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filterPrivacy="1" codeName="ThisWorkbook" defaultThemeVersion="124226"/>
  <xr:revisionPtr revIDLastSave="0" documentId="8_{4E11F5DA-D417-4032-ACEF-A2A81FAB3883}" xr6:coauthVersionLast="45" xr6:coauthVersionMax="45" xr10:uidLastSave="{00000000-0000-0000-0000-000000000000}"/>
  <bookViews>
    <workbookView xWindow="-120" yWindow="-120" windowWidth="23280" windowHeight="12600" tabRatio="852" firstSheet="4" activeTab="11" xr2:uid="{00000000-000D-0000-FFFF-FFFF00000000}"/>
  </bookViews>
  <sheets>
    <sheet name="EGU COUNTY SUMMARY" sheetId="105" r:id="rId1"/>
    <sheet name="EGU-HEDD Benefits" sheetId="106" r:id="rId2"/>
    <sheet name="BL England Benefits" sheetId="107" r:id="rId3"/>
    <sheet name="EGU by Process" sheetId="76" r:id="rId4"/>
    <sheet name="EGU by Unit" sheetId="100" r:id="rId5"/>
    <sheet name="EGU by Unit NOx North" sheetId="102" r:id="rId6"/>
    <sheet name="EGU by Unit VOC North" sheetId="103" r:id="rId7"/>
    <sheet name="EGU by unit All_ (2)" sheetId="99" state="hidden" r:id="rId8"/>
    <sheet name="EGU by Unit CO North" sheetId="104" r:id="rId9"/>
    <sheet name="EGU by County" sheetId="86" r:id="rId10"/>
    <sheet name="EGU by SCC" sheetId="109" r:id="rId11"/>
    <sheet name="EGU by Facility" sheetId="112" r:id="rId12"/>
  </sheets>
  <definedNames>
    <definedName name="_xlnm._FilterDatabase" localSheetId="9" hidden="1">'EGU by County'!$A$6:$AE$112</definedName>
    <definedName name="_xlnm._FilterDatabase" localSheetId="3" hidden="1">'EGU by Process'!$A$7:$BB$2149</definedName>
    <definedName name="_xlnm._FilterDatabase" localSheetId="10" hidden="1">'EGU by SCC'!$A$7:$AD$482</definedName>
    <definedName name="_xlnm._FilterDatabase" localSheetId="4" hidden="1">'EGU by Unit'!$A$7:$AT$1162</definedName>
    <definedName name="_xlnm._FilterDatabase" localSheetId="7" hidden="1">'EGU by unit All_ (2)'!$A$7:$BB$2149</definedName>
    <definedName name="_xlnm._FilterDatabase" localSheetId="8" hidden="1">'EGU by Unit CO North'!$A$7:$AT$113</definedName>
    <definedName name="_xlnm._FilterDatabase" localSheetId="5" hidden="1">'EGU by Unit NOx North'!$A$7:$AT$113</definedName>
    <definedName name="_xlnm._FilterDatabase" localSheetId="6" hidden="1">'EGU by Unit VOC North'!$A$7:$AT$113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T8" i="112" l="1"/>
  <c r="T9" i="112"/>
  <c r="T10" i="112"/>
  <c r="T11" i="112"/>
  <c r="T12" i="112"/>
  <c r="T13" i="112"/>
  <c r="T14" i="112"/>
  <c r="T15" i="112"/>
  <c r="T16" i="112"/>
  <c r="T17" i="112"/>
  <c r="T18" i="112"/>
  <c r="T19" i="112"/>
  <c r="T20" i="112"/>
  <c r="T21" i="112"/>
  <c r="T22" i="112"/>
  <c r="T23" i="112"/>
  <c r="T24" i="112"/>
  <c r="T25" i="112"/>
  <c r="T26" i="112"/>
  <c r="T27" i="112"/>
  <c r="T28" i="112"/>
  <c r="T29" i="112"/>
  <c r="T30" i="112"/>
  <c r="T31" i="112"/>
  <c r="T32" i="112"/>
  <c r="T33" i="112"/>
  <c r="T34" i="112"/>
  <c r="T35" i="112"/>
  <c r="T36" i="112"/>
  <c r="T37" i="112"/>
  <c r="T38" i="112"/>
  <c r="T39" i="112"/>
  <c r="T40" i="112"/>
  <c r="T41" i="112"/>
  <c r="T42" i="112"/>
  <c r="T43" i="112"/>
  <c r="T44" i="112"/>
  <c r="T45" i="112"/>
  <c r="T46" i="112"/>
  <c r="T47" i="112"/>
  <c r="T48" i="112"/>
  <c r="T49" i="112"/>
  <c r="T50" i="112"/>
  <c r="T51" i="112"/>
  <c r="T52" i="112"/>
  <c r="T53" i="112"/>
  <c r="T54" i="112"/>
  <c r="T55" i="112"/>
  <c r="T56" i="112"/>
  <c r="T57" i="112"/>
  <c r="T58" i="112"/>
  <c r="T59" i="112"/>
  <c r="T60" i="112"/>
  <c r="T61" i="112"/>
  <c r="T62" i="112"/>
  <c r="T63" i="112"/>
  <c r="T64" i="112"/>
  <c r="T65" i="112"/>
  <c r="T66" i="112"/>
  <c r="T67" i="112"/>
  <c r="T68" i="112"/>
  <c r="T69" i="112"/>
  <c r="T70" i="112"/>
  <c r="T71" i="112"/>
  <c r="T72" i="112"/>
  <c r="T73" i="112"/>
  <c r="T74" i="112"/>
  <c r="T75" i="112"/>
  <c r="T76" i="112"/>
  <c r="T77" i="112"/>
  <c r="T78" i="112"/>
  <c r="T79" i="112"/>
  <c r="T80" i="112"/>
  <c r="T81" i="112"/>
  <c r="T82" i="112"/>
  <c r="T83" i="112"/>
  <c r="T84" i="112"/>
  <c r="T85" i="112"/>
  <c r="T86" i="112"/>
  <c r="T87" i="112"/>
  <c r="T88" i="112"/>
  <c r="T89" i="112"/>
  <c r="T90" i="112"/>
  <c r="T91" i="112"/>
  <c r="T92" i="112"/>
  <c r="T93" i="112"/>
  <c r="T94" i="112"/>
  <c r="T95" i="112"/>
  <c r="T96" i="112"/>
  <c r="T97" i="112"/>
  <c r="T98" i="112"/>
  <c r="T99" i="112"/>
  <c r="T100" i="112"/>
  <c r="T101" i="112"/>
  <c r="T102" i="112"/>
  <c r="T103" i="112"/>
  <c r="T104" i="112"/>
  <c r="T105" i="112"/>
  <c r="T106" i="112"/>
  <c r="T107" i="112"/>
  <c r="T108" i="112"/>
  <c r="T109" i="112"/>
  <c r="T110" i="112"/>
  <c r="T111" i="112"/>
  <c r="T112" i="112"/>
  <c r="T113" i="112"/>
  <c r="T114" i="112"/>
  <c r="T115" i="112"/>
  <c r="T116" i="112"/>
  <c r="T117" i="112"/>
  <c r="T118" i="112"/>
  <c r="T119" i="112"/>
  <c r="T120" i="112"/>
  <c r="T121" i="112"/>
  <c r="T122" i="112"/>
  <c r="T123" i="112"/>
  <c r="T124" i="112"/>
  <c r="T125" i="112"/>
  <c r="T126" i="112"/>
  <c r="T127" i="112"/>
  <c r="T128" i="112"/>
  <c r="T129" i="112"/>
  <c r="T130" i="112"/>
  <c r="T131" i="112"/>
  <c r="T132" i="112"/>
  <c r="T133" i="112"/>
  <c r="T134" i="112"/>
  <c r="T135" i="112"/>
  <c r="T136" i="112"/>
  <c r="T137" i="112"/>
  <c r="T138" i="112"/>
  <c r="T139" i="112"/>
  <c r="T140" i="112"/>
  <c r="T141" i="112"/>
  <c r="T142" i="112"/>
  <c r="T143" i="112"/>
  <c r="T144" i="112"/>
  <c r="T145" i="112"/>
  <c r="T146" i="112"/>
  <c r="T147" i="112"/>
  <c r="T148" i="112"/>
  <c r="T149" i="112"/>
  <c r="T150" i="112"/>
  <c r="T151" i="112"/>
  <c r="T152" i="112"/>
  <c r="T153" i="112"/>
  <c r="T154" i="112"/>
  <c r="T155" i="112"/>
  <c r="T156" i="112"/>
  <c r="T157" i="112"/>
  <c r="T158" i="112"/>
  <c r="T159" i="112"/>
  <c r="T160" i="112"/>
  <c r="T161" i="112"/>
  <c r="T162" i="112"/>
  <c r="T163" i="112"/>
  <c r="T164" i="112"/>
  <c r="T165" i="112"/>
  <c r="T166" i="112"/>
  <c r="T167" i="112"/>
  <c r="T168" i="112"/>
  <c r="T169" i="112"/>
  <c r="T170" i="112"/>
  <c r="T171" i="112"/>
  <c r="T172" i="112"/>
  <c r="T173" i="112"/>
  <c r="T174" i="112"/>
  <c r="T175" i="112"/>
  <c r="T176" i="112"/>
  <c r="T177" i="112"/>
  <c r="T178" i="112"/>
  <c r="T179" i="112"/>
  <c r="T180" i="112"/>
  <c r="T181" i="112"/>
  <c r="T182" i="112"/>
  <c r="T183" i="112"/>
  <c r="T184" i="112"/>
  <c r="T185" i="112"/>
  <c r="T186" i="112"/>
  <c r="T187" i="112"/>
  <c r="T188" i="112"/>
  <c r="T189" i="112"/>
  <c r="T190" i="112"/>
  <c r="T191" i="112"/>
  <c r="T192" i="112"/>
  <c r="T193" i="112"/>
  <c r="T194" i="112"/>
  <c r="T195" i="112"/>
  <c r="T196" i="112"/>
  <c r="T197" i="112"/>
  <c r="T198" i="112"/>
  <c r="T199" i="112"/>
  <c r="T200" i="112"/>
  <c r="T201" i="112"/>
  <c r="T202" i="112"/>
  <c r="T203" i="112"/>
  <c r="T204" i="112"/>
  <c r="T205" i="112"/>
  <c r="T206" i="112"/>
  <c r="T207" i="112"/>
  <c r="T208" i="112"/>
  <c r="T209" i="112"/>
  <c r="T210" i="112"/>
  <c r="T211" i="112"/>
  <c r="T212" i="112"/>
  <c r="T213" i="112"/>
  <c r="T214" i="112"/>
  <c r="T215" i="112"/>
  <c r="T216" i="112"/>
  <c r="T217" i="112"/>
  <c r="T218" i="112"/>
  <c r="T219" i="112"/>
  <c r="T220" i="112"/>
  <c r="T221" i="112"/>
  <c r="T222" i="112"/>
  <c r="T223" i="112"/>
  <c r="T224" i="112"/>
  <c r="T225" i="112"/>
  <c r="T226" i="112"/>
  <c r="T227" i="112"/>
  <c r="T228" i="112"/>
  <c r="T229" i="112"/>
  <c r="T230" i="112"/>
  <c r="T231" i="112"/>
  <c r="T232" i="112"/>
  <c r="T233" i="112"/>
  <c r="T234" i="112"/>
  <c r="T235" i="112"/>
  <c r="T236" i="112"/>
  <c r="T237" i="112"/>
  <c r="T238" i="112"/>
  <c r="T239" i="112"/>
  <c r="T240" i="112"/>
  <c r="T241" i="112"/>
  <c r="T242" i="112"/>
  <c r="T243" i="112"/>
  <c r="T244" i="112"/>
  <c r="T245" i="112"/>
  <c r="T246" i="112"/>
  <c r="T247" i="112"/>
  <c r="T248" i="112"/>
  <c r="T249" i="112"/>
  <c r="T250" i="112"/>
  <c r="T251" i="112"/>
  <c r="T252" i="112"/>
  <c r="T253" i="112"/>
  <c r="T254" i="112"/>
  <c r="T255" i="112"/>
  <c r="T256" i="112"/>
  <c r="T257" i="112"/>
  <c r="T258" i="112"/>
  <c r="T259" i="112"/>
  <c r="T260" i="112"/>
  <c r="T261" i="112"/>
  <c r="T262" i="112"/>
  <c r="T263" i="112"/>
  <c r="T264" i="112"/>
  <c r="T265" i="112"/>
  <c r="T266" i="112"/>
  <c r="T267" i="112"/>
  <c r="T268" i="112"/>
  <c r="T269" i="112"/>
  <c r="T270" i="112"/>
  <c r="T271" i="112"/>
  <c r="T272" i="112"/>
  <c r="T273" i="112"/>
  <c r="T274" i="112"/>
  <c r="T275" i="112"/>
  <c r="T276" i="112"/>
  <c r="T277" i="112"/>
  <c r="T278" i="112"/>
  <c r="T279" i="112"/>
  <c r="T280" i="112"/>
  <c r="T281" i="112"/>
  <c r="T282" i="112"/>
  <c r="T283" i="112"/>
  <c r="T284" i="112"/>
  <c r="T285" i="112"/>
  <c r="T286" i="112"/>
  <c r="T287" i="112"/>
  <c r="T288" i="112"/>
  <c r="T289" i="112"/>
  <c r="T290" i="112"/>
  <c r="T291" i="112"/>
  <c r="T292" i="112"/>
  <c r="T293" i="112"/>
  <c r="T294" i="112"/>
  <c r="T295" i="112"/>
  <c r="T296" i="112"/>
  <c r="T297" i="112"/>
  <c r="T298" i="112"/>
  <c r="T299" i="112"/>
  <c r="T300" i="112"/>
  <c r="T301" i="112"/>
  <c r="T302" i="112"/>
  <c r="T303" i="112"/>
  <c r="T304" i="112"/>
  <c r="T305" i="112"/>
  <c r="T306" i="112"/>
  <c r="T307" i="112"/>
  <c r="T308" i="112"/>
  <c r="T309" i="112"/>
  <c r="T310" i="112"/>
  <c r="T311" i="112"/>
  <c r="T312" i="112"/>
  <c r="T313" i="112"/>
  <c r="T314" i="112"/>
  <c r="T315" i="112"/>
  <c r="T316" i="112"/>
  <c r="T317" i="112"/>
  <c r="T318" i="112"/>
  <c r="T319" i="112"/>
  <c r="T320" i="112"/>
  <c r="T321" i="112"/>
  <c r="T322" i="112"/>
  <c r="T7" i="112"/>
  <c r="X9" i="104"/>
  <c r="X10" i="104"/>
  <c r="X11" i="104"/>
  <c r="X12" i="104"/>
  <c r="X13" i="104"/>
  <c r="X14" i="104"/>
  <c r="X15" i="104"/>
  <c r="X16" i="104"/>
  <c r="X17" i="104"/>
  <c r="X18" i="104"/>
  <c r="X19" i="104"/>
  <c r="X20" i="104"/>
  <c r="X21" i="104"/>
  <c r="X22" i="104"/>
  <c r="X23" i="104"/>
  <c r="X24" i="104"/>
  <c r="X25" i="104"/>
  <c r="X26" i="104"/>
  <c r="X27" i="104"/>
  <c r="X28" i="104"/>
  <c r="X29" i="104"/>
  <c r="X30" i="104"/>
  <c r="X31" i="104"/>
  <c r="X32" i="104"/>
  <c r="X33" i="104"/>
  <c r="X34" i="104"/>
  <c r="X35" i="104"/>
  <c r="X36" i="104"/>
  <c r="X37" i="104"/>
  <c r="X38" i="104"/>
  <c r="X39" i="104"/>
  <c r="X40" i="104"/>
  <c r="X41" i="104"/>
  <c r="X42" i="104"/>
  <c r="X43" i="104"/>
  <c r="X44" i="104"/>
  <c r="X45" i="104"/>
  <c r="X46" i="104"/>
  <c r="X47" i="104"/>
  <c r="X48" i="104"/>
  <c r="X49" i="104"/>
  <c r="X50" i="104"/>
  <c r="X51" i="104"/>
  <c r="X52" i="104"/>
  <c r="X53" i="104"/>
  <c r="X54" i="104"/>
  <c r="X55" i="104"/>
  <c r="X56" i="104"/>
  <c r="X57" i="104"/>
  <c r="X58" i="104"/>
  <c r="X59" i="104"/>
  <c r="X60" i="104"/>
  <c r="X61" i="104"/>
  <c r="X62" i="104"/>
  <c r="X63" i="104"/>
  <c r="X64" i="104"/>
  <c r="X65" i="104"/>
  <c r="X66" i="104"/>
  <c r="X67" i="104"/>
  <c r="X68" i="104"/>
  <c r="X69" i="104"/>
  <c r="X70" i="104"/>
  <c r="X71" i="104"/>
  <c r="X72" i="104"/>
  <c r="X73" i="104"/>
  <c r="X74" i="104"/>
  <c r="X75" i="104"/>
  <c r="X76" i="104"/>
  <c r="X77" i="104"/>
  <c r="X78" i="104"/>
  <c r="X79" i="104"/>
  <c r="X80" i="104"/>
  <c r="X81" i="104"/>
  <c r="X82" i="104"/>
  <c r="X83" i="104"/>
  <c r="X84" i="104"/>
  <c r="X85" i="104"/>
  <c r="X86" i="104"/>
  <c r="X87" i="104"/>
  <c r="X88" i="104"/>
  <c r="X89" i="104"/>
  <c r="X90" i="104"/>
  <c r="X91" i="104"/>
  <c r="X92" i="104"/>
  <c r="X93" i="104"/>
  <c r="X94" i="104"/>
  <c r="X95" i="104"/>
  <c r="X96" i="104"/>
  <c r="X97" i="104"/>
  <c r="X98" i="104"/>
  <c r="X99" i="104"/>
  <c r="X100" i="104"/>
  <c r="X101" i="104"/>
  <c r="X102" i="104"/>
  <c r="X103" i="104"/>
  <c r="X104" i="104"/>
  <c r="X105" i="104"/>
  <c r="X106" i="104"/>
  <c r="X107" i="104"/>
  <c r="X108" i="104"/>
  <c r="X109" i="104"/>
  <c r="X110" i="104"/>
  <c r="X111" i="104"/>
  <c r="X112" i="104"/>
  <c r="X113" i="104"/>
  <c r="X8" i="104"/>
  <c r="X9" i="103"/>
  <c r="X10" i="103"/>
  <c r="X11" i="103"/>
  <c r="X12" i="103"/>
  <c r="X13" i="103"/>
  <c r="X14" i="103"/>
  <c r="X15" i="103"/>
  <c r="X16" i="103"/>
  <c r="X17" i="103"/>
  <c r="X18" i="103"/>
  <c r="X19" i="103"/>
  <c r="X20" i="103"/>
  <c r="X21" i="103"/>
  <c r="X22" i="103"/>
  <c r="X23" i="103"/>
  <c r="X24" i="103"/>
  <c r="X25" i="103"/>
  <c r="X26" i="103"/>
  <c r="X27" i="103"/>
  <c r="X28" i="103"/>
  <c r="X29" i="103"/>
  <c r="X30" i="103"/>
  <c r="X31" i="103"/>
  <c r="X32" i="103"/>
  <c r="X33" i="103"/>
  <c r="X34" i="103"/>
  <c r="X35" i="103"/>
  <c r="X36" i="103"/>
  <c r="X37" i="103"/>
  <c r="X38" i="103"/>
  <c r="X39" i="103"/>
  <c r="X40" i="103"/>
  <c r="X41" i="103"/>
  <c r="X42" i="103"/>
  <c r="X43" i="103"/>
  <c r="X44" i="103"/>
  <c r="X45" i="103"/>
  <c r="X46" i="103"/>
  <c r="X47" i="103"/>
  <c r="X48" i="103"/>
  <c r="X49" i="103"/>
  <c r="X50" i="103"/>
  <c r="X51" i="103"/>
  <c r="X52" i="103"/>
  <c r="X53" i="103"/>
  <c r="X54" i="103"/>
  <c r="X55" i="103"/>
  <c r="X56" i="103"/>
  <c r="X57" i="103"/>
  <c r="X58" i="103"/>
  <c r="X59" i="103"/>
  <c r="X60" i="103"/>
  <c r="X61" i="103"/>
  <c r="X62" i="103"/>
  <c r="X63" i="103"/>
  <c r="X64" i="103"/>
  <c r="X65" i="103"/>
  <c r="X66" i="103"/>
  <c r="X67" i="103"/>
  <c r="X68" i="103"/>
  <c r="X69" i="103"/>
  <c r="X70" i="103"/>
  <c r="X71" i="103"/>
  <c r="X72" i="103"/>
  <c r="X73" i="103"/>
  <c r="X74" i="103"/>
  <c r="X75" i="103"/>
  <c r="X76" i="103"/>
  <c r="X77" i="103"/>
  <c r="X78" i="103"/>
  <c r="X79" i="103"/>
  <c r="X80" i="103"/>
  <c r="X81" i="103"/>
  <c r="X82" i="103"/>
  <c r="X83" i="103"/>
  <c r="X84" i="103"/>
  <c r="X85" i="103"/>
  <c r="X86" i="103"/>
  <c r="X87" i="103"/>
  <c r="X88" i="103"/>
  <c r="X89" i="103"/>
  <c r="X90" i="103"/>
  <c r="X91" i="103"/>
  <c r="X92" i="103"/>
  <c r="X93" i="103"/>
  <c r="X94" i="103"/>
  <c r="X95" i="103"/>
  <c r="X96" i="103"/>
  <c r="X97" i="103"/>
  <c r="X98" i="103"/>
  <c r="X99" i="103"/>
  <c r="X100" i="103"/>
  <c r="X101" i="103"/>
  <c r="X102" i="103"/>
  <c r="X103" i="103"/>
  <c r="X104" i="103"/>
  <c r="X105" i="103"/>
  <c r="X106" i="103"/>
  <c r="X107" i="103"/>
  <c r="X108" i="103"/>
  <c r="X109" i="103"/>
  <c r="X110" i="103"/>
  <c r="X111" i="103"/>
  <c r="X112" i="103"/>
  <c r="X113" i="103"/>
  <c r="X8" i="103"/>
  <c r="X9" i="102"/>
  <c r="X10" i="102"/>
  <c r="X11" i="102"/>
  <c r="X12" i="102"/>
  <c r="X13" i="102"/>
  <c r="X14" i="102"/>
  <c r="X15" i="102"/>
  <c r="X16" i="102"/>
  <c r="X17" i="102"/>
  <c r="X18" i="102"/>
  <c r="X19" i="102"/>
  <c r="X20" i="102"/>
  <c r="X21" i="102"/>
  <c r="X22" i="102"/>
  <c r="X23" i="102"/>
  <c r="X24" i="102"/>
  <c r="X25" i="102"/>
  <c r="X26" i="102"/>
  <c r="X27" i="102"/>
  <c r="X28" i="102"/>
  <c r="X29" i="102"/>
  <c r="X30" i="102"/>
  <c r="X31" i="102"/>
  <c r="X32" i="102"/>
  <c r="X33" i="102"/>
  <c r="X34" i="102"/>
  <c r="X35" i="102"/>
  <c r="X36" i="102"/>
  <c r="X37" i="102"/>
  <c r="X38" i="102"/>
  <c r="X39" i="102"/>
  <c r="X40" i="102"/>
  <c r="X41" i="102"/>
  <c r="X42" i="102"/>
  <c r="X43" i="102"/>
  <c r="X44" i="102"/>
  <c r="X45" i="102"/>
  <c r="X46" i="102"/>
  <c r="X47" i="102"/>
  <c r="X48" i="102"/>
  <c r="X49" i="102"/>
  <c r="X50" i="102"/>
  <c r="X51" i="102"/>
  <c r="X52" i="102"/>
  <c r="X53" i="102"/>
  <c r="X54" i="102"/>
  <c r="X55" i="102"/>
  <c r="X56" i="102"/>
  <c r="X57" i="102"/>
  <c r="X58" i="102"/>
  <c r="X59" i="102"/>
  <c r="X60" i="102"/>
  <c r="X61" i="102"/>
  <c r="X62" i="102"/>
  <c r="X63" i="102"/>
  <c r="X64" i="102"/>
  <c r="X65" i="102"/>
  <c r="X66" i="102"/>
  <c r="X67" i="102"/>
  <c r="X68" i="102"/>
  <c r="X69" i="102"/>
  <c r="X70" i="102"/>
  <c r="X71" i="102"/>
  <c r="X72" i="102"/>
  <c r="X73" i="102"/>
  <c r="X74" i="102"/>
  <c r="X75" i="102"/>
  <c r="X76" i="102"/>
  <c r="X77" i="102"/>
  <c r="X78" i="102"/>
  <c r="X79" i="102"/>
  <c r="X80" i="102"/>
  <c r="X81" i="102"/>
  <c r="X82" i="102"/>
  <c r="X83" i="102"/>
  <c r="X84" i="102"/>
  <c r="X85" i="102"/>
  <c r="X86" i="102"/>
  <c r="X87" i="102"/>
  <c r="X88" i="102"/>
  <c r="X89" i="102"/>
  <c r="X90" i="102"/>
  <c r="X91" i="102"/>
  <c r="X92" i="102"/>
  <c r="X93" i="102"/>
  <c r="X94" i="102"/>
  <c r="X95" i="102"/>
  <c r="X96" i="102"/>
  <c r="X97" i="102"/>
  <c r="X98" i="102"/>
  <c r="X99" i="102"/>
  <c r="X100" i="102"/>
  <c r="X101" i="102"/>
  <c r="X102" i="102"/>
  <c r="X103" i="102"/>
  <c r="X104" i="102"/>
  <c r="X105" i="102"/>
  <c r="X106" i="102"/>
  <c r="X107" i="102"/>
  <c r="X108" i="102"/>
  <c r="X109" i="102"/>
  <c r="X110" i="102"/>
  <c r="X111" i="102"/>
  <c r="X112" i="102"/>
  <c r="X113" i="102"/>
  <c r="X8" i="102"/>
  <c r="X9" i="100"/>
  <c r="X10" i="100"/>
  <c r="X11" i="100"/>
  <c r="X12" i="100"/>
  <c r="X13" i="100"/>
  <c r="X14" i="100"/>
  <c r="X15" i="100"/>
  <c r="X16" i="100"/>
  <c r="X17" i="100"/>
  <c r="X18" i="100"/>
  <c r="X19" i="100"/>
  <c r="X20" i="100"/>
  <c r="X21" i="100"/>
  <c r="X22" i="100"/>
  <c r="X23" i="100"/>
  <c r="X24" i="100"/>
  <c r="X25" i="100"/>
  <c r="X26" i="100"/>
  <c r="X27" i="100"/>
  <c r="X28" i="100"/>
  <c r="X29" i="100"/>
  <c r="X30" i="100"/>
  <c r="X31" i="100"/>
  <c r="X32" i="100"/>
  <c r="X33" i="100"/>
  <c r="X34" i="100"/>
  <c r="X35" i="100"/>
  <c r="X36" i="100"/>
  <c r="X37" i="100"/>
  <c r="X38" i="100"/>
  <c r="X39" i="100"/>
  <c r="X40" i="100"/>
  <c r="X41" i="100"/>
  <c r="X42" i="100"/>
  <c r="X43" i="100"/>
  <c r="X44" i="100"/>
  <c r="X45" i="100"/>
  <c r="X46" i="100"/>
  <c r="X47" i="100"/>
  <c r="X48" i="100"/>
  <c r="X49" i="100"/>
  <c r="X50" i="100"/>
  <c r="X51" i="100"/>
  <c r="X52" i="100"/>
  <c r="X53" i="100"/>
  <c r="X54" i="100"/>
  <c r="X55" i="100"/>
  <c r="X56" i="100"/>
  <c r="X57" i="100"/>
  <c r="X58" i="100"/>
  <c r="X59" i="100"/>
  <c r="X60" i="100"/>
  <c r="X61" i="100"/>
  <c r="X62" i="100"/>
  <c r="X63" i="100"/>
  <c r="X64" i="100"/>
  <c r="X65" i="100"/>
  <c r="X66" i="100"/>
  <c r="X67" i="100"/>
  <c r="X68" i="100"/>
  <c r="X69" i="100"/>
  <c r="X70" i="100"/>
  <c r="X71" i="100"/>
  <c r="X72" i="100"/>
  <c r="X73" i="100"/>
  <c r="X74" i="100"/>
  <c r="X75" i="100"/>
  <c r="X76" i="100"/>
  <c r="X77" i="100"/>
  <c r="X78" i="100"/>
  <c r="X79" i="100"/>
  <c r="X80" i="100"/>
  <c r="X81" i="100"/>
  <c r="X82" i="100"/>
  <c r="X83" i="100"/>
  <c r="X84" i="100"/>
  <c r="X85" i="100"/>
  <c r="X86" i="100"/>
  <c r="X87" i="100"/>
  <c r="X88" i="100"/>
  <c r="X89" i="100"/>
  <c r="X90" i="100"/>
  <c r="X91" i="100"/>
  <c r="X92" i="100"/>
  <c r="X93" i="100"/>
  <c r="X94" i="100"/>
  <c r="X95" i="100"/>
  <c r="X96" i="100"/>
  <c r="X97" i="100"/>
  <c r="X98" i="100"/>
  <c r="X99" i="100"/>
  <c r="X100" i="100"/>
  <c r="X101" i="100"/>
  <c r="X102" i="100"/>
  <c r="X103" i="100"/>
  <c r="X104" i="100"/>
  <c r="X105" i="100"/>
  <c r="X106" i="100"/>
  <c r="X107" i="100"/>
  <c r="X108" i="100"/>
  <c r="X109" i="100"/>
  <c r="X110" i="100"/>
  <c r="X111" i="100"/>
  <c r="X112" i="100"/>
  <c r="X113" i="100"/>
  <c r="X114" i="100"/>
  <c r="X115" i="100"/>
  <c r="X116" i="100"/>
  <c r="X117" i="100"/>
  <c r="X118" i="100"/>
  <c r="X119" i="100"/>
  <c r="X120" i="100"/>
  <c r="X121" i="100"/>
  <c r="X122" i="100"/>
  <c r="X123" i="100"/>
  <c r="X124" i="100"/>
  <c r="X125" i="100"/>
  <c r="X126" i="100"/>
  <c r="X127" i="100"/>
  <c r="X128" i="100"/>
  <c r="X129" i="100"/>
  <c r="X130" i="100"/>
  <c r="X131" i="100"/>
  <c r="X132" i="100"/>
  <c r="X133" i="100"/>
  <c r="X134" i="100"/>
  <c r="X135" i="100"/>
  <c r="X136" i="100"/>
  <c r="X137" i="100"/>
  <c r="X138" i="100"/>
  <c r="X139" i="100"/>
  <c r="X140" i="100"/>
  <c r="X141" i="100"/>
  <c r="X142" i="100"/>
  <c r="X143" i="100"/>
  <c r="X144" i="100"/>
  <c r="X145" i="100"/>
  <c r="X146" i="100"/>
  <c r="X147" i="100"/>
  <c r="X148" i="100"/>
  <c r="X149" i="100"/>
  <c r="X150" i="100"/>
  <c r="X151" i="100"/>
  <c r="X152" i="100"/>
  <c r="X153" i="100"/>
  <c r="X154" i="100"/>
  <c r="X155" i="100"/>
  <c r="X156" i="100"/>
  <c r="X157" i="100"/>
  <c r="X158" i="100"/>
  <c r="X159" i="100"/>
  <c r="X160" i="100"/>
  <c r="X161" i="100"/>
  <c r="X162" i="100"/>
  <c r="X163" i="100"/>
  <c r="X164" i="100"/>
  <c r="X165" i="100"/>
  <c r="X166" i="100"/>
  <c r="X167" i="100"/>
  <c r="X168" i="100"/>
  <c r="X169" i="100"/>
  <c r="X170" i="100"/>
  <c r="X171" i="100"/>
  <c r="X172" i="100"/>
  <c r="X173" i="100"/>
  <c r="X174" i="100"/>
  <c r="X175" i="100"/>
  <c r="X176" i="100"/>
  <c r="X177" i="100"/>
  <c r="X178" i="100"/>
  <c r="X179" i="100"/>
  <c r="X180" i="100"/>
  <c r="X181" i="100"/>
  <c r="X182" i="100"/>
  <c r="X183" i="100"/>
  <c r="X184" i="100"/>
  <c r="X185" i="100"/>
  <c r="X186" i="100"/>
  <c r="X187" i="100"/>
  <c r="X188" i="100"/>
  <c r="X189" i="100"/>
  <c r="X190" i="100"/>
  <c r="X191" i="100"/>
  <c r="X192" i="100"/>
  <c r="X193" i="100"/>
  <c r="X194" i="100"/>
  <c r="X195" i="100"/>
  <c r="X196" i="100"/>
  <c r="X197" i="100"/>
  <c r="X198" i="100"/>
  <c r="X199" i="100"/>
  <c r="X200" i="100"/>
  <c r="X201" i="100"/>
  <c r="X202" i="100"/>
  <c r="X203" i="100"/>
  <c r="X204" i="100"/>
  <c r="X205" i="100"/>
  <c r="X206" i="100"/>
  <c r="X207" i="100"/>
  <c r="X208" i="100"/>
  <c r="X209" i="100"/>
  <c r="X210" i="100"/>
  <c r="X211" i="100"/>
  <c r="X212" i="100"/>
  <c r="X213" i="100"/>
  <c r="X214" i="100"/>
  <c r="X215" i="100"/>
  <c r="X216" i="100"/>
  <c r="X217" i="100"/>
  <c r="X218" i="100"/>
  <c r="X219" i="100"/>
  <c r="X220" i="100"/>
  <c r="X221" i="100"/>
  <c r="X222" i="100"/>
  <c r="X223" i="100"/>
  <c r="X224" i="100"/>
  <c r="X225" i="100"/>
  <c r="X226" i="100"/>
  <c r="X227" i="100"/>
  <c r="X228" i="100"/>
  <c r="X229" i="100"/>
  <c r="X230" i="100"/>
  <c r="X231" i="100"/>
  <c r="X232" i="100"/>
  <c r="X233" i="100"/>
  <c r="X234" i="100"/>
  <c r="X235" i="100"/>
  <c r="X236" i="100"/>
  <c r="X237" i="100"/>
  <c r="X238" i="100"/>
  <c r="X239" i="100"/>
  <c r="X240" i="100"/>
  <c r="X241" i="100"/>
  <c r="X242" i="100"/>
  <c r="X243" i="100"/>
  <c r="X244" i="100"/>
  <c r="X245" i="100"/>
  <c r="X246" i="100"/>
  <c r="X247" i="100"/>
  <c r="X248" i="100"/>
  <c r="X249" i="100"/>
  <c r="X250" i="100"/>
  <c r="X251" i="100"/>
  <c r="X252" i="100"/>
  <c r="X253" i="100"/>
  <c r="X254" i="100"/>
  <c r="X255" i="100"/>
  <c r="X256" i="100"/>
  <c r="X257" i="100"/>
  <c r="X258" i="100"/>
  <c r="X259" i="100"/>
  <c r="X260" i="100"/>
  <c r="X261" i="100"/>
  <c r="X262" i="100"/>
  <c r="X263" i="100"/>
  <c r="X264" i="100"/>
  <c r="X265" i="100"/>
  <c r="X266" i="100"/>
  <c r="X267" i="100"/>
  <c r="X268" i="100"/>
  <c r="X269" i="100"/>
  <c r="X270" i="100"/>
  <c r="X271" i="100"/>
  <c r="X272" i="100"/>
  <c r="X273" i="100"/>
  <c r="X274" i="100"/>
  <c r="X275" i="100"/>
  <c r="X276" i="100"/>
  <c r="X277" i="100"/>
  <c r="X278" i="100"/>
  <c r="X279" i="100"/>
  <c r="X280" i="100"/>
  <c r="X281" i="100"/>
  <c r="X282" i="100"/>
  <c r="X283" i="100"/>
  <c r="X284" i="100"/>
  <c r="X285" i="100"/>
  <c r="X286" i="100"/>
  <c r="X287" i="100"/>
  <c r="X288" i="100"/>
  <c r="X289" i="100"/>
  <c r="X290" i="100"/>
  <c r="X291" i="100"/>
  <c r="X292" i="100"/>
  <c r="X293" i="100"/>
  <c r="X294" i="100"/>
  <c r="X295" i="100"/>
  <c r="X296" i="100"/>
  <c r="X297" i="100"/>
  <c r="X298" i="100"/>
  <c r="X299" i="100"/>
  <c r="X300" i="100"/>
  <c r="X301" i="100"/>
  <c r="X302" i="100"/>
  <c r="X303" i="100"/>
  <c r="X304" i="100"/>
  <c r="X305" i="100"/>
  <c r="X306" i="100"/>
  <c r="X307" i="100"/>
  <c r="X308" i="100"/>
  <c r="X309" i="100"/>
  <c r="X310" i="100"/>
  <c r="X311" i="100"/>
  <c r="X312" i="100"/>
  <c r="X313" i="100"/>
  <c r="X314" i="100"/>
  <c r="X315" i="100"/>
  <c r="X316" i="100"/>
  <c r="X317" i="100"/>
  <c r="X318" i="100"/>
  <c r="X319" i="100"/>
  <c r="X320" i="100"/>
  <c r="X321" i="100"/>
  <c r="X322" i="100"/>
  <c r="X323" i="100"/>
  <c r="X324" i="100"/>
  <c r="X325" i="100"/>
  <c r="X326" i="100"/>
  <c r="X327" i="100"/>
  <c r="X328" i="100"/>
  <c r="X329" i="100"/>
  <c r="X330" i="100"/>
  <c r="X331" i="100"/>
  <c r="X332" i="100"/>
  <c r="X333" i="100"/>
  <c r="X334" i="100"/>
  <c r="X335" i="100"/>
  <c r="X336" i="100"/>
  <c r="X337" i="100"/>
  <c r="X338" i="100"/>
  <c r="X339" i="100"/>
  <c r="X340" i="100"/>
  <c r="X341" i="100"/>
  <c r="X342" i="100"/>
  <c r="X343" i="100"/>
  <c r="X344" i="100"/>
  <c r="X345" i="100"/>
  <c r="X346" i="100"/>
  <c r="X347" i="100"/>
  <c r="X348" i="100"/>
  <c r="X349" i="100"/>
  <c r="X350" i="100"/>
  <c r="X351" i="100"/>
  <c r="X352" i="100"/>
  <c r="X353" i="100"/>
  <c r="X354" i="100"/>
  <c r="X355" i="100"/>
  <c r="X356" i="100"/>
  <c r="X357" i="100"/>
  <c r="X358" i="100"/>
  <c r="X359" i="100"/>
  <c r="X360" i="100"/>
  <c r="X361" i="100"/>
  <c r="X362" i="100"/>
  <c r="X363" i="100"/>
  <c r="X364" i="100"/>
  <c r="X365" i="100"/>
  <c r="X366" i="100"/>
  <c r="X367" i="100"/>
  <c r="X368" i="100"/>
  <c r="X369" i="100"/>
  <c r="X370" i="100"/>
  <c r="X371" i="100"/>
  <c r="X372" i="100"/>
  <c r="X373" i="100"/>
  <c r="X374" i="100"/>
  <c r="X375" i="100"/>
  <c r="X376" i="100"/>
  <c r="X377" i="100"/>
  <c r="X378" i="100"/>
  <c r="X379" i="100"/>
  <c r="X380" i="100"/>
  <c r="X381" i="100"/>
  <c r="X382" i="100"/>
  <c r="X383" i="100"/>
  <c r="X384" i="100"/>
  <c r="X385" i="100"/>
  <c r="X386" i="100"/>
  <c r="X387" i="100"/>
  <c r="X388" i="100"/>
  <c r="X389" i="100"/>
  <c r="X390" i="100"/>
  <c r="X391" i="100"/>
  <c r="X392" i="100"/>
  <c r="X393" i="100"/>
  <c r="X394" i="100"/>
  <c r="X395" i="100"/>
  <c r="X396" i="100"/>
  <c r="X397" i="100"/>
  <c r="X398" i="100"/>
  <c r="X399" i="100"/>
  <c r="X400" i="100"/>
  <c r="X401" i="100"/>
  <c r="X402" i="100"/>
  <c r="X403" i="100"/>
  <c r="X404" i="100"/>
  <c r="X405" i="100"/>
  <c r="X406" i="100"/>
  <c r="X407" i="100"/>
  <c r="X408" i="100"/>
  <c r="X409" i="100"/>
  <c r="X410" i="100"/>
  <c r="X411" i="100"/>
  <c r="X412" i="100"/>
  <c r="X413" i="100"/>
  <c r="X414" i="100"/>
  <c r="X415" i="100"/>
  <c r="X416" i="100"/>
  <c r="X417" i="100"/>
  <c r="X418" i="100"/>
  <c r="X419" i="100"/>
  <c r="X420" i="100"/>
  <c r="X421" i="100"/>
  <c r="X422" i="100"/>
  <c r="X423" i="100"/>
  <c r="X424" i="100"/>
  <c r="X425" i="100"/>
  <c r="X426" i="100"/>
  <c r="X427" i="100"/>
  <c r="X428" i="100"/>
  <c r="X429" i="100"/>
  <c r="X430" i="100"/>
  <c r="X431" i="100"/>
  <c r="X432" i="100"/>
  <c r="X433" i="100"/>
  <c r="X434" i="100"/>
  <c r="X435" i="100"/>
  <c r="X436" i="100"/>
  <c r="X437" i="100"/>
  <c r="X438" i="100"/>
  <c r="X439" i="100"/>
  <c r="X440" i="100"/>
  <c r="X441" i="100"/>
  <c r="X442" i="100"/>
  <c r="X443" i="100"/>
  <c r="X444" i="100"/>
  <c r="X445" i="100"/>
  <c r="X446" i="100"/>
  <c r="X447" i="100"/>
  <c r="X448" i="100"/>
  <c r="X449" i="100"/>
  <c r="X450" i="100"/>
  <c r="X451" i="100"/>
  <c r="X452" i="100"/>
  <c r="X453" i="100"/>
  <c r="X454" i="100"/>
  <c r="X455" i="100"/>
  <c r="X456" i="100"/>
  <c r="X457" i="100"/>
  <c r="X458" i="100"/>
  <c r="X459" i="100"/>
  <c r="X460" i="100"/>
  <c r="X461" i="100"/>
  <c r="X462" i="100"/>
  <c r="X463" i="100"/>
  <c r="X464" i="100"/>
  <c r="X465" i="100"/>
  <c r="X466" i="100"/>
  <c r="X467" i="100"/>
  <c r="X468" i="100"/>
  <c r="X469" i="100"/>
  <c r="X470" i="100"/>
  <c r="X471" i="100"/>
  <c r="X472" i="100"/>
  <c r="X473" i="100"/>
  <c r="X474" i="100"/>
  <c r="X475" i="100"/>
  <c r="X476" i="100"/>
  <c r="X477" i="100"/>
  <c r="X478" i="100"/>
  <c r="X479" i="100"/>
  <c r="X480" i="100"/>
  <c r="X481" i="100"/>
  <c r="X482" i="100"/>
  <c r="X483" i="100"/>
  <c r="X484" i="100"/>
  <c r="X485" i="100"/>
  <c r="X486" i="100"/>
  <c r="X487" i="100"/>
  <c r="X488" i="100"/>
  <c r="X489" i="100"/>
  <c r="X490" i="100"/>
  <c r="X491" i="100"/>
  <c r="X492" i="100"/>
  <c r="X493" i="100"/>
  <c r="X494" i="100"/>
  <c r="X495" i="100"/>
  <c r="X496" i="100"/>
  <c r="X497" i="100"/>
  <c r="X498" i="100"/>
  <c r="X499" i="100"/>
  <c r="X500" i="100"/>
  <c r="X501" i="100"/>
  <c r="X502" i="100"/>
  <c r="X503" i="100"/>
  <c r="X504" i="100"/>
  <c r="X505" i="100"/>
  <c r="X506" i="100"/>
  <c r="X507" i="100"/>
  <c r="X508" i="100"/>
  <c r="X509" i="100"/>
  <c r="X510" i="100"/>
  <c r="X511" i="100"/>
  <c r="X512" i="100"/>
  <c r="X513" i="100"/>
  <c r="X514" i="100"/>
  <c r="X515" i="100"/>
  <c r="X516" i="100"/>
  <c r="X517" i="100"/>
  <c r="X518" i="100"/>
  <c r="X519" i="100"/>
  <c r="X520" i="100"/>
  <c r="X521" i="100"/>
  <c r="X522" i="100"/>
  <c r="X523" i="100"/>
  <c r="X524" i="100"/>
  <c r="X525" i="100"/>
  <c r="X526" i="100"/>
  <c r="X527" i="100"/>
  <c r="X528" i="100"/>
  <c r="X529" i="100"/>
  <c r="X530" i="100"/>
  <c r="X531" i="100"/>
  <c r="X532" i="100"/>
  <c r="X533" i="100"/>
  <c r="X534" i="100"/>
  <c r="X535" i="100"/>
  <c r="X536" i="100"/>
  <c r="X537" i="100"/>
  <c r="X538" i="100"/>
  <c r="X539" i="100"/>
  <c r="X540" i="100"/>
  <c r="X541" i="100"/>
  <c r="X542" i="100"/>
  <c r="X543" i="100"/>
  <c r="X544" i="100"/>
  <c r="X545" i="100"/>
  <c r="X546" i="100"/>
  <c r="X547" i="100"/>
  <c r="X548" i="100"/>
  <c r="X549" i="100"/>
  <c r="X550" i="100"/>
  <c r="X551" i="100"/>
  <c r="X552" i="100"/>
  <c r="X553" i="100"/>
  <c r="X554" i="100"/>
  <c r="X555" i="100"/>
  <c r="X556" i="100"/>
  <c r="X557" i="100"/>
  <c r="X558" i="100"/>
  <c r="X559" i="100"/>
  <c r="X560" i="100"/>
  <c r="X561" i="100"/>
  <c r="X562" i="100"/>
  <c r="X563" i="100"/>
  <c r="X564" i="100"/>
  <c r="X565" i="100"/>
  <c r="X566" i="100"/>
  <c r="X567" i="100"/>
  <c r="X568" i="100"/>
  <c r="X569" i="100"/>
  <c r="X570" i="100"/>
  <c r="X571" i="100"/>
  <c r="X572" i="100"/>
  <c r="X573" i="100"/>
  <c r="X574" i="100"/>
  <c r="X575" i="100"/>
  <c r="X576" i="100"/>
  <c r="X577" i="100"/>
  <c r="X578" i="100"/>
  <c r="X579" i="100"/>
  <c r="X580" i="100"/>
  <c r="X581" i="100"/>
  <c r="X582" i="100"/>
  <c r="X583" i="100"/>
  <c r="X584" i="100"/>
  <c r="X585" i="100"/>
  <c r="X586" i="100"/>
  <c r="X587" i="100"/>
  <c r="X588" i="100"/>
  <c r="X589" i="100"/>
  <c r="X590" i="100"/>
  <c r="X591" i="100"/>
  <c r="X592" i="100"/>
  <c r="X593" i="100"/>
  <c r="X594" i="100"/>
  <c r="X595" i="100"/>
  <c r="X596" i="100"/>
  <c r="X597" i="100"/>
  <c r="X598" i="100"/>
  <c r="X599" i="100"/>
  <c r="X600" i="100"/>
  <c r="X601" i="100"/>
  <c r="X602" i="100"/>
  <c r="X603" i="100"/>
  <c r="X604" i="100"/>
  <c r="X605" i="100"/>
  <c r="X606" i="100"/>
  <c r="X607" i="100"/>
  <c r="X608" i="100"/>
  <c r="X609" i="100"/>
  <c r="X610" i="100"/>
  <c r="X611" i="100"/>
  <c r="X612" i="100"/>
  <c r="X613" i="100"/>
  <c r="X614" i="100"/>
  <c r="X615" i="100"/>
  <c r="X616" i="100"/>
  <c r="X617" i="100"/>
  <c r="X618" i="100"/>
  <c r="X619" i="100"/>
  <c r="X620" i="100"/>
  <c r="X621" i="100"/>
  <c r="X622" i="100"/>
  <c r="X623" i="100"/>
  <c r="X624" i="100"/>
  <c r="X625" i="100"/>
  <c r="X626" i="100"/>
  <c r="X627" i="100"/>
  <c r="X628" i="100"/>
  <c r="X629" i="100"/>
  <c r="X630" i="100"/>
  <c r="X631" i="100"/>
  <c r="X632" i="100"/>
  <c r="X633" i="100"/>
  <c r="X634" i="100"/>
  <c r="X635" i="100"/>
  <c r="X636" i="100"/>
  <c r="X637" i="100"/>
  <c r="X638" i="100"/>
  <c r="X639" i="100"/>
  <c r="X640" i="100"/>
  <c r="X641" i="100"/>
  <c r="X642" i="100"/>
  <c r="X643" i="100"/>
  <c r="X644" i="100"/>
  <c r="X645" i="100"/>
  <c r="X646" i="100"/>
  <c r="X647" i="100"/>
  <c r="X648" i="100"/>
  <c r="X649" i="100"/>
  <c r="X650" i="100"/>
  <c r="X651" i="100"/>
  <c r="X652" i="100"/>
  <c r="X653" i="100"/>
  <c r="X654" i="100"/>
  <c r="X655" i="100"/>
  <c r="X656" i="100"/>
  <c r="X657" i="100"/>
  <c r="X658" i="100"/>
  <c r="X659" i="100"/>
  <c r="X660" i="100"/>
  <c r="X661" i="100"/>
  <c r="X662" i="100"/>
  <c r="X663" i="100"/>
  <c r="X664" i="100"/>
  <c r="X665" i="100"/>
  <c r="X666" i="100"/>
  <c r="X667" i="100"/>
  <c r="X668" i="100"/>
  <c r="X669" i="100"/>
  <c r="X670" i="100"/>
  <c r="X671" i="100"/>
  <c r="X672" i="100"/>
  <c r="X673" i="100"/>
  <c r="X674" i="100"/>
  <c r="X675" i="100"/>
  <c r="X676" i="100"/>
  <c r="X677" i="100"/>
  <c r="X678" i="100"/>
  <c r="X679" i="100"/>
  <c r="X680" i="100"/>
  <c r="X681" i="100"/>
  <c r="X682" i="100"/>
  <c r="X683" i="100"/>
  <c r="X684" i="100"/>
  <c r="X685" i="100"/>
  <c r="X686" i="100"/>
  <c r="X687" i="100"/>
  <c r="X688" i="100"/>
  <c r="X689" i="100"/>
  <c r="X690" i="100"/>
  <c r="X691" i="100"/>
  <c r="X692" i="100"/>
  <c r="X693" i="100"/>
  <c r="X694" i="100"/>
  <c r="X695" i="100"/>
  <c r="X696" i="100"/>
  <c r="X697" i="100"/>
  <c r="X698" i="100"/>
  <c r="X699" i="100"/>
  <c r="X700" i="100"/>
  <c r="X701" i="100"/>
  <c r="X702" i="100"/>
  <c r="X703" i="100"/>
  <c r="X704" i="100"/>
  <c r="X705" i="100"/>
  <c r="X706" i="100"/>
  <c r="X707" i="100"/>
  <c r="X708" i="100"/>
  <c r="X709" i="100"/>
  <c r="X710" i="100"/>
  <c r="X711" i="100"/>
  <c r="X712" i="100"/>
  <c r="X713" i="100"/>
  <c r="X714" i="100"/>
  <c r="X715" i="100"/>
  <c r="X716" i="100"/>
  <c r="X717" i="100"/>
  <c r="X718" i="100"/>
  <c r="X719" i="100"/>
  <c r="X720" i="100"/>
  <c r="X721" i="100"/>
  <c r="X722" i="100"/>
  <c r="X723" i="100"/>
  <c r="X724" i="100"/>
  <c r="X725" i="100"/>
  <c r="X726" i="100"/>
  <c r="X727" i="100"/>
  <c r="X728" i="100"/>
  <c r="X729" i="100"/>
  <c r="X730" i="100"/>
  <c r="X731" i="100"/>
  <c r="X732" i="100"/>
  <c r="X733" i="100"/>
  <c r="X734" i="100"/>
  <c r="X735" i="100"/>
  <c r="X736" i="100"/>
  <c r="X737" i="100"/>
  <c r="X738" i="100"/>
  <c r="X739" i="100"/>
  <c r="X740" i="100"/>
  <c r="X741" i="100"/>
  <c r="X742" i="100"/>
  <c r="X743" i="100"/>
  <c r="X744" i="100"/>
  <c r="X745" i="100"/>
  <c r="X746" i="100"/>
  <c r="X747" i="100"/>
  <c r="X748" i="100"/>
  <c r="X749" i="100"/>
  <c r="X750" i="100"/>
  <c r="X751" i="100"/>
  <c r="X752" i="100"/>
  <c r="X753" i="100"/>
  <c r="X754" i="100"/>
  <c r="X755" i="100"/>
  <c r="X756" i="100"/>
  <c r="X757" i="100"/>
  <c r="X758" i="100"/>
  <c r="X759" i="100"/>
  <c r="X760" i="100"/>
  <c r="X761" i="100"/>
  <c r="X762" i="100"/>
  <c r="X763" i="100"/>
  <c r="X764" i="100"/>
  <c r="X765" i="100"/>
  <c r="X766" i="100"/>
  <c r="X767" i="100"/>
  <c r="X768" i="100"/>
  <c r="X769" i="100"/>
  <c r="X770" i="100"/>
  <c r="X771" i="100"/>
  <c r="X772" i="100"/>
  <c r="X773" i="100"/>
  <c r="X774" i="100"/>
  <c r="X775" i="100"/>
  <c r="X776" i="100"/>
  <c r="X777" i="100"/>
  <c r="X778" i="100"/>
  <c r="X779" i="100"/>
  <c r="X780" i="100"/>
  <c r="X781" i="100"/>
  <c r="X782" i="100"/>
  <c r="X783" i="100"/>
  <c r="X784" i="100"/>
  <c r="X785" i="100"/>
  <c r="X786" i="100"/>
  <c r="X787" i="100"/>
  <c r="X788" i="100"/>
  <c r="X789" i="100"/>
  <c r="X790" i="100"/>
  <c r="X791" i="100"/>
  <c r="X792" i="100"/>
  <c r="X793" i="100"/>
  <c r="X794" i="100"/>
  <c r="X795" i="100"/>
  <c r="X796" i="100"/>
  <c r="X797" i="100"/>
  <c r="X798" i="100"/>
  <c r="X799" i="100"/>
  <c r="X800" i="100"/>
  <c r="X801" i="100"/>
  <c r="X802" i="100"/>
  <c r="X803" i="100"/>
  <c r="X804" i="100"/>
  <c r="X805" i="100"/>
  <c r="X806" i="100"/>
  <c r="X807" i="100"/>
  <c r="X808" i="100"/>
  <c r="X809" i="100"/>
  <c r="X810" i="100"/>
  <c r="X811" i="100"/>
  <c r="X812" i="100"/>
  <c r="X813" i="100"/>
  <c r="X814" i="100"/>
  <c r="X815" i="100"/>
  <c r="X816" i="100"/>
  <c r="X817" i="100"/>
  <c r="X818" i="100"/>
  <c r="X819" i="100"/>
  <c r="X820" i="100"/>
  <c r="X821" i="100"/>
  <c r="X822" i="100"/>
  <c r="X823" i="100"/>
  <c r="X824" i="100"/>
  <c r="X825" i="100"/>
  <c r="X826" i="100"/>
  <c r="X827" i="100"/>
  <c r="X828" i="100"/>
  <c r="X829" i="100"/>
  <c r="X830" i="100"/>
  <c r="X831" i="100"/>
  <c r="X832" i="100"/>
  <c r="X833" i="100"/>
  <c r="X834" i="100"/>
  <c r="X835" i="100"/>
  <c r="X836" i="100"/>
  <c r="X837" i="100"/>
  <c r="X838" i="100"/>
  <c r="X839" i="100"/>
  <c r="X840" i="100"/>
  <c r="X841" i="100"/>
  <c r="X842" i="100"/>
  <c r="X843" i="100"/>
  <c r="X844" i="100"/>
  <c r="X845" i="100"/>
  <c r="X846" i="100"/>
  <c r="X847" i="100"/>
  <c r="X848" i="100"/>
  <c r="X849" i="100"/>
  <c r="X850" i="100"/>
  <c r="X851" i="100"/>
  <c r="X852" i="100"/>
  <c r="X853" i="100"/>
  <c r="X854" i="100"/>
  <c r="X855" i="100"/>
  <c r="X856" i="100"/>
  <c r="X857" i="100"/>
  <c r="X858" i="100"/>
  <c r="X859" i="100"/>
  <c r="X860" i="100"/>
  <c r="X861" i="100"/>
  <c r="X862" i="100"/>
  <c r="X863" i="100"/>
  <c r="X864" i="100"/>
  <c r="X865" i="100"/>
  <c r="X866" i="100"/>
  <c r="X867" i="100"/>
  <c r="X868" i="100"/>
  <c r="X869" i="100"/>
  <c r="X870" i="100"/>
  <c r="X871" i="100"/>
  <c r="X872" i="100"/>
  <c r="X873" i="100"/>
  <c r="X874" i="100"/>
  <c r="X875" i="100"/>
  <c r="X876" i="100"/>
  <c r="X877" i="100"/>
  <c r="X878" i="100"/>
  <c r="X879" i="100"/>
  <c r="X880" i="100"/>
  <c r="X881" i="100"/>
  <c r="X882" i="100"/>
  <c r="X883" i="100"/>
  <c r="X884" i="100"/>
  <c r="X885" i="100"/>
  <c r="X886" i="100"/>
  <c r="X887" i="100"/>
  <c r="X888" i="100"/>
  <c r="X889" i="100"/>
  <c r="X890" i="100"/>
  <c r="X891" i="100"/>
  <c r="X892" i="100"/>
  <c r="X893" i="100"/>
  <c r="X894" i="100"/>
  <c r="X895" i="100"/>
  <c r="X896" i="100"/>
  <c r="X897" i="100"/>
  <c r="X898" i="100"/>
  <c r="X899" i="100"/>
  <c r="X900" i="100"/>
  <c r="X901" i="100"/>
  <c r="X902" i="100"/>
  <c r="X903" i="100"/>
  <c r="X904" i="100"/>
  <c r="X905" i="100"/>
  <c r="X906" i="100"/>
  <c r="X907" i="100"/>
  <c r="X908" i="100"/>
  <c r="X909" i="100"/>
  <c r="X910" i="100"/>
  <c r="X911" i="100"/>
  <c r="X912" i="100"/>
  <c r="X913" i="100"/>
  <c r="X914" i="100"/>
  <c r="X915" i="100"/>
  <c r="X916" i="100"/>
  <c r="X917" i="100"/>
  <c r="X918" i="100"/>
  <c r="X919" i="100"/>
  <c r="X920" i="100"/>
  <c r="X921" i="100"/>
  <c r="X922" i="100"/>
  <c r="X923" i="100"/>
  <c r="X924" i="100"/>
  <c r="X925" i="100"/>
  <c r="X926" i="100"/>
  <c r="X927" i="100"/>
  <c r="X928" i="100"/>
  <c r="X929" i="100"/>
  <c r="X930" i="100"/>
  <c r="X931" i="100"/>
  <c r="X932" i="100"/>
  <c r="X933" i="100"/>
  <c r="X934" i="100"/>
  <c r="X935" i="100"/>
  <c r="X936" i="100"/>
  <c r="X937" i="100"/>
  <c r="X938" i="100"/>
  <c r="X939" i="100"/>
  <c r="X940" i="100"/>
  <c r="X941" i="100"/>
  <c r="X942" i="100"/>
  <c r="X943" i="100"/>
  <c r="X944" i="100"/>
  <c r="X945" i="100"/>
  <c r="X946" i="100"/>
  <c r="X947" i="100"/>
  <c r="X948" i="100"/>
  <c r="X949" i="100"/>
  <c r="X950" i="100"/>
  <c r="X951" i="100"/>
  <c r="X952" i="100"/>
  <c r="X953" i="100"/>
  <c r="X954" i="100"/>
  <c r="X955" i="100"/>
  <c r="X956" i="100"/>
  <c r="X957" i="100"/>
  <c r="X958" i="100"/>
  <c r="X959" i="100"/>
  <c r="X960" i="100"/>
  <c r="X961" i="100"/>
  <c r="X962" i="100"/>
  <c r="X963" i="100"/>
  <c r="X964" i="100"/>
  <c r="X965" i="100"/>
  <c r="X966" i="100"/>
  <c r="X967" i="100"/>
  <c r="X968" i="100"/>
  <c r="X969" i="100"/>
  <c r="X970" i="100"/>
  <c r="X971" i="100"/>
  <c r="X972" i="100"/>
  <c r="X973" i="100"/>
  <c r="X974" i="100"/>
  <c r="X975" i="100"/>
  <c r="X976" i="100"/>
  <c r="X977" i="100"/>
  <c r="X978" i="100"/>
  <c r="X979" i="100"/>
  <c r="X980" i="100"/>
  <c r="X981" i="100"/>
  <c r="X982" i="100"/>
  <c r="X983" i="100"/>
  <c r="X984" i="100"/>
  <c r="X985" i="100"/>
  <c r="X986" i="100"/>
  <c r="X987" i="100"/>
  <c r="X988" i="100"/>
  <c r="X989" i="100"/>
  <c r="X990" i="100"/>
  <c r="X991" i="100"/>
  <c r="X992" i="100"/>
  <c r="X993" i="100"/>
  <c r="X994" i="100"/>
  <c r="X995" i="100"/>
  <c r="X996" i="100"/>
  <c r="X997" i="100"/>
  <c r="X998" i="100"/>
  <c r="X999" i="100"/>
  <c r="X1000" i="100"/>
  <c r="X1001" i="100"/>
  <c r="X1002" i="100"/>
  <c r="X1003" i="100"/>
  <c r="X1004" i="100"/>
  <c r="X1005" i="100"/>
  <c r="X1006" i="100"/>
  <c r="X1007" i="100"/>
  <c r="X1008" i="100"/>
  <c r="X1009" i="100"/>
  <c r="X1010" i="100"/>
  <c r="X1011" i="100"/>
  <c r="X1012" i="100"/>
  <c r="X1013" i="100"/>
  <c r="X1014" i="100"/>
  <c r="X1015" i="100"/>
  <c r="X1016" i="100"/>
  <c r="X1017" i="100"/>
  <c r="X1018" i="100"/>
  <c r="X1019" i="100"/>
  <c r="X1020" i="100"/>
  <c r="X1021" i="100"/>
  <c r="X1022" i="100"/>
  <c r="X1023" i="100"/>
  <c r="X1024" i="100"/>
  <c r="X1025" i="100"/>
  <c r="X1026" i="100"/>
  <c r="X1027" i="100"/>
  <c r="X1028" i="100"/>
  <c r="X1029" i="100"/>
  <c r="X1030" i="100"/>
  <c r="X1031" i="100"/>
  <c r="X1032" i="100"/>
  <c r="X1033" i="100"/>
  <c r="X1034" i="100"/>
  <c r="X1035" i="100"/>
  <c r="X1036" i="100"/>
  <c r="X1037" i="100"/>
  <c r="X1038" i="100"/>
  <c r="X1039" i="100"/>
  <c r="X1040" i="100"/>
  <c r="X1041" i="100"/>
  <c r="X1042" i="100"/>
  <c r="X1043" i="100"/>
  <c r="X1044" i="100"/>
  <c r="X1045" i="100"/>
  <c r="X1046" i="100"/>
  <c r="X1047" i="100"/>
  <c r="X1048" i="100"/>
  <c r="X1049" i="100"/>
  <c r="X1050" i="100"/>
  <c r="X1051" i="100"/>
  <c r="X1052" i="100"/>
  <c r="X1053" i="100"/>
  <c r="X1054" i="100"/>
  <c r="X1055" i="100"/>
  <c r="X1056" i="100"/>
  <c r="X1057" i="100"/>
  <c r="X1058" i="100"/>
  <c r="X1059" i="100"/>
  <c r="X1060" i="100"/>
  <c r="X1061" i="100"/>
  <c r="X1062" i="100"/>
  <c r="X1063" i="100"/>
  <c r="X1064" i="100"/>
  <c r="X1065" i="100"/>
  <c r="X1066" i="100"/>
  <c r="X1067" i="100"/>
  <c r="X1068" i="100"/>
  <c r="X1069" i="100"/>
  <c r="X1070" i="100"/>
  <c r="X1071" i="100"/>
  <c r="X1072" i="100"/>
  <c r="X1073" i="100"/>
  <c r="X1074" i="100"/>
  <c r="X1075" i="100"/>
  <c r="X1076" i="100"/>
  <c r="X1077" i="100"/>
  <c r="X1078" i="100"/>
  <c r="X1079" i="100"/>
  <c r="X1080" i="100"/>
  <c r="X1081" i="100"/>
  <c r="X1082" i="100"/>
  <c r="X1083" i="100"/>
  <c r="X1084" i="100"/>
  <c r="X1085" i="100"/>
  <c r="X1086" i="100"/>
  <c r="X1087" i="100"/>
  <c r="X1088" i="100"/>
  <c r="X1089" i="100"/>
  <c r="X1090" i="100"/>
  <c r="X1091" i="100"/>
  <c r="X1092" i="100"/>
  <c r="X1093" i="100"/>
  <c r="X1094" i="100"/>
  <c r="X1095" i="100"/>
  <c r="X1096" i="100"/>
  <c r="X1097" i="100"/>
  <c r="X1098" i="100"/>
  <c r="X1099" i="100"/>
  <c r="X1100" i="100"/>
  <c r="X1101" i="100"/>
  <c r="X1102" i="100"/>
  <c r="X1103" i="100"/>
  <c r="X1104" i="100"/>
  <c r="X1105" i="100"/>
  <c r="X1106" i="100"/>
  <c r="X1107" i="100"/>
  <c r="X1108" i="100"/>
  <c r="X1109" i="100"/>
  <c r="X1110" i="100"/>
  <c r="X1111" i="100"/>
  <c r="X1112" i="100"/>
  <c r="X1113" i="100"/>
  <c r="X1114" i="100"/>
  <c r="X1115" i="100"/>
  <c r="X1116" i="100"/>
  <c r="X1117" i="100"/>
  <c r="X1118" i="100"/>
  <c r="X1119" i="100"/>
  <c r="X1120" i="100"/>
  <c r="X1121" i="100"/>
  <c r="X1122" i="100"/>
  <c r="X1123" i="100"/>
  <c r="X1124" i="100"/>
  <c r="X1125" i="100"/>
  <c r="X1126" i="100"/>
  <c r="X1127" i="100"/>
  <c r="X1128" i="100"/>
  <c r="X1129" i="100"/>
  <c r="X1130" i="100"/>
  <c r="X1131" i="100"/>
  <c r="X1132" i="100"/>
  <c r="X1133" i="100"/>
  <c r="X1134" i="100"/>
  <c r="X1135" i="100"/>
  <c r="X1136" i="100"/>
  <c r="X1137" i="100"/>
  <c r="X1138" i="100"/>
  <c r="X1139" i="100"/>
  <c r="X1140" i="100"/>
  <c r="X1141" i="100"/>
  <c r="X1142" i="100"/>
  <c r="X1143" i="100"/>
  <c r="X1144" i="100"/>
  <c r="X1145" i="100"/>
  <c r="X1146" i="100"/>
  <c r="X1147" i="100"/>
  <c r="X1148" i="100"/>
  <c r="X1149" i="100"/>
  <c r="X1150" i="100"/>
  <c r="X1151" i="100"/>
  <c r="X1152" i="100"/>
  <c r="X1153" i="100"/>
  <c r="X1154" i="100"/>
  <c r="X1155" i="100"/>
  <c r="X1156" i="100"/>
  <c r="X1157" i="100"/>
  <c r="X1158" i="100"/>
  <c r="X1159" i="100"/>
  <c r="X1160" i="100"/>
  <c r="X1161" i="100"/>
  <c r="X1162" i="100"/>
  <c r="X8" i="100"/>
  <c r="AG8" i="76"/>
  <c r="AG9" i="76"/>
  <c r="AG10" i="76"/>
  <c r="AG11" i="76"/>
  <c r="AG15" i="76"/>
  <c r="AG16" i="76"/>
  <c r="AG17" i="76"/>
  <c r="AG18" i="76"/>
  <c r="AG22" i="76"/>
  <c r="AG23" i="76"/>
  <c r="AG24" i="76"/>
  <c r="AG25" i="76"/>
  <c r="AG29" i="76"/>
  <c r="AG30" i="76"/>
  <c r="AG31" i="76"/>
  <c r="AG32" i="76"/>
  <c r="AG36" i="76"/>
  <c r="AG37" i="76"/>
  <c r="AG38" i="76"/>
  <c r="AG39" i="76"/>
  <c r="AG43" i="76"/>
  <c r="AG44" i="76"/>
  <c r="AG45" i="76"/>
  <c r="AG46" i="76"/>
  <c r="AG47" i="76"/>
  <c r="AG50" i="76"/>
  <c r="AG51" i="76"/>
  <c r="AG52" i="76"/>
  <c r="AG53" i="76"/>
  <c r="AG57" i="76"/>
  <c r="AG58" i="76"/>
  <c r="AG59" i="76"/>
  <c r="AG60" i="76"/>
  <c r="AG61" i="76"/>
  <c r="AG62" i="76"/>
  <c r="AG63" i="76"/>
  <c r="AG64" i="76"/>
  <c r="AG65" i="76"/>
  <c r="AG66" i="76"/>
  <c r="AG67" i="76"/>
  <c r="AG68" i="76"/>
  <c r="AG69" i="76"/>
  <c r="AG70" i="76"/>
  <c r="AG71" i="76"/>
  <c r="AG72" i="76"/>
  <c r="AG73" i="76"/>
  <c r="AG74" i="76"/>
  <c r="AG75" i="76"/>
  <c r="AG76" i="76"/>
  <c r="AG77" i="76"/>
  <c r="AG78" i="76"/>
  <c r="AG79" i="76"/>
  <c r="AG80" i="76"/>
  <c r="AG81" i="76"/>
  <c r="AG82" i="76"/>
  <c r="AG83" i="76"/>
  <c r="AG84" i="76"/>
  <c r="AG85" i="76"/>
  <c r="AG86" i="76"/>
  <c r="AG87" i="76"/>
  <c r="AG88" i="76"/>
  <c r="AG89" i="76"/>
  <c r="AG90" i="76"/>
  <c r="AG91" i="76"/>
  <c r="AG92" i="76"/>
  <c r="AG93" i="76"/>
  <c r="AG94" i="76"/>
  <c r="AG95" i="76"/>
  <c r="AG96" i="76"/>
  <c r="AG97" i="76"/>
  <c r="AG98" i="76"/>
  <c r="AG99" i="76"/>
  <c r="AG100" i="76"/>
  <c r="AG101" i="76"/>
  <c r="AG102" i="76"/>
  <c r="AG103" i="76"/>
  <c r="AG104" i="76"/>
  <c r="AG105" i="76"/>
  <c r="AG106" i="76"/>
  <c r="AG107" i="76"/>
  <c r="AG108" i="76"/>
  <c r="AG109" i="76"/>
  <c r="AG110" i="76"/>
  <c r="AG111" i="76"/>
  <c r="AG112" i="76"/>
  <c r="AG113" i="76"/>
  <c r="AG114" i="76"/>
  <c r="AG115" i="76"/>
  <c r="AG116" i="76"/>
  <c r="AG117" i="76"/>
  <c r="AG118" i="76"/>
  <c r="AG119" i="76"/>
  <c r="AG120" i="76"/>
  <c r="AG121" i="76"/>
  <c r="AG122" i="76"/>
  <c r="AG123" i="76"/>
  <c r="AG124" i="76"/>
  <c r="AG125" i="76"/>
  <c r="AG126" i="76"/>
  <c r="AG127" i="76"/>
  <c r="AG128" i="76"/>
  <c r="AG129" i="76"/>
  <c r="AG130" i="76"/>
  <c r="AG131" i="76"/>
  <c r="AG132" i="76"/>
  <c r="AG133" i="76"/>
  <c r="AG134" i="76"/>
  <c r="AG135" i="76"/>
  <c r="AG136" i="76"/>
  <c r="AG137" i="76"/>
  <c r="AG138" i="76"/>
  <c r="AG139" i="76"/>
  <c r="AG140" i="76"/>
  <c r="AG141" i="76"/>
  <c r="AG142" i="76"/>
  <c r="AG143" i="76"/>
  <c r="AG144" i="76"/>
  <c r="AG145" i="76"/>
  <c r="AG146" i="76"/>
  <c r="AG147" i="76"/>
  <c r="AG148" i="76"/>
  <c r="AG149" i="76"/>
  <c r="AG150" i="76"/>
  <c r="AG151" i="76"/>
  <c r="AG152" i="76"/>
  <c r="AG153" i="76"/>
  <c r="AG154" i="76"/>
  <c r="AG155" i="76"/>
  <c r="AG156" i="76"/>
  <c r="AG157" i="76"/>
  <c r="AG158" i="76"/>
  <c r="AG159" i="76"/>
  <c r="AG160" i="76"/>
  <c r="AG161" i="76"/>
  <c r="AG162" i="76"/>
  <c r="AG163" i="76"/>
  <c r="AG164" i="76"/>
  <c r="AG165" i="76"/>
  <c r="AG166" i="76"/>
  <c r="AG167" i="76"/>
  <c r="AG168" i="76"/>
  <c r="AG169" i="76"/>
  <c r="AG170" i="76"/>
  <c r="AG171" i="76"/>
  <c r="AG172" i="76"/>
  <c r="AG173" i="76"/>
  <c r="AG176" i="76"/>
  <c r="AG177" i="76"/>
  <c r="AG178" i="76"/>
  <c r="AG179" i="76"/>
  <c r="AG180" i="76"/>
  <c r="AG183" i="76"/>
  <c r="AG184" i="76"/>
  <c r="AG185" i="76"/>
  <c r="AG186" i="76"/>
  <c r="AG187" i="76"/>
  <c r="AG190" i="76"/>
  <c r="AG191" i="76"/>
  <c r="AG192" i="76"/>
  <c r="AG193" i="76"/>
  <c r="AG194" i="76"/>
  <c r="AG197" i="76"/>
  <c r="AG198" i="76"/>
  <c r="AG199" i="76"/>
  <c r="AG200" i="76"/>
  <c r="AG201" i="76"/>
  <c r="AG202" i="76"/>
  <c r="AG204" i="76"/>
  <c r="AG205" i="76"/>
  <c r="AG206" i="76"/>
  <c r="AG207" i="76"/>
  <c r="AG208" i="76"/>
  <c r="AG209" i="76"/>
  <c r="AG211" i="76"/>
  <c r="AG212" i="76"/>
  <c r="AG213" i="76"/>
  <c r="AG214" i="76"/>
  <c r="AG215" i="76"/>
  <c r="AG216" i="76"/>
  <c r="AG217" i="76"/>
  <c r="AG218" i="76"/>
  <c r="AG219" i="76"/>
  <c r="AG220" i="76"/>
  <c r="AG221" i="76"/>
  <c r="AG222" i="76"/>
  <c r="AG223" i="76"/>
  <c r="AG224" i="76"/>
  <c r="AG225" i="76"/>
  <c r="AG226" i="76"/>
  <c r="AG227" i="76"/>
  <c r="AG228" i="76"/>
  <c r="AG229" i="76"/>
  <c r="AG230" i="76"/>
  <c r="AG231" i="76"/>
  <c r="AG232" i="76"/>
  <c r="AG233" i="76"/>
  <c r="AG234" i="76"/>
  <c r="AG235" i="76"/>
  <c r="AG236" i="76"/>
  <c r="AG237" i="76"/>
  <c r="AG238" i="76"/>
  <c r="AG239" i="76"/>
  <c r="AG240" i="76"/>
  <c r="AG241" i="76"/>
  <c r="AG242" i="76"/>
  <c r="AG243" i="76"/>
  <c r="AG246" i="76"/>
  <c r="AG247" i="76"/>
  <c r="AG248" i="76"/>
  <c r="AG249" i="76"/>
  <c r="AG250" i="76"/>
  <c r="AG253" i="76"/>
  <c r="AG254" i="76"/>
  <c r="AG255" i="76"/>
  <c r="AG256" i="76"/>
  <c r="AG257" i="76"/>
  <c r="AG258" i="76"/>
  <c r="AG260" i="76"/>
  <c r="AG261" i="76"/>
  <c r="AG262" i="76"/>
  <c r="AG263" i="76"/>
  <c r="AG264" i="76"/>
  <c r="AG265" i="76"/>
  <c r="AG267" i="76"/>
  <c r="AG268" i="76"/>
  <c r="AG269" i="76"/>
  <c r="AG270" i="76"/>
  <c r="AG271" i="76"/>
  <c r="AG274" i="76"/>
  <c r="AG275" i="76"/>
  <c r="AG276" i="76"/>
  <c r="AG277" i="76"/>
  <c r="AG278" i="76"/>
  <c r="AG281" i="76"/>
  <c r="AG282" i="76"/>
  <c r="AG283" i="76"/>
  <c r="AG284" i="76"/>
  <c r="AG285" i="76"/>
  <c r="AG288" i="76"/>
  <c r="AG289" i="76"/>
  <c r="AG290" i="76"/>
  <c r="AG291" i="76"/>
  <c r="AG292" i="76"/>
  <c r="AG295" i="76"/>
  <c r="AG296" i="76"/>
  <c r="AG297" i="76"/>
  <c r="AG298" i="76"/>
  <c r="AG299" i="76"/>
  <c r="AG302" i="76"/>
  <c r="AG303" i="76"/>
  <c r="AG304" i="76"/>
  <c r="AG305" i="76"/>
  <c r="AG306" i="76"/>
  <c r="AG309" i="76"/>
  <c r="AG310" i="76"/>
  <c r="AG311" i="76"/>
  <c r="AG312" i="76"/>
  <c r="AG313" i="76"/>
  <c r="AG316" i="76"/>
  <c r="AG317" i="76"/>
  <c r="AG318" i="76"/>
  <c r="AG319" i="76"/>
  <c r="AG320" i="76"/>
  <c r="AG323" i="76"/>
  <c r="AG324" i="76"/>
  <c r="AG325" i="76"/>
  <c r="AG326" i="76"/>
  <c r="AG327" i="76"/>
  <c r="AG330" i="76"/>
  <c r="AG331" i="76"/>
  <c r="AG332" i="76"/>
  <c r="AG333" i="76"/>
  <c r="AG334" i="76"/>
  <c r="AG335" i="76"/>
  <c r="AG337" i="76"/>
  <c r="AG338" i="76"/>
  <c r="AG339" i="76"/>
  <c r="AG340" i="76"/>
  <c r="AG341" i="76"/>
  <c r="AG344" i="76"/>
  <c r="AG345" i="76"/>
  <c r="AG346" i="76"/>
  <c r="AG347" i="76"/>
  <c r="AG348" i="76"/>
  <c r="AG351" i="76"/>
  <c r="AG352" i="76"/>
  <c r="AG353" i="76"/>
  <c r="AG354" i="76"/>
  <c r="AG355" i="76"/>
  <c r="AG356" i="76"/>
  <c r="AG357" i="76"/>
  <c r="AG358" i="76"/>
  <c r="AG359" i="76"/>
  <c r="AG360" i="76"/>
  <c r="AG361" i="76"/>
  <c r="AG362" i="76"/>
  <c r="AG365" i="76"/>
  <c r="AG366" i="76"/>
  <c r="AG367" i="76"/>
  <c r="AG368" i="76"/>
  <c r="AG369" i="76"/>
  <c r="AG370" i="76"/>
  <c r="AG371" i="76"/>
  <c r="AG372" i="76"/>
  <c r="AG373" i="76"/>
  <c r="AG374" i="76"/>
  <c r="AG375" i="76"/>
  <c r="AG376" i="76"/>
  <c r="AG379" i="76"/>
  <c r="AG380" i="76"/>
  <c r="AG381" i="76"/>
  <c r="AG382" i="76"/>
  <c r="AG383" i="76"/>
  <c r="AG384" i="76"/>
  <c r="AG385" i="76"/>
  <c r="AG386" i="76"/>
  <c r="AG387" i="76"/>
  <c r="AG388" i="76"/>
  <c r="AG389" i="76"/>
  <c r="AG390" i="76"/>
  <c r="AG393" i="76"/>
  <c r="AG394" i="76"/>
  <c r="AG395" i="76"/>
  <c r="AG396" i="76"/>
  <c r="AG397" i="76"/>
  <c r="AG398" i="76"/>
  <c r="AG399" i="76"/>
  <c r="AG400" i="76"/>
  <c r="AG401" i="76"/>
  <c r="AG402" i="76"/>
  <c r="AG403" i="76"/>
  <c r="AG404" i="76"/>
  <c r="AG407" i="76"/>
  <c r="AG408" i="76"/>
  <c r="AG409" i="76"/>
  <c r="AG410" i="76"/>
  <c r="AG411" i="76"/>
  <c r="AG414" i="76"/>
  <c r="AG415" i="76"/>
  <c r="AG416" i="76"/>
  <c r="AG417" i="76"/>
  <c r="AG421" i="76"/>
  <c r="AG422" i="76"/>
  <c r="AG423" i="76"/>
  <c r="AG424" i="76"/>
  <c r="AG428" i="76"/>
  <c r="AG429" i="76"/>
  <c r="AG430" i="76"/>
  <c r="AG431" i="76"/>
  <c r="AG435" i="76"/>
  <c r="AG436" i="76"/>
  <c r="AG437" i="76"/>
  <c r="AG438" i="76"/>
  <c r="AG439" i="76"/>
  <c r="AG442" i="76"/>
  <c r="AG443" i="76"/>
  <c r="AG444" i="76"/>
  <c r="AG445" i="76"/>
  <c r="AG446" i="76"/>
  <c r="AG449" i="76"/>
  <c r="AG450" i="76"/>
  <c r="AG451" i="76"/>
  <c r="AG452" i="76"/>
  <c r="AG456" i="76"/>
  <c r="AG457" i="76"/>
  <c r="AG458" i="76"/>
  <c r="AG459" i="76"/>
  <c r="AG463" i="76"/>
  <c r="AG464" i="76"/>
  <c r="AG465" i="76"/>
  <c r="AG466" i="76"/>
  <c r="AG470" i="76"/>
  <c r="AG471" i="76"/>
  <c r="AG472" i="76"/>
  <c r="AG473" i="76"/>
  <c r="AG477" i="76"/>
  <c r="AG478" i="76"/>
  <c r="AG479" i="76"/>
  <c r="AG480" i="76"/>
  <c r="AG481" i="76"/>
  <c r="AG484" i="76"/>
  <c r="AG485" i="76"/>
  <c r="AG486" i="76"/>
  <c r="AG487" i="76"/>
  <c r="AG491" i="76"/>
  <c r="AG492" i="76"/>
  <c r="AG493" i="76"/>
  <c r="AG494" i="76"/>
  <c r="AG495" i="76"/>
  <c r="AG498" i="76"/>
  <c r="AG499" i="76"/>
  <c r="AG500" i="76"/>
  <c r="AG501" i="76"/>
  <c r="AG502" i="76"/>
  <c r="AG505" i="76"/>
  <c r="AG506" i="76"/>
  <c r="AG507" i="76"/>
  <c r="AG508" i="76"/>
  <c r="AG509" i="76"/>
  <c r="AG512" i="76"/>
  <c r="AG513" i="76"/>
  <c r="AG514" i="76"/>
  <c r="AG515" i="76"/>
  <c r="AG519" i="76"/>
  <c r="AG520" i="76"/>
  <c r="AG521" i="76"/>
  <c r="AG522" i="76"/>
  <c r="AG523" i="76"/>
  <c r="AG524" i="76"/>
  <c r="AG526" i="76"/>
  <c r="AG527" i="76"/>
  <c r="AG528" i="76"/>
  <c r="AG529" i="76"/>
  <c r="AG530" i="76"/>
  <c r="AG531" i="76"/>
  <c r="AG533" i="76"/>
  <c r="AG534" i="76"/>
  <c r="AG535" i="76"/>
  <c r="AG536" i="76"/>
  <c r="AG537" i="76"/>
  <c r="AG540" i="76"/>
  <c r="AG541" i="76"/>
  <c r="AG542" i="76"/>
  <c r="AG543" i="76"/>
  <c r="AG544" i="76"/>
  <c r="AG547" i="76"/>
  <c r="AG548" i="76"/>
  <c r="AG549" i="76"/>
  <c r="AG550" i="76"/>
  <c r="AG551" i="76"/>
  <c r="AG554" i="76"/>
  <c r="AG555" i="76"/>
  <c r="AG556" i="76"/>
  <c r="AG557" i="76"/>
  <c r="AG558" i="76"/>
  <c r="AG561" i="76"/>
  <c r="AG562" i="76"/>
  <c r="AG563" i="76"/>
  <c r="AG564" i="76"/>
  <c r="AG565" i="76"/>
  <c r="AG568" i="76"/>
  <c r="AG569" i="76"/>
  <c r="AG570" i="76"/>
  <c r="AG571" i="76"/>
  <c r="AG572" i="76"/>
  <c r="AG573" i="76"/>
  <c r="AG574" i="76"/>
  <c r="AG575" i="76"/>
  <c r="AG576" i="76"/>
  <c r="AG577" i="76"/>
  <c r="AG578" i="76"/>
  <c r="AG579" i="76"/>
  <c r="AG582" i="76"/>
  <c r="AG583" i="76"/>
  <c r="AG584" i="76"/>
  <c r="AG585" i="76"/>
  <c r="AG586" i="76"/>
  <c r="AG587" i="76"/>
  <c r="AG588" i="76"/>
  <c r="AG589" i="76"/>
  <c r="AG590" i="76"/>
  <c r="AG591" i="76"/>
  <c r="AG592" i="76"/>
  <c r="AG593" i="76"/>
  <c r="AG594" i="76"/>
  <c r="AG595" i="76"/>
  <c r="AG596" i="76"/>
  <c r="AG597" i="76"/>
  <c r="AG598" i="76"/>
  <c r="AG599" i="76"/>
  <c r="AG600" i="76"/>
  <c r="AG603" i="76"/>
  <c r="AG604" i="76"/>
  <c r="AG605" i="76"/>
  <c r="AG606" i="76"/>
  <c r="AG607" i="76"/>
  <c r="AG610" i="76"/>
  <c r="AG611" i="76"/>
  <c r="AG612" i="76"/>
  <c r="AG613" i="76"/>
  <c r="AG614" i="76"/>
  <c r="AG617" i="76"/>
  <c r="AG618" i="76"/>
  <c r="AG619" i="76"/>
  <c r="AG620" i="76"/>
  <c r="AG621" i="76"/>
  <c r="AG624" i="76"/>
  <c r="AG625" i="76"/>
  <c r="AG626" i="76"/>
  <c r="AG627" i="76"/>
  <c r="AG631" i="76"/>
  <c r="AG632" i="76"/>
  <c r="AG633" i="76"/>
  <c r="AG634" i="76"/>
  <c r="AG635" i="76"/>
  <c r="AG636" i="76"/>
  <c r="AG637" i="76"/>
  <c r="AG638" i="76"/>
  <c r="AG639" i="76"/>
  <c r="AG640" i="76"/>
  <c r="AG641" i="76"/>
  <c r="AG642" i="76"/>
  <c r="AG645" i="76"/>
  <c r="AG646" i="76"/>
  <c r="AG647" i="76"/>
  <c r="AG648" i="76"/>
  <c r="AG649" i="76"/>
  <c r="AG652" i="76"/>
  <c r="AG653" i="76"/>
  <c r="AG654" i="76"/>
  <c r="AG655" i="76"/>
  <c r="AG656" i="76"/>
  <c r="AG659" i="76"/>
  <c r="AG660" i="76"/>
  <c r="AG661" i="76"/>
  <c r="AG662" i="76"/>
  <c r="AG663" i="76"/>
  <c r="AG664" i="76"/>
  <c r="AG666" i="76"/>
  <c r="AG667" i="76"/>
  <c r="AG668" i="76"/>
  <c r="AG669" i="76"/>
  <c r="AG673" i="76"/>
  <c r="AG674" i="76"/>
  <c r="AG675" i="76"/>
  <c r="AG676" i="76"/>
  <c r="AG680" i="76"/>
  <c r="AG681" i="76"/>
  <c r="AG682" i="76"/>
  <c r="AG683" i="76"/>
  <c r="AG684" i="76"/>
  <c r="AG685" i="76"/>
  <c r="AG686" i="76"/>
  <c r="AG687" i="76"/>
  <c r="AG688" i="76"/>
  <c r="AG689" i="76"/>
  <c r="AG690" i="76"/>
  <c r="AG691" i="76"/>
  <c r="AG692" i="76"/>
  <c r="AG693" i="76"/>
  <c r="AG694" i="76"/>
  <c r="AG695" i="76"/>
  <c r="AG696" i="76"/>
  <c r="AG697" i="76"/>
  <c r="AG701" i="76"/>
  <c r="AG702" i="76"/>
  <c r="AG703" i="76"/>
  <c r="AG704" i="76"/>
  <c r="AG708" i="76"/>
  <c r="AG709" i="76"/>
  <c r="AG710" i="76"/>
  <c r="AG711" i="76"/>
  <c r="AG715" i="76"/>
  <c r="AG716" i="76"/>
  <c r="AG717" i="76"/>
  <c r="AG718" i="76"/>
  <c r="AG719" i="76"/>
  <c r="AG720" i="76"/>
  <c r="AG721" i="76"/>
  <c r="AG722" i="76"/>
  <c r="AG723" i="76"/>
  <c r="AG724" i="76"/>
  <c r="AG725" i="76"/>
  <c r="AG729" i="76"/>
  <c r="AG730" i="76"/>
  <c r="AG731" i="76"/>
  <c r="AG732" i="76"/>
  <c r="AG733" i="76"/>
  <c r="AG734" i="76"/>
  <c r="AG735" i="76"/>
  <c r="AG736" i="76"/>
  <c r="AG737" i="76"/>
  <c r="AG738" i="76"/>
  <c r="AG739" i="76"/>
  <c r="AG740" i="76"/>
  <c r="AG741" i="76"/>
  <c r="AG742" i="76"/>
  <c r="AG743" i="76"/>
  <c r="AG744" i="76"/>
  <c r="AG745" i="76"/>
  <c r="AG746" i="76"/>
  <c r="AG747" i="76"/>
  <c r="AG748" i="76"/>
  <c r="AG749" i="76"/>
  <c r="AG750" i="76"/>
  <c r="AG751" i="76"/>
  <c r="AG752" i="76"/>
  <c r="AG753" i="76"/>
  <c r="AG757" i="76"/>
  <c r="AG758" i="76"/>
  <c r="AG759" i="76"/>
  <c r="AG760" i="76"/>
  <c r="AG764" i="76"/>
  <c r="AG765" i="76"/>
  <c r="AG766" i="76"/>
  <c r="AG767" i="76"/>
  <c r="AG771" i="76"/>
  <c r="AG772" i="76"/>
  <c r="AG773" i="76"/>
  <c r="AG774" i="76"/>
  <c r="AG775" i="76"/>
  <c r="AG776" i="76"/>
  <c r="AG777" i="76"/>
  <c r="AG778" i="76"/>
  <c r="AG779" i="76"/>
  <c r="AG780" i="76"/>
  <c r="AG781" i="76"/>
  <c r="AG785" i="76"/>
  <c r="AG786" i="76"/>
  <c r="AG787" i="76"/>
  <c r="AG788" i="76"/>
  <c r="AG789" i="76"/>
  <c r="AG790" i="76"/>
  <c r="AG791" i="76"/>
  <c r="AG792" i="76"/>
  <c r="AG793" i="76"/>
  <c r="AG794" i="76"/>
  <c r="AG795" i="76"/>
  <c r="AG796" i="76"/>
  <c r="AG797" i="76"/>
  <c r="AG798" i="76"/>
  <c r="AG799" i="76"/>
  <c r="AG800" i="76"/>
  <c r="AG801" i="76"/>
  <c r="AG802" i="76"/>
  <c r="AG803" i="76"/>
  <c r="AG804" i="76"/>
  <c r="AG805" i="76"/>
  <c r="AG806" i="76"/>
  <c r="AG807" i="76"/>
  <c r="AG808" i="76"/>
  <c r="AG809" i="76"/>
  <c r="AG813" i="76"/>
  <c r="AG814" i="76"/>
  <c r="AG815" i="76"/>
  <c r="AG816" i="76"/>
  <c r="AG820" i="76"/>
  <c r="AG821" i="76"/>
  <c r="AG822" i="76"/>
  <c r="AG823" i="76"/>
  <c r="AG827" i="76"/>
  <c r="AG828" i="76"/>
  <c r="AG829" i="76"/>
  <c r="AG830" i="76"/>
  <c r="AG831" i="76"/>
  <c r="AG832" i="76"/>
  <c r="AG833" i="76"/>
  <c r="AG834" i="76"/>
  <c r="AG835" i="76"/>
  <c r="AG836" i="76"/>
  <c r="AG837" i="76"/>
  <c r="AG838" i="76"/>
  <c r="AG841" i="76"/>
  <c r="AG842" i="76"/>
  <c r="AG843" i="76"/>
  <c r="AG844" i="76"/>
  <c r="AG845" i="76"/>
  <c r="AG848" i="76"/>
  <c r="AG849" i="76"/>
  <c r="AG850" i="76"/>
  <c r="AG851" i="76"/>
  <c r="AG855" i="76"/>
  <c r="AG856" i="76"/>
  <c r="AG857" i="76"/>
  <c r="AG858" i="76"/>
  <c r="AG859" i="76"/>
  <c r="AG860" i="76"/>
  <c r="AG861" i="76"/>
  <c r="AG862" i="76"/>
  <c r="AG863" i="76"/>
  <c r="AG864" i="76"/>
  <c r="AG865" i="76"/>
  <c r="AG869" i="76"/>
  <c r="AG870" i="76"/>
  <c r="AG871" i="76"/>
  <c r="AG872" i="76"/>
  <c r="AG873" i="76"/>
  <c r="AG874" i="76"/>
  <c r="AG875" i="76"/>
  <c r="AG876" i="76"/>
  <c r="AG877" i="76"/>
  <c r="AG878" i="76"/>
  <c r="AG879" i="76"/>
  <c r="AG880" i="76"/>
  <c r="AG881" i="76"/>
  <c r="AG882" i="76"/>
  <c r="AG883" i="76"/>
  <c r="AG884" i="76"/>
  <c r="AG885" i="76"/>
  <c r="AG886" i="76"/>
  <c r="AG887" i="76"/>
  <c r="AG888" i="76"/>
  <c r="AG889" i="76"/>
  <c r="AG890" i="76"/>
  <c r="AG891" i="76"/>
  <c r="AG892" i="76"/>
  <c r="AG893" i="76"/>
  <c r="AG897" i="76"/>
  <c r="AG898" i="76"/>
  <c r="AG899" i="76"/>
  <c r="AG900" i="76"/>
  <c r="AG904" i="76"/>
  <c r="AG905" i="76"/>
  <c r="AG906" i="76"/>
  <c r="AG907" i="76"/>
  <c r="AG911" i="76"/>
  <c r="AG912" i="76"/>
  <c r="AG913" i="76"/>
  <c r="AG914" i="76"/>
  <c r="AG918" i="76"/>
  <c r="AG919" i="76"/>
  <c r="AG920" i="76"/>
  <c r="AG921" i="76"/>
  <c r="AG925" i="76"/>
  <c r="AG926" i="76"/>
  <c r="AG927" i="76"/>
  <c r="AG928" i="76"/>
  <c r="AG932" i="76"/>
  <c r="AG933" i="76"/>
  <c r="AG934" i="76"/>
  <c r="AG935" i="76"/>
  <c r="AG939" i="76"/>
  <c r="AG940" i="76"/>
  <c r="AG941" i="76"/>
  <c r="AG942" i="76"/>
  <c r="AG943" i="76"/>
  <c r="AG944" i="76"/>
  <c r="AG945" i="76"/>
  <c r="AG946" i="76"/>
  <c r="AG947" i="76"/>
  <c r="AG948" i="76"/>
  <c r="AG949" i="76"/>
  <c r="AG953" i="76"/>
  <c r="AG954" i="76"/>
  <c r="AG955" i="76"/>
  <c r="AG956" i="76"/>
  <c r="AG957" i="76"/>
  <c r="AG958" i="76"/>
  <c r="AG959" i="76"/>
  <c r="AG960" i="76"/>
  <c r="AG961" i="76"/>
  <c r="AG962" i="76"/>
  <c r="AG963" i="76"/>
  <c r="AG964" i="76"/>
  <c r="AG965" i="76"/>
  <c r="AG966" i="76"/>
  <c r="AG967" i="76"/>
  <c r="AG968" i="76"/>
  <c r="AG969" i="76"/>
  <c r="AG970" i="76"/>
  <c r="AG971" i="76"/>
  <c r="AG972" i="76"/>
  <c r="AG973" i="76"/>
  <c r="AG974" i="76"/>
  <c r="AG975" i="76"/>
  <c r="AG976" i="76"/>
  <c r="AG977" i="76"/>
  <c r="AG981" i="76"/>
  <c r="AG982" i="76"/>
  <c r="AG983" i="76"/>
  <c r="AG984" i="76"/>
  <c r="AG988" i="76"/>
  <c r="AG989" i="76"/>
  <c r="AG990" i="76"/>
  <c r="AG991" i="76"/>
  <c r="AG995" i="76"/>
  <c r="AG996" i="76"/>
  <c r="AG997" i="76"/>
  <c r="AG998" i="76"/>
  <c r="AG1002" i="76"/>
  <c r="AG1003" i="76"/>
  <c r="AG1004" i="76"/>
  <c r="AG1005" i="76"/>
  <c r="AG1009" i="76"/>
  <c r="AG1010" i="76"/>
  <c r="AG1011" i="76"/>
  <c r="AG1012" i="76"/>
  <c r="AG1016" i="76"/>
  <c r="AG1017" i="76"/>
  <c r="AG1018" i="76"/>
  <c r="AG1019" i="76"/>
  <c r="AG1023" i="76"/>
  <c r="AG1024" i="76"/>
  <c r="AG1025" i="76"/>
  <c r="AG1026" i="76"/>
  <c r="AG1027" i="76"/>
  <c r="AG1028" i="76"/>
  <c r="AG1029" i="76"/>
  <c r="AG1030" i="76"/>
  <c r="AG1031" i="76"/>
  <c r="AG1032" i="76"/>
  <c r="AG1033" i="76"/>
  <c r="AG1037" i="76"/>
  <c r="AG1038" i="76"/>
  <c r="AG1039" i="76"/>
  <c r="AG1040" i="76"/>
  <c r="AG1041" i="76"/>
  <c r="AG1042" i="76"/>
  <c r="AG1043" i="76"/>
  <c r="AG1044" i="76"/>
  <c r="AG1045" i="76"/>
  <c r="AG1046" i="76"/>
  <c r="AG1047" i="76"/>
  <c r="AG1048" i="76"/>
  <c r="AG1049" i="76"/>
  <c r="AG1050" i="76"/>
  <c r="AG1051" i="76"/>
  <c r="AG1052" i="76"/>
  <c r="AG1053" i="76"/>
  <c r="AG1054" i="76"/>
  <c r="AG1058" i="76"/>
  <c r="AG1059" i="76"/>
  <c r="AG1060" i="76"/>
  <c r="AG1061" i="76"/>
  <c r="AG1065" i="76"/>
  <c r="AG1066" i="76"/>
  <c r="AG1067" i="76"/>
  <c r="AG1068" i="76"/>
  <c r="AG1072" i="76"/>
  <c r="AG1073" i="76"/>
  <c r="AG1074" i="76"/>
  <c r="AG1075" i="76"/>
  <c r="AG1079" i="76"/>
  <c r="AG1080" i="76"/>
  <c r="AG1081" i="76"/>
  <c r="AG1082" i="76"/>
  <c r="AG1086" i="76"/>
  <c r="AG1087" i="76"/>
  <c r="AG1088" i="76"/>
  <c r="AG1089" i="76"/>
  <c r="AG1093" i="76"/>
  <c r="AG1094" i="76"/>
  <c r="AG1095" i="76"/>
  <c r="AG1096" i="76"/>
  <c r="AG1100" i="76"/>
  <c r="AG1101" i="76"/>
  <c r="AG1102" i="76"/>
  <c r="AG1103" i="76"/>
  <c r="AG1104" i="76"/>
  <c r="AG1105" i="76"/>
  <c r="AG1106" i="76"/>
  <c r="AG1107" i="76"/>
  <c r="AG1108" i="76"/>
  <c r="AG1109" i="76"/>
  <c r="AG1110" i="76"/>
  <c r="AG1111" i="76"/>
  <c r="AG1114" i="76"/>
  <c r="AG1115" i="76"/>
  <c r="AG1116" i="76"/>
  <c r="AG1117" i="76"/>
  <c r="AG1118" i="76"/>
  <c r="AG1119" i="76"/>
  <c r="AG1120" i="76"/>
  <c r="AG1121" i="76"/>
  <c r="AG1122" i="76"/>
  <c r="AG1123" i="76"/>
  <c r="AG1124" i="76"/>
  <c r="AG1125" i="76"/>
  <c r="AG1126" i="76"/>
  <c r="AG1128" i="76"/>
  <c r="AG1129" i="76"/>
  <c r="AG1130" i="76"/>
  <c r="AG1131" i="76"/>
  <c r="AG1132" i="76"/>
  <c r="AG1133" i="76"/>
  <c r="AG1134" i="76"/>
  <c r="AG1135" i="76"/>
  <c r="AG1136" i="76"/>
  <c r="AG1137" i="76"/>
  <c r="AG1138" i="76"/>
  <c r="AG1139" i="76"/>
  <c r="AG1140" i="76"/>
  <c r="AG1141" i="76"/>
  <c r="AG1142" i="76"/>
  <c r="AG1143" i="76"/>
  <c r="AG1144" i="76"/>
  <c r="AG1145" i="76"/>
  <c r="AG1146" i="76"/>
  <c r="AG1147" i="76"/>
  <c r="AG1148" i="76"/>
  <c r="AG1149" i="76"/>
  <c r="AG1150" i="76"/>
  <c r="AG1151" i="76"/>
  <c r="AG1152" i="76"/>
  <c r="AG1153" i="76"/>
  <c r="AG1156" i="76"/>
  <c r="AG1157" i="76"/>
  <c r="AG1158" i="76"/>
  <c r="AG1159" i="76"/>
  <c r="AG1160" i="76"/>
  <c r="AG1161" i="76"/>
  <c r="AG1162" i="76"/>
  <c r="AG1163" i="76"/>
  <c r="AG1164" i="76"/>
  <c r="AG1165" i="76"/>
  <c r="AG1166" i="76"/>
  <c r="AG1167" i="76"/>
  <c r="AG1170" i="76"/>
  <c r="AG1171" i="76"/>
  <c r="AG1172" i="76"/>
  <c r="AG1173" i="76"/>
  <c r="AG1174" i="76"/>
  <c r="AG1175" i="76"/>
  <c r="AG1176" i="76"/>
  <c r="AG1177" i="76"/>
  <c r="AG1178" i="76"/>
  <c r="AG1179" i="76"/>
  <c r="AG1180" i="76"/>
  <c r="AG1181" i="76"/>
  <c r="AG1184" i="76"/>
  <c r="AG1185" i="76"/>
  <c r="AG1186" i="76"/>
  <c r="AG1187" i="76"/>
  <c r="AG1188" i="76"/>
  <c r="AG1189" i="76"/>
  <c r="AG1190" i="76"/>
  <c r="AG1191" i="76"/>
  <c r="AG1192" i="76"/>
  <c r="AG1193" i="76"/>
  <c r="AG1194" i="76"/>
  <c r="AG1195" i="76"/>
  <c r="AG1198" i="76"/>
  <c r="AG1199" i="76"/>
  <c r="AG1200" i="76"/>
  <c r="AG1201" i="76"/>
  <c r="AG1202" i="76"/>
  <c r="AG1205" i="76"/>
  <c r="AG1206" i="76"/>
  <c r="AG1207" i="76"/>
  <c r="AG1208" i="76"/>
  <c r="AG1209" i="76"/>
  <c r="AG1212" i="76"/>
  <c r="AG1213" i="76"/>
  <c r="AG1214" i="76"/>
  <c r="AG1215" i="76"/>
  <c r="AG1216" i="76"/>
  <c r="AG1219" i="76"/>
  <c r="AG1220" i="76"/>
  <c r="AG1221" i="76"/>
  <c r="AG1222" i="76"/>
  <c r="AG1223" i="76"/>
  <c r="AG1226" i="76"/>
  <c r="AG1227" i="76"/>
  <c r="AG1228" i="76"/>
  <c r="AG1229" i="76"/>
  <c r="AG1230" i="76"/>
  <c r="AG1231" i="76"/>
  <c r="AG1232" i="76"/>
  <c r="AG1233" i="76"/>
  <c r="AG1234" i="76"/>
  <c r="AG1235" i="76"/>
  <c r="AG1236" i="76"/>
  <c r="AG1237" i="76"/>
  <c r="AG1238" i="76"/>
  <c r="AG1239" i="76"/>
  <c r="AG1240" i="76"/>
  <c r="AG1241" i="76"/>
  <c r="AG1242" i="76"/>
  <c r="AG1243" i="76"/>
  <c r="AG1244" i="76"/>
  <c r="AG1247" i="76"/>
  <c r="AG1248" i="76"/>
  <c r="AG1249" i="76"/>
  <c r="AG1250" i="76"/>
  <c r="AG1251" i="76"/>
  <c r="AG1254" i="76"/>
  <c r="AG1255" i="76"/>
  <c r="AG1256" i="76"/>
  <c r="AG1257" i="76"/>
  <c r="AG1258" i="76"/>
  <c r="AG1259" i="76"/>
  <c r="AG1260" i="76"/>
  <c r="AG1261" i="76"/>
  <c r="AG1262" i="76"/>
  <c r="AG1263" i="76"/>
  <c r="AG1264" i="76"/>
  <c r="AG1265" i="76"/>
  <c r="AG1266" i="76"/>
  <c r="AG1267" i="76"/>
  <c r="AG1268" i="76"/>
  <c r="AG1269" i="76"/>
  <c r="AG1270" i="76"/>
  <c r="AG1271" i="76"/>
  <c r="AG1275" i="76"/>
  <c r="AG1276" i="76"/>
  <c r="AG1277" i="76"/>
  <c r="AG1278" i="76"/>
  <c r="AG1279" i="76"/>
  <c r="AG1280" i="76"/>
  <c r="AG1282" i="76"/>
  <c r="AG1283" i="76"/>
  <c r="AG1284" i="76"/>
  <c r="AG1285" i="76"/>
  <c r="AG1289" i="76"/>
  <c r="AG1290" i="76"/>
  <c r="AG1291" i="76"/>
  <c r="AG1292" i="76"/>
  <c r="AG1296" i="76"/>
  <c r="AG1297" i="76"/>
  <c r="AG1298" i="76"/>
  <c r="AG1299" i="76"/>
  <c r="AG1300" i="76"/>
  <c r="AG1301" i="76"/>
  <c r="AG1302" i="76"/>
  <c r="AG1303" i="76"/>
  <c r="AG1304" i="76"/>
  <c r="AG1305" i="76"/>
  <c r="AG1306" i="76"/>
  <c r="AG1307" i="76"/>
  <c r="AG1308" i="76"/>
  <c r="AG1309" i="76"/>
  <c r="AG1310" i="76"/>
  <c r="AG1311" i="76"/>
  <c r="AG1312" i="76"/>
  <c r="AG1313" i="76"/>
  <c r="AG1314" i="76"/>
  <c r="AG1315" i="76"/>
  <c r="AG1316" i="76"/>
  <c r="AG1317" i="76"/>
  <c r="AG1318" i="76"/>
  <c r="AG1319" i="76"/>
  <c r="AG1320" i="76"/>
  <c r="AG1321" i="76"/>
  <c r="AG1322" i="76"/>
  <c r="AG1323" i="76"/>
  <c r="AG1324" i="76"/>
  <c r="AG1325" i="76"/>
  <c r="AG1326" i="76"/>
  <c r="AG1327" i="76"/>
  <c r="AG1328" i="76"/>
  <c r="AG1329" i="76"/>
  <c r="AG1330" i="76"/>
  <c r="AG1331" i="76"/>
  <c r="AG1332" i="76"/>
  <c r="AG1333" i="76"/>
  <c r="AG1334" i="76"/>
  <c r="AG1335" i="76"/>
  <c r="AG1336" i="76"/>
  <c r="AG1337" i="76"/>
  <c r="AG1338" i="76"/>
  <c r="AG1339" i="76"/>
  <c r="AG1340" i="76"/>
  <c r="AG1341" i="76"/>
  <c r="AG1342" i="76"/>
  <c r="AG1345" i="76"/>
  <c r="AG1346" i="76"/>
  <c r="AG1347" i="76"/>
  <c r="AG1348" i="76"/>
  <c r="AG1349" i="76"/>
  <c r="AG1350" i="76"/>
  <c r="AG1351" i="76"/>
  <c r="AG1352" i="76"/>
  <c r="AG1353" i="76"/>
  <c r="AG1354" i="76"/>
  <c r="AG1355" i="76"/>
  <c r="AG1356" i="76"/>
  <c r="AG1359" i="76"/>
  <c r="AG1360" i="76"/>
  <c r="AG1361" i="76"/>
  <c r="AG1362" i="76"/>
  <c r="AG1363" i="76"/>
  <c r="AG1364" i="76"/>
  <c r="AG1365" i="76"/>
  <c r="AG1366" i="76"/>
  <c r="AG1367" i="76"/>
  <c r="AG1368" i="76"/>
  <c r="AG1369" i="76"/>
  <c r="AG1370" i="76"/>
  <c r="AG1373" i="76"/>
  <c r="AG1374" i="76"/>
  <c r="AG1375" i="76"/>
  <c r="AG1376" i="76"/>
  <c r="AG1377" i="76"/>
  <c r="AG1378" i="76"/>
  <c r="AG1379" i="76"/>
  <c r="AG1380" i="76"/>
  <c r="AG1381" i="76"/>
  <c r="AG1382" i="76"/>
  <c r="AG1383" i="76"/>
  <c r="AG1384" i="76"/>
  <c r="AG1387" i="76"/>
  <c r="AG1388" i="76"/>
  <c r="AG1389" i="76"/>
  <c r="AG1390" i="76"/>
  <c r="AG1391" i="76"/>
  <c r="AG1392" i="76"/>
  <c r="AG1393" i="76"/>
  <c r="AG1394" i="76"/>
  <c r="AG1395" i="76"/>
  <c r="AG1396" i="76"/>
  <c r="AG1397" i="76"/>
  <c r="AG1401" i="76"/>
  <c r="AG1402" i="76"/>
  <c r="AG1403" i="76"/>
  <c r="AG1404" i="76"/>
  <c r="AG1408" i="76"/>
  <c r="AG1409" i="76"/>
  <c r="AG1410" i="76"/>
  <c r="AG1411" i="76"/>
  <c r="AG1415" i="76"/>
  <c r="AG1416" i="76"/>
  <c r="AG1417" i="76"/>
  <c r="AG1418" i="76"/>
  <c r="AG1422" i="76"/>
  <c r="AG1423" i="76"/>
  <c r="AG1424" i="76"/>
  <c r="AG1425" i="76"/>
  <c r="AG1426" i="76"/>
  <c r="AG1427" i="76"/>
  <c r="AG1428" i="76"/>
  <c r="AG1429" i="76"/>
  <c r="AG1430" i="76"/>
  <c r="AG1431" i="76"/>
  <c r="AG1432" i="76"/>
  <c r="AG1436" i="76"/>
  <c r="AG1437" i="76"/>
  <c r="AG1438" i="76"/>
  <c r="AG1439" i="76"/>
  <c r="AG1440" i="76"/>
  <c r="AG1441" i="76"/>
  <c r="AG1442" i="76"/>
  <c r="AG1443" i="76"/>
  <c r="AG1444" i="76"/>
  <c r="AG1445" i="76"/>
  <c r="AG1446" i="76"/>
  <c r="AG1447" i="76"/>
  <c r="AG1450" i="76"/>
  <c r="AG1451" i="76"/>
  <c r="AG1452" i="76"/>
  <c r="AG1453" i="76"/>
  <c r="AG1454" i="76"/>
  <c r="AG1455" i="76"/>
  <c r="AG1456" i="76"/>
  <c r="AG1457" i="76"/>
  <c r="AG1458" i="76"/>
  <c r="AG1459" i="76"/>
  <c r="AG1460" i="76"/>
  <c r="AG1464" i="76"/>
  <c r="AG1465" i="76"/>
  <c r="AG1466" i="76"/>
  <c r="AG1467" i="76"/>
  <c r="AG1468" i="76"/>
  <c r="AG1469" i="76"/>
  <c r="AG1470" i="76"/>
  <c r="AG1471" i="76"/>
  <c r="AG1472" i="76"/>
  <c r="AG1473" i="76"/>
  <c r="AG1474" i="76"/>
  <c r="AG1475" i="76"/>
  <c r="AG1478" i="76"/>
  <c r="AG1479" i="76"/>
  <c r="AG1480" i="76"/>
  <c r="AG1481" i="76"/>
  <c r="AG1482" i="76"/>
  <c r="AG1483" i="76"/>
  <c r="AG1484" i="76"/>
  <c r="AG1485" i="76"/>
  <c r="AG1486" i="76"/>
  <c r="AG1487" i="76"/>
  <c r="AG1488" i="76"/>
  <c r="AG1489" i="76"/>
  <c r="AG1492" i="76"/>
  <c r="AG1493" i="76"/>
  <c r="AG1494" i="76"/>
  <c r="AG1495" i="76"/>
  <c r="AG1496" i="76"/>
  <c r="AG1497" i="76"/>
  <c r="AG1498" i="76"/>
  <c r="AG1499" i="76"/>
  <c r="AG1500" i="76"/>
  <c r="AG1501" i="76"/>
  <c r="AG1502" i="76"/>
  <c r="AG1503" i="76"/>
  <c r="AG1504" i="76"/>
  <c r="AG1505" i="76"/>
  <c r="AG1506" i="76"/>
  <c r="AG1507" i="76"/>
  <c r="AG1508" i="76"/>
  <c r="AG1509" i="76"/>
  <c r="AG1510" i="76"/>
  <c r="AG1511" i="76"/>
  <c r="AG1512" i="76"/>
  <c r="AG1513" i="76"/>
  <c r="AG1514" i="76"/>
  <c r="AG1515" i="76"/>
  <c r="AG1516" i="76"/>
  <c r="AG1517" i="76"/>
  <c r="AG1520" i="76"/>
  <c r="AG1521" i="76"/>
  <c r="AG1522" i="76"/>
  <c r="AG1523" i="76"/>
  <c r="AG1524" i="76"/>
  <c r="AG1525" i="76"/>
  <c r="AG1526" i="76"/>
  <c r="AG1527" i="76"/>
  <c r="AG1528" i="76"/>
  <c r="AG1529" i="76"/>
  <c r="AG1530" i="76"/>
  <c r="AG1534" i="76"/>
  <c r="AG1535" i="76"/>
  <c r="AG1536" i="76"/>
  <c r="AG1537" i="76"/>
  <c r="AG1538" i="76"/>
  <c r="AG1539" i="76"/>
  <c r="AG1540" i="76"/>
  <c r="AG1541" i="76"/>
  <c r="AG1542" i="76"/>
  <c r="AG1543" i="76"/>
  <c r="AG1544" i="76"/>
  <c r="AG1545" i="76"/>
  <c r="AG1548" i="76"/>
  <c r="AG1549" i="76"/>
  <c r="AG1550" i="76"/>
  <c r="AG1551" i="76"/>
  <c r="AG1552" i="76"/>
  <c r="AG1553" i="76"/>
  <c r="AG1554" i="76"/>
  <c r="AG1555" i="76"/>
  <c r="AG1556" i="76"/>
  <c r="AG1557" i="76"/>
  <c r="AG1558" i="76"/>
  <c r="AG1559" i="76"/>
  <c r="AG1560" i="76"/>
  <c r="AG1562" i="76"/>
  <c r="AG1563" i="76"/>
  <c r="AG1564" i="76"/>
  <c r="AG1565" i="76"/>
  <c r="AG1566" i="76"/>
  <c r="AG1567" i="76"/>
  <c r="AG1568" i="76"/>
  <c r="AG1569" i="76"/>
  <c r="AG1570" i="76"/>
  <c r="AG1571" i="76"/>
  <c r="AG1572" i="76"/>
  <c r="AG1576" i="76"/>
  <c r="AG1577" i="76"/>
  <c r="AG1578" i="76"/>
  <c r="AG1579" i="76"/>
  <c r="AG1580" i="76"/>
  <c r="AG1583" i="76"/>
  <c r="AG1584" i="76"/>
  <c r="AG1585" i="76"/>
  <c r="AG1586" i="76"/>
  <c r="AG1587" i="76"/>
  <c r="AG1590" i="76"/>
  <c r="AG1591" i="76"/>
  <c r="AG1592" i="76"/>
  <c r="AG1593" i="76"/>
  <c r="AG1594" i="76"/>
  <c r="AG1595" i="76"/>
  <c r="AG1596" i="76"/>
  <c r="AG1597" i="76"/>
  <c r="AG1598" i="76"/>
  <c r="AG1599" i="76"/>
  <c r="AG1600" i="76"/>
  <c r="AG1601" i="76"/>
  <c r="AG1602" i="76"/>
  <c r="AG1603" i="76"/>
  <c r="AG1604" i="76"/>
  <c r="AG1605" i="76"/>
  <c r="AG1606" i="76"/>
  <c r="AG1607" i="76"/>
  <c r="AG1608" i="76"/>
  <c r="AG1609" i="76"/>
  <c r="AG1610" i="76"/>
  <c r="AG1611" i="76"/>
  <c r="AG1612" i="76"/>
  <c r="AG1613" i="76"/>
  <c r="AG1614" i="76"/>
  <c r="AG1615" i="76"/>
  <c r="AG1616" i="76"/>
  <c r="AG1617" i="76"/>
  <c r="AG1618" i="76"/>
  <c r="AG1619" i="76"/>
  <c r="AG1620" i="76"/>
  <c r="AG1621" i="76"/>
  <c r="AG1622" i="76"/>
  <c r="AG1623" i="76"/>
  <c r="AG1625" i="76"/>
  <c r="AG1626" i="76"/>
  <c r="AG1627" i="76"/>
  <c r="AG1628" i="76"/>
  <c r="AG1632" i="76"/>
  <c r="AG1633" i="76"/>
  <c r="AG1634" i="76"/>
  <c r="AG1635" i="76"/>
  <c r="AG1636" i="76"/>
  <c r="AG1639" i="76"/>
  <c r="AG1640" i="76"/>
  <c r="AG1641" i="76"/>
  <c r="AG1642" i="76"/>
  <c r="AG1643" i="76"/>
  <c r="AG1646" i="76"/>
  <c r="AG1647" i="76"/>
  <c r="AG1648" i="76"/>
  <c r="AG1649" i="76"/>
  <c r="AG1650" i="76"/>
  <c r="AG1653" i="76"/>
  <c r="AG1654" i="76"/>
  <c r="AG1655" i="76"/>
  <c r="AG1656" i="76"/>
  <c r="AG1657" i="76"/>
  <c r="AG1658" i="76"/>
  <c r="AG1659" i="76"/>
  <c r="AG1660" i="76"/>
  <c r="AG1661" i="76"/>
  <c r="AG1662" i="76"/>
  <c r="AG1663" i="76"/>
  <c r="AG1664" i="76"/>
  <c r="AG1665" i="76"/>
  <c r="AG1666" i="76"/>
  <c r="AG1667" i="76"/>
  <c r="AG1668" i="76"/>
  <c r="AG1669" i="76"/>
  <c r="AG1670" i="76"/>
  <c r="AG1671" i="76"/>
  <c r="AG1672" i="76"/>
  <c r="AG1673" i="76"/>
  <c r="AG1674" i="76"/>
  <c r="AG1675" i="76"/>
  <c r="AG1676" i="76"/>
  <c r="AG1677" i="76"/>
  <c r="AG1681" i="76"/>
  <c r="AG1682" i="76"/>
  <c r="AG1683" i="76"/>
  <c r="AG1684" i="76"/>
  <c r="AG1688" i="76"/>
  <c r="AG1689" i="76"/>
  <c r="AG1690" i="76"/>
  <c r="AG1691" i="76"/>
  <c r="AG1692" i="76"/>
  <c r="AG1695" i="76"/>
  <c r="AG1696" i="76"/>
  <c r="AG1697" i="76"/>
  <c r="AG1698" i="76"/>
  <c r="AG1699" i="76"/>
  <c r="AG1702" i="76"/>
  <c r="AG1703" i="76"/>
  <c r="AG1704" i="76"/>
  <c r="AG1705" i="76"/>
  <c r="AG1706" i="76"/>
  <c r="AG1709" i="76"/>
  <c r="AG1710" i="76"/>
  <c r="AG1711" i="76"/>
  <c r="AG1712" i="76"/>
  <c r="AG1713" i="76"/>
  <c r="AG1716" i="76"/>
  <c r="AG1717" i="76"/>
  <c r="AG1718" i="76"/>
  <c r="AG1719" i="76"/>
  <c r="AG1723" i="76"/>
  <c r="AG1724" i="76"/>
  <c r="AG1725" i="76"/>
  <c r="AG1726" i="76"/>
  <c r="AG1727" i="76"/>
  <c r="AG1730" i="76"/>
  <c r="AG1731" i="76"/>
  <c r="AG1732" i="76"/>
  <c r="AG1733" i="76"/>
  <c r="AG1737" i="76"/>
  <c r="AG1738" i="76"/>
  <c r="AG1739" i="76"/>
  <c r="AG1740" i="76"/>
  <c r="AG1741" i="76"/>
  <c r="AG1742" i="76"/>
  <c r="AG1744" i="76"/>
  <c r="AG1745" i="76"/>
  <c r="AG1746" i="76"/>
  <c r="AG1747" i="76"/>
  <c r="AG1751" i="76"/>
  <c r="AG1752" i="76"/>
  <c r="AG1753" i="76"/>
  <c r="AG1754" i="76"/>
  <c r="AG1755" i="76"/>
  <c r="AG1756" i="76"/>
  <c r="AG1757" i="76"/>
  <c r="AG1758" i="76"/>
  <c r="AG1759" i="76"/>
  <c r="AG1760" i="76"/>
  <c r="AG1761" i="76"/>
  <c r="AG1765" i="76"/>
  <c r="AG1766" i="76"/>
  <c r="AG1767" i="76"/>
  <c r="AG1768" i="76"/>
  <c r="AG1769" i="76"/>
  <c r="AG1770" i="76"/>
  <c r="AG1771" i="76"/>
  <c r="AG1772" i="76"/>
  <c r="AG1773" i="76"/>
  <c r="AG1774" i="76"/>
  <c r="AG1775" i="76"/>
  <c r="AG1779" i="76"/>
  <c r="AG1780" i="76"/>
  <c r="AG1781" i="76"/>
  <c r="AG1782" i="76"/>
  <c r="AG1783" i="76"/>
  <c r="AG1786" i="76"/>
  <c r="AG1787" i="76"/>
  <c r="AG1788" i="76"/>
  <c r="AG1789" i="76"/>
  <c r="AG1790" i="76"/>
  <c r="AG1793" i="76"/>
  <c r="AG1794" i="76"/>
  <c r="AG1795" i="76"/>
  <c r="AG1796" i="76"/>
  <c r="AG1797" i="76"/>
  <c r="AG1800" i="76"/>
  <c r="AG1801" i="76"/>
  <c r="AG1802" i="76"/>
  <c r="AG1803" i="76"/>
  <c r="AG1804" i="76"/>
  <c r="AG1805" i="76"/>
  <c r="AG1807" i="76"/>
  <c r="AG1808" i="76"/>
  <c r="AG1809" i="76"/>
  <c r="AG1810" i="76"/>
  <c r="AG1811" i="76"/>
  <c r="AG1812" i="76"/>
  <c r="AG1814" i="76"/>
  <c r="AG1815" i="76"/>
  <c r="AG1816" i="76"/>
  <c r="AG1817" i="76"/>
  <c r="AG1818" i="76"/>
  <c r="AG1821" i="76"/>
  <c r="AG1822" i="76"/>
  <c r="AG1823" i="76"/>
  <c r="AG1824" i="76"/>
  <c r="AG1825" i="76"/>
  <c r="AG1828" i="76"/>
  <c r="AG1829" i="76"/>
  <c r="AG1830" i="76"/>
  <c r="AG1831" i="76"/>
  <c r="AG1832" i="76"/>
  <c r="AG1835" i="76"/>
  <c r="AG1836" i="76"/>
  <c r="AG1837" i="76"/>
  <c r="AG1838" i="76"/>
  <c r="AG1842" i="76"/>
  <c r="AG1843" i="76"/>
  <c r="AG1844" i="76"/>
  <c r="AG1845" i="76"/>
  <c r="AG1846" i="76"/>
  <c r="AG1849" i="76"/>
  <c r="AG1850" i="76"/>
  <c r="AG1851" i="76"/>
  <c r="AG1852" i="76"/>
  <c r="AG1853" i="76"/>
  <c r="AG1856" i="76"/>
  <c r="AG1857" i="76"/>
  <c r="AG1858" i="76"/>
  <c r="AG1859" i="76"/>
  <c r="AG1863" i="76"/>
  <c r="AG1864" i="76"/>
  <c r="AG1865" i="76"/>
  <c r="AG1866" i="76"/>
  <c r="AG1870" i="76"/>
  <c r="AG1871" i="76"/>
  <c r="AG1872" i="76"/>
  <c r="AG1873" i="76"/>
  <c r="AG1877" i="76"/>
  <c r="AG1878" i="76"/>
  <c r="AG1879" i="76"/>
  <c r="AG1880" i="76"/>
  <c r="AG1884" i="76"/>
  <c r="AG1885" i="76"/>
  <c r="AG1886" i="76"/>
  <c r="AG1887" i="76"/>
  <c r="AG1891" i="76"/>
  <c r="AG1892" i="76"/>
  <c r="AG1893" i="76"/>
  <c r="AG1894" i="76"/>
  <c r="AG1895" i="76"/>
  <c r="AG1896" i="76"/>
  <c r="AG1897" i="76"/>
  <c r="AG1898" i="76"/>
  <c r="AG1899" i="76"/>
  <c r="AG1900" i="76"/>
  <c r="AG1901" i="76"/>
  <c r="AG1902" i="76"/>
  <c r="AG1905" i="76"/>
  <c r="AG1906" i="76"/>
  <c r="AG1907" i="76"/>
  <c r="AG1908" i="76"/>
  <c r="AG1909" i="76"/>
  <c r="AG1910" i="76"/>
  <c r="AG1912" i="76"/>
  <c r="AG1913" i="76"/>
  <c r="AG1914" i="76"/>
  <c r="AG1915" i="76"/>
  <c r="AG1916" i="76"/>
  <c r="AG1919" i="76"/>
  <c r="AG1920" i="76"/>
  <c r="AG1921" i="76"/>
  <c r="AG1922" i="76"/>
  <c r="AG1926" i="76"/>
  <c r="AG1927" i="76"/>
  <c r="AG1928" i="76"/>
  <c r="AG1929" i="76"/>
  <c r="AG1930" i="76"/>
  <c r="AG1933" i="76"/>
  <c r="AG1934" i="76"/>
  <c r="AG1935" i="76"/>
  <c r="AG1936" i="76"/>
  <c r="AG1940" i="76"/>
  <c r="AG1941" i="76"/>
  <c r="AG1942" i="76"/>
  <c r="AG1943" i="76"/>
  <c r="AG1944" i="76"/>
  <c r="AG1945" i="76"/>
  <c r="AG1946" i="76"/>
  <c r="AG1947" i="76"/>
  <c r="AG1948" i="76"/>
  <c r="AG1949" i="76"/>
  <c r="AG1950" i="76"/>
  <c r="AG1951" i="76"/>
  <c r="AG1952" i="76"/>
  <c r="AG1953" i="76"/>
  <c r="AG1954" i="76"/>
  <c r="AG1955" i="76"/>
  <c r="AG1956" i="76"/>
  <c r="AG1957" i="76"/>
  <c r="AG1961" i="76"/>
  <c r="AG1962" i="76"/>
  <c r="AG1963" i="76"/>
  <c r="AG1964" i="76"/>
  <c r="AG1968" i="76"/>
  <c r="AG1969" i="76"/>
  <c r="AG1970" i="76"/>
  <c r="AG1971" i="76"/>
  <c r="AG1972" i="76"/>
  <c r="AG1975" i="76"/>
  <c r="AG1976" i="76"/>
  <c r="AG1977" i="76"/>
  <c r="AG1978" i="76"/>
  <c r="AG1982" i="76"/>
  <c r="AG1983" i="76"/>
  <c r="AG1984" i="76"/>
  <c r="AG1985" i="76"/>
  <c r="AG1989" i="76"/>
  <c r="AG1990" i="76"/>
  <c r="AG1991" i="76"/>
  <c r="AG1992" i="76"/>
  <c r="AG1996" i="76"/>
  <c r="AG1997" i="76"/>
  <c r="AG1998" i="76"/>
  <c r="AG1999" i="76"/>
  <c r="AG2003" i="76"/>
  <c r="AG2004" i="76"/>
  <c r="AG2005" i="76"/>
  <c r="AG2006" i="76"/>
  <c r="AG2007" i="76"/>
  <c r="AG2008" i="76"/>
  <c r="AG2009" i="76"/>
  <c r="AG2010" i="76"/>
  <c r="AG2011" i="76"/>
  <c r="AG2012" i="76"/>
  <c r="AG2013" i="76"/>
  <c r="AG2014" i="76"/>
  <c r="AG2017" i="76"/>
  <c r="AG2018" i="76"/>
  <c r="AG2019" i="76"/>
  <c r="AG2020" i="76"/>
  <c r="AG2021" i="76"/>
  <c r="AG2022" i="76"/>
  <c r="AG2024" i="76"/>
  <c r="AG2025" i="76"/>
  <c r="AG2026" i="76"/>
  <c r="AG2027" i="76"/>
  <c r="AG2028" i="76"/>
  <c r="AG2031" i="76"/>
  <c r="AG2032" i="76"/>
  <c r="AG2033" i="76"/>
  <c r="AG2034" i="76"/>
  <c r="AG2035" i="76"/>
  <c r="AG2036" i="76"/>
  <c r="AG2037" i="76"/>
  <c r="AG2038" i="76"/>
  <c r="AG2039" i="76"/>
  <c r="AG2040" i="76"/>
  <c r="AG2041" i="76"/>
  <c r="AG2042" i="76"/>
  <c r="AG2043" i="76"/>
  <c r="AG2045" i="76"/>
  <c r="AG2046" i="76"/>
  <c r="AG2047" i="76"/>
  <c r="AG2048" i="76"/>
  <c r="AG2049" i="76"/>
  <c r="AG2050" i="76"/>
  <c r="AG2051" i="76"/>
  <c r="AG2052" i="76"/>
  <c r="AG2053" i="76"/>
  <c r="AG2054" i="76"/>
  <c r="AG2055" i="76"/>
  <c r="AG2056" i="76"/>
  <c r="AG2057" i="76"/>
  <c r="AG2059" i="76"/>
  <c r="AG2060" i="76"/>
  <c r="AG2061" i="76"/>
  <c r="AG2062" i="76"/>
  <c r="AG2063" i="76"/>
  <c r="AG2066" i="76"/>
  <c r="AG2067" i="76"/>
  <c r="AG2068" i="76"/>
  <c r="AG2069" i="76"/>
  <c r="AG2070" i="76"/>
  <c r="AG2071" i="76"/>
  <c r="AG2072" i="76"/>
  <c r="AG2073" i="76"/>
  <c r="AG2074" i="76"/>
  <c r="AG2075" i="76"/>
  <c r="AG2076" i="76"/>
  <c r="AG2077" i="76"/>
  <c r="AG2080" i="76"/>
  <c r="AG2081" i="76"/>
  <c r="AG2082" i="76"/>
  <c r="AG2083" i="76"/>
  <c r="AG2087" i="76"/>
  <c r="AG2088" i="76"/>
  <c r="AG2089" i="76"/>
  <c r="AG2090" i="76"/>
  <c r="AG2094" i="76"/>
  <c r="AG2095" i="76"/>
  <c r="AG2096" i="76"/>
  <c r="AG2097" i="76"/>
  <c r="AG2098" i="76"/>
  <c r="AG2101" i="76"/>
  <c r="AG2102" i="76"/>
  <c r="AG2103" i="76"/>
  <c r="AG2104" i="76"/>
  <c r="AG2105" i="76"/>
  <c r="AG2106" i="76"/>
  <c r="AG2107" i="76"/>
  <c r="AG2108" i="76"/>
  <c r="AG2109" i="76"/>
  <c r="AG2110" i="76"/>
  <c r="AG2111" i="76"/>
  <c r="AG2112" i="76"/>
  <c r="AG2113" i="76"/>
  <c r="AG2114" i="76"/>
  <c r="AG2115" i="76"/>
  <c r="AG2116" i="76"/>
  <c r="AG2117" i="76"/>
  <c r="AG2118" i="76"/>
  <c r="AG2119" i="76"/>
  <c r="AG2120" i="76"/>
  <c r="AG2121" i="76"/>
  <c r="AG2122" i="76"/>
  <c r="AG2123" i="76"/>
  <c r="AG2124" i="76"/>
  <c r="AG2125" i="76"/>
  <c r="AG2126" i="76"/>
  <c r="AG2127" i="76"/>
  <c r="AG2128" i="76"/>
  <c r="AG2129" i="76"/>
  <c r="AG2130" i="76"/>
  <c r="AG2131" i="76"/>
  <c r="AG2132" i="76"/>
  <c r="AG2133" i="76"/>
  <c r="AG2136" i="76"/>
  <c r="AG2137" i="76"/>
  <c r="AG2138" i="76"/>
  <c r="AG2139" i="76"/>
  <c r="AG2140" i="76"/>
  <c r="AG2141" i="76"/>
  <c r="AG2142" i="76"/>
  <c r="AG2143" i="76"/>
  <c r="AG2144" i="76"/>
  <c r="AG2145" i="76"/>
  <c r="AG2146" i="76"/>
  <c r="AG2147" i="76"/>
  <c r="AG2148" i="76"/>
  <c r="AG2149" i="76"/>
  <c r="AF8" i="76"/>
  <c r="AF9" i="76"/>
  <c r="AF10" i="76"/>
  <c r="AF11" i="76"/>
  <c r="AF15" i="76"/>
  <c r="AF16" i="76"/>
  <c r="AF17" i="76"/>
  <c r="AF18" i="76"/>
  <c r="AF22" i="76"/>
  <c r="AF23" i="76"/>
  <c r="AF24" i="76"/>
  <c r="AF25" i="76"/>
  <c r="AF29" i="76"/>
  <c r="AF30" i="76"/>
  <c r="AF31" i="76"/>
  <c r="AF32" i="76"/>
  <c r="AF36" i="76"/>
  <c r="AF37" i="76"/>
  <c r="AF38" i="76"/>
  <c r="AF39" i="76"/>
  <c r="AF44" i="76"/>
  <c r="AF45" i="76"/>
  <c r="AF46" i="76"/>
  <c r="AF50" i="76"/>
  <c r="AF51" i="76"/>
  <c r="AF52" i="76"/>
  <c r="AF53" i="76"/>
  <c r="AF64" i="76"/>
  <c r="AF66" i="76"/>
  <c r="AF67" i="76"/>
  <c r="AF68" i="76"/>
  <c r="AF69" i="76"/>
  <c r="AF70" i="76"/>
  <c r="AF162" i="76"/>
  <c r="AF164" i="76"/>
  <c r="AF165" i="76"/>
  <c r="AF166" i="76"/>
  <c r="AF167" i="76"/>
  <c r="AF169" i="76"/>
  <c r="AF170" i="76"/>
  <c r="AF171" i="76"/>
  <c r="AF172" i="76"/>
  <c r="AF176" i="76"/>
  <c r="AF177" i="76"/>
  <c r="AF178" i="76"/>
  <c r="AF179" i="76"/>
  <c r="AF183" i="76"/>
  <c r="AF184" i="76"/>
  <c r="AF185" i="76"/>
  <c r="AF186" i="76"/>
  <c r="AF190" i="76"/>
  <c r="AF191" i="76"/>
  <c r="AF192" i="76"/>
  <c r="AF193" i="76"/>
  <c r="AF194" i="76"/>
  <c r="AF197" i="76"/>
  <c r="AF198" i="76"/>
  <c r="AF199" i="76"/>
  <c r="AF200" i="76"/>
  <c r="AF201" i="76"/>
  <c r="AF204" i="76"/>
  <c r="AF205" i="76"/>
  <c r="AF206" i="76"/>
  <c r="AF207" i="76"/>
  <c r="AF208" i="76"/>
  <c r="AF211" i="76"/>
  <c r="AF212" i="76"/>
  <c r="AF213" i="76"/>
  <c r="AF214" i="76"/>
  <c r="AF215" i="76"/>
  <c r="AF216" i="76"/>
  <c r="AF217" i="76"/>
  <c r="AF218" i="76"/>
  <c r="AF219" i="76"/>
  <c r="AF220" i="76"/>
  <c r="AF221" i="76"/>
  <c r="AF222" i="76"/>
  <c r="AF223" i="76"/>
  <c r="AF224" i="76"/>
  <c r="AF225" i="76"/>
  <c r="AF226" i="76"/>
  <c r="AF227" i="76"/>
  <c r="AF228" i="76"/>
  <c r="AF229" i="76"/>
  <c r="AF230" i="76"/>
  <c r="AF231" i="76"/>
  <c r="AF232" i="76"/>
  <c r="AF233" i="76"/>
  <c r="AF234" i="76"/>
  <c r="AF235" i="76"/>
  <c r="AF236" i="76"/>
  <c r="AF237" i="76"/>
  <c r="AF238" i="76"/>
  <c r="AF239" i="76"/>
  <c r="AF240" i="76"/>
  <c r="AF241" i="76"/>
  <c r="AF242" i="76"/>
  <c r="AF246" i="76"/>
  <c r="AF247" i="76"/>
  <c r="AF248" i="76"/>
  <c r="AF249" i="76"/>
  <c r="AF253" i="76"/>
  <c r="AF254" i="76"/>
  <c r="AF255" i="76"/>
  <c r="AF256" i="76"/>
  <c r="AF260" i="76"/>
  <c r="AF261" i="76"/>
  <c r="AF262" i="76"/>
  <c r="AF263" i="76"/>
  <c r="AF264" i="76"/>
  <c r="AF267" i="76"/>
  <c r="AF268" i="76"/>
  <c r="AF269" i="76"/>
  <c r="AF270" i="76"/>
  <c r="AF274" i="76"/>
  <c r="AF275" i="76"/>
  <c r="AF276" i="76"/>
  <c r="AF277" i="76"/>
  <c r="AF278" i="76"/>
  <c r="AF281" i="76"/>
  <c r="AF282" i="76"/>
  <c r="AF283" i="76"/>
  <c r="AF284" i="76"/>
  <c r="AF285" i="76"/>
  <c r="AF288" i="76"/>
  <c r="AF289" i="76"/>
  <c r="AF290" i="76"/>
  <c r="AF291" i="76"/>
  <c r="AF295" i="76"/>
  <c r="AF296" i="76"/>
  <c r="AF297" i="76"/>
  <c r="AF298" i="76"/>
  <c r="AF299" i="76"/>
  <c r="AF302" i="76"/>
  <c r="AF303" i="76"/>
  <c r="AF304" i="76"/>
  <c r="AF305" i="76"/>
  <c r="AF306" i="76"/>
  <c r="AF309" i="76"/>
  <c r="AF310" i="76"/>
  <c r="AF311" i="76"/>
  <c r="AF312" i="76"/>
  <c r="AF316" i="76"/>
  <c r="AF317" i="76"/>
  <c r="AF318" i="76"/>
  <c r="AF319" i="76"/>
  <c r="AF323" i="76"/>
  <c r="AF324" i="76"/>
  <c r="AF325" i="76"/>
  <c r="AF326" i="76"/>
  <c r="AF330" i="76"/>
  <c r="AF331" i="76"/>
  <c r="AF332" i="76"/>
  <c r="AF333" i="76"/>
  <c r="AF334" i="76"/>
  <c r="AF337" i="76"/>
  <c r="AF338" i="76"/>
  <c r="AF339" i="76"/>
  <c r="AF340" i="76"/>
  <c r="AF344" i="76"/>
  <c r="AF345" i="76"/>
  <c r="AF346" i="76"/>
  <c r="AF347" i="76"/>
  <c r="AF351" i="76"/>
  <c r="AF352" i="76"/>
  <c r="AF353" i="76"/>
  <c r="AF354" i="76"/>
  <c r="AF355" i="76"/>
  <c r="AF356" i="76"/>
  <c r="AF357" i="76"/>
  <c r="AF358" i="76"/>
  <c r="AF359" i="76"/>
  <c r="AF360" i="76"/>
  <c r="AF361" i="76"/>
  <c r="AF365" i="76"/>
  <c r="AF366" i="76"/>
  <c r="AF367" i="76"/>
  <c r="AF368" i="76"/>
  <c r="AF369" i="76"/>
  <c r="AF370" i="76"/>
  <c r="AF371" i="76"/>
  <c r="AF372" i="76"/>
  <c r="AF373" i="76"/>
  <c r="AF374" i="76"/>
  <c r="AF375" i="76"/>
  <c r="AF379" i="76"/>
  <c r="AF380" i="76"/>
  <c r="AF381" i="76"/>
  <c r="AF382" i="76"/>
  <c r="AF383" i="76"/>
  <c r="AF384" i="76"/>
  <c r="AF385" i="76"/>
  <c r="AF386" i="76"/>
  <c r="AF387" i="76"/>
  <c r="AF388" i="76"/>
  <c r="AF389" i="76"/>
  <c r="AF393" i="76"/>
  <c r="AF394" i="76"/>
  <c r="AF395" i="76"/>
  <c r="AF396" i="76"/>
  <c r="AF397" i="76"/>
  <c r="AF398" i="76"/>
  <c r="AF399" i="76"/>
  <c r="AF400" i="76"/>
  <c r="AF401" i="76"/>
  <c r="AF402" i="76"/>
  <c r="AF403" i="76"/>
  <c r="AF407" i="76"/>
  <c r="AF408" i="76"/>
  <c r="AF409" i="76"/>
  <c r="AF410" i="76"/>
  <c r="AF414" i="76"/>
  <c r="AF415" i="76"/>
  <c r="AF416" i="76"/>
  <c r="AF417" i="76"/>
  <c r="AF421" i="76"/>
  <c r="AF422" i="76"/>
  <c r="AF423" i="76"/>
  <c r="AF424" i="76"/>
  <c r="AF428" i="76"/>
  <c r="AF429" i="76"/>
  <c r="AF430" i="76"/>
  <c r="AF431" i="76"/>
  <c r="AF435" i="76"/>
  <c r="AF436" i="76"/>
  <c r="AF437" i="76"/>
  <c r="AF438" i="76"/>
  <c r="AF442" i="76"/>
  <c r="AF443" i="76"/>
  <c r="AF444" i="76"/>
  <c r="AF445" i="76"/>
  <c r="AF449" i="76"/>
  <c r="AF450" i="76"/>
  <c r="AF451" i="76"/>
  <c r="AF452" i="76"/>
  <c r="AF456" i="76"/>
  <c r="AF457" i="76"/>
  <c r="AF458" i="76"/>
  <c r="AF459" i="76"/>
  <c r="AF463" i="76"/>
  <c r="AF464" i="76"/>
  <c r="AF465" i="76"/>
  <c r="AF466" i="76"/>
  <c r="AF470" i="76"/>
  <c r="AF471" i="76"/>
  <c r="AF472" i="76"/>
  <c r="AF473" i="76"/>
  <c r="AF477" i="76"/>
  <c r="AF478" i="76"/>
  <c r="AF479" i="76"/>
  <c r="AF480" i="76"/>
  <c r="AF484" i="76"/>
  <c r="AF485" i="76"/>
  <c r="AF486" i="76"/>
  <c r="AF487" i="76"/>
  <c r="AF491" i="76"/>
  <c r="AF492" i="76"/>
  <c r="AF493" i="76"/>
  <c r="AF494" i="76"/>
  <c r="AF498" i="76"/>
  <c r="AF499" i="76"/>
  <c r="AF500" i="76"/>
  <c r="AF501" i="76"/>
  <c r="AF505" i="76"/>
  <c r="AF506" i="76"/>
  <c r="AF507" i="76"/>
  <c r="AF508" i="76"/>
  <c r="AF512" i="76"/>
  <c r="AF513" i="76"/>
  <c r="AF514" i="76"/>
  <c r="AF515" i="76"/>
  <c r="AF519" i="76"/>
  <c r="AF520" i="76"/>
  <c r="AF521" i="76"/>
  <c r="AF522" i="76"/>
  <c r="AF526" i="76"/>
  <c r="AF527" i="76"/>
  <c r="AF528" i="76"/>
  <c r="AF529" i="76"/>
  <c r="AF533" i="76"/>
  <c r="AF534" i="76"/>
  <c r="AF535" i="76"/>
  <c r="AF536" i="76"/>
  <c r="AF540" i="76"/>
  <c r="AF541" i="76"/>
  <c r="AF542" i="76"/>
  <c r="AF543" i="76"/>
  <c r="AF547" i="76"/>
  <c r="AF548" i="76"/>
  <c r="AF549" i="76"/>
  <c r="AF550" i="76"/>
  <c r="AF554" i="76"/>
  <c r="AF555" i="76"/>
  <c r="AF556" i="76"/>
  <c r="AF557" i="76"/>
  <c r="AF561" i="76"/>
  <c r="AF562" i="76"/>
  <c r="AF563" i="76"/>
  <c r="AF564" i="76"/>
  <c r="AF568" i="76"/>
  <c r="AF569" i="76"/>
  <c r="AF570" i="76"/>
  <c r="AF571" i="76"/>
  <c r="AF575" i="76"/>
  <c r="AF576" i="76"/>
  <c r="AF577" i="76"/>
  <c r="AF578" i="76"/>
  <c r="AF582" i="76"/>
  <c r="AF583" i="76"/>
  <c r="AF584" i="76"/>
  <c r="AF585" i="76"/>
  <c r="AF596" i="76"/>
  <c r="AF597" i="76"/>
  <c r="AF598" i="76"/>
  <c r="AF599" i="76"/>
  <c r="AF603" i="76"/>
  <c r="AF604" i="76"/>
  <c r="AF605" i="76"/>
  <c r="AF606" i="76"/>
  <c r="AF610" i="76"/>
  <c r="AF611" i="76"/>
  <c r="AF612" i="76"/>
  <c r="AF613" i="76"/>
  <c r="AF617" i="76"/>
  <c r="AF618" i="76"/>
  <c r="AF619" i="76"/>
  <c r="AF620" i="76"/>
  <c r="AF624" i="76"/>
  <c r="AF625" i="76"/>
  <c r="AF626" i="76"/>
  <c r="AF627" i="76"/>
  <c r="AF631" i="76"/>
  <c r="AF632" i="76"/>
  <c r="AF633" i="76"/>
  <c r="AF634" i="76"/>
  <c r="AF635" i="76"/>
  <c r="AF636" i="76"/>
  <c r="AF637" i="76"/>
  <c r="AF638" i="76"/>
  <c r="AF639" i="76"/>
  <c r="AF640" i="76"/>
  <c r="AF641" i="76"/>
  <c r="AF645" i="76"/>
  <c r="AF646" i="76"/>
  <c r="AF647" i="76"/>
  <c r="AF648" i="76"/>
  <c r="AF652" i="76"/>
  <c r="AF653" i="76"/>
  <c r="AF654" i="76"/>
  <c r="AF655" i="76"/>
  <c r="AF656" i="76"/>
  <c r="AF660" i="76"/>
  <c r="AF661" i="76"/>
  <c r="AF662" i="76"/>
  <c r="AF667" i="76"/>
  <c r="AF668" i="76"/>
  <c r="AF669" i="76"/>
  <c r="AF673" i="76"/>
  <c r="AF674" i="76"/>
  <c r="AF675" i="76"/>
  <c r="AF676" i="76"/>
  <c r="AF680" i="76"/>
  <c r="AF681" i="76"/>
  <c r="AF682" i="76"/>
  <c r="AF683" i="76"/>
  <c r="AF684" i="76"/>
  <c r="AF685" i="76"/>
  <c r="AF686" i="76"/>
  <c r="AF687" i="76"/>
  <c r="AF688" i="76"/>
  <c r="AF689" i="76"/>
  <c r="AF690" i="76"/>
  <c r="AF691" i="76"/>
  <c r="AF692" i="76"/>
  <c r="AF693" i="76"/>
  <c r="AF694" i="76"/>
  <c r="AF695" i="76"/>
  <c r="AF696" i="76"/>
  <c r="AF697" i="76"/>
  <c r="AF701" i="76"/>
  <c r="AF702" i="76"/>
  <c r="AF703" i="76"/>
  <c r="AF704" i="76"/>
  <c r="AF708" i="76"/>
  <c r="AF709" i="76"/>
  <c r="AF710" i="76"/>
  <c r="AF711" i="76"/>
  <c r="AF715" i="76"/>
  <c r="AF716" i="76"/>
  <c r="AF717" i="76"/>
  <c r="AF718" i="76"/>
  <c r="AF719" i="76"/>
  <c r="AF720" i="76"/>
  <c r="AF721" i="76"/>
  <c r="AF722" i="76"/>
  <c r="AF723" i="76"/>
  <c r="AF724" i="76"/>
  <c r="AF725" i="76"/>
  <c r="AF729" i="76"/>
  <c r="AF730" i="76"/>
  <c r="AF731" i="76"/>
  <c r="AF732" i="76"/>
  <c r="AF733" i="76"/>
  <c r="AF734" i="76"/>
  <c r="AF735" i="76"/>
  <c r="AF736" i="76"/>
  <c r="AF737" i="76"/>
  <c r="AF738" i="76"/>
  <c r="AF739" i="76"/>
  <c r="AF740" i="76"/>
  <c r="AF741" i="76"/>
  <c r="AF742" i="76"/>
  <c r="AF743" i="76"/>
  <c r="AF744" i="76"/>
  <c r="AF745" i="76"/>
  <c r="AF746" i="76"/>
  <c r="AF747" i="76"/>
  <c r="AF748" i="76"/>
  <c r="AF749" i="76"/>
  <c r="AF750" i="76"/>
  <c r="AF751" i="76"/>
  <c r="AF752" i="76"/>
  <c r="AF753" i="76"/>
  <c r="AF757" i="76"/>
  <c r="AF758" i="76"/>
  <c r="AF759" i="76"/>
  <c r="AF760" i="76"/>
  <c r="AF764" i="76"/>
  <c r="AF765" i="76"/>
  <c r="AF766" i="76"/>
  <c r="AF767" i="76"/>
  <c r="AF771" i="76"/>
  <c r="AF772" i="76"/>
  <c r="AF773" i="76"/>
  <c r="AF774" i="76"/>
  <c r="AF775" i="76"/>
  <c r="AF776" i="76"/>
  <c r="AF777" i="76"/>
  <c r="AF778" i="76"/>
  <c r="AF779" i="76"/>
  <c r="AF780" i="76"/>
  <c r="AF781" i="76"/>
  <c r="AF785" i="76"/>
  <c r="AF786" i="76"/>
  <c r="AF787" i="76"/>
  <c r="AF788" i="76"/>
  <c r="AF789" i="76"/>
  <c r="AF790" i="76"/>
  <c r="AF791" i="76"/>
  <c r="AF792" i="76"/>
  <c r="AF793" i="76"/>
  <c r="AF794" i="76"/>
  <c r="AF795" i="76"/>
  <c r="AF796" i="76"/>
  <c r="AF797" i="76"/>
  <c r="AF798" i="76"/>
  <c r="AF799" i="76"/>
  <c r="AF800" i="76"/>
  <c r="AF801" i="76"/>
  <c r="AF802" i="76"/>
  <c r="AF803" i="76"/>
  <c r="AF804" i="76"/>
  <c r="AF805" i="76"/>
  <c r="AF806" i="76"/>
  <c r="AF807" i="76"/>
  <c r="AF808" i="76"/>
  <c r="AF809" i="76"/>
  <c r="AF813" i="76"/>
  <c r="AF814" i="76"/>
  <c r="AF815" i="76"/>
  <c r="AF816" i="76"/>
  <c r="AF820" i="76"/>
  <c r="AF821" i="76"/>
  <c r="AF822" i="76"/>
  <c r="AF823" i="76"/>
  <c r="AF827" i="76"/>
  <c r="AF828" i="76"/>
  <c r="AF829" i="76"/>
  <c r="AF830" i="76"/>
  <c r="AF831" i="76"/>
  <c r="AF832" i="76"/>
  <c r="AF833" i="76"/>
  <c r="AF834" i="76"/>
  <c r="AF835" i="76"/>
  <c r="AF836" i="76"/>
  <c r="AF837" i="76"/>
  <c r="AF838" i="76"/>
  <c r="AF841" i="76"/>
  <c r="AF842" i="76"/>
  <c r="AF843" i="76"/>
  <c r="AF844" i="76"/>
  <c r="AF845" i="76"/>
  <c r="AF848" i="76"/>
  <c r="AF849" i="76"/>
  <c r="AF850" i="76"/>
  <c r="AF851" i="76"/>
  <c r="AF855" i="76"/>
  <c r="AF856" i="76"/>
  <c r="AF857" i="76"/>
  <c r="AF858" i="76"/>
  <c r="AF859" i="76"/>
  <c r="AF860" i="76"/>
  <c r="AF861" i="76"/>
  <c r="AF862" i="76"/>
  <c r="AF863" i="76"/>
  <c r="AF864" i="76"/>
  <c r="AF865" i="76"/>
  <c r="AF869" i="76"/>
  <c r="AF870" i="76"/>
  <c r="AF871" i="76"/>
  <c r="AF872" i="76"/>
  <c r="AF873" i="76"/>
  <c r="AF874" i="76"/>
  <c r="AF875" i="76"/>
  <c r="AF876" i="76"/>
  <c r="AF877" i="76"/>
  <c r="AF878" i="76"/>
  <c r="AF879" i="76"/>
  <c r="AF880" i="76"/>
  <c r="AF881" i="76"/>
  <c r="AF882" i="76"/>
  <c r="AF883" i="76"/>
  <c r="AF884" i="76"/>
  <c r="AF885" i="76"/>
  <c r="AF886" i="76"/>
  <c r="AF887" i="76"/>
  <c r="AF888" i="76"/>
  <c r="AF889" i="76"/>
  <c r="AF890" i="76"/>
  <c r="AF891" i="76"/>
  <c r="AF892" i="76"/>
  <c r="AF893" i="76"/>
  <c r="AF897" i="76"/>
  <c r="AF898" i="76"/>
  <c r="AF899" i="76"/>
  <c r="AF900" i="76"/>
  <c r="AF904" i="76"/>
  <c r="AF905" i="76"/>
  <c r="AF906" i="76"/>
  <c r="AF907" i="76"/>
  <c r="AF911" i="76"/>
  <c r="AF912" i="76"/>
  <c r="AF913" i="76"/>
  <c r="AF914" i="76"/>
  <c r="AF918" i="76"/>
  <c r="AF919" i="76"/>
  <c r="AF920" i="76"/>
  <c r="AF921" i="76"/>
  <c r="AF925" i="76"/>
  <c r="AF926" i="76"/>
  <c r="AF927" i="76"/>
  <c r="AF928" i="76"/>
  <c r="AF932" i="76"/>
  <c r="AF933" i="76"/>
  <c r="AF934" i="76"/>
  <c r="AF935" i="76"/>
  <c r="AF939" i="76"/>
  <c r="AF940" i="76"/>
  <c r="AF941" i="76"/>
  <c r="AF942" i="76"/>
  <c r="AF943" i="76"/>
  <c r="AF944" i="76"/>
  <c r="AF945" i="76"/>
  <c r="AF946" i="76"/>
  <c r="AF947" i="76"/>
  <c r="AF948" i="76"/>
  <c r="AF949" i="76"/>
  <c r="AF953" i="76"/>
  <c r="AF954" i="76"/>
  <c r="AF955" i="76"/>
  <c r="AF956" i="76"/>
  <c r="AF957" i="76"/>
  <c r="AF958" i="76"/>
  <c r="AF959" i="76"/>
  <c r="AF960" i="76"/>
  <c r="AF961" i="76"/>
  <c r="AF962" i="76"/>
  <c r="AF963" i="76"/>
  <c r="AF964" i="76"/>
  <c r="AF965" i="76"/>
  <c r="AF966" i="76"/>
  <c r="AF967" i="76"/>
  <c r="AF968" i="76"/>
  <c r="AF969" i="76"/>
  <c r="AF970" i="76"/>
  <c r="AF971" i="76"/>
  <c r="AF972" i="76"/>
  <c r="AF973" i="76"/>
  <c r="AF974" i="76"/>
  <c r="AF975" i="76"/>
  <c r="AF976" i="76"/>
  <c r="AF977" i="76"/>
  <c r="AF981" i="76"/>
  <c r="AF982" i="76"/>
  <c r="AF983" i="76"/>
  <c r="AF984" i="76"/>
  <c r="AF988" i="76"/>
  <c r="AF989" i="76"/>
  <c r="AF990" i="76"/>
  <c r="AF991" i="76"/>
  <c r="AF995" i="76"/>
  <c r="AF996" i="76"/>
  <c r="AF997" i="76"/>
  <c r="AF998" i="76"/>
  <c r="AF1002" i="76"/>
  <c r="AF1003" i="76"/>
  <c r="AF1004" i="76"/>
  <c r="AF1005" i="76"/>
  <c r="AF1009" i="76"/>
  <c r="AF1010" i="76"/>
  <c r="AF1011" i="76"/>
  <c r="AF1012" i="76"/>
  <c r="AF1016" i="76"/>
  <c r="AF1017" i="76"/>
  <c r="AF1018" i="76"/>
  <c r="AF1019" i="76"/>
  <c r="AF1023" i="76"/>
  <c r="AF1024" i="76"/>
  <c r="AF1025" i="76"/>
  <c r="AF1026" i="76"/>
  <c r="AF1027" i="76"/>
  <c r="AF1028" i="76"/>
  <c r="AF1029" i="76"/>
  <c r="AF1030" i="76"/>
  <c r="AF1031" i="76"/>
  <c r="AF1032" i="76"/>
  <c r="AF1033" i="76"/>
  <c r="AF1037" i="76"/>
  <c r="AF1038" i="76"/>
  <c r="AF1039" i="76"/>
  <c r="AF1040" i="76"/>
  <c r="AF1041" i="76"/>
  <c r="AF1042" i="76"/>
  <c r="AF1043" i="76"/>
  <c r="AF1044" i="76"/>
  <c r="AF1045" i="76"/>
  <c r="AF1046" i="76"/>
  <c r="AF1047" i="76"/>
  <c r="AF1048" i="76"/>
  <c r="AF1049" i="76"/>
  <c r="AF1050" i="76"/>
  <c r="AF1051" i="76"/>
  <c r="AF1052" i="76"/>
  <c r="AF1053" i="76"/>
  <c r="AF1054" i="76"/>
  <c r="AF1058" i="76"/>
  <c r="AF1059" i="76"/>
  <c r="AF1060" i="76"/>
  <c r="AF1061" i="76"/>
  <c r="AF1065" i="76"/>
  <c r="AF1066" i="76"/>
  <c r="AF1067" i="76"/>
  <c r="AF1068" i="76"/>
  <c r="AF1072" i="76"/>
  <c r="AF1073" i="76"/>
  <c r="AF1074" i="76"/>
  <c r="AF1075" i="76"/>
  <c r="AF1079" i="76"/>
  <c r="AF1080" i="76"/>
  <c r="AF1081" i="76"/>
  <c r="AF1082" i="76"/>
  <c r="AF1086" i="76"/>
  <c r="AF1087" i="76"/>
  <c r="AF1088" i="76"/>
  <c r="AF1089" i="76"/>
  <c r="AF1093" i="76"/>
  <c r="AF1094" i="76"/>
  <c r="AF1095" i="76"/>
  <c r="AF1096" i="76"/>
  <c r="AF1100" i="76"/>
  <c r="AF1101" i="76"/>
  <c r="AF1102" i="76"/>
  <c r="AF1103" i="76"/>
  <c r="AF1104" i="76"/>
  <c r="AF1105" i="76"/>
  <c r="AF1106" i="76"/>
  <c r="AF1108" i="76"/>
  <c r="AF1109" i="76"/>
  <c r="AF1110" i="76"/>
  <c r="AF1114" i="76"/>
  <c r="AF1116" i="76"/>
  <c r="AF1117" i="76"/>
  <c r="AF1118" i="76"/>
  <c r="AF1119" i="76"/>
  <c r="AF1120" i="76"/>
  <c r="AF1122" i="76"/>
  <c r="AF1123" i="76"/>
  <c r="AF1124" i="76"/>
  <c r="AF1128" i="76"/>
  <c r="AF1130" i="76"/>
  <c r="AF1131" i="76"/>
  <c r="AF1132" i="76"/>
  <c r="AF1133" i="76"/>
  <c r="AF1134" i="76"/>
  <c r="AF1136" i="76"/>
  <c r="AF1137" i="76"/>
  <c r="AF1138" i="76"/>
  <c r="AF1142" i="76"/>
  <c r="AF1144" i="76"/>
  <c r="AF1145" i="76"/>
  <c r="AF1146" i="76"/>
  <c r="AF1147" i="76"/>
  <c r="AF1148" i="76"/>
  <c r="AF1150" i="76"/>
  <c r="AF1151" i="76"/>
  <c r="AF1152" i="76"/>
  <c r="AF1156" i="76"/>
  <c r="AF1158" i="76"/>
  <c r="AF1159" i="76"/>
  <c r="AF1160" i="76"/>
  <c r="AF1161" i="76"/>
  <c r="AF1162" i="76"/>
  <c r="AF1164" i="76"/>
  <c r="AF1165" i="76"/>
  <c r="AF1166" i="76"/>
  <c r="AF1170" i="76"/>
  <c r="AF1172" i="76"/>
  <c r="AF1173" i="76"/>
  <c r="AF1174" i="76"/>
  <c r="AF1175" i="76"/>
  <c r="AF1176" i="76"/>
  <c r="AF1178" i="76"/>
  <c r="AF1179" i="76"/>
  <c r="AF1180" i="76"/>
  <c r="AF1184" i="76"/>
  <c r="AF1186" i="76"/>
  <c r="AF1187" i="76"/>
  <c r="AF1188" i="76"/>
  <c r="AF1189" i="76"/>
  <c r="AF1190" i="76"/>
  <c r="AF1192" i="76"/>
  <c r="AF1193" i="76"/>
  <c r="AF1194" i="76"/>
  <c r="AF1199" i="76"/>
  <c r="AF1200" i="76"/>
  <c r="AF1201" i="76"/>
  <c r="AF1206" i="76"/>
  <c r="AF1207" i="76"/>
  <c r="AF1208" i="76"/>
  <c r="AF1213" i="76"/>
  <c r="AF1214" i="76"/>
  <c r="AF1215" i="76"/>
  <c r="AF1220" i="76"/>
  <c r="AF1221" i="76"/>
  <c r="AF1222" i="76"/>
  <c r="AF1223" i="76"/>
  <c r="AF1240" i="76"/>
  <c r="AF1241" i="76"/>
  <c r="AF1242" i="76"/>
  <c r="AF1243" i="76"/>
  <c r="AF1247" i="76"/>
  <c r="AF1248" i="76"/>
  <c r="AF1249" i="76"/>
  <c r="AF1250" i="76"/>
  <c r="AF1268" i="76"/>
  <c r="AF1269" i="76"/>
  <c r="AF1270" i="76"/>
  <c r="AF1271" i="76"/>
  <c r="AF1275" i="76"/>
  <c r="AF1276" i="76"/>
  <c r="AF1277" i="76"/>
  <c r="AF1278" i="76"/>
  <c r="AF1282" i="76"/>
  <c r="AF1283" i="76"/>
  <c r="AF1284" i="76"/>
  <c r="AF1285" i="76"/>
  <c r="AF1289" i="76"/>
  <c r="AF1290" i="76"/>
  <c r="AF1291" i="76"/>
  <c r="AF1292" i="76"/>
  <c r="AF1338" i="76"/>
  <c r="AF1339" i="76"/>
  <c r="AF1340" i="76"/>
  <c r="AF1341" i="76"/>
  <c r="AF1345" i="76"/>
  <c r="AF1346" i="76"/>
  <c r="AF1347" i="76"/>
  <c r="AF1348" i="76"/>
  <c r="AF1349" i="76"/>
  <c r="AF1350" i="76"/>
  <c r="AF1351" i="76"/>
  <c r="AF1352" i="76"/>
  <c r="AF1353" i="76"/>
  <c r="AF1354" i="76"/>
  <c r="AF1355" i="76"/>
  <c r="AF1359" i="76"/>
  <c r="AF1360" i="76"/>
  <c r="AF1361" i="76"/>
  <c r="AF1362" i="76"/>
  <c r="AF1363" i="76"/>
  <c r="AF1364" i="76"/>
  <c r="AF1365" i="76"/>
  <c r="AF1366" i="76"/>
  <c r="AF1367" i="76"/>
  <c r="AF1368" i="76"/>
  <c r="AF1369" i="76"/>
  <c r="AF1373" i="76"/>
  <c r="AF1374" i="76"/>
  <c r="AF1375" i="76"/>
  <c r="AF1376" i="76"/>
  <c r="AF1377" i="76"/>
  <c r="AF1378" i="76"/>
  <c r="AF1379" i="76"/>
  <c r="AF1380" i="76"/>
  <c r="AF1381" i="76"/>
  <c r="AF1382" i="76"/>
  <c r="AF1383" i="76"/>
  <c r="AF1387" i="76"/>
  <c r="AF1388" i="76"/>
  <c r="AF1389" i="76"/>
  <c r="AF1390" i="76"/>
  <c r="AF1391" i="76"/>
  <c r="AF1392" i="76"/>
  <c r="AF1393" i="76"/>
  <c r="AF1394" i="76"/>
  <c r="AF1395" i="76"/>
  <c r="AF1396" i="76"/>
  <c r="AF1397" i="76"/>
  <c r="AF1401" i="76"/>
  <c r="AF1402" i="76"/>
  <c r="AF1403" i="76"/>
  <c r="AF1404" i="76"/>
  <c r="AF1408" i="76"/>
  <c r="AF1409" i="76"/>
  <c r="AF1410" i="76"/>
  <c r="AF1411" i="76"/>
  <c r="AF1415" i="76"/>
  <c r="AF1416" i="76"/>
  <c r="AF1417" i="76"/>
  <c r="AF1418" i="76"/>
  <c r="AF1422" i="76"/>
  <c r="AF1423" i="76"/>
  <c r="AF1424" i="76"/>
  <c r="AF1425" i="76"/>
  <c r="AF1426" i="76"/>
  <c r="AF1427" i="76"/>
  <c r="AF1428" i="76"/>
  <c r="AF1429" i="76"/>
  <c r="AF1430" i="76"/>
  <c r="AF1431" i="76"/>
  <c r="AF1432" i="76"/>
  <c r="AF1436" i="76"/>
  <c r="AF1437" i="76"/>
  <c r="AF1438" i="76"/>
  <c r="AF1439" i="76"/>
  <c r="AF1440" i="76"/>
  <c r="AF1441" i="76"/>
  <c r="AF1442" i="76"/>
  <c r="AF1443" i="76"/>
  <c r="AF1444" i="76"/>
  <c r="AF1445" i="76"/>
  <c r="AF1446" i="76"/>
  <c r="AF1450" i="76"/>
  <c r="AF1451" i="76"/>
  <c r="AF1452" i="76"/>
  <c r="AF1453" i="76"/>
  <c r="AF1454" i="76"/>
  <c r="AF1455" i="76"/>
  <c r="AF1456" i="76"/>
  <c r="AF1457" i="76"/>
  <c r="AF1458" i="76"/>
  <c r="AF1459" i="76"/>
  <c r="AF1460" i="76"/>
  <c r="AF1464" i="76"/>
  <c r="AF1465" i="76"/>
  <c r="AF1466" i="76"/>
  <c r="AF1467" i="76"/>
  <c r="AF1468" i="76"/>
  <c r="AF1469" i="76"/>
  <c r="AF1470" i="76"/>
  <c r="AF1471" i="76"/>
  <c r="AF1472" i="76"/>
  <c r="AF1473" i="76"/>
  <c r="AF1474" i="76"/>
  <c r="AF1478" i="76"/>
  <c r="AF1479" i="76"/>
  <c r="AF1480" i="76"/>
  <c r="AF1481" i="76"/>
  <c r="AF1482" i="76"/>
  <c r="AF1483" i="76"/>
  <c r="AF1484" i="76"/>
  <c r="AF1485" i="76"/>
  <c r="AF1486" i="76"/>
  <c r="AF1487" i="76"/>
  <c r="AF1488" i="76"/>
  <c r="AF1492" i="76"/>
  <c r="AF1493" i="76"/>
  <c r="AF1494" i="76"/>
  <c r="AF1495" i="76"/>
  <c r="AF1496" i="76"/>
  <c r="AF1497" i="76"/>
  <c r="AF1498" i="76"/>
  <c r="AF1499" i="76"/>
  <c r="AF1500" i="76"/>
  <c r="AF1501" i="76"/>
  <c r="AF1502" i="76"/>
  <c r="AF1503" i="76"/>
  <c r="AF1504" i="76"/>
  <c r="AF1505" i="76"/>
  <c r="AF1506" i="76"/>
  <c r="AF1507" i="76"/>
  <c r="AF1508" i="76"/>
  <c r="AF1509" i="76"/>
  <c r="AF1510" i="76"/>
  <c r="AF1511" i="76"/>
  <c r="AF1512" i="76"/>
  <c r="AF1513" i="76"/>
  <c r="AF1514" i="76"/>
  <c r="AF1515" i="76"/>
  <c r="AF1516" i="76"/>
  <c r="AF1520" i="76"/>
  <c r="AF1521" i="76"/>
  <c r="AF1522" i="76"/>
  <c r="AF1523" i="76"/>
  <c r="AF1524" i="76"/>
  <c r="AF1525" i="76"/>
  <c r="AF1526" i="76"/>
  <c r="AF1527" i="76"/>
  <c r="AF1528" i="76"/>
  <c r="AF1529" i="76"/>
  <c r="AF1530" i="76"/>
  <c r="AF1534" i="76"/>
  <c r="AF1535" i="76"/>
  <c r="AF1536" i="76"/>
  <c r="AF1537" i="76"/>
  <c r="AF1541" i="76"/>
  <c r="AF1542" i="76"/>
  <c r="AF1543" i="76"/>
  <c r="AF1544" i="76"/>
  <c r="AF1548" i="76"/>
  <c r="AF1549" i="76"/>
  <c r="AF1550" i="76"/>
  <c r="AF1551" i="76"/>
  <c r="AF1552" i="76"/>
  <c r="AF1553" i="76"/>
  <c r="AF1554" i="76"/>
  <c r="AF1555" i="76"/>
  <c r="AF1556" i="76"/>
  <c r="AF1557" i="76"/>
  <c r="AF1558" i="76"/>
  <c r="AF1562" i="76"/>
  <c r="AF1563" i="76"/>
  <c r="AF1564" i="76"/>
  <c r="AF1565" i="76"/>
  <c r="AF1566" i="76"/>
  <c r="AF1567" i="76"/>
  <c r="AF1568" i="76"/>
  <c r="AF1569" i="76"/>
  <c r="AF1570" i="76"/>
  <c r="AF1571" i="76"/>
  <c r="AF1572" i="76"/>
  <c r="AF1576" i="76"/>
  <c r="AF1577" i="76"/>
  <c r="AF1578" i="76"/>
  <c r="AF1579" i="76"/>
  <c r="AF1583" i="76"/>
  <c r="AF1584" i="76"/>
  <c r="AF1585" i="76"/>
  <c r="AF1586" i="76"/>
  <c r="AF1590" i="76"/>
  <c r="AF1591" i="76"/>
  <c r="AF1592" i="76"/>
  <c r="AF1593" i="76"/>
  <c r="AF1594" i="76"/>
  <c r="AF1595" i="76"/>
  <c r="AF1596" i="76"/>
  <c r="AF1597" i="76"/>
  <c r="AF1598" i="76"/>
  <c r="AF1599" i="76"/>
  <c r="AF1600" i="76"/>
  <c r="AF1601" i="76"/>
  <c r="AF1602" i="76"/>
  <c r="AF1603" i="76"/>
  <c r="AF1604" i="76"/>
  <c r="AF1605" i="76"/>
  <c r="AF1606" i="76"/>
  <c r="AF1607" i="76"/>
  <c r="AF1608" i="76"/>
  <c r="AF1609" i="76"/>
  <c r="AF1610" i="76"/>
  <c r="AF1611" i="76"/>
  <c r="AF1612" i="76"/>
  <c r="AF1613" i="76"/>
  <c r="AF1614" i="76"/>
  <c r="AF1615" i="76"/>
  <c r="AF1616" i="76"/>
  <c r="AF1617" i="76"/>
  <c r="AF1618" i="76"/>
  <c r="AF1619" i="76"/>
  <c r="AF1620" i="76"/>
  <c r="AF1621" i="76"/>
  <c r="AF1625" i="76"/>
  <c r="AF1626" i="76"/>
  <c r="AF1627" i="76"/>
  <c r="AF1628" i="76"/>
  <c r="AF1632" i="76"/>
  <c r="AF1633" i="76"/>
  <c r="AF1634" i="76"/>
  <c r="AF1635" i="76"/>
  <c r="AF1639" i="76"/>
  <c r="AF1640" i="76"/>
  <c r="AF1641" i="76"/>
  <c r="AF1642" i="76"/>
  <c r="AF1646" i="76"/>
  <c r="AF1647" i="76"/>
  <c r="AF1648" i="76"/>
  <c r="AF1649" i="76"/>
  <c r="AF1653" i="76"/>
  <c r="AF1654" i="76"/>
  <c r="AF1655" i="76"/>
  <c r="AF1656" i="76"/>
  <c r="AF1657" i="76"/>
  <c r="AF1658" i="76"/>
  <c r="AF1659" i="76"/>
  <c r="AF1660" i="76"/>
  <c r="AF1661" i="76"/>
  <c r="AF1662" i="76"/>
  <c r="AF1663" i="76"/>
  <c r="AF1664" i="76"/>
  <c r="AF1665" i="76"/>
  <c r="AF1666" i="76"/>
  <c r="AF1667" i="76"/>
  <c r="AF1668" i="76"/>
  <c r="AF1669" i="76"/>
  <c r="AF1670" i="76"/>
  <c r="AF1671" i="76"/>
  <c r="AF1672" i="76"/>
  <c r="AF1673" i="76"/>
  <c r="AF1674" i="76"/>
  <c r="AF1675" i="76"/>
  <c r="AF1676" i="76"/>
  <c r="AF1677" i="76"/>
  <c r="AF1681" i="76"/>
  <c r="AF1682" i="76"/>
  <c r="AF1683" i="76"/>
  <c r="AF1684" i="76"/>
  <c r="AF1688" i="76"/>
  <c r="AF1689" i="76"/>
  <c r="AF1690" i="76"/>
  <c r="AF1691" i="76"/>
  <c r="AF1695" i="76"/>
  <c r="AF1696" i="76"/>
  <c r="AF1697" i="76"/>
  <c r="AF1698" i="76"/>
  <c r="AF1702" i="76"/>
  <c r="AF1703" i="76"/>
  <c r="AF1704" i="76"/>
  <c r="AF1705" i="76"/>
  <c r="AF1709" i="76"/>
  <c r="AF1710" i="76"/>
  <c r="AF1711" i="76"/>
  <c r="AF1712" i="76"/>
  <c r="AF1716" i="76"/>
  <c r="AF1717" i="76"/>
  <c r="AF1718" i="76"/>
  <c r="AF1719" i="76"/>
  <c r="AF1723" i="76"/>
  <c r="AF1724" i="76"/>
  <c r="AF1725" i="76"/>
  <c r="AF1726" i="76"/>
  <c r="AF1730" i="76"/>
  <c r="AF1731" i="76"/>
  <c r="AF1732" i="76"/>
  <c r="AF1733" i="76"/>
  <c r="AF1737" i="76"/>
  <c r="AF1738" i="76"/>
  <c r="AF1739" i="76"/>
  <c r="AF1740" i="76"/>
  <c r="AF1744" i="76"/>
  <c r="AF1745" i="76"/>
  <c r="AF1746" i="76"/>
  <c r="AF1747" i="76"/>
  <c r="AF1751" i="76"/>
  <c r="AF1752" i="76"/>
  <c r="AF1753" i="76"/>
  <c r="AF1754" i="76"/>
  <c r="AF1755" i="76"/>
  <c r="AF1756" i="76"/>
  <c r="AF1757" i="76"/>
  <c r="AF1758" i="76"/>
  <c r="AF1759" i="76"/>
  <c r="AF1760" i="76"/>
  <c r="AF1761" i="76"/>
  <c r="AF1765" i="76"/>
  <c r="AF1766" i="76"/>
  <c r="AF1767" i="76"/>
  <c r="AF1768" i="76"/>
  <c r="AF1769" i="76"/>
  <c r="AF1770" i="76"/>
  <c r="AF1771" i="76"/>
  <c r="AF1772" i="76"/>
  <c r="AF1773" i="76"/>
  <c r="AF1774" i="76"/>
  <c r="AF1775" i="76"/>
  <c r="AF1779" i="76"/>
  <c r="AF1780" i="76"/>
  <c r="AF1781" i="76"/>
  <c r="AF1782" i="76"/>
  <c r="AF1786" i="76"/>
  <c r="AF1787" i="76"/>
  <c r="AF1788" i="76"/>
  <c r="AF1789" i="76"/>
  <c r="AF1793" i="76"/>
  <c r="AF1794" i="76"/>
  <c r="AF1795" i="76"/>
  <c r="AF1796" i="76"/>
  <c r="AF1800" i="76"/>
  <c r="AF1801" i="76"/>
  <c r="AF1802" i="76"/>
  <c r="AF1803" i="76"/>
  <c r="AF1807" i="76"/>
  <c r="AF1808" i="76"/>
  <c r="AF1809" i="76"/>
  <c r="AF1810" i="76"/>
  <c r="AF1814" i="76"/>
  <c r="AF1815" i="76"/>
  <c r="AF1816" i="76"/>
  <c r="AF1817" i="76"/>
  <c r="AF1821" i="76"/>
  <c r="AF1822" i="76"/>
  <c r="AF1823" i="76"/>
  <c r="AF1824" i="76"/>
  <c r="AF1828" i="76"/>
  <c r="AF1829" i="76"/>
  <c r="AF1830" i="76"/>
  <c r="AF1831" i="76"/>
  <c r="AF1835" i="76"/>
  <c r="AF1836" i="76"/>
  <c r="AF1837" i="76"/>
  <c r="AF1838" i="76"/>
  <c r="AF1842" i="76"/>
  <c r="AF1843" i="76"/>
  <c r="AF1844" i="76"/>
  <c r="AF1845" i="76"/>
  <c r="AF1849" i="76"/>
  <c r="AF1850" i="76"/>
  <c r="AF1851" i="76"/>
  <c r="AF1852" i="76"/>
  <c r="AF1856" i="76"/>
  <c r="AF1857" i="76"/>
  <c r="AF1858" i="76"/>
  <c r="AF1859" i="76"/>
  <c r="AF1863" i="76"/>
  <c r="AF1864" i="76"/>
  <c r="AF1865" i="76"/>
  <c r="AF1866" i="76"/>
  <c r="AF1870" i="76"/>
  <c r="AF1871" i="76"/>
  <c r="AF1872" i="76"/>
  <c r="AF1873" i="76"/>
  <c r="AF1877" i="76"/>
  <c r="AF1878" i="76"/>
  <c r="AF1879" i="76"/>
  <c r="AF1880" i="76"/>
  <c r="AF1884" i="76"/>
  <c r="AF1885" i="76"/>
  <c r="AF1886" i="76"/>
  <c r="AF1887" i="76"/>
  <c r="AF1891" i="76"/>
  <c r="AF1892" i="76"/>
  <c r="AF1893" i="76"/>
  <c r="AF1894" i="76"/>
  <c r="AF1895" i="76"/>
  <c r="AF1899" i="76"/>
  <c r="AF1900" i="76"/>
  <c r="AF1901" i="76"/>
  <c r="AF1905" i="76"/>
  <c r="AF1906" i="76"/>
  <c r="AF1907" i="76"/>
  <c r="AF1908" i="76"/>
  <c r="AF1913" i="76"/>
  <c r="AF1914" i="76"/>
  <c r="AF1915" i="76"/>
  <c r="AF1920" i="76"/>
  <c r="AF1921" i="76"/>
  <c r="AF1922" i="76"/>
  <c r="AF1927" i="76"/>
  <c r="AF1928" i="76"/>
  <c r="AF1929" i="76"/>
  <c r="AF1934" i="76"/>
  <c r="AF1935" i="76"/>
  <c r="AF1936" i="76"/>
  <c r="AF1940" i="76"/>
  <c r="AF1942" i="76"/>
  <c r="AF1943" i="76"/>
  <c r="AF1944" i="76"/>
  <c r="AF1945" i="76"/>
  <c r="AF1946" i="76"/>
  <c r="AF1955" i="76"/>
  <c r="AF1956" i="76"/>
  <c r="AF1957" i="76"/>
  <c r="AF1962" i="76"/>
  <c r="AF1963" i="76"/>
  <c r="AF1964" i="76"/>
  <c r="AF1968" i="76"/>
  <c r="AF1969" i="76"/>
  <c r="AF1970" i="76"/>
  <c r="AF1971" i="76"/>
  <c r="AF1975" i="76"/>
  <c r="AF1976" i="76"/>
  <c r="AF1977" i="76"/>
  <c r="AF1978" i="76"/>
  <c r="AF1982" i="76"/>
  <c r="AF1983" i="76"/>
  <c r="AF1984" i="76"/>
  <c r="AF1985" i="76"/>
  <c r="AF1989" i="76"/>
  <c r="AF1990" i="76"/>
  <c r="AF1991" i="76"/>
  <c r="AF1992" i="76"/>
  <c r="AF1996" i="76"/>
  <c r="AF1997" i="76"/>
  <c r="AF1998" i="76"/>
  <c r="AF1999" i="76"/>
  <c r="AF2003" i="76"/>
  <c r="AF2005" i="76"/>
  <c r="AF2006" i="76"/>
  <c r="AF2007" i="76"/>
  <c r="AF2008" i="76"/>
  <c r="AF2009" i="76"/>
  <c r="AF2010" i="76"/>
  <c r="AF2011" i="76"/>
  <c r="AF2012" i="76"/>
  <c r="AF2013" i="76"/>
  <c r="AF2017" i="76"/>
  <c r="AF2018" i="76"/>
  <c r="AF2019" i="76"/>
  <c r="AF2020" i="76"/>
  <c r="AF2024" i="76"/>
  <c r="AF2025" i="76"/>
  <c r="AF2026" i="76"/>
  <c r="AF2027" i="76"/>
  <c r="AF2031" i="76"/>
  <c r="AF2032" i="76"/>
  <c r="AF2033" i="76"/>
  <c r="AF2034" i="76"/>
  <c r="AF2038" i="76"/>
  <c r="AF2039" i="76"/>
  <c r="AF2040" i="76"/>
  <c r="AF2041" i="76"/>
  <c r="AF2045" i="76"/>
  <c r="AF2046" i="76"/>
  <c r="AF2047" i="76"/>
  <c r="AF2048" i="76"/>
  <c r="AF2052" i="76"/>
  <c r="AF2053" i="76"/>
  <c r="AF2054" i="76"/>
  <c r="AF2055" i="76"/>
  <c r="AF2059" i="76"/>
  <c r="AF2060" i="76"/>
  <c r="AF2061" i="76"/>
  <c r="AF2062" i="76"/>
  <c r="AF2066" i="76"/>
  <c r="AF2067" i="76"/>
  <c r="AF2068" i="76"/>
  <c r="AF2069" i="76"/>
  <c r="AF2074" i="76"/>
  <c r="AF2075" i="76"/>
  <c r="AF2076" i="76"/>
  <c r="AF2081" i="76"/>
  <c r="AF2082" i="76"/>
  <c r="AF2083" i="76"/>
  <c r="AF2088" i="76"/>
  <c r="AF2089" i="76"/>
  <c r="AF2090" i="76"/>
  <c r="AF2095" i="76"/>
  <c r="AF2096" i="76"/>
  <c r="AF2097" i="76"/>
  <c r="AF2129" i="76"/>
  <c r="AF2130" i="76"/>
  <c r="AF2131" i="76"/>
  <c r="AF2132" i="76"/>
  <c r="AF327" i="76"/>
  <c r="AF663" i="76"/>
  <c r="AF1139" i="76"/>
  <c r="AF2049" i="76"/>
  <c r="AF313" i="76"/>
  <c r="AF572" i="76"/>
  <c r="AF586" i="76"/>
  <c r="AF1125" i="76"/>
  <c r="AF2035" i="76"/>
  <c r="AF292" i="76"/>
  <c r="AF1279" i="76"/>
  <c r="AF209" i="76"/>
  <c r="AF530" i="76"/>
  <c r="AF2042" i="76"/>
  <c r="AF1181" i="76"/>
  <c r="AF1909" i="76"/>
  <c r="AF1804" i="76"/>
  <c r="AF1811" i="76"/>
  <c r="AF1167" i="76"/>
  <c r="AF1741" i="76"/>
  <c r="AF600" i="76"/>
  <c r="AF607" i="76"/>
  <c r="AF2014" i="76"/>
  <c r="AF320" i="76"/>
  <c r="AF202" i="76"/>
  <c r="AF1832" i="76"/>
  <c r="AF1790" i="76"/>
  <c r="AF1538" i="76"/>
  <c r="AF1797" i="76"/>
  <c r="AF2028" i="76"/>
  <c r="AF1825" i="76"/>
  <c r="AF1818" i="76"/>
  <c r="AF1706" i="76"/>
  <c r="AF614" i="76"/>
  <c r="AF1643" i="76"/>
  <c r="AF2050" i="76"/>
  <c r="AF1636" i="76"/>
  <c r="AF1111" i="76"/>
  <c r="AF1727" i="76"/>
  <c r="AF2070" i="76"/>
  <c r="AF257" i="76"/>
  <c r="AF1539" i="76"/>
  <c r="AF1140" i="76"/>
  <c r="AF1650" i="76"/>
  <c r="AF271" i="76"/>
  <c r="AF335" i="76"/>
  <c r="AF551" i="76"/>
  <c r="AF2036" i="76"/>
  <c r="AF1195" i="76"/>
  <c r="AF537" i="76"/>
  <c r="AF250" i="76"/>
  <c r="AF1622" i="76"/>
  <c r="AF1202" i="76"/>
  <c r="AF2071" i="76"/>
  <c r="AF587" i="76"/>
  <c r="AF573" i="76"/>
  <c r="AF1559" i="76"/>
  <c r="AF1713" i="76"/>
  <c r="AF621" i="76"/>
  <c r="AF1475" i="76"/>
  <c r="AF1540" i="76"/>
  <c r="AF1910" i="76"/>
  <c r="AF341" i="76"/>
  <c r="AF1846" i="76"/>
  <c r="AF2133" i="76"/>
  <c r="AF2051" i="76"/>
  <c r="AF1896" i="76"/>
  <c r="AF1699" i="76"/>
  <c r="AF1280" i="76"/>
  <c r="AF187" i="76"/>
  <c r="AF2063" i="76"/>
  <c r="AF173" i="76"/>
  <c r="AF1447" i="76"/>
  <c r="AF2056" i="76"/>
  <c r="AF180" i="76"/>
  <c r="AF1153" i="76"/>
  <c r="AF1897" i="76"/>
  <c r="AF1126" i="76"/>
  <c r="AF47" i="76"/>
  <c r="AF1560" i="76"/>
  <c r="AF2077" i="76"/>
  <c r="AF1916" i="76"/>
  <c r="AF265" i="76"/>
  <c r="AF1141" i="76"/>
  <c r="AF1244" i="76"/>
  <c r="AF1902" i="76"/>
  <c r="AF502" i="76"/>
  <c r="AF523" i="76"/>
  <c r="AF509" i="76"/>
  <c r="AF664" i="76"/>
  <c r="AF439" i="76"/>
  <c r="AF1342" i="76"/>
  <c r="AF1370" i="76"/>
  <c r="AF524" i="76"/>
  <c r="AF1384" i="76"/>
  <c r="AF579" i="76"/>
  <c r="AF2043" i="76"/>
  <c r="AF1356" i="76"/>
  <c r="AF495" i="76"/>
  <c r="AF258" i="76"/>
  <c r="AF1216" i="76"/>
  <c r="AF544" i="76"/>
  <c r="AF411" i="76"/>
  <c r="AF1489" i="76"/>
  <c r="AF649" i="76"/>
  <c r="AF1783" i="76"/>
  <c r="AF2021" i="76"/>
  <c r="AF531" i="76"/>
  <c r="AF1853" i="76"/>
  <c r="AF446" i="76"/>
  <c r="AF1209" i="76"/>
  <c r="AF1623" i="76"/>
  <c r="AF1251" i="76"/>
  <c r="AF243" i="76"/>
  <c r="AF1742" i="76"/>
  <c r="AF565" i="76"/>
  <c r="AF1545" i="76"/>
  <c r="AF558" i="76"/>
  <c r="AF2037" i="76"/>
  <c r="AF1692" i="76"/>
  <c r="AF642" i="76"/>
  <c r="AF2098" i="76"/>
  <c r="AF376" i="76"/>
  <c r="AF588" i="76"/>
  <c r="AF1972" i="76"/>
  <c r="AF574" i="76"/>
  <c r="AF1805" i="76"/>
  <c r="AF1812" i="76"/>
  <c r="AF2057" i="76"/>
  <c r="AF1517" i="76"/>
  <c r="AF1580" i="76"/>
  <c r="AF481" i="76"/>
  <c r="AF2072" i="76"/>
  <c r="AF1587" i="76"/>
  <c r="AF1930" i="76"/>
  <c r="AF362" i="76"/>
  <c r="AF348" i="76"/>
  <c r="AF2022" i="76"/>
  <c r="AF404" i="76"/>
  <c r="AF390" i="76"/>
  <c r="AF1937" i="76"/>
  <c r="AF1685" i="76"/>
  <c r="AF1182" i="76"/>
  <c r="AF1293" i="76"/>
  <c r="AF1573" i="76"/>
  <c r="AF453" i="76"/>
  <c r="AF460" i="76"/>
  <c r="AF628" i="76"/>
  <c r="AF1461" i="76"/>
  <c r="AF272" i="76"/>
  <c r="AF286" i="76"/>
  <c r="AF1127" i="76"/>
  <c r="AF467" i="76"/>
  <c r="AF1168" i="76"/>
  <c r="AF1847" i="76"/>
  <c r="AF1854" i="76"/>
  <c r="AF1720" i="76"/>
  <c r="AF1252" i="76"/>
  <c r="AF1923" i="76"/>
  <c r="AF251" i="76"/>
  <c r="AF1686" i="76"/>
  <c r="AF1629" i="76"/>
  <c r="AF2091" i="76"/>
  <c r="AF2029" i="76"/>
  <c r="AF418" i="76"/>
  <c r="AF1294" i="76"/>
  <c r="AF2015" i="76"/>
  <c r="AF1678" i="76"/>
  <c r="AF425" i="76"/>
  <c r="AF2044" i="76"/>
  <c r="AF2084" i="76"/>
  <c r="AF1253" i="76"/>
  <c r="AF1630" i="76"/>
  <c r="AF665" i="76"/>
  <c r="AF1679" i="76"/>
  <c r="AF1693" i="76"/>
  <c r="AF488" i="76"/>
  <c r="AF314" i="76"/>
  <c r="AF244" i="76"/>
  <c r="AF2064" i="76"/>
  <c r="AF474" i="76"/>
  <c r="AF516" i="76"/>
  <c r="AF195" i="76"/>
  <c r="AF1112" i="76"/>
  <c r="AF432" i="76"/>
  <c r="AF622" i="76"/>
  <c r="AF846" i="76"/>
  <c r="AF1448" i="76"/>
  <c r="AF1958" i="76"/>
  <c r="AF1979" i="76"/>
  <c r="AF839" i="76"/>
  <c r="AF2065" i="76"/>
  <c r="AF1531" i="76"/>
  <c r="AF307" i="76"/>
  <c r="AF1743" i="76"/>
  <c r="AF670" i="76"/>
  <c r="AF1881" i="76"/>
  <c r="AF1867" i="76"/>
  <c r="AF1874" i="76"/>
  <c r="AF1245" i="76"/>
  <c r="AF279" i="76"/>
  <c r="AF643" i="76"/>
  <c r="AF1419" i="76"/>
  <c r="AF1734" i="76"/>
  <c r="AF321" i="76"/>
  <c r="AF1965" i="76"/>
  <c r="AF2058" i="76"/>
  <c r="AF644" i="76"/>
  <c r="AF1714" i="76"/>
  <c r="AF1154" i="76"/>
  <c r="AF1707" i="76"/>
  <c r="AF1721" i="76"/>
  <c r="AF1183" i="76"/>
  <c r="AF328" i="76"/>
  <c r="AF1700" i="76"/>
  <c r="AF1839" i="76"/>
  <c r="AF852" i="76"/>
  <c r="AF1993" i="76"/>
  <c r="AF2030" i="76"/>
  <c r="AF48" i="76"/>
  <c r="AF26" i="76"/>
  <c r="AF1090" i="76"/>
  <c r="AF1169" i="76"/>
  <c r="AF12" i="76"/>
  <c r="AF1762" i="76"/>
  <c r="AF1433" i="76"/>
  <c r="AF405" i="76"/>
  <c r="AF1490" i="76"/>
  <c r="AF13" i="76"/>
  <c r="AF1868" i="76"/>
  <c r="AF1462" i="76"/>
  <c r="AF1986" i="76"/>
  <c r="AF1476" i="76"/>
  <c r="AF1624" i="76"/>
  <c r="AF19" i="76"/>
  <c r="AF1083" i="76"/>
  <c r="AF1860" i="76"/>
  <c r="AF1076" i="76"/>
  <c r="AF503" i="76"/>
  <c r="AF1532" i="76"/>
  <c r="AF1097" i="76"/>
  <c r="AF510" i="76"/>
  <c r="AF27" i="76"/>
  <c r="AF2000" i="76"/>
  <c r="AF650" i="76"/>
  <c r="AF1518" i="76"/>
  <c r="AF1791" i="76"/>
  <c r="AF440" i="76"/>
  <c r="AF1062" i="76"/>
  <c r="AF1715" i="76"/>
  <c r="AF1034" i="76"/>
  <c r="AF1020" i="76"/>
  <c r="AF1776" i="76"/>
  <c r="AF1155" i="76"/>
  <c r="AF1357" i="76"/>
  <c r="AF1371" i="76"/>
  <c r="AF950" i="76"/>
  <c r="AF1069" i="76"/>
  <c r="AF999" i="76"/>
  <c r="AF1708" i="76"/>
  <c r="AF1798" i="76"/>
  <c r="AF1687" i="76"/>
  <c r="AF1055" i="76"/>
  <c r="AF929" i="76"/>
  <c r="AF1722" i="76"/>
  <c r="AF1006" i="76"/>
  <c r="AF1701" i="76"/>
  <c r="AF2023" i="76"/>
  <c r="AF936" i="76"/>
  <c r="AF1561" i="76"/>
  <c r="AF1385" i="76"/>
  <c r="AF496" i="76"/>
  <c r="AF2134" i="76"/>
  <c r="AF992" i="76"/>
  <c r="AF20" i="76"/>
  <c r="AF922" i="76"/>
  <c r="AF412" i="76"/>
  <c r="AF1398" i="76"/>
  <c r="AF1694" i="76"/>
  <c r="AF985" i="76"/>
  <c r="AF698" i="76"/>
  <c r="AF978" i="76"/>
  <c r="AF1013" i="76"/>
  <c r="AF54" i="76"/>
  <c r="AF677" i="76"/>
  <c r="AF447" i="76"/>
  <c r="AF866" i="76"/>
  <c r="AF1343" i="76"/>
  <c r="AF1631" i="76"/>
  <c r="AF1372" i="76"/>
  <c r="AF1861" i="76"/>
  <c r="AF287" i="76"/>
  <c r="AF1272" i="76"/>
  <c r="AF726" i="76"/>
  <c r="AF1680" i="76"/>
  <c r="AF1888" i="76"/>
  <c r="AF188" i="76"/>
  <c r="AF1637" i="76"/>
  <c r="AF1386" i="76"/>
  <c r="AF705" i="76"/>
  <c r="AF33" i="76"/>
  <c r="AF1295" i="76"/>
  <c r="AF1728" i="76"/>
  <c r="AF1826" i="76"/>
  <c r="AF1358" i="76"/>
  <c r="AF293" i="76"/>
  <c r="AF363" i="76"/>
  <c r="AF754" i="76"/>
  <c r="AF482" i="76"/>
  <c r="AF712" i="76"/>
  <c r="AF1344" i="76"/>
  <c r="AF174" i="76"/>
  <c r="AF391" i="76"/>
  <c r="AF308" i="76"/>
  <c r="AF1980" i="76"/>
  <c r="AF2092" i="76"/>
  <c r="AF377" i="76"/>
  <c r="AF315" i="76"/>
  <c r="AF322" i="76"/>
  <c r="AF768" i="76"/>
  <c r="AF294" i="76"/>
  <c r="AF40" i="76"/>
  <c r="AF1903" i="76"/>
  <c r="AF266" i="76"/>
  <c r="AF1644" i="76"/>
  <c r="AF259" i="76"/>
  <c r="AF1651" i="76"/>
  <c r="AF601" i="76"/>
  <c r="AF181" i="76"/>
  <c r="AF1938" i="76"/>
  <c r="AF608" i="76"/>
  <c r="AF349" i="76"/>
  <c r="AF1833" i="76"/>
  <c r="AF329" i="76"/>
  <c r="AF1748" i="76"/>
  <c r="AF461" i="76"/>
  <c r="AF364" i="76"/>
  <c r="AF392" i="76"/>
  <c r="AF378" i="76"/>
  <c r="AF615" i="76"/>
  <c r="AF1588" i="76"/>
  <c r="AF1533" i="76"/>
  <c r="AF203" i="76"/>
  <c r="AF761" i="76"/>
  <c r="AF525" i="76"/>
  <c r="AF847" i="76"/>
  <c r="AF908" i="76"/>
  <c r="AF1546" i="76"/>
  <c r="AF1994" i="76"/>
  <c r="AF189" i="76"/>
  <c r="AF840" i="76"/>
  <c r="AF901" i="76"/>
  <c r="AF1645" i="76"/>
  <c r="AF1547" i="76"/>
  <c r="AF1420" i="76"/>
  <c r="AF915" i="76"/>
  <c r="AF175" i="76"/>
  <c r="AF300" i="76"/>
  <c r="AF853" i="76"/>
  <c r="AF1987" i="76"/>
  <c r="AF454" i="76"/>
  <c r="AF419" i="76"/>
  <c r="AF2099" i="76"/>
  <c r="AF1638" i="76"/>
  <c r="AF894" i="76"/>
  <c r="AF1784" i="76"/>
  <c r="AF350" i="76"/>
  <c r="AF1589" i="76"/>
  <c r="AF426" i="76"/>
  <c r="AF609" i="76"/>
  <c r="AF301" i="76"/>
  <c r="AF1581" i="76"/>
  <c r="AF532" i="76"/>
  <c r="AF1973" i="76"/>
  <c r="AF468" i="76"/>
  <c r="AF1806" i="76"/>
  <c r="AF1813" i="76"/>
  <c r="AF1855" i="76"/>
  <c r="AF489" i="76"/>
  <c r="AF1574" i="76"/>
  <c r="AF1819" i="76"/>
  <c r="AF182" i="76"/>
  <c r="AF602" i="76"/>
  <c r="AF1924" i="76"/>
  <c r="AF2085" i="76"/>
  <c r="AF1652" i="76"/>
  <c r="AF1848" i="76"/>
  <c r="AF2078" i="76"/>
  <c r="AF1729" i="76"/>
  <c r="AF1792" i="76"/>
  <c r="AF475" i="76"/>
  <c r="AF517" i="76"/>
  <c r="AF1834" i="76"/>
  <c r="AF1840" i="76"/>
  <c r="AF1113" i="76"/>
  <c r="AF49" i="76"/>
  <c r="AF280" i="76"/>
  <c r="AF1196" i="76"/>
  <c r="AF336" i="76"/>
  <c r="AF433" i="76"/>
  <c r="AF1434" i="76"/>
  <c r="AF629" i="76"/>
  <c r="AF1827" i="76"/>
  <c r="AF824" i="76"/>
  <c r="AF1575" i="76"/>
  <c r="AF34" i="76"/>
  <c r="AF1889" i="76"/>
  <c r="AF1882" i="76"/>
  <c r="AF671" i="76"/>
  <c r="AF1286" i="76"/>
  <c r="AF854" i="76"/>
  <c r="AF1582" i="76"/>
  <c r="AF1281" i="76"/>
  <c r="AF1449" i="76"/>
  <c r="AF552" i="76"/>
  <c r="AF1203" i="76"/>
  <c r="AF483" i="76"/>
  <c r="AF2001" i="76"/>
  <c r="AF538" i="76"/>
  <c r="AF1519" i="76"/>
  <c r="AF1491" i="76"/>
  <c r="AF210" i="76"/>
  <c r="AF1890" i="76"/>
  <c r="AF1217" i="76"/>
  <c r="AF545" i="76"/>
  <c r="AF1777" i="76"/>
  <c r="AF1820" i="76"/>
  <c r="AF1917" i="76"/>
  <c r="AF406" i="76"/>
  <c r="AF1477" i="76"/>
  <c r="AF1763" i="76"/>
  <c r="AF566" i="76"/>
  <c r="AF930" i="76"/>
  <c r="AF1904" i="76"/>
  <c r="AF1273" i="76"/>
  <c r="AF699" i="76"/>
  <c r="AF28" i="76"/>
  <c r="AF14" i="76"/>
  <c r="AF21" i="76"/>
  <c r="AF937" i="76"/>
  <c r="AF1749" i="76"/>
  <c r="AF1463" i="76"/>
  <c r="AF1785" i="76"/>
  <c r="AF1421" i="76"/>
  <c r="AF462" i="76"/>
  <c r="AF616" i="76"/>
  <c r="AF678" i="76"/>
  <c r="AF923" i="76"/>
  <c r="AF1799" i="76"/>
  <c r="AF1412" i="76"/>
  <c r="AF727" i="76"/>
  <c r="AF1405" i="76"/>
  <c r="AF1077" i="76"/>
  <c r="AF41" i="76"/>
  <c r="AF706" i="76"/>
  <c r="AF342" i="76"/>
  <c r="AF196" i="76"/>
  <c r="AF867" i="76"/>
  <c r="AF657" i="76"/>
  <c r="AF1959" i="76"/>
  <c r="AF755" i="76"/>
  <c r="AF343" i="76"/>
  <c r="AF559" i="76"/>
  <c r="AF1931" i="76"/>
  <c r="AF713" i="76"/>
  <c r="AF1091" i="76"/>
  <c r="AF1092" i="76"/>
  <c r="AF1063" i="76"/>
  <c r="AF1932" i="76"/>
  <c r="AF1960" i="76"/>
  <c r="AF580" i="76"/>
  <c r="AF782" i="76"/>
  <c r="AF1875" i="76"/>
  <c r="AF1974" i="76"/>
  <c r="AF1070" i="76"/>
  <c r="AF420" i="76"/>
  <c r="AF1000" i="76"/>
  <c r="AF1966" i="76"/>
  <c r="AF252" i="76"/>
  <c r="AF427" i="76"/>
  <c r="AF1056" i="76"/>
  <c r="AF1876" i="76"/>
  <c r="AF769" i="76"/>
  <c r="AF1883" i="76"/>
  <c r="AF909" i="76"/>
  <c r="AF1084" i="76"/>
  <c r="AF1911" i="76"/>
  <c r="AF902" i="76"/>
  <c r="AF1085" i="76"/>
  <c r="AF1098" i="76"/>
  <c r="AF1099" i="76"/>
  <c r="AF916" i="76"/>
  <c r="AF1210" i="76"/>
  <c r="AF993" i="76"/>
  <c r="AF1399" i="76"/>
  <c r="AF245" i="76"/>
  <c r="AF1246" i="76"/>
  <c r="AF490" i="76"/>
  <c r="AF2093" i="76"/>
  <c r="AF986" i="76"/>
  <c r="AF273" i="76"/>
  <c r="AF1400" i="76"/>
  <c r="AF539" i="76"/>
  <c r="AF817" i="76"/>
  <c r="AF895" i="76"/>
  <c r="AF979" i="76"/>
  <c r="AF1035" i="76"/>
  <c r="AF553" i="76"/>
  <c r="AF1021" i="76"/>
  <c r="AF1036" i="76"/>
  <c r="AF931" i="76"/>
  <c r="AF623" i="76"/>
  <c r="AF762" i="76"/>
  <c r="AF1022" i="76"/>
  <c r="AF504" i="76"/>
  <c r="AF476" i="76"/>
  <c r="AF810" i="76"/>
  <c r="AF938" i="76"/>
  <c r="AF518" i="76"/>
  <c r="AF511" i="76"/>
  <c r="AF951" i="76"/>
  <c r="AF1435" i="76"/>
  <c r="AF952" i="76"/>
  <c r="AF1918" i="76"/>
  <c r="AF672" i="76"/>
  <c r="AF1988" i="76"/>
  <c r="AF924" i="76"/>
  <c r="AF1981" i="76"/>
  <c r="AF1007" i="76"/>
  <c r="AF1995" i="76"/>
  <c r="AF1008" i="76"/>
  <c r="AF441" i="76"/>
  <c r="AF1197" i="76"/>
  <c r="AF2135" i="76"/>
  <c r="AF434" i="76"/>
  <c r="AF868" i="76"/>
  <c r="AF700" i="76"/>
  <c r="AF1211" i="76"/>
  <c r="AF679" i="76"/>
  <c r="AF1014" i="76"/>
  <c r="AF1015" i="76"/>
  <c r="AF1218" i="76"/>
  <c r="AF1224" i="76"/>
  <c r="AF497" i="76"/>
  <c r="AF728" i="76"/>
  <c r="AF1204" i="76"/>
  <c r="AF2100" i="76"/>
  <c r="AF2079" i="76"/>
  <c r="AF707" i="76"/>
  <c r="AF546" i="76"/>
  <c r="AF1939" i="76"/>
  <c r="AF413" i="76"/>
  <c r="AF756" i="76"/>
  <c r="AF1225" i="76"/>
  <c r="AF714" i="76"/>
  <c r="AF1078" i="76"/>
  <c r="AF448" i="76"/>
  <c r="AF1967" i="76"/>
  <c r="AF910" i="76"/>
  <c r="AF55" i="76"/>
  <c r="AF903" i="76"/>
  <c r="AF917" i="76"/>
  <c r="AF1064" i="76"/>
  <c r="AF770" i="76"/>
  <c r="AF630" i="76"/>
  <c r="AF2086" i="76"/>
  <c r="AF896" i="76"/>
  <c r="AF1925" i="76"/>
  <c r="AF1071" i="76"/>
  <c r="AF1001" i="76"/>
  <c r="AF2016" i="76"/>
  <c r="AF1057" i="76"/>
  <c r="AF825" i="76"/>
  <c r="AF560" i="76"/>
  <c r="AF994" i="76"/>
  <c r="AF763" i="76"/>
  <c r="AF987" i="76"/>
  <c r="AF980" i="76"/>
  <c r="AF1862" i="76"/>
  <c r="AF1869" i="76"/>
  <c r="AF1841" i="76"/>
  <c r="AF581" i="76"/>
  <c r="AF567" i="76"/>
  <c r="AF455" i="76"/>
  <c r="AF1735" i="76"/>
  <c r="AF469" i="76"/>
  <c r="AF783" i="76"/>
  <c r="AF2002" i="76"/>
  <c r="AF658" i="76"/>
  <c r="AF826" i="76"/>
  <c r="AF1778" i="76"/>
  <c r="AF1274" i="76"/>
  <c r="AF818" i="76"/>
  <c r="AF811" i="76"/>
  <c r="AF1413" i="76"/>
  <c r="AF1406" i="76"/>
  <c r="AF1414" i="76"/>
  <c r="AF1407" i="76"/>
  <c r="AF56" i="76"/>
  <c r="AF1764" i="76"/>
  <c r="AF1287" i="76"/>
  <c r="AF1750" i="76"/>
  <c r="AF1736" i="76"/>
  <c r="AF784" i="76"/>
  <c r="AF651" i="76"/>
  <c r="AF819" i="76"/>
  <c r="AF812" i="76"/>
  <c r="AF35" i="76"/>
  <c r="AF42" i="76"/>
  <c r="AF1288" i="76"/>
  <c r="AF43" i="76"/>
  <c r="AF57" i="76"/>
  <c r="AF58" i="76"/>
  <c r="AF59" i="76"/>
  <c r="AF60" i="76"/>
  <c r="AF61" i="76"/>
  <c r="AF62" i="76"/>
  <c r="AF63" i="76"/>
  <c r="AF65" i="76"/>
  <c r="AF71" i="76"/>
  <c r="AF72" i="76"/>
  <c r="AF73" i="76"/>
  <c r="AF74" i="76"/>
  <c r="AF75" i="76"/>
  <c r="AF76" i="76"/>
  <c r="AF77" i="76"/>
  <c r="AF78" i="76"/>
  <c r="AF79" i="76"/>
  <c r="AF80" i="76"/>
  <c r="AF81" i="76"/>
  <c r="AF82" i="76"/>
  <c r="AF83" i="76"/>
  <c r="AF84" i="76"/>
  <c r="AF85" i="76"/>
  <c r="AF86" i="76"/>
  <c r="AF87" i="76"/>
  <c r="AF88" i="76"/>
  <c r="AF89" i="76"/>
  <c r="AF90" i="76"/>
  <c r="AF91" i="76"/>
  <c r="AF92" i="76"/>
  <c r="AF93" i="76"/>
  <c r="AF94" i="76"/>
  <c r="AF95" i="76"/>
  <c r="AF96" i="76"/>
  <c r="AF97" i="76"/>
  <c r="AF98" i="76"/>
  <c r="AF99" i="76"/>
  <c r="AF100" i="76"/>
  <c r="AF101" i="76"/>
  <c r="AF102" i="76"/>
  <c r="AF103" i="76"/>
  <c r="AF104" i="76"/>
  <c r="AF105" i="76"/>
  <c r="AF106" i="76"/>
  <c r="AF107" i="76"/>
  <c r="AF108" i="76"/>
  <c r="AF109" i="76"/>
  <c r="AF110" i="76"/>
  <c r="AF111" i="76"/>
  <c r="AF112" i="76"/>
  <c r="AF113" i="76"/>
  <c r="AF114" i="76"/>
  <c r="AF115" i="76"/>
  <c r="AF116" i="76"/>
  <c r="AF117" i="76"/>
  <c r="AF118" i="76"/>
  <c r="AF119" i="76"/>
  <c r="AF120" i="76"/>
  <c r="AF121" i="76"/>
  <c r="AF122" i="76"/>
  <c r="AF123" i="76"/>
  <c r="AF124" i="76"/>
  <c r="AF125" i="76"/>
  <c r="AF126" i="76"/>
  <c r="AF127" i="76"/>
  <c r="AF128" i="76"/>
  <c r="AF129" i="76"/>
  <c r="AF130" i="76"/>
  <c r="AF131" i="76"/>
  <c r="AF132" i="76"/>
  <c r="AF133" i="76"/>
  <c r="AF134" i="76"/>
  <c r="AF135" i="76"/>
  <c r="AF136" i="76"/>
  <c r="AF137" i="76"/>
  <c r="AF138" i="76"/>
  <c r="AF139" i="76"/>
  <c r="AF140" i="76"/>
  <c r="AF141" i="76"/>
  <c r="AF142" i="76"/>
  <c r="AF143" i="76"/>
  <c r="AF144" i="76"/>
  <c r="AF145" i="76"/>
  <c r="AF146" i="76"/>
  <c r="AF147" i="76"/>
  <c r="AF148" i="76"/>
  <c r="AF149" i="76"/>
  <c r="AF150" i="76"/>
  <c r="AF151" i="76"/>
  <c r="AF152" i="76"/>
  <c r="AF153" i="76"/>
  <c r="AF154" i="76"/>
  <c r="AF155" i="76"/>
  <c r="AF156" i="76"/>
  <c r="AF157" i="76"/>
  <c r="AF158" i="76"/>
  <c r="AF159" i="76"/>
  <c r="AF160" i="76"/>
  <c r="AF161" i="76"/>
  <c r="AF163" i="76"/>
  <c r="AF589" i="76"/>
  <c r="AF590" i="76"/>
  <c r="AF591" i="76"/>
  <c r="AF592" i="76"/>
  <c r="AF593" i="76"/>
  <c r="AF594" i="76"/>
  <c r="AF595" i="76"/>
  <c r="AF659" i="76"/>
  <c r="AF666" i="76"/>
  <c r="AF1107" i="76"/>
  <c r="AF1115" i="76"/>
  <c r="AF1121" i="76"/>
  <c r="AF1129" i="76"/>
  <c r="AF1135" i="76"/>
  <c r="AF1143" i="76"/>
  <c r="AF1149" i="76"/>
  <c r="AF1157" i="76"/>
  <c r="AF1163" i="76"/>
  <c r="AF1171" i="76"/>
  <c r="AF1177" i="76"/>
  <c r="AF1185" i="76"/>
  <c r="AF1191" i="76"/>
  <c r="AF1198" i="76"/>
  <c r="AF1205" i="76"/>
  <c r="AF1212" i="76"/>
  <c r="AF1219" i="76"/>
  <c r="AF1226" i="76"/>
  <c r="AF1227" i="76"/>
  <c r="AF1228" i="76"/>
  <c r="AF1229" i="76"/>
  <c r="AF1230" i="76"/>
  <c r="AF1231" i="76"/>
  <c r="AF1232" i="76"/>
  <c r="AF1233" i="76"/>
  <c r="AF1234" i="76"/>
  <c r="AF1235" i="76"/>
  <c r="AF1236" i="76"/>
  <c r="AF1237" i="76"/>
  <c r="AF1238" i="76"/>
  <c r="AF1239" i="76"/>
  <c r="AF1254" i="76"/>
  <c r="AF1255" i="76"/>
  <c r="AF1256" i="76"/>
  <c r="AF1257" i="76"/>
  <c r="AF1258" i="76"/>
  <c r="AF1259" i="76"/>
  <c r="AF1260" i="76"/>
  <c r="AF1261" i="76"/>
  <c r="AF1262" i="76"/>
  <c r="AF1263" i="76"/>
  <c r="AF1264" i="76"/>
  <c r="AF1265" i="76"/>
  <c r="AF1266" i="76"/>
  <c r="AF1267" i="76"/>
  <c r="AF1296" i="76"/>
  <c r="AF1297" i="76"/>
  <c r="AF1298" i="76"/>
  <c r="AF1299" i="76"/>
  <c r="AF1300" i="76"/>
  <c r="AF1301" i="76"/>
  <c r="AF1302" i="76"/>
  <c r="AF1303" i="76"/>
  <c r="AF1304" i="76"/>
  <c r="AF1305" i="76"/>
  <c r="AF1306" i="76"/>
  <c r="AF1307" i="76"/>
  <c r="AF1308" i="76"/>
  <c r="AF1309" i="76"/>
  <c r="AF1310" i="76"/>
  <c r="AF1311" i="76"/>
  <c r="AF1312" i="76"/>
  <c r="AF1313" i="76"/>
  <c r="AF1314" i="76"/>
  <c r="AF1315" i="76"/>
  <c r="AF1316" i="76"/>
  <c r="AF1317" i="76"/>
  <c r="AF1318" i="76"/>
  <c r="AF1319" i="76"/>
  <c r="AF1320" i="76"/>
  <c r="AF1321" i="76"/>
  <c r="AF1322" i="76"/>
  <c r="AF1323" i="76"/>
  <c r="AF1324" i="76"/>
  <c r="AF1325" i="76"/>
  <c r="AF1326" i="76"/>
  <c r="AF1327" i="76"/>
  <c r="AF1328" i="76"/>
  <c r="AF1329" i="76"/>
  <c r="AF1330" i="76"/>
  <c r="AF1331" i="76"/>
  <c r="AF1332" i="76"/>
  <c r="AF1333" i="76"/>
  <c r="AF1334" i="76"/>
  <c r="AF1335" i="76"/>
  <c r="AF1336" i="76"/>
  <c r="AF1337" i="76"/>
  <c r="AF1898" i="76"/>
  <c r="AF1912" i="76"/>
  <c r="AF1919" i="76"/>
  <c r="AF1926" i="76"/>
  <c r="AF1933" i="76"/>
  <c r="AF1941" i="76"/>
  <c r="AF1947" i="76"/>
  <c r="AF1948" i="76"/>
  <c r="AF1949" i="76"/>
  <c r="AF1950" i="76"/>
  <c r="AF1951" i="76"/>
  <c r="AF1952" i="76"/>
  <c r="AF1953" i="76"/>
  <c r="AF1954" i="76"/>
  <c r="AF1961" i="76"/>
  <c r="AF2004" i="76"/>
  <c r="AF2073" i="76"/>
  <c r="AF2080" i="76"/>
  <c r="AF2087" i="76"/>
  <c r="AF2094" i="76"/>
  <c r="AF2101" i="76"/>
  <c r="AF2102" i="76"/>
  <c r="AF2103" i="76"/>
  <c r="AF2104" i="76"/>
  <c r="AF2105" i="76"/>
  <c r="AF2106" i="76"/>
  <c r="AF2107" i="76"/>
  <c r="AF2108" i="76"/>
  <c r="AF2109" i="76"/>
  <c r="AF2110" i="76"/>
  <c r="AF2111" i="76"/>
  <c r="AF2112" i="76"/>
  <c r="AF2113" i="76"/>
  <c r="AF2114" i="76"/>
  <c r="AF2115" i="76"/>
  <c r="AF2116" i="76"/>
  <c r="AF2117" i="76"/>
  <c r="AF2118" i="76"/>
  <c r="AF2119" i="76"/>
  <c r="AF2120" i="76"/>
  <c r="AF2121" i="76"/>
  <c r="AF2122" i="76"/>
  <c r="AF2123" i="76"/>
  <c r="AF2124" i="76"/>
  <c r="AF2125" i="76"/>
  <c r="AF2126" i="76"/>
  <c r="AF2127" i="76"/>
  <c r="AF2128" i="76"/>
  <c r="AF2136" i="76"/>
  <c r="AF2137" i="76"/>
  <c r="AF2138" i="76"/>
  <c r="AF2139" i="76"/>
  <c r="AF2140" i="76"/>
  <c r="AF2141" i="76"/>
  <c r="AF2142" i="76"/>
  <c r="AF2143" i="76"/>
  <c r="AF2144" i="76"/>
  <c r="AF2145" i="76"/>
  <c r="AF2146" i="76"/>
  <c r="AF2147" i="76"/>
  <c r="AF2148" i="76"/>
  <c r="AF2149" i="76"/>
  <c r="AA9" i="76" l="1"/>
  <c r="AA10" i="76"/>
  <c r="AA11" i="76"/>
  <c r="AA12" i="76"/>
  <c r="AG12" i="76" s="1"/>
  <c r="AA13" i="76"/>
  <c r="AG13" i="76" s="1"/>
  <c r="AA14" i="76"/>
  <c r="AG14" i="76" s="1"/>
  <c r="AA15" i="76"/>
  <c r="AA16" i="76"/>
  <c r="AA17" i="76"/>
  <c r="AA18" i="76"/>
  <c r="AA19" i="76"/>
  <c r="AG19" i="76" s="1"/>
  <c r="AA20" i="76"/>
  <c r="AG20" i="76" s="1"/>
  <c r="AA21" i="76"/>
  <c r="AG21" i="76" s="1"/>
  <c r="AA22" i="76"/>
  <c r="AA23" i="76"/>
  <c r="AA24" i="76"/>
  <c r="AA25" i="76"/>
  <c r="AA26" i="76"/>
  <c r="AG26" i="76" s="1"/>
  <c r="AA27" i="76"/>
  <c r="AG27" i="76" s="1"/>
  <c r="AA28" i="76"/>
  <c r="AG28" i="76" s="1"/>
  <c r="AA29" i="76"/>
  <c r="AA30" i="76"/>
  <c r="AA31" i="76"/>
  <c r="AA32" i="76"/>
  <c r="AA33" i="76"/>
  <c r="AG33" i="76" s="1"/>
  <c r="AA34" i="76"/>
  <c r="AG34" i="76" s="1"/>
  <c r="AA35" i="76"/>
  <c r="AG35" i="76" s="1"/>
  <c r="AA36" i="76"/>
  <c r="AA37" i="76"/>
  <c r="AA38" i="76"/>
  <c r="AA39" i="76"/>
  <c r="AA40" i="76"/>
  <c r="AG40" i="76" s="1"/>
  <c r="AA41" i="76"/>
  <c r="AG41" i="76" s="1"/>
  <c r="AA42" i="76"/>
  <c r="AG42" i="76" s="1"/>
  <c r="AA43" i="76"/>
  <c r="AA44" i="76"/>
  <c r="AA45" i="76"/>
  <c r="AA46" i="76"/>
  <c r="AA47" i="76"/>
  <c r="AA48" i="76"/>
  <c r="AG48" i="76" s="1"/>
  <c r="AA49" i="76"/>
  <c r="AG49" i="76" s="1"/>
  <c r="AA50" i="76"/>
  <c r="AA51" i="76"/>
  <c r="AA52" i="76"/>
  <c r="AA53" i="76"/>
  <c r="AA54" i="76"/>
  <c r="AG54" i="76" s="1"/>
  <c r="AA55" i="76"/>
  <c r="AG55" i="76" s="1"/>
  <c r="AA56" i="76"/>
  <c r="AG56" i="76" s="1"/>
  <c r="AA57" i="76"/>
  <c r="AA58" i="76"/>
  <c r="AA59" i="76"/>
  <c r="AA60" i="76"/>
  <c r="AA61" i="76"/>
  <c r="AA62" i="76"/>
  <c r="AA63" i="76"/>
  <c r="AA64" i="76"/>
  <c r="AA65" i="76"/>
  <c r="AA66" i="76"/>
  <c r="AA67" i="76"/>
  <c r="AA68" i="76"/>
  <c r="AA69" i="76"/>
  <c r="AA70" i="76"/>
  <c r="AA71" i="76"/>
  <c r="AA72" i="76"/>
  <c r="AA73" i="76"/>
  <c r="AA74" i="76"/>
  <c r="AA75" i="76"/>
  <c r="AA76" i="76"/>
  <c r="AA77" i="76"/>
  <c r="AA78" i="76"/>
  <c r="AA79" i="76"/>
  <c r="AA80" i="76"/>
  <c r="AA81" i="76"/>
  <c r="AA82" i="76"/>
  <c r="AA83" i="76"/>
  <c r="AA84" i="76"/>
  <c r="AA85" i="76"/>
  <c r="AA86" i="76"/>
  <c r="AA87" i="76"/>
  <c r="AA88" i="76"/>
  <c r="AA89" i="76"/>
  <c r="AA90" i="76"/>
  <c r="AA91" i="76"/>
  <c r="AA92" i="76"/>
  <c r="AA93" i="76"/>
  <c r="AA94" i="76"/>
  <c r="AA95" i="76"/>
  <c r="AA96" i="76"/>
  <c r="AA97" i="76"/>
  <c r="AA98" i="76"/>
  <c r="AA99" i="76"/>
  <c r="AA100" i="76"/>
  <c r="AA101" i="76"/>
  <c r="AA102" i="76"/>
  <c r="AA103" i="76"/>
  <c r="AA104" i="76"/>
  <c r="AA105" i="76"/>
  <c r="AA106" i="76"/>
  <c r="AA107" i="76"/>
  <c r="AA108" i="76"/>
  <c r="AA109" i="76"/>
  <c r="AA110" i="76"/>
  <c r="AA111" i="76"/>
  <c r="AA112" i="76"/>
  <c r="AA113" i="76"/>
  <c r="AA114" i="76"/>
  <c r="AA115" i="76"/>
  <c r="AA116" i="76"/>
  <c r="AA117" i="76"/>
  <c r="AA118" i="76"/>
  <c r="AA119" i="76"/>
  <c r="AA120" i="76"/>
  <c r="AA121" i="76"/>
  <c r="AA122" i="76"/>
  <c r="AA123" i="76"/>
  <c r="AA124" i="76"/>
  <c r="AA125" i="76"/>
  <c r="AA126" i="76"/>
  <c r="AA127" i="76"/>
  <c r="AA128" i="76"/>
  <c r="AA129" i="76"/>
  <c r="AA130" i="76"/>
  <c r="AA131" i="76"/>
  <c r="AA132" i="76"/>
  <c r="AA133" i="76"/>
  <c r="AA134" i="76"/>
  <c r="AA135" i="76"/>
  <c r="AA136" i="76"/>
  <c r="AA137" i="76"/>
  <c r="AA138" i="76"/>
  <c r="AA139" i="76"/>
  <c r="AA140" i="76"/>
  <c r="AA141" i="76"/>
  <c r="AA142" i="76"/>
  <c r="AA143" i="76"/>
  <c r="AA144" i="76"/>
  <c r="AA145" i="76"/>
  <c r="AA146" i="76"/>
  <c r="AA147" i="76"/>
  <c r="AA148" i="76"/>
  <c r="AA149" i="76"/>
  <c r="AA150" i="76"/>
  <c r="AA151" i="76"/>
  <c r="AA152" i="76"/>
  <c r="AA153" i="76"/>
  <c r="AA154" i="76"/>
  <c r="AA155" i="76"/>
  <c r="AA156" i="76"/>
  <c r="AA157" i="76"/>
  <c r="AA158" i="76"/>
  <c r="AA159" i="76"/>
  <c r="AA160" i="76"/>
  <c r="AA161" i="76"/>
  <c r="AA162" i="76"/>
  <c r="AA163" i="76"/>
  <c r="AA164" i="76"/>
  <c r="AA165" i="76"/>
  <c r="AA166" i="76"/>
  <c r="AA167" i="76"/>
  <c r="AA168" i="76"/>
  <c r="AA169" i="76"/>
  <c r="AA170" i="76"/>
  <c r="AA171" i="76"/>
  <c r="AA172" i="76"/>
  <c r="AA173" i="76"/>
  <c r="AA174" i="76"/>
  <c r="AG174" i="76" s="1"/>
  <c r="AA175" i="76"/>
  <c r="AG175" i="76" s="1"/>
  <c r="AA176" i="76"/>
  <c r="AA177" i="76"/>
  <c r="AA178" i="76"/>
  <c r="AA179" i="76"/>
  <c r="AA180" i="76"/>
  <c r="AA181" i="76"/>
  <c r="AG181" i="76" s="1"/>
  <c r="AA182" i="76"/>
  <c r="AG182" i="76" s="1"/>
  <c r="AA183" i="76"/>
  <c r="AA184" i="76"/>
  <c r="AA185" i="76"/>
  <c r="AA186" i="76"/>
  <c r="AA187" i="76"/>
  <c r="AA188" i="76"/>
  <c r="AG188" i="76" s="1"/>
  <c r="AA189" i="76"/>
  <c r="AG189" i="76" s="1"/>
  <c r="AA190" i="76"/>
  <c r="AA191" i="76"/>
  <c r="AA192" i="76"/>
  <c r="AA193" i="76"/>
  <c r="AA194" i="76"/>
  <c r="AA195" i="76"/>
  <c r="AG195" i="76" s="1"/>
  <c r="AA196" i="76"/>
  <c r="AG196" i="76" s="1"/>
  <c r="AA197" i="76"/>
  <c r="AA198" i="76"/>
  <c r="AA199" i="76"/>
  <c r="AA200" i="76"/>
  <c r="AA201" i="76"/>
  <c r="AA202" i="76"/>
  <c r="AA203" i="76"/>
  <c r="AG203" i="76" s="1"/>
  <c r="AA204" i="76"/>
  <c r="AA205" i="76"/>
  <c r="AA206" i="76"/>
  <c r="AA207" i="76"/>
  <c r="AA208" i="76"/>
  <c r="AA209" i="76"/>
  <c r="AA210" i="76"/>
  <c r="AG210" i="76" s="1"/>
  <c r="AA211" i="76"/>
  <c r="AA212" i="76"/>
  <c r="AA213" i="76"/>
  <c r="AA214" i="76"/>
  <c r="AA215" i="76"/>
  <c r="AA216" i="76"/>
  <c r="AA217" i="76"/>
  <c r="AA218" i="76"/>
  <c r="AA219" i="76"/>
  <c r="AA220" i="76"/>
  <c r="AA221" i="76"/>
  <c r="AA222" i="76"/>
  <c r="AA223" i="76"/>
  <c r="AA224" i="76"/>
  <c r="AA225" i="76"/>
  <c r="AA226" i="76"/>
  <c r="AA227" i="76"/>
  <c r="AA228" i="76"/>
  <c r="AA229" i="76"/>
  <c r="AA230" i="76"/>
  <c r="AA231" i="76"/>
  <c r="AA232" i="76"/>
  <c r="AA233" i="76"/>
  <c r="AA234" i="76"/>
  <c r="AA235" i="76"/>
  <c r="AA236" i="76"/>
  <c r="AA237" i="76"/>
  <c r="AA238" i="76"/>
  <c r="AA239" i="76"/>
  <c r="AA240" i="76"/>
  <c r="AA241" i="76"/>
  <c r="AA242" i="76"/>
  <c r="AA243" i="76"/>
  <c r="AA244" i="76"/>
  <c r="AG244" i="76" s="1"/>
  <c r="AA245" i="76"/>
  <c r="AG245" i="76" s="1"/>
  <c r="AA246" i="76"/>
  <c r="AA247" i="76"/>
  <c r="AA248" i="76"/>
  <c r="AA249" i="76"/>
  <c r="AA250" i="76"/>
  <c r="AA251" i="76"/>
  <c r="AG251" i="76" s="1"/>
  <c r="AA252" i="76"/>
  <c r="AG252" i="76" s="1"/>
  <c r="AA253" i="76"/>
  <c r="AA254" i="76"/>
  <c r="AA255" i="76"/>
  <c r="AA256" i="76"/>
  <c r="AA257" i="76"/>
  <c r="AA258" i="76"/>
  <c r="AA259" i="76"/>
  <c r="AG259" i="76" s="1"/>
  <c r="AA260" i="76"/>
  <c r="AA261" i="76"/>
  <c r="AA262" i="76"/>
  <c r="AA263" i="76"/>
  <c r="AA264" i="76"/>
  <c r="AA265" i="76"/>
  <c r="AA266" i="76"/>
  <c r="AG266" i="76" s="1"/>
  <c r="AA267" i="76"/>
  <c r="AA268" i="76"/>
  <c r="AA269" i="76"/>
  <c r="AA270" i="76"/>
  <c r="AA271" i="76"/>
  <c r="AA272" i="76"/>
  <c r="AG272" i="76" s="1"/>
  <c r="AA273" i="76"/>
  <c r="AG273" i="76" s="1"/>
  <c r="AA274" i="76"/>
  <c r="AA275" i="76"/>
  <c r="AA276" i="76"/>
  <c r="AA277" i="76"/>
  <c r="AA278" i="76"/>
  <c r="AA279" i="76"/>
  <c r="AG279" i="76" s="1"/>
  <c r="AA280" i="76"/>
  <c r="AG280" i="76" s="1"/>
  <c r="AA281" i="76"/>
  <c r="AA282" i="76"/>
  <c r="AA283" i="76"/>
  <c r="AA284" i="76"/>
  <c r="AA285" i="76"/>
  <c r="AA286" i="76"/>
  <c r="AG286" i="76" s="1"/>
  <c r="AA287" i="76"/>
  <c r="AG287" i="76" s="1"/>
  <c r="AA288" i="76"/>
  <c r="AA289" i="76"/>
  <c r="AA290" i="76"/>
  <c r="AA291" i="76"/>
  <c r="AA292" i="76"/>
  <c r="AA293" i="76"/>
  <c r="AG293" i="76" s="1"/>
  <c r="AA294" i="76"/>
  <c r="AG294" i="76" s="1"/>
  <c r="AA295" i="76"/>
  <c r="AA296" i="76"/>
  <c r="AA297" i="76"/>
  <c r="AA298" i="76"/>
  <c r="AA299" i="76"/>
  <c r="AA300" i="76"/>
  <c r="AG300" i="76" s="1"/>
  <c r="AA301" i="76"/>
  <c r="AG301" i="76" s="1"/>
  <c r="AA302" i="76"/>
  <c r="AA303" i="76"/>
  <c r="AA304" i="76"/>
  <c r="AA305" i="76"/>
  <c r="AA306" i="76"/>
  <c r="AA307" i="76"/>
  <c r="AG307" i="76" s="1"/>
  <c r="AA308" i="76"/>
  <c r="AG308" i="76" s="1"/>
  <c r="AA309" i="76"/>
  <c r="AA310" i="76"/>
  <c r="AA311" i="76"/>
  <c r="AA312" i="76"/>
  <c r="AA313" i="76"/>
  <c r="AA314" i="76"/>
  <c r="AG314" i="76" s="1"/>
  <c r="AA315" i="76"/>
  <c r="AG315" i="76" s="1"/>
  <c r="AA316" i="76"/>
  <c r="AA317" i="76"/>
  <c r="AA318" i="76"/>
  <c r="AA319" i="76"/>
  <c r="AA320" i="76"/>
  <c r="AA321" i="76"/>
  <c r="AG321" i="76" s="1"/>
  <c r="AA322" i="76"/>
  <c r="AG322" i="76" s="1"/>
  <c r="AA323" i="76"/>
  <c r="AA324" i="76"/>
  <c r="AA325" i="76"/>
  <c r="AA326" i="76"/>
  <c r="AA327" i="76"/>
  <c r="AA328" i="76"/>
  <c r="AG328" i="76" s="1"/>
  <c r="AA329" i="76"/>
  <c r="AG329" i="76" s="1"/>
  <c r="AA330" i="76"/>
  <c r="AA331" i="76"/>
  <c r="AA332" i="76"/>
  <c r="AA333" i="76"/>
  <c r="AA334" i="76"/>
  <c r="AA335" i="76"/>
  <c r="AA336" i="76"/>
  <c r="AG336" i="76" s="1"/>
  <c r="AA337" i="76"/>
  <c r="AA338" i="76"/>
  <c r="AA339" i="76"/>
  <c r="AA340" i="76"/>
  <c r="AA341" i="76"/>
  <c r="AA342" i="76"/>
  <c r="AG342" i="76" s="1"/>
  <c r="AA343" i="76"/>
  <c r="AG343" i="76" s="1"/>
  <c r="AA344" i="76"/>
  <c r="AA345" i="76"/>
  <c r="AA346" i="76"/>
  <c r="AA347" i="76"/>
  <c r="AA348" i="76"/>
  <c r="AA349" i="76"/>
  <c r="AG349" i="76" s="1"/>
  <c r="AA350" i="76"/>
  <c r="AG350" i="76" s="1"/>
  <c r="AA351" i="76"/>
  <c r="AA352" i="76"/>
  <c r="AA353" i="76"/>
  <c r="AA354" i="76"/>
  <c r="AA355" i="76"/>
  <c r="AA356" i="76"/>
  <c r="AA357" i="76"/>
  <c r="AA358" i="76"/>
  <c r="AA359" i="76"/>
  <c r="AA360" i="76"/>
  <c r="AA361" i="76"/>
  <c r="AA362" i="76"/>
  <c r="AA363" i="76"/>
  <c r="AG363" i="76" s="1"/>
  <c r="AA364" i="76"/>
  <c r="AG364" i="76" s="1"/>
  <c r="AA365" i="76"/>
  <c r="AA366" i="76"/>
  <c r="AA367" i="76"/>
  <c r="AA368" i="76"/>
  <c r="AA369" i="76"/>
  <c r="AA370" i="76"/>
  <c r="AA371" i="76"/>
  <c r="AA372" i="76"/>
  <c r="AA373" i="76"/>
  <c r="AA374" i="76"/>
  <c r="AA375" i="76"/>
  <c r="AA376" i="76"/>
  <c r="AA377" i="76"/>
  <c r="AG377" i="76" s="1"/>
  <c r="AA378" i="76"/>
  <c r="AG378" i="76" s="1"/>
  <c r="AA379" i="76"/>
  <c r="AA380" i="76"/>
  <c r="AA381" i="76"/>
  <c r="AA382" i="76"/>
  <c r="AA383" i="76"/>
  <c r="AA384" i="76"/>
  <c r="AA385" i="76"/>
  <c r="AA386" i="76"/>
  <c r="AA387" i="76"/>
  <c r="AA388" i="76"/>
  <c r="AA389" i="76"/>
  <c r="AA390" i="76"/>
  <c r="AA391" i="76"/>
  <c r="AG391" i="76" s="1"/>
  <c r="AA392" i="76"/>
  <c r="AG392" i="76" s="1"/>
  <c r="AA393" i="76"/>
  <c r="AA394" i="76"/>
  <c r="AA395" i="76"/>
  <c r="AA396" i="76"/>
  <c r="AA397" i="76"/>
  <c r="AA398" i="76"/>
  <c r="AA399" i="76"/>
  <c r="AA400" i="76"/>
  <c r="AA401" i="76"/>
  <c r="AA402" i="76"/>
  <c r="AA403" i="76"/>
  <c r="AA404" i="76"/>
  <c r="AA405" i="76"/>
  <c r="AG405" i="76" s="1"/>
  <c r="AA406" i="76"/>
  <c r="AG406" i="76" s="1"/>
  <c r="AA407" i="76"/>
  <c r="AA408" i="76"/>
  <c r="AA409" i="76"/>
  <c r="AA410" i="76"/>
  <c r="AA411" i="76"/>
  <c r="AA412" i="76"/>
  <c r="AG412" i="76" s="1"/>
  <c r="AA413" i="76"/>
  <c r="AG413" i="76" s="1"/>
  <c r="AA414" i="76"/>
  <c r="AA415" i="76"/>
  <c r="AA416" i="76"/>
  <c r="AA417" i="76"/>
  <c r="AA418" i="76"/>
  <c r="AG418" i="76" s="1"/>
  <c r="AA419" i="76"/>
  <c r="AG419" i="76" s="1"/>
  <c r="AA420" i="76"/>
  <c r="AG420" i="76" s="1"/>
  <c r="AA421" i="76"/>
  <c r="AA422" i="76"/>
  <c r="AA423" i="76"/>
  <c r="AA424" i="76"/>
  <c r="AA425" i="76"/>
  <c r="AG425" i="76" s="1"/>
  <c r="AA426" i="76"/>
  <c r="AG426" i="76" s="1"/>
  <c r="AA427" i="76"/>
  <c r="AG427" i="76" s="1"/>
  <c r="AA428" i="76"/>
  <c r="AA429" i="76"/>
  <c r="AA430" i="76"/>
  <c r="AA431" i="76"/>
  <c r="AA432" i="76"/>
  <c r="AG432" i="76" s="1"/>
  <c r="AA433" i="76"/>
  <c r="AG433" i="76" s="1"/>
  <c r="AA434" i="76"/>
  <c r="AG434" i="76" s="1"/>
  <c r="AA435" i="76"/>
  <c r="AA436" i="76"/>
  <c r="AA437" i="76"/>
  <c r="AA438" i="76"/>
  <c r="AA439" i="76"/>
  <c r="AA440" i="76"/>
  <c r="AG440" i="76" s="1"/>
  <c r="AA441" i="76"/>
  <c r="AG441" i="76" s="1"/>
  <c r="AA442" i="76"/>
  <c r="AA443" i="76"/>
  <c r="AA444" i="76"/>
  <c r="AA445" i="76"/>
  <c r="AA446" i="76"/>
  <c r="AA447" i="76"/>
  <c r="AG447" i="76" s="1"/>
  <c r="AA448" i="76"/>
  <c r="AG448" i="76" s="1"/>
  <c r="AA449" i="76"/>
  <c r="AA450" i="76"/>
  <c r="AA451" i="76"/>
  <c r="AA452" i="76"/>
  <c r="AA453" i="76"/>
  <c r="AG453" i="76" s="1"/>
  <c r="AA454" i="76"/>
  <c r="AG454" i="76" s="1"/>
  <c r="AA455" i="76"/>
  <c r="AG455" i="76" s="1"/>
  <c r="AA456" i="76"/>
  <c r="AA457" i="76"/>
  <c r="AA458" i="76"/>
  <c r="AA459" i="76"/>
  <c r="AA460" i="76"/>
  <c r="AG460" i="76" s="1"/>
  <c r="AA461" i="76"/>
  <c r="AG461" i="76" s="1"/>
  <c r="AA462" i="76"/>
  <c r="AG462" i="76" s="1"/>
  <c r="AA463" i="76"/>
  <c r="AA464" i="76"/>
  <c r="AA465" i="76"/>
  <c r="AA466" i="76"/>
  <c r="AA467" i="76"/>
  <c r="AG467" i="76" s="1"/>
  <c r="AA468" i="76"/>
  <c r="AG468" i="76" s="1"/>
  <c r="AA469" i="76"/>
  <c r="AG469" i="76" s="1"/>
  <c r="AA470" i="76"/>
  <c r="AA471" i="76"/>
  <c r="AA472" i="76"/>
  <c r="AA473" i="76"/>
  <c r="AA474" i="76"/>
  <c r="AG474" i="76" s="1"/>
  <c r="AA475" i="76"/>
  <c r="AG475" i="76" s="1"/>
  <c r="AA476" i="76"/>
  <c r="AG476" i="76" s="1"/>
  <c r="AA477" i="76"/>
  <c r="AA478" i="76"/>
  <c r="AA479" i="76"/>
  <c r="AA480" i="76"/>
  <c r="AA481" i="76"/>
  <c r="AA482" i="76"/>
  <c r="AG482" i="76" s="1"/>
  <c r="AA483" i="76"/>
  <c r="AG483" i="76" s="1"/>
  <c r="AA484" i="76"/>
  <c r="AA485" i="76"/>
  <c r="AA486" i="76"/>
  <c r="AA487" i="76"/>
  <c r="AA488" i="76"/>
  <c r="AG488" i="76" s="1"/>
  <c r="AA489" i="76"/>
  <c r="AG489" i="76" s="1"/>
  <c r="AA490" i="76"/>
  <c r="AG490" i="76" s="1"/>
  <c r="AA491" i="76"/>
  <c r="AA492" i="76"/>
  <c r="AA493" i="76"/>
  <c r="AA494" i="76"/>
  <c r="AA495" i="76"/>
  <c r="AA496" i="76"/>
  <c r="AG496" i="76" s="1"/>
  <c r="AA497" i="76"/>
  <c r="AG497" i="76" s="1"/>
  <c r="AA498" i="76"/>
  <c r="AA499" i="76"/>
  <c r="AA500" i="76"/>
  <c r="AA501" i="76"/>
  <c r="AA502" i="76"/>
  <c r="AA503" i="76"/>
  <c r="AG503" i="76" s="1"/>
  <c r="AA504" i="76"/>
  <c r="AG504" i="76" s="1"/>
  <c r="AA505" i="76"/>
  <c r="AA506" i="76"/>
  <c r="AA507" i="76"/>
  <c r="AA508" i="76"/>
  <c r="AA509" i="76"/>
  <c r="AA510" i="76"/>
  <c r="AG510" i="76" s="1"/>
  <c r="AA511" i="76"/>
  <c r="AG511" i="76" s="1"/>
  <c r="AA512" i="76"/>
  <c r="AA513" i="76"/>
  <c r="AA514" i="76"/>
  <c r="AA515" i="76"/>
  <c r="AA516" i="76"/>
  <c r="AG516" i="76" s="1"/>
  <c r="AA517" i="76"/>
  <c r="AG517" i="76" s="1"/>
  <c r="AA518" i="76"/>
  <c r="AG518" i="76" s="1"/>
  <c r="AA519" i="76"/>
  <c r="AA520" i="76"/>
  <c r="AA521" i="76"/>
  <c r="AA522" i="76"/>
  <c r="AA523" i="76"/>
  <c r="AA524" i="76"/>
  <c r="AA525" i="76"/>
  <c r="AG525" i="76" s="1"/>
  <c r="AA526" i="76"/>
  <c r="AA527" i="76"/>
  <c r="AA528" i="76"/>
  <c r="AA529" i="76"/>
  <c r="AA530" i="76"/>
  <c r="AA531" i="76"/>
  <c r="AA532" i="76"/>
  <c r="AG532" i="76" s="1"/>
  <c r="AA533" i="76"/>
  <c r="AA534" i="76"/>
  <c r="AA535" i="76"/>
  <c r="AA536" i="76"/>
  <c r="AA537" i="76"/>
  <c r="AA538" i="76"/>
  <c r="AG538" i="76" s="1"/>
  <c r="AA539" i="76"/>
  <c r="AG539" i="76" s="1"/>
  <c r="AA540" i="76"/>
  <c r="AA541" i="76"/>
  <c r="AA542" i="76"/>
  <c r="AA543" i="76"/>
  <c r="AA544" i="76"/>
  <c r="AA545" i="76"/>
  <c r="AG545" i="76" s="1"/>
  <c r="AA546" i="76"/>
  <c r="AG546" i="76" s="1"/>
  <c r="AA547" i="76"/>
  <c r="AA548" i="76"/>
  <c r="AA549" i="76"/>
  <c r="AA550" i="76"/>
  <c r="AA551" i="76"/>
  <c r="AA552" i="76"/>
  <c r="AG552" i="76" s="1"/>
  <c r="AA553" i="76"/>
  <c r="AG553" i="76" s="1"/>
  <c r="AA554" i="76"/>
  <c r="AA555" i="76"/>
  <c r="AA556" i="76"/>
  <c r="AA557" i="76"/>
  <c r="AA558" i="76"/>
  <c r="AA559" i="76"/>
  <c r="AG559" i="76" s="1"/>
  <c r="AA560" i="76"/>
  <c r="AG560" i="76" s="1"/>
  <c r="AA561" i="76"/>
  <c r="AA562" i="76"/>
  <c r="AA563" i="76"/>
  <c r="AA564" i="76"/>
  <c r="AA565" i="76"/>
  <c r="AA566" i="76"/>
  <c r="AG566" i="76" s="1"/>
  <c r="AA567" i="76"/>
  <c r="AG567" i="76" s="1"/>
  <c r="AA568" i="76"/>
  <c r="AA569" i="76"/>
  <c r="AA570" i="76"/>
  <c r="AA571" i="76"/>
  <c r="AA572" i="76"/>
  <c r="AA573" i="76"/>
  <c r="AA574" i="76"/>
  <c r="AA575" i="76"/>
  <c r="AA576" i="76"/>
  <c r="AA577" i="76"/>
  <c r="AA578" i="76"/>
  <c r="AA579" i="76"/>
  <c r="AA580" i="76"/>
  <c r="AG580" i="76" s="1"/>
  <c r="AA581" i="76"/>
  <c r="AG581" i="76" s="1"/>
  <c r="AA582" i="76"/>
  <c r="AA583" i="76"/>
  <c r="AA584" i="76"/>
  <c r="AA585" i="76"/>
  <c r="AA586" i="76"/>
  <c r="AA587" i="76"/>
  <c r="AA588" i="76"/>
  <c r="AA589" i="76"/>
  <c r="AA590" i="76"/>
  <c r="AA591" i="76"/>
  <c r="AA592" i="76"/>
  <c r="AA593" i="76"/>
  <c r="AA594" i="76"/>
  <c r="AA595" i="76"/>
  <c r="AA596" i="76"/>
  <c r="AA597" i="76"/>
  <c r="AA598" i="76"/>
  <c r="AA599" i="76"/>
  <c r="AA600" i="76"/>
  <c r="AA601" i="76"/>
  <c r="AG601" i="76" s="1"/>
  <c r="AA602" i="76"/>
  <c r="AG602" i="76" s="1"/>
  <c r="AA603" i="76"/>
  <c r="AA604" i="76"/>
  <c r="AA605" i="76"/>
  <c r="AA606" i="76"/>
  <c r="AA607" i="76"/>
  <c r="AA608" i="76"/>
  <c r="AG608" i="76" s="1"/>
  <c r="AA609" i="76"/>
  <c r="AG609" i="76" s="1"/>
  <c r="AA610" i="76"/>
  <c r="AA611" i="76"/>
  <c r="AA612" i="76"/>
  <c r="AA613" i="76"/>
  <c r="AA614" i="76"/>
  <c r="AA615" i="76"/>
  <c r="AG615" i="76" s="1"/>
  <c r="AA616" i="76"/>
  <c r="AG616" i="76" s="1"/>
  <c r="AA617" i="76"/>
  <c r="AA618" i="76"/>
  <c r="AA619" i="76"/>
  <c r="AA620" i="76"/>
  <c r="AA621" i="76"/>
  <c r="AA622" i="76"/>
  <c r="AG622" i="76" s="1"/>
  <c r="AA623" i="76"/>
  <c r="AG623" i="76" s="1"/>
  <c r="AA624" i="76"/>
  <c r="AA625" i="76"/>
  <c r="AA626" i="76"/>
  <c r="AA627" i="76"/>
  <c r="AA628" i="76"/>
  <c r="AG628" i="76" s="1"/>
  <c r="AA629" i="76"/>
  <c r="AG629" i="76" s="1"/>
  <c r="AA630" i="76"/>
  <c r="AG630" i="76" s="1"/>
  <c r="AA631" i="76"/>
  <c r="AA632" i="76"/>
  <c r="AA633" i="76"/>
  <c r="AA634" i="76"/>
  <c r="AA635" i="76"/>
  <c r="AA636" i="76"/>
  <c r="AA637" i="76"/>
  <c r="AA638" i="76"/>
  <c r="AA639" i="76"/>
  <c r="AA640" i="76"/>
  <c r="AA641" i="76"/>
  <c r="AA642" i="76"/>
  <c r="AA643" i="76"/>
  <c r="AG643" i="76" s="1"/>
  <c r="AA644" i="76"/>
  <c r="AG644" i="76" s="1"/>
  <c r="AA645" i="76"/>
  <c r="AA646" i="76"/>
  <c r="AA647" i="76"/>
  <c r="AA648" i="76"/>
  <c r="AA649" i="76"/>
  <c r="AA650" i="76"/>
  <c r="AG650" i="76" s="1"/>
  <c r="AA651" i="76"/>
  <c r="AG651" i="76" s="1"/>
  <c r="AA652" i="76"/>
  <c r="AA653" i="76"/>
  <c r="AA654" i="76"/>
  <c r="AA655" i="76"/>
  <c r="AA656" i="76"/>
  <c r="AA657" i="76"/>
  <c r="AG657" i="76" s="1"/>
  <c r="AA658" i="76"/>
  <c r="AG658" i="76" s="1"/>
  <c r="AA659" i="76"/>
  <c r="AA660" i="76"/>
  <c r="AA661" i="76"/>
  <c r="AA662" i="76"/>
  <c r="AA663" i="76"/>
  <c r="AA664" i="76"/>
  <c r="AA665" i="76"/>
  <c r="AG665" i="76" s="1"/>
  <c r="AA666" i="76"/>
  <c r="AA667" i="76"/>
  <c r="AA668" i="76"/>
  <c r="AA669" i="76"/>
  <c r="AA670" i="76"/>
  <c r="AG670" i="76" s="1"/>
  <c r="AA671" i="76"/>
  <c r="AG671" i="76" s="1"/>
  <c r="AA672" i="76"/>
  <c r="AG672" i="76" s="1"/>
  <c r="AA673" i="76"/>
  <c r="AA674" i="76"/>
  <c r="AA675" i="76"/>
  <c r="AA676" i="76"/>
  <c r="AA677" i="76"/>
  <c r="AG677" i="76" s="1"/>
  <c r="AA678" i="76"/>
  <c r="AG678" i="76" s="1"/>
  <c r="AA679" i="76"/>
  <c r="AG679" i="76" s="1"/>
  <c r="AA680" i="76"/>
  <c r="AA681" i="76"/>
  <c r="AA682" i="76"/>
  <c r="AA683" i="76"/>
  <c r="AA684" i="76"/>
  <c r="AA685" i="76"/>
  <c r="AA686" i="76"/>
  <c r="AA687" i="76"/>
  <c r="AA688" i="76"/>
  <c r="AA689" i="76"/>
  <c r="AA690" i="76"/>
  <c r="AA691" i="76"/>
  <c r="AA692" i="76"/>
  <c r="AA693" i="76"/>
  <c r="AA694" i="76"/>
  <c r="AA695" i="76"/>
  <c r="AA696" i="76"/>
  <c r="AA697" i="76"/>
  <c r="AA698" i="76"/>
  <c r="AG698" i="76" s="1"/>
  <c r="AA699" i="76"/>
  <c r="AG699" i="76" s="1"/>
  <c r="AA700" i="76"/>
  <c r="AG700" i="76" s="1"/>
  <c r="AA701" i="76"/>
  <c r="AA702" i="76"/>
  <c r="AA703" i="76"/>
  <c r="AA704" i="76"/>
  <c r="AA705" i="76"/>
  <c r="AG705" i="76" s="1"/>
  <c r="AA706" i="76"/>
  <c r="AG706" i="76" s="1"/>
  <c r="AA707" i="76"/>
  <c r="AG707" i="76" s="1"/>
  <c r="AA708" i="76"/>
  <c r="AA709" i="76"/>
  <c r="AA710" i="76"/>
  <c r="AA711" i="76"/>
  <c r="AA712" i="76"/>
  <c r="AG712" i="76" s="1"/>
  <c r="AA713" i="76"/>
  <c r="AG713" i="76" s="1"/>
  <c r="AA714" i="76"/>
  <c r="AG714" i="76" s="1"/>
  <c r="AA715" i="76"/>
  <c r="AA716" i="76"/>
  <c r="AA717" i="76"/>
  <c r="AA718" i="76"/>
  <c r="AA719" i="76"/>
  <c r="AA720" i="76"/>
  <c r="AA721" i="76"/>
  <c r="AA722" i="76"/>
  <c r="AA723" i="76"/>
  <c r="AA724" i="76"/>
  <c r="AA725" i="76"/>
  <c r="AA726" i="76"/>
  <c r="AG726" i="76" s="1"/>
  <c r="AA727" i="76"/>
  <c r="AG727" i="76" s="1"/>
  <c r="AA728" i="76"/>
  <c r="AG728" i="76" s="1"/>
  <c r="AA729" i="76"/>
  <c r="AA730" i="76"/>
  <c r="AA731" i="76"/>
  <c r="AA732" i="76"/>
  <c r="AA733" i="76"/>
  <c r="AA734" i="76"/>
  <c r="AA735" i="76"/>
  <c r="AA736" i="76"/>
  <c r="AA737" i="76"/>
  <c r="AA738" i="76"/>
  <c r="AA739" i="76"/>
  <c r="AA740" i="76"/>
  <c r="AA741" i="76"/>
  <c r="AA742" i="76"/>
  <c r="AA743" i="76"/>
  <c r="AA744" i="76"/>
  <c r="AA745" i="76"/>
  <c r="AA746" i="76"/>
  <c r="AA747" i="76"/>
  <c r="AA748" i="76"/>
  <c r="AA749" i="76"/>
  <c r="AA750" i="76"/>
  <c r="AA751" i="76"/>
  <c r="AA752" i="76"/>
  <c r="AA753" i="76"/>
  <c r="AA754" i="76"/>
  <c r="AG754" i="76" s="1"/>
  <c r="AA755" i="76"/>
  <c r="AG755" i="76" s="1"/>
  <c r="AA756" i="76"/>
  <c r="AG756" i="76" s="1"/>
  <c r="AA757" i="76"/>
  <c r="AA758" i="76"/>
  <c r="AA759" i="76"/>
  <c r="AA760" i="76"/>
  <c r="AA761" i="76"/>
  <c r="AG761" i="76" s="1"/>
  <c r="AA762" i="76"/>
  <c r="AG762" i="76" s="1"/>
  <c r="AA763" i="76"/>
  <c r="AG763" i="76" s="1"/>
  <c r="AA764" i="76"/>
  <c r="AA765" i="76"/>
  <c r="AA766" i="76"/>
  <c r="AA767" i="76"/>
  <c r="AA768" i="76"/>
  <c r="AG768" i="76" s="1"/>
  <c r="AA769" i="76"/>
  <c r="AG769" i="76" s="1"/>
  <c r="AA770" i="76"/>
  <c r="AG770" i="76" s="1"/>
  <c r="AA771" i="76"/>
  <c r="AA772" i="76"/>
  <c r="AA773" i="76"/>
  <c r="AA774" i="76"/>
  <c r="AA775" i="76"/>
  <c r="AA776" i="76"/>
  <c r="AA777" i="76"/>
  <c r="AA778" i="76"/>
  <c r="AA779" i="76"/>
  <c r="AA780" i="76"/>
  <c r="AA781" i="76"/>
  <c r="AA782" i="76"/>
  <c r="AG782" i="76" s="1"/>
  <c r="AA783" i="76"/>
  <c r="AG783" i="76" s="1"/>
  <c r="AA784" i="76"/>
  <c r="AG784" i="76" s="1"/>
  <c r="AA785" i="76"/>
  <c r="AA786" i="76"/>
  <c r="AA787" i="76"/>
  <c r="AA788" i="76"/>
  <c r="AA789" i="76"/>
  <c r="AA790" i="76"/>
  <c r="AA791" i="76"/>
  <c r="AA792" i="76"/>
  <c r="AA793" i="76"/>
  <c r="AA794" i="76"/>
  <c r="AA795" i="76"/>
  <c r="AA796" i="76"/>
  <c r="AA797" i="76"/>
  <c r="AA798" i="76"/>
  <c r="AA799" i="76"/>
  <c r="AA800" i="76"/>
  <c r="AA801" i="76"/>
  <c r="AA802" i="76"/>
  <c r="AA803" i="76"/>
  <c r="AA804" i="76"/>
  <c r="AA805" i="76"/>
  <c r="AA806" i="76"/>
  <c r="AA807" i="76"/>
  <c r="AA808" i="76"/>
  <c r="AA809" i="76"/>
  <c r="AA810" i="76"/>
  <c r="AG810" i="76" s="1"/>
  <c r="AA811" i="76"/>
  <c r="AG811" i="76" s="1"/>
  <c r="AA812" i="76"/>
  <c r="AG812" i="76" s="1"/>
  <c r="AA813" i="76"/>
  <c r="AA814" i="76"/>
  <c r="AA815" i="76"/>
  <c r="AA816" i="76"/>
  <c r="AA817" i="76"/>
  <c r="AG817" i="76" s="1"/>
  <c r="AA818" i="76"/>
  <c r="AG818" i="76" s="1"/>
  <c r="AA819" i="76"/>
  <c r="AG819" i="76" s="1"/>
  <c r="AA820" i="76"/>
  <c r="AA821" i="76"/>
  <c r="AA822" i="76"/>
  <c r="AA823" i="76"/>
  <c r="AA824" i="76"/>
  <c r="AG824" i="76" s="1"/>
  <c r="AA825" i="76"/>
  <c r="AG825" i="76" s="1"/>
  <c r="AA826" i="76"/>
  <c r="AG826" i="76" s="1"/>
  <c r="AA827" i="76"/>
  <c r="AA828" i="76"/>
  <c r="AA829" i="76"/>
  <c r="AA830" i="76"/>
  <c r="AA831" i="76"/>
  <c r="AA832" i="76"/>
  <c r="AA833" i="76"/>
  <c r="AA834" i="76"/>
  <c r="AA835" i="76"/>
  <c r="AA836" i="76"/>
  <c r="AA837" i="76"/>
  <c r="AA838" i="76"/>
  <c r="AA839" i="76"/>
  <c r="AG839" i="76" s="1"/>
  <c r="AA840" i="76"/>
  <c r="AG840" i="76" s="1"/>
  <c r="AA841" i="76"/>
  <c r="AA842" i="76"/>
  <c r="AA843" i="76"/>
  <c r="AA844" i="76"/>
  <c r="AA845" i="76"/>
  <c r="AA846" i="76"/>
  <c r="AG846" i="76" s="1"/>
  <c r="AA847" i="76"/>
  <c r="AG847" i="76" s="1"/>
  <c r="AA848" i="76"/>
  <c r="AA849" i="76"/>
  <c r="AA850" i="76"/>
  <c r="AA851" i="76"/>
  <c r="AA852" i="76"/>
  <c r="AG852" i="76" s="1"/>
  <c r="AA853" i="76"/>
  <c r="AG853" i="76" s="1"/>
  <c r="AA854" i="76"/>
  <c r="AG854" i="76" s="1"/>
  <c r="AA855" i="76"/>
  <c r="AA856" i="76"/>
  <c r="AA857" i="76"/>
  <c r="AA858" i="76"/>
  <c r="AA859" i="76"/>
  <c r="AA860" i="76"/>
  <c r="AA861" i="76"/>
  <c r="AA862" i="76"/>
  <c r="AA863" i="76"/>
  <c r="AA864" i="76"/>
  <c r="AA865" i="76"/>
  <c r="AA866" i="76"/>
  <c r="AG866" i="76" s="1"/>
  <c r="AA867" i="76"/>
  <c r="AG867" i="76" s="1"/>
  <c r="AA868" i="76"/>
  <c r="AG868" i="76" s="1"/>
  <c r="AA869" i="76"/>
  <c r="AA870" i="76"/>
  <c r="AA871" i="76"/>
  <c r="AA872" i="76"/>
  <c r="AA873" i="76"/>
  <c r="AA874" i="76"/>
  <c r="AA875" i="76"/>
  <c r="AA876" i="76"/>
  <c r="AA877" i="76"/>
  <c r="AA878" i="76"/>
  <c r="AA879" i="76"/>
  <c r="AA880" i="76"/>
  <c r="AA881" i="76"/>
  <c r="AA882" i="76"/>
  <c r="AA883" i="76"/>
  <c r="AA884" i="76"/>
  <c r="AA885" i="76"/>
  <c r="AA886" i="76"/>
  <c r="AA887" i="76"/>
  <c r="AA888" i="76"/>
  <c r="AA889" i="76"/>
  <c r="AA890" i="76"/>
  <c r="AA891" i="76"/>
  <c r="AA892" i="76"/>
  <c r="AA893" i="76"/>
  <c r="AA894" i="76"/>
  <c r="AG894" i="76" s="1"/>
  <c r="AA895" i="76"/>
  <c r="AG895" i="76" s="1"/>
  <c r="AA896" i="76"/>
  <c r="AG896" i="76" s="1"/>
  <c r="AA897" i="76"/>
  <c r="AA898" i="76"/>
  <c r="AA899" i="76"/>
  <c r="AA900" i="76"/>
  <c r="AA901" i="76"/>
  <c r="AG901" i="76" s="1"/>
  <c r="AA902" i="76"/>
  <c r="AG902" i="76" s="1"/>
  <c r="AA903" i="76"/>
  <c r="AG903" i="76" s="1"/>
  <c r="AA904" i="76"/>
  <c r="AA905" i="76"/>
  <c r="AA906" i="76"/>
  <c r="AA907" i="76"/>
  <c r="AA908" i="76"/>
  <c r="AG908" i="76" s="1"/>
  <c r="AA909" i="76"/>
  <c r="AG909" i="76" s="1"/>
  <c r="AA910" i="76"/>
  <c r="AG910" i="76" s="1"/>
  <c r="AA911" i="76"/>
  <c r="AA912" i="76"/>
  <c r="AA913" i="76"/>
  <c r="AA914" i="76"/>
  <c r="AA915" i="76"/>
  <c r="AG915" i="76" s="1"/>
  <c r="AA916" i="76"/>
  <c r="AG916" i="76" s="1"/>
  <c r="AA917" i="76"/>
  <c r="AG917" i="76" s="1"/>
  <c r="AA918" i="76"/>
  <c r="AA919" i="76"/>
  <c r="AA920" i="76"/>
  <c r="AA921" i="76"/>
  <c r="AA922" i="76"/>
  <c r="AG922" i="76" s="1"/>
  <c r="AA923" i="76"/>
  <c r="AG923" i="76" s="1"/>
  <c r="AA924" i="76"/>
  <c r="AG924" i="76" s="1"/>
  <c r="AA925" i="76"/>
  <c r="AA926" i="76"/>
  <c r="AA927" i="76"/>
  <c r="AA928" i="76"/>
  <c r="AA929" i="76"/>
  <c r="AG929" i="76" s="1"/>
  <c r="AA930" i="76"/>
  <c r="AG930" i="76" s="1"/>
  <c r="AA931" i="76"/>
  <c r="AG931" i="76" s="1"/>
  <c r="AA932" i="76"/>
  <c r="AA933" i="76"/>
  <c r="AA934" i="76"/>
  <c r="AA935" i="76"/>
  <c r="AA936" i="76"/>
  <c r="AG936" i="76" s="1"/>
  <c r="AA937" i="76"/>
  <c r="AG937" i="76" s="1"/>
  <c r="AA938" i="76"/>
  <c r="AG938" i="76" s="1"/>
  <c r="AA939" i="76"/>
  <c r="AA940" i="76"/>
  <c r="AA941" i="76"/>
  <c r="AA942" i="76"/>
  <c r="AA943" i="76"/>
  <c r="AA944" i="76"/>
  <c r="AA945" i="76"/>
  <c r="AA946" i="76"/>
  <c r="AA947" i="76"/>
  <c r="AA948" i="76"/>
  <c r="AA949" i="76"/>
  <c r="AA950" i="76"/>
  <c r="AG950" i="76" s="1"/>
  <c r="AA951" i="76"/>
  <c r="AG951" i="76" s="1"/>
  <c r="AA952" i="76"/>
  <c r="AG952" i="76" s="1"/>
  <c r="AA953" i="76"/>
  <c r="AA954" i="76"/>
  <c r="AA955" i="76"/>
  <c r="AA956" i="76"/>
  <c r="AA957" i="76"/>
  <c r="AA958" i="76"/>
  <c r="AA959" i="76"/>
  <c r="AA960" i="76"/>
  <c r="AA961" i="76"/>
  <c r="AA962" i="76"/>
  <c r="AA963" i="76"/>
  <c r="AA964" i="76"/>
  <c r="AA965" i="76"/>
  <c r="AA966" i="76"/>
  <c r="AA967" i="76"/>
  <c r="AA968" i="76"/>
  <c r="AA969" i="76"/>
  <c r="AA970" i="76"/>
  <c r="AA971" i="76"/>
  <c r="AA972" i="76"/>
  <c r="AA973" i="76"/>
  <c r="AA974" i="76"/>
  <c r="AA975" i="76"/>
  <c r="AA976" i="76"/>
  <c r="AA977" i="76"/>
  <c r="AA978" i="76"/>
  <c r="AG978" i="76" s="1"/>
  <c r="AA979" i="76"/>
  <c r="AG979" i="76" s="1"/>
  <c r="AA980" i="76"/>
  <c r="AG980" i="76" s="1"/>
  <c r="AA981" i="76"/>
  <c r="AA982" i="76"/>
  <c r="AA983" i="76"/>
  <c r="AA984" i="76"/>
  <c r="AA985" i="76"/>
  <c r="AG985" i="76" s="1"/>
  <c r="AA986" i="76"/>
  <c r="AG986" i="76" s="1"/>
  <c r="AA987" i="76"/>
  <c r="AG987" i="76" s="1"/>
  <c r="AA988" i="76"/>
  <c r="AA989" i="76"/>
  <c r="AA990" i="76"/>
  <c r="AA991" i="76"/>
  <c r="AA992" i="76"/>
  <c r="AG992" i="76" s="1"/>
  <c r="AA993" i="76"/>
  <c r="AG993" i="76" s="1"/>
  <c r="AA994" i="76"/>
  <c r="AG994" i="76" s="1"/>
  <c r="AA995" i="76"/>
  <c r="AA996" i="76"/>
  <c r="AA997" i="76"/>
  <c r="AA998" i="76"/>
  <c r="AA999" i="76"/>
  <c r="AG999" i="76" s="1"/>
  <c r="AA1000" i="76"/>
  <c r="AG1000" i="76" s="1"/>
  <c r="AA1001" i="76"/>
  <c r="AG1001" i="76" s="1"/>
  <c r="AA1002" i="76"/>
  <c r="AA1003" i="76"/>
  <c r="AA1004" i="76"/>
  <c r="AA1005" i="76"/>
  <c r="AA1006" i="76"/>
  <c r="AG1006" i="76" s="1"/>
  <c r="AA1007" i="76"/>
  <c r="AG1007" i="76" s="1"/>
  <c r="AA1008" i="76"/>
  <c r="AG1008" i="76" s="1"/>
  <c r="AA1009" i="76"/>
  <c r="AA1010" i="76"/>
  <c r="AA1011" i="76"/>
  <c r="AA1012" i="76"/>
  <c r="AA1013" i="76"/>
  <c r="AG1013" i="76" s="1"/>
  <c r="AA1014" i="76"/>
  <c r="AG1014" i="76" s="1"/>
  <c r="AA1015" i="76"/>
  <c r="AG1015" i="76" s="1"/>
  <c r="AA1016" i="76"/>
  <c r="AA1017" i="76"/>
  <c r="AA1018" i="76"/>
  <c r="AA1019" i="76"/>
  <c r="AA1020" i="76"/>
  <c r="AG1020" i="76" s="1"/>
  <c r="AA1021" i="76"/>
  <c r="AG1021" i="76" s="1"/>
  <c r="AA1022" i="76"/>
  <c r="AG1022" i="76" s="1"/>
  <c r="AA1023" i="76"/>
  <c r="AA1024" i="76"/>
  <c r="AA1025" i="76"/>
  <c r="AA1026" i="76"/>
  <c r="AA1027" i="76"/>
  <c r="AA1028" i="76"/>
  <c r="AA1029" i="76"/>
  <c r="AA1030" i="76"/>
  <c r="AA1031" i="76"/>
  <c r="AA1032" i="76"/>
  <c r="AA1033" i="76"/>
  <c r="AA1034" i="76"/>
  <c r="AG1034" i="76" s="1"/>
  <c r="AA1035" i="76"/>
  <c r="AG1035" i="76" s="1"/>
  <c r="AA1036" i="76"/>
  <c r="AG1036" i="76" s="1"/>
  <c r="AA1037" i="76"/>
  <c r="AA1038" i="76"/>
  <c r="AA1039" i="76"/>
  <c r="AA1040" i="76"/>
  <c r="AA1041" i="76"/>
  <c r="AA1042" i="76"/>
  <c r="AA1043" i="76"/>
  <c r="AA1044" i="76"/>
  <c r="AA1045" i="76"/>
  <c r="AA1046" i="76"/>
  <c r="AA1047" i="76"/>
  <c r="AA1048" i="76"/>
  <c r="AA1049" i="76"/>
  <c r="AA1050" i="76"/>
  <c r="AA1051" i="76"/>
  <c r="AA1052" i="76"/>
  <c r="AA1053" i="76"/>
  <c r="AA1054" i="76"/>
  <c r="AA1055" i="76"/>
  <c r="AG1055" i="76" s="1"/>
  <c r="AA1056" i="76"/>
  <c r="AG1056" i="76" s="1"/>
  <c r="AA1057" i="76"/>
  <c r="AG1057" i="76" s="1"/>
  <c r="AA1058" i="76"/>
  <c r="AA1059" i="76"/>
  <c r="AA1060" i="76"/>
  <c r="AA1061" i="76"/>
  <c r="AA1062" i="76"/>
  <c r="AG1062" i="76" s="1"/>
  <c r="AA1063" i="76"/>
  <c r="AG1063" i="76" s="1"/>
  <c r="AA1064" i="76"/>
  <c r="AG1064" i="76" s="1"/>
  <c r="AA1065" i="76"/>
  <c r="AA1066" i="76"/>
  <c r="AA1067" i="76"/>
  <c r="AA1068" i="76"/>
  <c r="AA1069" i="76"/>
  <c r="AG1069" i="76" s="1"/>
  <c r="AA1070" i="76"/>
  <c r="AG1070" i="76" s="1"/>
  <c r="AA1071" i="76"/>
  <c r="AG1071" i="76" s="1"/>
  <c r="AA1072" i="76"/>
  <c r="AA1073" i="76"/>
  <c r="AA1074" i="76"/>
  <c r="AA1075" i="76"/>
  <c r="AA1076" i="76"/>
  <c r="AG1076" i="76" s="1"/>
  <c r="AA1077" i="76"/>
  <c r="AG1077" i="76" s="1"/>
  <c r="AA1078" i="76"/>
  <c r="AG1078" i="76" s="1"/>
  <c r="AA1079" i="76"/>
  <c r="AA1080" i="76"/>
  <c r="AA1081" i="76"/>
  <c r="AA1082" i="76"/>
  <c r="AA1083" i="76"/>
  <c r="AG1083" i="76" s="1"/>
  <c r="AA1084" i="76"/>
  <c r="AG1084" i="76" s="1"/>
  <c r="AA1085" i="76"/>
  <c r="AG1085" i="76" s="1"/>
  <c r="AA1086" i="76"/>
  <c r="AA1087" i="76"/>
  <c r="AA1088" i="76"/>
  <c r="AA1089" i="76"/>
  <c r="AA1090" i="76"/>
  <c r="AG1090" i="76" s="1"/>
  <c r="AA1091" i="76"/>
  <c r="AG1091" i="76" s="1"/>
  <c r="AA1092" i="76"/>
  <c r="AG1092" i="76" s="1"/>
  <c r="AA1093" i="76"/>
  <c r="AA1094" i="76"/>
  <c r="AA1095" i="76"/>
  <c r="AA1096" i="76"/>
  <c r="AA1097" i="76"/>
  <c r="AG1097" i="76" s="1"/>
  <c r="AA1098" i="76"/>
  <c r="AG1098" i="76" s="1"/>
  <c r="AA1099" i="76"/>
  <c r="AG1099" i="76" s="1"/>
  <c r="AA1100" i="76"/>
  <c r="AA1101" i="76"/>
  <c r="AA1102" i="76"/>
  <c r="AA1103" i="76"/>
  <c r="AA1104" i="76"/>
  <c r="AA1105" i="76"/>
  <c r="AA1106" i="76"/>
  <c r="AA1107" i="76"/>
  <c r="AA1108" i="76"/>
  <c r="AA1109" i="76"/>
  <c r="AA1110" i="76"/>
  <c r="AA1111" i="76"/>
  <c r="AA1112" i="76"/>
  <c r="AG1112" i="76" s="1"/>
  <c r="AA1113" i="76"/>
  <c r="AG1113" i="76" s="1"/>
  <c r="AA1114" i="76"/>
  <c r="AA1115" i="76"/>
  <c r="AA1116" i="76"/>
  <c r="AA1117" i="76"/>
  <c r="AA1118" i="76"/>
  <c r="AA1119" i="76"/>
  <c r="AA1120" i="76"/>
  <c r="AA1121" i="76"/>
  <c r="AA1122" i="76"/>
  <c r="AA1123" i="76"/>
  <c r="AA1124" i="76"/>
  <c r="AA1125" i="76"/>
  <c r="AA1126" i="76"/>
  <c r="AA1127" i="76"/>
  <c r="AG1127" i="76" s="1"/>
  <c r="AA1128" i="76"/>
  <c r="AA1129" i="76"/>
  <c r="AA1130" i="76"/>
  <c r="AA1131" i="76"/>
  <c r="AA1132" i="76"/>
  <c r="AA1133" i="76"/>
  <c r="AA1134" i="76"/>
  <c r="AA1135" i="76"/>
  <c r="AA1136" i="76"/>
  <c r="AA1137" i="76"/>
  <c r="AA1138" i="76"/>
  <c r="AA1139" i="76"/>
  <c r="AA1140" i="76"/>
  <c r="AA1141" i="76"/>
  <c r="AA1142" i="76"/>
  <c r="AA1143" i="76"/>
  <c r="AA1144" i="76"/>
  <c r="AA1145" i="76"/>
  <c r="AA1146" i="76"/>
  <c r="AA1147" i="76"/>
  <c r="AA1148" i="76"/>
  <c r="AA1149" i="76"/>
  <c r="AA1150" i="76"/>
  <c r="AA1151" i="76"/>
  <c r="AA1152" i="76"/>
  <c r="AA1153" i="76"/>
  <c r="AA1154" i="76"/>
  <c r="AG1154" i="76" s="1"/>
  <c r="AA1155" i="76"/>
  <c r="AG1155" i="76" s="1"/>
  <c r="AA1156" i="76"/>
  <c r="AA1157" i="76"/>
  <c r="AA1158" i="76"/>
  <c r="AA1159" i="76"/>
  <c r="AA1160" i="76"/>
  <c r="AA1161" i="76"/>
  <c r="AA1162" i="76"/>
  <c r="AA1163" i="76"/>
  <c r="AA1164" i="76"/>
  <c r="AA1165" i="76"/>
  <c r="AA1166" i="76"/>
  <c r="AA1167" i="76"/>
  <c r="AA1168" i="76"/>
  <c r="AG1168" i="76" s="1"/>
  <c r="AA1169" i="76"/>
  <c r="AG1169" i="76" s="1"/>
  <c r="AA1170" i="76"/>
  <c r="AA1171" i="76"/>
  <c r="AA1172" i="76"/>
  <c r="AA1173" i="76"/>
  <c r="AA1174" i="76"/>
  <c r="AA1175" i="76"/>
  <c r="AA1176" i="76"/>
  <c r="AA1177" i="76"/>
  <c r="AA1178" i="76"/>
  <c r="AA1179" i="76"/>
  <c r="AA1180" i="76"/>
  <c r="AA1181" i="76"/>
  <c r="AA1182" i="76"/>
  <c r="AG1182" i="76" s="1"/>
  <c r="AA1183" i="76"/>
  <c r="AG1183" i="76" s="1"/>
  <c r="AA1184" i="76"/>
  <c r="AA1185" i="76"/>
  <c r="AA1186" i="76"/>
  <c r="AA1187" i="76"/>
  <c r="AA1188" i="76"/>
  <c r="AA1189" i="76"/>
  <c r="AA1190" i="76"/>
  <c r="AA1191" i="76"/>
  <c r="AA1192" i="76"/>
  <c r="AA1193" i="76"/>
  <c r="AA1194" i="76"/>
  <c r="AA1195" i="76"/>
  <c r="AA1196" i="76"/>
  <c r="AG1196" i="76" s="1"/>
  <c r="AA1197" i="76"/>
  <c r="AG1197" i="76" s="1"/>
  <c r="AA1198" i="76"/>
  <c r="AA1199" i="76"/>
  <c r="AA1200" i="76"/>
  <c r="AA1201" i="76"/>
  <c r="AA1202" i="76"/>
  <c r="AA1203" i="76"/>
  <c r="AG1203" i="76" s="1"/>
  <c r="AA1204" i="76"/>
  <c r="AG1204" i="76" s="1"/>
  <c r="AA1205" i="76"/>
  <c r="AA1206" i="76"/>
  <c r="AA1207" i="76"/>
  <c r="AA1208" i="76"/>
  <c r="AA1209" i="76"/>
  <c r="AA1210" i="76"/>
  <c r="AG1210" i="76" s="1"/>
  <c r="AA1211" i="76"/>
  <c r="AG1211" i="76" s="1"/>
  <c r="AA1212" i="76"/>
  <c r="AA1213" i="76"/>
  <c r="AA1214" i="76"/>
  <c r="AA1215" i="76"/>
  <c r="AA1216" i="76"/>
  <c r="AA1217" i="76"/>
  <c r="AG1217" i="76" s="1"/>
  <c r="AA1218" i="76"/>
  <c r="AG1218" i="76" s="1"/>
  <c r="AA1219" i="76"/>
  <c r="AA1220" i="76"/>
  <c r="AA1221" i="76"/>
  <c r="AA1222" i="76"/>
  <c r="AA1223" i="76"/>
  <c r="AA1224" i="76"/>
  <c r="AG1224" i="76" s="1"/>
  <c r="AA1225" i="76"/>
  <c r="AG1225" i="76" s="1"/>
  <c r="AA1226" i="76"/>
  <c r="AA1227" i="76"/>
  <c r="AA1228" i="76"/>
  <c r="AA1229" i="76"/>
  <c r="AA1230" i="76"/>
  <c r="AA1231" i="76"/>
  <c r="AA1232" i="76"/>
  <c r="AA1233" i="76"/>
  <c r="AA1234" i="76"/>
  <c r="AA1235" i="76"/>
  <c r="AA1236" i="76"/>
  <c r="AA1237" i="76"/>
  <c r="AA1238" i="76"/>
  <c r="AA1239" i="76"/>
  <c r="AA1240" i="76"/>
  <c r="AA1241" i="76"/>
  <c r="AA1242" i="76"/>
  <c r="AA1243" i="76"/>
  <c r="AA1244" i="76"/>
  <c r="AA1245" i="76"/>
  <c r="AG1245" i="76" s="1"/>
  <c r="AA1246" i="76"/>
  <c r="AG1246" i="76" s="1"/>
  <c r="AA1247" i="76"/>
  <c r="AA1248" i="76"/>
  <c r="AA1249" i="76"/>
  <c r="AA1250" i="76"/>
  <c r="AA1251" i="76"/>
  <c r="AA1252" i="76"/>
  <c r="AG1252" i="76" s="1"/>
  <c r="AA1253" i="76"/>
  <c r="AG1253" i="76" s="1"/>
  <c r="AA1254" i="76"/>
  <c r="AA1255" i="76"/>
  <c r="AA1256" i="76"/>
  <c r="AA1257" i="76"/>
  <c r="AA1258" i="76"/>
  <c r="AA1259" i="76"/>
  <c r="AA1260" i="76"/>
  <c r="AA1261" i="76"/>
  <c r="AA1262" i="76"/>
  <c r="AA1263" i="76"/>
  <c r="AA1264" i="76"/>
  <c r="AA1265" i="76"/>
  <c r="AA1266" i="76"/>
  <c r="AA1267" i="76"/>
  <c r="AA1268" i="76"/>
  <c r="AA1269" i="76"/>
  <c r="AA1270" i="76"/>
  <c r="AA1271" i="76"/>
  <c r="AA1272" i="76"/>
  <c r="AG1272" i="76" s="1"/>
  <c r="AA1273" i="76"/>
  <c r="AG1273" i="76" s="1"/>
  <c r="AA1274" i="76"/>
  <c r="AG1274" i="76" s="1"/>
  <c r="AA1275" i="76"/>
  <c r="AA1276" i="76"/>
  <c r="AA1277" i="76"/>
  <c r="AA1278" i="76"/>
  <c r="AA1279" i="76"/>
  <c r="AA1280" i="76"/>
  <c r="AA1281" i="76"/>
  <c r="AG1281" i="76" s="1"/>
  <c r="AA1282" i="76"/>
  <c r="AA1283" i="76"/>
  <c r="AA1284" i="76"/>
  <c r="AA1285" i="76"/>
  <c r="AA1286" i="76"/>
  <c r="AG1286" i="76" s="1"/>
  <c r="AA1287" i="76"/>
  <c r="AG1287" i="76" s="1"/>
  <c r="AA1288" i="76"/>
  <c r="AG1288" i="76" s="1"/>
  <c r="AA1289" i="76"/>
  <c r="AA1290" i="76"/>
  <c r="AA1291" i="76"/>
  <c r="AA1292" i="76"/>
  <c r="AA1293" i="76"/>
  <c r="AG1293" i="76" s="1"/>
  <c r="AA1294" i="76"/>
  <c r="AG1294" i="76" s="1"/>
  <c r="AA1295" i="76"/>
  <c r="AG1295" i="76" s="1"/>
  <c r="AA1296" i="76"/>
  <c r="AA1297" i="76"/>
  <c r="AA1298" i="76"/>
  <c r="AA1299" i="76"/>
  <c r="AA1300" i="76"/>
  <c r="AA1301" i="76"/>
  <c r="AA1302" i="76"/>
  <c r="AA1303" i="76"/>
  <c r="AA1304" i="76"/>
  <c r="AA1305" i="76"/>
  <c r="AA1306" i="76"/>
  <c r="AA1307" i="76"/>
  <c r="AA1308" i="76"/>
  <c r="AA1309" i="76"/>
  <c r="AA1310" i="76"/>
  <c r="AA1311" i="76"/>
  <c r="AA1312" i="76"/>
  <c r="AA1313" i="76"/>
  <c r="AA1314" i="76"/>
  <c r="AA1315" i="76"/>
  <c r="AA1316" i="76"/>
  <c r="AA1317" i="76"/>
  <c r="AA1318" i="76"/>
  <c r="AA1319" i="76"/>
  <c r="AA1320" i="76"/>
  <c r="AA1321" i="76"/>
  <c r="AA1322" i="76"/>
  <c r="AA1323" i="76"/>
  <c r="AA1324" i="76"/>
  <c r="AA1325" i="76"/>
  <c r="AA1326" i="76"/>
  <c r="AA1327" i="76"/>
  <c r="AA1328" i="76"/>
  <c r="AA1329" i="76"/>
  <c r="AA1330" i="76"/>
  <c r="AA1331" i="76"/>
  <c r="AA1332" i="76"/>
  <c r="AA1333" i="76"/>
  <c r="AA1334" i="76"/>
  <c r="AA1335" i="76"/>
  <c r="AA1336" i="76"/>
  <c r="AA1337" i="76"/>
  <c r="AA1338" i="76"/>
  <c r="AA1339" i="76"/>
  <c r="AA1340" i="76"/>
  <c r="AA1341" i="76"/>
  <c r="AA1342" i="76"/>
  <c r="AA1343" i="76"/>
  <c r="AG1343" i="76" s="1"/>
  <c r="AA1344" i="76"/>
  <c r="AG1344" i="76" s="1"/>
  <c r="AA1345" i="76"/>
  <c r="AA1346" i="76"/>
  <c r="AA1347" i="76"/>
  <c r="AA1348" i="76"/>
  <c r="AA1349" i="76"/>
  <c r="AA1350" i="76"/>
  <c r="AA1351" i="76"/>
  <c r="AA1352" i="76"/>
  <c r="AA1353" i="76"/>
  <c r="AA1354" i="76"/>
  <c r="AA1355" i="76"/>
  <c r="AA1356" i="76"/>
  <c r="AA1357" i="76"/>
  <c r="AG1357" i="76" s="1"/>
  <c r="AA1358" i="76"/>
  <c r="AG1358" i="76" s="1"/>
  <c r="AA1359" i="76"/>
  <c r="AA1360" i="76"/>
  <c r="AA1361" i="76"/>
  <c r="AA1362" i="76"/>
  <c r="AA1363" i="76"/>
  <c r="AA1364" i="76"/>
  <c r="AA1365" i="76"/>
  <c r="AA1366" i="76"/>
  <c r="AA1367" i="76"/>
  <c r="AA1368" i="76"/>
  <c r="AA1369" i="76"/>
  <c r="AA1370" i="76"/>
  <c r="AA1371" i="76"/>
  <c r="AG1371" i="76" s="1"/>
  <c r="AA1372" i="76"/>
  <c r="AG1372" i="76" s="1"/>
  <c r="AA1373" i="76"/>
  <c r="AA1374" i="76"/>
  <c r="AA1375" i="76"/>
  <c r="AA1376" i="76"/>
  <c r="AA1377" i="76"/>
  <c r="AA1378" i="76"/>
  <c r="AA1379" i="76"/>
  <c r="AA1380" i="76"/>
  <c r="AA1381" i="76"/>
  <c r="AA1382" i="76"/>
  <c r="AA1383" i="76"/>
  <c r="AA1384" i="76"/>
  <c r="AA1385" i="76"/>
  <c r="AG1385" i="76" s="1"/>
  <c r="AA1386" i="76"/>
  <c r="AG1386" i="76" s="1"/>
  <c r="AA1387" i="76"/>
  <c r="AA1388" i="76"/>
  <c r="AA1389" i="76"/>
  <c r="AA1390" i="76"/>
  <c r="AA1391" i="76"/>
  <c r="AA1392" i="76"/>
  <c r="AA1393" i="76"/>
  <c r="AA1394" i="76"/>
  <c r="AA1395" i="76"/>
  <c r="AA1396" i="76"/>
  <c r="AA1397" i="76"/>
  <c r="AA1398" i="76"/>
  <c r="AG1398" i="76" s="1"/>
  <c r="AA1399" i="76"/>
  <c r="AG1399" i="76" s="1"/>
  <c r="AA1400" i="76"/>
  <c r="AG1400" i="76" s="1"/>
  <c r="AA1401" i="76"/>
  <c r="AA1402" i="76"/>
  <c r="AA1403" i="76"/>
  <c r="AA1404" i="76"/>
  <c r="AA1405" i="76"/>
  <c r="AG1405" i="76" s="1"/>
  <c r="AA1406" i="76"/>
  <c r="AG1406" i="76" s="1"/>
  <c r="AA1407" i="76"/>
  <c r="AG1407" i="76" s="1"/>
  <c r="AA1408" i="76"/>
  <c r="AA1409" i="76"/>
  <c r="AA1410" i="76"/>
  <c r="AA1411" i="76"/>
  <c r="AA1412" i="76"/>
  <c r="AG1412" i="76" s="1"/>
  <c r="AA1413" i="76"/>
  <c r="AG1413" i="76" s="1"/>
  <c r="AA1414" i="76"/>
  <c r="AG1414" i="76" s="1"/>
  <c r="AA1415" i="76"/>
  <c r="AA1416" i="76"/>
  <c r="AA1417" i="76"/>
  <c r="AA1418" i="76"/>
  <c r="AA1419" i="76"/>
  <c r="AG1419" i="76" s="1"/>
  <c r="AA1420" i="76"/>
  <c r="AG1420" i="76" s="1"/>
  <c r="AA1421" i="76"/>
  <c r="AG1421" i="76" s="1"/>
  <c r="AA1422" i="76"/>
  <c r="AA1423" i="76"/>
  <c r="AA1424" i="76"/>
  <c r="AA1425" i="76"/>
  <c r="AA1426" i="76"/>
  <c r="AA1427" i="76"/>
  <c r="AA1428" i="76"/>
  <c r="AA1429" i="76"/>
  <c r="AA1430" i="76"/>
  <c r="AA1431" i="76"/>
  <c r="AA1432" i="76"/>
  <c r="AA1433" i="76"/>
  <c r="AG1433" i="76" s="1"/>
  <c r="AA1434" i="76"/>
  <c r="AG1434" i="76" s="1"/>
  <c r="AA1435" i="76"/>
  <c r="AG1435" i="76" s="1"/>
  <c r="AA1436" i="76"/>
  <c r="AA1437" i="76"/>
  <c r="AA1438" i="76"/>
  <c r="AA1439" i="76"/>
  <c r="AA1440" i="76"/>
  <c r="AA1441" i="76"/>
  <c r="AA1442" i="76"/>
  <c r="AA1443" i="76"/>
  <c r="AA1444" i="76"/>
  <c r="AA1445" i="76"/>
  <c r="AA1446" i="76"/>
  <c r="AA1447" i="76"/>
  <c r="AA1448" i="76"/>
  <c r="AG1448" i="76" s="1"/>
  <c r="AA1449" i="76"/>
  <c r="AG1449" i="76" s="1"/>
  <c r="AA1450" i="76"/>
  <c r="AA1451" i="76"/>
  <c r="AA1452" i="76"/>
  <c r="AA1453" i="76"/>
  <c r="AA1454" i="76"/>
  <c r="AA1455" i="76"/>
  <c r="AA1456" i="76"/>
  <c r="AA1457" i="76"/>
  <c r="AA1458" i="76"/>
  <c r="AA1459" i="76"/>
  <c r="AA1460" i="76"/>
  <c r="AA1461" i="76"/>
  <c r="AG1461" i="76" s="1"/>
  <c r="AA1462" i="76"/>
  <c r="AG1462" i="76" s="1"/>
  <c r="AA1463" i="76"/>
  <c r="AG1463" i="76" s="1"/>
  <c r="AA1464" i="76"/>
  <c r="AA1465" i="76"/>
  <c r="AA1466" i="76"/>
  <c r="AA1467" i="76"/>
  <c r="AA1468" i="76"/>
  <c r="AA1469" i="76"/>
  <c r="AA1470" i="76"/>
  <c r="AA1471" i="76"/>
  <c r="AA1472" i="76"/>
  <c r="AA1473" i="76"/>
  <c r="AA1474" i="76"/>
  <c r="AA1475" i="76"/>
  <c r="AA1476" i="76"/>
  <c r="AG1476" i="76" s="1"/>
  <c r="AA1477" i="76"/>
  <c r="AG1477" i="76" s="1"/>
  <c r="AA1478" i="76"/>
  <c r="AA1479" i="76"/>
  <c r="AA1480" i="76"/>
  <c r="AA1481" i="76"/>
  <c r="AA1482" i="76"/>
  <c r="AA1483" i="76"/>
  <c r="AA1484" i="76"/>
  <c r="AA1485" i="76"/>
  <c r="AA1486" i="76"/>
  <c r="AA1487" i="76"/>
  <c r="AA1488" i="76"/>
  <c r="AA1489" i="76"/>
  <c r="AA1490" i="76"/>
  <c r="AG1490" i="76" s="1"/>
  <c r="AA1491" i="76"/>
  <c r="AG1491" i="76" s="1"/>
  <c r="AA1492" i="76"/>
  <c r="AA1493" i="76"/>
  <c r="AA1494" i="76"/>
  <c r="AA1495" i="76"/>
  <c r="AA1496" i="76"/>
  <c r="AA1497" i="76"/>
  <c r="AA1498" i="76"/>
  <c r="AA1499" i="76"/>
  <c r="AA1500" i="76"/>
  <c r="AA1501" i="76"/>
  <c r="AA1502" i="76"/>
  <c r="AA1503" i="76"/>
  <c r="AA1504" i="76"/>
  <c r="AA1505" i="76"/>
  <c r="AA1506" i="76"/>
  <c r="AA1507" i="76"/>
  <c r="AA1508" i="76"/>
  <c r="AA1509" i="76"/>
  <c r="AA1510" i="76"/>
  <c r="AA1511" i="76"/>
  <c r="AA1512" i="76"/>
  <c r="AA1513" i="76"/>
  <c r="AA1514" i="76"/>
  <c r="AA1515" i="76"/>
  <c r="AA1516" i="76"/>
  <c r="AA1517" i="76"/>
  <c r="AA1518" i="76"/>
  <c r="AG1518" i="76" s="1"/>
  <c r="AA1519" i="76"/>
  <c r="AG1519" i="76" s="1"/>
  <c r="AA1520" i="76"/>
  <c r="AA1521" i="76"/>
  <c r="AA1522" i="76"/>
  <c r="AA1523" i="76"/>
  <c r="AA1524" i="76"/>
  <c r="AA1525" i="76"/>
  <c r="AA1526" i="76"/>
  <c r="AA1527" i="76"/>
  <c r="AA1528" i="76"/>
  <c r="AA1529" i="76"/>
  <c r="AA1530" i="76"/>
  <c r="AA1531" i="76"/>
  <c r="AG1531" i="76" s="1"/>
  <c r="AA1532" i="76"/>
  <c r="AG1532" i="76" s="1"/>
  <c r="AA1533" i="76"/>
  <c r="AG1533" i="76" s="1"/>
  <c r="AA1534" i="76"/>
  <c r="AA1535" i="76"/>
  <c r="AA1536" i="76"/>
  <c r="AA1537" i="76"/>
  <c r="AA1538" i="76"/>
  <c r="AA1539" i="76"/>
  <c r="AA1540" i="76"/>
  <c r="AA1541" i="76"/>
  <c r="AA1542" i="76"/>
  <c r="AA1543" i="76"/>
  <c r="AA1544" i="76"/>
  <c r="AA1545" i="76"/>
  <c r="AA1546" i="76"/>
  <c r="AG1546" i="76" s="1"/>
  <c r="AA1547" i="76"/>
  <c r="AG1547" i="76" s="1"/>
  <c r="AA1548" i="76"/>
  <c r="AA1549" i="76"/>
  <c r="AA1550" i="76"/>
  <c r="AA1551" i="76"/>
  <c r="AA1552" i="76"/>
  <c r="AA1553" i="76"/>
  <c r="AA1554" i="76"/>
  <c r="AA1555" i="76"/>
  <c r="AA1556" i="76"/>
  <c r="AA1557" i="76"/>
  <c r="AA1558" i="76"/>
  <c r="AA1559" i="76"/>
  <c r="AA1560" i="76"/>
  <c r="AA1561" i="76"/>
  <c r="AG1561" i="76" s="1"/>
  <c r="AA1562" i="76"/>
  <c r="AA1563" i="76"/>
  <c r="AA1564" i="76"/>
  <c r="AA1565" i="76"/>
  <c r="AA1566" i="76"/>
  <c r="AA1567" i="76"/>
  <c r="AA1568" i="76"/>
  <c r="AA1569" i="76"/>
  <c r="AA1570" i="76"/>
  <c r="AA1571" i="76"/>
  <c r="AA1572" i="76"/>
  <c r="AA1573" i="76"/>
  <c r="AG1573" i="76" s="1"/>
  <c r="AA1574" i="76"/>
  <c r="AG1574" i="76" s="1"/>
  <c r="AA1575" i="76"/>
  <c r="AG1575" i="76" s="1"/>
  <c r="AA1576" i="76"/>
  <c r="AA1577" i="76"/>
  <c r="AA1578" i="76"/>
  <c r="AA1579" i="76"/>
  <c r="AA1580" i="76"/>
  <c r="AA1581" i="76"/>
  <c r="AG1581" i="76" s="1"/>
  <c r="AA1582" i="76"/>
  <c r="AG1582" i="76" s="1"/>
  <c r="AA1583" i="76"/>
  <c r="AA1584" i="76"/>
  <c r="AA1585" i="76"/>
  <c r="AA1586" i="76"/>
  <c r="AA1587" i="76"/>
  <c r="AA1588" i="76"/>
  <c r="AG1588" i="76" s="1"/>
  <c r="AA1589" i="76"/>
  <c r="AG1589" i="76" s="1"/>
  <c r="AA1590" i="76"/>
  <c r="AA1591" i="76"/>
  <c r="AA1592" i="76"/>
  <c r="AA1593" i="76"/>
  <c r="AA1594" i="76"/>
  <c r="AA1595" i="76"/>
  <c r="AA1596" i="76"/>
  <c r="AA1597" i="76"/>
  <c r="AA1598" i="76"/>
  <c r="AA1599" i="76"/>
  <c r="AA1600" i="76"/>
  <c r="AA1601" i="76"/>
  <c r="AA1602" i="76"/>
  <c r="AA1603" i="76"/>
  <c r="AA1604" i="76"/>
  <c r="AA1605" i="76"/>
  <c r="AA1606" i="76"/>
  <c r="AA1607" i="76"/>
  <c r="AA1608" i="76"/>
  <c r="AA1609" i="76"/>
  <c r="AA1610" i="76"/>
  <c r="AA1611" i="76"/>
  <c r="AA1612" i="76"/>
  <c r="AA1613" i="76"/>
  <c r="AA1614" i="76"/>
  <c r="AA1615" i="76"/>
  <c r="AA1616" i="76"/>
  <c r="AA1617" i="76"/>
  <c r="AA1618" i="76"/>
  <c r="AA1619" i="76"/>
  <c r="AA1620" i="76"/>
  <c r="AA1621" i="76"/>
  <c r="AA1622" i="76"/>
  <c r="AA1623" i="76"/>
  <c r="AA1624" i="76"/>
  <c r="AG1624" i="76" s="1"/>
  <c r="AA1625" i="76"/>
  <c r="AA1626" i="76"/>
  <c r="AA1627" i="76"/>
  <c r="AA1628" i="76"/>
  <c r="AA1629" i="76"/>
  <c r="AG1629" i="76" s="1"/>
  <c r="AA1630" i="76"/>
  <c r="AG1630" i="76" s="1"/>
  <c r="AA1631" i="76"/>
  <c r="AG1631" i="76" s="1"/>
  <c r="AA1632" i="76"/>
  <c r="AA1633" i="76"/>
  <c r="AA1634" i="76"/>
  <c r="AA1635" i="76"/>
  <c r="AA1636" i="76"/>
  <c r="AA1637" i="76"/>
  <c r="AG1637" i="76" s="1"/>
  <c r="AA1638" i="76"/>
  <c r="AG1638" i="76" s="1"/>
  <c r="AA1639" i="76"/>
  <c r="AA1640" i="76"/>
  <c r="AA1641" i="76"/>
  <c r="AA1642" i="76"/>
  <c r="AA1643" i="76"/>
  <c r="AA1644" i="76"/>
  <c r="AG1644" i="76" s="1"/>
  <c r="AA1645" i="76"/>
  <c r="AG1645" i="76" s="1"/>
  <c r="AA1646" i="76"/>
  <c r="AA1647" i="76"/>
  <c r="AA1648" i="76"/>
  <c r="AA1649" i="76"/>
  <c r="AA1650" i="76"/>
  <c r="AA1651" i="76"/>
  <c r="AG1651" i="76" s="1"/>
  <c r="AA1652" i="76"/>
  <c r="AG1652" i="76" s="1"/>
  <c r="AA1653" i="76"/>
  <c r="AA1654" i="76"/>
  <c r="AA1655" i="76"/>
  <c r="AA1656" i="76"/>
  <c r="AA1657" i="76"/>
  <c r="AA1658" i="76"/>
  <c r="AA1659" i="76"/>
  <c r="AA1660" i="76"/>
  <c r="AA1661" i="76"/>
  <c r="AA1662" i="76"/>
  <c r="AA1663" i="76"/>
  <c r="AA1664" i="76"/>
  <c r="AA1665" i="76"/>
  <c r="AA1666" i="76"/>
  <c r="AA1667" i="76"/>
  <c r="AA1668" i="76"/>
  <c r="AA1669" i="76"/>
  <c r="AA1670" i="76"/>
  <c r="AA1671" i="76"/>
  <c r="AA1672" i="76"/>
  <c r="AA1673" i="76"/>
  <c r="AA1674" i="76"/>
  <c r="AA1675" i="76"/>
  <c r="AA1676" i="76"/>
  <c r="AA1677" i="76"/>
  <c r="AA1678" i="76"/>
  <c r="AG1678" i="76" s="1"/>
  <c r="AA1679" i="76"/>
  <c r="AG1679" i="76" s="1"/>
  <c r="AA1680" i="76"/>
  <c r="AG1680" i="76" s="1"/>
  <c r="AA1681" i="76"/>
  <c r="AA1682" i="76"/>
  <c r="AA1683" i="76"/>
  <c r="AA1684" i="76"/>
  <c r="AA1685" i="76"/>
  <c r="AG1685" i="76" s="1"/>
  <c r="AA1686" i="76"/>
  <c r="AG1686" i="76" s="1"/>
  <c r="AA1687" i="76"/>
  <c r="AG1687" i="76" s="1"/>
  <c r="AA1688" i="76"/>
  <c r="AA1689" i="76"/>
  <c r="AA1690" i="76"/>
  <c r="AA1691" i="76"/>
  <c r="AA1692" i="76"/>
  <c r="AA1693" i="76"/>
  <c r="AG1693" i="76" s="1"/>
  <c r="AA1694" i="76"/>
  <c r="AG1694" i="76" s="1"/>
  <c r="AA1695" i="76"/>
  <c r="AA1696" i="76"/>
  <c r="AA1697" i="76"/>
  <c r="AA1698" i="76"/>
  <c r="AA1699" i="76"/>
  <c r="AA1700" i="76"/>
  <c r="AG1700" i="76" s="1"/>
  <c r="AA1701" i="76"/>
  <c r="AG1701" i="76" s="1"/>
  <c r="AA1702" i="76"/>
  <c r="AA1703" i="76"/>
  <c r="AA1704" i="76"/>
  <c r="AA1705" i="76"/>
  <c r="AA1706" i="76"/>
  <c r="AA1707" i="76"/>
  <c r="AG1707" i="76" s="1"/>
  <c r="AA1708" i="76"/>
  <c r="AG1708" i="76" s="1"/>
  <c r="AA1709" i="76"/>
  <c r="AA1710" i="76"/>
  <c r="AA1711" i="76"/>
  <c r="AA1712" i="76"/>
  <c r="AA1713" i="76"/>
  <c r="AA1714" i="76"/>
  <c r="AG1714" i="76" s="1"/>
  <c r="AA1715" i="76"/>
  <c r="AG1715" i="76" s="1"/>
  <c r="AA1716" i="76"/>
  <c r="AA1717" i="76"/>
  <c r="AA1718" i="76"/>
  <c r="AA1719" i="76"/>
  <c r="AA1720" i="76"/>
  <c r="AG1720" i="76" s="1"/>
  <c r="AA1721" i="76"/>
  <c r="AG1721" i="76" s="1"/>
  <c r="AA1722" i="76"/>
  <c r="AG1722" i="76" s="1"/>
  <c r="AA1723" i="76"/>
  <c r="AA1724" i="76"/>
  <c r="AA1725" i="76"/>
  <c r="AA1726" i="76"/>
  <c r="AA1727" i="76"/>
  <c r="AA1728" i="76"/>
  <c r="AG1728" i="76" s="1"/>
  <c r="AA1729" i="76"/>
  <c r="AG1729" i="76" s="1"/>
  <c r="AA1730" i="76"/>
  <c r="AA1731" i="76"/>
  <c r="AA1732" i="76"/>
  <c r="AA1733" i="76"/>
  <c r="AA1734" i="76"/>
  <c r="AG1734" i="76" s="1"/>
  <c r="AA1735" i="76"/>
  <c r="AG1735" i="76" s="1"/>
  <c r="AA1736" i="76"/>
  <c r="AG1736" i="76" s="1"/>
  <c r="AA1737" i="76"/>
  <c r="AA1738" i="76"/>
  <c r="AA1739" i="76"/>
  <c r="AA1740" i="76"/>
  <c r="AA1741" i="76"/>
  <c r="AA1742" i="76"/>
  <c r="AA1743" i="76"/>
  <c r="AG1743" i="76" s="1"/>
  <c r="AA1744" i="76"/>
  <c r="AA1745" i="76"/>
  <c r="AA1746" i="76"/>
  <c r="AA1747" i="76"/>
  <c r="AA1748" i="76"/>
  <c r="AG1748" i="76" s="1"/>
  <c r="AA1749" i="76"/>
  <c r="AG1749" i="76" s="1"/>
  <c r="AA1750" i="76"/>
  <c r="AG1750" i="76" s="1"/>
  <c r="AA1751" i="76"/>
  <c r="AA1752" i="76"/>
  <c r="AA1753" i="76"/>
  <c r="AA1754" i="76"/>
  <c r="AA1755" i="76"/>
  <c r="AA1756" i="76"/>
  <c r="AA1757" i="76"/>
  <c r="AA1758" i="76"/>
  <c r="AA1759" i="76"/>
  <c r="AA1760" i="76"/>
  <c r="AA1761" i="76"/>
  <c r="AA1762" i="76"/>
  <c r="AG1762" i="76" s="1"/>
  <c r="AA1763" i="76"/>
  <c r="AG1763" i="76" s="1"/>
  <c r="AA1764" i="76"/>
  <c r="AG1764" i="76" s="1"/>
  <c r="AA1765" i="76"/>
  <c r="AA1766" i="76"/>
  <c r="AA1767" i="76"/>
  <c r="AA1768" i="76"/>
  <c r="AA1769" i="76"/>
  <c r="AA1770" i="76"/>
  <c r="AA1771" i="76"/>
  <c r="AA1772" i="76"/>
  <c r="AA1773" i="76"/>
  <c r="AA1774" i="76"/>
  <c r="AA1775" i="76"/>
  <c r="AA1776" i="76"/>
  <c r="AG1776" i="76" s="1"/>
  <c r="AA1777" i="76"/>
  <c r="AG1777" i="76" s="1"/>
  <c r="AA1778" i="76"/>
  <c r="AG1778" i="76" s="1"/>
  <c r="AA1779" i="76"/>
  <c r="AA1780" i="76"/>
  <c r="AA1781" i="76"/>
  <c r="AA1782" i="76"/>
  <c r="AA1783" i="76"/>
  <c r="AA1784" i="76"/>
  <c r="AG1784" i="76" s="1"/>
  <c r="AA1785" i="76"/>
  <c r="AG1785" i="76" s="1"/>
  <c r="AA1786" i="76"/>
  <c r="AA1787" i="76"/>
  <c r="AA1788" i="76"/>
  <c r="AA1789" i="76"/>
  <c r="AA1790" i="76"/>
  <c r="AA1791" i="76"/>
  <c r="AG1791" i="76" s="1"/>
  <c r="AA1792" i="76"/>
  <c r="AG1792" i="76" s="1"/>
  <c r="AA1793" i="76"/>
  <c r="AA1794" i="76"/>
  <c r="AA1795" i="76"/>
  <c r="AA1796" i="76"/>
  <c r="AA1797" i="76"/>
  <c r="AA1798" i="76"/>
  <c r="AG1798" i="76" s="1"/>
  <c r="AA1799" i="76"/>
  <c r="AG1799" i="76" s="1"/>
  <c r="AA1800" i="76"/>
  <c r="AA1801" i="76"/>
  <c r="AA1802" i="76"/>
  <c r="AA1803" i="76"/>
  <c r="AA1804" i="76"/>
  <c r="AA1805" i="76"/>
  <c r="AA1806" i="76"/>
  <c r="AG1806" i="76" s="1"/>
  <c r="AA1807" i="76"/>
  <c r="AA1808" i="76"/>
  <c r="AA1809" i="76"/>
  <c r="AA1810" i="76"/>
  <c r="AA1811" i="76"/>
  <c r="AA1812" i="76"/>
  <c r="AA1813" i="76"/>
  <c r="AG1813" i="76" s="1"/>
  <c r="AA1814" i="76"/>
  <c r="AA1815" i="76"/>
  <c r="AA1816" i="76"/>
  <c r="AA1817" i="76"/>
  <c r="AA1818" i="76"/>
  <c r="AA1819" i="76"/>
  <c r="AG1819" i="76" s="1"/>
  <c r="AA1820" i="76"/>
  <c r="AG1820" i="76" s="1"/>
  <c r="AA1821" i="76"/>
  <c r="AA1822" i="76"/>
  <c r="AA1823" i="76"/>
  <c r="AA1824" i="76"/>
  <c r="AA1825" i="76"/>
  <c r="AA1826" i="76"/>
  <c r="AG1826" i="76" s="1"/>
  <c r="AA1827" i="76"/>
  <c r="AG1827" i="76" s="1"/>
  <c r="AA1828" i="76"/>
  <c r="AA1829" i="76"/>
  <c r="AA1830" i="76"/>
  <c r="AA1831" i="76"/>
  <c r="AA1832" i="76"/>
  <c r="AA1833" i="76"/>
  <c r="AG1833" i="76" s="1"/>
  <c r="AA1834" i="76"/>
  <c r="AG1834" i="76" s="1"/>
  <c r="AA1835" i="76"/>
  <c r="AA1836" i="76"/>
  <c r="AA1837" i="76"/>
  <c r="AA1838" i="76"/>
  <c r="AA1839" i="76"/>
  <c r="AG1839" i="76" s="1"/>
  <c r="AA1840" i="76"/>
  <c r="AG1840" i="76" s="1"/>
  <c r="AA1841" i="76"/>
  <c r="AG1841" i="76" s="1"/>
  <c r="AA1842" i="76"/>
  <c r="AA1843" i="76"/>
  <c r="AA1844" i="76"/>
  <c r="AA1845" i="76"/>
  <c r="AA1846" i="76"/>
  <c r="AA1847" i="76"/>
  <c r="AG1847" i="76" s="1"/>
  <c r="AA1848" i="76"/>
  <c r="AG1848" i="76" s="1"/>
  <c r="AA1849" i="76"/>
  <c r="AA1850" i="76"/>
  <c r="AA1851" i="76"/>
  <c r="AA1852" i="76"/>
  <c r="AA1853" i="76"/>
  <c r="AA1854" i="76"/>
  <c r="AG1854" i="76" s="1"/>
  <c r="AA1855" i="76"/>
  <c r="AG1855" i="76" s="1"/>
  <c r="AA1856" i="76"/>
  <c r="AA1857" i="76"/>
  <c r="AA1858" i="76"/>
  <c r="AA1859" i="76"/>
  <c r="AA1860" i="76"/>
  <c r="AG1860" i="76" s="1"/>
  <c r="AA1861" i="76"/>
  <c r="AG1861" i="76" s="1"/>
  <c r="AA1862" i="76"/>
  <c r="AG1862" i="76" s="1"/>
  <c r="AA1863" i="76"/>
  <c r="AA1864" i="76"/>
  <c r="AA1865" i="76"/>
  <c r="AA1866" i="76"/>
  <c r="AA1867" i="76"/>
  <c r="AG1867" i="76" s="1"/>
  <c r="AA1868" i="76"/>
  <c r="AG1868" i="76" s="1"/>
  <c r="AA1869" i="76"/>
  <c r="AG1869" i="76" s="1"/>
  <c r="AA1870" i="76"/>
  <c r="AA1871" i="76"/>
  <c r="AA1872" i="76"/>
  <c r="AA1873" i="76"/>
  <c r="AA1874" i="76"/>
  <c r="AG1874" i="76" s="1"/>
  <c r="AA1875" i="76"/>
  <c r="AG1875" i="76" s="1"/>
  <c r="AA1876" i="76"/>
  <c r="AG1876" i="76" s="1"/>
  <c r="AA1877" i="76"/>
  <c r="AA1878" i="76"/>
  <c r="AA1879" i="76"/>
  <c r="AA1880" i="76"/>
  <c r="AA1881" i="76"/>
  <c r="AG1881" i="76" s="1"/>
  <c r="AA1882" i="76"/>
  <c r="AG1882" i="76" s="1"/>
  <c r="AA1883" i="76"/>
  <c r="AG1883" i="76" s="1"/>
  <c r="AA1884" i="76"/>
  <c r="AA1885" i="76"/>
  <c r="AA1886" i="76"/>
  <c r="AA1887" i="76"/>
  <c r="AA1888" i="76"/>
  <c r="AG1888" i="76" s="1"/>
  <c r="AA1889" i="76"/>
  <c r="AG1889" i="76" s="1"/>
  <c r="AA1890" i="76"/>
  <c r="AG1890" i="76" s="1"/>
  <c r="AA1891" i="76"/>
  <c r="AA1892" i="76"/>
  <c r="AA1893" i="76"/>
  <c r="AA1894" i="76"/>
  <c r="AA1895" i="76"/>
  <c r="AA1896" i="76"/>
  <c r="AA1897" i="76"/>
  <c r="AA1898" i="76"/>
  <c r="AA1899" i="76"/>
  <c r="AA1900" i="76"/>
  <c r="AA1901" i="76"/>
  <c r="AA1902" i="76"/>
  <c r="AA1903" i="76"/>
  <c r="AG1903" i="76" s="1"/>
  <c r="AA1904" i="76"/>
  <c r="AG1904" i="76" s="1"/>
  <c r="AA1905" i="76"/>
  <c r="AA1906" i="76"/>
  <c r="AA1907" i="76"/>
  <c r="AA1908" i="76"/>
  <c r="AA1909" i="76"/>
  <c r="AA1910" i="76"/>
  <c r="AA1911" i="76"/>
  <c r="AG1911" i="76" s="1"/>
  <c r="AA1912" i="76"/>
  <c r="AA1913" i="76"/>
  <c r="AA1914" i="76"/>
  <c r="AA1915" i="76"/>
  <c r="AA1916" i="76"/>
  <c r="AA1917" i="76"/>
  <c r="AG1917" i="76" s="1"/>
  <c r="AA1918" i="76"/>
  <c r="AG1918" i="76" s="1"/>
  <c r="AA1919" i="76"/>
  <c r="AA1920" i="76"/>
  <c r="AA1921" i="76"/>
  <c r="AA1922" i="76"/>
  <c r="AA1923" i="76"/>
  <c r="AG1923" i="76" s="1"/>
  <c r="AA1924" i="76"/>
  <c r="AG1924" i="76" s="1"/>
  <c r="AA1925" i="76"/>
  <c r="AG1925" i="76" s="1"/>
  <c r="AA1926" i="76"/>
  <c r="AA1927" i="76"/>
  <c r="AA1928" i="76"/>
  <c r="AA1929" i="76"/>
  <c r="AA1930" i="76"/>
  <c r="AA1931" i="76"/>
  <c r="AG1931" i="76" s="1"/>
  <c r="AA1932" i="76"/>
  <c r="AG1932" i="76" s="1"/>
  <c r="AA1933" i="76"/>
  <c r="AA1934" i="76"/>
  <c r="AA1935" i="76"/>
  <c r="AA1936" i="76"/>
  <c r="AA1937" i="76"/>
  <c r="AG1937" i="76" s="1"/>
  <c r="AA1938" i="76"/>
  <c r="AG1938" i="76" s="1"/>
  <c r="AA1939" i="76"/>
  <c r="AG1939" i="76" s="1"/>
  <c r="AA1940" i="76"/>
  <c r="AA1941" i="76"/>
  <c r="AA1942" i="76"/>
  <c r="AA1943" i="76"/>
  <c r="AA1944" i="76"/>
  <c r="AA1945" i="76"/>
  <c r="AA1946" i="76"/>
  <c r="AA1947" i="76"/>
  <c r="AA1948" i="76"/>
  <c r="AA1949" i="76"/>
  <c r="AA1950" i="76"/>
  <c r="AA1951" i="76"/>
  <c r="AA1952" i="76"/>
  <c r="AA1953" i="76"/>
  <c r="AA1954" i="76"/>
  <c r="AA1955" i="76"/>
  <c r="AA1956" i="76"/>
  <c r="AA1957" i="76"/>
  <c r="AA1958" i="76"/>
  <c r="AG1958" i="76" s="1"/>
  <c r="AA1959" i="76"/>
  <c r="AG1959" i="76" s="1"/>
  <c r="AA1960" i="76"/>
  <c r="AG1960" i="76" s="1"/>
  <c r="AA1961" i="76"/>
  <c r="AA1962" i="76"/>
  <c r="AA1963" i="76"/>
  <c r="AA1964" i="76"/>
  <c r="AA1965" i="76"/>
  <c r="AG1965" i="76" s="1"/>
  <c r="AA1966" i="76"/>
  <c r="AG1966" i="76" s="1"/>
  <c r="AA1967" i="76"/>
  <c r="AG1967" i="76" s="1"/>
  <c r="AA1968" i="76"/>
  <c r="AA1969" i="76"/>
  <c r="AA1970" i="76"/>
  <c r="AA1971" i="76"/>
  <c r="AA1972" i="76"/>
  <c r="AA1973" i="76"/>
  <c r="AG1973" i="76" s="1"/>
  <c r="AA1974" i="76"/>
  <c r="AG1974" i="76" s="1"/>
  <c r="AA1975" i="76"/>
  <c r="AA1976" i="76"/>
  <c r="AA1977" i="76"/>
  <c r="AA1978" i="76"/>
  <c r="AA1979" i="76"/>
  <c r="AG1979" i="76" s="1"/>
  <c r="AA1980" i="76"/>
  <c r="AG1980" i="76" s="1"/>
  <c r="AA1981" i="76"/>
  <c r="AG1981" i="76" s="1"/>
  <c r="AA1982" i="76"/>
  <c r="AA1983" i="76"/>
  <c r="AA1984" i="76"/>
  <c r="AA1985" i="76"/>
  <c r="AA1986" i="76"/>
  <c r="AG1986" i="76" s="1"/>
  <c r="AA1987" i="76"/>
  <c r="AG1987" i="76" s="1"/>
  <c r="AA1988" i="76"/>
  <c r="AG1988" i="76" s="1"/>
  <c r="AA1989" i="76"/>
  <c r="AA1990" i="76"/>
  <c r="AA1991" i="76"/>
  <c r="AA1992" i="76"/>
  <c r="AA1993" i="76"/>
  <c r="AG1993" i="76" s="1"/>
  <c r="AA1994" i="76"/>
  <c r="AG1994" i="76" s="1"/>
  <c r="AA1995" i="76"/>
  <c r="AG1995" i="76" s="1"/>
  <c r="AA1996" i="76"/>
  <c r="AA1997" i="76"/>
  <c r="AA1998" i="76"/>
  <c r="AA1999" i="76"/>
  <c r="AA2000" i="76"/>
  <c r="AG2000" i="76" s="1"/>
  <c r="AA2001" i="76"/>
  <c r="AG2001" i="76" s="1"/>
  <c r="AA2002" i="76"/>
  <c r="AG2002" i="76" s="1"/>
  <c r="AA2003" i="76"/>
  <c r="AA2004" i="76"/>
  <c r="AA2005" i="76"/>
  <c r="AA2006" i="76"/>
  <c r="AA2007" i="76"/>
  <c r="AA2008" i="76"/>
  <c r="AA2009" i="76"/>
  <c r="AA2010" i="76"/>
  <c r="AA2011" i="76"/>
  <c r="AA2012" i="76"/>
  <c r="AA2013" i="76"/>
  <c r="AA2014" i="76"/>
  <c r="AA2015" i="76"/>
  <c r="AG2015" i="76" s="1"/>
  <c r="AA2016" i="76"/>
  <c r="AG2016" i="76" s="1"/>
  <c r="AA2017" i="76"/>
  <c r="AA2018" i="76"/>
  <c r="AA2019" i="76"/>
  <c r="AA2020" i="76"/>
  <c r="AA2021" i="76"/>
  <c r="AA2022" i="76"/>
  <c r="AA2023" i="76"/>
  <c r="AG2023" i="76" s="1"/>
  <c r="AA2024" i="76"/>
  <c r="AA2025" i="76"/>
  <c r="AA2026" i="76"/>
  <c r="AA2027" i="76"/>
  <c r="AA2028" i="76"/>
  <c r="AA2029" i="76"/>
  <c r="AG2029" i="76" s="1"/>
  <c r="AA2030" i="76"/>
  <c r="AG2030" i="76" s="1"/>
  <c r="AA2031" i="76"/>
  <c r="AA2032" i="76"/>
  <c r="AA2033" i="76"/>
  <c r="AA2034" i="76"/>
  <c r="AA2035" i="76"/>
  <c r="AA2036" i="76"/>
  <c r="AA2037" i="76"/>
  <c r="AA2038" i="76"/>
  <c r="AA2039" i="76"/>
  <c r="AA2040" i="76"/>
  <c r="AA2041" i="76"/>
  <c r="AA2042" i="76"/>
  <c r="AA2043" i="76"/>
  <c r="AA2044" i="76"/>
  <c r="AG2044" i="76" s="1"/>
  <c r="AA2045" i="76"/>
  <c r="AA2046" i="76"/>
  <c r="AA2047" i="76"/>
  <c r="AA2048" i="76"/>
  <c r="AA2049" i="76"/>
  <c r="AA2050" i="76"/>
  <c r="AA2051" i="76"/>
  <c r="AA2052" i="76"/>
  <c r="AA2053" i="76"/>
  <c r="AA2054" i="76"/>
  <c r="AA2055" i="76"/>
  <c r="AA2056" i="76"/>
  <c r="AA2057" i="76"/>
  <c r="AA2058" i="76"/>
  <c r="AG2058" i="76" s="1"/>
  <c r="AA2059" i="76"/>
  <c r="AA2060" i="76"/>
  <c r="AA2061" i="76"/>
  <c r="AA2062" i="76"/>
  <c r="AA2063" i="76"/>
  <c r="AA2064" i="76"/>
  <c r="AG2064" i="76" s="1"/>
  <c r="AA2065" i="76"/>
  <c r="AG2065" i="76" s="1"/>
  <c r="AA2066" i="76"/>
  <c r="AA2067" i="76"/>
  <c r="AA2068" i="76"/>
  <c r="AA2069" i="76"/>
  <c r="AA2070" i="76"/>
  <c r="AA2071" i="76"/>
  <c r="AA2072" i="76"/>
  <c r="AA2073" i="76"/>
  <c r="AA2074" i="76"/>
  <c r="AA2075" i="76"/>
  <c r="AA2076" i="76"/>
  <c r="AA2077" i="76"/>
  <c r="AA2078" i="76"/>
  <c r="AG2078" i="76" s="1"/>
  <c r="AA2079" i="76"/>
  <c r="AG2079" i="76" s="1"/>
  <c r="AA2080" i="76"/>
  <c r="AA2081" i="76"/>
  <c r="AA2082" i="76"/>
  <c r="AA2083" i="76"/>
  <c r="AA2084" i="76"/>
  <c r="AG2084" i="76" s="1"/>
  <c r="AA2085" i="76"/>
  <c r="AG2085" i="76" s="1"/>
  <c r="AA2086" i="76"/>
  <c r="AG2086" i="76" s="1"/>
  <c r="AA2087" i="76"/>
  <c r="AA2088" i="76"/>
  <c r="AA2089" i="76"/>
  <c r="AA2090" i="76"/>
  <c r="AA2091" i="76"/>
  <c r="AG2091" i="76" s="1"/>
  <c r="AA2092" i="76"/>
  <c r="AG2092" i="76" s="1"/>
  <c r="AA2093" i="76"/>
  <c r="AG2093" i="76" s="1"/>
  <c r="AA2094" i="76"/>
  <c r="AA2095" i="76"/>
  <c r="AA2096" i="76"/>
  <c r="AA2097" i="76"/>
  <c r="AA2098" i="76"/>
  <c r="AA2099" i="76"/>
  <c r="AG2099" i="76" s="1"/>
  <c r="AA2100" i="76"/>
  <c r="AG2100" i="76" s="1"/>
  <c r="AA2101" i="76"/>
  <c r="AA2102" i="76"/>
  <c r="AA2103" i="76"/>
  <c r="AA2104" i="76"/>
  <c r="AA2105" i="76"/>
  <c r="AA2106" i="76"/>
  <c r="AA2107" i="76"/>
  <c r="AA2108" i="76"/>
  <c r="AA2109" i="76"/>
  <c r="AA2110" i="76"/>
  <c r="AA2111" i="76"/>
  <c r="AA2112" i="76"/>
  <c r="AA2113" i="76"/>
  <c r="AA2114" i="76"/>
  <c r="AA2115" i="76"/>
  <c r="AA2116" i="76"/>
  <c r="AA2117" i="76"/>
  <c r="AA2118" i="76"/>
  <c r="AA2119" i="76"/>
  <c r="AA2120" i="76"/>
  <c r="AA2121" i="76"/>
  <c r="AA2122" i="76"/>
  <c r="AA2123" i="76"/>
  <c r="AA2124" i="76"/>
  <c r="AA2125" i="76"/>
  <c r="AA2126" i="76"/>
  <c r="AA2127" i="76"/>
  <c r="AA2128" i="76"/>
  <c r="AA2129" i="76"/>
  <c r="AA2130" i="76"/>
  <c r="AA2131" i="76"/>
  <c r="AA2132" i="76"/>
  <c r="AA2133" i="76"/>
  <c r="AA2134" i="76"/>
  <c r="AG2134" i="76" s="1"/>
  <c r="AA2135" i="76"/>
  <c r="AG2135" i="76" s="1"/>
  <c r="AA2136" i="76"/>
  <c r="AA2137" i="76"/>
  <c r="AA2138" i="76"/>
  <c r="AA2139" i="76"/>
  <c r="AA2140" i="76"/>
  <c r="AA2141" i="76"/>
  <c r="AA2142" i="76"/>
  <c r="AA2143" i="76"/>
  <c r="AA2144" i="76"/>
  <c r="AA2145" i="76"/>
  <c r="AA2146" i="76"/>
  <c r="AA2147" i="76"/>
  <c r="AA2148" i="76"/>
  <c r="AA2149" i="76"/>
  <c r="AA8" i="76"/>
  <c r="Z324" i="112" l="1"/>
  <c r="X324" i="112"/>
  <c r="W324" i="112"/>
  <c r="V324" i="112"/>
  <c r="U324" i="112"/>
  <c r="R324" i="112"/>
  <c r="Q324" i="112"/>
  <c r="N324" i="112"/>
  <c r="M324" i="112"/>
  <c r="J324" i="112"/>
  <c r="I324" i="112"/>
  <c r="Y322" i="112"/>
  <c r="AA322" i="112" s="1"/>
  <c r="S322" i="112"/>
  <c r="P322" i="112"/>
  <c r="O322" i="112"/>
  <c r="L322" i="112"/>
  <c r="K322" i="112"/>
  <c r="AB321" i="112"/>
  <c r="Y321" i="112"/>
  <c r="AA321" i="112" s="1"/>
  <c r="S321" i="112"/>
  <c r="P321" i="112"/>
  <c r="O321" i="112"/>
  <c r="L321" i="112"/>
  <c r="K321" i="112"/>
  <c r="Y320" i="112"/>
  <c r="AB320" i="112" s="1"/>
  <c r="S320" i="112"/>
  <c r="P320" i="112"/>
  <c r="O320" i="112"/>
  <c r="L320" i="112"/>
  <c r="K320" i="112"/>
  <c r="Y319" i="112"/>
  <c r="AA319" i="112" s="1"/>
  <c r="S319" i="112"/>
  <c r="P319" i="112"/>
  <c r="O319" i="112"/>
  <c r="L319" i="112"/>
  <c r="K319" i="112"/>
  <c r="Y318" i="112"/>
  <c r="AB318" i="112" s="1"/>
  <c r="S318" i="112"/>
  <c r="P318" i="112"/>
  <c r="O318" i="112"/>
  <c r="L318" i="112"/>
  <c r="K318" i="112"/>
  <c r="Y317" i="112"/>
  <c r="AA317" i="112" s="1"/>
  <c r="S317" i="112"/>
  <c r="P317" i="112"/>
  <c r="O317" i="112"/>
  <c r="L317" i="112"/>
  <c r="K317" i="112"/>
  <c r="Y316" i="112"/>
  <c r="AB316" i="112" s="1"/>
  <c r="S316" i="112"/>
  <c r="P316" i="112"/>
  <c r="O316" i="112"/>
  <c r="L316" i="112"/>
  <c r="K316" i="112"/>
  <c r="Y315" i="112"/>
  <c r="AB315" i="112" s="1"/>
  <c r="S315" i="112"/>
  <c r="P315" i="112"/>
  <c r="O315" i="112"/>
  <c r="L315" i="112"/>
  <c r="K315" i="112"/>
  <c r="Y314" i="112"/>
  <c r="AA314" i="112" s="1"/>
  <c r="S314" i="112"/>
  <c r="P314" i="112"/>
  <c r="O314" i="112"/>
  <c r="L314" i="112"/>
  <c r="K314" i="112"/>
  <c r="AB313" i="112"/>
  <c r="Y313" i="112"/>
  <c r="AA313" i="112" s="1"/>
  <c r="S313" i="112"/>
  <c r="P313" i="112"/>
  <c r="O313" i="112"/>
  <c r="L313" i="112"/>
  <c r="K313" i="112"/>
  <c r="Y312" i="112"/>
  <c r="AB312" i="112" s="1"/>
  <c r="S312" i="112"/>
  <c r="P312" i="112"/>
  <c r="O312" i="112"/>
  <c r="L312" i="112"/>
  <c r="K312" i="112"/>
  <c r="Y311" i="112"/>
  <c r="AA311" i="112" s="1"/>
  <c r="S311" i="112"/>
  <c r="P311" i="112"/>
  <c r="O311" i="112"/>
  <c r="L311" i="112"/>
  <c r="K311" i="112"/>
  <c r="Y310" i="112"/>
  <c r="AB310" i="112" s="1"/>
  <c r="S310" i="112"/>
  <c r="P310" i="112"/>
  <c r="O310" i="112"/>
  <c r="L310" i="112"/>
  <c r="K310" i="112"/>
  <c r="Y309" i="112"/>
  <c r="AA309" i="112" s="1"/>
  <c r="S309" i="112"/>
  <c r="P309" i="112"/>
  <c r="O309" i="112"/>
  <c r="L309" i="112"/>
  <c r="K309" i="112"/>
  <c r="Y308" i="112"/>
  <c r="AB308" i="112" s="1"/>
  <c r="S308" i="112"/>
  <c r="P308" i="112"/>
  <c r="O308" i="112"/>
  <c r="L308" i="112"/>
  <c r="K308" i="112"/>
  <c r="Y307" i="112"/>
  <c r="AB307" i="112" s="1"/>
  <c r="S307" i="112"/>
  <c r="P307" i="112"/>
  <c r="O307" i="112"/>
  <c r="L307" i="112"/>
  <c r="K307" i="112"/>
  <c r="Y306" i="112"/>
  <c r="AA306" i="112" s="1"/>
  <c r="S306" i="112"/>
  <c r="P306" i="112"/>
  <c r="O306" i="112"/>
  <c r="L306" i="112"/>
  <c r="K306" i="112"/>
  <c r="Y305" i="112"/>
  <c r="AA305" i="112" s="1"/>
  <c r="S305" i="112"/>
  <c r="P305" i="112"/>
  <c r="O305" i="112"/>
  <c r="L305" i="112"/>
  <c r="K305" i="112"/>
  <c r="Y304" i="112"/>
  <c r="AB304" i="112" s="1"/>
  <c r="S304" i="112"/>
  <c r="P304" i="112"/>
  <c r="O304" i="112"/>
  <c r="L304" i="112"/>
  <c r="K304" i="112"/>
  <c r="Y303" i="112"/>
  <c r="AA303" i="112" s="1"/>
  <c r="S303" i="112"/>
  <c r="P303" i="112"/>
  <c r="O303" i="112"/>
  <c r="L303" i="112"/>
  <c r="K303" i="112"/>
  <c r="Y302" i="112"/>
  <c r="AB302" i="112" s="1"/>
  <c r="S302" i="112"/>
  <c r="P302" i="112"/>
  <c r="O302" i="112"/>
  <c r="L302" i="112"/>
  <c r="K302" i="112"/>
  <c r="Y301" i="112"/>
  <c r="AA301" i="112" s="1"/>
  <c r="S301" i="112"/>
  <c r="P301" i="112"/>
  <c r="O301" i="112"/>
  <c r="L301" i="112"/>
  <c r="K301" i="112"/>
  <c r="Y300" i="112"/>
  <c r="AB300" i="112" s="1"/>
  <c r="S300" i="112"/>
  <c r="P300" i="112"/>
  <c r="O300" i="112"/>
  <c r="L300" i="112"/>
  <c r="K300" i="112"/>
  <c r="Y299" i="112"/>
  <c r="AB299" i="112" s="1"/>
  <c r="S299" i="112"/>
  <c r="P299" i="112"/>
  <c r="O299" i="112"/>
  <c r="L299" i="112"/>
  <c r="K299" i="112"/>
  <c r="Y298" i="112"/>
  <c r="AA298" i="112" s="1"/>
  <c r="S298" i="112"/>
  <c r="P298" i="112"/>
  <c r="O298" i="112"/>
  <c r="L298" i="112"/>
  <c r="K298" i="112"/>
  <c r="AB297" i="112"/>
  <c r="Y297" i="112"/>
  <c r="AA297" i="112" s="1"/>
  <c r="S297" i="112"/>
  <c r="P297" i="112"/>
  <c r="O297" i="112"/>
  <c r="L297" i="112"/>
  <c r="K297" i="112"/>
  <c r="Y296" i="112"/>
  <c r="AB296" i="112" s="1"/>
  <c r="S296" i="112"/>
  <c r="P296" i="112"/>
  <c r="O296" i="112"/>
  <c r="L296" i="112"/>
  <c r="K296" i="112"/>
  <c r="Y295" i="112"/>
  <c r="AA295" i="112" s="1"/>
  <c r="S295" i="112"/>
  <c r="P295" i="112"/>
  <c r="O295" i="112"/>
  <c r="L295" i="112"/>
  <c r="K295" i="112"/>
  <c r="Y294" i="112"/>
  <c r="AB294" i="112" s="1"/>
  <c r="S294" i="112"/>
  <c r="P294" i="112"/>
  <c r="O294" i="112"/>
  <c r="L294" i="112"/>
  <c r="K294" i="112"/>
  <c r="Y293" i="112"/>
  <c r="AA293" i="112" s="1"/>
  <c r="S293" i="112"/>
  <c r="P293" i="112"/>
  <c r="O293" i="112"/>
  <c r="L293" i="112"/>
  <c r="K293" i="112"/>
  <c r="Y292" i="112"/>
  <c r="AB292" i="112" s="1"/>
  <c r="S292" i="112"/>
  <c r="P292" i="112"/>
  <c r="O292" i="112"/>
  <c r="L292" i="112"/>
  <c r="K292" i="112"/>
  <c r="Y291" i="112"/>
  <c r="AB291" i="112" s="1"/>
  <c r="S291" i="112"/>
  <c r="P291" i="112"/>
  <c r="O291" i="112"/>
  <c r="L291" i="112"/>
  <c r="K291" i="112"/>
  <c r="Y290" i="112"/>
  <c r="AA290" i="112" s="1"/>
  <c r="S290" i="112"/>
  <c r="P290" i="112"/>
  <c r="O290" i="112"/>
  <c r="L290" i="112"/>
  <c r="K290" i="112"/>
  <c r="Y289" i="112"/>
  <c r="AA289" i="112" s="1"/>
  <c r="S289" i="112"/>
  <c r="P289" i="112"/>
  <c r="O289" i="112"/>
  <c r="L289" i="112"/>
  <c r="K289" i="112"/>
  <c r="Y288" i="112"/>
  <c r="AB288" i="112" s="1"/>
  <c r="S288" i="112"/>
  <c r="P288" i="112"/>
  <c r="O288" i="112"/>
  <c r="L288" i="112"/>
  <c r="K288" i="112"/>
  <c r="Y287" i="112"/>
  <c r="AA287" i="112" s="1"/>
  <c r="S287" i="112"/>
  <c r="P287" i="112"/>
  <c r="O287" i="112"/>
  <c r="L287" i="112"/>
  <c r="K287" i="112"/>
  <c r="Y286" i="112"/>
  <c r="AB286" i="112" s="1"/>
  <c r="S286" i="112"/>
  <c r="P286" i="112"/>
  <c r="O286" i="112"/>
  <c r="L286" i="112"/>
  <c r="K286" i="112"/>
  <c r="Y285" i="112"/>
  <c r="AA285" i="112" s="1"/>
  <c r="S285" i="112"/>
  <c r="P285" i="112"/>
  <c r="O285" i="112"/>
  <c r="L285" i="112"/>
  <c r="K285" i="112"/>
  <c r="Y284" i="112"/>
  <c r="AB284" i="112" s="1"/>
  <c r="S284" i="112"/>
  <c r="P284" i="112"/>
  <c r="O284" i="112"/>
  <c r="L284" i="112"/>
  <c r="K284" i="112"/>
  <c r="Y283" i="112"/>
  <c r="AB283" i="112" s="1"/>
  <c r="S283" i="112"/>
  <c r="P283" i="112"/>
  <c r="O283" i="112"/>
  <c r="L283" i="112"/>
  <c r="K283" i="112"/>
  <c r="Y282" i="112"/>
  <c r="AA282" i="112" s="1"/>
  <c r="S282" i="112"/>
  <c r="P282" i="112"/>
  <c r="O282" i="112"/>
  <c r="L282" i="112"/>
  <c r="K282" i="112"/>
  <c r="Y281" i="112"/>
  <c r="AA281" i="112" s="1"/>
  <c r="S281" i="112"/>
  <c r="P281" i="112"/>
  <c r="O281" i="112"/>
  <c r="L281" i="112"/>
  <c r="K281" i="112"/>
  <c r="Y280" i="112"/>
  <c r="AB280" i="112" s="1"/>
  <c r="S280" i="112"/>
  <c r="P280" i="112"/>
  <c r="O280" i="112"/>
  <c r="L280" i="112"/>
  <c r="K280" i="112"/>
  <c r="Y279" i="112"/>
  <c r="AA279" i="112" s="1"/>
  <c r="S279" i="112"/>
  <c r="P279" i="112"/>
  <c r="O279" i="112"/>
  <c r="L279" i="112"/>
  <c r="K279" i="112"/>
  <c r="Y278" i="112"/>
  <c r="AB278" i="112" s="1"/>
  <c r="S278" i="112"/>
  <c r="P278" i="112"/>
  <c r="O278" i="112"/>
  <c r="L278" i="112"/>
  <c r="K278" i="112"/>
  <c r="Y277" i="112"/>
  <c r="AA277" i="112" s="1"/>
  <c r="S277" i="112"/>
  <c r="P277" i="112"/>
  <c r="O277" i="112"/>
  <c r="L277" i="112"/>
  <c r="K277" i="112"/>
  <c r="Y276" i="112"/>
  <c r="AB276" i="112" s="1"/>
  <c r="S276" i="112"/>
  <c r="P276" i="112"/>
  <c r="O276" i="112"/>
  <c r="L276" i="112"/>
  <c r="K276" i="112"/>
  <c r="AB275" i="112"/>
  <c r="AA275" i="112"/>
  <c r="Y275" i="112"/>
  <c r="S275" i="112"/>
  <c r="P275" i="112"/>
  <c r="O275" i="112"/>
  <c r="L275" i="112"/>
  <c r="K275" i="112"/>
  <c r="Y274" i="112"/>
  <c r="AB274" i="112" s="1"/>
  <c r="S274" i="112"/>
  <c r="P274" i="112"/>
  <c r="O274" i="112"/>
  <c r="L274" i="112"/>
  <c r="K274" i="112"/>
  <c r="Y273" i="112"/>
  <c r="AA273" i="112" s="1"/>
  <c r="S273" i="112"/>
  <c r="P273" i="112"/>
  <c r="O273" i="112"/>
  <c r="L273" i="112"/>
  <c r="K273" i="112"/>
  <c r="Y272" i="112"/>
  <c r="AB272" i="112" s="1"/>
  <c r="S272" i="112"/>
  <c r="P272" i="112"/>
  <c r="O272" i="112"/>
  <c r="L272" i="112"/>
  <c r="K272" i="112"/>
  <c r="Y271" i="112"/>
  <c r="AB271" i="112" s="1"/>
  <c r="S271" i="112"/>
  <c r="P271" i="112"/>
  <c r="O271" i="112"/>
  <c r="L271" i="112"/>
  <c r="K271" i="112"/>
  <c r="Y270" i="112"/>
  <c r="AB270" i="112" s="1"/>
  <c r="S270" i="112"/>
  <c r="P270" i="112"/>
  <c r="O270" i="112"/>
  <c r="L270" i="112"/>
  <c r="K270" i="112"/>
  <c r="AB269" i="112"/>
  <c r="Y269" i="112"/>
  <c r="AA269" i="112" s="1"/>
  <c r="S269" i="112"/>
  <c r="P269" i="112"/>
  <c r="O269" i="112"/>
  <c r="L269" i="112"/>
  <c r="K269" i="112"/>
  <c r="Y268" i="112"/>
  <c r="AB268" i="112" s="1"/>
  <c r="S268" i="112"/>
  <c r="P268" i="112"/>
  <c r="O268" i="112"/>
  <c r="L268" i="112"/>
  <c r="K268" i="112"/>
  <c r="Y267" i="112"/>
  <c r="AA267" i="112" s="1"/>
  <c r="S267" i="112"/>
  <c r="P267" i="112"/>
  <c r="O267" i="112"/>
  <c r="L267" i="112"/>
  <c r="K267" i="112"/>
  <c r="Y266" i="112"/>
  <c r="AB266" i="112" s="1"/>
  <c r="S266" i="112"/>
  <c r="P266" i="112"/>
  <c r="O266" i="112"/>
  <c r="L266" i="112"/>
  <c r="K266" i="112"/>
  <c r="Y265" i="112"/>
  <c r="AA265" i="112" s="1"/>
  <c r="S265" i="112"/>
  <c r="P265" i="112"/>
  <c r="O265" i="112"/>
  <c r="L265" i="112"/>
  <c r="K265" i="112"/>
  <c r="Y264" i="112"/>
  <c r="AB264" i="112" s="1"/>
  <c r="S264" i="112"/>
  <c r="P264" i="112"/>
  <c r="O264" i="112"/>
  <c r="L264" i="112"/>
  <c r="K264" i="112"/>
  <c r="Y263" i="112"/>
  <c r="AA263" i="112" s="1"/>
  <c r="S263" i="112"/>
  <c r="P263" i="112"/>
  <c r="O263" i="112"/>
  <c r="L263" i="112"/>
  <c r="K263" i="112"/>
  <c r="Y262" i="112"/>
  <c r="AB262" i="112" s="1"/>
  <c r="S262" i="112"/>
  <c r="P262" i="112"/>
  <c r="O262" i="112"/>
  <c r="L262" i="112"/>
  <c r="K262" i="112"/>
  <c r="Y261" i="112"/>
  <c r="AA261" i="112" s="1"/>
  <c r="S261" i="112"/>
  <c r="P261" i="112"/>
  <c r="O261" i="112"/>
  <c r="L261" i="112"/>
  <c r="K261" i="112"/>
  <c r="Y260" i="112"/>
  <c r="AB260" i="112" s="1"/>
  <c r="S260" i="112"/>
  <c r="P260" i="112"/>
  <c r="O260" i="112"/>
  <c r="L260" i="112"/>
  <c r="K260" i="112"/>
  <c r="AB259" i="112"/>
  <c r="AA259" i="112"/>
  <c r="Y259" i="112"/>
  <c r="S259" i="112"/>
  <c r="P259" i="112"/>
  <c r="O259" i="112"/>
  <c r="L259" i="112"/>
  <c r="K259" i="112"/>
  <c r="Y258" i="112"/>
  <c r="AB258" i="112" s="1"/>
  <c r="S258" i="112"/>
  <c r="P258" i="112"/>
  <c r="O258" i="112"/>
  <c r="L258" i="112"/>
  <c r="K258" i="112"/>
  <c r="Y257" i="112"/>
  <c r="AA257" i="112" s="1"/>
  <c r="S257" i="112"/>
  <c r="P257" i="112"/>
  <c r="O257" i="112"/>
  <c r="L257" i="112"/>
  <c r="K257" i="112"/>
  <c r="Y256" i="112"/>
  <c r="AB256" i="112" s="1"/>
  <c r="S256" i="112"/>
  <c r="P256" i="112"/>
  <c r="O256" i="112"/>
  <c r="L256" i="112"/>
  <c r="K256" i="112"/>
  <c r="Y255" i="112"/>
  <c r="AB255" i="112" s="1"/>
  <c r="S255" i="112"/>
  <c r="P255" i="112"/>
  <c r="O255" i="112"/>
  <c r="L255" i="112"/>
  <c r="K255" i="112"/>
  <c r="Y254" i="112"/>
  <c r="AB254" i="112" s="1"/>
  <c r="S254" i="112"/>
  <c r="P254" i="112"/>
  <c r="O254" i="112"/>
  <c r="L254" i="112"/>
  <c r="K254" i="112"/>
  <c r="Y253" i="112"/>
  <c r="AA253" i="112" s="1"/>
  <c r="S253" i="112"/>
  <c r="P253" i="112"/>
  <c r="O253" i="112"/>
  <c r="L253" i="112"/>
  <c r="K253" i="112"/>
  <c r="Y252" i="112"/>
  <c r="AB252" i="112" s="1"/>
  <c r="S252" i="112"/>
  <c r="P252" i="112"/>
  <c r="O252" i="112"/>
  <c r="L252" i="112"/>
  <c r="K252" i="112"/>
  <c r="Y251" i="112"/>
  <c r="AA251" i="112" s="1"/>
  <c r="S251" i="112"/>
  <c r="P251" i="112"/>
  <c r="O251" i="112"/>
  <c r="L251" i="112"/>
  <c r="K251" i="112"/>
  <c r="Y250" i="112"/>
  <c r="AB250" i="112" s="1"/>
  <c r="S250" i="112"/>
  <c r="P250" i="112"/>
  <c r="O250" i="112"/>
  <c r="L250" i="112"/>
  <c r="K250" i="112"/>
  <c r="AB249" i="112"/>
  <c r="Y249" i="112"/>
  <c r="AA249" i="112" s="1"/>
  <c r="S249" i="112"/>
  <c r="P249" i="112"/>
  <c r="O249" i="112"/>
  <c r="L249" i="112"/>
  <c r="K249" i="112"/>
  <c r="Y248" i="112"/>
  <c r="AB248" i="112" s="1"/>
  <c r="S248" i="112"/>
  <c r="P248" i="112"/>
  <c r="O248" i="112"/>
  <c r="L248" i="112"/>
  <c r="K248" i="112"/>
  <c r="Y247" i="112"/>
  <c r="AA247" i="112" s="1"/>
  <c r="S247" i="112"/>
  <c r="P247" i="112"/>
  <c r="O247" i="112"/>
  <c r="L247" i="112"/>
  <c r="K247" i="112"/>
  <c r="Y246" i="112"/>
  <c r="AB246" i="112" s="1"/>
  <c r="S246" i="112"/>
  <c r="P246" i="112"/>
  <c r="O246" i="112"/>
  <c r="L246" i="112"/>
  <c r="K246" i="112"/>
  <c r="Y245" i="112"/>
  <c r="AA245" i="112" s="1"/>
  <c r="S245" i="112"/>
  <c r="P245" i="112"/>
  <c r="O245" i="112"/>
  <c r="L245" i="112"/>
  <c r="K245" i="112"/>
  <c r="Y244" i="112"/>
  <c r="AB244" i="112" s="1"/>
  <c r="S244" i="112"/>
  <c r="P244" i="112"/>
  <c r="O244" i="112"/>
  <c r="L244" i="112"/>
  <c r="K244" i="112"/>
  <c r="AB243" i="112"/>
  <c r="Y243" i="112"/>
  <c r="AA243" i="112" s="1"/>
  <c r="S243" i="112"/>
  <c r="P243" i="112"/>
  <c r="O243" i="112"/>
  <c r="L243" i="112"/>
  <c r="K243" i="112"/>
  <c r="Y242" i="112"/>
  <c r="AB242" i="112" s="1"/>
  <c r="S242" i="112"/>
  <c r="P242" i="112"/>
  <c r="O242" i="112"/>
  <c r="L242" i="112"/>
  <c r="K242" i="112"/>
  <c r="Y241" i="112"/>
  <c r="AA241" i="112" s="1"/>
  <c r="S241" i="112"/>
  <c r="P241" i="112"/>
  <c r="O241" i="112"/>
  <c r="L241" i="112"/>
  <c r="K241" i="112"/>
  <c r="Y240" i="112"/>
  <c r="S240" i="112"/>
  <c r="P240" i="112"/>
  <c r="O240" i="112"/>
  <c r="L240" i="112"/>
  <c r="K240" i="112"/>
  <c r="Y239" i="112"/>
  <c r="S239" i="112"/>
  <c r="P239" i="112"/>
  <c r="O239" i="112"/>
  <c r="L239" i="112"/>
  <c r="K239" i="112"/>
  <c r="AA238" i="112"/>
  <c r="Y238" i="112"/>
  <c r="AB238" i="112" s="1"/>
  <c r="S238" i="112"/>
  <c r="P238" i="112"/>
  <c r="O238" i="112"/>
  <c r="L238" i="112"/>
  <c r="K238" i="112"/>
  <c r="Y237" i="112"/>
  <c r="AA237" i="112" s="1"/>
  <c r="S237" i="112"/>
  <c r="P237" i="112"/>
  <c r="O237" i="112"/>
  <c r="L237" i="112"/>
  <c r="K237" i="112"/>
  <c r="Y236" i="112"/>
  <c r="S236" i="112"/>
  <c r="P236" i="112"/>
  <c r="O236" i="112"/>
  <c r="L236" i="112"/>
  <c r="K236" i="112"/>
  <c r="Y235" i="112"/>
  <c r="AB235" i="112" s="1"/>
  <c r="S235" i="112"/>
  <c r="P235" i="112"/>
  <c r="O235" i="112"/>
  <c r="L235" i="112"/>
  <c r="K235" i="112"/>
  <c r="AA234" i="112"/>
  <c r="Y234" i="112"/>
  <c r="AB234" i="112" s="1"/>
  <c r="S234" i="112"/>
  <c r="P234" i="112"/>
  <c r="O234" i="112"/>
  <c r="L234" i="112"/>
  <c r="K234" i="112"/>
  <c r="Y233" i="112"/>
  <c r="AA233" i="112" s="1"/>
  <c r="S233" i="112"/>
  <c r="P233" i="112"/>
  <c r="O233" i="112"/>
  <c r="L233" i="112"/>
  <c r="K233" i="112"/>
  <c r="Y232" i="112"/>
  <c r="S232" i="112"/>
  <c r="P232" i="112"/>
  <c r="O232" i="112"/>
  <c r="L232" i="112"/>
  <c r="K232" i="112"/>
  <c r="Y231" i="112"/>
  <c r="AB231" i="112" s="1"/>
  <c r="S231" i="112"/>
  <c r="P231" i="112"/>
  <c r="O231" i="112"/>
  <c r="L231" i="112"/>
  <c r="K231" i="112"/>
  <c r="Y230" i="112"/>
  <c r="S230" i="112"/>
  <c r="P230" i="112"/>
  <c r="O230" i="112"/>
  <c r="L230" i="112"/>
  <c r="K230" i="112"/>
  <c r="AB229" i="112"/>
  <c r="Y229" i="112"/>
  <c r="AA229" i="112" s="1"/>
  <c r="S229" i="112"/>
  <c r="P229" i="112"/>
  <c r="O229" i="112"/>
  <c r="L229" i="112"/>
  <c r="K229" i="112"/>
  <c r="Y228" i="112"/>
  <c r="S228" i="112"/>
  <c r="P228" i="112"/>
  <c r="O228" i="112"/>
  <c r="L228" i="112"/>
  <c r="K228" i="112"/>
  <c r="Y227" i="112"/>
  <c r="S227" i="112"/>
  <c r="P227" i="112"/>
  <c r="O227" i="112"/>
  <c r="L227" i="112"/>
  <c r="K227" i="112"/>
  <c r="Y226" i="112"/>
  <c r="AA226" i="112" s="1"/>
  <c r="S226" i="112"/>
  <c r="P226" i="112"/>
  <c r="O226" i="112"/>
  <c r="L226" i="112"/>
  <c r="K226" i="112"/>
  <c r="Y225" i="112"/>
  <c r="S225" i="112"/>
  <c r="P225" i="112"/>
  <c r="O225" i="112"/>
  <c r="L225" i="112"/>
  <c r="K225" i="112"/>
  <c r="Y224" i="112"/>
  <c r="S224" i="112"/>
  <c r="P224" i="112"/>
  <c r="O224" i="112"/>
  <c r="L224" i="112"/>
  <c r="K224" i="112"/>
  <c r="Y223" i="112"/>
  <c r="AB223" i="112" s="1"/>
  <c r="S223" i="112"/>
  <c r="P223" i="112"/>
  <c r="O223" i="112"/>
  <c r="L223" i="112"/>
  <c r="K223" i="112"/>
  <c r="AB222" i="112"/>
  <c r="Y222" i="112"/>
  <c r="AA222" i="112" s="1"/>
  <c r="S222" i="112"/>
  <c r="P222" i="112"/>
  <c r="O222" i="112"/>
  <c r="L222" i="112"/>
  <c r="K222" i="112"/>
  <c r="Y221" i="112"/>
  <c r="AB221" i="112" s="1"/>
  <c r="S221" i="112"/>
  <c r="P221" i="112"/>
  <c r="O221" i="112"/>
  <c r="L221" i="112"/>
  <c r="K221" i="112"/>
  <c r="Y220" i="112"/>
  <c r="S220" i="112"/>
  <c r="P220" i="112"/>
  <c r="O220" i="112"/>
  <c r="L220" i="112"/>
  <c r="K220" i="112"/>
  <c r="Y219" i="112"/>
  <c r="S219" i="112"/>
  <c r="P219" i="112"/>
  <c r="O219" i="112"/>
  <c r="L219" i="112"/>
  <c r="K219" i="112"/>
  <c r="Y218" i="112"/>
  <c r="AA218" i="112" s="1"/>
  <c r="S218" i="112"/>
  <c r="P218" i="112"/>
  <c r="O218" i="112"/>
  <c r="L218" i="112"/>
  <c r="K218" i="112"/>
  <c r="Y217" i="112"/>
  <c r="AB217" i="112" s="1"/>
  <c r="S217" i="112"/>
  <c r="P217" i="112"/>
  <c r="O217" i="112"/>
  <c r="L217" i="112"/>
  <c r="K217" i="112"/>
  <c r="Y216" i="112"/>
  <c r="S216" i="112"/>
  <c r="P216" i="112"/>
  <c r="O216" i="112"/>
  <c r="L216" i="112"/>
  <c r="K216" i="112"/>
  <c r="Y215" i="112"/>
  <c r="AB215" i="112" s="1"/>
  <c r="S215" i="112"/>
  <c r="P215" i="112"/>
  <c r="O215" i="112"/>
  <c r="L215" i="112"/>
  <c r="K215" i="112"/>
  <c r="Y214" i="112"/>
  <c r="AA214" i="112" s="1"/>
  <c r="S214" i="112"/>
  <c r="P214" i="112"/>
  <c r="O214" i="112"/>
  <c r="L214" i="112"/>
  <c r="K214" i="112"/>
  <c r="Y213" i="112"/>
  <c r="AB213" i="112" s="1"/>
  <c r="S213" i="112"/>
  <c r="P213" i="112"/>
  <c r="O213" i="112"/>
  <c r="L213" i="112"/>
  <c r="K213" i="112"/>
  <c r="Y212" i="112"/>
  <c r="S212" i="112"/>
  <c r="P212" i="112"/>
  <c r="O212" i="112"/>
  <c r="L212" i="112"/>
  <c r="K212" i="112"/>
  <c r="Y211" i="112"/>
  <c r="S211" i="112"/>
  <c r="P211" i="112"/>
  <c r="O211" i="112"/>
  <c r="L211" i="112"/>
  <c r="K211" i="112"/>
  <c r="Y210" i="112"/>
  <c r="AA210" i="112" s="1"/>
  <c r="S210" i="112"/>
  <c r="P210" i="112"/>
  <c r="O210" i="112"/>
  <c r="L210" i="112"/>
  <c r="K210" i="112"/>
  <c r="Y209" i="112"/>
  <c r="AB209" i="112" s="1"/>
  <c r="S209" i="112"/>
  <c r="P209" i="112"/>
  <c r="O209" i="112"/>
  <c r="L209" i="112"/>
  <c r="K209" i="112"/>
  <c r="Y208" i="112"/>
  <c r="S208" i="112"/>
  <c r="P208" i="112"/>
  <c r="O208" i="112"/>
  <c r="L208" i="112"/>
  <c r="K208" i="112"/>
  <c r="Y207" i="112"/>
  <c r="S207" i="112"/>
  <c r="P207" i="112"/>
  <c r="O207" i="112"/>
  <c r="L207" i="112"/>
  <c r="K207" i="112"/>
  <c r="Y206" i="112"/>
  <c r="AB206" i="112" s="1"/>
  <c r="S206" i="112"/>
  <c r="P206" i="112"/>
  <c r="O206" i="112"/>
  <c r="L206" i="112"/>
  <c r="K206" i="112"/>
  <c r="Y205" i="112"/>
  <c r="AA205" i="112" s="1"/>
  <c r="S205" i="112"/>
  <c r="P205" i="112"/>
  <c r="O205" i="112"/>
  <c r="L205" i="112"/>
  <c r="K205" i="112"/>
  <c r="Y204" i="112"/>
  <c r="S204" i="112"/>
  <c r="P204" i="112"/>
  <c r="O204" i="112"/>
  <c r="L204" i="112"/>
  <c r="K204" i="112"/>
  <c r="Y203" i="112"/>
  <c r="S203" i="112"/>
  <c r="P203" i="112"/>
  <c r="O203" i="112"/>
  <c r="L203" i="112"/>
  <c r="K203" i="112"/>
  <c r="Y202" i="112"/>
  <c r="AA202" i="112" s="1"/>
  <c r="S202" i="112"/>
  <c r="P202" i="112"/>
  <c r="O202" i="112"/>
  <c r="L202" i="112"/>
  <c r="K202" i="112"/>
  <c r="Y201" i="112"/>
  <c r="AB201" i="112" s="1"/>
  <c r="S201" i="112"/>
  <c r="P201" i="112"/>
  <c r="O201" i="112"/>
  <c r="L201" i="112"/>
  <c r="K201" i="112"/>
  <c r="Y200" i="112"/>
  <c r="S200" i="112"/>
  <c r="P200" i="112"/>
  <c r="O200" i="112"/>
  <c r="L200" i="112"/>
  <c r="K200" i="112"/>
  <c r="Y199" i="112"/>
  <c r="AB199" i="112" s="1"/>
  <c r="S199" i="112"/>
  <c r="P199" i="112"/>
  <c r="O199" i="112"/>
  <c r="L199" i="112"/>
  <c r="K199" i="112"/>
  <c r="Y198" i="112"/>
  <c r="AB198" i="112" s="1"/>
  <c r="S198" i="112"/>
  <c r="P198" i="112"/>
  <c r="O198" i="112"/>
  <c r="L198" i="112"/>
  <c r="K198" i="112"/>
  <c r="Y197" i="112"/>
  <c r="AA197" i="112" s="1"/>
  <c r="S197" i="112"/>
  <c r="P197" i="112"/>
  <c r="O197" i="112"/>
  <c r="L197" i="112"/>
  <c r="K197" i="112"/>
  <c r="Y196" i="112"/>
  <c r="S196" i="112"/>
  <c r="P196" i="112"/>
  <c r="O196" i="112"/>
  <c r="L196" i="112"/>
  <c r="K196" i="112"/>
  <c r="Y195" i="112"/>
  <c r="S195" i="112"/>
  <c r="P195" i="112"/>
  <c r="O195" i="112"/>
  <c r="L195" i="112"/>
  <c r="K195" i="112"/>
  <c r="Y194" i="112"/>
  <c r="AA194" i="112" s="1"/>
  <c r="S194" i="112"/>
  <c r="P194" i="112"/>
  <c r="O194" i="112"/>
  <c r="L194" i="112"/>
  <c r="K194" i="112"/>
  <c r="Y193" i="112"/>
  <c r="AB193" i="112" s="1"/>
  <c r="S193" i="112"/>
  <c r="P193" i="112"/>
  <c r="O193" i="112"/>
  <c r="L193" i="112"/>
  <c r="K193" i="112"/>
  <c r="Y192" i="112"/>
  <c r="S192" i="112"/>
  <c r="P192" i="112"/>
  <c r="O192" i="112"/>
  <c r="L192" i="112"/>
  <c r="K192" i="112"/>
  <c r="Y191" i="112"/>
  <c r="AB191" i="112" s="1"/>
  <c r="S191" i="112"/>
  <c r="P191" i="112"/>
  <c r="O191" i="112"/>
  <c r="L191" i="112"/>
  <c r="K191" i="112"/>
  <c r="Y190" i="112"/>
  <c r="AA190" i="112" s="1"/>
  <c r="S190" i="112"/>
  <c r="P190" i="112"/>
  <c r="O190" i="112"/>
  <c r="L190" i="112"/>
  <c r="K190" i="112"/>
  <c r="Y189" i="112"/>
  <c r="AB189" i="112" s="1"/>
  <c r="S189" i="112"/>
  <c r="P189" i="112"/>
  <c r="O189" i="112"/>
  <c r="L189" i="112"/>
  <c r="K189" i="112"/>
  <c r="Y188" i="112"/>
  <c r="S188" i="112"/>
  <c r="P188" i="112"/>
  <c r="O188" i="112"/>
  <c r="L188" i="112"/>
  <c r="K188" i="112"/>
  <c r="Y187" i="112"/>
  <c r="S187" i="112"/>
  <c r="P187" i="112"/>
  <c r="O187" i="112"/>
  <c r="L187" i="112"/>
  <c r="K187" i="112"/>
  <c r="Y186" i="112"/>
  <c r="AB186" i="112" s="1"/>
  <c r="S186" i="112"/>
  <c r="P186" i="112"/>
  <c r="O186" i="112"/>
  <c r="L186" i="112"/>
  <c r="K186" i="112"/>
  <c r="Y185" i="112"/>
  <c r="AA185" i="112" s="1"/>
  <c r="S185" i="112"/>
  <c r="P185" i="112"/>
  <c r="O185" i="112"/>
  <c r="L185" i="112"/>
  <c r="K185" i="112"/>
  <c r="Y184" i="112"/>
  <c r="S184" i="112"/>
  <c r="P184" i="112"/>
  <c r="O184" i="112"/>
  <c r="L184" i="112"/>
  <c r="K184" i="112"/>
  <c r="Y183" i="112"/>
  <c r="AB183" i="112" s="1"/>
  <c r="S183" i="112"/>
  <c r="P183" i="112"/>
  <c r="O183" i="112"/>
  <c r="L183" i="112"/>
  <c r="K183" i="112"/>
  <c r="AB182" i="112"/>
  <c r="AA182" i="112"/>
  <c r="Y182" i="112"/>
  <c r="S182" i="112"/>
  <c r="P182" i="112"/>
  <c r="O182" i="112"/>
  <c r="L182" i="112"/>
  <c r="K182" i="112"/>
  <c r="Y181" i="112"/>
  <c r="AA181" i="112" s="1"/>
  <c r="S181" i="112"/>
  <c r="P181" i="112"/>
  <c r="O181" i="112"/>
  <c r="L181" i="112"/>
  <c r="K181" i="112"/>
  <c r="Y180" i="112"/>
  <c r="S180" i="112"/>
  <c r="P180" i="112"/>
  <c r="O180" i="112"/>
  <c r="L180" i="112"/>
  <c r="K180" i="112"/>
  <c r="Y179" i="112"/>
  <c r="S179" i="112"/>
  <c r="P179" i="112"/>
  <c r="O179" i="112"/>
  <c r="L179" i="112"/>
  <c r="K179" i="112"/>
  <c r="Y178" i="112"/>
  <c r="AA178" i="112" s="1"/>
  <c r="S178" i="112"/>
  <c r="P178" i="112"/>
  <c r="O178" i="112"/>
  <c r="L178" i="112"/>
  <c r="K178" i="112"/>
  <c r="AB177" i="112"/>
  <c r="Y177" i="112"/>
  <c r="AA177" i="112" s="1"/>
  <c r="S177" i="112"/>
  <c r="P177" i="112"/>
  <c r="O177" i="112"/>
  <c r="L177" i="112"/>
  <c r="K177" i="112"/>
  <c r="Y176" i="112"/>
  <c r="S176" i="112"/>
  <c r="P176" i="112"/>
  <c r="O176" i="112"/>
  <c r="L176" i="112"/>
  <c r="K176" i="112"/>
  <c r="Y175" i="112"/>
  <c r="S175" i="112"/>
  <c r="P175" i="112"/>
  <c r="O175" i="112"/>
  <c r="L175" i="112"/>
  <c r="K175" i="112"/>
  <c r="Y174" i="112"/>
  <c r="AA174" i="112" s="1"/>
  <c r="S174" i="112"/>
  <c r="P174" i="112"/>
  <c r="O174" i="112"/>
  <c r="L174" i="112"/>
  <c r="K174" i="112"/>
  <c r="Y173" i="112"/>
  <c r="AA173" i="112" s="1"/>
  <c r="S173" i="112"/>
  <c r="P173" i="112"/>
  <c r="O173" i="112"/>
  <c r="L173" i="112"/>
  <c r="K173" i="112"/>
  <c r="Y172" i="112"/>
  <c r="S172" i="112"/>
  <c r="P172" i="112"/>
  <c r="O172" i="112"/>
  <c r="L172" i="112"/>
  <c r="K172" i="112"/>
  <c r="Y171" i="112"/>
  <c r="AB171" i="112" s="1"/>
  <c r="S171" i="112"/>
  <c r="P171" i="112"/>
  <c r="O171" i="112"/>
  <c r="L171" i="112"/>
  <c r="K171" i="112"/>
  <c r="Y170" i="112"/>
  <c r="AA170" i="112" s="1"/>
  <c r="S170" i="112"/>
  <c r="P170" i="112"/>
  <c r="O170" i="112"/>
  <c r="L170" i="112"/>
  <c r="K170" i="112"/>
  <c r="AB169" i="112"/>
  <c r="Y169" i="112"/>
  <c r="AA169" i="112" s="1"/>
  <c r="S169" i="112"/>
  <c r="P169" i="112"/>
  <c r="O169" i="112"/>
  <c r="L169" i="112"/>
  <c r="K169" i="112"/>
  <c r="Y168" i="112"/>
  <c r="S168" i="112"/>
  <c r="P168" i="112"/>
  <c r="O168" i="112"/>
  <c r="L168" i="112"/>
  <c r="K168" i="112"/>
  <c r="Y167" i="112"/>
  <c r="AB167" i="112" s="1"/>
  <c r="S167" i="112"/>
  <c r="P167" i="112"/>
  <c r="O167" i="112"/>
  <c r="L167" i="112"/>
  <c r="K167" i="112"/>
  <c r="Y166" i="112"/>
  <c r="AA166" i="112" s="1"/>
  <c r="S166" i="112"/>
  <c r="P166" i="112"/>
  <c r="O166" i="112"/>
  <c r="L166" i="112"/>
  <c r="K166" i="112"/>
  <c r="AB165" i="112"/>
  <c r="AA165" i="112"/>
  <c r="Y165" i="112"/>
  <c r="S165" i="112"/>
  <c r="P165" i="112"/>
  <c r="O165" i="112"/>
  <c r="L165" i="112"/>
  <c r="K165" i="112"/>
  <c r="Y164" i="112"/>
  <c r="S164" i="112"/>
  <c r="P164" i="112"/>
  <c r="O164" i="112"/>
  <c r="L164" i="112"/>
  <c r="K164" i="112"/>
  <c r="Y163" i="112"/>
  <c r="S163" i="112"/>
  <c r="P163" i="112"/>
  <c r="O163" i="112"/>
  <c r="L163" i="112"/>
  <c r="K163" i="112"/>
  <c r="AB162" i="112"/>
  <c r="Y162" i="112"/>
  <c r="AA162" i="112" s="1"/>
  <c r="S162" i="112"/>
  <c r="P162" i="112"/>
  <c r="O162" i="112"/>
  <c r="L162" i="112"/>
  <c r="K162" i="112"/>
  <c r="Y161" i="112"/>
  <c r="AB161" i="112" s="1"/>
  <c r="S161" i="112"/>
  <c r="P161" i="112"/>
  <c r="O161" i="112"/>
  <c r="L161" i="112"/>
  <c r="K161" i="112"/>
  <c r="Y160" i="112"/>
  <c r="S160" i="112"/>
  <c r="P160" i="112"/>
  <c r="O160" i="112"/>
  <c r="L160" i="112"/>
  <c r="K160" i="112"/>
  <c r="Y159" i="112"/>
  <c r="S159" i="112"/>
  <c r="P159" i="112"/>
  <c r="O159" i="112"/>
  <c r="L159" i="112"/>
  <c r="K159" i="112"/>
  <c r="AB158" i="112"/>
  <c r="Y158" i="112"/>
  <c r="AA158" i="112" s="1"/>
  <c r="S158" i="112"/>
  <c r="P158" i="112"/>
  <c r="O158" i="112"/>
  <c r="L158" i="112"/>
  <c r="K158" i="112"/>
  <c r="Y157" i="112"/>
  <c r="S157" i="112"/>
  <c r="P157" i="112"/>
  <c r="O157" i="112"/>
  <c r="L157" i="112"/>
  <c r="K157" i="112"/>
  <c r="Y156" i="112"/>
  <c r="S156" i="112"/>
  <c r="P156" i="112"/>
  <c r="O156" i="112"/>
  <c r="L156" i="112"/>
  <c r="K156" i="112"/>
  <c r="Y155" i="112"/>
  <c r="S155" i="112"/>
  <c r="P155" i="112"/>
  <c r="O155" i="112"/>
  <c r="L155" i="112"/>
  <c r="K155" i="112"/>
  <c r="Y154" i="112"/>
  <c r="S154" i="112"/>
  <c r="P154" i="112"/>
  <c r="O154" i="112"/>
  <c r="L154" i="112"/>
  <c r="K154" i="112"/>
  <c r="AB153" i="112"/>
  <c r="Y153" i="112"/>
  <c r="AA153" i="112" s="1"/>
  <c r="S153" i="112"/>
  <c r="P153" i="112"/>
  <c r="O153" i="112"/>
  <c r="L153" i="112"/>
  <c r="K153" i="112"/>
  <c r="Y152" i="112"/>
  <c r="S152" i="112"/>
  <c r="P152" i="112"/>
  <c r="O152" i="112"/>
  <c r="L152" i="112"/>
  <c r="K152" i="112"/>
  <c r="Y151" i="112"/>
  <c r="AB151" i="112" s="1"/>
  <c r="S151" i="112"/>
  <c r="P151" i="112"/>
  <c r="O151" i="112"/>
  <c r="L151" i="112"/>
  <c r="K151" i="112"/>
  <c r="Y150" i="112"/>
  <c r="AB150" i="112" s="1"/>
  <c r="S150" i="112"/>
  <c r="P150" i="112"/>
  <c r="O150" i="112"/>
  <c r="L150" i="112"/>
  <c r="K150" i="112"/>
  <c r="Y149" i="112"/>
  <c r="AA149" i="112" s="1"/>
  <c r="S149" i="112"/>
  <c r="P149" i="112"/>
  <c r="O149" i="112"/>
  <c r="L149" i="112"/>
  <c r="K149" i="112"/>
  <c r="Y148" i="112"/>
  <c r="S148" i="112"/>
  <c r="P148" i="112"/>
  <c r="O148" i="112"/>
  <c r="L148" i="112"/>
  <c r="K148" i="112"/>
  <c r="Y147" i="112"/>
  <c r="S147" i="112"/>
  <c r="P147" i="112"/>
  <c r="O147" i="112"/>
  <c r="L147" i="112"/>
  <c r="K147" i="112"/>
  <c r="Y146" i="112"/>
  <c r="S146" i="112"/>
  <c r="P146" i="112"/>
  <c r="O146" i="112"/>
  <c r="L146" i="112"/>
  <c r="K146" i="112"/>
  <c r="Y145" i="112"/>
  <c r="AA145" i="112" s="1"/>
  <c r="S145" i="112"/>
  <c r="P145" i="112"/>
  <c r="O145" i="112"/>
  <c r="L145" i="112"/>
  <c r="K145" i="112"/>
  <c r="Y144" i="112"/>
  <c r="S144" i="112"/>
  <c r="P144" i="112"/>
  <c r="O144" i="112"/>
  <c r="L144" i="112"/>
  <c r="K144" i="112"/>
  <c r="Y143" i="112"/>
  <c r="S143" i="112"/>
  <c r="P143" i="112"/>
  <c r="O143" i="112"/>
  <c r="L143" i="112"/>
  <c r="K143" i="112"/>
  <c r="Y142" i="112"/>
  <c r="AA142" i="112" s="1"/>
  <c r="S142" i="112"/>
  <c r="P142" i="112"/>
  <c r="O142" i="112"/>
  <c r="L142" i="112"/>
  <c r="K142" i="112"/>
  <c r="AB141" i="112"/>
  <c r="Y141" i="112"/>
  <c r="AA141" i="112" s="1"/>
  <c r="S141" i="112"/>
  <c r="P141" i="112"/>
  <c r="O141" i="112"/>
  <c r="L141" i="112"/>
  <c r="K141" i="112"/>
  <c r="Y140" i="112"/>
  <c r="S140" i="112"/>
  <c r="P140" i="112"/>
  <c r="O140" i="112"/>
  <c r="L140" i="112"/>
  <c r="K140" i="112"/>
  <c r="Y139" i="112"/>
  <c r="AB139" i="112" s="1"/>
  <c r="S139" i="112"/>
  <c r="P139" i="112"/>
  <c r="O139" i="112"/>
  <c r="L139" i="112"/>
  <c r="K139" i="112"/>
  <c r="Y138" i="112"/>
  <c r="S138" i="112"/>
  <c r="P138" i="112"/>
  <c r="O138" i="112"/>
  <c r="L138" i="112"/>
  <c r="K138" i="112"/>
  <c r="AB137" i="112"/>
  <c r="Y137" i="112"/>
  <c r="AA137" i="112" s="1"/>
  <c r="S137" i="112"/>
  <c r="P137" i="112"/>
  <c r="O137" i="112"/>
  <c r="L137" i="112"/>
  <c r="K137" i="112"/>
  <c r="Y136" i="112"/>
  <c r="S136" i="112"/>
  <c r="P136" i="112"/>
  <c r="O136" i="112"/>
  <c r="L136" i="112"/>
  <c r="K136" i="112"/>
  <c r="Y135" i="112"/>
  <c r="AB135" i="112" s="1"/>
  <c r="S135" i="112"/>
  <c r="P135" i="112"/>
  <c r="O135" i="112"/>
  <c r="L135" i="112"/>
  <c r="K135" i="112"/>
  <c r="Y134" i="112"/>
  <c r="AB134" i="112" s="1"/>
  <c r="S134" i="112"/>
  <c r="P134" i="112"/>
  <c r="O134" i="112"/>
  <c r="L134" i="112"/>
  <c r="K134" i="112"/>
  <c r="Y133" i="112"/>
  <c r="AA133" i="112" s="1"/>
  <c r="S133" i="112"/>
  <c r="P133" i="112"/>
  <c r="O133" i="112"/>
  <c r="L133" i="112"/>
  <c r="K133" i="112"/>
  <c r="Y132" i="112"/>
  <c r="S132" i="112"/>
  <c r="P132" i="112"/>
  <c r="O132" i="112"/>
  <c r="L132" i="112"/>
  <c r="K132" i="112"/>
  <c r="Y131" i="112"/>
  <c r="S131" i="112"/>
  <c r="P131" i="112"/>
  <c r="O131" i="112"/>
  <c r="L131" i="112"/>
  <c r="K131" i="112"/>
  <c r="AB130" i="112"/>
  <c r="Y130" i="112"/>
  <c r="AA130" i="112" s="1"/>
  <c r="S130" i="112"/>
  <c r="P130" i="112"/>
  <c r="O130" i="112"/>
  <c r="L130" i="112"/>
  <c r="K130" i="112"/>
  <c r="Y129" i="112"/>
  <c r="AB129" i="112" s="1"/>
  <c r="S129" i="112"/>
  <c r="P129" i="112"/>
  <c r="O129" i="112"/>
  <c r="L129" i="112"/>
  <c r="K129" i="112"/>
  <c r="Y128" i="112"/>
  <c r="AA128" i="112" s="1"/>
  <c r="S128" i="112"/>
  <c r="P128" i="112"/>
  <c r="O128" i="112"/>
  <c r="L128" i="112"/>
  <c r="K128" i="112"/>
  <c r="AA127" i="112"/>
  <c r="Y127" i="112"/>
  <c r="AB127" i="112" s="1"/>
  <c r="S127" i="112"/>
  <c r="P127" i="112"/>
  <c r="O127" i="112"/>
  <c r="L127" i="112"/>
  <c r="K127" i="112"/>
  <c r="Y126" i="112"/>
  <c r="S126" i="112"/>
  <c r="P126" i="112"/>
  <c r="O126" i="112"/>
  <c r="L126" i="112"/>
  <c r="K126" i="112"/>
  <c r="Y125" i="112"/>
  <c r="S125" i="112"/>
  <c r="P125" i="112"/>
  <c r="O125" i="112"/>
  <c r="L125" i="112"/>
  <c r="K125" i="112"/>
  <c r="Y124" i="112"/>
  <c r="S124" i="112"/>
  <c r="P124" i="112"/>
  <c r="O124" i="112"/>
  <c r="L124" i="112"/>
  <c r="K124" i="112"/>
  <c r="AB123" i="112"/>
  <c r="Y123" i="112"/>
  <c r="AA123" i="112" s="1"/>
  <c r="S123" i="112"/>
  <c r="P123" i="112"/>
  <c r="O123" i="112"/>
  <c r="L123" i="112"/>
  <c r="K123" i="112"/>
  <c r="Y122" i="112"/>
  <c r="S122" i="112"/>
  <c r="P122" i="112"/>
  <c r="O122" i="112"/>
  <c r="L122" i="112"/>
  <c r="K122" i="112"/>
  <c r="Y121" i="112"/>
  <c r="S121" i="112"/>
  <c r="P121" i="112"/>
  <c r="O121" i="112"/>
  <c r="L121" i="112"/>
  <c r="K121" i="112"/>
  <c r="Y120" i="112"/>
  <c r="S120" i="112"/>
  <c r="P120" i="112"/>
  <c r="O120" i="112"/>
  <c r="L120" i="112"/>
  <c r="K120" i="112"/>
  <c r="Y119" i="112"/>
  <c r="AA119" i="112" s="1"/>
  <c r="S119" i="112"/>
  <c r="P119" i="112"/>
  <c r="O119" i="112"/>
  <c r="L119" i="112"/>
  <c r="K119" i="112"/>
  <c r="AB118" i="112"/>
  <c r="Y118" i="112"/>
  <c r="AA118" i="112" s="1"/>
  <c r="S118" i="112"/>
  <c r="P118" i="112"/>
  <c r="O118" i="112"/>
  <c r="L118" i="112"/>
  <c r="K118" i="112"/>
  <c r="Y117" i="112"/>
  <c r="S117" i="112"/>
  <c r="P117" i="112"/>
  <c r="O117" i="112"/>
  <c r="L117" i="112"/>
  <c r="K117" i="112"/>
  <c r="Y116" i="112"/>
  <c r="S116" i="112"/>
  <c r="P116" i="112"/>
  <c r="O116" i="112"/>
  <c r="L116" i="112"/>
  <c r="K116" i="112"/>
  <c r="Y115" i="112"/>
  <c r="AA115" i="112" s="1"/>
  <c r="S115" i="112"/>
  <c r="P115" i="112"/>
  <c r="O115" i="112"/>
  <c r="L115" i="112"/>
  <c r="K115" i="112"/>
  <c r="Y114" i="112"/>
  <c r="S114" i="112"/>
  <c r="P114" i="112"/>
  <c r="O114" i="112"/>
  <c r="L114" i="112"/>
  <c r="K114" i="112"/>
  <c r="Y113" i="112"/>
  <c r="S113" i="112"/>
  <c r="P113" i="112"/>
  <c r="O113" i="112"/>
  <c r="L113" i="112"/>
  <c r="K113" i="112"/>
  <c r="Y112" i="112"/>
  <c r="S112" i="112"/>
  <c r="P112" i="112"/>
  <c r="O112" i="112"/>
  <c r="L112" i="112"/>
  <c r="K112" i="112"/>
  <c r="Y111" i="112"/>
  <c r="AA111" i="112" s="1"/>
  <c r="S111" i="112"/>
  <c r="P111" i="112"/>
  <c r="O111" i="112"/>
  <c r="L111" i="112"/>
  <c r="K111" i="112"/>
  <c r="Y110" i="112"/>
  <c r="S110" i="112"/>
  <c r="P110" i="112"/>
  <c r="O110" i="112"/>
  <c r="L110" i="112"/>
  <c r="K110" i="112"/>
  <c r="Y109" i="112"/>
  <c r="S109" i="112"/>
  <c r="P109" i="112"/>
  <c r="O109" i="112"/>
  <c r="L109" i="112"/>
  <c r="K109" i="112"/>
  <c r="Y108" i="112"/>
  <c r="S108" i="112"/>
  <c r="P108" i="112"/>
  <c r="O108" i="112"/>
  <c r="L108" i="112"/>
  <c r="K108" i="112"/>
  <c r="AB107" i="112"/>
  <c r="Y107" i="112"/>
  <c r="AA107" i="112" s="1"/>
  <c r="S107" i="112"/>
  <c r="P107" i="112"/>
  <c r="O107" i="112"/>
  <c r="L107" i="112"/>
  <c r="K107" i="112"/>
  <c r="Y106" i="112"/>
  <c r="S106" i="112"/>
  <c r="P106" i="112"/>
  <c r="O106" i="112"/>
  <c r="L106" i="112"/>
  <c r="K106" i="112"/>
  <c r="Y105" i="112"/>
  <c r="S105" i="112"/>
  <c r="P105" i="112"/>
  <c r="O105" i="112"/>
  <c r="L105" i="112"/>
  <c r="K105" i="112"/>
  <c r="Y104" i="112"/>
  <c r="S104" i="112"/>
  <c r="P104" i="112"/>
  <c r="O104" i="112"/>
  <c r="L104" i="112"/>
  <c r="K104" i="112"/>
  <c r="Y103" i="112"/>
  <c r="AA103" i="112" s="1"/>
  <c r="S103" i="112"/>
  <c r="P103" i="112"/>
  <c r="O103" i="112"/>
  <c r="L103" i="112"/>
  <c r="K103" i="112"/>
  <c r="Y102" i="112"/>
  <c r="AA102" i="112" s="1"/>
  <c r="S102" i="112"/>
  <c r="P102" i="112"/>
  <c r="O102" i="112"/>
  <c r="L102" i="112"/>
  <c r="K102" i="112"/>
  <c r="Y101" i="112"/>
  <c r="S101" i="112"/>
  <c r="P101" i="112"/>
  <c r="O101" i="112"/>
  <c r="L101" i="112"/>
  <c r="K101" i="112"/>
  <c r="Y100" i="112"/>
  <c r="S100" i="112"/>
  <c r="P100" i="112"/>
  <c r="O100" i="112"/>
  <c r="L100" i="112"/>
  <c r="K100" i="112"/>
  <c r="Y99" i="112"/>
  <c r="AA99" i="112" s="1"/>
  <c r="S99" i="112"/>
  <c r="P99" i="112"/>
  <c r="O99" i="112"/>
  <c r="L99" i="112"/>
  <c r="K99" i="112"/>
  <c r="Y98" i="112"/>
  <c r="S98" i="112"/>
  <c r="P98" i="112"/>
  <c r="O98" i="112"/>
  <c r="L98" i="112"/>
  <c r="K98" i="112"/>
  <c r="Y97" i="112"/>
  <c r="S97" i="112"/>
  <c r="P97" i="112"/>
  <c r="O97" i="112"/>
  <c r="L97" i="112"/>
  <c r="K97" i="112"/>
  <c r="Y96" i="112"/>
  <c r="S96" i="112"/>
  <c r="P96" i="112"/>
  <c r="O96" i="112"/>
  <c r="L96" i="112"/>
  <c r="K96" i="112"/>
  <c r="Y95" i="112"/>
  <c r="AA95" i="112" s="1"/>
  <c r="S95" i="112"/>
  <c r="P95" i="112"/>
  <c r="O95" i="112"/>
  <c r="L95" i="112"/>
  <c r="K95" i="112"/>
  <c r="Y94" i="112"/>
  <c r="S94" i="112"/>
  <c r="P94" i="112"/>
  <c r="O94" i="112"/>
  <c r="L94" i="112"/>
  <c r="K94" i="112"/>
  <c r="Y93" i="112"/>
  <c r="S93" i="112"/>
  <c r="P93" i="112"/>
  <c r="O93" i="112"/>
  <c r="L93" i="112"/>
  <c r="K93" i="112"/>
  <c r="Y92" i="112"/>
  <c r="S92" i="112"/>
  <c r="P92" i="112"/>
  <c r="O92" i="112"/>
  <c r="L92" i="112"/>
  <c r="K92" i="112"/>
  <c r="Y91" i="112"/>
  <c r="AA91" i="112" s="1"/>
  <c r="S91" i="112"/>
  <c r="P91" i="112"/>
  <c r="O91" i="112"/>
  <c r="L91" i="112"/>
  <c r="K91" i="112"/>
  <c r="Y90" i="112"/>
  <c r="S90" i="112"/>
  <c r="P90" i="112"/>
  <c r="O90" i="112"/>
  <c r="L90" i="112"/>
  <c r="K90" i="112"/>
  <c r="Y89" i="112"/>
  <c r="S89" i="112"/>
  <c r="P89" i="112"/>
  <c r="O89" i="112"/>
  <c r="L89" i="112"/>
  <c r="K89" i="112"/>
  <c r="Y88" i="112"/>
  <c r="S88" i="112"/>
  <c r="P88" i="112"/>
  <c r="O88" i="112"/>
  <c r="L88" i="112"/>
  <c r="K88" i="112"/>
  <c r="Y87" i="112"/>
  <c r="AA87" i="112" s="1"/>
  <c r="S87" i="112"/>
  <c r="P87" i="112"/>
  <c r="O87" i="112"/>
  <c r="L87" i="112"/>
  <c r="K87" i="112"/>
  <c r="Y86" i="112"/>
  <c r="AA86" i="112" s="1"/>
  <c r="S86" i="112"/>
  <c r="P86" i="112"/>
  <c r="O86" i="112"/>
  <c r="L86" i="112"/>
  <c r="K86" i="112"/>
  <c r="Y85" i="112"/>
  <c r="S85" i="112"/>
  <c r="P85" i="112"/>
  <c r="O85" i="112"/>
  <c r="L85" i="112"/>
  <c r="K85" i="112"/>
  <c r="Y84" i="112"/>
  <c r="S84" i="112"/>
  <c r="P84" i="112"/>
  <c r="O84" i="112"/>
  <c r="L84" i="112"/>
  <c r="K84" i="112"/>
  <c r="Y83" i="112"/>
  <c r="AA83" i="112" s="1"/>
  <c r="S83" i="112"/>
  <c r="P83" i="112"/>
  <c r="O83" i="112"/>
  <c r="L83" i="112"/>
  <c r="K83" i="112"/>
  <c r="AA82" i="112"/>
  <c r="Y82" i="112"/>
  <c r="AB82" i="112" s="1"/>
  <c r="S82" i="112"/>
  <c r="P82" i="112"/>
  <c r="O82" i="112"/>
  <c r="L82" i="112"/>
  <c r="K82" i="112"/>
  <c r="Y81" i="112"/>
  <c r="S81" i="112"/>
  <c r="P81" i="112"/>
  <c r="O81" i="112"/>
  <c r="L81" i="112"/>
  <c r="K81" i="112"/>
  <c r="Y80" i="112"/>
  <c r="S80" i="112"/>
  <c r="P80" i="112"/>
  <c r="O80" i="112"/>
  <c r="L80" i="112"/>
  <c r="K80" i="112"/>
  <c r="Y79" i="112"/>
  <c r="AA79" i="112" s="1"/>
  <c r="S79" i="112"/>
  <c r="P79" i="112"/>
  <c r="O79" i="112"/>
  <c r="L79" i="112"/>
  <c r="K79" i="112"/>
  <c r="Y78" i="112"/>
  <c r="AB78" i="112" s="1"/>
  <c r="S78" i="112"/>
  <c r="P78" i="112"/>
  <c r="O78" i="112"/>
  <c r="L78" i="112"/>
  <c r="K78" i="112"/>
  <c r="Y77" i="112"/>
  <c r="S77" i="112"/>
  <c r="P77" i="112"/>
  <c r="O77" i="112"/>
  <c r="L77" i="112"/>
  <c r="K77" i="112"/>
  <c r="Y76" i="112"/>
  <c r="S76" i="112"/>
  <c r="P76" i="112"/>
  <c r="O76" i="112"/>
  <c r="L76" i="112"/>
  <c r="K76" i="112"/>
  <c r="Y75" i="112"/>
  <c r="AA75" i="112" s="1"/>
  <c r="S75" i="112"/>
  <c r="P75" i="112"/>
  <c r="O75" i="112"/>
  <c r="L75" i="112"/>
  <c r="K75" i="112"/>
  <c r="Y74" i="112"/>
  <c r="AB74" i="112" s="1"/>
  <c r="S74" i="112"/>
  <c r="P74" i="112"/>
  <c r="O74" i="112"/>
  <c r="L74" i="112"/>
  <c r="K74" i="112"/>
  <c r="Y73" i="112"/>
  <c r="S73" i="112"/>
  <c r="P73" i="112"/>
  <c r="O73" i="112"/>
  <c r="L73" i="112"/>
  <c r="K73" i="112"/>
  <c r="Y72" i="112"/>
  <c r="S72" i="112"/>
  <c r="P72" i="112"/>
  <c r="O72" i="112"/>
  <c r="L72" i="112"/>
  <c r="K72" i="112"/>
  <c r="Y71" i="112"/>
  <c r="AA71" i="112" s="1"/>
  <c r="S71" i="112"/>
  <c r="P71" i="112"/>
  <c r="O71" i="112"/>
  <c r="L71" i="112"/>
  <c r="K71" i="112"/>
  <c r="Y70" i="112"/>
  <c r="AA70" i="112" s="1"/>
  <c r="S70" i="112"/>
  <c r="P70" i="112"/>
  <c r="O70" i="112"/>
  <c r="L70" i="112"/>
  <c r="K70" i="112"/>
  <c r="Y69" i="112"/>
  <c r="S69" i="112"/>
  <c r="P69" i="112"/>
  <c r="O69" i="112"/>
  <c r="L69" i="112"/>
  <c r="K69" i="112"/>
  <c r="Y68" i="112"/>
  <c r="S68" i="112"/>
  <c r="P68" i="112"/>
  <c r="O68" i="112"/>
  <c r="L68" i="112"/>
  <c r="K68" i="112"/>
  <c r="AB67" i="112"/>
  <c r="Y67" i="112"/>
  <c r="AA67" i="112" s="1"/>
  <c r="S67" i="112"/>
  <c r="P67" i="112"/>
  <c r="O67" i="112"/>
  <c r="L67" i="112"/>
  <c r="K67" i="112"/>
  <c r="Y66" i="112"/>
  <c r="AB66" i="112" s="1"/>
  <c r="S66" i="112"/>
  <c r="P66" i="112"/>
  <c r="O66" i="112"/>
  <c r="L66" i="112"/>
  <c r="K66" i="112"/>
  <c r="Y65" i="112"/>
  <c r="S65" i="112"/>
  <c r="P65" i="112"/>
  <c r="O65" i="112"/>
  <c r="L65" i="112"/>
  <c r="K65" i="112"/>
  <c r="Y64" i="112"/>
  <c r="S64" i="112"/>
  <c r="P64" i="112"/>
  <c r="O64" i="112"/>
  <c r="L64" i="112"/>
  <c r="K64" i="112"/>
  <c r="Y63" i="112"/>
  <c r="AA63" i="112" s="1"/>
  <c r="S63" i="112"/>
  <c r="P63" i="112"/>
  <c r="O63" i="112"/>
  <c r="L63" i="112"/>
  <c r="K63" i="112"/>
  <c r="Y62" i="112"/>
  <c r="AB62" i="112" s="1"/>
  <c r="S62" i="112"/>
  <c r="P62" i="112"/>
  <c r="O62" i="112"/>
  <c r="L62" i="112"/>
  <c r="K62" i="112"/>
  <c r="Y61" i="112"/>
  <c r="S61" i="112"/>
  <c r="P61" i="112"/>
  <c r="O61" i="112"/>
  <c r="L61" i="112"/>
  <c r="K61" i="112"/>
  <c r="Y60" i="112"/>
  <c r="S60" i="112"/>
  <c r="P60" i="112"/>
  <c r="O60" i="112"/>
  <c r="L60" i="112"/>
  <c r="K60" i="112"/>
  <c r="Y59" i="112"/>
  <c r="AA59" i="112" s="1"/>
  <c r="S59" i="112"/>
  <c r="P59" i="112"/>
  <c r="O59" i="112"/>
  <c r="L59" i="112"/>
  <c r="K59" i="112"/>
  <c r="Y58" i="112"/>
  <c r="AB58" i="112" s="1"/>
  <c r="S58" i="112"/>
  <c r="P58" i="112"/>
  <c r="O58" i="112"/>
  <c r="L58" i="112"/>
  <c r="K58" i="112"/>
  <c r="Y57" i="112"/>
  <c r="S57" i="112"/>
  <c r="P57" i="112"/>
  <c r="O57" i="112"/>
  <c r="L57" i="112"/>
  <c r="K57" i="112"/>
  <c r="Y56" i="112"/>
  <c r="S56" i="112"/>
  <c r="P56" i="112"/>
  <c r="O56" i="112"/>
  <c r="L56" i="112"/>
  <c r="K56" i="112"/>
  <c r="Y55" i="112"/>
  <c r="AA55" i="112" s="1"/>
  <c r="S55" i="112"/>
  <c r="P55" i="112"/>
  <c r="O55" i="112"/>
  <c r="L55" i="112"/>
  <c r="K55" i="112"/>
  <c r="Y54" i="112"/>
  <c r="AA54" i="112" s="1"/>
  <c r="S54" i="112"/>
  <c r="P54" i="112"/>
  <c r="O54" i="112"/>
  <c r="L54" i="112"/>
  <c r="K54" i="112"/>
  <c r="Y53" i="112"/>
  <c r="S53" i="112"/>
  <c r="P53" i="112"/>
  <c r="O53" i="112"/>
  <c r="L53" i="112"/>
  <c r="K53" i="112"/>
  <c r="Y52" i="112"/>
  <c r="S52" i="112"/>
  <c r="P52" i="112"/>
  <c r="O52" i="112"/>
  <c r="L52" i="112"/>
  <c r="K52" i="112"/>
  <c r="Y51" i="112"/>
  <c r="AA51" i="112" s="1"/>
  <c r="S51" i="112"/>
  <c r="P51" i="112"/>
  <c r="O51" i="112"/>
  <c r="L51" i="112"/>
  <c r="K51" i="112"/>
  <c r="AB50" i="112"/>
  <c r="Y50" i="112"/>
  <c r="AA50" i="112" s="1"/>
  <c r="S50" i="112"/>
  <c r="P50" i="112"/>
  <c r="O50" i="112"/>
  <c r="L50" i="112"/>
  <c r="K50" i="112"/>
  <c r="Y49" i="112"/>
  <c r="S49" i="112"/>
  <c r="P49" i="112"/>
  <c r="O49" i="112"/>
  <c r="L49" i="112"/>
  <c r="K49" i="112"/>
  <c r="Y48" i="112"/>
  <c r="S48" i="112"/>
  <c r="P48" i="112"/>
  <c r="O48" i="112"/>
  <c r="L48" i="112"/>
  <c r="K48" i="112"/>
  <c r="Y47" i="112"/>
  <c r="AA47" i="112" s="1"/>
  <c r="S47" i="112"/>
  <c r="P47" i="112"/>
  <c r="O47" i="112"/>
  <c r="L47" i="112"/>
  <c r="K47" i="112"/>
  <c r="Y46" i="112"/>
  <c r="AB46" i="112" s="1"/>
  <c r="S46" i="112"/>
  <c r="P46" i="112"/>
  <c r="O46" i="112"/>
  <c r="L46" i="112"/>
  <c r="K46" i="112"/>
  <c r="Y45" i="112"/>
  <c r="S45" i="112"/>
  <c r="P45" i="112"/>
  <c r="O45" i="112"/>
  <c r="L45" i="112"/>
  <c r="K45" i="112"/>
  <c r="Y44" i="112"/>
  <c r="S44" i="112"/>
  <c r="P44" i="112"/>
  <c r="O44" i="112"/>
  <c r="L44" i="112"/>
  <c r="K44" i="112"/>
  <c r="Y43" i="112"/>
  <c r="AA43" i="112" s="1"/>
  <c r="S43" i="112"/>
  <c r="P43" i="112"/>
  <c r="O43" i="112"/>
  <c r="L43" i="112"/>
  <c r="K43" i="112"/>
  <c r="Y42" i="112"/>
  <c r="AA42" i="112" s="1"/>
  <c r="S42" i="112"/>
  <c r="P42" i="112"/>
  <c r="O42" i="112"/>
  <c r="L42" i="112"/>
  <c r="K42" i="112"/>
  <c r="Y41" i="112"/>
  <c r="S41" i="112"/>
  <c r="P41" i="112"/>
  <c r="O41" i="112"/>
  <c r="L41" i="112"/>
  <c r="K41" i="112"/>
  <c r="Y40" i="112"/>
  <c r="S40" i="112"/>
  <c r="P40" i="112"/>
  <c r="O40" i="112"/>
  <c r="L40" i="112"/>
  <c r="K40" i="112"/>
  <c r="Y39" i="112"/>
  <c r="AA39" i="112" s="1"/>
  <c r="S39" i="112"/>
  <c r="P39" i="112"/>
  <c r="O39" i="112"/>
  <c r="L39" i="112"/>
  <c r="K39" i="112"/>
  <c r="AB38" i="112"/>
  <c r="AA38" i="112"/>
  <c r="Y38" i="112"/>
  <c r="S38" i="112"/>
  <c r="P38" i="112"/>
  <c r="O38" i="112"/>
  <c r="L38" i="112"/>
  <c r="K38" i="112"/>
  <c r="Y37" i="112"/>
  <c r="S37" i="112"/>
  <c r="P37" i="112"/>
  <c r="O37" i="112"/>
  <c r="L37" i="112"/>
  <c r="K37" i="112"/>
  <c r="Y36" i="112"/>
  <c r="S36" i="112"/>
  <c r="P36" i="112"/>
  <c r="O36" i="112"/>
  <c r="L36" i="112"/>
  <c r="K36" i="112"/>
  <c r="Y35" i="112"/>
  <c r="AA35" i="112" s="1"/>
  <c r="S35" i="112"/>
  <c r="P35" i="112"/>
  <c r="O35" i="112"/>
  <c r="L35" i="112"/>
  <c r="K35" i="112"/>
  <c r="Y34" i="112"/>
  <c r="AB34" i="112" s="1"/>
  <c r="S34" i="112"/>
  <c r="P34" i="112"/>
  <c r="O34" i="112"/>
  <c r="L34" i="112"/>
  <c r="K34" i="112"/>
  <c r="Y33" i="112"/>
  <c r="S33" i="112"/>
  <c r="P33" i="112"/>
  <c r="O33" i="112"/>
  <c r="L33" i="112"/>
  <c r="K33" i="112"/>
  <c r="Y32" i="112"/>
  <c r="AB32" i="112" s="1"/>
  <c r="S32" i="112"/>
  <c r="P32" i="112"/>
  <c r="O32" i="112"/>
  <c r="L32" i="112"/>
  <c r="K32" i="112"/>
  <c r="Y31" i="112"/>
  <c r="AB31" i="112" s="1"/>
  <c r="S31" i="112"/>
  <c r="P31" i="112"/>
  <c r="O31" i="112"/>
  <c r="L31" i="112"/>
  <c r="K31" i="112"/>
  <c r="Y30" i="112"/>
  <c r="AA30" i="112" s="1"/>
  <c r="S30" i="112"/>
  <c r="P30" i="112"/>
  <c r="O30" i="112"/>
  <c r="L30" i="112"/>
  <c r="K30" i="112"/>
  <c r="Y29" i="112"/>
  <c r="AA29" i="112" s="1"/>
  <c r="S29" i="112"/>
  <c r="P29" i="112"/>
  <c r="O29" i="112"/>
  <c r="L29" i="112"/>
  <c r="K29" i="112"/>
  <c r="Y28" i="112"/>
  <c r="AB28" i="112" s="1"/>
  <c r="S28" i="112"/>
  <c r="P28" i="112"/>
  <c r="O28" i="112"/>
  <c r="L28" i="112"/>
  <c r="K28" i="112"/>
  <c r="Y27" i="112"/>
  <c r="AB27" i="112" s="1"/>
  <c r="S27" i="112"/>
  <c r="P27" i="112"/>
  <c r="O27" i="112"/>
  <c r="L27" i="112"/>
  <c r="K27" i="112"/>
  <c r="Y26" i="112"/>
  <c r="AB26" i="112" s="1"/>
  <c r="S26" i="112"/>
  <c r="P26" i="112"/>
  <c r="O26" i="112"/>
  <c r="L26" i="112"/>
  <c r="K26" i="112"/>
  <c r="Y25" i="112"/>
  <c r="AA25" i="112" s="1"/>
  <c r="S25" i="112"/>
  <c r="P25" i="112"/>
  <c r="O25" i="112"/>
  <c r="L25" i="112"/>
  <c r="K25" i="112"/>
  <c r="AA24" i="112"/>
  <c r="Y24" i="112"/>
  <c r="AB24" i="112" s="1"/>
  <c r="S24" i="112"/>
  <c r="P24" i="112"/>
  <c r="O24" i="112"/>
  <c r="L24" i="112"/>
  <c r="K24" i="112"/>
  <c r="AA23" i="112"/>
  <c r="Y23" i="112"/>
  <c r="AB23" i="112" s="1"/>
  <c r="S23" i="112"/>
  <c r="P23" i="112"/>
  <c r="O23" i="112"/>
  <c r="L23" i="112"/>
  <c r="K23" i="112"/>
  <c r="Y22" i="112"/>
  <c r="AB22" i="112" s="1"/>
  <c r="S22" i="112"/>
  <c r="P22" i="112"/>
  <c r="O22" i="112"/>
  <c r="L22" i="112"/>
  <c r="K22" i="112"/>
  <c r="Y21" i="112"/>
  <c r="AA21" i="112" s="1"/>
  <c r="S21" i="112"/>
  <c r="P21" i="112"/>
  <c r="O21" i="112"/>
  <c r="L21" i="112"/>
  <c r="K21" i="112"/>
  <c r="Y20" i="112"/>
  <c r="AB20" i="112" s="1"/>
  <c r="S20" i="112"/>
  <c r="P20" i="112"/>
  <c r="O20" i="112"/>
  <c r="L20" i="112"/>
  <c r="K20" i="112"/>
  <c r="AA19" i="112"/>
  <c r="Y19" i="112"/>
  <c r="AB19" i="112" s="1"/>
  <c r="S19" i="112"/>
  <c r="P19" i="112"/>
  <c r="O19" i="112"/>
  <c r="L19" i="112"/>
  <c r="K19" i="112"/>
  <c r="Y18" i="112"/>
  <c r="AB18" i="112" s="1"/>
  <c r="S18" i="112"/>
  <c r="P18" i="112"/>
  <c r="O18" i="112"/>
  <c r="L18" i="112"/>
  <c r="K18" i="112"/>
  <c r="Y17" i="112"/>
  <c r="AA17" i="112" s="1"/>
  <c r="S17" i="112"/>
  <c r="P17" i="112"/>
  <c r="O17" i="112"/>
  <c r="L17" i="112"/>
  <c r="K17" i="112"/>
  <c r="Y16" i="112"/>
  <c r="AB16" i="112" s="1"/>
  <c r="S16" i="112"/>
  <c r="P16" i="112"/>
  <c r="O16" i="112"/>
  <c r="L16" i="112"/>
  <c r="K16" i="112"/>
  <c r="Y15" i="112"/>
  <c r="AB15" i="112" s="1"/>
  <c r="S15" i="112"/>
  <c r="P15" i="112"/>
  <c r="O15" i="112"/>
  <c r="L15" i="112"/>
  <c r="K15" i="112"/>
  <c r="Y14" i="112"/>
  <c r="AB14" i="112" s="1"/>
  <c r="S14" i="112"/>
  <c r="P14" i="112"/>
  <c r="O14" i="112"/>
  <c r="L14" i="112"/>
  <c r="K14" i="112"/>
  <c r="Y13" i="112"/>
  <c r="AA13" i="112" s="1"/>
  <c r="S13" i="112"/>
  <c r="P13" i="112"/>
  <c r="O13" i="112"/>
  <c r="L13" i="112"/>
  <c r="K13" i="112"/>
  <c r="Y12" i="112"/>
  <c r="AB12" i="112" s="1"/>
  <c r="S12" i="112"/>
  <c r="P12" i="112"/>
  <c r="O12" i="112"/>
  <c r="L12" i="112"/>
  <c r="K12" i="112"/>
  <c r="Y11" i="112"/>
  <c r="AB11" i="112" s="1"/>
  <c r="S11" i="112"/>
  <c r="P11" i="112"/>
  <c r="O11" i="112"/>
  <c r="L11" i="112"/>
  <c r="K11" i="112"/>
  <c r="Y10" i="112"/>
  <c r="AA10" i="112" s="1"/>
  <c r="S10" i="112"/>
  <c r="P10" i="112"/>
  <c r="O10" i="112"/>
  <c r="L10" i="112"/>
  <c r="K10" i="112"/>
  <c r="Y9" i="112"/>
  <c r="AA9" i="112" s="1"/>
  <c r="S9" i="112"/>
  <c r="P9" i="112"/>
  <c r="O9" i="112"/>
  <c r="L9" i="112"/>
  <c r="K9" i="112"/>
  <c r="AA8" i="112"/>
  <c r="Y8" i="112"/>
  <c r="AB8" i="112" s="1"/>
  <c r="S8" i="112"/>
  <c r="P8" i="112"/>
  <c r="O8" i="112"/>
  <c r="L8" i="112"/>
  <c r="K8" i="112"/>
  <c r="AB7" i="112"/>
  <c r="AA7" i="112"/>
  <c r="Y7" i="112"/>
  <c r="S7" i="112"/>
  <c r="P7" i="112"/>
  <c r="O7" i="112"/>
  <c r="L7" i="112"/>
  <c r="K7" i="112"/>
  <c r="AB210" i="112" l="1"/>
  <c r="AB237" i="112"/>
  <c r="AB247" i="112"/>
  <c r="AB281" i="112"/>
  <c r="AA32" i="112"/>
  <c r="AA193" i="112"/>
  <c r="AA209" i="112"/>
  <c r="AA271" i="112"/>
  <c r="AB289" i="112"/>
  <c r="T324" i="112"/>
  <c r="AB75" i="112"/>
  <c r="AA16" i="112"/>
  <c r="AA78" i="112"/>
  <c r="AB83" i="112"/>
  <c r="AA221" i="112"/>
  <c r="AA235" i="112"/>
  <c r="AA255" i="112"/>
  <c r="AB265" i="112"/>
  <c r="AB305" i="112"/>
  <c r="AA58" i="112"/>
  <c r="AB253" i="112"/>
  <c r="AB263" i="112"/>
  <c r="AA11" i="112"/>
  <c r="AA22" i="112"/>
  <c r="AA26" i="112"/>
  <c r="AA27" i="112"/>
  <c r="AA34" i="112"/>
  <c r="AB35" i="112"/>
  <c r="AB10" i="112"/>
  <c r="AA14" i="112"/>
  <c r="AB21" i="112"/>
  <c r="AB13" i="112"/>
  <c r="AB17" i="112"/>
  <c r="AA20" i="112"/>
  <c r="AB29" i="112"/>
  <c r="AB30" i="112"/>
  <c r="AB42" i="112"/>
  <c r="AB51" i="112"/>
  <c r="AB54" i="112"/>
  <c r="AB59" i="112"/>
  <c r="AB86" i="112"/>
  <c r="AB99" i="112"/>
  <c r="AB133" i="112"/>
  <c r="AB142" i="112"/>
  <c r="AB149" i="112"/>
  <c r="AB170" i="112"/>
  <c r="AB173" i="112"/>
  <c r="AB197" i="112"/>
  <c r="AA213" i="112"/>
  <c r="AB214" i="112"/>
  <c r="AA217" i="112"/>
  <c r="AA223" i="112"/>
  <c r="AB241" i="112"/>
  <c r="AB251" i="112"/>
  <c r="AB257" i="112"/>
  <c r="AB267" i="112"/>
  <c r="AB273" i="112"/>
  <c r="AB279" i="112"/>
  <c r="AB282" i="112"/>
  <c r="AB287" i="112"/>
  <c r="AB290" i="112"/>
  <c r="AB295" i="112"/>
  <c r="AB298" i="112"/>
  <c r="AB303" i="112"/>
  <c r="AB306" i="112"/>
  <c r="AB311" i="112"/>
  <c r="AB314" i="112"/>
  <c r="AB319" i="112"/>
  <c r="AB322" i="112"/>
  <c r="P324" i="112"/>
  <c r="AA46" i="112"/>
  <c r="AB43" i="112"/>
  <c r="AB91" i="112"/>
  <c r="AB102" i="112"/>
  <c r="AB115" i="112"/>
  <c r="AA134" i="112"/>
  <c r="AA139" i="112"/>
  <c r="AB145" i="112"/>
  <c r="AA167" i="112"/>
  <c r="AB174" i="112"/>
  <c r="AB190" i="112"/>
  <c r="AB202" i="112"/>
  <c r="AA215" i="112"/>
  <c r="AB226" i="112"/>
  <c r="AB233" i="112"/>
  <c r="AB245" i="112"/>
  <c r="AB261" i="112"/>
  <c r="AB277" i="112"/>
  <c r="AB285" i="112"/>
  <c r="AB293" i="112"/>
  <c r="AB301" i="112"/>
  <c r="AB309" i="112"/>
  <c r="AB317" i="112"/>
  <c r="AB9" i="112"/>
  <c r="AA12" i="112"/>
  <c r="AA15" i="112"/>
  <c r="AA18" i="112"/>
  <c r="AB25" i="112"/>
  <c r="AA28" i="112"/>
  <c r="AA31" i="112"/>
  <c r="AA62" i="112"/>
  <c r="AA74" i="112"/>
  <c r="AA94" i="112"/>
  <c r="AB94" i="112"/>
  <c r="AA110" i="112"/>
  <c r="AB110" i="112"/>
  <c r="AA126" i="112"/>
  <c r="AB126" i="112"/>
  <c r="AA129" i="112"/>
  <c r="AA146" i="112"/>
  <c r="AB146" i="112"/>
  <c r="AA150" i="112"/>
  <c r="AA154" i="112"/>
  <c r="AB154" i="112"/>
  <c r="AA161" i="112"/>
  <c r="S324" i="112"/>
  <c r="AA98" i="112"/>
  <c r="AB98" i="112"/>
  <c r="AA114" i="112"/>
  <c r="AB114" i="112"/>
  <c r="AA138" i="112"/>
  <c r="AB138" i="112"/>
  <c r="AA157" i="112"/>
  <c r="AB157" i="112"/>
  <c r="AA66" i="112"/>
  <c r="AB70" i="112"/>
  <c r="AA90" i="112"/>
  <c r="AB90" i="112"/>
  <c r="AA106" i="112"/>
  <c r="AB106" i="112"/>
  <c r="AA122" i="112"/>
  <c r="AB122" i="112"/>
  <c r="AB159" i="112"/>
  <c r="AA159" i="112"/>
  <c r="AB128" i="112"/>
  <c r="AA135" i="112"/>
  <c r="AA151" i="112"/>
  <c r="AB166" i="112"/>
  <c r="AB178" i="112"/>
  <c r="AB181" i="112"/>
  <c r="AB185" i="112"/>
  <c r="AB194" i="112"/>
  <c r="AA199" i="112"/>
  <c r="AB205" i="112"/>
  <c r="AB225" i="112"/>
  <c r="AA225" i="112"/>
  <c r="AB203" i="112"/>
  <c r="AA203" i="112"/>
  <c r="AA171" i="112"/>
  <c r="AA186" i="112"/>
  <c r="AA189" i="112"/>
  <c r="AA191" i="112"/>
  <c r="AA198" i="112"/>
  <c r="AA206" i="112"/>
  <c r="AA183" i="112"/>
  <c r="AA201" i="112"/>
  <c r="AB218" i="112"/>
  <c r="AB230" i="112"/>
  <c r="AA230" i="112"/>
  <c r="AA242" i="112"/>
  <c r="AA246" i="112"/>
  <c r="AA250" i="112"/>
  <c r="AA254" i="112"/>
  <c r="AA258" i="112"/>
  <c r="AA262" i="112"/>
  <c r="AA266" i="112"/>
  <c r="AA270" i="112"/>
  <c r="AA274" i="112"/>
  <c r="AA278" i="112"/>
  <c r="AA280" i="112"/>
  <c r="AA283" i="112"/>
  <c r="AA286" i="112"/>
  <c r="AA288" i="112"/>
  <c r="AA291" i="112"/>
  <c r="AA294" i="112"/>
  <c r="AA296" i="112"/>
  <c r="AA299" i="112"/>
  <c r="AA302" i="112"/>
  <c r="AA304" i="112"/>
  <c r="AA307" i="112"/>
  <c r="AA310" i="112"/>
  <c r="AA312" i="112"/>
  <c r="AA315" i="112"/>
  <c r="AA318" i="112"/>
  <c r="AA320" i="112"/>
  <c r="AA231" i="112"/>
  <c r="AA244" i="112"/>
  <c r="AA248" i="112"/>
  <c r="AA252" i="112"/>
  <c r="AA256" i="112"/>
  <c r="AA260" i="112"/>
  <c r="AA264" i="112"/>
  <c r="AA268" i="112"/>
  <c r="AA272" i="112"/>
  <c r="AA276" i="112"/>
  <c r="AA284" i="112"/>
  <c r="AA292" i="112"/>
  <c r="AA300" i="112"/>
  <c r="AA308" i="112"/>
  <c r="AA316" i="112"/>
  <c r="AA65" i="112"/>
  <c r="AB65" i="112"/>
  <c r="AA97" i="112"/>
  <c r="AB97" i="112"/>
  <c r="AA113" i="112"/>
  <c r="AB113" i="112"/>
  <c r="AB207" i="112"/>
  <c r="AA207" i="112"/>
  <c r="AA41" i="112"/>
  <c r="AB41" i="112"/>
  <c r="AB48" i="112"/>
  <c r="AA48" i="112"/>
  <c r="AA57" i="112"/>
  <c r="AB57" i="112"/>
  <c r="AB64" i="112"/>
  <c r="AA64" i="112"/>
  <c r="AA73" i="112"/>
  <c r="AB73" i="112"/>
  <c r="AB80" i="112"/>
  <c r="AA80" i="112"/>
  <c r="AA89" i="112"/>
  <c r="AB89" i="112"/>
  <c r="AB96" i="112"/>
  <c r="AA96" i="112"/>
  <c r="AA105" i="112"/>
  <c r="AB105" i="112"/>
  <c r="AB112" i="112"/>
  <c r="AA112" i="112"/>
  <c r="AA121" i="112"/>
  <c r="AB121" i="112"/>
  <c r="AB143" i="112"/>
  <c r="AA143" i="112"/>
  <c r="AB179" i="112"/>
  <c r="AA179" i="112"/>
  <c r="AA240" i="112"/>
  <c r="AB240" i="112"/>
  <c r="AA33" i="112"/>
  <c r="AB33" i="112"/>
  <c r="AA49" i="112"/>
  <c r="AB49" i="112"/>
  <c r="AB56" i="112"/>
  <c r="AA56" i="112"/>
  <c r="AA81" i="112"/>
  <c r="AB81" i="112"/>
  <c r="AB88" i="112"/>
  <c r="AA88" i="112"/>
  <c r="AB104" i="112"/>
  <c r="AA104" i="112"/>
  <c r="AB120" i="112"/>
  <c r="AA120" i="112"/>
  <c r="O324" i="112"/>
  <c r="AB36" i="112"/>
  <c r="AA36" i="112"/>
  <c r="AB39" i="112"/>
  <c r="AA45" i="112"/>
  <c r="AB45" i="112"/>
  <c r="AB52" i="112"/>
  <c r="AA52" i="112"/>
  <c r="AB55" i="112"/>
  <c r="AA61" i="112"/>
  <c r="AB61" i="112"/>
  <c r="AB68" i="112"/>
  <c r="AA68" i="112"/>
  <c r="AB71" i="112"/>
  <c r="AA77" i="112"/>
  <c r="AB77" i="112"/>
  <c r="AB84" i="112"/>
  <c r="AA84" i="112"/>
  <c r="AB87" i="112"/>
  <c r="AA93" i="112"/>
  <c r="AB93" i="112"/>
  <c r="AB100" i="112"/>
  <c r="AA100" i="112"/>
  <c r="AB103" i="112"/>
  <c r="AA109" i="112"/>
  <c r="AB109" i="112"/>
  <c r="AB116" i="112"/>
  <c r="AA116" i="112"/>
  <c r="AB119" i="112"/>
  <c r="AA125" i="112"/>
  <c r="AB125" i="112"/>
  <c r="AA144" i="112"/>
  <c r="AB144" i="112"/>
  <c r="AA148" i="112"/>
  <c r="AB148" i="112"/>
  <c r="AA152" i="112"/>
  <c r="AB152" i="112"/>
  <c r="AB175" i="112"/>
  <c r="AA175" i="112"/>
  <c r="AA180" i="112"/>
  <c r="AB180" i="112"/>
  <c r="AA184" i="112"/>
  <c r="AB184" i="112"/>
  <c r="AB211" i="112"/>
  <c r="AA211" i="112"/>
  <c r="AB219" i="112"/>
  <c r="AA219" i="112"/>
  <c r="AB40" i="112"/>
  <c r="AA40" i="112"/>
  <c r="AB72" i="112"/>
  <c r="AA72" i="112"/>
  <c r="AA176" i="112"/>
  <c r="AB176" i="112"/>
  <c r="Y324" i="112"/>
  <c r="AB324" i="112" s="1"/>
  <c r="AA37" i="112"/>
  <c r="AB37" i="112"/>
  <c r="AB44" i="112"/>
  <c r="AA44" i="112"/>
  <c r="AB47" i="112"/>
  <c r="AA53" i="112"/>
  <c r="AB53" i="112"/>
  <c r="AB60" i="112"/>
  <c r="AA60" i="112"/>
  <c r="AB63" i="112"/>
  <c r="AA69" i="112"/>
  <c r="AB69" i="112"/>
  <c r="AB76" i="112"/>
  <c r="AA76" i="112"/>
  <c r="AB79" i="112"/>
  <c r="AA85" i="112"/>
  <c r="AB85" i="112"/>
  <c r="AB92" i="112"/>
  <c r="AA92" i="112"/>
  <c r="AB95" i="112"/>
  <c r="AA101" i="112"/>
  <c r="AB101" i="112"/>
  <c r="AB108" i="112"/>
  <c r="AA108" i="112"/>
  <c r="AB111" i="112"/>
  <c r="AA117" i="112"/>
  <c r="AB117" i="112"/>
  <c r="AB124" i="112"/>
  <c r="AA124" i="112"/>
  <c r="AB147" i="112"/>
  <c r="AA147" i="112"/>
  <c r="AB155" i="112"/>
  <c r="AA155" i="112"/>
  <c r="AB187" i="112"/>
  <c r="AA187" i="112"/>
  <c r="AA208" i="112"/>
  <c r="AB208" i="112"/>
  <c r="AA212" i="112"/>
  <c r="AB212" i="112"/>
  <c r="AA216" i="112"/>
  <c r="AB216" i="112"/>
  <c r="AB239" i="112"/>
  <c r="AA239" i="112"/>
  <c r="AA132" i="112"/>
  <c r="AB132" i="112"/>
  <c r="AA136" i="112"/>
  <c r="AB136" i="112"/>
  <c r="AB163" i="112"/>
  <c r="AA163" i="112"/>
  <c r="AA192" i="112"/>
  <c r="AB192" i="112"/>
  <c r="AA196" i="112"/>
  <c r="AB196" i="112"/>
  <c r="AA200" i="112"/>
  <c r="AB200" i="112"/>
  <c r="AB227" i="112"/>
  <c r="AA227" i="112"/>
  <c r="AB131" i="112"/>
  <c r="AA131" i="112"/>
  <c r="AA160" i="112"/>
  <c r="AB160" i="112"/>
  <c r="AA164" i="112"/>
  <c r="AB164" i="112"/>
  <c r="AA168" i="112"/>
  <c r="AB168" i="112"/>
  <c r="AB195" i="112"/>
  <c r="AA195" i="112"/>
  <c r="AA224" i="112"/>
  <c r="AB224" i="112"/>
  <c r="AA228" i="112"/>
  <c r="AB228" i="112"/>
  <c r="AA232" i="112"/>
  <c r="AB232" i="112"/>
  <c r="AA140" i="112"/>
  <c r="AB140" i="112"/>
  <c r="AA156" i="112"/>
  <c r="AB156" i="112"/>
  <c r="AA172" i="112"/>
  <c r="AB172" i="112"/>
  <c r="AA188" i="112"/>
  <c r="AB188" i="112"/>
  <c r="AA204" i="112"/>
  <c r="AB204" i="112"/>
  <c r="AA220" i="112"/>
  <c r="AB220" i="112"/>
  <c r="AA236" i="112"/>
  <c r="AB236" i="112"/>
  <c r="S301" i="109"/>
  <c r="R301" i="109"/>
  <c r="S294" i="109"/>
  <c r="R294" i="109"/>
  <c r="S210" i="109"/>
  <c r="R210" i="109"/>
  <c r="S126" i="109"/>
  <c r="R126" i="109"/>
  <c r="S98" i="109"/>
  <c r="R98" i="109"/>
  <c r="S77" i="109"/>
  <c r="R77" i="109"/>
  <c r="S28" i="109"/>
  <c r="R28" i="109"/>
  <c r="S300" i="109"/>
  <c r="R300" i="109"/>
  <c r="S282" i="109"/>
  <c r="R282" i="109"/>
  <c r="S198" i="109"/>
  <c r="R198" i="109"/>
  <c r="S125" i="109"/>
  <c r="R125" i="109"/>
  <c r="S95" i="109"/>
  <c r="R95" i="109"/>
  <c r="S74" i="109"/>
  <c r="R74" i="109"/>
  <c r="S25" i="109"/>
  <c r="R25" i="109"/>
  <c r="S299" i="109"/>
  <c r="R299" i="109"/>
  <c r="S270" i="109"/>
  <c r="R270" i="109"/>
  <c r="S186" i="109"/>
  <c r="R186" i="109"/>
  <c r="S124" i="109"/>
  <c r="R124" i="109"/>
  <c r="S92" i="109"/>
  <c r="R92" i="109"/>
  <c r="S71" i="109"/>
  <c r="R71" i="109"/>
  <c r="S22" i="109"/>
  <c r="R22" i="109"/>
  <c r="S298" i="109"/>
  <c r="R298" i="109"/>
  <c r="S258" i="109"/>
  <c r="R258" i="109"/>
  <c r="S174" i="109"/>
  <c r="R174" i="109"/>
  <c r="S123" i="109"/>
  <c r="R123" i="109"/>
  <c r="S89" i="109"/>
  <c r="R89" i="109"/>
  <c r="S68" i="109"/>
  <c r="R68" i="109"/>
  <c r="S19" i="109"/>
  <c r="R19" i="109"/>
  <c r="S297" i="109"/>
  <c r="R297" i="109"/>
  <c r="S246" i="109"/>
  <c r="R246" i="109"/>
  <c r="S162" i="109"/>
  <c r="R162" i="109"/>
  <c r="S122" i="109"/>
  <c r="R122" i="109"/>
  <c r="S86" i="109"/>
  <c r="R86" i="109"/>
  <c r="S65" i="109"/>
  <c r="R65" i="109"/>
  <c r="S16" i="109"/>
  <c r="R16" i="109"/>
  <c r="S296" i="109"/>
  <c r="R296" i="109"/>
  <c r="S234" i="109"/>
  <c r="R234" i="109"/>
  <c r="S150" i="109"/>
  <c r="R150" i="109"/>
  <c r="S121" i="109"/>
  <c r="R121" i="109"/>
  <c r="S83" i="109"/>
  <c r="R83" i="109"/>
  <c r="S62" i="109"/>
  <c r="R62" i="109"/>
  <c r="S13" i="109"/>
  <c r="R13" i="109"/>
  <c r="S295" i="109"/>
  <c r="R295" i="109"/>
  <c r="S222" i="109"/>
  <c r="R222" i="109"/>
  <c r="S138" i="109"/>
  <c r="R138" i="109"/>
  <c r="S120" i="109"/>
  <c r="R120" i="109"/>
  <c r="S80" i="109"/>
  <c r="R80" i="109"/>
  <c r="S59" i="109"/>
  <c r="R59" i="109"/>
  <c r="S10" i="109"/>
  <c r="R10" i="109"/>
  <c r="S308" i="109"/>
  <c r="R308" i="109"/>
  <c r="S293" i="109"/>
  <c r="R293" i="109"/>
  <c r="S209" i="109"/>
  <c r="R209" i="109"/>
  <c r="S307" i="109"/>
  <c r="R307" i="109"/>
  <c r="S281" i="109"/>
  <c r="R281" i="109"/>
  <c r="S197" i="109"/>
  <c r="R197" i="109"/>
  <c r="S306" i="109"/>
  <c r="R306" i="109"/>
  <c r="S269" i="109"/>
  <c r="R269" i="109"/>
  <c r="S185" i="109"/>
  <c r="R185" i="109"/>
  <c r="S305" i="109"/>
  <c r="R305" i="109"/>
  <c r="S257" i="109"/>
  <c r="R257" i="109"/>
  <c r="S173" i="109"/>
  <c r="R173" i="109"/>
  <c r="S304" i="109"/>
  <c r="R304" i="109"/>
  <c r="S245" i="109"/>
  <c r="R245" i="109"/>
  <c r="S161" i="109"/>
  <c r="R161" i="109"/>
  <c r="S303" i="109"/>
  <c r="R303" i="109"/>
  <c r="S233" i="109"/>
  <c r="R233" i="109"/>
  <c r="S149" i="109"/>
  <c r="R149" i="109"/>
  <c r="S302" i="109"/>
  <c r="R302" i="109"/>
  <c r="S221" i="109"/>
  <c r="R221" i="109"/>
  <c r="S137" i="109"/>
  <c r="R137" i="109"/>
  <c r="S329" i="109"/>
  <c r="R329" i="109"/>
  <c r="S97" i="109"/>
  <c r="R97" i="109"/>
  <c r="S42" i="109"/>
  <c r="R42" i="109"/>
  <c r="S328" i="109"/>
  <c r="R328" i="109"/>
  <c r="S94" i="109"/>
  <c r="R94" i="109"/>
  <c r="S41" i="109"/>
  <c r="R41" i="109"/>
  <c r="S327" i="109"/>
  <c r="R327" i="109"/>
  <c r="S91" i="109"/>
  <c r="R91" i="109"/>
  <c r="S40" i="109"/>
  <c r="R40" i="109"/>
  <c r="S326" i="109"/>
  <c r="R326" i="109"/>
  <c r="S88" i="109"/>
  <c r="R88" i="109"/>
  <c r="S39" i="109"/>
  <c r="R39" i="109"/>
  <c r="S325" i="109"/>
  <c r="R325" i="109"/>
  <c r="S85" i="109"/>
  <c r="R85" i="109"/>
  <c r="S38" i="109"/>
  <c r="R38" i="109"/>
  <c r="S324" i="109"/>
  <c r="R324" i="109"/>
  <c r="S82" i="109"/>
  <c r="R82" i="109"/>
  <c r="S37" i="109"/>
  <c r="R37" i="109"/>
  <c r="S323" i="109"/>
  <c r="R323" i="109"/>
  <c r="S79" i="109"/>
  <c r="R79" i="109"/>
  <c r="S36" i="109"/>
  <c r="R36" i="109"/>
  <c r="S322" i="109"/>
  <c r="R322" i="109"/>
  <c r="S292" i="109"/>
  <c r="R292" i="109"/>
  <c r="S76" i="109"/>
  <c r="R76" i="109"/>
  <c r="S27" i="109"/>
  <c r="R27" i="109"/>
  <c r="S320" i="109"/>
  <c r="R320" i="109"/>
  <c r="S280" i="109"/>
  <c r="R280" i="109"/>
  <c r="S73" i="109"/>
  <c r="R73" i="109"/>
  <c r="S24" i="109"/>
  <c r="R24" i="109"/>
  <c r="S318" i="109"/>
  <c r="R318" i="109"/>
  <c r="S268" i="109"/>
  <c r="R268" i="109"/>
  <c r="S70" i="109"/>
  <c r="R70" i="109"/>
  <c r="S21" i="109"/>
  <c r="R21" i="109"/>
  <c r="S316" i="109"/>
  <c r="R316" i="109"/>
  <c r="S256" i="109"/>
  <c r="R256" i="109"/>
  <c r="S67" i="109"/>
  <c r="R67" i="109"/>
  <c r="S18" i="109"/>
  <c r="R18" i="109"/>
  <c r="S314" i="109"/>
  <c r="R314" i="109"/>
  <c r="S244" i="109"/>
  <c r="R244" i="109"/>
  <c r="S64" i="109"/>
  <c r="R64" i="109"/>
  <c r="S15" i="109"/>
  <c r="R15" i="109"/>
  <c r="S312" i="109"/>
  <c r="R312" i="109"/>
  <c r="S232" i="109"/>
  <c r="R232" i="109"/>
  <c r="S61" i="109"/>
  <c r="R61" i="109"/>
  <c r="S12" i="109"/>
  <c r="R12" i="109"/>
  <c r="S310" i="109"/>
  <c r="R310" i="109"/>
  <c r="S220" i="109"/>
  <c r="R220" i="109"/>
  <c r="S58" i="109"/>
  <c r="R58" i="109"/>
  <c r="S9" i="109"/>
  <c r="R9" i="109"/>
  <c r="S291" i="109"/>
  <c r="R291" i="109"/>
  <c r="S208" i="109"/>
  <c r="R208" i="109"/>
  <c r="S75" i="109"/>
  <c r="R75" i="109"/>
  <c r="S56" i="109"/>
  <c r="R56" i="109"/>
  <c r="S279" i="109"/>
  <c r="R279" i="109"/>
  <c r="S196" i="109"/>
  <c r="R196" i="109"/>
  <c r="S72" i="109"/>
  <c r="R72" i="109"/>
  <c r="S54" i="109"/>
  <c r="R54" i="109"/>
  <c r="S267" i="109"/>
  <c r="R267" i="109"/>
  <c r="S184" i="109"/>
  <c r="R184" i="109"/>
  <c r="S69" i="109"/>
  <c r="R69" i="109"/>
  <c r="S52" i="109"/>
  <c r="R52" i="109"/>
  <c r="S255" i="109"/>
  <c r="R255" i="109"/>
  <c r="S172" i="109"/>
  <c r="R172" i="109"/>
  <c r="S66" i="109"/>
  <c r="R66" i="109"/>
  <c r="S50" i="109"/>
  <c r="R50" i="109"/>
  <c r="S243" i="109"/>
  <c r="R243" i="109"/>
  <c r="S160" i="109"/>
  <c r="R160" i="109"/>
  <c r="S63" i="109"/>
  <c r="R63" i="109"/>
  <c r="S48" i="109"/>
  <c r="R48" i="109"/>
  <c r="S231" i="109"/>
  <c r="R231" i="109"/>
  <c r="S148" i="109"/>
  <c r="R148" i="109"/>
  <c r="S60" i="109"/>
  <c r="R60" i="109"/>
  <c r="S46" i="109"/>
  <c r="R46" i="109"/>
  <c r="S219" i="109"/>
  <c r="R219" i="109"/>
  <c r="S136" i="109"/>
  <c r="R136" i="109"/>
  <c r="S57" i="109"/>
  <c r="R57" i="109"/>
  <c r="S44" i="109"/>
  <c r="R44" i="109"/>
  <c r="S207" i="109"/>
  <c r="R207" i="109"/>
  <c r="S55" i="109"/>
  <c r="R55" i="109"/>
  <c r="S35" i="109"/>
  <c r="R35" i="109"/>
  <c r="S195" i="109"/>
  <c r="R195" i="109"/>
  <c r="S53" i="109"/>
  <c r="R53" i="109"/>
  <c r="S34" i="109"/>
  <c r="R34" i="109"/>
  <c r="S183" i="109"/>
  <c r="R183" i="109"/>
  <c r="S51" i="109"/>
  <c r="R51" i="109"/>
  <c r="S33" i="109"/>
  <c r="R33" i="109"/>
  <c r="S171" i="109"/>
  <c r="R171" i="109"/>
  <c r="S49" i="109"/>
  <c r="R49" i="109"/>
  <c r="S32" i="109"/>
  <c r="R32" i="109"/>
  <c r="S159" i="109"/>
  <c r="R159" i="109"/>
  <c r="S47" i="109"/>
  <c r="R47" i="109"/>
  <c r="S31" i="109"/>
  <c r="R31" i="109"/>
  <c r="S147" i="109"/>
  <c r="R147" i="109"/>
  <c r="S45" i="109"/>
  <c r="R45" i="109"/>
  <c r="S30" i="109"/>
  <c r="R30" i="109"/>
  <c r="S135" i="109"/>
  <c r="R135" i="109"/>
  <c r="S43" i="109"/>
  <c r="R43" i="109"/>
  <c r="S29" i="109"/>
  <c r="R29" i="109"/>
  <c r="S290" i="109"/>
  <c r="R290" i="109"/>
  <c r="S278" i="109"/>
  <c r="R278" i="109"/>
  <c r="S266" i="109"/>
  <c r="R266" i="109"/>
  <c r="S254" i="109"/>
  <c r="R254" i="109"/>
  <c r="S242" i="109"/>
  <c r="R242" i="109"/>
  <c r="S230" i="109"/>
  <c r="R230" i="109"/>
  <c r="S218" i="109"/>
  <c r="R218" i="109"/>
  <c r="S321" i="109"/>
  <c r="R321" i="109"/>
  <c r="S289" i="109"/>
  <c r="R289" i="109"/>
  <c r="S206" i="109"/>
  <c r="R206" i="109"/>
  <c r="S319" i="109"/>
  <c r="R319" i="109"/>
  <c r="S277" i="109"/>
  <c r="R277" i="109"/>
  <c r="S194" i="109"/>
  <c r="R194" i="109"/>
  <c r="S317" i="109"/>
  <c r="R317" i="109"/>
  <c r="S265" i="109"/>
  <c r="R265" i="109"/>
  <c r="S182" i="109"/>
  <c r="R182" i="109"/>
  <c r="S315" i="109"/>
  <c r="R315" i="109"/>
  <c r="S253" i="109"/>
  <c r="R253" i="109"/>
  <c r="S170" i="109"/>
  <c r="R170" i="109"/>
  <c r="S313" i="109"/>
  <c r="R313" i="109"/>
  <c r="S241" i="109"/>
  <c r="R241" i="109"/>
  <c r="S158" i="109"/>
  <c r="R158" i="109"/>
  <c r="S311" i="109"/>
  <c r="R311" i="109"/>
  <c r="S229" i="109"/>
  <c r="R229" i="109"/>
  <c r="S146" i="109"/>
  <c r="R146" i="109"/>
  <c r="S309" i="109"/>
  <c r="R309" i="109"/>
  <c r="S217" i="109"/>
  <c r="R217" i="109"/>
  <c r="S134" i="109"/>
  <c r="R134" i="109"/>
  <c r="S205" i="109"/>
  <c r="R205" i="109"/>
  <c r="S193" i="109"/>
  <c r="R193" i="109"/>
  <c r="S181" i="109"/>
  <c r="R181" i="109"/>
  <c r="S169" i="109"/>
  <c r="R169" i="109"/>
  <c r="S157" i="109"/>
  <c r="R157" i="109"/>
  <c r="S145" i="109"/>
  <c r="R145" i="109"/>
  <c r="S133" i="109"/>
  <c r="R133" i="109"/>
  <c r="S288" i="109"/>
  <c r="R288" i="109"/>
  <c r="S204" i="109"/>
  <c r="R204" i="109"/>
  <c r="S96" i="109"/>
  <c r="R96" i="109"/>
  <c r="S276" i="109"/>
  <c r="R276" i="109"/>
  <c r="S192" i="109"/>
  <c r="R192" i="109"/>
  <c r="S93" i="109"/>
  <c r="R93" i="109"/>
  <c r="S264" i="109"/>
  <c r="R264" i="109"/>
  <c r="S180" i="109"/>
  <c r="R180" i="109"/>
  <c r="S90" i="109"/>
  <c r="R90" i="109"/>
  <c r="S252" i="109"/>
  <c r="R252" i="109"/>
  <c r="S168" i="109"/>
  <c r="R168" i="109"/>
  <c r="S87" i="109"/>
  <c r="R87" i="109"/>
  <c r="S240" i="109"/>
  <c r="R240" i="109"/>
  <c r="S156" i="109"/>
  <c r="R156" i="109"/>
  <c r="S84" i="109"/>
  <c r="R84" i="109"/>
  <c r="S228" i="109"/>
  <c r="R228" i="109"/>
  <c r="S144" i="109"/>
  <c r="R144" i="109"/>
  <c r="S81" i="109"/>
  <c r="R81" i="109"/>
  <c r="S216" i="109"/>
  <c r="R216" i="109"/>
  <c r="S132" i="109"/>
  <c r="R132" i="109"/>
  <c r="S78" i="109"/>
  <c r="R78" i="109"/>
  <c r="S287" i="109"/>
  <c r="R287" i="109"/>
  <c r="S203" i="109"/>
  <c r="R203" i="109"/>
  <c r="S112" i="109"/>
  <c r="R112" i="109"/>
  <c r="S275" i="109"/>
  <c r="R275" i="109"/>
  <c r="S191" i="109"/>
  <c r="R191" i="109"/>
  <c r="S110" i="109"/>
  <c r="R110" i="109"/>
  <c r="S263" i="109"/>
  <c r="R263" i="109"/>
  <c r="S179" i="109"/>
  <c r="R179" i="109"/>
  <c r="S108" i="109"/>
  <c r="R108" i="109"/>
  <c r="S251" i="109"/>
  <c r="R251" i="109"/>
  <c r="S167" i="109"/>
  <c r="R167" i="109"/>
  <c r="S106" i="109"/>
  <c r="R106" i="109"/>
  <c r="S239" i="109"/>
  <c r="R239" i="109"/>
  <c r="S155" i="109"/>
  <c r="R155" i="109"/>
  <c r="S104" i="109"/>
  <c r="R104" i="109"/>
  <c r="S227" i="109"/>
  <c r="R227" i="109"/>
  <c r="S143" i="109"/>
  <c r="R143" i="109"/>
  <c r="S102" i="109"/>
  <c r="R102" i="109"/>
  <c r="S215" i="109"/>
  <c r="R215" i="109"/>
  <c r="S131" i="109"/>
  <c r="R131" i="109"/>
  <c r="S100" i="109"/>
  <c r="R100" i="109"/>
  <c r="S286" i="109"/>
  <c r="R286" i="109"/>
  <c r="S202" i="109"/>
  <c r="R202" i="109"/>
  <c r="S274" i="109"/>
  <c r="R274" i="109"/>
  <c r="S190" i="109"/>
  <c r="R190" i="109"/>
  <c r="S262" i="109"/>
  <c r="R262" i="109"/>
  <c r="S178" i="109"/>
  <c r="R178" i="109"/>
  <c r="S250" i="109"/>
  <c r="R250" i="109"/>
  <c r="S166" i="109"/>
  <c r="R166" i="109"/>
  <c r="S238" i="109"/>
  <c r="R238" i="109"/>
  <c r="S154" i="109"/>
  <c r="R154" i="109"/>
  <c r="S226" i="109"/>
  <c r="R226" i="109"/>
  <c r="S142" i="109"/>
  <c r="R142" i="109"/>
  <c r="S214" i="109"/>
  <c r="R214" i="109"/>
  <c r="S130" i="109"/>
  <c r="R130" i="109"/>
  <c r="S285" i="109"/>
  <c r="R285" i="109"/>
  <c r="S201" i="109"/>
  <c r="R201" i="109"/>
  <c r="S119" i="109"/>
  <c r="R119" i="109"/>
  <c r="S111" i="109"/>
  <c r="R111" i="109"/>
  <c r="S26" i="109"/>
  <c r="R26" i="109"/>
  <c r="S273" i="109"/>
  <c r="R273" i="109"/>
  <c r="S189" i="109"/>
  <c r="R189" i="109"/>
  <c r="S118" i="109"/>
  <c r="R118" i="109"/>
  <c r="S109" i="109"/>
  <c r="R109" i="109"/>
  <c r="S23" i="109"/>
  <c r="R23" i="109"/>
  <c r="S261" i="109"/>
  <c r="R261" i="109"/>
  <c r="S177" i="109"/>
  <c r="R177" i="109"/>
  <c r="S117" i="109"/>
  <c r="R117" i="109"/>
  <c r="S107" i="109"/>
  <c r="R107" i="109"/>
  <c r="S20" i="109"/>
  <c r="R20" i="109"/>
  <c r="S249" i="109"/>
  <c r="R249" i="109"/>
  <c r="S165" i="109"/>
  <c r="R165" i="109"/>
  <c r="S116" i="109"/>
  <c r="R116" i="109"/>
  <c r="S105" i="109"/>
  <c r="R105" i="109"/>
  <c r="S17" i="109"/>
  <c r="R17" i="109"/>
  <c r="S237" i="109"/>
  <c r="R237" i="109"/>
  <c r="S153" i="109"/>
  <c r="R153" i="109"/>
  <c r="S115" i="109"/>
  <c r="R115" i="109"/>
  <c r="S103" i="109"/>
  <c r="R103" i="109"/>
  <c r="S14" i="109"/>
  <c r="R14" i="109"/>
  <c r="S225" i="109"/>
  <c r="R225" i="109"/>
  <c r="S141" i="109"/>
  <c r="R141" i="109"/>
  <c r="S114" i="109"/>
  <c r="R114" i="109"/>
  <c r="S101" i="109"/>
  <c r="R101" i="109"/>
  <c r="S11" i="109"/>
  <c r="R11" i="109"/>
  <c r="S213" i="109"/>
  <c r="R213" i="109"/>
  <c r="S129" i="109"/>
  <c r="R129" i="109"/>
  <c r="S113" i="109"/>
  <c r="R113" i="109"/>
  <c r="S99" i="109"/>
  <c r="R99" i="109"/>
  <c r="S8" i="109"/>
  <c r="R8" i="109"/>
  <c r="S284" i="109"/>
  <c r="R284" i="109"/>
  <c r="S200" i="109"/>
  <c r="R200" i="109"/>
  <c r="S272" i="109"/>
  <c r="R272" i="109"/>
  <c r="S188" i="109"/>
  <c r="R188" i="109"/>
  <c r="S260" i="109"/>
  <c r="R260" i="109"/>
  <c r="S176" i="109"/>
  <c r="R176" i="109"/>
  <c r="S248" i="109"/>
  <c r="R248" i="109"/>
  <c r="S164" i="109"/>
  <c r="R164" i="109"/>
  <c r="S236" i="109"/>
  <c r="R236" i="109"/>
  <c r="S152" i="109"/>
  <c r="R152" i="109"/>
  <c r="S224" i="109"/>
  <c r="R224" i="109"/>
  <c r="S140" i="109"/>
  <c r="R140" i="109"/>
  <c r="S212" i="109"/>
  <c r="R212" i="109"/>
  <c r="S128" i="109"/>
  <c r="R128" i="109"/>
  <c r="S283" i="109"/>
  <c r="R283" i="109"/>
  <c r="S199" i="109"/>
  <c r="R199" i="109"/>
  <c r="S271" i="109"/>
  <c r="R271" i="109"/>
  <c r="S187" i="109"/>
  <c r="R187" i="109"/>
  <c r="S259" i="109"/>
  <c r="R259" i="109"/>
  <c r="S175" i="109"/>
  <c r="R175" i="109"/>
  <c r="S247" i="109"/>
  <c r="R247" i="109"/>
  <c r="S163" i="109"/>
  <c r="R163" i="109"/>
  <c r="S235" i="109"/>
  <c r="R235" i="109"/>
  <c r="S151" i="109"/>
  <c r="R151" i="109"/>
  <c r="S223" i="109"/>
  <c r="R223" i="109"/>
  <c r="S139" i="109"/>
  <c r="R139" i="109"/>
  <c r="S211" i="109"/>
  <c r="R211" i="109"/>
  <c r="S127" i="109"/>
  <c r="R127" i="109"/>
  <c r="AA324" i="112" l="1"/>
  <c r="F29" i="107"/>
  <c r="F28" i="107"/>
  <c r="F27" i="107"/>
  <c r="F20" i="107"/>
  <c r="F19" i="107"/>
  <c r="F18" i="107"/>
  <c r="E12" i="107"/>
  <c r="D12" i="107"/>
  <c r="F11" i="107"/>
  <c r="F10" i="107"/>
  <c r="F9" i="107"/>
  <c r="E71" i="106"/>
  <c r="D71" i="106"/>
  <c r="F70" i="106"/>
  <c r="F69" i="106"/>
  <c r="F68" i="106"/>
  <c r="F67" i="106"/>
  <c r="F66" i="106"/>
  <c r="F65" i="106"/>
  <c r="F64" i="106"/>
  <c r="F63" i="106"/>
  <c r="F62" i="106"/>
  <c r="E60" i="106"/>
  <c r="D60" i="106"/>
  <c r="F59" i="106"/>
  <c r="F58" i="106"/>
  <c r="F57" i="106"/>
  <c r="F56" i="106"/>
  <c r="F55" i="106"/>
  <c r="F54" i="106"/>
  <c r="E48" i="106"/>
  <c r="D48" i="106"/>
  <c r="F47" i="106"/>
  <c r="F46" i="106"/>
  <c r="F45" i="106"/>
  <c r="F44" i="106"/>
  <c r="F43" i="106"/>
  <c r="F42" i="106"/>
  <c r="F41" i="106"/>
  <c r="F40" i="106"/>
  <c r="F39" i="106"/>
  <c r="E37" i="106"/>
  <c r="D37" i="106"/>
  <c r="F36" i="106"/>
  <c r="F35" i="106"/>
  <c r="F34" i="106"/>
  <c r="F33" i="106"/>
  <c r="F32" i="106"/>
  <c r="F31" i="106"/>
  <c r="E25" i="106"/>
  <c r="D25" i="106"/>
  <c r="F24" i="106"/>
  <c r="F23" i="106"/>
  <c r="F22" i="106"/>
  <c r="F21" i="106"/>
  <c r="F20" i="106"/>
  <c r="F19" i="106"/>
  <c r="F18" i="106"/>
  <c r="F17" i="106"/>
  <c r="F16" i="106"/>
  <c r="E14" i="106"/>
  <c r="D14" i="106"/>
  <c r="F13" i="106"/>
  <c r="F12" i="106"/>
  <c r="F11" i="106"/>
  <c r="F10" i="106"/>
  <c r="F9" i="106"/>
  <c r="F8" i="106"/>
  <c r="E71" i="105"/>
  <c r="D71" i="105"/>
  <c r="F70" i="105"/>
  <c r="F69" i="105"/>
  <c r="F68" i="105"/>
  <c r="F67" i="105"/>
  <c r="F66" i="105"/>
  <c r="F65" i="105"/>
  <c r="F64" i="105"/>
  <c r="F63" i="105"/>
  <c r="F62" i="105"/>
  <c r="E60" i="105"/>
  <c r="D60" i="105"/>
  <c r="F59" i="105"/>
  <c r="F58" i="105"/>
  <c r="F57" i="105"/>
  <c r="F56" i="105"/>
  <c r="F55" i="105"/>
  <c r="F54" i="105"/>
  <c r="E48" i="105"/>
  <c r="D48" i="105"/>
  <c r="F47" i="105"/>
  <c r="F46" i="105"/>
  <c r="F45" i="105"/>
  <c r="F44" i="105"/>
  <c r="F43" i="105"/>
  <c r="F42" i="105"/>
  <c r="F41" i="105"/>
  <c r="F40" i="105"/>
  <c r="F39" i="105"/>
  <c r="E37" i="105"/>
  <c r="D37" i="105"/>
  <c r="F36" i="105"/>
  <c r="F35" i="105"/>
  <c r="F34" i="105"/>
  <c r="F33" i="105"/>
  <c r="F32" i="105"/>
  <c r="F31" i="105"/>
  <c r="E25" i="105"/>
  <c r="D25" i="105"/>
  <c r="F24" i="105"/>
  <c r="F23" i="105"/>
  <c r="F22" i="105"/>
  <c r="F21" i="105"/>
  <c r="F20" i="105"/>
  <c r="F19" i="105"/>
  <c r="F18" i="105"/>
  <c r="F17" i="105"/>
  <c r="F16" i="105"/>
  <c r="E14" i="105"/>
  <c r="D14" i="105"/>
  <c r="F13" i="105"/>
  <c r="F12" i="105"/>
  <c r="F11" i="105"/>
  <c r="F10" i="105"/>
  <c r="F9" i="105"/>
  <c r="F8" i="105"/>
  <c r="AB115" i="104"/>
  <c r="AA115" i="104"/>
  <c r="Z115" i="104"/>
  <c r="Y115" i="104"/>
  <c r="V115" i="104"/>
  <c r="U115" i="104"/>
  <c r="R115" i="104"/>
  <c r="Q115" i="104"/>
  <c r="N115" i="104"/>
  <c r="M115" i="104"/>
  <c r="AC41" i="104"/>
  <c r="AD41" i="104" s="1"/>
  <c r="W41" i="104"/>
  <c r="T41" i="104"/>
  <c r="S41" i="104"/>
  <c r="P41" i="104"/>
  <c r="O41" i="104"/>
  <c r="AC40" i="104"/>
  <c r="AD40" i="104" s="1"/>
  <c r="W40" i="104"/>
  <c r="T40" i="104"/>
  <c r="S40" i="104"/>
  <c r="P40" i="104"/>
  <c r="O40" i="104"/>
  <c r="AC39" i="104"/>
  <c r="AD39" i="104" s="1"/>
  <c r="W39" i="104"/>
  <c r="T39" i="104"/>
  <c r="S39" i="104"/>
  <c r="P39" i="104"/>
  <c r="O39" i="104"/>
  <c r="AC65" i="104"/>
  <c r="AD65" i="104" s="1"/>
  <c r="W65" i="104"/>
  <c r="T65" i="104"/>
  <c r="S65" i="104"/>
  <c r="P65" i="104"/>
  <c r="O65" i="104"/>
  <c r="AC77" i="104"/>
  <c r="AD77" i="104" s="1"/>
  <c r="W77" i="104"/>
  <c r="T77" i="104"/>
  <c r="S77" i="104"/>
  <c r="P77" i="104"/>
  <c r="O77" i="104"/>
  <c r="AC78" i="104"/>
  <c r="AD78" i="104" s="1"/>
  <c r="W78" i="104"/>
  <c r="T78" i="104"/>
  <c r="S78" i="104"/>
  <c r="P78" i="104"/>
  <c r="O78" i="104"/>
  <c r="AC38" i="104"/>
  <c r="AD38" i="104" s="1"/>
  <c r="W38" i="104"/>
  <c r="T38" i="104"/>
  <c r="S38" i="104"/>
  <c r="P38" i="104"/>
  <c r="O38" i="104"/>
  <c r="AC52" i="104"/>
  <c r="AD52" i="104" s="1"/>
  <c r="W52" i="104"/>
  <c r="T52" i="104"/>
  <c r="S52" i="104"/>
  <c r="P52" i="104"/>
  <c r="O52" i="104"/>
  <c r="AC51" i="104"/>
  <c r="AD51" i="104" s="1"/>
  <c r="W51" i="104"/>
  <c r="T51" i="104"/>
  <c r="S51" i="104"/>
  <c r="P51" i="104"/>
  <c r="O51" i="104"/>
  <c r="AC50" i="104"/>
  <c r="AD50" i="104" s="1"/>
  <c r="W50" i="104"/>
  <c r="T50" i="104"/>
  <c r="S50" i="104"/>
  <c r="P50" i="104"/>
  <c r="O50" i="104"/>
  <c r="AC56" i="104"/>
  <c r="AD56" i="104" s="1"/>
  <c r="W56" i="104"/>
  <c r="T56" i="104"/>
  <c r="S56" i="104"/>
  <c r="P56" i="104"/>
  <c r="O56" i="104"/>
  <c r="AC49" i="104"/>
  <c r="AD49" i="104" s="1"/>
  <c r="W49" i="104"/>
  <c r="T49" i="104"/>
  <c r="S49" i="104"/>
  <c r="P49" i="104"/>
  <c r="O49" i="104"/>
  <c r="AC55" i="104"/>
  <c r="AD55" i="104" s="1"/>
  <c r="W55" i="104"/>
  <c r="T55" i="104"/>
  <c r="S55" i="104"/>
  <c r="P55" i="104"/>
  <c r="O55" i="104"/>
  <c r="AC54" i="104"/>
  <c r="AD54" i="104" s="1"/>
  <c r="W54" i="104"/>
  <c r="T54" i="104"/>
  <c r="S54" i="104"/>
  <c r="P54" i="104"/>
  <c r="O54" i="104"/>
  <c r="AC48" i="104"/>
  <c r="AD48" i="104" s="1"/>
  <c r="W48" i="104"/>
  <c r="T48" i="104"/>
  <c r="S48" i="104"/>
  <c r="P48" i="104"/>
  <c r="O48" i="104"/>
  <c r="AC53" i="104"/>
  <c r="AD53" i="104" s="1"/>
  <c r="W53" i="104"/>
  <c r="T53" i="104"/>
  <c r="S53" i="104"/>
  <c r="P53" i="104"/>
  <c r="O53" i="104"/>
  <c r="AC47" i="104"/>
  <c r="AD47" i="104" s="1"/>
  <c r="W47" i="104"/>
  <c r="T47" i="104"/>
  <c r="S47" i="104"/>
  <c r="P47" i="104"/>
  <c r="O47" i="104"/>
  <c r="AC46" i="104"/>
  <c r="AD46" i="104" s="1"/>
  <c r="W46" i="104"/>
  <c r="T46" i="104"/>
  <c r="S46" i="104"/>
  <c r="P46" i="104"/>
  <c r="O46" i="104"/>
  <c r="AC45" i="104"/>
  <c r="AD45" i="104" s="1"/>
  <c r="W45" i="104"/>
  <c r="T45" i="104"/>
  <c r="S45" i="104"/>
  <c r="P45" i="104"/>
  <c r="O45" i="104"/>
  <c r="AC37" i="104"/>
  <c r="AD37" i="104" s="1"/>
  <c r="W37" i="104"/>
  <c r="T37" i="104"/>
  <c r="S37" i="104"/>
  <c r="P37" i="104"/>
  <c r="O37" i="104"/>
  <c r="AC36" i="104"/>
  <c r="AD36" i="104" s="1"/>
  <c r="W36" i="104"/>
  <c r="T36" i="104"/>
  <c r="S36" i="104"/>
  <c r="P36" i="104"/>
  <c r="O36" i="104"/>
  <c r="AC102" i="104"/>
  <c r="AD102" i="104" s="1"/>
  <c r="W102" i="104"/>
  <c r="T102" i="104"/>
  <c r="S102" i="104"/>
  <c r="P102" i="104"/>
  <c r="O102" i="104"/>
  <c r="AC33" i="104"/>
  <c r="AD33" i="104" s="1"/>
  <c r="W33" i="104"/>
  <c r="T33" i="104"/>
  <c r="S33" i="104"/>
  <c r="P33" i="104"/>
  <c r="O33" i="104"/>
  <c r="AC35" i="104"/>
  <c r="AD35" i="104" s="1"/>
  <c r="W35" i="104"/>
  <c r="T35" i="104"/>
  <c r="S35" i="104"/>
  <c r="P35" i="104"/>
  <c r="O35" i="104"/>
  <c r="AC32" i="104"/>
  <c r="AD32" i="104" s="1"/>
  <c r="W32" i="104"/>
  <c r="T32" i="104"/>
  <c r="S32" i="104"/>
  <c r="P32" i="104"/>
  <c r="O32" i="104"/>
  <c r="AC34" i="104"/>
  <c r="AD34" i="104" s="1"/>
  <c r="W34" i="104"/>
  <c r="T34" i="104"/>
  <c r="S34" i="104"/>
  <c r="P34" i="104"/>
  <c r="O34" i="104"/>
  <c r="AC61" i="104"/>
  <c r="AD61" i="104" s="1"/>
  <c r="W61" i="104"/>
  <c r="T61" i="104"/>
  <c r="S61" i="104"/>
  <c r="P61" i="104"/>
  <c r="O61" i="104"/>
  <c r="AC31" i="104"/>
  <c r="AD31" i="104" s="1"/>
  <c r="W31" i="104"/>
  <c r="T31" i="104"/>
  <c r="S31" i="104"/>
  <c r="P31" i="104"/>
  <c r="O31" i="104"/>
  <c r="AC30" i="104"/>
  <c r="AD30" i="104" s="1"/>
  <c r="W30" i="104"/>
  <c r="T30" i="104"/>
  <c r="S30" i="104"/>
  <c r="P30" i="104"/>
  <c r="O30" i="104"/>
  <c r="AC64" i="104"/>
  <c r="AD64" i="104" s="1"/>
  <c r="W64" i="104"/>
  <c r="T64" i="104"/>
  <c r="S64" i="104"/>
  <c r="P64" i="104"/>
  <c r="O64" i="104"/>
  <c r="AC100" i="104"/>
  <c r="AD100" i="104" s="1"/>
  <c r="W100" i="104"/>
  <c r="T100" i="104"/>
  <c r="S100" i="104"/>
  <c r="P100" i="104"/>
  <c r="O100" i="104"/>
  <c r="AC76" i="104"/>
  <c r="AD76" i="104" s="1"/>
  <c r="W76" i="104"/>
  <c r="T76" i="104"/>
  <c r="S76" i="104"/>
  <c r="P76" i="104"/>
  <c r="O76" i="104"/>
  <c r="AC59" i="104"/>
  <c r="AD59" i="104" s="1"/>
  <c r="W59" i="104"/>
  <c r="T59" i="104"/>
  <c r="S59" i="104"/>
  <c r="P59" i="104"/>
  <c r="O59" i="104"/>
  <c r="AC99" i="104"/>
  <c r="AD99" i="104" s="1"/>
  <c r="W99" i="104"/>
  <c r="T99" i="104"/>
  <c r="S99" i="104"/>
  <c r="P99" i="104"/>
  <c r="O99" i="104"/>
  <c r="AC28" i="104"/>
  <c r="AD28" i="104" s="1"/>
  <c r="W28" i="104"/>
  <c r="T28" i="104"/>
  <c r="S28" i="104"/>
  <c r="P28" i="104"/>
  <c r="O28" i="104"/>
  <c r="AC60" i="104"/>
  <c r="AD60" i="104" s="1"/>
  <c r="W60" i="104"/>
  <c r="T60" i="104"/>
  <c r="S60" i="104"/>
  <c r="P60" i="104"/>
  <c r="O60" i="104"/>
  <c r="AC107" i="104"/>
  <c r="AD107" i="104" s="1"/>
  <c r="W107" i="104"/>
  <c r="T107" i="104"/>
  <c r="S107" i="104"/>
  <c r="P107" i="104"/>
  <c r="O107" i="104"/>
  <c r="AC58" i="104"/>
  <c r="AD58" i="104" s="1"/>
  <c r="W58" i="104"/>
  <c r="T58" i="104"/>
  <c r="S58" i="104"/>
  <c r="P58" i="104"/>
  <c r="O58" i="104"/>
  <c r="AC29" i="104"/>
  <c r="AD29" i="104" s="1"/>
  <c r="W29" i="104"/>
  <c r="T29" i="104"/>
  <c r="S29" i="104"/>
  <c r="P29" i="104"/>
  <c r="O29" i="104"/>
  <c r="AC89" i="104"/>
  <c r="AD89" i="104" s="1"/>
  <c r="W89" i="104"/>
  <c r="T89" i="104"/>
  <c r="S89" i="104"/>
  <c r="P89" i="104"/>
  <c r="O89" i="104"/>
  <c r="AC88" i="104"/>
  <c r="AD88" i="104" s="1"/>
  <c r="W88" i="104"/>
  <c r="T88" i="104"/>
  <c r="S88" i="104"/>
  <c r="P88" i="104"/>
  <c r="O88" i="104"/>
  <c r="AC57" i="104"/>
  <c r="AD57" i="104" s="1"/>
  <c r="W57" i="104"/>
  <c r="T57" i="104"/>
  <c r="S57" i="104"/>
  <c r="P57" i="104"/>
  <c r="O57" i="104"/>
  <c r="AC108" i="104"/>
  <c r="AD108" i="104" s="1"/>
  <c r="W108" i="104"/>
  <c r="T108" i="104"/>
  <c r="S108" i="104"/>
  <c r="P108" i="104"/>
  <c r="O108" i="104"/>
  <c r="AC109" i="104"/>
  <c r="AD109" i="104" s="1"/>
  <c r="W109" i="104"/>
  <c r="T109" i="104"/>
  <c r="S109" i="104"/>
  <c r="P109" i="104"/>
  <c r="O109" i="104"/>
  <c r="AC27" i="104"/>
  <c r="AD27" i="104" s="1"/>
  <c r="W27" i="104"/>
  <c r="T27" i="104"/>
  <c r="S27" i="104"/>
  <c r="P27" i="104"/>
  <c r="O27" i="104"/>
  <c r="AC103" i="104"/>
  <c r="AD103" i="104" s="1"/>
  <c r="W103" i="104"/>
  <c r="T103" i="104"/>
  <c r="S103" i="104"/>
  <c r="P103" i="104"/>
  <c r="O103" i="104"/>
  <c r="AC111" i="104"/>
  <c r="AD111" i="104" s="1"/>
  <c r="W111" i="104"/>
  <c r="T111" i="104"/>
  <c r="S111" i="104"/>
  <c r="P111" i="104"/>
  <c r="O111" i="104"/>
  <c r="AC105" i="104"/>
  <c r="AD105" i="104" s="1"/>
  <c r="W105" i="104"/>
  <c r="T105" i="104"/>
  <c r="S105" i="104"/>
  <c r="P105" i="104"/>
  <c r="O105" i="104"/>
  <c r="AC44" i="104"/>
  <c r="AD44" i="104" s="1"/>
  <c r="W44" i="104"/>
  <c r="T44" i="104"/>
  <c r="S44" i="104"/>
  <c r="P44" i="104"/>
  <c r="O44" i="104"/>
  <c r="AC87" i="104"/>
  <c r="AD87" i="104" s="1"/>
  <c r="W87" i="104"/>
  <c r="T87" i="104"/>
  <c r="S87" i="104"/>
  <c r="P87" i="104"/>
  <c r="O87" i="104"/>
  <c r="AC106" i="104"/>
  <c r="AD106" i="104" s="1"/>
  <c r="W106" i="104"/>
  <c r="T106" i="104"/>
  <c r="S106" i="104"/>
  <c r="P106" i="104"/>
  <c r="O106" i="104"/>
  <c r="AC93" i="104"/>
  <c r="AD93" i="104" s="1"/>
  <c r="W93" i="104"/>
  <c r="T93" i="104"/>
  <c r="S93" i="104"/>
  <c r="P93" i="104"/>
  <c r="O93" i="104"/>
  <c r="AC26" i="104"/>
  <c r="AD26" i="104" s="1"/>
  <c r="W26" i="104"/>
  <c r="T26" i="104"/>
  <c r="S26" i="104"/>
  <c r="P26" i="104"/>
  <c r="O26" i="104"/>
  <c r="AC86" i="104"/>
  <c r="AD86" i="104" s="1"/>
  <c r="W86" i="104"/>
  <c r="T86" i="104"/>
  <c r="S86" i="104"/>
  <c r="P86" i="104"/>
  <c r="O86" i="104"/>
  <c r="AC25" i="104"/>
  <c r="AD25" i="104" s="1"/>
  <c r="W25" i="104"/>
  <c r="T25" i="104"/>
  <c r="S25" i="104"/>
  <c r="P25" i="104"/>
  <c r="O25" i="104"/>
  <c r="AC92" i="104"/>
  <c r="AD92" i="104" s="1"/>
  <c r="W92" i="104"/>
  <c r="T92" i="104"/>
  <c r="S92" i="104"/>
  <c r="P92" i="104"/>
  <c r="O92" i="104"/>
  <c r="AC24" i="104"/>
  <c r="AD24" i="104" s="1"/>
  <c r="W24" i="104"/>
  <c r="T24" i="104"/>
  <c r="S24" i="104"/>
  <c r="P24" i="104"/>
  <c r="O24" i="104"/>
  <c r="AC23" i="104"/>
  <c r="AD23" i="104" s="1"/>
  <c r="W23" i="104"/>
  <c r="T23" i="104"/>
  <c r="S23" i="104"/>
  <c r="P23" i="104"/>
  <c r="O23" i="104"/>
  <c r="AC20" i="104"/>
  <c r="AD20" i="104" s="1"/>
  <c r="W20" i="104"/>
  <c r="T20" i="104"/>
  <c r="S20" i="104"/>
  <c r="P20" i="104"/>
  <c r="O20" i="104"/>
  <c r="AC98" i="104"/>
  <c r="AD98" i="104" s="1"/>
  <c r="W98" i="104"/>
  <c r="T98" i="104"/>
  <c r="S98" i="104"/>
  <c r="P98" i="104"/>
  <c r="O98" i="104"/>
  <c r="AC22" i="104"/>
  <c r="AD22" i="104" s="1"/>
  <c r="W22" i="104"/>
  <c r="T22" i="104"/>
  <c r="S22" i="104"/>
  <c r="P22" i="104"/>
  <c r="O22" i="104"/>
  <c r="AC91" i="104"/>
  <c r="AD91" i="104" s="1"/>
  <c r="W91" i="104"/>
  <c r="T91" i="104"/>
  <c r="S91" i="104"/>
  <c r="P91" i="104"/>
  <c r="O91" i="104"/>
  <c r="AC110" i="104"/>
  <c r="AD110" i="104" s="1"/>
  <c r="W110" i="104"/>
  <c r="T110" i="104"/>
  <c r="S110" i="104"/>
  <c r="P110" i="104"/>
  <c r="O110" i="104"/>
  <c r="AC104" i="104"/>
  <c r="AD104" i="104" s="1"/>
  <c r="W104" i="104"/>
  <c r="T104" i="104"/>
  <c r="S104" i="104"/>
  <c r="P104" i="104"/>
  <c r="O104" i="104"/>
  <c r="AC90" i="104"/>
  <c r="AD90" i="104" s="1"/>
  <c r="W90" i="104"/>
  <c r="T90" i="104"/>
  <c r="S90" i="104"/>
  <c r="P90" i="104"/>
  <c r="O90" i="104"/>
  <c r="AC19" i="104"/>
  <c r="AD19" i="104" s="1"/>
  <c r="W19" i="104"/>
  <c r="T19" i="104"/>
  <c r="S19" i="104"/>
  <c r="P19" i="104"/>
  <c r="O19" i="104"/>
  <c r="AC75" i="104"/>
  <c r="AD75" i="104" s="1"/>
  <c r="W75" i="104"/>
  <c r="T75" i="104"/>
  <c r="S75" i="104"/>
  <c r="P75" i="104"/>
  <c r="O75" i="104"/>
  <c r="AC21" i="104"/>
  <c r="AD21" i="104" s="1"/>
  <c r="W21" i="104"/>
  <c r="T21" i="104"/>
  <c r="S21" i="104"/>
  <c r="P21" i="104"/>
  <c r="O21" i="104"/>
  <c r="AC96" i="104"/>
  <c r="AD96" i="104" s="1"/>
  <c r="W96" i="104"/>
  <c r="T96" i="104"/>
  <c r="S96" i="104"/>
  <c r="P96" i="104"/>
  <c r="O96" i="104"/>
  <c r="AC10" i="104"/>
  <c r="AD10" i="104" s="1"/>
  <c r="W10" i="104"/>
  <c r="T10" i="104"/>
  <c r="S10" i="104"/>
  <c r="P10" i="104"/>
  <c r="O10" i="104"/>
  <c r="AC74" i="104"/>
  <c r="AD74" i="104" s="1"/>
  <c r="W74" i="104"/>
  <c r="T74" i="104"/>
  <c r="S74" i="104"/>
  <c r="P74" i="104"/>
  <c r="O74" i="104"/>
  <c r="AC73" i="104"/>
  <c r="AD73" i="104" s="1"/>
  <c r="W73" i="104"/>
  <c r="T73" i="104"/>
  <c r="S73" i="104"/>
  <c r="P73" i="104"/>
  <c r="O73" i="104"/>
  <c r="AC72" i="104"/>
  <c r="AD72" i="104" s="1"/>
  <c r="W72" i="104"/>
  <c r="T72" i="104"/>
  <c r="S72" i="104"/>
  <c r="P72" i="104"/>
  <c r="O72" i="104"/>
  <c r="AC84" i="104"/>
  <c r="AD84" i="104" s="1"/>
  <c r="W84" i="104"/>
  <c r="T84" i="104"/>
  <c r="S84" i="104"/>
  <c r="P84" i="104"/>
  <c r="O84" i="104"/>
  <c r="AC9" i="104"/>
  <c r="AD9" i="104" s="1"/>
  <c r="W9" i="104"/>
  <c r="T9" i="104"/>
  <c r="S9" i="104"/>
  <c r="P9" i="104"/>
  <c r="O9" i="104"/>
  <c r="AC81" i="104"/>
  <c r="AD81" i="104" s="1"/>
  <c r="W81" i="104"/>
  <c r="T81" i="104"/>
  <c r="S81" i="104"/>
  <c r="P81" i="104"/>
  <c r="O81" i="104"/>
  <c r="AC80" i="104"/>
  <c r="AD80" i="104" s="1"/>
  <c r="W80" i="104"/>
  <c r="T80" i="104"/>
  <c r="S80" i="104"/>
  <c r="P80" i="104"/>
  <c r="O80" i="104"/>
  <c r="AC97" i="104"/>
  <c r="AD97" i="104" s="1"/>
  <c r="W97" i="104"/>
  <c r="T97" i="104"/>
  <c r="S97" i="104"/>
  <c r="P97" i="104"/>
  <c r="O97" i="104"/>
  <c r="AC83" i="104"/>
  <c r="AD83" i="104" s="1"/>
  <c r="W83" i="104"/>
  <c r="T83" i="104"/>
  <c r="S83" i="104"/>
  <c r="P83" i="104"/>
  <c r="O83" i="104"/>
  <c r="AC8" i="104"/>
  <c r="AD8" i="104" s="1"/>
  <c r="W8" i="104"/>
  <c r="T8" i="104"/>
  <c r="S8" i="104"/>
  <c r="P8" i="104"/>
  <c r="O8" i="104"/>
  <c r="AC85" i="104"/>
  <c r="AD85" i="104" s="1"/>
  <c r="W85" i="104"/>
  <c r="T85" i="104"/>
  <c r="S85" i="104"/>
  <c r="P85" i="104"/>
  <c r="O85" i="104"/>
  <c r="AC43" i="104"/>
  <c r="AD43" i="104" s="1"/>
  <c r="W43" i="104"/>
  <c r="T43" i="104"/>
  <c r="S43" i="104"/>
  <c r="P43" i="104"/>
  <c r="O43" i="104"/>
  <c r="AC79" i="104"/>
  <c r="AD79" i="104" s="1"/>
  <c r="W79" i="104"/>
  <c r="T79" i="104"/>
  <c r="S79" i="104"/>
  <c r="P79" i="104"/>
  <c r="O79" i="104"/>
  <c r="AC42" i="104"/>
  <c r="AD42" i="104" s="1"/>
  <c r="W42" i="104"/>
  <c r="T42" i="104"/>
  <c r="S42" i="104"/>
  <c r="P42" i="104"/>
  <c r="O42" i="104"/>
  <c r="AD95" i="104"/>
  <c r="AC95" i="104"/>
  <c r="W95" i="104"/>
  <c r="T95" i="104"/>
  <c r="S95" i="104"/>
  <c r="P95" i="104"/>
  <c r="O95" i="104"/>
  <c r="AD94" i="104"/>
  <c r="AC94" i="104"/>
  <c r="W94" i="104"/>
  <c r="T94" i="104"/>
  <c r="S94" i="104"/>
  <c r="P94" i="104"/>
  <c r="O94" i="104"/>
  <c r="AD82" i="104"/>
  <c r="AC82" i="104"/>
  <c r="W82" i="104"/>
  <c r="T82" i="104"/>
  <c r="S82" i="104"/>
  <c r="P82" i="104"/>
  <c r="O82" i="104"/>
  <c r="AD113" i="104"/>
  <c r="AC113" i="104"/>
  <c r="W113" i="104"/>
  <c r="T113" i="104"/>
  <c r="S113" i="104"/>
  <c r="P113" i="104"/>
  <c r="O113" i="104"/>
  <c r="AD112" i="104"/>
  <c r="AC112" i="104"/>
  <c r="W112" i="104"/>
  <c r="T112" i="104"/>
  <c r="S112" i="104"/>
  <c r="P112" i="104"/>
  <c r="O112" i="104"/>
  <c r="AD101" i="104"/>
  <c r="AC101" i="104"/>
  <c r="W101" i="104"/>
  <c r="T101" i="104"/>
  <c r="S101" i="104"/>
  <c r="P101" i="104"/>
  <c r="O101" i="104"/>
  <c r="AD18" i="104"/>
  <c r="AC18" i="104"/>
  <c r="W18" i="104"/>
  <c r="T18" i="104"/>
  <c r="S18" i="104"/>
  <c r="P18" i="104"/>
  <c r="O18" i="104"/>
  <c r="AD17" i="104"/>
  <c r="AC17" i="104"/>
  <c r="W17" i="104"/>
  <c r="T17" i="104"/>
  <c r="S17" i="104"/>
  <c r="P17" i="104"/>
  <c r="O17" i="104"/>
  <c r="AD16" i="104"/>
  <c r="AC16" i="104"/>
  <c r="W16" i="104"/>
  <c r="T16" i="104"/>
  <c r="S16" i="104"/>
  <c r="P16" i="104"/>
  <c r="O16" i="104"/>
  <c r="AD15" i="104"/>
  <c r="AC15" i="104"/>
  <c r="W15" i="104"/>
  <c r="T15" i="104"/>
  <c r="S15" i="104"/>
  <c r="P15" i="104"/>
  <c r="O15" i="104"/>
  <c r="AD14" i="104"/>
  <c r="AC14" i="104"/>
  <c r="W14" i="104"/>
  <c r="T14" i="104"/>
  <c r="S14" i="104"/>
  <c r="P14" i="104"/>
  <c r="O14" i="104"/>
  <c r="AD13" i="104"/>
  <c r="AC13" i="104"/>
  <c r="W13" i="104"/>
  <c r="T13" i="104"/>
  <c r="S13" i="104"/>
  <c r="P13" i="104"/>
  <c r="O13" i="104"/>
  <c r="AD12" i="104"/>
  <c r="AC12" i="104"/>
  <c r="W12" i="104"/>
  <c r="T12" i="104"/>
  <c r="S12" i="104"/>
  <c r="P12" i="104"/>
  <c r="O12" i="104"/>
  <c r="AD11" i="104"/>
  <c r="AC11" i="104"/>
  <c r="W11" i="104"/>
  <c r="T11" i="104"/>
  <c r="S11" i="104"/>
  <c r="P11" i="104"/>
  <c r="O11" i="104"/>
  <c r="AD71" i="104"/>
  <c r="AC71" i="104"/>
  <c r="W71" i="104"/>
  <c r="T71" i="104"/>
  <c r="S71" i="104"/>
  <c r="P71" i="104"/>
  <c r="O71" i="104"/>
  <c r="AD70" i="104"/>
  <c r="AC70" i="104"/>
  <c r="W70" i="104"/>
  <c r="T70" i="104"/>
  <c r="S70" i="104"/>
  <c r="P70" i="104"/>
  <c r="O70" i="104"/>
  <c r="AD69" i="104"/>
  <c r="AC69" i="104"/>
  <c r="W69" i="104"/>
  <c r="T69" i="104"/>
  <c r="S69" i="104"/>
  <c r="P69" i="104"/>
  <c r="O69" i="104"/>
  <c r="AD68" i="104"/>
  <c r="AC68" i="104"/>
  <c r="W68" i="104"/>
  <c r="T68" i="104"/>
  <c r="S68" i="104"/>
  <c r="P68" i="104"/>
  <c r="O68" i="104"/>
  <c r="AD67" i="104"/>
  <c r="AC67" i="104"/>
  <c r="W67" i="104"/>
  <c r="T67" i="104"/>
  <c r="S67" i="104"/>
  <c r="P67" i="104"/>
  <c r="O67" i="104"/>
  <c r="AD66" i="104"/>
  <c r="AC66" i="104"/>
  <c r="W66" i="104"/>
  <c r="T66" i="104"/>
  <c r="S66" i="104"/>
  <c r="P66" i="104"/>
  <c r="O66" i="104"/>
  <c r="AD63" i="104"/>
  <c r="AC63" i="104"/>
  <c r="W63" i="104"/>
  <c r="T63" i="104"/>
  <c r="S63" i="104"/>
  <c r="P63" i="104"/>
  <c r="O63" i="104"/>
  <c r="AD62" i="104"/>
  <c r="AC62" i="104"/>
  <c r="W62" i="104"/>
  <c r="T62" i="104"/>
  <c r="S62" i="104"/>
  <c r="P62" i="104"/>
  <c r="O62" i="104"/>
  <c r="F12" i="107" l="1"/>
  <c r="F30" i="107"/>
  <c r="F25" i="105"/>
  <c r="F37" i="106"/>
  <c r="F48" i="106"/>
  <c r="F21" i="107"/>
  <c r="F14" i="105"/>
  <c r="F60" i="106"/>
  <c r="F14" i="106"/>
  <c r="F25" i="106"/>
  <c r="F71" i="106"/>
  <c r="F37" i="105"/>
  <c r="F71" i="105"/>
  <c r="F48" i="105"/>
  <c r="F60" i="105"/>
  <c r="AF63" i="104"/>
  <c r="AF15" i="104"/>
  <c r="AF86" i="104"/>
  <c r="AE88" i="104"/>
  <c r="AE107" i="104"/>
  <c r="AE60" i="104"/>
  <c r="AE99" i="104"/>
  <c r="T115" i="104"/>
  <c r="AF112" i="104"/>
  <c r="AE112" i="104"/>
  <c r="AE11" i="104"/>
  <c r="AF17" i="104"/>
  <c r="AE74" i="104"/>
  <c r="AE29" i="104"/>
  <c r="AE25" i="104"/>
  <c r="AE70" i="104"/>
  <c r="AF113" i="104"/>
  <c r="AF11" i="104"/>
  <c r="AE69" i="104"/>
  <c r="AF14" i="104"/>
  <c r="AE94" i="104"/>
  <c r="AE8" i="104"/>
  <c r="AF51" i="104"/>
  <c r="AF18" i="104"/>
  <c r="AE18" i="104"/>
  <c r="AF70" i="104"/>
  <c r="AE12" i="104"/>
  <c r="AE14" i="104"/>
  <c r="AF66" i="104"/>
  <c r="AF69" i="104"/>
  <c r="AE66" i="104"/>
  <c r="W115" i="104"/>
  <c r="AE63" i="104"/>
  <c r="AF101" i="104"/>
  <c r="AE101" i="104"/>
  <c r="AF19" i="104"/>
  <c r="AE103" i="104"/>
  <c r="AF48" i="104"/>
  <c r="AF94" i="104"/>
  <c r="AE83" i="104"/>
  <c r="AE110" i="104"/>
  <c r="AE98" i="104"/>
  <c r="AE23" i="104"/>
  <c r="AF93" i="104"/>
  <c r="AE57" i="104"/>
  <c r="AF33" i="104"/>
  <c r="AE44" i="104"/>
  <c r="AE89" i="104"/>
  <c r="AE76" i="104"/>
  <c r="AF32" i="104"/>
  <c r="AF36" i="104"/>
  <c r="AF78" i="104"/>
  <c r="AE38" i="104"/>
  <c r="AE34" i="104"/>
  <c r="X115" i="104"/>
  <c r="AF62" i="104"/>
  <c r="AF68" i="104"/>
  <c r="AF71" i="104"/>
  <c r="AE71" i="104"/>
  <c r="AE13" i="104"/>
  <c r="AF13" i="104"/>
  <c r="AF67" i="104"/>
  <c r="AE67" i="104"/>
  <c r="AC115" i="104"/>
  <c r="AE15" i="104"/>
  <c r="AF16" i="104"/>
  <c r="AF82" i="104"/>
  <c r="AE82" i="104"/>
  <c r="S115" i="104"/>
  <c r="AE62" i="104"/>
  <c r="AE68" i="104"/>
  <c r="AF12" i="104"/>
  <c r="AE16" i="104"/>
  <c r="AE17" i="104"/>
  <c r="AE113" i="104"/>
  <c r="AF95" i="104"/>
  <c r="AE95" i="104"/>
  <c r="AF29" i="104"/>
  <c r="AE36" i="104"/>
  <c r="AE105" i="104" l="1"/>
  <c r="AF105" i="104"/>
  <c r="AE51" i="104"/>
  <c r="AF34" i="104"/>
  <c r="AF99" i="104"/>
  <c r="AE87" i="104"/>
  <c r="AF87" i="104"/>
  <c r="AE33" i="104"/>
  <c r="AF38" i="104"/>
  <c r="AE93" i="104"/>
  <c r="AF44" i="104"/>
  <c r="AF57" i="104"/>
  <c r="AF8" i="104"/>
  <c r="AF39" i="104"/>
  <c r="AE39" i="104"/>
  <c r="AF92" i="104"/>
  <c r="AE92" i="104"/>
  <c r="AE80" i="104"/>
  <c r="AF80" i="104"/>
  <c r="AE19" i="104"/>
  <c r="AE48" i="104"/>
  <c r="AF77" i="104"/>
  <c r="AE77" i="104"/>
  <c r="AF100" i="104"/>
  <c r="AE100" i="104"/>
  <c r="AE41" i="104"/>
  <c r="AF41" i="104"/>
  <c r="AF25" i="104"/>
  <c r="AF88" i="104"/>
  <c r="AF60" i="104"/>
  <c r="AE78" i="104"/>
  <c r="AF65" i="104"/>
  <c r="AE65" i="104"/>
  <c r="AE32" i="104"/>
  <c r="AF107" i="104"/>
  <c r="AF89" i="104"/>
  <c r="AF103" i="104"/>
  <c r="AF76" i="104"/>
  <c r="AF83" i="104"/>
  <c r="AF23" i="104"/>
  <c r="AF98" i="104"/>
  <c r="AF110" i="104"/>
  <c r="AE86" i="104"/>
  <c r="AF74" i="104"/>
  <c r="AF53" i="104"/>
  <c r="AE53" i="104"/>
  <c r="AF31" i="104"/>
  <c r="AE31" i="104"/>
  <c r="AF37" i="104"/>
  <c r="AE37" i="104"/>
  <c r="AF72" i="104"/>
  <c r="AE72" i="104"/>
  <c r="AF50" i="104"/>
  <c r="AE50" i="104"/>
  <c r="AE54" i="104"/>
  <c r="AF54" i="104"/>
  <c r="AE35" i="104"/>
  <c r="AF35" i="104"/>
  <c r="AE90" i="104"/>
  <c r="AF90" i="104"/>
  <c r="AE20" i="104"/>
  <c r="AF20" i="104"/>
  <c r="AE75" i="104"/>
  <c r="AF75" i="104"/>
  <c r="AF42" i="104"/>
  <c r="AE42" i="104"/>
  <c r="AE84" i="104"/>
  <c r="AF84" i="104"/>
  <c r="AF56" i="104"/>
  <c r="AE56" i="104"/>
  <c r="AF45" i="104"/>
  <c r="AE45" i="104"/>
  <c r="AF102" i="104"/>
  <c r="AE102" i="104"/>
  <c r="AE58" i="104"/>
  <c r="AF58" i="104"/>
  <c r="AD115" i="104"/>
  <c r="AF115" i="104" s="1"/>
  <c r="AF52" i="104"/>
  <c r="AE52" i="104"/>
  <c r="AF64" i="104"/>
  <c r="AE64" i="104"/>
  <c r="AF109" i="104"/>
  <c r="AE109" i="104"/>
  <c r="AF111" i="104"/>
  <c r="AE111" i="104"/>
  <c r="AF106" i="104"/>
  <c r="AE106" i="104"/>
  <c r="AE97" i="104"/>
  <c r="AF97" i="104"/>
  <c r="AF59" i="104"/>
  <c r="AE59" i="104"/>
  <c r="AE96" i="104"/>
  <c r="AF96" i="104"/>
  <c r="AF26" i="104"/>
  <c r="AE26" i="104"/>
  <c r="AE22" i="104"/>
  <c r="AF22" i="104"/>
  <c r="AE104" i="104"/>
  <c r="AF104" i="104"/>
  <c r="AE43" i="104"/>
  <c r="AF43" i="104"/>
  <c r="AE47" i="104"/>
  <c r="AF47" i="104"/>
  <c r="AF61" i="104"/>
  <c r="AE61" i="104"/>
  <c r="AF28" i="104"/>
  <c r="AE28" i="104"/>
  <c r="AE108" i="104"/>
  <c r="AF108" i="104"/>
  <c r="AF79" i="104"/>
  <c r="AE79" i="104"/>
  <c r="AF55" i="104"/>
  <c r="AE55" i="104"/>
  <c r="AF40" i="104"/>
  <c r="AE40" i="104"/>
  <c r="AF30" i="104"/>
  <c r="AE30" i="104"/>
  <c r="AF49" i="104"/>
  <c r="AE49" i="104"/>
  <c r="AF46" i="104"/>
  <c r="AE46" i="104"/>
  <c r="AE27" i="104"/>
  <c r="AF27" i="104"/>
  <c r="AE24" i="104"/>
  <c r="AF24" i="104"/>
  <c r="AE91" i="104"/>
  <c r="AF91" i="104"/>
  <c r="AE21" i="104"/>
  <c r="AF21" i="104"/>
  <c r="AF85" i="104"/>
  <c r="AE85" i="104"/>
  <c r="AE73" i="104"/>
  <c r="AF73" i="104"/>
  <c r="AE9" i="104"/>
  <c r="AF9" i="104"/>
  <c r="AE81" i="104"/>
  <c r="AF81" i="104"/>
  <c r="AE10" i="104"/>
  <c r="AF10" i="104"/>
  <c r="AB115" i="103"/>
  <c r="AA115" i="103"/>
  <c r="Z115" i="103"/>
  <c r="Y115" i="103"/>
  <c r="V115" i="103"/>
  <c r="U115" i="103"/>
  <c r="R115" i="103"/>
  <c r="Q115" i="103"/>
  <c r="N115" i="103"/>
  <c r="M115" i="103"/>
  <c r="AC41" i="103"/>
  <c r="AD41" i="103" s="1"/>
  <c r="W41" i="103"/>
  <c r="T41" i="103"/>
  <c r="S41" i="103"/>
  <c r="P41" i="103"/>
  <c r="O41" i="103"/>
  <c r="AC40" i="103"/>
  <c r="AD40" i="103" s="1"/>
  <c r="W40" i="103"/>
  <c r="T40" i="103"/>
  <c r="S40" i="103"/>
  <c r="P40" i="103"/>
  <c r="O40" i="103"/>
  <c r="AC39" i="103"/>
  <c r="AD39" i="103" s="1"/>
  <c r="W39" i="103"/>
  <c r="T39" i="103"/>
  <c r="S39" i="103"/>
  <c r="P39" i="103"/>
  <c r="O39" i="103"/>
  <c r="AC77" i="103"/>
  <c r="AD77" i="103" s="1"/>
  <c r="W77" i="103"/>
  <c r="T77" i="103"/>
  <c r="S77" i="103"/>
  <c r="P77" i="103"/>
  <c r="O77" i="103"/>
  <c r="AC78" i="103"/>
  <c r="AD78" i="103" s="1"/>
  <c r="W78" i="103"/>
  <c r="T78" i="103"/>
  <c r="S78" i="103"/>
  <c r="P78" i="103"/>
  <c r="O78" i="103"/>
  <c r="AC65" i="103"/>
  <c r="AD65" i="103" s="1"/>
  <c r="W65" i="103"/>
  <c r="T65" i="103"/>
  <c r="S65" i="103"/>
  <c r="P65" i="103"/>
  <c r="O65" i="103"/>
  <c r="AC38" i="103"/>
  <c r="AD38" i="103" s="1"/>
  <c r="W38" i="103"/>
  <c r="T38" i="103"/>
  <c r="S38" i="103"/>
  <c r="P38" i="103"/>
  <c r="O38" i="103"/>
  <c r="AC48" i="103"/>
  <c r="AD48" i="103" s="1"/>
  <c r="W48" i="103"/>
  <c r="T48" i="103"/>
  <c r="S48" i="103"/>
  <c r="P48" i="103"/>
  <c r="O48" i="103"/>
  <c r="AC47" i="103"/>
  <c r="AD47" i="103" s="1"/>
  <c r="W47" i="103"/>
  <c r="T47" i="103"/>
  <c r="S47" i="103"/>
  <c r="P47" i="103"/>
  <c r="O47" i="103"/>
  <c r="AC46" i="103"/>
  <c r="AD46" i="103" s="1"/>
  <c r="W46" i="103"/>
  <c r="T46" i="103"/>
  <c r="S46" i="103"/>
  <c r="P46" i="103"/>
  <c r="O46" i="103"/>
  <c r="AC45" i="103"/>
  <c r="AD45" i="103" s="1"/>
  <c r="W45" i="103"/>
  <c r="T45" i="103"/>
  <c r="S45" i="103"/>
  <c r="P45" i="103"/>
  <c r="O45" i="103"/>
  <c r="AC52" i="103"/>
  <c r="AD52" i="103" s="1"/>
  <c r="W52" i="103"/>
  <c r="T52" i="103"/>
  <c r="S52" i="103"/>
  <c r="P52" i="103"/>
  <c r="O52" i="103"/>
  <c r="AC51" i="103"/>
  <c r="AD51" i="103" s="1"/>
  <c r="W51" i="103"/>
  <c r="T51" i="103"/>
  <c r="S51" i="103"/>
  <c r="P51" i="103"/>
  <c r="O51" i="103"/>
  <c r="AC50" i="103"/>
  <c r="AD50" i="103" s="1"/>
  <c r="W50" i="103"/>
  <c r="T50" i="103"/>
  <c r="S50" i="103"/>
  <c r="P50" i="103"/>
  <c r="O50" i="103"/>
  <c r="AC37" i="103"/>
  <c r="AD37" i="103" s="1"/>
  <c r="W37" i="103"/>
  <c r="T37" i="103"/>
  <c r="S37" i="103"/>
  <c r="P37" i="103"/>
  <c r="O37" i="103"/>
  <c r="AC56" i="103"/>
  <c r="AD56" i="103" s="1"/>
  <c r="W56" i="103"/>
  <c r="T56" i="103"/>
  <c r="S56" i="103"/>
  <c r="P56" i="103"/>
  <c r="O56" i="103"/>
  <c r="AC49" i="103"/>
  <c r="AD49" i="103" s="1"/>
  <c r="W49" i="103"/>
  <c r="T49" i="103"/>
  <c r="S49" i="103"/>
  <c r="P49" i="103"/>
  <c r="O49" i="103"/>
  <c r="AC55" i="103"/>
  <c r="AD55" i="103" s="1"/>
  <c r="W55" i="103"/>
  <c r="T55" i="103"/>
  <c r="S55" i="103"/>
  <c r="P55" i="103"/>
  <c r="O55" i="103"/>
  <c r="AC36" i="103"/>
  <c r="AD36" i="103" s="1"/>
  <c r="W36" i="103"/>
  <c r="T36" i="103"/>
  <c r="S36" i="103"/>
  <c r="P36" i="103"/>
  <c r="O36" i="103"/>
  <c r="AC54" i="103"/>
  <c r="AD54" i="103" s="1"/>
  <c r="W54" i="103"/>
  <c r="T54" i="103"/>
  <c r="S54" i="103"/>
  <c r="P54" i="103"/>
  <c r="O54" i="103"/>
  <c r="AC53" i="103"/>
  <c r="AD53" i="103" s="1"/>
  <c r="W53" i="103"/>
  <c r="T53" i="103"/>
  <c r="S53" i="103"/>
  <c r="P53" i="103"/>
  <c r="O53" i="103"/>
  <c r="AC33" i="103"/>
  <c r="AD33" i="103" s="1"/>
  <c r="W33" i="103"/>
  <c r="T33" i="103"/>
  <c r="S33" i="103"/>
  <c r="P33" i="103"/>
  <c r="O33" i="103"/>
  <c r="AC35" i="103"/>
  <c r="AD35" i="103" s="1"/>
  <c r="W35" i="103"/>
  <c r="T35" i="103"/>
  <c r="S35" i="103"/>
  <c r="P35" i="103"/>
  <c r="O35" i="103"/>
  <c r="AC32" i="103"/>
  <c r="AD32" i="103" s="1"/>
  <c r="W32" i="103"/>
  <c r="T32" i="103"/>
  <c r="S32" i="103"/>
  <c r="P32" i="103"/>
  <c r="O32" i="103"/>
  <c r="AC34" i="103"/>
  <c r="AD34" i="103" s="1"/>
  <c r="W34" i="103"/>
  <c r="T34" i="103"/>
  <c r="S34" i="103"/>
  <c r="P34" i="103"/>
  <c r="O34" i="103"/>
  <c r="AC64" i="103"/>
  <c r="AD64" i="103" s="1"/>
  <c r="W64" i="103"/>
  <c r="T64" i="103"/>
  <c r="S64" i="103"/>
  <c r="P64" i="103"/>
  <c r="O64" i="103"/>
  <c r="AC31" i="103"/>
  <c r="AD31" i="103" s="1"/>
  <c r="W31" i="103"/>
  <c r="T31" i="103"/>
  <c r="S31" i="103"/>
  <c r="P31" i="103"/>
  <c r="O31" i="103"/>
  <c r="AC30" i="103"/>
  <c r="AD30" i="103" s="1"/>
  <c r="W30" i="103"/>
  <c r="T30" i="103"/>
  <c r="S30" i="103"/>
  <c r="P30" i="103"/>
  <c r="O30" i="103"/>
  <c r="AC76" i="103"/>
  <c r="AD76" i="103" s="1"/>
  <c r="W76" i="103"/>
  <c r="T76" i="103"/>
  <c r="S76" i="103"/>
  <c r="P76" i="103"/>
  <c r="O76" i="103"/>
  <c r="AC102" i="103"/>
  <c r="AD102" i="103" s="1"/>
  <c r="W102" i="103"/>
  <c r="T102" i="103"/>
  <c r="S102" i="103"/>
  <c r="P102" i="103"/>
  <c r="O102" i="103"/>
  <c r="AC107" i="103"/>
  <c r="AD107" i="103" s="1"/>
  <c r="W107" i="103"/>
  <c r="T107" i="103"/>
  <c r="S107" i="103"/>
  <c r="P107" i="103"/>
  <c r="O107" i="103"/>
  <c r="AC85" i="103"/>
  <c r="AD85" i="103" s="1"/>
  <c r="W85" i="103"/>
  <c r="T85" i="103"/>
  <c r="S85" i="103"/>
  <c r="P85" i="103"/>
  <c r="O85" i="103"/>
  <c r="AC93" i="103"/>
  <c r="AD93" i="103" s="1"/>
  <c r="W93" i="103"/>
  <c r="T93" i="103"/>
  <c r="S93" i="103"/>
  <c r="P93" i="103"/>
  <c r="O93" i="103"/>
  <c r="AC96" i="103"/>
  <c r="AD96" i="103" s="1"/>
  <c r="W96" i="103"/>
  <c r="T96" i="103"/>
  <c r="S96" i="103"/>
  <c r="P96" i="103"/>
  <c r="O96" i="103"/>
  <c r="AC92" i="103"/>
  <c r="AD92" i="103" s="1"/>
  <c r="W92" i="103"/>
  <c r="T92" i="103"/>
  <c r="S92" i="103"/>
  <c r="P92" i="103"/>
  <c r="O92" i="103"/>
  <c r="AC91" i="103"/>
  <c r="AD91" i="103" s="1"/>
  <c r="W91" i="103"/>
  <c r="T91" i="103"/>
  <c r="S91" i="103"/>
  <c r="P91" i="103"/>
  <c r="O91" i="103"/>
  <c r="AC10" i="103"/>
  <c r="AD10" i="103" s="1"/>
  <c r="W10" i="103"/>
  <c r="T10" i="103"/>
  <c r="S10" i="103"/>
  <c r="P10" i="103"/>
  <c r="O10" i="103"/>
  <c r="AC105" i="103"/>
  <c r="AD105" i="103" s="1"/>
  <c r="W105" i="103"/>
  <c r="T105" i="103"/>
  <c r="S105" i="103"/>
  <c r="P105" i="103"/>
  <c r="O105" i="103"/>
  <c r="AC90" i="103"/>
  <c r="AD90" i="103" s="1"/>
  <c r="W90" i="103"/>
  <c r="T90" i="103"/>
  <c r="S90" i="103"/>
  <c r="P90" i="103"/>
  <c r="O90" i="103"/>
  <c r="AC9" i="103"/>
  <c r="AD9" i="103" s="1"/>
  <c r="W9" i="103"/>
  <c r="T9" i="103"/>
  <c r="S9" i="103"/>
  <c r="P9" i="103"/>
  <c r="O9" i="103"/>
  <c r="AC8" i="103"/>
  <c r="AD8" i="103" s="1"/>
  <c r="W8" i="103"/>
  <c r="T8" i="103"/>
  <c r="S8" i="103"/>
  <c r="P8" i="103"/>
  <c r="O8" i="103"/>
  <c r="AC106" i="103"/>
  <c r="AD106" i="103" s="1"/>
  <c r="W106" i="103"/>
  <c r="T106" i="103"/>
  <c r="S106" i="103"/>
  <c r="P106" i="103"/>
  <c r="O106" i="103"/>
  <c r="AC44" i="103"/>
  <c r="AD44" i="103" s="1"/>
  <c r="W44" i="103"/>
  <c r="T44" i="103"/>
  <c r="S44" i="103"/>
  <c r="P44" i="103"/>
  <c r="O44" i="103"/>
  <c r="AC97" i="103"/>
  <c r="AD97" i="103" s="1"/>
  <c r="W97" i="103"/>
  <c r="T97" i="103"/>
  <c r="S97" i="103"/>
  <c r="P97" i="103"/>
  <c r="O97" i="103"/>
  <c r="AC29" i="103"/>
  <c r="AD29" i="103" s="1"/>
  <c r="W29" i="103"/>
  <c r="T29" i="103"/>
  <c r="S29" i="103"/>
  <c r="P29" i="103"/>
  <c r="O29" i="103"/>
  <c r="AC104" i="103"/>
  <c r="AD104" i="103" s="1"/>
  <c r="W104" i="103"/>
  <c r="T104" i="103"/>
  <c r="S104" i="103"/>
  <c r="P104" i="103"/>
  <c r="O104" i="103"/>
  <c r="AC100" i="103"/>
  <c r="AD100" i="103" s="1"/>
  <c r="W100" i="103"/>
  <c r="T100" i="103"/>
  <c r="S100" i="103"/>
  <c r="P100" i="103"/>
  <c r="O100" i="103"/>
  <c r="AC27" i="103"/>
  <c r="AD27" i="103" s="1"/>
  <c r="W27" i="103"/>
  <c r="T27" i="103"/>
  <c r="S27" i="103"/>
  <c r="P27" i="103"/>
  <c r="O27" i="103"/>
  <c r="AC99" i="103"/>
  <c r="AD99" i="103" s="1"/>
  <c r="W99" i="103"/>
  <c r="T99" i="103"/>
  <c r="S99" i="103"/>
  <c r="P99" i="103"/>
  <c r="O99" i="103"/>
  <c r="AC109" i="103"/>
  <c r="AD109" i="103" s="1"/>
  <c r="W109" i="103"/>
  <c r="T109" i="103"/>
  <c r="S109" i="103"/>
  <c r="P109" i="103"/>
  <c r="O109" i="103"/>
  <c r="AC110" i="103"/>
  <c r="AD110" i="103" s="1"/>
  <c r="W110" i="103"/>
  <c r="T110" i="103"/>
  <c r="S110" i="103"/>
  <c r="P110" i="103"/>
  <c r="O110" i="103"/>
  <c r="AC95" i="103"/>
  <c r="AD95" i="103" s="1"/>
  <c r="W95" i="103"/>
  <c r="T95" i="103"/>
  <c r="S95" i="103"/>
  <c r="P95" i="103"/>
  <c r="O95" i="103"/>
  <c r="AC94" i="103"/>
  <c r="AD94" i="103" s="1"/>
  <c r="W94" i="103"/>
  <c r="T94" i="103"/>
  <c r="S94" i="103"/>
  <c r="P94" i="103"/>
  <c r="O94" i="103"/>
  <c r="AC80" i="103"/>
  <c r="AD80" i="103" s="1"/>
  <c r="W80" i="103"/>
  <c r="T80" i="103"/>
  <c r="S80" i="103"/>
  <c r="P80" i="103"/>
  <c r="O80" i="103"/>
  <c r="AC89" i="103"/>
  <c r="AD89" i="103" s="1"/>
  <c r="W89" i="103"/>
  <c r="T89" i="103"/>
  <c r="S89" i="103"/>
  <c r="P89" i="103"/>
  <c r="O89" i="103"/>
  <c r="AC88" i="103"/>
  <c r="AD88" i="103" s="1"/>
  <c r="W88" i="103"/>
  <c r="T88" i="103"/>
  <c r="S88" i="103"/>
  <c r="P88" i="103"/>
  <c r="O88" i="103"/>
  <c r="AD87" i="103"/>
  <c r="AC87" i="103"/>
  <c r="W87" i="103"/>
  <c r="T87" i="103"/>
  <c r="S87" i="103"/>
  <c r="P87" i="103"/>
  <c r="O87" i="103"/>
  <c r="AD84" i="103"/>
  <c r="AC84" i="103"/>
  <c r="W84" i="103"/>
  <c r="T84" i="103"/>
  <c r="S84" i="103"/>
  <c r="P84" i="103"/>
  <c r="O84" i="103"/>
  <c r="AD103" i="103"/>
  <c r="AC103" i="103"/>
  <c r="W103" i="103"/>
  <c r="T103" i="103"/>
  <c r="S103" i="103"/>
  <c r="P103" i="103"/>
  <c r="O103" i="103"/>
  <c r="AD86" i="103"/>
  <c r="AC86" i="103"/>
  <c r="W86" i="103"/>
  <c r="T86" i="103"/>
  <c r="S86" i="103"/>
  <c r="P86" i="103"/>
  <c r="O86" i="103"/>
  <c r="AD111" i="103"/>
  <c r="AC111" i="103"/>
  <c r="W111" i="103"/>
  <c r="T111" i="103"/>
  <c r="S111" i="103"/>
  <c r="P111" i="103"/>
  <c r="O111" i="103"/>
  <c r="AD59" i="103"/>
  <c r="AC59" i="103"/>
  <c r="W59" i="103"/>
  <c r="T59" i="103"/>
  <c r="S59" i="103"/>
  <c r="P59" i="103"/>
  <c r="O59" i="103"/>
  <c r="AD83" i="103"/>
  <c r="AC83" i="103"/>
  <c r="W83" i="103"/>
  <c r="T83" i="103"/>
  <c r="S83" i="103"/>
  <c r="P83" i="103"/>
  <c r="O83" i="103"/>
  <c r="AD60" i="103"/>
  <c r="AC60" i="103"/>
  <c r="W60" i="103"/>
  <c r="T60" i="103"/>
  <c r="S60" i="103"/>
  <c r="P60" i="103"/>
  <c r="O60" i="103"/>
  <c r="AD75" i="103"/>
  <c r="AC75" i="103"/>
  <c r="W75" i="103"/>
  <c r="T75" i="103"/>
  <c r="S75" i="103"/>
  <c r="P75" i="103"/>
  <c r="O75" i="103"/>
  <c r="AD74" i="103"/>
  <c r="AC74" i="103"/>
  <c r="W74" i="103"/>
  <c r="T74" i="103"/>
  <c r="S74" i="103"/>
  <c r="P74" i="103"/>
  <c r="O74" i="103"/>
  <c r="AD73" i="103"/>
  <c r="AC73" i="103"/>
  <c r="W73" i="103"/>
  <c r="T73" i="103"/>
  <c r="S73" i="103"/>
  <c r="P73" i="103"/>
  <c r="O73" i="103"/>
  <c r="AD72" i="103"/>
  <c r="AC72" i="103"/>
  <c r="W72" i="103"/>
  <c r="T72" i="103"/>
  <c r="S72" i="103"/>
  <c r="P72" i="103"/>
  <c r="O72" i="103"/>
  <c r="AD98" i="103"/>
  <c r="AC98" i="103"/>
  <c r="W98" i="103"/>
  <c r="T98" i="103"/>
  <c r="S98" i="103"/>
  <c r="P98" i="103"/>
  <c r="O98" i="103"/>
  <c r="AD108" i="103"/>
  <c r="AC108" i="103"/>
  <c r="W108" i="103"/>
  <c r="T108" i="103"/>
  <c r="S108" i="103"/>
  <c r="P108" i="103"/>
  <c r="O108" i="103"/>
  <c r="AD20" i="103"/>
  <c r="AC20" i="103"/>
  <c r="W20" i="103"/>
  <c r="T20" i="103"/>
  <c r="S20" i="103"/>
  <c r="P20" i="103"/>
  <c r="O20" i="103"/>
  <c r="AD79" i="103"/>
  <c r="AC79" i="103"/>
  <c r="W79" i="103"/>
  <c r="T79" i="103"/>
  <c r="S79" i="103"/>
  <c r="P79" i="103"/>
  <c r="O79" i="103"/>
  <c r="AD19" i="103"/>
  <c r="AC19" i="103"/>
  <c r="W19" i="103"/>
  <c r="T19" i="103"/>
  <c r="S19" i="103"/>
  <c r="P19" i="103"/>
  <c r="O19" i="103"/>
  <c r="AD21" i="103"/>
  <c r="AC21" i="103"/>
  <c r="W21" i="103"/>
  <c r="T21" i="103"/>
  <c r="S21" i="103"/>
  <c r="P21" i="103"/>
  <c r="O21" i="103"/>
  <c r="AD28" i="103"/>
  <c r="AC28" i="103"/>
  <c r="W28" i="103"/>
  <c r="T28" i="103"/>
  <c r="S28" i="103"/>
  <c r="P28" i="103"/>
  <c r="O28" i="103"/>
  <c r="AD81" i="103"/>
  <c r="AC81" i="103"/>
  <c r="W81" i="103"/>
  <c r="T81" i="103"/>
  <c r="S81" i="103"/>
  <c r="P81" i="103"/>
  <c r="O81" i="103"/>
  <c r="AD26" i="103"/>
  <c r="AC26" i="103"/>
  <c r="W26" i="103"/>
  <c r="T26" i="103"/>
  <c r="S26" i="103"/>
  <c r="P26" i="103"/>
  <c r="O26" i="103"/>
  <c r="AD58" i="103"/>
  <c r="AC58" i="103"/>
  <c r="W58" i="103"/>
  <c r="T58" i="103"/>
  <c r="S58" i="103"/>
  <c r="P58" i="103"/>
  <c r="O58" i="103"/>
  <c r="AD57" i="103"/>
  <c r="AC57" i="103"/>
  <c r="W57" i="103"/>
  <c r="T57" i="103"/>
  <c r="S57" i="103"/>
  <c r="P57" i="103"/>
  <c r="O57" i="103"/>
  <c r="AD25" i="103"/>
  <c r="AC25" i="103"/>
  <c r="W25" i="103"/>
  <c r="T25" i="103"/>
  <c r="S25" i="103"/>
  <c r="P25" i="103"/>
  <c r="O25" i="103"/>
  <c r="AD24" i="103"/>
  <c r="AC24" i="103"/>
  <c r="W24" i="103"/>
  <c r="T24" i="103"/>
  <c r="S24" i="103"/>
  <c r="P24" i="103"/>
  <c r="O24" i="103"/>
  <c r="AD61" i="103"/>
  <c r="AC61" i="103"/>
  <c r="W61" i="103"/>
  <c r="T61" i="103"/>
  <c r="S61" i="103"/>
  <c r="P61" i="103"/>
  <c r="O61" i="103"/>
  <c r="AD82" i="103"/>
  <c r="AC82" i="103"/>
  <c r="W82" i="103"/>
  <c r="T82" i="103"/>
  <c r="S82" i="103"/>
  <c r="P82" i="103"/>
  <c r="O82" i="103"/>
  <c r="AD113" i="103"/>
  <c r="AC113" i="103"/>
  <c r="W113" i="103"/>
  <c r="T113" i="103"/>
  <c r="S113" i="103"/>
  <c r="P113" i="103"/>
  <c r="O113" i="103"/>
  <c r="AD112" i="103"/>
  <c r="AC112" i="103"/>
  <c r="W112" i="103"/>
  <c r="T112" i="103"/>
  <c r="S112" i="103"/>
  <c r="P112" i="103"/>
  <c r="O112" i="103"/>
  <c r="AD43" i="103"/>
  <c r="AC43" i="103"/>
  <c r="W43" i="103"/>
  <c r="T43" i="103"/>
  <c r="S43" i="103"/>
  <c r="P43" i="103"/>
  <c r="O43" i="103"/>
  <c r="AD42" i="103"/>
  <c r="AC42" i="103"/>
  <c r="W42" i="103"/>
  <c r="T42" i="103"/>
  <c r="S42" i="103"/>
  <c r="P42" i="103"/>
  <c r="O42" i="103"/>
  <c r="AD101" i="103"/>
  <c r="AC101" i="103"/>
  <c r="W101" i="103"/>
  <c r="T101" i="103"/>
  <c r="S101" i="103"/>
  <c r="P101" i="103"/>
  <c r="O101" i="103"/>
  <c r="AD18" i="103"/>
  <c r="AC18" i="103"/>
  <c r="W18" i="103"/>
  <c r="T18" i="103"/>
  <c r="S18" i="103"/>
  <c r="P18" i="103"/>
  <c r="O18" i="103"/>
  <c r="AD17" i="103"/>
  <c r="AC17" i="103"/>
  <c r="W17" i="103"/>
  <c r="T17" i="103"/>
  <c r="S17" i="103"/>
  <c r="P17" i="103"/>
  <c r="O17" i="103"/>
  <c r="AD16" i="103"/>
  <c r="AC16" i="103"/>
  <c r="W16" i="103"/>
  <c r="T16" i="103"/>
  <c r="S16" i="103"/>
  <c r="P16" i="103"/>
  <c r="O16" i="103"/>
  <c r="AD15" i="103"/>
  <c r="AC15" i="103"/>
  <c r="W15" i="103"/>
  <c r="T15" i="103"/>
  <c r="S15" i="103"/>
  <c r="P15" i="103"/>
  <c r="O15" i="103"/>
  <c r="AD14" i="103"/>
  <c r="AC14" i="103"/>
  <c r="W14" i="103"/>
  <c r="T14" i="103"/>
  <c r="S14" i="103"/>
  <c r="P14" i="103"/>
  <c r="O14" i="103"/>
  <c r="AD13" i="103"/>
  <c r="AC13" i="103"/>
  <c r="W13" i="103"/>
  <c r="T13" i="103"/>
  <c r="S13" i="103"/>
  <c r="P13" i="103"/>
  <c r="O13" i="103"/>
  <c r="AD12" i="103"/>
  <c r="AC12" i="103"/>
  <c r="W12" i="103"/>
  <c r="T12" i="103"/>
  <c r="S12" i="103"/>
  <c r="P12" i="103"/>
  <c r="O12" i="103"/>
  <c r="AD11" i="103"/>
  <c r="AC11" i="103"/>
  <c r="W11" i="103"/>
  <c r="T11" i="103"/>
  <c r="S11" i="103"/>
  <c r="P11" i="103"/>
  <c r="O11" i="103"/>
  <c r="AD71" i="103"/>
  <c r="AC71" i="103"/>
  <c r="W71" i="103"/>
  <c r="T71" i="103"/>
  <c r="S71" i="103"/>
  <c r="P71" i="103"/>
  <c r="O71" i="103"/>
  <c r="AD70" i="103"/>
  <c r="AC70" i="103"/>
  <c r="W70" i="103"/>
  <c r="T70" i="103"/>
  <c r="S70" i="103"/>
  <c r="P70" i="103"/>
  <c r="O70" i="103"/>
  <c r="AD69" i="103"/>
  <c r="AC69" i="103"/>
  <c r="W69" i="103"/>
  <c r="T69" i="103"/>
  <c r="S69" i="103"/>
  <c r="P69" i="103"/>
  <c r="O69" i="103"/>
  <c r="AD68" i="103"/>
  <c r="AC68" i="103"/>
  <c r="W68" i="103"/>
  <c r="T68" i="103"/>
  <c r="S68" i="103"/>
  <c r="P68" i="103"/>
  <c r="O68" i="103"/>
  <c r="AD67" i="103"/>
  <c r="AC67" i="103"/>
  <c r="W67" i="103"/>
  <c r="T67" i="103"/>
  <c r="S67" i="103"/>
  <c r="P67" i="103"/>
  <c r="O67" i="103"/>
  <c r="AD66" i="103"/>
  <c r="AC66" i="103"/>
  <c r="W66" i="103"/>
  <c r="T66" i="103"/>
  <c r="S66" i="103"/>
  <c r="P66" i="103"/>
  <c r="O66" i="103"/>
  <c r="AD63" i="103"/>
  <c r="AC63" i="103"/>
  <c r="W63" i="103"/>
  <c r="T63" i="103"/>
  <c r="S63" i="103"/>
  <c r="P63" i="103"/>
  <c r="O63" i="103"/>
  <c r="AD62" i="103"/>
  <c r="AC62" i="103"/>
  <c r="W62" i="103"/>
  <c r="T62" i="103"/>
  <c r="S62" i="103"/>
  <c r="P62" i="103"/>
  <c r="O62" i="103"/>
  <c r="AD23" i="103"/>
  <c r="AC23" i="103"/>
  <c r="W23" i="103"/>
  <c r="T23" i="103"/>
  <c r="S23" i="103"/>
  <c r="P23" i="103"/>
  <c r="O23" i="103"/>
  <c r="AD22" i="103"/>
  <c r="AC22" i="103"/>
  <c r="W22" i="103"/>
  <c r="T22" i="103"/>
  <c r="S22" i="103"/>
  <c r="P22" i="103"/>
  <c r="O22" i="103"/>
  <c r="AB115" i="102"/>
  <c r="AA115" i="102"/>
  <c r="Z115" i="102"/>
  <c r="Y115" i="102"/>
  <c r="V115" i="102"/>
  <c r="U115" i="102"/>
  <c r="R115" i="102"/>
  <c r="Q115" i="102"/>
  <c r="N115" i="102"/>
  <c r="M115" i="102"/>
  <c r="AC65" i="102"/>
  <c r="AD65" i="102" s="1"/>
  <c r="W65" i="102"/>
  <c r="T65" i="102"/>
  <c r="S65" i="102"/>
  <c r="P65" i="102"/>
  <c r="O65" i="102"/>
  <c r="AC77" i="102"/>
  <c r="AD77" i="102" s="1"/>
  <c r="W77" i="102"/>
  <c r="T77" i="102"/>
  <c r="S77" i="102"/>
  <c r="P77" i="102"/>
  <c r="O77" i="102"/>
  <c r="AC78" i="102"/>
  <c r="AD78" i="102" s="1"/>
  <c r="W78" i="102"/>
  <c r="T78" i="102"/>
  <c r="S78" i="102"/>
  <c r="P78" i="102"/>
  <c r="O78" i="102"/>
  <c r="AC41" i="102"/>
  <c r="AD41" i="102" s="1"/>
  <c r="W41" i="102"/>
  <c r="T41" i="102"/>
  <c r="S41" i="102"/>
  <c r="P41" i="102"/>
  <c r="O41" i="102"/>
  <c r="AC40" i="102"/>
  <c r="AD40" i="102" s="1"/>
  <c r="W40" i="102"/>
  <c r="T40" i="102"/>
  <c r="S40" i="102"/>
  <c r="P40" i="102"/>
  <c r="O40" i="102"/>
  <c r="AC64" i="102"/>
  <c r="AD64" i="102" s="1"/>
  <c r="W64" i="102"/>
  <c r="T64" i="102"/>
  <c r="S64" i="102"/>
  <c r="P64" i="102"/>
  <c r="O64" i="102"/>
  <c r="AC107" i="102"/>
  <c r="AD107" i="102" s="1"/>
  <c r="W107" i="102"/>
  <c r="T107" i="102"/>
  <c r="S107" i="102"/>
  <c r="P107" i="102"/>
  <c r="O107" i="102"/>
  <c r="AC39" i="102"/>
  <c r="AD39" i="102" s="1"/>
  <c r="W39" i="102"/>
  <c r="T39" i="102"/>
  <c r="S39" i="102"/>
  <c r="P39" i="102"/>
  <c r="O39" i="102"/>
  <c r="AC99" i="102"/>
  <c r="AD99" i="102" s="1"/>
  <c r="W99" i="102"/>
  <c r="T99" i="102"/>
  <c r="S99" i="102"/>
  <c r="P99" i="102"/>
  <c r="O99" i="102"/>
  <c r="AC97" i="102"/>
  <c r="AD97" i="102" s="1"/>
  <c r="W97" i="102"/>
  <c r="T97" i="102"/>
  <c r="S97" i="102"/>
  <c r="P97" i="102"/>
  <c r="O97" i="102"/>
  <c r="AC96" i="102"/>
  <c r="AD96" i="102" s="1"/>
  <c r="W96" i="102"/>
  <c r="T96" i="102"/>
  <c r="S96" i="102"/>
  <c r="P96" i="102"/>
  <c r="O96" i="102"/>
  <c r="AC102" i="102"/>
  <c r="AD102" i="102" s="1"/>
  <c r="W102" i="102"/>
  <c r="T102" i="102"/>
  <c r="S102" i="102"/>
  <c r="P102" i="102"/>
  <c r="O102" i="102"/>
  <c r="AC52" i="102"/>
  <c r="AD52" i="102" s="1"/>
  <c r="W52" i="102"/>
  <c r="T52" i="102"/>
  <c r="S52" i="102"/>
  <c r="P52" i="102"/>
  <c r="O52" i="102"/>
  <c r="AC48" i="102"/>
  <c r="AD48" i="102" s="1"/>
  <c r="W48" i="102"/>
  <c r="T48" i="102"/>
  <c r="S48" i="102"/>
  <c r="P48" i="102"/>
  <c r="O48" i="102"/>
  <c r="AC100" i="102"/>
  <c r="AD100" i="102" s="1"/>
  <c r="W100" i="102"/>
  <c r="T100" i="102"/>
  <c r="S100" i="102"/>
  <c r="P100" i="102"/>
  <c r="O100" i="102"/>
  <c r="AC51" i="102"/>
  <c r="AD51" i="102" s="1"/>
  <c r="W51" i="102"/>
  <c r="T51" i="102"/>
  <c r="S51" i="102"/>
  <c r="P51" i="102"/>
  <c r="O51" i="102"/>
  <c r="AC50" i="102"/>
  <c r="AD50" i="102" s="1"/>
  <c r="W50" i="102"/>
  <c r="T50" i="102"/>
  <c r="S50" i="102"/>
  <c r="P50" i="102"/>
  <c r="O50" i="102"/>
  <c r="AC47" i="102"/>
  <c r="AD47" i="102" s="1"/>
  <c r="W47" i="102"/>
  <c r="T47" i="102"/>
  <c r="S47" i="102"/>
  <c r="P47" i="102"/>
  <c r="O47" i="102"/>
  <c r="AC46" i="102"/>
  <c r="AD46" i="102" s="1"/>
  <c r="W46" i="102"/>
  <c r="T46" i="102"/>
  <c r="S46" i="102"/>
  <c r="P46" i="102"/>
  <c r="O46" i="102"/>
  <c r="AC38" i="102"/>
  <c r="AD38" i="102" s="1"/>
  <c r="W38" i="102"/>
  <c r="T38" i="102"/>
  <c r="S38" i="102"/>
  <c r="P38" i="102"/>
  <c r="O38" i="102"/>
  <c r="AC45" i="102"/>
  <c r="AD45" i="102" s="1"/>
  <c r="W45" i="102"/>
  <c r="T45" i="102"/>
  <c r="S45" i="102"/>
  <c r="P45" i="102"/>
  <c r="O45" i="102"/>
  <c r="AC56" i="102"/>
  <c r="AD56" i="102" s="1"/>
  <c r="W56" i="102"/>
  <c r="T56" i="102"/>
  <c r="S56" i="102"/>
  <c r="P56" i="102"/>
  <c r="O56" i="102"/>
  <c r="AC49" i="102"/>
  <c r="AD49" i="102" s="1"/>
  <c r="W49" i="102"/>
  <c r="T49" i="102"/>
  <c r="S49" i="102"/>
  <c r="P49" i="102"/>
  <c r="O49" i="102"/>
  <c r="AC109" i="102"/>
  <c r="AD109" i="102" s="1"/>
  <c r="W109" i="102"/>
  <c r="T109" i="102"/>
  <c r="S109" i="102"/>
  <c r="P109" i="102"/>
  <c r="O109" i="102"/>
  <c r="AC55" i="102"/>
  <c r="AD55" i="102" s="1"/>
  <c r="W55" i="102"/>
  <c r="T55" i="102"/>
  <c r="S55" i="102"/>
  <c r="P55" i="102"/>
  <c r="O55" i="102"/>
  <c r="AC27" i="102"/>
  <c r="AD27" i="102" s="1"/>
  <c r="W27" i="102"/>
  <c r="T27" i="102"/>
  <c r="S27" i="102"/>
  <c r="P27" i="102"/>
  <c r="O27" i="102"/>
  <c r="AC54" i="102"/>
  <c r="AD54" i="102" s="1"/>
  <c r="W54" i="102"/>
  <c r="T54" i="102"/>
  <c r="S54" i="102"/>
  <c r="P54" i="102"/>
  <c r="O54" i="102"/>
  <c r="AC53" i="102"/>
  <c r="AD53" i="102" s="1"/>
  <c r="W53" i="102"/>
  <c r="T53" i="102"/>
  <c r="S53" i="102"/>
  <c r="P53" i="102"/>
  <c r="O53" i="102"/>
  <c r="AC61" i="102"/>
  <c r="AD61" i="102" s="1"/>
  <c r="W61" i="102"/>
  <c r="T61" i="102"/>
  <c r="S61" i="102"/>
  <c r="P61" i="102"/>
  <c r="O61" i="102"/>
  <c r="AC108" i="102"/>
  <c r="AD108" i="102" s="1"/>
  <c r="W108" i="102"/>
  <c r="T108" i="102"/>
  <c r="S108" i="102"/>
  <c r="P108" i="102"/>
  <c r="O108" i="102"/>
  <c r="AC111" i="102"/>
  <c r="AD111" i="102" s="1"/>
  <c r="W111" i="102"/>
  <c r="T111" i="102"/>
  <c r="S111" i="102"/>
  <c r="P111" i="102"/>
  <c r="O111" i="102"/>
  <c r="AC58" i="102"/>
  <c r="AD58" i="102" s="1"/>
  <c r="W58" i="102"/>
  <c r="T58" i="102"/>
  <c r="S58" i="102"/>
  <c r="P58" i="102"/>
  <c r="O58" i="102"/>
  <c r="AC60" i="102"/>
  <c r="AD60" i="102" s="1"/>
  <c r="W60" i="102"/>
  <c r="T60" i="102"/>
  <c r="S60" i="102"/>
  <c r="P60" i="102"/>
  <c r="O60" i="102"/>
  <c r="AC59" i="102"/>
  <c r="AD59" i="102" s="1"/>
  <c r="W59" i="102"/>
  <c r="T59" i="102"/>
  <c r="S59" i="102"/>
  <c r="P59" i="102"/>
  <c r="O59" i="102"/>
  <c r="AC57" i="102"/>
  <c r="AD57" i="102" s="1"/>
  <c r="W57" i="102"/>
  <c r="T57" i="102"/>
  <c r="S57" i="102"/>
  <c r="P57" i="102"/>
  <c r="O57" i="102"/>
  <c r="AC26" i="102"/>
  <c r="AD26" i="102" s="1"/>
  <c r="W26" i="102"/>
  <c r="T26" i="102"/>
  <c r="S26" i="102"/>
  <c r="P26" i="102"/>
  <c r="O26" i="102"/>
  <c r="AC106" i="102"/>
  <c r="AD106" i="102" s="1"/>
  <c r="W106" i="102"/>
  <c r="T106" i="102"/>
  <c r="S106" i="102"/>
  <c r="P106" i="102"/>
  <c r="O106" i="102"/>
  <c r="AC25" i="102"/>
  <c r="AD25" i="102" s="1"/>
  <c r="W25" i="102"/>
  <c r="T25" i="102"/>
  <c r="S25" i="102"/>
  <c r="P25" i="102"/>
  <c r="O25" i="102"/>
  <c r="AC104" i="102"/>
  <c r="AD104" i="102" s="1"/>
  <c r="W104" i="102"/>
  <c r="T104" i="102"/>
  <c r="S104" i="102"/>
  <c r="P104" i="102"/>
  <c r="O104" i="102"/>
  <c r="AC105" i="102"/>
  <c r="AD105" i="102" s="1"/>
  <c r="W105" i="102"/>
  <c r="T105" i="102"/>
  <c r="S105" i="102"/>
  <c r="P105" i="102"/>
  <c r="O105" i="102"/>
  <c r="AC29" i="102"/>
  <c r="AD29" i="102" s="1"/>
  <c r="W29" i="102"/>
  <c r="T29" i="102"/>
  <c r="S29" i="102"/>
  <c r="P29" i="102"/>
  <c r="O29" i="102"/>
  <c r="AC37" i="102"/>
  <c r="AD37" i="102" s="1"/>
  <c r="W37" i="102"/>
  <c r="T37" i="102"/>
  <c r="S37" i="102"/>
  <c r="P37" i="102"/>
  <c r="O37" i="102"/>
  <c r="AC76" i="102"/>
  <c r="AD76" i="102" s="1"/>
  <c r="W76" i="102"/>
  <c r="T76" i="102"/>
  <c r="S76" i="102"/>
  <c r="P76" i="102"/>
  <c r="O76" i="102"/>
  <c r="AC110" i="102"/>
  <c r="AD110" i="102" s="1"/>
  <c r="W110" i="102"/>
  <c r="T110" i="102"/>
  <c r="S110" i="102"/>
  <c r="P110" i="102"/>
  <c r="O110" i="102"/>
  <c r="AC24" i="102"/>
  <c r="AD24" i="102" s="1"/>
  <c r="W24" i="102"/>
  <c r="T24" i="102"/>
  <c r="S24" i="102"/>
  <c r="P24" i="102"/>
  <c r="O24" i="102"/>
  <c r="AC36" i="102"/>
  <c r="AD36" i="102" s="1"/>
  <c r="W36" i="102"/>
  <c r="T36" i="102"/>
  <c r="S36" i="102"/>
  <c r="P36" i="102"/>
  <c r="O36" i="102"/>
  <c r="AC103" i="102"/>
  <c r="AD103" i="102" s="1"/>
  <c r="W103" i="102"/>
  <c r="T103" i="102"/>
  <c r="S103" i="102"/>
  <c r="P103" i="102"/>
  <c r="O103" i="102"/>
  <c r="AC23" i="102"/>
  <c r="AD23" i="102" s="1"/>
  <c r="W23" i="102"/>
  <c r="T23" i="102"/>
  <c r="S23" i="102"/>
  <c r="P23" i="102"/>
  <c r="O23" i="102"/>
  <c r="AC33" i="102"/>
  <c r="AD33" i="102" s="1"/>
  <c r="W33" i="102"/>
  <c r="T33" i="102"/>
  <c r="S33" i="102"/>
  <c r="P33" i="102"/>
  <c r="O33" i="102"/>
  <c r="AC28" i="102"/>
  <c r="AD28" i="102" s="1"/>
  <c r="W28" i="102"/>
  <c r="T28" i="102"/>
  <c r="S28" i="102"/>
  <c r="P28" i="102"/>
  <c r="O28" i="102"/>
  <c r="AC35" i="102"/>
  <c r="AD35" i="102" s="1"/>
  <c r="W35" i="102"/>
  <c r="T35" i="102"/>
  <c r="S35" i="102"/>
  <c r="P35" i="102"/>
  <c r="O35" i="102"/>
  <c r="AC32" i="102"/>
  <c r="AD32" i="102" s="1"/>
  <c r="W32" i="102"/>
  <c r="T32" i="102"/>
  <c r="S32" i="102"/>
  <c r="P32" i="102"/>
  <c r="O32" i="102"/>
  <c r="AC34" i="102"/>
  <c r="AD34" i="102" s="1"/>
  <c r="W34" i="102"/>
  <c r="T34" i="102"/>
  <c r="S34" i="102"/>
  <c r="P34" i="102"/>
  <c r="O34" i="102"/>
  <c r="AC31" i="102"/>
  <c r="AD31" i="102" s="1"/>
  <c r="W31" i="102"/>
  <c r="T31" i="102"/>
  <c r="S31" i="102"/>
  <c r="P31" i="102"/>
  <c r="O31" i="102"/>
  <c r="AC80" i="102"/>
  <c r="AD80" i="102" s="1"/>
  <c r="W80" i="102"/>
  <c r="T80" i="102"/>
  <c r="S80" i="102"/>
  <c r="P80" i="102"/>
  <c r="O80" i="102"/>
  <c r="AC10" i="102"/>
  <c r="AD10" i="102" s="1"/>
  <c r="W10" i="102"/>
  <c r="T10" i="102"/>
  <c r="S10" i="102"/>
  <c r="P10" i="102"/>
  <c r="O10" i="102"/>
  <c r="AC9" i="102"/>
  <c r="AD9" i="102" s="1"/>
  <c r="W9" i="102"/>
  <c r="T9" i="102"/>
  <c r="S9" i="102"/>
  <c r="P9" i="102"/>
  <c r="O9" i="102"/>
  <c r="AC8" i="102"/>
  <c r="AD8" i="102" s="1"/>
  <c r="W8" i="102"/>
  <c r="T8" i="102"/>
  <c r="S8" i="102"/>
  <c r="P8" i="102"/>
  <c r="O8" i="102"/>
  <c r="AC30" i="102"/>
  <c r="AD30" i="102" s="1"/>
  <c r="W30" i="102"/>
  <c r="T30" i="102"/>
  <c r="S30" i="102"/>
  <c r="P30" i="102"/>
  <c r="O30" i="102"/>
  <c r="AC22" i="102"/>
  <c r="AD22" i="102" s="1"/>
  <c r="W22" i="102"/>
  <c r="T22" i="102"/>
  <c r="S22" i="102"/>
  <c r="P22" i="102"/>
  <c r="O22" i="102"/>
  <c r="AC98" i="102"/>
  <c r="AD98" i="102" s="1"/>
  <c r="W98" i="102"/>
  <c r="T98" i="102"/>
  <c r="S98" i="102"/>
  <c r="P98" i="102"/>
  <c r="O98" i="102"/>
  <c r="AC81" i="102"/>
  <c r="AD81" i="102" s="1"/>
  <c r="W81" i="102"/>
  <c r="T81" i="102"/>
  <c r="S81" i="102"/>
  <c r="P81" i="102"/>
  <c r="O81" i="102"/>
  <c r="AC93" i="102"/>
  <c r="AD93" i="102" s="1"/>
  <c r="W93" i="102"/>
  <c r="T93" i="102"/>
  <c r="S93" i="102"/>
  <c r="P93" i="102"/>
  <c r="O93" i="102"/>
  <c r="AC92" i="102"/>
  <c r="AD92" i="102" s="1"/>
  <c r="W92" i="102"/>
  <c r="T92" i="102"/>
  <c r="S92" i="102"/>
  <c r="P92" i="102"/>
  <c r="O92" i="102"/>
  <c r="AC91" i="102"/>
  <c r="AD91" i="102" s="1"/>
  <c r="W91" i="102"/>
  <c r="T91" i="102"/>
  <c r="S91" i="102"/>
  <c r="P91" i="102"/>
  <c r="O91" i="102"/>
  <c r="AC83" i="102"/>
  <c r="AD83" i="102" s="1"/>
  <c r="W83" i="102"/>
  <c r="T83" i="102"/>
  <c r="S83" i="102"/>
  <c r="P83" i="102"/>
  <c r="O83" i="102"/>
  <c r="AC84" i="102"/>
  <c r="AD84" i="102" s="1"/>
  <c r="W84" i="102"/>
  <c r="T84" i="102"/>
  <c r="S84" i="102"/>
  <c r="P84" i="102"/>
  <c r="O84" i="102"/>
  <c r="AC79" i="102"/>
  <c r="AD79" i="102" s="1"/>
  <c r="W79" i="102"/>
  <c r="T79" i="102"/>
  <c r="S79" i="102"/>
  <c r="P79" i="102"/>
  <c r="O79" i="102"/>
  <c r="AC90" i="102"/>
  <c r="AD90" i="102" s="1"/>
  <c r="W90" i="102"/>
  <c r="T90" i="102"/>
  <c r="S90" i="102"/>
  <c r="P90" i="102"/>
  <c r="O90" i="102"/>
  <c r="AC44" i="102"/>
  <c r="AD44" i="102" s="1"/>
  <c r="W44" i="102"/>
  <c r="T44" i="102"/>
  <c r="S44" i="102"/>
  <c r="P44" i="102"/>
  <c r="O44" i="102"/>
  <c r="AC89" i="102"/>
  <c r="AD89" i="102" s="1"/>
  <c r="W89" i="102"/>
  <c r="T89" i="102"/>
  <c r="S89" i="102"/>
  <c r="P89" i="102"/>
  <c r="O89" i="102"/>
  <c r="AC88" i="102"/>
  <c r="AD88" i="102" s="1"/>
  <c r="W88" i="102"/>
  <c r="T88" i="102"/>
  <c r="S88" i="102"/>
  <c r="P88" i="102"/>
  <c r="O88" i="102"/>
  <c r="AC94" i="102"/>
  <c r="AD94" i="102" s="1"/>
  <c r="W94" i="102"/>
  <c r="T94" i="102"/>
  <c r="S94" i="102"/>
  <c r="P94" i="102"/>
  <c r="O94" i="102"/>
  <c r="AC20" i="102"/>
  <c r="AD20" i="102" s="1"/>
  <c r="W20" i="102"/>
  <c r="T20" i="102"/>
  <c r="S20" i="102"/>
  <c r="P20" i="102"/>
  <c r="O20" i="102"/>
  <c r="AC87" i="102"/>
  <c r="AD87" i="102" s="1"/>
  <c r="W87" i="102"/>
  <c r="T87" i="102"/>
  <c r="S87" i="102"/>
  <c r="P87" i="102"/>
  <c r="O87" i="102"/>
  <c r="AC95" i="102"/>
  <c r="AD95" i="102" s="1"/>
  <c r="W95" i="102"/>
  <c r="T95" i="102"/>
  <c r="S95" i="102"/>
  <c r="P95" i="102"/>
  <c r="O95" i="102"/>
  <c r="AC86" i="102"/>
  <c r="AD86" i="102" s="1"/>
  <c r="W86" i="102"/>
  <c r="T86" i="102"/>
  <c r="S86" i="102"/>
  <c r="P86" i="102"/>
  <c r="O86" i="102"/>
  <c r="AC19" i="102"/>
  <c r="AD19" i="102" s="1"/>
  <c r="W19" i="102"/>
  <c r="T19" i="102"/>
  <c r="S19" i="102"/>
  <c r="P19" i="102"/>
  <c r="O19" i="102"/>
  <c r="AC43" i="102"/>
  <c r="AD43" i="102" s="1"/>
  <c r="W43" i="102"/>
  <c r="T43" i="102"/>
  <c r="S43" i="102"/>
  <c r="P43" i="102"/>
  <c r="O43" i="102"/>
  <c r="AC21" i="102"/>
  <c r="AD21" i="102" s="1"/>
  <c r="W21" i="102"/>
  <c r="T21" i="102"/>
  <c r="S21" i="102"/>
  <c r="P21" i="102"/>
  <c r="O21" i="102"/>
  <c r="AC42" i="102"/>
  <c r="AD42" i="102" s="1"/>
  <c r="W42" i="102"/>
  <c r="T42" i="102"/>
  <c r="S42" i="102"/>
  <c r="P42" i="102"/>
  <c r="O42" i="102"/>
  <c r="AC85" i="102"/>
  <c r="AD85" i="102" s="1"/>
  <c r="W85" i="102"/>
  <c r="T85" i="102"/>
  <c r="S85" i="102"/>
  <c r="P85" i="102"/>
  <c r="O85" i="102"/>
  <c r="AC75" i="102"/>
  <c r="AD75" i="102" s="1"/>
  <c r="W75" i="102"/>
  <c r="T75" i="102"/>
  <c r="S75" i="102"/>
  <c r="P75" i="102"/>
  <c r="O75" i="102"/>
  <c r="AC74" i="102"/>
  <c r="AD74" i="102" s="1"/>
  <c r="W74" i="102"/>
  <c r="T74" i="102"/>
  <c r="S74" i="102"/>
  <c r="P74" i="102"/>
  <c r="O74" i="102"/>
  <c r="AC73" i="102"/>
  <c r="AD73" i="102" s="1"/>
  <c r="W73" i="102"/>
  <c r="T73" i="102"/>
  <c r="S73" i="102"/>
  <c r="P73" i="102"/>
  <c r="O73" i="102"/>
  <c r="AC72" i="102"/>
  <c r="AD72" i="102" s="1"/>
  <c r="W72" i="102"/>
  <c r="T72" i="102"/>
  <c r="S72" i="102"/>
  <c r="P72" i="102"/>
  <c r="O72" i="102"/>
  <c r="AD18" i="102"/>
  <c r="AC18" i="102"/>
  <c r="W18" i="102"/>
  <c r="T18" i="102"/>
  <c r="S18" i="102"/>
  <c r="P18" i="102"/>
  <c r="O18" i="102"/>
  <c r="AD82" i="102"/>
  <c r="AC82" i="102"/>
  <c r="W82" i="102"/>
  <c r="T82" i="102"/>
  <c r="S82" i="102"/>
  <c r="P82" i="102"/>
  <c r="O82" i="102"/>
  <c r="AD113" i="102"/>
  <c r="AC113" i="102"/>
  <c r="W113" i="102"/>
  <c r="T113" i="102"/>
  <c r="S113" i="102"/>
  <c r="P113" i="102"/>
  <c r="O113" i="102"/>
  <c r="AD112" i="102"/>
  <c r="AC112" i="102"/>
  <c r="W112" i="102"/>
  <c r="T112" i="102"/>
  <c r="S112" i="102"/>
  <c r="P112" i="102"/>
  <c r="O112" i="102"/>
  <c r="AD101" i="102"/>
  <c r="AC101" i="102"/>
  <c r="W101" i="102"/>
  <c r="T101" i="102"/>
  <c r="S101" i="102"/>
  <c r="P101" i="102"/>
  <c r="O101" i="102"/>
  <c r="AD17" i="102"/>
  <c r="AC17" i="102"/>
  <c r="W17" i="102"/>
  <c r="T17" i="102"/>
  <c r="S17" i="102"/>
  <c r="P17" i="102"/>
  <c r="O17" i="102"/>
  <c r="AD16" i="102"/>
  <c r="AC16" i="102"/>
  <c r="W16" i="102"/>
  <c r="T16" i="102"/>
  <c r="S16" i="102"/>
  <c r="P16" i="102"/>
  <c r="O16" i="102"/>
  <c r="AD15" i="102"/>
  <c r="AC15" i="102"/>
  <c r="W15" i="102"/>
  <c r="T15" i="102"/>
  <c r="S15" i="102"/>
  <c r="P15" i="102"/>
  <c r="O15" i="102"/>
  <c r="AD14" i="102"/>
  <c r="AC14" i="102"/>
  <c r="W14" i="102"/>
  <c r="T14" i="102"/>
  <c r="S14" i="102"/>
  <c r="P14" i="102"/>
  <c r="O14" i="102"/>
  <c r="AD13" i="102"/>
  <c r="AC13" i="102"/>
  <c r="W13" i="102"/>
  <c r="T13" i="102"/>
  <c r="S13" i="102"/>
  <c r="P13" i="102"/>
  <c r="O13" i="102"/>
  <c r="AD12" i="102"/>
  <c r="AC12" i="102"/>
  <c r="W12" i="102"/>
  <c r="T12" i="102"/>
  <c r="S12" i="102"/>
  <c r="P12" i="102"/>
  <c r="O12" i="102"/>
  <c r="AD11" i="102"/>
  <c r="AC11" i="102"/>
  <c r="W11" i="102"/>
  <c r="T11" i="102"/>
  <c r="S11" i="102"/>
  <c r="P11" i="102"/>
  <c r="O11" i="102"/>
  <c r="AD71" i="102"/>
  <c r="AC71" i="102"/>
  <c r="W71" i="102"/>
  <c r="T71" i="102"/>
  <c r="S71" i="102"/>
  <c r="P71" i="102"/>
  <c r="O71" i="102"/>
  <c r="AD70" i="102"/>
  <c r="AC70" i="102"/>
  <c r="W70" i="102"/>
  <c r="T70" i="102"/>
  <c r="S70" i="102"/>
  <c r="P70" i="102"/>
  <c r="O70" i="102"/>
  <c r="AD69" i="102"/>
  <c r="AC69" i="102"/>
  <c r="W69" i="102"/>
  <c r="T69" i="102"/>
  <c r="S69" i="102"/>
  <c r="P69" i="102"/>
  <c r="O69" i="102"/>
  <c r="AD68" i="102"/>
  <c r="AC68" i="102"/>
  <c r="W68" i="102"/>
  <c r="T68" i="102"/>
  <c r="S68" i="102"/>
  <c r="P68" i="102"/>
  <c r="O68" i="102"/>
  <c r="AD67" i="102"/>
  <c r="AC67" i="102"/>
  <c r="W67" i="102"/>
  <c r="T67" i="102"/>
  <c r="S67" i="102"/>
  <c r="P67" i="102"/>
  <c r="O67" i="102"/>
  <c r="AD66" i="102"/>
  <c r="AC66" i="102"/>
  <c r="W66" i="102"/>
  <c r="T66" i="102"/>
  <c r="S66" i="102"/>
  <c r="P66" i="102"/>
  <c r="O66" i="102"/>
  <c r="AD63" i="102"/>
  <c r="AC63" i="102"/>
  <c r="W63" i="102"/>
  <c r="T63" i="102"/>
  <c r="S63" i="102"/>
  <c r="P63" i="102"/>
  <c r="O63" i="102"/>
  <c r="AD62" i="102"/>
  <c r="AC62" i="102"/>
  <c r="W62" i="102"/>
  <c r="T62" i="102"/>
  <c r="S62" i="102"/>
  <c r="P62" i="102"/>
  <c r="O62" i="102"/>
  <c r="AF52" i="103" l="1"/>
  <c r="AE115" i="104"/>
  <c r="AF12" i="103"/>
  <c r="AE13" i="103"/>
  <c r="AF66" i="103"/>
  <c r="AF42" i="103"/>
  <c r="AE43" i="103"/>
  <c r="AE73" i="103"/>
  <c r="AE60" i="103"/>
  <c r="AF23" i="103"/>
  <c r="AE68" i="103"/>
  <c r="AE70" i="103"/>
  <c r="AE32" i="103"/>
  <c r="AE61" i="103"/>
  <c r="AF24" i="103"/>
  <c r="AF26" i="103"/>
  <c r="AF53" i="103"/>
  <c r="AE81" i="103"/>
  <c r="AC115" i="103"/>
  <c r="AF82" i="103"/>
  <c r="AF71" i="103"/>
  <c r="AE23" i="103"/>
  <c r="AE17" i="103"/>
  <c r="AE18" i="103"/>
  <c r="AF18" i="103"/>
  <c r="AE113" i="103"/>
  <c r="AE28" i="103"/>
  <c r="AE69" i="103"/>
  <c r="AE57" i="103"/>
  <c r="AE79" i="103"/>
  <c r="AF59" i="103"/>
  <c r="AE86" i="103"/>
  <c r="AF54" i="103"/>
  <c r="AE40" i="103"/>
  <c r="AF67" i="103"/>
  <c r="AF11" i="103"/>
  <c r="AF17" i="103"/>
  <c r="AF56" i="103"/>
  <c r="AF70" i="103"/>
  <c r="AF13" i="103"/>
  <c r="AF43" i="103"/>
  <c r="AE67" i="103"/>
  <c r="AE11" i="103"/>
  <c r="AE20" i="103"/>
  <c r="AF20" i="103"/>
  <c r="AE82" i="103"/>
  <c r="AF57" i="103"/>
  <c r="AE74" i="103"/>
  <c r="AF74" i="103"/>
  <c r="AE103" i="103"/>
  <c r="AF103" i="103"/>
  <c r="AE98" i="103"/>
  <c r="AF98" i="103"/>
  <c r="AF61" i="103"/>
  <c r="AE26" i="103"/>
  <c r="AF28" i="103"/>
  <c r="AE111" i="103"/>
  <c r="AE59" i="103"/>
  <c r="AE84" i="103"/>
  <c r="AF39" i="103"/>
  <c r="T115" i="103"/>
  <c r="X115" i="103"/>
  <c r="S115" i="103"/>
  <c r="AF22" i="103"/>
  <c r="AF62" i="103"/>
  <c r="AF69" i="103"/>
  <c r="AE71" i="103"/>
  <c r="AE22" i="103"/>
  <c r="AE62" i="103"/>
  <c r="AE63" i="103"/>
  <c r="AE66" i="103"/>
  <c r="AF14" i="103"/>
  <c r="AE14" i="103"/>
  <c r="W115" i="103"/>
  <c r="AF63" i="103"/>
  <c r="AF68" i="103"/>
  <c r="AF15" i="103"/>
  <c r="AE21" i="103"/>
  <c r="AE15" i="103"/>
  <c r="AE16" i="103"/>
  <c r="AF101" i="103"/>
  <c r="AE42" i="103"/>
  <c r="AE12" i="103"/>
  <c r="AF16" i="103"/>
  <c r="AE101" i="103"/>
  <c r="AF112" i="103"/>
  <c r="AE112" i="103"/>
  <c r="AF113" i="103"/>
  <c r="AF75" i="103"/>
  <c r="AE75" i="103"/>
  <c r="AE83" i="103"/>
  <c r="AE58" i="103"/>
  <c r="AF87" i="103"/>
  <c r="AE87" i="103"/>
  <c r="AF25" i="103"/>
  <c r="AE25" i="103"/>
  <c r="AF58" i="103"/>
  <c r="AF81" i="103"/>
  <c r="AF21" i="103"/>
  <c r="AF72" i="103"/>
  <c r="AE72" i="103"/>
  <c r="AF83" i="103"/>
  <c r="AF108" i="103"/>
  <c r="AE108" i="103"/>
  <c r="AF84" i="103"/>
  <c r="AE24" i="103"/>
  <c r="AF19" i="103"/>
  <c r="AE19" i="103"/>
  <c r="AF111" i="103"/>
  <c r="AF79" i="103"/>
  <c r="AF73" i="103"/>
  <c r="AF60" i="103"/>
  <c r="AF86" i="103"/>
  <c r="AF40" i="103"/>
  <c r="T115" i="102"/>
  <c r="AF16" i="102"/>
  <c r="AE17" i="102"/>
  <c r="AE39" i="102"/>
  <c r="AF36" i="102"/>
  <c r="AE67" i="102"/>
  <c r="AE14" i="102"/>
  <c r="AE11" i="102"/>
  <c r="AE57" i="102"/>
  <c r="AE101" i="102"/>
  <c r="AE71" i="102"/>
  <c r="AE13" i="102"/>
  <c r="AE112" i="102"/>
  <c r="AE95" i="102"/>
  <c r="AF68" i="102"/>
  <c r="AE70" i="102"/>
  <c r="AF17" i="102"/>
  <c r="AE82" i="102"/>
  <c r="AE33" i="102"/>
  <c r="AF18" i="102"/>
  <c r="AF88" i="102"/>
  <c r="AF43" i="102"/>
  <c r="AE69" i="102"/>
  <c r="AF69" i="102"/>
  <c r="AF12" i="102"/>
  <c r="W115" i="102"/>
  <c r="AF63" i="102"/>
  <c r="AF13" i="102"/>
  <c r="AF113" i="102"/>
  <c r="S115" i="102"/>
  <c r="AF11" i="102"/>
  <c r="AE16" i="102"/>
  <c r="AF82" i="102"/>
  <c r="AE62" i="102"/>
  <c r="AE63" i="102"/>
  <c r="AE12" i="102"/>
  <c r="AF15" i="102"/>
  <c r="AF101" i="102"/>
  <c r="AF104" i="102"/>
  <c r="AE42" i="102"/>
  <c r="AE18" i="102"/>
  <c r="AE19" i="102"/>
  <c r="AE94" i="102"/>
  <c r="AF34" i="102"/>
  <c r="AE24" i="102"/>
  <c r="AE99" i="102"/>
  <c r="AE66" i="102"/>
  <c r="AF67" i="102"/>
  <c r="AE68" i="102"/>
  <c r="AF70" i="102"/>
  <c r="AC115" i="102"/>
  <c r="AF62" i="102"/>
  <c r="AF66" i="102"/>
  <c r="AF71" i="102"/>
  <c r="AF14" i="102"/>
  <c r="AE15" i="102"/>
  <c r="AF112" i="102"/>
  <c r="AE113" i="102"/>
  <c r="X115" i="102"/>
  <c r="AD1095" i="100"/>
  <c r="AD628" i="100"/>
  <c r="AD195" i="100"/>
  <c r="AD208" i="100"/>
  <c r="AD194" i="100"/>
  <c r="AD193" i="100"/>
  <c r="AD1094" i="100"/>
  <c r="AD823" i="100"/>
  <c r="AD796" i="100"/>
  <c r="AD1048" i="100"/>
  <c r="AD822" i="100"/>
  <c r="AD192" i="100"/>
  <c r="AD1125" i="100"/>
  <c r="AD348" i="100"/>
  <c r="AD299" i="100"/>
  <c r="AD306" i="100"/>
  <c r="AD593" i="100"/>
  <c r="AD957" i="100"/>
  <c r="AD894" i="100"/>
  <c r="AD355" i="100"/>
  <c r="AD789" i="100"/>
  <c r="AD285" i="100"/>
  <c r="AD600" i="100"/>
  <c r="AD713" i="100"/>
  <c r="AD313" i="100"/>
  <c r="AD712" i="100"/>
  <c r="AD711" i="100"/>
  <c r="AD710" i="100"/>
  <c r="AD271" i="100"/>
  <c r="AD1006" i="100"/>
  <c r="AD572" i="100"/>
  <c r="AD1104" i="100"/>
  <c r="AD1001" i="100"/>
  <c r="AD117" i="100"/>
  <c r="AD761" i="100"/>
  <c r="AD110" i="100"/>
  <c r="AD124" i="100"/>
  <c r="AD1000" i="100"/>
  <c r="AD1146" i="100"/>
  <c r="AD950" i="100"/>
  <c r="AD173" i="100"/>
  <c r="AD1014" i="100"/>
  <c r="AD775" i="100"/>
  <c r="AD155" i="100"/>
  <c r="AD586" i="100"/>
  <c r="AD278" i="100"/>
  <c r="AD579" i="100"/>
  <c r="AD292" i="100"/>
  <c r="AD154" i="100"/>
  <c r="AD153" i="100"/>
  <c r="AD565" i="100"/>
  <c r="AD915" i="100"/>
  <c r="AD334" i="100"/>
  <c r="AD922" i="100"/>
  <c r="AD929" i="100"/>
  <c r="AD908" i="100"/>
  <c r="AD901" i="100"/>
  <c r="AD936" i="100"/>
  <c r="AD327" i="100"/>
  <c r="AD320" i="100"/>
  <c r="AD1083" i="100"/>
  <c r="AD1013" i="100"/>
  <c r="AD105" i="100"/>
  <c r="AD607" i="100"/>
  <c r="AD606" i="100"/>
  <c r="AD605" i="100"/>
  <c r="AD604" i="100"/>
  <c r="AD603" i="100"/>
  <c r="AD599" i="100"/>
  <c r="AD598" i="100"/>
  <c r="AD597" i="100"/>
  <c r="AD596" i="100"/>
  <c r="AD592" i="100"/>
  <c r="AD591" i="100"/>
  <c r="AD590" i="100"/>
  <c r="AD589" i="100"/>
  <c r="AD585" i="100"/>
  <c r="AD584" i="100"/>
  <c r="AD583" i="100"/>
  <c r="AD582" i="100"/>
  <c r="AD578" i="100"/>
  <c r="AD577" i="100"/>
  <c r="AD576" i="100"/>
  <c r="AD575" i="100"/>
  <c r="AD333" i="100"/>
  <c r="AD332" i="100"/>
  <c r="AD331" i="100"/>
  <c r="AD330" i="100"/>
  <c r="AD326" i="100"/>
  <c r="AD325" i="100"/>
  <c r="AD324" i="100"/>
  <c r="AD323" i="100"/>
  <c r="AD319" i="100"/>
  <c r="AD318" i="100"/>
  <c r="AD317" i="100"/>
  <c r="AD316" i="100"/>
  <c r="AD571" i="100"/>
  <c r="AD570" i="100"/>
  <c r="AD569" i="100"/>
  <c r="AD568" i="100"/>
  <c r="AD564" i="100"/>
  <c r="AD563" i="100"/>
  <c r="AD562" i="100"/>
  <c r="AD561" i="100"/>
  <c r="AD981" i="100"/>
  <c r="AD980" i="100"/>
  <c r="AD979" i="100"/>
  <c r="AD978" i="100"/>
  <c r="AD977" i="100"/>
  <c r="AD976" i="100"/>
  <c r="AD975" i="100"/>
  <c r="AD974" i="100"/>
  <c r="AD750" i="100"/>
  <c r="AD749" i="100"/>
  <c r="AD748" i="100"/>
  <c r="AD747" i="100"/>
  <c r="AD746" i="100"/>
  <c r="AD745" i="100"/>
  <c r="AD744" i="100"/>
  <c r="AD743" i="100"/>
  <c r="AD298" i="100"/>
  <c r="AD297" i="100"/>
  <c r="AD296" i="100"/>
  <c r="AD295" i="100"/>
  <c r="AD291" i="100"/>
  <c r="AD290" i="100"/>
  <c r="AD289" i="100"/>
  <c r="AD288" i="100"/>
  <c r="AD284" i="100"/>
  <c r="AD283" i="100"/>
  <c r="AD282" i="100"/>
  <c r="AD281" i="100"/>
  <c r="AD277" i="100"/>
  <c r="AD276" i="100"/>
  <c r="AD275" i="100"/>
  <c r="AD274" i="100"/>
  <c r="AD347" i="100"/>
  <c r="AD346" i="100"/>
  <c r="AD345" i="100"/>
  <c r="AD344" i="100"/>
  <c r="AD340" i="100"/>
  <c r="AD339" i="100"/>
  <c r="AD338" i="100"/>
  <c r="AD337" i="100"/>
  <c r="AD637" i="100"/>
  <c r="AD636" i="100"/>
  <c r="AD635" i="100"/>
  <c r="AD634" i="100"/>
  <c r="AD633" i="100"/>
  <c r="AD632" i="100"/>
  <c r="AD631" i="100"/>
  <c r="AD627" i="100"/>
  <c r="AD626" i="100"/>
  <c r="AD625" i="100"/>
  <c r="AD624" i="100"/>
  <c r="AD1145" i="100"/>
  <c r="AD1144" i="100"/>
  <c r="AD1143" i="100"/>
  <c r="AD1142" i="100"/>
  <c r="AD1082" i="100"/>
  <c r="AD1081" i="100"/>
  <c r="AD1080" i="100"/>
  <c r="AD1079" i="100"/>
  <c r="AD914" i="100"/>
  <c r="AD913" i="100"/>
  <c r="AD912" i="100"/>
  <c r="AD911" i="100"/>
  <c r="AD907" i="100"/>
  <c r="AD906" i="100"/>
  <c r="AD905" i="100"/>
  <c r="AD904" i="100"/>
  <c r="AD900" i="100"/>
  <c r="AD899" i="100"/>
  <c r="AD898" i="100"/>
  <c r="AD897" i="100"/>
  <c r="AD46" i="100"/>
  <c r="AD45" i="100"/>
  <c r="AD44" i="100"/>
  <c r="AD43" i="100"/>
  <c r="AD39" i="100"/>
  <c r="AD38" i="100"/>
  <c r="AD37" i="100"/>
  <c r="AD36" i="100"/>
  <c r="AD32" i="100"/>
  <c r="AD31" i="100"/>
  <c r="AD30" i="100"/>
  <c r="AD29" i="100"/>
  <c r="AD935" i="100"/>
  <c r="AD934" i="100"/>
  <c r="AD933" i="100"/>
  <c r="AD932" i="100"/>
  <c r="AD928" i="100"/>
  <c r="AD927" i="100"/>
  <c r="AD926" i="100"/>
  <c r="AD925" i="100"/>
  <c r="AD921" i="100"/>
  <c r="AD920" i="100"/>
  <c r="AD919" i="100"/>
  <c r="AD918" i="100"/>
  <c r="AD1012" i="100"/>
  <c r="AD1011" i="100"/>
  <c r="AD1010" i="100"/>
  <c r="AD1009" i="100"/>
  <c r="AD312" i="100"/>
  <c r="AD311" i="100"/>
  <c r="AD310" i="100"/>
  <c r="AD309" i="100"/>
  <c r="AD305" i="100"/>
  <c r="AD304" i="100"/>
  <c r="AD303" i="100"/>
  <c r="AD302" i="100"/>
  <c r="AD999" i="100"/>
  <c r="AD998" i="100"/>
  <c r="AD997" i="100"/>
  <c r="AD996" i="100"/>
  <c r="AD995" i="100"/>
  <c r="AD991" i="100"/>
  <c r="AD990" i="100"/>
  <c r="AD989" i="100"/>
  <c r="AD988" i="100"/>
  <c r="AD362" i="100"/>
  <c r="AD361" i="100"/>
  <c r="AD360" i="100"/>
  <c r="AD359" i="100"/>
  <c r="AD358" i="100"/>
  <c r="AD354" i="100"/>
  <c r="AD353" i="100"/>
  <c r="AD352" i="100"/>
  <c r="AD351" i="100"/>
  <c r="AD886" i="100"/>
  <c r="AD885" i="100"/>
  <c r="AD884" i="100"/>
  <c r="AD883" i="100"/>
  <c r="AD879" i="100"/>
  <c r="AD878" i="100"/>
  <c r="AD877" i="100"/>
  <c r="AD876" i="100"/>
  <c r="AD872" i="100"/>
  <c r="AD871" i="100"/>
  <c r="AD870" i="100"/>
  <c r="AD869" i="100"/>
  <c r="AD1141" i="100"/>
  <c r="AD1140" i="100"/>
  <c r="AD1139" i="100"/>
  <c r="AD1138" i="100"/>
  <c r="AD1137" i="100"/>
  <c r="AD1136" i="100"/>
  <c r="AD1135" i="100"/>
  <c r="AD1134" i="100"/>
  <c r="AD1133" i="100"/>
  <c r="AD1132" i="100"/>
  <c r="AD1131" i="100"/>
  <c r="AD1130" i="100"/>
  <c r="AD1129" i="100"/>
  <c r="AD1128" i="100"/>
  <c r="AD865" i="100"/>
  <c r="AD864" i="100"/>
  <c r="AD863" i="100"/>
  <c r="AD862" i="100"/>
  <c r="AD893" i="100"/>
  <c r="AD892" i="100"/>
  <c r="AD891" i="100"/>
  <c r="AD890" i="100"/>
  <c r="AD1093" i="100"/>
  <c r="AD1092" i="100"/>
  <c r="AD1091" i="100"/>
  <c r="AD1090" i="100"/>
  <c r="AD1089" i="100"/>
  <c r="AD1088" i="100"/>
  <c r="AD1087" i="100"/>
  <c r="AD1086" i="100"/>
  <c r="AD942" i="100"/>
  <c r="AD941" i="100"/>
  <c r="AD940" i="100"/>
  <c r="AD939" i="100"/>
  <c r="AD270" i="100"/>
  <c r="AD269" i="100"/>
  <c r="AD268" i="100"/>
  <c r="AD267" i="100"/>
  <c r="AD254" i="100"/>
  <c r="AD253" i="100"/>
  <c r="AD252" i="100"/>
  <c r="AD251" i="100"/>
  <c r="AD250" i="100"/>
  <c r="AD249" i="100"/>
  <c r="AD248" i="100"/>
  <c r="AD247" i="100"/>
  <c r="AD246" i="100"/>
  <c r="AD245" i="100"/>
  <c r="AD244" i="100"/>
  <c r="AD243" i="100"/>
  <c r="AD242" i="100"/>
  <c r="AD241" i="100"/>
  <c r="AD240" i="100"/>
  <c r="AD239" i="100"/>
  <c r="AD226" i="100"/>
  <c r="AD225" i="100"/>
  <c r="AD224" i="100"/>
  <c r="AD223" i="100"/>
  <c r="AD222" i="100"/>
  <c r="AD221" i="100"/>
  <c r="AD220" i="100"/>
  <c r="AD219" i="100"/>
  <c r="AD218" i="100"/>
  <c r="AD217" i="100"/>
  <c r="AD216" i="100"/>
  <c r="AD215" i="100"/>
  <c r="AD214" i="100"/>
  <c r="AD213" i="100"/>
  <c r="AD212" i="100"/>
  <c r="AD211" i="100"/>
  <c r="AD207" i="100"/>
  <c r="AD206" i="100"/>
  <c r="AD205" i="100"/>
  <c r="AD204" i="100"/>
  <c r="AD191" i="100"/>
  <c r="AD190" i="100"/>
  <c r="AD189" i="100"/>
  <c r="AD188" i="100"/>
  <c r="AD187" i="100"/>
  <c r="AD186" i="100"/>
  <c r="AD185" i="100"/>
  <c r="AD184" i="100"/>
  <c r="AD183" i="100"/>
  <c r="AD182" i="100"/>
  <c r="AD181" i="100"/>
  <c r="AD180" i="100"/>
  <c r="AD179" i="100"/>
  <c r="AD178" i="100"/>
  <c r="AD177" i="100"/>
  <c r="AD176" i="100"/>
  <c r="AD849" i="100"/>
  <c r="AD848" i="100"/>
  <c r="AD847" i="100"/>
  <c r="AD846" i="100"/>
  <c r="AD845" i="100"/>
  <c r="AD844" i="100"/>
  <c r="AD843" i="100"/>
  <c r="AD842" i="100"/>
  <c r="AD841" i="100"/>
  <c r="AD840" i="100"/>
  <c r="AD839" i="100"/>
  <c r="AD838" i="100"/>
  <c r="AD837" i="100"/>
  <c r="AD836" i="100"/>
  <c r="AD835" i="100"/>
  <c r="AD834" i="100"/>
  <c r="AD821" i="100"/>
  <c r="AD820" i="100"/>
  <c r="AD819" i="100"/>
  <c r="AD818" i="100"/>
  <c r="AD817" i="100"/>
  <c r="AD816" i="100"/>
  <c r="AD815" i="100"/>
  <c r="AD814" i="100"/>
  <c r="AD813" i="100"/>
  <c r="AD812" i="100"/>
  <c r="AD811" i="100"/>
  <c r="AD810" i="100"/>
  <c r="AD809" i="100"/>
  <c r="AD808" i="100"/>
  <c r="AD807" i="100"/>
  <c r="AD806" i="100"/>
  <c r="AD802" i="100"/>
  <c r="AD801" i="100"/>
  <c r="AD800" i="100"/>
  <c r="AD799" i="100"/>
  <c r="AD795" i="100"/>
  <c r="AD794" i="100"/>
  <c r="AD793" i="100"/>
  <c r="AD792" i="100"/>
  <c r="AD788" i="100"/>
  <c r="AD787" i="100"/>
  <c r="AD786" i="100"/>
  <c r="AD785" i="100"/>
  <c r="AD784" i="100"/>
  <c r="AD783" i="100"/>
  <c r="AD782" i="100"/>
  <c r="AD781" i="100"/>
  <c r="AD780" i="100"/>
  <c r="AD779" i="100"/>
  <c r="AD778" i="100"/>
  <c r="AD774" i="100"/>
  <c r="AD773" i="100"/>
  <c r="AD772" i="100"/>
  <c r="AD771" i="100"/>
  <c r="AD767" i="100"/>
  <c r="AD766" i="100"/>
  <c r="AD765" i="100"/>
  <c r="AD764" i="100"/>
  <c r="AD760" i="100"/>
  <c r="AD759" i="100"/>
  <c r="AD758" i="100"/>
  <c r="AD757" i="100"/>
  <c r="AD368" i="100"/>
  <c r="AD367" i="100"/>
  <c r="AD366" i="100"/>
  <c r="AD365" i="100"/>
  <c r="AD1162" i="100"/>
  <c r="AD1161" i="100"/>
  <c r="AD1160" i="100"/>
  <c r="AD1159" i="100"/>
  <c r="AD1158" i="100"/>
  <c r="AD1157" i="100"/>
  <c r="AD1156" i="100"/>
  <c r="AD1155" i="100"/>
  <c r="AD1154" i="100"/>
  <c r="AD1153" i="100"/>
  <c r="AD1152" i="100"/>
  <c r="AD1151" i="100"/>
  <c r="AD1150" i="100"/>
  <c r="AD1149" i="100"/>
  <c r="AD19" i="100"/>
  <c r="AD18" i="100"/>
  <c r="AD17" i="100"/>
  <c r="AD16" i="100"/>
  <c r="AD15" i="100"/>
  <c r="AD14" i="100"/>
  <c r="AD13" i="100"/>
  <c r="AD12" i="100"/>
  <c r="AD11" i="100"/>
  <c r="AD10" i="100"/>
  <c r="AD9" i="100"/>
  <c r="AD8" i="100"/>
  <c r="AD970" i="100"/>
  <c r="AD969" i="100"/>
  <c r="AD968" i="100"/>
  <c r="AD967" i="100"/>
  <c r="AD963" i="100"/>
  <c r="AD962" i="100"/>
  <c r="AD961" i="100"/>
  <c r="AD960" i="100"/>
  <c r="AD1075" i="100"/>
  <c r="AD1074" i="100"/>
  <c r="AD1073" i="100"/>
  <c r="AD1072" i="100"/>
  <c r="AD1068" i="100"/>
  <c r="AD1067" i="100"/>
  <c r="AD1066" i="100"/>
  <c r="AD1065" i="100"/>
  <c r="AD1061" i="100"/>
  <c r="AD1060" i="100"/>
  <c r="AD1059" i="100"/>
  <c r="AD1058" i="100"/>
  <c r="AD1054" i="100"/>
  <c r="AD1053" i="100"/>
  <c r="AD1052" i="100"/>
  <c r="AD1051" i="100"/>
  <c r="AD1047" i="100"/>
  <c r="AD1046" i="100"/>
  <c r="AD1045" i="100"/>
  <c r="AD1044" i="100"/>
  <c r="AD465" i="100"/>
  <c r="AD464" i="100"/>
  <c r="AD463" i="100"/>
  <c r="AD462" i="100"/>
  <c r="AD461" i="100"/>
  <c r="AD460" i="100"/>
  <c r="AD459" i="100"/>
  <c r="AD458" i="100"/>
  <c r="AD457" i="100"/>
  <c r="AD456" i="100"/>
  <c r="AD1040" i="100"/>
  <c r="AD1039" i="100"/>
  <c r="AD1038" i="100"/>
  <c r="AD1037" i="100"/>
  <c r="AD1036" i="100"/>
  <c r="AD1035" i="100"/>
  <c r="AD1034" i="100"/>
  <c r="AD1033" i="100"/>
  <c r="AD1032" i="100"/>
  <c r="AD1031" i="100"/>
  <c r="AD1030" i="100"/>
  <c r="AD1026" i="100"/>
  <c r="AD1025" i="100"/>
  <c r="AD1024" i="100"/>
  <c r="AD1023" i="100"/>
  <c r="AD1019" i="100"/>
  <c r="AD1018" i="100"/>
  <c r="AD1017" i="100"/>
  <c r="AD1016" i="100"/>
  <c r="AD443" i="100"/>
  <c r="AD442" i="100"/>
  <c r="AD441" i="100"/>
  <c r="AD440" i="100"/>
  <c r="AD439" i="100"/>
  <c r="AD438" i="100"/>
  <c r="AD437" i="100"/>
  <c r="AD436" i="100"/>
  <c r="AD435" i="100"/>
  <c r="AD434" i="100"/>
  <c r="AD433" i="100"/>
  <c r="AD432" i="100"/>
  <c r="AD431" i="100"/>
  <c r="AD430" i="100"/>
  <c r="AD429" i="100"/>
  <c r="AD428" i="100"/>
  <c r="AD415" i="100"/>
  <c r="AD414" i="100"/>
  <c r="AD413" i="100"/>
  <c r="AD412" i="100"/>
  <c r="AD411" i="100"/>
  <c r="AD410" i="100"/>
  <c r="AD409" i="100"/>
  <c r="AD408" i="100"/>
  <c r="AD407" i="100"/>
  <c r="AD406" i="100"/>
  <c r="AD405" i="100"/>
  <c r="AD404" i="100"/>
  <c r="AD403" i="100"/>
  <c r="AD402" i="100"/>
  <c r="AD401" i="100"/>
  <c r="AD400" i="100"/>
  <c r="AD387" i="100"/>
  <c r="AD386" i="100"/>
  <c r="AD385" i="100"/>
  <c r="AD384" i="100"/>
  <c r="AD383" i="100"/>
  <c r="AD382" i="100"/>
  <c r="AD381" i="100"/>
  <c r="AD380" i="100"/>
  <c r="AD379" i="100"/>
  <c r="AD378" i="100"/>
  <c r="AD377" i="100"/>
  <c r="AD376" i="100"/>
  <c r="AD375" i="100"/>
  <c r="AD374" i="100"/>
  <c r="AD373" i="100"/>
  <c r="AD372" i="100"/>
  <c r="AD1124" i="100"/>
  <c r="AD1123" i="100"/>
  <c r="AD1122" i="100"/>
  <c r="AD1121" i="100"/>
  <c r="AD1117" i="100"/>
  <c r="AD1116" i="100"/>
  <c r="AD1115" i="100"/>
  <c r="AD1114" i="100"/>
  <c r="AD1110" i="100"/>
  <c r="AD1109" i="100"/>
  <c r="AD1108" i="100"/>
  <c r="AD1107" i="100"/>
  <c r="AD1103" i="100"/>
  <c r="AD1102" i="100"/>
  <c r="AD1101" i="100"/>
  <c r="AD1100" i="100"/>
  <c r="AD104" i="100"/>
  <c r="AD103" i="100"/>
  <c r="AD102" i="100"/>
  <c r="AD101" i="100"/>
  <c r="AD100" i="100"/>
  <c r="AD99" i="100"/>
  <c r="AD98" i="100"/>
  <c r="AD97" i="100"/>
  <c r="AD96" i="100"/>
  <c r="AD95" i="100"/>
  <c r="AD94" i="100"/>
  <c r="AD93" i="100"/>
  <c r="AD92" i="100"/>
  <c r="AD91" i="100"/>
  <c r="AD90" i="100"/>
  <c r="AD89" i="100"/>
  <c r="AD88" i="100"/>
  <c r="AD87" i="100"/>
  <c r="AD86" i="100"/>
  <c r="AD85" i="100"/>
  <c r="AD84" i="100"/>
  <c r="AD83" i="100"/>
  <c r="AD82" i="100"/>
  <c r="AD81" i="100"/>
  <c r="AD80" i="100"/>
  <c r="AD79" i="100"/>
  <c r="AD78" i="100"/>
  <c r="AD77" i="100"/>
  <c r="AD76" i="100"/>
  <c r="AD75" i="100"/>
  <c r="AD74" i="100"/>
  <c r="AD73" i="100"/>
  <c r="AD72" i="100"/>
  <c r="AD71" i="100"/>
  <c r="AD70" i="100"/>
  <c r="AD69" i="100"/>
  <c r="AD68" i="100"/>
  <c r="AD67" i="100"/>
  <c r="AD66" i="100"/>
  <c r="AD65" i="100"/>
  <c r="AD64" i="100"/>
  <c r="AD63" i="100"/>
  <c r="AD62" i="100"/>
  <c r="AD61" i="100"/>
  <c r="AD60" i="100"/>
  <c r="AD59" i="100"/>
  <c r="AD58" i="100"/>
  <c r="AD57" i="100"/>
  <c r="AD56" i="100"/>
  <c r="AD55" i="100"/>
  <c r="AD54" i="100"/>
  <c r="AD53" i="100"/>
  <c r="AD52" i="100"/>
  <c r="AD51" i="100"/>
  <c r="AD50" i="100"/>
  <c r="AD648" i="100"/>
  <c r="AD647" i="100"/>
  <c r="AD646" i="100"/>
  <c r="AD645" i="100"/>
  <c r="AD641" i="100"/>
  <c r="AD640" i="100"/>
  <c r="AD639" i="100"/>
  <c r="AD638" i="100"/>
  <c r="AD739" i="100"/>
  <c r="AD738" i="100"/>
  <c r="AD737" i="100"/>
  <c r="AD736" i="100"/>
  <c r="AD732" i="100"/>
  <c r="AD731" i="100"/>
  <c r="AD730" i="100"/>
  <c r="AD729" i="100"/>
  <c r="AD725" i="100"/>
  <c r="AD724" i="100"/>
  <c r="AD723" i="100"/>
  <c r="AD722" i="100"/>
  <c r="AD693" i="100"/>
  <c r="AD692" i="100"/>
  <c r="AD691" i="100"/>
  <c r="AD690" i="100"/>
  <c r="AD689" i="100"/>
  <c r="AD688" i="100"/>
  <c r="AD687" i="100"/>
  <c r="AD686" i="100"/>
  <c r="AD685" i="100"/>
  <c r="AD684" i="100"/>
  <c r="AD683" i="100"/>
  <c r="AD682" i="100"/>
  <c r="AD681" i="100"/>
  <c r="AD680" i="100"/>
  <c r="AD679" i="100"/>
  <c r="AD678" i="100"/>
  <c r="AD677" i="100"/>
  <c r="AD676" i="100"/>
  <c r="AD675" i="100"/>
  <c r="AD674" i="100"/>
  <c r="AD673" i="100"/>
  <c r="AD672" i="100"/>
  <c r="AD671" i="100"/>
  <c r="AD670" i="100"/>
  <c r="AD669" i="100"/>
  <c r="AD668" i="100"/>
  <c r="AD667" i="100"/>
  <c r="AD666" i="100"/>
  <c r="AD665" i="100"/>
  <c r="AD664" i="100"/>
  <c r="AD663" i="100"/>
  <c r="AD662" i="100"/>
  <c r="AD661" i="100"/>
  <c r="AD660" i="100"/>
  <c r="AD659" i="100"/>
  <c r="AD658" i="100"/>
  <c r="AD657" i="100"/>
  <c r="AD656" i="100"/>
  <c r="AD655" i="100"/>
  <c r="AD654" i="100"/>
  <c r="AD653" i="100"/>
  <c r="AD652" i="100"/>
  <c r="AD709" i="100"/>
  <c r="AD708" i="100"/>
  <c r="AD707" i="100"/>
  <c r="AD706" i="100"/>
  <c r="AD705" i="100"/>
  <c r="AD704" i="100"/>
  <c r="AD703" i="100"/>
  <c r="AD702" i="100"/>
  <c r="AD701" i="100"/>
  <c r="AD700" i="100"/>
  <c r="AD699" i="100"/>
  <c r="AD698" i="100"/>
  <c r="AD697" i="100"/>
  <c r="AD696" i="100"/>
  <c r="AD695" i="100"/>
  <c r="AD694" i="100"/>
  <c r="AD123" i="100"/>
  <c r="AD122" i="100"/>
  <c r="AD121" i="100"/>
  <c r="AD120" i="100"/>
  <c r="AD116" i="100"/>
  <c r="AD115" i="100"/>
  <c r="AD114" i="100"/>
  <c r="AD113" i="100"/>
  <c r="AD109" i="100"/>
  <c r="AD108" i="100"/>
  <c r="AD107" i="100"/>
  <c r="AD106" i="100"/>
  <c r="AD623" i="100"/>
  <c r="AD622" i="100"/>
  <c r="AD621" i="100"/>
  <c r="AD620" i="100"/>
  <c r="AD619" i="100"/>
  <c r="AD618" i="100"/>
  <c r="AD617" i="100"/>
  <c r="AD616" i="100"/>
  <c r="AD615" i="100"/>
  <c r="AD614" i="100"/>
  <c r="AD613" i="100"/>
  <c r="AD612" i="100"/>
  <c r="AD611" i="100"/>
  <c r="AD610" i="100"/>
  <c r="AD473" i="100"/>
  <c r="AD472" i="100"/>
  <c r="AD471" i="100"/>
  <c r="AD470" i="100"/>
  <c r="AD548" i="100"/>
  <c r="AD547" i="100"/>
  <c r="AD546" i="100"/>
  <c r="AD545" i="100"/>
  <c r="AD544" i="100"/>
  <c r="AD543" i="100"/>
  <c r="AD542" i="100"/>
  <c r="AD541" i="100"/>
  <c r="AD540" i="100"/>
  <c r="AD539" i="100"/>
  <c r="AD538" i="100"/>
  <c r="AD537" i="100"/>
  <c r="AD536" i="100"/>
  <c r="AD535" i="100"/>
  <c r="AD534" i="100"/>
  <c r="AD533" i="100"/>
  <c r="AD520" i="100"/>
  <c r="AD519" i="100"/>
  <c r="AD518" i="100"/>
  <c r="AD517" i="100"/>
  <c r="AD516" i="100"/>
  <c r="AD515" i="100"/>
  <c r="AD514" i="100"/>
  <c r="AD513" i="100"/>
  <c r="AD512" i="100"/>
  <c r="AD511" i="100"/>
  <c r="AD510" i="100"/>
  <c r="AD509" i="100"/>
  <c r="AD508" i="100"/>
  <c r="AD507" i="100"/>
  <c r="AD506" i="100"/>
  <c r="AD505" i="100"/>
  <c r="AD492" i="100"/>
  <c r="AD491" i="100"/>
  <c r="AD490" i="100"/>
  <c r="AD489" i="100"/>
  <c r="AD488" i="100"/>
  <c r="AD487" i="100"/>
  <c r="AD486" i="100"/>
  <c r="AD485" i="100"/>
  <c r="AD484" i="100"/>
  <c r="AD483" i="100"/>
  <c r="AD482" i="100"/>
  <c r="AD481" i="100"/>
  <c r="AD480" i="100"/>
  <c r="AD479" i="100"/>
  <c r="AD478" i="100"/>
  <c r="AD477" i="100"/>
  <c r="AD956" i="100"/>
  <c r="AD955" i="100"/>
  <c r="AD954" i="100"/>
  <c r="AD953" i="100"/>
  <c r="AD949" i="100"/>
  <c r="AD948" i="100"/>
  <c r="AD947" i="100"/>
  <c r="AD946" i="100"/>
  <c r="AD1005" i="100"/>
  <c r="AD1004" i="100"/>
  <c r="AD1003" i="100"/>
  <c r="AD1002" i="100"/>
  <c r="AD172" i="100"/>
  <c r="AD171" i="100"/>
  <c r="AD170" i="100"/>
  <c r="AD169" i="100"/>
  <c r="AD152" i="100"/>
  <c r="AD151" i="100"/>
  <c r="AD150" i="100"/>
  <c r="AD149" i="100"/>
  <c r="AD148" i="100"/>
  <c r="AD147" i="100"/>
  <c r="AD146" i="100"/>
  <c r="AD145" i="100"/>
  <c r="AD144" i="100"/>
  <c r="AD143" i="100"/>
  <c r="AD142" i="100"/>
  <c r="AD141" i="100"/>
  <c r="AD140" i="100"/>
  <c r="AD139" i="100"/>
  <c r="AD138" i="100"/>
  <c r="AD137" i="100"/>
  <c r="AD136" i="100"/>
  <c r="AD135" i="100"/>
  <c r="AD134" i="100"/>
  <c r="AD133" i="100"/>
  <c r="AD132" i="100"/>
  <c r="AD131" i="100"/>
  <c r="AD130" i="100"/>
  <c r="AD129" i="100"/>
  <c r="AD128" i="100"/>
  <c r="AD127" i="100"/>
  <c r="AE52" i="103" l="1"/>
  <c r="AE54" i="103"/>
  <c r="AE56" i="103"/>
  <c r="AE53" i="103"/>
  <c r="AE44" i="103"/>
  <c r="AF44" i="103"/>
  <c r="AE10" i="103"/>
  <c r="AF10" i="103"/>
  <c r="AF32" i="103"/>
  <c r="AF64" i="103"/>
  <c r="AE64" i="103"/>
  <c r="AF80" i="103"/>
  <c r="AE80" i="103"/>
  <c r="AE39" i="103"/>
  <c r="AF76" i="103"/>
  <c r="AE76" i="103"/>
  <c r="AF51" i="103"/>
  <c r="AE51" i="103"/>
  <c r="AE30" i="103"/>
  <c r="AF30" i="103"/>
  <c r="AE34" i="103"/>
  <c r="AF34" i="103"/>
  <c r="AF85" i="103"/>
  <c r="AE85" i="103"/>
  <c r="AF35" i="103"/>
  <c r="AE35" i="103"/>
  <c r="AF105" i="103"/>
  <c r="AE105" i="103"/>
  <c r="AF95" i="103"/>
  <c r="AE95" i="103"/>
  <c r="AF96" i="103"/>
  <c r="AE96" i="103"/>
  <c r="AF36" i="103"/>
  <c r="AE36" i="103"/>
  <c r="AF109" i="103"/>
  <c r="AE109" i="103"/>
  <c r="AF104" i="103"/>
  <c r="AE104" i="103"/>
  <c r="AF29" i="103"/>
  <c r="AE29" i="103"/>
  <c r="AF38" i="103"/>
  <c r="AE38" i="103"/>
  <c r="AF49" i="103"/>
  <c r="AE49" i="103"/>
  <c r="AF107" i="103"/>
  <c r="AE107" i="103"/>
  <c r="AF102" i="103"/>
  <c r="AE102" i="103"/>
  <c r="AF92" i="103"/>
  <c r="AE92" i="103"/>
  <c r="AF110" i="103"/>
  <c r="AE110" i="103"/>
  <c r="AF89" i="103"/>
  <c r="AE89" i="103"/>
  <c r="AF33" i="103"/>
  <c r="AE33" i="103"/>
  <c r="AF31" i="103"/>
  <c r="AE31" i="103"/>
  <c r="AF100" i="103"/>
  <c r="AE100" i="103"/>
  <c r="AE93" i="103"/>
  <c r="AF93" i="103"/>
  <c r="AF41" i="103"/>
  <c r="AE41" i="103"/>
  <c r="AE77" i="103"/>
  <c r="AF77" i="103"/>
  <c r="AF65" i="103"/>
  <c r="AE65" i="103"/>
  <c r="AF48" i="103"/>
  <c r="AE48" i="103"/>
  <c r="AF47" i="103"/>
  <c r="AE47" i="103"/>
  <c r="AF45" i="103"/>
  <c r="AE45" i="103"/>
  <c r="AF91" i="103"/>
  <c r="AE91" i="103"/>
  <c r="AF8" i="103"/>
  <c r="AE8" i="103"/>
  <c r="AF88" i="103"/>
  <c r="AE88" i="103"/>
  <c r="AF55" i="103"/>
  <c r="AE55" i="103"/>
  <c r="AF78" i="103"/>
  <c r="AE78" i="103"/>
  <c r="AF50" i="103"/>
  <c r="AE50" i="103"/>
  <c r="AF27" i="103"/>
  <c r="AE27" i="103"/>
  <c r="AF99" i="103"/>
  <c r="AE99" i="103"/>
  <c r="AF9" i="103"/>
  <c r="AE9" i="103"/>
  <c r="AF94" i="103"/>
  <c r="AE94" i="103"/>
  <c r="AF37" i="103"/>
  <c r="AE37" i="103"/>
  <c r="AF46" i="103"/>
  <c r="AE46" i="103"/>
  <c r="AF106" i="103"/>
  <c r="AE106" i="103"/>
  <c r="AF97" i="103"/>
  <c r="AE97" i="103"/>
  <c r="AF90" i="103"/>
  <c r="AE90" i="103"/>
  <c r="AD115" i="103"/>
  <c r="AF115" i="103" s="1"/>
  <c r="AE88" i="102"/>
  <c r="AF95" i="102"/>
  <c r="AE38" i="102"/>
  <c r="AF38" i="102"/>
  <c r="AE104" i="102"/>
  <c r="AF99" i="102"/>
  <c r="AE36" i="102"/>
  <c r="AE43" i="102"/>
  <c r="AF57" i="102"/>
  <c r="AE34" i="102"/>
  <c r="AE86" i="102"/>
  <c r="AF86" i="102"/>
  <c r="AF33" i="102"/>
  <c r="AF39" i="102"/>
  <c r="AF24" i="102"/>
  <c r="AF51" i="102"/>
  <c r="AE51" i="102"/>
  <c r="AF42" i="102"/>
  <c r="AF94" i="102"/>
  <c r="AF19" i="102"/>
  <c r="AE47" i="102"/>
  <c r="AF47" i="102"/>
  <c r="AF26" i="102"/>
  <c r="AE26" i="102"/>
  <c r="AF110" i="102"/>
  <c r="AE110" i="102"/>
  <c r="AF102" i="102"/>
  <c r="AE102" i="102"/>
  <c r="AF45" i="102"/>
  <c r="AE45" i="102"/>
  <c r="AF59" i="102"/>
  <c r="AE59" i="102"/>
  <c r="AF105" i="102"/>
  <c r="AE105" i="102"/>
  <c r="AE109" i="102"/>
  <c r="AF109" i="102"/>
  <c r="AE58" i="102"/>
  <c r="AF58" i="102"/>
  <c r="AF85" i="102"/>
  <c r="AE85" i="102"/>
  <c r="AF40" i="102"/>
  <c r="AE40" i="102"/>
  <c r="AF27" i="102"/>
  <c r="AE27" i="102"/>
  <c r="AF100" i="102"/>
  <c r="AE100" i="102"/>
  <c r="AF8" i="102"/>
  <c r="AE8" i="102"/>
  <c r="AF93" i="102"/>
  <c r="AE93" i="102"/>
  <c r="AF91" i="102"/>
  <c r="AE91" i="102"/>
  <c r="AF96" i="102"/>
  <c r="AE96" i="102"/>
  <c r="AE103" i="102"/>
  <c r="AF103" i="102"/>
  <c r="AE64" i="102"/>
  <c r="AF64" i="102"/>
  <c r="AF52" i="102"/>
  <c r="AE52" i="102"/>
  <c r="AF56" i="102"/>
  <c r="AE56" i="102"/>
  <c r="AF108" i="102"/>
  <c r="AE108" i="102"/>
  <c r="AF92" i="102"/>
  <c r="AE92" i="102"/>
  <c r="AE89" i="102"/>
  <c r="AF89" i="102"/>
  <c r="AE29" i="102"/>
  <c r="AF29" i="102"/>
  <c r="AF55" i="102"/>
  <c r="AE55" i="102"/>
  <c r="AE44" i="102"/>
  <c r="AF44" i="102"/>
  <c r="AF73" i="102"/>
  <c r="AE73" i="102"/>
  <c r="AE75" i="102"/>
  <c r="AF75" i="102"/>
  <c r="AE72" i="102"/>
  <c r="AF72" i="102"/>
  <c r="AD115" i="102"/>
  <c r="AF115" i="102" s="1"/>
  <c r="AF46" i="102"/>
  <c r="AE46" i="102"/>
  <c r="AE10" i="102"/>
  <c r="AF10" i="102"/>
  <c r="AE37" i="102"/>
  <c r="AF37" i="102"/>
  <c r="AE30" i="102"/>
  <c r="AF30" i="102"/>
  <c r="AF98" i="102"/>
  <c r="AE98" i="102"/>
  <c r="AF49" i="102"/>
  <c r="AE49" i="102"/>
  <c r="AE60" i="102"/>
  <c r="AF60" i="102"/>
  <c r="AE87" i="102"/>
  <c r="AF87" i="102"/>
  <c r="AF50" i="102"/>
  <c r="AE50" i="102"/>
  <c r="AE23" i="102"/>
  <c r="AF23" i="102"/>
  <c r="AE81" i="102"/>
  <c r="AF81" i="102"/>
  <c r="AE78" i="102"/>
  <c r="AF78" i="102"/>
  <c r="AF77" i="102"/>
  <c r="AE77" i="102"/>
  <c r="AF65" i="102"/>
  <c r="AE65" i="102"/>
  <c r="AF41" i="102"/>
  <c r="AE41" i="102"/>
  <c r="AF107" i="102"/>
  <c r="AE107" i="102"/>
  <c r="AF61" i="102"/>
  <c r="AE61" i="102"/>
  <c r="AE22" i="102"/>
  <c r="AF22" i="102"/>
  <c r="AE84" i="102"/>
  <c r="AF84" i="102"/>
  <c r="AE79" i="102"/>
  <c r="AF79" i="102"/>
  <c r="AF53" i="102"/>
  <c r="AE53" i="102"/>
  <c r="AE25" i="102"/>
  <c r="AF25" i="102"/>
  <c r="AE35" i="102"/>
  <c r="AF35" i="102"/>
  <c r="AF80" i="102"/>
  <c r="AE80" i="102"/>
  <c r="AF90" i="102"/>
  <c r="AE90" i="102"/>
  <c r="AF54" i="102"/>
  <c r="AE54" i="102"/>
  <c r="AE9" i="102"/>
  <c r="AF9" i="102"/>
  <c r="AE74" i="102"/>
  <c r="AF74" i="102"/>
  <c r="AE31" i="102"/>
  <c r="AF31" i="102"/>
  <c r="AF97" i="102"/>
  <c r="AE97" i="102"/>
  <c r="AE76" i="102"/>
  <c r="AF76" i="102"/>
  <c r="AE83" i="102"/>
  <c r="AF83" i="102"/>
  <c r="AF48" i="102"/>
  <c r="AE48" i="102"/>
  <c r="AF111" i="102"/>
  <c r="AE111" i="102"/>
  <c r="AE32" i="102"/>
  <c r="AF32" i="102"/>
  <c r="AF20" i="102"/>
  <c r="AE20" i="102"/>
  <c r="AE21" i="102"/>
  <c r="AF21" i="102"/>
  <c r="AE106" i="102"/>
  <c r="AF106" i="102"/>
  <c r="AE28" i="102"/>
  <c r="AF28" i="102"/>
  <c r="AE115" i="103" l="1"/>
  <c r="AE115" i="102"/>
  <c r="AB1164" i="100"/>
  <c r="AA1164" i="100"/>
  <c r="Z1164" i="100"/>
  <c r="Y1164" i="100"/>
  <c r="V1164" i="100"/>
  <c r="U1164" i="100"/>
  <c r="R1164" i="100"/>
  <c r="Q1164" i="100"/>
  <c r="N1164" i="100"/>
  <c r="M1164" i="100"/>
  <c r="AC1162" i="100"/>
  <c r="W1162" i="100"/>
  <c r="T1162" i="100"/>
  <c r="S1162" i="100"/>
  <c r="P1162" i="100"/>
  <c r="O1162" i="100"/>
  <c r="AC1161" i="100"/>
  <c r="W1161" i="100"/>
  <c r="T1161" i="100"/>
  <c r="S1161" i="100"/>
  <c r="P1161" i="100"/>
  <c r="O1161" i="100"/>
  <c r="AC1160" i="100"/>
  <c r="W1160" i="100"/>
  <c r="T1160" i="100"/>
  <c r="S1160" i="100"/>
  <c r="P1160" i="100"/>
  <c r="O1160" i="100"/>
  <c r="AC1159" i="100"/>
  <c r="W1159" i="100"/>
  <c r="T1159" i="100"/>
  <c r="S1159" i="100"/>
  <c r="P1159" i="100"/>
  <c r="O1159" i="100"/>
  <c r="AC1158" i="100"/>
  <c r="W1158" i="100"/>
  <c r="T1158" i="100"/>
  <c r="S1158" i="100"/>
  <c r="P1158" i="100"/>
  <c r="O1158" i="100"/>
  <c r="AC1157" i="100"/>
  <c r="W1157" i="100"/>
  <c r="T1157" i="100"/>
  <c r="S1157" i="100"/>
  <c r="P1157" i="100"/>
  <c r="O1157" i="100"/>
  <c r="AC1156" i="100"/>
  <c r="W1156" i="100"/>
  <c r="T1156" i="100"/>
  <c r="S1156" i="100"/>
  <c r="P1156" i="100"/>
  <c r="O1156" i="100"/>
  <c r="AC1155" i="100"/>
  <c r="W1155" i="100"/>
  <c r="T1155" i="100"/>
  <c r="S1155" i="100"/>
  <c r="P1155" i="100"/>
  <c r="O1155" i="100"/>
  <c r="AC1154" i="100"/>
  <c r="W1154" i="100"/>
  <c r="T1154" i="100"/>
  <c r="S1154" i="100"/>
  <c r="P1154" i="100"/>
  <c r="O1154" i="100"/>
  <c r="AC1153" i="100"/>
  <c r="W1153" i="100"/>
  <c r="T1153" i="100"/>
  <c r="S1153" i="100"/>
  <c r="P1153" i="100"/>
  <c r="O1153" i="100"/>
  <c r="AC1152" i="100"/>
  <c r="W1152" i="100"/>
  <c r="T1152" i="100"/>
  <c r="S1152" i="100"/>
  <c r="P1152" i="100"/>
  <c r="O1152" i="100"/>
  <c r="AC1151" i="100"/>
  <c r="W1151" i="100"/>
  <c r="T1151" i="100"/>
  <c r="S1151" i="100"/>
  <c r="P1151" i="100"/>
  <c r="O1151" i="100"/>
  <c r="AC1150" i="100"/>
  <c r="W1150" i="100"/>
  <c r="T1150" i="100"/>
  <c r="S1150" i="100"/>
  <c r="P1150" i="100"/>
  <c r="O1150" i="100"/>
  <c r="AC1149" i="100"/>
  <c r="W1149" i="100"/>
  <c r="T1149" i="100"/>
  <c r="S1149" i="100"/>
  <c r="P1149" i="100"/>
  <c r="O1149" i="100"/>
  <c r="AC1146" i="100"/>
  <c r="W1146" i="100"/>
  <c r="T1146" i="100"/>
  <c r="S1146" i="100"/>
  <c r="P1146" i="100"/>
  <c r="O1146" i="100"/>
  <c r="AC1145" i="100"/>
  <c r="W1145" i="100"/>
  <c r="T1145" i="100"/>
  <c r="S1145" i="100"/>
  <c r="P1145" i="100"/>
  <c r="O1145" i="100"/>
  <c r="AC1144" i="100"/>
  <c r="W1144" i="100"/>
  <c r="T1144" i="100"/>
  <c r="S1144" i="100"/>
  <c r="P1144" i="100"/>
  <c r="O1144" i="100"/>
  <c r="AC1143" i="100"/>
  <c r="W1143" i="100"/>
  <c r="T1143" i="100"/>
  <c r="S1143" i="100"/>
  <c r="P1143" i="100"/>
  <c r="O1143" i="100"/>
  <c r="AC1148" i="100"/>
  <c r="AD1148" i="100" s="1"/>
  <c r="W1148" i="100"/>
  <c r="T1148" i="100"/>
  <c r="S1148" i="100"/>
  <c r="P1148" i="100"/>
  <c r="O1148" i="100"/>
  <c r="AC1142" i="100"/>
  <c r="W1142" i="100"/>
  <c r="T1142" i="100"/>
  <c r="S1142" i="100"/>
  <c r="P1142" i="100"/>
  <c r="O1142" i="100"/>
  <c r="AC1147" i="100"/>
  <c r="AD1147" i="100" s="1"/>
  <c r="W1147" i="100"/>
  <c r="T1147" i="100"/>
  <c r="S1147" i="100"/>
  <c r="P1147" i="100"/>
  <c r="O1147" i="100"/>
  <c r="AC1141" i="100"/>
  <c r="W1141" i="100"/>
  <c r="T1141" i="100"/>
  <c r="S1141" i="100"/>
  <c r="P1141" i="100"/>
  <c r="O1141" i="100"/>
  <c r="AC1140" i="100"/>
  <c r="W1140" i="100"/>
  <c r="T1140" i="100"/>
  <c r="S1140" i="100"/>
  <c r="P1140" i="100"/>
  <c r="O1140" i="100"/>
  <c r="AC1139" i="100"/>
  <c r="W1139" i="100"/>
  <c r="T1139" i="100"/>
  <c r="S1139" i="100"/>
  <c r="P1139" i="100"/>
  <c r="O1139" i="100"/>
  <c r="AC1138" i="100"/>
  <c r="W1138" i="100"/>
  <c r="T1138" i="100"/>
  <c r="S1138" i="100"/>
  <c r="P1138" i="100"/>
  <c r="O1138" i="100"/>
  <c r="AC1137" i="100"/>
  <c r="W1137" i="100"/>
  <c r="T1137" i="100"/>
  <c r="S1137" i="100"/>
  <c r="P1137" i="100"/>
  <c r="O1137" i="100"/>
  <c r="AC1136" i="100"/>
  <c r="W1136" i="100"/>
  <c r="T1136" i="100"/>
  <c r="S1136" i="100"/>
  <c r="P1136" i="100"/>
  <c r="O1136" i="100"/>
  <c r="AC1135" i="100"/>
  <c r="W1135" i="100"/>
  <c r="T1135" i="100"/>
  <c r="S1135" i="100"/>
  <c r="P1135" i="100"/>
  <c r="O1135" i="100"/>
  <c r="AC1134" i="100"/>
  <c r="W1134" i="100"/>
  <c r="T1134" i="100"/>
  <c r="S1134" i="100"/>
  <c r="P1134" i="100"/>
  <c r="O1134" i="100"/>
  <c r="AC1133" i="100"/>
  <c r="W1133" i="100"/>
  <c r="T1133" i="100"/>
  <c r="S1133" i="100"/>
  <c r="P1133" i="100"/>
  <c r="O1133" i="100"/>
  <c r="AC1132" i="100"/>
  <c r="W1132" i="100"/>
  <c r="T1132" i="100"/>
  <c r="S1132" i="100"/>
  <c r="P1132" i="100"/>
  <c r="O1132" i="100"/>
  <c r="AC1131" i="100"/>
  <c r="W1131" i="100"/>
  <c r="T1131" i="100"/>
  <c r="S1131" i="100"/>
  <c r="P1131" i="100"/>
  <c r="O1131" i="100"/>
  <c r="AC1130" i="100"/>
  <c r="W1130" i="100"/>
  <c r="T1130" i="100"/>
  <c r="S1130" i="100"/>
  <c r="P1130" i="100"/>
  <c r="O1130" i="100"/>
  <c r="AC1129" i="100"/>
  <c r="W1129" i="100"/>
  <c r="T1129" i="100"/>
  <c r="S1129" i="100"/>
  <c r="P1129" i="100"/>
  <c r="O1129" i="100"/>
  <c r="AC1128" i="100"/>
  <c r="W1128" i="100"/>
  <c r="T1128" i="100"/>
  <c r="S1128" i="100"/>
  <c r="P1128" i="100"/>
  <c r="O1128" i="100"/>
  <c r="AC1125" i="100"/>
  <c r="W1125" i="100"/>
  <c r="T1125" i="100"/>
  <c r="S1125" i="100"/>
  <c r="P1125" i="100"/>
  <c r="O1125" i="100"/>
  <c r="AC1124" i="100"/>
  <c r="W1124" i="100"/>
  <c r="T1124" i="100"/>
  <c r="S1124" i="100"/>
  <c r="P1124" i="100"/>
  <c r="O1124" i="100"/>
  <c r="AC1123" i="100"/>
  <c r="W1123" i="100"/>
  <c r="T1123" i="100"/>
  <c r="S1123" i="100"/>
  <c r="P1123" i="100"/>
  <c r="O1123" i="100"/>
  <c r="AC1122" i="100"/>
  <c r="W1122" i="100"/>
  <c r="T1122" i="100"/>
  <c r="S1122" i="100"/>
  <c r="P1122" i="100"/>
  <c r="O1122" i="100"/>
  <c r="AC1127" i="100"/>
  <c r="AD1127" i="100" s="1"/>
  <c r="W1127" i="100"/>
  <c r="T1127" i="100"/>
  <c r="S1127" i="100"/>
  <c r="P1127" i="100"/>
  <c r="O1127" i="100"/>
  <c r="AC1121" i="100"/>
  <c r="W1121" i="100"/>
  <c r="T1121" i="100"/>
  <c r="S1121" i="100"/>
  <c r="P1121" i="100"/>
  <c r="O1121" i="100"/>
  <c r="AC1126" i="100"/>
  <c r="AD1126" i="100" s="1"/>
  <c r="W1126" i="100"/>
  <c r="T1126" i="100"/>
  <c r="S1126" i="100"/>
  <c r="P1126" i="100"/>
  <c r="O1126" i="100"/>
  <c r="AC1118" i="100"/>
  <c r="AD1118" i="100" s="1"/>
  <c r="W1118" i="100"/>
  <c r="T1118" i="100"/>
  <c r="S1118" i="100"/>
  <c r="P1118" i="100"/>
  <c r="O1118" i="100"/>
  <c r="AC1117" i="100"/>
  <c r="W1117" i="100"/>
  <c r="T1117" i="100"/>
  <c r="S1117" i="100"/>
  <c r="P1117" i="100"/>
  <c r="O1117" i="100"/>
  <c r="AC1116" i="100"/>
  <c r="W1116" i="100"/>
  <c r="T1116" i="100"/>
  <c r="S1116" i="100"/>
  <c r="P1116" i="100"/>
  <c r="O1116" i="100"/>
  <c r="AC1115" i="100"/>
  <c r="W1115" i="100"/>
  <c r="T1115" i="100"/>
  <c r="S1115" i="100"/>
  <c r="P1115" i="100"/>
  <c r="O1115" i="100"/>
  <c r="AC1120" i="100"/>
  <c r="AD1120" i="100" s="1"/>
  <c r="W1120" i="100"/>
  <c r="T1120" i="100"/>
  <c r="S1120" i="100"/>
  <c r="P1120" i="100"/>
  <c r="O1120" i="100"/>
  <c r="AC1114" i="100"/>
  <c r="W1114" i="100"/>
  <c r="T1114" i="100"/>
  <c r="S1114" i="100"/>
  <c r="P1114" i="100"/>
  <c r="O1114" i="100"/>
  <c r="AC1119" i="100"/>
  <c r="AD1119" i="100" s="1"/>
  <c r="W1119" i="100"/>
  <c r="T1119" i="100"/>
  <c r="S1119" i="100"/>
  <c r="P1119" i="100"/>
  <c r="O1119" i="100"/>
  <c r="AC1111" i="100"/>
  <c r="AD1111" i="100" s="1"/>
  <c r="W1111" i="100"/>
  <c r="T1111" i="100"/>
  <c r="S1111" i="100"/>
  <c r="P1111" i="100"/>
  <c r="O1111" i="100"/>
  <c r="AC1110" i="100"/>
  <c r="W1110" i="100"/>
  <c r="T1110" i="100"/>
  <c r="S1110" i="100"/>
  <c r="P1110" i="100"/>
  <c r="O1110" i="100"/>
  <c r="AC1109" i="100"/>
  <c r="W1109" i="100"/>
  <c r="T1109" i="100"/>
  <c r="S1109" i="100"/>
  <c r="P1109" i="100"/>
  <c r="O1109" i="100"/>
  <c r="AC1108" i="100"/>
  <c r="W1108" i="100"/>
  <c r="T1108" i="100"/>
  <c r="S1108" i="100"/>
  <c r="P1108" i="100"/>
  <c r="O1108" i="100"/>
  <c r="AC1113" i="100"/>
  <c r="AD1113" i="100" s="1"/>
  <c r="W1113" i="100"/>
  <c r="T1113" i="100"/>
  <c r="S1113" i="100"/>
  <c r="P1113" i="100"/>
  <c r="O1113" i="100"/>
  <c r="AC1107" i="100"/>
  <c r="W1107" i="100"/>
  <c r="T1107" i="100"/>
  <c r="S1107" i="100"/>
  <c r="P1107" i="100"/>
  <c r="O1107" i="100"/>
  <c r="AC1112" i="100"/>
  <c r="AD1112" i="100" s="1"/>
  <c r="W1112" i="100"/>
  <c r="T1112" i="100"/>
  <c r="S1112" i="100"/>
  <c r="P1112" i="100"/>
  <c r="O1112" i="100"/>
  <c r="AC1104" i="100"/>
  <c r="W1104" i="100"/>
  <c r="T1104" i="100"/>
  <c r="S1104" i="100"/>
  <c r="P1104" i="100"/>
  <c r="O1104" i="100"/>
  <c r="AC1103" i="100"/>
  <c r="W1103" i="100"/>
  <c r="T1103" i="100"/>
  <c r="S1103" i="100"/>
  <c r="P1103" i="100"/>
  <c r="O1103" i="100"/>
  <c r="AC1102" i="100"/>
  <c r="W1102" i="100"/>
  <c r="T1102" i="100"/>
  <c r="S1102" i="100"/>
  <c r="P1102" i="100"/>
  <c r="O1102" i="100"/>
  <c r="AC1101" i="100"/>
  <c r="W1101" i="100"/>
  <c r="T1101" i="100"/>
  <c r="S1101" i="100"/>
  <c r="P1101" i="100"/>
  <c r="O1101" i="100"/>
  <c r="AC1106" i="100"/>
  <c r="AD1106" i="100" s="1"/>
  <c r="W1106" i="100"/>
  <c r="T1106" i="100"/>
  <c r="S1106" i="100"/>
  <c r="P1106" i="100"/>
  <c r="O1106" i="100"/>
  <c r="AC1100" i="100"/>
  <c r="W1100" i="100"/>
  <c r="T1100" i="100"/>
  <c r="S1100" i="100"/>
  <c r="P1100" i="100"/>
  <c r="O1100" i="100"/>
  <c r="AC1105" i="100"/>
  <c r="AD1105" i="100" s="1"/>
  <c r="W1105" i="100"/>
  <c r="T1105" i="100"/>
  <c r="S1105" i="100"/>
  <c r="P1105" i="100"/>
  <c r="O1105" i="100"/>
  <c r="AC1096" i="100"/>
  <c r="AD1096" i="100" s="1"/>
  <c r="W1096" i="100"/>
  <c r="T1096" i="100"/>
  <c r="S1096" i="100"/>
  <c r="P1096" i="100"/>
  <c r="O1096" i="100"/>
  <c r="AC1093" i="100"/>
  <c r="W1093" i="100"/>
  <c r="T1093" i="100"/>
  <c r="S1093" i="100"/>
  <c r="P1093" i="100"/>
  <c r="O1093" i="100"/>
  <c r="AC1092" i="100"/>
  <c r="W1092" i="100"/>
  <c r="T1092" i="100"/>
  <c r="S1092" i="100"/>
  <c r="P1092" i="100"/>
  <c r="O1092" i="100"/>
  <c r="AC1091" i="100"/>
  <c r="W1091" i="100"/>
  <c r="T1091" i="100"/>
  <c r="S1091" i="100"/>
  <c r="P1091" i="100"/>
  <c r="O1091" i="100"/>
  <c r="AC1098" i="100"/>
  <c r="AD1098" i="100" s="1"/>
  <c r="W1098" i="100"/>
  <c r="T1098" i="100"/>
  <c r="S1098" i="100"/>
  <c r="P1098" i="100"/>
  <c r="O1098" i="100"/>
  <c r="AC1090" i="100"/>
  <c r="W1090" i="100"/>
  <c r="T1090" i="100"/>
  <c r="S1090" i="100"/>
  <c r="P1090" i="100"/>
  <c r="O1090" i="100"/>
  <c r="AC1095" i="100"/>
  <c r="W1095" i="100"/>
  <c r="T1095" i="100"/>
  <c r="S1095" i="100"/>
  <c r="P1095" i="100"/>
  <c r="O1095" i="100"/>
  <c r="AC1094" i="100"/>
  <c r="W1094" i="100"/>
  <c r="T1094" i="100"/>
  <c r="S1094" i="100"/>
  <c r="P1094" i="100"/>
  <c r="O1094" i="100"/>
  <c r="AC1089" i="100"/>
  <c r="W1089" i="100"/>
  <c r="T1089" i="100"/>
  <c r="S1089" i="100"/>
  <c r="P1089" i="100"/>
  <c r="O1089" i="100"/>
  <c r="AC1088" i="100"/>
  <c r="W1088" i="100"/>
  <c r="T1088" i="100"/>
  <c r="S1088" i="100"/>
  <c r="P1088" i="100"/>
  <c r="O1088" i="100"/>
  <c r="AC1087" i="100"/>
  <c r="W1087" i="100"/>
  <c r="T1087" i="100"/>
  <c r="S1087" i="100"/>
  <c r="P1087" i="100"/>
  <c r="O1087" i="100"/>
  <c r="AC1099" i="100"/>
  <c r="AD1099" i="100" s="1"/>
  <c r="W1099" i="100"/>
  <c r="T1099" i="100"/>
  <c r="S1099" i="100"/>
  <c r="P1099" i="100"/>
  <c r="O1099" i="100"/>
  <c r="AC1086" i="100"/>
  <c r="W1086" i="100"/>
  <c r="T1086" i="100"/>
  <c r="S1086" i="100"/>
  <c r="P1086" i="100"/>
  <c r="O1086" i="100"/>
  <c r="AC1097" i="100"/>
  <c r="AD1097" i="100" s="1"/>
  <c r="W1097" i="100"/>
  <c r="T1097" i="100"/>
  <c r="S1097" i="100"/>
  <c r="P1097" i="100"/>
  <c r="O1097" i="100"/>
  <c r="AC1084" i="100"/>
  <c r="AD1084" i="100" s="1"/>
  <c r="W1084" i="100"/>
  <c r="T1084" i="100"/>
  <c r="S1084" i="100"/>
  <c r="P1084" i="100"/>
  <c r="O1084" i="100"/>
  <c r="AC1082" i="100"/>
  <c r="W1082" i="100"/>
  <c r="T1082" i="100"/>
  <c r="S1082" i="100"/>
  <c r="P1082" i="100"/>
  <c r="O1082" i="100"/>
  <c r="AC1081" i="100"/>
  <c r="W1081" i="100"/>
  <c r="T1081" i="100"/>
  <c r="S1081" i="100"/>
  <c r="P1081" i="100"/>
  <c r="O1081" i="100"/>
  <c r="AC1080" i="100"/>
  <c r="W1080" i="100"/>
  <c r="T1080" i="100"/>
  <c r="S1080" i="100"/>
  <c r="P1080" i="100"/>
  <c r="O1080" i="100"/>
  <c r="AC1085" i="100"/>
  <c r="AD1085" i="100" s="1"/>
  <c r="W1085" i="100"/>
  <c r="T1085" i="100"/>
  <c r="S1085" i="100"/>
  <c r="P1085" i="100"/>
  <c r="O1085" i="100"/>
  <c r="AC1079" i="100"/>
  <c r="W1079" i="100"/>
  <c r="T1079" i="100"/>
  <c r="S1079" i="100"/>
  <c r="P1079" i="100"/>
  <c r="O1079" i="100"/>
  <c r="AC1083" i="100"/>
  <c r="W1083" i="100"/>
  <c r="T1083" i="100"/>
  <c r="S1083" i="100"/>
  <c r="P1083" i="100"/>
  <c r="O1083" i="100"/>
  <c r="AC1076" i="100"/>
  <c r="AD1076" i="100" s="1"/>
  <c r="W1076" i="100"/>
  <c r="T1076" i="100"/>
  <c r="S1076" i="100"/>
  <c r="P1076" i="100"/>
  <c r="O1076" i="100"/>
  <c r="AC1075" i="100"/>
  <c r="W1075" i="100"/>
  <c r="T1075" i="100"/>
  <c r="S1075" i="100"/>
  <c r="P1075" i="100"/>
  <c r="O1075" i="100"/>
  <c r="AC1074" i="100"/>
  <c r="W1074" i="100"/>
  <c r="T1074" i="100"/>
  <c r="S1074" i="100"/>
  <c r="P1074" i="100"/>
  <c r="O1074" i="100"/>
  <c r="AC1073" i="100"/>
  <c r="W1073" i="100"/>
  <c r="T1073" i="100"/>
  <c r="S1073" i="100"/>
  <c r="P1073" i="100"/>
  <c r="O1073" i="100"/>
  <c r="AC1078" i="100"/>
  <c r="AD1078" i="100" s="1"/>
  <c r="W1078" i="100"/>
  <c r="T1078" i="100"/>
  <c r="S1078" i="100"/>
  <c r="P1078" i="100"/>
  <c r="O1078" i="100"/>
  <c r="AC1072" i="100"/>
  <c r="W1072" i="100"/>
  <c r="T1072" i="100"/>
  <c r="S1072" i="100"/>
  <c r="P1072" i="100"/>
  <c r="O1072" i="100"/>
  <c r="AC1077" i="100"/>
  <c r="AD1077" i="100" s="1"/>
  <c r="W1077" i="100"/>
  <c r="T1077" i="100"/>
  <c r="S1077" i="100"/>
  <c r="P1077" i="100"/>
  <c r="O1077" i="100"/>
  <c r="AC1069" i="100"/>
  <c r="AD1069" i="100" s="1"/>
  <c r="W1069" i="100"/>
  <c r="T1069" i="100"/>
  <c r="S1069" i="100"/>
  <c r="P1069" i="100"/>
  <c r="O1069" i="100"/>
  <c r="AC1068" i="100"/>
  <c r="W1068" i="100"/>
  <c r="T1068" i="100"/>
  <c r="S1068" i="100"/>
  <c r="P1068" i="100"/>
  <c r="O1068" i="100"/>
  <c r="AC1067" i="100"/>
  <c r="W1067" i="100"/>
  <c r="T1067" i="100"/>
  <c r="S1067" i="100"/>
  <c r="P1067" i="100"/>
  <c r="O1067" i="100"/>
  <c r="AC1066" i="100"/>
  <c r="W1066" i="100"/>
  <c r="T1066" i="100"/>
  <c r="S1066" i="100"/>
  <c r="P1066" i="100"/>
  <c r="O1066" i="100"/>
  <c r="AC1071" i="100"/>
  <c r="AD1071" i="100" s="1"/>
  <c r="W1071" i="100"/>
  <c r="T1071" i="100"/>
  <c r="S1071" i="100"/>
  <c r="P1071" i="100"/>
  <c r="O1071" i="100"/>
  <c r="AC1065" i="100"/>
  <c r="W1065" i="100"/>
  <c r="T1065" i="100"/>
  <c r="S1065" i="100"/>
  <c r="P1065" i="100"/>
  <c r="O1065" i="100"/>
  <c r="AC1070" i="100"/>
  <c r="AD1070" i="100" s="1"/>
  <c r="W1070" i="100"/>
  <c r="T1070" i="100"/>
  <c r="S1070" i="100"/>
  <c r="P1070" i="100"/>
  <c r="O1070" i="100"/>
  <c r="AC1062" i="100"/>
  <c r="AD1062" i="100" s="1"/>
  <c r="W1062" i="100"/>
  <c r="T1062" i="100"/>
  <c r="S1062" i="100"/>
  <c r="P1062" i="100"/>
  <c r="O1062" i="100"/>
  <c r="AC1061" i="100"/>
  <c r="W1061" i="100"/>
  <c r="T1061" i="100"/>
  <c r="S1061" i="100"/>
  <c r="P1061" i="100"/>
  <c r="O1061" i="100"/>
  <c r="AC1060" i="100"/>
  <c r="W1060" i="100"/>
  <c r="T1060" i="100"/>
  <c r="S1060" i="100"/>
  <c r="P1060" i="100"/>
  <c r="O1060" i="100"/>
  <c r="AC1059" i="100"/>
  <c r="W1059" i="100"/>
  <c r="T1059" i="100"/>
  <c r="S1059" i="100"/>
  <c r="P1059" i="100"/>
  <c r="O1059" i="100"/>
  <c r="AC1064" i="100"/>
  <c r="AD1064" i="100" s="1"/>
  <c r="W1064" i="100"/>
  <c r="T1064" i="100"/>
  <c r="S1064" i="100"/>
  <c r="P1064" i="100"/>
  <c r="O1064" i="100"/>
  <c r="AC1058" i="100"/>
  <c r="W1058" i="100"/>
  <c r="T1058" i="100"/>
  <c r="S1058" i="100"/>
  <c r="P1058" i="100"/>
  <c r="O1058" i="100"/>
  <c r="AC1063" i="100"/>
  <c r="AD1063" i="100" s="1"/>
  <c r="W1063" i="100"/>
  <c r="T1063" i="100"/>
  <c r="S1063" i="100"/>
  <c r="P1063" i="100"/>
  <c r="O1063" i="100"/>
  <c r="AC1055" i="100"/>
  <c r="AD1055" i="100" s="1"/>
  <c r="W1055" i="100"/>
  <c r="T1055" i="100"/>
  <c r="S1055" i="100"/>
  <c r="P1055" i="100"/>
  <c r="O1055" i="100"/>
  <c r="AC1054" i="100"/>
  <c r="W1054" i="100"/>
  <c r="T1054" i="100"/>
  <c r="S1054" i="100"/>
  <c r="P1054" i="100"/>
  <c r="O1054" i="100"/>
  <c r="AC1053" i="100"/>
  <c r="W1053" i="100"/>
  <c r="T1053" i="100"/>
  <c r="S1053" i="100"/>
  <c r="P1053" i="100"/>
  <c r="O1053" i="100"/>
  <c r="AC1052" i="100"/>
  <c r="W1052" i="100"/>
  <c r="T1052" i="100"/>
  <c r="S1052" i="100"/>
  <c r="P1052" i="100"/>
  <c r="O1052" i="100"/>
  <c r="AC1057" i="100"/>
  <c r="AD1057" i="100" s="1"/>
  <c r="W1057" i="100"/>
  <c r="T1057" i="100"/>
  <c r="S1057" i="100"/>
  <c r="P1057" i="100"/>
  <c r="O1057" i="100"/>
  <c r="AC1051" i="100"/>
  <c r="W1051" i="100"/>
  <c r="T1051" i="100"/>
  <c r="S1051" i="100"/>
  <c r="P1051" i="100"/>
  <c r="O1051" i="100"/>
  <c r="AC1056" i="100"/>
  <c r="AD1056" i="100" s="1"/>
  <c r="W1056" i="100"/>
  <c r="T1056" i="100"/>
  <c r="S1056" i="100"/>
  <c r="P1056" i="100"/>
  <c r="O1056" i="100"/>
  <c r="AC1048" i="100"/>
  <c r="W1048" i="100"/>
  <c r="T1048" i="100"/>
  <c r="S1048" i="100"/>
  <c r="P1048" i="100"/>
  <c r="O1048" i="100"/>
  <c r="AC1047" i="100"/>
  <c r="W1047" i="100"/>
  <c r="T1047" i="100"/>
  <c r="S1047" i="100"/>
  <c r="P1047" i="100"/>
  <c r="O1047" i="100"/>
  <c r="AC1046" i="100"/>
  <c r="W1046" i="100"/>
  <c r="T1046" i="100"/>
  <c r="S1046" i="100"/>
  <c r="P1046" i="100"/>
  <c r="O1046" i="100"/>
  <c r="AC1045" i="100"/>
  <c r="W1045" i="100"/>
  <c r="T1045" i="100"/>
  <c r="S1045" i="100"/>
  <c r="P1045" i="100"/>
  <c r="O1045" i="100"/>
  <c r="AC1050" i="100"/>
  <c r="AD1050" i="100" s="1"/>
  <c r="W1050" i="100"/>
  <c r="T1050" i="100"/>
  <c r="S1050" i="100"/>
  <c r="P1050" i="100"/>
  <c r="O1050" i="100"/>
  <c r="AC1044" i="100"/>
  <c r="W1044" i="100"/>
  <c r="T1044" i="100"/>
  <c r="S1044" i="100"/>
  <c r="P1044" i="100"/>
  <c r="O1044" i="100"/>
  <c r="AC1049" i="100"/>
  <c r="AD1049" i="100" s="1"/>
  <c r="W1049" i="100"/>
  <c r="T1049" i="100"/>
  <c r="S1049" i="100"/>
  <c r="P1049" i="100"/>
  <c r="O1049" i="100"/>
  <c r="AC1041" i="100"/>
  <c r="AD1041" i="100" s="1"/>
  <c r="W1041" i="100"/>
  <c r="T1041" i="100"/>
  <c r="S1041" i="100"/>
  <c r="P1041" i="100"/>
  <c r="O1041" i="100"/>
  <c r="AC1040" i="100"/>
  <c r="W1040" i="100"/>
  <c r="T1040" i="100"/>
  <c r="S1040" i="100"/>
  <c r="P1040" i="100"/>
  <c r="O1040" i="100"/>
  <c r="AC1039" i="100"/>
  <c r="W1039" i="100"/>
  <c r="T1039" i="100"/>
  <c r="S1039" i="100"/>
  <c r="P1039" i="100"/>
  <c r="O1039" i="100"/>
  <c r="AC1038" i="100"/>
  <c r="W1038" i="100"/>
  <c r="T1038" i="100"/>
  <c r="S1038" i="100"/>
  <c r="P1038" i="100"/>
  <c r="O1038" i="100"/>
  <c r="AC1043" i="100"/>
  <c r="AD1043" i="100" s="1"/>
  <c r="W1043" i="100"/>
  <c r="T1043" i="100"/>
  <c r="S1043" i="100"/>
  <c r="P1043" i="100"/>
  <c r="O1043" i="100"/>
  <c r="AC1037" i="100"/>
  <c r="W1037" i="100"/>
  <c r="T1037" i="100"/>
  <c r="S1037" i="100"/>
  <c r="P1037" i="100"/>
  <c r="O1037" i="100"/>
  <c r="AC1042" i="100"/>
  <c r="AD1042" i="100" s="1"/>
  <c r="W1042" i="100"/>
  <c r="T1042" i="100"/>
  <c r="S1042" i="100"/>
  <c r="P1042" i="100"/>
  <c r="O1042" i="100"/>
  <c r="AC1036" i="100"/>
  <c r="W1036" i="100"/>
  <c r="T1036" i="100"/>
  <c r="S1036" i="100"/>
  <c r="P1036" i="100"/>
  <c r="O1036" i="100"/>
  <c r="AC1035" i="100"/>
  <c r="W1035" i="100"/>
  <c r="T1035" i="100"/>
  <c r="S1035" i="100"/>
  <c r="P1035" i="100"/>
  <c r="O1035" i="100"/>
  <c r="AC1034" i="100"/>
  <c r="W1034" i="100"/>
  <c r="T1034" i="100"/>
  <c r="S1034" i="100"/>
  <c r="P1034" i="100"/>
  <c r="O1034" i="100"/>
  <c r="AC1033" i="100"/>
  <c r="W1033" i="100"/>
  <c r="T1033" i="100"/>
  <c r="S1033" i="100"/>
  <c r="P1033" i="100"/>
  <c r="O1033" i="100"/>
  <c r="AC1032" i="100"/>
  <c r="W1032" i="100"/>
  <c r="T1032" i="100"/>
  <c r="S1032" i="100"/>
  <c r="P1032" i="100"/>
  <c r="O1032" i="100"/>
  <c r="AC1031" i="100"/>
  <c r="W1031" i="100"/>
  <c r="T1031" i="100"/>
  <c r="S1031" i="100"/>
  <c r="P1031" i="100"/>
  <c r="O1031" i="100"/>
  <c r="AC1030" i="100"/>
  <c r="W1030" i="100"/>
  <c r="T1030" i="100"/>
  <c r="S1030" i="100"/>
  <c r="P1030" i="100"/>
  <c r="O1030" i="100"/>
  <c r="AC1027" i="100"/>
  <c r="AD1027" i="100" s="1"/>
  <c r="W1027" i="100"/>
  <c r="T1027" i="100"/>
  <c r="S1027" i="100"/>
  <c r="P1027" i="100"/>
  <c r="O1027" i="100"/>
  <c r="AC1026" i="100"/>
  <c r="W1026" i="100"/>
  <c r="T1026" i="100"/>
  <c r="S1026" i="100"/>
  <c r="P1026" i="100"/>
  <c r="O1026" i="100"/>
  <c r="AC1025" i="100"/>
  <c r="W1025" i="100"/>
  <c r="T1025" i="100"/>
  <c r="S1025" i="100"/>
  <c r="P1025" i="100"/>
  <c r="O1025" i="100"/>
  <c r="AC1024" i="100"/>
  <c r="W1024" i="100"/>
  <c r="T1024" i="100"/>
  <c r="S1024" i="100"/>
  <c r="P1024" i="100"/>
  <c r="O1024" i="100"/>
  <c r="AC1029" i="100"/>
  <c r="AD1029" i="100" s="1"/>
  <c r="W1029" i="100"/>
  <c r="T1029" i="100"/>
  <c r="S1029" i="100"/>
  <c r="P1029" i="100"/>
  <c r="O1029" i="100"/>
  <c r="AC1023" i="100"/>
  <c r="W1023" i="100"/>
  <c r="T1023" i="100"/>
  <c r="S1023" i="100"/>
  <c r="P1023" i="100"/>
  <c r="O1023" i="100"/>
  <c r="AC1028" i="100"/>
  <c r="AD1028" i="100" s="1"/>
  <c r="W1028" i="100"/>
  <c r="T1028" i="100"/>
  <c r="S1028" i="100"/>
  <c r="P1028" i="100"/>
  <c r="O1028" i="100"/>
  <c r="AC1020" i="100"/>
  <c r="AD1020" i="100" s="1"/>
  <c r="W1020" i="100"/>
  <c r="T1020" i="100"/>
  <c r="S1020" i="100"/>
  <c r="P1020" i="100"/>
  <c r="O1020" i="100"/>
  <c r="AC1019" i="100"/>
  <c r="W1019" i="100"/>
  <c r="T1019" i="100"/>
  <c r="S1019" i="100"/>
  <c r="P1019" i="100"/>
  <c r="O1019" i="100"/>
  <c r="AC1018" i="100"/>
  <c r="W1018" i="100"/>
  <c r="T1018" i="100"/>
  <c r="S1018" i="100"/>
  <c r="P1018" i="100"/>
  <c r="O1018" i="100"/>
  <c r="AC1017" i="100"/>
  <c r="W1017" i="100"/>
  <c r="T1017" i="100"/>
  <c r="S1017" i="100"/>
  <c r="P1017" i="100"/>
  <c r="O1017" i="100"/>
  <c r="AC1022" i="100"/>
  <c r="AD1022" i="100" s="1"/>
  <c r="W1022" i="100"/>
  <c r="T1022" i="100"/>
  <c r="S1022" i="100"/>
  <c r="P1022" i="100"/>
  <c r="O1022" i="100"/>
  <c r="AC1016" i="100"/>
  <c r="W1016" i="100"/>
  <c r="T1016" i="100"/>
  <c r="S1016" i="100"/>
  <c r="P1016" i="100"/>
  <c r="O1016" i="100"/>
  <c r="AC1021" i="100"/>
  <c r="AD1021" i="100" s="1"/>
  <c r="W1021" i="100"/>
  <c r="T1021" i="100"/>
  <c r="S1021" i="100"/>
  <c r="P1021" i="100"/>
  <c r="O1021" i="100"/>
  <c r="AC1013" i="100"/>
  <c r="W1013" i="100"/>
  <c r="T1013" i="100"/>
  <c r="S1013" i="100"/>
  <c r="P1013" i="100"/>
  <c r="O1013" i="100"/>
  <c r="AC1012" i="100"/>
  <c r="W1012" i="100"/>
  <c r="T1012" i="100"/>
  <c r="S1012" i="100"/>
  <c r="P1012" i="100"/>
  <c r="O1012" i="100"/>
  <c r="AC1011" i="100"/>
  <c r="W1011" i="100"/>
  <c r="T1011" i="100"/>
  <c r="S1011" i="100"/>
  <c r="P1011" i="100"/>
  <c r="O1011" i="100"/>
  <c r="AC1010" i="100"/>
  <c r="W1010" i="100"/>
  <c r="T1010" i="100"/>
  <c r="S1010" i="100"/>
  <c r="P1010" i="100"/>
  <c r="O1010" i="100"/>
  <c r="AC1015" i="100"/>
  <c r="AD1015" i="100" s="1"/>
  <c r="W1015" i="100"/>
  <c r="T1015" i="100"/>
  <c r="S1015" i="100"/>
  <c r="P1015" i="100"/>
  <c r="O1015" i="100"/>
  <c r="AC1009" i="100"/>
  <c r="W1009" i="100"/>
  <c r="T1009" i="100"/>
  <c r="S1009" i="100"/>
  <c r="P1009" i="100"/>
  <c r="O1009" i="100"/>
  <c r="AC1014" i="100"/>
  <c r="W1014" i="100"/>
  <c r="T1014" i="100"/>
  <c r="S1014" i="100"/>
  <c r="P1014" i="100"/>
  <c r="O1014" i="100"/>
  <c r="AC1006" i="100"/>
  <c r="W1006" i="100"/>
  <c r="T1006" i="100"/>
  <c r="S1006" i="100"/>
  <c r="P1006" i="100"/>
  <c r="O1006" i="100"/>
  <c r="AC1005" i="100"/>
  <c r="W1005" i="100"/>
  <c r="T1005" i="100"/>
  <c r="S1005" i="100"/>
  <c r="P1005" i="100"/>
  <c r="O1005" i="100"/>
  <c r="AC1004" i="100"/>
  <c r="W1004" i="100"/>
  <c r="T1004" i="100"/>
  <c r="S1004" i="100"/>
  <c r="P1004" i="100"/>
  <c r="O1004" i="100"/>
  <c r="AC1003" i="100"/>
  <c r="W1003" i="100"/>
  <c r="T1003" i="100"/>
  <c r="S1003" i="100"/>
  <c r="P1003" i="100"/>
  <c r="O1003" i="100"/>
  <c r="AC1008" i="100"/>
  <c r="AD1008" i="100" s="1"/>
  <c r="W1008" i="100"/>
  <c r="T1008" i="100"/>
  <c r="S1008" i="100"/>
  <c r="P1008" i="100"/>
  <c r="O1008" i="100"/>
  <c r="AC1002" i="100"/>
  <c r="W1002" i="100"/>
  <c r="T1002" i="100"/>
  <c r="S1002" i="100"/>
  <c r="P1002" i="100"/>
  <c r="O1002" i="100"/>
  <c r="AC1007" i="100"/>
  <c r="AD1007" i="100" s="1"/>
  <c r="W1007" i="100"/>
  <c r="T1007" i="100"/>
  <c r="S1007" i="100"/>
  <c r="P1007" i="100"/>
  <c r="O1007" i="100"/>
  <c r="AC999" i="100"/>
  <c r="W999" i="100"/>
  <c r="T999" i="100"/>
  <c r="S999" i="100"/>
  <c r="P999" i="100"/>
  <c r="O999" i="100"/>
  <c r="AC998" i="100"/>
  <c r="W998" i="100"/>
  <c r="T998" i="100"/>
  <c r="S998" i="100"/>
  <c r="P998" i="100"/>
  <c r="O998" i="100"/>
  <c r="AC997" i="100"/>
  <c r="W997" i="100"/>
  <c r="T997" i="100"/>
  <c r="S997" i="100"/>
  <c r="P997" i="100"/>
  <c r="O997" i="100"/>
  <c r="AC996" i="100"/>
  <c r="W996" i="100"/>
  <c r="T996" i="100"/>
  <c r="S996" i="100"/>
  <c r="P996" i="100"/>
  <c r="O996" i="100"/>
  <c r="AC1001" i="100"/>
  <c r="W1001" i="100"/>
  <c r="T1001" i="100"/>
  <c r="S1001" i="100"/>
  <c r="P1001" i="100"/>
  <c r="O1001" i="100"/>
  <c r="AC995" i="100"/>
  <c r="W995" i="100"/>
  <c r="T995" i="100"/>
  <c r="S995" i="100"/>
  <c r="P995" i="100"/>
  <c r="O995" i="100"/>
  <c r="AC1000" i="100"/>
  <c r="W1000" i="100"/>
  <c r="T1000" i="100"/>
  <c r="S1000" i="100"/>
  <c r="P1000" i="100"/>
  <c r="O1000" i="100"/>
  <c r="AC992" i="100"/>
  <c r="AD992" i="100" s="1"/>
  <c r="W992" i="100"/>
  <c r="T992" i="100"/>
  <c r="S992" i="100"/>
  <c r="P992" i="100"/>
  <c r="O992" i="100"/>
  <c r="AC991" i="100"/>
  <c r="W991" i="100"/>
  <c r="T991" i="100"/>
  <c r="S991" i="100"/>
  <c r="P991" i="100"/>
  <c r="O991" i="100"/>
  <c r="AC990" i="100"/>
  <c r="W990" i="100"/>
  <c r="T990" i="100"/>
  <c r="S990" i="100"/>
  <c r="P990" i="100"/>
  <c r="O990" i="100"/>
  <c r="AC989" i="100"/>
  <c r="W989" i="100"/>
  <c r="T989" i="100"/>
  <c r="S989" i="100"/>
  <c r="P989" i="100"/>
  <c r="O989" i="100"/>
  <c r="AC994" i="100"/>
  <c r="AD994" i="100" s="1"/>
  <c r="W994" i="100"/>
  <c r="T994" i="100"/>
  <c r="S994" i="100"/>
  <c r="P994" i="100"/>
  <c r="O994" i="100"/>
  <c r="AC988" i="100"/>
  <c r="W988" i="100"/>
  <c r="T988" i="100"/>
  <c r="S988" i="100"/>
  <c r="P988" i="100"/>
  <c r="O988" i="100"/>
  <c r="AC993" i="100"/>
  <c r="AD993" i="100" s="1"/>
  <c r="W993" i="100"/>
  <c r="T993" i="100"/>
  <c r="S993" i="100"/>
  <c r="P993" i="100"/>
  <c r="O993" i="100"/>
  <c r="AC982" i="100"/>
  <c r="AD982" i="100" s="1"/>
  <c r="W982" i="100"/>
  <c r="T982" i="100"/>
  <c r="S982" i="100"/>
  <c r="P982" i="100"/>
  <c r="O982" i="100"/>
  <c r="AC981" i="100"/>
  <c r="W981" i="100"/>
  <c r="T981" i="100"/>
  <c r="S981" i="100"/>
  <c r="P981" i="100"/>
  <c r="O981" i="100"/>
  <c r="AC980" i="100"/>
  <c r="W980" i="100"/>
  <c r="T980" i="100"/>
  <c r="S980" i="100"/>
  <c r="P980" i="100"/>
  <c r="O980" i="100"/>
  <c r="AC979" i="100"/>
  <c r="W979" i="100"/>
  <c r="T979" i="100"/>
  <c r="S979" i="100"/>
  <c r="P979" i="100"/>
  <c r="O979" i="100"/>
  <c r="AC987" i="100"/>
  <c r="AD987" i="100" s="1"/>
  <c r="W987" i="100"/>
  <c r="T987" i="100"/>
  <c r="S987" i="100"/>
  <c r="P987" i="100"/>
  <c r="O987" i="100"/>
  <c r="AC978" i="100"/>
  <c r="W978" i="100"/>
  <c r="T978" i="100"/>
  <c r="S978" i="100"/>
  <c r="P978" i="100"/>
  <c r="O978" i="100"/>
  <c r="AC984" i="100"/>
  <c r="AD984" i="100" s="1"/>
  <c r="W984" i="100"/>
  <c r="T984" i="100"/>
  <c r="S984" i="100"/>
  <c r="P984" i="100"/>
  <c r="O984" i="100"/>
  <c r="AC983" i="100"/>
  <c r="AD983" i="100" s="1"/>
  <c r="W983" i="100"/>
  <c r="T983" i="100"/>
  <c r="S983" i="100"/>
  <c r="P983" i="100"/>
  <c r="O983" i="100"/>
  <c r="AC977" i="100"/>
  <c r="W977" i="100"/>
  <c r="T977" i="100"/>
  <c r="S977" i="100"/>
  <c r="P977" i="100"/>
  <c r="O977" i="100"/>
  <c r="AC976" i="100"/>
  <c r="W976" i="100"/>
  <c r="T976" i="100"/>
  <c r="S976" i="100"/>
  <c r="P976" i="100"/>
  <c r="O976" i="100"/>
  <c r="AC975" i="100"/>
  <c r="W975" i="100"/>
  <c r="T975" i="100"/>
  <c r="S975" i="100"/>
  <c r="P975" i="100"/>
  <c r="O975" i="100"/>
  <c r="AC986" i="100"/>
  <c r="AD986" i="100" s="1"/>
  <c r="W986" i="100"/>
  <c r="T986" i="100"/>
  <c r="S986" i="100"/>
  <c r="P986" i="100"/>
  <c r="O986" i="100"/>
  <c r="AC974" i="100"/>
  <c r="W974" i="100"/>
  <c r="T974" i="100"/>
  <c r="S974" i="100"/>
  <c r="P974" i="100"/>
  <c r="O974" i="100"/>
  <c r="AC985" i="100"/>
  <c r="AD985" i="100" s="1"/>
  <c r="W985" i="100"/>
  <c r="T985" i="100"/>
  <c r="S985" i="100"/>
  <c r="P985" i="100"/>
  <c r="O985" i="100"/>
  <c r="AC971" i="100"/>
  <c r="AD971" i="100" s="1"/>
  <c r="W971" i="100"/>
  <c r="T971" i="100"/>
  <c r="S971" i="100"/>
  <c r="P971" i="100"/>
  <c r="O971" i="100"/>
  <c r="AC970" i="100"/>
  <c r="W970" i="100"/>
  <c r="T970" i="100"/>
  <c r="S970" i="100"/>
  <c r="P970" i="100"/>
  <c r="O970" i="100"/>
  <c r="AC969" i="100"/>
  <c r="W969" i="100"/>
  <c r="T969" i="100"/>
  <c r="S969" i="100"/>
  <c r="P969" i="100"/>
  <c r="O969" i="100"/>
  <c r="AC968" i="100"/>
  <c r="W968" i="100"/>
  <c r="T968" i="100"/>
  <c r="S968" i="100"/>
  <c r="P968" i="100"/>
  <c r="O968" i="100"/>
  <c r="AC973" i="100"/>
  <c r="AD973" i="100" s="1"/>
  <c r="W973" i="100"/>
  <c r="T973" i="100"/>
  <c r="S973" i="100"/>
  <c r="P973" i="100"/>
  <c r="O973" i="100"/>
  <c r="AC967" i="100"/>
  <c r="W967" i="100"/>
  <c r="T967" i="100"/>
  <c r="S967" i="100"/>
  <c r="P967" i="100"/>
  <c r="O967" i="100"/>
  <c r="AC972" i="100"/>
  <c r="AD972" i="100" s="1"/>
  <c r="W972" i="100"/>
  <c r="T972" i="100"/>
  <c r="S972" i="100"/>
  <c r="P972" i="100"/>
  <c r="O972" i="100"/>
  <c r="AC964" i="100"/>
  <c r="AD964" i="100" s="1"/>
  <c r="W964" i="100"/>
  <c r="T964" i="100"/>
  <c r="S964" i="100"/>
  <c r="P964" i="100"/>
  <c r="O964" i="100"/>
  <c r="AC963" i="100"/>
  <c r="W963" i="100"/>
  <c r="T963" i="100"/>
  <c r="S963" i="100"/>
  <c r="P963" i="100"/>
  <c r="O963" i="100"/>
  <c r="AC962" i="100"/>
  <c r="W962" i="100"/>
  <c r="T962" i="100"/>
  <c r="S962" i="100"/>
  <c r="P962" i="100"/>
  <c r="O962" i="100"/>
  <c r="AC961" i="100"/>
  <c r="W961" i="100"/>
  <c r="T961" i="100"/>
  <c r="S961" i="100"/>
  <c r="P961" i="100"/>
  <c r="O961" i="100"/>
  <c r="AC966" i="100"/>
  <c r="AD966" i="100" s="1"/>
  <c r="W966" i="100"/>
  <c r="T966" i="100"/>
  <c r="S966" i="100"/>
  <c r="P966" i="100"/>
  <c r="O966" i="100"/>
  <c r="AC960" i="100"/>
  <c r="W960" i="100"/>
  <c r="T960" i="100"/>
  <c r="S960" i="100"/>
  <c r="P960" i="100"/>
  <c r="O960" i="100"/>
  <c r="AC965" i="100"/>
  <c r="AD965" i="100" s="1"/>
  <c r="W965" i="100"/>
  <c r="T965" i="100"/>
  <c r="S965" i="100"/>
  <c r="P965" i="100"/>
  <c r="O965" i="100"/>
  <c r="AC958" i="100"/>
  <c r="AD958" i="100" s="1"/>
  <c r="W958" i="100"/>
  <c r="T958" i="100"/>
  <c r="S958" i="100"/>
  <c r="P958" i="100"/>
  <c r="O958" i="100"/>
  <c r="AC956" i="100"/>
  <c r="W956" i="100"/>
  <c r="T956" i="100"/>
  <c r="S956" i="100"/>
  <c r="P956" i="100"/>
  <c r="O956" i="100"/>
  <c r="AC955" i="100"/>
  <c r="W955" i="100"/>
  <c r="T955" i="100"/>
  <c r="S955" i="100"/>
  <c r="P955" i="100"/>
  <c r="O955" i="100"/>
  <c r="AC954" i="100"/>
  <c r="W954" i="100"/>
  <c r="T954" i="100"/>
  <c r="S954" i="100"/>
  <c r="P954" i="100"/>
  <c r="O954" i="100"/>
  <c r="AC959" i="100"/>
  <c r="AD959" i="100" s="1"/>
  <c r="W959" i="100"/>
  <c r="T959" i="100"/>
  <c r="S959" i="100"/>
  <c r="P959" i="100"/>
  <c r="O959" i="100"/>
  <c r="AC953" i="100"/>
  <c r="W953" i="100"/>
  <c r="T953" i="100"/>
  <c r="S953" i="100"/>
  <c r="P953" i="100"/>
  <c r="O953" i="100"/>
  <c r="AC957" i="100"/>
  <c r="W957" i="100"/>
  <c r="T957" i="100"/>
  <c r="S957" i="100"/>
  <c r="P957" i="100"/>
  <c r="O957" i="100"/>
  <c r="AC951" i="100"/>
  <c r="AD951" i="100" s="1"/>
  <c r="W951" i="100"/>
  <c r="T951" i="100"/>
  <c r="S951" i="100"/>
  <c r="P951" i="100"/>
  <c r="O951" i="100"/>
  <c r="AC949" i="100"/>
  <c r="W949" i="100"/>
  <c r="T949" i="100"/>
  <c r="S949" i="100"/>
  <c r="P949" i="100"/>
  <c r="O949" i="100"/>
  <c r="AC948" i="100"/>
  <c r="W948" i="100"/>
  <c r="T948" i="100"/>
  <c r="S948" i="100"/>
  <c r="P948" i="100"/>
  <c r="O948" i="100"/>
  <c r="AC947" i="100"/>
  <c r="W947" i="100"/>
  <c r="T947" i="100"/>
  <c r="S947" i="100"/>
  <c r="P947" i="100"/>
  <c r="O947" i="100"/>
  <c r="AC952" i="100"/>
  <c r="AD952" i="100" s="1"/>
  <c r="W952" i="100"/>
  <c r="T952" i="100"/>
  <c r="S952" i="100"/>
  <c r="P952" i="100"/>
  <c r="O952" i="100"/>
  <c r="AC946" i="100"/>
  <c r="W946" i="100"/>
  <c r="T946" i="100"/>
  <c r="S946" i="100"/>
  <c r="P946" i="100"/>
  <c r="O946" i="100"/>
  <c r="AC950" i="100"/>
  <c r="W950" i="100"/>
  <c r="T950" i="100"/>
  <c r="S950" i="100"/>
  <c r="P950" i="100"/>
  <c r="O950" i="100"/>
  <c r="AC943" i="100"/>
  <c r="AD943" i="100" s="1"/>
  <c r="W943" i="100"/>
  <c r="T943" i="100"/>
  <c r="S943" i="100"/>
  <c r="P943" i="100"/>
  <c r="O943" i="100"/>
  <c r="AC942" i="100"/>
  <c r="W942" i="100"/>
  <c r="T942" i="100"/>
  <c r="S942" i="100"/>
  <c r="P942" i="100"/>
  <c r="O942" i="100"/>
  <c r="AC941" i="100"/>
  <c r="W941" i="100"/>
  <c r="T941" i="100"/>
  <c r="S941" i="100"/>
  <c r="P941" i="100"/>
  <c r="O941" i="100"/>
  <c r="AC940" i="100"/>
  <c r="W940" i="100"/>
  <c r="T940" i="100"/>
  <c r="S940" i="100"/>
  <c r="P940" i="100"/>
  <c r="O940" i="100"/>
  <c r="AC945" i="100"/>
  <c r="AD945" i="100" s="1"/>
  <c r="W945" i="100"/>
  <c r="T945" i="100"/>
  <c r="S945" i="100"/>
  <c r="P945" i="100"/>
  <c r="O945" i="100"/>
  <c r="AC939" i="100"/>
  <c r="W939" i="100"/>
  <c r="T939" i="100"/>
  <c r="S939" i="100"/>
  <c r="P939" i="100"/>
  <c r="O939" i="100"/>
  <c r="AC944" i="100"/>
  <c r="AD944" i="100" s="1"/>
  <c r="W944" i="100"/>
  <c r="T944" i="100"/>
  <c r="S944" i="100"/>
  <c r="P944" i="100"/>
  <c r="O944" i="100"/>
  <c r="AC936" i="100"/>
  <c r="W936" i="100"/>
  <c r="T936" i="100"/>
  <c r="S936" i="100"/>
  <c r="P936" i="100"/>
  <c r="O936" i="100"/>
  <c r="AC935" i="100"/>
  <c r="W935" i="100"/>
  <c r="T935" i="100"/>
  <c r="S935" i="100"/>
  <c r="P935" i="100"/>
  <c r="O935" i="100"/>
  <c r="AC934" i="100"/>
  <c r="W934" i="100"/>
  <c r="T934" i="100"/>
  <c r="S934" i="100"/>
  <c r="P934" i="100"/>
  <c r="O934" i="100"/>
  <c r="AC933" i="100"/>
  <c r="W933" i="100"/>
  <c r="T933" i="100"/>
  <c r="S933" i="100"/>
  <c r="P933" i="100"/>
  <c r="O933" i="100"/>
  <c r="AC938" i="100"/>
  <c r="AD938" i="100" s="1"/>
  <c r="W938" i="100"/>
  <c r="T938" i="100"/>
  <c r="S938" i="100"/>
  <c r="P938" i="100"/>
  <c r="O938" i="100"/>
  <c r="AC932" i="100"/>
  <c r="W932" i="100"/>
  <c r="T932" i="100"/>
  <c r="S932" i="100"/>
  <c r="P932" i="100"/>
  <c r="O932" i="100"/>
  <c r="AC937" i="100"/>
  <c r="AD937" i="100" s="1"/>
  <c r="W937" i="100"/>
  <c r="T937" i="100"/>
  <c r="S937" i="100"/>
  <c r="P937" i="100"/>
  <c r="O937" i="100"/>
  <c r="AC929" i="100"/>
  <c r="W929" i="100"/>
  <c r="T929" i="100"/>
  <c r="S929" i="100"/>
  <c r="P929" i="100"/>
  <c r="O929" i="100"/>
  <c r="AC928" i="100"/>
  <c r="W928" i="100"/>
  <c r="T928" i="100"/>
  <c r="S928" i="100"/>
  <c r="P928" i="100"/>
  <c r="O928" i="100"/>
  <c r="AC927" i="100"/>
  <c r="W927" i="100"/>
  <c r="T927" i="100"/>
  <c r="S927" i="100"/>
  <c r="P927" i="100"/>
  <c r="O927" i="100"/>
  <c r="AC926" i="100"/>
  <c r="W926" i="100"/>
  <c r="T926" i="100"/>
  <c r="S926" i="100"/>
  <c r="P926" i="100"/>
  <c r="O926" i="100"/>
  <c r="AC931" i="100"/>
  <c r="AD931" i="100" s="1"/>
  <c r="W931" i="100"/>
  <c r="T931" i="100"/>
  <c r="S931" i="100"/>
  <c r="P931" i="100"/>
  <c r="O931" i="100"/>
  <c r="AC925" i="100"/>
  <c r="W925" i="100"/>
  <c r="T925" i="100"/>
  <c r="S925" i="100"/>
  <c r="P925" i="100"/>
  <c r="O925" i="100"/>
  <c r="AC930" i="100"/>
  <c r="AD930" i="100" s="1"/>
  <c r="W930" i="100"/>
  <c r="T930" i="100"/>
  <c r="S930" i="100"/>
  <c r="P930" i="100"/>
  <c r="O930" i="100"/>
  <c r="AC922" i="100"/>
  <c r="W922" i="100"/>
  <c r="T922" i="100"/>
  <c r="S922" i="100"/>
  <c r="P922" i="100"/>
  <c r="O922" i="100"/>
  <c r="AC921" i="100"/>
  <c r="W921" i="100"/>
  <c r="T921" i="100"/>
  <c r="S921" i="100"/>
  <c r="P921" i="100"/>
  <c r="O921" i="100"/>
  <c r="AC920" i="100"/>
  <c r="W920" i="100"/>
  <c r="T920" i="100"/>
  <c r="S920" i="100"/>
  <c r="P920" i="100"/>
  <c r="O920" i="100"/>
  <c r="AC919" i="100"/>
  <c r="W919" i="100"/>
  <c r="T919" i="100"/>
  <c r="S919" i="100"/>
  <c r="P919" i="100"/>
  <c r="O919" i="100"/>
  <c r="AC924" i="100"/>
  <c r="AD924" i="100" s="1"/>
  <c r="W924" i="100"/>
  <c r="T924" i="100"/>
  <c r="S924" i="100"/>
  <c r="P924" i="100"/>
  <c r="O924" i="100"/>
  <c r="AC918" i="100"/>
  <c r="W918" i="100"/>
  <c r="T918" i="100"/>
  <c r="S918" i="100"/>
  <c r="P918" i="100"/>
  <c r="O918" i="100"/>
  <c r="AC923" i="100"/>
  <c r="AD923" i="100" s="1"/>
  <c r="W923" i="100"/>
  <c r="T923" i="100"/>
  <c r="S923" i="100"/>
  <c r="P923" i="100"/>
  <c r="O923" i="100"/>
  <c r="AC915" i="100"/>
  <c r="W915" i="100"/>
  <c r="T915" i="100"/>
  <c r="S915" i="100"/>
  <c r="P915" i="100"/>
  <c r="O915" i="100"/>
  <c r="AC914" i="100"/>
  <c r="W914" i="100"/>
  <c r="T914" i="100"/>
  <c r="S914" i="100"/>
  <c r="P914" i="100"/>
  <c r="O914" i="100"/>
  <c r="AC913" i="100"/>
  <c r="W913" i="100"/>
  <c r="T913" i="100"/>
  <c r="S913" i="100"/>
  <c r="P913" i="100"/>
  <c r="O913" i="100"/>
  <c r="AC912" i="100"/>
  <c r="W912" i="100"/>
  <c r="T912" i="100"/>
  <c r="S912" i="100"/>
  <c r="P912" i="100"/>
  <c r="O912" i="100"/>
  <c r="AC917" i="100"/>
  <c r="AD917" i="100" s="1"/>
  <c r="W917" i="100"/>
  <c r="T917" i="100"/>
  <c r="S917" i="100"/>
  <c r="P917" i="100"/>
  <c r="O917" i="100"/>
  <c r="AC911" i="100"/>
  <c r="W911" i="100"/>
  <c r="T911" i="100"/>
  <c r="S911" i="100"/>
  <c r="P911" i="100"/>
  <c r="O911" i="100"/>
  <c r="AC916" i="100"/>
  <c r="AD916" i="100" s="1"/>
  <c r="W916" i="100"/>
  <c r="T916" i="100"/>
  <c r="S916" i="100"/>
  <c r="P916" i="100"/>
  <c r="O916" i="100"/>
  <c r="AC908" i="100"/>
  <c r="W908" i="100"/>
  <c r="T908" i="100"/>
  <c r="S908" i="100"/>
  <c r="P908" i="100"/>
  <c r="O908" i="100"/>
  <c r="AC907" i="100"/>
  <c r="W907" i="100"/>
  <c r="T907" i="100"/>
  <c r="S907" i="100"/>
  <c r="P907" i="100"/>
  <c r="O907" i="100"/>
  <c r="AC906" i="100"/>
  <c r="W906" i="100"/>
  <c r="T906" i="100"/>
  <c r="S906" i="100"/>
  <c r="P906" i="100"/>
  <c r="O906" i="100"/>
  <c r="AC905" i="100"/>
  <c r="W905" i="100"/>
  <c r="T905" i="100"/>
  <c r="S905" i="100"/>
  <c r="P905" i="100"/>
  <c r="O905" i="100"/>
  <c r="AC910" i="100"/>
  <c r="AD910" i="100" s="1"/>
  <c r="W910" i="100"/>
  <c r="T910" i="100"/>
  <c r="S910" i="100"/>
  <c r="P910" i="100"/>
  <c r="O910" i="100"/>
  <c r="AC904" i="100"/>
  <c r="W904" i="100"/>
  <c r="T904" i="100"/>
  <c r="S904" i="100"/>
  <c r="P904" i="100"/>
  <c r="O904" i="100"/>
  <c r="AC909" i="100"/>
  <c r="AD909" i="100" s="1"/>
  <c r="W909" i="100"/>
  <c r="T909" i="100"/>
  <c r="S909" i="100"/>
  <c r="P909" i="100"/>
  <c r="O909" i="100"/>
  <c r="AC901" i="100"/>
  <c r="W901" i="100"/>
  <c r="T901" i="100"/>
  <c r="S901" i="100"/>
  <c r="P901" i="100"/>
  <c r="O901" i="100"/>
  <c r="AC900" i="100"/>
  <c r="W900" i="100"/>
  <c r="T900" i="100"/>
  <c r="S900" i="100"/>
  <c r="P900" i="100"/>
  <c r="O900" i="100"/>
  <c r="AC899" i="100"/>
  <c r="W899" i="100"/>
  <c r="T899" i="100"/>
  <c r="S899" i="100"/>
  <c r="P899" i="100"/>
  <c r="O899" i="100"/>
  <c r="AC898" i="100"/>
  <c r="W898" i="100"/>
  <c r="T898" i="100"/>
  <c r="S898" i="100"/>
  <c r="P898" i="100"/>
  <c r="O898" i="100"/>
  <c r="AC903" i="100"/>
  <c r="AD903" i="100" s="1"/>
  <c r="W903" i="100"/>
  <c r="T903" i="100"/>
  <c r="S903" i="100"/>
  <c r="P903" i="100"/>
  <c r="O903" i="100"/>
  <c r="AC897" i="100"/>
  <c r="W897" i="100"/>
  <c r="T897" i="100"/>
  <c r="S897" i="100"/>
  <c r="P897" i="100"/>
  <c r="O897" i="100"/>
  <c r="AC902" i="100"/>
  <c r="AD902" i="100" s="1"/>
  <c r="W902" i="100"/>
  <c r="T902" i="100"/>
  <c r="S902" i="100"/>
  <c r="P902" i="100"/>
  <c r="O902" i="100"/>
  <c r="AC894" i="100"/>
  <c r="W894" i="100"/>
  <c r="T894" i="100"/>
  <c r="S894" i="100"/>
  <c r="P894" i="100"/>
  <c r="O894" i="100"/>
  <c r="AC893" i="100"/>
  <c r="W893" i="100"/>
  <c r="T893" i="100"/>
  <c r="S893" i="100"/>
  <c r="P893" i="100"/>
  <c r="O893" i="100"/>
  <c r="AC892" i="100"/>
  <c r="W892" i="100"/>
  <c r="T892" i="100"/>
  <c r="S892" i="100"/>
  <c r="P892" i="100"/>
  <c r="O892" i="100"/>
  <c r="AC891" i="100"/>
  <c r="W891" i="100"/>
  <c r="T891" i="100"/>
  <c r="S891" i="100"/>
  <c r="P891" i="100"/>
  <c r="O891" i="100"/>
  <c r="AC896" i="100"/>
  <c r="AD896" i="100" s="1"/>
  <c r="W896" i="100"/>
  <c r="T896" i="100"/>
  <c r="S896" i="100"/>
  <c r="P896" i="100"/>
  <c r="O896" i="100"/>
  <c r="AC890" i="100"/>
  <c r="W890" i="100"/>
  <c r="T890" i="100"/>
  <c r="S890" i="100"/>
  <c r="P890" i="100"/>
  <c r="O890" i="100"/>
  <c r="AC895" i="100"/>
  <c r="AD895" i="100" s="1"/>
  <c r="W895" i="100"/>
  <c r="T895" i="100"/>
  <c r="S895" i="100"/>
  <c r="P895" i="100"/>
  <c r="O895" i="100"/>
  <c r="AC887" i="100"/>
  <c r="AD887" i="100" s="1"/>
  <c r="W887" i="100"/>
  <c r="T887" i="100"/>
  <c r="S887" i="100"/>
  <c r="P887" i="100"/>
  <c r="O887" i="100"/>
  <c r="AC886" i="100"/>
  <c r="W886" i="100"/>
  <c r="T886" i="100"/>
  <c r="S886" i="100"/>
  <c r="P886" i="100"/>
  <c r="O886" i="100"/>
  <c r="AC885" i="100"/>
  <c r="W885" i="100"/>
  <c r="T885" i="100"/>
  <c r="S885" i="100"/>
  <c r="P885" i="100"/>
  <c r="O885" i="100"/>
  <c r="AC884" i="100"/>
  <c r="W884" i="100"/>
  <c r="T884" i="100"/>
  <c r="S884" i="100"/>
  <c r="P884" i="100"/>
  <c r="O884" i="100"/>
  <c r="AC889" i="100"/>
  <c r="AD889" i="100" s="1"/>
  <c r="W889" i="100"/>
  <c r="T889" i="100"/>
  <c r="S889" i="100"/>
  <c r="P889" i="100"/>
  <c r="O889" i="100"/>
  <c r="AC883" i="100"/>
  <c r="W883" i="100"/>
  <c r="T883" i="100"/>
  <c r="S883" i="100"/>
  <c r="P883" i="100"/>
  <c r="O883" i="100"/>
  <c r="AC888" i="100"/>
  <c r="AD888" i="100" s="1"/>
  <c r="W888" i="100"/>
  <c r="T888" i="100"/>
  <c r="S888" i="100"/>
  <c r="P888" i="100"/>
  <c r="O888" i="100"/>
  <c r="AC880" i="100"/>
  <c r="AD880" i="100" s="1"/>
  <c r="W880" i="100"/>
  <c r="T880" i="100"/>
  <c r="S880" i="100"/>
  <c r="P880" i="100"/>
  <c r="O880" i="100"/>
  <c r="AC879" i="100"/>
  <c r="W879" i="100"/>
  <c r="T879" i="100"/>
  <c r="S879" i="100"/>
  <c r="P879" i="100"/>
  <c r="O879" i="100"/>
  <c r="AC878" i="100"/>
  <c r="W878" i="100"/>
  <c r="T878" i="100"/>
  <c r="S878" i="100"/>
  <c r="P878" i="100"/>
  <c r="O878" i="100"/>
  <c r="AC877" i="100"/>
  <c r="W877" i="100"/>
  <c r="T877" i="100"/>
  <c r="S877" i="100"/>
  <c r="P877" i="100"/>
  <c r="O877" i="100"/>
  <c r="AC882" i="100"/>
  <c r="AD882" i="100" s="1"/>
  <c r="W882" i="100"/>
  <c r="T882" i="100"/>
  <c r="S882" i="100"/>
  <c r="P882" i="100"/>
  <c r="O882" i="100"/>
  <c r="AC876" i="100"/>
  <c r="W876" i="100"/>
  <c r="T876" i="100"/>
  <c r="S876" i="100"/>
  <c r="P876" i="100"/>
  <c r="O876" i="100"/>
  <c r="AC881" i="100"/>
  <c r="AD881" i="100" s="1"/>
  <c r="W881" i="100"/>
  <c r="T881" i="100"/>
  <c r="S881" i="100"/>
  <c r="P881" i="100"/>
  <c r="O881" i="100"/>
  <c r="AC873" i="100"/>
  <c r="AD873" i="100" s="1"/>
  <c r="W873" i="100"/>
  <c r="T873" i="100"/>
  <c r="S873" i="100"/>
  <c r="P873" i="100"/>
  <c r="O873" i="100"/>
  <c r="AC872" i="100"/>
  <c r="W872" i="100"/>
  <c r="T872" i="100"/>
  <c r="S872" i="100"/>
  <c r="P872" i="100"/>
  <c r="O872" i="100"/>
  <c r="AC871" i="100"/>
  <c r="W871" i="100"/>
  <c r="T871" i="100"/>
  <c r="S871" i="100"/>
  <c r="P871" i="100"/>
  <c r="O871" i="100"/>
  <c r="AC870" i="100"/>
  <c r="W870" i="100"/>
  <c r="T870" i="100"/>
  <c r="S870" i="100"/>
  <c r="P870" i="100"/>
  <c r="O870" i="100"/>
  <c r="AC875" i="100"/>
  <c r="AD875" i="100" s="1"/>
  <c r="W875" i="100"/>
  <c r="T875" i="100"/>
  <c r="S875" i="100"/>
  <c r="P875" i="100"/>
  <c r="O875" i="100"/>
  <c r="AC869" i="100"/>
  <c r="W869" i="100"/>
  <c r="T869" i="100"/>
  <c r="S869" i="100"/>
  <c r="P869" i="100"/>
  <c r="O869" i="100"/>
  <c r="AC874" i="100"/>
  <c r="AD874" i="100" s="1"/>
  <c r="W874" i="100"/>
  <c r="T874" i="100"/>
  <c r="S874" i="100"/>
  <c r="P874" i="100"/>
  <c r="O874" i="100"/>
  <c r="AC866" i="100"/>
  <c r="AD866" i="100" s="1"/>
  <c r="W866" i="100"/>
  <c r="T866" i="100"/>
  <c r="S866" i="100"/>
  <c r="P866" i="100"/>
  <c r="O866" i="100"/>
  <c r="AC865" i="100"/>
  <c r="W865" i="100"/>
  <c r="T865" i="100"/>
  <c r="S865" i="100"/>
  <c r="P865" i="100"/>
  <c r="O865" i="100"/>
  <c r="AC864" i="100"/>
  <c r="W864" i="100"/>
  <c r="T864" i="100"/>
  <c r="S864" i="100"/>
  <c r="P864" i="100"/>
  <c r="O864" i="100"/>
  <c r="AC863" i="100"/>
  <c r="W863" i="100"/>
  <c r="T863" i="100"/>
  <c r="S863" i="100"/>
  <c r="P863" i="100"/>
  <c r="O863" i="100"/>
  <c r="AC868" i="100"/>
  <c r="AD868" i="100" s="1"/>
  <c r="W868" i="100"/>
  <c r="T868" i="100"/>
  <c r="S868" i="100"/>
  <c r="P868" i="100"/>
  <c r="O868" i="100"/>
  <c r="AC862" i="100"/>
  <c r="W862" i="100"/>
  <c r="T862" i="100"/>
  <c r="S862" i="100"/>
  <c r="P862" i="100"/>
  <c r="O862" i="100"/>
  <c r="AC867" i="100"/>
  <c r="AD867" i="100" s="1"/>
  <c r="W867" i="100"/>
  <c r="T867" i="100"/>
  <c r="S867" i="100"/>
  <c r="P867" i="100"/>
  <c r="O867" i="100"/>
  <c r="AC853" i="100"/>
  <c r="AD853" i="100" s="1"/>
  <c r="W853" i="100"/>
  <c r="T853" i="100"/>
  <c r="S853" i="100"/>
  <c r="P853" i="100"/>
  <c r="O853" i="100"/>
  <c r="AC849" i="100"/>
  <c r="W849" i="100"/>
  <c r="T849" i="100"/>
  <c r="S849" i="100"/>
  <c r="P849" i="100"/>
  <c r="O849" i="100"/>
  <c r="AC848" i="100"/>
  <c r="W848" i="100"/>
  <c r="T848" i="100"/>
  <c r="S848" i="100"/>
  <c r="P848" i="100"/>
  <c r="O848" i="100"/>
  <c r="AC847" i="100"/>
  <c r="W847" i="100"/>
  <c r="T847" i="100"/>
  <c r="S847" i="100"/>
  <c r="P847" i="100"/>
  <c r="O847" i="100"/>
  <c r="AC860" i="100"/>
  <c r="AD860" i="100" s="1"/>
  <c r="W860" i="100"/>
  <c r="T860" i="100"/>
  <c r="S860" i="100"/>
  <c r="P860" i="100"/>
  <c r="O860" i="100"/>
  <c r="AC846" i="100"/>
  <c r="W846" i="100"/>
  <c r="T846" i="100"/>
  <c r="S846" i="100"/>
  <c r="P846" i="100"/>
  <c r="O846" i="100"/>
  <c r="AC857" i="100"/>
  <c r="AD857" i="100" s="1"/>
  <c r="W857" i="100"/>
  <c r="T857" i="100"/>
  <c r="S857" i="100"/>
  <c r="P857" i="100"/>
  <c r="O857" i="100"/>
  <c r="AC850" i="100"/>
  <c r="AD850" i="100" s="1"/>
  <c r="W850" i="100"/>
  <c r="T850" i="100"/>
  <c r="S850" i="100"/>
  <c r="P850" i="100"/>
  <c r="O850" i="100"/>
  <c r="AC845" i="100"/>
  <c r="W845" i="100"/>
  <c r="T845" i="100"/>
  <c r="S845" i="100"/>
  <c r="P845" i="100"/>
  <c r="O845" i="100"/>
  <c r="AC844" i="100"/>
  <c r="W844" i="100"/>
  <c r="T844" i="100"/>
  <c r="S844" i="100"/>
  <c r="P844" i="100"/>
  <c r="O844" i="100"/>
  <c r="AC843" i="100"/>
  <c r="W843" i="100"/>
  <c r="T843" i="100"/>
  <c r="S843" i="100"/>
  <c r="P843" i="100"/>
  <c r="O843" i="100"/>
  <c r="AC858" i="100"/>
  <c r="AD858" i="100" s="1"/>
  <c r="W858" i="100"/>
  <c r="T858" i="100"/>
  <c r="S858" i="100"/>
  <c r="P858" i="100"/>
  <c r="O858" i="100"/>
  <c r="AC842" i="100"/>
  <c r="W842" i="100"/>
  <c r="T842" i="100"/>
  <c r="S842" i="100"/>
  <c r="P842" i="100"/>
  <c r="O842" i="100"/>
  <c r="AC856" i="100"/>
  <c r="AD856" i="100" s="1"/>
  <c r="W856" i="100"/>
  <c r="T856" i="100"/>
  <c r="S856" i="100"/>
  <c r="P856" i="100"/>
  <c r="O856" i="100"/>
  <c r="AC851" i="100"/>
  <c r="AD851" i="100" s="1"/>
  <c r="W851" i="100"/>
  <c r="T851" i="100"/>
  <c r="S851" i="100"/>
  <c r="P851" i="100"/>
  <c r="O851" i="100"/>
  <c r="AC841" i="100"/>
  <c r="W841" i="100"/>
  <c r="T841" i="100"/>
  <c r="S841" i="100"/>
  <c r="P841" i="100"/>
  <c r="O841" i="100"/>
  <c r="AC840" i="100"/>
  <c r="W840" i="100"/>
  <c r="T840" i="100"/>
  <c r="S840" i="100"/>
  <c r="P840" i="100"/>
  <c r="O840" i="100"/>
  <c r="AC839" i="100"/>
  <c r="W839" i="100"/>
  <c r="T839" i="100"/>
  <c r="S839" i="100"/>
  <c r="P839" i="100"/>
  <c r="O839" i="100"/>
  <c r="AC859" i="100"/>
  <c r="AD859" i="100" s="1"/>
  <c r="W859" i="100"/>
  <c r="T859" i="100"/>
  <c r="S859" i="100"/>
  <c r="P859" i="100"/>
  <c r="O859" i="100"/>
  <c r="AC838" i="100"/>
  <c r="W838" i="100"/>
  <c r="T838" i="100"/>
  <c r="S838" i="100"/>
  <c r="P838" i="100"/>
  <c r="O838" i="100"/>
  <c r="AC854" i="100"/>
  <c r="AD854" i="100" s="1"/>
  <c r="W854" i="100"/>
  <c r="T854" i="100"/>
  <c r="S854" i="100"/>
  <c r="P854" i="100"/>
  <c r="O854" i="100"/>
  <c r="AC852" i="100"/>
  <c r="AD852" i="100" s="1"/>
  <c r="W852" i="100"/>
  <c r="T852" i="100"/>
  <c r="S852" i="100"/>
  <c r="P852" i="100"/>
  <c r="O852" i="100"/>
  <c r="AC837" i="100"/>
  <c r="W837" i="100"/>
  <c r="T837" i="100"/>
  <c r="S837" i="100"/>
  <c r="P837" i="100"/>
  <c r="O837" i="100"/>
  <c r="AC836" i="100"/>
  <c r="W836" i="100"/>
  <c r="T836" i="100"/>
  <c r="S836" i="100"/>
  <c r="P836" i="100"/>
  <c r="O836" i="100"/>
  <c r="AC835" i="100"/>
  <c r="W835" i="100"/>
  <c r="T835" i="100"/>
  <c r="S835" i="100"/>
  <c r="P835" i="100"/>
  <c r="O835" i="100"/>
  <c r="AC861" i="100"/>
  <c r="AD861" i="100" s="1"/>
  <c r="W861" i="100"/>
  <c r="T861" i="100"/>
  <c r="S861" i="100"/>
  <c r="P861" i="100"/>
  <c r="O861" i="100"/>
  <c r="AC834" i="100"/>
  <c r="W834" i="100"/>
  <c r="T834" i="100"/>
  <c r="S834" i="100"/>
  <c r="P834" i="100"/>
  <c r="O834" i="100"/>
  <c r="AC855" i="100"/>
  <c r="AD855" i="100" s="1"/>
  <c r="W855" i="100"/>
  <c r="T855" i="100"/>
  <c r="S855" i="100"/>
  <c r="P855" i="100"/>
  <c r="O855" i="100"/>
  <c r="AC823" i="100"/>
  <c r="W823" i="100"/>
  <c r="T823" i="100"/>
  <c r="S823" i="100"/>
  <c r="P823" i="100"/>
  <c r="O823" i="100"/>
  <c r="AC821" i="100"/>
  <c r="W821" i="100"/>
  <c r="T821" i="100"/>
  <c r="S821" i="100"/>
  <c r="P821" i="100"/>
  <c r="O821" i="100"/>
  <c r="AC820" i="100"/>
  <c r="W820" i="100"/>
  <c r="T820" i="100"/>
  <c r="S820" i="100"/>
  <c r="P820" i="100"/>
  <c r="O820" i="100"/>
  <c r="AC819" i="100"/>
  <c r="W819" i="100"/>
  <c r="T819" i="100"/>
  <c r="S819" i="100"/>
  <c r="P819" i="100"/>
  <c r="O819" i="100"/>
  <c r="AC828" i="100"/>
  <c r="AD828" i="100" s="1"/>
  <c r="W828" i="100"/>
  <c r="T828" i="100"/>
  <c r="S828" i="100"/>
  <c r="P828" i="100"/>
  <c r="O828" i="100"/>
  <c r="AC818" i="100"/>
  <c r="W818" i="100"/>
  <c r="T818" i="100"/>
  <c r="S818" i="100"/>
  <c r="P818" i="100"/>
  <c r="O818" i="100"/>
  <c r="AC826" i="100"/>
  <c r="AD826" i="100" s="1"/>
  <c r="W826" i="100"/>
  <c r="T826" i="100"/>
  <c r="S826" i="100"/>
  <c r="P826" i="100"/>
  <c r="O826" i="100"/>
  <c r="AC824" i="100"/>
  <c r="AD824" i="100" s="1"/>
  <c r="W824" i="100"/>
  <c r="T824" i="100"/>
  <c r="S824" i="100"/>
  <c r="P824" i="100"/>
  <c r="O824" i="100"/>
  <c r="AC817" i="100"/>
  <c r="W817" i="100"/>
  <c r="T817" i="100"/>
  <c r="S817" i="100"/>
  <c r="P817" i="100"/>
  <c r="O817" i="100"/>
  <c r="AC816" i="100"/>
  <c r="W816" i="100"/>
  <c r="T816" i="100"/>
  <c r="S816" i="100"/>
  <c r="P816" i="100"/>
  <c r="O816" i="100"/>
  <c r="AC815" i="100"/>
  <c r="W815" i="100"/>
  <c r="T815" i="100"/>
  <c r="S815" i="100"/>
  <c r="P815" i="100"/>
  <c r="O815" i="100"/>
  <c r="AC831" i="100"/>
  <c r="AD831" i="100" s="1"/>
  <c r="W831" i="100"/>
  <c r="T831" i="100"/>
  <c r="S831" i="100"/>
  <c r="P831" i="100"/>
  <c r="O831" i="100"/>
  <c r="AC814" i="100"/>
  <c r="W814" i="100"/>
  <c r="T814" i="100"/>
  <c r="S814" i="100"/>
  <c r="P814" i="100"/>
  <c r="O814" i="100"/>
  <c r="AC833" i="100"/>
  <c r="AD833" i="100" s="1"/>
  <c r="W833" i="100"/>
  <c r="T833" i="100"/>
  <c r="S833" i="100"/>
  <c r="P833" i="100"/>
  <c r="O833" i="100"/>
  <c r="AC825" i="100"/>
  <c r="AD825" i="100" s="1"/>
  <c r="W825" i="100"/>
  <c r="T825" i="100"/>
  <c r="S825" i="100"/>
  <c r="P825" i="100"/>
  <c r="O825" i="100"/>
  <c r="AC813" i="100"/>
  <c r="W813" i="100"/>
  <c r="T813" i="100"/>
  <c r="S813" i="100"/>
  <c r="P813" i="100"/>
  <c r="O813" i="100"/>
  <c r="AC812" i="100"/>
  <c r="W812" i="100"/>
  <c r="T812" i="100"/>
  <c r="S812" i="100"/>
  <c r="P812" i="100"/>
  <c r="O812" i="100"/>
  <c r="AC811" i="100"/>
  <c r="W811" i="100"/>
  <c r="T811" i="100"/>
  <c r="S811" i="100"/>
  <c r="P811" i="100"/>
  <c r="O811" i="100"/>
  <c r="AC829" i="100"/>
  <c r="AD829" i="100" s="1"/>
  <c r="W829" i="100"/>
  <c r="T829" i="100"/>
  <c r="S829" i="100"/>
  <c r="P829" i="100"/>
  <c r="O829" i="100"/>
  <c r="AC810" i="100"/>
  <c r="W810" i="100"/>
  <c r="T810" i="100"/>
  <c r="S810" i="100"/>
  <c r="P810" i="100"/>
  <c r="O810" i="100"/>
  <c r="AC832" i="100"/>
  <c r="AD832" i="100" s="1"/>
  <c r="W832" i="100"/>
  <c r="T832" i="100"/>
  <c r="S832" i="100"/>
  <c r="P832" i="100"/>
  <c r="O832" i="100"/>
  <c r="AC822" i="100"/>
  <c r="W822" i="100"/>
  <c r="T822" i="100"/>
  <c r="S822" i="100"/>
  <c r="P822" i="100"/>
  <c r="O822" i="100"/>
  <c r="AC809" i="100"/>
  <c r="W809" i="100"/>
  <c r="T809" i="100"/>
  <c r="S809" i="100"/>
  <c r="P809" i="100"/>
  <c r="O809" i="100"/>
  <c r="AC808" i="100"/>
  <c r="W808" i="100"/>
  <c r="T808" i="100"/>
  <c r="S808" i="100"/>
  <c r="P808" i="100"/>
  <c r="O808" i="100"/>
  <c r="AC807" i="100"/>
  <c r="W807" i="100"/>
  <c r="T807" i="100"/>
  <c r="S807" i="100"/>
  <c r="P807" i="100"/>
  <c r="O807" i="100"/>
  <c r="AC830" i="100"/>
  <c r="AD830" i="100" s="1"/>
  <c r="W830" i="100"/>
  <c r="T830" i="100"/>
  <c r="S830" i="100"/>
  <c r="P830" i="100"/>
  <c r="O830" i="100"/>
  <c r="AC806" i="100"/>
  <c r="W806" i="100"/>
  <c r="T806" i="100"/>
  <c r="S806" i="100"/>
  <c r="P806" i="100"/>
  <c r="O806" i="100"/>
  <c r="AC827" i="100"/>
  <c r="AD827" i="100" s="1"/>
  <c r="W827" i="100"/>
  <c r="T827" i="100"/>
  <c r="S827" i="100"/>
  <c r="P827" i="100"/>
  <c r="O827" i="100"/>
  <c r="AC804" i="100"/>
  <c r="AD804" i="100" s="1"/>
  <c r="W804" i="100"/>
  <c r="T804" i="100"/>
  <c r="S804" i="100"/>
  <c r="P804" i="100"/>
  <c r="O804" i="100"/>
  <c r="AC802" i="100"/>
  <c r="W802" i="100"/>
  <c r="T802" i="100"/>
  <c r="S802" i="100"/>
  <c r="P802" i="100"/>
  <c r="O802" i="100"/>
  <c r="AC801" i="100"/>
  <c r="W801" i="100"/>
  <c r="T801" i="100"/>
  <c r="S801" i="100"/>
  <c r="P801" i="100"/>
  <c r="O801" i="100"/>
  <c r="AC800" i="100"/>
  <c r="W800" i="100"/>
  <c r="T800" i="100"/>
  <c r="S800" i="100"/>
  <c r="P800" i="100"/>
  <c r="O800" i="100"/>
  <c r="AC805" i="100"/>
  <c r="AD805" i="100" s="1"/>
  <c r="W805" i="100"/>
  <c r="T805" i="100"/>
  <c r="S805" i="100"/>
  <c r="P805" i="100"/>
  <c r="O805" i="100"/>
  <c r="AC799" i="100"/>
  <c r="W799" i="100"/>
  <c r="T799" i="100"/>
  <c r="S799" i="100"/>
  <c r="P799" i="100"/>
  <c r="O799" i="100"/>
  <c r="AC803" i="100"/>
  <c r="AD803" i="100" s="1"/>
  <c r="W803" i="100"/>
  <c r="T803" i="100"/>
  <c r="S803" i="100"/>
  <c r="P803" i="100"/>
  <c r="O803" i="100"/>
  <c r="AC796" i="100"/>
  <c r="W796" i="100"/>
  <c r="T796" i="100"/>
  <c r="S796" i="100"/>
  <c r="P796" i="100"/>
  <c r="O796" i="100"/>
  <c r="AC795" i="100"/>
  <c r="W795" i="100"/>
  <c r="T795" i="100"/>
  <c r="S795" i="100"/>
  <c r="P795" i="100"/>
  <c r="O795" i="100"/>
  <c r="AC794" i="100"/>
  <c r="W794" i="100"/>
  <c r="T794" i="100"/>
  <c r="S794" i="100"/>
  <c r="P794" i="100"/>
  <c r="O794" i="100"/>
  <c r="AC793" i="100"/>
  <c r="W793" i="100"/>
  <c r="T793" i="100"/>
  <c r="S793" i="100"/>
  <c r="P793" i="100"/>
  <c r="O793" i="100"/>
  <c r="AC798" i="100"/>
  <c r="AD798" i="100" s="1"/>
  <c r="W798" i="100"/>
  <c r="T798" i="100"/>
  <c r="S798" i="100"/>
  <c r="P798" i="100"/>
  <c r="O798" i="100"/>
  <c r="AC792" i="100"/>
  <c r="W792" i="100"/>
  <c r="T792" i="100"/>
  <c r="S792" i="100"/>
  <c r="P792" i="100"/>
  <c r="O792" i="100"/>
  <c r="AC797" i="100"/>
  <c r="AD797" i="100" s="1"/>
  <c r="W797" i="100"/>
  <c r="T797" i="100"/>
  <c r="S797" i="100"/>
  <c r="P797" i="100"/>
  <c r="O797" i="100"/>
  <c r="AC789" i="100"/>
  <c r="W789" i="100"/>
  <c r="T789" i="100"/>
  <c r="S789" i="100"/>
  <c r="P789" i="100"/>
  <c r="O789" i="100"/>
  <c r="AC788" i="100"/>
  <c r="W788" i="100"/>
  <c r="T788" i="100"/>
  <c r="S788" i="100"/>
  <c r="P788" i="100"/>
  <c r="O788" i="100"/>
  <c r="AC787" i="100"/>
  <c r="W787" i="100"/>
  <c r="T787" i="100"/>
  <c r="S787" i="100"/>
  <c r="P787" i="100"/>
  <c r="O787" i="100"/>
  <c r="AC786" i="100"/>
  <c r="W786" i="100"/>
  <c r="T786" i="100"/>
  <c r="S786" i="100"/>
  <c r="P786" i="100"/>
  <c r="O786" i="100"/>
  <c r="AC791" i="100"/>
  <c r="AD791" i="100" s="1"/>
  <c r="W791" i="100"/>
  <c r="T791" i="100"/>
  <c r="S791" i="100"/>
  <c r="P791" i="100"/>
  <c r="O791" i="100"/>
  <c r="AC785" i="100"/>
  <c r="W785" i="100"/>
  <c r="T785" i="100"/>
  <c r="S785" i="100"/>
  <c r="P785" i="100"/>
  <c r="O785" i="100"/>
  <c r="AC790" i="100"/>
  <c r="AD790" i="100" s="1"/>
  <c r="W790" i="100"/>
  <c r="T790" i="100"/>
  <c r="S790" i="100"/>
  <c r="P790" i="100"/>
  <c r="O790" i="100"/>
  <c r="AC784" i="100"/>
  <c r="W784" i="100"/>
  <c r="T784" i="100"/>
  <c r="S784" i="100"/>
  <c r="P784" i="100"/>
  <c r="O784" i="100"/>
  <c r="AC783" i="100"/>
  <c r="W783" i="100"/>
  <c r="T783" i="100"/>
  <c r="S783" i="100"/>
  <c r="P783" i="100"/>
  <c r="O783" i="100"/>
  <c r="AC782" i="100"/>
  <c r="W782" i="100"/>
  <c r="T782" i="100"/>
  <c r="S782" i="100"/>
  <c r="P782" i="100"/>
  <c r="O782" i="100"/>
  <c r="AC781" i="100"/>
  <c r="W781" i="100"/>
  <c r="T781" i="100"/>
  <c r="S781" i="100"/>
  <c r="P781" i="100"/>
  <c r="O781" i="100"/>
  <c r="AC780" i="100"/>
  <c r="W780" i="100"/>
  <c r="T780" i="100"/>
  <c r="S780" i="100"/>
  <c r="P780" i="100"/>
  <c r="O780" i="100"/>
  <c r="AC779" i="100"/>
  <c r="W779" i="100"/>
  <c r="T779" i="100"/>
  <c r="S779" i="100"/>
  <c r="P779" i="100"/>
  <c r="O779" i="100"/>
  <c r="AC778" i="100"/>
  <c r="W778" i="100"/>
  <c r="T778" i="100"/>
  <c r="S778" i="100"/>
  <c r="P778" i="100"/>
  <c r="O778" i="100"/>
  <c r="AC775" i="100"/>
  <c r="W775" i="100"/>
  <c r="T775" i="100"/>
  <c r="S775" i="100"/>
  <c r="P775" i="100"/>
  <c r="O775" i="100"/>
  <c r="AC774" i="100"/>
  <c r="W774" i="100"/>
  <c r="T774" i="100"/>
  <c r="S774" i="100"/>
  <c r="P774" i="100"/>
  <c r="O774" i="100"/>
  <c r="AC773" i="100"/>
  <c r="W773" i="100"/>
  <c r="T773" i="100"/>
  <c r="S773" i="100"/>
  <c r="P773" i="100"/>
  <c r="O773" i="100"/>
  <c r="AC772" i="100"/>
  <c r="W772" i="100"/>
  <c r="T772" i="100"/>
  <c r="S772" i="100"/>
  <c r="P772" i="100"/>
  <c r="O772" i="100"/>
  <c r="AC777" i="100"/>
  <c r="AD777" i="100" s="1"/>
  <c r="W777" i="100"/>
  <c r="T777" i="100"/>
  <c r="S777" i="100"/>
  <c r="P777" i="100"/>
  <c r="O777" i="100"/>
  <c r="AC771" i="100"/>
  <c r="W771" i="100"/>
  <c r="T771" i="100"/>
  <c r="S771" i="100"/>
  <c r="P771" i="100"/>
  <c r="O771" i="100"/>
  <c r="AC776" i="100"/>
  <c r="AD776" i="100" s="1"/>
  <c r="W776" i="100"/>
  <c r="T776" i="100"/>
  <c r="S776" i="100"/>
  <c r="P776" i="100"/>
  <c r="O776" i="100"/>
  <c r="AC768" i="100"/>
  <c r="AD768" i="100" s="1"/>
  <c r="W768" i="100"/>
  <c r="T768" i="100"/>
  <c r="S768" i="100"/>
  <c r="P768" i="100"/>
  <c r="O768" i="100"/>
  <c r="AC767" i="100"/>
  <c r="W767" i="100"/>
  <c r="T767" i="100"/>
  <c r="S767" i="100"/>
  <c r="P767" i="100"/>
  <c r="O767" i="100"/>
  <c r="AC766" i="100"/>
  <c r="W766" i="100"/>
  <c r="T766" i="100"/>
  <c r="S766" i="100"/>
  <c r="P766" i="100"/>
  <c r="O766" i="100"/>
  <c r="AC765" i="100"/>
  <c r="W765" i="100"/>
  <c r="T765" i="100"/>
  <c r="S765" i="100"/>
  <c r="P765" i="100"/>
  <c r="O765" i="100"/>
  <c r="AC770" i="100"/>
  <c r="AD770" i="100" s="1"/>
  <c r="W770" i="100"/>
  <c r="T770" i="100"/>
  <c r="S770" i="100"/>
  <c r="P770" i="100"/>
  <c r="O770" i="100"/>
  <c r="AC764" i="100"/>
  <c r="W764" i="100"/>
  <c r="T764" i="100"/>
  <c r="S764" i="100"/>
  <c r="P764" i="100"/>
  <c r="O764" i="100"/>
  <c r="AC769" i="100"/>
  <c r="AD769" i="100" s="1"/>
  <c r="W769" i="100"/>
  <c r="T769" i="100"/>
  <c r="S769" i="100"/>
  <c r="P769" i="100"/>
  <c r="O769" i="100"/>
  <c r="AC761" i="100"/>
  <c r="W761" i="100"/>
  <c r="T761" i="100"/>
  <c r="S761" i="100"/>
  <c r="P761" i="100"/>
  <c r="O761" i="100"/>
  <c r="AC760" i="100"/>
  <c r="W760" i="100"/>
  <c r="T760" i="100"/>
  <c r="S760" i="100"/>
  <c r="P760" i="100"/>
  <c r="O760" i="100"/>
  <c r="AC759" i="100"/>
  <c r="W759" i="100"/>
  <c r="T759" i="100"/>
  <c r="S759" i="100"/>
  <c r="P759" i="100"/>
  <c r="O759" i="100"/>
  <c r="AC758" i="100"/>
  <c r="W758" i="100"/>
  <c r="T758" i="100"/>
  <c r="S758" i="100"/>
  <c r="P758" i="100"/>
  <c r="O758" i="100"/>
  <c r="AC763" i="100"/>
  <c r="AD763" i="100" s="1"/>
  <c r="W763" i="100"/>
  <c r="T763" i="100"/>
  <c r="S763" i="100"/>
  <c r="P763" i="100"/>
  <c r="O763" i="100"/>
  <c r="AC757" i="100"/>
  <c r="W757" i="100"/>
  <c r="T757" i="100"/>
  <c r="S757" i="100"/>
  <c r="P757" i="100"/>
  <c r="O757" i="100"/>
  <c r="AC762" i="100"/>
  <c r="AD762" i="100" s="1"/>
  <c r="W762" i="100"/>
  <c r="T762" i="100"/>
  <c r="S762" i="100"/>
  <c r="P762" i="100"/>
  <c r="O762" i="100"/>
  <c r="AC752" i="100"/>
  <c r="AD752" i="100" s="1"/>
  <c r="W752" i="100"/>
  <c r="T752" i="100"/>
  <c r="S752" i="100"/>
  <c r="P752" i="100"/>
  <c r="O752" i="100"/>
  <c r="AC750" i="100"/>
  <c r="W750" i="100"/>
  <c r="T750" i="100"/>
  <c r="S750" i="100"/>
  <c r="P750" i="100"/>
  <c r="O750" i="100"/>
  <c r="AC749" i="100"/>
  <c r="W749" i="100"/>
  <c r="T749" i="100"/>
  <c r="S749" i="100"/>
  <c r="P749" i="100"/>
  <c r="O749" i="100"/>
  <c r="AC748" i="100"/>
  <c r="W748" i="100"/>
  <c r="T748" i="100"/>
  <c r="S748" i="100"/>
  <c r="P748" i="100"/>
  <c r="O748" i="100"/>
  <c r="AC756" i="100"/>
  <c r="AD756" i="100" s="1"/>
  <c r="W756" i="100"/>
  <c r="T756" i="100"/>
  <c r="S756" i="100"/>
  <c r="P756" i="100"/>
  <c r="O756" i="100"/>
  <c r="AC747" i="100"/>
  <c r="W747" i="100"/>
  <c r="T747" i="100"/>
  <c r="S747" i="100"/>
  <c r="P747" i="100"/>
  <c r="O747" i="100"/>
  <c r="AC754" i="100"/>
  <c r="AD754" i="100" s="1"/>
  <c r="W754" i="100"/>
  <c r="T754" i="100"/>
  <c r="S754" i="100"/>
  <c r="P754" i="100"/>
  <c r="O754" i="100"/>
  <c r="AC751" i="100"/>
  <c r="AD751" i="100" s="1"/>
  <c r="W751" i="100"/>
  <c r="T751" i="100"/>
  <c r="S751" i="100"/>
  <c r="P751" i="100"/>
  <c r="O751" i="100"/>
  <c r="AC746" i="100"/>
  <c r="W746" i="100"/>
  <c r="T746" i="100"/>
  <c r="S746" i="100"/>
  <c r="P746" i="100"/>
  <c r="O746" i="100"/>
  <c r="AC745" i="100"/>
  <c r="W745" i="100"/>
  <c r="T745" i="100"/>
  <c r="S745" i="100"/>
  <c r="P745" i="100"/>
  <c r="O745" i="100"/>
  <c r="AC744" i="100"/>
  <c r="W744" i="100"/>
  <c r="T744" i="100"/>
  <c r="S744" i="100"/>
  <c r="P744" i="100"/>
  <c r="O744" i="100"/>
  <c r="AC755" i="100"/>
  <c r="AD755" i="100" s="1"/>
  <c r="W755" i="100"/>
  <c r="T755" i="100"/>
  <c r="S755" i="100"/>
  <c r="P755" i="100"/>
  <c r="O755" i="100"/>
  <c r="AC743" i="100"/>
  <c r="W743" i="100"/>
  <c r="T743" i="100"/>
  <c r="S743" i="100"/>
  <c r="P743" i="100"/>
  <c r="O743" i="100"/>
  <c r="AC753" i="100"/>
  <c r="AD753" i="100" s="1"/>
  <c r="W753" i="100"/>
  <c r="T753" i="100"/>
  <c r="S753" i="100"/>
  <c r="P753" i="100"/>
  <c r="O753" i="100"/>
  <c r="AC740" i="100"/>
  <c r="AD740" i="100" s="1"/>
  <c r="W740" i="100"/>
  <c r="T740" i="100"/>
  <c r="S740" i="100"/>
  <c r="P740" i="100"/>
  <c r="O740" i="100"/>
  <c r="AC739" i="100"/>
  <c r="W739" i="100"/>
  <c r="T739" i="100"/>
  <c r="S739" i="100"/>
  <c r="P739" i="100"/>
  <c r="O739" i="100"/>
  <c r="AC738" i="100"/>
  <c r="W738" i="100"/>
  <c r="T738" i="100"/>
  <c r="S738" i="100"/>
  <c r="P738" i="100"/>
  <c r="O738" i="100"/>
  <c r="AC737" i="100"/>
  <c r="W737" i="100"/>
  <c r="T737" i="100"/>
  <c r="S737" i="100"/>
  <c r="P737" i="100"/>
  <c r="O737" i="100"/>
  <c r="AC742" i="100"/>
  <c r="AD742" i="100" s="1"/>
  <c r="W742" i="100"/>
  <c r="T742" i="100"/>
  <c r="S742" i="100"/>
  <c r="P742" i="100"/>
  <c r="O742" i="100"/>
  <c r="AC736" i="100"/>
  <c r="W736" i="100"/>
  <c r="T736" i="100"/>
  <c r="S736" i="100"/>
  <c r="P736" i="100"/>
  <c r="O736" i="100"/>
  <c r="AC741" i="100"/>
  <c r="AD741" i="100" s="1"/>
  <c r="W741" i="100"/>
  <c r="T741" i="100"/>
  <c r="S741" i="100"/>
  <c r="P741" i="100"/>
  <c r="O741" i="100"/>
  <c r="AC733" i="100"/>
  <c r="AD733" i="100" s="1"/>
  <c r="W733" i="100"/>
  <c r="T733" i="100"/>
  <c r="S733" i="100"/>
  <c r="P733" i="100"/>
  <c r="O733" i="100"/>
  <c r="AC732" i="100"/>
  <c r="W732" i="100"/>
  <c r="T732" i="100"/>
  <c r="S732" i="100"/>
  <c r="P732" i="100"/>
  <c r="O732" i="100"/>
  <c r="AC731" i="100"/>
  <c r="W731" i="100"/>
  <c r="T731" i="100"/>
  <c r="S731" i="100"/>
  <c r="P731" i="100"/>
  <c r="O731" i="100"/>
  <c r="AC730" i="100"/>
  <c r="W730" i="100"/>
  <c r="T730" i="100"/>
  <c r="S730" i="100"/>
  <c r="P730" i="100"/>
  <c r="O730" i="100"/>
  <c r="AC735" i="100"/>
  <c r="AD735" i="100" s="1"/>
  <c r="W735" i="100"/>
  <c r="T735" i="100"/>
  <c r="S735" i="100"/>
  <c r="P735" i="100"/>
  <c r="O735" i="100"/>
  <c r="AC729" i="100"/>
  <c r="W729" i="100"/>
  <c r="T729" i="100"/>
  <c r="S729" i="100"/>
  <c r="P729" i="100"/>
  <c r="O729" i="100"/>
  <c r="AC734" i="100"/>
  <c r="AD734" i="100" s="1"/>
  <c r="W734" i="100"/>
  <c r="T734" i="100"/>
  <c r="S734" i="100"/>
  <c r="P734" i="100"/>
  <c r="O734" i="100"/>
  <c r="AC726" i="100"/>
  <c r="AD726" i="100" s="1"/>
  <c r="W726" i="100"/>
  <c r="T726" i="100"/>
  <c r="S726" i="100"/>
  <c r="P726" i="100"/>
  <c r="O726" i="100"/>
  <c r="AC725" i="100"/>
  <c r="W725" i="100"/>
  <c r="T725" i="100"/>
  <c r="S725" i="100"/>
  <c r="P725" i="100"/>
  <c r="O725" i="100"/>
  <c r="AC724" i="100"/>
  <c r="W724" i="100"/>
  <c r="T724" i="100"/>
  <c r="S724" i="100"/>
  <c r="P724" i="100"/>
  <c r="O724" i="100"/>
  <c r="AC723" i="100"/>
  <c r="W723" i="100"/>
  <c r="T723" i="100"/>
  <c r="S723" i="100"/>
  <c r="P723" i="100"/>
  <c r="O723" i="100"/>
  <c r="AC728" i="100"/>
  <c r="AD728" i="100" s="1"/>
  <c r="W728" i="100"/>
  <c r="T728" i="100"/>
  <c r="S728" i="100"/>
  <c r="P728" i="100"/>
  <c r="O728" i="100"/>
  <c r="AC722" i="100"/>
  <c r="W722" i="100"/>
  <c r="T722" i="100"/>
  <c r="S722" i="100"/>
  <c r="P722" i="100"/>
  <c r="O722" i="100"/>
  <c r="AC727" i="100"/>
  <c r="AD727" i="100" s="1"/>
  <c r="W727" i="100"/>
  <c r="T727" i="100"/>
  <c r="S727" i="100"/>
  <c r="P727" i="100"/>
  <c r="O727" i="100"/>
  <c r="AC712" i="100"/>
  <c r="W712" i="100"/>
  <c r="T712" i="100"/>
  <c r="S712" i="100"/>
  <c r="P712" i="100"/>
  <c r="O712" i="100"/>
  <c r="AC709" i="100"/>
  <c r="W709" i="100"/>
  <c r="T709" i="100"/>
  <c r="S709" i="100"/>
  <c r="P709" i="100"/>
  <c r="O709" i="100"/>
  <c r="AC708" i="100"/>
  <c r="W708" i="100"/>
  <c r="T708" i="100"/>
  <c r="S708" i="100"/>
  <c r="P708" i="100"/>
  <c r="O708" i="100"/>
  <c r="AC707" i="100"/>
  <c r="W707" i="100"/>
  <c r="T707" i="100"/>
  <c r="S707" i="100"/>
  <c r="P707" i="100"/>
  <c r="O707" i="100"/>
  <c r="AC719" i="100"/>
  <c r="AD719" i="100" s="1"/>
  <c r="W719" i="100"/>
  <c r="T719" i="100"/>
  <c r="S719" i="100"/>
  <c r="P719" i="100"/>
  <c r="O719" i="100"/>
  <c r="AC706" i="100"/>
  <c r="W706" i="100"/>
  <c r="T706" i="100"/>
  <c r="S706" i="100"/>
  <c r="P706" i="100"/>
  <c r="O706" i="100"/>
  <c r="AC716" i="100"/>
  <c r="AD716" i="100" s="1"/>
  <c r="W716" i="100"/>
  <c r="T716" i="100"/>
  <c r="S716" i="100"/>
  <c r="P716" i="100"/>
  <c r="O716" i="100"/>
  <c r="AC711" i="100"/>
  <c r="W711" i="100"/>
  <c r="T711" i="100"/>
  <c r="S711" i="100"/>
  <c r="P711" i="100"/>
  <c r="O711" i="100"/>
  <c r="AC705" i="100"/>
  <c r="W705" i="100"/>
  <c r="T705" i="100"/>
  <c r="S705" i="100"/>
  <c r="P705" i="100"/>
  <c r="O705" i="100"/>
  <c r="AC704" i="100"/>
  <c r="W704" i="100"/>
  <c r="T704" i="100"/>
  <c r="S704" i="100"/>
  <c r="P704" i="100"/>
  <c r="O704" i="100"/>
  <c r="AC703" i="100"/>
  <c r="W703" i="100"/>
  <c r="T703" i="100"/>
  <c r="S703" i="100"/>
  <c r="P703" i="100"/>
  <c r="O703" i="100"/>
  <c r="AC718" i="100"/>
  <c r="AD718" i="100" s="1"/>
  <c r="W718" i="100"/>
  <c r="T718" i="100"/>
  <c r="S718" i="100"/>
  <c r="P718" i="100"/>
  <c r="O718" i="100"/>
  <c r="AC702" i="100"/>
  <c r="W702" i="100"/>
  <c r="T702" i="100"/>
  <c r="S702" i="100"/>
  <c r="P702" i="100"/>
  <c r="O702" i="100"/>
  <c r="AC715" i="100"/>
  <c r="AD715" i="100" s="1"/>
  <c r="W715" i="100"/>
  <c r="T715" i="100"/>
  <c r="S715" i="100"/>
  <c r="P715" i="100"/>
  <c r="O715" i="100"/>
  <c r="AC713" i="100"/>
  <c r="W713" i="100"/>
  <c r="T713" i="100"/>
  <c r="S713" i="100"/>
  <c r="P713" i="100"/>
  <c r="O713" i="100"/>
  <c r="AC701" i="100"/>
  <c r="W701" i="100"/>
  <c r="T701" i="100"/>
  <c r="S701" i="100"/>
  <c r="P701" i="100"/>
  <c r="O701" i="100"/>
  <c r="AC700" i="100"/>
  <c r="W700" i="100"/>
  <c r="T700" i="100"/>
  <c r="S700" i="100"/>
  <c r="P700" i="100"/>
  <c r="O700" i="100"/>
  <c r="AC699" i="100"/>
  <c r="W699" i="100"/>
  <c r="T699" i="100"/>
  <c r="S699" i="100"/>
  <c r="P699" i="100"/>
  <c r="O699" i="100"/>
  <c r="AC720" i="100"/>
  <c r="AD720" i="100" s="1"/>
  <c r="W720" i="100"/>
  <c r="T720" i="100"/>
  <c r="S720" i="100"/>
  <c r="P720" i="100"/>
  <c r="O720" i="100"/>
  <c r="AC698" i="100"/>
  <c r="W698" i="100"/>
  <c r="T698" i="100"/>
  <c r="S698" i="100"/>
  <c r="P698" i="100"/>
  <c r="O698" i="100"/>
  <c r="AC714" i="100"/>
  <c r="AD714" i="100" s="1"/>
  <c r="W714" i="100"/>
  <c r="T714" i="100"/>
  <c r="S714" i="100"/>
  <c r="P714" i="100"/>
  <c r="O714" i="100"/>
  <c r="AC710" i="100"/>
  <c r="W710" i="100"/>
  <c r="T710" i="100"/>
  <c r="S710" i="100"/>
  <c r="P710" i="100"/>
  <c r="O710" i="100"/>
  <c r="AC697" i="100"/>
  <c r="W697" i="100"/>
  <c r="T697" i="100"/>
  <c r="S697" i="100"/>
  <c r="P697" i="100"/>
  <c r="O697" i="100"/>
  <c r="AC696" i="100"/>
  <c r="W696" i="100"/>
  <c r="T696" i="100"/>
  <c r="S696" i="100"/>
  <c r="P696" i="100"/>
  <c r="O696" i="100"/>
  <c r="AC695" i="100"/>
  <c r="W695" i="100"/>
  <c r="T695" i="100"/>
  <c r="S695" i="100"/>
  <c r="P695" i="100"/>
  <c r="O695" i="100"/>
  <c r="AC717" i="100"/>
  <c r="AD717" i="100" s="1"/>
  <c r="W717" i="100"/>
  <c r="T717" i="100"/>
  <c r="S717" i="100"/>
  <c r="P717" i="100"/>
  <c r="O717" i="100"/>
  <c r="AC694" i="100"/>
  <c r="W694" i="100"/>
  <c r="T694" i="100"/>
  <c r="S694" i="100"/>
  <c r="P694" i="100"/>
  <c r="O694" i="100"/>
  <c r="AC721" i="100"/>
  <c r="AD721" i="100" s="1"/>
  <c r="W721" i="100"/>
  <c r="T721" i="100"/>
  <c r="S721" i="100"/>
  <c r="P721" i="100"/>
  <c r="O721" i="100"/>
  <c r="AC693" i="100"/>
  <c r="W693" i="100"/>
  <c r="T693" i="100"/>
  <c r="S693" i="100"/>
  <c r="P693" i="100"/>
  <c r="O693" i="100"/>
  <c r="AC692" i="100"/>
  <c r="W692" i="100"/>
  <c r="T692" i="100"/>
  <c r="S692" i="100"/>
  <c r="P692" i="100"/>
  <c r="O692" i="100"/>
  <c r="AC691" i="100"/>
  <c r="W691" i="100"/>
  <c r="T691" i="100"/>
  <c r="S691" i="100"/>
  <c r="P691" i="100"/>
  <c r="O691" i="100"/>
  <c r="AC690" i="100"/>
  <c r="W690" i="100"/>
  <c r="T690" i="100"/>
  <c r="S690" i="100"/>
  <c r="P690" i="100"/>
  <c r="O690" i="100"/>
  <c r="AC689" i="100"/>
  <c r="W689" i="100"/>
  <c r="T689" i="100"/>
  <c r="S689" i="100"/>
  <c r="P689" i="100"/>
  <c r="O689" i="100"/>
  <c r="AC688" i="100"/>
  <c r="W688" i="100"/>
  <c r="T688" i="100"/>
  <c r="S688" i="100"/>
  <c r="P688" i="100"/>
  <c r="O688" i="100"/>
  <c r="AC687" i="100"/>
  <c r="W687" i="100"/>
  <c r="T687" i="100"/>
  <c r="S687" i="100"/>
  <c r="P687" i="100"/>
  <c r="O687" i="100"/>
  <c r="AC686" i="100"/>
  <c r="W686" i="100"/>
  <c r="T686" i="100"/>
  <c r="S686" i="100"/>
  <c r="P686" i="100"/>
  <c r="O686" i="100"/>
  <c r="AC685" i="100"/>
  <c r="W685" i="100"/>
  <c r="T685" i="100"/>
  <c r="S685" i="100"/>
  <c r="P685" i="100"/>
  <c r="O685" i="100"/>
  <c r="AC684" i="100"/>
  <c r="W684" i="100"/>
  <c r="T684" i="100"/>
  <c r="S684" i="100"/>
  <c r="P684" i="100"/>
  <c r="O684" i="100"/>
  <c r="AC683" i="100"/>
  <c r="W683" i="100"/>
  <c r="T683" i="100"/>
  <c r="S683" i="100"/>
  <c r="P683" i="100"/>
  <c r="O683" i="100"/>
  <c r="AC682" i="100"/>
  <c r="W682" i="100"/>
  <c r="T682" i="100"/>
  <c r="S682" i="100"/>
  <c r="P682" i="100"/>
  <c r="O682" i="100"/>
  <c r="AC681" i="100"/>
  <c r="W681" i="100"/>
  <c r="T681" i="100"/>
  <c r="S681" i="100"/>
  <c r="P681" i="100"/>
  <c r="O681" i="100"/>
  <c r="AC680" i="100"/>
  <c r="W680" i="100"/>
  <c r="T680" i="100"/>
  <c r="S680" i="100"/>
  <c r="P680" i="100"/>
  <c r="O680" i="100"/>
  <c r="AC679" i="100"/>
  <c r="W679" i="100"/>
  <c r="T679" i="100"/>
  <c r="S679" i="100"/>
  <c r="P679" i="100"/>
  <c r="O679" i="100"/>
  <c r="AC678" i="100"/>
  <c r="W678" i="100"/>
  <c r="T678" i="100"/>
  <c r="S678" i="100"/>
  <c r="P678" i="100"/>
  <c r="O678" i="100"/>
  <c r="AC677" i="100"/>
  <c r="W677" i="100"/>
  <c r="T677" i="100"/>
  <c r="S677" i="100"/>
  <c r="P677" i="100"/>
  <c r="O677" i="100"/>
  <c r="AC676" i="100"/>
  <c r="W676" i="100"/>
  <c r="T676" i="100"/>
  <c r="S676" i="100"/>
  <c r="P676" i="100"/>
  <c r="O676" i="100"/>
  <c r="AC675" i="100"/>
  <c r="W675" i="100"/>
  <c r="T675" i="100"/>
  <c r="S675" i="100"/>
  <c r="P675" i="100"/>
  <c r="O675" i="100"/>
  <c r="AC674" i="100"/>
  <c r="W674" i="100"/>
  <c r="T674" i="100"/>
  <c r="S674" i="100"/>
  <c r="P674" i="100"/>
  <c r="O674" i="100"/>
  <c r="AC673" i="100"/>
  <c r="W673" i="100"/>
  <c r="T673" i="100"/>
  <c r="S673" i="100"/>
  <c r="P673" i="100"/>
  <c r="O673" i="100"/>
  <c r="AC672" i="100"/>
  <c r="W672" i="100"/>
  <c r="T672" i="100"/>
  <c r="S672" i="100"/>
  <c r="P672" i="100"/>
  <c r="O672" i="100"/>
  <c r="AC671" i="100"/>
  <c r="W671" i="100"/>
  <c r="T671" i="100"/>
  <c r="S671" i="100"/>
  <c r="P671" i="100"/>
  <c r="O671" i="100"/>
  <c r="AC670" i="100"/>
  <c r="W670" i="100"/>
  <c r="T670" i="100"/>
  <c r="S670" i="100"/>
  <c r="P670" i="100"/>
  <c r="O670" i="100"/>
  <c r="AC669" i="100"/>
  <c r="W669" i="100"/>
  <c r="T669" i="100"/>
  <c r="S669" i="100"/>
  <c r="P669" i="100"/>
  <c r="O669" i="100"/>
  <c r="AC668" i="100"/>
  <c r="W668" i="100"/>
  <c r="T668" i="100"/>
  <c r="S668" i="100"/>
  <c r="P668" i="100"/>
  <c r="O668" i="100"/>
  <c r="AC667" i="100"/>
  <c r="W667" i="100"/>
  <c r="T667" i="100"/>
  <c r="S667" i="100"/>
  <c r="P667" i="100"/>
  <c r="O667" i="100"/>
  <c r="AC666" i="100"/>
  <c r="W666" i="100"/>
  <c r="T666" i="100"/>
  <c r="S666" i="100"/>
  <c r="P666" i="100"/>
  <c r="O666" i="100"/>
  <c r="AC665" i="100"/>
  <c r="W665" i="100"/>
  <c r="T665" i="100"/>
  <c r="S665" i="100"/>
  <c r="P665" i="100"/>
  <c r="O665" i="100"/>
  <c r="AC664" i="100"/>
  <c r="W664" i="100"/>
  <c r="T664" i="100"/>
  <c r="S664" i="100"/>
  <c r="P664" i="100"/>
  <c r="O664" i="100"/>
  <c r="AC663" i="100"/>
  <c r="W663" i="100"/>
  <c r="T663" i="100"/>
  <c r="S663" i="100"/>
  <c r="P663" i="100"/>
  <c r="O663" i="100"/>
  <c r="AC662" i="100"/>
  <c r="W662" i="100"/>
  <c r="T662" i="100"/>
  <c r="S662" i="100"/>
  <c r="P662" i="100"/>
  <c r="O662" i="100"/>
  <c r="AC661" i="100"/>
  <c r="W661" i="100"/>
  <c r="T661" i="100"/>
  <c r="S661" i="100"/>
  <c r="P661" i="100"/>
  <c r="O661" i="100"/>
  <c r="AC660" i="100"/>
  <c r="W660" i="100"/>
  <c r="T660" i="100"/>
  <c r="S660" i="100"/>
  <c r="P660" i="100"/>
  <c r="O660" i="100"/>
  <c r="AC659" i="100"/>
  <c r="W659" i="100"/>
  <c r="T659" i="100"/>
  <c r="S659" i="100"/>
  <c r="P659" i="100"/>
  <c r="O659" i="100"/>
  <c r="AC658" i="100"/>
  <c r="W658" i="100"/>
  <c r="T658" i="100"/>
  <c r="S658" i="100"/>
  <c r="P658" i="100"/>
  <c r="O658" i="100"/>
  <c r="AC657" i="100"/>
  <c r="W657" i="100"/>
  <c r="T657" i="100"/>
  <c r="S657" i="100"/>
  <c r="P657" i="100"/>
  <c r="O657" i="100"/>
  <c r="AC656" i="100"/>
  <c r="W656" i="100"/>
  <c r="T656" i="100"/>
  <c r="S656" i="100"/>
  <c r="P656" i="100"/>
  <c r="O656" i="100"/>
  <c r="AC655" i="100"/>
  <c r="W655" i="100"/>
  <c r="T655" i="100"/>
  <c r="S655" i="100"/>
  <c r="P655" i="100"/>
  <c r="O655" i="100"/>
  <c r="AC654" i="100"/>
  <c r="W654" i="100"/>
  <c r="T654" i="100"/>
  <c r="S654" i="100"/>
  <c r="P654" i="100"/>
  <c r="O654" i="100"/>
  <c r="AC653" i="100"/>
  <c r="W653" i="100"/>
  <c r="T653" i="100"/>
  <c r="S653" i="100"/>
  <c r="P653" i="100"/>
  <c r="O653" i="100"/>
  <c r="AC652" i="100"/>
  <c r="W652" i="100"/>
  <c r="T652" i="100"/>
  <c r="S652" i="100"/>
  <c r="P652" i="100"/>
  <c r="O652" i="100"/>
  <c r="AC649" i="100"/>
  <c r="AD649" i="100" s="1"/>
  <c r="W649" i="100"/>
  <c r="T649" i="100"/>
  <c r="S649" i="100"/>
  <c r="P649" i="100"/>
  <c r="O649" i="100"/>
  <c r="AC648" i="100"/>
  <c r="W648" i="100"/>
  <c r="T648" i="100"/>
  <c r="S648" i="100"/>
  <c r="P648" i="100"/>
  <c r="O648" i="100"/>
  <c r="AC647" i="100"/>
  <c r="W647" i="100"/>
  <c r="T647" i="100"/>
  <c r="S647" i="100"/>
  <c r="P647" i="100"/>
  <c r="O647" i="100"/>
  <c r="AC646" i="100"/>
  <c r="W646" i="100"/>
  <c r="T646" i="100"/>
  <c r="S646" i="100"/>
  <c r="P646" i="100"/>
  <c r="O646" i="100"/>
  <c r="AC651" i="100"/>
  <c r="AD651" i="100" s="1"/>
  <c r="W651" i="100"/>
  <c r="T651" i="100"/>
  <c r="S651" i="100"/>
  <c r="P651" i="100"/>
  <c r="O651" i="100"/>
  <c r="AC645" i="100"/>
  <c r="W645" i="100"/>
  <c r="T645" i="100"/>
  <c r="S645" i="100"/>
  <c r="P645" i="100"/>
  <c r="O645" i="100"/>
  <c r="AC650" i="100"/>
  <c r="AD650" i="100" s="1"/>
  <c r="W650" i="100"/>
  <c r="T650" i="100"/>
  <c r="S650" i="100"/>
  <c r="P650" i="100"/>
  <c r="O650" i="100"/>
  <c r="AC642" i="100"/>
  <c r="AD642" i="100" s="1"/>
  <c r="W642" i="100"/>
  <c r="T642" i="100"/>
  <c r="S642" i="100"/>
  <c r="P642" i="100"/>
  <c r="O642" i="100"/>
  <c r="AC641" i="100"/>
  <c r="W641" i="100"/>
  <c r="T641" i="100"/>
  <c r="S641" i="100"/>
  <c r="P641" i="100"/>
  <c r="O641" i="100"/>
  <c r="AC640" i="100"/>
  <c r="W640" i="100"/>
  <c r="T640" i="100"/>
  <c r="S640" i="100"/>
  <c r="P640" i="100"/>
  <c r="O640" i="100"/>
  <c r="AC639" i="100"/>
  <c r="W639" i="100"/>
  <c r="T639" i="100"/>
  <c r="S639" i="100"/>
  <c r="P639" i="100"/>
  <c r="O639" i="100"/>
  <c r="AC644" i="100"/>
  <c r="AD644" i="100" s="1"/>
  <c r="W644" i="100"/>
  <c r="T644" i="100"/>
  <c r="S644" i="100"/>
  <c r="P644" i="100"/>
  <c r="O644" i="100"/>
  <c r="AC638" i="100"/>
  <c r="W638" i="100"/>
  <c r="T638" i="100"/>
  <c r="S638" i="100"/>
  <c r="P638" i="100"/>
  <c r="O638" i="100"/>
  <c r="AC643" i="100"/>
  <c r="AD643" i="100" s="1"/>
  <c r="W643" i="100"/>
  <c r="T643" i="100"/>
  <c r="S643" i="100"/>
  <c r="P643" i="100"/>
  <c r="O643" i="100"/>
  <c r="AC637" i="100"/>
  <c r="W637" i="100"/>
  <c r="T637" i="100"/>
  <c r="S637" i="100"/>
  <c r="P637" i="100"/>
  <c r="O637" i="100"/>
  <c r="AC636" i="100"/>
  <c r="W636" i="100"/>
  <c r="T636" i="100"/>
  <c r="S636" i="100"/>
  <c r="P636" i="100"/>
  <c r="O636" i="100"/>
  <c r="AC635" i="100"/>
  <c r="W635" i="100"/>
  <c r="T635" i="100"/>
  <c r="S635" i="100"/>
  <c r="P635" i="100"/>
  <c r="O635" i="100"/>
  <c r="AC634" i="100"/>
  <c r="W634" i="100"/>
  <c r="T634" i="100"/>
  <c r="S634" i="100"/>
  <c r="P634" i="100"/>
  <c r="O634" i="100"/>
  <c r="AC633" i="100"/>
  <c r="W633" i="100"/>
  <c r="T633" i="100"/>
  <c r="S633" i="100"/>
  <c r="P633" i="100"/>
  <c r="O633" i="100"/>
  <c r="AC632" i="100"/>
  <c r="W632" i="100"/>
  <c r="T632" i="100"/>
  <c r="S632" i="100"/>
  <c r="P632" i="100"/>
  <c r="O632" i="100"/>
  <c r="AC631" i="100"/>
  <c r="W631" i="100"/>
  <c r="T631" i="100"/>
  <c r="S631" i="100"/>
  <c r="P631" i="100"/>
  <c r="O631" i="100"/>
  <c r="AC628" i="100"/>
  <c r="W628" i="100"/>
  <c r="T628" i="100"/>
  <c r="S628" i="100"/>
  <c r="P628" i="100"/>
  <c r="O628" i="100"/>
  <c r="AC627" i="100"/>
  <c r="W627" i="100"/>
  <c r="T627" i="100"/>
  <c r="S627" i="100"/>
  <c r="P627" i="100"/>
  <c r="O627" i="100"/>
  <c r="AC626" i="100"/>
  <c r="W626" i="100"/>
  <c r="T626" i="100"/>
  <c r="S626" i="100"/>
  <c r="P626" i="100"/>
  <c r="O626" i="100"/>
  <c r="AC625" i="100"/>
  <c r="W625" i="100"/>
  <c r="T625" i="100"/>
  <c r="S625" i="100"/>
  <c r="P625" i="100"/>
  <c r="O625" i="100"/>
  <c r="AC630" i="100"/>
  <c r="AD630" i="100" s="1"/>
  <c r="W630" i="100"/>
  <c r="T630" i="100"/>
  <c r="S630" i="100"/>
  <c r="P630" i="100"/>
  <c r="O630" i="100"/>
  <c r="AC624" i="100"/>
  <c r="W624" i="100"/>
  <c r="T624" i="100"/>
  <c r="S624" i="100"/>
  <c r="P624" i="100"/>
  <c r="O624" i="100"/>
  <c r="AC629" i="100"/>
  <c r="AD629" i="100" s="1"/>
  <c r="W629" i="100"/>
  <c r="T629" i="100"/>
  <c r="S629" i="100"/>
  <c r="P629" i="100"/>
  <c r="O629" i="100"/>
  <c r="AC623" i="100"/>
  <c r="W623" i="100"/>
  <c r="T623" i="100"/>
  <c r="S623" i="100"/>
  <c r="P623" i="100"/>
  <c r="O623" i="100"/>
  <c r="AC622" i="100"/>
  <c r="W622" i="100"/>
  <c r="T622" i="100"/>
  <c r="S622" i="100"/>
  <c r="P622" i="100"/>
  <c r="O622" i="100"/>
  <c r="AC621" i="100"/>
  <c r="W621" i="100"/>
  <c r="T621" i="100"/>
  <c r="S621" i="100"/>
  <c r="P621" i="100"/>
  <c r="O621" i="100"/>
  <c r="AC620" i="100"/>
  <c r="W620" i="100"/>
  <c r="T620" i="100"/>
  <c r="S620" i="100"/>
  <c r="P620" i="100"/>
  <c r="O620" i="100"/>
  <c r="AC619" i="100"/>
  <c r="W619" i="100"/>
  <c r="T619" i="100"/>
  <c r="S619" i="100"/>
  <c r="P619" i="100"/>
  <c r="O619" i="100"/>
  <c r="AC618" i="100"/>
  <c r="W618" i="100"/>
  <c r="T618" i="100"/>
  <c r="S618" i="100"/>
  <c r="P618" i="100"/>
  <c r="O618" i="100"/>
  <c r="AC617" i="100"/>
  <c r="W617" i="100"/>
  <c r="T617" i="100"/>
  <c r="S617" i="100"/>
  <c r="P617" i="100"/>
  <c r="O617" i="100"/>
  <c r="AC616" i="100"/>
  <c r="W616" i="100"/>
  <c r="T616" i="100"/>
  <c r="S616" i="100"/>
  <c r="P616" i="100"/>
  <c r="O616" i="100"/>
  <c r="AC615" i="100"/>
  <c r="W615" i="100"/>
  <c r="T615" i="100"/>
  <c r="S615" i="100"/>
  <c r="P615" i="100"/>
  <c r="O615" i="100"/>
  <c r="AC614" i="100"/>
  <c r="W614" i="100"/>
  <c r="T614" i="100"/>
  <c r="S614" i="100"/>
  <c r="P614" i="100"/>
  <c r="O614" i="100"/>
  <c r="AC613" i="100"/>
  <c r="W613" i="100"/>
  <c r="T613" i="100"/>
  <c r="S613" i="100"/>
  <c r="P613" i="100"/>
  <c r="O613" i="100"/>
  <c r="AC612" i="100"/>
  <c r="W612" i="100"/>
  <c r="T612" i="100"/>
  <c r="S612" i="100"/>
  <c r="P612" i="100"/>
  <c r="O612" i="100"/>
  <c r="AC611" i="100"/>
  <c r="W611" i="100"/>
  <c r="T611" i="100"/>
  <c r="S611" i="100"/>
  <c r="P611" i="100"/>
  <c r="O611" i="100"/>
  <c r="AC610" i="100"/>
  <c r="W610" i="100"/>
  <c r="T610" i="100"/>
  <c r="S610" i="100"/>
  <c r="P610" i="100"/>
  <c r="O610" i="100"/>
  <c r="AC607" i="100"/>
  <c r="W607" i="100"/>
  <c r="T607" i="100"/>
  <c r="S607" i="100"/>
  <c r="P607" i="100"/>
  <c r="O607" i="100"/>
  <c r="AC606" i="100"/>
  <c r="W606" i="100"/>
  <c r="T606" i="100"/>
  <c r="S606" i="100"/>
  <c r="P606" i="100"/>
  <c r="O606" i="100"/>
  <c r="AC605" i="100"/>
  <c r="W605" i="100"/>
  <c r="T605" i="100"/>
  <c r="S605" i="100"/>
  <c r="P605" i="100"/>
  <c r="O605" i="100"/>
  <c r="AC604" i="100"/>
  <c r="W604" i="100"/>
  <c r="T604" i="100"/>
  <c r="S604" i="100"/>
  <c r="P604" i="100"/>
  <c r="O604" i="100"/>
  <c r="AC609" i="100"/>
  <c r="AD609" i="100" s="1"/>
  <c r="W609" i="100"/>
  <c r="T609" i="100"/>
  <c r="S609" i="100"/>
  <c r="P609" i="100"/>
  <c r="O609" i="100"/>
  <c r="AC603" i="100"/>
  <c r="W603" i="100"/>
  <c r="T603" i="100"/>
  <c r="S603" i="100"/>
  <c r="P603" i="100"/>
  <c r="O603" i="100"/>
  <c r="AC608" i="100"/>
  <c r="AD608" i="100" s="1"/>
  <c r="W608" i="100"/>
  <c r="T608" i="100"/>
  <c r="S608" i="100"/>
  <c r="P608" i="100"/>
  <c r="O608" i="100"/>
  <c r="AC600" i="100"/>
  <c r="W600" i="100"/>
  <c r="T600" i="100"/>
  <c r="S600" i="100"/>
  <c r="P600" i="100"/>
  <c r="O600" i="100"/>
  <c r="AC599" i="100"/>
  <c r="W599" i="100"/>
  <c r="T599" i="100"/>
  <c r="S599" i="100"/>
  <c r="P599" i="100"/>
  <c r="O599" i="100"/>
  <c r="AC598" i="100"/>
  <c r="W598" i="100"/>
  <c r="T598" i="100"/>
  <c r="S598" i="100"/>
  <c r="P598" i="100"/>
  <c r="O598" i="100"/>
  <c r="AC597" i="100"/>
  <c r="W597" i="100"/>
  <c r="T597" i="100"/>
  <c r="S597" i="100"/>
  <c r="P597" i="100"/>
  <c r="O597" i="100"/>
  <c r="AC602" i="100"/>
  <c r="AD602" i="100" s="1"/>
  <c r="W602" i="100"/>
  <c r="T602" i="100"/>
  <c r="S602" i="100"/>
  <c r="P602" i="100"/>
  <c r="O602" i="100"/>
  <c r="AC596" i="100"/>
  <c r="W596" i="100"/>
  <c r="T596" i="100"/>
  <c r="S596" i="100"/>
  <c r="P596" i="100"/>
  <c r="O596" i="100"/>
  <c r="AC601" i="100"/>
  <c r="AD601" i="100" s="1"/>
  <c r="W601" i="100"/>
  <c r="T601" i="100"/>
  <c r="S601" i="100"/>
  <c r="P601" i="100"/>
  <c r="O601" i="100"/>
  <c r="AC593" i="100"/>
  <c r="W593" i="100"/>
  <c r="T593" i="100"/>
  <c r="S593" i="100"/>
  <c r="P593" i="100"/>
  <c r="O593" i="100"/>
  <c r="AC592" i="100"/>
  <c r="W592" i="100"/>
  <c r="T592" i="100"/>
  <c r="S592" i="100"/>
  <c r="P592" i="100"/>
  <c r="O592" i="100"/>
  <c r="AC591" i="100"/>
  <c r="W591" i="100"/>
  <c r="T591" i="100"/>
  <c r="S591" i="100"/>
  <c r="P591" i="100"/>
  <c r="O591" i="100"/>
  <c r="AC590" i="100"/>
  <c r="W590" i="100"/>
  <c r="T590" i="100"/>
  <c r="S590" i="100"/>
  <c r="P590" i="100"/>
  <c r="O590" i="100"/>
  <c r="AC595" i="100"/>
  <c r="AD595" i="100" s="1"/>
  <c r="W595" i="100"/>
  <c r="T595" i="100"/>
  <c r="S595" i="100"/>
  <c r="P595" i="100"/>
  <c r="O595" i="100"/>
  <c r="AC589" i="100"/>
  <c r="W589" i="100"/>
  <c r="T589" i="100"/>
  <c r="S589" i="100"/>
  <c r="P589" i="100"/>
  <c r="O589" i="100"/>
  <c r="AC594" i="100"/>
  <c r="AD594" i="100" s="1"/>
  <c r="W594" i="100"/>
  <c r="T594" i="100"/>
  <c r="S594" i="100"/>
  <c r="P594" i="100"/>
  <c r="O594" i="100"/>
  <c r="AC586" i="100"/>
  <c r="W586" i="100"/>
  <c r="T586" i="100"/>
  <c r="S586" i="100"/>
  <c r="P586" i="100"/>
  <c r="O586" i="100"/>
  <c r="AC585" i="100"/>
  <c r="W585" i="100"/>
  <c r="T585" i="100"/>
  <c r="S585" i="100"/>
  <c r="P585" i="100"/>
  <c r="O585" i="100"/>
  <c r="AC584" i="100"/>
  <c r="W584" i="100"/>
  <c r="T584" i="100"/>
  <c r="S584" i="100"/>
  <c r="P584" i="100"/>
  <c r="O584" i="100"/>
  <c r="AC583" i="100"/>
  <c r="W583" i="100"/>
  <c r="T583" i="100"/>
  <c r="S583" i="100"/>
  <c r="P583" i="100"/>
  <c r="O583" i="100"/>
  <c r="AC588" i="100"/>
  <c r="AD588" i="100" s="1"/>
  <c r="W588" i="100"/>
  <c r="T588" i="100"/>
  <c r="S588" i="100"/>
  <c r="P588" i="100"/>
  <c r="O588" i="100"/>
  <c r="AC582" i="100"/>
  <c r="W582" i="100"/>
  <c r="T582" i="100"/>
  <c r="S582" i="100"/>
  <c r="P582" i="100"/>
  <c r="O582" i="100"/>
  <c r="AC587" i="100"/>
  <c r="AD587" i="100" s="1"/>
  <c r="W587" i="100"/>
  <c r="T587" i="100"/>
  <c r="S587" i="100"/>
  <c r="P587" i="100"/>
  <c r="O587" i="100"/>
  <c r="AC579" i="100"/>
  <c r="W579" i="100"/>
  <c r="T579" i="100"/>
  <c r="S579" i="100"/>
  <c r="P579" i="100"/>
  <c r="O579" i="100"/>
  <c r="AC578" i="100"/>
  <c r="W578" i="100"/>
  <c r="T578" i="100"/>
  <c r="S578" i="100"/>
  <c r="P578" i="100"/>
  <c r="O578" i="100"/>
  <c r="AC577" i="100"/>
  <c r="W577" i="100"/>
  <c r="T577" i="100"/>
  <c r="S577" i="100"/>
  <c r="P577" i="100"/>
  <c r="O577" i="100"/>
  <c r="AC576" i="100"/>
  <c r="W576" i="100"/>
  <c r="T576" i="100"/>
  <c r="S576" i="100"/>
  <c r="P576" i="100"/>
  <c r="O576" i="100"/>
  <c r="AC581" i="100"/>
  <c r="AD581" i="100" s="1"/>
  <c r="W581" i="100"/>
  <c r="T581" i="100"/>
  <c r="S581" i="100"/>
  <c r="P581" i="100"/>
  <c r="O581" i="100"/>
  <c r="AC575" i="100"/>
  <c r="W575" i="100"/>
  <c r="T575" i="100"/>
  <c r="S575" i="100"/>
  <c r="P575" i="100"/>
  <c r="O575" i="100"/>
  <c r="AC580" i="100"/>
  <c r="AD580" i="100" s="1"/>
  <c r="W580" i="100"/>
  <c r="T580" i="100"/>
  <c r="S580" i="100"/>
  <c r="P580" i="100"/>
  <c r="O580" i="100"/>
  <c r="AC572" i="100"/>
  <c r="W572" i="100"/>
  <c r="T572" i="100"/>
  <c r="S572" i="100"/>
  <c r="P572" i="100"/>
  <c r="O572" i="100"/>
  <c r="AC571" i="100"/>
  <c r="W571" i="100"/>
  <c r="T571" i="100"/>
  <c r="S571" i="100"/>
  <c r="P571" i="100"/>
  <c r="O571" i="100"/>
  <c r="AC570" i="100"/>
  <c r="W570" i="100"/>
  <c r="T570" i="100"/>
  <c r="S570" i="100"/>
  <c r="P570" i="100"/>
  <c r="O570" i="100"/>
  <c r="AC569" i="100"/>
  <c r="W569" i="100"/>
  <c r="T569" i="100"/>
  <c r="S569" i="100"/>
  <c r="P569" i="100"/>
  <c r="O569" i="100"/>
  <c r="AC574" i="100"/>
  <c r="AD574" i="100" s="1"/>
  <c r="W574" i="100"/>
  <c r="T574" i="100"/>
  <c r="S574" i="100"/>
  <c r="P574" i="100"/>
  <c r="O574" i="100"/>
  <c r="AC568" i="100"/>
  <c r="W568" i="100"/>
  <c r="T568" i="100"/>
  <c r="S568" i="100"/>
  <c r="P568" i="100"/>
  <c r="O568" i="100"/>
  <c r="AC573" i="100"/>
  <c r="AD573" i="100" s="1"/>
  <c r="W573" i="100"/>
  <c r="T573" i="100"/>
  <c r="S573" i="100"/>
  <c r="P573" i="100"/>
  <c r="O573" i="100"/>
  <c r="AC565" i="100"/>
  <c r="W565" i="100"/>
  <c r="T565" i="100"/>
  <c r="S565" i="100"/>
  <c r="P565" i="100"/>
  <c r="O565" i="100"/>
  <c r="AC564" i="100"/>
  <c r="W564" i="100"/>
  <c r="T564" i="100"/>
  <c r="S564" i="100"/>
  <c r="P564" i="100"/>
  <c r="O564" i="100"/>
  <c r="AC563" i="100"/>
  <c r="W563" i="100"/>
  <c r="T563" i="100"/>
  <c r="S563" i="100"/>
  <c r="P563" i="100"/>
  <c r="O563" i="100"/>
  <c r="AC562" i="100"/>
  <c r="W562" i="100"/>
  <c r="T562" i="100"/>
  <c r="S562" i="100"/>
  <c r="P562" i="100"/>
  <c r="O562" i="100"/>
  <c r="AC567" i="100"/>
  <c r="AD567" i="100" s="1"/>
  <c r="W567" i="100"/>
  <c r="T567" i="100"/>
  <c r="S567" i="100"/>
  <c r="P567" i="100"/>
  <c r="O567" i="100"/>
  <c r="AC561" i="100"/>
  <c r="W561" i="100"/>
  <c r="T561" i="100"/>
  <c r="S561" i="100"/>
  <c r="P561" i="100"/>
  <c r="O561" i="100"/>
  <c r="AC566" i="100"/>
  <c r="AD566" i="100" s="1"/>
  <c r="W566" i="100"/>
  <c r="T566" i="100"/>
  <c r="S566" i="100"/>
  <c r="P566" i="100"/>
  <c r="O566" i="100"/>
  <c r="AC549" i="100"/>
  <c r="AD549" i="100" s="1"/>
  <c r="W549" i="100"/>
  <c r="T549" i="100"/>
  <c r="S549" i="100"/>
  <c r="P549" i="100"/>
  <c r="O549" i="100"/>
  <c r="AC548" i="100"/>
  <c r="W548" i="100"/>
  <c r="T548" i="100"/>
  <c r="S548" i="100"/>
  <c r="P548" i="100"/>
  <c r="O548" i="100"/>
  <c r="AC547" i="100"/>
  <c r="W547" i="100"/>
  <c r="T547" i="100"/>
  <c r="S547" i="100"/>
  <c r="P547" i="100"/>
  <c r="O547" i="100"/>
  <c r="AC546" i="100"/>
  <c r="W546" i="100"/>
  <c r="T546" i="100"/>
  <c r="S546" i="100"/>
  <c r="P546" i="100"/>
  <c r="O546" i="100"/>
  <c r="AC554" i="100"/>
  <c r="AD554" i="100" s="1"/>
  <c r="W554" i="100"/>
  <c r="T554" i="100"/>
  <c r="S554" i="100"/>
  <c r="P554" i="100"/>
  <c r="O554" i="100"/>
  <c r="AC545" i="100"/>
  <c r="W545" i="100"/>
  <c r="T545" i="100"/>
  <c r="S545" i="100"/>
  <c r="P545" i="100"/>
  <c r="O545" i="100"/>
  <c r="AC557" i="100"/>
  <c r="AD557" i="100" s="1"/>
  <c r="W557" i="100"/>
  <c r="T557" i="100"/>
  <c r="S557" i="100"/>
  <c r="P557" i="100"/>
  <c r="O557" i="100"/>
  <c r="AC550" i="100"/>
  <c r="AD550" i="100" s="1"/>
  <c r="W550" i="100"/>
  <c r="T550" i="100"/>
  <c r="S550" i="100"/>
  <c r="P550" i="100"/>
  <c r="O550" i="100"/>
  <c r="AC544" i="100"/>
  <c r="W544" i="100"/>
  <c r="T544" i="100"/>
  <c r="S544" i="100"/>
  <c r="P544" i="100"/>
  <c r="O544" i="100"/>
  <c r="AC543" i="100"/>
  <c r="W543" i="100"/>
  <c r="T543" i="100"/>
  <c r="S543" i="100"/>
  <c r="P543" i="100"/>
  <c r="O543" i="100"/>
  <c r="AC542" i="100"/>
  <c r="W542" i="100"/>
  <c r="T542" i="100"/>
  <c r="S542" i="100"/>
  <c r="P542" i="100"/>
  <c r="O542" i="100"/>
  <c r="AC553" i="100"/>
  <c r="AD553" i="100" s="1"/>
  <c r="W553" i="100"/>
  <c r="T553" i="100"/>
  <c r="S553" i="100"/>
  <c r="P553" i="100"/>
  <c r="O553" i="100"/>
  <c r="AC541" i="100"/>
  <c r="W541" i="100"/>
  <c r="T541" i="100"/>
  <c r="S541" i="100"/>
  <c r="P541" i="100"/>
  <c r="O541" i="100"/>
  <c r="AC559" i="100"/>
  <c r="AD559" i="100" s="1"/>
  <c r="W559" i="100"/>
  <c r="T559" i="100"/>
  <c r="S559" i="100"/>
  <c r="P559" i="100"/>
  <c r="O559" i="100"/>
  <c r="AC551" i="100"/>
  <c r="AD551" i="100" s="1"/>
  <c r="W551" i="100"/>
  <c r="T551" i="100"/>
  <c r="S551" i="100"/>
  <c r="P551" i="100"/>
  <c r="O551" i="100"/>
  <c r="AC540" i="100"/>
  <c r="W540" i="100"/>
  <c r="T540" i="100"/>
  <c r="S540" i="100"/>
  <c r="P540" i="100"/>
  <c r="O540" i="100"/>
  <c r="AC539" i="100"/>
  <c r="W539" i="100"/>
  <c r="T539" i="100"/>
  <c r="S539" i="100"/>
  <c r="P539" i="100"/>
  <c r="O539" i="100"/>
  <c r="AC538" i="100"/>
  <c r="W538" i="100"/>
  <c r="T538" i="100"/>
  <c r="S538" i="100"/>
  <c r="P538" i="100"/>
  <c r="O538" i="100"/>
  <c r="AC555" i="100"/>
  <c r="AD555" i="100" s="1"/>
  <c r="W555" i="100"/>
  <c r="T555" i="100"/>
  <c r="S555" i="100"/>
  <c r="P555" i="100"/>
  <c r="O555" i="100"/>
  <c r="AC537" i="100"/>
  <c r="W537" i="100"/>
  <c r="T537" i="100"/>
  <c r="S537" i="100"/>
  <c r="P537" i="100"/>
  <c r="O537" i="100"/>
  <c r="AC558" i="100"/>
  <c r="AD558" i="100" s="1"/>
  <c r="W558" i="100"/>
  <c r="T558" i="100"/>
  <c r="S558" i="100"/>
  <c r="P558" i="100"/>
  <c r="O558" i="100"/>
  <c r="AC552" i="100"/>
  <c r="AD552" i="100" s="1"/>
  <c r="W552" i="100"/>
  <c r="T552" i="100"/>
  <c r="S552" i="100"/>
  <c r="P552" i="100"/>
  <c r="O552" i="100"/>
  <c r="AC536" i="100"/>
  <c r="W536" i="100"/>
  <c r="T536" i="100"/>
  <c r="S536" i="100"/>
  <c r="P536" i="100"/>
  <c r="O536" i="100"/>
  <c r="AC535" i="100"/>
  <c r="W535" i="100"/>
  <c r="T535" i="100"/>
  <c r="S535" i="100"/>
  <c r="P535" i="100"/>
  <c r="O535" i="100"/>
  <c r="AC534" i="100"/>
  <c r="W534" i="100"/>
  <c r="T534" i="100"/>
  <c r="S534" i="100"/>
  <c r="P534" i="100"/>
  <c r="O534" i="100"/>
  <c r="AC556" i="100"/>
  <c r="AD556" i="100" s="1"/>
  <c r="W556" i="100"/>
  <c r="T556" i="100"/>
  <c r="S556" i="100"/>
  <c r="P556" i="100"/>
  <c r="O556" i="100"/>
  <c r="AC533" i="100"/>
  <c r="W533" i="100"/>
  <c r="T533" i="100"/>
  <c r="S533" i="100"/>
  <c r="P533" i="100"/>
  <c r="O533" i="100"/>
  <c r="AC560" i="100"/>
  <c r="AD560" i="100" s="1"/>
  <c r="W560" i="100"/>
  <c r="T560" i="100"/>
  <c r="S560" i="100"/>
  <c r="P560" i="100"/>
  <c r="O560" i="100"/>
  <c r="AC521" i="100"/>
  <c r="AD521" i="100" s="1"/>
  <c r="W521" i="100"/>
  <c r="T521" i="100"/>
  <c r="S521" i="100"/>
  <c r="P521" i="100"/>
  <c r="O521" i="100"/>
  <c r="AC520" i="100"/>
  <c r="W520" i="100"/>
  <c r="T520" i="100"/>
  <c r="S520" i="100"/>
  <c r="P520" i="100"/>
  <c r="O520" i="100"/>
  <c r="AC519" i="100"/>
  <c r="W519" i="100"/>
  <c r="T519" i="100"/>
  <c r="S519" i="100"/>
  <c r="P519" i="100"/>
  <c r="O519" i="100"/>
  <c r="AC518" i="100"/>
  <c r="W518" i="100"/>
  <c r="T518" i="100"/>
  <c r="S518" i="100"/>
  <c r="P518" i="100"/>
  <c r="O518" i="100"/>
  <c r="AC525" i="100"/>
  <c r="AD525" i="100" s="1"/>
  <c r="W525" i="100"/>
  <c r="T525" i="100"/>
  <c r="S525" i="100"/>
  <c r="P525" i="100"/>
  <c r="O525" i="100"/>
  <c r="AC517" i="100"/>
  <c r="W517" i="100"/>
  <c r="T517" i="100"/>
  <c r="S517" i="100"/>
  <c r="P517" i="100"/>
  <c r="O517" i="100"/>
  <c r="AC529" i="100"/>
  <c r="AD529" i="100" s="1"/>
  <c r="W529" i="100"/>
  <c r="T529" i="100"/>
  <c r="S529" i="100"/>
  <c r="P529" i="100"/>
  <c r="O529" i="100"/>
  <c r="AC524" i="100"/>
  <c r="AD524" i="100" s="1"/>
  <c r="W524" i="100"/>
  <c r="T524" i="100"/>
  <c r="S524" i="100"/>
  <c r="P524" i="100"/>
  <c r="O524" i="100"/>
  <c r="AC516" i="100"/>
  <c r="W516" i="100"/>
  <c r="T516" i="100"/>
  <c r="S516" i="100"/>
  <c r="P516" i="100"/>
  <c r="O516" i="100"/>
  <c r="AC515" i="100"/>
  <c r="W515" i="100"/>
  <c r="T515" i="100"/>
  <c r="S515" i="100"/>
  <c r="P515" i="100"/>
  <c r="O515" i="100"/>
  <c r="AC514" i="100"/>
  <c r="W514" i="100"/>
  <c r="T514" i="100"/>
  <c r="S514" i="100"/>
  <c r="P514" i="100"/>
  <c r="O514" i="100"/>
  <c r="AC528" i="100"/>
  <c r="AD528" i="100" s="1"/>
  <c r="W528" i="100"/>
  <c r="T528" i="100"/>
  <c r="S528" i="100"/>
  <c r="P528" i="100"/>
  <c r="O528" i="100"/>
  <c r="AC513" i="100"/>
  <c r="W513" i="100"/>
  <c r="T513" i="100"/>
  <c r="S513" i="100"/>
  <c r="P513" i="100"/>
  <c r="O513" i="100"/>
  <c r="AC532" i="100"/>
  <c r="AD532" i="100" s="1"/>
  <c r="W532" i="100"/>
  <c r="T532" i="100"/>
  <c r="S532" i="100"/>
  <c r="P532" i="100"/>
  <c r="O532" i="100"/>
  <c r="AC523" i="100"/>
  <c r="AD523" i="100" s="1"/>
  <c r="W523" i="100"/>
  <c r="T523" i="100"/>
  <c r="S523" i="100"/>
  <c r="P523" i="100"/>
  <c r="O523" i="100"/>
  <c r="AC512" i="100"/>
  <c r="W512" i="100"/>
  <c r="T512" i="100"/>
  <c r="S512" i="100"/>
  <c r="P512" i="100"/>
  <c r="O512" i="100"/>
  <c r="AC511" i="100"/>
  <c r="W511" i="100"/>
  <c r="T511" i="100"/>
  <c r="S511" i="100"/>
  <c r="P511" i="100"/>
  <c r="O511" i="100"/>
  <c r="AC510" i="100"/>
  <c r="W510" i="100"/>
  <c r="T510" i="100"/>
  <c r="S510" i="100"/>
  <c r="P510" i="100"/>
  <c r="O510" i="100"/>
  <c r="AC527" i="100"/>
  <c r="AD527" i="100" s="1"/>
  <c r="W527" i="100"/>
  <c r="T527" i="100"/>
  <c r="S527" i="100"/>
  <c r="P527" i="100"/>
  <c r="O527" i="100"/>
  <c r="AC509" i="100"/>
  <c r="W509" i="100"/>
  <c r="T509" i="100"/>
  <c r="S509" i="100"/>
  <c r="P509" i="100"/>
  <c r="O509" i="100"/>
  <c r="AC530" i="100"/>
  <c r="AD530" i="100" s="1"/>
  <c r="W530" i="100"/>
  <c r="T530" i="100"/>
  <c r="S530" i="100"/>
  <c r="P530" i="100"/>
  <c r="O530" i="100"/>
  <c r="AC522" i="100"/>
  <c r="AD522" i="100" s="1"/>
  <c r="W522" i="100"/>
  <c r="T522" i="100"/>
  <c r="S522" i="100"/>
  <c r="P522" i="100"/>
  <c r="O522" i="100"/>
  <c r="AC508" i="100"/>
  <c r="W508" i="100"/>
  <c r="T508" i="100"/>
  <c r="S508" i="100"/>
  <c r="P508" i="100"/>
  <c r="O508" i="100"/>
  <c r="AC507" i="100"/>
  <c r="W507" i="100"/>
  <c r="T507" i="100"/>
  <c r="S507" i="100"/>
  <c r="P507" i="100"/>
  <c r="O507" i="100"/>
  <c r="AC506" i="100"/>
  <c r="W506" i="100"/>
  <c r="T506" i="100"/>
  <c r="S506" i="100"/>
  <c r="P506" i="100"/>
  <c r="O506" i="100"/>
  <c r="AC526" i="100"/>
  <c r="AD526" i="100" s="1"/>
  <c r="W526" i="100"/>
  <c r="T526" i="100"/>
  <c r="S526" i="100"/>
  <c r="P526" i="100"/>
  <c r="O526" i="100"/>
  <c r="AC505" i="100"/>
  <c r="W505" i="100"/>
  <c r="T505" i="100"/>
  <c r="S505" i="100"/>
  <c r="P505" i="100"/>
  <c r="O505" i="100"/>
  <c r="AC531" i="100"/>
  <c r="AD531" i="100" s="1"/>
  <c r="W531" i="100"/>
  <c r="T531" i="100"/>
  <c r="S531" i="100"/>
  <c r="P531" i="100"/>
  <c r="O531" i="100"/>
  <c r="AC495" i="100"/>
  <c r="AD495" i="100" s="1"/>
  <c r="W495" i="100"/>
  <c r="T495" i="100"/>
  <c r="S495" i="100"/>
  <c r="P495" i="100"/>
  <c r="O495" i="100"/>
  <c r="AC492" i="100"/>
  <c r="W492" i="100"/>
  <c r="T492" i="100"/>
  <c r="S492" i="100"/>
  <c r="P492" i="100"/>
  <c r="O492" i="100"/>
  <c r="AC491" i="100"/>
  <c r="W491" i="100"/>
  <c r="T491" i="100"/>
  <c r="S491" i="100"/>
  <c r="P491" i="100"/>
  <c r="O491" i="100"/>
  <c r="AC490" i="100"/>
  <c r="W490" i="100"/>
  <c r="T490" i="100"/>
  <c r="S490" i="100"/>
  <c r="P490" i="100"/>
  <c r="O490" i="100"/>
  <c r="AC498" i="100"/>
  <c r="AD498" i="100" s="1"/>
  <c r="W498" i="100"/>
  <c r="T498" i="100"/>
  <c r="S498" i="100"/>
  <c r="P498" i="100"/>
  <c r="O498" i="100"/>
  <c r="AC489" i="100"/>
  <c r="W489" i="100"/>
  <c r="T489" i="100"/>
  <c r="S489" i="100"/>
  <c r="P489" i="100"/>
  <c r="O489" i="100"/>
  <c r="AC503" i="100"/>
  <c r="AD503" i="100" s="1"/>
  <c r="W503" i="100"/>
  <c r="T503" i="100"/>
  <c r="S503" i="100"/>
  <c r="P503" i="100"/>
  <c r="O503" i="100"/>
  <c r="AC493" i="100"/>
  <c r="AD493" i="100" s="1"/>
  <c r="W493" i="100"/>
  <c r="T493" i="100"/>
  <c r="S493" i="100"/>
  <c r="P493" i="100"/>
  <c r="O493" i="100"/>
  <c r="AC488" i="100"/>
  <c r="W488" i="100"/>
  <c r="T488" i="100"/>
  <c r="S488" i="100"/>
  <c r="P488" i="100"/>
  <c r="O488" i="100"/>
  <c r="AC487" i="100"/>
  <c r="W487" i="100"/>
  <c r="T487" i="100"/>
  <c r="S487" i="100"/>
  <c r="P487" i="100"/>
  <c r="O487" i="100"/>
  <c r="AC486" i="100"/>
  <c r="W486" i="100"/>
  <c r="T486" i="100"/>
  <c r="S486" i="100"/>
  <c r="P486" i="100"/>
  <c r="O486" i="100"/>
  <c r="AC497" i="100"/>
  <c r="AD497" i="100" s="1"/>
  <c r="W497" i="100"/>
  <c r="T497" i="100"/>
  <c r="S497" i="100"/>
  <c r="P497" i="100"/>
  <c r="O497" i="100"/>
  <c r="AC485" i="100"/>
  <c r="W485" i="100"/>
  <c r="T485" i="100"/>
  <c r="S485" i="100"/>
  <c r="P485" i="100"/>
  <c r="O485" i="100"/>
  <c r="AC500" i="100"/>
  <c r="AD500" i="100" s="1"/>
  <c r="W500" i="100"/>
  <c r="T500" i="100"/>
  <c r="S500" i="100"/>
  <c r="P500" i="100"/>
  <c r="O500" i="100"/>
  <c r="AC494" i="100"/>
  <c r="AD494" i="100" s="1"/>
  <c r="W494" i="100"/>
  <c r="T494" i="100"/>
  <c r="S494" i="100"/>
  <c r="P494" i="100"/>
  <c r="O494" i="100"/>
  <c r="AC484" i="100"/>
  <c r="W484" i="100"/>
  <c r="T484" i="100"/>
  <c r="S484" i="100"/>
  <c r="P484" i="100"/>
  <c r="O484" i="100"/>
  <c r="AC483" i="100"/>
  <c r="W483" i="100"/>
  <c r="T483" i="100"/>
  <c r="S483" i="100"/>
  <c r="P483" i="100"/>
  <c r="O483" i="100"/>
  <c r="AC482" i="100"/>
  <c r="W482" i="100"/>
  <c r="T482" i="100"/>
  <c r="S482" i="100"/>
  <c r="P482" i="100"/>
  <c r="O482" i="100"/>
  <c r="AC499" i="100"/>
  <c r="AD499" i="100" s="1"/>
  <c r="W499" i="100"/>
  <c r="T499" i="100"/>
  <c r="S499" i="100"/>
  <c r="P499" i="100"/>
  <c r="O499" i="100"/>
  <c r="AC481" i="100"/>
  <c r="W481" i="100"/>
  <c r="T481" i="100"/>
  <c r="S481" i="100"/>
  <c r="P481" i="100"/>
  <c r="O481" i="100"/>
  <c r="AC502" i="100"/>
  <c r="AD502" i="100" s="1"/>
  <c r="W502" i="100"/>
  <c r="T502" i="100"/>
  <c r="S502" i="100"/>
  <c r="P502" i="100"/>
  <c r="O502" i="100"/>
  <c r="AC496" i="100"/>
  <c r="AD496" i="100" s="1"/>
  <c r="W496" i="100"/>
  <c r="T496" i="100"/>
  <c r="S496" i="100"/>
  <c r="P496" i="100"/>
  <c r="O496" i="100"/>
  <c r="AC480" i="100"/>
  <c r="W480" i="100"/>
  <c r="T480" i="100"/>
  <c r="S480" i="100"/>
  <c r="P480" i="100"/>
  <c r="O480" i="100"/>
  <c r="AC479" i="100"/>
  <c r="W479" i="100"/>
  <c r="T479" i="100"/>
  <c r="S479" i="100"/>
  <c r="P479" i="100"/>
  <c r="O479" i="100"/>
  <c r="AC478" i="100"/>
  <c r="W478" i="100"/>
  <c r="T478" i="100"/>
  <c r="S478" i="100"/>
  <c r="P478" i="100"/>
  <c r="O478" i="100"/>
  <c r="AC501" i="100"/>
  <c r="AD501" i="100" s="1"/>
  <c r="W501" i="100"/>
  <c r="T501" i="100"/>
  <c r="S501" i="100"/>
  <c r="P501" i="100"/>
  <c r="O501" i="100"/>
  <c r="AC477" i="100"/>
  <c r="W477" i="100"/>
  <c r="T477" i="100"/>
  <c r="S477" i="100"/>
  <c r="P477" i="100"/>
  <c r="O477" i="100"/>
  <c r="AC504" i="100"/>
  <c r="AD504" i="100" s="1"/>
  <c r="W504" i="100"/>
  <c r="T504" i="100"/>
  <c r="S504" i="100"/>
  <c r="P504" i="100"/>
  <c r="O504" i="100"/>
  <c r="AC474" i="100"/>
  <c r="AD474" i="100" s="1"/>
  <c r="W474" i="100"/>
  <c r="T474" i="100"/>
  <c r="S474" i="100"/>
  <c r="P474" i="100"/>
  <c r="O474" i="100"/>
  <c r="AC473" i="100"/>
  <c r="W473" i="100"/>
  <c r="T473" i="100"/>
  <c r="S473" i="100"/>
  <c r="P473" i="100"/>
  <c r="O473" i="100"/>
  <c r="AC472" i="100"/>
  <c r="W472" i="100"/>
  <c r="T472" i="100"/>
  <c r="S472" i="100"/>
  <c r="P472" i="100"/>
  <c r="O472" i="100"/>
  <c r="AC471" i="100"/>
  <c r="W471" i="100"/>
  <c r="T471" i="100"/>
  <c r="S471" i="100"/>
  <c r="P471" i="100"/>
  <c r="O471" i="100"/>
  <c r="AC476" i="100"/>
  <c r="AD476" i="100" s="1"/>
  <c r="W476" i="100"/>
  <c r="T476" i="100"/>
  <c r="S476" i="100"/>
  <c r="P476" i="100"/>
  <c r="O476" i="100"/>
  <c r="AC470" i="100"/>
  <c r="W470" i="100"/>
  <c r="T470" i="100"/>
  <c r="S470" i="100"/>
  <c r="P470" i="100"/>
  <c r="O470" i="100"/>
  <c r="AC475" i="100"/>
  <c r="AD475" i="100" s="1"/>
  <c r="W475" i="100"/>
  <c r="T475" i="100"/>
  <c r="S475" i="100"/>
  <c r="P475" i="100"/>
  <c r="O475" i="100"/>
  <c r="AC465" i="100"/>
  <c r="W465" i="100"/>
  <c r="T465" i="100"/>
  <c r="S465" i="100"/>
  <c r="P465" i="100"/>
  <c r="O465" i="100"/>
  <c r="AC464" i="100"/>
  <c r="W464" i="100"/>
  <c r="T464" i="100"/>
  <c r="S464" i="100"/>
  <c r="P464" i="100"/>
  <c r="O464" i="100"/>
  <c r="AC463" i="100"/>
  <c r="W463" i="100"/>
  <c r="T463" i="100"/>
  <c r="S463" i="100"/>
  <c r="P463" i="100"/>
  <c r="O463" i="100"/>
  <c r="AC462" i="100"/>
  <c r="W462" i="100"/>
  <c r="T462" i="100"/>
  <c r="S462" i="100"/>
  <c r="P462" i="100"/>
  <c r="O462" i="100"/>
  <c r="AC468" i="100"/>
  <c r="AD468" i="100" s="1"/>
  <c r="W468" i="100"/>
  <c r="T468" i="100"/>
  <c r="S468" i="100"/>
  <c r="P468" i="100"/>
  <c r="O468" i="100"/>
  <c r="AC461" i="100"/>
  <c r="W461" i="100"/>
  <c r="T461" i="100"/>
  <c r="S461" i="100"/>
  <c r="P461" i="100"/>
  <c r="O461" i="100"/>
  <c r="AC466" i="100"/>
  <c r="AD466" i="100" s="1"/>
  <c r="W466" i="100"/>
  <c r="T466" i="100"/>
  <c r="S466" i="100"/>
  <c r="P466" i="100"/>
  <c r="O466" i="100"/>
  <c r="AC460" i="100"/>
  <c r="W460" i="100"/>
  <c r="T460" i="100"/>
  <c r="S460" i="100"/>
  <c r="P460" i="100"/>
  <c r="O460" i="100"/>
  <c r="AC459" i="100"/>
  <c r="W459" i="100"/>
  <c r="T459" i="100"/>
  <c r="S459" i="100"/>
  <c r="P459" i="100"/>
  <c r="O459" i="100"/>
  <c r="AC458" i="100"/>
  <c r="W458" i="100"/>
  <c r="T458" i="100"/>
  <c r="S458" i="100"/>
  <c r="P458" i="100"/>
  <c r="O458" i="100"/>
  <c r="AC457" i="100"/>
  <c r="W457" i="100"/>
  <c r="T457" i="100"/>
  <c r="S457" i="100"/>
  <c r="P457" i="100"/>
  <c r="O457" i="100"/>
  <c r="AC469" i="100"/>
  <c r="AD469" i="100" s="1"/>
  <c r="W469" i="100"/>
  <c r="T469" i="100"/>
  <c r="S469" i="100"/>
  <c r="P469" i="100"/>
  <c r="O469" i="100"/>
  <c r="AC456" i="100"/>
  <c r="W456" i="100"/>
  <c r="T456" i="100"/>
  <c r="S456" i="100"/>
  <c r="P456" i="100"/>
  <c r="O456" i="100"/>
  <c r="AC467" i="100"/>
  <c r="AD467" i="100" s="1"/>
  <c r="W467" i="100"/>
  <c r="T467" i="100"/>
  <c r="S467" i="100"/>
  <c r="P467" i="100"/>
  <c r="O467" i="100"/>
  <c r="AC444" i="100"/>
  <c r="AD444" i="100" s="1"/>
  <c r="W444" i="100"/>
  <c r="T444" i="100"/>
  <c r="S444" i="100"/>
  <c r="P444" i="100"/>
  <c r="O444" i="100"/>
  <c r="AC443" i="100"/>
  <c r="W443" i="100"/>
  <c r="T443" i="100"/>
  <c r="S443" i="100"/>
  <c r="P443" i="100"/>
  <c r="O443" i="100"/>
  <c r="AC442" i="100"/>
  <c r="W442" i="100"/>
  <c r="T442" i="100"/>
  <c r="S442" i="100"/>
  <c r="P442" i="100"/>
  <c r="O442" i="100"/>
  <c r="AC441" i="100"/>
  <c r="W441" i="100"/>
  <c r="T441" i="100"/>
  <c r="S441" i="100"/>
  <c r="P441" i="100"/>
  <c r="O441" i="100"/>
  <c r="AC448" i="100"/>
  <c r="AD448" i="100" s="1"/>
  <c r="W448" i="100"/>
  <c r="T448" i="100"/>
  <c r="S448" i="100"/>
  <c r="P448" i="100"/>
  <c r="O448" i="100"/>
  <c r="AC440" i="100"/>
  <c r="W440" i="100"/>
  <c r="T440" i="100"/>
  <c r="S440" i="100"/>
  <c r="P440" i="100"/>
  <c r="O440" i="100"/>
  <c r="AC450" i="100"/>
  <c r="AD450" i="100" s="1"/>
  <c r="W450" i="100"/>
  <c r="T450" i="100"/>
  <c r="S450" i="100"/>
  <c r="P450" i="100"/>
  <c r="O450" i="100"/>
  <c r="AC446" i="100"/>
  <c r="AD446" i="100" s="1"/>
  <c r="W446" i="100"/>
  <c r="T446" i="100"/>
  <c r="S446" i="100"/>
  <c r="P446" i="100"/>
  <c r="O446" i="100"/>
  <c r="AC439" i="100"/>
  <c r="W439" i="100"/>
  <c r="T439" i="100"/>
  <c r="S439" i="100"/>
  <c r="P439" i="100"/>
  <c r="O439" i="100"/>
  <c r="AC438" i="100"/>
  <c r="W438" i="100"/>
  <c r="T438" i="100"/>
  <c r="S438" i="100"/>
  <c r="P438" i="100"/>
  <c r="O438" i="100"/>
  <c r="AC437" i="100"/>
  <c r="W437" i="100"/>
  <c r="T437" i="100"/>
  <c r="S437" i="100"/>
  <c r="P437" i="100"/>
  <c r="O437" i="100"/>
  <c r="AC451" i="100"/>
  <c r="AD451" i="100" s="1"/>
  <c r="W451" i="100"/>
  <c r="T451" i="100"/>
  <c r="S451" i="100"/>
  <c r="P451" i="100"/>
  <c r="O451" i="100"/>
  <c r="AC436" i="100"/>
  <c r="W436" i="100"/>
  <c r="T436" i="100"/>
  <c r="S436" i="100"/>
  <c r="P436" i="100"/>
  <c r="O436" i="100"/>
  <c r="AC454" i="100"/>
  <c r="AD454" i="100" s="1"/>
  <c r="W454" i="100"/>
  <c r="T454" i="100"/>
  <c r="S454" i="100"/>
  <c r="P454" i="100"/>
  <c r="O454" i="100"/>
  <c r="AC447" i="100"/>
  <c r="AD447" i="100" s="1"/>
  <c r="W447" i="100"/>
  <c r="T447" i="100"/>
  <c r="S447" i="100"/>
  <c r="P447" i="100"/>
  <c r="O447" i="100"/>
  <c r="AC435" i="100"/>
  <c r="W435" i="100"/>
  <c r="T435" i="100"/>
  <c r="S435" i="100"/>
  <c r="P435" i="100"/>
  <c r="O435" i="100"/>
  <c r="AC434" i="100"/>
  <c r="W434" i="100"/>
  <c r="T434" i="100"/>
  <c r="S434" i="100"/>
  <c r="P434" i="100"/>
  <c r="O434" i="100"/>
  <c r="AC433" i="100"/>
  <c r="W433" i="100"/>
  <c r="T433" i="100"/>
  <c r="S433" i="100"/>
  <c r="P433" i="100"/>
  <c r="O433" i="100"/>
  <c r="AC452" i="100"/>
  <c r="AD452" i="100" s="1"/>
  <c r="W452" i="100"/>
  <c r="T452" i="100"/>
  <c r="S452" i="100"/>
  <c r="P452" i="100"/>
  <c r="O452" i="100"/>
  <c r="AC432" i="100"/>
  <c r="W432" i="100"/>
  <c r="T432" i="100"/>
  <c r="S432" i="100"/>
  <c r="P432" i="100"/>
  <c r="O432" i="100"/>
  <c r="AC455" i="100"/>
  <c r="AD455" i="100" s="1"/>
  <c r="W455" i="100"/>
  <c r="T455" i="100"/>
  <c r="S455" i="100"/>
  <c r="P455" i="100"/>
  <c r="O455" i="100"/>
  <c r="AC445" i="100"/>
  <c r="AD445" i="100" s="1"/>
  <c r="W445" i="100"/>
  <c r="T445" i="100"/>
  <c r="S445" i="100"/>
  <c r="P445" i="100"/>
  <c r="O445" i="100"/>
  <c r="AC431" i="100"/>
  <c r="W431" i="100"/>
  <c r="T431" i="100"/>
  <c r="S431" i="100"/>
  <c r="P431" i="100"/>
  <c r="O431" i="100"/>
  <c r="AC430" i="100"/>
  <c r="W430" i="100"/>
  <c r="T430" i="100"/>
  <c r="S430" i="100"/>
  <c r="P430" i="100"/>
  <c r="O430" i="100"/>
  <c r="AC429" i="100"/>
  <c r="W429" i="100"/>
  <c r="T429" i="100"/>
  <c r="S429" i="100"/>
  <c r="P429" i="100"/>
  <c r="O429" i="100"/>
  <c r="AC449" i="100"/>
  <c r="AD449" i="100" s="1"/>
  <c r="W449" i="100"/>
  <c r="T449" i="100"/>
  <c r="S449" i="100"/>
  <c r="P449" i="100"/>
  <c r="O449" i="100"/>
  <c r="AC428" i="100"/>
  <c r="W428" i="100"/>
  <c r="T428" i="100"/>
  <c r="S428" i="100"/>
  <c r="P428" i="100"/>
  <c r="O428" i="100"/>
  <c r="AC453" i="100"/>
  <c r="AD453" i="100" s="1"/>
  <c r="W453" i="100"/>
  <c r="T453" i="100"/>
  <c r="S453" i="100"/>
  <c r="P453" i="100"/>
  <c r="O453" i="100"/>
  <c r="AC418" i="100"/>
  <c r="AD418" i="100" s="1"/>
  <c r="W418" i="100"/>
  <c r="T418" i="100"/>
  <c r="S418" i="100"/>
  <c r="P418" i="100"/>
  <c r="O418" i="100"/>
  <c r="AC415" i="100"/>
  <c r="W415" i="100"/>
  <c r="T415" i="100"/>
  <c r="S415" i="100"/>
  <c r="P415" i="100"/>
  <c r="O415" i="100"/>
  <c r="AC414" i="100"/>
  <c r="W414" i="100"/>
  <c r="T414" i="100"/>
  <c r="S414" i="100"/>
  <c r="P414" i="100"/>
  <c r="O414" i="100"/>
  <c r="AC413" i="100"/>
  <c r="W413" i="100"/>
  <c r="T413" i="100"/>
  <c r="S413" i="100"/>
  <c r="P413" i="100"/>
  <c r="O413" i="100"/>
  <c r="AC422" i="100"/>
  <c r="AD422" i="100" s="1"/>
  <c r="W422" i="100"/>
  <c r="T422" i="100"/>
  <c r="S422" i="100"/>
  <c r="P422" i="100"/>
  <c r="O422" i="100"/>
  <c r="AC412" i="100"/>
  <c r="W412" i="100"/>
  <c r="T412" i="100"/>
  <c r="S412" i="100"/>
  <c r="P412" i="100"/>
  <c r="O412" i="100"/>
  <c r="AC426" i="100"/>
  <c r="AD426" i="100" s="1"/>
  <c r="W426" i="100"/>
  <c r="T426" i="100"/>
  <c r="S426" i="100"/>
  <c r="P426" i="100"/>
  <c r="O426" i="100"/>
  <c r="AC419" i="100"/>
  <c r="AD419" i="100" s="1"/>
  <c r="W419" i="100"/>
  <c r="T419" i="100"/>
  <c r="S419" i="100"/>
  <c r="P419" i="100"/>
  <c r="O419" i="100"/>
  <c r="AC411" i="100"/>
  <c r="W411" i="100"/>
  <c r="T411" i="100"/>
  <c r="S411" i="100"/>
  <c r="P411" i="100"/>
  <c r="O411" i="100"/>
  <c r="AC410" i="100"/>
  <c r="W410" i="100"/>
  <c r="T410" i="100"/>
  <c r="S410" i="100"/>
  <c r="P410" i="100"/>
  <c r="O410" i="100"/>
  <c r="AC409" i="100"/>
  <c r="W409" i="100"/>
  <c r="T409" i="100"/>
  <c r="S409" i="100"/>
  <c r="P409" i="100"/>
  <c r="O409" i="100"/>
  <c r="AC423" i="100"/>
  <c r="AD423" i="100" s="1"/>
  <c r="W423" i="100"/>
  <c r="T423" i="100"/>
  <c r="S423" i="100"/>
  <c r="P423" i="100"/>
  <c r="O423" i="100"/>
  <c r="AC408" i="100"/>
  <c r="W408" i="100"/>
  <c r="T408" i="100"/>
  <c r="S408" i="100"/>
  <c r="P408" i="100"/>
  <c r="O408" i="100"/>
  <c r="AC427" i="100"/>
  <c r="AD427" i="100" s="1"/>
  <c r="W427" i="100"/>
  <c r="T427" i="100"/>
  <c r="S427" i="100"/>
  <c r="P427" i="100"/>
  <c r="O427" i="100"/>
  <c r="AC417" i="100"/>
  <c r="AD417" i="100" s="1"/>
  <c r="W417" i="100"/>
  <c r="T417" i="100"/>
  <c r="S417" i="100"/>
  <c r="P417" i="100"/>
  <c r="O417" i="100"/>
  <c r="AC407" i="100"/>
  <c r="W407" i="100"/>
  <c r="T407" i="100"/>
  <c r="S407" i="100"/>
  <c r="P407" i="100"/>
  <c r="O407" i="100"/>
  <c r="AC406" i="100"/>
  <c r="W406" i="100"/>
  <c r="T406" i="100"/>
  <c r="S406" i="100"/>
  <c r="P406" i="100"/>
  <c r="O406" i="100"/>
  <c r="AC405" i="100"/>
  <c r="W405" i="100"/>
  <c r="T405" i="100"/>
  <c r="S405" i="100"/>
  <c r="P405" i="100"/>
  <c r="O405" i="100"/>
  <c r="AC421" i="100"/>
  <c r="AD421" i="100" s="1"/>
  <c r="W421" i="100"/>
  <c r="T421" i="100"/>
  <c r="S421" i="100"/>
  <c r="P421" i="100"/>
  <c r="O421" i="100"/>
  <c r="AC404" i="100"/>
  <c r="W404" i="100"/>
  <c r="T404" i="100"/>
  <c r="S404" i="100"/>
  <c r="P404" i="100"/>
  <c r="O404" i="100"/>
  <c r="AC425" i="100"/>
  <c r="AD425" i="100" s="1"/>
  <c r="W425" i="100"/>
  <c r="T425" i="100"/>
  <c r="S425" i="100"/>
  <c r="P425" i="100"/>
  <c r="O425" i="100"/>
  <c r="AC416" i="100"/>
  <c r="AD416" i="100" s="1"/>
  <c r="W416" i="100"/>
  <c r="T416" i="100"/>
  <c r="S416" i="100"/>
  <c r="P416" i="100"/>
  <c r="O416" i="100"/>
  <c r="AC403" i="100"/>
  <c r="W403" i="100"/>
  <c r="T403" i="100"/>
  <c r="S403" i="100"/>
  <c r="P403" i="100"/>
  <c r="O403" i="100"/>
  <c r="AC402" i="100"/>
  <c r="W402" i="100"/>
  <c r="T402" i="100"/>
  <c r="S402" i="100"/>
  <c r="P402" i="100"/>
  <c r="O402" i="100"/>
  <c r="AC401" i="100"/>
  <c r="W401" i="100"/>
  <c r="T401" i="100"/>
  <c r="S401" i="100"/>
  <c r="P401" i="100"/>
  <c r="O401" i="100"/>
  <c r="AC420" i="100"/>
  <c r="AD420" i="100" s="1"/>
  <c r="W420" i="100"/>
  <c r="T420" i="100"/>
  <c r="S420" i="100"/>
  <c r="P420" i="100"/>
  <c r="O420" i="100"/>
  <c r="AC400" i="100"/>
  <c r="W400" i="100"/>
  <c r="T400" i="100"/>
  <c r="S400" i="100"/>
  <c r="P400" i="100"/>
  <c r="O400" i="100"/>
  <c r="AC424" i="100"/>
  <c r="AD424" i="100" s="1"/>
  <c r="W424" i="100"/>
  <c r="T424" i="100"/>
  <c r="S424" i="100"/>
  <c r="P424" i="100"/>
  <c r="O424" i="100"/>
  <c r="AC391" i="100"/>
  <c r="AD391" i="100" s="1"/>
  <c r="W391" i="100"/>
  <c r="T391" i="100"/>
  <c r="S391" i="100"/>
  <c r="P391" i="100"/>
  <c r="O391" i="100"/>
  <c r="AC387" i="100"/>
  <c r="W387" i="100"/>
  <c r="T387" i="100"/>
  <c r="S387" i="100"/>
  <c r="P387" i="100"/>
  <c r="O387" i="100"/>
  <c r="AC386" i="100"/>
  <c r="W386" i="100"/>
  <c r="T386" i="100"/>
  <c r="S386" i="100"/>
  <c r="P386" i="100"/>
  <c r="O386" i="100"/>
  <c r="AC385" i="100"/>
  <c r="W385" i="100"/>
  <c r="T385" i="100"/>
  <c r="S385" i="100"/>
  <c r="P385" i="100"/>
  <c r="O385" i="100"/>
  <c r="AC395" i="100"/>
  <c r="AD395" i="100" s="1"/>
  <c r="W395" i="100"/>
  <c r="T395" i="100"/>
  <c r="S395" i="100"/>
  <c r="P395" i="100"/>
  <c r="O395" i="100"/>
  <c r="AC384" i="100"/>
  <c r="W384" i="100"/>
  <c r="T384" i="100"/>
  <c r="S384" i="100"/>
  <c r="P384" i="100"/>
  <c r="O384" i="100"/>
  <c r="AC399" i="100"/>
  <c r="AD399" i="100" s="1"/>
  <c r="W399" i="100"/>
  <c r="T399" i="100"/>
  <c r="S399" i="100"/>
  <c r="P399" i="100"/>
  <c r="O399" i="100"/>
  <c r="AC390" i="100"/>
  <c r="AD390" i="100" s="1"/>
  <c r="W390" i="100"/>
  <c r="T390" i="100"/>
  <c r="S390" i="100"/>
  <c r="P390" i="100"/>
  <c r="O390" i="100"/>
  <c r="AC383" i="100"/>
  <c r="W383" i="100"/>
  <c r="T383" i="100"/>
  <c r="S383" i="100"/>
  <c r="P383" i="100"/>
  <c r="O383" i="100"/>
  <c r="AC382" i="100"/>
  <c r="W382" i="100"/>
  <c r="T382" i="100"/>
  <c r="S382" i="100"/>
  <c r="P382" i="100"/>
  <c r="O382" i="100"/>
  <c r="AC381" i="100"/>
  <c r="W381" i="100"/>
  <c r="T381" i="100"/>
  <c r="S381" i="100"/>
  <c r="P381" i="100"/>
  <c r="O381" i="100"/>
  <c r="AC394" i="100"/>
  <c r="AD394" i="100" s="1"/>
  <c r="W394" i="100"/>
  <c r="T394" i="100"/>
  <c r="S394" i="100"/>
  <c r="P394" i="100"/>
  <c r="O394" i="100"/>
  <c r="AC380" i="100"/>
  <c r="W380" i="100"/>
  <c r="T380" i="100"/>
  <c r="S380" i="100"/>
  <c r="P380" i="100"/>
  <c r="O380" i="100"/>
  <c r="AC398" i="100"/>
  <c r="AD398" i="100" s="1"/>
  <c r="W398" i="100"/>
  <c r="T398" i="100"/>
  <c r="S398" i="100"/>
  <c r="P398" i="100"/>
  <c r="O398" i="100"/>
  <c r="AC388" i="100"/>
  <c r="AD388" i="100" s="1"/>
  <c r="W388" i="100"/>
  <c r="T388" i="100"/>
  <c r="S388" i="100"/>
  <c r="P388" i="100"/>
  <c r="O388" i="100"/>
  <c r="AC379" i="100"/>
  <c r="W379" i="100"/>
  <c r="T379" i="100"/>
  <c r="S379" i="100"/>
  <c r="P379" i="100"/>
  <c r="O379" i="100"/>
  <c r="AC378" i="100"/>
  <c r="W378" i="100"/>
  <c r="T378" i="100"/>
  <c r="S378" i="100"/>
  <c r="P378" i="100"/>
  <c r="O378" i="100"/>
  <c r="AC377" i="100"/>
  <c r="W377" i="100"/>
  <c r="T377" i="100"/>
  <c r="S377" i="100"/>
  <c r="P377" i="100"/>
  <c r="O377" i="100"/>
  <c r="AC392" i="100"/>
  <c r="AD392" i="100" s="1"/>
  <c r="W392" i="100"/>
  <c r="T392" i="100"/>
  <c r="S392" i="100"/>
  <c r="P392" i="100"/>
  <c r="O392" i="100"/>
  <c r="AC376" i="100"/>
  <c r="W376" i="100"/>
  <c r="T376" i="100"/>
  <c r="S376" i="100"/>
  <c r="P376" i="100"/>
  <c r="O376" i="100"/>
  <c r="AC396" i="100"/>
  <c r="AD396" i="100" s="1"/>
  <c r="W396" i="100"/>
  <c r="T396" i="100"/>
  <c r="S396" i="100"/>
  <c r="P396" i="100"/>
  <c r="O396" i="100"/>
  <c r="AC389" i="100"/>
  <c r="AD389" i="100" s="1"/>
  <c r="W389" i="100"/>
  <c r="T389" i="100"/>
  <c r="S389" i="100"/>
  <c r="P389" i="100"/>
  <c r="O389" i="100"/>
  <c r="AC375" i="100"/>
  <c r="W375" i="100"/>
  <c r="T375" i="100"/>
  <c r="S375" i="100"/>
  <c r="P375" i="100"/>
  <c r="O375" i="100"/>
  <c r="AC374" i="100"/>
  <c r="W374" i="100"/>
  <c r="T374" i="100"/>
  <c r="S374" i="100"/>
  <c r="P374" i="100"/>
  <c r="O374" i="100"/>
  <c r="AC373" i="100"/>
  <c r="W373" i="100"/>
  <c r="T373" i="100"/>
  <c r="S373" i="100"/>
  <c r="P373" i="100"/>
  <c r="O373" i="100"/>
  <c r="AC393" i="100"/>
  <c r="AD393" i="100" s="1"/>
  <c r="W393" i="100"/>
  <c r="T393" i="100"/>
  <c r="S393" i="100"/>
  <c r="P393" i="100"/>
  <c r="O393" i="100"/>
  <c r="AC372" i="100"/>
  <c r="W372" i="100"/>
  <c r="T372" i="100"/>
  <c r="S372" i="100"/>
  <c r="P372" i="100"/>
  <c r="O372" i="100"/>
  <c r="AC397" i="100"/>
  <c r="AD397" i="100" s="1"/>
  <c r="W397" i="100"/>
  <c r="T397" i="100"/>
  <c r="S397" i="100"/>
  <c r="P397" i="100"/>
  <c r="O397" i="100"/>
  <c r="AC369" i="100"/>
  <c r="AD369" i="100" s="1"/>
  <c r="W369" i="100"/>
  <c r="T369" i="100"/>
  <c r="S369" i="100"/>
  <c r="P369" i="100"/>
  <c r="O369" i="100"/>
  <c r="AC368" i="100"/>
  <c r="W368" i="100"/>
  <c r="T368" i="100"/>
  <c r="S368" i="100"/>
  <c r="P368" i="100"/>
  <c r="O368" i="100"/>
  <c r="AC367" i="100"/>
  <c r="W367" i="100"/>
  <c r="T367" i="100"/>
  <c r="S367" i="100"/>
  <c r="P367" i="100"/>
  <c r="O367" i="100"/>
  <c r="AC366" i="100"/>
  <c r="W366" i="100"/>
  <c r="T366" i="100"/>
  <c r="S366" i="100"/>
  <c r="P366" i="100"/>
  <c r="O366" i="100"/>
  <c r="AC371" i="100"/>
  <c r="AD371" i="100" s="1"/>
  <c r="W371" i="100"/>
  <c r="T371" i="100"/>
  <c r="S371" i="100"/>
  <c r="P371" i="100"/>
  <c r="O371" i="100"/>
  <c r="AC365" i="100"/>
  <c r="W365" i="100"/>
  <c r="T365" i="100"/>
  <c r="S365" i="100"/>
  <c r="P365" i="100"/>
  <c r="O365" i="100"/>
  <c r="AC370" i="100"/>
  <c r="AD370" i="100" s="1"/>
  <c r="W370" i="100"/>
  <c r="T370" i="100"/>
  <c r="S370" i="100"/>
  <c r="P370" i="100"/>
  <c r="O370" i="100"/>
  <c r="AC362" i="100"/>
  <c r="W362" i="100"/>
  <c r="T362" i="100"/>
  <c r="S362" i="100"/>
  <c r="P362" i="100"/>
  <c r="O362" i="100"/>
  <c r="AC361" i="100"/>
  <c r="W361" i="100"/>
  <c r="T361" i="100"/>
  <c r="S361" i="100"/>
  <c r="P361" i="100"/>
  <c r="O361" i="100"/>
  <c r="AC360" i="100"/>
  <c r="W360" i="100"/>
  <c r="T360" i="100"/>
  <c r="S360" i="100"/>
  <c r="P360" i="100"/>
  <c r="O360" i="100"/>
  <c r="AC359" i="100"/>
  <c r="W359" i="100"/>
  <c r="T359" i="100"/>
  <c r="S359" i="100"/>
  <c r="P359" i="100"/>
  <c r="O359" i="100"/>
  <c r="AC364" i="100"/>
  <c r="AD364" i="100" s="1"/>
  <c r="W364" i="100"/>
  <c r="T364" i="100"/>
  <c r="S364" i="100"/>
  <c r="P364" i="100"/>
  <c r="O364" i="100"/>
  <c r="AC358" i="100"/>
  <c r="W358" i="100"/>
  <c r="T358" i="100"/>
  <c r="S358" i="100"/>
  <c r="P358" i="100"/>
  <c r="O358" i="100"/>
  <c r="AC363" i="100"/>
  <c r="AD363" i="100" s="1"/>
  <c r="W363" i="100"/>
  <c r="T363" i="100"/>
  <c r="S363" i="100"/>
  <c r="P363" i="100"/>
  <c r="O363" i="100"/>
  <c r="AC355" i="100"/>
  <c r="W355" i="100"/>
  <c r="T355" i="100"/>
  <c r="S355" i="100"/>
  <c r="P355" i="100"/>
  <c r="O355" i="100"/>
  <c r="AC354" i="100"/>
  <c r="W354" i="100"/>
  <c r="T354" i="100"/>
  <c r="S354" i="100"/>
  <c r="P354" i="100"/>
  <c r="O354" i="100"/>
  <c r="AC353" i="100"/>
  <c r="W353" i="100"/>
  <c r="T353" i="100"/>
  <c r="S353" i="100"/>
  <c r="P353" i="100"/>
  <c r="O353" i="100"/>
  <c r="AC352" i="100"/>
  <c r="W352" i="100"/>
  <c r="T352" i="100"/>
  <c r="S352" i="100"/>
  <c r="P352" i="100"/>
  <c r="O352" i="100"/>
  <c r="AC357" i="100"/>
  <c r="AD357" i="100" s="1"/>
  <c r="W357" i="100"/>
  <c r="T357" i="100"/>
  <c r="S357" i="100"/>
  <c r="P357" i="100"/>
  <c r="O357" i="100"/>
  <c r="AC351" i="100"/>
  <c r="W351" i="100"/>
  <c r="T351" i="100"/>
  <c r="S351" i="100"/>
  <c r="P351" i="100"/>
  <c r="O351" i="100"/>
  <c r="AC356" i="100"/>
  <c r="AD356" i="100" s="1"/>
  <c r="W356" i="100"/>
  <c r="T356" i="100"/>
  <c r="S356" i="100"/>
  <c r="P356" i="100"/>
  <c r="O356" i="100"/>
  <c r="AC348" i="100"/>
  <c r="W348" i="100"/>
  <c r="T348" i="100"/>
  <c r="S348" i="100"/>
  <c r="P348" i="100"/>
  <c r="O348" i="100"/>
  <c r="AC347" i="100"/>
  <c r="W347" i="100"/>
  <c r="T347" i="100"/>
  <c r="S347" i="100"/>
  <c r="P347" i="100"/>
  <c r="O347" i="100"/>
  <c r="AC346" i="100"/>
  <c r="W346" i="100"/>
  <c r="T346" i="100"/>
  <c r="S346" i="100"/>
  <c r="P346" i="100"/>
  <c r="O346" i="100"/>
  <c r="AC345" i="100"/>
  <c r="W345" i="100"/>
  <c r="T345" i="100"/>
  <c r="S345" i="100"/>
  <c r="P345" i="100"/>
  <c r="O345" i="100"/>
  <c r="AC350" i="100"/>
  <c r="AD350" i="100" s="1"/>
  <c r="W350" i="100"/>
  <c r="T350" i="100"/>
  <c r="S350" i="100"/>
  <c r="P350" i="100"/>
  <c r="O350" i="100"/>
  <c r="AC344" i="100"/>
  <c r="W344" i="100"/>
  <c r="T344" i="100"/>
  <c r="S344" i="100"/>
  <c r="P344" i="100"/>
  <c r="O344" i="100"/>
  <c r="AC349" i="100"/>
  <c r="AD349" i="100" s="1"/>
  <c r="W349" i="100"/>
  <c r="T349" i="100"/>
  <c r="S349" i="100"/>
  <c r="P349" i="100"/>
  <c r="O349" i="100"/>
  <c r="AC341" i="100"/>
  <c r="AD341" i="100" s="1"/>
  <c r="W341" i="100"/>
  <c r="T341" i="100"/>
  <c r="S341" i="100"/>
  <c r="P341" i="100"/>
  <c r="O341" i="100"/>
  <c r="AC340" i="100"/>
  <c r="W340" i="100"/>
  <c r="T340" i="100"/>
  <c r="S340" i="100"/>
  <c r="P340" i="100"/>
  <c r="O340" i="100"/>
  <c r="AC339" i="100"/>
  <c r="W339" i="100"/>
  <c r="T339" i="100"/>
  <c r="S339" i="100"/>
  <c r="P339" i="100"/>
  <c r="O339" i="100"/>
  <c r="AC338" i="100"/>
  <c r="W338" i="100"/>
  <c r="T338" i="100"/>
  <c r="S338" i="100"/>
  <c r="P338" i="100"/>
  <c r="O338" i="100"/>
  <c r="AC343" i="100"/>
  <c r="AD343" i="100" s="1"/>
  <c r="W343" i="100"/>
  <c r="T343" i="100"/>
  <c r="S343" i="100"/>
  <c r="P343" i="100"/>
  <c r="O343" i="100"/>
  <c r="AC337" i="100"/>
  <c r="W337" i="100"/>
  <c r="T337" i="100"/>
  <c r="S337" i="100"/>
  <c r="P337" i="100"/>
  <c r="O337" i="100"/>
  <c r="AC342" i="100"/>
  <c r="AD342" i="100" s="1"/>
  <c r="W342" i="100"/>
  <c r="T342" i="100"/>
  <c r="S342" i="100"/>
  <c r="P342" i="100"/>
  <c r="O342" i="100"/>
  <c r="AC334" i="100"/>
  <c r="W334" i="100"/>
  <c r="T334" i="100"/>
  <c r="S334" i="100"/>
  <c r="P334" i="100"/>
  <c r="O334" i="100"/>
  <c r="AC333" i="100"/>
  <c r="W333" i="100"/>
  <c r="T333" i="100"/>
  <c r="S333" i="100"/>
  <c r="P333" i="100"/>
  <c r="O333" i="100"/>
  <c r="AC332" i="100"/>
  <c r="W332" i="100"/>
  <c r="T332" i="100"/>
  <c r="S332" i="100"/>
  <c r="P332" i="100"/>
  <c r="O332" i="100"/>
  <c r="AC331" i="100"/>
  <c r="W331" i="100"/>
  <c r="T331" i="100"/>
  <c r="S331" i="100"/>
  <c r="P331" i="100"/>
  <c r="O331" i="100"/>
  <c r="AC336" i="100"/>
  <c r="AD336" i="100" s="1"/>
  <c r="W336" i="100"/>
  <c r="T336" i="100"/>
  <c r="S336" i="100"/>
  <c r="P336" i="100"/>
  <c r="O336" i="100"/>
  <c r="AC330" i="100"/>
  <c r="W330" i="100"/>
  <c r="T330" i="100"/>
  <c r="S330" i="100"/>
  <c r="P330" i="100"/>
  <c r="O330" i="100"/>
  <c r="AC335" i="100"/>
  <c r="AD335" i="100" s="1"/>
  <c r="W335" i="100"/>
  <c r="T335" i="100"/>
  <c r="S335" i="100"/>
  <c r="P335" i="100"/>
  <c r="O335" i="100"/>
  <c r="AC327" i="100"/>
  <c r="W327" i="100"/>
  <c r="T327" i="100"/>
  <c r="S327" i="100"/>
  <c r="P327" i="100"/>
  <c r="O327" i="100"/>
  <c r="AC326" i="100"/>
  <c r="W326" i="100"/>
  <c r="T326" i="100"/>
  <c r="S326" i="100"/>
  <c r="P326" i="100"/>
  <c r="O326" i="100"/>
  <c r="AC325" i="100"/>
  <c r="W325" i="100"/>
  <c r="T325" i="100"/>
  <c r="S325" i="100"/>
  <c r="P325" i="100"/>
  <c r="O325" i="100"/>
  <c r="AC324" i="100"/>
  <c r="W324" i="100"/>
  <c r="T324" i="100"/>
  <c r="S324" i="100"/>
  <c r="P324" i="100"/>
  <c r="O324" i="100"/>
  <c r="AC329" i="100"/>
  <c r="AD329" i="100" s="1"/>
  <c r="W329" i="100"/>
  <c r="T329" i="100"/>
  <c r="S329" i="100"/>
  <c r="P329" i="100"/>
  <c r="O329" i="100"/>
  <c r="AC323" i="100"/>
  <c r="W323" i="100"/>
  <c r="T323" i="100"/>
  <c r="S323" i="100"/>
  <c r="P323" i="100"/>
  <c r="O323" i="100"/>
  <c r="AC328" i="100"/>
  <c r="AD328" i="100" s="1"/>
  <c r="W328" i="100"/>
  <c r="T328" i="100"/>
  <c r="S328" i="100"/>
  <c r="P328" i="100"/>
  <c r="O328" i="100"/>
  <c r="AC320" i="100"/>
  <c r="W320" i="100"/>
  <c r="T320" i="100"/>
  <c r="S320" i="100"/>
  <c r="P320" i="100"/>
  <c r="O320" i="100"/>
  <c r="AC319" i="100"/>
  <c r="W319" i="100"/>
  <c r="T319" i="100"/>
  <c r="S319" i="100"/>
  <c r="P319" i="100"/>
  <c r="O319" i="100"/>
  <c r="AC318" i="100"/>
  <c r="W318" i="100"/>
  <c r="T318" i="100"/>
  <c r="S318" i="100"/>
  <c r="P318" i="100"/>
  <c r="O318" i="100"/>
  <c r="AC317" i="100"/>
  <c r="W317" i="100"/>
  <c r="T317" i="100"/>
  <c r="S317" i="100"/>
  <c r="P317" i="100"/>
  <c r="O317" i="100"/>
  <c r="AC322" i="100"/>
  <c r="AD322" i="100" s="1"/>
  <c r="W322" i="100"/>
  <c r="T322" i="100"/>
  <c r="S322" i="100"/>
  <c r="P322" i="100"/>
  <c r="O322" i="100"/>
  <c r="AC316" i="100"/>
  <c r="W316" i="100"/>
  <c r="T316" i="100"/>
  <c r="S316" i="100"/>
  <c r="P316" i="100"/>
  <c r="O316" i="100"/>
  <c r="AC321" i="100"/>
  <c r="AD321" i="100" s="1"/>
  <c r="W321" i="100"/>
  <c r="T321" i="100"/>
  <c r="S321" i="100"/>
  <c r="P321" i="100"/>
  <c r="O321" i="100"/>
  <c r="AC313" i="100"/>
  <c r="W313" i="100"/>
  <c r="T313" i="100"/>
  <c r="S313" i="100"/>
  <c r="P313" i="100"/>
  <c r="O313" i="100"/>
  <c r="AC312" i="100"/>
  <c r="W312" i="100"/>
  <c r="T312" i="100"/>
  <c r="S312" i="100"/>
  <c r="P312" i="100"/>
  <c r="O312" i="100"/>
  <c r="AC311" i="100"/>
  <c r="W311" i="100"/>
  <c r="T311" i="100"/>
  <c r="S311" i="100"/>
  <c r="P311" i="100"/>
  <c r="O311" i="100"/>
  <c r="AC310" i="100"/>
  <c r="W310" i="100"/>
  <c r="T310" i="100"/>
  <c r="S310" i="100"/>
  <c r="P310" i="100"/>
  <c r="O310" i="100"/>
  <c r="AC315" i="100"/>
  <c r="AD315" i="100" s="1"/>
  <c r="W315" i="100"/>
  <c r="T315" i="100"/>
  <c r="S315" i="100"/>
  <c r="P315" i="100"/>
  <c r="O315" i="100"/>
  <c r="AC309" i="100"/>
  <c r="W309" i="100"/>
  <c r="T309" i="100"/>
  <c r="S309" i="100"/>
  <c r="P309" i="100"/>
  <c r="O309" i="100"/>
  <c r="AC314" i="100"/>
  <c r="AD314" i="100" s="1"/>
  <c r="W314" i="100"/>
  <c r="T314" i="100"/>
  <c r="S314" i="100"/>
  <c r="P314" i="100"/>
  <c r="O314" i="100"/>
  <c r="AC306" i="100"/>
  <c r="W306" i="100"/>
  <c r="T306" i="100"/>
  <c r="S306" i="100"/>
  <c r="P306" i="100"/>
  <c r="O306" i="100"/>
  <c r="AC305" i="100"/>
  <c r="W305" i="100"/>
  <c r="T305" i="100"/>
  <c r="S305" i="100"/>
  <c r="P305" i="100"/>
  <c r="O305" i="100"/>
  <c r="AC304" i="100"/>
  <c r="W304" i="100"/>
  <c r="T304" i="100"/>
  <c r="S304" i="100"/>
  <c r="P304" i="100"/>
  <c r="O304" i="100"/>
  <c r="AC303" i="100"/>
  <c r="W303" i="100"/>
  <c r="T303" i="100"/>
  <c r="S303" i="100"/>
  <c r="P303" i="100"/>
  <c r="O303" i="100"/>
  <c r="AC308" i="100"/>
  <c r="AD308" i="100" s="1"/>
  <c r="W308" i="100"/>
  <c r="T308" i="100"/>
  <c r="S308" i="100"/>
  <c r="P308" i="100"/>
  <c r="O308" i="100"/>
  <c r="AC302" i="100"/>
  <c r="W302" i="100"/>
  <c r="T302" i="100"/>
  <c r="S302" i="100"/>
  <c r="P302" i="100"/>
  <c r="O302" i="100"/>
  <c r="AC307" i="100"/>
  <c r="AD307" i="100" s="1"/>
  <c r="W307" i="100"/>
  <c r="T307" i="100"/>
  <c r="S307" i="100"/>
  <c r="P307" i="100"/>
  <c r="O307" i="100"/>
  <c r="AC299" i="100"/>
  <c r="W299" i="100"/>
  <c r="T299" i="100"/>
  <c r="S299" i="100"/>
  <c r="P299" i="100"/>
  <c r="O299" i="100"/>
  <c r="AC298" i="100"/>
  <c r="W298" i="100"/>
  <c r="T298" i="100"/>
  <c r="S298" i="100"/>
  <c r="P298" i="100"/>
  <c r="O298" i="100"/>
  <c r="AC297" i="100"/>
  <c r="W297" i="100"/>
  <c r="T297" i="100"/>
  <c r="S297" i="100"/>
  <c r="P297" i="100"/>
  <c r="O297" i="100"/>
  <c r="AC296" i="100"/>
  <c r="W296" i="100"/>
  <c r="T296" i="100"/>
  <c r="S296" i="100"/>
  <c r="P296" i="100"/>
  <c r="O296" i="100"/>
  <c r="AC300" i="100"/>
  <c r="AD300" i="100" s="1"/>
  <c r="W300" i="100"/>
  <c r="T300" i="100"/>
  <c r="S300" i="100"/>
  <c r="P300" i="100"/>
  <c r="O300" i="100"/>
  <c r="AC295" i="100"/>
  <c r="W295" i="100"/>
  <c r="T295" i="100"/>
  <c r="S295" i="100"/>
  <c r="P295" i="100"/>
  <c r="O295" i="100"/>
  <c r="AC301" i="100"/>
  <c r="AD301" i="100" s="1"/>
  <c r="W301" i="100"/>
  <c r="T301" i="100"/>
  <c r="S301" i="100"/>
  <c r="P301" i="100"/>
  <c r="O301" i="100"/>
  <c r="AC292" i="100"/>
  <c r="W292" i="100"/>
  <c r="T292" i="100"/>
  <c r="S292" i="100"/>
  <c r="P292" i="100"/>
  <c r="O292" i="100"/>
  <c r="AC291" i="100"/>
  <c r="W291" i="100"/>
  <c r="T291" i="100"/>
  <c r="S291" i="100"/>
  <c r="P291" i="100"/>
  <c r="O291" i="100"/>
  <c r="AC290" i="100"/>
  <c r="W290" i="100"/>
  <c r="T290" i="100"/>
  <c r="S290" i="100"/>
  <c r="P290" i="100"/>
  <c r="O290" i="100"/>
  <c r="AC289" i="100"/>
  <c r="W289" i="100"/>
  <c r="T289" i="100"/>
  <c r="S289" i="100"/>
  <c r="P289" i="100"/>
  <c r="O289" i="100"/>
  <c r="AC294" i="100"/>
  <c r="AD294" i="100" s="1"/>
  <c r="W294" i="100"/>
  <c r="T294" i="100"/>
  <c r="S294" i="100"/>
  <c r="P294" i="100"/>
  <c r="O294" i="100"/>
  <c r="AC288" i="100"/>
  <c r="W288" i="100"/>
  <c r="T288" i="100"/>
  <c r="S288" i="100"/>
  <c r="P288" i="100"/>
  <c r="O288" i="100"/>
  <c r="AC293" i="100"/>
  <c r="AD293" i="100" s="1"/>
  <c r="W293" i="100"/>
  <c r="T293" i="100"/>
  <c r="S293" i="100"/>
  <c r="P293" i="100"/>
  <c r="O293" i="100"/>
  <c r="AC285" i="100"/>
  <c r="W285" i="100"/>
  <c r="T285" i="100"/>
  <c r="S285" i="100"/>
  <c r="P285" i="100"/>
  <c r="O285" i="100"/>
  <c r="AC284" i="100"/>
  <c r="W284" i="100"/>
  <c r="T284" i="100"/>
  <c r="S284" i="100"/>
  <c r="P284" i="100"/>
  <c r="O284" i="100"/>
  <c r="AC283" i="100"/>
  <c r="W283" i="100"/>
  <c r="T283" i="100"/>
  <c r="S283" i="100"/>
  <c r="P283" i="100"/>
  <c r="O283" i="100"/>
  <c r="AC282" i="100"/>
  <c r="W282" i="100"/>
  <c r="T282" i="100"/>
  <c r="S282" i="100"/>
  <c r="P282" i="100"/>
  <c r="O282" i="100"/>
  <c r="AC286" i="100"/>
  <c r="AD286" i="100" s="1"/>
  <c r="W286" i="100"/>
  <c r="T286" i="100"/>
  <c r="S286" i="100"/>
  <c r="P286" i="100"/>
  <c r="O286" i="100"/>
  <c r="AC281" i="100"/>
  <c r="W281" i="100"/>
  <c r="T281" i="100"/>
  <c r="S281" i="100"/>
  <c r="P281" i="100"/>
  <c r="O281" i="100"/>
  <c r="AC287" i="100"/>
  <c r="AD287" i="100" s="1"/>
  <c r="W287" i="100"/>
  <c r="T287" i="100"/>
  <c r="S287" i="100"/>
  <c r="P287" i="100"/>
  <c r="O287" i="100"/>
  <c r="AC278" i="100"/>
  <c r="W278" i="100"/>
  <c r="T278" i="100"/>
  <c r="S278" i="100"/>
  <c r="P278" i="100"/>
  <c r="O278" i="100"/>
  <c r="AC277" i="100"/>
  <c r="W277" i="100"/>
  <c r="T277" i="100"/>
  <c r="S277" i="100"/>
  <c r="P277" i="100"/>
  <c r="O277" i="100"/>
  <c r="AC276" i="100"/>
  <c r="W276" i="100"/>
  <c r="T276" i="100"/>
  <c r="S276" i="100"/>
  <c r="P276" i="100"/>
  <c r="O276" i="100"/>
  <c r="AC275" i="100"/>
  <c r="W275" i="100"/>
  <c r="T275" i="100"/>
  <c r="S275" i="100"/>
  <c r="P275" i="100"/>
  <c r="O275" i="100"/>
  <c r="AC280" i="100"/>
  <c r="AD280" i="100" s="1"/>
  <c r="W280" i="100"/>
  <c r="T280" i="100"/>
  <c r="S280" i="100"/>
  <c r="P280" i="100"/>
  <c r="O280" i="100"/>
  <c r="AC274" i="100"/>
  <c r="W274" i="100"/>
  <c r="T274" i="100"/>
  <c r="S274" i="100"/>
  <c r="P274" i="100"/>
  <c r="O274" i="100"/>
  <c r="AC279" i="100"/>
  <c r="AD279" i="100" s="1"/>
  <c r="W279" i="100"/>
  <c r="T279" i="100"/>
  <c r="S279" i="100"/>
  <c r="P279" i="100"/>
  <c r="O279" i="100"/>
  <c r="AC271" i="100"/>
  <c r="W271" i="100"/>
  <c r="T271" i="100"/>
  <c r="S271" i="100"/>
  <c r="P271" i="100"/>
  <c r="O271" i="100"/>
  <c r="AC270" i="100"/>
  <c r="W270" i="100"/>
  <c r="T270" i="100"/>
  <c r="S270" i="100"/>
  <c r="P270" i="100"/>
  <c r="O270" i="100"/>
  <c r="AC269" i="100"/>
  <c r="W269" i="100"/>
  <c r="T269" i="100"/>
  <c r="S269" i="100"/>
  <c r="P269" i="100"/>
  <c r="O269" i="100"/>
  <c r="AC268" i="100"/>
  <c r="W268" i="100"/>
  <c r="T268" i="100"/>
  <c r="S268" i="100"/>
  <c r="P268" i="100"/>
  <c r="O268" i="100"/>
  <c r="AC273" i="100"/>
  <c r="AD273" i="100" s="1"/>
  <c r="W273" i="100"/>
  <c r="T273" i="100"/>
  <c r="S273" i="100"/>
  <c r="P273" i="100"/>
  <c r="O273" i="100"/>
  <c r="AC267" i="100"/>
  <c r="W267" i="100"/>
  <c r="T267" i="100"/>
  <c r="S267" i="100"/>
  <c r="P267" i="100"/>
  <c r="O267" i="100"/>
  <c r="AC272" i="100"/>
  <c r="AD272" i="100" s="1"/>
  <c r="W272" i="100"/>
  <c r="T272" i="100"/>
  <c r="S272" i="100"/>
  <c r="P272" i="100"/>
  <c r="O272" i="100"/>
  <c r="AC256" i="100"/>
  <c r="AD256" i="100" s="1"/>
  <c r="W256" i="100"/>
  <c r="T256" i="100"/>
  <c r="S256" i="100"/>
  <c r="P256" i="100"/>
  <c r="O256" i="100"/>
  <c r="AC254" i="100"/>
  <c r="W254" i="100"/>
  <c r="T254" i="100"/>
  <c r="S254" i="100"/>
  <c r="P254" i="100"/>
  <c r="O254" i="100"/>
  <c r="AC253" i="100"/>
  <c r="W253" i="100"/>
  <c r="T253" i="100"/>
  <c r="S253" i="100"/>
  <c r="P253" i="100"/>
  <c r="O253" i="100"/>
  <c r="AC252" i="100"/>
  <c r="W252" i="100"/>
  <c r="T252" i="100"/>
  <c r="S252" i="100"/>
  <c r="P252" i="100"/>
  <c r="O252" i="100"/>
  <c r="AC264" i="100"/>
  <c r="AD264" i="100" s="1"/>
  <c r="W264" i="100"/>
  <c r="T264" i="100"/>
  <c r="S264" i="100"/>
  <c r="P264" i="100"/>
  <c r="O264" i="100"/>
  <c r="AC251" i="100"/>
  <c r="W251" i="100"/>
  <c r="T251" i="100"/>
  <c r="S251" i="100"/>
  <c r="P251" i="100"/>
  <c r="O251" i="100"/>
  <c r="AC260" i="100"/>
  <c r="AD260" i="100" s="1"/>
  <c r="W260" i="100"/>
  <c r="T260" i="100"/>
  <c r="S260" i="100"/>
  <c r="P260" i="100"/>
  <c r="O260" i="100"/>
  <c r="AC255" i="100"/>
  <c r="AD255" i="100" s="1"/>
  <c r="W255" i="100"/>
  <c r="T255" i="100"/>
  <c r="S255" i="100"/>
  <c r="P255" i="100"/>
  <c r="O255" i="100"/>
  <c r="AC250" i="100"/>
  <c r="W250" i="100"/>
  <c r="T250" i="100"/>
  <c r="S250" i="100"/>
  <c r="P250" i="100"/>
  <c r="O250" i="100"/>
  <c r="AC249" i="100"/>
  <c r="W249" i="100"/>
  <c r="T249" i="100"/>
  <c r="S249" i="100"/>
  <c r="P249" i="100"/>
  <c r="O249" i="100"/>
  <c r="AC248" i="100"/>
  <c r="W248" i="100"/>
  <c r="T248" i="100"/>
  <c r="S248" i="100"/>
  <c r="P248" i="100"/>
  <c r="O248" i="100"/>
  <c r="AC263" i="100"/>
  <c r="AD263" i="100" s="1"/>
  <c r="W263" i="100"/>
  <c r="T263" i="100"/>
  <c r="S263" i="100"/>
  <c r="P263" i="100"/>
  <c r="O263" i="100"/>
  <c r="AC247" i="100"/>
  <c r="W247" i="100"/>
  <c r="T247" i="100"/>
  <c r="S247" i="100"/>
  <c r="P247" i="100"/>
  <c r="O247" i="100"/>
  <c r="AC259" i="100"/>
  <c r="AD259" i="100" s="1"/>
  <c r="W259" i="100"/>
  <c r="T259" i="100"/>
  <c r="S259" i="100"/>
  <c r="P259" i="100"/>
  <c r="O259" i="100"/>
  <c r="AC257" i="100"/>
  <c r="AD257" i="100" s="1"/>
  <c r="W257" i="100"/>
  <c r="T257" i="100"/>
  <c r="S257" i="100"/>
  <c r="P257" i="100"/>
  <c r="O257" i="100"/>
  <c r="AC246" i="100"/>
  <c r="W246" i="100"/>
  <c r="T246" i="100"/>
  <c r="S246" i="100"/>
  <c r="P246" i="100"/>
  <c r="O246" i="100"/>
  <c r="AC245" i="100"/>
  <c r="W245" i="100"/>
  <c r="T245" i="100"/>
  <c r="S245" i="100"/>
  <c r="P245" i="100"/>
  <c r="O245" i="100"/>
  <c r="AC244" i="100"/>
  <c r="W244" i="100"/>
  <c r="T244" i="100"/>
  <c r="S244" i="100"/>
  <c r="P244" i="100"/>
  <c r="O244" i="100"/>
  <c r="AC265" i="100"/>
  <c r="AD265" i="100" s="1"/>
  <c r="W265" i="100"/>
  <c r="T265" i="100"/>
  <c r="S265" i="100"/>
  <c r="P265" i="100"/>
  <c r="O265" i="100"/>
  <c r="AC243" i="100"/>
  <c r="W243" i="100"/>
  <c r="T243" i="100"/>
  <c r="S243" i="100"/>
  <c r="P243" i="100"/>
  <c r="O243" i="100"/>
  <c r="AC261" i="100"/>
  <c r="AD261" i="100" s="1"/>
  <c r="W261" i="100"/>
  <c r="T261" i="100"/>
  <c r="S261" i="100"/>
  <c r="P261" i="100"/>
  <c r="O261" i="100"/>
  <c r="AC258" i="100"/>
  <c r="AD258" i="100" s="1"/>
  <c r="W258" i="100"/>
  <c r="T258" i="100"/>
  <c r="S258" i="100"/>
  <c r="P258" i="100"/>
  <c r="O258" i="100"/>
  <c r="AC242" i="100"/>
  <c r="W242" i="100"/>
  <c r="T242" i="100"/>
  <c r="S242" i="100"/>
  <c r="P242" i="100"/>
  <c r="O242" i="100"/>
  <c r="AC241" i="100"/>
  <c r="W241" i="100"/>
  <c r="T241" i="100"/>
  <c r="S241" i="100"/>
  <c r="P241" i="100"/>
  <c r="O241" i="100"/>
  <c r="AC240" i="100"/>
  <c r="W240" i="100"/>
  <c r="T240" i="100"/>
  <c r="S240" i="100"/>
  <c r="P240" i="100"/>
  <c r="O240" i="100"/>
  <c r="AC266" i="100"/>
  <c r="AD266" i="100" s="1"/>
  <c r="W266" i="100"/>
  <c r="T266" i="100"/>
  <c r="S266" i="100"/>
  <c r="P266" i="100"/>
  <c r="O266" i="100"/>
  <c r="AC239" i="100"/>
  <c r="W239" i="100"/>
  <c r="T239" i="100"/>
  <c r="S239" i="100"/>
  <c r="P239" i="100"/>
  <c r="O239" i="100"/>
  <c r="AC262" i="100"/>
  <c r="AD262" i="100" s="1"/>
  <c r="W262" i="100"/>
  <c r="T262" i="100"/>
  <c r="S262" i="100"/>
  <c r="P262" i="100"/>
  <c r="O262" i="100"/>
  <c r="AC230" i="100"/>
  <c r="AD230" i="100" s="1"/>
  <c r="W230" i="100"/>
  <c r="T230" i="100"/>
  <c r="S230" i="100"/>
  <c r="P230" i="100"/>
  <c r="O230" i="100"/>
  <c r="AC226" i="100"/>
  <c r="W226" i="100"/>
  <c r="T226" i="100"/>
  <c r="S226" i="100"/>
  <c r="P226" i="100"/>
  <c r="O226" i="100"/>
  <c r="AC225" i="100"/>
  <c r="W225" i="100"/>
  <c r="T225" i="100"/>
  <c r="S225" i="100"/>
  <c r="P225" i="100"/>
  <c r="O225" i="100"/>
  <c r="AC224" i="100"/>
  <c r="W224" i="100"/>
  <c r="T224" i="100"/>
  <c r="S224" i="100"/>
  <c r="P224" i="100"/>
  <c r="O224" i="100"/>
  <c r="AC238" i="100"/>
  <c r="AD238" i="100" s="1"/>
  <c r="W238" i="100"/>
  <c r="T238" i="100"/>
  <c r="S238" i="100"/>
  <c r="P238" i="100"/>
  <c r="O238" i="100"/>
  <c r="AC223" i="100"/>
  <c r="W223" i="100"/>
  <c r="T223" i="100"/>
  <c r="S223" i="100"/>
  <c r="P223" i="100"/>
  <c r="O223" i="100"/>
  <c r="AC234" i="100"/>
  <c r="AD234" i="100" s="1"/>
  <c r="W234" i="100"/>
  <c r="T234" i="100"/>
  <c r="S234" i="100"/>
  <c r="P234" i="100"/>
  <c r="O234" i="100"/>
  <c r="AC229" i="100"/>
  <c r="AD229" i="100" s="1"/>
  <c r="W229" i="100"/>
  <c r="T229" i="100"/>
  <c r="S229" i="100"/>
  <c r="P229" i="100"/>
  <c r="O229" i="100"/>
  <c r="AC222" i="100"/>
  <c r="W222" i="100"/>
  <c r="T222" i="100"/>
  <c r="S222" i="100"/>
  <c r="P222" i="100"/>
  <c r="O222" i="100"/>
  <c r="AC221" i="100"/>
  <c r="W221" i="100"/>
  <c r="T221" i="100"/>
  <c r="S221" i="100"/>
  <c r="P221" i="100"/>
  <c r="O221" i="100"/>
  <c r="AC220" i="100"/>
  <c r="W220" i="100"/>
  <c r="T220" i="100"/>
  <c r="S220" i="100"/>
  <c r="P220" i="100"/>
  <c r="O220" i="100"/>
  <c r="AC237" i="100"/>
  <c r="AD237" i="100" s="1"/>
  <c r="W237" i="100"/>
  <c r="T237" i="100"/>
  <c r="S237" i="100"/>
  <c r="P237" i="100"/>
  <c r="O237" i="100"/>
  <c r="AC219" i="100"/>
  <c r="W219" i="100"/>
  <c r="T219" i="100"/>
  <c r="S219" i="100"/>
  <c r="P219" i="100"/>
  <c r="O219" i="100"/>
  <c r="AC233" i="100"/>
  <c r="AD233" i="100" s="1"/>
  <c r="W233" i="100"/>
  <c r="T233" i="100"/>
  <c r="S233" i="100"/>
  <c r="P233" i="100"/>
  <c r="O233" i="100"/>
  <c r="AC228" i="100"/>
  <c r="AD228" i="100" s="1"/>
  <c r="W228" i="100"/>
  <c r="T228" i="100"/>
  <c r="S228" i="100"/>
  <c r="P228" i="100"/>
  <c r="O228" i="100"/>
  <c r="AC218" i="100"/>
  <c r="W218" i="100"/>
  <c r="T218" i="100"/>
  <c r="S218" i="100"/>
  <c r="P218" i="100"/>
  <c r="O218" i="100"/>
  <c r="AC217" i="100"/>
  <c r="W217" i="100"/>
  <c r="T217" i="100"/>
  <c r="S217" i="100"/>
  <c r="P217" i="100"/>
  <c r="O217" i="100"/>
  <c r="AC216" i="100"/>
  <c r="W216" i="100"/>
  <c r="T216" i="100"/>
  <c r="S216" i="100"/>
  <c r="P216" i="100"/>
  <c r="O216" i="100"/>
  <c r="AC235" i="100"/>
  <c r="AD235" i="100" s="1"/>
  <c r="W235" i="100"/>
  <c r="T235" i="100"/>
  <c r="S235" i="100"/>
  <c r="P235" i="100"/>
  <c r="O235" i="100"/>
  <c r="AC215" i="100"/>
  <c r="W215" i="100"/>
  <c r="T215" i="100"/>
  <c r="S215" i="100"/>
  <c r="P215" i="100"/>
  <c r="O215" i="100"/>
  <c r="AC232" i="100"/>
  <c r="AD232" i="100" s="1"/>
  <c r="W232" i="100"/>
  <c r="T232" i="100"/>
  <c r="S232" i="100"/>
  <c r="P232" i="100"/>
  <c r="O232" i="100"/>
  <c r="AC227" i="100"/>
  <c r="AD227" i="100" s="1"/>
  <c r="W227" i="100"/>
  <c r="T227" i="100"/>
  <c r="S227" i="100"/>
  <c r="P227" i="100"/>
  <c r="O227" i="100"/>
  <c r="AC214" i="100"/>
  <c r="W214" i="100"/>
  <c r="T214" i="100"/>
  <c r="S214" i="100"/>
  <c r="P214" i="100"/>
  <c r="O214" i="100"/>
  <c r="AC213" i="100"/>
  <c r="W213" i="100"/>
  <c r="T213" i="100"/>
  <c r="S213" i="100"/>
  <c r="P213" i="100"/>
  <c r="O213" i="100"/>
  <c r="AC212" i="100"/>
  <c r="W212" i="100"/>
  <c r="T212" i="100"/>
  <c r="S212" i="100"/>
  <c r="P212" i="100"/>
  <c r="O212" i="100"/>
  <c r="AC236" i="100"/>
  <c r="AD236" i="100" s="1"/>
  <c r="W236" i="100"/>
  <c r="T236" i="100"/>
  <c r="S236" i="100"/>
  <c r="P236" i="100"/>
  <c r="O236" i="100"/>
  <c r="AC211" i="100"/>
  <c r="W211" i="100"/>
  <c r="T211" i="100"/>
  <c r="S211" i="100"/>
  <c r="P211" i="100"/>
  <c r="O211" i="100"/>
  <c r="AC231" i="100"/>
  <c r="AD231" i="100" s="1"/>
  <c r="W231" i="100"/>
  <c r="T231" i="100"/>
  <c r="S231" i="100"/>
  <c r="P231" i="100"/>
  <c r="O231" i="100"/>
  <c r="AC208" i="100"/>
  <c r="W208" i="100"/>
  <c r="T208" i="100"/>
  <c r="S208" i="100"/>
  <c r="P208" i="100"/>
  <c r="O208" i="100"/>
  <c r="AC207" i="100"/>
  <c r="W207" i="100"/>
  <c r="T207" i="100"/>
  <c r="S207" i="100"/>
  <c r="P207" i="100"/>
  <c r="O207" i="100"/>
  <c r="AC206" i="100"/>
  <c r="W206" i="100"/>
  <c r="T206" i="100"/>
  <c r="S206" i="100"/>
  <c r="P206" i="100"/>
  <c r="O206" i="100"/>
  <c r="AC205" i="100"/>
  <c r="W205" i="100"/>
  <c r="T205" i="100"/>
  <c r="S205" i="100"/>
  <c r="P205" i="100"/>
  <c r="O205" i="100"/>
  <c r="AC210" i="100"/>
  <c r="AD210" i="100" s="1"/>
  <c r="W210" i="100"/>
  <c r="T210" i="100"/>
  <c r="S210" i="100"/>
  <c r="P210" i="100"/>
  <c r="O210" i="100"/>
  <c r="AC204" i="100"/>
  <c r="W204" i="100"/>
  <c r="T204" i="100"/>
  <c r="S204" i="100"/>
  <c r="P204" i="100"/>
  <c r="O204" i="100"/>
  <c r="AC209" i="100"/>
  <c r="AD209" i="100" s="1"/>
  <c r="W209" i="100"/>
  <c r="T209" i="100"/>
  <c r="S209" i="100"/>
  <c r="P209" i="100"/>
  <c r="O209" i="100"/>
  <c r="AC195" i="100"/>
  <c r="W195" i="100"/>
  <c r="T195" i="100"/>
  <c r="S195" i="100"/>
  <c r="P195" i="100"/>
  <c r="O195" i="100"/>
  <c r="AC191" i="100"/>
  <c r="W191" i="100"/>
  <c r="T191" i="100"/>
  <c r="S191" i="100"/>
  <c r="P191" i="100"/>
  <c r="O191" i="100"/>
  <c r="AC190" i="100"/>
  <c r="W190" i="100"/>
  <c r="T190" i="100"/>
  <c r="S190" i="100"/>
  <c r="P190" i="100"/>
  <c r="O190" i="100"/>
  <c r="AC189" i="100"/>
  <c r="W189" i="100"/>
  <c r="T189" i="100"/>
  <c r="S189" i="100"/>
  <c r="P189" i="100"/>
  <c r="O189" i="100"/>
  <c r="AC201" i="100"/>
  <c r="AD201" i="100" s="1"/>
  <c r="W201" i="100"/>
  <c r="T201" i="100"/>
  <c r="S201" i="100"/>
  <c r="P201" i="100"/>
  <c r="O201" i="100"/>
  <c r="AC188" i="100"/>
  <c r="W188" i="100"/>
  <c r="T188" i="100"/>
  <c r="S188" i="100"/>
  <c r="P188" i="100"/>
  <c r="O188" i="100"/>
  <c r="AC197" i="100"/>
  <c r="AD197" i="100" s="1"/>
  <c r="W197" i="100"/>
  <c r="T197" i="100"/>
  <c r="S197" i="100"/>
  <c r="P197" i="100"/>
  <c r="O197" i="100"/>
  <c r="AC192" i="100"/>
  <c r="W192" i="100"/>
  <c r="T192" i="100"/>
  <c r="S192" i="100"/>
  <c r="P192" i="100"/>
  <c r="O192" i="100"/>
  <c r="AC187" i="100"/>
  <c r="W187" i="100"/>
  <c r="T187" i="100"/>
  <c r="S187" i="100"/>
  <c r="P187" i="100"/>
  <c r="O187" i="100"/>
  <c r="AC186" i="100"/>
  <c r="W186" i="100"/>
  <c r="T186" i="100"/>
  <c r="S186" i="100"/>
  <c r="P186" i="100"/>
  <c r="O186" i="100"/>
  <c r="AC185" i="100"/>
  <c r="W185" i="100"/>
  <c r="T185" i="100"/>
  <c r="S185" i="100"/>
  <c r="P185" i="100"/>
  <c r="O185" i="100"/>
  <c r="AC198" i="100"/>
  <c r="AD198" i="100" s="1"/>
  <c r="W198" i="100"/>
  <c r="T198" i="100"/>
  <c r="S198" i="100"/>
  <c r="P198" i="100"/>
  <c r="O198" i="100"/>
  <c r="AC184" i="100"/>
  <c r="W184" i="100"/>
  <c r="T184" i="100"/>
  <c r="S184" i="100"/>
  <c r="P184" i="100"/>
  <c r="O184" i="100"/>
  <c r="AC202" i="100"/>
  <c r="AD202" i="100" s="1"/>
  <c r="W202" i="100"/>
  <c r="T202" i="100"/>
  <c r="S202" i="100"/>
  <c r="P202" i="100"/>
  <c r="O202" i="100"/>
  <c r="AC193" i="100"/>
  <c r="W193" i="100"/>
  <c r="T193" i="100"/>
  <c r="S193" i="100"/>
  <c r="P193" i="100"/>
  <c r="O193" i="100"/>
  <c r="AC183" i="100"/>
  <c r="W183" i="100"/>
  <c r="T183" i="100"/>
  <c r="S183" i="100"/>
  <c r="P183" i="100"/>
  <c r="O183" i="100"/>
  <c r="AC182" i="100"/>
  <c r="W182" i="100"/>
  <c r="T182" i="100"/>
  <c r="S182" i="100"/>
  <c r="P182" i="100"/>
  <c r="O182" i="100"/>
  <c r="AC181" i="100"/>
  <c r="W181" i="100"/>
  <c r="T181" i="100"/>
  <c r="S181" i="100"/>
  <c r="P181" i="100"/>
  <c r="O181" i="100"/>
  <c r="AC200" i="100"/>
  <c r="AD200" i="100" s="1"/>
  <c r="W200" i="100"/>
  <c r="T200" i="100"/>
  <c r="S200" i="100"/>
  <c r="P200" i="100"/>
  <c r="O200" i="100"/>
  <c r="AC180" i="100"/>
  <c r="W180" i="100"/>
  <c r="T180" i="100"/>
  <c r="S180" i="100"/>
  <c r="P180" i="100"/>
  <c r="O180" i="100"/>
  <c r="AC196" i="100"/>
  <c r="AD196" i="100" s="1"/>
  <c r="W196" i="100"/>
  <c r="T196" i="100"/>
  <c r="S196" i="100"/>
  <c r="P196" i="100"/>
  <c r="O196" i="100"/>
  <c r="AC194" i="100"/>
  <c r="W194" i="100"/>
  <c r="T194" i="100"/>
  <c r="S194" i="100"/>
  <c r="P194" i="100"/>
  <c r="O194" i="100"/>
  <c r="AC179" i="100"/>
  <c r="W179" i="100"/>
  <c r="T179" i="100"/>
  <c r="S179" i="100"/>
  <c r="P179" i="100"/>
  <c r="O179" i="100"/>
  <c r="AC178" i="100"/>
  <c r="W178" i="100"/>
  <c r="T178" i="100"/>
  <c r="S178" i="100"/>
  <c r="P178" i="100"/>
  <c r="O178" i="100"/>
  <c r="AC177" i="100"/>
  <c r="W177" i="100"/>
  <c r="T177" i="100"/>
  <c r="S177" i="100"/>
  <c r="P177" i="100"/>
  <c r="O177" i="100"/>
  <c r="AC199" i="100"/>
  <c r="AD199" i="100" s="1"/>
  <c r="W199" i="100"/>
  <c r="T199" i="100"/>
  <c r="S199" i="100"/>
  <c r="P199" i="100"/>
  <c r="O199" i="100"/>
  <c r="AC176" i="100"/>
  <c r="W176" i="100"/>
  <c r="T176" i="100"/>
  <c r="S176" i="100"/>
  <c r="P176" i="100"/>
  <c r="O176" i="100"/>
  <c r="AC203" i="100"/>
  <c r="AD203" i="100" s="1"/>
  <c r="W203" i="100"/>
  <c r="T203" i="100"/>
  <c r="S203" i="100"/>
  <c r="P203" i="100"/>
  <c r="O203" i="100"/>
  <c r="AC173" i="100"/>
  <c r="W173" i="100"/>
  <c r="T173" i="100"/>
  <c r="S173" i="100"/>
  <c r="P173" i="100"/>
  <c r="O173" i="100"/>
  <c r="AC172" i="100"/>
  <c r="W172" i="100"/>
  <c r="T172" i="100"/>
  <c r="S172" i="100"/>
  <c r="P172" i="100"/>
  <c r="O172" i="100"/>
  <c r="AC171" i="100"/>
  <c r="W171" i="100"/>
  <c r="T171" i="100"/>
  <c r="S171" i="100"/>
  <c r="P171" i="100"/>
  <c r="O171" i="100"/>
  <c r="AC170" i="100"/>
  <c r="W170" i="100"/>
  <c r="T170" i="100"/>
  <c r="S170" i="100"/>
  <c r="P170" i="100"/>
  <c r="O170" i="100"/>
  <c r="AC175" i="100"/>
  <c r="AD175" i="100" s="1"/>
  <c r="W175" i="100"/>
  <c r="T175" i="100"/>
  <c r="S175" i="100"/>
  <c r="P175" i="100"/>
  <c r="O175" i="100"/>
  <c r="AC169" i="100"/>
  <c r="W169" i="100"/>
  <c r="T169" i="100"/>
  <c r="S169" i="100"/>
  <c r="P169" i="100"/>
  <c r="O169" i="100"/>
  <c r="AC174" i="100"/>
  <c r="AD174" i="100" s="1"/>
  <c r="W174" i="100"/>
  <c r="T174" i="100"/>
  <c r="S174" i="100"/>
  <c r="P174" i="100"/>
  <c r="O174" i="100"/>
  <c r="AC152" i="100"/>
  <c r="W152" i="100"/>
  <c r="T152" i="100"/>
  <c r="S152" i="100"/>
  <c r="P152" i="100"/>
  <c r="O152" i="100"/>
  <c r="AC151" i="100"/>
  <c r="W151" i="100"/>
  <c r="T151" i="100"/>
  <c r="S151" i="100"/>
  <c r="P151" i="100"/>
  <c r="O151" i="100"/>
  <c r="AC150" i="100"/>
  <c r="W150" i="100"/>
  <c r="T150" i="100"/>
  <c r="S150" i="100"/>
  <c r="P150" i="100"/>
  <c r="O150" i="100"/>
  <c r="AC149" i="100"/>
  <c r="W149" i="100"/>
  <c r="T149" i="100"/>
  <c r="S149" i="100"/>
  <c r="P149" i="100"/>
  <c r="O149" i="100"/>
  <c r="AC163" i="100"/>
  <c r="AD163" i="100" s="1"/>
  <c r="W163" i="100"/>
  <c r="T163" i="100"/>
  <c r="S163" i="100"/>
  <c r="P163" i="100"/>
  <c r="O163" i="100"/>
  <c r="AC148" i="100"/>
  <c r="W148" i="100"/>
  <c r="T148" i="100"/>
  <c r="S148" i="100"/>
  <c r="P148" i="100"/>
  <c r="O148" i="100"/>
  <c r="AC162" i="100"/>
  <c r="AD162" i="100" s="1"/>
  <c r="W162" i="100"/>
  <c r="T162" i="100"/>
  <c r="S162" i="100"/>
  <c r="P162" i="100"/>
  <c r="O162" i="100"/>
  <c r="AC153" i="100"/>
  <c r="W153" i="100"/>
  <c r="T153" i="100"/>
  <c r="S153" i="100"/>
  <c r="P153" i="100"/>
  <c r="O153" i="100"/>
  <c r="AC147" i="100"/>
  <c r="W147" i="100"/>
  <c r="T147" i="100"/>
  <c r="S147" i="100"/>
  <c r="P147" i="100"/>
  <c r="O147" i="100"/>
  <c r="AC146" i="100"/>
  <c r="W146" i="100"/>
  <c r="T146" i="100"/>
  <c r="S146" i="100"/>
  <c r="P146" i="100"/>
  <c r="O146" i="100"/>
  <c r="AC145" i="100"/>
  <c r="W145" i="100"/>
  <c r="T145" i="100"/>
  <c r="S145" i="100"/>
  <c r="P145" i="100"/>
  <c r="O145" i="100"/>
  <c r="AC164" i="100"/>
  <c r="AD164" i="100" s="1"/>
  <c r="W164" i="100"/>
  <c r="T164" i="100"/>
  <c r="S164" i="100"/>
  <c r="P164" i="100"/>
  <c r="O164" i="100"/>
  <c r="AC144" i="100"/>
  <c r="W144" i="100"/>
  <c r="T144" i="100"/>
  <c r="S144" i="100"/>
  <c r="P144" i="100"/>
  <c r="O144" i="100"/>
  <c r="AC160" i="100"/>
  <c r="AD160" i="100" s="1"/>
  <c r="W160" i="100"/>
  <c r="T160" i="100"/>
  <c r="S160" i="100"/>
  <c r="P160" i="100"/>
  <c r="O160" i="100"/>
  <c r="AC154" i="100"/>
  <c r="W154" i="100"/>
  <c r="T154" i="100"/>
  <c r="S154" i="100"/>
  <c r="P154" i="100"/>
  <c r="O154" i="100"/>
  <c r="AC143" i="100"/>
  <c r="W143" i="100"/>
  <c r="T143" i="100"/>
  <c r="S143" i="100"/>
  <c r="P143" i="100"/>
  <c r="O143" i="100"/>
  <c r="AC142" i="100"/>
  <c r="W142" i="100"/>
  <c r="T142" i="100"/>
  <c r="S142" i="100"/>
  <c r="P142" i="100"/>
  <c r="O142" i="100"/>
  <c r="AC141" i="100"/>
  <c r="W141" i="100"/>
  <c r="T141" i="100"/>
  <c r="S141" i="100"/>
  <c r="P141" i="100"/>
  <c r="O141" i="100"/>
  <c r="AC168" i="100"/>
  <c r="AD168" i="100" s="1"/>
  <c r="W168" i="100"/>
  <c r="T168" i="100"/>
  <c r="S168" i="100"/>
  <c r="P168" i="100"/>
  <c r="O168" i="100"/>
  <c r="AC140" i="100"/>
  <c r="W140" i="100"/>
  <c r="T140" i="100"/>
  <c r="S140" i="100"/>
  <c r="P140" i="100"/>
  <c r="O140" i="100"/>
  <c r="AC161" i="100"/>
  <c r="AD161" i="100" s="1"/>
  <c r="W161" i="100"/>
  <c r="T161" i="100"/>
  <c r="S161" i="100"/>
  <c r="P161" i="100"/>
  <c r="O161" i="100"/>
  <c r="AC155" i="100"/>
  <c r="W155" i="100"/>
  <c r="T155" i="100"/>
  <c r="S155" i="100"/>
  <c r="P155" i="100"/>
  <c r="O155" i="100"/>
  <c r="AC139" i="100"/>
  <c r="W139" i="100"/>
  <c r="T139" i="100"/>
  <c r="S139" i="100"/>
  <c r="P139" i="100"/>
  <c r="O139" i="100"/>
  <c r="AC138" i="100"/>
  <c r="W138" i="100"/>
  <c r="T138" i="100"/>
  <c r="S138" i="100"/>
  <c r="P138" i="100"/>
  <c r="O138" i="100"/>
  <c r="AC137" i="100"/>
  <c r="W137" i="100"/>
  <c r="T137" i="100"/>
  <c r="S137" i="100"/>
  <c r="P137" i="100"/>
  <c r="O137" i="100"/>
  <c r="AC165" i="100"/>
  <c r="AD165" i="100" s="1"/>
  <c r="W165" i="100"/>
  <c r="T165" i="100"/>
  <c r="S165" i="100"/>
  <c r="P165" i="100"/>
  <c r="O165" i="100"/>
  <c r="AC136" i="100"/>
  <c r="W136" i="100"/>
  <c r="T136" i="100"/>
  <c r="S136" i="100"/>
  <c r="P136" i="100"/>
  <c r="O136" i="100"/>
  <c r="AC159" i="100"/>
  <c r="AD159" i="100" s="1"/>
  <c r="W159" i="100"/>
  <c r="T159" i="100"/>
  <c r="S159" i="100"/>
  <c r="P159" i="100"/>
  <c r="O159" i="100"/>
  <c r="AC156" i="100"/>
  <c r="AD156" i="100" s="1"/>
  <c r="W156" i="100"/>
  <c r="T156" i="100"/>
  <c r="S156" i="100"/>
  <c r="P156" i="100"/>
  <c r="O156" i="100"/>
  <c r="AC135" i="100"/>
  <c r="W135" i="100"/>
  <c r="T135" i="100"/>
  <c r="S135" i="100"/>
  <c r="P135" i="100"/>
  <c r="O135" i="100"/>
  <c r="AC134" i="100"/>
  <c r="W134" i="100"/>
  <c r="T134" i="100"/>
  <c r="S134" i="100"/>
  <c r="P134" i="100"/>
  <c r="O134" i="100"/>
  <c r="AC133" i="100"/>
  <c r="W133" i="100"/>
  <c r="T133" i="100"/>
  <c r="S133" i="100"/>
  <c r="P133" i="100"/>
  <c r="O133" i="100"/>
  <c r="AC167" i="100"/>
  <c r="AD167" i="100" s="1"/>
  <c r="W167" i="100"/>
  <c r="T167" i="100"/>
  <c r="S167" i="100"/>
  <c r="P167" i="100"/>
  <c r="O167" i="100"/>
  <c r="AC132" i="100"/>
  <c r="W132" i="100"/>
  <c r="T132" i="100"/>
  <c r="S132" i="100"/>
  <c r="P132" i="100"/>
  <c r="O132" i="100"/>
  <c r="AC157" i="100"/>
  <c r="AD157" i="100" s="1"/>
  <c r="W157" i="100"/>
  <c r="T157" i="100"/>
  <c r="S157" i="100"/>
  <c r="P157" i="100"/>
  <c r="O157" i="100"/>
  <c r="AC131" i="100"/>
  <c r="W131" i="100"/>
  <c r="T131" i="100"/>
  <c r="S131" i="100"/>
  <c r="P131" i="100"/>
  <c r="O131" i="100"/>
  <c r="AC130" i="100"/>
  <c r="W130" i="100"/>
  <c r="T130" i="100"/>
  <c r="S130" i="100"/>
  <c r="P130" i="100"/>
  <c r="O130" i="100"/>
  <c r="AC129" i="100"/>
  <c r="W129" i="100"/>
  <c r="T129" i="100"/>
  <c r="S129" i="100"/>
  <c r="P129" i="100"/>
  <c r="O129" i="100"/>
  <c r="AC128" i="100"/>
  <c r="W128" i="100"/>
  <c r="T128" i="100"/>
  <c r="S128" i="100"/>
  <c r="P128" i="100"/>
  <c r="O128" i="100"/>
  <c r="AC166" i="100"/>
  <c r="AD166" i="100" s="1"/>
  <c r="W166" i="100"/>
  <c r="T166" i="100"/>
  <c r="S166" i="100"/>
  <c r="P166" i="100"/>
  <c r="O166" i="100"/>
  <c r="AC127" i="100"/>
  <c r="W127" i="100"/>
  <c r="T127" i="100"/>
  <c r="S127" i="100"/>
  <c r="P127" i="100"/>
  <c r="O127" i="100"/>
  <c r="AC158" i="100"/>
  <c r="AD158" i="100" s="1"/>
  <c r="W158" i="100"/>
  <c r="T158" i="100"/>
  <c r="S158" i="100"/>
  <c r="P158" i="100"/>
  <c r="O158" i="100"/>
  <c r="AC124" i="100"/>
  <c r="W124" i="100"/>
  <c r="T124" i="100"/>
  <c r="S124" i="100"/>
  <c r="P124" i="100"/>
  <c r="O124" i="100"/>
  <c r="AC123" i="100"/>
  <c r="W123" i="100"/>
  <c r="T123" i="100"/>
  <c r="S123" i="100"/>
  <c r="P123" i="100"/>
  <c r="O123" i="100"/>
  <c r="AC122" i="100"/>
  <c r="W122" i="100"/>
  <c r="T122" i="100"/>
  <c r="S122" i="100"/>
  <c r="P122" i="100"/>
  <c r="O122" i="100"/>
  <c r="AC121" i="100"/>
  <c r="W121" i="100"/>
  <c r="T121" i="100"/>
  <c r="S121" i="100"/>
  <c r="P121" i="100"/>
  <c r="O121" i="100"/>
  <c r="AC126" i="100"/>
  <c r="AD126" i="100" s="1"/>
  <c r="W126" i="100"/>
  <c r="T126" i="100"/>
  <c r="S126" i="100"/>
  <c r="P126" i="100"/>
  <c r="O126" i="100"/>
  <c r="AC120" i="100"/>
  <c r="W120" i="100"/>
  <c r="T120" i="100"/>
  <c r="S120" i="100"/>
  <c r="P120" i="100"/>
  <c r="O120" i="100"/>
  <c r="AC125" i="100"/>
  <c r="AD125" i="100" s="1"/>
  <c r="W125" i="100"/>
  <c r="T125" i="100"/>
  <c r="S125" i="100"/>
  <c r="P125" i="100"/>
  <c r="O125" i="100"/>
  <c r="AC117" i="100"/>
  <c r="W117" i="100"/>
  <c r="T117" i="100"/>
  <c r="S117" i="100"/>
  <c r="P117" i="100"/>
  <c r="O117" i="100"/>
  <c r="AC116" i="100"/>
  <c r="W116" i="100"/>
  <c r="T116" i="100"/>
  <c r="S116" i="100"/>
  <c r="P116" i="100"/>
  <c r="O116" i="100"/>
  <c r="AC115" i="100"/>
  <c r="W115" i="100"/>
  <c r="T115" i="100"/>
  <c r="S115" i="100"/>
  <c r="P115" i="100"/>
  <c r="O115" i="100"/>
  <c r="AC114" i="100"/>
  <c r="W114" i="100"/>
  <c r="T114" i="100"/>
  <c r="S114" i="100"/>
  <c r="P114" i="100"/>
  <c r="O114" i="100"/>
  <c r="AC119" i="100"/>
  <c r="AD119" i="100" s="1"/>
  <c r="W119" i="100"/>
  <c r="T119" i="100"/>
  <c r="S119" i="100"/>
  <c r="P119" i="100"/>
  <c r="O119" i="100"/>
  <c r="AC113" i="100"/>
  <c r="W113" i="100"/>
  <c r="T113" i="100"/>
  <c r="S113" i="100"/>
  <c r="P113" i="100"/>
  <c r="O113" i="100"/>
  <c r="AC118" i="100"/>
  <c r="AD118" i="100" s="1"/>
  <c r="W118" i="100"/>
  <c r="T118" i="100"/>
  <c r="S118" i="100"/>
  <c r="P118" i="100"/>
  <c r="O118" i="100"/>
  <c r="AC110" i="100"/>
  <c r="W110" i="100"/>
  <c r="T110" i="100"/>
  <c r="S110" i="100"/>
  <c r="P110" i="100"/>
  <c r="O110" i="100"/>
  <c r="AC109" i="100"/>
  <c r="W109" i="100"/>
  <c r="T109" i="100"/>
  <c r="S109" i="100"/>
  <c r="P109" i="100"/>
  <c r="O109" i="100"/>
  <c r="AC108" i="100"/>
  <c r="W108" i="100"/>
  <c r="T108" i="100"/>
  <c r="S108" i="100"/>
  <c r="P108" i="100"/>
  <c r="O108" i="100"/>
  <c r="AC107" i="100"/>
  <c r="W107" i="100"/>
  <c r="T107" i="100"/>
  <c r="S107" i="100"/>
  <c r="P107" i="100"/>
  <c r="O107" i="100"/>
  <c r="AC112" i="100"/>
  <c r="AD112" i="100" s="1"/>
  <c r="W112" i="100"/>
  <c r="T112" i="100"/>
  <c r="S112" i="100"/>
  <c r="P112" i="100"/>
  <c r="O112" i="100"/>
  <c r="AC106" i="100"/>
  <c r="W106" i="100"/>
  <c r="T106" i="100"/>
  <c r="S106" i="100"/>
  <c r="P106" i="100"/>
  <c r="O106" i="100"/>
  <c r="AC111" i="100"/>
  <c r="AD111" i="100" s="1"/>
  <c r="W111" i="100"/>
  <c r="T111" i="100"/>
  <c r="S111" i="100"/>
  <c r="P111" i="100"/>
  <c r="O111" i="100"/>
  <c r="AC104" i="100"/>
  <c r="W104" i="100"/>
  <c r="T104" i="100"/>
  <c r="S104" i="100"/>
  <c r="P104" i="100"/>
  <c r="O104" i="100"/>
  <c r="AC103" i="100"/>
  <c r="W103" i="100"/>
  <c r="T103" i="100"/>
  <c r="S103" i="100"/>
  <c r="P103" i="100"/>
  <c r="O103" i="100"/>
  <c r="AC102" i="100"/>
  <c r="W102" i="100"/>
  <c r="T102" i="100"/>
  <c r="S102" i="100"/>
  <c r="P102" i="100"/>
  <c r="O102" i="100"/>
  <c r="AC101" i="100"/>
  <c r="W101" i="100"/>
  <c r="T101" i="100"/>
  <c r="S101" i="100"/>
  <c r="P101" i="100"/>
  <c r="O101" i="100"/>
  <c r="AC100" i="100"/>
  <c r="W100" i="100"/>
  <c r="T100" i="100"/>
  <c r="S100" i="100"/>
  <c r="P100" i="100"/>
  <c r="O100" i="100"/>
  <c r="AC99" i="100"/>
  <c r="W99" i="100"/>
  <c r="T99" i="100"/>
  <c r="S99" i="100"/>
  <c r="P99" i="100"/>
  <c r="O99" i="100"/>
  <c r="AC98" i="100"/>
  <c r="W98" i="100"/>
  <c r="T98" i="100"/>
  <c r="S98" i="100"/>
  <c r="P98" i="100"/>
  <c r="O98" i="100"/>
  <c r="AC97" i="100"/>
  <c r="W97" i="100"/>
  <c r="T97" i="100"/>
  <c r="S97" i="100"/>
  <c r="P97" i="100"/>
  <c r="O97" i="100"/>
  <c r="AC96" i="100"/>
  <c r="W96" i="100"/>
  <c r="T96" i="100"/>
  <c r="S96" i="100"/>
  <c r="P96" i="100"/>
  <c r="O96" i="100"/>
  <c r="AC95" i="100"/>
  <c r="W95" i="100"/>
  <c r="T95" i="100"/>
  <c r="S95" i="100"/>
  <c r="P95" i="100"/>
  <c r="O95" i="100"/>
  <c r="AC94" i="100"/>
  <c r="W94" i="100"/>
  <c r="T94" i="100"/>
  <c r="S94" i="100"/>
  <c r="P94" i="100"/>
  <c r="O94" i="100"/>
  <c r="AC93" i="100"/>
  <c r="W93" i="100"/>
  <c r="T93" i="100"/>
  <c r="S93" i="100"/>
  <c r="P93" i="100"/>
  <c r="O93" i="100"/>
  <c r="AC92" i="100"/>
  <c r="W92" i="100"/>
  <c r="T92" i="100"/>
  <c r="S92" i="100"/>
  <c r="P92" i="100"/>
  <c r="O92" i="100"/>
  <c r="AC91" i="100"/>
  <c r="W91" i="100"/>
  <c r="T91" i="100"/>
  <c r="S91" i="100"/>
  <c r="P91" i="100"/>
  <c r="O91" i="100"/>
  <c r="AC90" i="100"/>
  <c r="W90" i="100"/>
  <c r="T90" i="100"/>
  <c r="S90" i="100"/>
  <c r="P90" i="100"/>
  <c r="O90" i="100"/>
  <c r="AC89" i="100"/>
  <c r="W89" i="100"/>
  <c r="T89" i="100"/>
  <c r="S89" i="100"/>
  <c r="P89" i="100"/>
  <c r="O89" i="100"/>
  <c r="AC88" i="100"/>
  <c r="W88" i="100"/>
  <c r="T88" i="100"/>
  <c r="S88" i="100"/>
  <c r="P88" i="100"/>
  <c r="O88" i="100"/>
  <c r="AC87" i="100"/>
  <c r="W87" i="100"/>
  <c r="T87" i="100"/>
  <c r="S87" i="100"/>
  <c r="P87" i="100"/>
  <c r="O87" i="100"/>
  <c r="AC86" i="100"/>
  <c r="W86" i="100"/>
  <c r="T86" i="100"/>
  <c r="S86" i="100"/>
  <c r="P86" i="100"/>
  <c r="O86" i="100"/>
  <c r="AC85" i="100"/>
  <c r="W85" i="100"/>
  <c r="T85" i="100"/>
  <c r="S85" i="100"/>
  <c r="P85" i="100"/>
  <c r="O85" i="100"/>
  <c r="AC84" i="100"/>
  <c r="W84" i="100"/>
  <c r="T84" i="100"/>
  <c r="S84" i="100"/>
  <c r="P84" i="100"/>
  <c r="O84" i="100"/>
  <c r="AC83" i="100"/>
  <c r="W83" i="100"/>
  <c r="T83" i="100"/>
  <c r="S83" i="100"/>
  <c r="P83" i="100"/>
  <c r="O83" i="100"/>
  <c r="AC82" i="100"/>
  <c r="W82" i="100"/>
  <c r="T82" i="100"/>
  <c r="S82" i="100"/>
  <c r="P82" i="100"/>
  <c r="O82" i="100"/>
  <c r="AC81" i="100"/>
  <c r="W81" i="100"/>
  <c r="T81" i="100"/>
  <c r="S81" i="100"/>
  <c r="P81" i="100"/>
  <c r="O81" i="100"/>
  <c r="AC80" i="100"/>
  <c r="W80" i="100"/>
  <c r="T80" i="100"/>
  <c r="S80" i="100"/>
  <c r="P80" i="100"/>
  <c r="O80" i="100"/>
  <c r="AC79" i="100"/>
  <c r="W79" i="100"/>
  <c r="T79" i="100"/>
  <c r="S79" i="100"/>
  <c r="P79" i="100"/>
  <c r="O79" i="100"/>
  <c r="AC78" i="100"/>
  <c r="W78" i="100"/>
  <c r="T78" i="100"/>
  <c r="S78" i="100"/>
  <c r="P78" i="100"/>
  <c r="O78" i="100"/>
  <c r="AC77" i="100"/>
  <c r="W77" i="100"/>
  <c r="T77" i="100"/>
  <c r="S77" i="100"/>
  <c r="P77" i="100"/>
  <c r="O77" i="100"/>
  <c r="AC76" i="100"/>
  <c r="W76" i="100"/>
  <c r="T76" i="100"/>
  <c r="S76" i="100"/>
  <c r="P76" i="100"/>
  <c r="O76" i="100"/>
  <c r="AC75" i="100"/>
  <c r="W75" i="100"/>
  <c r="T75" i="100"/>
  <c r="S75" i="100"/>
  <c r="P75" i="100"/>
  <c r="O75" i="100"/>
  <c r="AC74" i="100"/>
  <c r="W74" i="100"/>
  <c r="T74" i="100"/>
  <c r="S74" i="100"/>
  <c r="P74" i="100"/>
  <c r="O74" i="100"/>
  <c r="AC73" i="100"/>
  <c r="W73" i="100"/>
  <c r="T73" i="100"/>
  <c r="S73" i="100"/>
  <c r="P73" i="100"/>
  <c r="O73" i="100"/>
  <c r="AC72" i="100"/>
  <c r="W72" i="100"/>
  <c r="T72" i="100"/>
  <c r="S72" i="100"/>
  <c r="P72" i="100"/>
  <c r="O72" i="100"/>
  <c r="AC71" i="100"/>
  <c r="W71" i="100"/>
  <c r="T71" i="100"/>
  <c r="S71" i="100"/>
  <c r="P71" i="100"/>
  <c r="O71" i="100"/>
  <c r="AC70" i="100"/>
  <c r="W70" i="100"/>
  <c r="T70" i="100"/>
  <c r="S70" i="100"/>
  <c r="P70" i="100"/>
  <c r="O70" i="100"/>
  <c r="AC69" i="100"/>
  <c r="W69" i="100"/>
  <c r="T69" i="100"/>
  <c r="S69" i="100"/>
  <c r="P69" i="100"/>
  <c r="O69" i="100"/>
  <c r="AC68" i="100"/>
  <c r="W68" i="100"/>
  <c r="T68" i="100"/>
  <c r="S68" i="100"/>
  <c r="P68" i="100"/>
  <c r="O68" i="100"/>
  <c r="AC67" i="100"/>
  <c r="W67" i="100"/>
  <c r="T67" i="100"/>
  <c r="S67" i="100"/>
  <c r="P67" i="100"/>
  <c r="O67" i="100"/>
  <c r="AC66" i="100"/>
  <c r="W66" i="100"/>
  <c r="T66" i="100"/>
  <c r="S66" i="100"/>
  <c r="P66" i="100"/>
  <c r="O66" i="100"/>
  <c r="AC65" i="100"/>
  <c r="W65" i="100"/>
  <c r="T65" i="100"/>
  <c r="S65" i="100"/>
  <c r="P65" i="100"/>
  <c r="O65" i="100"/>
  <c r="AC64" i="100"/>
  <c r="W64" i="100"/>
  <c r="T64" i="100"/>
  <c r="S64" i="100"/>
  <c r="P64" i="100"/>
  <c r="O64" i="100"/>
  <c r="AC63" i="100"/>
  <c r="W63" i="100"/>
  <c r="T63" i="100"/>
  <c r="S63" i="100"/>
  <c r="P63" i="100"/>
  <c r="O63" i="100"/>
  <c r="AC62" i="100"/>
  <c r="W62" i="100"/>
  <c r="T62" i="100"/>
  <c r="S62" i="100"/>
  <c r="P62" i="100"/>
  <c r="O62" i="100"/>
  <c r="AC61" i="100"/>
  <c r="W61" i="100"/>
  <c r="T61" i="100"/>
  <c r="S61" i="100"/>
  <c r="P61" i="100"/>
  <c r="O61" i="100"/>
  <c r="AC60" i="100"/>
  <c r="W60" i="100"/>
  <c r="T60" i="100"/>
  <c r="S60" i="100"/>
  <c r="P60" i="100"/>
  <c r="O60" i="100"/>
  <c r="AC59" i="100"/>
  <c r="W59" i="100"/>
  <c r="T59" i="100"/>
  <c r="S59" i="100"/>
  <c r="P59" i="100"/>
  <c r="O59" i="100"/>
  <c r="AC58" i="100"/>
  <c r="W58" i="100"/>
  <c r="T58" i="100"/>
  <c r="S58" i="100"/>
  <c r="P58" i="100"/>
  <c r="O58" i="100"/>
  <c r="AC57" i="100"/>
  <c r="W57" i="100"/>
  <c r="T57" i="100"/>
  <c r="S57" i="100"/>
  <c r="P57" i="100"/>
  <c r="O57" i="100"/>
  <c r="AC56" i="100"/>
  <c r="W56" i="100"/>
  <c r="T56" i="100"/>
  <c r="S56" i="100"/>
  <c r="P56" i="100"/>
  <c r="O56" i="100"/>
  <c r="AC55" i="100"/>
  <c r="W55" i="100"/>
  <c r="T55" i="100"/>
  <c r="S55" i="100"/>
  <c r="P55" i="100"/>
  <c r="O55" i="100"/>
  <c r="AC54" i="100"/>
  <c r="W54" i="100"/>
  <c r="T54" i="100"/>
  <c r="S54" i="100"/>
  <c r="P54" i="100"/>
  <c r="O54" i="100"/>
  <c r="AC53" i="100"/>
  <c r="W53" i="100"/>
  <c r="T53" i="100"/>
  <c r="S53" i="100"/>
  <c r="P53" i="100"/>
  <c r="O53" i="100"/>
  <c r="AC52" i="100"/>
  <c r="W52" i="100"/>
  <c r="T52" i="100"/>
  <c r="S52" i="100"/>
  <c r="P52" i="100"/>
  <c r="O52" i="100"/>
  <c r="AC105" i="100"/>
  <c r="W105" i="100"/>
  <c r="T105" i="100"/>
  <c r="S105" i="100"/>
  <c r="P105" i="100"/>
  <c r="O105" i="100"/>
  <c r="AC51" i="100"/>
  <c r="W51" i="100"/>
  <c r="T51" i="100"/>
  <c r="S51" i="100"/>
  <c r="P51" i="100"/>
  <c r="O51" i="100"/>
  <c r="AC50" i="100"/>
  <c r="W50" i="100"/>
  <c r="T50" i="100"/>
  <c r="S50" i="100"/>
  <c r="P50" i="100"/>
  <c r="O50" i="100"/>
  <c r="AC47" i="100"/>
  <c r="AD47" i="100" s="1"/>
  <c r="W47" i="100"/>
  <c r="T47" i="100"/>
  <c r="S47" i="100"/>
  <c r="P47" i="100"/>
  <c r="O47" i="100"/>
  <c r="AC46" i="100"/>
  <c r="W46" i="100"/>
  <c r="T46" i="100"/>
  <c r="S46" i="100"/>
  <c r="P46" i="100"/>
  <c r="O46" i="100"/>
  <c r="AC45" i="100"/>
  <c r="W45" i="100"/>
  <c r="T45" i="100"/>
  <c r="S45" i="100"/>
  <c r="P45" i="100"/>
  <c r="O45" i="100"/>
  <c r="AC44" i="100"/>
  <c r="W44" i="100"/>
  <c r="T44" i="100"/>
  <c r="S44" i="100"/>
  <c r="P44" i="100"/>
  <c r="O44" i="100"/>
  <c r="AC49" i="100"/>
  <c r="AD49" i="100" s="1"/>
  <c r="W49" i="100"/>
  <c r="T49" i="100"/>
  <c r="S49" i="100"/>
  <c r="P49" i="100"/>
  <c r="O49" i="100"/>
  <c r="AC43" i="100"/>
  <c r="W43" i="100"/>
  <c r="T43" i="100"/>
  <c r="S43" i="100"/>
  <c r="P43" i="100"/>
  <c r="O43" i="100"/>
  <c r="AC48" i="100"/>
  <c r="AD48" i="100" s="1"/>
  <c r="W48" i="100"/>
  <c r="T48" i="100"/>
  <c r="S48" i="100"/>
  <c r="P48" i="100"/>
  <c r="O48" i="100"/>
  <c r="AC40" i="100"/>
  <c r="AD40" i="100" s="1"/>
  <c r="W40" i="100"/>
  <c r="T40" i="100"/>
  <c r="S40" i="100"/>
  <c r="P40" i="100"/>
  <c r="O40" i="100"/>
  <c r="AC39" i="100"/>
  <c r="W39" i="100"/>
  <c r="T39" i="100"/>
  <c r="S39" i="100"/>
  <c r="P39" i="100"/>
  <c r="O39" i="100"/>
  <c r="AC38" i="100"/>
  <c r="W38" i="100"/>
  <c r="T38" i="100"/>
  <c r="S38" i="100"/>
  <c r="P38" i="100"/>
  <c r="O38" i="100"/>
  <c r="AC37" i="100"/>
  <c r="W37" i="100"/>
  <c r="T37" i="100"/>
  <c r="S37" i="100"/>
  <c r="P37" i="100"/>
  <c r="O37" i="100"/>
  <c r="AC42" i="100"/>
  <c r="AD42" i="100" s="1"/>
  <c r="W42" i="100"/>
  <c r="T42" i="100"/>
  <c r="S42" i="100"/>
  <c r="P42" i="100"/>
  <c r="O42" i="100"/>
  <c r="AC36" i="100"/>
  <c r="W36" i="100"/>
  <c r="T36" i="100"/>
  <c r="S36" i="100"/>
  <c r="P36" i="100"/>
  <c r="O36" i="100"/>
  <c r="AC41" i="100"/>
  <c r="AD41" i="100" s="1"/>
  <c r="W41" i="100"/>
  <c r="T41" i="100"/>
  <c r="S41" i="100"/>
  <c r="P41" i="100"/>
  <c r="O41" i="100"/>
  <c r="AC33" i="100"/>
  <c r="AD33" i="100" s="1"/>
  <c r="W33" i="100"/>
  <c r="T33" i="100"/>
  <c r="S33" i="100"/>
  <c r="P33" i="100"/>
  <c r="O33" i="100"/>
  <c r="AC32" i="100"/>
  <c r="W32" i="100"/>
  <c r="T32" i="100"/>
  <c r="S32" i="100"/>
  <c r="P32" i="100"/>
  <c r="O32" i="100"/>
  <c r="AC31" i="100"/>
  <c r="W31" i="100"/>
  <c r="T31" i="100"/>
  <c r="S31" i="100"/>
  <c r="P31" i="100"/>
  <c r="O31" i="100"/>
  <c r="AC30" i="100"/>
  <c r="W30" i="100"/>
  <c r="T30" i="100"/>
  <c r="S30" i="100"/>
  <c r="P30" i="100"/>
  <c r="O30" i="100"/>
  <c r="AC35" i="100"/>
  <c r="AD35" i="100" s="1"/>
  <c r="W35" i="100"/>
  <c r="T35" i="100"/>
  <c r="S35" i="100"/>
  <c r="P35" i="100"/>
  <c r="O35" i="100"/>
  <c r="AC29" i="100"/>
  <c r="W29" i="100"/>
  <c r="T29" i="100"/>
  <c r="S29" i="100"/>
  <c r="P29" i="100"/>
  <c r="O29" i="100"/>
  <c r="AC34" i="100"/>
  <c r="AD34" i="100" s="1"/>
  <c r="W34" i="100"/>
  <c r="T34" i="100"/>
  <c r="S34" i="100"/>
  <c r="P34" i="100"/>
  <c r="O34" i="100"/>
  <c r="AC20" i="100"/>
  <c r="AD20" i="100" s="1"/>
  <c r="W20" i="100"/>
  <c r="T20" i="100"/>
  <c r="S20" i="100"/>
  <c r="P20" i="100"/>
  <c r="O20" i="100"/>
  <c r="AC19" i="100"/>
  <c r="W19" i="100"/>
  <c r="T19" i="100"/>
  <c r="S19" i="100"/>
  <c r="P19" i="100"/>
  <c r="O19" i="100"/>
  <c r="AC18" i="100"/>
  <c r="W18" i="100"/>
  <c r="T18" i="100"/>
  <c r="S18" i="100"/>
  <c r="P18" i="100"/>
  <c r="O18" i="100"/>
  <c r="AC17" i="100"/>
  <c r="W17" i="100"/>
  <c r="T17" i="100"/>
  <c r="S17" i="100"/>
  <c r="P17" i="100"/>
  <c r="O17" i="100"/>
  <c r="AC26" i="100"/>
  <c r="AD26" i="100" s="1"/>
  <c r="W26" i="100"/>
  <c r="T26" i="100"/>
  <c r="S26" i="100"/>
  <c r="P26" i="100"/>
  <c r="O26" i="100"/>
  <c r="AC16" i="100"/>
  <c r="W16" i="100"/>
  <c r="T16" i="100"/>
  <c r="S16" i="100"/>
  <c r="P16" i="100"/>
  <c r="O16" i="100"/>
  <c r="AC24" i="100"/>
  <c r="AD24" i="100" s="1"/>
  <c r="W24" i="100"/>
  <c r="T24" i="100"/>
  <c r="S24" i="100"/>
  <c r="P24" i="100"/>
  <c r="O24" i="100"/>
  <c r="AC23" i="100"/>
  <c r="AD23" i="100" s="1"/>
  <c r="W23" i="100"/>
  <c r="T23" i="100"/>
  <c r="S23" i="100"/>
  <c r="P23" i="100"/>
  <c r="O23" i="100"/>
  <c r="AC15" i="100"/>
  <c r="W15" i="100"/>
  <c r="T15" i="100"/>
  <c r="S15" i="100"/>
  <c r="P15" i="100"/>
  <c r="O15" i="100"/>
  <c r="AC14" i="100"/>
  <c r="W14" i="100"/>
  <c r="T14" i="100"/>
  <c r="S14" i="100"/>
  <c r="P14" i="100"/>
  <c r="O14" i="100"/>
  <c r="AC13" i="100"/>
  <c r="W13" i="100"/>
  <c r="T13" i="100"/>
  <c r="S13" i="100"/>
  <c r="P13" i="100"/>
  <c r="O13" i="100"/>
  <c r="AC28" i="100"/>
  <c r="AD28" i="100" s="1"/>
  <c r="W28" i="100"/>
  <c r="T28" i="100"/>
  <c r="S28" i="100"/>
  <c r="P28" i="100"/>
  <c r="O28" i="100"/>
  <c r="AC12" i="100"/>
  <c r="W12" i="100"/>
  <c r="T12" i="100"/>
  <c r="S12" i="100"/>
  <c r="P12" i="100"/>
  <c r="O12" i="100"/>
  <c r="AC25" i="100"/>
  <c r="AD25" i="100" s="1"/>
  <c r="W25" i="100"/>
  <c r="T25" i="100"/>
  <c r="S25" i="100"/>
  <c r="P25" i="100"/>
  <c r="O25" i="100"/>
  <c r="AC22" i="100"/>
  <c r="AD22" i="100" s="1"/>
  <c r="W22" i="100"/>
  <c r="T22" i="100"/>
  <c r="S22" i="100"/>
  <c r="P22" i="100"/>
  <c r="O22" i="100"/>
  <c r="AC11" i="100"/>
  <c r="W11" i="100"/>
  <c r="T11" i="100"/>
  <c r="S11" i="100"/>
  <c r="P11" i="100"/>
  <c r="O11" i="100"/>
  <c r="AC10" i="100"/>
  <c r="W10" i="100"/>
  <c r="T10" i="100"/>
  <c r="S10" i="100"/>
  <c r="P10" i="100"/>
  <c r="O10" i="100"/>
  <c r="AC9" i="100"/>
  <c r="W9" i="100"/>
  <c r="T9" i="100"/>
  <c r="S9" i="100"/>
  <c r="P9" i="100"/>
  <c r="O9" i="100"/>
  <c r="AC27" i="100"/>
  <c r="AD27" i="100" s="1"/>
  <c r="W27" i="100"/>
  <c r="T27" i="100"/>
  <c r="S27" i="100"/>
  <c r="P27" i="100"/>
  <c r="O27" i="100"/>
  <c r="AC8" i="100"/>
  <c r="W8" i="100"/>
  <c r="T8" i="100"/>
  <c r="S8" i="100"/>
  <c r="P8" i="100"/>
  <c r="O8" i="100"/>
  <c r="AC21" i="100"/>
  <c r="AD21" i="100" s="1"/>
  <c r="W21" i="100"/>
  <c r="T21" i="100"/>
  <c r="S21" i="100"/>
  <c r="P21" i="100"/>
  <c r="O21" i="100"/>
  <c r="AE438" i="100" l="1"/>
  <c r="AE808" i="100"/>
  <c r="AE943" i="100"/>
  <c r="AE987" i="100"/>
  <c r="AF108" i="100"/>
  <c r="AF251" i="100"/>
  <c r="AF370" i="100"/>
  <c r="AE447" i="100"/>
  <c r="AE563" i="100"/>
  <c r="AE118" i="100"/>
  <c r="AF124" i="100"/>
  <c r="AF714" i="100"/>
  <c r="AE731" i="100"/>
  <c r="AF474" i="100"/>
  <c r="AE504" i="100"/>
  <c r="AF985" i="100"/>
  <c r="AF1046" i="100"/>
  <c r="AE1106" i="100"/>
  <c r="AE1110" i="100"/>
  <c r="AF565" i="100"/>
  <c r="AE588" i="100"/>
  <c r="AE639" i="100"/>
  <c r="AF600" i="100"/>
  <c r="AF268" i="100"/>
  <c r="AF303" i="100"/>
  <c r="AE453" i="100"/>
  <c r="AF833" i="100"/>
  <c r="AE815" i="100"/>
  <c r="AE850" i="100"/>
  <c r="AF849" i="100"/>
  <c r="AE866" i="100"/>
  <c r="AF78" i="100"/>
  <c r="AF82" i="100"/>
  <c r="AF153" i="100"/>
  <c r="AF148" i="100"/>
  <c r="AE150" i="100"/>
  <c r="AE172" i="100"/>
  <c r="AE203" i="100"/>
  <c r="AF176" i="100"/>
  <c r="AF177" i="100"/>
  <c r="AE198" i="100"/>
  <c r="AF190" i="100"/>
  <c r="AF228" i="100"/>
  <c r="AF219" i="100"/>
  <c r="AE276" i="100"/>
  <c r="AF487" i="100"/>
  <c r="AE531" i="100"/>
  <c r="AF505" i="100"/>
  <c r="AE22" i="100"/>
  <c r="AE34" i="100"/>
  <c r="AF33" i="100"/>
  <c r="AF42" i="100"/>
  <c r="AE49" i="100"/>
  <c r="AF76" i="100"/>
  <c r="AF95" i="100"/>
  <c r="AE101" i="100"/>
  <c r="AF427" i="100"/>
  <c r="AE661" i="100"/>
  <c r="AE663" i="100"/>
  <c r="AE715" i="100"/>
  <c r="AF760" i="100"/>
  <c r="AF775" i="100"/>
  <c r="AE309" i="100"/>
  <c r="AF324" i="100"/>
  <c r="AF342" i="100"/>
  <c r="AF339" i="100"/>
  <c r="AE340" i="100"/>
  <c r="AF387" i="100"/>
  <c r="AE416" i="100"/>
  <c r="AF425" i="100"/>
  <c r="AE524" i="100"/>
  <c r="AF517" i="100"/>
  <c r="AF560" i="100"/>
  <c r="AE533" i="100"/>
  <c r="AF861" i="100"/>
  <c r="AE836" i="100"/>
  <c r="AE923" i="100"/>
  <c r="AF967" i="100"/>
  <c r="AE1095" i="100"/>
  <c r="AE1124" i="100"/>
  <c r="AF66" i="100"/>
  <c r="AF68" i="100"/>
  <c r="AF101" i="100"/>
  <c r="AE156" i="100"/>
  <c r="AE159" i="100"/>
  <c r="AE190" i="100"/>
  <c r="AE222" i="100"/>
  <c r="AF224" i="100"/>
  <c r="AE230" i="100"/>
  <c r="AF262" i="100"/>
  <c r="AF277" i="100"/>
  <c r="AF287" i="100"/>
  <c r="AF50" i="100"/>
  <c r="AF65" i="100"/>
  <c r="AF85" i="100"/>
  <c r="AF116" i="100"/>
  <c r="AF140" i="100"/>
  <c r="AF143" i="100"/>
  <c r="AE174" i="100"/>
  <c r="AE171" i="100"/>
  <c r="AE209" i="100"/>
  <c r="AE244" i="100"/>
  <c r="AF260" i="100"/>
  <c r="AF300" i="100"/>
  <c r="AF372" i="100"/>
  <c r="AE393" i="100"/>
  <c r="AF398" i="100"/>
  <c r="AF385" i="100"/>
  <c r="AF445" i="100"/>
  <c r="AE459" i="100"/>
  <c r="AF542" i="100"/>
  <c r="AE581" i="100"/>
  <c r="AE616" i="100"/>
  <c r="AE633" i="100"/>
  <c r="AF711" i="100"/>
  <c r="AF723" i="100"/>
  <c r="AE736" i="100"/>
  <c r="AE349" i="100"/>
  <c r="AE344" i="100"/>
  <c r="AF355" i="100"/>
  <c r="AE363" i="100"/>
  <c r="AF359" i="100"/>
  <c r="AF393" i="100"/>
  <c r="AE484" i="100"/>
  <c r="AE508" i="100"/>
  <c r="AE522" i="100"/>
  <c r="AE648" i="100"/>
  <c r="AF653" i="100"/>
  <c r="AF685" i="100"/>
  <c r="AF790" i="100"/>
  <c r="AF883" i="100"/>
  <c r="AE898" i="100"/>
  <c r="AF729" i="100"/>
  <c r="AF886" i="100"/>
  <c r="AF718" i="100"/>
  <c r="AE738" i="100"/>
  <c r="AE938" i="100"/>
  <c r="AE970" i="100"/>
  <c r="AE1016" i="100"/>
  <c r="AF1082" i="100"/>
  <c r="AF1137" i="100"/>
  <c r="AE948" i="100"/>
  <c r="AF1052" i="100"/>
  <c r="T1164" i="100"/>
  <c r="AE962" i="100"/>
  <c r="AF51" i="100"/>
  <c r="AE52" i="100"/>
  <c r="AE79" i="100"/>
  <c r="AE81" i="100"/>
  <c r="AE120" i="100"/>
  <c r="AF200" i="100"/>
  <c r="AF183" i="100"/>
  <c r="AE234" i="100"/>
  <c r="AF223" i="100"/>
  <c r="AF246" i="100"/>
  <c r="AF288" i="100"/>
  <c r="AF373" i="100"/>
  <c r="AE399" i="100"/>
  <c r="AF431" i="100"/>
  <c r="AE512" i="100"/>
  <c r="AE692" i="100"/>
  <c r="AF830" i="100"/>
  <c r="AE832" i="100"/>
  <c r="AE846" i="100"/>
  <c r="AE28" i="100"/>
  <c r="AF292" i="100"/>
  <c r="AE694" i="100"/>
  <c r="AF835" i="100"/>
  <c r="AF920" i="100"/>
  <c r="AF712" i="100"/>
  <c r="AF1081" i="100"/>
  <c r="AF23" i="100"/>
  <c r="AF24" i="100"/>
  <c r="AF36" i="100"/>
  <c r="AE20" i="100"/>
  <c r="AF32" i="100"/>
  <c r="AE91" i="100"/>
  <c r="AE137" i="100"/>
  <c r="AE138" i="100"/>
  <c r="AF170" i="100"/>
  <c r="AF197" i="100"/>
  <c r="AF208" i="100"/>
  <c r="AF231" i="100"/>
  <c r="AE212" i="100"/>
  <c r="AF217" i="100"/>
  <c r="AF290" i="100"/>
  <c r="AE296" i="100"/>
  <c r="AE310" i="100"/>
  <c r="AF312" i="100"/>
  <c r="AF327" i="100"/>
  <c r="AF335" i="100"/>
  <c r="AF330" i="100"/>
  <c r="AE336" i="100"/>
  <c r="AE421" i="100"/>
  <c r="AE433" i="100"/>
  <c r="AE450" i="100"/>
  <c r="AF448" i="100"/>
  <c r="AE458" i="100"/>
  <c r="AF463" i="100"/>
  <c r="AF464" i="100"/>
  <c r="AE475" i="100"/>
  <c r="AF501" i="100"/>
  <c r="AF478" i="100"/>
  <c r="AE483" i="100"/>
  <c r="AF500" i="100"/>
  <c r="AF485" i="100"/>
  <c r="AF486" i="100"/>
  <c r="AE535" i="100"/>
  <c r="AE601" i="100"/>
  <c r="AF642" i="100"/>
  <c r="AE673" i="100"/>
  <c r="AF842" i="100"/>
  <c r="AF844" i="100"/>
  <c r="AF952" i="100"/>
  <c r="AE586" i="100"/>
  <c r="AE612" i="100"/>
  <c r="AF613" i="100"/>
  <c r="AF650" i="100"/>
  <c r="AF660" i="100"/>
  <c r="AE681" i="100"/>
  <c r="AE706" i="100"/>
  <c r="AF758" i="100"/>
  <c r="AF822" i="100"/>
  <c r="AF812" i="100"/>
  <c r="AE831" i="100"/>
  <c r="AF879" i="100"/>
  <c r="AE922" i="100"/>
  <c r="AE963" i="100"/>
  <c r="AF573" i="100"/>
  <c r="AE568" i="100"/>
  <c r="AF639" i="100"/>
  <c r="AE773" i="100"/>
  <c r="AE932" i="100"/>
  <c r="AE1013" i="100"/>
  <c r="AE1098" i="100"/>
  <c r="AF536" i="100"/>
  <c r="AF552" i="100"/>
  <c r="AE558" i="100"/>
  <c r="AF555" i="100"/>
  <c r="AF538" i="100"/>
  <c r="AF543" i="100"/>
  <c r="AE544" i="100"/>
  <c r="AF550" i="100"/>
  <c r="AF557" i="100"/>
  <c r="AF545" i="100"/>
  <c r="AF574" i="100"/>
  <c r="AF569" i="100"/>
  <c r="AF572" i="100"/>
  <c r="AE575" i="100"/>
  <c r="AE578" i="100"/>
  <c r="AE615" i="100"/>
  <c r="AF624" i="100"/>
  <c r="AF728" i="100"/>
  <c r="AE740" i="100"/>
  <c r="AE824" i="100"/>
  <c r="AE826" i="100"/>
  <c r="AE819" i="100"/>
  <c r="AE837" i="100"/>
  <c r="AE869" i="100"/>
  <c r="AE899" i="100"/>
  <c r="AE900" i="100"/>
  <c r="AE924" i="100"/>
  <c r="AE919" i="100"/>
  <c r="AE1157" i="100"/>
  <c r="AE983" i="100"/>
  <c r="AE996" i="100"/>
  <c r="AE1030" i="100"/>
  <c r="AF1051" i="100"/>
  <c r="AE1114" i="100"/>
  <c r="AF1130" i="100"/>
  <c r="AE1014" i="100"/>
  <c r="AE1061" i="100"/>
  <c r="AF936" i="100"/>
  <c r="AE972" i="100"/>
  <c r="AE1050" i="100"/>
  <c r="AE1047" i="100"/>
  <c r="AF1075" i="100"/>
  <c r="AF1087" i="100"/>
  <c r="AE1159" i="100"/>
  <c r="X1164" i="100"/>
  <c r="AF846" i="100"/>
  <c r="AE723" i="100"/>
  <c r="AE217" i="100"/>
  <c r="AE728" i="100"/>
  <c r="AE387" i="100"/>
  <c r="AF692" i="100"/>
  <c r="AE505" i="100"/>
  <c r="AE279" i="100"/>
  <c r="AE375" i="100"/>
  <c r="AF452" i="100"/>
  <c r="AF465" i="100"/>
  <c r="AE472" i="100"/>
  <c r="AF808" i="100"/>
  <c r="AE814" i="100"/>
  <c r="AF1091" i="100"/>
  <c r="AF1116" i="100"/>
  <c r="AF54" i="100"/>
  <c r="AE67" i="100"/>
  <c r="AF99" i="100"/>
  <c r="AF132" i="100"/>
  <c r="AF151" i="100"/>
  <c r="AE178" i="100"/>
  <c r="AE196" i="100"/>
  <c r="AE192" i="100"/>
  <c r="AF211" i="100"/>
  <c r="AE263" i="100"/>
  <c r="AF317" i="100"/>
  <c r="AF340" i="100"/>
  <c r="AF356" i="100"/>
  <c r="AF361" i="100"/>
  <c r="AF383" i="100"/>
  <c r="AF422" i="100"/>
  <c r="AF482" i="100"/>
  <c r="AF548" i="100"/>
  <c r="AF636" i="100"/>
  <c r="AE734" i="100"/>
  <c r="AF770" i="100"/>
  <c r="AE771" i="100"/>
  <c r="AE786" i="100"/>
  <c r="AE802" i="100"/>
  <c r="AE839" i="100"/>
  <c r="AE909" i="100"/>
  <c r="AE954" i="100"/>
  <c r="AE1044" i="100"/>
  <c r="AF1071" i="100"/>
  <c r="AE1082" i="100"/>
  <c r="AF1160" i="100"/>
  <c r="AF9" i="100"/>
  <c r="AF19" i="100"/>
  <c r="AE36" i="100"/>
  <c r="AF48" i="100"/>
  <c r="AE65" i="100"/>
  <c r="AE68" i="100"/>
  <c r="AE87" i="100"/>
  <c r="AF121" i="100"/>
  <c r="AF167" i="100"/>
  <c r="AE140" i="100"/>
  <c r="AF160" i="100"/>
  <c r="AF175" i="100"/>
  <c r="AF182" i="100"/>
  <c r="AE185" i="100"/>
  <c r="AF195" i="100"/>
  <c r="AE207" i="100"/>
  <c r="AF233" i="100"/>
  <c r="AE247" i="100"/>
  <c r="AE249" i="100"/>
  <c r="AE260" i="100"/>
  <c r="AF283" i="100"/>
  <c r="AF294" i="100"/>
  <c r="AE303" i="100"/>
  <c r="AE327" i="100"/>
  <c r="AE342" i="100"/>
  <c r="AE346" i="100"/>
  <c r="AE347" i="100"/>
  <c r="AF348" i="100"/>
  <c r="AE365" i="100"/>
  <c r="AE381" i="100"/>
  <c r="AF384" i="100"/>
  <c r="AE412" i="100"/>
  <c r="AE441" i="100"/>
  <c r="AE469" i="100"/>
  <c r="AF502" i="100"/>
  <c r="AE481" i="100"/>
  <c r="AF488" i="100"/>
  <c r="AF493" i="100"/>
  <c r="AE518" i="100"/>
  <c r="AE546" i="100"/>
  <c r="AE547" i="100"/>
  <c r="AF575" i="100"/>
  <c r="AF609" i="100"/>
  <c r="AF618" i="100"/>
  <c r="AE684" i="100"/>
  <c r="AF717" i="100"/>
  <c r="AE746" i="100"/>
  <c r="AE751" i="100"/>
  <c r="AF769" i="100"/>
  <c r="AE767" i="100"/>
  <c r="AF853" i="100"/>
  <c r="AE870" i="100"/>
  <c r="AF878" i="100"/>
  <c r="AF884" i="100"/>
  <c r="AF895" i="100"/>
  <c r="AF921" i="100"/>
  <c r="AE935" i="100"/>
  <c r="AE949" i="100"/>
  <c r="AF1093" i="100"/>
  <c r="AF1128" i="100"/>
  <c r="AF523" i="100"/>
  <c r="AF537" i="100"/>
  <c r="AE551" i="100"/>
  <c r="AE657" i="100"/>
  <c r="AF744" i="100"/>
  <c r="AE908" i="100"/>
  <c r="AF939" i="100"/>
  <c r="AF1027" i="100"/>
  <c r="AF1144" i="100"/>
  <c r="AE16" i="100"/>
  <c r="AF37" i="100"/>
  <c r="AE105" i="100"/>
  <c r="AE83" i="100"/>
  <c r="AF102" i="100"/>
  <c r="AF117" i="100"/>
  <c r="AE161" i="100"/>
  <c r="AE141" i="100"/>
  <c r="AE183" i="100"/>
  <c r="AF201" i="100"/>
  <c r="AE213" i="100"/>
  <c r="AF285" i="100"/>
  <c r="AF337" i="100"/>
  <c r="AF444" i="100"/>
  <c r="AF489" i="100"/>
  <c r="AF716" i="100"/>
  <c r="AE881" i="100"/>
  <c r="AE1072" i="100"/>
  <c r="AF1080" i="100"/>
  <c r="AF25" i="100"/>
  <c r="AF35" i="100"/>
  <c r="AE43" i="100"/>
  <c r="AF45" i="100"/>
  <c r="AF62" i="100"/>
  <c r="AE85" i="100"/>
  <c r="AF94" i="100"/>
  <c r="AF109" i="100"/>
  <c r="AE116" i="100"/>
  <c r="AE126" i="100"/>
  <c r="AF158" i="100"/>
  <c r="AF134" i="100"/>
  <c r="AF165" i="100"/>
  <c r="AE154" i="100"/>
  <c r="AF146" i="100"/>
  <c r="AF173" i="100"/>
  <c r="AE181" i="100"/>
  <c r="AF184" i="100"/>
  <c r="AF205" i="100"/>
  <c r="AE235" i="100"/>
  <c r="AF218" i="100"/>
  <c r="AF269" i="100"/>
  <c r="AE302" i="100"/>
  <c r="AF352" i="100"/>
  <c r="AE396" i="100"/>
  <c r="AF434" i="100"/>
  <c r="AF470" i="100"/>
  <c r="AE580" i="100"/>
  <c r="AE596" i="100"/>
  <c r="AF616" i="100"/>
  <c r="AE679" i="100"/>
  <c r="AF680" i="100"/>
  <c r="AF743" i="100"/>
  <c r="AE789" i="100"/>
  <c r="AF797" i="100"/>
  <c r="AF811" i="100"/>
  <c r="AE874" i="100"/>
  <c r="AF872" i="100"/>
  <c r="AF892" i="100"/>
  <c r="AF910" i="100"/>
  <c r="AF953" i="100"/>
  <c r="AF981" i="100"/>
  <c r="AE1083" i="100"/>
  <c r="AE1109" i="100"/>
  <c r="AE299" i="100"/>
  <c r="AF237" i="100"/>
  <c r="AE239" i="100"/>
  <c r="AF241" i="100"/>
  <c r="AF248" i="100"/>
  <c r="AE270" i="100"/>
  <c r="AF305" i="100"/>
  <c r="AE334" i="100"/>
  <c r="AF371" i="100"/>
  <c r="AF378" i="100"/>
  <c r="AF395" i="100"/>
  <c r="AF404" i="100"/>
  <c r="AF435" i="100"/>
  <c r="AE467" i="100"/>
  <c r="AF457" i="100"/>
  <c r="AE476" i="100"/>
  <c r="AF473" i="100"/>
  <c r="AF532" i="100"/>
  <c r="AF539" i="100"/>
  <c r="AF559" i="100"/>
  <c r="AF567" i="100"/>
  <c r="AF594" i="100"/>
  <c r="AE597" i="100"/>
  <c r="AE617" i="100"/>
  <c r="AF621" i="100"/>
  <c r="AF631" i="100"/>
  <c r="AE635" i="100"/>
  <c r="AE652" i="100"/>
  <c r="AF701" i="100"/>
  <c r="AE763" i="100"/>
  <c r="AF780" i="100"/>
  <c r="AE827" i="100"/>
  <c r="AE857" i="100"/>
  <c r="AE885" i="100"/>
  <c r="AE894" i="100"/>
  <c r="AF937" i="100"/>
  <c r="AE933" i="100"/>
  <c r="AE967" i="100"/>
  <c r="AE1056" i="100"/>
  <c r="AE1070" i="100"/>
  <c r="AE1148" i="100"/>
  <c r="AE1146" i="100"/>
  <c r="AF229" i="100"/>
  <c r="AF243" i="100"/>
  <c r="AE252" i="100"/>
  <c r="AE268" i="100"/>
  <c r="AF301" i="100"/>
  <c r="AF315" i="100"/>
  <c r="AF325" i="100"/>
  <c r="AF341" i="100"/>
  <c r="AF358" i="100"/>
  <c r="AF391" i="100"/>
  <c r="AF408" i="100"/>
  <c r="AF429" i="100"/>
  <c r="AF439" i="100"/>
  <c r="AF556" i="100"/>
  <c r="AE572" i="100"/>
  <c r="AF614" i="100"/>
  <c r="AF645" i="100"/>
  <c r="AF664" i="100"/>
  <c r="AF672" i="100"/>
  <c r="AE674" i="100"/>
  <c r="AE703" i="100"/>
  <c r="AE944" i="100"/>
  <c r="AF1029" i="100"/>
  <c r="AE1033" i="100"/>
  <c r="AF1037" i="100"/>
  <c r="AE1062" i="100"/>
  <c r="AE1142" i="100"/>
  <c r="AF1162" i="100"/>
  <c r="AF656" i="100"/>
  <c r="AE662" i="100"/>
  <c r="AF688" i="100"/>
  <c r="AF721" i="100"/>
  <c r="AF709" i="100"/>
  <c r="AE753" i="100"/>
  <c r="AF806" i="100"/>
  <c r="AF852" i="100"/>
  <c r="AE875" i="100"/>
  <c r="AE878" i="100"/>
  <c r="AF887" i="100"/>
  <c r="AE901" i="100"/>
  <c r="AF905" i="100"/>
  <c r="AE918" i="100"/>
  <c r="AE957" i="100"/>
  <c r="AE973" i="100"/>
  <c r="AE980" i="100"/>
  <c r="AF993" i="100"/>
  <c r="AE997" i="100"/>
  <c r="AF1012" i="100"/>
  <c r="AE1031" i="100"/>
  <c r="AE1045" i="100"/>
  <c r="AE1085" i="100"/>
  <c r="AE1092" i="100"/>
  <c r="AE1111" i="100"/>
  <c r="AE1122" i="100"/>
  <c r="AF1125" i="100"/>
  <c r="AE1128" i="100"/>
  <c r="AE1141" i="100"/>
  <c r="AE964" i="100"/>
  <c r="AF978" i="100"/>
  <c r="AE999" i="100"/>
  <c r="AF1060" i="100"/>
  <c r="AF1090" i="100"/>
  <c r="AF1108" i="100"/>
  <c r="AF749" i="100"/>
  <c r="AF893" i="100"/>
  <c r="AE945" i="100"/>
  <c r="AF950" i="100"/>
  <c r="AE965" i="100"/>
  <c r="AE1003" i="100"/>
  <c r="AE1023" i="100"/>
  <c r="AF1099" i="100"/>
  <c r="AE1133" i="100"/>
  <c r="AF1152" i="100"/>
  <c r="S1164" i="100"/>
  <c r="AC1164" i="100"/>
  <c r="AE435" i="100"/>
  <c r="AE488" i="100"/>
  <c r="AF595" i="100"/>
  <c r="AF604" i="100"/>
  <c r="AF643" i="100"/>
  <c r="AE654" i="100"/>
  <c r="AF655" i="100"/>
  <c r="AF670" i="100"/>
  <c r="AF671" i="100"/>
  <c r="AE686" i="100"/>
  <c r="AF687" i="100"/>
  <c r="AF720" i="100"/>
  <c r="AF708" i="100"/>
  <c r="AE754" i="100"/>
  <c r="AE747" i="100"/>
  <c r="AF798" i="100"/>
  <c r="AF793" i="100"/>
  <c r="AE810" i="100"/>
  <c r="AF847" i="100"/>
  <c r="AF877" i="100"/>
  <c r="AE940" i="100"/>
  <c r="AE941" i="100"/>
  <c r="AE966" i="100"/>
  <c r="AE1005" i="100"/>
  <c r="AF1024" i="100"/>
  <c r="AE1038" i="100"/>
  <c r="AF1069" i="100"/>
  <c r="AE1088" i="100"/>
  <c r="AF1102" i="100"/>
  <c r="AE1134" i="100"/>
  <c r="AE1135" i="100"/>
  <c r="AF1149" i="100"/>
  <c r="AE1154" i="100"/>
  <c r="AF30" i="100"/>
  <c r="AE33" i="100"/>
  <c r="AE75" i="100"/>
  <c r="AF83" i="100"/>
  <c r="AE103" i="100"/>
  <c r="AF110" i="100"/>
  <c r="AE147" i="100"/>
  <c r="AE152" i="100"/>
  <c r="AF220" i="100"/>
  <c r="AE265" i="100"/>
  <c r="AE253" i="100"/>
  <c r="AF267" i="100"/>
  <c r="AE282" i="100"/>
  <c r="AE305" i="100"/>
  <c r="AF310" i="100"/>
  <c r="AE321" i="100"/>
  <c r="AE317" i="100"/>
  <c r="AF323" i="100"/>
  <c r="AF334" i="100"/>
  <c r="AE351" i="100"/>
  <c r="AE364" i="100"/>
  <c r="AE366" i="100"/>
  <c r="AE379" i="100"/>
  <c r="AE390" i="100"/>
  <c r="AE457" i="100"/>
  <c r="AE495" i="100"/>
  <c r="AE511" i="100"/>
  <c r="AE513" i="100"/>
  <c r="AE517" i="100"/>
  <c r="AE521" i="100"/>
  <c r="AF562" i="100"/>
  <c r="AE620" i="100"/>
  <c r="AE658" i="100"/>
  <c r="AF663" i="100"/>
  <c r="AE688" i="100"/>
  <c r="AF694" i="100"/>
  <c r="AE772" i="100"/>
  <c r="AF778" i="100"/>
  <c r="AE785" i="100"/>
  <c r="AF796" i="100"/>
  <c r="AE803" i="100"/>
  <c r="AF838" i="100"/>
  <c r="AE867" i="100"/>
  <c r="AF862" i="100"/>
  <c r="AF907" i="100"/>
  <c r="AE917" i="100"/>
  <c r="AF956" i="100"/>
  <c r="AF958" i="100"/>
  <c r="AE975" i="100"/>
  <c r="AE1028" i="100"/>
  <c r="AF1039" i="100"/>
  <c r="AE1040" i="100"/>
  <c r="AF1097" i="100"/>
  <c r="AF1086" i="100"/>
  <c r="AF1103" i="100"/>
  <c r="AE1104" i="100"/>
  <c r="AE1118" i="100"/>
  <c r="AE765" i="100"/>
  <c r="AE820" i="100"/>
  <c r="AE931" i="100"/>
  <c r="AE1078" i="100"/>
  <c r="AF1117" i="100"/>
  <c r="AF1124" i="100"/>
  <c r="AE589" i="100"/>
  <c r="AF605" i="100"/>
  <c r="AF622" i="100"/>
  <c r="AE623" i="100"/>
  <c r="AF638" i="100"/>
  <c r="AF698" i="100"/>
  <c r="AE718" i="100"/>
  <c r="AE733" i="100"/>
  <c r="W1164" i="100"/>
  <c r="AE24" i="100"/>
  <c r="AF764" i="100"/>
  <c r="AE782" i="100"/>
  <c r="AF783" i="100"/>
  <c r="AE828" i="100"/>
  <c r="AE841" i="100"/>
  <c r="AE851" i="100"/>
  <c r="AE891" i="100"/>
  <c r="AF916" i="100"/>
  <c r="AE930" i="100"/>
  <c r="AF974" i="100"/>
  <c r="AE991" i="100"/>
  <c r="AE1006" i="100"/>
  <c r="AE1043" i="100"/>
  <c r="AE1055" i="100"/>
  <c r="AE1063" i="100"/>
  <c r="AE1077" i="100"/>
  <c r="AE1101" i="100"/>
  <c r="AE1115" i="100"/>
  <c r="AE1126" i="100"/>
  <c r="AE1121" i="100"/>
  <c r="AE1136" i="100"/>
  <c r="AF773" i="100"/>
  <c r="AE936" i="100"/>
  <c r="AF957" i="100"/>
  <c r="AE953" i="100"/>
  <c r="AE1015" i="100"/>
  <c r="AE1041" i="100"/>
  <c r="AE1093" i="100"/>
  <c r="AE1112" i="100"/>
  <c r="AE1130" i="100"/>
  <c r="AF1139" i="100"/>
  <c r="AE1144" i="100"/>
  <c r="AF159" i="100" l="1"/>
  <c r="AE500" i="100"/>
  <c r="AE853" i="100"/>
  <c r="AF209" i="100"/>
  <c r="AE445" i="100"/>
  <c r="AF198" i="100"/>
  <c r="AF923" i="100"/>
  <c r="AE160" i="100"/>
  <c r="AF522" i="100"/>
  <c r="AE262" i="100"/>
  <c r="AF203" i="100"/>
  <c r="AF476" i="100"/>
  <c r="AE993" i="100"/>
  <c r="AE287" i="100"/>
  <c r="AF1023" i="100"/>
  <c r="AF899" i="100"/>
  <c r="AE952" i="100"/>
  <c r="AE830" i="100"/>
  <c r="AE1102" i="100"/>
  <c r="AE744" i="100"/>
  <c r="AF1072" i="100"/>
  <c r="AF900" i="100"/>
  <c r="AE54" i="100"/>
  <c r="AE25" i="100"/>
  <c r="AE211" i="100"/>
  <c r="AE555" i="100"/>
  <c r="AF213" i="100"/>
  <c r="AF120" i="100"/>
  <c r="AF679" i="100"/>
  <c r="AE94" i="100"/>
  <c r="AE743" i="100"/>
  <c r="AE642" i="100"/>
  <c r="AF819" i="100"/>
  <c r="AF586" i="100"/>
  <c r="AF827" i="100"/>
  <c r="AE609" i="100"/>
  <c r="AE565" i="100"/>
  <c r="AE341" i="100"/>
  <c r="AE650" i="100"/>
  <c r="AE1071" i="100"/>
  <c r="AE721" i="100"/>
  <c r="AF674" i="100"/>
  <c r="AF558" i="100"/>
  <c r="AF336" i="100"/>
  <c r="AF302" i="100"/>
  <c r="AF738" i="100"/>
  <c r="AE486" i="100"/>
  <c r="AF1092" i="100"/>
  <c r="AF753" i="100"/>
  <c r="AF875" i="100"/>
  <c r="AE545" i="100"/>
  <c r="AF544" i="100"/>
  <c r="AE325" i="100"/>
  <c r="AF421" i="100"/>
  <c r="AF22" i="100"/>
  <c r="AE501" i="100"/>
  <c r="AE32" i="100"/>
  <c r="AF504" i="100"/>
  <c r="AE251" i="100"/>
  <c r="AE124" i="100"/>
  <c r="AE50" i="100"/>
  <c r="AF1109" i="100"/>
  <c r="AF1030" i="100"/>
  <c r="AF945" i="100"/>
  <c r="AE812" i="100"/>
  <c r="AF681" i="100"/>
  <c r="AF458" i="100"/>
  <c r="AE391" i="100"/>
  <c r="AE218" i="100"/>
  <c r="AE201" i="100"/>
  <c r="AE45" i="100"/>
  <c r="AE228" i="100"/>
  <c r="AF578" i="100"/>
  <c r="AE143" i="100"/>
  <c r="AE23" i="100"/>
  <c r="AE288" i="100"/>
  <c r="AF52" i="100"/>
  <c r="AF918" i="100"/>
  <c r="AE879" i="100"/>
  <c r="AE714" i="100"/>
  <c r="AF938" i="100"/>
  <c r="AF980" i="100"/>
  <c r="AF949" i="100"/>
  <c r="AE671" i="100"/>
  <c r="AE887" i="100"/>
  <c r="AE729" i="100"/>
  <c r="AE685" i="100"/>
  <c r="AF662" i="100"/>
  <c r="AF588" i="100"/>
  <c r="AE148" i="100"/>
  <c r="AF105" i="100"/>
  <c r="AE95" i="100"/>
  <c r="AE574" i="100"/>
  <c r="AE550" i="100"/>
  <c r="AF637" i="100"/>
  <c r="AE637" i="100"/>
  <c r="AE352" i="100"/>
  <c r="AE645" i="100"/>
  <c r="AE653" i="100"/>
  <c r="AE378" i="100"/>
  <c r="AE358" i="100"/>
  <c r="AE237" i="100"/>
  <c r="AE720" i="100"/>
  <c r="AE485" i="100"/>
  <c r="AE220" i="100"/>
  <c r="AE636" i="100"/>
  <c r="AE283" i="100"/>
  <c r="AF786" i="100"/>
  <c r="AE822" i="100"/>
  <c r="AE452" i="100"/>
  <c r="AE372" i="100"/>
  <c r="AE200" i="100"/>
  <c r="AE712" i="100"/>
  <c r="AE427" i="100"/>
  <c r="AF174" i="100"/>
  <c r="AF1142" i="100"/>
  <c r="AF869" i="100"/>
  <c r="AE656" i="100"/>
  <c r="AE277" i="100"/>
  <c r="AF79" i="100"/>
  <c r="AE35" i="100"/>
  <c r="AF715" i="100"/>
  <c r="AE861" i="100"/>
  <c r="AF1098" i="100"/>
  <c r="AF1085" i="100"/>
  <c r="AF1038" i="100"/>
  <c r="AF772" i="100"/>
  <c r="AF1003" i="100"/>
  <c r="AF965" i="100"/>
  <c r="AE711" i="100"/>
  <c r="AF597" i="100"/>
  <c r="AF346" i="100"/>
  <c r="AF67" i="100"/>
  <c r="AE48" i="100"/>
  <c r="AF930" i="100"/>
  <c r="AE687" i="100"/>
  <c r="AE502" i="100"/>
  <c r="AE167" i="100"/>
  <c r="AE1137" i="100"/>
  <c r="AE985" i="100"/>
  <c r="AF396" i="100"/>
  <c r="AE536" i="100"/>
  <c r="AF512" i="100"/>
  <c r="AF447" i="100"/>
  <c r="AF196" i="100"/>
  <c r="AF138" i="100"/>
  <c r="AF524" i="100"/>
  <c r="AF898" i="100"/>
  <c r="AF1034" i="100"/>
  <c r="AE1034" i="100"/>
  <c r="AE108" i="100"/>
  <c r="AF826" i="100"/>
  <c r="AE604" i="100"/>
  <c r="AE1162" i="100"/>
  <c r="AF1045" i="100"/>
  <c r="AF972" i="100"/>
  <c r="AF789" i="100"/>
  <c r="AF1050" i="100"/>
  <c r="AF1133" i="100"/>
  <c r="AE709" i="100"/>
  <c r="AE548" i="100"/>
  <c r="AE315" i="100"/>
  <c r="AE224" i="100"/>
  <c r="AF147" i="100"/>
  <c r="AE78" i="100"/>
  <c r="AE19" i="100"/>
  <c r="AE793" i="100"/>
  <c r="AE708" i="100"/>
  <c r="AE464" i="100"/>
  <c r="AF16" i="100"/>
  <c r="AE842" i="100"/>
  <c r="AE465" i="100"/>
  <c r="AF535" i="100"/>
  <c r="AF1121" i="100"/>
  <c r="AF1083" i="100"/>
  <c r="AF1047" i="100"/>
  <c r="AF1013" i="100"/>
  <c r="AE847" i="100"/>
  <c r="AE1108" i="100"/>
  <c r="AF751" i="100"/>
  <c r="AE1152" i="100"/>
  <c r="AE939" i="100"/>
  <c r="AF824" i="100"/>
  <c r="AE600" i="100"/>
  <c r="AE559" i="100"/>
  <c r="AE429" i="100"/>
  <c r="AE408" i="100"/>
  <c r="AF364" i="100"/>
  <c r="AF192" i="100"/>
  <c r="AE146" i="100"/>
  <c r="AE1012" i="100"/>
  <c r="AE852" i="100"/>
  <c r="AF831" i="100"/>
  <c r="AF866" i="100"/>
  <c r="AF736" i="100"/>
  <c r="AE542" i="100"/>
  <c r="AE660" i="100"/>
  <c r="AF375" i="100"/>
  <c r="AE775" i="100"/>
  <c r="AF1114" i="100"/>
  <c r="AF1157" i="100"/>
  <c r="AE324" i="100"/>
  <c r="AF418" i="100"/>
  <c r="AE418" i="100"/>
  <c r="AF430" i="100"/>
  <c r="AE430" i="100"/>
  <c r="AF369" i="100"/>
  <c r="AE369" i="100"/>
  <c r="AF492" i="100"/>
  <c r="AE492" i="100"/>
  <c r="AF226" i="100"/>
  <c r="AE226" i="100"/>
  <c r="AF125" i="100"/>
  <c r="AE125" i="100"/>
  <c r="AF90" i="100"/>
  <c r="AE90" i="100"/>
  <c r="AF752" i="100"/>
  <c r="AE752" i="100"/>
  <c r="AE995" i="100"/>
  <c r="AF995" i="100"/>
  <c r="AE651" i="100"/>
  <c r="AF651" i="100"/>
  <c r="AE144" i="100"/>
  <c r="AF144" i="100"/>
  <c r="AE725" i="100"/>
  <c r="AF725" i="100"/>
  <c r="AF461" i="100"/>
  <c r="AE461" i="100"/>
  <c r="AE350" i="100"/>
  <c r="AF350" i="100"/>
  <c r="AE541" i="100"/>
  <c r="AF541" i="100"/>
  <c r="AF508" i="100"/>
  <c r="AE367" i="100"/>
  <c r="AF367" i="100"/>
  <c r="AF480" i="100"/>
  <c r="AE480" i="100"/>
  <c r="AE778" i="100"/>
  <c r="AF850" i="100"/>
  <c r="AE543" i="100"/>
  <c r="AE489" i="100"/>
  <c r="AE423" i="100"/>
  <c r="AF423" i="100"/>
  <c r="AE425" i="100"/>
  <c r="AE298" i="100"/>
  <c r="AF298" i="100"/>
  <c r="AE127" i="100"/>
  <c r="AF127" i="100"/>
  <c r="AF87" i="100"/>
  <c r="AF1068" i="100"/>
  <c r="AE1068" i="100"/>
  <c r="AE884" i="100"/>
  <c r="AE614" i="100"/>
  <c r="AE605" i="100"/>
  <c r="AE1138" i="100"/>
  <c r="AF1138" i="100"/>
  <c r="AF774" i="100"/>
  <c r="AE774" i="100"/>
  <c r="AE994" i="100"/>
  <c r="AF994" i="100"/>
  <c r="AF563" i="100"/>
  <c r="AF531" i="100"/>
  <c r="AF374" i="100"/>
  <c r="AE374" i="100"/>
  <c r="AE477" i="100"/>
  <c r="AF477" i="100"/>
  <c r="AF1112" i="100"/>
  <c r="AE1090" i="100"/>
  <c r="AE630" i="100"/>
  <c r="AF630" i="100"/>
  <c r="AE338" i="100"/>
  <c r="AF338" i="100"/>
  <c r="AE59" i="100"/>
  <c r="AF59" i="100"/>
  <c r="AF807" i="100"/>
  <c r="AE807" i="100"/>
  <c r="AE678" i="100"/>
  <c r="AF678" i="100"/>
  <c r="AF515" i="100"/>
  <c r="AE515" i="100"/>
  <c r="AF666" i="100"/>
  <c r="AE666" i="100"/>
  <c r="AF755" i="100"/>
  <c r="AE755" i="100"/>
  <c r="AF499" i="100"/>
  <c r="AE499" i="100"/>
  <c r="AF70" i="100"/>
  <c r="AE70" i="100"/>
  <c r="AF1113" i="100"/>
  <c r="AE1113" i="100"/>
  <c r="AE695" i="100"/>
  <c r="AF695" i="100"/>
  <c r="AE278" i="100"/>
  <c r="AF278" i="100"/>
  <c r="AE529" i="100"/>
  <c r="AF529" i="100"/>
  <c r="AE420" i="100"/>
  <c r="AF420" i="100"/>
  <c r="AF306" i="100"/>
  <c r="AE306" i="100"/>
  <c r="AF682" i="100"/>
  <c r="AE682" i="100"/>
  <c r="AF494" i="100"/>
  <c r="AE494" i="100"/>
  <c r="AF84" i="100"/>
  <c r="AE84" i="100"/>
  <c r="AF998" i="100"/>
  <c r="AE998" i="100"/>
  <c r="AF816" i="100"/>
  <c r="AE816" i="100"/>
  <c r="AE409" i="100"/>
  <c r="AF409" i="100"/>
  <c r="AF584" i="100"/>
  <c r="AE584" i="100"/>
  <c r="AF634" i="100"/>
  <c r="AE634" i="100"/>
  <c r="AF77" i="100"/>
  <c r="AE77" i="100"/>
  <c r="AF150" i="100"/>
  <c r="AF1119" i="100"/>
  <c r="AE1119" i="100"/>
  <c r="AF1159" i="100"/>
  <c r="AF1016" i="100"/>
  <c r="AF919" i="100"/>
  <c r="AE838" i="100"/>
  <c r="AE978" i="100"/>
  <c r="AF943" i="100"/>
  <c r="AF706" i="100"/>
  <c r="AF703" i="100"/>
  <c r="AE177" i="100"/>
  <c r="AE173" i="100"/>
  <c r="AE290" i="100"/>
  <c r="AF836" i="100"/>
  <c r="AF817" i="100"/>
  <c r="AE817" i="100"/>
  <c r="AE701" i="100"/>
  <c r="AF466" i="100"/>
  <c r="AE466" i="100"/>
  <c r="AF436" i="100"/>
  <c r="AE436" i="100"/>
  <c r="AF726" i="100"/>
  <c r="AE726" i="100"/>
  <c r="AF74" i="100"/>
  <c r="AE74" i="100"/>
  <c r="AF58" i="100"/>
  <c r="AE58" i="100"/>
  <c r="AF696" i="100"/>
  <c r="AE696" i="100"/>
  <c r="AF731" i="100"/>
  <c r="AE1046" i="100"/>
  <c r="AF547" i="100"/>
  <c r="AF311" i="100"/>
  <c r="AE311" i="100"/>
  <c r="AF222" i="100"/>
  <c r="AE219" i="100"/>
  <c r="AE295" i="100"/>
  <c r="AF295" i="100"/>
  <c r="AF230" i="100"/>
  <c r="AE286" i="100"/>
  <c r="AF286" i="100"/>
  <c r="AE473" i="100"/>
  <c r="AE395" i="100"/>
  <c r="AE158" i="100"/>
  <c r="AE811" i="100"/>
  <c r="AF754" i="100"/>
  <c r="AF839" i="100"/>
  <c r="AF141" i="100"/>
  <c r="AF1141" i="100"/>
  <c r="AE539" i="100"/>
  <c r="AF171" i="100"/>
  <c r="AF568" i="100"/>
  <c r="AE370" i="100"/>
  <c r="AE981" i="100"/>
  <c r="AF1063" i="100"/>
  <c r="AF991" i="100"/>
  <c r="AF734" i="100"/>
  <c r="AE618" i="100"/>
  <c r="AE567" i="100"/>
  <c r="AE229" i="100"/>
  <c r="AE37" i="100"/>
  <c r="AE404" i="100"/>
  <c r="AF684" i="100"/>
  <c r="AE348" i="100"/>
  <c r="AF924" i="100"/>
  <c r="AE557" i="100"/>
  <c r="AE223" i="100"/>
  <c r="AE769" i="100"/>
  <c r="AE560" i="100"/>
  <c r="AF908" i="100"/>
  <c r="AF484" i="100"/>
  <c r="AF977" i="100"/>
  <c r="AE977" i="100"/>
  <c r="AE787" i="100"/>
  <c r="AF787" i="100"/>
  <c r="AE407" i="100"/>
  <c r="AF407" i="100"/>
  <c r="AE1073" i="100"/>
  <c r="AF1073" i="100"/>
  <c r="AF1120" i="100"/>
  <c r="AE1120" i="100"/>
  <c r="AF821" i="100"/>
  <c r="AE821" i="100"/>
  <c r="AE130" i="100"/>
  <c r="AF130" i="100"/>
  <c r="AF1026" i="100"/>
  <c r="AE1026" i="100"/>
  <c r="AF982" i="100"/>
  <c r="AE982" i="100"/>
  <c r="AF628" i="100"/>
  <c r="AE628" i="100"/>
  <c r="AF606" i="100"/>
  <c r="AE606" i="100"/>
  <c r="AE38" i="100"/>
  <c r="AF38" i="100"/>
  <c r="AE683" i="100"/>
  <c r="AF683" i="100"/>
  <c r="AF503" i="100"/>
  <c r="AE503" i="100"/>
  <c r="AF602" i="100"/>
  <c r="AE602" i="100"/>
  <c r="AF402" i="100"/>
  <c r="AE402" i="100"/>
  <c r="AE368" i="100"/>
  <c r="AF368" i="100"/>
  <c r="AF258" i="100"/>
  <c r="AE258" i="100"/>
  <c r="AF526" i="100"/>
  <c r="AE526" i="100"/>
  <c r="AF1001" i="100"/>
  <c r="AE1001" i="100"/>
  <c r="AF590" i="100"/>
  <c r="AE590" i="100"/>
  <c r="AE280" i="100"/>
  <c r="AF280" i="100"/>
  <c r="AE191" i="100"/>
  <c r="AF191" i="100"/>
  <c r="AE114" i="100"/>
  <c r="AF114" i="100"/>
  <c r="AF14" i="100"/>
  <c r="AE14" i="100"/>
  <c r="AE414" i="100"/>
  <c r="AF414" i="100"/>
  <c r="AF935" i="100"/>
  <c r="AF740" i="100"/>
  <c r="AE532" i="100"/>
  <c r="AE117" i="100"/>
  <c r="AE102" i="100"/>
  <c r="AF91" i="100"/>
  <c r="AE583" i="100"/>
  <c r="AF583" i="100"/>
  <c r="AE921" i="100"/>
  <c r="AE764" i="100"/>
  <c r="AF1056" i="100"/>
  <c r="AE717" i="100"/>
  <c r="AF462" i="100"/>
  <c r="AE462" i="100"/>
  <c r="AF266" i="100"/>
  <c r="AE266" i="100"/>
  <c r="AF188" i="100"/>
  <c r="AE188" i="100"/>
  <c r="AF126" i="100"/>
  <c r="AF186" i="100"/>
  <c r="AE186" i="100"/>
  <c r="AF553" i="100"/>
  <c r="AE553" i="100"/>
  <c r="AE10" i="100"/>
  <c r="AF10" i="100"/>
  <c r="AE582" i="100"/>
  <c r="AF582" i="100"/>
  <c r="AF598" i="100"/>
  <c r="AE598" i="100"/>
  <c r="AF259" i="100"/>
  <c r="AE259" i="100"/>
  <c r="AE1054" i="100"/>
  <c r="AF1054" i="100"/>
  <c r="AE1020" i="100"/>
  <c r="AF1020" i="100"/>
  <c r="AF891" i="100"/>
  <c r="AF1134" i="100"/>
  <c r="AE398" i="100"/>
  <c r="AF279" i="100"/>
  <c r="AE377" i="100"/>
  <c r="AF377" i="100"/>
  <c r="AF1111" i="100"/>
  <c r="AE895" i="100"/>
  <c r="AE1149" i="100"/>
  <c r="AE893" i="100"/>
  <c r="AE1099" i="100"/>
  <c r="AE974" i="100"/>
  <c r="AF964" i="100"/>
  <c r="AE749" i="100"/>
  <c r="AE463" i="100"/>
  <c r="AE448" i="100"/>
  <c r="AE371" i="100"/>
  <c r="AE301" i="100"/>
  <c r="AF270" i="100"/>
  <c r="AE151" i="100"/>
  <c r="AF156" i="100"/>
  <c r="AF1006" i="100"/>
  <c r="AF1146" i="100"/>
  <c r="AE1125" i="100"/>
  <c r="AE1052" i="100"/>
  <c r="AF733" i="100"/>
  <c r="AF648" i="100"/>
  <c r="AF608" i="100"/>
  <c r="AE608" i="100"/>
  <c r="AF349" i="100"/>
  <c r="AE333" i="100"/>
  <c r="AF333" i="100"/>
  <c r="AF438" i="100"/>
  <c r="AE491" i="100"/>
  <c r="AF491" i="100"/>
  <c r="AF443" i="100"/>
  <c r="AE443" i="100"/>
  <c r="AF1088" i="100"/>
  <c r="AE883" i="100"/>
  <c r="AF623" i="100"/>
  <c r="AF357" i="100"/>
  <c r="AE357" i="100"/>
  <c r="AE12" i="100"/>
  <c r="AF12" i="100"/>
  <c r="AE516" i="100"/>
  <c r="AF516" i="100"/>
  <c r="AE700" i="100"/>
  <c r="AF700" i="100"/>
  <c r="AF133" i="100"/>
  <c r="AE133" i="100"/>
  <c r="AF72" i="100"/>
  <c r="AE72" i="100"/>
  <c r="AE194" i="100"/>
  <c r="AF194" i="100"/>
  <c r="AF271" i="100"/>
  <c r="AE271" i="100"/>
  <c r="AF256" i="100"/>
  <c r="AE256" i="100"/>
  <c r="AE587" i="100"/>
  <c r="AF587" i="100"/>
  <c r="AE227" i="100"/>
  <c r="AF227" i="100"/>
  <c r="AF646" i="100"/>
  <c r="AE646" i="100"/>
  <c r="AF1059" i="100"/>
  <c r="AE1059" i="100"/>
  <c r="AE1049" i="100"/>
  <c r="AF1049" i="100"/>
  <c r="AF490" i="100"/>
  <c r="AE490" i="100"/>
  <c r="AF1041" i="100"/>
  <c r="AF820" i="100"/>
  <c r="AF592" i="100"/>
  <c r="AE592" i="100"/>
  <c r="AF498" i="100"/>
  <c r="AE498" i="100"/>
  <c r="AF1017" i="100"/>
  <c r="AE1017" i="100"/>
  <c r="AE304" i="100"/>
  <c r="AF304" i="100"/>
  <c r="AF561" i="100"/>
  <c r="AE561" i="100"/>
  <c r="AF509" i="100"/>
  <c r="AE509" i="100"/>
  <c r="AF1021" i="100"/>
  <c r="AE1021" i="100"/>
  <c r="AE360" i="100"/>
  <c r="AF360" i="100"/>
  <c r="AF868" i="100"/>
  <c r="AE868" i="100"/>
  <c r="AE13" i="100"/>
  <c r="AF13" i="100"/>
  <c r="AE910" i="100"/>
  <c r="AE806" i="100"/>
  <c r="AE594" i="100"/>
  <c r="AE482" i="100"/>
  <c r="AE231" i="100"/>
  <c r="AF1136" i="100"/>
  <c r="AE1051" i="100"/>
  <c r="AF1004" i="100"/>
  <c r="AE1004" i="100"/>
  <c r="AE699" i="100"/>
  <c r="AF699" i="100"/>
  <c r="AE376" i="100"/>
  <c r="AF376" i="100"/>
  <c r="AF276" i="100"/>
  <c r="AE426" i="100"/>
  <c r="AF426" i="100"/>
  <c r="AE906" i="100"/>
  <c r="AF906" i="100"/>
  <c r="AE1080" i="100"/>
  <c r="AF1061" i="100"/>
  <c r="AF987" i="100"/>
  <c r="AF973" i="100"/>
  <c r="AF933" i="100"/>
  <c r="AF763" i="100"/>
  <c r="AE1139" i="100"/>
  <c r="AE1151" i="100"/>
  <c r="AF1151" i="100"/>
  <c r="AE672" i="100"/>
  <c r="AE556" i="100"/>
  <c r="AF513" i="100"/>
  <c r="AE470" i="100"/>
  <c r="AF282" i="100"/>
  <c r="AE241" i="100"/>
  <c r="AF235" i="100"/>
  <c r="AE165" i="100"/>
  <c r="AF103" i="100"/>
  <c r="AF75" i="100"/>
  <c r="AE62" i="100"/>
  <c r="AF948" i="100"/>
  <c r="AE478" i="100"/>
  <c r="AE248" i="100"/>
  <c r="AF1101" i="100"/>
  <c r="AF954" i="100"/>
  <c r="AF803" i="100"/>
  <c r="AF762" i="100"/>
  <c r="AE762" i="100"/>
  <c r="AE331" i="100"/>
  <c r="AF331" i="100"/>
  <c r="AE914" i="100"/>
  <c r="AF914" i="100"/>
  <c r="AE18" i="100"/>
  <c r="AF18" i="100"/>
  <c r="AF1078" i="100"/>
  <c r="AE833" i="100"/>
  <c r="AF870" i="100"/>
  <c r="AF546" i="100"/>
  <c r="AF1110" i="100"/>
  <c r="AE1091" i="100"/>
  <c r="AE322" i="100"/>
  <c r="AF322" i="100"/>
  <c r="AF299" i="100"/>
  <c r="AE250" i="100"/>
  <c r="AF250" i="100"/>
  <c r="AF347" i="100"/>
  <c r="AE1081" i="100"/>
  <c r="AE844" i="100"/>
  <c r="AF854" i="100"/>
  <c r="AE854" i="100"/>
  <c r="AF460" i="100"/>
  <c r="AE460" i="100"/>
  <c r="AF475" i="100"/>
  <c r="AF1076" i="100"/>
  <c r="AE1076" i="100"/>
  <c r="AE312" i="100"/>
  <c r="AF581" i="100"/>
  <c r="AE388" i="100"/>
  <c r="AF388" i="100"/>
  <c r="AE47" i="100"/>
  <c r="AF47" i="100"/>
  <c r="AE474" i="100"/>
  <c r="AF963" i="100"/>
  <c r="AE123" i="100"/>
  <c r="AF123" i="100"/>
  <c r="AF392" i="100"/>
  <c r="AE392" i="100"/>
  <c r="AE1024" i="100"/>
  <c r="AF472" i="100"/>
  <c r="AF551" i="100"/>
  <c r="AE892" i="100"/>
  <c r="AE384" i="100"/>
  <c r="AF136" i="100"/>
  <c r="AE136" i="100"/>
  <c r="AE216" i="100"/>
  <c r="AF216" i="100"/>
  <c r="AF802" i="100"/>
  <c r="AE716" i="100"/>
  <c r="AF746" i="100"/>
  <c r="AE193" i="100"/>
  <c r="AF193" i="100"/>
  <c r="AF533" i="100"/>
  <c r="AF185" i="100"/>
  <c r="AF244" i="100"/>
  <c r="AF1089" i="100"/>
  <c r="AE1089" i="100"/>
  <c r="AE1058" i="100"/>
  <c r="AF1058" i="100"/>
  <c r="AF929" i="100"/>
  <c r="AE929" i="100"/>
  <c r="AF888" i="100"/>
  <c r="AE888" i="100"/>
  <c r="AF801" i="100"/>
  <c r="AE801" i="100"/>
  <c r="AF750" i="100"/>
  <c r="AE750" i="100"/>
  <c r="AF1042" i="100"/>
  <c r="AE1042" i="100"/>
  <c r="AE976" i="100"/>
  <c r="AF976" i="100"/>
  <c r="AE858" i="100"/>
  <c r="AF858" i="100"/>
  <c r="AF859" i="100"/>
  <c r="AE859" i="100"/>
  <c r="AF779" i="100"/>
  <c r="AE779" i="100"/>
  <c r="AE625" i="100"/>
  <c r="AF625" i="100"/>
  <c r="AE525" i="100"/>
  <c r="AF525" i="100"/>
  <c r="AE394" i="100"/>
  <c r="AF394" i="100"/>
  <c r="AE362" i="100"/>
  <c r="AF362" i="100"/>
  <c r="AE242" i="100"/>
  <c r="AF242" i="100"/>
  <c r="AF864" i="100"/>
  <c r="AE864" i="100"/>
  <c r="AE880" i="100"/>
  <c r="AF880" i="100"/>
  <c r="AE644" i="100"/>
  <c r="AF644" i="100"/>
  <c r="AF406" i="100"/>
  <c r="AE406" i="100"/>
  <c r="AE353" i="100"/>
  <c r="AF353" i="100"/>
  <c r="AF343" i="100"/>
  <c r="AE343" i="100"/>
  <c r="AF328" i="100"/>
  <c r="AE328" i="100"/>
  <c r="AF240" i="100"/>
  <c r="AE240" i="100"/>
  <c r="AE959" i="100"/>
  <c r="AF959" i="100"/>
  <c r="AE111" i="100"/>
  <c r="AF111" i="100"/>
  <c r="AF89" i="100"/>
  <c r="AE89" i="100"/>
  <c r="AF73" i="100"/>
  <c r="AE73" i="100"/>
  <c r="AF316" i="100"/>
  <c r="AE316" i="100"/>
  <c r="AE1107" i="100"/>
  <c r="AF1107" i="100"/>
  <c r="AE951" i="100"/>
  <c r="AF951" i="100"/>
  <c r="AF1018" i="100"/>
  <c r="AE1018" i="100"/>
  <c r="AF1105" i="100"/>
  <c r="AE1105" i="100"/>
  <c r="AE1074" i="100"/>
  <c r="AF1074" i="100"/>
  <c r="AF1008" i="100"/>
  <c r="AE1008" i="100"/>
  <c r="AE804" i="100"/>
  <c r="AF804" i="100"/>
  <c r="AE757" i="100"/>
  <c r="AF757" i="100"/>
  <c r="AE697" i="100"/>
  <c r="AF697" i="100"/>
  <c r="AF506" i="100"/>
  <c r="AE506" i="100"/>
  <c r="AE479" i="100"/>
  <c r="AF479" i="100"/>
  <c r="AF455" i="100"/>
  <c r="AE455" i="100"/>
  <c r="AF236" i="100"/>
  <c r="AE236" i="100"/>
  <c r="AE206" i="100"/>
  <c r="AF206" i="100"/>
  <c r="AF187" i="100"/>
  <c r="AE187" i="100"/>
  <c r="AF291" i="100"/>
  <c r="AE291" i="100"/>
  <c r="AF607" i="100"/>
  <c r="AE607" i="100"/>
  <c r="AF603" i="100"/>
  <c r="AE603" i="100"/>
  <c r="AF397" i="100"/>
  <c r="AE397" i="100"/>
  <c r="AF210" i="100"/>
  <c r="AE210" i="100"/>
  <c r="AE46" i="100"/>
  <c r="AF46" i="100"/>
  <c r="AF845" i="100"/>
  <c r="AE845" i="100"/>
  <c r="AE428" i="100"/>
  <c r="AF428" i="100"/>
  <c r="AF272" i="100"/>
  <c r="AE272" i="100"/>
  <c r="AE8" i="100"/>
  <c r="AF8" i="100"/>
  <c r="AE61" i="100"/>
  <c r="AF61" i="100"/>
  <c r="AF386" i="100"/>
  <c r="AE386" i="100"/>
  <c r="AF1000" i="100"/>
  <c r="AE1000" i="100"/>
  <c r="AF946" i="100"/>
  <c r="AE946" i="100"/>
  <c r="AF865" i="100"/>
  <c r="AE865" i="100"/>
  <c r="AF791" i="100"/>
  <c r="AE791" i="100"/>
  <c r="AF1057" i="100"/>
  <c r="AE1057" i="100"/>
  <c r="AF992" i="100"/>
  <c r="AE992" i="100"/>
  <c r="AE942" i="100"/>
  <c r="AF942" i="100"/>
  <c r="AE927" i="100"/>
  <c r="AF927" i="100"/>
  <c r="AF800" i="100"/>
  <c r="AE800" i="100"/>
  <c r="AE813" i="100"/>
  <c r="AF813" i="100"/>
  <c r="AE1100" i="100"/>
  <c r="AF1100" i="100"/>
  <c r="AF840" i="100"/>
  <c r="AE840" i="100"/>
  <c r="AF730" i="100"/>
  <c r="AE730" i="100"/>
  <c r="AE691" i="100"/>
  <c r="AF691" i="100"/>
  <c r="AE641" i="100"/>
  <c r="AF641" i="100"/>
  <c r="AE593" i="100"/>
  <c r="AF593" i="100"/>
  <c r="AF432" i="100"/>
  <c r="AE432" i="100"/>
  <c r="AE318" i="100"/>
  <c r="AF318" i="100"/>
  <c r="AE257" i="100"/>
  <c r="AF257" i="100"/>
  <c r="AE180" i="100"/>
  <c r="AF180" i="100"/>
  <c r="AE955" i="100"/>
  <c r="AF955" i="100"/>
  <c r="AF911" i="100"/>
  <c r="AE911" i="100"/>
  <c r="AE1143" i="100"/>
  <c r="AF1143" i="100"/>
  <c r="AF1158" i="100"/>
  <c r="AE1158" i="100"/>
  <c r="AE809" i="100"/>
  <c r="AF809" i="100"/>
  <c r="AF759" i="100"/>
  <c r="AE759" i="100"/>
  <c r="AE745" i="100"/>
  <c r="AF745" i="100"/>
  <c r="AF710" i="100"/>
  <c r="AE710" i="100"/>
  <c r="AF968" i="100"/>
  <c r="AE968" i="100"/>
  <c r="AE904" i="100"/>
  <c r="AF904" i="100"/>
  <c r="AF719" i="100"/>
  <c r="AE719" i="100"/>
  <c r="AF947" i="100"/>
  <c r="AE947" i="100"/>
  <c r="AE766" i="100"/>
  <c r="AF766" i="100"/>
  <c r="AE520" i="100"/>
  <c r="AF520" i="100"/>
  <c r="AE405" i="100"/>
  <c r="AF405" i="100"/>
  <c r="AE163" i="100"/>
  <c r="AF163" i="100"/>
  <c r="AF86" i="100"/>
  <c r="AE86" i="100"/>
  <c r="AE41" i="100"/>
  <c r="AF41" i="100"/>
  <c r="AF902" i="100"/>
  <c r="AE902" i="100"/>
  <c r="AE571" i="100"/>
  <c r="AF571" i="100"/>
  <c r="AE890" i="100"/>
  <c r="AF890" i="100"/>
  <c r="AF519" i="100"/>
  <c r="AE519" i="100"/>
  <c r="AF456" i="100"/>
  <c r="AE456" i="100"/>
  <c r="AE442" i="100"/>
  <c r="AF442" i="100"/>
  <c r="AF284" i="100"/>
  <c r="AE284" i="100"/>
  <c r="AF215" i="100"/>
  <c r="AE215" i="100"/>
  <c r="AE214" i="100"/>
  <c r="AF214" i="100"/>
  <c r="AF96" i="100"/>
  <c r="AE96" i="100"/>
  <c r="AF80" i="100"/>
  <c r="AE80" i="100"/>
  <c r="AF591" i="100"/>
  <c r="AE591" i="100"/>
  <c r="AE273" i="100"/>
  <c r="AF273" i="100"/>
  <c r="AF1002" i="100"/>
  <c r="AE1002" i="100"/>
  <c r="AF1007" i="100"/>
  <c r="AE1007" i="100"/>
  <c r="AE1048" i="100"/>
  <c r="AF1048" i="100"/>
  <c r="AE823" i="100"/>
  <c r="AF823" i="100"/>
  <c r="AE647" i="100"/>
  <c r="AF647" i="100"/>
  <c r="AF579" i="100"/>
  <c r="AE579" i="100"/>
  <c r="AF1153" i="100"/>
  <c r="AE1153" i="100"/>
  <c r="AE889" i="100"/>
  <c r="AF889" i="100"/>
  <c r="AE735" i="100"/>
  <c r="AF735" i="100"/>
  <c r="AF667" i="100"/>
  <c r="AE667" i="100"/>
  <c r="AE307" i="100"/>
  <c r="AF307" i="100"/>
  <c r="AF232" i="100"/>
  <c r="AE232" i="100"/>
  <c r="AF669" i="100"/>
  <c r="AE669" i="100"/>
  <c r="AE528" i="100"/>
  <c r="AF528" i="100"/>
  <c r="AF468" i="100"/>
  <c r="AE468" i="100"/>
  <c r="AE168" i="100"/>
  <c r="AF168" i="100"/>
  <c r="AE238" i="100"/>
  <c r="AF238" i="100"/>
  <c r="AE129" i="100"/>
  <c r="AF129" i="100"/>
  <c r="AE540" i="100"/>
  <c r="AF540" i="100"/>
  <c r="AF401" i="100"/>
  <c r="AE401" i="100"/>
  <c r="AF329" i="100"/>
  <c r="AE329" i="100"/>
  <c r="AF314" i="100"/>
  <c r="AE314" i="100"/>
  <c r="AE1011" i="100"/>
  <c r="AF1011" i="100"/>
  <c r="AE689" i="100"/>
  <c r="AF689" i="100"/>
  <c r="AE471" i="100"/>
  <c r="AF471" i="100"/>
  <c r="AF98" i="100"/>
  <c r="AE98" i="100"/>
  <c r="AF44" i="100"/>
  <c r="AE44" i="100"/>
  <c r="AE119" i="100"/>
  <c r="AF119" i="100"/>
  <c r="AF437" i="100"/>
  <c r="AE437" i="100"/>
  <c r="AF1127" i="100"/>
  <c r="AE1127" i="100"/>
  <c r="AF961" i="100"/>
  <c r="AE961" i="100"/>
  <c r="AF913" i="100"/>
  <c r="AE913" i="100"/>
  <c r="AF843" i="100"/>
  <c r="AE843" i="100"/>
  <c r="AF737" i="100"/>
  <c r="AE737" i="100"/>
  <c r="AE928" i="100"/>
  <c r="AF928" i="100"/>
  <c r="AE897" i="100"/>
  <c r="AF897" i="100"/>
  <c r="AF1067" i="100"/>
  <c r="AE1067" i="100"/>
  <c r="AE1150" i="100"/>
  <c r="AF1150" i="100"/>
  <c r="AF856" i="100"/>
  <c r="AE856" i="100"/>
  <c r="AF781" i="100"/>
  <c r="AE781" i="100"/>
  <c r="AF722" i="100"/>
  <c r="AE722" i="100"/>
  <c r="AE713" i="100"/>
  <c r="AF713" i="100"/>
  <c r="AE690" i="100"/>
  <c r="AF690" i="100"/>
  <c r="AE659" i="100"/>
  <c r="AF659" i="100"/>
  <c r="AE640" i="100"/>
  <c r="AF640" i="100"/>
  <c r="AF611" i="100"/>
  <c r="AE611" i="100"/>
  <c r="AF549" i="100"/>
  <c r="AE549" i="100"/>
  <c r="AE530" i="100"/>
  <c r="AF530" i="100"/>
  <c r="AE419" i="100"/>
  <c r="AF419" i="100"/>
  <c r="AF293" i="100"/>
  <c r="AE293" i="100"/>
  <c r="AF71" i="100"/>
  <c r="AE71" i="100"/>
  <c r="AF1084" i="100"/>
  <c r="AE1084" i="100"/>
  <c r="AF848" i="100"/>
  <c r="AE848" i="100"/>
  <c r="AF1131" i="100"/>
  <c r="AE1131" i="100"/>
  <c r="AE873" i="100"/>
  <c r="AF873" i="100"/>
  <c r="AF724" i="100"/>
  <c r="AE724" i="100"/>
  <c r="AE668" i="100"/>
  <c r="AF668" i="100"/>
  <c r="AE1129" i="100"/>
  <c r="AF1129" i="100"/>
  <c r="AF649" i="100"/>
  <c r="AE649" i="100"/>
  <c r="AE354" i="100"/>
  <c r="AF354" i="100"/>
  <c r="AF308" i="100"/>
  <c r="AE308" i="100"/>
  <c r="AF274" i="100"/>
  <c r="AE274" i="100"/>
  <c r="AF255" i="100"/>
  <c r="AE255" i="100"/>
  <c r="AE510" i="100"/>
  <c r="AF510" i="100"/>
  <c r="AE1132" i="100"/>
  <c r="AF1132" i="100"/>
  <c r="AE599" i="100"/>
  <c r="AF599" i="100"/>
  <c r="AE166" i="100"/>
  <c r="AF166" i="100"/>
  <c r="AF106" i="100"/>
  <c r="AE106" i="100"/>
  <c r="AE1145" i="100"/>
  <c r="AF1145" i="100"/>
  <c r="AE761" i="100"/>
  <c r="AF761" i="100"/>
  <c r="AF739" i="100"/>
  <c r="AE739" i="100"/>
  <c r="AF403" i="100"/>
  <c r="AE403" i="100"/>
  <c r="AF1065" i="100"/>
  <c r="AE1065" i="100"/>
  <c r="AE1036" i="100"/>
  <c r="AF1036" i="100"/>
  <c r="AE969" i="100"/>
  <c r="AF969" i="100"/>
  <c r="AE705" i="100"/>
  <c r="AF705" i="100"/>
  <c r="AF665" i="100"/>
  <c r="AE665" i="100"/>
  <c r="AF629" i="100"/>
  <c r="AE629" i="100"/>
  <c r="AE570" i="100"/>
  <c r="AF570" i="100"/>
  <c r="AF748" i="100"/>
  <c r="AE748" i="100"/>
  <c r="AF496" i="100"/>
  <c r="AE496" i="100"/>
  <c r="AF440" i="100"/>
  <c r="AE440" i="100"/>
  <c r="AE88" i="100"/>
  <c r="AF88" i="100"/>
  <c r="AF202" i="100"/>
  <c r="AE202" i="100"/>
  <c r="AF411" i="100"/>
  <c r="AE411" i="100"/>
  <c r="AE112" i="100"/>
  <c r="AF112" i="100"/>
  <c r="AF1022" i="100"/>
  <c r="AE1022" i="100"/>
  <c r="AF915" i="100"/>
  <c r="AE915" i="100"/>
  <c r="AE788" i="100"/>
  <c r="AF788" i="100"/>
  <c r="AE345" i="100"/>
  <c r="AF345" i="100"/>
  <c r="AF619" i="100"/>
  <c r="AE619" i="100"/>
  <c r="AE564" i="100"/>
  <c r="AF564" i="100"/>
  <c r="AF417" i="100"/>
  <c r="AE417" i="100"/>
  <c r="AF380" i="100"/>
  <c r="AE380" i="100"/>
  <c r="AE275" i="100"/>
  <c r="AF275" i="100"/>
  <c r="AF245" i="100"/>
  <c r="AE245" i="100"/>
  <c r="AF63" i="100"/>
  <c r="AE63" i="100"/>
  <c r="AF1147" i="100"/>
  <c r="AE1147" i="100"/>
  <c r="AE863" i="100"/>
  <c r="AF863" i="100"/>
  <c r="AE264" i="100"/>
  <c r="AF264" i="100"/>
  <c r="AF585" i="100"/>
  <c r="AE585" i="100"/>
  <c r="AE1064" i="100"/>
  <c r="AF1064" i="100"/>
  <c r="AE1155" i="100"/>
  <c r="AF1155" i="100"/>
  <c r="AE1025" i="100"/>
  <c r="AF1025" i="100"/>
  <c r="AE903" i="100"/>
  <c r="AF903" i="100"/>
  <c r="AF834" i="100"/>
  <c r="AE834" i="100"/>
  <c r="AF825" i="100"/>
  <c r="AE825" i="100"/>
  <c r="AF776" i="100"/>
  <c r="AE776" i="100"/>
  <c r="AE988" i="100"/>
  <c r="AF988" i="100"/>
  <c r="AF855" i="100"/>
  <c r="AE855" i="100"/>
  <c r="AF768" i="100"/>
  <c r="AE768" i="100"/>
  <c r="AE741" i="100"/>
  <c r="AF741" i="100"/>
  <c r="AF1009" i="100"/>
  <c r="AE1009" i="100"/>
  <c r="AF990" i="100"/>
  <c r="AE990" i="100"/>
  <c r="AF971" i="100"/>
  <c r="AE971" i="100"/>
  <c r="AF926" i="100"/>
  <c r="AE926" i="100"/>
  <c r="AE912" i="100"/>
  <c r="AF912" i="100"/>
  <c r="AE784" i="100"/>
  <c r="AF784" i="100"/>
  <c r="AE727" i="100"/>
  <c r="AF727" i="100"/>
  <c r="AF675" i="100"/>
  <c r="AE675" i="100"/>
  <c r="AE610" i="100"/>
  <c r="AF610" i="100"/>
  <c r="AE446" i="100"/>
  <c r="AF446" i="100"/>
  <c r="AF451" i="100"/>
  <c r="AE451" i="100"/>
  <c r="AE142" i="100"/>
  <c r="AF142" i="100"/>
  <c r="AF1019" i="100"/>
  <c r="AE1019" i="100"/>
  <c r="AF986" i="100"/>
  <c r="AE986" i="100"/>
  <c r="AF799" i="100"/>
  <c r="AE799" i="100"/>
  <c r="AE742" i="100"/>
  <c r="AF742" i="100"/>
  <c r="AE1161" i="100"/>
  <c r="AF1161" i="100"/>
  <c r="AF677" i="100"/>
  <c r="AE677" i="100"/>
  <c r="AF1066" i="100"/>
  <c r="AE1066" i="100"/>
  <c r="AF794" i="100"/>
  <c r="AE794" i="100"/>
  <c r="AF289" i="100"/>
  <c r="AE289" i="100"/>
  <c r="AF27" i="100"/>
  <c r="AE27" i="100"/>
  <c r="AF896" i="100"/>
  <c r="AE896" i="100"/>
  <c r="AE189" i="100"/>
  <c r="AF189" i="100"/>
  <c r="AF135" i="100"/>
  <c r="AE135" i="100"/>
  <c r="AE26" i="100"/>
  <c r="AF26" i="100"/>
  <c r="AE876" i="100"/>
  <c r="AF876" i="100"/>
  <c r="AF871" i="100"/>
  <c r="AE871" i="100"/>
  <c r="AE15" i="100"/>
  <c r="AF15" i="100"/>
  <c r="AF577" i="100"/>
  <c r="AE577" i="100"/>
  <c r="AF1094" i="100"/>
  <c r="AE1094" i="100"/>
  <c r="AF818" i="100"/>
  <c r="AE818" i="100"/>
  <c r="AF297" i="100"/>
  <c r="AE297" i="100"/>
  <c r="AF389" i="100"/>
  <c r="AE389" i="100"/>
  <c r="AF122" i="100"/>
  <c r="AE122" i="100"/>
  <c r="AE53" i="100"/>
  <c r="AF53" i="100"/>
  <c r="AE39" i="100"/>
  <c r="AF39" i="100"/>
  <c r="AF756" i="100"/>
  <c r="AE756" i="100"/>
  <c r="AE576" i="100"/>
  <c r="AF576" i="100"/>
  <c r="AE527" i="100"/>
  <c r="AF527" i="100"/>
  <c r="AE164" i="100"/>
  <c r="AF164" i="100"/>
  <c r="AF155" i="100"/>
  <c r="AE155" i="100"/>
  <c r="AE225" i="100"/>
  <c r="AF225" i="100"/>
  <c r="AE157" i="100"/>
  <c r="AF157" i="100"/>
  <c r="AE313" i="100"/>
  <c r="AF313" i="100"/>
  <c r="AF29" i="100"/>
  <c r="AE29" i="100"/>
  <c r="AF56" i="100"/>
  <c r="AE56" i="100"/>
  <c r="AF829" i="100"/>
  <c r="AE829" i="100"/>
  <c r="AE783" i="100"/>
  <c r="AF1115" i="100"/>
  <c r="AF1077" i="100"/>
  <c r="AE862" i="100"/>
  <c r="AF707" i="100"/>
  <c r="AE707" i="100"/>
  <c r="AE1039" i="100"/>
  <c r="AF931" i="100"/>
  <c r="AF860" i="100"/>
  <c r="AE860" i="100"/>
  <c r="AE1097" i="100"/>
  <c r="AE1117" i="100"/>
  <c r="AE631" i="100"/>
  <c r="AE1103" i="100"/>
  <c r="AF676" i="100"/>
  <c r="AE676" i="100"/>
  <c r="AF566" i="100"/>
  <c r="AE566" i="100"/>
  <c r="AE537" i="100"/>
  <c r="AF382" i="100"/>
  <c r="AE382" i="100"/>
  <c r="AF319" i="100"/>
  <c r="AE319" i="100"/>
  <c r="AF469" i="100"/>
  <c r="AF481" i="100"/>
  <c r="AE454" i="100"/>
  <c r="AF454" i="100"/>
  <c r="AE493" i="100"/>
  <c r="AF1043" i="100"/>
  <c r="AE796" i="100"/>
  <c r="AF580" i="100"/>
  <c r="AF534" i="100"/>
  <c r="AE534" i="100"/>
  <c r="AE294" i="100"/>
  <c r="AF252" i="100"/>
  <c r="AF154" i="100"/>
  <c r="AE139" i="100"/>
  <c r="AF139" i="100"/>
  <c r="AF441" i="100"/>
  <c r="AF400" i="100"/>
  <c r="AE400" i="100"/>
  <c r="AF925" i="100"/>
  <c r="AE925" i="100"/>
  <c r="AE770" i="100"/>
  <c r="AF960" i="100"/>
  <c r="AE960" i="100"/>
  <c r="AF390" i="100"/>
  <c r="AE281" i="100"/>
  <c r="AF281" i="100"/>
  <c r="AF249" i="100"/>
  <c r="AE99" i="100"/>
  <c r="AF69" i="100"/>
  <c r="AE69" i="100"/>
  <c r="AF100" i="100"/>
  <c r="AE100" i="100"/>
  <c r="AF93" i="100"/>
  <c r="AE93" i="100"/>
  <c r="AF115" i="100"/>
  <c r="AE115" i="100"/>
  <c r="AE176" i="100"/>
  <c r="AF332" i="100"/>
  <c r="AE332" i="100"/>
  <c r="AF97" i="100"/>
  <c r="AE97" i="100"/>
  <c r="AF326" i="100"/>
  <c r="AE326" i="100"/>
  <c r="AF55" i="100"/>
  <c r="AE55" i="100"/>
  <c r="AF1156" i="100"/>
  <c r="AE1156" i="100"/>
  <c r="AF984" i="100"/>
  <c r="AE984" i="100"/>
  <c r="AF497" i="100"/>
  <c r="AE497" i="100"/>
  <c r="AF221" i="100"/>
  <c r="AE221" i="100"/>
  <c r="AE149" i="100"/>
  <c r="AF149" i="100"/>
  <c r="AE64" i="100"/>
  <c r="AF64" i="100"/>
  <c r="AF31" i="100"/>
  <c r="AE31" i="100"/>
  <c r="AF1070" i="100"/>
  <c r="AF1031" i="100"/>
  <c r="AF999" i="100"/>
  <c r="AF901" i="100"/>
  <c r="AF837" i="100"/>
  <c r="AE798" i="100"/>
  <c r="AE760" i="100"/>
  <c r="AF1014" i="100"/>
  <c r="AF851" i="100"/>
  <c r="AF658" i="100"/>
  <c r="AE595" i="100"/>
  <c r="AE989" i="100"/>
  <c r="AF989" i="100"/>
  <c r="AF1126" i="100"/>
  <c r="AF1055" i="100"/>
  <c r="AE886" i="100"/>
  <c r="AF782" i="100"/>
  <c r="AE780" i="100"/>
  <c r="AF765" i="100"/>
  <c r="AE758" i="100"/>
  <c r="AF652" i="100"/>
  <c r="AF633" i="100"/>
  <c r="AF620" i="100"/>
  <c r="AF617" i="100"/>
  <c r="AE538" i="100"/>
  <c r="AE552" i="100"/>
  <c r="AF521" i="100"/>
  <c r="AF511" i="100"/>
  <c r="AE487" i="100"/>
  <c r="AE444" i="100"/>
  <c r="AE439" i="100"/>
  <c r="AE434" i="100"/>
  <c r="AF453" i="100"/>
  <c r="AE422" i="100"/>
  <c r="AE383" i="100"/>
  <c r="AF379" i="100"/>
  <c r="AF351" i="100"/>
  <c r="AE330" i="100"/>
  <c r="AE285" i="100"/>
  <c r="AE269" i="100"/>
  <c r="AF253" i="100"/>
  <c r="AE246" i="100"/>
  <c r="AF265" i="100"/>
  <c r="AE184" i="100"/>
  <c r="AE182" i="100"/>
  <c r="AF178" i="100"/>
  <c r="AE175" i="100"/>
  <c r="AF152" i="100"/>
  <c r="AE109" i="100"/>
  <c r="AE82" i="100"/>
  <c r="AE51" i="100"/>
  <c r="AF43" i="100"/>
  <c r="AF20" i="100"/>
  <c r="AE9" i="100"/>
  <c r="AE1086" i="100"/>
  <c r="AF1040" i="100"/>
  <c r="AE958" i="100"/>
  <c r="AF867" i="100"/>
  <c r="AF785" i="100"/>
  <c r="AE655" i="100"/>
  <c r="AE638" i="100"/>
  <c r="AE562" i="100"/>
  <c r="AE110" i="100"/>
  <c r="AF1118" i="100"/>
  <c r="AF1015" i="100"/>
  <c r="AF996" i="100"/>
  <c r="AF922" i="100"/>
  <c r="AE624" i="100"/>
  <c r="AE956" i="100"/>
  <c r="AF413" i="100"/>
  <c r="AE413" i="100"/>
  <c r="AF363" i="100"/>
  <c r="AF169" i="100"/>
  <c r="AE169" i="100"/>
  <c r="AE797" i="100"/>
  <c r="AF1148" i="100"/>
  <c r="AE1075" i="100"/>
  <c r="AF1032" i="100"/>
  <c r="AE1032" i="100"/>
  <c r="AF970" i="100"/>
  <c r="AE937" i="100"/>
  <c r="AE792" i="100"/>
  <c r="AF792" i="100"/>
  <c r="AE702" i="100"/>
  <c r="AF702" i="100"/>
  <c r="AE664" i="100"/>
  <c r="AE431" i="100"/>
  <c r="AE385" i="100"/>
  <c r="AE359" i="100"/>
  <c r="AE208" i="100"/>
  <c r="AF118" i="100"/>
  <c r="AF28" i="100"/>
  <c r="AF309" i="100"/>
  <c r="AE950" i="100"/>
  <c r="AE339" i="100"/>
  <c r="AF932" i="100"/>
  <c r="AF909" i="100"/>
  <c r="AF399" i="100"/>
  <c r="AF344" i="100"/>
  <c r="AF459" i="100"/>
  <c r="AE335" i="100"/>
  <c r="AF810" i="100"/>
  <c r="AF49" i="100"/>
  <c r="AF881" i="100"/>
  <c r="AF657" i="100"/>
  <c r="AF612" i="100"/>
  <c r="AF596" i="100"/>
  <c r="AF635" i="100"/>
  <c r="AF412" i="100"/>
  <c r="AF181" i="100"/>
  <c r="AF450" i="100"/>
  <c r="AF433" i="100"/>
  <c r="AF254" i="100"/>
  <c r="AE254" i="100"/>
  <c r="AF212" i="100"/>
  <c r="AF172" i="100"/>
  <c r="AF263" i="100"/>
  <c r="AF131" i="100"/>
  <c r="AE131" i="100"/>
  <c r="AF107" i="100"/>
  <c r="AE107" i="100"/>
  <c r="AF162" i="100"/>
  <c r="AE162" i="100"/>
  <c r="AE60" i="100"/>
  <c r="AF60" i="100"/>
  <c r="AE835" i="100"/>
  <c r="AF673" i="100"/>
  <c r="AF81" i="100"/>
  <c r="AF34" i="100"/>
  <c r="AE415" i="100"/>
  <c r="AF415" i="100"/>
  <c r="AF128" i="100"/>
  <c r="AE128" i="100"/>
  <c r="AE627" i="100"/>
  <c r="AF627" i="100"/>
  <c r="AE17" i="100"/>
  <c r="AF17" i="100"/>
  <c r="AE916" i="100"/>
  <c r="AF732" i="100"/>
  <c r="AE732" i="100"/>
  <c r="AE1053" i="100"/>
  <c r="AF1053" i="100"/>
  <c r="AF1135" i="100"/>
  <c r="AF941" i="100"/>
  <c r="AE670" i="100"/>
  <c r="AF1123" i="100"/>
  <c r="AE1123" i="100"/>
  <c r="AF805" i="100"/>
  <c r="AE805" i="100"/>
  <c r="AE777" i="100"/>
  <c r="AF777" i="100"/>
  <c r="AE643" i="100"/>
  <c r="AF1079" i="100"/>
  <c r="AE1079" i="100"/>
  <c r="AF1062" i="100"/>
  <c r="AE877" i="100"/>
  <c r="AF554" i="100"/>
  <c r="AE554" i="100"/>
  <c r="AE320" i="100"/>
  <c r="AF320" i="100"/>
  <c r="AE30" i="100"/>
  <c r="AE1069" i="100"/>
  <c r="AE337" i="100"/>
  <c r="AF747" i="100"/>
  <c r="AF1028" i="100"/>
  <c r="AF632" i="100"/>
  <c r="AE632" i="100"/>
  <c r="AE261" i="100"/>
  <c r="AF261" i="100"/>
  <c r="AE626" i="100"/>
  <c r="AF626" i="100"/>
  <c r="AF11" i="100"/>
  <c r="AE11" i="100"/>
  <c r="AE76" i="100"/>
  <c r="AE410" i="100"/>
  <c r="AF410" i="100"/>
  <c r="AF145" i="100"/>
  <c r="AE145" i="100"/>
  <c r="AE113" i="100"/>
  <c r="AF113" i="100"/>
  <c r="AE1010" i="100"/>
  <c r="AF1010" i="100"/>
  <c r="AF979" i="100"/>
  <c r="AE979" i="100"/>
  <c r="AF1140" i="100"/>
  <c r="AE1140" i="100"/>
  <c r="AF507" i="100"/>
  <c r="AE507" i="100"/>
  <c r="AF179" i="100"/>
  <c r="AE179" i="100"/>
  <c r="AF1033" i="100"/>
  <c r="AF997" i="100"/>
  <c r="AE920" i="100"/>
  <c r="AF885" i="100"/>
  <c r="AE872" i="100"/>
  <c r="AF857" i="100"/>
  <c r="AF815" i="100"/>
  <c r="AF832" i="100"/>
  <c r="AF894" i="100"/>
  <c r="AF841" i="100"/>
  <c r="AF828" i="100"/>
  <c r="AF767" i="100"/>
  <c r="AE621" i="100"/>
  <c r="AF615" i="100"/>
  <c r="AE569" i="100"/>
  <c r="AF495" i="100"/>
  <c r="AF483" i="100"/>
  <c r="AF424" i="100"/>
  <c r="AE424" i="100"/>
  <c r="AE373" i="100"/>
  <c r="AF366" i="100"/>
  <c r="AE361" i="100"/>
  <c r="AE356" i="100"/>
  <c r="AF321" i="100"/>
  <c r="AE243" i="100"/>
  <c r="AF239" i="100"/>
  <c r="AF234" i="100"/>
  <c r="AE205" i="100"/>
  <c r="AE195" i="100"/>
  <c r="AF137" i="100"/>
  <c r="AE132" i="100"/>
  <c r="AE121" i="100"/>
  <c r="AE66" i="100"/>
  <c r="AF1104" i="100"/>
  <c r="AF882" i="100"/>
  <c r="AE882" i="100"/>
  <c r="AE849" i="100"/>
  <c r="AE573" i="100"/>
  <c r="AE323" i="100"/>
  <c r="AE267" i="100"/>
  <c r="AE170" i="100"/>
  <c r="AE1060" i="100"/>
  <c r="AE907" i="100"/>
  <c r="AE1087" i="100"/>
  <c r="AE698" i="100"/>
  <c r="AE1160" i="100"/>
  <c r="AF1122" i="100"/>
  <c r="AE1027" i="100"/>
  <c r="AF975" i="100"/>
  <c r="AF1044" i="100"/>
  <c r="AF57" i="100"/>
  <c r="AE57" i="100"/>
  <c r="AE42" i="100"/>
  <c r="AF940" i="100"/>
  <c r="AF686" i="100"/>
  <c r="AF518" i="100"/>
  <c r="AE1037" i="100"/>
  <c r="AE905" i="100"/>
  <c r="AF654" i="100"/>
  <c r="AE300" i="100"/>
  <c r="AE197" i="100"/>
  <c r="AF944" i="100"/>
  <c r="AE680" i="100"/>
  <c r="AF365" i="100"/>
  <c r="AE233" i="100"/>
  <c r="AE1029" i="100"/>
  <c r="AF381" i="100"/>
  <c r="AF661" i="100"/>
  <c r="AF1154" i="100"/>
  <c r="AF1106" i="100"/>
  <c r="AE292" i="100"/>
  <c r="AF771" i="100"/>
  <c r="AE523" i="100"/>
  <c r="AF966" i="100"/>
  <c r="AF589" i="100"/>
  <c r="AF1095" i="100"/>
  <c r="AE1116" i="100"/>
  <c r="AF1005" i="100"/>
  <c r="AF962" i="100"/>
  <c r="AF704" i="100"/>
  <c r="AE704" i="100"/>
  <c r="AF874" i="100"/>
  <c r="AE613" i="100"/>
  <c r="AF247" i="100"/>
  <c r="AF467" i="100"/>
  <c r="AE355" i="100"/>
  <c r="AF296" i="100"/>
  <c r="AF207" i="100"/>
  <c r="AE40" i="100"/>
  <c r="AF40" i="100"/>
  <c r="AE934" i="100"/>
  <c r="AF934" i="100"/>
  <c r="AF814" i="100"/>
  <c r="AE693" i="100"/>
  <c r="AF693" i="100"/>
  <c r="AF983" i="100"/>
  <c r="AE622" i="100"/>
  <c r="AF161" i="100"/>
  <c r="AE92" i="100"/>
  <c r="AF92" i="100"/>
  <c r="AE514" i="100"/>
  <c r="AF514" i="100"/>
  <c r="AF199" i="100"/>
  <c r="AE199" i="100"/>
  <c r="AE449" i="100"/>
  <c r="AF449" i="100"/>
  <c r="AF917" i="100"/>
  <c r="AE790" i="100"/>
  <c r="AF601" i="100"/>
  <c r="AF416" i="100"/>
  <c r="AE153" i="100"/>
  <c r="AE795" i="100"/>
  <c r="AF795" i="100"/>
  <c r="AE204" i="100"/>
  <c r="AF204" i="100"/>
  <c r="AE1096" i="100"/>
  <c r="AF1096" i="100"/>
  <c r="AF1035" i="100"/>
  <c r="AE1035" i="100"/>
  <c r="AF104" i="100"/>
  <c r="AE104" i="100"/>
  <c r="AE134" i="100"/>
  <c r="P2151" i="76"/>
  <c r="Q2151" i="76" l="1"/>
  <c r="R1288" i="76" l="1"/>
  <c r="R42" i="76"/>
  <c r="R35" i="76"/>
  <c r="R812" i="76"/>
  <c r="R819" i="76"/>
  <c r="R651" i="76"/>
  <c r="R784" i="76"/>
  <c r="R1736" i="76"/>
  <c r="R1750" i="76"/>
  <c r="R1287" i="76"/>
  <c r="R1764" i="76"/>
  <c r="R56" i="76"/>
  <c r="R1407" i="76"/>
  <c r="R1414" i="76"/>
  <c r="R1406" i="76"/>
  <c r="R1413" i="76"/>
  <c r="R811" i="76"/>
  <c r="R818" i="76"/>
  <c r="R1274" i="76"/>
  <c r="R1778" i="76"/>
  <c r="R826" i="76"/>
  <c r="R658" i="76"/>
  <c r="R2002" i="76"/>
  <c r="R783" i="76"/>
  <c r="R469" i="76"/>
  <c r="R1735" i="76"/>
  <c r="R455" i="76"/>
  <c r="R567" i="76"/>
  <c r="R581" i="76"/>
  <c r="R1841" i="76"/>
  <c r="R1869" i="76"/>
  <c r="R1862" i="76"/>
  <c r="R980" i="76"/>
  <c r="R987" i="76"/>
  <c r="R763" i="76"/>
  <c r="R994" i="76"/>
  <c r="R560" i="76"/>
  <c r="R825" i="76"/>
  <c r="R1057" i="76"/>
  <c r="R2016" i="76"/>
  <c r="R1001" i="76"/>
  <c r="R1071" i="76"/>
  <c r="R1925" i="76"/>
  <c r="R896" i="76"/>
  <c r="R2086" i="76"/>
  <c r="R630" i="76"/>
  <c r="R770" i="76"/>
  <c r="R1064" i="76"/>
  <c r="R917" i="76"/>
  <c r="R903" i="76"/>
  <c r="R55" i="76"/>
  <c r="R910" i="76"/>
  <c r="R1967" i="76"/>
  <c r="R448" i="76"/>
  <c r="R1078" i="76"/>
  <c r="R714" i="76"/>
  <c r="R1225" i="76"/>
  <c r="R756" i="76"/>
  <c r="R413" i="76"/>
  <c r="R1939" i="76"/>
  <c r="R546" i="76"/>
  <c r="R707" i="76"/>
  <c r="R2079" i="76"/>
  <c r="R2100" i="76"/>
  <c r="R1204" i="76"/>
  <c r="R728" i="76"/>
  <c r="R497" i="76"/>
  <c r="R1224" i="76"/>
  <c r="R1218" i="76"/>
  <c r="R1015" i="76"/>
  <c r="R1014" i="76"/>
  <c r="R679" i="76"/>
  <c r="R1211" i="76"/>
  <c r="R700" i="76"/>
  <c r="R868" i="76"/>
  <c r="R434" i="76"/>
  <c r="R2135" i="76"/>
  <c r="R1197" i="76"/>
  <c r="R441" i="76"/>
  <c r="R1008" i="76"/>
  <c r="R1995" i="76"/>
  <c r="R1007" i="76"/>
  <c r="R1981" i="76"/>
  <c r="R924" i="76"/>
  <c r="R1988" i="76"/>
  <c r="R672" i="76"/>
  <c r="R1918" i="76"/>
  <c r="R952" i="76"/>
  <c r="R1435" i="76"/>
  <c r="R951" i="76"/>
  <c r="R511" i="76"/>
  <c r="R518" i="76"/>
  <c r="R938" i="76"/>
  <c r="R810" i="76"/>
  <c r="R476" i="76"/>
  <c r="R504" i="76"/>
  <c r="R1022" i="76"/>
  <c r="R762" i="76"/>
  <c r="R623" i="76"/>
  <c r="R931" i="76"/>
  <c r="R1036" i="76"/>
  <c r="R1021" i="76"/>
  <c r="R553" i="76"/>
  <c r="R1035" i="76"/>
  <c r="R979" i="76"/>
  <c r="R895" i="76"/>
  <c r="R817" i="76"/>
  <c r="R539" i="76"/>
  <c r="R1400" i="76"/>
  <c r="R273" i="76"/>
  <c r="R986" i="76"/>
  <c r="R2093" i="76"/>
  <c r="R490" i="76"/>
  <c r="R1246" i="76"/>
  <c r="R245" i="76"/>
  <c r="R1399" i="76"/>
  <c r="R993" i="76"/>
  <c r="R1210" i="76"/>
  <c r="R916" i="76"/>
  <c r="R1099" i="76"/>
  <c r="R1098" i="76"/>
  <c r="R1085" i="76"/>
  <c r="R902" i="76"/>
  <c r="R1911" i="76"/>
  <c r="R1084" i="76"/>
  <c r="R909" i="76"/>
  <c r="R1883" i="76"/>
  <c r="R769" i="76"/>
  <c r="R1876" i="76"/>
  <c r="R1056" i="76"/>
  <c r="R427" i="76"/>
  <c r="R252" i="76"/>
  <c r="R1966" i="76"/>
  <c r="R1000" i="76"/>
  <c r="R420" i="76"/>
  <c r="R1070" i="76"/>
  <c r="R1974" i="76"/>
  <c r="R1875" i="76"/>
  <c r="R782" i="76"/>
  <c r="R580" i="76"/>
  <c r="R1960" i="76"/>
  <c r="R1932" i="76"/>
  <c r="R1063" i="76"/>
  <c r="R1092" i="76"/>
  <c r="R1091" i="76"/>
  <c r="R713" i="76"/>
  <c r="R1931" i="76"/>
  <c r="R559" i="76"/>
  <c r="R343" i="76"/>
  <c r="R755" i="76"/>
  <c r="R1959" i="76"/>
  <c r="R657" i="76"/>
  <c r="R867" i="76"/>
  <c r="R196" i="76"/>
  <c r="R342" i="76"/>
  <c r="R706" i="76"/>
  <c r="R41" i="76"/>
  <c r="R1077" i="76"/>
  <c r="R1405" i="76"/>
  <c r="R727" i="76"/>
  <c r="R1412" i="76"/>
  <c r="R1799" i="76"/>
  <c r="R923" i="76"/>
  <c r="R678" i="76"/>
  <c r="R616" i="76"/>
  <c r="R462" i="76"/>
  <c r="R1421" i="76"/>
  <c r="R1785" i="76"/>
  <c r="R1463" i="76"/>
  <c r="R1749" i="76"/>
  <c r="R937" i="76"/>
  <c r="R21" i="76"/>
  <c r="R14" i="76"/>
  <c r="R28" i="76"/>
  <c r="R699" i="76"/>
  <c r="R1273" i="76"/>
  <c r="R1904" i="76"/>
  <c r="R930" i="76"/>
  <c r="R566" i="76"/>
  <c r="R1763" i="76"/>
  <c r="R1477" i="76"/>
  <c r="R406" i="76"/>
  <c r="R1917" i="76"/>
  <c r="R1820" i="76"/>
  <c r="R1777" i="76"/>
  <c r="R545" i="76"/>
  <c r="R1217" i="76"/>
  <c r="R1890" i="76"/>
  <c r="R210" i="76"/>
  <c r="R1491" i="76"/>
  <c r="R1519" i="76"/>
  <c r="R538" i="76"/>
  <c r="R2001" i="76"/>
  <c r="R483" i="76"/>
  <c r="R1203" i="76"/>
  <c r="R552" i="76"/>
  <c r="R1449" i="76"/>
  <c r="R1281" i="76"/>
  <c r="R1582" i="76"/>
  <c r="R854" i="76"/>
  <c r="R1286" i="76"/>
  <c r="R671" i="76"/>
  <c r="R1882" i="76"/>
  <c r="R1889" i="76"/>
  <c r="R34" i="76"/>
  <c r="R1575" i="76"/>
  <c r="R824" i="76"/>
  <c r="R1827" i="76"/>
  <c r="R629" i="76"/>
  <c r="R1434" i="76"/>
  <c r="R433" i="76"/>
  <c r="R336" i="76"/>
  <c r="R1196" i="76"/>
  <c r="R280" i="76"/>
  <c r="R49" i="76"/>
  <c r="R1113" i="76"/>
  <c r="R1840" i="76"/>
  <c r="R1834" i="76"/>
  <c r="R517" i="76"/>
  <c r="R475" i="76"/>
  <c r="R1792" i="76"/>
  <c r="R1729" i="76"/>
  <c r="R2078" i="76"/>
  <c r="R1848" i="76"/>
  <c r="R1652" i="76"/>
  <c r="R2085" i="76"/>
  <c r="R1924" i="76"/>
  <c r="R602" i="76"/>
  <c r="R182" i="76"/>
  <c r="R1819" i="76"/>
  <c r="R1574" i="76"/>
  <c r="R489" i="76"/>
  <c r="R1855" i="76"/>
  <c r="R1806" i="76"/>
  <c r="R1813" i="76"/>
  <c r="R468" i="76"/>
  <c r="R1973" i="76"/>
  <c r="R532" i="76"/>
  <c r="R1581" i="76"/>
  <c r="R301" i="76"/>
  <c r="R609" i="76"/>
  <c r="R426" i="76"/>
  <c r="R1589" i="76"/>
  <c r="R350" i="76"/>
  <c r="R1784" i="76"/>
  <c r="R894" i="76"/>
  <c r="R1638" i="76"/>
  <c r="R2099" i="76"/>
  <c r="R419" i="76"/>
  <c r="R454" i="76"/>
  <c r="R1987" i="76"/>
  <c r="R853" i="76"/>
  <c r="R300" i="76"/>
  <c r="R175" i="76"/>
  <c r="R915" i="76"/>
  <c r="R1420" i="76"/>
  <c r="R1547" i="76"/>
  <c r="R1645" i="76"/>
  <c r="R901" i="76"/>
  <c r="R840" i="76"/>
  <c r="R189" i="76"/>
  <c r="R1994" i="76"/>
  <c r="R1546" i="76"/>
  <c r="R908" i="76"/>
  <c r="R847" i="76"/>
  <c r="R525" i="76"/>
  <c r="R761" i="76"/>
  <c r="R203" i="76"/>
  <c r="R1533" i="76"/>
  <c r="R1588" i="76"/>
  <c r="R615" i="76"/>
  <c r="R378" i="76"/>
  <c r="R392" i="76"/>
  <c r="R364" i="76"/>
  <c r="R461" i="76"/>
  <c r="R1748" i="76"/>
  <c r="R329" i="76"/>
  <c r="R1833" i="76"/>
  <c r="R349" i="76"/>
  <c r="R608" i="76"/>
  <c r="R1938" i="76"/>
  <c r="R181" i="76"/>
  <c r="R601" i="76"/>
  <c r="R1651" i="76"/>
  <c r="R259" i="76"/>
  <c r="R1644" i="76"/>
  <c r="R266" i="76"/>
  <c r="R1903" i="76"/>
  <c r="R40" i="76"/>
  <c r="R294" i="76"/>
  <c r="R768" i="76"/>
  <c r="R322" i="76"/>
  <c r="R315" i="76"/>
  <c r="R377" i="76"/>
  <c r="R2092" i="76"/>
  <c r="R1980" i="76"/>
  <c r="R308" i="76"/>
  <c r="R391" i="76"/>
  <c r="R174" i="76"/>
  <c r="R1344" i="76"/>
  <c r="R712" i="76"/>
  <c r="R482" i="76"/>
  <c r="R754" i="76"/>
  <c r="R363" i="76"/>
  <c r="R293" i="76"/>
  <c r="R1358" i="76"/>
  <c r="R1826" i="76"/>
  <c r="R1728" i="76"/>
  <c r="R1295" i="76"/>
  <c r="R33" i="76"/>
  <c r="R705" i="76"/>
  <c r="R1386" i="76"/>
  <c r="R1637" i="76"/>
  <c r="R188" i="76"/>
  <c r="R1888" i="76"/>
  <c r="R1680" i="76"/>
  <c r="R726" i="76"/>
  <c r="R1272" i="76"/>
  <c r="R287" i="76"/>
  <c r="R1861" i="76"/>
  <c r="R1372" i="76"/>
  <c r="R1631" i="76"/>
  <c r="R1343" i="76"/>
  <c r="R866" i="76"/>
  <c r="R447" i="76"/>
  <c r="R677" i="76"/>
  <c r="R54" i="76"/>
  <c r="R1013" i="76"/>
  <c r="R978" i="76"/>
  <c r="R698" i="76"/>
  <c r="R985" i="76"/>
  <c r="R1694" i="76"/>
  <c r="R1398" i="76"/>
  <c r="R412" i="76"/>
  <c r="R922" i="76"/>
  <c r="R20" i="76"/>
  <c r="R992" i="76"/>
  <c r="R2134" i="76"/>
  <c r="R496" i="76"/>
  <c r="R1385" i="76"/>
  <c r="R1561" i="76"/>
  <c r="R936" i="76"/>
  <c r="R2023" i="76"/>
  <c r="R1701" i="76"/>
  <c r="R1006" i="76"/>
  <c r="R1722" i="76"/>
  <c r="R929" i="76"/>
  <c r="R1055" i="76"/>
  <c r="R1687" i="76"/>
  <c r="R1798" i="76"/>
  <c r="R1708" i="76"/>
  <c r="R999" i="76"/>
  <c r="R1069" i="76"/>
  <c r="R950" i="76"/>
  <c r="R1371" i="76"/>
  <c r="R1357" i="76"/>
  <c r="R1155" i="76"/>
  <c r="R1776" i="76"/>
  <c r="R1020" i="76"/>
  <c r="R1034" i="76"/>
  <c r="R1715" i="76"/>
  <c r="R1062" i="76"/>
  <c r="R440" i="76"/>
  <c r="R1791" i="76"/>
  <c r="R1518" i="76"/>
  <c r="R650" i="76"/>
  <c r="R2000" i="76"/>
  <c r="R27" i="76"/>
  <c r="R510" i="76"/>
  <c r="R1097" i="76"/>
  <c r="R1532" i="76"/>
  <c r="R503" i="76"/>
  <c r="R1076" i="76"/>
  <c r="R1860" i="76"/>
  <c r="R1083" i="76"/>
  <c r="R19" i="76"/>
  <c r="R1624" i="76"/>
  <c r="R1476" i="76"/>
  <c r="R1986" i="76"/>
  <c r="R1462" i="76"/>
  <c r="R1868" i="76"/>
  <c r="R13" i="76"/>
  <c r="R1490" i="76"/>
  <c r="R405" i="76"/>
  <c r="R1433" i="76"/>
  <c r="R1762" i="76"/>
  <c r="R12" i="76"/>
  <c r="R1169" i="76"/>
  <c r="R1090" i="76"/>
  <c r="R26" i="76"/>
  <c r="R48" i="76"/>
  <c r="R2030" i="76"/>
  <c r="R1993" i="76"/>
  <c r="R852" i="76"/>
  <c r="R1839" i="76"/>
  <c r="R1700" i="76"/>
  <c r="R328" i="76"/>
  <c r="R1183" i="76"/>
  <c r="R1721" i="76"/>
  <c r="R1707" i="76"/>
  <c r="R1154" i="76"/>
  <c r="R1714" i="76"/>
  <c r="R644" i="76"/>
  <c r="R2058" i="76"/>
  <c r="R1965" i="76"/>
  <c r="R321" i="76"/>
  <c r="R1734" i="76"/>
  <c r="R1419" i="76"/>
  <c r="R643" i="76"/>
  <c r="R279" i="76"/>
  <c r="R1245" i="76"/>
  <c r="R1874" i="76"/>
  <c r="R1867" i="76"/>
  <c r="R1881" i="76"/>
  <c r="R670" i="76"/>
  <c r="R1743" i="76"/>
  <c r="R307" i="76"/>
  <c r="R1531" i="76"/>
  <c r="R2065" i="76"/>
  <c r="R839" i="76"/>
  <c r="R1979" i="76"/>
  <c r="R1958" i="76"/>
  <c r="R1448" i="76"/>
  <c r="R846" i="76"/>
  <c r="R622" i="76"/>
  <c r="R432" i="76"/>
  <c r="R1112" i="76"/>
  <c r="R195" i="76"/>
  <c r="R516" i="76"/>
  <c r="R474" i="76"/>
  <c r="R2064" i="76"/>
  <c r="R244" i="76"/>
  <c r="R314" i="76"/>
  <c r="R488" i="76"/>
  <c r="R1693" i="76"/>
  <c r="R1679" i="76"/>
  <c r="R665" i="76"/>
  <c r="R1630" i="76"/>
  <c r="R1253" i="76"/>
  <c r="R2084" i="76"/>
  <c r="R2044" i="76"/>
  <c r="R425" i="76"/>
  <c r="R1678" i="76"/>
  <c r="R2015" i="76"/>
  <c r="R1294" i="76"/>
  <c r="R418" i="76"/>
  <c r="R2029" i="76"/>
  <c r="R2091" i="76"/>
  <c r="R1629" i="76"/>
  <c r="R1686" i="76"/>
  <c r="R251" i="76"/>
  <c r="R1923" i="76"/>
  <c r="R1252" i="76"/>
  <c r="R1720" i="76"/>
  <c r="R1854" i="76"/>
  <c r="R1847" i="76"/>
  <c r="R1168" i="76"/>
  <c r="R467" i="76"/>
  <c r="R1127" i="76"/>
  <c r="R286" i="76"/>
  <c r="R272" i="76"/>
  <c r="R1461" i="76"/>
  <c r="R628" i="76"/>
  <c r="R460" i="76"/>
  <c r="R453" i="76"/>
  <c r="R1573" i="76"/>
  <c r="R1293" i="76"/>
  <c r="R1182" i="76"/>
  <c r="R1685" i="76"/>
  <c r="R1937" i="76"/>
  <c r="R390" i="76"/>
  <c r="R404" i="76"/>
  <c r="R2022" i="76"/>
  <c r="R348" i="76"/>
  <c r="R362" i="76"/>
  <c r="R1930" i="76"/>
  <c r="R1587" i="76"/>
  <c r="R2072" i="76"/>
  <c r="R481" i="76"/>
  <c r="R1580" i="76"/>
  <c r="R1517" i="76"/>
  <c r="R2057" i="76"/>
  <c r="R1805" i="76"/>
  <c r="R1812" i="76"/>
  <c r="R574" i="76"/>
  <c r="R1972" i="76"/>
  <c r="R588" i="76"/>
  <c r="R376" i="76"/>
  <c r="R2098" i="76"/>
  <c r="R642" i="76"/>
  <c r="R1692" i="76"/>
  <c r="R2037" i="76"/>
  <c r="R558" i="76"/>
  <c r="R1545" i="76"/>
  <c r="R565" i="76"/>
  <c r="R1742" i="76"/>
  <c r="R243" i="76"/>
  <c r="R1251" i="76"/>
  <c r="R1623" i="76"/>
  <c r="R1209" i="76"/>
  <c r="R446" i="76"/>
  <c r="R531" i="76"/>
  <c r="R1853" i="76"/>
  <c r="R2021" i="76"/>
  <c r="R1783" i="76"/>
  <c r="R649" i="76"/>
  <c r="R1489" i="76"/>
  <c r="R411" i="76"/>
  <c r="R544" i="76"/>
  <c r="R1216" i="76"/>
  <c r="R258" i="76"/>
  <c r="R495" i="76"/>
  <c r="R1356" i="76"/>
  <c r="R2043" i="76"/>
  <c r="R579" i="76"/>
  <c r="R1384" i="76"/>
  <c r="R524" i="76"/>
  <c r="R1370" i="76"/>
  <c r="R1342" i="76"/>
  <c r="R439" i="76"/>
  <c r="R664" i="76"/>
  <c r="R509" i="76"/>
  <c r="R523" i="76"/>
  <c r="R502" i="76"/>
  <c r="R1902" i="76"/>
  <c r="R1244" i="76"/>
  <c r="R1141" i="76"/>
  <c r="R265" i="76"/>
  <c r="R1916" i="76"/>
  <c r="R2077" i="76"/>
  <c r="R1560" i="76"/>
  <c r="R47" i="76"/>
  <c r="R1126" i="76"/>
  <c r="R1897" i="76"/>
  <c r="R1153" i="76"/>
  <c r="R180" i="76"/>
  <c r="R2056" i="76"/>
  <c r="R1447" i="76"/>
  <c r="R173" i="76"/>
  <c r="R2063" i="76"/>
  <c r="R187" i="76"/>
  <c r="R1280" i="76"/>
  <c r="R1699" i="76"/>
  <c r="R1896" i="76"/>
  <c r="R2051" i="76"/>
  <c r="R2133" i="76"/>
  <c r="R1846" i="76"/>
  <c r="R341" i="76"/>
  <c r="R1910" i="76"/>
  <c r="R1540" i="76"/>
  <c r="R1475" i="76"/>
  <c r="R621" i="76"/>
  <c r="R1713" i="76"/>
  <c r="R573" i="76"/>
  <c r="R1559" i="76"/>
  <c r="R587" i="76"/>
  <c r="R2071" i="76"/>
  <c r="R1202" i="76"/>
  <c r="R1622" i="76"/>
  <c r="R250" i="76"/>
  <c r="R537" i="76"/>
  <c r="R1195" i="76"/>
  <c r="R551" i="76"/>
  <c r="R335" i="76"/>
  <c r="R2036" i="76"/>
  <c r="R271" i="76"/>
  <c r="R1650" i="76"/>
  <c r="R1140" i="76"/>
  <c r="R1539" i="76"/>
  <c r="R257" i="76"/>
  <c r="R2070" i="76"/>
  <c r="R1727" i="76"/>
  <c r="R1111" i="76"/>
  <c r="R1636" i="76"/>
  <c r="R2050" i="76"/>
  <c r="R1643" i="76"/>
  <c r="R614" i="76"/>
  <c r="R1706" i="76"/>
  <c r="R1818" i="76"/>
  <c r="R1825" i="76"/>
  <c r="R1797" i="76"/>
  <c r="R2028" i="76"/>
  <c r="R1538" i="76"/>
  <c r="R1790" i="76"/>
  <c r="R1832" i="76"/>
  <c r="R202" i="76"/>
  <c r="R320" i="76"/>
  <c r="R2014" i="76"/>
  <c r="R607" i="76"/>
  <c r="R600" i="76"/>
  <c r="R1167" i="76"/>
  <c r="R1741" i="76"/>
  <c r="R1804" i="76"/>
  <c r="R1811" i="76"/>
  <c r="R1909" i="76"/>
  <c r="R1181" i="76"/>
  <c r="R2042" i="76"/>
  <c r="R530" i="76"/>
  <c r="R209" i="76"/>
  <c r="R1279" i="76"/>
  <c r="R292" i="76"/>
  <c r="R1125" i="76"/>
  <c r="R2035" i="76"/>
  <c r="R586" i="76"/>
  <c r="R572" i="76"/>
  <c r="R313" i="76"/>
  <c r="R2049" i="76"/>
  <c r="R1139" i="76"/>
  <c r="R663" i="76"/>
  <c r="R327" i="76"/>
  <c r="R2149" i="76"/>
  <c r="R1239" i="76"/>
  <c r="R2148" i="76"/>
  <c r="R1238" i="76"/>
  <c r="R2147" i="76"/>
  <c r="R1237" i="76"/>
  <c r="R2146" i="76"/>
  <c r="R1236" i="76"/>
  <c r="R2145" i="76"/>
  <c r="R1235" i="76"/>
  <c r="R2144" i="76"/>
  <c r="R1234" i="76"/>
  <c r="R2143" i="76"/>
  <c r="R1233" i="76"/>
  <c r="R2142" i="76"/>
  <c r="R1232" i="76"/>
  <c r="R2141" i="76"/>
  <c r="R1231" i="76"/>
  <c r="R2140" i="76"/>
  <c r="R1230" i="76"/>
  <c r="R2139" i="76"/>
  <c r="R1229" i="76"/>
  <c r="R2138" i="76"/>
  <c r="R1228" i="76"/>
  <c r="R2137" i="76"/>
  <c r="R1227" i="76"/>
  <c r="R2136" i="76"/>
  <c r="R1226" i="76"/>
  <c r="R2128" i="76"/>
  <c r="R2127" i="76"/>
  <c r="R2126" i="76"/>
  <c r="R2125" i="76"/>
  <c r="R2124" i="76"/>
  <c r="R2123" i="76"/>
  <c r="R2122" i="76"/>
  <c r="R2121" i="76"/>
  <c r="R2120" i="76"/>
  <c r="R2119" i="76"/>
  <c r="R2118" i="76"/>
  <c r="R2117" i="76"/>
  <c r="R2116" i="76"/>
  <c r="R2115" i="76"/>
  <c r="R2114" i="76"/>
  <c r="R2113" i="76"/>
  <c r="R2112" i="76"/>
  <c r="R2111" i="76"/>
  <c r="R2110" i="76"/>
  <c r="R2109" i="76"/>
  <c r="R2108" i="76"/>
  <c r="R2107" i="76"/>
  <c r="R2106" i="76"/>
  <c r="R2105" i="76"/>
  <c r="R2104" i="76"/>
  <c r="R2103" i="76"/>
  <c r="R2102" i="76"/>
  <c r="R2101" i="76"/>
  <c r="R1337" i="76"/>
  <c r="R1336" i="76"/>
  <c r="R1335" i="76"/>
  <c r="R1334" i="76"/>
  <c r="R1333" i="76"/>
  <c r="R1332" i="76"/>
  <c r="R1331" i="76"/>
  <c r="R1330" i="76"/>
  <c r="R1329" i="76"/>
  <c r="R1328" i="76"/>
  <c r="R1327" i="76"/>
  <c r="R1326" i="76"/>
  <c r="R1325" i="76"/>
  <c r="R1324" i="76"/>
  <c r="R1323" i="76"/>
  <c r="R1322" i="76"/>
  <c r="R1321" i="76"/>
  <c r="R1320" i="76"/>
  <c r="R1319" i="76"/>
  <c r="R1318" i="76"/>
  <c r="R1317" i="76"/>
  <c r="R1316" i="76"/>
  <c r="R1315" i="76"/>
  <c r="R1314" i="76"/>
  <c r="R1313" i="76"/>
  <c r="R1312" i="76"/>
  <c r="R1311" i="76"/>
  <c r="R1310" i="76"/>
  <c r="R1309" i="76"/>
  <c r="R1308" i="76"/>
  <c r="R1307" i="76"/>
  <c r="R1306" i="76"/>
  <c r="R1305" i="76"/>
  <c r="R1304" i="76"/>
  <c r="R1303" i="76"/>
  <c r="R1302" i="76"/>
  <c r="R1301" i="76"/>
  <c r="R1300" i="76"/>
  <c r="R1299" i="76"/>
  <c r="R1298" i="76"/>
  <c r="R1297" i="76"/>
  <c r="R1296" i="76"/>
  <c r="R161" i="76"/>
  <c r="R160" i="76"/>
  <c r="R159" i="76"/>
  <c r="R158" i="76"/>
  <c r="R157" i="76"/>
  <c r="R156" i="76"/>
  <c r="R155" i="76"/>
  <c r="R154" i="76"/>
  <c r="R153" i="76"/>
  <c r="R152" i="76"/>
  <c r="R151" i="76"/>
  <c r="R150" i="76"/>
  <c r="R149" i="76"/>
  <c r="R148" i="76"/>
  <c r="R147" i="76"/>
  <c r="R146" i="76"/>
  <c r="R145" i="76"/>
  <c r="R144" i="76"/>
  <c r="R143" i="76"/>
  <c r="R142" i="76"/>
  <c r="R141" i="76"/>
  <c r="R140" i="76"/>
  <c r="R139" i="76"/>
  <c r="R138" i="76"/>
  <c r="R137" i="76"/>
  <c r="R136" i="76"/>
  <c r="R135" i="76"/>
  <c r="R134" i="76"/>
  <c r="R133" i="76"/>
  <c r="R132" i="76"/>
  <c r="R131" i="76"/>
  <c r="R130" i="76"/>
  <c r="R129" i="76"/>
  <c r="R128" i="76"/>
  <c r="R127" i="76"/>
  <c r="R126" i="76"/>
  <c r="R125" i="76"/>
  <c r="R124" i="76"/>
  <c r="R123" i="76"/>
  <c r="R122" i="76"/>
  <c r="R121" i="76"/>
  <c r="R120" i="76"/>
  <c r="R119" i="76"/>
  <c r="R118" i="76"/>
  <c r="R117" i="76"/>
  <c r="R116" i="76"/>
  <c r="R115" i="76"/>
  <c r="R114" i="76"/>
  <c r="R113" i="76"/>
  <c r="R112" i="76"/>
  <c r="R111" i="76"/>
  <c r="R110" i="76"/>
  <c r="R109" i="76"/>
  <c r="R108" i="76"/>
  <c r="R107" i="76"/>
  <c r="R106" i="76"/>
  <c r="R105" i="76"/>
  <c r="R104" i="76"/>
  <c r="R103" i="76"/>
  <c r="R102" i="76"/>
  <c r="R101" i="76"/>
  <c r="R100" i="76"/>
  <c r="R99" i="76"/>
  <c r="R98" i="76"/>
  <c r="R97" i="76"/>
  <c r="R96" i="76"/>
  <c r="R95" i="76"/>
  <c r="R94" i="76"/>
  <c r="R93" i="76"/>
  <c r="R92" i="76"/>
  <c r="R91" i="76"/>
  <c r="R90" i="76"/>
  <c r="R89" i="76"/>
  <c r="R88" i="76"/>
  <c r="R87" i="76"/>
  <c r="R86" i="76"/>
  <c r="R85" i="76"/>
  <c r="R84" i="76"/>
  <c r="R83" i="76"/>
  <c r="R82" i="76"/>
  <c r="R81" i="76"/>
  <c r="R80" i="76"/>
  <c r="R79" i="76"/>
  <c r="R78" i="76"/>
  <c r="R77" i="76"/>
  <c r="R76" i="76"/>
  <c r="R75" i="76"/>
  <c r="R74" i="76"/>
  <c r="R73" i="76"/>
  <c r="R72" i="76"/>
  <c r="R71" i="76"/>
  <c r="R63" i="76"/>
  <c r="R62" i="76"/>
  <c r="R61" i="76"/>
  <c r="R60" i="76"/>
  <c r="R59" i="76"/>
  <c r="R58" i="76"/>
  <c r="R57" i="76"/>
  <c r="R167" i="76"/>
  <c r="R166" i="76"/>
  <c r="R165" i="76"/>
  <c r="R164" i="76"/>
  <c r="R168" i="76"/>
  <c r="R163" i="76"/>
  <c r="R162" i="76"/>
  <c r="R70" i="76"/>
  <c r="R69" i="76"/>
  <c r="R68" i="76"/>
  <c r="R67" i="76"/>
  <c r="R66" i="76"/>
  <c r="R65" i="76"/>
  <c r="R64" i="76"/>
  <c r="R578" i="76"/>
  <c r="R577" i="76"/>
  <c r="R576" i="76"/>
  <c r="R575" i="76"/>
  <c r="R585" i="76"/>
  <c r="R584" i="76"/>
  <c r="R583" i="76"/>
  <c r="R582" i="76"/>
  <c r="R595" i="76"/>
  <c r="R594" i="76"/>
  <c r="R593" i="76"/>
  <c r="R592" i="76"/>
  <c r="R591" i="76"/>
  <c r="R590" i="76"/>
  <c r="R589" i="76"/>
  <c r="R1369" i="76"/>
  <c r="R1368" i="76"/>
  <c r="R1367" i="76"/>
  <c r="R1366" i="76"/>
  <c r="R1393" i="76"/>
  <c r="R1392" i="76"/>
  <c r="R1391" i="76"/>
  <c r="R1390" i="76"/>
  <c r="R1389" i="76"/>
  <c r="R1388" i="76"/>
  <c r="R1387" i="76"/>
  <c r="R1355" i="76"/>
  <c r="R1354" i="76"/>
  <c r="R1353" i="76"/>
  <c r="R1352" i="76"/>
  <c r="R1365" i="76"/>
  <c r="R1364" i="76"/>
  <c r="R1363" i="76"/>
  <c r="R1362" i="76"/>
  <c r="R1361" i="76"/>
  <c r="R1360" i="76"/>
  <c r="R1359" i="76"/>
  <c r="R1351" i="76"/>
  <c r="R1350" i="76"/>
  <c r="R1349" i="76"/>
  <c r="R1348" i="76"/>
  <c r="R1347" i="76"/>
  <c r="R1346" i="76"/>
  <c r="R1345" i="76"/>
  <c r="R1341" i="76"/>
  <c r="R1340" i="76"/>
  <c r="R1339" i="76"/>
  <c r="R1338" i="76"/>
  <c r="R1383" i="76"/>
  <c r="R1382" i="76"/>
  <c r="R1381" i="76"/>
  <c r="R1380" i="76"/>
  <c r="R1379" i="76"/>
  <c r="R1378" i="76"/>
  <c r="R1377" i="76"/>
  <c r="R1376" i="76"/>
  <c r="R1375" i="76"/>
  <c r="R1374" i="76"/>
  <c r="R1373" i="76"/>
  <c r="R1267" i="76"/>
  <c r="R1260" i="76"/>
  <c r="R1266" i="76"/>
  <c r="R1259" i="76"/>
  <c r="R1265" i="76"/>
  <c r="R1258" i="76"/>
  <c r="R1264" i="76"/>
  <c r="R1257" i="76"/>
  <c r="R1263" i="76"/>
  <c r="R1256" i="76"/>
  <c r="R1262" i="76"/>
  <c r="R1255" i="76"/>
  <c r="R1261" i="76"/>
  <c r="R1254" i="76"/>
  <c r="R1887" i="76"/>
  <c r="R1886" i="76"/>
  <c r="R1885" i="76"/>
  <c r="R1884" i="76"/>
  <c r="R1673" i="76"/>
  <c r="R1672" i="76"/>
  <c r="R1671" i="76"/>
  <c r="R1670" i="76"/>
  <c r="R1669" i="76"/>
  <c r="R1668" i="76"/>
  <c r="R1667" i="76"/>
  <c r="R1719" i="76"/>
  <c r="R1718" i="76"/>
  <c r="R1717" i="76"/>
  <c r="R1716" i="76"/>
  <c r="R1628" i="76"/>
  <c r="R1627" i="76"/>
  <c r="R1626" i="76"/>
  <c r="R1625" i="76"/>
  <c r="R1698" i="76"/>
  <c r="R1697" i="76"/>
  <c r="R1696" i="76"/>
  <c r="R1695" i="76"/>
  <c r="R1659" i="76"/>
  <c r="R1658" i="76"/>
  <c r="R1657" i="76"/>
  <c r="R1656" i="76"/>
  <c r="R1655" i="76"/>
  <c r="R1654" i="76"/>
  <c r="R1653" i="76"/>
  <c r="R1649" i="76"/>
  <c r="R1648" i="76"/>
  <c r="R1647" i="76"/>
  <c r="R1646" i="76"/>
  <c r="R1691" i="76"/>
  <c r="R1690" i="76"/>
  <c r="R1689" i="76"/>
  <c r="R1688" i="76"/>
  <c r="R1642" i="76"/>
  <c r="R1641" i="76"/>
  <c r="R1640" i="76"/>
  <c r="R1639" i="76"/>
  <c r="R1677" i="76"/>
  <c r="R1676" i="76"/>
  <c r="R1675" i="76"/>
  <c r="R1674" i="76"/>
  <c r="R1666" i="76"/>
  <c r="R1665" i="76"/>
  <c r="R1664" i="76"/>
  <c r="R1663" i="76"/>
  <c r="R1662" i="76"/>
  <c r="R1661" i="76"/>
  <c r="R1660" i="76"/>
  <c r="R1635" i="76"/>
  <c r="R1634" i="76"/>
  <c r="R1633" i="76"/>
  <c r="R1632" i="76"/>
  <c r="R1726" i="76"/>
  <c r="R1725" i="76"/>
  <c r="R1724" i="76"/>
  <c r="R1723" i="76"/>
  <c r="R1705" i="76"/>
  <c r="R1704" i="76"/>
  <c r="R1703" i="76"/>
  <c r="R1702" i="76"/>
  <c r="R1712" i="76"/>
  <c r="R1711" i="76"/>
  <c r="R1710" i="76"/>
  <c r="R1709" i="76"/>
  <c r="R1684" i="76"/>
  <c r="R1683" i="76"/>
  <c r="R1682" i="76"/>
  <c r="R1681" i="76"/>
  <c r="R536" i="76"/>
  <c r="R535" i="76"/>
  <c r="R534" i="76"/>
  <c r="R533" i="76"/>
  <c r="R543" i="76"/>
  <c r="R542" i="76"/>
  <c r="R541" i="76"/>
  <c r="R540" i="76"/>
  <c r="R550" i="76"/>
  <c r="R549" i="76"/>
  <c r="R548" i="76"/>
  <c r="R547" i="76"/>
  <c r="R557" i="76"/>
  <c r="R556" i="76"/>
  <c r="R555" i="76"/>
  <c r="R554" i="76"/>
  <c r="R1908" i="76"/>
  <c r="R1907" i="76"/>
  <c r="R1906" i="76"/>
  <c r="R1905" i="76"/>
  <c r="R1873" i="76"/>
  <c r="R1872" i="76"/>
  <c r="R1871" i="76"/>
  <c r="R1870" i="76"/>
  <c r="R1880" i="76"/>
  <c r="R1879" i="76"/>
  <c r="R1878" i="76"/>
  <c r="R1877" i="76"/>
  <c r="R1537" i="76"/>
  <c r="R1536" i="76"/>
  <c r="R1535" i="76"/>
  <c r="R1534" i="76"/>
  <c r="R1530" i="76"/>
  <c r="R1529" i="76"/>
  <c r="R1528" i="76"/>
  <c r="R1527" i="76"/>
  <c r="R529" i="76"/>
  <c r="R528" i="76"/>
  <c r="R527" i="76"/>
  <c r="R526" i="76"/>
  <c r="R522" i="76"/>
  <c r="R521" i="76"/>
  <c r="R520" i="76"/>
  <c r="R519" i="76"/>
  <c r="R32" i="76"/>
  <c r="R31" i="76"/>
  <c r="R30" i="76"/>
  <c r="R29" i="76"/>
  <c r="R46" i="76"/>
  <c r="R45" i="76"/>
  <c r="R44" i="76"/>
  <c r="R43" i="76"/>
  <c r="R39" i="76"/>
  <c r="R38" i="76"/>
  <c r="R37" i="76"/>
  <c r="R36" i="76"/>
  <c r="R53" i="76"/>
  <c r="R52" i="76"/>
  <c r="R51" i="76"/>
  <c r="R50" i="76"/>
  <c r="R1803" i="76"/>
  <c r="R1802" i="76"/>
  <c r="R1801" i="76"/>
  <c r="R1800" i="76"/>
  <c r="R1810" i="76"/>
  <c r="R1809" i="76"/>
  <c r="R1808" i="76"/>
  <c r="R1807" i="76"/>
  <c r="R1796" i="76"/>
  <c r="R1795" i="76"/>
  <c r="R1794" i="76"/>
  <c r="R1793" i="76"/>
  <c r="R1789" i="76"/>
  <c r="R1788" i="76"/>
  <c r="R1787" i="76"/>
  <c r="R1786" i="76"/>
  <c r="R1148" i="76"/>
  <c r="R1147" i="76"/>
  <c r="R1146" i="76"/>
  <c r="R1145" i="76"/>
  <c r="R1144" i="76"/>
  <c r="R1143" i="76"/>
  <c r="R1142" i="76"/>
  <c r="R1138" i="76"/>
  <c r="R1137" i="76"/>
  <c r="R1136" i="76"/>
  <c r="R1135" i="76"/>
  <c r="R1134" i="76"/>
  <c r="R1133" i="76"/>
  <c r="R1132" i="76"/>
  <c r="R1131" i="76"/>
  <c r="R1130" i="76"/>
  <c r="R1129" i="76"/>
  <c r="R1128" i="76"/>
  <c r="R1124" i="76"/>
  <c r="R1123" i="76"/>
  <c r="R1122" i="76"/>
  <c r="R1121" i="76"/>
  <c r="R1110" i="76"/>
  <c r="R1109" i="76"/>
  <c r="R1108" i="76"/>
  <c r="R1107" i="76"/>
  <c r="R1120" i="76"/>
  <c r="R1119" i="76"/>
  <c r="R1118" i="76"/>
  <c r="R1117" i="76"/>
  <c r="R1116" i="76"/>
  <c r="R1115" i="76"/>
  <c r="R1114" i="76"/>
  <c r="R1190" i="76"/>
  <c r="R1189" i="76"/>
  <c r="R1188" i="76"/>
  <c r="R1187" i="76"/>
  <c r="R1186" i="76"/>
  <c r="R1185" i="76"/>
  <c r="R1184" i="76"/>
  <c r="R1180" i="76"/>
  <c r="R1179" i="76"/>
  <c r="R1178" i="76"/>
  <c r="R1177" i="76"/>
  <c r="R1176" i="76"/>
  <c r="R1175" i="76"/>
  <c r="R1174" i="76"/>
  <c r="R1173" i="76"/>
  <c r="R1172" i="76"/>
  <c r="R1171" i="76"/>
  <c r="R1170" i="76"/>
  <c r="R1166" i="76"/>
  <c r="R1165" i="76"/>
  <c r="R1164" i="76"/>
  <c r="R1163" i="76"/>
  <c r="R1152" i="76"/>
  <c r="R1151" i="76"/>
  <c r="R1150" i="76"/>
  <c r="R1149" i="76"/>
  <c r="R1162" i="76"/>
  <c r="R1161" i="76"/>
  <c r="R1160" i="76"/>
  <c r="R1159" i="76"/>
  <c r="R1158" i="76"/>
  <c r="R1157" i="76"/>
  <c r="R1156" i="76"/>
  <c r="R845" i="76"/>
  <c r="R844" i="76"/>
  <c r="R843" i="76"/>
  <c r="R842" i="76"/>
  <c r="R841" i="76"/>
  <c r="R838" i="76"/>
  <c r="R837" i="76"/>
  <c r="R836" i="76"/>
  <c r="R835" i="76"/>
  <c r="R834" i="76"/>
  <c r="R1999" i="76"/>
  <c r="R1998" i="76"/>
  <c r="R1997" i="76"/>
  <c r="R1996" i="76"/>
  <c r="R1992" i="76"/>
  <c r="R1991" i="76"/>
  <c r="R1990" i="76"/>
  <c r="R1989" i="76"/>
  <c r="R1978" i="76"/>
  <c r="R1977" i="76"/>
  <c r="R1976" i="76"/>
  <c r="R1975" i="76"/>
  <c r="R1971" i="76"/>
  <c r="R1970" i="76"/>
  <c r="R1969" i="76"/>
  <c r="R1968" i="76"/>
  <c r="R1985" i="76"/>
  <c r="R1984" i="76"/>
  <c r="R1983" i="76"/>
  <c r="R1982" i="76"/>
  <c r="R1859" i="76"/>
  <c r="R1858" i="76"/>
  <c r="R1857" i="76"/>
  <c r="R1856" i="76"/>
  <c r="R1866" i="76"/>
  <c r="R1865" i="76"/>
  <c r="R1864" i="76"/>
  <c r="R1863" i="76"/>
  <c r="R662" i="76"/>
  <c r="R661" i="76"/>
  <c r="R660" i="76"/>
  <c r="R659" i="76"/>
  <c r="R669" i="76"/>
  <c r="R668" i="76"/>
  <c r="R667" i="76"/>
  <c r="R666" i="76"/>
  <c r="R1838" i="76"/>
  <c r="R1837" i="76"/>
  <c r="R1836" i="76"/>
  <c r="R1835" i="76"/>
  <c r="R1782" i="76"/>
  <c r="R1781" i="76"/>
  <c r="R1780" i="76"/>
  <c r="R1779" i="76"/>
  <c r="R1771" i="76"/>
  <c r="R1770" i="76"/>
  <c r="R1769" i="76"/>
  <c r="R1768" i="76"/>
  <c r="R1767" i="76"/>
  <c r="R1766" i="76"/>
  <c r="R1765" i="76"/>
  <c r="R1761" i="76"/>
  <c r="R1760" i="76"/>
  <c r="R1759" i="76"/>
  <c r="R1758" i="76"/>
  <c r="R1757" i="76"/>
  <c r="R1756" i="76"/>
  <c r="R1755" i="76"/>
  <c r="R1754" i="76"/>
  <c r="R1753" i="76"/>
  <c r="R1752" i="76"/>
  <c r="R1751" i="76"/>
  <c r="R1747" i="76"/>
  <c r="R1746" i="76"/>
  <c r="R1745" i="76"/>
  <c r="R1744" i="76"/>
  <c r="R1775" i="76"/>
  <c r="R1774" i="76"/>
  <c r="R1773" i="76"/>
  <c r="R1772" i="76"/>
  <c r="R172" i="76"/>
  <c r="R171" i="76"/>
  <c r="R170" i="76"/>
  <c r="R169" i="76"/>
  <c r="R179" i="76"/>
  <c r="R178" i="76"/>
  <c r="R177" i="76"/>
  <c r="R176" i="76"/>
  <c r="R186" i="76"/>
  <c r="R185" i="76"/>
  <c r="R184" i="76"/>
  <c r="R183" i="76"/>
  <c r="R1278" i="76"/>
  <c r="R1277" i="76"/>
  <c r="R1276" i="76"/>
  <c r="R1275" i="76"/>
  <c r="R1271" i="76"/>
  <c r="R1270" i="76"/>
  <c r="R1269" i="76"/>
  <c r="R1268" i="76"/>
  <c r="R1285" i="76"/>
  <c r="R1284" i="76"/>
  <c r="R1283" i="76"/>
  <c r="R1282" i="76"/>
  <c r="R1292" i="76"/>
  <c r="R1291" i="76"/>
  <c r="R1290" i="76"/>
  <c r="R1289" i="76"/>
  <c r="R2083" i="76"/>
  <c r="R2082" i="76"/>
  <c r="R2081" i="76"/>
  <c r="R2080" i="76"/>
  <c r="R2076" i="76"/>
  <c r="R2075" i="76"/>
  <c r="R2074" i="76"/>
  <c r="R2073" i="76"/>
  <c r="R2097" i="76"/>
  <c r="R2096" i="76"/>
  <c r="R2095" i="76"/>
  <c r="R2094" i="76"/>
  <c r="R2090" i="76"/>
  <c r="R2089" i="76"/>
  <c r="R2088" i="76"/>
  <c r="R2087" i="76"/>
  <c r="R697" i="76"/>
  <c r="R696" i="76"/>
  <c r="R695" i="76"/>
  <c r="R694" i="76"/>
  <c r="R704" i="76"/>
  <c r="R703" i="76"/>
  <c r="R702" i="76"/>
  <c r="R701" i="76"/>
  <c r="R693" i="76"/>
  <c r="R692" i="76"/>
  <c r="R691" i="76"/>
  <c r="R690" i="76"/>
  <c r="R689" i="76"/>
  <c r="R688" i="76"/>
  <c r="R687" i="76"/>
  <c r="R686" i="76"/>
  <c r="R685" i="76"/>
  <c r="R684" i="76"/>
  <c r="R683" i="76"/>
  <c r="R682" i="76"/>
  <c r="R681" i="76"/>
  <c r="R680" i="76"/>
  <c r="R676" i="76"/>
  <c r="R675" i="76"/>
  <c r="R674" i="76"/>
  <c r="R673" i="76"/>
  <c r="R721" i="76"/>
  <c r="R720" i="76"/>
  <c r="R719" i="76"/>
  <c r="R718" i="76"/>
  <c r="R717" i="76"/>
  <c r="R716" i="76"/>
  <c r="R715" i="76"/>
  <c r="R711" i="76"/>
  <c r="R710" i="76"/>
  <c r="R709" i="76"/>
  <c r="R708" i="76"/>
  <c r="R725" i="76"/>
  <c r="R724" i="76"/>
  <c r="R723" i="76"/>
  <c r="R722" i="76"/>
  <c r="R749" i="76"/>
  <c r="R748" i="76"/>
  <c r="R747" i="76"/>
  <c r="R746" i="76"/>
  <c r="R745" i="76"/>
  <c r="R744" i="76"/>
  <c r="R743" i="76"/>
  <c r="R753" i="76"/>
  <c r="R752" i="76"/>
  <c r="R751" i="76"/>
  <c r="R750" i="76"/>
  <c r="R760" i="76"/>
  <c r="R759" i="76"/>
  <c r="R758" i="76"/>
  <c r="R757" i="76"/>
  <c r="R735" i="76"/>
  <c r="R734" i="76"/>
  <c r="R733" i="76"/>
  <c r="R732" i="76"/>
  <c r="R731" i="76"/>
  <c r="R730" i="76"/>
  <c r="R729" i="76"/>
  <c r="R777" i="76"/>
  <c r="R776" i="76"/>
  <c r="R775" i="76"/>
  <c r="R774" i="76"/>
  <c r="R773" i="76"/>
  <c r="R772" i="76"/>
  <c r="R771" i="76"/>
  <c r="R742" i="76"/>
  <c r="R741" i="76"/>
  <c r="R740" i="76"/>
  <c r="R739" i="76"/>
  <c r="R738" i="76"/>
  <c r="R737" i="76"/>
  <c r="R736" i="76"/>
  <c r="R767" i="76"/>
  <c r="R766" i="76"/>
  <c r="R765" i="76"/>
  <c r="R764" i="76"/>
  <c r="R791" i="76"/>
  <c r="R790" i="76"/>
  <c r="R789" i="76"/>
  <c r="R788" i="76"/>
  <c r="R787" i="76"/>
  <c r="R786" i="76"/>
  <c r="R785" i="76"/>
  <c r="R781" i="76"/>
  <c r="R780" i="76"/>
  <c r="R779" i="76"/>
  <c r="R778" i="76"/>
  <c r="R833" i="76"/>
  <c r="R832" i="76"/>
  <c r="R831" i="76"/>
  <c r="R830" i="76"/>
  <c r="R829" i="76"/>
  <c r="R828" i="76"/>
  <c r="R827" i="76"/>
  <c r="R805" i="76"/>
  <c r="R804" i="76"/>
  <c r="R803" i="76"/>
  <c r="R802" i="76"/>
  <c r="R801" i="76"/>
  <c r="R800" i="76"/>
  <c r="R799" i="76"/>
  <c r="R798" i="76"/>
  <c r="R797" i="76"/>
  <c r="R796" i="76"/>
  <c r="R795" i="76"/>
  <c r="R794" i="76"/>
  <c r="R793" i="76"/>
  <c r="R792" i="76"/>
  <c r="R816" i="76"/>
  <c r="R815" i="76"/>
  <c r="R814" i="76"/>
  <c r="R813" i="76"/>
  <c r="R809" i="76"/>
  <c r="R808" i="76"/>
  <c r="R807" i="76"/>
  <c r="R806" i="76"/>
  <c r="R823" i="76"/>
  <c r="R822" i="76"/>
  <c r="R821" i="76"/>
  <c r="R820" i="76"/>
  <c r="R1922" i="76"/>
  <c r="R1921" i="76"/>
  <c r="R1920" i="76"/>
  <c r="R1919" i="76"/>
  <c r="R1915" i="76"/>
  <c r="R1914" i="76"/>
  <c r="R1913" i="76"/>
  <c r="R1912" i="76"/>
  <c r="R1936" i="76"/>
  <c r="R1935" i="76"/>
  <c r="R1934" i="76"/>
  <c r="R1933" i="76"/>
  <c r="R1929" i="76"/>
  <c r="R1928" i="76"/>
  <c r="R1927" i="76"/>
  <c r="R1926" i="76"/>
  <c r="R1946" i="76"/>
  <c r="R1945" i="76"/>
  <c r="R1944" i="76"/>
  <c r="R1943" i="76"/>
  <c r="R1942" i="76"/>
  <c r="R1941" i="76"/>
  <c r="R1940" i="76"/>
  <c r="R1953" i="76"/>
  <c r="R1952" i="76"/>
  <c r="R1951" i="76"/>
  <c r="R1950" i="76"/>
  <c r="R1949" i="76"/>
  <c r="R1948" i="76"/>
  <c r="R1947" i="76"/>
  <c r="R1964" i="76"/>
  <c r="R1963" i="76"/>
  <c r="R1962" i="76"/>
  <c r="R1961" i="76"/>
  <c r="R1957" i="76"/>
  <c r="R1956" i="76"/>
  <c r="R1955" i="76"/>
  <c r="R1954" i="76"/>
  <c r="R25" i="76"/>
  <c r="R24" i="76"/>
  <c r="R23" i="76"/>
  <c r="R22" i="76"/>
  <c r="R18" i="76"/>
  <c r="R17" i="76"/>
  <c r="R16" i="76"/>
  <c r="R15" i="76"/>
  <c r="R11" i="76"/>
  <c r="R10" i="76"/>
  <c r="R9" i="76"/>
  <c r="R8" i="76"/>
  <c r="R2132" i="76"/>
  <c r="R2131" i="76"/>
  <c r="R2130" i="76"/>
  <c r="R2129" i="76"/>
  <c r="R1845" i="76"/>
  <c r="R1844" i="76"/>
  <c r="R1843" i="76"/>
  <c r="R1842" i="76"/>
  <c r="R1852" i="76"/>
  <c r="R1851" i="76"/>
  <c r="R1850" i="76"/>
  <c r="R1849" i="76"/>
  <c r="R991" i="76"/>
  <c r="R990" i="76"/>
  <c r="R989" i="76"/>
  <c r="R988" i="76"/>
  <c r="R977" i="76"/>
  <c r="R976" i="76"/>
  <c r="R975" i="76"/>
  <c r="R974" i="76"/>
  <c r="R998" i="76"/>
  <c r="R997" i="76"/>
  <c r="R996" i="76"/>
  <c r="R995" i="76"/>
  <c r="R984" i="76"/>
  <c r="R983" i="76"/>
  <c r="R982" i="76"/>
  <c r="R981" i="76"/>
  <c r="R1012" i="76"/>
  <c r="R1011" i="76"/>
  <c r="R1010" i="76"/>
  <c r="R1009" i="76"/>
  <c r="R973" i="76"/>
  <c r="R972" i="76"/>
  <c r="R971" i="76"/>
  <c r="R970" i="76"/>
  <c r="R969" i="76"/>
  <c r="R968" i="76"/>
  <c r="R967" i="76"/>
  <c r="R1029" i="76"/>
  <c r="R1028" i="76"/>
  <c r="R1027" i="76"/>
  <c r="R1026" i="76"/>
  <c r="R1025" i="76"/>
  <c r="R1024" i="76"/>
  <c r="R1023" i="76"/>
  <c r="R1019" i="76"/>
  <c r="R1018" i="76"/>
  <c r="R1017" i="76"/>
  <c r="R1016" i="76"/>
  <c r="R959" i="76"/>
  <c r="R958" i="76"/>
  <c r="R957" i="76"/>
  <c r="R956" i="76"/>
  <c r="R955" i="76"/>
  <c r="R954" i="76"/>
  <c r="R953" i="76"/>
  <c r="R949" i="76"/>
  <c r="R948" i="76"/>
  <c r="R947" i="76"/>
  <c r="R946" i="76"/>
  <c r="R1005" i="76"/>
  <c r="R1004" i="76"/>
  <c r="R1003" i="76"/>
  <c r="R1002" i="76"/>
  <c r="R966" i="76"/>
  <c r="R965" i="76"/>
  <c r="R964" i="76"/>
  <c r="R963" i="76"/>
  <c r="R962" i="76"/>
  <c r="R961" i="76"/>
  <c r="R960" i="76"/>
  <c r="R1068" i="76"/>
  <c r="R1067" i="76"/>
  <c r="R1066" i="76"/>
  <c r="R1065" i="76"/>
  <c r="R1075" i="76"/>
  <c r="R1074" i="76"/>
  <c r="R1073" i="76"/>
  <c r="R1072" i="76"/>
  <c r="R1061" i="76"/>
  <c r="R1060" i="76"/>
  <c r="R1059" i="76"/>
  <c r="R1058" i="76"/>
  <c r="R1054" i="76"/>
  <c r="R1053" i="76"/>
  <c r="R1052" i="76"/>
  <c r="R1051" i="76"/>
  <c r="R1043" i="76"/>
  <c r="R1042" i="76"/>
  <c r="R1041" i="76"/>
  <c r="R1040" i="76"/>
  <c r="R1039" i="76"/>
  <c r="R1038" i="76"/>
  <c r="R1037" i="76"/>
  <c r="R1033" i="76"/>
  <c r="R1032" i="76"/>
  <c r="R1031" i="76"/>
  <c r="R1030" i="76"/>
  <c r="R1050" i="76"/>
  <c r="R1049" i="76"/>
  <c r="R1048" i="76"/>
  <c r="R1047" i="76"/>
  <c r="R1046" i="76"/>
  <c r="R1045" i="76"/>
  <c r="R1044" i="76"/>
  <c r="R1082" i="76"/>
  <c r="R1081" i="76"/>
  <c r="R1080" i="76"/>
  <c r="R1079" i="76"/>
  <c r="R1106" i="76"/>
  <c r="R1105" i="76"/>
  <c r="R1104" i="76"/>
  <c r="R1103" i="76"/>
  <c r="R1102" i="76"/>
  <c r="R1101" i="76"/>
  <c r="R1100" i="76"/>
  <c r="R1096" i="76"/>
  <c r="R1095" i="76"/>
  <c r="R1094" i="76"/>
  <c r="R1093" i="76"/>
  <c r="R1089" i="76"/>
  <c r="R1088" i="76"/>
  <c r="R1087" i="76"/>
  <c r="R1086" i="76"/>
  <c r="R914" i="76"/>
  <c r="R913" i="76"/>
  <c r="R912" i="76"/>
  <c r="R911" i="76"/>
  <c r="R900" i="76"/>
  <c r="R899" i="76"/>
  <c r="R898" i="76"/>
  <c r="R897" i="76"/>
  <c r="R893" i="76"/>
  <c r="R892" i="76"/>
  <c r="R891" i="76"/>
  <c r="R890" i="76"/>
  <c r="R907" i="76"/>
  <c r="R906" i="76"/>
  <c r="R905" i="76"/>
  <c r="R904" i="76"/>
  <c r="R928" i="76"/>
  <c r="R927" i="76"/>
  <c r="R926" i="76"/>
  <c r="R925" i="76"/>
  <c r="R882" i="76"/>
  <c r="R881" i="76"/>
  <c r="R880" i="76"/>
  <c r="R879" i="76"/>
  <c r="R878" i="76"/>
  <c r="R877" i="76"/>
  <c r="R876" i="76"/>
  <c r="R889" i="76"/>
  <c r="R888" i="76"/>
  <c r="R887" i="76"/>
  <c r="R886" i="76"/>
  <c r="R885" i="76"/>
  <c r="R884" i="76"/>
  <c r="R883" i="76"/>
  <c r="R875" i="76"/>
  <c r="R874" i="76"/>
  <c r="R873" i="76"/>
  <c r="R872" i="76"/>
  <c r="R871" i="76"/>
  <c r="R870" i="76"/>
  <c r="R869" i="76"/>
  <c r="R865" i="76"/>
  <c r="R864" i="76"/>
  <c r="R863" i="76"/>
  <c r="R862" i="76"/>
  <c r="R945" i="76"/>
  <c r="R944" i="76"/>
  <c r="R943" i="76"/>
  <c r="R942" i="76"/>
  <c r="R941" i="76"/>
  <c r="R940" i="76"/>
  <c r="R939" i="76"/>
  <c r="R921" i="76"/>
  <c r="R920" i="76"/>
  <c r="R919" i="76"/>
  <c r="R918" i="76"/>
  <c r="R935" i="76"/>
  <c r="R934" i="76"/>
  <c r="R933" i="76"/>
  <c r="R932" i="76"/>
  <c r="R851" i="76"/>
  <c r="R850" i="76"/>
  <c r="R849" i="76"/>
  <c r="R848" i="76"/>
  <c r="R861" i="76"/>
  <c r="R860" i="76"/>
  <c r="R859" i="76"/>
  <c r="R858" i="76"/>
  <c r="R857" i="76"/>
  <c r="R856" i="76"/>
  <c r="R855" i="76"/>
  <c r="R648" i="76"/>
  <c r="R647" i="76"/>
  <c r="R646" i="76"/>
  <c r="R645" i="76"/>
  <c r="R656" i="76"/>
  <c r="R655" i="76"/>
  <c r="R654" i="76"/>
  <c r="R653" i="76"/>
  <c r="R652" i="76"/>
  <c r="R1817" i="76"/>
  <c r="R1816" i="76"/>
  <c r="R1815" i="76"/>
  <c r="R1814" i="76"/>
  <c r="R1824" i="76"/>
  <c r="R1823" i="76"/>
  <c r="R1822" i="76"/>
  <c r="R1821" i="76"/>
  <c r="R1831" i="76"/>
  <c r="R1830" i="76"/>
  <c r="R1829" i="76"/>
  <c r="R1828" i="76"/>
  <c r="R487" i="76"/>
  <c r="R486" i="76"/>
  <c r="R485" i="76"/>
  <c r="R484" i="76"/>
  <c r="R480" i="76"/>
  <c r="R479" i="76"/>
  <c r="R478" i="76"/>
  <c r="R477" i="76"/>
  <c r="R473" i="76"/>
  <c r="R472" i="76"/>
  <c r="R471" i="76"/>
  <c r="R470" i="76"/>
  <c r="R515" i="76"/>
  <c r="R514" i="76"/>
  <c r="R513" i="76"/>
  <c r="R512" i="76"/>
  <c r="R466" i="76"/>
  <c r="R465" i="76"/>
  <c r="R464" i="76"/>
  <c r="R463" i="76"/>
  <c r="R494" i="76"/>
  <c r="R493" i="76"/>
  <c r="R492" i="76"/>
  <c r="R491" i="76"/>
  <c r="R508" i="76"/>
  <c r="R507" i="76"/>
  <c r="R506" i="76"/>
  <c r="R505" i="76"/>
  <c r="R501" i="76"/>
  <c r="R500" i="76"/>
  <c r="R499" i="76"/>
  <c r="R498" i="76"/>
  <c r="R424" i="76"/>
  <c r="R423" i="76"/>
  <c r="R422" i="76"/>
  <c r="R421" i="76"/>
  <c r="R417" i="76"/>
  <c r="R416" i="76"/>
  <c r="R415" i="76"/>
  <c r="R414" i="76"/>
  <c r="R431" i="76"/>
  <c r="R430" i="76"/>
  <c r="R429" i="76"/>
  <c r="R428" i="76"/>
  <c r="R459" i="76"/>
  <c r="R458" i="76"/>
  <c r="R457" i="76"/>
  <c r="R456" i="76"/>
  <c r="R438" i="76"/>
  <c r="R437" i="76"/>
  <c r="R436" i="76"/>
  <c r="R435" i="76"/>
  <c r="R410" i="76"/>
  <c r="R409" i="76"/>
  <c r="R408" i="76"/>
  <c r="R407" i="76"/>
  <c r="R445" i="76"/>
  <c r="R444" i="76"/>
  <c r="R443" i="76"/>
  <c r="R442" i="76"/>
  <c r="R452" i="76"/>
  <c r="R451" i="76"/>
  <c r="R450" i="76"/>
  <c r="R449" i="76"/>
  <c r="R403" i="76"/>
  <c r="R402" i="76"/>
  <c r="R401" i="76"/>
  <c r="R400" i="76"/>
  <c r="R389" i="76"/>
  <c r="R388" i="76"/>
  <c r="R387" i="76"/>
  <c r="R386" i="76"/>
  <c r="R347" i="76"/>
  <c r="R346" i="76"/>
  <c r="R345" i="76"/>
  <c r="R344" i="76"/>
  <c r="R357" i="76"/>
  <c r="R356" i="76"/>
  <c r="R355" i="76"/>
  <c r="R354" i="76"/>
  <c r="R353" i="76"/>
  <c r="R352" i="76"/>
  <c r="R351" i="76"/>
  <c r="R361" i="76"/>
  <c r="R360" i="76"/>
  <c r="R359" i="76"/>
  <c r="R358" i="76"/>
  <c r="R371" i="76"/>
  <c r="R370" i="76"/>
  <c r="R369" i="76"/>
  <c r="R368" i="76"/>
  <c r="R367" i="76"/>
  <c r="R366" i="76"/>
  <c r="R365" i="76"/>
  <c r="R385" i="76"/>
  <c r="R384" i="76"/>
  <c r="R383" i="76"/>
  <c r="R382" i="76"/>
  <c r="R381" i="76"/>
  <c r="R380" i="76"/>
  <c r="R379" i="76"/>
  <c r="R399" i="76"/>
  <c r="R398" i="76"/>
  <c r="R397" i="76"/>
  <c r="R396" i="76"/>
  <c r="R395" i="76"/>
  <c r="R394" i="76"/>
  <c r="R393" i="76"/>
  <c r="R375" i="76"/>
  <c r="R374" i="76"/>
  <c r="R373" i="76"/>
  <c r="R372" i="76"/>
  <c r="R1223" i="76"/>
  <c r="R1222" i="76"/>
  <c r="R1221" i="76"/>
  <c r="R1220" i="76"/>
  <c r="R1219" i="76"/>
  <c r="R1208" i="76"/>
  <c r="R1207" i="76"/>
  <c r="R1206" i="76"/>
  <c r="R1205" i="76"/>
  <c r="R1215" i="76"/>
  <c r="R1214" i="76"/>
  <c r="R1213" i="76"/>
  <c r="R1212" i="76"/>
  <c r="R1201" i="76"/>
  <c r="R1200" i="76"/>
  <c r="R1199" i="76"/>
  <c r="R1198" i="76"/>
  <c r="R1194" i="76"/>
  <c r="R1193" i="76"/>
  <c r="R1192" i="76"/>
  <c r="R1191" i="76"/>
  <c r="R264" i="76"/>
  <c r="R263" i="76"/>
  <c r="R262" i="76"/>
  <c r="R261" i="76"/>
  <c r="R260" i="76"/>
  <c r="R208" i="76"/>
  <c r="R207" i="76"/>
  <c r="R206" i="76"/>
  <c r="R205" i="76"/>
  <c r="R204" i="76"/>
  <c r="R326" i="76"/>
  <c r="R325" i="76"/>
  <c r="R324" i="76"/>
  <c r="R323" i="76"/>
  <c r="R319" i="76"/>
  <c r="R318" i="76"/>
  <c r="R317" i="76"/>
  <c r="R316" i="76"/>
  <c r="R291" i="76"/>
  <c r="R290" i="76"/>
  <c r="R289" i="76"/>
  <c r="R288" i="76"/>
  <c r="R278" i="76"/>
  <c r="R277" i="76"/>
  <c r="R276" i="76"/>
  <c r="R275" i="76"/>
  <c r="R274" i="76"/>
  <c r="R306" i="76"/>
  <c r="R305" i="76"/>
  <c r="R304" i="76"/>
  <c r="R303" i="76"/>
  <c r="R302" i="76"/>
  <c r="R285" i="76"/>
  <c r="R284" i="76"/>
  <c r="R283" i="76"/>
  <c r="R282" i="76"/>
  <c r="R281" i="76"/>
  <c r="R256" i="76"/>
  <c r="R255" i="76"/>
  <c r="R254" i="76"/>
  <c r="R253" i="76"/>
  <c r="R238" i="76"/>
  <c r="R237" i="76"/>
  <c r="R236" i="76"/>
  <c r="R235" i="76"/>
  <c r="R234" i="76"/>
  <c r="R233" i="76"/>
  <c r="R232" i="76"/>
  <c r="R231" i="76"/>
  <c r="R230" i="76"/>
  <c r="R229" i="76"/>
  <c r="R228" i="76"/>
  <c r="R227" i="76"/>
  <c r="R226" i="76"/>
  <c r="R225" i="76"/>
  <c r="R299" i="76"/>
  <c r="R298" i="76"/>
  <c r="R297" i="76"/>
  <c r="R296" i="76"/>
  <c r="R295" i="76"/>
  <c r="R312" i="76"/>
  <c r="R311" i="76"/>
  <c r="R310" i="76"/>
  <c r="R309" i="76"/>
  <c r="R334" i="76"/>
  <c r="R333" i="76"/>
  <c r="R332" i="76"/>
  <c r="R331" i="76"/>
  <c r="R330" i="76"/>
  <c r="R201" i="76"/>
  <c r="R200" i="76"/>
  <c r="R199" i="76"/>
  <c r="R198" i="76"/>
  <c r="R197" i="76"/>
  <c r="R249" i="76"/>
  <c r="R248" i="76"/>
  <c r="R247" i="76"/>
  <c r="R246" i="76"/>
  <c r="R224" i="76"/>
  <c r="R223" i="76"/>
  <c r="R222" i="76"/>
  <c r="R221" i="76"/>
  <c r="R220" i="76"/>
  <c r="R219" i="76"/>
  <c r="R218" i="76"/>
  <c r="R242" i="76"/>
  <c r="R241" i="76"/>
  <c r="R240" i="76"/>
  <c r="R239" i="76"/>
  <c r="R217" i="76"/>
  <c r="R216" i="76"/>
  <c r="R215" i="76"/>
  <c r="R214" i="76"/>
  <c r="R213" i="76"/>
  <c r="R212" i="76"/>
  <c r="R211" i="76"/>
  <c r="R270" i="76"/>
  <c r="R269" i="76"/>
  <c r="R268" i="76"/>
  <c r="R267" i="76"/>
  <c r="R194" i="76"/>
  <c r="R193" i="76"/>
  <c r="R192" i="76"/>
  <c r="R191" i="76"/>
  <c r="R190" i="76"/>
  <c r="R340" i="76"/>
  <c r="R339" i="76"/>
  <c r="R338" i="76"/>
  <c r="R337" i="76"/>
  <c r="R1243" i="76"/>
  <c r="R1242" i="76"/>
  <c r="R1241" i="76"/>
  <c r="R1240" i="76"/>
  <c r="R1250" i="76"/>
  <c r="R1249" i="76"/>
  <c r="R1248" i="76"/>
  <c r="R1247" i="76"/>
  <c r="R637" i="76"/>
  <c r="R636" i="76"/>
  <c r="R635" i="76"/>
  <c r="R634" i="76"/>
  <c r="R633" i="76"/>
  <c r="R632" i="76"/>
  <c r="R631" i="76"/>
  <c r="R641" i="76"/>
  <c r="R640" i="76"/>
  <c r="R639" i="76"/>
  <c r="R638" i="76"/>
  <c r="R627" i="76"/>
  <c r="R626" i="76"/>
  <c r="R625" i="76"/>
  <c r="R624" i="76"/>
  <c r="R620" i="76"/>
  <c r="R619" i="76"/>
  <c r="R618" i="76"/>
  <c r="R617" i="76"/>
  <c r="R1901" i="76"/>
  <c r="R1900" i="76"/>
  <c r="R1899" i="76"/>
  <c r="R1898" i="76"/>
  <c r="R1404" i="76"/>
  <c r="R1403" i="76"/>
  <c r="R1402" i="76"/>
  <c r="R1401" i="76"/>
  <c r="R1411" i="76"/>
  <c r="R1410" i="76"/>
  <c r="R1409" i="76"/>
  <c r="R1408" i="76"/>
  <c r="R1397" i="76"/>
  <c r="R1396" i="76"/>
  <c r="R1395" i="76"/>
  <c r="R1394" i="76"/>
  <c r="R1740" i="76"/>
  <c r="R1739" i="76"/>
  <c r="R1738" i="76"/>
  <c r="R1737" i="76"/>
  <c r="R1733" i="76"/>
  <c r="R1732" i="76"/>
  <c r="R1731" i="76"/>
  <c r="R1730" i="76"/>
  <c r="R2009" i="76"/>
  <c r="R2008" i="76"/>
  <c r="R2007" i="76"/>
  <c r="R2006" i="76"/>
  <c r="R2005" i="76"/>
  <c r="R2004" i="76"/>
  <c r="R2003" i="76"/>
  <c r="R2013" i="76"/>
  <c r="R2012" i="76"/>
  <c r="R2011" i="76"/>
  <c r="R2010" i="76"/>
  <c r="R2055" i="76"/>
  <c r="R2054" i="76"/>
  <c r="R2053" i="76"/>
  <c r="R2052" i="76"/>
  <c r="R2041" i="76"/>
  <c r="R2040" i="76"/>
  <c r="R2039" i="76"/>
  <c r="R2038" i="76"/>
  <c r="R2020" i="76"/>
  <c r="R2019" i="76"/>
  <c r="R2018" i="76"/>
  <c r="R2017" i="76"/>
  <c r="R2048" i="76"/>
  <c r="R2047" i="76"/>
  <c r="R2046" i="76"/>
  <c r="R2045" i="76"/>
  <c r="R2034" i="76"/>
  <c r="R2033" i="76"/>
  <c r="R2032" i="76"/>
  <c r="R2031" i="76"/>
  <c r="R2062" i="76"/>
  <c r="R2061" i="76"/>
  <c r="R2060" i="76"/>
  <c r="R2059" i="76"/>
  <c r="R2027" i="76"/>
  <c r="R2026" i="76"/>
  <c r="R2025" i="76"/>
  <c r="R2024" i="76"/>
  <c r="R2069" i="76"/>
  <c r="R2068" i="76"/>
  <c r="R2067" i="76"/>
  <c r="R2066" i="76"/>
  <c r="R1895" i="76"/>
  <c r="R1894" i="76"/>
  <c r="R1893" i="76"/>
  <c r="R1892" i="76"/>
  <c r="R1891" i="76"/>
  <c r="R571" i="76"/>
  <c r="R570" i="76"/>
  <c r="R569" i="76"/>
  <c r="R568" i="76"/>
  <c r="R564" i="76"/>
  <c r="R563" i="76"/>
  <c r="R562" i="76"/>
  <c r="R561" i="76"/>
  <c r="R1526" i="76"/>
  <c r="R1525" i="76"/>
  <c r="R1524" i="76"/>
  <c r="R1523" i="76"/>
  <c r="R1522" i="76"/>
  <c r="R1521" i="76"/>
  <c r="R1520" i="76"/>
  <c r="R1516" i="76"/>
  <c r="R1515" i="76"/>
  <c r="R1514" i="76"/>
  <c r="R1513" i="76"/>
  <c r="R1505" i="76"/>
  <c r="R1504" i="76"/>
  <c r="R1503" i="76"/>
  <c r="R1502" i="76"/>
  <c r="R1501" i="76"/>
  <c r="R1500" i="76"/>
  <c r="R1499" i="76"/>
  <c r="R1512" i="76"/>
  <c r="R1511" i="76"/>
  <c r="R1510" i="76"/>
  <c r="R1509" i="76"/>
  <c r="R1508" i="76"/>
  <c r="R1507" i="76"/>
  <c r="R1506" i="76"/>
  <c r="R1488" i="76"/>
  <c r="R1487" i="76"/>
  <c r="R1486" i="76"/>
  <c r="R1485" i="76"/>
  <c r="R1498" i="76"/>
  <c r="R1497" i="76"/>
  <c r="R1496" i="76"/>
  <c r="R1495" i="76"/>
  <c r="R1494" i="76"/>
  <c r="R1493" i="76"/>
  <c r="R1492" i="76"/>
  <c r="R1460" i="76"/>
  <c r="R1459" i="76"/>
  <c r="R1458" i="76"/>
  <c r="R1457" i="76"/>
  <c r="R1470" i="76"/>
  <c r="R1469" i="76"/>
  <c r="R1468" i="76"/>
  <c r="R1467" i="76"/>
  <c r="R1466" i="76"/>
  <c r="R1465" i="76"/>
  <c r="R1464" i="76"/>
  <c r="R1456" i="76"/>
  <c r="R1455" i="76"/>
  <c r="R1454" i="76"/>
  <c r="R1453" i="76"/>
  <c r="R1452" i="76"/>
  <c r="R1451" i="76"/>
  <c r="R1450" i="76"/>
  <c r="R1446" i="76"/>
  <c r="R1445" i="76"/>
  <c r="R1444" i="76"/>
  <c r="R1443" i="76"/>
  <c r="R1474" i="76"/>
  <c r="R1473" i="76"/>
  <c r="R1472" i="76"/>
  <c r="R1471" i="76"/>
  <c r="R1484" i="76"/>
  <c r="R1483" i="76"/>
  <c r="R1482" i="76"/>
  <c r="R1481" i="76"/>
  <c r="R1480" i="76"/>
  <c r="R1479" i="76"/>
  <c r="R1478" i="76"/>
  <c r="R1554" i="76"/>
  <c r="R1553" i="76"/>
  <c r="R1552" i="76"/>
  <c r="R1551" i="76"/>
  <c r="R1550" i="76"/>
  <c r="R1549" i="76"/>
  <c r="R1548" i="76"/>
  <c r="R1568" i="76"/>
  <c r="R1567" i="76"/>
  <c r="R1566" i="76"/>
  <c r="R1565" i="76"/>
  <c r="R1564" i="76"/>
  <c r="R1563" i="76"/>
  <c r="R1562" i="76"/>
  <c r="R1621" i="76"/>
  <c r="R1620" i="76"/>
  <c r="R1619" i="76"/>
  <c r="R1618" i="76"/>
  <c r="R1558" i="76"/>
  <c r="R1557" i="76"/>
  <c r="R1556" i="76"/>
  <c r="R1555" i="76"/>
  <c r="R1544" i="76"/>
  <c r="R1543" i="76"/>
  <c r="R1542" i="76"/>
  <c r="R1541" i="76"/>
  <c r="R1596" i="76"/>
  <c r="R1595" i="76"/>
  <c r="R1594" i="76"/>
  <c r="R1593" i="76"/>
  <c r="R1592" i="76"/>
  <c r="R1591" i="76"/>
  <c r="R1590" i="76"/>
  <c r="R1572" i="76"/>
  <c r="R1571" i="76"/>
  <c r="R1570" i="76"/>
  <c r="R1569" i="76"/>
  <c r="R1610" i="76"/>
  <c r="R1609" i="76"/>
  <c r="R1608" i="76"/>
  <c r="R1607" i="76"/>
  <c r="R1606" i="76"/>
  <c r="R1605" i="76"/>
  <c r="R1604" i="76"/>
  <c r="R1617" i="76"/>
  <c r="R1616" i="76"/>
  <c r="R1615" i="76"/>
  <c r="R1614" i="76"/>
  <c r="R1613" i="76"/>
  <c r="R1612" i="76"/>
  <c r="R1611" i="76"/>
  <c r="R1579" i="76"/>
  <c r="R1578" i="76"/>
  <c r="R1577" i="76"/>
  <c r="R1576" i="76"/>
  <c r="R1586" i="76"/>
  <c r="R1585" i="76"/>
  <c r="R1584" i="76"/>
  <c r="R1583" i="76"/>
  <c r="R1603" i="76"/>
  <c r="R1602" i="76"/>
  <c r="R1601" i="76"/>
  <c r="R1600" i="76"/>
  <c r="R1599" i="76"/>
  <c r="R1598" i="76"/>
  <c r="R1597" i="76"/>
  <c r="R1432" i="76"/>
  <c r="R1431" i="76"/>
  <c r="R1430" i="76"/>
  <c r="R1429" i="76"/>
  <c r="R1442" i="76"/>
  <c r="R1441" i="76"/>
  <c r="R1440" i="76"/>
  <c r="R1439" i="76"/>
  <c r="R1438" i="76"/>
  <c r="R1437" i="76"/>
  <c r="R1436" i="76"/>
  <c r="R1418" i="76"/>
  <c r="R1417" i="76"/>
  <c r="R1416" i="76"/>
  <c r="R1415" i="76"/>
  <c r="R1428" i="76"/>
  <c r="R1427" i="76"/>
  <c r="R1426" i="76"/>
  <c r="R1425" i="76"/>
  <c r="R1424" i="76"/>
  <c r="R1423" i="76"/>
  <c r="R1422" i="76"/>
  <c r="R606" i="76"/>
  <c r="R605" i="76"/>
  <c r="R604" i="76"/>
  <c r="R603" i="76"/>
  <c r="R613" i="76"/>
  <c r="R612" i="76"/>
  <c r="R611" i="76"/>
  <c r="R610" i="76"/>
  <c r="R599" i="76"/>
  <c r="R598" i="76"/>
  <c r="R597" i="76"/>
  <c r="R596" i="76"/>
  <c r="S58" i="76" l="1"/>
  <c r="S59" i="76"/>
  <c r="S60" i="76"/>
  <c r="S61" i="76"/>
  <c r="S62" i="76"/>
  <c r="S63" i="76"/>
  <c r="S71" i="76"/>
  <c r="S72" i="76"/>
  <c r="S73" i="76"/>
  <c r="S74" i="76"/>
  <c r="S75" i="76"/>
  <c r="S76" i="76"/>
  <c r="S77" i="76"/>
  <c r="S78" i="76"/>
  <c r="S79" i="76"/>
  <c r="S80" i="76"/>
  <c r="S81" i="76"/>
  <c r="S82" i="76"/>
  <c r="S83" i="76"/>
  <c r="S84" i="76"/>
  <c r="S85" i="76"/>
  <c r="S86" i="76"/>
  <c r="S87" i="76"/>
  <c r="S88" i="76"/>
  <c r="S89" i="76"/>
  <c r="S90" i="76"/>
  <c r="S91" i="76"/>
  <c r="S92" i="76"/>
  <c r="S93" i="76"/>
  <c r="S94" i="76"/>
  <c r="S95" i="76"/>
  <c r="S96" i="76"/>
  <c r="S97" i="76"/>
  <c r="S98" i="76"/>
  <c r="S99" i="76"/>
  <c r="S100" i="76"/>
  <c r="S101" i="76"/>
  <c r="S102" i="76"/>
  <c r="S103" i="76"/>
  <c r="S104" i="76"/>
  <c r="S105" i="76"/>
  <c r="S106" i="76"/>
  <c r="S107" i="76"/>
  <c r="S108" i="76"/>
  <c r="S109" i="76"/>
  <c r="S110" i="76"/>
  <c r="S111" i="76"/>
  <c r="S112" i="76"/>
  <c r="S113" i="76"/>
  <c r="S114" i="76"/>
  <c r="S115" i="76"/>
  <c r="S116" i="76"/>
  <c r="S117" i="76"/>
  <c r="S118" i="76"/>
  <c r="S119" i="76"/>
  <c r="S120" i="76"/>
  <c r="S121" i="76"/>
  <c r="S122" i="76"/>
  <c r="S123" i="76"/>
  <c r="S124" i="76"/>
  <c r="S125" i="76"/>
  <c r="S126" i="76"/>
  <c r="S127" i="76"/>
  <c r="S128" i="76"/>
  <c r="S129" i="76"/>
  <c r="S130" i="76"/>
  <c r="S131" i="76"/>
  <c r="S132" i="76"/>
  <c r="S133" i="76"/>
  <c r="S134" i="76"/>
  <c r="S135" i="76"/>
  <c r="S136" i="76"/>
  <c r="S137" i="76"/>
  <c r="S138" i="76"/>
  <c r="S139" i="76"/>
  <c r="S140" i="76"/>
  <c r="S141" i="76"/>
  <c r="S142" i="76"/>
  <c r="S143" i="76"/>
  <c r="S144" i="76"/>
  <c r="S145" i="76"/>
  <c r="S146" i="76"/>
  <c r="S147" i="76"/>
  <c r="S148" i="76"/>
  <c r="S149" i="76"/>
  <c r="S150" i="76"/>
  <c r="S151" i="76"/>
  <c r="S152" i="76"/>
  <c r="S153" i="76"/>
  <c r="S154" i="76"/>
  <c r="S155" i="76"/>
  <c r="S156" i="76"/>
  <c r="S157" i="76"/>
  <c r="S158" i="76"/>
  <c r="S159" i="76"/>
  <c r="S160" i="76"/>
  <c r="S161" i="76"/>
  <c r="S1296" i="76"/>
  <c r="S1297" i="76"/>
  <c r="S1298" i="76"/>
  <c r="S1299" i="76"/>
  <c r="S1300" i="76"/>
  <c r="S1301" i="76"/>
  <c r="S1302" i="76"/>
  <c r="S1303" i="76"/>
  <c r="S1304" i="76"/>
  <c r="S1305" i="76"/>
  <c r="S1306" i="76"/>
  <c r="S1307" i="76"/>
  <c r="S1308" i="76"/>
  <c r="S1309" i="76"/>
  <c r="S1310" i="76"/>
  <c r="S1311" i="76"/>
  <c r="S1312" i="76"/>
  <c r="S1313" i="76"/>
  <c r="S1314" i="76"/>
  <c r="S1315" i="76"/>
  <c r="S1316" i="76"/>
  <c r="S1317" i="76"/>
  <c r="S1318" i="76"/>
  <c r="S1319" i="76"/>
  <c r="S1320" i="76"/>
  <c r="S1321" i="76"/>
  <c r="S1322" i="76"/>
  <c r="S1323" i="76"/>
  <c r="S1324" i="76"/>
  <c r="S1325" i="76"/>
  <c r="S1326" i="76"/>
  <c r="S1327" i="76"/>
  <c r="S1328" i="76"/>
  <c r="S1329" i="76"/>
  <c r="S1330" i="76"/>
  <c r="S1331" i="76"/>
  <c r="S1332" i="76"/>
  <c r="S1333" i="76"/>
  <c r="S1334" i="76"/>
  <c r="S1335" i="76"/>
  <c r="S1336" i="76"/>
  <c r="S1337" i="76"/>
  <c r="S2101" i="76"/>
  <c r="S2102" i="76"/>
  <c r="S2103" i="76"/>
  <c r="S2104" i="76"/>
  <c r="S2105" i="76"/>
  <c r="S2106" i="76"/>
  <c r="S2107" i="76"/>
  <c r="S2108" i="76"/>
  <c r="S2109" i="76"/>
  <c r="S2110" i="76"/>
  <c r="S2111" i="76"/>
  <c r="S2112" i="76"/>
  <c r="S2113" i="76"/>
  <c r="S2114" i="76"/>
  <c r="S2115" i="76"/>
  <c r="S2116" i="76"/>
  <c r="S2117" i="76"/>
  <c r="S2118" i="76"/>
  <c r="S2119" i="76"/>
  <c r="S2120" i="76"/>
  <c r="S2121" i="76"/>
  <c r="S2122" i="76"/>
  <c r="S2123" i="76"/>
  <c r="S2124" i="76"/>
  <c r="S2125" i="76"/>
  <c r="S2126" i="76"/>
  <c r="S2127" i="76"/>
  <c r="S2128" i="76"/>
  <c r="S1226" i="76"/>
  <c r="S2136" i="76"/>
  <c r="S1227" i="76"/>
  <c r="S2137" i="76"/>
  <c r="S1228" i="76"/>
  <c r="S2138" i="76"/>
  <c r="S1229" i="76"/>
  <c r="S2139" i="76"/>
  <c r="S1230" i="76"/>
  <c r="S2140" i="76"/>
  <c r="S1231" i="76"/>
  <c r="S2141" i="76"/>
  <c r="S1232" i="76"/>
  <c r="S2142" i="76"/>
  <c r="S1233" i="76"/>
  <c r="S2143" i="76"/>
  <c r="S1234" i="76"/>
  <c r="S2144" i="76"/>
  <c r="S1235" i="76"/>
  <c r="S2145" i="76"/>
  <c r="S1236" i="76"/>
  <c r="S2146" i="76"/>
  <c r="S1237" i="76"/>
  <c r="S2147" i="76"/>
  <c r="S1238" i="76"/>
  <c r="S2148" i="76"/>
  <c r="S1239" i="76"/>
  <c r="S2149" i="76"/>
  <c r="S327" i="76"/>
  <c r="S663" i="76"/>
  <c r="S1139" i="76"/>
  <c r="S2049" i="76"/>
  <c r="S313" i="76"/>
  <c r="S572" i="76"/>
  <c r="S586" i="76"/>
  <c r="S2035" i="76"/>
  <c r="S1125" i="76"/>
  <c r="S292" i="76"/>
  <c r="S1279" i="76"/>
  <c r="S209" i="76"/>
  <c r="S530" i="76"/>
  <c r="S2042" i="76"/>
  <c r="S1181" i="76"/>
  <c r="S1909" i="76"/>
  <c r="S1811" i="76"/>
  <c r="S1804" i="76"/>
  <c r="S1741" i="76"/>
  <c r="S1167" i="76"/>
  <c r="S600" i="76"/>
  <c r="S607" i="76"/>
  <c r="S2014" i="76"/>
  <c r="S320" i="76"/>
  <c r="S202" i="76"/>
  <c r="S1832" i="76"/>
  <c r="S1790" i="76"/>
  <c r="S1538" i="76"/>
  <c r="S2028" i="76"/>
  <c r="S1797" i="76"/>
  <c r="S1825" i="76"/>
  <c r="S1818" i="76"/>
  <c r="S1706" i="76"/>
  <c r="S614" i="76"/>
  <c r="S1643" i="76"/>
  <c r="S2050" i="76"/>
  <c r="S1636" i="76"/>
  <c r="S1111" i="76"/>
  <c r="S1727" i="76"/>
  <c r="S2070" i="76"/>
  <c r="S257" i="76"/>
  <c r="S1539" i="76"/>
  <c r="S1140" i="76"/>
  <c r="S1650" i="76"/>
  <c r="S271" i="76"/>
  <c r="S2036" i="76"/>
  <c r="S335" i="76"/>
  <c r="S551" i="76"/>
  <c r="S1195" i="76"/>
  <c r="S537" i="76"/>
  <c r="S250" i="76"/>
  <c r="S1622" i="76"/>
  <c r="S1202" i="76"/>
  <c r="S2071" i="76"/>
  <c r="S587" i="76"/>
  <c r="S1559" i="76"/>
  <c r="S573" i="76"/>
  <c r="S1713" i="76"/>
  <c r="S621" i="76"/>
  <c r="S1475" i="76"/>
  <c r="S1540" i="76"/>
  <c r="S1910" i="76"/>
  <c r="S341" i="76"/>
  <c r="S1846" i="76"/>
  <c r="S2133" i="76"/>
  <c r="S2051" i="76"/>
  <c r="S1896" i="76"/>
  <c r="S1699" i="76"/>
  <c r="S1280" i="76"/>
  <c r="S187" i="76"/>
  <c r="S2063" i="76"/>
  <c r="S173" i="76"/>
  <c r="S1447" i="76"/>
  <c r="S2056" i="76"/>
  <c r="S180" i="76"/>
  <c r="S1153" i="76"/>
  <c r="S1897" i="76"/>
  <c r="S1126" i="76"/>
  <c r="S47" i="76"/>
  <c r="S1560" i="76"/>
  <c r="S2077" i="76"/>
  <c r="S1916" i="76"/>
  <c r="S265" i="76"/>
  <c r="S1141" i="76"/>
  <c r="S1244" i="76"/>
  <c r="S1902" i="76"/>
  <c r="S502" i="76"/>
  <c r="S523" i="76"/>
  <c r="S509" i="76"/>
  <c r="S664" i="76"/>
  <c r="S439" i="76"/>
  <c r="S1342" i="76"/>
  <c r="S1370" i="76"/>
  <c r="S524" i="76"/>
  <c r="S1384" i="76"/>
  <c r="S579" i="76"/>
  <c r="S2043" i="76"/>
  <c r="S1356" i="76"/>
  <c r="S495" i="76"/>
  <c r="S258" i="76"/>
  <c r="S1216" i="76"/>
  <c r="S544" i="76"/>
  <c r="S411" i="76"/>
  <c r="S1489" i="76"/>
  <c r="S649" i="76"/>
  <c r="S1783" i="76"/>
  <c r="S2021" i="76"/>
  <c r="S1853" i="76"/>
  <c r="S531" i="76"/>
  <c r="S446" i="76"/>
  <c r="S1209" i="76"/>
  <c r="S1623" i="76"/>
  <c r="S1251" i="76"/>
  <c r="S243" i="76"/>
  <c r="S1742" i="76"/>
  <c r="S565" i="76"/>
  <c r="S1545" i="76"/>
  <c r="S558" i="76"/>
  <c r="S2037" i="76"/>
  <c r="S1692" i="76"/>
  <c r="S642" i="76"/>
  <c r="S2098" i="76"/>
  <c r="S376" i="76"/>
  <c r="S588" i="76"/>
  <c r="S1972" i="76"/>
  <c r="S574" i="76"/>
  <c r="S1812" i="76"/>
  <c r="S1805" i="76"/>
  <c r="S2057" i="76"/>
  <c r="S1517" i="76"/>
  <c r="S1580" i="76"/>
  <c r="S481" i="76"/>
  <c r="S2072" i="76"/>
  <c r="S1587" i="76"/>
  <c r="S1930" i="76"/>
  <c r="S362" i="76"/>
  <c r="S348" i="76"/>
  <c r="S2022" i="76"/>
  <c r="S404" i="76"/>
  <c r="S390" i="76"/>
  <c r="S1937" i="76"/>
  <c r="S1685" i="76"/>
  <c r="S1182" i="76"/>
  <c r="S1293" i="76"/>
  <c r="S1573" i="76"/>
  <c r="S453" i="76"/>
  <c r="S460" i="76"/>
  <c r="S628" i="76"/>
  <c r="S1461" i="76"/>
  <c r="S272" i="76"/>
  <c r="S286" i="76"/>
  <c r="S1127" i="76"/>
  <c r="S467" i="76"/>
  <c r="S1168" i="76"/>
  <c r="S1847" i="76"/>
  <c r="S1854" i="76"/>
  <c r="S1720" i="76"/>
  <c r="S1252" i="76"/>
  <c r="S1923" i="76"/>
  <c r="S251" i="76"/>
  <c r="S1686" i="76"/>
  <c r="S1629" i="76"/>
  <c r="S2091" i="76"/>
  <c r="S2029" i="76"/>
  <c r="S418" i="76"/>
  <c r="S1294" i="76"/>
  <c r="S2015" i="76"/>
  <c r="S1678" i="76"/>
  <c r="S425" i="76"/>
  <c r="S2044" i="76"/>
  <c r="S2084" i="76"/>
  <c r="S1253" i="76"/>
  <c r="S1630" i="76"/>
  <c r="S665" i="76"/>
  <c r="S1679" i="76"/>
  <c r="S1693" i="76"/>
  <c r="S488" i="76"/>
  <c r="S314" i="76"/>
  <c r="S244" i="76"/>
  <c r="S2064" i="76"/>
  <c r="S474" i="76"/>
  <c r="S516" i="76"/>
  <c r="S195" i="76"/>
  <c r="S1112" i="76"/>
  <c r="S432" i="76"/>
  <c r="S622" i="76"/>
  <c r="S846" i="76"/>
  <c r="S1448" i="76"/>
  <c r="S1958" i="76"/>
  <c r="S1979" i="76"/>
  <c r="S839" i="76"/>
  <c r="S2065" i="76"/>
  <c r="S1531" i="76"/>
  <c r="S307" i="76"/>
  <c r="S1743" i="76"/>
  <c r="S670" i="76"/>
  <c r="S1881" i="76"/>
  <c r="S1867" i="76"/>
  <c r="S1874" i="76"/>
  <c r="S1245" i="76"/>
  <c r="S279" i="76"/>
  <c r="S643" i="76"/>
  <c r="S1419" i="76"/>
  <c r="S1734" i="76"/>
  <c r="S321" i="76"/>
  <c r="S1965" i="76"/>
  <c r="S2058" i="76"/>
  <c r="S644" i="76"/>
  <c r="S1714" i="76"/>
  <c r="S1154" i="76"/>
  <c r="S1707" i="76"/>
  <c r="S1721" i="76"/>
  <c r="S1183" i="76"/>
  <c r="S328" i="76"/>
  <c r="S1700" i="76"/>
  <c r="S1839" i="76"/>
  <c r="S852" i="76"/>
  <c r="S1993" i="76"/>
  <c r="S2030" i="76"/>
  <c r="S48" i="76"/>
  <c r="S26" i="76"/>
  <c r="S1090" i="76"/>
  <c r="S1169" i="76"/>
  <c r="S12" i="76"/>
  <c r="S1762" i="76"/>
  <c r="S1433" i="76"/>
  <c r="S405" i="76"/>
  <c r="S1490" i="76"/>
  <c r="S13" i="76"/>
  <c r="S1868" i="76"/>
  <c r="S1462" i="76"/>
  <c r="S1986" i="76"/>
  <c r="S1476" i="76"/>
  <c r="S1624" i="76"/>
  <c r="S19" i="76"/>
  <c r="S1083" i="76"/>
  <c r="S1860" i="76"/>
  <c r="S1076" i="76"/>
  <c r="S503" i="76"/>
  <c r="S1532" i="76"/>
  <c r="S1097" i="76"/>
  <c r="S510" i="76"/>
  <c r="S27" i="76"/>
  <c r="S2000" i="76"/>
  <c r="S650" i="76"/>
  <c r="S1518" i="76"/>
  <c r="S1791" i="76"/>
  <c r="S440" i="76"/>
  <c r="S1062" i="76"/>
  <c r="S1715" i="76"/>
  <c r="S1034" i="76"/>
  <c r="S1020" i="76"/>
  <c r="S1776" i="76"/>
  <c r="S1155" i="76"/>
  <c r="S1357" i="76"/>
  <c r="S1371" i="76"/>
  <c r="S950" i="76"/>
  <c r="S1069" i="76"/>
  <c r="S999" i="76"/>
  <c r="S1708" i="76"/>
  <c r="S1798" i="76"/>
  <c r="S1687" i="76"/>
  <c r="S1055" i="76"/>
  <c r="S929" i="76"/>
  <c r="S1722" i="76"/>
  <c r="S1006" i="76"/>
  <c r="S1701" i="76"/>
  <c r="S2023" i="76"/>
  <c r="S936" i="76"/>
  <c r="S1561" i="76"/>
  <c r="S1385" i="76"/>
  <c r="S496" i="76"/>
  <c r="S2134" i="76"/>
  <c r="S992" i="76"/>
  <c r="S20" i="76"/>
  <c r="S922" i="76"/>
  <c r="S412" i="76"/>
  <c r="S1398" i="76"/>
  <c r="S1694" i="76"/>
  <c r="S985" i="76"/>
  <c r="S698" i="76"/>
  <c r="S978" i="76"/>
  <c r="S1013" i="76"/>
  <c r="S54" i="76"/>
  <c r="S677" i="76"/>
  <c r="S447" i="76"/>
  <c r="S866" i="76"/>
  <c r="S1343" i="76"/>
  <c r="S1631" i="76"/>
  <c r="S1372" i="76"/>
  <c r="S1861" i="76"/>
  <c r="S287" i="76"/>
  <c r="S1272" i="76"/>
  <c r="S726" i="76"/>
  <c r="S1680" i="76"/>
  <c r="S1888" i="76"/>
  <c r="S188" i="76"/>
  <c r="S1637" i="76"/>
  <c r="S1386" i="76"/>
  <c r="S705" i="76"/>
  <c r="S33" i="76"/>
  <c r="S1295" i="76"/>
  <c r="S1728" i="76"/>
  <c r="S1826" i="76"/>
  <c r="S1358" i="76"/>
  <c r="S293" i="76"/>
  <c r="S363" i="76"/>
  <c r="S754" i="76"/>
  <c r="S482" i="76"/>
  <c r="S712" i="76"/>
  <c r="S1344" i="76"/>
  <c r="S174" i="76"/>
  <c r="S391" i="76"/>
  <c r="S308" i="76"/>
  <c r="S1980" i="76"/>
  <c r="S2092" i="76"/>
  <c r="S377" i="76"/>
  <c r="S315" i="76"/>
  <c r="S322" i="76"/>
  <c r="S768" i="76"/>
  <c r="S294" i="76"/>
  <c r="S40" i="76"/>
  <c r="S1903" i="76"/>
  <c r="S266" i="76"/>
  <c r="S1644" i="76"/>
  <c r="S259" i="76"/>
  <c r="S1651" i="76"/>
  <c r="S601" i="76"/>
  <c r="S181" i="76"/>
  <c r="S1938" i="76"/>
  <c r="S608" i="76"/>
  <c r="S349" i="76"/>
  <c r="S1833" i="76"/>
  <c r="S329" i="76"/>
  <c r="S1748" i="76"/>
  <c r="S461" i="76"/>
  <c r="S364" i="76"/>
  <c r="S392" i="76"/>
  <c r="S378" i="76"/>
  <c r="S615" i="76"/>
  <c r="S1588" i="76"/>
  <c r="S1533" i="76"/>
  <c r="S203" i="76"/>
  <c r="S761" i="76"/>
  <c r="S525" i="76"/>
  <c r="S847" i="76"/>
  <c r="S908" i="76"/>
  <c r="S1546" i="76"/>
  <c r="S1994" i="76"/>
  <c r="S189" i="76"/>
  <c r="S840" i="76"/>
  <c r="S901" i="76"/>
  <c r="S1645" i="76"/>
  <c r="S1547" i="76"/>
  <c r="S1420" i="76"/>
  <c r="S915" i="76"/>
  <c r="S175" i="76"/>
  <c r="S300" i="76"/>
  <c r="S853" i="76"/>
  <c r="S1987" i="76"/>
  <c r="S454" i="76"/>
  <c r="S419" i="76"/>
  <c r="S2099" i="76"/>
  <c r="S1638" i="76"/>
  <c r="S894" i="76"/>
  <c r="S1784" i="76"/>
  <c r="S350" i="76"/>
  <c r="S1589" i="76"/>
  <c r="S426" i="76"/>
  <c r="S609" i="76"/>
  <c r="S301" i="76"/>
  <c r="S1581" i="76"/>
  <c r="S532" i="76"/>
  <c r="S1973" i="76"/>
  <c r="S468" i="76"/>
  <c r="S1813" i="76"/>
  <c r="S1806" i="76"/>
  <c r="S1855" i="76"/>
  <c r="S489" i="76"/>
  <c r="S1574" i="76"/>
  <c r="S1819" i="76"/>
  <c r="S182" i="76"/>
  <c r="S602" i="76"/>
  <c r="S1924" i="76"/>
  <c r="S2085" i="76"/>
  <c r="S1652" i="76"/>
  <c r="S1848" i="76"/>
  <c r="S2078" i="76"/>
  <c r="S1729" i="76"/>
  <c r="S1792" i="76"/>
  <c r="S475" i="76"/>
  <c r="S517" i="76"/>
  <c r="S1834" i="76"/>
  <c r="S1840" i="76"/>
  <c r="S1113" i="76"/>
  <c r="S49" i="76"/>
  <c r="S280" i="76"/>
  <c r="S1196" i="76"/>
  <c r="S336" i="76"/>
  <c r="S433" i="76"/>
  <c r="S1434" i="76"/>
  <c r="S629" i="76"/>
  <c r="S1827" i="76"/>
  <c r="S824" i="76"/>
  <c r="S1575" i="76"/>
  <c r="S34" i="76"/>
  <c r="S1889" i="76"/>
  <c r="S1882" i="76"/>
  <c r="S671" i="76"/>
  <c r="S1286" i="76"/>
  <c r="S854" i="76"/>
  <c r="S1582" i="76"/>
  <c r="S1281" i="76"/>
  <c r="S1449" i="76"/>
  <c r="S552" i="76"/>
  <c r="S1203" i="76"/>
  <c r="S483" i="76"/>
  <c r="S2001" i="76"/>
  <c r="S538" i="76"/>
  <c r="S1519" i="76"/>
  <c r="S1491" i="76"/>
  <c r="S210" i="76"/>
  <c r="S1890" i="76"/>
  <c r="S1217" i="76"/>
  <c r="S545" i="76"/>
  <c r="S1777" i="76"/>
  <c r="S1820" i="76"/>
  <c r="S1917" i="76"/>
  <c r="S406" i="76"/>
  <c r="S1477" i="76"/>
  <c r="S1763" i="76"/>
  <c r="S566" i="76"/>
  <c r="S930" i="76"/>
  <c r="S1904" i="76"/>
  <c r="S1273" i="76"/>
  <c r="S699" i="76"/>
  <c r="S28" i="76"/>
  <c r="S14" i="76"/>
  <c r="S21" i="76"/>
  <c r="S937" i="76"/>
  <c r="S1749" i="76"/>
  <c r="S1463" i="76"/>
  <c r="S1785" i="76"/>
  <c r="S1421" i="76"/>
  <c r="S462" i="76"/>
  <c r="S616" i="76"/>
  <c r="S678" i="76"/>
  <c r="S923" i="76"/>
  <c r="S1799" i="76"/>
  <c r="S1412" i="76"/>
  <c r="S727" i="76"/>
  <c r="S1405" i="76"/>
  <c r="S1077" i="76"/>
  <c r="S41" i="76"/>
  <c r="S706" i="76"/>
  <c r="S342" i="76"/>
  <c r="S196" i="76"/>
  <c r="S867" i="76"/>
  <c r="S657" i="76"/>
  <c r="S1959" i="76"/>
  <c r="S755" i="76"/>
  <c r="S343" i="76"/>
  <c r="S559" i="76"/>
  <c r="S1931" i="76"/>
  <c r="S713" i="76"/>
  <c r="S1091" i="76"/>
  <c r="S1092" i="76"/>
  <c r="S1063" i="76"/>
  <c r="S1932" i="76"/>
  <c r="S1960" i="76"/>
  <c r="S580" i="76"/>
  <c r="S782" i="76"/>
  <c r="S1875" i="76"/>
  <c r="S1974" i="76"/>
  <c r="S1070" i="76"/>
  <c r="S420" i="76"/>
  <c r="S1000" i="76"/>
  <c r="S1966" i="76"/>
  <c r="S252" i="76"/>
  <c r="S427" i="76"/>
  <c r="S1056" i="76"/>
  <c r="S1876" i="76"/>
  <c r="S769" i="76"/>
  <c r="S1883" i="76"/>
  <c r="S909" i="76"/>
  <c r="S1084" i="76"/>
  <c r="S1911" i="76"/>
  <c r="S902" i="76"/>
  <c r="S1085" i="76"/>
  <c r="S1098" i="76"/>
  <c r="S1099" i="76"/>
  <c r="S916" i="76"/>
  <c r="S1210" i="76"/>
  <c r="S993" i="76"/>
  <c r="S1399" i="76"/>
  <c r="S245" i="76"/>
  <c r="S1246" i="76"/>
  <c r="S490" i="76"/>
  <c r="S2093" i="76"/>
  <c r="S986" i="76"/>
  <c r="S273" i="76"/>
  <c r="S1400" i="76"/>
  <c r="S539" i="76"/>
  <c r="S817" i="76"/>
  <c r="S895" i="76"/>
  <c r="S979" i="76"/>
  <c r="S1035" i="76"/>
  <c r="S553" i="76"/>
  <c r="S1021" i="76"/>
  <c r="S1036" i="76"/>
  <c r="S931" i="76"/>
  <c r="S623" i="76"/>
  <c r="S762" i="76"/>
  <c r="S1022" i="76"/>
  <c r="S504" i="76"/>
  <c r="S476" i="76"/>
  <c r="S810" i="76"/>
  <c r="S938" i="76"/>
  <c r="S518" i="76"/>
  <c r="S511" i="76"/>
  <c r="S951" i="76"/>
  <c r="S1435" i="76"/>
  <c r="S952" i="76"/>
  <c r="S1918" i="76"/>
  <c r="S672" i="76"/>
  <c r="S1988" i="76"/>
  <c r="S924" i="76"/>
  <c r="S1981" i="76"/>
  <c r="S1007" i="76"/>
  <c r="S1995" i="76"/>
  <c r="S1008" i="76"/>
  <c r="S441" i="76"/>
  <c r="S1197" i="76"/>
  <c r="S2135" i="76"/>
  <c r="S434" i="76"/>
  <c r="S868" i="76"/>
  <c r="S700" i="76"/>
  <c r="S1211" i="76"/>
  <c r="S679" i="76"/>
  <c r="S1014" i="76"/>
  <c r="S1015" i="76"/>
  <c r="S1218" i="76"/>
  <c r="S1224" i="76"/>
  <c r="S497" i="76"/>
  <c r="S728" i="76"/>
  <c r="S1204" i="76"/>
  <c r="S2100" i="76"/>
  <c r="S2079" i="76"/>
  <c r="S707" i="76"/>
  <c r="S546" i="76"/>
  <c r="S1939" i="76"/>
  <c r="S413" i="76"/>
  <c r="S756" i="76"/>
  <c r="S1225" i="76"/>
  <c r="S714" i="76"/>
  <c r="S1078" i="76"/>
  <c r="S448" i="76"/>
  <c r="S1967" i="76"/>
  <c r="S910" i="76"/>
  <c r="S55" i="76"/>
  <c r="S903" i="76"/>
  <c r="S917" i="76"/>
  <c r="S1064" i="76"/>
  <c r="S770" i="76"/>
  <c r="S630" i="76"/>
  <c r="S2086" i="76"/>
  <c r="S896" i="76"/>
  <c r="S1925" i="76"/>
  <c r="S1071" i="76"/>
  <c r="S1001" i="76"/>
  <c r="S2016" i="76"/>
  <c r="S1057" i="76"/>
  <c r="S825" i="76"/>
  <c r="S560" i="76"/>
  <c r="S994" i="76"/>
  <c r="S763" i="76"/>
  <c r="S987" i="76"/>
  <c r="S980" i="76"/>
  <c r="S1862" i="76"/>
  <c r="S1869" i="76"/>
  <c r="S1841" i="76"/>
  <c r="S581" i="76"/>
  <c r="S567" i="76"/>
  <c r="S455" i="76"/>
  <c r="S1735" i="76"/>
  <c r="S469" i="76"/>
  <c r="S783" i="76"/>
  <c r="S2002" i="76"/>
  <c r="S658" i="76"/>
  <c r="S826" i="76"/>
  <c r="S1778" i="76"/>
  <c r="S1274" i="76"/>
  <c r="S818" i="76"/>
  <c r="S811" i="76"/>
  <c r="S1413" i="76"/>
  <c r="S1406" i="76"/>
  <c r="S1414" i="76"/>
  <c r="S1407" i="76"/>
  <c r="S56" i="76"/>
  <c r="S1764" i="76"/>
  <c r="S1287" i="76"/>
  <c r="S1750" i="76"/>
  <c r="S1736" i="76"/>
  <c r="S784" i="76"/>
  <c r="S651" i="76"/>
  <c r="S819" i="76"/>
  <c r="S812" i="76"/>
  <c r="S35" i="76"/>
  <c r="S42" i="76"/>
  <c r="S1288" i="76"/>
  <c r="S597" i="76"/>
  <c r="S598" i="76"/>
  <c r="S599" i="76"/>
  <c r="S610" i="76"/>
  <c r="S611" i="76"/>
  <c r="S612" i="76"/>
  <c r="S613" i="76"/>
  <c r="S603" i="76"/>
  <c r="S604" i="76"/>
  <c r="S605" i="76"/>
  <c r="S606" i="76"/>
  <c r="S1422" i="76"/>
  <c r="S1423" i="76"/>
  <c r="S1424" i="76"/>
  <c r="S1425" i="76"/>
  <c r="S1426" i="76"/>
  <c r="S1427" i="76"/>
  <c r="S1428" i="76"/>
  <c r="S1415" i="76"/>
  <c r="S1416" i="76"/>
  <c r="S1417" i="76"/>
  <c r="S1418" i="76"/>
  <c r="S1436" i="76"/>
  <c r="S1437" i="76"/>
  <c r="S1438" i="76"/>
  <c r="S1439" i="76"/>
  <c r="S1440" i="76"/>
  <c r="S1441" i="76"/>
  <c r="S1442" i="76"/>
  <c r="S1429" i="76"/>
  <c r="S1430" i="76"/>
  <c r="S1431" i="76"/>
  <c r="S1432" i="76"/>
  <c r="S1597" i="76"/>
  <c r="S1598" i="76"/>
  <c r="S1599" i="76"/>
  <c r="S1600" i="76"/>
  <c r="S1601" i="76"/>
  <c r="S1602" i="76"/>
  <c r="S1603" i="76"/>
  <c r="S1583" i="76"/>
  <c r="S1584" i="76"/>
  <c r="S1585" i="76"/>
  <c r="S1586" i="76"/>
  <c r="S1576" i="76"/>
  <c r="S1577" i="76"/>
  <c r="S1578" i="76"/>
  <c r="S1579" i="76"/>
  <c r="S1611" i="76"/>
  <c r="S1612" i="76"/>
  <c r="S1613" i="76"/>
  <c r="S1614" i="76"/>
  <c r="S1615" i="76"/>
  <c r="S1616" i="76"/>
  <c r="S1617" i="76"/>
  <c r="S1604" i="76"/>
  <c r="S1605" i="76"/>
  <c r="S1606" i="76"/>
  <c r="S1607" i="76"/>
  <c r="S1608" i="76"/>
  <c r="S1609" i="76"/>
  <c r="S1610" i="76"/>
  <c r="S1569" i="76"/>
  <c r="S1570" i="76"/>
  <c r="S1571" i="76"/>
  <c r="S1572" i="76"/>
  <c r="S1590" i="76"/>
  <c r="S1591" i="76"/>
  <c r="S1592" i="76"/>
  <c r="S1593" i="76"/>
  <c r="S1594" i="76"/>
  <c r="S1595" i="76"/>
  <c r="S1596" i="76"/>
  <c r="S1541" i="76"/>
  <c r="S1542" i="76"/>
  <c r="S1543" i="76"/>
  <c r="S1544" i="76"/>
  <c r="S1555" i="76"/>
  <c r="S1556" i="76"/>
  <c r="S1557" i="76"/>
  <c r="S1558" i="76"/>
  <c r="S1618" i="76"/>
  <c r="S1619" i="76"/>
  <c r="S1620" i="76"/>
  <c r="S1621" i="76"/>
  <c r="S1562" i="76"/>
  <c r="S1563" i="76"/>
  <c r="S1564" i="76"/>
  <c r="S1565" i="76"/>
  <c r="S1566" i="76"/>
  <c r="S1567" i="76"/>
  <c r="S1568" i="76"/>
  <c r="S1548" i="76"/>
  <c r="S1549" i="76"/>
  <c r="S1550" i="76"/>
  <c r="S1551" i="76"/>
  <c r="S1552" i="76"/>
  <c r="S1553" i="76"/>
  <c r="S1554" i="76"/>
  <c r="S1478" i="76"/>
  <c r="S1479" i="76"/>
  <c r="S1480" i="76"/>
  <c r="S1481" i="76"/>
  <c r="S1482" i="76"/>
  <c r="S1483" i="76"/>
  <c r="S1484" i="76"/>
  <c r="S1471" i="76"/>
  <c r="S1472" i="76"/>
  <c r="S1473" i="76"/>
  <c r="S1474" i="76"/>
  <c r="S1443" i="76"/>
  <c r="S1444" i="76"/>
  <c r="S1445" i="76"/>
  <c r="S1446" i="76"/>
  <c r="S1450" i="76"/>
  <c r="S1451" i="76"/>
  <c r="S1452" i="76"/>
  <c r="S1453" i="76"/>
  <c r="S1454" i="76"/>
  <c r="S1455" i="76"/>
  <c r="S1456" i="76"/>
  <c r="S1464" i="76"/>
  <c r="S1465" i="76"/>
  <c r="S1466" i="76"/>
  <c r="S1467" i="76"/>
  <c r="S1468" i="76"/>
  <c r="S1469" i="76"/>
  <c r="S1470" i="76"/>
  <c r="S1457" i="76"/>
  <c r="S1458" i="76"/>
  <c r="S1459" i="76"/>
  <c r="S1460" i="76"/>
  <c r="S1492" i="76"/>
  <c r="S1493" i="76"/>
  <c r="S1494" i="76"/>
  <c r="S1495" i="76"/>
  <c r="S1496" i="76"/>
  <c r="S1497" i="76"/>
  <c r="S1498" i="76"/>
  <c r="S1485" i="76"/>
  <c r="S1486" i="76"/>
  <c r="S1487" i="76"/>
  <c r="S1488" i="76"/>
  <c r="S1506" i="76"/>
  <c r="S1507" i="76"/>
  <c r="S1508" i="76"/>
  <c r="S1509" i="76"/>
  <c r="S1510" i="76"/>
  <c r="S1511" i="76"/>
  <c r="S1512" i="76"/>
  <c r="S1499" i="76"/>
  <c r="S1500" i="76"/>
  <c r="S1501" i="76"/>
  <c r="S1502" i="76"/>
  <c r="S1503" i="76"/>
  <c r="S1504" i="76"/>
  <c r="S1505" i="76"/>
  <c r="S1513" i="76"/>
  <c r="S1514" i="76"/>
  <c r="S1515" i="76"/>
  <c r="S1516" i="76"/>
  <c r="S1520" i="76"/>
  <c r="S1521" i="76"/>
  <c r="S1522" i="76"/>
  <c r="S1523" i="76"/>
  <c r="S1524" i="76"/>
  <c r="S1525" i="76"/>
  <c r="S1526" i="76"/>
  <c r="S561" i="76"/>
  <c r="S562" i="76"/>
  <c r="S563" i="76"/>
  <c r="S564" i="76"/>
  <c r="S568" i="76"/>
  <c r="S569" i="76"/>
  <c r="S570" i="76"/>
  <c r="S571" i="76"/>
  <c r="S1891" i="76"/>
  <c r="S1892" i="76"/>
  <c r="S1893" i="76"/>
  <c r="S1894" i="76"/>
  <c r="S1895" i="76"/>
  <c r="S2066" i="76"/>
  <c r="S2067" i="76"/>
  <c r="S2068" i="76"/>
  <c r="S2069" i="76"/>
  <c r="S2024" i="76"/>
  <c r="S2025" i="76"/>
  <c r="S2026" i="76"/>
  <c r="S2027" i="76"/>
  <c r="S2059" i="76"/>
  <c r="S2060" i="76"/>
  <c r="S2061" i="76"/>
  <c r="S2062" i="76"/>
  <c r="S2031" i="76"/>
  <c r="S2032" i="76"/>
  <c r="S2033" i="76"/>
  <c r="S2034" i="76"/>
  <c r="S2045" i="76"/>
  <c r="S2046" i="76"/>
  <c r="S2047" i="76"/>
  <c r="S2048" i="76"/>
  <c r="S2017" i="76"/>
  <c r="S2018" i="76"/>
  <c r="S2019" i="76"/>
  <c r="S2020" i="76"/>
  <c r="S2038" i="76"/>
  <c r="S2039" i="76"/>
  <c r="S2040" i="76"/>
  <c r="S2041" i="76"/>
  <c r="S2052" i="76"/>
  <c r="S2053" i="76"/>
  <c r="S2054" i="76"/>
  <c r="S2055" i="76"/>
  <c r="S2010" i="76"/>
  <c r="S2011" i="76"/>
  <c r="S2012" i="76"/>
  <c r="S2013" i="76"/>
  <c r="S2003" i="76"/>
  <c r="S2004" i="76"/>
  <c r="S2005" i="76"/>
  <c r="S2006" i="76"/>
  <c r="S2007" i="76"/>
  <c r="S2008" i="76"/>
  <c r="S2009" i="76"/>
  <c r="S1730" i="76"/>
  <c r="S1731" i="76"/>
  <c r="S1732" i="76"/>
  <c r="S1733" i="76"/>
  <c r="S1737" i="76"/>
  <c r="S1738" i="76"/>
  <c r="S1739" i="76"/>
  <c r="S1740" i="76"/>
  <c r="S1394" i="76"/>
  <c r="S1395" i="76"/>
  <c r="S1396" i="76"/>
  <c r="S1397" i="76"/>
  <c r="S1408" i="76"/>
  <c r="S1409" i="76"/>
  <c r="S1410" i="76"/>
  <c r="S1411" i="76"/>
  <c r="S1401" i="76"/>
  <c r="S1402" i="76"/>
  <c r="S1403" i="76"/>
  <c r="S1404" i="76"/>
  <c r="S1898" i="76"/>
  <c r="S1899" i="76"/>
  <c r="S1900" i="76"/>
  <c r="S1901" i="76"/>
  <c r="S617" i="76"/>
  <c r="S618" i="76"/>
  <c r="S619" i="76"/>
  <c r="S620" i="76"/>
  <c r="S624" i="76"/>
  <c r="S625" i="76"/>
  <c r="S626" i="76"/>
  <c r="S627" i="76"/>
  <c r="S638" i="76"/>
  <c r="S639" i="76"/>
  <c r="S640" i="76"/>
  <c r="S641" i="76"/>
  <c r="S631" i="76"/>
  <c r="S632" i="76"/>
  <c r="S633" i="76"/>
  <c r="S634" i="76"/>
  <c r="S635" i="76"/>
  <c r="S636" i="76"/>
  <c r="S637" i="76"/>
  <c r="S1247" i="76"/>
  <c r="S1248" i="76"/>
  <c r="S1249" i="76"/>
  <c r="S1250" i="76"/>
  <c r="S1240" i="76"/>
  <c r="S1241" i="76"/>
  <c r="S1242" i="76"/>
  <c r="S1243" i="76"/>
  <c r="S337" i="76"/>
  <c r="S338" i="76"/>
  <c r="S339" i="76"/>
  <c r="S340" i="76"/>
  <c r="S190" i="76"/>
  <c r="S191" i="76"/>
  <c r="S192" i="76"/>
  <c r="S193" i="76"/>
  <c r="S194" i="76"/>
  <c r="S267" i="76"/>
  <c r="S268" i="76"/>
  <c r="S269" i="76"/>
  <c r="S270" i="76"/>
  <c r="S211" i="76"/>
  <c r="S212" i="76"/>
  <c r="S213" i="76"/>
  <c r="S214" i="76"/>
  <c r="S215" i="76"/>
  <c r="S216" i="76"/>
  <c r="S217" i="76"/>
  <c r="S239" i="76"/>
  <c r="S240" i="76"/>
  <c r="S241" i="76"/>
  <c r="S242" i="76"/>
  <c r="S218" i="76"/>
  <c r="S219" i="76"/>
  <c r="S220" i="76"/>
  <c r="S221" i="76"/>
  <c r="S222" i="76"/>
  <c r="S223" i="76"/>
  <c r="S224" i="76"/>
  <c r="S246" i="76"/>
  <c r="S247" i="76"/>
  <c r="S248" i="76"/>
  <c r="S249" i="76"/>
  <c r="S197" i="76"/>
  <c r="S198" i="76"/>
  <c r="S199" i="76"/>
  <c r="S200" i="76"/>
  <c r="S201" i="76"/>
  <c r="S330" i="76"/>
  <c r="S331" i="76"/>
  <c r="S332" i="76"/>
  <c r="S333" i="76"/>
  <c r="S334" i="76"/>
  <c r="S309" i="76"/>
  <c r="S310" i="76"/>
  <c r="S311" i="76"/>
  <c r="S312" i="76"/>
  <c r="S295" i="76"/>
  <c r="S296" i="76"/>
  <c r="S297" i="76"/>
  <c r="S298" i="76"/>
  <c r="S299" i="76"/>
  <c r="S225" i="76"/>
  <c r="S226" i="76"/>
  <c r="S227" i="76"/>
  <c r="S228" i="76"/>
  <c r="S229" i="76"/>
  <c r="S230" i="76"/>
  <c r="S231" i="76"/>
  <c r="S232" i="76"/>
  <c r="S233" i="76"/>
  <c r="S234" i="76"/>
  <c r="S235" i="76"/>
  <c r="S236" i="76"/>
  <c r="S237" i="76"/>
  <c r="S238" i="76"/>
  <c r="S253" i="76"/>
  <c r="S254" i="76"/>
  <c r="S255" i="76"/>
  <c r="S256" i="76"/>
  <c r="S281" i="76"/>
  <c r="S282" i="76"/>
  <c r="S283" i="76"/>
  <c r="S284" i="76"/>
  <c r="S285" i="76"/>
  <c r="S302" i="76"/>
  <c r="S303" i="76"/>
  <c r="S304" i="76"/>
  <c r="S305" i="76"/>
  <c r="S306" i="76"/>
  <c r="S274" i="76"/>
  <c r="S275" i="76"/>
  <c r="S276" i="76"/>
  <c r="S277" i="76"/>
  <c r="S278" i="76"/>
  <c r="S288" i="76"/>
  <c r="S289" i="76"/>
  <c r="S290" i="76"/>
  <c r="S291" i="76"/>
  <c r="S316" i="76"/>
  <c r="S317" i="76"/>
  <c r="S318" i="76"/>
  <c r="S319" i="76"/>
  <c r="S323" i="76"/>
  <c r="S324" i="76"/>
  <c r="S325" i="76"/>
  <c r="S326" i="76"/>
  <c r="S204" i="76"/>
  <c r="S205" i="76"/>
  <c r="S206" i="76"/>
  <c r="S207" i="76"/>
  <c r="S208" i="76"/>
  <c r="S260" i="76"/>
  <c r="S261" i="76"/>
  <c r="S262" i="76"/>
  <c r="S263" i="76"/>
  <c r="S264" i="76"/>
  <c r="S1191" i="76"/>
  <c r="S1192" i="76"/>
  <c r="S1193" i="76"/>
  <c r="S1194" i="76"/>
  <c r="S1198" i="76"/>
  <c r="S1199" i="76"/>
  <c r="S1200" i="76"/>
  <c r="S1201" i="76"/>
  <c r="S1212" i="76"/>
  <c r="S1213" i="76"/>
  <c r="S1214" i="76"/>
  <c r="S1215" i="76"/>
  <c r="S1205" i="76"/>
  <c r="S1206" i="76"/>
  <c r="S1207" i="76"/>
  <c r="S1208" i="76"/>
  <c r="S1219" i="76"/>
  <c r="S1220" i="76"/>
  <c r="S1221" i="76"/>
  <c r="S1222" i="76"/>
  <c r="S1223" i="76"/>
  <c r="S372" i="76"/>
  <c r="S373" i="76"/>
  <c r="S374" i="76"/>
  <c r="S375" i="76"/>
  <c r="S393" i="76"/>
  <c r="S394" i="76"/>
  <c r="S395" i="76"/>
  <c r="S396" i="76"/>
  <c r="S397" i="76"/>
  <c r="S398" i="76"/>
  <c r="S399" i="76"/>
  <c r="S379" i="76"/>
  <c r="S380" i="76"/>
  <c r="S381" i="76"/>
  <c r="S382" i="76"/>
  <c r="S383" i="76"/>
  <c r="S384" i="76"/>
  <c r="S385" i="76"/>
  <c r="S365" i="76"/>
  <c r="S366" i="76"/>
  <c r="S367" i="76"/>
  <c r="S368" i="76"/>
  <c r="S369" i="76"/>
  <c r="S370" i="76"/>
  <c r="S371" i="76"/>
  <c r="S358" i="76"/>
  <c r="S359" i="76"/>
  <c r="S360" i="76"/>
  <c r="S361" i="76"/>
  <c r="S351" i="76"/>
  <c r="S352" i="76"/>
  <c r="S353" i="76"/>
  <c r="S354" i="76"/>
  <c r="S355" i="76"/>
  <c r="S356" i="76"/>
  <c r="S357" i="76"/>
  <c r="S344" i="76"/>
  <c r="S345" i="76"/>
  <c r="S346" i="76"/>
  <c r="S347" i="76"/>
  <c r="S386" i="76"/>
  <c r="S387" i="76"/>
  <c r="S388" i="76"/>
  <c r="S389" i="76"/>
  <c r="S400" i="76"/>
  <c r="S401" i="76"/>
  <c r="S402" i="76"/>
  <c r="S403" i="76"/>
  <c r="S449" i="76"/>
  <c r="S450" i="76"/>
  <c r="S451" i="76"/>
  <c r="S452" i="76"/>
  <c r="S442" i="76"/>
  <c r="S443" i="76"/>
  <c r="S444" i="76"/>
  <c r="S445" i="76"/>
  <c r="S407" i="76"/>
  <c r="S408" i="76"/>
  <c r="S409" i="76"/>
  <c r="S410" i="76"/>
  <c r="S435" i="76"/>
  <c r="S436" i="76"/>
  <c r="S437" i="76"/>
  <c r="S438" i="76"/>
  <c r="S456" i="76"/>
  <c r="S457" i="76"/>
  <c r="S458" i="76"/>
  <c r="S459" i="76"/>
  <c r="S428" i="76"/>
  <c r="S429" i="76"/>
  <c r="S430" i="76"/>
  <c r="S431" i="76"/>
  <c r="S414" i="76"/>
  <c r="S415" i="76"/>
  <c r="S416" i="76"/>
  <c r="S417" i="76"/>
  <c r="S421" i="76"/>
  <c r="S422" i="76"/>
  <c r="S423" i="76"/>
  <c r="S424" i="76"/>
  <c r="S498" i="76"/>
  <c r="S499" i="76"/>
  <c r="S500" i="76"/>
  <c r="S501" i="76"/>
  <c r="S505" i="76"/>
  <c r="S506" i="76"/>
  <c r="S507" i="76"/>
  <c r="S508" i="76"/>
  <c r="S491" i="76"/>
  <c r="S492" i="76"/>
  <c r="S493" i="76"/>
  <c r="S494" i="76"/>
  <c r="S463" i="76"/>
  <c r="S464" i="76"/>
  <c r="S465" i="76"/>
  <c r="S466" i="76"/>
  <c r="S512" i="76"/>
  <c r="S513" i="76"/>
  <c r="S514" i="76"/>
  <c r="S515" i="76"/>
  <c r="S470" i="76"/>
  <c r="S471" i="76"/>
  <c r="S472" i="76"/>
  <c r="S473" i="76"/>
  <c r="S477" i="76"/>
  <c r="S478" i="76"/>
  <c r="S479" i="76"/>
  <c r="S480" i="76"/>
  <c r="S484" i="76"/>
  <c r="S485" i="76"/>
  <c r="S486" i="76"/>
  <c r="S487" i="76"/>
  <c r="S1828" i="76"/>
  <c r="S1829" i="76"/>
  <c r="S1830" i="76"/>
  <c r="S1831" i="76"/>
  <c r="S1821" i="76"/>
  <c r="S1822" i="76"/>
  <c r="S1823" i="76"/>
  <c r="S1824" i="76"/>
  <c r="S1814" i="76"/>
  <c r="S1815" i="76"/>
  <c r="S1816" i="76"/>
  <c r="S1817" i="76"/>
  <c r="S652" i="76"/>
  <c r="S653" i="76"/>
  <c r="S654" i="76"/>
  <c r="S655" i="76"/>
  <c r="S656" i="76"/>
  <c r="S645" i="76"/>
  <c r="S646" i="76"/>
  <c r="S647" i="76"/>
  <c r="S648" i="76"/>
  <c r="S855" i="76"/>
  <c r="S856" i="76"/>
  <c r="S857" i="76"/>
  <c r="S858" i="76"/>
  <c r="S859" i="76"/>
  <c r="S860" i="76"/>
  <c r="S861" i="76"/>
  <c r="S848" i="76"/>
  <c r="S849" i="76"/>
  <c r="S850" i="76"/>
  <c r="S851" i="76"/>
  <c r="S932" i="76"/>
  <c r="S933" i="76"/>
  <c r="S934" i="76"/>
  <c r="S935" i="76"/>
  <c r="S918" i="76"/>
  <c r="S919" i="76"/>
  <c r="S920" i="76"/>
  <c r="S921" i="76"/>
  <c r="S939" i="76"/>
  <c r="S940" i="76"/>
  <c r="S941" i="76"/>
  <c r="S942" i="76"/>
  <c r="S943" i="76"/>
  <c r="S944" i="76"/>
  <c r="S945" i="76"/>
  <c r="S862" i="76"/>
  <c r="S863" i="76"/>
  <c r="S864" i="76"/>
  <c r="S865" i="76"/>
  <c r="S869" i="76"/>
  <c r="S870" i="76"/>
  <c r="S871" i="76"/>
  <c r="S872" i="76"/>
  <c r="S873" i="76"/>
  <c r="S874" i="76"/>
  <c r="S875" i="76"/>
  <c r="S883" i="76"/>
  <c r="S884" i="76"/>
  <c r="S885" i="76"/>
  <c r="S886" i="76"/>
  <c r="S887" i="76"/>
  <c r="S888" i="76"/>
  <c r="S889" i="76"/>
  <c r="S876" i="76"/>
  <c r="S877" i="76"/>
  <c r="S878" i="76"/>
  <c r="S879" i="76"/>
  <c r="S880" i="76"/>
  <c r="S881" i="76"/>
  <c r="S882" i="76"/>
  <c r="S925" i="76"/>
  <c r="S926" i="76"/>
  <c r="S927" i="76"/>
  <c r="S928" i="76"/>
  <c r="S904" i="76"/>
  <c r="S905" i="76"/>
  <c r="S906" i="76"/>
  <c r="S907" i="76"/>
  <c r="S890" i="76"/>
  <c r="S891" i="76"/>
  <c r="S892" i="76"/>
  <c r="S893" i="76"/>
  <c r="S897" i="76"/>
  <c r="S898" i="76"/>
  <c r="S899" i="76"/>
  <c r="S900" i="76"/>
  <c r="S911" i="76"/>
  <c r="S912" i="76"/>
  <c r="S913" i="76"/>
  <c r="S914" i="76"/>
  <c r="S1086" i="76"/>
  <c r="S1087" i="76"/>
  <c r="S1088" i="76"/>
  <c r="S1089" i="76"/>
  <c r="S1093" i="76"/>
  <c r="S1094" i="76"/>
  <c r="S1095" i="76"/>
  <c r="S1096" i="76"/>
  <c r="S1100" i="76"/>
  <c r="S1101" i="76"/>
  <c r="S1102" i="76"/>
  <c r="S1103" i="76"/>
  <c r="S1104" i="76"/>
  <c r="S1105" i="76"/>
  <c r="S1106" i="76"/>
  <c r="S1079" i="76"/>
  <c r="S1080" i="76"/>
  <c r="S1081" i="76"/>
  <c r="S1082" i="76"/>
  <c r="S1044" i="76"/>
  <c r="S1045" i="76"/>
  <c r="S1046" i="76"/>
  <c r="S1047" i="76"/>
  <c r="S1048" i="76"/>
  <c r="S1049" i="76"/>
  <c r="S1050" i="76"/>
  <c r="S1030" i="76"/>
  <c r="S1031" i="76"/>
  <c r="S1032" i="76"/>
  <c r="S1033" i="76"/>
  <c r="S1037" i="76"/>
  <c r="S1038" i="76"/>
  <c r="S1039" i="76"/>
  <c r="S1040" i="76"/>
  <c r="S1041" i="76"/>
  <c r="S1042" i="76"/>
  <c r="S1043" i="76"/>
  <c r="S1051" i="76"/>
  <c r="S1052" i="76"/>
  <c r="S1053" i="76"/>
  <c r="S1054" i="76"/>
  <c r="S1058" i="76"/>
  <c r="S1059" i="76"/>
  <c r="S1060" i="76"/>
  <c r="S1061" i="76"/>
  <c r="S1072" i="76"/>
  <c r="S1073" i="76"/>
  <c r="S1074" i="76"/>
  <c r="S1075" i="76"/>
  <c r="S1065" i="76"/>
  <c r="S1066" i="76"/>
  <c r="S1067" i="76"/>
  <c r="S1068" i="76"/>
  <c r="S960" i="76"/>
  <c r="S961" i="76"/>
  <c r="S962" i="76"/>
  <c r="S963" i="76"/>
  <c r="S964" i="76"/>
  <c r="S965" i="76"/>
  <c r="S966" i="76"/>
  <c r="S1002" i="76"/>
  <c r="S1003" i="76"/>
  <c r="S1004" i="76"/>
  <c r="S1005" i="76"/>
  <c r="S946" i="76"/>
  <c r="S947" i="76"/>
  <c r="S948" i="76"/>
  <c r="S949" i="76"/>
  <c r="S953" i="76"/>
  <c r="S954" i="76"/>
  <c r="S955" i="76"/>
  <c r="S956" i="76"/>
  <c r="S957" i="76"/>
  <c r="S958" i="76"/>
  <c r="S959" i="76"/>
  <c r="S1016" i="76"/>
  <c r="S1017" i="76"/>
  <c r="S1018" i="76"/>
  <c r="S1019" i="76"/>
  <c r="S1023" i="76"/>
  <c r="S1024" i="76"/>
  <c r="S1025" i="76"/>
  <c r="S1026" i="76"/>
  <c r="S1027" i="76"/>
  <c r="S1028" i="76"/>
  <c r="S1029" i="76"/>
  <c r="S967" i="76"/>
  <c r="S968" i="76"/>
  <c r="S969" i="76"/>
  <c r="S970" i="76"/>
  <c r="S971" i="76"/>
  <c r="S972" i="76"/>
  <c r="S973" i="76"/>
  <c r="S1009" i="76"/>
  <c r="S1010" i="76"/>
  <c r="S1011" i="76"/>
  <c r="S1012" i="76"/>
  <c r="S981" i="76"/>
  <c r="S982" i="76"/>
  <c r="S983" i="76"/>
  <c r="S984" i="76"/>
  <c r="S995" i="76"/>
  <c r="S996" i="76"/>
  <c r="S997" i="76"/>
  <c r="S998" i="76"/>
  <c r="S974" i="76"/>
  <c r="S975" i="76"/>
  <c r="S976" i="76"/>
  <c r="S977" i="76"/>
  <c r="S988" i="76"/>
  <c r="S989" i="76"/>
  <c r="S990" i="76"/>
  <c r="S991" i="76"/>
  <c r="S1849" i="76"/>
  <c r="S1850" i="76"/>
  <c r="S1851" i="76"/>
  <c r="S1852" i="76"/>
  <c r="S1842" i="76"/>
  <c r="S1843" i="76"/>
  <c r="S1844" i="76"/>
  <c r="S1845" i="76"/>
  <c r="S2129" i="76"/>
  <c r="S2130" i="76"/>
  <c r="S2131" i="76"/>
  <c r="S2132" i="76"/>
  <c r="S8" i="76"/>
  <c r="S9" i="76"/>
  <c r="S10" i="76"/>
  <c r="S11" i="76"/>
  <c r="S15" i="76"/>
  <c r="S16" i="76"/>
  <c r="S17" i="76"/>
  <c r="S18" i="76"/>
  <c r="S22" i="76"/>
  <c r="S23" i="76"/>
  <c r="S24" i="76"/>
  <c r="S25" i="76"/>
  <c r="S1954" i="76"/>
  <c r="S1955" i="76"/>
  <c r="S1956" i="76"/>
  <c r="S1957" i="76"/>
  <c r="S1961" i="76"/>
  <c r="S1962" i="76"/>
  <c r="S1963" i="76"/>
  <c r="S1964" i="76"/>
  <c r="S1947" i="76"/>
  <c r="S1948" i="76"/>
  <c r="S1949" i="76"/>
  <c r="S1950" i="76"/>
  <c r="S1951" i="76"/>
  <c r="S1952" i="76"/>
  <c r="S1953" i="76"/>
  <c r="S1940" i="76"/>
  <c r="S1941" i="76"/>
  <c r="S1942" i="76"/>
  <c r="S1943" i="76"/>
  <c r="S1944" i="76"/>
  <c r="S1945" i="76"/>
  <c r="S1946" i="76"/>
  <c r="S1926" i="76"/>
  <c r="S1927" i="76"/>
  <c r="S1928" i="76"/>
  <c r="S1929" i="76"/>
  <c r="S1933" i="76"/>
  <c r="S1934" i="76"/>
  <c r="S1935" i="76"/>
  <c r="S1936" i="76"/>
  <c r="S1912" i="76"/>
  <c r="S1913" i="76"/>
  <c r="S1914" i="76"/>
  <c r="S1915" i="76"/>
  <c r="S1919" i="76"/>
  <c r="S1920" i="76"/>
  <c r="S1921" i="76"/>
  <c r="S1922" i="76"/>
  <c r="S820" i="76"/>
  <c r="S821" i="76"/>
  <c r="S822" i="76"/>
  <c r="S823" i="76"/>
  <c r="S806" i="76"/>
  <c r="S807" i="76"/>
  <c r="S808" i="76"/>
  <c r="S809" i="76"/>
  <c r="S813" i="76"/>
  <c r="S814" i="76"/>
  <c r="S815" i="76"/>
  <c r="S816" i="76"/>
  <c r="S792" i="76"/>
  <c r="S793" i="76"/>
  <c r="S794" i="76"/>
  <c r="S795" i="76"/>
  <c r="S796" i="76"/>
  <c r="S797" i="76"/>
  <c r="S798" i="76"/>
  <c r="S799" i="76"/>
  <c r="S800" i="76"/>
  <c r="S801" i="76"/>
  <c r="S802" i="76"/>
  <c r="S803" i="76"/>
  <c r="S804" i="76"/>
  <c r="S805" i="76"/>
  <c r="S827" i="76"/>
  <c r="S828" i="76"/>
  <c r="S829" i="76"/>
  <c r="S830" i="76"/>
  <c r="S831" i="76"/>
  <c r="S832" i="76"/>
  <c r="S833" i="76"/>
  <c r="S778" i="76"/>
  <c r="S779" i="76"/>
  <c r="S780" i="76"/>
  <c r="S781" i="76"/>
  <c r="S785" i="76"/>
  <c r="S786" i="76"/>
  <c r="S787" i="76"/>
  <c r="S788" i="76"/>
  <c r="S789" i="76"/>
  <c r="S790" i="76"/>
  <c r="S791" i="76"/>
  <c r="S764" i="76"/>
  <c r="S765" i="76"/>
  <c r="S766" i="76"/>
  <c r="S767" i="76"/>
  <c r="S736" i="76"/>
  <c r="S737" i="76"/>
  <c r="S738" i="76"/>
  <c r="S739" i="76"/>
  <c r="S740" i="76"/>
  <c r="S741" i="76"/>
  <c r="S742" i="76"/>
  <c r="S771" i="76"/>
  <c r="S772" i="76"/>
  <c r="S773" i="76"/>
  <c r="S774" i="76"/>
  <c r="S775" i="76"/>
  <c r="S776" i="76"/>
  <c r="S777" i="76"/>
  <c r="S729" i="76"/>
  <c r="S730" i="76"/>
  <c r="S731" i="76"/>
  <c r="S732" i="76"/>
  <c r="S733" i="76"/>
  <c r="S734" i="76"/>
  <c r="S735" i="76"/>
  <c r="S757" i="76"/>
  <c r="S758" i="76"/>
  <c r="S759" i="76"/>
  <c r="S760" i="76"/>
  <c r="S750" i="76"/>
  <c r="S751" i="76"/>
  <c r="S752" i="76"/>
  <c r="S753" i="76"/>
  <c r="S743" i="76"/>
  <c r="S744" i="76"/>
  <c r="S745" i="76"/>
  <c r="S746" i="76"/>
  <c r="S747" i="76"/>
  <c r="S748" i="76"/>
  <c r="S749" i="76"/>
  <c r="S722" i="76"/>
  <c r="S723" i="76"/>
  <c r="S724" i="76"/>
  <c r="S725" i="76"/>
  <c r="S708" i="76"/>
  <c r="S709" i="76"/>
  <c r="S710" i="76"/>
  <c r="S711" i="76"/>
  <c r="S715" i="76"/>
  <c r="S716" i="76"/>
  <c r="S717" i="76"/>
  <c r="S718" i="76"/>
  <c r="S719" i="76"/>
  <c r="S720" i="76"/>
  <c r="S721" i="76"/>
  <c r="S673" i="76"/>
  <c r="S674" i="76"/>
  <c r="S675" i="76"/>
  <c r="S676" i="76"/>
  <c r="S680" i="76"/>
  <c r="S681" i="76"/>
  <c r="S682" i="76"/>
  <c r="S683" i="76"/>
  <c r="S684" i="76"/>
  <c r="S685" i="76"/>
  <c r="S686" i="76"/>
  <c r="S687" i="76"/>
  <c r="S688" i="76"/>
  <c r="S689" i="76"/>
  <c r="S690" i="76"/>
  <c r="S691" i="76"/>
  <c r="S692" i="76"/>
  <c r="S693" i="76"/>
  <c r="S701" i="76"/>
  <c r="S702" i="76"/>
  <c r="S703" i="76"/>
  <c r="S704" i="76"/>
  <c r="S694" i="76"/>
  <c r="S695" i="76"/>
  <c r="S696" i="76"/>
  <c r="S697" i="76"/>
  <c r="S2087" i="76"/>
  <c r="S2088" i="76"/>
  <c r="S2089" i="76"/>
  <c r="S2090" i="76"/>
  <c r="S2094" i="76"/>
  <c r="S2095" i="76"/>
  <c r="S2096" i="76"/>
  <c r="S2097" i="76"/>
  <c r="S2073" i="76"/>
  <c r="S2074" i="76"/>
  <c r="S2075" i="76"/>
  <c r="S2076" i="76"/>
  <c r="S2080" i="76"/>
  <c r="S2081" i="76"/>
  <c r="S2082" i="76"/>
  <c r="S2083" i="76"/>
  <c r="S1289" i="76"/>
  <c r="S1290" i="76"/>
  <c r="S1291" i="76"/>
  <c r="S1292" i="76"/>
  <c r="S1282" i="76"/>
  <c r="S1283" i="76"/>
  <c r="S1284" i="76"/>
  <c r="S1285" i="76"/>
  <c r="S1268" i="76"/>
  <c r="S1269" i="76"/>
  <c r="S1270" i="76"/>
  <c r="S1271" i="76"/>
  <c r="S1275" i="76"/>
  <c r="S1276" i="76"/>
  <c r="S1277" i="76"/>
  <c r="S1278" i="76"/>
  <c r="S183" i="76"/>
  <c r="S184" i="76"/>
  <c r="S185" i="76"/>
  <c r="S186" i="76"/>
  <c r="S176" i="76"/>
  <c r="S177" i="76"/>
  <c r="S178" i="76"/>
  <c r="S179" i="76"/>
  <c r="S169" i="76"/>
  <c r="S170" i="76"/>
  <c r="S171" i="76"/>
  <c r="S172" i="76"/>
  <c r="S1772" i="76"/>
  <c r="S1773" i="76"/>
  <c r="S1774" i="76"/>
  <c r="S1775" i="76"/>
  <c r="S1744" i="76"/>
  <c r="S1745" i="76"/>
  <c r="S1746" i="76"/>
  <c r="S1747" i="76"/>
  <c r="S1751" i="76"/>
  <c r="S1752" i="76"/>
  <c r="S1753" i="76"/>
  <c r="S1754" i="76"/>
  <c r="S1755" i="76"/>
  <c r="S1756" i="76"/>
  <c r="S1757" i="76"/>
  <c r="S1758" i="76"/>
  <c r="S1759" i="76"/>
  <c r="S1760" i="76"/>
  <c r="S1761" i="76"/>
  <c r="S1765" i="76"/>
  <c r="S1766" i="76"/>
  <c r="S1767" i="76"/>
  <c r="S1768" i="76"/>
  <c r="S1769" i="76"/>
  <c r="S1770" i="76"/>
  <c r="S1771" i="76"/>
  <c r="S1779" i="76"/>
  <c r="S1780" i="76"/>
  <c r="S1781" i="76"/>
  <c r="S1782" i="76"/>
  <c r="S1835" i="76"/>
  <c r="S1836" i="76"/>
  <c r="S1837" i="76"/>
  <c r="S1838" i="76"/>
  <c r="S666" i="76"/>
  <c r="S667" i="76"/>
  <c r="S668" i="76"/>
  <c r="S669" i="76"/>
  <c r="S659" i="76"/>
  <c r="S660" i="76"/>
  <c r="S661" i="76"/>
  <c r="S662" i="76"/>
  <c r="S1863" i="76"/>
  <c r="S1864" i="76"/>
  <c r="S1865" i="76"/>
  <c r="S1866" i="76"/>
  <c r="S1856" i="76"/>
  <c r="S1857" i="76"/>
  <c r="S1858" i="76"/>
  <c r="S1859" i="76"/>
  <c r="S1982" i="76"/>
  <c r="S1983" i="76"/>
  <c r="S1984" i="76"/>
  <c r="S1985" i="76"/>
  <c r="S1968" i="76"/>
  <c r="S1969" i="76"/>
  <c r="S1970" i="76"/>
  <c r="S1971" i="76"/>
  <c r="S1975" i="76"/>
  <c r="S1976" i="76"/>
  <c r="S1977" i="76"/>
  <c r="S1978" i="76"/>
  <c r="S1989" i="76"/>
  <c r="S1990" i="76"/>
  <c r="S1991" i="76"/>
  <c r="S1992" i="76"/>
  <c r="S1996" i="76"/>
  <c r="S1997" i="76"/>
  <c r="S1998" i="76"/>
  <c r="S1999" i="76"/>
  <c r="S834" i="76"/>
  <c r="S835" i="76"/>
  <c r="S836" i="76"/>
  <c r="S837" i="76"/>
  <c r="S838" i="76"/>
  <c r="S841" i="76"/>
  <c r="S842" i="76"/>
  <c r="S843" i="76"/>
  <c r="S844" i="76"/>
  <c r="S845" i="76"/>
  <c r="S1156" i="76"/>
  <c r="S1157" i="76"/>
  <c r="S1158" i="76"/>
  <c r="S1159" i="76"/>
  <c r="S1160" i="76"/>
  <c r="S1161" i="76"/>
  <c r="S1162" i="76"/>
  <c r="S1149" i="76"/>
  <c r="S1150" i="76"/>
  <c r="S1151" i="76"/>
  <c r="S1152" i="76"/>
  <c r="S1163" i="76"/>
  <c r="S1164" i="76"/>
  <c r="S1165" i="76"/>
  <c r="S1166" i="76"/>
  <c r="S1170" i="76"/>
  <c r="S1171" i="76"/>
  <c r="S1172" i="76"/>
  <c r="S1173" i="76"/>
  <c r="S1174" i="76"/>
  <c r="S1175" i="76"/>
  <c r="S1176" i="76"/>
  <c r="S1177" i="76"/>
  <c r="S1178" i="76"/>
  <c r="S1179" i="76"/>
  <c r="S1180" i="76"/>
  <c r="S1184" i="76"/>
  <c r="S1185" i="76"/>
  <c r="S1186" i="76"/>
  <c r="S1187" i="76"/>
  <c r="S1188" i="76"/>
  <c r="S1189" i="76"/>
  <c r="S1190" i="76"/>
  <c r="S1114" i="76"/>
  <c r="S1115" i="76"/>
  <c r="S1116" i="76"/>
  <c r="S1117" i="76"/>
  <c r="S1118" i="76"/>
  <c r="S1119" i="76"/>
  <c r="S1120" i="76"/>
  <c r="S1107" i="76"/>
  <c r="S1108" i="76"/>
  <c r="S1109" i="76"/>
  <c r="S1110" i="76"/>
  <c r="S1121" i="76"/>
  <c r="S1122" i="76"/>
  <c r="S1123" i="76"/>
  <c r="S1124" i="76"/>
  <c r="S1128" i="76"/>
  <c r="S1129" i="76"/>
  <c r="S1130" i="76"/>
  <c r="S1131" i="76"/>
  <c r="S1132" i="76"/>
  <c r="S1133" i="76"/>
  <c r="S1134" i="76"/>
  <c r="S1135" i="76"/>
  <c r="S1136" i="76"/>
  <c r="S1137" i="76"/>
  <c r="S1138" i="76"/>
  <c r="S1142" i="76"/>
  <c r="S1143" i="76"/>
  <c r="S1144" i="76"/>
  <c r="S1145" i="76"/>
  <c r="S1146" i="76"/>
  <c r="S1147" i="76"/>
  <c r="S1148" i="76"/>
  <c r="S1786" i="76"/>
  <c r="S1787" i="76"/>
  <c r="S1788" i="76"/>
  <c r="S1789" i="76"/>
  <c r="S1793" i="76"/>
  <c r="S1794" i="76"/>
  <c r="S1795" i="76"/>
  <c r="S1796" i="76"/>
  <c r="S1807" i="76"/>
  <c r="S1808" i="76"/>
  <c r="S1809" i="76"/>
  <c r="S1810" i="76"/>
  <c r="S1800" i="76"/>
  <c r="S1801" i="76"/>
  <c r="S1802" i="76"/>
  <c r="S1803" i="76"/>
  <c r="S50" i="76"/>
  <c r="S51" i="76"/>
  <c r="S52" i="76"/>
  <c r="S53" i="76"/>
  <c r="S36" i="76"/>
  <c r="S37" i="76"/>
  <c r="S38" i="76"/>
  <c r="S39" i="76"/>
  <c r="S43" i="76"/>
  <c r="S44" i="76"/>
  <c r="S45" i="76"/>
  <c r="S46" i="76"/>
  <c r="S29" i="76"/>
  <c r="S30" i="76"/>
  <c r="S31" i="76"/>
  <c r="S32" i="76"/>
  <c r="S519" i="76"/>
  <c r="S520" i="76"/>
  <c r="S521" i="76"/>
  <c r="S522" i="76"/>
  <c r="S526" i="76"/>
  <c r="S527" i="76"/>
  <c r="S528" i="76"/>
  <c r="S529" i="76"/>
  <c r="S1527" i="76"/>
  <c r="S1528" i="76"/>
  <c r="S1529" i="76"/>
  <c r="S1530" i="76"/>
  <c r="S1534" i="76"/>
  <c r="S1535" i="76"/>
  <c r="S1536" i="76"/>
  <c r="S1537" i="76"/>
  <c r="S1877" i="76"/>
  <c r="S1878" i="76"/>
  <c r="S1879" i="76"/>
  <c r="S1880" i="76"/>
  <c r="S1870" i="76"/>
  <c r="S1871" i="76"/>
  <c r="S1872" i="76"/>
  <c r="S1873" i="76"/>
  <c r="S1905" i="76"/>
  <c r="S1906" i="76"/>
  <c r="S1907" i="76"/>
  <c r="S1908" i="76"/>
  <c r="S554" i="76"/>
  <c r="S555" i="76"/>
  <c r="S556" i="76"/>
  <c r="S557" i="76"/>
  <c r="S547" i="76"/>
  <c r="S548" i="76"/>
  <c r="S549" i="76"/>
  <c r="S550" i="76"/>
  <c r="S540" i="76"/>
  <c r="S541" i="76"/>
  <c r="S542" i="76"/>
  <c r="S543" i="76"/>
  <c r="S533" i="76"/>
  <c r="S534" i="76"/>
  <c r="S535" i="76"/>
  <c r="S536" i="76"/>
  <c r="S1681" i="76"/>
  <c r="S1682" i="76"/>
  <c r="S1683" i="76"/>
  <c r="S1684" i="76"/>
  <c r="S1709" i="76"/>
  <c r="S1710" i="76"/>
  <c r="S1711" i="76"/>
  <c r="S1712" i="76"/>
  <c r="S1702" i="76"/>
  <c r="S1703" i="76"/>
  <c r="S1704" i="76"/>
  <c r="S1705" i="76"/>
  <c r="S1723" i="76"/>
  <c r="S1724" i="76"/>
  <c r="S1725" i="76"/>
  <c r="S1726" i="76"/>
  <c r="S1632" i="76"/>
  <c r="S1633" i="76"/>
  <c r="S1634" i="76"/>
  <c r="S1635" i="76"/>
  <c r="S1660" i="76"/>
  <c r="S1661" i="76"/>
  <c r="S1662" i="76"/>
  <c r="S1663" i="76"/>
  <c r="S1664" i="76"/>
  <c r="S1665" i="76"/>
  <c r="S1666" i="76"/>
  <c r="S1674" i="76"/>
  <c r="S1675" i="76"/>
  <c r="S1676" i="76"/>
  <c r="S1677" i="76"/>
  <c r="S1639" i="76"/>
  <c r="S1640" i="76"/>
  <c r="S1641" i="76"/>
  <c r="S1642" i="76"/>
  <c r="S1688" i="76"/>
  <c r="S1689" i="76"/>
  <c r="S1690" i="76"/>
  <c r="S1691" i="76"/>
  <c r="S1646" i="76"/>
  <c r="S1647" i="76"/>
  <c r="S1648" i="76"/>
  <c r="S1649" i="76"/>
  <c r="S1653" i="76"/>
  <c r="S1654" i="76"/>
  <c r="S1655" i="76"/>
  <c r="S1656" i="76"/>
  <c r="S1657" i="76"/>
  <c r="S1658" i="76"/>
  <c r="S1659" i="76"/>
  <c r="S1695" i="76"/>
  <c r="S1696" i="76"/>
  <c r="S1697" i="76"/>
  <c r="S1698" i="76"/>
  <c r="S1625" i="76"/>
  <c r="S1626" i="76"/>
  <c r="S1627" i="76"/>
  <c r="S1628" i="76"/>
  <c r="S1716" i="76"/>
  <c r="S1717" i="76"/>
  <c r="S1718" i="76"/>
  <c r="S1719" i="76"/>
  <c r="S1667" i="76"/>
  <c r="S1668" i="76"/>
  <c r="S1669" i="76"/>
  <c r="S1670" i="76"/>
  <c r="S1671" i="76"/>
  <c r="S1672" i="76"/>
  <c r="S1673" i="76"/>
  <c r="S1884" i="76"/>
  <c r="S1885" i="76"/>
  <c r="S1886" i="76"/>
  <c r="S1887" i="76"/>
  <c r="S1254" i="76"/>
  <c r="S1261" i="76"/>
  <c r="S1255" i="76"/>
  <c r="S1262" i="76"/>
  <c r="S1256" i="76"/>
  <c r="S1263" i="76"/>
  <c r="S1257" i="76"/>
  <c r="S1264" i="76"/>
  <c r="S1258" i="76"/>
  <c r="S1265" i="76"/>
  <c r="S1259" i="76"/>
  <c r="S1266" i="76"/>
  <c r="S1260" i="76"/>
  <c r="S1267" i="76"/>
  <c r="S1373" i="76"/>
  <c r="S1374" i="76"/>
  <c r="S1375" i="76"/>
  <c r="S1376" i="76"/>
  <c r="S1377" i="76"/>
  <c r="S1378" i="76"/>
  <c r="S1379" i="76"/>
  <c r="S1380" i="76"/>
  <c r="S1381" i="76"/>
  <c r="S1382" i="76"/>
  <c r="S1383" i="76"/>
  <c r="S1338" i="76"/>
  <c r="S1339" i="76"/>
  <c r="S1340" i="76"/>
  <c r="S1341" i="76"/>
  <c r="S1345" i="76"/>
  <c r="S1346" i="76"/>
  <c r="S1347" i="76"/>
  <c r="S1348" i="76"/>
  <c r="S1349" i="76"/>
  <c r="S1350" i="76"/>
  <c r="S1351" i="76"/>
  <c r="S1359" i="76"/>
  <c r="S1360" i="76"/>
  <c r="S1361" i="76"/>
  <c r="S1362" i="76"/>
  <c r="S1363" i="76"/>
  <c r="S1364" i="76"/>
  <c r="S1365" i="76"/>
  <c r="S1352" i="76"/>
  <c r="S1353" i="76"/>
  <c r="S1354" i="76"/>
  <c r="S1355" i="76"/>
  <c r="S1387" i="76"/>
  <c r="S1388" i="76"/>
  <c r="S1389" i="76"/>
  <c r="S1390" i="76"/>
  <c r="S1391" i="76"/>
  <c r="S1392" i="76"/>
  <c r="S1393" i="76"/>
  <c r="S1366" i="76"/>
  <c r="S1367" i="76"/>
  <c r="S1368" i="76"/>
  <c r="S1369" i="76"/>
  <c r="S589" i="76"/>
  <c r="S590" i="76"/>
  <c r="S591" i="76"/>
  <c r="S592" i="76"/>
  <c r="S593" i="76"/>
  <c r="S594" i="76"/>
  <c r="S595" i="76"/>
  <c r="S582" i="76"/>
  <c r="S583" i="76"/>
  <c r="S584" i="76"/>
  <c r="S585" i="76"/>
  <c r="S575" i="76"/>
  <c r="S576" i="76"/>
  <c r="S577" i="76"/>
  <c r="S578" i="76"/>
  <c r="S64" i="76"/>
  <c r="S65" i="76"/>
  <c r="S66" i="76"/>
  <c r="S67" i="76"/>
  <c r="S68" i="76"/>
  <c r="S69" i="76"/>
  <c r="S70" i="76"/>
  <c r="S162" i="76"/>
  <c r="S163" i="76"/>
  <c r="S168" i="76"/>
  <c r="S164" i="76"/>
  <c r="S165" i="76"/>
  <c r="S166" i="76"/>
  <c r="S167" i="76"/>
  <c r="S57" i="76"/>
  <c r="S596" i="76"/>
  <c r="AD2151" i="99" l="1"/>
  <c r="AC2151" i="99"/>
  <c r="AB2151" i="99"/>
  <c r="AA2151" i="99"/>
  <c r="T2151" i="99"/>
  <c r="S2151" i="99"/>
  <c r="P2151" i="99"/>
  <c r="O2151" i="99"/>
  <c r="AE2149" i="99"/>
  <c r="X2149" i="99"/>
  <c r="Z2149" i="99" s="1"/>
  <c r="AF2149" i="99" s="1"/>
  <c r="W2149" i="99"/>
  <c r="V2149" i="99"/>
  <c r="U2149" i="99"/>
  <c r="R2149" i="99"/>
  <c r="Q2149" i="99"/>
  <c r="AE2148" i="99"/>
  <c r="X2148" i="99"/>
  <c r="W2148" i="99"/>
  <c r="V2148" i="99"/>
  <c r="U2148" i="99"/>
  <c r="R2148" i="99"/>
  <c r="Q2148" i="99"/>
  <c r="AE2147" i="99"/>
  <c r="X2147" i="99"/>
  <c r="W2147" i="99"/>
  <c r="V2147" i="99"/>
  <c r="U2147" i="99"/>
  <c r="R2147" i="99"/>
  <c r="Q2147" i="99"/>
  <c r="AE2146" i="99"/>
  <c r="X2146" i="99"/>
  <c r="W2146" i="99"/>
  <c r="V2146" i="99"/>
  <c r="U2146" i="99"/>
  <c r="R2146" i="99"/>
  <c r="Q2146" i="99"/>
  <c r="AE2145" i="99"/>
  <c r="X2145" i="99"/>
  <c r="W2145" i="99"/>
  <c r="V2145" i="99"/>
  <c r="U2145" i="99"/>
  <c r="R2145" i="99"/>
  <c r="Q2145" i="99"/>
  <c r="AE2144" i="99"/>
  <c r="X2144" i="99"/>
  <c r="W2144" i="99"/>
  <c r="V2144" i="99"/>
  <c r="U2144" i="99"/>
  <c r="R2144" i="99"/>
  <c r="Q2144" i="99"/>
  <c r="AE2143" i="99"/>
  <c r="X2143" i="99"/>
  <c r="W2143" i="99"/>
  <c r="Z2143" i="99" s="1"/>
  <c r="V2143" i="99"/>
  <c r="U2143" i="99"/>
  <c r="R2143" i="99"/>
  <c r="Q2143" i="99"/>
  <c r="AE2142" i="99"/>
  <c r="X2142" i="99"/>
  <c r="W2142" i="99"/>
  <c r="V2142" i="99"/>
  <c r="U2142" i="99"/>
  <c r="R2142" i="99"/>
  <c r="Q2142" i="99"/>
  <c r="AE2141" i="99"/>
  <c r="Z2141" i="99"/>
  <c r="X2141" i="99"/>
  <c r="W2141" i="99"/>
  <c r="V2141" i="99"/>
  <c r="U2141" i="99"/>
  <c r="R2141" i="99"/>
  <c r="Q2141" i="99"/>
  <c r="AE2140" i="99"/>
  <c r="AI2140" i="99" s="1"/>
  <c r="X2140" i="99"/>
  <c r="Z2140" i="99" s="1"/>
  <c r="W2140" i="99"/>
  <c r="V2140" i="99"/>
  <c r="U2140" i="99"/>
  <c r="R2140" i="99"/>
  <c r="Q2140" i="99"/>
  <c r="AE2139" i="99"/>
  <c r="AI2139" i="99" s="1"/>
  <c r="X2139" i="99"/>
  <c r="W2139" i="99"/>
  <c r="V2139" i="99"/>
  <c r="U2139" i="99"/>
  <c r="R2139" i="99"/>
  <c r="Q2139" i="99"/>
  <c r="AE2138" i="99"/>
  <c r="X2138" i="99"/>
  <c r="W2138" i="99"/>
  <c r="V2138" i="99"/>
  <c r="U2138" i="99"/>
  <c r="R2138" i="99"/>
  <c r="Q2138" i="99"/>
  <c r="AE2137" i="99"/>
  <c r="X2137" i="99"/>
  <c r="W2137" i="99"/>
  <c r="V2137" i="99"/>
  <c r="U2137" i="99"/>
  <c r="R2137" i="99"/>
  <c r="Q2137" i="99"/>
  <c r="AE2136" i="99"/>
  <c r="X2136" i="99"/>
  <c r="W2136" i="99"/>
  <c r="V2136" i="99"/>
  <c r="U2136" i="99"/>
  <c r="R2136" i="99"/>
  <c r="Q2136" i="99"/>
  <c r="AE2135" i="99"/>
  <c r="X2135" i="99"/>
  <c r="W2135" i="99"/>
  <c r="V2135" i="99"/>
  <c r="U2135" i="99"/>
  <c r="R2135" i="99"/>
  <c r="Q2135" i="99"/>
  <c r="AE2134" i="99"/>
  <c r="X2134" i="99"/>
  <c r="Z2134" i="99" s="1"/>
  <c r="W2134" i="99"/>
  <c r="V2134" i="99"/>
  <c r="U2134" i="99"/>
  <c r="R2134" i="99"/>
  <c r="Q2134" i="99"/>
  <c r="AE2133" i="99"/>
  <c r="X2133" i="99"/>
  <c r="Z2133" i="99" s="1"/>
  <c r="AF2133" i="99" s="1"/>
  <c r="AG2133" i="99" s="1"/>
  <c r="W2133" i="99"/>
  <c r="V2133" i="99"/>
  <c r="U2133" i="99"/>
  <c r="R2133" i="99"/>
  <c r="Q2133" i="99"/>
  <c r="AI2132" i="99"/>
  <c r="AE2132" i="99"/>
  <c r="X2132" i="99"/>
  <c r="Z2132" i="99" s="1"/>
  <c r="W2132" i="99"/>
  <c r="V2132" i="99"/>
  <c r="U2132" i="99"/>
  <c r="R2132" i="99"/>
  <c r="Q2132" i="99"/>
  <c r="AE2131" i="99"/>
  <c r="AI2131" i="99" s="1"/>
  <c r="X2131" i="99"/>
  <c r="W2131" i="99"/>
  <c r="V2131" i="99"/>
  <c r="U2131" i="99"/>
  <c r="R2131" i="99"/>
  <c r="Q2131" i="99"/>
  <c r="AE2130" i="99"/>
  <c r="X2130" i="99"/>
  <c r="W2130" i="99"/>
  <c r="V2130" i="99"/>
  <c r="U2130" i="99"/>
  <c r="R2130" i="99"/>
  <c r="Q2130" i="99"/>
  <c r="AE2129" i="99"/>
  <c r="X2129" i="99"/>
  <c r="W2129" i="99"/>
  <c r="V2129" i="99"/>
  <c r="U2129" i="99"/>
  <c r="R2129" i="99"/>
  <c r="Q2129" i="99"/>
  <c r="AE2128" i="99"/>
  <c r="X2128" i="99"/>
  <c r="W2128" i="99"/>
  <c r="V2128" i="99"/>
  <c r="U2128" i="99"/>
  <c r="R2128" i="99"/>
  <c r="Q2128" i="99"/>
  <c r="AE2127" i="99"/>
  <c r="X2127" i="99"/>
  <c r="W2127" i="99"/>
  <c r="V2127" i="99"/>
  <c r="U2127" i="99"/>
  <c r="R2127" i="99"/>
  <c r="Q2127" i="99"/>
  <c r="AE2126" i="99"/>
  <c r="X2126" i="99"/>
  <c r="Z2126" i="99" s="1"/>
  <c r="W2126" i="99"/>
  <c r="V2126" i="99"/>
  <c r="U2126" i="99"/>
  <c r="R2126" i="99"/>
  <c r="Q2126" i="99"/>
  <c r="AE2125" i="99"/>
  <c r="X2125" i="99"/>
  <c r="W2125" i="99"/>
  <c r="V2125" i="99"/>
  <c r="U2125" i="99"/>
  <c r="R2125" i="99"/>
  <c r="Q2125" i="99"/>
  <c r="AE2124" i="99"/>
  <c r="AI2124" i="99" s="1"/>
  <c r="Z2124" i="99"/>
  <c r="Y2124" i="99"/>
  <c r="X2124" i="99"/>
  <c r="W2124" i="99"/>
  <c r="V2124" i="99"/>
  <c r="U2124" i="99"/>
  <c r="R2124" i="99"/>
  <c r="Q2124" i="99"/>
  <c r="AE2123" i="99"/>
  <c r="AI2123" i="99" s="1"/>
  <c r="X2123" i="99"/>
  <c r="W2123" i="99"/>
  <c r="V2123" i="99"/>
  <c r="U2123" i="99"/>
  <c r="R2123" i="99"/>
  <c r="Q2123" i="99"/>
  <c r="AE2122" i="99"/>
  <c r="X2122" i="99"/>
  <c r="W2122" i="99"/>
  <c r="V2122" i="99"/>
  <c r="U2122" i="99"/>
  <c r="R2122" i="99"/>
  <c r="Q2122" i="99"/>
  <c r="AE2121" i="99"/>
  <c r="X2121" i="99"/>
  <c r="W2121" i="99"/>
  <c r="V2121" i="99"/>
  <c r="U2121" i="99"/>
  <c r="R2121" i="99"/>
  <c r="Q2121" i="99"/>
  <c r="AE2120" i="99"/>
  <c r="X2120" i="99"/>
  <c r="W2120" i="99"/>
  <c r="V2120" i="99"/>
  <c r="U2120" i="99"/>
  <c r="R2120" i="99"/>
  <c r="Q2120" i="99"/>
  <c r="AE2119" i="99"/>
  <c r="X2119" i="99"/>
  <c r="W2119" i="99"/>
  <c r="V2119" i="99"/>
  <c r="U2119" i="99"/>
  <c r="R2119" i="99"/>
  <c r="Q2119" i="99"/>
  <c r="AE2118" i="99"/>
  <c r="X2118" i="99"/>
  <c r="W2118" i="99"/>
  <c r="AI2118" i="99" s="1"/>
  <c r="V2118" i="99"/>
  <c r="U2118" i="99"/>
  <c r="R2118" i="99"/>
  <c r="Q2118" i="99"/>
  <c r="AE2117" i="99"/>
  <c r="X2117" i="99"/>
  <c r="Z2117" i="99" s="1"/>
  <c r="AF2117" i="99" s="1"/>
  <c r="W2117" i="99"/>
  <c r="V2117" i="99"/>
  <c r="U2117" i="99"/>
  <c r="R2117" i="99"/>
  <c r="Q2117" i="99"/>
  <c r="AE2116" i="99"/>
  <c r="X2116" i="99"/>
  <c r="W2116" i="99"/>
  <c r="V2116" i="99"/>
  <c r="U2116" i="99"/>
  <c r="R2116" i="99"/>
  <c r="Q2116" i="99"/>
  <c r="AE2115" i="99"/>
  <c r="X2115" i="99"/>
  <c r="W2115" i="99"/>
  <c r="AI2115" i="99" s="1"/>
  <c r="V2115" i="99"/>
  <c r="U2115" i="99"/>
  <c r="R2115" i="99"/>
  <c r="Q2115" i="99"/>
  <c r="AE2114" i="99"/>
  <c r="X2114" i="99"/>
  <c r="W2114" i="99"/>
  <c r="V2114" i="99"/>
  <c r="U2114" i="99"/>
  <c r="R2114" i="99"/>
  <c r="Q2114" i="99"/>
  <c r="AE2113" i="99"/>
  <c r="AI2113" i="99" s="1"/>
  <c r="X2113" i="99"/>
  <c r="W2113" i="99"/>
  <c r="V2113" i="99"/>
  <c r="U2113" i="99"/>
  <c r="R2113" i="99"/>
  <c r="Q2113" i="99"/>
  <c r="AE2112" i="99"/>
  <c r="X2112" i="99"/>
  <c r="W2112" i="99"/>
  <c r="V2112" i="99"/>
  <c r="U2112" i="99"/>
  <c r="R2112" i="99"/>
  <c r="Q2112" i="99"/>
  <c r="AE2111" i="99"/>
  <c r="X2111" i="99"/>
  <c r="W2111" i="99"/>
  <c r="Z2111" i="99" s="1"/>
  <c r="V2111" i="99"/>
  <c r="U2111" i="99"/>
  <c r="R2111" i="99"/>
  <c r="Q2111" i="99"/>
  <c r="AE2110" i="99"/>
  <c r="X2110" i="99"/>
  <c r="W2110" i="99"/>
  <c r="V2110" i="99"/>
  <c r="U2110" i="99"/>
  <c r="R2110" i="99"/>
  <c r="Q2110" i="99"/>
  <c r="AE2109" i="99"/>
  <c r="Z2109" i="99"/>
  <c r="AF2109" i="99" s="1"/>
  <c r="AH2109" i="99" s="1"/>
  <c r="X2109" i="99"/>
  <c r="W2109" i="99"/>
  <c r="Y2109" i="99" s="1"/>
  <c r="V2109" i="99"/>
  <c r="U2109" i="99"/>
  <c r="R2109" i="99"/>
  <c r="Q2109" i="99"/>
  <c r="AE2108" i="99"/>
  <c r="AI2108" i="99" s="1"/>
  <c r="X2108" i="99"/>
  <c r="W2108" i="99"/>
  <c r="V2108" i="99"/>
  <c r="U2108" i="99"/>
  <c r="R2108" i="99"/>
  <c r="Q2108" i="99"/>
  <c r="AE2107" i="99"/>
  <c r="Z2107" i="99"/>
  <c r="AF2107" i="99" s="1"/>
  <c r="X2107" i="99"/>
  <c r="W2107" i="99"/>
  <c r="V2107" i="99"/>
  <c r="U2107" i="99"/>
  <c r="R2107" i="99"/>
  <c r="Q2107" i="99"/>
  <c r="AE2106" i="99"/>
  <c r="AI2106" i="99" s="1"/>
  <c r="X2106" i="99"/>
  <c r="W2106" i="99"/>
  <c r="V2106" i="99"/>
  <c r="U2106" i="99"/>
  <c r="R2106" i="99"/>
  <c r="Q2106" i="99"/>
  <c r="AE2105" i="99"/>
  <c r="X2105" i="99"/>
  <c r="W2105" i="99"/>
  <c r="V2105" i="99"/>
  <c r="U2105" i="99"/>
  <c r="R2105" i="99"/>
  <c r="Q2105" i="99"/>
  <c r="AE2104" i="99"/>
  <c r="X2104" i="99"/>
  <c r="W2104" i="99"/>
  <c r="V2104" i="99"/>
  <c r="U2104" i="99"/>
  <c r="R2104" i="99"/>
  <c r="Q2104" i="99"/>
  <c r="AE2103" i="99"/>
  <c r="X2103" i="99"/>
  <c r="W2103" i="99"/>
  <c r="V2103" i="99"/>
  <c r="U2103" i="99"/>
  <c r="R2103" i="99"/>
  <c r="Q2103" i="99"/>
  <c r="AE2102" i="99"/>
  <c r="Y2102" i="99"/>
  <c r="X2102" i="99"/>
  <c r="Z2102" i="99" s="1"/>
  <c r="W2102" i="99"/>
  <c r="V2102" i="99"/>
  <c r="U2102" i="99"/>
  <c r="R2102" i="99"/>
  <c r="Q2102" i="99"/>
  <c r="AE2101" i="99"/>
  <c r="X2101" i="99"/>
  <c r="Z2101" i="99" s="1"/>
  <c r="AF2101" i="99" s="1"/>
  <c r="W2101" i="99"/>
  <c r="V2101" i="99"/>
  <c r="U2101" i="99"/>
  <c r="R2101" i="99"/>
  <c r="Q2101" i="99"/>
  <c r="AE2100" i="99"/>
  <c r="AI2100" i="99" s="1"/>
  <c r="Z2100" i="99"/>
  <c r="Y2100" i="99"/>
  <c r="X2100" i="99"/>
  <c r="W2100" i="99"/>
  <c r="V2100" i="99"/>
  <c r="U2100" i="99"/>
  <c r="R2100" i="99"/>
  <c r="Q2100" i="99"/>
  <c r="AE2099" i="99"/>
  <c r="AI2099" i="99" s="1"/>
  <c r="X2099" i="99"/>
  <c r="Y2099" i="99" s="1"/>
  <c r="W2099" i="99"/>
  <c r="V2099" i="99"/>
  <c r="U2099" i="99"/>
  <c r="R2099" i="99"/>
  <c r="Q2099" i="99"/>
  <c r="AE2098" i="99"/>
  <c r="X2098" i="99"/>
  <c r="W2098" i="99"/>
  <c r="V2098" i="99"/>
  <c r="U2098" i="99"/>
  <c r="R2098" i="99"/>
  <c r="Q2098" i="99"/>
  <c r="AE2097" i="99"/>
  <c r="X2097" i="99"/>
  <c r="W2097" i="99"/>
  <c r="V2097" i="99"/>
  <c r="U2097" i="99"/>
  <c r="R2097" i="99"/>
  <c r="Q2097" i="99"/>
  <c r="AE2096" i="99"/>
  <c r="X2096" i="99"/>
  <c r="W2096" i="99"/>
  <c r="V2096" i="99"/>
  <c r="U2096" i="99"/>
  <c r="R2096" i="99"/>
  <c r="Q2096" i="99"/>
  <c r="AE2095" i="99"/>
  <c r="X2095" i="99"/>
  <c r="W2095" i="99"/>
  <c r="V2095" i="99"/>
  <c r="U2095" i="99"/>
  <c r="R2095" i="99"/>
  <c r="Q2095" i="99"/>
  <c r="AE2094" i="99"/>
  <c r="AI2094" i="99" s="1"/>
  <c r="X2094" i="99"/>
  <c r="W2094" i="99"/>
  <c r="V2094" i="99"/>
  <c r="U2094" i="99"/>
  <c r="R2094" i="99"/>
  <c r="Q2094" i="99"/>
  <c r="AE2093" i="99"/>
  <c r="Z2093" i="99"/>
  <c r="AF2093" i="99" s="1"/>
  <c r="AG2093" i="99" s="1"/>
  <c r="X2093" i="99"/>
  <c r="Y2093" i="99" s="1"/>
  <c r="W2093" i="99"/>
  <c r="V2093" i="99"/>
  <c r="U2093" i="99"/>
  <c r="R2093" i="99"/>
  <c r="Q2093" i="99"/>
  <c r="AE2092" i="99"/>
  <c r="X2092" i="99"/>
  <c r="W2092" i="99"/>
  <c r="V2092" i="99"/>
  <c r="U2092" i="99"/>
  <c r="R2092" i="99"/>
  <c r="Q2092" i="99"/>
  <c r="AE2091" i="99"/>
  <c r="X2091" i="99"/>
  <c r="W2091" i="99"/>
  <c r="V2091" i="99"/>
  <c r="U2091" i="99"/>
  <c r="R2091" i="99"/>
  <c r="Q2091" i="99"/>
  <c r="AE2090" i="99"/>
  <c r="X2090" i="99"/>
  <c r="W2090" i="99"/>
  <c r="V2090" i="99"/>
  <c r="U2090" i="99"/>
  <c r="R2090" i="99"/>
  <c r="Q2090" i="99"/>
  <c r="AE2089" i="99"/>
  <c r="X2089" i="99"/>
  <c r="Z2089" i="99" s="1"/>
  <c r="W2089" i="99"/>
  <c r="V2089" i="99"/>
  <c r="U2089" i="99"/>
  <c r="R2089" i="99"/>
  <c r="Q2089" i="99"/>
  <c r="AE2088" i="99"/>
  <c r="X2088" i="99"/>
  <c r="W2088" i="99"/>
  <c r="V2088" i="99"/>
  <c r="U2088" i="99"/>
  <c r="R2088" i="99"/>
  <c r="Q2088" i="99"/>
  <c r="AE2087" i="99"/>
  <c r="X2087" i="99"/>
  <c r="W2087" i="99"/>
  <c r="V2087" i="99"/>
  <c r="U2087" i="99"/>
  <c r="R2087" i="99"/>
  <c r="Q2087" i="99"/>
  <c r="AE2086" i="99"/>
  <c r="X2086" i="99"/>
  <c r="W2086" i="99"/>
  <c r="Y2086" i="99" s="1"/>
  <c r="V2086" i="99"/>
  <c r="U2086" i="99"/>
  <c r="R2086" i="99"/>
  <c r="Q2086" i="99"/>
  <c r="AE2085" i="99"/>
  <c r="X2085" i="99"/>
  <c r="W2085" i="99"/>
  <c r="V2085" i="99"/>
  <c r="U2085" i="99"/>
  <c r="R2085" i="99"/>
  <c r="Q2085" i="99"/>
  <c r="AE2084" i="99"/>
  <c r="AI2084" i="99" s="1"/>
  <c r="X2084" i="99"/>
  <c r="W2084" i="99"/>
  <c r="V2084" i="99"/>
  <c r="U2084" i="99"/>
  <c r="R2084" i="99"/>
  <c r="Q2084" i="99"/>
  <c r="AE2083" i="99"/>
  <c r="X2083" i="99"/>
  <c r="W2083" i="99"/>
  <c r="AI2083" i="99" s="1"/>
  <c r="V2083" i="99"/>
  <c r="U2083" i="99"/>
  <c r="R2083" i="99"/>
  <c r="Q2083" i="99"/>
  <c r="AE2082" i="99"/>
  <c r="X2082" i="99"/>
  <c r="W2082" i="99"/>
  <c r="V2082" i="99"/>
  <c r="U2082" i="99"/>
  <c r="R2082" i="99"/>
  <c r="Q2082" i="99"/>
  <c r="AE2081" i="99"/>
  <c r="X2081" i="99"/>
  <c r="W2081" i="99"/>
  <c r="Z2081" i="99" s="1"/>
  <c r="AF2081" i="99" s="1"/>
  <c r="V2081" i="99"/>
  <c r="U2081" i="99"/>
  <c r="R2081" i="99"/>
  <c r="Q2081" i="99"/>
  <c r="AE2080" i="99"/>
  <c r="X2080" i="99"/>
  <c r="W2080" i="99"/>
  <c r="V2080" i="99"/>
  <c r="U2080" i="99"/>
  <c r="R2080" i="99"/>
  <c r="Q2080" i="99"/>
  <c r="AE2079" i="99"/>
  <c r="Z2079" i="99"/>
  <c r="X2079" i="99"/>
  <c r="W2079" i="99"/>
  <c r="V2079" i="99"/>
  <c r="U2079" i="99"/>
  <c r="R2079" i="99"/>
  <c r="Q2079" i="99"/>
  <c r="AE2078" i="99"/>
  <c r="Z2078" i="99"/>
  <c r="X2078" i="99"/>
  <c r="Y2078" i="99" s="1"/>
  <c r="W2078" i="99"/>
  <c r="V2078" i="99"/>
  <c r="U2078" i="99"/>
  <c r="R2078" i="99"/>
  <c r="Q2078" i="99"/>
  <c r="AE2077" i="99"/>
  <c r="AI2077" i="99" s="1"/>
  <c r="X2077" i="99"/>
  <c r="W2077" i="99"/>
  <c r="V2077" i="99"/>
  <c r="U2077" i="99"/>
  <c r="R2077" i="99"/>
  <c r="Q2077" i="99"/>
  <c r="AE2076" i="99"/>
  <c r="AI2076" i="99" s="1"/>
  <c r="Y2076" i="99"/>
  <c r="X2076" i="99"/>
  <c r="Z2076" i="99" s="1"/>
  <c r="W2076" i="99"/>
  <c r="V2076" i="99"/>
  <c r="U2076" i="99"/>
  <c r="R2076" i="99"/>
  <c r="Q2076" i="99"/>
  <c r="AE2075" i="99"/>
  <c r="Z2075" i="99"/>
  <c r="X2075" i="99"/>
  <c r="W2075" i="99"/>
  <c r="V2075" i="99"/>
  <c r="U2075" i="99"/>
  <c r="R2075" i="99"/>
  <c r="Q2075" i="99"/>
  <c r="AE2074" i="99"/>
  <c r="X2074" i="99"/>
  <c r="W2074" i="99"/>
  <c r="V2074" i="99"/>
  <c r="U2074" i="99"/>
  <c r="R2074" i="99"/>
  <c r="Q2074" i="99"/>
  <c r="AE2073" i="99"/>
  <c r="X2073" i="99"/>
  <c r="W2073" i="99"/>
  <c r="V2073" i="99"/>
  <c r="U2073" i="99"/>
  <c r="R2073" i="99"/>
  <c r="Q2073" i="99"/>
  <c r="AE2072" i="99"/>
  <c r="X2072" i="99"/>
  <c r="W2072" i="99"/>
  <c r="V2072" i="99"/>
  <c r="U2072" i="99"/>
  <c r="R2072" i="99"/>
  <c r="Q2072" i="99"/>
  <c r="AE2071" i="99"/>
  <c r="X2071" i="99"/>
  <c r="Z2071" i="99" s="1"/>
  <c r="W2071" i="99"/>
  <c r="V2071" i="99"/>
  <c r="U2071" i="99"/>
  <c r="R2071" i="99"/>
  <c r="Q2071" i="99"/>
  <c r="AE2070" i="99"/>
  <c r="X2070" i="99"/>
  <c r="W2070" i="99"/>
  <c r="V2070" i="99"/>
  <c r="U2070" i="99"/>
  <c r="R2070" i="99"/>
  <c r="Q2070" i="99"/>
  <c r="AE2069" i="99"/>
  <c r="X2069" i="99"/>
  <c r="W2069" i="99"/>
  <c r="V2069" i="99"/>
  <c r="U2069" i="99"/>
  <c r="R2069" i="99"/>
  <c r="Q2069" i="99"/>
  <c r="AE2068" i="99"/>
  <c r="X2068" i="99"/>
  <c r="W2068" i="99"/>
  <c r="V2068" i="99"/>
  <c r="U2068" i="99"/>
  <c r="R2068" i="99"/>
  <c r="Q2068" i="99"/>
  <c r="AE2067" i="99"/>
  <c r="Z2067" i="99"/>
  <c r="X2067" i="99"/>
  <c r="Y2067" i="99" s="1"/>
  <c r="W2067" i="99"/>
  <c r="V2067" i="99"/>
  <c r="U2067" i="99"/>
  <c r="R2067" i="99"/>
  <c r="Q2067" i="99"/>
  <c r="AE2066" i="99"/>
  <c r="X2066" i="99"/>
  <c r="W2066" i="99"/>
  <c r="V2066" i="99"/>
  <c r="U2066" i="99"/>
  <c r="R2066" i="99"/>
  <c r="Q2066" i="99"/>
  <c r="AE2065" i="99"/>
  <c r="AI2065" i="99" s="1"/>
  <c r="X2065" i="99"/>
  <c r="W2065" i="99"/>
  <c r="V2065" i="99"/>
  <c r="U2065" i="99"/>
  <c r="R2065" i="99"/>
  <c r="Q2065" i="99"/>
  <c r="AE2064" i="99"/>
  <c r="Y2064" i="99"/>
  <c r="X2064" i="99"/>
  <c r="W2064" i="99"/>
  <c r="V2064" i="99"/>
  <c r="U2064" i="99"/>
  <c r="R2064" i="99"/>
  <c r="Q2064" i="99"/>
  <c r="AE2063" i="99"/>
  <c r="Z2063" i="99"/>
  <c r="X2063" i="99"/>
  <c r="W2063" i="99"/>
  <c r="Y2063" i="99" s="1"/>
  <c r="V2063" i="99"/>
  <c r="U2063" i="99"/>
  <c r="R2063" i="99"/>
  <c r="Q2063" i="99"/>
  <c r="AE2062" i="99"/>
  <c r="X2062" i="99"/>
  <c r="W2062" i="99"/>
  <c r="V2062" i="99"/>
  <c r="U2062" i="99"/>
  <c r="R2062" i="99"/>
  <c r="Q2062" i="99"/>
  <c r="AE2061" i="99"/>
  <c r="X2061" i="99"/>
  <c r="W2061" i="99"/>
  <c r="V2061" i="99"/>
  <c r="U2061" i="99"/>
  <c r="R2061" i="99"/>
  <c r="Q2061" i="99"/>
  <c r="AE2060" i="99"/>
  <c r="X2060" i="99"/>
  <c r="W2060" i="99"/>
  <c r="Y2060" i="99" s="1"/>
  <c r="V2060" i="99"/>
  <c r="U2060" i="99"/>
  <c r="R2060" i="99"/>
  <c r="Q2060" i="99"/>
  <c r="AE2059" i="99"/>
  <c r="X2059" i="99"/>
  <c r="W2059" i="99"/>
  <c r="Y2059" i="99" s="1"/>
  <c r="V2059" i="99"/>
  <c r="U2059" i="99"/>
  <c r="R2059" i="99"/>
  <c r="Q2059" i="99"/>
  <c r="AE2058" i="99"/>
  <c r="X2058" i="99"/>
  <c r="W2058" i="99"/>
  <c r="V2058" i="99"/>
  <c r="U2058" i="99"/>
  <c r="R2058" i="99"/>
  <c r="Q2058" i="99"/>
  <c r="AE2057" i="99"/>
  <c r="X2057" i="99"/>
  <c r="W2057" i="99"/>
  <c r="V2057" i="99"/>
  <c r="U2057" i="99"/>
  <c r="R2057" i="99"/>
  <c r="Q2057" i="99"/>
  <c r="AE2056" i="99"/>
  <c r="AI2056" i="99" s="1"/>
  <c r="X2056" i="99"/>
  <c r="W2056" i="99"/>
  <c r="V2056" i="99"/>
  <c r="U2056" i="99"/>
  <c r="R2056" i="99"/>
  <c r="Q2056" i="99"/>
  <c r="AE2055" i="99"/>
  <c r="Y2055" i="99"/>
  <c r="X2055" i="99"/>
  <c r="Z2055" i="99" s="1"/>
  <c r="W2055" i="99"/>
  <c r="V2055" i="99"/>
  <c r="U2055" i="99"/>
  <c r="R2055" i="99"/>
  <c r="Q2055" i="99"/>
  <c r="AE2054" i="99"/>
  <c r="Z2054" i="99"/>
  <c r="X2054" i="99"/>
  <c r="Y2054" i="99" s="1"/>
  <c r="W2054" i="99"/>
  <c r="V2054" i="99"/>
  <c r="U2054" i="99"/>
  <c r="R2054" i="99"/>
  <c r="Q2054" i="99"/>
  <c r="AE2053" i="99"/>
  <c r="X2053" i="99"/>
  <c r="W2053" i="99"/>
  <c r="V2053" i="99"/>
  <c r="U2053" i="99"/>
  <c r="R2053" i="99"/>
  <c r="Q2053" i="99"/>
  <c r="AE2052" i="99"/>
  <c r="X2052" i="99"/>
  <c r="W2052" i="99"/>
  <c r="V2052" i="99"/>
  <c r="U2052" i="99"/>
  <c r="R2052" i="99"/>
  <c r="Q2052" i="99"/>
  <c r="AE2051" i="99"/>
  <c r="X2051" i="99"/>
  <c r="Z2051" i="99" s="1"/>
  <c r="W2051" i="99"/>
  <c r="V2051" i="99"/>
  <c r="U2051" i="99"/>
  <c r="R2051" i="99"/>
  <c r="Q2051" i="99"/>
  <c r="AE2050" i="99"/>
  <c r="X2050" i="99"/>
  <c r="Y2050" i="99" s="1"/>
  <c r="W2050" i="99"/>
  <c r="V2050" i="99"/>
  <c r="U2050" i="99"/>
  <c r="R2050" i="99"/>
  <c r="Q2050" i="99"/>
  <c r="AE2049" i="99"/>
  <c r="X2049" i="99"/>
  <c r="W2049" i="99"/>
  <c r="V2049" i="99"/>
  <c r="U2049" i="99"/>
  <c r="R2049" i="99"/>
  <c r="Q2049" i="99"/>
  <c r="AE2048" i="99"/>
  <c r="X2048" i="99"/>
  <c r="W2048" i="99"/>
  <c r="V2048" i="99"/>
  <c r="U2048" i="99"/>
  <c r="R2048" i="99"/>
  <c r="Q2048" i="99"/>
  <c r="AE2047" i="99"/>
  <c r="X2047" i="99"/>
  <c r="W2047" i="99"/>
  <c r="V2047" i="99"/>
  <c r="U2047" i="99"/>
  <c r="R2047" i="99"/>
  <c r="Q2047" i="99"/>
  <c r="AE2046" i="99"/>
  <c r="X2046" i="99"/>
  <c r="W2046" i="99"/>
  <c r="Z2046" i="99" s="1"/>
  <c r="V2046" i="99"/>
  <c r="U2046" i="99"/>
  <c r="R2046" i="99"/>
  <c r="Q2046" i="99"/>
  <c r="AE2045" i="99"/>
  <c r="X2045" i="99"/>
  <c r="W2045" i="99"/>
  <c r="V2045" i="99"/>
  <c r="U2045" i="99"/>
  <c r="R2045" i="99"/>
  <c r="Q2045" i="99"/>
  <c r="AE2044" i="99"/>
  <c r="X2044" i="99"/>
  <c r="Z2044" i="99" s="1"/>
  <c r="AF2044" i="99" s="1"/>
  <c r="W2044" i="99"/>
  <c r="V2044" i="99"/>
  <c r="U2044" i="99"/>
  <c r="R2044" i="99"/>
  <c r="Q2044" i="99"/>
  <c r="AI2043" i="99"/>
  <c r="AE2043" i="99"/>
  <c r="X2043" i="99"/>
  <c r="W2043" i="99"/>
  <c r="V2043" i="99"/>
  <c r="U2043" i="99"/>
  <c r="R2043" i="99"/>
  <c r="Q2043" i="99"/>
  <c r="AE2042" i="99"/>
  <c r="AI2042" i="99" s="1"/>
  <c r="X2042" i="99"/>
  <c r="Y2042" i="99" s="1"/>
  <c r="W2042" i="99"/>
  <c r="V2042" i="99"/>
  <c r="U2042" i="99"/>
  <c r="R2042" i="99"/>
  <c r="Q2042" i="99"/>
  <c r="AE2041" i="99"/>
  <c r="X2041" i="99"/>
  <c r="W2041" i="99"/>
  <c r="V2041" i="99"/>
  <c r="U2041" i="99"/>
  <c r="R2041" i="99"/>
  <c r="Q2041" i="99"/>
  <c r="AE2040" i="99"/>
  <c r="X2040" i="99"/>
  <c r="W2040" i="99"/>
  <c r="V2040" i="99"/>
  <c r="U2040" i="99"/>
  <c r="R2040" i="99"/>
  <c r="Q2040" i="99"/>
  <c r="AE2039" i="99"/>
  <c r="X2039" i="99"/>
  <c r="W2039" i="99"/>
  <c r="V2039" i="99"/>
  <c r="U2039" i="99"/>
  <c r="R2039" i="99"/>
  <c r="Q2039" i="99"/>
  <c r="AE2038" i="99"/>
  <c r="X2038" i="99"/>
  <c r="W2038" i="99"/>
  <c r="V2038" i="99"/>
  <c r="U2038" i="99"/>
  <c r="R2038" i="99"/>
  <c r="Q2038" i="99"/>
  <c r="AE2037" i="99"/>
  <c r="X2037" i="99"/>
  <c r="W2037" i="99"/>
  <c r="Y2037" i="99" s="1"/>
  <c r="V2037" i="99"/>
  <c r="U2037" i="99"/>
  <c r="R2037" i="99"/>
  <c r="Q2037" i="99"/>
  <c r="AE2036" i="99"/>
  <c r="X2036" i="99"/>
  <c r="W2036" i="99"/>
  <c r="V2036" i="99"/>
  <c r="U2036" i="99"/>
  <c r="R2036" i="99"/>
  <c r="Q2036" i="99"/>
  <c r="AI2035" i="99"/>
  <c r="AE2035" i="99"/>
  <c r="X2035" i="99"/>
  <c r="Z2035" i="99" s="1"/>
  <c r="W2035" i="99"/>
  <c r="V2035" i="99"/>
  <c r="U2035" i="99"/>
  <c r="R2035" i="99"/>
  <c r="Q2035" i="99"/>
  <c r="AE2034" i="99"/>
  <c r="X2034" i="99"/>
  <c r="W2034" i="99"/>
  <c r="V2034" i="99"/>
  <c r="U2034" i="99"/>
  <c r="R2034" i="99"/>
  <c r="Q2034" i="99"/>
  <c r="AE2033" i="99"/>
  <c r="X2033" i="99"/>
  <c r="W2033" i="99"/>
  <c r="V2033" i="99"/>
  <c r="U2033" i="99"/>
  <c r="R2033" i="99"/>
  <c r="Q2033" i="99"/>
  <c r="AE2032" i="99"/>
  <c r="X2032" i="99"/>
  <c r="W2032" i="99"/>
  <c r="V2032" i="99"/>
  <c r="U2032" i="99"/>
  <c r="R2032" i="99"/>
  <c r="Q2032" i="99"/>
  <c r="AE2031" i="99"/>
  <c r="X2031" i="99"/>
  <c r="W2031" i="99"/>
  <c r="V2031" i="99"/>
  <c r="U2031" i="99"/>
  <c r="R2031" i="99"/>
  <c r="Q2031" i="99"/>
  <c r="AE2030" i="99"/>
  <c r="X2030" i="99"/>
  <c r="W2030" i="99"/>
  <c r="V2030" i="99"/>
  <c r="U2030" i="99"/>
  <c r="R2030" i="99"/>
  <c r="Q2030" i="99"/>
  <c r="AE2029" i="99"/>
  <c r="X2029" i="99"/>
  <c r="W2029" i="99"/>
  <c r="Y2029" i="99" s="1"/>
  <c r="V2029" i="99"/>
  <c r="U2029" i="99"/>
  <c r="R2029" i="99"/>
  <c r="Q2029" i="99"/>
  <c r="AE2028" i="99"/>
  <c r="X2028" i="99"/>
  <c r="W2028" i="99"/>
  <c r="V2028" i="99"/>
  <c r="U2028" i="99"/>
  <c r="R2028" i="99"/>
  <c r="Q2028" i="99"/>
  <c r="AE2027" i="99"/>
  <c r="AI2027" i="99" s="1"/>
  <c r="Z2027" i="99"/>
  <c r="X2027" i="99"/>
  <c r="W2027" i="99"/>
  <c r="V2027" i="99"/>
  <c r="U2027" i="99"/>
  <c r="R2027" i="99"/>
  <c r="Q2027" i="99"/>
  <c r="AE2026" i="99"/>
  <c r="X2026" i="99"/>
  <c r="W2026" i="99"/>
  <c r="V2026" i="99"/>
  <c r="U2026" i="99"/>
  <c r="R2026" i="99"/>
  <c r="Q2026" i="99"/>
  <c r="AE2025" i="99"/>
  <c r="X2025" i="99"/>
  <c r="W2025" i="99"/>
  <c r="V2025" i="99"/>
  <c r="U2025" i="99"/>
  <c r="R2025" i="99"/>
  <c r="Q2025" i="99"/>
  <c r="AE2024" i="99"/>
  <c r="X2024" i="99"/>
  <c r="W2024" i="99"/>
  <c r="V2024" i="99"/>
  <c r="U2024" i="99"/>
  <c r="R2024" i="99"/>
  <c r="Q2024" i="99"/>
  <c r="AE2023" i="99"/>
  <c r="X2023" i="99"/>
  <c r="W2023" i="99"/>
  <c r="V2023" i="99"/>
  <c r="U2023" i="99"/>
  <c r="R2023" i="99"/>
  <c r="Q2023" i="99"/>
  <c r="AE2022" i="99"/>
  <c r="X2022" i="99"/>
  <c r="W2022" i="99"/>
  <c r="V2022" i="99"/>
  <c r="U2022" i="99"/>
  <c r="R2022" i="99"/>
  <c r="Q2022" i="99"/>
  <c r="AE2021" i="99"/>
  <c r="Y2021" i="99"/>
  <c r="X2021" i="99"/>
  <c r="W2021" i="99"/>
  <c r="AI2021" i="99" s="1"/>
  <c r="V2021" i="99"/>
  <c r="U2021" i="99"/>
  <c r="R2021" i="99"/>
  <c r="Q2021" i="99"/>
  <c r="AE2020" i="99"/>
  <c r="Z2020" i="99"/>
  <c r="AF2020" i="99" s="1"/>
  <c r="X2020" i="99"/>
  <c r="Y2020" i="99" s="1"/>
  <c r="W2020" i="99"/>
  <c r="V2020" i="99"/>
  <c r="U2020" i="99"/>
  <c r="R2020" i="99"/>
  <c r="Q2020" i="99"/>
  <c r="AE2019" i="99"/>
  <c r="X2019" i="99"/>
  <c r="W2019" i="99"/>
  <c r="V2019" i="99"/>
  <c r="U2019" i="99"/>
  <c r="R2019" i="99"/>
  <c r="Q2019" i="99"/>
  <c r="AE2018" i="99"/>
  <c r="X2018" i="99"/>
  <c r="W2018" i="99"/>
  <c r="AI2018" i="99" s="1"/>
  <c r="V2018" i="99"/>
  <c r="U2018" i="99"/>
  <c r="R2018" i="99"/>
  <c r="Q2018" i="99"/>
  <c r="AE2017" i="99"/>
  <c r="X2017" i="99"/>
  <c r="W2017" i="99"/>
  <c r="V2017" i="99"/>
  <c r="U2017" i="99"/>
  <c r="R2017" i="99"/>
  <c r="Q2017" i="99"/>
  <c r="AE2016" i="99"/>
  <c r="AI2016" i="99" s="1"/>
  <c r="X2016" i="99"/>
  <c r="W2016" i="99"/>
  <c r="V2016" i="99"/>
  <c r="U2016" i="99"/>
  <c r="R2016" i="99"/>
  <c r="Q2016" i="99"/>
  <c r="AE2015" i="99"/>
  <c r="X2015" i="99"/>
  <c r="W2015" i="99"/>
  <c r="V2015" i="99"/>
  <c r="U2015" i="99"/>
  <c r="R2015" i="99"/>
  <c r="Q2015" i="99"/>
  <c r="AE2014" i="99"/>
  <c r="X2014" i="99"/>
  <c r="W2014" i="99"/>
  <c r="V2014" i="99"/>
  <c r="U2014" i="99"/>
  <c r="R2014" i="99"/>
  <c r="Q2014" i="99"/>
  <c r="AE2013" i="99"/>
  <c r="X2013" i="99"/>
  <c r="W2013" i="99"/>
  <c r="V2013" i="99"/>
  <c r="U2013" i="99"/>
  <c r="R2013" i="99"/>
  <c r="Q2013" i="99"/>
  <c r="AE2012" i="99"/>
  <c r="X2012" i="99"/>
  <c r="W2012" i="99"/>
  <c r="Z2012" i="99" s="1"/>
  <c r="AF2012" i="99" s="1"/>
  <c r="V2012" i="99"/>
  <c r="U2012" i="99"/>
  <c r="R2012" i="99"/>
  <c r="Q2012" i="99"/>
  <c r="AE2011" i="99"/>
  <c r="X2011" i="99"/>
  <c r="W2011" i="99"/>
  <c r="V2011" i="99"/>
  <c r="U2011" i="99"/>
  <c r="R2011" i="99"/>
  <c r="Q2011" i="99"/>
  <c r="AE2010" i="99"/>
  <c r="AI2010" i="99" s="1"/>
  <c r="X2010" i="99"/>
  <c r="W2010" i="99"/>
  <c r="V2010" i="99"/>
  <c r="U2010" i="99"/>
  <c r="R2010" i="99"/>
  <c r="Q2010" i="99"/>
  <c r="AE2009" i="99"/>
  <c r="X2009" i="99"/>
  <c r="W2009" i="99"/>
  <c r="V2009" i="99"/>
  <c r="U2009" i="99"/>
  <c r="R2009" i="99"/>
  <c r="Q2009" i="99"/>
  <c r="AE2008" i="99"/>
  <c r="X2008" i="99"/>
  <c r="W2008" i="99"/>
  <c r="V2008" i="99"/>
  <c r="U2008" i="99"/>
  <c r="R2008" i="99"/>
  <c r="Q2008" i="99"/>
  <c r="AE2007" i="99"/>
  <c r="X2007" i="99"/>
  <c r="W2007" i="99"/>
  <c r="V2007" i="99"/>
  <c r="U2007" i="99"/>
  <c r="R2007" i="99"/>
  <c r="Q2007" i="99"/>
  <c r="AE2006" i="99"/>
  <c r="X2006" i="99"/>
  <c r="W2006" i="99"/>
  <c r="Z2006" i="99" s="1"/>
  <c r="AF2006" i="99" s="1"/>
  <c r="V2006" i="99"/>
  <c r="U2006" i="99"/>
  <c r="R2006" i="99"/>
  <c r="Q2006" i="99"/>
  <c r="AE2005" i="99"/>
  <c r="X2005" i="99"/>
  <c r="W2005" i="99"/>
  <c r="AI2005" i="99" s="1"/>
  <c r="V2005" i="99"/>
  <c r="U2005" i="99"/>
  <c r="R2005" i="99"/>
  <c r="Q2005" i="99"/>
  <c r="AE2004" i="99"/>
  <c r="X2004" i="99"/>
  <c r="W2004" i="99"/>
  <c r="Y2004" i="99" s="1"/>
  <c r="V2004" i="99"/>
  <c r="U2004" i="99"/>
  <c r="R2004" i="99"/>
  <c r="Q2004" i="99"/>
  <c r="AE2003" i="99"/>
  <c r="X2003" i="99"/>
  <c r="W2003" i="99"/>
  <c r="V2003" i="99"/>
  <c r="U2003" i="99"/>
  <c r="R2003" i="99"/>
  <c r="Q2003" i="99"/>
  <c r="AE2002" i="99"/>
  <c r="X2002" i="99"/>
  <c r="W2002" i="99"/>
  <c r="V2002" i="99"/>
  <c r="U2002" i="99"/>
  <c r="R2002" i="99"/>
  <c r="Q2002" i="99"/>
  <c r="AE2001" i="99"/>
  <c r="AI2001" i="99" s="1"/>
  <c r="X2001" i="99"/>
  <c r="W2001" i="99"/>
  <c r="V2001" i="99"/>
  <c r="U2001" i="99"/>
  <c r="R2001" i="99"/>
  <c r="Q2001" i="99"/>
  <c r="AE2000" i="99"/>
  <c r="X2000" i="99"/>
  <c r="W2000" i="99"/>
  <c r="V2000" i="99"/>
  <c r="U2000" i="99"/>
  <c r="R2000" i="99"/>
  <c r="Q2000" i="99"/>
  <c r="AE1999" i="99"/>
  <c r="X1999" i="99"/>
  <c r="W1999" i="99"/>
  <c r="Z1999" i="99" s="1"/>
  <c r="V1999" i="99"/>
  <c r="U1999" i="99"/>
  <c r="R1999" i="99"/>
  <c r="Q1999" i="99"/>
  <c r="AE1998" i="99"/>
  <c r="X1998" i="99"/>
  <c r="W1998" i="99"/>
  <c r="Y1998" i="99" s="1"/>
  <c r="V1998" i="99"/>
  <c r="U1998" i="99"/>
  <c r="R1998" i="99"/>
  <c r="Q1998" i="99"/>
  <c r="AE1997" i="99"/>
  <c r="X1997" i="99"/>
  <c r="W1997" i="99"/>
  <c r="Y1997" i="99" s="1"/>
  <c r="V1997" i="99"/>
  <c r="U1997" i="99"/>
  <c r="R1997" i="99"/>
  <c r="Q1997" i="99"/>
  <c r="AE1996" i="99"/>
  <c r="X1996" i="99"/>
  <c r="W1996" i="99"/>
  <c r="Z1996" i="99" s="1"/>
  <c r="V1996" i="99"/>
  <c r="U1996" i="99"/>
  <c r="R1996" i="99"/>
  <c r="Q1996" i="99"/>
  <c r="AE1995" i="99"/>
  <c r="X1995" i="99"/>
  <c r="W1995" i="99"/>
  <c r="V1995" i="99"/>
  <c r="U1995" i="99"/>
  <c r="R1995" i="99"/>
  <c r="Q1995" i="99"/>
  <c r="AE1994" i="99"/>
  <c r="X1994" i="99"/>
  <c r="W1994" i="99"/>
  <c r="V1994" i="99"/>
  <c r="U1994" i="99"/>
  <c r="R1994" i="99"/>
  <c r="Q1994" i="99"/>
  <c r="AE1993" i="99"/>
  <c r="Y1993" i="99"/>
  <c r="X1993" i="99"/>
  <c r="W1993" i="99"/>
  <c r="V1993" i="99"/>
  <c r="U1993" i="99"/>
  <c r="R1993" i="99"/>
  <c r="Q1993" i="99"/>
  <c r="AE1992" i="99"/>
  <c r="X1992" i="99"/>
  <c r="W1992" i="99"/>
  <c r="V1992" i="99"/>
  <c r="U1992" i="99"/>
  <c r="R1992" i="99"/>
  <c r="Q1992" i="99"/>
  <c r="AE1991" i="99"/>
  <c r="X1991" i="99"/>
  <c r="Z1991" i="99" s="1"/>
  <c r="W1991" i="99"/>
  <c r="V1991" i="99"/>
  <c r="U1991" i="99"/>
  <c r="R1991" i="99"/>
  <c r="Q1991" i="99"/>
  <c r="AI1990" i="99"/>
  <c r="AE1990" i="99"/>
  <c r="X1990" i="99"/>
  <c r="W1990" i="99"/>
  <c r="V1990" i="99"/>
  <c r="U1990" i="99"/>
  <c r="R1990" i="99"/>
  <c r="Q1990" i="99"/>
  <c r="AE1989" i="99"/>
  <c r="X1989" i="99"/>
  <c r="W1989" i="99"/>
  <c r="V1989" i="99"/>
  <c r="U1989" i="99"/>
  <c r="R1989" i="99"/>
  <c r="Q1989" i="99"/>
  <c r="AE1988" i="99"/>
  <c r="X1988" i="99"/>
  <c r="W1988" i="99"/>
  <c r="Z1988" i="99" s="1"/>
  <c r="V1988" i="99"/>
  <c r="U1988" i="99"/>
  <c r="R1988" i="99"/>
  <c r="Q1988" i="99"/>
  <c r="AE1987" i="99"/>
  <c r="X1987" i="99"/>
  <c r="W1987" i="99"/>
  <c r="V1987" i="99"/>
  <c r="U1987" i="99"/>
  <c r="R1987" i="99"/>
  <c r="Q1987" i="99"/>
  <c r="AE1986" i="99"/>
  <c r="X1986" i="99"/>
  <c r="W1986" i="99"/>
  <c r="V1986" i="99"/>
  <c r="U1986" i="99"/>
  <c r="R1986" i="99"/>
  <c r="Q1986" i="99"/>
  <c r="AE1985" i="99"/>
  <c r="X1985" i="99"/>
  <c r="W1985" i="99"/>
  <c r="V1985" i="99"/>
  <c r="U1985" i="99"/>
  <c r="R1985" i="99"/>
  <c r="Q1985" i="99"/>
  <c r="AE1984" i="99"/>
  <c r="X1984" i="99"/>
  <c r="W1984" i="99"/>
  <c r="Y1984" i="99" s="1"/>
  <c r="V1984" i="99"/>
  <c r="U1984" i="99"/>
  <c r="R1984" i="99"/>
  <c r="Q1984" i="99"/>
  <c r="AE1983" i="99"/>
  <c r="X1983" i="99"/>
  <c r="W1983" i="99"/>
  <c r="AI1983" i="99" s="1"/>
  <c r="V1983" i="99"/>
  <c r="U1983" i="99"/>
  <c r="R1983" i="99"/>
  <c r="Q1983" i="99"/>
  <c r="AE1982" i="99"/>
  <c r="X1982" i="99"/>
  <c r="Z1982" i="99" s="1"/>
  <c r="W1982" i="99"/>
  <c r="V1982" i="99"/>
  <c r="U1982" i="99"/>
  <c r="R1982" i="99"/>
  <c r="Q1982" i="99"/>
  <c r="AE1981" i="99"/>
  <c r="X1981" i="99"/>
  <c r="Z1981" i="99" s="1"/>
  <c r="W1981" i="99"/>
  <c r="V1981" i="99"/>
  <c r="U1981" i="99"/>
  <c r="R1981" i="99"/>
  <c r="Q1981" i="99"/>
  <c r="AE1980" i="99"/>
  <c r="AI1980" i="99" s="1"/>
  <c r="X1980" i="99"/>
  <c r="Y1980" i="99" s="1"/>
  <c r="W1980" i="99"/>
  <c r="V1980" i="99"/>
  <c r="U1980" i="99"/>
  <c r="R1980" i="99"/>
  <c r="Q1980" i="99"/>
  <c r="AE1979" i="99"/>
  <c r="X1979" i="99"/>
  <c r="W1979" i="99"/>
  <c r="V1979" i="99"/>
  <c r="U1979" i="99"/>
  <c r="R1979" i="99"/>
  <c r="Q1979" i="99"/>
  <c r="AE1978" i="99"/>
  <c r="X1978" i="99"/>
  <c r="W1978" i="99"/>
  <c r="V1978" i="99"/>
  <c r="U1978" i="99"/>
  <c r="R1978" i="99"/>
  <c r="Q1978" i="99"/>
  <c r="AE1977" i="99"/>
  <c r="X1977" i="99"/>
  <c r="Z1977" i="99" s="1"/>
  <c r="AF1977" i="99" s="1"/>
  <c r="W1977" i="99"/>
  <c r="V1977" i="99"/>
  <c r="U1977" i="99"/>
  <c r="R1977" i="99"/>
  <c r="Q1977" i="99"/>
  <c r="AE1976" i="99"/>
  <c r="X1976" i="99"/>
  <c r="Z1976" i="99" s="1"/>
  <c r="W1976" i="99"/>
  <c r="V1976" i="99"/>
  <c r="U1976" i="99"/>
  <c r="R1976" i="99"/>
  <c r="Q1976" i="99"/>
  <c r="AE1975" i="99"/>
  <c r="X1975" i="99"/>
  <c r="Y1975" i="99" s="1"/>
  <c r="W1975" i="99"/>
  <c r="V1975" i="99"/>
  <c r="U1975" i="99"/>
  <c r="R1975" i="99"/>
  <c r="Q1975" i="99"/>
  <c r="AE1974" i="99"/>
  <c r="X1974" i="99"/>
  <c r="W1974" i="99"/>
  <c r="V1974" i="99"/>
  <c r="U1974" i="99"/>
  <c r="R1974" i="99"/>
  <c r="Q1974" i="99"/>
  <c r="AE1973" i="99"/>
  <c r="X1973" i="99"/>
  <c r="W1973" i="99"/>
  <c r="Y1973" i="99" s="1"/>
  <c r="V1973" i="99"/>
  <c r="U1973" i="99"/>
  <c r="R1973" i="99"/>
  <c r="Q1973" i="99"/>
  <c r="AE1972" i="99"/>
  <c r="X1972" i="99"/>
  <c r="Y1972" i="99" s="1"/>
  <c r="W1972" i="99"/>
  <c r="V1972" i="99"/>
  <c r="U1972" i="99"/>
  <c r="R1972" i="99"/>
  <c r="Q1972" i="99"/>
  <c r="AE1971" i="99"/>
  <c r="X1971" i="99"/>
  <c r="W1971" i="99"/>
  <c r="V1971" i="99"/>
  <c r="U1971" i="99"/>
  <c r="R1971" i="99"/>
  <c r="Q1971" i="99"/>
  <c r="AE1970" i="99"/>
  <c r="X1970" i="99"/>
  <c r="W1970" i="99"/>
  <c r="V1970" i="99"/>
  <c r="U1970" i="99"/>
  <c r="R1970" i="99"/>
  <c r="Q1970" i="99"/>
  <c r="AE1969" i="99"/>
  <c r="X1969" i="99"/>
  <c r="W1969" i="99"/>
  <c r="V1969" i="99"/>
  <c r="U1969" i="99"/>
  <c r="R1969" i="99"/>
  <c r="Q1969" i="99"/>
  <c r="AE1968" i="99"/>
  <c r="X1968" i="99"/>
  <c r="W1968" i="99"/>
  <c r="V1968" i="99"/>
  <c r="U1968" i="99"/>
  <c r="R1968" i="99"/>
  <c r="Q1968" i="99"/>
  <c r="AE1967" i="99"/>
  <c r="X1967" i="99"/>
  <c r="W1967" i="99"/>
  <c r="V1967" i="99"/>
  <c r="U1967" i="99"/>
  <c r="R1967" i="99"/>
  <c r="Q1967" i="99"/>
  <c r="AE1966" i="99"/>
  <c r="Y1966" i="99"/>
  <c r="X1966" i="99"/>
  <c r="W1966" i="99"/>
  <c r="V1966" i="99"/>
  <c r="U1966" i="99"/>
  <c r="R1966" i="99"/>
  <c r="Q1966" i="99"/>
  <c r="AE1965" i="99"/>
  <c r="X1965" i="99"/>
  <c r="W1965" i="99"/>
  <c r="V1965" i="99"/>
  <c r="U1965" i="99"/>
  <c r="R1965" i="99"/>
  <c r="Q1965" i="99"/>
  <c r="AE1964" i="99"/>
  <c r="X1964" i="99"/>
  <c r="W1964" i="99"/>
  <c r="V1964" i="99"/>
  <c r="U1964" i="99"/>
  <c r="R1964" i="99"/>
  <c r="Q1964" i="99"/>
  <c r="AE1963" i="99"/>
  <c r="X1963" i="99"/>
  <c r="W1963" i="99"/>
  <c r="V1963" i="99"/>
  <c r="U1963" i="99"/>
  <c r="R1963" i="99"/>
  <c r="Q1963" i="99"/>
  <c r="AE1962" i="99"/>
  <c r="X1962" i="99"/>
  <c r="W1962" i="99"/>
  <c r="V1962" i="99"/>
  <c r="U1962" i="99"/>
  <c r="R1962" i="99"/>
  <c r="Q1962" i="99"/>
  <c r="AE1961" i="99"/>
  <c r="X1961" i="99"/>
  <c r="Z1961" i="99" s="1"/>
  <c r="AF1961" i="99" s="1"/>
  <c r="W1961" i="99"/>
  <c r="V1961" i="99"/>
  <c r="U1961" i="99"/>
  <c r="R1961" i="99"/>
  <c r="Q1961" i="99"/>
  <c r="AE1960" i="99"/>
  <c r="X1960" i="99"/>
  <c r="W1960" i="99"/>
  <c r="V1960" i="99"/>
  <c r="U1960" i="99"/>
  <c r="R1960" i="99"/>
  <c r="Q1960" i="99"/>
  <c r="AE1959" i="99"/>
  <c r="X1959" i="99"/>
  <c r="Y1959" i="99" s="1"/>
  <c r="W1959" i="99"/>
  <c r="AI1959" i="99" s="1"/>
  <c r="V1959" i="99"/>
  <c r="U1959" i="99"/>
  <c r="R1959" i="99"/>
  <c r="Q1959" i="99"/>
  <c r="AE1958" i="99"/>
  <c r="X1958" i="99"/>
  <c r="Z1958" i="99" s="1"/>
  <c r="AF1958" i="99" s="1"/>
  <c r="AH1958" i="99" s="1"/>
  <c r="W1958" i="99"/>
  <c r="V1958" i="99"/>
  <c r="U1958" i="99"/>
  <c r="R1958" i="99"/>
  <c r="Q1958" i="99"/>
  <c r="AE1957" i="99"/>
  <c r="X1957" i="99"/>
  <c r="W1957" i="99"/>
  <c r="V1957" i="99"/>
  <c r="U1957" i="99"/>
  <c r="R1957" i="99"/>
  <c r="Q1957" i="99"/>
  <c r="AE1956" i="99"/>
  <c r="X1956" i="99"/>
  <c r="Y1956" i="99" s="1"/>
  <c r="W1956" i="99"/>
  <c r="V1956" i="99"/>
  <c r="U1956" i="99"/>
  <c r="R1956" i="99"/>
  <c r="Q1956" i="99"/>
  <c r="AE1955" i="99"/>
  <c r="X1955" i="99"/>
  <c r="W1955" i="99"/>
  <c r="V1955" i="99"/>
  <c r="U1955" i="99"/>
  <c r="R1955" i="99"/>
  <c r="Q1955" i="99"/>
  <c r="AE1954" i="99"/>
  <c r="X1954" i="99"/>
  <c r="W1954" i="99"/>
  <c r="V1954" i="99"/>
  <c r="U1954" i="99"/>
  <c r="R1954" i="99"/>
  <c r="Q1954" i="99"/>
  <c r="AE1953" i="99"/>
  <c r="X1953" i="99"/>
  <c r="W1953" i="99"/>
  <c r="V1953" i="99"/>
  <c r="U1953" i="99"/>
  <c r="R1953" i="99"/>
  <c r="Q1953" i="99"/>
  <c r="AE1952" i="99"/>
  <c r="Y1952" i="99"/>
  <c r="X1952" i="99"/>
  <c r="Z1952" i="99" s="1"/>
  <c r="AF1952" i="99" s="1"/>
  <c r="W1952" i="99"/>
  <c r="V1952" i="99"/>
  <c r="U1952" i="99"/>
  <c r="R1952" i="99"/>
  <c r="Q1952" i="99"/>
  <c r="AE1951" i="99"/>
  <c r="X1951" i="99"/>
  <c r="Z1951" i="99" s="1"/>
  <c r="AF1951" i="99" s="1"/>
  <c r="W1951" i="99"/>
  <c r="V1951" i="99"/>
  <c r="U1951" i="99"/>
  <c r="R1951" i="99"/>
  <c r="Q1951" i="99"/>
  <c r="AE1950" i="99"/>
  <c r="X1950" i="99"/>
  <c r="W1950" i="99"/>
  <c r="V1950" i="99"/>
  <c r="U1950" i="99"/>
  <c r="R1950" i="99"/>
  <c r="Q1950" i="99"/>
  <c r="AE1949" i="99"/>
  <c r="X1949" i="99"/>
  <c r="W1949" i="99"/>
  <c r="V1949" i="99"/>
  <c r="U1949" i="99"/>
  <c r="R1949" i="99"/>
  <c r="Q1949" i="99"/>
  <c r="AE1948" i="99"/>
  <c r="AI1948" i="99" s="1"/>
  <c r="X1948" i="99"/>
  <c r="Z1948" i="99" s="1"/>
  <c r="W1948" i="99"/>
  <c r="V1948" i="99"/>
  <c r="U1948" i="99"/>
  <c r="R1948" i="99"/>
  <c r="Q1948" i="99"/>
  <c r="AE1947" i="99"/>
  <c r="X1947" i="99"/>
  <c r="Z1947" i="99" s="1"/>
  <c r="AF1947" i="99" s="1"/>
  <c r="W1947" i="99"/>
  <c r="V1947" i="99"/>
  <c r="U1947" i="99"/>
  <c r="R1947" i="99"/>
  <c r="Q1947" i="99"/>
  <c r="AE1946" i="99"/>
  <c r="X1946" i="99"/>
  <c r="W1946" i="99"/>
  <c r="V1946" i="99"/>
  <c r="U1946" i="99"/>
  <c r="R1946" i="99"/>
  <c r="Q1946" i="99"/>
  <c r="AE1945" i="99"/>
  <c r="X1945" i="99"/>
  <c r="W1945" i="99"/>
  <c r="AI1945" i="99" s="1"/>
  <c r="V1945" i="99"/>
  <c r="U1945" i="99"/>
  <c r="R1945" i="99"/>
  <c r="Q1945" i="99"/>
  <c r="AE1944" i="99"/>
  <c r="X1944" i="99"/>
  <c r="W1944" i="99"/>
  <c r="V1944" i="99"/>
  <c r="U1944" i="99"/>
  <c r="R1944" i="99"/>
  <c r="Q1944" i="99"/>
  <c r="AE1943" i="99"/>
  <c r="X1943" i="99"/>
  <c r="W1943" i="99"/>
  <c r="V1943" i="99"/>
  <c r="U1943" i="99"/>
  <c r="R1943" i="99"/>
  <c r="Q1943" i="99"/>
  <c r="AE1942" i="99"/>
  <c r="X1942" i="99"/>
  <c r="W1942" i="99"/>
  <c r="V1942" i="99"/>
  <c r="U1942" i="99"/>
  <c r="R1942" i="99"/>
  <c r="Q1942" i="99"/>
  <c r="AE1941" i="99"/>
  <c r="AI1941" i="99" s="1"/>
  <c r="X1941" i="99"/>
  <c r="W1941" i="99"/>
  <c r="V1941" i="99"/>
  <c r="U1941" i="99"/>
  <c r="R1941" i="99"/>
  <c r="Q1941" i="99"/>
  <c r="AE1940" i="99"/>
  <c r="AI1940" i="99" s="1"/>
  <c r="Y1940" i="99"/>
  <c r="X1940" i="99"/>
  <c r="Z1940" i="99" s="1"/>
  <c r="W1940" i="99"/>
  <c r="V1940" i="99"/>
  <c r="U1940" i="99"/>
  <c r="R1940" i="99"/>
  <c r="Q1940" i="99"/>
  <c r="AE1939" i="99"/>
  <c r="Y1939" i="99"/>
  <c r="X1939" i="99"/>
  <c r="Z1939" i="99" s="1"/>
  <c r="AF1939" i="99" s="1"/>
  <c r="W1939" i="99"/>
  <c r="V1939" i="99"/>
  <c r="U1939" i="99"/>
  <c r="R1939" i="99"/>
  <c r="Q1939" i="99"/>
  <c r="AE1938" i="99"/>
  <c r="X1938" i="99"/>
  <c r="W1938" i="99"/>
  <c r="V1938" i="99"/>
  <c r="U1938" i="99"/>
  <c r="R1938" i="99"/>
  <c r="Q1938" i="99"/>
  <c r="AE1937" i="99"/>
  <c r="X1937" i="99"/>
  <c r="W1937" i="99"/>
  <c r="AI1937" i="99" s="1"/>
  <c r="V1937" i="99"/>
  <c r="U1937" i="99"/>
  <c r="R1937" i="99"/>
  <c r="Q1937" i="99"/>
  <c r="AE1936" i="99"/>
  <c r="X1936" i="99"/>
  <c r="W1936" i="99"/>
  <c r="V1936" i="99"/>
  <c r="U1936" i="99"/>
  <c r="R1936" i="99"/>
  <c r="Q1936" i="99"/>
  <c r="AE1935" i="99"/>
  <c r="X1935" i="99"/>
  <c r="Z1935" i="99" s="1"/>
  <c r="AF1935" i="99" s="1"/>
  <c r="AH1935" i="99" s="1"/>
  <c r="W1935" i="99"/>
  <c r="Y1935" i="99" s="1"/>
  <c r="V1935" i="99"/>
  <c r="U1935" i="99"/>
  <c r="R1935" i="99"/>
  <c r="Q1935" i="99"/>
  <c r="AE1934" i="99"/>
  <c r="X1934" i="99"/>
  <c r="W1934" i="99"/>
  <c r="V1934" i="99"/>
  <c r="U1934" i="99"/>
  <c r="R1934" i="99"/>
  <c r="Q1934" i="99"/>
  <c r="AE1933" i="99"/>
  <c r="X1933" i="99"/>
  <c r="W1933" i="99"/>
  <c r="AI1933" i="99" s="1"/>
  <c r="V1933" i="99"/>
  <c r="U1933" i="99"/>
  <c r="R1933" i="99"/>
  <c r="Q1933" i="99"/>
  <c r="AE1932" i="99"/>
  <c r="X1932" i="99"/>
  <c r="Z1932" i="99" s="1"/>
  <c r="AF1932" i="99" s="1"/>
  <c r="W1932" i="99"/>
  <c r="V1932" i="99"/>
  <c r="U1932" i="99"/>
  <c r="R1932" i="99"/>
  <c r="Q1932" i="99"/>
  <c r="AE1931" i="99"/>
  <c r="X1931" i="99"/>
  <c r="W1931" i="99"/>
  <c r="Z1931" i="99" s="1"/>
  <c r="AF1931" i="99" s="1"/>
  <c r="V1931" i="99"/>
  <c r="U1931" i="99"/>
  <c r="R1931" i="99"/>
  <c r="Q1931" i="99"/>
  <c r="AE1930" i="99"/>
  <c r="X1930" i="99"/>
  <c r="W1930" i="99"/>
  <c r="V1930" i="99"/>
  <c r="U1930" i="99"/>
  <c r="R1930" i="99"/>
  <c r="Q1930" i="99"/>
  <c r="AI1929" i="99"/>
  <c r="AE1929" i="99"/>
  <c r="X1929" i="99"/>
  <c r="W1929" i="99"/>
  <c r="V1929" i="99"/>
  <c r="U1929" i="99"/>
  <c r="R1929" i="99"/>
  <c r="Q1929" i="99"/>
  <c r="AE1928" i="99"/>
  <c r="AI1928" i="99" s="1"/>
  <c r="Y1928" i="99"/>
  <c r="X1928" i="99"/>
  <c r="Z1928" i="99" s="1"/>
  <c r="W1928" i="99"/>
  <c r="V1928" i="99"/>
  <c r="U1928" i="99"/>
  <c r="R1928" i="99"/>
  <c r="Q1928" i="99"/>
  <c r="AE1927" i="99"/>
  <c r="Y1927" i="99"/>
  <c r="X1927" i="99"/>
  <c r="Z1927" i="99" s="1"/>
  <c r="W1927" i="99"/>
  <c r="V1927" i="99"/>
  <c r="U1927" i="99"/>
  <c r="R1927" i="99"/>
  <c r="Q1927" i="99"/>
  <c r="AE1926" i="99"/>
  <c r="X1926" i="99"/>
  <c r="W1926" i="99"/>
  <c r="V1926" i="99"/>
  <c r="U1926" i="99"/>
  <c r="R1926" i="99"/>
  <c r="Q1926" i="99"/>
  <c r="AE1925" i="99"/>
  <c r="X1925" i="99"/>
  <c r="W1925" i="99"/>
  <c r="AI1925" i="99" s="1"/>
  <c r="V1925" i="99"/>
  <c r="U1925" i="99"/>
  <c r="R1925" i="99"/>
  <c r="Q1925" i="99"/>
  <c r="AE1924" i="99"/>
  <c r="X1924" i="99"/>
  <c r="W1924" i="99"/>
  <c r="V1924" i="99"/>
  <c r="U1924" i="99"/>
  <c r="R1924" i="99"/>
  <c r="Q1924" i="99"/>
  <c r="AE1923" i="99"/>
  <c r="X1923" i="99"/>
  <c r="W1923" i="99"/>
  <c r="V1923" i="99"/>
  <c r="U1923" i="99"/>
  <c r="R1923" i="99"/>
  <c r="Q1923" i="99"/>
  <c r="AE1922" i="99"/>
  <c r="X1922" i="99"/>
  <c r="W1922" i="99"/>
  <c r="V1922" i="99"/>
  <c r="U1922" i="99"/>
  <c r="R1922" i="99"/>
  <c r="Q1922" i="99"/>
  <c r="AE1921" i="99"/>
  <c r="X1921" i="99"/>
  <c r="W1921" i="99"/>
  <c r="V1921" i="99"/>
  <c r="U1921" i="99"/>
  <c r="R1921" i="99"/>
  <c r="Q1921" i="99"/>
  <c r="AE1920" i="99"/>
  <c r="X1920" i="99"/>
  <c r="Z1920" i="99" s="1"/>
  <c r="AF1920" i="99" s="1"/>
  <c r="W1920" i="99"/>
  <c r="V1920" i="99"/>
  <c r="U1920" i="99"/>
  <c r="R1920" i="99"/>
  <c r="Q1920" i="99"/>
  <c r="AE1919" i="99"/>
  <c r="X1919" i="99"/>
  <c r="W1919" i="99"/>
  <c r="V1919" i="99"/>
  <c r="U1919" i="99"/>
  <c r="R1919" i="99"/>
  <c r="Q1919" i="99"/>
  <c r="AE1918" i="99"/>
  <c r="X1918" i="99"/>
  <c r="W1918" i="99"/>
  <c r="V1918" i="99"/>
  <c r="U1918" i="99"/>
  <c r="R1918" i="99"/>
  <c r="Q1918" i="99"/>
  <c r="AE1917" i="99"/>
  <c r="X1917" i="99"/>
  <c r="W1917" i="99"/>
  <c r="V1917" i="99"/>
  <c r="U1917" i="99"/>
  <c r="R1917" i="99"/>
  <c r="Q1917" i="99"/>
  <c r="AE1916" i="99"/>
  <c r="AI1916" i="99" s="1"/>
  <c r="Y1916" i="99"/>
  <c r="X1916" i="99"/>
  <c r="Z1916" i="99" s="1"/>
  <c r="W1916" i="99"/>
  <c r="V1916" i="99"/>
  <c r="U1916" i="99"/>
  <c r="R1916" i="99"/>
  <c r="Q1916" i="99"/>
  <c r="AE1915" i="99"/>
  <c r="Y1915" i="99"/>
  <c r="X1915" i="99"/>
  <c r="Z1915" i="99" s="1"/>
  <c r="AF1915" i="99" s="1"/>
  <c r="W1915" i="99"/>
  <c r="V1915" i="99"/>
  <c r="U1915" i="99"/>
  <c r="R1915" i="99"/>
  <c r="Q1915" i="99"/>
  <c r="AE1914" i="99"/>
  <c r="X1914" i="99"/>
  <c r="W1914" i="99"/>
  <c r="V1914" i="99"/>
  <c r="U1914" i="99"/>
  <c r="R1914" i="99"/>
  <c r="Q1914" i="99"/>
  <c r="AE1913" i="99"/>
  <c r="X1913" i="99"/>
  <c r="W1913" i="99"/>
  <c r="AI1913" i="99" s="1"/>
  <c r="V1913" i="99"/>
  <c r="U1913" i="99"/>
  <c r="R1913" i="99"/>
  <c r="Q1913" i="99"/>
  <c r="AE1912" i="99"/>
  <c r="X1912" i="99"/>
  <c r="Z1912" i="99" s="1"/>
  <c r="AF1912" i="99" s="1"/>
  <c r="W1912" i="99"/>
  <c r="V1912" i="99"/>
  <c r="U1912" i="99"/>
  <c r="R1912" i="99"/>
  <c r="Q1912" i="99"/>
  <c r="AE1911" i="99"/>
  <c r="X1911" i="99"/>
  <c r="W1911" i="99"/>
  <c r="Z1911" i="99" s="1"/>
  <c r="AF1911" i="99" s="1"/>
  <c r="V1911" i="99"/>
  <c r="U1911" i="99"/>
  <c r="R1911" i="99"/>
  <c r="Q1911" i="99"/>
  <c r="AE1910" i="99"/>
  <c r="X1910" i="99"/>
  <c r="W1910" i="99"/>
  <c r="V1910" i="99"/>
  <c r="U1910" i="99"/>
  <c r="R1910" i="99"/>
  <c r="Q1910" i="99"/>
  <c r="AI1909" i="99"/>
  <c r="AE1909" i="99"/>
  <c r="X1909" i="99"/>
  <c r="W1909" i="99"/>
  <c r="V1909" i="99"/>
  <c r="U1909" i="99"/>
  <c r="R1909" i="99"/>
  <c r="Q1909" i="99"/>
  <c r="AE1908" i="99"/>
  <c r="AI1908" i="99" s="1"/>
  <c r="X1908" i="99"/>
  <c r="Z1908" i="99" s="1"/>
  <c r="W1908" i="99"/>
  <c r="V1908" i="99"/>
  <c r="U1908" i="99"/>
  <c r="R1908" i="99"/>
  <c r="Q1908" i="99"/>
  <c r="AE1907" i="99"/>
  <c r="X1907" i="99"/>
  <c r="Z1907" i="99" s="1"/>
  <c r="AF1907" i="99" s="1"/>
  <c r="W1907" i="99"/>
  <c r="V1907" i="99"/>
  <c r="U1907" i="99"/>
  <c r="R1907" i="99"/>
  <c r="Q1907" i="99"/>
  <c r="AE1906" i="99"/>
  <c r="X1906" i="99"/>
  <c r="W1906" i="99"/>
  <c r="V1906" i="99"/>
  <c r="U1906" i="99"/>
  <c r="R1906" i="99"/>
  <c r="Q1906" i="99"/>
  <c r="AE1905" i="99"/>
  <c r="X1905" i="99"/>
  <c r="W1905" i="99"/>
  <c r="V1905" i="99"/>
  <c r="U1905" i="99"/>
  <c r="R1905" i="99"/>
  <c r="Q1905" i="99"/>
  <c r="AE1904" i="99"/>
  <c r="X1904" i="99"/>
  <c r="W1904" i="99"/>
  <c r="V1904" i="99"/>
  <c r="U1904" i="99"/>
  <c r="R1904" i="99"/>
  <c r="Q1904" i="99"/>
  <c r="AE1903" i="99"/>
  <c r="Z1903" i="99"/>
  <c r="AF1903" i="99" s="1"/>
  <c r="AH1903" i="99" s="1"/>
  <c r="Y1903" i="99"/>
  <c r="X1903" i="99"/>
  <c r="W1903" i="99"/>
  <c r="V1903" i="99"/>
  <c r="U1903" i="99"/>
  <c r="R1903" i="99"/>
  <c r="Q1903" i="99"/>
  <c r="AE1902" i="99"/>
  <c r="X1902" i="99"/>
  <c r="W1902" i="99"/>
  <c r="V1902" i="99"/>
  <c r="U1902" i="99"/>
  <c r="R1902" i="99"/>
  <c r="Q1902" i="99"/>
  <c r="AE1901" i="99"/>
  <c r="X1901" i="99"/>
  <c r="W1901" i="99"/>
  <c r="AI1901" i="99" s="1"/>
  <c r="V1901" i="99"/>
  <c r="U1901" i="99"/>
  <c r="R1901" i="99"/>
  <c r="Q1901" i="99"/>
  <c r="AE1900" i="99"/>
  <c r="X1900" i="99"/>
  <c r="W1900" i="99"/>
  <c r="V1900" i="99"/>
  <c r="U1900" i="99"/>
  <c r="R1900" i="99"/>
  <c r="Q1900" i="99"/>
  <c r="AE1899" i="99"/>
  <c r="X1899" i="99"/>
  <c r="W1899" i="99"/>
  <c r="V1899" i="99"/>
  <c r="U1899" i="99"/>
  <c r="R1899" i="99"/>
  <c r="Q1899" i="99"/>
  <c r="AE1898" i="99"/>
  <c r="X1898" i="99"/>
  <c r="W1898" i="99"/>
  <c r="V1898" i="99"/>
  <c r="U1898" i="99"/>
  <c r="R1898" i="99"/>
  <c r="Q1898" i="99"/>
  <c r="AE1897" i="99"/>
  <c r="AI1897" i="99" s="1"/>
  <c r="X1897" i="99"/>
  <c r="W1897" i="99"/>
  <c r="V1897" i="99"/>
  <c r="U1897" i="99"/>
  <c r="R1897" i="99"/>
  <c r="Q1897" i="99"/>
  <c r="AE1896" i="99"/>
  <c r="Y1896" i="99"/>
  <c r="X1896" i="99"/>
  <c r="W1896" i="99"/>
  <c r="V1896" i="99"/>
  <c r="U1896" i="99"/>
  <c r="R1896" i="99"/>
  <c r="Q1896" i="99"/>
  <c r="AE1895" i="99"/>
  <c r="Y1895" i="99"/>
  <c r="X1895" i="99"/>
  <c r="W1895" i="99"/>
  <c r="V1895" i="99"/>
  <c r="U1895" i="99"/>
  <c r="R1895" i="99"/>
  <c r="Q1895" i="99"/>
  <c r="AE1894" i="99"/>
  <c r="X1894" i="99"/>
  <c r="W1894" i="99"/>
  <c r="V1894" i="99"/>
  <c r="U1894" i="99"/>
  <c r="R1894" i="99"/>
  <c r="Q1894" i="99"/>
  <c r="AE1893" i="99"/>
  <c r="X1893" i="99"/>
  <c r="W1893" i="99"/>
  <c r="AI1893" i="99" s="1"/>
  <c r="V1893" i="99"/>
  <c r="U1893" i="99"/>
  <c r="R1893" i="99"/>
  <c r="Q1893" i="99"/>
  <c r="AE1892" i="99"/>
  <c r="X1892" i="99"/>
  <c r="Z1892" i="99" s="1"/>
  <c r="W1892" i="99"/>
  <c r="V1892" i="99"/>
  <c r="U1892" i="99"/>
  <c r="R1892" i="99"/>
  <c r="Q1892" i="99"/>
  <c r="AE1891" i="99"/>
  <c r="X1891" i="99"/>
  <c r="W1891" i="99"/>
  <c r="V1891" i="99"/>
  <c r="U1891" i="99"/>
  <c r="R1891" i="99"/>
  <c r="Q1891" i="99"/>
  <c r="AE1890" i="99"/>
  <c r="X1890" i="99"/>
  <c r="W1890" i="99"/>
  <c r="V1890" i="99"/>
  <c r="U1890" i="99"/>
  <c r="R1890" i="99"/>
  <c r="Q1890" i="99"/>
  <c r="AE1889" i="99"/>
  <c r="X1889" i="99"/>
  <c r="W1889" i="99"/>
  <c r="V1889" i="99"/>
  <c r="U1889" i="99"/>
  <c r="R1889" i="99"/>
  <c r="Q1889" i="99"/>
  <c r="AE1888" i="99"/>
  <c r="X1888" i="99"/>
  <c r="W1888" i="99"/>
  <c r="Y1888" i="99" s="1"/>
  <c r="V1888" i="99"/>
  <c r="U1888" i="99"/>
  <c r="R1888" i="99"/>
  <c r="Q1888" i="99"/>
  <c r="AE1887" i="99"/>
  <c r="X1887" i="99"/>
  <c r="Z1887" i="99" s="1"/>
  <c r="AF1887" i="99" s="1"/>
  <c r="W1887" i="99"/>
  <c r="V1887" i="99"/>
  <c r="U1887" i="99"/>
  <c r="R1887" i="99"/>
  <c r="Q1887" i="99"/>
  <c r="AE1886" i="99"/>
  <c r="X1886" i="99"/>
  <c r="W1886" i="99"/>
  <c r="V1886" i="99"/>
  <c r="U1886" i="99"/>
  <c r="R1886" i="99"/>
  <c r="Q1886" i="99"/>
  <c r="AE1885" i="99"/>
  <c r="X1885" i="99"/>
  <c r="W1885" i="99"/>
  <c r="V1885" i="99"/>
  <c r="U1885" i="99"/>
  <c r="R1885" i="99"/>
  <c r="Q1885" i="99"/>
  <c r="AE1884" i="99"/>
  <c r="AI1884" i="99" s="1"/>
  <c r="X1884" i="99"/>
  <c r="Z1884" i="99" s="1"/>
  <c r="W1884" i="99"/>
  <c r="V1884" i="99"/>
  <c r="U1884" i="99"/>
  <c r="R1884" i="99"/>
  <c r="Q1884" i="99"/>
  <c r="AE1883" i="99"/>
  <c r="X1883" i="99"/>
  <c r="Z1883" i="99" s="1"/>
  <c r="AF1883" i="99" s="1"/>
  <c r="W1883" i="99"/>
  <c r="V1883" i="99"/>
  <c r="U1883" i="99"/>
  <c r="R1883" i="99"/>
  <c r="Q1883" i="99"/>
  <c r="AE1882" i="99"/>
  <c r="X1882" i="99"/>
  <c r="W1882" i="99"/>
  <c r="V1882" i="99"/>
  <c r="U1882" i="99"/>
  <c r="R1882" i="99"/>
  <c r="Q1882" i="99"/>
  <c r="AE1881" i="99"/>
  <c r="X1881" i="99"/>
  <c r="W1881" i="99"/>
  <c r="V1881" i="99"/>
  <c r="U1881" i="99"/>
  <c r="R1881" i="99"/>
  <c r="Q1881" i="99"/>
  <c r="AE1880" i="99"/>
  <c r="X1880" i="99"/>
  <c r="Z1880" i="99" s="1"/>
  <c r="W1880" i="99"/>
  <c r="V1880" i="99"/>
  <c r="U1880" i="99"/>
  <c r="R1880" i="99"/>
  <c r="Q1880" i="99"/>
  <c r="AE1879" i="99"/>
  <c r="X1879" i="99"/>
  <c r="W1879" i="99"/>
  <c r="V1879" i="99"/>
  <c r="U1879" i="99"/>
  <c r="R1879" i="99"/>
  <c r="Q1879" i="99"/>
  <c r="AE1878" i="99"/>
  <c r="X1878" i="99"/>
  <c r="W1878" i="99"/>
  <c r="V1878" i="99"/>
  <c r="U1878" i="99"/>
  <c r="R1878" i="99"/>
  <c r="Q1878" i="99"/>
  <c r="AE1877" i="99"/>
  <c r="AI1877" i="99" s="1"/>
  <c r="X1877" i="99"/>
  <c r="W1877" i="99"/>
  <c r="V1877" i="99"/>
  <c r="U1877" i="99"/>
  <c r="R1877" i="99"/>
  <c r="Q1877" i="99"/>
  <c r="AE1876" i="99"/>
  <c r="X1876" i="99"/>
  <c r="W1876" i="99"/>
  <c r="Y1876" i="99" s="1"/>
  <c r="V1876" i="99"/>
  <c r="U1876" i="99"/>
  <c r="R1876" i="99"/>
  <c r="Q1876" i="99"/>
  <c r="AE1875" i="99"/>
  <c r="X1875" i="99"/>
  <c r="W1875" i="99"/>
  <c r="Y1875" i="99" s="1"/>
  <c r="V1875" i="99"/>
  <c r="U1875" i="99"/>
  <c r="R1875" i="99"/>
  <c r="Q1875" i="99"/>
  <c r="AE1874" i="99"/>
  <c r="X1874" i="99"/>
  <c r="W1874" i="99"/>
  <c r="V1874" i="99"/>
  <c r="U1874" i="99"/>
  <c r="R1874" i="99"/>
  <c r="Q1874" i="99"/>
  <c r="AE1873" i="99"/>
  <c r="X1873" i="99"/>
  <c r="W1873" i="99"/>
  <c r="V1873" i="99"/>
  <c r="U1873" i="99"/>
  <c r="R1873" i="99"/>
  <c r="Q1873" i="99"/>
  <c r="AE1872" i="99"/>
  <c r="X1872" i="99"/>
  <c r="W1872" i="99"/>
  <c r="V1872" i="99"/>
  <c r="U1872" i="99"/>
  <c r="R1872" i="99"/>
  <c r="Q1872" i="99"/>
  <c r="AE1871" i="99"/>
  <c r="Y1871" i="99"/>
  <c r="X1871" i="99"/>
  <c r="Z1871" i="99" s="1"/>
  <c r="AF1871" i="99" s="1"/>
  <c r="AH1871" i="99" s="1"/>
  <c r="W1871" i="99"/>
  <c r="V1871" i="99"/>
  <c r="U1871" i="99"/>
  <c r="R1871" i="99"/>
  <c r="Q1871" i="99"/>
  <c r="AE1870" i="99"/>
  <c r="X1870" i="99"/>
  <c r="W1870" i="99"/>
  <c r="V1870" i="99"/>
  <c r="U1870" i="99"/>
  <c r="R1870" i="99"/>
  <c r="Q1870" i="99"/>
  <c r="AE1869" i="99"/>
  <c r="X1869" i="99"/>
  <c r="W1869" i="99"/>
  <c r="AI1869" i="99" s="1"/>
  <c r="V1869" i="99"/>
  <c r="U1869" i="99"/>
  <c r="R1869" i="99"/>
  <c r="Q1869" i="99"/>
  <c r="AE1868" i="99"/>
  <c r="X1868" i="99"/>
  <c r="Z1868" i="99" s="1"/>
  <c r="W1868" i="99"/>
  <c r="V1868" i="99"/>
  <c r="U1868" i="99"/>
  <c r="R1868" i="99"/>
  <c r="Q1868" i="99"/>
  <c r="AE1867" i="99"/>
  <c r="X1867" i="99"/>
  <c r="W1867" i="99"/>
  <c r="V1867" i="99"/>
  <c r="U1867" i="99"/>
  <c r="R1867" i="99"/>
  <c r="Q1867" i="99"/>
  <c r="AE1866" i="99"/>
  <c r="X1866" i="99"/>
  <c r="W1866" i="99"/>
  <c r="V1866" i="99"/>
  <c r="U1866" i="99"/>
  <c r="R1866" i="99"/>
  <c r="Q1866" i="99"/>
  <c r="AI1865" i="99"/>
  <c r="AE1865" i="99"/>
  <c r="X1865" i="99"/>
  <c r="W1865" i="99"/>
  <c r="V1865" i="99"/>
  <c r="U1865" i="99"/>
  <c r="R1865" i="99"/>
  <c r="Q1865" i="99"/>
  <c r="AE1864" i="99"/>
  <c r="AI1864" i="99" s="1"/>
  <c r="X1864" i="99"/>
  <c r="Z1864" i="99" s="1"/>
  <c r="W1864" i="99"/>
  <c r="V1864" i="99"/>
  <c r="U1864" i="99"/>
  <c r="R1864" i="99"/>
  <c r="Q1864" i="99"/>
  <c r="AE1863" i="99"/>
  <c r="X1863" i="99"/>
  <c r="Z1863" i="99" s="1"/>
  <c r="AF1863" i="99" s="1"/>
  <c r="W1863" i="99"/>
  <c r="V1863" i="99"/>
  <c r="U1863" i="99"/>
  <c r="R1863" i="99"/>
  <c r="Q1863" i="99"/>
  <c r="AE1862" i="99"/>
  <c r="X1862" i="99"/>
  <c r="W1862" i="99"/>
  <c r="V1862" i="99"/>
  <c r="U1862" i="99"/>
  <c r="R1862" i="99"/>
  <c r="Q1862" i="99"/>
  <c r="AE1861" i="99"/>
  <c r="X1861" i="99"/>
  <c r="W1861" i="99"/>
  <c r="AI1861" i="99" s="1"/>
  <c r="V1861" i="99"/>
  <c r="U1861" i="99"/>
  <c r="R1861" i="99"/>
  <c r="Q1861" i="99"/>
  <c r="AE1860" i="99"/>
  <c r="X1860" i="99"/>
  <c r="W1860" i="99"/>
  <c r="Y1860" i="99" s="1"/>
  <c r="V1860" i="99"/>
  <c r="U1860" i="99"/>
  <c r="R1860" i="99"/>
  <c r="Q1860" i="99"/>
  <c r="AE1859" i="99"/>
  <c r="Y1859" i="99"/>
  <c r="X1859" i="99"/>
  <c r="W1859" i="99"/>
  <c r="V1859" i="99"/>
  <c r="U1859" i="99"/>
  <c r="R1859" i="99"/>
  <c r="Q1859" i="99"/>
  <c r="AE1858" i="99"/>
  <c r="Z1858" i="99"/>
  <c r="X1858" i="99"/>
  <c r="W1858" i="99"/>
  <c r="V1858" i="99"/>
  <c r="U1858" i="99"/>
  <c r="R1858" i="99"/>
  <c r="Q1858" i="99"/>
  <c r="AE1857" i="99"/>
  <c r="Z1857" i="99"/>
  <c r="X1857" i="99"/>
  <c r="W1857" i="99"/>
  <c r="V1857" i="99"/>
  <c r="U1857" i="99"/>
  <c r="R1857" i="99"/>
  <c r="Q1857" i="99"/>
  <c r="AE1856" i="99"/>
  <c r="X1856" i="99"/>
  <c r="W1856" i="99"/>
  <c r="V1856" i="99"/>
  <c r="U1856" i="99"/>
  <c r="R1856" i="99"/>
  <c r="Q1856" i="99"/>
  <c r="AE1855" i="99"/>
  <c r="X1855" i="99"/>
  <c r="Z1855" i="99" s="1"/>
  <c r="AF1855" i="99" s="1"/>
  <c r="W1855" i="99"/>
  <c r="V1855" i="99"/>
  <c r="U1855" i="99"/>
  <c r="R1855" i="99"/>
  <c r="Q1855" i="99"/>
  <c r="AE1854" i="99"/>
  <c r="X1854" i="99"/>
  <c r="Y1854" i="99" s="1"/>
  <c r="W1854" i="99"/>
  <c r="V1854" i="99"/>
  <c r="U1854" i="99"/>
  <c r="R1854" i="99"/>
  <c r="Q1854" i="99"/>
  <c r="AE1853" i="99"/>
  <c r="X1853" i="99"/>
  <c r="W1853" i="99"/>
  <c r="V1853" i="99"/>
  <c r="U1853" i="99"/>
  <c r="R1853" i="99"/>
  <c r="Q1853" i="99"/>
  <c r="AE1852" i="99"/>
  <c r="X1852" i="99"/>
  <c r="W1852" i="99"/>
  <c r="V1852" i="99"/>
  <c r="U1852" i="99"/>
  <c r="R1852" i="99"/>
  <c r="Q1852" i="99"/>
  <c r="AE1851" i="99"/>
  <c r="X1851" i="99"/>
  <c r="Z1851" i="99" s="1"/>
  <c r="W1851" i="99"/>
  <c r="V1851" i="99"/>
  <c r="U1851" i="99"/>
  <c r="R1851" i="99"/>
  <c r="Q1851" i="99"/>
  <c r="AE1850" i="99"/>
  <c r="X1850" i="99"/>
  <c r="W1850" i="99"/>
  <c r="AI1850" i="99" s="1"/>
  <c r="V1850" i="99"/>
  <c r="U1850" i="99"/>
  <c r="R1850" i="99"/>
  <c r="Q1850" i="99"/>
  <c r="AE1849" i="99"/>
  <c r="X1849" i="99"/>
  <c r="Y1849" i="99" s="1"/>
  <c r="W1849" i="99"/>
  <c r="V1849" i="99"/>
  <c r="U1849" i="99"/>
  <c r="R1849" i="99"/>
  <c r="Q1849" i="99"/>
  <c r="AE1848" i="99"/>
  <c r="X1848" i="99"/>
  <c r="W1848" i="99"/>
  <c r="Y1848" i="99" s="1"/>
  <c r="V1848" i="99"/>
  <c r="U1848" i="99"/>
  <c r="R1848" i="99"/>
  <c r="Q1848" i="99"/>
  <c r="AE1847" i="99"/>
  <c r="X1847" i="99"/>
  <c r="W1847" i="99"/>
  <c r="V1847" i="99"/>
  <c r="U1847" i="99"/>
  <c r="R1847" i="99"/>
  <c r="Q1847" i="99"/>
  <c r="AE1846" i="99"/>
  <c r="X1846" i="99"/>
  <c r="W1846" i="99"/>
  <c r="Z1846" i="99" s="1"/>
  <c r="V1846" i="99"/>
  <c r="U1846" i="99"/>
  <c r="R1846" i="99"/>
  <c r="Q1846" i="99"/>
  <c r="AE1845" i="99"/>
  <c r="X1845" i="99"/>
  <c r="W1845" i="99"/>
  <c r="V1845" i="99"/>
  <c r="U1845" i="99"/>
  <c r="R1845" i="99"/>
  <c r="Q1845" i="99"/>
  <c r="AE1844" i="99"/>
  <c r="X1844" i="99"/>
  <c r="W1844" i="99"/>
  <c r="V1844" i="99"/>
  <c r="U1844" i="99"/>
  <c r="R1844" i="99"/>
  <c r="Q1844" i="99"/>
  <c r="AE1843" i="99"/>
  <c r="X1843" i="99"/>
  <c r="Z1843" i="99" s="1"/>
  <c r="AF1843" i="99" s="1"/>
  <c r="W1843" i="99"/>
  <c r="V1843" i="99"/>
  <c r="U1843" i="99"/>
  <c r="R1843" i="99"/>
  <c r="Q1843" i="99"/>
  <c r="AE1842" i="99"/>
  <c r="X1842" i="99"/>
  <c r="W1842" i="99"/>
  <c r="V1842" i="99"/>
  <c r="U1842" i="99"/>
  <c r="R1842" i="99"/>
  <c r="Q1842" i="99"/>
  <c r="AE1841" i="99"/>
  <c r="X1841" i="99"/>
  <c r="W1841" i="99"/>
  <c r="Z1841" i="99" s="1"/>
  <c r="V1841" i="99"/>
  <c r="U1841" i="99"/>
  <c r="R1841" i="99"/>
  <c r="Q1841" i="99"/>
  <c r="AE1840" i="99"/>
  <c r="X1840" i="99"/>
  <c r="W1840" i="99"/>
  <c r="V1840" i="99"/>
  <c r="U1840" i="99"/>
  <c r="R1840" i="99"/>
  <c r="Q1840" i="99"/>
  <c r="AE1839" i="99"/>
  <c r="AI1839" i="99" s="1"/>
  <c r="X1839" i="99"/>
  <c r="W1839" i="99"/>
  <c r="V1839" i="99"/>
  <c r="U1839" i="99"/>
  <c r="R1839" i="99"/>
  <c r="Q1839" i="99"/>
  <c r="AE1838" i="99"/>
  <c r="AI1838" i="99" s="1"/>
  <c r="Y1838" i="99"/>
  <c r="X1838" i="99"/>
  <c r="W1838" i="99"/>
  <c r="V1838" i="99"/>
  <c r="U1838" i="99"/>
  <c r="R1838" i="99"/>
  <c r="Q1838" i="99"/>
  <c r="AE1837" i="99"/>
  <c r="X1837" i="99"/>
  <c r="W1837" i="99"/>
  <c r="V1837" i="99"/>
  <c r="U1837" i="99"/>
  <c r="R1837" i="99"/>
  <c r="Q1837" i="99"/>
  <c r="AE1836" i="99"/>
  <c r="X1836" i="99"/>
  <c r="W1836" i="99"/>
  <c r="V1836" i="99"/>
  <c r="U1836" i="99"/>
  <c r="R1836" i="99"/>
  <c r="Q1836" i="99"/>
  <c r="AE1835" i="99"/>
  <c r="X1835" i="99"/>
  <c r="Z1835" i="99" s="1"/>
  <c r="AF1835" i="99" s="1"/>
  <c r="AG1835" i="99" s="1"/>
  <c r="W1835" i="99"/>
  <c r="V1835" i="99"/>
  <c r="U1835" i="99"/>
  <c r="R1835" i="99"/>
  <c r="Q1835" i="99"/>
  <c r="AE1834" i="99"/>
  <c r="X1834" i="99"/>
  <c r="Z1834" i="99" s="1"/>
  <c r="W1834" i="99"/>
  <c r="V1834" i="99"/>
  <c r="U1834" i="99"/>
  <c r="R1834" i="99"/>
  <c r="Q1834" i="99"/>
  <c r="AE1833" i="99"/>
  <c r="X1833" i="99"/>
  <c r="Y1833" i="99" s="1"/>
  <c r="W1833" i="99"/>
  <c r="V1833" i="99"/>
  <c r="U1833" i="99"/>
  <c r="R1833" i="99"/>
  <c r="Q1833" i="99"/>
  <c r="AE1832" i="99"/>
  <c r="X1832" i="99"/>
  <c r="W1832" i="99"/>
  <c r="AI1832" i="99" s="1"/>
  <c r="V1832" i="99"/>
  <c r="U1832" i="99"/>
  <c r="R1832" i="99"/>
  <c r="Q1832" i="99"/>
  <c r="AE1831" i="99"/>
  <c r="X1831" i="99"/>
  <c r="Z1831" i="99" s="1"/>
  <c r="AF1831" i="99" s="1"/>
  <c r="W1831" i="99"/>
  <c r="V1831" i="99"/>
  <c r="U1831" i="99"/>
  <c r="R1831" i="99"/>
  <c r="Q1831" i="99"/>
  <c r="AE1830" i="99"/>
  <c r="X1830" i="99"/>
  <c r="W1830" i="99"/>
  <c r="V1830" i="99"/>
  <c r="U1830" i="99"/>
  <c r="R1830" i="99"/>
  <c r="Q1830" i="99"/>
  <c r="AE1829" i="99"/>
  <c r="X1829" i="99"/>
  <c r="W1829" i="99"/>
  <c r="V1829" i="99"/>
  <c r="U1829" i="99"/>
  <c r="R1829" i="99"/>
  <c r="Q1829" i="99"/>
  <c r="AE1828" i="99"/>
  <c r="X1828" i="99"/>
  <c r="W1828" i="99"/>
  <c r="V1828" i="99"/>
  <c r="U1828" i="99"/>
  <c r="R1828" i="99"/>
  <c r="Q1828" i="99"/>
  <c r="AE1827" i="99"/>
  <c r="X1827" i="99"/>
  <c r="Z1827" i="99" s="1"/>
  <c r="W1827" i="99"/>
  <c r="V1827" i="99"/>
  <c r="U1827" i="99"/>
  <c r="R1827" i="99"/>
  <c r="Q1827" i="99"/>
  <c r="AE1826" i="99"/>
  <c r="X1826" i="99"/>
  <c r="Z1826" i="99" s="1"/>
  <c r="W1826" i="99"/>
  <c r="V1826" i="99"/>
  <c r="U1826" i="99"/>
  <c r="R1826" i="99"/>
  <c r="Q1826" i="99"/>
  <c r="AE1825" i="99"/>
  <c r="X1825" i="99"/>
  <c r="Y1825" i="99" s="1"/>
  <c r="W1825" i="99"/>
  <c r="V1825" i="99"/>
  <c r="U1825" i="99"/>
  <c r="R1825" i="99"/>
  <c r="Q1825" i="99"/>
  <c r="AE1824" i="99"/>
  <c r="X1824" i="99"/>
  <c r="W1824" i="99"/>
  <c r="AI1824" i="99" s="1"/>
  <c r="V1824" i="99"/>
  <c r="U1824" i="99"/>
  <c r="R1824" i="99"/>
  <c r="Q1824" i="99"/>
  <c r="AE1823" i="99"/>
  <c r="X1823" i="99"/>
  <c r="Z1823" i="99" s="1"/>
  <c r="AF1823" i="99" s="1"/>
  <c r="W1823" i="99"/>
  <c r="V1823" i="99"/>
  <c r="U1823" i="99"/>
  <c r="R1823" i="99"/>
  <c r="Q1823" i="99"/>
  <c r="AE1822" i="99"/>
  <c r="X1822" i="99"/>
  <c r="W1822" i="99"/>
  <c r="V1822" i="99"/>
  <c r="U1822" i="99"/>
  <c r="R1822" i="99"/>
  <c r="Q1822" i="99"/>
  <c r="AE1821" i="99"/>
  <c r="X1821" i="99"/>
  <c r="W1821" i="99"/>
  <c r="V1821" i="99"/>
  <c r="U1821" i="99"/>
  <c r="R1821" i="99"/>
  <c r="Q1821" i="99"/>
  <c r="AE1820" i="99"/>
  <c r="X1820" i="99"/>
  <c r="W1820" i="99"/>
  <c r="V1820" i="99"/>
  <c r="U1820" i="99"/>
  <c r="R1820" i="99"/>
  <c r="Q1820" i="99"/>
  <c r="AE1819" i="99"/>
  <c r="X1819" i="99"/>
  <c r="W1819" i="99"/>
  <c r="V1819" i="99"/>
  <c r="U1819" i="99"/>
  <c r="R1819" i="99"/>
  <c r="Q1819" i="99"/>
  <c r="AE1818" i="99"/>
  <c r="X1818" i="99"/>
  <c r="W1818" i="99"/>
  <c r="V1818" i="99"/>
  <c r="U1818" i="99"/>
  <c r="R1818" i="99"/>
  <c r="Q1818" i="99"/>
  <c r="AE1817" i="99"/>
  <c r="X1817" i="99"/>
  <c r="W1817" i="99"/>
  <c r="AI1817" i="99" s="1"/>
  <c r="V1817" i="99"/>
  <c r="U1817" i="99"/>
  <c r="R1817" i="99"/>
  <c r="Q1817" i="99"/>
  <c r="AI1816" i="99"/>
  <c r="AE1816" i="99"/>
  <c r="Y1816" i="99"/>
  <c r="X1816" i="99"/>
  <c r="Z1816" i="99" s="1"/>
  <c r="AF1816" i="99" s="1"/>
  <c r="AH1816" i="99" s="1"/>
  <c r="W1816" i="99"/>
  <c r="V1816" i="99"/>
  <c r="U1816" i="99"/>
  <c r="R1816" i="99"/>
  <c r="Q1816" i="99"/>
  <c r="AE1815" i="99"/>
  <c r="X1815" i="99"/>
  <c r="W1815" i="99"/>
  <c r="V1815" i="99"/>
  <c r="U1815" i="99"/>
  <c r="R1815" i="99"/>
  <c r="Q1815" i="99"/>
  <c r="AE1814" i="99"/>
  <c r="X1814" i="99"/>
  <c r="W1814" i="99"/>
  <c r="V1814" i="99"/>
  <c r="U1814" i="99"/>
  <c r="R1814" i="99"/>
  <c r="Q1814" i="99"/>
  <c r="AE1813" i="99"/>
  <c r="X1813" i="99"/>
  <c r="W1813" i="99"/>
  <c r="V1813" i="99"/>
  <c r="U1813" i="99"/>
  <c r="R1813" i="99"/>
  <c r="Q1813" i="99"/>
  <c r="AE1812" i="99"/>
  <c r="X1812" i="99"/>
  <c r="W1812" i="99"/>
  <c r="V1812" i="99"/>
  <c r="U1812" i="99"/>
  <c r="R1812" i="99"/>
  <c r="Q1812" i="99"/>
  <c r="AE1811" i="99"/>
  <c r="X1811" i="99"/>
  <c r="W1811" i="99"/>
  <c r="V1811" i="99"/>
  <c r="U1811" i="99"/>
  <c r="R1811" i="99"/>
  <c r="Q1811" i="99"/>
  <c r="AE1810" i="99"/>
  <c r="X1810" i="99"/>
  <c r="W1810" i="99"/>
  <c r="V1810" i="99"/>
  <c r="U1810" i="99"/>
  <c r="R1810" i="99"/>
  <c r="Q1810" i="99"/>
  <c r="AE1809" i="99"/>
  <c r="X1809" i="99"/>
  <c r="W1809" i="99"/>
  <c r="V1809" i="99"/>
  <c r="U1809" i="99"/>
  <c r="R1809" i="99"/>
  <c r="Q1809" i="99"/>
  <c r="AE1808" i="99"/>
  <c r="X1808" i="99"/>
  <c r="Z1808" i="99" s="1"/>
  <c r="W1808" i="99"/>
  <c r="V1808" i="99"/>
  <c r="U1808" i="99"/>
  <c r="R1808" i="99"/>
  <c r="Q1808" i="99"/>
  <c r="AE1807" i="99"/>
  <c r="X1807" i="99"/>
  <c r="W1807" i="99"/>
  <c r="V1807" i="99"/>
  <c r="U1807" i="99"/>
  <c r="R1807" i="99"/>
  <c r="Q1807" i="99"/>
  <c r="AE1806" i="99"/>
  <c r="X1806" i="99"/>
  <c r="W1806" i="99"/>
  <c r="Z1806" i="99" s="1"/>
  <c r="V1806" i="99"/>
  <c r="U1806" i="99"/>
  <c r="R1806" i="99"/>
  <c r="Q1806" i="99"/>
  <c r="AE1805" i="99"/>
  <c r="X1805" i="99"/>
  <c r="W1805" i="99"/>
  <c r="V1805" i="99"/>
  <c r="U1805" i="99"/>
  <c r="R1805" i="99"/>
  <c r="Q1805" i="99"/>
  <c r="AE1804" i="99"/>
  <c r="X1804" i="99"/>
  <c r="W1804" i="99"/>
  <c r="V1804" i="99"/>
  <c r="U1804" i="99"/>
  <c r="R1804" i="99"/>
  <c r="Q1804" i="99"/>
  <c r="AE1803" i="99"/>
  <c r="X1803" i="99"/>
  <c r="W1803" i="99"/>
  <c r="V1803" i="99"/>
  <c r="U1803" i="99"/>
  <c r="R1803" i="99"/>
  <c r="Q1803" i="99"/>
  <c r="AE1802" i="99"/>
  <c r="X1802" i="99"/>
  <c r="W1802" i="99"/>
  <c r="Y1802" i="99" s="1"/>
  <c r="V1802" i="99"/>
  <c r="U1802" i="99"/>
  <c r="R1802" i="99"/>
  <c r="Q1802" i="99"/>
  <c r="AE1801" i="99"/>
  <c r="X1801" i="99"/>
  <c r="Y1801" i="99" s="1"/>
  <c r="W1801" i="99"/>
  <c r="V1801" i="99"/>
  <c r="U1801" i="99"/>
  <c r="R1801" i="99"/>
  <c r="Q1801" i="99"/>
  <c r="AE1800" i="99"/>
  <c r="X1800" i="99"/>
  <c r="W1800" i="99"/>
  <c r="V1800" i="99"/>
  <c r="U1800" i="99"/>
  <c r="R1800" i="99"/>
  <c r="Q1800" i="99"/>
  <c r="AE1799" i="99"/>
  <c r="Y1799" i="99"/>
  <c r="X1799" i="99"/>
  <c r="Z1799" i="99" s="1"/>
  <c r="AF1799" i="99" s="1"/>
  <c r="W1799" i="99"/>
  <c r="V1799" i="99"/>
  <c r="U1799" i="99"/>
  <c r="R1799" i="99"/>
  <c r="Q1799" i="99"/>
  <c r="AE1798" i="99"/>
  <c r="Y1798" i="99"/>
  <c r="X1798" i="99"/>
  <c r="W1798" i="99"/>
  <c r="V1798" i="99"/>
  <c r="U1798" i="99"/>
  <c r="R1798" i="99"/>
  <c r="Q1798" i="99"/>
  <c r="AE1797" i="99"/>
  <c r="X1797" i="99"/>
  <c r="W1797" i="99"/>
  <c r="V1797" i="99"/>
  <c r="U1797" i="99"/>
  <c r="R1797" i="99"/>
  <c r="Q1797" i="99"/>
  <c r="AE1796" i="99"/>
  <c r="X1796" i="99"/>
  <c r="W1796" i="99"/>
  <c r="V1796" i="99"/>
  <c r="U1796" i="99"/>
  <c r="R1796" i="99"/>
  <c r="Q1796" i="99"/>
  <c r="AE1795" i="99"/>
  <c r="X1795" i="99"/>
  <c r="Z1795" i="99" s="1"/>
  <c r="AF1795" i="99" s="1"/>
  <c r="W1795" i="99"/>
  <c r="V1795" i="99"/>
  <c r="U1795" i="99"/>
  <c r="R1795" i="99"/>
  <c r="Q1795" i="99"/>
  <c r="AE1794" i="99"/>
  <c r="X1794" i="99"/>
  <c r="Z1794" i="99" s="1"/>
  <c r="W1794" i="99"/>
  <c r="V1794" i="99"/>
  <c r="U1794" i="99"/>
  <c r="R1794" i="99"/>
  <c r="Q1794" i="99"/>
  <c r="AE1793" i="99"/>
  <c r="X1793" i="99"/>
  <c r="W1793" i="99"/>
  <c r="V1793" i="99"/>
  <c r="U1793" i="99"/>
  <c r="R1793" i="99"/>
  <c r="Q1793" i="99"/>
  <c r="AE1792" i="99"/>
  <c r="X1792" i="99"/>
  <c r="W1792" i="99"/>
  <c r="V1792" i="99"/>
  <c r="U1792" i="99"/>
  <c r="R1792" i="99"/>
  <c r="Q1792" i="99"/>
  <c r="AE1791" i="99"/>
  <c r="X1791" i="99"/>
  <c r="W1791" i="99"/>
  <c r="V1791" i="99"/>
  <c r="U1791" i="99"/>
  <c r="R1791" i="99"/>
  <c r="Q1791" i="99"/>
  <c r="AE1790" i="99"/>
  <c r="X1790" i="99"/>
  <c r="W1790" i="99"/>
  <c r="Z1790" i="99" s="1"/>
  <c r="V1790" i="99"/>
  <c r="U1790" i="99"/>
  <c r="R1790" i="99"/>
  <c r="Q1790" i="99"/>
  <c r="AE1789" i="99"/>
  <c r="X1789" i="99"/>
  <c r="W1789" i="99"/>
  <c r="V1789" i="99"/>
  <c r="U1789" i="99"/>
  <c r="R1789" i="99"/>
  <c r="Q1789" i="99"/>
  <c r="AE1788" i="99"/>
  <c r="X1788" i="99"/>
  <c r="W1788" i="99"/>
  <c r="V1788" i="99"/>
  <c r="U1788" i="99"/>
  <c r="R1788" i="99"/>
  <c r="Q1788" i="99"/>
  <c r="AE1787" i="99"/>
  <c r="X1787" i="99"/>
  <c r="W1787" i="99"/>
  <c r="V1787" i="99"/>
  <c r="U1787" i="99"/>
  <c r="R1787" i="99"/>
  <c r="Q1787" i="99"/>
  <c r="AE1786" i="99"/>
  <c r="X1786" i="99"/>
  <c r="Z1786" i="99" s="1"/>
  <c r="W1786" i="99"/>
  <c r="V1786" i="99"/>
  <c r="U1786" i="99"/>
  <c r="R1786" i="99"/>
  <c r="Q1786" i="99"/>
  <c r="AE1785" i="99"/>
  <c r="X1785" i="99"/>
  <c r="W1785" i="99"/>
  <c r="V1785" i="99"/>
  <c r="U1785" i="99"/>
  <c r="R1785" i="99"/>
  <c r="Q1785" i="99"/>
  <c r="AE1784" i="99"/>
  <c r="X1784" i="99"/>
  <c r="W1784" i="99"/>
  <c r="V1784" i="99"/>
  <c r="U1784" i="99"/>
  <c r="R1784" i="99"/>
  <c r="Q1784" i="99"/>
  <c r="AE1783" i="99"/>
  <c r="X1783" i="99"/>
  <c r="W1783" i="99"/>
  <c r="V1783" i="99"/>
  <c r="U1783" i="99"/>
  <c r="R1783" i="99"/>
  <c r="Q1783" i="99"/>
  <c r="AE1782" i="99"/>
  <c r="Z1782" i="99"/>
  <c r="X1782" i="99"/>
  <c r="W1782" i="99"/>
  <c r="V1782" i="99"/>
  <c r="U1782" i="99"/>
  <c r="R1782" i="99"/>
  <c r="Q1782" i="99"/>
  <c r="AE1781" i="99"/>
  <c r="X1781" i="99"/>
  <c r="W1781" i="99"/>
  <c r="V1781" i="99"/>
  <c r="U1781" i="99"/>
  <c r="R1781" i="99"/>
  <c r="Q1781" i="99"/>
  <c r="AE1780" i="99"/>
  <c r="X1780" i="99"/>
  <c r="W1780" i="99"/>
  <c r="V1780" i="99"/>
  <c r="U1780" i="99"/>
  <c r="R1780" i="99"/>
  <c r="Q1780" i="99"/>
  <c r="AE1779" i="99"/>
  <c r="X1779" i="99"/>
  <c r="W1779" i="99"/>
  <c r="V1779" i="99"/>
  <c r="U1779" i="99"/>
  <c r="R1779" i="99"/>
  <c r="Q1779" i="99"/>
  <c r="AE1778" i="99"/>
  <c r="Z1778" i="99"/>
  <c r="X1778" i="99"/>
  <c r="W1778" i="99"/>
  <c r="V1778" i="99"/>
  <c r="U1778" i="99"/>
  <c r="R1778" i="99"/>
  <c r="Q1778" i="99"/>
  <c r="AE1777" i="99"/>
  <c r="X1777" i="99"/>
  <c r="W1777" i="99"/>
  <c r="V1777" i="99"/>
  <c r="U1777" i="99"/>
  <c r="R1777" i="99"/>
  <c r="Q1777" i="99"/>
  <c r="AE1776" i="99"/>
  <c r="X1776" i="99"/>
  <c r="W1776" i="99"/>
  <c r="V1776" i="99"/>
  <c r="U1776" i="99"/>
  <c r="R1776" i="99"/>
  <c r="Q1776" i="99"/>
  <c r="AE1775" i="99"/>
  <c r="X1775" i="99"/>
  <c r="W1775" i="99"/>
  <c r="V1775" i="99"/>
  <c r="U1775" i="99"/>
  <c r="R1775" i="99"/>
  <c r="Q1775" i="99"/>
  <c r="AE1774" i="99"/>
  <c r="X1774" i="99"/>
  <c r="W1774" i="99"/>
  <c r="Z1774" i="99" s="1"/>
  <c r="V1774" i="99"/>
  <c r="U1774" i="99"/>
  <c r="R1774" i="99"/>
  <c r="Q1774" i="99"/>
  <c r="AE1773" i="99"/>
  <c r="X1773" i="99"/>
  <c r="W1773" i="99"/>
  <c r="V1773" i="99"/>
  <c r="U1773" i="99"/>
  <c r="R1773" i="99"/>
  <c r="Q1773" i="99"/>
  <c r="AE1772" i="99"/>
  <c r="X1772" i="99"/>
  <c r="W1772" i="99"/>
  <c r="V1772" i="99"/>
  <c r="U1772" i="99"/>
  <c r="R1772" i="99"/>
  <c r="Q1772" i="99"/>
  <c r="AE1771" i="99"/>
  <c r="X1771" i="99"/>
  <c r="W1771" i="99"/>
  <c r="V1771" i="99"/>
  <c r="U1771" i="99"/>
  <c r="R1771" i="99"/>
  <c r="Q1771" i="99"/>
  <c r="AE1770" i="99"/>
  <c r="X1770" i="99"/>
  <c r="Z1770" i="99" s="1"/>
  <c r="W1770" i="99"/>
  <c r="V1770" i="99"/>
  <c r="U1770" i="99"/>
  <c r="R1770" i="99"/>
  <c r="Q1770" i="99"/>
  <c r="AE1769" i="99"/>
  <c r="X1769" i="99"/>
  <c r="W1769" i="99"/>
  <c r="V1769" i="99"/>
  <c r="U1769" i="99"/>
  <c r="R1769" i="99"/>
  <c r="Q1769" i="99"/>
  <c r="AE1768" i="99"/>
  <c r="X1768" i="99"/>
  <c r="W1768" i="99"/>
  <c r="V1768" i="99"/>
  <c r="U1768" i="99"/>
  <c r="R1768" i="99"/>
  <c r="Q1768" i="99"/>
  <c r="AE1767" i="99"/>
  <c r="X1767" i="99"/>
  <c r="W1767" i="99"/>
  <c r="V1767" i="99"/>
  <c r="U1767" i="99"/>
  <c r="R1767" i="99"/>
  <c r="Q1767" i="99"/>
  <c r="AE1766" i="99"/>
  <c r="Z1766" i="99"/>
  <c r="X1766" i="99"/>
  <c r="W1766" i="99"/>
  <c r="V1766" i="99"/>
  <c r="U1766" i="99"/>
  <c r="R1766" i="99"/>
  <c r="Q1766" i="99"/>
  <c r="AE1765" i="99"/>
  <c r="X1765" i="99"/>
  <c r="W1765" i="99"/>
  <c r="V1765" i="99"/>
  <c r="U1765" i="99"/>
  <c r="R1765" i="99"/>
  <c r="Q1765" i="99"/>
  <c r="AE1764" i="99"/>
  <c r="X1764" i="99"/>
  <c r="W1764" i="99"/>
  <c r="V1764" i="99"/>
  <c r="U1764" i="99"/>
  <c r="R1764" i="99"/>
  <c r="Q1764" i="99"/>
  <c r="AE1763" i="99"/>
  <c r="X1763" i="99"/>
  <c r="W1763" i="99"/>
  <c r="V1763" i="99"/>
  <c r="U1763" i="99"/>
  <c r="R1763" i="99"/>
  <c r="Q1763" i="99"/>
  <c r="AE1762" i="99"/>
  <c r="X1762" i="99"/>
  <c r="Z1762" i="99" s="1"/>
  <c r="W1762" i="99"/>
  <c r="V1762" i="99"/>
  <c r="U1762" i="99"/>
  <c r="R1762" i="99"/>
  <c r="Q1762" i="99"/>
  <c r="AE1761" i="99"/>
  <c r="X1761" i="99"/>
  <c r="W1761" i="99"/>
  <c r="V1761" i="99"/>
  <c r="U1761" i="99"/>
  <c r="R1761" i="99"/>
  <c r="Q1761" i="99"/>
  <c r="AE1760" i="99"/>
  <c r="X1760" i="99"/>
  <c r="W1760" i="99"/>
  <c r="V1760" i="99"/>
  <c r="U1760" i="99"/>
  <c r="R1760" i="99"/>
  <c r="Q1760" i="99"/>
  <c r="AE1759" i="99"/>
  <c r="X1759" i="99"/>
  <c r="W1759" i="99"/>
  <c r="V1759" i="99"/>
  <c r="U1759" i="99"/>
  <c r="R1759" i="99"/>
  <c r="Q1759" i="99"/>
  <c r="AE1758" i="99"/>
  <c r="X1758" i="99"/>
  <c r="Z1758" i="99" s="1"/>
  <c r="W1758" i="99"/>
  <c r="V1758" i="99"/>
  <c r="U1758" i="99"/>
  <c r="R1758" i="99"/>
  <c r="Q1758" i="99"/>
  <c r="AE1757" i="99"/>
  <c r="X1757" i="99"/>
  <c r="W1757" i="99"/>
  <c r="V1757" i="99"/>
  <c r="U1757" i="99"/>
  <c r="R1757" i="99"/>
  <c r="Q1757" i="99"/>
  <c r="AE1756" i="99"/>
  <c r="X1756" i="99"/>
  <c r="W1756" i="99"/>
  <c r="V1756" i="99"/>
  <c r="U1756" i="99"/>
  <c r="R1756" i="99"/>
  <c r="Q1756" i="99"/>
  <c r="AE1755" i="99"/>
  <c r="X1755" i="99"/>
  <c r="W1755" i="99"/>
  <c r="V1755" i="99"/>
  <c r="U1755" i="99"/>
  <c r="R1755" i="99"/>
  <c r="Q1755" i="99"/>
  <c r="AE1754" i="99"/>
  <c r="X1754" i="99"/>
  <c r="W1754" i="99"/>
  <c r="Z1754" i="99" s="1"/>
  <c r="V1754" i="99"/>
  <c r="U1754" i="99"/>
  <c r="R1754" i="99"/>
  <c r="Q1754" i="99"/>
  <c r="AE1753" i="99"/>
  <c r="X1753" i="99"/>
  <c r="W1753" i="99"/>
  <c r="V1753" i="99"/>
  <c r="U1753" i="99"/>
  <c r="R1753" i="99"/>
  <c r="Q1753" i="99"/>
  <c r="AE1752" i="99"/>
  <c r="X1752" i="99"/>
  <c r="W1752" i="99"/>
  <c r="V1752" i="99"/>
  <c r="U1752" i="99"/>
  <c r="R1752" i="99"/>
  <c r="Q1752" i="99"/>
  <c r="AE1751" i="99"/>
  <c r="X1751" i="99"/>
  <c r="W1751" i="99"/>
  <c r="V1751" i="99"/>
  <c r="U1751" i="99"/>
  <c r="R1751" i="99"/>
  <c r="Q1751" i="99"/>
  <c r="AE1750" i="99"/>
  <c r="X1750" i="99"/>
  <c r="W1750" i="99"/>
  <c r="V1750" i="99"/>
  <c r="U1750" i="99"/>
  <c r="R1750" i="99"/>
  <c r="Q1750" i="99"/>
  <c r="AE1749" i="99"/>
  <c r="X1749" i="99"/>
  <c r="W1749" i="99"/>
  <c r="V1749" i="99"/>
  <c r="U1749" i="99"/>
  <c r="R1749" i="99"/>
  <c r="Q1749" i="99"/>
  <c r="AE1748" i="99"/>
  <c r="X1748" i="99"/>
  <c r="W1748" i="99"/>
  <c r="V1748" i="99"/>
  <c r="U1748" i="99"/>
  <c r="R1748" i="99"/>
  <c r="Q1748" i="99"/>
  <c r="AE1747" i="99"/>
  <c r="X1747" i="99"/>
  <c r="W1747" i="99"/>
  <c r="V1747" i="99"/>
  <c r="U1747" i="99"/>
  <c r="R1747" i="99"/>
  <c r="Q1747" i="99"/>
  <c r="AE1746" i="99"/>
  <c r="X1746" i="99"/>
  <c r="Z1746" i="99" s="1"/>
  <c r="W1746" i="99"/>
  <c r="V1746" i="99"/>
  <c r="U1746" i="99"/>
  <c r="R1746" i="99"/>
  <c r="Q1746" i="99"/>
  <c r="AE1745" i="99"/>
  <c r="X1745" i="99"/>
  <c r="W1745" i="99"/>
  <c r="V1745" i="99"/>
  <c r="U1745" i="99"/>
  <c r="R1745" i="99"/>
  <c r="Q1745" i="99"/>
  <c r="AE1744" i="99"/>
  <c r="AI1744" i="99" s="1"/>
  <c r="X1744" i="99"/>
  <c r="W1744" i="99"/>
  <c r="V1744" i="99"/>
  <c r="U1744" i="99"/>
  <c r="R1744" i="99"/>
  <c r="Q1744" i="99"/>
  <c r="AE1743" i="99"/>
  <c r="X1743" i="99"/>
  <c r="Z1743" i="99" s="1"/>
  <c r="AF1743" i="99" s="1"/>
  <c r="W1743" i="99"/>
  <c r="V1743" i="99"/>
  <c r="U1743" i="99"/>
  <c r="R1743" i="99"/>
  <c r="Q1743" i="99"/>
  <c r="AE1742" i="99"/>
  <c r="X1742" i="99"/>
  <c r="W1742" i="99"/>
  <c r="V1742" i="99"/>
  <c r="U1742" i="99"/>
  <c r="R1742" i="99"/>
  <c r="Q1742" i="99"/>
  <c r="AE1741" i="99"/>
  <c r="X1741" i="99"/>
  <c r="W1741" i="99"/>
  <c r="V1741" i="99"/>
  <c r="U1741" i="99"/>
  <c r="R1741" i="99"/>
  <c r="Q1741" i="99"/>
  <c r="AE1740" i="99"/>
  <c r="X1740" i="99"/>
  <c r="W1740" i="99"/>
  <c r="V1740" i="99"/>
  <c r="U1740" i="99"/>
  <c r="R1740" i="99"/>
  <c r="Q1740" i="99"/>
  <c r="AE1739" i="99"/>
  <c r="AI1739" i="99" s="1"/>
  <c r="X1739" i="99"/>
  <c r="Y1739" i="99" s="1"/>
  <c r="W1739" i="99"/>
  <c r="V1739" i="99"/>
  <c r="U1739" i="99"/>
  <c r="R1739" i="99"/>
  <c r="Q1739" i="99"/>
  <c r="AE1738" i="99"/>
  <c r="Z1738" i="99"/>
  <c r="X1738" i="99"/>
  <c r="W1738" i="99"/>
  <c r="V1738" i="99"/>
  <c r="U1738" i="99"/>
  <c r="R1738" i="99"/>
  <c r="Q1738" i="99"/>
  <c r="AE1737" i="99"/>
  <c r="X1737" i="99"/>
  <c r="W1737" i="99"/>
  <c r="V1737" i="99"/>
  <c r="U1737" i="99"/>
  <c r="R1737" i="99"/>
  <c r="Q1737" i="99"/>
  <c r="AE1736" i="99"/>
  <c r="X1736" i="99"/>
  <c r="W1736" i="99"/>
  <c r="V1736" i="99"/>
  <c r="U1736" i="99"/>
  <c r="R1736" i="99"/>
  <c r="Q1736" i="99"/>
  <c r="AE1735" i="99"/>
  <c r="X1735" i="99"/>
  <c r="W1735" i="99"/>
  <c r="Z1735" i="99" s="1"/>
  <c r="AF1735" i="99" s="1"/>
  <c r="V1735" i="99"/>
  <c r="U1735" i="99"/>
  <c r="R1735" i="99"/>
  <c r="Q1735" i="99"/>
  <c r="AE1734" i="99"/>
  <c r="X1734" i="99"/>
  <c r="Z1734" i="99" s="1"/>
  <c r="W1734" i="99"/>
  <c r="V1734" i="99"/>
  <c r="U1734" i="99"/>
  <c r="R1734" i="99"/>
  <c r="Q1734" i="99"/>
  <c r="AE1733" i="99"/>
  <c r="X1733" i="99"/>
  <c r="W1733" i="99"/>
  <c r="V1733" i="99"/>
  <c r="U1733" i="99"/>
  <c r="R1733" i="99"/>
  <c r="Q1733" i="99"/>
  <c r="AE1732" i="99"/>
  <c r="X1732" i="99"/>
  <c r="W1732" i="99"/>
  <c r="V1732" i="99"/>
  <c r="U1732" i="99"/>
  <c r="R1732" i="99"/>
  <c r="Q1732" i="99"/>
  <c r="AE1731" i="99"/>
  <c r="X1731" i="99"/>
  <c r="W1731" i="99"/>
  <c r="V1731" i="99"/>
  <c r="U1731" i="99"/>
  <c r="R1731" i="99"/>
  <c r="Q1731" i="99"/>
  <c r="AE1730" i="99"/>
  <c r="X1730" i="99"/>
  <c r="W1730" i="99"/>
  <c r="V1730" i="99"/>
  <c r="U1730" i="99"/>
  <c r="R1730" i="99"/>
  <c r="Q1730" i="99"/>
  <c r="AE1729" i="99"/>
  <c r="X1729" i="99"/>
  <c r="W1729" i="99"/>
  <c r="V1729" i="99"/>
  <c r="U1729" i="99"/>
  <c r="R1729" i="99"/>
  <c r="Q1729" i="99"/>
  <c r="AE1728" i="99"/>
  <c r="X1728" i="99"/>
  <c r="W1728" i="99"/>
  <c r="V1728" i="99"/>
  <c r="U1728" i="99"/>
  <c r="R1728" i="99"/>
  <c r="Q1728" i="99"/>
  <c r="AE1727" i="99"/>
  <c r="X1727" i="99"/>
  <c r="Z1727" i="99" s="1"/>
  <c r="AF1727" i="99" s="1"/>
  <c r="W1727" i="99"/>
  <c r="V1727" i="99"/>
  <c r="U1727" i="99"/>
  <c r="R1727" i="99"/>
  <c r="Q1727" i="99"/>
  <c r="AE1726" i="99"/>
  <c r="X1726" i="99"/>
  <c r="W1726" i="99"/>
  <c r="V1726" i="99"/>
  <c r="U1726" i="99"/>
  <c r="R1726" i="99"/>
  <c r="Q1726" i="99"/>
  <c r="AE1725" i="99"/>
  <c r="X1725" i="99"/>
  <c r="W1725" i="99"/>
  <c r="V1725" i="99"/>
  <c r="U1725" i="99"/>
  <c r="R1725" i="99"/>
  <c r="Q1725" i="99"/>
  <c r="AE1724" i="99"/>
  <c r="X1724" i="99"/>
  <c r="W1724" i="99"/>
  <c r="V1724" i="99"/>
  <c r="U1724" i="99"/>
  <c r="R1724" i="99"/>
  <c r="Q1724" i="99"/>
  <c r="AE1723" i="99"/>
  <c r="X1723" i="99"/>
  <c r="Y1723" i="99" s="1"/>
  <c r="W1723" i="99"/>
  <c r="V1723" i="99"/>
  <c r="U1723" i="99"/>
  <c r="R1723" i="99"/>
  <c r="Q1723" i="99"/>
  <c r="AE1722" i="99"/>
  <c r="X1722" i="99"/>
  <c r="Z1722" i="99" s="1"/>
  <c r="W1722" i="99"/>
  <c r="V1722" i="99"/>
  <c r="U1722" i="99"/>
  <c r="R1722" i="99"/>
  <c r="Q1722" i="99"/>
  <c r="AE1721" i="99"/>
  <c r="X1721" i="99"/>
  <c r="W1721" i="99"/>
  <c r="V1721" i="99"/>
  <c r="U1721" i="99"/>
  <c r="R1721" i="99"/>
  <c r="Q1721" i="99"/>
  <c r="AE1720" i="99"/>
  <c r="X1720" i="99"/>
  <c r="W1720" i="99"/>
  <c r="V1720" i="99"/>
  <c r="U1720" i="99"/>
  <c r="R1720" i="99"/>
  <c r="Q1720" i="99"/>
  <c r="AE1719" i="99"/>
  <c r="X1719" i="99"/>
  <c r="W1719" i="99"/>
  <c r="V1719" i="99"/>
  <c r="U1719" i="99"/>
  <c r="R1719" i="99"/>
  <c r="Q1719" i="99"/>
  <c r="AE1718" i="99"/>
  <c r="X1718" i="99"/>
  <c r="Z1718" i="99" s="1"/>
  <c r="W1718" i="99"/>
  <c r="V1718" i="99"/>
  <c r="U1718" i="99"/>
  <c r="R1718" i="99"/>
  <c r="Q1718" i="99"/>
  <c r="AE1717" i="99"/>
  <c r="X1717" i="99"/>
  <c r="W1717" i="99"/>
  <c r="V1717" i="99"/>
  <c r="U1717" i="99"/>
  <c r="R1717" i="99"/>
  <c r="Q1717" i="99"/>
  <c r="AE1716" i="99"/>
  <c r="AI1716" i="99" s="1"/>
  <c r="X1716" i="99"/>
  <c r="W1716" i="99"/>
  <c r="V1716" i="99"/>
  <c r="U1716" i="99"/>
  <c r="R1716" i="99"/>
  <c r="Q1716" i="99"/>
  <c r="AE1715" i="99"/>
  <c r="AI1715" i="99" s="1"/>
  <c r="X1715" i="99"/>
  <c r="W1715" i="99"/>
  <c r="V1715" i="99"/>
  <c r="U1715" i="99"/>
  <c r="R1715" i="99"/>
  <c r="Q1715" i="99"/>
  <c r="AE1714" i="99"/>
  <c r="X1714" i="99"/>
  <c r="W1714" i="99"/>
  <c r="V1714" i="99"/>
  <c r="U1714" i="99"/>
  <c r="R1714" i="99"/>
  <c r="Q1714" i="99"/>
  <c r="AE1713" i="99"/>
  <c r="X1713" i="99"/>
  <c r="W1713" i="99"/>
  <c r="V1713" i="99"/>
  <c r="U1713" i="99"/>
  <c r="R1713" i="99"/>
  <c r="Q1713" i="99"/>
  <c r="AE1712" i="99"/>
  <c r="AI1712" i="99" s="1"/>
  <c r="X1712" i="99"/>
  <c r="W1712" i="99"/>
  <c r="V1712" i="99"/>
  <c r="U1712" i="99"/>
  <c r="R1712" i="99"/>
  <c r="Q1712" i="99"/>
  <c r="AE1711" i="99"/>
  <c r="Z1711" i="99"/>
  <c r="X1711" i="99"/>
  <c r="W1711" i="99"/>
  <c r="V1711" i="99"/>
  <c r="U1711" i="99"/>
  <c r="R1711" i="99"/>
  <c r="Q1711" i="99"/>
  <c r="AE1710" i="99"/>
  <c r="X1710" i="99"/>
  <c r="Z1710" i="99" s="1"/>
  <c r="W1710" i="99"/>
  <c r="V1710" i="99"/>
  <c r="U1710" i="99"/>
  <c r="R1710" i="99"/>
  <c r="Q1710" i="99"/>
  <c r="AE1709" i="99"/>
  <c r="X1709" i="99"/>
  <c r="W1709" i="99"/>
  <c r="V1709" i="99"/>
  <c r="U1709" i="99"/>
  <c r="R1709" i="99"/>
  <c r="Q1709" i="99"/>
  <c r="AE1708" i="99"/>
  <c r="X1708" i="99"/>
  <c r="W1708" i="99"/>
  <c r="V1708" i="99"/>
  <c r="U1708" i="99"/>
  <c r="R1708" i="99"/>
  <c r="Q1708" i="99"/>
  <c r="AE1707" i="99"/>
  <c r="X1707" i="99"/>
  <c r="W1707" i="99"/>
  <c r="Y1707" i="99" s="1"/>
  <c r="V1707" i="99"/>
  <c r="U1707" i="99"/>
  <c r="R1707" i="99"/>
  <c r="Q1707" i="99"/>
  <c r="AE1706" i="99"/>
  <c r="AI1706" i="99" s="1"/>
  <c r="X1706" i="99"/>
  <c r="Z1706" i="99" s="1"/>
  <c r="W1706" i="99"/>
  <c r="V1706" i="99"/>
  <c r="U1706" i="99"/>
  <c r="R1706" i="99"/>
  <c r="Q1706" i="99"/>
  <c r="AE1705" i="99"/>
  <c r="AI1705" i="99" s="1"/>
  <c r="X1705" i="99"/>
  <c r="W1705" i="99"/>
  <c r="V1705" i="99"/>
  <c r="U1705" i="99"/>
  <c r="R1705" i="99"/>
  <c r="Q1705" i="99"/>
  <c r="AE1704" i="99"/>
  <c r="X1704" i="99"/>
  <c r="W1704" i="99"/>
  <c r="V1704" i="99"/>
  <c r="U1704" i="99"/>
  <c r="R1704" i="99"/>
  <c r="Q1704" i="99"/>
  <c r="AE1703" i="99"/>
  <c r="X1703" i="99"/>
  <c r="Z1703" i="99" s="1"/>
  <c r="AF1703" i="99" s="1"/>
  <c r="W1703" i="99"/>
  <c r="V1703" i="99"/>
  <c r="U1703" i="99"/>
  <c r="R1703" i="99"/>
  <c r="Q1703" i="99"/>
  <c r="AE1702" i="99"/>
  <c r="X1702" i="99"/>
  <c r="W1702" i="99"/>
  <c r="V1702" i="99"/>
  <c r="U1702" i="99"/>
  <c r="R1702" i="99"/>
  <c r="Q1702" i="99"/>
  <c r="AE1701" i="99"/>
  <c r="AI1701" i="99" s="1"/>
  <c r="X1701" i="99"/>
  <c r="W1701" i="99"/>
  <c r="V1701" i="99"/>
  <c r="U1701" i="99"/>
  <c r="R1701" i="99"/>
  <c r="Q1701" i="99"/>
  <c r="AE1700" i="99"/>
  <c r="X1700" i="99"/>
  <c r="W1700" i="99"/>
  <c r="V1700" i="99"/>
  <c r="U1700" i="99"/>
  <c r="R1700" i="99"/>
  <c r="Q1700" i="99"/>
  <c r="AE1699" i="99"/>
  <c r="Y1699" i="99"/>
  <c r="X1699" i="99"/>
  <c r="Z1699" i="99" s="1"/>
  <c r="AF1699" i="99" s="1"/>
  <c r="W1699" i="99"/>
  <c r="V1699" i="99"/>
  <c r="U1699" i="99"/>
  <c r="R1699" i="99"/>
  <c r="Q1699" i="99"/>
  <c r="AE1698" i="99"/>
  <c r="X1698" i="99"/>
  <c r="Z1698" i="99" s="1"/>
  <c r="W1698" i="99"/>
  <c r="V1698" i="99"/>
  <c r="U1698" i="99"/>
  <c r="R1698" i="99"/>
  <c r="Q1698" i="99"/>
  <c r="AE1697" i="99"/>
  <c r="X1697" i="99"/>
  <c r="W1697" i="99"/>
  <c r="V1697" i="99"/>
  <c r="U1697" i="99"/>
  <c r="R1697" i="99"/>
  <c r="Q1697" i="99"/>
  <c r="AE1696" i="99"/>
  <c r="X1696" i="99"/>
  <c r="W1696" i="99"/>
  <c r="V1696" i="99"/>
  <c r="U1696" i="99"/>
  <c r="R1696" i="99"/>
  <c r="Q1696" i="99"/>
  <c r="AE1695" i="99"/>
  <c r="X1695" i="99"/>
  <c r="Z1695" i="99" s="1"/>
  <c r="W1695" i="99"/>
  <c r="V1695" i="99"/>
  <c r="U1695" i="99"/>
  <c r="R1695" i="99"/>
  <c r="Q1695" i="99"/>
  <c r="AE1694" i="99"/>
  <c r="AI1694" i="99" s="1"/>
  <c r="X1694" i="99"/>
  <c r="W1694" i="99"/>
  <c r="V1694" i="99"/>
  <c r="U1694" i="99"/>
  <c r="R1694" i="99"/>
  <c r="Q1694" i="99"/>
  <c r="AE1693" i="99"/>
  <c r="X1693" i="99"/>
  <c r="W1693" i="99"/>
  <c r="V1693" i="99"/>
  <c r="U1693" i="99"/>
  <c r="R1693" i="99"/>
  <c r="Q1693" i="99"/>
  <c r="AE1692" i="99"/>
  <c r="X1692" i="99"/>
  <c r="W1692" i="99"/>
  <c r="V1692" i="99"/>
  <c r="U1692" i="99"/>
  <c r="R1692" i="99"/>
  <c r="Q1692" i="99"/>
  <c r="AE1691" i="99"/>
  <c r="X1691" i="99"/>
  <c r="W1691" i="99"/>
  <c r="Y1691" i="99" s="1"/>
  <c r="V1691" i="99"/>
  <c r="U1691" i="99"/>
  <c r="R1691" i="99"/>
  <c r="Q1691" i="99"/>
  <c r="AE1690" i="99"/>
  <c r="AI1690" i="99" s="1"/>
  <c r="X1690" i="99"/>
  <c r="Z1690" i="99" s="1"/>
  <c r="W1690" i="99"/>
  <c r="V1690" i="99"/>
  <c r="U1690" i="99"/>
  <c r="R1690" i="99"/>
  <c r="Q1690" i="99"/>
  <c r="AE1689" i="99"/>
  <c r="AI1689" i="99" s="1"/>
  <c r="X1689" i="99"/>
  <c r="W1689" i="99"/>
  <c r="V1689" i="99"/>
  <c r="U1689" i="99"/>
  <c r="R1689" i="99"/>
  <c r="Q1689" i="99"/>
  <c r="AE1688" i="99"/>
  <c r="X1688" i="99"/>
  <c r="W1688" i="99"/>
  <c r="V1688" i="99"/>
  <c r="U1688" i="99"/>
  <c r="R1688" i="99"/>
  <c r="Q1688" i="99"/>
  <c r="AE1687" i="99"/>
  <c r="X1687" i="99"/>
  <c r="Z1687" i="99" s="1"/>
  <c r="AF1687" i="99" s="1"/>
  <c r="W1687" i="99"/>
  <c r="V1687" i="99"/>
  <c r="U1687" i="99"/>
  <c r="R1687" i="99"/>
  <c r="Q1687" i="99"/>
  <c r="AE1686" i="99"/>
  <c r="X1686" i="99"/>
  <c r="W1686" i="99"/>
  <c r="V1686" i="99"/>
  <c r="U1686" i="99"/>
  <c r="R1686" i="99"/>
  <c r="Q1686" i="99"/>
  <c r="AE1685" i="99"/>
  <c r="AI1685" i="99" s="1"/>
  <c r="X1685" i="99"/>
  <c r="W1685" i="99"/>
  <c r="V1685" i="99"/>
  <c r="U1685" i="99"/>
  <c r="R1685" i="99"/>
  <c r="Q1685" i="99"/>
  <c r="AE1684" i="99"/>
  <c r="AI1684" i="99" s="1"/>
  <c r="X1684" i="99"/>
  <c r="W1684" i="99"/>
  <c r="V1684" i="99"/>
  <c r="U1684" i="99"/>
  <c r="R1684" i="99"/>
  <c r="Q1684" i="99"/>
  <c r="AE1683" i="99"/>
  <c r="AI1683" i="99" s="1"/>
  <c r="X1683" i="99"/>
  <c r="W1683" i="99"/>
  <c r="V1683" i="99"/>
  <c r="U1683" i="99"/>
  <c r="R1683" i="99"/>
  <c r="Q1683" i="99"/>
  <c r="AE1682" i="99"/>
  <c r="X1682" i="99"/>
  <c r="Y1682" i="99" s="1"/>
  <c r="W1682" i="99"/>
  <c r="V1682" i="99"/>
  <c r="U1682" i="99"/>
  <c r="R1682" i="99"/>
  <c r="Q1682" i="99"/>
  <c r="AE1681" i="99"/>
  <c r="X1681" i="99"/>
  <c r="W1681" i="99"/>
  <c r="V1681" i="99"/>
  <c r="U1681" i="99"/>
  <c r="R1681" i="99"/>
  <c r="Q1681" i="99"/>
  <c r="AE1680" i="99"/>
  <c r="X1680" i="99"/>
  <c r="W1680" i="99"/>
  <c r="V1680" i="99"/>
  <c r="U1680" i="99"/>
  <c r="R1680" i="99"/>
  <c r="Q1680" i="99"/>
  <c r="AF1679" i="99"/>
  <c r="AH1679" i="99" s="1"/>
  <c r="AE1679" i="99"/>
  <c r="X1679" i="99"/>
  <c r="Z1679" i="99" s="1"/>
  <c r="W1679" i="99"/>
  <c r="V1679" i="99"/>
  <c r="U1679" i="99"/>
  <c r="R1679" i="99"/>
  <c r="Q1679" i="99"/>
  <c r="AF1678" i="99"/>
  <c r="AE1678" i="99"/>
  <c r="X1678" i="99"/>
  <c r="W1678" i="99"/>
  <c r="V1678" i="99"/>
  <c r="U1678" i="99"/>
  <c r="R1678" i="99"/>
  <c r="Q1678" i="99"/>
  <c r="AF1677" i="99"/>
  <c r="AE1677" i="99"/>
  <c r="X1677" i="99"/>
  <c r="W1677" i="99"/>
  <c r="V1677" i="99"/>
  <c r="U1677" i="99"/>
  <c r="R1677" i="99"/>
  <c r="Q1677" i="99"/>
  <c r="AF1676" i="99"/>
  <c r="AE1676" i="99"/>
  <c r="X1676" i="99"/>
  <c r="Z1676" i="99" s="1"/>
  <c r="W1676" i="99"/>
  <c r="V1676" i="99"/>
  <c r="U1676" i="99"/>
  <c r="R1676" i="99"/>
  <c r="Q1676" i="99"/>
  <c r="AH1675" i="99"/>
  <c r="AF1675" i="99"/>
  <c r="AG1675" i="99" s="1"/>
  <c r="AE1675" i="99"/>
  <c r="X1675" i="99"/>
  <c r="Y1675" i="99" s="1"/>
  <c r="W1675" i="99"/>
  <c r="V1675" i="99"/>
  <c r="U1675" i="99"/>
  <c r="R1675" i="99"/>
  <c r="Q1675" i="99"/>
  <c r="AF1674" i="99"/>
  <c r="AE1674" i="99"/>
  <c r="AG1674" i="99" s="1"/>
  <c r="X1674" i="99"/>
  <c r="W1674" i="99"/>
  <c r="V1674" i="99"/>
  <c r="U1674" i="99"/>
  <c r="R1674" i="99"/>
  <c r="Q1674" i="99"/>
  <c r="AF1673" i="99"/>
  <c r="AE1673" i="99"/>
  <c r="X1673" i="99"/>
  <c r="W1673" i="99"/>
  <c r="V1673" i="99"/>
  <c r="U1673" i="99"/>
  <c r="R1673" i="99"/>
  <c r="Q1673" i="99"/>
  <c r="AF1672" i="99"/>
  <c r="AE1672" i="99"/>
  <c r="X1672" i="99"/>
  <c r="W1672" i="99"/>
  <c r="V1672" i="99"/>
  <c r="U1672" i="99"/>
  <c r="R1672" i="99"/>
  <c r="Q1672" i="99"/>
  <c r="AF1671" i="99"/>
  <c r="AE1671" i="99"/>
  <c r="X1671" i="99"/>
  <c r="W1671" i="99"/>
  <c r="V1671" i="99"/>
  <c r="U1671" i="99"/>
  <c r="R1671" i="99"/>
  <c r="Q1671" i="99"/>
  <c r="AF1670" i="99"/>
  <c r="AE1670" i="99"/>
  <c r="AH1670" i="99" s="1"/>
  <c r="X1670" i="99"/>
  <c r="W1670" i="99"/>
  <c r="Z1670" i="99" s="1"/>
  <c r="V1670" i="99"/>
  <c r="U1670" i="99"/>
  <c r="R1670" i="99"/>
  <c r="Q1670" i="99"/>
  <c r="AF1669" i="99"/>
  <c r="AE1669" i="99"/>
  <c r="AI1669" i="99" s="1"/>
  <c r="X1669" i="99"/>
  <c r="W1669" i="99"/>
  <c r="V1669" i="99"/>
  <c r="U1669" i="99"/>
  <c r="R1669" i="99"/>
  <c r="Q1669" i="99"/>
  <c r="AF1668" i="99"/>
  <c r="AE1668" i="99"/>
  <c r="X1668" i="99"/>
  <c r="W1668" i="99"/>
  <c r="V1668" i="99"/>
  <c r="U1668" i="99"/>
  <c r="R1668" i="99"/>
  <c r="Q1668" i="99"/>
  <c r="AF1667" i="99"/>
  <c r="AE1667" i="99"/>
  <c r="AI1667" i="99" s="1"/>
  <c r="X1667" i="99"/>
  <c r="W1667" i="99"/>
  <c r="V1667" i="99"/>
  <c r="U1667" i="99"/>
  <c r="R1667" i="99"/>
  <c r="Q1667" i="99"/>
  <c r="AF1666" i="99"/>
  <c r="AG1666" i="99" s="1"/>
  <c r="AE1666" i="99"/>
  <c r="X1666" i="99"/>
  <c r="Y1666" i="99" s="1"/>
  <c r="W1666" i="99"/>
  <c r="V1666" i="99"/>
  <c r="U1666" i="99"/>
  <c r="R1666" i="99"/>
  <c r="Q1666" i="99"/>
  <c r="AF1665" i="99"/>
  <c r="AE1665" i="99"/>
  <c r="X1665" i="99"/>
  <c r="W1665" i="99"/>
  <c r="V1665" i="99"/>
  <c r="U1665" i="99"/>
  <c r="R1665" i="99"/>
  <c r="Q1665" i="99"/>
  <c r="AF1664" i="99"/>
  <c r="AE1664" i="99"/>
  <c r="X1664" i="99"/>
  <c r="W1664" i="99"/>
  <c r="V1664" i="99"/>
  <c r="U1664" i="99"/>
  <c r="R1664" i="99"/>
  <c r="Q1664" i="99"/>
  <c r="AF1663" i="99"/>
  <c r="AH1663" i="99" s="1"/>
  <c r="AE1663" i="99"/>
  <c r="X1663" i="99"/>
  <c r="Z1663" i="99" s="1"/>
  <c r="W1663" i="99"/>
  <c r="V1663" i="99"/>
  <c r="U1663" i="99"/>
  <c r="R1663" i="99"/>
  <c r="Q1663" i="99"/>
  <c r="AF1662" i="99"/>
  <c r="AE1662" i="99"/>
  <c r="X1662" i="99"/>
  <c r="W1662" i="99"/>
  <c r="V1662" i="99"/>
  <c r="U1662" i="99"/>
  <c r="R1662" i="99"/>
  <c r="Q1662" i="99"/>
  <c r="AF1661" i="99"/>
  <c r="AE1661" i="99"/>
  <c r="X1661" i="99"/>
  <c r="W1661" i="99"/>
  <c r="V1661" i="99"/>
  <c r="U1661" i="99"/>
  <c r="R1661" i="99"/>
  <c r="Q1661" i="99"/>
  <c r="AF1660" i="99"/>
  <c r="AE1660" i="99"/>
  <c r="X1660" i="99"/>
  <c r="Z1660" i="99" s="1"/>
  <c r="W1660" i="99"/>
  <c r="V1660" i="99"/>
  <c r="U1660" i="99"/>
  <c r="R1660" i="99"/>
  <c r="Q1660" i="99"/>
  <c r="AH1659" i="99"/>
  <c r="AF1659" i="99"/>
  <c r="AE1659" i="99"/>
  <c r="X1659" i="99"/>
  <c r="W1659" i="99"/>
  <c r="V1659" i="99"/>
  <c r="U1659" i="99"/>
  <c r="R1659" i="99"/>
  <c r="Q1659" i="99"/>
  <c r="AF1658" i="99"/>
  <c r="AE1658" i="99"/>
  <c r="X1658" i="99"/>
  <c r="W1658" i="99"/>
  <c r="V1658" i="99"/>
  <c r="U1658" i="99"/>
  <c r="R1658" i="99"/>
  <c r="Q1658" i="99"/>
  <c r="AF1657" i="99"/>
  <c r="AE1657" i="99"/>
  <c r="X1657" i="99"/>
  <c r="Y1657" i="99" s="1"/>
  <c r="W1657" i="99"/>
  <c r="V1657" i="99"/>
  <c r="U1657" i="99"/>
  <c r="R1657" i="99"/>
  <c r="Q1657" i="99"/>
  <c r="AF1656" i="99"/>
  <c r="AH1656" i="99" s="1"/>
  <c r="AE1656" i="99"/>
  <c r="AI1656" i="99" s="1"/>
  <c r="X1656" i="99"/>
  <c r="W1656" i="99"/>
  <c r="V1656" i="99"/>
  <c r="U1656" i="99"/>
  <c r="R1656" i="99"/>
  <c r="Q1656" i="99"/>
  <c r="AF1655" i="99"/>
  <c r="AE1655" i="99"/>
  <c r="AI1655" i="99" s="1"/>
  <c r="X1655" i="99"/>
  <c r="Z1655" i="99" s="1"/>
  <c r="W1655" i="99"/>
  <c r="V1655" i="99"/>
  <c r="U1655" i="99"/>
  <c r="R1655" i="99"/>
  <c r="Q1655" i="99"/>
  <c r="AH1654" i="99"/>
  <c r="AF1654" i="99"/>
  <c r="AG1654" i="99" s="1"/>
  <c r="AE1654" i="99"/>
  <c r="X1654" i="99"/>
  <c r="Y1654" i="99" s="1"/>
  <c r="W1654" i="99"/>
  <c r="V1654" i="99"/>
  <c r="U1654" i="99"/>
  <c r="R1654" i="99"/>
  <c r="Q1654" i="99"/>
  <c r="AF1653" i="99"/>
  <c r="AE1653" i="99"/>
  <c r="AI1653" i="99" s="1"/>
  <c r="X1653" i="99"/>
  <c r="Z1653" i="99" s="1"/>
  <c r="W1653" i="99"/>
  <c r="V1653" i="99"/>
  <c r="U1653" i="99"/>
  <c r="R1653" i="99"/>
  <c r="Q1653" i="99"/>
  <c r="AF1652" i="99"/>
  <c r="AH1652" i="99" s="1"/>
  <c r="AE1652" i="99"/>
  <c r="X1652" i="99"/>
  <c r="W1652" i="99"/>
  <c r="V1652" i="99"/>
  <c r="U1652" i="99"/>
  <c r="R1652" i="99"/>
  <c r="Q1652" i="99"/>
  <c r="AF1651" i="99"/>
  <c r="AE1651" i="99"/>
  <c r="AI1651" i="99" s="1"/>
  <c r="X1651" i="99"/>
  <c r="W1651" i="99"/>
  <c r="V1651" i="99"/>
  <c r="U1651" i="99"/>
  <c r="R1651" i="99"/>
  <c r="Q1651" i="99"/>
  <c r="AG1650" i="99"/>
  <c r="AF1650" i="99"/>
  <c r="AE1650" i="99"/>
  <c r="X1650" i="99"/>
  <c r="W1650" i="99"/>
  <c r="V1650" i="99"/>
  <c r="U1650" i="99"/>
  <c r="R1650" i="99"/>
  <c r="Q1650" i="99"/>
  <c r="AF1649" i="99"/>
  <c r="AE1649" i="99"/>
  <c r="X1649" i="99"/>
  <c r="W1649" i="99"/>
  <c r="V1649" i="99"/>
  <c r="U1649" i="99"/>
  <c r="R1649" i="99"/>
  <c r="Q1649" i="99"/>
  <c r="AF1648" i="99"/>
  <c r="AE1648" i="99"/>
  <c r="X1648" i="99"/>
  <c r="W1648" i="99"/>
  <c r="V1648" i="99"/>
  <c r="U1648" i="99"/>
  <c r="R1648" i="99"/>
  <c r="Q1648" i="99"/>
  <c r="AF1647" i="99"/>
  <c r="AE1647" i="99"/>
  <c r="X1647" i="99"/>
  <c r="W1647" i="99"/>
  <c r="V1647" i="99"/>
  <c r="U1647" i="99"/>
  <c r="R1647" i="99"/>
  <c r="Q1647" i="99"/>
  <c r="AF1646" i="99"/>
  <c r="AE1646" i="99"/>
  <c r="X1646" i="99"/>
  <c r="W1646" i="99"/>
  <c r="V1646" i="99"/>
  <c r="U1646" i="99"/>
  <c r="R1646" i="99"/>
  <c r="Q1646" i="99"/>
  <c r="AF1645" i="99"/>
  <c r="AE1645" i="99"/>
  <c r="X1645" i="99"/>
  <c r="W1645" i="99"/>
  <c r="V1645" i="99"/>
  <c r="U1645" i="99"/>
  <c r="R1645" i="99"/>
  <c r="Q1645" i="99"/>
  <c r="AF1644" i="99"/>
  <c r="AE1644" i="99"/>
  <c r="AG1644" i="99" s="1"/>
  <c r="X1644" i="99"/>
  <c r="W1644" i="99"/>
  <c r="V1644" i="99"/>
  <c r="U1644" i="99"/>
  <c r="R1644" i="99"/>
  <c r="Q1644" i="99"/>
  <c r="AF1643" i="99"/>
  <c r="AG1643" i="99" s="1"/>
  <c r="AE1643" i="99"/>
  <c r="Z1643" i="99"/>
  <c r="X1643" i="99"/>
  <c r="Y1643" i="99" s="1"/>
  <c r="W1643" i="99"/>
  <c r="V1643" i="99"/>
  <c r="U1643" i="99"/>
  <c r="R1643" i="99"/>
  <c r="Q1643" i="99"/>
  <c r="AF1642" i="99"/>
  <c r="AH1642" i="99" s="1"/>
  <c r="AE1642" i="99"/>
  <c r="X1642" i="99"/>
  <c r="W1642" i="99"/>
  <c r="V1642" i="99"/>
  <c r="U1642" i="99"/>
  <c r="R1642" i="99"/>
  <c r="Q1642" i="99"/>
  <c r="AF1641" i="99"/>
  <c r="AE1641" i="99"/>
  <c r="X1641" i="99"/>
  <c r="Y1641" i="99" s="1"/>
  <c r="W1641" i="99"/>
  <c r="V1641" i="99"/>
  <c r="U1641" i="99"/>
  <c r="R1641" i="99"/>
  <c r="Q1641" i="99"/>
  <c r="AF1640" i="99"/>
  <c r="AH1640" i="99" s="1"/>
  <c r="AE1640" i="99"/>
  <c r="X1640" i="99"/>
  <c r="W1640" i="99"/>
  <c r="V1640" i="99"/>
  <c r="U1640" i="99"/>
  <c r="R1640" i="99"/>
  <c r="Q1640" i="99"/>
  <c r="AF1639" i="99"/>
  <c r="AE1639" i="99"/>
  <c r="X1639" i="99"/>
  <c r="W1639" i="99"/>
  <c r="V1639" i="99"/>
  <c r="U1639" i="99"/>
  <c r="R1639" i="99"/>
  <c r="Q1639" i="99"/>
  <c r="AF1638" i="99"/>
  <c r="AE1638" i="99"/>
  <c r="X1638" i="99"/>
  <c r="W1638" i="99"/>
  <c r="V1638" i="99"/>
  <c r="U1638" i="99"/>
  <c r="R1638" i="99"/>
  <c r="Q1638" i="99"/>
  <c r="AF1637" i="99"/>
  <c r="AE1637" i="99"/>
  <c r="AI1637" i="99" s="1"/>
  <c r="X1637" i="99"/>
  <c r="Y1637" i="99" s="1"/>
  <c r="W1637" i="99"/>
  <c r="V1637" i="99"/>
  <c r="U1637" i="99"/>
  <c r="R1637" i="99"/>
  <c r="Q1637" i="99"/>
  <c r="AF1636" i="99"/>
  <c r="AE1636" i="99"/>
  <c r="X1636" i="99"/>
  <c r="W1636" i="99"/>
  <c r="V1636" i="99"/>
  <c r="U1636" i="99"/>
  <c r="R1636" i="99"/>
  <c r="Q1636" i="99"/>
  <c r="AF1635" i="99"/>
  <c r="AE1635" i="99"/>
  <c r="AI1635" i="99" s="1"/>
  <c r="X1635" i="99"/>
  <c r="W1635" i="99"/>
  <c r="V1635" i="99"/>
  <c r="U1635" i="99"/>
  <c r="R1635" i="99"/>
  <c r="Q1635" i="99"/>
  <c r="AG1634" i="99"/>
  <c r="AF1634" i="99"/>
  <c r="AE1634" i="99"/>
  <c r="X1634" i="99"/>
  <c r="W1634" i="99"/>
  <c r="V1634" i="99"/>
  <c r="U1634" i="99"/>
  <c r="R1634" i="99"/>
  <c r="Q1634" i="99"/>
  <c r="AF1633" i="99"/>
  <c r="AE1633" i="99"/>
  <c r="X1633" i="99"/>
  <c r="W1633" i="99"/>
  <c r="V1633" i="99"/>
  <c r="U1633" i="99"/>
  <c r="R1633" i="99"/>
  <c r="Q1633" i="99"/>
  <c r="AF1632" i="99"/>
  <c r="AE1632" i="99"/>
  <c r="X1632" i="99"/>
  <c r="W1632" i="99"/>
  <c r="V1632" i="99"/>
  <c r="U1632" i="99"/>
  <c r="R1632" i="99"/>
  <c r="Q1632" i="99"/>
  <c r="AF1631" i="99"/>
  <c r="AH1631" i="99" s="1"/>
  <c r="AE1631" i="99"/>
  <c r="X1631" i="99"/>
  <c r="W1631" i="99"/>
  <c r="V1631" i="99"/>
  <c r="U1631" i="99"/>
  <c r="R1631" i="99"/>
  <c r="Q1631" i="99"/>
  <c r="AF1630" i="99"/>
  <c r="AE1630" i="99"/>
  <c r="X1630" i="99"/>
  <c r="W1630" i="99"/>
  <c r="AI1630" i="99" s="1"/>
  <c r="V1630" i="99"/>
  <c r="U1630" i="99"/>
  <c r="R1630" i="99"/>
  <c r="Q1630" i="99"/>
  <c r="AF1629" i="99"/>
  <c r="AE1629" i="99"/>
  <c r="X1629" i="99"/>
  <c r="W1629" i="99"/>
  <c r="V1629" i="99"/>
  <c r="U1629" i="99"/>
  <c r="R1629" i="99"/>
  <c r="Q1629" i="99"/>
  <c r="AH1628" i="99"/>
  <c r="AF1628" i="99"/>
  <c r="AG1628" i="99" s="1"/>
  <c r="AE1628" i="99"/>
  <c r="Z1628" i="99"/>
  <c r="X1628" i="99"/>
  <c r="W1628" i="99"/>
  <c r="V1628" i="99"/>
  <c r="U1628" i="99"/>
  <c r="R1628" i="99"/>
  <c r="Q1628" i="99"/>
  <c r="AF1627" i="99"/>
  <c r="AH1627" i="99" s="1"/>
  <c r="AE1627" i="99"/>
  <c r="X1627" i="99"/>
  <c r="W1627" i="99"/>
  <c r="V1627" i="99"/>
  <c r="U1627" i="99"/>
  <c r="R1627" i="99"/>
  <c r="Q1627" i="99"/>
  <c r="AF1626" i="99"/>
  <c r="AE1626" i="99"/>
  <c r="X1626" i="99"/>
  <c r="W1626" i="99"/>
  <c r="V1626" i="99"/>
  <c r="U1626" i="99"/>
  <c r="R1626" i="99"/>
  <c r="Q1626" i="99"/>
  <c r="AF1625" i="99"/>
  <c r="AE1625" i="99"/>
  <c r="X1625" i="99"/>
  <c r="W1625" i="99"/>
  <c r="V1625" i="99"/>
  <c r="U1625" i="99"/>
  <c r="R1625" i="99"/>
  <c r="Q1625" i="99"/>
  <c r="AF1624" i="99"/>
  <c r="AE1624" i="99"/>
  <c r="X1624" i="99"/>
  <c r="W1624" i="99"/>
  <c r="V1624" i="99"/>
  <c r="U1624" i="99"/>
  <c r="R1624" i="99"/>
  <c r="Q1624" i="99"/>
  <c r="AF1623" i="99"/>
  <c r="AE1623" i="99"/>
  <c r="X1623" i="99"/>
  <c r="Z1623" i="99" s="1"/>
  <c r="W1623" i="99"/>
  <c r="V1623" i="99"/>
  <c r="U1623" i="99"/>
  <c r="R1623" i="99"/>
  <c r="Q1623" i="99"/>
  <c r="AF1622" i="99"/>
  <c r="AE1622" i="99"/>
  <c r="X1622" i="99"/>
  <c r="W1622" i="99"/>
  <c r="V1622" i="99"/>
  <c r="U1622" i="99"/>
  <c r="R1622" i="99"/>
  <c r="Q1622" i="99"/>
  <c r="AF1621" i="99"/>
  <c r="AE1621" i="99"/>
  <c r="AI1621" i="99" s="1"/>
  <c r="X1621" i="99"/>
  <c r="W1621" i="99"/>
  <c r="V1621" i="99"/>
  <c r="U1621" i="99"/>
  <c r="R1621" i="99"/>
  <c r="Q1621" i="99"/>
  <c r="AF1620" i="99"/>
  <c r="AE1620" i="99"/>
  <c r="AG1620" i="99" s="1"/>
  <c r="X1620" i="99"/>
  <c r="W1620" i="99"/>
  <c r="V1620" i="99"/>
  <c r="U1620" i="99"/>
  <c r="R1620" i="99"/>
  <c r="Q1620" i="99"/>
  <c r="AF1619" i="99"/>
  <c r="AH1619" i="99" s="1"/>
  <c r="AE1619" i="99"/>
  <c r="X1619" i="99"/>
  <c r="W1619" i="99"/>
  <c r="V1619" i="99"/>
  <c r="U1619" i="99"/>
  <c r="R1619" i="99"/>
  <c r="Q1619" i="99"/>
  <c r="AF1618" i="99"/>
  <c r="AE1618" i="99"/>
  <c r="X1618" i="99"/>
  <c r="W1618" i="99"/>
  <c r="V1618" i="99"/>
  <c r="U1618" i="99"/>
  <c r="R1618" i="99"/>
  <c r="Q1618" i="99"/>
  <c r="AF1617" i="99"/>
  <c r="AE1617" i="99"/>
  <c r="X1617" i="99"/>
  <c r="Z1617" i="99" s="1"/>
  <c r="W1617" i="99"/>
  <c r="V1617" i="99"/>
  <c r="U1617" i="99"/>
  <c r="R1617" i="99"/>
  <c r="Q1617" i="99"/>
  <c r="AH1616" i="99"/>
  <c r="AF1616" i="99"/>
  <c r="AE1616" i="99"/>
  <c r="Z1616" i="99"/>
  <c r="X1616" i="99"/>
  <c r="Y1616" i="99" s="1"/>
  <c r="W1616" i="99"/>
  <c r="V1616" i="99"/>
  <c r="U1616" i="99"/>
  <c r="R1616" i="99"/>
  <c r="Q1616" i="99"/>
  <c r="AF1615" i="99"/>
  <c r="AE1615" i="99"/>
  <c r="X1615" i="99"/>
  <c r="W1615" i="99"/>
  <c r="AI1615" i="99" s="1"/>
  <c r="V1615" i="99"/>
  <c r="U1615" i="99"/>
  <c r="R1615" i="99"/>
  <c r="Q1615" i="99"/>
  <c r="AF1614" i="99"/>
  <c r="AE1614" i="99"/>
  <c r="X1614" i="99"/>
  <c r="W1614" i="99"/>
  <c r="AI1614" i="99" s="1"/>
  <c r="V1614" i="99"/>
  <c r="U1614" i="99"/>
  <c r="R1614" i="99"/>
  <c r="Q1614" i="99"/>
  <c r="AF1613" i="99"/>
  <c r="AE1613" i="99"/>
  <c r="X1613" i="99"/>
  <c r="W1613" i="99"/>
  <c r="V1613" i="99"/>
  <c r="U1613" i="99"/>
  <c r="R1613" i="99"/>
  <c r="Q1613" i="99"/>
  <c r="AH1612" i="99"/>
  <c r="AF1612" i="99"/>
  <c r="AG1612" i="99" s="1"/>
  <c r="AE1612" i="99"/>
  <c r="X1612" i="99"/>
  <c r="W1612" i="99"/>
  <c r="V1612" i="99"/>
  <c r="U1612" i="99"/>
  <c r="R1612" i="99"/>
  <c r="Q1612" i="99"/>
  <c r="AF1611" i="99"/>
  <c r="AE1611" i="99"/>
  <c r="AG1611" i="99" s="1"/>
  <c r="X1611" i="99"/>
  <c r="W1611" i="99"/>
  <c r="V1611" i="99"/>
  <c r="U1611" i="99"/>
  <c r="R1611" i="99"/>
  <c r="Q1611" i="99"/>
  <c r="AF1610" i="99"/>
  <c r="AE1610" i="99"/>
  <c r="X1610" i="99"/>
  <c r="W1610" i="99"/>
  <c r="V1610" i="99"/>
  <c r="U1610" i="99"/>
  <c r="R1610" i="99"/>
  <c r="Q1610" i="99"/>
  <c r="AF1609" i="99"/>
  <c r="AE1609" i="99"/>
  <c r="X1609" i="99"/>
  <c r="W1609" i="99"/>
  <c r="V1609" i="99"/>
  <c r="U1609" i="99"/>
  <c r="R1609" i="99"/>
  <c r="Q1609" i="99"/>
  <c r="AF1608" i="99"/>
  <c r="AE1608" i="99"/>
  <c r="X1608" i="99"/>
  <c r="W1608" i="99"/>
  <c r="V1608" i="99"/>
  <c r="U1608" i="99"/>
  <c r="R1608" i="99"/>
  <c r="Q1608" i="99"/>
  <c r="AF1607" i="99"/>
  <c r="AE1607" i="99"/>
  <c r="X1607" i="99"/>
  <c r="Z1607" i="99" s="1"/>
  <c r="W1607" i="99"/>
  <c r="V1607" i="99"/>
  <c r="U1607" i="99"/>
  <c r="R1607" i="99"/>
  <c r="Q1607" i="99"/>
  <c r="AF1606" i="99"/>
  <c r="AE1606" i="99"/>
  <c r="X1606" i="99"/>
  <c r="W1606" i="99"/>
  <c r="V1606" i="99"/>
  <c r="U1606" i="99"/>
  <c r="R1606" i="99"/>
  <c r="Q1606" i="99"/>
  <c r="AF1605" i="99"/>
  <c r="AE1605" i="99"/>
  <c r="X1605" i="99"/>
  <c r="Z1605" i="99" s="1"/>
  <c r="W1605" i="99"/>
  <c r="V1605" i="99"/>
  <c r="U1605" i="99"/>
  <c r="R1605" i="99"/>
  <c r="Q1605" i="99"/>
  <c r="AF1604" i="99"/>
  <c r="AE1604" i="99"/>
  <c r="X1604" i="99"/>
  <c r="W1604" i="99"/>
  <c r="V1604" i="99"/>
  <c r="U1604" i="99"/>
  <c r="R1604" i="99"/>
  <c r="Q1604" i="99"/>
  <c r="AF1603" i="99"/>
  <c r="AE1603" i="99"/>
  <c r="X1603" i="99"/>
  <c r="W1603" i="99"/>
  <c r="V1603" i="99"/>
  <c r="U1603" i="99"/>
  <c r="R1603" i="99"/>
  <c r="Q1603" i="99"/>
  <c r="AF1602" i="99"/>
  <c r="AE1602" i="99"/>
  <c r="X1602" i="99"/>
  <c r="W1602" i="99"/>
  <c r="V1602" i="99"/>
  <c r="U1602" i="99"/>
  <c r="R1602" i="99"/>
  <c r="Q1602" i="99"/>
  <c r="AF1601" i="99"/>
  <c r="AE1601" i="99"/>
  <c r="X1601" i="99"/>
  <c r="W1601" i="99"/>
  <c r="V1601" i="99"/>
  <c r="U1601" i="99"/>
  <c r="R1601" i="99"/>
  <c r="Q1601" i="99"/>
  <c r="AF1600" i="99"/>
  <c r="AG1600" i="99" s="1"/>
  <c r="AE1600" i="99"/>
  <c r="X1600" i="99"/>
  <c r="W1600" i="99"/>
  <c r="V1600" i="99"/>
  <c r="U1600" i="99"/>
  <c r="R1600" i="99"/>
  <c r="Q1600" i="99"/>
  <c r="AF1599" i="99"/>
  <c r="AE1599" i="99"/>
  <c r="Z1599" i="99"/>
  <c r="X1599" i="99"/>
  <c r="W1599" i="99"/>
  <c r="V1599" i="99"/>
  <c r="U1599" i="99"/>
  <c r="R1599" i="99"/>
  <c r="Q1599" i="99"/>
  <c r="AF1598" i="99"/>
  <c r="AE1598" i="99"/>
  <c r="X1598" i="99"/>
  <c r="W1598" i="99"/>
  <c r="V1598" i="99"/>
  <c r="U1598" i="99"/>
  <c r="R1598" i="99"/>
  <c r="Q1598" i="99"/>
  <c r="AF1597" i="99"/>
  <c r="AE1597" i="99"/>
  <c r="X1597" i="99"/>
  <c r="W1597" i="99"/>
  <c r="Y1597" i="99" s="1"/>
  <c r="V1597" i="99"/>
  <c r="U1597" i="99"/>
  <c r="R1597" i="99"/>
  <c r="Q1597" i="99"/>
  <c r="AH1596" i="99"/>
  <c r="AF1596" i="99"/>
  <c r="AE1596" i="99"/>
  <c r="AG1596" i="99" s="1"/>
  <c r="Y1596" i="99"/>
  <c r="X1596" i="99"/>
  <c r="Z1596" i="99" s="1"/>
  <c r="W1596" i="99"/>
  <c r="V1596" i="99"/>
  <c r="U1596" i="99"/>
  <c r="R1596" i="99"/>
  <c r="Q1596" i="99"/>
  <c r="AF1595" i="99"/>
  <c r="AE1595" i="99"/>
  <c r="X1595" i="99"/>
  <c r="W1595" i="99"/>
  <c r="V1595" i="99"/>
  <c r="U1595" i="99"/>
  <c r="R1595" i="99"/>
  <c r="Q1595" i="99"/>
  <c r="AF1594" i="99"/>
  <c r="AE1594" i="99"/>
  <c r="X1594" i="99"/>
  <c r="W1594" i="99"/>
  <c r="V1594" i="99"/>
  <c r="U1594" i="99"/>
  <c r="R1594" i="99"/>
  <c r="Q1594" i="99"/>
  <c r="AF1593" i="99"/>
  <c r="AE1593" i="99"/>
  <c r="X1593" i="99"/>
  <c r="W1593" i="99"/>
  <c r="V1593" i="99"/>
  <c r="U1593" i="99"/>
  <c r="R1593" i="99"/>
  <c r="Q1593" i="99"/>
  <c r="AF1592" i="99"/>
  <c r="AE1592" i="99"/>
  <c r="X1592" i="99"/>
  <c r="W1592" i="99"/>
  <c r="V1592" i="99"/>
  <c r="U1592" i="99"/>
  <c r="R1592" i="99"/>
  <c r="Q1592" i="99"/>
  <c r="AF1591" i="99"/>
  <c r="AE1591" i="99"/>
  <c r="X1591" i="99"/>
  <c r="Z1591" i="99" s="1"/>
  <c r="W1591" i="99"/>
  <c r="V1591" i="99"/>
  <c r="U1591" i="99"/>
  <c r="R1591" i="99"/>
  <c r="Q1591" i="99"/>
  <c r="AF1590" i="99"/>
  <c r="AE1590" i="99"/>
  <c r="X1590" i="99"/>
  <c r="W1590" i="99"/>
  <c r="V1590" i="99"/>
  <c r="U1590" i="99"/>
  <c r="R1590" i="99"/>
  <c r="Q1590" i="99"/>
  <c r="AF1589" i="99"/>
  <c r="AE1589" i="99"/>
  <c r="X1589" i="99"/>
  <c r="W1589" i="99"/>
  <c r="V1589" i="99"/>
  <c r="U1589" i="99"/>
  <c r="R1589" i="99"/>
  <c r="Q1589" i="99"/>
  <c r="AF1588" i="99"/>
  <c r="AH1588" i="99" s="1"/>
  <c r="AE1588" i="99"/>
  <c r="Y1588" i="99"/>
  <c r="X1588" i="99"/>
  <c r="Z1588" i="99" s="1"/>
  <c r="W1588" i="99"/>
  <c r="V1588" i="99"/>
  <c r="U1588" i="99"/>
  <c r="R1588" i="99"/>
  <c r="Q1588" i="99"/>
  <c r="AF1587" i="99"/>
  <c r="AE1587" i="99"/>
  <c r="X1587" i="99"/>
  <c r="W1587" i="99"/>
  <c r="V1587" i="99"/>
  <c r="U1587" i="99"/>
  <c r="R1587" i="99"/>
  <c r="Q1587" i="99"/>
  <c r="AF1586" i="99"/>
  <c r="AE1586" i="99"/>
  <c r="X1586" i="99"/>
  <c r="W1586" i="99"/>
  <c r="V1586" i="99"/>
  <c r="U1586" i="99"/>
  <c r="R1586" i="99"/>
  <c r="Q1586" i="99"/>
  <c r="AF1585" i="99"/>
  <c r="AE1585" i="99"/>
  <c r="X1585" i="99"/>
  <c r="W1585" i="99"/>
  <c r="V1585" i="99"/>
  <c r="U1585" i="99"/>
  <c r="R1585" i="99"/>
  <c r="Q1585" i="99"/>
  <c r="AF1584" i="99"/>
  <c r="AE1584" i="99"/>
  <c r="AG1584" i="99" s="1"/>
  <c r="X1584" i="99"/>
  <c r="W1584" i="99"/>
  <c r="V1584" i="99"/>
  <c r="U1584" i="99"/>
  <c r="R1584" i="99"/>
  <c r="Q1584" i="99"/>
  <c r="AI1583" i="99"/>
  <c r="AF1583" i="99"/>
  <c r="AE1583" i="99"/>
  <c r="X1583" i="99"/>
  <c r="Z1583" i="99" s="1"/>
  <c r="W1583" i="99"/>
  <c r="V1583" i="99"/>
  <c r="U1583" i="99"/>
  <c r="R1583" i="99"/>
  <c r="Q1583" i="99"/>
  <c r="AF1582" i="99"/>
  <c r="AE1582" i="99"/>
  <c r="X1582" i="99"/>
  <c r="W1582" i="99"/>
  <c r="V1582" i="99"/>
  <c r="U1582" i="99"/>
  <c r="R1582" i="99"/>
  <c r="Q1582" i="99"/>
  <c r="AF1581" i="99"/>
  <c r="AE1581" i="99"/>
  <c r="Y1581" i="99"/>
  <c r="X1581" i="99"/>
  <c r="W1581" i="99"/>
  <c r="V1581" i="99"/>
  <c r="U1581" i="99"/>
  <c r="R1581" i="99"/>
  <c r="Q1581" i="99"/>
  <c r="AG1580" i="99"/>
  <c r="AF1580" i="99"/>
  <c r="AH1580" i="99" s="1"/>
  <c r="AE1580" i="99"/>
  <c r="X1580" i="99"/>
  <c r="W1580" i="99"/>
  <c r="V1580" i="99"/>
  <c r="U1580" i="99"/>
  <c r="R1580" i="99"/>
  <c r="Q1580" i="99"/>
  <c r="AF1579" i="99"/>
  <c r="AE1579" i="99"/>
  <c r="X1579" i="99"/>
  <c r="W1579" i="99"/>
  <c r="V1579" i="99"/>
  <c r="U1579" i="99"/>
  <c r="R1579" i="99"/>
  <c r="Q1579" i="99"/>
  <c r="AF1578" i="99"/>
  <c r="AE1578" i="99"/>
  <c r="X1578" i="99"/>
  <c r="W1578" i="99"/>
  <c r="V1578" i="99"/>
  <c r="U1578" i="99"/>
  <c r="R1578" i="99"/>
  <c r="Q1578" i="99"/>
  <c r="AF1577" i="99"/>
  <c r="AE1577" i="99"/>
  <c r="X1577" i="99"/>
  <c r="W1577" i="99"/>
  <c r="V1577" i="99"/>
  <c r="U1577" i="99"/>
  <c r="R1577" i="99"/>
  <c r="Q1577" i="99"/>
  <c r="AF1576" i="99"/>
  <c r="AE1576" i="99"/>
  <c r="X1576" i="99"/>
  <c r="W1576" i="99"/>
  <c r="V1576" i="99"/>
  <c r="U1576" i="99"/>
  <c r="R1576" i="99"/>
  <c r="Q1576" i="99"/>
  <c r="AF1575" i="99"/>
  <c r="AE1575" i="99"/>
  <c r="X1575" i="99"/>
  <c r="Z1575" i="99" s="1"/>
  <c r="W1575" i="99"/>
  <c r="V1575" i="99"/>
  <c r="U1575" i="99"/>
  <c r="R1575" i="99"/>
  <c r="Q1575" i="99"/>
  <c r="AF1574" i="99"/>
  <c r="AE1574" i="99"/>
  <c r="X1574" i="99"/>
  <c r="W1574" i="99"/>
  <c r="V1574" i="99"/>
  <c r="U1574" i="99"/>
  <c r="R1574" i="99"/>
  <c r="Q1574" i="99"/>
  <c r="AF1573" i="99"/>
  <c r="AE1573" i="99"/>
  <c r="X1573" i="99"/>
  <c r="Y1573" i="99" s="1"/>
  <c r="W1573" i="99"/>
  <c r="V1573" i="99"/>
  <c r="U1573" i="99"/>
  <c r="R1573" i="99"/>
  <c r="Q1573" i="99"/>
  <c r="AF1572" i="99"/>
  <c r="AE1572" i="99"/>
  <c r="X1572" i="99"/>
  <c r="Z1572" i="99" s="1"/>
  <c r="W1572" i="99"/>
  <c r="V1572" i="99"/>
  <c r="U1572" i="99"/>
  <c r="R1572" i="99"/>
  <c r="Q1572" i="99"/>
  <c r="AF1571" i="99"/>
  <c r="AE1571" i="99"/>
  <c r="AG1571" i="99" s="1"/>
  <c r="X1571" i="99"/>
  <c r="W1571" i="99"/>
  <c r="V1571" i="99"/>
  <c r="U1571" i="99"/>
  <c r="R1571" i="99"/>
  <c r="Q1571" i="99"/>
  <c r="AF1570" i="99"/>
  <c r="AE1570" i="99"/>
  <c r="AI1570" i="99" s="1"/>
  <c r="X1570" i="99"/>
  <c r="W1570" i="99"/>
  <c r="V1570" i="99"/>
  <c r="U1570" i="99"/>
  <c r="R1570" i="99"/>
  <c r="Q1570" i="99"/>
  <c r="AF1569" i="99"/>
  <c r="AE1569" i="99"/>
  <c r="AI1569" i="99" s="1"/>
  <c r="X1569" i="99"/>
  <c r="Z1569" i="99" s="1"/>
  <c r="W1569" i="99"/>
  <c r="V1569" i="99"/>
  <c r="U1569" i="99"/>
  <c r="R1569" i="99"/>
  <c r="Q1569" i="99"/>
  <c r="AF1568" i="99"/>
  <c r="AE1568" i="99"/>
  <c r="X1568" i="99"/>
  <c r="Y1568" i="99" s="1"/>
  <c r="W1568" i="99"/>
  <c r="V1568" i="99"/>
  <c r="U1568" i="99"/>
  <c r="R1568" i="99"/>
  <c r="Q1568" i="99"/>
  <c r="AF1567" i="99"/>
  <c r="AE1567" i="99"/>
  <c r="AI1567" i="99" s="1"/>
  <c r="X1567" i="99"/>
  <c r="W1567" i="99"/>
  <c r="V1567" i="99"/>
  <c r="U1567" i="99"/>
  <c r="R1567" i="99"/>
  <c r="Q1567" i="99"/>
  <c r="AF1566" i="99"/>
  <c r="AE1566" i="99"/>
  <c r="X1566" i="99"/>
  <c r="W1566" i="99"/>
  <c r="V1566" i="99"/>
  <c r="U1566" i="99"/>
  <c r="R1566" i="99"/>
  <c r="Q1566" i="99"/>
  <c r="AF1565" i="99"/>
  <c r="AE1565" i="99"/>
  <c r="X1565" i="99"/>
  <c r="Z1565" i="99" s="1"/>
  <c r="W1565" i="99"/>
  <c r="V1565" i="99"/>
  <c r="U1565" i="99"/>
  <c r="R1565" i="99"/>
  <c r="Q1565" i="99"/>
  <c r="AF1564" i="99"/>
  <c r="AE1564" i="99"/>
  <c r="X1564" i="99"/>
  <c r="Y1564" i="99" s="1"/>
  <c r="W1564" i="99"/>
  <c r="V1564" i="99"/>
  <c r="U1564" i="99"/>
  <c r="R1564" i="99"/>
  <c r="Q1564" i="99"/>
  <c r="AF1563" i="99"/>
  <c r="AE1563" i="99"/>
  <c r="AG1563" i="99" s="1"/>
  <c r="X1563" i="99"/>
  <c r="W1563" i="99"/>
  <c r="V1563" i="99"/>
  <c r="U1563" i="99"/>
  <c r="R1563" i="99"/>
  <c r="Q1563" i="99"/>
  <c r="AF1562" i="99"/>
  <c r="AE1562" i="99"/>
  <c r="AI1562" i="99" s="1"/>
  <c r="X1562" i="99"/>
  <c r="W1562" i="99"/>
  <c r="V1562" i="99"/>
  <c r="U1562" i="99"/>
  <c r="R1562" i="99"/>
  <c r="Q1562" i="99"/>
  <c r="AF1561" i="99"/>
  <c r="AE1561" i="99"/>
  <c r="AI1561" i="99" s="1"/>
  <c r="X1561" i="99"/>
  <c r="Z1561" i="99" s="1"/>
  <c r="W1561" i="99"/>
  <c r="V1561" i="99"/>
  <c r="U1561" i="99"/>
  <c r="R1561" i="99"/>
  <c r="Q1561" i="99"/>
  <c r="AH1560" i="99"/>
  <c r="AG1560" i="99"/>
  <c r="AF1560" i="99"/>
  <c r="AE1560" i="99"/>
  <c r="Z1560" i="99"/>
  <c r="X1560" i="99"/>
  <c r="W1560" i="99"/>
  <c r="V1560" i="99"/>
  <c r="U1560" i="99"/>
  <c r="R1560" i="99"/>
  <c r="Q1560" i="99"/>
  <c r="AF1559" i="99"/>
  <c r="AE1559" i="99"/>
  <c r="X1559" i="99"/>
  <c r="W1559" i="99"/>
  <c r="Y1559" i="99" s="1"/>
  <c r="V1559" i="99"/>
  <c r="U1559" i="99"/>
  <c r="R1559" i="99"/>
  <c r="Q1559" i="99"/>
  <c r="AF1558" i="99"/>
  <c r="AE1558" i="99"/>
  <c r="X1558" i="99"/>
  <c r="W1558" i="99"/>
  <c r="AI1558" i="99" s="1"/>
  <c r="V1558" i="99"/>
  <c r="U1558" i="99"/>
  <c r="R1558" i="99"/>
  <c r="Q1558" i="99"/>
  <c r="AG1557" i="99"/>
  <c r="AF1557" i="99"/>
  <c r="AE1557" i="99"/>
  <c r="X1557" i="99"/>
  <c r="W1557" i="99"/>
  <c r="V1557" i="99"/>
  <c r="U1557" i="99"/>
  <c r="R1557" i="99"/>
  <c r="Q1557" i="99"/>
  <c r="AF1556" i="99"/>
  <c r="AH1556" i="99" s="1"/>
  <c r="AE1556" i="99"/>
  <c r="X1556" i="99"/>
  <c r="W1556" i="99"/>
  <c r="V1556" i="99"/>
  <c r="U1556" i="99"/>
  <c r="R1556" i="99"/>
  <c r="Q1556" i="99"/>
  <c r="AF1555" i="99"/>
  <c r="AE1555" i="99"/>
  <c r="X1555" i="99"/>
  <c r="W1555" i="99"/>
  <c r="V1555" i="99"/>
  <c r="U1555" i="99"/>
  <c r="R1555" i="99"/>
  <c r="Q1555" i="99"/>
  <c r="AF1554" i="99"/>
  <c r="AE1554" i="99"/>
  <c r="X1554" i="99"/>
  <c r="W1554" i="99"/>
  <c r="V1554" i="99"/>
  <c r="U1554" i="99"/>
  <c r="R1554" i="99"/>
  <c r="Q1554" i="99"/>
  <c r="AF1553" i="99"/>
  <c r="AE1553" i="99"/>
  <c r="X1553" i="99"/>
  <c r="W1553" i="99"/>
  <c r="V1553" i="99"/>
  <c r="U1553" i="99"/>
  <c r="R1553" i="99"/>
  <c r="Q1553" i="99"/>
  <c r="AF1552" i="99"/>
  <c r="AG1552" i="99" s="1"/>
  <c r="AE1552" i="99"/>
  <c r="X1552" i="99"/>
  <c r="W1552" i="99"/>
  <c r="V1552" i="99"/>
  <c r="U1552" i="99"/>
  <c r="R1552" i="99"/>
  <c r="Q1552" i="99"/>
  <c r="AF1551" i="99"/>
  <c r="AE1551" i="99"/>
  <c r="X1551" i="99"/>
  <c r="W1551" i="99"/>
  <c r="Y1551" i="99" s="1"/>
  <c r="V1551" i="99"/>
  <c r="U1551" i="99"/>
  <c r="R1551" i="99"/>
  <c r="Q1551" i="99"/>
  <c r="AF1550" i="99"/>
  <c r="AE1550" i="99"/>
  <c r="X1550" i="99"/>
  <c r="W1550" i="99"/>
  <c r="AI1550" i="99" s="1"/>
  <c r="V1550" i="99"/>
  <c r="U1550" i="99"/>
  <c r="R1550" i="99"/>
  <c r="Q1550" i="99"/>
  <c r="AG1549" i="99"/>
  <c r="AF1549" i="99"/>
  <c r="AE1549" i="99"/>
  <c r="X1549" i="99"/>
  <c r="W1549" i="99"/>
  <c r="V1549" i="99"/>
  <c r="U1549" i="99"/>
  <c r="R1549" i="99"/>
  <c r="Q1549" i="99"/>
  <c r="AF1548" i="99"/>
  <c r="AE1548" i="99"/>
  <c r="X1548" i="99"/>
  <c r="W1548" i="99"/>
  <c r="V1548" i="99"/>
  <c r="U1548" i="99"/>
  <c r="R1548" i="99"/>
  <c r="Q1548" i="99"/>
  <c r="AF1547" i="99"/>
  <c r="AE1547" i="99"/>
  <c r="AG1547" i="99" s="1"/>
  <c r="X1547" i="99"/>
  <c r="W1547" i="99"/>
  <c r="V1547" i="99"/>
  <c r="U1547" i="99"/>
  <c r="R1547" i="99"/>
  <c r="Q1547" i="99"/>
  <c r="AF1546" i="99"/>
  <c r="AE1546" i="99"/>
  <c r="X1546" i="99"/>
  <c r="W1546" i="99"/>
  <c r="V1546" i="99"/>
  <c r="U1546" i="99"/>
  <c r="R1546" i="99"/>
  <c r="Q1546" i="99"/>
  <c r="AF1545" i="99"/>
  <c r="AE1545" i="99"/>
  <c r="X1545" i="99"/>
  <c r="W1545" i="99"/>
  <c r="V1545" i="99"/>
  <c r="U1545" i="99"/>
  <c r="R1545" i="99"/>
  <c r="Q1545" i="99"/>
  <c r="AF1544" i="99"/>
  <c r="AH1544" i="99" s="1"/>
  <c r="AE1544" i="99"/>
  <c r="X1544" i="99"/>
  <c r="W1544" i="99"/>
  <c r="V1544" i="99"/>
  <c r="U1544" i="99"/>
  <c r="R1544" i="99"/>
  <c r="Q1544" i="99"/>
  <c r="AF1543" i="99"/>
  <c r="AE1543" i="99"/>
  <c r="X1543" i="99"/>
  <c r="W1543" i="99"/>
  <c r="Y1543" i="99" s="1"/>
  <c r="V1543" i="99"/>
  <c r="U1543" i="99"/>
  <c r="R1543" i="99"/>
  <c r="Q1543" i="99"/>
  <c r="AF1542" i="99"/>
  <c r="AE1542" i="99"/>
  <c r="X1542" i="99"/>
  <c r="W1542" i="99"/>
  <c r="AI1542" i="99" s="1"/>
  <c r="V1542" i="99"/>
  <c r="U1542" i="99"/>
  <c r="R1542" i="99"/>
  <c r="Q1542" i="99"/>
  <c r="AG1541" i="99"/>
  <c r="AF1541" i="99"/>
  <c r="AH1541" i="99" s="1"/>
  <c r="AE1541" i="99"/>
  <c r="X1541" i="99"/>
  <c r="Z1541" i="99" s="1"/>
  <c r="W1541" i="99"/>
  <c r="V1541" i="99"/>
  <c r="U1541" i="99"/>
  <c r="R1541" i="99"/>
  <c r="Q1541" i="99"/>
  <c r="AF1540" i="99"/>
  <c r="AG1540" i="99" s="1"/>
  <c r="AE1540" i="99"/>
  <c r="X1540" i="99"/>
  <c r="Y1540" i="99" s="1"/>
  <c r="W1540" i="99"/>
  <c r="V1540" i="99"/>
  <c r="U1540" i="99"/>
  <c r="R1540" i="99"/>
  <c r="Q1540" i="99"/>
  <c r="AF1539" i="99"/>
  <c r="AH1539" i="99" s="1"/>
  <c r="AE1539" i="99"/>
  <c r="X1539" i="99"/>
  <c r="W1539" i="99"/>
  <c r="V1539" i="99"/>
  <c r="U1539" i="99"/>
  <c r="R1539" i="99"/>
  <c r="Q1539" i="99"/>
  <c r="AF1538" i="99"/>
  <c r="AE1538" i="99"/>
  <c r="AI1538" i="99" s="1"/>
  <c r="X1538" i="99"/>
  <c r="W1538" i="99"/>
  <c r="V1538" i="99"/>
  <c r="U1538" i="99"/>
  <c r="R1538" i="99"/>
  <c r="Q1538" i="99"/>
  <c r="AF1537" i="99"/>
  <c r="AE1537" i="99"/>
  <c r="AI1537" i="99" s="1"/>
  <c r="X1537" i="99"/>
  <c r="Z1537" i="99" s="1"/>
  <c r="W1537" i="99"/>
  <c r="V1537" i="99"/>
  <c r="U1537" i="99"/>
  <c r="R1537" i="99"/>
  <c r="Q1537" i="99"/>
  <c r="AF1536" i="99"/>
  <c r="AE1536" i="99"/>
  <c r="X1536" i="99"/>
  <c r="Z1536" i="99" s="1"/>
  <c r="W1536" i="99"/>
  <c r="V1536" i="99"/>
  <c r="U1536" i="99"/>
  <c r="R1536" i="99"/>
  <c r="Q1536" i="99"/>
  <c r="AF1535" i="99"/>
  <c r="AE1535" i="99"/>
  <c r="X1535" i="99"/>
  <c r="W1535" i="99"/>
  <c r="Y1535" i="99" s="1"/>
  <c r="V1535" i="99"/>
  <c r="U1535" i="99"/>
  <c r="R1535" i="99"/>
  <c r="Q1535" i="99"/>
  <c r="AF1534" i="99"/>
  <c r="AE1534" i="99"/>
  <c r="X1534" i="99"/>
  <c r="W1534" i="99"/>
  <c r="AI1534" i="99" s="1"/>
  <c r="V1534" i="99"/>
  <c r="U1534" i="99"/>
  <c r="R1534" i="99"/>
  <c r="Q1534" i="99"/>
  <c r="AF1533" i="99"/>
  <c r="AE1533" i="99"/>
  <c r="AI1533" i="99" s="1"/>
  <c r="X1533" i="99"/>
  <c r="Z1533" i="99" s="1"/>
  <c r="W1533" i="99"/>
  <c r="V1533" i="99"/>
  <c r="U1533" i="99"/>
  <c r="R1533" i="99"/>
  <c r="Q1533" i="99"/>
  <c r="AF1532" i="99"/>
  <c r="AH1532" i="99" s="1"/>
  <c r="AE1532" i="99"/>
  <c r="Y1532" i="99"/>
  <c r="X1532" i="99"/>
  <c r="W1532" i="99"/>
  <c r="Z1532" i="99" s="1"/>
  <c r="V1532" i="99"/>
  <c r="U1532" i="99"/>
  <c r="R1532" i="99"/>
  <c r="Q1532" i="99"/>
  <c r="AF1531" i="99"/>
  <c r="AE1531" i="99"/>
  <c r="X1531" i="99"/>
  <c r="W1531" i="99"/>
  <c r="V1531" i="99"/>
  <c r="U1531" i="99"/>
  <c r="R1531" i="99"/>
  <c r="Q1531" i="99"/>
  <c r="AF1530" i="99"/>
  <c r="AE1530" i="99"/>
  <c r="X1530" i="99"/>
  <c r="W1530" i="99"/>
  <c r="V1530" i="99"/>
  <c r="U1530" i="99"/>
  <c r="R1530" i="99"/>
  <c r="Q1530" i="99"/>
  <c r="AF1529" i="99"/>
  <c r="AE1529" i="99"/>
  <c r="X1529" i="99"/>
  <c r="W1529" i="99"/>
  <c r="V1529" i="99"/>
  <c r="U1529" i="99"/>
  <c r="R1529" i="99"/>
  <c r="Q1529" i="99"/>
  <c r="AF1528" i="99"/>
  <c r="AH1528" i="99" s="1"/>
  <c r="AE1528" i="99"/>
  <c r="X1528" i="99"/>
  <c r="Z1528" i="99" s="1"/>
  <c r="W1528" i="99"/>
  <c r="Y1528" i="99" s="1"/>
  <c r="V1528" i="99"/>
  <c r="U1528" i="99"/>
  <c r="R1528" i="99"/>
  <c r="Q1528" i="99"/>
  <c r="AF1527" i="99"/>
  <c r="AE1527" i="99"/>
  <c r="X1527" i="99"/>
  <c r="W1527" i="99"/>
  <c r="Y1527" i="99" s="1"/>
  <c r="V1527" i="99"/>
  <c r="U1527" i="99"/>
  <c r="R1527" i="99"/>
  <c r="Q1527" i="99"/>
  <c r="AF1526" i="99"/>
  <c r="AE1526" i="99"/>
  <c r="X1526" i="99"/>
  <c r="W1526" i="99"/>
  <c r="AI1526" i="99" s="1"/>
  <c r="V1526" i="99"/>
  <c r="U1526" i="99"/>
  <c r="R1526" i="99"/>
  <c r="Q1526" i="99"/>
  <c r="AF1525" i="99"/>
  <c r="AE1525" i="99"/>
  <c r="X1525" i="99"/>
  <c r="W1525" i="99"/>
  <c r="V1525" i="99"/>
  <c r="U1525" i="99"/>
  <c r="R1525" i="99"/>
  <c r="Q1525" i="99"/>
  <c r="AF1524" i="99"/>
  <c r="AE1524" i="99"/>
  <c r="X1524" i="99"/>
  <c r="W1524" i="99"/>
  <c r="V1524" i="99"/>
  <c r="U1524" i="99"/>
  <c r="R1524" i="99"/>
  <c r="Q1524" i="99"/>
  <c r="AF1523" i="99"/>
  <c r="AE1523" i="99"/>
  <c r="AG1523" i="99" s="1"/>
  <c r="X1523" i="99"/>
  <c r="W1523" i="99"/>
  <c r="V1523" i="99"/>
  <c r="U1523" i="99"/>
  <c r="R1523" i="99"/>
  <c r="Q1523" i="99"/>
  <c r="AF1522" i="99"/>
  <c r="AE1522" i="99"/>
  <c r="X1522" i="99"/>
  <c r="W1522" i="99"/>
  <c r="V1522" i="99"/>
  <c r="U1522" i="99"/>
  <c r="R1522" i="99"/>
  <c r="Q1522" i="99"/>
  <c r="AF1521" i="99"/>
  <c r="AE1521" i="99"/>
  <c r="X1521" i="99"/>
  <c r="W1521" i="99"/>
  <c r="V1521" i="99"/>
  <c r="U1521" i="99"/>
  <c r="R1521" i="99"/>
  <c r="Q1521" i="99"/>
  <c r="AF1520" i="99"/>
  <c r="AH1520" i="99" s="1"/>
  <c r="AE1520" i="99"/>
  <c r="X1520" i="99"/>
  <c r="W1520" i="99"/>
  <c r="V1520" i="99"/>
  <c r="U1520" i="99"/>
  <c r="R1520" i="99"/>
  <c r="Q1520" i="99"/>
  <c r="AF1519" i="99"/>
  <c r="AE1519" i="99"/>
  <c r="X1519" i="99"/>
  <c r="W1519" i="99"/>
  <c r="Y1519" i="99" s="1"/>
  <c r="V1519" i="99"/>
  <c r="U1519" i="99"/>
  <c r="R1519" i="99"/>
  <c r="Q1519" i="99"/>
  <c r="AF1518" i="99"/>
  <c r="AE1518" i="99"/>
  <c r="X1518" i="99"/>
  <c r="W1518" i="99"/>
  <c r="AI1518" i="99" s="1"/>
  <c r="V1518" i="99"/>
  <c r="U1518" i="99"/>
  <c r="R1518" i="99"/>
  <c r="Q1518" i="99"/>
  <c r="AF1517" i="99"/>
  <c r="AE1517" i="99"/>
  <c r="AI1517" i="99" s="1"/>
  <c r="X1517" i="99"/>
  <c r="W1517" i="99"/>
  <c r="V1517" i="99"/>
  <c r="U1517" i="99"/>
  <c r="R1517" i="99"/>
  <c r="Q1517" i="99"/>
  <c r="AF1516" i="99"/>
  <c r="AE1516" i="99"/>
  <c r="X1516" i="99"/>
  <c r="Z1516" i="99" s="1"/>
  <c r="W1516" i="99"/>
  <c r="V1516" i="99"/>
  <c r="U1516" i="99"/>
  <c r="R1516" i="99"/>
  <c r="Q1516" i="99"/>
  <c r="AF1515" i="99"/>
  <c r="AE1515" i="99"/>
  <c r="X1515" i="99"/>
  <c r="W1515" i="99"/>
  <c r="V1515" i="99"/>
  <c r="U1515" i="99"/>
  <c r="R1515" i="99"/>
  <c r="Q1515" i="99"/>
  <c r="AF1514" i="99"/>
  <c r="AE1514" i="99"/>
  <c r="X1514" i="99"/>
  <c r="W1514" i="99"/>
  <c r="V1514" i="99"/>
  <c r="U1514" i="99"/>
  <c r="R1514" i="99"/>
  <c r="Q1514" i="99"/>
  <c r="AF1513" i="99"/>
  <c r="AE1513" i="99"/>
  <c r="X1513" i="99"/>
  <c r="W1513" i="99"/>
  <c r="V1513" i="99"/>
  <c r="U1513" i="99"/>
  <c r="R1513" i="99"/>
  <c r="Q1513" i="99"/>
  <c r="AF1512" i="99"/>
  <c r="AH1512" i="99" s="1"/>
  <c r="AE1512" i="99"/>
  <c r="AG1512" i="99" s="1"/>
  <c r="Z1512" i="99"/>
  <c r="X1512" i="99"/>
  <c r="W1512" i="99"/>
  <c r="V1512" i="99"/>
  <c r="U1512" i="99"/>
  <c r="R1512" i="99"/>
  <c r="Q1512" i="99"/>
  <c r="AF1511" i="99"/>
  <c r="AE1511" i="99"/>
  <c r="X1511" i="99"/>
  <c r="Z1511" i="99" s="1"/>
  <c r="W1511" i="99"/>
  <c r="V1511" i="99"/>
  <c r="U1511" i="99"/>
  <c r="R1511" i="99"/>
  <c r="Q1511" i="99"/>
  <c r="AF1510" i="99"/>
  <c r="AE1510" i="99"/>
  <c r="X1510" i="99"/>
  <c r="W1510" i="99"/>
  <c r="V1510" i="99"/>
  <c r="U1510" i="99"/>
  <c r="R1510" i="99"/>
  <c r="Q1510" i="99"/>
  <c r="AF1509" i="99"/>
  <c r="AE1509" i="99"/>
  <c r="X1509" i="99"/>
  <c r="W1509" i="99"/>
  <c r="Y1509" i="99" s="1"/>
  <c r="V1509" i="99"/>
  <c r="U1509" i="99"/>
  <c r="R1509" i="99"/>
  <c r="Q1509" i="99"/>
  <c r="AF1508" i="99"/>
  <c r="AE1508" i="99"/>
  <c r="X1508" i="99"/>
  <c r="Z1508" i="99" s="1"/>
  <c r="W1508" i="99"/>
  <c r="V1508" i="99"/>
  <c r="U1508" i="99"/>
  <c r="R1508" i="99"/>
  <c r="Q1508" i="99"/>
  <c r="AF1507" i="99"/>
  <c r="AE1507" i="99"/>
  <c r="X1507" i="99"/>
  <c r="W1507" i="99"/>
  <c r="V1507" i="99"/>
  <c r="U1507" i="99"/>
  <c r="R1507" i="99"/>
  <c r="Q1507" i="99"/>
  <c r="AF1506" i="99"/>
  <c r="AE1506" i="99"/>
  <c r="X1506" i="99"/>
  <c r="W1506" i="99"/>
  <c r="V1506" i="99"/>
  <c r="U1506" i="99"/>
  <c r="R1506" i="99"/>
  <c r="Q1506" i="99"/>
  <c r="AF1505" i="99"/>
  <c r="AE1505" i="99"/>
  <c r="X1505" i="99"/>
  <c r="W1505" i="99"/>
  <c r="V1505" i="99"/>
  <c r="U1505" i="99"/>
  <c r="R1505" i="99"/>
  <c r="Q1505" i="99"/>
  <c r="AF1504" i="99"/>
  <c r="AH1504" i="99" s="1"/>
  <c r="AE1504" i="99"/>
  <c r="AG1504" i="99" s="1"/>
  <c r="X1504" i="99"/>
  <c r="Z1504" i="99" s="1"/>
  <c r="W1504" i="99"/>
  <c r="V1504" i="99"/>
  <c r="U1504" i="99"/>
  <c r="R1504" i="99"/>
  <c r="Q1504" i="99"/>
  <c r="AF1503" i="99"/>
  <c r="AE1503" i="99"/>
  <c r="AI1503" i="99" s="1"/>
  <c r="X1503" i="99"/>
  <c r="Z1503" i="99" s="1"/>
  <c r="W1503" i="99"/>
  <c r="V1503" i="99"/>
  <c r="U1503" i="99"/>
  <c r="R1503" i="99"/>
  <c r="Q1503" i="99"/>
  <c r="AF1502" i="99"/>
  <c r="AE1502" i="99"/>
  <c r="X1502" i="99"/>
  <c r="W1502" i="99"/>
  <c r="V1502" i="99"/>
  <c r="U1502" i="99"/>
  <c r="R1502" i="99"/>
  <c r="Q1502" i="99"/>
  <c r="AF1501" i="99"/>
  <c r="AE1501" i="99"/>
  <c r="AI1501" i="99" s="1"/>
  <c r="X1501" i="99"/>
  <c r="W1501" i="99"/>
  <c r="V1501" i="99"/>
  <c r="U1501" i="99"/>
  <c r="R1501" i="99"/>
  <c r="Q1501" i="99"/>
  <c r="AF1500" i="99"/>
  <c r="AH1500" i="99" s="1"/>
  <c r="AE1500" i="99"/>
  <c r="X1500" i="99"/>
  <c r="Z1500" i="99" s="1"/>
  <c r="W1500" i="99"/>
  <c r="V1500" i="99"/>
  <c r="U1500" i="99"/>
  <c r="R1500" i="99"/>
  <c r="Q1500" i="99"/>
  <c r="AF1499" i="99"/>
  <c r="AE1499" i="99"/>
  <c r="AH1499" i="99" s="1"/>
  <c r="X1499" i="99"/>
  <c r="W1499" i="99"/>
  <c r="V1499" i="99"/>
  <c r="U1499" i="99"/>
  <c r="R1499" i="99"/>
  <c r="Q1499" i="99"/>
  <c r="AF1498" i="99"/>
  <c r="AE1498" i="99"/>
  <c r="X1498" i="99"/>
  <c r="W1498" i="99"/>
  <c r="V1498" i="99"/>
  <c r="U1498" i="99"/>
  <c r="R1498" i="99"/>
  <c r="Q1498" i="99"/>
  <c r="AF1497" i="99"/>
  <c r="AE1497" i="99"/>
  <c r="X1497" i="99"/>
  <c r="W1497" i="99"/>
  <c r="V1497" i="99"/>
  <c r="U1497" i="99"/>
  <c r="R1497" i="99"/>
  <c r="Q1497" i="99"/>
  <c r="AF1496" i="99"/>
  <c r="AE1496" i="99"/>
  <c r="X1496" i="99"/>
  <c r="W1496" i="99"/>
  <c r="V1496" i="99"/>
  <c r="U1496" i="99"/>
  <c r="R1496" i="99"/>
  <c r="Q1496" i="99"/>
  <c r="AF1495" i="99"/>
  <c r="AE1495" i="99"/>
  <c r="X1495" i="99"/>
  <c r="W1495" i="99"/>
  <c r="V1495" i="99"/>
  <c r="U1495" i="99"/>
  <c r="R1495" i="99"/>
  <c r="Q1495" i="99"/>
  <c r="AF1494" i="99"/>
  <c r="AE1494" i="99"/>
  <c r="X1494" i="99"/>
  <c r="W1494" i="99"/>
  <c r="V1494" i="99"/>
  <c r="U1494" i="99"/>
  <c r="R1494" i="99"/>
  <c r="Q1494" i="99"/>
  <c r="AF1493" i="99"/>
  <c r="AE1493" i="99"/>
  <c r="AI1493" i="99" s="1"/>
  <c r="X1493" i="99"/>
  <c r="W1493" i="99"/>
  <c r="V1493" i="99"/>
  <c r="U1493" i="99"/>
  <c r="R1493" i="99"/>
  <c r="Q1493" i="99"/>
  <c r="AG1492" i="99"/>
  <c r="AF1492" i="99"/>
  <c r="AE1492" i="99"/>
  <c r="AH1492" i="99" s="1"/>
  <c r="X1492" i="99"/>
  <c r="Z1492" i="99" s="1"/>
  <c r="W1492" i="99"/>
  <c r="V1492" i="99"/>
  <c r="U1492" i="99"/>
  <c r="R1492" i="99"/>
  <c r="Q1492" i="99"/>
  <c r="AF1491" i="99"/>
  <c r="AE1491" i="99"/>
  <c r="X1491" i="99"/>
  <c r="W1491" i="99"/>
  <c r="V1491" i="99"/>
  <c r="U1491" i="99"/>
  <c r="R1491" i="99"/>
  <c r="Q1491" i="99"/>
  <c r="AF1490" i="99"/>
  <c r="AE1490" i="99"/>
  <c r="X1490" i="99"/>
  <c r="W1490" i="99"/>
  <c r="V1490" i="99"/>
  <c r="U1490" i="99"/>
  <c r="R1490" i="99"/>
  <c r="Q1490" i="99"/>
  <c r="AF1489" i="99"/>
  <c r="AE1489" i="99"/>
  <c r="X1489" i="99"/>
  <c r="W1489" i="99"/>
  <c r="V1489" i="99"/>
  <c r="U1489" i="99"/>
  <c r="R1489" i="99"/>
  <c r="Q1489" i="99"/>
  <c r="AF1488" i="99"/>
  <c r="AH1488" i="99" s="1"/>
  <c r="AE1488" i="99"/>
  <c r="AG1488" i="99" s="1"/>
  <c r="X1488" i="99"/>
  <c r="W1488" i="99"/>
  <c r="V1488" i="99"/>
  <c r="U1488" i="99"/>
  <c r="R1488" i="99"/>
  <c r="Q1488" i="99"/>
  <c r="AI1487" i="99"/>
  <c r="AF1487" i="99"/>
  <c r="AE1487" i="99"/>
  <c r="X1487" i="99"/>
  <c r="Z1487" i="99" s="1"/>
  <c r="W1487" i="99"/>
  <c r="V1487" i="99"/>
  <c r="U1487" i="99"/>
  <c r="R1487" i="99"/>
  <c r="Q1487" i="99"/>
  <c r="AF1486" i="99"/>
  <c r="AE1486" i="99"/>
  <c r="X1486" i="99"/>
  <c r="W1486" i="99"/>
  <c r="V1486" i="99"/>
  <c r="U1486" i="99"/>
  <c r="R1486" i="99"/>
  <c r="Q1486" i="99"/>
  <c r="AF1485" i="99"/>
  <c r="AG1485" i="99" s="1"/>
  <c r="AE1485" i="99"/>
  <c r="AI1485" i="99" s="1"/>
  <c r="X1485" i="99"/>
  <c r="W1485" i="99"/>
  <c r="V1485" i="99"/>
  <c r="U1485" i="99"/>
  <c r="R1485" i="99"/>
  <c r="Q1485" i="99"/>
  <c r="AF1484" i="99"/>
  <c r="AE1484" i="99"/>
  <c r="X1484" i="99"/>
  <c r="Z1484" i="99" s="1"/>
  <c r="W1484" i="99"/>
  <c r="Y1484" i="99" s="1"/>
  <c r="V1484" i="99"/>
  <c r="U1484" i="99"/>
  <c r="R1484" i="99"/>
  <c r="Q1484" i="99"/>
  <c r="AH1483" i="99"/>
  <c r="AF1483" i="99"/>
  <c r="AE1483" i="99"/>
  <c r="X1483" i="99"/>
  <c r="W1483" i="99"/>
  <c r="V1483" i="99"/>
  <c r="U1483" i="99"/>
  <c r="R1483" i="99"/>
  <c r="Q1483" i="99"/>
  <c r="AF1482" i="99"/>
  <c r="AE1482" i="99"/>
  <c r="X1482" i="99"/>
  <c r="W1482" i="99"/>
  <c r="V1482" i="99"/>
  <c r="U1482" i="99"/>
  <c r="R1482" i="99"/>
  <c r="Q1482" i="99"/>
  <c r="AF1481" i="99"/>
  <c r="AE1481" i="99"/>
  <c r="X1481" i="99"/>
  <c r="W1481" i="99"/>
  <c r="V1481" i="99"/>
  <c r="U1481" i="99"/>
  <c r="R1481" i="99"/>
  <c r="Q1481" i="99"/>
  <c r="AF1480" i="99"/>
  <c r="AE1480" i="99"/>
  <c r="X1480" i="99"/>
  <c r="W1480" i="99"/>
  <c r="V1480" i="99"/>
  <c r="U1480" i="99"/>
  <c r="R1480" i="99"/>
  <c r="Q1480" i="99"/>
  <c r="AF1479" i="99"/>
  <c r="AE1479" i="99"/>
  <c r="X1479" i="99"/>
  <c r="W1479" i="99"/>
  <c r="V1479" i="99"/>
  <c r="U1479" i="99"/>
  <c r="R1479" i="99"/>
  <c r="Q1479" i="99"/>
  <c r="AF1478" i="99"/>
  <c r="AE1478" i="99"/>
  <c r="X1478" i="99"/>
  <c r="W1478" i="99"/>
  <c r="V1478" i="99"/>
  <c r="U1478" i="99"/>
  <c r="R1478" i="99"/>
  <c r="Q1478" i="99"/>
  <c r="AF1477" i="99"/>
  <c r="AE1477" i="99"/>
  <c r="X1477" i="99"/>
  <c r="W1477" i="99"/>
  <c r="Y1477" i="99" s="1"/>
  <c r="V1477" i="99"/>
  <c r="U1477" i="99"/>
  <c r="R1477" i="99"/>
  <c r="Q1477" i="99"/>
  <c r="AF1476" i="99"/>
  <c r="AH1476" i="99" s="1"/>
  <c r="AE1476" i="99"/>
  <c r="AG1476" i="99" s="1"/>
  <c r="X1476" i="99"/>
  <c r="Z1476" i="99" s="1"/>
  <c r="W1476" i="99"/>
  <c r="V1476" i="99"/>
  <c r="U1476" i="99"/>
  <c r="R1476" i="99"/>
  <c r="Q1476" i="99"/>
  <c r="AF1475" i="99"/>
  <c r="AH1475" i="99" s="1"/>
  <c r="AE1475" i="99"/>
  <c r="X1475" i="99"/>
  <c r="W1475" i="99"/>
  <c r="V1475" i="99"/>
  <c r="U1475" i="99"/>
  <c r="R1475" i="99"/>
  <c r="Q1475" i="99"/>
  <c r="AF1474" i="99"/>
  <c r="AE1474" i="99"/>
  <c r="X1474" i="99"/>
  <c r="W1474" i="99"/>
  <c r="V1474" i="99"/>
  <c r="U1474" i="99"/>
  <c r="R1474" i="99"/>
  <c r="Q1474" i="99"/>
  <c r="AF1473" i="99"/>
  <c r="AE1473" i="99"/>
  <c r="X1473" i="99"/>
  <c r="W1473" i="99"/>
  <c r="V1473" i="99"/>
  <c r="U1473" i="99"/>
  <c r="R1473" i="99"/>
  <c r="Q1473" i="99"/>
  <c r="AF1472" i="99"/>
  <c r="AE1472" i="99"/>
  <c r="X1472" i="99"/>
  <c r="W1472" i="99"/>
  <c r="V1472" i="99"/>
  <c r="U1472" i="99"/>
  <c r="R1472" i="99"/>
  <c r="Q1472" i="99"/>
  <c r="AF1471" i="99"/>
  <c r="AE1471" i="99"/>
  <c r="X1471" i="99"/>
  <c r="Z1471" i="99" s="1"/>
  <c r="W1471" i="99"/>
  <c r="V1471" i="99"/>
  <c r="U1471" i="99"/>
  <c r="R1471" i="99"/>
  <c r="Q1471" i="99"/>
  <c r="AF1470" i="99"/>
  <c r="AE1470" i="99"/>
  <c r="X1470" i="99"/>
  <c r="W1470" i="99"/>
  <c r="V1470" i="99"/>
  <c r="U1470" i="99"/>
  <c r="R1470" i="99"/>
  <c r="Q1470" i="99"/>
  <c r="AF1469" i="99"/>
  <c r="AH1469" i="99" s="1"/>
  <c r="AE1469" i="99"/>
  <c r="X1469" i="99"/>
  <c r="W1469" i="99"/>
  <c r="V1469" i="99"/>
  <c r="U1469" i="99"/>
  <c r="R1469" i="99"/>
  <c r="Q1469" i="99"/>
  <c r="AF1468" i="99"/>
  <c r="AH1468" i="99" s="1"/>
  <c r="AE1468" i="99"/>
  <c r="X1468" i="99"/>
  <c r="W1468" i="99"/>
  <c r="V1468" i="99"/>
  <c r="U1468" i="99"/>
  <c r="R1468" i="99"/>
  <c r="Q1468" i="99"/>
  <c r="AF1467" i="99"/>
  <c r="AE1467" i="99"/>
  <c r="X1467" i="99"/>
  <c r="W1467" i="99"/>
  <c r="V1467" i="99"/>
  <c r="U1467" i="99"/>
  <c r="R1467" i="99"/>
  <c r="Q1467" i="99"/>
  <c r="AF1466" i="99"/>
  <c r="AE1466" i="99"/>
  <c r="X1466" i="99"/>
  <c r="W1466" i="99"/>
  <c r="V1466" i="99"/>
  <c r="U1466" i="99"/>
  <c r="R1466" i="99"/>
  <c r="Q1466" i="99"/>
  <c r="AF1465" i="99"/>
  <c r="AE1465" i="99"/>
  <c r="X1465" i="99"/>
  <c r="W1465" i="99"/>
  <c r="V1465" i="99"/>
  <c r="U1465" i="99"/>
  <c r="R1465" i="99"/>
  <c r="Q1465" i="99"/>
  <c r="AF1464" i="99"/>
  <c r="AG1464" i="99" s="1"/>
  <c r="AE1464" i="99"/>
  <c r="X1464" i="99"/>
  <c r="W1464" i="99"/>
  <c r="V1464" i="99"/>
  <c r="U1464" i="99"/>
  <c r="R1464" i="99"/>
  <c r="Q1464" i="99"/>
  <c r="AF1463" i="99"/>
  <c r="AE1463" i="99"/>
  <c r="X1463" i="99"/>
  <c r="Z1463" i="99" s="1"/>
  <c r="W1463" i="99"/>
  <c r="V1463" i="99"/>
  <c r="U1463" i="99"/>
  <c r="R1463" i="99"/>
  <c r="Q1463" i="99"/>
  <c r="AF1462" i="99"/>
  <c r="AE1462" i="99"/>
  <c r="X1462" i="99"/>
  <c r="W1462" i="99"/>
  <c r="V1462" i="99"/>
  <c r="U1462" i="99"/>
  <c r="R1462" i="99"/>
  <c r="Q1462" i="99"/>
  <c r="AF1461" i="99"/>
  <c r="AE1461" i="99"/>
  <c r="X1461" i="99"/>
  <c r="W1461" i="99"/>
  <c r="V1461" i="99"/>
  <c r="U1461" i="99"/>
  <c r="R1461" i="99"/>
  <c r="Q1461" i="99"/>
  <c r="AF1460" i="99"/>
  <c r="AH1460" i="99" s="1"/>
  <c r="AE1460" i="99"/>
  <c r="AG1460" i="99" s="1"/>
  <c r="X1460" i="99"/>
  <c r="Z1460" i="99" s="1"/>
  <c r="W1460" i="99"/>
  <c r="Y1460" i="99" s="1"/>
  <c r="V1460" i="99"/>
  <c r="U1460" i="99"/>
  <c r="R1460" i="99"/>
  <c r="Q1460" i="99"/>
  <c r="AH1459" i="99"/>
  <c r="AF1459" i="99"/>
  <c r="AE1459" i="99"/>
  <c r="X1459" i="99"/>
  <c r="W1459" i="99"/>
  <c r="V1459" i="99"/>
  <c r="U1459" i="99"/>
  <c r="R1459" i="99"/>
  <c r="Q1459" i="99"/>
  <c r="AF1458" i="99"/>
  <c r="AE1458" i="99"/>
  <c r="X1458" i="99"/>
  <c r="W1458" i="99"/>
  <c r="V1458" i="99"/>
  <c r="U1458" i="99"/>
  <c r="R1458" i="99"/>
  <c r="Q1458" i="99"/>
  <c r="AF1457" i="99"/>
  <c r="AE1457" i="99"/>
  <c r="X1457" i="99"/>
  <c r="W1457" i="99"/>
  <c r="V1457" i="99"/>
  <c r="U1457" i="99"/>
  <c r="R1457" i="99"/>
  <c r="Q1457" i="99"/>
  <c r="AF1456" i="99"/>
  <c r="AE1456" i="99"/>
  <c r="X1456" i="99"/>
  <c r="W1456" i="99"/>
  <c r="V1456" i="99"/>
  <c r="U1456" i="99"/>
  <c r="R1456" i="99"/>
  <c r="Q1456" i="99"/>
  <c r="AF1455" i="99"/>
  <c r="AE1455" i="99"/>
  <c r="X1455" i="99"/>
  <c r="Z1455" i="99" s="1"/>
  <c r="W1455" i="99"/>
  <c r="V1455" i="99"/>
  <c r="U1455" i="99"/>
  <c r="R1455" i="99"/>
  <c r="Q1455" i="99"/>
  <c r="AF1454" i="99"/>
  <c r="AE1454" i="99"/>
  <c r="X1454" i="99"/>
  <c r="W1454" i="99"/>
  <c r="V1454" i="99"/>
  <c r="U1454" i="99"/>
  <c r="R1454" i="99"/>
  <c r="Q1454" i="99"/>
  <c r="AF1453" i="99"/>
  <c r="AE1453" i="99"/>
  <c r="X1453" i="99"/>
  <c r="W1453" i="99"/>
  <c r="V1453" i="99"/>
  <c r="U1453" i="99"/>
  <c r="R1453" i="99"/>
  <c r="Q1453" i="99"/>
  <c r="AF1452" i="99"/>
  <c r="AE1452" i="99"/>
  <c r="X1452" i="99"/>
  <c r="W1452" i="99"/>
  <c r="V1452" i="99"/>
  <c r="U1452" i="99"/>
  <c r="R1452" i="99"/>
  <c r="Q1452" i="99"/>
  <c r="AF1451" i="99"/>
  <c r="AE1451" i="99"/>
  <c r="AG1451" i="99" s="1"/>
  <c r="X1451" i="99"/>
  <c r="W1451" i="99"/>
  <c r="V1451" i="99"/>
  <c r="U1451" i="99"/>
  <c r="R1451" i="99"/>
  <c r="Q1451" i="99"/>
  <c r="AF1450" i="99"/>
  <c r="AE1450" i="99"/>
  <c r="X1450" i="99"/>
  <c r="W1450" i="99"/>
  <c r="V1450" i="99"/>
  <c r="U1450" i="99"/>
  <c r="R1450" i="99"/>
  <c r="Q1450" i="99"/>
  <c r="AF1449" i="99"/>
  <c r="AE1449" i="99"/>
  <c r="X1449" i="99"/>
  <c r="W1449" i="99"/>
  <c r="V1449" i="99"/>
  <c r="U1449" i="99"/>
  <c r="R1449" i="99"/>
  <c r="Q1449" i="99"/>
  <c r="AF1448" i="99"/>
  <c r="AE1448" i="99"/>
  <c r="X1448" i="99"/>
  <c r="W1448" i="99"/>
  <c r="V1448" i="99"/>
  <c r="U1448" i="99"/>
  <c r="R1448" i="99"/>
  <c r="Q1448" i="99"/>
  <c r="AF1447" i="99"/>
  <c r="AE1447" i="99"/>
  <c r="X1447" i="99"/>
  <c r="Z1447" i="99" s="1"/>
  <c r="W1447" i="99"/>
  <c r="V1447" i="99"/>
  <c r="U1447" i="99"/>
  <c r="R1447" i="99"/>
  <c r="Q1447" i="99"/>
  <c r="AF1446" i="99"/>
  <c r="AE1446" i="99"/>
  <c r="X1446" i="99"/>
  <c r="W1446" i="99"/>
  <c r="V1446" i="99"/>
  <c r="U1446" i="99"/>
  <c r="R1446" i="99"/>
  <c r="Q1446" i="99"/>
  <c r="AF1445" i="99"/>
  <c r="AE1445" i="99"/>
  <c r="X1445" i="99"/>
  <c r="Y1445" i="99" s="1"/>
  <c r="W1445" i="99"/>
  <c r="V1445" i="99"/>
  <c r="U1445" i="99"/>
  <c r="R1445" i="99"/>
  <c r="Q1445" i="99"/>
  <c r="AF1444" i="99"/>
  <c r="AE1444" i="99"/>
  <c r="X1444" i="99"/>
  <c r="Z1444" i="99" s="1"/>
  <c r="W1444" i="99"/>
  <c r="V1444" i="99"/>
  <c r="U1444" i="99"/>
  <c r="R1444" i="99"/>
  <c r="Q1444" i="99"/>
  <c r="AF1443" i="99"/>
  <c r="AE1443" i="99"/>
  <c r="AG1443" i="99" s="1"/>
  <c r="X1443" i="99"/>
  <c r="W1443" i="99"/>
  <c r="V1443" i="99"/>
  <c r="U1443" i="99"/>
  <c r="R1443" i="99"/>
  <c r="Q1443" i="99"/>
  <c r="AF1442" i="99"/>
  <c r="AE1442" i="99"/>
  <c r="AI1442" i="99" s="1"/>
  <c r="X1442" i="99"/>
  <c r="W1442" i="99"/>
  <c r="V1442" i="99"/>
  <c r="U1442" i="99"/>
  <c r="R1442" i="99"/>
  <c r="Q1442" i="99"/>
  <c r="AF1441" i="99"/>
  <c r="AE1441" i="99"/>
  <c r="AI1441" i="99" s="1"/>
  <c r="X1441" i="99"/>
  <c r="Z1441" i="99" s="1"/>
  <c r="W1441" i="99"/>
  <c r="V1441" i="99"/>
  <c r="U1441" i="99"/>
  <c r="R1441" i="99"/>
  <c r="Q1441" i="99"/>
  <c r="AF1440" i="99"/>
  <c r="AE1440" i="99"/>
  <c r="X1440" i="99"/>
  <c r="Y1440" i="99" s="1"/>
  <c r="W1440" i="99"/>
  <c r="V1440" i="99"/>
  <c r="U1440" i="99"/>
  <c r="R1440" i="99"/>
  <c r="Q1440" i="99"/>
  <c r="AF1439" i="99"/>
  <c r="AE1439" i="99"/>
  <c r="AI1439" i="99" s="1"/>
  <c r="X1439" i="99"/>
  <c r="W1439" i="99"/>
  <c r="V1439" i="99"/>
  <c r="U1439" i="99"/>
  <c r="R1439" i="99"/>
  <c r="Q1439" i="99"/>
  <c r="AF1438" i="99"/>
  <c r="AE1438" i="99"/>
  <c r="X1438" i="99"/>
  <c r="W1438" i="99"/>
  <c r="V1438" i="99"/>
  <c r="U1438" i="99"/>
  <c r="R1438" i="99"/>
  <c r="Q1438" i="99"/>
  <c r="AF1437" i="99"/>
  <c r="AE1437" i="99"/>
  <c r="X1437" i="99"/>
  <c r="W1437" i="99"/>
  <c r="V1437" i="99"/>
  <c r="U1437" i="99"/>
  <c r="R1437" i="99"/>
  <c r="Q1437" i="99"/>
  <c r="AF1436" i="99"/>
  <c r="AE1436" i="99"/>
  <c r="X1436" i="99"/>
  <c r="W1436" i="99"/>
  <c r="V1436" i="99"/>
  <c r="U1436" i="99"/>
  <c r="R1436" i="99"/>
  <c r="Q1436" i="99"/>
  <c r="AF1435" i="99"/>
  <c r="AE1435" i="99"/>
  <c r="AG1435" i="99" s="1"/>
  <c r="X1435" i="99"/>
  <c r="W1435" i="99"/>
  <c r="V1435" i="99"/>
  <c r="U1435" i="99"/>
  <c r="R1435" i="99"/>
  <c r="Q1435" i="99"/>
  <c r="AF1434" i="99"/>
  <c r="AE1434" i="99"/>
  <c r="AI1434" i="99" s="1"/>
  <c r="X1434" i="99"/>
  <c r="W1434" i="99"/>
  <c r="V1434" i="99"/>
  <c r="U1434" i="99"/>
  <c r="R1434" i="99"/>
  <c r="Q1434" i="99"/>
  <c r="AF1433" i="99"/>
  <c r="AE1433" i="99"/>
  <c r="AI1433" i="99" s="1"/>
  <c r="X1433" i="99"/>
  <c r="W1433" i="99"/>
  <c r="V1433" i="99"/>
  <c r="U1433" i="99"/>
  <c r="R1433" i="99"/>
  <c r="Q1433" i="99"/>
  <c r="AH1432" i="99"/>
  <c r="AG1432" i="99"/>
  <c r="AF1432" i="99"/>
  <c r="AE1432" i="99"/>
  <c r="Z1432" i="99"/>
  <c r="X1432" i="99"/>
  <c r="Y1432" i="99" s="1"/>
  <c r="W1432" i="99"/>
  <c r="V1432" i="99"/>
  <c r="U1432" i="99"/>
  <c r="R1432" i="99"/>
  <c r="Q1432" i="99"/>
  <c r="AF1431" i="99"/>
  <c r="AE1431" i="99"/>
  <c r="X1431" i="99"/>
  <c r="W1431" i="99"/>
  <c r="V1431" i="99"/>
  <c r="U1431" i="99"/>
  <c r="R1431" i="99"/>
  <c r="Q1431" i="99"/>
  <c r="AF1430" i="99"/>
  <c r="AE1430" i="99"/>
  <c r="X1430" i="99"/>
  <c r="W1430" i="99"/>
  <c r="AI1430" i="99" s="1"/>
  <c r="V1430" i="99"/>
  <c r="U1430" i="99"/>
  <c r="R1430" i="99"/>
  <c r="Q1430" i="99"/>
  <c r="AG1429" i="99"/>
  <c r="AF1429" i="99"/>
  <c r="AE1429" i="99"/>
  <c r="X1429" i="99"/>
  <c r="W1429" i="99"/>
  <c r="V1429" i="99"/>
  <c r="U1429" i="99"/>
  <c r="R1429" i="99"/>
  <c r="Q1429" i="99"/>
  <c r="AF1428" i="99"/>
  <c r="AE1428" i="99"/>
  <c r="X1428" i="99"/>
  <c r="W1428" i="99"/>
  <c r="V1428" i="99"/>
  <c r="U1428" i="99"/>
  <c r="R1428" i="99"/>
  <c r="Q1428" i="99"/>
  <c r="AF1427" i="99"/>
  <c r="AE1427" i="99"/>
  <c r="AG1427" i="99" s="1"/>
  <c r="X1427" i="99"/>
  <c r="W1427" i="99"/>
  <c r="V1427" i="99"/>
  <c r="U1427" i="99"/>
  <c r="R1427" i="99"/>
  <c r="Q1427" i="99"/>
  <c r="AF1426" i="99"/>
  <c r="AE1426" i="99"/>
  <c r="X1426" i="99"/>
  <c r="W1426" i="99"/>
  <c r="V1426" i="99"/>
  <c r="U1426" i="99"/>
  <c r="R1426" i="99"/>
  <c r="Q1426" i="99"/>
  <c r="AF1425" i="99"/>
  <c r="AE1425" i="99"/>
  <c r="X1425" i="99"/>
  <c r="W1425" i="99"/>
  <c r="V1425" i="99"/>
  <c r="U1425" i="99"/>
  <c r="R1425" i="99"/>
  <c r="Q1425" i="99"/>
  <c r="AF1424" i="99"/>
  <c r="AE1424" i="99"/>
  <c r="X1424" i="99"/>
  <c r="W1424" i="99"/>
  <c r="V1424" i="99"/>
  <c r="U1424" i="99"/>
  <c r="R1424" i="99"/>
  <c r="Q1424" i="99"/>
  <c r="AF1423" i="99"/>
  <c r="AE1423" i="99"/>
  <c r="X1423" i="99"/>
  <c r="W1423" i="99"/>
  <c r="V1423" i="99"/>
  <c r="U1423" i="99"/>
  <c r="R1423" i="99"/>
  <c r="Q1423" i="99"/>
  <c r="AF1422" i="99"/>
  <c r="AE1422" i="99"/>
  <c r="X1422" i="99"/>
  <c r="W1422" i="99"/>
  <c r="V1422" i="99"/>
  <c r="U1422" i="99"/>
  <c r="R1422" i="99"/>
  <c r="Q1422" i="99"/>
  <c r="AF1421" i="99"/>
  <c r="AE1421" i="99"/>
  <c r="X1421" i="99"/>
  <c r="W1421" i="99"/>
  <c r="V1421" i="99"/>
  <c r="U1421" i="99"/>
  <c r="R1421" i="99"/>
  <c r="Q1421" i="99"/>
  <c r="AF1420" i="99"/>
  <c r="AE1420" i="99"/>
  <c r="X1420" i="99"/>
  <c r="W1420" i="99"/>
  <c r="V1420" i="99"/>
  <c r="U1420" i="99"/>
  <c r="R1420" i="99"/>
  <c r="Q1420" i="99"/>
  <c r="AF1419" i="99"/>
  <c r="AE1419" i="99"/>
  <c r="X1419" i="99"/>
  <c r="W1419" i="99"/>
  <c r="V1419" i="99"/>
  <c r="U1419" i="99"/>
  <c r="R1419" i="99"/>
  <c r="Q1419" i="99"/>
  <c r="AF1418" i="99"/>
  <c r="AE1418" i="99"/>
  <c r="X1418" i="99"/>
  <c r="W1418" i="99"/>
  <c r="V1418" i="99"/>
  <c r="U1418" i="99"/>
  <c r="R1418" i="99"/>
  <c r="Q1418" i="99"/>
  <c r="AF1417" i="99"/>
  <c r="AE1417" i="99"/>
  <c r="X1417" i="99"/>
  <c r="Y1417" i="99" s="1"/>
  <c r="W1417" i="99"/>
  <c r="V1417" i="99"/>
  <c r="U1417" i="99"/>
  <c r="R1417" i="99"/>
  <c r="Q1417" i="99"/>
  <c r="AF1416" i="99"/>
  <c r="AH1416" i="99" s="1"/>
  <c r="AE1416" i="99"/>
  <c r="X1416" i="99"/>
  <c r="W1416" i="99"/>
  <c r="V1416" i="99"/>
  <c r="U1416" i="99"/>
  <c r="R1416" i="99"/>
  <c r="Q1416" i="99"/>
  <c r="AF1415" i="99"/>
  <c r="AE1415" i="99"/>
  <c r="X1415" i="99"/>
  <c r="W1415" i="99"/>
  <c r="V1415" i="99"/>
  <c r="U1415" i="99"/>
  <c r="R1415" i="99"/>
  <c r="Q1415" i="99"/>
  <c r="AF1414" i="99"/>
  <c r="AE1414" i="99"/>
  <c r="X1414" i="99"/>
  <c r="Z1414" i="99" s="1"/>
  <c r="W1414" i="99"/>
  <c r="V1414" i="99"/>
  <c r="U1414" i="99"/>
  <c r="R1414" i="99"/>
  <c r="Q1414" i="99"/>
  <c r="AF1413" i="99"/>
  <c r="AE1413" i="99"/>
  <c r="AI1413" i="99" s="1"/>
  <c r="X1413" i="99"/>
  <c r="Z1413" i="99" s="1"/>
  <c r="W1413" i="99"/>
  <c r="V1413" i="99"/>
  <c r="U1413" i="99"/>
  <c r="R1413" i="99"/>
  <c r="Q1413" i="99"/>
  <c r="AF1412" i="99"/>
  <c r="AE1412" i="99"/>
  <c r="AI1412" i="99" s="1"/>
  <c r="X1412" i="99"/>
  <c r="W1412" i="99"/>
  <c r="V1412" i="99"/>
  <c r="U1412" i="99"/>
  <c r="R1412" i="99"/>
  <c r="Q1412" i="99"/>
  <c r="AF1411" i="99"/>
  <c r="AH1411" i="99" s="1"/>
  <c r="AE1411" i="99"/>
  <c r="AG1411" i="99" s="1"/>
  <c r="X1411" i="99"/>
  <c r="Z1411" i="99" s="1"/>
  <c r="W1411" i="99"/>
  <c r="V1411" i="99"/>
  <c r="U1411" i="99"/>
  <c r="R1411" i="99"/>
  <c r="Q1411" i="99"/>
  <c r="AI1410" i="99"/>
  <c r="AF1410" i="99"/>
  <c r="AE1410" i="99"/>
  <c r="AH1410" i="99" s="1"/>
  <c r="X1410" i="99"/>
  <c r="W1410" i="99"/>
  <c r="V1410" i="99"/>
  <c r="U1410" i="99"/>
  <c r="R1410" i="99"/>
  <c r="Q1410" i="99"/>
  <c r="AF1409" i="99"/>
  <c r="AE1409" i="99"/>
  <c r="X1409" i="99"/>
  <c r="W1409" i="99"/>
  <c r="V1409" i="99"/>
  <c r="U1409" i="99"/>
  <c r="R1409" i="99"/>
  <c r="Q1409" i="99"/>
  <c r="AF1408" i="99"/>
  <c r="AE1408" i="99"/>
  <c r="X1408" i="99"/>
  <c r="W1408" i="99"/>
  <c r="V1408" i="99"/>
  <c r="U1408" i="99"/>
  <c r="R1408" i="99"/>
  <c r="Q1408" i="99"/>
  <c r="AF1407" i="99"/>
  <c r="AH1407" i="99" s="1"/>
  <c r="AE1407" i="99"/>
  <c r="X1407" i="99"/>
  <c r="W1407" i="99"/>
  <c r="V1407" i="99"/>
  <c r="U1407" i="99"/>
  <c r="R1407" i="99"/>
  <c r="Q1407" i="99"/>
  <c r="AF1406" i="99"/>
  <c r="AE1406" i="99"/>
  <c r="X1406" i="99"/>
  <c r="W1406" i="99"/>
  <c r="V1406" i="99"/>
  <c r="U1406" i="99"/>
  <c r="R1406" i="99"/>
  <c r="Q1406" i="99"/>
  <c r="AF1405" i="99"/>
  <c r="AE1405" i="99"/>
  <c r="X1405" i="99"/>
  <c r="W1405" i="99"/>
  <c r="V1405" i="99"/>
  <c r="U1405" i="99"/>
  <c r="R1405" i="99"/>
  <c r="Q1405" i="99"/>
  <c r="AF1404" i="99"/>
  <c r="AE1404" i="99"/>
  <c r="X1404" i="99"/>
  <c r="W1404" i="99"/>
  <c r="V1404" i="99"/>
  <c r="U1404" i="99"/>
  <c r="R1404" i="99"/>
  <c r="Q1404" i="99"/>
  <c r="AF1403" i="99"/>
  <c r="AE1403" i="99"/>
  <c r="X1403" i="99"/>
  <c r="W1403" i="99"/>
  <c r="V1403" i="99"/>
  <c r="U1403" i="99"/>
  <c r="R1403" i="99"/>
  <c r="Q1403" i="99"/>
  <c r="AF1402" i="99"/>
  <c r="AE1402" i="99"/>
  <c r="X1402" i="99"/>
  <c r="W1402" i="99"/>
  <c r="V1402" i="99"/>
  <c r="U1402" i="99"/>
  <c r="R1402" i="99"/>
  <c r="Q1402" i="99"/>
  <c r="AF1401" i="99"/>
  <c r="AE1401" i="99"/>
  <c r="AI1401" i="99" s="1"/>
  <c r="X1401" i="99"/>
  <c r="W1401" i="99"/>
  <c r="Y1401" i="99" s="1"/>
  <c r="V1401" i="99"/>
  <c r="U1401" i="99"/>
  <c r="R1401" i="99"/>
  <c r="Q1401" i="99"/>
  <c r="AF1400" i="99"/>
  <c r="AH1400" i="99" s="1"/>
  <c r="AE1400" i="99"/>
  <c r="X1400" i="99"/>
  <c r="W1400" i="99"/>
  <c r="Y1400" i="99" s="1"/>
  <c r="V1400" i="99"/>
  <c r="U1400" i="99"/>
  <c r="R1400" i="99"/>
  <c r="Q1400" i="99"/>
  <c r="AF1399" i="99"/>
  <c r="AH1399" i="99" s="1"/>
  <c r="AE1399" i="99"/>
  <c r="X1399" i="99"/>
  <c r="W1399" i="99"/>
  <c r="V1399" i="99"/>
  <c r="U1399" i="99"/>
  <c r="R1399" i="99"/>
  <c r="Q1399" i="99"/>
  <c r="AF1398" i="99"/>
  <c r="AE1398" i="99"/>
  <c r="X1398" i="99"/>
  <c r="W1398" i="99"/>
  <c r="V1398" i="99"/>
  <c r="U1398" i="99"/>
  <c r="R1398" i="99"/>
  <c r="Q1398" i="99"/>
  <c r="AF1397" i="99"/>
  <c r="AG1397" i="99" s="1"/>
  <c r="AE1397" i="99"/>
  <c r="X1397" i="99"/>
  <c r="W1397" i="99"/>
  <c r="V1397" i="99"/>
  <c r="U1397" i="99"/>
  <c r="R1397" i="99"/>
  <c r="Q1397" i="99"/>
  <c r="AF1396" i="99"/>
  <c r="AE1396" i="99"/>
  <c r="X1396" i="99"/>
  <c r="W1396" i="99"/>
  <c r="V1396" i="99"/>
  <c r="U1396" i="99"/>
  <c r="R1396" i="99"/>
  <c r="Q1396" i="99"/>
  <c r="AF1395" i="99"/>
  <c r="AH1395" i="99" s="1"/>
  <c r="AE1395" i="99"/>
  <c r="X1395" i="99"/>
  <c r="W1395" i="99"/>
  <c r="V1395" i="99"/>
  <c r="U1395" i="99"/>
  <c r="R1395" i="99"/>
  <c r="Q1395" i="99"/>
  <c r="AF1394" i="99"/>
  <c r="AH1394" i="99" s="1"/>
  <c r="AE1394" i="99"/>
  <c r="X1394" i="99"/>
  <c r="W1394" i="99"/>
  <c r="Z1394" i="99" s="1"/>
  <c r="V1394" i="99"/>
  <c r="U1394" i="99"/>
  <c r="R1394" i="99"/>
  <c r="Q1394" i="99"/>
  <c r="AF1393" i="99"/>
  <c r="AH1393" i="99" s="1"/>
  <c r="AE1393" i="99"/>
  <c r="X1393" i="99"/>
  <c r="W1393" i="99"/>
  <c r="AI1393" i="99" s="1"/>
  <c r="V1393" i="99"/>
  <c r="U1393" i="99"/>
  <c r="R1393" i="99"/>
  <c r="Q1393" i="99"/>
  <c r="AF1392" i="99"/>
  <c r="AE1392" i="99"/>
  <c r="X1392" i="99"/>
  <c r="W1392" i="99"/>
  <c r="V1392" i="99"/>
  <c r="U1392" i="99"/>
  <c r="R1392" i="99"/>
  <c r="Q1392" i="99"/>
  <c r="AF1391" i="99"/>
  <c r="AE1391" i="99"/>
  <c r="AG1391" i="99" s="1"/>
  <c r="Z1391" i="99"/>
  <c r="X1391" i="99"/>
  <c r="W1391" i="99"/>
  <c r="V1391" i="99"/>
  <c r="U1391" i="99"/>
  <c r="R1391" i="99"/>
  <c r="Q1391" i="99"/>
  <c r="AF1390" i="99"/>
  <c r="AG1390" i="99" s="1"/>
  <c r="AE1390" i="99"/>
  <c r="X1390" i="99"/>
  <c r="W1390" i="99"/>
  <c r="AI1390" i="99" s="1"/>
  <c r="V1390" i="99"/>
  <c r="U1390" i="99"/>
  <c r="R1390" i="99"/>
  <c r="Q1390" i="99"/>
  <c r="AF1389" i="99"/>
  <c r="AE1389" i="99"/>
  <c r="X1389" i="99"/>
  <c r="W1389" i="99"/>
  <c r="V1389" i="99"/>
  <c r="U1389" i="99"/>
  <c r="R1389" i="99"/>
  <c r="Q1389" i="99"/>
  <c r="AF1388" i="99"/>
  <c r="AE1388" i="99"/>
  <c r="AI1388" i="99" s="1"/>
  <c r="X1388" i="99"/>
  <c r="W1388" i="99"/>
  <c r="V1388" i="99"/>
  <c r="U1388" i="99"/>
  <c r="R1388" i="99"/>
  <c r="Q1388" i="99"/>
  <c r="AF1387" i="99"/>
  <c r="AE1387" i="99"/>
  <c r="X1387" i="99"/>
  <c r="W1387" i="99"/>
  <c r="V1387" i="99"/>
  <c r="U1387" i="99"/>
  <c r="R1387" i="99"/>
  <c r="Q1387" i="99"/>
  <c r="AF1386" i="99"/>
  <c r="AE1386" i="99"/>
  <c r="X1386" i="99"/>
  <c r="W1386" i="99"/>
  <c r="V1386" i="99"/>
  <c r="U1386" i="99"/>
  <c r="R1386" i="99"/>
  <c r="Q1386" i="99"/>
  <c r="AF1385" i="99"/>
  <c r="AE1385" i="99"/>
  <c r="X1385" i="99"/>
  <c r="Y1385" i="99" s="1"/>
  <c r="W1385" i="99"/>
  <c r="V1385" i="99"/>
  <c r="U1385" i="99"/>
  <c r="R1385" i="99"/>
  <c r="Q1385" i="99"/>
  <c r="AF1384" i="99"/>
  <c r="AE1384" i="99"/>
  <c r="X1384" i="99"/>
  <c r="W1384" i="99"/>
  <c r="V1384" i="99"/>
  <c r="U1384" i="99"/>
  <c r="R1384" i="99"/>
  <c r="Q1384" i="99"/>
  <c r="AF1383" i="99"/>
  <c r="AE1383" i="99"/>
  <c r="X1383" i="99"/>
  <c r="W1383" i="99"/>
  <c r="V1383" i="99"/>
  <c r="U1383" i="99"/>
  <c r="R1383" i="99"/>
  <c r="Q1383" i="99"/>
  <c r="AF1382" i="99"/>
  <c r="AE1382" i="99"/>
  <c r="Z1382" i="99"/>
  <c r="X1382" i="99"/>
  <c r="W1382" i="99"/>
  <c r="V1382" i="99"/>
  <c r="U1382" i="99"/>
  <c r="R1382" i="99"/>
  <c r="Q1382" i="99"/>
  <c r="AF1381" i="99"/>
  <c r="AG1381" i="99" s="1"/>
  <c r="AE1381" i="99"/>
  <c r="X1381" i="99"/>
  <c r="W1381" i="99"/>
  <c r="AI1381" i="99" s="1"/>
  <c r="V1381" i="99"/>
  <c r="U1381" i="99"/>
  <c r="R1381" i="99"/>
  <c r="Q1381" i="99"/>
  <c r="AF1380" i="99"/>
  <c r="AE1380" i="99"/>
  <c r="X1380" i="99"/>
  <c r="Z1380" i="99" s="1"/>
  <c r="W1380" i="99"/>
  <c r="V1380" i="99"/>
  <c r="U1380" i="99"/>
  <c r="R1380" i="99"/>
  <c r="Q1380" i="99"/>
  <c r="AF1379" i="99"/>
  <c r="AE1379" i="99"/>
  <c r="X1379" i="99"/>
  <c r="Z1379" i="99" s="1"/>
  <c r="W1379" i="99"/>
  <c r="V1379" i="99"/>
  <c r="U1379" i="99"/>
  <c r="R1379" i="99"/>
  <c r="Q1379" i="99"/>
  <c r="AF1378" i="99"/>
  <c r="AE1378" i="99"/>
  <c r="X1378" i="99"/>
  <c r="W1378" i="99"/>
  <c r="V1378" i="99"/>
  <c r="U1378" i="99"/>
  <c r="R1378" i="99"/>
  <c r="Q1378" i="99"/>
  <c r="AF1377" i="99"/>
  <c r="AH1377" i="99" s="1"/>
  <c r="AE1377" i="99"/>
  <c r="X1377" i="99"/>
  <c r="W1377" i="99"/>
  <c r="AI1377" i="99" s="1"/>
  <c r="V1377" i="99"/>
  <c r="U1377" i="99"/>
  <c r="R1377" i="99"/>
  <c r="Q1377" i="99"/>
  <c r="AF1376" i="99"/>
  <c r="AE1376" i="99"/>
  <c r="X1376" i="99"/>
  <c r="W1376" i="99"/>
  <c r="V1376" i="99"/>
  <c r="U1376" i="99"/>
  <c r="R1376" i="99"/>
  <c r="Q1376" i="99"/>
  <c r="AF1375" i="99"/>
  <c r="AG1375" i="99" s="1"/>
  <c r="AE1375" i="99"/>
  <c r="X1375" i="99"/>
  <c r="W1375" i="99"/>
  <c r="Z1375" i="99" s="1"/>
  <c r="V1375" i="99"/>
  <c r="U1375" i="99"/>
  <c r="R1375" i="99"/>
  <c r="Q1375" i="99"/>
  <c r="AF1374" i="99"/>
  <c r="AE1374" i="99"/>
  <c r="AH1374" i="99" s="1"/>
  <c r="X1374" i="99"/>
  <c r="W1374" i="99"/>
  <c r="V1374" i="99"/>
  <c r="U1374" i="99"/>
  <c r="R1374" i="99"/>
  <c r="Q1374" i="99"/>
  <c r="AF1373" i="99"/>
  <c r="AE1373" i="99"/>
  <c r="X1373" i="99"/>
  <c r="W1373" i="99"/>
  <c r="V1373" i="99"/>
  <c r="U1373" i="99"/>
  <c r="R1373" i="99"/>
  <c r="Q1373" i="99"/>
  <c r="AF1372" i="99"/>
  <c r="AE1372" i="99"/>
  <c r="X1372" i="99"/>
  <c r="Z1372" i="99" s="1"/>
  <c r="W1372" i="99"/>
  <c r="V1372" i="99"/>
  <c r="U1372" i="99"/>
  <c r="R1372" i="99"/>
  <c r="Q1372" i="99"/>
  <c r="AF1371" i="99"/>
  <c r="AE1371" i="99"/>
  <c r="X1371" i="99"/>
  <c r="W1371" i="99"/>
  <c r="V1371" i="99"/>
  <c r="U1371" i="99"/>
  <c r="R1371" i="99"/>
  <c r="Q1371" i="99"/>
  <c r="AF1370" i="99"/>
  <c r="AE1370" i="99"/>
  <c r="X1370" i="99"/>
  <c r="W1370" i="99"/>
  <c r="V1370" i="99"/>
  <c r="U1370" i="99"/>
  <c r="R1370" i="99"/>
  <c r="Q1370" i="99"/>
  <c r="AF1369" i="99"/>
  <c r="AE1369" i="99"/>
  <c r="X1369" i="99"/>
  <c r="W1369" i="99"/>
  <c r="Y1369" i="99" s="1"/>
  <c r="V1369" i="99"/>
  <c r="U1369" i="99"/>
  <c r="R1369" i="99"/>
  <c r="Q1369" i="99"/>
  <c r="AF1368" i="99"/>
  <c r="AH1368" i="99" s="1"/>
  <c r="AE1368" i="99"/>
  <c r="X1368" i="99"/>
  <c r="Y1368" i="99" s="1"/>
  <c r="W1368" i="99"/>
  <c r="V1368" i="99"/>
  <c r="U1368" i="99"/>
  <c r="R1368" i="99"/>
  <c r="Q1368" i="99"/>
  <c r="AF1367" i="99"/>
  <c r="AE1367" i="99"/>
  <c r="X1367" i="99"/>
  <c r="W1367" i="99"/>
  <c r="V1367" i="99"/>
  <c r="U1367" i="99"/>
  <c r="R1367" i="99"/>
  <c r="Q1367" i="99"/>
  <c r="AF1366" i="99"/>
  <c r="AE1366" i="99"/>
  <c r="X1366" i="99"/>
  <c r="W1366" i="99"/>
  <c r="V1366" i="99"/>
  <c r="U1366" i="99"/>
  <c r="R1366" i="99"/>
  <c r="Q1366" i="99"/>
  <c r="AF1365" i="99"/>
  <c r="AE1365" i="99"/>
  <c r="AG1365" i="99" s="1"/>
  <c r="X1365" i="99"/>
  <c r="W1365" i="99"/>
  <c r="V1365" i="99"/>
  <c r="U1365" i="99"/>
  <c r="R1365" i="99"/>
  <c r="Q1365" i="99"/>
  <c r="AF1364" i="99"/>
  <c r="AE1364" i="99"/>
  <c r="AI1364" i="99" s="1"/>
  <c r="X1364" i="99"/>
  <c r="Z1364" i="99" s="1"/>
  <c r="W1364" i="99"/>
  <c r="V1364" i="99"/>
  <c r="U1364" i="99"/>
  <c r="R1364" i="99"/>
  <c r="Q1364" i="99"/>
  <c r="AF1363" i="99"/>
  <c r="AE1363" i="99"/>
  <c r="X1363" i="99"/>
  <c r="W1363" i="99"/>
  <c r="Z1363" i="99" s="1"/>
  <c r="V1363" i="99"/>
  <c r="U1363" i="99"/>
  <c r="R1363" i="99"/>
  <c r="Q1363" i="99"/>
  <c r="AI1362" i="99"/>
  <c r="AF1362" i="99"/>
  <c r="AH1362" i="99" s="1"/>
  <c r="AE1362" i="99"/>
  <c r="Z1362" i="99"/>
  <c r="X1362" i="99"/>
  <c r="W1362" i="99"/>
  <c r="V1362" i="99"/>
  <c r="U1362" i="99"/>
  <c r="R1362" i="99"/>
  <c r="Q1362" i="99"/>
  <c r="AF1361" i="99"/>
  <c r="AE1361" i="99"/>
  <c r="X1361" i="99"/>
  <c r="W1361" i="99"/>
  <c r="V1361" i="99"/>
  <c r="U1361" i="99"/>
  <c r="R1361" i="99"/>
  <c r="Q1361" i="99"/>
  <c r="AF1360" i="99"/>
  <c r="AE1360" i="99"/>
  <c r="AI1360" i="99" s="1"/>
  <c r="X1360" i="99"/>
  <c r="W1360" i="99"/>
  <c r="V1360" i="99"/>
  <c r="U1360" i="99"/>
  <c r="R1360" i="99"/>
  <c r="Q1360" i="99"/>
  <c r="AF1359" i="99"/>
  <c r="AG1359" i="99" s="1"/>
  <c r="AE1359" i="99"/>
  <c r="X1359" i="99"/>
  <c r="W1359" i="99"/>
  <c r="Z1359" i="99" s="1"/>
  <c r="V1359" i="99"/>
  <c r="U1359" i="99"/>
  <c r="R1359" i="99"/>
  <c r="Q1359" i="99"/>
  <c r="AF1358" i="99"/>
  <c r="AE1358" i="99"/>
  <c r="X1358" i="99"/>
  <c r="W1358" i="99"/>
  <c r="AI1358" i="99" s="1"/>
  <c r="V1358" i="99"/>
  <c r="U1358" i="99"/>
  <c r="R1358" i="99"/>
  <c r="Q1358" i="99"/>
  <c r="AF1357" i="99"/>
  <c r="AE1357" i="99"/>
  <c r="X1357" i="99"/>
  <c r="W1357" i="99"/>
  <c r="V1357" i="99"/>
  <c r="U1357" i="99"/>
  <c r="R1357" i="99"/>
  <c r="Q1357" i="99"/>
  <c r="AF1356" i="99"/>
  <c r="AH1356" i="99" s="1"/>
  <c r="AE1356" i="99"/>
  <c r="X1356" i="99"/>
  <c r="W1356" i="99"/>
  <c r="V1356" i="99"/>
  <c r="U1356" i="99"/>
  <c r="R1356" i="99"/>
  <c r="Q1356" i="99"/>
  <c r="AF1355" i="99"/>
  <c r="AE1355" i="99"/>
  <c r="X1355" i="99"/>
  <c r="W1355" i="99"/>
  <c r="V1355" i="99"/>
  <c r="U1355" i="99"/>
  <c r="R1355" i="99"/>
  <c r="Q1355" i="99"/>
  <c r="AF1354" i="99"/>
  <c r="AE1354" i="99"/>
  <c r="X1354" i="99"/>
  <c r="W1354" i="99"/>
  <c r="V1354" i="99"/>
  <c r="U1354" i="99"/>
  <c r="R1354" i="99"/>
  <c r="Q1354" i="99"/>
  <c r="AF1353" i="99"/>
  <c r="AE1353" i="99"/>
  <c r="X1353" i="99"/>
  <c r="W1353" i="99"/>
  <c r="V1353" i="99"/>
  <c r="U1353" i="99"/>
  <c r="R1353" i="99"/>
  <c r="Q1353" i="99"/>
  <c r="AF1352" i="99"/>
  <c r="AE1352" i="99"/>
  <c r="AH1352" i="99" s="1"/>
  <c r="Z1352" i="99"/>
  <c r="X1352" i="99"/>
  <c r="Y1352" i="99" s="1"/>
  <c r="W1352" i="99"/>
  <c r="V1352" i="99"/>
  <c r="U1352" i="99"/>
  <c r="R1352" i="99"/>
  <c r="Q1352" i="99"/>
  <c r="AF1351" i="99"/>
  <c r="AH1351" i="99" s="1"/>
  <c r="AE1351" i="99"/>
  <c r="X1351" i="99"/>
  <c r="W1351" i="99"/>
  <c r="V1351" i="99"/>
  <c r="U1351" i="99"/>
  <c r="R1351" i="99"/>
  <c r="Q1351" i="99"/>
  <c r="AF1350" i="99"/>
  <c r="AE1350" i="99"/>
  <c r="X1350" i="99"/>
  <c r="W1350" i="99"/>
  <c r="V1350" i="99"/>
  <c r="U1350" i="99"/>
  <c r="R1350" i="99"/>
  <c r="Q1350" i="99"/>
  <c r="AI1349" i="99"/>
  <c r="AF1349" i="99"/>
  <c r="AG1349" i="99" s="1"/>
  <c r="AE1349" i="99"/>
  <c r="X1349" i="99"/>
  <c r="Z1349" i="99" s="1"/>
  <c r="W1349" i="99"/>
  <c r="V1349" i="99"/>
  <c r="U1349" i="99"/>
  <c r="R1349" i="99"/>
  <c r="Q1349" i="99"/>
  <c r="AF1348" i="99"/>
  <c r="AE1348" i="99"/>
  <c r="X1348" i="99"/>
  <c r="W1348" i="99"/>
  <c r="V1348" i="99"/>
  <c r="U1348" i="99"/>
  <c r="R1348" i="99"/>
  <c r="Q1348" i="99"/>
  <c r="AF1347" i="99"/>
  <c r="AH1347" i="99" s="1"/>
  <c r="AE1347" i="99"/>
  <c r="X1347" i="99"/>
  <c r="Z1347" i="99" s="1"/>
  <c r="W1347" i="99"/>
  <c r="V1347" i="99"/>
  <c r="U1347" i="99"/>
  <c r="R1347" i="99"/>
  <c r="Q1347" i="99"/>
  <c r="AF1346" i="99"/>
  <c r="AE1346" i="99"/>
  <c r="X1346" i="99"/>
  <c r="Y1346" i="99" s="1"/>
  <c r="W1346" i="99"/>
  <c r="V1346" i="99"/>
  <c r="U1346" i="99"/>
  <c r="R1346" i="99"/>
  <c r="Q1346" i="99"/>
  <c r="AF1345" i="99"/>
  <c r="AH1345" i="99" s="1"/>
  <c r="AE1345" i="99"/>
  <c r="X1345" i="99"/>
  <c r="W1345" i="99"/>
  <c r="V1345" i="99"/>
  <c r="U1345" i="99"/>
  <c r="R1345" i="99"/>
  <c r="Q1345" i="99"/>
  <c r="AF1344" i="99"/>
  <c r="AE1344" i="99"/>
  <c r="X1344" i="99"/>
  <c r="W1344" i="99"/>
  <c r="V1344" i="99"/>
  <c r="U1344" i="99"/>
  <c r="R1344" i="99"/>
  <c r="Q1344" i="99"/>
  <c r="AF1343" i="99"/>
  <c r="AE1343" i="99"/>
  <c r="AH1343" i="99" s="1"/>
  <c r="X1343" i="99"/>
  <c r="Y1343" i="99" s="1"/>
  <c r="W1343" i="99"/>
  <c r="V1343" i="99"/>
  <c r="U1343" i="99"/>
  <c r="R1343" i="99"/>
  <c r="Q1343" i="99"/>
  <c r="AH1342" i="99"/>
  <c r="AF1342" i="99"/>
  <c r="AE1342" i="99"/>
  <c r="X1342" i="99"/>
  <c r="W1342" i="99"/>
  <c r="AI1342" i="99" s="1"/>
  <c r="V1342" i="99"/>
  <c r="U1342" i="99"/>
  <c r="R1342" i="99"/>
  <c r="Q1342" i="99"/>
  <c r="AF1341" i="99"/>
  <c r="AE1341" i="99"/>
  <c r="X1341" i="99"/>
  <c r="W1341" i="99"/>
  <c r="V1341" i="99"/>
  <c r="U1341" i="99"/>
  <c r="R1341" i="99"/>
  <c r="Q1341" i="99"/>
  <c r="AF1340" i="99"/>
  <c r="AE1340" i="99"/>
  <c r="X1340" i="99"/>
  <c r="Z1340" i="99" s="1"/>
  <c r="W1340" i="99"/>
  <c r="V1340" i="99"/>
  <c r="U1340" i="99"/>
  <c r="R1340" i="99"/>
  <c r="Q1340" i="99"/>
  <c r="AF1339" i="99"/>
  <c r="AE1339" i="99"/>
  <c r="X1339" i="99"/>
  <c r="W1339" i="99"/>
  <c r="V1339" i="99"/>
  <c r="U1339" i="99"/>
  <c r="R1339" i="99"/>
  <c r="Q1339" i="99"/>
  <c r="AF1338" i="99"/>
  <c r="AE1338" i="99"/>
  <c r="X1338" i="99"/>
  <c r="W1338" i="99"/>
  <c r="V1338" i="99"/>
  <c r="U1338" i="99"/>
  <c r="R1338" i="99"/>
  <c r="Q1338" i="99"/>
  <c r="AF1337" i="99"/>
  <c r="AE1337" i="99"/>
  <c r="X1337" i="99"/>
  <c r="W1337" i="99"/>
  <c r="Y1337" i="99" s="1"/>
  <c r="V1337" i="99"/>
  <c r="U1337" i="99"/>
  <c r="R1337" i="99"/>
  <c r="Q1337" i="99"/>
  <c r="AF1336" i="99"/>
  <c r="AH1336" i="99" s="1"/>
  <c r="AE1336" i="99"/>
  <c r="X1336" i="99"/>
  <c r="W1336" i="99"/>
  <c r="Y1336" i="99" s="1"/>
  <c r="V1336" i="99"/>
  <c r="U1336" i="99"/>
  <c r="R1336" i="99"/>
  <c r="Q1336" i="99"/>
  <c r="AF1335" i="99"/>
  <c r="AH1335" i="99" s="1"/>
  <c r="AE1335" i="99"/>
  <c r="X1335" i="99"/>
  <c r="W1335" i="99"/>
  <c r="V1335" i="99"/>
  <c r="U1335" i="99"/>
  <c r="R1335" i="99"/>
  <c r="Q1335" i="99"/>
  <c r="AF1334" i="99"/>
  <c r="AE1334" i="99"/>
  <c r="X1334" i="99"/>
  <c r="Z1334" i="99" s="1"/>
  <c r="W1334" i="99"/>
  <c r="V1334" i="99"/>
  <c r="U1334" i="99"/>
  <c r="R1334" i="99"/>
  <c r="Q1334" i="99"/>
  <c r="AF1333" i="99"/>
  <c r="AG1333" i="99" s="1"/>
  <c r="AE1333" i="99"/>
  <c r="AI1333" i="99" s="1"/>
  <c r="X1333" i="99"/>
  <c r="W1333" i="99"/>
  <c r="V1333" i="99"/>
  <c r="U1333" i="99"/>
  <c r="R1333" i="99"/>
  <c r="Q1333" i="99"/>
  <c r="AF1332" i="99"/>
  <c r="AE1332" i="99"/>
  <c r="AI1332" i="99" s="1"/>
  <c r="X1332" i="99"/>
  <c r="Z1332" i="99" s="1"/>
  <c r="W1332" i="99"/>
  <c r="V1332" i="99"/>
  <c r="U1332" i="99"/>
  <c r="R1332" i="99"/>
  <c r="Q1332" i="99"/>
  <c r="AF1331" i="99"/>
  <c r="AE1331" i="99"/>
  <c r="X1331" i="99"/>
  <c r="Z1331" i="99" s="1"/>
  <c r="W1331" i="99"/>
  <c r="V1331" i="99"/>
  <c r="U1331" i="99"/>
  <c r="R1331" i="99"/>
  <c r="Q1331" i="99"/>
  <c r="AF1330" i="99"/>
  <c r="AE1330" i="99"/>
  <c r="X1330" i="99"/>
  <c r="W1330" i="99"/>
  <c r="V1330" i="99"/>
  <c r="U1330" i="99"/>
  <c r="R1330" i="99"/>
  <c r="Q1330" i="99"/>
  <c r="AF1329" i="99"/>
  <c r="AE1329" i="99"/>
  <c r="X1329" i="99"/>
  <c r="W1329" i="99"/>
  <c r="V1329" i="99"/>
  <c r="U1329" i="99"/>
  <c r="R1329" i="99"/>
  <c r="Q1329" i="99"/>
  <c r="AF1328" i="99"/>
  <c r="AE1328" i="99"/>
  <c r="X1328" i="99"/>
  <c r="W1328" i="99"/>
  <c r="V1328" i="99"/>
  <c r="U1328" i="99"/>
  <c r="R1328" i="99"/>
  <c r="Q1328" i="99"/>
  <c r="AF1327" i="99"/>
  <c r="AE1327" i="99"/>
  <c r="X1327" i="99"/>
  <c r="Z1327" i="99" s="1"/>
  <c r="W1327" i="99"/>
  <c r="V1327" i="99"/>
  <c r="U1327" i="99"/>
  <c r="R1327" i="99"/>
  <c r="Q1327" i="99"/>
  <c r="AF1326" i="99"/>
  <c r="AE1326" i="99"/>
  <c r="X1326" i="99"/>
  <c r="W1326" i="99"/>
  <c r="V1326" i="99"/>
  <c r="U1326" i="99"/>
  <c r="R1326" i="99"/>
  <c r="Q1326" i="99"/>
  <c r="AF1325" i="99"/>
  <c r="AE1325" i="99"/>
  <c r="X1325" i="99"/>
  <c r="W1325" i="99"/>
  <c r="V1325" i="99"/>
  <c r="U1325" i="99"/>
  <c r="R1325" i="99"/>
  <c r="Q1325" i="99"/>
  <c r="AF1324" i="99"/>
  <c r="AE1324" i="99"/>
  <c r="AI1324" i="99" s="1"/>
  <c r="X1324" i="99"/>
  <c r="Y1324" i="99" s="1"/>
  <c r="W1324" i="99"/>
  <c r="V1324" i="99"/>
  <c r="U1324" i="99"/>
  <c r="R1324" i="99"/>
  <c r="Q1324" i="99"/>
  <c r="AF1323" i="99"/>
  <c r="AE1323" i="99"/>
  <c r="X1323" i="99"/>
  <c r="W1323" i="99"/>
  <c r="V1323" i="99"/>
  <c r="U1323" i="99"/>
  <c r="R1323" i="99"/>
  <c r="Q1323" i="99"/>
  <c r="AF1322" i="99"/>
  <c r="AE1322" i="99"/>
  <c r="X1322" i="99"/>
  <c r="W1322" i="99"/>
  <c r="V1322" i="99"/>
  <c r="U1322" i="99"/>
  <c r="R1322" i="99"/>
  <c r="Q1322" i="99"/>
  <c r="AF1321" i="99"/>
  <c r="AE1321" i="99"/>
  <c r="X1321" i="99"/>
  <c r="W1321" i="99"/>
  <c r="AI1321" i="99" s="1"/>
  <c r="V1321" i="99"/>
  <c r="U1321" i="99"/>
  <c r="R1321" i="99"/>
  <c r="Q1321" i="99"/>
  <c r="AF1320" i="99"/>
  <c r="AH1320" i="99" s="1"/>
  <c r="AE1320" i="99"/>
  <c r="X1320" i="99"/>
  <c r="W1320" i="99"/>
  <c r="V1320" i="99"/>
  <c r="U1320" i="99"/>
  <c r="R1320" i="99"/>
  <c r="Q1320" i="99"/>
  <c r="AF1319" i="99"/>
  <c r="AE1319" i="99"/>
  <c r="X1319" i="99"/>
  <c r="W1319" i="99"/>
  <c r="V1319" i="99"/>
  <c r="U1319" i="99"/>
  <c r="R1319" i="99"/>
  <c r="Q1319" i="99"/>
  <c r="AF1318" i="99"/>
  <c r="AE1318" i="99"/>
  <c r="X1318" i="99"/>
  <c r="W1318" i="99"/>
  <c r="V1318" i="99"/>
  <c r="U1318" i="99"/>
  <c r="R1318" i="99"/>
  <c r="Q1318" i="99"/>
  <c r="AI1317" i="99"/>
  <c r="AF1317" i="99"/>
  <c r="AG1317" i="99" s="1"/>
  <c r="AE1317" i="99"/>
  <c r="X1317" i="99"/>
  <c r="Z1317" i="99" s="1"/>
  <c r="W1317" i="99"/>
  <c r="V1317" i="99"/>
  <c r="U1317" i="99"/>
  <c r="R1317" i="99"/>
  <c r="Q1317" i="99"/>
  <c r="AF1316" i="99"/>
  <c r="AE1316" i="99"/>
  <c r="Y1316" i="99"/>
  <c r="X1316" i="99"/>
  <c r="W1316" i="99"/>
  <c r="V1316" i="99"/>
  <c r="U1316" i="99"/>
  <c r="R1316" i="99"/>
  <c r="Q1316" i="99"/>
  <c r="AF1315" i="99"/>
  <c r="AG1315" i="99" s="1"/>
  <c r="AE1315" i="99"/>
  <c r="X1315" i="99"/>
  <c r="W1315" i="99"/>
  <c r="Z1315" i="99" s="1"/>
  <c r="V1315" i="99"/>
  <c r="U1315" i="99"/>
  <c r="R1315" i="99"/>
  <c r="Q1315" i="99"/>
  <c r="AF1314" i="99"/>
  <c r="AH1314" i="99" s="1"/>
  <c r="AE1314" i="99"/>
  <c r="X1314" i="99"/>
  <c r="W1314" i="99"/>
  <c r="V1314" i="99"/>
  <c r="U1314" i="99"/>
  <c r="R1314" i="99"/>
  <c r="Q1314" i="99"/>
  <c r="AF1313" i="99"/>
  <c r="AH1313" i="99" s="1"/>
  <c r="AE1313" i="99"/>
  <c r="X1313" i="99"/>
  <c r="W1313" i="99"/>
  <c r="V1313" i="99"/>
  <c r="U1313" i="99"/>
  <c r="R1313" i="99"/>
  <c r="Q1313" i="99"/>
  <c r="AF1312" i="99"/>
  <c r="AE1312" i="99"/>
  <c r="X1312" i="99"/>
  <c r="W1312" i="99"/>
  <c r="V1312" i="99"/>
  <c r="U1312" i="99"/>
  <c r="R1312" i="99"/>
  <c r="Q1312" i="99"/>
  <c r="AF1311" i="99"/>
  <c r="AH1311" i="99" s="1"/>
  <c r="AE1311" i="99"/>
  <c r="X1311" i="99"/>
  <c r="W1311" i="99"/>
  <c r="V1311" i="99"/>
  <c r="U1311" i="99"/>
  <c r="R1311" i="99"/>
  <c r="Q1311" i="99"/>
  <c r="AF1310" i="99"/>
  <c r="AE1310" i="99"/>
  <c r="X1310" i="99"/>
  <c r="W1310" i="99"/>
  <c r="V1310" i="99"/>
  <c r="U1310" i="99"/>
  <c r="R1310" i="99"/>
  <c r="Q1310" i="99"/>
  <c r="AF1309" i="99"/>
  <c r="AE1309" i="99"/>
  <c r="X1309" i="99"/>
  <c r="W1309" i="99"/>
  <c r="V1309" i="99"/>
  <c r="U1309" i="99"/>
  <c r="R1309" i="99"/>
  <c r="Q1309" i="99"/>
  <c r="AF1308" i="99"/>
  <c r="AG1308" i="99" s="1"/>
  <c r="AE1308" i="99"/>
  <c r="X1308" i="99"/>
  <c r="W1308" i="99"/>
  <c r="Z1308" i="99" s="1"/>
  <c r="V1308" i="99"/>
  <c r="U1308" i="99"/>
  <c r="R1308" i="99"/>
  <c r="Q1308" i="99"/>
  <c r="AF1307" i="99"/>
  <c r="AE1307" i="99"/>
  <c r="X1307" i="99"/>
  <c r="W1307" i="99"/>
  <c r="V1307" i="99"/>
  <c r="U1307" i="99"/>
  <c r="R1307" i="99"/>
  <c r="Q1307" i="99"/>
  <c r="AF1306" i="99"/>
  <c r="AE1306" i="99"/>
  <c r="X1306" i="99"/>
  <c r="W1306" i="99"/>
  <c r="V1306" i="99"/>
  <c r="U1306" i="99"/>
  <c r="R1306" i="99"/>
  <c r="Q1306" i="99"/>
  <c r="AF1305" i="99"/>
  <c r="AE1305" i="99"/>
  <c r="AI1305" i="99" s="1"/>
  <c r="X1305" i="99"/>
  <c r="Y1305" i="99" s="1"/>
  <c r="W1305" i="99"/>
  <c r="V1305" i="99"/>
  <c r="U1305" i="99"/>
  <c r="R1305" i="99"/>
  <c r="Q1305" i="99"/>
  <c r="AF1304" i="99"/>
  <c r="AE1304" i="99"/>
  <c r="AH1304" i="99" s="1"/>
  <c r="X1304" i="99"/>
  <c r="W1304" i="99"/>
  <c r="V1304" i="99"/>
  <c r="U1304" i="99"/>
  <c r="R1304" i="99"/>
  <c r="Q1304" i="99"/>
  <c r="AF1303" i="99"/>
  <c r="AH1303" i="99" s="1"/>
  <c r="AE1303" i="99"/>
  <c r="X1303" i="99"/>
  <c r="W1303" i="99"/>
  <c r="V1303" i="99"/>
  <c r="U1303" i="99"/>
  <c r="R1303" i="99"/>
  <c r="Q1303" i="99"/>
  <c r="AF1302" i="99"/>
  <c r="AE1302" i="99"/>
  <c r="X1302" i="99"/>
  <c r="W1302" i="99"/>
  <c r="Z1302" i="99" s="1"/>
  <c r="V1302" i="99"/>
  <c r="U1302" i="99"/>
  <c r="R1302" i="99"/>
  <c r="Q1302" i="99"/>
  <c r="AF1301" i="99"/>
  <c r="AE1301" i="99"/>
  <c r="X1301" i="99"/>
  <c r="W1301" i="99"/>
  <c r="V1301" i="99"/>
  <c r="U1301" i="99"/>
  <c r="R1301" i="99"/>
  <c r="Q1301" i="99"/>
  <c r="AF1300" i="99"/>
  <c r="AE1300" i="99"/>
  <c r="X1300" i="99"/>
  <c r="W1300" i="99"/>
  <c r="V1300" i="99"/>
  <c r="U1300" i="99"/>
  <c r="R1300" i="99"/>
  <c r="Q1300" i="99"/>
  <c r="AH1299" i="99"/>
  <c r="AF1299" i="99"/>
  <c r="AG1299" i="99" s="1"/>
  <c r="AE1299" i="99"/>
  <c r="Z1299" i="99"/>
  <c r="X1299" i="99"/>
  <c r="W1299" i="99"/>
  <c r="V1299" i="99"/>
  <c r="U1299" i="99"/>
  <c r="R1299" i="99"/>
  <c r="Q1299" i="99"/>
  <c r="AF1298" i="99"/>
  <c r="AH1298" i="99" s="1"/>
  <c r="AE1298" i="99"/>
  <c r="Z1298" i="99"/>
  <c r="X1298" i="99"/>
  <c r="W1298" i="99"/>
  <c r="AI1298" i="99" s="1"/>
  <c r="V1298" i="99"/>
  <c r="U1298" i="99"/>
  <c r="R1298" i="99"/>
  <c r="Q1298" i="99"/>
  <c r="AF1297" i="99"/>
  <c r="AE1297" i="99"/>
  <c r="X1297" i="99"/>
  <c r="W1297" i="99"/>
  <c r="V1297" i="99"/>
  <c r="U1297" i="99"/>
  <c r="R1297" i="99"/>
  <c r="Q1297" i="99"/>
  <c r="AF1296" i="99"/>
  <c r="AE1296" i="99"/>
  <c r="AI1296" i="99" s="1"/>
  <c r="X1296" i="99"/>
  <c r="W1296" i="99"/>
  <c r="V1296" i="99"/>
  <c r="U1296" i="99"/>
  <c r="R1296" i="99"/>
  <c r="Q1296" i="99"/>
  <c r="AF1295" i="99"/>
  <c r="AG1295" i="99" s="1"/>
  <c r="AE1295" i="99"/>
  <c r="X1295" i="99"/>
  <c r="Y1295" i="99" s="1"/>
  <c r="W1295" i="99"/>
  <c r="V1295" i="99"/>
  <c r="U1295" i="99"/>
  <c r="R1295" i="99"/>
  <c r="Q1295" i="99"/>
  <c r="AF1294" i="99"/>
  <c r="AE1294" i="99"/>
  <c r="X1294" i="99"/>
  <c r="W1294" i="99"/>
  <c r="V1294" i="99"/>
  <c r="U1294" i="99"/>
  <c r="R1294" i="99"/>
  <c r="Q1294" i="99"/>
  <c r="AF1293" i="99"/>
  <c r="AE1293" i="99"/>
  <c r="X1293" i="99"/>
  <c r="W1293" i="99"/>
  <c r="V1293" i="99"/>
  <c r="U1293" i="99"/>
  <c r="R1293" i="99"/>
  <c r="Q1293" i="99"/>
  <c r="AF1292" i="99"/>
  <c r="AE1292" i="99"/>
  <c r="AI1292" i="99" s="1"/>
  <c r="X1292" i="99"/>
  <c r="Y1292" i="99" s="1"/>
  <c r="W1292" i="99"/>
  <c r="V1292" i="99"/>
  <c r="U1292" i="99"/>
  <c r="R1292" i="99"/>
  <c r="Q1292" i="99"/>
  <c r="AF1291" i="99"/>
  <c r="AE1291" i="99"/>
  <c r="X1291" i="99"/>
  <c r="W1291" i="99"/>
  <c r="V1291" i="99"/>
  <c r="U1291" i="99"/>
  <c r="R1291" i="99"/>
  <c r="Q1291" i="99"/>
  <c r="AF1290" i="99"/>
  <c r="AE1290" i="99"/>
  <c r="X1290" i="99"/>
  <c r="W1290" i="99"/>
  <c r="V1290" i="99"/>
  <c r="U1290" i="99"/>
  <c r="R1290" i="99"/>
  <c r="Q1290" i="99"/>
  <c r="AF1289" i="99"/>
  <c r="AE1289" i="99"/>
  <c r="AI1289" i="99" s="1"/>
  <c r="X1289" i="99"/>
  <c r="Y1289" i="99" s="1"/>
  <c r="W1289" i="99"/>
  <c r="V1289" i="99"/>
  <c r="U1289" i="99"/>
  <c r="R1289" i="99"/>
  <c r="Q1289" i="99"/>
  <c r="AF1288" i="99"/>
  <c r="AE1288" i="99"/>
  <c r="X1288" i="99"/>
  <c r="W1288" i="99"/>
  <c r="V1288" i="99"/>
  <c r="U1288" i="99"/>
  <c r="R1288" i="99"/>
  <c r="Q1288" i="99"/>
  <c r="AF1287" i="99"/>
  <c r="AE1287" i="99"/>
  <c r="X1287" i="99"/>
  <c r="W1287" i="99"/>
  <c r="V1287" i="99"/>
  <c r="U1287" i="99"/>
  <c r="R1287" i="99"/>
  <c r="Q1287" i="99"/>
  <c r="AF1286" i="99"/>
  <c r="AE1286" i="99"/>
  <c r="AI1286" i="99" s="1"/>
  <c r="X1286" i="99"/>
  <c r="W1286" i="99"/>
  <c r="V1286" i="99"/>
  <c r="U1286" i="99"/>
  <c r="R1286" i="99"/>
  <c r="Q1286" i="99"/>
  <c r="AF1285" i="99"/>
  <c r="AG1285" i="99" s="1"/>
  <c r="AE1285" i="99"/>
  <c r="X1285" i="99"/>
  <c r="Z1285" i="99" s="1"/>
  <c r="W1285" i="99"/>
  <c r="AI1285" i="99" s="1"/>
  <c r="V1285" i="99"/>
  <c r="U1285" i="99"/>
  <c r="R1285" i="99"/>
  <c r="Q1285" i="99"/>
  <c r="AF1284" i="99"/>
  <c r="AE1284" i="99"/>
  <c r="X1284" i="99"/>
  <c r="W1284" i="99"/>
  <c r="V1284" i="99"/>
  <c r="U1284" i="99"/>
  <c r="R1284" i="99"/>
  <c r="Q1284" i="99"/>
  <c r="AF1283" i="99"/>
  <c r="AH1283" i="99" s="1"/>
  <c r="AE1283" i="99"/>
  <c r="X1283" i="99"/>
  <c r="Z1283" i="99" s="1"/>
  <c r="W1283" i="99"/>
  <c r="V1283" i="99"/>
  <c r="U1283" i="99"/>
  <c r="R1283" i="99"/>
  <c r="Q1283" i="99"/>
  <c r="AF1282" i="99"/>
  <c r="AE1282" i="99"/>
  <c r="X1282" i="99"/>
  <c r="Y1282" i="99" s="1"/>
  <c r="W1282" i="99"/>
  <c r="V1282" i="99"/>
  <c r="U1282" i="99"/>
  <c r="R1282" i="99"/>
  <c r="Q1282" i="99"/>
  <c r="AI1281" i="99"/>
  <c r="AF1281" i="99"/>
  <c r="AE1281" i="99"/>
  <c r="X1281" i="99"/>
  <c r="W1281" i="99"/>
  <c r="V1281" i="99"/>
  <c r="U1281" i="99"/>
  <c r="R1281" i="99"/>
  <c r="Q1281" i="99"/>
  <c r="AF1280" i="99"/>
  <c r="AE1280" i="99"/>
  <c r="X1280" i="99"/>
  <c r="W1280" i="99"/>
  <c r="V1280" i="99"/>
  <c r="U1280" i="99"/>
  <c r="R1280" i="99"/>
  <c r="Q1280" i="99"/>
  <c r="AF1279" i="99"/>
  <c r="AE1279" i="99"/>
  <c r="AI1279" i="99" s="1"/>
  <c r="X1279" i="99"/>
  <c r="W1279" i="99"/>
  <c r="Z1279" i="99" s="1"/>
  <c r="V1279" i="99"/>
  <c r="U1279" i="99"/>
  <c r="R1279" i="99"/>
  <c r="Q1279" i="99"/>
  <c r="AF1278" i="99"/>
  <c r="AE1278" i="99"/>
  <c r="AI1278" i="99" s="1"/>
  <c r="X1278" i="99"/>
  <c r="W1278" i="99"/>
  <c r="V1278" i="99"/>
  <c r="U1278" i="99"/>
  <c r="R1278" i="99"/>
  <c r="Q1278" i="99"/>
  <c r="AF1277" i="99"/>
  <c r="AE1277" i="99"/>
  <c r="AI1277" i="99" s="1"/>
  <c r="X1277" i="99"/>
  <c r="W1277" i="99"/>
  <c r="V1277" i="99"/>
  <c r="U1277" i="99"/>
  <c r="R1277" i="99"/>
  <c r="Q1277" i="99"/>
  <c r="AF1276" i="99"/>
  <c r="AG1276" i="99" s="1"/>
  <c r="AE1276" i="99"/>
  <c r="X1276" i="99"/>
  <c r="W1276" i="99"/>
  <c r="V1276" i="99"/>
  <c r="U1276" i="99"/>
  <c r="R1276" i="99"/>
  <c r="Q1276" i="99"/>
  <c r="AF1275" i="99"/>
  <c r="AE1275" i="99"/>
  <c r="X1275" i="99"/>
  <c r="Y1275" i="99" s="1"/>
  <c r="W1275" i="99"/>
  <c r="V1275" i="99"/>
  <c r="U1275" i="99"/>
  <c r="R1275" i="99"/>
  <c r="Q1275" i="99"/>
  <c r="AF1274" i="99"/>
  <c r="AE1274" i="99"/>
  <c r="X1274" i="99"/>
  <c r="W1274" i="99"/>
  <c r="V1274" i="99"/>
  <c r="U1274" i="99"/>
  <c r="R1274" i="99"/>
  <c r="Q1274" i="99"/>
  <c r="AF1273" i="99"/>
  <c r="AE1273" i="99"/>
  <c r="AI1273" i="99" s="1"/>
  <c r="X1273" i="99"/>
  <c r="W1273" i="99"/>
  <c r="V1273" i="99"/>
  <c r="U1273" i="99"/>
  <c r="R1273" i="99"/>
  <c r="Q1273" i="99"/>
  <c r="AF1272" i="99"/>
  <c r="AG1272" i="99" s="1"/>
  <c r="AE1272" i="99"/>
  <c r="X1272" i="99"/>
  <c r="Y1272" i="99" s="1"/>
  <c r="W1272" i="99"/>
  <c r="V1272" i="99"/>
  <c r="U1272" i="99"/>
  <c r="R1272" i="99"/>
  <c r="Q1272" i="99"/>
  <c r="AF1271" i="99"/>
  <c r="AG1271" i="99" s="1"/>
  <c r="AE1271" i="99"/>
  <c r="X1271" i="99"/>
  <c r="W1271" i="99"/>
  <c r="V1271" i="99"/>
  <c r="U1271" i="99"/>
  <c r="R1271" i="99"/>
  <c r="Q1271" i="99"/>
  <c r="AF1270" i="99"/>
  <c r="AE1270" i="99"/>
  <c r="X1270" i="99"/>
  <c r="W1270" i="99"/>
  <c r="V1270" i="99"/>
  <c r="U1270" i="99"/>
  <c r="R1270" i="99"/>
  <c r="Q1270" i="99"/>
  <c r="AF1269" i="99"/>
  <c r="AE1269" i="99"/>
  <c r="X1269" i="99"/>
  <c r="W1269" i="99"/>
  <c r="V1269" i="99"/>
  <c r="U1269" i="99"/>
  <c r="R1269" i="99"/>
  <c r="Q1269" i="99"/>
  <c r="AF1268" i="99"/>
  <c r="AH1268" i="99" s="1"/>
  <c r="AE1268" i="99"/>
  <c r="X1268" i="99"/>
  <c r="Z1268" i="99" s="1"/>
  <c r="W1268" i="99"/>
  <c r="V1268" i="99"/>
  <c r="U1268" i="99"/>
  <c r="R1268" i="99"/>
  <c r="Q1268" i="99"/>
  <c r="AF1267" i="99"/>
  <c r="AE1267" i="99"/>
  <c r="X1267" i="99"/>
  <c r="Y1267" i="99" s="1"/>
  <c r="W1267" i="99"/>
  <c r="V1267" i="99"/>
  <c r="U1267" i="99"/>
  <c r="R1267" i="99"/>
  <c r="Q1267" i="99"/>
  <c r="AF1266" i="99"/>
  <c r="AE1266" i="99"/>
  <c r="X1266" i="99"/>
  <c r="W1266" i="99"/>
  <c r="V1266" i="99"/>
  <c r="U1266" i="99"/>
  <c r="R1266" i="99"/>
  <c r="Q1266" i="99"/>
  <c r="AF1265" i="99"/>
  <c r="AE1265" i="99"/>
  <c r="AI1265" i="99" s="1"/>
  <c r="X1265" i="99"/>
  <c r="Z1265" i="99" s="1"/>
  <c r="W1265" i="99"/>
  <c r="V1265" i="99"/>
  <c r="U1265" i="99"/>
  <c r="R1265" i="99"/>
  <c r="Q1265" i="99"/>
  <c r="AF1264" i="99"/>
  <c r="AE1264" i="99"/>
  <c r="AH1264" i="99" s="1"/>
  <c r="X1264" i="99"/>
  <c r="W1264" i="99"/>
  <c r="V1264" i="99"/>
  <c r="U1264" i="99"/>
  <c r="R1264" i="99"/>
  <c r="Q1264" i="99"/>
  <c r="AF1263" i="99"/>
  <c r="AE1263" i="99"/>
  <c r="AH1263" i="99" s="1"/>
  <c r="X1263" i="99"/>
  <c r="W1263" i="99"/>
  <c r="Z1263" i="99" s="1"/>
  <c r="V1263" i="99"/>
  <c r="U1263" i="99"/>
  <c r="R1263" i="99"/>
  <c r="Q1263" i="99"/>
  <c r="AF1262" i="99"/>
  <c r="AE1262" i="99"/>
  <c r="X1262" i="99"/>
  <c r="W1262" i="99"/>
  <c r="V1262" i="99"/>
  <c r="U1262" i="99"/>
  <c r="R1262" i="99"/>
  <c r="Q1262" i="99"/>
  <c r="AF1261" i="99"/>
  <c r="AE1261" i="99"/>
  <c r="X1261" i="99"/>
  <c r="W1261" i="99"/>
  <c r="V1261" i="99"/>
  <c r="U1261" i="99"/>
  <c r="R1261" i="99"/>
  <c r="Q1261" i="99"/>
  <c r="AF1260" i="99"/>
  <c r="AE1260" i="99"/>
  <c r="X1260" i="99"/>
  <c r="W1260" i="99"/>
  <c r="V1260" i="99"/>
  <c r="U1260" i="99"/>
  <c r="R1260" i="99"/>
  <c r="Q1260" i="99"/>
  <c r="AF1259" i="99"/>
  <c r="AE1259" i="99"/>
  <c r="X1259" i="99"/>
  <c r="W1259" i="99"/>
  <c r="V1259" i="99"/>
  <c r="U1259" i="99"/>
  <c r="R1259" i="99"/>
  <c r="Q1259" i="99"/>
  <c r="AF1258" i="99"/>
  <c r="AE1258" i="99"/>
  <c r="X1258" i="99"/>
  <c r="W1258" i="99"/>
  <c r="V1258" i="99"/>
  <c r="U1258" i="99"/>
  <c r="R1258" i="99"/>
  <c r="Q1258" i="99"/>
  <c r="AF1257" i="99"/>
  <c r="AH1257" i="99" s="1"/>
  <c r="AE1257" i="99"/>
  <c r="X1257" i="99"/>
  <c r="W1257" i="99"/>
  <c r="V1257" i="99"/>
  <c r="U1257" i="99"/>
  <c r="R1257" i="99"/>
  <c r="Q1257" i="99"/>
  <c r="AH1256" i="99"/>
  <c r="AF1256" i="99"/>
  <c r="AE1256" i="99"/>
  <c r="Z1256" i="99"/>
  <c r="X1256" i="99"/>
  <c r="Y1256" i="99" s="1"/>
  <c r="W1256" i="99"/>
  <c r="V1256" i="99"/>
  <c r="U1256" i="99"/>
  <c r="R1256" i="99"/>
  <c r="Q1256" i="99"/>
  <c r="AF1255" i="99"/>
  <c r="AH1255" i="99" s="1"/>
  <c r="AE1255" i="99"/>
  <c r="X1255" i="99"/>
  <c r="W1255" i="99"/>
  <c r="Z1255" i="99" s="1"/>
  <c r="V1255" i="99"/>
  <c r="U1255" i="99"/>
  <c r="R1255" i="99"/>
  <c r="Q1255" i="99"/>
  <c r="AF1254" i="99"/>
  <c r="AE1254" i="99"/>
  <c r="X1254" i="99"/>
  <c r="W1254" i="99"/>
  <c r="V1254" i="99"/>
  <c r="U1254" i="99"/>
  <c r="R1254" i="99"/>
  <c r="Q1254" i="99"/>
  <c r="AF1253" i="99"/>
  <c r="AE1253" i="99"/>
  <c r="X1253" i="99"/>
  <c r="W1253" i="99"/>
  <c r="V1253" i="99"/>
  <c r="U1253" i="99"/>
  <c r="R1253" i="99"/>
  <c r="Q1253" i="99"/>
  <c r="AF1252" i="99"/>
  <c r="AH1252" i="99" s="1"/>
  <c r="AE1252" i="99"/>
  <c r="X1252" i="99"/>
  <c r="W1252" i="99"/>
  <c r="V1252" i="99"/>
  <c r="U1252" i="99"/>
  <c r="R1252" i="99"/>
  <c r="Q1252" i="99"/>
  <c r="AF1251" i="99"/>
  <c r="AE1251" i="99"/>
  <c r="X1251" i="99"/>
  <c r="W1251" i="99"/>
  <c r="V1251" i="99"/>
  <c r="U1251" i="99"/>
  <c r="R1251" i="99"/>
  <c r="Q1251" i="99"/>
  <c r="AF1250" i="99"/>
  <c r="AE1250" i="99"/>
  <c r="X1250" i="99"/>
  <c r="W1250" i="99"/>
  <c r="AI1250" i="99" s="1"/>
  <c r="V1250" i="99"/>
  <c r="U1250" i="99"/>
  <c r="R1250" i="99"/>
  <c r="Q1250" i="99"/>
  <c r="AG1249" i="99"/>
  <c r="AF1249" i="99"/>
  <c r="AE1249" i="99"/>
  <c r="X1249" i="99"/>
  <c r="W1249" i="99"/>
  <c r="V1249" i="99"/>
  <c r="U1249" i="99"/>
  <c r="R1249" i="99"/>
  <c r="Q1249" i="99"/>
  <c r="AF1248" i="99"/>
  <c r="AH1248" i="99" s="1"/>
  <c r="AE1248" i="99"/>
  <c r="X1248" i="99"/>
  <c r="Z1248" i="99" s="1"/>
  <c r="W1248" i="99"/>
  <c r="V1248" i="99"/>
  <c r="U1248" i="99"/>
  <c r="R1248" i="99"/>
  <c r="Q1248" i="99"/>
  <c r="AF1247" i="99"/>
  <c r="AG1247" i="99" s="1"/>
  <c r="AE1247" i="99"/>
  <c r="AI1247" i="99" s="1"/>
  <c r="X1247" i="99"/>
  <c r="Y1247" i="99" s="1"/>
  <c r="W1247" i="99"/>
  <c r="V1247" i="99"/>
  <c r="U1247" i="99"/>
  <c r="R1247" i="99"/>
  <c r="Q1247" i="99"/>
  <c r="AF1246" i="99"/>
  <c r="AE1246" i="99"/>
  <c r="AI1246" i="99" s="1"/>
  <c r="X1246" i="99"/>
  <c r="W1246" i="99"/>
  <c r="V1246" i="99"/>
  <c r="U1246" i="99"/>
  <c r="R1246" i="99"/>
  <c r="Q1246" i="99"/>
  <c r="AF1245" i="99"/>
  <c r="AE1245" i="99"/>
  <c r="Y1245" i="99"/>
  <c r="X1245" i="99"/>
  <c r="W1245" i="99"/>
  <c r="V1245" i="99"/>
  <c r="U1245" i="99"/>
  <c r="R1245" i="99"/>
  <c r="Q1245" i="99"/>
  <c r="AF1244" i="99"/>
  <c r="AG1244" i="99" s="1"/>
  <c r="AE1244" i="99"/>
  <c r="X1244" i="99"/>
  <c r="W1244" i="99"/>
  <c r="Z1244" i="99" s="1"/>
  <c r="V1244" i="99"/>
  <c r="U1244" i="99"/>
  <c r="R1244" i="99"/>
  <c r="Q1244" i="99"/>
  <c r="AF1243" i="99"/>
  <c r="AE1243" i="99"/>
  <c r="X1243" i="99"/>
  <c r="W1243" i="99"/>
  <c r="Z1243" i="99" s="1"/>
  <c r="V1243" i="99"/>
  <c r="U1243" i="99"/>
  <c r="R1243" i="99"/>
  <c r="Q1243" i="99"/>
  <c r="AF1242" i="99"/>
  <c r="AE1242" i="99"/>
  <c r="X1242" i="99"/>
  <c r="W1242" i="99"/>
  <c r="AI1242" i="99" s="1"/>
  <c r="V1242" i="99"/>
  <c r="U1242" i="99"/>
  <c r="R1242" i="99"/>
  <c r="Q1242" i="99"/>
  <c r="AF1241" i="99"/>
  <c r="AE1241" i="99"/>
  <c r="X1241" i="99"/>
  <c r="W1241" i="99"/>
  <c r="V1241" i="99"/>
  <c r="U1241" i="99"/>
  <c r="R1241" i="99"/>
  <c r="Q1241" i="99"/>
  <c r="AF1240" i="99"/>
  <c r="AE1240" i="99"/>
  <c r="X1240" i="99"/>
  <c r="W1240" i="99"/>
  <c r="V1240" i="99"/>
  <c r="U1240" i="99"/>
  <c r="R1240" i="99"/>
  <c r="Q1240" i="99"/>
  <c r="AF1239" i="99"/>
  <c r="AE1239" i="99"/>
  <c r="AH1239" i="99" s="1"/>
  <c r="X1239" i="99"/>
  <c r="W1239" i="99"/>
  <c r="Z1239" i="99" s="1"/>
  <c r="V1239" i="99"/>
  <c r="U1239" i="99"/>
  <c r="R1239" i="99"/>
  <c r="Q1239" i="99"/>
  <c r="AF1238" i="99"/>
  <c r="AE1238" i="99"/>
  <c r="X1238" i="99"/>
  <c r="W1238" i="99"/>
  <c r="V1238" i="99"/>
  <c r="U1238" i="99"/>
  <c r="R1238" i="99"/>
  <c r="Q1238" i="99"/>
  <c r="AF1237" i="99"/>
  <c r="AE1237" i="99"/>
  <c r="X1237" i="99"/>
  <c r="W1237" i="99"/>
  <c r="V1237" i="99"/>
  <c r="U1237" i="99"/>
  <c r="R1237" i="99"/>
  <c r="Q1237" i="99"/>
  <c r="AF1236" i="99"/>
  <c r="AE1236" i="99"/>
  <c r="X1236" i="99"/>
  <c r="Y1236" i="99" s="1"/>
  <c r="W1236" i="99"/>
  <c r="V1236" i="99"/>
  <c r="U1236" i="99"/>
  <c r="R1236" i="99"/>
  <c r="Q1236" i="99"/>
  <c r="AF1235" i="99"/>
  <c r="AE1235" i="99"/>
  <c r="X1235" i="99"/>
  <c r="W1235" i="99"/>
  <c r="V1235" i="99"/>
  <c r="U1235" i="99"/>
  <c r="R1235" i="99"/>
  <c r="Q1235" i="99"/>
  <c r="AF1234" i="99"/>
  <c r="AE1234" i="99"/>
  <c r="X1234" i="99"/>
  <c r="W1234" i="99"/>
  <c r="V1234" i="99"/>
  <c r="U1234" i="99"/>
  <c r="R1234" i="99"/>
  <c r="Q1234" i="99"/>
  <c r="AF1233" i="99"/>
  <c r="AE1233" i="99"/>
  <c r="Y1233" i="99"/>
  <c r="X1233" i="99"/>
  <c r="W1233" i="99"/>
  <c r="V1233" i="99"/>
  <c r="U1233" i="99"/>
  <c r="R1233" i="99"/>
  <c r="Q1233" i="99"/>
  <c r="AF1232" i="99"/>
  <c r="AG1232" i="99" s="1"/>
  <c r="AE1232" i="99"/>
  <c r="X1232" i="99"/>
  <c r="Y1232" i="99" s="1"/>
  <c r="W1232" i="99"/>
  <c r="V1232" i="99"/>
  <c r="U1232" i="99"/>
  <c r="R1232" i="99"/>
  <c r="Q1232" i="99"/>
  <c r="AF1231" i="99"/>
  <c r="AG1231" i="99" s="1"/>
  <c r="AE1231" i="99"/>
  <c r="X1231" i="99"/>
  <c r="W1231" i="99"/>
  <c r="V1231" i="99"/>
  <c r="U1231" i="99"/>
  <c r="R1231" i="99"/>
  <c r="Q1231" i="99"/>
  <c r="AF1230" i="99"/>
  <c r="AE1230" i="99"/>
  <c r="X1230" i="99"/>
  <c r="W1230" i="99"/>
  <c r="V1230" i="99"/>
  <c r="U1230" i="99"/>
  <c r="R1230" i="99"/>
  <c r="Q1230" i="99"/>
  <c r="AF1229" i="99"/>
  <c r="AE1229" i="99"/>
  <c r="X1229" i="99"/>
  <c r="W1229" i="99"/>
  <c r="V1229" i="99"/>
  <c r="U1229" i="99"/>
  <c r="R1229" i="99"/>
  <c r="Q1229" i="99"/>
  <c r="AF1228" i="99"/>
  <c r="AH1228" i="99" s="1"/>
  <c r="AE1228" i="99"/>
  <c r="X1228" i="99"/>
  <c r="Z1228" i="99" s="1"/>
  <c r="W1228" i="99"/>
  <c r="V1228" i="99"/>
  <c r="U1228" i="99"/>
  <c r="R1228" i="99"/>
  <c r="Q1228" i="99"/>
  <c r="AF1227" i="99"/>
  <c r="AE1227" i="99"/>
  <c r="X1227" i="99"/>
  <c r="Y1227" i="99" s="1"/>
  <c r="W1227" i="99"/>
  <c r="V1227" i="99"/>
  <c r="U1227" i="99"/>
  <c r="R1227" i="99"/>
  <c r="Q1227" i="99"/>
  <c r="AF1226" i="99"/>
  <c r="AE1226" i="99"/>
  <c r="X1226" i="99"/>
  <c r="W1226" i="99"/>
  <c r="V1226" i="99"/>
  <c r="U1226" i="99"/>
  <c r="R1226" i="99"/>
  <c r="Q1226" i="99"/>
  <c r="AF1225" i="99"/>
  <c r="AE1225" i="99"/>
  <c r="AI1225" i="99" s="1"/>
  <c r="X1225" i="99"/>
  <c r="W1225" i="99"/>
  <c r="V1225" i="99"/>
  <c r="U1225" i="99"/>
  <c r="R1225" i="99"/>
  <c r="Q1225" i="99"/>
  <c r="AF1224" i="99"/>
  <c r="AE1224" i="99"/>
  <c r="X1224" i="99"/>
  <c r="Y1224" i="99" s="1"/>
  <c r="W1224" i="99"/>
  <c r="V1224" i="99"/>
  <c r="U1224" i="99"/>
  <c r="R1224" i="99"/>
  <c r="Q1224" i="99"/>
  <c r="AF1223" i="99"/>
  <c r="AG1223" i="99" s="1"/>
  <c r="AE1223" i="99"/>
  <c r="X1223" i="99"/>
  <c r="W1223" i="99"/>
  <c r="V1223" i="99"/>
  <c r="U1223" i="99"/>
  <c r="R1223" i="99"/>
  <c r="Q1223" i="99"/>
  <c r="AF1222" i="99"/>
  <c r="AE1222" i="99"/>
  <c r="X1222" i="99"/>
  <c r="W1222" i="99"/>
  <c r="V1222" i="99"/>
  <c r="U1222" i="99"/>
  <c r="R1222" i="99"/>
  <c r="Q1222" i="99"/>
  <c r="AF1221" i="99"/>
  <c r="AE1221" i="99"/>
  <c r="X1221" i="99"/>
  <c r="W1221" i="99"/>
  <c r="V1221" i="99"/>
  <c r="U1221" i="99"/>
  <c r="R1221" i="99"/>
  <c r="Q1221" i="99"/>
  <c r="AF1220" i="99"/>
  <c r="AE1220" i="99"/>
  <c r="X1220" i="99"/>
  <c r="Z1220" i="99" s="1"/>
  <c r="W1220" i="99"/>
  <c r="V1220" i="99"/>
  <c r="U1220" i="99"/>
  <c r="R1220" i="99"/>
  <c r="Q1220" i="99"/>
  <c r="AF1219" i="99"/>
  <c r="AE1219" i="99"/>
  <c r="Z1219" i="99"/>
  <c r="X1219" i="99"/>
  <c r="W1219" i="99"/>
  <c r="V1219" i="99"/>
  <c r="U1219" i="99"/>
  <c r="R1219" i="99"/>
  <c r="Q1219" i="99"/>
  <c r="AF1218" i="99"/>
  <c r="AE1218" i="99"/>
  <c r="X1218" i="99"/>
  <c r="W1218" i="99"/>
  <c r="V1218" i="99"/>
  <c r="U1218" i="99"/>
  <c r="R1218" i="99"/>
  <c r="Q1218" i="99"/>
  <c r="AF1217" i="99"/>
  <c r="AE1217" i="99"/>
  <c r="X1217" i="99"/>
  <c r="W1217" i="99"/>
  <c r="V1217" i="99"/>
  <c r="U1217" i="99"/>
  <c r="R1217" i="99"/>
  <c r="Q1217" i="99"/>
  <c r="AF1216" i="99"/>
  <c r="AE1216" i="99"/>
  <c r="Z1216" i="99"/>
  <c r="X1216" i="99"/>
  <c r="Y1216" i="99" s="1"/>
  <c r="W1216" i="99"/>
  <c r="V1216" i="99"/>
  <c r="U1216" i="99"/>
  <c r="R1216" i="99"/>
  <c r="Q1216" i="99"/>
  <c r="AF1215" i="99"/>
  <c r="AE1215" i="99"/>
  <c r="X1215" i="99"/>
  <c r="W1215" i="99"/>
  <c r="V1215" i="99"/>
  <c r="U1215" i="99"/>
  <c r="R1215" i="99"/>
  <c r="Q1215" i="99"/>
  <c r="AF1214" i="99"/>
  <c r="AE1214" i="99"/>
  <c r="X1214" i="99"/>
  <c r="W1214" i="99"/>
  <c r="V1214" i="99"/>
  <c r="U1214" i="99"/>
  <c r="R1214" i="99"/>
  <c r="Q1214" i="99"/>
  <c r="AF1213" i="99"/>
  <c r="AE1213" i="99"/>
  <c r="AI1213" i="99" s="1"/>
  <c r="X1213" i="99"/>
  <c r="W1213" i="99"/>
  <c r="V1213" i="99"/>
  <c r="U1213" i="99"/>
  <c r="R1213" i="99"/>
  <c r="Q1213" i="99"/>
  <c r="AF1212" i="99"/>
  <c r="AE1212" i="99"/>
  <c r="X1212" i="99"/>
  <c r="W1212" i="99"/>
  <c r="V1212" i="99"/>
  <c r="U1212" i="99"/>
  <c r="R1212" i="99"/>
  <c r="Q1212" i="99"/>
  <c r="AF1211" i="99"/>
  <c r="AE1211" i="99"/>
  <c r="X1211" i="99"/>
  <c r="Y1211" i="99" s="1"/>
  <c r="W1211" i="99"/>
  <c r="V1211" i="99"/>
  <c r="U1211" i="99"/>
  <c r="R1211" i="99"/>
  <c r="Q1211" i="99"/>
  <c r="AF1210" i="99"/>
  <c r="AE1210" i="99"/>
  <c r="X1210" i="99"/>
  <c r="W1210" i="99"/>
  <c r="V1210" i="99"/>
  <c r="U1210" i="99"/>
  <c r="R1210" i="99"/>
  <c r="Q1210" i="99"/>
  <c r="AF1209" i="99"/>
  <c r="AG1209" i="99" s="1"/>
  <c r="AE1209" i="99"/>
  <c r="X1209" i="99"/>
  <c r="W1209" i="99"/>
  <c r="V1209" i="99"/>
  <c r="U1209" i="99"/>
  <c r="R1209" i="99"/>
  <c r="Q1209" i="99"/>
  <c r="AF1208" i="99"/>
  <c r="AE1208" i="99"/>
  <c r="X1208" i="99"/>
  <c r="W1208" i="99"/>
  <c r="Y1208" i="99" s="1"/>
  <c r="V1208" i="99"/>
  <c r="U1208" i="99"/>
  <c r="R1208" i="99"/>
  <c r="Q1208" i="99"/>
  <c r="AF1207" i="99"/>
  <c r="AG1207" i="99" s="1"/>
  <c r="AE1207" i="99"/>
  <c r="X1207" i="99"/>
  <c r="W1207" i="99"/>
  <c r="V1207" i="99"/>
  <c r="U1207" i="99"/>
  <c r="R1207" i="99"/>
  <c r="Q1207" i="99"/>
  <c r="AF1206" i="99"/>
  <c r="AE1206" i="99"/>
  <c r="X1206" i="99"/>
  <c r="W1206" i="99"/>
  <c r="V1206" i="99"/>
  <c r="U1206" i="99"/>
  <c r="R1206" i="99"/>
  <c r="Q1206" i="99"/>
  <c r="AF1205" i="99"/>
  <c r="AE1205" i="99"/>
  <c r="X1205" i="99"/>
  <c r="Y1205" i="99" s="1"/>
  <c r="W1205" i="99"/>
  <c r="V1205" i="99"/>
  <c r="U1205" i="99"/>
  <c r="R1205" i="99"/>
  <c r="Q1205" i="99"/>
  <c r="AF1204" i="99"/>
  <c r="AE1204" i="99"/>
  <c r="X1204" i="99"/>
  <c r="Y1204" i="99" s="1"/>
  <c r="W1204" i="99"/>
  <c r="V1204" i="99"/>
  <c r="U1204" i="99"/>
  <c r="R1204" i="99"/>
  <c r="Q1204" i="99"/>
  <c r="AF1203" i="99"/>
  <c r="AE1203" i="99"/>
  <c r="X1203" i="99"/>
  <c r="Y1203" i="99" s="1"/>
  <c r="W1203" i="99"/>
  <c r="V1203" i="99"/>
  <c r="U1203" i="99"/>
  <c r="R1203" i="99"/>
  <c r="Q1203" i="99"/>
  <c r="AF1202" i="99"/>
  <c r="AE1202" i="99"/>
  <c r="X1202" i="99"/>
  <c r="W1202" i="99"/>
  <c r="AI1202" i="99" s="1"/>
  <c r="V1202" i="99"/>
  <c r="U1202" i="99"/>
  <c r="R1202" i="99"/>
  <c r="Q1202" i="99"/>
  <c r="AG1201" i="99"/>
  <c r="AF1201" i="99"/>
  <c r="AE1201" i="99"/>
  <c r="AI1201" i="99" s="1"/>
  <c r="X1201" i="99"/>
  <c r="W1201" i="99"/>
  <c r="V1201" i="99"/>
  <c r="U1201" i="99"/>
  <c r="R1201" i="99"/>
  <c r="Q1201" i="99"/>
  <c r="AF1200" i="99"/>
  <c r="AE1200" i="99"/>
  <c r="X1200" i="99"/>
  <c r="W1200" i="99"/>
  <c r="V1200" i="99"/>
  <c r="U1200" i="99"/>
  <c r="R1200" i="99"/>
  <c r="Q1200" i="99"/>
  <c r="AF1199" i="99"/>
  <c r="AE1199" i="99"/>
  <c r="AH1199" i="99" s="1"/>
  <c r="X1199" i="99"/>
  <c r="W1199" i="99"/>
  <c r="Z1199" i="99" s="1"/>
  <c r="V1199" i="99"/>
  <c r="U1199" i="99"/>
  <c r="R1199" i="99"/>
  <c r="Q1199" i="99"/>
  <c r="AF1198" i="99"/>
  <c r="AE1198" i="99"/>
  <c r="AI1198" i="99" s="1"/>
  <c r="X1198" i="99"/>
  <c r="W1198" i="99"/>
  <c r="V1198" i="99"/>
  <c r="U1198" i="99"/>
  <c r="R1198" i="99"/>
  <c r="Q1198" i="99"/>
  <c r="AF1197" i="99"/>
  <c r="AE1197" i="99"/>
  <c r="AI1197" i="99" s="1"/>
  <c r="X1197" i="99"/>
  <c r="W1197" i="99"/>
  <c r="V1197" i="99"/>
  <c r="U1197" i="99"/>
  <c r="R1197" i="99"/>
  <c r="Q1197" i="99"/>
  <c r="AF1196" i="99"/>
  <c r="AE1196" i="99"/>
  <c r="X1196" i="99"/>
  <c r="W1196" i="99"/>
  <c r="V1196" i="99"/>
  <c r="U1196" i="99"/>
  <c r="R1196" i="99"/>
  <c r="Q1196" i="99"/>
  <c r="AF1195" i="99"/>
  <c r="AE1195" i="99"/>
  <c r="X1195" i="99"/>
  <c r="Z1195" i="99" s="1"/>
  <c r="W1195" i="99"/>
  <c r="V1195" i="99"/>
  <c r="U1195" i="99"/>
  <c r="R1195" i="99"/>
  <c r="Q1195" i="99"/>
  <c r="AF1194" i="99"/>
  <c r="AE1194" i="99"/>
  <c r="X1194" i="99"/>
  <c r="W1194" i="99"/>
  <c r="V1194" i="99"/>
  <c r="U1194" i="99"/>
  <c r="R1194" i="99"/>
  <c r="Q1194" i="99"/>
  <c r="AF1193" i="99"/>
  <c r="AE1193" i="99"/>
  <c r="AI1193" i="99" s="1"/>
  <c r="X1193" i="99"/>
  <c r="Z1193" i="99" s="1"/>
  <c r="W1193" i="99"/>
  <c r="V1193" i="99"/>
  <c r="U1193" i="99"/>
  <c r="R1193" i="99"/>
  <c r="Q1193" i="99"/>
  <c r="AF1192" i="99"/>
  <c r="AE1192" i="99"/>
  <c r="X1192" i="99"/>
  <c r="Y1192" i="99" s="1"/>
  <c r="W1192" i="99"/>
  <c r="V1192" i="99"/>
  <c r="U1192" i="99"/>
  <c r="R1192" i="99"/>
  <c r="Q1192" i="99"/>
  <c r="AF1191" i="99"/>
  <c r="AH1191" i="99" s="1"/>
  <c r="AE1191" i="99"/>
  <c r="X1191" i="99"/>
  <c r="W1191" i="99"/>
  <c r="Z1191" i="99" s="1"/>
  <c r="V1191" i="99"/>
  <c r="U1191" i="99"/>
  <c r="R1191" i="99"/>
  <c r="Q1191" i="99"/>
  <c r="AF1190" i="99"/>
  <c r="AE1190" i="99"/>
  <c r="X1190" i="99"/>
  <c r="W1190" i="99"/>
  <c r="V1190" i="99"/>
  <c r="U1190" i="99"/>
  <c r="R1190" i="99"/>
  <c r="Q1190" i="99"/>
  <c r="AF1189" i="99"/>
  <c r="AE1189" i="99"/>
  <c r="X1189" i="99"/>
  <c r="W1189" i="99"/>
  <c r="V1189" i="99"/>
  <c r="U1189" i="99"/>
  <c r="R1189" i="99"/>
  <c r="Q1189" i="99"/>
  <c r="AF1188" i="99"/>
  <c r="AG1188" i="99" s="1"/>
  <c r="AE1188" i="99"/>
  <c r="X1188" i="99"/>
  <c r="Y1188" i="99" s="1"/>
  <c r="W1188" i="99"/>
  <c r="V1188" i="99"/>
  <c r="U1188" i="99"/>
  <c r="R1188" i="99"/>
  <c r="Q1188" i="99"/>
  <c r="AF1187" i="99"/>
  <c r="AE1187" i="99"/>
  <c r="AH1187" i="99" s="1"/>
  <c r="X1187" i="99"/>
  <c r="W1187" i="99"/>
  <c r="V1187" i="99"/>
  <c r="U1187" i="99"/>
  <c r="R1187" i="99"/>
  <c r="Q1187" i="99"/>
  <c r="AF1186" i="99"/>
  <c r="AE1186" i="99"/>
  <c r="X1186" i="99"/>
  <c r="W1186" i="99"/>
  <c r="V1186" i="99"/>
  <c r="U1186" i="99"/>
  <c r="R1186" i="99"/>
  <c r="Q1186" i="99"/>
  <c r="AF1185" i="99"/>
  <c r="AG1185" i="99" s="1"/>
  <c r="AE1185" i="99"/>
  <c r="X1185" i="99"/>
  <c r="W1185" i="99"/>
  <c r="V1185" i="99"/>
  <c r="U1185" i="99"/>
  <c r="R1185" i="99"/>
  <c r="Q1185" i="99"/>
  <c r="AF1184" i="99"/>
  <c r="AE1184" i="99"/>
  <c r="Y1184" i="99"/>
  <c r="X1184" i="99"/>
  <c r="W1184" i="99"/>
  <c r="Z1184" i="99" s="1"/>
  <c r="V1184" i="99"/>
  <c r="U1184" i="99"/>
  <c r="R1184" i="99"/>
  <c r="Q1184" i="99"/>
  <c r="AF1183" i="99"/>
  <c r="AE1183" i="99"/>
  <c r="X1183" i="99"/>
  <c r="W1183" i="99"/>
  <c r="V1183" i="99"/>
  <c r="U1183" i="99"/>
  <c r="R1183" i="99"/>
  <c r="Q1183" i="99"/>
  <c r="AF1182" i="99"/>
  <c r="AE1182" i="99"/>
  <c r="X1182" i="99"/>
  <c r="W1182" i="99"/>
  <c r="V1182" i="99"/>
  <c r="U1182" i="99"/>
  <c r="R1182" i="99"/>
  <c r="Q1182" i="99"/>
  <c r="AF1181" i="99"/>
  <c r="AE1181" i="99"/>
  <c r="X1181" i="99"/>
  <c r="W1181" i="99"/>
  <c r="Y1181" i="99" s="1"/>
  <c r="V1181" i="99"/>
  <c r="U1181" i="99"/>
  <c r="R1181" i="99"/>
  <c r="Q1181" i="99"/>
  <c r="AF1180" i="99"/>
  <c r="AG1180" i="99" s="1"/>
  <c r="AE1180" i="99"/>
  <c r="X1180" i="99"/>
  <c r="Z1180" i="99" s="1"/>
  <c r="W1180" i="99"/>
  <c r="V1180" i="99"/>
  <c r="U1180" i="99"/>
  <c r="R1180" i="99"/>
  <c r="Q1180" i="99"/>
  <c r="AF1179" i="99"/>
  <c r="AE1179" i="99"/>
  <c r="Z1179" i="99"/>
  <c r="X1179" i="99"/>
  <c r="W1179" i="99"/>
  <c r="V1179" i="99"/>
  <c r="U1179" i="99"/>
  <c r="R1179" i="99"/>
  <c r="Q1179" i="99"/>
  <c r="AF1178" i="99"/>
  <c r="AE1178" i="99"/>
  <c r="X1178" i="99"/>
  <c r="W1178" i="99"/>
  <c r="V1178" i="99"/>
  <c r="U1178" i="99"/>
  <c r="R1178" i="99"/>
  <c r="Q1178" i="99"/>
  <c r="AF1177" i="99"/>
  <c r="AE1177" i="99"/>
  <c r="X1177" i="99"/>
  <c r="W1177" i="99"/>
  <c r="V1177" i="99"/>
  <c r="U1177" i="99"/>
  <c r="R1177" i="99"/>
  <c r="Q1177" i="99"/>
  <c r="AF1176" i="99"/>
  <c r="AE1176" i="99"/>
  <c r="AI1176" i="99" s="1"/>
  <c r="X1176" i="99"/>
  <c r="W1176" i="99"/>
  <c r="V1176" i="99"/>
  <c r="U1176" i="99"/>
  <c r="R1176" i="99"/>
  <c r="Q1176" i="99"/>
  <c r="AF1175" i="99"/>
  <c r="AE1175" i="99"/>
  <c r="AH1175" i="99" s="1"/>
  <c r="X1175" i="99"/>
  <c r="W1175" i="99"/>
  <c r="Z1175" i="99" s="1"/>
  <c r="V1175" i="99"/>
  <c r="U1175" i="99"/>
  <c r="R1175" i="99"/>
  <c r="Q1175" i="99"/>
  <c r="AF1174" i="99"/>
  <c r="AE1174" i="99"/>
  <c r="AI1174" i="99" s="1"/>
  <c r="X1174" i="99"/>
  <c r="W1174" i="99"/>
  <c r="V1174" i="99"/>
  <c r="U1174" i="99"/>
  <c r="R1174" i="99"/>
  <c r="Q1174" i="99"/>
  <c r="AF1173" i="99"/>
  <c r="AE1173" i="99"/>
  <c r="AI1173" i="99" s="1"/>
  <c r="X1173" i="99"/>
  <c r="W1173" i="99"/>
  <c r="V1173" i="99"/>
  <c r="U1173" i="99"/>
  <c r="R1173" i="99"/>
  <c r="Q1173" i="99"/>
  <c r="AF1172" i="99"/>
  <c r="AE1172" i="99"/>
  <c r="Z1172" i="99"/>
  <c r="X1172" i="99"/>
  <c r="Y1172" i="99" s="1"/>
  <c r="W1172" i="99"/>
  <c r="V1172" i="99"/>
  <c r="U1172" i="99"/>
  <c r="R1172" i="99"/>
  <c r="Q1172" i="99"/>
  <c r="AF1171" i="99"/>
  <c r="AE1171" i="99"/>
  <c r="X1171" i="99"/>
  <c r="W1171" i="99"/>
  <c r="V1171" i="99"/>
  <c r="U1171" i="99"/>
  <c r="R1171" i="99"/>
  <c r="Q1171" i="99"/>
  <c r="AF1170" i="99"/>
  <c r="AE1170" i="99"/>
  <c r="X1170" i="99"/>
  <c r="W1170" i="99"/>
  <c r="V1170" i="99"/>
  <c r="U1170" i="99"/>
  <c r="R1170" i="99"/>
  <c r="Q1170" i="99"/>
  <c r="AF1169" i="99"/>
  <c r="AE1169" i="99"/>
  <c r="X1169" i="99"/>
  <c r="W1169" i="99"/>
  <c r="Y1169" i="99" s="1"/>
  <c r="V1169" i="99"/>
  <c r="U1169" i="99"/>
  <c r="R1169" i="99"/>
  <c r="Q1169" i="99"/>
  <c r="AF1168" i="99"/>
  <c r="AH1168" i="99" s="1"/>
  <c r="AE1168" i="99"/>
  <c r="X1168" i="99"/>
  <c r="W1168" i="99"/>
  <c r="Y1168" i="99" s="1"/>
  <c r="V1168" i="99"/>
  <c r="U1168" i="99"/>
  <c r="R1168" i="99"/>
  <c r="Q1168" i="99"/>
  <c r="AF1167" i="99"/>
  <c r="AE1167" i="99"/>
  <c r="X1167" i="99"/>
  <c r="W1167" i="99"/>
  <c r="V1167" i="99"/>
  <c r="U1167" i="99"/>
  <c r="R1167" i="99"/>
  <c r="Q1167" i="99"/>
  <c r="AF1166" i="99"/>
  <c r="AE1166" i="99"/>
  <c r="X1166" i="99"/>
  <c r="W1166" i="99"/>
  <c r="V1166" i="99"/>
  <c r="U1166" i="99"/>
  <c r="R1166" i="99"/>
  <c r="Q1166" i="99"/>
  <c r="AF1165" i="99"/>
  <c r="AE1165" i="99"/>
  <c r="AI1165" i="99" s="1"/>
  <c r="X1165" i="99"/>
  <c r="Y1165" i="99" s="1"/>
  <c r="W1165" i="99"/>
  <c r="V1165" i="99"/>
  <c r="U1165" i="99"/>
  <c r="R1165" i="99"/>
  <c r="Q1165" i="99"/>
  <c r="AH1164" i="99"/>
  <c r="AF1164" i="99"/>
  <c r="AG1164" i="99" s="1"/>
  <c r="AE1164" i="99"/>
  <c r="X1164" i="99"/>
  <c r="Z1164" i="99" s="1"/>
  <c r="W1164" i="99"/>
  <c r="V1164" i="99"/>
  <c r="U1164" i="99"/>
  <c r="R1164" i="99"/>
  <c r="Q1164" i="99"/>
  <c r="AF1163" i="99"/>
  <c r="AE1163" i="99"/>
  <c r="X1163" i="99"/>
  <c r="W1163" i="99"/>
  <c r="V1163" i="99"/>
  <c r="U1163" i="99"/>
  <c r="R1163" i="99"/>
  <c r="Q1163" i="99"/>
  <c r="AF1162" i="99"/>
  <c r="AE1162" i="99"/>
  <c r="X1162" i="99"/>
  <c r="W1162" i="99"/>
  <c r="V1162" i="99"/>
  <c r="U1162" i="99"/>
  <c r="R1162" i="99"/>
  <c r="Q1162" i="99"/>
  <c r="AF1161" i="99"/>
  <c r="AE1161" i="99"/>
  <c r="X1161" i="99"/>
  <c r="W1161" i="99"/>
  <c r="V1161" i="99"/>
  <c r="U1161" i="99"/>
  <c r="R1161" i="99"/>
  <c r="Q1161" i="99"/>
  <c r="AF1160" i="99"/>
  <c r="AE1160" i="99"/>
  <c r="AH1160" i="99" s="1"/>
  <c r="Y1160" i="99"/>
  <c r="X1160" i="99"/>
  <c r="W1160" i="99"/>
  <c r="V1160" i="99"/>
  <c r="U1160" i="99"/>
  <c r="R1160" i="99"/>
  <c r="Q1160" i="99"/>
  <c r="AF1159" i="99"/>
  <c r="AE1159" i="99"/>
  <c r="X1159" i="99"/>
  <c r="W1159" i="99"/>
  <c r="V1159" i="99"/>
  <c r="U1159" i="99"/>
  <c r="R1159" i="99"/>
  <c r="Q1159" i="99"/>
  <c r="AF1158" i="99"/>
  <c r="AE1158" i="99"/>
  <c r="X1158" i="99"/>
  <c r="W1158" i="99"/>
  <c r="V1158" i="99"/>
  <c r="U1158" i="99"/>
  <c r="R1158" i="99"/>
  <c r="Q1158" i="99"/>
  <c r="AF1157" i="99"/>
  <c r="AE1157" i="99"/>
  <c r="X1157" i="99"/>
  <c r="W1157" i="99"/>
  <c r="V1157" i="99"/>
  <c r="U1157" i="99"/>
  <c r="R1157" i="99"/>
  <c r="Q1157" i="99"/>
  <c r="AF1156" i="99"/>
  <c r="AE1156" i="99"/>
  <c r="X1156" i="99"/>
  <c r="Z1156" i="99" s="1"/>
  <c r="W1156" i="99"/>
  <c r="Y1156" i="99" s="1"/>
  <c r="V1156" i="99"/>
  <c r="U1156" i="99"/>
  <c r="R1156" i="99"/>
  <c r="Q1156" i="99"/>
  <c r="AF1155" i="99"/>
  <c r="AE1155" i="99"/>
  <c r="AI1155" i="99" s="1"/>
  <c r="X1155" i="99"/>
  <c r="Z1155" i="99" s="1"/>
  <c r="W1155" i="99"/>
  <c r="V1155" i="99"/>
  <c r="U1155" i="99"/>
  <c r="R1155" i="99"/>
  <c r="Q1155" i="99"/>
  <c r="AF1154" i="99"/>
  <c r="AE1154" i="99"/>
  <c r="X1154" i="99"/>
  <c r="W1154" i="99"/>
  <c r="V1154" i="99"/>
  <c r="U1154" i="99"/>
  <c r="R1154" i="99"/>
  <c r="Q1154" i="99"/>
  <c r="AF1153" i="99"/>
  <c r="AH1153" i="99" s="1"/>
  <c r="AE1153" i="99"/>
  <c r="X1153" i="99"/>
  <c r="Z1153" i="99" s="1"/>
  <c r="W1153" i="99"/>
  <c r="V1153" i="99"/>
  <c r="U1153" i="99"/>
  <c r="R1153" i="99"/>
  <c r="Q1153" i="99"/>
  <c r="AH1152" i="99"/>
  <c r="AF1152" i="99"/>
  <c r="AE1152" i="99"/>
  <c r="X1152" i="99"/>
  <c r="W1152" i="99"/>
  <c r="Z1152" i="99" s="1"/>
  <c r="V1152" i="99"/>
  <c r="U1152" i="99"/>
  <c r="R1152" i="99"/>
  <c r="Q1152" i="99"/>
  <c r="AH1151" i="99"/>
  <c r="AF1151" i="99"/>
  <c r="AE1151" i="99"/>
  <c r="X1151" i="99"/>
  <c r="W1151" i="99"/>
  <c r="V1151" i="99"/>
  <c r="U1151" i="99"/>
  <c r="R1151" i="99"/>
  <c r="Q1151" i="99"/>
  <c r="AF1150" i="99"/>
  <c r="AE1150" i="99"/>
  <c r="X1150" i="99"/>
  <c r="W1150" i="99"/>
  <c r="V1150" i="99"/>
  <c r="U1150" i="99"/>
  <c r="R1150" i="99"/>
  <c r="Q1150" i="99"/>
  <c r="AF1149" i="99"/>
  <c r="AE1149" i="99"/>
  <c r="AI1149" i="99" s="1"/>
  <c r="X1149" i="99"/>
  <c r="Z1149" i="99" s="1"/>
  <c r="W1149" i="99"/>
  <c r="V1149" i="99"/>
  <c r="U1149" i="99"/>
  <c r="R1149" i="99"/>
  <c r="Q1149" i="99"/>
  <c r="AF1148" i="99"/>
  <c r="AH1148" i="99" s="1"/>
  <c r="AE1148" i="99"/>
  <c r="X1148" i="99"/>
  <c r="Z1148" i="99" s="1"/>
  <c r="W1148" i="99"/>
  <c r="V1148" i="99"/>
  <c r="U1148" i="99"/>
  <c r="R1148" i="99"/>
  <c r="Q1148" i="99"/>
  <c r="AF1147" i="99"/>
  <c r="AE1147" i="99"/>
  <c r="X1147" i="99"/>
  <c r="Y1147" i="99" s="1"/>
  <c r="W1147" i="99"/>
  <c r="V1147" i="99"/>
  <c r="U1147" i="99"/>
  <c r="R1147" i="99"/>
  <c r="Q1147" i="99"/>
  <c r="AF1146" i="99"/>
  <c r="AE1146" i="99"/>
  <c r="X1146" i="99"/>
  <c r="W1146" i="99"/>
  <c r="V1146" i="99"/>
  <c r="U1146" i="99"/>
  <c r="R1146" i="99"/>
  <c r="Q1146" i="99"/>
  <c r="AF1145" i="99"/>
  <c r="AE1145" i="99"/>
  <c r="AG1145" i="99" s="1"/>
  <c r="X1145" i="99"/>
  <c r="W1145" i="99"/>
  <c r="V1145" i="99"/>
  <c r="U1145" i="99"/>
  <c r="R1145" i="99"/>
  <c r="Q1145" i="99"/>
  <c r="AF1144" i="99"/>
  <c r="AE1144" i="99"/>
  <c r="X1144" i="99"/>
  <c r="W1144" i="99"/>
  <c r="Y1144" i="99" s="1"/>
  <c r="V1144" i="99"/>
  <c r="U1144" i="99"/>
  <c r="R1144" i="99"/>
  <c r="Q1144" i="99"/>
  <c r="AF1143" i="99"/>
  <c r="AE1143" i="99"/>
  <c r="X1143" i="99"/>
  <c r="W1143" i="99"/>
  <c r="V1143" i="99"/>
  <c r="U1143" i="99"/>
  <c r="R1143" i="99"/>
  <c r="Q1143" i="99"/>
  <c r="AF1142" i="99"/>
  <c r="AE1142" i="99"/>
  <c r="X1142" i="99"/>
  <c r="W1142" i="99"/>
  <c r="V1142" i="99"/>
  <c r="U1142" i="99"/>
  <c r="R1142" i="99"/>
  <c r="Q1142" i="99"/>
  <c r="AF1141" i="99"/>
  <c r="AE1141" i="99"/>
  <c r="X1141" i="99"/>
  <c r="Y1141" i="99" s="1"/>
  <c r="W1141" i="99"/>
  <c r="V1141" i="99"/>
  <c r="U1141" i="99"/>
  <c r="R1141" i="99"/>
  <c r="Q1141" i="99"/>
  <c r="AF1140" i="99"/>
  <c r="AE1140" i="99"/>
  <c r="AH1140" i="99" s="1"/>
  <c r="Y1140" i="99"/>
  <c r="X1140" i="99"/>
  <c r="W1140" i="99"/>
  <c r="Z1140" i="99" s="1"/>
  <c r="V1140" i="99"/>
  <c r="U1140" i="99"/>
  <c r="R1140" i="99"/>
  <c r="Q1140" i="99"/>
  <c r="AF1139" i="99"/>
  <c r="AE1139" i="99"/>
  <c r="AH1139" i="99" s="1"/>
  <c r="X1139" i="99"/>
  <c r="W1139" i="99"/>
  <c r="V1139" i="99"/>
  <c r="U1139" i="99"/>
  <c r="R1139" i="99"/>
  <c r="Q1139" i="99"/>
  <c r="AF1138" i="99"/>
  <c r="AE1138" i="99"/>
  <c r="X1138" i="99"/>
  <c r="W1138" i="99"/>
  <c r="V1138" i="99"/>
  <c r="U1138" i="99"/>
  <c r="R1138" i="99"/>
  <c r="Q1138" i="99"/>
  <c r="AF1137" i="99"/>
  <c r="AG1137" i="99" s="1"/>
  <c r="AE1137" i="99"/>
  <c r="X1137" i="99"/>
  <c r="Z1137" i="99" s="1"/>
  <c r="W1137" i="99"/>
  <c r="V1137" i="99"/>
  <c r="U1137" i="99"/>
  <c r="R1137" i="99"/>
  <c r="Q1137" i="99"/>
  <c r="AF1136" i="99"/>
  <c r="AH1136" i="99" s="1"/>
  <c r="AE1136" i="99"/>
  <c r="X1136" i="99"/>
  <c r="Z1136" i="99" s="1"/>
  <c r="W1136" i="99"/>
  <c r="V1136" i="99"/>
  <c r="U1136" i="99"/>
  <c r="R1136" i="99"/>
  <c r="Q1136" i="99"/>
  <c r="AF1135" i="99"/>
  <c r="AE1135" i="99"/>
  <c r="X1135" i="99"/>
  <c r="W1135" i="99"/>
  <c r="V1135" i="99"/>
  <c r="U1135" i="99"/>
  <c r="R1135" i="99"/>
  <c r="Q1135" i="99"/>
  <c r="AF1134" i="99"/>
  <c r="AE1134" i="99"/>
  <c r="X1134" i="99"/>
  <c r="W1134" i="99"/>
  <c r="V1134" i="99"/>
  <c r="U1134" i="99"/>
  <c r="R1134" i="99"/>
  <c r="Q1134" i="99"/>
  <c r="AF1133" i="99"/>
  <c r="AE1133" i="99"/>
  <c r="X1133" i="99"/>
  <c r="Z1133" i="99" s="1"/>
  <c r="W1133" i="99"/>
  <c r="V1133" i="99"/>
  <c r="U1133" i="99"/>
  <c r="R1133" i="99"/>
  <c r="Q1133" i="99"/>
  <c r="AH1132" i="99"/>
  <c r="AF1132" i="99"/>
  <c r="AE1132" i="99"/>
  <c r="X1132" i="99"/>
  <c r="W1132" i="99"/>
  <c r="Z1132" i="99" s="1"/>
  <c r="V1132" i="99"/>
  <c r="U1132" i="99"/>
  <c r="R1132" i="99"/>
  <c r="Q1132" i="99"/>
  <c r="AF1131" i="99"/>
  <c r="AE1131" i="99"/>
  <c r="X1131" i="99"/>
  <c r="W1131" i="99"/>
  <c r="Z1131" i="99" s="1"/>
  <c r="V1131" i="99"/>
  <c r="U1131" i="99"/>
  <c r="R1131" i="99"/>
  <c r="Q1131" i="99"/>
  <c r="AF1130" i="99"/>
  <c r="AE1130" i="99"/>
  <c r="X1130" i="99"/>
  <c r="W1130" i="99"/>
  <c r="AI1130" i="99" s="1"/>
  <c r="V1130" i="99"/>
  <c r="U1130" i="99"/>
  <c r="R1130" i="99"/>
  <c r="Q1130" i="99"/>
  <c r="AF1129" i="99"/>
  <c r="AH1129" i="99" s="1"/>
  <c r="AE1129" i="99"/>
  <c r="X1129" i="99"/>
  <c r="W1129" i="99"/>
  <c r="V1129" i="99"/>
  <c r="U1129" i="99"/>
  <c r="R1129" i="99"/>
  <c r="Q1129" i="99"/>
  <c r="AF1128" i="99"/>
  <c r="AH1128" i="99" s="1"/>
  <c r="AE1128" i="99"/>
  <c r="X1128" i="99"/>
  <c r="W1128" i="99"/>
  <c r="V1128" i="99"/>
  <c r="U1128" i="99"/>
  <c r="R1128" i="99"/>
  <c r="Q1128" i="99"/>
  <c r="AF1127" i="99"/>
  <c r="AE1127" i="99"/>
  <c r="X1127" i="99"/>
  <c r="W1127" i="99"/>
  <c r="Z1127" i="99" s="1"/>
  <c r="V1127" i="99"/>
  <c r="U1127" i="99"/>
  <c r="R1127" i="99"/>
  <c r="Q1127" i="99"/>
  <c r="AF1126" i="99"/>
  <c r="AE1126" i="99"/>
  <c r="X1126" i="99"/>
  <c r="W1126" i="99"/>
  <c r="V1126" i="99"/>
  <c r="U1126" i="99"/>
  <c r="R1126" i="99"/>
  <c r="Q1126" i="99"/>
  <c r="AF1125" i="99"/>
  <c r="AE1125" i="99"/>
  <c r="X1125" i="99"/>
  <c r="W1125" i="99"/>
  <c r="V1125" i="99"/>
  <c r="U1125" i="99"/>
  <c r="R1125" i="99"/>
  <c r="Q1125" i="99"/>
  <c r="AH1124" i="99"/>
  <c r="AF1124" i="99"/>
  <c r="AG1124" i="99" s="1"/>
  <c r="AE1124" i="99"/>
  <c r="X1124" i="99"/>
  <c r="W1124" i="99"/>
  <c r="Z1124" i="99" s="1"/>
  <c r="V1124" i="99"/>
  <c r="U1124" i="99"/>
  <c r="R1124" i="99"/>
  <c r="Q1124" i="99"/>
  <c r="AF1123" i="99"/>
  <c r="AE1123" i="99"/>
  <c r="X1123" i="99"/>
  <c r="W1123" i="99"/>
  <c r="AI1123" i="99" s="1"/>
  <c r="V1123" i="99"/>
  <c r="U1123" i="99"/>
  <c r="R1123" i="99"/>
  <c r="Q1123" i="99"/>
  <c r="AF1122" i="99"/>
  <c r="AE1122" i="99"/>
  <c r="X1122" i="99"/>
  <c r="W1122" i="99"/>
  <c r="V1122" i="99"/>
  <c r="U1122" i="99"/>
  <c r="R1122" i="99"/>
  <c r="Q1122" i="99"/>
  <c r="AF1121" i="99"/>
  <c r="AE1121" i="99"/>
  <c r="X1121" i="99"/>
  <c r="W1121" i="99"/>
  <c r="V1121" i="99"/>
  <c r="U1121" i="99"/>
  <c r="R1121" i="99"/>
  <c r="Q1121" i="99"/>
  <c r="AF1120" i="99"/>
  <c r="AE1120" i="99"/>
  <c r="AH1120" i="99" s="1"/>
  <c r="Y1120" i="99"/>
  <c r="X1120" i="99"/>
  <c r="W1120" i="99"/>
  <c r="Z1120" i="99" s="1"/>
  <c r="V1120" i="99"/>
  <c r="U1120" i="99"/>
  <c r="R1120" i="99"/>
  <c r="Q1120" i="99"/>
  <c r="AF1119" i="99"/>
  <c r="AE1119" i="99"/>
  <c r="X1119" i="99"/>
  <c r="W1119" i="99"/>
  <c r="V1119" i="99"/>
  <c r="U1119" i="99"/>
  <c r="R1119" i="99"/>
  <c r="Q1119" i="99"/>
  <c r="AF1118" i="99"/>
  <c r="AE1118" i="99"/>
  <c r="X1118" i="99"/>
  <c r="W1118" i="99"/>
  <c r="V1118" i="99"/>
  <c r="U1118" i="99"/>
  <c r="R1118" i="99"/>
  <c r="Q1118" i="99"/>
  <c r="AF1117" i="99"/>
  <c r="AE1117" i="99"/>
  <c r="X1117" i="99"/>
  <c r="W1117" i="99"/>
  <c r="Y1117" i="99" s="1"/>
  <c r="V1117" i="99"/>
  <c r="U1117" i="99"/>
  <c r="R1117" i="99"/>
  <c r="Q1117" i="99"/>
  <c r="AF1116" i="99"/>
  <c r="AE1116" i="99"/>
  <c r="X1116" i="99"/>
  <c r="W1116" i="99"/>
  <c r="Y1116" i="99" s="1"/>
  <c r="V1116" i="99"/>
  <c r="U1116" i="99"/>
  <c r="R1116" i="99"/>
  <c r="Q1116" i="99"/>
  <c r="AF1115" i="99"/>
  <c r="AE1115" i="99"/>
  <c r="AI1115" i="99" s="1"/>
  <c r="X1115" i="99"/>
  <c r="Z1115" i="99" s="1"/>
  <c r="W1115" i="99"/>
  <c r="V1115" i="99"/>
  <c r="U1115" i="99"/>
  <c r="R1115" i="99"/>
  <c r="Q1115" i="99"/>
  <c r="AF1114" i="99"/>
  <c r="AE1114" i="99"/>
  <c r="X1114" i="99"/>
  <c r="W1114" i="99"/>
  <c r="V1114" i="99"/>
  <c r="U1114" i="99"/>
  <c r="R1114" i="99"/>
  <c r="Q1114" i="99"/>
  <c r="AF1113" i="99"/>
  <c r="AH1113" i="99" s="1"/>
  <c r="AE1113" i="99"/>
  <c r="X1113" i="99"/>
  <c r="Z1113" i="99" s="1"/>
  <c r="W1113" i="99"/>
  <c r="V1113" i="99"/>
  <c r="U1113" i="99"/>
  <c r="R1113" i="99"/>
  <c r="Q1113" i="99"/>
  <c r="AH1112" i="99"/>
  <c r="AF1112" i="99"/>
  <c r="AE1112" i="99"/>
  <c r="X1112" i="99"/>
  <c r="W1112" i="99"/>
  <c r="Z1112" i="99" s="1"/>
  <c r="V1112" i="99"/>
  <c r="U1112" i="99"/>
  <c r="R1112" i="99"/>
  <c r="Q1112" i="99"/>
  <c r="AH1111" i="99"/>
  <c r="AF1111" i="99"/>
  <c r="AE1111" i="99"/>
  <c r="X1111" i="99"/>
  <c r="W1111" i="99"/>
  <c r="V1111" i="99"/>
  <c r="U1111" i="99"/>
  <c r="R1111" i="99"/>
  <c r="Q1111" i="99"/>
  <c r="AF1110" i="99"/>
  <c r="AE1110" i="99"/>
  <c r="X1110" i="99"/>
  <c r="W1110" i="99"/>
  <c r="V1110" i="99"/>
  <c r="U1110" i="99"/>
  <c r="R1110" i="99"/>
  <c r="Q1110" i="99"/>
  <c r="AF1109" i="99"/>
  <c r="AE1109" i="99"/>
  <c r="AI1109" i="99" s="1"/>
  <c r="X1109" i="99"/>
  <c r="Z1109" i="99" s="1"/>
  <c r="W1109" i="99"/>
  <c r="V1109" i="99"/>
  <c r="U1109" i="99"/>
  <c r="R1109" i="99"/>
  <c r="Q1109" i="99"/>
  <c r="AF1108" i="99"/>
  <c r="AH1108" i="99" s="1"/>
  <c r="AE1108" i="99"/>
  <c r="X1108" i="99"/>
  <c r="Z1108" i="99" s="1"/>
  <c r="W1108" i="99"/>
  <c r="V1108" i="99"/>
  <c r="U1108" i="99"/>
  <c r="R1108" i="99"/>
  <c r="Q1108" i="99"/>
  <c r="AF1107" i="99"/>
  <c r="AE1107" i="99"/>
  <c r="X1107" i="99"/>
  <c r="W1107" i="99"/>
  <c r="Z1107" i="99" s="1"/>
  <c r="V1107" i="99"/>
  <c r="U1107" i="99"/>
  <c r="R1107" i="99"/>
  <c r="Q1107" i="99"/>
  <c r="AF1106" i="99"/>
  <c r="AE1106" i="99"/>
  <c r="X1106" i="99"/>
  <c r="W1106" i="99"/>
  <c r="V1106" i="99"/>
  <c r="U1106" i="99"/>
  <c r="R1106" i="99"/>
  <c r="Q1106" i="99"/>
  <c r="AF1105" i="99"/>
  <c r="AE1105" i="99"/>
  <c r="X1105" i="99"/>
  <c r="W1105" i="99"/>
  <c r="Y1105" i="99" s="1"/>
  <c r="V1105" i="99"/>
  <c r="U1105" i="99"/>
  <c r="R1105" i="99"/>
  <c r="Q1105" i="99"/>
  <c r="AF1104" i="99"/>
  <c r="AE1104" i="99"/>
  <c r="X1104" i="99"/>
  <c r="W1104" i="99"/>
  <c r="Y1104" i="99" s="1"/>
  <c r="V1104" i="99"/>
  <c r="U1104" i="99"/>
  <c r="R1104" i="99"/>
  <c r="Q1104" i="99"/>
  <c r="AF1103" i="99"/>
  <c r="AE1103" i="99"/>
  <c r="X1103" i="99"/>
  <c r="W1103" i="99"/>
  <c r="V1103" i="99"/>
  <c r="U1103" i="99"/>
  <c r="R1103" i="99"/>
  <c r="Q1103" i="99"/>
  <c r="AF1102" i="99"/>
  <c r="AE1102" i="99"/>
  <c r="X1102" i="99"/>
  <c r="W1102" i="99"/>
  <c r="V1102" i="99"/>
  <c r="U1102" i="99"/>
  <c r="R1102" i="99"/>
  <c r="Q1102" i="99"/>
  <c r="AF1101" i="99"/>
  <c r="AE1101" i="99"/>
  <c r="X1101" i="99"/>
  <c r="W1101" i="99"/>
  <c r="V1101" i="99"/>
  <c r="U1101" i="99"/>
  <c r="R1101" i="99"/>
  <c r="Q1101" i="99"/>
  <c r="AF1100" i="99"/>
  <c r="AE1100" i="99"/>
  <c r="Y1100" i="99"/>
  <c r="X1100" i="99"/>
  <c r="W1100" i="99"/>
  <c r="Z1100" i="99" s="1"/>
  <c r="V1100" i="99"/>
  <c r="U1100" i="99"/>
  <c r="R1100" i="99"/>
  <c r="Q1100" i="99"/>
  <c r="AF1099" i="99"/>
  <c r="AE1099" i="99"/>
  <c r="X1099" i="99"/>
  <c r="W1099" i="99"/>
  <c r="V1099" i="99"/>
  <c r="U1099" i="99"/>
  <c r="R1099" i="99"/>
  <c r="Q1099" i="99"/>
  <c r="AF1098" i="99"/>
  <c r="AE1098" i="99"/>
  <c r="X1098" i="99"/>
  <c r="W1098" i="99"/>
  <c r="V1098" i="99"/>
  <c r="U1098" i="99"/>
  <c r="R1098" i="99"/>
  <c r="Q1098" i="99"/>
  <c r="AG1097" i="99"/>
  <c r="AF1097" i="99"/>
  <c r="AE1097" i="99"/>
  <c r="X1097" i="99"/>
  <c r="W1097" i="99"/>
  <c r="V1097" i="99"/>
  <c r="U1097" i="99"/>
  <c r="R1097" i="99"/>
  <c r="Q1097" i="99"/>
  <c r="AF1096" i="99"/>
  <c r="AH1096" i="99" s="1"/>
  <c r="AE1096" i="99"/>
  <c r="X1096" i="99"/>
  <c r="Z1096" i="99" s="1"/>
  <c r="W1096" i="99"/>
  <c r="V1096" i="99"/>
  <c r="U1096" i="99"/>
  <c r="R1096" i="99"/>
  <c r="Q1096" i="99"/>
  <c r="AF1095" i="99"/>
  <c r="AG1095" i="99" s="1"/>
  <c r="AE1095" i="99"/>
  <c r="X1095" i="99"/>
  <c r="W1095" i="99"/>
  <c r="V1095" i="99"/>
  <c r="U1095" i="99"/>
  <c r="R1095" i="99"/>
  <c r="Q1095" i="99"/>
  <c r="AF1094" i="99"/>
  <c r="AE1094" i="99"/>
  <c r="X1094" i="99"/>
  <c r="W1094" i="99"/>
  <c r="V1094" i="99"/>
  <c r="U1094" i="99"/>
  <c r="R1094" i="99"/>
  <c r="Q1094" i="99"/>
  <c r="AF1093" i="99"/>
  <c r="AE1093" i="99"/>
  <c r="Y1093" i="99"/>
  <c r="X1093" i="99"/>
  <c r="W1093" i="99"/>
  <c r="V1093" i="99"/>
  <c r="U1093" i="99"/>
  <c r="R1093" i="99"/>
  <c r="Q1093" i="99"/>
  <c r="AF1092" i="99"/>
  <c r="AG1092" i="99" s="1"/>
  <c r="AE1092" i="99"/>
  <c r="X1092" i="99"/>
  <c r="Y1092" i="99" s="1"/>
  <c r="W1092" i="99"/>
  <c r="V1092" i="99"/>
  <c r="U1092" i="99"/>
  <c r="R1092" i="99"/>
  <c r="Q1092" i="99"/>
  <c r="AF1091" i="99"/>
  <c r="AE1091" i="99"/>
  <c r="X1091" i="99"/>
  <c r="W1091" i="99"/>
  <c r="V1091" i="99"/>
  <c r="U1091" i="99"/>
  <c r="R1091" i="99"/>
  <c r="Q1091" i="99"/>
  <c r="AF1090" i="99"/>
  <c r="AE1090" i="99"/>
  <c r="X1090" i="99"/>
  <c r="W1090" i="99"/>
  <c r="V1090" i="99"/>
  <c r="U1090" i="99"/>
  <c r="R1090" i="99"/>
  <c r="Q1090" i="99"/>
  <c r="AF1089" i="99"/>
  <c r="AH1089" i="99" s="1"/>
  <c r="AE1089" i="99"/>
  <c r="AI1089" i="99" s="1"/>
  <c r="X1089" i="99"/>
  <c r="Z1089" i="99" s="1"/>
  <c r="W1089" i="99"/>
  <c r="V1089" i="99"/>
  <c r="U1089" i="99"/>
  <c r="R1089" i="99"/>
  <c r="Q1089" i="99"/>
  <c r="AF1088" i="99"/>
  <c r="AH1088" i="99" s="1"/>
  <c r="AE1088" i="99"/>
  <c r="X1088" i="99"/>
  <c r="Z1088" i="99" s="1"/>
  <c r="W1088" i="99"/>
  <c r="V1088" i="99"/>
  <c r="U1088" i="99"/>
  <c r="R1088" i="99"/>
  <c r="Q1088" i="99"/>
  <c r="AF1087" i="99"/>
  <c r="AE1087" i="99"/>
  <c r="AI1087" i="99" s="1"/>
  <c r="X1087" i="99"/>
  <c r="W1087" i="99"/>
  <c r="V1087" i="99"/>
  <c r="U1087" i="99"/>
  <c r="R1087" i="99"/>
  <c r="Q1087" i="99"/>
  <c r="AF1086" i="99"/>
  <c r="AE1086" i="99"/>
  <c r="AI1086" i="99" s="1"/>
  <c r="X1086" i="99"/>
  <c r="W1086" i="99"/>
  <c r="V1086" i="99"/>
  <c r="U1086" i="99"/>
  <c r="R1086" i="99"/>
  <c r="Q1086" i="99"/>
  <c r="AF1085" i="99"/>
  <c r="AE1085" i="99"/>
  <c r="AI1085" i="99" s="1"/>
  <c r="X1085" i="99"/>
  <c r="Z1085" i="99" s="1"/>
  <c r="W1085" i="99"/>
  <c r="V1085" i="99"/>
  <c r="U1085" i="99"/>
  <c r="R1085" i="99"/>
  <c r="Q1085" i="99"/>
  <c r="AF1084" i="99"/>
  <c r="AE1084" i="99"/>
  <c r="AH1084" i="99" s="1"/>
  <c r="X1084" i="99"/>
  <c r="W1084" i="99"/>
  <c r="V1084" i="99"/>
  <c r="U1084" i="99"/>
  <c r="R1084" i="99"/>
  <c r="Q1084" i="99"/>
  <c r="AF1083" i="99"/>
  <c r="AE1083" i="99"/>
  <c r="X1083" i="99"/>
  <c r="Y1083" i="99" s="1"/>
  <c r="W1083" i="99"/>
  <c r="V1083" i="99"/>
  <c r="U1083" i="99"/>
  <c r="R1083" i="99"/>
  <c r="Q1083" i="99"/>
  <c r="AF1082" i="99"/>
  <c r="AE1082" i="99"/>
  <c r="X1082" i="99"/>
  <c r="W1082" i="99"/>
  <c r="V1082" i="99"/>
  <c r="U1082" i="99"/>
  <c r="R1082" i="99"/>
  <c r="Q1082" i="99"/>
  <c r="AF1081" i="99"/>
  <c r="AE1081" i="99"/>
  <c r="AI1081" i="99" s="1"/>
  <c r="X1081" i="99"/>
  <c r="W1081" i="99"/>
  <c r="V1081" i="99"/>
  <c r="U1081" i="99"/>
  <c r="R1081" i="99"/>
  <c r="Q1081" i="99"/>
  <c r="AF1080" i="99"/>
  <c r="AE1080" i="99"/>
  <c r="AH1080" i="99" s="1"/>
  <c r="X1080" i="99"/>
  <c r="Y1080" i="99" s="1"/>
  <c r="W1080" i="99"/>
  <c r="V1080" i="99"/>
  <c r="U1080" i="99"/>
  <c r="R1080" i="99"/>
  <c r="Q1080" i="99"/>
  <c r="AF1079" i="99"/>
  <c r="AG1079" i="99" s="1"/>
  <c r="AE1079" i="99"/>
  <c r="X1079" i="99"/>
  <c r="W1079" i="99"/>
  <c r="V1079" i="99"/>
  <c r="U1079" i="99"/>
  <c r="R1079" i="99"/>
  <c r="Q1079" i="99"/>
  <c r="AF1078" i="99"/>
  <c r="AE1078" i="99"/>
  <c r="X1078" i="99"/>
  <c r="W1078" i="99"/>
  <c r="V1078" i="99"/>
  <c r="U1078" i="99"/>
  <c r="R1078" i="99"/>
  <c r="Q1078" i="99"/>
  <c r="AF1077" i="99"/>
  <c r="AE1077" i="99"/>
  <c r="X1077" i="99"/>
  <c r="W1077" i="99"/>
  <c r="V1077" i="99"/>
  <c r="U1077" i="99"/>
  <c r="R1077" i="99"/>
  <c r="Q1077" i="99"/>
  <c r="AF1076" i="99"/>
  <c r="AH1076" i="99" s="1"/>
  <c r="AE1076" i="99"/>
  <c r="X1076" i="99"/>
  <c r="Z1076" i="99" s="1"/>
  <c r="W1076" i="99"/>
  <c r="V1076" i="99"/>
  <c r="U1076" i="99"/>
  <c r="R1076" i="99"/>
  <c r="Q1076" i="99"/>
  <c r="AF1075" i="99"/>
  <c r="AE1075" i="99"/>
  <c r="X1075" i="99"/>
  <c r="Y1075" i="99" s="1"/>
  <c r="W1075" i="99"/>
  <c r="V1075" i="99"/>
  <c r="U1075" i="99"/>
  <c r="R1075" i="99"/>
  <c r="Q1075" i="99"/>
  <c r="AF1074" i="99"/>
  <c r="AE1074" i="99"/>
  <c r="X1074" i="99"/>
  <c r="W1074" i="99"/>
  <c r="V1074" i="99"/>
  <c r="U1074" i="99"/>
  <c r="R1074" i="99"/>
  <c r="Q1074" i="99"/>
  <c r="AF1073" i="99"/>
  <c r="AE1073" i="99"/>
  <c r="X1073" i="99"/>
  <c r="Z1073" i="99" s="1"/>
  <c r="W1073" i="99"/>
  <c r="V1073" i="99"/>
  <c r="U1073" i="99"/>
  <c r="R1073" i="99"/>
  <c r="Q1073" i="99"/>
  <c r="AH1072" i="99"/>
  <c r="AF1072" i="99"/>
  <c r="AE1072" i="99"/>
  <c r="X1072" i="99"/>
  <c r="W1072" i="99"/>
  <c r="Z1072" i="99" s="1"/>
  <c r="V1072" i="99"/>
  <c r="U1072" i="99"/>
  <c r="R1072" i="99"/>
  <c r="Q1072" i="99"/>
  <c r="AH1071" i="99"/>
  <c r="AF1071" i="99"/>
  <c r="AE1071" i="99"/>
  <c r="X1071" i="99"/>
  <c r="W1071" i="99"/>
  <c r="V1071" i="99"/>
  <c r="U1071" i="99"/>
  <c r="R1071" i="99"/>
  <c r="Q1071" i="99"/>
  <c r="AF1070" i="99"/>
  <c r="AE1070" i="99"/>
  <c r="X1070" i="99"/>
  <c r="W1070" i="99"/>
  <c r="V1070" i="99"/>
  <c r="U1070" i="99"/>
  <c r="R1070" i="99"/>
  <c r="Q1070" i="99"/>
  <c r="AF1069" i="99"/>
  <c r="AE1069" i="99"/>
  <c r="AI1069" i="99" s="1"/>
  <c r="X1069" i="99"/>
  <c r="Z1069" i="99" s="1"/>
  <c r="W1069" i="99"/>
  <c r="V1069" i="99"/>
  <c r="U1069" i="99"/>
  <c r="R1069" i="99"/>
  <c r="Q1069" i="99"/>
  <c r="AF1068" i="99"/>
  <c r="AH1068" i="99" s="1"/>
  <c r="AE1068" i="99"/>
  <c r="X1068" i="99"/>
  <c r="Z1068" i="99" s="1"/>
  <c r="W1068" i="99"/>
  <c r="V1068" i="99"/>
  <c r="U1068" i="99"/>
  <c r="R1068" i="99"/>
  <c r="Q1068" i="99"/>
  <c r="AF1067" i="99"/>
  <c r="AE1067" i="99"/>
  <c r="X1067" i="99"/>
  <c r="W1067" i="99"/>
  <c r="Z1067" i="99" s="1"/>
  <c r="V1067" i="99"/>
  <c r="U1067" i="99"/>
  <c r="R1067" i="99"/>
  <c r="Q1067" i="99"/>
  <c r="AF1066" i="99"/>
  <c r="AE1066" i="99"/>
  <c r="X1066" i="99"/>
  <c r="W1066" i="99"/>
  <c r="V1066" i="99"/>
  <c r="U1066" i="99"/>
  <c r="R1066" i="99"/>
  <c r="Q1066" i="99"/>
  <c r="AF1065" i="99"/>
  <c r="AE1065" i="99"/>
  <c r="X1065" i="99"/>
  <c r="W1065" i="99"/>
  <c r="V1065" i="99"/>
  <c r="U1065" i="99"/>
  <c r="R1065" i="99"/>
  <c r="Q1065" i="99"/>
  <c r="AF1064" i="99"/>
  <c r="AE1064" i="99"/>
  <c r="Z1064" i="99"/>
  <c r="X1064" i="99"/>
  <c r="Y1064" i="99" s="1"/>
  <c r="W1064" i="99"/>
  <c r="V1064" i="99"/>
  <c r="U1064" i="99"/>
  <c r="R1064" i="99"/>
  <c r="Q1064" i="99"/>
  <c r="AF1063" i="99"/>
  <c r="AE1063" i="99"/>
  <c r="X1063" i="99"/>
  <c r="W1063" i="99"/>
  <c r="Z1063" i="99" s="1"/>
  <c r="V1063" i="99"/>
  <c r="U1063" i="99"/>
  <c r="R1063" i="99"/>
  <c r="Q1063" i="99"/>
  <c r="AF1062" i="99"/>
  <c r="AE1062" i="99"/>
  <c r="X1062" i="99"/>
  <c r="W1062" i="99"/>
  <c r="V1062" i="99"/>
  <c r="U1062" i="99"/>
  <c r="R1062" i="99"/>
  <c r="Q1062" i="99"/>
  <c r="AF1061" i="99"/>
  <c r="AE1061" i="99"/>
  <c r="AI1061" i="99" s="1"/>
  <c r="X1061" i="99"/>
  <c r="W1061" i="99"/>
  <c r="V1061" i="99"/>
  <c r="U1061" i="99"/>
  <c r="R1061" i="99"/>
  <c r="Q1061" i="99"/>
  <c r="AF1060" i="99"/>
  <c r="AE1060" i="99"/>
  <c r="X1060" i="99"/>
  <c r="W1060" i="99"/>
  <c r="V1060" i="99"/>
  <c r="U1060" i="99"/>
  <c r="R1060" i="99"/>
  <c r="Q1060" i="99"/>
  <c r="AF1059" i="99"/>
  <c r="AE1059" i="99"/>
  <c r="AH1059" i="99" s="1"/>
  <c r="X1059" i="99"/>
  <c r="W1059" i="99"/>
  <c r="V1059" i="99"/>
  <c r="U1059" i="99"/>
  <c r="R1059" i="99"/>
  <c r="Q1059" i="99"/>
  <c r="AF1058" i="99"/>
  <c r="AE1058" i="99"/>
  <c r="X1058" i="99"/>
  <c r="W1058" i="99"/>
  <c r="V1058" i="99"/>
  <c r="U1058" i="99"/>
  <c r="R1058" i="99"/>
  <c r="Q1058" i="99"/>
  <c r="AF1057" i="99"/>
  <c r="AG1057" i="99" s="1"/>
  <c r="AE1057" i="99"/>
  <c r="X1057" i="99"/>
  <c r="W1057" i="99"/>
  <c r="V1057" i="99"/>
  <c r="U1057" i="99"/>
  <c r="R1057" i="99"/>
  <c r="Q1057" i="99"/>
  <c r="AF1056" i="99"/>
  <c r="AH1056" i="99" s="1"/>
  <c r="AE1056" i="99"/>
  <c r="X1056" i="99"/>
  <c r="Z1056" i="99" s="1"/>
  <c r="W1056" i="99"/>
  <c r="V1056" i="99"/>
  <c r="U1056" i="99"/>
  <c r="R1056" i="99"/>
  <c r="Q1056" i="99"/>
  <c r="AF1055" i="99"/>
  <c r="AG1055" i="99" s="1"/>
  <c r="AE1055" i="99"/>
  <c r="X1055" i="99"/>
  <c r="Y1055" i="99" s="1"/>
  <c r="W1055" i="99"/>
  <c r="V1055" i="99"/>
  <c r="U1055" i="99"/>
  <c r="R1055" i="99"/>
  <c r="Q1055" i="99"/>
  <c r="AF1054" i="99"/>
  <c r="AE1054" i="99"/>
  <c r="X1054" i="99"/>
  <c r="W1054" i="99"/>
  <c r="V1054" i="99"/>
  <c r="U1054" i="99"/>
  <c r="R1054" i="99"/>
  <c r="Q1054" i="99"/>
  <c r="AF1053" i="99"/>
  <c r="AE1053" i="99"/>
  <c r="Y1053" i="99"/>
  <c r="X1053" i="99"/>
  <c r="W1053" i="99"/>
  <c r="V1053" i="99"/>
  <c r="U1053" i="99"/>
  <c r="R1053" i="99"/>
  <c r="Q1053" i="99"/>
  <c r="AF1052" i="99"/>
  <c r="AG1052" i="99" s="1"/>
  <c r="AE1052" i="99"/>
  <c r="X1052" i="99"/>
  <c r="Y1052" i="99" s="1"/>
  <c r="W1052" i="99"/>
  <c r="V1052" i="99"/>
  <c r="U1052" i="99"/>
  <c r="R1052" i="99"/>
  <c r="Q1052" i="99"/>
  <c r="AF1051" i="99"/>
  <c r="AE1051" i="99"/>
  <c r="X1051" i="99"/>
  <c r="W1051" i="99"/>
  <c r="V1051" i="99"/>
  <c r="U1051" i="99"/>
  <c r="R1051" i="99"/>
  <c r="Q1051" i="99"/>
  <c r="AF1050" i="99"/>
  <c r="AE1050" i="99"/>
  <c r="X1050" i="99"/>
  <c r="W1050" i="99"/>
  <c r="V1050" i="99"/>
  <c r="U1050" i="99"/>
  <c r="R1050" i="99"/>
  <c r="Q1050" i="99"/>
  <c r="AF1049" i="99"/>
  <c r="AH1049" i="99" s="1"/>
  <c r="AE1049" i="99"/>
  <c r="AI1049" i="99" s="1"/>
  <c r="X1049" i="99"/>
  <c r="Z1049" i="99" s="1"/>
  <c r="W1049" i="99"/>
  <c r="V1049" i="99"/>
  <c r="U1049" i="99"/>
  <c r="R1049" i="99"/>
  <c r="Q1049" i="99"/>
  <c r="AF1048" i="99"/>
  <c r="AH1048" i="99" s="1"/>
  <c r="AE1048" i="99"/>
  <c r="X1048" i="99"/>
  <c r="Z1048" i="99" s="1"/>
  <c r="W1048" i="99"/>
  <c r="V1048" i="99"/>
  <c r="U1048" i="99"/>
  <c r="R1048" i="99"/>
  <c r="Q1048" i="99"/>
  <c r="AF1047" i="99"/>
  <c r="AE1047" i="99"/>
  <c r="X1047" i="99"/>
  <c r="W1047" i="99"/>
  <c r="V1047" i="99"/>
  <c r="U1047" i="99"/>
  <c r="R1047" i="99"/>
  <c r="Q1047" i="99"/>
  <c r="AF1046" i="99"/>
  <c r="AE1046" i="99"/>
  <c r="AI1046" i="99" s="1"/>
  <c r="X1046" i="99"/>
  <c r="W1046" i="99"/>
  <c r="V1046" i="99"/>
  <c r="U1046" i="99"/>
  <c r="R1046" i="99"/>
  <c r="Q1046" i="99"/>
  <c r="AF1045" i="99"/>
  <c r="AE1045" i="99"/>
  <c r="AI1045" i="99" s="1"/>
  <c r="X1045" i="99"/>
  <c r="Z1045" i="99" s="1"/>
  <c r="W1045" i="99"/>
  <c r="V1045" i="99"/>
  <c r="U1045" i="99"/>
  <c r="R1045" i="99"/>
  <c r="Q1045" i="99"/>
  <c r="AF1044" i="99"/>
  <c r="AE1044" i="99"/>
  <c r="AH1044" i="99" s="1"/>
  <c r="X1044" i="99"/>
  <c r="W1044" i="99"/>
  <c r="V1044" i="99"/>
  <c r="U1044" i="99"/>
  <c r="R1044" i="99"/>
  <c r="Q1044" i="99"/>
  <c r="AF1043" i="99"/>
  <c r="AE1043" i="99"/>
  <c r="X1043" i="99"/>
  <c r="W1043" i="99"/>
  <c r="Z1043" i="99" s="1"/>
  <c r="V1043" i="99"/>
  <c r="U1043" i="99"/>
  <c r="R1043" i="99"/>
  <c r="Q1043" i="99"/>
  <c r="AF1042" i="99"/>
  <c r="AE1042" i="99"/>
  <c r="X1042" i="99"/>
  <c r="W1042" i="99"/>
  <c r="V1042" i="99"/>
  <c r="U1042" i="99"/>
  <c r="R1042" i="99"/>
  <c r="Q1042" i="99"/>
  <c r="AF1041" i="99"/>
  <c r="AE1041" i="99"/>
  <c r="X1041" i="99"/>
  <c r="W1041" i="99"/>
  <c r="V1041" i="99"/>
  <c r="U1041" i="99"/>
  <c r="R1041" i="99"/>
  <c r="Q1041" i="99"/>
  <c r="AF1040" i="99"/>
  <c r="AE1040" i="99"/>
  <c r="AH1040" i="99" s="1"/>
  <c r="Z1040" i="99"/>
  <c r="X1040" i="99"/>
  <c r="W1040" i="99"/>
  <c r="V1040" i="99"/>
  <c r="U1040" i="99"/>
  <c r="R1040" i="99"/>
  <c r="Q1040" i="99"/>
  <c r="AF1039" i="99"/>
  <c r="AH1039" i="99" s="1"/>
  <c r="AE1039" i="99"/>
  <c r="X1039" i="99"/>
  <c r="W1039" i="99"/>
  <c r="V1039" i="99"/>
  <c r="U1039" i="99"/>
  <c r="R1039" i="99"/>
  <c r="Q1039" i="99"/>
  <c r="AF1038" i="99"/>
  <c r="AE1038" i="99"/>
  <c r="X1038" i="99"/>
  <c r="W1038" i="99"/>
  <c r="V1038" i="99"/>
  <c r="U1038" i="99"/>
  <c r="R1038" i="99"/>
  <c r="Q1038" i="99"/>
  <c r="AF1037" i="99"/>
  <c r="AE1037" i="99"/>
  <c r="X1037" i="99"/>
  <c r="Z1037" i="99" s="1"/>
  <c r="W1037" i="99"/>
  <c r="V1037" i="99"/>
  <c r="U1037" i="99"/>
  <c r="R1037" i="99"/>
  <c r="Q1037" i="99"/>
  <c r="AF1036" i="99"/>
  <c r="AH1036" i="99" s="1"/>
  <c r="AE1036" i="99"/>
  <c r="X1036" i="99"/>
  <c r="Z1036" i="99" s="1"/>
  <c r="W1036" i="99"/>
  <c r="V1036" i="99"/>
  <c r="U1036" i="99"/>
  <c r="R1036" i="99"/>
  <c r="Q1036" i="99"/>
  <c r="AF1035" i="99"/>
  <c r="AE1035" i="99"/>
  <c r="Z1035" i="99"/>
  <c r="X1035" i="99"/>
  <c r="W1035" i="99"/>
  <c r="V1035" i="99"/>
  <c r="U1035" i="99"/>
  <c r="R1035" i="99"/>
  <c r="Q1035" i="99"/>
  <c r="AF1034" i="99"/>
  <c r="AG1034" i="99" s="1"/>
  <c r="AE1034" i="99"/>
  <c r="X1034" i="99"/>
  <c r="W1034" i="99"/>
  <c r="V1034" i="99"/>
  <c r="U1034" i="99"/>
  <c r="R1034" i="99"/>
  <c r="Q1034" i="99"/>
  <c r="AF1033" i="99"/>
  <c r="AE1033" i="99"/>
  <c r="X1033" i="99"/>
  <c r="W1033" i="99"/>
  <c r="V1033" i="99"/>
  <c r="U1033" i="99"/>
  <c r="R1033" i="99"/>
  <c r="Q1033" i="99"/>
  <c r="AF1032" i="99"/>
  <c r="AH1032" i="99" s="1"/>
  <c r="AE1032" i="99"/>
  <c r="X1032" i="99"/>
  <c r="W1032" i="99"/>
  <c r="Y1032" i="99" s="1"/>
  <c r="V1032" i="99"/>
  <c r="U1032" i="99"/>
  <c r="R1032" i="99"/>
  <c r="Q1032" i="99"/>
  <c r="AF1031" i="99"/>
  <c r="AE1031" i="99"/>
  <c r="X1031" i="99"/>
  <c r="W1031" i="99"/>
  <c r="V1031" i="99"/>
  <c r="U1031" i="99"/>
  <c r="R1031" i="99"/>
  <c r="Q1031" i="99"/>
  <c r="AF1030" i="99"/>
  <c r="AH1030" i="99" s="1"/>
  <c r="AE1030" i="99"/>
  <c r="X1030" i="99"/>
  <c r="W1030" i="99"/>
  <c r="V1030" i="99"/>
  <c r="U1030" i="99"/>
  <c r="R1030" i="99"/>
  <c r="Q1030" i="99"/>
  <c r="AF1029" i="99"/>
  <c r="AE1029" i="99"/>
  <c r="X1029" i="99"/>
  <c r="W1029" i="99"/>
  <c r="V1029" i="99"/>
  <c r="U1029" i="99"/>
  <c r="R1029" i="99"/>
  <c r="Q1029" i="99"/>
  <c r="AG1028" i="99"/>
  <c r="AF1028" i="99"/>
  <c r="AE1028" i="99"/>
  <c r="AI1028" i="99" s="1"/>
  <c r="X1028" i="99"/>
  <c r="Y1028" i="99" s="1"/>
  <c r="W1028" i="99"/>
  <c r="V1028" i="99"/>
  <c r="U1028" i="99"/>
  <c r="R1028" i="99"/>
  <c r="Q1028" i="99"/>
  <c r="AF1027" i="99"/>
  <c r="AG1027" i="99" s="1"/>
  <c r="AE1027" i="99"/>
  <c r="AI1027" i="99" s="1"/>
  <c r="X1027" i="99"/>
  <c r="W1027" i="99"/>
  <c r="V1027" i="99"/>
  <c r="U1027" i="99"/>
  <c r="R1027" i="99"/>
  <c r="Q1027" i="99"/>
  <c r="AF1026" i="99"/>
  <c r="AE1026" i="99"/>
  <c r="AI1026" i="99" s="1"/>
  <c r="X1026" i="99"/>
  <c r="W1026" i="99"/>
  <c r="V1026" i="99"/>
  <c r="U1026" i="99"/>
  <c r="R1026" i="99"/>
  <c r="Q1026" i="99"/>
  <c r="AF1025" i="99"/>
  <c r="AH1025" i="99" s="1"/>
  <c r="AE1025" i="99"/>
  <c r="X1025" i="99"/>
  <c r="Z1025" i="99" s="1"/>
  <c r="W1025" i="99"/>
  <c r="V1025" i="99"/>
  <c r="U1025" i="99"/>
  <c r="R1025" i="99"/>
  <c r="Q1025" i="99"/>
  <c r="AF1024" i="99"/>
  <c r="AE1024" i="99"/>
  <c r="X1024" i="99"/>
  <c r="W1024" i="99"/>
  <c r="V1024" i="99"/>
  <c r="U1024" i="99"/>
  <c r="R1024" i="99"/>
  <c r="Q1024" i="99"/>
  <c r="AF1023" i="99"/>
  <c r="AE1023" i="99"/>
  <c r="X1023" i="99"/>
  <c r="W1023" i="99"/>
  <c r="V1023" i="99"/>
  <c r="U1023" i="99"/>
  <c r="R1023" i="99"/>
  <c r="Q1023" i="99"/>
  <c r="AF1022" i="99"/>
  <c r="AE1022" i="99"/>
  <c r="X1022" i="99"/>
  <c r="Z1022" i="99" s="1"/>
  <c r="W1022" i="99"/>
  <c r="V1022" i="99"/>
  <c r="U1022" i="99"/>
  <c r="R1022" i="99"/>
  <c r="Q1022" i="99"/>
  <c r="AF1021" i="99"/>
  <c r="AE1021" i="99"/>
  <c r="AH1021" i="99" s="1"/>
  <c r="X1021" i="99"/>
  <c r="W1021" i="99"/>
  <c r="V1021" i="99"/>
  <c r="U1021" i="99"/>
  <c r="R1021" i="99"/>
  <c r="Q1021" i="99"/>
  <c r="AF1020" i="99"/>
  <c r="AE1020" i="99"/>
  <c r="AG1020" i="99" s="1"/>
  <c r="X1020" i="99"/>
  <c r="W1020" i="99"/>
  <c r="V1020" i="99"/>
  <c r="U1020" i="99"/>
  <c r="R1020" i="99"/>
  <c r="Q1020" i="99"/>
  <c r="AF1019" i="99"/>
  <c r="AE1019" i="99"/>
  <c r="AH1019" i="99" s="1"/>
  <c r="X1019" i="99"/>
  <c r="Y1019" i="99" s="1"/>
  <c r="W1019" i="99"/>
  <c r="V1019" i="99"/>
  <c r="U1019" i="99"/>
  <c r="R1019" i="99"/>
  <c r="Q1019" i="99"/>
  <c r="AF1018" i="99"/>
  <c r="AE1018" i="99"/>
  <c r="AI1018" i="99" s="1"/>
  <c r="X1018" i="99"/>
  <c r="W1018" i="99"/>
  <c r="V1018" i="99"/>
  <c r="U1018" i="99"/>
  <c r="R1018" i="99"/>
  <c r="Q1018" i="99"/>
  <c r="AF1017" i="99"/>
  <c r="AE1017" i="99"/>
  <c r="X1017" i="99"/>
  <c r="W1017" i="99"/>
  <c r="V1017" i="99"/>
  <c r="U1017" i="99"/>
  <c r="R1017" i="99"/>
  <c r="Q1017" i="99"/>
  <c r="AF1016" i="99"/>
  <c r="AG1016" i="99" s="1"/>
  <c r="AE1016" i="99"/>
  <c r="Z1016" i="99"/>
  <c r="X1016" i="99"/>
  <c r="Y1016" i="99" s="1"/>
  <c r="W1016" i="99"/>
  <c r="V1016" i="99"/>
  <c r="U1016" i="99"/>
  <c r="R1016" i="99"/>
  <c r="Q1016" i="99"/>
  <c r="AF1015" i="99"/>
  <c r="AG1015" i="99" s="1"/>
  <c r="AE1015" i="99"/>
  <c r="AI1015" i="99" s="1"/>
  <c r="X1015" i="99"/>
  <c r="Z1015" i="99" s="1"/>
  <c r="W1015" i="99"/>
  <c r="V1015" i="99"/>
  <c r="U1015" i="99"/>
  <c r="R1015" i="99"/>
  <c r="Q1015" i="99"/>
  <c r="AF1014" i="99"/>
  <c r="AE1014" i="99"/>
  <c r="X1014" i="99"/>
  <c r="W1014" i="99"/>
  <c r="V1014" i="99"/>
  <c r="U1014" i="99"/>
  <c r="R1014" i="99"/>
  <c r="Q1014" i="99"/>
  <c r="AF1013" i="99"/>
  <c r="AE1013" i="99"/>
  <c r="AI1013" i="99" s="1"/>
  <c r="X1013" i="99"/>
  <c r="W1013" i="99"/>
  <c r="V1013" i="99"/>
  <c r="U1013" i="99"/>
  <c r="R1013" i="99"/>
  <c r="Q1013" i="99"/>
  <c r="AF1012" i="99"/>
  <c r="AG1012" i="99" s="1"/>
  <c r="AE1012" i="99"/>
  <c r="X1012" i="99"/>
  <c r="W1012" i="99"/>
  <c r="V1012" i="99"/>
  <c r="U1012" i="99"/>
  <c r="R1012" i="99"/>
  <c r="Q1012" i="99"/>
  <c r="AF1011" i="99"/>
  <c r="AE1011" i="99"/>
  <c r="X1011" i="99"/>
  <c r="W1011" i="99"/>
  <c r="V1011" i="99"/>
  <c r="U1011" i="99"/>
  <c r="R1011" i="99"/>
  <c r="Q1011" i="99"/>
  <c r="AF1010" i="99"/>
  <c r="AE1010" i="99"/>
  <c r="X1010" i="99"/>
  <c r="W1010" i="99"/>
  <c r="V1010" i="99"/>
  <c r="U1010" i="99"/>
  <c r="R1010" i="99"/>
  <c r="Q1010" i="99"/>
  <c r="AF1009" i="99"/>
  <c r="AH1009" i="99" s="1"/>
  <c r="AE1009" i="99"/>
  <c r="X1009" i="99"/>
  <c r="Z1009" i="99" s="1"/>
  <c r="W1009" i="99"/>
  <c r="V1009" i="99"/>
  <c r="U1009" i="99"/>
  <c r="R1009" i="99"/>
  <c r="Q1009" i="99"/>
  <c r="AF1008" i="99"/>
  <c r="AE1008" i="99"/>
  <c r="X1008" i="99"/>
  <c r="W1008" i="99"/>
  <c r="V1008" i="99"/>
  <c r="U1008" i="99"/>
  <c r="R1008" i="99"/>
  <c r="Q1008" i="99"/>
  <c r="AF1007" i="99"/>
  <c r="AE1007" i="99"/>
  <c r="X1007" i="99"/>
  <c r="W1007" i="99"/>
  <c r="V1007" i="99"/>
  <c r="U1007" i="99"/>
  <c r="R1007" i="99"/>
  <c r="Q1007" i="99"/>
  <c r="AF1006" i="99"/>
  <c r="AE1006" i="99"/>
  <c r="Y1006" i="99"/>
  <c r="X1006" i="99"/>
  <c r="W1006" i="99"/>
  <c r="V1006" i="99"/>
  <c r="U1006" i="99"/>
  <c r="R1006" i="99"/>
  <c r="Q1006" i="99"/>
  <c r="AF1005" i="99"/>
  <c r="AG1005" i="99" s="1"/>
  <c r="AE1005" i="99"/>
  <c r="Y1005" i="99"/>
  <c r="X1005" i="99"/>
  <c r="W1005" i="99"/>
  <c r="V1005" i="99"/>
  <c r="U1005" i="99"/>
  <c r="R1005" i="99"/>
  <c r="Q1005" i="99"/>
  <c r="AF1004" i="99"/>
  <c r="AE1004" i="99"/>
  <c r="X1004" i="99"/>
  <c r="W1004" i="99"/>
  <c r="V1004" i="99"/>
  <c r="U1004" i="99"/>
  <c r="R1004" i="99"/>
  <c r="Q1004" i="99"/>
  <c r="AF1003" i="99"/>
  <c r="AE1003" i="99"/>
  <c r="X1003" i="99"/>
  <c r="W1003" i="99"/>
  <c r="V1003" i="99"/>
  <c r="U1003" i="99"/>
  <c r="R1003" i="99"/>
  <c r="Q1003" i="99"/>
  <c r="AF1002" i="99"/>
  <c r="AE1002" i="99"/>
  <c r="AG1002" i="99" s="1"/>
  <c r="X1002" i="99"/>
  <c r="W1002" i="99"/>
  <c r="V1002" i="99"/>
  <c r="U1002" i="99"/>
  <c r="R1002" i="99"/>
  <c r="Q1002" i="99"/>
  <c r="AF1001" i="99"/>
  <c r="AE1001" i="99"/>
  <c r="AI1001" i="99" s="1"/>
  <c r="X1001" i="99"/>
  <c r="W1001" i="99"/>
  <c r="V1001" i="99"/>
  <c r="U1001" i="99"/>
  <c r="R1001" i="99"/>
  <c r="Q1001" i="99"/>
  <c r="AF1000" i="99"/>
  <c r="AE1000" i="99"/>
  <c r="AH1000" i="99" s="1"/>
  <c r="X1000" i="99"/>
  <c r="Y1000" i="99" s="1"/>
  <c r="W1000" i="99"/>
  <c r="V1000" i="99"/>
  <c r="U1000" i="99"/>
  <c r="R1000" i="99"/>
  <c r="Q1000" i="99"/>
  <c r="AH999" i="99"/>
  <c r="AF999" i="99"/>
  <c r="AE999" i="99"/>
  <c r="AI999" i="99" s="1"/>
  <c r="X999" i="99"/>
  <c r="Y999" i="99" s="1"/>
  <c r="W999" i="99"/>
  <c r="V999" i="99"/>
  <c r="U999" i="99"/>
  <c r="R999" i="99"/>
  <c r="Q999" i="99"/>
  <c r="AF998" i="99"/>
  <c r="AE998" i="99"/>
  <c r="X998" i="99"/>
  <c r="W998" i="99"/>
  <c r="V998" i="99"/>
  <c r="U998" i="99"/>
  <c r="R998" i="99"/>
  <c r="Q998" i="99"/>
  <c r="AF997" i="99"/>
  <c r="AE997" i="99"/>
  <c r="AI997" i="99" s="1"/>
  <c r="X997" i="99"/>
  <c r="W997" i="99"/>
  <c r="V997" i="99"/>
  <c r="U997" i="99"/>
  <c r="R997" i="99"/>
  <c r="Q997" i="99"/>
  <c r="AF996" i="99"/>
  <c r="AE996" i="99"/>
  <c r="AI996" i="99" s="1"/>
  <c r="X996" i="99"/>
  <c r="Y996" i="99" s="1"/>
  <c r="W996" i="99"/>
  <c r="V996" i="99"/>
  <c r="U996" i="99"/>
  <c r="R996" i="99"/>
  <c r="Q996" i="99"/>
  <c r="AF995" i="99"/>
  <c r="AE995" i="99"/>
  <c r="X995" i="99"/>
  <c r="W995" i="99"/>
  <c r="V995" i="99"/>
  <c r="U995" i="99"/>
  <c r="R995" i="99"/>
  <c r="Q995" i="99"/>
  <c r="AF994" i="99"/>
  <c r="AE994" i="99"/>
  <c r="X994" i="99"/>
  <c r="W994" i="99"/>
  <c r="V994" i="99"/>
  <c r="U994" i="99"/>
  <c r="R994" i="99"/>
  <c r="Q994" i="99"/>
  <c r="AF993" i="99"/>
  <c r="AG993" i="99" s="1"/>
  <c r="AE993" i="99"/>
  <c r="X993" i="99"/>
  <c r="W993" i="99"/>
  <c r="V993" i="99"/>
  <c r="U993" i="99"/>
  <c r="R993" i="99"/>
  <c r="Q993" i="99"/>
  <c r="AF992" i="99"/>
  <c r="AE992" i="99"/>
  <c r="X992" i="99"/>
  <c r="W992" i="99"/>
  <c r="V992" i="99"/>
  <c r="U992" i="99"/>
  <c r="R992" i="99"/>
  <c r="Q992" i="99"/>
  <c r="AF991" i="99"/>
  <c r="AE991" i="99"/>
  <c r="X991" i="99"/>
  <c r="W991" i="99"/>
  <c r="V991" i="99"/>
  <c r="U991" i="99"/>
  <c r="R991" i="99"/>
  <c r="Q991" i="99"/>
  <c r="AF990" i="99"/>
  <c r="AE990" i="99"/>
  <c r="X990" i="99"/>
  <c r="W990" i="99"/>
  <c r="V990" i="99"/>
  <c r="U990" i="99"/>
  <c r="R990" i="99"/>
  <c r="Q990" i="99"/>
  <c r="AF989" i="99"/>
  <c r="AE989" i="99"/>
  <c r="X989" i="99"/>
  <c r="W989" i="99"/>
  <c r="V989" i="99"/>
  <c r="U989" i="99"/>
  <c r="R989" i="99"/>
  <c r="Q989" i="99"/>
  <c r="AF988" i="99"/>
  <c r="AE988" i="99"/>
  <c r="X988" i="99"/>
  <c r="W988" i="99"/>
  <c r="Y988" i="99" s="1"/>
  <c r="V988" i="99"/>
  <c r="U988" i="99"/>
  <c r="R988" i="99"/>
  <c r="Q988" i="99"/>
  <c r="AF987" i="99"/>
  <c r="AE987" i="99"/>
  <c r="AH987" i="99" s="1"/>
  <c r="X987" i="99"/>
  <c r="W987" i="99"/>
  <c r="V987" i="99"/>
  <c r="U987" i="99"/>
  <c r="R987" i="99"/>
  <c r="Q987" i="99"/>
  <c r="AI986" i="99"/>
  <c r="AF986" i="99"/>
  <c r="AH986" i="99" s="1"/>
  <c r="AE986" i="99"/>
  <c r="X986" i="99"/>
  <c r="Z986" i="99" s="1"/>
  <c r="W986" i="99"/>
  <c r="V986" i="99"/>
  <c r="U986" i="99"/>
  <c r="R986" i="99"/>
  <c r="Q986" i="99"/>
  <c r="AF985" i="99"/>
  <c r="AE985" i="99"/>
  <c r="AI985" i="99" s="1"/>
  <c r="X985" i="99"/>
  <c r="W985" i="99"/>
  <c r="V985" i="99"/>
  <c r="U985" i="99"/>
  <c r="R985" i="99"/>
  <c r="Q985" i="99"/>
  <c r="AF984" i="99"/>
  <c r="AE984" i="99"/>
  <c r="AI984" i="99" s="1"/>
  <c r="X984" i="99"/>
  <c r="W984" i="99"/>
  <c r="V984" i="99"/>
  <c r="U984" i="99"/>
  <c r="R984" i="99"/>
  <c r="Q984" i="99"/>
  <c r="AF983" i="99"/>
  <c r="AE983" i="99"/>
  <c r="AH983" i="99" s="1"/>
  <c r="X983" i="99"/>
  <c r="Y983" i="99" s="1"/>
  <c r="W983" i="99"/>
  <c r="V983" i="99"/>
  <c r="U983" i="99"/>
  <c r="R983" i="99"/>
  <c r="Q983" i="99"/>
  <c r="AF982" i="99"/>
  <c r="AE982" i="99"/>
  <c r="X982" i="99"/>
  <c r="W982" i="99"/>
  <c r="V982" i="99"/>
  <c r="U982" i="99"/>
  <c r="R982" i="99"/>
  <c r="Q982" i="99"/>
  <c r="AF981" i="99"/>
  <c r="AE981" i="99"/>
  <c r="X981" i="99"/>
  <c r="W981" i="99"/>
  <c r="V981" i="99"/>
  <c r="U981" i="99"/>
  <c r="R981" i="99"/>
  <c r="Q981" i="99"/>
  <c r="AF980" i="99"/>
  <c r="AE980" i="99"/>
  <c r="X980" i="99"/>
  <c r="Z980" i="99" s="1"/>
  <c r="W980" i="99"/>
  <c r="V980" i="99"/>
  <c r="U980" i="99"/>
  <c r="R980" i="99"/>
  <c r="Q980" i="99"/>
  <c r="AH979" i="99"/>
  <c r="AF979" i="99"/>
  <c r="AE979" i="99"/>
  <c r="X979" i="99"/>
  <c r="W979" i="99"/>
  <c r="Z979" i="99" s="1"/>
  <c r="V979" i="99"/>
  <c r="U979" i="99"/>
  <c r="R979" i="99"/>
  <c r="Q979" i="99"/>
  <c r="AF978" i="99"/>
  <c r="AH978" i="99" s="1"/>
  <c r="AE978" i="99"/>
  <c r="X978" i="99"/>
  <c r="W978" i="99"/>
  <c r="V978" i="99"/>
  <c r="U978" i="99"/>
  <c r="R978" i="99"/>
  <c r="Q978" i="99"/>
  <c r="AF977" i="99"/>
  <c r="AE977" i="99"/>
  <c r="X977" i="99"/>
  <c r="W977" i="99"/>
  <c r="V977" i="99"/>
  <c r="U977" i="99"/>
  <c r="R977" i="99"/>
  <c r="Q977" i="99"/>
  <c r="AF976" i="99"/>
  <c r="AE976" i="99"/>
  <c r="X976" i="99"/>
  <c r="W976" i="99"/>
  <c r="V976" i="99"/>
  <c r="U976" i="99"/>
  <c r="R976" i="99"/>
  <c r="Q976" i="99"/>
  <c r="AF975" i="99"/>
  <c r="AG975" i="99" s="1"/>
  <c r="AE975" i="99"/>
  <c r="X975" i="99"/>
  <c r="Y975" i="99" s="1"/>
  <c r="W975" i="99"/>
  <c r="V975" i="99"/>
  <c r="U975" i="99"/>
  <c r="R975" i="99"/>
  <c r="Q975" i="99"/>
  <c r="AF974" i="99"/>
  <c r="AE974" i="99"/>
  <c r="AG974" i="99" s="1"/>
  <c r="X974" i="99"/>
  <c r="W974" i="99"/>
  <c r="V974" i="99"/>
  <c r="U974" i="99"/>
  <c r="R974" i="99"/>
  <c r="Q974" i="99"/>
  <c r="AF973" i="99"/>
  <c r="AE973" i="99"/>
  <c r="X973" i="99"/>
  <c r="W973" i="99"/>
  <c r="V973" i="99"/>
  <c r="U973" i="99"/>
  <c r="R973" i="99"/>
  <c r="Q973" i="99"/>
  <c r="AF972" i="99"/>
  <c r="AE972" i="99"/>
  <c r="AI972" i="99" s="1"/>
  <c r="X972" i="99"/>
  <c r="Z972" i="99" s="1"/>
  <c r="W972" i="99"/>
  <c r="V972" i="99"/>
  <c r="U972" i="99"/>
  <c r="R972" i="99"/>
  <c r="Q972" i="99"/>
  <c r="AF971" i="99"/>
  <c r="AE971" i="99"/>
  <c r="X971" i="99"/>
  <c r="Y971" i="99" s="1"/>
  <c r="W971" i="99"/>
  <c r="V971" i="99"/>
  <c r="U971" i="99"/>
  <c r="R971" i="99"/>
  <c r="Q971" i="99"/>
  <c r="AI970" i="99"/>
  <c r="AF970" i="99"/>
  <c r="AE970" i="99"/>
  <c r="X970" i="99"/>
  <c r="W970" i="99"/>
  <c r="V970" i="99"/>
  <c r="U970" i="99"/>
  <c r="R970" i="99"/>
  <c r="Q970" i="99"/>
  <c r="AF969" i="99"/>
  <c r="AE969" i="99"/>
  <c r="X969" i="99"/>
  <c r="W969" i="99"/>
  <c r="V969" i="99"/>
  <c r="U969" i="99"/>
  <c r="R969" i="99"/>
  <c r="Q969" i="99"/>
  <c r="AF968" i="99"/>
  <c r="AE968" i="99"/>
  <c r="X968" i="99"/>
  <c r="W968" i="99"/>
  <c r="V968" i="99"/>
  <c r="U968" i="99"/>
  <c r="R968" i="99"/>
  <c r="Q968" i="99"/>
  <c r="AG967" i="99"/>
  <c r="AF967" i="99"/>
  <c r="AE967" i="99"/>
  <c r="Y967" i="99"/>
  <c r="X967" i="99"/>
  <c r="W967" i="99"/>
  <c r="Z967" i="99" s="1"/>
  <c r="V967" i="99"/>
  <c r="U967" i="99"/>
  <c r="R967" i="99"/>
  <c r="Q967" i="99"/>
  <c r="AF966" i="99"/>
  <c r="AE966" i="99"/>
  <c r="AG966" i="99" s="1"/>
  <c r="X966" i="99"/>
  <c r="W966" i="99"/>
  <c r="Y966" i="99" s="1"/>
  <c r="V966" i="99"/>
  <c r="U966" i="99"/>
  <c r="R966" i="99"/>
  <c r="Q966" i="99"/>
  <c r="AF965" i="99"/>
  <c r="AE965" i="99"/>
  <c r="X965" i="99"/>
  <c r="W965" i="99"/>
  <c r="V965" i="99"/>
  <c r="U965" i="99"/>
  <c r="R965" i="99"/>
  <c r="Q965" i="99"/>
  <c r="AF964" i="99"/>
  <c r="AE964" i="99"/>
  <c r="AI964" i="99" s="1"/>
  <c r="X964" i="99"/>
  <c r="W964" i="99"/>
  <c r="V964" i="99"/>
  <c r="U964" i="99"/>
  <c r="R964" i="99"/>
  <c r="Q964" i="99"/>
  <c r="AF963" i="99"/>
  <c r="AE963" i="99"/>
  <c r="X963" i="99"/>
  <c r="Y963" i="99" s="1"/>
  <c r="W963" i="99"/>
  <c r="V963" i="99"/>
  <c r="U963" i="99"/>
  <c r="R963" i="99"/>
  <c r="Q963" i="99"/>
  <c r="AF962" i="99"/>
  <c r="AH962" i="99" s="1"/>
  <c r="AE962" i="99"/>
  <c r="AI962" i="99" s="1"/>
  <c r="X962" i="99"/>
  <c r="Z962" i="99" s="1"/>
  <c r="W962" i="99"/>
  <c r="V962" i="99"/>
  <c r="U962" i="99"/>
  <c r="R962" i="99"/>
  <c r="Q962" i="99"/>
  <c r="AF961" i="99"/>
  <c r="AE961" i="99"/>
  <c r="X961" i="99"/>
  <c r="W961" i="99"/>
  <c r="V961" i="99"/>
  <c r="U961" i="99"/>
  <c r="R961" i="99"/>
  <c r="Q961" i="99"/>
  <c r="AF960" i="99"/>
  <c r="AE960" i="99"/>
  <c r="X960" i="99"/>
  <c r="W960" i="99"/>
  <c r="V960" i="99"/>
  <c r="U960" i="99"/>
  <c r="R960" i="99"/>
  <c r="Q960" i="99"/>
  <c r="AG959" i="99"/>
  <c r="AF959" i="99"/>
  <c r="AE959" i="99"/>
  <c r="X959" i="99"/>
  <c r="W959" i="99"/>
  <c r="V959" i="99"/>
  <c r="U959" i="99"/>
  <c r="R959" i="99"/>
  <c r="Q959" i="99"/>
  <c r="AF958" i="99"/>
  <c r="AE958" i="99"/>
  <c r="X958" i="99"/>
  <c r="W958" i="99"/>
  <c r="Y958" i="99" s="1"/>
  <c r="V958" i="99"/>
  <c r="U958" i="99"/>
  <c r="R958" i="99"/>
  <c r="Q958" i="99"/>
  <c r="AF957" i="99"/>
  <c r="AE957" i="99"/>
  <c r="X957" i="99"/>
  <c r="W957" i="99"/>
  <c r="V957" i="99"/>
  <c r="U957" i="99"/>
  <c r="R957" i="99"/>
  <c r="Q957" i="99"/>
  <c r="AF956" i="99"/>
  <c r="AE956" i="99"/>
  <c r="X956" i="99"/>
  <c r="W956" i="99"/>
  <c r="V956" i="99"/>
  <c r="U956" i="99"/>
  <c r="R956" i="99"/>
  <c r="Q956" i="99"/>
  <c r="AF955" i="99"/>
  <c r="AG955" i="99" s="1"/>
  <c r="AE955" i="99"/>
  <c r="X955" i="99"/>
  <c r="W955" i="99"/>
  <c r="V955" i="99"/>
  <c r="U955" i="99"/>
  <c r="R955" i="99"/>
  <c r="Q955" i="99"/>
  <c r="AF954" i="99"/>
  <c r="AH954" i="99" s="1"/>
  <c r="AE954" i="99"/>
  <c r="Z954" i="99"/>
  <c r="X954" i="99"/>
  <c r="W954" i="99"/>
  <c r="Y954" i="99" s="1"/>
  <c r="V954" i="99"/>
  <c r="U954" i="99"/>
  <c r="R954" i="99"/>
  <c r="Q954" i="99"/>
  <c r="AF953" i="99"/>
  <c r="AE953" i="99"/>
  <c r="AI953" i="99" s="1"/>
  <c r="X953" i="99"/>
  <c r="W953" i="99"/>
  <c r="V953" i="99"/>
  <c r="U953" i="99"/>
  <c r="R953" i="99"/>
  <c r="Q953" i="99"/>
  <c r="AF952" i="99"/>
  <c r="AE952" i="99"/>
  <c r="AI952" i="99" s="1"/>
  <c r="X952" i="99"/>
  <c r="W952" i="99"/>
  <c r="V952" i="99"/>
  <c r="U952" i="99"/>
  <c r="R952" i="99"/>
  <c r="Q952" i="99"/>
  <c r="AF951" i="99"/>
  <c r="AE951" i="99"/>
  <c r="AG951" i="99" s="1"/>
  <c r="X951" i="99"/>
  <c r="W951" i="99"/>
  <c r="Z951" i="99" s="1"/>
  <c r="V951" i="99"/>
  <c r="U951" i="99"/>
  <c r="R951" i="99"/>
  <c r="Q951" i="99"/>
  <c r="AF950" i="99"/>
  <c r="AE950" i="99"/>
  <c r="AG950" i="99" s="1"/>
  <c r="X950" i="99"/>
  <c r="W950" i="99"/>
  <c r="Y950" i="99" s="1"/>
  <c r="V950" i="99"/>
  <c r="U950" i="99"/>
  <c r="R950" i="99"/>
  <c r="Q950" i="99"/>
  <c r="AF949" i="99"/>
  <c r="AE949" i="99"/>
  <c r="X949" i="99"/>
  <c r="W949" i="99"/>
  <c r="V949" i="99"/>
  <c r="U949" i="99"/>
  <c r="R949" i="99"/>
  <c r="Q949" i="99"/>
  <c r="AF948" i="99"/>
  <c r="AE948" i="99"/>
  <c r="AI948" i="99" s="1"/>
  <c r="X948" i="99"/>
  <c r="W948" i="99"/>
  <c r="V948" i="99"/>
  <c r="U948" i="99"/>
  <c r="R948" i="99"/>
  <c r="Q948" i="99"/>
  <c r="AF947" i="99"/>
  <c r="AE947" i="99"/>
  <c r="X947" i="99"/>
  <c r="W947" i="99"/>
  <c r="V947" i="99"/>
  <c r="U947" i="99"/>
  <c r="R947" i="99"/>
  <c r="Q947" i="99"/>
  <c r="AF946" i="99"/>
  <c r="AH946" i="99" s="1"/>
  <c r="AE946" i="99"/>
  <c r="X946" i="99"/>
  <c r="W946" i="99"/>
  <c r="Y946" i="99" s="1"/>
  <c r="V946" i="99"/>
  <c r="U946" i="99"/>
  <c r="R946" i="99"/>
  <c r="Q946" i="99"/>
  <c r="AF945" i="99"/>
  <c r="AE945" i="99"/>
  <c r="X945" i="99"/>
  <c r="W945" i="99"/>
  <c r="V945" i="99"/>
  <c r="U945" i="99"/>
  <c r="R945" i="99"/>
  <c r="Q945" i="99"/>
  <c r="AF944" i="99"/>
  <c r="AE944" i="99"/>
  <c r="X944" i="99"/>
  <c r="W944" i="99"/>
  <c r="V944" i="99"/>
  <c r="U944" i="99"/>
  <c r="R944" i="99"/>
  <c r="Q944" i="99"/>
  <c r="AF943" i="99"/>
  <c r="AE943" i="99"/>
  <c r="AG943" i="99" s="1"/>
  <c r="Y943" i="99"/>
  <c r="X943" i="99"/>
  <c r="W943" i="99"/>
  <c r="Z943" i="99" s="1"/>
  <c r="V943" i="99"/>
  <c r="U943" i="99"/>
  <c r="R943" i="99"/>
  <c r="Q943" i="99"/>
  <c r="AF942" i="99"/>
  <c r="AE942" i="99"/>
  <c r="AG942" i="99" s="1"/>
  <c r="X942" i="99"/>
  <c r="W942" i="99"/>
  <c r="Y942" i="99" s="1"/>
  <c r="V942" i="99"/>
  <c r="U942" i="99"/>
  <c r="R942" i="99"/>
  <c r="Q942" i="99"/>
  <c r="AF941" i="99"/>
  <c r="AE941" i="99"/>
  <c r="X941" i="99"/>
  <c r="W941" i="99"/>
  <c r="V941" i="99"/>
  <c r="U941" i="99"/>
  <c r="R941" i="99"/>
  <c r="Q941" i="99"/>
  <c r="AF940" i="99"/>
  <c r="AE940" i="99"/>
  <c r="AI940" i="99" s="1"/>
  <c r="X940" i="99"/>
  <c r="W940" i="99"/>
  <c r="V940" i="99"/>
  <c r="U940" i="99"/>
  <c r="R940" i="99"/>
  <c r="Q940" i="99"/>
  <c r="AF939" i="99"/>
  <c r="AE939" i="99"/>
  <c r="X939" i="99"/>
  <c r="W939" i="99"/>
  <c r="Z939" i="99" s="1"/>
  <c r="V939" i="99"/>
  <c r="U939" i="99"/>
  <c r="R939" i="99"/>
  <c r="Q939" i="99"/>
  <c r="AF938" i="99"/>
  <c r="AE938" i="99"/>
  <c r="X938" i="99"/>
  <c r="Z938" i="99" s="1"/>
  <c r="W938" i="99"/>
  <c r="V938" i="99"/>
  <c r="U938" i="99"/>
  <c r="R938" i="99"/>
  <c r="Q938" i="99"/>
  <c r="AF937" i="99"/>
  <c r="AE937" i="99"/>
  <c r="X937" i="99"/>
  <c r="W937" i="99"/>
  <c r="V937" i="99"/>
  <c r="U937" i="99"/>
  <c r="R937" i="99"/>
  <c r="Q937" i="99"/>
  <c r="AF936" i="99"/>
  <c r="AE936" i="99"/>
  <c r="X936" i="99"/>
  <c r="W936" i="99"/>
  <c r="V936" i="99"/>
  <c r="U936" i="99"/>
  <c r="R936" i="99"/>
  <c r="Q936" i="99"/>
  <c r="AG935" i="99"/>
  <c r="AF935" i="99"/>
  <c r="AE935" i="99"/>
  <c r="AH935" i="99" s="1"/>
  <c r="X935" i="99"/>
  <c r="W935" i="99"/>
  <c r="V935" i="99"/>
  <c r="U935" i="99"/>
  <c r="R935" i="99"/>
  <c r="Q935" i="99"/>
  <c r="AF934" i="99"/>
  <c r="AE934" i="99"/>
  <c r="X934" i="99"/>
  <c r="W934" i="99"/>
  <c r="Y934" i="99" s="1"/>
  <c r="V934" i="99"/>
  <c r="U934" i="99"/>
  <c r="R934" i="99"/>
  <c r="Q934" i="99"/>
  <c r="AF933" i="99"/>
  <c r="AE933" i="99"/>
  <c r="X933" i="99"/>
  <c r="W933" i="99"/>
  <c r="V933" i="99"/>
  <c r="U933" i="99"/>
  <c r="R933" i="99"/>
  <c r="Q933" i="99"/>
  <c r="AF932" i="99"/>
  <c r="AE932" i="99"/>
  <c r="X932" i="99"/>
  <c r="W932" i="99"/>
  <c r="V932" i="99"/>
  <c r="U932" i="99"/>
  <c r="R932" i="99"/>
  <c r="Q932" i="99"/>
  <c r="AF931" i="99"/>
  <c r="AG931" i="99" s="1"/>
  <c r="AE931" i="99"/>
  <c r="X931" i="99"/>
  <c r="W931" i="99"/>
  <c r="Z931" i="99" s="1"/>
  <c r="V931" i="99"/>
  <c r="U931" i="99"/>
  <c r="R931" i="99"/>
  <c r="Q931" i="99"/>
  <c r="AF930" i="99"/>
  <c r="AH930" i="99" s="1"/>
  <c r="AE930" i="99"/>
  <c r="X930" i="99"/>
  <c r="Z930" i="99" s="1"/>
  <c r="W930" i="99"/>
  <c r="V930" i="99"/>
  <c r="U930" i="99"/>
  <c r="R930" i="99"/>
  <c r="Q930" i="99"/>
  <c r="AF929" i="99"/>
  <c r="AE929" i="99"/>
  <c r="AI929" i="99" s="1"/>
  <c r="X929" i="99"/>
  <c r="W929" i="99"/>
  <c r="V929" i="99"/>
  <c r="U929" i="99"/>
  <c r="R929" i="99"/>
  <c r="Q929" i="99"/>
  <c r="AF928" i="99"/>
  <c r="AE928" i="99"/>
  <c r="AI928" i="99" s="1"/>
  <c r="X928" i="99"/>
  <c r="W928" i="99"/>
  <c r="V928" i="99"/>
  <c r="U928" i="99"/>
  <c r="R928" i="99"/>
  <c r="Q928" i="99"/>
  <c r="AF927" i="99"/>
  <c r="AE927" i="99"/>
  <c r="X927" i="99"/>
  <c r="Y927" i="99" s="1"/>
  <c r="W927" i="99"/>
  <c r="V927" i="99"/>
  <c r="U927" i="99"/>
  <c r="R927" i="99"/>
  <c r="Q927" i="99"/>
  <c r="AF926" i="99"/>
  <c r="AE926" i="99"/>
  <c r="X926" i="99"/>
  <c r="W926" i="99"/>
  <c r="V926" i="99"/>
  <c r="U926" i="99"/>
  <c r="R926" i="99"/>
  <c r="Q926" i="99"/>
  <c r="AF925" i="99"/>
  <c r="AE925" i="99"/>
  <c r="X925" i="99"/>
  <c r="W925" i="99"/>
  <c r="V925" i="99"/>
  <c r="U925" i="99"/>
  <c r="R925" i="99"/>
  <c r="Q925" i="99"/>
  <c r="AF924" i="99"/>
  <c r="AE924" i="99"/>
  <c r="X924" i="99"/>
  <c r="W924" i="99"/>
  <c r="V924" i="99"/>
  <c r="U924" i="99"/>
  <c r="R924" i="99"/>
  <c r="Q924" i="99"/>
  <c r="AF923" i="99"/>
  <c r="AG923" i="99" s="1"/>
  <c r="AE923" i="99"/>
  <c r="X923" i="99"/>
  <c r="W923" i="99"/>
  <c r="V923" i="99"/>
  <c r="U923" i="99"/>
  <c r="R923" i="99"/>
  <c r="Q923" i="99"/>
  <c r="AF922" i="99"/>
  <c r="AH922" i="99" s="1"/>
  <c r="AE922" i="99"/>
  <c r="Z922" i="99"/>
  <c r="X922" i="99"/>
  <c r="W922" i="99"/>
  <c r="V922" i="99"/>
  <c r="U922" i="99"/>
  <c r="R922" i="99"/>
  <c r="Q922" i="99"/>
  <c r="AF921" i="99"/>
  <c r="AE921" i="99"/>
  <c r="AI921" i="99" s="1"/>
  <c r="X921" i="99"/>
  <c r="W921" i="99"/>
  <c r="V921" i="99"/>
  <c r="U921" i="99"/>
  <c r="R921" i="99"/>
  <c r="Q921" i="99"/>
  <c r="AF920" i="99"/>
  <c r="AE920" i="99"/>
  <c r="AI920" i="99" s="1"/>
  <c r="X920" i="99"/>
  <c r="W920" i="99"/>
  <c r="V920" i="99"/>
  <c r="U920" i="99"/>
  <c r="R920" i="99"/>
  <c r="Q920" i="99"/>
  <c r="AF919" i="99"/>
  <c r="AE919" i="99"/>
  <c r="AH919" i="99" s="1"/>
  <c r="X919" i="99"/>
  <c r="Y919" i="99" s="1"/>
  <c r="W919" i="99"/>
  <c r="V919" i="99"/>
  <c r="U919" i="99"/>
  <c r="R919" i="99"/>
  <c r="Q919" i="99"/>
  <c r="AF918" i="99"/>
  <c r="AE918" i="99"/>
  <c r="X918" i="99"/>
  <c r="W918" i="99"/>
  <c r="V918" i="99"/>
  <c r="U918" i="99"/>
  <c r="R918" i="99"/>
  <c r="Q918" i="99"/>
  <c r="AF917" i="99"/>
  <c r="AE917" i="99"/>
  <c r="X917" i="99"/>
  <c r="W917" i="99"/>
  <c r="V917" i="99"/>
  <c r="U917" i="99"/>
  <c r="R917" i="99"/>
  <c r="Q917" i="99"/>
  <c r="AF916" i="99"/>
  <c r="AE916" i="99"/>
  <c r="X916" i="99"/>
  <c r="Z916" i="99" s="1"/>
  <c r="W916" i="99"/>
  <c r="V916" i="99"/>
  <c r="U916" i="99"/>
  <c r="R916" i="99"/>
  <c r="Q916" i="99"/>
  <c r="AH915" i="99"/>
  <c r="AF915" i="99"/>
  <c r="AE915" i="99"/>
  <c r="X915" i="99"/>
  <c r="W915" i="99"/>
  <c r="Z915" i="99" s="1"/>
  <c r="V915" i="99"/>
  <c r="U915" i="99"/>
  <c r="R915" i="99"/>
  <c r="Q915" i="99"/>
  <c r="AF914" i="99"/>
  <c r="AH914" i="99" s="1"/>
  <c r="AE914" i="99"/>
  <c r="X914" i="99"/>
  <c r="W914" i="99"/>
  <c r="V914" i="99"/>
  <c r="U914" i="99"/>
  <c r="R914" i="99"/>
  <c r="Q914" i="99"/>
  <c r="AF913" i="99"/>
  <c r="AE913" i="99"/>
  <c r="X913" i="99"/>
  <c r="W913" i="99"/>
  <c r="V913" i="99"/>
  <c r="U913" i="99"/>
  <c r="R913" i="99"/>
  <c r="Q913" i="99"/>
  <c r="AF912" i="99"/>
  <c r="AE912" i="99"/>
  <c r="X912" i="99"/>
  <c r="W912" i="99"/>
  <c r="V912" i="99"/>
  <c r="U912" i="99"/>
  <c r="R912" i="99"/>
  <c r="Q912" i="99"/>
  <c r="AF911" i="99"/>
  <c r="AE911" i="99"/>
  <c r="X911" i="99"/>
  <c r="Z911" i="99" s="1"/>
  <c r="W911" i="99"/>
  <c r="V911" i="99"/>
  <c r="U911" i="99"/>
  <c r="R911" i="99"/>
  <c r="Q911" i="99"/>
  <c r="AF910" i="99"/>
  <c r="AE910" i="99"/>
  <c r="AG910" i="99" s="1"/>
  <c r="X910" i="99"/>
  <c r="W910" i="99"/>
  <c r="V910" i="99"/>
  <c r="U910" i="99"/>
  <c r="R910" i="99"/>
  <c r="Q910" i="99"/>
  <c r="AF909" i="99"/>
  <c r="AE909" i="99"/>
  <c r="X909" i="99"/>
  <c r="W909" i="99"/>
  <c r="V909" i="99"/>
  <c r="U909" i="99"/>
  <c r="R909" i="99"/>
  <c r="Q909" i="99"/>
  <c r="AF908" i="99"/>
  <c r="AE908" i="99"/>
  <c r="AI908" i="99" s="1"/>
  <c r="X908" i="99"/>
  <c r="Z908" i="99" s="1"/>
  <c r="W908" i="99"/>
  <c r="V908" i="99"/>
  <c r="U908" i="99"/>
  <c r="R908" i="99"/>
  <c r="Q908" i="99"/>
  <c r="AF907" i="99"/>
  <c r="AE907" i="99"/>
  <c r="X907" i="99"/>
  <c r="Y907" i="99" s="1"/>
  <c r="W907" i="99"/>
  <c r="V907" i="99"/>
  <c r="U907" i="99"/>
  <c r="R907" i="99"/>
  <c r="Q907" i="99"/>
  <c r="AF906" i="99"/>
  <c r="AE906" i="99"/>
  <c r="X906" i="99"/>
  <c r="W906" i="99"/>
  <c r="AI906" i="99" s="1"/>
  <c r="V906" i="99"/>
  <c r="U906" i="99"/>
  <c r="R906" i="99"/>
  <c r="Q906" i="99"/>
  <c r="AF905" i="99"/>
  <c r="AE905" i="99"/>
  <c r="X905" i="99"/>
  <c r="W905" i="99"/>
  <c r="V905" i="99"/>
  <c r="U905" i="99"/>
  <c r="R905" i="99"/>
  <c r="Q905" i="99"/>
  <c r="AF904" i="99"/>
  <c r="AE904" i="99"/>
  <c r="X904" i="99"/>
  <c r="W904" i="99"/>
  <c r="V904" i="99"/>
  <c r="U904" i="99"/>
  <c r="R904" i="99"/>
  <c r="Q904" i="99"/>
  <c r="AG903" i="99"/>
  <c r="AF903" i="99"/>
  <c r="AH903" i="99" s="1"/>
  <c r="AE903" i="99"/>
  <c r="X903" i="99"/>
  <c r="W903" i="99"/>
  <c r="Y903" i="99" s="1"/>
  <c r="V903" i="99"/>
  <c r="U903" i="99"/>
  <c r="R903" i="99"/>
  <c r="Q903" i="99"/>
  <c r="AF902" i="99"/>
  <c r="AE902" i="99"/>
  <c r="AG902" i="99" s="1"/>
  <c r="X902" i="99"/>
  <c r="W902" i="99"/>
  <c r="Y902" i="99" s="1"/>
  <c r="V902" i="99"/>
  <c r="U902" i="99"/>
  <c r="R902" i="99"/>
  <c r="Q902" i="99"/>
  <c r="AF901" i="99"/>
  <c r="AE901" i="99"/>
  <c r="X901" i="99"/>
  <c r="W901" i="99"/>
  <c r="V901" i="99"/>
  <c r="U901" i="99"/>
  <c r="R901" i="99"/>
  <c r="Q901" i="99"/>
  <c r="AF900" i="99"/>
  <c r="AE900" i="99"/>
  <c r="X900" i="99"/>
  <c r="W900" i="99"/>
  <c r="V900" i="99"/>
  <c r="U900" i="99"/>
  <c r="R900" i="99"/>
  <c r="Q900" i="99"/>
  <c r="AF899" i="99"/>
  <c r="AE899" i="99"/>
  <c r="X899" i="99"/>
  <c r="W899" i="99"/>
  <c r="V899" i="99"/>
  <c r="U899" i="99"/>
  <c r="R899" i="99"/>
  <c r="Q899" i="99"/>
  <c r="AF898" i="99"/>
  <c r="AE898" i="99"/>
  <c r="AI898" i="99" s="1"/>
  <c r="X898" i="99"/>
  <c r="Z898" i="99" s="1"/>
  <c r="W898" i="99"/>
  <c r="V898" i="99"/>
  <c r="U898" i="99"/>
  <c r="R898" i="99"/>
  <c r="Q898" i="99"/>
  <c r="AF897" i="99"/>
  <c r="AE897" i="99"/>
  <c r="X897" i="99"/>
  <c r="W897" i="99"/>
  <c r="V897" i="99"/>
  <c r="U897" i="99"/>
  <c r="R897" i="99"/>
  <c r="Q897" i="99"/>
  <c r="AF896" i="99"/>
  <c r="AE896" i="99"/>
  <c r="X896" i="99"/>
  <c r="W896" i="99"/>
  <c r="V896" i="99"/>
  <c r="U896" i="99"/>
  <c r="R896" i="99"/>
  <c r="Q896" i="99"/>
  <c r="AF895" i="99"/>
  <c r="AE895" i="99"/>
  <c r="AG895" i="99" s="1"/>
  <c r="X895" i="99"/>
  <c r="W895" i="99"/>
  <c r="Y895" i="99" s="1"/>
  <c r="V895" i="99"/>
  <c r="U895" i="99"/>
  <c r="R895" i="99"/>
  <c r="Q895" i="99"/>
  <c r="AF894" i="99"/>
  <c r="AE894" i="99"/>
  <c r="X894" i="99"/>
  <c r="W894" i="99"/>
  <c r="Y894" i="99" s="1"/>
  <c r="V894" i="99"/>
  <c r="U894" i="99"/>
  <c r="R894" i="99"/>
  <c r="Q894" i="99"/>
  <c r="AF893" i="99"/>
  <c r="AE893" i="99"/>
  <c r="X893" i="99"/>
  <c r="W893" i="99"/>
  <c r="V893" i="99"/>
  <c r="U893" i="99"/>
  <c r="R893" i="99"/>
  <c r="Q893" i="99"/>
  <c r="AF892" i="99"/>
  <c r="AE892" i="99"/>
  <c r="X892" i="99"/>
  <c r="W892" i="99"/>
  <c r="V892" i="99"/>
  <c r="U892" i="99"/>
  <c r="R892" i="99"/>
  <c r="Q892" i="99"/>
  <c r="AH891" i="99"/>
  <c r="AF891" i="99"/>
  <c r="AG891" i="99" s="1"/>
  <c r="AE891" i="99"/>
  <c r="X891" i="99"/>
  <c r="W891" i="99"/>
  <c r="Z891" i="99" s="1"/>
  <c r="V891" i="99"/>
  <c r="U891" i="99"/>
  <c r="R891" i="99"/>
  <c r="Q891" i="99"/>
  <c r="AI890" i="99"/>
  <c r="AF890" i="99"/>
  <c r="AH890" i="99" s="1"/>
  <c r="AE890" i="99"/>
  <c r="Z890" i="99"/>
  <c r="X890" i="99"/>
  <c r="W890" i="99"/>
  <c r="V890" i="99"/>
  <c r="U890" i="99"/>
  <c r="R890" i="99"/>
  <c r="Q890" i="99"/>
  <c r="AF889" i="99"/>
  <c r="AE889" i="99"/>
  <c r="AI889" i="99" s="1"/>
  <c r="X889" i="99"/>
  <c r="W889" i="99"/>
  <c r="V889" i="99"/>
  <c r="U889" i="99"/>
  <c r="R889" i="99"/>
  <c r="Q889" i="99"/>
  <c r="AF888" i="99"/>
  <c r="AE888" i="99"/>
  <c r="AI888" i="99" s="1"/>
  <c r="X888" i="99"/>
  <c r="W888" i="99"/>
  <c r="V888" i="99"/>
  <c r="U888" i="99"/>
  <c r="R888" i="99"/>
  <c r="Q888" i="99"/>
  <c r="AF887" i="99"/>
  <c r="AE887" i="99"/>
  <c r="X887" i="99"/>
  <c r="W887" i="99"/>
  <c r="V887" i="99"/>
  <c r="U887" i="99"/>
  <c r="R887" i="99"/>
  <c r="Q887" i="99"/>
  <c r="AF886" i="99"/>
  <c r="AE886" i="99"/>
  <c r="X886" i="99"/>
  <c r="W886" i="99"/>
  <c r="V886" i="99"/>
  <c r="U886" i="99"/>
  <c r="R886" i="99"/>
  <c r="Q886" i="99"/>
  <c r="AF885" i="99"/>
  <c r="AE885" i="99"/>
  <c r="X885" i="99"/>
  <c r="W885" i="99"/>
  <c r="V885" i="99"/>
  <c r="U885" i="99"/>
  <c r="R885" i="99"/>
  <c r="Q885" i="99"/>
  <c r="AF884" i="99"/>
  <c r="AE884" i="99"/>
  <c r="X884" i="99"/>
  <c r="Z884" i="99" s="1"/>
  <c r="W884" i="99"/>
  <c r="V884" i="99"/>
  <c r="U884" i="99"/>
  <c r="R884" i="99"/>
  <c r="Q884" i="99"/>
  <c r="AF883" i="99"/>
  <c r="AE883" i="99"/>
  <c r="AH883" i="99" s="1"/>
  <c r="X883" i="99"/>
  <c r="W883" i="99"/>
  <c r="Z883" i="99" s="1"/>
  <c r="V883" i="99"/>
  <c r="U883" i="99"/>
  <c r="R883" i="99"/>
  <c r="Q883" i="99"/>
  <c r="AI882" i="99"/>
  <c r="AF882" i="99"/>
  <c r="AH882" i="99" s="1"/>
  <c r="AE882" i="99"/>
  <c r="Z882" i="99"/>
  <c r="X882" i="99"/>
  <c r="W882" i="99"/>
  <c r="Y882" i="99" s="1"/>
  <c r="V882" i="99"/>
  <c r="U882" i="99"/>
  <c r="R882" i="99"/>
  <c r="Q882" i="99"/>
  <c r="AF881" i="99"/>
  <c r="AE881" i="99"/>
  <c r="AI881" i="99" s="1"/>
  <c r="X881" i="99"/>
  <c r="W881" i="99"/>
  <c r="V881" i="99"/>
  <c r="U881" i="99"/>
  <c r="R881" i="99"/>
  <c r="Q881" i="99"/>
  <c r="AF880" i="99"/>
  <c r="AE880" i="99"/>
  <c r="AI880" i="99" s="1"/>
  <c r="X880" i="99"/>
  <c r="W880" i="99"/>
  <c r="V880" i="99"/>
  <c r="U880" i="99"/>
  <c r="R880" i="99"/>
  <c r="Q880" i="99"/>
  <c r="AF879" i="99"/>
  <c r="AE879" i="99"/>
  <c r="Y879" i="99"/>
  <c r="X879" i="99"/>
  <c r="Z879" i="99" s="1"/>
  <c r="W879" i="99"/>
  <c r="V879" i="99"/>
  <c r="U879" i="99"/>
  <c r="R879" i="99"/>
  <c r="Q879" i="99"/>
  <c r="AF878" i="99"/>
  <c r="AE878" i="99"/>
  <c r="AG878" i="99" s="1"/>
  <c r="X878" i="99"/>
  <c r="W878" i="99"/>
  <c r="V878" i="99"/>
  <c r="U878" i="99"/>
  <c r="R878" i="99"/>
  <c r="Q878" i="99"/>
  <c r="AF877" i="99"/>
  <c r="AE877" i="99"/>
  <c r="X877" i="99"/>
  <c r="W877" i="99"/>
  <c r="V877" i="99"/>
  <c r="U877" i="99"/>
  <c r="R877" i="99"/>
  <c r="Q877" i="99"/>
  <c r="AF876" i="99"/>
  <c r="AE876" i="99"/>
  <c r="AI876" i="99" s="1"/>
  <c r="X876" i="99"/>
  <c r="Z876" i="99" s="1"/>
  <c r="W876" i="99"/>
  <c r="V876" i="99"/>
  <c r="U876" i="99"/>
  <c r="R876" i="99"/>
  <c r="Q876" i="99"/>
  <c r="AF875" i="99"/>
  <c r="AE875" i="99"/>
  <c r="X875" i="99"/>
  <c r="W875" i="99"/>
  <c r="V875" i="99"/>
  <c r="U875" i="99"/>
  <c r="R875" i="99"/>
  <c r="Q875" i="99"/>
  <c r="AI874" i="99"/>
  <c r="AF874" i="99"/>
  <c r="AE874" i="99"/>
  <c r="X874" i="99"/>
  <c r="W874" i="99"/>
  <c r="V874" i="99"/>
  <c r="U874" i="99"/>
  <c r="R874" i="99"/>
  <c r="Q874" i="99"/>
  <c r="AF873" i="99"/>
  <c r="AE873" i="99"/>
  <c r="X873" i="99"/>
  <c r="W873" i="99"/>
  <c r="V873" i="99"/>
  <c r="U873" i="99"/>
  <c r="R873" i="99"/>
  <c r="Q873" i="99"/>
  <c r="AF872" i="99"/>
  <c r="AE872" i="99"/>
  <c r="X872" i="99"/>
  <c r="W872" i="99"/>
  <c r="V872" i="99"/>
  <c r="U872" i="99"/>
  <c r="R872" i="99"/>
  <c r="Q872" i="99"/>
  <c r="AG871" i="99"/>
  <c r="AF871" i="99"/>
  <c r="AH871" i="99" s="1"/>
  <c r="AE871" i="99"/>
  <c r="X871" i="99"/>
  <c r="W871" i="99"/>
  <c r="Y871" i="99" s="1"/>
  <c r="V871" i="99"/>
  <c r="U871" i="99"/>
  <c r="R871" i="99"/>
  <c r="Q871" i="99"/>
  <c r="AF870" i="99"/>
  <c r="AE870" i="99"/>
  <c r="AG870" i="99" s="1"/>
  <c r="X870" i="99"/>
  <c r="W870" i="99"/>
  <c r="Y870" i="99" s="1"/>
  <c r="V870" i="99"/>
  <c r="U870" i="99"/>
  <c r="R870" i="99"/>
  <c r="Q870" i="99"/>
  <c r="AF869" i="99"/>
  <c r="AE869" i="99"/>
  <c r="X869" i="99"/>
  <c r="W869" i="99"/>
  <c r="V869" i="99"/>
  <c r="U869" i="99"/>
  <c r="R869" i="99"/>
  <c r="Q869" i="99"/>
  <c r="AF868" i="99"/>
  <c r="AE868" i="99"/>
  <c r="X868" i="99"/>
  <c r="W868" i="99"/>
  <c r="V868" i="99"/>
  <c r="U868" i="99"/>
  <c r="R868" i="99"/>
  <c r="Q868" i="99"/>
  <c r="AF867" i="99"/>
  <c r="AE867" i="99"/>
  <c r="Z867" i="99"/>
  <c r="X867" i="99"/>
  <c r="Y867" i="99" s="1"/>
  <c r="W867" i="99"/>
  <c r="V867" i="99"/>
  <c r="U867" i="99"/>
  <c r="R867" i="99"/>
  <c r="Q867" i="99"/>
  <c r="AF866" i="99"/>
  <c r="AE866" i="99"/>
  <c r="AI866" i="99" s="1"/>
  <c r="X866" i="99"/>
  <c r="Z866" i="99" s="1"/>
  <c r="W866" i="99"/>
  <c r="V866" i="99"/>
  <c r="U866" i="99"/>
  <c r="R866" i="99"/>
  <c r="Q866" i="99"/>
  <c r="AF865" i="99"/>
  <c r="AE865" i="99"/>
  <c r="X865" i="99"/>
  <c r="W865" i="99"/>
  <c r="V865" i="99"/>
  <c r="U865" i="99"/>
  <c r="R865" i="99"/>
  <c r="Q865" i="99"/>
  <c r="AF864" i="99"/>
  <c r="AE864" i="99"/>
  <c r="X864" i="99"/>
  <c r="W864" i="99"/>
  <c r="V864" i="99"/>
  <c r="U864" i="99"/>
  <c r="R864" i="99"/>
  <c r="Q864" i="99"/>
  <c r="AF863" i="99"/>
  <c r="AE863" i="99"/>
  <c r="AG863" i="99" s="1"/>
  <c r="X863" i="99"/>
  <c r="W863" i="99"/>
  <c r="Y863" i="99" s="1"/>
  <c r="V863" i="99"/>
  <c r="U863" i="99"/>
  <c r="R863" i="99"/>
  <c r="Q863" i="99"/>
  <c r="AF862" i="99"/>
  <c r="AE862" i="99"/>
  <c r="X862" i="99"/>
  <c r="W862" i="99"/>
  <c r="Y862" i="99" s="1"/>
  <c r="V862" i="99"/>
  <c r="U862" i="99"/>
  <c r="R862" i="99"/>
  <c r="Q862" i="99"/>
  <c r="AF861" i="99"/>
  <c r="AE861" i="99"/>
  <c r="X861" i="99"/>
  <c r="W861" i="99"/>
  <c r="V861" i="99"/>
  <c r="U861" i="99"/>
  <c r="R861" i="99"/>
  <c r="Q861" i="99"/>
  <c r="AF860" i="99"/>
  <c r="AE860" i="99"/>
  <c r="X860" i="99"/>
  <c r="W860" i="99"/>
  <c r="V860" i="99"/>
  <c r="U860" i="99"/>
  <c r="R860" i="99"/>
  <c r="Q860" i="99"/>
  <c r="AH859" i="99"/>
  <c r="AF859" i="99"/>
  <c r="AG859" i="99" s="1"/>
  <c r="AE859" i="99"/>
  <c r="Z859" i="99"/>
  <c r="X859" i="99"/>
  <c r="W859" i="99"/>
  <c r="V859" i="99"/>
  <c r="U859" i="99"/>
  <c r="R859" i="99"/>
  <c r="Q859" i="99"/>
  <c r="AI858" i="99"/>
  <c r="AF858" i="99"/>
  <c r="AH858" i="99" s="1"/>
  <c r="AE858" i="99"/>
  <c r="Z858" i="99"/>
  <c r="X858" i="99"/>
  <c r="W858" i="99"/>
  <c r="V858" i="99"/>
  <c r="U858" i="99"/>
  <c r="R858" i="99"/>
  <c r="Q858" i="99"/>
  <c r="AF857" i="99"/>
  <c r="AE857" i="99"/>
  <c r="AI857" i="99" s="1"/>
  <c r="X857" i="99"/>
  <c r="W857" i="99"/>
  <c r="V857" i="99"/>
  <c r="U857" i="99"/>
  <c r="R857" i="99"/>
  <c r="Q857" i="99"/>
  <c r="AF856" i="99"/>
  <c r="AE856" i="99"/>
  <c r="AI856" i="99" s="1"/>
  <c r="X856" i="99"/>
  <c r="W856" i="99"/>
  <c r="V856" i="99"/>
  <c r="U856" i="99"/>
  <c r="R856" i="99"/>
  <c r="Q856" i="99"/>
  <c r="AF855" i="99"/>
  <c r="AE855" i="99"/>
  <c r="X855" i="99"/>
  <c r="W855" i="99"/>
  <c r="V855" i="99"/>
  <c r="U855" i="99"/>
  <c r="R855" i="99"/>
  <c r="Q855" i="99"/>
  <c r="AF854" i="99"/>
  <c r="AE854" i="99"/>
  <c r="X854" i="99"/>
  <c r="W854" i="99"/>
  <c r="V854" i="99"/>
  <c r="U854" i="99"/>
  <c r="R854" i="99"/>
  <c r="Q854" i="99"/>
  <c r="AF853" i="99"/>
  <c r="AE853" i="99"/>
  <c r="X853" i="99"/>
  <c r="W853" i="99"/>
  <c r="V853" i="99"/>
  <c r="U853" i="99"/>
  <c r="R853" i="99"/>
  <c r="Q853" i="99"/>
  <c r="AF852" i="99"/>
  <c r="AE852" i="99"/>
  <c r="X852" i="99"/>
  <c r="Z852" i="99" s="1"/>
  <c r="W852" i="99"/>
  <c r="V852" i="99"/>
  <c r="U852" i="99"/>
  <c r="R852" i="99"/>
  <c r="Q852" i="99"/>
  <c r="AH851" i="99"/>
  <c r="AF851" i="99"/>
  <c r="AE851" i="99"/>
  <c r="X851" i="99"/>
  <c r="W851" i="99"/>
  <c r="Z851" i="99" s="1"/>
  <c r="V851" i="99"/>
  <c r="U851" i="99"/>
  <c r="R851" i="99"/>
  <c r="Q851" i="99"/>
  <c r="AF850" i="99"/>
  <c r="AH850" i="99" s="1"/>
  <c r="AE850" i="99"/>
  <c r="Z850" i="99"/>
  <c r="X850" i="99"/>
  <c r="W850" i="99"/>
  <c r="Y850" i="99" s="1"/>
  <c r="V850" i="99"/>
  <c r="U850" i="99"/>
  <c r="R850" i="99"/>
  <c r="Q850" i="99"/>
  <c r="AF849" i="99"/>
  <c r="AE849" i="99"/>
  <c r="AI849" i="99" s="1"/>
  <c r="X849" i="99"/>
  <c r="W849" i="99"/>
  <c r="V849" i="99"/>
  <c r="U849" i="99"/>
  <c r="R849" i="99"/>
  <c r="Q849" i="99"/>
  <c r="AF848" i="99"/>
  <c r="AE848" i="99"/>
  <c r="AI848" i="99" s="1"/>
  <c r="X848" i="99"/>
  <c r="W848" i="99"/>
  <c r="V848" i="99"/>
  <c r="U848" i="99"/>
  <c r="R848" i="99"/>
  <c r="Q848" i="99"/>
  <c r="AF847" i="99"/>
  <c r="AE847" i="99"/>
  <c r="X847" i="99"/>
  <c r="Z847" i="99" s="1"/>
  <c r="W847" i="99"/>
  <c r="V847" i="99"/>
  <c r="U847" i="99"/>
  <c r="R847" i="99"/>
  <c r="Q847" i="99"/>
  <c r="AF846" i="99"/>
  <c r="AE846" i="99"/>
  <c r="AG846" i="99" s="1"/>
  <c r="X846" i="99"/>
  <c r="W846" i="99"/>
  <c r="V846" i="99"/>
  <c r="U846" i="99"/>
  <c r="R846" i="99"/>
  <c r="Q846" i="99"/>
  <c r="AF845" i="99"/>
  <c r="AE845" i="99"/>
  <c r="X845" i="99"/>
  <c r="W845" i="99"/>
  <c r="V845" i="99"/>
  <c r="U845" i="99"/>
  <c r="R845" i="99"/>
  <c r="Q845" i="99"/>
  <c r="AF844" i="99"/>
  <c r="AE844" i="99"/>
  <c r="AI844" i="99" s="1"/>
  <c r="X844" i="99"/>
  <c r="Z844" i="99" s="1"/>
  <c r="W844" i="99"/>
  <c r="V844" i="99"/>
  <c r="U844" i="99"/>
  <c r="R844" i="99"/>
  <c r="Q844" i="99"/>
  <c r="AF843" i="99"/>
  <c r="AE843" i="99"/>
  <c r="X843" i="99"/>
  <c r="W843" i="99"/>
  <c r="V843" i="99"/>
  <c r="U843" i="99"/>
  <c r="R843" i="99"/>
  <c r="Q843" i="99"/>
  <c r="AF842" i="99"/>
  <c r="AE842" i="99"/>
  <c r="X842" i="99"/>
  <c r="W842" i="99"/>
  <c r="V842" i="99"/>
  <c r="U842" i="99"/>
  <c r="R842" i="99"/>
  <c r="Q842" i="99"/>
  <c r="AF841" i="99"/>
  <c r="AE841" i="99"/>
  <c r="X841" i="99"/>
  <c r="W841" i="99"/>
  <c r="V841" i="99"/>
  <c r="U841" i="99"/>
  <c r="R841" i="99"/>
  <c r="Q841" i="99"/>
  <c r="AF840" i="99"/>
  <c r="AE840" i="99"/>
  <c r="X840" i="99"/>
  <c r="W840" i="99"/>
  <c r="V840" i="99"/>
  <c r="U840" i="99"/>
  <c r="R840" i="99"/>
  <c r="Q840" i="99"/>
  <c r="AG839" i="99"/>
  <c r="AF839" i="99"/>
  <c r="AE839" i="99"/>
  <c r="Y839" i="99"/>
  <c r="X839" i="99"/>
  <c r="W839" i="99"/>
  <c r="Z839" i="99" s="1"/>
  <c r="V839" i="99"/>
  <c r="U839" i="99"/>
  <c r="R839" i="99"/>
  <c r="Q839" i="99"/>
  <c r="AF838" i="99"/>
  <c r="AE838" i="99"/>
  <c r="AG838" i="99" s="1"/>
  <c r="X838" i="99"/>
  <c r="W838" i="99"/>
  <c r="Y838" i="99" s="1"/>
  <c r="V838" i="99"/>
  <c r="U838" i="99"/>
  <c r="R838" i="99"/>
  <c r="Q838" i="99"/>
  <c r="AF837" i="99"/>
  <c r="AE837" i="99"/>
  <c r="X837" i="99"/>
  <c r="W837" i="99"/>
  <c r="V837" i="99"/>
  <c r="U837" i="99"/>
  <c r="R837" i="99"/>
  <c r="Q837" i="99"/>
  <c r="AF836" i="99"/>
  <c r="AE836" i="99"/>
  <c r="AI836" i="99" s="1"/>
  <c r="X836" i="99"/>
  <c r="W836" i="99"/>
  <c r="V836" i="99"/>
  <c r="U836" i="99"/>
  <c r="R836" i="99"/>
  <c r="Q836" i="99"/>
  <c r="AF835" i="99"/>
  <c r="AE835" i="99"/>
  <c r="Z835" i="99"/>
  <c r="X835" i="99"/>
  <c r="Y835" i="99" s="1"/>
  <c r="W835" i="99"/>
  <c r="V835" i="99"/>
  <c r="U835" i="99"/>
  <c r="R835" i="99"/>
  <c r="Q835" i="99"/>
  <c r="AF834" i="99"/>
  <c r="AH834" i="99" s="1"/>
  <c r="AE834" i="99"/>
  <c r="X834" i="99"/>
  <c r="W834" i="99"/>
  <c r="Y834" i="99" s="1"/>
  <c r="V834" i="99"/>
  <c r="U834" i="99"/>
  <c r="R834" i="99"/>
  <c r="Q834" i="99"/>
  <c r="AF833" i="99"/>
  <c r="AE833" i="99"/>
  <c r="X833" i="99"/>
  <c r="W833" i="99"/>
  <c r="V833" i="99"/>
  <c r="U833" i="99"/>
  <c r="R833" i="99"/>
  <c r="Q833" i="99"/>
  <c r="AF832" i="99"/>
  <c r="AE832" i="99"/>
  <c r="X832" i="99"/>
  <c r="W832" i="99"/>
  <c r="V832" i="99"/>
  <c r="U832" i="99"/>
  <c r="R832" i="99"/>
  <c r="Q832" i="99"/>
  <c r="AG831" i="99"/>
  <c r="AF831" i="99"/>
  <c r="AE831" i="99"/>
  <c r="AH831" i="99" s="1"/>
  <c r="X831" i="99"/>
  <c r="W831" i="99"/>
  <c r="Z831" i="99" s="1"/>
  <c r="V831" i="99"/>
  <c r="U831" i="99"/>
  <c r="R831" i="99"/>
  <c r="Q831" i="99"/>
  <c r="AF830" i="99"/>
  <c r="AE830" i="99"/>
  <c r="AG830" i="99" s="1"/>
  <c r="X830" i="99"/>
  <c r="W830" i="99"/>
  <c r="Y830" i="99" s="1"/>
  <c r="V830" i="99"/>
  <c r="U830" i="99"/>
  <c r="R830" i="99"/>
  <c r="Q830" i="99"/>
  <c r="AF829" i="99"/>
  <c r="AE829" i="99"/>
  <c r="X829" i="99"/>
  <c r="W829" i="99"/>
  <c r="V829" i="99"/>
  <c r="U829" i="99"/>
  <c r="R829" i="99"/>
  <c r="Q829" i="99"/>
  <c r="AF828" i="99"/>
  <c r="AE828" i="99"/>
  <c r="X828" i="99"/>
  <c r="W828" i="99"/>
  <c r="V828" i="99"/>
  <c r="U828" i="99"/>
  <c r="R828" i="99"/>
  <c r="Q828" i="99"/>
  <c r="AF827" i="99"/>
  <c r="AG827" i="99" s="1"/>
  <c r="AE827" i="99"/>
  <c r="X827" i="99"/>
  <c r="W827" i="99"/>
  <c r="Z827" i="99" s="1"/>
  <c r="V827" i="99"/>
  <c r="U827" i="99"/>
  <c r="R827" i="99"/>
  <c r="Q827" i="99"/>
  <c r="AI826" i="99"/>
  <c r="AF826" i="99"/>
  <c r="AH826" i="99" s="1"/>
  <c r="AE826" i="99"/>
  <c r="X826" i="99"/>
  <c r="Z826" i="99" s="1"/>
  <c r="W826" i="99"/>
  <c r="V826" i="99"/>
  <c r="U826" i="99"/>
  <c r="R826" i="99"/>
  <c r="Q826" i="99"/>
  <c r="AF825" i="99"/>
  <c r="AE825" i="99"/>
  <c r="AI825" i="99" s="1"/>
  <c r="X825" i="99"/>
  <c r="W825" i="99"/>
  <c r="V825" i="99"/>
  <c r="U825" i="99"/>
  <c r="R825" i="99"/>
  <c r="Q825" i="99"/>
  <c r="AF824" i="99"/>
  <c r="AE824" i="99"/>
  <c r="AI824" i="99" s="1"/>
  <c r="X824" i="99"/>
  <c r="W824" i="99"/>
  <c r="V824" i="99"/>
  <c r="U824" i="99"/>
  <c r="R824" i="99"/>
  <c r="Q824" i="99"/>
  <c r="AF823" i="99"/>
  <c r="AE823" i="99"/>
  <c r="AH823" i="99" s="1"/>
  <c r="X823" i="99"/>
  <c r="Y823" i="99" s="1"/>
  <c r="W823" i="99"/>
  <c r="V823" i="99"/>
  <c r="U823" i="99"/>
  <c r="R823" i="99"/>
  <c r="Q823" i="99"/>
  <c r="AF822" i="99"/>
  <c r="AE822" i="99"/>
  <c r="X822" i="99"/>
  <c r="W822" i="99"/>
  <c r="V822" i="99"/>
  <c r="U822" i="99"/>
  <c r="R822" i="99"/>
  <c r="Q822" i="99"/>
  <c r="AF821" i="99"/>
  <c r="AE821" i="99"/>
  <c r="X821" i="99"/>
  <c r="W821" i="99"/>
  <c r="V821" i="99"/>
  <c r="U821" i="99"/>
  <c r="R821" i="99"/>
  <c r="Q821" i="99"/>
  <c r="AF820" i="99"/>
  <c r="AE820" i="99"/>
  <c r="X820" i="99"/>
  <c r="Z820" i="99" s="1"/>
  <c r="W820" i="99"/>
  <c r="V820" i="99"/>
  <c r="U820" i="99"/>
  <c r="R820" i="99"/>
  <c r="Q820" i="99"/>
  <c r="AF819" i="99"/>
  <c r="AE819" i="99"/>
  <c r="AH819" i="99" s="1"/>
  <c r="X819" i="99"/>
  <c r="W819" i="99"/>
  <c r="Z819" i="99" s="1"/>
  <c r="V819" i="99"/>
  <c r="U819" i="99"/>
  <c r="R819" i="99"/>
  <c r="Q819" i="99"/>
  <c r="AI818" i="99"/>
  <c r="AF818" i="99"/>
  <c r="AH818" i="99" s="1"/>
  <c r="AE818" i="99"/>
  <c r="X818" i="99"/>
  <c r="W818" i="99"/>
  <c r="Y818" i="99" s="1"/>
  <c r="V818" i="99"/>
  <c r="U818" i="99"/>
  <c r="R818" i="99"/>
  <c r="Q818" i="99"/>
  <c r="AF817" i="99"/>
  <c r="AE817" i="99"/>
  <c r="X817" i="99"/>
  <c r="W817" i="99"/>
  <c r="V817" i="99"/>
  <c r="U817" i="99"/>
  <c r="R817" i="99"/>
  <c r="Q817" i="99"/>
  <c r="AF816" i="99"/>
  <c r="AE816" i="99"/>
  <c r="X816" i="99"/>
  <c r="W816" i="99"/>
  <c r="V816" i="99"/>
  <c r="U816" i="99"/>
  <c r="R816" i="99"/>
  <c r="Q816" i="99"/>
  <c r="AF815" i="99"/>
  <c r="AG815" i="99" s="1"/>
  <c r="AE815" i="99"/>
  <c r="Y815" i="99"/>
  <c r="X815" i="99"/>
  <c r="W815" i="99"/>
  <c r="V815" i="99"/>
  <c r="U815" i="99"/>
  <c r="R815" i="99"/>
  <c r="Q815" i="99"/>
  <c r="AF814" i="99"/>
  <c r="AE814" i="99"/>
  <c r="AG814" i="99" s="1"/>
  <c r="X814" i="99"/>
  <c r="W814" i="99"/>
  <c r="V814" i="99"/>
  <c r="U814" i="99"/>
  <c r="R814" i="99"/>
  <c r="Q814" i="99"/>
  <c r="AF813" i="99"/>
  <c r="AE813" i="99"/>
  <c r="X813" i="99"/>
  <c r="W813" i="99"/>
  <c r="V813" i="99"/>
  <c r="U813" i="99"/>
  <c r="R813" i="99"/>
  <c r="Q813" i="99"/>
  <c r="AF812" i="99"/>
  <c r="AE812" i="99"/>
  <c r="AI812" i="99" s="1"/>
  <c r="X812" i="99"/>
  <c r="Z812" i="99" s="1"/>
  <c r="W812" i="99"/>
  <c r="V812" i="99"/>
  <c r="U812" i="99"/>
  <c r="R812" i="99"/>
  <c r="Q812" i="99"/>
  <c r="AF811" i="99"/>
  <c r="AE811" i="99"/>
  <c r="X811" i="99"/>
  <c r="W811" i="99"/>
  <c r="V811" i="99"/>
  <c r="U811" i="99"/>
  <c r="R811" i="99"/>
  <c r="Q811" i="99"/>
  <c r="AF810" i="99"/>
  <c r="AE810" i="99"/>
  <c r="X810" i="99"/>
  <c r="W810" i="99"/>
  <c r="V810" i="99"/>
  <c r="U810" i="99"/>
  <c r="R810" i="99"/>
  <c r="Q810" i="99"/>
  <c r="AF809" i="99"/>
  <c r="AE809" i="99"/>
  <c r="X809" i="99"/>
  <c r="W809" i="99"/>
  <c r="V809" i="99"/>
  <c r="U809" i="99"/>
  <c r="R809" i="99"/>
  <c r="Q809" i="99"/>
  <c r="AF808" i="99"/>
  <c r="AE808" i="99"/>
  <c r="X808" i="99"/>
  <c r="W808" i="99"/>
  <c r="V808" i="99"/>
  <c r="U808" i="99"/>
  <c r="R808" i="99"/>
  <c r="Q808" i="99"/>
  <c r="AF807" i="99"/>
  <c r="AE807" i="99"/>
  <c r="AH807" i="99" s="1"/>
  <c r="Y807" i="99"/>
  <c r="X807" i="99"/>
  <c r="W807" i="99"/>
  <c r="Z807" i="99" s="1"/>
  <c r="V807" i="99"/>
  <c r="U807" i="99"/>
  <c r="R807" i="99"/>
  <c r="Q807" i="99"/>
  <c r="AF806" i="99"/>
  <c r="AE806" i="99"/>
  <c r="AG806" i="99" s="1"/>
  <c r="X806" i="99"/>
  <c r="W806" i="99"/>
  <c r="Y806" i="99" s="1"/>
  <c r="V806" i="99"/>
  <c r="U806" i="99"/>
  <c r="R806" i="99"/>
  <c r="Q806" i="99"/>
  <c r="AF805" i="99"/>
  <c r="AE805" i="99"/>
  <c r="X805" i="99"/>
  <c r="W805" i="99"/>
  <c r="V805" i="99"/>
  <c r="U805" i="99"/>
  <c r="R805" i="99"/>
  <c r="Q805" i="99"/>
  <c r="AF804" i="99"/>
  <c r="AE804" i="99"/>
  <c r="AI804" i="99" s="1"/>
  <c r="X804" i="99"/>
  <c r="W804" i="99"/>
  <c r="V804" i="99"/>
  <c r="U804" i="99"/>
  <c r="R804" i="99"/>
  <c r="Q804" i="99"/>
  <c r="AF803" i="99"/>
  <c r="AE803" i="99"/>
  <c r="X803" i="99"/>
  <c r="Y803" i="99" s="1"/>
  <c r="W803" i="99"/>
  <c r="V803" i="99"/>
  <c r="U803" i="99"/>
  <c r="R803" i="99"/>
  <c r="Q803" i="99"/>
  <c r="AF802" i="99"/>
  <c r="AH802" i="99" s="1"/>
  <c r="AE802" i="99"/>
  <c r="X802" i="99"/>
  <c r="W802" i="99"/>
  <c r="Y802" i="99" s="1"/>
  <c r="V802" i="99"/>
  <c r="U802" i="99"/>
  <c r="R802" i="99"/>
  <c r="Q802" i="99"/>
  <c r="AF801" i="99"/>
  <c r="AE801" i="99"/>
  <c r="X801" i="99"/>
  <c r="W801" i="99"/>
  <c r="V801" i="99"/>
  <c r="U801" i="99"/>
  <c r="R801" i="99"/>
  <c r="Q801" i="99"/>
  <c r="AF800" i="99"/>
  <c r="AE800" i="99"/>
  <c r="X800" i="99"/>
  <c r="W800" i="99"/>
  <c r="V800" i="99"/>
  <c r="U800" i="99"/>
  <c r="R800" i="99"/>
  <c r="Q800" i="99"/>
  <c r="AF799" i="99"/>
  <c r="AE799" i="99"/>
  <c r="AH799" i="99" s="1"/>
  <c r="Y799" i="99"/>
  <c r="X799" i="99"/>
  <c r="W799" i="99"/>
  <c r="V799" i="99"/>
  <c r="U799" i="99"/>
  <c r="R799" i="99"/>
  <c r="Q799" i="99"/>
  <c r="AF798" i="99"/>
  <c r="AE798" i="99"/>
  <c r="AG798" i="99" s="1"/>
  <c r="X798" i="99"/>
  <c r="W798" i="99"/>
  <c r="V798" i="99"/>
  <c r="U798" i="99"/>
  <c r="R798" i="99"/>
  <c r="Q798" i="99"/>
  <c r="AF797" i="99"/>
  <c r="AE797" i="99"/>
  <c r="X797" i="99"/>
  <c r="W797" i="99"/>
  <c r="V797" i="99"/>
  <c r="U797" i="99"/>
  <c r="R797" i="99"/>
  <c r="Q797" i="99"/>
  <c r="AF796" i="99"/>
  <c r="AE796" i="99"/>
  <c r="AI796" i="99" s="1"/>
  <c r="X796" i="99"/>
  <c r="Z796" i="99" s="1"/>
  <c r="W796" i="99"/>
  <c r="V796" i="99"/>
  <c r="U796" i="99"/>
  <c r="R796" i="99"/>
  <c r="Q796" i="99"/>
  <c r="AF795" i="99"/>
  <c r="AG795" i="99" s="1"/>
  <c r="AE795" i="99"/>
  <c r="X795" i="99"/>
  <c r="W795" i="99"/>
  <c r="Z795" i="99" s="1"/>
  <c r="V795" i="99"/>
  <c r="U795" i="99"/>
  <c r="R795" i="99"/>
  <c r="Q795" i="99"/>
  <c r="AI794" i="99"/>
  <c r="AF794" i="99"/>
  <c r="AH794" i="99" s="1"/>
  <c r="AE794" i="99"/>
  <c r="Z794" i="99"/>
  <c r="X794" i="99"/>
  <c r="W794" i="99"/>
  <c r="V794" i="99"/>
  <c r="U794" i="99"/>
  <c r="R794" i="99"/>
  <c r="Q794" i="99"/>
  <c r="AF793" i="99"/>
  <c r="AE793" i="99"/>
  <c r="AI793" i="99" s="1"/>
  <c r="X793" i="99"/>
  <c r="W793" i="99"/>
  <c r="V793" i="99"/>
  <c r="U793" i="99"/>
  <c r="R793" i="99"/>
  <c r="Q793" i="99"/>
  <c r="AF792" i="99"/>
  <c r="AE792" i="99"/>
  <c r="AI792" i="99" s="1"/>
  <c r="X792" i="99"/>
  <c r="W792" i="99"/>
  <c r="V792" i="99"/>
  <c r="U792" i="99"/>
  <c r="R792" i="99"/>
  <c r="Q792" i="99"/>
  <c r="AF791" i="99"/>
  <c r="AE791" i="99"/>
  <c r="AH791" i="99" s="1"/>
  <c r="X791" i="99"/>
  <c r="Y791" i="99" s="1"/>
  <c r="W791" i="99"/>
  <c r="V791" i="99"/>
  <c r="U791" i="99"/>
  <c r="R791" i="99"/>
  <c r="Q791" i="99"/>
  <c r="AF790" i="99"/>
  <c r="AE790" i="99"/>
  <c r="X790" i="99"/>
  <c r="W790" i="99"/>
  <c r="V790" i="99"/>
  <c r="U790" i="99"/>
  <c r="R790" i="99"/>
  <c r="Q790" i="99"/>
  <c r="AF789" i="99"/>
  <c r="AE789" i="99"/>
  <c r="X789" i="99"/>
  <c r="W789" i="99"/>
  <c r="V789" i="99"/>
  <c r="U789" i="99"/>
  <c r="R789" i="99"/>
  <c r="Q789" i="99"/>
  <c r="AF788" i="99"/>
  <c r="AE788" i="99"/>
  <c r="X788" i="99"/>
  <c r="Z788" i="99" s="1"/>
  <c r="W788" i="99"/>
  <c r="V788" i="99"/>
  <c r="U788" i="99"/>
  <c r="R788" i="99"/>
  <c r="Q788" i="99"/>
  <c r="AH787" i="99"/>
  <c r="AF787" i="99"/>
  <c r="AE787" i="99"/>
  <c r="X787" i="99"/>
  <c r="W787" i="99"/>
  <c r="V787" i="99"/>
  <c r="U787" i="99"/>
  <c r="R787" i="99"/>
  <c r="Q787" i="99"/>
  <c r="AF786" i="99"/>
  <c r="AE786" i="99"/>
  <c r="AI786" i="99" s="1"/>
  <c r="Z786" i="99"/>
  <c r="X786" i="99"/>
  <c r="W786" i="99"/>
  <c r="Y786" i="99" s="1"/>
  <c r="V786" i="99"/>
  <c r="U786" i="99"/>
  <c r="R786" i="99"/>
  <c r="Q786" i="99"/>
  <c r="AF785" i="99"/>
  <c r="AE785" i="99"/>
  <c r="AI785" i="99" s="1"/>
  <c r="X785" i="99"/>
  <c r="W785" i="99"/>
  <c r="V785" i="99"/>
  <c r="U785" i="99"/>
  <c r="R785" i="99"/>
  <c r="Q785" i="99"/>
  <c r="AF784" i="99"/>
  <c r="AE784" i="99"/>
  <c r="AI784" i="99" s="1"/>
  <c r="X784" i="99"/>
  <c r="W784" i="99"/>
  <c r="V784" i="99"/>
  <c r="U784" i="99"/>
  <c r="R784" i="99"/>
  <c r="Q784" i="99"/>
  <c r="AF783" i="99"/>
  <c r="AG783" i="99" s="1"/>
  <c r="AE783" i="99"/>
  <c r="X783" i="99"/>
  <c r="Y783" i="99" s="1"/>
  <c r="W783" i="99"/>
  <c r="V783" i="99"/>
  <c r="U783" i="99"/>
  <c r="R783" i="99"/>
  <c r="Q783" i="99"/>
  <c r="AF782" i="99"/>
  <c r="AE782" i="99"/>
  <c r="AG782" i="99" s="1"/>
  <c r="X782" i="99"/>
  <c r="W782" i="99"/>
  <c r="V782" i="99"/>
  <c r="U782" i="99"/>
  <c r="R782" i="99"/>
  <c r="Q782" i="99"/>
  <c r="AF781" i="99"/>
  <c r="AE781" i="99"/>
  <c r="X781" i="99"/>
  <c r="W781" i="99"/>
  <c r="V781" i="99"/>
  <c r="U781" i="99"/>
  <c r="R781" i="99"/>
  <c r="Q781" i="99"/>
  <c r="AF780" i="99"/>
  <c r="AE780" i="99"/>
  <c r="AI780" i="99" s="1"/>
  <c r="X780" i="99"/>
  <c r="Z780" i="99" s="1"/>
  <c r="W780" i="99"/>
  <c r="V780" i="99"/>
  <c r="U780" i="99"/>
  <c r="R780" i="99"/>
  <c r="Q780" i="99"/>
  <c r="AF779" i="99"/>
  <c r="AE779" i="99"/>
  <c r="X779" i="99"/>
  <c r="W779" i="99"/>
  <c r="V779" i="99"/>
  <c r="U779" i="99"/>
  <c r="R779" i="99"/>
  <c r="Q779" i="99"/>
  <c r="AF778" i="99"/>
  <c r="AE778" i="99"/>
  <c r="AI778" i="99" s="1"/>
  <c r="Z778" i="99"/>
  <c r="X778" i="99"/>
  <c r="W778" i="99"/>
  <c r="V778" i="99"/>
  <c r="U778" i="99"/>
  <c r="R778" i="99"/>
  <c r="Q778" i="99"/>
  <c r="AF777" i="99"/>
  <c r="AE777" i="99"/>
  <c r="AI777" i="99" s="1"/>
  <c r="X777" i="99"/>
  <c r="W777" i="99"/>
  <c r="V777" i="99"/>
  <c r="U777" i="99"/>
  <c r="R777" i="99"/>
  <c r="Q777" i="99"/>
  <c r="AF776" i="99"/>
  <c r="AE776" i="99"/>
  <c r="AI776" i="99" s="1"/>
  <c r="X776" i="99"/>
  <c r="W776" i="99"/>
  <c r="V776" i="99"/>
  <c r="U776" i="99"/>
  <c r="R776" i="99"/>
  <c r="Q776" i="99"/>
  <c r="AF775" i="99"/>
  <c r="AG775" i="99" s="1"/>
  <c r="AE775" i="99"/>
  <c r="X775" i="99"/>
  <c r="W775" i="99"/>
  <c r="Z775" i="99" s="1"/>
  <c r="V775" i="99"/>
  <c r="U775" i="99"/>
  <c r="R775" i="99"/>
  <c r="Q775" i="99"/>
  <c r="AF774" i="99"/>
  <c r="AE774" i="99"/>
  <c r="X774" i="99"/>
  <c r="W774" i="99"/>
  <c r="Y774" i="99" s="1"/>
  <c r="V774" i="99"/>
  <c r="U774" i="99"/>
  <c r="R774" i="99"/>
  <c r="Q774" i="99"/>
  <c r="AF773" i="99"/>
  <c r="AE773" i="99"/>
  <c r="X773" i="99"/>
  <c r="W773" i="99"/>
  <c r="V773" i="99"/>
  <c r="U773" i="99"/>
  <c r="R773" i="99"/>
  <c r="Q773" i="99"/>
  <c r="AF772" i="99"/>
  <c r="AE772" i="99"/>
  <c r="X772" i="99"/>
  <c r="W772" i="99"/>
  <c r="V772" i="99"/>
  <c r="U772" i="99"/>
  <c r="R772" i="99"/>
  <c r="Q772" i="99"/>
  <c r="AH771" i="99"/>
  <c r="AF771" i="99"/>
  <c r="AG771" i="99" s="1"/>
  <c r="AE771" i="99"/>
  <c r="Z771" i="99"/>
  <c r="X771" i="99"/>
  <c r="Y771" i="99" s="1"/>
  <c r="W771" i="99"/>
  <c r="V771" i="99"/>
  <c r="U771" i="99"/>
  <c r="R771" i="99"/>
  <c r="Q771" i="99"/>
  <c r="AF770" i="99"/>
  <c r="AE770" i="99"/>
  <c r="AI770" i="99" s="1"/>
  <c r="X770" i="99"/>
  <c r="Z770" i="99" s="1"/>
  <c r="W770" i="99"/>
  <c r="V770" i="99"/>
  <c r="U770" i="99"/>
  <c r="R770" i="99"/>
  <c r="Q770" i="99"/>
  <c r="AF769" i="99"/>
  <c r="AE769" i="99"/>
  <c r="X769" i="99"/>
  <c r="W769" i="99"/>
  <c r="V769" i="99"/>
  <c r="U769" i="99"/>
  <c r="R769" i="99"/>
  <c r="Q769" i="99"/>
  <c r="AF768" i="99"/>
  <c r="AE768" i="99"/>
  <c r="X768" i="99"/>
  <c r="W768" i="99"/>
  <c r="V768" i="99"/>
  <c r="U768" i="99"/>
  <c r="R768" i="99"/>
  <c r="Q768" i="99"/>
  <c r="AF767" i="99"/>
  <c r="AE767" i="99"/>
  <c r="AH767" i="99" s="1"/>
  <c r="X767" i="99"/>
  <c r="Y767" i="99" s="1"/>
  <c r="W767" i="99"/>
  <c r="Z767" i="99" s="1"/>
  <c r="V767" i="99"/>
  <c r="U767" i="99"/>
  <c r="R767" i="99"/>
  <c r="Q767" i="99"/>
  <c r="AF766" i="99"/>
  <c r="AE766" i="99"/>
  <c r="X766" i="99"/>
  <c r="W766" i="99"/>
  <c r="Y766" i="99" s="1"/>
  <c r="V766" i="99"/>
  <c r="U766" i="99"/>
  <c r="R766" i="99"/>
  <c r="Q766" i="99"/>
  <c r="AF765" i="99"/>
  <c r="AE765" i="99"/>
  <c r="X765" i="99"/>
  <c r="W765" i="99"/>
  <c r="V765" i="99"/>
  <c r="U765" i="99"/>
  <c r="R765" i="99"/>
  <c r="Q765" i="99"/>
  <c r="AF764" i="99"/>
  <c r="AE764" i="99"/>
  <c r="X764" i="99"/>
  <c r="W764" i="99"/>
  <c r="V764" i="99"/>
  <c r="U764" i="99"/>
  <c r="R764" i="99"/>
  <c r="Q764" i="99"/>
  <c r="AF763" i="99"/>
  <c r="AE763" i="99"/>
  <c r="AH763" i="99" s="1"/>
  <c r="Z763" i="99"/>
  <c r="X763" i="99"/>
  <c r="W763" i="99"/>
  <c r="V763" i="99"/>
  <c r="U763" i="99"/>
  <c r="R763" i="99"/>
  <c r="Q763" i="99"/>
  <c r="AI762" i="99"/>
  <c r="AF762" i="99"/>
  <c r="AH762" i="99" s="1"/>
  <c r="AE762" i="99"/>
  <c r="X762" i="99"/>
  <c r="Z762" i="99" s="1"/>
  <c r="W762" i="99"/>
  <c r="V762" i="99"/>
  <c r="U762" i="99"/>
  <c r="R762" i="99"/>
  <c r="Q762" i="99"/>
  <c r="AF761" i="99"/>
  <c r="AE761" i="99"/>
  <c r="AI761" i="99" s="1"/>
  <c r="X761" i="99"/>
  <c r="W761" i="99"/>
  <c r="V761" i="99"/>
  <c r="U761" i="99"/>
  <c r="R761" i="99"/>
  <c r="Q761" i="99"/>
  <c r="AF760" i="99"/>
  <c r="AE760" i="99"/>
  <c r="AI760" i="99" s="1"/>
  <c r="X760" i="99"/>
  <c r="W760" i="99"/>
  <c r="V760" i="99"/>
  <c r="U760" i="99"/>
  <c r="R760" i="99"/>
  <c r="Q760" i="99"/>
  <c r="AF759" i="99"/>
  <c r="AG759" i="99" s="1"/>
  <c r="AE759" i="99"/>
  <c r="X759" i="99"/>
  <c r="W759" i="99"/>
  <c r="Z759" i="99" s="1"/>
  <c r="V759" i="99"/>
  <c r="U759" i="99"/>
  <c r="R759" i="99"/>
  <c r="Q759" i="99"/>
  <c r="AF758" i="99"/>
  <c r="AE758" i="99"/>
  <c r="X758" i="99"/>
  <c r="W758" i="99"/>
  <c r="Y758" i="99" s="1"/>
  <c r="V758" i="99"/>
  <c r="U758" i="99"/>
  <c r="R758" i="99"/>
  <c r="Q758" i="99"/>
  <c r="AF757" i="99"/>
  <c r="AE757" i="99"/>
  <c r="X757" i="99"/>
  <c r="W757" i="99"/>
  <c r="V757" i="99"/>
  <c r="U757" i="99"/>
  <c r="R757" i="99"/>
  <c r="Q757" i="99"/>
  <c r="AF756" i="99"/>
  <c r="AH756" i="99" s="1"/>
  <c r="AE756" i="99"/>
  <c r="X756" i="99"/>
  <c r="W756" i="99"/>
  <c r="Y756" i="99" s="1"/>
  <c r="V756" i="99"/>
  <c r="U756" i="99"/>
  <c r="R756" i="99"/>
  <c r="Q756" i="99"/>
  <c r="AF755" i="99"/>
  <c r="AH755" i="99" s="1"/>
  <c r="AE755" i="99"/>
  <c r="X755" i="99"/>
  <c r="W755" i="99"/>
  <c r="Y755" i="99" s="1"/>
  <c r="V755" i="99"/>
  <c r="U755" i="99"/>
  <c r="R755" i="99"/>
  <c r="Q755" i="99"/>
  <c r="AF754" i="99"/>
  <c r="AE754" i="99"/>
  <c r="X754" i="99"/>
  <c r="W754" i="99"/>
  <c r="V754" i="99"/>
  <c r="U754" i="99"/>
  <c r="R754" i="99"/>
  <c r="Q754" i="99"/>
  <c r="AF753" i="99"/>
  <c r="AE753" i="99"/>
  <c r="X753" i="99"/>
  <c r="W753" i="99"/>
  <c r="V753" i="99"/>
  <c r="U753" i="99"/>
  <c r="R753" i="99"/>
  <c r="Q753" i="99"/>
  <c r="AF752" i="99"/>
  <c r="AH752" i="99" s="1"/>
  <c r="AE752" i="99"/>
  <c r="X752" i="99"/>
  <c r="W752" i="99"/>
  <c r="V752" i="99"/>
  <c r="U752" i="99"/>
  <c r="R752" i="99"/>
  <c r="Q752" i="99"/>
  <c r="AF751" i="99"/>
  <c r="AE751" i="99"/>
  <c r="AH751" i="99" s="1"/>
  <c r="Z751" i="99"/>
  <c r="X751" i="99"/>
  <c r="Y751" i="99" s="1"/>
  <c r="W751" i="99"/>
  <c r="V751" i="99"/>
  <c r="U751" i="99"/>
  <c r="R751" i="99"/>
  <c r="Q751" i="99"/>
  <c r="AF750" i="99"/>
  <c r="AE750" i="99"/>
  <c r="X750" i="99"/>
  <c r="W750" i="99"/>
  <c r="V750" i="99"/>
  <c r="U750" i="99"/>
  <c r="R750" i="99"/>
  <c r="Q750" i="99"/>
  <c r="AF749" i="99"/>
  <c r="AE749" i="99"/>
  <c r="X749" i="99"/>
  <c r="W749" i="99"/>
  <c r="V749" i="99"/>
  <c r="U749" i="99"/>
  <c r="R749" i="99"/>
  <c r="Q749" i="99"/>
  <c r="AF748" i="99"/>
  <c r="AG748" i="99" s="1"/>
  <c r="AE748" i="99"/>
  <c r="AI748" i="99" s="1"/>
  <c r="X748" i="99"/>
  <c r="Z748" i="99" s="1"/>
  <c r="W748" i="99"/>
  <c r="V748" i="99"/>
  <c r="U748" i="99"/>
  <c r="R748" i="99"/>
  <c r="Q748" i="99"/>
  <c r="AF747" i="99"/>
  <c r="AH747" i="99" s="1"/>
  <c r="AE747" i="99"/>
  <c r="X747" i="99"/>
  <c r="Z747" i="99" s="1"/>
  <c r="W747" i="99"/>
  <c r="V747" i="99"/>
  <c r="U747" i="99"/>
  <c r="R747" i="99"/>
  <c r="Q747" i="99"/>
  <c r="AF746" i="99"/>
  <c r="AH746" i="99" s="1"/>
  <c r="AE746" i="99"/>
  <c r="X746" i="99"/>
  <c r="W746" i="99"/>
  <c r="V746" i="99"/>
  <c r="U746" i="99"/>
  <c r="R746" i="99"/>
  <c r="Q746" i="99"/>
  <c r="AF745" i="99"/>
  <c r="AE745" i="99"/>
  <c r="X745" i="99"/>
  <c r="W745" i="99"/>
  <c r="V745" i="99"/>
  <c r="U745" i="99"/>
  <c r="R745" i="99"/>
  <c r="Q745" i="99"/>
  <c r="AF744" i="99"/>
  <c r="AE744" i="99"/>
  <c r="X744" i="99"/>
  <c r="W744" i="99"/>
  <c r="V744" i="99"/>
  <c r="U744" i="99"/>
  <c r="R744" i="99"/>
  <c r="Q744" i="99"/>
  <c r="AF743" i="99"/>
  <c r="AH743" i="99" s="1"/>
  <c r="AE743" i="99"/>
  <c r="X743" i="99"/>
  <c r="Z743" i="99" s="1"/>
  <c r="W743" i="99"/>
  <c r="V743" i="99"/>
  <c r="U743" i="99"/>
  <c r="R743" i="99"/>
  <c r="Q743" i="99"/>
  <c r="AF742" i="99"/>
  <c r="AE742" i="99"/>
  <c r="X742" i="99"/>
  <c r="W742" i="99"/>
  <c r="Y742" i="99" s="1"/>
  <c r="V742" i="99"/>
  <c r="U742" i="99"/>
  <c r="R742" i="99"/>
  <c r="Q742" i="99"/>
  <c r="AF741" i="99"/>
  <c r="AE741" i="99"/>
  <c r="X741" i="99"/>
  <c r="W741" i="99"/>
  <c r="AI741" i="99" s="1"/>
  <c r="V741" i="99"/>
  <c r="U741" i="99"/>
  <c r="R741" i="99"/>
  <c r="Q741" i="99"/>
  <c r="AF740" i="99"/>
  <c r="AH740" i="99" s="1"/>
  <c r="AE740" i="99"/>
  <c r="X740" i="99"/>
  <c r="W740" i="99"/>
  <c r="V740" i="99"/>
  <c r="U740" i="99"/>
  <c r="R740" i="99"/>
  <c r="Q740" i="99"/>
  <c r="AF739" i="99"/>
  <c r="AE739" i="99"/>
  <c r="AH739" i="99" s="1"/>
  <c r="Y739" i="99"/>
  <c r="X739" i="99"/>
  <c r="W739" i="99"/>
  <c r="V739" i="99"/>
  <c r="U739" i="99"/>
  <c r="R739" i="99"/>
  <c r="Q739" i="99"/>
  <c r="AF738" i="99"/>
  <c r="AH738" i="99" s="1"/>
  <c r="AE738" i="99"/>
  <c r="X738" i="99"/>
  <c r="W738" i="99"/>
  <c r="V738" i="99"/>
  <c r="U738" i="99"/>
  <c r="R738" i="99"/>
  <c r="Q738" i="99"/>
  <c r="AF737" i="99"/>
  <c r="AE737" i="99"/>
  <c r="X737" i="99"/>
  <c r="W737" i="99"/>
  <c r="V737" i="99"/>
  <c r="U737" i="99"/>
  <c r="R737" i="99"/>
  <c r="Q737" i="99"/>
  <c r="AF736" i="99"/>
  <c r="AH736" i="99" s="1"/>
  <c r="AE736" i="99"/>
  <c r="X736" i="99"/>
  <c r="W736" i="99"/>
  <c r="V736" i="99"/>
  <c r="U736" i="99"/>
  <c r="R736" i="99"/>
  <c r="Q736" i="99"/>
  <c r="AF735" i="99"/>
  <c r="AH735" i="99" s="1"/>
  <c r="AE735" i="99"/>
  <c r="X735" i="99"/>
  <c r="W735" i="99"/>
  <c r="V735" i="99"/>
  <c r="U735" i="99"/>
  <c r="R735" i="99"/>
  <c r="Q735" i="99"/>
  <c r="AF734" i="99"/>
  <c r="AE734" i="99"/>
  <c r="X734" i="99"/>
  <c r="W734" i="99"/>
  <c r="V734" i="99"/>
  <c r="U734" i="99"/>
  <c r="R734" i="99"/>
  <c r="Q734" i="99"/>
  <c r="AF733" i="99"/>
  <c r="AE733" i="99"/>
  <c r="X733" i="99"/>
  <c r="W733" i="99"/>
  <c r="V733" i="99"/>
  <c r="U733" i="99"/>
  <c r="R733" i="99"/>
  <c r="Q733" i="99"/>
  <c r="AF732" i="99"/>
  <c r="AE732" i="99"/>
  <c r="X732" i="99"/>
  <c r="W732" i="99"/>
  <c r="V732" i="99"/>
  <c r="U732" i="99"/>
  <c r="R732" i="99"/>
  <c r="Q732" i="99"/>
  <c r="AH731" i="99"/>
  <c r="AF731" i="99"/>
  <c r="AG731" i="99" s="1"/>
  <c r="AE731" i="99"/>
  <c r="X731" i="99"/>
  <c r="Y731" i="99" s="1"/>
  <c r="W731" i="99"/>
  <c r="V731" i="99"/>
  <c r="U731" i="99"/>
  <c r="R731" i="99"/>
  <c r="Q731" i="99"/>
  <c r="AF730" i="99"/>
  <c r="AE730" i="99"/>
  <c r="AI730" i="99" s="1"/>
  <c r="X730" i="99"/>
  <c r="W730" i="99"/>
  <c r="Y730" i="99" s="1"/>
  <c r="V730" i="99"/>
  <c r="U730" i="99"/>
  <c r="R730" i="99"/>
  <c r="Q730" i="99"/>
  <c r="AF729" i="99"/>
  <c r="AE729" i="99"/>
  <c r="X729" i="99"/>
  <c r="W729" i="99"/>
  <c r="V729" i="99"/>
  <c r="U729" i="99"/>
  <c r="R729" i="99"/>
  <c r="Q729" i="99"/>
  <c r="AF728" i="99"/>
  <c r="AE728" i="99"/>
  <c r="X728" i="99"/>
  <c r="W728" i="99"/>
  <c r="V728" i="99"/>
  <c r="U728" i="99"/>
  <c r="R728" i="99"/>
  <c r="Q728" i="99"/>
  <c r="AG727" i="99"/>
  <c r="AF727" i="99"/>
  <c r="AE727" i="99"/>
  <c r="X727" i="99"/>
  <c r="Y727" i="99" s="1"/>
  <c r="W727" i="99"/>
  <c r="V727" i="99"/>
  <c r="U727" i="99"/>
  <c r="R727" i="99"/>
  <c r="Q727" i="99"/>
  <c r="AF726" i="99"/>
  <c r="AE726" i="99"/>
  <c r="AG726" i="99" s="1"/>
  <c r="X726" i="99"/>
  <c r="W726" i="99"/>
  <c r="V726" i="99"/>
  <c r="U726" i="99"/>
  <c r="R726" i="99"/>
  <c r="Q726" i="99"/>
  <c r="AF725" i="99"/>
  <c r="AE725" i="99"/>
  <c r="X725" i="99"/>
  <c r="W725" i="99"/>
  <c r="V725" i="99"/>
  <c r="U725" i="99"/>
  <c r="R725" i="99"/>
  <c r="Q725" i="99"/>
  <c r="AF724" i="99"/>
  <c r="AE724" i="99"/>
  <c r="X724" i="99"/>
  <c r="W724" i="99"/>
  <c r="V724" i="99"/>
  <c r="U724" i="99"/>
  <c r="R724" i="99"/>
  <c r="Q724" i="99"/>
  <c r="AF723" i="99"/>
  <c r="AE723" i="99"/>
  <c r="AG723" i="99" s="1"/>
  <c r="X723" i="99"/>
  <c r="Z723" i="99" s="1"/>
  <c r="W723" i="99"/>
  <c r="V723" i="99"/>
  <c r="U723" i="99"/>
  <c r="R723" i="99"/>
  <c r="Q723" i="99"/>
  <c r="AF722" i="99"/>
  <c r="AE722" i="99"/>
  <c r="AG722" i="99" s="1"/>
  <c r="X722" i="99"/>
  <c r="Z722" i="99" s="1"/>
  <c r="W722" i="99"/>
  <c r="V722" i="99"/>
  <c r="U722" i="99"/>
  <c r="R722" i="99"/>
  <c r="Q722" i="99"/>
  <c r="AF721" i="99"/>
  <c r="AE721" i="99"/>
  <c r="X721" i="99"/>
  <c r="W721" i="99"/>
  <c r="V721" i="99"/>
  <c r="U721" i="99"/>
  <c r="R721" i="99"/>
  <c r="Q721" i="99"/>
  <c r="AF720" i="99"/>
  <c r="AE720" i="99"/>
  <c r="X720" i="99"/>
  <c r="Z720" i="99" s="1"/>
  <c r="W720" i="99"/>
  <c r="V720" i="99"/>
  <c r="U720" i="99"/>
  <c r="R720" i="99"/>
  <c r="Q720" i="99"/>
  <c r="AF719" i="99"/>
  <c r="AE719" i="99"/>
  <c r="X719" i="99"/>
  <c r="W719" i="99"/>
  <c r="Z719" i="99" s="1"/>
  <c r="V719" i="99"/>
  <c r="U719" i="99"/>
  <c r="R719" i="99"/>
  <c r="Q719" i="99"/>
  <c r="AF718" i="99"/>
  <c r="AE718" i="99"/>
  <c r="X718" i="99"/>
  <c r="W718" i="99"/>
  <c r="V718" i="99"/>
  <c r="U718" i="99"/>
  <c r="R718" i="99"/>
  <c r="Q718" i="99"/>
  <c r="AF717" i="99"/>
  <c r="AE717" i="99"/>
  <c r="X717" i="99"/>
  <c r="W717" i="99"/>
  <c r="AI717" i="99" s="1"/>
  <c r="V717" i="99"/>
  <c r="U717" i="99"/>
  <c r="R717" i="99"/>
  <c r="Q717" i="99"/>
  <c r="AG716" i="99"/>
  <c r="AF716" i="99"/>
  <c r="AE716" i="99"/>
  <c r="X716" i="99"/>
  <c r="W716" i="99"/>
  <c r="V716" i="99"/>
  <c r="U716" i="99"/>
  <c r="R716" i="99"/>
  <c r="Q716" i="99"/>
  <c r="AF715" i="99"/>
  <c r="AH715" i="99" s="1"/>
  <c r="AE715" i="99"/>
  <c r="X715" i="99"/>
  <c r="W715" i="99"/>
  <c r="V715" i="99"/>
  <c r="U715" i="99"/>
  <c r="R715" i="99"/>
  <c r="Q715" i="99"/>
  <c r="AF714" i="99"/>
  <c r="AH714" i="99" s="1"/>
  <c r="AE714" i="99"/>
  <c r="X714" i="99"/>
  <c r="W714" i="99"/>
  <c r="Y714" i="99" s="1"/>
  <c r="V714" i="99"/>
  <c r="U714" i="99"/>
  <c r="R714" i="99"/>
  <c r="Q714" i="99"/>
  <c r="AF713" i="99"/>
  <c r="AE713" i="99"/>
  <c r="X713" i="99"/>
  <c r="W713" i="99"/>
  <c r="V713" i="99"/>
  <c r="U713" i="99"/>
  <c r="R713" i="99"/>
  <c r="Q713" i="99"/>
  <c r="AF712" i="99"/>
  <c r="AE712" i="99"/>
  <c r="X712" i="99"/>
  <c r="W712" i="99"/>
  <c r="V712" i="99"/>
  <c r="U712" i="99"/>
  <c r="R712" i="99"/>
  <c r="Q712" i="99"/>
  <c r="AF711" i="99"/>
  <c r="AE711" i="99"/>
  <c r="X711" i="99"/>
  <c r="W711" i="99"/>
  <c r="Z711" i="99" s="1"/>
  <c r="V711" i="99"/>
  <c r="U711" i="99"/>
  <c r="R711" i="99"/>
  <c r="Q711" i="99"/>
  <c r="AF710" i="99"/>
  <c r="AE710" i="99"/>
  <c r="X710" i="99"/>
  <c r="W710" i="99"/>
  <c r="Y710" i="99" s="1"/>
  <c r="V710" i="99"/>
  <c r="U710" i="99"/>
  <c r="R710" i="99"/>
  <c r="Q710" i="99"/>
  <c r="AF709" i="99"/>
  <c r="AE709" i="99"/>
  <c r="X709" i="99"/>
  <c r="W709" i="99"/>
  <c r="AI709" i="99" s="1"/>
  <c r="V709" i="99"/>
  <c r="U709" i="99"/>
  <c r="R709" i="99"/>
  <c r="Q709" i="99"/>
  <c r="AF708" i="99"/>
  <c r="AH708" i="99" s="1"/>
  <c r="AE708" i="99"/>
  <c r="X708" i="99"/>
  <c r="Y708" i="99" s="1"/>
  <c r="W708" i="99"/>
  <c r="V708" i="99"/>
  <c r="U708" i="99"/>
  <c r="R708" i="99"/>
  <c r="Q708" i="99"/>
  <c r="AF707" i="99"/>
  <c r="AE707" i="99"/>
  <c r="X707" i="99"/>
  <c r="W707" i="99"/>
  <c r="Y707" i="99" s="1"/>
  <c r="V707" i="99"/>
  <c r="U707" i="99"/>
  <c r="R707" i="99"/>
  <c r="Q707" i="99"/>
  <c r="AH706" i="99"/>
  <c r="AF706" i="99"/>
  <c r="AE706" i="99"/>
  <c r="X706" i="99"/>
  <c r="W706" i="99"/>
  <c r="V706" i="99"/>
  <c r="U706" i="99"/>
  <c r="R706" i="99"/>
  <c r="Q706" i="99"/>
  <c r="AF705" i="99"/>
  <c r="AE705" i="99"/>
  <c r="X705" i="99"/>
  <c r="W705" i="99"/>
  <c r="V705" i="99"/>
  <c r="U705" i="99"/>
  <c r="R705" i="99"/>
  <c r="Q705" i="99"/>
  <c r="AF704" i="99"/>
  <c r="AH704" i="99" s="1"/>
  <c r="AE704" i="99"/>
  <c r="X704" i="99"/>
  <c r="W704" i="99"/>
  <c r="V704" i="99"/>
  <c r="U704" i="99"/>
  <c r="R704" i="99"/>
  <c r="Q704" i="99"/>
  <c r="AF703" i="99"/>
  <c r="AH703" i="99" s="1"/>
  <c r="AE703" i="99"/>
  <c r="X703" i="99"/>
  <c r="W703" i="99"/>
  <c r="V703" i="99"/>
  <c r="U703" i="99"/>
  <c r="R703" i="99"/>
  <c r="Q703" i="99"/>
  <c r="AF702" i="99"/>
  <c r="AE702" i="99"/>
  <c r="X702" i="99"/>
  <c r="W702" i="99"/>
  <c r="V702" i="99"/>
  <c r="U702" i="99"/>
  <c r="R702" i="99"/>
  <c r="Q702" i="99"/>
  <c r="AF701" i="99"/>
  <c r="AE701" i="99"/>
  <c r="X701" i="99"/>
  <c r="W701" i="99"/>
  <c r="AI701" i="99" s="1"/>
  <c r="V701" i="99"/>
  <c r="U701" i="99"/>
  <c r="R701" i="99"/>
  <c r="Q701" i="99"/>
  <c r="AF700" i="99"/>
  <c r="AE700" i="99"/>
  <c r="X700" i="99"/>
  <c r="W700" i="99"/>
  <c r="V700" i="99"/>
  <c r="U700" i="99"/>
  <c r="R700" i="99"/>
  <c r="Q700" i="99"/>
  <c r="AF699" i="99"/>
  <c r="AE699" i="99"/>
  <c r="AH699" i="99" s="1"/>
  <c r="Z699" i="99"/>
  <c r="X699" i="99"/>
  <c r="Y699" i="99" s="1"/>
  <c r="W699" i="99"/>
  <c r="V699" i="99"/>
  <c r="U699" i="99"/>
  <c r="R699" i="99"/>
  <c r="Q699" i="99"/>
  <c r="AI698" i="99"/>
  <c r="AF698" i="99"/>
  <c r="AH698" i="99" s="1"/>
  <c r="AE698" i="99"/>
  <c r="X698" i="99"/>
  <c r="Z698" i="99" s="1"/>
  <c r="W698" i="99"/>
  <c r="Y698" i="99" s="1"/>
  <c r="V698" i="99"/>
  <c r="U698" i="99"/>
  <c r="R698" i="99"/>
  <c r="Q698" i="99"/>
  <c r="AF697" i="99"/>
  <c r="AE697" i="99"/>
  <c r="X697" i="99"/>
  <c r="W697" i="99"/>
  <c r="V697" i="99"/>
  <c r="U697" i="99"/>
  <c r="R697" i="99"/>
  <c r="Q697" i="99"/>
  <c r="AF696" i="99"/>
  <c r="AE696" i="99"/>
  <c r="X696" i="99"/>
  <c r="W696" i="99"/>
  <c r="V696" i="99"/>
  <c r="U696" i="99"/>
  <c r="R696" i="99"/>
  <c r="Q696" i="99"/>
  <c r="AF695" i="99"/>
  <c r="AE695" i="99"/>
  <c r="AH695" i="99" s="1"/>
  <c r="Y695" i="99"/>
  <c r="X695" i="99"/>
  <c r="W695" i="99"/>
  <c r="V695" i="99"/>
  <c r="U695" i="99"/>
  <c r="R695" i="99"/>
  <c r="Q695" i="99"/>
  <c r="AF694" i="99"/>
  <c r="AE694" i="99"/>
  <c r="AG694" i="99" s="1"/>
  <c r="X694" i="99"/>
  <c r="W694" i="99"/>
  <c r="V694" i="99"/>
  <c r="U694" i="99"/>
  <c r="R694" i="99"/>
  <c r="Q694" i="99"/>
  <c r="AF693" i="99"/>
  <c r="AE693" i="99"/>
  <c r="X693" i="99"/>
  <c r="W693" i="99"/>
  <c r="V693" i="99"/>
  <c r="U693" i="99"/>
  <c r="R693" i="99"/>
  <c r="Q693" i="99"/>
  <c r="AF692" i="99"/>
  <c r="AE692" i="99"/>
  <c r="X692" i="99"/>
  <c r="W692" i="99"/>
  <c r="V692" i="99"/>
  <c r="U692" i="99"/>
  <c r="R692" i="99"/>
  <c r="Q692" i="99"/>
  <c r="AF691" i="99"/>
  <c r="AE691" i="99"/>
  <c r="AG691" i="99" s="1"/>
  <c r="X691" i="99"/>
  <c r="Z691" i="99" s="1"/>
  <c r="W691" i="99"/>
  <c r="V691" i="99"/>
  <c r="U691" i="99"/>
  <c r="R691" i="99"/>
  <c r="Q691" i="99"/>
  <c r="AF690" i="99"/>
  <c r="AE690" i="99"/>
  <c r="AG690" i="99" s="1"/>
  <c r="X690" i="99"/>
  <c r="Z690" i="99" s="1"/>
  <c r="W690" i="99"/>
  <c r="V690" i="99"/>
  <c r="U690" i="99"/>
  <c r="R690" i="99"/>
  <c r="Q690" i="99"/>
  <c r="AF689" i="99"/>
  <c r="AE689" i="99"/>
  <c r="X689" i="99"/>
  <c r="W689" i="99"/>
  <c r="V689" i="99"/>
  <c r="U689" i="99"/>
  <c r="R689" i="99"/>
  <c r="Q689" i="99"/>
  <c r="AF688" i="99"/>
  <c r="AE688" i="99"/>
  <c r="X688" i="99"/>
  <c r="Z688" i="99" s="1"/>
  <c r="W688" i="99"/>
  <c r="V688" i="99"/>
  <c r="U688" i="99"/>
  <c r="R688" i="99"/>
  <c r="Q688" i="99"/>
  <c r="AF687" i="99"/>
  <c r="AG687" i="99" s="1"/>
  <c r="AE687" i="99"/>
  <c r="X687" i="99"/>
  <c r="W687" i="99"/>
  <c r="V687" i="99"/>
  <c r="U687" i="99"/>
  <c r="R687" i="99"/>
  <c r="Q687" i="99"/>
  <c r="AF686" i="99"/>
  <c r="AE686" i="99"/>
  <c r="X686" i="99"/>
  <c r="W686" i="99"/>
  <c r="V686" i="99"/>
  <c r="U686" i="99"/>
  <c r="R686" i="99"/>
  <c r="Q686" i="99"/>
  <c r="AF685" i="99"/>
  <c r="AE685" i="99"/>
  <c r="X685" i="99"/>
  <c r="W685" i="99"/>
  <c r="AI685" i="99" s="1"/>
  <c r="V685" i="99"/>
  <c r="U685" i="99"/>
  <c r="R685" i="99"/>
  <c r="Q685" i="99"/>
  <c r="AF684" i="99"/>
  <c r="AE684" i="99"/>
  <c r="AI684" i="99" s="1"/>
  <c r="X684" i="99"/>
  <c r="Z684" i="99" s="1"/>
  <c r="W684" i="99"/>
  <c r="V684" i="99"/>
  <c r="U684" i="99"/>
  <c r="R684" i="99"/>
  <c r="Q684" i="99"/>
  <c r="AF683" i="99"/>
  <c r="AE683" i="99"/>
  <c r="X683" i="99"/>
  <c r="Z683" i="99" s="1"/>
  <c r="W683" i="99"/>
  <c r="V683" i="99"/>
  <c r="U683" i="99"/>
  <c r="R683" i="99"/>
  <c r="Q683" i="99"/>
  <c r="AF682" i="99"/>
  <c r="AE682" i="99"/>
  <c r="X682" i="99"/>
  <c r="W682" i="99"/>
  <c r="V682" i="99"/>
  <c r="U682" i="99"/>
  <c r="R682" i="99"/>
  <c r="Q682" i="99"/>
  <c r="AF681" i="99"/>
  <c r="AE681" i="99"/>
  <c r="X681" i="99"/>
  <c r="W681" i="99"/>
  <c r="V681" i="99"/>
  <c r="U681" i="99"/>
  <c r="R681" i="99"/>
  <c r="Q681" i="99"/>
  <c r="AF680" i="99"/>
  <c r="AE680" i="99"/>
  <c r="X680" i="99"/>
  <c r="W680" i="99"/>
  <c r="V680" i="99"/>
  <c r="U680" i="99"/>
  <c r="R680" i="99"/>
  <c r="Q680" i="99"/>
  <c r="AF679" i="99"/>
  <c r="AE679" i="99"/>
  <c r="AH679" i="99" s="1"/>
  <c r="X679" i="99"/>
  <c r="W679" i="99"/>
  <c r="V679" i="99"/>
  <c r="U679" i="99"/>
  <c r="R679" i="99"/>
  <c r="Q679" i="99"/>
  <c r="AF678" i="99"/>
  <c r="AE678" i="99"/>
  <c r="AG678" i="99" s="1"/>
  <c r="X678" i="99"/>
  <c r="W678" i="99"/>
  <c r="V678" i="99"/>
  <c r="U678" i="99"/>
  <c r="R678" i="99"/>
  <c r="Q678" i="99"/>
  <c r="AF677" i="99"/>
  <c r="AE677" i="99"/>
  <c r="X677" i="99"/>
  <c r="W677" i="99"/>
  <c r="V677" i="99"/>
  <c r="U677" i="99"/>
  <c r="R677" i="99"/>
  <c r="Q677" i="99"/>
  <c r="AF676" i="99"/>
  <c r="AE676" i="99"/>
  <c r="Y676" i="99"/>
  <c r="X676" i="99"/>
  <c r="W676" i="99"/>
  <c r="V676" i="99"/>
  <c r="U676" i="99"/>
  <c r="R676" i="99"/>
  <c r="Q676" i="99"/>
  <c r="AF675" i="99"/>
  <c r="AE675" i="99"/>
  <c r="X675" i="99"/>
  <c r="W675" i="99"/>
  <c r="V675" i="99"/>
  <c r="U675" i="99"/>
  <c r="R675" i="99"/>
  <c r="Q675" i="99"/>
  <c r="AF674" i="99"/>
  <c r="AE674" i="99"/>
  <c r="AG674" i="99" s="1"/>
  <c r="X674" i="99"/>
  <c r="Z674" i="99" s="1"/>
  <c r="W674" i="99"/>
  <c r="V674" i="99"/>
  <c r="U674" i="99"/>
  <c r="R674" i="99"/>
  <c r="Q674" i="99"/>
  <c r="AF673" i="99"/>
  <c r="AE673" i="99"/>
  <c r="X673" i="99"/>
  <c r="W673" i="99"/>
  <c r="V673" i="99"/>
  <c r="U673" i="99"/>
  <c r="R673" i="99"/>
  <c r="Q673" i="99"/>
  <c r="AF672" i="99"/>
  <c r="AE672" i="99"/>
  <c r="X672" i="99"/>
  <c r="Z672" i="99" s="1"/>
  <c r="W672" i="99"/>
  <c r="V672" i="99"/>
  <c r="U672" i="99"/>
  <c r="R672" i="99"/>
  <c r="Q672" i="99"/>
  <c r="AF671" i="99"/>
  <c r="AE671" i="99"/>
  <c r="X671" i="99"/>
  <c r="Z671" i="99" s="1"/>
  <c r="W671" i="99"/>
  <c r="V671" i="99"/>
  <c r="U671" i="99"/>
  <c r="R671" i="99"/>
  <c r="Q671" i="99"/>
  <c r="AF670" i="99"/>
  <c r="AE670" i="99"/>
  <c r="X670" i="99"/>
  <c r="W670" i="99"/>
  <c r="V670" i="99"/>
  <c r="U670" i="99"/>
  <c r="R670" i="99"/>
  <c r="Q670" i="99"/>
  <c r="AF669" i="99"/>
  <c r="AE669" i="99"/>
  <c r="X669" i="99"/>
  <c r="W669" i="99"/>
  <c r="AI669" i="99" s="1"/>
  <c r="V669" i="99"/>
  <c r="U669" i="99"/>
  <c r="R669" i="99"/>
  <c r="Q669" i="99"/>
  <c r="AF668" i="99"/>
  <c r="AE668" i="99"/>
  <c r="X668" i="99"/>
  <c r="Z668" i="99" s="1"/>
  <c r="W668" i="99"/>
  <c r="V668" i="99"/>
  <c r="U668" i="99"/>
  <c r="R668" i="99"/>
  <c r="Q668" i="99"/>
  <c r="AF667" i="99"/>
  <c r="AE667" i="99"/>
  <c r="X667" i="99"/>
  <c r="W667" i="99"/>
  <c r="Z667" i="99" s="1"/>
  <c r="V667" i="99"/>
  <c r="U667" i="99"/>
  <c r="R667" i="99"/>
  <c r="Q667" i="99"/>
  <c r="AI666" i="99"/>
  <c r="AF666" i="99"/>
  <c r="AH666" i="99" s="1"/>
  <c r="AE666" i="99"/>
  <c r="X666" i="99"/>
  <c r="Z666" i="99" s="1"/>
  <c r="W666" i="99"/>
  <c r="V666" i="99"/>
  <c r="U666" i="99"/>
  <c r="R666" i="99"/>
  <c r="Q666" i="99"/>
  <c r="AF665" i="99"/>
  <c r="AE665" i="99"/>
  <c r="AI665" i="99" s="1"/>
  <c r="X665" i="99"/>
  <c r="W665" i="99"/>
  <c r="V665" i="99"/>
  <c r="U665" i="99"/>
  <c r="R665" i="99"/>
  <c r="Q665" i="99"/>
  <c r="AF664" i="99"/>
  <c r="AE664" i="99"/>
  <c r="AI664" i="99" s="1"/>
  <c r="X664" i="99"/>
  <c r="W664" i="99"/>
  <c r="V664" i="99"/>
  <c r="U664" i="99"/>
  <c r="R664" i="99"/>
  <c r="Q664" i="99"/>
  <c r="AF663" i="99"/>
  <c r="AE663" i="99"/>
  <c r="X663" i="99"/>
  <c r="W663" i="99"/>
  <c r="Y663" i="99" s="1"/>
  <c r="V663" i="99"/>
  <c r="U663" i="99"/>
  <c r="R663" i="99"/>
  <c r="Q663" i="99"/>
  <c r="AF662" i="99"/>
  <c r="AE662" i="99"/>
  <c r="X662" i="99"/>
  <c r="W662" i="99"/>
  <c r="Y662" i="99" s="1"/>
  <c r="V662" i="99"/>
  <c r="U662" i="99"/>
  <c r="R662" i="99"/>
  <c r="Q662" i="99"/>
  <c r="AF661" i="99"/>
  <c r="AE661" i="99"/>
  <c r="X661" i="99"/>
  <c r="W661" i="99"/>
  <c r="V661" i="99"/>
  <c r="U661" i="99"/>
  <c r="R661" i="99"/>
  <c r="Q661" i="99"/>
  <c r="AF660" i="99"/>
  <c r="AH660" i="99" s="1"/>
  <c r="AE660" i="99"/>
  <c r="X660" i="99"/>
  <c r="W660" i="99"/>
  <c r="Y660" i="99" s="1"/>
  <c r="V660" i="99"/>
  <c r="U660" i="99"/>
  <c r="R660" i="99"/>
  <c r="Q660" i="99"/>
  <c r="AF659" i="99"/>
  <c r="AH659" i="99" s="1"/>
  <c r="AE659" i="99"/>
  <c r="X659" i="99"/>
  <c r="W659" i="99"/>
  <c r="Y659" i="99" s="1"/>
  <c r="V659" i="99"/>
  <c r="U659" i="99"/>
  <c r="R659" i="99"/>
  <c r="Q659" i="99"/>
  <c r="AF658" i="99"/>
  <c r="AE658" i="99"/>
  <c r="X658" i="99"/>
  <c r="W658" i="99"/>
  <c r="V658" i="99"/>
  <c r="U658" i="99"/>
  <c r="R658" i="99"/>
  <c r="Q658" i="99"/>
  <c r="AF657" i="99"/>
  <c r="AE657" i="99"/>
  <c r="X657" i="99"/>
  <c r="W657" i="99"/>
  <c r="V657" i="99"/>
  <c r="U657" i="99"/>
  <c r="R657" i="99"/>
  <c r="Q657" i="99"/>
  <c r="AF656" i="99"/>
  <c r="AH656" i="99" s="1"/>
  <c r="AE656" i="99"/>
  <c r="X656" i="99"/>
  <c r="W656" i="99"/>
  <c r="V656" i="99"/>
  <c r="U656" i="99"/>
  <c r="R656" i="99"/>
  <c r="Q656" i="99"/>
  <c r="AH655" i="99"/>
  <c r="AF655" i="99"/>
  <c r="AG655" i="99" s="1"/>
  <c r="AE655" i="99"/>
  <c r="X655" i="99"/>
  <c r="Y655" i="99" s="1"/>
  <c r="W655" i="99"/>
  <c r="V655" i="99"/>
  <c r="U655" i="99"/>
  <c r="R655" i="99"/>
  <c r="Q655" i="99"/>
  <c r="AF654" i="99"/>
  <c r="AE654" i="99"/>
  <c r="X654" i="99"/>
  <c r="W654" i="99"/>
  <c r="V654" i="99"/>
  <c r="U654" i="99"/>
  <c r="R654" i="99"/>
  <c r="Q654" i="99"/>
  <c r="AF653" i="99"/>
  <c r="AE653" i="99"/>
  <c r="X653" i="99"/>
  <c r="W653" i="99"/>
  <c r="AI653" i="99" s="1"/>
  <c r="V653" i="99"/>
  <c r="U653" i="99"/>
  <c r="R653" i="99"/>
  <c r="Q653" i="99"/>
  <c r="AF652" i="99"/>
  <c r="AG652" i="99" s="1"/>
  <c r="AE652" i="99"/>
  <c r="X652" i="99"/>
  <c r="Z652" i="99" s="1"/>
  <c r="W652" i="99"/>
  <c r="V652" i="99"/>
  <c r="U652" i="99"/>
  <c r="R652" i="99"/>
  <c r="Q652" i="99"/>
  <c r="AF651" i="99"/>
  <c r="AE651" i="99"/>
  <c r="X651" i="99"/>
  <c r="Z651" i="99" s="1"/>
  <c r="W651" i="99"/>
  <c r="V651" i="99"/>
  <c r="U651" i="99"/>
  <c r="R651" i="99"/>
  <c r="Q651" i="99"/>
  <c r="AF650" i="99"/>
  <c r="AE650" i="99"/>
  <c r="AI650" i="99" s="1"/>
  <c r="X650" i="99"/>
  <c r="W650" i="99"/>
  <c r="V650" i="99"/>
  <c r="U650" i="99"/>
  <c r="R650" i="99"/>
  <c r="Q650" i="99"/>
  <c r="AF649" i="99"/>
  <c r="AE649" i="99"/>
  <c r="X649" i="99"/>
  <c r="W649" i="99"/>
  <c r="V649" i="99"/>
  <c r="U649" i="99"/>
  <c r="R649" i="99"/>
  <c r="Q649" i="99"/>
  <c r="AF648" i="99"/>
  <c r="AE648" i="99"/>
  <c r="X648" i="99"/>
  <c r="W648" i="99"/>
  <c r="V648" i="99"/>
  <c r="U648" i="99"/>
  <c r="R648" i="99"/>
  <c r="Q648" i="99"/>
  <c r="AF647" i="99"/>
  <c r="AE647" i="99"/>
  <c r="AH647" i="99" s="1"/>
  <c r="X647" i="99"/>
  <c r="W647" i="99"/>
  <c r="V647" i="99"/>
  <c r="U647" i="99"/>
  <c r="R647" i="99"/>
  <c r="Q647" i="99"/>
  <c r="AF646" i="99"/>
  <c r="AE646" i="99"/>
  <c r="X646" i="99"/>
  <c r="W646" i="99"/>
  <c r="V646" i="99"/>
  <c r="U646" i="99"/>
  <c r="R646" i="99"/>
  <c r="Q646" i="99"/>
  <c r="AF645" i="99"/>
  <c r="AE645" i="99"/>
  <c r="X645" i="99"/>
  <c r="W645" i="99"/>
  <c r="V645" i="99"/>
  <c r="U645" i="99"/>
  <c r="R645" i="99"/>
  <c r="Q645" i="99"/>
  <c r="AF644" i="99"/>
  <c r="AH644" i="99" s="1"/>
  <c r="AE644" i="99"/>
  <c r="X644" i="99"/>
  <c r="W644" i="99"/>
  <c r="V644" i="99"/>
  <c r="U644" i="99"/>
  <c r="R644" i="99"/>
  <c r="Q644" i="99"/>
  <c r="AF643" i="99"/>
  <c r="AE643" i="99"/>
  <c r="AG643" i="99" s="1"/>
  <c r="Y643" i="99"/>
  <c r="X643" i="99"/>
  <c r="Z643" i="99" s="1"/>
  <c r="W643" i="99"/>
  <c r="V643" i="99"/>
  <c r="U643" i="99"/>
  <c r="R643" i="99"/>
  <c r="Q643" i="99"/>
  <c r="AF642" i="99"/>
  <c r="AH642" i="99" s="1"/>
  <c r="AE642" i="99"/>
  <c r="AI642" i="99" s="1"/>
  <c r="X642" i="99"/>
  <c r="W642" i="99"/>
  <c r="V642" i="99"/>
  <c r="U642" i="99"/>
  <c r="R642" i="99"/>
  <c r="Q642" i="99"/>
  <c r="AF641" i="99"/>
  <c r="AE641" i="99"/>
  <c r="X641" i="99"/>
  <c r="W641" i="99"/>
  <c r="V641" i="99"/>
  <c r="U641" i="99"/>
  <c r="R641" i="99"/>
  <c r="Q641" i="99"/>
  <c r="AF640" i="99"/>
  <c r="AH640" i="99" s="1"/>
  <c r="AE640" i="99"/>
  <c r="X640" i="99"/>
  <c r="W640" i="99"/>
  <c r="V640" i="99"/>
  <c r="U640" i="99"/>
  <c r="R640" i="99"/>
  <c r="Q640" i="99"/>
  <c r="AF639" i="99"/>
  <c r="AH639" i="99" s="1"/>
  <c r="AE639" i="99"/>
  <c r="X639" i="99"/>
  <c r="W639" i="99"/>
  <c r="V639" i="99"/>
  <c r="U639" i="99"/>
  <c r="R639" i="99"/>
  <c r="Q639" i="99"/>
  <c r="AF638" i="99"/>
  <c r="AE638" i="99"/>
  <c r="X638" i="99"/>
  <c r="W638" i="99"/>
  <c r="V638" i="99"/>
  <c r="U638" i="99"/>
  <c r="R638" i="99"/>
  <c r="Q638" i="99"/>
  <c r="AF637" i="99"/>
  <c r="AE637" i="99"/>
  <c r="X637" i="99"/>
  <c r="W637" i="99"/>
  <c r="V637" i="99"/>
  <c r="U637" i="99"/>
  <c r="R637" i="99"/>
  <c r="Q637" i="99"/>
  <c r="AF636" i="99"/>
  <c r="AE636" i="99"/>
  <c r="AI636" i="99" s="1"/>
  <c r="X636" i="99"/>
  <c r="W636" i="99"/>
  <c r="V636" i="99"/>
  <c r="U636" i="99"/>
  <c r="R636" i="99"/>
  <c r="Q636" i="99"/>
  <c r="AH635" i="99"/>
  <c r="AF635" i="99"/>
  <c r="AG635" i="99" s="1"/>
  <c r="AE635" i="99"/>
  <c r="X635" i="99"/>
  <c r="Y635" i="99" s="1"/>
  <c r="W635" i="99"/>
  <c r="V635" i="99"/>
  <c r="U635" i="99"/>
  <c r="R635" i="99"/>
  <c r="Q635" i="99"/>
  <c r="AF634" i="99"/>
  <c r="AE634" i="99"/>
  <c r="AI634" i="99" s="1"/>
  <c r="X634" i="99"/>
  <c r="W634" i="99"/>
  <c r="Y634" i="99" s="1"/>
  <c r="V634" i="99"/>
  <c r="U634" i="99"/>
  <c r="R634" i="99"/>
  <c r="Q634" i="99"/>
  <c r="AF633" i="99"/>
  <c r="AE633" i="99"/>
  <c r="X633" i="99"/>
  <c r="W633" i="99"/>
  <c r="V633" i="99"/>
  <c r="U633" i="99"/>
  <c r="R633" i="99"/>
  <c r="Q633" i="99"/>
  <c r="AF632" i="99"/>
  <c r="AE632" i="99"/>
  <c r="X632" i="99"/>
  <c r="W632" i="99"/>
  <c r="V632" i="99"/>
  <c r="U632" i="99"/>
  <c r="R632" i="99"/>
  <c r="Q632" i="99"/>
  <c r="AG631" i="99"/>
  <c r="AF631" i="99"/>
  <c r="AH631" i="99" s="1"/>
  <c r="AE631" i="99"/>
  <c r="X631" i="99"/>
  <c r="W631" i="99"/>
  <c r="V631" i="99"/>
  <c r="U631" i="99"/>
  <c r="R631" i="99"/>
  <c r="Q631" i="99"/>
  <c r="AF630" i="99"/>
  <c r="AE630" i="99"/>
  <c r="AG630" i="99" s="1"/>
  <c r="X630" i="99"/>
  <c r="W630" i="99"/>
  <c r="V630" i="99"/>
  <c r="U630" i="99"/>
  <c r="R630" i="99"/>
  <c r="Q630" i="99"/>
  <c r="AF629" i="99"/>
  <c r="AE629" i="99"/>
  <c r="X629" i="99"/>
  <c r="W629" i="99"/>
  <c r="V629" i="99"/>
  <c r="U629" i="99"/>
  <c r="R629" i="99"/>
  <c r="Q629" i="99"/>
  <c r="AF628" i="99"/>
  <c r="AE628" i="99"/>
  <c r="X628" i="99"/>
  <c r="W628" i="99"/>
  <c r="V628" i="99"/>
  <c r="U628" i="99"/>
  <c r="R628" i="99"/>
  <c r="Q628" i="99"/>
  <c r="AF627" i="99"/>
  <c r="AE627" i="99"/>
  <c r="AG627" i="99" s="1"/>
  <c r="X627" i="99"/>
  <c r="Z627" i="99" s="1"/>
  <c r="W627" i="99"/>
  <c r="V627" i="99"/>
  <c r="U627" i="99"/>
  <c r="R627" i="99"/>
  <c r="Q627" i="99"/>
  <c r="AF626" i="99"/>
  <c r="AE626" i="99"/>
  <c r="AG626" i="99" s="1"/>
  <c r="X626" i="99"/>
  <c r="Z626" i="99" s="1"/>
  <c r="W626" i="99"/>
  <c r="V626" i="99"/>
  <c r="U626" i="99"/>
  <c r="R626" i="99"/>
  <c r="Q626" i="99"/>
  <c r="AF625" i="99"/>
  <c r="AE625" i="99"/>
  <c r="X625" i="99"/>
  <c r="W625" i="99"/>
  <c r="V625" i="99"/>
  <c r="U625" i="99"/>
  <c r="R625" i="99"/>
  <c r="Q625" i="99"/>
  <c r="AF624" i="99"/>
  <c r="AE624" i="99"/>
  <c r="X624" i="99"/>
  <c r="Z624" i="99" s="1"/>
  <c r="W624" i="99"/>
  <c r="V624" i="99"/>
  <c r="U624" i="99"/>
  <c r="R624" i="99"/>
  <c r="Q624" i="99"/>
  <c r="AF623" i="99"/>
  <c r="AE623" i="99"/>
  <c r="Z623" i="99"/>
  <c r="X623" i="99"/>
  <c r="W623" i="99"/>
  <c r="V623" i="99"/>
  <c r="U623" i="99"/>
  <c r="R623" i="99"/>
  <c r="Q623" i="99"/>
  <c r="AF622" i="99"/>
  <c r="AE622" i="99"/>
  <c r="X622" i="99"/>
  <c r="W622" i="99"/>
  <c r="V622" i="99"/>
  <c r="U622" i="99"/>
  <c r="R622" i="99"/>
  <c r="Q622" i="99"/>
  <c r="AF621" i="99"/>
  <c r="AE621" i="99"/>
  <c r="X621" i="99"/>
  <c r="W621" i="99"/>
  <c r="V621" i="99"/>
  <c r="U621" i="99"/>
  <c r="R621" i="99"/>
  <c r="Q621" i="99"/>
  <c r="AG620" i="99"/>
  <c r="AF620" i="99"/>
  <c r="AE620" i="99"/>
  <c r="X620" i="99"/>
  <c r="W620" i="99"/>
  <c r="V620" i="99"/>
  <c r="U620" i="99"/>
  <c r="R620" i="99"/>
  <c r="Q620" i="99"/>
  <c r="AF619" i="99"/>
  <c r="AH619" i="99" s="1"/>
  <c r="AE619" i="99"/>
  <c r="X619" i="99"/>
  <c r="W619" i="99"/>
  <c r="V619" i="99"/>
  <c r="U619" i="99"/>
  <c r="R619" i="99"/>
  <c r="Q619" i="99"/>
  <c r="AF618" i="99"/>
  <c r="AH618" i="99" s="1"/>
  <c r="AE618" i="99"/>
  <c r="X618" i="99"/>
  <c r="W618" i="99"/>
  <c r="Y618" i="99" s="1"/>
  <c r="V618" i="99"/>
  <c r="U618" i="99"/>
  <c r="R618" i="99"/>
  <c r="Q618" i="99"/>
  <c r="AF617" i="99"/>
  <c r="AE617" i="99"/>
  <c r="X617" i="99"/>
  <c r="W617" i="99"/>
  <c r="V617" i="99"/>
  <c r="U617" i="99"/>
  <c r="R617" i="99"/>
  <c r="Q617" i="99"/>
  <c r="AF616" i="99"/>
  <c r="AE616" i="99"/>
  <c r="X616" i="99"/>
  <c r="W616" i="99"/>
  <c r="V616" i="99"/>
  <c r="U616" i="99"/>
  <c r="R616" i="99"/>
  <c r="Q616" i="99"/>
  <c r="AF615" i="99"/>
  <c r="AH615" i="99" s="1"/>
  <c r="AE615" i="99"/>
  <c r="X615" i="99"/>
  <c r="W615" i="99"/>
  <c r="Y615" i="99" s="1"/>
  <c r="V615" i="99"/>
  <c r="U615" i="99"/>
  <c r="R615" i="99"/>
  <c r="Q615" i="99"/>
  <c r="AF614" i="99"/>
  <c r="AE614" i="99"/>
  <c r="X614" i="99"/>
  <c r="W614" i="99"/>
  <c r="Y614" i="99" s="1"/>
  <c r="V614" i="99"/>
  <c r="U614" i="99"/>
  <c r="R614" i="99"/>
  <c r="Q614" i="99"/>
  <c r="AF613" i="99"/>
  <c r="AE613" i="99"/>
  <c r="X613" i="99"/>
  <c r="W613" i="99"/>
  <c r="AI613" i="99" s="1"/>
  <c r="V613" i="99"/>
  <c r="U613" i="99"/>
  <c r="R613" i="99"/>
  <c r="Q613" i="99"/>
  <c r="AF612" i="99"/>
  <c r="AH612" i="99" s="1"/>
  <c r="AE612" i="99"/>
  <c r="X612" i="99"/>
  <c r="Y612" i="99" s="1"/>
  <c r="W612" i="99"/>
  <c r="V612" i="99"/>
  <c r="U612" i="99"/>
  <c r="R612" i="99"/>
  <c r="Q612" i="99"/>
  <c r="AF611" i="99"/>
  <c r="AE611" i="99"/>
  <c r="X611" i="99"/>
  <c r="W611" i="99"/>
  <c r="Y611" i="99" s="1"/>
  <c r="V611" i="99"/>
  <c r="U611" i="99"/>
  <c r="R611" i="99"/>
  <c r="Q611" i="99"/>
  <c r="AH610" i="99"/>
  <c r="AF610" i="99"/>
  <c r="AE610" i="99"/>
  <c r="X610" i="99"/>
  <c r="W610" i="99"/>
  <c r="V610" i="99"/>
  <c r="U610" i="99"/>
  <c r="R610" i="99"/>
  <c r="Q610" i="99"/>
  <c r="AF609" i="99"/>
  <c r="AE609" i="99"/>
  <c r="X609" i="99"/>
  <c r="W609" i="99"/>
  <c r="V609" i="99"/>
  <c r="U609" i="99"/>
  <c r="R609" i="99"/>
  <c r="Q609" i="99"/>
  <c r="AF608" i="99"/>
  <c r="AH608" i="99" s="1"/>
  <c r="AE608" i="99"/>
  <c r="X608" i="99"/>
  <c r="W608" i="99"/>
  <c r="V608" i="99"/>
  <c r="U608" i="99"/>
  <c r="R608" i="99"/>
  <c r="Q608" i="99"/>
  <c r="AF607" i="99"/>
  <c r="AH607" i="99" s="1"/>
  <c r="AE607" i="99"/>
  <c r="X607" i="99"/>
  <c r="W607" i="99"/>
  <c r="V607" i="99"/>
  <c r="U607" i="99"/>
  <c r="R607" i="99"/>
  <c r="Q607" i="99"/>
  <c r="AF606" i="99"/>
  <c r="AE606" i="99"/>
  <c r="X606" i="99"/>
  <c r="W606" i="99"/>
  <c r="V606" i="99"/>
  <c r="U606" i="99"/>
  <c r="R606" i="99"/>
  <c r="Q606" i="99"/>
  <c r="AF605" i="99"/>
  <c r="AE605" i="99"/>
  <c r="X605" i="99"/>
  <c r="W605" i="99"/>
  <c r="V605" i="99"/>
  <c r="U605" i="99"/>
  <c r="R605" i="99"/>
  <c r="Q605" i="99"/>
  <c r="AF604" i="99"/>
  <c r="AE604" i="99"/>
  <c r="X604" i="99"/>
  <c r="W604" i="99"/>
  <c r="V604" i="99"/>
  <c r="U604" i="99"/>
  <c r="R604" i="99"/>
  <c r="Q604" i="99"/>
  <c r="AF603" i="99"/>
  <c r="AE603" i="99"/>
  <c r="AH603" i="99" s="1"/>
  <c r="Z603" i="99"/>
  <c r="X603" i="99"/>
  <c r="Y603" i="99" s="1"/>
  <c r="W603" i="99"/>
  <c r="V603" i="99"/>
  <c r="U603" i="99"/>
  <c r="R603" i="99"/>
  <c r="Q603" i="99"/>
  <c r="AF602" i="99"/>
  <c r="AH602" i="99" s="1"/>
  <c r="AE602" i="99"/>
  <c r="X602" i="99"/>
  <c r="W602" i="99"/>
  <c r="Y602" i="99" s="1"/>
  <c r="V602" i="99"/>
  <c r="U602" i="99"/>
  <c r="R602" i="99"/>
  <c r="Q602" i="99"/>
  <c r="AF601" i="99"/>
  <c r="AE601" i="99"/>
  <c r="X601" i="99"/>
  <c r="W601" i="99"/>
  <c r="V601" i="99"/>
  <c r="U601" i="99"/>
  <c r="R601" i="99"/>
  <c r="Q601" i="99"/>
  <c r="AF600" i="99"/>
  <c r="AE600" i="99"/>
  <c r="X600" i="99"/>
  <c r="W600" i="99"/>
  <c r="V600" i="99"/>
  <c r="U600" i="99"/>
  <c r="R600" i="99"/>
  <c r="Q600" i="99"/>
  <c r="AG599" i="99"/>
  <c r="AF599" i="99"/>
  <c r="AE599" i="99"/>
  <c r="AH599" i="99" s="1"/>
  <c r="Y599" i="99"/>
  <c r="X599" i="99"/>
  <c r="W599" i="99"/>
  <c r="V599" i="99"/>
  <c r="U599" i="99"/>
  <c r="R599" i="99"/>
  <c r="Q599" i="99"/>
  <c r="AF598" i="99"/>
  <c r="AE598" i="99"/>
  <c r="AG598" i="99" s="1"/>
  <c r="X598" i="99"/>
  <c r="W598" i="99"/>
  <c r="V598" i="99"/>
  <c r="U598" i="99"/>
  <c r="R598" i="99"/>
  <c r="Q598" i="99"/>
  <c r="AF597" i="99"/>
  <c r="AE597" i="99"/>
  <c r="X597" i="99"/>
  <c r="W597" i="99"/>
  <c r="V597" i="99"/>
  <c r="U597" i="99"/>
  <c r="R597" i="99"/>
  <c r="Q597" i="99"/>
  <c r="AF596" i="99"/>
  <c r="AE596" i="99"/>
  <c r="X596" i="99"/>
  <c r="W596" i="99"/>
  <c r="V596" i="99"/>
  <c r="U596" i="99"/>
  <c r="R596" i="99"/>
  <c r="Q596" i="99"/>
  <c r="AF595" i="99"/>
  <c r="AE595" i="99"/>
  <c r="X595" i="99"/>
  <c r="Z595" i="99" s="1"/>
  <c r="W595" i="99"/>
  <c r="V595" i="99"/>
  <c r="U595" i="99"/>
  <c r="R595" i="99"/>
  <c r="Q595" i="99"/>
  <c r="AF594" i="99"/>
  <c r="AE594" i="99"/>
  <c r="AG594" i="99" s="1"/>
  <c r="X594" i="99"/>
  <c r="Z594" i="99" s="1"/>
  <c r="W594" i="99"/>
  <c r="V594" i="99"/>
  <c r="U594" i="99"/>
  <c r="R594" i="99"/>
  <c r="Q594" i="99"/>
  <c r="AF593" i="99"/>
  <c r="AE593" i="99"/>
  <c r="X593" i="99"/>
  <c r="W593" i="99"/>
  <c r="V593" i="99"/>
  <c r="U593" i="99"/>
  <c r="R593" i="99"/>
  <c r="Q593" i="99"/>
  <c r="AF592" i="99"/>
  <c r="AE592" i="99"/>
  <c r="X592" i="99"/>
  <c r="W592" i="99"/>
  <c r="V592" i="99"/>
  <c r="U592" i="99"/>
  <c r="R592" i="99"/>
  <c r="Q592" i="99"/>
  <c r="AF591" i="99"/>
  <c r="AE591" i="99"/>
  <c r="X591" i="99"/>
  <c r="W591" i="99"/>
  <c r="V591" i="99"/>
  <c r="U591" i="99"/>
  <c r="R591" i="99"/>
  <c r="Q591" i="99"/>
  <c r="AF590" i="99"/>
  <c r="AE590" i="99"/>
  <c r="X590" i="99"/>
  <c r="W590" i="99"/>
  <c r="V590" i="99"/>
  <c r="U590" i="99"/>
  <c r="R590" i="99"/>
  <c r="Q590" i="99"/>
  <c r="AF589" i="99"/>
  <c r="AE589" i="99"/>
  <c r="X589" i="99"/>
  <c r="W589" i="99"/>
  <c r="AI589" i="99" s="1"/>
  <c r="V589" i="99"/>
  <c r="U589" i="99"/>
  <c r="R589" i="99"/>
  <c r="Q589" i="99"/>
  <c r="AF588" i="99"/>
  <c r="AE588" i="99"/>
  <c r="X588" i="99"/>
  <c r="Z588" i="99" s="1"/>
  <c r="W588" i="99"/>
  <c r="V588" i="99"/>
  <c r="U588" i="99"/>
  <c r="R588" i="99"/>
  <c r="Q588" i="99"/>
  <c r="AF587" i="99"/>
  <c r="AE587" i="99"/>
  <c r="X587" i="99"/>
  <c r="Z587" i="99" s="1"/>
  <c r="W587" i="99"/>
  <c r="V587" i="99"/>
  <c r="U587" i="99"/>
  <c r="R587" i="99"/>
  <c r="Q587" i="99"/>
  <c r="AF586" i="99"/>
  <c r="AE586" i="99"/>
  <c r="X586" i="99"/>
  <c r="W586" i="99"/>
  <c r="V586" i="99"/>
  <c r="U586" i="99"/>
  <c r="R586" i="99"/>
  <c r="Q586" i="99"/>
  <c r="AF585" i="99"/>
  <c r="AE585" i="99"/>
  <c r="X585" i="99"/>
  <c r="W585" i="99"/>
  <c r="V585" i="99"/>
  <c r="U585" i="99"/>
  <c r="R585" i="99"/>
  <c r="Q585" i="99"/>
  <c r="AF584" i="99"/>
  <c r="AE584" i="99"/>
  <c r="X584" i="99"/>
  <c r="W584" i="99"/>
  <c r="V584" i="99"/>
  <c r="U584" i="99"/>
  <c r="R584" i="99"/>
  <c r="Q584" i="99"/>
  <c r="AF583" i="99"/>
  <c r="AE583" i="99"/>
  <c r="AH583" i="99" s="1"/>
  <c r="X583" i="99"/>
  <c r="W583" i="99"/>
  <c r="V583" i="99"/>
  <c r="U583" i="99"/>
  <c r="R583" i="99"/>
  <c r="Q583" i="99"/>
  <c r="AF582" i="99"/>
  <c r="AE582" i="99"/>
  <c r="AG582" i="99" s="1"/>
  <c r="X582" i="99"/>
  <c r="W582" i="99"/>
  <c r="V582" i="99"/>
  <c r="U582" i="99"/>
  <c r="R582" i="99"/>
  <c r="Q582" i="99"/>
  <c r="AF581" i="99"/>
  <c r="AE581" i="99"/>
  <c r="X581" i="99"/>
  <c r="W581" i="99"/>
  <c r="V581" i="99"/>
  <c r="U581" i="99"/>
  <c r="R581" i="99"/>
  <c r="Q581" i="99"/>
  <c r="AF580" i="99"/>
  <c r="AE580" i="99"/>
  <c r="Y580" i="99"/>
  <c r="X580" i="99"/>
  <c r="W580" i="99"/>
  <c r="V580" i="99"/>
  <c r="U580" i="99"/>
  <c r="R580" i="99"/>
  <c r="Q580" i="99"/>
  <c r="AG579" i="99"/>
  <c r="AF579" i="99"/>
  <c r="AH579" i="99" s="1"/>
  <c r="AE579" i="99"/>
  <c r="X579" i="99"/>
  <c r="W579" i="99"/>
  <c r="V579" i="99"/>
  <c r="U579" i="99"/>
  <c r="R579" i="99"/>
  <c r="Q579" i="99"/>
  <c r="AH578" i="99"/>
  <c r="AF578" i="99"/>
  <c r="AE578" i="99"/>
  <c r="AG578" i="99" s="1"/>
  <c r="X578" i="99"/>
  <c r="Z578" i="99" s="1"/>
  <c r="W578" i="99"/>
  <c r="V578" i="99"/>
  <c r="U578" i="99"/>
  <c r="R578" i="99"/>
  <c r="Q578" i="99"/>
  <c r="AF577" i="99"/>
  <c r="AE577" i="99"/>
  <c r="X577" i="99"/>
  <c r="W577" i="99"/>
  <c r="V577" i="99"/>
  <c r="U577" i="99"/>
  <c r="R577" i="99"/>
  <c r="Q577" i="99"/>
  <c r="AF576" i="99"/>
  <c r="AE576" i="99"/>
  <c r="X576" i="99"/>
  <c r="Z576" i="99" s="1"/>
  <c r="W576" i="99"/>
  <c r="V576" i="99"/>
  <c r="U576" i="99"/>
  <c r="R576" i="99"/>
  <c r="Q576" i="99"/>
  <c r="AF575" i="99"/>
  <c r="AE575" i="99"/>
  <c r="X575" i="99"/>
  <c r="Z575" i="99" s="1"/>
  <c r="W575" i="99"/>
  <c r="V575" i="99"/>
  <c r="U575" i="99"/>
  <c r="R575" i="99"/>
  <c r="Q575" i="99"/>
  <c r="AF574" i="99"/>
  <c r="AE574" i="99"/>
  <c r="X574" i="99"/>
  <c r="W574" i="99"/>
  <c r="V574" i="99"/>
  <c r="U574" i="99"/>
  <c r="R574" i="99"/>
  <c r="Q574" i="99"/>
  <c r="AF573" i="99"/>
  <c r="AE573" i="99"/>
  <c r="X573" i="99"/>
  <c r="W573" i="99"/>
  <c r="V573" i="99"/>
  <c r="U573" i="99"/>
  <c r="R573" i="99"/>
  <c r="Q573" i="99"/>
  <c r="AF572" i="99"/>
  <c r="AE572" i="99"/>
  <c r="X572" i="99"/>
  <c r="Z572" i="99" s="1"/>
  <c r="W572" i="99"/>
  <c r="V572" i="99"/>
  <c r="U572" i="99"/>
  <c r="R572" i="99"/>
  <c r="Q572" i="99"/>
  <c r="AF571" i="99"/>
  <c r="AE571" i="99"/>
  <c r="X571" i="99"/>
  <c r="W571" i="99"/>
  <c r="Z571" i="99" s="1"/>
  <c r="V571" i="99"/>
  <c r="U571" i="99"/>
  <c r="R571" i="99"/>
  <c r="Q571" i="99"/>
  <c r="AI570" i="99"/>
  <c r="AF570" i="99"/>
  <c r="AH570" i="99" s="1"/>
  <c r="AE570" i="99"/>
  <c r="X570" i="99"/>
  <c r="Z570" i="99" s="1"/>
  <c r="W570" i="99"/>
  <c r="V570" i="99"/>
  <c r="U570" i="99"/>
  <c r="R570" i="99"/>
  <c r="Q570" i="99"/>
  <c r="AF569" i="99"/>
  <c r="AE569" i="99"/>
  <c r="AI569" i="99" s="1"/>
  <c r="X569" i="99"/>
  <c r="W569" i="99"/>
  <c r="V569" i="99"/>
  <c r="U569" i="99"/>
  <c r="R569" i="99"/>
  <c r="Q569" i="99"/>
  <c r="AF568" i="99"/>
  <c r="AE568" i="99"/>
  <c r="AI568" i="99" s="1"/>
  <c r="X568" i="99"/>
  <c r="W568" i="99"/>
  <c r="V568" i="99"/>
  <c r="U568" i="99"/>
  <c r="R568" i="99"/>
  <c r="Q568" i="99"/>
  <c r="AF567" i="99"/>
  <c r="AE567" i="99"/>
  <c r="AH567" i="99" s="1"/>
  <c r="Y567" i="99"/>
  <c r="X567" i="99"/>
  <c r="W567" i="99"/>
  <c r="Z567" i="99" s="1"/>
  <c r="V567" i="99"/>
  <c r="U567" i="99"/>
  <c r="R567" i="99"/>
  <c r="Q567" i="99"/>
  <c r="AF566" i="99"/>
  <c r="AE566" i="99"/>
  <c r="X566" i="99"/>
  <c r="W566" i="99"/>
  <c r="Y566" i="99" s="1"/>
  <c r="V566" i="99"/>
  <c r="U566" i="99"/>
  <c r="R566" i="99"/>
  <c r="Q566" i="99"/>
  <c r="AF565" i="99"/>
  <c r="AE565" i="99"/>
  <c r="X565" i="99"/>
  <c r="W565" i="99"/>
  <c r="V565" i="99"/>
  <c r="U565" i="99"/>
  <c r="R565" i="99"/>
  <c r="Q565" i="99"/>
  <c r="AF564" i="99"/>
  <c r="AH564" i="99" s="1"/>
  <c r="AE564" i="99"/>
  <c r="X564" i="99"/>
  <c r="W564" i="99"/>
  <c r="Y564" i="99" s="1"/>
  <c r="V564" i="99"/>
  <c r="U564" i="99"/>
  <c r="R564" i="99"/>
  <c r="Q564" i="99"/>
  <c r="AF563" i="99"/>
  <c r="AH563" i="99" s="1"/>
  <c r="AE563" i="99"/>
  <c r="X563" i="99"/>
  <c r="W563" i="99"/>
  <c r="Y563" i="99" s="1"/>
  <c r="V563" i="99"/>
  <c r="U563" i="99"/>
  <c r="R563" i="99"/>
  <c r="Q563" i="99"/>
  <c r="AF562" i="99"/>
  <c r="AE562" i="99"/>
  <c r="X562" i="99"/>
  <c r="W562" i="99"/>
  <c r="V562" i="99"/>
  <c r="U562" i="99"/>
  <c r="R562" i="99"/>
  <c r="Q562" i="99"/>
  <c r="AF561" i="99"/>
  <c r="AE561" i="99"/>
  <c r="X561" i="99"/>
  <c r="W561" i="99"/>
  <c r="V561" i="99"/>
  <c r="U561" i="99"/>
  <c r="R561" i="99"/>
  <c r="Q561" i="99"/>
  <c r="AF560" i="99"/>
  <c r="AH560" i="99" s="1"/>
  <c r="AE560" i="99"/>
  <c r="X560" i="99"/>
  <c r="W560" i="99"/>
  <c r="V560" i="99"/>
  <c r="U560" i="99"/>
  <c r="R560" i="99"/>
  <c r="Q560" i="99"/>
  <c r="AH559" i="99"/>
  <c r="AF559" i="99"/>
  <c r="AG559" i="99" s="1"/>
  <c r="AE559" i="99"/>
  <c r="X559" i="99"/>
  <c r="W559" i="99"/>
  <c r="V559" i="99"/>
  <c r="U559" i="99"/>
  <c r="R559" i="99"/>
  <c r="Q559" i="99"/>
  <c r="AF558" i="99"/>
  <c r="AE558" i="99"/>
  <c r="X558" i="99"/>
  <c r="W558" i="99"/>
  <c r="V558" i="99"/>
  <c r="U558" i="99"/>
  <c r="R558" i="99"/>
  <c r="Q558" i="99"/>
  <c r="AF557" i="99"/>
  <c r="AE557" i="99"/>
  <c r="X557" i="99"/>
  <c r="W557" i="99"/>
  <c r="AI557" i="99" s="1"/>
  <c r="V557" i="99"/>
  <c r="U557" i="99"/>
  <c r="R557" i="99"/>
  <c r="Q557" i="99"/>
  <c r="AF556" i="99"/>
  <c r="AG556" i="99" s="1"/>
  <c r="AE556" i="99"/>
  <c r="AI556" i="99" s="1"/>
  <c r="X556" i="99"/>
  <c r="Z556" i="99" s="1"/>
  <c r="W556" i="99"/>
  <c r="V556" i="99"/>
  <c r="U556" i="99"/>
  <c r="R556" i="99"/>
  <c r="Q556" i="99"/>
  <c r="AF555" i="99"/>
  <c r="AE555" i="99"/>
  <c r="X555" i="99"/>
  <c r="Z555" i="99" s="1"/>
  <c r="W555" i="99"/>
  <c r="V555" i="99"/>
  <c r="U555" i="99"/>
  <c r="R555" i="99"/>
  <c r="Q555" i="99"/>
  <c r="AF554" i="99"/>
  <c r="AE554" i="99"/>
  <c r="X554" i="99"/>
  <c r="W554" i="99"/>
  <c r="V554" i="99"/>
  <c r="U554" i="99"/>
  <c r="R554" i="99"/>
  <c r="Q554" i="99"/>
  <c r="AF553" i="99"/>
  <c r="AE553" i="99"/>
  <c r="X553" i="99"/>
  <c r="W553" i="99"/>
  <c r="V553" i="99"/>
  <c r="U553" i="99"/>
  <c r="R553" i="99"/>
  <c r="Q553" i="99"/>
  <c r="AF552" i="99"/>
  <c r="AE552" i="99"/>
  <c r="X552" i="99"/>
  <c r="W552" i="99"/>
  <c r="V552" i="99"/>
  <c r="U552" i="99"/>
  <c r="R552" i="99"/>
  <c r="Q552" i="99"/>
  <c r="AF551" i="99"/>
  <c r="AE551" i="99"/>
  <c r="AG551" i="99" s="1"/>
  <c r="X551" i="99"/>
  <c r="Z551" i="99" s="1"/>
  <c r="W551" i="99"/>
  <c r="V551" i="99"/>
  <c r="U551" i="99"/>
  <c r="R551" i="99"/>
  <c r="Q551" i="99"/>
  <c r="AF550" i="99"/>
  <c r="AE550" i="99"/>
  <c r="AG550" i="99" s="1"/>
  <c r="X550" i="99"/>
  <c r="W550" i="99"/>
  <c r="V550" i="99"/>
  <c r="U550" i="99"/>
  <c r="R550" i="99"/>
  <c r="Q550" i="99"/>
  <c r="AF549" i="99"/>
  <c r="AE549" i="99"/>
  <c r="X549" i="99"/>
  <c r="W549" i="99"/>
  <c r="V549" i="99"/>
  <c r="U549" i="99"/>
  <c r="R549" i="99"/>
  <c r="Q549" i="99"/>
  <c r="AF548" i="99"/>
  <c r="AE548" i="99"/>
  <c r="X548" i="99"/>
  <c r="W548" i="99"/>
  <c r="Y548" i="99" s="1"/>
  <c r="V548" i="99"/>
  <c r="U548" i="99"/>
  <c r="R548" i="99"/>
  <c r="Q548" i="99"/>
  <c r="AG547" i="99"/>
  <c r="AF547" i="99"/>
  <c r="AH547" i="99" s="1"/>
  <c r="AE547" i="99"/>
  <c r="Y547" i="99"/>
  <c r="X547" i="99"/>
  <c r="Z547" i="99" s="1"/>
  <c r="W547" i="99"/>
  <c r="V547" i="99"/>
  <c r="U547" i="99"/>
  <c r="R547" i="99"/>
  <c r="Q547" i="99"/>
  <c r="AF546" i="99"/>
  <c r="AH546" i="99" s="1"/>
  <c r="AE546" i="99"/>
  <c r="X546" i="99"/>
  <c r="Z546" i="99" s="1"/>
  <c r="W546" i="99"/>
  <c r="V546" i="99"/>
  <c r="U546" i="99"/>
  <c r="R546" i="99"/>
  <c r="Q546" i="99"/>
  <c r="AF545" i="99"/>
  <c r="AE545" i="99"/>
  <c r="X545" i="99"/>
  <c r="W545" i="99"/>
  <c r="V545" i="99"/>
  <c r="U545" i="99"/>
  <c r="R545" i="99"/>
  <c r="Q545" i="99"/>
  <c r="AF544" i="99"/>
  <c r="AH544" i="99" s="1"/>
  <c r="AE544" i="99"/>
  <c r="X544" i="99"/>
  <c r="Z544" i="99" s="1"/>
  <c r="W544" i="99"/>
  <c r="V544" i="99"/>
  <c r="U544" i="99"/>
  <c r="R544" i="99"/>
  <c r="Q544" i="99"/>
  <c r="AF543" i="99"/>
  <c r="AH543" i="99" s="1"/>
  <c r="AE543" i="99"/>
  <c r="X543" i="99"/>
  <c r="Z543" i="99" s="1"/>
  <c r="W543" i="99"/>
  <c r="V543" i="99"/>
  <c r="U543" i="99"/>
  <c r="R543" i="99"/>
  <c r="Q543" i="99"/>
  <c r="AF542" i="99"/>
  <c r="AE542" i="99"/>
  <c r="X542" i="99"/>
  <c r="W542" i="99"/>
  <c r="V542" i="99"/>
  <c r="U542" i="99"/>
  <c r="R542" i="99"/>
  <c r="Q542" i="99"/>
  <c r="AF541" i="99"/>
  <c r="AE541" i="99"/>
  <c r="X541" i="99"/>
  <c r="W541" i="99"/>
  <c r="V541" i="99"/>
  <c r="U541" i="99"/>
  <c r="R541" i="99"/>
  <c r="Q541" i="99"/>
  <c r="AF540" i="99"/>
  <c r="AE540" i="99"/>
  <c r="AI540" i="99" s="1"/>
  <c r="X540" i="99"/>
  <c r="Z540" i="99" s="1"/>
  <c r="W540" i="99"/>
  <c r="V540" i="99"/>
  <c r="U540" i="99"/>
  <c r="R540" i="99"/>
  <c r="Q540" i="99"/>
  <c r="AH539" i="99"/>
  <c r="AF539" i="99"/>
  <c r="AG539" i="99" s="1"/>
  <c r="AE539" i="99"/>
  <c r="X539" i="99"/>
  <c r="W539" i="99"/>
  <c r="V539" i="99"/>
  <c r="U539" i="99"/>
  <c r="R539" i="99"/>
  <c r="Q539" i="99"/>
  <c r="AI538" i="99"/>
  <c r="AF538" i="99"/>
  <c r="AE538" i="99"/>
  <c r="X538" i="99"/>
  <c r="Z538" i="99" s="1"/>
  <c r="W538" i="99"/>
  <c r="V538" i="99"/>
  <c r="U538" i="99"/>
  <c r="R538" i="99"/>
  <c r="Q538" i="99"/>
  <c r="AF537" i="99"/>
  <c r="AE537" i="99"/>
  <c r="AI537" i="99" s="1"/>
  <c r="X537" i="99"/>
  <c r="W537" i="99"/>
  <c r="V537" i="99"/>
  <c r="U537" i="99"/>
  <c r="R537" i="99"/>
  <c r="Q537" i="99"/>
  <c r="AF536" i="99"/>
  <c r="AE536" i="99"/>
  <c r="AI536" i="99" s="1"/>
  <c r="X536" i="99"/>
  <c r="W536" i="99"/>
  <c r="V536" i="99"/>
  <c r="U536" i="99"/>
  <c r="R536" i="99"/>
  <c r="Q536" i="99"/>
  <c r="AF535" i="99"/>
  <c r="AE535" i="99"/>
  <c r="X535" i="99"/>
  <c r="W535" i="99"/>
  <c r="V535" i="99"/>
  <c r="U535" i="99"/>
  <c r="R535" i="99"/>
  <c r="Q535" i="99"/>
  <c r="AF534" i="99"/>
  <c r="AE534" i="99"/>
  <c r="X534" i="99"/>
  <c r="W534" i="99"/>
  <c r="Y534" i="99" s="1"/>
  <c r="V534" i="99"/>
  <c r="U534" i="99"/>
  <c r="R534" i="99"/>
  <c r="Q534" i="99"/>
  <c r="AF533" i="99"/>
  <c r="AE533" i="99"/>
  <c r="X533" i="99"/>
  <c r="W533" i="99"/>
  <c r="V533" i="99"/>
  <c r="U533" i="99"/>
  <c r="R533" i="99"/>
  <c r="Q533" i="99"/>
  <c r="AF532" i="99"/>
  <c r="AE532" i="99"/>
  <c r="X532" i="99"/>
  <c r="W532" i="99"/>
  <c r="Y532" i="99" s="1"/>
  <c r="V532" i="99"/>
  <c r="U532" i="99"/>
  <c r="R532" i="99"/>
  <c r="Q532" i="99"/>
  <c r="AF531" i="99"/>
  <c r="AE531" i="99"/>
  <c r="X531" i="99"/>
  <c r="W531" i="99"/>
  <c r="V531" i="99"/>
  <c r="U531" i="99"/>
  <c r="R531" i="99"/>
  <c r="Q531" i="99"/>
  <c r="AF530" i="99"/>
  <c r="AE530" i="99"/>
  <c r="X530" i="99"/>
  <c r="W530" i="99"/>
  <c r="V530" i="99"/>
  <c r="U530" i="99"/>
  <c r="R530" i="99"/>
  <c r="Q530" i="99"/>
  <c r="AF529" i="99"/>
  <c r="AE529" i="99"/>
  <c r="X529" i="99"/>
  <c r="W529" i="99"/>
  <c r="V529" i="99"/>
  <c r="U529" i="99"/>
  <c r="R529" i="99"/>
  <c r="Q529" i="99"/>
  <c r="AF528" i="99"/>
  <c r="AH528" i="99" s="1"/>
  <c r="AE528" i="99"/>
  <c r="X528" i="99"/>
  <c r="W528" i="99"/>
  <c r="V528" i="99"/>
  <c r="U528" i="99"/>
  <c r="R528" i="99"/>
  <c r="Q528" i="99"/>
  <c r="AH527" i="99"/>
  <c r="AF527" i="99"/>
  <c r="AE527" i="99"/>
  <c r="Z527" i="99"/>
  <c r="X527" i="99"/>
  <c r="Y527" i="99" s="1"/>
  <c r="W527" i="99"/>
  <c r="V527" i="99"/>
  <c r="U527" i="99"/>
  <c r="R527" i="99"/>
  <c r="Q527" i="99"/>
  <c r="AF526" i="99"/>
  <c r="AE526" i="99"/>
  <c r="X526" i="99"/>
  <c r="W526" i="99"/>
  <c r="V526" i="99"/>
  <c r="U526" i="99"/>
  <c r="R526" i="99"/>
  <c r="Q526" i="99"/>
  <c r="AF525" i="99"/>
  <c r="AE525" i="99"/>
  <c r="X525" i="99"/>
  <c r="W525" i="99"/>
  <c r="V525" i="99"/>
  <c r="U525" i="99"/>
  <c r="R525" i="99"/>
  <c r="Q525" i="99"/>
  <c r="AF524" i="99"/>
  <c r="AG524" i="99" s="1"/>
  <c r="AE524" i="99"/>
  <c r="AI524" i="99" s="1"/>
  <c r="X524" i="99"/>
  <c r="W524" i="99"/>
  <c r="V524" i="99"/>
  <c r="U524" i="99"/>
  <c r="R524" i="99"/>
  <c r="Q524" i="99"/>
  <c r="AF523" i="99"/>
  <c r="AE523" i="99"/>
  <c r="X523" i="99"/>
  <c r="W523" i="99"/>
  <c r="V523" i="99"/>
  <c r="U523" i="99"/>
  <c r="R523" i="99"/>
  <c r="Q523" i="99"/>
  <c r="AF522" i="99"/>
  <c r="AH522" i="99" s="1"/>
  <c r="AE522" i="99"/>
  <c r="X522" i="99"/>
  <c r="W522" i="99"/>
  <c r="V522" i="99"/>
  <c r="U522" i="99"/>
  <c r="R522" i="99"/>
  <c r="Q522" i="99"/>
  <c r="AF521" i="99"/>
  <c r="AE521" i="99"/>
  <c r="X521" i="99"/>
  <c r="W521" i="99"/>
  <c r="V521" i="99"/>
  <c r="U521" i="99"/>
  <c r="R521" i="99"/>
  <c r="Q521" i="99"/>
  <c r="AF520" i="99"/>
  <c r="AE520" i="99"/>
  <c r="X520" i="99"/>
  <c r="W520" i="99"/>
  <c r="V520" i="99"/>
  <c r="U520" i="99"/>
  <c r="R520" i="99"/>
  <c r="Q520" i="99"/>
  <c r="AF519" i="99"/>
  <c r="AE519" i="99"/>
  <c r="X519" i="99"/>
  <c r="W519" i="99"/>
  <c r="V519" i="99"/>
  <c r="U519" i="99"/>
  <c r="R519" i="99"/>
  <c r="Q519" i="99"/>
  <c r="AF518" i="99"/>
  <c r="AE518" i="99"/>
  <c r="X518" i="99"/>
  <c r="W518" i="99"/>
  <c r="Y518" i="99" s="1"/>
  <c r="V518" i="99"/>
  <c r="U518" i="99"/>
  <c r="R518" i="99"/>
  <c r="Q518" i="99"/>
  <c r="AF517" i="99"/>
  <c r="AE517" i="99"/>
  <c r="X517" i="99"/>
  <c r="W517" i="99"/>
  <c r="V517" i="99"/>
  <c r="U517" i="99"/>
  <c r="R517" i="99"/>
  <c r="Q517" i="99"/>
  <c r="AF516" i="99"/>
  <c r="AH516" i="99" s="1"/>
  <c r="AE516" i="99"/>
  <c r="X516" i="99"/>
  <c r="Y516" i="99" s="1"/>
  <c r="W516" i="99"/>
  <c r="V516" i="99"/>
  <c r="U516" i="99"/>
  <c r="R516" i="99"/>
  <c r="Q516" i="99"/>
  <c r="AG515" i="99"/>
  <c r="AF515" i="99"/>
  <c r="AE515" i="99"/>
  <c r="Y515" i="99"/>
  <c r="X515" i="99"/>
  <c r="Z515" i="99" s="1"/>
  <c r="W515" i="99"/>
  <c r="V515" i="99"/>
  <c r="U515" i="99"/>
  <c r="R515" i="99"/>
  <c r="Q515" i="99"/>
  <c r="AF514" i="99"/>
  <c r="AH514" i="99" s="1"/>
  <c r="AE514" i="99"/>
  <c r="X514" i="99"/>
  <c r="W514" i="99"/>
  <c r="V514" i="99"/>
  <c r="U514" i="99"/>
  <c r="R514" i="99"/>
  <c r="Q514" i="99"/>
  <c r="AF513" i="99"/>
  <c r="AE513" i="99"/>
  <c r="X513" i="99"/>
  <c r="W513" i="99"/>
  <c r="V513" i="99"/>
  <c r="U513" i="99"/>
  <c r="R513" i="99"/>
  <c r="Q513" i="99"/>
  <c r="AF512" i="99"/>
  <c r="AH512" i="99" s="1"/>
  <c r="AE512" i="99"/>
  <c r="X512" i="99"/>
  <c r="W512" i="99"/>
  <c r="V512" i="99"/>
  <c r="U512" i="99"/>
  <c r="R512" i="99"/>
  <c r="Q512" i="99"/>
  <c r="AH511" i="99"/>
  <c r="AF511" i="99"/>
  <c r="AG511" i="99" s="1"/>
  <c r="AE511" i="99"/>
  <c r="X511" i="99"/>
  <c r="Y511" i="99" s="1"/>
  <c r="W511" i="99"/>
  <c r="V511" i="99"/>
  <c r="U511" i="99"/>
  <c r="R511" i="99"/>
  <c r="Q511" i="99"/>
  <c r="AF510" i="99"/>
  <c r="AE510" i="99"/>
  <c r="X510" i="99"/>
  <c r="W510" i="99"/>
  <c r="V510" i="99"/>
  <c r="U510" i="99"/>
  <c r="R510" i="99"/>
  <c r="Q510" i="99"/>
  <c r="AF509" i="99"/>
  <c r="AE509" i="99"/>
  <c r="X509" i="99"/>
  <c r="W509" i="99"/>
  <c r="V509" i="99"/>
  <c r="U509" i="99"/>
  <c r="R509" i="99"/>
  <c r="Q509" i="99"/>
  <c r="AF508" i="99"/>
  <c r="AH508" i="99" s="1"/>
  <c r="AE508" i="99"/>
  <c r="X508" i="99"/>
  <c r="W508" i="99"/>
  <c r="V508" i="99"/>
  <c r="U508" i="99"/>
  <c r="R508" i="99"/>
  <c r="Q508" i="99"/>
  <c r="AF507" i="99"/>
  <c r="AE507" i="99"/>
  <c r="X507" i="99"/>
  <c r="W507" i="99"/>
  <c r="V507" i="99"/>
  <c r="U507" i="99"/>
  <c r="R507" i="99"/>
  <c r="Q507" i="99"/>
  <c r="AF506" i="99"/>
  <c r="AE506" i="99"/>
  <c r="X506" i="99"/>
  <c r="Z506" i="99" s="1"/>
  <c r="W506" i="99"/>
  <c r="V506" i="99"/>
  <c r="U506" i="99"/>
  <c r="R506" i="99"/>
  <c r="Q506" i="99"/>
  <c r="AF505" i="99"/>
  <c r="AE505" i="99"/>
  <c r="X505" i="99"/>
  <c r="W505" i="99"/>
  <c r="V505" i="99"/>
  <c r="U505" i="99"/>
  <c r="R505" i="99"/>
  <c r="Q505" i="99"/>
  <c r="AF504" i="99"/>
  <c r="AH504" i="99" s="1"/>
  <c r="AE504" i="99"/>
  <c r="AI504" i="99" s="1"/>
  <c r="X504" i="99"/>
  <c r="Z504" i="99" s="1"/>
  <c r="W504" i="99"/>
  <c r="V504" i="99"/>
  <c r="U504" i="99"/>
  <c r="R504" i="99"/>
  <c r="Q504" i="99"/>
  <c r="AF503" i="99"/>
  <c r="AE503" i="99"/>
  <c r="AH503" i="99" s="1"/>
  <c r="X503" i="99"/>
  <c r="Y503" i="99" s="1"/>
  <c r="W503" i="99"/>
  <c r="V503" i="99"/>
  <c r="U503" i="99"/>
  <c r="R503" i="99"/>
  <c r="Q503" i="99"/>
  <c r="AF502" i="99"/>
  <c r="AE502" i="99"/>
  <c r="X502" i="99"/>
  <c r="W502" i="99"/>
  <c r="V502" i="99"/>
  <c r="U502" i="99"/>
  <c r="R502" i="99"/>
  <c r="Q502" i="99"/>
  <c r="AF501" i="99"/>
  <c r="AE501" i="99"/>
  <c r="X501" i="99"/>
  <c r="W501" i="99"/>
  <c r="V501" i="99"/>
  <c r="U501" i="99"/>
  <c r="R501" i="99"/>
  <c r="Q501" i="99"/>
  <c r="AF500" i="99"/>
  <c r="AH500" i="99" s="1"/>
  <c r="AE500" i="99"/>
  <c r="Y500" i="99"/>
  <c r="X500" i="99"/>
  <c r="W500" i="99"/>
  <c r="V500" i="99"/>
  <c r="U500" i="99"/>
  <c r="R500" i="99"/>
  <c r="Q500" i="99"/>
  <c r="AF499" i="99"/>
  <c r="AH499" i="99" s="1"/>
  <c r="AE499" i="99"/>
  <c r="X499" i="99"/>
  <c r="Z499" i="99" s="1"/>
  <c r="W499" i="99"/>
  <c r="V499" i="99"/>
  <c r="U499" i="99"/>
  <c r="R499" i="99"/>
  <c r="Q499" i="99"/>
  <c r="AF498" i="99"/>
  <c r="AH498" i="99" s="1"/>
  <c r="AE498" i="99"/>
  <c r="X498" i="99"/>
  <c r="Z498" i="99" s="1"/>
  <c r="W498" i="99"/>
  <c r="V498" i="99"/>
  <c r="U498" i="99"/>
  <c r="R498" i="99"/>
  <c r="Q498" i="99"/>
  <c r="AF497" i="99"/>
  <c r="AE497" i="99"/>
  <c r="X497" i="99"/>
  <c r="W497" i="99"/>
  <c r="V497" i="99"/>
  <c r="U497" i="99"/>
  <c r="R497" i="99"/>
  <c r="Q497" i="99"/>
  <c r="AF496" i="99"/>
  <c r="AH496" i="99" s="1"/>
  <c r="AE496" i="99"/>
  <c r="X496" i="99"/>
  <c r="Z496" i="99" s="1"/>
  <c r="W496" i="99"/>
  <c r="V496" i="99"/>
  <c r="U496" i="99"/>
  <c r="R496" i="99"/>
  <c r="Q496" i="99"/>
  <c r="AF495" i="99"/>
  <c r="AH495" i="99" s="1"/>
  <c r="AE495" i="99"/>
  <c r="X495" i="99"/>
  <c r="Z495" i="99" s="1"/>
  <c r="W495" i="99"/>
  <c r="V495" i="99"/>
  <c r="U495" i="99"/>
  <c r="R495" i="99"/>
  <c r="Q495" i="99"/>
  <c r="AF494" i="99"/>
  <c r="AE494" i="99"/>
  <c r="X494" i="99"/>
  <c r="W494" i="99"/>
  <c r="V494" i="99"/>
  <c r="U494" i="99"/>
  <c r="R494" i="99"/>
  <c r="Q494" i="99"/>
  <c r="AF493" i="99"/>
  <c r="AE493" i="99"/>
  <c r="X493" i="99"/>
  <c r="W493" i="99"/>
  <c r="AI493" i="99" s="1"/>
  <c r="V493" i="99"/>
  <c r="U493" i="99"/>
  <c r="R493" i="99"/>
  <c r="Q493" i="99"/>
  <c r="AF492" i="99"/>
  <c r="AE492" i="99"/>
  <c r="X492" i="99"/>
  <c r="Z492" i="99" s="1"/>
  <c r="W492" i="99"/>
  <c r="V492" i="99"/>
  <c r="U492" i="99"/>
  <c r="R492" i="99"/>
  <c r="Q492" i="99"/>
  <c r="AH491" i="99"/>
  <c r="AF491" i="99"/>
  <c r="AE491" i="99"/>
  <c r="X491" i="99"/>
  <c r="W491" i="99"/>
  <c r="Z491" i="99" s="1"/>
  <c r="V491" i="99"/>
  <c r="U491" i="99"/>
  <c r="R491" i="99"/>
  <c r="Q491" i="99"/>
  <c r="AI490" i="99"/>
  <c r="AF490" i="99"/>
  <c r="AH490" i="99" s="1"/>
  <c r="AE490" i="99"/>
  <c r="Z490" i="99"/>
  <c r="X490" i="99"/>
  <c r="W490" i="99"/>
  <c r="V490" i="99"/>
  <c r="U490" i="99"/>
  <c r="R490" i="99"/>
  <c r="Q490" i="99"/>
  <c r="AF489" i="99"/>
  <c r="AE489" i="99"/>
  <c r="AI489" i="99" s="1"/>
  <c r="X489" i="99"/>
  <c r="W489" i="99"/>
  <c r="V489" i="99"/>
  <c r="U489" i="99"/>
  <c r="R489" i="99"/>
  <c r="Q489" i="99"/>
  <c r="AF488" i="99"/>
  <c r="AE488" i="99"/>
  <c r="AI488" i="99" s="1"/>
  <c r="X488" i="99"/>
  <c r="W488" i="99"/>
  <c r="V488" i="99"/>
  <c r="U488" i="99"/>
  <c r="R488" i="99"/>
  <c r="Q488" i="99"/>
  <c r="AF487" i="99"/>
  <c r="AH487" i="99" s="1"/>
  <c r="AE487" i="99"/>
  <c r="X487" i="99"/>
  <c r="W487" i="99"/>
  <c r="V487" i="99"/>
  <c r="U487" i="99"/>
  <c r="R487" i="99"/>
  <c r="Q487" i="99"/>
  <c r="AF486" i="99"/>
  <c r="AE486" i="99"/>
  <c r="X486" i="99"/>
  <c r="W486" i="99"/>
  <c r="Y486" i="99" s="1"/>
  <c r="V486" i="99"/>
  <c r="U486" i="99"/>
  <c r="R486" i="99"/>
  <c r="Q486" i="99"/>
  <c r="AF485" i="99"/>
  <c r="AE485" i="99"/>
  <c r="X485" i="99"/>
  <c r="W485" i="99"/>
  <c r="V485" i="99"/>
  <c r="U485" i="99"/>
  <c r="R485" i="99"/>
  <c r="Q485" i="99"/>
  <c r="AF484" i="99"/>
  <c r="AH484" i="99" s="1"/>
  <c r="AE484" i="99"/>
  <c r="X484" i="99"/>
  <c r="W484" i="99"/>
  <c r="Y484" i="99" s="1"/>
  <c r="V484" i="99"/>
  <c r="U484" i="99"/>
  <c r="R484" i="99"/>
  <c r="Q484" i="99"/>
  <c r="AF483" i="99"/>
  <c r="AE483" i="99"/>
  <c r="X483" i="99"/>
  <c r="W483" i="99"/>
  <c r="Z483" i="99" s="1"/>
  <c r="V483" i="99"/>
  <c r="U483" i="99"/>
  <c r="R483" i="99"/>
  <c r="Q483" i="99"/>
  <c r="AF482" i="99"/>
  <c r="AE482" i="99"/>
  <c r="X482" i="99"/>
  <c r="W482" i="99"/>
  <c r="V482" i="99"/>
  <c r="U482" i="99"/>
  <c r="R482" i="99"/>
  <c r="Q482" i="99"/>
  <c r="AF481" i="99"/>
  <c r="AE481" i="99"/>
  <c r="X481" i="99"/>
  <c r="W481" i="99"/>
  <c r="V481" i="99"/>
  <c r="U481" i="99"/>
  <c r="R481" i="99"/>
  <c r="Q481" i="99"/>
  <c r="AF480" i="99"/>
  <c r="AH480" i="99" s="1"/>
  <c r="AE480" i="99"/>
  <c r="X480" i="99"/>
  <c r="W480" i="99"/>
  <c r="V480" i="99"/>
  <c r="U480" i="99"/>
  <c r="R480" i="99"/>
  <c r="Q480" i="99"/>
  <c r="AH479" i="99"/>
  <c r="AF479" i="99"/>
  <c r="AE479" i="99"/>
  <c r="Z479" i="99"/>
  <c r="X479" i="99"/>
  <c r="W479" i="99"/>
  <c r="V479" i="99"/>
  <c r="U479" i="99"/>
  <c r="R479" i="99"/>
  <c r="Q479" i="99"/>
  <c r="AF478" i="99"/>
  <c r="AE478" i="99"/>
  <c r="X478" i="99"/>
  <c r="W478" i="99"/>
  <c r="V478" i="99"/>
  <c r="U478" i="99"/>
  <c r="R478" i="99"/>
  <c r="Q478" i="99"/>
  <c r="AF477" i="99"/>
  <c r="AE477" i="99"/>
  <c r="X477" i="99"/>
  <c r="W477" i="99"/>
  <c r="V477" i="99"/>
  <c r="U477" i="99"/>
  <c r="R477" i="99"/>
  <c r="Q477" i="99"/>
  <c r="AF476" i="99"/>
  <c r="AG476" i="99" s="1"/>
  <c r="AE476" i="99"/>
  <c r="X476" i="99"/>
  <c r="Z476" i="99" s="1"/>
  <c r="W476" i="99"/>
  <c r="V476" i="99"/>
  <c r="U476" i="99"/>
  <c r="R476" i="99"/>
  <c r="Q476" i="99"/>
  <c r="AF475" i="99"/>
  <c r="AH475" i="99" s="1"/>
  <c r="AE475" i="99"/>
  <c r="X475" i="99"/>
  <c r="Z475" i="99" s="1"/>
  <c r="W475" i="99"/>
  <c r="V475" i="99"/>
  <c r="U475" i="99"/>
  <c r="R475" i="99"/>
  <c r="Q475" i="99"/>
  <c r="AF474" i="99"/>
  <c r="AH474" i="99" s="1"/>
  <c r="AE474" i="99"/>
  <c r="X474" i="99"/>
  <c r="W474" i="99"/>
  <c r="V474" i="99"/>
  <c r="U474" i="99"/>
  <c r="R474" i="99"/>
  <c r="Q474" i="99"/>
  <c r="AF473" i="99"/>
  <c r="AE473" i="99"/>
  <c r="X473" i="99"/>
  <c r="W473" i="99"/>
  <c r="V473" i="99"/>
  <c r="U473" i="99"/>
  <c r="R473" i="99"/>
  <c r="Q473" i="99"/>
  <c r="AF472" i="99"/>
  <c r="AE472" i="99"/>
  <c r="X472" i="99"/>
  <c r="W472" i="99"/>
  <c r="V472" i="99"/>
  <c r="U472" i="99"/>
  <c r="R472" i="99"/>
  <c r="Q472" i="99"/>
  <c r="AF471" i="99"/>
  <c r="AE471" i="99"/>
  <c r="X471" i="99"/>
  <c r="W471" i="99"/>
  <c r="V471" i="99"/>
  <c r="U471" i="99"/>
  <c r="R471" i="99"/>
  <c r="Q471" i="99"/>
  <c r="AF470" i="99"/>
  <c r="AE470" i="99"/>
  <c r="X470" i="99"/>
  <c r="W470" i="99"/>
  <c r="V470" i="99"/>
  <c r="U470" i="99"/>
  <c r="R470" i="99"/>
  <c r="Q470" i="99"/>
  <c r="AF469" i="99"/>
  <c r="AE469" i="99"/>
  <c r="X469" i="99"/>
  <c r="W469" i="99"/>
  <c r="AI469" i="99" s="1"/>
  <c r="V469" i="99"/>
  <c r="U469" i="99"/>
  <c r="R469" i="99"/>
  <c r="Q469" i="99"/>
  <c r="AF468" i="99"/>
  <c r="AH468" i="99" s="1"/>
  <c r="AE468" i="99"/>
  <c r="Y468" i="99"/>
  <c r="X468" i="99"/>
  <c r="W468" i="99"/>
  <c r="V468" i="99"/>
  <c r="U468" i="99"/>
  <c r="R468" i="99"/>
  <c r="Q468" i="99"/>
  <c r="AF467" i="99"/>
  <c r="AH467" i="99" s="1"/>
  <c r="AE467" i="99"/>
  <c r="X467" i="99"/>
  <c r="Z467" i="99" s="1"/>
  <c r="W467" i="99"/>
  <c r="V467" i="99"/>
  <c r="U467" i="99"/>
  <c r="R467" i="99"/>
  <c r="Q467" i="99"/>
  <c r="AF466" i="99"/>
  <c r="AE466" i="99"/>
  <c r="AG466" i="99" s="1"/>
  <c r="X466" i="99"/>
  <c r="W466" i="99"/>
  <c r="V466" i="99"/>
  <c r="U466" i="99"/>
  <c r="R466" i="99"/>
  <c r="Q466" i="99"/>
  <c r="AF465" i="99"/>
  <c r="AE465" i="99"/>
  <c r="X465" i="99"/>
  <c r="W465" i="99"/>
  <c r="V465" i="99"/>
  <c r="U465" i="99"/>
  <c r="R465" i="99"/>
  <c r="Q465" i="99"/>
  <c r="AF464" i="99"/>
  <c r="AE464" i="99"/>
  <c r="X464" i="99"/>
  <c r="W464" i="99"/>
  <c r="V464" i="99"/>
  <c r="U464" i="99"/>
  <c r="R464" i="99"/>
  <c r="Q464" i="99"/>
  <c r="AF463" i="99"/>
  <c r="AE463" i="99"/>
  <c r="X463" i="99"/>
  <c r="W463" i="99"/>
  <c r="V463" i="99"/>
  <c r="U463" i="99"/>
  <c r="R463" i="99"/>
  <c r="Q463" i="99"/>
  <c r="AF462" i="99"/>
  <c r="AE462" i="99"/>
  <c r="X462" i="99"/>
  <c r="W462" i="99"/>
  <c r="V462" i="99"/>
  <c r="U462" i="99"/>
  <c r="R462" i="99"/>
  <c r="Q462" i="99"/>
  <c r="AF461" i="99"/>
  <c r="AE461" i="99"/>
  <c r="X461" i="99"/>
  <c r="W461" i="99"/>
  <c r="V461" i="99"/>
  <c r="U461" i="99"/>
  <c r="R461" i="99"/>
  <c r="Q461" i="99"/>
  <c r="AF460" i="99"/>
  <c r="AE460" i="99"/>
  <c r="AI460" i="99" s="1"/>
  <c r="X460" i="99"/>
  <c r="W460" i="99"/>
  <c r="V460" i="99"/>
  <c r="U460" i="99"/>
  <c r="R460" i="99"/>
  <c r="Q460" i="99"/>
  <c r="AF459" i="99"/>
  <c r="AG459" i="99" s="1"/>
  <c r="AE459" i="99"/>
  <c r="X459" i="99"/>
  <c r="W459" i="99"/>
  <c r="V459" i="99"/>
  <c r="U459" i="99"/>
  <c r="R459" i="99"/>
  <c r="Q459" i="99"/>
  <c r="AF458" i="99"/>
  <c r="AE458" i="99"/>
  <c r="Z458" i="99"/>
  <c r="X458" i="99"/>
  <c r="W458" i="99"/>
  <c r="Y458" i="99" s="1"/>
  <c r="V458" i="99"/>
  <c r="U458" i="99"/>
  <c r="R458" i="99"/>
  <c r="Q458" i="99"/>
  <c r="AF457" i="99"/>
  <c r="AE457" i="99"/>
  <c r="AI457" i="99" s="1"/>
  <c r="X457" i="99"/>
  <c r="W457" i="99"/>
  <c r="V457" i="99"/>
  <c r="U457" i="99"/>
  <c r="R457" i="99"/>
  <c r="Q457" i="99"/>
  <c r="AF456" i="99"/>
  <c r="AE456" i="99"/>
  <c r="AI456" i="99" s="1"/>
  <c r="X456" i="99"/>
  <c r="W456" i="99"/>
  <c r="V456" i="99"/>
  <c r="U456" i="99"/>
  <c r="R456" i="99"/>
  <c r="Q456" i="99"/>
  <c r="AF455" i="99"/>
  <c r="AE455" i="99"/>
  <c r="Y455" i="99"/>
  <c r="X455" i="99"/>
  <c r="Z455" i="99" s="1"/>
  <c r="W455" i="99"/>
  <c r="V455" i="99"/>
  <c r="U455" i="99"/>
  <c r="R455" i="99"/>
  <c r="Q455" i="99"/>
  <c r="AF454" i="99"/>
  <c r="AE454" i="99"/>
  <c r="AG454" i="99" s="1"/>
  <c r="X454" i="99"/>
  <c r="W454" i="99"/>
  <c r="V454" i="99"/>
  <c r="U454" i="99"/>
  <c r="R454" i="99"/>
  <c r="Q454" i="99"/>
  <c r="AF453" i="99"/>
  <c r="AE453" i="99"/>
  <c r="X453" i="99"/>
  <c r="W453" i="99"/>
  <c r="V453" i="99"/>
  <c r="U453" i="99"/>
  <c r="R453" i="99"/>
  <c r="Q453" i="99"/>
  <c r="AF452" i="99"/>
  <c r="AE452" i="99"/>
  <c r="X452" i="99"/>
  <c r="W452" i="99"/>
  <c r="V452" i="99"/>
  <c r="U452" i="99"/>
  <c r="R452" i="99"/>
  <c r="Q452" i="99"/>
  <c r="AF451" i="99"/>
  <c r="AE451" i="99"/>
  <c r="AH451" i="99" s="1"/>
  <c r="X451" i="99"/>
  <c r="W451" i="99"/>
  <c r="V451" i="99"/>
  <c r="U451" i="99"/>
  <c r="R451" i="99"/>
  <c r="Q451" i="99"/>
  <c r="AF450" i="99"/>
  <c r="AE450" i="99"/>
  <c r="AG450" i="99" s="1"/>
  <c r="X450" i="99"/>
  <c r="Z450" i="99" s="1"/>
  <c r="W450" i="99"/>
  <c r="V450" i="99"/>
  <c r="U450" i="99"/>
  <c r="R450" i="99"/>
  <c r="Q450" i="99"/>
  <c r="AF449" i="99"/>
  <c r="AE449" i="99"/>
  <c r="AI449" i="99" s="1"/>
  <c r="X449" i="99"/>
  <c r="W449" i="99"/>
  <c r="V449" i="99"/>
  <c r="U449" i="99"/>
  <c r="R449" i="99"/>
  <c r="Q449" i="99"/>
  <c r="AF448" i="99"/>
  <c r="AE448" i="99"/>
  <c r="AI448" i="99" s="1"/>
  <c r="X448" i="99"/>
  <c r="Z448" i="99" s="1"/>
  <c r="W448" i="99"/>
  <c r="V448" i="99"/>
  <c r="U448" i="99"/>
  <c r="R448" i="99"/>
  <c r="Q448" i="99"/>
  <c r="AF447" i="99"/>
  <c r="AG447" i="99" s="1"/>
  <c r="AE447" i="99"/>
  <c r="Z447" i="99"/>
  <c r="X447" i="99"/>
  <c r="W447" i="99"/>
  <c r="V447" i="99"/>
  <c r="U447" i="99"/>
  <c r="R447" i="99"/>
  <c r="Q447" i="99"/>
  <c r="AF446" i="99"/>
  <c r="AE446" i="99"/>
  <c r="X446" i="99"/>
  <c r="W446" i="99"/>
  <c r="V446" i="99"/>
  <c r="U446" i="99"/>
  <c r="R446" i="99"/>
  <c r="Q446" i="99"/>
  <c r="AF445" i="99"/>
  <c r="AE445" i="99"/>
  <c r="X445" i="99"/>
  <c r="W445" i="99"/>
  <c r="V445" i="99"/>
  <c r="U445" i="99"/>
  <c r="R445" i="99"/>
  <c r="Q445" i="99"/>
  <c r="AG444" i="99"/>
  <c r="AF444" i="99"/>
  <c r="AE444" i="99"/>
  <c r="X444" i="99"/>
  <c r="W444" i="99"/>
  <c r="V444" i="99"/>
  <c r="U444" i="99"/>
  <c r="R444" i="99"/>
  <c r="Q444" i="99"/>
  <c r="AF443" i="99"/>
  <c r="AH443" i="99" s="1"/>
  <c r="AE443" i="99"/>
  <c r="X443" i="99"/>
  <c r="W443" i="99"/>
  <c r="V443" i="99"/>
  <c r="U443" i="99"/>
  <c r="R443" i="99"/>
  <c r="Q443" i="99"/>
  <c r="AF442" i="99"/>
  <c r="AH442" i="99" s="1"/>
  <c r="AE442" i="99"/>
  <c r="X442" i="99"/>
  <c r="W442" i="99"/>
  <c r="Y442" i="99" s="1"/>
  <c r="V442" i="99"/>
  <c r="U442" i="99"/>
  <c r="R442" i="99"/>
  <c r="Q442" i="99"/>
  <c r="AF441" i="99"/>
  <c r="AE441" i="99"/>
  <c r="X441" i="99"/>
  <c r="W441" i="99"/>
  <c r="V441" i="99"/>
  <c r="U441" i="99"/>
  <c r="R441" i="99"/>
  <c r="Q441" i="99"/>
  <c r="AF440" i="99"/>
  <c r="AE440" i="99"/>
  <c r="X440" i="99"/>
  <c r="W440" i="99"/>
  <c r="V440" i="99"/>
  <c r="U440" i="99"/>
  <c r="R440" i="99"/>
  <c r="Q440" i="99"/>
  <c r="AF439" i="99"/>
  <c r="AE439" i="99"/>
  <c r="X439" i="99"/>
  <c r="W439" i="99"/>
  <c r="Z439" i="99" s="1"/>
  <c r="V439" i="99"/>
  <c r="U439" i="99"/>
  <c r="R439" i="99"/>
  <c r="Q439" i="99"/>
  <c r="AF438" i="99"/>
  <c r="AE438" i="99"/>
  <c r="X438" i="99"/>
  <c r="W438" i="99"/>
  <c r="Y438" i="99" s="1"/>
  <c r="V438" i="99"/>
  <c r="U438" i="99"/>
  <c r="R438" i="99"/>
  <c r="Q438" i="99"/>
  <c r="AF437" i="99"/>
  <c r="AE437" i="99"/>
  <c r="X437" i="99"/>
  <c r="W437" i="99"/>
  <c r="AI437" i="99" s="1"/>
  <c r="V437" i="99"/>
  <c r="U437" i="99"/>
  <c r="R437" i="99"/>
  <c r="Q437" i="99"/>
  <c r="AF436" i="99"/>
  <c r="AH436" i="99" s="1"/>
  <c r="AE436" i="99"/>
  <c r="X436" i="99"/>
  <c r="Y436" i="99" s="1"/>
  <c r="W436" i="99"/>
  <c r="V436" i="99"/>
  <c r="U436" i="99"/>
  <c r="R436" i="99"/>
  <c r="Q436" i="99"/>
  <c r="AF435" i="99"/>
  <c r="AE435" i="99"/>
  <c r="X435" i="99"/>
  <c r="W435" i="99"/>
  <c r="V435" i="99"/>
  <c r="U435" i="99"/>
  <c r="R435" i="99"/>
  <c r="Q435" i="99"/>
  <c r="AF434" i="99"/>
  <c r="AH434" i="99" s="1"/>
  <c r="AE434" i="99"/>
  <c r="AG434" i="99" s="1"/>
  <c r="X434" i="99"/>
  <c r="W434" i="99"/>
  <c r="V434" i="99"/>
  <c r="U434" i="99"/>
  <c r="R434" i="99"/>
  <c r="Q434" i="99"/>
  <c r="AF433" i="99"/>
  <c r="AE433" i="99"/>
  <c r="X433" i="99"/>
  <c r="W433" i="99"/>
  <c r="V433" i="99"/>
  <c r="U433" i="99"/>
  <c r="R433" i="99"/>
  <c r="Q433" i="99"/>
  <c r="AF432" i="99"/>
  <c r="AE432" i="99"/>
  <c r="X432" i="99"/>
  <c r="W432" i="99"/>
  <c r="V432" i="99"/>
  <c r="U432" i="99"/>
  <c r="R432" i="99"/>
  <c r="Q432" i="99"/>
  <c r="AF431" i="99"/>
  <c r="AE431" i="99"/>
  <c r="X431" i="99"/>
  <c r="W431" i="99"/>
  <c r="V431" i="99"/>
  <c r="U431" i="99"/>
  <c r="R431" i="99"/>
  <c r="Q431" i="99"/>
  <c r="AF430" i="99"/>
  <c r="AE430" i="99"/>
  <c r="X430" i="99"/>
  <c r="W430" i="99"/>
  <c r="V430" i="99"/>
  <c r="U430" i="99"/>
  <c r="R430" i="99"/>
  <c r="Q430" i="99"/>
  <c r="AF429" i="99"/>
  <c r="AE429" i="99"/>
  <c r="X429" i="99"/>
  <c r="W429" i="99"/>
  <c r="V429" i="99"/>
  <c r="U429" i="99"/>
  <c r="R429" i="99"/>
  <c r="Q429" i="99"/>
  <c r="AF428" i="99"/>
  <c r="AE428" i="99"/>
  <c r="AI428" i="99" s="1"/>
  <c r="X428" i="99"/>
  <c r="W428" i="99"/>
  <c r="V428" i="99"/>
  <c r="U428" i="99"/>
  <c r="R428" i="99"/>
  <c r="Q428" i="99"/>
  <c r="AF427" i="99"/>
  <c r="AE427" i="99"/>
  <c r="Z427" i="99"/>
  <c r="X427" i="99"/>
  <c r="Y427" i="99" s="1"/>
  <c r="W427" i="99"/>
  <c r="V427" i="99"/>
  <c r="U427" i="99"/>
  <c r="R427" i="99"/>
  <c r="Q427" i="99"/>
  <c r="AF426" i="99"/>
  <c r="AH426" i="99" s="1"/>
  <c r="AE426" i="99"/>
  <c r="AI426" i="99" s="1"/>
  <c r="X426" i="99"/>
  <c r="W426" i="99"/>
  <c r="Y426" i="99" s="1"/>
  <c r="V426" i="99"/>
  <c r="U426" i="99"/>
  <c r="R426" i="99"/>
  <c r="Q426" i="99"/>
  <c r="AF425" i="99"/>
  <c r="AE425" i="99"/>
  <c r="X425" i="99"/>
  <c r="W425" i="99"/>
  <c r="V425" i="99"/>
  <c r="U425" i="99"/>
  <c r="R425" i="99"/>
  <c r="Q425" i="99"/>
  <c r="AF424" i="99"/>
  <c r="AE424" i="99"/>
  <c r="X424" i="99"/>
  <c r="W424" i="99"/>
  <c r="V424" i="99"/>
  <c r="U424" i="99"/>
  <c r="R424" i="99"/>
  <c r="Q424" i="99"/>
  <c r="AG423" i="99"/>
  <c r="AF423" i="99"/>
  <c r="AE423" i="99"/>
  <c r="Y423" i="99"/>
  <c r="X423" i="99"/>
  <c r="W423" i="99"/>
  <c r="V423" i="99"/>
  <c r="U423" i="99"/>
  <c r="R423" i="99"/>
  <c r="Q423" i="99"/>
  <c r="AF422" i="99"/>
  <c r="AE422" i="99"/>
  <c r="AG422" i="99" s="1"/>
  <c r="X422" i="99"/>
  <c r="W422" i="99"/>
  <c r="Y422" i="99" s="1"/>
  <c r="V422" i="99"/>
  <c r="U422" i="99"/>
  <c r="R422" i="99"/>
  <c r="Q422" i="99"/>
  <c r="AF421" i="99"/>
  <c r="AE421" i="99"/>
  <c r="X421" i="99"/>
  <c r="W421" i="99"/>
  <c r="V421" i="99"/>
  <c r="U421" i="99"/>
  <c r="R421" i="99"/>
  <c r="Q421" i="99"/>
  <c r="AF420" i="99"/>
  <c r="AE420" i="99"/>
  <c r="X420" i="99"/>
  <c r="W420" i="99"/>
  <c r="Y420" i="99" s="1"/>
  <c r="V420" i="99"/>
  <c r="U420" i="99"/>
  <c r="R420" i="99"/>
  <c r="Q420" i="99"/>
  <c r="AF419" i="99"/>
  <c r="AE419" i="99"/>
  <c r="AH419" i="99" s="1"/>
  <c r="X419" i="99"/>
  <c r="W419" i="99"/>
  <c r="Z419" i="99" s="1"/>
  <c r="V419" i="99"/>
  <c r="U419" i="99"/>
  <c r="R419" i="99"/>
  <c r="Q419" i="99"/>
  <c r="AF418" i="99"/>
  <c r="AE418" i="99"/>
  <c r="AG418" i="99" s="1"/>
  <c r="X418" i="99"/>
  <c r="W418" i="99"/>
  <c r="V418" i="99"/>
  <c r="U418" i="99"/>
  <c r="R418" i="99"/>
  <c r="Q418" i="99"/>
  <c r="AF417" i="99"/>
  <c r="AE417" i="99"/>
  <c r="AI417" i="99" s="1"/>
  <c r="X417" i="99"/>
  <c r="W417" i="99"/>
  <c r="V417" i="99"/>
  <c r="U417" i="99"/>
  <c r="R417" i="99"/>
  <c r="Q417" i="99"/>
  <c r="AF416" i="99"/>
  <c r="AE416" i="99"/>
  <c r="AI416" i="99" s="1"/>
  <c r="X416" i="99"/>
  <c r="W416" i="99"/>
  <c r="V416" i="99"/>
  <c r="U416" i="99"/>
  <c r="R416" i="99"/>
  <c r="Q416" i="99"/>
  <c r="AF415" i="99"/>
  <c r="AG415" i="99" s="1"/>
  <c r="AE415" i="99"/>
  <c r="X415" i="99"/>
  <c r="W415" i="99"/>
  <c r="V415" i="99"/>
  <c r="U415" i="99"/>
  <c r="R415" i="99"/>
  <c r="Q415" i="99"/>
  <c r="AF414" i="99"/>
  <c r="AE414" i="99"/>
  <c r="X414" i="99"/>
  <c r="W414" i="99"/>
  <c r="V414" i="99"/>
  <c r="U414" i="99"/>
  <c r="R414" i="99"/>
  <c r="Q414" i="99"/>
  <c r="AF413" i="99"/>
  <c r="AE413" i="99"/>
  <c r="X413" i="99"/>
  <c r="W413" i="99"/>
  <c r="V413" i="99"/>
  <c r="U413" i="99"/>
  <c r="R413" i="99"/>
  <c r="Q413" i="99"/>
  <c r="AF412" i="99"/>
  <c r="AE412" i="99"/>
  <c r="AI412" i="99" s="1"/>
  <c r="X412" i="99"/>
  <c r="W412" i="99"/>
  <c r="V412" i="99"/>
  <c r="U412" i="99"/>
  <c r="R412" i="99"/>
  <c r="Q412" i="99"/>
  <c r="AF411" i="99"/>
  <c r="AE411" i="99"/>
  <c r="X411" i="99"/>
  <c r="W411" i="99"/>
  <c r="V411" i="99"/>
  <c r="U411" i="99"/>
  <c r="R411" i="99"/>
  <c r="Q411" i="99"/>
  <c r="AF410" i="99"/>
  <c r="AE410" i="99"/>
  <c r="X410" i="99"/>
  <c r="W410" i="99"/>
  <c r="Y410" i="99" s="1"/>
  <c r="V410" i="99"/>
  <c r="U410" i="99"/>
  <c r="R410" i="99"/>
  <c r="Q410" i="99"/>
  <c r="AF409" i="99"/>
  <c r="AE409" i="99"/>
  <c r="X409" i="99"/>
  <c r="W409" i="99"/>
  <c r="V409" i="99"/>
  <c r="U409" i="99"/>
  <c r="R409" i="99"/>
  <c r="Q409" i="99"/>
  <c r="AF408" i="99"/>
  <c r="AE408" i="99"/>
  <c r="X408" i="99"/>
  <c r="W408" i="99"/>
  <c r="V408" i="99"/>
  <c r="U408" i="99"/>
  <c r="R408" i="99"/>
  <c r="Q408" i="99"/>
  <c r="AF407" i="99"/>
  <c r="AE407" i="99"/>
  <c r="AH407" i="99" s="1"/>
  <c r="X407" i="99"/>
  <c r="W407" i="99"/>
  <c r="Z407" i="99" s="1"/>
  <c r="V407" i="99"/>
  <c r="U407" i="99"/>
  <c r="R407" i="99"/>
  <c r="Q407" i="99"/>
  <c r="AF406" i="99"/>
  <c r="AE406" i="99"/>
  <c r="AG406" i="99" s="1"/>
  <c r="X406" i="99"/>
  <c r="W406" i="99"/>
  <c r="Y406" i="99" s="1"/>
  <c r="V406" i="99"/>
  <c r="U406" i="99"/>
  <c r="R406" i="99"/>
  <c r="Q406" i="99"/>
  <c r="AF405" i="99"/>
  <c r="AE405" i="99"/>
  <c r="X405" i="99"/>
  <c r="W405" i="99"/>
  <c r="V405" i="99"/>
  <c r="U405" i="99"/>
  <c r="R405" i="99"/>
  <c r="Q405" i="99"/>
  <c r="AF404" i="99"/>
  <c r="AE404" i="99"/>
  <c r="X404" i="99"/>
  <c r="Y404" i="99" s="1"/>
  <c r="W404" i="99"/>
  <c r="V404" i="99"/>
  <c r="U404" i="99"/>
  <c r="R404" i="99"/>
  <c r="Q404" i="99"/>
  <c r="AG403" i="99"/>
  <c r="AF403" i="99"/>
  <c r="AE403" i="99"/>
  <c r="X403" i="99"/>
  <c r="W403" i="99"/>
  <c r="Y403" i="99" s="1"/>
  <c r="V403" i="99"/>
  <c r="U403" i="99"/>
  <c r="R403" i="99"/>
  <c r="Q403" i="99"/>
  <c r="AH402" i="99"/>
  <c r="AF402" i="99"/>
  <c r="AE402" i="99"/>
  <c r="X402" i="99"/>
  <c r="Z402" i="99" s="1"/>
  <c r="W402" i="99"/>
  <c r="V402" i="99"/>
  <c r="U402" i="99"/>
  <c r="R402" i="99"/>
  <c r="Q402" i="99"/>
  <c r="AF401" i="99"/>
  <c r="AE401" i="99"/>
  <c r="X401" i="99"/>
  <c r="W401" i="99"/>
  <c r="V401" i="99"/>
  <c r="U401" i="99"/>
  <c r="R401" i="99"/>
  <c r="Q401" i="99"/>
  <c r="AF400" i="99"/>
  <c r="AH400" i="99" s="1"/>
  <c r="AE400" i="99"/>
  <c r="X400" i="99"/>
  <c r="Z400" i="99" s="1"/>
  <c r="W400" i="99"/>
  <c r="V400" i="99"/>
  <c r="U400" i="99"/>
  <c r="R400" i="99"/>
  <c r="Q400" i="99"/>
  <c r="AF399" i="99"/>
  <c r="AH399" i="99" s="1"/>
  <c r="AE399" i="99"/>
  <c r="X399" i="99"/>
  <c r="Z399" i="99" s="1"/>
  <c r="W399" i="99"/>
  <c r="V399" i="99"/>
  <c r="U399" i="99"/>
  <c r="R399" i="99"/>
  <c r="Q399" i="99"/>
  <c r="AF398" i="99"/>
  <c r="AE398" i="99"/>
  <c r="X398" i="99"/>
  <c r="W398" i="99"/>
  <c r="V398" i="99"/>
  <c r="U398" i="99"/>
  <c r="R398" i="99"/>
  <c r="Q398" i="99"/>
  <c r="AF397" i="99"/>
  <c r="AE397" i="99"/>
  <c r="X397" i="99"/>
  <c r="W397" i="99"/>
  <c r="V397" i="99"/>
  <c r="U397" i="99"/>
  <c r="R397" i="99"/>
  <c r="Q397" i="99"/>
  <c r="AF396" i="99"/>
  <c r="AE396" i="99"/>
  <c r="AI396" i="99" s="1"/>
  <c r="X396" i="99"/>
  <c r="Z396" i="99" s="1"/>
  <c r="W396" i="99"/>
  <c r="V396" i="99"/>
  <c r="U396" i="99"/>
  <c r="R396" i="99"/>
  <c r="Q396" i="99"/>
  <c r="AF395" i="99"/>
  <c r="AE395" i="99"/>
  <c r="AH395" i="99" s="1"/>
  <c r="X395" i="99"/>
  <c r="W395" i="99"/>
  <c r="V395" i="99"/>
  <c r="U395" i="99"/>
  <c r="R395" i="99"/>
  <c r="Q395" i="99"/>
  <c r="AF394" i="99"/>
  <c r="AE394" i="99"/>
  <c r="Z394" i="99"/>
  <c r="X394" i="99"/>
  <c r="W394" i="99"/>
  <c r="Y394" i="99" s="1"/>
  <c r="V394" i="99"/>
  <c r="U394" i="99"/>
  <c r="R394" i="99"/>
  <c r="Q394" i="99"/>
  <c r="AF393" i="99"/>
  <c r="AE393" i="99"/>
  <c r="AI393" i="99" s="1"/>
  <c r="X393" i="99"/>
  <c r="W393" i="99"/>
  <c r="V393" i="99"/>
  <c r="U393" i="99"/>
  <c r="R393" i="99"/>
  <c r="Q393" i="99"/>
  <c r="AF392" i="99"/>
  <c r="AE392" i="99"/>
  <c r="AI392" i="99" s="1"/>
  <c r="X392" i="99"/>
  <c r="W392" i="99"/>
  <c r="V392" i="99"/>
  <c r="U392" i="99"/>
  <c r="R392" i="99"/>
  <c r="Q392" i="99"/>
  <c r="AF391" i="99"/>
  <c r="AE391" i="99"/>
  <c r="Y391" i="99"/>
  <c r="X391" i="99"/>
  <c r="Z391" i="99" s="1"/>
  <c r="W391" i="99"/>
  <c r="V391" i="99"/>
  <c r="U391" i="99"/>
  <c r="R391" i="99"/>
  <c r="Q391" i="99"/>
  <c r="AF390" i="99"/>
  <c r="AE390" i="99"/>
  <c r="AG390" i="99" s="1"/>
  <c r="X390" i="99"/>
  <c r="W390" i="99"/>
  <c r="V390" i="99"/>
  <c r="U390" i="99"/>
  <c r="R390" i="99"/>
  <c r="Q390" i="99"/>
  <c r="AF389" i="99"/>
  <c r="AE389" i="99"/>
  <c r="X389" i="99"/>
  <c r="W389" i="99"/>
  <c r="V389" i="99"/>
  <c r="U389" i="99"/>
  <c r="R389" i="99"/>
  <c r="Q389" i="99"/>
  <c r="AF388" i="99"/>
  <c r="AE388" i="99"/>
  <c r="X388" i="99"/>
  <c r="W388" i="99"/>
  <c r="V388" i="99"/>
  <c r="U388" i="99"/>
  <c r="R388" i="99"/>
  <c r="Q388" i="99"/>
  <c r="AF387" i="99"/>
  <c r="AE387" i="99"/>
  <c r="AH387" i="99" s="1"/>
  <c r="X387" i="99"/>
  <c r="W387" i="99"/>
  <c r="V387" i="99"/>
  <c r="U387" i="99"/>
  <c r="R387" i="99"/>
  <c r="Q387" i="99"/>
  <c r="AF386" i="99"/>
  <c r="AE386" i="99"/>
  <c r="AG386" i="99" s="1"/>
  <c r="X386" i="99"/>
  <c r="Z386" i="99" s="1"/>
  <c r="W386" i="99"/>
  <c r="V386" i="99"/>
  <c r="U386" i="99"/>
  <c r="R386" i="99"/>
  <c r="Q386" i="99"/>
  <c r="AF385" i="99"/>
  <c r="AE385" i="99"/>
  <c r="AI385" i="99" s="1"/>
  <c r="X385" i="99"/>
  <c r="W385" i="99"/>
  <c r="V385" i="99"/>
  <c r="U385" i="99"/>
  <c r="R385" i="99"/>
  <c r="Q385" i="99"/>
  <c r="AF384" i="99"/>
  <c r="AE384" i="99"/>
  <c r="AI384" i="99" s="1"/>
  <c r="X384" i="99"/>
  <c r="Z384" i="99" s="1"/>
  <c r="W384" i="99"/>
  <c r="V384" i="99"/>
  <c r="U384" i="99"/>
  <c r="R384" i="99"/>
  <c r="Q384" i="99"/>
  <c r="AF383" i="99"/>
  <c r="AG383" i="99" s="1"/>
  <c r="AE383" i="99"/>
  <c r="X383" i="99"/>
  <c r="Y383" i="99" s="1"/>
  <c r="W383" i="99"/>
  <c r="V383" i="99"/>
  <c r="U383" i="99"/>
  <c r="R383" i="99"/>
  <c r="Q383" i="99"/>
  <c r="AF382" i="99"/>
  <c r="AE382" i="99"/>
  <c r="X382" i="99"/>
  <c r="W382" i="99"/>
  <c r="V382" i="99"/>
  <c r="U382" i="99"/>
  <c r="R382" i="99"/>
  <c r="Q382" i="99"/>
  <c r="AF381" i="99"/>
  <c r="AE381" i="99"/>
  <c r="X381" i="99"/>
  <c r="W381" i="99"/>
  <c r="V381" i="99"/>
  <c r="U381" i="99"/>
  <c r="R381" i="99"/>
  <c r="Q381" i="99"/>
  <c r="AF380" i="99"/>
  <c r="AE380" i="99"/>
  <c r="AI380" i="99" s="1"/>
  <c r="X380" i="99"/>
  <c r="W380" i="99"/>
  <c r="V380" i="99"/>
  <c r="U380" i="99"/>
  <c r="R380" i="99"/>
  <c r="Q380" i="99"/>
  <c r="AF379" i="99"/>
  <c r="AE379" i="99"/>
  <c r="X379" i="99"/>
  <c r="W379" i="99"/>
  <c r="V379" i="99"/>
  <c r="U379" i="99"/>
  <c r="R379" i="99"/>
  <c r="Q379" i="99"/>
  <c r="AF378" i="99"/>
  <c r="AE378" i="99"/>
  <c r="X378" i="99"/>
  <c r="W378" i="99"/>
  <c r="Y378" i="99" s="1"/>
  <c r="V378" i="99"/>
  <c r="U378" i="99"/>
  <c r="R378" i="99"/>
  <c r="Q378" i="99"/>
  <c r="AF377" i="99"/>
  <c r="AE377" i="99"/>
  <c r="X377" i="99"/>
  <c r="W377" i="99"/>
  <c r="V377" i="99"/>
  <c r="U377" i="99"/>
  <c r="R377" i="99"/>
  <c r="Q377" i="99"/>
  <c r="AF376" i="99"/>
  <c r="AE376" i="99"/>
  <c r="X376" i="99"/>
  <c r="W376" i="99"/>
  <c r="V376" i="99"/>
  <c r="U376" i="99"/>
  <c r="R376" i="99"/>
  <c r="Q376" i="99"/>
  <c r="AF375" i="99"/>
  <c r="AE375" i="99"/>
  <c r="AH375" i="99" s="1"/>
  <c r="X375" i="99"/>
  <c r="W375" i="99"/>
  <c r="Z375" i="99" s="1"/>
  <c r="V375" i="99"/>
  <c r="U375" i="99"/>
  <c r="R375" i="99"/>
  <c r="Q375" i="99"/>
  <c r="AF374" i="99"/>
  <c r="AE374" i="99"/>
  <c r="AG374" i="99" s="1"/>
  <c r="X374" i="99"/>
  <c r="W374" i="99"/>
  <c r="Y374" i="99" s="1"/>
  <c r="V374" i="99"/>
  <c r="U374" i="99"/>
  <c r="R374" i="99"/>
  <c r="Q374" i="99"/>
  <c r="AF373" i="99"/>
  <c r="AE373" i="99"/>
  <c r="X373" i="99"/>
  <c r="W373" i="99"/>
  <c r="V373" i="99"/>
  <c r="U373" i="99"/>
  <c r="R373" i="99"/>
  <c r="Q373" i="99"/>
  <c r="AF372" i="99"/>
  <c r="AE372" i="99"/>
  <c r="X372" i="99"/>
  <c r="W372" i="99"/>
  <c r="V372" i="99"/>
  <c r="U372" i="99"/>
  <c r="R372" i="99"/>
  <c r="Q372" i="99"/>
  <c r="AG371" i="99"/>
  <c r="AF371" i="99"/>
  <c r="AE371" i="99"/>
  <c r="Y371" i="99"/>
  <c r="X371" i="99"/>
  <c r="W371" i="99"/>
  <c r="V371" i="99"/>
  <c r="U371" i="99"/>
  <c r="R371" i="99"/>
  <c r="Q371" i="99"/>
  <c r="AF370" i="99"/>
  <c r="AH370" i="99" s="1"/>
  <c r="AE370" i="99"/>
  <c r="X370" i="99"/>
  <c r="Z370" i="99" s="1"/>
  <c r="W370" i="99"/>
  <c r="V370" i="99"/>
  <c r="U370" i="99"/>
  <c r="R370" i="99"/>
  <c r="Q370" i="99"/>
  <c r="AF369" i="99"/>
  <c r="AE369" i="99"/>
  <c r="X369" i="99"/>
  <c r="W369" i="99"/>
  <c r="V369" i="99"/>
  <c r="U369" i="99"/>
  <c r="R369" i="99"/>
  <c r="Q369" i="99"/>
  <c r="AF368" i="99"/>
  <c r="AH368" i="99" s="1"/>
  <c r="AE368" i="99"/>
  <c r="X368" i="99"/>
  <c r="Z368" i="99" s="1"/>
  <c r="W368" i="99"/>
  <c r="V368" i="99"/>
  <c r="U368" i="99"/>
  <c r="R368" i="99"/>
  <c r="Q368" i="99"/>
  <c r="AF367" i="99"/>
  <c r="AH367" i="99" s="1"/>
  <c r="AE367" i="99"/>
  <c r="X367" i="99"/>
  <c r="Z367" i="99" s="1"/>
  <c r="W367" i="99"/>
  <c r="V367" i="99"/>
  <c r="U367" i="99"/>
  <c r="R367" i="99"/>
  <c r="Q367" i="99"/>
  <c r="AF366" i="99"/>
  <c r="AE366" i="99"/>
  <c r="X366" i="99"/>
  <c r="W366" i="99"/>
  <c r="V366" i="99"/>
  <c r="U366" i="99"/>
  <c r="R366" i="99"/>
  <c r="Q366" i="99"/>
  <c r="AF365" i="99"/>
  <c r="AE365" i="99"/>
  <c r="X365" i="99"/>
  <c r="W365" i="99"/>
  <c r="AI365" i="99" s="1"/>
  <c r="V365" i="99"/>
  <c r="U365" i="99"/>
  <c r="R365" i="99"/>
  <c r="Q365" i="99"/>
  <c r="AF364" i="99"/>
  <c r="AE364" i="99"/>
  <c r="X364" i="99"/>
  <c r="Z364" i="99" s="1"/>
  <c r="W364" i="99"/>
  <c r="V364" i="99"/>
  <c r="U364" i="99"/>
  <c r="R364" i="99"/>
  <c r="Q364" i="99"/>
  <c r="AH363" i="99"/>
  <c r="AF363" i="99"/>
  <c r="AE363" i="99"/>
  <c r="X363" i="99"/>
  <c r="W363" i="99"/>
  <c r="Z363" i="99" s="1"/>
  <c r="V363" i="99"/>
  <c r="U363" i="99"/>
  <c r="R363" i="99"/>
  <c r="Q363" i="99"/>
  <c r="AI362" i="99"/>
  <c r="AF362" i="99"/>
  <c r="AH362" i="99" s="1"/>
  <c r="AE362" i="99"/>
  <c r="Z362" i="99"/>
  <c r="X362" i="99"/>
  <c r="W362" i="99"/>
  <c r="Y362" i="99" s="1"/>
  <c r="V362" i="99"/>
  <c r="U362" i="99"/>
  <c r="R362" i="99"/>
  <c r="Q362" i="99"/>
  <c r="AF361" i="99"/>
  <c r="AE361" i="99"/>
  <c r="AI361" i="99" s="1"/>
  <c r="X361" i="99"/>
  <c r="W361" i="99"/>
  <c r="V361" i="99"/>
  <c r="U361" i="99"/>
  <c r="R361" i="99"/>
  <c r="Q361" i="99"/>
  <c r="AF360" i="99"/>
  <c r="AE360" i="99"/>
  <c r="AI360" i="99" s="1"/>
  <c r="X360" i="99"/>
  <c r="W360" i="99"/>
  <c r="V360" i="99"/>
  <c r="U360" i="99"/>
  <c r="R360" i="99"/>
  <c r="Q360" i="99"/>
  <c r="AF359" i="99"/>
  <c r="AH359" i="99" s="1"/>
  <c r="AE359" i="99"/>
  <c r="X359" i="99"/>
  <c r="W359" i="99"/>
  <c r="V359" i="99"/>
  <c r="U359" i="99"/>
  <c r="R359" i="99"/>
  <c r="Q359" i="99"/>
  <c r="AF358" i="99"/>
  <c r="AE358" i="99"/>
  <c r="AG358" i="99" s="1"/>
  <c r="X358" i="99"/>
  <c r="W358" i="99"/>
  <c r="V358" i="99"/>
  <c r="U358" i="99"/>
  <c r="R358" i="99"/>
  <c r="Q358" i="99"/>
  <c r="AF357" i="99"/>
  <c r="AE357" i="99"/>
  <c r="X357" i="99"/>
  <c r="W357" i="99"/>
  <c r="V357" i="99"/>
  <c r="U357" i="99"/>
  <c r="R357" i="99"/>
  <c r="Q357" i="99"/>
  <c r="AF356" i="99"/>
  <c r="AE356" i="99"/>
  <c r="X356" i="99"/>
  <c r="W356" i="99"/>
  <c r="V356" i="99"/>
  <c r="U356" i="99"/>
  <c r="R356" i="99"/>
  <c r="Q356" i="99"/>
  <c r="AF355" i="99"/>
  <c r="AE355" i="99"/>
  <c r="AH355" i="99" s="1"/>
  <c r="X355" i="99"/>
  <c r="W355" i="99"/>
  <c r="V355" i="99"/>
  <c r="U355" i="99"/>
  <c r="R355" i="99"/>
  <c r="Q355" i="99"/>
  <c r="AF354" i="99"/>
  <c r="AE354" i="99"/>
  <c r="AG354" i="99" s="1"/>
  <c r="X354" i="99"/>
  <c r="Z354" i="99" s="1"/>
  <c r="W354" i="99"/>
  <c r="V354" i="99"/>
  <c r="U354" i="99"/>
  <c r="R354" i="99"/>
  <c r="Q354" i="99"/>
  <c r="AF353" i="99"/>
  <c r="AE353" i="99"/>
  <c r="AI353" i="99" s="1"/>
  <c r="X353" i="99"/>
  <c r="W353" i="99"/>
  <c r="V353" i="99"/>
  <c r="U353" i="99"/>
  <c r="R353" i="99"/>
  <c r="Q353" i="99"/>
  <c r="AF352" i="99"/>
  <c r="AE352" i="99"/>
  <c r="AI352" i="99" s="1"/>
  <c r="X352" i="99"/>
  <c r="Z352" i="99" s="1"/>
  <c r="W352" i="99"/>
  <c r="V352" i="99"/>
  <c r="U352" i="99"/>
  <c r="R352" i="99"/>
  <c r="Q352" i="99"/>
  <c r="AF351" i="99"/>
  <c r="AE351" i="99"/>
  <c r="X351" i="99"/>
  <c r="Y351" i="99" s="1"/>
  <c r="W351" i="99"/>
  <c r="V351" i="99"/>
  <c r="U351" i="99"/>
  <c r="R351" i="99"/>
  <c r="Q351" i="99"/>
  <c r="AF350" i="99"/>
  <c r="AE350" i="99"/>
  <c r="X350" i="99"/>
  <c r="W350" i="99"/>
  <c r="V350" i="99"/>
  <c r="U350" i="99"/>
  <c r="R350" i="99"/>
  <c r="Q350" i="99"/>
  <c r="AF349" i="99"/>
  <c r="AE349" i="99"/>
  <c r="X349" i="99"/>
  <c r="W349" i="99"/>
  <c r="V349" i="99"/>
  <c r="U349" i="99"/>
  <c r="R349" i="99"/>
  <c r="Q349" i="99"/>
  <c r="AG348" i="99"/>
  <c r="AF348" i="99"/>
  <c r="AE348" i="99"/>
  <c r="AI348" i="99" s="1"/>
  <c r="X348" i="99"/>
  <c r="Z348" i="99" s="1"/>
  <c r="W348" i="99"/>
  <c r="V348" i="99"/>
  <c r="U348" i="99"/>
  <c r="R348" i="99"/>
  <c r="Q348" i="99"/>
  <c r="AF347" i="99"/>
  <c r="AE347" i="99"/>
  <c r="X347" i="99"/>
  <c r="Z347" i="99" s="1"/>
  <c r="W347" i="99"/>
  <c r="V347" i="99"/>
  <c r="U347" i="99"/>
  <c r="R347" i="99"/>
  <c r="Q347" i="99"/>
  <c r="AF346" i="99"/>
  <c r="AE346" i="99"/>
  <c r="X346" i="99"/>
  <c r="W346" i="99"/>
  <c r="V346" i="99"/>
  <c r="U346" i="99"/>
  <c r="R346" i="99"/>
  <c r="Q346" i="99"/>
  <c r="AF345" i="99"/>
  <c r="AE345" i="99"/>
  <c r="X345" i="99"/>
  <c r="W345" i="99"/>
  <c r="V345" i="99"/>
  <c r="U345" i="99"/>
  <c r="R345" i="99"/>
  <c r="Q345" i="99"/>
  <c r="AF344" i="99"/>
  <c r="AE344" i="99"/>
  <c r="X344" i="99"/>
  <c r="W344" i="99"/>
  <c r="V344" i="99"/>
  <c r="U344" i="99"/>
  <c r="R344" i="99"/>
  <c r="Q344" i="99"/>
  <c r="AF343" i="99"/>
  <c r="AE343" i="99"/>
  <c r="AH343" i="99" s="1"/>
  <c r="X343" i="99"/>
  <c r="W343" i="99"/>
  <c r="V343" i="99"/>
  <c r="U343" i="99"/>
  <c r="R343" i="99"/>
  <c r="Q343" i="99"/>
  <c r="AF342" i="99"/>
  <c r="AE342" i="99"/>
  <c r="AG342" i="99" s="1"/>
  <c r="X342" i="99"/>
  <c r="W342" i="99"/>
  <c r="V342" i="99"/>
  <c r="U342" i="99"/>
  <c r="R342" i="99"/>
  <c r="Q342" i="99"/>
  <c r="AF341" i="99"/>
  <c r="AE341" i="99"/>
  <c r="X341" i="99"/>
  <c r="W341" i="99"/>
  <c r="V341" i="99"/>
  <c r="U341" i="99"/>
  <c r="R341" i="99"/>
  <c r="Q341" i="99"/>
  <c r="AF340" i="99"/>
  <c r="AE340" i="99"/>
  <c r="X340" i="99"/>
  <c r="W340" i="99"/>
  <c r="Y340" i="99" s="1"/>
  <c r="V340" i="99"/>
  <c r="U340" i="99"/>
  <c r="R340" i="99"/>
  <c r="Q340" i="99"/>
  <c r="AG339" i="99"/>
  <c r="AF339" i="99"/>
  <c r="AH339" i="99" s="1"/>
  <c r="AE339" i="99"/>
  <c r="Y339" i="99"/>
  <c r="X339" i="99"/>
  <c r="W339" i="99"/>
  <c r="V339" i="99"/>
  <c r="U339" i="99"/>
  <c r="R339" i="99"/>
  <c r="Q339" i="99"/>
  <c r="AF338" i="99"/>
  <c r="AH338" i="99" s="1"/>
  <c r="AE338" i="99"/>
  <c r="X338" i="99"/>
  <c r="W338" i="99"/>
  <c r="V338" i="99"/>
  <c r="U338" i="99"/>
  <c r="R338" i="99"/>
  <c r="Q338" i="99"/>
  <c r="AF337" i="99"/>
  <c r="AE337" i="99"/>
  <c r="X337" i="99"/>
  <c r="W337" i="99"/>
  <c r="V337" i="99"/>
  <c r="U337" i="99"/>
  <c r="R337" i="99"/>
  <c r="Q337" i="99"/>
  <c r="AF336" i="99"/>
  <c r="AH336" i="99" s="1"/>
  <c r="AE336" i="99"/>
  <c r="X336" i="99"/>
  <c r="W336" i="99"/>
  <c r="V336" i="99"/>
  <c r="U336" i="99"/>
  <c r="R336" i="99"/>
  <c r="Q336" i="99"/>
  <c r="AF335" i="99"/>
  <c r="AH335" i="99" s="1"/>
  <c r="AE335" i="99"/>
  <c r="X335" i="99"/>
  <c r="W335" i="99"/>
  <c r="V335" i="99"/>
  <c r="U335" i="99"/>
  <c r="R335" i="99"/>
  <c r="Q335" i="99"/>
  <c r="AF334" i="99"/>
  <c r="AE334" i="99"/>
  <c r="X334" i="99"/>
  <c r="W334" i="99"/>
  <c r="V334" i="99"/>
  <c r="U334" i="99"/>
  <c r="R334" i="99"/>
  <c r="Q334" i="99"/>
  <c r="AF333" i="99"/>
  <c r="AE333" i="99"/>
  <c r="X333" i="99"/>
  <c r="W333" i="99"/>
  <c r="AI333" i="99" s="1"/>
  <c r="V333" i="99"/>
  <c r="U333" i="99"/>
  <c r="R333" i="99"/>
  <c r="Q333" i="99"/>
  <c r="AF332" i="99"/>
  <c r="AE332" i="99"/>
  <c r="X332" i="99"/>
  <c r="W332" i="99"/>
  <c r="V332" i="99"/>
  <c r="U332" i="99"/>
  <c r="R332" i="99"/>
  <c r="Q332" i="99"/>
  <c r="AH331" i="99"/>
  <c r="AF331" i="99"/>
  <c r="AE331" i="99"/>
  <c r="Z331" i="99"/>
  <c r="X331" i="99"/>
  <c r="W331" i="99"/>
  <c r="V331" i="99"/>
  <c r="U331" i="99"/>
  <c r="R331" i="99"/>
  <c r="Q331" i="99"/>
  <c r="AF330" i="99"/>
  <c r="AH330" i="99" s="1"/>
  <c r="AE330" i="99"/>
  <c r="Z330" i="99"/>
  <c r="X330" i="99"/>
  <c r="W330" i="99"/>
  <c r="AI330" i="99" s="1"/>
  <c r="V330" i="99"/>
  <c r="U330" i="99"/>
  <c r="R330" i="99"/>
  <c r="Q330" i="99"/>
  <c r="AF329" i="99"/>
  <c r="AE329" i="99"/>
  <c r="AI329" i="99" s="1"/>
  <c r="X329" i="99"/>
  <c r="W329" i="99"/>
  <c r="V329" i="99"/>
  <c r="U329" i="99"/>
  <c r="R329" i="99"/>
  <c r="Q329" i="99"/>
  <c r="AF328" i="99"/>
  <c r="AE328" i="99"/>
  <c r="AI328" i="99" s="1"/>
  <c r="X328" i="99"/>
  <c r="W328" i="99"/>
  <c r="V328" i="99"/>
  <c r="U328" i="99"/>
  <c r="R328" i="99"/>
  <c r="Q328" i="99"/>
  <c r="AF327" i="99"/>
  <c r="AH327" i="99" s="1"/>
  <c r="AE327" i="99"/>
  <c r="X327" i="99"/>
  <c r="Z327" i="99" s="1"/>
  <c r="W327" i="99"/>
  <c r="V327" i="99"/>
  <c r="U327" i="99"/>
  <c r="R327" i="99"/>
  <c r="Q327" i="99"/>
  <c r="AF326" i="99"/>
  <c r="AE326" i="99"/>
  <c r="X326" i="99"/>
  <c r="W326" i="99"/>
  <c r="V326" i="99"/>
  <c r="U326" i="99"/>
  <c r="R326" i="99"/>
  <c r="Q326" i="99"/>
  <c r="AF325" i="99"/>
  <c r="AE325" i="99"/>
  <c r="X325" i="99"/>
  <c r="W325" i="99"/>
  <c r="V325" i="99"/>
  <c r="U325" i="99"/>
  <c r="R325" i="99"/>
  <c r="Q325" i="99"/>
  <c r="AF324" i="99"/>
  <c r="AH324" i="99" s="1"/>
  <c r="AE324" i="99"/>
  <c r="X324" i="99"/>
  <c r="W324" i="99"/>
  <c r="V324" i="99"/>
  <c r="U324" i="99"/>
  <c r="R324" i="99"/>
  <c r="Q324" i="99"/>
  <c r="AF323" i="99"/>
  <c r="AH323" i="99" s="1"/>
  <c r="AE323" i="99"/>
  <c r="X323" i="99"/>
  <c r="Z323" i="99" s="1"/>
  <c r="W323" i="99"/>
  <c r="V323" i="99"/>
  <c r="U323" i="99"/>
  <c r="R323" i="99"/>
  <c r="Q323" i="99"/>
  <c r="AF322" i="99"/>
  <c r="AE322" i="99"/>
  <c r="X322" i="99"/>
  <c r="Z322" i="99" s="1"/>
  <c r="W322" i="99"/>
  <c r="V322" i="99"/>
  <c r="U322" i="99"/>
  <c r="R322" i="99"/>
  <c r="Q322" i="99"/>
  <c r="AF321" i="99"/>
  <c r="AE321" i="99"/>
  <c r="AI321" i="99" s="1"/>
  <c r="X321" i="99"/>
  <c r="W321" i="99"/>
  <c r="V321" i="99"/>
  <c r="U321" i="99"/>
  <c r="R321" i="99"/>
  <c r="Q321" i="99"/>
  <c r="AF320" i="99"/>
  <c r="AH320" i="99" s="1"/>
  <c r="AE320" i="99"/>
  <c r="AI320" i="99" s="1"/>
  <c r="X320" i="99"/>
  <c r="Z320" i="99" s="1"/>
  <c r="W320" i="99"/>
  <c r="V320" i="99"/>
  <c r="U320" i="99"/>
  <c r="R320" i="99"/>
  <c r="Q320" i="99"/>
  <c r="AF319" i="99"/>
  <c r="AE319" i="99"/>
  <c r="AH319" i="99" s="1"/>
  <c r="X319" i="99"/>
  <c r="W319" i="99"/>
  <c r="V319" i="99"/>
  <c r="U319" i="99"/>
  <c r="R319" i="99"/>
  <c r="Q319" i="99"/>
  <c r="AF318" i="99"/>
  <c r="AE318" i="99"/>
  <c r="X318" i="99"/>
  <c r="W318" i="99"/>
  <c r="V318" i="99"/>
  <c r="U318" i="99"/>
  <c r="R318" i="99"/>
  <c r="Q318" i="99"/>
  <c r="AF317" i="99"/>
  <c r="AE317" i="99"/>
  <c r="X317" i="99"/>
  <c r="W317" i="99"/>
  <c r="V317" i="99"/>
  <c r="U317" i="99"/>
  <c r="R317" i="99"/>
  <c r="Q317" i="99"/>
  <c r="AG316" i="99"/>
  <c r="AF316" i="99"/>
  <c r="AE316" i="99"/>
  <c r="AI316" i="99" s="1"/>
  <c r="X316" i="99"/>
  <c r="Z316" i="99" s="1"/>
  <c r="W316" i="99"/>
  <c r="V316" i="99"/>
  <c r="U316" i="99"/>
  <c r="R316" i="99"/>
  <c r="Q316" i="99"/>
  <c r="AF315" i="99"/>
  <c r="AE315" i="99"/>
  <c r="X315" i="99"/>
  <c r="Z315" i="99" s="1"/>
  <c r="W315" i="99"/>
  <c r="V315" i="99"/>
  <c r="U315" i="99"/>
  <c r="R315" i="99"/>
  <c r="Q315" i="99"/>
  <c r="AF314" i="99"/>
  <c r="AE314" i="99"/>
  <c r="X314" i="99"/>
  <c r="W314" i="99"/>
  <c r="V314" i="99"/>
  <c r="U314" i="99"/>
  <c r="R314" i="99"/>
  <c r="Q314" i="99"/>
  <c r="AF313" i="99"/>
  <c r="AE313" i="99"/>
  <c r="X313" i="99"/>
  <c r="W313" i="99"/>
  <c r="V313" i="99"/>
  <c r="U313" i="99"/>
  <c r="R313" i="99"/>
  <c r="Q313" i="99"/>
  <c r="AF312" i="99"/>
  <c r="AE312" i="99"/>
  <c r="X312" i="99"/>
  <c r="W312" i="99"/>
  <c r="V312" i="99"/>
  <c r="U312" i="99"/>
  <c r="R312" i="99"/>
  <c r="Q312" i="99"/>
  <c r="AF311" i="99"/>
  <c r="AE311" i="99"/>
  <c r="AH311" i="99" s="1"/>
  <c r="X311" i="99"/>
  <c r="W311" i="99"/>
  <c r="V311" i="99"/>
  <c r="U311" i="99"/>
  <c r="R311" i="99"/>
  <c r="Q311" i="99"/>
  <c r="AF310" i="99"/>
  <c r="AE310" i="99"/>
  <c r="AG310" i="99" s="1"/>
  <c r="X310" i="99"/>
  <c r="W310" i="99"/>
  <c r="V310" i="99"/>
  <c r="U310" i="99"/>
  <c r="R310" i="99"/>
  <c r="Q310" i="99"/>
  <c r="AF309" i="99"/>
  <c r="AE309" i="99"/>
  <c r="X309" i="99"/>
  <c r="W309" i="99"/>
  <c r="V309" i="99"/>
  <c r="U309" i="99"/>
  <c r="R309" i="99"/>
  <c r="Q309" i="99"/>
  <c r="AF308" i="99"/>
  <c r="AE308" i="99"/>
  <c r="Y308" i="99"/>
  <c r="X308" i="99"/>
  <c r="W308" i="99"/>
  <c r="V308" i="99"/>
  <c r="U308" i="99"/>
  <c r="R308" i="99"/>
  <c r="Q308" i="99"/>
  <c r="AF307" i="99"/>
  <c r="AE307" i="99"/>
  <c r="Y307" i="99"/>
  <c r="X307" i="99"/>
  <c r="Z307" i="99" s="1"/>
  <c r="W307" i="99"/>
  <c r="V307" i="99"/>
  <c r="U307" i="99"/>
  <c r="R307" i="99"/>
  <c r="Q307" i="99"/>
  <c r="AF306" i="99"/>
  <c r="AH306" i="99" s="1"/>
  <c r="AE306" i="99"/>
  <c r="X306" i="99"/>
  <c r="W306" i="99"/>
  <c r="V306" i="99"/>
  <c r="U306" i="99"/>
  <c r="R306" i="99"/>
  <c r="Q306" i="99"/>
  <c r="AF305" i="99"/>
  <c r="AE305" i="99"/>
  <c r="X305" i="99"/>
  <c r="W305" i="99"/>
  <c r="V305" i="99"/>
  <c r="U305" i="99"/>
  <c r="R305" i="99"/>
  <c r="Q305" i="99"/>
  <c r="AF304" i="99"/>
  <c r="AH304" i="99" s="1"/>
  <c r="AE304" i="99"/>
  <c r="X304" i="99"/>
  <c r="W304" i="99"/>
  <c r="V304" i="99"/>
  <c r="U304" i="99"/>
  <c r="R304" i="99"/>
  <c r="Q304" i="99"/>
  <c r="AF303" i="99"/>
  <c r="AH303" i="99" s="1"/>
  <c r="AE303" i="99"/>
  <c r="X303" i="99"/>
  <c r="W303" i="99"/>
  <c r="V303" i="99"/>
  <c r="U303" i="99"/>
  <c r="R303" i="99"/>
  <c r="Q303" i="99"/>
  <c r="AF302" i="99"/>
  <c r="AE302" i="99"/>
  <c r="X302" i="99"/>
  <c r="W302" i="99"/>
  <c r="V302" i="99"/>
  <c r="U302" i="99"/>
  <c r="R302" i="99"/>
  <c r="Q302" i="99"/>
  <c r="AF301" i="99"/>
  <c r="AE301" i="99"/>
  <c r="X301" i="99"/>
  <c r="W301" i="99"/>
  <c r="AI301" i="99" s="1"/>
  <c r="V301" i="99"/>
  <c r="U301" i="99"/>
  <c r="R301" i="99"/>
  <c r="Q301" i="99"/>
  <c r="AF300" i="99"/>
  <c r="AE300" i="99"/>
  <c r="X300" i="99"/>
  <c r="W300" i="99"/>
  <c r="V300" i="99"/>
  <c r="U300" i="99"/>
  <c r="R300" i="99"/>
  <c r="Q300" i="99"/>
  <c r="AH299" i="99"/>
  <c r="AF299" i="99"/>
  <c r="AG299" i="99" s="1"/>
  <c r="AE299" i="99"/>
  <c r="Z299" i="99"/>
  <c r="X299" i="99"/>
  <c r="W299" i="99"/>
  <c r="V299" i="99"/>
  <c r="U299" i="99"/>
  <c r="R299" i="99"/>
  <c r="Q299" i="99"/>
  <c r="AI298" i="99"/>
  <c r="AF298" i="99"/>
  <c r="AH298" i="99" s="1"/>
  <c r="AE298" i="99"/>
  <c r="X298" i="99"/>
  <c r="Z298" i="99" s="1"/>
  <c r="W298" i="99"/>
  <c r="V298" i="99"/>
  <c r="U298" i="99"/>
  <c r="R298" i="99"/>
  <c r="Q298" i="99"/>
  <c r="AF297" i="99"/>
  <c r="AE297" i="99"/>
  <c r="AI297" i="99" s="1"/>
  <c r="X297" i="99"/>
  <c r="W297" i="99"/>
  <c r="V297" i="99"/>
  <c r="U297" i="99"/>
  <c r="R297" i="99"/>
  <c r="Q297" i="99"/>
  <c r="AF296" i="99"/>
  <c r="AE296" i="99"/>
  <c r="AI296" i="99" s="1"/>
  <c r="X296" i="99"/>
  <c r="W296" i="99"/>
  <c r="V296" i="99"/>
  <c r="U296" i="99"/>
  <c r="R296" i="99"/>
  <c r="Q296" i="99"/>
  <c r="AF295" i="99"/>
  <c r="AE295" i="99"/>
  <c r="X295" i="99"/>
  <c r="Z295" i="99" s="1"/>
  <c r="W295" i="99"/>
  <c r="V295" i="99"/>
  <c r="U295" i="99"/>
  <c r="R295" i="99"/>
  <c r="Q295" i="99"/>
  <c r="AF294" i="99"/>
  <c r="AE294" i="99"/>
  <c r="X294" i="99"/>
  <c r="W294" i="99"/>
  <c r="V294" i="99"/>
  <c r="U294" i="99"/>
  <c r="R294" i="99"/>
  <c r="Q294" i="99"/>
  <c r="AF293" i="99"/>
  <c r="AE293" i="99"/>
  <c r="X293" i="99"/>
  <c r="W293" i="99"/>
  <c r="V293" i="99"/>
  <c r="U293" i="99"/>
  <c r="R293" i="99"/>
  <c r="Q293" i="99"/>
  <c r="AF292" i="99"/>
  <c r="AH292" i="99" s="1"/>
  <c r="AE292" i="99"/>
  <c r="X292" i="99"/>
  <c r="W292" i="99"/>
  <c r="V292" i="99"/>
  <c r="U292" i="99"/>
  <c r="R292" i="99"/>
  <c r="Q292" i="99"/>
  <c r="AF291" i="99"/>
  <c r="AH291" i="99" s="1"/>
  <c r="AE291" i="99"/>
  <c r="X291" i="99"/>
  <c r="Z291" i="99" s="1"/>
  <c r="W291" i="99"/>
  <c r="V291" i="99"/>
  <c r="U291" i="99"/>
  <c r="R291" i="99"/>
  <c r="Q291" i="99"/>
  <c r="AF290" i="99"/>
  <c r="AE290" i="99"/>
  <c r="X290" i="99"/>
  <c r="Z290" i="99" s="1"/>
  <c r="W290" i="99"/>
  <c r="V290" i="99"/>
  <c r="U290" i="99"/>
  <c r="R290" i="99"/>
  <c r="Q290" i="99"/>
  <c r="AF289" i="99"/>
  <c r="AE289" i="99"/>
  <c r="X289" i="99"/>
  <c r="W289" i="99"/>
  <c r="V289" i="99"/>
  <c r="U289" i="99"/>
  <c r="R289" i="99"/>
  <c r="Q289" i="99"/>
  <c r="AF288" i="99"/>
  <c r="AH288" i="99" s="1"/>
  <c r="AE288" i="99"/>
  <c r="X288" i="99"/>
  <c r="Z288" i="99" s="1"/>
  <c r="W288" i="99"/>
  <c r="V288" i="99"/>
  <c r="U288" i="99"/>
  <c r="R288" i="99"/>
  <c r="Q288" i="99"/>
  <c r="AH287" i="99"/>
  <c r="AF287" i="99"/>
  <c r="AE287" i="99"/>
  <c r="X287" i="99"/>
  <c r="W287" i="99"/>
  <c r="Z287" i="99" s="1"/>
  <c r="V287" i="99"/>
  <c r="U287" i="99"/>
  <c r="R287" i="99"/>
  <c r="Q287" i="99"/>
  <c r="AF286" i="99"/>
  <c r="AE286" i="99"/>
  <c r="X286" i="99"/>
  <c r="W286" i="99"/>
  <c r="V286" i="99"/>
  <c r="U286" i="99"/>
  <c r="R286" i="99"/>
  <c r="Q286" i="99"/>
  <c r="AF285" i="99"/>
  <c r="AE285" i="99"/>
  <c r="X285" i="99"/>
  <c r="W285" i="99"/>
  <c r="V285" i="99"/>
  <c r="U285" i="99"/>
  <c r="R285" i="99"/>
  <c r="Q285" i="99"/>
  <c r="AG284" i="99"/>
  <c r="AF284" i="99"/>
  <c r="AE284" i="99"/>
  <c r="AI284" i="99" s="1"/>
  <c r="X284" i="99"/>
  <c r="Z284" i="99" s="1"/>
  <c r="W284" i="99"/>
  <c r="V284" i="99"/>
  <c r="U284" i="99"/>
  <c r="R284" i="99"/>
  <c r="Q284" i="99"/>
  <c r="AF283" i="99"/>
  <c r="AH283" i="99" s="1"/>
  <c r="AE283" i="99"/>
  <c r="X283" i="99"/>
  <c r="Z283" i="99" s="1"/>
  <c r="W283" i="99"/>
  <c r="V283" i="99"/>
  <c r="U283" i="99"/>
  <c r="R283" i="99"/>
  <c r="Q283" i="99"/>
  <c r="AF282" i="99"/>
  <c r="AH282" i="99" s="1"/>
  <c r="AE282" i="99"/>
  <c r="X282" i="99"/>
  <c r="W282" i="99"/>
  <c r="V282" i="99"/>
  <c r="U282" i="99"/>
  <c r="R282" i="99"/>
  <c r="Q282" i="99"/>
  <c r="AF281" i="99"/>
  <c r="AE281" i="99"/>
  <c r="X281" i="99"/>
  <c r="W281" i="99"/>
  <c r="V281" i="99"/>
  <c r="U281" i="99"/>
  <c r="R281" i="99"/>
  <c r="Q281" i="99"/>
  <c r="AF280" i="99"/>
  <c r="AE280" i="99"/>
  <c r="X280" i="99"/>
  <c r="W280" i="99"/>
  <c r="V280" i="99"/>
  <c r="U280" i="99"/>
  <c r="R280" i="99"/>
  <c r="Q280" i="99"/>
  <c r="AF279" i="99"/>
  <c r="AE279" i="99"/>
  <c r="X279" i="99"/>
  <c r="W279" i="99"/>
  <c r="V279" i="99"/>
  <c r="U279" i="99"/>
  <c r="R279" i="99"/>
  <c r="Q279" i="99"/>
  <c r="AF278" i="99"/>
  <c r="AE278" i="99"/>
  <c r="X278" i="99"/>
  <c r="W278" i="99"/>
  <c r="V278" i="99"/>
  <c r="U278" i="99"/>
  <c r="R278" i="99"/>
  <c r="Q278" i="99"/>
  <c r="AF277" i="99"/>
  <c r="AE277" i="99"/>
  <c r="X277" i="99"/>
  <c r="W277" i="99"/>
  <c r="V277" i="99"/>
  <c r="U277" i="99"/>
  <c r="R277" i="99"/>
  <c r="Q277" i="99"/>
  <c r="AF276" i="99"/>
  <c r="AH276" i="99" s="1"/>
  <c r="AE276" i="99"/>
  <c r="Y276" i="99"/>
  <c r="X276" i="99"/>
  <c r="W276" i="99"/>
  <c r="V276" i="99"/>
  <c r="U276" i="99"/>
  <c r="R276" i="99"/>
  <c r="Q276" i="99"/>
  <c r="AF275" i="99"/>
  <c r="AH275" i="99" s="1"/>
  <c r="AE275" i="99"/>
  <c r="X275" i="99"/>
  <c r="W275" i="99"/>
  <c r="V275" i="99"/>
  <c r="U275" i="99"/>
  <c r="R275" i="99"/>
  <c r="Q275" i="99"/>
  <c r="AF274" i="99"/>
  <c r="AH274" i="99" s="1"/>
  <c r="AE274" i="99"/>
  <c r="AG274" i="99" s="1"/>
  <c r="X274" i="99"/>
  <c r="W274" i="99"/>
  <c r="V274" i="99"/>
  <c r="U274" i="99"/>
  <c r="R274" i="99"/>
  <c r="Q274" i="99"/>
  <c r="AF273" i="99"/>
  <c r="AE273" i="99"/>
  <c r="X273" i="99"/>
  <c r="W273" i="99"/>
  <c r="V273" i="99"/>
  <c r="U273" i="99"/>
  <c r="R273" i="99"/>
  <c r="Q273" i="99"/>
  <c r="AF272" i="99"/>
  <c r="AE272" i="99"/>
  <c r="X272" i="99"/>
  <c r="W272" i="99"/>
  <c r="V272" i="99"/>
  <c r="U272" i="99"/>
  <c r="R272" i="99"/>
  <c r="Q272" i="99"/>
  <c r="AF271" i="99"/>
  <c r="AE271" i="99"/>
  <c r="X271" i="99"/>
  <c r="W271" i="99"/>
  <c r="V271" i="99"/>
  <c r="U271" i="99"/>
  <c r="R271" i="99"/>
  <c r="Q271" i="99"/>
  <c r="AF270" i="99"/>
  <c r="AE270" i="99"/>
  <c r="X270" i="99"/>
  <c r="W270" i="99"/>
  <c r="V270" i="99"/>
  <c r="U270" i="99"/>
  <c r="R270" i="99"/>
  <c r="Q270" i="99"/>
  <c r="AF269" i="99"/>
  <c r="AE269" i="99"/>
  <c r="X269" i="99"/>
  <c r="W269" i="99"/>
  <c r="V269" i="99"/>
  <c r="U269" i="99"/>
  <c r="R269" i="99"/>
  <c r="Q269" i="99"/>
  <c r="AF268" i="99"/>
  <c r="AE268" i="99"/>
  <c r="AI268" i="99" s="1"/>
  <c r="X268" i="99"/>
  <c r="W268" i="99"/>
  <c r="V268" i="99"/>
  <c r="U268" i="99"/>
  <c r="R268" i="99"/>
  <c r="Q268" i="99"/>
  <c r="AF267" i="99"/>
  <c r="AE267" i="99"/>
  <c r="Z267" i="99"/>
  <c r="X267" i="99"/>
  <c r="Y267" i="99" s="1"/>
  <c r="W267" i="99"/>
  <c r="V267" i="99"/>
  <c r="U267" i="99"/>
  <c r="R267" i="99"/>
  <c r="Q267" i="99"/>
  <c r="AF266" i="99"/>
  <c r="AH266" i="99" s="1"/>
  <c r="AE266" i="99"/>
  <c r="AI266" i="99" s="1"/>
  <c r="X266" i="99"/>
  <c r="Z266" i="99" s="1"/>
  <c r="W266" i="99"/>
  <c r="V266" i="99"/>
  <c r="U266" i="99"/>
  <c r="R266" i="99"/>
  <c r="Q266" i="99"/>
  <c r="AF265" i="99"/>
  <c r="AE265" i="99"/>
  <c r="AI265" i="99" s="1"/>
  <c r="X265" i="99"/>
  <c r="W265" i="99"/>
  <c r="V265" i="99"/>
  <c r="U265" i="99"/>
  <c r="R265" i="99"/>
  <c r="Q265" i="99"/>
  <c r="AF264" i="99"/>
  <c r="AE264" i="99"/>
  <c r="AI264" i="99" s="1"/>
  <c r="X264" i="99"/>
  <c r="W264" i="99"/>
  <c r="V264" i="99"/>
  <c r="U264" i="99"/>
  <c r="R264" i="99"/>
  <c r="Q264" i="99"/>
  <c r="AF263" i="99"/>
  <c r="AE263" i="99"/>
  <c r="AG263" i="99" s="1"/>
  <c r="X263" i="99"/>
  <c r="W263" i="99"/>
  <c r="V263" i="99"/>
  <c r="U263" i="99"/>
  <c r="R263" i="99"/>
  <c r="Q263" i="99"/>
  <c r="AF262" i="99"/>
  <c r="AE262" i="99"/>
  <c r="X262" i="99"/>
  <c r="W262" i="99"/>
  <c r="Y262" i="99" s="1"/>
  <c r="V262" i="99"/>
  <c r="U262" i="99"/>
  <c r="R262" i="99"/>
  <c r="Q262" i="99"/>
  <c r="AF261" i="99"/>
  <c r="AE261" i="99"/>
  <c r="X261" i="99"/>
  <c r="W261" i="99"/>
  <c r="V261" i="99"/>
  <c r="U261" i="99"/>
  <c r="R261" i="99"/>
  <c r="Q261" i="99"/>
  <c r="AF260" i="99"/>
  <c r="AH260" i="99" s="1"/>
  <c r="AE260" i="99"/>
  <c r="X260" i="99"/>
  <c r="W260" i="99"/>
  <c r="Y260" i="99" s="1"/>
  <c r="V260" i="99"/>
  <c r="U260" i="99"/>
  <c r="R260" i="99"/>
  <c r="Q260" i="99"/>
  <c r="AF259" i="99"/>
  <c r="AH259" i="99" s="1"/>
  <c r="AE259" i="99"/>
  <c r="X259" i="99"/>
  <c r="W259" i="99"/>
  <c r="Y259" i="99" s="1"/>
  <c r="V259" i="99"/>
  <c r="U259" i="99"/>
  <c r="R259" i="99"/>
  <c r="Q259" i="99"/>
  <c r="AF258" i="99"/>
  <c r="AE258" i="99"/>
  <c r="X258" i="99"/>
  <c r="W258" i="99"/>
  <c r="V258" i="99"/>
  <c r="U258" i="99"/>
  <c r="R258" i="99"/>
  <c r="Q258" i="99"/>
  <c r="AF257" i="99"/>
  <c r="AE257" i="99"/>
  <c r="X257" i="99"/>
  <c r="W257" i="99"/>
  <c r="V257" i="99"/>
  <c r="U257" i="99"/>
  <c r="R257" i="99"/>
  <c r="Q257" i="99"/>
  <c r="AF256" i="99"/>
  <c r="AH256" i="99" s="1"/>
  <c r="AE256" i="99"/>
  <c r="X256" i="99"/>
  <c r="W256" i="99"/>
  <c r="V256" i="99"/>
  <c r="U256" i="99"/>
  <c r="R256" i="99"/>
  <c r="Q256" i="99"/>
  <c r="AH255" i="99"/>
  <c r="AF255" i="99"/>
  <c r="AE255" i="99"/>
  <c r="Z255" i="99"/>
  <c r="X255" i="99"/>
  <c r="W255" i="99"/>
  <c r="V255" i="99"/>
  <c r="U255" i="99"/>
  <c r="R255" i="99"/>
  <c r="Q255" i="99"/>
  <c r="AF254" i="99"/>
  <c r="AE254" i="99"/>
  <c r="X254" i="99"/>
  <c r="W254" i="99"/>
  <c r="V254" i="99"/>
  <c r="U254" i="99"/>
  <c r="R254" i="99"/>
  <c r="Q254" i="99"/>
  <c r="AF253" i="99"/>
  <c r="AE253" i="99"/>
  <c r="X253" i="99"/>
  <c r="W253" i="99"/>
  <c r="V253" i="99"/>
  <c r="U253" i="99"/>
  <c r="R253" i="99"/>
  <c r="Q253" i="99"/>
  <c r="AF252" i="99"/>
  <c r="AG252" i="99" s="1"/>
  <c r="AE252" i="99"/>
  <c r="X252" i="99"/>
  <c r="Z252" i="99" s="1"/>
  <c r="W252" i="99"/>
  <c r="V252" i="99"/>
  <c r="U252" i="99"/>
  <c r="R252" i="99"/>
  <c r="Q252" i="99"/>
  <c r="AF251" i="99"/>
  <c r="AH251" i="99" s="1"/>
  <c r="AE251" i="99"/>
  <c r="X251" i="99"/>
  <c r="Z251" i="99" s="1"/>
  <c r="W251" i="99"/>
  <c r="V251" i="99"/>
  <c r="U251" i="99"/>
  <c r="R251" i="99"/>
  <c r="Q251" i="99"/>
  <c r="AF250" i="99"/>
  <c r="AH250" i="99" s="1"/>
  <c r="AE250" i="99"/>
  <c r="X250" i="99"/>
  <c r="W250" i="99"/>
  <c r="V250" i="99"/>
  <c r="U250" i="99"/>
  <c r="R250" i="99"/>
  <c r="Q250" i="99"/>
  <c r="AF249" i="99"/>
  <c r="AE249" i="99"/>
  <c r="X249" i="99"/>
  <c r="W249" i="99"/>
  <c r="V249" i="99"/>
  <c r="U249" i="99"/>
  <c r="R249" i="99"/>
  <c r="Q249" i="99"/>
  <c r="AF248" i="99"/>
  <c r="AE248" i="99"/>
  <c r="X248" i="99"/>
  <c r="W248" i="99"/>
  <c r="V248" i="99"/>
  <c r="U248" i="99"/>
  <c r="R248" i="99"/>
  <c r="Q248" i="99"/>
  <c r="AF247" i="99"/>
  <c r="AE247" i="99"/>
  <c r="X247" i="99"/>
  <c r="W247" i="99"/>
  <c r="V247" i="99"/>
  <c r="U247" i="99"/>
  <c r="R247" i="99"/>
  <c r="Q247" i="99"/>
  <c r="AF246" i="99"/>
  <c r="AE246" i="99"/>
  <c r="X246" i="99"/>
  <c r="W246" i="99"/>
  <c r="V246" i="99"/>
  <c r="U246" i="99"/>
  <c r="R246" i="99"/>
  <c r="Q246" i="99"/>
  <c r="AF245" i="99"/>
  <c r="AE245" i="99"/>
  <c r="X245" i="99"/>
  <c r="W245" i="99"/>
  <c r="AI245" i="99" s="1"/>
  <c r="V245" i="99"/>
  <c r="U245" i="99"/>
  <c r="R245" i="99"/>
  <c r="Q245" i="99"/>
  <c r="AF244" i="99"/>
  <c r="AH244" i="99" s="1"/>
  <c r="AE244" i="99"/>
  <c r="Y244" i="99"/>
  <c r="X244" i="99"/>
  <c r="W244" i="99"/>
  <c r="V244" i="99"/>
  <c r="U244" i="99"/>
  <c r="R244" i="99"/>
  <c r="Q244" i="99"/>
  <c r="AF243" i="99"/>
  <c r="AE243" i="99"/>
  <c r="X243" i="99"/>
  <c r="Z243" i="99" s="1"/>
  <c r="W243" i="99"/>
  <c r="V243" i="99"/>
  <c r="U243" i="99"/>
  <c r="R243" i="99"/>
  <c r="Q243" i="99"/>
  <c r="AF242" i="99"/>
  <c r="AE242" i="99"/>
  <c r="AG242" i="99" s="1"/>
  <c r="X242" i="99"/>
  <c r="W242" i="99"/>
  <c r="V242" i="99"/>
  <c r="U242" i="99"/>
  <c r="R242" i="99"/>
  <c r="Q242" i="99"/>
  <c r="AF241" i="99"/>
  <c r="AE241" i="99"/>
  <c r="X241" i="99"/>
  <c r="W241" i="99"/>
  <c r="V241" i="99"/>
  <c r="U241" i="99"/>
  <c r="R241" i="99"/>
  <c r="Q241" i="99"/>
  <c r="AF240" i="99"/>
  <c r="AE240" i="99"/>
  <c r="X240" i="99"/>
  <c r="W240" i="99"/>
  <c r="V240" i="99"/>
  <c r="U240" i="99"/>
  <c r="R240" i="99"/>
  <c r="Q240" i="99"/>
  <c r="AF239" i="99"/>
  <c r="AE239" i="99"/>
  <c r="X239" i="99"/>
  <c r="W239" i="99"/>
  <c r="V239" i="99"/>
  <c r="U239" i="99"/>
  <c r="R239" i="99"/>
  <c r="Q239" i="99"/>
  <c r="AF238" i="99"/>
  <c r="AE238" i="99"/>
  <c r="X238" i="99"/>
  <c r="W238" i="99"/>
  <c r="V238" i="99"/>
  <c r="U238" i="99"/>
  <c r="R238" i="99"/>
  <c r="Q238" i="99"/>
  <c r="AF237" i="99"/>
  <c r="AE237" i="99"/>
  <c r="X237" i="99"/>
  <c r="W237" i="99"/>
  <c r="V237" i="99"/>
  <c r="U237" i="99"/>
  <c r="R237" i="99"/>
  <c r="Q237" i="99"/>
  <c r="AF236" i="99"/>
  <c r="AE236" i="99"/>
  <c r="AI236" i="99" s="1"/>
  <c r="X236" i="99"/>
  <c r="W236" i="99"/>
  <c r="V236" i="99"/>
  <c r="U236" i="99"/>
  <c r="R236" i="99"/>
  <c r="Q236" i="99"/>
  <c r="AF235" i="99"/>
  <c r="AE235" i="99"/>
  <c r="X235" i="99"/>
  <c r="W235" i="99"/>
  <c r="V235" i="99"/>
  <c r="U235" i="99"/>
  <c r="R235" i="99"/>
  <c r="Q235" i="99"/>
  <c r="AF234" i="99"/>
  <c r="AE234" i="99"/>
  <c r="AI234" i="99" s="1"/>
  <c r="X234" i="99"/>
  <c r="Z234" i="99" s="1"/>
  <c r="W234" i="99"/>
  <c r="V234" i="99"/>
  <c r="U234" i="99"/>
  <c r="R234" i="99"/>
  <c r="Q234" i="99"/>
  <c r="AF233" i="99"/>
  <c r="AE233" i="99"/>
  <c r="X233" i="99"/>
  <c r="W233" i="99"/>
  <c r="V233" i="99"/>
  <c r="U233" i="99"/>
  <c r="R233" i="99"/>
  <c r="Q233" i="99"/>
  <c r="AF232" i="99"/>
  <c r="AE232" i="99"/>
  <c r="X232" i="99"/>
  <c r="W232" i="99"/>
  <c r="V232" i="99"/>
  <c r="U232" i="99"/>
  <c r="R232" i="99"/>
  <c r="Q232" i="99"/>
  <c r="AF231" i="99"/>
  <c r="AE231" i="99"/>
  <c r="AH231" i="99" s="1"/>
  <c r="X231" i="99"/>
  <c r="W231" i="99"/>
  <c r="V231" i="99"/>
  <c r="U231" i="99"/>
  <c r="R231" i="99"/>
  <c r="Q231" i="99"/>
  <c r="AF230" i="99"/>
  <c r="AE230" i="99"/>
  <c r="X230" i="99"/>
  <c r="W230" i="99"/>
  <c r="Y230" i="99" s="1"/>
  <c r="V230" i="99"/>
  <c r="U230" i="99"/>
  <c r="R230" i="99"/>
  <c r="Q230" i="99"/>
  <c r="AF229" i="99"/>
  <c r="AE229" i="99"/>
  <c r="X229" i="99"/>
  <c r="W229" i="99"/>
  <c r="V229" i="99"/>
  <c r="U229" i="99"/>
  <c r="R229" i="99"/>
  <c r="Q229" i="99"/>
  <c r="AF228" i="99"/>
  <c r="AH228" i="99" s="1"/>
  <c r="AE228" i="99"/>
  <c r="X228" i="99"/>
  <c r="W228" i="99"/>
  <c r="Y228" i="99" s="1"/>
  <c r="V228" i="99"/>
  <c r="U228" i="99"/>
  <c r="R228" i="99"/>
  <c r="Q228" i="99"/>
  <c r="AF227" i="99"/>
  <c r="AH227" i="99" s="1"/>
  <c r="AE227" i="99"/>
  <c r="X227" i="99"/>
  <c r="W227" i="99"/>
  <c r="Y227" i="99" s="1"/>
  <c r="V227" i="99"/>
  <c r="U227" i="99"/>
  <c r="R227" i="99"/>
  <c r="Q227" i="99"/>
  <c r="AF226" i="99"/>
  <c r="AE226" i="99"/>
  <c r="X226" i="99"/>
  <c r="W226" i="99"/>
  <c r="V226" i="99"/>
  <c r="U226" i="99"/>
  <c r="R226" i="99"/>
  <c r="Q226" i="99"/>
  <c r="AF225" i="99"/>
  <c r="AE225" i="99"/>
  <c r="X225" i="99"/>
  <c r="W225" i="99"/>
  <c r="V225" i="99"/>
  <c r="U225" i="99"/>
  <c r="R225" i="99"/>
  <c r="Q225" i="99"/>
  <c r="AF224" i="99"/>
  <c r="AH224" i="99" s="1"/>
  <c r="AE224" i="99"/>
  <c r="X224" i="99"/>
  <c r="W224" i="99"/>
  <c r="V224" i="99"/>
  <c r="U224" i="99"/>
  <c r="R224" i="99"/>
  <c r="Q224" i="99"/>
  <c r="AH223" i="99"/>
  <c r="AF223" i="99"/>
  <c r="AG223" i="99" s="1"/>
  <c r="AE223" i="99"/>
  <c r="Z223" i="99"/>
  <c r="X223" i="99"/>
  <c r="W223" i="99"/>
  <c r="V223" i="99"/>
  <c r="U223" i="99"/>
  <c r="R223" i="99"/>
  <c r="Q223" i="99"/>
  <c r="AF222" i="99"/>
  <c r="AE222" i="99"/>
  <c r="X222" i="99"/>
  <c r="W222" i="99"/>
  <c r="V222" i="99"/>
  <c r="U222" i="99"/>
  <c r="R222" i="99"/>
  <c r="Q222" i="99"/>
  <c r="AF221" i="99"/>
  <c r="AE221" i="99"/>
  <c r="X221" i="99"/>
  <c r="W221" i="99"/>
  <c r="V221" i="99"/>
  <c r="U221" i="99"/>
  <c r="R221" i="99"/>
  <c r="Q221" i="99"/>
  <c r="AF220" i="99"/>
  <c r="AG220" i="99" s="1"/>
  <c r="AE220" i="99"/>
  <c r="X220" i="99"/>
  <c r="W220" i="99"/>
  <c r="V220" i="99"/>
  <c r="U220" i="99"/>
  <c r="R220" i="99"/>
  <c r="Q220" i="99"/>
  <c r="AF219" i="99"/>
  <c r="AH219" i="99" s="1"/>
  <c r="AE219" i="99"/>
  <c r="X219" i="99"/>
  <c r="W219" i="99"/>
  <c r="V219" i="99"/>
  <c r="U219" i="99"/>
  <c r="R219" i="99"/>
  <c r="Q219" i="99"/>
  <c r="AF218" i="99"/>
  <c r="AH218" i="99" s="1"/>
  <c r="AE218" i="99"/>
  <c r="X218" i="99"/>
  <c r="W218" i="99"/>
  <c r="Y218" i="99" s="1"/>
  <c r="V218" i="99"/>
  <c r="U218" i="99"/>
  <c r="R218" i="99"/>
  <c r="Q218" i="99"/>
  <c r="AF217" i="99"/>
  <c r="AE217" i="99"/>
  <c r="X217" i="99"/>
  <c r="W217" i="99"/>
  <c r="V217" i="99"/>
  <c r="U217" i="99"/>
  <c r="R217" i="99"/>
  <c r="Q217" i="99"/>
  <c r="AF216" i="99"/>
  <c r="AE216" i="99"/>
  <c r="X216" i="99"/>
  <c r="W216" i="99"/>
  <c r="V216" i="99"/>
  <c r="U216" i="99"/>
  <c r="R216" i="99"/>
  <c r="Q216" i="99"/>
  <c r="AF215" i="99"/>
  <c r="AE215" i="99"/>
  <c r="X215" i="99"/>
  <c r="W215" i="99"/>
  <c r="Z215" i="99" s="1"/>
  <c r="V215" i="99"/>
  <c r="U215" i="99"/>
  <c r="R215" i="99"/>
  <c r="Q215" i="99"/>
  <c r="AF214" i="99"/>
  <c r="AE214" i="99"/>
  <c r="X214" i="99"/>
  <c r="W214" i="99"/>
  <c r="Y214" i="99" s="1"/>
  <c r="V214" i="99"/>
  <c r="U214" i="99"/>
  <c r="R214" i="99"/>
  <c r="Q214" i="99"/>
  <c r="AF213" i="99"/>
  <c r="AE213" i="99"/>
  <c r="X213" i="99"/>
  <c r="W213" i="99"/>
  <c r="AI213" i="99" s="1"/>
  <c r="V213" i="99"/>
  <c r="U213" i="99"/>
  <c r="R213" i="99"/>
  <c r="Q213" i="99"/>
  <c r="AF212" i="99"/>
  <c r="AH212" i="99" s="1"/>
  <c r="AE212" i="99"/>
  <c r="X212" i="99"/>
  <c r="Y212" i="99" s="1"/>
  <c r="W212" i="99"/>
  <c r="V212" i="99"/>
  <c r="U212" i="99"/>
  <c r="R212" i="99"/>
  <c r="Q212" i="99"/>
  <c r="AF211" i="99"/>
  <c r="AE211" i="99"/>
  <c r="X211" i="99"/>
  <c r="W211" i="99"/>
  <c r="V211" i="99"/>
  <c r="U211" i="99"/>
  <c r="R211" i="99"/>
  <c r="Q211" i="99"/>
  <c r="AH210" i="99"/>
  <c r="AF210" i="99"/>
  <c r="AE210" i="99"/>
  <c r="AG210" i="99" s="1"/>
  <c r="X210" i="99"/>
  <c r="Z210" i="99" s="1"/>
  <c r="W210" i="99"/>
  <c r="V210" i="99"/>
  <c r="U210" i="99"/>
  <c r="R210" i="99"/>
  <c r="Q210" i="99"/>
  <c r="AF209" i="99"/>
  <c r="AE209" i="99"/>
  <c r="X209" i="99"/>
  <c r="W209" i="99"/>
  <c r="V209" i="99"/>
  <c r="U209" i="99"/>
  <c r="R209" i="99"/>
  <c r="Q209" i="99"/>
  <c r="AF208" i="99"/>
  <c r="AE208" i="99"/>
  <c r="AI208" i="99" s="1"/>
  <c r="X208" i="99"/>
  <c r="Z208" i="99" s="1"/>
  <c r="W208" i="99"/>
  <c r="V208" i="99"/>
  <c r="U208" i="99"/>
  <c r="R208" i="99"/>
  <c r="Q208" i="99"/>
  <c r="AF207" i="99"/>
  <c r="AE207" i="99"/>
  <c r="X207" i="99"/>
  <c r="Z207" i="99" s="1"/>
  <c r="W207" i="99"/>
  <c r="V207" i="99"/>
  <c r="U207" i="99"/>
  <c r="R207" i="99"/>
  <c r="Q207" i="99"/>
  <c r="AF206" i="99"/>
  <c r="AE206" i="99"/>
  <c r="AI206" i="99" s="1"/>
  <c r="X206" i="99"/>
  <c r="Y206" i="99" s="1"/>
  <c r="W206" i="99"/>
  <c r="V206" i="99"/>
  <c r="U206" i="99"/>
  <c r="R206" i="99"/>
  <c r="Q206" i="99"/>
  <c r="AF205" i="99"/>
  <c r="AE205" i="99"/>
  <c r="X205" i="99"/>
  <c r="Z205" i="99" s="1"/>
  <c r="W205" i="99"/>
  <c r="V205" i="99"/>
  <c r="U205" i="99"/>
  <c r="R205" i="99"/>
  <c r="Q205" i="99"/>
  <c r="AF204" i="99"/>
  <c r="AE204" i="99"/>
  <c r="X204" i="99"/>
  <c r="W204" i="99"/>
  <c r="V204" i="99"/>
  <c r="U204" i="99"/>
  <c r="R204" i="99"/>
  <c r="Q204" i="99"/>
  <c r="AF203" i="99"/>
  <c r="AE203" i="99"/>
  <c r="X203" i="99"/>
  <c r="W203" i="99"/>
  <c r="V203" i="99"/>
  <c r="U203" i="99"/>
  <c r="R203" i="99"/>
  <c r="Q203" i="99"/>
  <c r="AF202" i="99"/>
  <c r="AE202" i="99"/>
  <c r="X202" i="99"/>
  <c r="W202" i="99"/>
  <c r="V202" i="99"/>
  <c r="U202" i="99"/>
  <c r="R202" i="99"/>
  <c r="Q202" i="99"/>
  <c r="AF201" i="99"/>
  <c r="AH201" i="99" s="1"/>
  <c r="AE201" i="99"/>
  <c r="X201" i="99"/>
  <c r="W201" i="99"/>
  <c r="V201" i="99"/>
  <c r="U201" i="99"/>
  <c r="R201" i="99"/>
  <c r="Q201" i="99"/>
  <c r="AF200" i="99"/>
  <c r="AE200" i="99"/>
  <c r="X200" i="99"/>
  <c r="W200" i="99"/>
  <c r="V200" i="99"/>
  <c r="U200" i="99"/>
  <c r="R200" i="99"/>
  <c r="Q200" i="99"/>
  <c r="AF199" i="99"/>
  <c r="AE199" i="99"/>
  <c r="X199" i="99"/>
  <c r="W199" i="99"/>
  <c r="V199" i="99"/>
  <c r="U199" i="99"/>
  <c r="R199" i="99"/>
  <c r="Q199" i="99"/>
  <c r="AF198" i="99"/>
  <c r="AE198" i="99"/>
  <c r="AG198" i="99" s="1"/>
  <c r="X198" i="99"/>
  <c r="W198" i="99"/>
  <c r="V198" i="99"/>
  <c r="U198" i="99"/>
  <c r="R198" i="99"/>
  <c r="Q198" i="99"/>
  <c r="AF197" i="99"/>
  <c r="AE197" i="99"/>
  <c r="X197" i="99"/>
  <c r="W197" i="99"/>
  <c r="AI197" i="99" s="1"/>
  <c r="V197" i="99"/>
  <c r="U197" i="99"/>
  <c r="R197" i="99"/>
  <c r="Q197" i="99"/>
  <c r="AI196" i="99"/>
  <c r="AF196" i="99"/>
  <c r="AE196" i="99"/>
  <c r="X196" i="99"/>
  <c r="Z196" i="99" s="1"/>
  <c r="W196" i="99"/>
  <c r="V196" i="99"/>
  <c r="U196" i="99"/>
  <c r="R196" i="99"/>
  <c r="Q196" i="99"/>
  <c r="AF195" i="99"/>
  <c r="AE195" i="99"/>
  <c r="AI195" i="99" s="1"/>
  <c r="X195" i="99"/>
  <c r="Z195" i="99" s="1"/>
  <c r="W195" i="99"/>
  <c r="V195" i="99"/>
  <c r="U195" i="99"/>
  <c r="R195" i="99"/>
  <c r="Q195" i="99"/>
  <c r="AF194" i="99"/>
  <c r="AE194" i="99"/>
  <c r="X194" i="99"/>
  <c r="W194" i="99"/>
  <c r="V194" i="99"/>
  <c r="U194" i="99"/>
  <c r="R194" i="99"/>
  <c r="Q194" i="99"/>
  <c r="AF193" i="99"/>
  <c r="AE193" i="99"/>
  <c r="AI193" i="99" s="1"/>
  <c r="X193" i="99"/>
  <c r="Y193" i="99" s="1"/>
  <c r="W193" i="99"/>
  <c r="V193" i="99"/>
  <c r="U193" i="99"/>
  <c r="R193" i="99"/>
  <c r="Q193" i="99"/>
  <c r="AF192" i="99"/>
  <c r="AE192" i="99"/>
  <c r="X192" i="99"/>
  <c r="Y192" i="99" s="1"/>
  <c r="W192" i="99"/>
  <c r="V192" i="99"/>
  <c r="U192" i="99"/>
  <c r="R192" i="99"/>
  <c r="Q192" i="99"/>
  <c r="AF191" i="99"/>
  <c r="AE191" i="99"/>
  <c r="X191" i="99"/>
  <c r="Z191" i="99" s="1"/>
  <c r="W191" i="99"/>
  <c r="V191" i="99"/>
  <c r="U191" i="99"/>
  <c r="R191" i="99"/>
  <c r="Q191" i="99"/>
  <c r="AF190" i="99"/>
  <c r="AE190" i="99"/>
  <c r="AI190" i="99" s="1"/>
  <c r="X190" i="99"/>
  <c r="Y190" i="99" s="1"/>
  <c r="W190" i="99"/>
  <c r="V190" i="99"/>
  <c r="U190" i="99"/>
  <c r="R190" i="99"/>
  <c r="Q190" i="99"/>
  <c r="AF189" i="99"/>
  <c r="AE189" i="99"/>
  <c r="X189" i="99"/>
  <c r="Z189" i="99" s="1"/>
  <c r="W189" i="99"/>
  <c r="V189" i="99"/>
  <c r="U189" i="99"/>
  <c r="R189" i="99"/>
  <c r="Q189" i="99"/>
  <c r="AF188" i="99"/>
  <c r="AE188" i="99"/>
  <c r="AI188" i="99" s="1"/>
  <c r="X188" i="99"/>
  <c r="W188" i="99"/>
  <c r="V188" i="99"/>
  <c r="U188" i="99"/>
  <c r="R188" i="99"/>
  <c r="Q188" i="99"/>
  <c r="AF187" i="99"/>
  <c r="AE187" i="99"/>
  <c r="X187" i="99"/>
  <c r="W187" i="99"/>
  <c r="V187" i="99"/>
  <c r="U187" i="99"/>
  <c r="R187" i="99"/>
  <c r="Q187" i="99"/>
  <c r="AF186" i="99"/>
  <c r="AE186" i="99"/>
  <c r="X186" i="99"/>
  <c r="W186" i="99"/>
  <c r="V186" i="99"/>
  <c r="U186" i="99"/>
  <c r="R186" i="99"/>
  <c r="Q186" i="99"/>
  <c r="AF185" i="99"/>
  <c r="AH185" i="99" s="1"/>
  <c r="AE185" i="99"/>
  <c r="AI185" i="99" s="1"/>
  <c r="X185" i="99"/>
  <c r="W185" i="99"/>
  <c r="V185" i="99"/>
  <c r="U185" i="99"/>
  <c r="R185" i="99"/>
  <c r="Q185" i="99"/>
  <c r="AF184" i="99"/>
  <c r="AE184" i="99"/>
  <c r="X184" i="99"/>
  <c r="W184" i="99"/>
  <c r="V184" i="99"/>
  <c r="U184" i="99"/>
  <c r="R184" i="99"/>
  <c r="Q184" i="99"/>
  <c r="AF183" i="99"/>
  <c r="AE183" i="99"/>
  <c r="X183" i="99"/>
  <c r="W183" i="99"/>
  <c r="V183" i="99"/>
  <c r="U183" i="99"/>
  <c r="R183" i="99"/>
  <c r="Q183" i="99"/>
  <c r="AF182" i="99"/>
  <c r="AE182" i="99"/>
  <c r="AG182" i="99" s="1"/>
  <c r="X182" i="99"/>
  <c r="W182" i="99"/>
  <c r="V182" i="99"/>
  <c r="U182" i="99"/>
  <c r="R182" i="99"/>
  <c r="Q182" i="99"/>
  <c r="AF181" i="99"/>
  <c r="AE181" i="99"/>
  <c r="X181" i="99"/>
  <c r="W181" i="99"/>
  <c r="AI181" i="99" s="1"/>
  <c r="V181" i="99"/>
  <c r="U181" i="99"/>
  <c r="R181" i="99"/>
  <c r="Q181" i="99"/>
  <c r="AI180" i="99"/>
  <c r="AF180" i="99"/>
  <c r="AE180" i="99"/>
  <c r="X180" i="99"/>
  <c r="Z180" i="99" s="1"/>
  <c r="W180" i="99"/>
  <c r="V180" i="99"/>
  <c r="U180" i="99"/>
  <c r="R180" i="99"/>
  <c r="Q180" i="99"/>
  <c r="AF179" i="99"/>
  <c r="AE179" i="99"/>
  <c r="AI179" i="99" s="1"/>
  <c r="X179" i="99"/>
  <c r="Z179" i="99" s="1"/>
  <c r="W179" i="99"/>
  <c r="V179" i="99"/>
  <c r="U179" i="99"/>
  <c r="R179" i="99"/>
  <c r="Q179" i="99"/>
  <c r="AF178" i="99"/>
  <c r="AE178" i="99"/>
  <c r="X178" i="99"/>
  <c r="W178" i="99"/>
  <c r="V178" i="99"/>
  <c r="U178" i="99"/>
  <c r="R178" i="99"/>
  <c r="Q178" i="99"/>
  <c r="AI177" i="99"/>
  <c r="AF177" i="99"/>
  <c r="AE177" i="99"/>
  <c r="X177" i="99"/>
  <c r="Y177" i="99" s="1"/>
  <c r="W177" i="99"/>
  <c r="V177" i="99"/>
  <c r="U177" i="99"/>
  <c r="R177" i="99"/>
  <c r="Q177" i="99"/>
  <c r="AF176" i="99"/>
  <c r="AE176" i="99"/>
  <c r="AI176" i="99" s="1"/>
  <c r="X176" i="99"/>
  <c r="W176" i="99"/>
  <c r="V176" i="99"/>
  <c r="U176" i="99"/>
  <c r="R176" i="99"/>
  <c r="Q176" i="99"/>
  <c r="AF175" i="99"/>
  <c r="AE175" i="99"/>
  <c r="AI175" i="99" s="1"/>
  <c r="X175" i="99"/>
  <c r="Z175" i="99" s="1"/>
  <c r="W175" i="99"/>
  <c r="V175" i="99"/>
  <c r="U175" i="99"/>
  <c r="R175" i="99"/>
  <c r="Q175" i="99"/>
  <c r="AF174" i="99"/>
  <c r="AE174" i="99"/>
  <c r="AI174" i="99" s="1"/>
  <c r="X174" i="99"/>
  <c r="Y174" i="99" s="1"/>
  <c r="W174" i="99"/>
  <c r="V174" i="99"/>
  <c r="U174" i="99"/>
  <c r="R174" i="99"/>
  <c r="Q174" i="99"/>
  <c r="AF173" i="99"/>
  <c r="AE173" i="99"/>
  <c r="X173" i="99"/>
  <c r="Z173" i="99" s="1"/>
  <c r="W173" i="99"/>
  <c r="V173" i="99"/>
  <c r="U173" i="99"/>
  <c r="R173" i="99"/>
  <c r="Q173" i="99"/>
  <c r="AF172" i="99"/>
  <c r="AE172" i="99"/>
  <c r="X172" i="99"/>
  <c r="W172" i="99"/>
  <c r="V172" i="99"/>
  <c r="U172" i="99"/>
  <c r="R172" i="99"/>
  <c r="Q172" i="99"/>
  <c r="AF171" i="99"/>
  <c r="AE171" i="99"/>
  <c r="X171" i="99"/>
  <c r="W171" i="99"/>
  <c r="V171" i="99"/>
  <c r="U171" i="99"/>
  <c r="R171" i="99"/>
  <c r="Q171" i="99"/>
  <c r="AF170" i="99"/>
  <c r="AE170" i="99"/>
  <c r="X170" i="99"/>
  <c r="W170" i="99"/>
  <c r="V170" i="99"/>
  <c r="U170" i="99"/>
  <c r="R170" i="99"/>
  <c r="Q170" i="99"/>
  <c r="AF169" i="99"/>
  <c r="AE169" i="99"/>
  <c r="X169" i="99"/>
  <c r="W169" i="99"/>
  <c r="V169" i="99"/>
  <c r="U169" i="99"/>
  <c r="R169" i="99"/>
  <c r="Q169" i="99"/>
  <c r="AF168" i="99"/>
  <c r="AE168" i="99"/>
  <c r="X168" i="99"/>
  <c r="W168" i="99"/>
  <c r="V168" i="99"/>
  <c r="U168" i="99"/>
  <c r="R168" i="99"/>
  <c r="Q168" i="99"/>
  <c r="AF167" i="99"/>
  <c r="AE167" i="99"/>
  <c r="X167" i="99"/>
  <c r="W167" i="99"/>
  <c r="V167" i="99"/>
  <c r="U167" i="99"/>
  <c r="R167" i="99"/>
  <c r="Q167" i="99"/>
  <c r="AF166" i="99"/>
  <c r="AE166" i="99"/>
  <c r="AG166" i="99" s="1"/>
  <c r="X166" i="99"/>
  <c r="W166" i="99"/>
  <c r="V166" i="99"/>
  <c r="U166" i="99"/>
  <c r="R166" i="99"/>
  <c r="Q166" i="99"/>
  <c r="AF165" i="99"/>
  <c r="AE165" i="99"/>
  <c r="X165" i="99"/>
  <c r="W165" i="99"/>
  <c r="AI165" i="99" s="1"/>
  <c r="V165" i="99"/>
  <c r="U165" i="99"/>
  <c r="R165" i="99"/>
  <c r="Q165" i="99"/>
  <c r="AI164" i="99"/>
  <c r="AF164" i="99"/>
  <c r="AE164" i="99"/>
  <c r="X164" i="99"/>
  <c r="Z164" i="99" s="1"/>
  <c r="W164" i="99"/>
  <c r="V164" i="99"/>
  <c r="U164" i="99"/>
  <c r="R164" i="99"/>
  <c r="Q164" i="99"/>
  <c r="AF163" i="99"/>
  <c r="AE163" i="99"/>
  <c r="X163" i="99"/>
  <c r="Y163" i="99" s="1"/>
  <c r="W163" i="99"/>
  <c r="V163" i="99"/>
  <c r="U163" i="99"/>
  <c r="R163" i="99"/>
  <c r="Q163" i="99"/>
  <c r="AF162" i="99"/>
  <c r="AE162" i="99"/>
  <c r="X162" i="99"/>
  <c r="W162" i="99"/>
  <c r="V162" i="99"/>
  <c r="U162" i="99"/>
  <c r="R162" i="99"/>
  <c r="Q162" i="99"/>
  <c r="AF161" i="99"/>
  <c r="AE161" i="99"/>
  <c r="AI161" i="99" s="1"/>
  <c r="X161" i="99"/>
  <c r="Y161" i="99" s="1"/>
  <c r="W161" i="99"/>
  <c r="V161" i="99"/>
  <c r="U161" i="99"/>
  <c r="R161" i="99"/>
  <c r="Q161" i="99"/>
  <c r="AF160" i="99"/>
  <c r="AE160" i="99"/>
  <c r="AI160" i="99" s="1"/>
  <c r="X160" i="99"/>
  <c r="W160" i="99"/>
  <c r="V160" i="99"/>
  <c r="U160" i="99"/>
  <c r="R160" i="99"/>
  <c r="Q160" i="99"/>
  <c r="AF159" i="99"/>
  <c r="AE159" i="99"/>
  <c r="AI159" i="99" s="1"/>
  <c r="X159" i="99"/>
  <c r="Z159" i="99" s="1"/>
  <c r="W159" i="99"/>
  <c r="V159" i="99"/>
  <c r="U159" i="99"/>
  <c r="R159" i="99"/>
  <c r="Q159" i="99"/>
  <c r="AF158" i="99"/>
  <c r="AE158" i="99"/>
  <c r="AI158" i="99" s="1"/>
  <c r="X158" i="99"/>
  <c r="Y158" i="99" s="1"/>
  <c r="W158" i="99"/>
  <c r="V158" i="99"/>
  <c r="U158" i="99"/>
  <c r="R158" i="99"/>
  <c r="Q158" i="99"/>
  <c r="AF157" i="99"/>
  <c r="AE157" i="99"/>
  <c r="X157" i="99"/>
  <c r="Z157" i="99" s="1"/>
  <c r="W157" i="99"/>
  <c r="V157" i="99"/>
  <c r="U157" i="99"/>
  <c r="R157" i="99"/>
  <c r="Q157" i="99"/>
  <c r="AF156" i="99"/>
  <c r="AE156" i="99"/>
  <c r="AI156" i="99" s="1"/>
  <c r="X156" i="99"/>
  <c r="W156" i="99"/>
  <c r="V156" i="99"/>
  <c r="U156" i="99"/>
  <c r="R156" i="99"/>
  <c r="Q156" i="99"/>
  <c r="AF155" i="99"/>
  <c r="AE155" i="99"/>
  <c r="X155" i="99"/>
  <c r="W155" i="99"/>
  <c r="V155" i="99"/>
  <c r="U155" i="99"/>
  <c r="R155" i="99"/>
  <c r="Q155" i="99"/>
  <c r="AF154" i="99"/>
  <c r="AE154" i="99"/>
  <c r="X154" i="99"/>
  <c r="W154" i="99"/>
  <c r="V154" i="99"/>
  <c r="U154" i="99"/>
  <c r="R154" i="99"/>
  <c r="Q154" i="99"/>
  <c r="AF153" i="99"/>
  <c r="AE153" i="99"/>
  <c r="AI153" i="99" s="1"/>
  <c r="X153" i="99"/>
  <c r="W153" i="99"/>
  <c r="V153" i="99"/>
  <c r="U153" i="99"/>
  <c r="R153" i="99"/>
  <c r="Q153" i="99"/>
  <c r="AI152" i="99"/>
  <c r="AF152" i="99"/>
  <c r="AE152" i="99"/>
  <c r="AG152" i="99" s="1"/>
  <c r="X152" i="99"/>
  <c r="W152" i="99"/>
  <c r="V152" i="99"/>
  <c r="U152" i="99"/>
  <c r="R152" i="99"/>
  <c r="Q152" i="99"/>
  <c r="AF151" i="99"/>
  <c r="AE151" i="99"/>
  <c r="X151" i="99"/>
  <c r="W151" i="99"/>
  <c r="V151" i="99"/>
  <c r="U151" i="99"/>
  <c r="R151" i="99"/>
  <c r="Q151" i="99"/>
  <c r="AF150" i="99"/>
  <c r="AE150" i="99"/>
  <c r="AG150" i="99" s="1"/>
  <c r="X150" i="99"/>
  <c r="W150" i="99"/>
  <c r="V150" i="99"/>
  <c r="U150" i="99"/>
  <c r="R150" i="99"/>
  <c r="Q150" i="99"/>
  <c r="AF149" i="99"/>
  <c r="AE149" i="99"/>
  <c r="X149" i="99"/>
  <c r="W149" i="99"/>
  <c r="AI149" i="99" s="1"/>
  <c r="V149" i="99"/>
  <c r="U149" i="99"/>
  <c r="R149" i="99"/>
  <c r="Q149" i="99"/>
  <c r="AI148" i="99"/>
  <c r="AF148" i="99"/>
  <c r="AE148" i="99"/>
  <c r="X148" i="99"/>
  <c r="Z148" i="99" s="1"/>
  <c r="W148" i="99"/>
  <c r="V148" i="99"/>
  <c r="U148" i="99"/>
  <c r="R148" i="99"/>
  <c r="Q148" i="99"/>
  <c r="AF147" i="99"/>
  <c r="AE147" i="99"/>
  <c r="AI147" i="99" s="1"/>
  <c r="X147" i="99"/>
  <c r="Y147" i="99" s="1"/>
  <c r="W147" i="99"/>
  <c r="V147" i="99"/>
  <c r="U147" i="99"/>
  <c r="R147" i="99"/>
  <c r="Q147" i="99"/>
  <c r="AF146" i="99"/>
  <c r="AE146" i="99"/>
  <c r="X146" i="99"/>
  <c r="W146" i="99"/>
  <c r="V146" i="99"/>
  <c r="U146" i="99"/>
  <c r="R146" i="99"/>
  <c r="Q146" i="99"/>
  <c r="AI145" i="99"/>
  <c r="AF145" i="99"/>
  <c r="AE145" i="99"/>
  <c r="X145" i="99"/>
  <c r="Y145" i="99" s="1"/>
  <c r="W145" i="99"/>
  <c r="V145" i="99"/>
  <c r="U145" i="99"/>
  <c r="R145" i="99"/>
  <c r="Q145" i="99"/>
  <c r="AF144" i="99"/>
  <c r="AE144" i="99"/>
  <c r="X144" i="99"/>
  <c r="Y144" i="99" s="1"/>
  <c r="W144" i="99"/>
  <c r="V144" i="99"/>
  <c r="U144" i="99"/>
  <c r="R144" i="99"/>
  <c r="Q144" i="99"/>
  <c r="AF143" i="99"/>
  <c r="AE143" i="99"/>
  <c r="AI143" i="99" s="1"/>
  <c r="X143" i="99"/>
  <c r="Z143" i="99" s="1"/>
  <c r="W143" i="99"/>
  <c r="V143" i="99"/>
  <c r="U143" i="99"/>
  <c r="R143" i="99"/>
  <c r="Q143" i="99"/>
  <c r="AF142" i="99"/>
  <c r="AE142" i="99"/>
  <c r="AI142" i="99" s="1"/>
  <c r="X142" i="99"/>
  <c r="Y142" i="99" s="1"/>
  <c r="W142" i="99"/>
  <c r="V142" i="99"/>
  <c r="U142" i="99"/>
  <c r="R142" i="99"/>
  <c r="Q142" i="99"/>
  <c r="AF141" i="99"/>
  <c r="AE141" i="99"/>
  <c r="X141" i="99"/>
  <c r="W141" i="99"/>
  <c r="V141" i="99"/>
  <c r="U141" i="99"/>
  <c r="R141" i="99"/>
  <c r="Q141" i="99"/>
  <c r="AF140" i="99"/>
  <c r="AE140" i="99"/>
  <c r="X140" i="99"/>
  <c r="W140" i="99"/>
  <c r="V140" i="99"/>
  <c r="U140" i="99"/>
  <c r="R140" i="99"/>
  <c r="Q140" i="99"/>
  <c r="AF139" i="99"/>
  <c r="AE139" i="99"/>
  <c r="X139" i="99"/>
  <c r="W139" i="99"/>
  <c r="V139" i="99"/>
  <c r="U139" i="99"/>
  <c r="R139" i="99"/>
  <c r="Q139" i="99"/>
  <c r="AF138" i="99"/>
  <c r="AE138" i="99"/>
  <c r="X138" i="99"/>
  <c r="W138" i="99"/>
  <c r="V138" i="99"/>
  <c r="U138" i="99"/>
  <c r="R138" i="99"/>
  <c r="Q138" i="99"/>
  <c r="AF137" i="99"/>
  <c r="AH137" i="99" s="1"/>
  <c r="AE137" i="99"/>
  <c r="X137" i="99"/>
  <c r="W137" i="99"/>
  <c r="V137" i="99"/>
  <c r="U137" i="99"/>
  <c r="R137" i="99"/>
  <c r="Q137" i="99"/>
  <c r="AF136" i="99"/>
  <c r="AE136" i="99"/>
  <c r="AG136" i="99" s="1"/>
  <c r="X136" i="99"/>
  <c r="W136" i="99"/>
  <c r="V136" i="99"/>
  <c r="U136" i="99"/>
  <c r="R136" i="99"/>
  <c r="Q136" i="99"/>
  <c r="AF135" i="99"/>
  <c r="AE135" i="99"/>
  <c r="X135" i="99"/>
  <c r="W135" i="99"/>
  <c r="V135" i="99"/>
  <c r="U135" i="99"/>
  <c r="R135" i="99"/>
  <c r="Q135" i="99"/>
  <c r="AF134" i="99"/>
  <c r="AE134" i="99"/>
  <c r="AG134" i="99" s="1"/>
  <c r="X134" i="99"/>
  <c r="W134" i="99"/>
  <c r="V134" i="99"/>
  <c r="U134" i="99"/>
  <c r="R134" i="99"/>
  <c r="Q134" i="99"/>
  <c r="AF133" i="99"/>
  <c r="AE133" i="99"/>
  <c r="X133" i="99"/>
  <c r="W133" i="99"/>
  <c r="AI133" i="99" s="1"/>
  <c r="V133" i="99"/>
  <c r="U133" i="99"/>
  <c r="R133" i="99"/>
  <c r="Q133" i="99"/>
  <c r="AI132" i="99"/>
  <c r="AF132" i="99"/>
  <c r="AE132" i="99"/>
  <c r="X132" i="99"/>
  <c r="Z132" i="99" s="1"/>
  <c r="W132" i="99"/>
  <c r="V132" i="99"/>
  <c r="U132" i="99"/>
  <c r="R132" i="99"/>
  <c r="Q132" i="99"/>
  <c r="AF131" i="99"/>
  <c r="AE131" i="99"/>
  <c r="X131" i="99"/>
  <c r="Y131" i="99" s="1"/>
  <c r="W131" i="99"/>
  <c r="V131" i="99"/>
  <c r="U131" i="99"/>
  <c r="R131" i="99"/>
  <c r="Q131" i="99"/>
  <c r="AF130" i="99"/>
  <c r="AE130" i="99"/>
  <c r="X130" i="99"/>
  <c r="W130" i="99"/>
  <c r="V130" i="99"/>
  <c r="U130" i="99"/>
  <c r="R130" i="99"/>
  <c r="Q130" i="99"/>
  <c r="AI129" i="99"/>
  <c r="AF129" i="99"/>
  <c r="AE129" i="99"/>
  <c r="X129" i="99"/>
  <c r="Y129" i="99" s="1"/>
  <c r="W129" i="99"/>
  <c r="V129" i="99"/>
  <c r="U129" i="99"/>
  <c r="R129" i="99"/>
  <c r="Q129" i="99"/>
  <c r="AF128" i="99"/>
  <c r="AE128" i="99"/>
  <c r="AI128" i="99" s="1"/>
  <c r="X128" i="99"/>
  <c r="W128" i="99"/>
  <c r="V128" i="99"/>
  <c r="U128" i="99"/>
  <c r="R128" i="99"/>
  <c r="Q128" i="99"/>
  <c r="AF127" i="99"/>
  <c r="AE127" i="99"/>
  <c r="AI127" i="99" s="1"/>
  <c r="X127" i="99"/>
  <c r="Z127" i="99" s="1"/>
  <c r="W127" i="99"/>
  <c r="V127" i="99"/>
  <c r="U127" i="99"/>
  <c r="R127" i="99"/>
  <c r="Q127" i="99"/>
  <c r="AF126" i="99"/>
  <c r="AE126" i="99"/>
  <c r="AI126" i="99" s="1"/>
  <c r="X126" i="99"/>
  <c r="Y126" i="99" s="1"/>
  <c r="W126" i="99"/>
  <c r="V126" i="99"/>
  <c r="U126" i="99"/>
  <c r="R126" i="99"/>
  <c r="Q126" i="99"/>
  <c r="AF125" i="99"/>
  <c r="AE125" i="99"/>
  <c r="X125" i="99"/>
  <c r="Z125" i="99" s="1"/>
  <c r="W125" i="99"/>
  <c r="V125" i="99"/>
  <c r="U125" i="99"/>
  <c r="R125" i="99"/>
  <c r="Q125" i="99"/>
  <c r="AF124" i="99"/>
  <c r="AE124" i="99"/>
  <c r="X124" i="99"/>
  <c r="W124" i="99"/>
  <c r="V124" i="99"/>
  <c r="U124" i="99"/>
  <c r="R124" i="99"/>
  <c r="Q124" i="99"/>
  <c r="AF123" i="99"/>
  <c r="AE123" i="99"/>
  <c r="X123" i="99"/>
  <c r="W123" i="99"/>
  <c r="V123" i="99"/>
  <c r="U123" i="99"/>
  <c r="R123" i="99"/>
  <c r="Q123" i="99"/>
  <c r="AF122" i="99"/>
  <c r="AE122" i="99"/>
  <c r="X122" i="99"/>
  <c r="W122" i="99"/>
  <c r="V122" i="99"/>
  <c r="U122" i="99"/>
  <c r="R122" i="99"/>
  <c r="Q122" i="99"/>
  <c r="AF121" i="99"/>
  <c r="AH121" i="99" s="1"/>
  <c r="AE121" i="99"/>
  <c r="X121" i="99"/>
  <c r="W121" i="99"/>
  <c r="V121" i="99"/>
  <c r="U121" i="99"/>
  <c r="R121" i="99"/>
  <c r="Q121" i="99"/>
  <c r="AF120" i="99"/>
  <c r="AE120" i="99"/>
  <c r="AG120" i="99" s="1"/>
  <c r="X120" i="99"/>
  <c r="W120" i="99"/>
  <c r="V120" i="99"/>
  <c r="U120" i="99"/>
  <c r="R120" i="99"/>
  <c r="Q120" i="99"/>
  <c r="AF119" i="99"/>
  <c r="AE119" i="99"/>
  <c r="X119" i="99"/>
  <c r="W119" i="99"/>
  <c r="V119" i="99"/>
  <c r="U119" i="99"/>
  <c r="R119" i="99"/>
  <c r="Q119" i="99"/>
  <c r="AF118" i="99"/>
  <c r="AE118" i="99"/>
  <c r="AG118" i="99" s="1"/>
  <c r="X118" i="99"/>
  <c r="W118" i="99"/>
  <c r="V118" i="99"/>
  <c r="U118" i="99"/>
  <c r="R118" i="99"/>
  <c r="Q118" i="99"/>
  <c r="AF117" i="99"/>
  <c r="AE117" i="99"/>
  <c r="X117" i="99"/>
  <c r="W117" i="99"/>
  <c r="AI117" i="99" s="1"/>
  <c r="V117" i="99"/>
  <c r="U117" i="99"/>
  <c r="R117" i="99"/>
  <c r="Q117" i="99"/>
  <c r="AI116" i="99"/>
  <c r="AF116" i="99"/>
  <c r="AE116" i="99"/>
  <c r="X116" i="99"/>
  <c r="Z116" i="99" s="1"/>
  <c r="W116" i="99"/>
  <c r="V116" i="99"/>
  <c r="U116" i="99"/>
  <c r="R116" i="99"/>
  <c r="Q116" i="99"/>
  <c r="AF115" i="99"/>
  <c r="AE115" i="99"/>
  <c r="X115" i="99"/>
  <c r="Y115" i="99" s="1"/>
  <c r="W115" i="99"/>
  <c r="V115" i="99"/>
  <c r="U115" i="99"/>
  <c r="R115" i="99"/>
  <c r="Q115" i="99"/>
  <c r="AF114" i="99"/>
  <c r="AE114" i="99"/>
  <c r="X114" i="99"/>
  <c r="W114" i="99"/>
  <c r="V114" i="99"/>
  <c r="U114" i="99"/>
  <c r="R114" i="99"/>
  <c r="Q114" i="99"/>
  <c r="AI113" i="99"/>
  <c r="AF113" i="99"/>
  <c r="AE113" i="99"/>
  <c r="X113" i="99"/>
  <c r="Y113" i="99" s="1"/>
  <c r="W113" i="99"/>
  <c r="V113" i="99"/>
  <c r="U113" i="99"/>
  <c r="R113" i="99"/>
  <c r="Q113" i="99"/>
  <c r="AF112" i="99"/>
  <c r="AE112" i="99"/>
  <c r="X112" i="99"/>
  <c r="W112" i="99"/>
  <c r="V112" i="99"/>
  <c r="U112" i="99"/>
  <c r="R112" i="99"/>
  <c r="Q112" i="99"/>
  <c r="AF111" i="99"/>
  <c r="AE111" i="99"/>
  <c r="X111" i="99"/>
  <c r="Z111" i="99" s="1"/>
  <c r="W111" i="99"/>
  <c r="V111" i="99"/>
  <c r="U111" i="99"/>
  <c r="R111" i="99"/>
  <c r="Q111" i="99"/>
  <c r="AF110" i="99"/>
  <c r="AE110" i="99"/>
  <c r="AI110" i="99" s="1"/>
  <c r="X110" i="99"/>
  <c r="Z110" i="99" s="1"/>
  <c r="W110" i="99"/>
  <c r="V110" i="99"/>
  <c r="U110" i="99"/>
  <c r="R110" i="99"/>
  <c r="Q110" i="99"/>
  <c r="AF109" i="99"/>
  <c r="AE109" i="99"/>
  <c r="AI109" i="99" s="1"/>
  <c r="X109" i="99"/>
  <c r="Y109" i="99" s="1"/>
  <c r="W109" i="99"/>
  <c r="V109" i="99"/>
  <c r="U109" i="99"/>
  <c r="R109" i="99"/>
  <c r="Q109" i="99"/>
  <c r="AF108" i="99"/>
  <c r="AE108" i="99"/>
  <c r="X108" i="99"/>
  <c r="W108" i="99"/>
  <c r="V108" i="99"/>
  <c r="U108" i="99"/>
  <c r="R108" i="99"/>
  <c r="Q108" i="99"/>
  <c r="AH107" i="99"/>
  <c r="AF107" i="99"/>
  <c r="AE107" i="99"/>
  <c r="AG107" i="99" s="1"/>
  <c r="X107" i="99"/>
  <c r="W107" i="99"/>
  <c r="V107" i="99"/>
  <c r="U107" i="99"/>
  <c r="R107" i="99"/>
  <c r="Q107" i="99"/>
  <c r="AF106" i="99"/>
  <c r="AE106" i="99"/>
  <c r="X106" i="99"/>
  <c r="W106" i="99"/>
  <c r="V106" i="99"/>
  <c r="U106" i="99"/>
  <c r="R106" i="99"/>
  <c r="Q106" i="99"/>
  <c r="AF105" i="99"/>
  <c r="AE105" i="99"/>
  <c r="X105" i="99"/>
  <c r="W105" i="99"/>
  <c r="V105" i="99"/>
  <c r="U105" i="99"/>
  <c r="R105" i="99"/>
  <c r="Q105" i="99"/>
  <c r="AF104" i="99"/>
  <c r="AE104" i="99"/>
  <c r="X104" i="99"/>
  <c r="W104" i="99"/>
  <c r="V104" i="99"/>
  <c r="U104" i="99"/>
  <c r="R104" i="99"/>
  <c r="Q104" i="99"/>
  <c r="AF103" i="99"/>
  <c r="AE103" i="99"/>
  <c r="X103" i="99"/>
  <c r="W103" i="99"/>
  <c r="V103" i="99"/>
  <c r="U103" i="99"/>
  <c r="R103" i="99"/>
  <c r="Q103" i="99"/>
  <c r="AF102" i="99"/>
  <c r="AE102" i="99"/>
  <c r="AI102" i="99" s="1"/>
  <c r="X102" i="99"/>
  <c r="W102" i="99"/>
  <c r="V102" i="99"/>
  <c r="U102" i="99"/>
  <c r="R102" i="99"/>
  <c r="Q102" i="99"/>
  <c r="AF101" i="99"/>
  <c r="AE101" i="99"/>
  <c r="AI101" i="99" s="1"/>
  <c r="X101" i="99"/>
  <c r="W101" i="99"/>
  <c r="V101" i="99"/>
  <c r="U101" i="99"/>
  <c r="R101" i="99"/>
  <c r="Q101" i="99"/>
  <c r="AF100" i="99"/>
  <c r="AE100" i="99"/>
  <c r="X100" i="99"/>
  <c r="W100" i="99"/>
  <c r="V100" i="99"/>
  <c r="U100" i="99"/>
  <c r="R100" i="99"/>
  <c r="Q100" i="99"/>
  <c r="AF99" i="99"/>
  <c r="AH99" i="99" s="1"/>
  <c r="AE99" i="99"/>
  <c r="AG99" i="99" s="1"/>
  <c r="X99" i="99"/>
  <c r="W99" i="99"/>
  <c r="V99" i="99"/>
  <c r="U99" i="99"/>
  <c r="R99" i="99"/>
  <c r="Q99" i="99"/>
  <c r="AF98" i="99"/>
  <c r="AE98" i="99"/>
  <c r="X98" i="99"/>
  <c r="W98" i="99"/>
  <c r="V98" i="99"/>
  <c r="U98" i="99"/>
  <c r="R98" i="99"/>
  <c r="Q98" i="99"/>
  <c r="AF97" i="99"/>
  <c r="AE97" i="99"/>
  <c r="X97" i="99"/>
  <c r="W97" i="99"/>
  <c r="V97" i="99"/>
  <c r="U97" i="99"/>
  <c r="R97" i="99"/>
  <c r="Q97" i="99"/>
  <c r="AF96" i="99"/>
  <c r="AE96" i="99"/>
  <c r="X96" i="99"/>
  <c r="W96" i="99"/>
  <c r="V96" i="99"/>
  <c r="U96" i="99"/>
  <c r="R96" i="99"/>
  <c r="Q96" i="99"/>
  <c r="AF95" i="99"/>
  <c r="AE95" i="99"/>
  <c r="X95" i="99"/>
  <c r="W95" i="99"/>
  <c r="V95" i="99"/>
  <c r="U95" i="99"/>
  <c r="R95" i="99"/>
  <c r="Q95" i="99"/>
  <c r="AF94" i="99"/>
  <c r="AE94" i="99"/>
  <c r="X94" i="99"/>
  <c r="W94" i="99"/>
  <c r="V94" i="99"/>
  <c r="U94" i="99"/>
  <c r="R94" i="99"/>
  <c r="Q94" i="99"/>
  <c r="AF93" i="99"/>
  <c r="AE93" i="99"/>
  <c r="X93" i="99"/>
  <c r="W93" i="99"/>
  <c r="V93" i="99"/>
  <c r="U93" i="99"/>
  <c r="R93" i="99"/>
  <c r="Q93" i="99"/>
  <c r="AF92" i="99"/>
  <c r="AE92" i="99"/>
  <c r="X92" i="99"/>
  <c r="Y92" i="99" s="1"/>
  <c r="W92" i="99"/>
  <c r="V92" i="99"/>
  <c r="U92" i="99"/>
  <c r="R92" i="99"/>
  <c r="Q92" i="99"/>
  <c r="AF91" i="99"/>
  <c r="AE91" i="99"/>
  <c r="AG91" i="99" s="1"/>
  <c r="X91" i="99"/>
  <c r="W91" i="99"/>
  <c r="V91" i="99"/>
  <c r="U91" i="99"/>
  <c r="R91" i="99"/>
  <c r="Q91" i="99"/>
  <c r="AF90" i="99"/>
  <c r="AE90" i="99"/>
  <c r="X90" i="99"/>
  <c r="W90" i="99"/>
  <c r="V90" i="99"/>
  <c r="U90" i="99"/>
  <c r="R90" i="99"/>
  <c r="Q90" i="99"/>
  <c r="AF89" i="99"/>
  <c r="AE89" i="99"/>
  <c r="X89" i="99"/>
  <c r="W89" i="99"/>
  <c r="V89" i="99"/>
  <c r="U89" i="99"/>
  <c r="R89" i="99"/>
  <c r="Q89" i="99"/>
  <c r="AF88" i="99"/>
  <c r="AE88" i="99"/>
  <c r="X88" i="99"/>
  <c r="W88" i="99"/>
  <c r="V88" i="99"/>
  <c r="U88" i="99"/>
  <c r="R88" i="99"/>
  <c r="Q88" i="99"/>
  <c r="AF87" i="99"/>
  <c r="AE87" i="99"/>
  <c r="X87" i="99"/>
  <c r="W87" i="99"/>
  <c r="V87" i="99"/>
  <c r="U87" i="99"/>
  <c r="R87" i="99"/>
  <c r="Q87" i="99"/>
  <c r="AF86" i="99"/>
  <c r="AE86" i="99"/>
  <c r="X86" i="99"/>
  <c r="Z86" i="99" s="1"/>
  <c r="W86" i="99"/>
  <c r="V86" i="99"/>
  <c r="U86" i="99"/>
  <c r="R86" i="99"/>
  <c r="Q86" i="99"/>
  <c r="AF85" i="99"/>
  <c r="AE85" i="99"/>
  <c r="X85" i="99"/>
  <c r="Y85" i="99" s="1"/>
  <c r="W85" i="99"/>
  <c r="V85" i="99"/>
  <c r="U85" i="99"/>
  <c r="R85" i="99"/>
  <c r="Q85" i="99"/>
  <c r="AF84" i="99"/>
  <c r="AE84" i="99"/>
  <c r="X84" i="99"/>
  <c r="Y84" i="99" s="1"/>
  <c r="W84" i="99"/>
  <c r="V84" i="99"/>
  <c r="U84" i="99"/>
  <c r="R84" i="99"/>
  <c r="Q84" i="99"/>
  <c r="AF83" i="99"/>
  <c r="AE83" i="99"/>
  <c r="AG83" i="99" s="1"/>
  <c r="X83" i="99"/>
  <c r="Z83" i="99" s="1"/>
  <c r="W83" i="99"/>
  <c r="V83" i="99"/>
  <c r="U83" i="99"/>
  <c r="R83" i="99"/>
  <c r="Q83" i="99"/>
  <c r="AF82" i="99"/>
  <c r="AE82" i="99"/>
  <c r="X82" i="99"/>
  <c r="Z82" i="99" s="1"/>
  <c r="W82" i="99"/>
  <c r="V82" i="99"/>
  <c r="U82" i="99"/>
  <c r="R82" i="99"/>
  <c r="Q82" i="99"/>
  <c r="AF81" i="99"/>
  <c r="AE81" i="99"/>
  <c r="X81" i="99"/>
  <c r="Y81" i="99" s="1"/>
  <c r="W81" i="99"/>
  <c r="V81" i="99"/>
  <c r="U81" i="99"/>
  <c r="R81" i="99"/>
  <c r="Q81" i="99"/>
  <c r="AF80" i="99"/>
  <c r="AE80" i="99"/>
  <c r="X80" i="99"/>
  <c r="Y80" i="99" s="1"/>
  <c r="W80" i="99"/>
  <c r="V80" i="99"/>
  <c r="U80" i="99"/>
  <c r="R80" i="99"/>
  <c r="Q80" i="99"/>
  <c r="AF79" i="99"/>
  <c r="AH79" i="99" s="1"/>
  <c r="AE79" i="99"/>
  <c r="X79" i="99"/>
  <c r="W79" i="99"/>
  <c r="V79" i="99"/>
  <c r="U79" i="99"/>
  <c r="R79" i="99"/>
  <c r="Q79" i="99"/>
  <c r="AF78" i="99"/>
  <c r="AH78" i="99" s="1"/>
  <c r="AE78" i="99"/>
  <c r="X78" i="99"/>
  <c r="W78" i="99"/>
  <c r="V78" i="99"/>
  <c r="U78" i="99"/>
  <c r="R78" i="99"/>
  <c r="Q78" i="99"/>
  <c r="AF77" i="99"/>
  <c r="AH77" i="99" s="1"/>
  <c r="AE77" i="99"/>
  <c r="X77" i="99"/>
  <c r="W77" i="99"/>
  <c r="V77" i="99"/>
  <c r="U77" i="99"/>
  <c r="R77" i="99"/>
  <c r="Q77" i="99"/>
  <c r="AF76" i="99"/>
  <c r="AG76" i="99" s="1"/>
  <c r="AE76" i="99"/>
  <c r="X76" i="99"/>
  <c r="W76" i="99"/>
  <c r="V76" i="99"/>
  <c r="U76" i="99"/>
  <c r="R76" i="99"/>
  <c r="Q76" i="99"/>
  <c r="AH75" i="99"/>
  <c r="AF75" i="99"/>
  <c r="AE75" i="99"/>
  <c r="AG75" i="99" s="1"/>
  <c r="X75" i="99"/>
  <c r="Z75" i="99" s="1"/>
  <c r="W75" i="99"/>
  <c r="V75" i="99"/>
  <c r="U75" i="99"/>
  <c r="R75" i="99"/>
  <c r="Q75" i="99"/>
  <c r="AF74" i="99"/>
  <c r="AE74" i="99"/>
  <c r="X74" i="99"/>
  <c r="Z74" i="99" s="1"/>
  <c r="W74" i="99"/>
  <c r="V74" i="99"/>
  <c r="U74" i="99"/>
  <c r="R74" i="99"/>
  <c r="Q74" i="99"/>
  <c r="AF73" i="99"/>
  <c r="AE73" i="99"/>
  <c r="X73" i="99"/>
  <c r="Y73" i="99" s="1"/>
  <c r="W73" i="99"/>
  <c r="V73" i="99"/>
  <c r="U73" i="99"/>
  <c r="R73" i="99"/>
  <c r="Q73" i="99"/>
  <c r="AF72" i="99"/>
  <c r="AE72" i="99"/>
  <c r="X72" i="99"/>
  <c r="W72" i="99"/>
  <c r="V72" i="99"/>
  <c r="U72" i="99"/>
  <c r="R72" i="99"/>
  <c r="Q72" i="99"/>
  <c r="AF71" i="99"/>
  <c r="AE71" i="99"/>
  <c r="AG71" i="99" s="1"/>
  <c r="X71" i="99"/>
  <c r="W71" i="99"/>
  <c r="V71" i="99"/>
  <c r="U71" i="99"/>
  <c r="R71" i="99"/>
  <c r="Q71" i="99"/>
  <c r="AF70" i="99"/>
  <c r="AE70" i="99"/>
  <c r="X70" i="99"/>
  <c r="W70" i="99"/>
  <c r="V70" i="99"/>
  <c r="U70" i="99"/>
  <c r="R70" i="99"/>
  <c r="Q70" i="99"/>
  <c r="AF69" i="99"/>
  <c r="AE69" i="99"/>
  <c r="X69" i="99"/>
  <c r="W69" i="99"/>
  <c r="V69" i="99"/>
  <c r="U69" i="99"/>
  <c r="R69" i="99"/>
  <c r="Q69" i="99"/>
  <c r="AF68" i="99"/>
  <c r="AG68" i="99" s="1"/>
  <c r="AE68" i="99"/>
  <c r="X68" i="99"/>
  <c r="Y68" i="99" s="1"/>
  <c r="W68" i="99"/>
  <c r="V68" i="99"/>
  <c r="U68" i="99"/>
  <c r="R68" i="99"/>
  <c r="Q68" i="99"/>
  <c r="AF67" i="99"/>
  <c r="AE67" i="99"/>
  <c r="X67" i="99"/>
  <c r="Z67" i="99" s="1"/>
  <c r="W67" i="99"/>
  <c r="V67" i="99"/>
  <c r="U67" i="99"/>
  <c r="R67" i="99"/>
  <c r="Q67" i="99"/>
  <c r="AF66" i="99"/>
  <c r="AH66" i="99" s="1"/>
  <c r="AE66" i="99"/>
  <c r="X66" i="99"/>
  <c r="Z66" i="99" s="1"/>
  <c r="W66" i="99"/>
  <c r="V66" i="99"/>
  <c r="U66" i="99"/>
  <c r="R66" i="99"/>
  <c r="Q66" i="99"/>
  <c r="AF65" i="99"/>
  <c r="AH65" i="99" s="1"/>
  <c r="AE65" i="99"/>
  <c r="X65" i="99"/>
  <c r="Z65" i="99" s="1"/>
  <c r="W65" i="99"/>
  <c r="V65" i="99"/>
  <c r="U65" i="99"/>
  <c r="R65" i="99"/>
  <c r="Q65" i="99"/>
  <c r="AF64" i="99"/>
  <c r="AG64" i="99" s="1"/>
  <c r="AE64" i="99"/>
  <c r="X64" i="99"/>
  <c r="Y64" i="99" s="1"/>
  <c r="W64" i="99"/>
  <c r="V64" i="99"/>
  <c r="U64" i="99"/>
  <c r="R64" i="99"/>
  <c r="Q64" i="99"/>
  <c r="AF63" i="99"/>
  <c r="AE63" i="99"/>
  <c r="AG63" i="99" s="1"/>
  <c r="X63" i="99"/>
  <c r="Z63" i="99" s="1"/>
  <c r="W63" i="99"/>
  <c r="V63" i="99"/>
  <c r="U63" i="99"/>
  <c r="R63" i="99"/>
  <c r="Q63" i="99"/>
  <c r="AF62" i="99"/>
  <c r="AE62" i="99"/>
  <c r="AI62" i="99" s="1"/>
  <c r="X62" i="99"/>
  <c r="Z62" i="99" s="1"/>
  <c r="W62" i="99"/>
  <c r="V62" i="99"/>
  <c r="U62" i="99"/>
  <c r="R62" i="99"/>
  <c r="Q62" i="99"/>
  <c r="AF61" i="99"/>
  <c r="AE61" i="99"/>
  <c r="AI61" i="99" s="1"/>
  <c r="X61" i="99"/>
  <c r="Y61" i="99" s="1"/>
  <c r="W61" i="99"/>
  <c r="V61" i="99"/>
  <c r="U61" i="99"/>
  <c r="R61" i="99"/>
  <c r="Q61" i="99"/>
  <c r="AF60" i="99"/>
  <c r="AE60" i="99"/>
  <c r="Z60" i="99"/>
  <c r="X60" i="99"/>
  <c r="W60" i="99"/>
  <c r="V60" i="99"/>
  <c r="U60" i="99"/>
  <c r="R60" i="99"/>
  <c r="Q60" i="99"/>
  <c r="AH59" i="99"/>
  <c r="AF59" i="99"/>
  <c r="AE59" i="99"/>
  <c r="X59" i="99"/>
  <c r="W59" i="99"/>
  <c r="V59" i="99"/>
  <c r="U59" i="99"/>
  <c r="R59" i="99"/>
  <c r="Q59" i="99"/>
  <c r="AF58" i="99"/>
  <c r="AE58" i="99"/>
  <c r="X58" i="99"/>
  <c r="W58" i="99"/>
  <c r="V58" i="99"/>
  <c r="U58" i="99"/>
  <c r="R58" i="99"/>
  <c r="Q58" i="99"/>
  <c r="AF57" i="99"/>
  <c r="AE57" i="99"/>
  <c r="X57" i="99"/>
  <c r="W57" i="99"/>
  <c r="V57" i="99"/>
  <c r="U57" i="99"/>
  <c r="R57" i="99"/>
  <c r="Q57" i="99"/>
  <c r="AF56" i="99"/>
  <c r="AG56" i="99" s="1"/>
  <c r="AE56" i="99"/>
  <c r="X56" i="99"/>
  <c r="W56" i="99"/>
  <c r="V56" i="99"/>
  <c r="U56" i="99"/>
  <c r="R56" i="99"/>
  <c r="Q56" i="99"/>
  <c r="AF55" i="99"/>
  <c r="AH55" i="99" s="1"/>
  <c r="AE55" i="99"/>
  <c r="X55" i="99"/>
  <c r="Z55" i="99" s="1"/>
  <c r="W55" i="99"/>
  <c r="V55" i="99"/>
  <c r="U55" i="99"/>
  <c r="R55" i="99"/>
  <c r="Q55" i="99"/>
  <c r="AF54" i="99"/>
  <c r="AE54" i="99"/>
  <c r="X54" i="99"/>
  <c r="W54" i="99"/>
  <c r="V54" i="99"/>
  <c r="U54" i="99"/>
  <c r="R54" i="99"/>
  <c r="Q54" i="99"/>
  <c r="AF53" i="99"/>
  <c r="AE53" i="99"/>
  <c r="X53" i="99"/>
  <c r="W53" i="99"/>
  <c r="V53" i="99"/>
  <c r="U53" i="99"/>
  <c r="R53" i="99"/>
  <c r="Q53" i="99"/>
  <c r="AF52" i="99"/>
  <c r="AH52" i="99" s="1"/>
  <c r="AE52" i="99"/>
  <c r="X52" i="99"/>
  <c r="Z52" i="99" s="1"/>
  <c r="W52" i="99"/>
  <c r="V52" i="99"/>
  <c r="U52" i="99"/>
  <c r="R52" i="99"/>
  <c r="Q52" i="99"/>
  <c r="AF51" i="99"/>
  <c r="AE51" i="99"/>
  <c r="AH51" i="99" s="1"/>
  <c r="X51" i="99"/>
  <c r="Z51" i="99" s="1"/>
  <c r="W51" i="99"/>
  <c r="V51" i="99"/>
  <c r="U51" i="99"/>
  <c r="R51" i="99"/>
  <c r="Q51" i="99"/>
  <c r="AF50" i="99"/>
  <c r="AE50" i="99"/>
  <c r="X50" i="99"/>
  <c r="Z50" i="99" s="1"/>
  <c r="W50" i="99"/>
  <c r="V50" i="99"/>
  <c r="U50" i="99"/>
  <c r="R50" i="99"/>
  <c r="Q50" i="99"/>
  <c r="AF49" i="99"/>
  <c r="AE49" i="99"/>
  <c r="X49" i="99"/>
  <c r="Y49" i="99" s="1"/>
  <c r="W49" i="99"/>
  <c r="V49" i="99"/>
  <c r="U49" i="99"/>
  <c r="R49" i="99"/>
  <c r="Q49" i="99"/>
  <c r="AF48" i="99"/>
  <c r="AE48" i="99"/>
  <c r="X48" i="99"/>
  <c r="Y48" i="99" s="1"/>
  <c r="W48" i="99"/>
  <c r="V48" i="99"/>
  <c r="U48" i="99"/>
  <c r="R48" i="99"/>
  <c r="Q48" i="99"/>
  <c r="AF47" i="99"/>
  <c r="AE47" i="99"/>
  <c r="AG47" i="99" s="1"/>
  <c r="Z47" i="99"/>
  <c r="X47" i="99"/>
  <c r="W47" i="99"/>
  <c r="Y47" i="99" s="1"/>
  <c r="V47" i="99"/>
  <c r="U47" i="99"/>
  <c r="R47" i="99"/>
  <c r="Q47" i="99"/>
  <c r="AF46" i="99"/>
  <c r="AH46" i="99" s="1"/>
  <c r="AE46" i="99"/>
  <c r="AI46" i="99" s="1"/>
  <c r="X46" i="99"/>
  <c r="W46" i="99"/>
  <c r="V46" i="99"/>
  <c r="U46" i="99"/>
  <c r="R46" i="99"/>
  <c r="Q46" i="99"/>
  <c r="AF45" i="99"/>
  <c r="AG45" i="99" s="1"/>
  <c r="AE45" i="99"/>
  <c r="AI45" i="99" s="1"/>
  <c r="X45" i="99"/>
  <c r="W45" i="99"/>
  <c r="V45" i="99"/>
  <c r="U45" i="99"/>
  <c r="R45" i="99"/>
  <c r="Q45" i="99"/>
  <c r="AH44" i="99"/>
  <c r="AG44" i="99"/>
  <c r="AF44" i="99"/>
  <c r="AE44" i="99"/>
  <c r="Z44" i="99"/>
  <c r="X44" i="99"/>
  <c r="Y44" i="99" s="1"/>
  <c r="W44" i="99"/>
  <c r="V44" i="99"/>
  <c r="U44" i="99"/>
  <c r="R44" i="99"/>
  <c r="Q44" i="99"/>
  <c r="AF43" i="99"/>
  <c r="AH43" i="99" s="1"/>
  <c r="AE43" i="99"/>
  <c r="X43" i="99"/>
  <c r="Z43" i="99" s="1"/>
  <c r="W43" i="99"/>
  <c r="V43" i="99"/>
  <c r="U43" i="99"/>
  <c r="R43" i="99"/>
  <c r="Q43" i="99"/>
  <c r="AF42" i="99"/>
  <c r="AE42" i="99"/>
  <c r="X42" i="99"/>
  <c r="W42" i="99"/>
  <c r="V42" i="99"/>
  <c r="U42" i="99"/>
  <c r="R42" i="99"/>
  <c r="Q42" i="99"/>
  <c r="AF41" i="99"/>
  <c r="AE41" i="99"/>
  <c r="X41" i="99"/>
  <c r="W41" i="99"/>
  <c r="V41" i="99"/>
  <c r="U41" i="99"/>
  <c r="R41" i="99"/>
  <c r="Q41" i="99"/>
  <c r="AF40" i="99"/>
  <c r="AG40" i="99" s="1"/>
  <c r="AE40" i="99"/>
  <c r="X40" i="99"/>
  <c r="Y40" i="99" s="1"/>
  <c r="W40" i="99"/>
  <c r="V40" i="99"/>
  <c r="U40" i="99"/>
  <c r="R40" i="99"/>
  <c r="Q40" i="99"/>
  <c r="AF39" i="99"/>
  <c r="AH39" i="99" s="1"/>
  <c r="AE39" i="99"/>
  <c r="X39" i="99"/>
  <c r="W39" i="99"/>
  <c r="Y39" i="99" s="1"/>
  <c r="V39" i="99"/>
  <c r="U39" i="99"/>
  <c r="R39" i="99"/>
  <c r="Q39" i="99"/>
  <c r="AF38" i="99"/>
  <c r="AE38" i="99"/>
  <c r="X38" i="99"/>
  <c r="W38" i="99"/>
  <c r="V38" i="99"/>
  <c r="U38" i="99"/>
  <c r="R38" i="99"/>
  <c r="Q38" i="99"/>
  <c r="AF37" i="99"/>
  <c r="AE37" i="99"/>
  <c r="X37" i="99"/>
  <c r="W37" i="99"/>
  <c r="V37" i="99"/>
  <c r="U37" i="99"/>
  <c r="R37" i="99"/>
  <c r="Q37" i="99"/>
  <c r="AF36" i="99"/>
  <c r="AH36" i="99" s="1"/>
  <c r="AE36" i="99"/>
  <c r="AG36" i="99" s="1"/>
  <c r="X36" i="99"/>
  <c r="Y36" i="99" s="1"/>
  <c r="W36" i="99"/>
  <c r="Z36" i="99" s="1"/>
  <c r="V36" i="99"/>
  <c r="U36" i="99"/>
  <c r="R36" i="99"/>
  <c r="Q36" i="99"/>
  <c r="AF35" i="99"/>
  <c r="AH35" i="99" s="1"/>
  <c r="AE35" i="99"/>
  <c r="X35" i="99"/>
  <c r="W35" i="99"/>
  <c r="Y35" i="99" s="1"/>
  <c r="V35" i="99"/>
  <c r="U35" i="99"/>
  <c r="R35" i="99"/>
  <c r="Q35" i="99"/>
  <c r="AF34" i="99"/>
  <c r="AE34" i="99"/>
  <c r="X34" i="99"/>
  <c r="W34" i="99"/>
  <c r="V34" i="99"/>
  <c r="U34" i="99"/>
  <c r="R34" i="99"/>
  <c r="Q34" i="99"/>
  <c r="AF33" i="99"/>
  <c r="AE33" i="99"/>
  <c r="X33" i="99"/>
  <c r="W33" i="99"/>
  <c r="V33" i="99"/>
  <c r="U33" i="99"/>
  <c r="R33" i="99"/>
  <c r="Q33" i="99"/>
  <c r="AF32" i="99"/>
  <c r="AG32" i="99" s="1"/>
  <c r="AE32" i="99"/>
  <c r="X32" i="99"/>
  <c r="W32" i="99"/>
  <c r="V32" i="99"/>
  <c r="U32" i="99"/>
  <c r="R32" i="99"/>
  <c r="Q32" i="99"/>
  <c r="AF31" i="99"/>
  <c r="AH31" i="99" s="1"/>
  <c r="AE31" i="99"/>
  <c r="X31" i="99"/>
  <c r="Z31" i="99" s="1"/>
  <c r="W31" i="99"/>
  <c r="V31" i="99"/>
  <c r="U31" i="99"/>
  <c r="R31" i="99"/>
  <c r="Q31" i="99"/>
  <c r="AF30" i="99"/>
  <c r="AE30" i="99"/>
  <c r="X30" i="99"/>
  <c r="W30" i="99"/>
  <c r="V30" i="99"/>
  <c r="U30" i="99"/>
  <c r="R30" i="99"/>
  <c r="Q30" i="99"/>
  <c r="AF29" i="99"/>
  <c r="AE29" i="99"/>
  <c r="X29" i="99"/>
  <c r="W29" i="99"/>
  <c r="V29" i="99"/>
  <c r="U29" i="99"/>
  <c r="R29" i="99"/>
  <c r="Q29" i="99"/>
  <c r="AF28" i="99"/>
  <c r="AH28" i="99" s="1"/>
  <c r="AE28" i="99"/>
  <c r="AI28" i="99" s="1"/>
  <c r="X28" i="99"/>
  <c r="Z28" i="99" s="1"/>
  <c r="W28" i="99"/>
  <c r="V28" i="99"/>
  <c r="U28" i="99"/>
  <c r="R28" i="99"/>
  <c r="Q28" i="99"/>
  <c r="AF27" i="99"/>
  <c r="AH27" i="99" s="1"/>
  <c r="AE27" i="99"/>
  <c r="X27" i="99"/>
  <c r="Z27" i="99" s="1"/>
  <c r="W27" i="99"/>
  <c r="V27" i="99"/>
  <c r="U27" i="99"/>
  <c r="R27" i="99"/>
  <c r="Q27" i="99"/>
  <c r="AF26" i="99"/>
  <c r="AE26" i="99"/>
  <c r="X26" i="99"/>
  <c r="W26" i="99"/>
  <c r="V26" i="99"/>
  <c r="U26" i="99"/>
  <c r="R26" i="99"/>
  <c r="Q26" i="99"/>
  <c r="AF25" i="99"/>
  <c r="AE25" i="99"/>
  <c r="X25" i="99"/>
  <c r="W25" i="99"/>
  <c r="V25" i="99"/>
  <c r="U25" i="99"/>
  <c r="R25" i="99"/>
  <c r="Q25" i="99"/>
  <c r="AF24" i="99"/>
  <c r="AH24" i="99" s="1"/>
  <c r="AE24" i="99"/>
  <c r="AI24" i="99" s="1"/>
  <c r="X24" i="99"/>
  <c r="Z24" i="99" s="1"/>
  <c r="W24" i="99"/>
  <c r="V24" i="99"/>
  <c r="U24" i="99"/>
  <c r="R24" i="99"/>
  <c r="Q24" i="99"/>
  <c r="AF23" i="99"/>
  <c r="AH23" i="99" s="1"/>
  <c r="AE23" i="99"/>
  <c r="Z23" i="99"/>
  <c r="X23" i="99"/>
  <c r="W23" i="99"/>
  <c r="V23" i="99"/>
  <c r="U23" i="99"/>
  <c r="R23" i="99"/>
  <c r="Q23" i="99"/>
  <c r="AF22" i="99"/>
  <c r="AE22" i="99"/>
  <c r="AI22" i="99" s="1"/>
  <c r="X22" i="99"/>
  <c r="W22" i="99"/>
  <c r="V22" i="99"/>
  <c r="U22" i="99"/>
  <c r="R22" i="99"/>
  <c r="Q22" i="99"/>
  <c r="AF21" i="99"/>
  <c r="AE21" i="99"/>
  <c r="AI21" i="99" s="1"/>
  <c r="X21" i="99"/>
  <c r="W21" i="99"/>
  <c r="V21" i="99"/>
  <c r="U21" i="99"/>
  <c r="R21" i="99"/>
  <c r="Q21" i="99"/>
  <c r="AH20" i="99"/>
  <c r="AG20" i="99"/>
  <c r="AF20" i="99"/>
  <c r="AE20" i="99"/>
  <c r="Y20" i="99"/>
  <c r="X20" i="99"/>
  <c r="Z20" i="99" s="1"/>
  <c r="W20" i="99"/>
  <c r="V20" i="99"/>
  <c r="U20" i="99"/>
  <c r="R20" i="99"/>
  <c r="Q20" i="99"/>
  <c r="AF19" i="99"/>
  <c r="AE19" i="99"/>
  <c r="X19" i="99"/>
  <c r="W19" i="99"/>
  <c r="Y19" i="99" s="1"/>
  <c r="V19" i="99"/>
  <c r="U19" i="99"/>
  <c r="R19" i="99"/>
  <c r="Q19" i="99"/>
  <c r="AF18" i="99"/>
  <c r="AE18" i="99"/>
  <c r="X18" i="99"/>
  <c r="W18" i="99"/>
  <c r="V18" i="99"/>
  <c r="U18" i="99"/>
  <c r="R18" i="99"/>
  <c r="Q18" i="99"/>
  <c r="AF17" i="99"/>
  <c r="AE17" i="99"/>
  <c r="X17" i="99"/>
  <c r="W17" i="99"/>
  <c r="V17" i="99"/>
  <c r="U17" i="99"/>
  <c r="R17" i="99"/>
  <c r="Q17" i="99"/>
  <c r="AF16" i="99"/>
  <c r="AE16" i="99"/>
  <c r="X16" i="99"/>
  <c r="W16" i="99"/>
  <c r="V16" i="99"/>
  <c r="U16" i="99"/>
  <c r="R16" i="99"/>
  <c r="Q16" i="99"/>
  <c r="AF15" i="99"/>
  <c r="AE15" i="99"/>
  <c r="AG15" i="99" s="1"/>
  <c r="X15" i="99"/>
  <c r="Z15" i="99" s="1"/>
  <c r="W15" i="99"/>
  <c r="V15" i="99"/>
  <c r="U15" i="99"/>
  <c r="R15" i="99"/>
  <c r="Q15" i="99"/>
  <c r="AF14" i="99"/>
  <c r="AE14" i="99"/>
  <c r="X14" i="99"/>
  <c r="W14" i="99"/>
  <c r="V14" i="99"/>
  <c r="U14" i="99"/>
  <c r="R14" i="99"/>
  <c r="Q14" i="99"/>
  <c r="AF13" i="99"/>
  <c r="AE13" i="99"/>
  <c r="X13" i="99"/>
  <c r="W13" i="99"/>
  <c r="V13" i="99"/>
  <c r="U13" i="99"/>
  <c r="R13" i="99"/>
  <c r="Q13" i="99"/>
  <c r="AH12" i="99"/>
  <c r="AF12" i="99"/>
  <c r="AG12" i="99" s="1"/>
  <c r="AE12" i="99"/>
  <c r="Z12" i="99"/>
  <c r="Y12" i="99"/>
  <c r="X12" i="99"/>
  <c r="W12" i="99"/>
  <c r="V12" i="99"/>
  <c r="U12" i="99"/>
  <c r="R12" i="99"/>
  <c r="Q12" i="99"/>
  <c r="AF11" i="99"/>
  <c r="AH11" i="99" s="1"/>
  <c r="AE11" i="99"/>
  <c r="X11" i="99"/>
  <c r="W11" i="99"/>
  <c r="Y11" i="99" s="1"/>
  <c r="V11" i="99"/>
  <c r="U11" i="99"/>
  <c r="R11" i="99"/>
  <c r="Q11" i="99"/>
  <c r="AF10" i="99"/>
  <c r="AE10" i="99"/>
  <c r="X10" i="99"/>
  <c r="W10" i="99"/>
  <c r="V10" i="99"/>
  <c r="U10" i="99"/>
  <c r="R10" i="99"/>
  <c r="Q10" i="99"/>
  <c r="AF9" i="99"/>
  <c r="AE9" i="99"/>
  <c r="X9" i="99"/>
  <c r="W9" i="99"/>
  <c r="V9" i="99"/>
  <c r="U9" i="99"/>
  <c r="R9" i="99"/>
  <c r="Q9" i="99"/>
  <c r="AF8" i="99"/>
  <c r="AH8" i="99" s="1"/>
  <c r="AE8" i="99"/>
  <c r="AI8" i="99" s="1"/>
  <c r="X8" i="99"/>
  <c r="W8" i="99"/>
  <c r="V8" i="99"/>
  <c r="U8" i="99"/>
  <c r="R8" i="99"/>
  <c r="Q8" i="99"/>
  <c r="Y139" i="99" l="1"/>
  <c r="Z139" i="99"/>
  <c r="AG184" i="99"/>
  <c r="AI184" i="99"/>
  <c r="Y194" i="99"/>
  <c r="Z194" i="99"/>
  <c r="Z359" i="99"/>
  <c r="Y359" i="99"/>
  <c r="AH391" i="99"/>
  <c r="AG391" i="99"/>
  <c r="Y459" i="99"/>
  <c r="Z459" i="99"/>
  <c r="AG108" i="99"/>
  <c r="AH108" i="99"/>
  <c r="AH15" i="99"/>
  <c r="AH19" i="99"/>
  <c r="AG28" i="99"/>
  <c r="AI29" i="99"/>
  <c r="AI30" i="99"/>
  <c r="Z32" i="99"/>
  <c r="Z35" i="99"/>
  <c r="AG52" i="99"/>
  <c r="AI53" i="99"/>
  <c r="AI54" i="99"/>
  <c r="Y56" i="99"/>
  <c r="Y57" i="99"/>
  <c r="AG80" i="99"/>
  <c r="AG81" i="99"/>
  <c r="AH82" i="99"/>
  <c r="AG84" i="99"/>
  <c r="AI85" i="99"/>
  <c r="AI89" i="99"/>
  <c r="Z92" i="99"/>
  <c r="Y100" i="99"/>
  <c r="Z100" i="99"/>
  <c r="Y146" i="99"/>
  <c r="Z146" i="99"/>
  <c r="AG187" i="99"/>
  <c r="AH187" i="99"/>
  <c r="Y203" i="99"/>
  <c r="Z203" i="99"/>
  <c r="Z275" i="99"/>
  <c r="Y275" i="99"/>
  <c r="Y415" i="99"/>
  <c r="Z415" i="99"/>
  <c r="AH455" i="99"/>
  <c r="AG455" i="99"/>
  <c r="Z435" i="99"/>
  <c r="Y435" i="99"/>
  <c r="AG16" i="99"/>
  <c r="Z8" i="99"/>
  <c r="Z11" i="99"/>
  <c r="AI20" i="99"/>
  <c r="Y23" i="99"/>
  <c r="AG31" i="99"/>
  <c r="AH53" i="99"/>
  <c r="AH54" i="99"/>
  <c r="AG55" i="99"/>
  <c r="AG59" i="99"/>
  <c r="Y60" i="99"/>
  <c r="AH84" i="99"/>
  <c r="AG85" i="99"/>
  <c r="AH86" i="99"/>
  <c r="AH89" i="99"/>
  <c r="AH90" i="99"/>
  <c r="AH91" i="99"/>
  <c r="AI93" i="99"/>
  <c r="AI97" i="99"/>
  <c r="Y108" i="99"/>
  <c r="Z108" i="99"/>
  <c r="AI136" i="99"/>
  <c r="AG139" i="99"/>
  <c r="AH139" i="99"/>
  <c r="AG200" i="99"/>
  <c r="AI200" i="99"/>
  <c r="Z211" i="99"/>
  <c r="Y211" i="99"/>
  <c r="AH307" i="99"/>
  <c r="AG307" i="99"/>
  <c r="Y27" i="99"/>
  <c r="U2151" i="99"/>
  <c r="AG92" i="99"/>
  <c r="AH92" i="99"/>
  <c r="AG100" i="99"/>
  <c r="AH100" i="99"/>
  <c r="Y114" i="99"/>
  <c r="Z114" i="99"/>
  <c r="Y155" i="99"/>
  <c r="Z155" i="99"/>
  <c r="AG203" i="99"/>
  <c r="AH203" i="99"/>
  <c r="Z231" i="99"/>
  <c r="Y231" i="99"/>
  <c r="AG267" i="99"/>
  <c r="AH267" i="99"/>
  <c r="AG412" i="99"/>
  <c r="Y15" i="99"/>
  <c r="AG23" i="99"/>
  <c r="Y28" i="99"/>
  <c r="Y43" i="99"/>
  <c r="AH47" i="99"/>
  <c r="AG48" i="99"/>
  <c r="Y52" i="99"/>
  <c r="AG60" i="99"/>
  <c r="AH61" i="99"/>
  <c r="AH62" i="99"/>
  <c r="Y123" i="99"/>
  <c r="Z123" i="99"/>
  <c r="AG155" i="99"/>
  <c r="AH155" i="99"/>
  <c r="Y171" i="99"/>
  <c r="Z171" i="99"/>
  <c r="Y235" i="99"/>
  <c r="Z235" i="99"/>
  <c r="Y372" i="99"/>
  <c r="Y162" i="99"/>
  <c r="Z162" i="99"/>
  <c r="AI38" i="99"/>
  <c r="AH63" i="99"/>
  <c r="Y76" i="99"/>
  <c r="Z76" i="99"/>
  <c r="Y130" i="99"/>
  <c r="Z130" i="99"/>
  <c r="AG168" i="99"/>
  <c r="AI168" i="99"/>
  <c r="Y178" i="99"/>
  <c r="Z178" i="99"/>
  <c r="AG427" i="99"/>
  <c r="AH427" i="99"/>
  <c r="AI37" i="99"/>
  <c r="Z39" i="99"/>
  <c r="AI13" i="99"/>
  <c r="AI14" i="99"/>
  <c r="Z16" i="99"/>
  <c r="Z19" i="99"/>
  <c r="Y31" i="99"/>
  <c r="AG39" i="99"/>
  <c r="Y55" i="99"/>
  <c r="AH68" i="99"/>
  <c r="AH69" i="99"/>
  <c r="AH70" i="99"/>
  <c r="AG72" i="99"/>
  <c r="AH72" i="99"/>
  <c r="AI77" i="99"/>
  <c r="AI78" i="99"/>
  <c r="AG79" i="99"/>
  <c r="AI120" i="99"/>
  <c r="AG123" i="99"/>
  <c r="AH123" i="99"/>
  <c r="AG171" i="99"/>
  <c r="AH171" i="99"/>
  <c r="Y187" i="99"/>
  <c r="Z187" i="99"/>
  <c r="AG231" i="99"/>
  <c r="AG235" i="99"/>
  <c r="AH235" i="99"/>
  <c r="AH243" i="99"/>
  <c r="AG243" i="99"/>
  <c r="AH93" i="99"/>
  <c r="AH94" i="99"/>
  <c r="AH97" i="99"/>
  <c r="AH98" i="99"/>
  <c r="AG114" i="99"/>
  <c r="Y117" i="99"/>
  <c r="AG130" i="99"/>
  <c r="Y133" i="99"/>
  <c r="AG146" i="99"/>
  <c r="Y149" i="99"/>
  <c r="AG162" i="99"/>
  <c r="Y165" i="99"/>
  <c r="AG178" i="99"/>
  <c r="Y181" i="99"/>
  <c r="AG194" i="99"/>
  <c r="Y197" i="99"/>
  <c r="AH211" i="99"/>
  <c r="Z219" i="99"/>
  <c r="Z220" i="99"/>
  <c r="AI221" i="99"/>
  <c r="AH234" i="99"/>
  <c r="AI237" i="99"/>
  <c r="Z256" i="99"/>
  <c r="Z258" i="99"/>
  <c r="Z259" i="99"/>
  <c r="Z263" i="99"/>
  <c r="AH271" i="99"/>
  <c r="AH272" i="99"/>
  <c r="AH295" i="99"/>
  <c r="Y319" i="99"/>
  <c r="Z332" i="99"/>
  <c r="Z335" i="99"/>
  <c r="Z336" i="99"/>
  <c r="Z338" i="99"/>
  <c r="AG351" i="99"/>
  <c r="AI373" i="99"/>
  <c r="Y395" i="99"/>
  <c r="AH404" i="99"/>
  <c r="AH410" i="99"/>
  <c r="AH411" i="99"/>
  <c r="AH431" i="99"/>
  <c r="AH432" i="99"/>
  <c r="AI458" i="99"/>
  <c r="AI461" i="99"/>
  <c r="Z480" i="99"/>
  <c r="Z482" i="99"/>
  <c r="Z487" i="99"/>
  <c r="Y487" i="99"/>
  <c r="Z528" i="99"/>
  <c r="Z530" i="99"/>
  <c r="Z535" i="99"/>
  <c r="Y535" i="99"/>
  <c r="Z604" i="99"/>
  <c r="Z607" i="99"/>
  <c r="Z608" i="99"/>
  <c r="Z610" i="99"/>
  <c r="AH855" i="99"/>
  <c r="AG855" i="99"/>
  <c r="Y59" i="99"/>
  <c r="AH73" i="99"/>
  <c r="AH74" i="99"/>
  <c r="Z77" i="99"/>
  <c r="Z78" i="99"/>
  <c r="Z79" i="99"/>
  <c r="Z101" i="99"/>
  <c r="Z102" i="99"/>
  <c r="Z103" i="99"/>
  <c r="Z105" i="99"/>
  <c r="Z106" i="99"/>
  <c r="Z107" i="99"/>
  <c r="AH114" i="99"/>
  <c r="AH115" i="99"/>
  <c r="AH117" i="99"/>
  <c r="Z118" i="99"/>
  <c r="Z119" i="99"/>
  <c r="Z120" i="99"/>
  <c r="AH130" i="99"/>
  <c r="AH131" i="99"/>
  <c r="AH132" i="99"/>
  <c r="AH133" i="99"/>
  <c r="Z134" i="99"/>
  <c r="Z135" i="99"/>
  <c r="Z136" i="99"/>
  <c r="AH146" i="99"/>
  <c r="AH147" i="99"/>
  <c r="AH148" i="99"/>
  <c r="AH149" i="99"/>
  <c r="Z150" i="99"/>
  <c r="Z151" i="99"/>
  <c r="Z152" i="99"/>
  <c r="AH162" i="99"/>
  <c r="AH163" i="99"/>
  <c r="AH164" i="99"/>
  <c r="AH165" i="99"/>
  <c r="Z166" i="99"/>
  <c r="Z167" i="99"/>
  <c r="Z168" i="99"/>
  <c r="AH178" i="99"/>
  <c r="AG179" i="99"/>
  <c r="AH180" i="99"/>
  <c r="AH181" i="99"/>
  <c r="Z182" i="99"/>
  <c r="Z183" i="99"/>
  <c r="Z184" i="99"/>
  <c r="AH194" i="99"/>
  <c r="AG195" i="99"/>
  <c r="AH196" i="99"/>
  <c r="AH197" i="99"/>
  <c r="Z198" i="99"/>
  <c r="Z199" i="99"/>
  <c r="Z200" i="99"/>
  <c r="AG211" i="99"/>
  <c r="AG214" i="99"/>
  <c r="AH215" i="99"/>
  <c r="AI220" i="99"/>
  <c r="Y223" i="99"/>
  <c r="Z236" i="99"/>
  <c r="Z239" i="99"/>
  <c r="Z240" i="99"/>
  <c r="Z242" i="99"/>
  <c r="AG255" i="99"/>
  <c r="AG258" i="99"/>
  <c r="AG259" i="99"/>
  <c r="AG262" i="99"/>
  <c r="Y263" i="99"/>
  <c r="Y266" i="99"/>
  <c r="AI277" i="99"/>
  <c r="Y278" i="99"/>
  <c r="Z279" i="99"/>
  <c r="Y282" i="99"/>
  <c r="AG295" i="99"/>
  <c r="Y299" i="99"/>
  <c r="AH308" i="99"/>
  <c r="AH314" i="99"/>
  <c r="AH315" i="99"/>
  <c r="Z319" i="99"/>
  <c r="Y323" i="99"/>
  <c r="Y324" i="99"/>
  <c r="Y326" i="99"/>
  <c r="AG331" i="99"/>
  <c r="AI332" i="99"/>
  <c r="AG338" i="99"/>
  <c r="Z339" i="99"/>
  <c r="AH351" i="99"/>
  <c r="AH352" i="99"/>
  <c r="AH356" i="99"/>
  <c r="AH371" i="99"/>
  <c r="Z379" i="99"/>
  <c r="Z380" i="99"/>
  <c r="AH394" i="99"/>
  <c r="Z395" i="99"/>
  <c r="AI397" i="99"/>
  <c r="Z416" i="99"/>
  <c r="Z418" i="99"/>
  <c r="Z423" i="99"/>
  <c r="Z443" i="99"/>
  <c r="Z444" i="99"/>
  <c r="AH458" i="99"/>
  <c r="AG499" i="99"/>
  <c r="Z503" i="99"/>
  <c r="Z507" i="99"/>
  <c r="Y508" i="99"/>
  <c r="AG567" i="99"/>
  <c r="AI602" i="99"/>
  <c r="Y740" i="99"/>
  <c r="AI394" i="99"/>
  <c r="AH435" i="99"/>
  <c r="AG435" i="99"/>
  <c r="AH535" i="99"/>
  <c r="AG535" i="99"/>
  <c r="AH675" i="99"/>
  <c r="AG675" i="99"/>
  <c r="Z87" i="99"/>
  <c r="Z89" i="99"/>
  <c r="Z90" i="99"/>
  <c r="Z91" i="99"/>
  <c r="AH101" i="99"/>
  <c r="AH102" i="99"/>
  <c r="AG105" i="99"/>
  <c r="AH106" i="99"/>
  <c r="AH119" i="99"/>
  <c r="AH135" i="99"/>
  <c r="AH151" i="99"/>
  <c r="AH167" i="99"/>
  <c r="AH183" i="99"/>
  <c r="AH199" i="99"/>
  <c r="Z224" i="99"/>
  <c r="Z226" i="99"/>
  <c r="Z227" i="99"/>
  <c r="AH239" i="99"/>
  <c r="AH240" i="99"/>
  <c r="Y243" i="99"/>
  <c r="AH263" i="99"/>
  <c r="AG275" i="99"/>
  <c r="AG278" i="99"/>
  <c r="AH279" i="99"/>
  <c r="Y287" i="99"/>
  <c r="Z300" i="99"/>
  <c r="Z303" i="99"/>
  <c r="Z304" i="99"/>
  <c r="Z306" i="99"/>
  <c r="AG319" i="99"/>
  <c r="AG322" i="99"/>
  <c r="AG323" i="99"/>
  <c r="AG326" i="99"/>
  <c r="Y327" i="99"/>
  <c r="Y330" i="99"/>
  <c r="AI341" i="99"/>
  <c r="Y342" i="99"/>
  <c r="Z343" i="99"/>
  <c r="Y346" i="99"/>
  <c r="AG359" i="99"/>
  <c r="Y363" i="99"/>
  <c r="AH372" i="99"/>
  <c r="AH378" i="99"/>
  <c r="AH379" i="99"/>
  <c r="Z383" i="99"/>
  <c r="Z387" i="99"/>
  <c r="Y388" i="99"/>
  <c r="Y390" i="99"/>
  <c r="AG395" i="99"/>
  <c r="AG402" i="99"/>
  <c r="Z403" i="99"/>
  <c r="AH415" i="99"/>
  <c r="AH416" i="99"/>
  <c r="AH420" i="99"/>
  <c r="Z426" i="99"/>
  <c r="Z451" i="99"/>
  <c r="Y452" i="99"/>
  <c r="Y454" i="99"/>
  <c r="AH459" i="99"/>
  <c r="AH463" i="99"/>
  <c r="AH464" i="99"/>
  <c r="Y467" i="99"/>
  <c r="AG487" i="99"/>
  <c r="Y491" i="99"/>
  <c r="AG503" i="99"/>
  <c r="Y590" i="99"/>
  <c r="Z631" i="99"/>
  <c r="Y631" i="99"/>
  <c r="Y842" i="99"/>
  <c r="Z842" i="99"/>
  <c r="AI842" i="99"/>
  <c r="Y899" i="99"/>
  <c r="Z899" i="99"/>
  <c r="AG226" i="99"/>
  <c r="AG227" i="99"/>
  <c r="AG230" i="99"/>
  <c r="Y234" i="99"/>
  <c r="AH242" i="99"/>
  <c r="Y246" i="99"/>
  <c r="Z247" i="99"/>
  <c r="Y250" i="99"/>
  <c r="Y291" i="99"/>
  <c r="Y292" i="99"/>
  <c r="Y294" i="99"/>
  <c r="AI300" i="99"/>
  <c r="AI304" i="99"/>
  <c r="AG306" i="99"/>
  <c r="AG380" i="99"/>
  <c r="AH466" i="99"/>
  <c r="Y470" i="99"/>
  <c r="Z471" i="99"/>
  <c r="Y474" i="99"/>
  <c r="AG514" i="99"/>
  <c r="AG546" i="99"/>
  <c r="Y591" i="99"/>
  <c r="Z591" i="99"/>
  <c r="Y810" i="99"/>
  <c r="Z810" i="99"/>
  <c r="AI269" i="99"/>
  <c r="AI405" i="99"/>
  <c r="AI429" i="99"/>
  <c r="Y559" i="99"/>
  <c r="Z559" i="99"/>
  <c r="AI588" i="99"/>
  <c r="AG588" i="99"/>
  <c r="AG67" i="99"/>
  <c r="Y69" i="99"/>
  <c r="Z70" i="99"/>
  <c r="Z71" i="99"/>
  <c r="Y72" i="99"/>
  <c r="Z93" i="99"/>
  <c r="Z94" i="99"/>
  <c r="Z95" i="99"/>
  <c r="Y97" i="99"/>
  <c r="Z98" i="99"/>
  <c r="Z99" i="99"/>
  <c r="AG109" i="99"/>
  <c r="AH110" i="99"/>
  <c r="AG113" i="99"/>
  <c r="AG124" i="99"/>
  <c r="AG125" i="99"/>
  <c r="AH127" i="99"/>
  <c r="AH128" i="99"/>
  <c r="AG129" i="99"/>
  <c r="AG141" i="99"/>
  <c r="AH143" i="99"/>
  <c r="AH144" i="99"/>
  <c r="AG145" i="99"/>
  <c r="AG156" i="99"/>
  <c r="AG157" i="99"/>
  <c r="AH159" i="99"/>
  <c r="AH160" i="99"/>
  <c r="AG161" i="99"/>
  <c r="AG172" i="99"/>
  <c r="AG173" i="99"/>
  <c r="AH175" i="99"/>
  <c r="AH176" i="99"/>
  <c r="AG177" i="99"/>
  <c r="AG188" i="99"/>
  <c r="AG189" i="99"/>
  <c r="AH191" i="99"/>
  <c r="AH192" i="99"/>
  <c r="AG193" i="99"/>
  <c r="AG205" i="99"/>
  <c r="AH207" i="99"/>
  <c r="AH208" i="99"/>
  <c r="AI232" i="99"/>
  <c r="AI233" i="99"/>
  <c r="AG246" i="99"/>
  <c r="AH247" i="99"/>
  <c r="AI252" i="99"/>
  <c r="Y255" i="99"/>
  <c r="Z268" i="99"/>
  <c r="Z271" i="99"/>
  <c r="Z272" i="99"/>
  <c r="Z274" i="99"/>
  <c r="AG287" i="99"/>
  <c r="AI288" i="99"/>
  <c r="AI289" i="99"/>
  <c r="AG290" i="99"/>
  <c r="AG291" i="99"/>
  <c r="AG294" i="99"/>
  <c r="Y295" i="99"/>
  <c r="Y298" i="99"/>
  <c r="AI309" i="99"/>
  <c r="Y310" i="99"/>
  <c r="Z311" i="99"/>
  <c r="Y314" i="99"/>
  <c r="AG327" i="99"/>
  <c r="Y331" i="99"/>
  <c r="AH340" i="99"/>
  <c r="AH346" i="99"/>
  <c r="AH347" i="99"/>
  <c r="Z351" i="99"/>
  <c r="Z355" i="99"/>
  <c r="Y356" i="99"/>
  <c r="Y358" i="99"/>
  <c r="AG363" i="99"/>
  <c r="AI364" i="99"/>
  <c r="AG370" i="99"/>
  <c r="Z371" i="99"/>
  <c r="AH383" i="99"/>
  <c r="AH384" i="99"/>
  <c r="AH388" i="99"/>
  <c r="AH403" i="99"/>
  <c r="Z411" i="99"/>
  <c r="Z412" i="99"/>
  <c r="Z428" i="99"/>
  <c r="Z431" i="99"/>
  <c r="Z432" i="99"/>
  <c r="Z434" i="99"/>
  <c r="AH447" i="99"/>
  <c r="AH448" i="99"/>
  <c r="AH452" i="99"/>
  <c r="AG467" i="99"/>
  <c r="AG470" i="99"/>
  <c r="AH471" i="99"/>
  <c r="AI476" i="99"/>
  <c r="Y479" i="99"/>
  <c r="AG491" i="99"/>
  <c r="AI492" i="99"/>
  <c r="AG498" i="99"/>
  <c r="Y499" i="99"/>
  <c r="AG518" i="99"/>
  <c r="AG591" i="99"/>
  <c r="AH591" i="99"/>
  <c r="Z602" i="99"/>
  <c r="Y644" i="99"/>
  <c r="AG803" i="99"/>
  <c r="AH803" i="99"/>
  <c r="AI810" i="99"/>
  <c r="AG843" i="99"/>
  <c r="AH843" i="99"/>
  <c r="Y914" i="99"/>
  <c r="AI914" i="99"/>
  <c r="Y955" i="99"/>
  <c r="Z955" i="99"/>
  <c r="Y1021" i="99"/>
  <c r="Z1021" i="99"/>
  <c r="Z1407" i="99"/>
  <c r="Y1407" i="99"/>
  <c r="AG1484" i="99"/>
  <c r="AH1484" i="99"/>
  <c r="AI517" i="99"/>
  <c r="Y539" i="99"/>
  <c r="AH548" i="99"/>
  <c r="AH551" i="99"/>
  <c r="AH554" i="99"/>
  <c r="AH555" i="99"/>
  <c r="AG571" i="99"/>
  <c r="AI572" i="99"/>
  <c r="AI576" i="99"/>
  <c r="Z579" i="99"/>
  <c r="AH592" i="99"/>
  <c r="AH594" i="99"/>
  <c r="AH595" i="99"/>
  <c r="AH596" i="99"/>
  <c r="AH611" i="99"/>
  <c r="Z615" i="99"/>
  <c r="Z619" i="99"/>
  <c r="Z620" i="99"/>
  <c r="AI621" i="99"/>
  <c r="AH634" i="99"/>
  <c r="Z635" i="99"/>
  <c r="AI637" i="99"/>
  <c r="AG644" i="99"/>
  <c r="AH648" i="99"/>
  <c r="AH650" i="99"/>
  <c r="AH651" i="99"/>
  <c r="Z655" i="99"/>
  <c r="AG667" i="99"/>
  <c r="AI668" i="99"/>
  <c r="Z675" i="99"/>
  <c r="AH687" i="99"/>
  <c r="AH688" i="99"/>
  <c r="AH691" i="99"/>
  <c r="AH692" i="99"/>
  <c r="AH707" i="99"/>
  <c r="Z715" i="99"/>
  <c r="Z716" i="99"/>
  <c r="AH730" i="99"/>
  <c r="Z731" i="99"/>
  <c r="Z752" i="99"/>
  <c r="Z754" i="99"/>
  <c r="Z755" i="99"/>
  <c r="Y759" i="99"/>
  <c r="AG767" i="99"/>
  <c r="AH770" i="99"/>
  <c r="Y787" i="99"/>
  <c r="AH795" i="99"/>
  <c r="Z802" i="99"/>
  <c r="AG811" i="99"/>
  <c r="AH811" i="99"/>
  <c r="AI816" i="99"/>
  <c r="AI817" i="99"/>
  <c r="Z818" i="99"/>
  <c r="AI828" i="99"/>
  <c r="Y831" i="99"/>
  <c r="AH847" i="99"/>
  <c r="AG847" i="99"/>
  <c r="AH866" i="99"/>
  <c r="AI868" i="99"/>
  <c r="Y874" i="99"/>
  <c r="Z874" i="99"/>
  <c r="AH887" i="99"/>
  <c r="AG887" i="99"/>
  <c r="Y911" i="99"/>
  <c r="AH1016" i="99"/>
  <c r="AH1017" i="99"/>
  <c r="AH1018" i="99"/>
  <c r="AH1060" i="99"/>
  <c r="AH1063" i="99"/>
  <c r="AH423" i="99"/>
  <c r="AI424" i="99"/>
  <c r="AI425" i="99"/>
  <c r="AG438" i="99"/>
  <c r="AH439" i="99"/>
  <c r="AI444" i="99"/>
  <c r="Y447" i="99"/>
  <c r="Z460" i="99"/>
  <c r="Z463" i="99"/>
  <c r="Z464" i="99"/>
  <c r="Z466" i="99"/>
  <c r="AG479" i="99"/>
  <c r="AI480" i="99"/>
  <c r="AI481" i="99"/>
  <c r="AG482" i="99"/>
  <c r="AH483" i="99"/>
  <c r="AG486" i="99"/>
  <c r="Y490" i="99"/>
  <c r="AI501" i="99"/>
  <c r="AH515" i="99"/>
  <c r="AH538" i="99"/>
  <c r="Z539" i="99"/>
  <c r="AI541" i="99"/>
  <c r="Z560" i="99"/>
  <c r="Z562" i="99"/>
  <c r="Z563" i="99"/>
  <c r="AH571" i="99"/>
  <c r="AH575" i="99"/>
  <c r="AH576" i="99"/>
  <c r="Y579" i="99"/>
  <c r="AI600" i="99"/>
  <c r="AI601" i="99"/>
  <c r="AG611" i="99"/>
  <c r="AG614" i="99"/>
  <c r="AG615" i="99"/>
  <c r="AI620" i="99"/>
  <c r="Y623" i="99"/>
  <c r="Z636" i="99"/>
  <c r="Z639" i="99"/>
  <c r="Z640" i="99"/>
  <c r="Z642" i="99"/>
  <c r="Z656" i="99"/>
  <c r="Z658" i="99"/>
  <c r="Z659" i="99"/>
  <c r="Z663" i="99"/>
  <c r="AH667" i="99"/>
  <c r="AH671" i="99"/>
  <c r="AH672" i="99"/>
  <c r="Y675" i="99"/>
  <c r="AI696" i="99"/>
  <c r="AI697" i="99"/>
  <c r="AG707" i="99"/>
  <c r="AG710" i="99"/>
  <c r="AH711" i="99"/>
  <c r="AI716" i="99"/>
  <c r="Y719" i="99"/>
  <c r="Z732" i="99"/>
  <c r="Z735" i="99"/>
  <c r="Z736" i="99"/>
  <c r="Z738" i="99"/>
  <c r="Z739" i="99"/>
  <c r="AH759" i="99"/>
  <c r="AI772" i="99"/>
  <c r="AG774" i="99"/>
  <c r="Y775" i="99"/>
  <c r="Y778" i="99"/>
  <c r="AH786" i="99"/>
  <c r="Z787" i="99"/>
  <c r="Y790" i="99"/>
  <c r="Z791" i="99"/>
  <c r="AI802" i="99"/>
  <c r="Z803" i="99"/>
  <c r="AH827" i="99"/>
  <c r="Z834" i="99"/>
  <c r="Z855" i="99"/>
  <c r="Y855" i="99"/>
  <c r="AG867" i="99"/>
  <c r="AH867" i="99"/>
  <c r="AG907" i="99"/>
  <c r="AH907" i="99"/>
  <c r="AI912" i="99"/>
  <c r="AI913" i="99"/>
  <c r="Z914" i="99"/>
  <c r="Z963" i="99"/>
  <c r="AG983" i="99"/>
  <c r="Y993" i="99"/>
  <c r="Z993" i="99"/>
  <c r="AH1020" i="99"/>
  <c r="AG1064" i="99"/>
  <c r="AH1064" i="99"/>
  <c r="AG562" i="99"/>
  <c r="AG563" i="99"/>
  <c r="AG566" i="99"/>
  <c r="Y570" i="99"/>
  <c r="AI581" i="99"/>
  <c r="Y582" i="99"/>
  <c r="Z583" i="99"/>
  <c r="Y586" i="99"/>
  <c r="Y627" i="99"/>
  <c r="Y628" i="99"/>
  <c r="Y630" i="99"/>
  <c r="AI656" i="99"/>
  <c r="AI657" i="99"/>
  <c r="AG658" i="99"/>
  <c r="AG659" i="99"/>
  <c r="AG662" i="99"/>
  <c r="Y666" i="99"/>
  <c r="AH674" i="99"/>
  <c r="AI677" i="99"/>
  <c r="Y678" i="99"/>
  <c r="Z679" i="99"/>
  <c r="Y682" i="99"/>
  <c r="AG695" i="99"/>
  <c r="Y723" i="99"/>
  <c r="Y724" i="99"/>
  <c r="Y726" i="99"/>
  <c r="Z727" i="99"/>
  <c r="AI732" i="99"/>
  <c r="AI736" i="99"/>
  <c r="AI737" i="99"/>
  <c r="AG738" i="99"/>
  <c r="AH775" i="99"/>
  <c r="AG799" i="99"/>
  <c r="Y822" i="99"/>
  <c r="Z823" i="99"/>
  <c r="AI834" i="99"/>
  <c r="AI850" i="99"/>
  <c r="Y875" i="99"/>
  <c r="Z875" i="99"/>
  <c r="AH911" i="99"/>
  <c r="AG911" i="99"/>
  <c r="Z923" i="99"/>
  <c r="Y926" i="99"/>
  <c r="Z927" i="99"/>
  <c r="Z935" i="99"/>
  <c r="Y935" i="99"/>
  <c r="Y970" i="99"/>
  <c r="Z970" i="99"/>
  <c r="AG990" i="99"/>
  <c r="AI990" i="99"/>
  <c r="Y1084" i="99"/>
  <c r="Z1084" i="99"/>
  <c r="AG1172" i="99"/>
  <c r="AH1172" i="99"/>
  <c r="AG963" i="99"/>
  <c r="AH963" i="99"/>
  <c r="AH1083" i="99"/>
  <c r="AI1083" i="99"/>
  <c r="AG623" i="99"/>
  <c r="AH663" i="99"/>
  <c r="Y687" i="99"/>
  <c r="Z700" i="99"/>
  <c r="Z703" i="99"/>
  <c r="Z704" i="99"/>
  <c r="Z706" i="99"/>
  <c r="AG719" i="99"/>
  <c r="Z764" i="99"/>
  <c r="Y779" i="99"/>
  <c r="Z779" i="99"/>
  <c r="AG791" i="99"/>
  <c r="AG835" i="99"/>
  <c r="AH835" i="99"/>
  <c r="AG875" i="99"/>
  <c r="AH875" i="99"/>
  <c r="AG919" i="99"/>
  <c r="AH927" i="99"/>
  <c r="AG927" i="99"/>
  <c r="Y978" i="99"/>
  <c r="AI978" i="99"/>
  <c r="AG1000" i="99"/>
  <c r="Z1041" i="99"/>
  <c r="Y1044" i="99"/>
  <c r="Z1044" i="99"/>
  <c r="AG1080" i="99"/>
  <c r="AI505" i="99"/>
  <c r="AG506" i="99"/>
  <c r="AH507" i="99"/>
  <c r="AI509" i="99"/>
  <c r="Z512" i="99"/>
  <c r="Z514" i="99"/>
  <c r="AG527" i="99"/>
  <c r="AI528" i="99"/>
  <c r="AI529" i="99"/>
  <c r="AG534" i="99"/>
  <c r="Y538" i="99"/>
  <c r="AI549" i="99"/>
  <c r="Y550" i="99"/>
  <c r="Y551" i="99"/>
  <c r="Y554" i="99"/>
  <c r="Y571" i="99"/>
  <c r="AH580" i="99"/>
  <c r="AH586" i="99"/>
  <c r="AH587" i="99"/>
  <c r="Y594" i="99"/>
  <c r="Y598" i="99"/>
  <c r="Z599" i="99"/>
  <c r="AG603" i="99"/>
  <c r="AI604" i="99"/>
  <c r="AI608" i="99"/>
  <c r="AG610" i="99"/>
  <c r="Z611" i="99"/>
  <c r="AH623" i="99"/>
  <c r="AH624" i="99"/>
  <c r="AH627" i="99"/>
  <c r="AH628" i="99"/>
  <c r="AH643" i="99"/>
  <c r="AI645" i="99"/>
  <c r="Y646" i="99"/>
  <c r="Z647" i="99"/>
  <c r="Y650" i="99"/>
  <c r="AG663" i="99"/>
  <c r="Y667" i="99"/>
  <c r="AH676" i="99"/>
  <c r="AH682" i="99"/>
  <c r="AH683" i="99"/>
  <c r="Z687" i="99"/>
  <c r="Y691" i="99"/>
  <c r="Y692" i="99"/>
  <c r="Y694" i="99"/>
  <c r="Z695" i="99"/>
  <c r="AG699" i="99"/>
  <c r="AI700" i="99"/>
  <c r="AG706" i="99"/>
  <c r="Z707" i="99"/>
  <c r="AH719" i="99"/>
  <c r="AH720" i="99"/>
  <c r="AH723" i="99"/>
  <c r="AH724" i="99"/>
  <c r="AH727" i="99"/>
  <c r="AI749" i="99"/>
  <c r="AG763" i="99"/>
  <c r="AI764" i="99"/>
  <c r="AG766" i="99"/>
  <c r="Y770" i="99"/>
  <c r="Y798" i="99"/>
  <c r="Z799" i="99"/>
  <c r="AI808" i="99"/>
  <c r="AI809" i="99"/>
  <c r="AG823" i="99"/>
  <c r="Y843" i="99"/>
  <c r="Z843" i="99"/>
  <c r="AH879" i="99"/>
  <c r="AG879" i="99"/>
  <c r="AH898" i="99"/>
  <c r="AI900" i="99"/>
  <c r="Y906" i="99"/>
  <c r="Z906" i="99"/>
  <c r="AI949" i="99"/>
  <c r="AH1099" i="99"/>
  <c r="Y1101" i="99"/>
  <c r="AI632" i="99"/>
  <c r="AI633" i="99"/>
  <c r="Z634" i="99"/>
  <c r="Y654" i="99"/>
  <c r="AG684" i="99"/>
  <c r="AI728" i="99"/>
  <c r="AI729" i="99"/>
  <c r="Z730" i="99"/>
  <c r="AG739" i="99"/>
  <c r="AG742" i="99"/>
  <c r="AG743" i="99"/>
  <c r="AG779" i="99"/>
  <c r="AH779" i="99"/>
  <c r="AG807" i="99"/>
  <c r="Y811" i="99"/>
  <c r="Z811" i="99"/>
  <c r="Y847" i="99"/>
  <c r="Z887" i="99"/>
  <c r="Y887" i="99"/>
  <c r="AG899" i="99"/>
  <c r="AH899" i="99"/>
  <c r="AH938" i="99"/>
  <c r="AG939" i="99"/>
  <c r="Y947" i="99"/>
  <c r="Z947" i="99"/>
  <c r="Z959" i="99"/>
  <c r="Y959" i="99"/>
  <c r="AG971" i="99"/>
  <c r="AH971" i="99"/>
  <c r="AI976" i="99"/>
  <c r="AI977" i="99"/>
  <c r="Z978" i="99"/>
  <c r="AH1100" i="99"/>
  <c r="AG1100" i="99"/>
  <c r="AH1116" i="99"/>
  <c r="AG1119" i="99"/>
  <c r="Y1123" i="99"/>
  <c r="AH1156" i="99"/>
  <c r="AG1159" i="99"/>
  <c r="AH1176" i="99"/>
  <c r="AH1215" i="99"/>
  <c r="AG1304" i="99"/>
  <c r="Z1416" i="99"/>
  <c r="Y1416" i="99"/>
  <c r="Z1520" i="99"/>
  <c r="Y1520" i="99"/>
  <c r="Y743" i="99"/>
  <c r="Y746" i="99"/>
  <c r="Y763" i="99"/>
  <c r="Z772" i="99"/>
  <c r="AH783" i="99"/>
  <c r="Y795" i="99"/>
  <c r="Z804" i="99"/>
  <c r="AH815" i="99"/>
  <c r="Y827" i="99"/>
  <c r="Z836" i="99"/>
  <c r="Y859" i="99"/>
  <c r="Z868" i="99"/>
  <c r="Z871" i="99"/>
  <c r="Y891" i="99"/>
  <c r="Z900" i="99"/>
  <c r="Z903" i="99"/>
  <c r="AI924" i="99"/>
  <c r="AG926" i="99"/>
  <c r="Y930" i="99"/>
  <c r="Z964" i="99"/>
  <c r="AH975" i="99"/>
  <c r="Y987" i="99"/>
  <c r="AH1004" i="99"/>
  <c r="AH1005" i="99"/>
  <c r="Z1007" i="99"/>
  <c r="Y1009" i="99"/>
  <c r="Y1010" i="99"/>
  <c r="Z1012" i="99"/>
  <c r="AG1040" i="99"/>
  <c r="AI1041" i="99"/>
  <c r="AI1042" i="99"/>
  <c r="Z1047" i="99"/>
  <c r="AI1050" i="99"/>
  <c r="Z1051" i="99"/>
  <c r="Z1052" i="99"/>
  <c r="Z1065" i="99"/>
  <c r="Z1071" i="99"/>
  <c r="Z1087" i="99"/>
  <c r="AI1090" i="99"/>
  <c r="Z1091" i="99"/>
  <c r="Z1092" i="99"/>
  <c r="Z1104" i="99"/>
  <c r="Z1111" i="99"/>
  <c r="AI1121" i="99"/>
  <c r="AH1123" i="99"/>
  <c r="Y1124" i="99"/>
  <c r="Z1144" i="99"/>
  <c r="AI1146" i="99"/>
  <c r="Z1151" i="99"/>
  <c r="AI1161" i="99"/>
  <c r="Y1164" i="99"/>
  <c r="AG1216" i="99"/>
  <c r="AH1216" i="99"/>
  <c r="AH1224" i="99"/>
  <c r="AG1224" i="99"/>
  <c r="Z1257" i="99"/>
  <c r="Z1259" i="99"/>
  <c r="AH1508" i="99"/>
  <c r="AG1508" i="99"/>
  <c r="Z1517" i="99"/>
  <c r="Y1517" i="99"/>
  <c r="AI1102" i="99"/>
  <c r="AG1120" i="99"/>
  <c r="AG1140" i="99"/>
  <c r="AI1142" i="99"/>
  <c r="AG1160" i="99"/>
  <c r="AI1261" i="99"/>
  <c r="Y1264" i="99"/>
  <c r="Z1264" i="99"/>
  <c r="Y1276" i="99"/>
  <c r="Z1276" i="99"/>
  <c r="Z1544" i="99"/>
  <c r="Y1544" i="99"/>
  <c r="Y1584" i="99"/>
  <c r="Z1584" i="99"/>
  <c r="Y819" i="99"/>
  <c r="Z828" i="99"/>
  <c r="AH839" i="99"/>
  <c r="Y851" i="99"/>
  <c r="Z860" i="99"/>
  <c r="Z863" i="99"/>
  <c r="Y883" i="99"/>
  <c r="Z892" i="99"/>
  <c r="Z895" i="99"/>
  <c r="Y915" i="99"/>
  <c r="AG947" i="99"/>
  <c r="AH967" i="99"/>
  <c r="Y979" i="99"/>
  <c r="AI1006" i="99"/>
  <c r="AG1021" i="99"/>
  <c r="AG1022" i="99"/>
  <c r="Y1031" i="99"/>
  <c r="Z1032" i="99"/>
  <c r="AG1044" i="99"/>
  <c r="AH1047" i="99"/>
  <c r="AH1065" i="99"/>
  <c r="Y1072" i="99"/>
  <c r="AG1084" i="99"/>
  <c r="AG1103" i="99"/>
  <c r="AH1104" i="99"/>
  <c r="AH1105" i="99"/>
  <c r="Y1112" i="99"/>
  <c r="Z1125" i="99"/>
  <c r="Z1128" i="99"/>
  <c r="Z1129" i="99"/>
  <c r="Y1132" i="99"/>
  <c r="AG1143" i="99"/>
  <c r="AH1144" i="99"/>
  <c r="AH1147" i="99"/>
  <c r="Z1188" i="99"/>
  <c r="Z1236" i="99"/>
  <c r="AH1275" i="99"/>
  <c r="AI1275" i="99"/>
  <c r="Y1288" i="99"/>
  <c r="Z1288" i="99"/>
  <c r="AH1516" i="99"/>
  <c r="AG1516" i="99"/>
  <c r="AI840" i="99"/>
  <c r="AI841" i="99"/>
  <c r="Y854" i="99"/>
  <c r="AI860" i="99"/>
  <c r="AG862" i="99"/>
  <c r="Y866" i="99"/>
  <c r="AI872" i="99"/>
  <c r="AI873" i="99"/>
  <c r="Y886" i="99"/>
  <c r="AI892" i="99"/>
  <c r="AG894" i="99"/>
  <c r="Y898" i="99"/>
  <c r="AI904" i="99"/>
  <c r="AI905" i="99"/>
  <c r="Y918" i="99"/>
  <c r="Z919" i="99"/>
  <c r="AI932" i="99"/>
  <c r="AG934" i="99"/>
  <c r="Y938" i="99"/>
  <c r="AI956" i="99"/>
  <c r="AG958" i="99"/>
  <c r="Y962" i="99"/>
  <c r="AI968" i="99"/>
  <c r="AI969" i="99"/>
  <c r="Y982" i="99"/>
  <c r="Z983" i="99"/>
  <c r="Z1000" i="99"/>
  <c r="AH1031" i="99"/>
  <c r="AI1034" i="99"/>
  <c r="Z1039" i="99"/>
  <c r="AH1052" i="99"/>
  <c r="Y1056" i="99"/>
  <c r="Y1076" i="99"/>
  <c r="Y1077" i="99"/>
  <c r="Z1080" i="99"/>
  <c r="AH1092" i="99"/>
  <c r="Y1096" i="99"/>
  <c r="AI1125" i="99"/>
  <c r="AI1126" i="99"/>
  <c r="AI1127" i="99"/>
  <c r="AI1129" i="99"/>
  <c r="Z1135" i="99"/>
  <c r="AI1166" i="99"/>
  <c r="AI1187" i="99"/>
  <c r="AI1189" i="99"/>
  <c r="AI1237" i="99"/>
  <c r="AI1238" i="99"/>
  <c r="AI1241" i="99"/>
  <c r="Y1244" i="99"/>
  <c r="AG1287" i="99"/>
  <c r="AH1287" i="99"/>
  <c r="AH1536" i="99"/>
  <c r="AG1536" i="99"/>
  <c r="AI1058" i="99"/>
  <c r="AI1098" i="99"/>
  <c r="AI1138" i="99"/>
  <c r="AG1236" i="99"/>
  <c r="AH1236" i="99"/>
  <c r="AG1288" i="99"/>
  <c r="AH1288" i="99"/>
  <c r="AH1292" i="99"/>
  <c r="Z1304" i="99"/>
  <c r="Y1304" i="99"/>
  <c r="AG751" i="99"/>
  <c r="AG754" i="99"/>
  <c r="AG755" i="99"/>
  <c r="AG758" i="99"/>
  <c r="Y762" i="99"/>
  <c r="AI768" i="99"/>
  <c r="AI769" i="99"/>
  <c r="AH778" i="99"/>
  <c r="Y782" i="99"/>
  <c r="Z783" i="99"/>
  <c r="AG787" i="99"/>
  <c r="AI788" i="99"/>
  <c r="AG790" i="99"/>
  <c r="Y794" i="99"/>
  <c r="AI800" i="99"/>
  <c r="AI801" i="99"/>
  <c r="AH810" i="99"/>
  <c r="Y814" i="99"/>
  <c r="Z815" i="99"/>
  <c r="AG819" i="99"/>
  <c r="AI820" i="99"/>
  <c r="AG822" i="99"/>
  <c r="Y826" i="99"/>
  <c r="AI832" i="99"/>
  <c r="AI833" i="99"/>
  <c r="AH842" i="99"/>
  <c r="Y846" i="99"/>
  <c r="AG851" i="99"/>
  <c r="AI852" i="99"/>
  <c r="AG854" i="99"/>
  <c r="Y858" i="99"/>
  <c r="AH863" i="99"/>
  <c r="AI864" i="99"/>
  <c r="AI865" i="99"/>
  <c r="AH874" i="99"/>
  <c r="Y878" i="99"/>
  <c r="AG883" i="99"/>
  <c r="AI884" i="99"/>
  <c r="AG886" i="99"/>
  <c r="Y890" i="99"/>
  <c r="AH895" i="99"/>
  <c r="AI896" i="99"/>
  <c r="AI897" i="99"/>
  <c r="AH906" i="99"/>
  <c r="Z907" i="99"/>
  <c r="Y910" i="99"/>
  <c r="AG915" i="99"/>
  <c r="AI916" i="99"/>
  <c r="AG918" i="99"/>
  <c r="Y922" i="99"/>
  <c r="AI936" i="99"/>
  <c r="AI937" i="99"/>
  <c r="AI960" i="99"/>
  <c r="AI961" i="99"/>
  <c r="AH970" i="99"/>
  <c r="Z971" i="99"/>
  <c r="Y974" i="99"/>
  <c r="Z975" i="99"/>
  <c r="AG979" i="99"/>
  <c r="AI980" i="99"/>
  <c r="AG982" i="99"/>
  <c r="Y986" i="99"/>
  <c r="AH993" i="99"/>
  <c r="AG995" i="99"/>
  <c r="AH998" i="99"/>
  <c r="Z1003" i="99"/>
  <c r="Z1005" i="99"/>
  <c r="Z1017" i="99"/>
  <c r="Z1018" i="99"/>
  <c r="Y1020" i="99"/>
  <c r="AI1037" i="99"/>
  <c r="Y1040" i="99"/>
  <c r="AI1054" i="99"/>
  <c r="AI1055" i="99"/>
  <c r="Y1059" i="99"/>
  <c r="Z1060" i="99"/>
  <c r="Z1061" i="99"/>
  <c r="AG1072" i="99"/>
  <c r="AI1073" i="99"/>
  <c r="AH1075" i="99"/>
  <c r="AI1094" i="99"/>
  <c r="AI1095" i="99"/>
  <c r="Y1099" i="99"/>
  <c r="AG1112" i="99"/>
  <c r="Z1116" i="99"/>
  <c r="Y1119" i="99"/>
  <c r="AG1132" i="99"/>
  <c r="AI1133" i="99"/>
  <c r="AI1134" i="99"/>
  <c r="AH1135" i="99"/>
  <c r="AI1137" i="99"/>
  <c r="Y1139" i="99"/>
  <c r="AG1152" i="99"/>
  <c r="AH1169" i="99"/>
  <c r="Z1173" i="99"/>
  <c r="Y1176" i="99"/>
  <c r="AG1192" i="99"/>
  <c r="AH1204" i="99"/>
  <c r="AG1204" i="99"/>
  <c r="Y1388" i="99"/>
  <c r="Z1388" i="99"/>
  <c r="Y1488" i="99"/>
  <c r="Z1488" i="99"/>
  <c r="AG1592" i="99"/>
  <c r="AH1592" i="99"/>
  <c r="Y1157" i="99"/>
  <c r="Z1160" i="99"/>
  <c r="AI1170" i="99"/>
  <c r="Z1171" i="99"/>
  <c r="AG1184" i="99"/>
  <c r="AI1210" i="99"/>
  <c r="Z1215" i="99"/>
  <c r="AH1227" i="99"/>
  <c r="Y1251" i="99"/>
  <c r="Z1252" i="99"/>
  <c r="Z1253" i="99"/>
  <c r="AG1264" i="99"/>
  <c r="AH1267" i="99"/>
  <c r="Z1300" i="99"/>
  <c r="Z1318" i="99"/>
  <c r="Z1320" i="99"/>
  <c r="Y1321" i="99"/>
  <c r="Y1327" i="99"/>
  <c r="AI1329" i="99"/>
  <c r="AI1330" i="99"/>
  <c r="AG1343" i="99"/>
  <c r="AH1346" i="99"/>
  <c r="Z1350" i="99"/>
  <c r="Y1363" i="99"/>
  <c r="AI1382" i="99"/>
  <c r="Y1391" i="99"/>
  <c r="AG1404" i="99"/>
  <c r="Y1464" i="99"/>
  <c r="Z1465" i="99"/>
  <c r="Z1468" i="99"/>
  <c r="Y1469" i="99"/>
  <c r="AG1493" i="99"/>
  <c r="AH1496" i="99"/>
  <c r="Y1501" i="99"/>
  <c r="Z1509" i="99"/>
  <c r="AI1510" i="99"/>
  <c r="Y1511" i="99"/>
  <c r="Y1512" i="99"/>
  <c r="Z1519" i="99"/>
  <c r="AH1531" i="99"/>
  <c r="AG1539" i="99"/>
  <c r="AI1581" i="99"/>
  <c r="AH1595" i="99"/>
  <c r="Y1659" i="99"/>
  <c r="Z1659" i="99"/>
  <c r="AI1206" i="99"/>
  <c r="AH1232" i="99"/>
  <c r="AI1234" i="99"/>
  <c r="Z1235" i="99"/>
  <c r="AH1251" i="99"/>
  <c r="AI1253" i="99"/>
  <c r="AH1272" i="99"/>
  <c r="AI1294" i="99"/>
  <c r="Z1295" i="99"/>
  <c r="AI1300" i="99"/>
  <c r="AG1301" i="99"/>
  <c r="AI1318" i="99"/>
  <c r="AG1319" i="99"/>
  <c r="AI1350" i="99"/>
  <c r="AG1351" i="99"/>
  <c r="Z1366" i="99"/>
  <c r="AH1404" i="99"/>
  <c r="AG1406" i="99"/>
  <c r="AG1413" i="99"/>
  <c r="AH1415" i="99"/>
  <c r="Z1433" i="99"/>
  <c r="Y1436" i="99"/>
  <c r="Z1437" i="99"/>
  <c r="AI1438" i="99"/>
  <c r="Y1439" i="99"/>
  <c r="AH1461" i="99"/>
  <c r="AI1465" i="99"/>
  <c r="AI1466" i="99"/>
  <c r="AG1467" i="99"/>
  <c r="Z1472" i="99"/>
  <c r="Y1476" i="99"/>
  <c r="AG1500" i="99"/>
  <c r="Y1504" i="99"/>
  <c r="AI1566" i="99"/>
  <c r="Y1567" i="99"/>
  <c r="Z1620" i="99"/>
  <c r="Y1620" i="99"/>
  <c r="AG1658" i="99"/>
  <c r="AH1658" i="99"/>
  <c r="AI1471" i="99"/>
  <c r="AI1509" i="99"/>
  <c r="Z1311" i="99"/>
  <c r="Y1314" i="99"/>
  <c r="AG1326" i="99"/>
  <c r="AH1327" i="99"/>
  <c r="AH1330" i="99"/>
  <c r="AH1331" i="99"/>
  <c r="Z1336" i="99"/>
  <c r="Y1353" i="99"/>
  <c r="Y1356" i="99"/>
  <c r="AG1363" i="99"/>
  <c r="AH1390" i="99"/>
  <c r="Z1398" i="99"/>
  <c r="Y1410" i="99"/>
  <c r="AH1435" i="99"/>
  <c r="AG1436" i="99"/>
  <c r="AH1437" i="99"/>
  <c r="Y1448" i="99"/>
  <c r="Z1449" i="99"/>
  <c r="Z1452" i="99"/>
  <c r="Y1453" i="99"/>
  <c r="AH1472" i="99"/>
  <c r="Y1492" i="99"/>
  <c r="AG1501" i="99"/>
  <c r="AG1532" i="99"/>
  <c r="Y1533" i="99"/>
  <c r="Z1535" i="99"/>
  <c r="AH1563" i="99"/>
  <c r="AG1564" i="99"/>
  <c r="AH1565" i="99"/>
  <c r="Y1576" i="99"/>
  <c r="Z1580" i="99"/>
  <c r="AH1584" i="99"/>
  <c r="Y1604" i="99"/>
  <c r="Z1604" i="99"/>
  <c r="Y1196" i="99"/>
  <c r="Z1197" i="99"/>
  <c r="Z1204" i="99"/>
  <c r="Z1217" i="99"/>
  <c r="Y1220" i="99"/>
  <c r="Y1221" i="99"/>
  <c r="Z1224" i="99"/>
  <c r="AH1233" i="99"/>
  <c r="Z1237" i="99"/>
  <c r="Z1240" i="99"/>
  <c r="Z1241" i="99"/>
  <c r="AG1256" i="99"/>
  <c r="Z1260" i="99"/>
  <c r="Z1261" i="99"/>
  <c r="Z1277" i="99"/>
  <c r="Z1280" i="99"/>
  <c r="Z1281" i="99"/>
  <c r="Y1283" i="99"/>
  <c r="Y1284" i="99"/>
  <c r="AG1294" i="99"/>
  <c r="AH1295" i="99"/>
  <c r="AH1310" i="99"/>
  <c r="AI1312" i="99"/>
  <c r="AI1314" i="99"/>
  <c r="AG1352" i="99"/>
  <c r="AI1353" i="99"/>
  <c r="AI1356" i="99"/>
  <c r="AH1363" i="99"/>
  <c r="AH1367" i="99"/>
  <c r="AI1394" i="99"/>
  <c r="AI1397" i="99"/>
  <c r="AG1407" i="99"/>
  <c r="AI1408" i="99"/>
  <c r="Z1410" i="99"/>
  <c r="Y1411" i="99"/>
  <c r="AG1416" i="99"/>
  <c r="Z1420" i="99"/>
  <c r="Y1423" i="99"/>
  <c r="Z1428" i="99"/>
  <c r="Y1431" i="99"/>
  <c r="AG1437" i="99"/>
  <c r="AG1440" i="99"/>
  <c r="AH1444" i="99"/>
  <c r="AH1445" i="99"/>
  <c r="AI1449" i="99"/>
  <c r="AI1450" i="99"/>
  <c r="Z1456" i="99"/>
  <c r="Z1479" i="99"/>
  <c r="Z1480" i="99"/>
  <c r="AH1491" i="99"/>
  <c r="Y1516" i="99"/>
  <c r="Z1521" i="99"/>
  <c r="Y1524" i="99"/>
  <c r="Z1525" i="99"/>
  <c r="Z1527" i="99"/>
  <c r="Y1536" i="99"/>
  <c r="Z1545" i="99"/>
  <c r="Y1548" i="99"/>
  <c r="Z1549" i="99"/>
  <c r="AG1565" i="99"/>
  <c r="AG1568" i="99"/>
  <c r="AH1572" i="99"/>
  <c r="AH1573" i="99"/>
  <c r="Y1580" i="99"/>
  <c r="Z1589" i="99"/>
  <c r="Y1612" i="99"/>
  <c r="Y1315" i="99"/>
  <c r="Y1359" i="99"/>
  <c r="AH1391" i="99"/>
  <c r="Z1400" i="99"/>
  <c r="AI1417" i="99"/>
  <c r="AI1424" i="99"/>
  <c r="AI1426" i="99"/>
  <c r="AG1448" i="99"/>
  <c r="AH1452" i="99"/>
  <c r="AH1453" i="99"/>
  <c r="AI1455" i="99"/>
  <c r="AI1477" i="99"/>
  <c r="Y1508" i="99"/>
  <c r="AH1515" i="99"/>
  <c r="AG1520" i="99"/>
  <c r="AI1521" i="99"/>
  <c r="AI1522" i="99"/>
  <c r="AI1525" i="99"/>
  <c r="AG1544" i="99"/>
  <c r="AI1545" i="99"/>
  <c r="AI1546" i="99"/>
  <c r="Y1552" i="99"/>
  <c r="Z1553" i="99"/>
  <c r="Z1556" i="99"/>
  <c r="AG1576" i="99"/>
  <c r="AH1576" i="99"/>
  <c r="AG1588" i="99"/>
  <c r="AI1589" i="99"/>
  <c r="Y1592" i="99"/>
  <c r="AG1604" i="99"/>
  <c r="Z1612" i="99"/>
  <c r="Y1152" i="99"/>
  <c r="AH1177" i="99"/>
  <c r="AI1180" i="99"/>
  <c r="Y1183" i="99"/>
  <c r="AG1196" i="99"/>
  <c r="AH1203" i="99"/>
  <c r="AI1219" i="99"/>
  <c r="Y1228" i="99"/>
  <c r="Y1229" i="99"/>
  <c r="Z1232" i="99"/>
  <c r="AH1240" i="99"/>
  <c r="AH1241" i="99"/>
  <c r="AH1244" i="99"/>
  <c r="Y1248" i="99"/>
  <c r="AH1260" i="99"/>
  <c r="Y1268" i="99"/>
  <c r="Y1269" i="99"/>
  <c r="Z1272" i="99"/>
  <c r="AH1276" i="99"/>
  <c r="AH1280" i="99"/>
  <c r="AH1281" i="99"/>
  <c r="AH1282" i="99"/>
  <c r="Z1286" i="99"/>
  <c r="Y1299" i="99"/>
  <c r="AH1315" i="99"/>
  <c r="AG1340" i="99"/>
  <c r="Z1343" i="99"/>
  <c r="AI1345" i="99"/>
  <c r="Y1347" i="99"/>
  <c r="Y1348" i="99"/>
  <c r="AG1358" i="99"/>
  <c r="AH1359" i="99"/>
  <c r="AI1379" i="99"/>
  <c r="AI1385" i="99"/>
  <c r="AG1400" i="99"/>
  <c r="Y1404" i="99"/>
  <c r="AI1406" i="99"/>
  <c r="Y1412" i="99"/>
  <c r="AG1420" i="99"/>
  <c r="AH1422" i="99"/>
  <c r="AG1423" i="99"/>
  <c r="AH1428" i="99"/>
  <c r="AH1429" i="99"/>
  <c r="AH1456" i="99"/>
  <c r="AG1477" i="99"/>
  <c r="AH1480" i="99"/>
  <c r="Y1485" i="99"/>
  <c r="Z1493" i="99"/>
  <c r="Z1495" i="99"/>
  <c r="Z1496" i="99"/>
  <c r="Y1500" i="99"/>
  <c r="AH1507" i="99"/>
  <c r="AH1523" i="99"/>
  <c r="AG1524" i="99"/>
  <c r="AG1528" i="99"/>
  <c r="AH1547" i="99"/>
  <c r="AG1548" i="99"/>
  <c r="AH1549" i="99"/>
  <c r="AI1551" i="99"/>
  <c r="AI1553" i="99"/>
  <c r="AI1554" i="99"/>
  <c r="AG1555" i="99"/>
  <c r="Y1560" i="99"/>
  <c r="AH1604" i="99"/>
  <c r="AH1611" i="99"/>
  <c r="AI1601" i="99"/>
  <c r="AI1602" i="99"/>
  <c r="AG1603" i="99"/>
  <c r="AI1606" i="99"/>
  <c r="AG1616" i="99"/>
  <c r="AI1617" i="99"/>
  <c r="AI1618" i="99"/>
  <c r="AI1622" i="99"/>
  <c r="Z1624" i="99"/>
  <c r="Z1644" i="99"/>
  <c r="Z1647" i="99"/>
  <c r="Y1650" i="99"/>
  <c r="Z1686" i="99"/>
  <c r="Y1687" i="99"/>
  <c r="AI1698" i="99"/>
  <c r="Z1707" i="99"/>
  <c r="AF1707" i="99" s="1"/>
  <c r="Z1726" i="99"/>
  <c r="AI1728" i="99"/>
  <c r="Y1814" i="99"/>
  <c r="Z1833" i="99"/>
  <c r="AF1833" i="99" s="1"/>
  <c r="Y1835" i="99"/>
  <c r="Y1847" i="99"/>
  <c r="Z1849" i="99"/>
  <c r="Y1863" i="99"/>
  <c r="Y1864" i="99"/>
  <c r="Z1875" i="99"/>
  <c r="AF1875" i="99" s="1"/>
  <c r="Z1876" i="99"/>
  <c r="Z1888" i="99"/>
  <c r="AF1888" i="99" s="1"/>
  <c r="Z1899" i="99"/>
  <c r="AF1899" i="99" s="1"/>
  <c r="Z1900" i="99"/>
  <c r="AF1900" i="99" s="1"/>
  <c r="Z1923" i="99"/>
  <c r="AF1923" i="99" s="1"/>
  <c r="Z1924" i="99"/>
  <c r="AF1924" i="99" s="1"/>
  <c r="Y1936" i="99"/>
  <c r="AI1958" i="99"/>
  <c r="Z1969" i="99"/>
  <c r="AF1969" i="99" s="1"/>
  <c r="AI1982" i="99"/>
  <c r="Y1999" i="99"/>
  <c r="AI2011" i="99"/>
  <c r="Y2035" i="99"/>
  <c r="Z2048" i="99"/>
  <c r="Z2050" i="99"/>
  <c r="Y2051" i="99"/>
  <c r="Z2052" i="99"/>
  <c r="AF2052" i="99" s="1"/>
  <c r="Y2070" i="99"/>
  <c r="Z2125" i="99"/>
  <c r="AF2125" i="99" s="1"/>
  <c r="Y2133" i="99"/>
  <c r="R2151" i="99"/>
  <c r="AI1650" i="99"/>
  <c r="AI1672" i="99"/>
  <c r="AI1686" i="99"/>
  <c r="AF1695" i="99"/>
  <c r="AI1697" i="99"/>
  <c r="AI1755" i="99"/>
  <c r="AI1848" i="99"/>
  <c r="AI1873" i="99"/>
  <c r="AI1967" i="99"/>
  <c r="AF1982" i="99"/>
  <c r="Y1996" i="99"/>
  <c r="AI2000" i="99"/>
  <c r="Y2010" i="99"/>
  <c r="Z2011" i="99"/>
  <c r="AI2019" i="99"/>
  <c r="AI2024" i="99"/>
  <c r="AI2034" i="99"/>
  <c r="Y2048" i="99"/>
  <c r="AI2049" i="99"/>
  <c r="Y2066" i="99"/>
  <c r="Z2070" i="99"/>
  <c r="Y2071" i="99"/>
  <c r="AI2086" i="99"/>
  <c r="AI2122" i="99"/>
  <c r="AI2145" i="99"/>
  <c r="AH1620" i="99"/>
  <c r="AH1624" i="99"/>
  <c r="AG1627" i="99"/>
  <c r="Y1628" i="99"/>
  <c r="AH1643" i="99"/>
  <c r="AH1647" i="99"/>
  <c r="AG1659" i="99"/>
  <c r="AG1660" i="99"/>
  <c r="AI1666" i="99"/>
  <c r="Y1669" i="99"/>
  <c r="Y1673" i="99"/>
  <c r="Z1683" i="99"/>
  <c r="Z1684" i="99"/>
  <c r="Z1694" i="99"/>
  <c r="Y1695" i="99"/>
  <c r="Y1714" i="99"/>
  <c r="Y1715" i="99"/>
  <c r="Y1722" i="99"/>
  <c r="Z1742" i="99"/>
  <c r="Z1803" i="99"/>
  <c r="AF1803" i="99" s="1"/>
  <c r="Z1811" i="99"/>
  <c r="AF1811" i="99" s="1"/>
  <c r="Y1822" i="99"/>
  <c r="Y1830" i="99"/>
  <c r="Y1857" i="99"/>
  <c r="Z1859" i="99"/>
  <c r="AF1859" i="99" s="1"/>
  <c r="Y1872" i="99"/>
  <c r="AI1876" i="99"/>
  <c r="Z1895" i="99"/>
  <c r="AF1895" i="99" s="1"/>
  <c r="Z1896" i="99"/>
  <c r="Y1947" i="99"/>
  <c r="Y1948" i="99"/>
  <c r="Y1958" i="99"/>
  <c r="Z1966" i="99"/>
  <c r="Z1967" i="99"/>
  <c r="Y1978" i="99"/>
  <c r="Y1981" i="99"/>
  <c r="Y1982" i="99"/>
  <c r="Z1993" i="99"/>
  <c r="AF1993" i="99" s="1"/>
  <c r="AI1996" i="99"/>
  <c r="AI1997" i="99"/>
  <c r="AI1998" i="99"/>
  <c r="Z2010" i="99"/>
  <c r="AF2010" i="99" s="1"/>
  <c r="Y2011" i="99"/>
  <c r="Z2021" i="99"/>
  <c r="AI2033" i="99"/>
  <c r="Y2044" i="99"/>
  <c r="AI2048" i="99"/>
  <c r="Z2062" i="99"/>
  <c r="Z2064" i="99"/>
  <c r="Z2066" i="99"/>
  <c r="Z2068" i="99"/>
  <c r="AF2068" i="99" s="1"/>
  <c r="AI2072" i="99"/>
  <c r="Z2084" i="99"/>
  <c r="AI2085" i="99"/>
  <c r="AI2091" i="99"/>
  <c r="Y2094" i="99"/>
  <c r="Y2107" i="99"/>
  <c r="Z2108" i="99"/>
  <c r="Z2119" i="99"/>
  <c r="AF2119" i="99" s="1"/>
  <c r="AI2121" i="99"/>
  <c r="Y2131" i="99"/>
  <c r="Y2141" i="99"/>
  <c r="AH1557" i="99"/>
  <c r="AH1579" i="99"/>
  <c r="AH1587" i="99"/>
  <c r="Z1613" i="99"/>
  <c r="Z1615" i="99"/>
  <c r="Z1629" i="99"/>
  <c r="Z1631" i="99"/>
  <c r="Y1634" i="99"/>
  <c r="Z1638" i="99"/>
  <c r="AI1640" i="99"/>
  <c r="AG1653" i="99"/>
  <c r="Z1654" i="99"/>
  <c r="AH1672" i="99"/>
  <c r="Z1675" i="99"/>
  <c r="AI1682" i="99"/>
  <c r="AF1683" i="99"/>
  <c r="Z1691" i="99"/>
  <c r="AF1691" i="99" s="1"/>
  <c r="Z1702" i="99"/>
  <c r="Y1703" i="99"/>
  <c r="AI1723" i="99"/>
  <c r="Y1730" i="99"/>
  <c r="Y1731" i="99"/>
  <c r="AI1732" i="99"/>
  <c r="Y1738" i="99"/>
  <c r="Z1750" i="99"/>
  <c r="AI1751" i="99"/>
  <c r="AI1801" i="99"/>
  <c r="AI1809" i="99"/>
  <c r="Z1819" i="99"/>
  <c r="AF1819" i="99" s="1"/>
  <c r="AI1840" i="99"/>
  <c r="Y1841" i="99"/>
  <c r="Y1843" i="99"/>
  <c r="Y1852" i="99"/>
  <c r="Y1855" i="99"/>
  <c r="AI1856" i="99"/>
  <c r="AI1881" i="99"/>
  <c r="Y1883" i="99"/>
  <c r="Y1884" i="99"/>
  <c r="AI1896" i="99"/>
  <c r="AI1905" i="99"/>
  <c r="Y1907" i="99"/>
  <c r="Y1908" i="99"/>
  <c r="Z1919" i="99"/>
  <c r="AF1919" i="99" s="1"/>
  <c r="Y1920" i="99"/>
  <c r="Z1943" i="99"/>
  <c r="AF1943" i="99" s="1"/>
  <c r="Z1944" i="99"/>
  <c r="AF1944" i="99" s="1"/>
  <c r="Y1964" i="99"/>
  <c r="AI1965" i="99"/>
  <c r="AI1966" i="99"/>
  <c r="Z1973" i="99"/>
  <c r="AF1973" i="99" s="1"/>
  <c r="Z1975" i="99"/>
  <c r="Y1977" i="99"/>
  <c r="AI1992" i="99"/>
  <c r="Z2003" i="99"/>
  <c r="Z2004" i="99"/>
  <c r="Y2027" i="99"/>
  <c r="Z2029" i="99"/>
  <c r="Z2042" i="99"/>
  <c r="AF2042" i="99" s="1"/>
  <c r="Z2058" i="99"/>
  <c r="Z2060" i="99"/>
  <c r="AI2064" i="99"/>
  <c r="Y2081" i="99"/>
  <c r="Z2090" i="99"/>
  <c r="AF2090" i="99" s="1"/>
  <c r="AH2090" i="99" s="1"/>
  <c r="AI2107" i="99"/>
  <c r="Z2116" i="99"/>
  <c r="Y2117" i="99"/>
  <c r="Z2118" i="99"/>
  <c r="AF2141" i="99"/>
  <c r="AH2141" i="99" s="1"/>
  <c r="Z1600" i="99"/>
  <c r="AI1613" i="99"/>
  <c r="AI1629" i="99"/>
  <c r="AI1634" i="99"/>
  <c r="AH1674" i="99"/>
  <c r="AI1681" i="99"/>
  <c r="AI1702" i="99"/>
  <c r="Z1719" i="99"/>
  <c r="AF1719" i="99" s="1"/>
  <c r="AI1731" i="99"/>
  <c r="AI1800" i="99"/>
  <c r="AI1808" i="99"/>
  <c r="AF1827" i="99"/>
  <c r="AI1828" i="99"/>
  <c r="Z1867" i="99"/>
  <c r="AF1867" i="99" s="1"/>
  <c r="AF1868" i="99"/>
  <c r="Z1891" i="99"/>
  <c r="AF1891" i="99" s="1"/>
  <c r="AF1892" i="99"/>
  <c r="Y1904" i="99"/>
  <c r="AF1927" i="99"/>
  <c r="Y1962" i="99"/>
  <c r="AI1974" i="99"/>
  <c r="Y1986" i="99"/>
  <c r="Y1988" i="99"/>
  <c r="AI1989" i="99"/>
  <c r="AF1991" i="99"/>
  <c r="AI2002" i="99"/>
  <c r="AI2017" i="99"/>
  <c r="AI2026" i="99"/>
  <c r="Z2059" i="99"/>
  <c r="Y2075" i="99"/>
  <c r="AF2089" i="99"/>
  <c r="AH2093" i="99"/>
  <c r="AI2116" i="99"/>
  <c r="AI2147" i="99"/>
  <c r="Z2148" i="99"/>
  <c r="Y2149" i="99"/>
  <c r="AH1638" i="99"/>
  <c r="AG1642" i="99"/>
  <c r="AG1676" i="99"/>
  <c r="AF1711" i="99"/>
  <c r="AF1808" i="99"/>
  <c r="AH1808" i="99" s="1"/>
  <c r="AF1841" i="99"/>
  <c r="AI1849" i="99"/>
  <c r="AF1851" i="99"/>
  <c r="Z1879" i="99"/>
  <c r="AF1879" i="99" s="1"/>
  <c r="AF1880" i="99"/>
  <c r="Y1970" i="99"/>
  <c r="Z1985" i="99"/>
  <c r="AF1985" i="99" s="1"/>
  <c r="AI2004" i="99"/>
  <c r="Z2014" i="99"/>
  <c r="AI2060" i="99"/>
  <c r="Z2074" i="99"/>
  <c r="AI2081" i="99"/>
  <c r="Z2123" i="99"/>
  <c r="AF2123" i="99" s="1"/>
  <c r="AI2148" i="99"/>
  <c r="AI16" i="99"/>
  <c r="AI32" i="99"/>
  <c r="Z10" i="99"/>
  <c r="AH14" i="99"/>
  <c r="Z17" i="99"/>
  <c r="Z18" i="99"/>
  <c r="AH22" i="99"/>
  <c r="Y8" i="99"/>
  <c r="AG8" i="99"/>
  <c r="AI12" i="99"/>
  <c r="Y16" i="99"/>
  <c r="AI18" i="99"/>
  <c r="Y24" i="99"/>
  <c r="AG24" i="99"/>
  <c r="AI25" i="99"/>
  <c r="Y32" i="99"/>
  <c r="AI33" i="99"/>
  <c r="AG9" i="99"/>
  <c r="AH10" i="99"/>
  <c r="AG11" i="99"/>
  <c r="Y13" i="99"/>
  <c r="Z14" i="99"/>
  <c r="AH16" i="99"/>
  <c r="AH17" i="99"/>
  <c r="AH18" i="99"/>
  <c r="AG19" i="99"/>
  <c r="Z21" i="99"/>
  <c r="Z22" i="99"/>
  <c r="AG25" i="99"/>
  <c r="AH26" i="99"/>
  <c r="AG27" i="99"/>
  <c r="Z29" i="99"/>
  <c r="Z30" i="99"/>
  <c r="AH32" i="99"/>
  <c r="AG33" i="99"/>
  <c r="AH34" i="99"/>
  <c r="AG35" i="99"/>
  <c r="Y37" i="99"/>
  <c r="Z38" i="99"/>
  <c r="Z40" i="99"/>
  <c r="AH40" i="99"/>
  <c r="AH41" i="99"/>
  <c r="AH42" i="99"/>
  <c r="AG43" i="99"/>
  <c r="Y45" i="99"/>
  <c r="Z46" i="99"/>
  <c r="Z48" i="99"/>
  <c r="AH48" i="99"/>
  <c r="AG49" i="99"/>
  <c r="AH50" i="99"/>
  <c r="AG51" i="99"/>
  <c r="Z53" i="99"/>
  <c r="Z54" i="99"/>
  <c r="Z56" i="99"/>
  <c r="AH56" i="99"/>
  <c r="AG57" i="99"/>
  <c r="AH58" i="99"/>
  <c r="AH60" i="99"/>
  <c r="Z64" i="99"/>
  <c r="AH67" i="99"/>
  <c r="AH76" i="99"/>
  <c r="Z80" i="99"/>
  <c r="AH83" i="99"/>
  <c r="Z88" i="99"/>
  <c r="Y88" i="99"/>
  <c r="AG95" i="99"/>
  <c r="AH95" i="99"/>
  <c r="AH104" i="99"/>
  <c r="AG104" i="99"/>
  <c r="AI48" i="99"/>
  <c r="Y51" i="99"/>
  <c r="AI56" i="99"/>
  <c r="AG87" i="99"/>
  <c r="AH87" i="99"/>
  <c r="AH96" i="99"/>
  <c r="AG96" i="99"/>
  <c r="Z112" i="99"/>
  <c r="Y112" i="99"/>
  <c r="AG13" i="99"/>
  <c r="Z26" i="99"/>
  <c r="AH29" i="99"/>
  <c r="AH30" i="99"/>
  <c r="Z33" i="99"/>
  <c r="Z34" i="99"/>
  <c r="AH37" i="99"/>
  <c r="AH38" i="99"/>
  <c r="Z41" i="99"/>
  <c r="Z42" i="99"/>
  <c r="Z58" i="99"/>
  <c r="Z59" i="99"/>
  <c r="Z72" i="99"/>
  <c r="AH88" i="99"/>
  <c r="AG88" i="99"/>
  <c r="Z104" i="99"/>
  <c r="Y104" i="99"/>
  <c r="AG111" i="99"/>
  <c r="AH111" i="99"/>
  <c r="AH116" i="99"/>
  <c r="AG116" i="99"/>
  <c r="AI40" i="99"/>
  <c r="Z9" i="99"/>
  <c r="AG21" i="99"/>
  <c r="Y25" i="99"/>
  <c r="AI9" i="99"/>
  <c r="AI10" i="99"/>
  <c r="AI17" i="99"/>
  <c r="AI26" i="99"/>
  <c r="AI34" i="99"/>
  <c r="AI36" i="99"/>
  <c r="AI41" i="99"/>
  <c r="AI42" i="99"/>
  <c r="AI49" i="99"/>
  <c r="AI50" i="99"/>
  <c r="AI52" i="99"/>
  <c r="AI57" i="99"/>
  <c r="AI58" i="99"/>
  <c r="AH64" i="99"/>
  <c r="Z68" i="99"/>
  <c r="AH71" i="99"/>
  <c r="AH80" i="99"/>
  <c r="Z84" i="99"/>
  <c r="Z96" i="99"/>
  <c r="Y96" i="99"/>
  <c r="AG103" i="99"/>
  <c r="AH103" i="99"/>
  <c r="AH112" i="99"/>
  <c r="AG112" i="99"/>
  <c r="AI60" i="99"/>
  <c r="Y63" i="99"/>
  <c r="AI65" i="99"/>
  <c r="AI66" i="99"/>
  <c r="AI68" i="99"/>
  <c r="Y71" i="99"/>
  <c r="AI73" i="99"/>
  <c r="AI74" i="99"/>
  <c r="AI76" i="99"/>
  <c r="Y79" i="99"/>
  <c r="AI81" i="99"/>
  <c r="AI82" i="99"/>
  <c r="AI84" i="99"/>
  <c r="Y87" i="99"/>
  <c r="AI90" i="99"/>
  <c r="AI92" i="99"/>
  <c r="Y95" i="99"/>
  <c r="AI98" i="99"/>
  <c r="AI100" i="99"/>
  <c r="Y103" i="99"/>
  <c r="AI105" i="99"/>
  <c r="AI106" i="99"/>
  <c r="AI108" i="99"/>
  <c r="Y111" i="99"/>
  <c r="AI114" i="99"/>
  <c r="Z117" i="99"/>
  <c r="Y118" i="99"/>
  <c r="Y119" i="99"/>
  <c r="AG119" i="99"/>
  <c r="Y120" i="99"/>
  <c r="Z121" i="99"/>
  <c r="Z122" i="99"/>
  <c r="AI123" i="99"/>
  <c r="Y124" i="99"/>
  <c r="Z126" i="99"/>
  <c r="AI130" i="99"/>
  <c r="AG132" i="99"/>
  <c r="Z133" i="99"/>
  <c r="Y134" i="99"/>
  <c r="Y135" i="99"/>
  <c r="AG135" i="99"/>
  <c r="Y136" i="99"/>
  <c r="Z137" i="99"/>
  <c r="Z138" i="99"/>
  <c r="AI139" i="99"/>
  <c r="Y140" i="99"/>
  <c r="Z142" i="99"/>
  <c r="AI144" i="99"/>
  <c r="AI146" i="99"/>
  <c r="AG148" i="99"/>
  <c r="Z149" i="99"/>
  <c r="Y150" i="99"/>
  <c r="Y151" i="99"/>
  <c r="AG151" i="99"/>
  <c r="Y152" i="99"/>
  <c r="Z153" i="99"/>
  <c r="Z154" i="99"/>
  <c r="AI155" i="99"/>
  <c r="Y156" i="99"/>
  <c r="Z158" i="99"/>
  <c r="AI162" i="99"/>
  <c r="AG164" i="99"/>
  <c r="Z165" i="99"/>
  <c r="Y166" i="99"/>
  <c r="Y167" i="99"/>
  <c r="AG167" i="99"/>
  <c r="Y168" i="99"/>
  <c r="Z169" i="99"/>
  <c r="Z170" i="99"/>
  <c r="AI171" i="99"/>
  <c r="Y172" i="99"/>
  <c r="Z174" i="99"/>
  <c r="AI178" i="99"/>
  <c r="AG180" i="99"/>
  <c r="Z181" i="99"/>
  <c r="Y182" i="99"/>
  <c r="Y183" i="99"/>
  <c r="AG183" i="99"/>
  <c r="Y184" i="99"/>
  <c r="Z185" i="99"/>
  <c r="Z186" i="99"/>
  <c r="AI187" i="99"/>
  <c r="Y188" i="99"/>
  <c r="Z190" i="99"/>
  <c r="AI191" i="99"/>
  <c r="AI192" i="99"/>
  <c r="AI194" i="99"/>
  <c r="AG196" i="99"/>
  <c r="Z197" i="99"/>
  <c r="Y198" i="99"/>
  <c r="Y199" i="99"/>
  <c r="AG199" i="99"/>
  <c r="Y200" i="99"/>
  <c r="Z201" i="99"/>
  <c r="Z202" i="99"/>
  <c r="AI203" i="99"/>
  <c r="Y204" i="99"/>
  <c r="Z206" i="99"/>
  <c r="Y207" i="99"/>
  <c r="AG207" i="99"/>
  <c r="AI209" i="99"/>
  <c r="AI210" i="99"/>
  <c r="AI212" i="99"/>
  <c r="Z216" i="99"/>
  <c r="Y219" i="99"/>
  <c r="AG219" i="99"/>
  <c r="Y220" i="99"/>
  <c r="Y222" i="99"/>
  <c r="AI223" i="99"/>
  <c r="Y226" i="99"/>
  <c r="Z228" i="99"/>
  <c r="AG228" i="99"/>
  <c r="AH232" i="99"/>
  <c r="AG234" i="99"/>
  <c r="AI235" i="99"/>
  <c r="AH236" i="99"/>
  <c r="AG238" i="99"/>
  <c r="Y239" i="99"/>
  <c r="AG239" i="99"/>
  <c r="AI240" i="99"/>
  <c r="AI241" i="99"/>
  <c r="AI242" i="99"/>
  <c r="AI244" i="99"/>
  <c r="Z248" i="99"/>
  <c r="Y251" i="99"/>
  <c r="AG251" i="99"/>
  <c r="Y252" i="99"/>
  <c r="AI253" i="99"/>
  <c r="Y254" i="99"/>
  <c r="AI255" i="99"/>
  <c r="Y258" i="99"/>
  <c r="Z260" i="99"/>
  <c r="AG260" i="99"/>
  <c r="AH264" i="99"/>
  <c r="AG266" i="99"/>
  <c r="AI267" i="99"/>
  <c r="AH268" i="99"/>
  <c r="AG270" i="99"/>
  <c r="Y271" i="99"/>
  <c r="AG271" i="99"/>
  <c r="AI272" i="99"/>
  <c r="AI273" i="99"/>
  <c r="AI274" i="99"/>
  <c r="AI276" i="99"/>
  <c r="Z280" i="99"/>
  <c r="Y283" i="99"/>
  <c r="AG283" i="99"/>
  <c r="Y284" i="99"/>
  <c r="AI285" i="99"/>
  <c r="Y286" i="99"/>
  <c r="AI287" i="99"/>
  <c r="Y290" i="99"/>
  <c r="Z292" i="99"/>
  <c r="AG292" i="99"/>
  <c r="AH296" i="99"/>
  <c r="AG298" i="99"/>
  <c r="AI299" i="99"/>
  <c r="AH300" i="99"/>
  <c r="AG302" i="99"/>
  <c r="Y303" i="99"/>
  <c r="AG303" i="99"/>
  <c r="AI305" i="99"/>
  <c r="AI306" i="99"/>
  <c r="AI308" i="99"/>
  <c r="Z312" i="99"/>
  <c r="Y315" i="99"/>
  <c r="AG315" i="99"/>
  <c r="Y316" i="99"/>
  <c r="AI317" i="99"/>
  <c r="Y318" i="99"/>
  <c r="AI319" i="99"/>
  <c r="Y322" i="99"/>
  <c r="Z324" i="99"/>
  <c r="AG324" i="99"/>
  <c r="AH328" i="99"/>
  <c r="AG330" i="99"/>
  <c r="AI331" i="99"/>
  <c r="AH332" i="99"/>
  <c r="AG334" i="99"/>
  <c r="Y335" i="99"/>
  <c r="AG335" i="99"/>
  <c r="AI336" i="99"/>
  <c r="AI337" i="99"/>
  <c r="AI338" i="99"/>
  <c r="AI340" i="99"/>
  <c r="Z344" i="99"/>
  <c r="Y347" i="99"/>
  <c r="AG347" i="99"/>
  <c r="Y348" i="99"/>
  <c r="AI349" i="99"/>
  <c r="Y350" i="99"/>
  <c r="AI351" i="99"/>
  <c r="Y354" i="99"/>
  <c r="Z356" i="99"/>
  <c r="AG356" i="99"/>
  <c r="AH360" i="99"/>
  <c r="AG362" i="99"/>
  <c r="AI363" i="99"/>
  <c r="AH364" i="99"/>
  <c r="AG366" i="99"/>
  <c r="Y367" i="99"/>
  <c r="AG367" i="99"/>
  <c r="AI368" i="99"/>
  <c r="AI369" i="99"/>
  <c r="AI370" i="99"/>
  <c r="AI372" i="99"/>
  <c r="Z376" i="99"/>
  <c r="Y379" i="99"/>
  <c r="AG379" i="99"/>
  <c r="Y380" i="99"/>
  <c r="AI381" i="99"/>
  <c r="Y382" i="99"/>
  <c r="AI383" i="99"/>
  <c r="Y386" i="99"/>
  <c r="Z388" i="99"/>
  <c r="AG388" i="99"/>
  <c r="AH392" i="99"/>
  <c r="AG394" i="99"/>
  <c r="AI395" i="99"/>
  <c r="AH396" i="99"/>
  <c r="AG398" i="99"/>
  <c r="Y399" i="99"/>
  <c r="AG399" i="99"/>
  <c r="AI400" i="99"/>
  <c r="AI401" i="99"/>
  <c r="AI402" i="99"/>
  <c r="AI404" i="99"/>
  <c r="Z408" i="99"/>
  <c r="Y411" i="99"/>
  <c r="AG411" i="99"/>
  <c r="Y412" i="99"/>
  <c r="AI413" i="99"/>
  <c r="Y414" i="99"/>
  <c r="AI415" i="99"/>
  <c r="Y418" i="99"/>
  <c r="Z420" i="99"/>
  <c r="AG420" i="99"/>
  <c r="AH424" i="99"/>
  <c r="AG426" i="99"/>
  <c r="AI427" i="99"/>
  <c r="AH428" i="99"/>
  <c r="AG430" i="99"/>
  <c r="Y431" i="99"/>
  <c r="AG431" i="99"/>
  <c r="AI432" i="99"/>
  <c r="AI433" i="99"/>
  <c r="AI434" i="99"/>
  <c r="AI436" i="99"/>
  <c r="Z440" i="99"/>
  <c r="Y443" i="99"/>
  <c r="AG443" i="99"/>
  <c r="Y444" i="99"/>
  <c r="AI445" i="99"/>
  <c r="Y446" i="99"/>
  <c r="AI447" i="99"/>
  <c r="Y450" i="99"/>
  <c r="Z452" i="99"/>
  <c r="AG452" i="99"/>
  <c r="AH456" i="99"/>
  <c r="AG458" i="99"/>
  <c r="AI459" i="99"/>
  <c r="AH460" i="99"/>
  <c r="AG462" i="99"/>
  <c r="Y463" i="99"/>
  <c r="AG463" i="99"/>
  <c r="AI464" i="99"/>
  <c r="AI465" i="99"/>
  <c r="AI466" i="99"/>
  <c r="AI468" i="99"/>
  <c r="Z472" i="99"/>
  <c r="Y475" i="99"/>
  <c r="AG475" i="99"/>
  <c r="Y476" i="99"/>
  <c r="AI477" i="99"/>
  <c r="Y478" i="99"/>
  <c r="AI479" i="99"/>
  <c r="Y482" i="99"/>
  <c r="Z484" i="99"/>
  <c r="AG484" i="99"/>
  <c r="AH488" i="99"/>
  <c r="AG490" i="99"/>
  <c r="AI491" i="99"/>
  <c r="AH492" i="99"/>
  <c r="AG494" i="99"/>
  <c r="Y495" i="99"/>
  <c r="AG495" i="99"/>
  <c r="AI496" i="99"/>
  <c r="AI497" i="99"/>
  <c r="AI498" i="99"/>
  <c r="AI500" i="99"/>
  <c r="Y502" i="99"/>
  <c r="AI503" i="99"/>
  <c r="Y506" i="99"/>
  <c r="Z508" i="99"/>
  <c r="AG508" i="99"/>
  <c r="Z511" i="99"/>
  <c r="Z519" i="99"/>
  <c r="Y519" i="99"/>
  <c r="Y522" i="99"/>
  <c r="AI522" i="99"/>
  <c r="Z522" i="99"/>
  <c r="AH118" i="99"/>
  <c r="AG126" i="99"/>
  <c r="AH134" i="99"/>
  <c r="AG142" i="99"/>
  <c r="AH150" i="99"/>
  <c r="AG158" i="99"/>
  <c r="AH166" i="99"/>
  <c r="AG174" i="99"/>
  <c r="AH182" i="99"/>
  <c r="AG190" i="99"/>
  <c r="AH198" i="99"/>
  <c r="AG206" i="99"/>
  <c r="AI211" i="99"/>
  <c r="Y215" i="99"/>
  <c r="AG215" i="99"/>
  <c r="AI216" i="99"/>
  <c r="AI217" i="99"/>
  <c r="Z218" i="99"/>
  <c r="AI218" i="99"/>
  <c r="AH226" i="99"/>
  <c r="AI229" i="99"/>
  <c r="AI231" i="99"/>
  <c r="AG236" i="99"/>
  <c r="AI243" i="99"/>
  <c r="Y247" i="99"/>
  <c r="AG247" i="99"/>
  <c r="AI248" i="99"/>
  <c r="AI249" i="99"/>
  <c r="Z250" i="99"/>
  <c r="AI250" i="99"/>
  <c r="AH258" i="99"/>
  <c r="AI261" i="99"/>
  <c r="AI263" i="99"/>
  <c r="AG268" i="99"/>
  <c r="AI275" i="99"/>
  <c r="Y279" i="99"/>
  <c r="AG279" i="99"/>
  <c r="AI280" i="99"/>
  <c r="AI281" i="99"/>
  <c r="Z282" i="99"/>
  <c r="AI282" i="99"/>
  <c r="AH290" i="99"/>
  <c r="AI293" i="99"/>
  <c r="AI295" i="99"/>
  <c r="AG300" i="99"/>
  <c r="AI307" i="99"/>
  <c r="Y311" i="99"/>
  <c r="AG311" i="99"/>
  <c r="AI312" i="99"/>
  <c r="AI313" i="99"/>
  <c r="Z314" i="99"/>
  <c r="AI314" i="99"/>
  <c r="AH322" i="99"/>
  <c r="AI325" i="99"/>
  <c r="AI327" i="99"/>
  <c r="AG332" i="99"/>
  <c r="AI339" i="99"/>
  <c r="Y343" i="99"/>
  <c r="AG343" i="99"/>
  <c r="AI344" i="99"/>
  <c r="AI345" i="99"/>
  <c r="Z346" i="99"/>
  <c r="AI346" i="99"/>
  <c r="AH354" i="99"/>
  <c r="Y355" i="99"/>
  <c r="AG355" i="99"/>
  <c r="AI357" i="99"/>
  <c r="AI359" i="99"/>
  <c r="AG364" i="99"/>
  <c r="AI371" i="99"/>
  <c r="Y375" i="99"/>
  <c r="AG375" i="99"/>
  <c r="AI376" i="99"/>
  <c r="AI377" i="99"/>
  <c r="Z378" i="99"/>
  <c r="AI378" i="99"/>
  <c r="AH386" i="99"/>
  <c r="Y387" i="99"/>
  <c r="AG387" i="99"/>
  <c r="AI389" i="99"/>
  <c r="AI391" i="99"/>
  <c r="AG396" i="99"/>
  <c r="AI403" i="99"/>
  <c r="Y407" i="99"/>
  <c r="AG407" i="99"/>
  <c r="AI408" i="99"/>
  <c r="AI409" i="99"/>
  <c r="Z410" i="99"/>
  <c r="AI410" i="99"/>
  <c r="AH418" i="99"/>
  <c r="Y419" i="99"/>
  <c r="AG419" i="99"/>
  <c r="AI421" i="99"/>
  <c r="AI423" i="99"/>
  <c r="AG428" i="99"/>
  <c r="AI435" i="99"/>
  <c r="Y439" i="99"/>
  <c r="AG439" i="99"/>
  <c r="AI440" i="99"/>
  <c r="AI441" i="99"/>
  <c r="Z442" i="99"/>
  <c r="AI442" i="99"/>
  <c r="AH450" i="99"/>
  <c r="Y451" i="99"/>
  <c r="AG451" i="99"/>
  <c r="AI453" i="99"/>
  <c r="AI455" i="99"/>
  <c r="AG460" i="99"/>
  <c r="AI467" i="99"/>
  <c r="Y471" i="99"/>
  <c r="AG471" i="99"/>
  <c r="AI472" i="99"/>
  <c r="AI473" i="99"/>
  <c r="Z474" i="99"/>
  <c r="AI474" i="99"/>
  <c r="AH482" i="99"/>
  <c r="Y483" i="99"/>
  <c r="AG483" i="99"/>
  <c r="AI485" i="99"/>
  <c r="AI487" i="99"/>
  <c r="AG492" i="99"/>
  <c r="AI499" i="99"/>
  <c r="AH506" i="99"/>
  <c r="Y507" i="99"/>
  <c r="AG507" i="99"/>
  <c r="Z523" i="99"/>
  <c r="Y523" i="99"/>
  <c r="Z524" i="99"/>
  <c r="Y524" i="99"/>
  <c r="AG530" i="99"/>
  <c r="AI530" i="99"/>
  <c r="AH530" i="99"/>
  <c r="AI531" i="99"/>
  <c r="AH531" i="99"/>
  <c r="AG531" i="99"/>
  <c r="AI64" i="99"/>
  <c r="Y67" i="99"/>
  <c r="AI69" i="99"/>
  <c r="AI70" i="99"/>
  <c r="AI72" i="99"/>
  <c r="Y75" i="99"/>
  <c r="AI80" i="99"/>
  <c r="Y83" i="99"/>
  <c r="AI86" i="99"/>
  <c r="AI88" i="99"/>
  <c r="Y91" i="99"/>
  <c r="AI94" i="99"/>
  <c r="AI96" i="99"/>
  <c r="Y99" i="99"/>
  <c r="AI104" i="99"/>
  <c r="Y107" i="99"/>
  <c r="AI112" i="99"/>
  <c r="AH113" i="99"/>
  <c r="AI115" i="99"/>
  <c r="AI119" i="99"/>
  <c r="AI121" i="99"/>
  <c r="AH122" i="99"/>
  <c r="AI124" i="99"/>
  <c r="AI125" i="99"/>
  <c r="AH129" i="99"/>
  <c r="AI131" i="99"/>
  <c r="AI135" i="99"/>
  <c r="AI137" i="99"/>
  <c r="AH138" i="99"/>
  <c r="AI140" i="99"/>
  <c r="AI141" i="99"/>
  <c r="AH145" i="99"/>
  <c r="AI151" i="99"/>
  <c r="AH154" i="99"/>
  <c r="AI157" i="99"/>
  <c r="AH161" i="99"/>
  <c r="AI163" i="99"/>
  <c r="AI167" i="99"/>
  <c r="AI169" i="99"/>
  <c r="AH170" i="99"/>
  <c r="AI172" i="99"/>
  <c r="AI173" i="99"/>
  <c r="AH177" i="99"/>
  <c r="AI183" i="99"/>
  <c r="AH186" i="99"/>
  <c r="AI189" i="99"/>
  <c r="AH193" i="99"/>
  <c r="AI199" i="99"/>
  <c r="AI201" i="99"/>
  <c r="AH202" i="99"/>
  <c r="AI204" i="99"/>
  <c r="AI205" i="99"/>
  <c r="AI207" i="99"/>
  <c r="Y210" i="99"/>
  <c r="Z212" i="99"/>
  <c r="AG212" i="99"/>
  <c r="AH216" i="99"/>
  <c r="AG218" i="99"/>
  <c r="AI219" i="99"/>
  <c r="AH220" i="99"/>
  <c r="AG222" i="99"/>
  <c r="AI224" i="99"/>
  <c r="AI225" i="99"/>
  <c r="AI226" i="99"/>
  <c r="AI228" i="99"/>
  <c r="Z232" i="99"/>
  <c r="Y236" i="99"/>
  <c r="Y238" i="99"/>
  <c r="AI239" i="99"/>
  <c r="Y242" i="99"/>
  <c r="Z244" i="99"/>
  <c r="AG244" i="99"/>
  <c r="AH248" i="99"/>
  <c r="AG250" i="99"/>
  <c r="AI251" i="99"/>
  <c r="AH252" i="99"/>
  <c r="AG254" i="99"/>
  <c r="AI256" i="99"/>
  <c r="AI257" i="99"/>
  <c r="AI258" i="99"/>
  <c r="AI260" i="99"/>
  <c r="Z264" i="99"/>
  <c r="Y268" i="99"/>
  <c r="Y270" i="99"/>
  <c r="AI271" i="99"/>
  <c r="Y274" i="99"/>
  <c r="Z276" i="99"/>
  <c r="AG276" i="99"/>
  <c r="AH280" i="99"/>
  <c r="AG282" i="99"/>
  <c r="AI283" i="99"/>
  <c r="AH284" i="99"/>
  <c r="AG286" i="99"/>
  <c r="AI290" i="99"/>
  <c r="AI292" i="99"/>
  <c r="Z296" i="99"/>
  <c r="Y300" i="99"/>
  <c r="Y302" i="99"/>
  <c r="AI303" i="99"/>
  <c r="Y306" i="99"/>
  <c r="Z308" i="99"/>
  <c r="AG308" i="99"/>
  <c r="AH312" i="99"/>
  <c r="AG314" i="99"/>
  <c r="AI315" i="99"/>
  <c r="AH316" i="99"/>
  <c r="AG318" i="99"/>
  <c r="AI322" i="99"/>
  <c r="AI324" i="99"/>
  <c r="Z328" i="99"/>
  <c r="Y332" i="99"/>
  <c r="Y334" i="99"/>
  <c r="AI335" i="99"/>
  <c r="Y338" i="99"/>
  <c r="Z340" i="99"/>
  <c r="AG340" i="99"/>
  <c r="AH344" i="99"/>
  <c r="AG346" i="99"/>
  <c r="AI347" i="99"/>
  <c r="AH348" i="99"/>
  <c r="AG350" i="99"/>
  <c r="AI354" i="99"/>
  <c r="AI356" i="99"/>
  <c r="Z360" i="99"/>
  <c r="Y364" i="99"/>
  <c r="Y366" i="99"/>
  <c r="AI367" i="99"/>
  <c r="Y370" i="99"/>
  <c r="Z372" i="99"/>
  <c r="AG372" i="99"/>
  <c r="AH376" i="99"/>
  <c r="AG378" i="99"/>
  <c r="AI379" i="99"/>
  <c r="AH380" i="99"/>
  <c r="AG382" i="99"/>
  <c r="AI386" i="99"/>
  <c r="AI388" i="99"/>
  <c r="Z392" i="99"/>
  <c r="Y396" i="99"/>
  <c r="Y398" i="99"/>
  <c r="AI399" i="99"/>
  <c r="Y402" i="99"/>
  <c r="Z404" i="99"/>
  <c r="AG404" i="99"/>
  <c r="AH408" i="99"/>
  <c r="AG410" i="99"/>
  <c r="AI411" i="99"/>
  <c r="AH412" i="99"/>
  <c r="AG414" i="99"/>
  <c r="AI418" i="99"/>
  <c r="AI420" i="99"/>
  <c r="Z424" i="99"/>
  <c r="Y428" i="99"/>
  <c r="Y430" i="99"/>
  <c r="AI431" i="99"/>
  <c r="Y434" i="99"/>
  <c r="Z436" i="99"/>
  <c r="AG436" i="99"/>
  <c r="AH440" i="99"/>
  <c r="AG442" i="99"/>
  <c r="AI443" i="99"/>
  <c r="AH444" i="99"/>
  <c r="AG446" i="99"/>
  <c r="AI450" i="99"/>
  <c r="AI452" i="99"/>
  <c r="Z456" i="99"/>
  <c r="Y460" i="99"/>
  <c r="Y462" i="99"/>
  <c r="AI463" i="99"/>
  <c r="Y466" i="99"/>
  <c r="Z468" i="99"/>
  <c r="AG468" i="99"/>
  <c r="AH472" i="99"/>
  <c r="AG474" i="99"/>
  <c r="AI475" i="99"/>
  <c r="AH476" i="99"/>
  <c r="AG478" i="99"/>
  <c r="AI482" i="99"/>
  <c r="AI484" i="99"/>
  <c r="Z488" i="99"/>
  <c r="Y492" i="99"/>
  <c r="Y494" i="99"/>
  <c r="AI495" i="99"/>
  <c r="Y498" i="99"/>
  <c r="Z500" i="99"/>
  <c r="AG500" i="99"/>
  <c r="AG502" i="99"/>
  <c r="AI506" i="99"/>
  <c r="AI508" i="99"/>
  <c r="AI519" i="99"/>
  <c r="AH519" i="99"/>
  <c r="AG519" i="99"/>
  <c r="AH532" i="99"/>
  <c r="AG532" i="99"/>
  <c r="AI215" i="99"/>
  <c r="AI227" i="99"/>
  <c r="AI247" i="99"/>
  <c r="AI259" i="99"/>
  <c r="AI279" i="99"/>
  <c r="AI291" i="99"/>
  <c r="AI311" i="99"/>
  <c r="AI323" i="99"/>
  <c r="AI343" i="99"/>
  <c r="AI355" i="99"/>
  <c r="AI375" i="99"/>
  <c r="AI387" i="99"/>
  <c r="AI407" i="99"/>
  <c r="AI419" i="99"/>
  <c r="AI439" i="99"/>
  <c r="AI451" i="99"/>
  <c r="AI471" i="99"/>
  <c r="AI483" i="99"/>
  <c r="AI507" i="99"/>
  <c r="AH523" i="99"/>
  <c r="AG523" i="99"/>
  <c r="Z531" i="99"/>
  <c r="Y531" i="99"/>
  <c r="AG510" i="99"/>
  <c r="AI512" i="99"/>
  <c r="AI513" i="99"/>
  <c r="AI514" i="99"/>
  <c r="AI516" i="99"/>
  <c r="Z520" i="99"/>
  <c r="AI525" i="99"/>
  <c r="Y526" i="99"/>
  <c r="AI527" i="99"/>
  <c r="Y530" i="99"/>
  <c r="Z532" i="99"/>
  <c r="AH536" i="99"/>
  <c r="AG538" i="99"/>
  <c r="AI539" i="99"/>
  <c r="AH540" i="99"/>
  <c r="AG542" i="99"/>
  <c r="Y543" i="99"/>
  <c r="AG543" i="99"/>
  <c r="AI544" i="99"/>
  <c r="AI545" i="99"/>
  <c r="AI546" i="99"/>
  <c r="AI548" i="99"/>
  <c r="Z552" i="99"/>
  <c r="Y555" i="99"/>
  <c r="AG555" i="99"/>
  <c r="Y556" i="99"/>
  <c r="Y558" i="99"/>
  <c r="AI559" i="99"/>
  <c r="Y562" i="99"/>
  <c r="Z564" i="99"/>
  <c r="AG564" i="99"/>
  <c r="AH568" i="99"/>
  <c r="AG570" i="99"/>
  <c r="AI571" i="99"/>
  <c r="AH572" i="99"/>
  <c r="AG574" i="99"/>
  <c r="Y575" i="99"/>
  <c r="AG575" i="99"/>
  <c r="AI577" i="99"/>
  <c r="AI578" i="99"/>
  <c r="AI580" i="99"/>
  <c r="Z584" i="99"/>
  <c r="Y587" i="99"/>
  <c r="AG587" i="99"/>
  <c r="Y588" i="99"/>
  <c r="AI591" i="99"/>
  <c r="Z596" i="99"/>
  <c r="AG596" i="99"/>
  <c r="AH600" i="99"/>
  <c r="AG602" i="99"/>
  <c r="AI603" i="99"/>
  <c r="AH604" i="99"/>
  <c r="AG606" i="99"/>
  <c r="Y607" i="99"/>
  <c r="AG607" i="99"/>
  <c r="AI609" i="99"/>
  <c r="AI610" i="99"/>
  <c r="AI612" i="99"/>
  <c r="Z616" i="99"/>
  <c r="Y619" i="99"/>
  <c r="AG619" i="99"/>
  <c r="Y620" i="99"/>
  <c r="Y622" i="99"/>
  <c r="AI623" i="99"/>
  <c r="Y626" i="99"/>
  <c r="Z628" i="99"/>
  <c r="AG628" i="99"/>
  <c r="AH632" i="99"/>
  <c r="AG634" i="99"/>
  <c r="AI635" i="99"/>
  <c r="AH636" i="99"/>
  <c r="AG638" i="99"/>
  <c r="Y639" i="99"/>
  <c r="AG639" i="99"/>
  <c r="AI640" i="99"/>
  <c r="AI641" i="99"/>
  <c r="AI644" i="99"/>
  <c r="Z648" i="99"/>
  <c r="Y651" i="99"/>
  <c r="AG651" i="99"/>
  <c r="Y652" i="99"/>
  <c r="AI655" i="99"/>
  <c r="Y658" i="99"/>
  <c r="Z660" i="99"/>
  <c r="AG660" i="99"/>
  <c r="AH664" i="99"/>
  <c r="AG666" i="99"/>
  <c r="AI667" i="99"/>
  <c r="AH668" i="99"/>
  <c r="AG670" i="99"/>
  <c r="Y671" i="99"/>
  <c r="AG671" i="99"/>
  <c r="AI672" i="99"/>
  <c r="AI673" i="99"/>
  <c r="AI674" i="99"/>
  <c r="AI676" i="99"/>
  <c r="Z680" i="99"/>
  <c r="Y683" i="99"/>
  <c r="AG683" i="99"/>
  <c r="Y684" i="99"/>
  <c r="Y686" i="99"/>
  <c r="AI687" i="99"/>
  <c r="Y690" i="99"/>
  <c r="Z692" i="99"/>
  <c r="AG692" i="99"/>
  <c r="AH696" i="99"/>
  <c r="AG698" i="99"/>
  <c r="AI699" i="99"/>
  <c r="AH700" i="99"/>
  <c r="AG702" i="99"/>
  <c r="Y703" i="99"/>
  <c r="AG703" i="99"/>
  <c r="AI704" i="99"/>
  <c r="AI705" i="99"/>
  <c r="AI706" i="99"/>
  <c r="AI708" i="99"/>
  <c r="Z712" i="99"/>
  <c r="Y715" i="99"/>
  <c r="AG715" i="99"/>
  <c r="Y716" i="99"/>
  <c r="Y718" i="99"/>
  <c r="AI719" i="99"/>
  <c r="Y722" i="99"/>
  <c r="Z724" i="99"/>
  <c r="AG724" i="99"/>
  <c r="AH728" i="99"/>
  <c r="AG730" i="99"/>
  <c r="AI731" i="99"/>
  <c r="AH732" i="99"/>
  <c r="AG734" i="99"/>
  <c r="Y735" i="99"/>
  <c r="AG735" i="99"/>
  <c r="AI738" i="99"/>
  <c r="AI740" i="99"/>
  <c r="Z744" i="99"/>
  <c r="Y747" i="99"/>
  <c r="AG747" i="99"/>
  <c r="Y748" i="99"/>
  <c r="Y750" i="99"/>
  <c r="AI751" i="99"/>
  <c r="Y754" i="99"/>
  <c r="Z756" i="99"/>
  <c r="AG756" i="99"/>
  <c r="AH760" i="99"/>
  <c r="AG762" i="99"/>
  <c r="AI763" i="99"/>
  <c r="AH764" i="99"/>
  <c r="AH768" i="99"/>
  <c r="AG770" i="99"/>
  <c r="AI771" i="99"/>
  <c r="AH772" i="99"/>
  <c r="AH776" i="99"/>
  <c r="AG778" i="99"/>
  <c r="AI779" i="99"/>
  <c r="AH780" i="99"/>
  <c r="AH784" i="99"/>
  <c r="AG786" i="99"/>
  <c r="AI787" i="99"/>
  <c r="AH788" i="99"/>
  <c r="AH792" i="99"/>
  <c r="AG794" i="99"/>
  <c r="AI795" i="99"/>
  <c r="AH796" i="99"/>
  <c r="AH800" i="99"/>
  <c r="AG802" i="99"/>
  <c r="AI803" i="99"/>
  <c r="AH804" i="99"/>
  <c r="AH808" i="99"/>
  <c r="AG810" i="99"/>
  <c r="AI811" i="99"/>
  <c r="AH812" i="99"/>
  <c r="AH816" i="99"/>
  <c r="AG818" i="99"/>
  <c r="AI819" i="99"/>
  <c r="AH820" i="99"/>
  <c r="AH824" i="99"/>
  <c r="AG826" i="99"/>
  <c r="AI827" i="99"/>
  <c r="AH828" i="99"/>
  <c r="AH832" i="99"/>
  <c r="AG834" i="99"/>
  <c r="AI835" i="99"/>
  <c r="AH836" i="99"/>
  <c r="AH840" i="99"/>
  <c r="AG842" i="99"/>
  <c r="AI843" i="99"/>
  <c r="AH844" i="99"/>
  <c r="AH848" i="99"/>
  <c r="AG850" i="99"/>
  <c r="AI851" i="99"/>
  <c r="AH852" i="99"/>
  <c r="AH856" i="99"/>
  <c r="AG858" i="99"/>
  <c r="AI859" i="99"/>
  <c r="AH860" i="99"/>
  <c r="AH864" i="99"/>
  <c r="AG866" i="99"/>
  <c r="AI867" i="99"/>
  <c r="AH868" i="99"/>
  <c r="AH872" i="99"/>
  <c r="AG874" i="99"/>
  <c r="AI875" i="99"/>
  <c r="AH876" i="99"/>
  <c r="AH880" i="99"/>
  <c r="AG882" i="99"/>
  <c r="AI883" i="99"/>
  <c r="AH884" i="99"/>
  <c r="AH888" i="99"/>
  <c r="AG890" i="99"/>
  <c r="AI891" i="99"/>
  <c r="AH892" i="99"/>
  <c r="AH896" i="99"/>
  <c r="AG898" i="99"/>
  <c r="AI899" i="99"/>
  <c r="AH900" i="99"/>
  <c r="AH904" i="99"/>
  <c r="AG906" i="99"/>
  <c r="AI907" i="99"/>
  <c r="AH908" i="99"/>
  <c r="AH912" i="99"/>
  <c r="AG914" i="99"/>
  <c r="AI915" i="99"/>
  <c r="AH916" i="99"/>
  <c r="AH920" i="99"/>
  <c r="AG922" i="99"/>
  <c r="Y923" i="99"/>
  <c r="AH923" i="99"/>
  <c r="AH924" i="99"/>
  <c r="AH928" i="99"/>
  <c r="AG930" i="99"/>
  <c r="Y931" i="99"/>
  <c r="AH931" i="99"/>
  <c r="AH932" i="99"/>
  <c r="AH936" i="99"/>
  <c r="AG938" i="99"/>
  <c r="Y939" i="99"/>
  <c r="AH939" i="99"/>
  <c r="AI943" i="99"/>
  <c r="AH943" i="99"/>
  <c r="AI946" i="99"/>
  <c r="Z948" i="99"/>
  <c r="Y948" i="99"/>
  <c r="AH955" i="99"/>
  <c r="AI959" i="99"/>
  <c r="AH959" i="99"/>
  <c r="Z989" i="99"/>
  <c r="Y989" i="99"/>
  <c r="Z990" i="99"/>
  <c r="Y990" i="99"/>
  <c r="AI515" i="99"/>
  <c r="AI520" i="99"/>
  <c r="AI521" i="99"/>
  <c r="AI533" i="99"/>
  <c r="AI535" i="99"/>
  <c r="AG540" i="99"/>
  <c r="AI547" i="99"/>
  <c r="AI552" i="99"/>
  <c r="AI553" i="99"/>
  <c r="Z554" i="99"/>
  <c r="AI554" i="99"/>
  <c r="AH562" i="99"/>
  <c r="AI565" i="99"/>
  <c r="AI567" i="99"/>
  <c r="AG572" i="99"/>
  <c r="AI579" i="99"/>
  <c r="Y583" i="99"/>
  <c r="AG583" i="99"/>
  <c r="AI584" i="99"/>
  <c r="AI585" i="99"/>
  <c r="Z586" i="99"/>
  <c r="AI586" i="99"/>
  <c r="Z592" i="99"/>
  <c r="Y595" i="99"/>
  <c r="AG595" i="99"/>
  <c r="Y596" i="99"/>
  <c r="AI597" i="99"/>
  <c r="AI599" i="99"/>
  <c r="AG604" i="99"/>
  <c r="AI611" i="99"/>
  <c r="AI616" i="99"/>
  <c r="AI617" i="99"/>
  <c r="Z618" i="99"/>
  <c r="AI618" i="99"/>
  <c r="AH626" i="99"/>
  <c r="AI629" i="99"/>
  <c r="AI631" i="99"/>
  <c r="AG636" i="99"/>
  <c r="AG642" i="99"/>
  <c r="AI643" i="99"/>
  <c r="AG646" i="99"/>
  <c r="Y647" i="99"/>
  <c r="AG647" i="99"/>
  <c r="AI648" i="99"/>
  <c r="AI649" i="99"/>
  <c r="Z650" i="99"/>
  <c r="AI652" i="99"/>
  <c r="AH658" i="99"/>
  <c r="AI661" i="99"/>
  <c r="AI663" i="99"/>
  <c r="AG668" i="99"/>
  <c r="AI675" i="99"/>
  <c r="Y679" i="99"/>
  <c r="AG679" i="99"/>
  <c r="AI680" i="99"/>
  <c r="AI681" i="99"/>
  <c r="Z682" i="99"/>
  <c r="AI682" i="99"/>
  <c r="AH690" i="99"/>
  <c r="AI693" i="99"/>
  <c r="AI695" i="99"/>
  <c r="AG700" i="99"/>
  <c r="AI707" i="99"/>
  <c r="Y711" i="99"/>
  <c r="AG711" i="99"/>
  <c r="AI712" i="99"/>
  <c r="AI713" i="99"/>
  <c r="Z714" i="99"/>
  <c r="AI714" i="99"/>
  <c r="AH722" i="99"/>
  <c r="AI725" i="99"/>
  <c r="AI727" i="99"/>
  <c r="AG732" i="99"/>
  <c r="AI739" i="99"/>
  <c r="AI744" i="99"/>
  <c r="AI745" i="99"/>
  <c r="Z746" i="99"/>
  <c r="AI746" i="99"/>
  <c r="AH754" i="99"/>
  <c r="AI757" i="99"/>
  <c r="AI759" i="99"/>
  <c r="AI765" i="99"/>
  <c r="AI767" i="99"/>
  <c r="AI773" i="99"/>
  <c r="AI775" i="99"/>
  <c r="AI781" i="99"/>
  <c r="AI783" i="99"/>
  <c r="AI789" i="99"/>
  <c r="AI791" i="99"/>
  <c r="AI797" i="99"/>
  <c r="AI799" i="99"/>
  <c r="AI805" i="99"/>
  <c r="AI807" i="99"/>
  <c r="AI813" i="99"/>
  <c r="AI815" i="99"/>
  <c r="AI821" i="99"/>
  <c r="AI823" i="99"/>
  <c r="AI829" i="99"/>
  <c r="AI831" i="99"/>
  <c r="AI837" i="99"/>
  <c r="AI839" i="99"/>
  <c r="AI845" i="99"/>
  <c r="AI847" i="99"/>
  <c r="AI853" i="99"/>
  <c r="AI855" i="99"/>
  <c r="AI861" i="99"/>
  <c r="AI863" i="99"/>
  <c r="AI869" i="99"/>
  <c r="AI871" i="99"/>
  <c r="AI877" i="99"/>
  <c r="AI879" i="99"/>
  <c r="AI885" i="99"/>
  <c r="AI887" i="99"/>
  <c r="AI893" i="99"/>
  <c r="AI895" i="99"/>
  <c r="AI901" i="99"/>
  <c r="AI903" i="99"/>
  <c r="AI909" i="99"/>
  <c r="AI911" i="99"/>
  <c r="AI917" i="99"/>
  <c r="AI919" i="99"/>
  <c r="AI925" i="99"/>
  <c r="AI927" i="99"/>
  <c r="AI933" i="99"/>
  <c r="AI935" i="99"/>
  <c r="AI941" i="99"/>
  <c r="AI944" i="99"/>
  <c r="AI945" i="99"/>
  <c r="Z946" i="99"/>
  <c r="Y951" i="99"/>
  <c r="AI957" i="99"/>
  <c r="AG988" i="99"/>
  <c r="AH988" i="99"/>
  <c r="Y510" i="99"/>
  <c r="AI511" i="99"/>
  <c r="Y514" i="99"/>
  <c r="Z516" i="99"/>
  <c r="AG516" i="99"/>
  <c r="AH520" i="99"/>
  <c r="AG522" i="99"/>
  <c r="AI523" i="99"/>
  <c r="AH524" i="99"/>
  <c r="AG526" i="99"/>
  <c r="AI532" i="99"/>
  <c r="Z536" i="99"/>
  <c r="Y540" i="99"/>
  <c r="Y542" i="99"/>
  <c r="AI543" i="99"/>
  <c r="Y546" i="99"/>
  <c r="Z548" i="99"/>
  <c r="AG548" i="99"/>
  <c r="AH552" i="99"/>
  <c r="AG554" i="99"/>
  <c r="AI555" i="99"/>
  <c r="AH556" i="99"/>
  <c r="AG558" i="99"/>
  <c r="AI560" i="99"/>
  <c r="AI561" i="99"/>
  <c r="AI562" i="99"/>
  <c r="AI564" i="99"/>
  <c r="Z568" i="99"/>
  <c r="Y572" i="99"/>
  <c r="AI573" i="99"/>
  <c r="Y574" i="99"/>
  <c r="AI575" i="99"/>
  <c r="Y578" i="99"/>
  <c r="Z580" i="99"/>
  <c r="AG580" i="99"/>
  <c r="AH584" i="99"/>
  <c r="AG586" i="99"/>
  <c r="AI587" i="99"/>
  <c r="AH588" i="99"/>
  <c r="AG590" i="99"/>
  <c r="AI592" i="99"/>
  <c r="AI593" i="99"/>
  <c r="AI594" i="99"/>
  <c r="AI596" i="99"/>
  <c r="Z600" i="99"/>
  <c r="Y604" i="99"/>
  <c r="AI605" i="99"/>
  <c r="Y606" i="99"/>
  <c r="AI607" i="99"/>
  <c r="Y610" i="99"/>
  <c r="Z612" i="99"/>
  <c r="AG612" i="99"/>
  <c r="AH616" i="99"/>
  <c r="AG618" i="99"/>
  <c r="AI619" i="99"/>
  <c r="AH620" i="99"/>
  <c r="AG622" i="99"/>
  <c r="AI624" i="99"/>
  <c r="AI625" i="99"/>
  <c r="AI626" i="99"/>
  <c r="AI628" i="99"/>
  <c r="Z632" i="99"/>
  <c r="Y636" i="99"/>
  <c r="Y638" i="99"/>
  <c r="AI639" i="99"/>
  <c r="Y642" i="99"/>
  <c r="Z644" i="99"/>
  <c r="AG650" i="99"/>
  <c r="AI651" i="99"/>
  <c r="AH652" i="99"/>
  <c r="AG654" i="99"/>
  <c r="AI658" i="99"/>
  <c r="AI660" i="99"/>
  <c r="Z664" i="99"/>
  <c r="Y668" i="99"/>
  <c r="Y670" i="99"/>
  <c r="AI671" i="99"/>
  <c r="Y674" i="99"/>
  <c r="Z676" i="99"/>
  <c r="AG676" i="99"/>
  <c r="AH680" i="99"/>
  <c r="AG682" i="99"/>
  <c r="AI683" i="99"/>
  <c r="AH684" i="99"/>
  <c r="AG686" i="99"/>
  <c r="AI688" i="99"/>
  <c r="AI689" i="99"/>
  <c r="AI690" i="99"/>
  <c r="AI692" i="99"/>
  <c r="Z696" i="99"/>
  <c r="Y700" i="99"/>
  <c r="Y702" i="99"/>
  <c r="AI703" i="99"/>
  <c r="Y706" i="99"/>
  <c r="Z708" i="99"/>
  <c r="AG708" i="99"/>
  <c r="AH712" i="99"/>
  <c r="AG714" i="99"/>
  <c r="AI715" i="99"/>
  <c r="AH716" i="99"/>
  <c r="AG718" i="99"/>
  <c r="AI720" i="99"/>
  <c r="AI721" i="99"/>
  <c r="AI722" i="99"/>
  <c r="AI724" i="99"/>
  <c r="Z728" i="99"/>
  <c r="Y732" i="99"/>
  <c r="AI733" i="99"/>
  <c r="Y734" i="99"/>
  <c r="AI735" i="99"/>
  <c r="Y738" i="99"/>
  <c r="Z740" i="99"/>
  <c r="AG740" i="99"/>
  <c r="AH744" i="99"/>
  <c r="AG746" i="99"/>
  <c r="AI747" i="99"/>
  <c r="AH748" i="99"/>
  <c r="AG750" i="99"/>
  <c r="AI752" i="99"/>
  <c r="AI753" i="99"/>
  <c r="AI754" i="99"/>
  <c r="AI756" i="99"/>
  <c r="Z760" i="99"/>
  <c r="Y764" i="99"/>
  <c r="Z768" i="99"/>
  <c r="Y772" i="99"/>
  <c r="Z776" i="99"/>
  <c r="Y780" i="99"/>
  <c r="Z784" i="99"/>
  <c r="Y788" i="99"/>
  <c r="Z792" i="99"/>
  <c r="Y796" i="99"/>
  <c r="Z800" i="99"/>
  <c r="Y804" i="99"/>
  <c r="Z808" i="99"/>
  <c r="Y812" i="99"/>
  <c r="Z816" i="99"/>
  <c r="Y820" i="99"/>
  <c r="Z824" i="99"/>
  <c r="Y828" i="99"/>
  <c r="Z832" i="99"/>
  <c r="Y836" i="99"/>
  <c r="Z840" i="99"/>
  <c r="Y844" i="99"/>
  <c r="Z848" i="99"/>
  <c r="Y852" i="99"/>
  <c r="Z856" i="99"/>
  <c r="Y860" i="99"/>
  <c r="Z864" i="99"/>
  <c r="Y868" i="99"/>
  <c r="Z872" i="99"/>
  <c r="Y876" i="99"/>
  <c r="Z880" i="99"/>
  <c r="Y884" i="99"/>
  <c r="Z888" i="99"/>
  <c r="Y892" i="99"/>
  <c r="Z896" i="99"/>
  <c r="Y900" i="99"/>
  <c r="Z904" i="99"/>
  <c r="Y908" i="99"/>
  <c r="Z912" i="99"/>
  <c r="Y916" i="99"/>
  <c r="AI922" i="99"/>
  <c r="AI923" i="99"/>
  <c r="Z924" i="99"/>
  <c r="Y924" i="99"/>
  <c r="AI930" i="99"/>
  <c r="AI931" i="99"/>
  <c r="Z932" i="99"/>
  <c r="Y932" i="99"/>
  <c r="AI938" i="99"/>
  <c r="Z940" i="99"/>
  <c r="Y940" i="99"/>
  <c r="AH947" i="99"/>
  <c r="AI951" i="99"/>
  <c r="AH951" i="99"/>
  <c r="AI954" i="99"/>
  <c r="Z956" i="99"/>
  <c r="Y956" i="99"/>
  <c r="AH989" i="99"/>
  <c r="AG989" i="99"/>
  <c r="AI551" i="99"/>
  <c r="AI563" i="99"/>
  <c r="AI583" i="99"/>
  <c r="AI595" i="99"/>
  <c r="AI615" i="99"/>
  <c r="AI627" i="99"/>
  <c r="AI647" i="99"/>
  <c r="AI659" i="99"/>
  <c r="AI679" i="99"/>
  <c r="AI691" i="99"/>
  <c r="AI711" i="99"/>
  <c r="AI723" i="99"/>
  <c r="AI743" i="99"/>
  <c r="AI755" i="99"/>
  <c r="Z920" i="99"/>
  <c r="Z928" i="99"/>
  <c r="Z936" i="99"/>
  <c r="Z944" i="99"/>
  <c r="Z952" i="99"/>
  <c r="Z960" i="99"/>
  <c r="Y964" i="99"/>
  <c r="Z968" i="99"/>
  <c r="Y972" i="99"/>
  <c r="Z976" i="99"/>
  <c r="Y980" i="99"/>
  <c r="Z984" i="99"/>
  <c r="Z987" i="99"/>
  <c r="AI989" i="99"/>
  <c r="AI994" i="99"/>
  <c r="AI995" i="99"/>
  <c r="AG999" i="99"/>
  <c r="Z1001" i="99"/>
  <c r="Z1002" i="99"/>
  <c r="AI1002" i="99"/>
  <c r="AH1003" i="99"/>
  <c r="AG1004" i="99"/>
  <c r="Z1006" i="99"/>
  <c r="AG1011" i="99"/>
  <c r="AI1012" i="99"/>
  <c r="Y1015" i="99"/>
  <c r="AH1015" i="99"/>
  <c r="AI1017" i="99"/>
  <c r="Y1022" i="99"/>
  <c r="Z1023" i="99"/>
  <c r="AI1025" i="99"/>
  <c r="Y1026" i="99"/>
  <c r="Z1028" i="99"/>
  <c r="AI1029" i="99"/>
  <c r="Z1031" i="99"/>
  <c r="AI1031" i="99"/>
  <c r="AH1033" i="99"/>
  <c r="AH1034" i="99"/>
  <c r="Y1035" i="99"/>
  <c r="AI1036" i="99"/>
  <c r="AG1039" i="99"/>
  <c r="Y1041" i="99"/>
  <c r="AH1043" i="99"/>
  <c r="Y1045" i="99"/>
  <c r="AI1048" i="99"/>
  <c r="AG1049" i="99"/>
  <c r="AH1051" i="99"/>
  <c r="Z1053" i="99"/>
  <c r="Z1055" i="99"/>
  <c r="AH1055" i="99"/>
  <c r="AH1057" i="99"/>
  <c r="Z1059" i="99"/>
  <c r="AI1060" i="99"/>
  <c r="AG1063" i="99"/>
  <c r="AI1065" i="99"/>
  <c r="Y1067" i="99"/>
  <c r="AI1068" i="99"/>
  <c r="AG1071" i="99"/>
  <c r="Y1073" i="99"/>
  <c r="AI1074" i="99"/>
  <c r="AI1077" i="99"/>
  <c r="AI1078" i="99"/>
  <c r="Z1081" i="99"/>
  <c r="AI1082" i="99"/>
  <c r="Y1085" i="99"/>
  <c r="Y1087" i="99"/>
  <c r="AI1088" i="99"/>
  <c r="AG1089" i="99"/>
  <c r="AH1091" i="99"/>
  <c r="Z1093" i="99"/>
  <c r="Z1095" i="99"/>
  <c r="AH1095" i="99"/>
  <c r="AH1097" i="99"/>
  <c r="Z1099" i="99"/>
  <c r="Z1101" i="99"/>
  <c r="Z1103" i="99"/>
  <c r="AH1103" i="99"/>
  <c r="AI1105" i="99"/>
  <c r="Y1107" i="99"/>
  <c r="AI1108" i="99"/>
  <c r="AG1111" i="99"/>
  <c r="AI1113" i="99"/>
  <c r="Y1115" i="99"/>
  <c r="AI1117" i="99"/>
  <c r="AI1118" i="99"/>
  <c r="AI1119" i="99"/>
  <c r="Z1121" i="99"/>
  <c r="AI1122" i="99"/>
  <c r="Y1125" i="99"/>
  <c r="AI1128" i="99"/>
  <c r="AG1129" i="99"/>
  <c r="AH1131" i="99"/>
  <c r="Y1133" i="99"/>
  <c r="AI1136" i="99"/>
  <c r="AH1137" i="99"/>
  <c r="Z1139" i="99"/>
  <c r="Z1141" i="99"/>
  <c r="Z1143" i="99"/>
  <c r="AH1143" i="99"/>
  <c r="AH1145" i="99"/>
  <c r="Z1147" i="99"/>
  <c r="AI1148" i="99"/>
  <c r="AG1151" i="99"/>
  <c r="AI1153" i="99"/>
  <c r="Y1155" i="99"/>
  <c r="AI1157" i="99"/>
  <c r="AI1158" i="99"/>
  <c r="AI1159" i="99"/>
  <c r="Z1161" i="99"/>
  <c r="AI1162" i="99"/>
  <c r="AI1164" i="99"/>
  <c r="AG1167" i="99"/>
  <c r="AH1167" i="99"/>
  <c r="AI1168" i="99"/>
  <c r="Z1169" i="99"/>
  <c r="AG1169" i="99"/>
  <c r="AH1171" i="99"/>
  <c r="Y1173" i="99"/>
  <c r="AG1176" i="99"/>
  <c r="AH1180" i="99"/>
  <c r="AH1188" i="99"/>
  <c r="Z1192" i="99"/>
  <c r="AI1194" i="99"/>
  <c r="Z1200" i="99"/>
  <c r="Y1200" i="99"/>
  <c r="Z1201" i="99"/>
  <c r="Y1201" i="99"/>
  <c r="Z1208" i="99"/>
  <c r="AI1009" i="99"/>
  <c r="AI1032" i="99"/>
  <c r="AI1056" i="99"/>
  <c r="AI1076" i="99"/>
  <c r="AI1096" i="99"/>
  <c r="AI1104" i="99"/>
  <c r="AI1116" i="99"/>
  <c r="AI1144" i="99"/>
  <c r="AI1156" i="99"/>
  <c r="Y1163" i="99"/>
  <c r="Z1163" i="99"/>
  <c r="AI1208" i="99"/>
  <c r="AG1208" i="99"/>
  <c r="Z1212" i="99"/>
  <c r="Y1212" i="99"/>
  <c r="Z1213" i="99"/>
  <c r="Y1213" i="99"/>
  <c r="AI939" i="99"/>
  <c r="AH940" i="99"/>
  <c r="AH944" i="99"/>
  <c r="AG946" i="99"/>
  <c r="AI947" i="99"/>
  <c r="AH948" i="99"/>
  <c r="AH952" i="99"/>
  <c r="AG954" i="99"/>
  <c r="AI955" i="99"/>
  <c r="AH956" i="99"/>
  <c r="AH960" i="99"/>
  <c r="AG962" i="99"/>
  <c r="AI963" i="99"/>
  <c r="AH964" i="99"/>
  <c r="AH968" i="99"/>
  <c r="AG970" i="99"/>
  <c r="AI971" i="99"/>
  <c r="AH972" i="99"/>
  <c r="AH976" i="99"/>
  <c r="AG978" i="99"/>
  <c r="AI979" i="99"/>
  <c r="AH980" i="99"/>
  <c r="AH984" i="99"/>
  <c r="AG986" i="99"/>
  <c r="Z991" i="99"/>
  <c r="AI993" i="99"/>
  <c r="Y994" i="99"/>
  <c r="Z996" i="99"/>
  <c r="Z999" i="99"/>
  <c r="AH1001" i="99"/>
  <c r="AH1002" i="99"/>
  <c r="Y1003" i="99"/>
  <c r="Y1004" i="99"/>
  <c r="AG1006" i="99"/>
  <c r="AH1014" i="99"/>
  <c r="AI1016" i="99"/>
  <c r="AG1018" i="99"/>
  <c r="Z1019" i="99"/>
  <c r="AI1021" i="99"/>
  <c r="Y1025" i="99"/>
  <c r="AG1025" i="99"/>
  <c r="AG1031" i="99"/>
  <c r="Z1033" i="99"/>
  <c r="Z1034" i="99"/>
  <c r="AH1035" i="99"/>
  <c r="Y1036" i="99"/>
  <c r="AG1036" i="99"/>
  <c r="Y1037" i="99"/>
  <c r="AI1040" i="99"/>
  <c r="AH1041" i="99"/>
  <c r="Y1043" i="99"/>
  <c r="AI1044" i="99"/>
  <c r="AG1047" i="99"/>
  <c r="Y1048" i="99"/>
  <c r="AG1048" i="99"/>
  <c r="Y1051" i="99"/>
  <c r="AI1051" i="99"/>
  <c r="AI1053" i="99"/>
  <c r="Z1057" i="99"/>
  <c r="Y1060" i="99"/>
  <c r="AG1060" i="99"/>
  <c r="Y1061" i="99"/>
  <c r="AI1064" i="99"/>
  <c r="AG1065" i="99"/>
  <c r="AH1067" i="99"/>
  <c r="Y1068" i="99"/>
  <c r="AG1068" i="99"/>
  <c r="Y1069" i="99"/>
  <c r="AI1072" i="99"/>
  <c r="AH1073" i="99"/>
  <c r="Z1075" i="99"/>
  <c r="Z1077" i="99"/>
  <c r="Z1079" i="99"/>
  <c r="AH1079" i="99"/>
  <c r="AH1081" i="99"/>
  <c r="Z1083" i="99"/>
  <c r="AI1084" i="99"/>
  <c r="AG1087" i="99"/>
  <c r="Y1088" i="99"/>
  <c r="AG1088" i="99"/>
  <c r="Y1091" i="99"/>
  <c r="AI1091" i="99"/>
  <c r="AI1093" i="99"/>
  <c r="Z1097" i="99"/>
  <c r="AI1101" i="99"/>
  <c r="Z1105" i="99"/>
  <c r="AG1105" i="99"/>
  <c r="AH1107" i="99"/>
  <c r="Y1108" i="99"/>
  <c r="AG1108" i="99"/>
  <c r="Y1109" i="99"/>
  <c r="AI1112" i="99"/>
  <c r="AG1113" i="99"/>
  <c r="AH1115" i="99"/>
  <c r="Z1117" i="99"/>
  <c r="Z1119" i="99"/>
  <c r="AH1119" i="99"/>
  <c r="AH1121" i="99"/>
  <c r="Z1123" i="99"/>
  <c r="AI1124" i="99"/>
  <c r="AG1127" i="99"/>
  <c r="Y1128" i="99"/>
  <c r="AG1128" i="99"/>
  <c r="Y1131" i="99"/>
  <c r="AI1132" i="99"/>
  <c r="AG1135" i="99"/>
  <c r="Y1136" i="99"/>
  <c r="AG1136" i="99"/>
  <c r="Y1137" i="99"/>
  <c r="AI1141" i="99"/>
  <c r="Z1145" i="99"/>
  <c r="Y1148" i="99"/>
  <c r="AG1148" i="99"/>
  <c r="Y1149" i="99"/>
  <c r="Y1151" i="99"/>
  <c r="AI1152" i="99"/>
  <c r="AG1153" i="99"/>
  <c r="AH1155" i="99"/>
  <c r="Z1157" i="99"/>
  <c r="Z1159" i="99"/>
  <c r="AH1159" i="99"/>
  <c r="AH1161" i="99"/>
  <c r="AH1163" i="99"/>
  <c r="Z1168" i="99"/>
  <c r="AG1168" i="99"/>
  <c r="Z1176" i="99"/>
  <c r="AG1177" i="99"/>
  <c r="AH1179" i="99"/>
  <c r="AI1179" i="99"/>
  <c r="Y1180" i="99"/>
  <c r="AG1183" i="99"/>
  <c r="AH1183" i="99"/>
  <c r="AI1184" i="99"/>
  <c r="AH1184" i="99"/>
  <c r="Z1189" i="99"/>
  <c r="Y1189" i="99"/>
  <c r="AH1196" i="99"/>
  <c r="AH1200" i="99"/>
  <c r="AG1200" i="99"/>
  <c r="AH1208" i="99"/>
  <c r="AH1211" i="99"/>
  <c r="AI1211" i="99"/>
  <c r="AH1217" i="99"/>
  <c r="AG1217" i="99"/>
  <c r="AI1220" i="99"/>
  <c r="AG1220" i="99"/>
  <c r="AI965" i="99"/>
  <c r="AI967" i="99"/>
  <c r="AI973" i="99"/>
  <c r="AI975" i="99"/>
  <c r="AI981" i="99"/>
  <c r="AI983" i="99"/>
  <c r="AG996" i="99"/>
  <c r="AI1000" i="99"/>
  <c r="AI1005" i="99"/>
  <c r="AG1009" i="99"/>
  <c r="AI1010" i="99"/>
  <c r="AI1011" i="99"/>
  <c r="Y1012" i="99"/>
  <c r="AI1022" i="99"/>
  <c r="AG1032" i="99"/>
  <c r="AI1033" i="99"/>
  <c r="AI1038" i="99"/>
  <c r="AG1041" i="99"/>
  <c r="AI1052" i="99"/>
  <c r="AG1056" i="99"/>
  <c r="AI1057" i="99"/>
  <c r="AI1059" i="99"/>
  <c r="AI1062" i="99"/>
  <c r="AI1063" i="99"/>
  <c r="AI1066" i="99"/>
  <c r="AI1070" i="99"/>
  <c r="AG1073" i="99"/>
  <c r="AG1076" i="99"/>
  <c r="AI1080" i="99"/>
  <c r="AG1081" i="99"/>
  <c r="AH1087" i="99"/>
  <c r="AI1092" i="99"/>
  <c r="AG1096" i="99"/>
  <c r="AI1097" i="99"/>
  <c r="AI1100" i="99"/>
  <c r="AG1104" i="99"/>
  <c r="AI1106" i="99"/>
  <c r="AI1110" i="99"/>
  <c r="AI1114" i="99"/>
  <c r="AG1116" i="99"/>
  <c r="AI1120" i="99"/>
  <c r="AG1121" i="99"/>
  <c r="AH1127" i="99"/>
  <c r="AI1140" i="99"/>
  <c r="AG1144" i="99"/>
  <c r="AI1145" i="99"/>
  <c r="AI1147" i="99"/>
  <c r="AI1150" i="99"/>
  <c r="AI1151" i="99"/>
  <c r="AI1154" i="99"/>
  <c r="AG1156" i="99"/>
  <c r="AI1160" i="99"/>
  <c r="AG1161" i="99"/>
  <c r="Z1177" i="99"/>
  <c r="AI1178" i="99"/>
  <c r="Z1181" i="99"/>
  <c r="AI1185" i="99"/>
  <c r="Y1187" i="99"/>
  <c r="Z1187" i="99"/>
  <c r="AI1190" i="99"/>
  <c r="AI1191" i="99"/>
  <c r="AH1192" i="99"/>
  <c r="AH1193" i="99"/>
  <c r="AG1193" i="99"/>
  <c r="Z1196" i="99"/>
  <c r="AH1212" i="99"/>
  <c r="AG1212" i="99"/>
  <c r="AH1220" i="99"/>
  <c r="Z1165" i="99"/>
  <c r="Z1167" i="99"/>
  <c r="AI1169" i="99"/>
  <c r="Y1171" i="99"/>
  <c r="AI1172" i="99"/>
  <c r="AG1175" i="99"/>
  <c r="AI1177" i="99"/>
  <c r="Y1179" i="99"/>
  <c r="AI1181" i="99"/>
  <c r="AI1182" i="99"/>
  <c r="AI1183" i="99"/>
  <c r="Z1185" i="99"/>
  <c r="AI1186" i="99"/>
  <c r="AI1192" i="99"/>
  <c r="AH1195" i="99"/>
  <c r="Y1197" i="99"/>
  <c r="AI1200" i="99"/>
  <c r="AH1201" i="99"/>
  <c r="Z1203" i="99"/>
  <c r="Z1205" i="99"/>
  <c r="Z1207" i="99"/>
  <c r="AH1207" i="99"/>
  <c r="AH1209" i="99"/>
  <c r="Z1211" i="99"/>
  <c r="AI1212" i="99"/>
  <c r="AG1215" i="99"/>
  <c r="AI1217" i="99"/>
  <c r="Y1219" i="99"/>
  <c r="AI1221" i="99"/>
  <c r="AI1222" i="99"/>
  <c r="AI1223" i="99"/>
  <c r="Z1225" i="99"/>
  <c r="AI1226" i="99"/>
  <c r="AI1229" i="99"/>
  <c r="AI1230" i="99"/>
  <c r="Z1233" i="99"/>
  <c r="AG1233" i="99"/>
  <c r="AH1235" i="99"/>
  <c r="Y1237" i="99"/>
  <c r="AI1240" i="99"/>
  <c r="AG1241" i="99"/>
  <c r="AH1243" i="99"/>
  <c r="Z1245" i="99"/>
  <c r="Z1247" i="99"/>
  <c r="AH1247" i="99"/>
  <c r="AH1249" i="99"/>
  <c r="Z1251" i="99"/>
  <c r="AI1252" i="99"/>
  <c r="AG1255" i="99"/>
  <c r="AI1257" i="99"/>
  <c r="Y1259" i="99"/>
  <c r="AI1260" i="99"/>
  <c r="AG1263" i="99"/>
  <c r="Y1265" i="99"/>
  <c r="AI1266" i="99"/>
  <c r="AI1269" i="99"/>
  <c r="AI1270" i="99"/>
  <c r="Z1273" i="99"/>
  <c r="AI1274" i="99"/>
  <c r="Y1277" i="99"/>
  <c r="Y1279" i="99"/>
  <c r="AI1280" i="99"/>
  <c r="AG1281" i="99"/>
  <c r="Z1282" i="99"/>
  <c r="AI1282" i="99"/>
  <c r="AI1284" i="99"/>
  <c r="AG1292" i="99"/>
  <c r="Y1298" i="99"/>
  <c r="Y1300" i="99"/>
  <c r="Z1301" i="99"/>
  <c r="AI1301" i="99"/>
  <c r="AI1302" i="99"/>
  <c r="AG1303" i="99"/>
  <c r="AI1308" i="99"/>
  <c r="AI1311" i="99"/>
  <c r="AI1313" i="99"/>
  <c r="Z1316" i="99"/>
  <c r="AI1320" i="99"/>
  <c r="Z1324" i="99"/>
  <c r="AI1326" i="99"/>
  <c r="AH1326" i="99"/>
  <c r="AH1329" i="99"/>
  <c r="AI1331" i="99"/>
  <c r="Y1340" i="99"/>
  <c r="AH1340" i="99"/>
  <c r="AG1342" i="99"/>
  <c r="AI1344" i="99"/>
  <c r="Z1346" i="99"/>
  <c r="AI1346" i="99"/>
  <c r="AI1348" i="99"/>
  <c r="AG1356" i="99"/>
  <c r="Y1362" i="99"/>
  <c r="Y1364" i="99"/>
  <c r="Z1365" i="99"/>
  <c r="AI1365" i="99"/>
  <c r="AI1366" i="99"/>
  <c r="AG1367" i="99"/>
  <c r="Z1368" i="99"/>
  <c r="AG1368" i="99"/>
  <c r="AI1374" i="99"/>
  <c r="AI1375" i="99"/>
  <c r="Y1378" i="99"/>
  <c r="Z1378" i="99"/>
  <c r="AH1379" i="99"/>
  <c r="Y1380" i="99"/>
  <c r="Z1381" i="99"/>
  <c r="AG1383" i="99"/>
  <c r="AH1383" i="99"/>
  <c r="AI1384" i="99"/>
  <c r="AI1395" i="99"/>
  <c r="AI1228" i="99"/>
  <c r="AI1248" i="99"/>
  <c r="AI1268" i="99"/>
  <c r="AI1283" i="99"/>
  <c r="AI1327" i="99"/>
  <c r="AI1336" i="99"/>
  <c r="AI1347" i="99"/>
  <c r="AI1378" i="99"/>
  <c r="AG1379" i="99"/>
  <c r="AH1384" i="99"/>
  <c r="AG1384" i="99"/>
  <c r="Z1183" i="99"/>
  <c r="AH1185" i="99"/>
  <c r="AI1188" i="99"/>
  <c r="AG1191" i="99"/>
  <c r="Y1195" i="99"/>
  <c r="AI1196" i="99"/>
  <c r="AG1199" i="99"/>
  <c r="AI1205" i="99"/>
  <c r="Z1209" i="99"/>
  <c r="Y1215" i="99"/>
  <c r="AI1216" i="99"/>
  <c r="AH1219" i="99"/>
  <c r="Z1221" i="99"/>
  <c r="Z1223" i="99"/>
  <c r="AH1223" i="99"/>
  <c r="AH1225" i="99"/>
  <c r="Z1227" i="99"/>
  <c r="Z1229" i="99"/>
  <c r="Z1231" i="99"/>
  <c r="AH1231" i="99"/>
  <c r="AI1233" i="99"/>
  <c r="Y1235" i="99"/>
  <c r="AI1236" i="99"/>
  <c r="AG1239" i="99"/>
  <c r="Y1240" i="99"/>
  <c r="AG1240" i="99"/>
  <c r="Y1243" i="99"/>
  <c r="AI1243" i="99"/>
  <c r="AI1245" i="99"/>
  <c r="Z1249" i="99"/>
  <c r="Y1252" i="99"/>
  <c r="AG1252" i="99"/>
  <c r="Y1253" i="99"/>
  <c r="AI1256" i="99"/>
  <c r="AG1257" i="99"/>
  <c r="AH1259" i="99"/>
  <c r="Y1260" i="99"/>
  <c r="AG1260" i="99"/>
  <c r="Y1261" i="99"/>
  <c r="AI1264" i="99"/>
  <c r="AH1265" i="99"/>
  <c r="Z1267" i="99"/>
  <c r="Z1269" i="99"/>
  <c r="Z1271" i="99"/>
  <c r="AH1271" i="99"/>
  <c r="AH1273" i="99"/>
  <c r="Z1275" i="99"/>
  <c r="AI1276" i="99"/>
  <c r="AG1279" i="99"/>
  <c r="Y1280" i="99"/>
  <c r="AG1280" i="99"/>
  <c r="Z1284" i="99"/>
  <c r="AI1288" i="99"/>
  <c r="Z1292" i="99"/>
  <c r="AH1294" i="99"/>
  <c r="AH1297" i="99"/>
  <c r="AI1299" i="99"/>
  <c r="Y1308" i="99"/>
  <c r="AH1308" i="99"/>
  <c r="AG1310" i="99"/>
  <c r="Y1311" i="99"/>
  <c r="AG1311" i="99"/>
  <c r="Z1314" i="99"/>
  <c r="AI1316" i="99"/>
  <c r="Y1320" i="99"/>
  <c r="AG1320" i="99"/>
  <c r="AG1324" i="99"/>
  <c r="Y1330" i="99"/>
  <c r="Y1331" i="99"/>
  <c r="AG1331" i="99"/>
  <c r="Y1332" i="99"/>
  <c r="Z1333" i="99"/>
  <c r="AI1334" i="99"/>
  <c r="AG1335" i="99"/>
  <c r="AI1337" i="99"/>
  <c r="AI1340" i="99"/>
  <c r="AI1343" i="99"/>
  <c r="Z1348" i="99"/>
  <c r="AI1352" i="99"/>
  <c r="Z1356" i="99"/>
  <c r="AH1358" i="99"/>
  <c r="AH1361" i="99"/>
  <c r="AI1363" i="99"/>
  <c r="AI1368" i="99"/>
  <c r="AI1369" i="99"/>
  <c r="AI1372" i="99"/>
  <c r="Y1375" i="99"/>
  <c r="AH1375" i="99"/>
  <c r="Y1379" i="99"/>
  <c r="AI1204" i="99"/>
  <c r="AI1209" i="99"/>
  <c r="AI1214" i="99"/>
  <c r="AI1215" i="99"/>
  <c r="AI1218" i="99"/>
  <c r="AI1224" i="99"/>
  <c r="AG1225" i="99"/>
  <c r="AG1228" i="99"/>
  <c r="AI1232" i="99"/>
  <c r="AI1244" i="99"/>
  <c r="AG1248" i="99"/>
  <c r="AI1249" i="99"/>
  <c r="AI1251" i="99"/>
  <c r="AI1254" i="99"/>
  <c r="AI1255" i="99"/>
  <c r="AI1258" i="99"/>
  <c r="AI1262" i="99"/>
  <c r="AG1265" i="99"/>
  <c r="AG1268" i="99"/>
  <c r="AI1272" i="99"/>
  <c r="AG1273" i="99"/>
  <c r="AH1279" i="99"/>
  <c r="AG1283" i="99"/>
  <c r="AI1295" i="99"/>
  <c r="AI1297" i="99"/>
  <c r="AI1304" i="99"/>
  <c r="AI1310" i="99"/>
  <c r="AI1315" i="99"/>
  <c r="AH1319" i="99"/>
  <c r="AH1324" i="99"/>
  <c r="AG1327" i="99"/>
  <c r="AI1328" i="99"/>
  <c r="Z1330" i="99"/>
  <c r="AG1336" i="99"/>
  <c r="AG1347" i="99"/>
  <c r="AI1359" i="99"/>
  <c r="AI1361" i="99"/>
  <c r="AG1372" i="99"/>
  <c r="AH1372" i="99"/>
  <c r="AH1378" i="99"/>
  <c r="Z1384" i="99"/>
  <c r="Y1384" i="99"/>
  <c r="Z1395" i="99"/>
  <c r="Y1396" i="99"/>
  <c r="Y1372" i="99"/>
  <c r="AG1374" i="99"/>
  <c r="AI1376" i="99"/>
  <c r="AI1380" i="99"/>
  <c r="AG1388" i="99"/>
  <c r="Y1394" i="99"/>
  <c r="Y1395" i="99"/>
  <c r="AG1395" i="99"/>
  <c r="Z1397" i="99"/>
  <c r="AI1398" i="99"/>
  <c r="AG1399" i="99"/>
  <c r="AI1404" i="99"/>
  <c r="AI1407" i="99"/>
  <c r="AI1409" i="99"/>
  <c r="Z1412" i="99"/>
  <c r="AI1416" i="99"/>
  <c r="AI1422" i="99"/>
  <c r="Z1423" i="99"/>
  <c r="AH1423" i="99"/>
  <c r="AH1425" i="99"/>
  <c r="Y1428" i="99"/>
  <c r="AG1428" i="99"/>
  <c r="AI1429" i="99"/>
  <c r="AI1432" i="99"/>
  <c r="Z1436" i="99"/>
  <c r="AH1436" i="99"/>
  <c r="AI1437" i="99"/>
  <c r="Z1440" i="99"/>
  <c r="AH1440" i="99"/>
  <c r="Y1444" i="99"/>
  <c r="AG1444" i="99"/>
  <c r="AI1446" i="99"/>
  <c r="Y1447" i="99"/>
  <c r="Z1448" i="99"/>
  <c r="AH1448" i="99"/>
  <c r="Y1452" i="99"/>
  <c r="AG1452" i="99"/>
  <c r="AI1454" i="99"/>
  <c r="Y1455" i="99"/>
  <c r="Y1456" i="99"/>
  <c r="AG1456" i="99"/>
  <c r="AI1457" i="99"/>
  <c r="AI1458" i="99"/>
  <c r="AG1459" i="99"/>
  <c r="Z1461" i="99"/>
  <c r="AI1462" i="99"/>
  <c r="Y1463" i="99"/>
  <c r="Z1464" i="99"/>
  <c r="AH1464" i="99"/>
  <c r="Y1468" i="99"/>
  <c r="AG1468" i="99"/>
  <c r="AI1470" i="99"/>
  <c r="Y1471" i="99"/>
  <c r="Y1472" i="99"/>
  <c r="AG1472" i="99"/>
  <c r="AI1473" i="99"/>
  <c r="AI1474" i="99"/>
  <c r="AG1475" i="99"/>
  <c r="Z1477" i="99"/>
  <c r="Y1480" i="99"/>
  <c r="AG1480" i="99"/>
  <c r="AI1481" i="99"/>
  <c r="AI1482" i="99"/>
  <c r="AG1483" i="99"/>
  <c r="Z1485" i="99"/>
  <c r="Z1489" i="99"/>
  <c r="AI1492" i="99"/>
  <c r="Y1496" i="99"/>
  <c r="AG1496" i="99"/>
  <c r="AI1497" i="99"/>
  <c r="AI1498" i="99"/>
  <c r="AG1499" i="99"/>
  <c r="Z1501" i="99"/>
  <c r="Z1505" i="99"/>
  <c r="AI1508" i="99"/>
  <c r="AH1509" i="99"/>
  <c r="Z1513" i="99"/>
  <c r="AI1516" i="99"/>
  <c r="AH1517" i="99"/>
  <c r="AI1520" i="99"/>
  <c r="Z1524" i="99"/>
  <c r="AH1524" i="99"/>
  <c r="AH1525" i="99"/>
  <c r="Z1529" i="99"/>
  <c r="AI1532" i="99"/>
  <c r="AH1533" i="99"/>
  <c r="AI1536" i="99"/>
  <c r="Z1540" i="99"/>
  <c r="AH1540" i="99"/>
  <c r="AI1541" i="99"/>
  <c r="AI1544" i="99"/>
  <c r="Z1548" i="99"/>
  <c r="AH1548" i="99"/>
  <c r="AI1549" i="99"/>
  <c r="Z1552" i="99"/>
  <c r="AH1552" i="99"/>
  <c r="Y1556" i="99"/>
  <c r="AG1556" i="99"/>
  <c r="AI1557" i="99"/>
  <c r="AI1560" i="99"/>
  <c r="Z1564" i="99"/>
  <c r="AH1564" i="99"/>
  <c r="AI1565" i="99"/>
  <c r="Z1568" i="99"/>
  <c r="AH1568" i="99"/>
  <c r="Y1572" i="99"/>
  <c r="AG1572" i="99"/>
  <c r="AI1574" i="99"/>
  <c r="Y1575" i="99"/>
  <c r="AI1576" i="99"/>
  <c r="Z1577" i="99"/>
  <c r="AI1580" i="99"/>
  <c r="AH1581" i="99"/>
  <c r="AG1581" i="99"/>
  <c r="AI1590" i="99"/>
  <c r="Y1591" i="99"/>
  <c r="AI1592" i="99"/>
  <c r="Z1593" i="99"/>
  <c r="AI1596" i="99"/>
  <c r="AH1597" i="99"/>
  <c r="AG1597" i="99"/>
  <c r="Y1600" i="99"/>
  <c r="AH1603" i="99"/>
  <c r="AH1388" i="99"/>
  <c r="AI1392" i="99"/>
  <c r="AI1396" i="99"/>
  <c r="AI1414" i="99"/>
  <c r="AG1415" i="99"/>
  <c r="AI1420" i="99"/>
  <c r="AI1423" i="99"/>
  <c r="AI1425" i="99"/>
  <c r="AH1427" i="99"/>
  <c r="Z1431" i="99"/>
  <c r="AI1436" i="99"/>
  <c r="Z1439" i="99"/>
  <c r="AI1440" i="99"/>
  <c r="AH1443" i="99"/>
  <c r="AI1445" i="99"/>
  <c r="AI1448" i="99"/>
  <c r="AH1451" i="99"/>
  <c r="AI1453" i="99"/>
  <c r="AI1461" i="99"/>
  <c r="AI1464" i="99"/>
  <c r="AH1467" i="99"/>
  <c r="AI1469" i="99"/>
  <c r="AI1478" i="99"/>
  <c r="Y1479" i="99"/>
  <c r="AI1486" i="99"/>
  <c r="Y1487" i="99"/>
  <c r="AI1489" i="99"/>
  <c r="AI1490" i="99"/>
  <c r="AG1491" i="99"/>
  <c r="AI1494" i="99"/>
  <c r="Y1495" i="99"/>
  <c r="AI1502" i="99"/>
  <c r="Y1503" i="99"/>
  <c r="AI1505" i="99"/>
  <c r="AI1506" i="99"/>
  <c r="AG1507" i="99"/>
  <c r="AG1509" i="99"/>
  <c r="AI1513" i="99"/>
  <c r="AI1514" i="99"/>
  <c r="AG1515" i="99"/>
  <c r="AG1517" i="99"/>
  <c r="AI1524" i="99"/>
  <c r="AG1525" i="99"/>
  <c r="AI1529" i="99"/>
  <c r="AI1530" i="99"/>
  <c r="AG1531" i="99"/>
  <c r="AG1533" i="99"/>
  <c r="AI1540" i="99"/>
  <c r="Z1543" i="99"/>
  <c r="AI1548" i="99"/>
  <c r="Z1551" i="99"/>
  <c r="AI1552" i="99"/>
  <c r="AH1555" i="99"/>
  <c r="Z1559" i="99"/>
  <c r="AI1564" i="99"/>
  <c r="Z1567" i="99"/>
  <c r="AI1568" i="99"/>
  <c r="AH1571" i="99"/>
  <c r="AI1573" i="99"/>
  <c r="AI1582" i="99"/>
  <c r="Y1583" i="99"/>
  <c r="AI1585" i="99"/>
  <c r="AI1586" i="99"/>
  <c r="AG1587" i="99"/>
  <c r="AI1598" i="99"/>
  <c r="Y1599" i="99"/>
  <c r="AI1599" i="99"/>
  <c r="AI1600" i="99"/>
  <c r="AH1600" i="99"/>
  <c r="AI1605" i="99"/>
  <c r="AG1605" i="99"/>
  <c r="AI1608" i="99"/>
  <c r="AH1608" i="99"/>
  <c r="AG1608" i="99"/>
  <c r="AI1428" i="99"/>
  <c r="AI1444" i="99"/>
  <c r="AI1452" i="99"/>
  <c r="AI1456" i="99"/>
  <c r="AI1468" i="99"/>
  <c r="AI1472" i="99"/>
  <c r="AI1480" i="99"/>
  <c r="AI1496" i="99"/>
  <c r="AI1556" i="99"/>
  <c r="AI1572" i="99"/>
  <c r="AI1391" i="99"/>
  <c r="Z1396" i="99"/>
  <c r="AI1400" i="99"/>
  <c r="Z1404" i="99"/>
  <c r="AH1406" i="99"/>
  <c r="AH1409" i="99"/>
  <c r="AI1411" i="99"/>
  <c r="Y1420" i="99"/>
  <c r="AH1420" i="99"/>
  <c r="AG1422" i="99"/>
  <c r="Z1429" i="99"/>
  <c r="Y1437" i="99"/>
  <c r="Z1445" i="99"/>
  <c r="AG1445" i="99"/>
  <c r="Z1453" i="99"/>
  <c r="AG1453" i="99"/>
  <c r="Z1457" i="99"/>
  <c r="AI1460" i="99"/>
  <c r="AG1461" i="99"/>
  <c r="Z1469" i="99"/>
  <c r="AG1469" i="99"/>
  <c r="Z1473" i="99"/>
  <c r="AI1476" i="99"/>
  <c r="AH1477" i="99"/>
  <c r="Z1481" i="99"/>
  <c r="AI1484" i="99"/>
  <c r="AH1485" i="99"/>
  <c r="AI1488" i="99"/>
  <c r="AH1493" i="99"/>
  <c r="Z1497" i="99"/>
  <c r="AI1500" i="99"/>
  <c r="AH1501" i="99"/>
  <c r="AI1504" i="99"/>
  <c r="AI1512" i="99"/>
  <c r="AI1519" i="99"/>
  <c r="AI1528" i="99"/>
  <c r="AI1535" i="99"/>
  <c r="Y1541" i="99"/>
  <c r="Y1549" i="99"/>
  <c r="Z1557" i="99"/>
  <c r="Y1565" i="99"/>
  <c r="Z1573" i="99"/>
  <c r="AG1573" i="99"/>
  <c r="Z1576" i="99"/>
  <c r="AI1584" i="99"/>
  <c r="AH1589" i="99"/>
  <c r="AG1589" i="99"/>
  <c r="Z1592" i="99"/>
  <c r="Z1608" i="99"/>
  <c r="Y1608" i="99"/>
  <c r="AI1577" i="99"/>
  <c r="AI1578" i="99"/>
  <c r="AG1579" i="99"/>
  <c r="Z1581" i="99"/>
  <c r="Z1585" i="99"/>
  <c r="AI1588" i="99"/>
  <c r="AI1593" i="99"/>
  <c r="AI1594" i="99"/>
  <c r="AG1595" i="99"/>
  <c r="Z1597" i="99"/>
  <c r="Z1601" i="99"/>
  <c r="AI1604" i="99"/>
  <c r="AH1605" i="99"/>
  <c r="Z1609" i="99"/>
  <c r="AI1612" i="99"/>
  <c r="AH1613" i="99"/>
  <c r="AI1616" i="99"/>
  <c r="AH1621" i="99"/>
  <c r="Z1625" i="99"/>
  <c r="AI1628" i="99"/>
  <c r="AH1629" i="99"/>
  <c r="Y1631" i="99"/>
  <c r="AG1631" i="99"/>
  <c r="AI1632" i="99"/>
  <c r="AI1633" i="99"/>
  <c r="AG1637" i="99"/>
  <c r="Z1639" i="99"/>
  <c r="Z1640" i="99"/>
  <c r="AG1640" i="99"/>
  <c r="Z1641" i="99"/>
  <c r="AI1643" i="99"/>
  <c r="Y1647" i="99"/>
  <c r="AG1647" i="99"/>
  <c r="AI1648" i="99"/>
  <c r="AI1649" i="99"/>
  <c r="AG1652" i="99"/>
  <c r="AI1654" i="99"/>
  <c r="AG1656" i="99"/>
  <c r="Z1657" i="99"/>
  <c r="AI1659" i="99"/>
  <c r="Y1663" i="99"/>
  <c r="AG1663" i="99"/>
  <c r="AI1664" i="99"/>
  <c r="AI1665" i="99"/>
  <c r="AG1669" i="99"/>
  <c r="Z1671" i="99"/>
  <c r="Z1672" i="99"/>
  <c r="AG1672" i="99"/>
  <c r="Z1673" i="99"/>
  <c r="AI1675" i="99"/>
  <c r="Y1679" i="99"/>
  <c r="AG1679" i="99"/>
  <c r="AI1680" i="99"/>
  <c r="Z1682" i="99"/>
  <c r="Y1686" i="99"/>
  <c r="AI1688" i="99"/>
  <c r="Y1690" i="99"/>
  <c r="AI1692" i="99"/>
  <c r="Y1694" i="99"/>
  <c r="AI1696" i="99"/>
  <c r="Y1698" i="99"/>
  <c r="AI1700" i="99"/>
  <c r="Y1702" i="99"/>
  <c r="AI1704" i="99"/>
  <c r="Y1706" i="99"/>
  <c r="AI1708" i="99"/>
  <c r="Y1710" i="99"/>
  <c r="AI1710" i="99"/>
  <c r="AI1711" i="99"/>
  <c r="Y1719" i="99"/>
  <c r="Z1723" i="99"/>
  <c r="AF1723" i="99" s="1"/>
  <c r="AI1724" i="99"/>
  <c r="Y1726" i="99"/>
  <c r="AI1726" i="99"/>
  <c r="AI1727" i="99"/>
  <c r="Y1735" i="99"/>
  <c r="Z1739" i="99"/>
  <c r="AF1739" i="99" s="1"/>
  <c r="AI1740" i="99"/>
  <c r="Y1742" i="99"/>
  <c r="AI1742" i="99"/>
  <c r="AI1743" i="99"/>
  <c r="Z1747" i="99"/>
  <c r="AF1747" i="99" s="1"/>
  <c r="Y1747" i="99"/>
  <c r="AI1759" i="99"/>
  <c r="Z1763" i="99"/>
  <c r="AF1763" i="99" s="1"/>
  <c r="Y1763" i="99"/>
  <c r="Z1779" i="99"/>
  <c r="AF1779" i="99" s="1"/>
  <c r="Y1779" i="99"/>
  <c r="AG1827" i="99"/>
  <c r="AH1827" i="99"/>
  <c r="AH1867" i="99"/>
  <c r="AG1867" i="99"/>
  <c r="AG1887" i="99"/>
  <c r="AH1887" i="99"/>
  <c r="AH1891" i="99"/>
  <c r="AG1891" i="99"/>
  <c r="AH1911" i="99"/>
  <c r="AG1911" i="99"/>
  <c r="AH1927" i="99"/>
  <c r="AG1927" i="99"/>
  <c r="AH1947" i="99"/>
  <c r="AG1947" i="99"/>
  <c r="AI1609" i="99"/>
  <c r="AI1610" i="99"/>
  <c r="AG1613" i="99"/>
  <c r="AI1620" i="99"/>
  <c r="AG1621" i="99"/>
  <c r="Y1624" i="99"/>
  <c r="AG1624" i="99"/>
  <c r="AI1625" i="99"/>
  <c r="AI1626" i="99"/>
  <c r="AG1629" i="99"/>
  <c r="AH1637" i="99"/>
  <c r="Y1638" i="99"/>
  <c r="AG1638" i="99"/>
  <c r="AI1639" i="99"/>
  <c r="Y1640" i="99"/>
  <c r="AI1644" i="99"/>
  <c r="AI1660" i="99"/>
  <c r="AH1669" i="99"/>
  <c r="Y1670" i="99"/>
  <c r="AG1670" i="99"/>
  <c r="AI1671" i="99"/>
  <c r="Y1672" i="99"/>
  <c r="AI1676" i="99"/>
  <c r="AF1684" i="99"/>
  <c r="AI1687" i="99"/>
  <c r="AI1691" i="99"/>
  <c r="AI1695" i="99"/>
  <c r="AI1699" i="99"/>
  <c r="AI1703" i="99"/>
  <c r="AI1707" i="99"/>
  <c r="Z1714" i="99"/>
  <c r="AI1720" i="99"/>
  <c r="AI1722" i="99"/>
  <c r="Z1730" i="99"/>
  <c r="AI1736" i="99"/>
  <c r="AI1738" i="99"/>
  <c r="AI1747" i="99"/>
  <c r="Z1751" i="99"/>
  <c r="AF1751" i="99" s="1"/>
  <c r="Y1751" i="99"/>
  <c r="AI1763" i="99"/>
  <c r="Z1767" i="99"/>
  <c r="AF1767" i="99" s="1"/>
  <c r="Y1767" i="99"/>
  <c r="Z1783" i="99"/>
  <c r="AF1783" i="99" s="1"/>
  <c r="Y1783" i="99"/>
  <c r="AG1803" i="99"/>
  <c r="AH1803" i="99"/>
  <c r="AG1859" i="99"/>
  <c r="AH1859" i="99"/>
  <c r="AH1879" i="99"/>
  <c r="AG1879" i="99"/>
  <c r="AH1895" i="99"/>
  <c r="AG1895" i="99"/>
  <c r="AH1915" i="99"/>
  <c r="AG1915" i="99"/>
  <c r="AH1939" i="99"/>
  <c r="AG1939" i="99"/>
  <c r="AG1985" i="99"/>
  <c r="AH1985" i="99"/>
  <c r="AI1597" i="99"/>
  <c r="Y1605" i="99"/>
  <c r="Y1607" i="99"/>
  <c r="Y1613" i="99"/>
  <c r="Y1615" i="99"/>
  <c r="AG1619" i="99"/>
  <c r="Z1621" i="99"/>
  <c r="Y1623" i="99"/>
  <c r="Y1629" i="99"/>
  <c r="AI1631" i="99"/>
  <c r="Y1632" i="99"/>
  <c r="Z1634" i="99"/>
  <c r="Z1637" i="99"/>
  <c r="Y1644" i="99"/>
  <c r="Z1645" i="99"/>
  <c r="AI1647" i="99"/>
  <c r="Y1648" i="99"/>
  <c r="Z1650" i="99"/>
  <c r="Y1653" i="99"/>
  <c r="AH1653" i="99"/>
  <c r="Y1660" i="99"/>
  <c r="Z1661" i="99"/>
  <c r="AI1663" i="99"/>
  <c r="Y1664" i="99"/>
  <c r="Z1666" i="99"/>
  <c r="Z1669" i="99"/>
  <c r="Y1676" i="99"/>
  <c r="Z1677" i="99"/>
  <c r="AI1679" i="99"/>
  <c r="Y1680" i="99"/>
  <c r="Y1684" i="99"/>
  <c r="Y1711" i="99"/>
  <c r="Z1715" i="99"/>
  <c r="AF1715" i="99" s="1"/>
  <c r="Y1718" i="99"/>
  <c r="AI1718" i="99"/>
  <c r="AI1719" i="99"/>
  <c r="Y1727" i="99"/>
  <c r="Z1731" i="99"/>
  <c r="AF1731" i="99" s="1"/>
  <c r="Y1734" i="99"/>
  <c r="AI1734" i="99"/>
  <c r="AI1735" i="99"/>
  <c r="Y1743" i="99"/>
  <c r="Z1755" i="99"/>
  <c r="AF1755" i="99" s="1"/>
  <c r="Y1755" i="99"/>
  <c r="Z1771" i="99"/>
  <c r="AF1771" i="99" s="1"/>
  <c r="Y1771" i="99"/>
  <c r="Z1787" i="99"/>
  <c r="AF1787" i="99" s="1"/>
  <c r="Y1787" i="99"/>
  <c r="AH1863" i="99"/>
  <c r="AG1863" i="99"/>
  <c r="AH1883" i="99"/>
  <c r="AG1883" i="99"/>
  <c r="AH1907" i="99"/>
  <c r="AG1907" i="99"/>
  <c r="AH1931" i="99"/>
  <c r="AG1931" i="99"/>
  <c r="AG1951" i="99"/>
  <c r="AH1951" i="99"/>
  <c r="AG1977" i="99"/>
  <c r="AH1977" i="99"/>
  <c r="AI1624" i="99"/>
  <c r="AI1638" i="99"/>
  <c r="AI1670" i="99"/>
  <c r="AI1714" i="99"/>
  <c r="AI1730" i="99"/>
  <c r="Z1759" i="99"/>
  <c r="AF1759" i="99" s="1"/>
  <c r="Y1759" i="99"/>
  <c r="Z1775" i="99"/>
  <c r="AF1775" i="99" s="1"/>
  <c r="Y1775" i="99"/>
  <c r="Z1791" i="99"/>
  <c r="AF1791" i="99" s="1"/>
  <c r="Y1791" i="99"/>
  <c r="AH1875" i="99"/>
  <c r="AG1875" i="99"/>
  <c r="AH1899" i="99"/>
  <c r="AG1899" i="99"/>
  <c r="AG1919" i="99"/>
  <c r="AH1919" i="99"/>
  <c r="AH1923" i="99"/>
  <c r="AG1923" i="99"/>
  <c r="AH1943" i="99"/>
  <c r="AG1943" i="99"/>
  <c r="AG2012" i="99"/>
  <c r="AH2012" i="99"/>
  <c r="AI1713" i="99"/>
  <c r="AI1717" i="99"/>
  <c r="AI1721" i="99"/>
  <c r="AI1729" i="99"/>
  <c r="AI1733" i="99"/>
  <c r="AI1737" i="99"/>
  <c r="AI1745" i="99"/>
  <c r="AI1749" i="99"/>
  <c r="AI1753" i="99"/>
  <c r="AI1761" i="99"/>
  <c r="AI1765" i="99"/>
  <c r="AI1769" i="99"/>
  <c r="AI1777" i="99"/>
  <c r="AI1781" i="99"/>
  <c r="AI1785" i="99"/>
  <c r="AI1793" i="99"/>
  <c r="Y1795" i="99"/>
  <c r="AI1797" i="99"/>
  <c r="AI1798" i="99"/>
  <c r="AI1799" i="99"/>
  <c r="Z1801" i="99"/>
  <c r="Y1808" i="99"/>
  <c r="Y1809" i="99"/>
  <c r="Y1812" i="99"/>
  <c r="AI1815" i="99"/>
  <c r="Y1817" i="99"/>
  <c r="Y1820" i="99"/>
  <c r="Y1823" i="99"/>
  <c r="Z1825" i="99"/>
  <c r="Y1827" i="99"/>
  <c r="Y1828" i="99"/>
  <c r="Y1831" i="99"/>
  <c r="Z1832" i="99"/>
  <c r="AF1832" i="99" s="1"/>
  <c r="Y1834" i="99"/>
  <c r="AI1835" i="99"/>
  <c r="Z1838" i="99"/>
  <c r="Z1840" i="99"/>
  <c r="AF1840" i="99" s="1"/>
  <c r="AH1840" i="99" s="1"/>
  <c r="AI1841" i="99"/>
  <c r="AI1843" i="99"/>
  <c r="Z1847" i="99"/>
  <c r="AF1847" i="99" s="1"/>
  <c r="Z1848" i="99"/>
  <c r="AF1848" i="99" s="1"/>
  <c r="Y1851" i="99"/>
  <c r="AI1853" i="99"/>
  <c r="AI1854" i="99"/>
  <c r="AI1855" i="99"/>
  <c r="Y1868" i="99"/>
  <c r="AI1871" i="99"/>
  <c r="Z1872" i="99"/>
  <c r="AF1872" i="99" s="1"/>
  <c r="Y1880" i="99"/>
  <c r="AI1885" i="99"/>
  <c r="Y1887" i="99"/>
  <c r="AI1888" i="99"/>
  <c r="Y1892" i="99"/>
  <c r="Y1900" i="99"/>
  <c r="AI1903" i="99"/>
  <c r="Z1904" i="99"/>
  <c r="AF1904" i="99" s="1"/>
  <c r="Y1912" i="99"/>
  <c r="AI1917" i="99"/>
  <c r="Y1919" i="99"/>
  <c r="AI1920" i="99"/>
  <c r="Y1924" i="99"/>
  <c r="Y1932" i="99"/>
  <c r="AI1935" i="99"/>
  <c r="Z1936" i="99"/>
  <c r="AF1936" i="99" s="1"/>
  <c r="Y1944" i="99"/>
  <c r="AI1949" i="99"/>
  <c r="Y1951" i="99"/>
  <c r="AI1952" i="99"/>
  <c r="Y1954" i="99"/>
  <c r="AI1957" i="99"/>
  <c r="Z1959" i="99"/>
  <c r="Y1961" i="99"/>
  <c r="AI1964" i="99"/>
  <c r="Y1969" i="99"/>
  <c r="AI1971" i="99"/>
  <c r="AI1972" i="99"/>
  <c r="AI1973" i="99"/>
  <c r="AI1979" i="99"/>
  <c r="AI1981" i="99"/>
  <c r="AF1981" i="99"/>
  <c r="Z1984" i="99"/>
  <c r="Y1985" i="99"/>
  <c r="AI1988" i="99"/>
  <c r="AI1991" i="99"/>
  <c r="Y2012" i="99"/>
  <c r="Y2019" i="99"/>
  <c r="Z2036" i="99"/>
  <c r="AF2036" i="99" s="1"/>
  <c r="AI2037" i="99"/>
  <c r="AH2089" i="99"/>
  <c r="AG2089" i="99"/>
  <c r="Y1746" i="99"/>
  <c r="AI1746" i="99"/>
  <c r="AI1748" i="99"/>
  <c r="Y1750" i="99"/>
  <c r="AI1750" i="99"/>
  <c r="AI1752" i="99"/>
  <c r="Y1754" i="99"/>
  <c r="AI1754" i="99"/>
  <c r="AI1756" i="99"/>
  <c r="Y1758" i="99"/>
  <c r="AI1758" i="99"/>
  <c r="AI1760" i="99"/>
  <c r="Y1762" i="99"/>
  <c r="AI1762" i="99"/>
  <c r="AI1764" i="99"/>
  <c r="Y1766" i="99"/>
  <c r="AI1766" i="99"/>
  <c r="AI1768" i="99"/>
  <c r="Y1770" i="99"/>
  <c r="AI1770" i="99"/>
  <c r="AI1772" i="99"/>
  <c r="Y1774" i="99"/>
  <c r="AI1774" i="99"/>
  <c r="AI1776" i="99"/>
  <c r="Y1778" i="99"/>
  <c r="AI1778" i="99"/>
  <c r="AI1780" i="99"/>
  <c r="Y1782" i="99"/>
  <c r="AI1782" i="99"/>
  <c r="AI1784" i="99"/>
  <c r="Y1786" i="99"/>
  <c r="AI1786" i="99"/>
  <c r="AI1788" i="99"/>
  <c r="Y1790" i="99"/>
  <c r="AI1790" i="99"/>
  <c r="AI1792" i="99"/>
  <c r="Y1794" i="99"/>
  <c r="AI1794" i="99"/>
  <c r="AI1796" i="99"/>
  <c r="Z1798" i="99"/>
  <c r="AF1801" i="99"/>
  <c r="Z1802" i="99"/>
  <c r="Y1803" i="99"/>
  <c r="Y1804" i="99"/>
  <c r="Y1806" i="99"/>
  <c r="AI1807" i="99"/>
  <c r="Z1809" i="99"/>
  <c r="AF1809" i="99" s="1"/>
  <c r="Y1811" i="99"/>
  <c r="AI1814" i="99"/>
  <c r="AG1816" i="99"/>
  <c r="Z1817" i="99"/>
  <c r="Y1819" i="99"/>
  <c r="AI1821" i="99"/>
  <c r="AI1822" i="99"/>
  <c r="AI1823" i="99"/>
  <c r="AI1829" i="99"/>
  <c r="AI1830" i="99"/>
  <c r="AI1831" i="99"/>
  <c r="Y1832" i="99"/>
  <c r="AH1835" i="99"/>
  <c r="Y1840" i="99"/>
  <c r="Y1844" i="99"/>
  <c r="Y1846" i="99"/>
  <c r="Z1854" i="99"/>
  <c r="Y1858" i="99"/>
  <c r="AI1859" i="99"/>
  <c r="AI1863" i="99"/>
  <c r="AF1864" i="99"/>
  <c r="Y1867" i="99"/>
  <c r="AI1868" i="99"/>
  <c r="AG1871" i="99"/>
  <c r="AI1875" i="99"/>
  <c r="AF1876" i="99"/>
  <c r="Y1879" i="99"/>
  <c r="AI1880" i="99"/>
  <c r="AI1883" i="99"/>
  <c r="AF1884" i="99"/>
  <c r="AI1889" i="99"/>
  <c r="Y1891" i="99"/>
  <c r="AI1892" i="99"/>
  <c r="AI1895" i="99"/>
  <c r="AF1896" i="99"/>
  <c r="Y1899" i="99"/>
  <c r="AI1900" i="99"/>
  <c r="AG1903" i="99"/>
  <c r="AI1907" i="99"/>
  <c r="AF1908" i="99"/>
  <c r="Y1911" i="99"/>
  <c r="AI1912" i="99"/>
  <c r="AI1915" i="99"/>
  <c r="AF1916" i="99"/>
  <c r="AI1921" i="99"/>
  <c r="Y1923" i="99"/>
  <c r="AI1924" i="99"/>
  <c r="AI1927" i="99"/>
  <c r="AF1928" i="99"/>
  <c r="Y1931" i="99"/>
  <c r="AI1932" i="99"/>
  <c r="AG1935" i="99"/>
  <c r="AI1939" i="99"/>
  <c r="AF1940" i="99"/>
  <c r="Y1943" i="99"/>
  <c r="AI1944" i="99"/>
  <c r="AI1947" i="99"/>
  <c r="AF1948" i="99"/>
  <c r="AI1953" i="99"/>
  <c r="AI1956" i="99"/>
  <c r="AF1959" i="99"/>
  <c r="Z1964" i="99"/>
  <c r="AF1966" i="99"/>
  <c r="Z1972" i="99"/>
  <c r="Z1990" i="99"/>
  <c r="AF1990" i="99" s="1"/>
  <c r="AH1990" i="99" s="1"/>
  <c r="Y1990" i="99"/>
  <c r="Y2003" i="99"/>
  <c r="AF2004" i="99"/>
  <c r="Z2005" i="99"/>
  <c r="AF2005" i="99" s="1"/>
  <c r="Y2005" i="99"/>
  <c r="Z2013" i="99"/>
  <c r="Y2013" i="99"/>
  <c r="Z2019" i="99"/>
  <c r="AI2036" i="99"/>
  <c r="AI1767" i="99"/>
  <c r="AI1771" i="99"/>
  <c r="AI1775" i="99"/>
  <c r="AI1779" i="99"/>
  <c r="AI1783" i="99"/>
  <c r="AI1787" i="99"/>
  <c r="AI1791" i="99"/>
  <c r="AI1795" i="99"/>
  <c r="AI1806" i="99"/>
  <c r="Z1814" i="99"/>
  <c r="Z1822" i="99"/>
  <c r="Y1826" i="99"/>
  <c r="AI1827" i="99"/>
  <c r="Z1830" i="99"/>
  <c r="Y1836" i="99"/>
  <c r="AI1846" i="99"/>
  <c r="AI1847" i="99"/>
  <c r="AI1851" i="99"/>
  <c r="AI1872" i="99"/>
  <c r="AI1887" i="99"/>
  <c r="AI1904" i="99"/>
  <c r="AI1919" i="99"/>
  <c r="AI1936" i="99"/>
  <c r="AI1951" i="99"/>
  <c r="Z1956" i="99"/>
  <c r="AI1961" i="99"/>
  <c r="AI1969" i="99"/>
  <c r="AI1985" i="99"/>
  <c r="Y1994" i="99"/>
  <c r="AI2012" i="99"/>
  <c r="Z2022" i="99"/>
  <c r="AF2022" i="99" s="1"/>
  <c r="Z2043" i="99"/>
  <c r="Y2043" i="99"/>
  <c r="AG2101" i="99"/>
  <c r="AH2101" i="99"/>
  <c r="AI1803" i="99"/>
  <c r="AI1811" i="99"/>
  <c r="AI1819" i="99"/>
  <c r="AI1867" i="99"/>
  <c r="AI1879" i="99"/>
  <c r="AI1891" i="99"/>
  <c r="AI1899" i="99"/>
  <c r="AI1911" i="99"/>
  <c r="AI1923" i="99"/>
  <c r="AI1931" i="99"/>
  <c r="AI1943" i="99"/>
  <c r="Y1967" i="99"/>
  <c r="Y1983" i="99"/>
  <c r="Z1983" i="99"/>
  <c r="AF1983" i="99" s="1"/>
  <c r="AI2003" i="99"/>
  <c r="Z2028" i="99"/>
  <c r="AF2028" i="99" s="1"/>
  <c r="Y2028" i="99"/>
  <c r="AH2044" i="99"/>
  <c r="AG2044" i="99"/>
  <c r="AH2125" i="99"/>
  <c r="AG2125" i="99"/>
  <c r="Y2026" i="99"/>
  <c r="AI2044" i="99"/>
  <c r="Z2045" i="99"/>
  <c r="Y2052" i="99"/>
  <c r="AF2059" i="99"/>
  <c r="AF2063" i="99"/>
  <c r="AH2063" i="99" s="1"/>
  <c r="Y2068" i="99"/>
  <c r="AF2075" i="99"/>
  <c r="AF2079" i="99"/>
  <c r="Y2090" i="99"/>
  <c r="Y2108" i="99"/>
  <c r="AI2109" i="99"/>
  <c r="Z2110" i="99"/>
  <c r="AF2110" i="99" s="1"/>
  <c r="Y2115" i="99"/>
  <c r="Y2118" i="99"/>
  <c r="Y2126" i="99"/>
  <c r="Y2132" i="99"/>
  <c r="AI2133" i="99"/>
  <c r="Y2134" i="99"/>
  <c r="Y2140" i="99"/>
  <c r="AI2141" i="99"/>
  <c r="Z2142" i="99"/>
  <c r="AF2142" i="99" s="1"/>
  <c r="Y2147" i="99"/>
  <c r="Y1976" i="99"/>
  <c r="AI1977" i="99"/>
  <c r="AI1978" i="99"/>
  <c r="Z1980" i="99"/>
  <c r="Y1991" i="99"/>
  <c r="AI1993" i="99"/>
  <c r="Z1997" i="99"/>
  <c r="AF1997" i="99" s="1"/>
  <c r="Z1998" i="99"/>
  <c r="AF1998" i="99" s="1"/>
  <c r="AI2008" i="99"/>
  <c r="AI2020" i="99"/>
  <c r="AF2021" i="99"/>
  <c r="Z2026" i="99"/>
  <c r="AF2026" i="99" s="1"/>
  <c r="Z2030" i="99"/>
  <c r="AI2032" i="99"/>
  <c r="Y2036" i="99"/>
  <c r="Z2037" i="99"/>
  <c r="AF2037" i="99" s="1"/>
  <c r="Z2038" i="99"/>
  <c r="AF2038" i="99" s="1"/>
  <c r="AI2040" i="99"/>
  <c r="Y2045" i="99"/>
  <c r="AF2051" i="99"/>
  <c r="AI2052" i="99"/>
  <c r="AF2055" i="99"/>
  <c r="AI2057" i="99"/>
  <c r="Y2058" i="99"/>
  <c r="AI2061" i="99"/>
  <c r="Y2062" i="99"/>
  <c r="AF2067" i="99"/>
  <c r="AI2068" i="99"/>
  <c r="AF2071" i="99"/>
  <c r="AI2073" i="99"/>
  <c r="Y2074" i="99"/>
  <c r="AI2079" i="99"/>
  <c r="Y2084" i="99"/>
  <c r="Z2086" i="99"/>
  <c r="AF2086" i="99" s="1"/>
  <c r="AI2087" i="99"/>
  <c r="Y2089" i="99"/>
  <c r="AI2090" i="99"/>
  <c r="AI2093" i="99"/>
  <c r="Z2094" i="99"/>
  <c r="AF2094" i="99" s="1"/>
  <c r="AI2097" i="99"/>
  <c r="Y2101" i="99"/>
  <c r="Z2103" i="99"/>
  <c r="AI2105" i="99"/>
  <c r="AG2109" i="99"/>
  <c r="Y2110" i="99"/>
  <c r="Y2116" i="99"/>
  <c r="AI2117" i="99"/>
  <c r="AF2118" i="99"/>
  <c r="AI2119" i="99"/>
  <c r="Y2123" i="99"/>
  <c r="Y2125" i="99"/>
  <c r="AF2126" i="99"/>
  <c r="AH2133" i="99"/>
  <c r="AI2138" i="99"/>
  <c r="AG2141" i="99"/>
  <c r="Y2142" i="99"/>
  <c r="Y2148" i="99"/>
  <c r="AI2149" i="99"/>
  <c r="V2151" i="99"/>
  <c r="AI2028" i="99"/>
  <c r="AF2048" i="99"/>
  <c r="AI2053" i="99"/>
  <c r="AF2060" i="99"/>
  <c r="AF2064" i="99"/>
  <c r="AI2069" i="99"/>
  <c r="AF2076" i="99"/>
  <c r="Z2127" i="99"/>
  <c r="AI2129" i="99"/>
  <c r="Z2135" i="99"/>
  <c r="AI2137" i="99"/>
  <c r="AI2089" i="99"/>
  <c r="AI2101" i="99"/>
  <c r="AI2125" i="99"/>
  <c r="AI202" i="99"/>
  <c r="AG991" i="99"/>
  <c r="AH991" i="99"/>
  <c r="AH997" i="99"/>
  <c r="AG997" i="99"/>
  <c r="AH1013" i="99"/>
  <c r="AG1013" i="99"/>
  <c r="AH1029" i="99"/>
  <c r="AG1029" i="99"/>
  <c r="AH1066" i="99"/>
  <c r="AG1066" i="99"/>
  <c r="Z1150" i="99"/>
  <c r="Y1150" i="99"/>
  <c r="AH1162" i="99"/>
  <c r="AG1162" i="99"/>
  <c r="AH1194" i="99"/>
  <c r="AG1194" i="99"/>
  <c r="Z1214" i="99"/>
  <c r="Y1214" i="99"/>
  <c r="AH1229" i="99"/>
  <c r="AG1229" i="99"/>
  <c r="Y1435" i="99"/>
  <c r="AI1435" i="99"/>
  <c r="Z1435" i="99"/>
  <c r="AH1441" i="99"/>
  <c r="AG1441" i="99"/>
  <c r="AG1447" i="99"/>
  <c r="AH1447" i="99"/>
  <c r="AI1447" i="99"/>
  <c r="Y1467" i="99"/>
  <c r="AI1467" i="99"/>
  <c r="Z1467" i="99"/>
  <c r="AH1473" i="99"/>
  <c r="AG1473" i="99"/>
  <c r="AH1505" i="99"/>
  <c r="AG1505" i="99"/>
  <c r="AH1537" i="99"/>
  <c r="AG1537" i="99"/>
  <c r="Y1563" i="99"/>
  <c r="AI1563" i="99"/>
  <c r="Z1563" i="99"/>
  <c r="AH1569" i="99"/>
  <c r="AG1569" i="99"/>
  <c r="Y1595" i="99"/>
  <c r="AI1595" i="99"/>
  <c r="Z1595" i="99"/>
  <c r="AH1601" i="99"/>
  <c r="AG1601" i="99"/>
  <c r="AG1607" i="99"/>
  <c r="AH1607" i="99"/>
  <c r="AI1607" i="99"/>
  <c r="Y1627" i="99"/>
  <c r="AI1627" i="99"/>
  <c r="Z1627" i="99"/>
  <c r="AH1635" i="99"/>
  <c r="AG1635" i="99"/>
  <c r="AH1636" i="99"/>
  <c r="AG1636" i="99"/>
  <c r="AH1671" i="99"/>
  <c r="AG1671" i="99"/>
  <c r="Z1678" i="99"/>
  <c r="Y1678" i="99"/>
  <c r="AI1678" i="99"/>
  <c r="Z1748" i="99"/>
  <c r="AF1748" i="99" s="1"/>
  <c r="Y1748" i="99"/>
  <c r="Z1800" i="99"/>
  <c r="AF1800" i="99" s="1"/>
  <c r="Y1800" i="99"/>
  <c r="AF1825" i="99"/>
  <c r="AI1825" i="99"/>
  <c r="Y1902" i="99"/>
  <c r="Z1902" i="99"/>
  <c r="AI1926" i="99"/>
  <c r="AF1975" i="99"/>
  <c r="AI1975" i="99"/>
  <c r="AG1993" i="99"/>
  <c r="AH1993" i="99"/>
  <c r="AG2006" i="99"/>
  <c r="AH2006" i="99"/>
  <c r="AF2066" i="99"/>
  <c r="AI2066" i="99"/>
  <c r="AH2075" i="99"/>
  <c r="AG2075" i="99"/>
  <c r="AF2078" i="99"/>
  <c r="AI2078" i="99"/>
  <c r="AG2081" i="99"/>
  <c r="AH2081" i="99"/>
  <c r="AI2082" i="99"/>
  <c r="Z2085" i="99"/>
  <c r="AF2085" i="99" s="1"/>
  <c r="Y2085" i="99"/>
  <c r="AG2119" i="99"/>
  <c r="AH2119" i="99"/>
  <c r="AI2136" i="99"/>
  <c r="Y2139" i="99"/>
  <c r="Z2139" i="99"/>
  <c r="AF2139" i="99" s="1"/>
  <c r="Y9" i="99"/>
  <c r="AI11" i="99"/>
  <c r="AI15" i="99"/>
  <c r="Y17" i="99"/>
  <c r="AG17" i="99"/>
  <c r="AI19" i="99"/>
  <c r="Y21" i="99"/>
  <c r="AI27" i="99"/>
  <c r="Y29" i="99"/>
  <c r="AG29" i="99"/>
  <c r="Y33" i="99"/>
  <c r="AI35" i="99"/>
  <c r="AG37" i="99"/>
  <c r="Y41" i="99"/>
  <c r="AG41" i="99"/>
  <c r="AI47" i="99"/>
  <c r="Y53" i="99"/>
  <c r="AG53" i="99"/>
  <c r="AI59" i="99"/>
  <c r="AG61" i="99"/>
  <c r="Y65" i="99"/>
  <c r="AG65" i="99"/>
  <c r="AG69" i="99"/>
  <c r="AG73" i="99"/>
  <c r="Y77" i="99"/>
  <c r="AG77" i="99"/>
  <c r="AI79" i="99"/>
  <c r="AI83" i="99"/>
  <c r="AI87" i="99"/>
  <c r="Y89" i="99"/>
  <c r="AG89" i="99"/>
  <c r="Y93" i="99"/>
  <c r="AG93" i="99"/>
  <c r="AI95" i="99"/>
  <c r="AG97" i="99"/>
  <c r="Y101" i="99"/>
  <c r="AG101" i="99"/>
  <c r="Y105" i="99"/>
  <c r="AI111" i="99"/>
  <c r="Z113" i="99"/>
  <c r="AG115" i="99"/>
  <c r="AI118" i="99"/>
  <c r="AH125" i="99"/>
  <c r="Z128" i="99"/>
  <c r="Z129" i="99"/>
  <c r="AG131" i="99"/>
  <c r="AH140" i="99"/>
  <c r="Y141" i="99"/>
  <c r="AG144" i="99"/>
  <c r="Z145" i="99"/>
  <c r="AG147" i="99"/>
  <c r="Y148" i="99"/>
  <c r="AI150" i="99"/>
  <c r="AG153" i="99"/>
  <c r="AH157" i="99"/>
  <c r="Z160" i="99"/>
  <c r="Z161" i="99"/>
  <c r="AG163" i="99"/>
  <c r="Y164" i="99"/>
  <c r="AI166" i="99"/>
  <c r="AG169" i="99"/>
  <c r="AH173" i="99"/>
  <c r="Z176" i="99"/>
  <c r="Y179" i="99"/>
  <c r="AI182" i="99"/>
  <c r="AH189" i="99"/>
  <c r="AG192" i="99"/>
  <c r="Y195" i="99"/>
  <c r="Y196" i="99"/>
  <c r="AI198" i="99"/>
  <c r="AH204" i="99"/>
  <c r="AH205" i="99"/>
  <c r="Z221" i="99"/>
  <c r="Y221" i="99"/>
  <c r="AG224" i="99"/>
  <c r="Z229" i="99"/>
  <c r="Y229" i="99"/>
  <c r="AG232" i="99"/>
  <c r="AH233" i="99"/>
  <c r="AG233" i="99"/>
  <c r="AH241" i="99"/>
  <c r="AG241" i="99"/>
  <c r="Z245" i="99"/>
  <c r="Y245" i="99"/>
  <c r="AH249" i="99"/>
  <c r="AG249" i="99"/>
  <c r="Z253" i="99"/>
  <c r="Y253" i="99"/>
  <c r="Z261" i="99"/>
  <c r="Y261" i="99"/>
  <c r="AG264" i="99"/>
  <c r="AH273" i="99"/>
  <c r="AG273" i="99"/>
  <c r="Z277" i="99"/>
  <c r="Y277" i="99"/>
  <c r="AG280" i="99"/>
  <c r="Z285" i="99"/>
  <c r="Y285" i="99"/>
  <c r="AG288" i="99"/>
  <c r="AH289" i="99"/>
  <c r="AG289" i="99"/>
  <c r="AG296" i="99"/>
  <c r="AH297" i="99"/>
  <c r="AG297" i="99"/>
  <c r="AG304" i="99"/>
  <c r="Z317" i="99"/>
  <c r="Y317" i="99"/>
  <c r="AG320" i="99"/>
  <c r="Z325" i="99"/>
  <c r="Y325" i="99"/>
  <c r="AH329" i="99"/>
  <c r="AG329" i="99"/>
  <c r="Z333" i="99"/>
  <c r="Y333" i="99"/>
  <c r="AG336" i="99"/>
  <c r="Z341" i="99"/>
  <c r="Y341" i="99"/>
  <c r="AH353" i="99"/>
  <c r="AG353" i="99"/>
  <c r="Z357" i="99"/>
  <c r="Y357" i="99"/>
  <c r="AH361" i="99"/>
  <c r="AG361" i="99"/>
  <c r="Z365" i="99"/>
  <c r="Y365" i="99"/>
  <c r="AG368" i="99"/>
  <c r="AH369" i="99"/>
  <c r="AG369" i="99"/>
  <c r="Z373" i="99"/>
  <c r="Y373" i="99"/>
  <c r="AG376" i="99"/>
  <c r="AH377" i="99"/>
  <c r="AG377" i="99"/>
  <c r="AG384" i="99"/>
  <c r="AH385" i="99"/>
  <c r="AG385" i="99"/>
  <c r="AG400" i="99"/>
  <c r="AH401" i="99"/>
  <c r="AG401" i="99"/>
  <c r="Z421" i="99"/>
  <c r="Y421" i="99"/>
  <c r="AG424" i="99"/>
  <c r="Z429" i="99"/>
  <c r="Y429" i="99"/>
  <c r="AG432" i="99"/>
  <c r="AH433" i="99"/>
  <c r="AG433" i="99"/>
  <c r="Z437" i="99"/>
  <c r="Y437" i="99"/>
  <c r="AH441" i="99"/>
  <c r="AG441" i="99"/>
  <c r="AG456" i="99"/>
  <c r="AG464" i="99"/>
  <c r="AH465" i="99"/>
  <c r="AG465" i="99"/>
  <c r="AG472" i="99"/>
  <c r="AH473" i="99"/>
  <c r="AG473" i="99"/>
  <c r="Z477" i="99"/>
  <c r="Y477" i="99"/>
  <c r="AG488" i="99"/>
  <c r="AG504" i="99"/>
  <c r="Z509" i="99"/>
  <c r="Y509" i="99"/>
  <c r="AG512" i="99"/>
  <c r="Z533" i="99"/>
  <c r="Y533" i="99"/>
  <c r="AG536" i="99"/>
  <c r="AH537" i="99"/>
  <c r="AG537" i="99"/>
  <c r="AH545" i="99"/>
  <c r="AG545" i="99"/>
  <c r="Z549" i="99"/>
  <c r="Y549" i="99"/>
  <c r="AG552" i="99"/>
  <c r="AH553" i="99"/>
  <c r="AG553" i="99"/>
  <c r="Z557" i="99"/>
  <c r="Y557" i="99"/>
  <c r="Z565" i="99"/>
  <c r="Y565" i="99"/>
  <c r="Z581" i="99"/>
  <c r="Y581" i="99"/>
  <c r="AH585" i="99"/>
  <c r="AG585" i="99"/>
  <c r="Z589" i="99"/>
  <c r="Y589" i="99"/>
  <c r="AG592" i="99"/>
  <c r="AG600" i="99"/>
  <c r="AG608" i="99"/>
  <c r="Z629" i="99"/>
  <c r="Y629" i="99"/>
  <c r="AG632" i="99"/>
  <c r="AH641" i="99"/>
  <c r="AG641" i="99"/>
  <c r="AG648" i="99"/>
  <c r="AH649" i="99"/>
  <c r="AG649" i="99"/>
  <c r="Z653" i="99"/>
  <c r="Y653" i="99"/>
  <c r="AG656" i="99"/>
  <c r="Z677" i="99"/>
  <c r="Y677" i="99"/>
  <c r="AH689" i="99"/>
  <c r="AG689" i="99"/>
  <c r="Z693" i="99"/>
  <c r="Y693" i="99"/>
  <c r="AH697" i="99"/>
  <c r="AG697" i="99"/>
  <c r="Z701" i="99"/>
  <c r="Y701" i="99"/>
  <c r="AH705" i="99"/>
  <c r="AG705" i="99"/>
  <c r="Z709" i="99"/>
  <c r="Y709" i="99"/>
  <c r="Z725" i="99"/>
  <c r="Y725" i="99"/>
  <c r="AG728" i="99"/>
  <c r="AH729" i="99"/>
  <c r="AG729" i="99"/>
  <c r="Z733" i="99"/>
  <c r="Y733" i="99"/>
  <c r="AG752" i="99"/>
  <c r="AH753" i="99"/>
  <c r="AG753" i="99"/>
  <c r="Z757" i="99"/>
  <c r="Y757" i="99"/>
  <c r="AG768" i="99"/>
  <c r="AH769" i="99"/>
  <c r="AG769" i="99"/>
  <c r="Z773" i="99"/>
  <c r="Y773" i="99"/>
  <c r="AG776" i="99"/>
  <c r="AH777" i="99"/>
  <c r="AG777" i="99"/>
  <c r="Z781" i="99"/>
  <c r="Y781" i="99"/>
  <c r="AG784" i="99"/>
  <c r="Z789" i="99"/>
  <c r="Y789" i="99"/>
  <c r="AH793" i="99"/>
  <c r="AG793" i="99"/>
  <c r="Z797" i="99"/>
  <c r="Y797" i="99"/>
  <c r="AG800" i="99"/>
  <c r="Z805" i="99"/>
  <c r="Y805" i="99"/>
  <c r="AG808" i="99"/>
  <c r="AG824" i="99"/>
  <c r="AH825" i="99"/>
  <c r="AG825" i="99"/>
  <c r="Z829" i="99"/>
  <c r="Y829" i="99"/>
  <c r="AG832" i="99"/>
  <c r="Z837" i="99"/>
  <c r="Y837" i="99"/>
  <c r="AG848" i="99"/>
  <c r="Z853" i="99"/>
  <c r="Y853" i="99"/>
  <c r="AG856" i="99"/>
  <c r="AH865" i="99"/>
  <c r="AG865" i="99"/>
  <c r="AG872" i="99"/>
  <c r="AH881" i="99"/>
  <c r="AG881" i="99"/>
  <c r="AH889" i="99"/>
  <c r="AG889" i="99"/>
  <c r="AH897" i="99"/>
  <c r="AG897" i="99"/>
  <c r="Z901" i="99"/>
  <c r="Y901" i="99"/>
  <c r="AG904" i="99"/>
  <c r="AH905" i="99"/>
  <c r="AG905" i="99"/>
  <c r="Z909" i="99"/>
  <c r="Y909" i="99"/>
  <c r="AH913" i="99"/>
  <c r="AG913" i="99"/>
  <c r="Z917" i="99"/>
  <c r="Y917" i="99"/>
  <c r="Z925" i="99"/>
  <c r="Y925" i="99"/>
  <c r="AG928" i="99"/>
  <c r="AH929" i="99"/>
  <c r="AG929" i="99"/>
  <c r="Z933" i="99"/>
  <c r="Y933" i="99"/>
  <c r="AH937" i="99"/>
  <c r="AG937" i="99"/>
  <c r="AG976" i="99"/>
  <c r="AH977" i="99"/>
  <c r="AG977" i="99"/>
  <c r="Z992" i="99"/>
  <c r="Y992" i="99"/>
  <c r="AH994" i="99"/>
  <c r="AG994" i="99"/>
  <c r="AG998" i="99"/>
  <c r="Z1008" i="99"/>
  <c r="Y1008" i="99"/>
  <c r="AG1014" i="99"/>
  <c r="AH1026" i="99"/>
  <c r="AG1026" i="99"/>
  <c r="Y1047" i="99"/>
  <c r="Y1065" i="99"/>
  <c r="Z1078" i="99"/>
  <c r="Y1078" i="99"/>
  <c r="Y1097" i="99"/>
  <c r="Y1111" i="99"/>
  <c r="Z1142" i="99"/>
  <c r="Y1142" i="99"/>
  <c r="AH1154" i="99"/>
  <c r="AG1154" i="99"/>
  <c r="AH1157" i="99"/>
  <c r="AG1157" i="99"/>
  <c r="Z1174" i="99"/>
  <c r="Y1174" i="99"/>
  <c r="AH1186" i="99"/>
  <c r="AG1186" i="99"/>
  <c r="AH1189" i="99"/>
  <c r="AG1189" i="99"/>
  <c r="Y1193" i="99"/>
  <c r="Y1207" i="99"/>
  <c r="AH1218" i="99"/>
  <c r="AG1218" i="99"/>
  <c r="AH1221" i="99"/>
  <c r="AG1221" i="99"/>
  <c r="Y1239" i="99"/>
  <c r="AH1250" i="99"/>
  <c r="AG1250" i="99"/>
  <c r="AH1253" i="99"/>
  <c r="AG1253" i="99"/>
  <c r="Y1271" i="99"/>
  <c r="Y1285" i="99"/>
  <c r="AG1290" i="99"/>
  <c r="AH1290" i="99"/>
  <c r="AH1296" i="99"/>
  <c r="AG1296" i="99"/>
  <c r="Y1349" i="99"/>
  <c r="Y1365" i="99"/>
  <c r="AG1370" i="99"/>
  <c r="AH1370" i="99"/>
  <c r="AH1376" i="99"/>
  <c r="AG1376" i="99"/>
  <c r="Y1381" i="99"/>
  <c r="AH1392" i="99"/>
  <c r="AG1392" i="99"/>
  <c r="Y1397" i="99"/>
  <c r="AH9" i="99"/>
  <c r="Y10" i="99"/>
  <c r="AG10" i="99"/>
  <c r="Z13" i="99"/>
  <c r="AH13" i="99"/>
  <c r="Y14" i="99"/>
  <c r="AG14" i="99"/>
  <c r="Y18" i="99"/>
  <c r="AG18" i="99"/>
  <c r="AH21" i="99"/>
  <c r="Y22" i="99"/>
  <c r="AG22" i="99"/>
  <c r="Z25" i="99"/>
  <c r="AH25" i="99"/>
  <c r="Y26" i="99"/>
  <c r="AG26" i="99"/>
  <c r="Y30" i="99"/>
  <c r="AG30" i="99"/>
  <c r="AH33" i="99"/>
  <c r="Y34" i="99"/>
  <c r="AG34" i="99"/>
  <c r="Z37" i="99"/>
  <c r="Y38" i="99"/>
  <c r="AG38" i="99"/>
  <c r="Y42" i="99"/>
  <c r="AG42" i="99"/>
  <c r="Q2151" i="99"/>
  <c r="W2151" i="99"/>
  <c r="AE2151" i="99"/>
  <c r="AI44" i="99"/>
  <c r="Z45" i="99"/>
  <c r="AH45" i="99"/>
  <c r="Y46" i="99"/>
  <c r="AG46" i="99"/>
  <c r="Z49" i="99"/>
  <c r="AH49" i="99"/>
  <c r="Y50" i="99"/>
  <c r="AG50" i="99"/>
  <c r="Y54" i="99"/>
  <c r="AG54" i="99"/>
  <c r="Z57" i="99"/>
  <c r="AH57" i="99"/>
  <c r="Y58" i="99"/>
  <c r="AG58" i="99"/>
  <c r="Z61" i="99"/>
  <c r="Y62" i="99"/>
  <c r="AG62" i="99"/>
  <c r="Y66" i="99"/>
  <c r="AG66" i="99"/>
  <c r="Z69" i="99"/>
  <c r="Y70" i="99"/>
  <c r="AG70" i="99"/>
  <c r="Z73" i="99"/>
  <c r="Y74" i="99"/>
  <c r="AG74" i="99"/>
  <c r="Y78" i="99"/>
  <c r="AG78" i="99"/>
  <c r="Z81" i="99"/>
  <c r="AH81" i="99"/>
  <c r="Y82" i="99"/>
  <c r="AG82" i="99"/>
  <c r="Z85" i="99"/>
  <c r="AH85" i="99"/>
  <c r="Y86" i="99"/>
  <c r="AG86" i="99"/>
  <c r="Y90" i="99"/>
  <c r="AG90" i="99"/>
  <c r="Y94" i="99"/>
  <c r="AG94" i="99"/>
  <c r="Z97" i="99"/>
  <c r="Y98" i="99"/>
  <c r="AG98" i="99"/>
  <c r="Y102" i="99"/>
  <c r="AG102" i="99"/>
  <c r="AH105" i="99"/>
  <c r="Y106" i="99"/>
  <c r="AG106" i="99"/>
  <c r="Z109" i="99"/>
  <c r="AH109" i="99"/>
  <c r="Y110" i="99"/>
  <c r="AG110" i="99"/>
  <c r="Z115" i="99"/>
  <c r="AG117" i="99"/>
  <c r="AH120" i="99"/>
  <c r="Y121" i="99"/>
  <c r="Y122" i="99"/>
  <c r="AG122" i="99"/>
  <c r="Z124" i="99"/>
  <c r="AH126" i="99"/>
  <c r="Y127" i="99"/>
  <c r="AG127" i="99"/>
  <c r="Y128" i="99"/>
  <c r="Z131" i="99"/>
  <c r="AG133" i="99"/>
  <c r="AH136" i="99"/>
  <c r="Y137" i="99"/>
  <c r="Y138" i="99"/>
  <c r="AG138" i="99"/>
  <c r="Z140" i="99"/>
  <c r="AG140" i="99"/>
  <c r="Z141" i="99"/>
  <c r="AH142" i="99"/>
  <c r="Y143" i="99"/>
  <c r="AG143" i="99"/>
  <c r="Z147" i="99"/>
  <c r="AG149" i="99"/>
  <c r="AH152" i="99"/>
  <c r="Y153" i="99"/>
  <c r="AH153" i="99"/>
  <c r="Y154" i="99"/>
  <c r="AG154" i="99"/>
  <c r="Z156" i="99"/>
  <c r="AH158" i="99"/>
  <c r="Y159" i="99"/>
  <c r="AG159" i="99"/>
  <c r="Y160" i="99"/>
  <c r="Z163" i="99"/>
  <c r="AG165" i="99"/>
  <c r="AH168" i="99"/>
  <c r="Y169" i="99"/>
  <c r="AH169" i="99"/>
  <c r="Y170" i="99"/>
  <c r="AG170" i="99"/>
  <c r="Z172" i="99"/>
  <c r="AH174" i="99"/>
  <c r="Y175" i="99"/>
  <c r="AG175" i="99"/>
  <c r="Y176" i="99"/>
  <c r="AH179" i="99"/>
  <c r="AG181" i="99"/>
  <c r="AH184" i="99"/>
  <c r="Y185" i="99"/>
  <c r="Y186" i="99"/>
  <c r="AG186" i="99"/>
  <c r="Z188" i="99"/>
  <c r="AH190" i="99"/>
  <c r="Y191" i="99"/>
  <c r="AG191" i="99"/>
  <c r="AH195" i="99"/>
  <c r="AG197" i="99"/>
  <c r="AH200" i="99"/>
  <c r="Y201" i="99"/>
  <c r="Y202" i="99"/>
  <c r="AG202" i="99"/>
  <c r="Z204" i="99"/>
  <c r="AG204" i="99"/>
  <c r="AH206" i="99"/>
  <c r="Y208" i="99"/>
  <c r="AH214" i="99"/>
  <c r="Y216" i="99"/>
  <c r="AH222" i="99"/>
  <c r="Y224" i="99"/>
  <c r="AH230" i="99"/>
  <c r="Y232" i="99"/>
  <c r="AH238" i="99"/>
  <c r="Y240" i="99"/>
  <c r="AH246" i="99"/>
  <c r="Y248" i="99"/>
  <c r="AH254" i="99"/>
  <c r="Y256" i="99"/>
  <c r="AH262" i="99"/>
  <c r="Y264" i="99"/>
  <c r="AH270" i="99"/>
  <c r="Y272" i="99"/>
  <c r="AH278" i="99"/>
  <c r="Y280" i="99"/>
  <c r="AH286" i="99"/>
  <c r="Y288" i="99"/>
  <c r="AH294" i="99"/>
  <c r="Y296" i="99"/>
  <c r="AH302" i="99"/>
  <c r="Y304" i="99"/>
  <c r="AH310" i="99"/>
  <c r="Y312" i="99"/>
  <c r="AH318" i="99"/>
  <c r="Y320" i="99"/>
  <c r="AH326" i="99"/>
  <c r="Y328" i="99"/>
  <c r="AH334" i="99"/>
  <c r="Y336" i="99"/>
  <c r="AH342" i="99"/>
  <c r="Y344" i="99"/>
  <c r="AH350" i="99"/>
  <c r="Y352" i="99"/>
  <c r="AH358" i="99"/>
  <c r="Y360" i="99"/>
  <c r="AH366" i="99"/>
  <c r="Y368" i="99"/>
  <c r="AH374" i="99"/>
  <c r="Y376" i="99"/>
  <c r="AH382" i="99"/>
  <c r="Y384" i="99"/>
  <c r="AH390" i="99"/>
  <c r="Y392" i="99"/>
  <c r="AH398" i="99"/>
  <c r="Y400" i="99"/>
  <c r="AH406" i="99"/>
  <c r="Y408" i="99"/>
  <c r="AH414" i="99"/>
  <c r="Y416" i="99"/>
  <c r="AH422" i="99"/>
  <c r="Y424" i="99"/>
  <c r="AH430" i="99"/>
  <c r="Y432" i="99"/>
  <c r="AH438" i="99"/>
  <c r="Y440" i="99"/>
  <c r="AH446" i="99"/>
  <c r="Y448" i="99"/>
  <c r="AH454" i="99"/>
  <c r="Y456" i="99"/>
  <c r="AH462" i="99"/>
  <c r="Y464" i="99"/>
  <c r="AH470" i="99"/>
  <c r="Y472" i="99"/>
  <c r="AH478" i="99"/>
  <c r="Y480" i="99"/>
  <c r="AH486" i="99"/>
  <c r="Y488" i="99"/>
  <c r="AH494" i="99"/>
  <c r="Y496" i="99"/>
  <c r="AH502" i="99"/>
  <c r="Y504" i="99"/>
  <c r="AH510" i="99"/>
  <c r="Y512" i="99"/>
  <c r="AH518" i="99"/>
  <c r="Y520" i="99"/>
  <c r="AH526" i="99"/>
  <c r="Y528" i="99"/>
  <c r="AH534" i="99"/>
  <c r="Y536" i="99"/>
  <c r="AH542" i="99"/>
  <c r="Y544" i="99"/>
  <c r="AH550" i="99"/>
  <c r="Y552" i="99"/>
  <c r="AH558" i="99"/>
  <c r="Y560" i="99"/>
  <c r="AH566" i="99"/>
  <c r="Y568" i="99"/>
  <c r="AH574" i="99"/>
  <c r="Y576" i="99"/>
  <c r="AH582" i="99"/>
  <c r="Y584" i="99"/>
  <c r="AH590" i="99"/>
  <c r="Y592" i="99"/>
  <c r="AH598" i="99"/>
  <c r="Y600" i="99"/>
  <c r="AH606" i="99"/>
  <c r="Y608" i="99"/>
  <c r="AH614" i="99"/>
  <c r="Y616" i="99"/>
  <c r="AH622" i="99"/>
  <c r="Y624" i="99"/>
  <c r="AH630" i="99"/>
  <c r="Y632" i="99"/>
  <c r="AH638" i="99"/>
  <c r="Y640" i="99"/>
  <c r="AH646" i="99"/>
  <c r="Y648" i="99"/>
  <c r="AH654" i="99"/>
  <c r="Y656" i="99"/>
  <c r="AH662" i="99"/>
  <c r="Y664" i="99"/>
  <c r="AH670" i="99"/>
  <c r="Y672" i="99"/>
  <c r="AH678" i="99"/>
  <c r="Y680" i="99"/>
  <c r="AH686" i="99"/>
  <c r="Y688" i="99"/>
  <c r="AH694" i="99"/>
  <c r="Y696" i="99"/>
  <c r="AH702" i="99"/>
  <c r="Y704" i="99"/>
  <c r="AH710" i="99"/>
  <c r="Y712" i="99"/>
  <c r="AH718" i="99"/>
  <c r="Y720" i="99"/>
  <c r="AH726" i="99"/>
  <c r="Y728" i="99"/>
  <c r="AH734" i="99"/>
  <c r="Y736" i="99"/>
  <c r="AH742" i="99"/>
  <c r="Y744" i="99"/>
  <c r="AH750" i="99"/>
  <c r="Y752" i="99"/>
  <c r="AH758" i="99"/>
  <c r="Y760" i="99"/>
  <c r="AH766" i="99"/>
  <c r="Y768" i="99"/>
  <c r="AH774" i="99"/>
  <c r="Y776" i="99"/>
  <c r="AH782" i="99"/>
  <c r="Y784" i="99"/>
  <c r="AH790" i="99"/>
  <c r="Y792" i="99"/>
  <c r="AH798" i="99"/>
  <c r="Y800" i="99"/>
  <c r="AH806" i="99"/>
  <c r="Y808" i="99"/>
  <c r="AH814" i="99"/>
  <c r="Y816" i="99"/>
  <c r="AH822" i="99"/>
  <c r="Y824" i="99"/>
  <c r="AH830" i="99"/>
  <c r="Y832" i="99"/>
  <c r="AH838" i="99"/>
  <c r="Y840" i="99"/>
  <c r="AH846" i="99"/>
  <c r="Y848" i="99"/>
  <c r="AH854" i="99"/>
  <c r="Y856" i="99"/>
  <c r="AH862" i="99"/>
  <c r="Y864" i="99"/>
  <c r="AH870" i="99"/>
  <c r="Y872" i="99"/>
  <c r="AH878" i="99"/>
  <c r="Y880" i="99"/>
  <c r="AH886" i="99"/>
  <c r="Y888" i="99"/>
  <c r="AH894" i="99"/>
  <c r="Y896" i="99"/>
  <c r="AH902" i="99"/>
  <c r="Y904" i="99"/>
  <c r="AH910" i="99"/>
  <c r="Y912" i="99"/>
  <c r="AH918" i="99"/>
  <c r="Y920" i="99"/>
  <c r="AH926" i="99"/>
  <c r="Y928" i="99"/>
  <c r="AH934" i="99"/>
  <c r="Y936" i="99"/>
  <c r="AH942" i="99"/>
  <c r="Y944" i="99"/>
  <c r="AH950" i="99"/>
  <c r="Y952" i="99"/>
  <c r="AH958" i="99"/>
  <c r="Y960" i="99"/>
  <c r="AH966" i="99"/>
  <c r="Y968" i="99"/>
  <c r="AH974" i="99"/>
  <c r="Y976" i="99"/>
  <c r="AH982" i="99"/>
  <c r="Y984" i="99"/>
  <c r="Z988" i="99"/>
  <c r="AI988" i="99"/>
  <c r="AH995" i="99"/>
  <c r="Z997" i="99"/>
  <c r="Y997" i="99"/>
  <c r="Z998" i="99"/>
  <c r="Y998" i="99"/>
  <c r="AG1001" i="99"/>
  <c r="Z1004" i="99"/>
  <c r="AI1004" i="99"/>
  <c r="AH1011" i="99"/>
  <c r="Z1013" i="99"/>
  <c r="Y1013" i="99"/>
  <c r="Z1014" i="99"/>
  <c r="Y1014" i="99"/>
  <c r="AG1017" i="99"/>
  <c r="Z1020" i="99"/>
  <c r="AI1020" i="99"/>
  <c r="AH1027" i="99"/>
  <c r="Z1029" i="99"/>
  <c r="Y1029" i="99"/>
  <c r="Z1030" i="99"/>
  <c r="Y1030" i="99"/>
  <c r="AG1033" i="99"/>
  <c r="Z1038" i="99"/>
  <c r="Y1038" i="99"/>
  <c r="Y1039" i="99"/>
  <c r="AI1043" i="99"/>
  <c r="AI1047" i="99"/>
  <c r="AH1050" i="99"/>
  <c r="AG1050" i="99"/>
  <c r="AH1053" i="99"/>
  <c r="AG1053" i="99"/>
  <c r="Y1057" i="99"/>
  <c r="Z1070" i="99"/>
  <c r="Y1070" i="99"/>
  <c r="Y1071" i="99"/>
  <c r="AI1075" i="99"/>
  <c r="AI1079" i="99"/>
  <c r="AH1082" i="99"/>
  <c r="AG1082" i="99"/>
  <c r="AH1085" i="99"/>
  <c r="AG1085" i="99"/>
  <c r="Y1089" i="99"/>
  <c r="Z1102" i="99"/>
  <c r="Y1102" i="99"/>
  <c r="Y1103" i="99"/>
  <c r="AI1107" i="99"/>
  <c r="AI1111" i="99"/>
  <c r="AH1114" i="99"/>
  <c r="AG1114" i="99"/>
  <c r="AH1117" i="99"/>
  <c r="AG1117" i="99"/>
  <c r="Y1121" i="99"/>
  <c r="Z1134" i="99"/>
  <c r="Y1134" i="99"/>
  <c r="Y1135" i="99"/>
  <c r="AI1139" i="99"/>
  <c r="AI1143" i="99"/>
  <c r="AH1146" i="99"/>
  <c r="AG1146" i="99"/>
  <c r="AH1149" i="99"/>
  <c r="AG1149" i="99"/>
  <c r="Y1153" i="99"/>
  <c r="Z1166" i="99"/>
  <c r="Y1166" i="99"/>
  <c r="Y1167" i="99"/>
  <c r="AI1171" i="99"/>
  <c r="AI1175" i="99"/>
  <c r="AH1178" i="99"/>
  <c r="AG1178" i="99"/>
  <c r="AH1181" i="99"/>
  <c r="AG1181" i="99"/>
  <c r="Y1185" i="99"/>
  <c r="Z1198" i="99"/>
  <c r="Y1198" i="99"/>
  <c r="Y1199" i="99"/>
  <c r="AI1203" i="99"/>
  <c r="AI1207" i="99"/>
  <c r="AH1210" i="99"/>
  <c r="AG1210" i="99"/>
  <c r="AH1213" i="99"/>
  <c r="AG1213" i="99"/>
  <c r="Y1217" i="99"/>
  <c r="Z1230" i="99"/>
  <c r="Y1230" i="99"/>
  <c r="Y1231" i="99"/>
  <c r="AI1235" i="99"/>
  <c r="AI1239" i="99"/>
  <c r="AH1242" i="99"/>
  <c r="AG1242" i="99"/>
  <c r="AH1245" i="99"/>
  <c r="AG1245" i="99"/>
  <c r="Y1249" i="99"/>
  <c r="Z1262" i="99"/>
  <c r="Y1262" i="99"/>
  <c r="Y1263" i="99"/>
  <c r="AI1267" i="99"/>
  <c r="AI1271" i="99"/>
  <c r="AH1274" i="99"/>
  <c r="AG1274" i="99"/>
  <c r="AH1277" i="99"/>
  <c r="AG1277" i="99"/>
  <c r="Y1281" i="99"/>
  <c r="AH1284" i="99"/>
  <c r="AG1284" i="99"/>
  <c r="Z1291" i="99"/>
  <c r="Y1291" i="99"/>
  <c r="AI1291" i="99"/>
  <c r="Y1294" i="99"/>
  <c r="Z1294" i="99"/>
  <c r="AG1297" i="99"/>
  <c r="AH1300" i="99"/>
  <c r="AG1300" i="99"/>
  <c r="Z1307" i="99"/>
  <c r="Y1307" i="99"/>
  <c r="AI1307" i="99"/>
  <c r="Y1310" i="99"/>
  <c r="Z1310" i="99"/>
  <c r="AG1313" i="99"/>
  <c r="AH1316" i="99"/>
  <c r="AG1316" i="99"/>
  <c r="Z1323" i="99"/>
  <c r="Y1323" i="99"/>
  <c r="AI1323" i="99"/>
  <c r="Y1326" i="99"/>
  <c r="Z1326" i="99"/>
  <c r="AG1329" i="99"/>
  <c r="AH1332" i="99"/>
  <c r="AG1332" i="99"/>
  <c r="Z1339" i="99"/>
  <c r="Y1339" i="99"/>
  <c r="AI1339" i="99"/>
  <c r="Y1342" i="99"/>
  <c r="Z1342" i="99"/>
  <c r="AG1345" i="99"/>
  <c r="AH1348" i="99"/>
  <c r="AG1348" i="99"/>
  <c r="Z1355" i="99"/>
  <c r="Y1355" i="99"/>
  <c r="AI1355" i="99"/>
  <c r="Y1358" i="99"/>
  <c r="Z1358" i="99"/>
  <c r="AG1361" i="99"/>
  <c r="AH1364" i="99"/>
  <c r="AG1364" i="99"/>
  <c r="Z1371" i="99"/>
  <c r="Y1371" i="99"/>
  <c r="AI1371" i="99"/>
  <c r="Y1374" i="99"/>
  <c r="Z1374" i="99"/>
  <c r="AG1377" i="99"/>
  <c r="AH1380" i="99"/>
  <c r="AG1380" i="99"/>
  <c r="Z1387" i="99"/>
  <c r="Y1387" i="99"/>
  <c r="AI1387" i="99"/>
  <c r="Y1390" i="99"/>
  <c r="Z1390" i="99"/>
  <c r="AG1393" i="99"/>
  <c r="AH1396" i="99"/>
  <c r="AG1396" i="99"/>
  <c r="Z1403" i="99"/>
  <c r="Y1403" i="99"/>
  <c r="AI1403" i="99"/>
  <c r="Y1406" i="99"/>
  <c r="Z1406" i="99"/>
  <c r="AG1409" i="99"/>
  <c r="AH1412" i="99"/>
  <c r="AG1412" i="99"/>
  <c r="Z1419" i="99"/>
  <c r="Y1419" i="99"/>
  <c r="AI1419" i="99"/>
  <c r="Y1422" i="99"/>
  <c r="Z1422" i="99"/>
  <c r="AG1425" i="99"/>
  <c r="Y1429" i="99"/>
  <c r="AG1431" i="99"/>
  <c r="AH1431" i="99"/>
  <c r="AI1431" i="99"/>
  <c r="Y1451" i="99"/>
  <c r="AI1451" i="99"/>
  <c r="Z1451" i="99"/>
  <c r="AH1457" i="99"/>
  <c r="AG1457" i="99"/>
  <c r="Y1461" i="99"/>
  <c r="AG1463" i="99"/>
  <c r="AH1463" i="99"/>
  <c r="AI1463" i="99"/>
  <c r="Y1483" i="99"/>
  <c r="AI1483" i="99"/>
  <c r="Z1483" i="99"/>
  <c r="AH1489" i="99"/>
  <c r="AG1489" i="99"/>
  <c r="Y1493" i="99"/>
  <c r="AG1495" i="99"/>
  <c r="AH1495" i="99"/>
  <c r="AI1495" i="99"/>
  <c r="Y1515" i="99"/>
  <c r="AI1515" i="99"/>
  <c r="Z1515" i="99"/>
  <c r="AH1521" i="99"/>
  <c r="AG1521" i="99"/>
  <c r="Y1525" i="99"/>
  <c r="AG1527" i="99"/>
  <c r="AH1527" i="99"/>
  <c r="AI1527" i="99"/>
  <c r="Y1547" i="99"/>
  <c r="AI1547" i="99"/>
  <c r="Z1547" i="99"/>
  <c r="AH1553" i="99"/>
  <c r="AG1553" i="99"/>
  <c r="Y1557" i="99"/>
  <c r="AG1559" i="99"/>
  <c r="AH1559" i="99"/>
  <c r="AI1559" i="99"/>
  <c r="Y1579" i="99"/>
  <c r="AI1579" i="99"/>
  <c r="Z1579" i="99"/>
  <c r="AH1585" i="99"/>
  <c r="AG1585" i="99"/>
  <c r="Y1589" i="99"/>
  <c r="AG1591" i="99"/>
  <c r="AH1591" i="99"/>
  <c r="AI1591" i="99"/>
  <c r="Y1611" i="99"/>
  <c r="AI1611" i="99"/>
  <c r="Z1611" i="99"/>
  <c r="AH1617" i="99"/>
  <c r="AG1617" i="99"/>
  <c r="Y1621" i="99"/>
  <c r="AG1623" i="99"/>
  <c r="AH1623" i="99"/>
  <c r="AI1623" i="99"/>
  <c r="AH1641" i="99"/>
  <c r="AI1641" i="99"/>
  <c r="AG1645" i="99"/>
  <c r="AH1645" i="99"/>
  <c r="AH1684" i="99"/>
  <c r="AG1684" i="99"/>
  <c r="Z1716" i="99"/>
  <c r="AF1716" i="99" s="1"/>
  <c r="Y1716" i="99"/>
  <c r="Z1780" i="99"/>
  <c r="AF1780" i="99" s="1"/>
  <c r="Y1780" i="99"/>
  <c r="Y1813" i="99"/>
  <c r="Z1813" i="99"/>
  <c r="AF1813" i="99" s="1"/>
  <c r="AH1847" i="99"/>
  <c r="AG1847" i="99"/>
  <c r="AF1857" i="99"/>
  <c r="AI1857" i="99"/>
  <c r="AI1862" i="99"/>
  <c r="Z1965" i="99"/>
  <c r="AF1965" i="99" s="1"/>
  <c r="Y1965" i="99"/>
  <c r="AI122" i="99"/>
  <c r="AI138" i="99"/>
  <c r="AI154" i="99"/>
  <c r="AI170" i="99"/>
  <c r="AI186" i="99"/>
  <c r="AG1007" i="99"/>
  <c r="AH1007" i="99"/>
  <c r="AG1023" i="99"/>
  <c r="AH1023" i="99"/>
  <c r="AH1037" i="99"/>
  <c r="AG1037" i="99"/>
  <c r="Z1054" i="99"/>
  <c r="Y1054" i="99"/>
  <c r="AH1069" i="99"/>
  <c r="AG1069" i="99"/>
  <c r="Z1086" i="99"/>
  <c r="Y1086" i="99"/>
  <c r="AH1098" i="99"/>
  <c r="AG1098" i="99"/>
  <c r="AH1101" i="99"/>
  <c r="AG1101" i="99"/>
  <c r="Z1118" i="99"/>
  <c r="Y1118" i="99"/>
  <c r="AH1130" i="99"/>
  <c r="AG1130" i="99"/>
  <c r="AH1133" i="99"/>
  <c r="AG1133" i="99"/>
  <c r="AH1165" i="99"/>
  <c r="AG1165" i="99"/>
  <c r="Z1182" i="99"/>
  <c r="Y1182" i="99"/>
  <c r="AH1197" i="99"/>
  <c r="AG1197" i="99"/>
  <c r="AH1226" i="99"/>
  <c r="AG1226" i="99"/>
  <c r="Z1246" i="99"/>
  <c r="Y1246" i="99"/>
  <c r="AH1258" i="99"/>
  <c r="AG1258" i="99"/>
  <c r="AH1261" i="99"/>
  <c r="AG1261" i="99"/>
  <c r="Z1278" i="99"/>
  <c r="Y1278" i="99"/>
  <c r="AG1479" i="99"/>
  <c r="AH1479" i="99"/>
  <c r="AI1479" i="99"/>
  <c r="Y1499" i="99"/>
  <c r="AI1499" i="99"/>
  <c r="Z1499" i="99"/>
  <c r="AG1511" i="99"/>
  <c r="AH1511" i="99"/>
  <c r="AI1511" i="99"/>
  <c r="Y1531" i="99"/>
  <c r="AI1531" i="99"/>
  <c r="Z1531" i="99"/>
  <c r="AG1543" i="99"/>
  <c r="AH1543" i="99"/>
  <c r="AI1543" i="99"/>
  <c r="AG1575" i="99"/>
  <c r="AH1575" i="99"/>
  <c r="AI1575" i="99"/>
  <c r="AI23" i="99"/>
  <c r="AI31" i="99"/>
  <c r="AI39" i="99"/>
  <c r="AI43" i="99"/>
  <c r="AI51" i="99"/>
  <c r="AI55" i="99"/>
  <c r="AI63" i="99"/>
  <c r="AI67" i="99"/>
  <c r="AI71" i="99"/>
  <c r="AI75" i="99"/>
  <c r="AI91" i="99"/>
  <c r="AI99" i="99"/>
  <c r="AI103" i="99"/>
  <c r="AI107" i="99"/>
  <c r="Y116" i="99"/>
  <c r="AG121" i="99"/>
  <c r="AH124" i="99"/>
  <c r="Y125" i="99"/>
  <c r="AG128" i="99"/>
  <c r="Y132" i="99"/>
  <c r="AI134" i="99"/>
  <c r="AG137" i="99"/>
  <c r="AH141" i="99"/>
  <c r="Z144" i="99"/>
  <c r="AH156" i="99"/>
  <c r="Y157" i="99"/>
  <c r="AG160" i="99"/>
  <c r="AH172" i="99"/>
  <c r="Y173" i="99"/>
  <c r="AG176" i="99"/>
  <c r="Z177" i="99"/>
  <c r="Y180" i="99"/>
  <c r="AG185" i="99"/>
  <c r="AH188" i="99"/>
  <c r="Y189" i="99"/>
  <c r="Z192" i="99"/>
  <c r="Z193" i="99"/>
  <c r="AG201" i="99"/>
  <c r="Y205" i="99"/>
  <c r="AG208" i="99"/>
  <c r="AH209" i="99"/>
  <c r="AG209" i="99"/>
  <c r="Z213" i="99"/>
  <c r="Y213" i="99"/>
  <c r="AG216" i="99"/>
  <c r="AH217" i="99"/>
  <c r="AG217" i="99"/>
  <c r="AH225" i="99"/>
  <c r="AG225" i="99"/>
  <c r="Z237" i="99"/>
  <c r="Y237" i="99"/>
  <c r="AG240" i="99"/>
  <c r="AG248" i="99"/>
  <c r="AG256" i="99"/>
  <c r="AH257" i="99"/>
  <c r="AG257" i="99"/>
  <c r="AH265" i="99"/>
  <c r="AG265" i="99"/>
  <c r="Z269" i="99"/>
  <c r="Y269" i="99"/>
  <c r="AG272" i="99"/>
  <c r="AH281" i="99"/>
  <c r="AG281" i="99"/>
  <c r="Z293" i="99"/>
  <c r="Y293" i="99"/>
  <c r="Z301" i="99"/>
  <c r="Y301" i="99"/>
  <c r="AH305" i="99"/>
  <c r="AG305" i="99"/>
  <c r="Z309" i="99"/>
  <c r="Y309" i="99"/>
  <c r="AG312" i="99"/>
  <c r="AH313" i="99"/>
  <c r="AG313" i="99"/>
  <c r="AH321" i="99"/>
  <c r="AG321" i="99"/>
  <c r="AG328" i="99"/>
  <c r="AH337" i="99"/>
  <c r="AG337" i="99"/>
  <c r="AG344" i="99"/>
  <c r="AH345" i="99"/>
  <c r="AG345" i="99"/>
  <c r="Z349" i="99"/>
  <c r="Y349" i="99"/>
  <c r="AG352" i="99"/>
  <c r="AG360" i="99"/>
  <c r="Z381" i="99"/>
  <c r="Y381" i="99"/>
  <c r="Z389" i="99"/>
  <c r="Y389" i="99"/>
  <c r="AG392" i="99"/>
  <c r="AH393" i="99"/>
  <c r="AG393" i="99"/>
  <c r="Z397" i="99"/>
  <c r="Y397" i="99"/>
  <c r="Z405" i="99"/>
  <c r="Y405" i="99"/>
  <c r="AG408" i="99"/>
  <c r="AH409" i="99"/>
  <c r="AG409" i="99"/>
  <c r="Z413" i="99"/>
  <c r="Y413" i="99"/>
  <c r="AG416" i="99"/>
  <c r="AH417" i="99"/>
  <c r="AG417" i="99"/>
  <c r="AH425" i="99"/>
  <c r="AG425" i="99"/>
  <c r="AG440" i="99"/>
  <c r="Z445" i="99"/>
  <c r="Y445" i="99"/>
  <c r="AG448" i="99"/>
  <c r="AH449" i="99"/>
  <c r="AG449" i="99"/>
  <c r="Z453" i="99"/>
  <c r="Y453" i="99"/>
  <c r="AH457" i="99"/>
  <c r="AG457" i="99"/>
  <c r="Z461" i="99"/>
  <c r="Y461" i="99"/>
  <c r="Z469" i="99"/>
  <c r="Y469" i="99"/>
  <c r="AG480" i="99"/>
  <c r="AH481" i="99"/>
  <c r="AG481" i="99"/>
  <c r="Z485" i="99"/>
  <c r="Y485" i="99"/>
  <c r="AH489" i="99"/>
  <c r="AG489" i="99"/>
  <c r="Z493" i="99"/>
  <c r="Y493" i="99"/>
  <c r="AG496" i="99"/>
  <c r="AH497" i="99"/>
  <c r="AG497" i="99"/>
  <c r="Z501" i="99"/>
  <c r="Y501" i="99"/>
  <c r="AH505" i="99"/>
  <c r="AG505" i="99"/>
  <c r="AH513" i="99"/>
  <c r="AG513" i="99"/>
  <c r="Z517" i="99"/>
  <c r="Y517" i="99"/>
  <c r="AG520" i="99"/>
  <c r="AH521" i="99"/>
  <c r="AG521" i="99"/>
  <c r="Z525" i="99"/>
  <c r="Y525" i="99"/>
  <c r="AG528" i="99"/>
  <c r="AH529" i="99"/>
  <c r="AG529" i="99"/>
  <c r="Z541" i="99"/>
  <c r="Y541" i="99"/>
  <c r="AG544" i="99"/>
  <c r="AG560" i="99"/>
  <c r="AH561" i="99"/>
  <c r="AG561" i="99"/>
  <c r="AG568" i="99"/>
  <c r="AH569" i="99"/>
  <c r="AG569" i="99"/>
  <c r="Z573" i="99"/>
  <c r="Y573" i="99"/>
  <c r="AG576" i="99"/>
  <c r="AH577" i="99"/>
  <c r="AG577" i="99"/>
  <c r="AG584" i="99"/>
  <c r="AH593" i="99"/>
  <c r="AG593" i="99"/>
  <c r="Z597" i="99"/>
  <c r="Y597" i="99"/>
  <c r="AH601" i="99"/>
  <c r="AG601" i="99"/>
  <c r="Z605" i="99"/>
  <c r="Y605" i="99"/>
  <c r="AH609" i="99"/>
  <c r="AG609" i="99"/>
  <c r="Z613" i="99"/>
  <c r="Y613" i="99"/>
  <c r="AG616" i="99"/>
  <c r="AH617" i="99"/>
  <c r="AG617" i="99"/>
  <c r="Z621" i="99"/>
  <c r="Y621" i="99"/>
  <c r="AG624" i="99"/>
  <c r="AH625" i="99"/>
  <c r="AG625" i="99"/>
  <c r="AH633" i="99"/>
  <c r="AG633" i="99"/>
  <c r="Z637" i="99"/>
  <c r="Y637" i="99"/>
  <c r="AG640" i="99"/>
  <c r="Z645" i="99"/>
  <c r="Y645" i="99"/>
  <c r="AH657" i="99"/>
  <c r="AG657" i="99"/>
  <c r="Z661" i="99"/>
  <c r="Y661" i="99"/>
  <c r="AG664" i="99"/>
  <c r="AH665" i="99"/>
  <c r="AG665" i="99"/>
  <c r="Z669" i="99"/>
  <c r="Y669" i="99"/>
  <c r="AG672" i="99"/>
  <c r="AH673" i="99"/>
  <c r="AG673" i="99"/>
  <c r="AG680" i="99"/>
  <c r="AH681" i="99"/>
  <c r="AG681" i="99"/>
  <c r="Z685" i="99"/>
  <c r="Y685" i="99"/>
  <c r="AG688" i="99"/>
  <c r="AG696" i="99"/>
  <c r="AG704" i="99"/>
  <c r="AG712" i="99"/>
  <c r="AH713" i="99"/>
  <c r="AG713" i="99"/>
  <c r="Z717" i="99"/>
  <c r="Y717" i="99"/>
  <c r="AG720" i="99"/>
  <c r="AH721" i="99"/>
  <c r="AG721" i="99"/>
  <c r="AG736" i="99"/>
  <c r="AH737" i="99"/>
  <c r="AG737" i="99"/>
  <c r="Z741" i="99"/>
  <c r="Y741" i="99"/>
  <c r="AG744" i="99"/>
  <c r="AH745" i="99"/>
  <c r="AG745" i="99"/>
  <c r="Z749" i="99"/>
  <c r="Y749" i="99"/>
  <c r="AG760" i="99"/>
  <c r="AH761" i="99"/>
  <c r="AG761" i="99"/>
  <c r="Z765" i="99"/>
  <c r="Y765" i="99"/>
  <c r="AH785" i="99"/>
  <c r="AG785" i="99"/>
  <c r="AG792" i="99"/>
  <c r="AH801" i="99"/>
  <c r="AG801" i="99"/>
  <c r="AH809" i="99"/>
  <c r="AG809" i="99"/>
  <c r="Z813" i="99"/>
  <c r="Y813" i="99"/>
  <c r="AG816" i="99"/>
  <c r="AH817" i="99"/>
  <c r="AG817" i="99"/>
  <c r="Z821" i="99"/>
  <c r="Y821" i="99"/>
  <c r="AH833" i="99"/>
  <c r="AG833" i="99"/>
  <c r="AG840" i="99"/>
  <c r="AH841" i="99"/>
  <c r="AG841" i="99"/>
  <c r="Z845" i="99"/>
  <c r="Y845" i="99"/>
  <c r="AH849" i="99"/>
  <c r="AG849" i="99"/>
  <c r="AH857" i="99"/>
  <c r="AG857" i="99"/>
  <c r="Z861" i="99"/>
  <c r="Y861" i="99"/>
  <c r="AG864" i="99"/>
  <c r="Z869" i="99"/>
  <c r="Y869" i="99"/>
  <c r="AH873" i="99"/>
  <c r="AG873" i="99"/>
  <c r="Z877" i="99"/>
  <c r="Y877" i="99"/>
  <c r="AG880" i="99"/>
  <c r="Z885" i="99"/>
  <c r="Y885" i="99"/>
  <c r="AG888" i="99"/>
  <c r="Z893" i="99"/>
  <c r="Y893" i="99"/>
  <c r="AG896" i="99"/>
  <c r="AG912" i="99"/>
  <c r="AG920" i="99"/>
  <c r="AH921" i="99"/>
  <c r="AG921" i="99"/>
  <c r="AG936" i="99"/>
  <c r="Z941" i="99"/>
  <c r="Y941" i="99"/>
  <c r="AG944" i="99"/>
  <c r="AH945" i="99"/>
  <c r="AG945" i="99"/>
  <c r="Z949" i="99"/>
  <c r="Y949" i="99"/>
  <c r="AG952" i="99"/>
  <c r="AH953" i="99"/>
  <c r="AG953" i="99"/>
  <c r="Z957" i="99"/>
  <c r="Y957" i="99"/>
  <c r="AG960" i="99"/>
  <c r="AH961" i="99"/>
  <c r="AG961" i="99"/>
  <c r="Z965" i="99"/>
  <c r="Y965" i="99"/>
  <c r="AG968" i="99"/>
  <c r="AH969" i="99"/>
  <c r="AG969" i="99"/>
  <c r="Z973" i="99"/>
  <c r="Y973" i="99"/>
  <c r="Z981" i="99"/>
  <c r="Y981" i="99"/>
  <c r="AG984" i="99"/>
  <c r="AH985" i="99"/>
  <c r="AG985" i="99"/>
  <c r="AI992" i="99"/>
  <c r="Y1002" i="99"/>
  <c r="AI1008" i="99"/>
  <c r="AH1010" i="99"/>
  <c r="AG1010" i="99"/>
  <c r="Y1018" i="99"/>
  <c r="Z1024" i="99"/>
  <c r="Y1024" i="99"/>
  <c r="AI1024" i="99"/>
  <c r="AG1030" i="99"/>
  <c r="Y1034" i="99"/>
  <c r="Z1046" i="99"/>
  <c r="Y1046" i="99"/>
  <c r="AH1058" i="99"/>
  <c r="AG1058" i="99"/>
  <c r="AH1061" i="99"/>
  <c r="AG1061" i="99"/>
  <c r="Y1079" i="99"/>
  <c r="AH1090" i="99"/>
  <c r="AG1090" i="99"/>
  <c r="AH1093" i="99"/>
  <c r="AG1093" i="99"/>
  <c r="Z1110" i="99"/>
  <c r="Y1110" i="99"/>
  <c r="AH1122" i="99"/>
  <c r="AG1122" i="99"/>
  <c r="AH1125" i="99"/>
  <c r="AG1125" i="99"/>
  <c r="Y1129" i="99"/>
  <c r="Y1143" i="99"/>
  <c r="Y1161" i="99"/>
  <c r="Y1175" i="99"/>
  <c r="Z1206" i="99"/>
  <c r="Y1206" i="99"/>
  <c r="Y1225" i="99"/>
  <c r="Z1238" i="99"/>
  <c r="Y1238" i="99"/>
  <c r="Y1257" i="99"/>
  <c r="Z1270" i="99"/>
  <c r="Y1270" i="99"/>
  <c r="Y1301" i="99"/>
  <c r="AG1306" i="99"/>
  <c r="AH1306" i="99"/>
  <c r="AH1312" i="99"/>
  <c r="AG1312" i="99"/>
  <c r="Y1317" i="99"/>
  <c r="AG1322" i="99"/>
  <c r="AH1322" i="99"/>
  <c r="AH1328" i="99"/>
  <c r="AG1328" i="99"/>
  <c r="Y1333" i="99"/>
  <c r="AG1338" i="99"/>
  <c r="AH1338" i="99"/>
  <c r="AH1344" i="99"/>
  <c r="AG1344" i="99"/>
  <c r="AG1354" i="99"/>
  <c r="AH1354" i="99"/>
  <c r="AH1360" i="99"/>
  <c r="AG1360" i="99"/>
  <c r="AG1386" i="99"/>
  <c r="AH1386" i="99"/>
  <c r="AG1402" i="99"/>
  <c r="AH1402" i="99"/>
  <c r="AH1408" i="99"/>
  <c r="AG1408" i="99"/>
  <c r="Y1413" i="99"/>
  <c r="AG1418" i="99"/>
  <c r="AH1418" i="99"/>
  <c r="AH1424" i="99"/>
  <c r="AG1424" i="99"/>
  <c r="AH1430" i="99"/>
  <c r="AG1430" i="99"/>
  <c r="Z1434" i="99"/>
  <c r="Y1434" i="99"/>
  <c r="AH1462" i="99"/>
  <c r="AG1462" i="99"/>
  <c r="Z1466" i="99"/>
  <c r="Y1466" i="99"/>
  <c r="AH1494" i="99"/>
  <c r="AG1494" i="99"/>
  <c r="Z1498" i="99"/>
  <c r="Y1498" i="99"/>
  <c r="AH1526" i="99"/>
  <c r="AG1526" i="99"/>
  <c r="Z1530" i="99"/>
  <c r="Y1530" i="99"/>
  <c r="AH1558" i="99"/>
  <c r="AG1558" i="99"/>
  <c r="Z1562" i="99"/>
  <c r="Y1562" i="99"/>
  <c r="AH1590" i="99"/>
  <c r="AG1590" i="99"/>
  <c r="Z1594" i="99"/>
  <c r="Y1594" i="99"/>
  <c r="AH1622" i="99"/>
  <c r="AG1622" i="99"/>
  <c r="Z1626" i="99"/>
  <c r="Y1626" i="99"/>
  <c r="Y1658" i="99"/>
  <c r="AI1658" i="99"/>
  <c r="Z1658" i="99"/>
  <c r="AH1667" i="99"/>
  <c r="AG1667" i="99"/>
  <c r="AH1668" i="99"/>
  <c r="AG1668" i="99"/>
  <c r="AH1687" i="99"/>
  <c r="AG1687" i="99"/>
  <c r="AH1691" i="99"/>
  <c r="AG1691" i="99"/>
  <c r="AI1693" i="99"/>
  <c r="Z1736" i="99"/>
  <c r="AF1736" i="99" s="1"/>
  <c r="Y1736" i="99"/>
  <c r="AH1751" i="99"/>
  <c r="AG1751" i="99"/>
  <c r="AH1755" i="99"/>
  <c r="AG1755" i="99"/>
  <c r="AI1757" i="99"/>
  <c r="AI1842" i="99"/>
  <c r="Y1886" i="99"/>
  <c r="Z1886" i="99"/>
  <c r="AI1910" i="99"/>
  <c r="Z1989" i="99"/>
  <c r="AF1989" i="99" s="1"/>
  <c r="Y1989" i="99"/>
  <c r="AI2080" i="99"/>
  <c r="X2151" i="99"/>
  <c r="Z2151" i="99" s="1"/>
  <c r="Z209" i="99"/>
  <c r="Y209" i="99"/>
  <c r="AH213" i="99"/>
  <c r="AG213" i="99"/>
  <c r="Z214" i="99"/>
  <c r="AI214" i="99"/>
  <c r="Z217" i="99"/>
  <c r="Y217" i="99"/>
  <c r="AH221" i="99"/>
  <c r="AG221" i="99"/>
  <c r="Z222" i="99"/>
  <c r="AI222" i="99"/>
  <c r="Z225" i="99"/>
  <c r="Y225" i="99"/>
  <c r="AH229" i="99"/>
  <c r="AG229" i="99"/>
  <c r="Z230" i="99"/>
  <c r="AI230" i="99"/>
  <c r="Z233" i="99"/>
  <c r="Y233" i="99"/>
  <c r="AH237" i="99"/>
  <c r="AG237" i="99"/>
  <c r="Z238" i="99"/>
  <c r="AI238" i="99"/>
  <c r="Z241" i="99"/>
  <c r="Y241" i="99"/>
  <c r="AH245" i="99"/>
  <c r="AG245" i="99"/>
  <c r="Z246" i="99"/>
  <c r="AI246" i="99"/>
  <c r="Z249" i="99"/>
  <c r="Y249" i="99"/>
  <c r="AH253" i="99"/>
  <c r="AG253" i="99"/>
  <c r="Z254" i="99"/>
  <c r="AI254" i="99"/>
  <c r="Z257" i="99"/>
  <c r="Y257" i="99"/>
  <c r="AH261" i="99"/>
  <c r="AG261" i="99"/>
  <c r="Z262" i="99"/>
  <c r="AI262" i="99"/>
  <c r="Z265" i="99"/>
  <c r="Y265" i="99"/>
  <c r="AH269" i="99"/>
  <c r="AG269" i="99"/>
  <c r="Z270" i="99"/>
  <c r="AI270" i="99"/>
  <c r="Z273" i="99"/>
  <c r="Y273" i="99"/>
  <c r="AH277" i="99"/>
  <c r="AG277" i="99"/>
  <c r="Z278" i="99"/>
  <c r="AI278" i="99"/>
  <c r="Z281" i="99"/>
  <c r="Y281" i="99"/>
  <c r="AH285" i="99"/>
  <c r="AG285" i="99"/>
  <c r="Z286" i="99"/>
  <c r="AI286" i="99"/>
  <c r="Z289" i="99"/>
  <c r="Y289" i="99"/>
  <c r="AH293" i="99"/>
  <c r="AG293" i="99"/>
  <c r="Z294" i="99"/>
  <c r="AI294" i="99"/>
  <c r="Z297" i="99"/>
  <c r="Y297" i="99"/>
  <c r="AH301" i="99"/>
  <c r="AG301" i="99"/>
  <c r="Z302" i="99"/>
  <c r="AI302" i="99"/>
  <c r="Z305" i="99"/>
  <c r="Y305" i="99"/>
  <c r="AH309" i="99"/>
  <c r="AG309" i="99"/>
  <c r="Z310" i="99"/>
  <c r="AI310" i="99"/>
  <c r="Z313" i="99"/>
  <c r="Y313" i="99"/>
  <c r="AH317" i="99"/>
  <c r="AG317" i="99"/>
  <c r="Z318" i="99"/>
  <c r="AI318" i="99"/>
  <c r="Z321" i="99"/>
  <c r="Y321" i="99"/>
  <c r="AH325" i="99"/>
  <c r="AG325" i="99"/>
  <c r="Z326" i="99"/>
  <c r="AI326" i="99"/>
  <c r="Z329" i="99"/>
  <c r="Y329" i="99"/>
  <c r="AH333" i="99"/>
  <c r="AG333" i="99"/>
  <c r="Z334" i="99"/>
  <c r="AI334" i="99"/>
  <c r="Z337" i="99"/>
  <c r="Y337" i="99"/>
  <c r="AH341" i="99"/>
  <c r="AG341" i="99"/>
  <c r="Z342" i="99"/>
  <c r="AI342" i="99"/>
  <c r="Z345" i="99"/>
  <c r="Y345" i="99"/>
  <c r="AH349" i="99"/>
  <c r="AG349" i="99"/>
  <c r="Z350" i="99"/>
  <c r="AI350" i="99"/>
  <c r="Z353" i="99"/>
  <c r="Y353" i="99"/>
  <c r="AH357" i="99"/>
  <c r="AG357" i="99"/>
  <c r="Z358" i="99"/>
  <c r="AI358" i="99"/>
  <c r="Z361" i="99"/>
  <c r="Y361" i="99"/>
  <c r="AH365" i="99"/>
  <c r="AG365" i="99"/>
  <c r="Z366" i="99"/>
  <c r="AI366" i="99"/>
  <c r="Z369" i="99"/>
  <c r="Y369" i="99"/>
  <c r="AH373" i="99"/>
  <c r="AG373" i="99"/>
  <c r="Z374" i="99"/>
  <c r="AI374" i="99"/>
  <c r="Z377" i="99"/>
  <c r="Y377" i="99"/>
  <c r="AH381" i="99"/>
  <c r="AG381" i="99"/>
  <c r="Z382" i="99"/>
  <c r="AI382" i="99"/>
  <c r="Z385" i="99"/>
  <c r="Y385" i="99"/>
  <c r="AH389" i="99"/>
  <c r="AG389" i="99"/>
  <c r="Z390" i="99"/>
  <c r="AI390" i="99"/>
  <c r="Z393" i="99"/>
  <c r="Y393" i="99"/>
  <c r="AH397" i="99"/>
  <c r="AG397" i="99"/>
  <c r="Z398" i="99"/>
  <c r="AI398" i="99"/>
  <c r="Z401" i="99"/>
  <c r="Y401" i="99"/>
  <c r="AH405" i="99"/>
  <c r="AG405" i="99"/>
  <c r="Z406" i="99"/>
  <c r="AI406" i="99"/>
  <c r="Z409" i="99"/>
  <c r="Y409" i="99"/>
  <c r="AH413" i="99"/>
  <c r="AG413" i="99"/>
  <c r="Z414" i="99"/>
  <c r="AI414" i="99"/>
  <c r="Z417" i="99"/>
  <c r="Y417" i="99"/>
  <c r="AH421" i="99"/>
  <c r="AG421" i="99"/>
  <c r="Z422" i="99"/>
  <c r="AI422" i="99"/>
  <c r="Z425" i="99"/>
  <c r="Y425" i="99"/>
  <c r="AH429" i="99"/>
  <c r="AG429" i="99"/>
  <c r="Z430" i="99"/>
  <c r="AI430" i="99"/>
  <c r="Z433" i="99"/>
  <c r="Y433" i="99"/>
  <c r="AH437" i="99"/>
  <c r="AG437" i="99"/>
  <c r="Z438" i="99"/>
  <c r="AI438" i="99"/>
  <c r="Z441" i="99"/>
  <c r="Y441" i="99"/>
  <c r="AH445" i="99"/>
  <c r="AG445" i="99"/>
  <c r="Z446" i="99"/>
  <c r="AI446" i="99"/>
  <c r="Z449" i="99"/>
  <c r="Y449" i="99"/>
  <c r="AH453" i="99"/>
  <c r="AG453" i="99"/>
  <c r="Z454" i="99"/>
  <c r="AI454" i="99"/>
  <c r="Z457" i="99"/>
  <c r="Y457" i="99"/>
  <c r="AH461" i="99"/>
  <c r="AG461" i="99"/>
  <c r="Z462" i="99"/>
  <c r="AI462" i="99"/>
  <c r="Z465" i="99"/>
  <c r="Y465" i="99"/>
  <c r="AH469" i="99"/>
  <c r="AG469" i="99"/>
  <c r="Z470" i="99"/>
  <c r="AI470" i="99"/>
  <c r="Z473" i="99"/>
  <c r="Y473" i="99"/>
  <c r="AH477" i="99"/>
  <c r="AG477" i="99"/>
  <c r="Z478" i="99"/>
  <c r="AI478" i="99"/>
  <c r="Z481" i="99"/>
  <c r="Y481" i="99"/>
  <c r="AH485" i="99"/>
  <c r="AG485" i="99"/>
  <c r="Z486" i="99"/>
  <c r="AI486" i="99"/>
  <c r="Z489" i="99"/>
  <c r="Y489" i="99"/>
  <c r="AH493" i="99"/>
  <c r="AG493" i="99"/>
  <c r="Z494" i="99"/>
  <c r="AI494" i="99"/>
  <c r="Z497" i="99"/>
  <c r="Y497" i="99"/>
  <c r="AH501" i="99"/>
  <c r="AG501" i="99"/>
  <c r="Z502" i="99"/>
  <c r="AI502" i="99"/>
  <c r="Z505" i="99"/>
  <c r="Y505" i="99"/>
  <c r="AH509" i="99"/>
  <c r="AG509" i="99"/>
  <c r="Z510" i="99"/>
  <c r="AI510" i="99"/>
  <c r="Z513" i="99"/>
  <c r="Y513" i="99"/>
  <c r="AH517" i="99"/>
  <c r="AG517" i="99"/>
  <c r="Z518" i="99"/>
  <c r="AI518" i="99"/>
  <c r="Z521" i="99"/>
  <c r="Y521" i="99"/>
  <c r="AH525" i="99"/>
  <c r="AG525" i="99"/>
  <c r="Z526" i="99"/>
  <c r="AI526" i="99"/>
  <c r="Z529" i="99"/>
  <c r="Y529" i="99"/>
  <c r="AH533" i="99"/>
  <c r="AG533" i="99"/>
  <c r="Z534" i="99"/>
  <c r="AI534" i="99"/>
  <c r="Z537" i="99"/>
  <c r="Y537" i="99"/>
  <c r="AH541" i="99"/>
  <c r="AG541" i="99"/>
  <c r="Z542" i="99"/>
  <c r="AI542" i="99"/>
  <c r="Z545" i="99"/>
  <c r="Y545" i="99"/>
  <c r="AH549" i="99"/>
  <c r="AG549" i="99"/>
  <c r="Z550" i="99"/>
  <c r="AI550" i="99"/>
  <c r="Z553" i="99"/>
  <c r="Y553" i="99"/>
  <c r="AH557" i="99"/>
  <c r="AG557" i="99"/>
  <c r="Z558" i="99"/>
  <c r="AI558" i="99"/>
  <c r="Z561" i="99"/>
  <c r="Y561" i="99"/>
  <c r="AH565" i="99"/>
  <c r="AG565" i="99"/>
  <c r="Z566" i="99"/>
  <c r="AI566" i="99"/>
  <c r="Z569" i="99"/>
  <c r="Y569" i="99"/>
  <c r="AH573" i="99"/>
  <c r="AG573" i="99"/>
  <c r="Z574" i="99"/>
  <c r="AI574" i="99"/>
  <c r="Z577" i="99"/>
  <c r="Y577" i="99"/>
  <c r="AH581" i="99"/>
  <c r="AG581" i="99"/>
  <c r="Z582" i="99"/>
  <c r="AI582" i="99"/>
  <c r="Z585" i="99"/>
  <c r="Y585" i="99"/>
  <c r="AH589" i="99"/>
  <c r="AG589" i="99"/>
  <c r="Z590" i="99"/>
  <c r="AI590" i="99"/>
  <c r="Z593" i="99"/>
  <c r="Y593" i="99"/>
  <c r="AH597" i="99"/>
  <c r="AG597" i="99"/>
  <c r="Z598" i="99"/>
  <c r="AI598" i="99"/>
  <c r="Z601" i="99"/>
  <c r="Y601" i="99"/>
  <c r="AH605" i="99"/>
  <c r="AG605" i="99"/>
  <c r="Z606" i="99"/>
  <c r="AI606" i="99"/>
  <c r="Z609" i="99"/>
  <c r="Y609" i="99"/>
  <c r="AH613" i="99"/>
  <c r="AG613" i="99"/>
  <c r="Z614" i="99"/>
  <c r="AI614" i="99"/>
  <c r="Z617" i="99"/>
  <c r="Y617" i="99"/>
  <c r="AH621" i="99"/>
  <c r="AG621" i="99"/>
  <c r="Z622" i="99"/>
  <c r="AI622" i="99"/>
  <c r="Z625" i="99"/>
  <c r="Y625" i="99"/>
  <c r="AH629" i="99"/>
  <c r="AG629" i="99"/>
  <c r="Z630" i="99"/>
  <c r="AI630" i="99"/>
  <c r="Z633" i="99"/>
  <c r="Y633" i="99"/>
  <c r="AH637" i="99"/>
  <c r="AG637" i="99"/>
  <c r="Z638" i="99"/>
  <c r="AI638" i="99"/>
  <c r="Z641" i="99"/>
  <c r="Y641" i="99"/>
  <c r="AH645" i="99"/>
  <c r="AG645" i="99"/>
  <c r="Z646" i="99"/>
  <c r="AI646" i="99"/>
  <c r="Z649" i="99"/>
  <c r="Y649" i="99"/>
  <c r="AH653" i="99"/>
  <c r="AG653" i="99"/>
  <c r="Z654" i="99"/>
  <c r="AI654" i="99"/>
  <c r="Z657" i="99"/>
  <c r="Y657" i="99"/>
  <c r="AH661" i="99"/>
  <c r="AG661" i="99"/>
  <c r="Z662" i="99"/>
  <c r="AI662" i="99"/>
  <c r="Z665" i="99"/>
  <c r="Y665" i="99"/>
  <c r="AH669" i="99"/>
  <c r="AG669" i="99"/>
  <c r="Z670" i="99"/>
  <c r="AI670" i="99"/>
  <c r="Z673" i="99"/>
  <c r="Y673" i="99"/>
  <c r="AH677" i="99"/>
  <c r="AG677" i="99"/>
  <c r="Z678" i="99"/>
  <c r="AI678" i="99"/>
  <c r="Z681" i="99"/>
  <c r="Y681" i="99"/>
  <c r="AH685" i="99"/>
  <c r="AG685" i="99"/>
  <c r="Z686" i="99"/>
  <c r="AI686" i="99"/>
  <c r="Z689" i="99"/>
  <c r="Y689" i="99"/>
  <c r="AH693" i="99"/>
  <c r="AG693" i="99"/>
  <c r="Z694" i="99"/>
  <c r="AI694" i="99"/>
  <c r="Z697" i="99"/>
  <c r="Y697" i="99"/>
  <c r="AH701" i="99"/>
  <c r="AG701" i="99"/>
  <c r="Z702" i="99"/>
  <c r="AI702" i="99"/>
  <c r="Z705" i="99"/>
  <c r="Y705" i="99"/>
  <c r="AH709" i="99"/>
  <c r="AG709" i="99"/>
  <c r="Z710" i="99"/>
  <c r="AI710" i="99"/>
  <c r="Z713" i="99"/>
  <c r="Y713" i="99"/>
  <c r="AH717" i="99"/>
  <c r="AG717" i="99"/>
  <c r="Z718" i="99"/>
  <c r="AI718" i="99"/>
  <c r="Z721" i="99"/>
  <c r="Y721" i="99"/>
  <c r="AH725" i="99"/>
  <c r="AG725" i="99"/>
  <c r="Z726" i="99"/>
  <c r="AI726" i="99"/>
  <c r="Z729" i="99"/>
  <c r="Y729" i="99"/>
  <c r="AH733" i="99"/>
  <c r="AG733" i="99"/>
  <c r="Z734" i="99"/>
  <c r="AI734" i="99"/>
  <c r="Z737" i="99"/>
  <c r="Y737" i="99"/>
  <c r="AH741" i="99"/>
  <c r="AG741" i="99"/>
  <c r="Z742" i="99"/>
  <c r="AI742" i="99"/>
  <c r="Z745" i="99"/>
  <c r="Y745" i="99"/>
  <c r="AH749" i="99"/>
  <c r="AG749" i="99"/>
  <c r="Z750" i="99"/>
  <c r="AI750" i="99"/>
  <c r="Z753" i="99"/>
  <c r="Y753" i="99"/>
  <c r="AH757" i="99"/>
  <c r="AG757" i="99"/>
  <c r="Z758" i="99"/>
  <c r="AI758" i="99"/>
  <c r="Z761" i="99"/>
  <c r="Y761" i="99"/>
  <c r="AG764" i="99"/>
  <c r="AH765" i="99"/>
  <c r="AG765" i="99"/>
  <c r="Z766" i="99"/>
  <c r="AI766" i="99"/>
  <c r="Z769" i="99"/>
  <c r="Y769" i="99"/>
  <c r="AG772" i="99"/>
  <c r="AH773" i="99"/>
  <c r="AG773" i="99"/>
  <c r="Z774" i="99"/>
  <c r="AI774" i="99"/>
  <c r="Z777" i="99"/>
  <c r="Y777" i="99"/>
  <c r="AG780" i="99"/>
  <c r="AH781" i="99"/>
  <c r="AG781" i="99"/>
  <c r="Z782" i="99"/>
  <c r="AI782" i="99"/>
  <c r="Z785" i="99"/>
  <c r="Y785" i="99"/>
  <c r="AG788" i="99"/>
  <c r="AH789" i="99"/>
  <c r="AG789" i="99"/>
  <c r="Z790" i="99"/>
  <c r="AI790" i="99"/>
  <c r="Z793" i="99"/>
  <c r="Y793" i="99"/>
  <c r="AG796" i="99"/>
  <c r="AH797" i="99"/>
  <c r="AG797" i="99"/>
  <c r="Z798" i="99"/>
  <c r="AI798" i="99"/>
  <c r="Z801" i="99"/>
  <c r="Y801" i="99"/>
  <c r="AG804" i="99"/>
  <c r="AH805" i="99"/>
  <c r="AG805" i="99"/>
  <c r="Z806" i="99"/>
  <c r="AI806" i="99"/>
  <c r="Z809" i="99"/>
  <c r="Y809" i="99"/>
  <c r="AG812" i="99"/>
  <c r="AH813" i="99"/>
  <c r="AG813" i="99"/>
  <c r="Z814" i="99"/>
  <c r="AI814" i="99"/>
  <c r="Z817" i="99"/>
  <c r="Y817" i="99"/>
  <c r="AG820" i="99"/>
  <c r="AH821" i="99"/>
  <c r="AG821" i="99"/>
  <c r="Z822" i="99"/>
  <c r="AI822" i="99"/>
  <c r="Z825" i="99"/>
  <c r="Y825" i="99"/>
  <c r="AG828" i="99"/>
  <c r="AH829" i="99"/>
  <c r="AG829" i="99"/>
  <c r="Z830" i="99"/>
  <c r="AI830" i="99"/>
  <c r="Z833" i="99"/>
  <c r="Y833" i="99"/>
  <c r="AG836" i="99"/>
  <c r="AH837" i="99"/>
  <c r="AG837" i="99"/>
  <c r="Z838" i="99"/>
  <c r="AI838" i="99"/>
  <c r="Z841" i="99"/>
  <c r="Y841" i="99"/>
  <c r="AG844" i="99"/>
  <c r="AH845" i="99"/>
  <c r="AG845" i="99"/>
  <c r="Z846" i="99"/>
  <c r="AI846" i="99"/>
  <c r="Z849" i="99"/>
  <c r="Y849" i="99"/>
  <c r="AG852" i="99"/>
  <c r="AH853" i="99"/>
  <c r="AG853" i="99"/>
  <c r="Z854" i="99"/>
  <c r="AI854" i="99"/>
  <c r="Z857" i="99"/>
  <c r="Y857" i="99"/>
  <c r="AG860" i="99"/>
  <c r="AH861" i="99"/>
  <c r="AG861" i="99"/>
  <c r="Z862" i="99"/>
  <c r="AI862" i="99"/>
  <c r="Z865" i="99"/>
  <c r="Y865" i="99"/>
  <c r="AG868" i="99"/>
  <c r="AH869" i="99"/>
  <c r="AG869" i="99"/>
  <c r="Z870" i="99"/>
  <c r="AI870" i="99"/>
  <c r="Z873" i="99"/>
  <c r="Y873" i="99"/>
  <c r="AG876" i="99"/>
  <c r="AH877" i="99"/>
  <c r="AG877" i="99"/>
  <c r="Z878" i="99"/>
  <c r="AI878" i="99"/>
  <c r="Z881" i="99"/>
  <c r="Y881" i="99"/>
  <c r="AG884" i="99"/>
  <c r="AH885" i="99"/>
  <c r="AG885" i="99"/>
  <c r="Z886" i="99"/>
  <c r="AI886" i="99"/>
  <c r="Z889" i="99"/>
  <c r="Y889" i="99"/>
  <c r="AG892" i="99"/>
  <c r="AH893" i="99"/>
  <c r="AG893" i="99"/>
  <c r="Z894" i="99"/>
  <c r="AI894" i="99"/>
  <c r="Z897" i="99"/>
  <c r="Y897" i="99"/>
  <c r="AG900" i="99"/>
  <c r="AH901" i="99"/>
  <c r="AG901" i="99"/>
  <c r="Z902" i="99"/>
  <c r="AI902" i="99"/>
  <c r="Z905" i="99"/>
  <c r="Y905" i="99"/>
  <c r="AG908" i="99"/>
  <c r="AH909" i="99"/>
  <c r="AG909" i="99"/>
  <c r="Z910" i="99"/>
  <c r="AI910" i="99"/>
  <c r="Z913" i="99"/>
  <c r="Y913" i="99"/>
  <c r="AG916" i="99"/>
  <c r="AH917" i="99"/>
  <c r="AG917" i="99"/>
  <c r="Z918" i="99"/>
  <c r="AI918" i="99"/>
  <c r="Z921" i="99"/>
  <c r="Y921" i="99"/>
  <c r="AG924" i="99"/>
  <c r="AH925" i="99"/>
  <c r="AG925" i="99"/>
  <c r="Z926" i="99"/>
  <c r="AI926" i="99"/>
  <c r="Z929" i="99"/>
  <c r="Y929" i="99"/>
  <c r="AG932" i="99"/>
  <c r="AH933" i="99"/>
  <c r="AG933" i="99"/>
  <c r="Z934" i="99"/>
  <c r="AI934" i="99"/>
  <c r="Z937" i="99"/>
  <c r="Y937" i="99"/>
  <c r="AG940" i="99"/>
  <c r="AH941" i="99"/>
  <c r="AG941" i="99"/>
  <c r="Z942" i="99"/>
  <c r="AI942" i="99"/>
  <c r="Z945" i="99"/>
  <c r="Y945" i="99"/>
  <c r="AG948" i="99"/>
  <c r="AH949" i="99"/>
  <c r="AG949" i="99"/>
  <c r="Z950" i="99"/>
  <c r="AI950" i="99"/>
  <c r="Z953" i="99"/>
  <c r="Y953" i="99"/>
  <c r="AG956" i="99"/>
  <c r="AH957" i="99"/>
  <c r="AG957" i="99"/>
  <c r="Z958" i="99"/>
  <c r="AI958" i="99"/>
  <c r="Z961" i="99"/>
  <c r="Y961" i="99"/>
  <c r="AG964" i="99"/>
  <c r="AH965" i="99"/>
  <c r="AG965" i="99"/>
  <c r="Z966" i="99"/>
  <c r="AI966" i="99"/>
  <c r="Z969" i="99"/>
  <c r="Y969" i="99"/>
  <c r="AG972" i="99"/>
  <c r="AH973" i="99"/>
  <c r="AG973" i="99"/>
  <c r="Z974" i="99"/>
  <c r="AI974" i="99"/>
  <c r="Z977" i="99"/>
  <c r="Y977" i="99"/>
  <c r="AG980" i="99"/>
  <c r="AH981" i="99"/>
  <c r="AG981" i="99"/>
  <c r="Z982" i="99"/>
  <c r="AI982" i="99"/>
  <c r="Z985" i="99"/>
  <c r="Y985" i="99"/>
  <c r="AI987" i="99"/>
  <c r="AI991" i="99"/>
  <c r="AH992" i="99"/>
  <c r="AG992" i="99"/>
  <c r="Y995" i="99"/>
  <c r="Z995" i="99"/>
  <c r="AI998" i="99"/>
  <c r="Y1001" i="99"/>
  <c r="AI1003" i="99"/>
  <c r="AI1007" i="99"/>
  <c r="AH1008" i="99"/>
  <c r="AG1008" i="99"/>
  <c r="Y1011" i="99"/>
  <c r="Z1011" i="99"/>
  <c r="AI1014" i="99"/>
  <c r="Y1017" i="99"/>
  <c r="AI1019" i="99"/>
  <c r="AI1023" i="99"/>
  <c r="AH1024" i="99"/>
  <c r="AG1024" i="99"/>
  <c r="Y1027" i="99"/>
  <c r="Z1027" i="99"/>
  <c r="AI1030" i="99"/>
  <c r="Y1033" i="99"/>
  <c r="AI1035" i="99"/>
  <c r="AI1039" i="99"/>
  <c r="AH1042" i="99"/>
  <c r="AG1042" i="99"/>
  <c r="AH1045" i="99"/>
  <c r="AG1045" i="99"/>
  <c r="Y1049" i="99"/>
  <c r="Z1062" i="99"/>
  <c r="Y1062" i="99"/>
  <c r="Y1063" i="99"/>
  <c r="AI1067" i="99"/>
  <c r="AI1071" i="99"/>
  <c r="AH1074" i="99"/>
  <c r="AG1074" i="99"/>
  <c r="AH1077" i="99"/>
  <c r="AG1077" i="99"/>
  <c r="Y1081" i="99"/>
  <c r="Z1094" i="99"/>
  <c r="Y1094" i="99"/>
  <c r="Y1095" i="99"/>
  <c r="AI1099" i="99"/>
  <c r="AI1103" i="99"/>
  <c r="AH1106" i="99"/>
  <c r="AG1106" i="99"/>
  <c r="AH1109" i="99"/>
  <c r="AG1109" i="99"/>
  <c r="Y1113" i="99"/>
  <c r="Z1126" i="99"/>
  <c r="Y1126" i="99"/>
  <c r="Y1127" i="99"/>
  <c r="AI1131" i="99"/>
  <c r="AI1135" i="99"/>
  <c r="AH1138" i="99"/>
  <c r="AG1138" i="99"/>
  <c r="AH1141" i="99"/>
  <c r="AG1141" i="99"/>
  <c r="Y1145" i="99"/>
  <c r="Z1158" i="99"/>
  <c r="Y1158" i="99"/>
  <c r="Y1159" i="99"/>
  <c r="AI1163" i="99"/>
  <c r="AI1167" i="99"/>
  <c r="AH1170" i="99"/>
  <c r="AG1170" i="99"/>
  <c r="AH1173" i="99"/>
  <c r="AG1173" i="99"/>
  <c r="Y1177" i="99"/>
  <c r="Z1190" i="99"/>
  <c r="Y1190" i="99"/>
  <c r="Y1191" i="99"/>
  <c r="AI1195" i="99"/>
  <c r="AI1199" i="99"/>
  <c r="AH1202" i="99"/>
  <c r="AG1202" i="99"/>
  <c r="AH1205" i="99"/>
  <c r="AG1205" i="99"/>
  <c r="Y1209" i="99"/>
  <c r="Z1222" i="99"/>
  <c r="Y1222" i="99"/>
  <c r="Y1223" i="99"/>
  <c r="AI1227" i="99"/>
  <c r="AI1231" i="99"/>
  <c r="AH1234" i="99"/>
  <c r="AG1234" i="99"/>
  <c r="AH1237" i="99"/>
  <c r="AG1237" i="99"/>
  <c r="Y1241" i="99"/>
  <c r="Z1254" i="99"/>
  <c r="Y1254" i="99"/>
  <c r="Y1255" i="99"/>
  <c r="AI1259" i="99"/>
  <c r="AI1263" i="99"/>
  <c r="AH1266" i="99"/>
  <c r="AG1266" i="99"/>
  <c r="AH1269" i="99"/>
  <c r="AG1269" i="99"/>
  <c r="Y1273" i="99"/>
  <c r="Y1287" i="99"/>
  <c r="Z1287" i="99"/>
  <c r="Y1303" i="99"/>
  <c r="Z1303" i="99"/>
  <c r="Y1319" i="99"/>
  <c r="Z1319" i="99"/>
  <c r="Y1335" i="99"/>
  <c r="Z1335" i="99"/>
  <c r="Y1351" i="99"/>
  <c r="Z1351" i="99"/>
  <c r="Y1367" i="99"/>
  <c r="Z1367" i="99"/>
  <c r="Y1383" i="99"/>
  <c r="Z1383" i="99"/>
  <c r="Y1399" i="99"/>
  <c r="Z1399" i="99"/>
  <c r="Y1415" i="99"/>
  <c r="Z1415" i="99"/>
  <c r="AH1446" i="99"/>
  <c r="AG1446" i="99"/>
  <c r="Z1450" i="99"/>
  <c r="Y1450" i="99"/>
  <c r="AH1478" i="99"/>
  <c r="AG1478" i="99"/>
  <c r="Z1482" i="99"/>
  <c r="Y1482" i="99"/>
  <c r="AH1510" i="99"/>
  <c r="AG1510" i="99"/>
  <c r="Z1514" i="99"/>
  <c r="Y1514" i="99"/>
  <c r="AH1542" i="99"/>
  <c r="AG1542" i="99"/>
  <c r="Z1546" i="99"/>
  <c r="Y1546" i="99"/>
  <c r="AH1574" i="99"/>
  <c r="AG1574" i="99"/>
  <c r="Z1578" i="99"/>
  <c r="Y1578" i="99"/>
  <c r="AH1606" i="99"/>
  <c r="AG1606" i="99"/>
  <c r="Z1610" i="99"/>
  <c r="Y1610" i="99"/>
  <c r="AH1639" i="99"/>
  <c r="AG1639" i="99"/>
  <c r="Z1646" i="99"/>
  <c r="Y1646" i="99"/>
  <c r="AI1646" i="99"/>
  <c r="AH1648" i="99"/>
  <c r="AG1648" i="99"/>
  <c r="AG1649" i="99"/>
  <c r="AH1649" i="99"/>
  <c r="Z1656" i="99"/>
  <c r="Y1656" i="99"/>
  <c r="AH1673" i="99"/>
  <c r="AI1673" i="99"/>
  <c r="AG1677" i="99"/>
  <c r="AH1677" i="99"/>
  <c r="Z1704" i="99"/>
  <c r="AF1704" i="99" s="1"/>
  <c r="Y1704" i="99"/>
  <c r="AH1719" i="99"/>
  <c r="AG1719" i="99"/>
  <c r="AH1723" i="99"/>
  <c r="AG1723" i="99"/>
  <c r="AI1725" i="99"/>
  <c r="Z1768" i="99"/>
  <c r="AF1768" i="99" s="1"/>
  <c r="Y1768" i="99"/>
  <c r="AH1783" i="99"/>
  <c r="AG1783" i="99"/>
  <c r="AH1787" i="99"/>
  <c r="AG1787" i="99"/>
  <c r="AI1789" i="99"/>
  <c r="AF1802" i="99"/>
  <c r="AI1802" i="99"/>
  <c r="Y1818" i="99"/>
  <c r="Z1818" i="99"/>
  <c r="AF1818" i="99" s="1"/>
  <c r="AI1818" i="99"/>
  <c r="Y1821" i="99"/>
  <c r="Z1821" i="99"/>
  <c r="AF1821" i="99" s="1"/>
  <c r="AI1860" i="99"/>
  <c r="Y1950" i="99"/>
  <c r="Z1950" i="99"/>
  <c r="AF1950" i="99" s="1"/>
  <c r="Z1957" i="99"/>
  <c r="AF1957" i="99" s="1"/>
  <c r="Y1957" i="99"/>
  <c r="Y1963" i="99"/>
  <c r="Z1963" i="99"/>
  <c r="AF1963" i="99" s="1"/>
  <c r="AG987" i="99"/>
  <c r="AH990" i="99"/>
  <c r="Y991" i="99"/>
  <c r="Z994" i="99"/>
  <c r="AH996" i="99"/>
  <c r="AG1003" i="99"/>
  <c r="AH1006" i="99"/>
  <c r="Y1007" i="99"/>
  <c r="Z1010" i="99"/>
  <c r="AH1012" i="99"/>
  <c r="AG1019" i="99"/>
  <c r="AH1022" i="99"/>
  <c r="Y1023" i="99"/>
  <c r="Z1026" i="99"/>
  <c r="AH1028" i="99"/>
  <c r="AG1035" i="99"/>
  <c r="AH1038" i="99"/>
  <c r="AG1038" i="99"/>
  <c r="Z1042" i="99"/>
  <c r="Y1042" i="99"/>
  <c r="AG1043" i="99"/>
  <c r="AH1046" i="99"/>
  <c r="AG1046" i="99"/>
  <c r="Z1050" i="99"/>
  <c r="Y1050" i="99"/>
  <c r="AG1051" i="99"/>
  <c r="AH1054" i="99"/>
  <c r="AG1054" i="99"/>
  <c r="Z1058" i="99"/>
  <c r="Y1058" i="99"/>
  <c r="AG1059" i="99"/>
  <c r="AH1062" i="99"/>
  <c r="AG1062" i="99"/>
  <c r="Z1066" i="99"/>
  <c r="Y1066" i="99"/>
  <c r="AG1067" i="99"/>
  <c r="AH1070" i="99"/>
  <c r="AG1070" i="99"/>
  <c r="Z1074" i="99"/>
  <c r="Y1074" i="99"/>
  <c r="AG1075" i="99"/>
  <c r="AH1078" i="99"/>
  <c r="AG1078" i="99"/>
  <c r="Z1082" i="99"/>
  <c r="Y1082" i="99"/>
  <c r="AG1083" i="99"/>
  <c r="AH1086" i="99"/>
  <c r="AG1086" i="99"/>
  <c r="Z1090" i="99"/>
  <c r="Y1090" i="99"/>
  <c r="AG1091" i="99"/>
  <c r="AH1094" i="99"/>
  <c r="AG1094" i="99"/>
  <c r="Z1098" i="99"/>
  <c r="Y1098" i="99"/>
  <c r="AG1099" i="99"/>
  <c r="AH1102" i="99"/>
  <c r="AG1102" i="99"/>
  <c r="Z1106" i="99"/>
  <c r="Y1106" i="99"/>
  <c r="AG1107" i="99"/>
  <c r="AH1110" i="99"/>
  <c r="AG1110" i="99"/>
  <c r="Z1114" i="99"/>
  <c r="Y1114" i="99"/>
  <c r="AG1115" i="99"/>
  <c r="AH1118" i="99"/>
  <c r="AG1118" i="99"/>
  <c r="Z1122" i="99"/>
  <c r="Y1122" i="99"/>
  <c r="AG1123" i="99"/>
  <c r="AH1126" i="99"/>
  <c r="AG1126" i="99"/>
  <c r="Z1130" i="99"/>
  <c r="Y1130" i="99"/>
  <c r="AG1131" i="99"/>
  <c r="AH1134" i="99"/>
  <c r="AG1134" i="99"/>
  <c r="Z1138" i="99"/>
  <c r="Y1138" i="99"/>
  <c r="AG1139" i="99"/>
  <c r="AH1142" i="99"/>
  <c r="AG1142" i="99"/>
  <c r="Z1146" i="99"/>
  <c r="Y1146" i="99"/>
  <c r="AG1147" i="99"/>
  <c r="AH1150" i="99"/>
  <c r="AG1150" i="99"/>
  <c r="Z1154" i="99"/>
  <c r="Y1154" i="99"/>
  <c r="AG1155" i="99"/>
  <c r="AH1158" i="99"/>
  <c r="AG1158" i="99"/>
  <c r="Z1162" i="99"/>
  <c r="Y1162" i="99"/>
  <c r="AG1163" i="99"/>
  <c r="AH1166" i="99"/>
  <c r="AG1166" i="99"/>
  <c r="Z1170" i="99"/>
  <c r="Y1170" i="99"/>
  <c r="AG1171" i="99"/>
  <c r="AH1174" i="99"/>
  <c r="AG1174" i="99"/>
  <c r="Z1178" i="99"/>
  <c r="Y1178" i="99"/>
  <c r="AG1179" i="99"/>
  <c r="AH1182" i="99"/>
  <c r="AG1182" i="99"/>
  <c r="Z1186" i="99"/>
  <c r="Y1186" i="99"/>
  <c r="AG1187" i="99"/>
  <c r="AH1190" i="99"/>
  <c r="AG1190" i="99"/>
  <c r="Z1194" i="99"/>
  <c r="Y1194" i="99"/>
  <c r="AG1195" i="99"/>
  <c r="AH1198" i="99"/>
  <c r="AG1198" i="99"/>
  <c r="Z1202" i="99"/>
  <c r="Y1202" i="99"/>
  <c r="AG1203" i="99"/>
  <c r="AH1206" i="99"/>
  <c r="AG1206" i="99"/>
  <c r="Z1210" i="99"/>
  <c r="Y1210" i="99"/>
  <c r="AG1211" i="99"/>
  <c r="AH1214" i="99"/>
  <c r="AG1214" i="99"/>
  <c r="Z1218" i="99"/>
  <c r="Y1218" i="99"/>
  <c r="AG1219" i="99"/>
  <c r="AH1222" i="99"/>
  <c r="AG1222" i="99"/>
  <c r="Z1226" i="99"/>
  <c r="Y1226" i="99"/>
  <c r="AG1227" i="99"/>
  <c r="AH1230" i="99"/>
  <c r="AG1230" i="99"/>
  <c r="Z1234" i="99"/>
  <c r="Y1234" i="99"/>
  <c r="AG1235" i="99"/>
  <c r="AH1238" i="99"/>
  <c r="AG1238" i="99"/>
  <c r="Z1242" i="99"/>
  <c r="Y1242" i="99"/>
  <c r="AG1243" i="99"/>
  <c r="AH1246" i="99"/>
  <c r="AG1246" i="99"/>
  <c r="Z1250" i="99"/>
  <c r="Y1250" i="99"/>
  <c r="AG1251" i="99"/>
  <c r="AH1254" i="99"/>
  <c r="AG1254" i="99"/>
  <c r="Z1258" i="99"/>
  <c r="Y1258" i="99"/>
  <c r="AG1259" i="99"/>
  <c r="AH1262" i="99"/>
  <c r="AG1262" i="99"/>
  <c r="Z1266" i="99"/>
  <c r="Y1266" i="99"/>
  <c r="AG1267" i="99"/>
  <c r="AH1270" i="99"/>
  <c r="AG1270" i="99"/>
  <c r="Z1274" i="99"/>
  <c r="Y1274" i="99"/>
  <c r="AG1275" i="99"/>
  <c r="AH1278" i="99"/>
  <c r="AG1278" i="99"/>
  <c r="AI1287" i="99"/>
  <c r="AI1293" i="99"/>
  <c r="Z1296" i="99"/>
  <c r="Y1296" i="99"/>
  <c r="Z1297" i="99"/>
  <c r="Y1297" i="99"/>
  <c r="AI1303" i="99"/>
  <c r="AI1309" i="99"/>
  <c r="Z1312" i="99"/>
  <c r="Y1312" i="99"/>
  <c r="Z1313" i="99"/>
  <c r="Y1313" i="99"/>
  <c r="AI1319" i="99"/>
  <c r="AI1325" i="99"/>
  <c r="Z1328" i="99"/>
  <c r="Y1328" i="99"/>
  <c r="Z1329" i="99"/>
  <c r="Y1329" i="99"/>
  <c r="AI1335" i="99"/>
  <c r="AI1341" i="99"/>
  <c r="Z1344" i="99"/>
  <c r="Y1344" i="99"/>
  <c r="Z1345" i="99"/>
  <c r="Y1345" i="99"/>
  <c r="AI1351" i="99"/>
  <c r="AI1357" i="99"/>
  <c r="Z1360" i="99"/>
  <c r="Y1360" i="99"/>
  <c r="Z1361" i="99"/>
  <c r="Y1361" i="99"/>
  <c r="AI1367" i="99"/>
  <c r="AI1373" i="99"/>
  <c r="Z1376" i="99"/>
  <c r="Y1376" i="99"/>
  <c r="Z1377" i="99"/>
  <c r="Y1377" i="99"/>
  <c r="AI1383" i="99"/>
  <c r="AI1389" i="99"/>
  <c r="Z1392" i="99"/>
  <c r="Y1392" i="99"/>
  <c r="Z1393" i="99"/>
  <c r="Y1393" i="99"/>
  <c r="AI1399" i="99"/>
  <c r="AI1405" i="99"/>
  <c r="Z1408" i="99"/>
  <c r="Y1408" i="99"/>
  <c r="Z1409" i="99"/>
  <c r="Y1409" i="99"/>
  <c r="AI1415" i="99"/>
  <c r="AI1421" i="99"/>
  <c r="Z1424" i="99"/>
  <c r="Y1424" i="99"/>
  <c r="Z1425" i="99"/>
  <c r="Y1425" i="99"/>
  <c r="Y1427" i="99"/>
  <c r="AI1427" i="99"/>
  <c r="Z1427" i="99"/>
  <c r="AH1438" i="99"/>
  <c r="AG1438" i="99"/>
  <c r="Y1443" i="99"/>
  <c r="AI1443" i="99"/>
  <c r="Z1443" i="99"/>
  <c r="AH1454" i="99"/>
  <c r="AG1454" i="99"/>
  <c r="Y1459" i="99"/>
  <c r="AI1459" i="99"/>
  <c r="Z1459" i="99"/>
  <c r="AH1470" i="99"/>
  <c r="AG1470" i="99"/>
  <c r="Y1475" i="99"/>
  <c r="AI1475" i="99"/>
  <c r="Z1475" i="99"/>
  <c r="AH1486" i="99"/>
  <c r="AG1486" i="99"/>
  <c r="Y1491" i="99"/>
  <c r="AI1491" i="99"/>
  <c r="Z1491" i="99"/>
  <c r="AH1502" i="99"/>
  <c r="AG1502" i="99"/>
  <c r="Y1507" i="99"/>
  <c r="AI1507" i="99"/>
  <c r="Z1507" i="99"/>
  <c r="AH1518" i="99"/>
  <c r="AG1518" i="99"/>
  <c r="Y1523" i="99"/>
  <c r="AI1523" i="99"/>
  <c r="Z1523" i="99"/>
  <c r="AH1534" i="99"/>
  <c r="AG1534" i="99"/>
  <c r="Y1539" i="99"/>
  <c r="AI1539" i="99"/>
  <c r="Z1539" i="99"/>
  <c r="AH1550" i="99"/>
  <c r="AG1550" i="99"/>
  <c r="Y1555" i="99"/>
  <c r="AI1555" i="99"/>
  <c r="Z1555" i="99"/>
  <c r="AH1566" i="99"/>
  <c r="AG1566" i="99"/>
  <c r="Y1571" i="99"/>
  <c r="AI1571" i="99"/>
  <c r="Z1571" i="99"/>
  <c r="AH1582" i="99"/>
  <c r="AG1582" i="99"/>
  <c r="Y1587" i="99"/>
  <c r="AI1587" i="99"/>
  <c r="Z1587" i="99"/>
  <c r="AH1598" i="99"/>
  <c r="AG1598" i="99"/>
  <c r="Y1603" i="99"/>
  <c r="AI1603" i="99"/>
  <c r="Z1603" i="99"/>
  <c r="AH1614" i="99"/>
  <c r="AG1614" i="99"/>
  <c r="Y1619" i="99"/>
  <c r="AI1619" i="99"/>
  <c r="Z1619" i="99"/>
  <c r="Y1642" i="99"/>
  <c r="AI1642" i="99"/>
  <c r="Z1642" i="99"/>
  <c r="AH1657" i="99"/>
  <c r="AI1657" i="99"/>
  <c r="AG1661" i="99"/>
  <c r="AH1661" i="99"/>
  <c r="Y1674" i="99"/>
  <c r="AI1674" i="99"/>
  <c r="Z1674" i="99"/>
  <c r="AH1683" i="99"/>
  <c r="AG1683" i="99"/>
  <c r="AH1703" i="99"/>
  <c r="AG1703" i="99"/>
  <c r="AH1707" i="99"/>
  <c r="AG1707" i="99"/>
  <c r="AI1709" i="99"/>
  <c r="AH1735" i="99"/>
  <c r="AG1735" i="99"/>
  <c r="AH1739" i="99"/>
  <c r="AG1739" i="99"/>
  <c r="AI1741" i="99"/>
  <c r="AH1767" i="99"/>
  <c r="AG1767" i="99"/>
  <c r="AH1771" i="99"/>
  <c r="AG1771" i="99"/>
  <c r="AI1773" i="99"/>
  <c r="AI1810" i="99"/>
  <c r="AH1831" i="99"/>
  <c r="AG1831" i="99"/>
  <c r="AG1843" i="99"/>
  <c r="AH1843" i="99"/>
  <c r="AH1855" i="99"/>
  <c r="AG1855" i="99"/>
  <c r="Z1856" i="99"/>
  <c r="AF1856" i="99" s="1"/>
  <c r="Y1856" i="99"/>
  <c r="Y1870" i="99"/>
  <c r="Z1870" i="99"/>
  <c r="AF1870" i="99" s="1"/>
  <c r="AI1894" i="99"/>
  <c r="Y1934" i="99"/>
  <c r="Z1934" i="99"/>
  <c r="AI1290" i="99"/>
  <c r="AH1291" i="99"/>
  <c r="AG1291" i="99"/>
  <c r="AH1293" i="99"/>
  <c r="AG1293" i="99"/>
  <c r="AI1306" i="99"/>
  <c r="AH1307" i="99"/>
  <c r="AG1307" i="99"/>
  <c r="AH1309" i="99"/>
  <c r="AG1309" i="99"/>
  <c r="AI1322" i="99"/>
  <c r="AH1323" i="99"/>
  <c r="AG1323" i="99"/>
  <c r="AH1325" i="99"/>
  <c r="AG1325" i="99"/>
  <c r="AI1338" i="99"/>
  <c r="AH1339" i="99"/>
  <c r="AG1339" i="99"/>
  <c r="AH1341" i="99"/>
  <c r="AG1341" i="99"/>
  <c r="AI1354" i="99"/>
  <c r="AH1355" i="99"/>
  <c r="AG1355" i="99"/>
  <c r="AH1357" i="99"/>
  <c r="AG1357" i="99"/>
  <c r="AI1370" i="99"/>
  <c r="AH1371" i="99"/>
  <c r="AG1371" i="99"/>
  <c r="AH1373" i="99"/>
  <c r="AG1373" i="99"/>
  <c r="AI1386" i="99"/>
  <c r="AH1387" i="99"/>
  <c r="AG1387" i="99"/>
  <c r="AH1389" i="99"/>
  <c r="AG1389" i="99"/>
  <c r="AI1402" i="99"/>
  <c r="AH1403" i="99"/>
  <c r="AG1403" i="99"/>
  <c r="AH1405" i="99"/>
  <c r="AG1405" i="99"/>
  <c r="AI1418" i="99"/>
  <c r="AH1419" i="99"/>
  <c r="AG1419" i="99"/>
  <c r="AH1421" i="99"/>
  <c r="AG1421" i="99"/>
  <c r="Z1426" i="99"/>
  <c r="Y1426" i="99"/>
  <c r="AH1433" i="99"/>
  <c r="AG1433" i="99"/>
  <c r="AG1439" i="99"/>
  <c r="AH1439" i="99"/>
  <c r="Z1442" i="99"/>
  <c r="Y1442" i="99"/>
  <c r="AH1449" i="99"/>
  <c r="AG1449" i="99"/>
  <c r="AG1455" i="99"/>
  <c r="AH1455" i="99"/>
  <c r="Z1458" i="99"/>
  <c r="Y1458" i="99"/>
  <c r="AH1465" i="99"/>
  <c r="AG1465" i="99"/>
  <c r="AG1471" i="99"/>
  <c r="AH1471" i="99"/>
  <c r="Z1474" i="99"/>
  <c r="Y1474" i="99"/>
  <c r="AH1481" i="99"/>
  <c r="AG1481" i="99"/>
  <c r="AG1487" i="99"/>
  <c r="AH1487" i="99"/>
  <c r="Z1490" i="99"/>
  <c r="Y1490" i="99"/>
  <c r="AH1497" i="99"/>
  <c r="AG1497" i="99"/>
  <c r="AG1503" i="99"/>
  <c r="AH1503" i="99"/>
  <c r="Z1506" i="99"/>
  <c r="Y1506" i="99"/>
  <c r="AH1513" i="99"/>
  <c r="AG1513" i="99"/>
  <c r="AG1519" i="99"/>
  <c r="AH1519" i="99"/>
  <c r="Z1522" i="99"/>
  <c r="Y1522" i="99"/>
  <c r="AH1529" i="99"/>
  <c r="AG1529" i="99"/>
  <c r="AG1535" i="99"/>
  <c r="AH1535" i="99"/>
  <c r="Z1538" i="99"/>
  <c r="Y1538" i="99"/>
  <c r="AH1545" i="99"/>
  <c r="AG1545" i="99"/>
  <c r="AG1551" i="99"/>
  <c r="AH1551" i="99"/>
  <c r="Z1554" i="99"/>
  <c r="Y1554" i="99"/>
  <c r="AH1561" i="99"/>
  <c r="AG1561" i="99"/>
  <c r="AG1567" i="99"/>
  <c r="AH1567" i="99"/>
  <c r="Z1570" i="99"/>
  <c r="Y1570" i="99"/>
  <c r="AH1577" i="99"/>
  <c r="AG1577" i="99"/>
  <c r="AG1583" i="99"/>
  <c r="AH1583" i="99"/>
  <c r="Z1586" i="99"/>
  <c r="Y1586" i="99"/>
  <c r="AH1593" i="99"/>
  <c r="AG1593" i="99"/>
  <c r="AG1599" i="99"/>
  <c r="AH1599" i="99"/>
  <c r="Z1602" i="99"/>
  <c r="Y1602" i="99"/>
  <c r="AH1609" i="99"/>
  <c r="AG1609" i="99"/>
  <c r="AG1615" i="99"/>
  <c r="AH1615" i="99"/>
  <c r="Z1618" i="99"/>
  <c r="Y1618" i="99"/>
  <c r="AH1625" i="99"/>
  <c r="AG1625" i="99"/>
  <c r="AH1632" i="99"/>
  <c r="AG1632" i="99"/>
  <c r="AG1633" i="99"/>
  <c r="AH1633" i="99"/>
  <c r="AH1651" i="99"/>
  <c r="AG1651" i="99"/>
  <c r="AH1655" i="99"/>
  <c r="AG1655" i="99"/>
  <c r="Z1662" i="99"/>
  <c r="Y1662" i="99"/>
  <c r="AI1662" i="99"/>
  <c r="AH1664" i="99"/>
  <c r="AG1664" i="99"/>
  <c r="AG1665" i="99"/>
  <c r="AH1665" i="99"/>
  <c r="Z1688" i="99"/>
  <c r="AF1688" i="99" s="1"/>
  <c r="Y1688" i="99"/>
  <c r="Z1700" i="99"/>
  <c r="AF1700" i="99" s="1"/>
  <c r="Y1700" i="99"/>
  <c r="Z1720" i="99"/>
  <c r="AF1720" i="99" s="1"/>
  <c r="Y1720" i="99"/>
  <c r="Z1732" i="99"/>
  <c r="AF1732" i="99" s="1"/>
  <c r="Y1732" i="99"/>
  <c r="Z1752" i="99"/>
  <c r="AF1752" i="99" s="1"/>
  <c r="Y1752" i="99"/>
  <c r="Z1764" i="99"/>
  <c r="AF1764" i="99" s="1"/>
  <c r="Y1764" i="99"/>
  <c r="Z1784" i="99"/>
  <c r="AF1784" i="99" s="1"/>
  <c r="Y1784" i="99"/>
  <c r="Z1796" i="99"/>
  <c r="AF1796" i="99" s="1"/>
  <c r="Y1796" i="99"/>
  <c r="Z1807" i="99"/>
  <c r="AF1807" i="99" s="1"/>
  <c r="Y1807" i="99"/>
  <c r="Z1815" i="99"/>
  <c r="AF1815" i="99" s="1"/>
  <c r="Y1815" i="99"/>
  <c r="Z1839" i="99"/>
  <c r="AF1839" i="99" s="1"/>
  <c r="Y1839" i="99"/>
  <c r="Y1853" i="99"/>
  <c r="Z1853" i="99"/>
  <c r="AF1853" i="99" s="1"/>
  <c r="AI1878" i="99"/>
  <c r="Y1918" i="99"/>
  <c r="Z1918" i="99"/>
  <c r="AI1942" i="99"/>
  <c r="AG1286" i="99"/>
  <c r="AH1289" i="99"/>
  <c r="Y1290" i="99"/>
  <c r="Z1293" i="99"/>
  <c r="AG1302" i="99"/>
  <c r="AH1305" i="99"/>
  <c r="Y1306" i="99"/>
  <c r="Z1309" i="99"/>
  <c r="AG1318" i="99"/>
  <c r="AH1321" i="99"/>
  <c r="Y1322" i="99"/>
  <c r="Z1325" i="99"/>
  <c r="AG1334" i="99"/>
  <c r="AH1337" i="99"/>
  <c r="Y1338" i="99"/>
  <c r="Z1341" i="99"/>
  <c r="AG1350" i="99"/>
  <c r="AH1353" i="99"/>
  <c r="Y1354" i="99"/>
  <c r="Z1357" i="99"/>
  <c r="AG1366" i="99"/>
  <c r="AH1369" i="99"/>
  <c r="Y1370" i="99"/>
  <c r="Z1373" i="99"/>
  <c r="AG1382" i="99"/>
  <c r="AH1385" i="99"/>
  <c r="Y1386" i="99"/>
  <c r="Z1389" i="99"/>
  <c r="AG1398" i="99"/>
  <c r="AH1401" i="99"/>
  <c r="Y1402" i="99"/>
  <c r="Z1405" i="99"/>
  <c r="AG1414" i="99"/>
  <c r="AH1417" i="99"/>
  <c r="Y1418" i="99"/>
  <c r="Z1421" i="99"/>
  <c r="AH1426" i="99"/>
  <c r="AG1426" i="99"/>
  <c r="Z1430" i="99"/>
  <c r="Y1430" i="99"/>
  <c r="AH1434" i="99"/>
  <c r="AG1434" i="99"/>
  <c r="Z1438" i="99"/>
  <c r="Y1438" i="99"/>
  <c r="AH1442" i="99"/>
  <c r="AG1442" i="99"/>
  <c r="Z1446" i="99"/>
  <c r="Y1446" i="99"/>
  <c r="AH1450" i="99"/>
  <c r="AG1450" i="99"/>
  <c r="Z1454" i="99"/>
  <c r="Y1454" i="99"/>
  <c r="AH1458" i="99"/>
  <c r="AG1458" i="99"/>
  <c r="Z1462" i="99"/>
  <c r="Y1462" i="99"/>
  <c r="AH1466" i="99"/>
  <c r="AG1466" i="99"/>
  <c r="Z1470" i="99"/>
  <c r="Y1470" i="99"/>
  <c r="AH1474" i="99"/>
  <c r="AG1474" i="99"/>
  <c r="Z1478" i="99"/>
  <c r="Y1478" i="99"/>
  <c r="AH1482" i="99"/>
  <c r="AG1482" i="99"/>
  <c r="Z1486" i="99"/>
  <c r="Y1486" i="99"/>
  <c r="AH1490" i="99"/>
  <c r="AG1490" i="99"/>
  <c r="Z1494" i="99"/>
  <c r="Y1494" i="99"/>
  <c r="AH1498" i="99"/>
  <c r="AG1498" i="99"/>
  <c r="Z1502" i="99"/>
  <c r="Y1502" i="99"/>
  <c r="AH1506" i="99"/>
  <c r="AG1506" i="99"/>
  <c r="Z1510" i="99"/>
  <c r="Y1510" i="99"/>
  <c r="AH1514" i="99"/>
  <c r="AG1514" i="99"/>
  <c r="Z1518" i="99"/>
  <c r="Y1518" i="99"/>
  <c r="AH1522" i="99"/>
  <c r="AG1522" i="99"/>
  <c r="Z1526" i="99"/>
  <c r="Y1526" i="99"/>
  <c r="AH1530" i="99"/>
  <c r="AG1530" i="99"/>
  <c r="Z1534" i="99"/>
  <c r="Y1534" i="99"/>
  <c r="AH1538" i="99"/>
  <c r="AG1538" i="99"/>
  <c r="Z1542" i="99"/>
  <c r="Y1542" i="99"/>
  <c r="AH1546" i="99"/>
  <c r="AG1546" i="99"/>
  <c r="Z1550" i="99"/>
  <c r="Y1550" i="99"/>
  <c r="AH1554" i="99"/>
  <c r="AG1554" i="99"/>
  <c r="Z1558" i="99"/>
  <c r="Y1558" i="99"/>
  <c r="AH1562" i="99"/>
  <c r="AG1562" i="99"/>
  <c r="Z1566" i="99"/>
  <c r="Y1566" i="99"/>
  <c r="AH1570" i="99"/>
  <c r="AG1570" i="99"/>
  <c r="Z1574" i="99"/>
  <c r="Y1574" i="99"/>
  <c r="AH1578" i="99"/>
  <c r="AG1578" i="99"/>
  <c r="Z1582" i="99"/>
  <c r="Y1582" i="99"/>
  <c r="AH1586" i="99"/>
  <c r="AG1586" i="99"/>
  <c r="Z1590" i="99"/>
  <c r="Y1590" i="99"/>
  <c r="AH1594" i="99"/>
  <c r="AG1594" i="99"/>
  <c r="Z1598" i="99"/>
  <c r="Y1598" i="99"/>
  <c r="AH1602" i="99"/>
  <c r="AG1602" i="99"/>
  <c r="Z1606" i="99"/>
  <c r="Y1606" i="99"/>
  <c r="AH1610" i="99"/>
  <c r="AG1610" i="99"/>
  <c r="Z1614" i="99"/>
  <c r="Y1614" i="99"/>
  <c r="AH1618" i="99"/>
  <c r="AG1618" i="99"/>
  <c r="Z1622" i="99"/>
  <c r="Y1622" i="99"/>
  <c r="AH1626" i="99"/>
  <c r="AG1626" i="99"/>
  <c r="Z1630" i="99"/>
  <c r="Y1630" i="99"/>
  <c r="Z1635" i="99"/>
  <c r="Y1635" i="99"/>
  <c r="Z1636" i="99"/>
  <c r="Y1636" i="99"/>
  <c r="Z1651" i="99"/>
  <c r="Y1651" i="99"/>
  <c r="Z1652" i="99"/>
  <c r="Y1652" i="99"/>
  <c r="Z1667" i="99"/>
  <c r="Y1667" i="99"/>
  <c r="Z1668" i="99"/>
  <c r="Y1668" i="99"/>
  <c r="Z1696" i="99"/>
  <c r="AF1696" i="99" s="1"/>
  <c r="Y1696" i="99"/>
  <c r="AH1699" i="99"/>
  <c r="AG1699" i="99"/>
  <c r="Z1712" i="99"/>
  <c r="AF1712" i="99" s="1"/>
  <c r="Y1712" i="99"/>
  <c r="AH1715" i="99"/>
  <c r="AG1715" i="99"/>
  <c r="Z1728" i="99"/>
  <c r="AF1728" i="99" s="1"/>
  <c r="Y1728" i="99"/>
  <c r="AH1731" i="99"/>
  <c r="AG1731" i="99"/>
  <c r="Z1744" i="99"/>
  <c r="AF1744" i="99" s="1"/>
  <c r="Y1744" i="99"/>
  <c r="AH1747" i="99"/>
  <c r="AG1747" i="99"/>
  <c r="Z1760" i="99"/>
  <c r="AF1760" i="99" s="1"/>
  <c r="Y1760" i="99"/>
  <c r="AH1763" i="99"/>
  <c r="AG1763" i="99"/>
  <c r="Z1776" i="99"/>
  <c r="AF1776" i="99" s="1"/>
  <c r="Y1776" i="99"/>
  <c r="AH1779" i="99"/>
  <c r="AG1779" i="99"/>
  <c r="Z1792" i="99"/>
  <c r="AF1792" i="99" s="1"/>
  <c r="Y1792" i="99"/>
  <c r="AH1795" i="99"/>
  <c r="AG1795" i="99"/>
  <c r="AH1799" i="99"/>
  <c r="AG1799" i="99"/>
  <c r="AG1811" i="99"/>
  <c r="AH1811" i="99"/>
  <c r="AH1823" i="99"/>
  <c r="AG1823" i="99"/>
  <c r="Z1824" i="99"/>
  <c r="AF1824" i="99" s="1"/>
  <c r="Y1824" i="99"/>
  <c r="Y1842" i="99"/>
  <c r="Z1842" i="99"/>
  <c r="AF1842" i="99" s="1"/>
  <c r="AG1851" i="99"/>
  <c r="AH1851" i="99"/>
  <c r="AI1852" i="99"/>
  <c r="Y1866" i="99"/>
  <c r="Z1866" i="99"/>
  <c r="AF1866" i="99" s="1"/>
  <c r="AH1868" i="99"/>
  <c r="AG1868" i="99"/>
  <c r="Z1869" i="99"/>
  <c r="AF1869" i="99" s="1"/>
  <c r="Y1869" i="99"/>
  <c r="Y1882" i="99"/>
  <c r="Z1882" i="99"/>
  <c r="AF1882" i="99" s="1"/>
  <c r="AH1884" i="99"/>
  <c r="AG1884" i="99"/>
  <c r="Z1885" i="99"/>
  <c r="AF1885" i="99" s="1"/>
  <c r="Y1885" i="99"/>
  <c r="Y1898" i="99"/>
  <c r="Z1898" i="99"/>
  <c r="AF1898" i="99" s="1"/>
  <c r="AH1900" i="99"/>
  <c r="AG1900" i="99"/>
  <c r="Z1901" i="99"/>
  <c r="AF1901" i="99" s="1"/>
  <c r="Y1901" i="99"/>
  <c r="Y1914" i="99"/>
  <c r="Z1914" i="99"/>
  <c r="AF1914" i="99" s="1"/>
  <c r="AH1916" i="99"/>
  <c r="AG1916" i="99"/>
  <c r="Z1917" i="99"/>
  <c r="AF1917" i="99" s="1"/>
  <c r="Y1917" i="99"/>
  <c r="Y1930" i="99"/>
  <c r="Z1930" i="99"/>
  <c r="AF1930" i="99" s="1"/>
  <c r="AH1932" i="99"/>
  <c r="AG1932" i="99"/>
  <c r="Z1933" i="99"/>
  <c r="AF1933" i="99" s="1"/>
  <c r="Y1933" i="99"/>
  <c r="Y1946" i="99"/>
  <c r="Z1946" i="99"/>
  <c r="AF1946" i="99" s="1"/>
  <c r="AH1948" i="99"/>
  <c r="AG1948" i="99"/>
  <c r="Z1949" i="99"/>
  <c r="AF1949" i="99" s="1"/>
  <c r="Y1949" i="99"/>
  <c r="Y1968" i="99"/>
  <c r="Z1968" i="99"/>
  <c r="AI1968" i="99"/>
  <c r="Y1971" i="99"/>
  <c r="Z1971" i="99"/>
  <c r="AF1971" i="99" s="1"/>
  <c r="AH1997" i="99"/>
  <c r="AG1997" i="99"/>
  <c r="Y2002" i="99"/>
  <c r="Z2002" i="99"/>
  <c r="AF2002" i="99" s="1"/>
  <c r="AI2031" i="99"/>
  <c r="Y2034" i="99"/>
  <c r="Z2034" i="99"/>
  <c r="AF2034" i="99" s="1"/>
  <c r="AH2036" i="99"/>
  <c r="AG2036" i="99"/>
  <c r="AG1282" i="99"/>
  <c r="AH1285" i="99"/>
  <c r="Y1286" i="99"/>
  <c r="AH1286" i="99"/>
  <c r="Z1289" i="99"/>
  <c r="AG1289" i="99"/>
  <c r="Z1290" i="99"/>
  <c r="Y1293" i="99"/>
  <c r="AG1298" i="99"/>
  <c r="AH1301" i="99"/>
  <c r="Y1302" i="99"/>
  <c r="AH1302" i="99"/>
  <c r="Z1305" i="99"/>
  <c r="AG1305" i="99"/>
  <c r="Z1306" i="99"/>
  <c r="Y1309" i="99"/>
  <c r="AG1314" i="99"/>
  <c r="AH1317" i="99"/>
  <c r="Y1318" i="99"/>
  <c r="AH1318" i="99"/>
  <c r="Z1321" i="99"/>
  <c r="AG1321" i="99"/>
  <c r="Z1322" i="99"/>
  <c r="Y1325" i="99"/>
  <c r="AG1330" i="99"/>
  <c r="AH1333" i="99"/>
  <c r="Y1334" i="99"/>
  <c r="AH1334" i="99"/>
  <c r="Z1337" i="99"/>
  <c r="AG1337" i="99"/>
  <c r="Z1338" i="99"/>
  <c r="Y1341" i="99"/>
  <c r="AG1346" i="99"/>
  <c r="AH1349" i="99"/>
  <c r="Y1350" i="99"/>
  <c r="AH1350" i="99"/>
  <c r="Z1353" i="99"/>
  <c r="AG1353" i="99"/>
  <c r="Z1354" i="99"/>
  <c r="Y1357" i="99"/>
  <c r="AG1362" i="99"/>
  <c r="AH1365" i="99"/>
  <c r="Y1366" i="99"/>
  <c r="AH1366" i="99"/>
  <c r="Z1369" i="99"/>
  <c r="AG1369" i="99"/>
  <c r="Z1370" i="99"/>
  <c r="Y1373" i="99"/>
  <c r="AG1378" i="99"/>
  <c r="AH1381" i="99"/>
  <c r="Y1382" i="99"/>
  <c r="AH1382" i="99"/>
  <c r="Z1385" i="99"/>
  <c r="AG1385" i="99"/>
  <c r="Z1386" i="99"/>
  <c r="Y1389" i="99"/>
  <c r="AG1394" i="99"/>
  <c r="AH1397" i="99"/>
  <c r="Y1398" i="99"/>
  <c r="AH1398" i="99"/>
  <c r="Z1401" i="99"/>
  <c r="AG1401" i="99"/>
  <c r="Z1402" i="99"/>
  <c r="Y1405" i="99"/>
  <c r="AG1410" i="99"/>
  <c r="AH1413" i="99"/>
  <c r="Y1414" i="99"/>
  <c r="AH1414" i="99"/>
  <c r="Z1417" i="99"/>
  <c r="AG1417" i="99"/>
  <c r="Z1418" i="99"/>
  <c r="Y1421" i="99"/>
  <c r="Y1433" i="99"/>
  <c r="Y1441" i="99"/>
  <c r="Y1449" i="99"/>
  <c r="Y1457" i="99"/>
  <c r="Y1465" i="99"/>
  <c r="Y1473" i="99"/>
  <c r="Y1481" i="99"/>
  <c r="Y1489" i="99"/>
  <c r="Y1497" i="99"/>
  <c r="Y1505" i="99"/>
  <c r="Y1513" i="99"/>
  <c r="Y1521" i="99"/>
  <c r="Y1529" i="99"/>
  <c r="Y1537" i="99"/>
  <c r="Y1545" i="99"/>
  <c r="Y1553" i="99"/>
  <c r="Y1561" i="99"/>
  <c r="Y1569" i="99"/>
  <c r="Y1577" i="99"/>
  <c r="Y1585" i="99"/>
  <c r="Y1593" i="99"/>
  <c r="Y1601" i="99"/>
  <c r="Y1609" i="99"/>
  <c r="Y1617" i="99"/>
  <c r="Y1625" i="99"/>
  <c r="AH1630" i="99"/>
  <c r="AG1630" i="99"/>
  <c r="Y1633" i="99"/>
  <c r="Z1633" i="99"/>
  <c r="AI1636" i="99"/>
  <c r="Y1639" i="99"/>
  <c r="AI1645" i="99"/>
  <c r="AH1646" i="99"/>
  <c r="AG1646" i="99"/>
  <c r="Y1649" i="99"/>
  <c r="Z1649" i="99"/>
  <c r="AI1652" i="99"/>
  <c r="Y1655" i="99"/>
  <c r="AI1661" i="99"/>
  <c r="AH1662" i="99"/>
  <c r="AG1662" i="99"/>
  <c r="Y1665" i="99"/>
  <c r="Z1665" i="99"/>
  <c r="AI1668" i="99"/>
  <c r="Y1671" i="99"/>
  <c r="AI1677" i="99"/>
  <c r="AH1678" i="99"/>
  <c r="AG1678" i="99"/>
  <c r="Y1681" i="99"/>
  <c r="Z1681" i="99"/>
  <c r="AF1681" i="99" s="1"/>
  <c r="Y1683" i="99"/>
  <c r="Z1692" i="99"/>
  <c r="AF1692" i="99" s="1"/>
  <c r="Y1692" i="99"/>
  <c r="AH1695" i="99"/>
  <c r="AG1695" i="99"/>
  <c r="Z1708" i="99"/>
  <c r="AF1708" i="99" s="1"/>
  <c r="Y1708" i="99"/>
  <c r="AH1711" i="99"/>
  <c r="AG1711" i="99"/>
  <c r="AF1721" i="99"/>
  <c r="Z1724" i="99"/>
  <c r="AF1724" i="99" s="1"/>
  <c r="Y1724" i="99"/>
  <c r="AH1727" i="99"/>
  <c r="AG1727" i="99"/>
  <c r="Z1740" i="99"/>
  <c r="AF1740" i="99" s="1"/>
  <c r="Y1740" i="99"/>
  <c r="AH1743" i="99"/>
  <c r="AG1743" i="99"/>
  <c r="Z1756" i="99"/>
  <c r="AF1756" i="99" s="1"/>
  <c r="Y1756" i="99"/>
  <c r="AH1759" i="99"/>
  <c r="AG1759" i="99"/>
  <c r="Z1772" i="99"/>
  <c r="AF1772" i="99" s="1"/>
  <c r="Y1772" i="99"/>
  <c r="AH1775" i="99"/>
  <c r="AG1775" i="99"/>
  <c r="Z1788" i="99"/>
  <c r="AF1788" i="99" s="1"/>
  <c r="Y1788" i="99"/>
  <c r="AH1791" i="99"/>
  <c r="AG1791" i="99"/>
  <c r="AG1801" i="99"/>
  <c r="AH1801" i="99"/>
  <c r="Y1810" i="99"/>
  <c r="Z1810" i="99"/>
  <c r="AF1810" i="99" s="1"/>
  <c r="AG1819" i="99"/>
  <c r="AH1819" i="99"/>
  <c r="AI1820" i="99"/>
  <c r="AH1832" i="99"/>
  <c r="AG1832" i="99"/>
  <c r="AI1833" i="99"/>
  <c r="AF1834" i="99"/>
  <c r="AI1834" i="99"/>
  <c r="Y1845" i="99"/>
  <c r="Z1845" i="99"/>
  <c r="AF1845" i="99" s="1"/>
  <c r="Y1850" i="99"/>
  <c r="Z1850" i="99"/>
  <c r="AH1872" i="99"/>
  <c r="AG1872" i="99"/>
  <c r="Z1873" i="99"/>
  <c r="AF1873" i="99" s="1"/>
  <c r="Y1873" i="99"/>
  <c r="AI1874" i="99"/>
  <c r="AH1888" i="99"/>
  <c r="AG1888" i="99"/>
  <c r="Z1889" i="99"/>
  <c r="AF1889" i="99" s="1"/>
  <c r="Y1889" i="99"/>
  <c r="AI1890" i="99"/>
  <c r="AH1904" i="99"/>
  <c r="AG1904" i="99"/>
  <c r="Z1905" i="99"/>
  <c r="AF1905" i="99" s="1"/>
  <c r="Y1905" i="99"/>
  <c r="AI1906" i="99"/>
  <c r="AH1920" i="99"/>
  <c r="AG1920" i="99"/>
  <c r="Z1921" i="99"/>
  <c r="AF1921" i="99" s="1"/>
  <c r="Y1921" i="99"/>
  <c r="AI1922" i="99"/>
  <c r="AH1936" i="99"/>
  <c r="AG1936" i="99"/>
  <c r="Z1937" i="99"/>
  <c r="AF1937" i="99" s="1"/>
  <c r="Y1937" i="99"/>
  <c r="AI1938" i="99"/>
  <c r="AH1952" i="99"/>
  <c r="AG1952" i="99"/>
  <c r="Z1953" i="99"/>
  <c r="AF1953" i="99" s="1"/>
  <c r="Y1953" i="99"/>
  <c r="AI1960" i="99"/>
  <c r="AH1981" i="99"/>
  <c r="AG1981" i="99"/>
  <c r="AG2022" i="99"/>
  <c r="AH2022" i="99"/>
  <c r="AI2030" i="99"/>
  <c r="AF2030" i="99"/>
  <c r="Z2033" i="99"/>
  <c r="AF2033" i="99" s="1"/>
  <c r="Y2033" i="99"/>
  <c r="Z1632" i="99"/>
  <c r="AH1634" i="99"/>
  <c r="AG1641" i="99"/>
  <c r="AH1644" i="99"/>
  <c r="Y1645" i="99"/>
  <c r="Z1648" i="99"/>
  <c r="AH1650" i="99"/>
  <c r="AG1657" i="99"/>
  <c r="AH1660" i="99"/>
  <c r="Y1661" i="99"/>
  <c r="Z1664" i="99"/>
  <c r="AH1666" i="99"/>
  <c r="AG1673" i="99"/>
  <c r="AH1676" i="99"/>
  <c r="Y1677" i="99"/>
  <c r="Z1680" i="99"/>
  <c r="AF1680" i="99" s="1"/>
  <c r="AF1686" i="99"/>
  <c r="AF1690" i="99"/>
  <c r="AF1694" i="99"/>
  <c r="AF1698" i="99"/>
  <c r="AF1702" i="99"/>
  <c r="AF1706" i="99"/>
  <c r="AF1710" i="99"/>
  <c r="AF1714" i="99"/>
  <c r="AF1718" i="99"/>
  <c r="AF1722" i="99"/>
  <c r="AF1726" i="99"/>
  <c r="AF1730" i="99"/>
  <c r="AF1734" i="99"/>
  <c r="AF1738" i="99"/>
  <c r="AF1742" i="99"/>
  <c r="AF1746" i="99"/>
  <c r="AF1750" i="99"/>
  <c r="AF1754" i="99"/>
  <c r="AF1758" i="99"/>
  <c r="AF1762" i="99"/>
  <c r="AF1766" i="99"/>
  <c r="AF1770" i="99"/>
  <c r="AF1774" i="99"/>
  <c r="AF1778" i="99"/>
  <c r="AF1782" i="99"/>
  <c r="AF1786" i="99"/>
  <c r="AF1790" i="99"/>
  <c r="AF1794" i="99"/>
  <c r="Y1805" i="99"/>
  <c r="Z1805" i="99"/>
  <c r="AF1805" i="99" s="1"/>
  <c r="AG1808" i="99"/>
  <c r="AI1812" i="99"/>
  <c r="AI1813" i="99"/>
  <c r="AF1817" i="99"/>
  <c r="AF1826" i="99"/>
  <c r="Y1837" i="99"/>
  <c r="Z1837" i="99"/>
  <c r="AF1837" i="99" s="1"/>
  <c r="AG1840" i="99"/>
  <c r="AI1844" i="99"/>
  <c r="AI1845" i="99"/>
  <c r="AF1849" i="99"/>
  <c r="AF1858" i="99"/>
  <c r="Y1862" i="99"/>
  <c r="Z1862" i="99"/>
  <c r="AF1862" i="99" s="1"/>
  <c r="AH1864" i="99"/>
  <c r="AG1864" i="99"/>
  <c r="Z1865" i="99"/>
  <c r="AF1865" i="99" s="1"/>
  <c r="Y1865" i="99"/>
  <c r="AI1870" i="99"/>
  <c r="Y1878" i="99"/>
  <c r="Z1878" i="99"/>
  <c r="AF1878" i="99" s="1"/>
  <c r="AH1880" i="99"/>
  <c r="AG1880" i="99"/>
  <c r="Z1881" i="99"/>
  <c r="AF1881" i="99" s="1"/>
  <c r="Y1881" i="99"/>
  <c r="AF1886" i="99"/>
  <c r="AI1886" i="99"/>
  <c r="Y1894" i="99"/>
  <c r="Z1894" i="99"/>
  <c r="AF1894" i="99" s="1"/>
  <c r="AH1896" i="99"/>
  <c r="AG1896" i="99"/>
  <c r="Z1897" i="99"/>
  <c r="AF1897" i="99" s="1"/>
  <c r="Y1897" i="99"/>
  <c r="AF1902" i="99"/>
  <c r="AI1902" i="99"/>
  <c r="Y1910" i="99"/>
  <c r="Z1910" i="99"/>
  <c r="AF1910" i="99" s="1"/>
  <c r="AH1912" i="99"/>
  <c r="AG1912" i="99"/>
  <c r="Z1913" i="99"/>
  <c r="AF1913" i="99" s="1"/>
  <c r="Y1913" i="99"/>
  <c r="AF1918" i="99"/>
  <c r="AI1918" i="99"/>
  <c r="Y1926" i="99"/>
  <c r="Z1926" i="99"/>
  <c r="AF1926" i="99" s="1"/>
  <c r="AH1928" i="99"/>
  <c r="AG1928" i="99"/>
  <c r="Z1929" i="99"/>
  <c r="AF1929" i="99" s="1"/>
  <c r="Y1929" i="99"/>
  <c r="AF1934" i="99"/>
  <c r="AI1934" i="99"/>
  <c r="Y1942" i="99"/>
  <c r="Z1942" i="99"/>
  <c r="AF1942" i="99" s="1"/>
  <c r="AH1944" i="99"/>
  <c r="AG1944" i="99"/>
  <c r="Z1945" i="99"/>
  <c r="AF1945" i="99" s="1"/>
  <c r="Y1945" i="99"/>
  <c r="AI1950" i="99"/>
  <c r="AG1961" i="99"/>
  <c r="AH1961" i="99"/>
  <c r="AH1973" i="99"/>
  <c r="AG1973" i="99"/>
  <c r="Z1974" i="99"/>
  <c r="AF1974" i="99" s="1"/>
  <c r="Y1974" i="99"/>
  <c r="Y1992" i="99"/>
  <c r="Z1992" i="99"/>
  <c r="AF1992" i="99" s="1"/>
  <c r="AI2014" i="99"/>
  <c r="AF2014" i="99"/>
  <c r="Z2017" i="99"/>
  <c r="AF2017" i="99" s="1"/>
  <c r="Y2017" i="99"/>
  <c r="AH2020" i="99"/>
  <c r="AG2020" i="99"/>
  <c r="Z2039" i="99"/>
  <c r="AF2039" i="99" s="1"/>
  <c r="Y2039" i="99"/>
  <c r="AH2052" i="99"/>
  <c r="AG2052" i="99"/>
  <c r="Z2056" i="99"/>
  <c r="AF2056" i="99" s="1"/>
  <c r="Y2056" i="99"/>
  <c r="AF1682" i="99"/>
  <c r="Z1685" i="99"/>
  <c r="AF1685" i="99" s="1"/>
  <c r="Y1685" i="99"/>
  <c r="Z1689" i="99"/>
  <c r="AF1689" i="99" s="1"/>
  <c r="Y1689" i="99"/>
  <c r="Z1693" i="99"/>
  <c r="AF1693" i="99" s="1"/>
  <c r="Y1693" i="99"/>
  <c r="Z1697" i="99"/>
  <c r="AF1697" i="99" s="1"/>
  <c r="Y1697" i="99"/>
  <c r="Z1701" i="99"/>
  <c r="AF1701" i="99" s="1"/>
  <c r="Y1701" i="99"/>
  <c r="Z1705" i="99"/>
  <c r="AF1705" i="99" s="1"/>
  <c r="Y1705" i="99"/>
  <c r="Z1709" i="99"/>
  <c r="AF1709" i="99" s="1"/>
  <c r="Y1709" i="99"/>
  <c r="Z1713" i="99"/>
  <c r="AF1713" i="99" s="1"/>
  <c r="Y1713" i="99"/>
  <c r="Z1717" i="99"/>
  <c r="AF1717" i="99" s="1"/>
  <c r="Y1717" i="99"/>
  <c r="Z1721" i="99"/>
  <c r="Y1721" i="99"/>
  <c r="Z1725" i="99"/>
  <c r="AF1725" i="99" s="1"/>
  <c r="Y1725" i="99"/>
  <c r="Z1729" i="99"/>
  <c r="AF1729" i="99" s="1"/>
  <c r="Y1729" i="99"/>
  <c r="Z1733" i="99"/>
  <c r="AF1733" i="99" s="1"/>
  <c r="Y1733" i="99"/>
  <c r="Z1737" i="99"/>
  <c r="AF1737" i="99" s="1"/>
  <c r="Y1737" i="99"/>
  <c r="Z1741" i="99"/>
  <c r="AF1741" i="99" s="1"/>
  <c r="Y1741" i="99"/>
  <c r="Z1745" i="99"/>
  <c r="AF1745" i="99" s="1"/>
  <c r="Y1745" i="99"/>
  <c r="Z1749" i="99"/>
  <c r="AF1749" i="99" s="1"/>
  <c r="Y1749" i="99"/>
  <c r="Z1753" i="99"/>
  <c r="AF1753" i="99" s="1"/>
  <c r="Y1753" i="99"/>
  <c r="Z1757" i="99"/>
  <c r="AF1757" i="99" s="1"/>
  <c r="Y1757" i="99"/>
  <c r="Z1761" i="99"/>
  <c r="AF1761" i="99" s="1"/>
  <c r="Y1761" i="99"/>
  <c r="Z1765" i="99"/>
  <c r="AF1765" i="99" s="1"/>
  <c r="Y1765" i="99"/>
  <c r="Z1769" i="99"/>
  <c r="AF1769" i="99" s="1"/>
  <c r="Y1769" i="99"/>
  <c r="Z1773" i="99"/>
  <c r="AF1773" i="99" s="1"/>
  <c r="Y1773" i="99"/>
  <c r="Z1777" i="99"/>
  <c r="AF1777" i="99" s="1"/>
  <c r="Y1777" i="99"/>
  <c r="Z1781" i="99"/>
  <c r="AF1781" i="99" s="1"/>
  <c r="Y1781" i="99"/>
  <c r="Z1785" i="99"/>
  <c r="AF1785" i="99" s="1"/>
  <c r="Y1785" i="99"/>
  <c r="Z1789" i="99"/>
  <c r="AF1789" i="99" s="1"/>
  <c r="Y1789" i="99"/>
  <c r="Z1793" i="99"/>
  <c r="AF1793" i="99" s="1"/>
  <c r="Y1793" i="99"/>
  <c r="Y1797" i="99"/>
  <c r="Z1797" i="99"/>
  <c r="AF1797" i="99" s="1"/>
  <c r="AI1804" i="99"/>
  <c r="AI1805" i="99"/>
  <c r="AI1826" i="99"/>
  <c r="Y1829" i="99"/>
  <c r="Z1829" i="99"/>
  <c r="AF1829" i="99" s="1"/>
  <c r="AI1836" i="99"/>
  <c r="AI1837" i="99"/>
  <c r="AG1841" i="99"/>
  <c r="AH1841" i="99"/>
  <c r="AF1850" i="99"/>
  <c r="AI1858" i="99"/>
  <c r="Z1861" i="99"/>
  <c r="AF1861" i="99" s="1"/>
  <c r="Y1861" i="99"/>
  <c r="AI1866" i="99"/>
  <c r="Y1874" i="99"/>
  <c r="Z1874" i="99"/>
  <c r="AF1874" i="99" s="1"/>
  <c r="AH1876" i="99"/>
  <c r="AG1876" i="99"/>
  <c r="Z1877" i="99"/>
  <c r="AF1877" i="99" s="1"/>
  <c r="Y1877" i="99"/>
  <c r="AI1882" i="99"/>
  <c r="Y1890" i="99"/>
  <c r="Z1890" i="99"/>
  <c r="AF1890" i="99" s="1"/>
  <c r="AH1892" i="99"/>
  <c r="AG1892" i="99"/>
  <c r="Z1893" i="99"/>
  <c r="AF1893" i="99" s="1"/>
  <c r="Y1893" i="99"/>
  <c r="AI1898" i="99"/>
  <c r="Y1906" i="99"/>
  <c r="Z1906" i="99"/>
  <c r="AF1906" i="99" s="1"/>
  <c r="AH1908" i="99"/>
  <c r="AG1908" i="99"/>
  <c r="Z1909" i="99"/>
  <c r="AF1909" i="99" s="1"/>
  <c r="Y1909" i="99"/>
  <c r="AI1914" i="99"/>
  <c r="Y1922" i="99"/>
  <c r="Z1922" i="99"/>
  <c r="AF1922" i="99" s="1"/>
  <c r="AH1924" i="99"/>
  <c r="AG1924" i="99"/>
  <c r="Z1925" i="99"/>
  <c r="AF1925" i="99" s="1"/>
  <c r="Y1925" i="99"/>
  <c r="AI1930" i="99"/>
  <c r="Y1938" i="99"/>
  <c r="Z1938" i="99"/>
  <c r="AF1938" i="99" s="1"/>
  <c r="AH1940" i="99"/>
  <c r="AG1940" i="99"/>
  <c r="Z1941" i="99"/>
  <c r="AF1941" i="99" s="1"/>
  <c r="Y1941" i="99"/>
  <c r="AI1946" i="99"/>
  <c r="Y1960" i="99"/>
  <c r="Z1960" i="99"/>
  <c r="AF1960" i="99" s="1"/>
  <c r="AG1969" i="99"/>
  <c r="AH1969" i="99"/>
  <c r="AI1970" i="99"/>
  <c r="AH1982" i="99"/>
  <c r="AG1982" i="99"/>
  <c r="AF1984" i="99"/>
  <c r="AI1984" i="99"/>
  <c r="Y1995" i="99"/>
  <c r="Z1995" i="99"/>
  <c r="AF1995" i="99" s="1"/>
  <c r="Y2000" i="99"/>
  <c r="Z2000" i="99"/>
  <c r="AF2000" i="99" s="1"/>
  <c r="AG2010" i="99"/>
  <c r="AH2010" i="99"/>
  <c r="AF2013" i="99"/>
  <c r="AI2013" i="99"/>
  <c r="Z2016" i="99"/>
  <c r="AF2016" i="99" s="1"/>
  <c r="Y2016" i="99"/>
  <c r="AG2038" i="99"/>
  <c r="AH2038" i="99"/>
  <c r="AF2050" i="99"/>
  <c r="AI2050" i="99"/>
  <c r="AH2059" i="99"/>
  <c r="AG2059" i="99"/>
  <c r="AF2062" i="99"/>
  <c r="AI2062" i="99"/>
  <c r="AH2068" i="99"/>
  <c r="AG2068" i="99"/>
  <c r="Z2072" i="99"/>
  <c r="AF2072" i="99" s="1"/>
  <c r="Y2072" i="99"/>
  <c r="Z1804" i="99"/>
  <c r="AF1804" i="99" s="1"/>
  <c r="Z1812" i="99"/>
  <c r="AF1812" i="99" s="1"/>
  <c r="Z1820" i="99"/>
  <c r="AF1820" i="99" s="1"/>
  <c r="Z1828" i="99"/>
  <c r="AF1828" i="99" s="1"/>
  <c r="Z1836" i="99"/>
  <c r="AF1836" i="99" s="1"/>
  <c r="Z1844" i="99"/>
  <c r="AF1844" i="99" s="1"/>
  <c r="Z1852" i="99"/>
  <c r="AF1852" i="99" s="1"/>
  <c r="Z1860" i="99"/>
  <c r="AF1860" i="99" s="1"/>
  <c r="Y1955" i="99"/>
  <c r="Z1955" i="99"/>
  <c r="AF1955" i="99" s="1"/>
  <c r="AG1958" i="99"/>
  <c r="AI1962" i="99"/>
  <c r="AI1963" i="99"/>
  <c r="AF1967" i="99"/>
  <c r="AF1976" i="99"/>
  <c r="Y1987" i="99"/>
  <c r="Z1987" i="99"/>
  <c r="AF1987" i="99" s="1"/>
  <c r="AG1990" i="99"/>
  <c r="AI1994" i="99"/>
  <c r="AI1995" i="99"/>
  <c r="AF1999" i="99"/>
  <c r="AI1999" i="99"/>
  <c r="Z2007" i="99"/>
  <c r="AF2007" i="99" s="1"/>
  <c r="Y2007" i="99"/>
  <c r="AG2026" i="99"/>
  <c r="AH2026" i="99"/>
  <c r="AF2029" i="99"/>
  <c r="AI2029" i="99"/>
  <c r="Z2032" i="99"/>
  <c r="AF2032" i="99" s="1"/>
  <c r="Y2032" i="99"/>
  <c r="AI2046" i="99"/>
  <c r="AF2046" i="99"/>
  <c r="AH2051" i="99"/>
  <c r="AG2051" i="99"/>
  <c r="AF2054" i="99"/>
  <c r="AI2054" i="99"/>
  <c r="AH2060" i="99"/>
  <c r="AG2060" i="99"/>
  <c r="AH2067" i="99"/>
  <c r="AG2067" i="99"/>
  <c r="AF2070" i="99"/>
  <c r="AI2070" i="99"/>
  <c r="AH2076" i="99"/>
  <c r="AG2076" i="99"/>
  <c r="Z2091" i="99"/>
  <c r="AF2091" i="99" s="1"/>
  <c r="Y2091" i="99"/>
  <c r="AI2092" i="99"/>
  <c r="AF2102" i="99"/>
  <c r="AI2102" i="99"/>
  <c r="AF1798" i="99"/>
  <c r="AF1806" i="99"/>
  <c r="AF1814" i="99"/>
  <c r="AF1822" i="99"/>
  <c r="AF1830" i="99"/>
  <c r="AF1838" i="99"/>
  <c r="AF1846" i="99"/>
  <c r="AF1854" i="99"/>
  <c r="AI1954" i="99"/>
  <c r="AI1955" i="99"/>
  <c r="AG1959" i="99"/>
  <c r="AH1959" i="99"/>
  <c r="AF1968" i="99"/>
  <c r="AI1976" i="99"/>
  <c r="Y1979" i="99"/>
  <c r="Z1979" i="99"/>
  <c r="AF1979" i="99" s="1"/>
  <c r="AI1986" i="99"/>
  <c r="AI1987" i="99"/>
  <c r="AG1991" i="99"/>
  <c r="AH1991" i="99"/>
  <c r="AH2004" i="99"/>
  <c r="AG2004" i="99"/>
  <c r="AI2015" i="99"/>
  <c r="Y2018" i="99"/>
  <c r="Z2018" i="99"/>
  <c r="AF2018" i="99" s="1"/>
  <c r="Z2023" i="99"/>
  <c r="AF2023" i="99" s="1"/>
  <c r="Y2023" i="99"/>
  <c r="AG2042" i="99"/>
  <c r="AH2042" i="99"/>
  <c r="AF2045" i="99"/>
  <c r="AI2045" i="99"/>
  <c r="AH2048" i="99"/>
  <c r="AG2048" i="99"/>
  <c r="AH2055" i="99"/>
  <c r="AG2055" i="99"/>
  <c r="AF2058" i="99"/>
  <c r="AI2058" i="99"/>
  <c r="AH2064" i="99"/>
  <c r="AG2064" i="99"/>
  <c r="AH2071" i="99"/>
  <c r="AG2071" i="99"/>
  <c r="AF2074" i="99"/>
  <c r="AI2074" i="99"/>
  <c r="Z2144" i="99"/>
  <c r="AF2144" i="99" s="1"/>
  <c r="Y2144" i="99"/>
  <c r="Z2145" i="99"/>
  <c r="AF2145" i="99" s="1"/>
  <c r="Y2145" i="99"/>
  <c r="Z1954" i="99"/>
  <c r="AF1954" i="99" s="1"/>
  <c r="Z1962" i="99"/>
  <c r="AF1962" i="99" s="1"/>
  <c r="Z1970" i="99"/>
  <c r="AF1970" i="99" s="1"/>
  <c r="Z1978" i="99"/>
  <c r="AF1978" i="99" s="1"/>
  <c r="Z1986" i="99"/>
  <c r="AF1986" i="99" s="1"/>
  <c r="Z1994" i="99"/>
  <c r="AF1994" i="99" s="1"/>
  <c r="Z2008" i="99"/>
  <c r="AF2008" i="99" s="1"/>
  <c r="Y2008" i="99"/>
  <c r="Z2009" i="99"/>
  <c r="AF2009" i="99" s="1"/>
  <c r="Y2009" i="99"/>
  <c r="Z2024" i="99"/>
  <c r="AF2024" i="99" s="1"/>
  <c r="Y2024" i="99"/>
  <c r="Z2025" i="99"/>
  <c r="AF2025" i="99" s="1"/>
  <c r="Y2025" i="99"/>
  <c r="Z2040" i="99"/>
  <c r="AF2040" i="99" s="1"/>
  <c r="Y2040" i="99"/>
  <c r="Z2041" i="99"/>
  <c r="AF2041" i="99" s="1"/>
  <c r="Y2041" i="99"/>
  <c r="Y2080" i="99"/>
  <c r="Z2080" i="99"/>
  <c r="AF2080" i="99" s="1"/>
  <c r="Y2083" i="99"/>
  <c r="Z2083" i="99"/>
  <c r="AF2083" i="99" s="1"/>
  <c r="Z2087" i="99"/>
  <c r="AF2087" i="99" s="1"/>
  <c r="Y2087" i="99"/>
  <c r="AI2088" i="99"/>
  <c r="Z2095" i="99"/>
  <c r="AF2095" i="99" s="1"/>
  <c r="Y2095" i="99"/>
  <c r="AI2104" i="99"/>
  <c r="Z2112" i="99"/>
  <c r="AF2112" i="99" s="1"/>
  <c r="Y2112" i="99"/>
  <c r="Z2113" i="99"/>
  <c r="AF2113" i="99" s="1"/>
  <c r="Y2113" i="99"/>
  <c r="Z2130" i="99"/>
  <c r="AF2130" i="99" s="1"/>
  <c r="Y2130" i="99"/>
  <c r="AI2135" i="99"/>
  <c r="AF2135" i="99"/>
  <c r="AG2149" i="99"/>
  <c r="AH2149" i="99"/>
  <c r="AF1956" i="99"/>
  <c r="AF1964" i="99"/>
  <c r="AF1972" i="99"/>
  <c r="AF1980" i="99"/>
  <c r="AF1988" i="99"/>
  <c r="AF1996" i="99"/>
  <c r="Z2001" i="99"/>
  <c r="AF2001" i="99" s="1"/>
  <c r="Y2001" i="99"/>
  <c r="AI2006" i="99"/>
  <c r="AI2007" i="99"/>
  <c r="AI2009" i="99"/>
  <c r="Z2015" i="99"/>
  <c r="AF2015" i="99" s="1"/>
  <c r="Y2015" i="99"/>
  <c r="AH2021" i="99"/>
  <c r="AG2021" i="99"/>
  <c r="AI2022" i="99"/>
  <c r="AI2023" i="99"/>
  <c r="AI2025" i="99"/>
  <c r="Z2031" i="99"/>
  <c r="AF2031" i="99" s="1"/>
  <c r="Y2031" i="99"/>
  <c r="AI2038" i="99"/>
  <c r="AI2039" i="99"/>
  <c r="AI2041" i="99"/>
  <c r="Z2047" i="99"/>
  <c r="AF2047" i="99" s="1"/>
  <c r="Y2047" i="99"/>
  <c r="Z2098" i="99"/>
  <c r="AF2098" i="99" s="1"/>
  <c r="Y2098" i="99"/>
  <c r="AI2103" i="99"/>
  <c r="AF2103" i="99"/>
  <c r="AG2107" i="99"/>
  <c r="AH2107" i="99"/>
  <c r="AG2117" i="99"/>
  <c r="AH2117" i="99"/>
  <c r="AF2134" i="99"/>
  <c r="AI2134" i="99"/>
  <c r="AF2003" i="99"/>
  <c r="Y2006" i="99"/>
  <c r="AF2011" i="99"/>
  <c r="Y2014" i="99"/>
  <c r="AF2019" i="99"/>
  <c r="Y2022" i="99"/>
  <c r="AF2027" i="99"/>
  <c r="Y2030" i="99"/>
  <c r="AF2035" i="99"/>
  <c r="Y2038" i="99"/>
  <c r="AF2043" i="99"/>
  <c r="Y2046" i="99"/>
  <c r="Z2049" i="99"/>
  <c r="AF2049" i="99" s="1"/>
  <c r="Y2049" i="99"/>
  <c r="Z2053" i="99"/>
  <c r="AF2053" i="99" s="1"/>
  <c r="Y2053" i="99"/>
  <c r="Z2057" i="99"/>
  <c r="AF2057" i="99" s="1"/>
  <c r="Y2057" i="99"/>
  <c r="Z2061" i="99"/>
  <c r="AF2061" i="99" s="1"/>
  <c r="Y2061" i="99"/>
  <c r="Z2065" i="99"/>
  <c r="AF2065" i="99" s="1"/>
  <c r="Y2065" i="99"/>
  <c r="Z2069" i="99"/>
  <c r="AF2069" i="99" s="1"/>
  <c r="Y2069" i="99"/>
  <c r="Z2073" i="99"/>
  <c r="AF2073" i="99" s="1"/>
  <c r="Y2073" i="99"/>
  <c r="Z2077" i="99"/>
  <c r="AF2077" i="99" s="1"/>
  <c r="Y2077" i="99"/>
  <c r="Z2096" i="99"/>
  <c r="AF2096" i="99" s="1"/>
  <c r="Y2096" i="99"/>
  <c r="Z2097" i="99"/>
  <c r="AF2097" i="99" s="1"/>
  <c r="Y2097" i="99"/>
  <c r="Z2128" i="99"/>
  <c r="AF2128" i="99" s="1"/>
  <c r="Y2128" i="99"/>
  <c r="Z2129" i="99"/>
  <c r="AF2129" i="99" s="1"/>
  <c r="Y2129" i="99"/>
  <c r="AG2079" i="99"/>
  <c r="AH2079" i="99"/>
  <c r="Y2088" i="99"/>
  <c r="Z2088" i="99"/>
  <c r="AF2088" i="99" s="1"/>
  <c r="Y2092" i="99"/>
  <c r="Z2092" i="99"/>
  <c r="AF2092" i="99" s="1"/>
  <c r="Z2114" i="99"/>
  <c r="AF2114" i="99" s="1"/>
  <c r="Y2114" i="99"/>
  <c r="AH2118" i="99"/>
  <c r="AG2118" i="99"/>
  <c r="AI2120" i="99"/>
  <c r="AG2123" i="99"/>
  <c r="AH2123" i="99"/>
  <c r="Z2146" i="99"/>
  <c r="AF2146" i="99" s="1"/>
  <c r="Y2146" i="99"/>
  <c r="AI2047" i="99"/>
  <c r="AI2051" i="99"/>
  <c r="AI2055" i="99"/>
  <c r="AI2059" i="99"/>
  <c r="AI2063" i="99"/>
  <c r="AI2067" i="99"/>
  <c r="AI2071" i="99"/>
  <c r="AI2075" i="99"/>
  <c r="Z2082" i="99"/>
  <c r="AF2082" i="99" s="1"/>
  <c r="AI2095" i="99"/>
  <c r="AI2096" i="99"/>
  <c r="AI2098" i="99"/>
  <c r="Z2104" i="99"/>
  <c r="AF2104" i="99" s="1"/>
  <c r="Y2104" i="99"/>
  <c r="AI2111" i="99"/>
  <c r="AI2112" i="99"/>
  <c r="AI2114" i="99"/>
  <c r="Z2120" i="99"/>
  <c r="AF2120" i="99" s="1"/>
  <c r="Y2120" i="99"/>
  <c r="AH2126" i="99"/>
  <c r="AG2126" i="99"/>
  <c r="AI2127" i="99"/>
  <c r="AI2128" i="99"/>
  <c r="AI2130" i="99"/>
  <c r="Z2136" i="99"/>
  <c r="AF2136" i="99" s="1"/>
  <c r="Y2136" i="99"/>
  <c r="AI2143" i="99"/>
  <c r="AI2144" i="99"/>
  <c r="AI2146" i="99"/>
  <c r="Y2079" i="99"/>
  <c r="Y2082" i="99"/>
  <c r="AF2084" i="99"/>
  <c r="AG2090" i="99"/>
  <c r="Z2099" i="99"/>
  <c r="AF2099" i="99" s="1"/>
  <c r="Z2105" i="99"/>
  <c r="AF2105" i="99" s="1"/>
  <c r="Y2105" i="99"/>
  <c r="Z2106" i="99"/>
  <c r="AF2106" i="99" s="1"/>
  <c r="Y2106" i="99"/>
  <c r="AI2110" i="99"/>
  <c r="AF2111" i="99"/>
  <c r="Z2115" i="99"/>
  <c r="AF2115" i="99" s="1"/>
  <c r="Z2121" i="99"/>
  <c r="AF2121" i="99" s="1"/>
  <c r="Y2121" i="99"/>
  <c r="Z2122" i="99"/>
  <c r="AF2122" i="99" s="1"/>
  <c r="Y2122" i="99"/>
  <c r="AI2126" i="99"/>
  <c r="AF2127" i="99"/>
  <c r="Z2131" i="99"/>
  <c r="AF2131" i="99" s="1"/>
  <c r="Z2137" i="99"/>
  <c r="AF2137" i="99" s="1"/>
  <c r="Y2137" i="99"/>
  <c r="Z2138" i="99"/>
  <c r="AF2138" i="99" s="1"/>
  <c r="Y2138" i="99"/>
  <c r="AI2142" i="99"/>
  <c r="AF2143" i="99"/>
  <c r="Z2147" i="99"/>
  <c r="AF2147" i="99" s="1"/>
  <c r="AF2100" i="99"/>
  <c r="Y2103" i="99"/>
  <c r="AF2108" i="99"/>
  <c r="Y2111" i="99"/>
  <c r="AF2116" i="99"/>
  <c r="Y2119" i="99"/>
  <c r="AF2124" i="99"/>
  <c r="Y2127" i="99"/>
  <c r="AF2132" i="99"/>
  <c r="Y2135" i="99"/>
  <c r="AF2140" i="99"/>
  <c r="Y2143" i="99"/>
  <c r="AF2148" i="99"/>
  <c r="AH2086" i="99" l="1"/>
  <c r="AG2086" i="99"/>
  <c r="AG1983" i="99"/>
  <c r="AH1983" i="99"/>
  <c r="AG2142" i="99"/>
  <c r="AH2142" i="99"/>
  <c r="AH1809" i="99"/>
  <c r="AG1809" i="99"/>
  <c r="AG2110" i="99"/>
  <c r="AH2110" i="99"/>
  <c r="AH2005" i="99"/>
  <c r="AG2005" i="99"/>
  <c r="AG1833" i="99"/>
  <c r="AH1833" i="99"/>
  <c r="AG2063" i="99"/>
  <c r="AG2037" i="99"/>
  <c r="AH2037" i="99"/>
  <c r="AH2094" i="99"/>
  <c r="AG2094" i="99"/>
  <c r="AH2028" i="99"/>
  <c r="AG2028" i="99"/>
  <c r="AH1966" i="99"/>
  <c r="AG1966" i="99"/>
  <c r="AH1848" i="99"/>
  <c r="AG1848" i="99"/>
  <c r="AH1998" i="99"/>
  <c r="AG1998" i="99"/>
  <c r="Y2151" i="99"/>
  <c r="AH2128" i="99"/>
  <c r="AG2128" i="99"/>
  <c r="AH2096" i="99"/>
  <c r="AG2096" i="99"/>
  <c r="AH2047" i="99"/>
  <c r="AG2047" i="99"/>
  <c r="AH2031" i="99"/>
  <c r="AG2031" i="99"/>
  <c r="AH2015" i="99"/>
  <c r="AG2015" i="99"/>
  <c r="AH2144" i="99"/>
  <c r="AG2144" i="99"/>
  <c r="AH1852" i="99"/>
  <c r="AG1852" i="99"/>
  <c r="AH1820" i="99"/>
  <c r="AG1820" i="99"/>
  <c r="AH2120" i="99"/>
  <c r="AG2120" i="99"/>
  <c r="AH2087" i="99"/>
  <c r="AG2087" i="99"/>
  <c r="AH1970" i="99"/>
  <c r="AG1970" i="99"/>
  <c r="AH2112" i="99"/>
  <c r="AG2112" i="99"/>
  <c r="AH2104" i="99"/>
  <c r="AG2104" i="99"/>
  <c r="AH2082" i="99"/>
  <c r="AG2082" i="99"/>
  <c r="AG2088" i="99"/>
  <c r="AH2088" i="99"/>
  <c r="AH2080" i="99"/>
  <c r="AG2080" i="99"/>
  <c r="AH1773" i="99"/>
  <c r="AG1773" i="99"/>
  <c r="AH1757" i="99"/>
  <c r="AG1757" i="99"/>
  <c r="AH1709" i="99"/>
  <c r="AG1709" i="99"/>
  <c r="AH1693" i="99"/>
  <c r="AG1693" i="99"/>
  <c r="AH1842" i="99"/>
  <c r="AG1842" i="99"/>
  <c r="AH2136" i="99"/>
  <c r="AG2136" i="99"/>
  <c r="AH1828" i="99"/>
  <c r="AG1828" i="99"/>
  <c r="AH1777" i="99"/>
  <c r="AG1777" i="99"/>
  <c r="AH1769" i="99"/>
  <c r="AG1769" i="99"/>
  <c r="AH1753" i="99"/>
  <c r="AG1753" i="99"/>
  <c r="AH1737" i="99"/>
  <c r="AG1737" i="99"/>
  <c r="AH1713" i="99"/>
  <c r="AG1713" i="99"/>
  <c r="AH1705" i="99"/>
  <c r="AG1705" i="99"/>
  <c r="AH1689" i="99"/>
  <c r="AG1689" i="99"/>
  <c r="AH1992" i="99"/>
  <c r="AG1992" i="99"/>
  <c r="AG1942" i="99"/>
  <c r="AH1942" i="99"/>
  <c r="AG1926" i="99"/>
  <c r="AH1926" i="99"/>
  <c r="AG1910" i="99"/>
  <c r="AH1910" i="99"/>
  <c r="AG1894" i="99"/>
  <c r="AH1894" i="99"/>
  <c r="AG1878" i="99"/>
  <c r="AH1878" i="99"/>
  <c r="AG1862" i="99"/>
  <c r="AH1862" i="99"/>
  <c r="AH1810" i="99"/>
  <c r="AG1810" i="99"/>
  <c r="AG2124" i="99"/>
  <c r="AH2124" i="99"/>
  <c r="AG2143" i="99"/>
  <c r="AH2143" i="99"/>
  <c r="AG2099" i="99"/>
  <c r="AH2099" i="99"/>
  <c r="AH2065" i="99"/>
  <c r="AG2065" i="99"/>
  <c r="AH2057" i="99"/>
  <c r="AG2057" i="99"/>
  <c r="AH2049" i="99"/>
  <c r="AG2049" i="99"/>
  <c r="AG2035" i="99"/>
  <c r="AH2035" i="99"/>
  <c r="AG2019" i="99"/>
  <c r="AH2019" i="99"/>
  <c r="AH2023" i="99"/>
  <c r="AG2023" i="99"/>
  <c r="AH2007" i="99"/>
  <c r="AG2007" i="99"/>
  <c r="AG1980" i="99"/>
  <c r="AH1980" i="99"/>
  <c r="AH2091" i="99"/>
  <c r="AG2091" i="99"/>
  <c r="AG2058" i="99"/>
  <c r="AH2058" i="99"/>
  <c r="AG1830" i="99"/>
  <c r="AH1830" i="99"/>
  <c r="AG2092" i="99"/>
  <c r="AH2092" i="99"/>
  <c r="AH2029" i="99"/>
  <c r="AG2029" i="99"/>
  <c r="AH1976" i="99"/>
  <c r="AG1976" i="99"/>
  <c r="AG2062" i="99"/>
  <c r="AH2062" i="99"/>
  <c r="AG1995" i="99"/>
  <c r="AH1995" i="99"/>
  <c r="AG1682" i="99"/>
  <c r="AH1682" i="99"/>
  <c r="AG1950" i="99"/>
  <c r="AH1950" i="99"/>
  <c r="AG1849" i="99"/>
  <c r="AH1849" i="99"/>
  <c r="AG1766" i="99"/>
  <c r="AH1766" i="99"/>
  <c r="AG1734" i="99"/>
  <c r="AH1734" i="99"/>
  <c r="AG1702" i="99"/>
  <c r="AH1702" i="99"/>
  <c r="AG1845" i="99"/>
  <c r="AH1845" i="99"/>
  <c r="AH1785" i="99"/>
  <c r="AG1785" i="99"/>
  <c r="AH1721" i="99"/>
  <c r="AG1721" i="99"/>
  <c r="AG1681" i="99"/>
  <c r="AH1681" i="99"/>
  <c r="AG2002" i="99"/>
  <c r="AH2002" i="99"/>
  <c r="AH1869" i="99"/>
  <c r="AG1869" i="99"/>
  <c r="AH1776" i="99"/>
  <c r="AG1776" i="99"/>
  <c r="AH1744" i="99"/>
  <c r="AG1744" i="99"/>
  <c r="AH1712" i="99"/>
  <c r="AG1712" i="99"/>
  <c r="AH1815" i="99"/>
  <c r="AG1815" i="99"/>
  <c r="AH1764" i="99"/>
  <c r="AG1764" i="99"/>
  <c r="AH1700" i="99"/>
  <c r="AG1700" i="99"/>
  <c r="AH1860" i="99"/>
  <c r="AG1860" i="99"/>
  <c r="AH1802" i="99"/>
  <c r="AG1802" i="99"/>
  <c r="AH1704" i="99"/>
  <c r="AG1704" i="99"/>
  <c r="AH2137" i="99"/>
  <c r="AG2137" i="99"/>
  <c r="AG2115" i="99"/>
  <c r="AH2115" i="99"/>
  <c r="AH2106" i="99"/>
  <c r="AG2106" i="99"/>
  <c r="AG2095" i="99"/>
  <c r="AH2095" i="99"/>
  <c r="AH2084" i="99"/>
  <c r="AG2084" i="99"/>
  <c r="AH2001" i="99"/>
  <c r="AG2001" i="99"/>
  <c r="AG1972" i="99"/>
  <c r="AH1972" i="99"/>
  <c r="AH2130" i="99"/>
  <c r="AG2130" i="99"/>
  <c r="AH2040" i="99"/>
  <c r="AG2040" i="99"/>
  <c r="AH2024" i="99"/>
  <c r="AG2024" i="99"/>
  <c r="AH2008" i="99"/>
  <c r="AG2008" i="99"/>
  <c r="AH2145" i="99"/>
  <c r="AG2145" i="99"/>
  <c r="AG1979" i="99"/>
  <c r="AH1979" i="99"/>
  <c r="AH1854" i="99"/>
  <c r="AG1854" i="99"/>
  <c r="AG1822" i="99"/>
  <c r="AH1822" i="99"/>
  <c r="AG1967" i="99"/>
  <c r="AH1967" i="99"/>
  <c r="AG1955" i="99"/>
  <c r="AH1955" i="99"/>
  <c r="AH1844" i="99"/>
  <c r="AG1844" i="99"/>
  <c r="AH1812" i="99"/>
  <c r="AG1812" i="99"/>
  <c r="AH2016" i="99"/>
  <c r="AG2016" i="99"/>
  <c r="AG1946" i="99"/>
  <c r="AH1946" i="99"/>
  <c r="AG1930" i="99"/>
  <c r="AH1930" i="99"/>
  <c r="AG1914" i="99"/>
  <c r="AH1914" i="99"/>
  <c r="AG1898" i="99"/>
  <c r="AH1898" i="99"/>
  <c r="AG1882" i="99"/>
  <c r="AH1882" i="99"/>
  <c r="AG1866" i="99"/>
  <c r="AH1866" i="99"/>
  <c r="AH1850" i="99"/>
  <c r="AG1850" i="99"/>
  <c r="AH1818" i="99"/>
  <c r="AG1818" i="99"/>
  <c r="AH1793" i="99"/>
  <c r="AG1793" i="99"/>
  <c r="AH1761" i="99"/>
  <c r="AG1761" i="99"/>
  <c r="AH1745" i="99"/>
  <c r="AG1745" i="99"/>
  <c r="AH1729" i="99"/>
  <c r="AG1729" i="99"/>
  <c r="AH1697" i="99"/>
  <c r="AG1697" i="99"/>
  <c r="AG1794" i="99"/>
  <c r="AH1794" i="99"/>
  <c r="AG1778" i="99"/>
  <c r="AH1778" i="99"/>
  <c r="AG1762" i="99"/>
  <c r="AH1762" i="99"/>
  <c r="AG1746" i="99"/>
  <c r="AH1746" i="99"/>
  <c r="AG1730" i="99"/>
  <c r="AH1730" i="99"/>
  <c r="AG1714" i="99"/>
  <c r="AH1714" i="99"/>
  <c r="AG1698" i="99"/>
  <c r="AH1698" i="99"/>
  <c r="AH1680" i="99"/>
  <c r="AG1680" i="99"/>
  <c r="AH1953" i="99"/>
  <c r="AG1953" i="99"/>
  <c r="AG1938" i="99"/>
  <c r="AH1938" i="99"/>
  <c r="AH1921" i="99"/>
  <c r="AG1921" i="99"/>
  <c r="AG1906" i="99"/>
  <c r="AH1906" i="99"/>
  <c r="AH1889" i="99"/>
  <c r="AG1889" i="99"/>
  <c r="AG1874" i="99"/>
  <c r="AH1874" i="99"/>
  <c r="AH1756" i="99"/>
  <c r="AG1756" i="99"/>
  <c r="AH1692" i="99"/>
  <c r="AG1692" i="99"/>
  <c r="AH1741" i="99"/>
  <c r="AG1741" i="99"/>
  <c r="AH1957" i="99"/>
  <c r="AG1957" i="99"/>
  <c r="AH1789" i="99"/>
  <c r="AG1789" i="99"/>
  <c r="AH1725" i="99"/>
  <c r="AG1725" i="99"/>
  <c r="AH1736" i="99"/>
  <c r="AG1736" i="99"/>
  <c r="AH1780" i="99"/>
  <c r="AG1780" i="99"/>
  <c r="AG2078" i="99"/>
  <c r="AH2078" i="99"/>
  <c r="AG2066" i="99"/>
  <c r="AH2066" i="99"/>
  <c r="AG1975" i="99"/>
  <c r="AH1975" i="99"/>
  <c r="AH1800" i="99"/>
  <c r="AG1800" i="99"/>
  <c r="AG2148" i="99"/>
  <c r="AH2148" i="99"/>
  <c r="AG2132" i="99"/>
  <c r="AH2132" i="99"/>
  <c r="AG2116" i="99"/>
  <c r="AH2116" i="99"/>
  <c r="AG2100" i="99"/>
  <c r="AH2100" i="99"/>
  <c r="AG2131" i="99"/>
  <c r="AH2131" i="99"/>
  <c r="AH2122" i="99"/>
  <c r="AG2122" i="99"/>
  <c r="AG2111" i="99"/>
  <c r="AH2111" i="99"/>
  <c r="AH2146" i="99"/>
  <c r="AG2146" i="99"/>
  <c r="AH2114" i="99"/>
  <c r="AG2114" i="99"/>
  <c r="AH2129" i="99"/>
  <c r="AG2129" i="99"/>
  <c r="AH2097" i="99"/>
  <c r="AG2097" i="99"/>
  <c r="AH2077" i="99"/>
  <c r="AG2077" i="99"/>
  <c r="AH2069" i="99"/>
  <c r="AG2069" i="99"/>
  <c r="AH2061" i="99"/>
  <c r="AG2061" i="99"/>
  <c r="AH2053" i="99"/>
  <c r="AG2053" i="99"/>
  <c r="AG2043" i="99"/>
  <c r="AH2043" i="99"/>
  <c r="AG2027" i="99"/>
  <c r="AH2027" i="99"/>
  <c r="AG2011" i="99"/>
  <c r="AH2011" i="99"/>
  <c r="AH2134" i="99"/>
  <c r="AG2134" i="99"/>
  <c r="AH2098" i="99"/>
  <c r="AG2098" i="99"/>
  <c r="AH1996" i="99"/>
  <c r="AG1996" i="99"/>
  <c r="AH1964" i="99"/>
  <c r="AG1964" i="99"/>
  <c r="AG2135" i="99"/>
  <c r="AH2135" i="99"/>
  <c r="AG2083" i="99"/>
  <c r="AH2083" i="99"/>
  <c r="AH1994" i="99"/>
  <c r="AG1994" i="99"/>
  <c r="AH1962" i="99"/>
  <c r="AG1962" i="99"/>
  <c r="AG2074" i="99"/>
  <c r="AH2074" i="99"/>
  <c r="AH2045" i="99"/>
  <c r="AG2045" i="99"/>
  <c r="AH1846" i="99"/>
  <c r="AG1846" i="99"/>
  <c r="AH1814" i="99"/>
  <c r="AG1814" i="99"/>
  <c r="AH2102" i="99"/>
  <c r="AG2102" i="99"/>
  <c r="AG2070" i="99"/>
  <c r="AH2070" i="99"/>
  <c r="AH2032" i="99"/>
  <c r="AG2032" i="99"/>
  <c r="AH1999" i="99"/>
  <c r="AG1999" i="99"/>
  <c r="AG1987" i="99"/>
  <c r="AH1987" i="99"/>
  <c r="AH1836" i="99"/>
  <c r="AG1836" i="99"/>
  <c r="AH1804" i="99"/>
  <c r="AG1804" i="99"/>
  <c r="AG2000" i="99"/>
  <c r="AH2000" i="99"/>
  <c r="AG1829" i="99"/>
  <c r="AH1829" i="99"/>
  <c r="AG1797" i="99"/>
  <c r="AH1797" i="99"/>
  <c r="AH2056" i="99"/>
  <c r="AG2056" i="99"/>
  <c r="AH2017" i="99"/>
  <c r="AG2017" i="99"/>
  <c r="AH1974" i="99"/>
  <c r="AG1974" i="99"/>
  <c r="AH1945" i="99"/>
  <c r="AG1945" i="99"/>
  <c r="AH1929" i="99"/>
  <c r="AG1929" i="99"/>
  <c r="AH1913" i="99"/>
  <c r="AG1913" i="99"/>
  <c r="AH1897" i="99"/>
  <c r="AG1897" i="99"/>
  <c r="AH1881" i="99"/>
  <c r="AG1881" i="99"/>
  <c r="AH1865" i="99"/>
  <c r="AG1865" i="99"/>
  <c r="AH1826" i="99"/>
  <c r="AG1826" i="99"/>
  <c r="AG1790" i="99"/>
  <c r="AH1790" i="99"/>
  <c r="AG1774" i="99"/>
  <c r="AH1774" i="99"/>
  <c r="AG1758" i="99"/>
  <c r="AH1758" i="99"/>
  <c r="AG1742" i="99"/>
  <c r="AH1742" i="99"/>
  <c r="AG1726" i="99"/>
  <c r="AH1726" i="99"/>
  <c r="AG1710" i="99"/>
  <c r="AH1710" i="99"/>
  <c r="AG1694" i="99"/>
  <c r="AH1694" i="99"/>
  <c r="AH2033" i="99"/>
  <c r="AG2033" i="99"/>
  <c r="AH1740" i="99"/>
  <c r="AG1740" i="99"/>
  <c r="AH1949" i="99"/>
  <c r="AG1949" i="99"/>
  <c r="AH1917" i="99"/>
  <c r="AG1917" i="99"/>
  <c r="AH1885" i="99"/>
  <c r="AG1885" i="99"/>
  <c r="AH1824" i="99"/>
  <c r="AG1824" i="99"/>
  <c r="AH1839" i="99"/>
  <c r="AG1839" i="99"/>
  <c r="AH1807" i="99"/>
  <c r="AG1807" i="99"/>
  <c r="AH1784" i="99"/>
  <c r="AG1784" i="99"/>
  <c r="AH1752" i="99"/>
  <c r="AG1752" i="99"/>
  <c r="AH1720" i="99"/>
  <c r="AG1720" i="99"/>
  <c r="AH1688" i="99"/>
  <c r="AG1688" i="99"/>
  <c r="AH1856" i="99"/>
  <c r="AG1856" i="99"/>
  <c r="AG1963" i="99"/>
  <c r="AH1963" i="99"/>
  <c r="AG1821" i="99"/>
  <c r="AH1821" i="99"/>
  <c r="AG1813" i="99"/>
  <c r="AH1813" i="99"/>
  <c r="AI2151" i="99"/>
  <c r="AH2085" i="99"/>
  <c r="AG2085" i="99"/>
  <c r="AG2140" i="99"/>
  <c r="AH2140" i="99"/>
  <c r="AG2108" i="99"/>
  <c r="AH2108" i="99"/>
  <c r="AH2121" i="99"/>
  <c r="AG2121" i="99"/>
  <c r="AH2073" i="99"/>
  <c r="AG2073" i="99"/>
  <c r="AG2003" i="99"/>
  <c r="AH2003" i="99"/>
  <c r="AH2039" i="99"/>
  <c r="AG2039" i="99"/>
  <c r="AH1978" i="99"/>
  <c r="AG1978" i="99"/>
  <c r="AH1968" i="99"/>
  <c r="AG1968" i="99"/>
  <c r="AG1798" i="99"/>
  <c r="AH1798" i="99"/>
  <c r="AG2054" i="99"/>
  <c r="AH2054" i="99"/>
  <c r="AH2072" i="99"/>
  <c r="AG2072" i="99"/>
  <c r="AG2050" i="99"/>
  <c r="AH2050" i="99"/>
  <c r="AG1934" i="99"/>
  <c r="AH1934" i="99"/>
  <c r="AG1918" i="99"/>
  <c r="AH1918" i="99"/>
  <c r="AG1902" i="99"/>
  <c r="AH1902" i="99"/>
  <c r="AG1886" i="99"/>
  <c r="AH1886" i="99"/>
  <c r="AG1870" i="99"/>
  <c r="AH1870" i="99"/>
  <c r="AG1837" i="99"/>
  <c r="AH1837" i="99"/>
  <c r="AG1782" i="99"/>
  <c r="AH1782" i="99"/>
  <c r="AG1750" i="99"/>
  <c r="AH1750" i="99"/>
  <c r="AG1718" i="99"/>
  <c r="AH1718" i="99"/>
  <c r="AG1686" i="99"/>
  <c r="AH1686" i="99"/>
  <c r="AH1772" i="99"/>
  <c r="AG1772" i="99"/>
  <c r="AH1708" i="99"/>
  <c r="AG1708" i="99"/>
  <c r="AG2034" i="99"/>
  <c r="AH2034" i="99"/>
  <c r="AG1971" i="99"/>
  <c r="AH1971" i="99"/>
  <c r="AH1933" i="99"/>
  <c r="AG1933" i="99"/>
  <c r="AH1901" i="99"/>
  <c r="AG1901" i="99"/>
  <c r="AH1792" i="99"/>
  <c r="AG1792" i="99"/>
  <c r="AH1760" i="99"/>
  <c r="AG1760" i="99"/>
  <c r="AH1728" i="99"/>
  <c r="AG1728" i="99"/>
  <c r="AH1696" i="99"/>
  <c r="AG1696" i="99"/>
  <c r="AH1796" i="99"/>
  <c r="AG1796" i="99"/>
  <c r="AH1732" i="99"/>
  <c r="AG1732" i="99"/>
  <c r="AH1768" i="99"/>
  <c r="AG1768" i="99"/>
  <c r="AH1716" i="99"/>
  <c r="AG1716" i="99"/>
  <c r="AG2147" i="99"/>
  <c r="AH2147" i="99"/>
  <c r="AH2138" i="99"/>
  <c r="AG2138" i="99"/>
  <c r="AG2127" i="99"/>
  <c r="AH2127" i="99"/>
  <c r="AH2105" i="99"/>
  <c r="AG2105" i="99"/>
  <c r="AG2103" i="99"/>
  <c r="AH2103" i="99"/>
  <c r="AH1988" i="99"/>
  <c r="AG1988" i="99"/>
  <c r="AH1956" i="99"/>
  <c r="AG1956" i="99"/>
  <c r="AH2113" i="99"/>
  <c r="AG2113" i="99"/>
  <c r="AH2041" i="99"/>
  <c r="AG2041" i="99"/>
  <c r="AH2025" i="99"/>
  <c r="AG2025" i="99"/>
  <c r="AH2009" i="99"/>
  <c r="AG2009" i="99"/>
  <c r="AH1986" i="99"/>
  <c r="AG1986" i="99"/>
  <c r="AH1954" i="99"/>
  <c r="AG1954" i="99"/>
  <c r="AG2018" i="99"/>
  <c r="AH2018" i="99"/>
  <c r="AH1838" i="99"/>
  <c r="AG1838" i="99"/>
  <c r="AH1806" i="99"/>
  <c r="AG1806" i="99"/>
  <c r="AG2046" i="99"/>
  <c r="AH2046" i="99"/>
  <c r="AH2013" i="99"/>
  <c r="AG2013" i="99"/>
  <c r="AH1984" i="99"/>
  <c r="AG1984" i="99"/>
  <c r="AH1941" i="99"/>
  <c r="AG1941" i="99"/>
  <c r="AH1925" i="99"/>
  <c r="AG1925" i="99"/>
  <c r="AH1909" i="99"/>
  <c r="AG1909" i="99"/>
  <c r="AH1893" i="99"/>
  <c r="AG1893" i="99"/>
  <c r="AH1877" i="99"/>
  <c r="AG1877" i="99"/>
  <c r="AH1861" i="99"/>
  <c r="AG1861" i="99"/>
  <c r="AH1781" i="99"/>
  <c r="AG1781" i="99"/>
  <c r="AH1765" i="99"/>
  <c r="AG1765" i="99"/>
  <c r="AH1749" i="99"/>
  <c r="AG1749" i="99"/>
  <c r="AH1733" i="99"/>
  <c r="AG1733" i="99"/>
  <c r="AH1717" i="99"/>
  <c r="AG1717" i="99"/>
  <c r="AH1701" i="99"/>
  <c r="AG1701" i="99"/>
  <c r="AH1685" i="99"/>
  <c r="AG1685" i="99"/>
  <c r="AG2014" i="99"/>
  <c r="AH2014" i="99"/>
  <c r="AH1858" i="99"/>
  <c r="AG1858" i="99"/>
  <c r="AG1817" i="99"/>
  <c r="AH1817" i="99"/>
  <c r="AG1805" i="99"/>
  <c r="AH1805" i="99"/>
  <c r="AG1786" i="99"/>
  <c r="AH1786" i="99"/>
  <c r="AG1770" i="99"/>
  <c r="AH1770" i="99"/>
  <c r="AG1754" i="99"/>
  <c r="AH1754" i="99"/>
  <c r="AG1738" i="99"/>
  <c r="AH1738" i="99"/>
  <c r="AG1722" i="99"/>
  <c r="AH1722" i="99"/>
  <c r="AG1706" i="99"/>
  <c r="AH1706" i="99"/>
  <c r="AG1690" i="99"/>
  <c r="AH1690" i="99"/>
  <c r="AG2030" i="99"/>
  <c r="AH2030" i="99"/>
  <c r="AH1960" i="99"/>
  <c r="AG1960" i="99"/>
  <c r="AH1937" i="99"/>
  <c r="AG1937" i="99"/>
  <c r="AG1922" i="99"/>
  <c r="AH1922" i="99"/>
  <c r="AH1905" i="99"/>
  <c r="AG1905" i="99"/>
  <c r="AG1890" i="99"/>
  <c r="AH1890" i="99"/>
  <c r="AH1873" i="99"/>
  <c r="AG1873" i="99"/>
  <c r="AH1834" i="99"/>
  <c r="AG1834" i="99"/>
  <c r="AH1788" i="99"/>
  <c r="AG1788" i="99"/>
  <c r="AH1724" i="99"/>
  <c r="AG1724" i="99"/>
  <c r="AG1853" i="99"/>
  <c r="AH1853" i="99"/>
  <c r="AF2151" i="99"/>
  <c r="AH2151" i="99" s="1"/>
  <c r="AH1989" i="99"/>
  <c r="AG1989" i="99"/>
  <c r="AH1965" i="99"/>
  <c r="AG1965" i="99"/>
  <c r="AG1857" i="99"/>
  <c r="AH1857" i="99"/>
  <c r="AG2139" i="99"/>
  <c r="AH2139" i="99"/>
  <c r="AG1825" i="99"/>
  <c r="AH1825" i="99"/>
  <c r="AH1748" i="99"/>
  <c r="AG1748" i="99"/>
  <c r="AG2151" i="99" l="1"/>
  <c r="Q111" i="86" l="1"/>
  <c r="L111" i="86"/>
  <c r="K111" i="86"/>
  <c r="H111" i="86"/>
  <c r="G111" i="86"/>
  <c r="Q96" i="86"/>
  <c r="L96" i="86"/>
  <c r="K96" i="86"/>
  <c r="H96" i="86"/>
  <c r="G96" i="86"/>
  <c r="Q81" i="86"/>
  <c r="L81" i="86"/>
  <c r="K81" i="86"/>
  <c r="H81" i="86"/>
  <c r="G81" i="86"/>
  <c r="Q66" i="86"/>
  <c r="L66" i="86"/>
  <c r="K66" i="86"/>
  <c r="H66" i="86"/>
  <c r="G66" i="86"/>
  <c r="Q51" i="86"/>
  <c r="L51" i="86"/>
  <c r="K51" i="86"/>
  <c r="H51" i="86"/>
  <c r="G51" i="86"/>
  <c r="Q36" i="86"/>
  <c r="L36" i="86"/>
  <c r="K36" i="86"/>
  <c r="H36" i="86"/>
  <c r="G36" i="86"/>
  <c r="Q21" i="86"/>
  <c r="L21" i="86"/>
  <c r="K21" i="86"/>
  <c r="H21" i="86"/>
  <c r="G21" i="86"/>
  <c r="Q110" i="86"/>
  <c r="L110" i="86"/>
  <c r="K110" i="86"/>
  <c r="H110" i="86"/>
  <c r="G110" i="86"/>
  <c r="Q95" i="86"/>
  <c r="L95" i="86"/>
  <c r="K95" i="86"/>
  <c r="H95" i="86"/>
  <c r="G95" i="86"/>
  <c r="Q80" i="86"/>
  <c r="L80" i="86"/>
  <c r="K80" i="86"/>
  <c r="H80" i="86"/>
  <c r="G80" i="86"/>
  <c r="Q65" i="86"/>
  <c r="L65" i="86"/>
  <c r="K65" i="86"/>
  <c r="H65" i="86"/>
  <c r="G65" i="86"/>
  <c r="Q50" i="86"/>
  <c r="L50" i="86"/>
  <c r="K50" i="86"/>
  <c r="H50" i="86"/>
  <c r="G50" i="86"/>
  <c r="Q35" i="86"/>
  <c r="L35" i="86"/>
  <c r="K35" i="86"/>
  <c r="H35" i="86"/>
  <c r="G35" i="86"/>
  <c r="Q20" i="86"/>
  <c r="L20" i="86"/>
  <c r="K20" i="86"/>
  <c r="H20" i="86"/>
  <c r="G20" i="86"/>
  <c r="Q108" i="86"/>
  <c r="L108" i="86"/>
  <c r="K108" i="86"/>
  <c r="H108" i="86"/>
  <c r="G108" i="86"/>
  <c r="Q93" i="86"/>
  <c r="L93" i="86"/>
  <c r="K93" i="86"/>
  <c r="H93" i="86"/>
  <c r="G93" i="86"/>
  <c r="Q78" i="86"/>
  <c r="L78" i="86"/>
  <c r="K78" i="86"/>
  <c r="H78" i="86"/>
  <c r="G78" i="86"/>
  <c r="Q63" i="86"/>
  <c r="L63" i="86"/>
  <c r="K63" i="86"/>
  <c r="H63" i="86"/>
  <c r="G63" i="86"/>
  <c r="Q48" i="86"/>
  <c r="L48" i="86"/>
  <c r="K48" i="86"/>
  <c r="H48" i="86"/>
  <c r="G48" i="86"/>
  <c r="Q33" i="86"/>
  <c r="L33" i="86"/>
  <c r="K33" i="86"/>
  <c r="H33" i="86"/>
  <c r="G33" i="86"/>
  <c r="Q18" i="86"/>
  <c r="L18" i="86"/>
  <c r="K18" i="86"/>
  <c r="H18" i="86"/>
  <c r="G18" i="86"/>
  <c r="Q105" i="86"/>
  <c r="L105" i="86"/>
  <c r="K105" i="86"/>
  <c r="H105" i="86"/>
  <c r="G105" i="86"/>
  <c r="Q90" i="86"/>
  <c r="L90" i="86"/>
  <c r="K90" i="86"/>
  <c r="H90" i="86"/>
  <c r="G90" i="86"/>
  <c r="Q75" i="86"/>
  <c r="L75" i="86"/>
  <c r="K75" i="86"/>
  <c r="H75" i="86"/>
  <c r="G75" i="86"/>
  <c r="Q60" i="86"/>
  <c r="L60" i="86"/>
  <c r="K60" i="86"/>
  <c r="H60" i="86"/>
  <c r="G60" i="86"/>
  <c r="Q45" i="86"/>
  <c r="L45" i="86"/>
  <c r="K45" i="86"/>
  <c r="H45" i="86"/>
  <c r="G45" i="86"/>
  <c r="Q30" i="86"/>
  <c r="L30" i="86"/>
  <c r="K30" i="86"/>
  <c r="H30" i="86"/>
  <c r="G30" i="86"/>
  <c r="Q15" i="86"/>
  <c r="L15" i="86"/>
  <c r="K15" i="86"/>
  <c r="H15" i="86"/>
  <c r="G15" i="86"/>
  <c r="Q103" i="86"/>
  <c r="L103" i="86"/>
  <c r="K103" i="86"/>
  <c r="H103" i="86"/>
  <c r="G103" i="86"/>
  <c r="Q88" i="86"/>
  <c r="L88" i="86"/>
  <c r="K88" i="86"/>
  <c r="H88" i="86"/>
  <c r="G88" i="86"/>
  <c r="Q73" i="86"/>
  <c r="L73" i="86"/>
  <c r="K73" i="86"/>
  <c r="H73" i="86"/>
  <c r="G73" i="86"/>
  <c r="Q58" i="86"/>
  <c r="L58" i="86"/>
  <c r="K58" i="86"/>
  <c r="H58" i="86"/>
  <c r="G58" i="86"/>
  <c r="Q43" i="86"/>
  <c r="L43" i="86"/>
  <c r="K43" i="86"/>
  <c r="H43" i="86"/>
  <c r="G43" i="86"/>
  <c r="Q28" i="86"/>
  <c r="L28" i="86"/>
  <c r="K28" i="86"/>
  <c r="H28" i="86"/>
  <c r="G28" i="86"/>
  <c r="Q13" i="86"/>
  <c r="L13" i="86"/>
  <c r="K13" i="86"/>
  <c r="H13" i="86"/>
  <c r="G13" i="86"/>
  <c r="Q102" i="86"/>
  <c r="L102" i="86"/>
  <c r="K102" i="86"/>
  <c r="H102" i="86"/>
  <c r="G102" i="86"/>
  <c r="Q87" i="86"/>
  <c r="L87" i="86"/>
  <c r="K87" i="86"/>
  <c r="H87" i="86"/>
  <c r="G87" i="86"/>
  <c r="Q72" i="86"/>
  <c r="L72" i="86"/>
  <c r="K72" i="86"/>
  <c r="H72" i="86"/>
  <c r="G72" i="86"/>
  <c r="Q57" i="86"/>
  <c r="L57" i="86"/>
  <c r="K57" i="86"/>
  <c r="H57" i="86"/>
  <c r="G57" i="86"/>
  <c r="Q42" i="86"/>
  <c r="L42" i="86"/>
  <c r="K42" i="86"/>
  <c r="H42" i="86"/>
  <c r="G42" i="86"/>
  <c r="Q27" i="86"/>
  <c r="L27" i="86"/>
  <c r="K27" i="86"/>
  <c r="H27" i="86"/>
  <c r="G27" i="86"/>
  <c r="Q12" i="86"/>
  <c r="L12" i="86"/>
  <c r="K12" i="86"/>
  <c r="H12" i="86"/>
  <c r="G12" i="86"/>
  <c r="Q101" i="86"/>
  <c r="L101" i="86"/>
  <c r="K101" i="86"/>
  <c r="H101" i="86"/>
  <c r="G101" i="86"/>
  <c r="Q86" i="86"/>
  <c r="L86" i="86"/>
  <c r="K86" i="86"/>
  <c r="H86" i="86"/>
  <c r="G86" i="86"/>
  <c r="Q71" i="86"/>
  <c r="L71" i="86"/>
  <c r="K71" i="86"/>
  <c r="H71" i="86"/>
  <c r="G71" i="86"/>
  <c r="Q56" i="86"/>
  <c r="L56" i="86"/>
  <c r="K56" i="86"/>
  <c r="H56" i="86"/>
  <c r="G56" i="86"/>
  <c r="Q41" i="86"/>
  <c r="L41" i="86"/>
  <c r="K41" i="86"/>
  <c r="H41" i="86"/>
  <c r="G41" i="86"/>
  <c r="Q26" i="86"/>
  <c r="L26" i="86"/>
  <c r="K26" i="86"/>
  <c r="H26" i="86"/>
  <c r="G26" i="86"/>
  <c r="Q11" i="86"/>
  <c r="L11" i="86"/>
  <c r="K11" i="86"/>
  <c r="H11" i="86"/>
  <c r="G11" i="86"/>
  <c r="Q100" i="86"/>
  <c r="L100" i="86"/>
  <c r="K100" i="86"/>
  <c r="H100" i="86"/>
  <c r="G100" i="86"/>
  <c r="Q85" i="86"/>
  <c r="L85" i="86"/>
  <c r="K85" i="86"/>
  <c r="H85" i="86"/>
  <c r="G85" i="86"/>
  <c r="Q70" i="86"/>
  <c r="L70" i="86"/>
  <c r="K70" i="86"/>
  <c r="H70" i="86"/>
  <c r="G70" i="86"/>
  <c r="Q55" i="86"/>
  <c r="L55" i="86"/>
  <c r="K55" i="86"/>
  <c r="H55" i="86"/>
  <c r="G55" i="86"/>
  <c r="Q40" i="86"/>
  <c r="L40" i="86"/>
  <c r="K40" i="86"/>
  <c r="H40" i="86"/>
  <c r="G40" i="86"/>
  <c r="Q25" i="86"/>
  <c r="L25" i="86"/>
  <c r="K25" i="86"/>
  <c r="H25" i="86"/>
  <c r="G25" i="86"/>
  <c r="Q10" i="86"/>
  <c r="L10" i="86"/>
  <c r="K10" i="86"/>
  <c r="H10" i="86"/>
  <c r="G10" i="86"/>
  <c r="Q98" i="86"/>
  <c r="L98" i="86"/>
  <c r="K98" i="86"/>
  <c r="H98" i="86"/>
  <c r="G98" i="86"/>
  <c r="Q83" i="86"/>
  <c r="L83" i="86"/>
  <c r="K83" i="86"/>
  <c r="H83" i="86"/>
  <c r="G83" i="86"/>
  <c r="Q68" i="86"/>
  <c r="L68" i="86"/>
  <c r="K68" i="86"/>
  <c r="H68" i="86"/>
  <c r="G68" i="86"/>
  <c r="Q53" i="86"/>
  <c r="L53" i="86"/>
  <c r="K53" i="86"/>
  <c r="H53" i="86"/>
  <c r="G53" i="86"/>
  <c r="Q38" i="86"/>
  <c r="L38" i="86"/>
  <c r="K38" i="86"/>
  <c r="H38" i="86"/>
  <c r="G38" i="86"/>
  <c r="Q23" i="86"/>
  <c r="L23" i="86"/>
  <c r="K23" i="86"/>
  <c r="H23" i="86"/>
  <c r="G23" i="86"/>
  <c r="Q8" i="86"/>
  <c r="L8" i="86"/>
  <c r="K8" i="86"/>
  <c r="H8" i="86"/>
  <c r="G8" i="86"/>
  <c r="Q112" i="86"/>
  <c r="L112" i="86"/>
  <c r="K112" i="86"/>
  <c r="H112" i="86"/>
  <c r="G112" i="86"/>
  <c r="Q97" i="86"/>
  <c r="L97" i="86"/>
  <c r="K97" i="86"/>
  <c r="H97" i="86"/>
  <c r="G97" i="86"/>
  <c r="Q82" i="86"/>
  <c r="L82" i="86"/>
  <c r="K82" i="86"/>
  <c r="H82" i="86"/>
  <c r="G82" i="86"/>
  <c r="Q67" i="86"/>
  <c r="L67" i="86"/>
  <c r="K67" i="86"/>
  <c r="H67" i="86"/>
  <c r="G67" i="86"/>
  <c r="Q52" i="86"/>
  <c r="L52" i="86"/>
  <c r="K52" i="86"/>
  <c r="H52" i="86"/>
  <c r="G52" i="86"/>
  <c r="Q37" i="86"/>
  <c r="L37" i="86"/>
  <c r="K37" i="86"/>
  <c r="H37" i="86"/>
  <c r="G37" i="86"/>
  <c r="Q22" i="86"/>
  <c r="L22" i="86"/>
  <c r="K22" i="86"/>
  <c r="H22" i="86"/>
  <c r="G22" i="86"/>
  <c r="Q109" i="86"/>
  <c r="L109" i="86"/>
  <c r="K109" i="86"/>
  <c r="H109" i="86"/>
  <c r="G109" i="86"/>
  <c r="Q94" i="86"/>
  <c r="L94" i="86"/>
  <c r="K94" i="86"/>
  <c r="H94" i="86"/>
  <c r="G94" i="86"/>
  <c r="Q79" i="86"/>
  <c r="L79" i="86"/>
  <c r="K79" i="86"/>
  <c r="H79" i="86"/>
  <c r="G79" i="86"/>
  <c r="Q64" i="86"/>
  <c r="L64" i="86"/>
  <c r="K64" i="86"/>
  <c r="H64" i="86"/>
  <c r="G64" i="86"/>
  <c r="Q49" i="86"/>
  <c r="L49" i="86"/>
  <c r="K49" i="86"/>
  <c r="H49" i="86"/>
  <c r="G49" i="86"/>
  <c r="Q34" i="86"/>
  <c r="L34" i="86"/>
  <c r="K34" i="86"/>
  <c r="H34" i="86"/>
  <c r="G34" i="86"/>
  <c r="Q19" i="86"/>
  <c r="L19" i="86"/>
  <c r="K19" i="86"/>
  <c r="H19" i="86"/>
  <c r="G19" i="86"/>
  <c r="Q107" i="86"/>
  <c r="L107" i="86"/>
  <c r="K107" i="86"/>
  <c r="H107" i="86"/>
  <c r="G107" i="86"/>
  <c r="Q92" i="86"/>
  <c r="L92" i="86"/>
  <c r="K92" i="86"/>
  <c r="H92" i="86"/>
  <c r="G92" i="86"/>
  <c r="Q77" i="86"/>
  <c r="L77" i="86"/>
  <c r="K77" i="86"/>
  <c r="H77" i="86"/>
  <c r="G77" i="86"/>
  <c r="Q62" i="86"/>
  <c r="L62" i="86"/>
  <c r="K62" i="86"/>
  <c r="H62" i="86"/>
  <c r="G62" i="86"/>
  <c r="Q47" i="86"/>
  <c r="L47" i="86"/>
  <c r="K47" i="86"/>
  <c r="H47" i="86"/>
  <c r="G47" i="86"/>
  <c r="Q32" i="86"/>
  <c r="L32" i="86"/>
  <c r="K32" i="86"/>
  <c r="H32" i="86"/>
  <c r="G32" i="86"/>
  <c r="Q17" i="86"/>
  <c r="L17" i="86"/>
  <c r="K17" i="86"/>
  <c r="H17" i="86"/>
  <c r="G17" i="86"/>
  <c r="Q106" i="86"/>
  <c r="L106" i="86"/>
  <c r="K106" i="86"/>
  <c r="H106" i="86"/>
  <c r="G106" i="86"/>
  <c r="Q91" i="86"/>
  <c r="L91" i="86"/>
  <c r="K91" i="86"/>
  <c r="H91" i="86"/>
  <c r="G91" i="86"/>
  <c r="Q76" i="86"/>
  <c r="L76" i="86"/>
  <c r="K76" i="86"/>
  <c r="H76" i="86"/>
  <c r="G76" i="86"/>
  <c r="Q61" i="86"/>
  <c r="L61" i="86"/>
  <c r="K61" i="86"/>
  <c r="H61" i="86"/>
  <c r="G61" i="86"/>
  <c r="Q46" i="86"/>
  <c r="L46" i="86"/>
  <c r="K46" i="86"/>
  <c r="H46" i="86"/>
  <c r="G46" i="86"/>
  <c r="Q31" i="86"/>
  <c r="L31" i="86"/>
  <c r="K31" i="86"/>
  <c r="H31" i="86"/>
  <c r="G31" i="86"/>
  <c r="Q16" i="86"/>
  <c r="L16" i="86"/>
  <c r="K16" i="86"/>
  <c r="H16" i="86"/>
  <c r="G16" i="86"/>
  <c r="Q104" i="86"/>
  <c r="L104" i="86"/>
  <c r="K104" i="86"/>
  <c r="H104" i="86"/>
  <c r="G104" i="86"/>
  <c r="Q89" i="86"/>
  <c r="L89" i="86"/>
  <c r="K89" i="86"/>
  <c r="H89" i="86"/>
  <c r="G89" i="86"/>
  <c r="Q74" i="86"/>
  <c r="L74" i="86"/>
  <c r="K74" i="86"/>
  <c r="H74" i="86"/>
  <c r="G74" i="86"/>
  <c r="Q59" i="86"/>
  <c r="L59" i="86"/>
  <c r="K59" i="86"/>
  <c r="H59" i="86"/>
  <c r="G59" i="86"/>
  <c r="Q44" i="86"/>
  <c r="L44" i="86"/>
  <c r="K44" i="86"/>
  <c r="H44" i="86"/>
  <c r="G44" i="86"/>
  <c r="Q29" i="86"/>
  <c r="L29" i="86"/>
  <c r="K29" i="86"/>
  <c r="H29" i="86"/>
  <c r="G29" i="86"/>
  <c r="Q14" i="86"/>
  <c r="L14" i="86"/>
  <c r="K14" i="86"/>
  <c r="H14" i="86"/>
  <c r="G14" i="86"/>
  <c r="Q99" i="86"/>
  <c r="L99" i="86"/>
  <c r="K99" i="86"/>
  <c r="H99" i="86"/>
  <c r="G99" i="86"/>
  <c r="Q84" i="86"/>
  <c r="L84" i="86"/>
  <c r="K84" i="86"/>
  <c r="H84" i="86"/>
  <c r="G84" i="86"/>
  <c r="Q69" i="86"/>
  <c r="L69" i="86"/>
  <c r="K69" i="86"/>
  <c r="H69" i="86"/>
  <c r="G69" i="86"/>
  <c r="Q54" i="86"/>
  <c r="L54" i="86"/>
  <c r="K54" i="86"/>
  <c r="H54" i="86"/>
  <c r="G54" i="86"/>
  <c r="Q39" i="86"/>
  <c r="L39" i="86"/>
  <c r="K39" i="86"/>
  <c r="H39" i="86"/>
  <c r="G39" i="86"/>
  <c r="Q24" i="86"/>
  <c r="L24" i="86"/>
  <c r="K24" i="86"/>
  <c r="H24" i="86"/>
  <c r="G24" i="86"/>
  <c r="Q9" i="86"/>
  <c r="L9" i="86"/>
  <c r="K9" i="86"/>
  <c r="H9" i="86"/>
  <c r="G9" i="86"/>
  <c r="S69" i="86" l="1"/>
  <c r="S102" i="86"/>
  <c r="S35" i="86"/>
  <c r="S19" i="86"/>
  <c r="S60" i="86"/>
  <c r="S62" i="86"/>
  <c r="S15" i="86"/>
  <c r="S95" i="86"/>
  <c r="S79" i="86" l="1"/>
  <c r="S98" i="86"/>
  <c r="S17" i="86"/>
  <c r="S46" i="86"/>
  <c r="S37" i="86"/>
  <c r="S29" i="86"/>
  <c r="S111" i="86"/>
  <c r="S103" i="86"/>
  <c r="S89" i="86"/>
  <c r="S34" i="86"/>
  <c r="S78" i="86"/>
  <c r="S52" i="86"/>
  <c r="S86" i="86"/>
  <c r="S66" i="86"/>
  <c r="S50" i="86"/>
  <c r="S51" i="86"/>
  <c r="S33" i="86"/>
  <c r="S53" i="86"/>
  <c r="S71" i="86"/>
  <c r="S55" i="86"/>
  <c r="S84" i="86"/>
  <c r="S97" i="86"/>
  <c r="S38" i="86"/>
  <c r="S87" i="86"/>
  <c r="S18" i="86"/>
  <c r="S104" i="86"/>
  <c r="S43" i="86"/>
  <c r="S11" i="86"/>
  <c r="S70" i="86"/>
  <c r="S106" i="86"/>
  <c r="S27" i="86"/>
  <c r="S45" i="86"/>
  <c r="S83" i="86"/>
  <c r="S96" i="86"/>
  <c r="S28" i="86"/>
  <c r="S82" i="86"/>
  <c r="S14" i="86"/>
  <c r="S63" i="86"/>
  <c r="S100" i="86"/>
  <c r="S47" i="86"/>
  <c r="S10" i="86"/>
  <c r="S105" i="86"/>
  <c r="S77" i="86"/>
  <c r="S108" i="86"/>
  <c r="S13" i="86"/>
  <c r="S67" i="86"/>
  <c r="S76" i="86"/>
  <c r="S112" i="86"/>
  <c r="S74" i="86"/>
  <c r="S54" i="86"/>
  <c r="S44" i="86"/>
  <c r="S81" i="86"/>
  <c r="S21" i="86"/>
  <c r="S30" i="86"/>
  <c r="S73" i="86"/>
  <c r="S68" i="86"/>
  <c r="S8" i="86"/>
  <c r="S99" i="86"/>
  <c r="S39" i="86"/>
  <c r="S80" i="86"/>
  <c r="S12" i="86"/>
  <c r="S20" i="86"/>
  <c r="S65" i="86"/>
  <c r="S109" i="86"/>
  <c r="S32" i="86"/>
  <c r="S58" i="86"/>
  <c r="S31" i="86"/>
  <c r="S42" i="86"/>
  <c r="S61" i="86"/>
  <c r="S72" i="86"/>
  <c r="S22" i="86"/>
  <c r="S107" i="86"/>
  <c r="S91" i="86"/>
  <c r="S93" i="86"/>
  <c r="S48" i="86"/>
  <c r="S90" i="86"/>
  <c r="S85" i="86"/>
  <c r="S25" i="86"/>
  <c r="S49" i="86"/>
  <c r="S92" i="86"/>
  <c r="S75" i="86"/>
  <c r="S40" i="86"/>
  <c r="S57" i="86"/>
  <c r="S36" i="86"/>
  <c r="S56" i="86"/>
  <c r="S64" i="86"/>
  <c r="S9" i="86"/>
  <c r="S110" i="86"/>
  <c r="S26" i="86"/>
  <c r="S24" i="86"/>
  <c r="S88" i="86"/>
  <c r="S23" i="86"/>
  <c r="S94" i="86"/>
  <c r="S101" i="86"/>
  <c r="S41" i="86"/>
  <c r="S16" i="86"/>
  <c r="S59" i="86"/>
  <c r="AC2151" i="76" l="1"/>
  <c r="AD2151" i="76"/>
  <c r="AE2151" i="76"/>
  <c r="AB2151" i="76"/>
  <c r="Y2151" i="76"/>
  <c r="X2151" i="76"/>
  <c r="X2152" i="76" s="1"/>
  <c r="U2151" i="76"/>
  <c r="T2151" i="76"/>
  <c r="AA2151" i="76" l="1"/>
  <c r="Z32" i="76"/>
  <c r="W32" i="76"/>
  <c r="V32" i="76"/>
  <c r="Z1285" i="76"/>
  <c r="W1285" i="76"/>
  <c r="V1285" i="76"/>
  <c r="Z1407" i="76"/>
  <c r="W1407" i="76"/>
  <c r="V1407" i="76"/>
  <c r="Z1736" i="76"/>
  <c r="W1736" i="76"/>
  <c r="V1736" i="76"/>
  <c r="Z1733" i="76"/>
  <c r="W1733" i="76"/>
  <c r="V1733" i="76"/>
  <c r="Z578" i="76"/>
  <c r="W578" i="76"/>
  <c r="V578" i="76"/>
  <c r="Z564" i="76"/>
  <c r="W564" i="76"/>
  <c r="V564" i="76"/>
  <c r="Z581" i="76"/>
  <c r="W581" i="76"/>
  <c r="V581" i="76"/>
  <c r="Z42" i="76"/>
  <c r="W42" i="76"/>
  <c r="V42" i="76"/>
  <c r="Z567" i="76"/>
  <c r="W567" i="76"/>
  <c r="V567" i="76"/>
  <c r="Z1747" i="76"/>
  <c r="W1747" i="76"/>
  <c r="V1747" i="76"/>
  <c r="Z1735" i="76"/>
  <c r="W1735" i="76"/>
  <c r="V1735" i="76"/>
  <c r="Z1761" i="76"/>
  <c r="W1761" i="76"/>
  <c r="V1761" i="76"/>
  <c r="Z1750" i="76"/>
  <c r="W1750" i="76"/>
  <c r="V1750" i="76"/>
  <c r="Z1764" i="76"/>
  <c r="W1764" i="76"/>
  <c r="V1764" i="76"/>
  <c r="Z1414" i="76"/>
  <c r="W1414" i="76"/>
  <c r="V1414" i="76"/>
  <c r="Z811" i="76"/>
  <c r="W811" i="76"/>
  <c r="V811" i="76"/>
  <c r="Z35" i="76"/>
  <c r="W35" i="76"/>
  <c r="V35" i="76"/>
  <c r="Z1287" i="76"/>
  <c r="W1287" i="76"/>
  <c r="V1287" i="76"/>
  <c r="Z53" i="76"/>
  <c r="W53" i="76"/>
  <c r="V53" i="76"/>
  <c r="Z39" i="76"/>
  <c r="W39" i="76"/>
  <c r="V39" i="76"/>
  <c r="Z818" i="76"/>
  <c r="W818" i="76"/>
  <c r="V818" i="76"/>
  <c r="Z1288" i="76"/>
  <c r="W1288" i="76"/>
  <c r="V1288" i="76"/>
  <c r="Z580" i="76"/>
  <c r="W580" i="76"/>
  <c r="V580" i="76"/>
  <c r="Z1274" i="76"/>
  <c r="W1274" i="76"/>
  <c r="V1274" i="76"/>
  <c r="Z30" i="76"/>
  <c r="W30" i="76"/>
  <c r="V30" i="76"/>
  <c r="Z31" i="76"/>
  <c r="W31" i="76"/>
  <c r="V31" i="76"/>
  <c r="Z2002" i="76"/>
  <c r="W2002" i="76"/>
  <c r="V2002" i="76"/>
  <c r="Z566" i="76"/>
  <c r="W566" i="76"/>
  <c r="V566" i="76"/>
  <c r="Z783" i="76"/>
  <c r="W783" i="76"/>
  <c r="V783" i="76"/>
  <c r="Z825" i="76"/>
  <c r="W825" i="76"/>
  <c r="V825" i="76"/>
  <c r="Z2086" i="76"/>
  <c r="W2086" i="76"/>
  <c r="V2086" i="76"/>
  <c r="Z2079" i="76"/>
  <c r="W2079" i="76"/>
  <c r="V2079" i="76"/>
  <c r="Z2100" i="76"/>
  <c r="W2100" i="76"/>
  <c r="V2100" i="76"/>
  <c r="Z1015" i="76"/>
  <c r="W1015" i="76"/>
  <c r="V1015" i="76"/>
  <c r="Z868" i="76"/>
  <c r="W868" i="76"/>
  <c r="V868" i="76"/>
  <c r="Z545" i="76"/>
  <c r="W545" i="76"/>
  <c r="V545" i="76"/>
  <c r="Z8" i="76"/>
  <c r="W8" i="76"/>
  <c r="V8" i="76"/>
  <c r="Z559" i="76"/>
  <c r="W559" i="76"/>
  <c r="V559" i="76"/>
  <c r="Z728" i="76"/>
  <c r="W728" i="76"/>
  <c r="V728" i="76"/>
  <c r="Z812" i="76"/>
  <c r="W812" i="76"/>
  <c r="V812" i="76"/>
  <c r="Z679" i="76"/>
  <c r="W679" i="76"/>
  <c r="V679" i="76"/>
  <c r="Z756" i="76"/>
  <c r="W756" i="76"/>
  <c r="V756" i="76"/>
  <c r="Z700" i="76"/>
  <c r="W700" i="76"/>
  <c r="V700" i="76"/>
  <c r="Z784" i="76"/>
  <c r="W784" i="76"/>
  <c r="V784" i="76"/>
  <c r="Z17" i="76"/>
  <c r="W17" i="76"/>
  <c r="V17" i="76"/>
  <c r="Z16" i="76"/>
  <c r="W16" i="76"/>
  <c r="V16" i="76"/>
  <c r="Z819" i="76"/>
  <c r="W819" i="76"/>
  <c r="V819" i="76"/>
  <c r="Z1284" i="76"/>
  <c r="W1284" i="76"/>
  <c r="V1284" i="76"/>
  <c r="Z1283" i="76"/>
  <c r="W1283" i="76"/>
  <c r="V1283" i="76"/>
  <c r="Z24" i="76"/>
  <c r="W24" i="76"/>
  <c r="V24" i="76"/>
  <c r="Z23" i="76"/>
  <c r="W23" i="76"/>
  <c r="V23" i="76"/>
  <c r="Z1008" i="76"/>
  <c r="W1008" i="76"/>
  <c r="V1008" i="76"/>
  <c r="Z924" i="76"/>
  <c r="W924" i="76"/>
  <c r="V924" i="76"/>
  <c r="Z1785" i="76"/>
  <c r="W1785" i="76"/>
  <c r="V1785" i="76"/>
  <c r="Z10" i="76"/>
  <c r="W10" i="76"/>
  <c r="V10" i="76"/>
  <c r="Z9" i="76"/>
  <c r="W9" i="76"/>
  <c r="V9" i="76"/>
  <c r="Z671" i="76"/>
  <c r="W671" i="76"/>
  <c r="V671" i="76"/>
  <c r="Z658" i="76"/>
  <c r="W658" i="76"/>
  <c r="V658" i="76"/>
  <c r="Z952" i="76"/>
  <c r="W952" i="76"/>
  <c r="V952" i="76"/>
  <c r="Z22" i="76"/>
  <c r="W22" i="76"/>
  <c r="V22" i="76"/>
  <c r="Z651" i="76"/>
  <c r="W651" i="76"/>
  <c r="V651" i="76"/>
  <c r="Z2016" i="76"/>
  <c r="W2016" i="76"/>
  <c r="V2016" i="76"/>
  <c r="Z938" i="76"/>
  <c r="W938" i="76"/>
  <c r="V938" i="76"/>
  <c r="Z763" i="76"/>
  <c r="W763" i="76"/>
  <c r="V763" i="76"/>
  <c r="Z1022" i="76"/>
  <c r="W1022" i="76"/>
  <c r="V1022" i="76"/>
  <c r="Z770" i="76"/>
  <c r="W770" i="76"/>
  <c r="V770" i="76"/>
  <c r="Z762" i="76"/>
  <c r="W762" i="76"/>
  <c r="V762" i="76"/>
  <c r="Z1529" i="76"/>
  <c r="W1529" i="76"/>
  <c r="V1529" i="76"/>
  <c r="Z1528" i="76"/>
  <c r="W1528" i="76"/>
  <c r="V1528" i="76"/>
  <c r="Z931" i="76"/>
  <c r="W931" i="76"/>
  <c r="V931" i="76"/>
  <c r="Z1036" i="76"/>
  <c r="W1036" i="76"/>
  <c r="V1036" i="76"/>
  <c r="Z979" i="76"/>
  <c r="W979" i="76"/>
  <c r="V979" i="76"/>
  <c r="Z1890" i="76"/>
  <c r="W1890" i="76"/>
  <c r="V1890" i="76"/>
  <c r="Z895" i="76"/>
  <c r="W895" i="76"/>
  <c r="V895" i="76"/>
  <c r="Z1400" i="76"/>
  <c r="W1400" i="76"/>
  <c r="V1400" i="76"/>
  <c r="Z826" i="76"/>
  <c r="W826" i="76"/>
  <c r="V826" i="76"/>
  <c r="Z986" i="76"/>
  <c r="W986" i="76"/>
  <c r="V986" i="76"/>
  <c r="Z2093" i="76"/>
  <c r="W2093" i="76"/>
  <c r="V2093" i="76"/>
  <c r="Z993" i="76"/>
  <c r="W993" i="76"/>
  <c r="V993" i="76"/>
  <c r="Z1286" i="76"/>
  <c r="W1286" i="76"/>
  <c r="V1286" i="76"/>
  <c r="Z916" i="76"/>
  <c r="W916" i="76"/>
  <c r="V916" i="76"/>
  <c r="Z1099" i="76"/>
  <c r="W1099" i="76"/>
  <c r="V1099" i="76"/>
  <c r="Z1925" i="76"/>
  <c r="W1925" i="76"/>
  <c r="V1925" i="76"/>
  <c r="Z714" i="76"/>
  <c r="W714" i="76"/>
  <c r="V714" i="76"/>
  <c r="Z20" i="76"/>
  <c r="W20" i="76"/>
  <c r="V20" i="76"/>
  <c r="Z707" i="76"/>
  <c r="W707" i="76"/>
  <c r="V707" i="76"/>
  <c r="Z1889" i="76"/>
  <c r="W1889" i="76"/>
  <c r="V1889" i="76"/>
  <c r="Z1085" i="76"/>
  <c r="W1085" i="76"/>
  <c r="V1085" i="76"/>
  <c r="Z902" i="76"/>
  <c r="W902" i="76"/>
  <c r="V902" i="76"/>
  <c r="Z909" i="76"/>
  <c r="W909" i="76"/>
  <c r="V909" i="76"/>
  <c r="Z56" i="76"/>
  <c r="W56" i="76"/>
  <c r="V56" i="76"/>
  <c r="Z1445" i="76"/>
  <c r="W1445" i="76"/>
  <c r="V1445" i="76"/>
  <c r="Z1444" i="76"/>
  <c r="W1444" i="76"/>
  <c r="V1444" i="76"/>
  <c r="Z769" i="76"/>
  <c r="W769" i="76"/>
  <c r="V769" i="76"/>
  <c r="Z255" i="76"/>
  <c r="W255" i="76"/>
  <c r="V255" i="76"/>
  <c r="Z254" i="76"/>
  <c r="W254" i="76"/>
  <c r="V254" i="76"/>
  <c r="Z1876" i="76"/>
  <c r="W1876" i="76"/>
  <c r="V1876" i="76"/>
  <c r="Z951" i="76"/>
  <c r="W951" i="76"/>
  <c r="V951" i="76"/>
  <c r="Z1883" i="76"/>
  <c r="W1883" i="76"/>
  <c r="V1883" i="76"/>
  <c r="Z1858" i="76"/>
  <c r="W1858" i="76"/>
  <c r="V1858" i="76"/>
  <c r="Z1857" i="76"/>
  <c r="W1857" i="76"/>
  <c r="V1857" i="76"/>
  <c r="Z1056" i="76"/>
  <c r="W1056" i="76"/>
  <c r="V1056" i="76"/>
  <c r="Z1014" i="76"/>
  <c r="W1014" i="76"/>
  <c r="V1014" i="76"/>
  <c r="Z1000" i="76"/>
  <c r="W1000" i="76"/>
  <c r="V1000" i="76"/>
  <c r="Z1746" i="76"/>
  <c r="W1746" i="76"/>
  <c r="V1746" i="76"/>
  <c r="Z1745" i="76"/>
  <c r="W1745" i="76"/>
  <c r="V1745" i="76"/>
  <c r="Z1007" i="76"/>
  <c r="W1007" i="76"/>
  <c r="V1007" i="76"/>
  <c r="Z1749" i="76"/>
  <c r="W1749" i="76"/>
  <c r="V1749" i="76"/>
  <c r="Z1763" i="76"/>
  <c r="W1763" i="76"/>
  <c r="V1763" i="76"/>
  <c r="Z1070" i="76"/>
  <c r="W1070" i="76"/>
  <c r="V1070" i="76"/>
  <c r="Z12" i="76"/>
  <c r="W12" i="76"/>
  <c r="V12" i="76"/>
  <c r="Z630" i="76"/>
  <c r="W630" i="76"/>
  <c r="V630" i="76"/>
  <c r="Z1063" i="76"/>
  <c r="W1063" i="76"/>
  <c r="V1063" i="76"/>
  <c r="Z553" i="76"/>
  <c r="W553" i="76"/>
  <c r="V553" i="76"/>
  <c r="Z1098" i="76"/>
  <c r="W1098" i="76"/>
  <c r="V1098" i="76"/>
  <c r="Z1760" i="76"/>
  <c r="W1760" i="76"/>
  <c r="V1760" i="76"/>
  <c r="Z1759" i="76"/>
  <c r="W1759" i="76"/>
  <c r="V1759" i="76"/>
  <c r="Z1092" i="76"/>
  <c r="W1092" i="76"/>
  <c r="V1092" i="76"/>
  <c r="Z576" i="76"/>
  <c r="W576" i="76"/>
  <c r="V576" i="76"/>
  <c r="Z577" i="76"/>
  <c r="W577" i="76"/>
  <c r="V577" i="76"/>
  <c r="Z713" i="76"/>
  <c r="W713" i="76"/>
  <c r="V713" i="76"/>
  <c r="Z1435" i="76"/>
  <c r="W1435" i="76"/>
  <c r="V1435" i="76"/>
  <c r="Z562" i="76"/>
  <c r="W562" i="76"/>
  <c r="V562" i="76"/>
  <c r="Z563" i="76"/>
  <c r="W563" i="76"/>
  <c r="V563" i="76"/>
  <c r="Z343" i="76"/>
  <c r="W343" i="76"/>
  <c r="V343" i="76"/>
  <c r="Z1421" i="76"/>
  <c r="W1421" i="76"/>
  <c r="V1421" i="76"/>
  <c r="Z1035" i="76"/>
  <c r="W1035" i="76"/>
  <c r="V1035" i="76"/>
  <c r="Z1515" i="76"/>
  <c r="W1515" i="76"/>
  <c r="V1515" i="76"/>
  <c r="Z1514" i="76"/>
  <c r="W1514" i="76"/>
  <c r="V1514" i="76"/>
  <c r="Z1875" i="76"/>
  <c r="W1875" i="76"/>
  <c r="V1875" i="76"/>
  <c r="Z867" i="76"/>
  <c r="W867" i="76"/>
  <c r="V867" i="76"/>
  <c r="Z1967" i="76"/>
  <c r="W1967" i="76"/>
  <c r="V1967" i="76"/>
  <c r="Z15" i="76"/>
  <c r="W15" i="76"/>
  <c r="V15" i="76"/>
  <c r="Z1084" i="76"/>
  <c r="W1084" i="76"/>
  <c r="V1084" i="76"/>
  <c r="Z1886" i="76"/>
  <c r="W1886" i="76"/>
  <c r="V1886" i="76"/>
  <c r="Z1885" i="76"/>
  <c r="W1885" i="76"/>
  <c r="V1885" i="76"/>
  <c r="Z532" i="76"/>
  <c r="W532" i="76"/>
  <c r="V532" i="76"/>
  <c r="Z1091" i="76"/>
  <c r="W1091" i="76"/>
  <c r="V1091" i="76"/>
  <c r="Z546" i="76"/>
  <c r="W546" i="76"/>
  <c r="V546" i="76"/>
  <c r="Z755" i="76"/>
  <c r="W755" i="76"/>
  <c r="V755" i="76"/>
  <c r="Z1865" i="76"/>
  <c r="W1865" i="76"/>
  <c r="V1865" i="76"/>
  <c r="Z1864" i="76"/>
  <c r="W1864" i="76"/>
  <c r="V1864" i="76"/>
  <c r="Z1292" i="76"/>
  <c r="W1292" i="76"/>
  <c r="V1292" i="76"/>
  <c r="Z706" i="76"/>
  <c r="W706" i="76"/>
  <c r="V706" i="76"/>
  <c r="Z192" i="76"/>
  <c r="W192" i="76"/>
  <c r="V192" i="76"/>
  <c r="Z191" i="76"/>
  <c r="W191" i="76"/>
  <c r="V191" i="76"/>
  <c r="Z560" i="76"/>
  <c r="W560" i="76"/>
  <c r="V560" i="76"/>
  <c r="Z1077" i="76"/>
  <c r="W1077" i="76"/>
  <c r="V1077" i="76"/>
  <c r="Z727" i="76"/>
  <c r="W727" i="76"/>
  <c r="V727" i="76"/>
  <c r="Z678" i="76"/>
  <c r="W678" i="76"/>
  <c r="V678" i="76"/>
  <c r="Z27" i="76"/>
  <c r="W27" i="76"/>
  <c r="V27" i="76"/>
  <c r="Z937" i="76"/>
  <c r="W937" i="76"/>
  <c r="V937" i="76"/>
  <c r="Z1021" i="76"/>
  <c r="W1021" i="76"/>
  <c r="V1021" i="76"/>
  <c r="Z1844" i="76"/>
  <c r="W1844" i="76"/>
  <c r="V1844" i="76"/>
  <c r="Z1843" i="76"/>
  <c r="W1843" i="76"/>
  <c r="V1843" i="76"/>
  <c r="Z1487" i="76"/>
  <c r="W1487" i="76"/>
  <c r="V1487" i="76"/>
  <c r="Z1486" i="76"/>
  <c r="W1486" i="76"/>
  <c r="V1486" i="76"/>
  <c r="Z699" i="76"/>
  <c r="W699" i="76"/>
  <c r="V699" i="76"/>
  <c r="Z37" i="76"/>
  <c r="W37" i="76"/>
  <c r="V37" i="76"/>
  <c r="Z1918" i="76"/>
  <c r="W1918" i="76"/>
  <c r="V1918" i="76"/>
  <c r="Z248" i="76"/>
  <c r="W248" i="76"/>
  <c r="V248" i="76"/>
  <c r="Z247" i="76"/>
  <c r="W247" i="76"/>
  <c r="V247" i="76"/>
  <c r="Z930" i="76"/>
  <c r="W930" i="76"/>
  <c r="V930" i="76"/>
  <c r="Z854" i="76"/>
  <c r="W854" i="76"/>
  <c r="V854" i="76"/>
  <c r="Z923" i="76"/>
  <c r="W923" i="76"/>
  <c r="V923" i="76"/>
  <c r="Z1413" i="76"/>
  <c r="W1413" i="76"/>
  <c r="V1413" i="76"/>
  <c r="Z1959" i="76"/>
  <c r="W1959" i="76"/>
  <c r="V1959" i="76"/>
  <c r="Z182" i="76"/>
  <c r="W182" i="76"/>
  <c r="V182" i="76"/>
  <c r="Z1851" i="76"/>
  <c r="W1851" i="76"/>
  <c r="V1851" i="76"/>
  <c r="Z1850" i="76"/>
  <c r="W1850" i="76"/>
  <c r="V1850" i="76"/>
  <c r="Z41" i="76"/>
  <c r="W41" i="76"/>
  <c r="V41" i="76"/>
  <c r="Z1463" i="76"/>
  <c r="W1463" i="76"/>
  <c r="V1463" i="76"/>
  <c r="Z1477" i="76"/>
  <c r="W1477" i="76"/>
  <c r="V1477" i="76"/>
  <c r="Z525" i="76"/>
  <c r="W525" i="76"/>
  <c r="V525" i="76"/>
  <c r="Z175" i="76"/>
  <c r="W175" i="76"/>
  <c r="V175" i="76"/>
  <c r="Z1519" i="76"/>
  <c r="W1519" i="76"/>
  <c r="V1519" i="76"/>
  <c r="Z38" i="76"/>
  <c r="W38" i="76"/>
  <c r="V38" i="76"/>
  <c r="Z609" i="76"/>
  <c r="W609" i="76"/>
  <c r="V609" i="76"/>
  <c r="Z602" i="76"/>
  <c r="W602" i="76"/>
  <c r="V602" i="76"/>
  <c r="Z1491" i="76"/>
  <c r="W1491" i="76"/>
  <c r="V1491" i="76"/>
  <c r="Z1473" i="76"/>
  <c r="W1473" i="76"/>
  <c r="V1473" i="76"/>
  <c r="Z1472" i="76"/>
  <c r="W1472" i="76"/>
  <c r="V1472" i="76"/>
  <c r="Z350" i="76"/>
  <c r="W350" i="76"/>
  <c r="V350" i="76"/>
  <c r="Z1651" i="76"/>
  <c r="W1651" i="76"/>
  <c r="V1651" i="76"/>
  <c r="Z19" i="76"/>
  <c r="W19" i="76"/>
  <c r="V19" i="76"/>
  <c r="Z1459" i="76"/>
  <c r="W1459" i="76"/>
  <c r="V1459" i="76"/>
  <c r="Z1458" i="76"/>
  <c r="W1458" i="76"/>
  <c r="V1458" i="76"/>
  <c r="Z181" i="76"/>
  <c r="W181" i="76"/>
  <c r="V181" i="76"/>
  <c r="Z1449" i="76"/>
  <c r="W1449" i="76"/>
  <c r="V1449" i="76"/>
  <c r="Z26" i="76"/>
  <c r="W26" i="76"/>
  <c r="V26" i="76"/>
  <c r="Z13" i="76"/>
  <c r="W13" i="76"/>
  <c r="V13" i="76"/>
  <c r="Z1293" i="76"/>
  <c r="W1293" i="76"/>
  <c r="V1293" i="76"/>
  <c r="Z1882" i="76"/>
  <c r="W1882" i="76"/>
  <c r="V1882" i="76"/>
  <c r="Z189" i="76"/>
  <c r="W189" i="76"/>
  <c r="V189" i="76"/>
  <c r="Z1406" i="76"/>
  <c r="W1406" i="76"/>
  <c r="V1406" i="76"/>
  <c r="Z1225" i="76"/>
  <c r="W1225" i="76"/>
  <c r="V1225" i="76"/>
  <c r="Z1434" i="76"/>
  <c r="W1434" i="76"/>
  <c r="V1434" i="76"/>
  <c r="Z1731" i="76"/>
  <c r="W1731" i="76"/>
  <c r="V1731" i="76"/>
  <c r="Z1644" i="76"/>
  <c r="W1644" i="76"/>
  <c r="V1644" i="76"/>
  <c r="Z378" i="76"/>
  <c r="W378" i="76"/>
  <c r="V378" i="76"/>
  <c r="Z1732" i="76"/>
  <c r="W1732" i="76"/>
  <c r="V1732" i="76"/>
  <c r="Z1420" i="76"/>
  <c r="W1420" i="76"/>
  <c r="V1420" i="76"/>
  <c r="Z1485" i="76"/>
  <c r="W1485" i="76"/>
  <c r="V1485" i="76"/>
  <c r="Z1518" i="76"/>
  <c r="W1518" i="76"/>
  <c r="V1518" i="76"/>
  <c r="Z1728" i="76"/>
  <c r="W1728" i="76"/>
  <c r="V1728" i="76"/>
  <c r="Z51" i="76"/>
  <c r="W51" i="76"/>
  <c r="V51" i="76"/>
  <c r="Z1533" i="76"/>
  <c r="W1533" i="76"/>
  <c r="V1533" i="76"/>
  <c r="Z1358" i="76"/>
  <c r="W1358" i="76"/>
  <c r="V1358" i="76"/>
  <c r="Z616" i="76"/>
  <c r="W616" i="76"/>
  <c r="V616" i="76"/>
  <c r="Z1589" i="76"/>
  <c r="W1589" i="76"/>
  <c r="V1589" i="76"/>
  <c r="Z1471" i="76"/>
  <c r="W1471" i="76"/>
  <c r="V1471" i="76"/>
  <c r="Z1295" i="76"/>
  <c r="W1295" i="76"/>
  <c r="V1295" i="76"/>
  <c r="Z1344" i="76"/>
  <c r="W1344" i="76"/>
  <c r="V1344" i="76"/>
  <c r="Z1386" i="76"/>
  <c r="W1386" i="76"/>
  <c r="V1386" i="76"/>
  <c r="Z364" i="76"/>
  <c r="W364" i="76"/>
  <c r="V364" i="76"/>
  <c r="Z377" i="76"/>
  <c r="W377" i="76"/>
  <c r="V377" i="76"/>
  <c r="Z262" i="76"/>
  <c r="W262" i="76"/>
  <c r="V262" i="76"/>
  <c r="Z261" i="76"/>
  <c r="W261" i="76"/>
  <c r="V261" i="76"/>
  <c r="Z1627" i="76"/>
  <c r="W1627" i="76"/>
  <c r="V1627" i="76"/>
  <c r="Z1626" i="76"/>
  <c r="W1626" i="76"/>
  <c r="V1626" i="76"/>
  <c r="Z1748" i="76"/>
  <c r="W1748" i="76"/>
  <c r="V1748" i="76"/>
  <c r="Z269" i="76"/>
  <c r="W269" i="76"/>
  <c r="V269" i="76"/>
  <c r="Z268" i="76"/>
  <c r="W268" i="76"/>
  <c r="V268" i="76"/>
  <c r="Z1443" i="76"/>
  <c r="W1443" i="76"/>
  <c r="V1443" i="76"/>
  <c r="Z1343" i="76"/>
  <c r="W1343" i="76"/>
  <c r="V1343" i="76"/>
  <c r="Z980" i="76"/>
  <c r="W980" i="76"/>
  <c r="V980" i="76"/>
  <c r="Z1372" i="76"/>
  <c r="W1372" i="76"/>
  <c r="V1372" i="76"/>
  <c r="Z1476" i="76"/>
  <c r="W1476" i="76"/>
  <c r="V1476" i="76"/>
  <c r="Z1574" i="76"/>
  <c r="W1574" i="76"/>
  <c r="V1574" i="76"/>
  <c r="Z1280" i="76"/>
  <c r="W1280" i="76"/>
  <c r="V1280" i="76"/>
  <c r="Z392" i="76"/>
  <c r="W392" i="76"/>
  <c r="V392" i="76"/>
  <c r="Z987" i="76"/>
  <c r="W987" i="76"/>
  <c r="V987" i="76"/>
  <c r="Z349" i="76"/>
  <c r="W349" i="76"/>
  <c r="V349" i="76"/>
  <c r="Z174" i="76"/>
  <c r="W174" i="76"/>
  <c r="V174" i="76"/>
  <c r="Z176" i="76"/>
  <c r="W176" i="76"/>
  <c r="V176" i="76"/>
  <c r="Z1637" i="76"/>
  <c r="W1637" i="76"/>
  <c r="V1637" i="76"/>
  <c r="Z2014" i="76"/>
  <c r="W2014" i="76"/>
  <c r="V2014" i="76"/>
  <c r="Z1385" i="76"/>
  <c r="W1385" i="76"/>
  <c r="V1385" i="76"/>
  <c r="Z1581" i="76"/>
  <c r="W1581" i="76"/>
  <c r="V1581" i="76"/>
  <c r="Z1861" i="76"/>
  <c r="W1861" i="76"/>
  <c r="V1861" i="76"/>
  <c r="Z994" i="76"/>
  <c r="W994" i="76"/>
  <c r="V994" i="76"/>
  <c r="Z1490" i="76"/>
  <c r="W1490" i="76"/>
  <c r="V1490" i="76"/>
  <c r="Z1561" i="76"/>
  <c r="W1561" i="76"/>
  <c r="V1561" i="76"/>
  <c r="Z322" i="76"/>
  <c r="W322" i="76"/>
  <c r="V322" i="76"/>
  <c r="Z1546" i="76"/>
  <c r="W1546" i="76"/>
  <c r="V1546" i="76"/>
  <c r="Z1357" i="76"/>
  <c r="W1357" i="76"/>
  <c r="V1357" i="76"/>
  <c r="Z363" i="76"/>
  <c r="W363" i="76"/>
  <c r="V363" i="76"/>
  <c r="Z896" i="76"/>
  <c r="W896" i="76"/>
  <c r="V896" i="76"/>
  <c r="Z539" i="76"/>
  <c r="W539" i="76"/>
  <c r="V539" i="76"/>
  <c r="Z1582" i="76"/>
  <c r="W1582" i="76"/>
  <c r="V1582" i="76"/>
  <c r="Z188" i="76"/>
  <c r="W188" i="76"/>
  <c r="V188" i="76"/>
  <c r="Z241" i="76"/>
  <c r="W241" i="76"/>
  <c r="V241" i="76"/>
  <c r="Z240" i="76"/>
  <c r="W240" i="76"/>
  <c r="V240" i="76"/>
  <c r="Z1462" i="76"/>
  <c r="W1462" i="76"/>
  <c r="V1462" i="76"/>
  <c r="Z55" i="76"/>
  <c r="W55" i="76"/>
  <c r="V55" i="76"/>
  <c r="Z1001" i="76"/>
  <c r="W1001" i="76"/>
  <c r="V1001" i="76"/>
  <c r="Z1531" i="76"/>
  <c r="W1531" i="76"/>
  <c r="V1531" i="76"/>
  <c r="Z391" i="76"/>
  <c r="W391" i="76"/>
  <c r="V391" i="76"/>
  <c r="Z1371" i="76"/>
  <c r="W1371" i="76"/>
  <c r="V1371" i="76"/>
  <c r="Z917" i="76"/>
  <c r="W917" i="76"/>
  <c r="V917" i="76"/>
  <c r="Z1527" i="76"/>
  <c r="W1527" i="76"/>
  <c r="V1527" i="76"/>
  <c r="Z1575" i="76"/>
  <c r="W1575" i="76"/>
  <c r="V1575" i="76"/>
  <c r="Z903" i="76"/>
  <c r="W903" i="76"/>
  <c r="V903" i="76"/>
  <c r="Z1057" i="76"/>
  <c r="W1057" i="76"/>
  <c r="V1057" i="76"/>
  <c r="Z1624" i="76"/>
  <c r="W1624" i="76"/>
  <c r="V1624" i="76"/>
  <c r="Z2132" i="76"/>
  <c r="W2132" i="76"/>
  <c r="V2132" i="76"/>
  <c r="Z1508" i="76"/>
  <c r="W1508" i="76"/>
  <c r="V1508" i="76"/>
  <c r="Z910" i="76"/>
  <c r="W910" i="76"/>
  <c r="V910" i="76"/>
  <c r="Z1501" i="76"/>
  <c r="W1501" i="76"/>
  <c r="V1501" i="76"/>
  <c r="Z1762" i="76"/>
  <c r="W1762" i="76"/>
  <c r="V1762" i="76"/>
  <c r="Z253" i="76"/>
  <c r="W253" i="76"/>
  <c r="V253" i="76"/>
  <c r="Z1071" i="76"/>
  <c r="W1071" i="76"/>
  <c r="V1071" i="76"/>
  <c r="Z220" i="76"/>
  <c r="W220" i="76"/>
  <c r="V220" i="76"/>
  <c r="Z1842" i="76"/>
  <c r="W1842" i="76"/>
  <c r="V1842" i="76"/>
  <c r="Z1799" i="76"/>
  <c r="W1799" i="76"/>
  <c r="V1799" i="76"/>
  <c r="Z657" i="76"/>
  <c r="W657" i="76"/>
  <c r="V657" i="76"/>
  <c r="Z329" i="76"/>
  <c r="W329" i="76"/>
  <c r="V329" i="76"/>
  <c r="Z1513" i="76"/>
  <c r="W1513" i="76"/>
  <c r="V1513" i="76"/>
  <c r="Z1064" i="76"/>
  <c r="W1064" i="76"/>
  <c r="V1064" i="76"/>
  <c r="Z213" i="76"/>
  <c r="W213" i="76"/>
  <c r="V213" i="76"/>
  <c r="Z1210" i="76"/>
  <c r="W1210" i="76"/>
  <c r="V1210" i="76"/>
  <c r="Z1884" i="76"/>
  <c r="W1884" i="76"/>
  <c r="V1884" i="76"/>
  <c r="Z2023" i="76"/>
  <c r="W2023" i="76"/>
  <c r="V2023" i="76"/>
  <c r="Z955" i="76"/>
  <c r="W955" i="76"/>
  <c r="V955" i="76"/>
  <c r="Z1868" i="76"/>
  <c r="W1868" i="76"/>
  <c r="V1868" i="76"/>
  <c r="Z1973" i="76"/>
  <c r="W1973" i="76"/>
  <c r="V1973" i="76"/>
  <c r="Z668" i="76"/>
  <c r="W668" i="76"/>
  <c r="V668" i="76"/>
  <c r="Z667" i="76"/>
  <c r="W667" i="76"/>
  <c r="V667" i="76"/>
  <c r="Z629" i="76"/>
  <c r="W629" i="76"/>
  <c r="V629" i="76"/>
  <c r="Z52" i="76"/>
  <c r="W52" i="76"/>
  <c r="V52" i="76"/>
  <c r="Z1655" i="76"/>
  <c r="W1655" i="76"/>
  <c r="V1655" i="76"/>
  <c r="Z1949" i="76"/>
  <c r="W1949" i="76"/>
  <c r="V1949" i="76"/>
  <c r="Z962" i="76"/>
  <c r="W962" i="76"/>
  <c r="V962" i="76"/>
  <c r="Z1448" i="76"/>
  <c r="W1448" i="76"/>
  <c r="V1448" i="76"/>
  <c r="Z1740" i="76"/>
  <c r="W1740" i="76"/>
  <c r="V1740" i="76"/>
  <c r="Z1599" i="76"/>
  <c r="W1599" i="76"/>
  <c r="V1599" i="76"/>
  <c r="Z1025" i="76"/>
  <c r="W1025" i="76"/>
  <c r="V1025" i="76"/>
  <c r="Z670" i="76"/>
  <c r="W670" i="76"/>
  <c r="V670" i="76"/>
  <c r="Z1078" i="76"/>
  <c r="W1078" i="76"/>
  <c r="V1078" i="76"/>
  <c r="Z1592" i="76"/>
  <c r="W1592" i="76"/>
  <c r="V1592" i="76"/>
  <c r="Z878" i="76"/>
  <c r="W878" i="76"/>
  <c r="V878" i="76"/>
  <c r="Z1792" i="76"/>
  <c r="W1792" i="76"/>
  <c r="V1792" i="76"/>
  <c r="Z301" i="76"/>
  <c r="W301" i="76"/>
  <c r="V301" i="76"/>
  <c r="Z1683" i="76"/>
  <c r="W1683" i="76"/>
  <c r="V1683" i="76"/>
  <c r="Z1682" i="76"/>
  <c r="W1682" i="76"/>
  <c r="V1682" i="76"/>
  <c r="Z1676" i="76"/>
  <c r="W1676" i="76"/>
  <c r="V1676" i="76"/>
  <c r="Z1675" i="76"/>
  <c r="W1675" i="76"/>
  <c r="V1675" i="76"/>
  <c r="Z34" i="76"/>
  <c r="W34" i="76"/>
  <c r="V34" i="76"/>
  <c r="Z1734" i="76"/>
  <c r="W1734" i="76"/>
  <c r="V1734" i="76"/>
  <c r="Z885" i="76"/>
  <c r="W885" i="76"/>
  <c r="V885" i="76"/>
  <c r="Z773" i="76"/>
  <c r="W773" i="76"/>
  <c r="V773" i="76"/>
  <c r="Z726" i="76"/>
  <c r="W726" i="76"/>
  <c r="V726" i="76"/>
  <c r="Z1613" i="76"/>
  <c r="W1613" i="76"/>
  <c r="V1613" i="76"/>
  <c r="Z810" i="76"/>
  <c r="W810" i="76"/>
  <c r="V810" i="76"/>
  <c r="Z1860" i="76"/>
  <c r="W1860" i="76"/>
  <c r="V1860" i="76"/>
  <c r="Z1872" i="76"/>
  <c r="W1872" i="76"/>
  <c r="V1872" i="76"/>
  <c r="Z1871" i="76"/>
  <c r="W1871" i="76"/>
  <c r="V1871" i="76"/>
  <c r="Z1246" i="76"/>
  <c r="W1246" i="76"/>
  <c r="V1246" i="76"/>
  <c r="Z677" i="76"/>
  <c r="W677" i="76"/>
  <c r="V677" i="76"/>
  <c r="Z195" i="76"/>
  <c r="W195" i="76"/>
  <c r="V195" i="76"/>
  <c r="Z754" i="76"/>
  <c r="W754" i="76"/>
  <c r="V754" i="76"/>
  <c r="Z2076" i="76"/>
  <c r="W2076" i="76"/>
  <c r="V2076" i="76"/>
  <c r="Z1606" i="76"/>
  <c r="W1606" i="76"/>
  <c r="V1606" i="76"/>
  <c r="Z1743" i="76"/>
  <c r="W1743" i="76"/>
  <c r="V1743" i="76"/>
  <c r="Z1942" i="76"/>
  <c r="W1942" i="76"/>
  <c r="V1942" i="76"/>
  <c r="Z1879" i="76"/>
  <c r="W1879" i="76"/>
  <c r="V1879" i="76"/>
  <c r="Z1878" i="76"/>
  <c r="W1878" i="76"/>
  <c r="V1878" i="76"/>
  <c r="Z1674" i="76"/>
  <c r="W1674" i="76"/>
  <c r="V1674" i="76"/>
  <c r="Z698" i="76"/>
  <c r="W698" i="76"/>
  <c r="V698" i="76"/>
  <c r="Z782" i="76"/>
  <c r="W782" i="76"/>
  <c r="V782" i="76"/>
  <c r="Z1547" i="76"/>
  <c r="W1547" i="76"/>
  <c r="V1547" i="76"/>
  <c r="Z1625" i="76"/>
  <c r="W1625" i="76"/>
  <c r="V1625" i="76"/>
  <c r="Z1446" i="76"/>
  <c r="W1446" i="76"/>
  <c r="V1446" i="76"/>
  <c r="Z1834" i="76"/>
  <c r="W1834" i="76"/>
  <c r="V1834" i="76"/>
  <c r="Z794" i="76"/>
  <c r="W794" i="76"/>
  <c r="V794" i="76"/>
  <c r="Z183" i="76"/>
  <c r="W183" i="76"/>
  <c r="V183" i="76"/>
  <c r="Z738" i="76"/>
  <c r="W738" i="76"/>
  <c r="V738" i="76"/>
  <c r="Z2135" i="76"/>
  <c r="W2135" i="76"/>
  <c r="V2135" i="76"/>
  <c r="Z801" i="76"/>
  <c r="W801" i="76"/>
  <c r="V801" i="76"/>
  <c r="Z1522" i="76"/>
  <c r="W1522" i="76"/>
  <c r="V1522" i="76"/>
  <c r="Z1688" i="76"/>
  <c r="W1688" i="76"/>
  <c r="V1688" i="76"/>
  <c r="Z1457" i="76"/>
  <c r="W1457" i="76"/>
  <c r="V1457" i="76"/>
  <c r="Z731" i="76"/>
  <c r="W731" i="76"/>
  <c r="V731" i="76"/>
  <c r="Z871" i="76"/>
  <c r="W871" i="76"/>
  <c r="V871" i="76"/>
  <c r="Z817" i="76"/>
  <c r="W817" i="76"/>
  <c r="V817" i="76"/>
  <c r="Z251" i="76"/>
  <c r="W251" i="76"/>
  <c r="V251" i="76"/>
  <c r="Z308" i="76"/>
  <c r="W308" i="76"/>
  <c r="V308" i="76"/>
  <c r="Z315" i="76"/>
  <c r="W315" i="76"/>
  <c r="V315" i="76"/>
  <c r="Z2097" i="76"/>
  <c r="W2097" i="76"/>
  <c r="V2097" i="76"/>
  <c r="Z40" i="76"/>
  <c r="W40" i="76"/>
  <c r="V40" i="76"/>
  <c r="Z1827" i="76"/>
  <c r="W1827" i="76"/>
  <c r="V1827" i="76"/>
  <c r="Z276" i="76"/>
  <c r="W276" i="76"/>
  <c r="V276" i="76"/>
  <c r="Z275" i="76"/>
  <c r="W275" i="76"/>
  <c r="V275" i="76"/>
  <c r="Z293" i="76"/>
  <c r="W293" i="76"/>
  <c r="V293" i="76"/>
  <c r="Z745" i="76"/>
  <c r="W745" i="76"/>
  <c r="V745" i="76"/>
  <c r="Z169" i="76"/>
  <c r="W169" i="76"/>
  <c r="V169" i="76"/>
  <c r="Z25" i="76"/>
  <c r="W25" i="76"/>
  <c r="V25" i="76"/>
  <c r="Z941" i="76"/>
  <c r="W941" i="76"/>
  <c r="V941" i="76"/>
  <c r="Z1778" i="76"/>
  <c r="W1778" i="76"/>
  <c r="V1778" i="76"/>
  <c r="Z1361" i="76"/>
  <c r="W1361" i="76"/>
  <c r="V1361" i="76"/>
  <c r="Z171" i="76"/>
  <c r="W171" i="76"/>
  <c r="V171" i="76"/>
  <c r="Z170" i="76"/>
  <c r="W170" i="76"/>
  <c r="V170" i="76"/>
  <c r="Z1629" i="76"/>
  <c r="W1629" i="76"/>
  <c r="V1629" i="76"/>
  <c r="Z1867" i="76"/>
  <c r="W1867" i="76"/>
  <c r="V1867" i="76"/>
  <c r="Z1375" i="76"/>
  <c r="W1375" i="76"/>
  <c r="V1375" i="76"/>
  <c r="Z260" i="76"/>
  <c r="W260" i="76"/>
  <c r="V260" i="76"/>
  <c r="Z969" i="76"/>
  <c r="W969" i="76"/>
  <c r="V969" i="76"/>
  <c r="Z1681" i="76"/>
  <c r="W1681" i="76"/>
  <c r="V1681" i="76"/>
  <c r="Z2083" i="76"/>
  <c r="W2083" i="76"/>
  <c r="V2083" i="76"/>
  <c r="Z1679" i="76"/>
  <c r="W1679" i="76"/>
  <c r="V1679" i="76"/>
  <c r="Z11" i="76"/>
  <c r="W11" i="76"/>
  <c r="V11" i="76"/>
  <c r="Z1347" i="76"/>
  <c r="W1347" i="76"/>
  <c r="V1347" i="76"/>
  <c r="Z1630" i="76"/>
  <c r="W1630" i="76"/>
  <c r="V1630" i="76"/>
  <c r="Z18" i="76"/>
  <c r="W18" i="76"/>
  <c r="V18" i="76"/>
  <c r="Z761" i="76"/>
  <c r="W761" i="76"/>
  <c r="V761" i="76"/>
  <c r="Z1389" i="76"/>
  <c r="W1389" i="76"/>
  <c r="V1389" i="76"/>
  <c r="Z2030" i="76"/>
  <c r="W2030" i="76"/>
  <c r="V2030" i="76"/>
  <c r="Z853" i="76"/>
  <c r="W853" i="76"/>
  <c r="V853" i="76"/>
  <c r="Z272" i="76"/>
  <c r="W272" i="76"/>
  <c r="V272" i="76"/>
  <c r="Z768" i="76"/>
  <c r="W768" i="76"/>
  <c r="V768" i="76"/>
  <c r="Z1690" i="76"/>
  <c r="W1690" i="76"/>
  <c r="V1690" i="76"/>
  <c r="Z1689" i="76"/>
  <c r="W1689" i="76"/>
  <c r="V1689" i="76"/>
  <c r="Z866" i="76"/>
  <c r="W866" i="76"/>
  <c r="V866" i="76"/>
  <c r="Z1452" i="76"/>
  <c r="W1452" i="76"/>
  <c r="V1452" i="76"/>
  <c r="Z1102" i="76"/>
  <c r="W1102" i="76"/>
  <c r="V1102" i="76"/>
  <c r="Z1693" i="76"/>
  <c r="W1693" i="76"/>
  <c r="V1693" i="76"/>
  <c r="Z1820" i="76"/>
  <c r="W1820" i="76"/>
  <c r="V1820" i="76"/>
  <c r="Z787" i="76"/>
  <c r="W787" i="76"/>
  <c r="V787" i="76"/>
  <c r="Z178" i="76"/>
  <c r="W178" i="76"/>
  <c r="V178" i="76"/>
  <c r="Z177" i="76"/>
  <c r="W177" i="76"/>
  <c r="V177" i="76"/>
  <c r="Z185" i="76"/>
  <c r="W185" i="76"/>
  <c r="V185" i="76"/>
  <c r="Z184" i="76"/>
  <c r="W184" i="76"/>
  <c r="V184" i="76"/>
  <c r="Z824" i="76"/>
  <c r="W824" i="76"/>
  <c r="V824" i="76"/>
  <c r="Z1588" i="76"/>
  <c r="W1588" i="76"/>
  <c r="V1588" i="76"/>
  <c r="Z936" i="76"/>
  <c r="W936" i="76"/>
  <c r="V936" i="76"/>
  <c r="Z1849" i="76"/>
  <c r="W1849" i="76"/>
  <c r="V1849" i="76"/>
  <c r="Z1911" i="76"/>
  <c r="W1911" i="76"/>
  <c r="V1911" i="76"/>
  <c r="Z712" i="76"/>
  <c r="W712" i="76"/>
  <c r="V712" i="76"/>
  <c r="Z2065" i="76"/>
  <c r="W2065" i="76"/>
  <c r="V2065" i="76"/>
  <c r="Z49" i="76"/>
  <c r="W49" i="76"/>
  <c r="V49" i="76"/>
  <c r="Z857" i="76"/>
  <c r="W857" i="76"/>
  <c r="V857" i="76"/>
  <c r="Z1686" i="76"/>
  <c r="W1686" i="76"/>
  <c r="V1686" i="76"/>
  <c r="Z1813" i="76"/>
  <c r="W1813" i="76"/>
  <c r="V1813" i="76"/>
  <c r="Z1806" i="76"/>
  <c r="W1806" i="76"/>
  <c r="V1806" i="76"/>
  <c r="Z929" i="76"/>
  <c r="W929" i="76"/>
  <c r="V929" i="76"/>
  <c r="Z922" i="76"/>
  <c r="W922" i="76"/>
  <c r="V922" i="76"/>
  <c r="Z705" i="76"/>
  <c r="W705" i="76"/>
  <c r="V705" i="76"/>
  <c r="Z1039" i="76"/>
  <c r="W1039" i="76"/>
  <c r="V1039" i="76"/>
  <c r="Z244" i="76"/>
  <c r="W244" i="76"/>
  <c r="V244" i="76"/>
  <c r="Z1291" i="76"/>
  <c r="W1291" i="76"/>
  <c r="V1291" i="76"/>
  <c r="Z1290" i="76"/>
  <c r="W1290" i="76"/>
  <c r="V1290" i="76"/>
  <c r="Z585" i="76"/>
  <c r="W585" i="76"/>
  <c r="V585" i="76"/>
  <c r="Z717" i="76"/>
  <c r="W717" i="76"/>
  <c r="V717" i="76"/>
  <c r="Z1550" i="76"/>
  <c r="W1550" i="76"/>
  <c r="V1550" i="76"/>
  <c r="Z1903" i="76"/>
  <c r="W1903" i="76"/>
  <c r="V1903" i="76"/>
  <c r="Z1677" i="76"/>
  <c r="W1677" i="76"/>
  <c r="V1677" i="76"/>
  <c r="Z2058" i="76"/>
  <c r="W2058" i="76"/>
  <c r="V2058" i="76"/>
  <c r="Z1628" i="76"/>
  <c r="W1628" i="76"/>
  <c r="V1628" i="76"/>
  <c r="Z1678" i="76"/>
  <c r="W1678" i="76"/>
  <c r="V1678" i="76"/>
  <c r="Z521" i="76"/>
  <c r="W521" i="76"/>
  <c r="V521" i="76"/>
  <c r="Z520" i="76"/>
  <c r="W520" i="76"/>
  <c r="V520" i="76"/>
  <c r="Z263" i="76"/>
  <c r="W263" i="76"/>
  <c r="V263" i="76"/>
  <c r="Z256" i="76"/>
  <c r="W256" i="76"/>
  <c r="V256" i="76"/>
  <c r="Z1994" i="76"/>
  <c r="W1994" i="76"/>
  <c r="V1994" i="76"/>
  <c r="Z1273" i="76"/>
  <c r="W1273" i="76"/>
  <c r="V1273" i="76"/>
  <c r="Z571" i="76"/>
  <c r="W571" i="76"/>
  <c r="V571" i="76"/>
  <c r="Z1987" i="76"/>
  <c r="W1987" i="76"/>
  <c r="V1987" i="76"/>
  <c r="Z1691" i="76"/>
  <c r="W1691" i="76"/>
  <c r="V1691" i="76"/>
  <c r="Z2019" i="76"/>
  <c r="W2019" i="76"/>
  <c r="V2019" i="76"/>
  <c r="Z2018" i="76"/>
  <c r="W2018" i="76"/>
  <c r="V2018" i="76"/>
  <c r="Z1399" i="76"/>
  <c r="W1399" i="76"/>
  <c r="V1399" i="76"/>
  <c r="Z950" i="76"/>
  <c r="W950" i="76"/>
  <c r="V950" i="76"/>
  <c r="Z1847" i="76"/>
  <c r="W1847" i="76"/>
  <c r="V1847" i="76"/>
  <c r="Z2090" i="76"/>
  <c r="W2090" i="76"/>
  <c r="V2090" i="76"/>
  <c r="Z1282" i="76"/>
  <c r="W1282" i="76"/>
  <c r="V1282" i="76"/>
  <c r="Z1685" i="76"/>
  <c r="W1685" i="76"/>
  <c r="V1685" i="76"/>
  <c r="Z948" i="76"/>
  <c r="W948" i="76"/>
  <c r="V948" i="76"/>
  <c r="Z947" i="76"/>
  <c r="W947" i="76"/>
  <c r="V947" i="76"/>
  <c r="Z1013" i="76"/>
  <c r="W1013" i="76"/>
  <c r="V1013" i="76"/>
  <c r="Z1006" i="76"/>
  <c r="W1006" i="76"/>
  <c r="V1006" i="76"/>
  <c r="Z469" i="76"/>
  <c r="W469" i="76"/>
  <c r="V469" i="76"/>
  <c r="Z829" i="76"/>
  <c r="W829" i="76"/>
  <c r="V829" i="76"/>
  <c r="Z1466" i="76"/>
  <c r="W1466" i="76"/>
  <c r="V1466" i="76"/>
  <c r="Z497" i="76"/>
  <c r="W497" i="76"/>
  <c r="V497" i="76"/>
  <c r="Z1964" i="76"/>
  <c r="W1964" i="76"/>
  <c r="V1964" i="76"/>
  <c r="Z1494" i="76"/>
  <c r="W1494" i="76"/>
  <c r="V1494" i="76"/>
  <c r="Z270" i="76"/>
  <c r="W270" i="76"/>
  <c r="V270" i="76"/>
  <c r="Z1011" i="76"/>
  <c r="W1011" i="76"/>
  <c r="V1011" i="76"/>
  <c r="Z1010" i="76"/>
  <c r="W1010" i="76"/>
  <c r="V1010" i="76"/>
  <c r="Z1854" i="76"/>
  <c r="W1854" i="76"/>
  <c r="V1854" i="76"/>
  <c r="Z249" i="76"/>
  <c r="W249" i="76"/>
  <c r="V249" i="76"/>
  <c r="Z1517" i="76"/>
  <c r="W1517" i="76"/>
  <c r="V1517" i="76"/>
  <c r="Z1004" i="76"/>
  <c r="W1004" i="76"/>
  <c r="V1004" i="76"/>
  <c r="Z1003" i="76"/>
  <c r="W1003" i="76"/>
  <c r="V1003" i="76"/>
  <c r="Z413" i="76"/>
  <c r="W413" i="76"/>
  <c r="V413" i="76"/>
  <c r="Z1700" i="76"/>
  <c r="W1700" i="76"/>
  <c r="V1700" i="76"/>
  <c r="Z1692" i="76"/>
  <c r="W1692" i="76"/>
  <c r="V1692" i="76"/>
  <c r="Z1203" i="76"/>
  <c r="W1203" i="76"/>
  <c r="V1203" i="76"/>
  <c r="Z1412" i="76"/>
  <c r="W1412" i="76"/>
  <c r="V1412" i="76"/>
  <c r="Z441" i="76"/>
  <c r="W441" i="76"/>
  <c r="V441" i="76"/>
  <c r="Z2012" i="76"/>
  <c r="W2012" i="76"/>
  <c r="V2012" i="76"/>
  <c r="Z2011" i="76"/>
  <c r="W2011" i="76"/>
  <c r="V2011" i="76"/>
  <c r="Z588" i="76"/>
  <c r="W588" i="76"/>
  <c r="V588" i="76"/>
  <c r="Z1097" i="76"/>
  <c r="W1097" i="76"/>
  <c r="V1097" i="76"/>
  <c r="Z243" i="76"/>
  <c r="W243" i="76"/>
  <c r="V243" i="76"/>
  <c r="Z1684" i="76"/>
  <c r="W1684" i="76"/>
  <c r="V1684" i="76"/>
  <c r="Z1707" i="76"/>
  <c r="W1707" i="76"/>
  <c r="V1707" i="76"/>
  <c r="Z1113" i="76"/>
  <c r="W1113" i="76"/>
  <c r="V1113" i="76"/>
  <c r="Z1095" i="76"/>
  <c r="W1095" i="76"/>
  <c r="V1095" i="76"/>
  <c r="Z1094" i="76"/>
  <c r="W1094" i="76"/>
  <c r="V1094" i="76"/>
  <c r="Z1289" i="76"/>
  <c r="W1289" i="76"/>
  <c r="V1289" i="76"/>
  <c r="Z1480" i="76"/>
  <c r="W1480" i="76"/>
  <c r="V1480" i="76"/>
  <c r="Z2078" i="76"/>
  <c r="W2078" i="76"/>
  <c r="V2078" i="76"/>
  <c r="Z574" i="76"/>
  <c r="W574" i="76"/>
  <c r="V574" i="76"/>
  <c r="Z234" i="76"/>
  <c r="W234" i="76"/>
  <c r="V234" i="76"/>
  <c r="Z1034" i="76"/>
  <c r="W1034" i="76"/>
  <c r="V1034" i="76"/>
  <c r="Z1970" i="76"/>
  <c r="W1970" i="76"/>
  <c r="V1970" i="76"/>
  <c r="Z1969" i="76"/>
  <c r="W1969" i="76"/>
  <c r="V1969" i="76"/>
  <c r="Z639" i="76"/>
  <c r="W639" i="76"/>
  <c r="V639" i="76"/>
  <c r="Z455" i="76"/>
  <c r="W455" i="76"/>
  <c r="V455" i="76"/>
  <c r="Z1083" i="76"/>
  <c r="W1083" i="76"/>
  <c r="V1083" i="76"/>
  <c r="Z511" i="76"/>
  <c r="W511" i="76"/>
  <c r="V511" i="76"/>
  <c r="Z1090" i="76"/>
  <c r="W1090" i="76"/>
  <c r="V1090" i="76"/>
  <c r="Z193" i="76"/>
  <c r="W193" i="76"/>
  <c r="V193" i="76"/>
  <c r="Z33" i="76"/>
  <c r="W33" i="76"/>
  <c r="V33" i="76"/>
  <c r="Z1960" i="76"/>
  <c r="W1960" i="76"/>
  <c r="V1960" i="76"/>
  <c r="Z2005" i="76"/>
  <c r="W2005" i="76"/>
  <c r="V2005" i="76"/>
  <c r="Z1032" i="76"/>
  <c r="W1032" i="76"/>
  <c r="V1032" i="76"/>
  <c r="Z1031" i="76"/>
  <c r="W1031" i="76"/>
  <c r="V1031" i="76"/>
  <c r="Z1196" i="76"/>
  <c r="W1196" i="76"/>
  <c r="V1196" i="76"/>
  <c r="Z448" i="76"/>
  <c r="W448" i="76"/>
  <c r="V448" i="76"/>
  <c r="Z1081" i="76"/>
  <c r="W1081" i="76"/>
  <c r="V1081" i="76"/>
  <c r="Z1080" i="76"/>
  <c r="W1080" i="76"/>
  <c r="V1080" i="76"/>
  <c r="Z242" i="76"/>
  <c r="W242" i="76"/>
  <c r="V242" i="76"/>
  <c r="Z1088" i="76"/>
  <c r="W1088" i="76"/>
  <c r="V1088" i="76"/>
  <c r="Z1087" i="76"/>
  <c r="W1087" i="76"/>
  <c r="V1087" i="76"/>
  <c r="Z839" i="76"/>
  <c r="W839" i="76"/>
  <c r="V839" i="76"/>
  <c r="Z1488" i="76"/>
  <c r="W1488" i="76"/>
  <c r="V1488" i="76"/>
  <c r="Z1461" i="76"/>
  <c r="W1461" i="76"/>
  <c r="V1461" i="76"/>
  <c r="Z1020" i="76"/>
  <c r="W1020" i="76"/>
  <c r="V1020" i="76"/>
  <c r="Z476" i="76"/>
  <c r="W476" i="76"/>
  <c r="V476" i="76"/>
  <c r="Z623" i="76"/>
  <c r="W623" i="76"/>
  <c r="V623" i="76"/>
  <c r="Z643" i="76"/>
  <c r="W643" i="76"/>
  <c r="V643" i="76"/>
  <c r="Z1714" i="76"/>
  <c r="W1714" i="76"/>
  <c r="V1714" i="76"/>
  <c r="Z518" i="76"/>
  <c r="W518" i="76"/>
  <c r="V518" i="76"/>
  <c r="Z1980" i="76"/>
  <c r="W1980" i="76"/>
  <c r="V1980" i="76"/>
  <c r="Z864" i="76"/>
  <c r="W864" i="76"/>
  <c r="V864" i="76"/>
  <c r="Z863" i="76"/>
  <c r="W863" i="76"/>
  <c r="V863" i="76"/>
  <c r="Z1874" i="76"/>
  <c r="W1874" i="76"/>
  <c r="V1874" i="76"/>
  <c r="Z1419" i="76"/>
  <c r="W1419" i="76"/>
  <c r="V1419" i="76"/>
  <c r="Z1018" i="76"/>
  <c r="W1018" i="76"/>
  <c r="V1018" i="76"/>
  <c r="Z1017" i="76"/>
  <c r="W1017" i="76"/>
  <c r="V1017" i="76"/>
  <c r="Z654" i="76"/>
  <c r="W654" i="76"/>
  <c r="V654" i="76"/>
  <c r="Z653" i="76"/>
  <c r="W653" i="76"/>
  <c r="V653" i="76"/>
  <c r="Z1530" i="76"/>
  <c r="W1530" i="76"/>
  <c r="V1530" i="76"/>
  <c r="Z1888" i="76"/>
  <c r="W1888" i="76"/>
  <c r="V1888" i="76"/>
  <c r="Z1405" i="76"/>
  <c r="W1405" i="76"/>
  <c r="V1405" i="76"/>
  <c r="Z1564" i="76"/>
  <c r="W1564" i="76"/>
  <c r="V1564" i="76"/>
  <c r="Z2044" i="76"/>
  <c r="W2044" i="76"/>
  <c r="V2044" i="76"/>
  <c r="Z1952" i="76"/>
  <c r="W1952" i="76"/>
  <c r="V1952" i="76"/>
  <c r="Z1669" i="76"/>
  <c r="W1669" i="76"/>
  <c r="V1669" i="76"/>
  <c r="Z504" i="76"/>
  <c r="W504" i="76"/>
  <c r="V504" i="76"/>
  <c r="Z1697" i="76"/>
  <c r="W1697" i="76"/>
  <c r="V1697" i="76"/>
  <c r="Z1696" i="76"/>
  <c r="W1696" i="76"/>
  <c r="V1696" i="76"/>
  <c r="Z490" i="76"/>
  <c r="W490" i="76"/>
  <c r="V490" i="76"/>
  <c r="Z846" i="76"/>
  <c r="W846" i="76"/>
  <c r="V846" i="76"/>
  <c r="Z1881" i="76"/>
  <c r="W1881" i="76"/>
  <c r="V1881" i="76"/>
  <c r="Z1721" i="76"/>
  <c r="W1721" i="76"/>
  <c r="V1721" i="76"/>
  <c r="Z836" i="76"/>
  <c r="W836" i="76"/>
  <c r="V836" i="76"/>
  <c r="Z835" i="76"/>
  <c r="W835" i="76"/>
  <c r="V835" i="76"/>
  <c r="Z1433" i="76"/>
  <c r="W1433" i="76"/>
  <c r="V1433" i="76"/>
  <c r="Z1046" i="76"/>
  <c r="W1046" i="76"/>
  <c r="V1046" i="76"/>
  <c r="Z1516" i="76"/>
  <c r="W1516" i="76"/>
  <c r="V1516" i="76"/>
  <c r="Z434" i="76"/>
  <c r="W434" i="76"/>
  <c r="V434" i="76"/>
  <c r="Z689" i="76"/>
  <c r="W689" i="76"/>
  <c r="V689" i="76"/>
  <c r="Z934" i="76"/>
  <c r="W934" i="76"/>
  <c r="V934" i="76"/>
  <c r="Z933" i="76"/>
  <c r="W933" i="76"/>
  <c r="V933" i="76"/>
  <c r="Z1730" i="76"/>
  <c r="W1730" i="76"/>
  <c r="V1730" i="76"/>
  <c r="Z644" i="76"/>
  <c r="W644" i="76"/>
  <c r="V644" i="76"/>
  <c r="Z565" i="76"/>
  <c r="W565" i="76"/>
  <c r="V565" i="76"/>
  <c r="Z1866" i="76"/>
  <c r="W1866" i="76"/>
  <c r="V1866" i="76"/>
  <c r="Z2010" i="76"/>
  <c r="W2010" i="76"/>
  <c r="V2010" i="76"/>
  <c r="Z2099" i="76"/>
  <c r="W2099" i="76"/>
  <c r="V2099" i="76"/>
  <c r="Z1662" i="76"/>
  <c r="W1662" i="76"/>
  <c r="V1662" i="76"/>
  <c r="Z342" i="76"/>
  <c r="W342" i="76"/>
  <c r="V342" i="76"/>
  <c r="Z274" i="76"/>
  <c r="W274" i="76"/>
  <c r="V274" i="76"/>
  <c r="Z29" i="76"/>
  <c r="W29" i="76"/>
  <c r="V29" i="76"/>
  <c r="Z927" i="76"/>
  <c r="W927" i="76"/>
  <c r="V927" i="76"/>
  <c r="Z926" i="76"/>
  <c r="W926" i="76"/>
  <c r="V926" i="76"/>
  <c r="Z843" i="76"/>
  <c r="W843" i="76"/>
  <c r="V843" i="76"/>
  <c r="Z842" i="76"/>
  <c r="W842" i="76"/>
  <c r="V842" i="76"/>
  <c r="Z920" i="76"/>
  <c r="W920" i="76"/>
  <c r="V920" i="76"/>
  <c r="Z919" i="76"/>
  <c r="W919" i="76"/>
  <c r="V919" i="76"/>
  <c r="Z283" i="76"/>
  <c r="W283" i="76"/>
  <c r="V283" i="76"/>
  <c r="Z282" i="76"/>
  <c r="W282" i="76"/>
  <c r="V282" i="76"/>
  <c r="Z2029" i="76"/>
  <c r="W2029" i="76"/>
  <c r="V2029" i="76"/>
  <c r="Z1859" i="76"/>
  <c r="W1859" i="76"/>
  <c r="V1859" i="76"/>
  <c r="Z1489" i="76"/>
  <c r="W1489" i="76"/>
  <c r="V1489" i="76"/>
  <c r="Z625" i="76"/>
  <c r="W625" i="76"/>
  <c r="V625" i="76"/>
  <c r="Z2017" i="76"/>
  <c r="W2017" i="76"/>
  <c r="V2017" i="76"/>
  <c r="Z682" i="76"/>
  <c r="W682" i="76"/>
  <c r="V682" i="76"/>
  <c r="Z1281" i="76"/>
  <c r="W1281" i="76"/>
  <c r="V1281" i="76"/>
  <c r="Z1711" i="76"/>
  <c r="W1711" i="76"/>
  <c r="V1711" i="76"/>
  <c r="Z1710" i="76"/>
  <c r="W1710" i="76"/>
  <c r="V1710" i="76"/>
  <c r="Z227" i="76"/>
  <c r="W227" i="76"/>
  <c r="V227" i="76"/>
  <c r="Z1235" i="76"/>
  <c r="W1235" i="76"/>
  <c r="V1235" i="76"/>
  <c r="Z1228" i="76"/>
  <c r="W1228" i="76"/>
  <c r="V1228" i="76"/>
  <c r="Z1810" i="76"/>
  <c r="W1810" i="76"/>
  <c r="V1810" i="76"/>
  <c r="Z1803" i="76"/>
  <c r="W1803" i="76"/>
  <c r="V1803" i="76"/>
  <c r="Z1841" i="76"/>
  <c r="W1841" i="76"/>
  <c r="V1841" i="76"/>
  <c r="Z640" i="76"/>
  <c r="W640" i="76"/>
  <c r="V640" i="76"/>
  <c r="Z894" i="76"/>
  <c r="W894" i="76"/>
  <c r="V894" i="76"/>
  <c r="Z552" i="76"/>
  <c r="W552" i="76"/>
  <c r="V552" i="76"/>
  <c r="Z1999" i="76"/>
  <c r="W1999" i="76"/>
  <c r="V1999" i="76"/>
  <c r="Z1784" i="76"/>
  <c r="W1784" i="76"/>
  <c r="V1784" i="76"/>
  <c r="Z1833" i="76"/>
  <c r="W1833" i="76"/>
  <c r="V1833" i="76"/>
  <c r="Z2061" i="76"/>
  <c r="W2061" i="76"/>
  <c r="V2061" i="76"/>
  <c r="Z2060" i="76"/>
  <c r="W2060" i="76"/>
  <c r="V2060" i="76"/>
  <c r="Z2145" i="76"/>
  <c r="W2145" i="76"/>
  <c r="V2145" i="76"/>
  <c r="Z638" i="76"/>
  <c r="W638" i="76"/>
  <c r="V638" i="76"/>
  <c r="Z2138" i="76"/>
  <c r="W2138" i="76"/>
  <c r="V2138" i="76"/>
  <c r="Z1977" i="76"/>
  <c r="W1977" i="76"/>
  <c r="V1977" i="76"/>
  <c r="Z1976" i="76"/>
  <c r="W1976" i="76"/>
  <c r="V1976" i="76"/>
  <c r="Z2028" i="76"/>
  <c r="W2028" i="76"/>
  <c r="V2028" i="76"/>
  <c r="Z771" i="76"/>
  <c r="W771" i="76"/>
  <c r="V771" i="76"/>
  <c r="Z168" i="76"/>
  <c r="W168" i="76"/>
  <c r="V168" i="76"/>
  <c r="Z1917" i="76"/>
  <c r="W1917" i="76"/>
  <c r="V1917" i="76"/>
  <c r="Z2054" i="76"/>
  <c r="W2054" i="76"/>
  <c r="V2054" i="76"/>
  <c r="Z2053" i="76"/>
  <c r="W2053" i="76"/>
  <c r="V2053" i="76"/>
  <c r="Z1447" i="76"/>
  <c r="W1447" i="76"/>
  <c r="V1447" i="76"/>
  <c r="Z915" i="76"/>
  <c r="W915" i="76"/>
  <c r="V915" i="76"/>
  <c r="Z258" i="76"/>
  <c r="W258" i="76"/>
  <c r="V258" i="76"/>
  <c r="Z157" i="76"/>
  <c r="W157" i="76"/>
  <c r="V157" i="76"/>
  <c r="Z1169" i="76"/>
  <c r="W1169" i="76"/>
  <c r="V1169" i="76"/>
  <c r="Z1932" i="76"/>
  <c r="W1932" i="76"/>
  <c r="V1932" i="76"/>
  <c r="Z2085" i="76"/>
  <c r="W2085" i="76"/>
  <c r="V2085" i="76"/>
  <c r="Z1900" i="76"/>
  <c r="W1900" i="76"/>
  <c r="V1900" i="76"/>
  <c r="Z1899" i="76"/>
  <c r="W1899" i="76"/>
  <c r="V1899" i="76"/>
  <c r="Z575" i="76"/>
  <c r="W575" i="76"/>
  <c r="V575" i="76"/>
  <c r="Z150" i="76"/>
  <c r="W150" i="76"/>
  <c r="V150" i="76"/>
  <c r="Z1984" i="76"/>
  <c r="W1984" i="76"/>
  <c r="V1984" i="76"/>
  <c r="Z1983" i="76"/>
  <c r="W1983" i="76"/>
  <c r="V1983" i="76"/>
  <c r="Z901" i="76"/>
  <c r="W901" i="76"/>
  <c r="V901" i="76"/>
  <c r="Z143" i="76"/>
  <c r="W143" i="76"/>
  <c r="V143" i="76"/>
  <c r="Z852" i="76"/>
  <c r="W852" i="76"/>
  <c r="V852" i="76"/>
  <c r="Z579" i="76"/>
  <c r="W579" i="76"/>
  <c r="V579" i="76"/>
  <c r="Z1294" i="76"/>
  <c r="W1294" i="76"/>
  <c r="V1294" i="76"/>
  <c r="Z1224" i="76"/>
  <c r="W1224" i="76"/>
  <c r="V1224" i="76"/>
  <c r="Z908" i="76"/>
  <c r="W908" i="76"/>
  <c r="V908" i="76"/>
  <c r="Z1998" i="76"/>
  <c r="W1998" i="76"/>
  <c r="V1998" i="76"/>
  <c r="Z1997" i="76"/>
  <c r="W1997" i="76"/>
  <c r="V1997" i="76"/>
  <c r="Z1704" i="76"/>
  <c r="W1704" i="76"/>
  <c r="V1704" i="76"/>
  <c r="Z1703" i="76"/>
  <c r="W1703" i="76"/>
  <c r="V1703" i="76"/>
  <c r="Z1991" i="76"/>
  <c r="W1991" i="76"/>
  <c r="V1991" i="76"/>
  <c r="Z1990" i="76"/>
  <c r="W1990" i="76"/>
  <c r="V1990" i="76"/>
  <c r="Z1695" i="76"/>
  <c r="W1695" i="76"/>
  <c r="V1695" i="76"/>
  <c r="Z265" i="76"/>
  <c r="W265" i="76"/>
  <c r="V265" i="76"/>
  <c r="Z1853" i="76"/>
  <c r="W1853" i="76"/>
  <c r="V1853" i="76"/>
  <c r="Z1742" i="76"/>
  <c r="W1742" i="76"/>
  <c r="V1742" i="76"/>
  <c r="Z1702" i="76"/>
  <c r="W1702" i="76"/>
  <c r="V1702" i="76"/>
  <c r="Z1474" i="76"/>
  <c r="W1474" i="76"/>
  <c r="V1474" i="76"/>
  <c r="Z1410" i="76"/>
  <c r="W1410" i="76"/>
  <c r="V1410" i="76"/>
  <c r="Z1409" i="76"/>
  <c r="W1409" i="76"/>
  <c r="V1409" i="76"/>
  <c r="Z561" i="76"/>
  <c r="W561" i="76"/>
  <c r="V561" i="76"/>
  <c r="Z1819" i="76"/>
  <c r="W1819" i="76"/>
  <c r="V1819" i="76"/>
  <c r="Z1922" i="76"/>
  <c r="W1922" i="76"/>
  <c r="V1922" i="76"/>
  <c r="Z2022" i="76"/>
  <c r="W2022" i="76"/>
  <c r="V2022" i="76"/>
  <c r="Z1744" i="76"/>
  <c r="W1744" i="76"/>
  <c r="V1744" i="76"/>
  <c r="Z1460" i="76"/>
  <c r="W1460" i="76"/>
  <c r="V1460" i="76"/>
  <c r="Z626" i="76"/>
  <c r="W626" i="76"/>
  <c r="V626" i="76"/>
  <c r="Z515" i="76"/>
  <c r="W515" i="76"/>
  <c r="V515" i="76"/>
  <c r="Z1709" i="76"/>
  <c r="W1709" i="76"/>
  <c r="V1709" i="76"/>
  <c r="Z647" i="76"/>
  <c r="W647" i="76"/>
  <c r="V647" i="76"/>
  <c r="Z646" i="76"/>
  <c r="W646" i="76"/>
  <c r="V646" i="76"/>
  <c r="Z624" i="76"/>
  <c r="W624" i="76"/>
  <c r="V624" i="76"/>
  <c r="Z1968" i="76"/>
  <c r="W1968" i="76"/>
  <c r="V1968" i="76"/>
  <c r="Z473" i="76"/>
  <c r="W473" i="76"/>
  <c r="V473" i="76"/>
  <c r="Z2072" i="76"/>
  <c r="W2072" i="76"/>
  <c r="V2072" i="76"/>
  <c r="Z1908" i="76"/>
  <c r="W1908" i="76"/>
  <c r="V1908" i="76"/>
  <c r="Z1986" i="76"/>
  <c r="W1986" i="76"/>
  <c r="V1986" i="76"/>
  <c r="Z1511" i="76"/>
  <c r="W1511" i="76"/>
  <c r="V1511" i="76"/>
  <c r="Z1504" i="76"/>
  <c r="W1504" i="76"/>
  <c r="V1504" i="76"/>
  <c r="Z608" i="76"/>
  <c r="W608" i="76"/>
  <c r="V608" i="76"/>
  <c r="Z1845" i="76"/>
  <c r="W1845" i="76"/>
  <c r="V1845" i="76"/>
  <c r="Z601" i="76"/>
  <c r="W601" i="76"/>
  <c r="V601" i="76"/>
  <c r="Z1716" i="76"/>
  <c r="W1716" i="76"/>
  <c r="V1716" i="76"/>
  <c r="Z1993" i="76"/>
  <c r="W1993" i="76"/>
  <c r="V1993" i="76"/>
  <c r="Z483" i="76"/>
  <c r="W483" i="76"/>
  <c r="V483" i="76"/>
  <c r="Z1992" i="76"/>
  <c r="W1992" i="76"/>
  <c r="V1992" i="76"/>
  <c r="Z1532" i="76"/>
  <c r="W1532" i="76"/>
  <c r="V1532" i="76"/>
  <c r="Z136" i="76"/>
  <c r="W136" i="76"/>
  <c r="V136" i="76"/>
  <c r="Z2092" i="76"/>
  <c r="W2092" i="76"/>
  <c r="V2092" i="76"/>
  <c r="Z1403" i="76"/>
  <c r="W1403" i="76"/>
  <c r="V1403" i="76"/>
  <c r="Z1402" i="76"/>
  <c r="W1402" i="76"/>
  <c r="V1402" i="76"/>
  <c r="Z129" i="76"/>
  <c r="W129" i="76"/>
  <c r="V129" i="76"/>
  <c r="Z281" i="76"/>
  <c r="W281" i="76"/>
  <c r="V281" i="76"/>
  <c r="Z358" i="76"/>
  <c r="W358" i="76"/>
  <c r="V358" i="76"/>
  <c r="Z487" i="76"/>
  <c r="W487" i="76"/>
  <c r="V487" i="76"/>
  <c r="Z122" i="76"/>
  <c r="W122" i="76"/>
  <c r="V122" i="76"/>
  <c r="Z372" i="76"/>
  <c r="W372" i="76"/>
  <c r="V372" i="76"/>
  <c r="Z1852" i="76"/>
  <c r="W1852" i="76"/>
  <c r="V1852" i="76"/>
  <c r="Z1475" i="76"/>
  <c r="W1475" i="76"/>
  <c r="V1475" i="76"/>
  <c r="Z1352" i="76"/>
  <c r="W1352" i="76"/>
  <c r="V1352" i="76"/>
  <c r="Z1578" i="76"/>
  <c r="W1578" i="76"/>
  <c r="V1578" i="76"/>
  <c r="Z1577" i="76"/>
  <c r="W1577" i="76"/>
  <c r="V1577" i="76"/>
  <c r="Z1794" i="76"/>
  <c r="W1794" i="76"/>
  <c r="V1794" i="76"/>
  <c r="Z115" i="76"/>
  <c r="W115" i="76"/>
  <c r="V115" i="76"/>
  <c r="Z431" i="76"/>
  <c r="W431" i="76"/>
  <c r="V431" i="76"/>
  <c r="Z2001" i="76"/>
  <c r="W2001" i="76"/>
  <c r="V2001" i="76"/>
  <c r="Z108" i="76"/>
  <c r="W108" i="76"/>
  <c r="V108" i="76"/>
  <c r="Z792" i="76"/>
  <c r="W792" i="76"/>
  <c r="V792" i="76"/>
  <c r="Z799" i="76"/>
  <c r="W799" i="76"/>
  <c r="V799" i="76"/>
  <c r="Z279" i="76"/>
  <c r="W279" i="76"/>
  <c r="V279" i="76"/>
  <c r="Z1154" i="76"/>
  <c r="W1154" i="76"/>
  <c r="V1154" i="76"/>
  <c r="Z848" i="76"/>
  <c r="W848" i="76"/>
  <c r="V848" i="76"/>
  <c r="Z36" i="76"/>
  <c r="W36" i="76"/>
  <c r="V36" i="76"/>
  <c r="Z1758" i="76"/>
  <c r="W1758" i="76"/>
  <c r="V1758" i="76"/>
  <c r="Z101" i="76"/>
  <c r="W101" i="76"/>
  <c r="V101" i="76"/>
  <c r="Z2129" i="76"/>
  <c r="W2129" i="76"/>
  <c r="V2129" i="76"/>
  <c r="Z344" i="76"/>
  <c r="W344" i="76"/>
  <c r="V344" i="76"/>
  <c r="Z1846" i="76"/>
  <c r="W1846" i="76"/>
  <c r="V1846" i="76"/>
  <c r="Z736" i="76"/>
  <c r="W736" i="76"/>
  <c r="V736" i="76"/>
  <c r="Z1775" i="76"/>
  <c r="W1775" i="76"/>
  <c r="V1775" i="76"/>
  <c r="Z386" i="76"/>
  <c r="W386" i="76"/>
  <c r="V386" i="76"/>
  <c r="Z362" i="76"/>
  <c r="W362" i="76"/>
  <c r="V362" i="76"/>
  <c r="Z2059" i="76"/>
  <c r="W2059" i="76"/>
  <c r="V2059" i="76"/>
  <c r="Z376" i="76"/>
  <c r="W376" i="76"/>
  <c r="V376" i="76"/>
  <c r="Z1183" i="76"/>
  <c r="W1183" i="76"/>
  <c r="V1183" i="76"/>
  <c r="Z1380" i="76"/>
  <c r="W1380" i="76"/>
  <c r="V1380" i="76"/>
  <c r="Z94" i="76"/>
  <c r="W94" i="76"/>
  <c r="V94" i="76"/>
  <c r="Z54" i="76"/>
  <c r="W54" i="76"/>
  <c r="V54" i="76"/>
  <c r="Z48" i="76"/>
  <c r="W48" i="76"/>
  <c r="V48" i="76"/>
  <c r="Z462" i="76"/>
  <c r="W462" i="76"/>
  <c r="V462" i="76"/>
  <c r="Z1366" i="76"/>
  <c r="W1366" i="76"/>
  <c r="V1366" i="76"/>
  <c r="Z724" i="76"/>
  <c r="W724" i="76"/>
  <c r="V724" i="76"/>
  <c r="Z723" i="76"/>
  <c r="W723" i="76"/>
  <c r="V723" i="76"/>
  <c r="Z2042" i="76"/>
  <c r="W2042" i="76"/>
  <c r="V2042" i="76"/>
  <c r="Z2052" i="76"/>
  <c r="W2052" i="76"/>
  <c r="V2052" i="76"/>
  <c r="Z87" i="76"/>
  <c r="W87" i="76"/>
  <c r="V87" i="76"/>
  <c r="Z348" i="76"/>
  <c r="W348" i="76"/>
  <c r="V348" i="76"/>
  <c r="Z729" i="76"/>
  <c r="W729" i="76"/>
  <c r="V729" i="76"/>
  <c r="Z2026" i="76"/>
  <c r="W2026" i="76"/>
  <c r="V2026" i="76"/>
  <c r="Z2025" i="76"/>
  <c r="W2025" i="76"/>
  <c r="V2025" i="76"/>
  <c r="Z1966" i="76"/>
  <c r="W1966" i="76"/>
  <c r="V1966" i="76"/>
  <c r="Z722" i="76"/>
  <c r="W722" i="76"/>
  <c r="V722" i="76"/>
  <c r="Z675" i="76"/>
  <c r="W675" i="76"/>
  <c r="V675" i="76"/>
  <c r="Z674" i="76"/>
  <c r="W674" i="76"/>
  <c r="V674" i="76"/>
  <c r="Z80" i="76"/>
  <c r="W80" i="76"/>
  <c r="V80" i="76"/>
  <c r="Z73" i="76"/>
  <c r="W73" i="76"/>
  <c r="V73" i="76"/>
  <c r="Z808" i="76"/>
  <c r="W808" i="76"/>
  <c r="V808" i="76"/>
  <c r="Z807" i="76"/>
  <c r="W807" i="76"/>
  <c r="V807" i="76"/>
  <c r="Z1338" i="76"/>
  <c r="W1338" i="76"/>
  <c r="V1338" i="76"/>
  <c r="Z1272" i="76"/>
  <c r="W1272" i="76"/>
  <c r="V1272" i="76"/>
  <c r="Z66" i="76"/>
  <c r="W66" i="76"/>
  <c r="V66" i="76"/>
  <c r="Z1155" i="76"/>
  <c r="W1155" i="76"/>
  <c r="V1155" i="76"/>
  <c r="Z390" i="76"/>
  <c r="W390" i="76"/>
  <c r="V390" i="76"/>
  <c r="Z673" i="76"/>
  <c r="W673" i="76"/>
  <c r="V673" i="76"/>
  <c r="Z806" i="76"/>
  <c r="W806" i="76"/>
  <c r="V806" i="76"/>
  <c r="Z547" i="76"/>
  <c r="W547" i="76"/>
  <c r="V547" i="76"/>
  <c r="Z2075" i="76"/>
  <c r="W2075" i="76"/>
  <c r="V2075" i="76"/>
  <c r="Z2074" i="76"/>
  <c r="W2074" i="76"/>
  <c r="V2074" i="76"/>
  <c r="Z752" i="76"/>
  <c r="W752" i="76"/>
  <c r="V752" i="76"/>
  <c r="Z751" i="76"/>
  <c r="W751" i="76"/>
  <c r="V751" i="76"/>
  <c r="Z2130" i="76"/>
  <c r="W2130" i="76"/>
  <c r="V2130" i="76"/>
  <c r="Z2131" i="76"/>
  <c r="W2131" i="76"/>
  <c r="V2131" i="76"/>
  <c r="Z617" i="76"/>
  <c r="W617" i="76"/>
  <c r="V617" i="76"/>
  <c r="Z1774" i="76"/>
  <c r="W1774" i="76"/>
  <c r="V1774" i="76"/>
  <c r="Z1773" i="76"/>
  <c r="W1773" i="76"/>
  <c r="V1773" i="76"/>
  <c r="Z652" i="76"/>
  <c r="W652" i="76"/>
  <c r="V652" i="76"/>
  <c r="Z743" i="76"/>
  <c r="W743" i="76"/>
  <c r="V743" i="76"/>
  <c r="Z696" i="76"/>
  <c r="W696" i="76"/>
  <c r="V696" i="76"/>
  <c r="Z695" i="76"/>
  <c r="W695" i="76"/>
  <c r="V695" i="76"/>
  <c r="Z1270" i="76"/>
  <c r="W1270" i="76"/>
  <c r="V1270" i="76"/>
  <c r="Z1269" i="76"/>
  <c r="W1269" i="76"/>
  <c r="V1269" i="76"/>
  <c r="Z780" i="76"/>
  <c r="W780" i="76"/>
  <c r="V780" i="76"/>
  <c r="Z779" i="76"/>
  <c r="W779" i="76"/>
  <c r="V779" i="76"/>
  <c r="Z1698" i="76"/>
  <c r="W1698" i="76"/>
  <c r="V1698" i="76"/>
  <c r="Z750" i="76"/>
  <c r="W750" i="76"/>
  <c r="V750" i="76"/>
  <c r="Z2057" i="76"/>
  <c r="W2057" i="76"/>
  <c r="V2057" i="76"/>
  <c r="Z438" i="76"/>
  <c r="W438" i="76"/>
  <c r="V438" i="76"/>
  <c r="Z694" i="76"/>
  <c r="W694" i="76"/>
  <c r="V694" i="76"/>
  <c r="Z427" i="76"/>
  <c r="W427" i="76"/>
  <c r="V427" i="76"/>
  <c r="Z284" i="76"/>
  <c r="W284" i="76"/>
  <c r="V284" i="76"/>
  <c r="Z2043" i="76"/>
  <c r="W2043" i="76"/>
  <c r="V2043" i="76"/>
  <c r="Z778" i="76"/>
  <c r="W778" i="76"/>
  <c r="V778" i="76"/>
  <c r="Z406" i="76"/>
  <c r="W406" i="76"/>
  <c r="V406" i="76"/>
  <c r="Z277" i="76"/>
  <c r="W277" i="76"/>
  <c r="V277" i="76"/>
  <c r="Z978" i="76"/>
  <c r="W978" i="76"/>
  <c r="V978" i="76"/>
  <c r="Z410" i="76"/>
  <c r="W410" i="76"/>
  <c r="V410" i="76"/>
  <c r="Z541" i="76"/>
  <c r="W541" i="76"/>
  <c r="V541" i="76"/>
  <c r="Z1705" i="76"/>
  <c r="W1705" i="76"/>
  <c r="V1705" i="76"/>
  <c r="Z59" i="76"/>
  <c r="W59" i="76"/>
  <c r="V59" i="76"/>
  <c r="Z286" i="76"/>
  <c r="W286" i="76"/>
  <c r="V286" i="76"/>
  <c r="Z180" i="76"/>
  <c r="W180" i="76"/>
  <c r="V180" i="76"/>
  <c r="Z850" i="76"/>
  <c r="W850" i="76"/>
  <c r="V850" i="76"/>
  <c r="Z849" i="76"/>
  <c r="W849" i="76"/>
  <c r="V849" i="76"/>
  <c r="Z985" i="76"/>
  <c r="W985" i="76"/>
  <c r="V985" i="76"/>
  <c r="Z232" i="76"/>
  <c r="W232" i="76"/>
  <c r="V232" i="76"/>
  <c r="Z2037" i="76"/>
  <c r="W2037" i="76"/>
  <c r="V2037" i="76"/>
  <c r="Z538" i="76"/>
  <c r="W538" i="76"/>
  <c r="V538" i="76"/>
  <c r="Z360" i="76"/>
  <c r="W360" i="76"/>
  <c r="V360" i="76"/>
  <c r="Z359" i="76"/>
  <c r="W359" i="76"/>
  <c r="V359" i="76"/>
  <c r="Z374" i="76"/>
  <c r="W374" i="76"/>
  <c r="V374" i="76"/>
  <c r="Z373" i="76"/>
  <c r="W373" i="76"/>
  <c r="V373" i="76"/>
  <c r="Z420" i="76"/>
  <c r="W420" i="76"/>
  <c r="V420" i="76"/>
  <c r="Z1333" i="76"/>
  <c r="W1333" i="76"/>
  <c r="V1333" i="76"/>
  <c r="Z815" i="76"/>
  <c r="W815" i="76"/>
  <c r="V815" i="76"/>
  <c r="Z814" i="76"/>
  <c r="W814" i="76"/>
  <c r="V814" i="76"/>
  <c r="Z992" i="76"/>
  <c r="W992" i="76"/>
  <c r="V992" i="76"/>
  <c r="Z813" i="76"/>
  <c r="W813" i="76"/>
  <c r="V813" i="76"/>
  <c r="Z1787" i="76"/>
  <c r="W1787" i="76"/>
  <c r="V1787" i="76"/>
  <c r="Z531" i="76"/>
  <c r="W531" i="76"/>
  <c r="V531" i="76"/>
  <c r="Z1975" i="76"/>
  <c r="W1975" i="76"/>
  <c r="V1975" i="76"/>
  <c r="Z346" i="76"/>
  <c r="W346" i="76"/>
  <c r="V346" i="76"/>
  <c r="Z345" i="76"/>
  <c r="W345" i="76"/>
  <c r="V345" i="76"/>
  <c r="Z1571" i="76"/>
  <c r="W1571" i="76"/>
  <c r="V1571" i="76"/>
  <c r="Z1570" i="76"/>
  <c r="W1570" i="76"/>
  <c r="V1570" i="76"/>
  <c r="Z528" i="76"/>
  <c r="W528" i="76"/>
  <c r="V528" i="76"/>
  <c r="Z527" i="76"/>
  <c r="W527" i="76"/>
  <c r="V527" i="76"/>
  <c r="Z466" i="76"/>
  <c r="W466" i="76"/>
  <c r="V466" i="76"/>
  <c r="Z1798" i="76"/>
  <c r="W1798" i="76"/>
  <c r="V1798" i="76"/>
  <c r="Z2003" i="76"/>
  <c r="W2003" i="76"/>
  <c r="V2003" i="76"/>
  <c r="Z1720" i="76"/>
  <c r="W1720" i="76"/>
  <c r="V1720" i="76"/>
  <c r="Z1356" i="76"/>
  <c r="W1356" i="76"/>
  <c r="V1356" i="76"/>
  <c r="Z388" i="76"/>
  <c r="W388" i="76"/>
  <c r="V388" i="76"/>
  <c r="Z387" i="76"/>
  <c r="W387" i="76"/>
  <c r="V387" i="76"/>
  <c r="Z834" i="76"/>
  <c r="W834" i="76"/>
  <c r="V834" i="76"/>
  <c r="Z517" i="76"/>
  <c r="W517" i="76"/>
  <c r="V517" i="76"/>
  <c r="Z50" i="76"/>
  <c r="W50" i="76"/>
  <c r="V50" i="76"/>
  <c r="Z615" i="76"/>
  <c r="W615" i="76"/>
  <c r="V615" i="76"/>
  <c r="Z1699" i="76"/>
  <c r="W1699" i="76"/>
  <c r="V1699" i="76"/>
  <c r="Z1326" i="76"/>
  <c r="W1326" i="76"/>
  <c r="V1326" i="76"/>
  <c r="Z445" i="76"/>
  <c r="W445" i="76"/>
  <c r="V445" i="76"/>
  <c r="Z475" i="76"/>
  <c r="W475" i="76"/>
  <c r="V475" i="76"/>
  <c r="Z494" i="76"/>
  <c r="W494" i="76"/>
  <c r="V494" i="76"/>
  <c r="Z1319" i="76"/>
  <c r="W1319" i="76"/>
  <c r="V1319" i="76"/>
  <c r="Z223" i="76"/>
  <c r="W223" i="76"/>
  <c r="V223" i="76"/>
  <c r="Z999" i="76"/>
  <c r="W999" i="76"/>
  <c r="V999" i="76"/>
  <c r="Z1982" i="76"/>
  <c r="W1982" i="76"/>
  <c r="V1982" i="76"/>
  <c r="Z2015" i="76"/>
  <c r="W2015" i="76"/>
  <c r="V2015" i="76"/>
  <c r="Z173" i="76"/>
  <c r="W173" i="76"/>
  <c r="V173" i="76"/>
  <c r="Z2082" i="76"/>
  <c r="W2082" i="76"/>
  <c r="V2082" i="76"/>
  <c r="Z2081" i="76"/>
  <c r="W2081" i="76"/>
  <c r="V2081" i="76"/>
  <c r="Z1924" i="76"/>
  <c r="W1924" i="76"/>
  <c r="V1924" i="76"/>
  <c r="Z1873" i="76"/>
  <c r="W1873" i="76"/>
  <c r="V1873" i="76"/>
  <c r="Z542" i="76"/>
  <c r="W542" i="76"/>
  <c r="V542" i="76"/>
  <c r="Z1828" i="76"/>
  <c r="W1828" i="76"/>
  <c r="V1828" i="76"/>
  <c r="Z1417" i="76"/>
  <c r="W1417" i="76"/>
  <c r="V1417" i="76"/>
  <c r="Z1416" i="76"/>
  <c r="W1416" i="76"/>
  <c r="V1416" i="76"/>
  <c r="Z1712" i="76"/>
  <c r="W1712" i="76"/>
  <c r="V1712" i="76"/>
  <c r="Z1989" i="76"/>
  <c r="W1989" i="76"/>
  <c r="V1989" i="76"/>
  <c r="Z759" i="76"/>
  <c r="W759" i="76"/>
  <c r="V759" i="76"/>
  <c r="Z758" i="76"/>
  <c r="W758" i="76"/>
  <c r="V758" i="76"/>
  <c r="Z2063" i="76"/>
  <c r="W2063" i="76"/>
  <c r="V2063" i="76"/>
  <c r="Z1055" i="76"/>
  <c r="W1055" i="76"/>
  <c r="V1055" i="76"/>
  <c r="Z218" i="76"/>
  <c r="W218" i="76"/>
  <c r="V218" i="76"/>
  <c r="Z2134" i="76"/>
  <c r="W2134" i="76"/>
  <c r="V2134" i="76"/>
  <c r="Z1384" i="76"/>
  <c r="W1384" i="76"/>
  <c r="V1384" i="76"/>
  <c r="Z1880" i="76"/>
  <c r="W1880" i="76"/>
  <c r="V1880" i="76"/>
  <c r="Z766" i="76"/>
  <c r="W766" i="76"/>
  <c r="V766" i="76"/>
  <c r="Z765" i="76"/>
  <c r="W765" i="76"/>
  <c r="V765" i="76"/>
  <c r="Z757" i="76"/>
  <c r="W757" i="76"/>
  <c r="V757" i="76"/>
  <c r="Z841" i="76"/>
  <c r="W841" i="76"/>
  <c r="V841" i="76"/>
  <c r="Z1418" i="76"/>
  <c r="W1418" i="76"/>
  <c r="V1418" i="76"/>
  <c r="Z489" i="76"/>
  <c r="W489" i="76"/>
  <c r="V489" i="76"/>
  <c r="Z587" i="76"/>
  <c r="W587" i="76"/>
  <c r="V587" i="76"/>
  <c r="Z1370" i="76"/>
  <c r="W1370" i="76"/>
  <c r="V1370" i="76"/>
  <c r="Z1431" i="76"/>
  <c r="W1431" i="76"/>
  <c r="V1431" i="76"/>
  <c r="Z1430" i="76"/>
  <c r="W1430" i="76"/>
  <c r="V1430" i="76"/>
  <c r="Z573" i="76"/>
  <c r="W573" i="76"/>
  <c r="V573" i="76"/>
  <c r="Z764" i="76"/>
  <c r="W764" i="76"/>
  <c r="V764" i="76"/>
  <c r="Z1719" i="76"/>
  <c r="W1719" i="76"/>
  <c r="V1719" i="76"/>
  <c r="Z1069" i="76"/>
  <c r="W1069" i="76"/>
  <c r="V1069" i="76"/>
  <c r="Z2021" i="76"/>
  <c r="W2021" i="76"/>
  <c r="V2021" i="76"/>
  <c r="Z2096" i="76"/>
  <c r="W2096" i="76"/>
  <c r="V2096" i="76"/>
  <c r="Z2095" i="76"/>
  <c r="W2095" i="76"/>
  <c r="V2095" i="76"/>
  <c r="Z433" i="76"/>
  <c r="W433" i="76"/>
  <c r="V433" i="76"/>
  <c r="Z2008" i="76"/>
  <c r="W2008" i="76"/>
  <c r="V2008" i="76"/>
  <c r="Z1342" i="76"/>
  <c r="W1342" i="76"/>
  <c r="V1342" i="76"/>
  <c r="Z1432" i="76"/>
  <c r="W1432" i="76"/>
  <c r="V1432" i="76"/>
  <c r="Z367" i="76"/>
  <c r="W367" i="76"/>
  <c r="V367" i="76"/>
  <c r="Z1887" i="76"/>
  <c r="W1887" i="76"/>
  <c r="V1887" i="76"/>
  <c r="Z452" i="76"/>
  <c r="W452" i="76"/>
  <c r="V452" i="76"/>
  <c r="Z1793" i="76"/>
  <c r="W1793" i="76"/>
  <c r="V1793" i="76"/>
  <c r="Z1777" i="76"/>
  <c r="W1777" i="76"/>
  <c r="V1777" i="76"/>
  <c r="Z524" i="76"/>
  <c r="W524" i="76"/>
  <c r="V524" i="76"/>
  <c r="Z642" i="76"/>
  <c r="W642" i="76"/>
  <c r="V642" i="76"/>
  <c r="Z187" i="76"/>
  <c r="W187" i="76"/>
  <c r="V187" i="76"/>
  <c r="Z480" i="76"/>
  <c r="W480" i="76"/>
  <c r="V480" i="76"/>
  <c r="Z508" i="76"/>
  <c r="W508" i="76"/>
  <c r="V508" i="76"/>
  <c r="Z523" i="76"/>
  <c r="W523" i="76"/>
  <c r="V523" i="76"/>
  <c r="Z1062" i="76"/>
  <c r="W1062" i="76"/>
  <c r="V1062" i="76"/>
  <c r="Z650" i="76"/>
  <c r="W650" i="76"/>
  <c r="V650" i="76"/>
  <c r="Z862" i="76"/>
  <c r="W862" i="76"/>
  <c r="V862" i="76"/>
  <c r="Z822" i="76"/>
  <c r="W822" i="76"/>
  <c r="V822" i="76"/>
  <c r="Z821" i="76"/>
  <c r="W821" i="76"/>
  <c r="V821" i="76"/>
  <c r="Z645" i="76"/>
  <c r="W645" i="76"/>
  <c r="V645" i="76"/>
  <c r="Z1979" i="76"/>
  <c r="W1979" i="76"/>
  <c r="V1979" i="76"/>
  <c r="Z1312" i="76"/>
  <c r="W1312" i="76"/>
  <c r="V1312" i="76"/>
  <c r="Z459" i="76"/>
  <c r="W459" i="76"/>
  <c r="V459" i="76"/>
  <c r="Z820" i="76"/>
  <c r="W820" i="76"/>
  <c r="V820" i="76"/>
  <c r="Z710" i="76"/>
  <c r="W710" i="76"/>
  <c r="V710" i="76"/>
  <c r="Z709" i="76"/>
  <c r="W709" i="76"/>
  <c r="V709" i="76"/>
  <c r="Z501" i="76"/>
  <c r="W501" i="76"/>
  <c r="V501" i="76"/>
  <c r="Z2068" i="76"/>
  <c r="W2068" i="76"/>
  <c r="V2068" i="76"/>
  <c r="Z2067" i="76"/>
  <c r="W2067" i="76"/>
  <c r="V2067" i="76"/>
  <c r="Z1623" i="76"/>
  <c r="W1623" i="76"/>
  <c r="V1623" i="76"/>
  <c r="Z946" i="76"/>
  <c r="W946" i="76"/>
  <c r="V946" i="76"/>
  <c r="Z708" i="76"/>
  <c r="W708" i="76"/>
  <c r="V708" i="76"/>
  <c r="Z1268" i="76"/>
  <c r="W1268" i="76"/>
  <c r="V1268" i="76"/>
  <c r="Z1791" i="76"/>
  <c r="W1791" i="76"/>
  <c r="V1791" i="76"/>
  <c r="Z958" i="76"/>
  <c r="W958" i="76"/>
  <c r="V958" i="76"/>
  <c r="Z526" i="76"/>
  <c r="W526" i="76"/>
  <c r="V526" i="76"/>
  <c r="Z1422" i="76"/>
  <c r="W1422" i="76"/>
  <c r="V1422" i="76"/>
  <c r="Z395" i="76"/>
  <c r="W395" i="76"/>
  <c r="V395" i="76"/>
  <c r="Z1585" i="76"/>
  <c r="W1585" i="76"/>
  <c r="V1585" i="76"/>
  <c r="Z1584" i="76"/>
  <c r="W1584" i="76"/>
  <c r="V1584" i="76"/>
  <c r="Z703" i="76"/>
  <c r="W703" i="76"/>
  <c r="V703" i="76"/>
  <c r="Z702" i="76"/>
  <c r="W702" i="76"/>
  <c r="V702" i="76"/>
  <c r="Z1076" i="76"/>
  <c r="W1076" i="76"/>
  <c r="V1076" i="76"/>
  <c r="Z1009" i="76"/>
  <c r="W1009" i="76"/>
  <c r="V1009" i="76"/>
  <c r="Z932" i="76"/>
  <c r="W932" i="76"/>
  <c r="V932" i="76"/>
  <c r="Z2040" i="76"/>
  <c r="W2040" i="76"/>
  <c r="V2040" i="76"/>
  <c r="Z2039" i="76"/>
  <c r="W2039" i="76"/>
  <c r="V2039" i="76"/>
  <c r="Z1002" i="76"/>
  <c r="W1002" i="76"/>
  <c r="V1002" i="76"/>
  <c r="Z701" i="76"/>
  <c r="W701" i="76"/>
  <c r="V701" i="76"/>
  <c r="Z1398" i="76"/>
  <c r="W1398" i="76"/>
  <c r="V1398" i="76"/>
  <c r="Z1641" i="76"/>
  <c r="W1641" i="76"/>
  <c r="V1641" i="76"/>
  <c r="Z1640" i="76"/>
  <c r="W1640" i="76"/>
  <c r="V1640" i="76"/>
  <c r="Z555" i="76"/>
  <c r="W555" i="76"/>
  <c r="V555" i="76"/>
  <c r="Z424" i="76"/>
  <c r="W424" i="76"/>
  <c r="V424" i="76"/>
  <c r="Z540" i="76"/>
  <c r="W540" i="76"/>
  <c r="V540" i="76"/>
  <c r="Z179" i="76"/>
  <c r="W179" i="76"/>
  <c r="V179" i="76"/>
  <c r="Z1373" i="76"/>
  <c r="W1373" i="76"/>
  <c r="V1373" i="76"/>
  <c r="Z1354" i="76"/>
  <c r="W1354" i="76"/>
  <c r="V1354" i="76"/>
  <c r="Z1353" i="76"/>
  <c r="W1353" i="76"/>
  <c r="V1353" i="76"/>
  <c r="Z776" i="76"/>
  <c r="W776" i="76"/>
  <c r="V776" i="76"/>
  <c r="Z417" i="76"/>
  <c r="W417" i="76"/>
  <c r="V417" i="76"/>
  <c r="Z211" i="76"/>
  <c r="W211" i="76"/>
  <c r="V211" i="76"/>
  <c r="Z1093" i="76"/>
  <c r="W1093" i="76"/>
  <c r="V1093" i="76"/>
  <c r="Z925" i="76"/>
  <c r="W925" i="76"/>
  <c r="V925" i="76"/>
  <c r="Z1826" i="76"/>
  <c r="W1826" i="76"/>
  <c r="V1826" i="76"/>
  <c r="Z918" i="76"/>
  <c r="W918" i="76"/>
  <c r="V918" i="76"/>
  <c r="Z2024" i="76"/>
  <c r="W2024" i="76"/>
  <c r="V2024" i="76"/>
  <c r="Z1713" i="76"/>
  <c r="W1713" i="76"/>
  <c r="V1713" i="76"/>
  <c r="Z888" i="76"/>
  <c r="W888" i="76"/>
  <c r="V888" i="76"/>
  <c r="Z881" i="76"/>
  <c r="W881" i="76"/>
  <c r="V881" i="76"/>
  <c r="Z46" i="76"/>
  <c r="W46" i="76"/>
  <c r="V46" i="76"/>
  <c r="Z1305" i="76"/>
  <c r="W1305" i="76"/>
  <c r="V1305" i="76"/>
  <c r="Z1814" i="76"/>
  <c r="W1814" i="76"/>
  <c r="V1814" i="76"/>
  <c r="Z529" i="76"/>
  <c r="W529" i="76"/>
  <c r="V529" i="76"/>
  <c r="Z44" i="76"/>
  <c r="W44" i="76"/>
  <c r="V44" i="76"/>
  <c r="Z1725" i="76"/>
  <c r="W1725" i="76"/>
  <c r="V1725" i="76"/>
  <c r="Z1724" i="76"/>
  <c r="W1724" i="76"/>
  <c r="V1724" i="76"/>
  <c r="Z1382" i="76"/>
  <c r="W1382" i="76"/>
  <c r="V1382" i="76"/>
  <c r="Z1381" i="76"/>
  <c r="W1381" i="76"/>
  <c r="V1381" i="76"/>
  <c r="Z1030" i="76"/>
  <c r="W1030" i="76"/>
  <c r="V1030" i="76"/>
  <c r="Z1786" i="76"/>
  <c r="W1786" i="76"/>
  <c r="V1786" i="76"/>
  <c r="Z1200" i="76"/>
  <c r="W1200" i="76"/>
  <c r="V1200" i="76"/>
  <c r="Z1199" i="76"/>
  <c r="W1199" i="76"/>
  <c r="V1199" i="76"/>
  <c r="Z1207" i="76"/>
  <c r="W1207" i="76"/>
  <c r="V1207" i="76"/>
  <c r="Z1206" i="76"/>
  <c r="W1206" i="76"/>
  <c r="V1206" i="76"/>
  <c r="Z2051" i="76"/>
  <c r="W2051" i="76"/>
  <c r="V2051" i="76"/>
  <c r="Z1079" i="76"/>
  <c r="W1079" i="76"/>
  <c r="V1079" i="76"/>
  <c r="Z216" i="76"/>
  <c r="W216" i="76"/>
  <c r="V216" i="76"/>
  <c r="Z1368" i="76"/>
  <c r="W1368" i="76"/>
  <c r="V1368" i="76"/>
  <c r="Z1367" i="76"/>
  <c r="W1367" i="76"/>
  <c r="V1367" i="76"/>
  <c r="Z1086" i="76"/>
  <c r="W1086" i="76"/>
  <c r="V1086" i="76"/>
  <c r="Z797" i="76"/>
  <c r="W797" i="76"/>
  <c r="V797" i="76"/>
  <c r="Z1706" i="76"/>
  <c r="W1706" i="76"/>
  <c r="V1706" i="76"/>
  <c r="Z804" i="76"/>
  <c r="W804" i="76"/>
  <c r="V804" i="76"/>
  <c r="Z2089" i="76"/>
  <c r="W2089" i="76"/>
  <c r="V2089" i="76"/>
  <c r="Z2088" i="76"/>
  <c r="W2088" i="76"/>
  <c r="V2088" i="76"/>
  <c r="Z1938" i="76"/>
  <c r="W1938" i="76"/>
  <c r="V1938" i="76"/>
  <c r="Z1193" i="76"/>
  <c r="W1193" i="76"/>
  <c r="V1193" i="76"/>
  <c r="Z1192" i="76"/>
  <c r="W1192" i="76"/>
  <c r="V1192" i="76"/>
  <c r="Z569" i="76"/>
  <c r="W569" i="76"/>
  <c r="V569" i="76"/>
  <c r="Z583" i="76"/>
  <c r="W583" i="76"/>
  <c r="V583" i="76"/>
  <c r="Z1340" i="76"/>
  <c r="W1340" i="76"/>
  <c r="V1340" i="76"/>
  <c r="Z1339" i="76"/>
  <c r="W1339" i="76"/>
  <c r="V1339" i="76"/>
  <c r="Z1972" i="76"/>
  <c r="W1972" i="76"/>
  <c r="V1972" i="76"/>
  <c r="Z1298" i="76"/>
  <c r="W1298" i="76"/>
  <c r="V1298" i="76"/>
  <c r="Z1116" i="76"/>
  <c r="W1116" i="76"/>
  <c r="V1116" i="76"/>
  <c r="Z172" i="76"/>
  <c r="W172" i="76"/>
  <c r="V172" i="76"/>
  <c r="Z741" i="76"/>
  <c r="W741" i="76"/>
  <c r="V741" i="76"/>
  <c r="Z2007" i="76"/>
  <c r="W2007" i="76"/>
  <c r="V2007" i="76"/>
  <c r="Z2006" i="76"/>
  <c r="W2006" i="76"/>
  <c r="V2006" i="76"/>
  <c r="Z556" i="76"/>
  <c r="W556" i="76"/>
  <c r="V556" i="76"/>
  <c r="Z628" i="76"/>
  <c r="W628" i="76"/>
  <c r="V628" i="76"/>
  <c r="Z1214" i="76"/>
  <c r="W1214" i="76"/>
  <c r="V1214" i="76"/>
  <c r="Z1213" i="76"/>
  <c r="W1213" i="76"/>
  <c r="V1213" i="76"/>
  <c r="Z1543" i="76"/>
  <c r="W1543" i="76"/>
  <c r="V1543" i="76"/>
  <c r="Z1542" i="76"/>
  <c r="W1542" i="76"/>
  <c r="V1542" i="76"/>
  <c r="Z550" i="76"/>
  <c r="W550" i="76"/>
  <c r="V550" i="76"/>
  <c r="Z533" i="76"/>
  <c r="W533" i="76"/>
  <c r="V533" i="76"/>
  <c r="Z1540" i="76"/>
  <c r="W1540" i="76"/>
  <c r="V1540" i="76"/>
  <c r="Z1718" i="76"/>
  <c r="W1718" i="76"/>
  <c r="V1718" i="76"/>
  <c r="Z1717" i="76"/>
  <c r="W1717" i="76"/>
  <c r="V1717" i="76"/>
  <c r="Z554" i="76"/>
  <c r="W554" i="76"/>
  <c r="V554" i="76"/>
  <c r="Z606" i="76"/>
  <c r="W606" i="76"/>
  <c r="V606" i="76"/>
  <c r="Z599" i="76"/>
  <c r="W599" i="76"/>
  <c r="V599" i="76"/>
  <c r="Z1931" i="76"/>
  <c r="W1931" i="76"/>
  <c r="V1931" i="76"/>
  <c r="Z1016" i="76"/>
  <c r="W1016" i="76"/>
  <c r="V1016" i="76"/>
  <c r="Z785" i="76"/>
  <c r="W785" i="76"/>
  <c r="V785" i="76"/>
  <c r="Z250" i="76"/>
  <c r="W250" i="76"/>
  <c r="V250" i="76"/>
  <c r="Z1939" i="76"/>
  <c r="W1939" i="76"/>
  <c r="V1939" i="76"/>
  <c r="Z887" i="76"/>
  <c r="W887" i="76"/>
  <c r="V887" i="76"/>
  <c r="Z886" i="76"/>
  <c r="W886" i="76"/>
  <c r="V886" i="76"/>
  <c r="Z880" i="76"/>
  <c r="W880" i="76"/>
  <c r="V880" i="76"/>
  <c r="Z879" i="76"/>
  <c r="W879" i="76"/>
  <c r="V879" i="76"/>
  <c r="Z664" i="76"/>
  <c r="W664" i="76"/>
  <c r="V664" i="76"/>
  <c r="Z1573" i="76"/>
  <c r="W1573" i="76"/>
  <c r="V1573" i="76"/>
  <c r="Z548" i="76"/>
  <c r="W548" i="76"/>
  <c r="V548" i="76"/>
  <c r="Z965" i="76"/>
  <c r="W965" i="76"/>
  <c r="V965" i="76"/>
  <c r="Z892" i="76"/>
  <c r="W892" i="76"/>
  <c r="V892" i="76"/>
  <c r="Z891" i="76"/>
  <c r="W891" i="76"/>
  <c r="V891" i="76"/>
  <c r="Z314" i="76"/>
  <c r="W314" i="76"/>
  <c r="V314" i="76"/>
  <c r="Z522" i="76"/>
  <c r="W522" i="76"/>
  <c r="V522" i="76"/>
  <c r="Z633" i="76"/>
  <c r="W633" i="76"/>
  <c r="V633" i="76"/>
  <c r="Z530" i="76"/>
  <c r="W530" i="76"/>
  <c r="V530" i="76"/>
  <c r="Z215" i="76"/>
  <c r="W215" i="76"/>
  <c r="V215" i="76"/>
  <c r="Z214" i="76"/>
  <c r="W214" i="76"/>
  <c r="V214" i="76"/>
  <c r="Z321" i="76"/>
  <c r="W321" i="76"/>
  <c r="V321" i="76"/>
  <c r="Z603" i="76"/>
  <c r="W603" i="76"/>
  <c r="V603" i="76"/>
  <c r="Z596" i="76"/>
  <c r="W596" i="76"/>
  <c r="V596" i="76"/>
  <c r="Z186" i="76"/>
  <c r="W186" i="76"/>
  <c r="V186" i="76"/>
  <c r="Z1648" i="76"/>
  <c r="W1648" i="76"/>
  <c r="V1648" i="76"/>
  <c r="Z1647" i="76"/>
  <c r="W1647" i="76"/>
  <c r="V1647" i="76"/>
  <c r="Z519" i="76"/>
  <c r="W519" i="76"/>
  <c r="V519" i="76"/>
  <c r="Z748" i="76"/>
  <c r="W748" i="76"/>
  <c r="V748" i="76"/>
  <c r="Z1110" i="76"/>
  <c r="W1110" i="76"/>
  <c r="V1110" i="76"/>
  <c r="Z610" i="76"/>
  <c r="W610" i="76"/>
  <c r="V610" i="76"/>
  <c r="Z772" i="76"/>
  <c r="W772" i="76"/>
  <c r="V772" i="76"/>
  <c r="Z715" i="76"/>
  <c r="W715" i="76"/>
  <c r="V715" i="76"/>
  <c r="Z913" i="76"/>
  <c r="W913" i="76"/>
  <c r="V913" i="76"/>
  <c r="Z912" i="76"/>
  <c r="W912" i="76"/>
  <c r="V912" i="76"/>
  <c r="Z1408" i="76"/>
  <c r="W1408" i="76"/>
  <c r="V1408" i="76"/>
  <c r="Z482" i="76"/>
  <c r="W482" i="76"/>
  <c r="V482" i="76"/>
  <c r="Z899" i="76"/>
  <c r="W899" i="76"/>
  <c r="V899" i="76"/>
  <c r="Z898" i="76"/>
  <c r="W898" i="76"/>
  <c r="V898" i="76"/>
  <c r="Z1222" i="76"/>
  <c r="W1222" i="76"/>
  <c r="V1222" i="76"/>
  <c r="Z1028" i="76"/>
  <c r="W1028" i="76"/>
  <c r="V1028" i="76"/>
  <c r="Z307" i="76"/>
  <c r="W307" i="76"/>
  <c r="V307" i="76"/>
  <c r="Z906" i="76"/>
  <c r="W906" i="76"/>
  <c r="V906" i="76"/>
  <c r="Z905" i="76"/>
  <c r="W905" i="76"/>
  <c r="V905" i="76"/>
  <c r="Z461" i="76"/>
  <c r="W461" i="76"/>
  <c r="V461" i="76"/>
  <c r="Z827" i="76"/>
  <c r="W827" i="76"/>
  <c r="V827" i="76"/>
  <c r="Z381" i="76"/>
  <c r="W381" i="76"/>
  <c r="V381" i="76"/>
  <c r="Z1580" i="76"/>
  <c r="W1580" i="76"/>
  <c r="V1580" i="76"/>
  <c r="Z1130" i="76"/>
  <c r="W1130" i="76"/>
  <c r="V1130" i="76"/>
  <c r="Z1359" i="76"/>
  <c r="W1359" i="76"/>
  <c r="V1359" i="76"/>
  <c r="Z440" i="76"/>
  <c r="W440" i="76"/>
  <c r="V440" i="76"/>
  <c r="Z512" i="76"/>
  <c r="W512" i="76"/>
  <c r="V512" i="76"/>
  <c r="Z2066" i="76"/>
  <c r="W2066" i="76"/>
  <c r="V2066" i="76"/>
  <c r="Z1245" i="76"/>
  <c r="W1245" i="76"/>
  <c r="V1245" i="76"/>
  <c r="Z2064" i="76"/>
  <c r="W2064" i="76"/>
  <c r="V2064" i="76"/>
  <c r="Z1436" i="76"/>
  <c r="W1436" i="76"/>
  <c r="V1436" i="76"/>
  <c r="Z45" i="76"/>
  <c r="W45" i="76"/>
  <c r="V45" i="76"/>
  <c r="Z328" i="76"/>
  <c r="W328" i="76"/>
  <c r="V328" i="76"/>
  <c r="Z470" i="76"/>
  <c r="W470" i="76"/>
  <c r="V470" i="76"/>
  <c r="Z412" i="76"/>
  <c r="W412" i="76"/>
  <c r="V412" i="76"/>
  <c r="Z341" i="76"/>
  <c r="W341" i="76"/>
  <c r="V341" i="76"/>
  <c r="Z2056" i="76"/>
  <c r="W2056" i="76"/>
  <c r="V2056" i="76"/>
  <c r="Z1520" i="76"/>
  <c r="W1520" i="76"/>
  <c r="V1520" i="76"/>
  <c r="Z1821" i="76"/>
  <c r="W1821" i="76"/>
  <c r="V1821" i="76"/>
  <c r="Z1590" i="76"/>
  <c r="W1590" i="76"/>
  <c r="V1590" i="76"/>
  <c r="Z613" i="76"/>
  <c r="W613" i="76"/>
  <c r="V613" i="76"/>
  <c r="Z1345" i="76"/>
  <c r="W1345" i="76"/>
  <c r="V1345" i="76"/>
  <c r="Z426" i="76"/>
  <c r="W426" i="76"/>
  <c r="V426" i="76"/>
  <c r="Z1658" i="76"/>
  <c r="W1658" i="76"/>
  <c r="V1658" i="76"/>
  <c r="Z1660" i="76"/>
  <c r="W1660" i="76"/>
  <c r="V1660" i="76"/>
  <c r="Z2035" i="76"/>
  <c r="W2035" i="76"/>
  <c r="V2035" i="76"/>
  <c r="Z419" i="76"/>
  <c r="W419" i="76"/>
  <c r="V419" i="76"/>
  <c r="Z1374" i="76"/>
  <c r="W1374" i="76"/>
  <c r="V1374" i="76"/>
  <c r="Z1597" i="76"/>
  <c r="W1597" i="76"/>
  <c r="V1597" i="76"/>
  <c r="Z271" i="76"/>
  <c r="W271" i="76"/>
  <c r="V271" i="76"/>
  <c r="Z1646" i="76"/>
  <c r="W1646" i="76"/>
  <c r="V1646" i="76"/>
  <c r="Z777" i="76"/>
  <c r="W777" i="76"/>
  <c r="V777" i="76"/>
  <c r="Z1701" i="76"/>
  <c r="W1701" i="76"/>
  <c r="V1701" i="76"/>
  <c r="Z1158" i="76"/>
  <c r="W1158" i="76"/>
  <c r="V1158" i="76"/>
  <c r="Z1241" i="76"/>
  <c r="W1241" i="76"/>
  <c r="V1241" i="76"/>
  <c r="Z1837" i="76"/>
  <c r="W1837" i="76"/>
  <c r="V1837" i="76"/>
  <c r="Z1836" i="76"/>
  <c r="W1836" i="76"/>
  <c r="V1836" i="76"/>
  <c r="Z484" i="76"/>
  <c r="W484" i="76"/>
  <c r="V484" i="76"/>
  <c r="Z1587" i="76"/>
  <c r="W1587" i="76"/>
  <c r="V1587" i="76"/>
  <c r="Z428" i="76"/>
  <c r="W428" i="76"/>
  <c r="V428" i="76"/>
  <c r="Z1708" i="76"/>
  <c r="W1708" i="76"/>
  <c r="V1708" i="76"/>
  <c r="Z734" i="76"/>
  <c r="W734" i="76"/>
  <c r="V734" i="76"/>
  <c r="Z1401" i="76"/>
  <c r="W1401" i="76"/>
  <c r="V1401" i="76"/>
  <c r="Z468" i="76"/>
  <c r="W468" i="76"/>
  <c r="V468" i="76"/>
  <c r="Z618" i="76"/>
  <c r="W618" i="76"/>
  <c r="V618" i="76"/>
  <c r="Z549" i="76"/>
  <c r="W549" i="76"/>
  <c r="V549" i="76"/>
  <c r="Z976" i="76"/>
  <c r="W976" i="76"/>
  <c r="V976" i="76"/>
  <c r="Z975" i="76"/>
  <c r="W975" i="76"/>
  <c r="V975" i="76"/>
  <c r="Z1424" i="76"/>
  <c r="W1424" i="76"/>
  <c r="V1424" i="76"/>
  <c r="Z1737" i="76"/>
  <c r="W1737" i="76"/>
  <c r="V1737" i="76"/>
  <c r="Z447" i="76"/>
  <c r="W447" i="76"/>
  <c r="V447" i="76"/>
  <c r="Z496" i="76"/>
  <c r="W496" i="76"/>
  <c r="V496" i="76"/>
  <c r="Z983" i="76"/>
  <c r="W983" i="76"/>
  <c r="V983" i="76"/>
  <c r="Z982" i="76"/>
  <c r="W982" i="76"/>
  <c r="V982" i="76"/>
  <c r="Z2038" i="76"/>
  <c r="W2038" i="76"/>
  <c r="V2038" i="76"/>
  <c r="Z1545" i="76"/>
  <c r="W1545" i="76"/>
  <c r="V1545" i="76"/>
  <c r="Z990" i="76"/>
  <c r="W990" i="76"/>
  <c r="V990" i="76"/>
  <c r="Z989" i="76"/>
  <c r="W989" i="76"/>
  <c r="V989" i="76"/>
  <c r="Z957" i="76"/>
  <c r="W957" i="76"/>
  <c r="V957" i="76"/>
  <c r="Z956" i="76"/>
  <c r="W956" i="76"/>
  <c r="V956" i="76"/>
  <c r="Z636" i="76"/>
  <c r="W636" i="76"/>
  <c r="V636" i="76"/>
  <c r="Z1971" i="76"/>
  <c r="W1971" i="76"/>
  <c r="V1971" i="76"/>
  <c r="Z1396" i="76"/>
  <c r="W1396" i="76"/>
  <c r="V1396" i="76"/>
  <c r="Z1395" i="76"/>
  <c r="W1395" i="76"/>
  <c r="V1395" i="76"/>
  <c r="Z876" i="76"/>
  <c r="W876" i="76"/>
  <c r="V876" i="76"/>
  <c r="Z883" i="76"/>
  <c r="W883" i="76"/>
  <c r="V883" i="76"/>
  <c r="Z1360" i="76"/>
  <c r="W1360" i="76"/>
  <c r="V1360" i="76"/>
  <c r="Z874" i="76"/>
  <c r="W874" i="76"/>
  <c r="V874" i="76"/>
  <c r="Z257" i="76"/>
  <c r="W257" i="76"/>
  <c r="V257" i="76"/>
  <c r="Z944" i="76"/>
  <c r="W944" i="76"/>
  <c r="V944" i="76"/>
  <c r="Z1894" i="76"/>
  <c r="W1894" i="76"/>
  <c r="V1894" i="76"/>
  <c r="Z557" i="76"/>
  <c r="W557" i="76"/>
  <c r="V557" i="76"/>
  <c r="Z1438" i="76"/>
  <c r="W1438" i="76"/>
  <c r="V1438" i="76"/>
  <c r="Z1723" i="76"/>
  <c r="W1723" i="76"/>
  <c r="V1723" i="76"/>
  <c r="Z619" i="76"/>
  <c r="W619" i="76"/>
  <c r="V619" i="76"/>
  <c r="Z454" i="76"/>
  <c r="W454" i="76"/>
  <c r="V454" i="76"/>
  <c r="Z997" i="76"/>
  <c r="W997" i="76"/>
  <c r="V997" i="76"/>
  <c r="Z996" i="76"/>
  <c r="W996" i="76"/>
  <c r="V996" i="76"/>
  <c r="Z1168" i="76"/>
  <c r="W1168" i="76"/>
  <c r="V1168" i="76"/>
  <c r="Z435" i="76"/>
  <c r="W435" i="76"/>
  <c r="V435" i="76"/>
  <c r="Z1112" i="76"/>
  <c r="W1112" i="76"/>
  <c r="V1112" i="76"/>
  <c r="Z1242" i="76"/>
  <c r="W1242" i="76"/>
  <c r="V1242" i="76"/>
  <c r="Z793" i="76"/>
  <c r="W793" i="76"/>
  <c r="V793" i="76"/>
  <c r="Z510" i="76"/>
  <c r="W510" i="76"/>
  <c r="V510" i="76"/>
  <c r="Z1127" i="76"/>
  <c r="W1127" i="76"/>
  <c r="V1127" i="76"/>
  <c r="Z2071" i="76"/>
  <c r="W2071" i="76"/>
  <c r="V2071" i="76"/>
  <c r="Z379" i="76"/>
  <c r="W379" i="76"/>
  <c r="V379" i="76"/>
  <c r="Z2020" i="76"/>
  <c r="W2020" i="76"/>
  <c r="V2020" i="76"/>
  <c r="Z800" i="76"/>
  <c r="W800" i="76"/>
  <c r="V800" i="76"/>
  <c r="Z1524" i="76"/>
  <c r="W1524" i="76"/>
  <c r="V1524" i="76"/>
  <c r="Z1523" i="76"/>
  <c r="W1523" i="76"/>
  <c r="V1523" i="76"/>
  <c r="Z1940" i="76"/>
  <c r="W1940" i="76"/>
  <c r="V1940" i="76"/>
  <c r="Z407" i="76"/>
  <c r="W407" i="76"/>
  <c r="V407" i="76"/>
  <c r="Z1722" i="76"/>
  <c r="W1722" i="76"/>
  <c r="V1722" i="76"/>
  <c r="Z737" i="76"/>
  <c r="W737" i="76"/>
  <c r="V737" i="76"/>
  <c r="Z1053" i="76"/>
  <c r="W1053" i="76"/>
  <c r="V1053" i="76"/>
  <c r="Z1052" i="76"/>
  <c r="W1052" i="76"/>
  <c r="V1052" i="76"/>
  <c r="Z1604" i="76"/>
  <c r="W1604" i="76"/>
  <c r="V1604" i="76"/>
  <c r="Z2000" i="76"/>
  <c r="W2000" i="76"/>
  <c r="V2000" i="76"/>
  <c r="Z1387" i="76"/>
  <c r="W1387" i="76"/>
  <c r="V1387" i="76"/>
  <c r="Z366" i="76"/>
  <c r="W366" i="76"/>
  <c r="V366" i="76"/>
  <c r="Z890" i="76"/>
  <c r="W890" i="76"/>
  <c r="V890" i="76"/>
  <c r="Z1067" i="76"/>
  <c r="W1067" i="76"/>
  <c r="V1067" i="76"/>
  <c r="Z1066" i="76"/>
  <c r="W1066" i="76"/>
  <c r="V1066" i="76"/>
  <c r="Z1921" i="76"/>
  <c r="W1921" i="76"/>
  <c r="V1921" i="76"/>
  <c r="Z1920" i="76"/>
  <c r="W1920" i="76"/>
  <c r="V1920" i="76"/>
  <c r="Z503" i="76"/>
  <c r="W503" i="76"/>
  <c r="V503" i="76"/>
  <c r="Z1694" i="76"/>
  <c r="W1694" i="76"/>
  <c r="V1694" i="76"/>
  <c r="Z2013" i="76"/>
  <c r="W2013" i="76"/>
  <c r="V2013" i="76"/>
  <c r="Z543" i="76"/>
  <c r="W543" i="76"/>
  <c r="V543" i="76"/>
  <c r="Z2036" i="76"/>
  <c r="W2036" i="76"/>
  <c r="V2036" i="76"/>
  <c r="Z222" i="76"/>
  <c r="W222" i="76"/>
  <c r="V222" i="76"/>
  <c r="Z221" i="76"/>
  <c r="W221" i="76"/>
  <c r="V221" i="76"/>
  <c r="Z594" i="76"/>
  <c r="W594" i="76"/>
  <c r="V594" i="76"/>
  <c r="Z1808" i="76"/>
  <c r="W1808" i="76"/>
  <c r="V1808" i="76"/>
  <c r="Z1801" i="76"/>
  <c r="W1801" i="76"/>
  <c r="V1801" i="76"/>
  <c r="Z1602" i="76"/>
  <c r="W1602" i="76"/>
  <c r="V1602" i="76"/>
  <c r="Z1271" i="76"/>
  <c r="W1271" i="76"/>
  <c r="V1271" i="76"/>
  <c r="Z873" i="76"/>
  <c r="W873" i="76"/>
  <c r="V873" i="76"/>
  <c r="Z872" i="76"/>
  <c r="W872" i="76"/>
  <c r="V872" i="76"/>
  <c r="Z943" i="76"/>
  <c r="W943" i="76"/>
  <c r="V943" i="76"/>
  <c r="Z942" i="76"/>
  <c r="W942" i="76"/>
  <c r="V942" i="76"/>
  <c r="Z1781" i="76"/>
  <c r="W1781" i="76"/>
  <c r="V1781" i="76"/>
  <c r="Z1780" i="76"/>
  <c r="W1780" i="76"/>
  <c r="V1780" i="76"/>
  <c r="Z1807" i="76"/>
  <c r="W1807" i="76"/>
  <c r="V1807" i="76"/>
  <c r="Z1800" i="76"/>
  <c r="W1800" i="76"/>
  <c r="V1800" i="76"/>
  <c r="Z730" i="76"/>
  <c r="W730" i="76"/>
  <c r="V730" i="76"/>
  <c r="Z591" i="76"/>
  <c r="W591" i="76"/>
  <c r="V591" i="76"/>
  <c r="Z1840" i="76"/>
  <c r="W1840" i="76"/>
  <c r="V1840" i="76"/>
  <c r="Z1632" i="76"/>
  <c r="W1632" i="76"/>
  <c r="V1632" i="76"/>
  <c r="Z1595" i="76"/>
  <c r="W1595" i="76"/>
  <c r="V1595" i="76"/>
  <c r="Z974" i="76"/>
  <c r="W974" i="76"/>
  <c r="V974" i="76"/>
  <c r="Z297" i="76"/>
  <c r="W297" i="76"/>
  <c r="V297" i="76"/>
  <c r="Z296" i="76"/>
  <c r="W296" i="76"/>
  <c r="V296" i="76"/>
  <c r="Z837" i="76"/>
  <c r="W837" i="76"/>
  <c r="V837" i="76"/>
  <c r="Z1152" i="76"/>
  <c r="W1152" i="76"/>
  <c r="V1152" i="76"/>
  <c r="Z1346" i="76"/>
  <c r="W1346" i="76"/>
  <c r="V1346" i="76"/>
  <c r="Z463" i="76"/>
  <c r="W463" i="76"/>
  <c r="V463" i="76"/>
  <c r="Z1779" i="76"/>
  <c r="W1779" i="76"/>
  <c r="V1779" i="76"/>
  <c r="Z1611" i="76"/>
  <c r="W1611" i="76"/>
  <c r="V1611" i="76"/>
  <c r="Z1060" i="76"/>
  <c r="W1060" i="76"/>
  <c r="V1060" i="76"/>
  <c r="Z1059" i="76"/>
  <c r="W1059" i="76"/>
  <c r="V1059" i="76"/>
  <c r="Z911" i="76"/>
  <c r="W911" i="76"/>
  <c r="V911" i="76"/>
  <c r="Z981" i="76"/>
  <c r="W981" i="76"/>
  <c r="V981" i="76"/>
  <c r="Z844" i="76"/>
  <c r="W844" i="76"/>
  <c r="V844" i="76"/>
  <c r="Z2033" i="76"/>
  <c r="W2033" i="76"/>
  <c r="V2033" i="76"/>
  <c r="Z2032" i="76"/>
  <c r="W2032" i="76"/>
  <c r="V2032" i="76"/>
  <c r="Z568" i="76"/>
  <c r="W568" i="76"/>
  <c r="V568" i="76"/>
  <c r="Z582" i="76"/>
  <c r="W582" i="76"/>
  <c r="V582" i="76"/>
  <c r="Z1985" i="76"/>
  <c r="W1985" i="76"/>
  <c r="V1985" i="76"/>
  <c r="Z953" i="76"/>
  <c r="W953" i="76"/>
  <c r="V953" i="76"/>
  <c r="Z290" i="76"/>
  <c r="W290" i="76"/>
  <c r="V290" i="76"/>
  <c r="Z289" i="76"/>
  <c r="W289" i="76"/>
  <c r="V289" i="76"/>
  <c r="Z897" i="76"/>
  <c r="W897" i="76"/>
  <c r="V897" i="76"/>
  <c r="Z491" i="76"/>
  <c r="W491" i="76"/>
  <c r="V491" i="76"/>
  <c r="Z442" i="76"/>
  <c r="W442" i="76"/>
  <c r="V442" i="76"/>
  <c r="Z620" i="76"/>
  <c r="W620" i="76"/>
  <c r="V620" i="76"/>
  <c r="Z744" i="76"/>
  <c r="W744" i="76"/>
  <c r="V744" i="76"/>
  <c r="Z1639" i="76"/>
  <c r="W1639" i="76"/>
  <c r="V1639" i="76"/>
  <c r="Z1388" i="76"/>
  <c r="W1388" i="76"/>
  <c r="V1388" i="76"/>
  <c r="Z988" i="76"/>
  <c r="W988" i="76"/>
  <c r="V988" i="76"/>
  <c r="Z964" i="76"/>
  <c r="W964" i="76"/>
  <c r="V964" i="76"/>
  <c r="Z963" i="76"/>
  <c r="W963" i="76"/>
  <c r="V963" i="76"/>
  <c r="Z904" i="76"/>
  <c r="W904" i="76"/>
  <c r="V904" i="76"/>
  <c r="Z1830" i="76"/>
  <c r="W1830" i="76"/>
  <c r="V1830" i="76"/>
  <c r="Z1829" i="76"/>
  <c r="W1829" i="76"/>
  <c r="V1829" i="76"/>
  <c r="Z1608" i="76"/>
  <c r="W1608" i="76"/>
  <c r="V1608" i="76"/>
  <c r="Z1607" i="76"/>
  <c r="W1607" i="76"/>
  <c r="V1607" i="76"/>
  <c r="Z1616" i="76"/>
  <c r="W1616" i="76"/>
  <c r="V1616" i="76"/>
  <c r="Z798" i="76"/>
  <c r="W798" i="76"/>
  <c r="V798" i="76"/>
  <c r="Z1609" i="76"/>
  <c r="W1609" i="76"/>
  <c r="V1609" i="76"/>
  <c r="Z1634" i="76"/>
  <c r="W1634" i="76"/>
  <c r="V1634" i="76"/>
  <c r="Z1633" i="76"/>
  <c r="W1633" i="76"/>
  <c r="V1633" i="76"/>
  <c r="Z805" i="76"/>
  <c r="W805" i="76"/>
  <c r="V805" i="76"/>
  <c r="Z544" i="76"/>
  <c r="W544" i="76"/>
  <c r="V544" i="76"/>
  <c r="Z1715" i="76"/>
  <c r="W1715" i="76"/>
  <c r="V1715" i="76"/>
  <c r="Z1074" i="76"/>
  <c r="W1074" i="76"/>
  <c r="V1074" i="76"/>
  <c r="Z1073" i="76"/>
  <c r="W1073" i="76"/>
  <c r="V1073" i="76"/>
  <c r="Z570" i="76"/>
  <c r="W570" i="76"/>
  <c r="V570" i="76"/>
  <c r="Z742" i="76"/>
  <c r="W742" i="76"/>
  <c r="V742" i="76"/>
  <c r="Z584" i="76"/>
  <c r="W584" i="76"/>
  <c r="V584" i="76"/>
  <c r="Z856" i="76"/>
  <c r="W856" i="76"/>
  <c r="V856" i="76"/>
  <c r="Z790" i="76"/>
  <c r="W790" i="76"/>
  <c r="V790" i="76"/>
  <c r="Z1631" i="76"/>
  <c r="W1631" i="76"/>
  <c r="V1631" i="76"/>
  <c r="Z394" i="76"/>
  <c r="W394" i="76"/>
  <c r="V394" i="76"/>
  <c r="Z995" i="76"/>
  <c r="W995" i="76"/>
  <c r="V995" i="76"/>
  <c r="Z1649" i="76"/>
  <c r="W1649" i="76"/>
  <c r="V1649" i="76"/>
  <c r="Z393" i="76"/>
  <c r="W393" i="76"/>
  <c r="V393" i="76"/>
  <c r="Z1687" i="76"/>
  <c r="W1687" i="76"/>
  <c r="V1687" i="76"/>
  <c r="Z449" i="76"/>
  <c r="W449" i="76"/>
  <c r="V449" i="76"/>
  <c r="Z1027" i="76"/>
  <c r="W1027" i="76"/>
  <c r="V1027" i="76"/>
  <c r="Z1026" i="76"/>
  <c r="W1026" i="76"/>
  <c r="V1026" i="76"/>
  <c r="Z1795" i="76"/>
  <c r="W1795" i="76"/>
  <c r="V1795" i="76"/>
  <c r="Z1601" i="76"/>
  <c r="W1601" i="76"/>
  <c r="V1601" i="76"/>
  <c r="Z1600" i="76"/>
  <c r="W1600" i="76"/>
  <c r="V1600" i="76"/>
  <c r="Z735" i="76"/>
  <c r="W735" i="76"/>
  <c r="V735" i="76"/>
  <c r="Z1935" i="76"/>
  <c r="W1935" i="76"/>
  <c r="V1935" i="76"/>
  <c r="Z1934" i="76"/>
  <c r="W1934" i="76"/>
  <c r="V1934" i="76"/>
  <c r="Z477" i="76"/>
  <c r="W477" i="76"/>
  <c r="V477" i="76"/>
  <c r="Z505" i="76"/>
  <c r="W505" i="76"/>
  <c r="V505" i="76"/>
  <c r="Z2091" i="76"/>
  <c r="W2091" i="76"/>
  <c r="V2091" i="76"/>
  <c r="Z1958" i="76"/>
  <c r="W1958" i="76"/>
  <c r="V1958" i="76"/>
  <c r="Z1615" i="76"/>
  <c r="W1615" i="76"/>
  <c r="V1615" i="76"/>
  <c r="Z1614" i="76"/>
  <c r="W1614" i="76"/>
  <c r="V1614" i="76"/>
  <c r="Z1978" i="76"/>
  <c r="W1978" i="76"/>
  <c r="V1978" i="76"/>
  <c r="Z1548" i="76"/>
  <c r="W1548" i="76"/>
  <c r="V1548" i="76"/>
  <c r="Z1650" i="76"/>
  <c r="W1650" i="76"/>
  <c r="V1650" i="76"/>
  <c r="Z1051" i="76"/>
  <c r="W1051" i="76"/>
  <c r="V1051" i="76"/>
  <c r="Z365" i="76"/>
  <c r="W365" i="76"/>
  <c r="V365" i="76"/>
  <c r="Z641" i="76"/>
  <c r="W641" i="76"/>
  <c r="V641" i="76"/>
  <c r="Z720" i="76"/>
  <c r="W720" i="76"/>
  <c r="V720" i="76"/>
  <c r="Z456" i="76"/>
  <c r="W456" i="76"/>
  <c r="V456" i="76"/>
  <c r="Z627" i="76"/>
  <c r="W627" i="76"/>
  <c r="V627" i="76"/>
  <c r="Z1065" i="76"/>
  <c r="W1065" i="76"/>
  <c r="V1065" i="76"/>
  <c r="Z749" i="76"/>
  <c r="W749" i="76"/>
  <c r="V749" i="76"/>
  <c r="Z498" i="76"/>
  <c r="W498" i="76"/>
  <c r="V498" i="76"/>
  <c r="Z339" i="76"/>
  <c r="W339" i="76"/>
  <c r="V339" i="76"/>
  <c r="Z338" i="76"/>
  <c r="W338" i="76"/>
  <c r="V338" i="76"/>
  <c r="Z1680" i="76"/>
  <c r="W1680" i="76"/>
  <c r="V1680" i="76"/>
  <c r="Z954" i="76"/>
  <c r="W954" i="76"/>
  <c r="V954" i="76"/>
  <c r="Z1240" i="76"/>
  <c r="W1240" i="76"/>
  <c r="V1240" i="76"/>
  <c r="Z558" i="76"/>
  <c r="W558" i="76"/>
  <c r="V558" i="76"/>
  <c r="Z832" i="76"/>
  <c r="W832" i="76"/>
  <c r="V832" i="76"/>
  <c r="Z2084" i="76"/>
  <c r="W2084" i="76"/>
  <c r="V2084" i="76"/>
  <c r="Z1914" i="76"/>
  <c r="W1914" i="76"/>
  <c r="V1914" i="76"/>
  <c r="Z1913" i="76"/>
  <c r="W1913" i="76"/>
  <c r="V1913" i="76"/>
  <c r="Z1109" i="76"/>
  <c r="W1109" i="76"/>
  <c r="V1109" i="76"/>
  <c r="Z1108" i="76"/>
  <c r="W1108" i="76"/>
  <c r="V1108" i="76"/>
  <c r="Z1572" i="76"/>
  <c r="W1572" i="76"/>
  <c r="V1572" i="76"/>
  <c r="Z1657" i="76"/>
  <c r="W1657" i="76"/>
  <c r="V1657" i="76"/>
  <c r="Z1656" i="76"/>
  <c r="W1656" i="76"/>
  <c r="V1656" i="76"/>
  <c r="Z1896" i="76"/>
  <c r="W1896" i="76"/>
  <c r="V1896" i="76"/>
  <c r="Z287" i="76"/>
  <c r="W287" i="76"/>
  <c r="V287" i="76"/>
  <c r="Z1058" i="76"/>
  <c r="W1058" i="76"/>
  <c r="V1058" i="76"/>
  <c r="Z1182" i="76"/>
  <c r="W1182" i="76"/>
  <c r="V1182" i="76"/>
  <c r="Z402" i="76"/>
  <c r="W402" i="76"/>
  <c r="V402" i="76"/>
  <c r="Z401" i="76"/>
  <c r="W401" i="76"/>
  <c r="V401" i="76"/>
  <c r="Z960" i="76"/>
  <c r="W960" i="76"/>
  <c r="V960" i="76"/>
  <c r="Z421" i="76"/>
  <c r="W421" i="76"/>
  <c r="V421" i="76"/>
  <c r="Z1901" i="76"/>
  <c r="W1901" i="76"/>
  <c r="V1901" i="76"/>
  <c r="Z536" i="76"/>
  <c r="W536" i="76"/>
  <c r="V536" i="76"/>
  <c r="Z414" i="76"/>
  <c r="W414" i="76"/>
  <c r="V414" i="76"/>
  <c r="Z1377" i="76"/>
  <c r="W1377" i="76"/>
  <c r="V1377" i="76"/>
  <c r="Z1376" i="76"/>
  <c r="W1376" i="76"/>
  <c r="V1376" i="76"/>
  <c r="Z1441" i="76"/>
  <c r="W1441" i="76"/>
  <c r="V1441" i="76"/>
  <c r="Z1726" i="76"/>
  <c r="W1726" i="76"/>
  <c r="V1726" i="76"/>
  <c r="Z855" i="76"/>
  <c r="W855" i="76"/>
  <c r="V855" i="76"/>
  <c r="Z939" i="76"/>
  <c r="W939" i="76"/>
  <c r="V939" i="76"/>
  <c r="Z288" i="76"/>
  <c r="W288" i="76"/>
  <c r="V288" i="76"/>
  <c r="Z869" i="76"/>
  <c r="W869" i="76"/>
  <c r="V869" i="76"/>
  <c r="Z884" i="76"/>
  <c r="W884" i="76"/>
  <c r="V884" i="76"/>
  <c r="Z877" i="76"/>
  <c r="W877" i="76"/>
  <c r="V877" i="76"/>
  <c r="Z534" i="76"/>
  <c r="W534" i="76"/>
  <c r="V534" i="76"/>
  <c r="Z535" i="76"/>
  <c r="W535" i="76"/>
  <c r="V535" i="76"/>
  <c r="Z1072" i="76"/>
  <c r="W1072" i="76"/>
  <c r="V1072" i="76"/>
  <c r="Z1956" i="76"/>
  <c r="W1956" i="76"/>
  <c r="V1956" i="76"/>
  <c r="Z1955" i="76"/>
  <c r="W1955" i="76"/>
  <c r="V1955" i="76"/>
  <c r="Z1727" i="76"/>
  <c r="W1727" i="76"/>
  <c r="V1727" i="76"/>
  <c r="Z1776" i="76"/>
  <c r="W1776" i="76"/>
  <c r="V1776" i="76"/>
  <c r="Z648" i="76"/>
  <c r="W648" i="76"/>
  <c r="V648" i="76"/>
  <c r="Z1816" i="76"/>
  <c r="W1816" i="76"/>
  <c r="V1816" i="76"/>
  <c r="Z1815" i="76"/>
  <c r="W1815" i="76"/>
  <c r="V1815" i="76"/>
  <c r="Z1023" i="76"/>
  <c r="W1023" i="76"/>
  <c r="V1023" i="76"/>
  <c r="Z972" i="76"/>
  <c r="W972" i="76"/>
  <c r="V972" i="76"/>
  <c r="Z1579" i="76"/>
  <c r="W1579" i="76"/>
  <c r="V1579" i="76"/>
  <c r="Z1788" i="76"/>
  <c r="W1788" i="76"/>
  <c r="V1788" i="76"/>
  <c r="Z655" i="76"/>
  <c r="W655" i="76"/>
  <c r="V655" i="76"/>
  <c r="Z1620" i="76"/>
  <c r="W1620" i="76"/>
  <c r="V1620" i="76"/>
  <c r="Z1619" i="76"/>
  <c r="W1619" i="76"/>
  <c r="V1619" i="76"/>
  <c r="Z361" i="76"/>
  <c r="W361" i="76"/>
  <c r="V361" i="76"/>
  <c r="Z375" i="76"/>
  <c r="W375" i="76"/>
  <c r="V375" i="76"/>
  <c r="Z1355" i="76"/>
  <c r="W1355" i="76"/>
  <c r="V1355" i="76"/>
  <c r="Z369" i="76"/>
  <c r="W369" i="76"/>
  <c r="V369" i="76"/>
  <c r="Z368" i="76"/>
  <c r="W368" i="76"/>
  <c r="V368" i="76"/>
  <c r="Z318" i="76"/>
  <c r="W318" i="76"/>
  <c r="V318" i="76"/>
  <c r="Z317" i="76"/>
  <c r="W317" i="76"/>
  <c r="V317" i="76"/>
  <c r="Z1654" i="76"/>
  <c r="W1654" i="76"/>
  <c r="V1654" i="76"/>
  <c r="Z2062" i="76"/>
  <c r="W2062" i="76"/>
  <c r="V2062" i="76"/>
  <c r="Z1635" i="76"/>
  <c r="W1635" i="76"/>
  <c r="V1635" i="76"/>
  <c r="Z1363" i="76"/>
  <c r="W1363" i="76"/>
  <c r="V1363" i="76"/>
  <c r="Z1362" i="76"/>
  <c r="W1362" i="76"/>
  <c r="V1362" i="76"/>
  <c r="Z634" i="76"/>
  <c r="W634" i="76"/>
  <c r="V634" i="76"/>
  <c r="Z635" i="76"/>
  <c r="W635" i="76"/>
  <c r="V635" i="76"/>
  <c r="Z347" i="76"/>
  <c r="W347" i="76"/>
  <c r="V347" i="76"/>
  <c r="Z851" i="76"/>
  <c r="W851" i="76"/>
  <c r="V851" i="76"/>
  <c r="Z1151" i="76"/>
  <c r="W1151" i="76"/>
  <c r="V1151" i="76"/>
  <c r="Z1150" i="76"/>
  <c r="W1150" i="76"/>
  <c r="V1150" i="76"/>
  <c r="Z2098" i="76"/>
  <c r="W2098" i="76"/>
  <c r="V2098" i="76"/>
  <c r="Z2070" i="76"/>
  <c r="W2070" i="76"/>
  <c r="V2070" i="76"/>
  <c r="Z2049" i="76"/>
  <c r="W2049" i="76"/>
  <c r="V2049" i="76"/>
  <c r="Z1252" i="76"/>
  <c r="W1252" i="76"/>
  <c r="V1252" i="76"/>
  <c r="Z1902" i="76"/>
  <c r="W1902" i="76"/>
  <c r="V1902" i="76"/>
  <c r="Z1521" i="76"/>
  <c r="W1521" i="76"/>
  <c r="V1521" i="76"/>
  <c r="Z2055" i="76"/>
  <c r="W2055" i="76"/>
  <c r="V2055" i="76"/>
  <c r="Z1642" i="76"/>
  <c r="W1642" i="76"/>
  <c r="V1642" i="76"/>
  <c r="Z1636" i="76"/>
  <c r="W1636" i="76"/>
  <c r="V1636" i="76"/>
  <c r="Z2031" i="76"/>
  <c r="W2031" i="76"/>
  <c r="V2031" i="76"/>
  <c r="Z389" i="76"/>
  <c r="W389" i="76"/>
  <c r="V389" i="76"/>
  <c r="Z961" i="76"/>
  <c r="W961" i="76"/>
  <c r="V961" i="76"/>
  <c r="Z1594" i="76"/>
  <c r="W1594" i="76"/>
  <c r="V1594" i="76"/>
  <c r="Z1593" i="76"/>
  <c r="W1593" i="76"/>
  <c r="V1593" i="76"/>
  <c r="Z1383" i="76"/>
  <c r="W1383" i="76"/>
  <c r="V1383" i="76"/>
  <c r="Z1586" i="76"/>
  <c r="W1586" i="76"/>
  <c r="V1586" i="76"/>
  <c r="Z1562" i="76"/>
  <c r="W1562" i="76"/>
  <c r="V1562" i="76"/>
  <c r="Z1643" i="76"/>
  <c r="W1643" i="76"/>
  <c r="V1643" i="76"/>
  <c r="Z622" i="76"/>
  <c r="W622" i="76"/>
  <c r="V622" i="76"/>
  <c r="Z1369" i="76"/>
  <c r="W1369" i="76"/>
  <c r="V1369" i="76"/>
  <c r="Z294" i="76"/>
  <c r="W294" i="76"/>
  <c r="V294" i="76"/>
  <c r="Z1560" i="76"/>
  <c r="W1560" i="76"/>
  <c r="V1560" i="76"/>
  <c r="Z605" i="76"/>
  <c r="W605" i="76"/>
  <c r="V605" i="76"/>
  <c r="Z604" i="76"/>
  <c r="W604" i="76"/>
  <c r="V604" i="76"/>
  <c r="Z598" i="76"/>
  <c r="W598" i="76"/>
  <c r="V598" i="76"/>
  <c r="Z597" i="76"/>
  <c r="W597" i="76"/>
  <c r="V597" i="76"/>
  <c r="Z1341" i="76"/>
  <c r="W1341" i="76"/>
  <c r="V1341" i="76"/>
  <c r="Z612" i="76"/>
  <c r="W612" i="76"/>
  <c r="V612" i="76"/>
  <c r="Z611" i="76"/>
  <c r="W611" i="76"/>
  <c r="V611" i="76"/>
  <c r="Z775" i="76"/>
  <c r="W775" i="76"/>
  <c r="V775" i="76"/>
  <c r="Z774" i="76"/>
  <c r="W774" i="76"/>
  <c r="V774" i="76"/>
  <c r="Z405" i="76"/>
  <c r="W405" i="76"/>
  <c r="V405" i="76"/>
  <c r="Z1544" i="76"/>
  <c r="W1544" i="76"/>
  <c r="V1544" i="76"/>
  <c r="Z1024" i="76"/>
  <c r="W1024" i="76"/>
  <c r="V1024" i="76"/>
  <c r="Z1454" i="76"/>
  <c r="W1454" i="76"/>
  <c r="V1454" i="76"/>
  <c r="Z1453" i="76"/>
  <c r="W1453" i="76"/>
  <c r="V1453" i="76"/>
  <c r="Z1253" i="76"/>
  <c r="W1253" i="76"/>
  <c r="V1253" i="76"/>
  <c r="Z1963" i="76"/>
  <c r="W1963" i="76"/>
  <c r="V1963" i="76"/>
  <c r="Z1962" i="76"/>
  <c r="W1962" i="76"/>
  <c r="V1962" i="76"/>
  <c r="Z1118" i="76"/>
  <c r="W1118" i="76"/>
  <c r="V1118" i="76"/>
  <c r="Z1117" i="76"/>
  <c r="W1117" i="76"/>
  <c r="V1117" i="76"/>
  <c r="Z2050" i="76"/>
  <c r="W2050" i="76"/>
  <c r="V2050" i="76"/>
  <c r="Z2047" i="76"/>
  <c r="W2047" i="76"/>
  <c r="V2047" i="76"/>
  <c r="Z2046" i="76"/>
  <c r="W2046" i="76"/>
  <c r="V2046" i="76"/>
  <c r="Z1427" i="76"/>
  <c r="W1427" i="76"/>
  <c r="V1427" i="76"/>
  <c r="Z1741" i="76"/>
  <c r="W1741" i="76"/>
  <c r="V1741" i="76"/>
  <c r="Z1897" i="76"/>
  <c r="W1897" i="76"/>
  <c r="V1897" i="76"/>
  <c r="Z397" i="76"/>
  <c r="W397" i="76"/>
  <c r="V397" i="76"/>
  <c r="Z396" i="76"/>
  <c r="W396" i="76"/>
  <c r="V396" i="76"/>
  <c r="Z353" i="76"/>
  <c r="W353" i="76"/>
  <c r="V353" i="76"/>
  <c r="Z351" i="76"/>
  <c r="W351" i="76"/>
  <c r="V351" i="76"/>
  <c r="Z665" i="76"/>
  <c r="W665" i="76"/>
  <c r="V665" i="76"/>
  <c r="Z786" i="76"/>
  <c r="W786" i="76"/>
  <c r="V786" i="76"/>
  <c r="Z1349" i="76"/>
  <c r="W1349" i="76"/>
  <c r="V1349" i="76"/>
  <c r="Z1348" i="76"/>
  <c r="W1348" i="76"/>
  <c r="V1348" i="76"/>
  <c r="Z514" i="76"/>
  <c r="W514" i="76"/>
  <c r="V514" i="76"/>
  <c r="Z513" i="76"/>
  <c r="W513" i="76"/>
  <c r="V513" i="76"/>
  <c r="Z472" i="76"/>
  <c r="W472" i="76"/>
  <c r="V472" i="76"/>
  <c r="Z471" i="76"/>
  <c r="W471" i="76"/>
  <c r="V471" i="76"/>
  <c r="Z1391" i="76"/>
  <c r="W1391" i="76"/>
  <c r="V1391" i="76"/>
  <c r="Z1390" i="76"/>
  <c r="W1390" i="76"/>
  <c r="V1390" i="76"/>
  <c r="Z1823" i="76"/>
  <c r="W1823" i="76"/>
  <c r="V1823" i="76"/>
  <c r="Z1822" i="76"/>
  <c r="W1822" i="76"/>
  <c r="V1822" i="76"/>
  <c r="Z716" i="76"/>
  <c r="W716" i="76"/>
  <c r="V716" i="76"/>
  <c r="Z1133" i="76"/>
  <c r="W1133" i="76"/>
  <c r="V1133" i="76"/>
  <c r="Z1667" i="76"/>
  <c r="W1667" i="76"/>
  <c r="V1667" i="76"/>
  <c r="Z486" i="76"/>
  <c r="W486" i="76"/>
  <c r="V486" i="76"/>
  <c r="Z485" i="76"/>
  <c r="W485" i="76"/>
  <c r="V485" i="76"/>
  <c r="Z380" i="76"/>
  <c r="W380" i="76"/>
  <c r="V380" i="76"/>
  <c r="Z1105" i="76"/>
  <c r="W1105" i="76"/>
  <c r="V1105" i="76"/>
  <c r="Z1450" i="76"/>
  <c r="W1450" i="76"/>
  <c r="V1450" i="76"/>
  <c r="Z1221" i="76"/>
  <c r="W1221" i="76"/>
  <c r="V1221" i="76"/>
  <c r="Z1220" i="76"/>
  <c r="W1220" i="76"/>
  <c r="V1220" i="76"/>
  <c r="Z1114" i="76"/>
  <c r="W1114" i="76"/>
  <c r="V1114" i="76"/>
  <c r="Z430" i="76"/>
  <c r="W430" i="76"/>
  <c r="V430" i="76"/>
  <c r="Z429" i="76"/>
  <c r="W429" i="76"/>
  <c r="V429" i="76"/>
  <c r="Z1928" i="76"/>
  <c r="W1928" i="76"/>
  <c r="V1928" i="76"/>
  <c r="Z1927" i="76"/>
  <c r="W1927" i="76"/>
  <c r="V1927" i="76"/>
  <c r="Z1965" i="76"/>
  <c r="W1965" i="76"/>
  <c r="V1965" i="76"/>
  <c r="Z1209" i="76"/>
  <c r="W1209" i="76"/>
  <c r="V1209" i="76"/>
  <c r="Z47" i="76"/>
  <c r="W47" i="76"/>
  <c r="V47" i="76"/>
  <c r="Z828" i="76"/>
  <c r="W828" i="76"/>
  <c r="V828" i="76"/>
  <c r="Z370" i="76"/>
  <c r="W370" i="76"/>
  <c r="V370" i="76"/>
  <c r="Z1478" i="76"/>
  <c r="W1478" i="76"/>
  <c r="V1478" i="76"/>
  <c r="Z1464" i="76"/>
  <c r="W1464" i="76"/>
  <c r="V1464" i="76"/>
  <c r="Z516" i="76"/>
  <c r="W516" i="76"/>
  <c r="V516" i="76"/>
  <c r="Z474" i="76"/>
  <c r="W474" i="76"/>
  <c r="V474" i="76"/>
  <c r="Z791" i="76"/>
  <c r="W791" i="76"/>
  <c r="V791" i="76"/>
  <c r="Z1042" i="76"/>
  <c r="W1042" i="76"/>
  <c r="V1042" i="76"/>
  <c r="Z1783" i="76"/>
  <c r="W1783" i="76"/>
  <c r="V1783" i="76"/>
  <c r="Z225" i="76"/>
  <c r="W225" i="76"/>
  <c r="V225" i="76"/>
  <c r="Z631" i="76"/>
  <c r="W631" i="76"/>
  <c r="V631" i="76"/>
  <c r="Z488" i="76"/>
  <c r="W488" i="76"/>
  <c r="V488" i="76"/>
  <c r="Z870" i="76"/>
  <c r="W870" i="76"/>
  <c r="V870" i="76"/>
  <c r="Z940" i="76"/>
  <c r="W940" i="76"/>
  <c r="V940" i="76"/>
  <c r="Z1394" i="76"/>
  <c r="W1394" i="76"/>
  <c r="V1394" i="76"/>
  <c r="Z432" i="76"/>
  <c r="W432" i="76"/>
  <c r="V432" i="76"/>
  <c r="Z295" i="76"/>
  <c r="W295" i="76"/>
  <c r="V295" i="76"/>
  <c r="Z865" i="76"/>
  <c r="W865" i="76"/>
  <c r="V865" i="76"/>
  <c r="Z721" i="76"/>
  <c r="W721" i="76"/>
  <c r="V721" i="76"/>
  <c r="Z649" i="76"/>
  <c r="W649" i="76"/>
  <c r="V649" i="76"/>
  <c r="Z1947" i="76"/>
  <c r="W1947" i="76"/>
  <c r="V1947" i="76"/>
  <c r="Z437" i="76"/>
  <c r="W437" i="76"/>
  <c r="V437" i="76"/>
  <c r="Z436" i="76"/>
  <c r="W436" i="76"/>
  <c r="V436" i="76"/>
  <c r="Z949" i="76"/>
  <c r="W949" i="76"/>
  <c r="V949" i="76"/>
  <c r="Z859" i="76"/>
  <c r="W859" i="76"/>
  <c r="V859" i="76"/>
  <c r="Z858" i="76"/>
  <c r="W858" i="76"/>
  <c r="V858" i="76"/>
  <c r="Z796" i="76"/>
  <c r="W796" i="76"/>
  <c r="V796" i="76"/>
  <c r="Z795" i="76"/>
  <c r="W795" i="76"/>
  <c r="V795" i="76"/>
  <c r="Z803" i="76"/>
  <c r="W803" i="76"/>
  <c r="V803" i="76"/>
  <c r="Z802" i="76"/>
  <c r="W802" i="76"/>
  <c r="V802" i="76"/>
  <c r="Z398" i="76"/>
  <c r="W398" i="76"/>
  <c r="V398" i="76"/>
  <c r="Z409" i="76"/>
  <c r="W409" i="76"/>
  <c r="V409" i="76"/>
  <c r="Z408" i="76"/>
  <c r="W408" i="76"/>
  <c r="V408" i="76"/>
  <c r="Z882" i="76"/>
  <c r="W882" i="76"/>
  <c r="V882" i="76"/>
  <c r="Z889" i="76"/>
  <c r="W889" i="76"/>
  <c r="V889" i="76"/>
  <c r="Z833" i="76"/>
  <c r="W833" i="76"/>
  <c r="V833" i="76"/>
  <c r="Z971" i="76"/>
  <c r="W971" i="76"/>
  <c r="V971" i="76"/>
  <c r="Z970" i="76"/>
  <c r="W970" i="76"/>
  <c r="V970" i="76"/>
  <c r="Z1012" i="76"/>
  <c r="W1012" i="76"/>
  <c r="V1012" i="76"/>
  <c r="Z935" i="76"/>
  <c r="W935" i="76"/>
  <c r="V935" i="76"/>
  <c r="Z740" i="76"/>
  <c r="W740" i="76"/>
  <c r="V740" i="76"/>
  <c r="Z739" i="76"/>
  <c r="W739" i="76"/>
  <c r="V739" i="76"/>
  <c r="Z1622" i="76"/>
  <c r="W1622" i="76"/>
  <c r="V1622" i="76"/>
  <c r="Z2077" i="76"/>
  <c r="W2077" i="76"/>
  <c r="V2077" i="76"/>
  <c r="Z1923" i="76"/>
  <c r="W1923" i="76"/>
  <c r="V1923" i="76"/>
  <c r="Z1216" i="76"/>
  <c r="W1216" i="76"/>
  <c r="V1216" i="76"/>
  <c r="Z1153" i="76"/>
  <c r="W1153" i="76"/>
  <c r="V1153" i="76"/>
  <c r="Z1005" i="76"/>
  <c r="W1005" i="76"/>
  <c r="V1005" i="76"/>
  <c r="Z2027" i="76"/>
  <c r="W2027" i="76"/>
  <c r="V2027" i="76"/>
  <c r="Z1893" i="76"/>
  <c r="W1893" i="76"/>
  <c r="V1893" i="76"/>
  <c r="Z1892" i="76"/>
  <c r="W1892" i="76"/>
  <c r="V1892" i="76"/>
  <c r="Z1451" i="76"/>
  <c r="W1451" i="76"/>
  <c r="V1451" i="76"/>
  <c r="Z259" i="76"/>
  <c r="W259" i="76"/>
  <c r="V259" i="76"/>
  <c r="Z1809" i="76"/>
  <c r="W1809" i="76"/>
  <c r="V1809" i="76"/>
  <c r="Z1812" i="76"/>
  <c r="W1812" i="76"/>
  <c r="V1812" i="76"/>
  <c r="Z1802" i="76"/>
  <c r="W1802" i="76"/>
  <c r="V1802" i="76"/>
  <c r="Z1805" i="76"/>
  <c r="W1805" i="76"/>
  <c r="V1805" i="76"/>
  <c r="Z928" i="76"/>
  <c r="W928" i="76"/>
  <c r="V928" i="76"/>
  <c r="Z921" i="76"/>
  <c r="W921" i="76"/>
  <c r="V921" i="76"/>
  <c r="Z733" i="76"/>
  <c r="W733" i="76"/>
  <c r="V733" i="76"/>
  <c r="Z732" i="76"/>
  <c r="W732" i="76"/>
  <c r="V732" i="76"/>
  <c r="Z2045" i="76"/>
  <c r="W2045" i="76"/>
  <c r="V2045" i="76"/>
  <c r="Z1119" i="76"/>
  <c r="W1119" i="76"/>
  <c r="V1119" i="76"/>
  <c r="Z465" i="76"/>
  <c r="W465" i="76"/>
  <c r="V465" i="76"/>
  <c r="Z464" i="76"/>
  <c r="W464" i="76"/>
  <c r="V464" i="76"/>
  <c r="Z860" i="76"/>
  <c r="W860" i="76"/>
  <c r="V860" i="76"/>
  <c r="Z809" i="76"/>
  <c r="W809" i="76"/>
  <c r="V809" i="76"/>
  <c r="Z676" i="76"/>
  <c r="W676" i="76"/>
  <c r="V676" i="76"/>
  <c r="Z493" i="76"/>
  <c r="W493" i="76"/>
  <c r="V493" i="76"/>
  <c r="Z492" i="76"/>
  <c r="W492" i="76"/>
  <c r="V492" i="76"/>
  <c r="Z444" i="76"/>
  <c r="W444" i="76"/>
  <c r="V444" i="76"/>
  <c r="Z443" i="76"/>
  <c r="W443" i="76"/>
  <c r="V443" i="76"/>
  <c r="Z747" i="76"/>
  <c r="W747" i="76"/>
  <c r="V747" i="76"/>
  <c r="Z746" i="76"/>
  <c r="W746" i="76"/>
  <c r="V746" i="76"/>
  <c r="Z1096" i="76"/>
  <c r="W1096" i="76"/>
  <c r="V1096" i="76"/>
  <c r="Z1208" i="76"/>
  <c r="W1208" i="76"/>
  <c r="V1208" i="76"/>
  <c r="Z1033" i="76"/>
  <c r="W1033" i="76"/>
  <c r="V1033" i="76"/>
  <c r="Z1201" i="76"/>
  <c r="W1201" i="76"/>
  <c r="V1201" i="76"/>
  <c r="Z291" i="76"/>
  <c r="W291" i="76"/>
  <c r="V291" i="76"/>
  <c r="Z1194" i="76"/>
  <c r="W1194" i="76"/>
  <c r="V1194" i="76"/>
  <c r="Z1089" i="76"/>
  <c r="W1089" i="76"/>
  <c r="V1089" i="76"/>
  <c r="Z1082" i="76"/>
  <c r="W1082" i="76"/>
  <c r="V1082" i="76"/>
  <c r="Z1378" i="76"/>
  <c r="W1378" i="76"/>
  <c r="V1378" i="76"/>
  <c r="Z697" i="76"/>
  <c r="W697" i="76"/>
  <c r="V697" i="76"/>
  <c r="Z1659" i="76"/>
  <c r="W1659" i="76"/>
  <c r="V1659" i="76"/>
  <c r="Z1126" i="76"/>
  <c r="W1126" i="76"/>
  <c r="V1126" i="76"/>
  <c r="Z781" i="76"/>
  <c r="W781" i="76"/>
  <c r="V781" i="76"/>
  <c r="Z1215" i="76"/>
  <c r="W1215" i="76"/>
  <c r="V1215" i="76"/>
  <c r="Z1141" i="76"/>
  <c r="W1141" i="76"/>
  <c r="V1141" i="76"/>
  <c r="Z298" i="76"/>
  <c r="W298" i="76"/>
  <c r="V298" i="76"/>
  <c r="Z304" i="76"/>
  <c r="W304" i="76"/>
  <c r="V304" i="76"/>
  <c r="Z303" i="76"/>
  <c r="W303" i="76"/>
  <c r="V303" i="76"/>
  <c r="Z1019" i="76"/>
  <c r="W1019" i="76"/>
  <c r="V1019" i="76"/>
  <c r="Z816" i="76"/>
  <c r="W816" i="76"/>
  <c r="V816" i="76"/>
  <c r="Z400" i="76"/>
  <c r="W400" i="76"/>
  <c r="V400" i="76"/>
  <c r="Z479" i="76"/>
  <c r="W479" i="76"/>
  <c r="V479" i="76"/>
  <c r="Z478" i="76"/>
  <c r="W478" i="76"/>
  <c r="V478" i="76"/>
  <c r="Z451" i="76"/>
  <c r="W451" i="76"/>
  <c r="V451" i="76"/>
  <c r="Z450" i="76"/>
  <c r="W450" i="76"/>
  <c r="V450" i="76"/>
  <c r="Z507" i="76"/>
  <c r="W507" i="76"/>
  <c r="V507" i="76"/>
  <c r="Z506" i="76"/>
  <c r="W506" i="76"/>
  <c r="V506" i="76"/>
  <c r="Z266" i="76"/>
  <c r="W266" i="76"/>
  <c r="V266" i="76"/>
  <c r="Z632" i="76"/>
  <c r="W632" i="76"/>
  <c r="V632" i="76"/>
  <c r="Z1552" i="76"/>
  <c r="W1552" i="76"/>
  <c r="V1552" i="76"/>
  <c r="Z1551" i="76"/>
  <c r="W1551" i="76"/>
  <c r="V1551" i="76"/>
  <c r="Z203" i="76"/>
  <c r="W203" i="76"/>
  <c r="V203" i="76"/>
  <c r="Z1166" i="76"/>
  <c r="W1166" i="76"/>
  <c r="V1166" i="76"/>
  <c r="Z458" i="76"/>
  <c r="W458" i="76"/>
  <c r="V458" i="76"/>
  <c r="Z457" i="76"/>
  <c r="W457" i="76"/>
  <c r="V457" i="76"/>
  <c r="Z1839" i="76"/>
  <c r="W1839" i="76"/>
  <c r="V1839" i="76"/>
  <c r="Z383" i="76"/>
  <c r="W383" i="76"/>
  <c r="V383" i="76"/>
  <c r="Z382" i="76"/>
  <c r="W382" i="76"/>
  <c r="V382" i="76"/>
  <c r="Z967" i="76"/>
  <c r="W967" i="76"/>
  <c r="V967" i="76"/>
  <c r="Z311" i="76"/>
  <c r="W311" i="76"/>
  <c r="V311" i="76"/>
  <c r="Z310" i="76"/>
  <c r="W310" i="76"/>
  <c r="V310" i="76"/>
  <c r="Z2069" i="76"/>
  <c r="W2069" i="76"/>
  <c r="V2069" i="76"/>
  <c r="Z2041" i="76"/>
  <c r="W2041" i="76"/>
  <c r="V2041" i="76"/>
  <c r="Z1364" i="76"/>
  <c r="W1364" i="76"/>
  <c r="V1364" i="76"/>
  <c r="Z1937" i="76"/>
  <c r="W1937" i="76"/>
  <c r="V1937" i="76"/>
  <c r="Z1930" i="76"/>
  <c r="W1930" i="76"/>
  <c r="V1930" i="76"/>
  <c r="Z500" i="76"/>
  <c r="W500" i="76"/>
  <c r="V500" i="76"/>
  <c r="Z499" i="76"/>
  <c r="W499" i="76"/>
  <c r="V499" i="76"/>
  <c r="Z1244" i="76"/>
  <c r="W1244" i="76"/>
  <c r="V1244" i="76"/>
  <c r="Z1891" i="76"/>
  <c r="W1891" i="76"/>
  <c r="V1891" i="76"/>
  <c r="Z1492" i="76"/>
  <c r="W1492" i="76"/>
  <c r="V1492" i="76"/>
  <c r="Z861" i="76"/>
  <c r="W861" i="76"/>
  <c r="V861" i="76"/>
  <c r="Z1411" i="76"/>
  <c r="W1411" i="76"/>
  <c r="V1411" i="76"/>
  <c r="Z1638" i="76"/>
  <c r="W1638" i="76"/>
  <c r="V1638" i="76"/>
  <c r="Z481" i="76"/>
  <c r="W481" i="76"/>
  <c r="V481" i="76"/>
  <c r="Z1251" i="76"/>
  <c r="W1251" i="76"/>
  <c r="V1251" i="76"/>
  <c r="Z1782" i="76"/>
  <c r="W1782" i="76"/>
  <c r="V1782" i="76"/>
  <c r="Z760" i="76"/>
  <c r="W760" i="76"/>
  <c r="V760" i="76"/>
  <c r="Z1172" i="76"/>
  <c r="W1172" i="76"/>
  <c r="V1172" i="76"/>
  <c r="Z725" i="76"/>
  <c r="W725" i="76"/>
  <c r="V725" i="76"/>
  <c r="Z1525" i="76"/>
  <c r="W1525" i="76"/>
  <c r="V1525" i="76"/>
  <c r="Z767" i="76"/>
  <c r="W767" i="76"/>
  <c r="V767" i="76"/>
  <c r="Z1104" i="76"/>
  <c r="W1104" i="76"/>
  <c r="V1104" i="76"/>
  <c r="Z1103" i="76"/>
  <c r="W1103" i="76"/>
  <c r="V1103" i="76"/>
  <c r="Z416" i="76"/>
  <c r="W416" i="76"/>
  <c r="V416" i="76"/>
  <c r="Z415" i="76"/>
  <c r="W415" i="76"/>
  <c r="V415" i="76"/>
  <c r="Z460" i="76"/>
  <c r="W460" i="76"/>
  <c r="V460" i="76"/>
  <c r="Z423" i="76"/>
  <c r="W423" i="76"/>
  <c r="V423" i="76"/>
  <c r="Z422" i="76"/>
  <c r="W422" i="76"/>
  <c r="V422" i="76"/>
  <c r="Z687" i="76"/>
  <c r="W687" i="76"/>
  <c r="V687" i="76"/>
  <c r="Z753" i="76"/>
  <c r="W753" i="76"/>
  <c r="V753" i="76"/>
  <c r="Z1907" i="76"/>
  <c r="W1907" i="76"/>
  <c r="V1907" i="76"/>
  <c r="Z1906" i="76"/>
  <c r="W1906" i="76"/>
  <c r="V1906" i="76"/>
  <c r="Z968" i="76"/>
  <c r="W968" i="76"/>
  <c r="V968" i="76"/>
  <c r="Z1160" i="76"/>
  <c r="W1160" i="76"/>
  <c r="V1160" i="76"/>
  <c r="Z1159" i="76"/>
  <c r="W1159" i="76"/>
  <c r="V1159" i="76"/>
  <c r="Z1041" i="76"/>
  <c r="W1041" i="76"/>
  <c r="V1041" i="76"/>
  <c r="Z1040" i="76"/>
  <c r="W1040" i="76"/>
  <c r="V1040" i="76"/>
  <c r="Z1440" i="76"/>
  <c r="W1440" i="76"/>
  <c r="V1440" i="76"/>
  <c r="Z1439" i="76"/>
  <c r="W1439" i="76"/>
  <c r="V1439" i="76"/>
  <c r="Z823" i="76"/>
  <c r="W823" i="76"/>
  <c r="V823" i="76"/>
  <c r="Z425" i="76"/>
  <c r="W425" i="76"/>
  <c r="V425" i="76"/>
  <c r="Z572" i="76"/>
  <c r="W572" i="76"/>
  <c r="V572" i="76"/>
  <c r="Z1350" i="76"/>
  <c r="W1350" i="76"/>
  <c r="V1350" i="76"/>
  <c r="Z586" i="76"/>
  <c r="W586" i="76"/>
  <c r="V586" i="76"/>
  <c r="Z875" i="76"/>
  <c r="W875" i="76"/>
  <c r="V875" i="76"/>
  <c r="Z1404" i="76"/>
  <c r="W1404" i="76"/>
  <c r="V1404" i="76"/>
  <c r="Z945" i="76"/>
  <c r="W945" i="76"/>
  <c r="V945" i="76"/>
  <c r="Z711" i="76"/>
  <c r="W711" i="76"/>
  <c r="V711" i="76"/>
  <c r="Z418" i="76"/>
  <c r="W418" i="76"/>
  <c r="V418" i="76"/>
  <c r="Z1392" i="76"/>
  <c r="W1392" i="76"/>
  <c r="V1392" i="76"/>
  <c r="Z704" i="76"/>
  <c r="W704" i="76"/>
  <c r="V704" i="76"/>
  <c r="Z439" i="76"/>
  <c r="W439" i="76"/>
  <c r="V439" i="76"/>
  <c r="Z384" i="76"/>
  <c r="W384" i="76"/>
  <c r="V384" i="76"/>
  <c r="Z325" i="76"/>
  <c r="W325" i="76"/>
  <c r="V325" i="76"/>
  <c r="Z324" i="76"/>
  <c r="W324" i="76"/>
  <c r="V324" i="76"/>
  <c r="Z1100" i="76"/>
  <c r="W1100" i="76"/>
  <c r="V1100" i="76"/>
  <c r="Z1180" i="76"/>
  <c r="W1180" i="76"/>
  <c r="V1180" i="76"/>
  <c r="Z2133" i="76"/>
  <c r="W2133" i="76"/>
  <c r="V2133" i="76"/>
  <c r="Z411" i="76"/>
  <c r="W411" i="76"/>
  <c r="V411" i="76"/>
  <c r="Z1566" i="76"/>
  <c r="W1566" i="76"/>
  <c r="V1566" i="76"/>
  <c r="Z1565" i="76"/>
  <c r="W1565" i="76"/>
  <c r="V1565" i="76"/>
  <c r="Z1037" i="76"/>
  <c r="W1037" i="76"/>
  <c r="V1037" i="76"/>
  <c r="Z1796" i="76"/>
  <c r="W1796" i="76"/>
  <c r="V1796" i="76"/>
  <c r="Z789" i="76"/>
  <c r="W789" i="76"/>
  <c r="V789" i="76"/>
  <c r="Z788" i="76"/>
  <c r="W788" i="76"/>
  <c r="V788" i="76"/>
  <c r="Z893" i="76"/>
  <c r="W893" i="76"/>
  <c r="V893" i="76"/>
  <c r="Z467" i="76"/>
  <c r="W467" i="76"/>
  <c r="V467" i="76"/>
  <c r="Z977" i="76"/>
  <c r="W977" i="76"/>
  <c r="V977" i="76"/>
  <c r="Z1426" i="76"/>
  <c r="W1426" i="76"/>
  <c r="V1426" i="76"/>
  <c r="Z1425" i="76"/>
  <c r="W1425" i="76"/>
  <c r="V1425" i="76"/>
  <c r="Z1165" i="76"/>
  <c r="W1165" i="76"/>
  <c r="V1165" i="76"/>
  <c r="Z1164" i="76"/>
  <c r="W1164" i="76"/>
  <c r="V1164" i="76"/>
  <c r="Z1621" i="76"/>
  <c r="W1621" i="76"/>
  <c r="V1621" i="76"/>
  <c r="Z984" i="76"/>
  <c r="W984" i="76"/>
  <c r="V984" i="76"/>
  <c r="Z914" i="76"/>
  <c r="W914" i="76"/>
  <c r="V914" i="76"/>
  <c r="Z719" i="76"/>
  <c r="W719" i="76"/>
  <c r="V719" i="76"/>
  <c r="Z718" i="76"/>
  <c r="W718" i="76"/>
  <c r="V718" i="76"/>
  <c r="Z900" i="76"/>
  <c r="W900" i="76"/>
  <c r="V900" i="76"/>
  <c r="Z300" i="76"/>
  <c r="W300" i="76"/>
  <c r="V300" i="76"/>
  <c r="Z1195" i="76"/>
  <c r="W1195" i="76"/>
  <c r="V1195" i="76"/>
  <c r="Z1916" i="76"/>
  <c r="W1916" i="76"/>
  <c r="V1916" i="76"/>
  <c r="Z495" i="76"/>
  <c r="W495" i="76"/>
  <c r="V495" i="76"/>
  <c r="Z404" i="76"/>
  <c r="W404" i="76"/>
  <c r="V404" i="76"/>
  <c r="Z446" i="76"/>
  <c r="W446" i="76"/>
  <c r="V446" i="76"/>
  <c r="Z1526" i="76"/>
  <c r="W1526" i="76"/>
  <c r="V1526" i="76"/>
  <c r="Z2034" i="76"/>
  <c r="W2034" i="76"/>
  <c r="V2034" i="76"/>
  <c r="Z1101" i="76"/>
  <c r="W1101" i="76"/>
  <c r="V1101" i="76"/>
  <c r="Z991" i="76"/>
  <c r="W991" i="76"/>
  <c r="V991" i="76"/>
  <c r="Z907" i="76"/>
  <c r="W907" i="76"/>
  <c r="V907" i="76"/>
  <c r="Z1202" i="76"/>
  <c r="W1202" i="76"/>
  <c r="V1202" i="76"/>
  <c r="Z1482" i="76"/>
  <c r="W1482" i="76"/>
  <c r="V1482" i="76"/>
  <c r="Z1481" i="76"/>
  <c r="W1481" i="76"/>
  <c r="V1481" i="76"/>
  <c r="Z1468" i="76"/>
  <c r="W1468" i="76"/>
  <c r="V1468" i="76"/>
  <c r="Z1467" i="76"/>
  <c r="W1467" i="76"/>
  <c r="V1467" i="76"/>
  <c r="Z1465" i="76"/>
  <c r="W1465" i="76"/>
  <c r="V1465" i="76"/>
  <c r="Z332" i="76"/>
  <c r="W332" i="76"/>
  <c r="V332" i="76"/>
  <c r="Z331" i="76"/>
  <c r="W331" i="76"/>
  <c r="V331" i="76"/>
  <c r="Z1144" i="76"/>
  <c r="W1144" i="76"/>
  <c r="V1144" i="76"/>
  <c r="Z831" i="76"/>
  <c r="W831" i="76"/>
  <c r="V831" i="76"/>
  <c r="Z830" i="76"/>
  <c r="W830" i="76"/>
  <c r="V830" i="76"/>
  <c r="Z1496" i="76"/>
  <c r="W1496" i="76"/>
  <c r="V1496" i="76"/>
  <c r="Z1495" i="76"/>
  <c r="W1495" i="76"/>
  <c r="V1495" i="76"/>
  <c r="Z1038" i="76"/>
  <c r="W1038" i="76"/>
  <c r="V1038" i="76"/>
  <c r="Z1437" i="76"/>
  <c r="W1437" i="76"/>
  <c r="V1437" i="76"/>
  <c r="Z453" i="76"/>
  <c r="W453" i="76"/>
  <c r="V453" i="76"/>
  <c r="Z509" i="76"/>
  <c r="W509" i="76"/>
  <c r="V509" i="76"/>
  <c r="Z998" i="76"/>
  <c r="W998" i="76"/>
  <c r="V998" i="76"/>
  <c r="Z1554" i="76"/>
  <c r="W1554" i="76"/>
  <c r="V1554" i="76"/>
  <c r="Z1789" i="76"/>
  <c r="W1789" i="76"/>
  <c r="V1789" i="76"/>
  <c r="Z1054" i="76"/>
  <c r="W1054" i="76"/>
  <c r="V1054" i="76"/>
  <c r="Z1068" i="76"/>
  <c r="W1068" i="76"/>
  <c r="V1068" i="76"/>
  <c r="Z1653" i="76"/>
  <c r="W1653" i="76"/>
  <c r="V1653" i="76"/>
  <c r="Z352" i="76"/>
  <c r="W352" i="76"/>
  <c r="V352" i="76"/>
  <c r="Z1910" i="76"/>
  <c r="W1910" i="76"/>
  <c r="V1910" i="76"/>
  <c r="Z502" i="76"/>
  <c r="W502" i="76"/>
  <c r="V502" i="76"/>
  <c r="Z692" i="76"/>
  <c r="W692" i="76"/>
  <c r="V692" i="76"/>
  <c r="Z2009" i="76"/>
  <c r="W2009" i="76"/>
  <c r="V2009" i="76"/>
  <c r="Z592" i="76"/>
  <c r="W592" i="76"/>
  <c r="V592" i="76"/>
  <c r="Z593" i="76"/>
  <c r="W593" i="76"/>
  <c r="V593" i="76"/>
  <c r="Z1061" i="76"/>
  <c r="W1061" i="76"/>
  <c r="V1061" i="76"/>
  <c r="Z1557" i="76"/>
  <c r="W1557" i="76"/>
  <c r="V1557" i="76"/>
  <c r="Z1556" i="76"/>
  <c r="W1556" i="76"/>
  <c r="V1556" i="76"/>
  <c r="Z1870" i="76"/>
  <c r="W1870" i="76"/>
  <c r="V1870" i="76"/>
  <c r="Z1951" i="76"/>
  <c r="W1951" i="76"/>
  <c r="V1951" i="76"/>
  <c r="Z1950" i="76"/>
  <c r="W1950" i="76"/>
  <c r="V1950" i="76"/>
  <c r="Z1877" i="76"/>
  <c r="W1877" i="76"/>
  <c r="V1877" i="76"/>
  <c r="Z1179" i="76"/>
  <c r="W1179" i="76"/>
  <c r="V1179" i="76"/>
  <c r="Z1178" i="76"/>
  <c r="W1178" i="76"/>
  <c r="V1178" i="76"/>
  <c r="Z1831" i="76"/>
  <c r="W1831" i="76"/>
  <c r="V1831" i="76"/>
  <c r="Z1075" i="76"/>
  <c r="W1075" i="76"/>
  <c r="V1075" i="76"/>
  <c r="Z1186" i="76"/>
  <c r="W1186" i="76"/>
  <c r="V1186" i="76"/>
  <c r="Z661" i="76"/>
  <c r="W661" i="76"/>
  <c r="V661" i="76"/>
  <c r="Z660" i="76"/>
  <c r="W660" i="76"/>
  <c r="V660" i="76"/>
  <c r="Z1610" i="76"/>
  <c r="W1610" i="76"/>
  <c r="V1610" i="76"/>
  <c r="Z1824" i="76"/>
  <c r="W1824" i="76"/>
  <c r="V1824" i="76"/>
  <c r="Z1124" i="76"/>
  <c r="W1124" i="76"/>
  <c r="V1124" i="76"/>
  <c r="Z1248" i="76"/>
  <c r="W1248" i="76"/>
  <c r="V1248" i="76"/>
  <c r="Z319" i="76"/>
  <c r="W319" i="76"/>
  <c r="V319" i="76"/>
  <c r="Z292" i="76"/>
  <c r="W292" i="76"/>
  <c r="V292" i="76"/>
  <c r="Z1049" i="76"/>
  <c r="W1049" i="76"/>
  <c r="V1049" i="76"/>
  <c r="Z551" i="76"/>
  <c r="W551" i="76"/>
  <c r="V551" i="76"/>
  <c r="Z1596" i="76"/>
  <c r="W1596" i="76"/>
  <c r="V1596" i="76"/>
  <c r="Z1617" i="76"/>
  <c r="W1617" i="76"/>
  <c r="V1617" i="76"/>
  <c r="Z621" i="76"/>
  <c r="W621" i="76"/>
  <c r="V621" i="76"/>
  <c r="Z1603" i="76"/>
  <c r="W1603" i="76"/>
  <c r="V1603" i="76"/>
  <c r="Z1140" i="76"/>
  <c r="W1140" i="76"/>
  <c r="V1140" i="76"/>
  <c r="Z1111" i="76"/>
  <c r="W1111" i="76"/>
  <c r="V1111" i="76"/>
  <c r="Z1817" i="76"/>
  <c r="W1817" i="76"/>
  <c r="V1817" i="76"/>
  <c r="Z1568" i="76"/>
  <c r="W1568" i="76"/>
  <c r="V1568" i="76"/>
  <c r="Z1559" i="76"/>
  <c r="W1559" i="76"/>
  <c r="V1559" i="76"/>
  <c r="Z1423" i="76"/>
  <c r="W1423" i="76"/>
  <c r="V1423" i="76"/>
  <c r="Z1429" i="76"/>
  <c r="W1429" i="76"/>
  <c r="V1429" i="76"/>
  <c r="Z355" i="76"/>
  <c r="W355" i="76"/>
  <c r="V355" i="76"/>
  <c r="Z354" i="76"/>
  <c r="W354" i="76"/>
  <c r="V354" i="76"/>
  <c r="Z637" i="76"/>
  <c r="W637" i="76"/>
  <c r="V637" i="76"/>
  <c r="Z200" i="76"/>
  <c r="W200" i="76"/>
  <c r="V200" i="76"/>
  <c r="Z199" i="76"/>
  <c r="W199" i="76"/>
  <c r="V199" i="76"/>
  <c r="Z688" i="76"/>
  <c r="W688" i="76"/>
  <c r="V688" i="76"/>
  <c r="Z1832" i="76"/>
  <c r="W1832" i="76"/>
  <c r="V1832" i="76"/>
  <c r="Z1672" i="76"/>
  <c r="W1672" i="76"/>
  <c r="V1672" i="76"/>
  <c r="Z1167" i="76"/>
  <c r="W1167" i="76"/>
  <c r="V1167" i="76"/>
  <c r="Z1249" i="76"/>
  <c r="W1249" i="76"/>
  <c r="V1249" i="76"/>
  <c r="Z680" i="76"/>
  <c r="W680" i="76"/>
  <c r="V680" i="76"/>
  <c r="Z1553" i="76"/>
  <c r="W1553" i="76"/>
  <c r="V1553" i="76"/>
  <c r="Z1797" i="76"/>
  <c r="W1797" i="76"/>
  <c r="V1797" i="76"/>
  <c r="Z1944" i="76"/>
  <c r="W1944" i="76"/>
  <c r="V1944" i="76"/>
  <c r="Z1943" i="76"/>
  <c r="W1943" i="76"/>
  <c r="V1943" i="76"/>
  <c r="Z1415" i="76"/>
  <c r="W1415" i="76"/>
  <c r="V1415" i="76"/>
  <c r="Z237" i="76"/>
  <c r="W237" i="76"/>
  <c r="V237" i="76"/>
  <c r="Z326" i="76"/>
  <c r="W326" i="76"/>
  <c r="V326" i="76"/>
  <c r="Z959" i="76"/>
  <c r="W959" i="76"/>
  <c r="V959" i="76"/>
  <c r="Z1729" i="76"/>
  <c r="W1729" i="76"/>
  <c r="V1729" i="76"/>
  <c r="Z693" i="76"/>
  <c r="W693" i="76"/>
  <c r="V693" i="76"/>
  <c r="Z207" i="76"/>
  <c r="W207" i="76"/>
  <c r="V207" i="76"/>
  <c r="Z206" i="76"/>
  <c r="W206" i="76"/>
  <c r="V206" i="76"/>
  <c r="Z1790" i="76"/>
  <c r="W1790" i="76"/>
  <c r="V1790" i="76"/>
  <c r="Z1818" i="76"/>
  <c r="W1818" i="76"/>
  <c r="V1818" i="76"/>
  <c r="Z1665" i="76"/>
  <c r="W1665" i="76"/>
  <c r="V1665" i="76"/>
  <c r="Z1147" i="76"/>
  <c r="W1147" i="76"/>
  <c r="V1147" i="76"/>
  <c r="Z537" i="76"/>
  <c r="W537" i="76"/>
  <c r="V537" i="76"/>
  <c r="Z1738" i="76"/>
  <c r="W1738" i="76"/>
  <c r="V1738" i="76"/>
  <c r="Z356" i="76"/>
  <c r="W356" i="76"/>
  <c r="V356" i="76"/>
  <c r="Z1048" i="76"/>
  <c r="W1048" i="76"/>
  <c r="V1048" i="76"/>
  <c r="Z1047" i="76"/>
  <c r="W1047" i="76"/>
  <c r="V1047" i="76"/>
  <c r="Z1181" i="76"/>
  <c r="W1181" i="76"/>
  <c r="V1181" i="76"/>
  <c r="Z1123" i="76"/>
  <c r="W1123" i="76"/>
  <c r="V1123" i="76"/>
  <c r="Z1122" i="76"/>
  <c r="W1122" i="76"/>
  <c r="V1122" i="76"/>
  <c r="Z312" i="76"/>
  <c r="W312" i="76"/>
  <c r="V312" i="76"/>
  <c r="Z1277" i="76"/>
  <c r="W1277" i="76"/>
  <c r="V1277" i="76"/>
  <c r="Z1276" i="76"/>
  <c r="W1276" i="76"/>
  <c r="V1276" i="76"/>
  <c r="Z305" i="76"/>
  <c r="W305" i="76"/>
  <c r="V305" i="76"/>
  <c r="Z1175" i="76"/>
  <c r="W1175" i="76"/>
  <c r="V1175" i="76"/>
  <c r="Z607" i="76"/>
  <c r="W607" i="76"/>
  <c r="V607" i="76"/>
  <c r="Z600" i="76"/>
  <c r="W600" i="76"/>
  <c r="V600" i="76"/>
  <c r="Z1132" i="76"/>
  <c r="W1132" i="76"/>
  <c r="V1132" i="76"/>
  <c r="Z1131" i="76"/>
  <c r="W1131" i="76"/>
  <c r="V1131" i="76"/>
  <c r="Z966" i="76"/>
  <c r="W966" i="76"/>
  <c r="V966" i="76"/>
  <c r="Z1247" i="76"/>
  <c r="W1247" i="76"/>
  <c r="V1247" i="76"/>
  <c r="Z614" i="76"/>
  <c r="W614" i="76"/>
  <c r="V614" i="76"/>
  <c r="Z589" i="76"/>
  <c r="W589" i="76"/>
  <c r="V589" i="76"/>
  <c r="Z1029" i="76"/>
  <c r="W1029" i="76"/>
  <c r="V1029" i="76"/>
  <c r="Z1044" i="76"/>
  <c r="W1044" i="76"/>
  <c r="V1044" i="76"/>
  <c r="Z1838" i="76"/>
  <c r="W1838" i="76"/>
  <c r="V1838" i="76"/>
  <c r="Z1825" i="76"/>
  <c r="W1825" i="76"/>
  <c r="V1825" i="76"/>
  <c r="Z1558" i="76"/>
  <c r="W1558" i="76"/>
  <c r="V1558" i="76"/>
  <c r="Z1567" i="76"/>
  <c r="W1567" i="76"/>
  <c r="V1567" i="76"/>
  <c r="Z1671" i="76"/>
  <c r="W1671" i="76"/>
  <c r="V1671" i="76"/>
  <c r="Z1670" i="76"/>
  <c r="W1670" i="76"/>
  <c r="V1670" i="76"/>
  <c r="Z685" i="76"/>
  <c r="W685" i="76"/>
  <c r="V685" i="76"/>
  <c r="Z1895" i="76"/>
  <c r="W1895" i="76"/>
  <c r="V1895" i="76"/>
  <c r="Z1045" i="76"/>
  <c r="W1045" i="76"/>
  <c r="V1045" i="76"/>
  <c r="Z1138" i="76"/>
  <c r="W1138" i="76"/>
  <c r="V1138" i="76"/>
  <c r="Z320" i="76"/>
  <c r="W320" i="76"/>
  <c r="V320" i="76"/>
  <c r="Z1909" i="76"/>
  <c r="W1909" i="76"/>
  <c r="V1909" i="76"/>
  <c r="Z1811" i="76"/>
  <c r="W1811" i="76"/>
  <c r="V1811" i="76"/>
  <c r="Z1804" i="76"/>
  <c r="W1804" i="76"/>
  <c r="V1804" i="76"/>
  <c r="Z1652" i="76"/>
  <c r="W1652" i="76"/>
  <c r="V1652" i="76"/>
  <c r="Z1365" i="76"/>
  <c r="W1365" i="76"/>
  <c r="V1365" i="76"/>
  <c r="Z1379" i="76"/>
  <c r="W1379" i="76"/>
  <c r="V1379" i="76"/>
  <c r="Z201" i="76"/>
  <c r="W201" i="76"/>
  <c r="V201" i="76"/>
  <c r="Z1279" i="76"/>
  <c r="W1279" i="76"/>
  <c r="V1279" i="76"/>
  <c r="Z691" i="76"/>
  <c r="W691" i="76"/>
  <c r="V691" i="76"/>
  <c r="Z690" i="76"/>
  <c r="W690" i="76"/>
  <c r="V690" i="76"/>
  <c r="Z1275" i="76"/>
  <c r="W1275" i="76"/>
  <c r="V1275" i="76"/>
  <c r="Z1668" i="76"/>
  <c r="W1668" i="76"/>
  <c r="V1668" i="76"/>
  <c r="Z1739" i="76"/>
  <c r="W1739" i="76"/>
  <c r="V1739" i="76"/>
  <c r="Z333" i="76"/>
  <c r="W333" i="76"/>
  <c r="V333" i="76"/>
  <c r="Z335" i="76"/>
  <c r="W335" i="76"/>
  <c r="V335" i="76"/>
  <c r="Z1442" i="76"/>
  <c r="W1442" i="76"/>
  <c r="V1442" i="76"/>
  <c r="Z208" i="76"/>
  <c r="W208" i="76"/>
  <c r="V208" i="76"/>
  <c r="Z595" i="76"/>
  <c r="W595" i="76"/>
  <c r="V595" i="76"/>
  <c r="Z313" i="76"/>
  <c r="W313" i="76"/>
  <c r="V313" i="76"/>
  <c r="Z1156" i="76"/>
  <c r="W1156" i="76"/>
  <c r="V1156" i="76"/>
  <c r="Z1189" i="76"/>
  <c r="W1189" i="76"/>
  <c r="V1189" i="76"/>
  <c r="Z1161" i="76"/>
  <c r="W1161" i="76"/>
  <c r="V1161" i="76"/>
  <c r="Z403" i="76"/>
  <c r="W403" i="76"/>
  <c r="V403" i="76"/>
  <c r="Z1664" i="76"/>
  <c r="W1664" i="76"/>
  <c r="V1664" i="76"/>
  <c r="Z1663" i="76"/>
  <c r="W1663" i="76"/>
  <c r="V1663" i="76"/>
  <c r="Z1125" i="76"/>
  <c r="W1125" i="76"/>
  <c r="V1125" i="76"/>
  <c r="Z681" i="76"/>
  <c r="W681" i="76"/>
  <c r="V681" i="76"/>
  <c r="Z1661" i="76"/>
  <c r="W1661" i="76"/>
  <c r="V1661" i="76"/>
  <c r="Z236" i="76"/>
  <c r="W236" i="76"/>
  <c r="V236" i="76"/>
  <c r="Z235" i="76"/>
  <c r="W235" i="76"/>
  <c r="V235" i="76"/>
  <c r="Z1936" i="76"/>
  <c r="W1936" i="76"/>
  <c r="V1936" i="76"/>
  <c r="Z1128" i="76"/>
  <c r="W1128" i="76"/>
  <c r="V1128" i="76"/>
  <c r="Z1428" i="76"/>
  <c r="W1428" i="76"/>
  <c r="V1428" i="76"/>
  <c r="Z686" i="76"/>
  <c r="W686" i="76"/>
  <c r="V686" i="76"/>
  <c r="Z973" i="76"/>
  <c r="W973" i="76"/>
  <c r="V973" i="76"/>
  <c r="Z1137" i="76"/>
  <c r="W1137" i="76"/>
  <c r="V1137" i="76"/>
  <c r="Z1136" i="76"/>
  <c r="W1136" i="76"/>
  <c r="V1136" i="76"/>
  <c r="Z1351" i="76"/>
  <c r="W1351" i="76"/>
  <c r="V1351" i="76"/>
  <c r="Z1393" i="76"/>
  <c r="W1393" i="76"/>
  <c r="V1393" i="76"/>
  <c r="Z1120" i="76"/>
  <c r="W1120" i="76"/>
  <c r="V1120" i="76"/>
  <c r="Z1673" i="76"/>
  <c r="W1673" i="76"/>
  <c r="V1673" i="76"/>
  <c r="Z202" i="76"/>
  <c r="W202" i="76"/>
  <c r="V202" i="76"/>
  <c r="Z1106" i="76"/>
  <c r="W1106" i="76"/>
  <c r="V1106" i="76"/>
  <c r="Z1043" i="76"/>
  <c r="W1043" i="76"/>
  <c r="V1043" i="76"/>
  <c r="Z1666" i="76"/>
  <c r="W1666" i="76"/>
  <c r="V1666" i="76"/>
  <c r="Z663" i="76"/>
  <c r="W663" i="76"/>
  <c r="V663" i="76"/>
  <c r="Z684" i="76"/>
  <c r="W684" i="76"/>
  <c r="V684" i="76"/>
  <c r="Z683" i="76"/>
  <c r="W683" i="76"/>
  <c r="V683" i="76"/>
  <c r="Z209" i="76"/>
  <c r="W209" i="76"/>
  <c r="V209" i="76"/>
  <c r="Z229" i="76"/>
  <c r="W229" i="76"/>
  <c r="V229" i="76"/>
  <c r="Z228" i="76"/>
  <c r="W228" i="76"/>
  <c r="V228" i="76"/>
  <c r="Z1139" i="76"/>
  <c r="W1139" i="76"/>
  <c r="V1139" i="76"/>
  <c r="Z1134" i="76"/>
  <c r="W1134" i="76"/>
  <c r="V1134" i="76"/>
  <c r="Z230" i="76"/>
  <c r="W230" i="76"/>
  <c r="V230" i="76"/>
  <c r="Z1162" i="76"/>
  <c r="W1162" i="76"/>
  <c r="V1162" i="76"/>
  <c r="Z1146" i="76"/>
  <c r="W1146" i="76"/>
  <c r="V1146" i="76"/>
  <c r="Z1145" i="76"/>
  <c r="W1145" i="76"/>
  <c r="V1145" i="76"/>
  <c r="Z1174" i="76"/>
  <c r="W1174" i="76"/>
  <c r="V1174" i="76"/>
  <c r="Z1173" i="76"/>
  <c r="W1173" i="76"/>
  <c r="V1173" i="76"/>
  <c r="Z1239" i="76"/>
  <c r="W1239" i="76"/>
  <c r="V1239" i="76"/>
  <c r="Z1232" i="76"/>
  <c r="W1232" i="76"/>
  <c r="V1232" i="76"/>
  <c r="Z1238" i="76"/>
  <c r="W1238" i="76"/>
  <c r="V1238" i="76"/>
  <c r="Z1231" i="76"/>
  <c r="W1231" i="76"/>
  <c r="V1231" i="76"/>
  <c r="Z1237" i="76"/>
  <c r="W1237" i="76"/>
  <c r="V1237" i="76"/>
  <c r="Z1230" i="76"/>
  <c r="W1230" i="76"/>
  <c r="V1230" i="76"/>
  <c r="Z1236" i="76"/>
  <c r="W1236" i="76"/>
  <c r="V1236" i="76"/>
  <c r="Z1229" i="76"/>
  <c r="W1229" i="76"/>
  <c r="V1229" i="76"/>
  <c r="Z1645" i="76"/>
  <c r="W1645" i="76"/>
  <c r="V1645" i="76"/>
  <c r="Z1848" i="76"/>
  <c r="W1848" i="76"/>
  <c r="V1848" i="76"/>
  <c r="Z1234" i="76"/>
  <c r="W1234" i="76"/>
  <c r="V1234" i="76"/>
  <c r="Z1227" i="76"/>
  <c r="W1227" i="76"/>
  <c r="V1227" i="76"/>
  <c r="Z1233" i="76"/>
  <c r="W1233" i="76"/>
  <c r="V1233" i="76"/>
  <c r="Z1226" i="76"/>
  <c r="W1226" i="76"/>
  <c r="V1226" i="76"/>
  <c r="Z2149" i="76"/>
  <c r="W2149" i="76"/>
  <c r="V2149" i="76"/>
  <c r="Z2142" i="76"/>
  <c r="W2142" i="76"/>
  <c r="V2142" i="76"/>
  <c r="Z2148" i="76"/>
  <c r="W2148" i="76"/>
  <c r="V2148" i="76"/>
  <c r="Z2141" i="76"/>
  <c r="W2141" i="76"/>
  <c r="V2141" i="76"/>
  <c r="Z2147" i="76"/>
  <c r="W2147" i="76"/>
  <c r="V2147" i="76"/>
  <c r="Z2140" i="76"/>
  <c r="W2140" i="76"/>
  <c r="V2140" i="76"/>
  <c r="Z2146" i="76"/>
  <c r="W2146" i="76"/>
  <c r="V2146" i="76"/>
  <c r="Z2139" i="76"/>
  <c r="W2139" i="76"/>
  <c r="V2139" i="76"/>
  <c r="Z840" i="76"/>
  <c r="W840" i="76"/>
  <c r="V840" i="76"/>
  <c r="Z1855" i="76"/>
  <c r="W1855" i="76"/>
  <c r="V1855" i="76"/>
  <c r="Z2144" i="76"/>
  <c r="W2144" i="76"/>
  <c r="V2144" i="76"/>
  <c r="Z2137" i="76"/>
  <c r="W2137" i="76"/>
  <c r="V2137" i="76"/>
  <c r="Z2143" i="76"/>
  <c r="W2143" i="76"/>
  <c r="V2143" i="76"/>
  <c r="Z2136" i="76"/>
  <c r="W2136" i="76"/>
  <c r="V2136" i="76"/>
  <c r="Z2128" i="76"/>
  <c r="W2128" i="76"/>
  <c r="V2128" i="76"/>
  <c r="Z2127" i="76"/>
  <c r="W2127" i="76"/>
  <c r="V2127" i="76"/>
  <c r="Z2126" i="76"/>
  <c r="W2126" i="76"/>
  <c r="V2126" i="76"/>
  <c r="Z2125" i="76"/>
  <c r="W2125" i="76"/>
  <c r="V2125" i="76"/>
  <c r="Z2124" i="76"/>
  <c r="W2124" i="76"/>
  <c r="V2124" i="76"/>
  <c r="Z2123" i="76"/>
  <c r="W2123" i="76"/>
  <c r="V2123" i="76"/>
  <c r="Z2122" i="76"/>
  <c r="W2122" i="76"/>
  <c r="V2122" i="76"/>
  <c r="Z2121" i="76"/>
  <c r="W2121" i="76"/>
  <c r="V2121" i="76"/>
  <c r="Z2120" i="76"/>
  <c r="W2120" i="76"/>
  <c r="V2120" i="76"/>
  <c r="Z2119" i="76"/>
  <c r="W2119" i="76"/>
  <c r="V2119" i="76"/>
  <c r="Z2118" i="76"/>
  <c r="W2118" i="76"/>
  <c r="V2118" i="76"/>
  <c r="Z2117" i="76"/>
  <c r="W2117" i="76"/>
  <c r="V2117" i="76"/>
  <c r="Z2116" i="76"/>
  <c r="W2116" i="76"/>
  <c r="V2116" i="76"/>
  <c r="Z2115" i="76"/>
  <c r="W2115" i="76"/>
  <c r="V2115" i="76"/>
  <c r="Z2114" i="76"/>
  <c r="W2114" i="76"/>
  <c r="V2114" i="76"/>
  <c r="Z2113" i="76"/>
  <c r="W2113" i="76"/>
  <c r="V2113" i="76"/>
  <c r="Z2112" i="76"/>
  <c r="W2112" i="76"/>
  <c r="V2112" i="76"/>
  <c r="Z2111" i="76"/>
  <c r="W2111" i="76"/>
  <c r="V2111" i="76"/>
  <c r="Z2110" i="76"/>
  <c r="W2110" i="76"/>
  <c r="V2110" i="76"/>
  <c r="Z2109" i="76"/>
  <c r="W2109" i="76"/>
  <c r="V2109" i="76"/>
  <c r="Z2108" i="76"/>
  <c r="W2108" i="76"/>
  <c r="V2108" i="76"/>
  <c r="Z2107" i="76"/>
  <c r="W2107" i="76"/>
  <c r="V2107" i="76"/>
  <c r="Z2106" i="76"/>
  <c r="W2106" i="76"/>
  <c r="V2106" i="76"/>
  <c r="Z2105" i="76"/>
  <c r="W2105" i="76"/>
  <c r="V2105" i="76"/>
  <c r="Z2104" i="76"/>
  <c r="W2104" i="76"/>
  <c r="V2104" i="76"/>
  <c r="Z2103" i="76"/>
  <c r="W2103" i="76"/>
  <c r="V2103" i="76"/>
  <c r="Z2102" i="76"/>
  <c r="W2102" i="76"/>
  <c r="V2102" i="76"/>
  <c r="Z2101" i="76"/>
  <c r="W2101" i="76"/>
  <c r="V2101" i="76"/>
  <c r="Z167" i="76"/>
  <c r="W167" i="76"/>
  <c r="V167" i="76"/>
  <c r="Z166" i="76"/>
  <c r="W166" i="76"/>
  <c r="V166" i="76"/>
  <c r="Z165" i="76"/>
  <c r="W165" i="76"/>
  <c r="V165" i="76"/>
  <c r="Z164" i="76"/>
  <c r="W164" i="76"/>
  <c r="V164" i="76"/>
  <c r="Z847" i="76"/>
  <c r="W847" i="76"/>
  <c r="V847" i="76"/>
  <c r="Z163" i="76"/>
  <c r="W163" i="76"/>
  <c r="V163" i="76"/>
  <c r="Z162" i="76"/>
  <c r="W162" i="76"/>
  <c r="V162" i="76"/>
  <c r="Z161" i="76"/>
  <c r="W161" i="76"/>
  <c r="V161" i="76"/>
  <c r="Z160" i="76"/>
  <c r="W160" i="76"/>
  <c r="V160" i="76"/>
  <c r="Z159" i="76"/>
  <c r="W159" i="76"/>
  <c r="V159" i="76"/>
  <c r="Z158" i="76"/>
  <c r="W158" i="76"/>
  <c r="V158" i="76"/>
  <c r="Z21" i="76"/>
  <c r="W21" i="76"/>
  <c r="V21" i="76"/>
  <c r="Z156" i="76"/>
  <c r="W156" i="76"/>
  <c r="V156" i="76"/>
  <c r="Z155" i="76"/>
  <c r="W155" i="76"/>
  <c r="V155" i="76"/>
  <c r="Z154" i="76"/>
  <c r="W154" i="76"/>
  <c r="V154" i="76"/>
  <c r="Z153" i="76"/>
  <c r="W153" i="76"/>
  <c r="V153" i="76"/>
  <c r="Z152" i="76"/>
  <c r="W152" i="76"/>
  <c r="V152" i="76"/>
  <c r="Z151" i="76"/>
  <c r="W151" i="76"/>
  <c r="V151" i="76"/>
  <c r="Z14" i="76"/>
  <c r="W14" i="76"/>
  <c r="V14" i="76"/>
  <c r="Z149" i="76"/>
  <c r="W149" i="76"/>
  <c r="V149" i="76"/>
  <c r="Z148" i="76"/>
  <c r="W148" i="76"/>
  <c r="V148" i="76"/>
  <c r="Z147" i="76"/>
  <c r="W147" i="76"/>
  <c r="V147" i="76"/>
  <c r="Z146" i="76"/>
  <c r="W146" i="76"/>
  <c r="V146" i="76"/>
  <c r="Z145" i="76"/>
  <c r="W145" i="76"/>
  <c r="V145" i="76"/>
  <c r="Z144" i="76"/>
  <c r="W144" i="76"/>
  <c r="V144" i="76"/>
  <c r="Z280" i="76"/>
  <c r="W280" i="76"/>
  <c r="V280" i="76"/>
  <c r="Z142" i="76"/>
  <c r="W142" i="76"/>
  <c r="V142" i="76"/>
  <c r="Z141" i="76"/>
  <c r="W141" i="76"/>
  <c r="V141" i="76"/>
  <c r="Z140" i="76"/>
  <c r="W140" i="76"/>
  <c r="V140" i="76"/>
  <c r="Z139" i="76"/>
  <c r="W139" i="76"/>
  <c r="V139" i="76"/>
  <c r="Z138" i="76"/>
  <c r="W138" i="76"/>
  <c r="V138" i="76"/>
  <c r="Z137" i="76"/>
  <c r="W137" i="76"/>
  <c r="V137" i="76"/>
  <c r="Z28" i="76"/>
  <c r="W28" i="76"/>
  <c r="V28" i="76"/>
  <c r="Z135" i="76"/>
  <c r="W135" i="76"/>
  <c r="V135" i="76"/>
  <c r="Z134" i="76"/>
  <c r="W134" i="76"/>
  <c r="V134" i="76"/>
  <c r="Z133" i="76"/>
  <c r="W133" i="76"/>
  <c r="V133" i="76"/>
  <c r="Z132" i="76"/>
  <c r="W132" i="76"/>
  <c r="V132" i="76"/>
  <c r="Z131" i="76"/>
  <c r="W131" i="76"/>
  <c r="V131" i="76"/>
  <c r="Z130" i="76"/>
  <c r="W130" i="76"/>
  <c r="V130" i="76"/>
  <c r="Z336" i="76"/>
  <c r="W336" i="76"/>
  <c r="V336" i="76"/>
  <c r="Z128" i="76"/>
  <c r="W128" i="76"/>
  <c r="V128" i="76"/>
  <c r="Z127" i="76"/>
  <c r="W127" i="76"/>
  <c r="V127" i="76"/>
  <c r="Z126" i="76"/>
  <c r="W126" i="76"/>
  <c r="V126" i="76"/>
  <c r="Z125" i="76"/>
  <c r="W125" i="76"/>
  <c r="V125" i="76"/>
  <c r="Z124" i="76"/>
  <c r="W124" i="76"/>
  <c r="V124" i="76"/>
  <c r="Z123" i="76"/>
  <c r="W123" i="76"/>
  <c r="V123" i="76"/>
  <c r="Z210" i="76"/>
  <c r="W210" i="76"/>
  <c r="V210" i="76"/>
  <c r="Z121" i="76"/>
  <c r="W121" i="76"/>
  <c r="V121" i="76"/>
  <c r="Z120" i="76"/>
  <c r="W120" i="76"/>
  <c r="V120" i="76"/>
  <c r="Z119" i="76"/>
  <c r="W119" i="76"/>
  <c r="V119" i="76"/>
  <c r="Z118" i="76"/>
  <c r="W118" i="76"/>
  <c r="V118" i="76"/>
  <c r="Z117" i="76"/>
  <c r="W117" i="76"/>
  <c r="V117" i="76"/>
  <c r="Z116" i="76"/>
  <c r="W116" i="76"/>
  <c r="V116" i="76"/>
  <c r="Z196" i="76"/>
  <c r="W196" i="76"/>
  <c r="V196" i="76"/>
  <c r="Z114" i="76"/>
  <c r="W114" i="76"/>
  <c r="V114" i="76"/>
  <c r="Z113" i="76"/>
  <c r="W113" i="76"/>
  <c r="V113" i="76"/>
  <c r="Z112" i="76"/>
  <c r="W112" i="76"/>
  <c r="V112" i="76"/>
  <c r="Z111" i="76"/>
  <c r="W111" i="76"/>
  <c r="V111" i="76"/>
  <c r="Z110" i="76"/>
  <c r="W110" i="76"/>
  <c r="V110" i="76"/>
  <c r="Z109" i="76"/>
  <c r="W109" i="76"/>
  <c r="V109" i="76"/>
  <c r="Z252" i="76"/>
  <c r="W252" i="76"/>
  <c r="V252" i="76"/>
  <c r="Z107" i="76"/>
  <c r="W107" i="76"/>
  <c r="V107" i="76"/>
  <c r="Z106" i="76"/>
  <c r="W106" i="76"/>
  <c r="V106" i="76"/>
  <c r="Z105" i="76"/>
  <c r="W105" i="76"/>
  <c r="V105" i="76"/>
  <c r="Z104" i="76"/>
  <c r="W104" i="76"/>
  <c r="V104" i="76"/>
  <c r="Z103" i="76"/>
  <c r="W103" i="76"/>
  <c r="V103" i="76"/>
  <c r="Z102" i="76"/>
  <c r="W102" i="76"/>
  <c r="V102" i="76"/>
  <c r="Z245" i="76"/>
  <c r="W245" i="76"/>
  <c r="V245" i="76"/>
  <c r="Z100" i="76"/>
  <c r="W100" i="76"/>
  <c r="V100" i="76"/>
  <c r="Z99" i="76"/>
  <c r="W99" i="76"/>
  <c r="V99" i="76"/>
  <c r="Z98" i="76"/>
  <c r="W98" i="76"/>
  <c r="V98" i="76"/>
  <c r="Z97" i="76"/>
  <c r="W97" i="76"/>
  <c r="V97" i="76"/>
  <c r="Z96" i="76"/>
  <c r="W96" i="76"/>
  <c r="V96" i="76"/>
  <c r="Z95" i="76"/>
  <c r="W95" i="76"/>
  <c r="V95" i="76"/>
  <c r="Z273" i="76"/>
  <c r="W273" i="76"/>
  <c r="V273" i="76"/>
  <c r="Z93" i="76"/>
  <c r="W93" i="76"/>
  <c r="V93" i="76"/>
  <c r="Z92" i="76"/>
  <c r="W92" i="76"/>
  <c r="V92" i="76"/>
  <c r="Z91" i="76"/>
  <c r="W91" i="76"/>
  <c r="V91" i="76"/>
  <c r="Z90" i="76"/>
  <c r="W90" i="76"/>
  <c r="V90" i="76"/>
  <c r="Z89" i="76"/>
  <c r="W89" i="76"/>
  <c r="V89" i="76"/>
  <c r="Z88" i="76"/>
  <c r="W88" i="76"/>
  <c r="V88" i="76"/>
  <c r="Z672" i="76"/>
  <c r="W672" i="76"/>
  <c r="V672" i="76"/>
  <c r="Z86" i="76"/>
  <c r="W86" i="76"/>
  <c r="V86" i="76"/>
  <c r="Z85" i="76"/>
  <c r="W85" i="76"/>
  <c r="V85" i="76"/>
  <c r="Z84" i="76"/>
  <c r="W84" i="76"/>
  <c r="V84" i="76"/>
  <c r="Z83" i="76"/>
  <c r="W83" i="76"/>
  <c r="V83" i="76"/>
  <c r="Z82" i="76"/>
  <c r="W82" i="76"/>
  <c r="V82" i="76"/>
  <c r="Z81" i="76"/>
  <c r="W81" i="76"/>
  <c r="V81" i="76"/>
  <c r="Z1869" i="76"/>
  <c r="W1869" i="76"/>
  <c r="V1869" i="76"/>
  <c r="Z79" i="76"/>
  <c r="W79" i="76"/>
  <c r="V79" i="76"/>
  <c r="Z78" i="76"/>
  <c r="W78" i="76"/>
  <c r="V78" i="76"/>
  <c r="Z77" i="76"/>
  <c r="W77" i="76"/>
  <c r="V77" i="76"/>
  <c r="Z76" i="76"/>
  <c r="W76" i="76"/>
  <c r="V76" i="76"/>
  <c r="Z75" i="76"/>
  <c r="W75" i="76"/>
  <c r="V75" i="76"/>
  <c r="Z74" i="76"/>
  <c r="W74" i="76"/>
  <c r="V74" i="76"/>
  <c r="Z1862" i="76"/>
  <c r="W1862" i="76"/>
  <c r="V1862" i="76"/>
  <c r="Z72" i="76"/>
  <c r="W72" i="76"/>
  <c r="V72" i="76"/>
  <c r="Z71" i="76"/>
  <c r="W71" i="76"/>
  <c r="V71" i="76"/>
  <c r="Z70" i="76"/>
  <c r="W70" i="76"/>
  <c r="V70" i="76"/>
  <c r="Z69" i="76"/>
  <c r="W69" i="76"/>
  <c r="V69" i="76"/>
  <c r="Z68" i="76"/>
  <c r="W68" i="76"/>
  <c r="V68" i="76"/>
  <c r="Z67" i="76"/>
  <c r="W67" i="76"/>
  <c r="V67" i="76"/>
  <c r="Z1904" i="76"/>
  <c r="W1904" i="76"/>
  <c r="V1904" i="76"/>
  <c r="Z65" i="76"/>
  <c r="W65" i="76"/>
  <c r="V65" i="76"/>
  <c r="Z64" i="76"/>
  <c r="W64" i="76"/>
  <c r="V64" i="76"/>
  <c r="Z63" i="76"/>
  <c r="W63" i="76"/>
  <c r="V63" i="76"/>
  <c r="Z62" i="76"/>
  <c r="W62" i="76"/>
  <c r="V62" i="76"/>
  <c r="Z61" i="76"/>
  <c r="W61" i="76"/>
  <c r="V61" i="76"/>
  <c r="Z60" i="76"/>
  <c r="W60" i="76"/>
  <c r="V60" i="76"/>
  <c r="Z1197" i="76"/>
  <c r="W1197" i="76"/>
  <c r="V1197" i="76"/>
  <c r="Z58" i="76"/>
  <c r="W58" i="76"/>
  <c r="V58" i="76"/>
  <c r="Z57" i="76"/>
  <c r="W57" i="76"/>
  <c r="V57" i="76"/>
  <c r="Z2048" i="76"/>
  <c r="W2048" i="76"/>
  <c r="V2048" i="76"/>
  <c r="Z2004" i="76"/>
  <c r="W2004" i="76"/>
  <c r="V2004" i="76"/>
  <c r="Z1905" i="76"/>
  <c r="W1905" i="76"/>
  <c r="V1905" i="76"/>
  <c r="Z1618" i="76"/>
  <c r="W1618" i="76"/>
  <c r="V1618" i="76"/>
  <c r="Z1612" i="76"/>
  <c r="W1612" i="76"/>
  <c r="V1612" i="76"/>
  <c r="Z1605" i="76"/>
  <c r="W1605" i="76"/>
  <c r="V1605" i="76"/>
  <c r="Z1598" i="76"/>
  <c r="W1598" i="76"/>
  <c r="V1598" i="76"/>
  <c r="Z1591" i="76"/>
  <c r="W1591" i="76"/>
  <c r="V1591" i="76"/>
  <c r="Z1583" i="76"/>
  <c r="W1583" i="76"/>
  <c r="V1583" i="76"/>
  <c r="Z1576" i="76"/>
  <c r="W1576" i="76"/>
  <c r="V1576" i="76"/>
  <c r="Z1569" i="76"/>
  <c r="W1569" i="76"/>
  <c r="V1569" i="76"/>
  <c r="Z1563" i="76"/>
  <c r="W1563" i="76"/>
  <c r="V1563" i="76"/>
  <c r="Z1555" i="76"/>
  <c r="W1555" i="76"/>
  <c r="V1555" i="76"/>
  <c r="Z1549" i="76"/>
  <c r="W1549" i="76"/>
  <c r="V1549" i="76"/>
  <c r="Z1767" i="76"/>
  <c r="W1767" i="76"/>
  <c r="V1767" i="76"/>
  <c r="Z1541" i="76"/>
  <c r="W1541" i="76"/>
  <c r="V1541" i="76"/>
  <c r="Z1539" i="76"/>
  <c r="W1539" i="76"/>
  <c r="V1539" i="76"/>
  <c r="Z1537" i="76"/>
  <c r="W1537" i="76"/>
  <c r="V1537" i="76"/>
  <c r="Z1536" i="76"/>
  <c r="W1536" i="76"/>
  <c r="V1536" i="76"/>
  <c r="Z1535" i="76"/>
  <c r="W1535" i="76"/>
  <c r="V1535" i="76"/>
  <c r="Z1753" i="76"/>
  <c r="W1753" i="76"/>
  <c r="V1753" i="76"/>
  <c r="Z1534" i="76"/>
  <c r="W1534" i="76"/>
  <c r="V1534" i="76"/>
  <c r="Z1538" i="76"/>
  <c r="W1538" i="76"/>
  <c r="V1538" i="76"/>
  <c r="Z1512" i="76"/>
  <c r="W1512" i="76"/>
  <c r="V1512" i="76"/>
  <c r="Z1510" i="76"/>
  <c r="W1510" i="76"/>
  <c r="V1510" i="76"/>
  <c r="Z1509" i="76"/>
  <c r="W1509" i="76"/>
  <c r="V1509" i="76"/>
  <c r="Z1507" i="76"/>
  <c r="W1507" i="76"/>
  <c r="V1507" i="76"/>
  <c r="Z1506" i="76"/>
  <c r="W1506" i="76"/>
  <c r="V1506" i="76"/>
  <c r="Z1505" i="76"/>
  <c r="W1505" i="76"/>
  <c r="V1505" i="76"/>
  <c r="Z1503" i="76"/>
  <c r="W1503" i="76"/>
  <c r="V1503" i="76"/>
  <c r="Z1502" i="76"/>
  <c r="W1502" i="76"/>
  <c r="V1502" i="76"/>
  <c r="Z1500" i="76"/>
  <c r="W1500" i="76"/>
  <c r="V1500" i="76"/>
  <c r="Z1499" i="76"/>
  <c r="W1499" i="76"/>
  <c r="V1499" i="76"/>
  <c r="Z1498" i="76"/>
  <c r="W1498" i="76"/>
  <c r="V1498" i="76"/>
  <c r="Z1497" i="76"/>
  <c r="W1497" i="76"/>
  <c r="V1497" i="76"/>
  <c r="Z1493" i="76"/>
  <c r="W1493" i="76"/>
  <c r="V1493" i="76"/>
  <c r="Z1484" i="76"/>
  <c r="W1484" i="76"/>
  <c r="V1484" i="76"/>
  <c r="Z1483" i="76"/>
  <c r="W1483" i="76"/>
  <c r="V1483" i="76"/>
  <c r="Z1479" i="76"/>
  <c r="W1479" i="76"/>
  <c r="V1479" i="76"/>
  <c r="Z1470" i="76"/>
  <c r="W1470" i="76"/>
  <c r="V1470" i="76"/>
  <c r="Z1469" i="76"/>
  <c r="W1469" i="76"/>
  <c r="V1469" i="76"/>
  <c r="Z1456" i="76"/>
  <c r="W1456" i="76"/>
  <c r="V1456" i="76"/>
  <c r="Z1455" i="76"/>
  <c r="W1455" i="76"/>
  <c r="V1455" i="76"/>
  <c r="Z1211" i="76"/>
  <c r="W1211" i="76"/>
  <c r="V1211" i="76"/>
  <c r="Z1204" i="76"/>
  <c r="W1204" i="76"/>
  <c r="V1204" i="76"/>
  <c r="Z590" i="76"/>
  <c r="W590" i="76"/>
  <c r="V590" i="76"/>
  <c r="Z1218" i="76"/>
  <c r="W1218" i="76"/>
  <c r="V1218" i="76"/>
  <c r="Z1974" i="76"/>
  <c r="W1974" i="76"/>
  <c r="V1974" i="76"/>
  <c r="Z1995" i="76"/>
  <c r="W1995" i="76"/>
  <c r="V1995" i="76"/>
  <c r="Z1981" i="76"/>
  <c r="W1981" i="76"/>
  <c r="V1981" i="76"/>
  <c r="Z1263" i="76"/>
  <c r="W1263" i="76"/>
  <c r="V1263" i="76"/>
  <c r="Z1256" i="76"/>
  <c r="W1256" i="76"/>
  <c r="V1256" i="76"/>
  <c r="Z1835" i="76"/>
  <c r="W1835" i="76"/>
  <c r="V1835" i="76"/>
  <c r="Z1988" i="76"/>
  <c r="W1988" i="76"/>
  <c r="V1988" i="76"/>
  <c r="Z1961" i="76"/>
  <c r="W1961" i="76"/>
  <c r="V1961" i="76"/>
  <c r="Z1957" i="76"/>
  <c r="W1957" i="76"/>
  <c r="V1957" i="76"/>
  <c r="Z1954" i="76"/>
  <c r="W1954" i="76"/>
  <c r="V1954" i="76"/>
  <c r="Z1953" i="76"/>
  <c r="W1953" i="76"/>
  <c r="V1953" i="76"/>
  <c r="Z1948" i="76"/>
  <c r="W1948" i="76"/>
  <c r="V1948" i="76"/>
  <c r="Z1946" i="76"/>
  <c r="W1946" i="76"/>
  <c r="V1946" i="76"/>
  <c r="Z1945" i="76"/>
  <c r="W1945" i="76"/>
  <c r="V1945" i="76"/>
  <c r="Z1941" i="76"/>
  <c r="W1941" i="76"/>
  <c r="V1941" i="76"/>
  <c r="Z1933" i="76"/>
  <c r="W1933" i="76"/>
  <c r="V1933" i="76"/>
  <c r="Z1929" i="76"/>
  <c r="W1929" i="76"/>
  <c r="V1929" i="76"/>
  <c r="Z1926" i="76"/>
  <c r="W1926" i="76"/>
  <c r="V1926" i="76"/>
  <c r="Z1919" i="76"/>
  <c r="W1919" i="76"/>
  <c r="V1919" i="76"/>
  <c r="Z1915" i="76"/>
  <c r="W1915" i="76"/>
  <c r="V1915" i="76"/>
  <c r="Z1912" i="76"/>
  <c r="W1912" i="76"/>
  <c r="V1912" i="76"/>
  <c r="Z2094" i="76"/>
  <c r="W2094" i="76"/>
  <c r="V2094" i="76"/>
  <c r="Z2087" i="76"/>
  <c r="W2087" i="76"/>
  <c r="V2087" i="76"/>
  <c r="Z2080" i="76"/>
  <c r="W2080" i="76"/>
  <c r="V2080" i="76"/>
  <c r="Z2073" i="76"/>
  <c r="W2073" i="76"/>
  <c r="V2073" i="76"/>
  <c r="Z1278" i="76"/>
  <c r="W1278" i="76"/>
  <c r="V1278" i="76"/>
  <c r="Z669" i="76"/>
  <c r="W669" i="76"/>
  <c r="V669" i="76"/>
  <c r="Z666" i="76"/>
  <c r="W666" i="76"/>
  <c r="V666" i="76"/>
  <c r="Z662" i="76"/>
  <c r="W662" i="76"/>
  <c r="V662" i="76"/>
  <c r="Z659" i="76"/>
  <c r="W659" i="76"/>
  <c r="V659" i="76"/>
  <c r="Z656" i="76"/>
  <c r="W656" i="76"/>
  <c r="V656" i="76"/>
  <c r="Z1050" i="76"/>
  <c r="W1050" i="76"/>
  <c r="V1050" i="76"/>
  <c r="Z1772" i="76"/>
  <c r="W1772" i="76"/>
  <c r="V1772" i="76"/>
  <c r="Z1771" i="76"/>
  <c r="W1771" i="76"/>
  <c r="V1771" i="76"/>
  <c r="Z1770" i="76"/>
  <c r="W1770" i="76"/>
  <c r="V1770" i="76"/>
  <c r="Z1769" i="76"/>
  <c r="W1769" i="76"/>
  <c r="V1769" i="76"/>
  <c r="Z1768" i="76"/>
  <c r="W1768" i="76"/>
  <c r="V1768" i="76"/>
  <c r="Z1766" i="76"/>
  <c r="W1766" i="76"/>
  <c r="V1766" i="76"/>
  <c r="Z1765" i="76"/>
  <c r="W1765" i="76"/>
  <c r="V1765" i="76"/>
  <c r="Z1757" i="76"/>
  <c r="W1757" i="76"/>
  <c r="V1757" i="76"/>
  <c r="Z1756" i="76"/>
  <c r="W1756" i="76"/>
  <c r="V1756" i="76"/>
  <c r="Z1755" i="76"/>
  <c r="W1755" i="76"/>
  <c r="V1755" i="76"/>
  <c r="Z1754" i="76"/>
  <c r="W1754" i="76"/>
  <c r="V1754" i="76"/>
  <c r="Z1752" i="76"/>
  <c r="W1752" i="76"/>
  <c r="V1752" i="76"/>
  <c r="Z1751" i="76"/>
  <c r="W1751" i="76"/>
  <c r="V1751" i="76"/>
  <c r="Z340" i="76"/>
  <c r="W340" i="76"/>
  <c r="V340" i="76"/>
  <c r="Z337" i="76"/>
  <c r="W337" i="76"/>
  <c r="V337" i="76"/>
  <c r="Z334" i="76"/>
  <c r="W334" i="76"/>
  <c r="V334" i="76"/>
  <c r="Z330" i="76"/>
  <c r="W330" i="76"/>
  <c r="V330" i="76"/>
  <c r="Z327" i="76"/>
  <c r="W327" i="76"/>
  <c r="V327" i="76"/>
  <c r="Z323" i="76"/>
  <c r="W323" i="76"/>
  <c r="V323" i="76"/>
  <c r="Z316" i="76"/>
  <c r="W316" i="76"/>
  <c r="V316" i="76"/>
  <c r="Z309" i="76"/>
  <c r="W309" i="76"/>
  <c r="V309" i="76"/>
  <c r="Z306" i="76"/>
  <c r="W306" i="76"/>
  <c r="V306" i="76"/>
  <c r="Z302" i="76"/>
  <c r="W302" i="76"/>
  <c r="V302" i="76"/>
  <c r="Z299" i="76"/>
  <c r="W299" i="76"/>
  <c r="V299" i="76"/>
  <c r="Z285" i="76"/>
  <c r="W285" i="76"/>
  <c r="V285" i="76"/>
  <c r="Z278" i="76"/>
  <c r="W278" i="76"/>
  <c r="V278" i="76"/>
  <c r="Z267" i="76"/>
  <c r="W267" i="76"/>
  <c r="V267" i="76"/>
  <c r="Z264" i="76"/>
  <c r="W264" i="76"/>
  <c r="V264" i="76"/>
  <c r="Z246" i="76"/>
  <c r="W246" i="76"/>
  <c r="V246" i="76"/>
  <c r="Z239" i="76"/>
  <c r="W239" i="76"/>
  <c r="V239" i="76"/>
  <c r="Z238" i="76"/>
  <c r="W238" i="76"/>
  <c r="V238" i="76"/>
  <c r="Z233" i="76"/>
  <c r="W233" i="76"/>
  <c r="V233" i="76"/>
  <c r="Z231" i="76"/>
  <c r="W231" i="76"/>
  <c r="V231" i="76"/>
  <c r="Z226" i="76"/>
  <c r="W226" i="76"/>
  <c r="V226" i="76"/>
  <c r="Z224" i="76"/>
  <c r="W224" i="76"/>
  <c r="V224" i="76"/>
  <c r="Z219" i="76"/>
  <c r="W219" i="76"/>
  <c r="V219" i="76"/>
  <c r="Z217" i="76"/>
  <c r="W217" i="76"/>
  <c r="V217" i="76"/>
  <c r="Z212" i="76"/>
  <c r="W212" i="76"/>
  <c r="V212" i="76"/>
  <c r="Z205" i="76"/>
  <c r="W205" i="76"/>
  <c r="V205" i="76"/>
  <c r="Z204" i="76"/>
  <c r="W204" i="76"/>
  <c r="V204" i="76"/>
  <c r="Z198" i="76"/>
  <c r="W198" i="76"/>
  <c r="V198" i="76"/>
  <c r="Z197" i="76"/>
  <c r="W197" i="76"/>
  <c r="V197" i="76"/>
  <c r="Z194" i="76"/>
  <c r="W194" i="76"/>
  <c r="V194" i="76"/>
  <c r="Z190" i="76"/>
  <c r="W190" i="76"/>
  <c r="V190" i="76"/>
  <c r="Z1223" i="76"/>
  <c r="W1223" i="76"/>
  <c r="V1223" i="76"/>
  <c r="Z1219" i="76"/>
  <c r="W1219" i="76"/>
  <c r="V1219" i="76"/>
  <c r="Z1212" i="76"/>
  <c r="W1212" i="76"/>
  <c r="V1212" i="76"/>
  <c r="Z1217" i="76"/>
  <c r="W1217" i="76"/>
  <c r="V1217" i="76"/>
  <c r="Z1205" i="76"/>
  <c r="W1205" i="76"/>
  <c r="V1205" i="76"/>
  <c r="Z1198" i="76"/>
  <c r="W1198" i="76"/>
  <c r="V1198" i="76"/>
  <c r="Z1191" i="76"/>
  <c r="W1191" i="76"/>
  <c r="V1191" i="76"/>
  <c r="Z399" i="76"/>
  <c r="W399" i="76"/>
  <c r="V399" i="76"/>
  <c r="Z385" i="76"/>
  <c r="W385" i="76"/>
  <c r="V385" i="76"/>
  <c r="Z371" i="76"/>
  <c r="W371" i="76"/>
  <c r="V371" i="76"/>
  <c r="Z357" i="76"/>
  <c r="W357" i="76"/>
  <c r="V357" i="76"/>
  <c r="Z1397" i="76"/>
  <c r="W1397" i="76"/>
  <c r="V1397" i="76"/>
  <c r="Z1337" i="76"/>
  <c r="W1337" i="76"/>
  <c r="V1337" i="76"/>
  <c r="Z1336" i="76"/>
  <c r="W1336" i="76"/>
  <c r="V1336" i="76"/>
  <c r="Z1335" i="76"/>
  <c r="W1335" i="76"/>
  <c r="V1335" i="76"/>
  <c r="Z1334" i="76"/>
  <c r="W1334" i="76"/>
  <c r="V1334" i="76"/>
  <c r="Z1332" i="76"/>
  <c r="W1332" i="76"/>
  <c r="V1332" i="76"/>
  <c r="Z1331" i="76"/>
  <c r="W1331" i="76"/>
  <c r="V1331" i="76"/>
  <c r="Z1330" i="76"/>
  <c r="W1330" i="76"/>
  <c r="V1330" i="76"/>
  <c r="Z1329" i="76"/>
  <c r="W1329" i="76"/>
  <c r="V1329" i="76"/>
  <c r="Z1328" i="76"/>
  <c r="W1328" i="76"/>
  <c r="V1328" i="76"/>
  <c r="Z1327" i="76"/>
  <c r="W1327" i="76"/>
  <c r="V1327" i="76"/>
  <c r="Z1325" i="76"/>
  <c r="W1325" i="76"/>
  <c r="V1325" i="76"/>
  <c r="Z1324" i="76"/>
  <c r="W1324" i="76"/>
  <c r="V1324" i="76"/>
  <c r="Z1323" i="76"/>
  <c r="W1323" i="76"/>
  <c r="V1323" i="76"/>
  <c r="Z1322" i="76"/>
  <c r="W1322" i="76"/>
  <c r="V1322" i="76"/>
  <c r="Z1321" i="76"/>
  <c r="W1321" i="76"/>
  <c r="V1321" i="76"/>
  <c r="Z1320" i="76"/>
  <c r="W1320" i="76"/>
  <c r="V1320" i="76"/>
  <c r="Z1318" i="76"/>
  <c r="W1318" i="76"/>
  <c r="V1318" i="76"/>
  <c r="Z1317" i="76"/>
  <c r="W1317" i="76"/>
  <c r="V1317" i="76"/>
  <c r="Z1316" i="76"/>
  <c r="W1316" i="76"/>
  <c r="V1316" i="76"/>
  <c r="Z1315" i="76"/>
  <c r="W1315" i="76"/>
  <c r="V1315" i="76"/>
  <c r="Z1314" i="76"/>
  <c r="W1314" i="76"/>
  <c r="V1314" i="76"/>
  <c r="Z1313" i="76"/>
  <c r="W1313" i="76"/>
  <c r="V1313" i="76"/>
  <c r="Z1311" i="76"/>
  <c r="W1311" i="76"/>
  <c r="V1311" i="76"/>
  <c r="Z1310" i="76"/>
  <c r="W1310" i="76"/>
  <c r="V1310" i="76"/>
  <c r="Z1309" i="76"/>
  <c r="W1309" i="76"/>
  <c r="V1309" i="76"/>
  <c r="Z1308" i="76"/>
  <c r="W1308" i="76"/>
  <c r="V1308" i="76"/>
  <c r="Z1307" i="76"/>
  <c r="W1307" i="76"/>
  <c r="V1307" i="76"/>
  <c r="Z1306" i="76"/>
  <c r="W1306" i="76"/>
  <c r="V1306" i="76"/>
  <c r="Z1304" i="76"/>
  <c r="W1304" i="76"/>
  <c r="V1304" i="76"/>
  <c r="Z1303" i="76"/>
  <c r="W1303" i="76"/>
  <c r="V1303" i="76"/>
  <c r="Z1302" i="76"/>
  <c r="W1302" i="76"/>
  <c r="V1302" i="76"/>
  <c r="Z1301" i="76"/>
  <c r="W1301" i="76"/>
  <c r="V1301" i="76"/>
  <c r="Z1300" i="76"/>
  <c r="W1300" i="76"/>
  <c r="V1300" i="76"/>
  <c r="Z1299" i="76"/>
  <c r="W1299" i="76"/>
  <c r="V1299" i="76"/>
  <c r="Z1297" i="76"/>
  <c r="W1297" i="76"/>
  <c r="V1297" i="76"/>
  <c r="Z1296" i="76"/>
  <c r="W1296" i="76"/>
  <c r="V1296" i="76"/>
  <c r="Z1898" i="76"/>
  <c r="W1898" i="76"/>
  <c r="V1898" i="76"/>
  <c r="Z1267" i="76"/>
  <c r="W1267" i="76"/>
  <c r="V1267" i="76"/>
  <c r="Z1266" i="76"/>
  <c r="W1266" i="76"/>
  <c r="V1266" i="76"/>
  <c r="Z1265" i="76"/>
  <c r="W1265" i="76"/>
  <c r="V1265" i="76"/>
  <c r="Z1264" i="76"/>
  <c r="W1264" i="76"/>
  <c r="V1264" i="76"/>
  <c r="Z1262" i="76"/>
  <c r="W1262" i="76"/>
  <c r="V1262" i="76"/>
  <c r="Z1261" i="76"/>
  <c r="W1261" i="76"/>
  <c r="V1261" i="76"/>
  <c r="Z1260" i="76"/>
  <c r="W1260" i="76"/>
  <c r="V1260" i="76"/>
  <c r="Z1259" i="76"/>
  <c r="W1259" i="76"/>
  <c r="V1259" i="76"/>
  <c r="Z1258" i="76"/>
  <c r="W1258" i="76"/>
  <c r="V1258" i="76"/>
  <c r="Z1257" i="76"/>
  <c r="W1257" i="76"/>
  <c r="V1257" i="76"/>
  <c r="Z1255" i="76"/>
  <c r="W1255" i="76"/>
  <c r="V1255" i="76"/>
  <c r="Z1254" i="76"/>
  <c r="W1254" i="76"/>
  <c r="V1254" i="76"/>
  <c r="Z1250" i="76"/>
  <c r="W1250" i="76"/>
  <c r="V1250" i="76"/>
  <c r="Z1243" i="76"/>
  <c r="W1243" i="76"/>
  <c r="V1243" i="76"/>
  <c r="Z1863" i="76"/>
  <c r="W1863" i="76"/>
  <c r="V1863" i="76"/>
  <c r="Z1856" i="76"/>
  <c r="W1856" i="76"/>
  <c r="V1856" i="76"/>
  <c r="Z1996" i="76"/>
  <c r="W1996" i="76"/>
  <c r="V1996" i="76"/>
  <c r="Z845" i="76"/>
  <c r="W845" i="76"/>
  <c r="V845" i="76"/>
  <c r="Z838" i="76"/>
  <c r="W838" i="76"/>
  <c r="V838" i="76"/>
  <c r="Z43" i="76"/>
  <c r="W43" i="76"/>
  <c r="V43" i="76"/>
  <c r="Z1190" i="76"/>
  <c r="W1190" i="76"/>
  <c r="V1190" i="76"/>
  <c r="Z1188" i="76"/>
  <c r="W1188" i="76"/>
  <c r="V1188" i="76"/>
  <c r="Z1187" i="76"/>
  <c r="W1187" i="76"/>
  <c r="V1187" i="76"/>
  <c r="Z1185" i="76"/>
  <c r="W1185" i="76"/>
  <c r="V1185" i="76"/>
  <c r="Z1184" i="76"/>
  <c r="W1184" i="76"/>
  <c r="V1184" i="76"/>
  <c r="Z1177" i="76"/>
  <c r="W1177" i="76"/>
  <c r="V1177" i="76"/>
  <c r="Z1176" i="76"/>
  <c r="W1176" i="76"/>
  <c r="V1176" i="76"/>
  <c r="Z1171" i="76"/>
  <c r="W1171" i="76"/>
  <c r="V1171" i="76"/>
  <c r="Z1170" i="76"/>
  <c r="W1170" i="76"/>
  <c r="V1170" i="76"/>
  <c r="Z1163" i="76"/>
  <c r="W1163" i="76"/>
  <c r="V1163" i="76"/>
  <c r="Z1157" i="76"/>
  <c r="W1157" i="76"/>
  <c r="V1157" i="76"/>
  <c r="Z1149" i="76"/>
  <c r="W1149" i="76"/>
  <c r="V1149" i="76"/>
  <c r="Z1148" i="76"/>
  <c r="W1148" i="76"/>
  <c r="V1148" i="76"/>
  <c r="Z1143" i="76"/>
  <c r="W1143" i="76"/>
  <c r="V1143" i="76"/>
  <c r="Z1142" i="76"/>
  <c r="W1142" i="76"/>
  <c r="V1142" i="76"/>
  <c r="Z1135" i="76"/>
  <c r="W1135" i="76"/>
  <c r="V1135" i="76"/>
  <c r="Z1129" i="76"/>
  <c r="W1129" i="76"/>
  <c r="V1129" i="76"/>
  <c r="Z1121" i="76"/>
  <c r="W1121" i="76"/>
  <c r="V1121" i="76"/>
  <c r="Z1115" i="76"/>
  <c r="W1115" i="76"/>
  <c r="V1115" i="76"/>
  <c r="Z1107" i="76"/>
  <c r="W1107" i="76"/>
  <c r="V1107" i="76"/>
  <c r="AH64" i="76" l="1"/>
  <c r="Z2151" i="76"/>
  <c r="AF2151" i="76"/>
  <c r="V2151" i="76"/>
  <c r="AH517" i="76"/>
  <c r="AH568" i="76"/>
  <c r="AH2089" i="76"/>
  <c r="AH1782" i="76"/>
  <c r="AH531" i="76"/>
  <c r="AI639" i="76"/>
  <c r="AH156" i="76"/>
  <c r="AH1415" i="76"/>
  <c r="AH621" i="76"/>
  <c r="AI896" i="76"/>
  <c r="AH440" i="76"/>
  <c r="AI377" i="76"/>
  <c r="AI630" i="76"/>
  <c r="AH36" i="76"/>
  <c r="AI62" i="76"/>
  <c r="AH74" i="76"/>
  <c r="AI98" i="76"/>
  <c r="AI1308" i="76"/>
  <c r="AH681" i="76"/>
  <c r="AI270" i="76"/>
  <c r="AH1013" i="76"/>
  <c r="AH1757" i="76"/>
  <c r="AH1050" i="76"/>
  <c r="AH1479" i="76"/>
  <c r="AI1502" i="76"/>
  <c r="AI2105" i="76"/>
  <c r="AI326" i="76"/>
  <c r="AI984" i="76"/>
  <c r="AH1837" i="76"/>
  <c r="AH1176" i="76"/>
  <c r="AH1265" i="76"/>
  <c r="AI428" i="76"/>
  <c r="AI908" i="76"/>
  <c r="AH1949" i="76"/>
  <c r="AH80" i="76"/>
  <c r="AI1561" i="76"/>
  <c r="AI1471" i="76"/>
  <c r="AI27" i="76"/>
  <c r="AI1611" i="76"/>
  <c r="AH606" i="76"/>
  <c r="AH1543" i="76"/>
  <c r="AI540" i="76"/>
  <c r="AI1090" i="76"/>
  <c r="AI2140" i="76"/>
  <c r="AI432" i="76"/>
  <c r="AI488" i="76"/>
  <c r="AI1464" i="76"/>
  <c r="AI454" i="76"/>
  <c r="AI1899" i="76"/>
  <c r="AH735" i="76"/>
  <c r="AH393" i="76"/>
  <c r="AI742" i="76"/>
  <c r="AH904" i="76"/>
  <c r="AI1647" i="76"/>
  <c r="AH1336" i="76"/>
  <c r="AI327" i="76"/>
  <c r="AI1910" i="76"/>
  <c r="AI1170" i="76"/>
  <c r="AI1244" i="76"/>
  <c r="AI1086" i="76"/>
  <c r="AH2130" i="76"/>
  <c r="AH849" i="76"/>
  <c r="AH438" i="76"/>
  <c r="AI1511" i="76"/>
  <c r="AI1977" i="76"/>
  <c r="AI350" i="76"/>
  <c r="AI1361" i="76"/>
  <c r="AH1044" i="76"/>
  <c r="AI1249" i="76"/>
  <c r="AH1144" i="76"/>
  <c r="AH1392" i="76"/>
  <c r="AI2062" i="76"/>
  <c r="AI496" i="76"/>
  <c r="AH1199" i="76"/>
  <c r="AI283" i="76"/>
  <c r="AI274" i="76"/>
  <c r="AI1730" i="76"/>
  <c r="AI835" i="76"/>
  <c r="AH504" i="76"/>
  <c r="AI1980" i="76"/>
  <c r="AH2019" i="76"/>
  <c r="AH192" i="76"/>
  <c r="AI1286" i="76"/>
  <c r="W2151" i="76"/>
  <c r="AI1999" i="76"/>
  <c r="AI623" i="76"/>
  <c r="AH1399" i="76"/>
  <c r="AH256" i="76"/>
  <c r="AH1884" i="76"/>
  <c r="AH1513" i="76"/>
  <c r="AH1762" i="76"/>
  <c r="AH917" i="76"/>
  <c r="AI267" i="76"/>
  <c r="AH1129" i="76"/>
  <c r="AH1250" i="76"/>
  <c r="AH1327" i="76"/>
  <c r="AI1539" i="76"/>
  <c r="AI1598" i="76"/>
  <c r="AH252" i="76"/>
  <c r="AI21" i="76"/>
  <c r="AI912" i="76"/>
  <c r="AH838" i="76"/>
  <c r="AI1262" i="76"/>
  <c r="AH1317" i="76"/>
  <c r="AH1538" i="76"/>
  <c r="AH847" i="76"/>
  <c r="AH572" i="76"/>
  <c r="AH1804" i="76"/>
  <c r="AI1301" i="76"/>
  <c r="AH1217" i="76"/>
  <c r="AH1904" i="76"/>
  <c r="AH1142" i="76"/>
  <c r="AH1190" i="76"/>
  <c r="AI1255" i="76"/>
  <c r="AH1329" i="76"/>
  <c r="AH1198" i="76"/>
  <c r="AI204" i="76"/>
  <c r="AI224" i="76"/>
  <c r="AH1754" i="76"/>
  <c r="AI1770" i="76"/>
  <c r="AH669" i="76"/>
  <c r="AI1919" i="76"/>
  <c r="AH1953" i="76"/>
  <c r="AI1981" i="76"/>
  <c r="AI1995" i="76"/>
  <c r="AH1456" i="76"/>
  <c r="AI1469" i="76"/>
  <c r="AH1510" i="76"/>
  <c r="AH1767" i="76"/>
  <c r="AH106" i="76"/>
  <c r="AH2124" i="76"/>
  <c r="AH1666" i="76"/>
  <c r="AI1189" i="76"/>
  <c r="AH589" i="76"/>
  <c r="AH1178" i="76"/>
  <c r="AH222" i="76"/>
  <c r="AI1498" i="76"/>
  <c r="AI1537" i="76"/>
  <c r="AI1576" i="76"/>
  <c r="AI2004" i="76"/>
  <c r="AI2123" i="76"/>
  <c r="AI1075" i="76"/>
  <c r="AH604" i="76"/>
  <c r="AH1642" i="76"/>
  <c r="AI2055" i="76"/>
  <c r="AI1650" i="76"/>
  <c r="AH1614" i="76"/>
  <c r="AH1540" i="76"/>
  <c r="AI1564" i="76"/>
  <c r="AH372" i="76"/>
  <c r="AH1136" i="76"/>
  <c r="AI495" i="76"/>
  <c r="AH510" i="76"/>
  <c r="AH956" i="76"/>
  <c r="AH48" i="76"/>
  <c r="AI906" i="76"/>
  <c r="AI814" i="76"/>
  <c r="AI1592" i="76"/>
  <c r="AI556" i="76"/>
  <c r="AI821" i="76"/>
  <c r="AI780" i="76"/>
  <c r="AI47" i="76"/>
  <c r="AH1656" i="76"/>
  <c r="AH1680" i="76"/>
  <c r="AI187" i="76"/>
  <c r="AH538" i="76"/>
  <c r="AI839" i="76"/>
  <c r="AH1095" i="76"/>
  <c r="AI1819" i="76"/>
  <c r="AH1035" i="76"/>
  <c r="AH1903" i="76"/>
  <c r="AH1842" i="76"/>
  <c r="AH2132" i="76"/>
  <c r="AI579" i="76"/>
  <c r="AI434" i="76"/>
  <c r="AH653" i="76"/>
  <c r="AH413" i="76"/>
  <c r="AI929" i="76"/>
  <c r="AI768" i="76"/>
  <c r="AH176" i="76"/>
  <c r="AI1485" i="76"/>
  <c r="AI787" i="76"/>
  <c r="AI1599" i="76"/>
  <c r="AH1637" i="76"/>
  <c r="AI90" i="76"/>
  <c r="AH88" i="76"/>
  <c r="AH1776" i="76"/>
  <c r="AI1261" i="76"/>
  <c r="AI1307" i="76"/>
  <c r="AI1316" i="76"/>
  <c r="AH264" i="76"/>
  <c r="AH666" i="76"/>
  <c r="AI1915" i="76"/>
  <c r="AI1263" i="76"/>
  <c r="AH1497" i="76"/>
  <c r="AH1536" i="76"/>
  <c r="AH1905" i="76"/>
  <c r="AI1869" i="76"/>
  <c r="AH313" i="76"/>
  <c r="AH1195" i="76"/>
  <c r="AH1377" i="76"/>
  <c r="AI1634" i="76"/>
  <c r="AH2086" i="76"/>
  <c r="AH1115" i="76"/>
  <c r="AH1157" i="76"/>
  <c r="AH1260" i="76"/>
  <c r="AH1296" i="76"/>
  <c r="AH1306" i="76"/>
  <c r="AH1315" i="76"/>
  <c r="AI1324" i="76"/>
  <c r="AH1334" i="76"/>
  <c r="AH399" i="76"/>
  <c r="AH190" i="76"/>
  <c r="AH212" i="76"/>
  <c r="AH239" i="76"/>
  <c r="AI306" i="76"/>
  <c r="AH340" i="76"/>
  <c r="AI1766" i="76"/>
  <c r="AH659" i="76"/>
  <c r="AI2094" i="76"/>
  <c r="AH1945" i="76"/>
  <c r="AH1835" i="76"/>
  <c r="AH1204" i="76"/>
  <c r="AI1484" i="76"/>
  <c r="AH1505" i="76"/>
  <c r="AI1753" i="76"/>
  <c r="AH1555" i="76"/>
  <c r="AI1612" i="76"/>
  <c r="AH60" i="76"/>
  <c r="AI72" i="76"/>
  <c r="AH92" i="76"/>
  <c r="AI104" i="76"/>
  <c r="AH460" i="76"/>
  <c r="AI1172" i="76"/>
  <c r="AH1492" i="76"/>
  <c r="AH485" i="76"/>
  <c r="AH1252" i="76"/>
  <c r="AH1109" i="76"/>
  <c r="AH1453" i="76"/>
  <c r="AI1940" i="76"/>
  <c r="AI1188" i="76"/>
  <c r="AI1191" i="76"/>
  <c r="AI219" i="76"/>
  <c r="AH316" i="76"/>
  <c r="AI1752" i="76"/>
  <c r="AI1948" i="76"/>
  <c r="AI1507" i="76"/>
  <c r="AI1569" i="76"/>
  <c r="AI84" i="76"/>
  <c r="AH96" i="76"/>
  <c r="AH332" i="76"/>
  <c r="AH665" i="76"/>
  <c r="AH318" i="76"/>
  <c r="AI490" i="76"/>
  <c r="AI1419" i="76"/>
  <c r="AH1391" i="76"/>
  <c r="AH2046" i="76"/>
  <c r="AH612" i="76"/>
  <c r="AH961" i="76"/>
  <c r="AH635" i="76"/>
  <c r="AH655" i="76"/>
  <c r="AH884" i="76"/>
  <c r="AH1182" i="76"/>
  <c r="AH720" i="76"/>
  <c r="AH373" i="76"/>
  <c r="AI1874" i="76"/>
  <c r="AH63" i="76"/>
  <c r="AH71" i="76"/>
  <c r="AH79" i="76"/>
  <c r="AH672" i="76"/>
  <c r="AH95" i="76"/>
  <c r="AH147" i="76"/>
  <c r="AH2107" i="76"/>
  <c r="AH2141" i="76"/>
  <c r="AI1897" i="76"/>
  <c r="AI1383" i="76"/>
  <c r="AI361" i="76"/>
  <c r="AI960" i="76"/>
  <c r="AI1607" i="76"/>
  <c r="AH442" i="76"/>
  <c r="AI557" i="76"/>
  <c r="AH647" i="76"/>
  <c r="AI1625" i="76"/>
  <c r="AH195" i="76"/>
  <c r="AI78" i="76"/>
  <c r="AH86" i="76"/>
  <c r="AI273" i="76"/>
  <c r="AI110" i="76"/>
  <c r="AI2113" i="76"/>
  <c r="AH1106" i="76"/>
  <c r="AH1653" i="76"/>
  <c r="AH1100" i="76"/>
  <c r="AH711" i="76"/>
  <c r="AH310" i="76"/>
  <c r="AI479" i="76"/>
  <c r="AI1194" i="76"/>
  <c r="AI465" i="76"/>
  <c r="AI1005" i="76"/>
  <c r="AI409" i="76"/>
  <c r="AI1801" i="76"/>
  <c r="AH1387" i="76"/>
  <c r="AH468" i="76"/>
  <c r="AH348" i="76"/>
  <c r="AI1004" i="76"/>
  <c r="AH936" i="76"/>
  <c r="AI315" i="76"/>
  <c r="AI505" i="76"/>
  <c r="AI290" i="76"/>
  <c r="AI974" i="76"/>
  <c r="AH1076" i="76"/>
  <c r="AI2005" i="76"/>
  <c r="AH1083" i="76"/>
  <c r="AI1152" i="76"/>
  <c r="AH874" i="76"/>
  <c r="AH1319" i="76"/>
  <c r="AI1699" i="76"/>
  <c r="AH695" i="76"/>
  <c r="AH431" i="76"/>
  <c r="AH871" i="76"/>
  <c r="AI183" i="76"/>
  <c r="AH1694" i="76"/>
  <c r="AI172" i="76"/>
  <c r="AH1908" i="76"/>
  <c r="AI265" i="76"/>
  <c r="AI1489" i="76"/>
  <c r="AH2012" i="76"/>
  <c r="AI13" i="76"/>
  <c r="AH44" i="76"/>
  <c r="AH466" i="76"/>
  <c r="AH978" i="76"/>
  <c r="AH390" i="76"/>
  <c r="AH386" i="76"/>
  <c r="AH2092" i="76"/>
  <c r="AH1993" i="76"/>
  <c r="AI1841" i="76"/>
  <c r="AH1071" i="76"/>
  <c r="AI580" i="76"/>
  <c r="AI1631" i="76"/>
  <c r="AI872" i="76"/>
  <c r="AH886" i="76"/>
  <c r="AI1192" i="76"/>
  <c r="AH2024" i="76"/>
  <c r="AH1281" i="76"/>
  <c r="AI843" i="76"/>
  <c r="AI955" i="76"/>
  <c r="AI1371" i="76"/>
  <c r="AH1861" i="76"/>
  <c r="AI1088" i="76"/>
  <c r="AI602" i="76"/>
  <c r="AI1681" i="76"/>
  <c r="AI1674" i="76"/>
  <c r="AH1683" i="76"/>
  <c r="AI213" i="76"/>
  <c r="AH1358" i="76"/>
  <c r="AH1077" i="76"/>
  <c r="AH1760" i="76"/>
  <c r="AH1057" i="76"/>
  <c r="AI1458" i="76"/>
  <c r="AI1529" i="76"/>
  <c r="AI175" i="76"/>
  <c r="AH1284" i="76"/>
  <c r="AH812" i="76"/>
  <c r="AH2079" i="76"/>
  <c r="AH1274" i="76"/>
  <c r="AH811" i="76"/>
  <c r="AI42" i="76"/>
  <c r="AI32" i="76"/>
  <c r="AH1286" i="76"/>
  <c r="AH1008" i="76"/>
  <c r="AI784" i="76"/>
  <c r="AH545" i="76"/>
  <c r="AH566" i="76"/>
  <c r="AH39" i="76"/>
  <c r="AI1761" i="76"/>
  <c r="AH1733" i="76"/>
  <c r="AH1502" i="76"/>
  <c r="AI1782" i="76"/>
  <c r="AH780" i="76"/>
  <c r="AH1511" i="76"/>
  <c r="AH623" i="76"/>
  <c r="AI1762" i="76"/>
  <c r="AI48" i="76" l="1"/>
  <c r="AI1538" i="76"/>
  <c r="AI2019" i="76"/>
  <c r="AG2151" i="76"/>
  <c r="AI2151" i="76" s="1"/>
  <c r="AH1647" i="76"/>
  <c r="AI1358" i="76"/>
  <c r="AH929" i="76"/>
  <c r="AH274" i="76"/>
  <c r="AH1674" i="76"/>
  <c r="AI1317" i="76"/>
  <c r="AI510" i="76"/>
  <c r="AI572" i="76"/>
  <c r="AH1469" i="76"/>
  <c r="AH1977" i="76"/>
  <c r="AH1361" i="76"/>
  <c r="AI1861" i="76"/>
  <c r="AI849" i="76"/>
  <c r="AI74" i="76"/>
  <c r="AI1953" i="76"/>
  <c r="AI1265" i="76"/>
  <c r="AI1008" i="76"/>
  <c r="AH1819" i="76"/>
  <c r="AI1733" i="76"/>
  <c r="AI2092" i="76"/>
  <c r="AH187" i="76"/>
  <c r="AH1919" i="76"/>
  <c r="AI1071" i="76"/>
  <c r="AH21" i="76"/>
  <c r="AI1327" i="76"/>
  <c r="AH273" i="76"/>
  <c r="AI1754" i="76"/>
  <c r="AH579" i="76"/>
  <c r="AI566" i="76"/>
  <c r="AI812" i="76"/>
  <c r="AH896" i="76"/>
  <c r="AH1004" i="76"/>
  <c r="AI1199" i="76"/>
  <c r="AI340" i="76"/>
  <c r="AI1329" i="76"/>
  <c r="AI468" i="76"/>
  <c r="AI1178" i="76"/>
  <c r="AI1776" i="76"/>
  <c r="AH742" i="76"/>
  <c r="AI222" i="76"/>
  <c r="AI545" i="76"/>
  <c r="AH557" i="76"/>
  <c r="AH72" i="76"/>
  <c r="AH327" i="76"/>
  <c r="AI466" i="76"/>
  <c r="AH1086" i="76"/>
  <c r="AI1666" i="76"/>
  <c r="AI2107" i="76"/>
  <c r="AH1324" i="76"/>
  <c r="AH588" i="76"/>
  <c r="AI588" i="76"/>
  <c r="AI1683" i="76"/>
  <c r="AH1650" i="76"/>
  <c r="AH1170" i="76"/>
  <c r="AI1904" i="76"/>
  <c r="AI1050" i="76"/>
  <c r="AI372" i="76"/>
  <c r="AI393" i="76"/>
  <c r="AH984" i="76"/>
  <c r="AH1255" i="76"/>
  <c r="AH1576" i="76"/>
  <c r="AI334" i="76"/>
  <c r="AH334" i="76"/>
  <c r="AI100" i="76"/>
  <c r="AH100" i="76"/>
  <c r="AH1933" i="76"/>
  <c r="AI1933" i="76"/>
  <c r="AI185" i="76"/>
  <c r="AH185" i="76"/>
  <c r="AH630" i="76"/>
  <c r="AH1371" i="76"/>
  <c r="AI80" i="76"/>
  <c r="AI39" i="76"/>
  <c r="AH1561" i="76"/>
  <c r="AH1564" i="76"/>
  <c r="AI36" i="76"/>
  <c r="AI1993" i="76"/>
  <c r="AI568" i="76"/>
  <c r="AH1308" i="76"/>
  <c r="AI1905" i="76"/>
  <c r="AH98" i="76"/>
  <c r="AH2004" i="76"/>
  <c r="AI1296" i="76"/>
  <c r="AI936" i="76"/>
  <c r="AI44" i="76"/>
  <c r="AI1182" i="76"/>
  <c r="AH1841" i="76"/>
  <c r="AH1634" i="76"/>
  <c r="AI1106" i="76"/>
  <c r="AH1612" i="76"/>
  <c r="AH1752" i="76"/>
  <c r="AH1995" i="76"/>
  <c r="AH2133" i="76"/>
  <c r="AI2133" i="76"/>
  <c r="AI2035" i="76"/>
  <c r="AH2035" i="76"/>
  <c r="AH1134" i="76"/>
  <c r="AI1134" i="76"/>
  <c r="AI299" i="76"/>
  <c r="AH299" i="76"/>
  <c r="AI1079" i="76"/>
  <c r="AH1079" i="76"/>
  <c r="AH1780" i="76"/>
  <c r="AI1780" i="76"/>
  <c r="AH835" i="76"/>
  <c r="AI517" i="76"/>
  <c r="AI1492" i="76"/>
  <c r="AI190" i="76"/>
  <c r="AI1842" i="76"/>
  <c r="AH1681" i="76"/>
  <c r="AH1090" i="76"/>
  <c r="AI2130" i="76"/>
  <c r="AI1680" i="76"/>
  <c r="AI1555" i="76"/>
  <c r="AI264" i="76"/>
  <c r="AI1176" i="76"/>
  <c r="AI1497" i="76"/>
  <c r="AH1537" i="76"/>
  <c r="AI1949" i="76"/>
  <c r="AH556" i="76"/>
  <c r="AH1910" i="76"/>
  <c r="AH42" i="76"/>
  <c r="AI1884" i="76"/>
  <c r="AH1471" i="76"/>
  <c r="AI386" i="76"/>
  <c r="AI332" i="76"/>
  <c r="AI460" i="76"/>
  <c r="AH2123" i="76"/>
  <c r="AI1945" i="76"/>
  <c r="AI1315" i="76"/>
  <c r="AH1263" i="76"/>
  <c r="AH1498" i="76"/>
  <c r="AI621" i="76"/>
  <c r="AI1443" i="76"/>
  <c r="AH1443" i="76"/>
  <c r="AH1487" i="76"/>
  <c r="AI1487" i="76"/>
  <c r="AH671" i="76"/>
  <c r="AI671" i="76"/>
  <c r="AI2132" i="76"/>
  <c r="AI438" i="76"/>
  <c r="AH172" i="76"/>
  <c r="AI1543" i="76"/>
  <c r="AH1611" i="76"/>
  <c r="AI720" i="76"/>
  <c r="AI1377" i="76"/>
  <c r="AH496" i="76"/>
  <c r="AI735" i="76"/>
  <c r="AI1136" i="76"/>
  <c r="AI1100" i="76"/>
  <c r="AI1415" i="76"/>
  <c r="AH84" i="76"/>
  <c r="AH1753" i="76"/>
  <c r="AH2094" i="76"/>
  <c r="AI316" i="76"/>
  <c r="AH104" i="76"/>
  <c r="AI64" i="76"/>
  <c r="AH1539" i="76"/>
  <c r="AI1510" i="76"/>
  <c r="AH224" i="76"/>
  <c r="AI212" i="76"/>
  <c r="AH13" i="76"/>
  <c r="AI1274" i="76"/>
  <c r="AH1592" i="76"/>
  <c r="AH768" i="76"/>
  <c r="AH639" i="76"/>
  <c r="AH377" i="76"/>
  <c r="AI1513" i="76"/>
  <c r="AI2012" i="76"/>
  <c r="AI1083" i="76"/>
  <c r="AI348" i="76"/>
  <c r="AI1076" i="76"/>
  <c r="AH326" i="76"/>
  <c r="AI1804" i="76"/>
  <c r="AI1835" i="76"/>
  <c r="AH1766" i="76"/>
  <c r="AI399" i="76"/>
  <c r="AI1142" i="76"/>
  <c r="AI1198" i="76"/>
  <c r="AI1217" i="76"/>
  <c r="AI917" i="76"/>
  <c r="AH540" i="76"/>
  <c r="AI1095" i="76"/>
  <c r="AI1656" i="76"/>
  <c r="AH1967" i="76"/>
  <c r="AI1967" i="76"/>
  <c r="AH1001" i="76"/>
  <c r="AI1001" i="76"/>
  <c r="AH705" i="76"/>
  <c r="AI705" i="76"/>
  <c r="AH76" i="76"/>
  <c r="AI76" i="76"/>
  <c r="AH2080" i="76"/>
  <c r="AI2080" i="76"/>
  <c r="AI1320" i="76"/>
  <c r="AH1320" i="76"/>
  <c r="AH974" i="76"/>
  <c r="AI1536" i="76"/>
  <c r="AH90" i="76"/>
  <c r="AH1529" i="76"/>
  <c r="AI1057" i="76"/>
  <c r="AI195" i="76"/>
  <c r="AI695" i="76"/>
  <c r="AI956" i="76"/>
  <c r="AH1940" i="76"/>
  <c r="AI1694" i="76"/>
  <c r="AH1607" i="76"/>
  <c r="AI874" i="76"/>
  <c r="AI1387" i="76"/>
  <c r="AH1075" i="76"/>
  <c r="AI313" i="76"/>
  <c r="AI92" i="76"/>
  <c r="AH1915" i="76"/>
  <c r="AI838" i="76"/>
  <c r="AH1507" i="76"/>
  <c r="AI88" i="76"/>
  <c r="AI63" i="76"/>
  <c r="AH267" i="76"/>
  <c r="AH906" i="76"/>
  <c r="AI1284" i="76"/>
  <c r="AH1874" i="76"/>
  <c r="AI871" i="76"/>
  <c r="AH1625" i="76"/>
  <c r="AI256" i="76"/>
  <c r="AI504" i="76"/>
  <c r="AH1730" i="76"/>
  <c r="AI1614" i="76"/>
  <c r="AI318" i="76"/>
  <c r="AI961" i="76"/>
  <c r="AI1453" i="76"/>
  <c r="AI2046" i="76"/>
  <c r="AI904" i="76"/>
  <c r="AI1505" i="76"/>
  <c r="AI1190" i="76"/>
  <c r="AI2020" i="76"/>
  <c r="AH2020" i="76"/>
  <c r="AI1235" i="76"/>
  <c r="AH1235" i="76"/>
  <c r="AI1867" i="76"/>
  <c r="AH1867" i="76"/>
  <c r="AI1397" i="76"/>
  <c r="AH1397" i="76"/>
  <c r="AI1872" i="76"/>
  <c r="AH1872" i="76"/>
  <c r="AI1522" i="76"/>
  <c r="AH1522" i="76"/>
  <c r="AH908" i="76"/>
  <c r="AI606" i="76"/>
  <c r="AI1837" i="76"/>
  <c r="AH987" i="76"/>
  <c r="AI987" i="76"/>
  <c r="AH270" i="76"/>
  <c r="AI413" i="76"/>
  <c r="AI653" i="76"/>
  <c r="AI531" i="76"/>
  <c r="AI884" i="76"/>
  <c r="AH428" i="76"/>
  <c r="AI147" i="76"/>
  <c r="AI672" i="76"/>
  <c r="AI1665" i="76"/>
  <c r="AH1665" i="76"/>
  <c r="AH1187" i="76"/>
  <c r="AI1187" i="76"/>
  <c r="AI125" i="76"/>
  <c r="AH125" i="76"/>
  <c r="AH102" i="76"/>
  <c r="AI102" i="76"/>
  <c r="AI70" i="76"/>
  <c r="AH70" i="76"/>
  <c r="AI103" i="76"/>
  <c r="AH103" i="76"/>
  <c r="AI1160" i="76"/>
  <c r="AH1160" i="76"/>
  <c r="AH1221" i="76"/>
  <c r="AI1221" i="76"/>
  <c r="AI1066" i="76"/>
  <c r="AH1066" i="76"/>
  <c r="AH1249" i="76"/>
  <c r="AI1406" i="76"/>
  <c r="AH1406" i="76"/>
  <c r="AI520" i="76"/>
  <c r="AH520" i="76"/>
  <c r="AI1042" i="76"/>
  <c r="AH1042" i="76"/>
  <c r="AI323" i="76"/>
  <c r="AH323" i="76"/>
  <c r="AI1123" i="76"/>
  <c r="AH1123" i="76"/>
  <c r="AI2048" i="76"/>
  <c r="AH2048" i="76"/>
  <c r="AI141" i="76"/>
  <c r="AH141" i="76"/>
  <c r="AI1514" i="76"/>
  <c r="AH1514" i="76"/>
  <c r="AI501" i="76"/>
  <c r="AH501" i="76"/>
  <c r="AI779" i="76"/>
  <c r="AH779" i="76"/>
  <c r="AH785" i="76"/>
  <c r="AI785" i="76"/>
  <c r="AI226" i="76"/>
  <c r="AH226" i="76"/>
  <c r="AH1899" i="76"/>
  <c r="AI440" i="76"/>
  <c r="AI681" i="76"/>
  <c r="AI1195" i="76"/>
  <c r="AI60" i="76"/>
  <c r="AH78" i="76"/>
  <c r="AI1767" i="76"/>
  <c r="AI2024" i="76"/>
  <c r="AI1757" i="76"/>
  <c r="AI1289" i="76"/>
  <c r="AH1289" i="76"/>
  <c r="AI1509" i="76"/>
  <c r="AH1509" i="76"/>
  <c r="AH1173" i="76"/>
  <c r="AI1173" i="76"/>
  <c r="AI1499" i="76"/>
  <c r="AH1499" i="76"/>
  <c r="AH197" i="76"/>
  <c r="AI197" i="76"/>
  <c r="AH322" i="76"/>
  <c r="AI322" i="76"/>
  <c r="AI459" i="76"/>
  <c r="AH459" i="76"/>
  <c r="AH1023" i="76"/>
  <c r="AI1023" i="76"/>
  <c r="AH2041" i="76"/>
  <c r="AI2041" i="76"/>
  <c r="AI1641" i="76"/>
  <c r="AH1641" i="76"/>
  <c r="AH1310" i="76"/>
  <c r="AI1310" i="76"/>
  <c r="AH278" i="76"/>
  <c r="AI278" i="76"/>
  <c r="AH1476" i="76"/>
  <c r="AI1476" i="76"/>
  <c r="AH416" i="76"/>
  <c r="AI416" i="76"/>
  <c r="AH68" i="76"/>
  <c r="AI68" i="76"/>
  <c r="AH1218" i="76"/>
  <c r="AI1218" i="76"/>
  <c r="AH233" i="76"/>
  <c r="AI233" i="76"/>
  <c r="AH958" i="76"/>
  <c r="AI958" i="76"/>
  <c r="AI1545" i="76"/>
  <c r="AH1545" i="76"/>
  <c r="AI1644" i="76"/>
  <c r="AH1644" i="76"/>
  <c r="AH973" i="76"/>
  <c r="AI973" i="76"/>
  <c r="AH163" i="76"/>
  <c r="AI163" i="76"/>
  <c r="AI1455" i="76"/>
  <c r="AH1455" i="76"/>
  <c r="AH1769" i="76"/>
  <c r="AI1769" i="76"/>
  <c r="AI1962" i="76"/>
  <c r="AH1962" i="76"/>
  <c r="AH1458" i="76"/>
  <c r="AH1599" i="76"/>
  <c r="AI1928" i="76"/>
  <c r="AH1928" i="76"/>
  <c r="AH1954" i="76"/>
  <c r="AI1954" i="76"/>
  <c r="AI1926" i="76"/>
  <c r="AH1926" i="76"/>
  <c r="AH1278" i="76"/>
  <c r="AI1278" i="76"/>
  <c r="AH1771" i="76"/>
  <c r="AI1771" i="76"/>
  <c r="AH1755" i="76"/>
  <c r="AI1755" i="76"/>
  <c r="AH1299" i="76"/>
  <c r="AI1299" i="76"/>
  <c r="AH1583" i="76"/>
  <c r="AI1583" i="76"/>
  <c r="AH1961" i="76"/>
  <c r="AI1961" i="76"/>
  <c r="AI1452" i="76"/>
  <c r="AH1452" i="76"/>
  <c r="AI846" i="76"/>
  <c r="AH846" i="76"/>
  <c r="AI2137" i="76"/>
  <c r="AH2137" i="76"/>
  <c r="AH1429" i="76"/>
  <c r="AI1429" i="76"/>
  <c r="AH1047" i="76"/>
  <c r="AI1047" i="76"/>
  <c r="AI1863" i="76"/>
  <c r="AH1863" i="76"/>
  <c r="AH1369" i="76"/>
  <c r="AI1369" i="76"/>
  <c r="AH1409" i="76"/>
  <c r="AI1409" i="76"/>
  <c r="AH855" i="76"/>
  <c r="AI855" i="76"/>
  <c r="AH82" i="76"/>
  <c r="AI82" i="76"/>
  <c r="AI2136" i="76"/>
  <c r="AH2136" i="76"/>
  <c r="AH58" i="76"/>
  <c r="AI58" i="76"/>
  <c r="AI659" i="76"/>
  <c r="AI95" i="76"/>
  <c r="AI156" i="76"/>
  <c r="AH1966" i="76"/>
  <c r="AI1966" i="76"/>
  <c r="AH819" i="76"/>
  <c r="AI819" i="76"/>
  <c r="AI728" i="76"/>
  <c r="AH728" i="76"/>
  <c r="AI1220" i="76"/>
  <c r="AH1220" i="76"/>
  <c r="AI1151" i="76"/>
  <c r="AH1151" i="76"/>
  <c r="AI2121" i="76"/>
  <c r="AH2121" i="76"/>
  <c r="AH1163" i="76"/>
  <c r="AI1163" i="76"/>
  <c r="AI1353" i="76"/>
  <c r="AH1353" i="76"/>
  <c r="AH1414" i="76"/>
  <c r="AI1414" i="76"/>
  <c r="AI581" i="76"/>
  <c r="AH581" i="76"/>
  <c r="AI712" i="76"/>
  <c r="AH712" i="76"/>
  <c r="AI1389" i="76"/>
  <c r="AH1389" i="76"/>
  <c r="AI248" i="76"/>
  <c r="AH248" i="76"/>
  <c r="AI129" i="76"/>
  <c r="AH129" i="76"/>
  <c r="AI376" i="76"/>
  <c r="AH376" i="76"/>
  <c r="AI127" i="76"/>
  <c r="AH127" i="76"/>
  <c r="AI1031" i="76"/>
  <c r="AH1031" i="76"/>
  <c r="AI1348" i="76"/>
  <c r="AH1348" i="76"/>
  <c r="AI276" i="76"/>
  <c r="AH276" i="76"/>
  <c r="AI2112" i="76"/>
  <c r="AH2112" i="76"/>
  <c r="AH159" i="76"/>
  <c r="AI159" i="76"/>
  <c r="AI605" i="76"/>
  <c r="AH605" i="76"/>
  <c r="AI535" i="76"/>
  <c r="AH535" i="76"/>
  <c r="AI774" i="76"/>
  <c r="AH774" i="76"/>
  <c r="AI1822" i="76"/>
  <c r="AH1822" i="76"/>
  <c r="AI1720" i="76"/>
  <c r="AH1720" i="76"/>
  <c r="AH1292" i="76"/>
  <c r="AI1292" i="76"/>
  <c r="AI1886" i="76"/>
  <c r="AH1886" i="76"/>
  <c r="AI657" i="76"/>
  <c r="AH657" i="76"/>
  <c r="AI815" i="76"/>
  <c r="AH815" i="76"/>
  <c r="AI310" i="76"/>
  <c r="AH2105" i="76"/>
  <c r="AI847" i="76"/>
  <c r="AI1334" i="76"/>
  <c r="AI1157" i="76"/>
  <c r="AI666" i="76"/>
  <c r="AI96" i="76"/>
  <c r="AI79" i="76"/>
  <c r="AI1540" i="76"/>
  <c r="AH912" i="76"/>
  <c r="AH1485" i="76"/>
  <c r="AI176" i="76"/>
  <c r="AI1903" i="76"/>
  <c r="AH1489" i="76"/>
  <c r="AH2062" i="76"/>
  <c r="AH2055" i="76"/>
  <c r="AH1801" i="76"/>
  <c r="AI1144" i="76"/>
  <c r="AI2124" i="76"/>
  <c r="AI2141" i="76"/>
  <c r="AI252" i="76"/>
  <c r="AH1261" i="76"/>
  <c r="AI1336" i="76"/>
  <c r="AI1250" i="76"/>
  <c r="AI1129" i="76"/>
  <c r="AH62" i="76"/>
  <c r="AI1479" i="76"/>
  <c r="AI1456" i="76"/>
  <c r="AI669" i="76"/>
  <c r="AH204" i="76"/>
  <c r="AI1637" i="76"/>
  <c r="AI538" i="76"/>
  <c r="AH175" i="76"/>
  <c r="AI2079" i="76"/>
  <c r="AH213" i="76"/>
  <c r="AH839" i="76"/>
  <c r="AH843" i="76"/>
  <c r="AH454" i="76"/>
  <c r="AI612" i="76"/>
  <c r="AI811" i="76"/>
  <c r="AH434" i="76"/>
  <c r="AI1252" i="76"/>
  <c r="AH495" i="76"/>
  <c r="AI589" i="76"/>
  <c r="AH2140" i="76"/>
  <c r="AI1204" i="76"/>
  <c r="AI239" i="76"/>
  <c r="AI86" i="76"/>
  <c r="AI106" i="76"/>
  <c r="AH1869" i="76"/>
  <c r="AH1598" i="76"/>
  <c r="AH1981" i="76"/>
  <c r="AH1770" i="76"/>
  <c r="AH1301" i="76"/>
  <c r="AI604" i="76"/>
  <c r="AH814" i="76"/>
  <c r="AH148" i="76"/>
  <c r="AI148" i="76"/>
  <c r="AI2025" i="76"/>
  <c r="AH2025" i="76"/>
  <c r="AI1657" i="76"/>
  <c r="AH1657" i="76"/>
  <c r="AI1450" i="76"/>
  <c r="AH1450" i="76"/>
  <c r="AI2010" i="76"/>
  <c r="AH2010" i="76"/>
  <c r="AI792" i="76"/>
  <c r="AH792" i="76"/>
  <c r="AI1232" i="76"/>
  <c r="AH1232" i="76"/>
  <c r="AI1231" i="76"/>
  <c r="AH1231" i="76"/>
  <c r="AH131" i="76"/>
  <c r="AI131" i="76"/>
  <c r="AI576" i="76"/>
  <c r="AH576" i="76"/>
  <c r="AI1065" i="76"/>
  <c r="AH1065" i="76"/>
  <c r="AI476" i="76"/>
  <c r="AH476" i="76"/>
  <c r="AI1352" i="76"/>
  <c r="AH1352" i="76"/>
  <c r="AI558" i="76"/>
  <c r="AH558" i="76"/>
  <c r="AI1959" i="76"/>
  <c r="AH1959" i="76"/>
  <c r="AI910" i="76"/>
  <c r="AH910" i="76"/>
  <c r="AI1726" i="76"/>
  <c r="AH1726" i="76"/>
  <c r="AI547" i="76"/>
  <c r="AH547" i="76"/>
  <c r="AI1080" i="76"/>
  <c r="AH1080" i="76"/>
  <c r="AH1335" i="76"/>
  <c r="AI1335" i="76"/>
  <c r="AH726" i="76"/>
  <c r="AI726" i="76"/>
  <c r="AI667" i="76"/>
  <c r="AH667" i="76"/>
  <c r="AI37" i="76"/>
  <c r="AH37" i="76"/>
  <c r="AI1815" i="76"/>
  <c r="AH1815" i="76"/>
  <c r="AI1705" i="76"/>
  <c r="AH1705" i="76"/>
  <c r="AH1484" i="76"/>
  <c r="AH306" i="76"/>
  <c r="AH1316" i="76"/>
  <c r="AI1260" i="76"/>
  <c r="AI1115" i="76"/>
  <c r="AH1262" i="76"/>
  <c r="AI71" i="76"/>
  <c r="AI2089" i="76"/>
  <c r="AI1642" i="76"/>
  <c r="AH1244" i="76"/>
  <c r="AI1381" i="76"/>
  <c r="AH1381" i="76"/>
  <c r="AH1118" i="76"/>
  <c r="AI1118" i="76"/>
  <c r="AH514" i="76"/>
  <c r="AI514" i="76"/>
  <c r="AH530" i="76"/>
  <c r="AI530" i="76"/>
  <c r="AH799" i="76"/>
  <c r="AI799" i="76"/>
  <c r="AH1635" i="76"/>
  <c r="AI1635" i="76"/>
  <c r="AH1699" i="76"/>
  <c r="AI655" i="76"/>
  <c r="AH488" i="76"/>
  <c r="AH1152" i="76"/>
  <c r="AH960" i="76"/>
  <c r="AH361" i="76"/>
  <c r="AH1383" i="76"/>
  <c r="AH1897" i="76"/>
  <c r="AH1172" i="76"/>
  <c r="AI1653" i="76"/>
  <c r="AI1306" i="76"/>
  <c r="AH110" i="76"/>
  <c r="AH1569" i="76"/>
  <c r="AH787" i="76"/>
  <c r="AI2039" i="76"/>
  <c r="AH2039" i="76"/>
  <c r="AI1573" i="76"/>
  <c r="AH1573" i="76"/>
  <c r="AH188" i="76"/>
  <c r="AI188" i="76"/>
  <c r="AI935" i="76"/>
  <c r="AH935" i="76"/>
  <c r="AI443" i="76"/>
  <c r="AH443" i="76"/>
  <c r="AI1552" i="76"/>
  <c r="AH1552" i="76"/>
  <c r="AI137" i="76"/>
  <c r="AH137" i="76"/>
  <c r="AH354" i="76"/>
  <c r="AI354" i="76"/>
  <c r="AI448" i="76"/>
  <c r="AH448" i="76"/>
  <c r="AI1848" i="76"/>
  <c r="AH1848" i="76"/>
  <c r="AI1325" i="76"/>
  <c r="AH1325" i="76"/>
  <c r="AH1140" i="76"/>
  <c r="AI1140" i="76"/>
  <c r="AI755" i="76"/>
  <c r="AH755" i="76"/>
  <c r="AH1372" i="76"/>
  <c r="AI1372" i="76"/>
  <c r="AI2129" i="76"/>
  <c r="AH2129" i="76"/>
  <c r="AI807" i="76"/>
  <c r="AH807" i="76"/>
  <c r="AI284" i="76"/>
  <c r="AH284" i="76"/>
  <c r="AI345" i="76"/>
  <c r="AH345" i="76"/>
  <c r="AH854" i="76"/>
  <c r="AI854" i="76"/>
  <c r="AH1405" i="76"/>
  <c r="AI1405" i="76"/>
  <c r="AI724" i="76"/>
  <c r="AH724" i="76"/>
  <c r="AI649" i="76"/>
  <c r="AH649" i="76"/>
  <c r="AI795" i="76"/>
  <c r="AH795" i="76"/>
  <c r="AI833" i="76"/>
  <c r="AH833" i="76"/>
  <c r="AI2077" i="76"/>
  <c r="AH2077" i="76"/>
  <c r="AI1451" i="76"/>
  <c r="AH1451" i="76"/>
  <c r="AI733" i="76"/>
  <c r="AH733" i="76"/>
  <c r="AI676" i="76"/>
  <c r="AH676" i="76"/>
  <c r="AI1208" i="76"/>
  <c r="AH1208" i="76"/>
  <c r="AI697" i="76"/>
  <c r="AH697" i="76"/>
  <c r="AI303" i="76"/>
  <c r="AH303" i="76"/>
  <c r="AI507" i="76"/>
  <c r="AH507" i="76"/>
  <c r="AI458" i="76"/>
  <c r="AH458" i="76"/>
  <c r="AI1227" i="76"/>
  <c r="AH1227" i="76"/>
  <c r="AH2146" i="76"/>
  <c r="AI2146" i="76"/>
  <c r="AI1463" i="76"/>
  <c r="AH1463" i="76"/>
  <c r="AI114" i="76"/>
  <c r="AH114" i="76"/>
  <c r="AI2037" i="76"/>
  <c r="AH2037" i="76"/>
  <c r="AH2104" i="76"/>
  <c r="AI2104" i="76"/>
  <c r="AI1243" i="76"/>
  <c r="AH1243" i="76"/>
  <c r="AI1365" i="76"/>
  <c r="AH1365" i="76"/>
  <c r="AH1237" i="76"/>
  <c r="AI1237" i="76"/>
  <c r="AI1461" i="76"/>
  <c r="AH1461" i="76"/>
  <c r="AI949" i="76"/>
  <c r="AH949" i="76"/>
  <c r="AI1802" i="76"/>
  <c r="AH1802" i="76"/>
  <c r="AI1215" i="76"/>
  <c r="AH1215" i="76"/>
  <c r="AH1627" i="76"/>
  <c r="AI1627" i="76"/>
  <c r="AI563" i="76"/>
  <c r="AH563" i="76"/>
  <c r="AI1774" i="76"/>
  <c r="AH1774" i="76"/>
  <c r="AI2115" i="76"/>
  <c r="AH2115" i="76"/>
  <c r="AH120" i="76"/>
  <c r="AI120" i="76"/>
  <c r="AI280" i="76"/>
  <c r="AH280" i="76"/>
  <c r="AH140" i="76"/>
  <c r="AI140" i="76"/>
  <c r="AI194" i="76"/>
  <c r="AH194" i="76"/>
  <c r="AI2101" i="76"/>
  <c r="AH2101" i="76"/>
  <c r="AH132" i="76"/>
  <c r="AI132" i="76"/>
  <c r="AI1297" i="76"/>
  <c r="AH1297" i="76"/>
  <c r="AI826" i="76"/>
  <c r="AH826" i="76"/>
  <c r="AI979" i="76"/>
  <c r="AH979" i="76"/>
  <c r="AI546" i="76"/>
  <c r="AH546" i="76"/>
  <c r="AI1843" i="76"/>
  <c r="AH1843" i="76"/>
  <c r="AI41" i="76"/>
  <c r="AH41" i="76"/>
  <c r="AH1518" i="76"/>
  <c r="AI1518" i="76"/>
  <c r="AH241" i="76"/>
  <c r="AI241" i="76"/>
  <c r="AI435" i="76"/>
  <c r="AH435" i="76"/>
  <c r="AH281" i="76"/>
  <c r="AI281" i="76"/>
  <c r="AH1356" i="76"/>
  <c r="AI1356" i="76"/>
  <c r="AI1345" i="76"/>
  <c r="AH1345" i="76"/>
  <c r="AH991" i="76"/>
  <c r="AI991" i="76"/>
  <c r="AH2128" i="76"/>
  <c r="AI2128" i="76"/>
  <c r="AI121" i="76"/>
  <c r="AH121" i="76"/>
  <c r="AH723" i="76"/>
  <c r="AI723" i="76"/>
  <c r="AH1437" i="76"/>
  <c r="AI1437" i="76"/>
  <c r="AH405" i="76"/>
  <c r="AI405" i="76"/>
  <c r="AH1150" i="76"/>
  <c r="AI1150" i="76"/>
  <c r="AH421" i="76"/>
  <c r="AI421" i="76"/>
  <c r="AH789" i="76"/>
  <c r="AI789" i="76"/>
  <c r="AH1672" i="76"/>
  <c r="AI1672" i="76"/>
  <c r="AI1399" i="76"/>
  <c r="AH1980" i="76"/>
  <c r="AH283" i="76"/>
  <c r="AH1191" i="76"/>
  <c r="AH1307" i="76"/>
  <c r="AH1188" i="76"/>
  <c r="AH219" i="76"/>
  <c r="AH1948" i="76"/>
  <c r="AH1295" i="76"/>
  <c r="AI1295" i="76"/>
  <c r="AI1858" i="76"/>
  <c r="AH1858" i="76"/>
  <c r="AH1626" i="76"/>
  <c r="AI1626" i="76"/>
  <c r="AI169" i="76"/>
  <c r="AH169" i="76"/>
  <c r="AH1183" i="76"/>
  <c r="AI1183" i="76"/>
  <c r="AH1338" i="76"/>
  <c r="AI1338" i="76"/>
  <c r="AI1339" i="76"/>
  <c r="AH1339" i="76"/>
  <c r="AI1388" i="76"/>
  <c r="AH1388" i="76"/>
  <c r="AH1578" i="76"/>
  <c r="AI1578" i="76"/>
  <c r="AI1026" i="76"/>
  <c r="AH1026" i="76"/>
  <c r="AI164" i="76"/>
  <c r="AH164" i="76"/>
  <c r="AI591" i="76"/>
  <c r="AH591" i="76"/>
  <c r="AH167" i="76"/>
  <c r="AI167" i="76"/>
  <c r="AI336" i="76"/>
  <c r="AH336" i="76"/>
  <c r="AI777" i="76"/>
  <c r="AH777" i="76"/>
  <c r="AH1670" i="76"/>
  <c r="AI1670" i="76"/>
  <c r="AI145" i="76"/>
  <c r="AH145" i="76"/>
  <c r="AH32" i="76"/>
  <c r="AH580" i="76"/>
  <c r="AI2086" i="76"/>
  <c r="AH1761" i="76"/>
  <c r="AH784" i="76"/>
  <c r="AI192" i="76"/>
  <c r="AH27" i="76"/>
  <c r="AI1035" i="76"/>
  <c r="AI1013" i="76"/>
  <c r="AH2005" i="76"/>
  <c r="AH1088" i="76"/>
  <c r="AI1281" i="76"/>
  <c r="AH1419" i="76"/>
  <c r="AH490" i="76"/>
  <c r="AH1999" i="76"/>
  <c r="AI647" i="76"/>
  <c r="AI1908" i="76"/>
  <c r="AI431" i="76"/>
  <c r="AI978" i="76"/>
  <c r="AI1319" i="76"/>
  <c r="AH265" i="76"/>
  <c r="AH821" i="76"/>
  <c r="AH1192" i="76"/>
  <c r="AI886" i="76"/>
  <c r="AI442" i="76"/>
  <c r="AI1109" i="76"/>
  <c r="AI635" i="76"/>
  <c r="AI1391" i="76"/>
  <c r="AI485" i="76"/>
  <c r="AH1464" i="76"/>
  <c r="AH290" i="76"/>
  <c r="AH1631" i="76"/>
  <c r="AH505" i="76"/>
  <c r="AI1392" i="76"/>
  <c r="AI1044" i="76"/>
  <c r="AH1189" i="76"/>
  <c r="AI711" i="76"/>
  <c r="AH2113" i="76"/>
  <c r="AH183" i="76"/>
  <c r="AI1749" i="76"/>
  <c r="AH1749" i="76"/>
  <c r="AI1085" i="76"/>
  <c r="AH1085" i="76"/>
  <c r="AI1000" i="76"/>
  <c r="AH1000" i="76"/>
  <c r="AI1098" i="76"/>
  <c r="AH1098" i="76"/>
  <c r="AI867" i="76"/>
  <c r="AH867" i="76"/>
  <c r="AI560" i="76"/>
  <c r="AH560" i="76"/>
  <c r="AI930" i="76"/>
  <c r="AH930" i="76"/>
  <c r="AH651" i="76"/>
  <c r="AI651" i="76"/>
  <c r="AI1347" i="76"/>
  <c r="AH1347" i="76"/>
  <c r="AH1970" i="76"/>
  <c r="AI1970" i="76"/>
  <c r="AH2075" i="76"/>
  <c r="AI2075" i="76"/>
  <c r="AH2043" i="76"/>
  <c r="AI2043" i="76"/>
  <c r="AH1964" i="76"/>
  <c r="AI1964" i="76"/>
  <c r="AH1447" i="76"/>
  <c r="AI1447" i="76"/>
  <c r="AH1773" i="76"/>
  <c r="AI1773" i="76"/>
  <c r="AH823" i="76"/>
  <c r="AI823" i="76"/>
  <c r="AI1991" i="76"/>
  <c r="AH1991" i="76"/>
  <c r="AI1062" i="76"/>
  <c r="AH1062" i="76"/>
  <c r="AH749" i="76"/>
  <c r="AI749" i="76"/>
  <c r="AH28" i="76"/>
  <c r="AI28" i="76"/>
  <c r="AH397" i="76"/>
  <c r="AI397" i="76"/>
  <c r="AH1906" i="76"/>
  <c r="AI1906" i="76"/>
  <c r="AH1124" i="76"/>
  <c r="AI1124" i="76"/>
  <c r="AI1093" i="76"/>
  <c r="AH1093" i="76"/>
  <c r="AH832" i="76"/>
  <c r="AI832" i="76"/>
  <c r="AH716" i="76"/>
  <c r="AI716" i="76"/>
  <c r="AH1061" i="76"/>
  <c r="AI1061" i="76"/>
  <c r="AH1175" i="76"/>
  <c r="AI1175" i="76"/>
  <c r="AH1164" i="76"/>
  <c r="AI1164" i="76"/>
  <c r="AH1233" i="76"/>
  <c r="AI1233" i="76"/>
  <c r="AI562" i="76"/>
  <c r="AH562" i="76"/>
  <c r="AH717" i="76"/>
  <c r="AI717" i="76"/>
  <c r="AI981" i="76"/>
  <c r="AH981" i="76"/>
  <c r="AI46" i="76"/>
  <c r="AH46" i="76"/>
  <c r="AH344" i="76"/>
  <c r="AI344" i="76"/>
  <c r="AI1585" i="76"/>
  <c r="AH1585" i="76"/>
  <c r="AH1275" i="76"/>
  <c r="AI1275" i="76"/>
  <c r="AI133" i="76"/>
  <c r="AH133" i="76"/>
  <c r="AI470" i="76"/>
  <c r="AH470" i="76"/>
  <c r="AI1715" i="76"/>
  <c r="AH1715" i="76"/>
  <c r="AI161" i="76"/>
  <c r="AH161" i="76"/>
  <c r="AH375" i="76"/>
  <c r="AI375" i="76"/>
  <c r="AH152" i="76"/>
  <c r="AI152" i="76"/>
  <c r="AI149" i="76"/>
  <c r="AH149" i="76"/>
  <c r="AH1586" i="76"/>
  <c r="AI1586" i="76"/>
  <c r="AH1072" i="76"/>
  <c r="AI1072" i="76"/>
  <c r="AH350" i="76"/>
  <c r="AI665" i="76"/>
  <c r="AH872" i="76"/>
  <c r="AI1760" i="76"/>
  <c r="AI1077" i="76"/>
  <c r="AH602" i="76"/>
  <c r="AH955" i="76"/>
  <c r="AH315" i="76"/>
  <c r="AI390" i="76"/>
  <c r="AI373" i="76"/>
  <c r="AH47" i="76"/>
  <c r="AH432" i="76"/>
  <c r="AH409" i="76"/>
  <c r="AH1005" i="76"/>
  <c r="AH465" i="76"/>
  <c r="AH1194" i="76"/>
  <c r="AH479" i="76"/>
  <c r="AI1445" i="76"/>
  <c r="AH1445" i="76"/>
  <c r="AH1022" i="76"/>
  <c r="AI1022" i="76"/>
  <c r="AI714" i="76"/>
  <c r="AH714" i="76"/>
  <c r="AI254" i="76"/>
  <c r="AH254" i="76"/>
  <c r="AH948" i="76"/>
  <c r="AI948" i="76"/>
  <c r="AI1743" i="76"/>
  <c r="AH1743" i="76"/>
  <c r="AH59" i="76"/>
  <c r="AI59" i="76"/>
  <c r="AH1571" i="76"/>
  <c r="AI1571" i="76"/>
  <c r="AI975" i="76"/>
  <c r="AH975" i="76"/>
  <c r="AI34" i="76"/>
  <c r="AH34" i="76"/>
  <c r="AH515" i="76"/>
  <c r="AI515" i="76"/>
  <c r="AH1326" i="76"/>
  <c r="AI1326" i="76"/>
  <c r="AI1395" i="76"/>
  <c r="AH1395" i="76"/>
  <c r="AI1053" i="76"/>
  <c r="AH1053" i="76"/>
  <c r="AI946" i="76"/>
  <c r="AH946" i="76"/>
  <c r="AH1790" i="76"/>
  <c r="AI1790" i="76"/>
  <c r="AH2120" i="76"/>
  <c r="AI2120" i="76"/>
  <c r="AI153" i="76"/>
  <c r="AH153" i="76"/>
  <c r="AH228" i="76"/>
  <c r="AI228" i="76"/>
  <c r="AH124" i="76"/>
  <c r="AI124" i="76"/>
  <c r="AI117" i="76"/>
  <c r="AH117" i="76"/>
  <c r="AI26" i="76"/>
  <c r="AH26" i="76"/>
  <c r="AI2023" i="76"/>
  <c r="AH2023" i="76"/>
  <c r="AI994" i="76"/>
  <c r="AH994" i="76"/>
  <c r="AI698" i="76"/>
  <c r="AH698" i="76"/>
  <c r="AI578" i="76"/>
  <c r="AH578" i="76"/>
  <c r="AI1750" i="76"/>
  <c r="AH1750" i="76"/>
  <c r="AI818" i="76"/>
  <c r="AH818" i="76"/>
  <c r="AI8" i="76"/>
  <c r="AH8" i="76"/>
  <c r="AI17" i="76"/>
  <c r="AH17" i="76"/>
  <c r="AH951" i="76"/>
  <c r="AI951" i="76"/>
  <c r="AH2093" i="76"/>
  <c r="AI2093" i="76"/>
  <c r="AH909" i="76"/>
  <c r="AI909" i="76"/>
  <c r="AH931" i="76"/>
  <c r="AI931" i="76"/>
  <c r="AH1056" i="76"/>
  <c r="AI1056" i="76"/>
  <c r="AI1508" i="76"/>
  <c r="AH1508" i="76"/>
  <c r="AI1064" i="76"/>
  <c r="AH1064" i="76"/>
  <c r="AH52" i="76"/>
  <c r="AI52" i="76"/>
  <c r="AH2076" i="76"/>
  <c r="AI2076" i="76"/>
  <c r="AH293" i="76"/>
  <c r="AI293" i="76"/>
  <c r="AH1693" i="76"/>
  <c r="AI1693" i="76"/>
  <c r="AI349" i="76"/>
  <c r="AH349" i="76"/>
  <c r="AI1344" i="76"/>
  <c r="AH1344" i="76"/>
  <c r="AI1546" i="76"/>
  <c r="AH1546" i="76"/>
  <c r="AI950" i="76"/>
  <c r="AH950" i="76"/>
  <c r="AI1900" i="76"/>
  <c r="AH1900" i="76"/>
  <c r="AH1792" i="76"/>
  <c r="AI1792" i="76"/>
  <c r="AH260" i="76"/>
  <c r="AI260" i="76"/>
  <c r="AH2028" i="76"/>
  <c r="AI2028" i="76"/>
  <c r="AI1530" i="76"/>
  <c r="AH1530" i="76"/>
  <c r="AI640" i="76"/>
  <c r="AH640" i="76"/>
  <c r="AH2017" i="76"/>
  <c r="AI2017" i="76"/>
  <c r="AI1922" i="76"/>
  <c r="AH1922" i="76"/>
  <c r="AI1758" i="76"/>
  <c r="AH1758" i="76"/>
  <c r="AI2131" i="76"/>
  <c r="AH2131" i="76"/>
  <c r="AI523" i="76"/>
  <c r="AH523" i="76"/>
  <c r="AI1623" i="76"/>
  <c r="AH1623" i="76"/>
  <c r="AI2040" i="76"/>
  <c r="AH2040" i="76"/>
  <c r="AI211" i="76"/>
  <c r="AH211" i="76"/>
  <c r="AI1382" i="76"/>
  <c r="AH1382" i="76"/>
  <c r="AI804" i="76"/>
  <c r="AH804" i="76"/>
  <c r="AI2006" i="76"/>
  <c r="AH2006" i="76"/>
  <c r="AI1016" i="76"/>
  <c r="AH1016" i="76"/>
  <c r="AI633" i="76"/>
  <c r="AH633" i="76"/>
  <c r="AI913" i="76"/>
  <c r="AH913" i="76"/>
  <c r="AI1359" i="76"/>
  <c r="AH1359" i="76"/>
  <c r="AI1994" i="76"/>
  <c r="AH1994" i="76"/>
  <c r="AI1989" i="76"/>
  <c r="AH1989" i="76"/>
  <c r="AI1370" i="76"/>
  <c r="AH1370" i="76"/>
  <c r="AI452" i="76"/>
  <c r="AH452" i="76"/>
  <c r="AH1833" i="76"/>
  <c r="AI1833" i="76"/>
  <c r="AH461" i="76"/>
  <c r="AI461" i="76"/>
  <c r="AH271" i="76"/>
  <c r="AI271" i="76"/>
  <c r="AH549" i="76"/>
  <c r="AI549" i="76"/>
  <c r="AH1971" i="76"/>
  <c r="AI1971" i="76"/>
  <c r="AH996" i="76"/>
  <c r="AI996" i="76"/>
  <c r="AH1722" i="76"/>
  <c r="AI1722" i="76"/>
  <c r="AH543" i="76"/>
  <c r="AI543" i="76"/>
  <c r="AH1800" i="76"/>
  <c r="AI1800" i="76"/>
  <c r="AH1059" i="76"/>
  <c r="AI1059" i="76"/>
  <c r="AH744" i="76"/>
  <c r="AI744" i="76"/>
  <c r="AH805" i="76"/>
  <c r="AI805" i="76"/>
  <c r="AH449" i="76"/>
  <c r="AI449" i="76"/>
  <c r="AH1548" i="76"/>
  <c r="AI1548" i="76"/>
  <c r="AI596" i="76"/>
  <c r="AH596" i="76"/>
  <c r="AI1436" i="76"/>
  <c r="AH1436" i="76"/>
  <c r="AI645" i="76"/>
  <c r="AH645" i="76"/>
  <c r="AI569" i="76"/>
  <c r="AH569" i="76"/>
  <c r="AI1127" i="76"/>
  <c r="AH1127" i="76"/>
  <c r="AI1376" i="76"/>
  <c r="AH1376" i="76"/>
  <c r="AI294" i="76"/>
  <c r="AH294" i="76"/>
  <c r="AH734" i="76"/>
  <c r="AI734" i="76"/>
  <c r="AH989" i="76"/>
  <c r="AI989" i="76"/>
  <c r="AI945" i="76"/>
  <c r="AH945" i="76"/>
  <c r="AI300" i="76"/>
  <c r="AH300" i="76"/>
  <c r="AI1465" i="76"/>
  <c r="AH1465" i="76"/>
  <c r="AI1068" i="76"/>
  <c r="AH1068" i="76"/>
  <c r="AI1179" i="76"/>
  <c r="AH1179" i="76"/>
  <c r="AI1048" i="76"/>
  <c r="AH1048" i="76"/>
  <c r="AI1671" i="76"/>
  <c r="AH1671" i="76"/>
  <c r="AI690" i="76"/>
  <c r="AH690" i="76"/>
  <c r="AI1125" i="76"/>
  <c r="AH1125" i="76"/>
  <c r="AI1051" i="76"/>
  <c r="AH1051" i="76"/>
  <c r="AI2084" i="76"/>
  <c r="AH2084" i="76"/>
  <c r="AI396" i="76"/>
  <c r="AH396" i="76"/>
  <c r="AI1133" i="76"/>
  <c r="AH1133" i="76"/>
  <c r="AI1364" i="76"/>
  <c r="AH1364" i="76"/>
  <c r="AI637" i="76"/>
  <c r="AH637" i="76"/>
  <c r="AI959" i="76"/>
  <c r="AH959" i="76"/>
  <c r="AI861" i="76"/>
  <c r="AH861" i="76"/>
  <c r="AI1350" i="76"/>
  <c r="AH1350" i="76"/>
  <c r="AI2119" i="76"/>
  <c r="AH2119" i="76"/>
  <c r="AH710" i="76"/>
  <c r="AI710" i="76"/>
  <c r="AI609" i="76"/>
  <c r="AH609" i="76"/>
  <c r="AI1459" i="76"/>
  <c r="AH1459" i="76"/>
  <c r="AI1799" i="76"/>
  <c r="AH1799" i="76"/>
  <c r="AI1527" i="76"/>
  <c r="AH1527" i="76"/>
  <c r="AH565" i="76"/>
  <c r="AI565" i="76"/>
  <c r="AH2029" i="76"/>
  <c r="AI2029" i="76"/>
  <c r="AH894" i="76"/>
  <c r="AI894" i="76"/>
  <c r="AH2054" i="76"/>
  <c r="AI2054" i="76"/>
  <c r="AH1246" i="76"/>
  <c r="AI1246" i="76"/>
  <c r="AH1689" i="76"/>
  <c r="AI1689" i="76"/>
  <c r="AI1748" i="76"/>
  <c r="AH1748" i="76"/>
  <c r="AI1697" i="76"/>
  <c r="AH1697" i="76"/>
  <c r="AI462" i="76"/>
  <c r="AH462" i="76"/>
  <c r="AI1975" i="76"/>
  <c r="AH1975" i="76"/>
  <c r="AH1979" i="76"/>
  <c r="AI1979" i="76"/>
  <c r="AH1422" i="76"/>
  <c r="AI1422" i="76"/>
  <c r="AH555" i="76"/>
  <c r="AI555" i="76"/>
  <c r="AH888" i="76"/>
  <c r="AI888" i="76"/>
  <c r="AH550" i="76"/>
  <c r="AI550" i="76"/>
  <c r="AH879" i="76"/>
  <c r="AI879" i="76"/>
  <c r="AH186" i="76"/>
  <c r="AI186" i="76"/>
  <c r="AH1028" i="76"/>
  <c r="AI1028" i="76"/>
  <c r="AH45" i="76"/>
  <c r="AI45" i="76"/>
  <c r="AI646" i="76"/>
  <c r="AH646" i="76"/>
  <c r="AI1982" i="76"/>
  <c r="AH1982" i="76"/>
  <c r="AI1055" i="76"/>
  <c r="AH1055" i="76"/>
  <c r="AI764" i="76"/>
  <c r="AH764" i="76"/>
  <c r="AI1380" i="76"/>
  <c r="AH1380" i="76"/>
  <c r="AI286" i="76"/>
  <c r="AH286" i="76"/>
  <c r="AI526" i="76"/>
  <c r="AH526" i="76"/>
  <c r="AI1713" i="76"/>
  <c r="AH1713" i="76"/>
  <c r="AI1725" i="76"/>
  <c r="AH1725" i="76"/>
  <c r="AI741" i="76"/>
  <c r="AH741" i="76"/>
  <c r="AI1542" i="76"/>
  <c r="AH1542" i="76"/>
  <c r="AI366" i="76"/>
  <c r="AH366" i="76"/>
  <c r="AI1602" i="76"/>
  <c r="AH1602" i="76"/>
  <c r="AI877" i="76"/>
  <c r="AH877" i="76"/>
  <c r="AI648" i="76"/>
  <c r="AH648" i="76"/>
  <c r="AI611" i="76"/>
  <c r="AH611" i="76"/>
  <c r="AI1253" i="76"/>
  <c r="AH1253" i="76"/>
  <c r="AH1920" i="76"/>
  <c r="AI1920" i="76"/>
  <c r="AH942" i="76"/>
  <c r="AI942" i="76"/>
  <c r="AI324" i="76"/>
  <c r="AH324" i="76"/>
  <c r="AI1943" i="76"/>
  <c r="AH1943" i="76"/>
  <c r="AI305" i="76"/>
  <c r="AH305" i="76"/>
  <c r="AH1214" i="76"/>
  <c r="AI1214" i="76"/>
  <c r="AI1901" i="76"/>
  <c r="AH1901" i="76"/>
  <c r="AI1956" i="76"/>
  <c r="AH1956" i="76"/>
  <c r="AI467" i="76"/>
  <c r="AH467" i="76"/>
  <c r="AI111" i="76"/>
  <c r="AH111" i="76"/>
  <c r="AH2033" i="76"/>
  <c r="AI2033" i="76"/>
  <c r="AI783" i="76"/>
  <c r="AH783" i="76"/>
  <c r="AH1099" i="76"/>
  <c r="AI1099" i="76"/>
  <c r="AH1732" i="76"/>
  <c r="AI1732" i="76"/>
  <c r="AH769" i="76"/>
  <c r="AI769" i="76"/>
  <c r="AH895" i="76"/>
  <c r="AI895" i="76"/>
  <c r="AH1745" i="76"/>
  <c r="AI1745" i="76"/>
  <c r="AH707" i="76"/>
  <c r="AI707" i="76"/>
  <c r="AI903" i="76"/>
  <c r="AH903" i="76"/>
  <c r="AI253" i="76"/>
  <c r="AH253" i="76"/>
  <c r="AI262" i="76"/>
  <c r="AH262" i="76"/>
  <c r="AI539" i="76"/>
  <c r="AH539" i="76"/>
  <c r="AI1531" i="76"/>
  <c r="AH1531" i="76"/>
  <c r="AI1574" i="76"/>
  <c r="AH1574" i="76"/>
  <c r="AI1728" i="76"/>
  <c r="AH1728" i="76"/>
  <c r="AI2014" i="76"/>
  <c r="AH2014" i="76"/>
  <c r="AH1448" i="76"/>
  <c r="AI1448" i="76"/>
  <c r="AH1879" i="76"/>
  <c r="AI1879" i="76"/>
  <c r="AH941" i="76"/>
  <c r="AI941" i="76"/>
  <c r="AH1834" i="76"/>
  <c r="AI1834" i="76"/>
  <c r="AI2053" i="76"/>
  <c r="AH2053" i="76"/>
  <c r="AI2145" i="76"/>
  <c r="AH2145" i="76"/>
  <c r="AH1662" i="76"/>
  <c r="AI1662" i="76"/>
  <c r="AI1852" i="76"/>
  <c r="AH1852" i="76"/>
  <c r="AI694" i="76"/>
  <c r="AH694" i="76"/>
  <c r="AI50" i="76"/>
  <c r="AH50" i="76"/>
  <c r="AI424" i="76"/>
  <c r="AH424" i="76"/>
  <c r="AI881" i="76"/>
  <c r="AH881" i="76"/>
  <c r="AI2051" i="76"/>
  <c r="AH2051" i="76"/>
  <c r="AI1340" i="76"/>
  <c r="AH1340" i="76"/>
  <c r="AI533" i="76"/>
  <c r="AH533" i="76"/>
  <c r="AI664" i="76"/>
  <c r="AH664" i="76"/>
  <c r="AI1648" i="76"/>
  <c r="AH1648" i="76"/>
  <c r="AI328" i="76"/>
  <c r="AH328" i="76"/>
  <c r="AH484" i="76"/>
  <c r="AI484" i="76"/>
  <c r="AH982" i="76"/>
  <c r="AI982" i="76"/>
  <c r="AH944" i="76"/>
  <c r="AI944" i="76"/>
  <c r="AH890" i="76"/>
  <c r="AI890" i="76"/>
  <c r="AH1271" i="76"/>
  <c r="AI1271" i="76"/>
  <c r="AH296" i="76"/>
  <c r="AI296" i="76"/>
  <c r="AH1829" i="76"/>
  <c r="AI1829" i="76"/>
  <c r="AH856" i="76"/>
  <c r="AI856" i="76"/>
  <c r="AH1934" i="76"/>
  <c r="AI1934" i="76"/>
  <c r="AI1009" i="76"/>
  <c r="AH1009" i="76"/>
  <c r="AI1207" i="76"/>
  <c r="AH1207" i="76"/>
  <c r="AI582" i="76"/>
  <c r="AH582" i="76"/>
  <c r="AI456" i="76"/>
  <c r="AH456" i="76"/>
  <c r="AI317" i="76"/>
  <c r="AH317" i="76"/>
  <c r="AI786" i="76"/>
  <c r="AH786" i="76"/>
  <c r="AH798" i="76"/>
  <c r="AI798" i="76"/>
  <c r="AH995" i="76"/>
  <c r="AI995" i="76"/>
  <c r="AI1796" i="76"/>
  <c r="AH1796" i="76"/>
  <c r="AI1038" i="76"/>
  <c r="AH1038" i="76"/>
  <c r="AI593" i="76"/>
  <c r="AH593" i="76"/>
  <c r="AI1824" i="76"/>
  <c r="AH1824" i="76"/>
  <c r="AI614" i="76"/>
  <c r="AH614" i="76"/>
  <c r="AI1811" i="76"/>
  <c r="AH1811" i="76"/>
  <c r="AI595" i="76"/>
  <c r="AH595" i="76"/>
  <c r="AI1355" i="76"/>
  <c r="AH1355" i="76"/>
  <c r="AI2098" i="76"/>
  <c r="AH2098" i="76"/>
  <c r="AI1159" i="76"/>
  <c r="AH1159" i="76"/>
  <c r="AI292" i="76"/>
  <c r="AH292" i="76"/>
  <c r="AI914" i="76"/>
  <c r="AH914" i="76"/>
  <c r="AI998" i="76"/>
  <c r="AH998" i="76"/>
  <c r="AH1242" i="76"/>
  <c r="AI1242" i="76"/>
  <c r="AI1147" i="76"/>
  <c r="AH1147" i="76"/>
  <c r="AH1973" i="76"/>
  <c r="AI1973" i="76"/>
  <c r="AI1731" i="76"/>
  <c r="AH1731" i="76"/>
  <c r="AI616" i="76"/>
  <c r="AH616" i="76"/>
  <c r="AH1046" i="76"/>
  <c r="AI1046" i="76"/>
  <c r="AH927" i="76"/>
  <c r="AI927" i="76"/>
  <c r="AH1710" i="76"/>
  <c r="AI1710" i="76"/>
  <c r="AH638" i="76"/>
  <c r="AI638" i="76"/>
  <c r="AH2085" i="76"/>
  <c r="AI2085" i="76"/>
  <c r="AI1006" i="76"/>
  <c r="AH1006" i="76"/>
  <c r="AH143" i="76"/>
  <c r="AI143" i="76"/>
  <c r="AI1700" i="76"/>
  <c r="AH1700" i="76"/>
  <c r="AI864" i="76"/>
  <c r="AH864" i="76"/>
  <c r="AI644" i="76"/>
  <c r="AH644" i="76"/>
  <c r="AI29" i="76"/>
  <c r="AH29" i="76"/>
  <c r="AI282" i="76"/>
  <c r="AH282" i="76"/>
  <c r="AH920" i="76"/>
  <c r="AI920" i="76"/>
  <c r="AI73" i="76"/>
  <c r="AH73" i="76"/>
  <c r="AI985" i="76"/>
  <c r="AH985" i="76"/>
  <c r="AH508" i="76"/>
  <c r="AI508" i="76"/>
  <c r="AH2067" i="76"/>
  <c r="AI2067" i="76"/>
  <c r="AH1724" i="76"/>
  <c r="AI1724" i="76"/>
  <c r="AH1706" i="76"/>
  <c r="AI1706" i="76"/>
  <c r="AH1931" i="76"/>
  <c r="AI1931" i="76"/>
  <c r="AH522" i="76"/>
  <c r="AI522" i="76"/>
  <c r="AH1990" i="76"/>
  <c r="AI1990" i="76"/>
  <c r="AI1828" i="76"/>
  <c r="AH1828" i="76"/>
  <c r="AI841" i="76"/>
  <c r="AH841" i="76"/>
  <c r="AI1342" i="76"/>
  <c r="AH1342" i="76"/>
  <c r="AI358" i="76"/>
  <c r="AH358" i="76"/>
  <c r="AI2074" i="76"/>
  <c r="AH2074" i="76"/>
  <c r="AI388" i="76"/>
  <c r="AH388" i="76"/>
  <c r="AH965" i="76"/>
  <c r="AI965" i="76"/>
  <c r="AH341" i="76"/>
  <c r="AI341" i="76"/>
  <c r="AI480" i="76"/>
  <c r="AH480" i="76"/>
  <c r="AI1640" i="76"/>
  <c r="AH1640" i="76"/>
  <c r="AI880" i="76"/>
  <c r="AH880" i="76"/>
  <c r="AI983" i="76"/>
  <c r="AH983" i="76"/>
  <c r="AI1830" i="76"/>
  <c r="AH1830" i="76"/>
  <c r="AI584" i="76"/>
  <c r="AH584" i="76"/>
  <c r="AI954" i="76"/>
  <c r="AH954" i="76"/>
  <c r="AI1108" i="76"/>
  <c r="AH1108" i="76"/>
  <c r="AI347" i="76"/>
  <c r="AH347" i="76"/>
  <c r="AI1902" i="76"/>
  <c r="AH1902" i="76"/>
  <c r="AI1390" i="76"/>
  <c r="AH1390" i="76"/>
  <c r="AI380" i="76"/>
  <c r="AH380" i="76"/>
  <c r="AH1814" i="76"/>
  <c r="AI1814" i="76"/>
  <c r="AI1165" i="76"/>
  <c r="AH1165" i="76"/>
  <c r="AI1617" i="76"/>
  <c r="AH1617" i="76"/>
  <c r="AI206" i="76"/>
  <c r="AH206" i="76"/>
  <c r="AI1562" i="76"/>
  <c r="AH1562" i="76"/>
  <c r="AI1544" i="76"/>
  <c r="AH1544" i="76"/>
  <c r="AI230" i="76"/>
  <c r="AH230" i="76"/>
  <c r="AI196" i="76"/>
  <c r="AH196" i="76"/>
  <c r="AI1045" i="76"/>
  <c r="AH1045" i="76"/>
  <c r="AI704" i="76"/>
  <c r="AH704" i="76"/>
  <c r="AI700" i="76"/>
  <c r="AH700" i="76"/>
  <c r="AI1036" i="76"/>
  <c r="AH1036" i="76"/>
  <c r="AI1486" i="76"/>
  <c r="AH1486" i="76"/>
  <c r="AI532" i="76"/>
  <c r="AH532" i="76"/>
  <c r="AI1851" i="76"/>
  <c r="AH1851" i="76"/>
  <c r="AI1860" i="76"/>
  <c r="AH1860" i="76"/>
  <c r="AI1629" i="76"/>
  <c r="AH1629" i="76"/>
  <c r="AI1844" i="76"/>
  <c r="AH1844" i="76"/>
  <c r="AI364" i="76"/>
  <c r="AH364" i="76"/>
  <c r="AI1581" i="76"/>
  <c r="AH1581" i="76"/>
  <c r="AH1868" i="76"/>
  <c r="AI1868" i="76"/>
  <c r="AH1690" i="76"/>
  <c r="AI1690" i="76"/>
  <c r="AI51" i="76"/>
  <c r="AH51" i="76"/>
  <c r="AI1462" i="76"/>
  <c r="AH1462" i="76"/>
  <c r="AI220" i="76"/>
  <c r="AH220" i="76"/>
  <c r="AH18" i="76"/>
  <c r="AI18" i="76"/>
  <c r="AI1291" i="76"/>
  <c r="AH1291" i="76"/>
  <c r="AI829" i="76"/>
  <c r="AH829" i="76"/>
  <c r="AH670" i="76"/>
  <c r="AI670" i="76"/>
  <c r="AH170" i="76"/>
  <c r="AI170" i="76"/>
  <c r="AI2018" i="76"/>
  <c r="AH2018" i="76"/>
  <c r="AI1806" i="76"/>
  <c r="AH1806" i="76"/>
  <c r="AI33" i="76"/>
  <c r="AH33" i="76"/>
  <c r="AI682" i="76"/>
  <c r="AH682" i="76"/>
  <c r="AI1968" i="76"/>
  <c r="AH1968" i="76"/>
  <c r="AH258" i="76"/>
  <c r="AI258" i="76"/>
  <c r="AI696" i="76"/>
  <c r="AH696" i="76"/>
  <c r="AI374" i="76"/>
  <c r="AH374" i="76"/>
  <c r="AI1597" i="76"/>
  <c r="AH1597" i="76"/>
  <c r="AI624" i="76"/>
  <c r="AH624" i="76"/>
  <c r="AH1474" i="76"/>
  <c r="AI1474" i="76"/>
  <c r="AI2001" i="76"/>
  <c r="AH2001" i="76"/>
  <c r="AI729" i="76"/>
  <c r="AH729" i="76"/>
  <c r="AI1270" i="76"/>
  <c r="AH1270" i="76"/>
  <c r="AI642" i="76"/>
  <c r="AH642" i="76"/>
  <c r="AI529" i="76"/>
  <c r="AH529" i="76"/>
  <c r="AH766" i="76"/>
  <c r="AI766" i="76"/>
  <c r="AH1793" i="76"/>
  <c r="AI1793" i="76"/>
  <c r="AH1590" i="76"/>
  <c r="AI1590" i="76"/>
  <c r="AH1384" i="76"/>
  <c r="AI1384" i="76"/>
  <c r="AH2021" i="76"/>
  <c r="AI2021" i="76"/>
  <c r="AH2066" i="76"/>
  <c r="AI2066" i="76"/>
  <c r="AH1701" i="76"/>
  <c r="AI1701" i="76"/>
  <c r="AH1840" i="76"/>
  <c r="AI1840" i="76"/>
  <c r="AH1826" i="76"/>
  <c r="AI1826" i="76"/>
  <c r="AH1938" i="76"/>
  <c r="AI1938" i="76"/>
  <c r="AH1939" i="76"/>
  <c r="AI1939" i="76"/>
  <c r="AI891" i="76"/>
  <c r="AH891" i="76"/>
  <c r="AI381" i="76"/>
  <c r="AH381" i="76"/>
  <c r="AI957" i="76"/>
  <c r="AH957" i="76"/>
  <c r="AI503" i="76"/>
  <c r="AH503" i="76"/>
  <c r="AI1779" i="76"/>
  <c r="AH1779" i="76"/>
  <c r="AI1609" i="76"/>
  <c r="AH1609" i="76"/>
  <c r="AI1880" i="76"/>
  <c r="AH1880" i="76"/>
  <c r="AH463" i="76"/>
  <c r="AI463" i="76"/>
  <c r="AI1978" i="76"/>
  <c r="AH1978" i="76"/>
  <c r="AI414" i="76"/>
  <c r="AH414" i="76"/>
  <c r="AI939" i="76"/>
  <c r="AH939" i="76"/>
  <c r="AI368" i="76"/>
  <c r="AH368" i="76"/>
  <c r="AI622" i="76"/>
  <c r="AH622" i="76"/>
  <c r="AI351" i="76"/>
  <c r="AH351" i="76"/>
  <c r="AH516" i="76"/>
  <c r="AI516" i="76"/>
  <c r="AH631" i="76"/>
  <c r="AI631" i="76"/>
  <c r="AH971" i="76"/>
  <c r="AI971" i="76"/>
  <c r="AH921" i="76"/>
  <c r="AI921" i="76"/>
  <c r="AH1659" i="76"/>
  <c r="AI1659" i="76"/>
  <c r="AH1166" i="76"/>
  <c r="AI1166" i="76"/>
  <c r="AI767" i="76"/>
  <c r="AH767" i="76"/>
  <c r="AI1526" i="76"/>
  <c r="AH1526" i="76"/>
  <c r="AI2009" i="76"/>
  <c r="AH2009" i="76"/>
  <c r="AI1568" i="76"/>
  <c r="AH1568" i="76"/>
  <c r="AI1128" i="76"/>
  <c r="AH1128" i="76"/>
  <c r="AI1312" i="76"/>
  <c r="AH1312" i="76"/>
  <c r="AH1206" i="76"/>
  <c r="AI1206" i="76"/>
  <c r="AH426" i="76"/>
  <c r="AI426" i="76"/>
  <c r="AH2071" i="76"/>
  <c r="AI2071" i="76"/>
  <c r="AH1985" i="76"/>
  <c r="AI1985" i="76"/>
  <c r="AI430" i="76"/>
  <c r="AH430" i="76"/>
  <c r="AI225" i="76"/>
  <c r="AH225" i="76"/>
  <c r="AI858" i="76"/>
  <c r="AH858" i="76"/>
  <c r="AI739" i="76"/>
  <c r="AH739" i="76"/>
  <c r="AI928" i="76"/>
  <c r="AH928" i="76"/>
  <c r="AI746" i="76"/>
  <c r="AH746" i="76"/>
  <c r="AI298" i="76"/>
  <c r="AH298" i="76"/>
  <c r="AI203" i="76"/>
  <c r="AH203" i="76"/>
  <c r="AH1559" i="76"/>
  <c r="AI1559" i="76"/>
  <c r="AH1944" i="76"/>
  <c r="AI1944" i="76"/>
  <c r="AI2081" i="76"/>
  <c r="AH2081" i="76"/>
  <c r="AI2096" i="76"/>
  <c r="AH2096" i="76"/>
  <c r="AH417" i="76"/>
  <c r="AI417" i="76"/>
  <c r="AH883" i="76"/>
  <c r="AI883" i="76"/>
  <c r="AI257" i="76"/>
  <c r="AH257" i="76"/>
  <c r="AH1632" i="76"/>
  <c r="AI1632" i="76"/>
  <c r="AI297" i="76"/>
  <c r="AH297" i="76"/>
  <c r="AH1601" i="76"/>
  <c r="AI1601" i="76"/>
  <c r="AI1935" i="76"/>
  <c r="AH1935" i="76"/>
  <c r="AI402" i="76"/>
  <c r="AH402" i="76"/>
  <c r="AI1620" i="76"/>
  <c r="AH1620" i="76"/>
  <c r="AI1594" i="76"/>
  <c r="AH1594" i="76"/>
  <c r="AI1427" i="76"/>
  <c r="AH1427" i="76"/>
  <c r="AI760" i="76"/>
  <c r="AH760" i="76"/>
  <c r="AI418" i="76"/>
  <c r="AH418" i="76"/>
  <c r="AI1916" i="76"/>
  <c r="AH1916" i="76"/>
  <c r="AI331" i="76"/>
  <c r="AH331" i="76"/>
  <c r="AI352" i="76"/>
  <c r="AH352" i="76"/>
  <c r="AI1831" i="76"/>
  <c r="AH1831" i="76"/>
  <c r="AI1029" i="76"/>
  <c r="AH1029" i="76"/>
  <c r="AI1652" i="76"/>
  <c r="AH1652" i="76"/>
  <c r="AI1156" i="76"/>
  <c r="AH1156" i="76"/>
  <c r="AI1137" i="76"/>
  <c r="AH1137" i="76"/>
  <c r="AI1222" i="76"/>
  <c r="AH1222" i="76"/>
  <c r="AI1907" i="76"/>
  <c r="AH1907" i="76"/>
  <c r="AI1101" i="76"/>
  <c r="AH1101" i="76"/>
  <c r="AI1870" i="76"/>
  <c r="AH1870" i="76"/>
  <c r="AI1049" i="76"/>
  <c r="AH1049" i="76"/>
  <c r="AI235" i="76"/>
  <c r="AH235" i="76"/>
  <c r="AI1234" i="76"/>
  <c r="AH1234" i="76"/>
  <c r="AI2114" i="76"/>
  <c r="AH2114" i="76"/>
  <c r="AI245" i="76"/>
  <c r="AH245" i="76"/>
  <c r="AH69" i="76"/>
  <c r="AI69" i="76"/>
  <c r="AH1535" i="76"/>
  <c r="AI1535" i="76"/>
  <c r="AH1256" i="76"/>
  <c r="AI1256" i="76"/>
  <c r="AH1768" i="76"/>
  <c r="AI1768" i="76"/>
  <c r="AH217" i="76"/>
  <c r="AI217" i="76"/>
  <c r="AH1332" i="76"/>
  <c r="AI1332" i="76"/>
  <c r="AH1898" i="76"/>
  <c r="AI1898" i="76"/>
  <c r="AH1149" i="76"/>
  <c r="AI1149" i="76"/>
  <c r="AH999" i="76"/>
  <c r="AI999" i="76"/>
  <c r="AI395" i="76"/>
  <c r="AH395" i="76"/>
  <c r="AH583" i="76"/>
  <c r="AI583" i="76"/>
  <c r="AI311" i="76"/>
  <c r="AH311" i="76"/>
  <c r="AI422" i="76"/>
  <c r="AH422" i="76"/>
  <c r="AH1037" i="76"/>
  <c r="AI1037" i="76"/>
  <c r="AI446" i="76"/>
  <c r="AH446" i="76"/>
  <c r="AI830" i="76"/>
  <c r="AH830" i="76"/>
  <c r="AI692" i="76"/>
  <c r="AH692" i="76"/>
  <c r="AI661" i="76"/>
  <c r="AH661" i="76"/>
  <c r="AI1423" i="76"/>
  <c r="AH1423" i="76"/>
  <c r="AH1276" i="76"/>
  <c r="AI1276" i="76"/>
  <c r="AH209" i="76"/>
  <c r="AI209" i="76"/>
  <c r="AI2102" i="76"/>
  <c r="AH2102" i="76"/>
  <c r="AI154" i="76"/>
  <c r="AH154" i="76"/>
  <c r="AH35" i="76"/>
  <c r="AI35" i="76"/>
  <c r="AH1283" i="76"/>
  <c r="AI1283" i="76"/>
  <c r="AI53" i="76"/>
  <c r="AH53" i="76"/>
  <c r="AI23" i="76"/>
  <c r="AH23" i="76"/>
  <c r="AH1407" i="76"/>
  <c r="AI1407" i="76"/>
  <c r="AH1747" i="76"/>
  <c r="AI1747" i="76"/>
  <c r="AH1287" i="76"/>
  <c r="AI1287" i="76"/>
  <c r="AH31" i="76"/>
  <c r="AI31" i="76"/>
  <c r="AH1015" i="76"/>
  <c r="AI1015" i="76"/>
  <c r="AH756" i="76"/>
  <c r="AI756" i="76"/>
  <c r="AH24" i="76"/>
  <c r="AI24" i="76"/>
  <c r="AH658" i="76"/>
  <c r="AI658" i="76"/>
  <c r="AI993" i="76"/>
  <c r="AH993" i="76"/>
  <c r="AI1883" i="76"/>
  <c r="AH1883" i="76"/>
  <c r="AH1764" i="76"/>
  <c r="AI1764" i="76"/>
  <c r="AH825" i="76"/>
  <c r="AI825" i="76"/>
  <c r="AH16" i="76"/>
  <c r="AI16" i="76"/>
  <c r="AI762" i="76"/>
  <c r="AH762" i="76"/>
  <c r="AI763" i="76"/>
  <c r="AH763" i="76"/>
  <c r="AH1890" i="76"/>
  <c r="AI1890" i="76"/>
  <c r="AH916" i="76"/>
  <c r="AI916" i="76"/>
  <c r="AH902" i="76"/>
  <c r="AI902" i="76"/>
  <c r="AH1876" i="76"/>
  <c r="AI1876" i="76"/>
  <c r="AH1746" i="76"/>
  <c r="AI1746" i="76"/>
  <c r="AI1763" i="76"/>
  <c r="AH1763" i="76"/>
  <c r="AI1092" i="76"/>
  <c r="AH1092" i="76"/>
  <c r="AI1084" i="76"/>
  <c r="AH1084" i="76"/>
  <c r="AI678" i="76"/>
  <c r="AH678" i="76"/>
  <c r="AI1413" i="76"/>
  <c r="AH1413" i="76"/>
  <c r="AI1519" i="76"/>
  <c r="AH1519" i="76"/>
  <c r="AI1651" i="76"/>
  <c r="AH1651" i="76"/>
  <c r="AI1293" i="76"/>
  <c r="AH1293" i="76"/>
  <c r="AI378" i="76"/>
  <c r="AH378" i="76"/>
  <c r="AI1865" i="76"/>
  <c r="AH1865" i="76"/>
  <c r="AI9" i="76"/>
  <c r="AH9" i="76"/>
  <c r="AI1421" i="76"/>
  <c r="AH1421" i="76"/>
  <c r="AI699" i="76"/>
  <c r="AH699" i="76"/>
  <c r="AI1589" i="76"/>
  <c r="AH1589" i="76"/>
  <c r="AI980" i="76"/>
  <c r="AH980" i="76"/>
  <c r="AI1490" i="76"/>
  <c r="AH1490" i="76"/>
  <c r="AI391" i="76"/>
  <c r="AH391" i="76"/>
  <c r="AH1449" i="76"/>
  <c r="AI1449" i="76"/>
  <c r="AH962" i="76"/>
  <c r="AI962" i="76"/>
  <c r="AH1942" i="76"/>
  <c r="AI1942" i="76"/>
  <c r="AH25" i="76"/>
  <c r="AI25" i="76"/>
  <c r="AH178" i="76"/>
  <c r="AI178" i="76"/>
  <c r="AI1740" i="76"/>
  <c r="AH1740" i="76"/>
  <c r="AI773" i="76"/>
  <c r="AH773" i="76"/>
  <c r="AI1878" i="76"/>
  <c r="AH1878" i="76"/>
  <c r="AI731" i="76"/>
  <c r="AH731" i="76"/>
  <c r="AI1778" i="76"/>
  <c r="AH1778" i="76"/>
  <c r="AI761" i="76"/>
  <c r="AH761" i="76"/>
  <c r="AH1434" i="76"/>
  <c r="AI1434" i="76"/>
  <c r="AH177" i="76"/>
  <c r="AI177" i="76"/>
  <c r="AI1686" i="76"/>
  <c r="AH1686" i="76"/>
  <c r="AI2090" i="76"/>
  <c r="AH2090" i="76"/>
  <c r="AI1684" i="76"/>
  <c r="AH1684" i="76"/>
  <c r="AH1473" i="76"/>
  <c r="AI1473" i="76"/>
  <c r="AI629" i="76"/>
  <c r="AH629" i="76"/>
  <c r="AI1682" i="76"/>
  <c r="AH1682" i="76"/>
  <c r="AI754" i="76"/>
  <c r="AH754" i="76"/>
  <c r="AI738" i="76"/>
  <c r="AH738" i="76"/>
  <c r="AI275" i="76"/>
  <c r="AH275" i="76"/>
  <c r="AI2083" i="76"/>
  <c r="AH2083" i="76"/>
  <c r="AI1102" i="76"/>
  <c r="AH1102" i="76"/>
  <c r="AH40" i="76"/>
  <c r="AI40" i="76"/>
  <c r="AI263" i="76"/>
  <c r="AH263" i="76"/>
  <c r="AI1003" i="76"/>
  <c r="AH1003" i="76"/>
  <c r="AI1613" i="76"/>
  <c r="AH1613" i="76"/>
  <c r="AI2030" i="76"/>
  <c r="AH2030" i="76"/>
  <c r="AH1290" i="76"/>
  <c r="AI1290" i="76"/>
  <c r="AI243" i="76"/>
  <c r="AH243" i="76"/>
  <c r="AI1025" i="76"/>
  <c r="AH1025" i="76"/>
  <c r="AI171" i="76"/>
  <c r="AH171" i="76"/>
  <c r="AH1678" i="76"/>
  <c r="AI1678" i="76"/>
  <c r="AI2078" i="76"/>
  <c r="AH2078" i="76"/>
  <c r="AH1960" i="76"/>
  <c r="AI1960" i="76"/>
  <c r="AH1196" i="76"/>
  <c r="AI1196" i="76"/>
  <c r="AH242" i="76"/>
  <c r="AI242" i="76"/>
  <c r="AH1488" i="76"/>
  <c r="AI1488" i="76"/>
  <c r="AH643" i="76"/>
  <c r="AI643" i="76"/>
  <c r="AH1018" i="76"/>
  <c r="AI1018" i="76"/>
  <c r="AH2044" i="76"/>
  <c r="AI2044" i="76"/>
  <c r="AH1881" i="76"/>
  <c r="AI1881" i="76"/>
  <c r="AH689" i="76"/>
  <c r="AI689" i="76"/>
  <c r="AH2099" i="76"/>
  <c r="AI2099" i="76"/>
  <c r="AH842" i="76"/>
  <c r="AI842" i="76"/>
  <c r="AH625" i="76"/>
  <c r="AI625" i="76"/>
  <c r="AH1228" i="76"/>
  <c r="AI1228" i="76"/>
  <c r="AH1784" i="76"/>
  <c r="AI1784" i="76"/>
  <c r="AH915" i="76"/>
  <c r="AI915" i="76"/>
  <c r="AI817" i="76"/>
  <c r="AH817" i="76"/>
  <c r="AI824" i="76"/>
  <c r="AH824" i="76"/>
  <c r="AI2058" i="76"/>
  <c r="AH2058" i="76"/>
  <c r="AI1010" i="76"/>
  <c r="AH1010" i="76"/>
  <c r="AI518" i="76"/>
  <c r="AH518" i="76"/>
  <c r="AI933" i="76"/>
  <c r="AH933" i="76"/>
  <c r="AI1803" i="76"/>
  <c r="AH1803" i="76"/>
  <c r="AI2061" i="76"/>
  <c r="AH2061" i="76"/>
  <c r="AI1744" i="76"/>
  <c r="AH1744" i="76"/>
  <c r="AH1282" i="76"/>
  <c r="AI1282" i="76"/>
  <c r="AI1097" i="76"/>
  <c r="AH1097" i="76"/>
  <c r="AI1917" i="76"/>
  <c r="AH1917" i="76"/>
  <c r="AH1294" i="76"/>
  <c r="AI1294" i="76"/>
  <c r="AI1273" i="76"/>
  <c r="AH1273" i="76"/>
  <c r="AH1714" i="76"/>
  <c r="AI1714" i="76"/>
  <c r="AH1696" i="76"/>
  <c r="AI1696" i="76"/>
  <c r="AI168" i="76"/>
  <c r="AH168" i="76"/>
  <c r="AI1983" i="76"/>
  <c r="AH1983" i="76"/>
  <c r="AH1695" i="76"/>
  <c r="AI1695" i="76"/>
  <c r="AI483" i="76"/>
  <c r="AH483" i="76"/>
  <c r="AI626" i="76"/>
  <c r="AH626" i="76"/>
  <c r="AI1992" i="76"/>
  <c r="AH1992" i="76"/>
  <c r="AI848" i="76"/>
  <c r="AH848" i="76"/>
  <c r="AI1846" i="76"/>
  <c r="AH1846" i="76"/>
  <c r="AI674" i="76"/>
  <c r="AH674" i="76"/>
  <c r="AI1272" i="76"/>
  <c r="AH1272" i="76"/>
  <c r="AI2057" i="76"/>
  <c r="AH2057" i="76"/>
  <c r="AI778" i="76"/>
  <c r="AH778" i="76"/>
  <c r="AI1787" i="76"/>
  <c r="AH1787" i="76"/>
  <c r="AI1570" i="76"/>
  <c r="AH1570" i="76"/>
  <c r="AH1813" i="76"/>
  <c r="AI1813" i="76"/>
  <c r="AI441" i="76"/>
  <c r="AH441" i="76"/>
  <c r="AI2072" i="76"/>
  <c r="AH2072" i="76"/>
  <c r="AI1504" i="76"/>
  <c r="AH1504" i="76"/>
  <c r="AI1532" i="76"/>
  <c r="AH1532" i="76"/>
  <c r="AI487" i="76"/>
  <c r="AH487" i="76"/>
  <c r="AI1794" i="76"/>
  <c r="AH1794" i="76"/>
  <c r="AI1154" i="76"/>
  <c r="AH1154" i="76"/>
  <c r="AI736" i="76"/>
  <c r="AH736" i="76"/>
  <c r="AI94" i="76"/>
  <c r="AH94" i="76"/>
  <c r="AI2052" i="76"/>
  <c r="AH2052" i="76"/>
  <c r="AI675" i="76"/>
  <c r="AH675" i="76"/>
  <c r="AI66" i="76"/>
  <c r="AH66" i="76"/>
  <c r="AI752" i="76"/>
  <c r="AH752" i="76"/>
  <c r="AI743" i="76"/>
  <c r="AH743" i="76"/>
  <c r="AI750" i="76"/>
  <c r="AH750" i="76"/>
  <c r="AI406" i="76"/>
  <c r="AH406" i="76"/>
  <c r="AI180" i="76"/>
  <c r="AH180" i="76"/>
  <c r="AI359" i="76"/>
  <c r="AH359" i="76"/>
  <c r="AI813" i="76"/>
  <c r="AH813" i="76"/>
  <c r="AI528" i="76"/>
  <c r="AH528" i="76"/>
  <c r="AI387" i="76"/>
  <c r="AH387" i="76"/>
  <c r="AI475" i="76"/>
  <c r="AH475" i="76"/>
  <c r="AH650" i="76"/>
  <c r="AI650" i="76"/>
  <c r="AH820" i="76"/>
  <c r="AI820" i="76"/>
  <c r="AH708" i="76"/>
  <c r="AI708" i="76"/>
  <c r="AH1584" i="76"/>
  <c r="AI1584" i="76"/>
  <c r="AH1002" i="76"/>
  <c r="AI1002" i="76"/>
  <c r="AH179" i="76"/>
  <c r="AI179" i="76"/>
  <c r="AH925" i="76"/>
  <c r="AI925" i="76"/>
  <c r="AH1305" i="76"/>
  <c r="AI1305" i="76"/>
  <c r="AH1030" i="76"/>
  <c r="AI1030" i="76"/>
  <c r="AH216" i="76"/>
  <c r="AI216" i="76"/>
  <c r="AH2088" i="76"/>
  <c r="AI2088" i="76"/>
  <c r="AH1972" i="76"/>
  <c r="AI1972" i="76"/>
  <c r="AH628" i="76"/>
  <c r="AI628" i="76"/>
  <c r="AH1718" i="76"/>
  <c r="AI1718" i="76"/>
  <c r="AH250" i="76"/>
  <c r="AI250" i="76"/>
  <c r="AH548" i="76"/>
  <c r="AI548" i="76"/>
  <c r="AH519" i="76"/>
  <c r="AI519" i="76"/>
  <c r="AH905" i="76"/>
  <c r="AI905" i="76"/>
  <c r="AH412" i="76"/>
  <c r="AI412" i="76"/>
  <c r="AI1433" i="76"/>
  <c r="AH1433" i="76"/>
  <c r="AI1711" i="76"/>
  <c r="AH1711" i="76"/>
  <c r="AI608" i="76"/>
  <c r="AH608" i="76"/>
  <c r="AI822" i="76"/>
  <c r="AH822" i="76"/>
  <c r="AI1398" i="76"/>
  <c r="AH1398" i="76"/>
  <c r="AI1200" i="76"/>
  <c r="AH1200" i="76"/>
  <c r="AI1213" i="76"/>
  <c r="AH1213" i="76"/>
  <c r="AI1998" i="76"/>
  <c r="AH1998" i="76"/>
  <c r="AI899" i="76"/>
  <c r="AH899" i="76"/>
  <c r="AH1130" i="76"/>
  <c r="AI1130" i="76"/>
  <c r="AI1646" i="76"/>
  <c r="AH1646" i="76"/>
  <c r="AI976" i="76"/>
  <c r="AH976" i="76"/>
  <c r="AI1396" i="76"/>
  <c r="AH1396" i="76"/>
  <c r="AI1168" i="76"/>
  <c r="AH1168" i="76"/>
  <c r="AI737" i="76"/>
  <c r="AH737" i="76"/>
  <c r="AI2036" i="76"/>
  <c r="AH2036" i="76"/>
  <c r="AI730" i="76"/>
  <c r="AH730" i="76"/>
  <c r="AI911" i="76"/>
  <c r="AH911" i="76"/>
  <c r="AI1639" i="76"/>
  <c r="AH1639" i="76"/>
  <c r="AI544" i="76"/>
  <c r="AH544" i="76"/>
  <c r="AI1027" i="76"/>
  <c r="AH1027" i="76"/>
  <c r="AI1742" i="76"/>
  <c r="AH1742" i="76"/>
  <c r="AH482" i="76"/>
  <c r="AI482" i="76"/>
  <c r="AI1580" i="76"/>
  <c r="AH1580" i="76"/>
  <c r="AH1708" i="76"/>
  <c r="AI1708" i="76"/>
  <c r="AH1438" i="76"/>
  <c r="AI1438" i="76"/>
  <c r="AH1921" i="76"/>
  <c r="AI1921" i="76"/>
  <c r="AH1346" i="76"/>
  <c r="AI1346" i="76"/>
  <c r="AH1616" i="76"/>
  <c r="AI1616" i="76"/>
  <c r="AH2091" i="76"/>
  <c r="AI2091" i="76"/>
  <c r="AI1402" i="76"/>
  <c r="AH1402" i="76"/>
  <c r="AI108" i="76"/>
  <c r="AH108" i="76"/>
  <c r="AI2059" i="76"/>
  <c r="AH2059" i="76"/>
  <c r="AI2026" i="76"/>
  <c r="AH2026" i="76"/>
  <c r="AI806" i="76"/>
  <c r="AH806" i="76"/>
  <c r="AI1269" i="76"/>
  <c r="AH1269" i="76"/>
  <c r="AI541" i="76"/>
  <c r="AH541" i="76"/>
  <c r="AI1333" i="76"/>
  <c r="AH1333" i="76"/>
  <c r="AI2003" i="76"/>
  <c r="AH2003" i="76"/>
  <c r="AI223" i="76"/>
  <c r="AH223" i="76"/>
  <c r="AI1873" i="76"/>
  <c r="AH1873" i="76"/>
  <c r="AI758" i="76"/>
  <c r="AH758" i="76"/>
  <c r="AI765" i="76"/>
  <c r="AH765" i="76"/>
  <c r="AI1430" i="76"/>
  <c r="AH1430" i="76"/>
  <c r="AI433" i="76"/>
  <c r="AH433" i="76"/>
  <c r="AI1777" i="76"/>
  <c r="AH1777" i="76"/>
  <c r="AH703" i="76"/>
  <c r="AI703" i="76"/>
  <c r="AH1298" i="76"/>
  <c r="AI1298" i="76"/>
  <c r="AH542" i="76"/>
  <c r="AI542" i="76"/>
  <c r="AH2008" i="76"/>
  <c r="AI2008" i="76"/>
  <c r="AH1524" i="76"/>
  <c r="AI1524" i="76"/>
  <c r="AI407" i="76"/>
  <c r="AH407" i="76"/>
  <c r="AH897" i="76"/>
  <c r="AI897" i="76"/>
  <c r="AI620" i="76"/>
  <c r="AH620" i="76"/>
  <c r="AI338" i="76"/>
  <c r="AH338" i="76"/>
  <c r="AI869" i="76"/>
  <c r="AH869" i="76"/>
  <c r="AI634" i="76"/>
  <c r="AH634" i="76"/>
  <c r="AI1341" i="76"/>
  <c r="AH1341" i="76"/>
  <c r="AI471" i="76"/>
  <c r="AH471" i="76"/>
  <c r="AH828" i="76"/>
  <c r="AI828" i="76"/>
  <c r="AH791" i="76"/>
  <c r="AI791" i="76"/>
  <c r="AH295" i="76"/>
  <c r="AI295" i="76"/>
  <c r="AH436" i="76"/>
  <c r="AI436" i="76"/>
  <c r="AH408" i="76"/>
  <c r="AI408" i="76"/>
  <c r="AH1012" i="76"/>
  <c r="AI1012" i="76"/>
  <c r="AH2027" i="76"/>
  <c r="AI2027" i="76"/>
  <c r="AH1812" i="76"/>
  <c r="AI1812" i="76"/>
  <c r="AH464" i="76"/>
  <c r="AI464" i="76"/>
  <c r="AH444" i="76"/>
  <c r="AI444" i="76"/>
  <c r="AH1089" i="76"/>
  <c r="AI1089" i="76"/>
  <c r="AH781" i="76"/>
  <c r="AI781" i="76"/>
  <c r="AH478" i="76"/>
  <c r="AI478" i="76"/>
  <c r="AH632" i="76"/>
  <c r="AI632" i="76"/>
  <c r="AI1638" i="76"/>
  <c r="AH1638" i="76"/>
  <c r="AI875" i="76"/>
  <c r="AH875" i="76"/>
  <c r="AI718" i="76"/>
  <c r="AH718" i="76"/>
  <c r="AI1789" i="76"/>
  <c r="AH1789" i="76"/>
  <c r="AI551" i="76"/>
  <c r="AH551" i="76"/>
  <c r="AI693" i="76"/>
  <c r="AH693" i="76"/>
  <c r="AI1558" i="76"/>
  <c r="AH1558" i="76"/>
  <c r="AI1664" i="76"/>
  <c r="AH1664" i="76"/>
  <c r="AI1146" i="76"/>
  <c r="AH1146" i="76"/>
  <c r="AI365" i="76"/>
  <c r="AH365" i="76"/>
  <c r="AI339" i="76"/>
  <c r="AH339" i="76"/>
  <c r="AI1914" i="76"/>
  <c r="AH1914" i="76"/>
  <c r="AI287" i="76"/>
  <c r="AH287" i="76"/>
  <c r="AI536" i="76"/>
  <c r="AH536" i="76"/>
  <c r="AI288" i="76"/>
  <c r="AH288" i="76"/>
  <c r="AI1955" i="76"/>
  <c r="AH1955" i="76"/>
  <c r="AI1579" i="76"/>
  <c r="AH1579" i="76"/>
  <c r="AI369" i="76"/>
  <c r="AH369" i="76"/>
  <c r="AI1362" i="76"/>
  <c r="AH1362" i="76"/>
  <c r="AI2070" i="76"/>
  <c r="AH2070" i="76"/>
  <c r="AI2031" i="76"/>
  <c r="AH2031" i="76"/>
  <c r="AI1643" i="76"/>
  <c r="AH1643" i="76"/>
  <c r="AI597" i="76"/>
  <c r="AH597" i="76"/>
  <c r="AI1024" i="76"/>
  <c r="AH1024" i="76"/>
  <c r="AI2050" i="76"/>
  <c r="AH2050" i="76"/>
  <c r="AI353" i="76"/>
  <c r="AH353" i="76"/>
  <c r="AI472" i="76"/>
  <c r="AH472" i="76"/>
  <c r="AI1667" i="76"/>
  <c r="AH1667" i="76"/>
  <c r="AI1965" i="76"/>
  <c r="AH1965" i="76"/>
  <c r="AI940" i="76"/>
  <c r="AH940" i="76"/>
  <c r="AI802" i="76"/>
  <c r="AH802" i="76"/>
  <c r="AI1216" i="76"/>
  <c r="AH1216" i="76"/>
  <c r="AI2045" i="76"/>
  <c r="AH2045" i="76"/>
  <c r="AI1201" i="76"/>
  <c r="AH1201" i="76"/>
  <c r="AI816" i="76"/>
  <c r="AH816" i="76"/>
  <c r="AI1839" i="76"/>
  <c r="AH1839" i="76"/>
  <c r="AH2034" i="76"/>
  <c r="AI2034" i="76"/>
  <c r="AH1495" i="76"/>
  <c r="AI1495" i="76"/>
  <c r="AH592" i="76"/>
  <c r="AI592" i="76"/>
  <c r="AH1610" i="76"/>
  <c r="AI1610" i="76"/>
  <c r="AH1909" i="76"/>
  <c r="AI1909" i="76"/>
  <c r="AH208" i="76"/>
  <c r="AI208" i="76"/>
  <c r="AH757" i="76"/>
  <c r="AI757" i="76"/>
  <c r="AI1891" i="76"/>
  <c r="AH1891" i="76"/>
  <c r="AI425" i="76"/>
  <c r="AH425" i="76"/>
  <c r="AI1621" i="76"/>
  <c r="AH1621" i="76"/>
  <c r="AI1603" i="76"/>
  <c r="AH1603" i="76"/>
  <c r="AI1167" i="76"/>
  <c r="AH1167" i="76"/>
  <c r="AI1818" i="76"/>
  <c r="AH1818" i="76"/>
  <c r="AI1239" i="76"/>
  <c r="AH1239" i="76"/>
  <c r="AI1041" i="76"/>
  <c r="AH1041" i="76"/>
  <c r="AH1596" i="76"/>
  <c r="AI1596" i="76"/>
  <c r="AI1132" i="76"/>
  <c r="AH1132" i="76"/>
  <c r="AI229" i="76"/>
  <c r="AH229" i="76"/>
  <c r="AI2122" i="76"/>
  <c r="AH2122" i="76"/>
  <c r="AH93" i="76"/>
  <c r="AI93" i="76"/>
  <c r="AI61" i="76"/>
  <c r="AH61" i="76"/>
  <c r="AH1506" i="76"/>
  <c r="AI1506" i="76"/>
  <c r="AH1946" i="76"/>
  <c r="AI1946" i="76"/>
  <c r="AH1751" i="76"/>
  <c r="AI1751" i="76"/>
  <c r="AH385" i="76"/>
  <c r="AI385" i="76"/>
  <c r="AI1304" i="76"/>
  <c r="AH1304" i="76"/>
  <c r="AH1185" i="76"/>
  <c r="AI1185" i="76"/>
  <c r="AI499" i="76"/>
  <c r="AH499" i="76"/>
  <c r="AI1439" i="76"/>
  <c r="AH1439" i="76"/>
  <c r="AI1481" i="76"/>
  <c r="AH1481" i="76"/>
  <c r="AH1428" i="76"/>
  <c r="AI1428" i="76"/>
  <c r="AI1230" i="76"/>
  <c r="AH1230" i="76"/>
  <c r="AI2139" i="76"/>
  <c r="AH2139" i="76"/>
  <c r="AI2109" i="76"/>
  <c r="AH2109" i="76"/>
  <c r="AI151" i="76"/>
  <c r="AH151" i="76"/>
  <c r="AH1219" i="76"/>
  <c r="AI1219" i="76"/>
  <c r="AH1313" i="76"/>
  <c r="AI1313" i="76"/>
  <c r="AH1996" i="76"/>
  <c r="AI1996" i="76"/>
  <c r="AI1251" i="76"/>
  <c r="AH1251" i="76"/>
  <c r="AI537" i="76"/>
  <c r="AH537" i="76"/>
  <c r="AI1122" i="76"/>
  <c r="AH1122" i="76"/>
  <c r="AI1838" i="76"/>
  <c r="AH1838" i="76"/>
  <c r="AI1379" i="76"/>
  <c r="AH1379" i="76"/>
  <c r="AI1161" i="76"/>
  <c r="AH1161" i="76"/>
  <c r="AH1673" i="76"/>
  <c r="AI1673" i="76"/>
  <c r="AI2149" i="76"/>
  <c r="AH2149" i="76"/>
  <c r="AI2126" i="76"/>
  <c r="AH2126" i="76"/>
  <c r="AH2108" i="76"/>
  <c r="AI2108" i="76"/>
  <c r="AH160" i="76"/>
  <c r="AI160" i="76"/>
  <c r="AH144" i="76"/>
  <c r="AI144" i="76"/>
  <c r="AH128" i="76"/>
  <c r="AI128" i="76"/>
  <c r="AI119" i="76"/>
  <c r="AH119" i="76"/>
  <c r="AI107" i="76"/>
  <c r="AH107" i="76"/>
  <c r="AI91" i="76"/>
  <c r="AH91" i="76"/>
  <c r="AI75" i="76"/>
  <c r="AH75" i="76"/>
  <c r="AI1197" i="76"/>
  <c r="AH1197" i="76"/>
  <c r="AI1549" i="76"/>
  <c r="AH1549" i="76"/>
  <c r="AI1503" i="76"/>
  <c r="AH1503" i="76"/>
  <c r="AI590" i="76"/>
  <c r="AH590" i="76"/>
  <c r="AI1941" i="76"/>
  <c r="AH1941" i="76"/>
  <c r="AI656" i="76"/>
  <c r="AH656" i="76"/>
  <c r="AI337" i="76"/>
  <c r="AH337" i="76"/>
  <c r="AI238" i="76"/>
  <c r="AH238" i="76"/>
  <c r="AI1212" i="76"/>
  <c r="AH1212" i="76"/>
  <c r="AI1330" i="76"/>
  <c r="AH1330" i="76"/>
  <c r="AI1311" i="76"/>
  <c r="AH1311" i="76"/>
  <c r="AI1266" i="76"/>
  <c r="AH1266" i="76"/>
  <c r="AI845" i="76"/>
  <c r="AH845" i="76"/>
  <c r="AI1143" i="76"/>
  <c r="AH1143" i="76"/>
  <c r="AH753" i="76"/>
  <c r="AI753" i="76"/>
  <c r="AI1825" i="76"/>
  <c r="AH1825" i="76"/>
  <c r="AI201" i="76"/>
  <c r="AH201" i="76"/>
  <c r="AI403" i="76"/>
  <c r="AH403" i="76"/>
  <c r="AI1735" i="76"/>
  <c r="AH1735" i="76"/>
  <c r="AH1785" i="76"/>
  <c r="AI1785" i="76"/>
  <c r="AI1875" i="76"/>
  <c r="AH1875" i="76"/>
  <c r="AI1547" i="76"/>
  <c r="AH1547" i="76"/>
  <c r="AI1435" i="76"/>
  <c r="AH1435" i="76"/>
  <c r="AI268" i="76"/>
  <c r="AH268" i="76"/>
  <c r="AI363" i="76"/>
  <c r="AH363" i="76"/>
  <c r="AH1871" i="76"/>
  <c r="AI1871" i="76"/>
  <c r="AI269" i="76"/>
  <c r="AH269" i="76"/>
  <c r="AI1624" i="76"/>
  <c r="AH1624" i="76"/>
  <c r="AH885" i="76"/>
  <c r="AI885" i="76"/>
  <c r="AI574" i="76"/>
  <c r="AH574" i="76"/>
  <c r="AH1466" i="76"/>
  <c r="AI1466" i="76"/>
  <c r="AI1677" i="76"/>
  <c r="AH1677" i="76"/>
  <c r="AH193" i="76"/>
  <c r="AI193" i="76"/>
  <c r="AI1343" i="76"/>
  <c r="AH1343" i="76"/>
  <c r="AI836" i="76"/>
  <c r="AH836" i="76"/>
  <c r="AH1704" i="76"/>
  <c r="AI1704" i="76"/>
  <c r="AH934" i="76"/>
  <c r="AI934" i="76"/>
  <c r="AI901" i="76"/>
  <c r="AH901" i="76"/>
  <c r="AI552" i="76"/>
  <c r="AH552" i="76"/>
  <c r="AI561" i="76"/>
  <c r="AH561" i="76"/>
  <c r="AI279" i="76"/>
  <c r="AH279" i="76"/>
  <c r="AI722" i="76"/>
  <c r="AH722" i="76"/>
  <c r="AI1932" i="76"/>
  <c r="AH1932" i="76"/>
  <c r="AH150" i="76"/>
  <c r="AI150" i="76"/>
  <c r="AI420" i="76"/>
  <c r="AH420" i="76"/>
  <c r="AI702" i="76"/>
  <c r="AH702" i="76"/>
  <c r="AH759" i="76"/>
  <c r="AI759" i="76"/>
  <c r="AH2095" i="76"/>
  <c r="AI2095" i="76"/>
  <c r="AI603" i="76"/>
  <c r="AH603" i="76"/>
  <c r="AH1712" i="76"/>
  <c r="AI1712" i="76"/>
  <c r="AH1887" i="76"/>
  <c r="AI1887" i="76"/>
  <c r="AI1821" i="76"/>
  <c r="AH1821" i="76"/>
  <c r="AH876" i="76"/>
  <c r="AI876" i="76"/>
  <c r="AH988" i="76"/>
  <c r="AI988" i="76"/>
  <c r="AH1268" i="76"/>
  <c r="AI1268" i="76"/>
  <c r="AI610" i="76"/>
  <c r="AH610" i="76"/>
  <c r="AI1401" i="76"/>
  <c r="AH1401" i="76"/>
  <c r="AI1523" i="76"/>
  <c r="AH1523" i="76"/>
  <c r="AI491" i="76"/>
  <c r="AH491" i="76"/>
  <c r="AI1615" i="76"/>
  <c r="AH1615" i="76"/>
  <c r="AH932" i="76"/>
  <c r="AI932" i="76"/>
  <c r="AH1723" i="76"/>
  <c r="AI1723" i="76"/>
  <c r="AI1060" i="76"/>
  <c r="AH1060" i="76"/>
  <c r="AH1958" i="76"/>
  <c r="AI1958" i="76"/>
  <c r="AI498" i="76"/>
  <c r="AH498" i="76"/>
  <c r="AI1363" i="76"/>
  <c r="AH1363" i="76"/>
  <c r="AH429" i="76"/>
  <c r="AI429" i="76"/>
  <c r="AH1947" i="76"/>
  <c r="AI1947" i="76"/>
  <c r="AH259" i="76"/>
  <c r="AI259" i="76"/>
  <c r="AH1096" i="76"/>
  <c r="AI1096" i="76"/>
  <c r="AH304" i="76"/>
  <c r="AI304" i="76"/>
  <c r="AI384" i="76"/>
  <c r="AH384" i="76"/>
  <c r="AI320" i="76"/>
  <c r="AH320" i="76"/>
  <c r="AH2063" i="76"/>
  <c r="AI2063" i="76"/>
  <c r="AH748" i="76"/>
  <c r="AI748" i="76"/>
  <c r="AI210" i="76"/>
  <c r="AH210" i="76"/>
  <c r="AI1240" i="76"/>
  <c r="AH1240" i="76"/>
  <c r="AI534" i="76"/>
  <c r="AH534" i="76"/>
  <c r="AI1619" i="76"/>
  <c r="AH1619" i="76"/>
  <c r="AI1593" i="76"/>
  <c r="AH1593" i="76"/>
  <c r="AI1741" i="76"/>
  <c r="AH1741" i="76"/>
  <c r="AI725" i="76"/>
  <c r="AH725" i="76"/>
  <c r="AI1936" i="76"/>
  <c r="AH1936" i="76"/>
  <c r="AI2142" i="76"/>
  <c r="AH2142" i="76"/>
  <c r="AI162" i="76"/>
  <c r="AH162" i="76"/>
  <c r="AH1322" i="76"/>
  <c r="AI1322" i="76"/>
  <c r="AI118" i="76"/>
  <c r="AH118" i="76"/>
  <c r="AI423" i="76"/>
  <c r="AH423" i="76"/>
  <c r="AI2103" i="76"/>
  <c r="AH2103" i="76"/>
  <c r="AI155" i="76"/>
  <c r="AH155" i="76"/>
  <c r="AI139" i="76"/>
  <c r="AH139" i="76"/>
  <c r="AI123" i="76"/>
  <c r="AH123" i="76"/>
  <c r="AI97" i="76"/>
  <c r="AH97" i="76"/>
  <c r="AI65" i="76"/>
  <c r="AH65" i="76"/>
  <c r="AI1591" i="76"/>
  <c r="AH1591" i="76"/>
  <c r="AI1512" i="76"/>
  <c r="AH1512" i="76"/>
  <c r="AI2073" i="76"/>
  <c r="AH2073" i="76"/>
  <c r="AI285" i="76"/>
  <c r="AH285" i="76"/>
  <c r="AI1337" i="76"/>
  <c r="AH1337" i="76"/>
  <c r="AI1318" i="76"/>
  <c r="AH1318" i="76"/>
  <c r="AI1171" i="76"/>
  <c r="AH1171" i="76"/>
  <c r="AH679" i="76"/>
  <c r="AI679" i="76"/>
  <c r="AI1889" i="76"/>
  <c r="AH1889" i="76"/>
  <c r="AI1400" i="76"/>
  <c r="AH1400" i="76"/>
  <c r="AH1070" i="76"/>
  <c r="AI1070" i="76"/>
  <c r="AH577" i="76"/>
  <c r="AI577" i="76"/>
  <c r="AH1885" i="76"/>
  <c r="AI1885" i="76"/>
  <c r="AI247" i="76"/>
  <c r="AH247" i="76"/>
  <c r="AH1515" i="76"/>
  <c r="AI1515" i="76"/>
  <c r="AI1021" i="76"/>
  <c r="AH1021" i="76"/>
  <c r="AI1675" i="76"/>
  <c r="AH1675" i="76"/>
  <c r="AI745" i="76"/>
  <c r="AH745" i="76"/>
  <c r="AI1820" i="76"/>
  <c r="AH1820" i="76"/>
  <c r="AH1446" i="76"/>
  <c r="AI1446" i="76"/>
  <c r="AI15" i="76"/>
  <c r="AH15" i="76"/>
  <c r="AH19" i="76"/>
  <c r="AI19" i="76"/>
  <c r="AI1386" i="76"/>
  <c r="AH1386" i="76"/>
  <c r="AI1357" i="76"/>
  <c r="AH1357" i="76"/>
  <c r="AI1501" i="76"/>
  <c r="AH1501" i="76"/>
  <c r="AI1850" i="76"/>
  <c r="AH1850" i="76"/>
  <c r="AH1676" i="76"/>
  <c r="AI1676" i="76"/>
  <c r="AH1457" i="76"/>
  <c r="AI1457" i="76"/>
  <c r="AH1679" i="76"/>
  <c r="AI1679" i="76"/>
  <c r="AI1849" i="76"/>
  <c r="AH1849" i="76"/>
  <c r="AH251" i="76"/>
  <c r="AI251" i="76"/>
  <c r="AI184" i="76"/>
  <c r="AH184" i="76"/>
  <c r="AI1113" i="76"/>
  <c r="AH1113" i="76"/>
  <c r="AI469" i="76"/>
  <c r="AH469" i="76"/>
  <c r="AI342" i="76"/>
  <c r="AH342" i="76"/>
  <c r="AH1224" i="76"/>
  <c r="AI1224" i="76"/>
  <c r="AH1888" i="76"/>
  <c r="AI1888" i="76"/>
  <c r="AH1721" i="76"/>
  <c r="AI1721" i="76"/>
  <c r="AI1516" i="76"/>
  <c r="AH1516" i="76"/>
  <c r="AI926" i="76"/>
  <c r="AH926" i="76"/>
  <c r="AI227" i="76"/>
  <c r="AH227" i="76"/>
  <c r="AI1986" i="76"/>
  <c r="AH1986" i="76"/>
  <c r="AI2138" i="76"/>
  <c r="AH2138" i="76"/>
  <c r="AH473" i="76"/>
  <c r="AI473" i="76"/>
  <c r="AI136" i="76"/>
  <c r="AH136" i="76"/>
  <c r="AI1775" i="76"/>
  <c r="AH1775" i="76"/>
  <c r="AI1155" i="76"/>
  <c r="AH1155" i="76"/>
  <c r="AI277" i="76"/>
  <c r="AH277" i="76"/>
  <c r="AI527" i="76"/>
  <c r="AH527" i="76"/>
  <c r="AI1997" i="76"/>
  <c r="AH1997" i="76"/>
  <c r="AH601" i="76"/>
  <c r="AI601" i="76"/>
  <c r="AI1716" i="76"/>
  <c r="AH1716" i="76"/>
  <c r="AI1403" i="76"/>
  <c r="AH1403" i="76"/>
  <c r="AI362" i="76"/>
  <c r="AH362" i="76"/>
  <c r="AI673" i="76"/>
  <c r="AH673" i="76"/>
  <c r="AI410" i="76"/>
  <c r="AH410" i="76"/>
  <c r="AI1798" i="76"/>
  <c r="AH1798" i="76"/>
  <c r="AI709" i="76"/>
  <c r="AH709" i="76"/>
  <c r="AI1354" i="76"/>
  <c r="AH1354" i="76"/>
  <c r="AI1367" i="76"/>
  <c r="AH1367" i="76"/>
  <c r="AI554" i="76"/>
  <c r="AH554" i="76"/>
  <c r="AI1410" i="76"/>
  <c r="AH1410" i="76"/>
  <c r="AI321" i="76"/>
  <c r="AH321" i="76"/>
  <c r="AH715" i="76"/>
  <c r="AI715" i="76"/>
  <c r="AI2064" i="76"/>
  <c r="AH2064" i="76"/>
  <c r="AH1460" i="76"/>
  <c r="AI1460" i="76"/>
  <c r="AH214" i="76"/>
  <c r="AI214" i="76"/>
  <c r="AI772" i="76"/>
  <c r="AH772" i="76"/>
  <c r="AH1424" i="76"/>
  <c r="AI1424" i="76"/>
  <c r="AH1112" i="76"/>
  <c r="AI1112" i="76"/>
  <c r="AH221" i="76"/>
  <c r="AI221" i="76"/>
  <c r="AH844" i="76"/>
  <c r="AI844" i="76"/>
  <c r="AH1074" i="76"/>
  <c r="AI1074" i="76"/>
  <c r="AH2015" i="76"/>
  <c r="AI2015" i="76"/>
  <c r="AH1417" i="76"/>
  <c r="AI1417" i="76"/>
  <c r="AH218" i="76"/>
  <c r="AI218" i="76"/>
  <c r="AH1418" i="76"/>
  <c r="AI1418" i="76"/>
  <c r="AH1719" i="76"/>
  <c r="AI1719" i="76"/>
  <c r="AH1432" i="76"/>
  <c r="AI1432" i="76"/>
  <c r="AH862" i="76"/>
  <c r="AI862" i="76"/>
  <c r="AH701" i="76"/>
  <c r="AI701" i="76"/>
  <c r="AH1786" i="76"/>
  <c r="AI1786" i="76"/>
  <c r="AI892" i="76"/>
  <c r="AH892" i="76"/>
  <c r="AI1110" i="76"/>
  <c r="AH1110" i="76"/>
  <c r="AI827" i="76"/>
  <c r="AH827" i="76"/>
  <c r="AI2056" i="76"/>
  <c r="AH2056" i="76"/>
  <c r="AI1241" i="76"/>
  <c r="AH1241" i="76"/>
  <c r="AI447" i="76"/>
  <c r="AH447" i="76"/>
  <c r="AI1360" i="76"/>
  <c r="AH1360" i="76"/>
  <c r="AI793" i="76"/>
  <c r="AH793" i="76"/>
  <c r="AI2000" i="76"/>
  <c r="AH2000" i="76"/>
  <c r="AI1808" i="76"/>
  <c r="AH1808" i="76"/>
  <c r="AI1595" i="76"/>
  <c r="AH1595" i="76"/>
  <c r="AI2032" i="76"/>
  <c r="AH2032" i="76"/>
  <c r="AI963" i="76"/>
  <c r="AH963" i="76"/>
  <c r="AI570" i="76"/>
  <c r="AH570" i="76"/>
  <c r="AI1600" i="76"/>
  <c r="AH1600" i="76"/>
  <c r="AH2007" i="76"/>
  <c r="AI2007" i="76"/>
  <c r="AI618" i="76"/>
  <c r="AH618" i="76"/>
  <c r="AI2013" i="76"/>
  <c r="AH2013" i="76"/>
  <c r="AI1633" i="76"/>
  <c r="AH1633" i="76"/>
  <c r="AI1913" i="76"/>
  <c r="AH1913" i="76"/>
  <c r="AI1896" i="76"/>
  <c r="AH1896" i="76"/>
  <c r="AI1727" i="76"/>
  <c r="AH1727" i="76"/>
  <c r="AI972" i="76"/>
  <c r="AH972" i="76"/>
  <c r="AI2049" i="76"/>
  <c r="AH2049" i="76"/>
  <c r="AI1636" i="76"/>
  <c r="AH1636" i="76"/>
  <c r="AI1454" i="76"/>
  <c r="AH1454" i="76"/>
  <c r="AI1117" i="76"/>
  <c r="AH1117" i="76"/>
  <c r="AI486" i="76"/>
  <c r="AH486" i="76"/>
  <c r="AH1927" i="76"/>
  <c r="AI1927" i="76"/>
  <c r="AH1478" i="76"/>
  <c r="AI1478" i="76"/>
  <c r="AH870" i="76"/>
  <c r="AI870" i="76"/>
  <c r="AH721" i="76"/>
  <c r="AI721" i="76"/>
  <c r="AH803" i="76"/>
  <c r="AI803" i="76"/>
  <c r="AH889" i="76"/>
  <c r="AI889" i="76"/>
  <c r="AH1923" i="76"/>
  <c r="AI1923" i="76"/>
  <c r="AH1892" i="76"/>
  <c r="AI1892" i="76"/>
  <c r="AH732" i="76"/>
  <c r="AI732" i="76"/>
  <c r="AH809" i="76"/>
  <c r="AI809" i="76"/>
  <c r="AH1033" i="76"/>
  <c r="AI1033" i="76"/>
  <c r="AH1378" i="76"/>
  <c r="AI1378" i="76"/>
  <c r="AH1019" i="76"/>
  <c r="AI1019" i="76"/>
  <c r="AH450" i="76"/>
  <c r="AI450" i="76"/>
  <c r="AH457" i="76"/>
  <c r="AI457" i="76"/>
  <c r="AI1930" i="76"/>
  <c r="AH1930" i="76"/>
  <c r="AI1040" i="76"/>
  <c r="AH1040" i="76"/>
  <c r="AI1426" i="76"/>
  <c r="AH1426" i="76"/>
  <c r="AI1496" i="76"/>
  <c r="AH1496" i="76"/>
  <c r="AI660" i="76"/>
  <c r="AH660" i="76"/>
  <c r="AI1797" i="76"/>
  <c r="AH1797" i="76"/>
  <c r="AI966" i="76"/>
  <c r="AH966" i="76"/>
  <c r="AI1442" i="76"/>
  <c r="AH1442" i="76"/>
  <c r="AI683" i="76"/>
  <c r="AH683" i="76"/>
  <c r="AI370" i="76"/>
  <c r="AH370" i="76"/>
  <c r="AI865" i="76"/>
  <c r="AH865" i="76"/>
  <c r="AI882" i="76"/>
  <c r="AH882" i="76"/>
  <c r="AI1893" i="76"/>
  <c r="AH1893" i="76"/>
  <c r="AI860" i="76"/>
  <c r="AH860" i="76"/>
  <c r="AI1082" i="76"/>
  <c r="AH1082" i="76"/>
  <c r="AI451" i="76"/>
  <c r="AH451" i="76"/>
  <c r="AH967" i="76"/>
  <c r="AI967" i="76"/>
  <c r="AH688" i="76"/>
  <c r="AI688" i="76"/>
  <c r="AH207" i="76"/>
  <c r="AI207" i="76"/>
  <c r="AH1158" i="76"/>
  <c r="AI1158" i="76"/>
  <c r="AI1836" i="76"/>
  <c r="AH1836" i="76"/>
  <c r="AH1604" i="76"/>
  <c r="AI1604" i="76"/>
  <c r="AH964" i="76"/>
  <c r="AI964" i="76"/>
  <c r="AI968" i="76"/>
  <c r="AH968" i="76"/>
  <c r="AI788" i="76"/>
  <c r="AH788" i="76"/>
  <c r="AI907" i="76"/>
  <c r="AH907" i="76"/>
  <c r="AI453" i="76"/>
  <c r="AH453" i="76"/>
  <c r="AI1557" i="76"/>
  <c r="AH1557" i="76"/>
  <c r="AI1248" i="76"/>
  <c r="AH1248" i="76"/>
  <c r="AI607" i="76"/>
  <c r="AH607" i="76"/>
  <c r="AI685" i="76"/>
  <c r="AH685" i="76"/>
  <c r="AI1668" i="76"/>
  <c r="AH1668" i="76"/>
  <c r="AI1661" i="76"/>
  <c r="AH1661" i="76"/>
  <c r="AI1139" i="76"/>
  <c r="AH1139" i="76"/>
  <c r="AI1660" i="76"/>
  <c r="AH1660" i="76"/>
  <c r="AI1937" i="76"/>
  <c r="AH1937" i="76"/>
  <c r="AH1440" i="76"/>
  <c r="AI1440" i="76"/>
  <c r="AI977" i="76"/>
  <c r="AH977" i="76"/>
  <c r="AI1482" i="76"/>
  <c r="AH1482" i="76"/>
  <c r="AI200" i="76"/>
  <c r="AH200" i="76"/>
  <c r="AI1729" i="76"/>
  <c r="AH1729" i="76"/>
  <c r="AI1162" i="76"/>
  <c r="AH1162" i="76"/>
  <c r="AI1238" i="76"/>
  <c r="AH1238" i="76"/>
  <c r="AI2143" i="76"/>
  <c r="AH2143" i="76"/>
  <c r="AI2106" i="76"/>
  <c r="AH2106" i="76"/>
  <c r="AI158" i="76"/>
  <c r="AH158" i="76"/>
  <c r="AI142" i="76"/>
  <c r="AH142" i="76"/>
  <c r="AI126" i="76"/>
  <c r="AH126" i="76"/>
  <c r="AI85" i="76"/>
  <c r="AH85" i="76"/>
  <c r="AH1618" i="76"/>
  <c r="AI1618" i="76"/>
  <c r="AH1493" i="76"/>
  <c r="AI1493" i="76"/>
  <c r="AH1912" i="76"/>
  <c r="AI1912" i="76"/>
  <c r="AI309" i="76"/>
  <c r="AH309" i="76"/>
  <c r="AH1223" i="76"/>
  <c r="AI1223" i="76"/>
  <c r="AH1314" i="76"/>
  <c r="AI1314" i="76"/>
  <c r="AH1856" i="76"/>
  <c r="AI1856" i="76"/>
  <c r="AH1107" i="76"/>
  <c r="AI1107" i="76"/>
  <c r="AI627" i="76"/>
  <c r="AH627" i="76"/>
  <c r="AI1572" i="76"/>
  <c r="AH1572" i="76"/>
  <c r="AI1441" i="76"/>
  <c r="AH1441" i="76"/>
  <c r="AI1816" i="76"/>
  <c r="AH1816" i="76"/>
  <c r="AI1654" i="76"/>
  <c r="AH1654" i="76"/>
  <c r="AI1521" i="76"/>
  <c r="AH1521" i="76"/>
  <c r="AI1560" i="76"/>
  <c r="AH1560" i="76"/>
  <c r="AI1963" i="76"/>
  <c r="AH1963" i="76"/>
  <c r="AI1349" i="76"/>
  <c r="AH1349" i="76"/>
  <c r="AI1105" i="76"/>
  <c r="AH1105" i="76"/>
  <c r="AI1411" i="76"/>
  <c r="AH1411" i="76"/>
  <c r="AI586" i="76"/>
  <c r="AH586" i="76"/>
  <c r="AI719" i="76"/>
  <c r="AH719" i="76"/>
  <c r="AI1554" i="76"/>
  <c r="AH1554" i="76"/>
  <c r="AI1832" i="76"/>
  <c r="AH1832" i="76"/>
  <c r="AI1138" i="76"/>
  <c r="AH1138" i="76"/>
  <c r="AI1351" i="76"/>
  <c r="AH1351" i="76"/>
  <c r="AI1229" i="76"/>
  <c r="AH1229" i="76"/>
  <c r="AI1855" i="76"/>
  <c r="AH1855" i="76"/>
  <c r="AI166" i="76"/>
  <c r="AH166" i="76"/>
  <c r="AI130" i="76"/>
  <c r="AH130" i="76"/>
  <c r="AH371" i="76"/>
  <c r="AI371" i="76"/>
  <c r="AH1303" i="76"/>
  <c r="AI1303" i="76"/>
  <c r="AH1184" i="76"/>
  <c r="AI1184" i="76"/>
  <c r="AI138" i="76"/>
  <c r="AH138" i="76"/>
  <c r="AI1525" i="76"/>
  <c r="AH1525" i="76"/>
  <c r="AI439" i="76"/>
  <c r="AH439" i="76"/>
  <c r="AI411" i="76"/>
  <c r="AH411" i="76"/>
  <c r="AI404" i="76"/>
  <c r="AH404" i="76"/>
  <c r="AI831" i="76"/>
  <c r="AH831" i="76"/>
  <c r="AI502" i="76"/>
  <c r="AH502" i="76"/>
  <c r="AI1186" i="76"/>
  <c r="AH1186" i="76"/>
  <c r="AH356" i="76"/>
  <c r="AI356" i="76"/>
  <c r="AH600" i="76"/>
  <c r="AI600" i="76"/>
  <c r="AH1895" i="76"/>
  <c r="AI1895" i="76"/>
  <c r="AH1739" i="76"/>
  <c r="AI1739" i="76"/>
  <c r="AH236" i="76"/>
  <c r="AI236" i="76"/>
  <c r="AI663" i="76"/>
  <c r="AH663" i="76"/>
  <c r="AH2148" i="76"/>
  <c r="AI2148" i="76"/>
  <c r="AI2118" i="76"/>
  <c r="AH2118" i="76"/>
  <c r="AI105" i="76"/>
  <c r="AH105" i="76"/>
  <c r="AI89" i="76"/>
  <c r="AH89" i="76"/>
  <c r="AI1862" i="76"/>
  <c r="AH1862" i="76"/>
  <c r="AI57" i="76"/>
  <c r="AH57" i="76"/>
  <c r="AI1541" i="76"/>
  <c r="AH1541" i="76"/>
  <c r="AI1500" i="76"/>
  <c r="AH1500" i="76"/>
  <c r="AI1974" i="76"/>
  <c r="AH1974" i="76"/>
  <c r="AI1929" i="76"/>
  <c r="AH1929" i="76"/>
  <c r="AI1772" i="76"/>
  <c r="AH1772" i="76"/>
  <c r="AI330" i="76"/>
  <c r="AH330" i="76"/>
  <c r="AI231" i="76"/>
  <c r="AH231" i="76"/>
  <c r="AI1205" i="76"/>
  <c r="AH1205" i="76"/>
  <c r="AI1328" i="76"/>
  <c r="AH1328" i="76"/>
  <c r="AI1309" i="76"/>
  <c r="AH1309" i="76"/>
  <c r="AI1264" i="76"/>
  <c r="AH1264" i="76"/>
  <c r="AI43" i="76"/>
  <c r="AH43" i="76"/>
  <c r="AI1135" i="76"/>
  <c r="AH1135" i="76"/>
  <c r="AI202" i="76"/>
  <c r="AH202" i="76"/>
  <c r="AH30" i="76"/>
  <c r="AI30" i="76"/>
  <c r="AI1014" i="76"/>
  <c r="AH1014" i="76"/>
  <c r="AI56" i="76"/>
  <c r="AH56" i="76"/>
  <c r="AI924" i="76"/>
  <c r="AH924" i="76"/>
  <c r="AI22" i="76"/>
  <c r="AH22" i="76"/>
  <c r="AI12" i="76"/>
  <c r="AH12" i="76"/>
  <c r="AH553" i="76"/>
  <c r="AI553" i="76"/>
  <c r="AH706" i="76"/>
  <c r="AI706" i="76"/>
  <c r="AI1472" i="76"/>
  <c r="AH1472" i="76"/>
  <c r="AI1078" i="76"/>
  <c r="AH1078" i="76"/>
  <c r="AI308" i="76"/>
  <c r="AH308" i="76"/>
  <c r="AI272" i="76"/>
  <c r="AH272" i="76"/>
  <c r="AI1533" i="76"/>
  <c r="AH1533" i="76"/>
  <c r="AI392" i="76"/>
  <c r="AH392" i="76"/>
  <c r="AI55" i="76"/>
  <c r="AH55" i="76"/>
  <c r="AH2097" i="76"/>
  <c r="AI2097" i="76"/>
  <c r="AI1385" i="76"/>
  <c r="AH1385" i="76"/>
  <c r="AI1210" i="76"/>
  <c r="AH1210" i="76"/>
  <c r="AH2135" i="76"/>
  <c r="AI2135" i="76"/>
  <c r="AH2065" i="76"/>
  <c r="AI2065" i="76"/>
  <c r="AH782" i="76"/>
  <c r="AI782" i="76"/>
  <c r="AI2011" i="76"/>
  <c r="AH2011" i="76"/>
  <c r="AI1039" i="76"/>
  <c r="AH1039" i="76"/>
  <c r="AI585" i="76"/>
  <c r="AH585" i="76"/>
  <c r="AH249" i="76"/>
  <c r="AI249" i="76"/>
  <c r="AI157" i="76"/>
  <c r="AH157" i="76"/>
  <c r="AH1810" i="76"/>
  <c r="AI1810" i="76"/>
  <c r="AH1017" i="76"/>
  <c r="AI1017" i="76"/>
  <c r="AI1866" i="76"/>
  <c r="AH1866" i="76"/>
  <c r="AI1859" i="76"/>
  <c r="AH1859" i="76"/>
  <c r="AI2022" i="76"/>
  <c r="AH2022" i="76"/>
  <c r="AI115" i="76"/>
  <c r="AH115" i="76"/>
  <c r="AI87" i="76"/>
  <c r="AH87" i="76"/>
  <c r="AI1698" i="76"/>
  <c r="AH1698" i="76"/>
  <c r="AI992" i="76"/>
  <c r="AH992" i="76"/>
  <c r="AI494" i="76"/>
  <c r="AH494" i="76"/>
  <c r="AI1116" i="76"/>
  <c r="AH1116" i="76"/>
  <c r="AH1924" i="76"/>
  <c r="AI1924" i="76"/>
  <c r="AH1431" i="76"/>
  <c r="AI1431" i="76"/>
  <c r="AI1245" i="76"/>
  <c r="AH1245" i="76"/>
  <c r="AH2082" i="76"/>
  <c r="AI2082" i="76"/>
  <c r="AH587" i="76"/>
  <c r="AI587" i="76"/>
  <c r="AH1052" i="76"/>
  <c r="AI1052" i="76"/>
  <c r="AH1795" i="76"/>
  <c r="AI1795" i="76"/>
  <c r="AI1520" i="76"/>
  <c r="AH1520" i="76"/>
  <c r="AI619" i="76"/>
  <c r="AH619" i="76"/>
  <c r="AI1781" i="76"/>
  <c r="AH1781" i="76"/>
  <c r="AI1649" i="76"/>
  <c r="AH1649" i="76"/>
  <c r="AH1374" i="76"/>
  <c r="AI1374" i="76"/>
  <c r="AI997" i="76"/>
  <c r="AH997" i="76"/>
  <c r="AI641" i="76"/>
  <c r="AH641" i="76"/>
  <c r="AI598" i="76"/>
  <c r="AH598" i="76"/>
  <c r="AI513" i="76"/>
  <c r="AH513" i="76"/>
  <c r="AH796" i="76"/>
  <c r="AI796" i="76"/>
  <c r="AH1622" i="76"/>
  <c r="AI1622" i="76"/>
  <c r="AH493" i="76"/>
  <c r="AI493" i="76"/>
  <c r="AH506" i="76"/>
  <c r="AI506" i="76"/>
  <c r="AI1738" i="76"/>
  <c r="AH1738" i="76"/>
  <c r="AH524" i="76"/>
  <c r="AI524" i="76"/>
  <c r="AI307" i="76"/>
  <c r="AH307" i="76"/>
  <c r="AI401" i="76"/>
  <c r="AH401" i="76"/>
  <c r="AI851" i="76"/>
  <c r="AH851" i="76"/>
  <c r="AI775" i="76"/>
  <c r="AH775" i="76"/>
  <c r="AI1823" i="76"/>
  <c r="AH1823" i="76"/>
  <c r="AI680" i="76"/>
  <c r="AH680" i="76"/>
  <c r="AH1247" i="76"/>
  <c r="AI1247" i="76"/>
  <c r="AI2125" i="76"/>
  <c r="AH2125" i="76"/>
  <c r="AI2111" i="76"/>
  <c r="AH2111" i="76"/>
  <c r="AI135" i="76"/>
  <c r="AH135" i="76"/>
  <c r="AH112" i="76"/>
  <c r="AI112" i="76"/>
  <c r="AH1258" i="76"/>
  <c r="AI1258" i="76"/>
  <c r="AI1553" i="76"/>
  <c r="AH1553" i="76"/>
  <c r="AI1393" i="76"/>
  <c r="AH1393" i="76"/>
  <c r="AH1645" i="76"/>
  <c r="AI1645" i="76"/>
  <c r="AH2144" i="76"/>
  <c r="AI2144" i="76"/>
  <c r="AI2110" i="76"/>
  <c r="AH2110" i="76"/>
  <c r="AI113" i="76"/>
  <c r="AH113" i="76"/>
  <c r="AI81" i="76"/>
  <c r="AH81" i="76"/>
  <c r="AI1470" i="76"/>
  <c r="AH1470" i="76"/>
  <c r="AI1957" i="76"/>
  <c r="AH1957" i="76"/>
  <c r="AI1756" i="76"/>
  <c r="AH1756" i="76"/>
  <c r="AI198" i="76"/>
  <c r="AH198" i="76"/>
  <c r="AI1300" i="76"/>
  <c r="AH1300" i="76"/>
  <c r="AI1254" i="76"/>
  <c r="AH1254" i="76"/>
  <c r="AH567" i="76"/>
  <c r="AI567" i="76"/>
  <c r="AI2002" i="76"/>
  <c r="AH2002" i="76"/>
  <c r="AH2016" i="76"/>
  <c r="AI2016" i="76"/>
  <c r="AI1007" i="76"/>
  <c r="AH1007" i="76"/>
  <c r="AI952" i="76"/>
  <c r="AH952" i="76"/>
  <c r="AH937" i="76"/>
  <c r="AI937" i="76"/>
  <c r="AH182" i="76"/>
  <c r="AI182" i="76"/>
  <c r="AI343" i="76"/>
  <c r="AH343" i="76"/>
  <c r="AI713" i="76"/>
  <c r="AH713" i="76"/>
  <c r="AH1918" i="76"/>
  <c r="AI1918" i="76"/>
  <c r="AH1882" i="76"/>
  <c r="AI1882" i="76"/>
  <c r="AI1655" i="76"/>
  <c r="AH1655" i="76"/>
  <c r="AI1606" i="76"/>
  <c r="AH1606" i="76"/>
  <c r="AI801" i="76"/>
  <c r="AH801" i="76"/>
  <c r="AI11" i="76"/>
  <c r="AH11" i="76"/>
  <c r="AI189" i="76"/>
  <c r="AH189" i="76"/>
  <c r="AH878" i="76"/>
  <c r="AI878" i="76"/>
  <c r="AH1375" i="76"/>
  <c r="AI1375" i="76"/>
  <c r="AI923" i="76"/>
  <c r="AH923" i="76"/>
  <c r="AI1280" i="76"/>
  <c r="AH1280" i="76"/>
  <c r="AI1575" i="76"/>
  <c r="AH1575" i="76"/>
  <c r="AI329" i="76"/>
  <c r="AH329" i="76"/>
  <c r="AI1091" i="76"/>
  <c r="AH1091" i="76"/>
  <c r="AH1911" i="76"/>
  <c r="AI1911" i="76"/>
  <c r="AI571" i="76"/>
  <c r="AH571" i="76"/>
  <c r="AI1203" i="76"/>
  <c r="AH1203" i="76"/>
  <c r="AH810" i="76"/>
  <c r="AI810" i="76"/>
  <c r="AH853" i="76"/>
  <c r="AI853" i="76"/>
  <c r="AI1550" i="76"/>
  <c r="AH1550" i="76"/>
  <c r="AI1494" i="76"/>
  <c r="AH1494" i="76"/>
  <c r="AI1969" i="76"/>
  <c r="AH1969" i="76"/>
  <c r="AI1847" i="76"/>
  <c r="AH1847" i="76"/>
  <c r="AI1480" i="76"/>
  <c r="AH1480" i="76"/>
  <c r="AI852" i="76"/>
  <c r="AH852" i="76"/>
  <c r="AI1034" i="76"/>
  <c r="AH1034" i="76"/>
  <c r="AI521" i="76"/>
  <c r="AH521" i="76"/>
  <c r="AI1517" i="76"/>
  <c r="AH1517" i="76"/>
  <c r="AI654" i="76"/>
  <c r="AH654" i="76"/>
  <c r="AI1169" i="76"/>
  <c r="AH1169" i="76"/>
  <c r="AI1702" i="76"/>
  <c r="AH1702" i="76"/>
  <c r="AH1285" i="76"/>
  <c r="AI1285" i="76"/>
  <c r="AH2100" i="76"/>
  <c r="AI2100" i="76"/>
  <c r="AI1736" i="76"/>
  <c r="AH1736" i="76"/>
  <c r="AI868" i="76"/>
  <c r="AH868" i="76"/>
  <c r="AH770" i="76"/>
  <c r="AI770" i="76"/>
  <c r="AI255" i="76"/>
  <c r="AH255" i="76"/>
  <c r="AI1925" i="76"/>
  <c r="AH1925" i="76"/>
  <c r="AH564" i="76"/>
  <c r="AI564" i="76"/>
  <c r="AH1288" i="76"/>
  <c r="AI1288" i="76"/>
  <c r="AH559" i="76"/>
  <c r="AI559" i="76"/>
  <c r="AI938" i="76"/>
  <c r="AH938" i="76"/>
  <c r="AH1528" i="76"/>
  <c r="AI1528" i="76"/>
  <c r="AH986" i="76"/>
  <c r="AI986" i="76"/>
  <c r="AH20" i="76"/>
  <c r="AI20" i="76"/>
  <c r="AH1444" i="76"/>
  <c r="AI1444" i="76"/>
  <c r="AH1857" i="76"/>
  <c r="AI1857" i="76"/>
  <c r="AI1063" i="76"/>
  <c r="AH1063" i="76"/>
  <c r="AI1491" i="76"/>
  <c r="AH1491" i="76"/>
  <c r="AI181" i="76"/>
  <c r="AH181" i="76"/>
  <c r="AI1225" i="76"/>
  <c r="AH1225" i="76"/>
  <c r="AI1420" i="76"/>
  <c r="AH1420" i="76"/>
  <c r="AI191" i="76"/>
  <c r="AH191" i="76"/>
  <c r="AI1477" i="76"/>
  <c r="AH1477" i="76"/>
  <c r="AI1864" i="76"/>
  <c r="AH1864" i="76"/>
  <c r="AI525" i="76"/>
  <c r="AH525" i="76"/>
  <c r="AI1759" i="76"/>
  <c r="AH1759" i="76"/>
  <c r="AI727" i="76"/>
  <c r="AH727" i="76"/>
  <c r="AH38" i="76"/>
  <c r="AI38" i="76"/>
  <c r="AI261" i="76"/>
  <c r="AH261" i="76"/>
  <c r="AI174" i="76"/>
  <c r="AH174" i="76"/>
  <c r="AI1582" i="76"/>
  <c r="AH1582" i="76"/>
  <c r="AI240" i="76"/>
  <c r="AH240" i="76"/>
  <c r="AH1734" i="76"/>
  <c r="AI1734" i="76"/>
  <c r="AH1688" i="76"/>
  <c r="AI1688" i="76"/>
  <c r="AH1630" i="76"/>
  <c r="AI1630" i="76"/>
  <c r="AI668" i="76"/>
  <c r="AH668" i="76"/>
  <c r="AI301" i="76"/>
  <c r="AH301" i="76"/>
  <c r="AI677" i="76"/>
  <c r="AH677" i="76"/>
  <c r="AI794" i="76"/>
  <c r="AH794" i="76"/>
  <c r="AI1827" i="76"/>
  <c r="AH1827" i="76"/>
  <c r="AI969" i="76"/>
  <c r="AH969" i="76"/>
  <c r="AI866" i="76"/>
  <c r="AH866" i="76"/>
  <c r="AI1628" i="76"/>
  <c r="AH1628" i="76"/>
  <c r="AI1854" i="76"/>
  <c r="AH1854" i="76"/>
  <c r="AI511" i="76"/>
  <c r="AH511" i="76"/>
  <c r="AI49" i="76"/>
  <c r="AH49" i="76"/>
  <c r="AI1588" i="76"/>
  <c r="AH1588" i="76"/>
  <c r="AI922" i="76"/>
  <c r="AH922" i="76"/>
  <c r="AI947" i="76"/>
  <c r="AH947" i="76"/>
  <c r="AI1094" i="76"/>
  <c r="AH1094" i="76"/>
  <c r="AI857" i="76"/>
  <c r="AH857" i="76"/>
  <c r="AI1685" i="76"/>
  <c r="AH1685" i="76"/>
  <c r="AH234" i="76"/>
  <c r="AI234" i="76"/>
  <c r="AI1703" i="76"/>
  <c r="AH1703" i="76"/>
  <c r="AI244" i="76"/>
  <c r="AH244" i="76"/>
  <c r="AI497" i="76"/>
  <c r="AH497" i="76"/>
  <c r="AI1011" i="76"/>
  <c r="AH1011" i="76"/>
  <c r="AI455" i="76"/>
  <c r="AH455" i="76"/>
  <c r="AH1032" i="76"/>
  <c r="AI1032" i="76"/>
  <c r="AH1081" i="76"/>
  <c r="AI1081" i="76"/>
  <c r="AH1087" i="76"/>
  <c r="AI1087" i="76"/>
  <c r="AH1020" i="76"/>
  <c r="AI1020" i="76"/>
  <c r="AH1976" i="76"/>
  <c r="AI1976" i="76"/>
  <c r="AH575" i="76"/>
  <c r="AI575" i="76"/>
  <c r="AH1987" i="76"/>
  <c r="AI1987" i="76"/>
  <c r="AH1412" i="76"/>
  <c r="AI1412" i="76"/>
  <c r="AI1669" i="76"/>
  <c r="AH1669" i="76"/>
  <c r="AI919" i="76"/>
  <c r="AH919" i="76"/>
  <c r="AI1692" i="76"/>
  <c r="AH1692" i="76"/>
  <c r="AI2060" i="76"/>
  <c r="AH2060" i="76"/>
  <c r="AI1845" i="76"/>
  <c r="AH1845" i="76"/>
  <c r="AI1691" i="76"/>
  <c r="AH1691" i="76"/>
  <c r="AH863" i="76"/>
  <c r="AI863" i="76"/>
  <c r="AH1952" i="76"/>
  <c r="AI1952" i="76"/>
  <c r="AI771" i="76"/>
  <c r="AH771" i="76"/>
  <c r="AI1984" i="76"/>
  <c r="AH1984" i="76"/>
  <c r="AI1709" i="76"/>
  <c r="AH1709" i="76"/>
  <c r="AH1707" i="76"/>
  <c r="AI1707" i="76"/>
  <c r="AI122" i="76"/>
  <c r="AH122" i="76"/>
  <c r="AI1577" i="76"/>
  <c r="AH1577" i="76"/>
  <c r="AI54" i="76"/>
  <c r="AH54" i="76"/>
  <c r="AI2042" i="76"/>
  <c r="AH2042" i="76"/>
  <c r="AI751" i="76"/>
  <c r="AH751" i="76"/>
  <c r="AI652" i="76"/>
  <c r="AH652" i="76"/>
  <c r="AI850" i="76"/>
  <c r="AH850" i="76"/>
  <c r="AI360" i="76"/>
  <c r="AH360" i="76"/>
  <c r="AI834" i="76"/>
  <c r="AH834" i="76"/>
  <c r="AI445" i="76"/>
  <c r="AH445" i="76"/>
  <c r="AI613" i="76"/>
  <c r="AH613" i="76"/>
  <c r="AH215" i="76"/>
  <c r="AI215" i="76"/>
  <c r="AH1408" i="76"/>
  <c r="AI1408" i="76"/>
  <c r="AH512" i="76"/>
  <c r="AI512" i="76"/>
  <c r="AI1853" i="76"/>
  <c r="AH1853" i="76"/>
  <c r="AI1791" i="76"/>
  <c r="AH1791" i="76"/>
  <c r="AI918" i="76"/>
  <c r="AH918" i="76"/>
  <c r="AI1193" i="76"/>
  <c r="AH1193" i="76"/>
  <c r="AI887" i="76"/>
  <c r="AH887" i="76"/>
  <c r="AI173" i="76"/>
  <c r="AH173" i="76"/>
  <c r="AI1416" i="76"/>
  <c r="AH1416" i="76"/>
  <c r="AI2134" i="76"/>
  <c r="AH2134" i="76"/>
  <c r="AI489" i="76"/>
  <c r="AH489" i="76"/>
  <c r="AI1069" i="76"/>
  <c r="AH1069" i="76"/>
  <c r="AI367" i="76"/>
  <c r="AH367" i="76"/>
  <c r="AI2068" i="76"/>
  <c r="AH2068" i="76"/>
  <c r="AI776" i="76"/>
  <c r="AH776" i="76"/>
  <c r="AI797" i="76"/>
  <c r="AH797" i="76"/>
  <c r="AI599" i="76"/>
  <c r="AH599" i="76"/>
  <c r="AI898" i="76"/>
  <c r="AH898" i="76"/>
  <c r="AI1587" i="76"/>
  <c r="AH1587" i="76"/>
  <c r="AI2038" i="76"/>
  <c r="AH2038" i="76"/>
  <c r="AI1894" i="76"/>
  <c r="AH1894" i="76"/>
  <c r="AI379" i="76"/>
  <c r="AH379" i="76"/>
  <c r="AI1067" i="76"/>
  <c r="AH1067" i="76"/>
  <c r="AI873" i="76"/>
  <c r="AH873" i="76"/>
  <c r="AI837" i="76"/>
  <c r="AH837" i="76"/>
  <c r="AI953" i="76"/>
  <c r="AH953" i="76"/>
  <c r="AI1608" i="76"/>
  <c r="AH1608" i="76"/>
  <c r="AI790" i="76"/>
  <c r="AH790" i="76"/>
  <c r="AI477" i="76"/>
  <c r="AH477" i="76"/>
  <c r="AI314" i="76"/>
  <c r="AH314" i="76"/>
  <c r="AH419" i="76"/>
  <c r="AI419" i="76"/>
  <c r="AH990" i="76"/>
  <c r="AI990" i="76"/>
  <c r="AH800" i="76"/>
  <c r="AI800" i="76"/>
  <c r="AH943" i="76"/>
  <c r="AI943" i="76"/>
  <c r="AH289" i="76"/>
  <c r="AI289" i="76"/>
  <c r="AH394" i="76"/>
  <c r="AI394" i="76"/>
  <c r="AI1475" i="76"/>
  <c r="AH1475" i="76"/>
  <c r="AI101" i="76"/>
  <c r="AH101" i="76"/>
  <c r="AI1366" i="76"/>
  <c r="AH1366" i="76"/>
  <c r="AI808" i="76"/>
  <c r="AH808" i="76"/>
  <c r="AI617" i="76"/>
  <c r="AH617" i="76"/>
  <c r="AI427" i="76"/>
  <c r="AH427" i="76"/>
  <c r="AI232" i="76"/>
  <c r="AH232" i="76"/>
  <c r="AI346" i="76"/>
  <c r="AH346" i="76"/>
  <c r="AI615" i="76"/>
  <c r="AH615" i="76"/>
  <c r="AH1373" i="76"/>
  <c r="AI1373" i="76"/>
  <c r="AH1368" i="76"/>
  <c r="AI1368" i="76"/>
  <c r="AH1717" i="76"/>
  <c r="AI1717" i="76"/>
  <c r="AH1658" i="76"/>
  <c r="AI1658" i="76"/>
  <c r="AI636" i="76"/>
  <c r="AH636" i="76"/>
  <c r="AI1807" i="76"/>
  <c r="AH1807" i="76"/>
  <c r="AI1687" i="76"/>
  <c r="AH1687" i="76"/>
  <c r="AI1058" i="76"/>
  <c r="AH1058" i="76"/>
  <c r="AI1788" i="76"/>
  <c r="AH1788" i="76"/>
  <c r="AI389" i="76"/>
  <c r="AH389" i="76"/>
  <c r="AI2047" i="76"/>
  <c r="AH2047" i="76"/>
  <c r="AH1114" i="76"/>
  <c r="AI1114" i="76"/>
  <c r="AH1209" i="76"/>
  <c r="AI1209" i="76"/>
  <c r="AH1783" i="76"/>
  <c r="AI1783" i="76"/>
  <c r="AH1394" i="76"/>
  <c r="AI1394" i="76"/>
  <c r="AH859" i="76"/>
  <c r="AI859" i="76"/>
  <c r="AH398" i="76"/>
  <c r="AI398" i="76"/>
  <c r="AH740" i="76"/>
  <c r="AI740" i="76"/>
  <c r="AH1153" i="76"/>
  <c r="AI1153" i="76"/>
  <c r="AH1805" i="76"/>
  <c r="AI1805" i="76"/>
  <c r="AH1119" i="76"/>
  <c r="AI1119" i="76"/>
  <c r="AH747" i="76"/>
  <c r="AI747" i="76"/>
  <c r="AH291" i="76"/>
  <c r="AI291" i="76"/>
  <c r="AH1141" i="76"/>
  <c r="AI1141" i="76"/>
  <c r="AH400" i="76"/>
  <c r="AI400" i="76"/>
  <c r="AH1551" i="76"/>
  <c r="AI1551" i="76"/>
  <c r="AI382" i="76"/>
  <c r="AH382" i="76"/>
  <c r="AI687" i="76"/>
  <c r="AH687" i="76"/>
  <c r="AI1565" i="76"/>
  <c r="AH1565" i="76"/>
  <c r="AI1468" i="76"/>
  <c r="AH1468" i="76"/>
  <c r="AI1950" i="76"/>
  <c r="AH1950" i="76"/>
  <c r="AI199" i="76"/>
  <c r="AH199" i="76"/>
  <c r="AI1277" i="76"/>
  <c r="AH1277" i="76"/>
  <c r="AI1279" i="76"/>
  <c r="AH1279" i="76"/>
  <c r="AI1120" i="76"/>
  <c r="AH1120" i="76"/>
  <c r="AI474" i="76"/>
  <c r="AH474" i="76"/>
  <c r="AI437" i="76"/>
  <c r="AH437" i="76"/>
  <c r="AI970" i="76"/>
  <c r="AH970" i="76"/>
  <c r="AI1809" i="76"/>
  <c r="AH1809" i="76"/>
  <c r="AI492" i="76"/>
  <c r="AH492" i="76"/>
  <c r="AI1126" i="76"/>
  <c r="AH1126" i="76"/>
  <c r="AI266" i="76"/>
  <c r="AH266" i="76"/>
  <c r="AH1467" i="76"/>
  <c r="AI1467" i="76"/>
  <c r="AH1054" i="76"/>
  <c r="AI1054" i="76"/>
  <c r="AH1877" i="76"/>
  <c r="AI1877" i="76"/>
  <c r="AH1567" i="76"/>
  <c r="AI1567" i="76"/>
  <c r="AH691" i="76"/>
  <c r="AI691" i="76"/>
  <c r="AH1663" i="76"/>
  <c r="AI1663" i="76"/>
  <c r="AH1737" i="76"/>
  <c r="AI1737" i="76"/>
  <c r="AH594" i="76"/>
  <c r="AI594" i="76"/>
  <c r="AH1073" i="76"/>
  <c r="AI1073" i="76"/>
  <c r="AI2069" i="76"/>
  <c r="AH2069" i="76"/>
  <c r="AI415" i="76"/>
  <c r="AH415" i="76"/>
  <c r="AI1180" i="76"/>
  <c r="AH1180" i="76"/>
  <c r="AI355" i="76"/>
  <c r="AH355" i="76"/>
  <c r="AI237" i="76"/>
  <c r="AH237" i="76"/>
  <c r="AI1181" i="76"/>
  <c r="AH1181" i="76"/>
  <c r="AI1043" i="76"/>
  <c r="AH1043" i="76"/>
  <c r="AH573" i="76"/>
  <c r="AI573" i="76"/>
  <c r="AH500" i="76"/>
  <c r="AI500" i="76"/>
  <c r="AH1425" i="76"/>
  <c r="AI1425" i="76"/>
  <c r="AI333" i="76"/>
  <c r="AH333" i="76"/>
  <c r="AH1145" i="76"/>
  <c r="AI1145" i="76"/>
  <c r="AI2147" i="76"/>
  <c r="AH2147" i="76"/>
  <c r="AH109" i="76"/>
  <c r="AI109" i="76"/>
  <c r="AH77" i="76"/>
  <c r="AI77" i="76"/>
  <c r="AH1563" i="76"/>
  <c r="AI1563" i="76"/>
  <c r="AH1211" i="76"/>
  <c r="AI1211" i="76"/>
  <c r="AI662" i="76"/>
  <c r="AH662" i="76"/>
  <c r="AH246" i="76"/>
  <c r="AI246" i="76"/>
  <c r="AH1323" i="76"/>
  <c r="AI1323" i="76"/>
  <c r="AI1259" i="76"/>
  <c r="AH1259" i="76"/>
  <c r="AI1121" i="76"/>
  <c r="AH1121" i="76"/>
  <c r="AH1148" i="76"/>
  <c r="AI1148" i="76"/>
  <c r="AH481" i="76"/>
  <c r="AI481" i="76"/>
  <c r="AH1404" i="76"/>
  <c r="AI1404" i="76"/>
  <c r="AH900" i="76"/>
  <c r="AI900" i="76"/>
  <c r="AI1951" i="76"/>
  <c r="AH1951" i="76"/>
  <c r="AI1111" i="76"/>
  <c r="AH1111" i="76"/>
  <c r="AI1131" i="76"/>
  <c r="AH1131" i="76"/>
  <c r="AI335" i="76"/>
  <c r="AH335" i="76"/>
  <c r="AI1174" i="76"/>
  <c r="AH1174" i="76"/>
  <c r="AI1226" i="76"/>
  <c r="AH1226" i="76"/>
  <c r="AI2127" i="76"/>
  <c r="AH2127" i="76"/>
  <c r="AI2117" i="76"/>
  <c r="AH2117" i="76"/>
  <c r="AI146" i="76"/>
  <c r="AH146" i="76"/>
  <c r="AH116" i="76"/>
  <c r="AI116" i="76"/>
  <c r="AH1331" i="76"/>
  <c r="AI1331" i="76"/>
  <c r="AH1267" i="76"/>
  <c r="AI1267" i="76"/>
  <c r="AI383" i="76"/>
  <c r="AH383" i="76"/>
  <c r="AH1104" i="76"/>
  <c r="AI1104" i="76"/>
  <c r="AH325" i="76"/>
  <c r="AI325" i="76"/>
  <c r="AH893" i="76"/>
  <c r="AI893" i="76"/>
  <c r="AH1202" i="76"/>
  <c r="AI1202" i="76"/>
  <c r="AH509" i="76"/>
  <c r="AI509" i="76"/>
  <c r="AH1556" i="76"/>
  <c r="AI1556" i="76"/>
  <c r="AH319" i="76"/>
  <c r="AI319" i="76"/>
  <c r="AI1817" i="76"/>
  <c r="AH1817" i="76"/>
  <c r="AI686" i="76"/>
  <c r="AH686" i="76"/>
  <c r="AI1236" i="76"/>
  <c r="AH1236" i="76"/>
  <c r="AI840" i="76"/>
  <c r="AH840" i="76"/>
  <c r="AH2116" i="76"/>
  <c r="AI2116" i="76"/>
  <c r="AI165" i="76"/>
  <c r="AH165" i="76"/>
  <c r="AI14" i="76"/>
  <c r="AH14" i="76"/>
  <c r="AI134" i="76"/>
  <c r="AH134" i="76"/>
  <c r="AI99" i="76"/>
  <c r="AH99" i="76"/>
  <c r="AI83" i="76"/>
  <c r="AH83" i="76"/>
  <c r="AI67" i="76"/>
  <c r="AH67" i="76"/>
  <c r="AI1605" i="76"/>
  <c r="AH1605" i="76"/>
  <c r="AI1534" i="76"/>
  <c r="AH1534" i="76"/>
  <c r="AI1483" i="76"/>
  <c r="AH1483" i="76"/>
  <c r="AI1988" i="76"/>
  <c r="AH1988" i="76"/>
  <c r="AI2087" i="76"/>
  <c r="AH2087" i="76"/>
  <c r="AI1765" i="76"/>
  <c r="AH1765" i="76"/>
  <c r="AI302" i="76"/>
  <c r="AH302" i="76"/>
  <c r="AI205" i="76"/>
  <c r="AH205" i="76"/>
  <c r="AI357" i="76"/>
  <c r="AH357" i="76"/>
  <c r="AI1321" i="76"/>
  <c r="AH1321" i="76"/>
  <c r="AI1302" i="76"/>
  <c r="AH1302" i="76"/>
  <c r="AI1257" i="76"/>
  <c r="AH1257" i="76"/>
  <c r="AI1177" i="76"/>
  <c r="AH1177" i="76"/>
  <c r="AI10" i="76"/>
  <c r="AH10" i="76"/>
  <c r="AI1103" i="76"/>
  <c r="AH1103" i="76"/>
  <c r="AI1566" i="76"/>
  <c r="AH1566" i="76"/>
  <c r="AI312" i="76"/>
  <c r="AH312" i="76"/>
  <c r="AI684" i="76"/>
  <c r="AH684" i="76"/>
  <c r="AH2151" i="76" l="1"/>
  <c r="AE21" i="100" l="1"/>
  <c r="AE1164" i="100" s="1"/>
  <c r="AF21" i="100"/>
  <c r="AD1164" i="100"/>
  <c r="AF1164" i="100" s="1"/>
</calcChain>
</file>

<file path=xl/sharedStrings.xml><?xml version="1.0" encoding="utf-8"?>
<sst xmlns="http://schemas.openxmlformats.org/spreadsheetml/2006/main" count="89264" uniqueCount="727">
  <si>
    <t>Linden Cogeneration Facility</t>
  </si>
  <si>
    <t>B L England</t>
  </si>
  <si>
    <t>Deepwater</t>
  </si>
  <si>
    <t>Hudson Generating Station</t>
  </si>
  <si>
    <t>Logan Generating Plant</t>
  </si>
  <si>
    <t>Carneys Point</t>
  </si>
  <si>
    <t>Mercer Generating Station</t>
  </si>
  <si>
    <t>Pedricktown Cogeneration Plant</t>
  </si>
  <si>
    <t>North Jersey Energy Associates</t>
  </si>
  <si>
    <t>Gilbert Generating Station</t>
  </si>
  <si>
    <t>Bergen</t>
  </si>
  <si>
    <t>Linden Generating Station</t>
  </si>
  <si>
    <t>Newark Bay Cogen</t>
  </si>
  <si>
    <t>Lakewood Cogeneration</t>
  </si>
  <si>
    <t>AES Red Oak</t>
  </si>
  <si>
    <t>Cedar Station</t>
  </si>
  <si>
    <t>Middle Street</t>
  </si>
  <si>
    <t>Missouri</t>
  </si>
  <si>
    <t>Werner</t>
  </si>
  <si>
    <t>Burlington Generating Station</t>
  </si>
  <si>
    <t>National Park</t>
  </si>
  <si>
    <t>Salem</t>
  </si>
  <si>
    <t>Sewaren Generating Station</t>
  </si>
  <si>
    <t>Howard M Down</t>
  </si>
  <si>
    <t>Cumberland</t>
  </si>
  <si>
    <t>West Station</t>
  </si>
  <si>
    <t>Forked River</t>
  </si>
  <si>
    <t>Sherman Avenue</t>
  </si>
  <si>
    <t>Carlls Corner Station</t>
  </si>
  <si>
    <t>Sayreville</t>
  </si>
  <si>
    <t>Edison</t>
  </si>
  <si>
    <t>Essex</t>
  </si>
  <si>
    <t>Kearny Generating Station</t>
  </si>
  <si>
    <t>Mickleton</t>
  </si>
  <si>
    <t>VOC</t>
  </si>
  <si>
    <t>CO</t>
  </si>
  <si>
    <t>NOX</t>
  </si>
  <si>
    <t>SO2</t>
  </si>
  <si>
    <t>PM10</t>
  </si>
  <si>
    <t>PM2_5</t>
  </si>
  <si>
    <t>NH3</t>
  </si>
  <si>
    <t>Camden Plant Holding, LLC</t>
  </si>
  <si>
    <t>E F Kenilworth, Inc.</t>
  </si>
  <si>
    <t>Sunoco Power Generation, LLC</t>
  </si>
  <si>
    <t>EFS Parlin Holdings, LLC</t>
  </si>
  <si>
    <t>RPL Holdings, Inc. - Elmwood Park Plant</t>
  </si>
  <si>
    <t>Bayonne Plant Holding, LLC</t>
  </si>
  <si>
    <t>Ocean Peaking Power, LP</t>
  </si>
  <si>
    <t>Facility Name</t>
  </si>
  <si>
    <t>FIPS</t>
  </si>
  <si>
    <t>SCC</t>
  </si>
  <si>
    <t>SCC Level One</t>
  </si>
  <si>
    <t>SCC Level Two</t>
  </si>
  <si>
    <t>SCC Level Three</t>
  </si>
  <si>
    <t>SCC Level Four</t>
  </si>
  <si>
    <t>7621611</t>
  </si>
  <si>
    <t>11830313</t>
  </si>
  <si>
    <t>20100201</t>
  </si>
  <si>
    <t>Internal Combustion Engines</t>
  </si>
  <si>
    <t>Electric Generation</t>
  </si>
  <si>
    <t>Natural Gas</t>
  </si>
  <si>
    <t>Turbine</t>
  </si>
  <si>
    <t>5133011</t>
  </si>
  <si>
    <t>25811113</t>
  </si>
  <si>
    <t>10100401</t>
  </si>
  <si>
    <t>External Combustion Boilers</t>
  </si>
  <si>
    <t>Residual Oil - Grade 6</t>
  </si>
  <si>
    <t>Boiler, Normal Firing</t>
  </si>
  <si>
    <t>25811213</t>
  </si>
  <si>
    <t>10100203</t>
  </si>
  <si>
    <t>Bituminous Coal</t>
  </si>
  <si>
    <t>Boiler, Cyclone Furnace</t>
  </si>
  <si>
    <t>25812213</t>
  </si>
  <si>
    <t>Bayonne Energy Center</t>
  </si>
  <si>
    <t>15658011</t>
  </si>
  <si>
    <t>99940113</t>
  </si>
  <si>
    <t>20100101</t>
  </si>
  <si>
    <t>Distillate Oil (Diesel)</t>
  </si>
  <si>
    <t>7591211</t>
  </si>
  <si>
    <t>11873213</t>
  </si>
  <si>
    <t>11873313</t>
  </si>
  <si>
    <t>11873413</t>
  </si>
  <si>
    <t>7392311</t>
  </si>
  <si>
    <t>10494513</t>
  </si>
  <si>
    <t>10494713</t>
  </si>
  <si>
    <t>7310911</t>
  </si>
  <si>
    <t>10701713</t>
  </si>
  <si>
    <t>10702113</t>
  </si>
  <si>
    <t>20300101</t>
  </si>
  <si>
    <t>Commercial/Institutional</t>
  </si>
  <si>
    <t>Reciprocating</t>
  </si>
  <si>
    <t>10702513</t>
  </si>
  <si>
    <t>10702713</t>
  </si>
  <si>
    <t>5119811</t>
  </si>
  <si>
    <t>25826013</t>
  </si>
  <si>
    <t>7462211</t>
  </si>
  <si>
    <t>66041613</t>
  </si>
  <si>
    <t>66041713</t>
  </si>
  <si>
    <t>66041813</t>
  </si>
  <si>
    <t>66041913</t>
  </si>
  <si>
    <t>7989011</t>
  </si>
  <si>
    <t>5126613</t>
  </si>
  <si>
    <t>10100202</t>
  </si>
  <si>
    <t>Bituminous Coal, Pulverized</t>
  </si>
  <si>
    <t>Boiler, Dry Bottom</t>
  </si>
  <si>
    <t>90352313</t>
  </si>
  <si>
    <t>10300501</t>
  </si>
  <si>
    <t>Distillate Oil - Grades 1 and 2</t>
  </si>
  <si>
    <t>Boiler</t>
  </si>
  <si>
    <t>10100501</t>
  </si>
  <si>
    <t>7903511</t>
  </si>
  <si>
    <t>3262213</t>
  </si>
  <si>
    <t>20200101</t>
  </si>
  <si>
    <t>Industrial</t>
  </si>
  <si>
    <t>3262613</t>
  </si>
  <si>
    <t>3262713</t>
  </si>
  <si>
    <t>7201911</t>
  </si>
  <si>
    <t>10062713</t>
  </si>
  <si>
    <t>10062813</t>
  </si>
  <si>
    <t>7479811</t>
  </si>
  <si>
    <t>11632613</t>
  </si>
  <si>
    <t>10100601</t>
  </si>
  <si>
    <t>Boiler, &gt;= 100 Million BTU/hr</t>
  </si>
  <si>
    <t>11632913</t>
  </si>
  <si>
    <t>7548611</t>
  </si>
  <si>
    <t>12702413</t>
  </si>
  <si>
    <t>7620911</t>
  </si>
  <si>
    <t>11840313</t>
  </si>
  <si>
    <t>11840713</t>
  </si>
  <si>
    <t>11841213</t>
  </si>
  <si>
    <t>6719511</t>
  </si>
  <si>
    <t>12843913</t>
  </si>
  <si>
    <t>7478411</t>
  </si>
  <si>
    <t>11647013</t>
  </si>
  <si>
    <t>11647113</t>
  </si>
  <si>
    <t>11647313</t>
  </si>
  <si>
    <t>11647413</t>
  </si>
  <si>
    <t>5111011</t>
  </si>
  <si>
    <t>24651813</t>
  </si>
  <si>
    <t>24651913</t>
  </si>
  <si>
    <t>7312511</t>
  </si>
  <si>
    <t>10666113</t>
  </si>
  <si>
    <t>10666213</t>
  </si>
  <si>
    <t>10666313</t>
  </si>
  <si>
    <t>10666913</t>
  </si>
  <si>
    <t>10667013</t>
  </si>
  <si>
    <t>Hess Newark Energy Center</t>
  </si>
  <si>
    <t>NEW_58079</t>
  </si>
  <si>
    <t>NEW_1</t>
  </si>
  <si>
    <t>NEW_2</t>
  </si>
  <si>
    <t>7201811</t>
  </si>
  <si>
    <t>10063713</t>
  </si>
  <si>
    <t>66307513</t>
  </si>
  <si>
    <t>7591411</t>
  </si>
  <si>
    <t>11870913</t>
  </si>
  <si>
    <t>10100602</t>
  </si>
  <si>
    <t>Boiler &lt; 100 Million BTU, except tangential</t>
  </si>
  <si>
    <t>11871513</t>
  </si>
  <si>
    <t>10200602</t>
  </si>
  <si>
    <t>10-100 Million BTU/hr</t>
  </si>
  <si>
    <t>7217311</t>
  </si>
  <si>
    <t>10029013</t>
  </si>
  <si>
    <t>10029213</t>
  </si>
  <si>
    <t>10029513</t>
  </si>
  <si>
    <t>107401813</t>
  </si>
  <si>
    <t>66329213</t>
  </si>
  <si>
    <t>8174211</t>
  </si>
  <si>
    <t>4463313</t>
  </si>
  <si>
    <t>7990011</t>
  </si>
  <si>
    <t>5104413</t>
  </si>
  <si>
    <t>5104513</t>
  </si>
  <si>
    <t>5104913</t>
  </si>
  <si>
    <t>5105013</t>
  </si>
  <si>
    <t>5105213</t>
  </si>
  <si>
    <t>65946113</t>
  </si>
  <si>
    <t>7990111</t>
  </si>
  <si>
    <t>5103913</t>
  </si>
  <si>
    <t>66146013</t>
  </si>
  <si>
    <t>8093811</t>
  </si>
  <si>
    <t>7154613</t>
  </si>
  <si>
    <t>7474911</t>
  </si>
  <si>
    <t>12061113</t>
  </si>
  <si>
    <t>39999989</t>
  </si>
  <si>
    <t>Industrial Processes</t>
  </si>
  <si>
    <t>Miscellaneous Manufacturing Industries</t>
  </si>
  <si>
    <t>Miscellaneous Industrial Processes</t>
  </si>
  <si>
    <t>Other Not Classified</t>
  </si>
  <si>
    <t>12061313</t>
  </si>
  <si>
    <t>10100221</t>
  </si>
  <si>
    <t>Subbituminous Coal, Pulverized</t>
  </si>
  <si>
    <t>Boiler, Wet Bottom</t>
  </si>
  <si>
    <t>12061613</t>
  </si>
  <si>
    <t>7700911</t>
  </si>
  <si>
    <t>12111013</t>
  </si>
  <si>
    <t>5133111</t>
  </si>
  <si>
    <t>25809913</t>
  </si>
  <si>
    <t>25810013</t>
  </si>
  <si>
    <t>25810113</t>
  </si>
  <si>
    <t>7514511</t>
  </si>
  <si>
    <t>11142213</t>
  </si>
  <si>
    <t>11142513</t>
  </si>
  <si>
    <t>11142613</t>
  </si>
  <si>
    <t>7700711</t>
  </si>
  <si>
    <t>12112013</t>
  </si>
  <si>
    <t>7464111</t>
  </si>
  <si>
    <t>11647813</t>
  </si>
  <si>
    <t>11647913</t>
  </si>
  <si>
    <t>6719711</t>
  </si>
  <si>
    <t>12842413</t>
  </si>
  <si>
    <t>12842713</t>
  </si>
  <si>
    <t>65965113</t>
  </si>
  <si>
    <t>7988911</t>
  </si>
  <si>
    <t>5127913</t>
  </si>
  <si>
    <t>20100901</t>
  </si>
  <si>
    <t>Kerosene/Naphtha (Jet Fuel)</t>
  </si>
  <si>
    <t>66194913</t>
  </si>
  <si>
    <t>7202611</t>
  </si>
  <si>
    <t>10057613</t>
  </si>
  <si>
    <t>7991211</t>
  </si>
  <si>
    <t>66021513</t>
  </si>
  <si>
    <t>7621211</t>
  </si>
  <si>
    <t>11834713</t>
  </si>
  <si>
    <t>11834813</t>
  </si>
  <si>
    <t>11834913</t>
  </si>
  <si>
    <t>11835313</t>
  </si>
  <si>
    <t>6719611</t>
  </si>
  <si>
    <t>12842813</t>
  </si>
  <si>
    <t>12842913</t>
  </si>
  <si>
    <t>12843013</t>
  </si>
  <si>
    <t>12843113</t>
  </si>
  <si>
    <t>12843513</t>
  </si>
  <si>
    <t>8094711</t>
  </si>
  <si>
    <t>7143213</t>
  </si>
  <si>
    <t>8095211</t>
  </si>
  <si>
    <t>7132513</t>
  </si>
  <si>
    <t>7620811</t>
  </si>
  <si>
    <t>11841713</t>
  </si>
  <si>
    <t>11841813</t>
  </si>
  <si>
    <t>11841913</t>
  </si>
  <si>
    <t>11842013</t>
  </si>
  <si>
    <t>West Deptford Energy Station</t>
  </si>
  <si>
    <t>17169211</t>
  </si>
  <si>
    <t>118496413</t>
  </si>
  <si>
    <t>7461611</t>
  </si>
  <si>
    <t>11680913</t>
  </si>
  <si>
    <t>Woodbridge Energy Center</t>
  </si>
  <si>
    <t>NEW_57839</t>
  </si>
  <si>
    <t>Statewide</t>
  </si>
  <si>
    <t>County</t>
  </si>
  <si>
    <t>NAA</t>
  </si>
  <si>
    <t>Atlantic</t>
  </si>
  <si>
    <t>South</t>
  </si>
  <si>
    <t>North</t>
  </si>
  <si>
    <t>Burlington</t>
  </si>
  <si>
    <t>Camden</t>
  </si>
  <si>
    <t>Cape May</t>
  </si>
  <si>
    <t>Gloucester</t>
  </si>
  <si>
    <t>Hudson</t>
  </si>
  <si>
    <t>Hunterdon</t>
  </si>
  <si>
    <t>Mercer</t>
  </si>
  <si>
    <t>Middlesex</t>
  </si>
  <si>
    <t>Ocean</t>
  </si>
  <si>
    <t>EIS facility ID</t>
  </si>
  <si>
    <t>EIS unit ID</t>
  </si>
  <si>
    <t>EIS Process ID</t>
  </si>
  <si>
    <t>NJ Facility ID</t>
  </si>
  <si>
    <t>NJ Unit ID</t>
  </si>
  <si>
    <t>NJ Process ID</t>
  </si>
  <si>
    <t>POLL</t>
  </si>
  <si>
    <t>NAICS</t>
  </si>
  <si>
    <t>20277714</t>
  </si>
  <si>
    <t>U1</t>
  </si>
  <si>
    <t>OS7</t>
  </si>
  <si>
    <t>20277614</t>
  </si>
  <si>
    <t>OS4</t>
  </si>
  <si>
    <t>20277514</t>
  </si>
  <si>
    <t>OS1</t>
  </si>
  <si>
    <t>22418314</t>
  </si>
  <si>
    <t>U3</t>
  </si>
  <si>
    <t>122328314</t>
  </si>
  <si>
    <t>U2</t>
  </si>
  <si>
    <t>22418214</t>
  </si>
  <si>
    <t>22417014</t>
  </si>
  <si>
    <t>139895414-CD202</t>
  </si>
  <si>
    <t>139895514-CD102</t>
  </si>
  <si>
    <t>152068914-CD102</t>
  </si>
  <si>
    <t>152069014-CD302</t>
  </si>
  <si>
    <t>152069114-CD402</t>
  </si>
  <si>
    <t>152069214-CD502</t>
  </si>
  <si>
    <t>152069314-CD602</t>
  </si>
  <si>
    <t>152069414-CD702</t>
  </si>
  <si>
    <t>152069514-CD802</t>
  </si>
  <si>
    <t>152069614-CD202</t>
  </si>
  <si>
    <t>152069714-CD302</t>
  </si>
  <si>
    <t>152069814-CD402</t>
  </si>
  <si>
    <t>152069914-CD502</t>
  </si>
  <si>
    <t>152070014-CD602</t>
  </si>
  <si>
    <t>152070114-CD702</t>
  </si>
  <si>
    <t>152070214-CD802</t>
  </si>
  <si>
    <t>91703814</t>
  </si>
  <si>
    <t>OS15</t>
  </si>
  <si>
    <t>91703914</t>
  </si>
  <si>
    <t>OS8</t>
  </si>
  <si>
    <t>19476914</t>
  </si>
  <si>
    <t>91453514</t>
  </si>
  <si>
    <t>22459714</t>
  </si>
  <si>
    <t>22459514</t>
  </si>
  <si>
    <t>OS14</t>
  </si>
  <si>
    <t>22459114</t>
  </si>
  <si>
    <t>22459314</t>
  </si>
  <si>
    <t>22459614</t>
  </si>
  <si>
    <t>OS2</t>
  </si>
  <si>
    <t>22459814</t>
  </si>
  <si>
    <t>OS3</t>
  </si>
  <si>
    <t>91451314</t>
  </si>
  <si>
    <t>OS10</t>
  </si>
  <si>
    <t>91451514</t>
  </si>
  <si>
    <t>OS9</t>
  </si>
  <si>
    <t>91451614</t>
  </si>
  <si>
    <t>OS6</t>
  </si>
  <si>
    <t>91451714</t>
  </si>
  <si>
    <t>OS44</t>
  </si>
  <si>
    <t>91451914</t>
  </si>
  <si>
    <t>OS18</t>
  </si>
  <si>
    <t>91452014</t>
  </si>
  <si>
    <t>OS19</t>
  </si>
  <si>
    <t>91452114</t>
  </si>
  <si>
    <t>OS37</t>
  </si>
  <si>
    <t>91452214</t>
  </si>
  <si>
    <t>OS42</t>
  </si>
  <si>
    <t>91452314</t>
  </si>
  <si>
    <t>OS5</t>
  </si>
  <si>
    <t>91452714</t>
  </si>
  <si>
    <t>OS41</t>
  </si>
  <si>
    <t>91452814</t>
  </si>
  <si>
    <t>OS43</t>
  </si>
  <si>
    <t>91452914</t>
  </si>
  <si>
    <t>91453014</t>
  </si>
  <si>
    <t>91453214</t>
  </si>
  <si>
    <t>OS12</t>
  </si>
  <si>
    <t>91453314</t>
  </si>
  <si>
    <t>OS38</t>
  </si>
  <si>
    <t>22606414</t>
  </si>
  <si>
    <t>U15</t>
  </si>
  <si>
    <t>22605914</t>
  </si>
  <si>
    <t>22606214</t>
  </si>
  <si>
    <t>22606014</t>
  </si>
  <si>
    <t>22606114</t>
  </si>
  <si>
    <t>22606314</t>
  </si>
  <si>
    <t>22606514</t>
  </si>
  <si>
    <t>22606614</t>
  </si>
  <si>
    <t>22759414</t>
  </si>
  <si>
    <t>U4</t>
  </si>
  <si>
    <t>122315814</t>
  </si>
  <si>
    <t>U5</t>
  </si>
  <si>
    <t>22724614</t>
  </si>
  <si>
    <t>22724814</t>
  </si>
  <si>
    <t>22724914</t>
  </si>
  <si>
    <t>122315714</t>
  </si>
  <si>
    <t>122315914</t>
  </si>
  <si>
    <t>OS11</t>
  </si>
  <si>
    <t>122316014</t>
  </si>
  <si>
    <t>OS13</t>
  </si>
  <si>
    <t>22724714</t>
  </si>
  <si>
    <t>22723614</t>
  </si>
  <si>
    <t>U7</t>
  </si>
  <si>
    <t>22723414</t>
  </si>
  <si>
    <t>122315314</t>
  </si>
  <si>
    <t>122315414</t>
  </si>
  <si>
    <t>22723714</t>
  </si>
  <si>
    <t>122315514</t>
  </si>
  <si>
    <t>122315614</t>
  </si>
  <si>
    <t>22723514</t>
  </si>
  <si>
    <t>23024514</t>
  </si>
  <si>
    <t>91342214</t>
  </si>
  <si>
    <t>91488314</t>
  </si>
  <si>
    <t>GR4</t>
  </si>
  <si>
    <t>OS0</t>
  </si>
  <si>
    <t>91488414</t>
  </si>
  <si>
    <t>GR3</t>
  </si>
  <si>
    <t>91488514</t>
  </si>
  <si>
    <t>GR2</t>
  </si>
  <si>
    <t>91488614</t>
  </si>
  <si>
    <t>GR1</t>
  </si>
  <si>
    <t>20053114</t>
  </si>
  <si>
    <t>20053214</t>
  </si>
  <si>
    <t>122387514</t>
  </si>
  <si>
    <t>122387314</t>
  </si>
  <si>
    <t>122387414</t>
  </si>
  <si>
    <t>19956414</t>
  </si>
  <si>
    <t>19955914</t>
  </si>
  <si>
    <t>19955814</t>
  </si>
  <si>
    <t>22219914</t>
  </si>
  <si>
    <t>22220014</t>
  </si>
  <si>
    <t>22219714</t>
  </si>
  <si>
    <t>22219814</t>
  </si>
  <si>
    <t>20057814</t>
  </si>
  <si>
    <t>20057414</t>
  </si>
  <si>
    <t>20724614</t>
  </si>
  <si>
    <t>20724714</t>
  </si>
  <si>
    <t>20031014</t>
  </si>
  <si>
    <t>20031114</t>
  </si>
  <si>
    <t>20031514</t>
  </si>
  <si>
    <t>20031214</t>
  </si>
  <si>
    <t>20031314</t>
  </si>
  <si>
    <t>20031414</t>
  </si>
  <si>
    <t>20031614</t>
  </si>
  <si>
    <t>20031714</t>
  </si>
  <si>
    <t>20030114</t>
  </si>
  <si>
    <t>20030014</t>
  </si>
  <si>
    <t>20029914</t>
  </si>
  <si>
    <t>20030214</t>
  </si>
  <si>
    <t>20030314</t>
  </si>
  <si>
    <t>20030414</t>
  </si>
  <si>
    <t>20030614</t>
  </si>
  <si>
    <t>20030514-9001</t>
  </si>
  <si>
    <t>20028714</t>
  </si>
  <si>
    <t>20029214</t>
  </si>
  <si>
    <t>20029114</t>
  </si>
  <si>
    <t>20029014</t>
  </si>
  <si>
    <t>20028814</t>
  </si>
  <si>
    <t>20028914</t>
  </si>
  <si>
    <t>20029414</t>
  </si>
  <si>
    <t>20040214</t>
  </si>
  <si>
    <t>20040314</t>
  </si>
  <si>
    <t>22999114</t>
  </si>
  <si>
    <t>22999214</t>
  </si>
  <si>
    <t>22998914</t>
  </si>
  <si>
    <t>22998314</t>
  </si>
  <si>
    <t>22998414</t>
  </si>
  <si>
    <t>122475114</t>
  </si>
  <si>
    <t>OS21</t>
  </si>
  <si>
    <t>122475214</t>
  </si>
  <si>
    <t>OS17</t>
  </si>
  <si>
    <t>122475314</t>
  </si>
  <si>
    <t>122475414</t>
  </si>
  <si>
    <t>OS23</t>
  </si>
  <si>
    <t>22998514</t>
  </si>
  <si>
    <t>22998614</t>
  </si>
  <si>
    <t>22998714</t>
  </si>
  <si>
    <t>22998814</t>
  </si>
  <si>
    <t>22999014</t>
  </si>
  <si>
    <t>22997714</t>
  </si>
  <si>
    <t>22997614</t>
  </si>
  <si>
    <t>22997414</t>
  </si>
  <si>
    <t>122475514</t>
  </si>
  <si>
    <t>122475614</t>
  </si>
  <si>
    <t>122475714</t>
  </si>
  <si>
    <t>122475814</t>
  </si>
  <si>
    <t>22997514</t>
  </si>
  <si>
    <t>22997914</t>
  </si>
  <si>
    <t>22998014</t>
  </si>
  <si>
    <t>22998114</t>
  </si>
  <si>
    <t>22957314</t>
  </si>
  <si>
    <t>22957714</t>
  </si>
  <si>
    <t>22957414</t>
  </si>
  <si>
    <t>122475914</t>
  </si>
  <si>
    <t>122476014</t>
  </si>
  <si>
    <t>122476114</t>
  </si>
  <si>
    <t>122476214</t>
  </si>
  <si>
    <t>22957514</t>
  </si>
  <si>
    <t>22957614</t>
  </si>
  <si>
    <t>22957814</t>
  </si>
  <si>
    <t>22957914</t>
  </si>
  <si>
    <t>22958014</t>
  </si>
  <si>
    <t>129455614</t>
  </si>
  <si>
    <t>U1303</t>
  </si>
  <si>
    <t>129455714</t>
  </si>
  <si>
    <t>129455814</t>
  </si>
  <si>
    <t>129455914</t>
  </si>
  <si>
    <t>19958114</t>
  </si>
  <si>
    <t>19958214</t>
  </si>
  <si>
    <t>129454814</t>
  </si>
  <si>
    <t>U1302</t>
  </si>
  <si>
    <t>129454914</t>
  </si>
  <si>
    <t>129455014</t>
  </si>
  <si>
    <t>129455114</t>
  </si>
  <si>
    <t>19957914</t>
  </si>
  <si>
    <t>19958014</t>
  </si>
  <si>
    <t>19978514</t>
  </si>
  <si>
    <t>U2210</t>
  </si>
  <si>
    <t>19978414</t>
  </si>
  <si>
    <t>U2211</t>
  </si>
  <si>
    <t>19978114</t>
  </si>
  <si>
    <t>U2213</t>
  </si>
  <si>
    <t>19977014</t>
  </si>
  <si>
    <t>U2212</t>
  </si>
  <si>
    <t>19976914</t>
  </si>
  <si>
    <t>U2323</t>
  </si>
  <si>
    <t>1</t>
  </si>
  <si>
    <t>22222114</t>
  </si>
  <si>
    <t>U10</t>
  </si>
  <si>
    <t>91813514</t>
  </si>
  <si>
    <t>61400812</t>
  </si>
  <si>
    <t>20112914</t>
  </si>
  <si>
    <t>20113014</t>
  </si>
  <si>
    <t>122465714</t>
  </si>
  <si>
    <t>20112314</t>
  </si>
  <si>
    <t>20258914</t>
  </si>
  <si>
    <t>19356914</t>
  </si>
  <si>
    <t>U6</t>
  </si>
  <si>
    <t>19356614</t>
  </si>
  <si>
    <t>152176814-131</t>
  </si>
  <si>
    <t>152176914-132</t>
  </si>
  <si>
    <t>152177014-133</t>
  </si>
  <si>
    <t>152177114-134</t>
  </si>
  <si>
    <t>152177214-141</t>
  </si>
  <si>
    <t>152177314-142</t>
  </si>
  <si>
    <t>91828214-123</t>
  </si>
  <si>
    <t>U14</t>
  </si>
  <si>
    <t>91828314-124</t>
  </si>
  <si>
    <t>91828414-121</t>
  </si>
  <si>
    <t>91828514-121</t>
  </si>
  <si>
    <t>91828614-122</t>
  </si>
  <si>
    <t>91828714-122</t>
  </si>
  <si>
    <t>91828814-124</t>
  </si>
  <si>
    <t>91828914-123</t>
  </si>
  <si>
    <t>19444914</t>
  </si>
  <si>
    <t>19445014</t>
  </si>
  <si>
    <t>91375714</t>
  </si>
  <si>
    <t>91375814</t>
  </si>
  <si>
    <t>91355014</t>
  </si>
  <si>
    <t>91355114</t>
  </si>
  <si>
    <t>20896414</t>
  </si>
  <si>
    <t>91355814</t>
  </si>
  <si>
    <t>20895814</t>
  </si>
  <si>
    <t>91355514</t>
  </si>
  <si>
    <t>91354414</t>
  </si>
  <si>
    <t>91354714</t>
  </si>
  <si>
    <t>91354814</t>
  </si>
  <si>
    <t>91354914</t>
  </si>
  <si>
    <t>91353814</t>
  </si>
  <si>
    <t>91354014</t>
  </si>
  <si>
    <t>91353414</t>
  </si>
  <si>
    <t>91353714</t>
  </si>
  <si>
    <t>20768114</t>
  </si>
  <si>
    <t>20768614</t>
  </si>
  <si>
    <t>20768014</t>
  </si>
  <si>
    <t>20768214</t>
  </si>
  <si>
    <t>20768314</t>
  </si>
  <si>
    <t>20768414</t>
  </si>
  <si>
    <t>20768514</t>
  </si>
  <si>
    <t>20768714</t>
  </si>
  <si>
    <t>91644314</t>
  </si>
  <si>
    <t>91644414</t>
  </si>
  <si>
    <t>91644514</t>
  </si>
  <si>
    <t>91644614</t>
  </si>
  <si>
    <t>91643214</t>
  </si>
  <si>
    <t>U43</t>
  </si>
  <si>
    <t>91643514</t>
  </si>
  <si>
    <t>91644014</t>
  </si>
  <si>
    <t>91642114</t>
  </si>
  <si>
    <t>91642214</t>
  </si>
  <si>
    <t>91643114</t>
  </si>
  <si>
    <t>91644214</t>
  </si>
  <si>
    <t>91642514</t>
  </si>
  <si>
    <t>91642714</t>
  </si>
  <si>
    <t>91642914</t>
  </si>
  <si>
    <t>91643014</t>
  </si>
  <si>
    <t>91643614</t>
  </si>
  <si>
    <t>91642614</t>
  </si>
  <si>
    <t>91643714</t>
  </si>
  <si>
    <t>91643914</t>
  </si>
  <si>
    <t>22434314</t>
  </si>
  <si>
    <t>91651014</t>
  </si>
  <si>
    <t>19903414</t>
  </si>
  <si>
    <t>19903114</t>
  </si>
  <si>
    <t>91645314</t>
  </si>
  <si>
    <t>19902714</t>
  </si>
  <si>
    <t>91645214</t>
  </si>
  <si>
    <t>91163714</t>
  </si>
  <si>
    <t>22290414</t>
  </si>
  <si>
    <t>22290314</t>
  </si>
  <si>
    <t>22290114</t>
  </si>
  <si>
    <t>22290214</t>
  </si>
  <si>
    <t>22524714</t>
  </si>
  <si>
    <t>22524414</t>
  </si>
  <si>
    <t>22524314</t>
  </si>
  <si>
    <t>91736714</t>
  </si>
  <si>
    <t>22999614</t>
  </si>
  <si>
    <t>22999414</t>
  </si>
  <si>
    <t>139885014</t>
  </si>
  <si>
    <t>139884914</t>
  </si>
  <si>
    <t>91376114</t>
  </si>
  <si>
    <t>U11</t>
  </si>
  <si>
    <t>91376214</t>
  </si>
  <si>
    <t>20054214</t>
  </si>
  <si>
    <t>91702414</t>
  </si>
  <si>
    <t>22277014</t>
  </si>
  <si>
    <t>102311114</t>
  </si>
  <si>
    <t>U39</t>
  </si>
  <si>
    <t>19688214</t>
  </si>
  <si>
    <t>U4321</t>
  </si>
  <si>
    <t>19688314</t>
  </si>
  <si>
    <t>19688014</t>
  </si>
  <si>
    <t>U4320</t>
  </si>
  <si>
    <t>19688114</t>
  </si>
  <si>
    <t>19687814</t>
  </si>
  <si>
    <t>U4319</t>
  </si>
  <si>
    <t>19687914</t>
  </si>
  <si>
    <t>19687214</t>
  </si>
  <si>
    <t>U4318</t>
  </si>
  <si>
    <t>19687314</t>
  </si>
  <si>
    <t>19863314</t>
  </si>
  <si>
    <t>19863114</t>
  </si>
  <si>
    <t>19862814</t>
  </si>
  <si>
    <t>19862714</t>
  </si>
  <si>
    <t>91472114</t>
  </si>
  <si>
    <t>23000914</t>
  </si>
  <si>
    <t>23001014</t>
  </si>
  <si>
    <t>122314114</t>
  </si>
  <si>
    <t>U99</t>
  </si>
  <si>
    <t>22700614</t>
  </si>
  <si>
    <t>91088514</t>
  </si>
  <si>
    <t>91088714</t>
  </si>
  <si>
    <t>91088814</t>
  </si>
  <si>
    <t>OS24</t>
  </si>
  <si>
    <t>91088914</t>
  </si>
  <si>
    <t>OS26</t>
  </si>
  <si>
    <t>91089014</t>
  </si>
  <si>
    <t>91089114</t>
  </si>
  <si>
    <t>OS25</t>
  </si>
  <si>
    <t>20032314</t>
  </si>
  <si>
    <t>U5307</t>
  </si>
  <si>
    <t>20032214</t>
  </si>
  <si>
    <t>U5308</t>
  </si>
  <si>
    <t>20032114</t>
  </si>
  <si>
    <t>U5305</t>
  </si>
  <si>
    <t>20032014</t>
  </si>
  <si>
    <t>U5306</t>
  </si>
  <si>
    <t>166904114-E101</t>
  </si>
  <si>
    <t>166904214-E101</t>
  </si>
  <si>
    <t>166904314-E102</t>
  </si>
  <si>
    <t>166904414-E102</t>
  </si>
  <si>
    <t>22718314</t>
  </si>
  <si>
    <t>FACILITY Category Code</t>
  </si>
  <si>
    <t>oris_facility_code</t>
  </si>
  <si>
    <t>oris_boiler_id</t>
  </si>
  <si>
    <t>CD102</t>
  </si>
  <si>
    <t>CD202</t>
  </si>
  <si>
    <t>CD302</t>
  </si>
  <si>
    <t>CD402</t>
  </si>
  <si>
    <t>CD502</t>
  </si>
  <si>
    <t>CD602</t>
  </si>
  <si>
    <t>CD702</t>
  </si>
  <si>
    <t>CD802</t>
  </si>
  <si>
    <t>U13</t>
  </si>
  <si>
    <t>OPP3</t>
  </si>
  <si>
    <t>OPP4</t>
  </si>
  <si>
    <t>E101</t>
  </si>
  <si>
    <t>E102</t>
  </si>
  <si>
    <t>OS16</t>
  </si>
  <si>
    <t>Union</t>
  </si>
  <si>
    <t>Annual Emissions</t>
  </si>
  <si>
    <t>Peak Ozone Season Emissions</t>
  </si>
  <si>
    <t>CO Season Emissions</t>
  </si>
  <si>
    <t>Full Ozone Season Emissions</t>
  </si>
  <si>
    <t>lbs/day</t>
  </si>
  <si>
    <t>tons</t>
  </si>
  <si>
    <t>ERTAC</t>
  </si>
  <si>
    <t>Emission Statements</t>
  </si>
  <si>
    <t>tons/day</t>
  </si>
  <si>
    <t>ES and ERTAC</t>
  </si>
  <si>
    <t>Annual Emission</t>
  </si>
  <si>
    <t>Difference</t>
  </si>
  <si>
    <t xml:space="preserve"> % Difference</t>
  </si>
  <si>
    <t>Peak Ozone Emission</t>
  </si>
  <si>
    <t>% Difference</t>
  </si>
  <si>
    <t>tons/yr</t>
  </si>
  <si>
    <t>%</t>
  </si>
  <si>
    <t xml:space="preserve"> %  Difference</t>
  </si>
  <si>
    <t>2017-2011</t>
  </si>
  <si>
    <t>2011 ES-2011 ERTAC</t>
  </si>
  <si>
    <t>New Jersey 2011 Actual and 2017 Projection EGU Inventory</t>
  </si>
  <si>
    <t>New Unit?</t>
  </si>
  <si>
    <t>Total</t>
  </si>
  <si>
    <t>Average Peak Ozone Emission</t>
  </si>
  <si>
    <t xml:space="preserve">Peak Ozone Emissions </t>
  </si>
  <si>
    <t>(tons/92)</t>
  </si>
  <si>
    <t>N</t>
  </si>
  <si>
    <t>Y</t>
  </si>
  <si>
    <t>(blank)</t>
  </si>
  <si>
    <t>Oil</t>
  </si>
  <si>
    <t>CC Gas</t>
  </si>
  <si>
    <t>Coal</t>
  </si>
  <si>
    <t>Boiler Gas</t>
  </si>
  <si>
    <t>SC Gas</t>
  </si>
  <si>
    <t>Emission Statements and ERTAC v2.5 for 2011, ERTAC v2.5L2 for 2017 By County and SCC</t>
  </si>
  <si>
    <t>NOx</t>
  </si>
  <si>
    <t>TOTAL</t>
  </si>
  <si>
    <t>Cape May County</t>
  </si>
  <si>
    <t>(2011 ES+(2011 ES*ERTAC % Difference))</t>
  </si>
  <si>
    <t>OS operating hours 2016</t>
  </si>
  <si>
    <t>2016 OS operating hours ratio</t>
  </si>
  <si>
    <t>Operating hours/2,208 hrs in OS</t>
  </si>
  <si>
    <t>CAMD</t>
  </si>
  <si>
    <t>ES Direct Report</t>
  </si>
  <si>
    <t>Source</t>
  </si>
  <si>
    <t>Year</t>
  </si>
  <si>
    <t>Column Description</t>
  </si>
  <si>
    <t>Units</t>
  </si>
  <si>
    <t>Methodology</t>
  </si>
  <si>
    <t>ERTAC 2.5L2</t>
  </si>
  <si>
    <t>ERTAC 2.5</t>
  </si>
  <si>
    <t>Statewide by Unit, County and SCC</t>
  </si>
  <si>
    <t>2011 OS operating hours ratio</t>
  </si>
  <si>
    <t>OS operating hours 2011</t>
  </si>
  <si>
    <t>(2011 ES+(2011 ES*ERTAC % Difference)) or ERTAC tons/2016 operating hours</t>
  </si>
  <si>
    <t>CAMD/ERTAC</t>
  </si>
  <si>
    <t>EIS</t>
  </si>
  <si>
    <t>Process ID</t>
  </si>
  <si>
    <t>Unit ID</t>
  </si>
  <si>
    <t>Facility ID</t>
  </si>
  <si>
    <t>Emission Statements and ERTAC v2.5 for 2011, ERTAC v2.5L2 for 2017 By County</t>
  </si>
  <si>
    <t>Without BL England</t>
  </si>
  <si>
    <t>BL England</t>
  </si>
  <si>
    <t>Statewide by Process, Unit, County and SCC</t>
  </si>
  <si>
    <t>Southern NAA</t>
  </si>
  <si>
    <t>Control Measure Benefits</t>
  </si>
  <si>
    <t>New Jersey EGU and HEDD Rules</t>
  </si>
  <si>
    <t>Control Measure Benefits by County and Nonattainment Area</t>
  </si>
  <si>
    <t>Statewide by County</t>
  </si>
  <si>
    <t>New Jersey 2011 Actual and 2017 Projection EGU Emission Inventory</t>
  </si>
  <si>
    <t>Peak Ozone Emissions</t>
  </si>
  <si>
    <t>NJ</t>
  </si>
  <si>
    <t>Statewide by Facility</t>
  </si>
  <si>
    <t>Emission Statements and ERTAC v2.5 for 2011, ERTAC v2.5L2 for 2017 By SCC and County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</si>
</sst>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3" formatCode="_(* #,##0.00_);_(* \(#,##0.00\);_(* &quot;-&quot;??_);_(@_)"/>
    <numFmt numFmtId="164" formatCode="0.0"/>
    <numFmt numFmtId="165" formatCode="0.0%"/>
    <numFmt numFmtId="166" formatCode="#,##0.0"/>
    <numFmt numFmtId="167" formatCode="0.00000"/>
  </numFmts>
  <fonts count="29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9"/>
      <color theme="1"/>
      <name val="Calibri"/>
      <family val="2"/>
      <scheme val="minor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MS Sans Serif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1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ashed">
        <color theme="0" tint="-0.2499465926084170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3" fillId="3" borderId="0" applyNumberFormat="0" applyBorder="0" applyAlignment="0" applyProtection="0"/>
    <xf numFmtId="0" fontId="1" fillId="3" borderId="0" applyNumberFormat="0" applyBorder="0" applyAlignment="0" applyProtection="0"/>
    <xf numFmtId="0" fontId="3" fillId="4" borderId="0" applyNumberFormat="0" applyBorder="0" applyAlignment="0" applyProtection="0"/>
    <xf numFmtId="0" fontId="1" fillId="4" borderId="0" applyNumberFormat="0" applyBorder="0" applyAlignment="0" applyProtection="0"/>
    <xf numFmtId="0" fontId="3" fillId="5" borderId="0" applyNumberFormat="0" applyBorder="0" applyAlignment="0" applyProtection="0"/>
    <xf numFmtId="0" fontId="1" fillId="5" borderId="0" applyNumberFormat="0" applyBorder="0" applyAlignment="0" applyProtection="0"/>
    <xf numFmtId="0" fontId="3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3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4" fillId="11" borderId="0" applyNumberFormat="0" applyBorder="0" applyAlignment="0" applyProtection="0"/>
    <xf numFmtId="0" fontId="5" fillId="11" borderId="0" applyNumberFormat="0" applyBorder="0" applyAlignment="0" applyProtection="0"/>
    <xf numFmtId="0" fontId="4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4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0" fontId="6" fillId="4" borderId="0" applyNumberFormat="0" applyBorder="0" applyAlignment="0" applyProtection="0"/>
    <xf numFmtId="0" fontId="7" fillId="0" borderId="2" applyNumberFormat="0" applyFont="0" applyProtection="0">
      <alignment wrapText="1"/>
    </xf>
    <xf numFmtId="0" fontId="8" fillId="21" borderId="3" applyNumberFormat="0" applyAlignment="0" applyProtection="0"/>
    <xf numFmtId="0" fontId="9" fillId="22" borderId="4" applyNumberFormat="0" applyAlignment="0" applyProtection="0"/>
    <xf numFmtId="0" fontId="10" fillId="0" borderId="0" applyNumberFormat="0" applyFill="0" applyBorder="0" applyAlignment="0" applyProtection="0"/>
    <xf numFmtId="0" fontId="11" fillId="5" borderId="0" applyNumberFormat="0" applyBorder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4" fillId="0" borderId="0" applyNumberFormat="0" applyFill="0" applyBorder="0" applyAlignment="0" applyProtection="0"/>
    <xf numFmtId="0" fontId="15" fillId="8" borderId="3" applyNumberFormat="0" applyAlignment="0" applyProtection="0"/>
    <xf numFmtId="0" fontId="16" fillId="0" borderId="8" applyNumberFormat="0" applyFill="0" applyAlignment="0" applyProtection="0"/>
    <xf numFmtId="0" fontId="17" fillId="23" borderId="0" applyNumberFormat="0" applyBorder="0" applyAlignment="0" applyProtection="0"/>
    <xf numFmtId="0" fontId="18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3" fillId="0" borderId="0"/>
    <xf numFmtId="0" fontId="1" fillId="2" borderId="1" applyNumberFormat="0" applyFont="0" applyAlignment="0" applyProtection="0"/>
    <xf numFmtId="0" fontId="1" fillId="24" borderId="9" applyNumberFormat="0" applyFont="0" applyAlignment="0" applyProtection="0"/>
    <xf numFmtId="0" fontId="20" fillId="21" borderId="10" applyNumberFormat="0" applyAlignment="0" applyProtection="0"/>
    <xf numFmtId="165" fontId="1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11" applyNumberFormat="0" applyFill="0" applyAlignment="0" applyProtection="0"/>
    <xf numFmtId="0" fontId="23" fillId="0" borderId="0" applyNumberFormat="0" applyFill="0" applyBorder="0" applyAlignment="0" applyProtection="0"/>
    <xf numFmtId="43" fontId="3" fillId="0" borderId="0" applyFont="0" applyFill="0" applyBorder="0" applyAlignment="0" applyProtection="0"/>
  </cellStyleXfs>
  <cellXfs count="102">
    <xf numFmtId="0" fontId="0" fillId="0" borderId="0" xfId="0"/>
    <xf numFmtId="0" fontId="2" fillId="0" borderId="0" xfId="0" applyFont="1" applyBorder="1" applyAlignment="1">
      <alignment horizontal="center" vertical="center" wrapText="1"/>
    </xf>
    <xf numFmtId="0" fontId="2" fillId="25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2" fillId="25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26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27" borderId="0" xfId="0" applyFont="1" applyFill="1" applyBorder="1" applyAlignment="1">
      <alignment horizontal="center" vertical="center"/>
    </xf>
    <xf numFmtId="0" fontId="2" fillId="27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/>
    </xf>
    <xf numFmtId="0" fontId="25" fillId="0" borderId="0" xfId="0" applyFont="1" applyFill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2" fontId="25" fillId="0" borderId="0" xfId="0" applyNumberFormat="1" applyFont="1" applyBorder="1" applyAlignment="1">
      <alignment horizontal="center" vertical="center" wrapText="1"/>
    </xf>
    <xf numFmtId="2" fontId="25" fillId="0" borderId="0" xfId="0" applyNumberFormat="1" applyFont="1" applyFill="1" applyBorder="1" applyAlignment="1">
      <alignment horizontal="center" vertical="center" wrapText="1"/>
    </xf>
    <xf numFmtId="2" fontId="25" fillId="25" borderId="0" xfId="0" applyNumberFormat="1" applyFont="1" applyFill="1" applyBorder="1" applyAlignment="1">
      <alignment horizontal="center" vertical="center" wrapText="1"/>
    </xf>
    <xf numFmtId="2" fontId="25" fillId="26" borderId="0" xfId="0" applyNumberFormat="1" applyFont="1" applyFill="1" applyBorder="1" applyAlignment="1">
      <alignment horizontal="center" vertical="center" wrapText="1"/>
    </xf>
    <xf numFmtId="2" fontId="25" fillId="27" borderId="0" xfId="0" applyNumberFormat="1" applyFont="1" applyFill="1" applyBorder="1" applyAlignment="1">
      <alignment horizontal="center" vertical="center" wrapText="1"/>
    </xf>
    <xf numFmtId="0" fontId="25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 wrapText="1"/>
    </xf>
    <xf numFmtId="2" fontId="0" fillId="25" borderId="0" xfId="0" applyNumberFormat="1" applyFill="1" applyBorder="1" applyAlignment="1">
      <alignment horizontal="center"/>
    </xf>
    <xf numFmtId="0" fontId="0" fillId="25" borderId="0" xfId="0" applyFill="1" applyBorder="1" applyAlignment="1">
      <alignment horizontal="center"/>
    </xf>
    <xf numFmtId="0" fontId="0" fillId="0" borderId="0" xfId="0" applyFill="1" applyBorder="1" applyAlignment="1">
      <alignment horizontal="center" wrapText="1"/>
    </xf>
    <xf numFmtId="2" fontId="0" fillId="26" borderId="0" xfId="0" applyNumberFormat="1" applyFill="1" applyBorder="1" applyAlignment="1">
      <alignment horizontal="center" wrapText="1"/>
    </xf>
    <xf numFmtId="0" fontId="0" fillId="26" borderId="0" xfId="0" applyFill="1" applyBorder="1" applyAlignment="1">
      <alignment horizontal="center" wrapText="1"/>
    </xf>
    <xf numFmtId="0" fontId="0" fillId="27" borderId="0" xfId="0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166" fontId="2" fillId="0" borderId="0" xfId="0" applyNumberFormat="1" applyFont="1" applyFill="1" applyBorder="1" applyAlignment="1">
      <alignment horizontal="center"/>
    </xf>
    <xf numFmtId="164" fontId="26" fillId="0" borderId="0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horizontal="center"/>
    </xf>
    <xf numFmtId="166" fontId="2" fillId="26" borderId="0" xfId="0" applyNumberFormat="1" applyFont="1" applyFill="1" applyBorder="1" applyAlignment="1">
      <alignment horizontal="center"/>
    </xf>
    <xf numFmtId="166" fontId="2" fillId="27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left" vertical="center"/>
    </xf>
    <xf numFmtId="0" fontId="24" fillId="0" borderId="0" xfId="0" applyFont="1" applyFill="1" applyAlignment="1">
      <alignment horizontal="left" vertical="center"/>
    </xf>
    <xf numFmtId="0" fontId="25" fillId="0" borderId="0" xfId="0" applyFont="1" applyBorder="1" applyAlignment="1">
      <alignment horizontal="left" vertical="center" wrapText="1"/>
    </xf>
    <xf numFmtId="0" fontId="25" fillId="0" borderId="0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/>
    </xf>
    <xf numFmtId="0" fontId="0" fillId="0" borderId="0" xfId="0" applyFill="1" applyBorder="1" applyAlignment="1">
      <alignment horizontal="left"/>
    </xf>
    <xf numFmtId="0" fontId="2" fillId="0" borderId="0" xfId="0" applyFont="1" applyBorder="1" applyAlignment="1">
      <alignment horizontal="left" vertical="center"/>
    </xf>
    <xf numFmtId="1" fontId="25" fillId="0" borderId="0" xfId="0" applyNumberFormat="1" applyFont="1" applyBorder="1" applyAlignment="1">
      <alignment horizontal="center" vertical="center" wrapText="1"/>
    </xf>
    <xf numFmtId="2" fontId="26" fillId="0" borderId="0" xfId="0" applyNumberFormat="1" applyFont="1" applyBorder="1" applyAlignment="1">
      <alignment horizontal="center" vertical="center" wrapText="1"/>
    </xf>
    <xf numFmtId="1" fontId="25" fillId="0" borderId="0" xfId="0" applyNumberFormat="1" applyFont="1" applyFill="1" applyBorder="1" applyAlignment="1">
      <alignment horizontal="center" vertical="center" wrapText="1"/>
    </xf>
    <xf numFmtId="0" fontId="0" fillId="0" borderId="0" xfId="0" applyFill="1"/>
    <xf numFmtId="1" fontId="26" fillId="0" borderId="0" xfId="0" applyNumberFormat="1" applyFont="1" applyFill="1" applyBorder="1" applyAlignment="1">
      <alignment horizontal="center" vertical="center" wrapText="1"/>
    </xf>
    <xf numFmtId="2" fontId="26" fillId="0" borderId="0" xfId="0" applyNumberFormat="1" applyFont="1" applyFill="1" applyBorder="1" applyAlignment="1">
      <alignment horizontal="center" vertical="center" wrapText="1"/>
    </xf>
    <xf numFmtId="0" fontId="2" fillId="0" borderId="0" xfId="0" applyFont="1"/>
    <xf numFmtId="0" fontId="2" fillId="30" borderId="0" xfId="0" applyFont="1" applyFill="1" applyBorder="1" applyAlignment="1">
      <alignment horizontal="center" vertical="center"/>
    </xf>
    <xf numFmtId="0" fontId="2" fillId="30" borderId="0" xfId="0" applyFont="1" applyFill="1" applyBorder="1" applyAlignment="1">
      <alignment horizontal="center" vertical="center" wrapText="1"/>
    </xf>
    <xf numFmtId="2" fontId="25" fillId="30" borderId="0" xfId="0" applyNumberFormat="1" applyFont="1" applyFill="1" applyBorder="1" applyAlignment="1">
      <alignment horizontal="center" vertical="center" wrapText="1"/>
    </xf>
    <xf numFmtId="0" fontId="0" fillId="30" borderId="0" xfId="0" applyFill="1" applyBorder="1" applyAlignment="1">
      <alignment horizontal="center"/>
    </xf>
    <xf numFmtId="2" fontId="0" fillId="30" borderId="0" xfId="0" applyNumberFormat="1" applyFill="1" applyBorder="1" applyAlignment="1">
      <alignment horizontal="center" wrapText="1"/>
    </xf>
    <xf numFmtId="0" fontId="0" fillId="30" borderId="0" xfId="0" applyFill="1" applyBorder="1" applyAlignment="1">
      <alignment horizontal="center" wrapText="1"/>
    </xf>
    <xf numFmtId="164" fontId="26" fillId="30" borderId="0" xfId="0" applyNumberFormat="1" applyFont="1" applyFill="1" applyBorder="1" applyAlignment="1">
      <alignment horizontal="center" vertical="center" wrapText="1"/>
    </xf>
    <xf numFmtId="166" fontId="2" fillId="29" borderId="0" xfId="0" applyNumberFormat="1" applyFont="1" applyFill="1" applyBorder="1" applyAlignment="1">
      <alignment horizontal="center"/>
    </xf>
    <xf numFmtId="0" fontId="26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1" fontId="0" fillId="28" borderId="0" xfId="0" applyNumberFormat="1" applyFill="1" applyBorder="1" applyAlignment="1">
      <alignment horizontal="center" vertical="center" wrapText="1"/>
    </xf>
    <xf numFmtId="0" fontId="0" fillId="28" borderId="0" xfId="0" applyFill="1" applyBorder="1" applyAlignment="1">
      <alignment horizontal="center" vertical="center" wrapText="1"/>
    </xf>
    <xf numFmtId="1" fontId="2" fillId="28" borderId="0" xfId="0" applyNumberFormat="1" applyFont="1" applyFill="1" applyBorder="1" applyAlignment="1">
      <alignment horizontal="center" vertical="center" wrapText="1"/>
    </xf>
    <xf numFmtId="0" fontId="2" fillId="28" borderId="0" xfId="0" applyFont="1" applyFill="1" applyBorder="1" applyAlignment="1">
      <alignment horizontal="center" vertical="center" wrapText="1"/>
    </xf>
    <xf numFmtId="2" fontId="0" fillId="28" borderId="0" xfId="0" applyNumberFormat="1" applyFill="1" applyBorder="1" applyAlignment="1">
      <alignment horizontal="center" vertical="center" wrapText="1"/>
    </xf>
    <xf numFmtId="1" fontId="0" fillId="28" borderId="0" xfId="0" applyNumberFormat="1" applyFill="1" applyBorder="1" applyAlignment="1">
      <alignment horizontal="center"/>
    </xf>
    <xf numFmtId="0" fontId="0" fillId="28" borderId="0" xfId="0" applyFill="1" applyBorder="1" applyAlignment="1">
      <alignment horizontal="center"/>
    </xf>
    <xf numFmtId="1" fontId="0" fillId="28" borderId="0" xfId="0" applyNumberFormat="1" applyFill="1" applyBorder="1" applyAlignment="1">
      <alignment horizontal="right" vertical="center" wrapText="1"/>
    </xf>
    <xf numFmtId="167" fontId="25" fillId="30" borderId="0" xfId="0" applyNumberFormat="1" applyFont="1" applyFill="1" applyBorder="1" applyAlignment="1">
      <alignment horizontal="center" vertical="center" wrapText="1"/>
    </xf>
    <xf numFmtId="2" fontId="2" fillId="30" borderId="0" xfId="0" applyNumberFormat="1" applyFont="1" applyFill="1" applyBorder="1" applyAlignment="1">
      <alignment horizontal="center" vertical="center" wrapText="1"/>
    </xf>
    <xf numFmtId="2" fontId="2" fillId="29" borderId="0" xfId="0" applyNumberFormat="1" applyFont="1" applyFill="1" applyBorder="1" applyAlignment="1">
      <alignment horizontal="center"/>
    </xf>
    <xf numFmtId="1" fontId="2" fillId="30" borderId="0" xfId="0" applyNumberFormat="1" applyFont="1" applyFill="1" applyBorder="1" applyAlignment="1">
      <alignment horizontal="center" vertical="center" wrapText="1"/>
    </xf>
    <xf numFmtId="43" fontId="0" fillId="0" borderId="0" xfId="63" applyFont="1"/>
    <xf numFmtId="4" fontId="0" fillId="0" borderId="0" xfId="0" applyNumberFormat="1"/>
    <xf numFmtId="43" fontId="0" fillId="0" borderId="0" xfId="63" applyFont="1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Font="1"/>
    <xf numFmtId="0" fontId="2" fillId="0" borderId="0" xfId="0" applyFont="1" applyFill="1" applyBorder="1" applyAlignment="1">
      <alignment horizontal="left" vertical="center" wrapText="1"/>
    </xf>
    <xf numFmtId="0" fontId="25" fillId="0" borderId="0" xfId="0" applyFont="1" applyFill="1" applyBorder="1" applyAlignment="1">
      <alignment horizontal="center"/>
    </xf>
    <xf numFmtId="0" fontId="27" fillId="0" borderId="0" xfId="0" applyFont="1" applyBorder="1" applyAlignment="1"/>
    <xf numFmtId="0" fontId="27" fillId="0" borderId="0" xfId="0" applyFont="1"/>
    <xf numFmtId="0" fontId="27" fillId="0" borderId="0" xfId="0" applyFont="1" applyFill="1" applyBorder="1" applyAlignment="1">
      <alignment horizontal="center" vertical="center" wrapText="1"/>
    </xf>
    <xf numFmtId="0" fontId="27" fillId="0" borderId="0" xfId="0" applyFont="1" applyFill="1" applyAlignment="1">
      <alignment horizontal="center"/>
    </xf>
    <xf numFmtId="0" fontId="28" fillId="0" borderId="0" xfId="0" applyFont="1" applyFill="1"/>
    <xf numFmtId="0" fontId="28" fillId="0" borderId="0" xfId="0" applyFont="1"/>
    <xf numFmtId="166" fontId="2" fillId="30" borderId="0" xfId="0" applyNumberFormat="1" applyFont="1" applyFill="1" applyBorder="1" applyAlignment="1">
      <alignment horizontal="center"/>
    </xf>
    <xf numFmtId="0" fontId="2" fillId="0" borderId="0" xfId="0" applyFont="1" applyAlignment="1">
      <alignment wrapText="1"/>
    </xf>
    <xf numFmtId="43" fontId="0" fillId="0" borderId="0" xfId="63" applyFont="1" applyAlignment="1">
      <alignment wrapText="1"/>
    </xf>
    <xf numFmtId="4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2" fillId="29" borderId="0" xfId="0" applyFont="1" applyFill="1" applyBorder="1" applyAlignment="1">
      <alignment horizontal="center"/>
    </xf>
    <xf numFmtId="0" fontId="2" fillId="29" borderId="0" xfId="0" applyFont="1" applyFill="1" applyBorder="1" applyAlignment="1">
      <alignment horizontal="left"/>
    </xf>
    <xf numFmtId="0" fontId="2" fillId="29" borderId="0" xfId="0" applyFont="1" applyFill="1" applyBorder="1" applyAlignment="1">
      <alignment horizontal="center" wrapText="1"/>
    </xf>
    <xf numFmtId="164" fontId="26" fillId="29" borderId="0" xfId="0" applyNumberFormat="1" applyFont="1" applyFill="1" applyBorder="1" applyAlignment="1">
      <alignment horizontal="center" vertical="center" wrapText="1"/>
    </xf>
    <xf numFmtId="0" fontId="0" fillId="30" borderId="0" xfId="0" applyFill="1" applyBorder="1" applyAlignment="1">
      <alignment horizontal="center" vertical="center" wrapText="1"/>
    </xf>
    <xf numFmtId="2" fontId="25" fillId="30" borderId="0" xfId="0" applyNumberFormat="1" applyFont="1" applyFill="1" applyBorder="1" applyAlignment="1">
      <alignment horizontal="center"/>
    </xf>
    <xf numFmtId="0" fontId="25" fillId="30" borderId="0" xfId="0" applyFont="1" applyFill="1" applyBorder="1" applyAlignment="1">
      <alignment horizontal="center"/>
    </xf>
    <xf numFmtId="0" fontId="2" fillId="30" borderId="0" xfId="0" applyFont="1" applyFill="1" applyBorder="1" applyAlignment="1">
      <alignment horizontal="center"/>
    </xf>
    <xf numFmtId="0" fontId="27" fillId="29" borderId="0" xfId="0" applyFont="1" applyFill="1" applyAlignment="1">
      <alignment horizontal="center"/>
    </xf>
    <xf numFmtId="0" fontId="2" fillId="29" borderId="0" xfId="0" applyFont="1" applyFill="1" applyAlignment="1">
      <alignment horizontal="center"/>
    </xf>
    <xf numFmtId="0" fontId="27" fillId="29" borderId="0" xfId="0" applyFont="1" applyFill="1" applyAlignment="1">
      <alignment horizontal="center" wrapText="1"/>
    </xf>
  </cellXfs>
  <cellStyles count="64">
    <cellStyle name="20% - Accent1 2" xfId="4" xr:uid="{00000000-0005-0000-0000-000000000000}"/>
    <cellStyle name="20% - Accent1 3" xfId="5" xr:uid="{00000000-0005-0000-0000-000001000000}"/>
    <cellStyle name="20% - Accent2 2" xfId="6" xr:uid="{00000000-0005-0000-0000-000002000000}"/>
    <cellStyle name="20% - Accent2 3" xfId="7" xr:uid="{00000000-0005-0000-0000-000003000000}"/>
    <cellStyle name="20% - Accent3 2" xfId="8" xr:uid="{00000000-0005-0000-0000-000004000000}"/>
    <cellStyle name="20% - Accent3 3" xfId="9" xr:uid="{00000000-0005-0000-0000-000005000000}"/>
    <cellStyle name="20% - Accent4 2" xfId="10" xr:uid="{00000000-0005-0000-0000-000006000000}"/>
    <cellStyle name="20% - Accent4 3" xfId="11" xr:uid="{00000000-0005-0000-0000-000007000000}"/>
    <cellStyle name="20% - Accent5 2" xfId="12" xr:uid="{00000000-0005-0000-0000-000008000000}"/>
    <cellStyle name="20% - Accent6 2" xfId="13" xr:uid="{00000000-0005-0000-0000-000009000000}"/>
    <cellStyle name="40% - Accent1 2" xfId="14" xr:uid="{00000000-0005-0000-0000-00000A000000}"/>
    <cellStyle name="40% - Accent2 2" xfId="15" xr:uid="{00000000-0005-0000-0000-00000B000000}"/>
    <cellStyle name="40% - Accent3 2" xfId="16" xr:uid="{00000000-0005-0000-0000-00000C000000}"/>
    <cellStyle name="40% - Accent3 3" xfId="17" xr:uid="{00000000-0005-0000-0000-00000D000000}"/>
    <cellStyle name="40% - Accent4 2" xfId="18" xr:uid="{00000000-0005-0000-0000-00000E000000}"/>
    <cellStyle name="40% - Accent5 2" xfId="19" xr:uid="{00000000-0005-0000-0000-00000F000000}"/>
    <cellStyle name="40% - Accent6 2" xfId="20" xr:uid="{00000000-0005-0000-0000-000010000000}"/>
    <cellStyle name="60% - Accent1 2" xfId="21" xr:uid="{00000000-0005-0000-0000-000011000000}"/>
    <cellStyle name="60% - Accent2 2" xfId="22" xr:uid="{00000000-0005-0000-0000-000012000000}"/>
    <cellStyle name="60% - Accent3 2" xfId="23" xr:uid="{00000000-0005-0000-0000-000013000000}"/>
    <cellStyle name="60% - Accent3 3" xfId="24" xr:uid="{00000000-0005-0000-0000-000014000000}"/>
    <cellStyle name="60% - Accent4 2" xfId="25" xr:uid="{00000000-0005-0000-0000-000015000000}"/>
    <cellStyle name="60% - Accent4 3" xfId="26" xr:uid="{00000000-0005-0000-0000-000016000000}"/>
    <cellStyle name="60% - Accent5 2" xfId="27" xr:uid="{00000000-0005-0000-0000-000017000000}"/>
    <cellStyle name="60% - Accent6 2" xfId="28" xr:uid="{00000000-0005-0000-0000-000018000000}"/>
    <cellStyle name="60% - Accent6 3" xfId="29" xr:uid="{00000000-0005-0000-0000-000019000000}"/>
    <cellStyle name="Accent1 2" xfId="30" xr:uid="{00000000-0005-0000-0000-00001A000000}"/>
    <cellStyle name="Accent2 2" xfId="31" xr:uid="{00000000-0005-0000-0000-00001B000000}"/>
    <cellStyle name="Accent3 2" xfId="32" xr:uid="{00000000-0005-0000-0000-00001C000000}"/>
    <cellStyle name="Accent4 2" xfId="33" xr:uid="{00000000-0005-0000-0000-00001D000000}"/>
    <cellStyle name="Accent5 2" xfId="34" xr:uid="{00000000-0005-0000-0000-00001E000000}"/>
    <cellStyle name="Accent6 2" xfId="35" xr:uid="{00000000-0005-0000-0000-00001F000000}"/>
    <cellStyle name="Bad 2" xfId="36" xr:uid="{00000000-0005-0000-0000-000020000000}"/>
    <cellStyle name="Body: normal cell" xfId="37" xr:uid="{00000000-0005-0000-0000-000021000000}"/>
    <cellStyle name="Calculation 2" xfId="38" xr:uid="{00000000-0005-0000-0000-000022000000}"/>
    <cellStyle name="Check Cell 2" xfId="39" xr:uid="{00000000-0005-0000-0000-000023000000}"/>
    <cellStyle name="Comma" xfId="63" builtinId="3"/>
    <cellStyle name="Comma 2" xfId="1" xr:uid="{00000000-0005-0000-0000-000025000000}"/>
    <cellStyle name="Explanatory Text 2" xfId="40" xr:uid="{00000000-0005-0000-0000-000026000000}"/>
    <cellStyle name="Good 2" xfId="41" xr:uid="{00000000-0005-0000-0000-000027000000}"/>
    <cellStyle name="Heading 1 2" xfId="42" xr:uid="{00000000-0005-0000-0000-000028000000}"/>
    <cellStyle name="Heading 2 2" xfId="43" xr:uid="{00000000-0005-0000-0000-000029000000}"/>
    <cellStyle name="Heading 3 2" xfId="44" xr:uid="{00000000-0005-0000-0000-00002A000000}"/>
    <cellStyle name="Heading 4 2" xfId="45" xr:uid="{00000000-0005-0000-0000-00002B000000}"/>
    <cellStyle name="Input 2" xfId="46" xr:uid="{00000000-0005-0000-0000-00002C000000}"/>
    <cellStyle name="Linked Cell 2" xfId="47" xr:uid="{00000000-0005-0000-0000-00002D000000}"/>
    <cellStyle name="Neutral 2" xfId="48" xr:uid="{00000000-0005-0000-0000-00002E000000}"/>
    <cellStyle name="Normal" xfId="0" builtinId="0"/>
    <cellStyle name="Normal 10" xfId="49" xr:uid="{00000000-0005-0000-0000-000030000000}"/>
    <cellStyle name="Normal 2" xfId="50" xr:uid="{00000000-0005-0000-0000-000031000000}"/>
    <cellStyle name="Normal 2 2" xfId="51" xr:uid="{00000000-0005-0000-0000-000032000000}"/>
    <cellStyle name="Normal 3" xfId="52" xr:uid="{00000000-0005-0000-0000-000033000000}"/>
    <cellStyle name="Normal 3 2" xfId="53" xr:uid="{00000000-0005-0000-0000-000034000000}"/>
    <cellStyle name="Normal 4" xfId="3" xr:uid="{00000000-0005-0000-0000-000035000000}"/>
    <cellStyle name="Normal 5" xfId="54" xr:uid="{00000000-0005-0000-0000-000036000000}"/>
    <cellStyle name="Note 2" xfId="55" xr:uid="{00000000-0005-0000-0000-000037000000}"/>
    <cellStyle name="Note 3" xfId="56" xr:uid="{00000000-0005-0000-0000-000038000000}"/>
    <cellStyle name="Output 2" xfId="57" xr:uid="{00000000-0005-0000-0000-000039000000}"/>
    <cellStyle name="Percent 2" xfId="2" xr:uid="{00000000-0005-0000-0000-00003A000000}"/>
    <cellStyle name="Percent 2 2" xfId="58" xr:uid="{00000000-0005-0000-0000-00003B000000}"/>
    <cellStyle name="Percent 2 3" xfId="59" xr:uid="{00000000-0005-0000-0000-00003C000000}"/>
    <cellStyle name="Title 2" xfId="60" xr:uid="{00000000-0005-0000-0000-00003D000000}"/>
    <cellStyle name="Total 2" xfId="61" xr:uid="{00000000-0005-0000-0000-00003E000000}"/>
    <cellStyle name="Warning Text 2" xfId="62" xr:uid="{00000000-0005-0000-0000-00003F000000}"/>
  </cellStyles>
  <dxfs count="11"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bottom style="thin">
          <color rgb="FF95B3D7"/>
        </bottom>
      </border>
    </dxf>
    <dxf>
      <font>
        <b/>
        <color rgb="FF000000"/>
      </font>
    </dxf>
    <dxf>
      <font>
        <b/>
        <color rgb="FF000000"/>
      </font>
      <border>
        <top style="thin">
          <color rgb="FF4F81BD"/>
        </top>
        <bottom style="thin">
          <color rgb="FF4F81BD"/>
        </bottom>
      </border>
    </dxf>
    <dxf>
      <fill>
        <patternFill patternType="solid">
          <fgColor rgb="FFD9D9D9"/>
          <bgColor rgb="FFD9D9D9"/>
        </patternFill>
      </fill>
    </dxf>
    <dxf>
      <fill>
        <patternFill patternType="solid">
          <fgColor rgb="FFD9D9D9"/>
          <bgColor rgb="FFD9D9D9"/>
        </patternFill>
      </fill>
      <border>
        <left style="thin">
          <color rgb="FFBFBFBF"/>
        </left>
        <right style="thin">
          <color rgb="FFBFBFBF"/>
        </right>
      </border>
    </dxf>
    <dxf>
      <fill>
        <patternFill patternType="solid">
          <fgColor rgb="FFD9D9D9"/>
          <bgColor rgb="FFD9D9D9"/>
        </patternFill>
      </fill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top style="thin">
          <color rgb="FF95B3D7"/>
        </top>
      </border>
    </dxf>
    <dxf>
      <font>
        <b/>
        <color rgb="FF000000"/>
      </font>
      <fill>
        <patternFill patternType="solid">
          <fgColor rgb="FFDCE6F1"/>
          <bgColor rgb="FFDCE6F1"/>
        </patternFill>
      </fill>
      <border>
        <bottom style="thin">
          <color rgb="FF95B3D7"/>
        </bottom>
      </border>
    </dxf>
  </dxfs>
  <tableStyles count="1" defaultTableStyle="TableStyleMedium9" defaultPivotStyle="PivotStyleLight16">
    <tableStyle name="PivotStyleLight16 2" table="0" count="11" xr9:uid="{00000000-0011-0000-FFFF-FFFF00000000}">
      <tableStyleElement type="headerRow" dxfId="10"/>
      <tableStyleElement type="totalRow" dxfId="9"/>
      <tableStyleElement type="firstRowStripe" dxfId="8"/>
      <tableStyleElement type="firstColumnStripe" dxfId="7"/>
      <tableStyleElement type="firstSubtotalColumn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colors>
    <mruColors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1"/>
  <sheetViews>
    <sheetView workbookViewId="0">
      <selection activeCell="B13" sqref="B13"/>
    </sheetView>
  </sheetViews>
  <sheetFormatPr defaultRowHeight="15" x14ac:dyDescent="0.25"/>
  <cols>
    <col min="1" max="1" width="11" style="47" customWidth="1"/>
    <col min="4" max="4" width="20" customWidth="1"/>
    <col min="5" max="5" width="21.42578125" customWidth="1"/>
    <col min="6" max="6" width="13.28515625" customWidth="1"/>
  </cols>
  <sheetData>
    <row r="1" spans="1:11" x14ac:dyDescent="0.25">
      <c r="A1" s="37" t="s">
        <v>722</v>
      </c>
    </row>
    <row r="2" spans="1:11" x14ac:dyDescent="0.25">
      <c r="A2" s="43" t="s">
        <v>721</v>
      </c>
    </row>
    <row r="3" spans="1:11" x14ac:dyDescent="0.25">
      <c r="A3" s="43"/>
    </row>
    <row r="4" spans="1:11" x14ac:dyDescent="0.25">
      <c r="D4" s="99" t="s">
        <v>688</v>
      </c>
      <c r="E4" s="99"/>
      <c r="F4" s="99"/>
    </row>
    <row r="5" spans="1:11" x14ac:dyDescent="0.25">
      <c r="A5" s="83" t="s">
        <v>248</v>
      </c>
      <c r="B5" s="48" t="s">
        <v>49</v>
      </c>
      <c r="C5" s="48" t="s">
        <v>249</v>
      </c>
      <c r="D5" s="51">
        <v>2011</v>
      </c>
      <c r="E5" s="52">
        <v>2017</v>
      </c>
      <c r="F5" s="52" t="s">
        <v>671</v>
      </c>
      <c r="G5" s="3"/>
      <c r="H5" s="3"/>
      <c r="I5" s="3"/>
      <c r="J5" s="3"/>
      <c r="K5" s="3"/>
    </row>
    <row r="6" spans="1:11" x14ac:dyDescent="0.25">
      <c r="D6" s="51" t="s">
        <v>723</v>
      </c>
      <c r="E6" s="51" t="s">
        <v>677</v>
      </c>
      <c r="F6" s="52" t="s">
        <v>664</v>
      </c>
      <c r="G6" s="3"/>
      <c r="H6" s="3"/>
      <c r="I6" s="3"/>
      <c r="J6" s="3"/>
      <c r="K6" s="3"/>
    </row>
    <row r="7" spans="1:11" x14ac:dyDescent="0.25">
      <c r="D7" s="51" t="s">
        <v>661</v>
      </c>
      <c r="E7" s="52" t="s">
        <v>661</v>
      </c>
      <c r="F7" s="52" t="s">
        <v>661</v>
      </c>
      <c r="G7" s="3"/>
      <c r="H7" s="3"/>
      <c r="I7" s="3"/>
      <c r="J7" s="3"/>
      <c r="K7" s="3"/>
    </row>
    <row r="8" spans="1:11" x14ac:dyDescent="0.25">
      <c r="A8" s="47" t="s">
        <v>10</v>
      </c>
      <c r="B8" s="46">
        <v>34003</v>
      </c>
      <c r="C8" s="47" t="s">
        <v>252</v>
      </c>
      <c r="D8" s="73">
        <v>2.4325899999999998</v>
      </c>
      <c r="E8" s="73">
        <v>2.9042608041567197</v>
      </c>
      <c r="F8" s="74">
        <f>E8-D8</f>
        <v>0.47167080415671991</v>
      </c>
    </row>
    <row r="9" spans="1:11" x14ac:dyDescent="0.25">
      <c r="A9" s="47" t="s">
        <v>31</v>
      </c>
      <c r="B9" s="46">
        <v>34013</v>
      </c>
      <c r="C9" s="47" t="s">
        <v>252</v>
      </c>
      <c r="D9" s="73">
        <v>7.8486999999999991</v>
      </c>
      <c r="E9" s="73">
        <v>0.67831691369402725</v>
      </c>
      <c r="F9" s="74">
        <f t="shared" ref="F9:F13" si="0">E9-D9</f>
        <v>-7.1703830863059714</v>
      </c>
    </row>
    <row r="10" spans="1:11" x14ac:dyDescent="0.25">
      <c r="A10" s="47" t="s">
        <v>257</v>
      </c>
      <c r="B10" s="46">
        <v>34017</v>
      </c>
      <c r="C10" s="47" t="s">
        <v>252</v>
      </c>
      <c r="D10" s="73">
        <v>15.802425005</v>
      </c>
      <c r="E10" s="73">
        <v>9.7375794107583182</v>
      </c>
      <c r="F10" s="74">
        <f t="shared" si="0"/>
        <v>-6.0648455942416817</v>
      </c>
    </row>
    <row r="11" spans="1:11" x14ac:dyDescent="0.25">
      <c r="A11" s="47" t="s">
        <v>258</v>
      </c>
      <c r="B11" s="46">
        <v>34019</v>
      </c>
      <c r="C11" s="47" t="s">
        <v>252</v>
      </c>
      <c r="D11" s="73">
        <v>2.1696949999999999</v>
      </c>
      <c r="E11" s="73">
        <v>5.2910969700879082</v>
      </c>
      <c r="F11" s="74">
        <f t="shared" si="0"/>
        <v>3.1214019700879083</v>
      </c>
    </row>
    <row r="12" spans="1:11" x14ac:dyDescent="0.25">
      <c r="A12" s="47" t="s">
        <v>260</v>
      </c>
      <c r="B12" s="46">
        <v>34023</v>
      </c>
      <c r="C12" s="47" t="s">
        <v>252</v>
      </c>
      <c r="D12" s="73">
        <v>15.815429999999999</v>
      </c>
      <c r="E12" s="73">
        <v>12.576778111347275</v>
      </c>
      <c r="F12" s="74">
        <f t="shared" si="0"/>
        <v>-3.2386518886527238</v>
      </c>
    </row>
    <row r="13" spans="1:11" x14ac:dyDescent="0.25">
      <c r="A13" s="47" t="s">
        <v>652</v>
      </c>
      <c r="B13" s="46">
        <v>34039</v>
      </c>
      <c r="C13" s="47" t="s">
        <v>252</v>
      </c>
      <c r="D13" s="73">
        <v>2.443495</v>
      </c>
      <c r="E13" s="73">
        <v>2.6243827358663201</v>
      </c>
      <c r="F13" s="74">
        <f t="shared" si="0"/>
        <v>0.18088773586632012</v>
      </c>
    </row>
    <row r="14" spans="1:11" x14ac:dyDescent="0.25">
      <c r="A14" s="48" t="s">
        <v>689</v>
      </c>
      <c r="C14" s="47"/>
      <c r="D14" s="49">
        <f t="shared" ref="D14:F14" si="1">SUM(D8:D13)</f>
        <v>46.512335004999997</v>
      </c>
      <c r="E14" s="49">
        <f t="shared" si="1"/>
        <v>33.812414945910568</v>
      </c>
      <c r="F14" s="49">
        <f t="shared" si="1"/>
        <v>-12.699920059089429</v>
      </c>
    </row>
    <row r="15" spans="1:11" x14ac:dyDescent="0.25">
      <c r="B15" s="46"/>
      <c r="C15" s="46"/>
    </row>
    <row r="16" spans="1:11" x14ac:dyDescent="0.25">
      <c r="A16" s="47" t="s">
        <v>250</v>
      </c>
      <c r="B16" s="46">
        <v>34001</v>
      </c>
      <c r="C16" s="47" t="s">
        <v>251</v>
      </c>
      <c r="D16" s="75">
        <v>0.43393999999999999</v>
      </c>
      <c r="E16" s="75">
        <v>0</v>
      </c>
      <c r="F16" s="76">
        <f>E16-D16</f>
        <v>-0.43393999999999999</v>
      </c>
    </row>
    <row r="17" spans="1:6" x14ac:dyDescent="0.25">
      <c r="A17" s="47" t="s">
        <v>253</v>
      </c>
      <c r="B17" s="46">
        <v>34005</v>
      </c>
      <c r="C17" s="47" t="s">
        <v>251</v>
      </c>
      <c r="D17" s="75">
        <v>7.3486799999999999</v>
      </c>
      <c r="E17" s="75">
        <v>0.225165755837412</v>
      </c>
      <c r="F17" s="76">
        <f t="shared" ref="F17:F24" si="2">E17-D17</f>
        <v>-7.123514244162588</v>
      </c>
    </row>
    <row r="18" spans="1:6" x14ac:dyDescent="0.25">
      <c r="A18" s="47" t="s">
        <v>254</v>
      </c>
      <c r="B18" s="46">
        <v>34007</v>
      </c>
      <c r="C18" s="47" t="s">
        <v>251</v>
      </c>
      <c r="D18" s="75">
        <v>0.168655</v>
      </c>
      <c r="E18" s="75">
        <v>0.20840014909777549</v>
      </c>
      <c r="F18" s="76">
        <f t="shared" si="2"/>
        <v>3.974514909777549E-2</v>
      </c>
    </row>
    <row r="19" spans="1:6" x14ac:dyDescent="0.25">
      <c r="A19" s="47" t="s">
        <v>255</v>
      </c>
      <c r="B19" s="46">
        <v>34009</v>
      </c>
      <c r="C19" s="47" t="s">
        <v>251</v>
      </c>
      <c r="D19" s="75">
        <v>13.302490000000001</v>
      </c>
      <c r="E19" s="75">
        <v>6.906822375069769</v>
      </c>
      <c r="F19" s="76">
        <f t="shared" si="2"/>
        <v>-6.3956676249302316</v>
      </c>
    </row>
    <row r="20" spans="1:6" x14ac:dyDescent="0.25">
      <c r="A20" s="47" t="s">
        <v>24</v>
      </c>
      <c r="B20" s="46">
        <v>34011</v>
      </c>
      <c r="C20" s="47" t="s">
        <v>251</v>
      </c>
      <c r="D20" s="75">
        <v>3.3237349999999997</v>
      </c>
      <c r="E20" s="75">
        <v>1.6216165696354061</v>
      </c>
      <c r="F20" s="76">
        <f t="shared" si="2"/>
        <v>-1.7021184303645935</v>
      </c>
    </row>
    <row r="21" spans="1:6" x14ac:dyDescent="0.25">
      <c r="A21" s="47" t="s">
        <v>256</v>
      </c>
      <c r="B21" s="46">
        <v>34015</v>
      </c>
      <c r="C21" s="47" t="s">
        <v>251</v>
      </c>
      <c r="D21" s="75">
        <v>3.4727450000000002</v>
      </c>
      <c r="E21" s="75">
        <v>2.0400547904443247</v>
      </c>
      <c r="F21" s="76">
        <f t="shared" si="2"/>
        <v>-1.4326902095556755</v>
      </c>
    </row>
    <row r="22" spans="1:6" x14ac:dyDescent="0.25">
      <c r="A22" s="47" t="s">
        <v>259</v>
      </c>
      <c r="B22" s="46">
        <v>34021</v>
      </c>
      <c r="C22" s="47" t="s">
        <v>251</v>
      </c>
      <c r="D22" s="75">
        <v>5.2873099999999997</v>
      </c>
      <c r="E22" s="75">
        <v>2.0571687977651649</v>
      </c>
      <c r="F22" s="76">
        <f t="shared" si="2"/>
        <v>-3.2301412022348348</v>
      </c>
    </row>
    <row r="23" spans="1:6" x14ac:dyDescent="0.25">
      <c r="A23" s="47" t="s">
        <v>261</v>
      </c>
      <c r="B23" s="46">
        <v>34029</v>
      </c>
      <c r="C23" s="47" t="s">
        <v>251</v>
      </c>
      <c r="D23" s="75">
        <v>1.7019149999999998</v>
      </c>
      <c r="E23" s="75">
        <v>1.2838262253837636</v>
      </c>
      <c r="F23" s="76">
        <f t="shared" si="2"/>
        <v>-0.41808877461623628</v>
      </c>
    </row>
    <row r="24" spans="1:6" x14ac:dyDescent="0.25">
      <c r="A24" s="47" t="s">
        <v>21</v>
      </c>
      <c r="B24" s="46">
        <v>34033</v>
      </c>
      <c r="C24" s="47" t="s">
        <v>251</v>
      </c>
      <c r="D24" s="75">
        <v>6.4006000000000016</v>
      </c>
      <c r="E24" s="75">
        <v>1.887238545919786</v>
      </c>
      <c r="F24" s="76">
        <f t="shared" si="2"/>
        <v>-4.5133614540802158</v>
      </c>
    </row>
    <row r="25" spans="1:6" x14ac:dyDescent="0.25">
      <c r="A25" s="48" t="s">
        <v>689</v>
      </c>
      <c r="D25" s="49">
        <f t="shared" ref="D25:E25" si="3">SUM(D16:D24)</f>
        <v>41.440070000000006</v>
      </c>
      <c r="E25" s="49">
        <f t="shared" si="3"/>
        <v>16.230293209153402</v>
      </c>
      <c r="F25" s="49">
        <f>SUM(F16:F24)</f>
        <v>-25.2097767908466</v>
      </c>
    </row>
    <row r="27" spans="1:6" x14ac:dyDescent="0.25">
      <c r="D27" s="99" t="s">
        <v>34</v>
      </c>
      <c r="E27" s="99"/>
      <c r="F27" s="99"/>
    </row>
    <row r="28" spans="1:6" x14ac:dyDescent="0.25">
      <c r="A28" s="83" t="s">
        <v>248</v>
      </c>
      <c r="B28" s="48" t="s">
        <v>49</v>
      </c>
      <c r="C28" s="48" t="s">
        <v>249</v>
      </c>
      <c r="D28" s="51">
        <v>2011</v>
      </c>
      <c r="E28" s="52">
        <v>2017</v>
      </c>
      <c r="F28" s="52" t="s">
        <v>671</v>
      </c>
    </row>
    <row r="29" spans="1:6" x14ac:dyDescent="0.25">
      <c r="D29" s="51" t="s">
        <v>723</v>
      </c>
      <c r="E29" s="51" t="s">
        <v>677</v>
      </c>
      <c r="F29" s="52" t="s">
        <v>664</v>
      </c>
    </row>
    <row r="30" spans="1:6" x14ac:dyDescent="0.25">
      <c r="D30" s="51" t="s">
        <v>661</v>
      </c>
      <c r="E30" s="52" t="s">
        <v>661</v>
      </c>
      <c r="F30" s="52" t="s">
        <v>661</v>
      </c>
    </row>
    <row r="31" spans="1:6" x14ac:dyDescent="0.25">
      <c r="A31" s="47" t="s">
        <v>10</v>
      </c>
      <c r="B31" s="46">
        <v>34003</v>
      </c>
      <c r="C31" s="47" t="s">
        <v>252</v>
      </c>
      <c r="D31" s="73">
        <v>1.4114999999999999E-2</v>
      </c>
      <c r="E31" s="73">
        <v>2.051731377681467E-2</v>
      </c>
      <c r="F31" s="74">
        <f>E31-D31</f>
        <v>6.4023137768146714E-3</v>
      </c>
    </row>
    <row r="32" spans="1:6" x14ac:dyDescent="0.25">
      <c r="A32" s="47" t="s">
        <v>31</v>
      </c>
      <c r="B32" s="46">
        <v>34013</v>
      </c>
      <c r="C32" s="47" t="s">
        <v>252</v>
      </c>
      <c r="D32" s="73">
        <v>1.0865549999999999</v>
      </c>
      <c r="E32" s="73">
        <v>0.11599269244950215</v>
      </c>
      <c r="F32" s="74">
        <f t="shared" ref="F32:F36" si="4">E32-D32</f>
        <v>-0.97056230755049777</v>
      </c>
    </row>
    <row r="33" spans="1:6" x14ac:dyDescent="0.25">
      <c r="A33" s="47" t="s">
        <v>257</v>
      </c>
      <c r="B33" s="46">
        <v>34017</v>
      </c>
      <c r="C33" s="47" t="s">
        <v>252</v>
      </c>
      <c r="D33" s="73">
        <v>0.69236499999999979</v>
      </c>
      <c r="E33" s="73">
        <v>0.24539614598300769</v>
      </c>
      <c r="F33" s="74">
        <f t="shared" si="4"/>
        <v>-0.4469688540169921</v>
      </c>
    </row>
    <row r="34" spans="1:6" x14ac:dyDescent="0.25">
      <c r="A34" s="47" t="s">
        <v>258</v>
      </c>
      <c r="B34" s="46">
        <v>34019</v>
      </c>
      <c r="C34" s="47" t="s">
        <v>252</v>
      </c>
      <c r="D34" s="73">
        <v>7.1549999999999999E-3</v>
      </c>
      <c r="E34" s="73">
        <v>4.3475336799495425E-2</v>
      </c>
      <c r="F34" s="74">
        <f t="shared" si="4"/>
        <v>3.6320336799495423E-2</v>
      </c>
    </row>
    <row r="35" spans="1:6" x14ac:dyDescent="0.25">
      <c r="A35" s="47" t="s">
        <v>260</v>
      </c>
      <c r="B35" s="46">
        <v>34023</v>
      </c>
      <c r="C35" s="47" t="s">
        <v>252</v>
      </c>
      <c r="D35" s="73">
        <v>1.7791650000000003</v>
      </c>
      <c r="E35" s="73">
        <v>0.48511857493604843</v>
      </c>
      <c r="F35" s="74">
        <f t="shared" si="4"/>
        <v>-1.2940464250639518</v>
      </c>
    </row>
    <row r="36" spans="1:6" x14ac:dyDescent="0.25">
      <c r="A36" s="47" t="s">
        <v>652</v>
      </c>
      <c r="B36" s="46">
        <v>34039</v>
      </c>
      <c r="C36" s="47" t="s">
        <v>252</v>
      </c>
      <c r="D36" s="73">
        <v>0.19803999999999997</v>
      </c>
      <c r="E36" s="73">
        <v>0.24546852180434009</v>
      </c>
      <c r="F36" s="74">
        <f t="shared" si="4"/>
        <v>4.7428521804340124E-2</v>
      </c>
    </row>
    <row r="37" spans="1:6" x14ac:dyDescent="0.25">
      <c r="A37" s="48" t="s">
        <v>689</v>
      </c>
      <c r="B37" s="48"/>
      <c r="C37" s="47"/>
      <c r="D37" s="49">
        <f t="shared" ref="D37:F37" si="5">SUM(D31:D36)</f>
        <v>3.7773949999999998</v>
      </c>
      <c r="E37" s="49">
        <f t="shared" si="5"/>
        <v>1.1559685857492084</v>
      </c>
      <c r="F37" s="49">
        <f t="shared" si="5"/>
        <v>-2.6214264142507915</v>
      </c>
    </row>
    <row r="38" spans="1:6" x14ac:dyDescent="0.25">
      <c r="B38" s="46"/>
      <c r="C38" s="46"/>
    </row>
    <row r="39" spans="1:6" x14ac:dyDescent="0.25">
      <c r="A39" s="47" t="s">
        <v>250</v>
      </c>
      <c r="B39" s="46">
        <v>34001</v>
      </c>
      <c r="C39" s="47" t="s">
        <v>251</v>
      </c>
      <c r="D39" s="73">
        <v>7.5000000000000012E-4</v>
      </c>
      <c r="E39" s="73">
        <v>0</v>
      </c>
      <c r="F39" s="76">
        <f>E39-D39</f>
        <v>-7.5000000000000012E-4</v>
      </c>
    </row>
    <row r="40" spans="1:6" x14ac:dyDescent="0.25">
      <c r="A40" s="47" t="s">
        <v>253</v>
      </c>
      <c r="B40" s="46">
        <v>34005</v>
      </c>
      <c r="C40" s="47" t="s">
        <v>251</v>
      </c>
      <c r="D40" s="73">
        <v>0.11510999999999999</v>
      </c>
      <c r="E40" s="73">
        <v>8.2741757766456661E-2</v>
      </c>
      <c r="F40" s="76">
        <f t="shared" ref="F40:F47" si="6">E40-D40</f>
        <v>-3.2368242233543329E-2</v>
      </c>
    </row>
    <row r="41" spans="1:6" x14ac:dyDescent="0.25">
      <c r="A41" s="47" t="s">
        <v>254</v>
      </c>
      <c r="B41" s="46">
        <v>34007</v>
      </c>
      <c r="C41" s="47" t="s">
        <v>251</v>
      </c>
      <c r="D41" s="73">
        <v>2.065E-3</v>
      </c>
      <c r="E41" s="73">
        <v>9.4860913353115705E-3</v>
      </c>
      <c r="F41" s="76">
        <f t="shared" si="6"/>
        <v>7.4210913353115705E-3</v>
      </c>
    </row>
    <row r="42" spans="1:6" x14ac:dyDescent="0.25">
      <c r="A42" s="47" t="s">
        <v>255</v>
      </c>
      <c r="B42" s="46">
        <v>34009</v>
      </c>
      <c r="C42" s="47" t="s">
        <v>251</v>
      </c>
      <c r="D42" s="73">
        <v>0.159495</v>
      </c>
      <c r="E42" s="73">
        <v>8.8724373368747528E-2</v>
      </c>
      <c r="F42" s="76">
        <f t="shared" si="6"/>
        <v>-7.077062663125247E-2</v>
      </c>
    </row>
    <row r="43" spans="1:6" x14ac:dyDescent="0.25">
      <c r="A43" s="47" t="s">
        <v>24</v>
      </c>
      <c r="B43" s="46">
        <v>34011</v>
      </c>
      <c r="C43" s="47" t="s">
        <v>251</v>
      </c>
      <c r="D43" s="73">
        <v>3.2009999999999997E-2</v>
      </c>
      <c r="E43" s="73">
        <v>5.4564089158434276E-2</v>
      </c>
      <c r="F43" s="76">
        <f t="shared" si="6"/>
        <v>2.2554089158434279E-2</v>
      </c>
    </row>
    <row r="44" spans="1:6" x14ac:dyDescent="0.25">
      <c r="A44" s="47" t="s">
        <v>256</v>
      </c>
      <c r="B44" s="46">
        <v>34015</v>
      </c>
      <c r="C44" s="47" t="s">
        <v>251</v>
      </c>
      <c r="D44" s="73">
        <v>5.6189999999999997E-2</v>
      </c>
      <c r="E44" s="73">
        <v>0.17076633626812693</v>
      </c>
      <c r="F44" s="76">
        <f t="shared" si="6"/>
        <v>0.11457633626812694</v>
      </c>
    </row>
    <row r="45" spans="1:6" x14ac:dyDescent="0.25">
      <c r="A45" s="47" t="s">
        <v>259</v>
      </c>
      <c r="B45" s="46">
        <v>34021</v>
      </c>
      <c r="C45" s="47" t="s">
        <v>251</v>
      </c>
      <c r="D45" s="73">
        <v>0.127245</v>
      </c>
      <c r="E45" s="73">
        <v>4.5174666066769779E-2</v>
      </c>
      <c r="F45" s="76">
        <f t="shared" si="6"/>
        <v>-8.2070333933230211E-2</v>
      </c>
    </row>
    <row r="46" spans="1:6" x14ac:dyDescent="0.25">
      <c r="A46" s="47" t="s">
        <v>261</v>
      </c>
      <c r="B46" s="46">
        <v>34029</v>
      </c>
      <c r="C46" s="47" t="s">
        <v>251</v>
      </c>
      <c r="D46" s="73">
        <v>7.9615000000000005E-2</v>
      </c>
      <c r="E46" s="73">
        <v>8.4063405129620669E-2</v>
      </c>
      <c r="F46" s="76">
        <f t="shared" si="6"/>
        <v>4.4484051296206639E-3</v>
      </c>
    </row>
    <row r="47" spans="1:6" x14ac:dyDescent="0.25">
      <c r="A47" s="47" t="s">
        <v>21</v>
      </c>
      <c r="B47" s="46">
        <v>34033</v>
      </c>
      <c r="C47" s="47" t="s">
        <v>251</v>
      </c>
      <c r="D47" s="73">
        <v>5.7080000000000006E-2</v>
      </c>
      <c r="E47" s="73">
        <v>7.264291609823216E-2</v>
      </c>
      <c r="F47" s="76">
        <f t="shared" si="6"/>
        <v>1.5562916098232155E-2</v>
      </c>
    </row>
    <row r="48" spans="1:6" x14ac:dyDescent="0.25">
      <c r="A48" s="48" t="s">
        <v>689</v>
      </c>
      <c r="D48" s="49">
        <f t="shared" ref="D48:E48" si="7">SUM(D39:D47)</f>
        <v>0.62956000000000001</v>
      </c>
      <c r="E48" s="49">
        <f t="shared" si="7"/>
        <v>0.60816363519169958</v>
      </c>
      <c r="F48" s="49">
        <f>SUM(F40:F47)</f>
        <v>-2.0646364808300399E-2</v>
      </c>
    </row>
    <row r="50" spans="1:6" x14ac:dyDescent="0.25">
      <c r="D50" s="100" t="s">
        <v>35</v>
      </c>
      <c r="E50" s="100"/>
      <c r="F50" s="100"/>
    </row>
    <row r="51" spans="1:6" x14ac:dyDescent="0.25">
      <c r="A51" s="83" t="s">
        <v>248</v>
      </c>
      <c r="B51" s="48" t="s">
        <v>49</v>
      </c>
      <c r="C51" s="48" t="s">
        <v>249</v>
      </c>
      <c r="D51" s="51">
        <v>2011</v>
      </c>
      <c r="E51" s="52">
        <v>2017</v>
      </c>
      <c r="F51" s="52" t="s">
        <v>671</v>
      </c>
    </row>
    <row r="52" spans="1:6" x14ac:dyDescent="0.25">
      <c r="D52" s="51" t="s">
        <v>723</v>
      </c>
      <c r="E52" s="51" t="s">
        <v>677</v>
      </c>
      <c r="F52" s="52" t="s">
        <v>664</v>
      </c>
    </row>
    <row r="53" spans="1:6" x14ac:dyDescent="0.25">
      <c r="D53" s="51" t="s">
        <v>661</v>
      </c>
      <c r="E53" s="52" t="s">
        <v>661</v>
      </c>
      <c r="F53" s="52" t="s">
        <v>661</v>
      </c>
    </row>
    <row r="54" spans="1:6" x14ac:dyDescent="0.25">
      <c r="A54" s="47" t="s">
        <v>10</v>
      </c>
      <c r="B54" s="46">
        <v>34003</v>
      </c>
      <c r="C54" s="47" t="s">
        <v>252</v>
      </c>
      <c r="D54" s="73">
        <v>0.73017500000000002</v>
      </c>
      <c r="E54" s="73">
        <v>0.68753357813624905</v>
      </c>
      <c r="F54" s="74">
        <f>E54-D54</f>
        <v>-4.2641421863750972E-2</v>
      </c>
    </row>
    <row r="55" spans="1:6" x14ac:dyDescent="0.25">
      <c r="A55" s="47" t="s">
        <v>31</v>
      </c>
      <c r="B55" s="46">
        <v>34013</v>
      </c>
      <c r="C55" s="47" t="s">
        <v>252</v>
      </c>
      <c r="D55" s="73">
        <v>10.819799999999999</v>
      </c>
      <c r="E55" s="73">
        <v>1.4327784540492454</v>
      </c>
      <c r="F55" s="74">
        <f t="shared" ref="F55:F59" si="8">E55-D55</f>
        <v>-9.3870215459507538</v>
      </c>
    </row>
    <row r="56" spans="1:6" x14ac:dyDescent="0.25">
      <c r="A56" s="47" t="s">
        <v>257</v>
      </c>
      <c r="B56" s="46">
        <v>34017</v>
      </c>
      <c r="C56" s="47" t="s">
        <v>252</v>
      </c>
      <c r="D56" s="73">
        <v>6.156839999999999</v>
      </c>
      <c r="E56" s="73">
        <v>3.2123577965475607</v>
      </c>
      <c r="F56" s="74">
        <f t="shared" si="8"/>
        <v>-2.9444822034524383</v>
      </c>
    </row>
    <row r="57" spans="1:6" x14ac:dyDescent="0.25">
      <c r="A57" s="47" t="s">
        <v>258</v>
      </c>
      <c r="B57" s="46">
        <v>34019</v>
      </c>
      <c r="C57" s="47" t="s">
        <v>252</v>
      </c>
      <c r="D57" s="73">
        <v>1.199705</v>
      </c>
      <c r="E57" s="73">
        <v>2.7120905146404954</v>
      </c>
      <c r="F57" s="74">
        <f t="shared" si="8"/>
        <v>1.5123855146404954</v>
      </c>
    </row>
    <row r="58" spans="1:6" x14ac:dyDescent="0.25">
      <c r="A58" s="47" t="s">
        <v>260</v>
      </c>
      <c r="B58" s="46">
        <v>34023</v>
      </c>
      <c r="C58" s="47" t="s">
        <v>252</v>
      </c>
      <c r="D58" s="73">
        <v>15.909665000000002</v>
      </c>
      <c r="E58" s="73">
        <v>10.193703656320384</v>
      </c>
      <c r="F58" s="74">
        <f t="shared" si="8"/>
        <v>-5.7159613436796182</v>
      </c>
    </row>
    <row r="59" spans="1:6" x14ac:dyDescent="0.25">
      <c r="A59" s="47" t="s">
        <v>652</v>
      </c>
      <c r="B59" s="46">
        <v>34039</v>
      </c>
      <c r="C59" s="47" t="s">
        <v>252</v>
      </c>
      <c r="D59" s="73">
        <v>1.0076749999999999</v>
      </c>
      <c r="E59" s="73">
        <v>1.0630025968604011</v>
      </c>
      <c r="F59" s="74">
        <f t="shared" si="8"/>
        <v>5.5327596860401229E-2</v>
      </c>
    </row>
    <row r="60" spans="1:6" x14ac:dyDescent="0.25">
      <c r="A60" s="48" t="s">
        <v>689</v>
      </c>
      <c r="B60" s="48"/>
      <c r="C60" s="47"/>
      <c r="D60" s="49">
        <f t="shared" ref="D60:F60" si="9">SUM(D54:D59)</f>
        <v>35.823860000000003</v>
      </c>
      <c r="E60" s="49">
        <f t="shared" si="9"/>
        <v>19.301466596554334</v>
      </c>
      <c r="F60" s="49">
        <f t="shared" si="9"/>
        <v>-16.522393403445662</v>
      </c>
    </row>
    <row r="61" spans="1:6" x14ac:dyDescent="0.25">
      <c r="B61" s="46"/>
      <c r="C61" s="46"/>
    </row>
    <row r="62" spans="1:6" x14ac:dyDescent="0.25">
      <c r="A62" s="47" t="s">
        <v>250</v>
      </c>
      <c r="B62" s="46">
        <v>34001</v>
      </c>
      <c r="C62" s="47" t="s">
        <v>251</v>
      </c>
      <c r="D62" s="73">
        <v>0.21724499999999997</v>
      </c>
      <c r="E62" s="73">
        <v>0</v>
      </c>
      <c r="F62" s="76">
        <f>E62-D62</f>
        <v>-0.21724499999999997</v>
      </c>
    </row>
    <row r="63" spans="1:6" x14ac:dyDescent="0.25">
      <c r="A63" s="47" t="s">
        <v>253</v>
      </c>
      <c r="B63" s="46">
        <v>34005</v>
      </c>
      <c r="C63" s="47" t="s">
        <v>251</v>
      </c>
      <c r="D63" s="73">
        <v>1.4406499999999998</v>
      </c>
      <c r="E63" s="73">
        <v>0.22871342029781472</v>
      </c>
      <c r="F63" s="76">
        <f t="shared" ref="F63:F70" si="10">E63-D63</f>
        <v>-1.211936579702185</v>
      </c>
    </row>
    <row r="64" spans="1:6" x14ac:dyDescent="0.25">
      <c r="A64" s="47" t="s">
        <v>254</v>
      </c>
      <c r="B64" s="46">
        <v>34007</v>
      </c>
      <c r="C64" s="47" t="s">
        <v>251</v>
      </c>
      <c r="D64" s="73">
        <v>5.1799999999999997E-3</v>
      </c>
      <c r="E64" s="73">
        <v>6.4007160873552739E-3</v>
      </c>
      <c r="F64" s="76">
        <f t="shared" si="10"/>
        <v>1.2207160873552742E-3</v>
      </c>
    </row>
    <row r="65" spans="1:6" x14ac:dyDescent="0.25">
      <c r="A65" s="47" t="s">
        <v>255</v>
      </c>
      <c r="B65" s="46">
        <v>34009</v>
      </c>
      <c r="C65" s="47" t="s">
        <v>251</v>
      </c>
      <c r="D65" s="73">
        <v>1.0025249999999999</v>
      </c>
      <c r="E65" s="73">
        <v>0.56882003813886406</v>
      </c>
      <c r="F65" s="76">
        <f t="shared" si="10"/>
        <v>-0.43370496186113583</v>
      </c>
    </row>
    <row r="66" spans="1:6" x14ac:dyDescent="0.25">
      <c r="A66" s="47" t="s">
        <v>24</v>
      </c>
      <c r="B66" s="46">
        <v>34011</v>
      </c>
      <c r="C66" s="47" t="s">
        <v>251</v>
      </c>
      <c r="D66" s="73">
        <v>1.6942049999999997</v>
      </c>
      <c r="E66" s="73">
        <v>1.2040051748256815</v>
      </c>
      <c r="F66" s="76">
        <f t="shared" si="10"/>
        <v>-0.49019982517431826</v>
      </c>
    </row>
    <row r="67" spans="1:6" x14ac:dyDescent="0.25">
      <c r="A67" s="47" t="s">
        <v>256</v>
      </c>
      <c r="B67" s="46">
        <v>34015</v>
      </c>
      <c r="C67" s="47" t="s">
        <v>251</v>
      </c>
      <c r="D67" s="73">
        <v>1.24641</v>
      </c>
      <c r="E67" s="73">
        <v>2.129827097005216</v>
      </c>
      <c r="F67" s="76">
        <f t="shared" si="10"/>
        <v>0.88341709700521598</v>
      </c>
    </row>
    <row r="68" spans="1:6" x14ac:dyDescent="0.25">
      <c r="A68" s="47" t="s">
        <v>259</v>
      </c>
      <c r="B68" s="46">
        <v>34021</v>
      </c>
      <c r="C68" s="47" t="s">
        <v>251</v>
      </c>
      <c r="D68" s="73">
        <v>0.58399999999999996</v>
      </c>
      <c r="E68" s="73">
        <v>0.19651758658496155</v>
      </c>
      <c r="F68" s="76">
        <f t="shared" si="10"/>
        <v>-0.38748241341503842</v>
      </c>
    </row>
    <row r="69" spans="1:6" x14ac:dyDescent="0.25">
      <c r="A69" s="47" t="s">
        <v>261</v>
      </c>
      <c r="B69" s="46">
        <v>34029</v>
      </c>
      <c r="C69" s="47" t="s">
        <v>251</v>
      </c>
      <c r="D69" s="73">
        <v>0.87879999999999991</v>
      </c>
      <c r="E69" s="73">
        <v>0.64809593033040025</v>
      </c>
      <c r="F69" s="76">
        <f t="shared" si="10"/>
        <v>-0.23070406966959967</v>
      </c>
    </row>
    <row r="70" spans="1:6" x14ac:dyDescent="0.25">
      <c r="A70" s="47" t="s">
        <v>21</v>
      </c>
      <c r="B70" s="46">
        <v>34033</v>
      </c>
      <c r="C70" s="47" t="s">
        <v>251</v>
      </c>
      <c r="D70" s="73">
        <v>0.86124000000000012</v>
      </c>
      <c r="E70" s="73">
        <v>0.60718694752844793</v>
      </c>
      <c r="F70" s="76">
        <f t="shared" si="10"/>
        <v>-0.25405305247155219</v>
      </c>
    </row>
    <row r="71" spans="1:6" x14ac:dyDescent="0.25">
      <c r="A71" s="48" t="s">
        <v>689</v>
      </c>
      <c r="D71" s="49">
        <f t="shared" ref="D71:E71" si="11">SUM(D62:D70)</f>
        <v>7.9302549999999998</v>
      </c>
      <c r="E71" s="49">
        <f t="shared" si="11"/>
        <v>5.5895669107987409</v>
      </c>
      <c r="F71" s="49">
        <f>SUM(F63:F70)</f>
        <v>-2.1234430892012583</v>
      </c>
    </row>
  </sheetData>
  <mergeCells count="3">
    <mergeCell ref="D4:F4"/>
    <mergeCell ref="D27:F27"/>
    <mergeCell ref="D50:F50"/>
  </mergeCells>
  <printOptions horizontalCentered="1" verticalCentered="1" gridLines="1"/>
  <pageMargins left="0.7" right="0.7" top="0.5" bottom="0.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71"/>
  <sheetViews>
    <sheetView workbookViewId="0">
      <selection activeCell="B15" sqref="B15"/>
    </sheetView>
  </sheetViews>
  <sheetFormatPr defaultRowHeight="15" x14ac:dyDescent="0.25"/>
  <cols>
    <col min="1" max="1" width="11" style="84" customWidth="1"/>
    <col min="4" max="4" width="20" customWidth="1"/>
    <col min="5" max="5" width="21.42578125" customWidth="1"/>
    <col min="6" max="6" width="13.28515625" customWidth="1"/>
  </cols>
  <sheetData>
    <row r="1" spans="1:11" s="50" customFormat="1" x14ac:dyDescent="0.25">
      <c r="A1" s="50" t="s">
        <v>720</v>
      </c>
    </row>
    <row r="2" spans="1:11" s="50" customFormat="1" x14ac:dyDescent="0.25">
      <c r="A2" s="50" t="s">
        <v>719</v>
      </c>
    </row>
    <row r="3" spans="1:11" s="50" customFormat="1" x14ac:dyDescent="0.25">
      <c r="A3" s="50" t="s">
        <v>714</v>
      </c>
    </row>
    <row r="4" spans="1:11" x14ac:dyDescent="0.25">
      <c r="D4" s="99" t="s">
        <v>688</v>
      </c>
      <c r="E4" s="99"/>
      <c r="F4" s="99"/>
    </row>
    <row r="5" spans="1:11" x14ac:dyDescent="0.25">
      <c r="A5" s="83" t="s">
        <v>248</v>
      </c>
      <c r="B5" s="48" t="s">
        <v>49</v>
      </c>
      <c r="C5" s="48" t="s">
        <v>249</v>
      </c>
      <c r="D5" s="51">
        <v>2011</v>
      </c>
      <c r="E5" s="52">
        <v>2017</v>
      </c>
      <c r="F5" s="52" t="s">
        <v>671</v>
      </c>
      <c r="G5" s="3"/>
      <c r="H5" s="3"/>
      <c r="I5" s="3"/>
      <c r="J5" s="3"/>
      <c r="K5" s="3"/>
    </row>
    <row r="6" spans="1:11" x14ac:dyDescent="0.25">
      <c r="D6" s="51" t="s">
        <v>723</v>
      </c>
      <c r="E6" s="51" t="s">
        <v>677</v>
      </c>
      <c r="F6" s="52" t="s">
        <v>664</v>
      </c>
      <c r="G6" s="3"/>
      <c r="H6" s="3"/>
      <c r="I6" s="3"/>
      <c r="J6" s="3"/>
      <c r="K6" s="3"/>
    </row>
    <row r="7" spans="1:11" x14ac:dyDescent="0.25">
      <c r="D7" s="51" t="s">
        <v>661</v>
      </c>
      <c r="E7" s="52" t="s">
        <v>661</v>
      </c>
      <c r="F7" s="52" t="s">
        <v>661</v>
      </c>
      <c r="G7" s="3"/>
      <c r="H7" s="3"/>
      <c r="I7" s="3"/>
      <c r="J7" s="3"/>
      <c r="K7" s="3"/>
    </row>
    <row r="8" spans="1:11" x14ac:dyDescent="0.25">
      <c r="A8" s="84" t="s">
        <v>10</v>
      </c>
      <c r="B8" s="46">
        <v>34003</v>
      </c>
      <c r="C8" s="47" t="s">
        <v>252</v>
      </c>
      <c r="D8" s="73">
        <v>2.4325899999999998</v>
      </c>
      <c r="E8" s="73">
        <v>2.9042608041567197</v>
      </c>
      <c r="F8" s="74">
        <f>E8-D8</f>
        <v>0.47167080415671991</v>
      </c>
    </row>
    <row r="9" spans="1:11" x14ac:dyDescent="0.25">
      <c r="A9" s="84" t="s">
        <v>31</v>
      </c>
      <c r="B9" s="46">
        <v>34013</v>
      </c>
      <c r="C9" s="47" t="s">
        <v>252</v>
      </c>
      <c r="D9" s="73">
        <v>7.8486999999999991</v>
      </c>
      <c r="E9" s="73">
        <v>0.25108019920205088</v>
      </c>
      <c r="F9" s="74">
        <f t="shared" ref="F9:F13" si="0">E9-D9</f>
        <v>-7.5976198007979479</v>
      </c>
    </row>
    <row r="10" spans="1:11" x14ac:dyDescent="0.25">
      <c r="A10" s="84" t="s">
        <v>257</v>
      </c>
      <c r="B10" s="46">
        <v>34017</v>
      </c>
      <c r="C10" s="47" t="s">
        <v>252</v>
      </c>
      <c r="D10" s="73">
        <v>15.802424999999999</v>
      </c>
      <c r="E10" s="73">
        <v>9.1662802938129886</v>
      </c>
      <c r="F10" s="74">
        <f t="shared" si="0"/>
        <v>-6.6361447061870109</v>
      </c>
    </row>
    <row r="11" spans="1:11" x14ac:dyDescent="0.25">
      <c r="A11" s="84" t="s">
        <v>258</v>
      </c>
      <c r="B11" s="46">
        <v>34019</v>
      </c>
      <c r="C11" s="47" t="s">
        <v>252</v>
      </c>
      <c r="D11" s="73">
        <v>2.1696949999999999</v>
      </c>
      <c r="E11" s="73">
        <v>5.2910969700879082</v>
      </c>
      <c r="F11" s="74">
        <f t="shared" si="0"/>
        <v>3.1214019700879083</v>
      </c>
    </row>
    <row r="12" spans="1:11" x14ac:dyDescent="0.25">
      <c r="A12" s="84" t="s">
        <v>260</v>
      </c>
      <c r="B12" s="46">
        <v>34023</v>
      </c>
      <c r="C12" s="47" t="s">
        <v>252</v>
      </c>
      <c r="D12" s="73">
        <v>15.815429999999999</v>
      </c>
      <c r="E12" s="73">
        <v>12.084467342740778</v>
      </c>
      <c r="F12" s="74">
        <f t="shared" si="0"/>
        <v>-3.7309626572592212</v>
      </c>
    </row>
    <row r="13" spans="1:11" x14ac:dyDescent="0.25">
      <c r="A13" s="84" t="s">
        <v>652</v>
      </c>
      <c r="B13" s="46">
        <v>34039</v>
      </c>
      <c r="C13" s="47" t="s">
        <v>252</v>
      </c>
      <c r="D13" s="73">
        <v>2.4434949999999995</v>
      </c>
      <c r="E13" s="73">
        <v>2.6243827358663183</v>
      </c>
      <c r="F13" s="74">
        <f t="shared" si="0"/>
        <v>0.18088773586631879</v>
      </c>
    </row>
    <row r="14" spans="1:11" x14ac:dyDescent="0.25">
      <c r="A14" s="48" t="s">
        <v>689</v>
      </c>
      <c r="C14" s="47"/>
      <c r="D14" s="49">
        <f t="shared" ref="D14:F14" si="1">SUM(D8:D13)</f>
        <v>46.512334999999993</v>
      </c>
      <c r="E14" s="49">
        <f t="shared" si="1"/>
        <v>32.321568345866766</v>
      </c>
      <c r="F14" s="49">
        <f t="shared" si="1"/>
        <v>-14.190766654133231</v>
      </c>
    </row>
    <row r="15" spans="1:11" x14ac:dyDescent="0.25">
      <c r="B15" s="48"/>
      <c r="C15" s="47"/>
      <c r="D15" s="49"/>
      <c r="E15" s="49"/>
      <c r="F15" s="49"/>
    </row>
    <row r="16" spans="1:11" x14ac:dyDescent="0.25">
      <c r="A16" s="84" t="s">
        <v>250</v>
      </c>
      <c r="B16" s="46">
        <v>34001</v>
      </c>
      <c r="C16" s="47" t="s">
        <v>251</v>
      </c>
      <c r="D16" s="75">
        <v>0.43393999999999999</v>
      </c>
      <c r="E16" s="75">
        <v>0</v>
      </c>
      <c r="F16" s="76">
        <f>E16-D16</f>
        <v>-0.43393999999999999</v>
      </c>
    </row>
    <row r="17" spans="1:6" x14ac:dyDescent="0.25">
      <c r="A17" s="84" t="s">
        <v>253</v>
      </c>
      <c r="B17" s="46">
        <v>34005</v>
      </c>
      <c r="C17" s="47" t="s">
        <v>251</v>
      </c>
      <c r="D17" s="75">
        <v>7.3486799999999999</v>
      </c>
      <c r="E17" s="75">
        <v>0.225165755837412</v>
      </c>
      <c r="F17" s="76">
        <f t="shared" ref="F17:F24" si="2">E17-D17</f>
        <v>-7.123514244162588</v>
      </c>
    </row>
    <row r="18" spans="1:6" x14ac:dyDescent="0.25">
      <c r="A18" s="84" t="s">
        <v>254</v>
      </c>
      <c r="B18" s="46">
        <v>34007</v>
      </c>
      <c r="C18" s="47" t="s">
        <v>251</v>
      </c>
      <c r="D18" s="75">
        <v>0.168655</v>
      </c>
      <c r="E18" s="75">
        <v>0.20840014909777549</v>
      </c>
      <c r="F18" s="76">
        <f t="shared" si="2"/>
        <v>3.974514909777549E-2</v>
      </c>
    </row>
    <row r="19" spans="1:6" x14ac:dyDescent="0.25">
      <c r="A19" s="84" t="s">
        <v>255</v>
      </c>
      <c r="B19" s="46">
        <v>34009</v>
      </c>
      <c r="C19" s="47" t="s">
        <v>251</v>
      </c>
      <c r="D19" s="75">
        <v>0.51604499999999998</v>
      </c>
      <c r="E19" s="75">
        <v>0</v>
      </c>
      <c r="F19" s="76">
        <f t="shared" si="2"/>
        <v>-0.51604499999999998</v>
      </c>
    </row>
    <row r="20" spans="1:6" x14ac:dyDescent="0.25">
      <c r="A20" s="84" t="s">
        <v>24</v>
      </c>
      <c r="B20" s="46">
        <v>34011</v>
      </c>
      <c r="C20" s="47" t="s">
        <v>251</v>
      </c>
      <c r="D20" s="75">
        <v>3.3237349999999997</v>
      </c>
      <c r="E20" s="75">
        <v>1.2851981074467596</v>
      </c>
      <c r="F20" s="76">
        <f t="shared" si="2"/>
        <v>-2.0385368925532399</v>
      </c>
    </row>
    <row r="21" spans="1:6" x14ac:dyDescent="0.25">
      <c r="A21" s="84" t="s">
        <v>256</v>
      </c>
      <c r="B21" s="46">
        <v>34015</v>
      </c>
      <c r="C21" s="47" t="s">
        <v>251</v>
      </c>
      <c r="D21" s="75">
        <v>3.4727450000000002</v>
      </c>
      <c r="E21" s="75">
        <v>1.5963012870302462</v>
      </c>
      <c r="F21" s="76">
        <f t="shared" si="2"/>
        <v>-1.876443712969754</v>
      </c>
    </row>
    <row r="22" spans="1:6" x14ac:dyDescent="0.25">
      <c r="A22" s="84" t="s">
        <v>259</v>
      </c>
      <c r="B22" s="46">
        <v>34021</v>
      </c>
      <c r="C22" s="47" t="s">
        <v>251</v>
      </c>
      <c r="D22" s="75">
        <v>5.2873099999999997</v>
      </c>
      <c r="E22" s="75">
        <v>2.0571687977651649</v>
      </c>
      <c r="F22" s="76">
        <f t="shared" si="2"/>
        <v>-3.2301412022348348</v>
      </c>
    </row>
    <row r="23" spans="1:6" x14ac:dyDescent="0.25">
      <c r="A23" s="84" t="s">
        <v>261</v>
      </c>
      <c r="B23" s="46">
        <v>34029</v>
      </c>
      <c r="C23" s="47" t="s">
        <v>251</v>
      </c>
      <c r="D23" s="75">
        <v>1.7019149999999998</v>
      </c>
      <c r="E23" s="75">
        <v>1.2838262253837636</v>
      </c>
      <c r="F23" s="76">
        <f t="shared" si="2"/>
        <v>-0.41808877461623628</v>
      </c>
    </row>
    <row r="24" spans="1:6" x14ac:dyDescent="0.25">
      <c r="A24" s="84" t="s">
        <v>21</v>
      </c>
      <c r="B24" s="46">
        <v>34033</v>
      </c>
      <c r="C24" s="47" t="s">
        <v>251</v>
      </c>
      <c r="D24" s="75">
        <v>6.4006000000000016</v>
      </c>
      <c r="E24" s="75">
        <v>1.887238545919786</v>
      </c>
      <c r="F24" s="76">
        <f t="shared" si="2"/>
        <v>-4.5133614540802158</v>
      </c>
    </row>
    <row r="25" spans="1:6" x14ac:dyDescent="0.25">
      <c r="A25" s="48" t="s">
        <v>689</v>
      </c>
      <c r="D25" s="49">
        <f t="shared" ref="D25:E25" si="3">SUM(D16:D24)</f>
        <v>28.653624999999998</v>
      </c>
      <c r="E25" s="49">
        <f t="shared" si="3"/>
        <v>8.5432988684809086</v>
      </c>
      <c r="F25" s="49">
        <f>SUM(F16:F24)</f>
        <v>-20.110326131519091</v>
      </c>
    </row>
    <row r="27" spans="1:6" x14ac:dyDescent="0.25">
      <c r="D27" s="99" t="s">
        <v>34</v>
      </c>
      <c r="E27" s="99"/>
      <c r="F27" s="99"/>
    </row>
    <row r="28" spans="1:6" x14ac:dyDescent="0.25">
      <c r="A28" s="83" t="s">
        <v>248</v>
      </c>
      <c r="B28" s="48" t="s">
        <v>49</v>
      </c>
      <c r="C28" s="48" t="s">
        <v>249</v>
      </c>
      <c r="D28" s="51">
        <v>2011</v>
      </c>
      <c r="E28" s="52">
        <v>2017</v>
      </c>
      <c r="F28" s="52" t="s">
        <v>671</v>
      </c>
    </row>
    <row r="29" spans="1:6" x14ac:dyDescent="0.25">
      <c r="D29" s="51" t="s">
        <v>723</v>
      </c>
      <c r="E29" s="51" t="s">
        <v>677</v>
      </c>
      <c r="F29" s="52" t="s">
        <v>664</v>
      </c>
    </row>
    <row r="30" spans="1:6" x14ac:dyDescent="0.25">
      <c r="D30" s="51" t="s">
        <v>661</v>
      </c>
      <c r="E30" s="52" t="s">
        <v>661</v>
      </c>
      <c r="F30" s="52" t="s">
        <v>661</v>
      </c>
    </row>
    <row r="31" spans="1:6" x14ac:dyDescent="0.25">
      <c r="A31" s="84" t="s">
        <v>10</v>
      </c>
      <c r="B31" s="46">
        <v>34003</v>
      </c>
      <c r="C31" s="47" t="s">
        <v>252</v>
      </c>
      <c r="D31" s="73">
        <v>1.4114999999999999E-2</v>
      </c>
      <c r="E31" s="73">
        <v>2.051731377681467E-2</v>
      </c>
      <c r="F31" s="74">
        <f>E31-D31</f>
        <v>6.4023137768146714E-3</v>
      </c>
    </row>
    <row r="32" spans="1:6" x14ac:dyDescent="0.25">
      <c r="A32" s="84" t="s">
        <v>31</v>
      </c>
      <c r="B32" s="46">
        <v>34013</v>
      </c>
      <c r="C32" s="47" t="s">
        <v>252</v>
      </c>
      <c r="D32" s="73">
        <v>1.0865549999999999</v>
      </c>
      <c r="E32" s="73">
        <v>1.6304125735150186E-2</v>
      </c>
      <c r="F32" s="74">
        <f t="shared" ref="F32:F36" si="4">E32-D32</f>
        <v>-1.0702508742648498</v>
      </c>
    </row>
    <row r="33" spans="1:6" x14ac:dyDescent="0.25">
      <c r="A33" s="84" t="s">
        <v>257</v>
      </c>
      <c r="B33" s="46">
        <v>34017</v>
      </c>
      <c r="C33" s="47" t="s">
        <v>252</v>
      </c>
      <c r="D33" s="73">
        <v>0.69236499999999979</v>
      </c>
      <c r="E33" s="73">
        <v>0.13911025131341062</v>
      </c>
      <c r="F33" s="74">
        <f t="shared" si="4"/>
        <v>-0.55325474868658919</v>
      </c>
    </row>
    <row r="34" spans="1:6" x14ac:dyDescent="0.25">
      <c r="A34" s="84" t="s">
        <v>258</v>
      </c>
      <c r="B34" s="46">
        <v>34019</v>
      </c>
      <c r="C34" s="47" t="s">
        <v>252</v>
      </c>
      <c r="D34" s="73">
        <v>7.1549999999999999E-3</v>
      </c>
      <c r="E34" s="73">
        <v>4.3475336799495425E-2</v>
      </c>
      <c r="F34" s="74">
        <f t="shared" si="4"/>
        <v>3.6320336799495423E-2</v>
      </c>
    </row>
    <row r="35" spans="1:6" x14ac:dyDescent="0.25">
      <c r="A35" s="84" t="s">
        <v>260</v>
      </c>
      <c r="B35" s="46">
        <v>34023</v>
      </c>
      <c r="C35" s="47" t="s">
        <v>252</v>
      </c>
      <c r="D35" s="73">
        <v>1.7791650000000003</v>
      </c>
      <c r="E35" s="73">
        <v>0.37024606227672752</v>
      </c>
      <c r="F35" s="74">
        <f t="shared" si="4"/>
        <v>-1.4089189377232727</v>
      </c>
    </row>
    <row r="36" spans="1:6" x14ac:dyDescent="0.25">
      <c r="A36" s="84" t="s">
        <v>652</v>
      </c>
      <c r="B36" s="46">
        <v>34039</v>
      </c>
      <c r="C36" s="47" t="s">
        <v>252</v>
      </c>
      <c r="D36" s="73">
        <v>0.19803999999999997</v>
      </c>
      <c r="E36" s="73">
        <v>0.24546852180434009</v>
      </c>
      <c r="F36" s="74">
        <f t="shared" si="4"/>
        <v>4.7428521804340124E-2</v>
      </c>
    </row>
    <row r="37" spans="1:6" x14ac:dyDescent="0.25">
      <c r="A37" s="48" t="s">
        <v>689</v>
      </c>
      <c r="C37" s="47"/>
      <c r="D37" s="49">
        <f t="shared" ref="D37:F37" si="5">SUM(D31:D36)</f>
        <v>3.7773949999999998</v>
      </c>
      <c r="E37" s="49">
        <f t="shared" si="5"/>
        <v>0.83512161170593846</v>
      </c>
      <c r="F37" s="49">
        <f t="shared" si="5"/>
        <v>-2.9422733882940615</v>
      </c>
    </row>
    <row r="38" spans="1:6" x14ac:dyDescent="0.25">
      <c r="B38" s="46"/>
      <c r="C38" s="47"/>
    </row>
    <row r="39" spans="1:6" x14ac:dyDescent="0.25">
      <c r="A39" s="84" t="s">
        <v>250</v>
      </c>
      <c r="B39" s="46">
        <v>34001</v>
      </c>
      <c r="C39" s="47" t="s">
        <v>251</v>
      </c>
      <c r="D39" s="73">
        <v>7.5000000000000012E-4</v>
      </c>
      <c r="E39" s="73">
        <v>0</v>
      </c>
      <c r="F39" s="76">
        <f>E39-D39</f>
        <v>-7.5000000000000012E-4</v>
      </c>
    </row>
    <row r="40" spans="1:6" x14ac:dyDescent="0.25">
      <c r="A40" s="84" t="s">
        <v>253</v>
      </c>
      <c r="B40" s="46">
        <v>34005</v>
      </c>
      <c r="C40" s="47" t="s">
        <v>251</v>
      </c>
      <c r="D40" s="73">
        <v>0.11510999999999999</v>
      </c>
      <c r="E40" s="73">
        <v>8.2741757766456661E-2</v>
      </c>
      <c r="F40" s="76">
        <f t="shared" ref="F40:F47" si="6">E40-D40</f>
        <v>-3.2368242233543329E-2</v>
      </c>
    </row>
    <row r="41" spans="1:6" x14ac:dyDescent="0.25">
      <c r="A41" s="84" t="s">
        <v>254</v>
      </c>
      <c r="B41" s="46">
        <v>34007</v>
      </c>
      <c r="C41" s="47" t="s">
        <v>251</v>
      </c>
      <c r="D41" s="73">
        <v>2.065E-3</v>
      </c>
      <c r="E41" s="73">
        <v>9.4860913353115705E-3</v>
      </c>
      <c r="F41" s="76">
        <f t="shared" si="6"/>
        <v>7.4210913353115705E-3</v>
      </c>
    </row>
    <row r="42" spans="1:6" x14ac:dyDescent="0.25">
      <c r="A42" s="84" t="s">
        <v>255</v>
      </c>
      <c r="B42" s="46">
        <v>34009</v>
      </c>
      <c r="C42" s="47" t="s">
        <v>251</v>
      </c>
      <c r="D42" s="73">
        <v>7.6999999999999996E-4</v>
      </c>
      <c r="E42" s="73">
        <v>0</v>
      </c>
      <c r="F42" s="76">
        <f t="shared" si="6"/>
        <v>-7.6999999999999996E-4</v>
      </c>
    </row>
    <row r="43" spans="1:6" x14ac:dyDescent="0.25">
      <c r="A43" s="84" t="s">
        <v>24</v>
      </c>
      <c r="B43" s="46">
        <v>34011</v>
      </c>
      <c r="C43" s="47" t="s">
        <v>251</v>
      </c>
      <c r="D43" s="73">
        <v>3.2009999999999997E-2</v>
      </c>
      <c r="E43" s="73">
        <v>4.7499301454809371E-2</v>
      </c>
      <c r="F43" s="76">
        <f t="shared" si="6"/>
        <v>1.5489301454809375E-2</v>
      </c>
    </row>
    <row r="44" spans="1:6" x14ac:dyDescent="0.25">
      <c r="A44" s="84" t="s">
        <v>256</v>
      </c>
      <c r="B44" s="46">
        <v>34015</v>
      </c>
      <c r="C44" s="47" t="s">
        <v>251</v>
      </c>
      <c r="D44" s="73">
        <v>5.6189999999999997E-2</v>
      </c>
      <c r="E44" s="73">
        <v>6.7223852141091028E-2</v>
      </c>
      <c r="F44" s="76">
        <f t="shared" si="6"/>
        <v>1.1033852141091031E-2</v>
      </c>
    </row>
    <row r="45" spans="1:6" x14ac:dyDescent="0.25">
      <c r="A45" s="84" t="s">
        <v>259</v>
      </c>
      <c r="B45" s="46">
        <v>34021</v>
      </c>
      <c r="C45" s="47" t="s">
        <v>251</v>
      </c>
      <c r="D45" s="73">
        <v>0.127245</v>
      </c>
      <c r="E45" s="73">
        <v>4.5174666066769779E-2</v>
      </c>
      <c r="F45" s="76">
        <f t="shared" si="6"/>
        <v>-8.2070333933230211E-2</v>
      </c>
    </row>
    <row r="46" spans="1:6" x14ac:dyDescent="0.25">
      <c r="A46" s="84" t="s">
        <v>261</v>
      </c>
      <c r="B46" s="46">
        <v>34029</v>
      </c>
      <c r="C46" s="47" t="s">
        <v>251</v>
      </c>
      <c r="D46" s="73">
        <v>7.9615000000000005E-2</v>
      </c>
      <c r="E46" s="73">
        <v>8.4063405129620669E-2</v>
      </c>
      <c r="F46" s="76">
        <f t="shared" si="6"/>
        <v>4.4484051296206639E-3</v>
      </c>
    </row>
    <row r="47" spans="1:6" x14ac:dyDescent="0.25">
      <c r="A47" s="84" t="s">
        <v>21</v>
      </c>
      <c r="B47" s="46">
        <v>34033</v>
      </c>
      <c r="C47" s="47" t="s">
        <v>251</v>
      </c>
      <c r="D47" s="73">
        <v>5.7080000000000006E-2</v>
      </c>
      <c r="E47" s="73">
        <v>7.264291609823216E-2</v>
      </c>
      <c r="F47" s="76">
        <f t="shared" si="6"/>
        <v>1.5562916098232155E-2</v>
      </c>
    </row>
    <row r="48" spans="1:6" x14ac:dyDescent="0.25">
      <c r="A48" s="48" t="s">
        <v>689</v>
      </c>
      <c r="D48" s="49">
        <f t="shared" ref="D48:E48" si="7">SUM(D39:D47)</f>
        <v>0.470835</v>
      </c>
      <c r="E48" s="49">
        <f t="shared" si="7"/>
        <v>0.40883198999229126</v>
      </c>
      <c r="F48" s="49">
        <f>SUM(F40:F47)</f>
        <v>-6.1253010007708747E-2</v>
      </c>
    </row>
    <row r="50" spans="1:6" x14ac:dyDescent="0.25">
      <c r="D50" s="100" t="s">
        <v>35</v>
      </c>
      <c r="E50" s="100"/>
      <c r="F50" s="100"/>
    </row>
    <row r="51" spans="1:6" x14ac:dyDescent="0.25">
      <c r="A51" s="83" t="s">
        <v>248</v>
      </c>
      <c r="B51" s="48" t="s">
        <v>49</v>
      </c>
      <c r="C51" s="48" t="s">
        <v>249</v>
      </c>
      <c r="D51" s="51">
        <v>2011</v>
      </c>
      <c r="E51" s="52">
        <v>2017</v>
      </c>
      <c r="F51" s="52" t="s">
        <v>671</v>
      </c>
    </row>
    <row r="52" spans="1:6" x14ac:dyDescent="0.25">
      <c r="D52" s="51" t="s">
        <v>723</v>
      </c>
      <c r="E52" s="51" t="s">
        <v>677</v>
      </c>
      <c r="F52" s="52" t="s">
        <v>664</v>
      </c>
    </row>
    <row r="53" spans="1:6" x14ac:dyDescent="0.25">
      <c r="D53" s="51" t="s">
        <v>661</v>
      </c>
      <c r="E53" s="52" t="s">
        <v>661</v>
      </c>
      <c r="F53" s="52" t="s">
        <v>661</v>
      </c>
    </row>
    <row r="54" spans="1:6" x14ac:dyDescent="0.25">
      <c r="A54" s="84" t="s">
        <v>10</v>
      </c>
      <c r="B54" s="46">
        <v>34003</v>
      </c>
      <c r="C54" s="47" t="s">
        <v>252</v>
      </c>
      <c r="D54" s="73">
        <v>0.73017500000000002</v>
      </c>
      <c r="E54" s="73">
        <v>0.68753357813624905</v>
      </c>
      <c r="F54" s="74">
        <f>E54-D54</f>
        <v>-4.2641421863750972E-2</v>
      </c>
    </row>
    <row r="55" spans="1:6" x14ac:dyDescent="0.25">
      <c r="A55" s="84" t="s">
        <v>31</v>
      </c>
      <c r="B55" s="46">
        <v>34013</v>
      </c>
      <c r="C55" s="47" t="s">
        <v>252</v>
      </c>
      <c r="D55" s="73">
        <v>10.819799999999999</v>
      </c>
      <c r="E55" s="73">
        <v>8.6560723321305391E-3</v>
      </c>
      <c r="F55" s="74">
        <f t="shared" ref="F55:F59" si="8">E55-D55</f>
        <v>-10.811143927667869</v>
      </c>
    </row>
    <row r="56" spans="1:6" x14ac:dyDescent="0.25">
      <c r="A56" s="84" t="s">
        <v>257</v>
      </c>
      <c r="B56" s="46">
        <v>34017</v>
      </c>
      <c r="C56" s="47" t="s">
        <v>252</v>
      </c>
      <c r="D56" s="73">
        <v>6.156839999999999</v>
      </c>
      <c r="E56" s="73">
        <v>1.6939878732120786</v>
      </c>
      <c r="F56" s="74">
        <f t="shared" si="8"/>
        <v>-4.4628521267879204</v>
      </c>
    </row>
    <row r="57" spans="1:6" x14ac:dyDescent="0.25">
      <c r="A57" s="84" t="s">
        <v>258</v>
      </c>
      <c r="B57" s="46">
        <v>34019</v>
      </c>
      <c r="C57" s="47" t="s">
        <v>252</v>
      </c>
      <c r="D57" s="73">
        <v>1.199705</v>
      </c>
      <c r="E57" s="73">
        <v>2.7120905146404954</v>
      </c>
      <c r="F57" s="74">
        <f t="shared" si="8"/>
        <v>1.5123855146404954</v>
      </c>
    </row>
    <row r="58" spans="1:6" x14ac:dyDescent="0.25">
      <c r="A58" s="84" t="s">
        <v>260</v>
      </c>
      <c r="B58" s="46">
        <v>34023</v>
      </c>
      <c r="C58" s="47" t="s">
        <v>252</v>
      </c>
      <c r="D58" s="73">
        <v>15.909665000000002</v>
      </c>
      <c r="E58" s="73">
        <v>8.5526677609648498</v>
      </c>
      <c r="F58" s="74">
        <f t="shared" si="8"/>
        <v>-7.3569972390351523</v>
      </c>
    </row>
    <row r="59" spans="1:6" x14ac:dyDescent="0.25">
      <c r="A59" s="84" t="s">
        <v>652</v>
      </c>
      <c r="B59" s="46">
        <v>34039</v>
      </c>
      <c r="C59" s="47" t="s">
        <v>252</v>
      </c>
      <c r="D59" s="73">
        <v>1.0076749999999999</v>
      </c>
      <c r="E59" s="73">
        <v>1.0630025968604011</v>
      </c>
      <c r="F59" s="74">
        <f t="shared" si="8"/>
        <v>5.5327596860401229E-2</v>
      </c>
    </row>
    <row r="60" spans="1:6" x14ac:dyDescent="0.25">
      <c r="A60" s="48" t="s">
        <v>689</v>
      </c>
      <c r="C60" s="47"/>
      <c r="D60" s="49">
        <f t="shared" ref="D60:F60" si="9">SUM(D54:D59)</f>
        <v>35.823860000000003</v>
      </c>
      <c r="E60" s="49">
        <f t="shared" si="9"/>
        <v>14.717938396146206</v>
      </c>
      <c r="F60" s="49">
        <f t="shared" si="9"/>
        <v>-21.105921603853794</v>
      </c>
    </row>
    <row r="61" spans="1:6" x14ac:dyDescent="0.25">
      <c r="B61" s="46"/>
      <c r="C61" s="47"/>
    </row>
    <row r="62" spans="1:6" x14ac:dyDescent="0.25">
      <c r="A62" s="84" t="s">
        <v>250</v>
      </c>
      <c r="B62" s="46">
        <v>34001</v>
      </c>
      <c r="C62" s="47" t="s">
        <v>251</v>
      </c>
      <c r="D62" s="73">
        <v>0.21724499999999997</v>
      </c>
      <c r="E62" s="73">
        <v>0</v>
      </c>
      <c r="F62" s="76">
        <f>E62-D62</f>
        <v>-0.21724499999999997</v>
      </c>
    </row>
    <row r="63" spans="1:6" x14ac:dyDescent="0.25">
      <c r="A63" s="84" t="s">
        <v>253</v>
      </c>
      <c r="B63" s="46">
        <v>34005</v>
      </c>
      <c r="C63" s="47" t="s">
        <v>251</v>
      </c>
      <c r="D63" s="73">
        <v>1.4406499999999998</v>
      </c>
      <c r="E63" s="73">
        <v>0.22871342029781472</v>
      </c>
      <c r="F63" s="76">
        <f t="shared" ref="F63:F70" si="10">E63-D63</f>
        <v>-1.211936579702185</v>
      </c>
    </row>
    <row r="64" spans="1:6" x14ac:dyDescent="0.25">
      <c r="A64" s="84" t="s">
        <v>254</v>
      </c>
      <c r="B64" s="46">
        <v>34007</v>
      </c>
      <c r="C64" s="47" t="s">
        <v>251</v>
      </c>
      <c r="D64" s="73">
        <v>5.1799999999999997E-3</v>
      </c>
      <c r="E64" s="73">
        <v>6.4007160873552739E-3</v>
      </c>
      <c r="F64" s="76">
        <f t="shared" si="10"/>
        <v>1.2207160873552742E-3</v>
      </c>
    </row>
    <row r="65" spans="1:6" x14ac:dyDescent="0.25">
      <c r="A65" s="84" t="s">
        <v>255</v>
      </c>
      <c r="B65" s="46">
        <v>34009</v>
      </c>
      <c r="C65" s="47" t="s">
        <v>251</v>
      </c>
      <c r="D65" s="73">
        <v>7.7589999999999992E-2</v>
      </c>
      <c r="E65" s="73">
        <v>0</v>
      </c>
      <c r="F65" s="76">
        <f t="shared" si="10"/>
        <v>-7.7589999999999992E-2</v>
      </c>
    </row>
    <row r="66" spans="1:6" x14ac:dyDescent="0.25">
      <c r="A66" s="84" t="s">
        <v>24</v>
      </c>
      <c r="B66" s="46">
        <v>34011</v>
      </c>
      <c r="C66" s="47" t="s">
        <v>251</v>
      </c>
      <c r="D66" s="73">
        <v>1.6942049999999997</v>
      </c>
      <c r="E66" s="73">
        <v>1.103079636177742</v>
      </c>
      <c r="F66" s="76">
        <f t="shared" si="10"/>
        <v>-0.59112536382225778</v>
      </c>
    </row>
    <row r="67" spans="1:6" x14ac:dyDescent="0.25">
      <c r="A67" s="84" t="s">
        <v>256</v>
      </c>
      <c r="B67" s="46">
        <v>34015</v>
      </c>
      <c r="C67" s="47" t="s">
        <v>251</v>
      </c>
      <c r="D67" s="73">
        <v>1.24641</v>
      </c>
      <c r="E67" s="73">
        <v>0.65064875192058491</v>
      </c>
      <c r="F67" s="76">
        <f t="shared" si="10"/>
        <v>-0.59576124807941511</v>
      </c>
    </row>
    <row r="68" spans="1:6" x14ac:dyDescent="0.25">
      <c r="A68" s="84" t="s">
        <v>259</v>
      </c>
      <c r="B68" s="46">
        <v>34021</v>
      </c>
      <c r="C68" s="47" t="s">
        <v>251</v>
      </c>
      <c r="D68" s="73">
        <v>0.58399999999999996</v>
      </c>
      <c r="E68" s="73">
        <v>0.19651758658496155</v>
      </c>
      <c r="F68" s="76">
        <f t="shared" si="10"/>
        <v>-0.38748241341503842</v>
      </c>
    </row>
    <row r="69" spans="1:6" x14ac:dyDescent="0.25">
      <c r="A69" s="84" t="s">
        <v>261</v>
      </c>
      <c r="B69" s="46">
        <v>34029</v>
      </c>
      <c r="C69" s="47" t="s">
        <v>251</v>
      </c>
      <c r="D69" s="73">
        <v>0.87879999999999991</v>
      </c>
      <c r="E69" s="73">
        <v>0.64809593033040025</v>
      </c>
      <c r="F69" s="76">
        <f t="shared" si="10"/>
        <v>-0.23070406966959967</v>
      </c>
    </row>
    <row r="70" spans="1:6" x14ac:dyDescent="0.25">
      <c r="A70" s="84" t="s">
        <v>21</v>
      </c>
      <c r="B70" s="46">
        <v>34033</v>
      </c>
      <c r="C70" s="47" t="s">
        <v>251</v>
      </c>
      <c r="D70" s="73">
        <v>0.86124000000000012</v>
      </c>
      <c r="E70" s="73">
        <v>0.60718694752844793</v>
      </c>
      <c r="F70" s="76">
        <f t="shared" si="10"/>
        <v>-0.25405305247155219</v>
      </c>
    </row>
    <row r="71" spans="1:6" x14ac:dyDescent="0.25">
      <c r="A71" s="48" t="s">
        <v>689</v>
      </c>
      <c r="D71" s="49">
        <f t="shared" ref="D71:E71" si="11">SUM(D62:D70)</f>
        <v>7.0053199999999993</v>
      </c>
      <c r="E71" s="49">
        <f t="shared" si="11"/>
        <v>3.4406429889273067</v>
      </c>
      <c r="F71" s="49">
        <f>SUM(F63:F70)</f>
        <v>-3.3474320110726934</v>
      </c>
    </row>
  </sheetData>
  <mergeCells count="3">
    <mergeCell ref="D4:F4"/>
    <mergeCell ref="D27:F27"/>
    <mergeCell ref="D50:F50"/>
  </mergeCells>
  <printOptions horizontalCentered="1" verticalCentered="1" gridLines="1"/>
  <pageMargins left="0.7" right="0.7" top="0.5" bottom="0.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89"/>
  <sheetViews>
    <sheetView zoomScaleNormal="100" workbookViewId="0">
      <selection activeCell="B15" sqref="B15"/>
    </sheetView>
  </sheetViews>
  <sheetFormatPr defaultRowHeight="15" x14ac:dyDescent="0.25"/>
  <cols>
    <col min="1" max="1" width="10.42578125" style="81" customWidth="1"/>
    <col min="3" max="3" width="7.28515625" customWidth="1"/>
    <col min="4" max="4" width="11.7109375" style="90" customWidth="1"/>
    <col min="5" max="5" width="13.85546875" style="90" customWidth="1"/>
    <col min="6" max="6" width="11.42578125" style="90" customWidth="1"/>
    <col min="7" max="7" width="29" customWidth="1"/>
    <col min="8" max="8" width="24.5703125" customWidth="1"/>
    <col min="9" max="9" width="22.140625" customWidth="1"/>
    <col min="10" max="10" width="28.7109375" customWidth="1"/>
  </cols>
  <sheetData>
    <row r="1" spans="1:6" s="50" customFormat="1" x14ac:dyDescent="0.25">
      <c r="A1" s="80" t="s">
        <v>718</v>
      </c>
      <c r="D1" s="87"/>
      <c r="E1" s="87"/>
      <c r="F1" s="87"/>
    </row>
    <row r="2" spans="1:6" s="50" customFormat="1" x14ac:dyDescent="0.25">
      <c r="A2" s="80" t="s">
        <v>715</v>
      </c>
      <c r="D2" s="87"/>
      <c r="E2" s="87"/>
      <c r="F2" s="87"/>
    </row>
    <row r="3" spans="1:6" s="50" customFormat="1" x14ac:dyDescent="0.25">
      <c r="A3" s="81" t="s">
        <v>717</v>
      </c>
      <c r="D3" s="87"/>
      <c r="E3" s="45"/>
      <c r="F3" s="45"/>
    </row>
    <row r="4" spans="1:6" s="50" customFormat="1" x14ac:dyDescent="0.25">
      <c r="A4" s="81" t="s">
        <v>690</v>
      </c>
      <c r="D4" s="3"/>
      <c r="E4" s="3"/>
      <c r="F4" s="45"/>
    </row>
    <row r="5" spans="1:6" x14ac:dyDescent="0.25">
      <c r="C5" s="15"/>
      <c r="D5" s="101" t="s">
        <v>688</v>
      </c>
      <c r="E5" s="101"/>
      <c r="F5" s="101"/>
    </row>
    <row r="6" spans="1:6" ht="45" x14ac:dyDescent="0.25">
      <c r="A6" s="82" t="s">
        <v>48</v>
      </c>
      <c r="B6" s="3" t="s">
        <v>636</v>
      </c>
      <c r="C6" s="3" t="s">
        <v>637</v>
      </c>
      <c r="D6" s="52">
        <v>2011</v>
      </c>
      <c r="E6" s="52">
        <v>2017</v>
      </c>
      <c r="F6" s="52" t="s">
        <v>671</v>
      </c>
    </row>
    <row r="7" spans="1:6" ht="30" x14ac:dyDescent="0.25">
      <c r="C7" s="15"/>
      <c r="D7" s="52" t="s">
        <v>723</v>
      </c>
      <c r="E7" s="52" t="s">
        <v>677</v>
      </c>
      <c r="F7" s="52" t="s">
        <v>664</v>
      </c>
    </row>
    <row r="8" spans="1:6" x14ac:dyDescent="0.25">
      <c r="D8" s="52" t="s">
        <v>661</v>
      </c>
      <c r="E8" s="52" t="s">
        <v>661</v>
      </c>
      <c r="F8" s="52" t="s">
        <v>661</v>
      </c>
    </row>
    <row r="9" spans="1:6" x14ac:dyDescent="0.25">
      <c r="A9" s="85" t="s">
        <v>715</v>
      </c>
      <c r="B9" s="77">
        <v>2378</v>
      </c>
      <c r="C9">
        <v>1</v>
      </c>
      <c r="D9" s="88">
        <v>4.8294100000000002</v>
      </c>
      <c r="E9" s="88">
        <v>0</v>
      </c>
      <c r="F9" s="89">
        <f>E9-D9</f>
        <v>-4.8294100000000002</v>
      </c>
    </row>
    <row r="10" spans="1:6" x14ac:dyDescent="0.25">
      <c r="B10" s="77">
        <v>2378</v>
      </c>
      <c r="C10">
        <v>2</v>
      </c>
      <c r="D10" s="88">
        <v>6.1653700000000002</v>
      </c>
      <c r="E10" s="88">
        <v>5.7724417740933305</v>
      </c>
      <c r="F10" s="89">
        <f t="shared" ref="F10:F11" si="0">E10-D10</f>
        <v>-0.39292822590666976</v>
      </c>
    </row>
    <row r="11" spans="1:6" x14ac:dyDescent="0.25">
      <c r="B11" s="77">
        <v>2378</v>
      </c>
      <c r="C11">
        <v>3</v>
      </c>
      <c r="D11" s="88">
        <v>1.7916650000000001</v>
      </c>
      <c r="E11" s="88">
        <v>1.1343806009764381</v>
      </c>
      <c r="F11" s="89">
        <f t="shared" si="0"/>
        <v>-0.65728439902356195</v>
      </c>
    </row>
    <row r="12" spans="1:6" x14ac:dyDescent="0.25">
      <c r="C12" s="45" t="s">
        <v>675</v>
      </c>
      <c r="D12" s="45">
        <f t="shared" ref="D12:F12" si="1">SUM(D9:D11)</f>
        <v>12.786445000000001</v>
      </c>
      <c r="E12" s="45">
        <f t="shared" si="1"/>
        <v>6.906822375069769</v>
      </c>
      <c r="F12" s="45">
        <f t="shared" si="1"/>
        <v>-5.8796226249302315</v>
      </c>
    </row>
    <row r="13" spans="1:6" x14ac:dyDescent="0.25">
      <c r="C13" s="45"/>
      <c r="D13" s="45"/>
      <c r="E13" s="45"/>
      <c r="F13" s="15"/>
    </row>
    <row r="14" spans="1:6" x14ac:dyDescent="0.25">
      <c r="D14" s="101" t="s">
        <v>34</v>
      </c>
      <c r="E14" s="101"/>
      <c r="F14" s="101"/>
    </row>
    <row r="15" spans="1:6" ht="45" x14ac:dyDescent="0.25">
      <c r="A15" s="82" t="s">
        <v>48</v>
      </c>
      <c r="B15" s="3" t="s">
        <v>636</v>
      </c>
      <c r="C15" s="3" t="s">
        <v>637</v>
      </c>
      <c r="D15" s="52">
        <v>2011</v>
      </c>
      <c r="E15" s="52">
        <v>2017</v>
      </c>
      <c r="F15" s="52" t="s">
        <v>671</v>
      </c>
    </row>
    <row r="16" spans="1:6" ht="30" x14ac:dyDescent="0.25">
      <c r="C16" s="15"/>
      <c r="D16" s="52" t="s">
        <v>723</v>
      </c>
      <c r="E16" s="52" t="s">
        <v>677</v>
      </c>
      <c r="F16" s="52" t="s">
        <v>664</v>
      </c>
    </row>
    <row r="17" spans="1:6" x14ac:dyDescent="0.25">
      <c r="D17" s="52" t="s">
        <v>661</v>
      </c>
      <c r="E17" s="52" t="s">
        <v>661</v>
      </c>
      <c r="F17" s="52" t="s">
        <v>661</v>
      </c>
    </row>
    <row r="18" spans="1:6" x14ac:dyDescent="0.25">
      <c r="A18" s="85" t="s">
        <v>715</v>
      </c>
      <c r="B18" s="77">
        <v>2378</v>
      </c>
      <c r="C18">
        <v>1</v>
      </c>
      <c r="D18" s="88">
        <v>4.9630000000000001E-2</v>
      </c>
      <c r="E18" s="88">
        <v>0</v>
      </c>
      <c r="F18" s="89">
        <f>E18-D18</f>
        <v>-4.9630000000000001E-2</v>
      </c>
    </row>
    <row r="19" spans="1:6" x14ac:dyDescent="0.25">
      <c r="B19" s="77">
        <v>2378</v>
      </c>
      <c r="C19">
        <v>2</v>
      </c>
      <c r="D19" s="88">
        <v>6.4829999999999999E-2</v>
      </c>
      <c r="E19" s="88">
        <v>6.0698287390450807E-2</v>
      </c>
      <c r="F19" s="89">
        <f t="shared" ref="F19:F20" si="2">E19-D19</f>
        <v>-4.1317126095491916E-3</v>
      </c>
    </row>
    <row r="20" spans="1:6" x14ac:dyDescent="0.25">
      <c r="B20" s="77">
        <v>2378</v>
      </c>
      <c r="C20">
        <v>3</v>
      </c>
      <c r="D20" s="88">
        <v>4.4264999999999999E-2</v>
      </c>
      <c r="E20" s="88">
        <v>2.8026085978296717E-2</v>
      </c>
      <c r="F20" s="89">
        <f t="shared" si="2"/>
        <v>-1.6238914021703282E-2</v>
      </c>
    </row>
    <row r="21" spans="1:6" x14ac:dyDescent="0.25">
      <c r="C21" s="45" t="s">
        <v>675</v>
      </c>
      <c r="D21" s="45">
        <v>0.158725</v>
      </c>
      <c r="E21" s="45">
        <v>8.8724373368747528E-2</v>
      </c>
      <c r="F21" s="45">
        <f t="shared" ref="F21" si="3">SUM(F18:F20)</f>
        <v>-7.0000626631252477E-2</v>
      </c>
    </row>
    <row r="22" spans="1:6" x14ac:dyDescent="0.25">
      <c r="C22" s="15"/>
      <c r="D22" s="15"/>
      <c r="E22" s="15"/>
      <c r="F22" s="15"/>
    </row>
    <row r="23" spans="1:6" x14ac:dyDescent="0.25">
      <c r="C23" s="15"/>
      <c r="D23" s="101" t="s">
        <v>35</v>
      </c>
      <c r="E23" s="101"/>
      <c r="F23" s="101"/>
    </row>
    <row r="24" spans="1:6" ht="45" x14ac:dyDescent="0.25">
      <c r="A24" s="82" t="s">
        <v>48</v>
      </c>
      <c r="B24" s="3" t="s">
        <v>636</v>
      </c>
      <c r="C24" s="3" t="s">
        <v>637</v>
      </c>
      <c r="D24" s="52">
        <v>2011</v>
      </c>
      <c r="E24" s="52">
        <v>2017</v>
      </c>
      <c r="F24" s="52" t="s">
        <v>671</v>
      </c>
    </row>
    <row r="25" spans="1:6" ht="30" x14ac:dyDescent="0.25">
      <c r="C25" s="15"/>
      <c r="D25" s="52" t="s">
        <v>723</v>
      </c>
      <c r="E25" s="52" t="s">
        <v>677</v>
      </c>
      <c r="F25" s="52" t="s">
        <v>664</v>
      </c>
    </row>
    <row r="26" spans="1:6" x14ac:dyDescent="0.25">
      <c r="D26" s="52" t="s">
        <v>661</v>
      </c>
      <c r="E26" s="52" t="s">
        <v>661</v>
      </c>
      <c r="F26" s="52" t="s">
        <v>661</v>
      </c>
    </row>
    <row r="27" spans="1:6" x14ac:dyDescent="0.25">
      <c r="A27" s="85" t="s">
        <v>715</v>
      </c>
      <c r="B27" s="77">
        <v>2378</v>
      </c>
      <c r="C27">
        <v>1</v>
      </c>
      <c r="D27" s="88">
        <v>0.14501499999999998</v>
      </c>
      <c r="E27" s="88">
        <v>0</v>
      </c>
      <c r="F27" s="89">
        <f>E27-D27</f>
        <v>-0.14501499999999998</v>
      </c>
    </row>
    <row r="28" spans="1:6" x14ac:dyDescent="0.25">
      <c r="B28" s="77">
        <v>2378</v>
      </c>
      <c r="C28">
        <v>2</v>
      </c>
      <c r="D28" s="88">
        <v>0.24748499999999998</v>
      </c>
      <c r="E28" s="88">
        <v>0.23171241182402511</v>
      </c>
      <c r="F28" s="89">
        <f t="shared" ref="F28:F29" si="4">E28-D28</f>
        <v>-1.5772588175974878E-2</v>
      </c>
    </row>
    <row r="29" spans="1:6" x14ac:dyDescent="0.25">
      <c r="B29" s="77">
        <v>2378</v>
      </c>
      <c r="C29">
        <v>3</v>
      </c>
      <c r="D29" s="88">
        <v>0.53243499999999999</v>
      </c>
      <c r="E29" s="88">
        <v>0.33710762631483893</v>
      </c>
      <c r="F29" s="89">
        <f t="shared" si="4"/>
        <v>-0.19532737368516107</v>
      </c>
    </row>
    <row r="30" spans="1:6" x14ac:dyDescent="0.25">
      <c r="C30" s="45" t="s">
        <v>675</v>
      </c>
      <c r="D30" s="45">
        <v>0.92493499999999995</v>
      </c>
      <c r="E30" s="45">
        <v>0.56882003813886406</v>
      </c>
      <c r="F30" s="45">
        <f t="shared" ref="F30" si="5">SUM(F27:F29)</f>
        <v>-0.35611496186113589</v>
      </c>
    </row>
    <row r="31" spans="1:6" x14ac:dyDescent="0.25">
      <c r="E31" s="15"/>
      <c r="F31" s="15"/>
    </row>
    <row r="32" spans="1:6" x14ac:dyDescent="0.25">
      <c r="E32" s="15"/>
      <c r="F32" s="15"/>
    </row>
    <row r="33" spans="3:6" x14ac:dyDescent="0.25">
      <c r="C33" s="15"/>
      <c r="D33" s="15"/>
      <c r="E33" s="15"/>
      <c r="F33" s="15"/>
    </row>
    <row r="34" spans="3:6" x14ac:dyDescent="0.25">
      <c r="C34" s="15"/>
      <c r="D34" s="15"/>
      <c r="E34" s="15"/>
      <c r="F34" s="15"/>
    </row>
    <row r="35" spans="3:6" x14ac:dyDescent="0.25">
      <c r="C35" s="15"/>
      <c r="D35" s="15"/>
      <c r="E35" s="15"/>
      <c r="F35" s="15"/>
    </row>
    <row r="36" spans="3:6" x14ac:dyDescent="0.25">
      <c r="C36" s="15"/>
      <c r="D36" s="15"/>
      <c r="E36" s="15"/>
      <c r="F36" s="15"/>
    </row>
    <row r="37" spans="3:6" x14ac:dyDescent="0.25">
      <c r="C37" s="15"/>
      <c r="D37" s="15"/>
      <c r="E37" s="15"/>
      <c r="F37" s="15"/>
    </row>
    <row r="38" spans="3:6" x14ac:dyDescent="0.25">
      <c r="C38" s="15"/>
      <c r="D38" s="15"/>
      <c r="E38" s="15"/>
      <c r="F38" s="15"/>
    </row>
    <row r="39" spans="3:6" x14ac:dyDescent="0.25">
      <c r="C39" s="15"/>
      <c r="D39" s="15"/>
      <c r="E39" s="15"/>
      <c r="F39" s="15"/>
    </row>
    <row r="40" spans="3:6" x14ac:dyDescent="0.25">
      <c r="C40" s="15"/>
      <c r="D40" s="15"/>
      <c r="E40" s="15"/>
      <c r="F40" s="15"/>
    </row>
    <row r="41" spans="3:6" x14ac:dyDescent="0.25">
      <c r="C41" s="15"/>
      <c r="D41" s="15"/>
      <c r="E41" s="15"/>
      <c r="F41" s="15"/>
    </row>
    <row r="42" spans="3:6" x14ac:dyDescent="0.25">
      <c r="C42" s="15"/>
      <c r="D42" s="15"/>
      <c r="E42" s="15"/>
      <c r="F42" s="15"/>
    </row>
    <row r="43" spans="3:6" x14ac:dyDescent="0.25">
      <c r="C43" s="15"/>
      <c r="D43" s="15"/>
      <c r="E43" s="15"/>
      <c r="F43" s="15"/>
    </row>
    <row r="44" spans="3:6" x14ac:dyDescent="0.25">
      <c r="C44" s="15"/>
      <c r="D44" s="15"/>
      <c r="E44" s="15"/>
      <c r="F44" s="15"/>
    </row>
    <row r="45" spans="3:6" x14ac:dyDescent="0.25">
      <c r="C45" s="15"/>
      <c r="D45" s="15"/>
      <c r="E45" s="15"/>
      <c r="F45" s="15"/>
    </row>
    <row r="46" spans="3:6" x14ac:dyDescent="0.25">
      <c r="C46" s="15"/>
      <c r="D46" s="15"/>
      <c r="E46" s="15"/>
      <c r="F46" s="15"/>
    </row>
    <row r="47" spans="3:6" x14ac:dyDescent="0.25">
      <c r="C47" s="15"/>
      <c r="D47" s="15"/>
      <c r="E47" s="15"/>
      <c r="F47" s="15"/>
    </row>
    <row r="48" spans="3:6" x14ac:dyDescent="0.25">
      <c r="C48" s="15"/>
      <c r="D48" s="15"/>
      <c r="E48" s="15"/>
      <c r="F48" s="15"/>
    </row>
    <row r="49" spans="3:6" x14ac:dyDescent="0.25">
      <c r="C49" s="45"/>
      <c r="D49" s="45"/>
      <c r="E49" s="45"/>
      <c r="F49" s="15"/>
    </row>
    <row r="50" spans="3:6" x14ac:dyDescent="0.25">
      <c r="E50" s="15"/>
      <c r="F50" s="15"/>
    </row>
    <row r="51" spans="3:6" x14ac:dyDescent="0.25">
      <c r="E51" s="15"/>
      <c r="F51" s="15"/>
    </row>
    <row r="52" spans="3:6" x14ac:dyDescent="0.25">
      <c r="E52" s="15"/>
      <c r="F52" s="15"/>
    </row>
    <row r="53" spans="3:6" x14ac:dyDescent="0.25">
      <c r="C53" s="15"/>
      <c r="D53" s="15"/>
      <c r="E53" s="15"/>
      <c r="F53" s="15"/>
    </row>
    <row r="54" spans="3:6" x14ac:dyDescent="0.25">
      <c r="C54" s="15"/>
      <c r="D54" s="15"/>
      <c r="E54" s="15"/>
      <c r="F54" s="15"/>
    </row>
    <row r="55" spans="3:6" x14ac:dyDescent="0.25">
      <c r="C55" s="15"/>
      <c r="D55" s="15"/>
      <c r="E55" s="15"/>
      <c r="F55" s="15"/>
    </row>
    <row r="56" spans="3:6" x14ac:dyDescent="0.25">
      <c r="C56" s="15"/>
      <c r="D56" s="15"/>
      <c r="E56" s="15"/>
      <c r="F56" s="15"/>
    </row>
    <row r="57" spans="3:6" x14ac:dyDescent="0.25">
      <c r="C57" s="15"/>
      <c r="D57" s="15"/>
      <c r="E57" s="15"/>
      <c r="F57" s="15"/>
    </row>
    <row r="58" spans="3:6" x14ac:dyDescent="0.25">
      <c r="C58" s="15"/>
      <c r="D58" s="15"/>
      <c r="E58" s="15"/>
      <c r="F58" s="15"/>
    </row>
    <row r="59" spans="3:6" x14ac:dyDescent="0.25">
      <c r="C59" s="15"/>
      <c r="D59" s="15"/>
      <c r="E59" s="15"/>
      <c r="F59" s="15"/>
    </row>
    <row r="60" spans="3:6" x14ac:dyDescent="0.25">
      <c r="C60" s="15"/>
      <c r="D60" s="15"/>
      <c r="E60" s="15"/>
      <c r="F60" s="15"/>
    </row>
    <row r="61" spans="3:6" x14ac:dyDescent="0.25">
      <c r="C61" s="15"/>
      <c r="D61" s="15"/>
      <c r="E61" s="15"/>
      <c r="F61" s="15"/>
    </row>
    <row r="62" spans="3:6" x14ac:dyDescent="0.25">
      <c r="C62" s="15"/>
      <c r="D62" s="15"/>
      <c r="E62" s="15"/>
      <c r="F62" s="15"/>
    </row>
    <row r="63" spans="3:6" x14ac:dyDescent="0.25">
      <c r="C63" s="15"/>
      <c r="D63" s="15"/>
      <c r="E63" s="15"/>
      <c r="F63" s="15"/>
    </row>
    <row r="64" spans="3:6" x14ac:dyDescent="0.25">
      <c r="C64" s="15"/>
      <c r="D64" s="15"/>
      <c r="E64" s="15"/>
      <c r="F64" s="15"/>
    </row>
    <row r="65" spans="3:6" x14ac:dyDescent="0.25">
      <c r="C65" s="15"/>
      <c r="D65" s="15"/>
      <c r="E65" s="15"/>
      <c r="F65" s="15"/>
    </row>
    <row r="66" spans="3:6" x14ac:dyDescent="0.25">
      <c r="C66" s="15"/>
      <c r="D66" s="15"/>
      <c r="E66" s="15"/>
      <c r="F66" s="15"/>
    </row>
    <row r="67" spans="3:6" x14ac:dyDescent="0.25">
      <c r="C67" s="15"/>
      <c r="D67" s="15"/>
      <c r="E67" s="15"/>
      <c r="F67" s="15"/>
    </row>
    <row r="68" spans="3:6" x14ac:dyDescent="0.25">
      <c r="C68" s="15"/>
      <c r="D68" s="15"/>
      <c r="E68" s="15"/>
      <c r="F68" s="15"/>
    </row>
    <row r="69" spans="3:6" x14ac:dyDescent="0.25">
      <c r="C69" s="45"/>
      <c r="D69" s="45"/>
      <c r="E69" s="45"/>
      <c r="F69" s="15"/>
    </row>
    <row r="70" spans="3:6" x14ac:dyDescent="0.25">
      <c r="E70" s="15"/>
      <c r="F70" s="15"/>
    </row>
    <row r="71" spans="3:6" x14ac:dyDescent="0.25">
      <c r="E71" s="15"/>
      <c r="F71" s="15"/>
    </row>
    <row r="72" spans="3:6" x14ac:dyDescent="0.25">
      <c r="E72" s="15"/>
      <c r="F72" s="15"/>
    </row>
    <row r="73" spans="3:6" x14ac:dyDescent="0.25">
      <c r="C73" s="15"/>
      <c r="D73" s="15"/>
      <c r="E73" s="15"/>
      <c r="F73" s="15"/>
    </row>
    <row r="74" spans="3:6" x14ac:dyDescent="0.25">
      <c r="C74" s="15"/>
      <c r="D74" s="15"/>
      <c r="E74" s="15"/>
      <c r="F74" s="15"/>
    </row>
    <row r="75" spans="3:6" x14ac:dyDescent="0.25">
      <c r="C75" s="15"/>
      <c r="D75" s="15"/>
      <c r="E75" s="15"/>
      <c r="F75" s="15"/>
    </row>
    <row r="76" spans="3:6" x14ac:dyDescent="0.25">
      <c r="C76" s="15"/>
      <c r="D76" s="15"/>
      <c r="E76" s="15"/>
      <c r="F76" s="15"/>
    </row>
    <row r="77" spans="3:6" x14ac:dyDescent="0.25">
      <c r="C77" s="15"/>
      <c r="D77" s="15"/>
      <c r="E77" s="15"/>
      <c r="F77" s="15"/>
    </row>
    <row r="78" spans="3:6" x14ac:dyDescent="0.25">
      <c r="C78" s="15"/>
      <c r="D78" s="15"/>
      <c r="E78" s="15"/>
      <c r="F78" s="15"/>
    </row>
    <row r="79" spans="3:6" x14ac:dyDescent="0.25">
      <c r="C79" s="15"/>
      <c r="D79" s="15"/>
      <c r="E79" s="15"/>
      <c r="F79" s="15"/>
    </row>
    <row r="80" spans="3:6" x14ac:dyDescent="0.25">
      <c r="C80" s="15"/>
      <c r="D80" s="15"/>
      <c r="E80" s="15"/>
      <c r="F80" s="15"/>
    </row>
    <row r="81" spans="3:6" x14ac:dyDescent="0.25">
      <c r="C81" s="15"/>
      <c r="D81" s="15"/>
      <c r="E81" s="15"/>
      <c r="F81" s="15"/>
    </row>
    <row r="82" spans="3:6" x14ac:dyDescent="0.25">
      <c r="C82" s="15"/>
      <c r="D82" s="15"/>
      <c r="E82" s="15"/>
      <c r="F82" s="15"/>
    </row>
    <row r="83" spans="3:6" x14ac:dyDescent="0.25">
      <c r="C83" s="15"/>
      <c r="D83" s="15"/>
      <c r="E83" s="15"/>
      <c r="F83" s="15"/>
    </row>
    <row r="84" spans="3:6" x14ac:dyDescent="0.25">
      <c r="C84" s="15"/>
      <c r="D84" s="15"/>
      <c r="E84" s="15"/>
      <c r="F84" s="15"/>
    </row>
    <row r="85" spans="3:6" x14ac:dyDescent="0.25">
      <c r="C85" s="15"/>
      <c r="D85" s="15"/>
      <c r="E85" s="15"/>
      <c r="F85" s="15"/>
    </row>
    <row r="86" spans="3:6" x14ac:dyDescent="0.25">
      <c r="C86" s="15"/>
      <c r="D86" s="15"/>
      <c r="E86" s="15"/>
      <c r="F86" s="15"/>
    </row>
    <row r="87" spans="3:6" x14ac:dyDescent="0.25">
      <c r="C87" s="15"/>
      <c r="D87" s="15"/>
      <c r="E87" s="15"/>
      <c r="F87" s="15"/>
    </row>
    <row r="88" spans="3:6" x14ac:dyDescent="0.25">
      <c r="C88" s="15"/>
      <c r="D88" s="15"/>
      <c r="E88" s="15"/>
      <c r="F88" s="15"/>
    </row>
    <row r="89" spans="3:6" x14ac:dyDescent="0.25">
      <c r="C89" s="45"/>
      <c r="D89" s="45"/>
      <c r="E89" s="45"/>
      <c r="F89" s="45"/>
    </row>
  </sheetData>
  <mergeCells count="3">
    <mergeCell ref="D5:F5"/>
    <mergeCell ref="D14:F14"/>
    <mergeCell ref="D23:F23"/>
  </mergeCells>
  <printOptions horizontalCentered="1" verticalCentered="1" gridLines="1"/>
  <pageMargins left="0.7" right="0.7" top="0.5" bottom="0.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B2152"/>
  <sheetViews>
    <sheetView topLeftCell="Z1" zoomScaleNormal="100" workbookViewId="0">
      <pane ySplit="6" topLeftCell="A7" activePane="bottomLeft" state="frozen"/>
      <selection activeCell="B1" sqref="B1"/>
      <selection pane="bottomLeft" activeCell="AM7" sqref="AM7"/>
    </sheetView>
  </sheetViews>
  <sheetFormatPr defaultColWidth="9.140625" defaultRowHeight="15" x14ac:dyDescent="0.25"/>
  <cols>
    <col min="1" max="1" width="0" style="21" hidden="1" customWidth="1"/>
    <col min="2" max="2" width="17.5703125" style="42" customWidth="1"/>
    <col min="3" max="3" width="10.42578125" style="22" customWidth="1"/>
    <col min="4" max="4" width="5.5703125" style="22" customWidth="1"/>
    <col min="5" max="5" width="7.28515625" style="22" customWidth="1"/>
    <col min="6" max="6" width="7.140625" style="22" customWidth="1"/>
    <col min="7" max="7" width="4.85546875" style="22" customWidth="1"/>
    <col min="8" max="8" width="6.5703125" style="22" customWidth="1"/>
    <col min="9" max="9" width="8" style="22" customWidth="1"/>
    <col min="10" max="10" width="9.7109375" style="22" customWidth="1"/>
    <col min="11" max="11" width="9" style="22" customWidth="1"/>
    <col min="12" max="12" width="7.42578125" style="22" customWidth="1"/>
    <col min="13" max="13" width="6.7109375" style="22" customWidth="1"/>
    <col min="14" max="14" width="6.28515625" style="22" customWidth="1"/>
    <col min="15" max="15" width="6.28515625" style="23" customWidth="1"/>
    <col min="16" max="17" width="10.5703125" style="66" customWidth="1"/>
    <col min="18" max="19" width="10.42578125" style="67" customWidth="1"/>
    <col min="20" max="21" width="8.42578125" style="21" customWidth="1"/>
    <col min="22" max="22" width="9.42578125" style="21" customWidth="1"/>
    <col min="23" max="23" width="10.28515625" style="21" customWidth="1"/>
    <col min="24" max="24" width="9.7109375" style="21" customWidth="1"/>
    <col min="25" max="26" width="9.42578125" style="21" customWidth="1"/>
    <col min="27" max="27" width="9.7109375" style="22" customWidth="1"/>
    <col min="28" max="28" width="10.42578125" style="26" customWidth="1"/>
    <col min="29" max="29" width="11.28515625" style="26" customWidth="1"/>
    <col min="30" max="30" width="10.5703125" style="26" customWidth="1"/>
    <col min="31" max="31" width="10.85546875" style="26" customWidth="1"/>
    <col min="32" max="32" width="10.7109375" style="56" customWidth="1"/>
    <col min="33" max="33" width="17.42578125" style="56" customWidth="1"/>
    <col min="34" max="34" width="9.5703125" style="54" customWidth="1"/>
    <col min="35" max="35" width="10.42578125" style="54" customWidth="1"/>
    <col min="36" max="36" width="12" style="23" customWidth="1"/>
    <col min="37" max="37" width="10.42578125" style="23" customWidth="1"/>
    <col min="38" max="38" width="9.140625" style="21" customWidth="1"/>
    <col min="39" max="40" width="17.5703125" style="41" customWidth="1"/>
    <col min="41" max="41" width="15.85546875" style="41" customWidth="1"/>
    <col min="42" max="42" width="17.5703125" style="41" customWidth="1"/>
    <col min="43" max="43" width="15.5703125" style="60" customWidth="1"/>
    <col min="44" max="16384" width="9.140625" style="21"/>
  </cols>
  <sheetData>
    <row r="1" spans="1:54" s="5" customFormat="1" ht="17.100000000000001" customHeight="1" x14ac:dyDescent="0.25">
      <c r="A1" s="5" t="s">
        <v>722</v>
      </c>
      <c r="B1" s="37" t="s">
        <v>673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7"/>
      <c r="P1" s="61"/>
      <c r="Q1" s="61"/>
      <c r="R1" s="62"/>
      <c r="S1" s="62"/>
      <c r="AA1" s="4"/>
      <c r="AB1" s="4"/>
      <c r="AC1" s="4"/>
      <c r="AD1" s="4"/>
      <c r="AE1" s="4"/>
      <c r="AF1" s="52"/>
      <c r="AG1" s="52"/>
      <c r="AH1" s="51"/>
      <c r="AI1" s="51"/>
      <c r="AJ1" s="7"/>
      <c r="AK1" s="7"/>
      <c r="AL1" s="4"/>
      <c r="AO1" s="4"/>
      <c r="AP1" s="4"/>
      <c r="AQ1" s="1"/>
    </row>
    <row r="2" spans="1:54" s="5" customFormat="1" x14ac:dyDescent="0.25">
      <c r="B2" s="43" t="s">
        <v>716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3"/>
      <c r="P2" s="61"/>
      <c r="Q2" s="61"/>
      <c r="R2" s="62"/>
      <c r="S2" s="62"/>
      <c r="AA2" s="4"/>
      <c r="AB2" s="4"/>
      <c r="AC2" s="4"/>
      <c r="AD2" s="4"/>
      <c r="AE2" s="4"/>
      <c r="AF2" s="52"/>
      <c r="AG2" s="52"/>
      <c r="AH2" s="52"/>
      <c r="AI2" s="52"/>
      <c r="AJ2" s="3"/>
      <c r="AK2" s="3"/>
      <c r="AL2" s="4"/>
      <c r="AO2" s="4"/>
      <c r="AP2" s="4"/>
      <c r="AQ2" s="1"/>
    </row>
    <row r="3" spans="1:54" s="5" customFormat="1" ht="27.95" customHeight="1" x14ac:dyDescent="0.25">
      <c r="C3" s="4"/>
      <c r="D3" s="4"/>
      <c r="E3" s="4"/>
      <c r="F3" s="3" t="s">
        <v>724</v>
      </c>
      <c r="G3" s="3" t="s">
        <v>724</v>
      </c>
      <c r="H3" s="3" t="s">
        <v>724</v>
      </c>
      <c r="I3" s="3" t="s">
        <v>709</v>
      </c>
      <c r="J3" s="3" t="s">
        <v>709</v>
      </c>
      <c r="K3" s="3" t="s">
        <v>709</v>
      </c>
      <c r="L3" s="3" t="s">
        <v>708</v>
      </c>
      <c r="M3" s="3" t="s">
        <v>708</v>
      </c>
      <c r="N3" s="4"/>
      <c r="O3" s="3"/>
      <c r="P3" s="63" t="s">
        <v>695</v>
      </c>
      <c r="Q3" s="63" t="s">
        <v>695</v>
      </c>
      <c r="R3" s="64" t="s">
        <v>695</v>
      </c>
      <c r="S3" s="64" t="s">
        <v>695</v>
      </c>
      <c r="T3" s="1" t="s">
        <v>703</v>
      </c>
      <c r="U3" s="1" t="s">
        <v>702</v>
      </c>
      <c r="V3" s="1" t="s">
        <v>659</v>
      </c>
      <c r="W3" s="1" t="s">
        <v>659</v>
      </c>
      <c r="X3" s="1" t="s">
        <v>703</v>
      </c>
      <c r="Y3" s="1" t="s">
        <v>702</v>
      </c>
      <c r="Z3" s="1" t="s">
        <v>659</v>
      </c>
      <c r="AA3" s="3" t="s">
        <v>659</v>
      </c>
      <c r="AB3" s="3" t="s">
        <v>660</v>
      </c>
      <c r="AC3" s="3" t="s">
        <v>660</v>
      </c>
      <c r="AD3" s="3" t="s">
        <v>660</v>
      </c>
      <c r="AE3" s="3" t="s">
        <v>660</v>
      </c>
      <c r="AF3" s="52" t="s">
        <v>660</v>
      </c>
      <c r="AG3" s="52" t="s">
        <v>662</v>
      </c>
      <c r="AH3" s="52" t="s">
        <v>662</v>
      </c>
      <c r="AI3" s="52" t="s">
        <v>662</v>
      </c>
      <c r="AJ3" s="3"/>
      <c r="AK3" s="3"/>
      <c r="AL3" s="4"/>
      <c r="AO3" s="4"/>
      <c r="AP3" s="4"/>
      <c r="AQ3" s="1" t="s">
        <v>697</v>
      </c>
    </row>
    <row r="4" spans="1:54" s="5" customFormat="1" ht="13.5" customHeight="1" x14ac:dyDescent="0.25">
      <c r="B4" s="38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1"/>
      <c r="P4" s="63">
        <v>2011</v>
      </c>
      <c r="Q4" s="63">
        <v>2016</v>
      </c>
      <c r="R4" s="64">
        <v>2011</v>
      </c>
      <c r="S4" s="64">
        <v>2016</v>
      </c>
      <c r="T4" s="1">
        <v>2011</v>
      </c>
      <c r="U4" s="1">
        <v>2017</v>
      </c>
      <c r="V4" s="1" t="s">
        <v>671</v>
      </c>
      <c r="W4" s="1" t="s">
        <v>671</v>
      </c>
      <c r="X4" s="1">
        <v>2011</v>
      </c>
      <c r="Y4" s="1">
        <v>2017</v>
      </c>
      <c r="Z4" s="1" t="s">
        <v>671</v>
      </c>
      <c r="AA4" s="1" t="s">
        <v>671</v>
      </c>
      <c r="AB4" s="3">
        <v>2011</v>
      </c>
      <c r="AC4" s="3">
        <v>2011</v>
      </c>
      <c r="AD4" s="3">
        <v>2011</v>
      </c>
      <c r="AE4" s="3">
        <v>2011</v>
      </c>
      <c r="AF4" s="52">
        <v>2011</v>
      </c>
      <c r="AG4" s="52">
        <v>2017</v>
      </c>
      <c r="AH4" s="52" t="s">
        <v>671</v>
      </c>
      <c r="AI4" s="52" t="s">
        <v>671</v>
      </c>
      <c r="AJ4" s="1"/>
      <c r="AK4" s="1"/>
      <c r="AQ4" s="1" t="s">
        <v>698</v>
      </c>
    </row>
    <row r="5" spans="1:54" s="5" customFormat="1" ht="56.1" customHeight="1" x14ac:dyDescent="0.25">
      <c r="B5" s="3" t="s">
        <v>48</v>
      </c>
      <c r="C5" s="3" t="s">
        <v>248</v>
      </c>
      <c r="D5" s="3" t="s">
        <v>49</v>
      </c>
      <c r="E5" s="3" t="s">
        <v>249</v>
      </c>
      <c r="F5" s="3" t="s">
        <v>712</v>
      </c>
      <c r="G5" s="3" t="s">
        <v>711</v>
      </c>
      <c r="H5" s="3" t="s">
        <v>710</v>
      </c>
      <c r="I5" s="3" t="s">
        <v>712</v>
      </c>
      <c r="J5" s="3" t="s">
        <v>711</v>
      </c>
      <c r="K5" s="3" t="s">
        <v>710</v>
      </c>
      <c r="L5" s="3" t="s">
        <v>636</v>
      </c>
      <c r="M5" s="3" t="s">
        <v>637</v>
      </c>
      <c r="N5" s="3" t="s">
        <v>268</v>
      </c>
      <c r="O5" s="3" t="s">
        <v>674</v>
      </c>
      <c r="P5" s="63" t="s">
        <v>706</v>
      </c>
      <c r="Q5" s="63" t="s">
        <v>692</v>
      </c>
      <c r="R5" s="64" t="s">
        <v>705</v>
      </c>
      <c r="S5" s="64" t="s">
        <v>693</v>
      </c>
      <c r="T5" s="1" t="s">
        <v>663</v>
      </c>
      <c r="U5" s="1" t="s">
        <v>663</v>
      </c>
      <c r="V5" s="1" t="s">
        <v>664</v>
      </c>
      <c r="W5" s="1" t="s">
        <v>665</v>
      </c>
      <c r="X5" s="1" t="s">
        <v>666</v>
      </c>
      <c r="Y5" s="1" t="s">
        <v>666</v>
      </c>
      <c r="Z5" s="1" t="s">
        <v>664</v>
      </c>
      <c r="AA5" s="3" t="s">
        <v>667</v>
      </c>
      <c r="AB5" s="3" t="s">
        <v>653</v>
      </c>
      <c r="AC5" s="3" t="s">
        <v>654</v>
      </c>
      <c r="AD5" s="3" t="s">
        <v>655</v>
      </c>
      <c r="AE5" s="3" t="s">
        <v>656</v>
      </c>
      <c r="AF5" s="52" t="s">
        <v>723</v>
      </c>
      <c r="AG5" s="52" t="s">
        <v>677</v>
      </c>
      <c r="AH5" s="52" t="s">
        <v>664</v>
      </c>
      <c r="AI5" s="52" t="s">
        <v>670</v>
      </c>
      <c r="AJ5" s="3" t="s">
        <v>269</v>
      </c>
      <c r="AK5" s="3" t="s">
        <v>635</v>
      </c>
      <c r="AL5" s="1" t="s">
        <v>50</v>
      </c>
      <c r="AM5" s="1" t="s">
        <v>51</v>
      </c>
      <c r="AN5" s="1" t="s">
        <v>52</v>
      </c>
      <c r="AO5" s="1" t="s">
        <v>53</v>
      </c>
      <c r="AP5" s="1" t="s">
        <v>54</v>
      </c>
      <c r="AQ5" s="1" t="s">
        <v>699</v>
      </c>
    </row>
    <row r="6" spans="1:54" s="1" customFormat="1" ht="13.5" customHeight="1" x14ac:dyDescent="0.25">
      <c r="B6" s="9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P6" s="63"/>
      <c r="Q6" s="63"/>
      <c r="R6" s="64"/>
      <c r="S6" s="64"/>
      <c r="T6" s="1" t="s">
        <v>658</v>
      </c>
      <c r="U6" s="1" t="s">
        <v>658</v>
      </c>
      <c r="V6" s="1" t="s">
        <v>658</v>
      </c>
      <c r="W6" s="1" t="s">
        <v>669</v>
      </c>
      <c r="X6" s="1" t="s">
        <v>658</v>
      </c>
      <c r="Y6" s="1" t="s">
        <v>658</v>
      </c>
      <c r="Z6" s="1" t="s">
        <v>658</v>
      </c>
      <c r="AA6" s="3" t="s">
        <v>669</v>
      </c>
      <c r="AB6" s="3" t="s">
        <v>668</v>
      </c>
      <c r="AC6" s="3" t="s">
        <v>657</v>
      </c>
      <c r="AD6" s="3" t="s">
        <v>657</v>
      </c>
      <c r="AE6" s="3" t="s">
        <v>658</v>
      </c>
      <c r="AF6" s="52" t="s">
        <v>661</v>
      </c>
      <c r="AG6" s="52" t="s">
        <v>661</v>
      </c>
      <c r="AH6" s="52" t="s">
        <v>661</v>
      </c>
      <c r="AI6" s="52" t="s">
        <v>669</v>
      </c>
      <c r="AQ6" s="1" t="s">
        <v>700</v>
      </c>
    </row>
    <row r="7" spans="1:54" s="1" customFormat="1" ht="74.45" customHeight="1" x14ac:dyDescent="0.25">
      <c r="B7" s="9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P7" s="63"/>
      <c r="Q7" s="63"/>
      <c r="R7" s="64" t="s">
        <v>694</v>
      </c>
      <c r="S7" s="64" t="s">
        <v>694</v>
      </c>
      <c r="AA7" s="3"/>
      <c r="AB7" s="3"/>
      <c r="AC7" s="3"/>
      <c r="AD7" s="3"/>
      <c r="AE7" s="3"/>
      <c r="AF7" s="52" t="s">
        <v>696</v>
      </c>
      <c r="AG7" s="52" t="s">
        <v>707</v>
      </c>
      <c r="AH7" s="52"/>
      <c r="AI7" s="52"/>
      <c r="AM7" s="9"/>
      <c r="AN7" s="9"/>
      <c r="AO7" s="9"/>
      <c r="AP7" s="9"/>
      <c r="AQ7" s="1" t="s">
        <v>701</v>
      </c>
    </row>
    <row r="8" spans="1:54" ht="26.1" customHeight="1" x14ac:dyDescent="0.25">
      <c r="A8" s="21">
        <v>736</v>
      </c>
      <c r="B8" s="39" t="s">
        <v>14</v>
      </c>
      <c r="C8" s="13" t="s">
        <v>260</v>
      </c>
      <c r="D8" s="13">
        <v>34023</v>
      </c>
      <c r="E8" s="13" t="s">
        <v>252</v>
      </c>
      <c r="F8" s="13">
        <v>18195</v>
      </c>
      <c r="G8" s="13" t="s">
        <v>271</v>
      </c>
      <c r="H8" s="13" t="s">
        <v>276</v>
      </c>
      <c r="I8" s="13" t="s">
        <v>55</v>
      </c>
      <c r="J8" s="13" t="s">
        <v>56</v>
      </c>
      <c r="K8" s="13" t="s">
        <v>275</v>
      </c>
      <c r="L8" s="4">
        <v>55239</v>
      </c>
      <c r="M8" s="4">
        <v>1</v>
      </c>
      <c r="N8" s="14" t="s">
        <v>40</v>
      </c>
      <c r="O8" s="15" t="s">
        <v>679</v>
      </c>
      <c r="P8" s="68">
        <v>2050.36</v>
      </c>
      <c r="Q8" s="61">
        <v>2203.94</v>
      </c>
      <c r="R8" s="65">
        <f t="shared" ref="R8:R71" si="0">P8/2208</f>
        <v>0.92860507246376822</v>
      </c>
      <c r="S8" s="65">
        <f t="shared" ref="S8:S71" si="1">Q8/2208</f>
        <v>0.99816123188405803</v>
      </c>
      <c r="T8" s="15">
        <v>53.3271596635226</v>
      </c>
      <c r="U8" s="15">
        <v>57.9412235</v>
      </c>
      <c r="V8" s="15">
        <f t="shared" ref="V8:V71" si="2">U8-T8</f>
        <v>4.6140638364773991</v>
      </c>
      <c r="W8" s="15">
        <f t="shared" ref="W8:W71" si="3">IFERROR(((U8-T8)/T8)*100,"0.00")</f>
        <v>8.6523712599558511</v>
      </c>
      <c r="X8" s="15">
        <v>15.035096165380949</v>
      </c>
      <c r="Y8" s="15">
        <v>17.041928879</v>
      </c>
      <c r="Z8" s="15">
        <f t="shared" ref="Z8:Z71" si="4">Y8-X8</f>
        <v>2.0068327136190511</v>
      </c>
      <c r="AA8" s="16">
        <f t="shared" ref="AA8:AA71" si="5">IFERROR(((Y8-X8)/X8)*100,"0")</f>
        <v>13.347654657772543</v>
      </c>
      <c r="AB8" s="13">
        <v>53.45</v>
      </c>
      <c r="AC8" s="13">
        <v>0</v>
      </c>
      <c r="AD8" s="13">
        <v>0</v>
      </c>
      <c r="AE8" s="13">
        <v>0</v>
      </c>
      <c r="AF8" s="53">
        <f t="shared" ref="AF8" si="6">AC8/2000</f>
        <v>0</v>
      </c>
      <c r="AG8" s="53">
        <f>IFERROR((((Y8)/Q8)*24),"0.00")</f>
        <v>0.18557959522310047</v>
      </c>
      <c r="AH8" s="53">
        <f t="shared" ref="AH8:AH71" si="7">AG8-AF8</f>
        <v>0.18557959522310047</v>
      </c>
      <c r="AI8" s="53" t="str">
        <f t="shared" ref="AI8:AI71" si="8">IFERROR(((AG8-AF8)/AF8)*100,"0.00")</f>
        <v>0.00</v>
      </c>
      <c r="AJ8" s="44" t="s">
        <v>681</v>
      </c>
      <c r="AK8" s="15" t="s">
        <v>683</v>
      </c>
      <c r="AL8" s="14" t="s">
        <v>57</v>
      </c>
      <c r="AM8" s="39" t="s">
        <v>58</v>
      </c>
      <c r="AN8" s="39" t="s">
        <v>59</v>
      </c>
      <c r="AO8" s="39" t="s">
        <v>60</v>
      </c>
      <c r="AP8" s="39" t="s">
        <v>61</v>
      </c>
      <c r="AQ8" s="20"/>
      <c r="AR8" s="20"/>
      <c r="AS8" s="20"/>
      <c r="AT8" s="20"/>
      <c r="AU8" s="20"/>
      <c r="AV8" s="20"/>
      <c r="AW8" s="20"/>
      <c r="AX8" s="20"/>
      <c r="AY8" s="20"/>
      <c r="AZ8" s="20"/>
      <c r="BA8" s="20"/>
      <c r="BB8" s="20"/>
    </row>
    <row r="9" spans="1:54" ht="26.1" customHeight="1" x14ac:dyDescent="0.25">
      <c r="A9" s="21">
        <v>737</v>
      </c>
      <c r="B9" s="39" t="s">
        <v>14</v>
      </c>
      <c r="C9" s="13" t="s">
        <v>260</v>
      </c>
      <c r="D9" s="13">
        <v>34023</v>
      </c>
      <c r="E9" s="13" t="s">
        <v>252</v>
      </c>
      <c r="F9" s="13">
        <v>18195</v>
      </c>
      <c r="G9" s="13" t="s">
        <v>271</v>
      </c>
      <c r="H9" s="13" t="s">
        <v>276</v>
      </c>
      <c r="I9" s="13" t="s">
        <v>55</v>
      </c>
      <c r="J9" s="13" t="s">
        <v>56</v>
      </c>
      <c r="K9" s="13" t="s">
        <v>275</v>
      </c>
      <c r="L9" s="4">
        <v>55239</v>
      </c>
      <c r="M9" s="4">
        <v>1</v>
      </c>
      <c r="N9" s="14" t="s">
        <v>38</v>
      </c>
      <c r="O9" s="15" t="s">
        <v>679</v>
      </c>
      <c r="P9" s="68">
        <v>2050.36</v>
      </c>
      <c r="Q9" s="61">
        <v>2203.94</v>
      </c>
      <c r="R9" s="65">
        <f t="shared" si="0"/>
        <v>0.92860507246376822</v>
      </c>
      <c r="S9" s="65">
        <f t="shared" si="1"/>
        <v>0.99816123188405803</v>
      </c>
      <c r="T9" s="15">
        <v>34.977390915161401</v>
      </c>
      <c r="U9" s="15">
        <v>38.00376464</v>
      </c>
      <c r="V9" s="15">
        <f t="shared" si="2"/>
        <v>3.0263737248385993</v>
      </c>
      <c r="W9" s="15">
        <f t="shared" si="3"/>
        <v>8.6523712765744865</v>
      </c>
      <c r="X9" s="15">
        <v>9.8615497120372702</v>
      </c>
      <c r="Y9" s="15">
        <v>11.177835311999999</v>
      </c>
      <c r="Z9" s="15">
        <f t="shared" si="4"/>
        <v>1.316285599962729</v>
      </c>
      <c r="AA9" s="16">
        <f t="shared" si="5"/>
        <v>13.347654662796412</v>
      </c>
      <c r="AB9" s="13">
        <v>35.04</v>
      </c>
      <c r="AC9" s="13">
        <v>0</v>
      </c>
      <c r="AD9" s="13">
        <v>0</v>
      </c>
      <c r="AE9" s="13">
        <v>0</v>
      </c>
      <c r="AF9" s="53">
        <f t="shared" ref="AF9:AF40" si="9">AC9/2000</f>
        <v>0</v>
      </c>
      <c r="AG9" s="53">
        <f>IFERROR((((Y9)/Q9)*24),"0.00")</f>
        <v>0.12172202849805347</v>
      </c>
      <c r="AH9" s="53">
        <f t="shared" si="7"/>
        <v>0.12172202849805347</v>
      </c>
      <c r="AI9" s="53" t="str">
        <f t="shared" si="8"/>
        <v>0.00</v>
      </c>
      <c r="AJ9" s="44" t="s">
        <v>681</v>
      </c>
      <c r="AK9" s="15" t="s">
        <v>683</v>
      </c>
      <c r="AL9" s="14" t="s">
        <v>57</v>
      </c>
      <c r="AM9" s="39" t="s">
        <v>58</v>
      </c>
      <c r="AN9" s="39" t="s">
        <v>59</v>
      </c>
      <c r="AO9" s="39" t="s">
        <v>60</v>
      </c>
      <c r="AP9" s="39" t="s">
        <v>61</v>
      </c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</row>
    <row r="10" spans="1:54" ht="26.1" customHeight="1" x14ac:dyDescent="0.25">
      <c r="A10" s="21">
        <v>738</v>
      </c>
      <c r="B10" s="39" t="s">
        <v>14</v>
      </c>
      <c r="C10" s="13" t="s">
        <v>260</v>
      </c>
      <c r="D10" s="13">
        <v>34023</v>
      </c>
      <c r="E10" s="13" t="s">
        <v>252</v>
      </c>
      <c r="F10" s="13">
        <v>18195</v>
      </c>
      <c r="G10" s="13" t="s">
        <v>271</v>
      </c>
      <c r="H10" s="13" t="s">
        <v>276</v>
      </c>
      <c r="I10" s="13" t="s">
        <v>55</v>
      </c>
      <c r="J10" s="13" t="s">
        <v>56</v>
      </c>
      <c r="K10" s="13" t="s">
        <v>275</v>
      </c>
      <c r="L10" s="4">
        <v>55239</v>
      </c>
      <c r="M10" s="4">
        <v>1</v>
      </c>
      <c r="N10" s="14" t="s">
        <v>39</v>
      </c>
      <c r="O10" s="15" t="s">
        <v>679</v>
      </c>
      <c r="P10" s="68">
        <v>2050.36</v>
      </c>
      <c r="Q10" s="61">
        <v>2203.94</v>
      </c>
      <c r="R10" s="65">
        <f t="shared" si="0"/>
        <v>0.92860507246376822</v>
      </c>
      <c r="S10" s="65">
        <f t="shared" si="1"/>
        <v>0.99816123188405803</v>
      </c>
      <c r="T10" s="15">
        <v>34.977390915161401</v>
      </c>
      <c r="U10" s="15">
        <v>38.00376464</v>
      </c>
      <c r="V10" s="15">
        <f t="shared" si="2"/>
        <v>3.0263737248385993</v>
      </c>
      <c r="W10" s="15">
        <f t="shared" si="3"/>
        <v>8.6523712765744865</v>
      </c>
      <c r="X10" s="15">
        <v>9.8615497120372702</v>
      </c>
      <c r="Y10" s="15">
        <v>11.177835311999999</v>
      </c>
      <c r="Z10" s="15">
        <f t="shared" si="4"/>
        <v>1.316285599962729</v>
      </c>
      <c r="AA10" s="16">
        <f t="shared" si="5"/>
        <v>13.347654662796412</v>
      </c>
      <c r="AB10" s="13">
        <v>35.04</v>
      </c>
      <c r="AC10" s="13">
        <v>0</v>
      </c>
      <c r="AD10" s="13">
        <v>0</v>
      </c>
      <c r="AE10" s="13">
        <v>0</v>
      </c>
      <c r="AF10" s="53">
        <f t="shared" si="9"/>
        <v>0</v>
      </c>
      <c r="AG10" s="53">
        <f>IFERROR((((Y10)/Q10)*24),"0.00")</f>
        <v>0.12172202849805347</v>
      </c>
      <c r="AH10" s="53">
        <f t="shared" si="7"/>
        <v>0.12172202849805347</v>
      </c>
      <c r="AI10" s="53" t="str">
        <f t="shared" si="8"/>
        <v>0.00</v>
      </c>
      <c r="AJ10" s="44" t="s">
        <v>681</v>
      </c>
      <c r="AK10" s="15" t="s">
        <v>683</v>
      </c>
      <c r="AL10" s="14" t="s">
        <v>57</v>
      </c>
      <c r="AM10" s="39" t="s">
        <v>58</v>
      </c>
      <c r="AN10" s="39" t="s">
        <v>59</v>
      </c>
      <c r="AO10" s="39" t="s">
        <v>60</v>
      </c>
      <c r="AP10" s="39" t="s">
        <v>61</v>
      </c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</row>
    <row r="11" spans="1:54" ht="26.1" customHeight="1" x14ac:dyDescent="0.25">
      <c r="A11" s="21">
        <v>739</v>
      </c>
      <c r="B11" s="39" t="s">
        <v>14</v>
      </c>
      <c r="C11" s="13" t="s">
        <v>260</v>
      </c>
      <c r="D11" s="13">
        <v>34023</v>
      </c>
      <c r="E11" s="13" t="s">
        <v>252</v>
      </c>
      <c r="F11" s="13">
        <v>18195</v>
      </c>
      <c r="G11" s="13" t="s">
        <v>271</v>
      </c>
      <c r="H11" s="13" t="s">
        <v>276</v>
      </c>
      <c r="I11" s="13" t="s">
        <v>55</v>
      </c>
      <c r="J11" s="13" t="s">
        <v>56</v>
      </c>
      <c r="K11" s="13" t="s">
        <v>275</v>
      </c>
      <c r="L11" s="4">
        <v>55239</v>
      </c>
      <c r="M11" s="4">
        <v>1</v>
      </c>
      <c r="N11" s="14" t="s">
        <v>37</v>
      </c>
      <c r="O11" s="15" t="s">
        <v>679</v>
      </c>
      <c r="P11" s="68">
        <v>2050.36</v>
      </c>
      <c r="Q11" s="61">
        <v>2203.94</v>
      </c>
      <c r="R11" s="65">
        <f t="shared" si="0"/>
        <v>0.92860507246376822</v>
      </c>
      <c r="S11" s="65">
        <f t="shared" si="1"/>
        <v>0.99816123188405803</v>
      </c>
      <c r="T11" s="15">
        <v>3.5632214914761802</v>
      </c>
      <c r="U11" s="15">
        <v>3.871524644</v>
      </c>
      <c r="V11" s="15">
        <f t="shared" si="2"/>
        <v>0.30830315252381979</v>
      </c>
      <c r="W11" s="15">
        <f t="shared" si="3"/>
        <v>8.6523712674424633</v>
      </c>
      <c r="X11" s="15">
        <v>1.0046171241993709</v>
      </c>
      <c r="Y11" s="15">
        <v>1.138709948</v>
      </c>
      <c r="Z11" s="15">
        <f t="shared" si="4"/>
        <v>0.13409282380062915</v>
      </c>
      <c r="AA11" s="16">
        <f t="shared" si="5"/>
        <v>13.347654600999794</v>
      </c>
      <c r="AB11" s="13">
        <v>2.38</v>
      </c>
      <c r="AC11" s="13">
        <v>0</v>
      </c>
      <c r="AD11" s="13">
        <v>0</v>
      </c>
      <c r="AE11" s="13">
        <v>0</v>
      </c>
      <c r="AF11" s="53">
        <f t="shared" si="9"/>
        <v>0</v>
      </c>
      <c r="AG11" s="53">
        <f>IFERROR((((Y11)/Q11)*24),"0.00")</f>
        <v>1.2400082920587675E-2</v>
      </c>
      <c r="AH11" s="53">
        <f t="shared" si="7"/>
        <v>1.2400082920587675E-2</v>
      </c>
      <c r="AI11" s="53" t="str">
        <f t="shared" si="8"/>
        <v>0.00</v>
      </c>
      <c r="AJ11" s="44" t="s">
        <v>681</v>
      </c>
      <c r="AK11" s="15" t="s">
        <v>683</v>
      </c>
      <c r="AL11" s="14" t="s">
        <v>57</v>
      </c>
      <c r="AM11" s="39" t="s">
        <v>58</v>
      </c>
      <c r="AN11" s="39" t="s">
        <v>59</v>
      </c>
      <c r="AO11" s="39" t="s">
        <v>60</v>
      </c>
      <c r="AP11" s="39" t="s">
        <v>61</v>
      </c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0"/>
      <c r="BB11" s="20"/>
    </row>
    <row r="12" spans="1:54" ht="26.1" customHeight="1" x14ac:dyDescent="0.25">
      <c r="A12" s="21">
        <v>1756</v>
      </c>
      <c r="B12" s="39" t="s">
        <v>14</v>
      </c>
      <c r="C12" s="13" t="s">
        <v>260</v>
      </c>
      <c r="D12" s="13">
        <v>34023</v>
      </c>
      <c r="E12" s="13" t="s">
        <v>252</v>
      </c>
      <c r="F12" s="13">
        <v>18195</v>
      </c>
      <c r="G12" s="13" t="s">
        <v>271</v>
      </c>
      <c r="H12" s="13" t="s">
        <v>276</v>
      </c>
      <c r="I12" s="13" t="s">
        <v>55</v>
      </c>
      <c r="J12" s="13" t="s">
        <v>56</v>
      </c>
      <c r="K12" s="13" t="s">
        <v>275</v>
      </c>
      <c r="L12" s="4">
        <v>55239</v>
      </c>
      <c r="M12" s="4">
        <v>1</v>
      </c>
      <c r="N12" s="14" t="s">
        <v>35</v>
      </c>
      <c r="O12" s="15" t="s">
        <v>679</v>
      </c>
      <c r="P12" s="68">
        <v>2050.36</v>
      </c>
      <c r="Q12" s="61">
        <v>2203.94</v>
      </c>
      <c r="R12" s="65">
        <f t="shared" si="0"/>
        <v>0.92860507246376822</v>
      </c>
      <c r="S12" s="65">
        <f t="shared" si="1"/>
        <v>0.99816123188405803</v>
      </c>
      <c r="T12" s="15">
        <v>20.250068424567001</v>
      </c>
      <c r="U12" s="15">
        <v>22.002179529999999</v>
      </c>
      <c r="V12" s="15">
        <f t="shared" si="2"/>
        <v>1.7521111054329985</v>
      </c>
      <c r="W12" s="15">
        <f t="shared" si="3"/>
        <v>8.6523712843724034</v>
      </c>
      <c r="X12" s="15">
        <v>5.7093182543373295</v>
      </c>
      <c r="Y12" s="15">
        <v>6.4713783390000001</v>
      </c>
      <c r="Z12" s="15">
        <f t="shared" si="4"/>
        <v>0.76206008466267061</v>
      </c>
      <c r="AA12" s="16">
        <f t="shared" si="5"/>
        <v>13.347654671093853</v>
      </c>
      <c r="AB12" s="13">
        <v>20.260000000000002</v>
      </c>
      <c r="AC12" s="13">
        <v>51.2</v>
      </c>
      <c r="AD12" s="13">
        <v>0</v>
      </c>
      <c r="AE12" s="13">
        <v>307</v>
      </c>
      <c r="AF12" s="53">
        <f t="shared" si="9"/>
        <v>2.5600000000000001E-2</v>
      </c>
      <c r="AG12" s="53">
        <f>IFERROR(AF12+(AF12*(AA12/100)),"0.00")</f>
        <v>2.9016999595800029E-2</v>
      </c>
      <c r="AH12" s="53">
        <f t="shared" si="7"/>
        <v>3.4169995958000278E-3</v>
      </c>
      <c r="AI12" s="53">
        <f t="shared" si="8"/>
        <v>13.347654671093858</v>
      </c>
      <c r="AJ12" s="44" t="s">
        <v>681</v>
      </c>
      <c r="AK12" s="15" t="s">
        <v>683</v>
      </c>
      <c r="AL12" s="14" t="s">
        <v>57</v>
      </c>
      <c r="AM12" s="39" t="s">
        <v>58</v>
      </c>
      <c r="AN12" s="39" t="s">
        <v>59</v>
      </c>
      <c r="AO12" s="39" t="s">
        <v>60</v>
      </c>
      <c r="AP12" s="39" t="s">
        <v>61</v>
      </c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0"/>
      <c r="BB12" s="20"/>
    </row>
    <row r="13" spans="1:54" ht="26.1" customHeight="1" x14ac:dyDescent="0.25">
      <c r="A13" s="21">
        <v>1761</v>
      </c>
      <c r="B13" s="39" t="s">
        <v>14</v>
      </c>
      <c r="C13" s="13" t="s">
        <v>260</v>
      </c>
      <c r="D13" s="13">
        <v>34023</v>
      </c>
      <c r="E13" s="13" t="s">
        <v>252</v>
      </c>
      <c r="F13" s="13">
        <v>18195</v>
      </c>
      <c r="G13" s="13" t="s">
        <v>271</v>
      </c>
      <c r="H13" s="13" t="s">
        <v>276</v>
      </c>
      <c r="I13" s="13" t="s">
        <v>55</v>
      </c>
      <c r="J13" s="13" t="s">
        <v>56</v>
      </c>
      <c r="K13" s="13" t="s">
        <v>275</v>
      </c>
      <c r="L13" s="4">
        <v>55239</v>
      </c>
      <c r="M13" s="4">
        <v>1</v>
      </c>
      <c r="N13" s="14" t="s">
        <v>34</v>
      </c>
      <c r="O13" s="15" t="s">
        <v>679</v>
      </c>
      <c r="P13" s="68">
        <v>2050.36</v>
      </c>
      <c r="Q13" s="61">
        <v>2203.94</v>
      </c>
      <c r="R13" s="65">
        <f t="shared" si="0"/>
        <v>0.92860507246376822</v>
      </c>
      <c r="S13" s="65">
        <f t="shared" si="1"/>
        <v>0.99816123188405803</v>
      </c>
      <c r="T13" s="15">
        <v>11.2236449625899</v>
      </c>
      <c r="U13" s="15">
        <v>12.19475639</v>
      </c>
      <c r="V13" s="15">
        <f t="shared" si="2"/>
        <v>0.9711114274101007</v>
      </c>
      <c r="W13" s="15">
        <f t="shared" si="3"/>
        <v>8.6523712274128535</v>
      </c>
      <c r="X13" s="15">
        <v>3.1644021996180309</v>
      </c>
      <c r="Y13" s="15">
        <v>3.5867756770000003</v>
      </c>
      <c r="Z13" s="15">
        <f t="shared" si="4"/>
        <v>0.4223734773819694</v>
      </c>
      <c r="AA13" s="16">
        <f t="shared" si="5"/>
        <v>13.347654651262514</v>
      </c>
      <c r="AB13" s="13">
        <v>11.22</v>
      </c>
      <c r="AC13" s="13">
        <v>52.2</v>
      </c>
      <c r="AD13" s="13">
        <v>0</v>
      </c>
      <c r="AE13" s="13">
        <v>0</v>
      </c>
      <c r="AF13" s="53">
        <f t="shared" si="9"/>
        <v>2.6100000000000002E-2</v>
      </c>
      <c r="AG13" s="53">
        <f>IFERROR(AF13+(AF13*(AA13/100)),"0.00")</f>
        <v>2.9583737863979519E-2</v>
      </c>
      <c r="AH13" s="53">
        <f t="shared" si="7"/>
        <v>3.483737863979517E-3</v>
      </c>
      <c r="AI13" s="53">
        <f t="shared" si="8"/>
        <v>13.347654651262516</v>
      </c>
      <c r="AJ13" s="44" t="s">
        <v>681</v>
      </c>
      <c r="AK13" s="15" t="s">
        <v>683</v>
      </c>
      <c r="AL13" s="14" t="s">
        <v>57</v>
      </c>
      <c r="AM13" s="39" t="s">
        <v>58</v>
      </c>
      <c r="AN13" s="39" t="s">
        <v>59</v>
      </c>
      <c r="AO13" s="39" t="s">
        <v>60</v>
      </c>
      <c r="AP13" s="39" t="s">
        <v>61</v>
      </c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</row>
    <row r="14" spans="1:54" ht="26.1" customHeight="1" x14ac:dyDescent="0.25">
      <c r="A14" s="21">
        <v>1970</v>
      </c>
      <c r="B14" s="40" t="s">
        <v>14</v>
      </c>
      <c r="C14" s="13" t="s">
        <v>260</v>
      </c>
      <c r="D14" s="13">
        <v>34023</v>
      </c>
      <c r="E14" s="13" t="s">
        <v>252</v>
      </c>
      <c r="F14" s="13">
        <v>18195</v>
      </c>
      <c r="G14" s="13" t="s">
        <v>271</v>
      </c>
      <c r="H14" s="13" t="s">
        <v>276</v>
      </c>
      <c r="I14" s="13" t="s">
        <v>55</v>
      </c>
      <c r="J14" s="13" t="s">
        <v>56</v>
      </c>
      <c r="K14" s="13" t="s">
        <v>275</v>
      </c>
      <c r="L14" s="4">
        <v>55239</v>
      </c>
      <c r="M14" s="4">
        <v>1</v>
      </c>
      <c r="N14" s="13" t="s">
        <v>36</v>
      </c>
      <c r="O14" s="15" t="s">
        <v>679</v>
      </c>
      <c r="P14" s="68">
        <v>2050.36</v>
      </c>
      <c r="Q14" s="61">
        <v>2203.94</v>
      </c>
      <c r="R14" s="65">
        <f t="shared" si="0"/>
        <v>0.92860507246376822</v>
      </c>
      <c r="S14" s="65">
        <f t="shared" si="1"/>
        <v>0.99816123188405803</v>
      </c>
      <c r="T14" s="15">
        <v>64.388816241821303</v>
      </c>
      <c r="U14" s="15">
        <v>69.956247160000004</v>
      </c>
      <c r="V14" s="15">
        <f t="shared" si="2"/>
        <v>5.5674309181787009</v>
      </c>
      <c r="W14" s="15">
        <f t="shared" si="3"/>
        <v>8.6465806379626979</v>
      </c>
      <c r="X14" s="15">
        <v>17.97882344746845</v>
      </c>
      <c r="Y14" s="15">
        <v>20.378574712999999</v>
      </c>
      <c r="Z14" s="15">
        <f t="shared" si="4"/>
        <v>2.3997512655315489</v>
      </c>
      <c r="AA14" s="16">
        <f t="shared" si="5"/>
        <v>13.347654659067535</v>
      </c>
      <c r="AB14" s="13">
        <v>64.48</v>
      </c>
      <c r="AC14" s="13">
        <v>395.7</v>
      </c>
      <c r="AD14" s="13">
        <v>29.14</v>
      </c>
      <c r="AE14" s="13">
        <v>0</v>
      </c>
      <c r="AF14" s="53">
        <f t="shared" si="9"/>
        <v>0.19785</v>
      </c>
      <c r="AG14" s="53">
        <f>IFERROR(AF14+(AF14*(AA14/100)),"0.00")</f>
        <v>0.22425833474296511</v>
      </c>
      <c r="AH14" s="53">
        <f t="shared" si="7"/>
        <v>2.6408334742965112E-2</v>
      </c>
      <c r="AI14" s="53">
        <f t="shared" si="8"/>
        <v>13.347654659067532</v>
      </c>
      <c r="AJ14" s="44" t="s">
        <v>681</v>
      </c>
      <c r="AK14" s="15" t="s">
        <v>683</v>
      </c>
      <c r="AL14" s="14" t="s">
        <v>57</v>
      </c>
      <c r="AM14" s="39" t="s">
        <v>58</v>
      </c>
      <c r="AN14" s="39" t="s">
        <v>59</v>
      </c>
      <c r="AO14" s="39" t="s">
        <v>60</v>
      </c>
      <c r="AP14" s="39" t="s">
        <v>61</v>
      </c>
      <c r="AQ14" s="59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</row>
    <row r="15" spans="1:54" ht="26.1" customHeight="1" x14ac:dyDescent="0.25">
      <c r="A15" s="21">
        <v>740</v>
      </c>
      <c r="B15" s="39" t="s">
        <v>14</v>
      </c>
      <c r="C15" s="13" t="s">
        <v>260</v>
      </c>
      <c r="D15" s="13">
        <v>34023</v>
      </c>
      <c r="E15" s="13" t="s">
        <v>252</v>
      </c>
      <c r="F15" s="13">
        <v>18195</v>
      </c>
      <c r="G15" s="13" t="s">
        <v>271</v>
      </c>
      <c r="H15" s="13" t="s">
        <v>274</v>
      </c>
      <c r="I15" s="13" t="s">
        <v>55</v>
      </c>
      <c r="J15" s="13" t="s">
        <v>56</v>
      </c>
      <c r="K15" s="13" t="s">
        <v>273</v>
      </c>
      <c r="L15" s="4">
        <v>55239</v>
      </c>
      <c r="M15" s="4">
        <v>2</v>
      </c>
      <c r="N15" s="14" t="s">
        <v>40</v>
      </c>
      <c r="O15" s="15" t="s">
        <v>679</v>
      </c>
      <c r="P15" s="68">
        <v>2051.73</v>
      </c>
      <c r="Q15" s="61">
        <v>2082.87</v>
      </c>
      <c r="R15" s="65">
        <f t="shared" si="0"/>
        <v>0.92922554347826092</v>
      </c>
      <c r="S15" s="65">
        <f t="shared" si="1"/>
        <v>0.94332880434782607</v>
      </c>
      <c r="T15" s="15">
        <v>17.569532000444902</v>
      </c>
      <c r="U15" s="15">
        <v>19.25249324</v>
      </c>
      <c r="V15" s="15">
        <f t="shared" si="2"/>
        <v>1.6829612395550981</v>
      </c>
      <c r="W15" s="15">
        <f t="shared" si="3"/>
        <v>9.5788620864373719</v>
      </c>
      <c r="X15" s="15">
        <v>5.0399208524537604</v>
      </c>
      <c r="Y15" s="15">
        <v>5.7078218789999999</v>
      </c>
      <c r="Z15" s="15">
        <f t="shared" si="4"/>
        <v>0.66790102654623951</v>
      </c>
      <c r="AA15" s="16">
        <f t="shared" si="5"/>
        <v>13.252212606098009</v>
      </c>
      <c r="AB15" s="13">
        <v>17.63</v>
      </c>
      <c r="AC15" s="13">
        <v>0</v>
      </c>
      <c r="AD15" s="13">
        <v>0</v>
      </c>
      <c r="AE15" s="13">
        <v>0</v>
      </c>
      <c r="AF15" s="53">
        <f t="shared" si="9"/>
        <v>0</v>
      </c>
      <c r="AG15" s="53">
        <f>IFERROR((((Y15)/Q15)*24),"0.00")</f>
        <v>6.5768735012746826E-2</v>
      </c>
      <c r="AH15" s="53">
        <f t="shared" si="7"/>
        <v>6.5768735012746826E-2</v>
      </c>
      <c r="AI15" s="53" t="str">
        <f t="shared" si="8"/>
        <v>0.00</v>
      </c>
      <c r="AJ15" s="44" t="s">
        <v>681</v>
      </c>
      <c r="AK15" s="15" t="s">
        <v>683</v>
      </c>
      <c r="AL15" s="14" t="s">
        <v>57</v>
      </c>
      <c r="AM15" s="39" t="s">
        <v>58</v>
      </c>
      <c r="AN15" s="39" t="s">
        <v>59</v>
      </c>
      <c r="AO15" s="39" t="s">
        <v>60</v>
      </c>
      <c r="AP15" s="39" t="s">
        <v>61</v>
      </c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</row>
    <row r="16" spans="1:54" ht="26.1" customHeight="1" x14ac:dyDescent="0.25">
      <c r="A16" s="21">
        <v>741</v>
      </c>
      <c r="B16" s="39" t="s">
        <v>14</v>
      </c>
      <c r="C16" s="13" t="s">
        <v>260</v>
      </c>
      <c r="D16" s="13">
        <v>34023</v>
      </c>
      <c r="E16" s="13" t="s">
        <v>252</v>
      </c>
      <c r="F16" s="13">
        <v>18195</v>
      </c>
      <c r="G16" s="13" t="s">
        <v>271</v>
      </c>
      <c r="H16" s="13" t="s">
        <v>274</v>
      </c>
      <c r="I16" s="13" t="s">
        <v>55</v>
      </c>
      <c r="J16" s="13" t="s">
        <v>56</v>
      </c>
      <c r="K16" s="13" t="s">
        <v>273</v>
      </c>
      <c r="L16" s="4">
        <v>55239</v>
      </c>
      <c r="M16" s="4">
        <v>2</v>
      </c>
      <c r="N16" s="14" t="s">
        <v>38</v>
      </c>
      <c r="O16" s="15" t="s">
        <v>679</v>
      </c>
      <c r="P16" s="68">
        <v>2051.73</v>
      </c>
      <c r="Q16" s="61">
        <v>2082.87</v>
      </c>
      <c r="R16" s="65">
        <f t="shared" si="0"/>
        <v>0.92922554347826092</v>
      </c>
      <c r="S16" s="65">
        <f t="shared" si="1"/>
        <v>0.94332880434782607</v>
      </c>
      <c r="T16" s="15">
        <v>38.605961619706697</v>
      </c>
      <c r="U16" s="15">
        <v>42.303973450000001</v>
      </c>
      <c r="V16" s="15">
        <f t="shared" si="2"/>
        <v>3.6980118302933036</v>
      </c>
      <c r="W16" s="15">
        <f t="shared" si="3"/>
        <v>9.5788621113005146</v>
      </c>
      <c r="X16" s="15">
        <v>11.07434113733148</v>
      </c>
      <c r="Y16" s="15">
        <v>12.541936371</v>
      </c>
      <c r="Z16" s="15">
        <f t="shared" si="4"/>
        <v>1.4675952336685203</v>
      </c>
      <c r="AA16" s="16">
        <f t="shared" si="5"/>
        <v>13.252212618963608</v>
      </c>
      <c r="AB16" s="13">
        <v>38.78</v>
      </c>
      <c r="AC16" s="13">
        <v>0</v>
      </c>
      <c r="AD16" s="13">
        <v>0</v>
      </c>
      <c r="AE16" s="13">
        <v>0</v>
      </c>
      <c r="AF16" s="53">
        <f t="shared" si="9"/>
        <v>0</v>
      </c>
      <c r="AG16" s="53">
        <f>IFERROR((((Y16)/Q16)*24),"0.00")</f>
        <v>0.14451524718489395</v>
      </c>
      <c r="AH16" s="53">
        <f t="shared" si="7"/>
        <v>0.14451524718489395</v>
      </c>
      <c r="AI16" s="53" t="str">
        <f t="shared" si="8"/>
        <v>0.00</v>
      </c>
      <c r="AJ16" s="44" t="s">
        <v>681</v>
      </c>
      <c r="AK16" s="15" t="s">
        <v>683</v>
      </c>
      <c r="AL16" s="14" t="s">
        <v>57</v>
      </c>
      <c r="AM16" s="39" t="s">
        <v>58</v>
      </c>
      <c r="AN16" s="39" t="s">
        <v>59</v>
      </c>
      <c r="AO16" s="39" t="s">
        <v>60</v>
      </c>
      <c r="AP16" s="39" t="s">
        <v>61</v>
      </c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</row>
    <row r="17" spans="1:54" ht="26.1" customHeight="1" x14ac:dyDescent="0.25">
      <c r="A17" s="21">
        <v>742</v>
      </c>
      <c r="B17" s="39" t="s">
        <v>14</v>
      </c>
      <c r="C17" s="13" t="s">
        <v>260</v>
      </c>
      <c r="D17" s="13">
        <v>34023</v>
      </c>
      <c r="E17" s="13" t="s">
        <v>252</v>
      </c>
      <c r="F17" s="13">
        <v>18195</v>
      </c>
      <c r="G17" s="13" t="s">
        <v>271</v>
      </c>
      <c r="H17" s="13" t="s">
        <v>274</v>
      </c>
      <c r="I17" s="13" t="s">
        <v>55</v>
      </c>
      <c r="J17" s="13" t="s">
        <v>56</v>
      </c>
      <c r="K17" s="13" t="s">
        <v>273</v>
      </c>
      <c r="L17" s="4">
        <v>55239</v>
      </c>
      <c r="M17" s="4">
        <v>2</v>
      </c>
      <c r="N17" s="14" t="s">
        <v>39</v>
      </c>
      <c r="O17" s="15" t="s">
        <v>679</v>
      </c>
      <c r="P17" s="68">
        <v>2051.73</v>
      </c>
      <c r="Q17" s="61">
        <v>2082.87</v>
      </c>
      <c r="R17" s="65">
        <f t="shared" si="0"/>
        <v>0.92922554347826092</v>
      </c>
      <c r="S17" s="65">
        <f t="shared" si="1"/>
        <v>0.94332880434782607</v>
      </c>
      <c r="T17" s="15">
        <v>38.605961619706697</v>
      </c>
      <c r="U17" s="15">
        <v>42.303973450000001</v>
      </c>
      <c r="V17" s="15">
        <f t="shared" si="2"/>
        <v>3.6980118302933036</v>
      </c>
      <c r="W17" s="15">
        <f t="shared" si="3"/>
        <v>9.5788621113005146</v>
      </c>
      <c r="X17" s="15">
        <v>11.07434113733148</v>
      </c>
      <c r="Y17" s="15">
        <v>12.541936371</v>
      </c>
      <c r="Z17" s="15">
        <f t="shared" si="4"/>
        <v>1.4675952336685203</v>
      </c>
      <c r="AA17" s="16">
        <f t="shared" si="5"/>
        <v>13.252212618963608</v>
      </c>
      <c r="AB17" s="13">
        <v>38.78</v>
      </c>
      <c r="AC17" s="13">
        <v>0</v>
      </c>
      <c r="AD17" s="13">
        <v>0</v>
      </c>
      <c r="AE17" s="13">
        <v>0</v>
      </c>
      <c r="AF17" s="53">
        <f t="shared" si="9"/>
        <v>0</v>
      </c>
      <c r="AG17" s="53">
        <f>IFERROR((((Y17)/Q17)*24),"0.00")</f>
        <v>0.14451524718489395</v>
      </c>
      <c r="AH17" s="53">
        <f t="shared" si="7"/>
        <v>0.14451524718489395</v>
      </c>
      <c r="AI17" s="53" t="str">
        <f t="shared" si="8"/>
        <v>0.00</v>
      </c>
      <c r="AJ17" s="44" t="s">
        <v>681</v>
      </c>
      <c r="AK17" s="15" t="s">
        <v>683</v>
      </c>
      <c r="AL17" s="14" t="s">
        <v>57</v>
      </c>
      <c r="AM17" s="39" t="s">
        <v>58</v>
      </c>
      <c r="AN17" s="39" t="s">
        <v>59</v>
      </c>
      <c r="AO17" s="39" t="s">
        <v>60</v>
      </c>
      <c r="AP17" s="39" t="s">
        <v>61</v>
      </c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</row>
    <row r="18" spans="1:54" ht="26.1" customHeight="1" x14ac:dyDescent="0.25">
      <c r="A18" s="21">
        <v>743</v>
      </c>
      <c r="B18" s="39" t="s">
        <v>14</v>
      </c>
      <c r="C18" s="13" t="s">
        <v>260</v>
      </c>
      <c r="D18" s="13">
        <v>34023</v>
      </c>
      <c r="E18" s="13" t="s">
        <v>252</v>
      </c>
      <c r="F18" s="13">
        <v>18195</v>
      </c>
      <c r="G18" s="13" t="s">
        <v>271</v>
      </c>
      <c r="H18" s="13" t="s">
        <v>274</v>
      </c>
      <c r="I18" s="13" t="s">
        <v>55</v>
      </c>
      <c r="J18" s="13" t="s">
        <v>56</v>
      </c>
      <c r="K18" s="13" t="s">
        <v>273</v>
      </c>
      <c r="L18" s="4">
        <v>55239</v>
      </c>
      <c r="M18" s="4">
        <v>2</v>
      </c>
      <c r="N18" s="14" t="s">
        <v>37</v>
      </c>
      <c r="O18" s="15" t="s">
        <v>679</v>
      </c>
      <c r="P18" s="68">
        <v>2051.73</v>
      </c>
      <c r="Q18" s="61">
        <v>2082.87</v>
      </c>
      <c r="R18" s="65">
        <f t="shared" si="0"/>
        <v>0.92922554347826092</v>
      </c>
      <c r="S18" s="65">
        <f t="shared" si="1"/>
        <v>0.94332880434782607</v>
      </c>
      <c r="T18" s="15">
        <v>3.5258275000064598</v>
      </c>
      <c r="U18" s="15">
        <v>3.8635616540000002</v>
      </c>
      <c r="V18" s="15">
        <f t="shared" si="2"/>
        <v>0.33773415399354034</v>
      </c>
      <c r="W18" s="15">
        <f t="shared" si="3"/>
        <v>9.5788620967112426</v>
      </c>
      <c r="X18" s="15">
        <v>1.011403806258816</v>
      </c>
      <c r="Y18" s="15">
        <v>1.14543719</v>
      </c>
      <c r="Z18" s="15">
        <f t="shared" si="4"/>
        <v>0.13403338374118401</v>
      </c>
      <c r="AA18" s="16">
        <f t="shared" si="5"/>
        <v>13.252212707896927</v>
      </c>
      <c r="AB18" s="13">
        <v>2.35</v>
      </c>
      <c r="AC18" s="13">
        <v>0</v>
      </c>
      <c r="AD18" s="13">
        <v>0</v>
      </c>
      <c r="AE18" s="13">
        <v>0</v>
      </c>
      <c r="AF18" s="53">
        <f t="shared" si="9"/>
        <v>0</v>
      </c>
      <c r="AG18" s="53">
        <f>IFERROR((((Y18)/Q18)*24),"0.00")</f>
        <v>1.3198371746676462E-2</v>
      </c>
      <c r="AH18" s="53">
        <f t="shared" si="7"/>
        <v>1.3198371746676462E-2</v>
      </c>
      <c r="AI18" s="53" t="str">
        <f t="shared" si="8"/>
        <v>0.00</v>
      </c>
      <c r="AJ18" s="44" t="s">
        <v>681</v>
      </c>
      <c r="AK18" s="15" t="s">
        <v>683</v>
      </c>
      <c r="AL18" s="14" t="s">
        <v>57</v>
      </c>
      <c r="AM18" s="39" t="s">
        <v>58</v>
      </c>
      <c r="AN18" s="39" t="s">
        <v>59</v>
      </c>
      <c r="AO18" s="39" t="s">
        <v>60</v>
      </c>
      <c r="AP18" s="39" t="s">
        <v>61</v>
      </c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</row>
    <row r="19" spans="1:54" ht="26.1" customHeight="1" x14ac:dyDescent="0.25">
      <c r="A19" s="21">
        <v>1767</v>
      </c>
      <c r="B19" s="39" t="s">
        <v>14</v>
      </c>
      <c r="C19" s="13" t="s">
        <v>260</v>
      </c>
      <c r="D19" s="13">
        <v>34023</v>
      </c>
      <c r="E19" s="13" t="s">
        <v>252</v>
      </c>
      <c r="F19" s="13">
        <v>18195</v>
      </c>
      <c r="G19" s="13" t="s">
        <v>271</v>
      </c>
      <c r="H19" s="13" t="s">
        <v>274</v>
      </c>
      <c r="I19" s="13" t="s">
        <v>55</v>
      </c>
      <c r="J19" s="13" t="s">
        <v>56</v>
      </c>
      <c r="K19" s="13" t="s">
        <v>273</v>
      </c>
      <c r="L19" s="4">
        <v>55239</v>
      </c>
      <c r="M19" s="4">
        <v>2</v>
      </c>
      <c r="N19" s="14" t="s">
        <v>34</v>
      </c>
      <c r="O19" s="15" t="s">
        <v>679</v>
      </c>
      <c r="P19" s="68">
        <v>2051.73</v>
      </c>
      <c r="Q19" s="61">
        <v>2082.87</v>
      </c>
      <c r="R19" s="65">
        <f t="shared" si="0"/>
        <v>0.92922554347826092</v>
      </c>
      <c r="S19" s="65">
        <f t="shared" si="1"/>
        <v>0.94332880434782607</v>
      </c>
      <c r="T19" s="15">
        <v>12.104761177564001</v>
      </c>
      <c r="U19" s="15">
        <v>13.264259559999999</v>
      </c>
      <c r="V19" s="15">
        <f t="shared" si="2"/>
        <v>1.1594983824359986</v>
      </c>
      <c r="W19" s="15">
        <f t="shared" si="3"/>
        <v>9.5788621140672472</v>
      </c>
      <c r="X19" s="15">
        <v>3.4723200521922108</v>
      </c>
      <c r="Y19" s="15">
        <v>3.9324792889999998</v>
      </c>
      <c r="Z19" s="15">
        <f t="shared" si="4"/>
        <v>0.46015923680778892</v>
      </c>
      <c r="AA19" s="16">
        <f t="shared" si="5"/>
        <v>13.252212638557683</v>
      </c>
      <c r="AB19" s="13">
        <v>12.18</v>
      </c>
      <c r="AC19" s="13">
        <v>58.5</v>
      </c>
      <c r="AD19" s="13">
        <v>0</v>
      </c>
      <c r="AE19" s="13">
        <v>0</v>
      </c>
      <c r="AF19" s="53">
        <f t="shared" si="9"/>
        <v>2.9250000000000002E-2</v>
      </c>
      <c r="AG19" s="53">
        <f>IFERROR(AF19+(AF19*(AA19/100)),"0.00")</f>
        <v>3.3126272196778127E-2</v>
      </c>
      <c r="AH19" s="53">
        <f t="shared" si="7"/>
        <v>3.8762721967781251E-3</v>
      </c>
      <c r="AI19" s="53">
        <f t="shared" si="8"/>
        <v>13.252212638557692</v>
      </c>
      <c r="AJ19" s="44" t="s">
        <v>681</v>
      </c>
      <c r="AK19" s="15" t="s">
        <v>683</v>
      </c>
      <c r="AL19" s="14" t="s">
        <v>57</v>
      </c>
      <c r="AM19" s="39" t="s">
        <v>58</v>
      </c>
      <c r="AN19" s="39" t="s">
        <v>59</v>
      </c>
      <c r="AO19" s="39" t="s">
        <v>60</v>
      </c>
      <c r="AP19" s="39" t="s">
        <v>61</v>
      </c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</row>
    <row r="20" spans="1:54" ht="26.1" customHeight="1" x14ac:dyDescent="0.25">
      <c r="A20" s="21">
        <v>1807</v>
      </c>
      <c r="B20" s="39" t="s">
        <v>14</v>
      </c>
      <c r="C20" s="13" t="s">
        <v>260</v>
      </c>
      <c r="D20" s="13">
        <v>34023</v>
      </c>
      <c r="E20" s="13" t="s">
        <v>252</v>
      </c>
      <c r="F20" s="13">
        <v>18195</v>
      </c>
      <c r="G20" s="13" t="s">
        <v>271</v>
      </c>
      <c r="H20" s="13" t="s">
        <v>274</v>
      </c>
      <c r="I20" s="13" t="s">
        <v>55</v>
      </c>
      <c r="J20" s="13" t="s">
        <v>56</v>
      </c>
      <c r="K20" s="13" t="s">
        <v>273</v>
      </c>
      <c r="L20" s="4">
        <v>55239</v>
      </c>
      <c r="M20" s="4">
        <v>2</v>
      </c>
      <c r="N20" s="14" t="s">
        <v>35</v>
      </c>
      <c r="O20" s="15" t="s">
        <v>679</v>
      </c>
      <c r="P20" s="68">
        <v>2051.73</v>
      </c>
      <c r="Q20" s="61">
        <v>2082.87</v>
      </c>
      <c r="R20" s="65">
        <f t="shared" si="0"/>
        <v>0.92922554347826092</v>
      </c>
      <c r="S20" s="65">
        <f t="shared" si="1"/>
        <v>0.94332880434782607</v>
      </c>
      <c r="T20" s="15">
        <v>26.324917512372298</v>
      </c>
      <c r="U20" s="15">
        <v>28.84654506</v>
      </c>
      <c r="V20" s="15">
        <f t="shared" si="2"/>
        <v>2.5216275476277019</v>
      </c>
      <c r="W20" s="15">
        <f t="shared" si="3"/>
        <v>9.5788621044779205</v>
      </c>
      <c r="X20" s="15">
        <v>7.5514533173888996</v>
      </c>
      <c r="Y20" s="15">
        <v>8.5521879670000001</v>
      </c>
      <c r="Z20" s="15">
        <f t="shared" si="4"/>
        <v>1.0007346496111005</v>
      </c>
      <c r="AA20" s="16">
        <f t="shared" si="5"/>
        <v>13.25221262120083</v>
      </c>
      <c r="AB20" s="13">
        <v>26.44</v>
      </c>
      <c r="AC20" s="13">
        <v>80.599999999999994</v>
      </c>
      <c r="AD20" s="13">
        <v>0</v>
      </c>
      <c r="AE20" s="13">
        <v>342.9</v>
      </c>
      <c r="AF20" s="53">
        <f t="shared" si="9"/>
        <v>4.0299999999999996E-2</v>
      </c>
      <c r="AG20" s="53">
        <f>IFERROR(AF20+(AF20*(AA20/100)),"0.00")</f>
        <v>4.5640641686343929E-2</v>
      </c>
      <c r="AH20" s="53">
        <f t="shared" si="7"/>
        <v>5.3406416863439332E-3</v>
      </c>
      <c r="AI20" s="53">
        <f t="shared" si="8"/>
        <v>13.25221262120083</v>
      </c>
      <c r="AJ20" s="44" t="s">
        <v>681</v>
      </c>
      <c r="AK20" s="15" t="s">
        <v>683</v>
      </c>
      <c r="AL20" s="14" t="s">
        <v>57</v>
      </c>
      <c r="AM20" s="39" t="s">
        <v>58</v>
      </c>
      <c r="AN20" s="39" t="s">
        <v>59</v>
      </c>
      <c r="AO20" s="39" t="s">
        <v>60</v>
      </c>
      <c r="AP20" s="39" t="s">
        <v>61</v>
      </c>
      <c r="AQ20" s="20"/>
      <c r="AR20" s="20"/>
      <c r="AS20" s="20"/>
      <c r="AT20" s="20"/>
      <c r="AU20" s="20"/>
      <c r="AV20" s="20"/>
      <c r="AW20" s="20"/>
      <c r="AX20" s="20"/>
      <c r="AY20" s="20"/>
      <c r="AZ20" s="20"/>
      <c r="BA20" s="20"/>
      <c r="BB20" s="20"/>
    </row>
    <row r="21" spans="1:54" ht="26.1" customHeight="1" x14ac:dyDescent="0.25">
      <c r="A21" s="21">
        <v>1971</v>
      </c>
      <c r="B21" s="40" t="s">
        <v>14</v>
      </c>
      <c r="C21" s="13" t="s">
        <v>260</v>
      </c>
      <c r="D21" s="13">
        <v>34023</v>
      </c>
      <c r="E21" s="13" t="s">
        <v>252</v>
      </c>
      <c r="F21" s="13">
        <v>18195</v>
      </c>
      <c r="G21" s="13" t="s">
        <v>271</v>
      </c>
      <c r="H21" s="13" t="s">
        <v>274</v>
      </c>
      <c r="I21" s="13" t="s">
        <v>55</v>
      </c>
      <c r="J21" s="13" t="s">
        <v>56</v>
      </c>
      <c r="K21" s="13" t="s">
        <v>273</v>
      </c>
      <c r="L21" s="4">
        <v>55239</v>
      </c>
      <c r="M21" s="4">
        <v>2</v>
      </c>
      <c r="N21" s="13" t="s">
        <v>36</v>
      </c>
      <c r="O21" s="15" t="s">
        <v>679</v>
      </c>
      <c r="P21" s="68">
        <v>2051.73</v>
      </c>
      <c r="Q21" s="61">
        <v>2082.87</v>
      </c>
      <c r="R21" s="65">
        <f t="shared" si="0"/>
        <v>0.92922554347826092</v>
      </c>
      <c r="S21" s="65">
        <f t="shared" si="1"/>
        <v>0.94332880434782607</v>
      </c>
      <c r="T21" s="15">
        <v>64.774586503824594</v>
      </c>
      <c r="U21" s="15">
        <v>70.984150349999993</v>
      </c>
      <c r="V21" s="15">
        <f t="shared" si="2"/>
        <v>6.2095638461753992</v>
      </c>
      <c r="W21" s="15">
        <f t="shared" si="3"/>
        <v>9.5864198929448321</v>
      </c>
      <c r="X21" s="15">
        <v>18.336586438805071</v>
      </c>
      <c r="Y21" s="15">
        <v>20.766589861</v>
      </c>
      <c r="Z21" s="15">
        <f t="shared" si="4"/>
        <v>2.4300034221949289</v>
      </c>
      <c r="AA21" s="16">
        <f t="shared" si="5"/>
        <v>13.252212620405718</v>
      </c>
      <c r="AB21" s="13">
        <v>64.77</v>
      </c>
      <c r="AC21" s="13">
        <v>398.3</v>
      </c>
      <c r="AD21" s="13">
        <v>31.21</v>
      </c>
      <c r="AE21" s="13">
        <v>0</v>
      </c>
      <c r="AF21" s="53">
        <f t="shared" si="9"/>
        <v>0.19914999999999999</v>
      </c>
      <c r="AG21" s="53">
        <f>IFERROR(AF21+(AF21*(AA21/100)),"0.00")</f>
        <v>0.22554178143353798</v>
      </c>
      <c r="AH21" s="53">
        <f t="shared" si="7"/>
        <v>2.6391781433537986E-2</v>
      </c>
      <c r="AI21" s="53">
        <f t="shared" si="8"/>
        <v>13.252212620405718</v>
      </c>
      <c r="AJ21" s="44" t="s">
        <v>681</v>
      </c>
      <c r="AK21" s="15" t="s">
        <v>683</v>
      </c>
      <c r="AL21" s="14" t="s">
        <v>57</v>
      </c>
      <c r="AM21" s="39" t="s">
        <v>58</v>
      </c>
      <c r="AN21" s="39" t="s">
        <v>59</v>
      </c>
      <c r="AO21" s="39" t="s">
        <v>60</v>
      </c>
      <c r="AP21" s="39" t="s">
        <v>61</v>
      </c>
      <c r="AQ21" s="59"/>
      <c r="AR21" s="20"/>
      <c r="AS21" s="20"/>
      <c r="AT21" s="20"/>
      <c r="AU21" s="20"/>
      <c r="AV21" s="20"/>
      <c r="AW21" s="20"/>
      <c r="AX21" s="20"/>
      <c r="AY21" s="20"/>
      <c r="AZ21" s="20"/>
      <c r="BA21" s="20"/>
      <c r="BB21" s="20"/>
    </row>
    <row r="22" spans="1:54" ht="26.1" customHeight="1" x14ac:dyDescent="0.25">
      <c r="A22" s="21">
        <v>744</v>
      </c>
      <c r="B22" s="39" t="s">
        <v>14</v>
      </c>
      <c r="C22" s="13" t="s">
        <v>260</v>
      </c>
      <c r="D22" s="13">
        <v>34023</v>
      </c>
      <c r="E22" s="13" t="s">
        <v>252</v>
      </c>
      <c r="F22" s="13">
        <v>18195</v>
      </c>
      <c r="G22" s="13" t="s">
        <v>271</v>
      </c>
      <c r="H22" s="13" t="s">
        <v>272</v>
      </c>
      <c r="I22" s="13" t="s">
        <v>55</v>
      </c>
      <c r="J22" s="13" t="s">
        <v>56</v>
      </c>
      <c r="K22" s="13" t="s">
        <v>270</v>
      </c>
      <c r="L22" s="4">
        <v>55239</v>
      </c>
      <c r="M22" s="4">
        <v>3</v>
      </c>
      <c r="N22" s="14" t="s">
        <v>40</v>
      </c>
      <c r="O22" s="15" t="s">
        <v>679</v>
      </c>
      <c r="P22" s="68">
        <v>2137.44</v>
      </c>
      <c r="Q22" s="61">
        <v>2098.13</v>
      </c>
      <c r="R22" s="65">
        <f t="shared" si="0"/>
        <v>0.96804347826086956</v>
      </c>
      <c r="S22" s="65">
        <f t="shared" si="1"/>
        <v>0.95024003623188413</v>
      </c>
      <c r="T22" s="15">
        <v>33.6586555400579</v>
      </c>
      <c r="U22" s="15">
        <v>39.188936089999999</v>
      </c>
      <c r="V22" s="15">
        <f t="shared" si="2"/>
        <v>5.5302805499420984</v>
      </c>
      <c r="W22" s="15">
        <f t="shared" si="3"/>
        <v>16.430485594887742</v>
      </c>
      <c r="X22" s="15">
        <v>9.2420772317100912</v>
      </c>
      <c r="Y22" s="15">
        <v>10.710124178000001</v>
      </c>
      <c r="Z22" s="15">
        <f t="shared" si="4"/>
        <v>1.4680469462899097</v>
      </c>
      <c r="AA22" s="16">
        <f t="shared" si="5"/>
        <v>15.884383017845355</v>
      </c>
      <c r="AB22" s="13">
        <v>33.659999999999997</v>
      </c>
      <c r="AC22" s="13">
        <v>0</v>
      </c>
      <c r="AD22" s="13">
        <v>0</v>
      </c>
      <c r="AE22" s="13">
        <v>0</v>
      </c>
      <c r="AF22" s="53">
        <f t="shared" si="9"/>
        <v>0</v>
      </c>
      <c r="AG22" s="53">
        <f>IFERROR((((Y22)/Q22)*24),"0.00")</f>
        <v>0.12251051187104707</v>
      </c>
      <c r="AH22" s="53">
        <f t="shared" si="7"/>
        <v>0.12251051187104707</v>
      </c>
      <c r="AI22" s="53" t="str">
        <f t="shared" si="8"/>
        <v>0.00</v>
      </c>
      <c r="AJ22" s="44" t="s">
        <v>681</v>
      </c>
      <c r="AK22" s="15" t="s">
        <v>683</v>
      </c>
      <c r="AL22" s="14" t="s">
        <v>57</v>
      </c>
      <c r="AM22" s="39" t="s">
        <v>58</v>
      </c>
      <c r="AN22" s="39" t="s">
        <v>59</v>
      </c>
      <c r="AO22" s="39" t="s">
        <v>60</v>
      </c>
      <c r="AP22" s="39" t="s">
        <v>61</v>
      </c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20"/>
    </row>
    <row r="23" spans="1:54" ht="26.1" customHeight="1" x14ac:dyDescent="0.25">
      <c r="A23" s="21">
        <v>745</v>
      </c>
      <c r="B23" s="39" t="s">
        <v>14</v>
      </c>
      <c r="C23" s="13" t="s">
        <v>260</v>
      </c>
      <c r="D23" s="13">
        <v>34023</v>
      </c>
      <c r="E23" s="13" t="s">
        <v>252</v>
      </c>
      <c r="F23" s="13">
        <v>18195</v>
      </c>
      <c r="G23" s="13" t="s">
        <v>271</v>
      </c>
      <c r="H23" s="13" t="s">
        <v>272</v>
      </c>
      <c r="I23" s="13" t="s">
        <v>55</v>
      </c>
      <c r="J23" s="13" t="s">
        <v>56</v>
      </c>
      <c r="K23" s="13" t="s">
        <v>270</v>
      </c>
      <c r="L23" s="4">
        <v>55239</v>
      </c>
      <c r="M23" s="4">
        <v>3</v>
      </c>
      <c r="N23" s="14" t="s">
        <v>38</v>
      </c>
      <c r="O23" s="15" t="s">
        <v>679</v>
      </c>
      <c r="P23" s="68">
        <v>2137.44</v>
      </c>
      <c r="Q23" s="61">
        <v>2098.13</v>
      </c>
      <c r="R23" s="65">
        <f t="shared" si="0"/>
        <v>0.96804347826086956</v>
      </c>
      <c r="S23" s="65">
        <f t="shared" si="1"/>
        <v>0.95024003623188413</v>
      </c>
      <c r="T23" s="15">
        <v>37.4690693747811</v>
      </c>
      <c r="U23" s="15">
        <v>43.625419430000001</v>
      </c>
      <c r="V23" s="15">
        <f t="shared" si="2"/>
        <v>6.1563500552189012</v>
      </c>
      <c r="W23" s="15">
        <f t="shared" si="3"/>
        <v>16.430485619059674</v>
      </c>
      <c r="X23" s="15">
        <v>10.288350125865851</v>
      </c>
      <c r="Y23" s="15">
        <v>11.922591065999999</v>
      </c>
      <c r="Z23" s="15">
        <f t="shared" si="4"/>
        <v>1.6342409401341484</v>
      </c>
      <c r="AA23" s="16">
        <f t="shared" si="5"/>
        <v>15.884383017112896</v>
      </c>
      <c r="AB23" s="13">
        <v>37.47</v>
      </c>
      <c r="AC23" s="13">
        <v>0</v>
      </c>
      <c r="AD23" s="13">
        <v>0</v>
      </c>
      <c r="AE23" s="13">
        <v>0</v>
      </c>
      <c r="AF23" s="53">
        <f t="shared" si="9"/>
        <v>0</v>
      </c>
      <c r="AG23" s="53">
        <f>IFERROR((((Y23)/Q23)*24),"0.00")</f>
        <v>0.13637962642162305</v>
      </c>
      <c r="AH23" s="53">
        <f t="shared" si="7"/>
        <v>0.13637962642162305</v>
      </c>
      <c r="AI23" s="53" t="str">
        <f t="shared" si="8"/>
        <v>0.00</v>
      </c>
      <c r="AJ23" s="44" t="s">
        <v>681</v>
      </c>
      <c r="AK23" s="15" t="s">
        <v>683</v>
      </c>
      <c r="AL23" s="14" t="s">
        <v>57</v>
      </c>
      <c r="AM23" s="39" t="s">
        <v>58</v>
      </c>
      <c r="AN23" s="39" t="s">
        <v>59</v>
      </c>
      <c r="AO23" s="39" t="s">
        <v>60</v>
      </c>
      <c r="AP23" s="39" t="s">
        <v>61</v>
      </c>
      <c r="AQ23" s="20"/>
      <c r="AR23" s="20"/>
      <c r="AS23" s="20"/>
      <c r="AT23" s="20"/>
      <c r="AU23" s="20"/>
      <c r="AV23" s="20"/>
      <c r="AW23" s="20"/>
      <c r="AX23" s="20"/>
      <c r="AY23" s="20"/>
      <c r="AZ23" s="20"/>
      <c r="BA23" s="20"/>
      <c r="BB23" s="20"/>
    </row>
    <row r="24" spans="1:54" ht="26.1" customHeight="1" x14ac:dyDescent="0.25">
      <c r="A24" s="21">
        <v>746</v>
      </c>
      <c r="B24" s="39" t="s">
        <v>14</v>
      </c>
      <c r="C24" s="13" t="s">
        <v>260</v>
      </c>
      <c r="D24" s="13">
        <v>34023</v>
      </c>
      <c r="E24" s="13" t="s">
        <v>252</v>
      </c>
      <c r="F24" s="13">
        <v>18195</v>
      </c>
      <c r="G24" s="13" t="s">
        <v>271</v>
      </c>
      <c r="H24" s="13" t="s">
        <v>272</v>
      </c>
      <c r="I24" s="13" t="s">
        <v>55</v>
      </c>
      <c r="J24" s="13" t="s">
        <v>56</v>
      </c>
      <c r="K24" s="13" t="s">
        <v>270</v>
      </c>
      <c r="L24" s="4">
        <v>55239</v>
      </c>
      <c r="M24" s="4">
        <v>3</v>
      </c>
      <c r="N24" s="14" t="s">
        <v>39</v>
      </c>
      <c r="O24" s="15" t="s">
        <v>679</v>
      </c>
      <c r="P24" s="68">
        <v>2137.44</v>
      </c>
      <c r="Q24" s="61">
        <v>2098.13</v>
      </c>
      <c r="R24" s="65">
        <f t="shared" si="0"/>
        <v>0.96804347826086956</v>
      </c>
      <c r="S24" s="65">
        <f t="shared" si="1"/>
        <v>0.95024003623188413</v>
      </c>
      <c r="T24" s="15">
        <v>37.4690693747811</v>
      </c>
      <c r="U24" s="15">
        <v>43.625419430000001</v>
      </c>
      <c r="V24" s="15">
        <f t="shared" si="2"/>
        <v>6.1563500552189012</v>
      </c>
      <c r="W24" s="15">
        <f t="shared" si="3"/>
        <v>16.430485619059674</v>
      </c>
      <c r="X24" s="15">
        <v>10.288350125865851</v>
      </c>
      <c r="Y24" s="15">
        <v>11.922591065999999</v>
      </c>
      <c r="Z24" s="15">
        <f t="shared" si="4"/>
        <v>1.6342409401341484</v>
      </c>
      <c r="AA24" s="16">
        <f t="shared" si="5"/>
        <v>15.884383017112896</v>
      </c>
      <c r="AB24" s="13">
        <v>37.47</v>
      </c>
      <c r="AC24" s="13">
        <v>0</v>
      </c>
      <c r="AD24" s="13">
        <v>0</v>
      </c>
      <c r="AE24" s="13">
        <v>0</v>
      </c>
      <c r="AF24" s="53">
        <f t="shared" si="9"/>
        <v>0</v>
      </c>
      <c r="AG24" s="53">
        <f>IFERROR((((Y24)/Q24)*24),"0.00")</f>
        <v>0.13637962642162305</v>
      </c>
      <c r="AH24" s="53">
        <f t="shared" si="7"/>
        <v>0.13637962642162305</v>
      </c>
      <c r="AI24" s="53" t="str">
        <f t="shared" si="8"/>
        <v>0.00</v>
      </c>
      <c r="AJ24" s="44" t="s">
        <v>681</v>
      </c>
      <c r="AK24" s="15" t="s">
        <v>683</v>
      </c>
      <c r="AL24" s="14" t="s">
        <v>57</v>
      </c>
      <c r="AM24" s="39" t="s">
        <v>58</v>
      </c>
      <c r="AN24" s="39" t="s">
        <v>59</v>
      </c>
      <c r="AO24" s="39" t="s">
        <v>60</v>
      </c>
      <c r="AP24" s="39" t="s">
        <v>61</v>
      </c>
      <c r="AQ24" s="20"/>
      <c r="AR24" s="20"/>
      <c r="AS24" s="20"/>
      <c r="AT24" s="20"/>
      <c r="AU24" s="20"/>
      <c r="AV24" s="20"/>
      <c r="AW24" s="20"/>
      <c r="AX24" s="20"/>
      <c r="AY24" s="20"/>
      <c r="AZ24" s="20"/>
      <c r="BA24" s="20"/>
      <c r="BB24" s="20"/>
    </row>
    <row r="25" spans="1:54" ht="26.1" customHeight="1" x14ac:dyDescent="0.25">
      <c r="A25" s="21">
        <v>747</v>
      </c>
      <c r="B25" s="39" t="s">
        <v>14</v>
      </c>
      <c r="C25" s="13" t="s">
        <v>260</v>
      </c>
      <c r="D25" s="13">
        <v>34023</v>
      </c>
      <c r="E25" s="13" t="s">
        <v>252</v>
      </c>
      <c r="F25" s="13">
        <v>18195</v>
      </c>
      <c r="G25" s="13" t="s">
        <v>271</v>
      </c>
      <c r="H25" s="13" t="s">
        <v>272</v>
      </c>
      <c r="I25" s="13" t="s">
        <v>55</v>
      </c>
      <c r="J25" s="13" t="s">
        <v>56</v>
      </c>
      <c r="K25" s="13" t="s">
        <v>270</v>
      </c>
      <c r="L25" s="4">
        <v>55239</v>
      </c>
      <c r="M25" s="4">
        <v>3</v>
      </c>
      <c r="N25" s="14" t="s">
        <v>37</v>
      </c>
      <c r="O25" s="15" t="s">
        <v>679</v>
      </c>
      <c r="P25" s="68">
        <v>2137.44</v>
      </c>
      <c r="Q25" s="61">
        <v>2098.13</v>
      </c>
      <c r="R25" s="65">
        <f t="shared" si="0"/>
        <v>0.96804347826086956</v>
      </c>
      <c r="S25" s="65">
        <f t="shared" si="1"/>
        <v>0.95024003623188413</v>
      </c>
      <c r="T25" s="15">
        <v>3.8106048498206899</v>
      </c>
      <c r="U25" s="15">
        <v>4.436705731</v>
      </c>
      <c r="V25" s="15">
        <f t="shared" si="2"/>
        <v>0.62610088117931006</v>
      </c>
      <c r="W25" s="15">
        <f t="shared" si="3"/>
        <v>16.430485601485852</v>
      </c>
      <c r="X25" s="15">
        <v>1.0463253435559439</v>
      </c>
      <c r="Y25" s="15">
        <v>1.212527669</v>
      </c>
      <c r="Z25" s="15">
        <f t="shared" si="4"/>
        <v>0.16620232544405611</v>
      </c>
      <c r="AA25" s="16">
        <f t="shared" si="5"/>
        <v>15.884383042774857</v>
      </c>
      <c r="AB25" s="13">
        <v>2.54</v>
      </c>
      <c r="AC25" s="13">
        <v>0</v>
      </c>
      <c r="AD25" s="13">
        <v>0</v>
      </c>
      <c r="AE25" s="13">
        <v>0</v>
      </c>
      <c r="AF25" s="53">
        <f t="shared" si="9"/>
        <v>0</v>
      </c>
      <c r="AG25" s="53">
        <f>IFERROR((((Y25)/Q25)*24),"0.00")</f>
        <v>1.3869809809687673E-2</v>
      </c>
      <c r="AH25" s="53">
        <f t="shared" si="7"/>
        <v>1.3869809809687673E-2</v>
      </c>
      <c r="AI25" s="53" t="str">
        <f t="shared" si="8"/>
        <v>0.00</v>
      </c>
      <c r="AJ25" s="44" t="s">
        <v>681</v>
      </c>
      <c r="AK25" s="15" t="s">
        <v>683</v>
      </c>
      <c r="AL25" s="14" t="s">
        <v>57</v>
      </c>
      <c r="AM25" s="39" t="s">
        <v>58</v>
      </c>
      <c r="AN25" s="39" t="s">
        <v>59</v>
      </c>
      <c r="AO25" s="39" t="s">
        <v>60</v>
      </c>
      <c r="AP25" s="39" t="s">
        <v>61</v>
      </c>
      <c r="AQ25" s="20"/>
      <c r="AR25" s="20"/>
      <c r="AS25" s="20"/>
      <c r="AT25" s="20"/>
      <c r="AU25" s="20"/>
      <c r="AV25" s="20"/>
      <c r="AW25" s="20"/>
      <c r="AX25" s="20"/>
      <c r="AY25" s="20"/>
      <c r="AZ25" s="20"/>
      <c r="BA25" s="20"/>
      <c r="BB25" s="20"/>
    </row>
    <row r="26" spans="1:54" ht="26.1" customHeight="1" x14ac:dyDescent="0.25">
      <c r="A26" s="21">
        <v>1753</v>
      </c>
      <c r="B26" s="39" t="s">
        <v>14</v>
      </c>
      <c r="C26" s="13" t="s">
        <v>260</v>
      </c>
      <c r="D26" s="13">
        <v>34023</v>
      </c>
      <c r="E26" s="13" t="s">
        <v>252</v>
      </c>
      <c r="F26" s="13">
        <v>18195</v>
      </c>
      <c r="G26" s="13" t="s">
        <v>271</v>
      </c>
      <c r="H26" s="13" t="s">
        <v>272</v>
      </c>
      <c r="I26" s="13" t="s">
        <v>55</v>
      </c>
      <c r="J26" s="13" t="s">
        <v>56</v>
      </c>
      <c r="K26" s="13" t="s">
        <v>270</v>
      </c>
      <c r="L26" s="4">
        <v>55239</v>
      </c>
      <c r="M26" s="4">
        <v>3</v>
      </c>
      <c r="N26" s="14" t="s">
        <v>34</v>
      </c>
      <c r="O26" s="15" t="s">
        <v>679</v>
      </c>
      <c r="P26" s="68">
        <v>2137.44</v>
      </c>
      <c r="Q26" s="61">
        <v>2098.13</v>
      </c>
      <c r="R26" s="65">
        <f t="shared" si="0"/>
        <v>0.96804347826086956</v>
      </c>
      <c r="S26" s="65">
        <f t="shared" si="1"/>
        <v>0.95024003623188413</v>
      </c>
      <c r="T26" s="15">
        <v>11.3677346069252</v>
      </c>
      <c r="U26" s="15">
        <v>13.23550861</v>
      </c>
      <c r="V26" s="15">
        <f t="shared" si="2"/>
        <v>1.8677740030747998</v>
      </c>
      <c r="W26" s="15">
        <f t="shared" si="3"/>
        <v>16.430485647834843</v>
      </c>
      <c r="X26" s="15">
        <v>3.1213808008983053</v>
      </c>
      <c r="Y26" s="15">
        <v>3.617192883</v>
      </c>
      <c r="Z26" s="15">
        <f t="shared" si="4"/>
        <v>0.4958120821016947</v>
      </c>
      <c r="AA26" s="16">
        <f t="shared" si="5"/>
        <v>15.884383025582924</v>
      </c>
      <c r="AB26" s="13">
        <v>11.36</v>
      </c>
      <c r="AC26" s="13">
        <v>49.5</v>
      </c>
      <c r="AD26" s="13">
        <v>0</v>
      </c>
      <c r="AE26" s="13">
        <v>0</v>
      </c>
      <c r="AF26" s="53">
        <f t="shared" si="9"/>
        <v>2.4750000000000001E-2</v>
      </c>
      <c r="AG26" s="53">
        <f>IFERROR(AF26+(AF26*(AA26/100)),"0.00")</f>
        <v>2.8681384798831776E-2</v>
      </c>
      <c r="AH26" s="53">
        <f t="shared" si="7"/>
        <v>3.9313847988317746E-3</v>
      </c>
      <c r="AI26" s="53">
        <f t="shared" si="8"/>
        <v>15.884383025582927</v>
      </c>
      <c r="AJ26" s="44" t="s">
        <v>681</v>
      </c>
      <c r="AK26" s="15" t="s">
        <v>683</v>
      </c>
      <c r="AL26" s="14" t="s">
        <v>57</v>
      </c>
      <c r="AM26" s="39" t="s">
        <v>58</v>
      </c>
      <c r="AN26" s="39" t="s">
        <v>59</v>
      </c>
      <c r="AO26" s="39" t="s">
        <v>60</v>
      </c>
      <c r="AP26" s="39" t="s">
        <v>61</v>
      </c>
      <c r="AQ26" s="20"/>
      <c r="AR26" s="20"/>
      <c r="AS26" s="20"/>
      <c r="AT26" s="20"/>
      <c r="AU26" s="20"/>
      <c r="AV26" s="20"/>
      <c r="AW26" s="20"/>
      <c r="AX26" s="20"/>
      <c r="AY26" s="20"/>
      <c r="AZ26" s="20"/>
      <c r="BA26" s="20"/>
      <c r="BB26" s="20"/>
    </row>
    <row r="27" spans="1:54" ht="26.1" customHeight="1" x14ac:dyDescent="0.25">
      <c r="A27" s="21">
        <v>1775</v>
      </c>
      <c r="B27" s="39" t="s">
        <v>14</v>
      </c>
      <c r="C27" s="13" t="s">
        <v>260</v>
      </c>
      <c r="D27" s="13">
        <v>34023</v>
      </c>
      <c r="E27" s="13" t="s">
        <v>252</v>
      </c>
      <c r="F27" s="13">
        <v>18195</v>
      </c>
      <c r="G27" s="13" t="s">
        <v>271</v>
      </c>
      <c r="H27" s="13" t="s">
        <v>272</v>
      </c>
      <c r="I27" s="13" t="s">
        <v>55</v>
      </c>
      <c r="J27" s="13" t="s">
        <v>56</v>
      </c>
      <c r="K27" s="13" t="s">
        <v>270</v>
      </c>
      <c r="L27" s="4">
        <v>55239</v>
      </c>
      <c r="M27" s="4">
        <v>3</v>
      </c>
      <c r="N27" s="14" t="s">
        <v>35</v>
      </c>
      <c r="O27" s="15" t="s">
        <v>679</v>
      </c>
      <c r="P27" s="68">
        <v>2137.44</v>
      </c>
      <c r="Q27" s="61">
        <v>2098.13</v>
      </c>
      <c r="R27" s="65">
        <f t="shared" si="0"/>
        <v>0.96804347826086956</v>
      </c>
      <c r="S27" s="65">
        <f t="shared" si="1"/>
        <v>0.95024003623188413</v>
      </c>
      <c r="T27" s="15">
        <v>15.8132174141027</v>
      </c>
      <c r="U27" s="15">
        <v>18.41140583</v>
      </c>
      <c r="V27" s="15">
        <f t="shared" si="2"/>
        <v>2.5981884158972992</v>
      </c>
      <c r="W27" s="15">
        <f t="shared" si="3"/>
        <v>16.430485636529333</v>
      </c>
      <c r="X27" s="15">
        <v>4.3420325107467992</v>
      </c>
      <c r="Y27" s="15">
        <v>5.0317375870000003</v>
      </c>
      <c r="Z27" s="15">
        <f t="shared" si="4"/>
        <v>0.6897050762532011</v>
      </c>
      <c r="AA27" s="16">
        <f t="shared" si="5"/>
        <v>15.884383052087664</v>
      </c>
      <c r="AB27" s="13">
        <v>15.83</v>
      </c>
      <c r="AC27" s="13">
        <v>61.4</v>
      </c>
      <c r="AD27" s="13">
        <v>0</v>
      </c>
      <c r="AE27" s="13">
        <v>231.5</v>
      </c>
      <c r="AF27" s="53">
        <f t="shared" si="9"/>
        <v>3.0699999999999998E-2</v>
      </c>
      <c r="AG27" s="53">
        <f>IFERROR(AF27+(AF27*(AA27/100)),"0.00")</f>
        <v>3.5576505596990909E-2</v>
      </c>
      <c r="AH27" s="53">
        <f t="shared" si="7"/>
        <v>4.8765055969909113E-3</v>
      </c>
      <c r="AI27" s="53">
        <f t="shared" si="8"/>
        <v>15.884383052087662</v>
      </c>
      <c r="AJ27" s="44" t="s">
        <v>681</v>
      </c>
      <c r="AK27" s="15" t="s">
        <v>683</v>
      </c>
      <c r="AL27" s="14" t="s">
        <v>57</v>
      </c>
      <c r="AM27" s="39" t="s">
        <v>58</v>
      </c>
      <c r="AN27" s="39" t="s">
        <v>59</v>
      </c>
      <c r="AO27" s="39" t="s">
        <v>60</v>
      </c>
      <c r="AP27" s="39" t="s">
        <v>61</v>
      </c>
      <c r="AQ27" s="20"/>
      <c r="AR27" s="20"/>
      <c r="AS27" s="20"/>
      <c r="AT27" s="20"/>
      <c r="AU27" s="20"/>
      <c r="AV27" s="20"/>
      <c r="AW27" s="20"/>
      <c r="AX27" s="20"/>
      <c r="AY27" s="20"/>
      <c r="AZ27" s="20"/>
      <c r="BA27" s="20"/>
      <c r="BB27" s="20"/>
    </row>
    <row r="28" spans="1:54" ht="26.1" customHeight="1" x14ac:dyDescent="0.25">
      <c r="A28" s="21">
        <v>1969</v>
      </c>
      <c r="B28" s="40" t="s">
        <v>14</v>
      </c>
      <c r="C28" s="13" t="s">
        <v>260</v>
      </c>
      <c r="D28" s="13">
        <v>34023</v>
      </c>
      <c r="E28" s="13" t="s">
        <v>252</v>
      </c>
      <c r="F28" s="13">
        <v>18195</v>
      </c>
      <c r="G28" s="13" t="s">
        <v>271</v>
      </c>
      <c r="H28" s="13" t="s">
        <v>272</v>
      </c>
      <c r="I28" s="13" t="s">
        <v>55</v>
      </c>
      <c r="J28" s="13" t="s">
        <v>56</v>
      </c>
      <c r="K28" s="13" t="s">
        <v>270</v>
      </c>
      <c r="L28" s="4">
        <v>55239</v>
      </c>
      <c r="M28" s="4">
        <v>3</v>
      </c>
      <c r="N28" s="13" t="s">
        <v>36</v>
      </c>
      <c r="O28" s="15" t="s">
        <v>679</v>
      </c>
      <c r="P28" s="68">
        <v>2137.44</v>
      </c>
      <c r="Q28" s="61">
        <v>2098.13</v>
      </c>
      <c r="R28" s="65">
        <f t="shared" si="0"/>
        <v>0.96804347826086956</v>
      </c>
      <c r="S28" s="65">
        <f t="shared" si="1"/>
        <v>0.95024003623188413</v>
      </c>
      <c r="T28" s="15">
        <v>68.085773963057704</v>
      </c>
      <c r="U28" s="15">
        <v>79.346957590000002</v>
      </c>
      <c r="V28" s="15">
        <f t="shared" si="2"/>
        <v>11.261183626942298</v>
      </c>
      <c r="W28" s="15">
        <f t="shared" si="3"/>
        <v>16.539701278937425</v>
      </c>
      <c r="X28" s="15">
        <v>18.149041318243903</v>
      </c>
      <c r="Y28" s="15">
        <v>21.031904556000001</v>
      </c>
      <c r="Z28" s="15">
        <f t="shared" si="4"/>
        <v>2.8828632377560979</v>
      </c>
      <c r="AA28" s="16">
        <f t="shared" si="5"/>
        <v>15.884383021698048</v>
      </c>
      <c r="AB28" s="13">
        <v>68.099999999999994</v>
      </c>
      <c r="AC28" s="13">
        <v>395.5</v>
      </c>
      <c r="AD28" s="13">
        <v>29.19</v>
      </c>
      <c r="AE28" s="13">
        <v>0</v>
      </c>
      <c r="AF28" s="53">
        <f t="shared" si="9"/>
        <v>0.19775000000000001</v>
      </c>
      <c r="AG28" s="53">
        <f>IFERROR(AF28+(AF28*(AA28/100)),"0.00")</f>
        <v>0.22916136742540791</v>
      </c>
      <c r="AH28" s="53">
        <f t="shared" si="7"/>
        <v>3.1411367425407899E-2</v>
      </c>
      <c r="AI28" s="53">
        <f t="shared" si="8"/>
        <v>15.884383021698051</v>
      </c>
      <c r="AJ28" s="44" t="s">
        <v>681</v>
      </c>
      <c r="AK28" s="15" t="s">
        <v>683</v>
      </c>
      <c r="AL28" s="14" t="s">
        <v>57</v>
      </c>
      <c r="AM28" s="39" t="s">
        <v>58</v>
      </c>
      <c r="AN28" s="39" t="s">
        <v>59</v>
      </c>
      <c r="AO28" s="39" t="s">
        <v>60</v>
      </c>
      <c r="AP28" s="39" t="s">
        <v>61</v>
      </c>
      <c r="AQ28" s="59"/>
      <c r="AR28" s="20"/>
      <c r="AS28" s="20"/>
      <c r="AT28" s="20"/>
      <c r="AU28" s="20"/>
      <c r="AV28" s="20"/>
      <c r="AW28" s="20"/>
      <c r="AX28" s="20"/>
      <c r="AY28" s="20"/>
      <c r="AZ28" s="20"/>
      <c r="BA28" s="20"/>
      <c r="BB28" s="20"/>
    </row>
    <row r="29" spans="1:54" ht="26.1" customHeight="1" x14ac:dyDescent="0.25">
      <c r="A29" s="21">
        <v>1129</v>
      </c>
      <c r="B29" s="39" t="s">
        <v>1</v>
      </c>
      <c r="C29" s="13" t="s">
        <v>255</v>
      </c>
      <c r="D29" s="13">
        <v>34009</v>
      </c>
      <c r="E29" s="13" t="s">
        <v>251</v>
      </c>
      <c r="F29" s="13">
        <v>73242</v>
      </c>
      <c r="G29" s="13" t="s">
        <v>271</v>
      </c>
      <c r="H29" s="13" t="s">
        <v>276</v>
      </c>
      <c r="I29" s="13" t="s">
        <v>62</v>
      </c>
      <c r="J29" s="13" t="s">
        <v>72</v>
      </c>
      <c r="K29" s="13" t="s">
        <v>282</v>
      </c>
      <c r="L29" s="4">
        <v>2378</v>
      </c>
      <c r="M29" s="4">
        <v>1</v>
      </c>
      <c r="N29" s="14" t="s">
        <v>40</v>
      </c>
      <c r="O29" s="15" t="s">
        <v>679</v>
      </c>
      <c r="P29" s="68">
        <v>847.34</v>
      </c>
      <c r="Q29" s="61">
        <v>0</v>
      </c>
      <c r="R29" s="65">
        <f t="shared" si="0"/>
        <v>0.38375905797101451</v>
      </c>
      <c r="S29" s="65">
        <f t="shared" si="1"/>
        <v>0</v>
      </c>
      <c r="T29" s="15">
        <v>1.2849284564286001</v>
      </c>
      <c r="U29" s="15">
        <v>0</v>
      </c>
      <c r="V29" s="15">
        <f t="shared" si="2"/>
        <v>-1.2849284564286001</v>
      </c>
      <c r="W29" s="15">
        <f t="shared" si="3"/>
        <v>-100</v>
      </c>
      <c r="X29" s="15">
        <v>1.215575986029197</v>
      </c>
      <c r="Y29" s="15">
        <v>0</v>
      </c>
      <c r="Z29" s="15">
        <f t="shared" si="4"/>
        <v>-1.215575986029197</v>
      </c>
      <c r="AA29" s="16">
        <f t="shared" si="5"/>
        <v>-100</v>
      </c>
      <c r="AB29" s="13">
        <v>1.29</v>
      </c>
      <c r="AC29" s="13">
        <v>0</v>
      </c>
      <c r="AD29" s="13">
        <v>0</v>
      </c>
      <c r="AE29" s="13">
        <v>0</v>
      </c>
      <c r="AF29" s="53">
        <f t="shared" si="9"/>
        <v>0</v>
      </c>
      <c r="AG29" s="53" t="str">
        <f>IFERROR((((Y29)/Q29)*24),"0.00")</f>
        <v>0.00</v>
      </c>
      <c r="AH29" s="53">
        <f t="shared" si="7"/>
        <v>0</v>
      </c>
      <c r="AI29" s="53" t="str">
        <f t="shared" si="8"/>
        <v>0.00</v>
      </c>
      <c r="AJ29" s="44">
        <v>221112</v>
      </c>
      <c r="AK29" s="15" t="s">
        <v>684</v>
      </c>
      <c r="AL29" s="14" t="s">
        <v>69</v>
      </c>
      <c r="AM29" s="39" t="s">
        <v>65</v>
      </c>
      <c r="AN29" s="39" t="s">
        <v>59</v>
      </c>
      <c r="AO29" s="39" t="s">
        <v>70</v>
      </c>
      <c r="AP29" s="39" t="s">
        <v>71</v>
      </c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  <c r="BB29" s="20"/>
    </row>
    <row r="30" spans="1:54" ht="26.1" customHeight="1" x14ac:dyDescent="0.25">
      <c r="A30" s="21">
        <v>1130</v>
      </c>
      <c r="B30" s="39" t="s">
        <v>1</v>
      </c>
      <c r="C30" s="13" t="s">
        <v>255</v>
      </c>
      <c r="D30" s="13">
        <v>34009</v>
      </c>
      <c r="E30" s="13" t="s">
        <v>251</v>
      </c>
      <c r="F30" s="13">
        <v>73242</v>
      </c>
      <c r="G30" s="13" t="s">
        <v>271</v>
      </c>
      <c r="H30" s="13" t="s">
        <v>276</v>
      </c>
      <c r="I30" s="13" t="s">
        <v>62</v>
      </c>
      <c r="J30" s="13" t="s">
        <v>72</v>
      </c>
      <c r="K30" s="13" t="s">
        <v>282</v>
      </c>
      <c r="L30" s="4">
        <v>2378</v>
      </c>
      <c r="M30" s="4">
        <v>1</v>
      </c>
      <c r="N30" s="14" t="s">
        <v>38</v>
      </c>
      <c r="O30" s="15" t="s">
        <v>679</v>
      </c>
      <c r="P30" s="68">
        <v>847.34</v>
      </c>
      <c r="Q30" s="61">
        <v>0</v>
      </c>
      <c r="R30" s="65">
        <f t="shared" si="0"/>
        <v>0.38375905797101451</v>
      </c>
      <c r="S30" s="65">
        <f t="shared" si="1"/>
        <v>0</v>
      </c>
      <c r="T30" s="15">
        <v>97.858115711374197</v>
      </c>
      <c r="U30" s="15">
        <v>0</v>
      </c>
      <c r="V30" s="15">
        <f t="shared" si="2"/>
        <v>-97.858115711374197</v>
      </c>
      <c r="W30" s="15">
        <f t="shared" si="3"/>
        <v>-100</v>
      </c>
      <c r="X30" s="15">
        <v>92.576341431054999</v>
      </c>
      <c r="Y30" s="15">
        <v>0</v>
      </c>
      <c r="Z30" s="15">
        <f t="shared" si="4"/>
        <v>-92.576341431054999</v>
      </c>
      <c r="AA30" s="16">
        <f t="shared" si="5"/>
        <v>-100</v>
      </c>
      <c r="AB30" s="13">
        <v>97.86</v>
      </c>
      <c r="AC30" s="13">
        <v>0</v>
      </c>
      <c r="AD30" s="13">
        <v>0</v>
      </c>
      <c r="AE30" s="13">
        <v>0</v>
      </c>
      <c r="AF30" s="53">
        <f t="shared" si="9"/>
        <v>0</v>
      </c>
      <c r="AG30" s="53" t="str">
        <f>IFERROR((((Y30)/Q30)*24),"0.00")</f>
        <v>0.00</v>
      </c>
      <c r="AH30" s="53">
        <f t="shared" si="7"/>
        <v>0</v>
      </c>
      <c r="AI30" s="53" t="str">
        <f t="shared" si="8"/>
        <v>0.00</v>
      </c>
      <c r="AJ30" s="44">
        <v>221112</v>
      </c>
      <c r="AK30" s="15" t="s">
        <v>684</v>
      </c>
      <c r="AL30" s="14" t="s">
        <v>69</v>
      </c>
      <c r="AM30" s="39" t="s">
        <v>65</v>
      </c>
      <c r="AN30" s="39" t="s">
        <v>59</v>
      </c>
      <c r="AO30" s="39" t="s">
        <v>70</v>
      </c>
      <c r="AP30" s="39" t="s">
        <v>71</v>
      </c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20"/>
    </row>
    <row r="31" spans="1:54" ht="26.1" customHeight="1" x14ac:dyDescent="0.25">
      <c r="A31" s="21">
        <v>1131</v>
      </c>
      <c r="B31" s="39" t="s">
        <v>1</v>
      </c>
      <c r="C31" s="13" t="s">
        <v>255</v>
      </c>
      <c r="D31" s="13">
        <v>34009</v>
      </c>
      <c r="E31" s="13" t="s">
        <v>251</v>
      </c>
      <c r="F31" s="13">
        <v>73242</v>
      </c>
      <c r="G31" s="13" t="s">
        <v>271</v>
      </c>
      <c r="H31" s="13" t="s">
        <v>276</v>
      </c>
      <c r="I31" s="13" t="s">
        <v>62</v>
      </c>
      <c r="J31" s="13" t="s">
        <v>72</v>
      </c>
      <c r="K31" s="13" t="s">
        <v>282</v>
      </c>
      <c r="L31" s="4">
        <v>2378</v>
      </c>
      <c r="M31" s="4">
        <v>1</v>
      </c>
      <c r="N31" s="14" t="s">
        <v>39</v>
      </c>
      <c r="O31" s="15" t="s">
        <v>679</v>
      </c>
      <c r="P31" s="68">
        <v>847.34</v>
      </c>
      <c r="Q31" s="61">
        <v>0</v>
      </c>
      <c r="R31" s="65">
        <f t="shared" si="0"/>
        <v>0.38375905797101451</v>
      </c>
      <c r="S31" s="65">
        <f t="shared" si="1"/>
        <v>0</v>
      </c>
      <c r="T31" s="15">
        <v>95.398516685867307</v>
      </c>
      <c r="U31" s="15">
        <v>0</v>
      </c>
      <c r="V31" s="15">
        <f t="shared" si="2"/>
        <v>-95.398516685867307</v>
      </c>
      <c r="W31" s="15">
        <f t="shared" si="3"/>
        <v>-100</v>
      </c>
      <c r="X31" s="15">
        <v>90.249496309282904</v>
      </c>
      <c r="Y31" s="15">
        <v>0</v>
      </c>
      <c r="Z31" s="15">
        <f t="shared" si="4"/>
        <v>-90.249496309282904</v>
      </c>
      <c r="AA31" s="16">
        <f t="shared" si="5"/>
        <v>-100</v>
      </c>
      <c r="AB31" s="13">
        <v>95.4</v>
      </c>
      <c r="AC31" s="13">
        <v>0</v>
      </c>
      <c r="AD31" s="13">
        <v>0</v>
      </c>
      <c r="AE31" s="13">
        <v>0</v>
      </c>
      <c r="AF31" s="53">
        <f t="shared" si="9"/>
        <v>0</v>
      </c>
      <c r="AG31" s="53" t="str">
        <f>IFERROR((((Y31)/Q31)*24),"0.00")</f>
        <v>0.00</v>
      </c>
      <c r="AH31" s="53">
        <f t="shared" si="7"/>
        <v>0</v>
      </c>
      <c r="AI31" s="53" t="str">
        <f t="shared" si="8"/>
        <v>0.00</v>
      </c>
      <c r="AJ31" s="44">
        <v>221112</v>
      </c>
      <c r="AK31" s="15" t="s">
        <v>684</v>
      </c>
      <c r="AL31" s="14" t="s">
        <v>69</v>
      </c>
      <c r="AM31" s="39" t="s">
        <v>65</v>
      </c>
      <c r="AN31" s="39" t="s">
        <v>59</v>
      </c>
      <c r="AO31" s="39" t="s">
        <v>70</v>
      </c>
      <c r="AP31" s="39" t="s">
        <v>71</v>
      </c>
      <c r="AQ31" s="20"/>
      <c r="AR31" s="20"/>
      <c r="AS31" s="20"/>
      <c r="AT31" s="20"/>
      <c r="AU31" s="20"/>
      <c r="AV31" s="20"/>
      <c r="AW31" s="20"/>
      <c r="AX31" s="20"/>
      <c r="AY31" s="20"/>
      <c r="AZ31" s="20"/>
      <c r="BA31" s="20"/>
      <c r="BB31" s="20"/>
    </row>
    <row r="32" spans="1:54" ht="26.1" customHeight="1" x14ac:dyDescent="0.25">
      <c r="A32" s="21">
        <v>1132</v>
      </c>
      <c r="B32" s="39" t="s">
        <v>1</v>
      </c>
      <c r="C32" s="13" t="s">
        <v>255</v>
      </c>
      <c r="D32" s="13">
        <v>34009</v>
      </c>
      <c r="E32" s="13" t="s">
        <v>251</v>
      </c>
      <c r="F32" s="13">
        <v>73242</v>
      </c>
      <c r="G32" s="13" t="s">
        <v>271</v>
      </c>
      <c r="H32" s="13" t="s">
        <v>276</v>
      </c>
      <c r="I32" s="13" t="s">
        <v>62</v>
      </c>
      <c r="J32" s="13" t="s">
        <v>72</v>
      </c>
      <c r="K32" s="13" t="s">
        <v>282</v>
      </c>
      <c r="L32" s="4">
        <v>2378</v>
      </c>
      <c r="M32" s="4">
        <v>1</v>
      </c>
      <c r="N32" s="14" t="s">
        <v>37</v>
      </c>
      <c r="O32" s="15" t="s">
        <v>679</v>
      </c>
      <c r="P32" s="68">
        <v>847.34</v>
      </c>
      <c r="Q32" s="61">
        <v>0</v>
      </c>
      <c r="R32" s="65">
        <f t="shared" si="0"/>
        <v>0.38375905797101451</v>
      </c>
      <c r="S32" s="65">
        <f t="shared" si="1"/>
        <v>0</v>
      </c>
      <c r="T32" s="15">
        <v>1030.1392120026001</v>
      </c>
      <c r="U32" s="15">
        <v>0</v>
      </c>
      <c r="V32" s="15">
        <f t="shared" si="2"/>
        <v>-1030.1392120026001</v>
      </c>
      <c r="W32" s="15">
        <f t="shared" si="3"/>
        <v>-100</v>
      </c>
      <c r="X32" s="15">
        <v>974.53868510149607</v>
      </c>
      <c r="Y32" s="15">
        <v>0</v>
      </c>
      <c r="Z32" s="15">
        <f t="shared" si="4"/>
        <v>-974.53868510149607</v>
      </c>
      <c r="AA32" s="16">
        <f t="shared" si="5"/>
        <v>-100</v>
      </c>
      <c r="AB32" s="13">
        <v>1030.2</v>
      </c>
      <c r="AC32" s="13">
        <v>0</v>
      </c>
      <c r="AD32" s="13">
        <v>0</v>
      </c>
      <c r="AE32" s="13">
        <v>0</v>
      </c>
      <c r="AF32" s="53">
        <f t="shared" si="9"/>
        <v>0</v>
      </c>
      <c r="AG32" s="53" t="str">
        <f>IFERROR((((Y32)/Q32)*24),"0.00")</f>
        <v>0.00</v>
      </c>
      <c r="AH32" s="53">
        <f t="shared" si="7"/>
        <v>0</v>
      </c>
      <c r="AI32" s="53" t="str">
        <f t="shared" si="8"/>
        <v>0.00</v>
      </c>
      <c r="AJ32" s="44">
        <v>221112</v>
      </c>
      <c r="AK32" s="15" t="s">
        <v>684</v>
      </c>
      <c r="AL32" s="14" t="s">
        <v>69</v>
      </c>
      <c r="AM32" s="39" t="s">
        <v>65</v>
      </c>
      <c r="AN32" s="39" t="s">
        <v>59</v>
      </c>
      <c r="AO32" s="39" t="s">
        <v>70</v>
      </c>
      <c r="AP32" s="39" t="s">
        <v>71</v>
      </c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0"/>
      <c r="BB32" s="20"/>
    </row>
    <row r="33" spans="1:54" ht="26.1" customHeight="1" x14ac:dyDescent="0.25">
      <c r="A33" s="21">
        <v>1833</v>
      </c>
      <c r="B33" s="39" t="s">
        <v>1</v>
      </c>
      <c r="C33" s="13" t="s">
        <v>255</v>
      </c>
      <c r="D33" s="13">
        <v>34009</v>
      </c>
      <c r="E33" s="13" t="s">
        <v>251</v>
      </c>
      <c r="F33" s="13">
        <v>73242</v>
      </c>
      <c r="G33" s="13" t="s">
        <v>271</v>
      </c>
      <c r="H33" s="13" t="s">
        <v>276</v>
      </c>
      <c r="I33" s="13" t="s">
        <v>62</v>
      </c>
      <c r="J33" s="13" t="s">
        <v>72</v>
      </c>
      <c r="K33" s="13" t="s">
        <v>282</v>
      </c>
      <c r="L33" s="4">
        <v>2378</v>
      </c>
      <c r="M33" s="4">
        <v>1</v>
      </c>
      <c r="N33" s="14" t="s">
        <v>34</v>
      </c>
      <c r="O33" s="15" t="s">
        <v>679</v>
      </c>
      <c r="P33" s="68">
        <v>847.34</v>
      </c>
      <c r="Q33" s="61">
        <v>0</v>
      </c>
      <c r="R33" s="65">
        <f t="shared" si="0"/>
        <v>0.38375905797101451</v>
      </c>
      <c r="S33" s="65">
        <f t="shared" si="1"/>
        <v>0</v>
      </c>
      <c r="T33" s="15">
        <v>1.7683668855799499</v>
      </c>
      <c r="U33" s="15">
        <v>0</v>
      </c>
      <c r="V33" s="15">
        <f t="shared" si="2"/>
        <v>-1.7683668855799499</v>
      </c>
      <c r="W33" s="15">
        <f t="shared" si="3"/>
        <v>-100</v>
      </c>
      <c r="X33" s="15">
        <v>1.6729214065154259</v>
      </c>
      <c r="Y33" s="15">
        <v>0</v>
      </c>
      <c r="Z33" s="15">
        <f t="shared" si="4"/>
        <v>-1.6729214065154259</v>
      </c>
      <c r="AA33" s="16">
        <f t="shared" si="5"/>
        <v>-100</v>
      </c>
      <c r="AB33" s="13">
        <v>1.77</v>
      </c>
      <c r="AC33" s="13">
        <v>99.26</v>
      </c>
      <c r="AD33" s="13">
        <v>0</v>
      </c>
      <c r="AE33" s="13">
        <v>0</v>
      </c>
      <c r="AF33" s="53">
        <f t="shared" si="9"/>
        <v>4.9630000000000001E-2</v>
      </c>
      <c r="AG33" s="53">
        <f>IFERROR(AF33+(AF33*(AA33/100)),"0.00")</f>
        <v>0</v>
      </c>
      <c r="AH33" s="53">
        <f t="shared" si="7"/>
        <v>-4.9630000000000001E-2</v>
      </c>
      <c r="AI33" s="53">
        <f t="shared" si="8"/>
        <v>-100</v>
      </c>
      <c r="AJ33" s="44">
        <v>221112</v>
      </c>
      <c r="AK33" s="15" t="s">
        <v>684</v>
      </c>
      <c r="AL33" s="14" t="s">
        <v>69</v>
      </c>
      <c r="AM33" s="39" t="s">
        <v>65</v>
      </c>
      <c r="AN33" s="39" t="s">
        <v>59</v>
      </c>
      <c r="AO33" s="39" t="s">
        <v>70</v>
      </c>
      <c r="AP33" s="39" t="s">
        <v>71</v>
      </c>
      <c r="AQ33" s="20"/>
      <c r="AR33" s="20"/>
      <c r="AS33" s="20"/>
      <c r="AT33" s="20"/>
      <c r="AU33" s="20"/>
      <c r="AV33" s="20"/>
      <c r="AW33" s="20"/>
      <c r="AX33" s="20"/>
      <c r="AY33" s="20"/>
      <c r="AZ33" s="20"/>
      <c r="BA33" s="20"/>
      <c r="BB33" s="20"/>
    </row>
    <row r="34" spans="1:54" ht="26.1" customHeight="1" x14ac:dyDescent="0.25">
      <c r="A34" s="21">
        <v>1938</v>
      </c>
      <c r="B34" s="39" t="s">
        <v>1</v>
      </c>
      <c r="C34" s="13" t="s">
        <v>255</v>
      </c>
      <c r="D34" s="13">
        <v>34009</v>
      </c>
      <c r="E34" s="13" t="s">
        <v>251</v>
      </c>
      <c r="F34" s="13">
        <v>73242</v>
      </c>
      <c r="G34" s="13" t="s">
        <v>271</v>
      </c>
      <c r="H34" s="13" t="s">
        <v>276</v>
      </c>
      <c r="I34" s="13" t="s">
        <v>62</v>
      </c>
      <c r="J34" s="13" t="s">
        <v>72</v>
      </c>
      <c r="K34" s="13" t="s">
        <v>282</v>
      </c>
      <c r="L34" s="4">
        <v>2378</v>
      </c>
      <c r="M34" s="4">
        <v>1</v>
      </c>
      <c r="N34" s="14" t="s">
        <v>35</v>
      </c>
      <c r="O34" s="15" t="s">
        <v>679</v>
      </c>
      <c r="P34" s="68">
        <v>847.34</v>
      </c>
      <c r="Q34" s="61">
        <v>0</v>
      </c>
      <c r="R34" s="65">
        <f t="shared" si="0"/>
        <v>0.38375905797101451</v>
      </c>
      <c r="S34" s="65">
        <f t="shared" si="1"/>
        <v>0</v>
      </c>
      <c r="T34" s="15">
        <v>5.2584530890147301</v>
      </c>
      <c r="U34" s="15">
        <v>0</v>
      </c>
      <c r="V34" s="15">
        <f t="shared" si="2"/>
        <v>-5.2584530890147301</v>
      </c>
      <c r="W34" s="15">
        <f t="shared" si="3"/>
        <v>-100</v>
      </c>
      <c r="X34" s="15">
        <v>4.9746343982712666</v>
      </c>
      <c r="Y34" s="15">
        <v>0</v>
      </c>
      <c r="Z34" s="15">
        <f t="shared" si="4"/>
        <v>-4.9746343982712666</v>
      </c>
      <c r="AA34" s="16">
        <f t="shared" si="5"/>
        <v>-100</v>
      </c>
      <c r="AB34" s="13">
        <v>5.26</v>
      </c>
      <c r="AC34" s="13">
        <v>290.02999999999997</v>
      </c>
      <c r="AD34" s="13">
        <v>0</v>
      </c>
      <c r="AE34" s="13">
        <v>0</v>
      </c>
      <c r="AF34" s="53">
        <f t="shared" si="9"/>
        <v>0.14501499999999998</v>
      </c>
      <c r="AG34" s="53">
        <f>IFERROR(AF34+(AF34*(AA34/100)),"0.00")</f>
        <v>0</v>
      </c>
      <c r="AH34" s="53">
        <f t="shared" si="7"/>
        <v>-0.14501499999999998</v>
      </c>
      <c r="AI34" s="53">
        <f t="shared" si="8"/>
        <v>-100</v>
      </c>
      <c r="AJ34" s="44">
        <v>221112</v>
      </c>
      <c r="AK34" s="15" t="s">
        <v>684</v>
      </c>
      <c r="AL34" s="14" t="s">
        <v>69</v>
      </c>
      <c r="AM34" s="39" t="s">
        <v>65</v>
      </c>
      <c r="AN34" s="39" t="s">
        <v>59</v>
      </c>
      <c r="AO34" s="39" t="s">
        <v>70</v>
      </c>
      <c r="AP34" s="39" t="s">
        <v>71</v>
      </c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0"/>
      <c r="BB34" s="20"/>
    </row>
    <row r="35" spans="1:54" ht="26.1" customHeight="1" x14ac:dyDescent="0.25">
      <c r="A35" s="21">
        <v>2140</v>
      </c>
      <c r="B35" s="40" t="s">
        <v>1</v>
      </c>
      <c r="C35" s="13" t="s">
        <v>255</v>
      </c>
      <c r="D35" s="13">
        <v>34009</v>
      </c>
      <c r="E35" s="13" t="s">
        <v>251</v>
      </c>
      <c r="F35" s="13">
        <v>73242</v>
      </c>
      <c r="G35" s="13" t="s">
        <v>271</v>
      </c>
      <c r="H35" s="13" t="s">
        <v>276</v>
      </c>
      <c r="I35" s="13" t="s">
        <v>62</v>
      </c>
      <c r="J35" s="13" t="s">
        <v>72</v>
      </c>
      <c r="K35" s="13" t="s">
        <v>282</v>
      </c>
      <c r="L35" s="4">
        <v>2378</v>
      </c>
      <c r="M35" s="4">
        <v>1</v>
      </c>
      <c r="N35" s="13" t="s">
        <v>36</v>
      </c>
      <c r="O35" s="15" t="s">
        <v>679</v>
      </c>
      <c r="P35" s="68">
        <v>847.34</v>
      </c>
      <c r="Q35" s="61">
        <v>0</v>
      </c>
      <c r="R35" s="65">
        <f t="shared" si="0"/>
        <v>0.38375905797101451</v>
      </c>
      <c r="S35" s="65">
        <f t="shared" si="1"/>
        <v>0</v>
      </c>
      <c r="T35" s="15">
        <v>173.85642000049299</v>
      </c>
      <c r="U35" s="15">
        <v>0</v>
      </c>
      <c r="V35" s="15">
        <f t="shared" si="2"/>
        <v>-173.85642000049299</v>
      </c>
      <c r="W35" s="15">
        <f t="shared" si="3"/>
        <v>-100</v>
      </c>
      <c r="X35" s="15">
        <v>164.47272851050889</v>
      </c>
      <c r="Y35" s="15">
        <v>0</v>
      </c>
      <c r="Z35" s="15">
        <f t="shared" si="4"/>
        <v>-164.47272851050889</v>
      </c>
      <c r="AA35" s="16">
        <f t="shared" si="5"/>
        <v>-100</v>
      </c>
      <c r="AB35" s="13">
        <v>174</v>
      </c>
      <c r="AC35" s="13">
        <v>9658.82</v>
      </c>
      <c r="AD35" s="13">
        <v>174</v>
      </c>
      <c r="AE35" s="13">
        <v>0</v>
      </c>
      <c r="AF35" s="53">
        <f t="shared" si="9"/>
        <v>4.8294100000000002</v>
      </c>
      <c r="AG35" s="53">
        <f>IFERROR(AF35+(AF35*(AA35/100)),"0.00")</f>
        <v>0</v>
      </c>
      <c r="AH35" s="53">
        <f t="shared" si="7"/>
        <v>-4.8294100000000002</v>
      </c>
      <c r="AI35" s="53">
        <f t="shared" si="8"/>
        <v>-100</v>
      </c>
      <c r="AJ35" s="44">
        <v>221112</v>
      </c>
      <c r="AK35" s="15" t="s">
        <v>684</v>
      </c>
      <c r="AL35" s="14" t="s">
        <v>69</v>
      </c>
      <c r="AM35" s="39" t="s">
        <v>65</v>
      </c>
      <c r="AN35" s="39" t="s">
        <v>59</v>
      </c>
      <c r="AO35" s="39" t="s">
        <v>70</v>
      </c>
      <c r="AP35" s="39" t="s">
        <v>71</v>
      </c>
      <c r="AQ35" s="59"/>
      <c r="AR35" s="20"/>
      <c r="AS35" s="20"/>
      <c r="AT35" s="20"/>
      <c r="AU35" s="20"/>
      <c r="AV35" s="20"/>
      <c r="AW35" s="20"/>
      <c r="AX35" s="20"/>
      <c r="AY35" s="20"/>
      <c r="AZ35" s="20"/>
      <c r="BA35" s="20"/>
      <c r="BB35" s="20"/>
    </row>
    <row r="36" spans="1:54" ht="26.1" customHeight="1" x14ac:dyDescent="0.25">
      <c r="A36" s="21">
        <v>1121</v>
      </c>
      <c r="B36" s="39" t="s">
        <v>1</v>
      </c>
      <c r="C36" s="13" t="s">
        <v>255</v>
      </c>
      <c r="D36" s="13">
        <v>34009</v>
      </c>
      <c r="E36" s="13" t="s">
        <v>251</v>
      </c>
      <c r="F36" s="13">
        <v>73242</v>
      </c>
      <c r="G36" s="13" t="s">
        <v>280</v>
      </c>
      <c r="H36" s="13" t="s">
        <v>276</v>
      </c>
      <c r="I36" s="13" t="s">
        <v>62</v>
      </c>
      <c r="J36" s="13" t="s">
        <v>68</v>
      </c>
      <c r="K36" s="13" t="s">
        <v>281</v>
      </c>
      <c r="L36" s="4">
        <v>2378</v>
      </c>
      <c r="M36" s="4">
        <v>2</v>
      </c>
      <c r="N36" s="14" t="s">
        <v>40</v>
      </c>
      <c r="O36" s="15" t="s">
        <v>679</v>
      </c>
      <c r="P36" s="68">
        <v>870</v>
      </c>
      <c r="Q36" s="61">
        <v>475.74</v>
      </c>
      <c r="R36" s="65">
        <f t="shared" si="0"/>
        <v>0.39402173913043476</v>
      </c>
      <c r="S36" s="65">
        <f t="shared" si="1"/>
        <v>0.21546195652173913</v>
      </c>
      <c r="T36" s="15">
        <v>0.64664534780476002</v>
      </c>
      <c r="U36" s="15">
        <v>0.61014901799999999</v>
      </c>
      <c r="V36" s="15">
        <f t="shared" si="2"/>
        <v>-3.649632980476003E-2</v>
      </c>
      <c r="W36" s="15">
        <f t="shared" si="3"/>
        <v>-5.6439484067515897</v>
      </c>
      <c r="X36" s="15">
        <v>0.35217039960076041</v>
      </c>
      <c r="Y36" s="15">
        <v>0.32972605499999996</v>
      </c>
      <c r="Z36" s="15">
        <f t="shared" si="4"/>
        <v>-2.2444344600760446E-2</v>
      </c>
      <c r="AA36" s="16">
        <f t="shared" si="5"/>
        <v>-6.3731490852736581</v>
      </c>
      <c r="AB36" s="13">
        <v>0.65</v>
      </c>
      <c r="AC36" s="13">
        <v>0</v>
      </c>
      <c r="AD36" s="13">
        <v>0</v>
      </c>
      <c r="AE36" s="13">
        <v>0</v>
      </c>
      <c r="AF36" s="53">
        <f t="shared" si="9"/>
        <v>0</v>
      </c>
      <c r="AG36" s="53">
        <f>IFERROR((((Y36)/Q36)*24),"0.00")</f>
        <v>1.6633928868709798E-2</v>
      </c>
      <c r="AH36" s="53">
        <f t="shared" si="7"/>
        <v>1.6633928868709798E-2</v>
      </c>
      <c r="AI36" s="53" t="str">
        <f t="shared" si="8"/>
        <v>0.00</v>
      </c>
      <c r="AJ36" s="44">
        <v>221112</v>
      </c>
      <c r="AK36" s="15" t="s">
        <v>684</v>
      </c>
      <c r="AL36" s="14" t="s">
        <v>69</v>
      </c>
      <c r="AM36" s="39" t="s">
        <v>65</v>
      </c>
      <c r="AN36" s="39" t="s">
        <v>59</v>
      </c>
      <c r="AO36" s="39" t="s">
        <v>70</v>
      </c>
      <c r="AP36" s="39" t="s">
        <v>71</v>
      </c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0"/>
      <c r="BB36" s="20"/>
    </row>
    <row r="37" spans="1:54" ht="26.1" customHeight="1" x14ac:dyDescent="0.25">
      <c r="A37" s="21">
        <v>1122</v>
      </c>
      <c r="B37" s="39" t="s">
        <v>1</v>
      </c>
      <c r="C37" s="13" t="s">
        <v>255</v>
      </c>
      <c r="D37" s="13">
        <v>34009</v>
      </c>
      <c r="E37" s="13" t="s">
        <v>251</v>
      </c>
      <c r="F37" s="13">
        <v>73242</v>
      </c>
      <c r="G37" s="13" t="s">
        <v>280</v>
      </c>
      <c r="H37" s="13" t="s">
        <v>276</v>
      </c>
      <c r="I37" s="13" t="s">
        <v>62</v>
      </c>
      <c r="J37" s="13" t="s">
        <v>68</v>
      </c>
      <c r="K37" s="13" t="s">
        <v>281</v>
      </c>
      <c r="L37" s="4">
        <v>2378</v>
      </c>
      <c r="M37" s="4">
        <v>2</v>
      </c>
      <c r="N37" s="14" t="s">
        <v>38</v>
      </c>
      <c r="O37" s="15" t="s">
        <v>679</v>
      </c>
      <c r="P37" s="68">
        <v>870</v>
      </c>
      <c r="Q37" s="61">
        <v>475.74</v>
      </c>
      <c r="R37" s="65">
        <f t="shared" si="0"/>
        <v>0.39402173913043476</v>
      </c>
      <c r="S37" s="65">
        <f t="shared" si="1"/>
        <v>0.21546195652173913</v>
      </c>
      <c r="T37" s="15">
        <v>14.947846573710001</v>
      </c>
      <c r="U37" s="15">
        <v>14.10419782</v>
      </c>
      <c r="V37" s="15">
        <f t="shared" si="2"/>
        <v>-0.84364875371000103</v>
      </c>
      <c r="W37" s="15">
        <f t="shared" si="3"/>
        <v>-5.6439484413346532</v>
      </c>
      <c r="X37" s="15">
        <v>8.1407669890540006</v>
      </c>
      <c r="Y37" s="15">
        <v>7.6219437679999995</v>
      </c>
      <c r="Z37" s="15">
        <f t="shared" si="4"/>
        <v>-0.51882322105400114</v>
      </c>
      <c r="AA37" s="16">
        <f t="shared" si="5"/>
        <v>-6.3731491363357522</v>
      </c>
      <c r="AB37" s="13">
        <v>14.95</v>
      </c>
      <c r="AC37" s="13">
        <v>0</v>
      </c>
      <c r="AD37" s="13">
        <v>0</v>
      </c>
      <c r="AE37" s="13">
        <v>0</v>
      </c>
      <c r="AF37" s="53">
        <f t="shared" si="9"/>
        <v>0</v>
      </c>
      <c r="AG37" s="53">
        <f>IFERROR((((Y37)/Q37)*24),"0.00")</f>
        <v>0.38450971209484175</v>
      </c>
      <c r="AH37" s="53">
        <f t="shared" si="7"/>
        <v>0.38450971209484175</v>
      </c>
      <c r="AI37" s="53" t="str">
        <f t="shared" si="8"/>
        <v>0.00</v>
      </c>
      <c r="AJ37" s="44">
        <v>221112</v>
      </c>
      <c r="AK37" s="15" t="s">
        <v>684</v>
      </c>
      <c r="AL37" s="14" t="s">
        <v>69</v>
      </c>
      <c r="AM37" s="39" t="s">
        <v>65</v>
      </c>
      <c r="AN37" s="39" t="s">
        <v>59</v>
      </c>
      <c r="AO37" s="39" t="s">
        <v>70</v>
      </c>
      <c r="AP37" s="39" t="s">
        <v>71</v>
      </c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  <c r="BB37" s="20"/>
    </row>
    <row r="38" spans="1:54" ht="26.1" customHeight="1" x14ac:dyDescent="0.25">
      <c r="A38" s="21">
        <v>1123</v>
      </c>
      <c r="B38" s="39" t="s">
        <v>1</v>
      </c>
      <c r="C38" s="13" t="s">
        <v>255</v>
      </c>
      <c r="D38" s="13">
        <v>34009</v>
      </c>
      <c r="E38" s="13" t="s">
        <v>251</v>
      </c>
      <c r="F38" s="13">
        <v>73242</v>
      </c>
      <c r="G38" s="13" t="s">
        <v>280</v>
      </c>
      <c r="H38" s="13" t="s">
        <v>276</v>
      </c>
      <c r="I38" s="13" t="s">
        <v>62</v>
      </c>
      <c r="J38" s="13" t="s">
        <v>68</v>
      </c>
      <c r="K38" s="13" t="s">
        <v>281</v>
      </c>
      <c r="L38" s="4">
        <v>2378</v>
      </c>
      <c r="M38" s="4">
        <v>2</v>
      </c>
      <c r="N38" s="14" t="s">
        <v>39</v>
      </c>
      <c r="O38" s="15" t="s">
        <v>679</v>
      </c>
      <c r="P38" s="68">
        <v>870</v>
      </c>
      <c r="Q38" s="61">
        <v>475.74</v>
      </c>
      <c r="R38" s="65">
        <f t="shared" si="0"/>
        <v>0.39402173913043476</v>
      </c>
      <c r="S38" s="65">
        <f t="shared" si="1"/>
        <v>0.21546195652173913</v>
      </c>
      <c r="T38" s="15">
        <v>13.561437126480399</v>
      </c>
      <c r="U38" s="15">
        <v>12.796036600000001</v>
      </c>
      <c r="V38" s="15">
        <f t="shared" si="2"/>
        <v>-0.76540052648039847</v>
      </c>
      <c r="W38" s="15">
        <f t="shared" si="3"/>
        <v>-5.643948494115409</v>
      </c>
      <c r="X38" s="15">
        <v>7.3857126602806691</v>
      </c>
      <c r="Y38" s="15">
        <v>6.9150101770000001</v>
      </c>
      <c r="Z38" s="15">
        <f t="shared" si="4"/>
        <v>-0.47070248328066899</v>
      </c>
      <c r="AA38" s="16">
        <f t="shared" si="5"/>
        <v>-6.373149145268556</v>
      </c>
      <c r="AB38" s="13">
        <v>13.56</v>
      </c>
      <c r="AC38" s="13">
        <v>0</v>
      </c>
      <c r="AD38" s="13">
        <v>0</v>
      </c>
      <c r="AE38" s="13">
        <v>0</v>
      </c>
      <c r="AF38" s="53">
        <f t="shared" si="9"/>
        <v>0</v>
      </c>
      <c r="AG38" s="53">
        <f>IFERROR((((Y38)/Q38)*24),"0.00")</f>
        <v>0.34884652173035691</v>
      </c>
      <c r="AH38" s="53">
        <f t="shared" si="7"/>
        <v>0.34884652173035691</v>
      </c>
      <c r="AI38" s="53" t="str">
        <f t="shared" si="8"/>
        <v>0.00</v>
      </c>
      <c r="AJ38" s="44">
        <v>221112</v>
      </c>
      <c r="AK38" s="15" t="s">
        <v>684</v>
      </c>
      <c r="AL38" s="14" t="s">
        <v>69</v>
      </c>
      <c r="AM38" s="39" t="s">
        <v>65</v>
      </c>
      <c r="AN38" s="39" t="s">
        <v>59</v>
      </c>
      <c r="AO38" s="39" t="s">
        <v>70</v>
      </c>
      <c r="AP38" s="39" t="s">
        <v>71</v>
      </c>
      <c r="AQ38" s="20"/>
      <c r="AR38" s="20"/>
      <c r="AS38" s="20"/>
      <c r="AT38" s="20"/>
      <c r="AU38" s="20"/>
      <c r="AV38" s="20"/>
      <c r="AW38" s="20"/>
      <c r="AX38" s="20"/>
      <c r="AY38" s="20"/>
      <c r="AZ38" s="20"/>
      <c r="BA38" s="20"/>
      <c r="BB38" s="20"/>
    </row>
    <row r="39" spans="1:54" ht="26.1" customHeight="1" x14ac:dyDescent="0.25">
      <c r="A39" s="21">
        <v>1124</v>
      </c>
      <c r="B39" s="39" t="s">
        <v>1</v>
      </c>
      <c r="C39" s="13" t="s">
        <v>255</v>
      </c>
      <c r="D39" s="13">
        <v>34009</v>
      </c>
      <c r="E39" s="13" t="s">
        <v>251</v>
      </c>
      <c r="F39" s="13">
        <v>73242</v>
      </c>
      <c r="G39" s="13" t="s">
        <v>280</v>
      </c>
      <c r="H39" s="13" t="s">
        <v>276</v>
      </c>
      <c r="I39" s="13" t="s">
        <v>62</v>
      </c>
      <c r="J39" s="13" t="s">
        <v>68</v>
      </c>
      <c r="K39" s="13" t="s">
        <v>281</v>
      </c>
      <c r="L39" s="4">
        <v>2378</v>
      </c>
      <c r="M39" s="4">
        <v>2</v>
      </c>
      <c r="N39" s="14" t="s">
        <v>37</v>
      </c>
      <c r="O39" s="15" t="s">
        <v>679</v>
      </c>
      <c r="P39" s="68">
        <v>870</v>
      </c>
      <c r="Q39" s="61">
        <v>475.74</v>
      </c>
      <c r="R39" s="65">
        <f t="shared" si="0"/>
        <v>0.39402173913043476</v>
      </c>
      <c r="S39" s="65">
        <f t="shared" si="1"/>
        <v>0.21546195652173913</v>
      </c>
      <c r="T39" s="15">
        <v>119.495377338732</v>
      </c>
      <c r="U39" s="15">
        <v>112.7511198</v>
      </c>
      <c r="V39" s="15">
        <f t="shared" si="2"/>
        <v>-6.7442575387320005</v>
      </c>
      <c r="W39" s="15">
        <f t="shared" si="3"/>
        <v>-5.6439484848138859</v>
      </c>
      <c r="X39" s="15">
        <v>65.078539466326092</v>
      </c>
      <c r="Y39" s="15">
        <v>60.930987079000005</v>
      </c>
      <c r="Z39" s="15">
        <f t="shared" si="4"/>
        <v>-4.1475523873260869</v>
      </c>
      <c r="AA39" s="16">
        <f t="shared" si="5"/>
        <v>-6.373149153834615</v>
      </c>
      <c r="AB39" s="13">
        <v>119.8</v>
      </c>
      <c r="AC39" s="13">
        <v>0</v>
      </c>
      <c r="AD39" s="13">
        <v>0</v>
      </c>
      <c r="AE39" s="13">
        <v>0</v>
      </c>
      <c r="AF39" s="53">
        <f t="shared" si="9"/>
        <v>0</v>
      </c>
      <c r="AG39" s="53">
        <f>IFERROR((((Y39)/Q39)*24),"0.00")</f>
        <v>3.0738295915752301</v>
      </c>
      <c r="AH39" s="53">
        <f t="shared" si="7"/>
        <v>3.0738295915752301</v>
      </c>
      <c r="AI39" s="53" t="str">
        <f t="shared" si="8"/>
        <v>0.00</v>
      </c>
      <c r="AJ39" s="44">
        <v>221112</v>
      </c>
      <c r="AK39" s="15" t="s">
        <v>684</v>
      </c>
      <c r="AL39" s="14" t="s">
        <v>69</v>
      </c>
      <c r="AM39" s="39" t="s">
        <v>65</v>
      </c>
      <c r="AN39" s="39" t="s">
        <v>59</v>
      </c>
      <c r="AO39" s="39" t="s">
        <v>70</v>
      </c>
      <c r="AP39" s="39" t="s">
        <v>71</v>
      </c>
      <c r="AQ39" s="20"/>
      <c r="AR39" s="20"/>
      <c r="AS39" s="20"/>
      <c r="AT39" s="20"/>
      <c r="AU39" s="20"/>
      <c r="AV39" s="20"/>
      <c r="AW39" s="20"/>
      <c r="AX39" s="20"/>
      <c r="AY39" s="20"/>
      <c r="AZ39" s="20"/>
      <c r="BA39" s="20"/>
      <c r="BB39" s="20"/>
    </row>
    <row r="40" spans="1:54" ht="26.1" customHeight="1" x14ac:dyDescent="0.25">
      <c r="A40" s="21">
        <v>1854</v>
      </c>
      <c r="B40" s="39" t="s">
        <v>1</v>
      </c>
      <c r="C40" s="13" t="s">
        <v>255</v>
      </c>
      <c r="D40" s="13">
        <v>34009</v>
      </c>
      <c r="E40" s="13" t="s">
        <v>251</v>
      </c>
      <c r="F40" s="13">
        <v>73242</v>
      </c>
      <c r="G40" s="13" t="s">
        <v>280</v>
      </c>
      <c r="H40" s="13" t="s">
        <v>276</v>
      </c>
      <c r="I40" s="13" t="s">
        <v>62</v>
      </c>
      <c r="J40" s="13" t="s">
        <v>68</v>
      </c>
      <c r="K40" s="13" t="s">
        <v>281</v>
      </c>
      <c r="L40" s="4">
        <v>2378</v>
      </c>
      <c r="M40" s="4">
        <v>2</v>
      </c>
      <c r="N40" s="14" t="s">
        <v>34</v>
      </c>
      <c r="O40" s="15" t="s">
        <v>679</v>
      </c>
      <c r="P40" s="68">
        <v>870</v>
      </c>
      <c r="Q40" s="61">
        <v>475.74</v>
      </c>
      <c r="R40" s="65">
        <f t="shared" si="0"/>
        <v>0.39402173913043476</v>
      </c>
      <c r="S40" s="65">
        <f t="shared" si="1"/>
        <v>0.21546195652173913</v>
      </c>
      <c r="T40" s="15">
        <v>3.96730582399652</v>
      </c>
      <c r="U40" s="15">
        <v>3.7433931280000001</v>
      </c>
      <c r="V40" s="15">
        <f t="shared" si="2"/>
        <v>-0.22391269599651986</v>
      </c>
      <c r="W40" s="15">
        <f t="shared" si="3"/>
        <v>-5.6439484609976036</v>
      </c>
      <c r="X40" s="15">
        <v>2.1606398037477592</v>
      </c>
      <c r="Y40" s="15">
        <v>2.0229390060000001</v>
      </c>
      <c r="Z40" s="15">
        <f t="shared" si="4"/>
        <v>-0.13770079774775912</v>
      </c>
      <c r="AA40" s="16">
        <f t="shared" si="5"/>
        <v>-6.373149171319942</v>
      </c>
      <c r="AB40" s="13">
        <v>3.97</v>
      </c>
      <c r="AC40" s="13">
        <v>126.39</v>
      </c>
      <c r="AD40" s="13">
        <v>0</v>
      </c>
      <c r="AE40" s="13">
        <v>0</v>
      </c>
      <c r="AF40" s="53">
        <f t="shared" si="9"/>
        <v>6.3195000000000001E-2</v>
      </c>
      <c r="AG40" s="53">
        <f>IFERROR(AF40+(AF40*(AA40/100)),"0.00")</f>
        <v>5.9167488381184366E-2</v>
      </c>
      <c r="AH40" s="53">
        <f t="shared" si="7"/>
        <v>-4.0275116188156351E-3</v>
      </c>
      <c r="AI40" s="53">
        <f t="shared" si="8"/>
        <v>-6.3731491713199393</v>
      </c>
      <c r="AJ40" s="44">
        <v>221112</v>
      </c>
      <c r="AK40" s="15" t="s">
        <v>684</v>
      </c>
      <c r="AL40" s="14" t="s">
        <v>69</v>
      </c>
      <c r="AM40" s="39" t="s">
        <v>65</v>
      </c>
      <c r="AN40" s="39" t="s">
        <v>59</v>
      </c>
      <c r="AO40" s="39" t="s">
        <v>70</v>
      </c>
      <c r="AP40" s="39" t="s">
        <v>71</v>
      </c>
      <c r="AQ40" s="20"/>
      <c r="AR40" s="20"/>
      <c r="AS40" s="20"/>
      <c r="AT40" s="20"/>
      <c r="AU40" s="20"/>
      <c r="AV40" s="20"/>
      <c r="AW40" s="20"/>
      <c r="AX40" s="20"/>
      <c r="AY40" s="20"/>
      <c r="AZ40" s="20"/>
      <c r="BA40" s="20"/>
      <c r="BB40" s="20"/>
    </row>
    <row r="41" spans="1:54" ht="26.1" customHeight="1" x14ac:dyDescent="0.25">
      <c r="A41" s="21">
        <v>1986</v>
      </c>
      <c r="B41" s="39" t="s">
        <v>1</v>
      </c>
      <c r="C41" s="13" t="s">
        <v>255</v>
      </c>
      <c r="D41" s="13">
        <v>34009</v>
      </c>
      <c r="E41" s="13" t="s">
        <v>251</v>
      </c>
      <c r="F41" s="13">
        <v>73242</v>
      </c>
      <c r="G41" s="13" t="s">
        <v>280</v>
      </c>
      <c r="H41" s="13" t="s">
        <v>276</v>
      </c>
      <c r="I41" s="13" t="s">
        <v>62</v>
      </c>
      <c r="J41" s="13" t="s">
        <v>68</v>
      </c>
      <c r="K41" s="13" t="s">
        <v>281</v>
      </c>
      <c r="L41" s="4">
        <v>2378</v>
      </c>
      <c r="M41" s="4">
        <v>2</v>
      </c>
      <c r="N41" s="14" t="s">
        <v>35</v>
      </c>
      <c r="O41" s="15" t="s">
        <v>679</v>
      </c>
      <c r="P41" s="68">
        <v>870</v>
      </c>
      <c r="Q41" s="61">
        <v>475.74</v>
      </c>
      <c r="R41" s="65">
        <f t="shared" si="0"/>
        <v>0.39402173913043476</v>
      </c>
      <c r="S41" s="65">
        <f t="shared" si="1"/>
        <v>0.21546195652173913</v>
      </c>
      <c r="T41" s="15">
        <v>14.207840209971801</v>
      </c>
      <c r="U41" s="15">
        <v>13.40595703</v>
      </c>
      <c r="V41" s="15">
        <f t="shared" si="2"/>
        <v>-0.80188317997180114</v>
      </c>
      <c r="W41" s="15">
        <f t="shared" si="3"/>
        <v>-5.643948468740505</v>
      </c>
      <c r="X41" s="15">
        <v>7.7377511199852496</v>
      </c>
      <c r="Y41" s="15">
        <v>7.2446127000000002</v>
      </c>
      <c r="Z41" s="15">
        <f t="shared" si="4"/>
        <v>-0.49313841998524932</v>
      </c>
      <c r="AA41" s="16">
        <f t="shared" si="5"/>
        <v>-6.3731491532670201</v>
      </c>
      <c r="AB41" s="13">
        <v>14.21</v>
      </c>
      <c r="AC41" s="13">
        <v>446.9</v>
      </c>
      <c r="AD41" s="13">
        <v>0</v>
      </c>
      <c r="AE41" s="13">
        <v>431.76</v>
      </c>
      <c r="AF41" s="53">
        <f t="shared" ref="AF41:AF72" si="10">AC41/2000</f>
        <v>0.22344999999999998</v>
      </c>
      <c r="AG41" s="53">
        <f>IFERROR(AF41+(AF41*(AA41/100)),"0.00")</f>
        <v>0.20920919821702483</v>
      </c>
      <c r="AH41" s="53">
        <f t="shared" si="7"/>
        <v>-1.4240801782975154E-2</v>
      </c>
      <c r="AI41" s="53">
        <f t="shared" si="8"/>
        <v>-6.3731491532670201</v>
      </c>
      <c r="AJ41" s="44">
        <v>221112</v>
      </c>
      <c r="AK41" s="15" t="s">
        <v>684</v>
      </c>
      <c r="AL41" s="14" t="s">
        <v>69</v>
      </c>
      <c r="AM41" s="39" t="s">
        <v>65</v>
      </c>
      <c r="AN41" s="39" t="s">
        <v>59</v>
      </c>
      <c r="AO41" s="39" t="s">
        <v>70</v>
      </c>
      <c r="AP41" s="39" t="s">
        <v>71</v>
      </c>
      <c r="AQ41" s="20"/>
      <c r="AR41" s="20"/>
      <c r="AS41" s="20"/>
      <c r="AT41" s="20"/>
      <c r="AU41" s="20"/>
      <c r="AV41" s="20"/>
      <c r="AW41" s="20"/>
      <c r="AX41" s="20"/>
      <c r="AY41" s="20"/>
      <c r="AZ41" s="20"/>
      <c r="BA41" s="20"/>
      <c r="BB41" s="20"/>
    </row>
    <row r="42" spans="1:54" ht="26.1" customHeight="1" x14ac:dyDescent="0.25">
      <c r="A42" s="21">
        <v>2141</v>
      </c>
      <c r="B42" s="40" t="s">
        <v>1</v>
      </c>
      <c r="C42" s="13" t="s">
        <v>255</v>
      </c>
      <c r="D42" s="13">
        <v>34009</v>
      </c>
      <c r="E42" s="13" t="s">
        <v>251</v>
      </c>
      <c r="F42" s="13">
        <v>73242</v>
      </c>
      <c r="G42" s="13" t="s">
        <v>280</v>
      </c>
      <c r="H42" s="13" t="s">
        <v>276</v>
      </c>
      <c r="I42" s="13" t="s">
        <v>62</v>
      </c>
      <c r="J42" s="13" t="s">
        <v>68</v>
      </c>
      <c r="K42" s="13" t="s">
        <v>281</v>
      </c>
      <c r="L42" s="4">
        <v>2378</v>
      </c>
      <c r="M42" s="4">
        <v>2</v>
      </c>
      <c r="N42" s="13" t="s">
        <v>36</v>
      </c>
      <c r="O42" s="15" t="s">
        <v>679</v>
      </c>
      <c r="P42" s="68">
        <v>870</v>
      </c>
      <c r="Q42" s="61">
        <v>475.74</v>
      </c>
      <c r="R42" s="65">
        <f t="shared" si="0"/>
        <v>0.39402173913043476</v>
      </c>
      <c r="S42" s="65">
        <f t="shared" si="1"/>
        <v>0.21546195652173913</v>
      </c>
      <c r="T42" s="15">
        <v>375.82023668422602</v>
      </c>
      <c r="U42" s="15">
        <v>354.60427010000001</v>
      </c>
      <c r="V42" s="15">
        <f t="shared" si="2"/>
        <v>-21.21596658422601</v>
      </c>
      <c r="W42" s="15">
        <f t="shared" si="3"/>
        <v>-5.6452432608231842</v>
      </c>
      <c r="X42" s="15">
        <v>204.89626137587339</v>
      </c>
      <c r="Y42" s="15">
        <v>191.83791703</v>
      </c>
      <c r="Z42" s="15">
        <f t="shared" si="4"/>
        <v>-13.058344345873394</v>
      </c>
      <c r="AA42" s="16">
        <f t="shared" si="5"/>
        <v>-6.3731491527404804</v>
      </c>
      <c r="AB42" s="13">
        <v>378.7</v>
      </c>
      <c r="AC42" s="13">
        <v>12100</v>
      </c>
      <c r="AD42" s="13">
        <v>256.2</v>
      </c>
      <c r="AE42" s="13">
        <v>0</v>
      </c>
      <c r="AF42" s="53">
        <f t="shared" si="10"/>
        <v>6.05</v>
      </c>
      <c r="AG42" s="53">
        <f>IFERROR(AF42+(AF42*(AA42/100)),"0.00")</f>
        <v>5.6644244762592004</v>
      </c>
      <c r="AH42" s="53">
        <f t="shared" si="7"/>
        <v>-0.3855755237407994</v>
      </c>
      <c r="AI42" s="53">
        <f t="shared" si="8"/>
        <v>-6.3731491527404858</v>
      </c>
      <c r="AJ42" s="44">
        <v>221112</v>
      </c>
      <c r="AK42" s="15" t="s">
        <v>684</v>
      </c>
      <c r="AL42" s="14" t="s">
        <v>69</v>
      </c>
      <c r="AM42" s="39" t="s">
        <v>65</v>
      </c>
      <c r="AN42" s="39" t="s">
        <v>59</v>
      </c>
      <c r="AO42" s="39" t="s">
        <v>70</v>
      </c>
      <c r="AP42" s="39" t="s">
        <v>71</v>
      </c>
      <c r="AQ42" s="59"/>
      <c r="AR42" s="20"/>
      <c r="AS42" s="20"/>
      <c r="AT42" s="20"/>
      <c r="AU42" s="20"/>
      <c r="AV42" s="20"/>
      <c r="AW42" s="20"/>
      <c r="AX42" s="20"/>
      <c r="AY42" s="20"/>
      <c r="AZ42" s="20"/>
      <c r="BA42" s="20"/>
      <c r="BB42" s="20"/>
    </row>
    <row r="43" spans="1:54" ht="26.1" customHeight="1" x14ac:dyDescent="0.25">
      <c r="A43" s="21">
        <v>1125</v>
      </c>
      <c r="B43" s="39" t="s">
        <v>1</v>
      </c>
      <c r="C43" s="13" t="s">
        <v>255</v>
      </c>
      <c r="D43" s="13">
        <v>34009</v>
      </c>
      <c r="E43" s="13" t="s">
        <v>251</v>
      </c>
      <c r="F43" s="13">
        <v>73242</v>
      </c>
      <c r="G43" s="13" t="s">
        <v>280</v>
      </c>
      <c r="H43" s="13" t="s">
        <v>274</v>
      </c>
      <c r="I43" s="13" t="s">
        <v>62</v>
      </c>
      <c r="J43" s="13" t="s">
        <v>68</v>
      </c>
      <c r="K43" s="13" t="s">
        <v>279</v>
      </c>
      <c r="L43" s="4">
        <v>2378</v>
      </c>
      <c r="M43" s="4">
        <v>2</v>
      </c>
      <c r="N43" s="14" t="s">
        <v>40</v>
      </c>
      <c r="O43" s="15" t="s">
        <v>679</v>
      </c>
      <c r="P43" s="68">
        <v>870</v>
      </c>
      <c r="Q43" s="61">
        <v>475.74</v>
      </c>
      <c r="R43" s="65">
        <f t="shared" si="0"/>
        <v>0.39402173913043476</v>
      </c>
      <c r="S43" s="65">
        <f t="shared" si="1"/>
        <v>0.21546195652173913</v>
      </c>
      <c r="T43" s="15">
        <v>0</v>
      </c>
      <c r="U43" s="15">
        <v>0</v>
      </c>
      <c r="V43" s="15">
        <f t="shared" si="2"/>
        <v>0</v>
      </c>
      <c r="W43" s="15" t="str">
        <f t="shared" si="3"/>
        <v>0.00</v>
      </c>
      <c r="X43" s="15">
        <v>0</v>
      </c>
      <c r="Y43" s="15">
        <v>0</v>
      </c>
      <c r="Z43" s="15">
        <f t="shared" si="4"/>
        <v>0</v>
      </c>
      <c r="AA43" s="16" t="str">
        <f t="shared" si="5"/>
        <v>0</v>
      </c>
      <c r="AB43" s="13"/>
      <c r="AC43" s="13"/>
      <c r="AD43" s="13"/>
      <c r="AE43" s="13"/>
      <c r="AF43" s="53">
        <f t="shared" si="10"/>
        <v>0</v>
      </c>
      <c r="AG43" s="53">
        <f>IFERROR((((Y43)/Q43)*24),"0.00")</f>
        <v>0</v>
      </c>
      <c r="AH43" s="53">
        <f t="shared" si="7"/>
        <v>0</v>
      </c>
      <c r="AI43" s="53" t="str">
        <f t="shared" si="8"/>
        <v>0.00</v>
      </c>
      <c r="AJ43" s="44">
        <v>221112</v>
      </c>
      <c r="AK43" s="15" t="s">
        <v>684</v>
      </c>
      <c r="AL43" s="14" t="s">
        <v>69</v>
      </c>
      <c r="AM43" s="39" t="s">
        <v>65</v>
      </c>
      <c r="AN43" s="39" t="s">
        <v>59</v>
      </c>
      <c r="AO43" s="39" t="s">
        <v>70</v>
      </c>
      <c r="AP43" s="39" t="s">
        <v>71</v>
      </c>
      <c r="AQ43" s="20"/>
      <c r="AR43" s="20"/>
      <c r="AS43" s="20"/>
      <c r="AT43" s="20"/>
      <c r="AU43" s="20"/>
      <c r="AV43" s="20"/>
      <c r="AW43" s="20"/>
      <c r="AX43" s="20"/>
      <c r="AY43" s="20"/>
      <c r="AZ43" s="20"/>
      <c r="BA43" s="20"/>
      <c r="BB43" s="20"/>
    </row>
    <row r="44" spans="1:54" ht="26.1" customHeight="1" x14ac:dyDescent="0.25">
      <c r="A44" s="21">
        <v>1126</v>
      </c>
      <c r="B44" s="39" t="s">
        <v>1</v>
      </c>
      <c r="C44" s="13" t="s">
        <v>255</v>
      </c>
      <c r="D44" s="13">
        <v>34009</v>
      </c>
      <c r="E44" s="13" t="s">
        <v>251</v>
      </c>
      <c r="F44" s="13">
        <v>73242</v>
      </c>
      <c r="G44" s="13" t="s">
        <v>280</v>
      </c>
      <c r="H44" s="13" t="s">
        <v>274</v>
      </c>
      <c r="I44" s="13" t="s">
        <v>62</v>
      </c>
      <c r="J44" s="13" t="s">
        <v>68</v>
      </c>
      <c r="K44" s="13" t="s">
        <v>279</v>
      </c>
      <c r="L44" s="4">
        <v>2378</v>
      </c>
      <c r="M44" s="4">
        <v>2</v>
      </c>
      <c r="N44" s="14" t="s">
        <v>38</v>
      </c>
      <c r="O44" s="15" t="s">
        <v>679</v>
      </c>
      <c r="P44" s="68">
        <v>870</v>
      </c>
      <c r="Q44" s="61">
        <v>475.74</v>
      </c>
      <c r="R44" s="65">
        <f t="shared" si="0"/>
        <v>0.39402173913043476</v>
      </c>
      <c r="S44" s="65">
        <f t="shared" si="1"/>
        <v>0.21546195652173913</v>
      </c>
      <c r="T44" s="15">
        <v>0.27867317878860398</v>
      </c>
      <c r="U44" s="15">
        <v>0.26294500799999998</v>
      </c>
      <c r="V44" s="15">
        <f t="shared" si="2"/>
        <v>-1.5728170788604001E-2</v>
      </c>
      <c r="W44" s="15">
        <f t="shared" si="3"/>
        <v>-5.6439485338971505</v>
      </c>
      <c r="X44" s="15">
        <v>0.15176857772991881</v>
      </c>
      <c r="Y44" s="15">
        <v>0.14209614100000001</v>
      </c>
      <c r="Z44" s="15">
        <f t="shared" si="4"/>
        <v>-9.6724367299187985E-3</v>
      </c>
      <c r="AA44" s="16">
        <f t="shared" si="5"/>
        <v>-6.3731484307189561</v>
      </c>
      <c r="AB44" s="13">
        <v>0.28000000000000003</v>
      </c>
      <c r="AC44" s="13">
        <v>0</v>
      </c>
      <c r="AD44" s="13">
        <v>0</v>
      </c>
      <c r="AE44" s="13">
        <v>0</v>
      </c>
      <c r="AF44" s="53">
        <f t="shared" si="10"/>
        <v>0</v>
      </c>
      <c r="AG44" s="53">
        <f>IFERROR((((Y44)/Q44)*24),"0.00")</f>
        <v>7.1684268381889274E-3</v>
      </c>
      <c r="AH44" s="53">
        <f t="shared" si="7"/>
        <v>7.1684268381889274E-3</v>
      </c>
      <c r="AI44" s="53" t="str">
        <f t="shared" si="8"/>
        <v>0.00</v>
      </c>
      <c r="AJ44" s="44">
        <v>221112</v>
      </c>
      <c r="AK44" s="15" t="s">
        <v>684</v>
      </c>
      <c r="AL44" s="14" t="s">
        <v>69</v>
      </c>
      <c r="AM44" s="39" t="s">
        <v>65</v>
      </c>
      <c r="AN44" s="39" t="s">
        <v>59</v>
      </c>
      <c r="AO44" s="39" t="s">
        <v>70</v>
      </c>
      <c r="AP44" s="39" t="s">
        <v>71</v>
      </c>
      <c r="AQ44" s="20"/>
      <c r="AR44" s="20"/>
      <c r="AS44" s="20"/>
      <c r="AT44" s="20"/>
      <c r="AU44" s="20"/>
      <c r="AV44" s="20"/>
      <c r="AW44" s="20"/>
      <c r="AX44" s="20"/>
      <c r="AY44" s="20"/>
      <c r="AZ44" s="20"/>
      <c r="BA44" s="20"/>
      <c r="BB44" s="20"/>
    </row>
    <row r="45" spans="1:54" ht="26.1" customHeight="1" x14ac:dyDescent="0.25">
      <c r="A45" s="21">
        <v>1127</v>
      </c>
      <c r="B45" s="39" t="s">
        <v>1</v>
      </c>
      <c r="C45" s="13" t="s">
        <v>255</v>
      </c>
      <c r="D45" s="13">
        <v>34009</v>
      </c>
      <c r="E45" s="13" t="s">
        <v>251</v>
      </c>
      <c r="F45" s="13">
        <v>73242</v>
      </c>
      <c r="G45" s="13" t="s">
        <v>280</v>
      </c>
      <c r="H45" s="13" t="s">
        <v>274</v>
      </c>
      <c r="I45" s="13" t="s">
        <v>62</v>
      </c>
      <c r="J45" s="13" t="s">
        <v>68</v>
      </c>
      <c r="K45" s="13" t="s">
        <v>279</v>
      </c>
      <c r="L45" s="4">
        <v>2378</v>
      </c>
      <c r="M45" s="4">
        <v>2</v>
      </c>
      <c r="N45" s="14" t="s">
        <v>39</v>
      </c>
      <c r="O45" s="15" t="s">
        <v>679</v>
      </c>
      <c r="P45" s="68">
        <v>870</v>
      </c>
      <c r="Q45" s="61">
        <v>475.74</v>
      </c>
      <c r="R45" s="65">
        <f t="shared" si="0"/>
        <v>0.39402173913043476</v>
      </c>
      <c r="S45" s="65">
        <f t="shared" si="1"/>
        <v>0.21546195652173913</v>
      </c>
      <c r="T45" s="15">
        <v>0.189785855740219</v>
      </c>
      <c r="U45" s="15">
        <v>0.17907444</v>
      </c>
      <c r="V45" s="15">
        <f t="shared" si="2"/>
        <v>-1.0711415740218999E-2</v>
      </c>
      <c r="W45" s="15">
        <f t="shared" si="3"/>
        <v>-5.643948385110904</v>
      </c>
      <c r="X45" s="15">
        <v>0.10335953220958639</v>
      </c>
      <c r="Y45" s="15">
        <v>9.6772275000000005E-2</v>
      </c>
      <c r="Z45" s="15">
        <f t="shared" si="4"/>
        <v>-6.5872572095863891E-3</v>
      </c>
      <c r="AA45" s="16">
        <f t="shared" si="5"/>
        <v>-6.373149209140319</v>
      </c>
      <c r="AB45" s="13">
        <v>0.19</v>
      </c>
      <c r="AC45" s="13">
        <v>0</v>
      </c>
      <c r="AD45" s="13">
        <v>0</v>
      </c>
      <c r="AE45" s="13">
        <v>0</v>
      </c>
      <c r="AF45" s="53">
        <f t="shared" si="10"/>
        <v>0</v>
      </c>
      <c r="AG45" s="53">
        <f>IFERROR((((Y45)/Q45)*24),"0.00")</f>
        <v>4.8819409761634508E-3</v>
      </c>
      <c r="AH45" s="53">
        <f t="shared" si="7"/>
        <v>4.8819409761634508E-3</v>
      </c>
      <c r="AI45" s="53" t="str">
        <f t="shared" si="8"/>
        <v>0.00</v>
      </c>
      <c r="AJ45" s="44">
        <v>221112</v>
      </c>
      <c r="AK45" s="15" t="s">
        <v>684</v>
      </c>
      <c r="AL45" s="14" t="s">
        <v>69</v>
      </c>
      <c r="AM45" s="39" t="s">
        <v>65</v>
      </c>
      <c r="AN45" s="39" t="s">
        <v>59</v>
      </c>
      <c r="AO45" s="39" t="s">
        <v>70</v>
      </c>
      <c r="AP45" s="39" t="s">
        <v>71</v>
      </c>
      <c r="AQ45" s="20"/>
      <c r="AR45" s="20"/>
      <c r="AS45" s="20"/>
      <c r="AT45" s="20"/>
      <c r="AU45" s="20"/>
      <c r="AV45" s="20"/>
      <c r="AW45" s="20"/>
      <c r="AX45" s="20"/>
      <c r="AY45" s="20"/>
      <c r="AZ45" s="20"/>
      <c r="BA45" s="20"/>
      <c r="BB45" s="20"/>
    </row>
    <row r="46" spans="1:54" ht="26.1" customHeight="1" x14ac:dyDescent="0.25">
      <c r="A46" s="21">
        <v>1128</v>
      </c>
      <c r="B46" s="39" t="s">
        <v>1</v>
      </c>
      <c r="C46" s="13" t="s">
        <v>255</v>
      </c>
      <c r="D46" s="13">
        <v>34009</v>
      </c>
      <c r="E46" s="13" t="s">
        <v>251</v>
      </c>
      <c r="F46" s="13">
        <v>73242</v>
      </c>
      <c r="G46" s="13" t="s">
        <v>280</v>
      </c>
      <c r="H46" s="13" t="s">
        <v>274</v>
      </c>
      <c r="I46" s="13" t="s">
        <v>62</v>
      </c>
      <c r="J46" s="13" t="s">
        <v>68</v>
      </c>
      <c r="K46" s="13" t="s">
        <v>279</v>
      </c>
      <c r="L46" s="4">
        <v>2378</v>
      </c>
      <c r="M46" s="4">
        <v>2</v>
      </c>
      <c r="N46" s="14" t="s">
        <v>37</v>
      </c>
      <c r="O46" s="15" t="s">
        <v>679</v>
      </c>
      <c r="P46" s="68">
        <v>870</v>
      </c>
      <c r="Q46" s="61">
        <v>475.74</v>
      </c>
      <c r="R46" s="65">
        <f t="shared" si="0"/>
        <v>0.39402173913043476</v>
      </c>
      <c r="S46" s="65">
        <f t="shared" si="1"/>
        <v>0.21546195652173913</v>
      </c>
      <c r="T46" s="15">
        <v>0.28750767479995798</v>
      </c>
      <c r="U46" s="15">
        <v>0.27128089</v>
      </c>
      <c r="V46" s="15">
        <f t="shared" si="2"/>
        <v>-1.6226784799957983E-2</v>
      </c>
      <c r="W46" s="15">
        <f t="shared" si="3"/>
        <v>-5.643948395898736</v>
      </c>
      <c r="X46" s="15">
        <v>0.1565799445806341</v>
      </c>
      <c r="Y46" s="15">
        <v>0.14660087099999999</v>
      </c>
      <c r="Z46" s="15">
        <f t="shared" si="4"/>
        <v>-9.9790735806341013E-3</v>
      </c>
      <c r="AA46" s="16">
        <f t="shared" si="5"/>
        <v>-6.3731492608206732</v>
      </c>
      <c r="AB46" s="13">
        <v>0.28999999999999998</v>
      </c>
      <c r="AC46" s="13">
        <v>0</v>
      </c>
      <c r="AD46" s="13">
        <v>0</v>
      </c>
      <c r="AE46" s="13">
        <v>0</v>
      </c>
      <c r="AF46" s="53">
        <f t="shared" si="10"/>
        <v>0</v>
      </c>
      <c r="AG46" s="53">
        <f>IFERROR((((Y46)/Q46)*24),"0.00")</f>
        <v>7.3956802118804385E-3</v>
      </c>
      <c r="AH46" s="53">
        <f t="shared" si="7"/>
        <v>7.3956802118804385E-3</v>
      </c>
      <c r="AI46" s="53" t="str">
        <f t="shared" si="8"/>
        <v>0.00</v>
      </c>
      <c r="AJ46" s="44">
        <v>221112</v>
      </c>
      <c r="AK46" s="15" t="s">
        <v>684</v>
      </c>
      <c r="AL46" s="14" t="s">
        <v>69</v>
      </c>
      <c r="AM46" s="39" t="s">
        <v>65</v>
      </c>
      <c r="AN46" s="39" t="s">
        <v>59</v>
      </c>
      <c r="AO46" s="39" t="s">
        <v>70</v>
      </c>
      <c r="AP46" s="39" t="s">
        <v>71</v>
      </c>
      <c r="AQ46" s="20"/>
      <c r="AR46" s="20"/>
      <c r="AS46" s="20"/>
      <c r="AT46" s="20"/>
      <c r="AU46" s="20"/>
      <c r="AV46" s="20"/>
      <c r="AW46" s="20"/>
      <c r="AX46" s="20"/>
      <c r="AY46" s="20"/>
      <c r="AZ46" s="20"/>
      <c r="BA46" s="20"/>
      <c r="BB46" s="20"/>
    </row>
    <row r="47" spans="1:54" ht="26.1" customHeight="1" x14ac:dyDescent="0.25">
      <c r="A47" s="21">
        <v>1611</v>
      </c>
      <c r="B47" s="39" t="s">
        <v>1</v>
      </c>
      <c r="C47" s="13" t="s">
        <v>255</v>
      </c>
      <c r="D47" s="13">
        <v>34009</v>
      </c>
      <c r="E47" s="13" t="s">
        <v>251</v>
      </c>
      <c r="F47" s="13">
        <v>73242</v>
      </c>
      <c r="G47" s="13" t="s">
        <v>280</v>
      </c>
      <c r="H47" s="13" t="s">
        <v>274</v>
      </c>
      <c r="I47" s="13" t="s">
        <v>62</v>
      </c>
      <c r="J47" s="13" t="s">
        <v>68</v>
      </c>
      <c r="K47" s="13" t="s">
        <v>279</v>
      </c>
      <c r="L47" s="4">
        <v>2378</v>
      </c>
      <c r="M47" s="4">
        <v>2</v>
      </c>
      <c r="N47" s="14" t="s">
        <v>34</v>
      </c>
      <c r="O47" s="15" t="s">
        <v>679</v>
      </c>
      <c r="P47" s="68">
        <v>870</v>
      </c>
      <c r="Q47" s="61">
        <v>475.74</v>
      </c>
      <c r="R47" s="65">
        <f t="shared" si="0"/>
        <v>0.39402173913043476</v>
      </c>
      <c r="S47" s="65">
        <f t="shared" si="1"/>
        <v>0.21546195652173913</v>
      </c>
      <c r="T47" s="15">
        <v>3.9673058239965198E-2</v>
      </c>
      <c r="U47" s="15">
        <v>3.7433930999999997E-2</v>
      </c>
      <c r="V47" s="15">
        <f t="shared" si="2"/>
        <v>-2.239127239965201E-3</v>
      </c>
      <c r="W47" s="15">
        <f t="shared" si="3"/>
        <v>-5.64394916676624</v>
      </c>
      <c r="X47" s="15">
        <v>2.1606398037477589E-2</v>
      </c>
      <c r="Y47" s="15">
        <v>2.022939E-2</v>
      </c>
      <c r="Z47" s="15">
        <f t="shared" si="4"/>
        <v>-1.3770080374775895E-3</v>
      </c>
      <c r="AA47" s="16">
        <f t="shared" si="5"/>
        <v>-6.3731494490154565</v>
      </c>
      <c r="AB47" s="13">
        <v>0.04</v>
      </c>
      <c r="AC47" s="13">
        <v>3.27</v>
      </c>
      <c r="AD47" s="13">
        <v>0</v>
      </c>
      <c r="AE47" s="13">
        <v>0</v>
      </c>
      <c r="AF47" s="53">
        <f t="shared" si="10"/>
        <v>1.635E-3</v>
      </c>
      <c r="AG47" s="53">
        <f>IFERROR((((Y47)/Q47)*24),"0.00")</f>
        <v>1.0205266742338251E-3</v>
      </c>
      <c r="AH47" s="53">
        <f t="shared" si="7"/>
        <v>-6.1447332576617482E-4</v>
      </c>
      <c r="AI47" s="53">
        <f t="shared" si="8"/>
        <v>-37.582466407717114</v>
      </c>
      <c r="AJ47" s="44">
        <v>221112</v>
      </c>
      <c r="AK47" s="15" t="s">
        <v>684</v>
      </c>
      <c r="AL47" s="14" t="s">
        <v>69</v>
      </c>
      <c r="AM47" s="39" t="s">
        <v>65</v>
      </c>
      <c r="AN47" s="39" t="s">
        <v>59</v>
      </c>
      <c r="AO47" s="39" t="s">
        <v>70</v>
      </c>
      <c r="AP47" s="39" t="s">
        <v>71</v>
      </c>
      <c r="AQ47" s="20"/>
      <c r="AR47" s="20"/>
      <c r="AS47" s="20"/>
      <c r="AT47" s="20"/>
      <c r="AU47" s="20"/>
      <c r="AV47" s="20"/>
      <c r="AW47" s="20"/>
      <c r="AX47" s="20"/>
      <c r="AY47" s="20"/>
      <c r="AZ47" s="20"/>
      <c r="BA47" s="20"/>
      <c r="BB47" s="20"/>
    </row>
    <row r="48" spans="1:54" ht="26.1" customHeight="1" x14ac:dyDescent="0.25">
      <c r="A48" s="21">
        <v>1752</v>
      </c>
      <c r="B48" s="39" t="s">
        <v>1</v>
      </c>
      <c r="C48" s="13" t="s">
        <v>255</v>
      </c>
      <c r="D48" s="13">
        <v>34009</v>
      </c>
      <c r="E48" s="13" t="s">
        <v>251</v>
      </c>
      <c r="F48" s="13">
        <v>73242</v>
      </c>
      <c r="G48" s="13" t="s">
        <v>280</v>
      </c>
      <c r="H48" s="13" t="s">
        <v>274</v>
      </c>
      <c r="I48" s="13" t="s">
        <v>62</v>
      </c>
      <c r="J48" s="13" t="s">
        <v>68</v>
      </c>
      <c r="K48" s="13" t="s">
        <v>279</v>
      </c>
      <c r="L48" s="4">
        <v>2378</v>
      </c>
      <c r="M48" s="4">
        <v>2</v>
      </c>
      <c r="N48" s="14" t="s">
        <v>35</v>
      </c>
      <c r="O48" s="15" t="s">
        <v>679</v>
      </c>
      <c r="P48" s="68">
        <v>870</v>
      </c>
      <c r="Q48" s="61">
        <v>475.74</v>
      </c>
      <c r="R48" s="65">
        <f t="shared" si="0"/>
        <v>0.39402173913043476</v>
      </c>
      <c r="S48" s="65">
        <f t="shared" si="1"/>
        <v>0.21546195652173913</v>
      </c>
      <c r="T48" s="15">
        <v>0.599768113929392</v>
      </c>
      <c r="U48" s="15">
        <v>0.56591751099999998</v>
      </c>
      <c r="V48" s="15">
        <f t="shared" si="2"/>
        <v>-3.3850602929392015E-2</v>
      </c>
      <c r="W48" s="15">
        <f t="shared" si="3"/>
        <v>-5.6439484099311574</v>
      </c>
      <c r="X48" s="15">
        <v>0.32664052570294116</v>
      </c>
      <c r="Y48" s="15">
        <v>0.305823238</v>
      </c>
      <c r="Z48" s="15">
        <f t="shared" si="4"/>
        <v>-2.0817287702941167E-2</v>
      </c>
      <c r="AA48" s="16">
        <f t="shared" si="5"/>
        <v>-6.3731490935307793</v>
      </c>
      <c r="AB48" s="13">
        <v>0.6</v>
      </c>
      <c r="AC48" s="13">
        <v>48.07</v>
      </c>
      <c r="AD48" s="13">
        <v>0</v>
      </c>
      <c r="AE48" s="13">
        <v>38.200000000000003</v>
      </c>
      <c r="AF48" s="53">
        <f t="shared" si="10"/>
        <v>2.4035000000000001E-2</v>
      </c>
      <c r="AG48" s="53">
        <f>IFERROR(AF48+(AF48*(AA48/100)),"0.00")</f>
        <v>2.2503213615369878E-2</v>
      </c>
      <c r="AH48" s="53">
        <f t="shared" si="7"/>
        <v>-1.5317863846301231E-3</v>
      </c>
      <c r="AI48" s="53">
        <f t="shared" si="8"/>
        <v>-6.3731490935307802</v>
      </c>
      <c r="AJ48" s="44">
        <v>221112</v>
      </c>
      <c r="AK48" s="15" t="s">
        <v>684</v>
      </c>
      <c r="AL48" s="14" t="s">
        <v>69</v>
      </c>
      <c r="AM48" s="39" t="s">
        <v>65</v>
      </c>
      <c r="AN48" s="39" t="s">
        <v>59</v>
      </c>
      <c r="AO48" s="39" t="s">
        <v>70</v>
      </c>
      <c r="AP48" s="39" t="s">
        <v>71</v>
      </c>
      <c r="AQ48" s="20"/>
      <c r="AR48" s="20"/>
      <c r="AS48" s="20"/>
      <c r="AT48" s="20"/>
      <c r="AU48" s="20"/>
      <c r="AV48" s="20"/>
      <c r="AW48" s="20"/>
      <c r="AX48" s="20"/>
      <c r="AY48" s="20"/>
      <c r="AZ48" s="20"/>
      <c r="BA48" s="20"/>
      <c r="BB48" s="20"/>
    </row>
    <row r="49" spans="1:54" ht="26.1" customHeight="1" x14ac:dyDescent="0.25">
      <c r="A49" s="21">
        <v>1928</v>
      </c>
      <c r="B49" s="40" t="s">
        <v>1</v>
      </c>
      <c r="C49" s="13" t="s">
        <v>255</v>
      </c>
      <c r="D49" s="13">
        <v>34009</v>
      </c>
      <c r="E49" s="13" t="s">
        <v>251</v>
      </c>
      <c r="F49" s="13">
        <v>73242</v>
      </c>
      <c r="G49" s="13" t="s">
        <v>280</v>
      </c>
      <c r="H49" s="13" t="s">
        <v>274</v>
      </c>
      <c r="I49" s="13" t="s">
        <v>62</v>
      </c>
      <c r="J49" s="13" t="s">
        <v>68</v>
      </c>
      <c r="K49" s="13" t="s">
        <v>279</v>
      </c>
      <c r="L49" s="4">
        <v>2378</v>
      </c>
      <c r="M49" s="4">
        <v>2</v>
      </c>
      <c r="N49" s="13" t="s">
        <v>36</v>
      </c>
      <c r="O49" s="15" t="s">
        <v>679</v>
      </c>
      <c r="P49" s="68">
        <v>870</v>
      </c>
      <c r="Q49" s="61">
        <v>475.74</v>
      </c>
      <c r="R49" s="65">
        <f t="shared" si="0"/>
        <v>0.39402173913043476</v>
      </c>
      <c r="S49" s="65">
        <f t="shared" si="1"/>
        <v>0.21546195652173913</v>
      </c>
      <c r="T49" s="15">
        <v>2.8402375807453599</v>
      </c>
      <c r="U49" s="15">
        <v>2.67989926</v>
      </c>
      <c r="V49" s="15">
        <f t="shared" si="2"/>
        <v>-0.16033832074535992</v>
      </c>
      <c r="W49" s="15">
        <f t="shared" si="3"/>
        <v>-5.645243265293411</v>
      </c>
      <c r="X49" s="15">
        <v>1.5484904880280661</v>
      </c>
      <c r="Y49" s="15">
        <v>1.44980288</v>
      </c>
      <c r="Z49" s="15">
        <f t="shared" si="4"/>
        <v>-9.8687608028066087E-2</v>
      </c>
      <c r="AA49" s="16">
        <f t="shared" si="5"/>
        <v>-6.3731491275571459</v>
      </c>
      <c r="AB49" s="13">
        <v>2.88</v>
      </c>
      <c r="AC49" s="13">
        <v>230.74</v>
      </c>
      <c r="AD49" s="13">
        <v>1.98</v>
      </c>
      <c r="AE49" s="13">
        <v>0</v>
      </c>
      <c r="AF49" s="53">
        <f t="shared" si="10"/>
        <v>0.11537</v>
      </c>
      <c r="AG49" s="53">
        <f>IFERROR(AF49+(AF49*(AA49/100)),"0.00")</f>
        <v>0.10801729785153732</v>
      </c>
      <c r="AH49" s="53">
        <f t="shared" si="7"/>
        <v>-7.3527021484626753E-3</v>
      </c>
      <c r="AI49" s="53">
        <f t="shared" si="8"/>
        <v>-6.3731491275571432</v>
      </c>
      <c r="AJ49" s="44">
        <v>221112</v>
      </c>
      <c r="AK49" s="15" t="s">
        <v>684</v>
      </c>
      <c r="AL49" s="14" t="s">
        <v>69</v>
      </c>
      <c r="AM49" s="39" t="s">
        <v>65</v>
      </c>
      <c r="AN49" s="39" t="s">
        <v>59</v>
      </c>
      <c r="AO49" s="39" t="s">
        <v>70</v>
      </c>
      <c r="AP49" s="39" t="s">
        <v>71</v>
      </c>
      <c r="AQ49" s="59"/>
      <c r="AR49" s="20"/>
      <c r="AS49" s="20"/>
      <c r="AT49" s="20"/>
      <c r="AU49" s="20"/>
      <c r="AV49" s="20"/>
      <c r="AW49" s="20"/>
      <c r="AX49" s="20"/>
      <c r="AY49" s="20"/>
      <c r="AZ49" s="20"/>
      <c r="BA49" s="20"/>
      <c r="BB49" s="20"/>
    </row>
    <row r="50" spans="1:54" ht="26.1" customHeight="1" x14ac:dyDescent="0.25">
      <c r="A50" s="21">
        <v>1117</v>
      </c>
      <c r="B50" s="39" t="s">
        <v>1</v>
      </c>
      <c r="C50" s="13" t="s">
        <v>255</v>
      </c>
      <c r="D50" s="13">
        <v>34009</v>
      </c>
      <c r="E50" s="13" t="s">
        <v>251</v>
      </c>
      <c r="F50" s="13">
        <v>73242</v>
      </c>
      <c r="G50" s="13" t="s">
        <v>278</v>
      </c>
      <c r="H50" s="13" t="s">
        <v>276</v>
      </c>
      <c r="I50" s="13" t="s">
        <v>62</v>
      </c>
      <c r="J50" s="13" t="s">
        <v>63</v>
      </c>
      <c r="K50" s="13" t="s">
        <v>277</v>
      </c>
      <c r="L50" s="4">
        <v>2378</v>
      </c>
      <c r="M50" s="4">
        <v>3</v>
      </c>
      <c r="N50" s="14" t="s">
        <v>40</v>
      </c>
      <c r="O50" s="15" t="s">
        <v>679</v>
      </c>
      <c r="P50" s="68">
        <v>278.32</v>
      </c>
      <c r="Q50" s="61">
        <v>35.04</v>
      </c>
      <c r="R50" s="65">
        <f t="shared" si="0"/>
        <v>0.12605072463768116</v>
      </c>
      <c r="S50" s="65">
        <f t="shared" si="1"/>
        <v>1.5869565217391305E-2</v>
      </c>
      <c r="T50" s="15">
        <v>0.44339929230020603</v>
      </c>
      <c r="U50" s="15">
        <v>0.28131324000000002</v>
      </c>
      <c r="V50" s="15">
        <f t="shared" si="2"/>
        <v>-0.16208605230020601</v>
      </c>
      <c r="W50" s="15">
        <f t="shared" si="3"/>
        <v>-36.555324989211918</v>
      </c>
      <c r="X50" s="15">
        <v>0.40036359776572661</v>
      </c>
      <c r="Y50" s="15">
        <v>0.25348751000000003</v>
      </c>
      <c r="Z50" s="15">
        <f t="shared" si="4"/>
        <v>-0.14687608776572658</v>
      </c>
      <c r="AA50" s="16">
        <f t="shared" si="5"/>
        <v>-36.685674867891301</v>
      </c>
      <c r="AB50" s="13">
        <v>0.44</v>
      </c>
      <c r="AC50" s="13">
        <v>0</v>
      </c>
      <c r="AD50" s="13">
        <v>0</v>
      </c>
      <c r="AE50" s="13">
        <v>0</v>
      </c>
      <c r="AF50" s="53">
        <f t="shared" si="10"/>
        <v>0</v>
      </c>
      <c r="AG50" s="53">
        <f>IFERROR((((Y50)/Q50)*24),"0.00")</f>
        <v>0.17362158219178084</v>
      </c>
      <c r="AH50" s="53">
        <f t="shared" si="7"/>
        <v>0.17362158219178084</v>
      </c>
      <c r="AI50" s="53" t="str">
        <f t="shared" si="8"/>
        <v>0.00</v>
      </c>
      <c r="AJ50" s="44">
        <v>221112</v>
      </c>
      <c r="AK50" s="15" t="s">
        <v>682</v>
      </c>
      <c r="AL50" s="14" t="s">
        <v>64</v>
      </c>
      <c r="AM50" s="39" t="s">
        <v>65</v>
      </c>
      <c r="AN50" s="39" t="s">
        <v>59</v>
      </c>
      <c r="AO50" s="39" t="s">
        <v>66</v>
      </c>
      <c r="AP50" s="39" t="s">
        <v>67</v>
      </c>
      <c r="AQ50" s="20"/>
      <c r="AR50" s="20"/>
      <c r="AS50" s="20"/>
      <c r="AT50" s="20"/>
      <c r="AU50" s="20"/>
      <c r="AV50" s="20"/>
      <c r="AW50" s="20"/>
      <c r="AX50" s="20"/>
      <c r="AY50" s="20"/>
      <c r="AZ50" s="20"/>
      <c r="BA50" s="20"/>
      <c r="BB50" s="20"/>
    </row>
    <row r="51" spans="1:54" ht="26.1" customHeight="1" x14ac:dyDescent="0.25">
      <c r="A51" s="21">
        <v>1118</v>
      </c>
      <c r="B51" s="39" t="s">
        <v>1</v>
      </c>
      <c r="C51" s="13" t="s">
        <v>255</v>
      </c>
      <c r="D51" s="13">
        <v>34009</v>
      </c>
      <c r="E51" s="13" t="s">
        <v>251</v>
      </c>
      <c r="F51" s="13">
        <v>73242</v>
      </c>
      <c r="G51" s="13" t="s">
        <v>278</v>
      </c>
      <c r="H51" s="13" t="s">
        <v>276</v>
      </c>
      <c r="I51" s="13" t="s">
        <v>62</v>
      </c>
      <c r="J51" s="13" t="s">
        <v>63</v>
      </c>
      <c r="K51" s="13" t="s">
        <v>277</v>
      </c>
      <c r="L51" s="4">
        <v>2378</v>
      </c>
      <c r="M51" s="4">
        <v>3</v>
      </c>
      <c r="N51" s="14" t="s">
        <v>38</v>
      </c>
      <c r="O51" s="15" t="s">
        <v>679</v>
      </c>
      <c r="P51" s="68">
        <v>278.32</v>
      </c>
      <c r="Q51" s="61">
        <v>35.04</v>
      </c>
      <c r="R51" s="65">
        <f t="shared" si="0"/>
        <v>0.12605072463768116</v>
      </c>
      <c r="S51" s="65">
        <f t="shared" si="1"/>
        <v>1.5869565217391305E-2</v>
      </c>
      <c r="T51" s="15">
        <v>10.0401022360846</v>
      </c>
      <c r="U51" s="15">
        <v>6.3699102270000001</v>
      </c>
      <c r="V51" s="15">
        <f t="shared" si="2"/>
        <v>-3.6701920090845999</v>
      </c>
      <c r="W51" s="15">
        <f t="shared" si="3"/>
        <v>-36.555325063262373</v>
      </c>
      <c r="X51" s="15">
        <v>9.0656244224517692</v>
      </c>
      <c r="Y51" s="15">
        <v>5.7398389090000004</v>
      </c>
      <c r="Z51" s="15">
        <f t="shared" si="4"/>
        <v>-3.3257855134517689</v>
      </c>
      <c r="AA51" s="16">
        <f t="shared" si="5"/>
        <v>-36.685675012249412</v>
      </c>
      <c r="AB51" s="13">
        <v>10.039999999999999</v>
      </c>
      <c r="AC51" s="13">
        <v>0</v>
      </c>
      <c r="AD51" s="13">
        <v>0</v>
      </c>
      <c r="AE51" s="13">
        <v>0</v>
      </c>
      <c r="AF51" s="53">
        <f t="shared" si="10"/>
        <v>0</v>
      </c>
      <c r="AG51" s="53">
        <f>IFERROR((((Y51)/Q51)*24),"0.00")</f>
        <v>3.931396513013699</v>
      </c>
      <c r="AH51" s="53">
        <f t="shared" si="7"/>
        <v>3.931396513013699</v>
      </c>
      <c r="AI51" s="53" t="str">
        <f t="shared" si="8"/>
        <v>0.00</v>
      </c>
      <c r="AJ51" s="44">
        <v>221112</v>
      </c>
      <c r="AK51" s="15" t="s">
        <v>682</v>
      </c>
      <c r="AL51" s="14" t="s">
        <v>64</v>
      </c>
      <c r="AM51" s="39" t="s">
        <v>65</v>
      </c>
      <c r="AN51" s="39" t="s">
        <v>59</v>
      </c>
      <c r="AO51" s="39" t="s">
        <v>66</v>
      </c>
      <c r="AP51" s="39" t="s">
        <v>67</v>
      </c>
      <c r="AQ51" s="20"/>
      <c r="AR51" s="20"/>
      <c r="AS51" s="20"/>
      <c r="AT51" s="20"/>
      <c r="AU51" s="20"/>
      <c r="AV51" s="20"/>
      <c r="AW51" s="20"/>
      <c r="AX51" s="20"/>
      <c r="AY51" s="20"/>
      <c r="AZ51" s="20"/>
      <c r="BA51" s="20"/>
      <c r="BB51" s="20"/>
    </row>
    <row r="52" spans="1:54" ht="26.1" customHeight="1" x14ac:dyDescent="0.25">
      <c r="A52" s="21">
        <v>1119</v>
      </c>
      <c r="B52" s="39" t="s">
        <v>1</v>
      </c>
      <c r="C52" s="13" t="s">
        <v>255</v>
      </c>
      <c r="D52" s="13">
        <v>34009</v>
      </c>
      <c r="E52" s="13" t="s">
        <v>251</v>
      </c>
      <c r="F52" s="13">
        <v>73242</v>
      </c>
      <c r="G52" s="13" t="s">
        <v>278</v>
      </c>
      <c r="H52" s="13" t="s">
        <v>276</v>
      </c>
      <c r="I52" s="13" t="s">
        <v>62</v>
      </c>
      <c r="J52" s="13" t="s">
        <v>63</v>
      </c>
      <c r="K52" s="13" t="s">
        <v>277</v>
      </c>
      <c r="L52" s="4">
        <v>2378</v>
      </c>
      <c r="M52" s="4">
        <v>3</v>
      </c>
      <c r="N52" s="14" t="s">
        <v>39</v>
      </c>
      <c r="O52" s="15" t="s">
        <v>679</v>
      </c>
      <c r="P52" s="68">
        <v>278.32</v>
      </c>
      <c r="Q52" s="61">
        <v>35.04</v>
      </c>
      <c r="R52" s="65">
        <f t="shared" si="0"/>
        <v>0.12605072463768116</v>
      </c>
      <c r="S52" s="65">
        <f t="shared" si="1"/>
        <v>1.5869565217391305E-2</v>
      </c>
      <c r="T52" s="15">
        <v>5.7500534311626801</v>
      </c>
      <c r="U52" s="15">
        <v>3.6481027080000001</v>
      </c>
      <c r="V52" s="15">
        <f t="shared" si="2"/>
        <v>-2.1019507231626799</v>
      </c>
      <c r="W52" s="15">
        <f t="shared" si="3"/>
        <v>-36.555325064825681</v>
      </c>
      <c r="X52" s="15">
        <v>5.1919615547938047</v>
      </c>
      <c r="Y52" s="15">
        <v>3.2872554119999999</v>
      </c>
      <c r="Z52" s="15">
        <f t="shared" si="4"/>
        <v>-1.9047061427938048</v>
      </c>
      <c r="AA52" s="16">
        <f t="shared" si="5"/>
        <v>-36.685675013043287</v>
      </c>
      <c r="AB52" s="13">
        <v>5.75</v>
      </c>
      <c r="AC52" s="13">
        <v>0</v>
      </c>
      <c r="AD52" s="13">
        <v>0</v>
      </c>
      <c r="AE52" s="13">
        <v>0</v>
      </c>
      <c r="AF52" s="53">
        <f t="shared" si="10"/>
        <v>0</v>
      </c>
      <c r="AG52" s="53">
        <f>IFERROR((((Y52)/Q52)*24),"0.00")</f>
        <v>2.2515448027397262</v>
      </c>
      <c r="AH52" s="53">
        <f t="shared" si="7"/>
        <v>2.2515448027397262</v>
      </c>
      <c r="AI52" s="53" t="str">
        <f t="shared" si="8"/>
        <v>0.00</v>
      </c>
      <c r="AJ52" s="44">
        <v>221112</v>
      </c>
      <c r="AK52" s="15" t="s">
        <v>682</v>
      </c>
      <c r="AL52" s="14" t="s">
        <v>64</v>
      </c>
      <c r="AM52" s="39" t="s">
        <v>65</v>
      </c>
      <c r="AN52" s="39" t="s">
        <v>59</v>
      </c>
      <c r="AO52" s="39" t="s">
        <v>66</v>
      </c>
      <c r="AP52" s="39" t="s">
        <v>67</v>
      </c>
      <c r="AQ52" s="20"/>
      <c r="AR52" s="20"/>
      <c r="AS52" s="20"/>
      <c r="AT52" s="20"/>
      <c r="AU52" s="20"/>
      <c r="AV52" s="20"/>
      <c r="AW52" s="20"/>
      <c r="AX52" s="20"/>
      <c r="AY52" s="20"/>
      <c r="AZ52" s="20"/>
      <c r="BA52" s="20"/>
      <c r="BB52" s="20"/>
    </row>
    <row r="53" spans="1:54" ht="26.1" customHeight="1" x14ac:dyDescent="0.25">
      <c r="A53" s="21">
        <v>1120</v>
      </c>
      <c r="B53" s="39" t="s">
        <v>1</v>
      </c>
      <c r="C53" s="13" t="s">
        <v>255</v>
      </c>
      <c r="D53" s="13">
        <v>34009</v>
      </c>
      <c r="E53" s="13" t="s">
        <v>251</v>
      </c>
      <c r="F53" s="13">
        <v>73242</v>
      </c>
      <c r="G53" s="13" t="s">
        <v>278</v>
      </c>
      <c r="H53" s="13" t="s">
        <v>276</v>
      </c>
      <c r="I53" s="13" t="s">
        <v>62</v>
      </c>
      <c r="J53" s="13" t="s">
        <v>63</v>
      </c>
      <c r="K53" s="13" t="s">
        <v>277</v>
      </c>
      <c r="L53" s="4">
        <v>2378</v>
      </c>
      <c r="M53" s="4">
        <v>3</v>
      </c>
      <c r="N53" s="14" t="s">
        <v>37</v>
      </c>
      <c r="O53" s="15" t="s">
        <v>679</v>
      </c>
      <c r="P53" s="68">
        <v>278.32</v>
      </c>
      <c r="Q53" s="61">
        <v>35.04</v>
      </c>
      <c r="R53" s="65">
        <f t="shared" si="0"/>
        <v>0.12605072463768116</v>
      </c>
      <c r="S53" s="65">
        <f t="shared" si="1"/>
        <v>1.5869565217391305E-2</v>
      </c>
      <c r="T53" s="15">
        <v>121.19737199991501</v>
      </c>
      <c r="U53" s="15">
        <v>76.893278699999996</v>
      </c>
      <c r="V53" s="15">
        <f t="shared" si="2"/>
        <v>-44.30409329991501</v>
      </c>
      <c r="W53" s="15">
        <f t="shared" si="3"/>
        <v>-36.555325060964265</v>
      </c>
      <c r="X53" s="15">
        <v>109.4341302213527</v>
      </c>
      <c r="Y53" s="15">
        <v>69.287480869999996</v>
      </c>
      <c r="Z53" s="15">
        <f t="shared" si="4"/>
        <v>-40.146649351352707</v>
      </c>
      <c r="AA53" s="16">
        <f t="shared" si="5"/>
        <v>-36.685674999333365</v>
      </c>
      <c r="AB53" s="13">
        <v>121.1</v>
      </c>
      <c r="AC53" s="13">
        <v>0</v>
      </c>
      <c r="AD53" s="13">
        <v>0</v>
      </c>
      <c r="AE53" s="13">
        <v>0</v>
      </c>
      <c r="AF53" s="53">
        <f t="shared" si="10"/>
        <v>0</v>
      </c>
      <c r="AG53" s="53">
        <f>IFERROR((((Y53)/Q53)*24),"0.00")</f>
        <v>47.457178678082187</v>
      </c>
      <c r="AH53" s="53">
        <f t="shared" si="7"/>
        <v>47.457178678082187</v>
      </c>
      <c r="AI53" s="53" t="str">
        <f t="shared" si="8"/>
        <v>0.00</v>
      </c>
      <c r="AJ53" s="44">
        <v>221112</v>
      </c>
      <c r="AK53" s="15" t="s">
        <v>682</v>
      </c>
      <c r="AL53" s="14" t="s">
        <v>64</v>
      </c>
      <c r="AM53" s="39" t="s">
        <v>65</v>
      </c>
      <c r="AN53" s="39" t="s">
        <v>59</v>
      </c>
      <c r="AO53" s="39" t="s">
        <v>66</v>
      </c>
      <c r="AP53" s="39" t="s">
        <v>67</v>
      </c>
      <c r="AQ53" s="20"/>
      <c r="AR53" s="20"/>
      <c r="AS53" s="20"/>
      <c r="AT53" s="20"/>
      <c r="AU53" s="20"/>
      <c r="AV53" s="20"/>
      <c r="AW53" s="20"/>
      <c r="AX53" s="20"/>
      <c r="AY53" s="20"/>
      <c r="AZ53" s="20"/>
      <c r="BA53" s="20"/>
      <c r="BB53" s="20"/>
    </row>
    <row r="54" spans="1:54" ht="26.1" customHeight="1" x14ac:dyDescent="0.25">
      <c r="A54" s="21">
        <v>1816</v>
      </c>
      <c r="B54" s="39" t="s">
        <v>1</v>
      </c>
      <c r="C54" s="13" t="s">
        <v>255</v>
      </c>
      <c r="D54" s="13">
        <v>34009</v>
      </c>
      <c r="E54" s="13" t="s">
        <v>251</v>
      </c>
      <c r="F54" s="13">
        <v>73242</v>
      </c>
      <c r="G54" s="13" t="s">
        <v>278</v>
      </c>
      <c r="H54" s="13" t="s">
        <v>276</v>
      </c>
      <c r="I54" s="13" t="s">
        <v>62</v>
      </c>
      <c r="J54" s="13" t="s">
        <v>63</v>
      </c>
      <c r="K54" s="13" t="s">
        <v>277</v>
      </c>
      <c r="L54" s="4">
        <v>2378</v>
      </c>
      <c r="M54" s="4">
        <v>3</v>
      </c>
      <c r="N54" s="14" t="s">
        <v>34</v>
      </c>
      <c r="O54" s="15" t="s">
        <v>679</v>
      </c>
      <c r="P54" s="68">
        <v>278.32</v>
      </c>
      <c r="Q54" s="61">
        <v>35.04</v>
      </c>
      <c r="R54" s="65">
        <f t="shared" si="0"/>
        <v>0.12605072463768116</v>
      </c>
      <c r="S54" s="65">
        <f t="shared" si="1"/>
        <v>1.5869565217391305E-2</v>
      </c>
      <c r="T54" s="15">
        <v>0.60019556378028005</v>
      </c>
      <c r="U54" s="15">
        <v>0.38079212400000001</v>
      </c>
      <c r="V54" s="15">
        <f t="shared" si="2"/>
        <v>-0.21940343978028004</v>
      </c>
      <c r="W54" s="15">
        <f t="shared" si="3"/>
        <v>-36.555325134092357</v>
      </c>
      <c r="X54" s="15">
        <v>0.54194144972925962</v>
      </c>
      <c r="Y54" s="15">
        <v>0.34312657099999999</v>
      </c>
      <c r="Z54" s="15">
        <f t="shared" si="4"/>
        <v>-0.19881487872925963</v>
      </c>
      <c r="AA54" s="16">
        <f t="shared" si="5"/>
        <v>-36.685674961489397</v>
      </c>
      <c r="AB54" s="13">
        <v>0.6</v>
      </c>
      <c r="AC54" s="13">
        <v>88.53</v>
      </c>
      <c r="AD54" s="13">
        <v>0</v>
      </c>
      <c r="AE54" s="13">
        <v>0</v>
      </c>
      <c r="AF54" s="53">
        <f t="shared" si="10"/>
        <v>4.4264999999999999E-2</v>
      </c>
      <c r="AG54" s="53">
        <f>IFERROR(AF54+(AF54*(AA54/100)),"0.00")</f>
        <v>2.8026085978296717E-2</v>
      </c>
      <c r="AH54" s="53">
        <f t="shared" si="7"/>
        <v>-1.6238914021703282E-2</v>
      </c>
      <c r="AI54" s="53">
        <f t="shared" si="8"/>
        <v>-36.685674961489397</v>
      </c>
      <c r="AJ54" s="44">
        <v>221112</v>
      </c>
      <c r="AK54" s="15" t="s">
        <v>682</v>
      </c>
      <c r="AL54" s="14" t="s">
        <v>64</v>
      </c>
      <c r="AM54" s="39" t="s">
        <v>65</v>
      </c>
      <c r="AN54" s="39" t="s">
        <v>59</v>
      </c>
      <c r="AO54" s="39" t="s">
        <v>66</v>
      </c>
      <c r="AP54" s="39" t="s">
        <v>67</v>
      </c>
      <c r="AQ54" s="20"/>
      <c r="AR54" s="20"/>
      <c r="AS54" s="20"/>
      <c r="AT54" s="20"/>
      <c r="AU54" s="20"/>
      <c r="AV54" s="20"/>
      <c r="AW54" s="20"/>
      <c r="AX54" s="20"/>
      <c r="AY54" s="20"/>
      <c r="AZ54" s="20"/>
      <c r="BA54" s="20"/>
      <c r="BB54" s="20"/>
    </row>
    <row r="55" spans="1:54" ht="26.1" customHeight="1" x14ac:dyDescent="0.25">
      <c r="A55" s="21">
        <v>2092</v>
      </c>
      <c r="B55" s="39" t="s">
        <v>1</v>
      </c>
      <c r="C55" s="13" t="s">
        <v>255</v>
      </c>
      <c r="D55" s="13">
        <v>34009</v>
      </c>
      <c r="E55" s="13" t="s">
        <v>251</v>
      </c>
      <c r="F55" s="13">
        <v>73242</v>
      </c>
      <c r="G55" s="13" t="s">
        <v>278</v>
      </c>
      <c r="H55" s="13" t="s">
        <v>276</v>
      </c>
      <c r="I55" s="13" t="s">
        <v>62</v>
      </c>
      <c r="J55" s="13" t="s">
        <v>63</v>
      </c>
      <c r="K55" s="13" t="s">
        <v>277</v>
      </c>
      <c r="L55" s="4">
        <v>2378</v>
      </c>
      <c r="M55" s="4">
        <v>3</v>
      </c>
      <c r="N55" s="14" t="s">
        <v>35</v>
      </c>
      <c r="O55" s="15" t="s">
        <v>679</v>
      </c>
      <c r="P55" s="68">
        <v>278.32</v>
      </c>
      <c r="Q55" s="61">
        <v>35.04</v>
      </c>
      <c r="R55" s="65">
        <f t="shared" si="0"/>
        <v>0.12605072463768116</v>
      </c>
      <c r="S55" s="65">
        <f t="shared" si="1"/>
        <v>1.5869565217391305E-2</v>
      </c>
      <c r="T55" s="15">
        <v>7.4105516504434599</v>
      </c>
      <c r="U55" s="15">
        <v>4.7016004059999998</v>
      </c>
      <c r="V55" s="15">
        <f t="shared" si="2"/>
        <v>-2.70895124444346</v>
      </c>
      <c r="W55" s="15">
        <f t="shared" si="3"/>
        <v>-36.55532505844355</v>
      </c>
      <c r="X55" s="15">
        <v>6.691294216571551</v>
      </c>
      <c r="Y55" s="15">
        <v>4.2365477670000002</v>
      </c>
      <c r="Z55" s="15">
        <f t="shared" si="4"/>
        <v>-2.4547464495715507</v>
      </c>
      <c r="AA55" s="16">
        <f t="shared" si="5"/>
        <v>-36.685674999795488</v>
      </c>
      <c r="AB55" s="13">
        <v>7.41</v>
      </c>
      <c r="AC55" s="13">
        <v>1064.8699999999999</v>
      </c>
      <c r="AD55" s="13">
        <v>0</v>
      </c>
      <c r="AE55" s="13">
        <v>0</v>
      </c>
      <c r="AF55" s="53">
        <f t="shared" si="10"/>
        <v>0.53243499999999999</v>
      </c>
      <c r="AG55" s="53">
        <f>IFERROR(AF55+(AF55*(AA55/100)),"0.00")</f>
        <v>0.33710762631483893</v>
      </c>
      <c r="AH55" s="53">
        <f t="shared" si="7"/>
        <v>-0.19532737368516107</v>
      </c>
      <c r="AI55" s="53">
        <f t="shared" si="8"/>
        <v>-36.685674999795481</v>
      </c>
      <c r="AJ55" s="44">
        <v>221112</v>
      </c>
      <c r="AK55" s="15" t="s">
        <v>682</v>
      </c>
      <c r="AL55" s="14" t="s">
        <v>64</v>
      </c>
      <c r="AM55" s="39" t="s">
        <v>65</v>
      </c>
      <c r="AN55" s="39" t="s">
        <v>59</v>
      </c>
      <c r="AO55" s="39" t="s">
        <v>66</v>
      </c>
      <c r="AP55" s="39" t="s">
        <v>67</v>
      </c>
      <c r="AQ55" s="20"/>
      <c r="AR55" s="20"/>
      <c r="AS55" s="20"/>
      <c r="AT55" s="20"/>
      <c r="AU55" s="20"/>
      <c r="AV55" s="20"/>
      <c r="AW55" s="20"/>
      <c r="AX55" s="20"/>
      <c r="AY55" s="20"/>
      <c r="AZ55" s="20"/>
      <c r="BA55" s="20"/>
      <c r="BB55" s="20"/>
    </row>
    <row r="56" spans="1:54" ht="26.1" customHeight="1" x14ac:dyDescent="0.25">
      <c r="A56" s="21">
        <v>2131</v>
      </c>
      <c r="B56" s="40" t="s">
        <v>1</v>
      </c>
      <c r="C56" s="13" t="s">
        <v>255</v>
      </c>
      <c r="D56" s="13">
        <v>34009</v>
      </c>
      <c r="E56" s="13" t="s">
        <v>251</v>
      </c>
      <c r="F56" s="13">
        <v>73242</v>
      </c>
      <c r="G56" s="13" t="s">
        <v>278</v>
      </c>
      <c r="H56" s="13" t="s">
        <v>276</v>
      </c>
      <c r="I56" s="13" t="s">
        <v>62</v>
      </c>
      <c r="J56" s="13" t="s">
        <v>63</v>
      </c>
      <c r="K56" s="13" t="s">
        <v>277</v>
      </c>
      <c r="L56" s="4">
        <v>2378</v>
      </c>
      <c r="M56" s="4">
        <v>3</v>
      </c>
      <c r="N56" s="13" t="s">
        <v>36</v>
      </c>
      <c r="O56" s="15" t="s">
        <v>679</v>
      </c>
      <c r="P56" s="68">
        <v>278.32</v>
      </c>
      <c r="Q56" s="61">
        <v>35.04</v>
      </c>
      <c r="R56" s="65">
        <f t="shared" si="0"/>
        <v>0.12605072463768116</v>
      </c>
      <c r="S56" s="65">
        <f t="shared" si="1"/>
        <v>1.5869565217391305E-2</v>
      </c>
      <c r="T56" s="15">
        <v>24.009584500015801</v>
      </c>
      <c r="U56" s="15">
        <v>15.23280284</v>
      </c>
      <c r="V56" s="15">
        <f t="shared" si="2"/>
        <v>-8.7767816600158017</v>
      </c>
      <c r="W56" s="15">
        <f t="shared" si="3"/>
        <v>-36.555325061997749</v>
      </c>
      <c r="X56" s="15">
        <v>21.679248925770317</v>
      </c>
      <c r="Y56" s="15">
        <v>13.726070121999999</v>
      </c>
      <c r="Z56" s="15">
        <f t="shared" si="4"/>
        <v>-7.9531788037703173</v>
      </c>
      <c r="AA56" s="16">
        <f t="shared" si="5"/>
        <v>-36.685675001942997</v>
      </c>
      <c r="AB56" s="13">
        <v>24</v>
      </c>
      <c r="AC56" s="13">
        <v>3583.33</v>
      </c>
      <c r="AD56" s="13">
        <v>24</v>
      </c>
      <c r="AE56" s="13">
        <v>0</v>
      </c>
      <c r="AF56" s="53">
        <f t="shared" si="10"/>
        <v>1.7916650000000001</v>
      </c>
      <c r="AG56" s="53">
        <f>IFERROR(AF56+(AF56*(AA56/100)),"0.00")</f>
        <v>1.1343806009764381</v>
      </c>
      <c r="AH56" s="53">
        <f t="shared" si="7"/>
        <v>-0.65728439902356195</v>
      </c>
      <c r="AI56" s="53">
        <f t="shared" si="8"/>
        <v>-36.68567500194299</v>
      </c>
      <c r="AJ56" s="44">
        <v>221112</v>
      </c>
      <c r="AK56" s="15" t="s">
        <v>682</v>
      </c>
      <c r="AL56" s="14" t="s">
        <v>64</v>
      </c>
      <c r="AM56" s="39" t="s">
        <v>65</v>
      </c>
      <c r="AN56" s="39" t="s">
        <v>59</v>
      </c>
      <c r="AO56" s="39" t="s">
        <v>66</v>
      </c>
      <c r="AP56" s="39" t="s">
        <v>67</v>
      </c>
      <c r="AQ56" s="59"/>
      <c r="AR56" s="20"/>
      <c r="AS56" s="20"/>
      <c r="AT56" s="20"/>
      <c r="AU56" s="20"/>
      <c r="AV56" s="20"/>
      <c r="AW56" s="20"/>
      <c r="AX56" s="20"/>
      <c r="AY56" s="20"/>
      <c r="AZ56" s="20"/>
      <c r="BA56" s="20"/>
      <c r="BB56" s="20"/>
    </row>
    <row r="57" spans="1:54" ht="25.5" x14ac:dyDescent="0.25">
      <c r="A57" s="21">
        <v>1337</v>
      </c>
      <c r="B57" s="39" t="s">
        <v>73</v>
      </c>
      <c r="C57" s="13" t="s">
        <v>257</v>
      </c>
      <c r="D57" s="13">
        <v>34017</v>
      </c>
      <c r="E57" s="13" t="s">
        <v>252</v>
      </c>
      <c r="F57" s="13">
        <v>12863</v>
      </c>
      <c r="G57" s="13" t="s">
        <v>271</v>
      </c>
      <c r="H57" s="13" t="s">
        <v>276</v>
      </c>
      <c r="I57" s="13" t="s">
        <v>74</v>
      </c>
      <c r="J57" s="13" t="s">
        <v>75</v>
      </c>
      <c r="K57" s="13" t="s">
        <v>285</v>
      </c>
      <c r="L57" s="4">
        <v>56964</v>
      </c>
      <c r="M57" s="4" t="s">
        <v>638</v>
      </c>
      <c r="N57" s="14" t="s">
        <v>35</v>
      </c>
      <c r="O57" s="15" t="s">
        <v>680</v>
      </c>
      <c r="P57" s="68"/>
      <c r="Q57" s="61">
        <v>934.19</v>
      </c>
      <c r="R57" s="65">
        <f t="shared" si="0"/>
        <v>0</v>
      </c>
      <c r="S57" s="65">
        <f t="shared" si="1"/>
        <v>0.42309329710144927</v>
      </c>
      <c r="T57" s="15">
        <v>0</v>
      </c>
      <c r="U57" s="15">
        <v>6.0077240529999996</v>
      </c>
      <c r="V57" s="15">
        <f t="shared" si="2"/>
        <v>6.0077240529999996</v>
      </c>
      <c r="W57" s="15" t="str">
        <f t="shared" si="3"/>
        <v>0.00</v>
      </c>
      <c r="X57" s="15">
        <v>0</v>
      </c>
      <c r="Y57" s="15">
        <v>2.2836482889999998</v>
      </c>
      <c r="Z57" s="15">
        <f t="shared" si="4"/>
        <v>2.2836482889999998</v>
      </c>
      <c r="AA57" s="16" t="str">
        <f t="shared" si="5"/>
        <v>0</v>
      </c>
      <c r="AB57" s="13"/>
      <c r="AC57" s="13"/>
      <c r="AD57" s="13"/>
      <c r="AE57" s="13"/>
      <c r="AF57" s="53">
        <f t="shared" si="10"/>
        <v>0</v>
      </c>
      <c r="AG57" s="53">
        <f t="shared" ref="AG57:AG88" si="11">IFERROR((((Y57)/Q57)*24),"0.00")</f>
        <v>5.8668535240154564E-2</v>
      </c>
      <c r="AH57" s="53">
        <f t="shared" si="7"/>
        <v>5.8668535240154564E-2</v>
      </c>
      <c r="AI57" s="53" t="str">
        <f t="shared" si="8"/>
        <v>0.00</v>
      </c>
      <c r="AJ57" s="44" t="s">
        <v>681</v>
      </c>
      <c r="AK57" s="15" t="s">
        <v>686</v>
      </c>
      <c r="AL57" s="14" t="s">
        <v>57</v>
      </c>
      <c r="AM57" s="39" t="s">
        <v>58</v>
      </c>
      <c r="AN57" s="39" t="s">
        <v>59</v>
      </c>
      <c r="AO57" s="39" t="s">
        <v>60</v>
      </c>
      <c r="AP57" s="39" t="s">
        <v>61</v>
      </c>
      <c r="AQ57" s="20"/>
      <c r="AR57" s="20"/>
      <c r="AS57" s="20"/>
      <c r="AT57" s="20"/>
      <c r="AU57" s="20"/>
      <c r="AV57" s="20"/>
      <c r="AW57" s="20"/>
      <c r="AX57" s="20"/>
      <c r="AY57" s="20"/>
      <c r="AZ57" s="20"/>
      <c r="BA57" s="20"/>
      <c r="BB57" s="20"/>
    </row>
    <row r="58" spans="1:54" ht="25.5" x14ac:dyDescent="0.25">
      <c r="A58" s="21">
        <v>1338</v>
      </c>
      <c r="B58" s="39" t="s">
        <v>73</v>
      </c>
      <c r="C58" s="13" t="s">
        <v>257</v>
      </c>
      <c r="D58" s="13">
        <v>34017</v>
      </c>
      <c r="E58" s="13" t="s">
        <v>252</v>
      </c>
      <c r="F58" s="13">
        <v>12863</v>
      </c>
      <c r="G58" s="13" t="s">
        <v>271</v>
      </c>
      <c r="H58" s="13" t="s">
        <v>276</v>
      </c>
      <c r="I58" s="13" t="s">
        <v>74</v>
      </c>
      <c r="J58" s="13" t="s">
        <v>75</v>
      </c>
      <c r="K58" s="13" t="s">
        <v>285</v>
      </c>
      <c r="L58" s="4">
        <v>56964</v>
      </c>
      <c r="M58" s="4" t="s">
        <v>638</v>
      </c>
      <c r="N58" s="14" t="s">
        <v>40</v>
      </c>
      <c r="O58" s="15" t="s">
        <v>680</v>
      </c>
      <c r="P58" s="68"/>
      <c r="Q58" s="61">
        <v>934.19</v>
      </c>
      <c r="R58" s="65">
        <f t="shared" si="0"/>
        <v>0</v>
      </c>
      <c r="S58" s="65">
        <f t="shared" si="1"/>
        <v>0.42309329710144927</v>
      </c>
      <c r="T58" s="15">
        <v>0</v>
      </c>
      <c r="U58" s="15">
        <v>0</v>
      </c>
      <c r="V58" s="15">
        <f t="shared" si="2"/>
        <v>0</v>
      </c>
      <c r="W58" s="15" t="str">
        <f t="shared" si="3"/>
        <v>0.00</v>
      </c>
      <c r="X58" s="15">
        <v>0</v>
      </c>
      <c r="Y58" s="15">
        <v>0</v>
      </c>
      <c r="Z58" s="15">
        <f t="shared" si="4"/>
        <v>0</v>
      </c>
      <c r="AA58" s="16" t="str">
        <f t="shared" si="5"/>
        <v>0</v>
      </c>
      <c r="AB58" s="13"/>
      <c r="AC58" s="13"/>
      <c r="AD58" s="13"/>
      <c r="AE58" s="13"/>
      <c r="AF58" s="53">
        <f t="shared" si="10"/>
        <v>0</v>
      </c>
      <c r="AG58" s="53">
        <f t="shared" si="11"/>
        <v>0</v>
      </c>
      <c r="AH58" s="53">
        <f t="shared" si="7"/>
        <v>0</v>
      </c>
      <c r="AI58" s="53" t="str">
        <f t="shared" si="8"/>
        <v>0.00</v>
      </c>
      <c r="AJ58" s="44" t="s">
        <v>681</v>
      </c>
      <c r="AK58" s="15" t="s">
        <v>686</v>
      </c>
      <c r="AL58" s="14" t="s">
        <v>57</v>
      </c>
      <c r="AM58" s="39" t="s">
        <v>58</v>
      </c>
      <c r="AN58" s="39" t="s">
        <v>59</v>
      </c>
      <c r="AO58" s="39" t="s">
        <v>60</v>
      </c>
      <c r="AP58" s="39" t="s">
        <v>61</v>
      </c>
      <c r="AQ58" s="20"/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B58" s="20"/>
    </row>
    <row r="59" spans="1:54" ht="25.5" x14ac:dyDescent="0.25">
      <c r="A59" s="21">
        <v>1339</v>
      </c>
      <c r="B59" s="40" t="s">
        <v>73</v>
      </c>
      <c r="C59" s="13" t="s">
        <v>257</v>
      </c>
      <c r="D59" s="13">
        <v>34017</v>
      </c>
      <c r="E59" s="13" t="s">
        <v>252</v>
      </c>
      <c r="F59" s="13">
        <v>12863</v>
      </c>
      <c r="G59" s="13" t="s">
        <v>271</v>
      </c>
      <c r="H59" s="13" t="s">
        <v>276</v>
      </c>
      <c r="I59" s="13" t="s">
        <v>74</v>
      </c>
      <c r="J59" s="13" t="s">
        <v>75</v>
      </c>
      <c r="K59" s="13" t="s">
        <v>285</v>
      </c>
      <c r="L59" s="4">
        <v>56964</v>
      </c>
      <c r="M59" s="4" t="s">
        <v>638</v>
      </c>
      <c r="N59" s="13" t="s">
        <v>36</v>
      </c>
      <c r="O59" s="15" t="s">
        <v>680</v>
      </c>
      <c r="P59" s="68"/>
      <c r="Q59" s="61">
        <v>934.19</v>
      </c>
      <c r="R59" s="65">
        <f t="shared" si="0"/>
        <v>0</v>
      </c>
      <c r="S59" s="65">
        <f t="shared" si="1"/>
        <v>0.42309329710144927</v>
      </c>
      <c r="T59" s="15">
        <v>0</v>
      </c>
      <c r="U59" s="15">
        <v>1.8023172160000001</v>
      </c>
      <c r="V59" s="15">
        <f t="shared" si="2"/>
        <v>1.8023172160000001</v>
      </c>
      <c r="W59" s="15" t="str">
        <f t="shared" si="3"/>
        <v>0.00</v>
      </c>
      <c r="X59" s="15">
        <v>0</v>
      </c>
      <c r="Y59" s="15">
        <v>0.68509448599999989</v>
      </c>
      <c r="Z59" s="15">
        <f t="shared" si="4"/>
        <v>0.68509448599999989</v>
      </c>
      <c r="AA59" s="16" t="str">
        <f t="shared" si="5"/>
        <v>0</v>
      </c>
      <c r="AB59" s="13"/>
      <c r="AC59" s="13"/>
      <c r="AD59" s="13"/>
      <c r="AE59" s="13"/>
      <c r="AF59" s="53">
        <f t="shared" si="10"/>
        <v>0</v>
      </c>
      <c r="AG59" s="53">
        <f t="shared" si="11"/>
        <v>1.7600560554062873E-2</v>
      </c>
      <c r="AH59" s="53">
        <f t="shared" si="7"/>
        <v>1.7600560554062873E-2</v>
      </c>
      <c r="AI59" s="53" t="str">
        <f t="shared" si="8"/>
        <v>0.00</v>
      </c>
      <c r="AJ59" s="44" t="s">
        <v>681</v>
      </c>
      <c r="AK59" s="15" t="s">
        <v>686</v>
      </c>
      <c r="AL59" s="14" t="s">
        <v>57</v>
      </c>
      <c r="AM59" s="39" t="s">
        <v>58</v>
      </c>
      <c r="AN59" s="39" t="s">
        <v>59</v>
      </c>
      <c r="AO59" s="39" t="s">
        <v>60</v>
      </c>
      <c r="AP59" s="39" t="s">
        <v>61</v>
      </c>
      <c r="AQ59" s="59"/>
      <c r="AR59" s="20"/>
      <c r="AS59" s="20"/>
      <c r="AT59" s="20"/>
      <c r="AU59" s="20"/>
      <c r="AV59" s="20"/>
      <c r="AW59" s="20"/>
      <c r="AX59" s="20"/>
      <c r="AY59" s="20"/>
      <c r="AZ59" s="20"/>
      <c r="BA59" s="20"/>
      <c r="BB59" s="20"/>
    </row>
    <row r="60" spans="1:54" ht="25.5" x14ac:dyDescent="0.25">
      <c r="A60" s="21">
        <v>1340</v>
      </c>
      <c r="B60" s="39" t="s">
        <v>73</v>
      </c>
      <c r="C60" s="13" t="s">
        <v>257</v>
      </c>
      <c r="D60" s="13">
        <v>34017</v>
      </c>
      <c r="E60" s="13" t="s">
        <v>252</v>
      </c>
      <c r="F60" s="13">
        <v>12863</v>
      </c>
      <c r="G60" s="13" t="s">
        <v>271</v>
      </c>
      <c r="H60" s="13" t="s">
        <v>276</v>
      </c>
      <c r="I60" s="13" t="s">
        <v>74</v>
      </c>
      <c r="J60" s="13" t="s">
        <v>75</v>
      </c>
      <c r="K60" s="13" t="s">
        <v>285</v>
      </c>
      <c r="L60" s="4">
        <v>56964</v>
      </c>
      <c r="M60" s="4" t="s">
        <v>638</v>
      </c>
      <c r="N60" s="14" t="s">
        <v>38</v>
      </c>
      <c r="O60" s="15" t="s">
        <v>680</v>
      </c>
      <c r="P60" s="68"/>
      <c r="Q60" s="61">
        <v>934.19</v>
      </c>
      <c r="R60" s="65">
        <f t="shared" si="0"/>
        <v>0</v>
      </c>
      <c r="S60" s="65">
        <f t="shared" si="1"/>
        <v>0.42309329710144927</v>
      </c>
      <c r="T60" s="15">
        <v>0</v>
      </c>
      <c r="U60" s="15">
        <v>1.3216992919999999</v>
      </c>
      <c r="V60" s="15">
        <f t="shared" si="2"/>
        <v>1.3216992919999999</v>
      </c>
      <c r="W60" s="15" t="str">
        <f t="shared" si="3"/>
        <v>0.00</v>
      </c>
      <c r="X60" s="15">
        <v>0</v>
      </c>
      <c r="Y60" s="15">
        <v>0.50240262300000005</v>
      </c>
      <c r="Z60" s="15">
        <f t="shared" si="4"/>
        <v>0.50240262300000005</v>
      </c>
      <c r="AA60" s="16" t="str">
        <f t="shared" si="5"/>
        <v>0</v>
      </c>
      <c r="AB60" s="13"/>
      <c r="AC60" s="13"/>
      <c r="AD60" s="13"/>
      <c r="AE60" s="13"/>
      <c r="AF60" s="53">
        <f t="shared" si="10"/>
        <v>0</v>
      </c>
      <c r="AG60" s="53">
        <f t="shared" si="11"/>
        <v>1.2907077737933398E-2</v>
      </c>
      <c r="AH60" s="53">
        <f t="shared" si="7"/>
        <v>1.2907077737933398E-2</v>
      </c>
      <c r="AI60" s="53" t="str">
        <f t="shared" si="8"/>
        <v>0.00</v>
      </c>
      <c r="AJ60" s="44" t="s">
        <v>681</v>
      </c>
      <c r="AK60" s="15" t="s">
        <v>686</v>
      </c>
      <c r="AL60" s="14" t="s">
        <v>57</v>
      </c>
      <c r="AM60" s="39" t="s">
        <v>58</v>
      </c>
      <c r="AN60" s="39" t="s">
        <v>59</v>
      </c>
      <c r="AO60" s="39" t="s">
        <v>60</v>
      </c>
      <c r="AP60" s="39" t="s">
        <v>61</v>
      </c>
      <c r="AQ60" s="20"/>
      <c r="AR60" s="20"/>
      <c r="AS60" s="20"/>
      <c r="AT60" s="20"/>
      <c r="AU60" s="20"/>
      <c r="AV60" s="20"/>
      <c r="AW60" s="20"/>
      <c r="AX60" s="20"/>
      <c r="AY60" s="20"/>
      <c r="AZ60" s="20"/>
      <c r="BA60" s="20"/>
      <c r="BB60" s="20"/>
    </row>
    <row r="61" spans="1:54" ht="25.5" x14ac:dyDescent="0.25">
      <c r="A61" s="21">
        <v>1341</v>
      </c>
      <c r="B61" s="39" t="s">
        <v>73</v>
      </c>
      <c r="C61" s="13" t="s">
        <v>257</v>
      </c>
      <c r="D61" s="13">
        <v>34017</v>
      </c>
      <c r="E61" s="13" t="s">
        <v>252</v>
      </c>
      <c r="F61" s="13">
        <v>12863</v>
      </c>
      <c r="G61" s="13" t="s">
        <v>271</v>
      </c>
      <c r="H61" s="13" t="s">
        <v>276</v>
      </c>
      <c r="I61" s="13" t="s">
        <v>74</v>
      </c>
      <c r="J61" s="13" t="s">
        <v>75</v>
      </c>
      <c r="K61" s="13" t="s">
        <v>285</v>
      </c>
      <c r="L61" s="4">
        <v>56964</v>
      </c>
      <c r="M61" s="4" t="s">
        <v>638</v>
      </c>
      <c r="N61" s="14" t="s">
        <v>39</v>
      </c>
      <c r="O61" s="15" t="s">
        <v>680</v>
      </c>
      <c r="P61" s="68"/>
      <c r="Q61" s="61">
        <v>934.19</v>
      </c>
      <c r="R61" s="65">
        <f t="shared" si="0"/>
        <v>0</v>
      </c>
      <c r="S61" s="65">
        <f t="shared" si="1"/>
        <v>0.42309329710144927</v>
      </c>
      <c r="T61" s="15">
        <v>0</v>
      </c>
      <c r="U61" s="15">
        <v>1.3216992919999999</v>
      </c>
      <c r="V61" s="15">
        <f t="shared" si="2"/>
        <v>1.3216992919999999</v>
      </c>
      <c r="W61" s="15" t="str">
        <f t="shared" si="3"/>
        <v>0.00</v>
      </c>
      <c r="X61" s="15">
        <v>0</v>
      </c>
      <c r="Y61" s="15">
        <v>0.50240262300000005</v>
      </c>
      <c r="Z61" s="15">
        <f t="shared" si="4"/>
        <v>0.50240262300000005</v>
      </c>
      <c r="AA61" s="16" t="str">
        <f t="shared" si="5"/>
        <v>0</v>
      </c>
      <c r="AB61" s="13"/>
      <c r="AC61" s="13"/>
      <c r="AD61" s="13"/>
      <c r="AE61" s="13"/>
      <c r="AF61" s="53">
        <f t="shared" si="10"/>
        <v>0</v>
      </c>
      <c r="AG61" s="53">
        <f t="shared" si="11"/>
        <v>1.2907077737933398E-2</v>
      </c>
      <c r="AH61" s="53">
        <f t="shared" si="7"/>
        <v>1.2907077737933398E-2</v>
      </c>
      <c r="AI61" s="53" t="str">
        <f t="shared" si="8"/>
        <v>0.00</v>
      </c>
      <c r="AJ61" s="44" t="s">
        <v>681</v>
      </c>
      <c r="AK61" s="15" t="s">
        <v>686</v>
      </c>
      <c r="AL61" s="14" t="s">
        <v>57</v>
      </c>
      <c r="AM61" s="39" t="s">
        <v>58</v>
      </c>
      <c r="AN61" s="39" t="s">
        <v>59</v>
      </c>
      <c r="AO61" s="39" t="s">
        <v>60</v>
      </c>
      <c r="AP61" s="39" t="s">
        <v>61</v>
      </c>
      <c r="AQ61" s="20"/>
      <c r="AR61" s="20"/>
      <c r="AS61" s="20"/>
      <c r="AT61" s="20"/>
      <c r="AU61" s="20"/>
      <c r="AV61" s="20"/>
      <c r="AW61" s="20"/>
      <c r="AX61" s="20"/>
      <c r="AY61" s="20"/>
      <c r="AZ61" s="20"/>
      <c r="BA61" s="20"/>
      <c r="BB61" s="20"/>
    </row>
    <row r="62" spans="1:54" ht="25.5" x14ac:dyDescent="0.25">
      <c r="A62" s="21">
        <v>1342</v>
      </c>
      <c r="B62" s="39" t="s">
        <v>73</v>
      </c>
      <c r="C62" s="13" t="s">
        <v>257</v>
      </c>
      <c r="D62" s="13">
        <v>34017</v>
      </c>
      <c r="E62" s="13" t="s">
        <v>252</v>
      </c>
      <c r="F62" s="13">
        <v>12863</v>
      </c>
      <c r="G62" s="13" t="s">
        <v>271</v>
      </c>
      <c r="H62" s="13" t="s">
        <v>276</v>
      </c>
      <c r="I62" s="13" t="s">
        <v>74</v>
      </c>
      <c r="J62" s="13" t="s">
        <v>75</v>
      </c>
      <c r="K62" s="13" t="s">
        <v>285</v>
      </c>
      <c r="L62" s="4">
        <v>56964</v>
      </c>
      <c r="M62" s="4" t="s">
        <v>638</v>
      </c>
      <c r="N62" s="14" t="s">
        <v>37</v>
      </c>
      <c r="O62" s="15" t="s">
        <v>680</v>
      </c>
      <c r="P62" s="68"/>
      <c r="Q62" s="61">
        <v>934.19</v>
      </c>
      <c r="R62" s="65">
        <f t="shared" si="0"/>
        <v>0</v>
      </c>
      <c r="S62" s="65">
        <f t="shared" si="1"/>
        <v>0.42309329710144927</v>
      </c>
      <c r="T62" s="15">
        <v>0</v>
      </c>
      <c r="U62" s="15">
        <v>0.32041195</v>
      </c>
      <c r="V62" s="15">
        <f t="shared" si="2"/>
        <v>0.32041195</v>
      </c>
      <c r="W62" s="15" t="str">
        <f t="shared" si="3"/>
        <v>0.00</v>
      </c>
      <c r="X62" s="15">
        <v>0</v>
      </c>
      <c r="Y62" s="15">
        <v>0.121794576</v>
      </c>
      <c r="Z62" s="15">
        <f t="shared" si="4"/>
        <v>0.121794576</v>
      </c>
      <c r="AA62" s="16" t="str">
        <f t="shared" si="5"/>
        <v>0</v>
      </c>
      <c r="AB62" s="13"/>
      <c r="AC62" s="13"/>
      <c r="AD62" s="13"/>
      <c r="AE62" s="13"/>
      <c r="AF62" s="53">
        <f t="shared" si="10"/>
        <v>0</v>
      </c>
      <c r="AG62" s="53">
        <f t="shared" si="11"/>
        <v>3.1289885612134573E-3</v>
      </c>
      <c r="AH62" s="53">
        <f t="shared" si="7"/>
        <v>3.1289885612134573E-3</v>
      </c>
      <c r="AI62" s="53" t="str">
        <f t="shared" si="8"/>
        <v>0.00</v>
      </c>
      <c r="AJ62" s="44" t="s">
        <v>681</v>
      </c>
      <c r="AK62" s="15" t="s">
        <v>686</v>
      </c>
      <c r="AL62" s="14" t="s">
        <v>57</v>
      </c>
      <c r="AM62" s="39" t="s">
        <v>58</v>
      </c>
      <c r="AN62" s="39" t="s">
        <v>59</v>
      </c>
      <c r="AO62" s="39" t="s">
        <v>60</v>
      </c>
      <c r="AP62" s="39" t="s">
        <v>61</v>
      </c>
      <c r="AQ62" s="20"/>
      <c r="AR62" s="20"/>
      <c r="AS62" s="20"/>
      <c r="AT62" s="20"/>
      <c r="AU62" s="20"/>
      <c r="AV62" s="20"/>
      <c r="AW62" s="20"/>
      <c r="AX62" s="20"/>
      <c r="AY62" s="20"/>
      <c r="AZ62" s="20"/>
      <c r="BA62" s="20"/>
      <c r="BB62" s="20"/>
    </row>
    <row r="63" spans="1:54" ht="25.5" x14ac:dyDescent="0.25">
      <c r="A63" s="21">
        <v>1343</v>
      </c>
      <c r="B63" s="39" t="s">
        <v>73</v>
      </c>
      <c r="C63" s="13" t="s">
        <v>257</v>
      </c>
      <c r="D63" s="13">
        <v>34017</v>
      </c>
      <c r="E63" s="13" t="s">
        <v>252</v>
      </c>
      <c r="F63" s="13">
        <v>12863</v>
      </c>
      <c r="G63" s="13" t="s">
        <v>271</v>
      </c>
      <c r="H63" s="13" t="s">
        <v>276</v>
      </c>
      <c r="I63" s="13" t="s">
        <v>74</v>
      </c>
      <c r="J63" s="13" t="s">
        <v>75</v>
      </c>
      <c r="K63" s="13" t="s">
        <v>285</v>
      </c>
      <c r="L63" s="4">
        <v>56964</v>
      </c>
      <c r="M63" s="4" t="s">
        <v>638</v>
      </c>
      <c r="N63" s="14" t="s">
        <v>34</v>
      </c>
      <c r="O63" s="15" t="s">
        <v>680</v>
      </c>
      <c r="P63" s="68"/>
      <c r="Q63" s="61">
        <v>934.19</v>
      </c>
      <c r="R63" s="65">
        <f t="shared" si="0"/>
        <v>0</v>
      </c>
      <c r="S63" s="65">
        <f t="shared" si="1"/>
        <v>0.42309329710144927</v>
      </c>
      <c r="T63" s="15">
        <v>0</v>
      </c>
      <c r="U63" s="15">
        <v>0.420540684</v>
      </c>
      <c r="V63" s="15">
        <f t="shared" si="2"/>
        <v>0.420540684</v>
      </c>
      <c r="W63" s="15" t="str">
        <f t="shared" si="3"/>
        <v>0.00</v>
      </c>
      <c r="X63" s="15">
        <v>0</v>
      </c>
      <c r="Y63" s="15">
        <v>0.15985537999999999</v>
      </c>
      <c r="Z63" s="15">
        <f t="shared" si="4"/>
        <v>0.15985537999999999</v>
      </c>
      <c r="AA63" s="16" t="str">
        <f t="shared" si="5"/>
        <v>0</v>
      </c>
      <c r="AB63" s="13"/>
      <c r="AC63" s="13"/>
      <c r="AD63" s="13"/>
      <c r="AE63" s="13"/>
      <c r="AF63" s="53">
        <f t="shared" si="10"/>
        <v>0</v>
      </c>
      <c r="AG63" s="53">
        <f t="shared" si="11"/>
        <v>4.1067974609019578E-3</v>
      </c>
      <c r="AH63" s="53">
        <f t="shared" si="7"/>
        <v>4.1067974609019578E-3</v>
      </c>
      <c r="AI63" s="53" t="str">
        <f t="shared" si="8"/>
        <v>0.00</v>
      </c>
      <c r="AJ63" s="44" t="s">
        <v>681</v>
      </c>
      <c r="AK63" s="15" t="s">
        <v>686</v>
      </c>
      <c r="AL63" s="14" t="s">
        <v>57</v>
      </c>
      <c r="AM63" s="39" t="s">
        <v>58</v>
      </c>
      <c r="AN63" s="39" t="s">
        <v>59</v>
      </c>
      <c r="AO63" s="39" t="s">
        <v>60</v>
      </c>
      <c r="AP63" s="39" t="s">
        <v>61</v>
      </c>
      <c r="AQ63" s="20"/>
      <c r="AR63" s="20"/>
      <c r="AS63" s="20"/>
      <c r="AT63" s="20"/>
      <c r="AU63" s="20"/>
      <c r="AV63" s="20"/>
      <c r="AW63" s="20"/>
      <c r="AX63" s="20"/>
      <c r="AY63" s="20"/>
      <c r="AZ63" s="20"/>
      <c r="BA63" s="20"/>
      <c r="BB63" s="20"/>
    </row>
    <row r="64" spans="1:54" ht="25.5" x14ac:dyDescent="0.25">
      <c r="A64" s="21">
        <v>1323</v>
      </c>
      <c r="B64" s="39" t="s">
        <v>73</v>
      </c>
      <c r="C64" s="13" t="s">
        <v>257</v>
      </c>
      <c r="D64" s="13">
        <v>34017</v>
      </c>
      <c r="E64" s="13" t="s">
        <v>252</v>
      </c>
      <c r="F64" s="13">
        <v>12863</v>
      </c>
      <c r="G64" s="13" t="s">
        <v>271</v>
      </c>
      <c r="H64" s="13" t="s">
        <v>315</v>
      </c>
      <c r="I64" s="13" t="s">
        <v>74</v>
      </c>
      <c r="J64" s="13" t="s">
        <v>75</v>
      </c>
      <c r="K64" s="13" t="s">
        <v>283</v>
      </c>
      <c r="L64" s="4">
        <v>56964</v>
      </c>
      <c r="M64" s="4" t="s">
        <v>639</v>
      </c>
      <c r="N64" s="14" t="s">
        <v>35</v>
      </c>
      <c r="O64" s="15" t="s">
        <v>680</v>
      </c>
      <c r="P64" s="68"/>
      <c r="Q64" s="61">
        <v>946.18</v>
      </c>
      <c r="R64" s="65">
        <f t="shared" si="0"/>
        <v>0</v>
      </c>
      <c r="S64" s="65">
        <f t="shared" si="1"/>
        <v>0.42852355072463766</v>
      </c>
      <c r="T64" s="15">
        <v>0</v>
      </c>
      <c r="U64" s="15">
        <v>5.9807652170000001</v>
      </c>
      <c r="V64" s="15">
        <f t="shared" si="2"/>
        <v>5.9807652170000001</v>
      </c>
      <c r="W64" s="15" t="str">
        <f t="shared" si="3"/>
        <v>0.00</v>
      </c>
      <c r="X64" s="15">
        <v>0</v>
      </c>
      <c r="Y64" s="15">
        <v>2.2773397109999998</v>
      </c>
      <c r="Z64" s="15">
        <f t="shared" si="4"/>
        <v>2.2773397109999998</v>
      </c>
      <c r="AA64" s="16" t="str">
        <f t="shared" si="5"/>
        <v>0</v>
      </c>
      <c r="AB64" s="13">
        <v>0.03</v>
      </c>
      <c r="AC64" s="13">
        <v>0</v>
      </c>
      <c r="AD64" s="13">
        <v>0</v>
      </c>
      <c r="AE64" s="13">
        <v>0</v>
      </c>
      <c r="AF64" s="53">
        <f t="shared" si="10"/>
        <v>0</v>
      </c>
      <c r="AG64" s="53">
        <f t="shared" si="11"/>
        <v>5.7765069081992845E-2</v>
      </c>
      <c r="AH64" s="53">
        <f t="shared" si="7"/>
        <v>5.7765069081992845E-2</v>
      </c>
      <c r="AI64" s="53" t="str">
        <f t="shared" si="8"/>
        <v>0.00</v>
      </c>
      <c r="AJ64" s="44" t="s">
        <v>681</v>
      </c>
      <c r="AK64" s="15" t="s">
        <v>686</v>
      </c>
      <c r="AL64" s="14" t="s">
        <v>76</v>
      </c>
      <c r="AM64" s="39" t="s">
        <v>58</v>
      </c>
      <c r="AN64" s="39" t="s">
        <v>59</v>
      </c>
      <c r="AO64" s="39" t="s">
        <v>77</v>
      </c>
      <c r="AP64" s="39" t="s">
        <v>61</v>
      </c>
      <c r="AQ64" s="20"/>
      <c r="AR64" s="20"/>
      <c r="AS64" s="20"/>
      <c r="AT64" s="20"/>
      <c r="AU64" s="20"/>
      <c r="AV64" s="20"/>
      <c r="AW64" s="20"/>
      <c r="AX64" s="20"/>
      <c r="AY64" s="20"/>
      <c r="AZ64" s="20"/>
      <c r="BA64" s="20"/>
      <c r="BB64" s="20"/>
    </row>
    <row r="65" spans="1:54" ht="25.5" x14ac:dyDescent="0.25">
      <c r="A65" s="21">
        <v>1324</v>
      </c>
      <c r="B65" s="39" t="s">
        <v>73</v>
      </c>
      <c r="C65" s="13" t="s">
        <v>257</v>
      </c>
      <c r="D65" s="13">
        <v>34017</v>
      </c>
      <c r="E65" s="13" t="s">
        <v>252</v>
      </c>
      <c r="F65" s="13">
        <v>12863</v>
      </c>
      <c r="G65" s="13" t="s">
        <v>271</v>
      </c>
      <c r="H65" s="13" t="s">
        <v>315</v>
      </c>
      <c r="I65" s="13" t="s">
        <v>74</v>
      </c>
      <c r="J65" s="13" t="s">
        <v>75</v>
      </c>
      <c r="K65" s="13" t="s">
        <v>283</v>
      </c>
      <c r="L65" s="4">
        <v>56964</v>
      </c>
      <c r="M65" s="4" t="s">
        <v>639</v>
      </c>
      <c r="N65" s="14" t="s">
        <v>40</v>
      </c>
      <c r="O65" s="15" t="s">
        <v>680</v>
      </c>
      <c r="P65" s="68"/>
      <c r="Q65" s="61">
        <v>946.18</v>
      </c>
      <c r="R65" s="65">
        <f t="shared" si="0"/>
        <v>0</v>
      </c>
      <c r="S65" s="65">
        <f t="shared" si="1"/>
        <v>0.42852355072463766</v>
      </c>
      <c r="T65" s="15">
        <v>0</v>
      </c>
      <c r="U65" s="15">
        <v>0</v>
      </c>
      <c r="V65" s="15">
        <f t="shared" si="2"/>
        <v>0</v>
      </c>
      <c r="W65" s="15" t="str">
        <f t="shared" si="3"/>
        <v>0.00</v>
      </c>
      <c r="X65" s="15">
        <v>0</v>
      </c>
      <c r="Y65" s="15">
        <v>0</v>
      </c>
      <c r="Z65" s="15">
        <f t="shared" si="4"/>
        <v>0</v>
      </c>
      <c r="AA65" s="16" t="str">
        <f t="shared" si="5"/>
        <v>0</v>
      </c>
      <c r="AB65" s="13"/>
      <c r="AC65" s="13"/>
      <c r="AD65" s="13"/>
      <c r="AE65" s="13"/>
      <c r="AF65" s="53">
        <f t="shared" si="10"/>
        <v>0</v>
      </c>
      <c r="AG65" s="53">
        <f t="shared" si="11"/>
        <v>0</v>
      </c>
      <c r="AH65" s="53">
        <f t="shared" si="7"/>
        <v>0</v>
      </c>
      <c r="AI65" s="53" t="str">
        <f t="shared" si="8"/>
        <v>0.00</v>
      </c>
      <c r="AJ65" s="44" t="s">
        <v>681</v>
      </c>
      <c r="AK65" s="15" t="s">
        <v>686</v>
      </c>
      <c r="AL65" s="14" t="s">
        <v>76</v>
      </c>
      <c r="AM65" s="39" t="s">
        <v>58</v>
      </c>
      <c r="AN65" s="39" t="s">
        <v>59</v>
      </c>
      <c r="AO65" s="39" t="s">
        <v>77</v>
      </c>
      <c r="AP65" s="39" t="s">
        <v>61</v>
      </c>
      <c r="AQ65" s="20"/>
      <c r="AR65" s="20"/>
      <c r="AS65" s="20"/>
      <c r="AT65" s="20"/>
      <c r="AU65" s="20"/>
      <c r="AV65" s="20"/>
      <c r="AW65" s="20"/>
      <c r="AX65" s="20"/>
      <c r="AY65" s="20"/>
      <c r="AZ65" s="20"/>
      <c r="BA65" s="20"/>
      <c r="BB65" s="20"/>
    </row>
    <row r="66" spans="1:54" ht="25.5" x14ac:dyDescent="0.25">
      <c r="A66" s="21">
        <v>1325</v>
      </c>
      <c r="B66" s="40" t="s">
        <v>73</v>
      </c>
      <c r="C66" s="13" t="s">
        <v>257</v>
      </c>
      <c r="D66" s="13">
        <v>34017</v>
      </c>
      <c r="E66" s="13" t="s">
        <v>252</v>
      </c>
      <c r="F66" s="13">
        <v>12863</v>
      </c>
      <c r="G66" s="13" t="s">
        <v>271</v>
      </c>
      <c r="H66" s="13" t="s">
        <v>315</v>
      </c>
      <c r="I66" s="13" t="s">
        <v>74</v>
      </c>
      <c r="J66" s="13" t="s">
        <v>75</v>
      </c>
      <c r="K66" s="13" t="s">
        <v>283</v>
      </c>
      <c r="L66" s="4">
        <v>56964</v>
      </c>
      <c r="M66" s="4" t="s">
        <v>639</v>
      </c>
      <c r="N66" s="13" t="s">
        <v>36</v>
      </c>
      <c r="O66" s="15" t="s">
        <v>680</v>
      </c>
      <c r="P66" s="68"/>
      <c r="Q66" s="61">
        <v>946.18</v>
      </c>
      <c r="R66" s="65">
        <f t="shared" si="0"/>
        <v>0</v>
      </c>
      <c r="S66" s="65">
        <f t="shared" si="1"/>
        <v>0.42852355072463766</v>
      </c>
      <c r="T66" s="15">
        <v>0</v>
      </c>
      <c r="U66" s="15">
        <v>1.794229565</v>
      </c>
      <c r="V66" s="15">
        <f t="shared" si="2"/>
        <v>1.794229565</v>
      </c>
      <c r="W66" s="15" t="str">
        <f t="shared" si="3"/>
        <v>0.00</v>
      </c>
      <c r="X66" s="15">
        <v>0</v>
      </c>
      <c r="Y66" s="15">
        <v>0.68320191199999991</v>
      </c>
      <c r="Z66" s="15">
        <f t="shared" si="4"/>
        <v>0.68320191199999991</v>
      </c>
      <c r="AA66" s="16" t="str">
        <f t="shared" si="5"/>
        <v>0</v>
      </c>
      <c r="AB66" s="13">
        <v>0.05</v>
      </c>
      <c r="AC66" s="13">
        <v>0</v>
      </c>
      <c r="AD66" s="13">
        <v>0</v>
      </c>
      <c r="AE66" s="13">
        <v>0</v>
      </c>
      <c r="AF66" s="53">
        <f t="shared" si="10"/>
        <v>0</v>
      </c>
      <c r="AG66" s="53">
        <f t="shared" si="11"/>
        <v>1.7329520691623159E-2</v>
      </c>
      <c r="AH66" s="53">
        <f t="shared" si="7"/>
        <v>1.7329520691623159E-2</v>
      </c>
      <c r="AI66" s="53" t="str">
        <f t="shared" si="8"/>
        <v>0.00</v>
      </c>
      <c r="AJ66" s="44" t="s">
        <v>681</v>
      </c>
      <c r="AK66" s="15" t="s">
        <v>686</v>
      </c>
      <c r="AL66" s="14" t="s">
        <v>76</v>
      </c>
      <c r="AM66" s="39" t="s">
        <v>58</v>
      </c>
      <c r="AN66" s="39" t="s">
        <v>59</v>
      </c>
      <c r="AO66" s="39" t="s">
        <v>77</v>
      </c>
      <c r="AP66" s="39" t="s">
        <v>61</v>
      </c>
      <c r="AQ66" s="59"/>
      <c r="AR66" s="20"/>
      <c r="AS66" s="20"/>
      <c r="AT66" s="20"/>
      <c r="AU66" s="20"/>
      <c r="AV66" s="20"/>
      <c r="AW66" s="20"/>
      <c r="AX66" s="20"/>
      <c r="AY66" s="20"/>
      <c r="AZ66" s="20"/>
      <c r="BA66" s="20"/>
      <c r="BB66" s="20"/>
    </row>
    <row r="67" spans="1:54" ht="25.5" x14ac:dyDescent="0.25">
      <c r="A67" s="21">
        <v>1326</v>
      </c>
      <c r="B67" s="39" t="s">
        <v>73</v>
      </c>
      <c r="C67" s="13" t="s">
        <v>257</v>
      </c>
      <c r="D67" s="13">
        <v>34017</v>
      </c>
      <c r="E67" s="13" t="s">
        <v>252</v>
      </c>
      <c r="F67" s="13">
        <v>12863</v>
      </c>
      <c r="G67" s="13" t="s">
        <v>271</v>
      </c>
      <c r="H67" s="13" t="s">
        <v>315</v>
      </c>
      <c r="I67" s="13" t="s">
        <v>74</v>
      </c>
      <c r="J67" s="13" t="s">
        <v>75</v>
      </c>
      <c r="K67" s="13" t="s">
        <v>283</v>
      </c>
      <c r="L67" s="4">
        <v>56964</v>
      </c>
      <c r="M67" s="4" t="s">
        <v>639</v>
      </c>
      <c r="N67" s="14" t="s">
        <v>38</v>
      </c>
      <c r="O67" s="15" t="s">
        <v>680</v>
      </c>
      <c r="P67" s="68"/>
      <c r="Q67" s="61">
        <v>946.18</v>
      </c>
      <c r="R67" s="65">
        <f t="shared" si="0"/>
        <v>0</v>
      </c>
      <c r="S67" s="65">
        <f t="shared" si="1"/>
        <v>0.42852355072463766</v>
      </c>
      <c r="T67" s="15">
        <v>0</v>
      </c>
      <c r="U67" s="15">
        <v>1.315768348</v>
      </c>
      <c r="V67" s="15">
        <f t="shared" si="2"/>
        <v>1.315768348</v>
      </c>
      <c r="W67" s="15" t="str">
        <f t="shared" si="3"/>
        <v>0.00</v>
      </c>
      <c r="X67" s="15">
        <v>0</v>
      </c>
      <c r="Y67" s="15">
        <v>0.50101473600000002</v>
      </c>
      <c r="Z67" s="15">
        <f t="shared" si="4"/>
        <v>0.50101473600000002</v>
      </c>
      <c r="AA67" s="16" t="str">
        <f t="shared" si="5"/>
        <v>0</v>
      </c>
      <c r="AB67" s="13">
        <v>7.0000000000000007E-2</v>
      </c>
      <c r="AC67" s="13">
        <v>0</v>
      </c>
      <c r="AD67" s="13">
        <v>0</v>
      </c>
      <c r="AE67" s="13">
        <v>0</v>
      </c>
      <c r="AF67" s="53">
        <f t="shared" si="10"/>
        <v>0</v>
      </c>
      <c r="AG67" s="53">
        <f t="shared" si="11"/>
        <v>1.2708315187385064E-2</v>
      </c>
      <c r="AH67" s="53">
        <f t="shared" si="7"/>
        <v>1.2708315187385064E-2</v>
      </c>
      <c r="AI67" s="53" t="str">
        <f t="shared" si="8"/>
        <v>0.00</v>
      </c>
      <c r="AJ67" s="44" t="s">
        <v>681</v>
      </c>
      <c r="AK67" s="15" t="s">
        <v>686</v>
      </c>
      <c r="AL67" s="14" t="s">
        <v>76</v>
      </c>
      <c r="AM67" s="39" t="s">
        <v>58</v>
      </c>
      <c r="AN67" s="39" t="s">
        <v>59</v>
      </c>
      <c r="AO67" s="39" t="s">
        <v>77</v>
      </c>
      <c r="AP67" s="39" t="s">
        <v>61</v>
      </c>
      <c r="AQ67" s="20"/>
      <c r="AR67" s="20"/>
      <c r="AS67" s="20"/>
      <c r="AT67" s="20"/>
      <c r="AU67" s="20"/>
      <c r="AV67" s="20"/>
      <c r="AW67" s="20"/>
      <c r="AX67" s="20"/>
      <c r="AY67" s="20"/>
      <c r="AZ67" s="20"/>
      <c r="BA67" s="20"/>
      <c r="BB67" s="20"/>
    </row>
    <row r="68" spans="1:54" ht="25.5" x14ac:dyDescent="0.25">
      <c r="A68" s="21">
        <v>1327</v>
      </c>
      <c r="B68" s="39" t="s">
        <v>73</v>
      </c>
      <c r="C68" s="13" t="s">
        <v>257</v>
      </c>
      <c r="D68" s="13">
        <v>34017</v>
      </c>
      <c r="E68" s="13" t="s">
        <v>252</v>
      </c>
      <c r="F68" s="13">
        <v>12863</v>
      </c>
      <c r="G68" s="13" t="s">
        <v>271</v>
      </c>
      <c r="H68" s="13" t="s">
        <v>315</v>
      </c>
      <c r="I68" s="13" t="s">
        <v>74</v>
      </c>
      <c r="J68" s="13" t="s">
        <v>75</v>
      </c>
      <c r="K68" s="13" t="s">
        <v>283</v>
      </c>
      <c r="L68" s="4">
        <v>56964</v>
      </c>
      <c r="M68" s="4" t="s">
        <v>639</v>
      </c>
      <c r="N68" s="14" t="s">
        <v>39</v>
      </c>
      <c r="O68" s="15" t="s">
        <v>680</v>
      </c>
      <c r="P68" s="68"/>
      <c r="Q68" s="61">
        <v>946.18</v>
      </c>
      <c r="R68" s="65">
        <f t="shared" si="0"/>
        <v>0</v>
      </c>
      <c r="S68" s="65">
        <f t="shared" si="1"/>
        <v>0.42852355072463766</v>
      </c>
      <c r="T68" s="15">
        <v>0</v>
      </c>
      <c r="U68" s="15">
        <v>1.315768348</v>
      </c>
      <c r="V68" s="15">
        <f t="shared" si="2"/>
        <v>1.315768348</v>
      </c>
      <c r="W68" s="15" t="str">
        <f t="shared" si="3"/>
        <v>0.00</v>
      </c>
      <c r="X68" s="15">
        <v>0</v>
      </c>
      <c r="Y68" s="15">
        <v>0.50101473600000002</v>
      </c>
      <c r="Z68" s="15">
        <f t="shared" si="4"/>
        <v>0.50101473600000002</v>
      </c>
      <c r="AA68" s="16" t="str">
        <f t="shared" si="5"/>
        <v>0</v>
      </c>
      <c r="AB68" s="13">
        <v>7.0000000000000007E-2</v>
      </c>
      <c r="AC68" s="13">
        <v>0</v>
      </c>
      <c r="AD68" s="13">
        <v>0</v>
      </c>
      <c r="AE68" s="13">
        <v>0</v>
      </c>
      <c r="AF68" s="53">
        <f t="shared" si="10"/>
        <v>0</v>
      </c>
      <c r="AG68" s="53">
        <f t="shared" si="11"/>
        <v>1.2708315187385064E-2</v>
      </c>
      <c r="AH68" s="53">
        <f t="shared" si="7"/>
        <v>1.2708315187385064E-2</v>
      </c>
      <c r="AI68" s="53" t="str">
        <f t="shared" si="8"/>
        <v>0.00</v>
      </c>
      <c r="AJ68" s="44" t="s">
        <v>681</v>
      </c>
      <c r="AK68" s="15" t="s">
        <v>686</v>
      </c>
      <c r="AL68" s="14" t="s">
        <v>76</v>
      </c>
      <c r="AM68" s="39" t="s">
        <v>58</v>
      </c>
      <c r="AN68" s="39" t="s">
        <v>59</v>
      </c>
      <c r="AO68" s="39" t="s">
        <v>77</v>
      </c>
      <c r="AP68" s="39" t="s">
        <v>61</v>
      </c>
      <c r="AQ68" s="20"/>
      <c r="AR68" s="20"/>
      <c r="AS68" s="20"/>
      <c r="AT68" s="20"/>
      <c r="AU68" s="20"/>
      <c r="AV68" s="20"/>
      <c r="AW68" s="20"/>
      <c r="AX68" s="20"/>
      <c r="AY68" s="20"/>
      <c r="AZ68" s="20"/>
      <c r="BA68" s="20"/>
      <c r="BB68" s="20"/>
    </row>
    <row r="69" spans="1:54" ht="25.5" x14ac:dyDescent="0.25">
      <c r="A69" s="21">
        <v>1328</v>
      </c>
      <c r="B69" s="39" t="s">
        <v>73</v>
      </c>
      <c r="C69" s="13" t="s">
        <v>257</v>
      </c>
      <c r="D69" s="13">
        <v>34017</v>
      </c>
      <c r="E69" s="13" t="s">
        <v>252</v>
      </c>
      <c r="F69" s="13">
        <v>12863</v>
      </c>
      <c r="G69" s="13" t="s">
        <v>271</v>
      </c>
      <c r="H69" s="13" t="s">
        <v>315</v>
      </c>
      <c r="I69" s="13" t="s">
        <v>74</v>
      </c>
      <c r="J69" s="13" t="s">
        <v>75</v>
      </c>
      <c r="K69" s="13" t="s">
        <v>283</v>
      </c>
      <c r="L69" s="4">
        <v>56964</v>
      </c>
      <c r="M69" s="4" t="s">
        <v>639</v>
      </c>
      <c r="N69" s="14" t="s">
        <v>37</v>
      </c>
      <c r="O69" s="15" t="s">
        <v>680</v>
      </c>
      <c r="P69" s="68"/>
      <c r="Q69" s="61">
        <v>946.18</v>
      </c>
      <c r="R69" s="65">
        <f t="shared" si="0"/>
        <v>0</v>
      </c>
      <c r="S69" s="65">
        <f t="shared" si="1"/>
        <v>0.42852355072463766</v>
      </c>
      <c r="T69" s="15">
        <v>0</v>
      </c>
      <c r="U69" s="15">
        <v>0.31897414499999999</v>
      </c>
      <c r="V69" s="15">
        <f t="shared" si="2"/>
        <v>0.31897414499999999</v>
      </c>
      <c r="W69" s="15" t="str">
        <f t="shared" si="3"/>
        <v>0.00</v>
      </c>
      <c r="X69" s="15">
        <v>0</v>
      </c>
      <c r="Y69" s="15">
        <v>0.121458119</v>
      </c>
      <c r="Z69" s="15">
        <f t="shared" si="4"/>
        <v>0.121458119</v>
      </c>
      <c r="AA69" s="16" t="str">
        <f t="shared" si="5"/>
        <v>0</v>
      </c>
      <c r="AB69" s="13">
        <v>0</v>
      </c>
      <c r="AC69" s="13">
        <v>0</v>
      </c>
      <c r="AD69" s="13">
        <v>0</v>
      </c>
      <c r="AE69" s="13">
        <v>0</v>
      </c>
      <c r="AF69" s="53">
        <f t="shared" si="10"/>
        <v>0</v>
      </c>
      <c r="AG69" s="53">
        <f t="shared" si="11"/>
        <v>3.080803711767317E-3</v>
      </c>
      <c r="AH69" s="53">
        <f t="shared" si="7"/>
        <v>3.080803711767317E-3</v>
      </c>
      <c r="AI69" s="53" t="str">
        <f t="shared" si="8"/>
        <v>0.00</v>
      </c>
      <c r="AJ69" s="44" t="s">
        <v>681</v>
      </c>
      <c r="AK69" s="15" t="s">
        <v>686</v>
      </c>
      <c r="AL69" s="14" t="s">
        <v>76</v>
      </c>
      <c r="AM69" s="39" t="s">
        <v>58</v>
      </c>
      <c r="AN69" s="39" t="s">
        <v>59</v>
      </c>
      <c r="AO69" s="39" t="s">
        <v>77</v>
      </c>
      <c r="AP69" s="39" t="s">
        <v>61</v>
      </c>
      <c r="AQ69" s="20"/>
      <c r="AR69" s="20"/>
      <c r="AS69" s="20"/>
      <c r="AT69" s="20"/>
      <c r="AU69" s="20"/>
      <c r="AV69" s="20"/>
      <c r="AW69" s="20"/>
      <c r="AX69" s="20"/>
      <c r="AY69" s="20"/>
      <c r="AZ69" s="20"/>
      <c r="BA69" s="20"/>
      <c r="BB69" s="20"/>
    </row>
    <row r="70" spans="1:54" ht="25.5" x14ac:dyDescent="0.25">
      <c r="A70" s="21">
        <v>1329</v>
      </c>
      <c r="B70" s="39" t="s">
        <v>73</v>
      </c>
      <c r="C70" s="13" t="s">
        <v>257</v>
      </c>
      <c r="D70" s="13">
        <v>34017</v>
      </c>
      <c r="E70" s="13" t="s">
        <v>252</v>
      </c>
      <c r="F70" s="13">
        <v>12863</v>
      </c>
      <c r="G70" s="13" t="s">
        <v>271</v>
      </c>
      <c r="H70" s="13" t="s">
        <v>315</v>
      </c>
      <c r="I70" s="13" t="s">
        <v>74</v>
      </c>
      <c r="J70" s="13" t="s">
        <v>75</v>
      </c>
      <c r="K70" s="13" t="s">
        <v>283</v>
      </c>
      <c r="L70" s="4">
        <v>56964</v>
      </c>
      <c r="M70" s="4" t="s">
        <v>639</v>
      </c>
      <c r="N70" s="14" t="s">
        <v>34</v>
      </c>
      <c r="O70" s="15" t="s">
        <v>680</v>
      </c>
      <c r="P70" s="68"/>
      <c r="Q70" s="61">
        <v>946.18</v>
      </c>
      <c r="R70" s="65">
        <f t="shared" si="0"/>
        <v>0</v>
      </c>
      <c r="S70" s="65">
        <f t="shared" si="1"/>
        <v>0.42852355072463766</v>
      </c>
      <c r="T70" s="15">
        <v>0</v>
      </c>
      <c r="U70" s="15">
        <v>0.41865356500000001</v>
      </c>
      <c r="V70" s="15">
        <f t="shared" si="2"/>
        <v>0.41865356500000001</v>
      </c>
      <c r="W70" s="15" t="str">
        <f t="shared" si="3"/>
        <v>0.00</v>
      </c>
      <c r="X70" s="15">
        <v>0</v>
      </c>
      <c r="Y70" s="15">
        <v>0.15941378</v>
      </c>
      <c r="Z70" s="15">
        <f t="shared" si="4"/>
        <v>0.15941378</v>
      </c>
      <c r="AA70" s="16" t="str">
        <f t="shared" si="5"/>
        <v>0</v>
      </c>
      <c r="AB70" s="13">
        <v>0.02</v>
      </c>
      <c r="AC70" s="13">
        <v>0</v>
      </c>
      <c r="AD70" s="13">
        <v>0</v>
      </c>
      <c r="AE70" s="13">
        <v>0</v>
      </c>
      <c r="AF70" s="53">
        <f t="shared" si="10"/>
        <v>0</v>
      </c>
      <c r="AG70" s="53">
        <f t="shared" si="11"/>
        <v>4.0435548415734858E-3</v>
      </c>
      <c r="AH70" s="53">
        <f t="shared" si="7"/>
        <v>4.0435548415734858E-3</v>
      </c>
      <c r="AI70" s="53" t="str">
        <f t="shared" si="8"/>
        <v>0.00</v>
      </c>
      <c r="AJ70" s="44" t="s">
        <v>681</v>
      </c>
      <c r="AK70" s="15" t="s">
        <v>686</v>
      </c>
      <c r="AL70" s="14" t="s">
        <v>76</v>
      </c>
      <c r="AM70" s="39" t="s">
        <v>58</v>
      </c>
      <c r="AN70" s="39" t="s">
        <v>59</v>
      </c>
      <c r="AO70" s="39" t="s">
        <v>77</v>
      </c>
      <c r="AP70" s="39" t="s">
        <v>61</v>
      </c>
      <c r="AQ70" s="20"/>
      <c r="AR70" s="20"/>
      <c r="AS70" s="20"/>
      <c r="AT70" s="20"/>
      <c r="AU70" s="20"/>
      <c r="AV70" s="20"/>
      <c r="AW70" s="20"/>
      <c r="AX70" s="20"/>
      <c r="AY70" s="20"/>
      <c r="AZ70" s="20"/>
      <c r="BA70" s="20"/>
      <c r="BB70" s="20"/>
    </row>
    <row r="71" spans="1:54" ht="25.5" x14ac:dyDescent="0.25">
      <c r="A71" s="21">
        <v>1344</v>
      </c>
      <c r="B71" s="39" t="s">
        <v>73</v>
      </c>
      <c r="C71" s="13" t="s">
        <v>257</v>
      </c>
      <c r="D71" s="13">
        <v>34017</v>
      </c>
      <c r="E71" s="13" t="s">
        <v>252</v>
      </c>
      <c r="F71" s="13">
        <v>12863</v>
      </c>
      <c r="G71" s="13" t="s">
        <v>271</v>
      </c>
      <c r="H71" s="13" t="s">
        <v>360</v>
      </c>
      <c r="I71" s="13" t="s">
        <v>74</v>
      </c>
      <c r="J71" s="13" t="s">
        <v>75</v>
      </c>
      <c r="K71" s="13" t="s">
        <v>286</v>
      </c>
      <c r="L71" s="4">
        <v>56964</v>
      </c>
      <c r="M71" s="4" t="s">
        <v>640</v>
      </c>
      <c r="N71" s="14" t="s">
        <v>35</v>
      </c>
      <c r="O71" s="15" t="s">
        <v>680</v>
      </c>
      <c r="P71" s="68"/>
      <c r="Q71" s="61">
        <v>1033.93</v>
      </c>
      <c r="R71" s="65">
        <f t="shared" si="0"/>
        <v>0</v>
      </c>
      <c r="S71" s="65">
        <f t="shared" si="1"/>
        <v>0.46826539855072469</v>
      </c>
      <c r="T71" s="15">
        <v>0</v>
      </c>
      <c r="U71" s="15">
        <v>5.959922851</v>
      </c>
      <c r="V71" s="15">
        <f t="shared" si="2"/>
        <v>5.959922851</v>
      </c>
      <c r="W71" s="15" t="str">
        <f t="shared" si="3"/>
        <v>0.00</v>
      </c>
      <c r="X71" s="15">
        <v>0</v>
      </c>
      <c r="Y71" s="15">
        <v>2.2708613130000002</v>
      </c>
      <c r="Z71" s="15">
        <f t="shared" si="4"/>
        <v>2.2708613130000002</v>
      </c>
      <c r="AA71" s="16" t="str">
        <f t="shared" si="5"/>
        <v>0</v>
      </c>
      <c r="AB71" s="13"/>
      <c r="AC71" s="13"/>
      <c r="AD71" s="13"/>
      <c r="AE71" s="13"/>
      <c r="AF71" s="53">
        <f t="shared" si="10"/>
        <v>0</v>
      </c>
      <c r="AG71" s="53">
        <f t="shared" si="11"/>
        <v>5.2712148319518731E-2</v>
      </c>
      <c r="AH71" s="53">
        <f t="shared" si="7"/>
        <v>5.2712148319518731E-2</v>
      </c>
      <c r="AI71" s="53" t="str">
        <f t="shared" si="8"/>
        <v>0.00</v>
      </c>
      <c r="AJ71" s="44" t="s">
        <v>681</v>
      </c>
      <c r="AK71" s="15" t="s">
        <v>686</v>
      </c>
      <c r="AL71" s="14" t="s">
        <v>76</v>
      </c>
      <c r="AM71" s="39" t="s">
        <v>58</v>
      </c>
      <c r="AN71" s="39" t="s">
        <v>59</v>
      </c>
      <c r="AO71" s="39" t="s">
        <v>77</v>
      </c>
      <c r="AP71" s="39" t="s">
        <v>61</v>
      </c>
      <c r="AQ71" s="20"/>
      <c r="AR71" s="20"/>
      <c r="AS71" s="20"/>
      <c r="AT71" s="20"/>
      <c r="AU71" s="20"/>
      <c r="AV71" s="20"/>
      <c r="AW71" s="20"/>
      <c r="AX71" s="20"/>
      <c r="AY71" s="20"/>
      <c r="AZ71" s="20"/>
      <c r="BA71" s="20"/>
      <c r="BB71" s="20"/>
    </row>
    <row r="72" spans="1:54" ht="25.5" x14ac:dyDescent="0.25">
      <c r="A72" s="21">
        <v>1345</v>
      </c>
      <c r="B72" s="39" t="s">
        <v>73</v>
      </c>
      <c r="C72" s="13" t="s">
        <v>257</v>
      </c>
      <c r="D72" s="13">
        <v>34017</v>
      </c>
      <c r="E72" s="13" t="s">
        <v>252</v>
      </c>
      <c r="F72" s="13">
        <v>12863</v>
      </c>
      <c r="G72" s="13" t="s">
        <v>271</v>
      </c>
      <c r="H72" s="13" t="s">
        <v>360</v>
      </c>
      <c r="I72" s="13" t="s">
        <v>74</v>
      </c>
      <c r="J72" s="13" t="s">
        <v>75</v>
      </c>
      <c r="K72" s="13" t="s">
        <v>286</v>
      </c>
      <c r="L72" s="4">
        <v>56964</v>
      </c>
      <c r="M72" s="4" t="s">
        <v>640</v>
      </c>
      <c r="N72" s="14" t="s">
        <v>40</v>
      </c>
      <c r="O72" s="15" t="s">
        <v>680</v>
      </c>
      <c r="P72" s="68"/>
      <c r="Q72" s="61">
        <v>1033.93</v>
      </c>
      <c r="R72" s="65">
        <f t="shared" ref="R72:R135" si="12">P72/2208</f>
        <v>0</v>
      </c>
      <c r="S72" s="65">
        <f t="shared" ref="S72:S135" si="13">Q72/2208</f>
        <v>0.46826539855072469</v>
      </c>
      <c r="T72" s="15">
        <v>0</v>
      </c>
      <c r="U72" s="15">
        <v>0</v>
      </c>
      <c r="V72" s="15">
        <f t="shared" ref="V72:V135" si="14">U72-T72</f>
        <v>0</v>
      </c>
      <c r="W72" s="15" t="str">
        <f t="shared" ref="W72:W135" si="15">IFERROR(((U72-T72)/T72)*100,"0.00")</f>
        <v>0.00</v>
      </c>
      <c r="X72" s="15">
        <v>0</v>
      </c>
      <c r="Y72" s="15">
        <v>0</v>
      </c>
      <c r="Z72" s="15">
        <f t="shared" ref="Z72:Z135" si="16">Y72-X72</f>
        <v>0</v>
      </c>
      <c r="AA72" s="16" t="str">
        <f t="shared" ref="AA72:AA135" si="17">IFERROR(((Y72-X72)/X72)*100,"0")</f>
        <v>0</v>
      </c>
      <c r="AB72" s="13"/>
      <c r="AC72" s="13"/>
      <c r="AD72" s="13"/>
      <c r="AE72" s="13"/>
      <c r="AF72" s="53">
        <f t="shared" si="10"/>
        <v>0</v>
      </c>
      <c r="AG72" s="53">
        <f t="shared" si="11"/>
        <v>0</v>
      </c>
      <c r="AH72" s="53">
        <f t="shared" ref="AH72:AH135" si="18">AG72-AF72</f>
        <v>0</v>
      </c>
      <c r="AI72" s="53" t="str">
        <f t="shared" ref="AI72:AI135" si="19">IFERROR(((AG72-AF72)/AF72)*100,"0.00")</f>
        <v>0.00</v>
      </c>
      <c r="AJ72" s="44" t="s">
        <v>681</v>
      </c>
      <c r="AK72" s="15" t="s">
        <v>686</v>
      </c>
      <c r="AL72" s="14" t="s">
        <v>76</v>
      </c>
      <c r="AM72" s="39" t="s">
        <v>58</v>
      </c>
      <c r="AN72" s="39" t="s">
        <v>59</v>
      </c>
      <c r="AO72" s="39" t="s">
        <v>77</v>
      </c>
      <c r="AP72" s="39" t="s">
        <v>61</v>
      </c>
      <c r="AQ72" s="20"/>
      <c r="AR72" s="20"/>
      <c r="AS72" s="20"/>
      <c r="AT72" s="20"/>
      <c r="AU72" s="20"/>
      <c r="AV72" s="20"/>
      <c r="AW72" s="20"/>
      <c r="AX72" s="20"/>
      <c r="AY72" s="20"/>
      <c r="AZ72" s="20"/>
      <c r="BA72" s="20"/>
      <c r="BB72" s="20"/>
    </row>
    <row r="73" spans="1:54" ht="25.5" x14ac:dyDescent="0.25">
      <c r="A73" s="21">
        <v>1346</v>
      </c>
      <c r="B73" s="40" t="s">
        <v>73</v>
      </c>
      <c r="C73" s="13" t="s">
        <v>257</v>
      </c>
      <c r="D73" s="13">
        <v>34017</v>
      </c>
      <c r="E73" s="13" t="s">
        <v>252</v>
      </c>
      <c r="F73" s="13">
        <v>12863</v>
      </c>
      <c r="G73" s="13" t="s">
        <v>271</v>
      </c>
      <c r="H73" s="13" t="s">
        <v>360</v>
      </c>
      <c r="I73" s="13" t="s">
        <v>74</v>
      </c>
      <c r="J73" s="13" t="s">
        <v>75</v>
      </c>
      <c r="K73" s="13" t="s">
        <v>286</v>
      </c>
      <c r="L73" s="4">
        <v>56964</v>
      </c>
      <c r="M73" s="4" t="s">
        <v>640</v>
      </c>
      <c r="N73" s="13" t="s">
        <v>36</v>
      </c>
      <c r="O73" s="15" t="s">
        <v>680</v>
      </c>
      <c r="P73" s="68"/>
      <c r="Q73" s="61">
        <v>1033.93</v>
      </c>
      <c r="R73" s="65">
        <f t="shared" si="12"/>
        <v>0</v>
      </c>
      <c r="S73" s="65">
        <f t="shared" si="13"/>
        <v>0.46826539855072469</v>
      </c>
      <c r="T73" s="15">
        <v>0</v>
      </c>
      <c r="U73" s="15">
        <v>1.7879768549999999</v>
      </c>
      <c r="V73" s="15">
        <f t="shared" si="14"/>
        <v>1.7879768549999999</v>
      </c>
      <c r="W73" s="15" t="str">
        <f t="shared" si="15"/>
        <v>0.00</v>
      </c>
      <c r="X73" s="15">
        <v>0</v>
      </c>
      <c r="Y73" s="15">
        <v>0.68125839300000002</v>
      </c>
      <c r="Z73" s="15">
        <f t="shared" si="16"/>
        <v>0.68125839300000002</v>
      </c>
      <c r="AA73" s="16" t="str">
        <f t="shared" si="17"/>
        <v>0</v>
      </c>
      <c r="AB73" s="13"/>
      <c r="AC73" s="13"/>
      <c r="AD73" s="13"/>
      <c r="AE73" s="13"/>
      <c r="AF73" s="53">
        <f t="shared" ref="AF73:AF104" si="20">AC73/2000</f>
        <v>0</v>
      </c>
      <c r="AG73" s="53">
        <f t="shared" si="11"/>
        <v>1.5813644474964458E-2</v>
      </c>
      <c r="AH73" s="53">
        <f t="shared" si="18"/>
        <v>1.5813644474964458E-2</v>
      </c>
      <c r="AI73" s="53" t="str">
        <f t="shared" si="19"/>
        <v>0.00</v>
      </c>
      <c r="AJ73" s="44" t="s">
        <v>681</v>
      </c>
      <c r="AK73" s="15" t="s">
        <v>686</v>
      </c>
      <c r="AL73" s="14" t="s">
        <v>76</v>
      </c>
      <c r="AM73" s="39" t="s">
        <v>58</v>
      </c>
      <c r="AN73" s="39" t="s">
        <v>59</v>
      </c>
      <c r="AO73" s="39" t="s">
        <v>77</v>
      </c>
      <c r="AP73" s="39" t="s">
        <v>61</v>
      </c>
      <c r="AQ73" s="59"/>
      <c r="AR73" s="20"/>
      <c r="AS73" s="20"/>
      <c r="AT73" s="20"/>
      <c r="AU73" s="20"/>
      <c r="AV73" s="20"/>
      <c r="AW73" s="20"/>
      <c r="AX73" s="20"/>
      <c r="AY73" s="20"/>
      <c r="AZ73" s="20"/>
      <c r="BA73" s="20"/>
      <c r="BB73" s="20"/>
    </row>
    <row r="74" spans="1:54" ht="25.5" x14ac:dyDescent="0.25">
      <c r="A74" s="21">
        <v>1347</v>
      </c>
      <c r="B74" s="39" t="s">
        <v>73</v>
      </c>
      <c r="C74" s="13" t="s">
        <v>257</v>
      </c>
      <c r="D74" s="13">
        <v>34017</v>
      </c>
      <c r="E74" s="13" t="s">
        <v>252</v>
      </c>
      <c r="F74" s="13">
        <v>12863</v>
      </c>
      <c r="G74" s="13" t="s">
        <v>271</v>
      </c>
      <c r="H74" s="13" t="s">
        <v>360</v>
      </c>
      <c r="I74" s="13" t="s">
        <v>74</v>
      </c>
      <c r="J74" s="13" t="s">
        <v>75</v>
      </c>
      <c r="K74" s="13" t="s">
        <v>286</v>
      </c>
      <c r="L74" s="4">
        <v>56964</v>
      </c>
      <c r="M74" s="4" t="s">
        <v>640</v>
      </c>
      <c r="N74" s="14" t="s">
        <v>38</v>
      </c>
      <c r="O74" s="15" t="s">
        <v>680</v>
      </c>
      <c r="P74" s="68"/>
      <c r="Q74" s="61">
        <v>1033.93</v>
      </c>
      <c r="R74" s="65">
        <f t="shared" si="12"/>
        <v>0</v>
      </c>
      <c r="S74" s="65">
        <f t="shared" si="13"/>
        <v>0.46826539855072469</v>
      </c>
      <c r="T74" s="15">
        <v>0</v>
      </c>
      <c r="U74" s="15">
        <v>1.311183027</v>
      </c>
      <c r="V74" s="15">
        <f t="shared" si="14"/>
        <v>1.311183027</v>
      </c>
      <c r="W74" s="15" t="str">
        <f t="shared" si="15"/>
        <v>0.00</v>
      </c>
      <c r="X74" s="15">
        <v>0</v>
      </c>
      <c r="Y74" s="15">
        <v>0.49958948800000003</v>
      </c>
      <c r="Z74" s="15">
        <f t="shared" si="16"/>
        <v>0.49958948800000003</v>
      </c>
      <c r="AA74" s="16" t="str">
        <f t="shared" si="17"/>
        <v>0</v>
      </c>
      <c r="AB74" s="13"/>
      <c r="AC74" s="13"/>
      <c r="AD74" s="13"/>
      <c r="AE74" s="13"/>
      <c r="AF74" s="53">
        <f t="shared" si="20"/>
        <v>0</v>
      </c>
      <c r="AG74" s="53">
        <f t="shared" si="11"/>
        <v>1.1596672610331454E-2</v>
      </c>
      <c r="AH74" s="53">
        <f t="shared" si="18"/>
        <v>1.1596672610331454E-2</v>
      </c>
      <c r="AI74" s="53" t="str">
        <f t="shared" si="19"/>
        <v>0.00</v>
      </c>
      <c r="AJ74" s="44" t="s">
        <v>681</v>
      </c>
      <c r="AK74" s="15" t="s">
        <v>686</v>
      </c>
      <c r="AL74" s="14" t="s">
        <v>76</v>
      </c>
      <c r="AM74" s="39" t="s">
        <v>58</v>
      </c>
      <c r="AN74" s="39" t="s">
        <v>59</v>
      </c>
      <c r="AO74" s="39" t="s">
        <v>77</v>
      </c>
      <c r="AP74" s="39" t="s">
        <v>61</v>
      </c>
      <c r="AQ74" s="20"/>
      <c r="AR74" s="20"/>
      <c r="AS74" s="20"/>
      <c r="AT74" s="20"/>
      <c r="AU74" s="20"/>
      <c r="AV74" s="20"/>
      <c r="AW74" s="20"/>
      <c r="AX74" s="20"/>
      <c r="AY74" s="20"/>
      <c r="AZ74" s="20"/>
      <c r="BA74" s="20"/>
      <c r="BB74" s="20"/>
    </row>
    <row r="75" spans="1:54" ht="25.5" x14ac:dyDescent="0.25">
      <c r="A75" s="21">
        <v>1348</v>
      </c>
      <c r="B75" s="39" t="s">
        <v>73</v>
      </c>
      <c r="C75" s="13" t="s">
        <v>257</v>
      </c>
      <c r="D75" s="13">
        <v>34017</v>
      </c>
      <c r="E75" s="13" t="s">
        <v>252</v>
      </c>
      <c r="F75" s="13">
        <v>12863</v>
      </c>
      <c r="G75" s="13" t="s">
        <v>271</v>
      </c>
      <c r="H75" s="13" t="s">
        <v>360</v>
      </c>
      <c r="I75" s="13" t="s">
        <v>74</v>
      </c>
      <c r="J75" s="13" t="s">
        <v>75</v>
      </c>
      <c r="K75" s="13" t="s">
        <v>286</v>
      </c>
      <c r="L75" s="4">
        <v>56964</v>
      </c>
      <c r="M75" s="4" t="s">
        <v>640</v>
      </c>
      <c r="N75" s="14" t="s">
        <v>39</v>
      </c>
      <c r="O75" s="15" t="s">
        <v>680</v>
      </c>
      <c r="P75" s="68"/>
      <c r="Q75" s="61">
        <v>1033.93</v>
      </c>
      <c r="R75" s="65">
        <f t="shared" si="12"/>
        <v>0</v>
      </c>
      <c r="S75" s="65">
        <f t="shared" si="13"/>
        <v>0.46826539855072469</v>
      </c>
      <c r="T75" s="15">
        <v>0</v>
      </c>
      <c r="U75" s="15">
        <v>1.311183027</v>
      </c>
      <c r="V75" s="15">
        <f t="shared" si="14"/>
        <v>1.311183027</v>
      </c>
      <c r="W75" s="15" t="str">
        <f t="shared" si="15"/>
        <v>0.00</v>
      </c>
      <c r="X75" s="15">
        <v>0</v>
      </c>
      <c r="Y75" s="15">
        <v>0.49958948800000003</v>
      </c>
      <c r="Z75" s="15">
        <f t="shared" si="16"/>
        <v>0.49958948800000003</v>
      </c>
      <c r="AA75" s="16" t="str">
        <f t="shared" si="17"/>
        <v>0</v>
      </c>
      <c r="AB75" s="13"/>
      <c r="AC75" s="13"/>
      <c r="AD75" s="13"/>
      <c r="AE75" s="13"/>
      <c r="AF75" s="53">
        <f t="shared" si="20"/>
        <v>0</v>
      </c>
      <c r="AG75" s="53">
        <f t="shared" si="11"/>
        <v>1.1596672610331454E-2</v>
      </c>
      <c r="AH75" s="53">
        <f t="shared" si="18"/>
        <v>1.1596672610331454E-2</v>
      </c>
      <c r="AI75" s="53" t="str">
        <f t="shared" si="19"/>
        <v>0.00</v>
      </c>
      <c r="AJ75" s="44" t="s">
        <v>681</v>
      </c>
      <c r="AK75" s="15" t="s">
        <v>686</v>
      </c>
      <c r="AL75" s="14" t="s">
        <v>76</v>
      </c>
      <c r="AM75" s="39" t="s">
        <v>58</v>
      </c>
      <c r="AN75" s="39" t="s">
        <v>59</v>
      </c>
      <c r="AO75" s="39" t="s">
        <v>77</v>
      </c>
      <c r="AP75" s="39" t="s">
        <v>61</v>
      </c>
      <c r="AQ75" s="20"/>
      <c r="AR75" s="20"/>
      <c r="AS75" s="20"/>
      <c r="AT75" s="20"/>
      <c r="AU75" s="20"/>
      <c r="AV75" s="20"/>
      <c r="AW75" s="20"/>
      <c r="AX75" s="20"/>
      <c r="AY75" s="20"/>
      <c r="AZ75" s="20"/>
      <c r="BA75" s="20"/>
      <c r="BB75" s="20"/>
    </row>
    <row r="76" spans="1:54" ht="25.5" x14ac:dyDescent="0.25">
      <c r="A76" s="21">
        <v>1349</v>
      </c>
      <c r="B76" s="39" t="s">
        <v>73</v>
      </c>
      <c r="C76" s="13" t="s">
        <v>257</v>
      </c>
      <c r="D76" s="13">
        <v>34017</v>
      </c>
      <c r="E76" s="13" t="s">
        <v>252</v>
      </c>
      <c r="F76" s="13">
        <v>12863</v>
      </c>
      <c r="G76" s="13" t="s">
        <v>271</v>
      </c>
      <c r="H76" s="13" t="s">
        <v>360</v>
      </c>
      <c r="I76" s="13" t="s">
        <v>74</v>
      </c>
      <c r="J76" s="13" t="s">
        <v>75</v>
      </c>
      <c r="K76" s="13" t="s">
        <v>286</v>
      </c>
      <c r="L76" s="4">
        <v>56964</v>
      </c>
      <c r="M76" s="4" t="s">
        <v>640</v>
      </c>
      <c r="N76" s="14" t="s">
        <v>37</v>
      </c>
      <c r="O76" s="15" t="s">
        <v>680</v>
      </c>
      <c r="P76" s="68"/>
      <c r="Q76" s="61">
        <v>1033.93</v>
      </c>
      <c r="R76" s="65">
        <f t="shared" si="12"/>
        <v>0</v>
      </c>
      <c r="S76" s="65">
        <f t="shared" si="13"/>
        <v>0.46826539855072469</v>
      </c>
      <c r="T76" s="15">
        <v>0</v>
      </c>
      <c r="U76" s="15">
        <v>0.31786255200000002</v>
      </c>
      <c r="V76" s="15">
        <f t="shared" si="14"/>
        <v>0.31786255200000002</v>
      </c>
      <c r="W76" s="15" t="str">
        <f t="shared" si="15"/>
        <v>0.00</v>
      </c>
      <c r="X76" s="15">
        <v>0</v>
      </c>
      <c r="Y76" s="15">
        <v>0.121112604</v>
      </c>
      <c r="Z76" s="15">
        <f t="shared" si="16"/>
        <v>0.121112604</v>
      </c>
      <c r="AA76" s="16" t="str">
        <f t="shared" si="17"/>
        <v>0</v>
      </c>
      <c r="AB76" s="13"/>
      <c r="AC76" s="13"/>
      <c r="AD76" s="13"/>
      <c r="AE76" s="13"/>
      <c r="AF76" s="53">
        <f t="shared" si="20"/>
        <v>0</v>
      </c>
      <c r="AG76" s="53">
        <f t="shared" si="11"/>
        <v>2.8113145918969365E-3</v>
      </c>
      <c r="AH76" s="53">
        <f t="shared" si="18"/>
        <v>2.8113145918969365E-3</v>
      </c>
      <c r="AI76" s="53" t="str">
        <f t="shared" si="19"/>
        <v>0.00</v>
      </c>
      <c r="AJ76" s="44" t="s">
        <v>681</v>
      </c>
      <c r="AK76" s="15" t="s">
        <v>686</v>
      </c>
      <c r="AL76" s="14" t="s">
        <v>76</v>
      </c>
      <c r="AM76" s="39" t="s">
        <v>58</v>
      </c>
      <c r="AN76" s="39" t="s">
        <v>59</v>
      </c>
      <c r="AO76" s="39" t="s">
        <v>77</v>
      </c>
      <c r="AP76" s="39" t="s">
        <v>61</v>
      </c>
      <c r="AQ76" s="20"/>
      <c r="AR76" s="20"/>
      <c r="AS76" s="20"/>
      <c r="AT76" s="20"/>
      <c r="AU76" s="20"/>
      <c r="AV76" s="20"/>
      <c r="AW76" s="20"/>
      <c r="AX76" s="20"/>
      <c r="AY76" s="20"/>
      <c r="AZ76" s="20"/>
      <c r="BA76" s="20"/>
      <c r="BB76" s="20"/>
    </row>
    <row r="77" spans="1:54" ht="25.5" x14ac:dyDescent="0.25">
      <c r="A77" s="21">
        <v>1350</v>
      </c>
      <c r="B77" s="39" t="s">
        <v>73</v>
      </c>
      <c r="C77" s="13" t="s">
        <v>257</v>
      </c>
      <c r="D77" s="13">
        <v>34017</v>
      </c>
      <c r="E77" s="13" t="s">
        <v>252</v>
      </c>
      <c r="F77" s="13">
        <v>12863</v>
      </c>
      <c r="G77" s="13" t="s">
        <v>271</v>
      </c>
      <c r="H77" s="13" t="s">
        <v>360</v>
      </c>
      <c r="I77" s="13" t="s">
        <v>74</v>
      </c>
      <c r="J77" s="13" t="s">
        <v>75</v>
      </c>
      <c r="K77" s="13" t="s">
        <v>286</v>
      </c>
      <c r="L77" s="4">
        <v>56964</v>
      </c>
      <c r="M77" s="4" t="s">
        <v>640</v>
      </c>
      <c r="N77" s="14" t="s">
        <v>34</v>
      </c>
      <c r="O77" s="15" t="s">
        <v>680</v>
      </c>
      <c r="P77" s="68"/>
      <c r="Q77" s="61">
        <v>1033.93</v>
      </c>
      <c r="R77" s="65">
        <f t="shared" si="12"/>
        <v>0</v>
      </c>
      <c r="S77" s="65">
        <f t="shared" si="13"/>
        <v>0.46826539855072469</v>
      </c>
      <c r="T77" s="15">
        <v>0</v>
      </c>
      <c r="U77" s="15">
        <v>0.41719460000000003</v>
      </c>
      <c r="V77" s="15">
        <f t="shared" si="14"/>
        <v>0.41719460000000003</v>
      </c>
      <c r="W77" s="15" t="str">
        <f t="shared" si="15"/>
        <v>0.00</v>
      </c>
      <c r="X77" s="15">
        <v>0</v>
      </c>
      <c r="Y77" s="15">
        <v>0.158960292</v>
      </c>
      <c r="Z77" s="15">
        <f t="shared" si="16"/>
        <v>0.158960292</v>
      </c>
      <c r="AA77" s="16" t="str">
        <f t="shared" si="17"/>
        <v>0</v>
      </c>
      <c r="AB77" s="13"/>
      <c r="AC77" s="13"/>
      <c r="AD77" s="13"/>
      <c r="AE77" s="13"/>
      <c r="AF77" s="53">
        <f t="shared" si="20"/>
        <v>0</v>
      </c>
      <c r="AG77" s="53">
        <f t="shared" si="11"/>
        <v>3.6898503844554273E-3</v>
      </c>
      <c r="AH77" s="53">
        <f t="shared" si="18"/>
        <v>3.6898503844554273E-3</v>
      </c>
      <c r="AI77" s="53" t="str">
        <f t="shared" si="19"/>
        <v>0.00</v>
      </c>
      <c r="AJ77" s="44" t="s">
        <v>681</v>
      </c>
      <c r="AK77" s="15" t="s">
        <v>686</v>
      </c>
      <c r="AL77" s="14" t="s">
        <v>76</v>
      </c>
      <c r="AM77" s="39" t="s">
        <v>58</v>
      </c>
      <c r="AN77" s="39" t="s">
        <v>59</v>
      </c>
      <c r="AO77" s="39" t="s">
        <v>77</v>
      </c>
      <c r="AP77" s="39" t="s">
        <v>61</v>
      </c>
      <c r="AQ77" s="20"/>
      <c r="AR77" s="20"/>
      <c r="AS77" s="20"/>
      <c r="AT77" s="20"/>
      <c r="AU77" s="20"/>
      <c r="AV77" s="20"/>
      <c r="AW77" s="20"/>
      <c r="AX77" s="20"/>
      <c r="AY77" s="20"/>
      <c r="AZ77" s="20"/>
      <c r="BA77" s="20"/>
      <c r="BB77" s="20"/>
    </row>
    <row r="78" spans="1:54" ht="25.5" x14ac:dyDescent="0.25">
      <c r="A78" s="21">
        <v>1351</v>
      </c>
      <c r="B78" s="39" t="s">
        <v>73</v>
      </c>
      <c r="C78" s="13" t="s">
        <v>257</v>
      </c>
      <c r="D78" s="13">
        <v>34017</v>
      </c>
      <c r="E78" s="13" t="s">
        <v>252</v>
      </c>
      <c r="F78" s="13">
        <v>12863</v>
      </c>
      <c r="G78" s="13" t="s">
        <v>271</v>
      </c>
      <c r="H78" s="13" t="s">
        <v>339</v>
      </c>
      <c r="I78" s="13" t="s">
        <v>74</v>
      </c>
      <c r="J78" s="13" t="s">
        <v>75</v>
      </c>
      <c r="K78" s="13" t="s">
        <v>287</v>
      </c>
      <c r="L78" s="4">
        <v>56964</v>
      </c>
      <c r="M78" s="4" t="s">
        <v>641</v>
      </c>
      <c r="N78" s="14" t="s">
        <v>35</v>
      </c>
      <c r="O78" s="15" t="s">
        <v>680</v>
      </c>
      <c r="P78" s="68"/>
      <c r="Q78" s="61">
        <v>875.13</v>
      </c>
      <c r="R78" s="65">
        <f t="shared" si="12"/>
        <v>0</v>
      </c>
      <c r="S78" s="65">
        <f t="shared" si="13"/>
        <v>0.39634510869565215</v>
      </c>
      <c r="T78" s="15">
        <v>0</v>
      </c>
      <c r="U78" s="15">
        <v>5.9515921790000004</v>
      </c>
      <c r="V78" s="15">
        <f t="shared" si="14"/>
        <v>5.9515921790000004</v>
      </c>
      <c r="W78" s="15" t="str">
        <f t="shared" si="15"/>
        <v>0.00</v>
      </c>
      <c r="X78" s="15">
        <v>0</v>
      </c>
      <c r="Y78" s="15">
        <v>2.2708613130000002</v>
      </c>
      <c r="Z78" s="15">
        <f t="shared" si="16"/>
        <v>2.2708613130000002</v>
      </c>
      <c r="AA78" s="16" t="str">
        <f t="shared" si="17"/>
        <v>0</v>
      </c>
      <c r="AB78" s="13"/>
      <c r="AC78" s="13"/>
      <c r="AD78" s="13"/>
      <c r="AE78" s="13"/>
      <c r="AF78" s="53">
        <f t="shared" si="20"/>
        <v>0</v>
      </c>
      <c r="AG78" s="53">
        <f t="shared" si="11"/>
        <v>6.2277229111103491E-2</v>
      </c>
      <c r="AH78" s="53">
        <f t="shared" si="18"/>
        <v>6.2277229111103491E-2</v>
      </c>
      <c r="AI78" s="53" t="str">
        <f t="shared" si="19"/>
        <v>0.00</v>
      </c>
      <c r="AJ78" s="44" t="s">
        <v>681</v>
      </c>
      <c r="AK78" s="15" t="s">
        <v>686</v>
      </c>
      <c r="AL78" s="14" t="s">
        <v>76</v>
      </c>
      <c r="AM78" s="39" t="s">
        <v>58</v>
      </c>
      <c r="AN78" s="39" t="s">
        <v>59</v>
      </c>
      <c r="AO78" s="39" t="s">
        <v>77</v>
      </c>
      <c r="AP78" s="39" t="s">
        <v>61</v>
      </c>
      <c r="AQ78" s="20"/>
      <c r="AR78" s="20"/>
      <c r="AS78" s="20"/>
      <c r="AT78" s="20"/>
      <c r="AU78" s="20"/>
      <c r="AV78" s="20"/>
      <c r="AW78" s="20"/>
      <c r="AX78" s="20"/>
      <c r="AY78" s="20"/>
      <c r="AZ78" s="20"/>
      <c r="BA78" s="20"/>
      <c r="BB78" s="20"/>
    </row>
    <row r="79" spans="1:54" ht="25.5" x14ac:dyDescent="0.25">
      <c r="A79" s="21">
        <v>1352</v>
      </c>
      <c r="B79" s="39" t="s">
        <v>73</v>
      </c>
      <c r="C79" s="13" t="s">
        <v>257</v>
      </c>
      <c r="D79" s="13">
        <v>34017</v>
      </c>
      <c r="E79" s="13" t="s">
        <v>252</v>
      </c>
      <c r="F79" s="13">
        <v>12863</v>
      </c>
      <c r="G79" s="13" t="s">
        <v>271</v>
      </c>
      <c r="H79" s="13" t="s">
        <v>339</v>
      </c>
      <c r="I79" s="13" t="s">
        <v>74</v>
      </c>
      <c r="J79" s="13" t="s">
        <v>75</v>
      </c>
      <c r="K79" s="13" t="s">
        <v>287</v>
      </c>
      <c r="L79" s="4">
        <v>56964</v>
      </c>
      <c r="M79" s="4" t="s">
        <v>641</v>
      </c>
      <c r="N79" s="14" t="s">
        <v>40</v>
      </c>
      <c r="O79" s="15" t="s">
        <v>680</v>
      </c>
      <c r="P79" s="68"/>
      <c r="Q79" s="61">
        <v>875.13</v>
      </c>
      <c r="R79" s="65">
        <f t="shared" si="12"/>
        <v>0</v>
      </c>
      <c r="S79" s="65">
        <f t="shared" si="13"/>
        <v>0.39634510869565215</v>
      </c>
      <c r="T79" s="15">
        <v>0</v>
      </c>
      <c r="U79" s="15">
        <v>0</v>
      </c>
      <c r="V79" s="15">
        <f t="shared" si="14"/>
        <v>0</v>
      </c>
      <c r="W79" s="15" t="str">
        <f t="shared" si="15"/>
        <v>0.00</v>
      </c>
      <c r="X79" s="15">
        <v>0</v>
      </c>
      <c r="Y79" s="15">
        <v>0</v>
      </c>
      <c r="Z79" s="15">
        <f t="shared" si="16"/>
        <v>0</v>
      </c>
      <c r="AA79" s="16" t="str">
        <f t="shared" si="17"/>
        <v>0</v>
      </c>
      <c r="AB79" s="13"/>
      <c r="AC79" s="13"/>
      <c r="AD79" s="13"/>
      <c r="AE79" s="13"/>
      <c r="AF79" s="53">
        <f t="shared" si="20"/>
        <v>0</v>
      </c>
      <c r="AG79" s="53">
        <f t="shared" si="11"/>
        <v>0</v>
      </c>
      <c r="AH79" s="53">
        <f t="shared" si="18"/>
        <v>0</v>
      </c>
      <c r="AI79" s="53" t="str">
        <f t="shared" si="19"/>
        <v>0.00</v>
      </c>
      <c r="AJ79" s="44" t="s">
        <v>681</v>
      </c>
      <c r="AK79" s="15" t="s">
        <v>686</v>
      </c>
      <c r="AL79" s="14" t="s">
        <v>76</v>
      </c>
      <c r="AM79" s="39" t="s">
        <v>58</v>
      </c>
      <c r="AN79" s="39" t="s">
        <v>59</v>
      </c>
      <c r="AO79" s="39" t="s">
        <v>77</v>
      </c>
      <c r="AP79" s="39" t="s">
        <v>61</v>
      </c>
      <c r="AQ79" s="20"/>
      <c r="AR79" s="20"/>
      <c r="AS79" s="20"/>
      <c r="AT79" s="20"/>
      <c r="AU79" s="20"/>
      <c r="AV79" s="20"/>
      <c r="AW79" s="20"/>
      <c r="AX79" s="20"/>
      <c r="AY79" s="20"/>
      <c r="AZ79" s="20"/>
      <c r="BA79" s="20"/>
      <c r="BB79" s="20"/>
    </row>
    <row r="80" spans="1:54" ht="25.5" x14ac:dyDescent="0.25">
      <c r="A80" s="21">
        <v>1353</v>
      </c>
      <c r="B80" s="40" t="s">
        <v>73</v>
      </c>
      <c r="C80" s="13" t="s">
        <v>257</v>
      </c>
      <c r="D80" s="13">
        <v>34017</v>
      </c>
      <c r="E80" s="13" t="s">
        <v>252</v>
      </c>
      <c r="F80" s="13">
        <v>12863</v>
      </c>
      <c r="G80" s="13" t="s">
        <v>271</v>
      </c>
      <c r="H80" s="13" t="s">
        <v>339</v>
      </c>
      <c r="I80" s="13" t="s">
        <v>74</v>
      </c>
      <c r="J80" s="13" t="s">
        <v>75</v>
      </c>
      <c r="K80" s="13" t="s">
        <v>287</v>
      </c>
      <c r="L80" s="4">
        <v>56964</v>
      </c>
      <c r="M80" s="4" t="s">
        <v>641</v>
      </c>
      <c r="N80" s="13" t="s">
        <v>36</v>
      </c>
      <c r="O80" s="15" t="s">
        <v>680</v>
      </c>
      <c r="P80" s="68"/>
      <c r="Q80" s="61">
        <v>875.13</v>
      </c>
      <c r="R80" s="65">
        <f t="shared" si="12"/>
        <v>0</v>
      </c>
      <c r="S80" s="65">
        <f t="shared" si="13"/>
        <v>0.39634510869565215</v>
      </c>
      <c r="T80" s="15">
        <v>0</v>
      </c>
      <c r="U80" s="15">
        <v>1.7854776539999999</v>
      </c>
      <c r="V80" s="15">
        <f t="shared" si="14"/>
        <v>1.7854776539999999</v>
      </c>
      <c r="W80" s="15" t="str">
        <f t="shared" si="15"/>
        <v>0.00</v>
      </c>
      <c r="X80" s="15">
        <v>0</v>
      </c>
      <c r="Y80" s="15">
        <v>0.68125839300000002</v>
      </c>
      <c r="Z80" s="15">
        <f t="shared" si="16"/>
        <v>0.68125839300000002</v>
      </c>
      <c r="AA80" s="16" t="str">
        <f t="shared" si="17"/>
        <v>0</v>
      </c>
      <c r="AB80" s="13"/>
      <c r="AC80" s="13"/>
      <c r="AD80" s="13"/>
      <c r="AE80" s="13"/>
      <c r="AF80" s="53">
        <f t="shared" si="20"/>
        <v>0</v>
      </c>
      <c r="AG80" s="53">
        <f t="shared" si="11"/>
        <v>1.8683168708649001E-2</v>
      </c>
      <c r="AH80" s="53">
        <f t="shared" si="18"/>
        <v>1.8683168708649001E-2</v>
      </c>
      <c r="AI80" s="53" t="str">
        <f t="shared" si="19"/>
        <v>0.00</v>
      </c>
      <c r="AJ80" s="44" t="s">
        <v>681</v>
      </c>
      <c r="AK80" s="15" t="s">
        <v>686</v>
      </c>
      <c r="AL80" s="14" t="s">
        <v>76</v>
      </c>
      <c r="AM80" s="39" t="s">
        <v>58</v>
      </c>
      <c r="AN80" s="39" t="s">
        <v>59</v>
      </c>
      <c r="AO80" s="39" t="s">
        <v>77</v>
      </c>
      <c r="AP80" s="39" t="s">
        <v>61</v>
      </c>
      <c r="AQ80" s="59"/>
      <c r="AR80" s="20"/>
      <c r="AS80" s="20"/>
      <c r="AT80" s="20"/>
      <c r="AU80" s="20"/>
      <c r="AV80" s="20"/>
      <c r="AW80" s="20"/>
      <c r="AX80" s="20"/>
      <c r="AY80" s="20"/>
      <c r="AZ80" s="20"/>
      <c r="BA80" s="20"/>
      <c r="BB80" s="20"/>
    </row>
    <row r="81" spans="1:54" ht="25.5" x14ac:dyDescent="0.25">
      <c r="A81" s="21">
        <v>1354</v>
      </c>
      <c r="B81" s="39" t="s">
        <v>73</v>
      </c>
      <c r="C81" s="13" t="s">
        <v>257</v>
      </c>
      <c r="D81" s="13">
        <v>34017</v>
      </c>
      <c r="E81" s="13" t="s">
        <v>252</v>
      </c>
      <c r="F81" s="13">
        <v>12863</v>
      </c>
      <c r="G81" s="13" t="s">
        <v>271</v>
      </c>
      <c r="H81" s="13" t="s">
        <v>339</v>
      </c>
      <c r="I81" s="13" t="s">
        <v>74</v>
      </c>
      <c r="J81" s="13" t="s">
        <v>75</v>
      </c>
      <c r="K81" s="13" t="s">
        <v>287</v>
      </c>
      <c r="L81" s="4">
        <v>56964</v>
      </c>
      <c r="M81" s="4" t="s">
        <v>641</v>
      </c>
      <c r="N81" s="14" t="s">
        <v>38</v>
      </c>
      <c r="O81" s="15" t="s">
        <v>680</v>
      </c>
      <c r="P81" s="68"/>
      <c r="Q81" s="61">
        <v>875.13</v>
      </c>
      <c r="R81" s="65">
        <f t="shared" si="12"/>
        <v>0</v>
      </c>
      <c r="S81" s="65">
        <f t="shared" si="13"/>
        <v>0.39634510869565215</v>
      </c>
      <c r="T81" s="15">
        <v>0</v>
      </c>
      <c r="U81" s="15">
        <v>1.309350279</v>
      </c>
      <c r="V81" s="15">
        <f t="shared" si="14"/>
        <v>1.309350279</v>
      </c>
      <c r="W81" s="15" t="str">
        <f t="shared" si="15"/>
        <v>0.00</v>
      </c>
      <c r="X81" s="15">
        <v>0</v>
      </c>
      <c r="Y81" s="15">
        <v>0.49958948800000003</v>
      </c>
      <c r="Z81" s="15">
        <f t="shared" si="16"/>
        <v>0.49958948800000003</v>
      </c>
      <c r="AA81" s="16" t="str">
        <f t="shared" si="17"/>
        <v>0</v>
      </c>
      <c r="AB81" s="13"/>
      <c r="AC81" s="13"/>
      <c r="AD81" s="13"/>
      <c r="AE81" s="13"/>
      <c r="AF81" s="53">
        <f t="shared" si="20"/>
        <v>0</v>
      </c>
      <c r="AG81" s="53">
        <f t="shared" si="11"/>
        <v>1.3700990380857703E-2</v>
      </c>
      <c r="AH81" s="53">
        <f t="shared" si="18"/>
        <v>1.3700990380857703E-2</v>
      </c>
      <c r="AI81" s="53" t="str">
        <f t="shared" si="19"/>
        <v>0.00</v>
      </c>
      <c r="AJ81" s="44" t="s">
        <v>681</v>
      </c>
      <c r="AK81" s="15" t="s">
        <v>686</v>
      </c>
      <c r="AL81" s="14" t="s">
        <v>76</v>
      </c>
      <c r="AM81" s="39" t="s">
        <v>58</v>
      </c>
      <c r="AN81" s="39" t="s">
        <v>59</v>
      </c>
      <c r="AO81" s="39" t="s">
        <v>77</v>
      </c>
      <c r="AP81" s="39" t="s">
        <v>61</v>
      </c>
      <c r="AQ81" s="20"/>
      <c r="AR81" s="20"/>
      <c r="AS81" s="20"/>
      <c r="AT81" s="20"/>
      <c r="AU81" s="20"/>
      <c r="AV81" s="20"/>
      <c r="AW81" s="20"/>
      <c r="AX81" s="20"/>
      <c r="AY81" s="20"/>
      <c r="AZ81" s="20"/>
      <c r="BA81" s="20"/>
      <c r="BB81" s="20"/>
    </row>
    <row r="82" spans="1:54" ht="25.5" x14ac:dyDescent="0.25">
      <c r="A82" s="21">
        <v>1355</v>
      </c>
      <c r="B82" s="39" t="s">
        <v>73</v>
      </c>
      <c r="C82" s="13" t="s">
        <v>257</v>
      </c>
      <c r="D82" s="13">
        <v>34017</v>
      </c>
      <c r="E82" s="13" t="s">
        <v>252</v>
      </c>
      <c r="F82" s="13">
        <v>12863</v>
      </c>
      <c r="G82" s="13" t="s">
        <v>271</v>
      </c>
      <c r="H82" s="13" t="s">
        <v>339</v>
      </c>
      <c r="I82" s="13" t="s">
        <v>74</v>
      </c>
      <c r="J82" s="13" t="s">
        <v>75</v>
      </c>
      <c r="K82" s="13" t="s">
        <v>287</v>
      </c>
      <c r="L82" s="4">
        <v>56964</v>
      </c>
      <c r="M82" s="4" t="s">
        <v>641</v>
      </c>
      <c r="N82" s="14" t="s">
        <v>39</v>
      </c>
      <c r="O82" s="15" t="s">
        <v>680</v>
      </c>
      <c r="P82" s="68"/>
      <c r="Q82" s="61">
        <v>875.13</v>
      </c>
      <c r="R82" s="65">
        <f t="shared" si="12"/>
        <v>0</v>
      </c>
      <c r="S82" s="65">
        <f t="shared" si="13"/>
        <v>0.39634510869565215</v>
      </c>
      <c r="T82" s="15">
        <v>0</v>
      </c>
      <c r="U82" s="15">
        <v>1.309350279</v>
      </c>
      <c r="V82" s="15">
        <f t="shared" si="14"/>
        <v>1.309350279</v>
      </c>
      <c r="W82" s="15" t="str">
        <f t="shared" si="15"/>
        <v>0.00</v>
      </c>
      <c r="X82" s="15">
        <v>0</v>
      </c>
      <c r="Y82" s="15">
        <v>0.49958948800000003</v>
      </c>
      <c r="Z82" s="15">
        <f t="shared" si="16"/>
        <v>0.49958948800000003</v>
      </c>
      <c r="AA82" s="16" t="str">
        <f t="shared" si="17"/>
        <v>0</v>
      </c>
      <c r="AB82" s="13"/>
      <c r="AC82" s="13"/>
      <c r="AD82" s="13"/>
      <c r="AE82" s="13"/>
      <c r="AF82" s="53">
        <f t="shared" si="20"/>
        <v>0</v>
      </c>
      <c r="AG82" s="53">
        <f t="shared" si="11"/>
        <v>1.3700990380857703E-2</v>
      </c>
      <c r="AH82" s="53">
        <f t="shared" si="18"/>
        <v>1.3700990380857703E-2</v>
      </c>
      <c r="AI82" s="53" t="str">
        <f t="shared" si="19"/>
        <v>0.00</v>
      </c>
      <c r="AJ82" s="44" t="s">
        <v>681</v>
      </c>
      <c r="AK82" s="15" t="s">
        <v>686</v>
      </c>
      <c r="AL82" s="14" t="s">
        <v>76</v>
      </c>
      <c r="AM82" s="39" t="s">
        <v>58</v>
      </c>
      <c r="AN82" s="39" t="s">
        <v>59</v>
      </c>
      <c r="AO82" s="39" t="s">
        <v>77</v>
      </c>
      <c r="AP82" s="39" t="s">
        <v>61</v>
      </c>
      <c r="AQ82" s="20"/>
      <c r="AR82" s="20"/>
      <c r="AS82" s="20"/>
      <c r="AT82" s="20"/>
      <c r="AU82" s="20"/>
      <c r="AV82" s="20"/>
      <c r="AW82" s="20"/>
      <c r="AX82" s="20"/>
      <c r="AY82" s="20"/>
      <c r="AZ82" s="20"/>
      <c r="BA82" s="20"/>
      <c r="BB82" s="20"/>
    </row>
    <row r="83" spans="1:54" ht="25.5" x14ac:dyDescent="0.25">
      <c r="A83" s="21">
        <v>1356</v>
      </c>
      <c r="B83" s="39" t="s">
        <v>73</v>
      </c>
      <c r="C83" s="13" t="s">
        <v>257</v>
      </c>
      <c r="D83" s="13">
        <v>34017</v>
      </c>
      <c r="E83" s="13" t="s">
        <v>252</v>
      </c>
      <c r="F83" s="13">
        <v>12863</v>
      </c>
      <c r="G83" s="13" t="s">
        <v>271</v>
      </c>
      <c r="H83" s="13" t="s">
        <v>339</v>
      </c>
      <c r="I83" s="13" t="s">
        <v>74</v>
      </c>
      <c r="J83" s="13" t="s">
        <v>75</v>
      </c>
      <c r="K83" s="13" t="s">
        <v>287</v>
      </c>
      <c r="L83" s="4">
        <v>56964</v>
      </c>
      <c r="M83" s="4" t="s">
        <v>641</v>
      </c>
      <c r="N83" s="14" t="s">
        <v>37</v>
      </c>
      <c r="O83" s="15" t="s">
        <v>680</v>
      </c>
      <c r="P83" s="68"/>
      <c r="Q83" s="61">
        <v>875.13</v>
      </c>
      <c r="R83" s="65">
        <f t="shared" si="12"/>
        <v>0</v>
      </c>
      <c r="S83" s="65">
        <f t="shared" si="13"/>
        <v>0.39634510869565215</v>
      </c>
      <c r="T83" s="15">
        <v>0</v>
      </c>
      <c r="U83" s="15">
        <v>0.31741825000000001</v>
      </c>
      <c r="V83" s="15">
        <f t="shared" si="14"/>
        <v>0.31741825000000001</v>
      </c>
      <c r="W83" s="15" t="str">
        <f t="shared" si="15"/>
        <v>0.00</v>
      </c>
      <c r="X83" s="15">
        <v>0</v>
      </c>
      <c r="Y83" s="15">
        <v>0.121112604</v>
      </c>
      <c r="Z83" s="15">
        <f t="shared" si="16"/>
        <v>0.121112604</v>
      </c>
      <c r="AA83" s="16" t="str">
        <f t="shared" si="17"/>
        <v>0</v>
      </c>
      <c r="AB83" s="13"/>
      <c r="AC83" s="13"/>
      <c r="AD83" s="13"/>
      <c r="AE83" s="13"/>
      <c r="AF83" s="53">
        <f t="shared" si="20"/>
        <v>0</v>
      </c>
      <c r="AG83" s="53">
        <f t="shared" si="11"/>
        <v>3.3214522368105307E-3</v>
      </c>
      <c r="AH83" s="53">
        <f t="shared" si="18"/>
        <v>3.3214522368105307E-3</v>
      </c>
      <c r="AI83" s="53" t="str">
        <f t="shared" si="19"/>
        <v>0.00</v>
      </c>
      <c r="AJ83" s="44" t="s">
        <v>681</v>
      </c>
      <c r="AK83" s="15" t="s">
        <v>686</v>
      </c>
      <c r="AL83" s="14" t="s">
        <v>76</v>
      </c>
      <c r="AM83" s="39" t="s">
        <v>58</v>
      </c>
      <c r="AN83" s="39" t="s">
        <v>59</v>
      </c>
      <c r="AO83" s="39" t="s">
        <v>77</v>
      </c>
      <c r="AP83" s="39" t="s">
        <v>61</v>
      </c>
      <c r="AQ83" s="20"/>
      <c r="AR83" s="20"/>
      <c r="AS83" s="20"/>
      <c r="AT83" s="20"/>
      <c r="AU83" s="20"/>
      <c r="AV83" s="20"/>
      <c r="AW83" s="20"/>
      <c r="AX83" s="20"/>
      <c r="AY83" s="20"/>
      <c r="AZ83" s="20"/>
      <c r="BA83" s="20"/>
      <c r="BB83" s="20"/>
    </row>
    <row r="84" spans="1:54" ht="25.5" x14ac:dyDescent="0.25">
      <c r="A84" s="21">
        <v>1357</v>
      </c>
      <c r="B84" s="39" t="s">
        <v>73</v>
      </c>
      <c r="C84" s="13" t="s">
        <v>257</v>
      </c>
      <c r="D84" s="13">
        <v>34017</v>
      </c>
      <c r="E84" s="13" t="s">
        <v>252</v>
      </c>
      <c r="F84" s="13">
        <v>12863</v>
      </c>
      <c r="G84" s="13" t="s">
        <v>271</v>
      </c>
      <c r="H84" s="13" t="s">
        <v>339</v>
      </c>
      <c r="I84" s="13" t="s">
        <v>74</v>
      </c>
      <c r="J84" s="13" t="s">
        <v>75</v>
      </c>
      <c r="K84" s="13" t="s">
        <v>287</v>
      </c>
      <c r="L84" s="4">
        <v>56964</v>
      </c>
      <c r="M84" s="4" t="s">
        <v>641</v>
      </c>
      <c r="N84" s="14" t="s">
        <v>34</v>
      </c>
      <c r="O84" s="15" t="s">
        <v>680</v>
      </c>
      <c r="P84" s="68"/>
      <c r="Q84" s="61">
        <v>875.13</v>
      </c>
      <c r="R84" s="65">
        <f t="shared" si="12"/>
        <v>0</v>
      </c>
      <c r="S84" s="65">
        <f t="shared" si="13"/>
        <v>0.39634510869565215</v>
      </c>
      <c r="T84" s="15">
        <v>0</v>
      </c>
      <c r="U84" s="15">
        <v>0.41661145300000002</v>
      </c>
      <c r="V84" s="15">
        <f t="shared" si="14"/>
        <v>0.41661145300000002</v>
      </c>
      <c r="W84" s="15" t="str">
        <f t="shared" si="15"/>
        <v>0.00</v>
      </c>
      <c r="X84" s="15">
        <v>0</v>
      </c>
      <c r="Y84" s="15">
        <v>0.158960292</v>
      </c>
      <c r="Z84" s="15">
        <f t="shared" si="16"/>
        <v>0.158960292</v>
      </c>
      <c r="AA84" s="16" t="str">
        <f t="shared" si="17"/>
        <v>0</v>
      </c>
      <c r="AB84" s="13"/>
      <c r="AC84" s="13"/>
      <c r="AD84" s="13"/>
      <c r="AE84" s="13"/>
      <c r="AF84" s="53">
        <f t="shared" si="20"/>
        <v>0</v>
      </c>
      <c r="AG84" s="53">
        <f t="shared" si="11"/>
        <v>4.359406040245449E-3</v>
      </c>
      <c r="AH84" s="53">
        <f t="shared" si="18"/>
        <v>4.359406040245449E-3</v>
      </c>
      <c r="AI84" s="53" t="str">
        <f t="shared" si="19"/>
        <v>0.00</v>
      </c>
      <c r="AJ84" s="44" t="s">
        <v>681</v>
      </c>
      <c r="AK84" s="15" t="s">
        <v>686</v>
      </c>
      <c r="AL84" s="14" t="s">
        <v>76</v>
      </c>
      <c r="AM84" s="39" t="s">
        <v>58</v>
      </c>
      <c r="AN84" s="39" t="s">
        <v>59</v>
      </c>
      <c r="AO84" s="39" t="s">
        <v>77</v>
      </c>
      <c r="AP84" s="39" t="s">
        <v>61</v>
      </c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  <c r="BB84" s="20"/>
    </row>
    <row r="85" spans="1:54" ht="25.5" x14ac:dyDescent="0.25">
      <c r="A85" s="21">
        <v>1358</v>
      </c>
      <c r="B85" s="39" t="s">
        <v>73</v>
      </c>
      <c r="C85" s="13" t="s">
        <v>257</v>
      </c>
      <c r="D85" s="13">
        <v>34017</v>
      </c>
      <c r="E85" s="13" t="s">
        <v>252</v>
      </c>
      <c r="F85" s="13">
        <v>12863</v>
      </c>
      <c r="G85" s="13" t="s">
        <v>271</v>
      </c>
      <c r="H85" s="13" t="s">
        <v>362</v>
      </c>
      <c r="I85" s="13" t="s">
        <v>74</v>
      </c>
      <c r="J85" s="13" t="s">
        <v>75</v>
      </c>
      <c r="K85" s="13" t="s">
        <v>288</v>
      </c>
      <c r="L85" s="4">
        <v>56964</v>
      </c>
      <c r="M85" s="4" t="s">
        <v>642</v>
      </c>
      <c r="N85" s="14" t="s">
        <v>35</v>
      </c>
      <c r="O85" s="15" t="s">
        <v>680</v>
      </c>
      <c r="P85" s="68"/>
      <c r="Q85" s="61">
        <v>1007.86</v>
      </c>
      <c r="R85" s="65">
        <f t="shared" si="12"/>
        <v>0</v>
      </c>
      <c r="S85" s="65">
        <f t="shared" si="13"/>
        <v>0.45645833333333335</v>
      </c>
      <c r="T85" s="15">
        <v>0</v>
      </c>
      <c r="U85" s="15">
        <v>5.9425694160000004</v>
      </c>
      <c r="V85" s="15">
        <f t="shared" si="14"/>
        <v>5.9425694160000004</v>
      </c>
      <c r="W85" s="15" t="str">
        <f t="shared" si="15"/>
        <v>0.00</v>
      </c>
      <c r="X85" s="15">
        <v>0</v>
      </c>
      <c r="Y85" s="15">
        <v>2.2708613130000002</v>
      </c>
      <c r="Z85" s="15">
        <f t="shared" si="16"/>
        <v>2.2708613130000002</v>
      </c>
      <c r="AA85" s="16" t="str">
        <f t="shared" si="17"/>
        <v>0</v>
      </c>
      <c r="AB85" s="13"/>
      <c r="AC85" s="13"/>
      <c r="AD85" s="13"/>
      <c r="AE85" s="13"/>
      <c r="AF85" s="53">
        <f t="shared" si="20"/>
        <v>0</v>
      </c>
      <c r="AG85" s="53">
        <f t="shared" si="11"/>
        <v>5.4075637005139607E-2</v>
      </c>
      <c r="AH85" s="53">
        <f t="shared" si="18"/>
        <v>5.4075637005139607E-2</v>
      </c>
      <c r="AI85" s="53" t="str">
        <f t="shared" si="19"/>
        <v>0.00</v>
      </c>
      <c r="AJ85" s="44" t="s">
        <v>681</v>
      </c>
      <c r="AK85" s="15" t="s">
        <v>686</v>
      </c>
      <c r="AL85" s="14" t="s">
        <v>76</v>
      </c>
      <c r="AM85" s="39" t="s">
        <v>58</v>
      </c>
      <c r="AN85" s="39" t="s">
        <v>59</v>
      </c>
      <c r="AO85" s="39" t="s">
        <v>77</v>
      </c>
      <c r="AP85" s="39" t="s">
        <v>61</v>
      </c>
      <c r="AQ85" s="20"/>
      <c r="AR85" s="20"/>
      <c r="AS85" s="20"/>
      <c r="AT85" s="20"/>
      <c r="AU85" s="20"/>
      <c r="AV85" s="20"/>
      <c r="AW85" s="20"/>
      <c r="AX85" s="20"/>
      <c r="AY85" s="20"/>
      <c r="AZ85" s="20"/>
      <c r="BA85" s="20"/>
      <c r="BB85" s="20"/>
    </row>
    <row r="86" spans="1:54" ht="25.5" x14ac:dyDescent="0.25">
      <c r="A86" s="21">
        <v>1359</v>
      </c>
      <c r="B86" s="39" t="s">
        <v>73</v>
      </c>
      <c r="C86" s="13" t="s">
        <v>257</v>
      </c>
      <c r="D86" s="13">
        <v>34017</v>
      </c>
      <c r="E86" s="13" t="s">
        <v>252</v>
      </c>
      <c r="F86" s="13">
        <v>12863</v>
      </c>
      <c r="G86" s="13" t="s">
        <v>271</v>
      </c>
      <c r="H86" s="13" t="s">
        <v>362</v>
      </c>
      <c r="I86" s="13" t="s">
        <v>74</v>
      </c>
      <c r="J86" s="13" t="s">
        <v>75</v>
      </c>
      <c r="K86" s="13" t="s">
        <v>288</v>
      </c>
      <c r="L86" s="4">
        <v>56964</v>
      </c>
      <c r="M86" s="4" t="s">
        <v>642</v>
      </c>
      <c r="N86" s="14" t="s">
        <v>40</v>
      </c>
      <c r="O86" s="15" t="s">
        <v>680</v>
      </c>
      <c r="P86" s="68"/>
      <c r="Q86" s="61">
        <v>1007.86</v>
      </c>
      <c r="R86" s="65">
        <f t="shared" si="12"/>
        <v>0</v>
      </c>
      <c r="S86" s="65">
        <f t="shared" si="13"/>
        <v>0.45645833333333335</v>
      </c>
      <c r="T86" s="15">
        <v>0</v>
      </c>
      <c r="U86" s="15">
        <v>0</v>
      </c>
      <c r="V86" s="15">
        <f t="shared" si="14"/>
        <v>0</v>
      </c>
      <c r="W86" s="15" t="str">
        <f t="shared" si="15"/>
        <v>0.00</v>
      </c>
      <c r="X86" s="15">
        <v>0</v>
      </c>
      <c r="Y86" s="15">
        <v>0</v>
      </c>
      <c r="Z86" s="15">
        <f t="shared" si="16"/>
        <v>0</v>
      </c>
      <c r="AA86" s="16" t="str">
        <f t="shared" si="17"/>
        <v>0</v>
      </c>
      <c r="AB86" s="13"/>
      <c r="AC86" s="13"/>
      <c r="AD86" s="13"/>
      <c r="AE86" s="13"/>
      <c r="AF86" s="53">
        <f t="shared" si="20"/>
        <v>0</v>
      </c>
      <c r="AG86" s="53">
        <f t="shared" si="11"/>
        <v>0</v>
      </c>
      <c r="AH86" s="53">
        <f t="shared" si="18"/>
        <v>0</v>
      </c>
      <c r="AI86" s="53" t="str">
        <f t="shared" si="19"/>
        <v>0.00</v>
      </c>
      <c r="AJ86" s="44" t="s">
        <v>681</v>
      </c>
      <c r="AK86" s="15" t="s">
        <v>686</v>
      </c>
      <c r="AL86" s="14" t="s">
        <v>76</v>
      </c>
      <c r="AM86" s="39" t="s">
        <v>58</v>
      </c>
      <c r="AN86" s="39" t="s">
        <v>59</v>
      </c>
      <c r="AO86" s="39" t="s">
        <v>77</v>
      </c>
      <c r="AP86" s="39" t="s">
        <v>61</v>
      </c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20"/>
    </row>
    <row r="87" spans="1:54" ht="25.5" x14ac:dyDescent="0.25">
      <c r="A87" s="21">
        <v>1360</v>
      </c>
      <c r="B87" s="40" t="s">
        <v>73</v>
      </c>
      <c r="C87" s="13" t="s">
        <v>257</v>
      </c>
      <c r="D87" s="13">
        <v>34017</v>
      </c>
      <c r="E87" s="13" t="s">
        <v>252</v>
      </c>
      <c r="F87" s="13">
        <v>12863</v>
      </c>
      <c r="G87" s="13" t="s">
        <v>271</v>
      </c>
      <c r="H87" s="13" t="s">
        <v>362</v>
      </c>
      <c r="I87" s="13" t="s">
        <v>74</v>
      </c>
      <c r="J87" s="13" t="s">
        <v>75</v>
      </c>
      <c r="K87" s="13" t="s">
        <v>288</v>
      </c>
      <c r="L87" s="4">
        <v>56964</v>
      </c>
      <c r="M87" s="4" t="s">
        <v>642</v>
      </c>
      <c r="N87" s="13" t="s">
        <v>36</v>
      </c>
      <c r="O87" s="15" t="s">
        <v>680</v>
      </c>
      <c r="P87" s="68"/>
      <c r="Q87" s="61">
        <v>1007.86</v>
      </c>
      <c r="R87" s="65">
        <f t="shared" si="12"/>
        <v>0</v>
      </c>
      <c r="S87" s="65">
        <f t="shared" si="13"/>
        <v>0.45645833333333335</v>
      </c>
      <c r="T87" s="15">
        <v>0</v>
      </c>
      <c r="U87" s="15">
        <v>1.7827708250000001</v>
      </c>
      <c r="V87" s="15">
        <f t="shared" si="14"/>
        <v>1.7827708250000001</v>
      </c>
      <c r="W87" s="15" t="str">
        <f t="shared" si="15"/>
        <v>0.00</v>
      </c>
      <c r="X87" s="15">
        <v>0</v>
      </c>
      <c r="Y87" s="15">
        <v>0.68125839300000002</v>
      </c>
      <c r="Z87" s="15">
        <f t="shared" si="16"/>
        <v>0.68125839300000002</v>
      </c>
      <c r="AA87" s="16" t="str">
        <f t="shared" si="17"/>
        <v>0</v>
      </c>
      <c r="AB87" s="13"/>
      <c r="AC87" s="13"/>
      <c r="AD87" s="13"/>
      <c r="AE87" s="13"/>
      <c r="AF87" s="53">
        <f t="shared" si="20"/>
        <v>0</v>
      </c>
      <c r="AG87" s="53">
        <f t="shared" si="11"/>
        <v>1.6222691080110332E-2</v>
      </c>
      <c r="AH87" s="53">
        <f t="shared" si="18"/>
        <v>1.6222691080110332E-2</v>
      </c>
      <c r="AI87" s="53" t="str">
        <f t="shared" si="19"/>
        <v>0.00</v>
      </c>
      <c r="AJ87" s="44" t="s">
        <v>681</v>
      </c>
      <c r="AK87" s="15" t="s">
        <v>686</v>
      </c>
      <c r="AL87" s="14" t="s">
        <v>76</v>
      </c>
      <c r="AM87" s="39" t="s">
        <v>58</v>
      </c>
      <c r="AN87" s="39" t="s">
        <v>59</v>
      </c>
      <c r="AO87" s="39" t="s">
        <v>77</v>
      </c>
      <c r="AP87" s="39" t="s">
        <v>61</v>
      </c>
      <c r="AQ87" s="59"/>
      <c r="AR87" s="20"/>
      <c r="AS87" s="20"/>
      <c r="AT87" s="20"/>
      <c r="AU87" s="20"/>
      <c r="AV87" s="20"/>
      <c r="AW87" s="20"/>
      <c r="AX87" s="20"/>
      <c r="AY87" s="20"/>
      <c r="AZ87" s="20"/>
      <c r="BA87" s="20"/>
      <c r="BB87" s="20"/>
    </row>
    <row r="88" spans="1:54" ht="25.5" x14ac:dyDescent="0.25">
      <c r="A88" s="21">
        <v>1361</v>
      </c>
      <c r="B88" s="39" t="s">
        <v>73</v>
      </c>
      <c r="C88" s="13" t="s">
        <v>257</v>
      </c>
      <c r="D88" s="13">
        <v>34017</v>
      </c>
      <c r="E88" s="13" t="s">
        <v>252</v>
      </c>
      <c r="F88" s="13">
        <v>12863</v>
      </c>
      <c r="G88" s="13" t="s">
        <v>271</v>
      </c>
      <c r="H88" s="13" t="s">
        <v>362</v>
      </c>
      <c r="I88" s="13" t="s">
        <v>74</v>
      </c>
      <c r="J88" s="13" t="s">
        <v>75</v>
      </c>
      <c r="K88" s="13" t="s">
        <v>288</v>
      </c>
      <c r="L88" s="4">
        <v>56964</v>
      </c>
      <c r="M88" s="4" t="s">
        <v>642</v>
      </c>
      <c r="N88" s="14" t="s">
        <v>38</v>
      </c>
      <c r="O88" s="15" t="s">
        <v>680</v>
      </c>
      <c r="P88" s="68"/>
      <c r="Q88" s="61">
        <v>1007.86</v>
      </c>
      <c r="R88" s="65">
        <f t="shared" si="12"/>
        <v>0</v>
      </c>
      <c r="S88" s="65">
        <f t="shared" si="13"/>
        <v>0.45645833333333335</v>
      </c>
      <c r="T88" s="15">
        <v>0</v>
      </c>
      <c r="U88" s="15">
        <v>1.307365272</v>
      </c>
      <c r="V88" s="15">
        <f t="shared" si="14"/>
        <v>1.307365272</v>
      </c>
      <c r="W88" s="15" t="str">
        <f t="shared" si="15"/>
        <v>0.00</v>
      </c>
      <c r="X88" s="15">
        <v>0</v>
      </c>
      <c r="Y88" s="15">
        <v>0.49958948800000003</v>
      </c>
      <c r="Z88" s="15">
        <f t="shared" si="16"/>
        <v>0.49958948800000003</v>
      </c>
      <c r="AA88" s="16" t="str">
        <f t="shared" si="17"/>
        <v>0</v>
      </c>
      <c r="AB88" s="13"/>
      <c r="AC88" s="13"/>
      <c r="AD88" s="13"/>
      <c r="AE88" s="13"/>
      <c r="AF88" s="53">
        <f t="shared" si="20"/>
        <v>0</v>
      </c>
      <c r="AG88" s="53">
        <f t="shared" si="11"/>
        <v>1.189664012065168E-2</v>
      </c>
      <c r="AH88" s="53">
        <f t="shared" si="18"/>
        <v>1.189664012065168E-2</v>
      </c>
      <c r="AI88" s="53" t="str">
        <f t="shared" si="19"/>
        <v>0.00</v>
      </c>
      <c r="AJ88" s="44" t="s">
        <v>681</v>
      </c>
      <c r="AK88" s="15" t="s">
        <v>686</v>
      </c>
      <c r="AL88" s="14" t="s">
        <v>76</v>
      </c>
      <c r="AM88" s="39" t="s">
        <v>58</v>
      </c>
      <c r="AN88" s="39" t="s">
        <v>59</v>
      </c>
      <c r="AO88" s="39" t="s">
        <v>77</v>
      </c>
      <c r="AP88" s="39" t="s">
        <v>61</v>
      </c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</row>
    <row r="89" spans="1:54" ht="25.5" x14ac:dyDescent="0.25">
      <c r="A89" s="21">
        <v>1362</v>
      </c>
      <c r="B89" s="39" t="s">
        <v>73</v>
      </c>
      <c r="C89" s="13" t="s">
        <v>257</v>
      </c>
      <c r="D89" s="13">
        <v>34017</v>
      </c>
      <c r="E89" s="13" t="s">
        <v>252</v>
      </c>
      <c r="F89" s="13">
        <v>12863</v>
      </c>
      <c r="G89" s="13" t="s">
        <v>271</v>
      </c>
      <c r="H89" s="13" t="s">
        <v>362</v>
      </c>
      <c r="I89" s="13" t="s">
        <v>74</v>
      </c>
      <c r="J89" s="13" t="s">
        <v>75</v>
      </c>
      <c r="K89" s="13" t="s">
        <v>288</v>
      </c>
      <c r="L89" s="4">
        <v>56964</v>
      </c>
      <c r="M89" s="4" t="s">
        <v>642</v>
      </c>
      <c r="N89" s="14" t="s">
        <v>39</v>
      </c>
      <c r="O89" s="15" t="s">
        <v>680</v>
      </c>
      <c r="P89" s="68"/>
      <c r="Q89" s="61">
        <v>1007.86</v>
      </c>
      <c r="R89" s="65">
        <f t="shared" si="12"/>
        <v>0</v>
      </c>
      <c r="S89" s="65">
        <f t="shared" si="13"/>
        <v>0.45645833333333335</v>
      </c>
      <c r="T89" s="15">
        <v>0</v>
      </c>
      <c r="U89" s="15">
        <v>1.307365272</v>
      </c>
      <c r="V89" s="15">
        <f t="shared" si="14"/>
        <v>1.307365272</v>
      </c>
      <c r="W89" s="15" t="str">
        <f t="shared" si="15"/>
        <v>0.00</v>
      </c>
      <c r="X89" s="15">
        <v>0</v>
      </c>
      <c r="Y89" s="15">
        <v>0.49958948800000003</v>
      </c>
      <c r="Z89" s="15">
        <f t="shared" si="16"/>
        <v>0.49958948800000003</v>
      </c>
      <c r="AA89" s="16" t="str">
        <f t="shared" si="17"/>
        <v>0</v>
      </c>
      <c r="AB89" s="13"/>
      <c r="AC89" s="13"/>
      <c r="AD89" s="13"/>
      <c r="AE89" s="13"/>
      <c r="AF89" s="53">
        <f t="shared" si="20"/>
        <v>0</v>
      </c>
      <c r="AG89" s="53">
        <f t="shared" ref="AG89:AG120" si="21">IFERROR((((Y89)/Q89)*24),"0.00")</f>
        <v>1.189664012065168E-2</v>
      </c>
      <c r="AH89" s="53">
        <f t="shared" si="18"/>
        <v>1.189664012065168E-2</v>
      </c>
      <c r="AI89" s="53" t="str">
        <f t="shared" si="19"/>
        <v>0.00</v>
      </c>
      <c r="AJ89" s="44" t="s">
        <v>681</v>
      </c>
      <c r="AK89" s="15" t="s">
        <v>686</v>
      </c>
      <c r="AL89" s="14" t="s">
        <v>76</v>
      </c>
      <c r="AM89" s="39" t="s">
        <v>58</v>
      </c>
      <c r="AN89" s="39" t="s">
        <v>59</v>
      </c>
      <c r="AO89" s="39" t="s">
        <v>77</v>
      </c>
      <c r="AP89" s="39" t="s">
        <v>61</v>
      </c>
      <c r="AQ89" s="20"/>
      <c r="AR89" s="20"/>
      <c r="AS89" s="20"/>
      <c r="AT89" s="20"/>
      <c r="AU89" s="20"/>
      <c r="AV89" s="20"/>
      <c r="AW89" s="20"/>
      <c r="AX89" s="20"/>
      <c r="AY89" s="20"/>
      <c r="AZ89" s="20"/>
      <c r="BA89" s="20"/>
      <c r="BB89" s="20"/>
    </row>
    <row r="90" spans="1:54" ht="25.5" x14ac:dyDescent="0.25">
      <c r="A90" s="21">
        <v>1363</v>
      </c>
      <c r="B90" s="39" t="s">
        <v>73</v>
      </c>
      <c r="C90" s="13" t="s">
        <v>257</v>
      </c>
      <c r="D90" s="13">
        <v>34017</v>
      </c>
      <c r="E90" s="13" t="s">
        <v>252</v>
      </c>
      <c r="F90" s="13">
        <v>12863</v>
      </c>
      <c r="G90" s="13" t="s">
        <v>271</v>
      </c>
      <c r="H90" s="13" t="s">
        <v>362</v>
      </c>
      <c r="I90" s="13" t="s">
        <v>74</v>
      </c>
      <c r="J90" s="13" t="s">
        <v>75</v>
      </c>
      <c r="K90" s="13" t="s">
        <v>288</v>
      </c>
      <c r="L90" s="4">
        <v>56964</v>
      </c>
      <c r="M90" s="4" t="s">
        <v>642</v>
      </c>
      <c r="N90" s="14" t="s">
        <v>37</v>
      </c>
      <c r="O90" s="15" t="s">
        <v>680</v>
      </c>
      <c r="P90" s="68"/>
      <c r="Q90" s="61">
        <v>1007.86</v>
      </c>
      <c r="R90" s="65">
        <f t="shared" si="12"/>
        <v>0</v>
      </c>
      <c r="S90" s="65">
        <f t="shared" si="13"/>
        <v>0.45645833333333335</v>
      </c>
      <c r="T90" s="15">
        <v>0</v>
      </c>
      <c r="U90" s="15">
        <v>0.31693703600000001</v>
      </c>
      <c r="V90" s="15">
        <f t="shared" si="14"/>
        <v>0.31693703600000001</v>
      </c>
      <c r="W90" s="15" t="str">
        <f t="shared" si="15"/>
        <v>0.00</v>
      </c>
      <c r="X90" s="15">
        <v>0</v>
      </c>
      <c r="Y90" s="15">
        <v>0.121112604</v>
      </c>
      <c r="Z90" s="15">
        <f t="shared" si="16"/>
        <v>0.121112604</v>
      </c>
      <c r="AA90" s="16" t="str">
        <f t="shared" si="17"/>
        <v>0</v>
      </c>
      <c r="AB90" s="13"/>
      <c r="AC90" s="13"/>
      <c r="AD90" s="13"/>
      <c r="AE90" s="13"/>
      <c r="AF90" s="53">
        <f t="shared" si="20"/>
        <v>0</v>
      </c>
      <c r="AG90" s="53">
        <f t="shared" si="21"/>
        <v>2.8840339888476572E-3</v>
      </c>
      <c r="AH90" s="53">
        <f t="shared" si="18"/>
        <v>2.8840339888476572E-3</v>
      </c>
      <c r="AI90" s="53" t="str">
        <f t="shared" si="19"/>
        <v>0.00</v>
      </c>
      <c r="AJ90" s="44" t="s">
        <v>681</v>
      </c>
      <c r="AK90" s="15" t="s">
        <v>686</v>
      </c>
      <c r="AL90" s="14" t="s">
        <v>76</v>
      </c>
      <c r="AM90" s="39" t="s">
        <v>58</v>
      </c>
      <c r="AN90" s="39" t="s">
        <v>59</v>
      </c>
      <c r="AO90" s="39" t="s">
        <v>77</v>
      </c>
      <c r="AP90" s="39" t="s">
        <v>61</v>
      </c>
      <c r="AQ90" s="20"/>
      <c r="AR90" s="20"/>
      <c r="AS90" s="20"/>
      <c r="AT90" s="20"/>
      <c r="AU90" s="20"/>
      <c r="AV90" s="20"/>
      <c r="AW90" s="20"/>
      <c r="AX90" s="20"/>
      <c r="AY90" s="20"/>
      <c r="AZ90" s="20"/>
      <c r="BA90" s="20"/>
      <c r="BB90" s="20"/>
    </row>
    <row r="91" spans="1:54" ht="25.5" x14ac:dyDescent="0.25">
      <c r="A91" s="21">
        <v>1364</v>
      </c>
      <c r="B91" s="39" t="s">
        <v>73</v>
      </c>
      <c r="C91" s="13" t="s">
        <v>257</v>
      </c>
      <c r="D91" s="13">
        <v>34017</v>
      </c>
      <c r="E91" s="13" t="s">
        <v>252</v>
      </c>
      <c r="F91" s="13">
        <v>12863</v>
      </c>
      <c r="G91" s="13" t="s">
        <v>271</v>
      </c>
      <c r="H91" s="13" t="s">
        <v>362</v>
      </c>
      <c r="I91" s="13" t="s">
        <v>74</v>
      </c>
      <c r="J91" s="13" t="s">
        <v>75</v>
      </c>
      <c r="K91" s="13" t="s">
        <v>288</v>
      </c>
      <c r="L91" s="4">
        <v>56964</v>
      </c>
      <c r="M91" s="4" t="s">
        <v>642</v>
      </c>
      <c r="N91" s="14" t="s">
        <v>34</v>
      </c>
      <c r="O91" s="15" t="s">
        <v>680</v>
      </c>
      <c r="P91" s="68"/>
      <c r="Q91" s="61">
        <v>1007.86</v>
      </c>
      <c r="R91" s="65">
        <f t="shared" si="12"/>
        <v>0</v>
      </c>
      <c r="S91" s="65">
        <f t="shared" si="13"/>
        <v>0.45645833333333335</v>
      </c>
      <c r="T91" s="15">
        <v>0</v>
      </c>
      <c r="U91" s="15">
        <v>0.41597985900000001</v>
      </c>
      <c r="V91" s="15">
        <f t="shared" si="14"/>
        <v>0.41597985900000001</v>
      </c>
      <c r="W91" s="15" t="str">
        <f t="shared" si="15"/>
        <v>0.00</v>
      </c>
      <c r="X91" s="15">
        <v>0</v>
      </c>
      <c r="Y91" s="15">
        <v>0.158960292</v>
      </c>
      <c r="Z91" s="15">
        <f t="shared" si="16"/>
        <v>0.158960292</v>
      </c>
      <c r="AA91" s="16" t="str">
        <f t="shared" si="17"/>
        <v>0</v>
      </c>
      <c r="AB91" s="13"/>
      <c r="AC91" s="13"/>
      <c r="AD91" s="13"/>
      <c r="AE91" s="13"/>
      <c r="AF91" s="53">
        <f t="shared" si="20"/>
        <v>0</v>
      </c>
      <c r="AG91" s="53">
        <f t="shared" si="21"/>
        <v>3.7852945925029267E-3</v>
      </c>
      <c r="AH91" s="53">
        <f t="shared" si="18"/>
        <v>3.7852945925029267E-3</v>
      </c>
      <c r="AI91" s="53" t="str">
        <f t="shared" si="19"/>
        <v>0.00</v>
      </c>
      <c r="AJ91" s="44" t="s">
        <v>681</v>
      </c>
      <c r="AK91" s="15" t="s">
        <v>686</v>
      </c>
      <c r="AL91" s="14" t="s">
        <v>76</v>
      </c>
      <c r="AM91" s="39" t="s">
        <v>58</v>
      </c>
      <c r="AN91" s="39" t="s">
        <v>59</v>
      </c>
      <c r="AO91" s="39" t="s">
        <v>77</v>
      </c>
      <c r="AP91" s="39" t="s">
        <v>61</v>
      </c>
      <c r="AQ91" s="20"/>
      <c r="AR91" s="20"/>
      <c r="AS91" s="20"/>
      <c r="AT91" s="20"/>
      <c r="AU91" s="20"/>
      <c r="AV91" s="20"/>
      <c r="AW91" s="20"/>
      <c r="AX91" s="20"/>
      <c r="AY91" s="20"/>
      <c r="AZ91" s="20"/>
      <c r="BA91" s="20"/>
      <c r="BB91" s="20"/>
    </row>
    <row r="92" spans="1:54" ht="25.5" x14ac:dyDescent="0.25">
      <c r="A92" s="21">
        <v>1365</v>
      </c>
      <c r="B92" s="39" t="s">
        <v>73</v>
      </c>
      <c r="C92" s="13" t="s">
        <v>257</v>
      </c>
      <c r="D92" s="13">
        <v>34017</v>
      </c>
      <c r="E92" s="13" t="s">
        <v>252</v>
      </c>
      <c r="F92" s="13">
        <v>12863</v>
      </c>
      <c r="G92" s="13" t="s">
        <v>271</v>
      </c>
      <c r="H92" s="13" t="s">
        <v>307</v>
      </c>
      <c r="I92" s="13" t="s">
        <v>74</v>
      </c>
      <c r="J92" s="13" t="s">
        <v>75</v>
      </c>
      <c r="K92" s="13" t="s">
        <v>289</v>
      </c>
      <c r="L92" s="4">
        <v>56964</v>
      </c>
      <c r="M92" s="4" t="s">
        <v>643</v>
      </c>
      <c r="N92" s="14" t="s">
        <v>35</v>
      </c>
      <c r="O92" s="15" t="s">
        <v>680</v>
      </c>
      <c r="P92" s="68"/>
      <c r="Q92" s="61">
        <v>882.1</v>
      </c>
      <c r="R92" s="65">
        <f t="shared" si="12"/>
        <v>0</v>
      </c>
      <c r="S92" s="65">
        <f t="shared" si="13"/>
        <v>0.39950181159420289</v>
      </c>
      <c r="T92" s="15">
        <v>0</v>
      </c>
      <c r="U92" s="15">
        <v>5.9368595979999998</v>
      </c>
      <c r="V92" s="15">
        <f t="shared" si="14"/>
        <v>5.9368595979999998</v>
      </c>
      <c r="W92" s="15" t="str">
        <f t="shared" si="15"/>
        <v>0.00</v>
      </c>
      <c r="X92" s="15">
        <v>0</v>
      </c>
      <c r="Y92" s="15">
        <v>2.2708613130000002</v>
      </c>
      <c r="Z92" s="15">
        <f t="shared" si="16"/>
        <v>2.2708613130000002</v>
      </c>
      <c r="AA92" s="16" t="str">
        <f t="shared" si="17"/>
        <v>0</v>
      </c>
      <c r="AB92" s="13"/>
      <c r="AC92" s="13"/>
      <c r="AD92" s="13"/>
      <c r="AE92" s="13"/>
      <c r="AF92" s="53">
        <f t="shared" si="20"/>
        <v>0</v>
      </c>
      <c r="AG92" s="53">
        <f t="shared" si="21"/>
        <v>6.1785139453576693E-2</v>
      </c>
      <c r="AH92" s="53">
        <f t="shared" si="18"/>
        <v>6.1785139453576693E-2</v>
      </c>
      <c r="AI92" s="53" t="str">
        <f t="shared" si="19"/>
        <v>0.00</v>
      </c>
      <c r="AJ92" s="44" t="s">
        <v>681</v>
      </c>
      <c r="AK92" s="15" t="s">
        <v>686</v>
      </c>
      <c r="AL92" s="14" t="s">
        <v>76</v>
      </c>
      <c r="AM92" s="39" t="s">
        <v>58</v>
      </c>
      <c r="AN92" s="39" t="s">
        <v>59</v>
      </c>
      <c r="AO92" s="39" t="s">
        <v>77</v>
      </c>
      <c r="AP92" s="39" t="s">
        <v>61</v>
      </c>
      <c r="AQ92" s="20"/>
      <c r="AR92" s="20"/>
      <c r="AS92" s="20"/>
      <c r="AT92" s="20"/>
      <c r="AU92" s="20"/>
      <c r="AV92" s="20"/>
      <c r="AW92" s="20"/>
      <c r="AX92" s="20"/>
      <c r="AY92" s="20"/>
      <c r="AZ92" s="20"/>
      <c r="BA92" s="20"/>
      <c r="BB92" s="20"/>
    </row>
    <row r="93" spans="1:54" ht="25.5" x14ac:dyDescent="0.25">
      <c r="A93" s="21">
        <v>1366</v>
      </c>
      <c r="B93" s="39" t="s">
        <v>73</v>
      </c>
      <c r="C93" s="13" t="s">
        <v>257</v>
      </c>
      <c r="D93" s="13">
        <v>34017</v>
      </c>
      <c r="E93" s="13" t="s">
        <v>252</v>
      </c>
      <c r="F93" s="13">
        <v>12863</v>
      </c>
      <c r="G93" s="13" t="s">
        <v>271</v>
      </c>
      <c r="H93" s="13" t="s">
        <v>307</v>
      </c>
      <c r="I93" s="13" t="s">
        <v>74</v>
      </c>
      <c r="J93" s="13" t="s">
        <v>75</v>
      </c>
      <c r="K93" s="13" t="s">
        <v>289</v>
      </c>
      <c r="L93" s="4">
        <v>56964</v>
      </c>
      <c r="M93" s="4" t="s">
        <v>643</v>
      </c>
      <c r="N93" s="14" t="s">
        <v>40</v>
      </c>
      <c r="O93" s="15" t="s">
        <v>680</v>
      </c>
      <c r="P93" s="68"/>
      <c r="Q93" s="61">
        <v>882.1</v>
      </c>
      <c r="R93" s="65">
        <f t="shared" si="12"/>
        <v>0</v>
      </c>
      <c r="S93" s="65">
        <f t="shared" si="13"/>
        <v>0.39950181159420289</v>
      </c>
      <c r="T93" s="15">
        <v>0</v>
      </c>
      <c r="U93" s="15">
        <v>0</v>
      </c>
      <c r="V93" s="15">
        <f t="shared" si="14"/>
        <v>0</v>
      </c>
      <c r="W93" s="15" t="str">
        <f t="shared" si="15"/>
        <v>0.00</v>
      </c>
      <c r="X93" s="15">
        <v>0</v>
      </c>
      <c r="Y93" s="15">
        <v>0</v>
      </c>
      <c r="Z93" s="15">
        <f t="shared" si="16"/>
        <v>0</v>
      </c>
      <c r="AA93" s="16" t="str">
        <f t="shared" si="17"/>
        <v>0</v>
      </c>
      <c r="AB93" s="13"/>
      <c r="AC93" s="13"/>
      <c r="AD93" s="13"/>
      <c r="AE93" s="13"/>
      <c r="AF93" s="53">
        <f t="shared" si="20"/>
        <v>0</v>
      </c>
      <c r="AG93" s="53">
        <f t="shared" si="21"/>
        <v>0</v>
      </c>
      <c r="AH93" s="53">
        <f t="shared" si="18"/>
        <v>0</v>
      </c>
      <c r="AI93" s="53" t="str">
        <f t="shared" si="19"/>
        <v>0.00</v>
      </c>
      <c r="AJ93" s="44" t="s">
        <v>681</v>
      </c>
      <c r="AK93" s="15" t="s">
        <v>686</v>
      </c>
      <c r="AL93" s="14" t="s">
        <v>76</v>
      </c>
      <c r="AM93" s="39" t="s">
        <v>58</v>
      </c>
      <c r="AN93" s="39" t="s">
        <v>59</v>
      </c>
      <c r="AO93" s="39" t="s">
        <v>77</v>
      </c>
      <c r="AP93" s="39" t="s">
        <v>61</v>
      </c>
      <c r="AQ93" s="20"/>
      <c r="AR93" s="20"/>
      <c r="AS93" s="20"/>
      <c r="AT93" s="20"/>
      <c r="AU93" s="20"/>
      <c r="AV93" s="20"/>
      <c r="AW93" s="20"/>
      <c r="AX93" s="20"/>
      <c r="AY93" s="20"/>
      <c r="AZ93" s="20"/>
      <c r="BA93" s="20"/>
      <c r="BB93" s="20"/>
    </row>
    <row r="94" spans="1:54" ht="25.5" x14ac:dyDescent="0.25">
      <c r="A94" s="21">
        <v>1367</v>
      </c>
      <c r="B94" s="40" t="s">
        <v>73</v>
      </c>
      <c r="C94" s="13" t="s">
        <v>257</v>
      </c>
      <c r="D94" s="13">
        <v>34017</v>
      </c>
      <c r="E94" s="13" t="s">
        <v>252</v>
      </c>
      <c r="F94" s="13">
        <v>12863</v>
      </c>
      <c r="G94" s="13" t="s">
        <v>271</v>
      </c>
      <c r="H94" s="13" t="s">
        <v>307</v>
      </c>
      <c r="I94" s="13" t="s">
        <v>74</v>
      </c>
      <c r="J94" s="13" t="s">
        <v>75</v>
      </c>
      <c r="K94" s="13" t="s">
        <v>289</v>
      </c>
      <c r="L94" s="4">
        <v>56964</v>
      </c>
      <c r="M94" s="4" t="s">
        <v>643</v>
      </c>
      <c r="N94" s="13" t="s">
        <v>36</v>
      </c>
      <c r="O94" s="15" t="s">
        <v>680</v>
      </c>
      <c r="P94" s="68"/>
      <c r="Q94" s="61">
        <v>882.1</v>
      </c>
      <c r="R94" s="65">
        <f t="shared" si="12"/>
        <v>0</v>
      </c>
      <c r="S94" s="65">
        <f t="shared" si="13"/>
        <v>0.39950181159420289</v>
      </c>
      <c r="T94" s="15">
        <v>0</v>
      </c>
      <c r="U94" s="15">
        <v>1.781057879</v>
      </c>
      <c r="V94" s="15">
        <f t="shared" si="14"/>
        <v>1.781057879</v>
      </c>
      <c r="W94" s="15" t="str">
        <f t="shared" si="15"/>
        <v>0.00</v>
      </c>
      <c r="X94" s="15">
        <v>0</v>
      </c>
      <c r="Y94" s="15">
        <v>0.68125839300000002</v>
      </c>
      <c r="Z94" s="15">
        <f t="shared" si="16"/>
        <v>0.68125839300000002</v>
      </c>
      <c r="AA94" s="16" t="str">
        <f t="shared" si="17"/>
        <v>0</v>
      </c>
      <c r="AB94" s="13"/>
      <c r="AC94" s="13"/>
      <c r="AD94" s="13"/>
      <c r="AE94" s="13"/>
      <c r="AF94" s="53">
        <f t="shared" si="20"/>
        <v>0</v>
      </c>
      <c r="AG94" s="53">
        <f t="shared" si="21"/>
        <v>1.8535541811585989E-2</v>
      </c>
      <c r="AH94" s="53">
        <f t="shared" si="18"/>
        <v>1.8535541811585989E-2</v>
      </c>
      <c r="AI94" s="53" t="str">
        <f t="shared" si="19"/>
        <v>0.00</v>
      </c>
      <c r="AJ94" s="44" t="s">
        <v>681</v>
      </c>
      <c r="AK94" s="15" t="s">
        <v>686</v>
      </c>
      <c r="AL94" s="14" t="s">
        <v>76</v>
      </c>
      <c r="AM94" s="39" t="s">
        <v>58</v>
      </c>
      <c r="AN94" s="39" t="s">
        <v>59</v>
      </c>
      <c r="AO94" s="39" t="s">
        <v>77</v>
      </c>
      <c r="AP94" s="39" t="s">
        <v>61</v>
      </c>
      <c r="AQ94" s="59"/>
      <c r="AR94" s="20"/>
      <c r="AS94" s="20"/>
      <c r="AT94" s="20"/>
      <c r="AU94" s="20"/>
      <c r="AV94" s="20"/>
      <c r="AW94" s="20"/>
      <c r="AX94" s="20"/>
      <c r="AY94" s="20"/>
      <c r="AZ94" s="20"/>
      <c r="BA94" s="20"/>
      <c r="BB94" s="20"/>
    </row>
    <row r="95" spans="1:54" ht="25.5" x14ac:dyDescent="0.25">
      <c r="A95" s="21">
        <v>1368</v>
      </c>
      <c r="B95" s="39" t="s">
        <v>73</v>
      </c>
      <c r="C95" s="13" t="s">
        <v>257</v>
      </c>
      <c r="D95" s="13">
        <v>34017</v>
      </c>
      <c r="E95" s="13" t="s">
        <v>252</v>
      </c>
      <c r="F95" s="13">
        <v>12863</v>
      </c>
      <c r="G95" s="13" t="s">
        <v>271</v>
      </c>
      <c r="H95" s="13" t="s">
        <v>307</v>
      </c>
      <c r="I95" s="13" t="s">
        <v>74</v>
      </c>
      <c r="J95" s="13" t="s">
        <v>75</v>
      </c>
      <c r="K95" s="13" t="s">
        <v>289</v>
      </c>
      <c r="L95" s="4">
        <v>56964</v>
      </c>
      <c r="M95" s="4" t="s">
        <v>643</v>
      </c>
      <c r="N95" s="14" t="s">
        <v>38</v>
      </c>
      <c r="O95" s="15" t="s">
        <v>680</v>
      </c>
      <c r="P95" s="68"/>
      <c r="Q95" s="61">
        <v>882.1</v>
      </c>
      <c r="R95" s="65">
        <f t="shared" si="12"/>
        <v>0</v>
      </c>
      <c r="S95" s="65">
        <f t="shared" si="13"/>
        <v>0.39950181159420289</v>
      </c>
      <c r="T95" s="15">
        <v>0</v>
      </c>
      <c r="U95" s="15">
        <v>1.3061091119999999</v>
      </c>
      <c r="V95" s="15">
        <f t="shared" si="14"/>
        <v>1.3061091119999999</v>
      </c>
      <c r="W95" s="15" t="str">
        <f t="shared" si="15"/>
        <v>0.00</v>
      </c>
      <c r="X95" s="15">
        <v>0</v>
      </c>
      <c r="Y95" s="15">
        <v>0.49958948800000003</v>
      </c>
      <c r="Z95" s="15">
        <f t="shared" si="16"/>
        <v>0.49958948800000003</v>
      </c>
      <c r="AA95" s="16" t="str">
        <f t="shared" si="17"/>
        <v>0</v>
      </c>
      <c r="AB95" s="13"/>
      <c r="AC95" s="13"/>
      <c r="AD95" s="13"/>
      <c r="AE95" s="13"/>
      <c r="AF95" s="53">
        <f t="shared" si="20"/>
        <v>0</v>
      </c>
      <c r="AG95" s="53">
        <f t="shared" si="21"/>
        <v>1.3592730656388165E-2</v>
      </c>
      <c r="AH95" s="53">
        <f t="shared" si="18"/>
        <v>1.3592730656388165E-2</v>
      </c>
      <c r="AI95" s="53" t="str">
        <f t="shared" si="19"/>
        <v>0.00</v>
      </c>
      <c r="AJ95" s="44" t="s">
        <v>681</v>
      </c>
      <c r="AK95" s="15" t="s">
        <v>686</v>
      </c>
      <c r="AL95" s="14" t="s">
        <v>76</v>
      </c>
      <c r="AM95" s="39" t="s">
        <v>58</v>
      </c>
      <c r="AN95" s="39" t="s">
        <v>59</v>
      </c>
      <c r="AO95" s="39" t="s">
        <v>77</v>
      </c>
      <c r="AP95" s="39" t="s">
        <v>61</v>
      </c>
      <c r="AQ95" s="20"/>
      <c r="AR95" s="20"/>
      <c r="AS95" s="20"/>
      <c r="AT95" s="20"/>
      <c r="AU95" s="20"/>
      <c r="AV95" s="20"/>
      <c r="AW95" s="20"/>
      <c r="AX95" s="20"/>
      <c r="AY95" s="20"/>
      <c r="AZ95" s="20"/>
      <c r="BA95" s="20"/>
      <c r="BB95" s="20"/>
    </row>
    <row r="96" spans="1:54" ht="25.5" x14ac:dyDescent="0.25">
      <c r="A96" s="21">
        <v>1369</v>
      </c>
      <c r="B96" s="39" t="s">
        <v>73</v>
      </c>
      <c r="C96" s="13" t="s">
        <v>257</v>
      </c>
      <c r="D96" s="13">
        <v>34017</v>
      </c>
      <c r="E96" s="13" t="s">
        <v>252</v>
      </c>
      <c r="F96" s="13">
        <v>12863</v>
      </c>
      <c r="G96" s="13" t="s">
        <v>271</v>
      </c>
      <c r="H96" s="13" t="s">
        <v>307</v>
      </c>
      <c r="I96" s="13" t="s">
        <v>74</v>
      </c>
      <c r="J96" s="13" t="s">
        <v>75</v>
      </c>
      <c r="K96" s="13" t="s">
        <v>289</v>
      </c>
      <c r="L96" s="4">
        <v>56964</v>
      </c>
      <c r="M96" s="4" t="s">
        <v>643</v>
      </c>
      <c r="N96" s="14" t="s">
        <v>39</v>
      </c>
      <c r="O96" s="15" t="s">
        <v>680</v>
      </c>
      <c r="P96" s="68"/>
      <c r="Q96" s="61">
        <v>882.1</v>
      </c>
      <c r="R96" s="65">
        <f t="shared" si="12"/>
        <v>0</v>
      </c>
      <c r="S96" s="65">
        <f t="shared" si="13"/>
        <v>0.39950181159420289</v>
      </c>
      <c r="T96" s="15">
        <v>0</v>
      </c>
      <c r="U96" s="15">
        <v>1.3061091119999999</v>
      </c>
      <c r="V96" s="15">
        <f t="shared" si="14"/>
        <v>1.3061091119999999</v>
      </c>
      <c r="W96" s="15" t="str">
        <f t="shared" si="15"/>
        <v>0.00</v>
      </c>
      <c r="X96" s="15">
        <v>0</v>
      </c>
      <c r="Y96" s="15">
        <v>0.49958948800000003</v>
      </c>
      <c r="Z96" s="15">
        <f t="shared" si="16"/>
        <v>0.49958948800000003</v>
      </c>
      <c r="AA96" s="16" t="str">
        <f t="shared" si="17"/>
        <v>0</v>
      </c>
      <c r="AB96" s="13"/>
      <c r="AC96" s="13"/>
      <c r="AD96" s="13"/>
      <c r="AE96" s="13"/>
      <c r="AF96" s="53">
        <f t="shared" si="20"/>
        <v>0</v>
      </c>
      <c r="AG96" s="53">
        <f t="shared" si="21"/>
        <v>1.3592730656388165E-2</v>
      </c>
      <c r="AH96" s="53">
        <f t="shared" si="18"/>
        <v>1.3592730656388165E-2</v>
      </c>
      <c r="AI96" s="53" t="str">
        <f t="shared" si="19"/>
        <v>0.00</v>
      </c>
      <c r="AJ96" s="44" t="s">
        <v>681</v>
      </c>
      <c r="AK96" s="15" t="s">
        <v>686</v>
      </c>
      <c r="AL96" s="14" t="s">
        <v>76</v>
      </c>
      <c r="AM96" s="39" t="s">
        <v>58</v>
      </c>
      <c r="AN96" s="39" t="s">
        <v>59</v>
      </c>
      <c r="AO96" s="39" t="s">
        <v>77</v>
      </c>
      <c r="AP96" s="39" t="s">
        <v>61</v>
      </c>
      <c r="AQ96" s="20"/>
      <c r="AR96" s="20"/>
      <c r="AS96" s="20"/>
      <c r="AT96" s="20"/>
      <c r="AU96" s="20"/>
      <c r="AV96" s="20"/>
      <c r="AW96" s="20"/>
      <c r="AX96" s="20"/>
      <c r="AY96" s="20"/>
      <c r="AZ96" s="20"/>
      <c r="BA96" s="20"/>
      <c r="BB96" s="20"/>
    </row>
    <row r="97" spans="1:54" ht="25.5" x14ac:dyDescent="0.25">
      <c r="A97" s="21">
        <v>1370</v>
      </c>
      <c r="B97" s="39" t="s">
        <v>73</v>
      </c>
      <c r="C97" s="13" t="s">
        <v>257</v>
      </c>
      <c r="D97" s="13">
        <v>34017</v>
      </c>
      <c r="E97" s="13" t="s">
        <v>252</v>
      </c>
      <c r="F97" s="13">
        <v>12863</v>
      </c>
      <c r="G97" s="13" t="s">
        <v>271</v>
      </c>
      <c r="H97" s="13" t="s">
        <v>307</v>
      </c>
      <c r="I97" s="13" t="s">
        <v>74</v>
      </c>
      <c r="J97" s="13" t="s">
        <v>75</v>
      </c>
      <c r="K97" s="13" t="s">
        <v>289</v>
      </c>
      <c r="L97" s="4">
        <v>56964</v>
      </c>
      <c r="M97" s="4" t="s">
        <v>643</v>
      </c>
      <c r="N97" s="14" t="s">
        <v>37</v>
      </c>
      <c r="O97" s="15" t="s">
        <v>680</v>
      </c>
      <c r="P97" s="68"/>
      <c r="Q97" s="61">
        <v>882.1</v>
      </c>
      <c r="R97" s="65">
        <f t="shared" si="12"/>
        <v>0</v>
      </c>
      <c r="S97" s="65">
        <f t="shared" si="13"/>
        <v>0.39950181159420289</v>
      </c>
      <c r="T97" s="15">
        <v>0</v>
      </c>
      <c r="U97" s="15">
        <v>0.31663251199999998</v>
      </c>
      <c r="V97" s="15">
        <f t="shared" si="14"/>
        <v>0.31663251199999998</v>
      </c>
      <c r="W97" s="15" t="str">
        <f t="shared" si="15"/>
        <v>0.00</v>
      </c>
      <c r="X97" s="15">
        <v>0</v>
      </c>
      <c r="Y97" s="15">
        <v>0.121112604</v>
      </c>
      <c r="Z97" s="15">
        <f t="shared" si="16"/>
        <v>0.121112604</v>
      </c>
      <c r="AA97" s="16" t="str">
        <f t="shared" si="17"/>
        <v>0</v>
      </c>
      <c r="AB97" s="13"/>
      <c r="AC97" s="13"/>
      <c r="AD97" s="13"/>
      <c r="AE97" s="13"/>
      <c r="AF97" s="53">
        <f t="shared" si="20"/>
        <v>0</v>
      </c>
      <c r="AG97" s="53">
        <f t="shared" si="21"/>
        <v>3.2952074549370816E-3</v>
      </c>
      <c r="AH97" s="53">
        <f t="shared" si="18"/>
        <v>3.2952074549370816E-3</v>
      </c>
      <c r="AI97" s="53" t="str">
        <f t="shared" si="19"/>
        <v>0.00</v>
      </c>
      <c r="AJ97" s="44" t="s">
        <v>681</v>
      </c>
      <c r="AK97" s="15" t="s">
        <v>686</v>
      </c>
      <c r="AL97" s="14" t="s">
        <v>76</v>
      </c>
      <c r="AM97" s="39" t="s">
        <v>58</v>
      </c>
      <c r="AN97" s="39" t="s">
        <v>59</v>
      </c>
      <c r="AO97" s="39" t="s">
        <v>77</v>
      </c>
      <c r="AP97" s="39" t="s">
        <v>61</v>
      </c>
      <c r="AQ97" s="20"/>
      <c r="AR97" s="20"/>
      <c r="AS97" s="20"/>
      <c r="AT97" s="20"/>
      <c r="AU97" s="20"/>
      <c r="AV97" s="20"/>
      <c r="AW97" s="20"/>
      <c r="AX97" s="20"/>
      <c r="AY97" s="20"/>
      <c r="AZ97" s="20"/>
      <c r="BA97" s="20"/>
      <c r="BB97" s="20"/>
    </row>
    <row r="98" spans="1:54" ht="25.5" x14ac:dyDescent="0.25">
      <c r="A98" s="21">
        <v>1371</v>
      </c>
      <c r="B98" s="39" t="s">
        <v>73</v>
      </c>
      <c r="C98" s="13" t="s">
        <v>257</v>
      </c>
      <c r="D98" s="13">
        <v>34017</v>
      </c>
      <c r="E98" s="13" t="s">
        <v>252</v>
      </c>
      <c r="F98" s="13">
        <v>12863</v>
      </c>
      <c r="G98" s="13" t="s">
        <v>271</v>
      </c>
      <c r="H98" s="13" t="s">
        <v>307</v>
      </c>
      <c r="I98" s="13" t="s">
        <v>74</v>
      </c>
      <c r="J98" s="13" t="s">
        <v>75</v>
      </c>
      <c r="K98" s="13" t="s">
        <v>289</v>
      </c>
      <c r="L98" s="4">
        <v>56964</v>
      </c>
      <c r="M98" s="4" t="s">
        <v>643</v>
      </c>
      <c r="N98" s="14" t="s">
        <v>34</v>
      </c>
      <c r="O98" s="15" t="s">
        <v>680</v>
      </c>
      <c r="P98" s="68"/>
      <c r="Q98" s="61">
        <v>882.1</v>
      </c>
      <c r="R98" s="65">
        <f t="shared" si="12"/>
        <v>0</v>
      </c>
      <c r="S98" s="65">
        <f t="shared" si="13"/>
        <v>0.39950181159420289</v>
      </c>
      <c r="T98" s="15">
        <v>0</v>
      </c>
      <c r="U98" s="15">
        <v>0.41558017200000003</v>
      </c>
      <c r="V98" s="15">
        <f t="shared" si="14"/>
        <v>0.41558017200000003</v>
      </c>
      <c r="W98" s="15" t="str">
        <f t="shared" si="15"/>
        <v>0.00</v>
      </c>
      <c r="X98" s="15">
        <v>0</v>
      </c>
      <c r="Y98" s="15">
        <v>0.158960292</v>
      </c>
      <c r="Z98" s="15">
        <f t="shared" si="16"/>
        <v>0.158960292</v>
      </c>
      <c r="AA98" s="16" t="str">
        <f t="shared" si="17"/>
        <v>0</v>
      </c>
      <c r="AB98" s="13"/>
      <c r="AC98" s="13"/>
      <c r="AD98" s="13"/>
      <c r="AE98" s="13"/>
      <c r="AF98" s="53">
        <f t="shared" si="20"/>
        <v>0</v>
      </c>
      <c r="AG98" s="53">
        <f t="shared" si="21"/>
        <v>4.3249597641990701E-3</v>
      </c>
      <c r="AH98" s="53">
        <f t="shared" si="18"/>
        <v>4.3249597641990701E-3</v>
      </c>
      <c r="AI98" s="53" t="str">
        <f t="shared" si="19"/>
        <v>0.00</v>
      </c>
      <c r="AJ98" s="44" t="s">
        <v>681</v>
      </c>
      <c r="AK98" s="15" t="s">
        <v>686</v>
      </c>
      <c r="AL98" s="14" t="s">
        <v>76</v>
      </c>
      <c r="AM98" s="39" t="s">
        <v>58</v>
      </c>
      <c r="AN98" s="39" t="s">
        <v>59</v>
      </c>
      <c r="AO98" s="39" t="s">
        <v>77</v>
      </c>
      <c r="AP98" s="39" t="s">
        <v>61</v>
      </c>
      <c r="AQ98" s="20"/>
      <c r="AR98" s="20"/>
      <c r="AS98" s="20"/>
      <c r="AT98" s="20"/>
      <c r="AU98" s="20"/>
      <c r="AV98" s="20"/>
      <c r="AW98" s="20"/>
      <c r="AX98" s="20"/>
      <c r="AY98" s="20"/>
      <c r="AZ98" s="20"/>
      <c r="BA98" s="20"/>
      <c r="BB98" s="20"/>
    </row>
    <row r="99" spans="1:54" ht="25.5" x14ac:dyDescent="0.25">
      <c r="A99" s="21">
        <v>1372</v>
      </c>
      <c r="B99" s="39" t="s">
        <v>73</v>
      </c>
      <c r="C99" s="13" t="s">
        <v>257</v>
      </c>
      <c r="D99" s="13">
        <v>34017</v>
      </c>
      <c r="E99" s="13" t="s">
        <v>252</v>
      </c>
      <c r="F99" s="13">
        <v>12863</v>
      </c>
      <c r="G99" s="13" t="s">
        <v>271</v>
      </c>
      <c r="H99" s="13" t="s">
        <v>300</v>
      </c>
      <c r="I99" s="13" t="s">
        <v>74</v>
      </c>
      <c r="J99" s="13" t="s">
        <v>75</v>
      </c>
      <c r="K99" s="13" t="s">
        <v>290</v>
      </c>
      <c r="L99" s="4">
        <v>56964</v>
      </c>
      <c r="M99" s="4" t="s">
        <v>644</v>
      </c>
      <c r="N99" s="14" t="s">
        <v>35</v>
      </c>
      <c r="O99" s="15" t="s">
        <v>680</v>
      </c>
      <c r="P99" s="68"/>
      <c r="Q99" s="61">
        <v>891.02</v>
      </c>
      <c r="R99" s="65">
        <f t="shared" si="12"/>
        <v>0</v>
      </c>
      <c r="S99" s="65">
        <f t="shared" si="13"/>
        <v>0.40354166666666663</v>
      </c>
      <c r="T99" s="15">
        <v>0</v>
      </c>
      <c r="U99" s="15">
        <v>5.9322701289999999</v>
      </c>
      <c r="V99" s="15">
        <f t="shared" si="14"/>
        <v>5.9322701289999999</v>
      </c>
      <c r="W99" s="15" t="str">
        <f t="shared" si="15"/>
        <v>0.00</v>
      </c>
      <c r="X99" s="15">
        <v>0</v>
      </c>
      <c r="Y99" s="15">
        <v>2.2708613130000002</v>
      </c>
      <c r="Z99" s="15">
        <f t="shared" si="16"/>
        <v>2.2708613130000002</v>
      </c>
      <c r="AA99" s="16" t="str">
        <f t="shared" si="17"/>
        <v>0</v>
      </c>
      <c r="AB99" s="13"/>
      <c r="AC99" s="13"/>
      <c r="AD99" s="13"/>
      <c r="AE99" s="13"/>
      <c r="AF99" s="53">
        <f t="shared" si="20"/>
        <v>0</v>
      </c>
      <c r="AG99" s="53">
        <f t="shared" si="21"/>
        <v>6.1166608507104224E-2</v>
      </c>
      <c r="AH99" s="53">
        <f t="shared" si="18"/>
        <v>6.1166608507104224E-2</v>
      </c>
      <c r="AI99" s="53" t="str">
        <f t="shared" si="19"/>
        <v>0.00</v>
      </c>
      <c r="AJ99" s="44" t="s">
        <v>681</v>
      </c>
      <c r="AK99" s="15" t="s">
        <v>686</v>
      </c>
      <c r="AL99" s="14" t="s">
        <v>76</v>
      </c>
      <c r="AM99" s="39" t="s">
        <v>58</v>
      </c>
      <c r="AN99" s="39" t="s">
        <v>59</v>
      </c>
      <c r="AO99" s="39" t="s">
        <v>77</v>
      </c>
      <c r="AP99" s="39" t="s">
        <v>61</v>
      </c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  <c r="BB99" s="20"/>
    </row>
    <row r="100" spans="1:54" ht="25.5" x14ac:dyDescent="0.25">
      <c r="A100" s="21">
        <v>1373</v>
      </c>
      <c r="B100" s="39" t="s">
        <v>73</v>
      </c>
      <c r="C100" s="13" t="s">
        <v>257</v>
      </c>
      <c r="D100" s="13">
        <v>34017</v>
      </c>
      <c r="E100" s="13" t="s">
        <v>252</v>
      </c>
      <c r="F100" s="13">
        <v>12863</v>
      </c>
      <c r="G100" s="13" t="s">
        <v>271</v>
      </c>
      <c r="H100" s="13" t="s">
        <v>300</v>
      </c>
      <c r="I100" s="13" t="s">
        <v>74</v>
      </c>
      <c r="J100" s="13" t="s">
        <v>75</v>
      </c>
      <c r="K100" s="13" t="s">
        <v>290</v>
      </c>
      <c r="L100" s="4">
        <v>56964</v>
      </c>
      <c r="M100" s="4" t="s">
        <v>644</v>
      </c>
      <c r="N100" s="14" t="s">
        <v>40</v>
      </c>
      <c r="O100" s="15" t="s">
        <v>680</v>
      </c>
      <c r="P100" s="68"/>
      <c r="Q100" s="61">
        <v>891.02</v>
      </c>
      <c r="R100" s="65">
        <f t="shared" si="12"/>
        <v>0</v>
      </c>
      <c r="S100" s="65">
        <f t="shared" si="13"/>
        <v>0.40354166666666663</v>
      </c>
      <c r="T100" s="15">
        <v>0</v>
      </c>
      <c r="U100" s="15">
        <v>0</v>
      </c>
      <c r="V100" s="15">
        <f t="shared" si="14"/>
        <v>0</v>
      </c>
      <c r="W100" s="15" t="str">
        <f t="shared" si="15"/>
        <v>0.00</v>
      </c>
      <c r="X100" s="15">
        <v>0</v>
      </c>
      <c r="Y100" s="15">
        <v>0</v>
      </c>
      <c r="Z100" s="15">
        <f t="shared" si="16"/>
        <v>0</v>
      </c>
      <c r="AA100" s="16" t="str">
        <f t="shared" si="17"/>
        <v>0</v>
      </c>
      <c r="AB100" s="13"/>
      <c r="AC100" s="13"/>
      <c r="AD100" s="13"/>
      <c r="AE100" s="13"/>
      <c r="AF100" s="53">
        <f t="shared" si="20"/>
        <v>0</v>
      </c>
      <c r="AG100" s="53">
        <f t="shared" si="21"/>
        <v>0</v>
      </c>
      <c r="AH100" s="53">
        <f t="shared" si="18"/>
        <v>0</v>
      </c>
      <c r="AI100" s="53" t="str">
        <f t="shared" si="19"/>
        <v>0.00</v>
      </c>
      <c r="AJ100" s="44" t="s">
        <v>681</v>
      </c>
      <c r="AK100" s="15" t="s">
        <v>686</v>
      </c>
      <c r="AL100" s="14" t="s">
        <v>76</v>
      </c>
      <c r="AM100" s="39" t="s">
        <v>58</v>
      </c>
      <c r="AN100" s="39" t="s">
        <v>59</v>
      </c>
      <c r="AO100" s="39" t="s">
        <v>77</v>
      </c>
      <c r="AP100" s="39" t="s">
        <v>61</v>
      </c>
      <c r="AQ100" s="20"/>
      <c r="AR100" s="20"/>
      <c r="AS100" s="20"/>
      <c r="AT100" s="20"/>
      <c r="AU100" s="20"/>
      <c r="AV100" s="20"/>
      <c r="AW100" s="20"/>
      <c r="AX100" s="20"/>
      <c r="AY100" s="20"/>
      <c r="AZ100" s="20"/>
      <c r="BA100" s="20"/>
      <c r="BB100" s="20"/>
    </row>
    <row r="101" spans="1:54" ht="25.5" x14ac:dyDescent="0.25">
      <c r="A101" s="21">
        <v>1374</v>
      </c>
      <c r="B101" s="40" t="s">
        <v>73</v>
      </c>
      <c r="C101" s="13" t="s">
        <v>257</v>
      </c>
      <c r="D101" s="13">
        <v>34017</v>
      </c>
      <c r="E101" s="13" t="s">
        <v>252</v>
      </c>
      <c r="F101" s="13">
        <v>12863</v>
      </c>
      <c r="G101" s="13" t="s">
        <v>271</v>
      </c>
      <c r="H101" s="13" t="s">
        <v>300</v>
      </c>
      <c r="I101" s="13" t="s">
        <v>74</v>
      </c>
      <c r="J101" s="13" t="s">
        <v>75</v>
      </c>
      <c r="K101" s="13" t="s">
        <v>290</v>
      </c>
      <c r="L101" s="4">
        <v>56964</v>
      </c>
      <c r="M101" s="4" t="s">
        <v>644</v>
      </c>
      <c r="N101" s="13" t="s">
        <v>36</v>
      </c>
      <c r="O101" s="15" t="s">
        <v>680</v>
      </c>
      <c r="P101" s="68"/>
      <c r="Q101" s="61">
        <v>891.02</v>
      </c>
      <c r="R101" s="65">
        <f t="shared" si="12"/>
        <v>0</v>
      </c>
      <c r="S101" s="65">
        <f t="shared" si="13"/>
        <v>0.40354166666666663</v>
      </c>
      <c r="T101" s="15">
        <v>0</v>
      </c>
      <c r="U101" s="15">
        <v>1.779681039</v>
      </c>
      <c r="V101" s="15">
        <f t="shared" si="14"/>
        <v>1.779681039</v>
      </c>
      <c r="W101" s="15" t="str">
        <f t="shared" si="15"/>
        <v>0.00</v>
      </c>
      <c r="X101" s="15">
        <v>0</v>
      </c>
      <c r="Y101" s="15">
        <v>0.68125839300000002</v>
      </c>
      <c r="Z101" s="15">
        <f t="shared" si="16"/>
        <v>0.68125839300000002</v>
      </c>
      <c r="AA101" s="16" t="str">
        <f t="shared" si="17"/>
        <v>0</v>
      </c>
      <c r="AB101" s="13"/>
      <c r="AC101" s="13"/>
      <c r="AD101" s="13"/>
      <c r="AE101" s="13"/>
      <c r="AF101" s="53">
        <f t="shared" si="20"/>
        <v>0</v>
      </c>
      <c r="AG101" s="53">
        <f t="shared" si="21"/>
        <v>1.8349982527889386E-2</v>
      </c>
      <c r="AH101" s="53">
        <f t="shared" si="18"/>
        <v>1.8349982527889386E-2</v>
      </c>
      <c r="AI101" s="53" t="str">
        <f t="shared" si="19"/>
        <v>0.00</v>
      </c>
      <c r="AJ101" s="44" t="s">
        <v>681</v>
      </c>
      <c r="AK101" s="15" t="s">
        <v>686</v>
      </c>
      <c r="AL101" s="14" t="s">
        <v>76</v>
      </c>
      <c r="AM101" s="39" t="s">
        <v>58</v>
      </c>
      <c r="AN101" s="39" t="s">
        <v>59</v>
      </c>
      <c r="AO101" s="39" t="s">
        <v>77</v>
      </c>
      <c r="AP101" s="39" t="s">
        <v>61</v>
      </c>
      <c r="AQ101" s="59"/>
      <c r="AR101" s="20"/>
      <c r="AS101" s="20"/>
      <c r="AT101" s="20"/>
      <c r="AU101" s="20"/>
      <c r="AV101" s="20"/>
      <c r="AW101" s="20"/>
      <c r="AX101" s="20"/>
      <c r="AY101" s="20"/>
      <c r="AZ101" s="20"/>
      <c r="BA101" s="20"/>
      <c r="BB101" s="20"/>
    </row>
    <row r="102" spans="1:54" ht="25.5" x14ac:dyDescent="0.25">
      <c r="A102" s="21">
        <v>1375</v>
      </c>
      <c r="B102" s="39" t="s">
        <v>73</v>
      </c>
      <c r="C102" s="13" t="s">
        <v>257</v>
      </c>
      <c r="D102" s="13">
        <v>34017</v>
      </c>
      <c r="E102" s="13" t="s">
        <v>252</v>
      </c>
      <c r="F102" s="13">
        <v>12863</v>
      </c>
      <c r="G102" s="13" t="s">
        <v>271</v>
      </c>
      <c r="H102" s="13" t="s">
        <v>300</v>
      </c>
      <c r="I102" s="13" t="s">
        <v>74</v>
      </c>
      <c r="J102" s="13" t="s">
        <v>75</v>
      </c>
      <c r="K102" s="13" t="s">
        <v>290</v>
      </c>
      <c r="L102" s="4">
        <v>56964</v>
      </c>
      <c r="M102" s="4" t="s">
        <v>644</v>
      </c>
      <c r="N102" s="14" t="s">
        <v>38</v>
      </c>
      <c r="O102" s="15" t="s">
        <v>680</v>
      </c>
      <c r="P102" s="68"/>
      <c r="Q102" s="61">
        <v>891.02</v>
      </c>
      <c r="R102" s="65">
        <f t="shared" si="12"/>
        <v>0</v>
      </c>
      <c r="S102" s="65">
        <f t="shared" si="13"/>
        <v>0.40354166666666663</v>
      </c>
      <c r="T102" s="15">
        <v>0</v>
      </c>
      <c r="U102" s="15">
        <v>1.3050994279999999</v>
      </c>
      <c r="V102" s="15">
        <f t="shared" si="14"/>
        <v>1.3050994279999999</v>
      </c>
      <c r="W102" s="15" t="str">
        <f t="shared" si="15"/>
        <v>0.00</v>
      </c>
      <c r="X102" s="15">
        <v>0</v>
      </c>
      <c r="Y102" s="15">
        <v>0.49958948800000003</v>
      </c>
      <c r="Z102" s="15">
        <f t="shared" si="16"/>
        <v>0.49958948800000003</v>
      </c>
      <c r="AA102" s="16" t="str">
        <f t="shared" si="17"/>
        <v>0</v>
      </c>
      <c r="AB102" s="13"/>
      <c r="AC102" s="13"/>
      <c r="AD102" s="13"/>
      <c r="AE102" s="13"/>
      <c r="AF102" s="53">
        <f t="shared" si="20"/>
        <v>0</v>
      </c>
      <c r="AG102" s="53">
        <f t="shared" si="21"/>
        <v>1.3456653848398465E-2</v>
      </c>
      <c r="AH102" s="53">
        <f t="shared" si="18"/>
        <v>1.3456653848398465E-2</v>
      </c>
      <c r="AI102" s="53" t="str">
        <f t="shared" si="19"/>
        <v>0.00</v>
      </c>
      <c r="AJ102" s="44" t="s">
        <v>681</v>
      </c>
      <c r="AK102" s="15" t="s">
        <v>686</v>
      </c>
      <c r="AL102" s="14" t="s">
        <v>76</v>
      </c>
      <c r="AM102" s="39" t="s">
        <v>58</v>
      </c>
      <c r="AN102" s="39" t="s">
        <v>59</v>
      </c>
      <c r="AO102" s="39" t="s">
        <v>77</v>
      </c>
      <c r="AP102" s="39" t="s">
        <v>61</v>
      </c>
      <c r="AQ102" s="20"/>
      <c r="AR102" s="20"/>
      <c r="AS102" s="20"/>
      <c r="AT102" s="20"/>
      <c r="AU102" s="20"/>
      <c r="AV102" s="20"/>
      <c r="AW102" s="20"/>
      <c r="AX102" s="20"/>
      <c r="AY102" s="20"/>
      <c r="AZ102" s="20"/>
      <c r="BA102" s="20"/>
      <c r="BB102" s="20"/>
    </row>
    <row r="103" spans="1:54" ht="25.5" x14ac:dyDescent="0.25">
      <c r="A103" s="21">
        <v>1376</v>
      </c>
      <c r="B103" s="39" t="s">
        <v>73</v>
      </c>
      <c r="C103" s="13" t="s">
        <v>257</v>
      </c>
      <c r="D103" s="13">
        <v>34017</v>
      </c>
      <c r="E103" s="13" t="s">
        <v>252</v>
      </c>
      <c r="F103" s="13">
        <v>12863</v>
      </c>
      <c r="G103" s="13" t="s">
        <v>271</v>
      </c>
      <c r="H103" s="13" t="s">
        <v>300</v>
      </c>
      <c r="I103" s="13" t="s">
        <v>74</v>
      </c>
      <c r="J103" s="13" t="s">
        <v>75</v>
      </c>
      <c r="K103" s="13" t="s">
        <v>290</v>
      </c>
      <c r="L103" s="4">
        <v>56964</v>
      </c>
      <c r="M103" s="4" t="s">
        <v>644</v>
      </c>
      <c r="N103" s="14" t="s">
        <v>39</v>
      </c>
      <c r="O103" s="15" t="s">
        <v>680</v>
      </c>
      <c r="P103" s="68"/>
      <c r="Q103" s="61">
        <v>891.02</v>
      </c>
      <c r="R103" s="65">
        <f t="shared" si="12"/>
        <v>0</v>
      </c>
      <c r="S103" s="65">
        <f t="shared" si="13"/>
        <v>0.40354166666666663</v>
      </c>
      <c r="T103" s="15">
        <v>0</v>
      </c>
      <c r="U103" s="15">
        <v>1.3050994279999999</v>
      </c>
      <c r="V103" s="15">
        <f t="shared" si="14"/>
        <v>1.3050994279999999</v>
      </c>
      <c r="W103" s="15" t="str">
        <f t="shared" si="15"/>
        <v>0.00</v>
      </c>
      <c r="X103" s="15">
        <v>0</v>
      </c>
      <c r="Y103" s="15">
        <v>0.49958948800000003</v>
      </c>
      <c r="Z103" s="15">
        <f t="shared" si="16"/>
        <v>0.49958948800000003</v>
      </c>
      <c r="AA103" s="16" t="str">
        <f t="shared" si="17"/>
        <v>0</v>
      </c>
      <c r="AB103" s="13"/>
      <c r="AC103" s="13"/>
      <c r="AD103" s="13"/>
      <c r="AE103" s="13"/>
      <c r="AF103" s="53">
        <f t="shared" si="20"/>
        <v>0</v>
      </c>
      <c r="AG103" s="53">
        <f t="shared" si="21"/>
        <v>1.3456653848398465E-2</v>
      </c>
      <c r="AH103" s="53">
        <f t="shared" si="18"/>
        <v>1.3456653848398465E-2</v>
      </c>
      <c r="AI103" s="53" t="str">
        <f t="shared" si="19"/>
        <v>0.00</v>
      </c>
      <c r="AJ103" s="44" t="s">
        <v>681</v>
      </c>
      <c r="AK103" s="15" t="s">
        <v>686</v>
      </c>
      <c r="AL103" s="14" t="s">
        <v>76</v>
      </c>
      <c r="AM103" s="39" t="s">
        <v>58</v>
      </c>
      <c r="AN103" s="39" t="s">
        <v>59</v>
      </c>
      <c r="AO103" s="39" t="s">
        <v>77</v>
      </c>
      <c r="AP103" s="39" t="s">
        <v>61</v>
      </c>
      <c r="AQ103" s="20"/>
      <c r="AR103" s="20"/>
      <c r="AS103" s="20"/>
      <c r="AT103" s="20"/>
      <c r="AU103" s="20"/>
      <c r="AV103" s="20"/>
      <c r="AW103" s="20"/>
      <c r="AX103" s="20"/>
      <c r="AY103" s="20"/>
      <c r="AZ103" s="20"/>
      <c r="BA103" s="20"/>
      <c r="BB103" s="20"/>
    </row>
    <row r="104" spans="1:54" ht="25.5" x14ac:dyDescent="0.25">
      <c r="A104" s="21">
        <v>1377</v>
      </c>
      <c r="B104" s="39" t="s">
        <v>73</v>
      </c>
      <c r="C104" s="13" t="s">
        <v>257</v>
      </c>
      <c r="D104" s="13">
        <v>34017</v>
      </c>
      <c r="E104" s="13" t="s">
        <v>252</v>
      </c>
      <c r="F104" s="13">
        <v>12863</v>
      </c>
      <c r="G104" s="13" t="s">
        <v>271</v>
      </c>
      <c r="H104" s="13" t="s">
        <v>300</v>
      </c>
      <c r="I104" s="13" t="s">
        <v>74</v>
      </c>
      <c r="J104" s="13" t="s">
        <v>75</v>
      </c>
      <c r="K104" s="13" t="s">
        <v>290</v>
      </c>
      <c r="L104" s="4">
        <v>56964</v>
      </c>
      <c r="M104" s="4" t="s">
        <v>644</v>
      </c>
      <c r="N104" s="14" t="s">
        <v>37</v>
      </c>
      <c r="O104" s="15" t="s">
        <v>680</v>
      </c>
      <c r="P104" s="68"/>
      <c r="Q104" s="61">
        <v>891.02</v>
      </c>
      <c r="R104" s="65">
        <f t="shared" si="12"/>
        <v>0</v>
      </c>
      <c r="S104" s="65">
        <f t="shared" si="13"/>
        <v>0.40354166666666663</v>
      </c>
      <c r="T104" s="15">
        <v>0</v>
      </c>
      <c r="U104" s="15">
        <v>0.31638773999999997</v>
      </c>
      <c r="V104" s="15">
        <f t="shared" si="14"/>
        <v>0.31638773999999997</v>
      </c>
      <c r="W104" s="15" t="str">
        <f t="shared" si="15"/>
        <v>0.00</v>
      </c>
      <c r="X104" s="15">
        <v>0</v>
      </c>
      <c r="Y104" s="15">
        <v>0.121112604</v>
      </c>
      <c r="Z104" s="15">
        <f t="shared" si="16"/>
        <v>0.121112604</v>
      </c>
      <c r="AA104" s="16" t="str">
        <f t="shared" si="17"/>
        <v>0</v>
      </c>
      <c r="AB104" s="13"/>
      <c r="AC104" s="13"/>
      <c r="AD104" s="13"/>
      <c r="AE104" s="13"/>
      <c r="AF104" s="53">
        <f t="shared" si="20"/>
        <v>0</v>
      </c>
      <c r="AG104" s="53">
        <f t="shared" si="21"/>
        <v>3.2622191376175617E-3</v>
      </c>
      <c r="AH104" s="53">
        <f t="shared" si="18"/>
        <v>3.2622191376175617E-3</v>
      </c>
      <c r="AI104" s="53" t="str">
        <f t="shared" si="19"/>
        <v>0.00</v>
      </c>
      <c r="AJ104" s="44" t="s">
        <v>681</v>
      </c>
      <c r="AK104" s="15" t="s">
        <v>686</v>
      </c>
      <c r="AL104" s="14" t="s">
        <v>76</v>
      </c>
      <c r="AM104" s="39" t="s">
        <v>58</v>
      </c>
      <c r="AN104" s="39" t="s">
        <v>59</v>
      </c>
      <c r="AO104" s="39" t="s">
        <v>77</v>
      </c>
      <c r="AP104" s="39" t="s">
        <v>61</v>
      </c>
      <c r="AQ104" s="20"/>
      <c r="AR104" s="20"/>
      <c r="AS104" s="20"/>
      <c r="AT104" s="20"/>
      <c r="AU104" s="20"/>
      <c r="AV104" s="20"/>
      <c r="AW104" s="20"/>
      <c r="AX104" s="20"/>
      <c r="AY104" s="20"/>
      <c r="AZ104" s="20"/>
      <c r="BA104" s="20"/>
      <c r="BB104" s="20"/>
    </row>
    <row r="105" spans="1:54" ht="25.5" x14ac:dyDescent="0.25">
      <c r="A105" s="21">
        <v>1378</v>
      </c>
      <c r="B105" s="39" t="s">
        <v>73</v>
      </c>
      <c r="C105" s="13" t="s">
        <v>257</v>
      </c>
      <c r="D105" s="13">
        <v>34017</v>
      </c>
      <c r="E105" s="13" t="s">
        <v>252</v>
      </c>
      <c r="F105" s="13">
        <v>12863</v>
      </c>
      <c r="G105" s="13" t="s">
        <v>271</v>
      </c>
      <c r="H105" s="13" t="s">
        <v>300</v>
      </c>
      <c r="I105" s="13" t="s">
        <v>74</v>
      </c>
      <c r="J105" s="13" t="s">
        <v>75</v>
      </c>
      <c r="K105" s="13" t="s">
        <v>290</v>
      </c>
      <c r="L105" s="4">
        <v>56964</v>
      </c>
      <c r="M105" s="4" t="s">
        <v>644</v>
      </c>
      <c r="N105" s="14" t="s">
        <v>34</v>
      </c>
      <c r="O105" s="15" t="s">
        <v>680</v>
      </c>
      <c r="P105" s="68"/>
      <c r="Q105" s="61">
        <v>891.02</v>
      </c>
      <c r="R105" s="65">
        <f t="shared" si="12"/>
        <v>0</v>
      </c>
      <c r="S105" s="65">
        <f t="shared" si="13"/>
        <v>0.40354166666666663</v>
      </c>
      <c r="T105" s="15">
        <v>0</v>
      </c>
      <c r="U105" s="15">
        <v>0.41525890900000001</v>
      </c>
      <c r="V105" s="15">
        <f t="shared" si="14"/>
        <v>0.41525890900000001</v>
      </c>
      <c r="W105" s="15" t="str">
        <f t="shared" si="15"/>
        <v>0.00</v>
      </c>
      <c r="X105" s="15">
        <v>0</v>
      </c>
      <c r="Y105" s="15">
        <v>0.158960292</v>
      </c>
      <c r="Z105" s="15">
        <f t="shared" si="16"/>
        <v>0.158960292</v>
      </c>
      <c r="AA105" s="16" t="str">
        <f t="shared" si="17"/>
        <v>0</v>
      </c>
      <c r="AB105" s="13"/>
      <c r="AC105" s="13"/>
      <c r="AD105" s="13"/>
      <c r="AE105" s="13"/>
      <c r="AF105" s="53">
        <f t="shared" ref="AF105:AF136" si="22">AC105/2000</f>
        <v>0</v>
      </c>
      <c r="AG105" s="53">
        <f t="shared" si="21"/>
        <v>4.2816625979214835E-3</v>
      </c>
      <c r="AH105" s="53">
        <f t="shared" si="18"/>
        <v>4.2816625979214835E-3</v>
      </c>
      <c r="AI105" s="53" t="str">
        <f t="shared" si="19"/>
        <v>0.00</v>
      </c>
      <c r="AJ105" s="44" t="s">
        <v>681</v>
      </c>
      <c r="AK105" s="15" t="s">
        <v>686</v>
      </c>
      <c r="AL105" s="14" t="s">
        <v>76</v>
      </c>
      <c r="AM105" s="39" t="s">
        <v>58</v>
      </c>
      <c r="AN105" s="39" t="s">
        <v>59</v>
      </c>
      <c r="AO105" s="39" t="s">
        <v>77</v>
      </c>
      <c r="AP105" s="39" t="s">
        <v>61</v>
      </c>
      <c r="AQ105" s="20"/>
      <c r="AR105" s="20"/>
      <c r="AS105" s="20"/>
      <c r="AT105" s="20"/>
      <c r="AU105" s="20"/>
      <c r="AV105" s="20"/>
      <c r="AW105" s="20"/>
      <c r="AX105" s="20"/>
      <c r="AY105" s="20"/>
      <c r="AZ105" s="20"/>
      <c r="BA105" s="20"/>
      <c r="BB105" s="20"/>
    </row>
    <row r="106" spans="1:54" ht="25.5" x14ac:dyDescent="0.25">
      <c r="A106" s="21">
        <v>1379</v>
      </c>
      <c r="B106" s="39" t="s">
        <v>73</v>
      </c>
      <c r="C106" s="13" t="s">
        <v>257</v>
      </c>
      <c r="D106" s="13">
        <v>34017</v>
      </c>
      <c r="E106" s="13" t="s">
        <v>252</v>
      </c>
      <c r="F106" s="13">
        <v>12863</v>
      </c>
      <c r="G106" s="13" t="s">
        <v>271</v>
      </c>
      <c r="H106" s="13" t="s">
        <v>651</v>
      </c>
      <c r="I106" s="13" t="s">
        <v>74</v>
      </c>
      <c r="J106" s="13" t="s">
        <v>75</v>
      </c>
      <c r="K106" s="13" t="s">
        <v>291</v>
      </c>
      <c r="L106" s="4">
        <v>56964</v>
      </c>
      <c r="M106" s="4" t="s">
        <v>645</v>
      </c>
      <c r="N106" s="14" t="s">
        <v>35</v>
      </c>
      <c r="O106" s="15" t="s">
        <v>680</v>
      </c>
      <c r="P106" s="68"/>
      <c r="Q106" s="61">
        <v>889.6</v>
      </c>
      <c r="R106" s="65">
        <f t="shared" si="12"/>
        <v>0</v>
      </c>
      <c r="S106" s="65">
        <f t="shared" si="13"/>
        <v>0.40289855072463771</v>
      </c>
      <c r="T106" s="15">
        <v>0</v>
      </c>
      <c r="U106" s="15">
        <v>5.9235080509999998</v>
      </c>
      <c r="V106" s="15">
        <f t="shared" si="14"/>
        <v>5.9235080509999998</v>
      </c>
      <c r="W106" s="15" t="str">
        <f t="shared" si="15"/>
        <v>0.00</v>
      </c>
      <c r="X106" s="15">
        <v>0</v>
      </c>
      <c r="Y106" s="15">
        <v>2.2708613130000002</v>
      </c>
      <c r="Z106" s="15">
        <f t="shared" si="16"/>
        <v>2.2708613130000002</v>
      </c>
      <c r="AA106" s="16" t="str">
        <f t="shared" si="17"/>
        <v>0</v>
      </c>
      <c r="AB106" s="13"/>
      <c r="AC106" s="13"/>
      <c r="AD106" s="13"/>
      <c r="AE106" s="13"/>
      <c r="AF106" s="53">
        <f t="shared" si="22"/>
        <v>0</v>
      </c>
      <c r="AG106" s="53">
        <f t="shared" si="21"/>
        <v>6.1264244055755396E-2</v>
      </c>
      <c r="AH106" s="53">
        <f t="shared" si="18"/>
        <v>6.1264244055755396E-2</v>
      </c>
      <c r="AI106" s="53" t="str">
        <f t="shared" si="19"/>
        <v>0.00</v>
      </c>
      <c r="AJ106" s="44" t="s">
        <v>681</v>
      </c>
      <c r="AK106" s="15" t="s">
        <v>686</v>
      </c>
      <c r="AL106" s="14" t="s">
        <v>76</v>
      </c>
      <c r="AM106" s="39" t="s">
        <v>58</v>
      </c>
      <c r="AN106" s="39" t="s">
        <v>59</v>
      </c>
      <c r="AO106" s="39" t="s">
        <v>77</v>
      </c>
      <c r="AP106" s="39" t="s">
        <v>61</v>
      </c>
      <c r="AQ106" s="20"/>
      <c r="AR106" s="20"/>
      <c r="AS106" s="20"/>
      <c r="AT106" s="20"/>
      <c r="AU106" s="20"/>
      <c r="AV106" s="20"/>
      <c r="AW106" s="20"/>
      <c r="AX106" s="20"/>
      <c r="AY106" s="20"/>
      <c r="AZ106" s="20"/>
      <c r="BA106" s="20"/>
      <c r="BB106" s="20"/>
    </row>
    <row r="107" spans="1:54" ht="25.5" x14ac:dyDescent="0.25">
      <c r="A107" s="21">
        <v>1380</v>
      </c>
      <c r="B107" s="39" t="s">
        <v>73</v>
      </c>
      <c r="C107" s="13" t="s">
        <v>257</v>
      </c>
      <c r="D107" s="13">
        <v>34017</v>
      </c>
      <c r="E107" s="13" t="s">
        <v>252</v>
      </c>
      <c r="F107" s="13">
        <v>12863</v>
      </c>
      <c r="G107" s="13" t="s">
        <v>271</v>
      </c>
      <c r="H107" s="13" t="s">
        <v>651</v>
      </c>
      <c r="I107" s="13" t="s">
        <v>74</v>
      </c>
      <c r="J107" s="13" t="s">
        <v>75</v>
      </c>
      <c r="K107" s="13" t="s">
        <v>291</v>
      </c>
      <c r="L107" s="4">
        <v>56964</v>
      </c>
      <c r="M107" s="4" t="s">
        <v>645</v>
      </c>
      <c r="N107" s="14" t="s">
        <v>40</v>
      </c>
      <c r="O107" s="15" t="s">
        <v>680</v>
      </c>
      <c r="P107" s="68"/>
      <c r="Q107" s="61">
        <v>889.6</v>
      </c>
      <c r="R107" s="65">
        <f t="shared" si="12"/>
        <v>0</v>
      </c>
      <c r="S107" s="65">
        <f t="shared" si="13"/>
        <v>0.40289855072463771</v>
      </c>
      <c r="T107" s="15">
        <v>0</v>
      </c>
      <c r="U107" s="15">
        <v>0</v>
      </c>
      <c r="V107" s="15">
        <f t="shared" si="14"/>
        <v>0</v>
      </c>
      <c r="W107" s="15" t="str">
        <f t="shared" si="15"/>
        <v>0.00</v>
      </c>
      <c r="X107" s="15">
        <v>0</v>
      </c>
      <c r="Y107" s="15">
        <v>0</v>
      </c>
      <c r="Z107" s="15">
        <f t="shared" si="16"/>
        <v>0</v>
      </c>
      <c r="AA107" s="16" t="str">
        <f t="shared" si="17"/>
        <v>0</v>
      </c>
      <c r="AB107" s="13"/>
      <c r="AC107" s="13"/>
      <c r="AD107" s="13"/>
      <c r="AE107" s="13"/>
      <c r="AF107" s="53">
        <f t="shared" si="22"/>
        <v>0</v>
      </c>
      <c r="AG107" s="53">
        <f t="shared" si="21"/>
        <v>0</v>
      </c>
      <c r="AH107" s="53">
        <f t="shared" si="18"/>
        <v>0</v>
      </c>
      <c r="AI107" s="53" t="str">
        <f t="shared" si="19"/>
        <v>0.00</v>
      </c>
      <c r="AJ107" s="44" t="s">
        <v>681</v>
      </c>
      <c r="AK107" s="15" t="s">
        <v>686</v>
      </c>
      <c r="AL107" s="14" t="s">
        <v>76</v>
      </c>
      <c r="AM107" s="39" t="s">
        <v>58</v>
      </c>
      <c r="AN107" s="39" t="s">
        <v>59</v>
      </c>
      <c r="AO107" s="39" t="s">
        <v>77</v>
      </c>
      <c r="AP107" s="39" t="s">
        <v>61</v>
      </c>
      <c r="AQ107" s="20"/>
      <c r="AR107" s="20"/>
      <c r="AS107" s="20"/>
      <c r="AT107" s="20"/>
      <c r="AU107" s="20"/>
      <c r="AV107" s="20"/>
      <c r="AW107" s="20"/>
      <c r="AX107" s="20"/>
      <c r="AY107" s="20"/>
      <c r="AZ107" s="20"/>
      <c r="BA107" s="20"/>
      <c r="BB107" s="20"/>
    </row>
    <row r="108" spans="1:54" ht="25.5" x14ac:dyDescent="0.25">
      <c r="A108" s="21">
        <v>1381</v>
      </c>
      <c r="B108" s="40" t="s">
        <v>73</v>
      </c>
      <c r="C108" s="13" t="s">
        <v>257</v>
      </c>
      <c r="D108" s="13">
        <v>34017</v>
      </c>
      <c r="E108" s="13" t="s">
        <v>252</v>
      </c>
      <c r="F108" s="13">
        <v>12863</v>
      </c>
      <c r="G108" s="13" t="s">
        <v>271</v>
      </c>
      <c r="H108" s="13" t="s">
        <v>651</v>
      </c>
      <c r="I108" s="13" t="s">
        <v>74</v>
      </c>
      <c r="J108" s="13" t="s">
        <v>75</v>
      </c>
      <c r="K108" s="13" t="s">
        <v>291</v>
      </c>
      <c r="L108" s="4">
        <v>56964</v>
      </c>
      <c r="M108" s="4" t="s">
        <v>645</v>
      </c>
      <c r="N108" s="13" t="s">
        <v>36</v>
      </c>
      <c r="O108" s="15" t="s">
        <v>680</v>
      </c>
      <c r="P108" s="68"/>
      <c r="Q108" s="61">
        <v>889.6</v>
      </c>
      <c r="R108" s="65">
        <f t="shared" si="12"/>
        <v>0</v>
      </c>
      <c r="S108" s="65">
        <f t="shared" si="13"/>
        <v>0.40289855072463771</v>
      </c>
      <c r="T108" s="15">
        <v>0</v>
      </c>
      <c r="U108" s="15">
        <v>1.777052415</v>
      </c>
      <c r="V108" s="15">
        <f t="shared" si="14"/>
        <v>1.777052415</v>
      </c>
      <c r="W108" s="15" t="str">
        <f t="shared" si="15"/>
        <v>0.00</v>
      </c>
      <c r="X108" s="15">
        <v>0</v>
      </c>
      <c r="Y108" s="15">
        <v>0.68125839300000002</v>
      </c>
      <c r="Z108" s="15">
        <f t="shared" si="16"/>
        <v>0.68125839300000002</v>
      </c>
      <c r="AA108" s="16" t="str">
        <f t="shared" si="17"/>
        <v>0</v>
      </c>
      <c r="AB108" s="13"/>
      <c r="AC108" s="13"/>
      <c r="AD108" s="13"/>
      <c r="AE108" s="13"/>
      <c r="AF108" s="53">
        <f t="shared" si="22"/>
        <v>0</v>
      </c>
      <c r="AG108" s="53">
        <f t="shared" si="21"/>
        <v>1.8379273192446043E-2</v>
      </c>
      <c r="AH108" s="53">
        <f t="shared" si="18"/>
        <v>1.8379273192446043E-2</v>
      </c>
      <c r="AI108" s="53" t="str">
        <f t="shared" si="19"/>
        <v>0.00</v>
      </c>
      <c r="AJ108" s="44" t="s">
        <v>681</v>
      </c>
      <c r="AK108" s="15" t="s">
        <v>686</v>
      </c>
      <c r="AL108" s="14" t="s">
        <v>76</v>
      </c>
      <c r="AM108" s="39" t="s">
        <v>58</v>
      </c>
      <c r="AN108" s="39" t="s">
        <v>59</v>
      </c>
      <c r="AO108" s="39" t="s">
        <v>77</v>
      </c>
      <c r="AP108" s="39" t="s">
        <v>61</v>
      </c>
      <c r="AQ108" s="59"/>
      <c r="AR108" s="20"/>
      <c r="AS108" s="20"/>
      <c r="AT108" s="20"/>
      <c r="AU108" s="20"/>
      <c r="AV108" s="20"/>
      <c r="AW108" s="20"/>
      <c r="AX108" s="20"/>
      <c r="AY108" s="20"/>
      <c r="AZ108" s="20"/>
      <c r="BA108" s="20"/>
      <c r="BB108" s="20"/>
    </row>
    <row r="109" spans="1:54" ht="25.5" x14ac:dyDescent="0.25">
      <c r="A109" s="21">
        <v>1382</v>
      </c>
      <c r="B109" s="39" t="s">
        <v>73</v>
      </c>
      <c r="C109" s="13" t="s">
        <v>257</v>
      </c>
      <c r="D109" s="13">
        <v>34017</v>
      </c>
      <c r="E109" s="13" t="s">
        <v>252</v>
      </c>
      <c r="F109" s="13">
        <v>12863</v>
      </c>
      <c r="G109" s="13" t="s">
        <v>271</v>
      </c>
      <c r="H109" s="13" t="s">
        <v>651</v>
      </c>
      <c r="I109" s="13" t="s">
        <v>74</v>
      </c>
      <c r="J109" s="13" t="s">
        <v>75</v>
      </c>
      <c r="K109" s="13" t="s">
        <v>291</v>
      </c>
      <c r="L109" s="4">
        <v>56964</v>
      </c>
      <c r="M109" s="4" t="s">
        <v>645</v>
      </c>
      <c r="N109" s="14" t="s">
        <v>38</v>
      </c>
      <c r="O109" s="15" t="s">
        <v>680</v>
      </c>
      <c r="P109" s="68"/>
      <c r="Q109" s="61">
        <v>889.6</v>
      </c>
      <c r="R109" s="65">
        <f t="shared" si="12"/>
        <v>0</v>
      </c>
      <c r="S109" s="65">
        <f t="shared" si="13"/>
        <v>0.40289855072463771</v>
      </c>
      <c r="T109" s="15">
        <v>0</v>
      </c>
      <c r="U109" s="15">
        <v>1.3031717709999999</v>
      </c>
      <c r="V109" s="15">
        <f t="shared" si="14"/>
        <v>1.3031717709999999</v>
      </c>
      <c r="W109" s="15" t="str">
        <f t="shared" si="15"/>
        <v>0.00</v>
      </c>
      <c r="X109" s="15">
        <v>0</v>
      </c>
      <c r="Y109" s="15">
        <v>0.49958948800000003</v>
      </c>
      <c r="Z109" s="15">
        <f t="shared" si="16"/>
        <v>0.49958948800000003</v>
      </c>
      <c r="AA109" s="16" t="str">
        <f t="shared" si="17"/>
        <v>0</v>
      </c>
      <c r="AB109" s="13"/>
      <c r="AC109" s="13"/>
      <c r="AD109" s="13"/>
      <c r="AE109" s="13"/>
      <c r="AF109" s="53">
        <f t="shared" si="22"/>
        <v>0</v>
      </c>
      <c r="AG109" s="53">
        <f t="shared" si="21"/>
        <v>1.3478133669064748E-2</v>
      </c>
      <c r="AH109" s="53">
        <f t="shared" si="18"/>
        <v>1.3478133669064748E-2</v>
      </c>
      <c r="AI109" s="53" t="str">
        <f t="shared" si="19"/>
        <v>0.00</v>
      </c>
      <c r="AJ109" s="44" t="s">
        <v>681</v>
      </c>
      <c r="AK109" s="15" t="s">
        <v>686</v>
      </c>
      <c r="AL109" s="14" t="s">
        <v>76</v>
      </c>
      <c r="AM109" s="39" t="s">
        <v>58</v>
      </c>
      <c r="AN109" s="39" t="s">
        <v>59</v>
      </c>
      <c r="AO109" s="39" t="s">
        <v>77</v>
      </c>
      <c r="AP109" s="39" t="s">
        <v>61</v>
      </c>
      <c r="AQ109" s="20"/>
      <c r="AR109" s="20"/>
      <c r="AS109" s="20"/>
      <c r="AT109" s="20"/>
      <c r="AU109" s="20"/>
      <c r="AV109" s="20"/>
      <c r="AW109" s="20"/>
      <c r="AX109" s="20"/>
      <c r="AY109" s="20"/>
      <c r="AZ109" s="20"/>
      <c r="BA109" s="20"/>
      <c r="BB109" s="20"/>
    </row>
    <row r="110" spans="1:54" ht="25.5" x14ac:dyDescent="0.25">
      <c r="A110" s="21">
        <v>1383</v>
      </c>
      <c r="B110" s="39" t="s">
        <v>73</v>
      </c>
      <c r="C110" s="13" t="s">
        <v>257</v>
      </c>
      <c r="D110" s="13">
        <v>34017</v>
      </c>
      <c r="E110" s="13" t="s">
        <v>252</v>
      </c>
      <c r="F110" s="13">
        <v>12863</v>
      </c>
      <c r="G110" s="13" t="s">
        <v>271</v>
      </c>
      <c r="H110" s="13" t="s">
        <v>651</v>
      </c>
      <c r="I110" s="13" t="s">
        <v>74</v>
      </c>
      <c r="J110" s="13" t="s">
        <v>75</v>
      </c>
      <c r="K110" s="13" t="s">
        <v>291</v>
      </c>
      <c r="L110" s="4">
        <v>56964</v>
      </c>
      <c r="M110" s="4" t="s">
        <v>645</v>
      </c>
      <c r="N110" s="14" t="s">
        <v>39</v>
      </c>
      <c r="O110" s="15" t="s">
        <v>680</v>
      </c>
      <c r="P110" s="68"/>
      <c r="Q110" s="61">
        <v>889.6</v>
      </c>
      <c r="R110" s="65">
        <f t="shared" si="12"/>
        <v>0</v>
      </c>
      <c r="S110" s="65">
        <f t="shared" si="13"/>
        <v>0.40289855072463771</v>
      </c>
      <c r="T110" s="15">
        <v>0</v>
      </c>
      <c r="U110" s="15">
        <v>1.3031717709999999</v>
      </c>
      <c r="V110" s="15">
        <f t="shared" si="14"/>
        <v>1.3031717709999999</v>
      </c>
      <c r="W110" s="15" t="str">
        <f t="shared" si="15"/>
        <v>0.00</v>
      </c>
      <c r="X110" s="15">
        <v>0</v>
      </c>
      <c r="Y110" s="15">
        <v>0.49958948800000003</v>
      </c>
      <c r="Z110" s="15">
        <f t="shared" si="16"/>
        <v>0.49958948800000003</v>
      </c>
      <c r="AA110" s="16" t="str">
        <f t="shared" si="17"/>
        <v>0</v>
      </c>
      <c r="AB110" s="13"/>
      <c r="AC110" s="13"/>
      <c r="AD110" s="13"/>
      <c r="AE110" s="13"/>
      <c r="AF110" s="53">
        <f t="shared" si="22"/>
        <v>0</v>
      </c>
      <c r="AG110" s="53">
        <f t="shared" si="21"/>
        <v>1.3478133669064748E-2</v>
      </c>
      <c r="AH110" s="53">
        <f t="shared" si="18"/>
        <v>1.3478133669064748E-2</v>
      </c>
      <c r="AI110" s="53" t="str">
        <f t="shared" si="19"/>
        <v>0.00</v>
      </c>
      <c r="AJ110" s="44" t="s">
        <v>681</v>
      </c>
      <c r="AK110" s="15" t="s">
        <v>686</v>
      </c>
      <c r="AL110" s="14" t="s">
        <v>76</v>
      </c>
      <c r="AM110" s="39" t="s">
        <v>58</v>
      </c>
      <c r="AN110" s="39" t="s">
        <v>59</v>
      </c>
      <c r="AO110" s="39" t="s">
        <v>77</v>
      </c>
      <c r="AP110" s="39" t="s">
        <v>61</v>
      </c>
      <c r="AQ110" s="20"/>
      <c r="AR110" s="20"/>
      <c r="AS110" s="20"/>
      <c r="AT110" s="20"/>
      <c r="AU110" s="20"/>
      <c r="AV110" s="20"/>
      <c r="AW110" s="20"/>
      <c r="AX110" s="20"/>
      <c r="AY110" s="20"/>
      <c r="AZ110" s="20"/>
      <c r="BA110" s="20"/>
      <c r="BB110" s="20"/>
    </row>
    <row r="111" spans="1:54" ht="25.5" x14ac:dyDescent="0.25">
      <c r="A111" s="21">
        <v>1384</v>
      </c>
      <c r="B111" s="39" t="s">
        <v>73</v>
      </c>
      <c r="C111" s="13" t="s">
        <v>257</v>
      </c>
      <c r="D111" s="13">
        <v>34017</v>
      </c>
      <c r="E111" s="13" t="s">
        <v>252</v>
      </c>
      <c r="F111" s="13">
        <v>12863</v>
      </c>
      <c r="G111" s="13" t="s">
        <v>271</v>
      </c>
      <c r="H111" s="13" t="s">
        <v>651</v>
      </c>
      <c r="I111" s="13" t="s">
        <v>74</v>
      </c>
      <c r="J111" s="13" t="s">
        <v>75</v>
      </c>
      <c r="K111" s="13" t="s">
        <v>291</v>
      </c>
      <c r="L111" s="4">
        <v>56964</v>
      </c>
      <c r="M111" s="4" t="s">
        <v>645</v>
      </c>
      <c r="N111" s="14" t="s">
        <v>37</v>
      </c>
      <c r="O111" s="15" t="s">
        <v>680</v>
      </c>
      <c r="P111" s="68"/>
      <c r="Q111" s="61">
        <v>889.6</v>
      </c>
      <c r="R111" s="65">
        <f t="shared" si="12"/>
        <v>0</v>
      </c>
      <c r="S111" s="65">
        <f t="shared" si="13"/>
        <v>0.40289855072463771</v>
      </c>
      <c r="T111" s="15">
        <v>0</v>
      </c>
      <c r="U111" s="15">
        <v>0.315920429</v>
      </c>
      <c r="V111" s="15">
        <f t="shared" si="14"/>
        <v>0.315920429</v>
      </c>
      <c r="W111" s="15" t="str">
        <f t="shared" si="15"/>
        <v>0.00</v>
      </c>
      <c r="X111" s="15">
        <v>0</v>
      </c>
      <c r="Y111" s="15">
        <v>0.121112604</v>
      </c>
      <c r="Z111" s="15">
        <f t="shared" si="16"/>
        <v>0.121112604</v>
      </c>
      <c r="AA111" s="16" t="str">
        <f t="shared" si="17"/>
        <v>0</v>
      </c>
      <c r="AB111" s="13"/>
      <c r="AC111" s="13"/>
      <c r="AD111" s="13"/>
      <c r="AE111" s="13"/>
      <c r="AF111" s="53">
        <f t="shared" si="22"/>
        <v>0</v>
      </c>
      <c r="AG111" s="53">
        <f t="shared" si="21"/>
        <v>3.2674263669064743E-3</v>
      </c>
      <c r="AH111" s="53">
        <f t="shared" si="18"/>
        <v>3.2674263669064743E-3</v>
      </c>
      <c r="AI111" s="53" t="str">
        <f t="shared" si="19"/>
        <v>0.00</v>
      </c>
      <c r="AJ111" s="44" t="s">
        <v>681</v>
      </c>
      <c r="AK111" s="15" t="s">
        <v>686</v>
      </c>
      <c r="AL111" s="14" t="s">
        <v>76</v>
      </c>
      <c r="AM111" s="39" t="s">
        <v>58</v>
      </c>
      <c r="AN111" s="39" t="s">
        <v>59</v>
      </c>
      <c r="AO111" s="39" t="s">
        <v>77</v>
      </c>
      <c r="AP111" s="39" t="s">
        <v>61</v>
      </c>
      <c r="AQ111" s="20"/>
      <c r="AR111" s="20"/>
      <c r="AS111" s="20"/>
      <c r="AT111" s="20"/>
      <c r="AU111" s="20"/>
      <c r="AV111" s="20"/>
      <c r="AW111" s="20"/>
      <c r="AX111" s="20"/>
      <c r="AY111" s="20"/>
      <c r="AZ111" s="20"/>
      <c r="BA111" s="20"/>
      <c r="BB111" s="20"/>
    </row>
    <row r="112" spans="1:54" ht="25.5" x14ac:dyDescent="0.25">
      <c r="A112" s="21">
        <v>1385</v>
      </c>
      <c r="B112" s="39" t="s">
        <v>73</v>
      </c>
      <c r="C112" s="13" t="s">
        <v>257</v>
      </c>
      <c r="D112" s="13">
        <v>34017</v>
      </c>
      <c r="E112" s="13" t="s">
        <v>252</v>
      </c>
      <c r="F112" s="13">
        <v>12863</v>
      </c>
      <c r="G112" s="13" t="s">
        <v>271</v>
      </c>
      <c r="H112" s="13" t="s">
        <v>651</v>
      </c>
      <c r="I112" s="13" t="s">
        <v>74</v>
      </c>
      <c r="J112" s="13" t="s">
        <v>75</v>
      </c>
      <c r="K112" s="13" t="s">
        <v>291</v>
      </c>
      <c r="L112" s="4">
        <v>56964</v>
      </c>
      <c r="M112" s="4" t="s">
        <v>645</v>
      </c>
      <c r="N112" s="14" t="s">
        <v>34</v>
      </c>
      <c r="O112" s="15" t="s">
        <v>680</v>
      </c>
      <c r="P112" s="68"/>
      <c r="Q112" s="61">
        <v>889.6</v>
      </c>
      <c r="R112" s="65">
        <f t="shared" si="12"/>
        <v>0</v>
      </c>
      <c r="S112" s="65">
        <f t="shared" si="13"/>
        <v>0.40289855072463771</v>
      </c>
      <c r="T112" s="15">
        <v>0</v>
      </c>
      <c r="U112" s="15">
        <v>0.41464556400000002</v>
      </c>
      <c r="V112" s="15">
        <f t="shared" si="14"/>
        <v>0.41464556400000002</v>
      </c>
      <c r="W112" s="15" t="str">
        <f t="shared" si="15"/>
        <v>0.00</v>
      </c>
      <c r="X112" s="15">
        <v>0</v>
      </c>
      <c r="Y112" s="15">
        <v>0.158960292</v>
      </c>
      <c r="Z112" s="15">
        <f t="shared" si="16"/>
        <v>0.158960292</v>
      </c>
      <c r="AA112" s="16" t="str">
        <f t="shared" si="17"/>
        <v>0</v>
      </c>
      <c r="AB112" s="13"/>
      <c r="AC112" s="13"/>
      <c r="AD112" s="13"/>
      <c r="AE112" s="13"/>
      <c r="AF112" s="53">
        <f t="shared" si="22"/>
        <v>0</v>
      </c>
      <c r="AG112" s="53">
        <f t="shared" si="21"/>
        <v>4.2884970863309359E-3</v>
      </c>
      <c r="AH112" s="53">
        <f t="shared" si="18"/>
        <v>4.2884970863309359E-3</v>
      </c>
      <c r="AI112" s="53" t="str">
        <f t="shared" si="19"/>
        <v>0.00</v>
      </c>
      <c r="AJ112" s="44" t="s">
        <v>681</v>
      </c>
      <c r="AK112" s="15" t="s">
        <v>686</v>
      </c>
      <c r="AL112" s="14" t="s">
        <v>76</v>
      </c>
      <c r="AM112" s="39" t="s">
        <v>58</v>
      </c>
      <c r="AN112" s="39" t="s">
        <v>59</v>
      </c>
      <c r="AO112" s="39" t="s">
        <v>77</v>
      </c>
      <c r="AP112" s="39" t="s">
        <v>61</v>
      </c>
      <c r="AQ112" s="20"/>
      <c r="AR112" s="20"/>
      <c r="AS112" s="20"/>
      <c r="AT112" s="20"/>
      <c r="AU112" s="20"/>
      <c r="AV112" s="20"/>
      <c r="AW112" s="20"/>
      <c r="AX112" s="20"/>
      <c r="AY112" s="20"/>
      <c r="AZ112" s="20"/>
      <c r="BA112" s="20"/>
      <c r="BB112" s="20"/>
    </row>
    <row r="113" spans="1:54" ht="25.5" x14ac:dyDescent="0.25">
      <c r="A113" s="21">
        <v>1386</v>
      </c>
      <c r="B113" s="39" t="s">
        <v>73</v>
      </c>
      <c r="C113" s="13" t="s">
        <v>257</v>
      </c>
      <c r="D113" s="13">
        <v>34017</v>
      </c>
      <c r="E113" s="13" t="s">
        <v>252</v>
      </c>
      <c r="F113" s="13">
        <v>12863</v>
      </c>
      <c r="G113" s="13" t="s">
        <v>271</v>
      </c>
      <c r="H113" s="13" t="s">
        <v>311</v>
      </c>
      <c r="I113" s="13" t="s">
        <v>74</v>
      </c>
      <c r="J113" s="13" t="s">
        <v>75</v>
      </c>
      <c r="K113" s="13" t="s">
        <v>292</v>
      </c>
      <c r="L113" s="4">
        <v>56964</v>
      </c>
      <c r="M113" s="4" t="s">
        <v>639</v>
      </c>
      <c r="N113" s="14" t="s">
        <v>35</v>
      </c>
      <c r="O113" s="15" t="s">
        <v>680</v>
      </c>
      <c r="P113" s="68"/>
      <c r="Q113" s="61">
        <v>946.18</v>
      </c>
      <c r="R113" s="65">
        <f t="shared" si="12"/>
        <v>0</v>
      </c>
      <c r="S113" s="65">
        <f t="shared" si="13"/>
        <v>0.42852355072463766</v>
      </c>
      <c r="T113" s="15">
        <v>0</v>
      </c>
      <c r="U113" s="15">
        <v>5.9807652170000001</v>
      </c>
      <c r="V113" s="15">
        <f t="shared" si="14"/>
        <v>5.9807652170000001</v>
      </c>
      <c r="W113" s="15" t="str">
        <f t="shared" si="15"/>
        <v>0.00</v>
      </c>
      <c r="X113" s="15">
        <v>0</v>
      </c>
      <c r="Y113" s="15">
        <v>2.2773397109999998</v>
      </c>
      <c r="Z113" s="15">
        <f t="shared" si="16"/>
        <v>2.2773397109999998</v>
      </c>
      <c r="AA113" s="16" t="str">
        <f t="shared" si="17"/>
        <v>0</v>
      </c>
      <c r="AB113" s="13"/>
      <c r="AC113" s="13"/>
      <c r="AD113" s="13"/>
      <c r="AE113" s="13"/>
      <c r="AF113" s="53">
        <f t="shared" si="22"/>
        <v>0</v>
      </c>
      <c r="AG113" s="53">
        <f t="shared" si="21"/>
        <v>5.7765069081992845E-2</v>
      </c>
      <c r="AH113" s="53">
        <f t="shared" si="18"/>
        <v>5.7765069081992845E-2</v>
      </c>
      <c r="AI113" s="53" t="str">
        <f t="shared" si="19"/>
        <v>0.00</v>
      </c>
      <c r="AJ113" s="44" t="s">
        <v>681</v>
      </c>
      <c r="AK113" s="15" t="s">
        <v>686</v>
      </c>
      <c r="AL113" s="14" t="s">
        <v>57</v>
      </c>
      <c r="AM113" s="39" t="s">
        <v>58</v>
      </c>
      <c r="AN113" s="39" t="s">
        <v>59</v>
      </c>
      <c r="AO113" s="39" t="s">
        <v>60</v>
      </c>
      <c r="AP113" s="39" t="s">
        <v>61</v>
      </c>
      <c r="AQ113" s="20"/>
      <c r="AR113" s="20"/>
      <c r="AS113" s="20"/>
      <c r="AT113" s="20"/>
      <c r="AU113" s="20"/>
      <c r="AV113" s="20"/>
      <c r="AW113" s="20"/>
      <c r="AX113" s="20"/>
      <c r="AY113" s="20"/>
      <c r="AZ113" s="20"/>
      <c r="BA113" s="20"/>
      <c r="BB113" s="20"/>
    </row>
    <row r="114" spans="1:54" ht="25.5" x14ac:dyDescent="0.25">
      <c r="A114" s="21">
        <v>1387</v>
      </c>
      <c r="B114" s="39" t="s">
        <v>73</v>
      </c>
      <c r="C114" s="13" t="s">
        <v>257</v>
      </c>
      <c r="D114" s="13">
        <v>34017</v>
      </c>
      <c r="E114" s="13" t="s">
        <v>252</v>
      </c>
      <c r="F114" s="13">
        <v>12863</v>
      </c>
      <c r="G114" s="13" t="s">
        <v>271</v>
      </c>
      <c r="H114" s="13" t="s">
        <v>311</v>
      </c>
      <c r="I114" s="13" t="s">
        <v>74</v>
      </c>
      <c r="J114" s="13" t="s">
        <v>75</v>
      </c>
      <c r="K114" s="13" t="s">
        <v>292</v>
      </c>
      <c r="L114" s="4">
        <v>56964</v>
      </c>
      <c r="M114" s="4" t="s">
        <v>639</v>
      </c>
      <c r="N114" s="14" t="s">
        <v>40</v>
      </c>
      <c r="O114" s="15" t="s">
        <v>680</v>
      </c>
      <c r="P114" s="68"/>
      <c r="Q114" s="61">
        <v>946.18</v>
      </c>
      <c r="R114" s="65">
        <f t="shared" si="12"/>
        <v>0</v>
      </c>
      <c r="S114" s="65">
        <f t="shared" si="13"/>
        <v>0.42852355072463766</v>
      </c>
      <c r="T114" s="15">
        <v>0</v>
      </c>
      <c r="U114" s="15">
        <v>0</v>
      </c>
      <c r="V114" s="15">
        <f t="shared" si="14"/>
        <v>0</v>
      </c>
      <c r="W114" s="15" t="str">
        <f t="shared" si="15"/>
        <v>0.00</v>
      </c>
      <c r="X114" s="15">
        <v>0</v>
      </c>
      <c r="Y114" s="15">
        <v>0</v>
      </c>
      <c r="Z114" s="15">
        <f t="shared" si="16"/>
        <v>0</v>
      </c>
      <c r="AA114" s="16" t="str">
        <f t="shared" si="17"/>
        <v>0</v>
      </c>
      <c r="AB114" s="13"/>
      <c r="AC114" s="13"/>
      <c r="AD114" s="13"/>
      <c r="AE114" s="13"/>
      <c r="AF114" s="53">
        <f t="shared" si="22"/>
        <v>0</v>
      </c>
      <c r="AG114" s="53">
        <f t="shared" si="21"/>
        <v>0</v>
      </c>
      <c r="AH114" s="53">
        <f t="shared" si="18"/>
        <v>0</v>
      </c>
      <c r="AI114" s="53" t="str">
        <f t="shared" si="19"/>
        <v>0.00</v>
      </c>
      <c r="AJ114" s="44" t="s">
        <v>681</v>
      </c>
      <c r="AK114" s="15" t="s">
        <v>686</v>
      </c>
      <c r="AL114" s="14" t="s">
        <v>57</v>
      </c>
      <c r="AM114" s="39" t="s">
        <v>58</v>
      </c>
      <c r="AN114" s="39" t="s">
        <v>59</v>
      </c>
      <c r="AO114" s="39" t="s">
        <v>60</v>
      </c>
      <c r="AP114" s="39" t="s">
        <v>61</v>
      </c>
      <c r="AQ114" s="20"/>
      <c r="AR114" s="20"/>
      <c r="AS114" s="20"/>
      <c r="AT114" s="20"/>
      <c r="AU114" s="20"/>
      <c r="AV114" s="20"/>
      <c r="AW114" s="20"/>
      <c r="AX114" s="20"/>
      <c r="AY114" s="20"/>
      <c r="AZ114" s="20"/>
      <c r="BA114" s="20"/>
      <c r="BB114" s="20"/>
    </row>
    <row r="115" spans="1:54" ht="25.5" x14ac:dyDescent="0.25">
      <c r="A115" s="21">
        <v>1388</v>
      </c>
      <c r="B115" s="40" t="s">
        <v>73</v>
      </c>
      <c r="C115" s="13" t="s">
        <v>257</v>
      </c>
      <c r="D115" s="13">
        <v>34017</v>
      </c>
      <c r="E115" s="13" t="s">
        <v>252</v>
      </c>
      <c r="F115" s="13">
        <v>12863</v>
      </c>
      <c r="G115" s="13" t="s">
        <v>271</v>
      </c>
      <c r="H115" s="13" t="s">
        <v>311</v>
      </c>
      <c r="I115" s="13" t="s">
        <v>74</v>
      </c>
      <c r="J115" s="13" t="s">
        <v>75</v>
      </c>
      <c r="K115" s="13" t="s">
        <v>292</v>
      </c>
      <c r="L115" s="4">
        <v>56964</v>
      </c>
      <c r="M115" s="4" t="s">
        <v>639</v>
      </c>
      <c r="N115" s="13" t="s">
        <v>36</v>
      </c>
      <c r="O115" s="15" t="s">
        <v>680</v>
      </c>
      <c r="P115" s="68"/>
      <c r="Q115" s="61">
        <v>946.18</v>
      </c>
      <c r="R115" s="65">
        <f t="shared" si="12"/>
        <v>0</v>
      </c>
      <c r="S115" s="65">
        <f t="shared" si="13"/>
        <v>0.42852355072463766</v>
      </c>
      <c r="T115" s="15">
        <v>0</v>
      </c>
      <c r="U115" s="15">
        <v>1.794229565</v>
      </c>
      <c r="V115" s="15">
        <f t="shared" si="14"/>
        <v>1.794229565</v>
      </c>
      <c r="W115" s="15" t="str">
        <f t="shared" si="15"/>
        <v>0.00</v>
      </c>
      <c r="X115" s="15">
        <v>0</v>
      </c>
      <c r="Y115" s="15">
        <v>0.68320191199999991</v>
      </c>
      <c r="Z115" s="15">
        <f t="shared" si="16"/>
        <v>0.68320191199999991</v>
      </c>
      <c r="AA115" s="16" t="str">
        <f t="shared" si="17"/>
        <v>0</v>
      </c>
      <c r="AB115" s="13"/>
      <c r="AC115" s="13"/>
      <c r="AD115" s="13"/>
      <c r="AE115" s="13"/>
      <c r="AF115" s="53">
        <f t="shared" si="22"/>
        <v>0</v>
      </c>
      <c r="AG115" s="53">
        <f t="shared" si="21"/>
        <v>1.7329520691623159E-2</v>
      </c>
      <c r="AH115" s="53">
        <f t="shared" si="18"/>
        <v>1.7329520691623159E-2</v>
      </c>
      <c r="AI115" s="53" t="str">
        <f t="shared" si="19"/>
        <v>0.00</v>
      </c>
      <c r="AJ115" s="44" t="s">
        <v>681</v>
      </c>
      <c r="AK115" s="15" t="s">
        <v>686</v>
      </c>
      <c r="AL115" s="14" t="s">
        <v>57</v>
      </c>
      <c r="AM115" s="39" t="s">
        <v>58</v>
      </c>
      <c r="AN115" s="39" t="s">
        <v>59</v>
      </c>
      <c r="AO115" s="39" t="s">
        <v>60</v>
      </c>
      <c r="AP115" s="39" t="s">
        <v>61</v>
      </c>
      <c r="AQ115" s="59"/>
      <c r="AR115" s="20"/>
      <c r="AS115" s="20"/>
      <c r="AT115" s="20"/>
      <c r="AU115" s="20"/>
      <c r="AV115" s="20"/>
      <c r="AW115" s="20"/>
      <c r="AX115" s="20"/>
      <c r="AY115" s="20"/>
      <c r="AZ115" s="20"/>
      <c r="BA115" s="20"/>
      <c r="BB115" s="20"/>
    </row>
    <row r="116" spans="1:54" ht="25.5" x14ac:dyDescent="0.25">
      <c r="A116" s="21">
        <v>1389</v>
      </c>
      <c r="B116" s="39" t="s">
        <v>73</v>
      </c>
      <c r="C116" s="13" t="s">
        <v>257</v>
      </c>
      <c r="D116" s="13">
        <v>34017</v>
      </c>
      <c r="E116" s="13" t="s">
        <v>252</v>
      </c>
      <c r="F116" s="13">
        <v>12863</v>
      </c>
      <c r="G116" s="13" t="s">
        <v>271</v>
      </c>
      <c r="H116" s="13" t="s">
        <v>311</v>
      </c>
      <c r="I116" s="13" t="s">
        <v>74</v>
      </c>
      <c r="J116" s="13" t="s">
        <v>75</v>
      </c>
      <c r="K116" s="13" t="s">
        <v>292</v>
      </c>
      <c r="L116" s="4">
        <v>56964</v>
      </c>
      <c r="M116" s="4" t="s">
        <v>639</v>
      </c>
      <c r="N116" s="14" t="s">
        <v>38</v>
      </c>
      <c r="O116" s="15" t="s">
        <v>680</v>
      </c>
      <c r="P116" s="68"/>
      <c r="Q116" s="61">
        <v>946.18</v>
      </c>
      <c r="R116" s="65">
        <f t="shared" si="12"/>
        <v>0</v>
      </c>
      <c r="S116" s="65">
        <f t="shared" si="13"/>
        <v>0.42852355072463766</v>
      </c>
      <c r="T116" s="15">
        <v>0</v>
      </c>
      <c r="U116" s="15">
        <v>1.315768348</v>
      </c>
      <c r="V116" s="15">
        <f t="shared" si="14"/>
        <v>1.315768348</v>
      </c>
      <c r="W116" s="15" t="str">
        <f t="shared" si="15"/>
        <v>0.00</v>
      </c>
      <c r="X116" s="15">
        <v>0</v>
      </c>
      <c r="Y116" s="15">
        <v>0.50101473600000002</v>
      </c>
      <c r="Z116" s="15">
        <f t="shared" si="16"/>
        <v>0.50101473600000002</v>
      </c>
      <c r="AA116" s="16" t="str">
        <f t="shared" si="17"/>
        <v>0</v>
      </c>
      <c r="AB116" s="13"/>
      <c r="AC116" s="13"/>
      <c r="AD116" s="13"/>
      <c r="AE116" s="13"/>
      <c r="AF116" s="53">
        <f t="shared" si="22"/>
        <v>0</v>
      </c>
      <c r="AG116" s="53">
        <f t="shared" si="21"/>
        <v>1.2708315187385064E-2</v>
      </c>
      <c r="AH116" s="53">
        <f t="shared" si="18"/>
        <v>1.2708315187385064E-2</v>
      </c>
      <c r="AI116" s="53" t="str">
        <f t="shared" si="19"/>
        <v>0.00</v>
      </c>
      <c r="AJ116" s="44" t="s">
        <v>681</v>
      </c>
      <c r="AK116" s="15" t="s">
        <v>686</v>
      </c>
      <c r="AL116" s="14" t="s">
        <v>57</v>
      </c>
      <c r="AM116" s="39" t="s">
        <v>58</v>
      </c>
      <c r="AN116" s="39" t="s">
        <v>59</v>
      </c>
      <c r="AO116" s="39" t="s">
        <v>60</v>
      </c>
      <c r="AP116" s="39" t="s">
        <v>61</v>
      </c>
      <c r="AQ116" s="20"/>
      <c r="AR116" s="20"/>
      <c r="AS116" s="20"/>
      <c r="AT116" s="20"/>
      <c r="AU116" s="20"/>
      <c r="AV116" s="20"/>
      <c r="AW116" s="20"/>
      <c r="AX116" s="20"/>
      <c r="AY116" s="20"/>
      <c r="AZ116" s="20"/>
      <c r="BA116" s="20"/>
      <c r="BB116" s="20"/>
    </row>
    <row r="117" spans="1:54" ht="25.5" x14ac:dyDescent="0.25">
      <c r="A117" s="21">
        <v>1390</v>
      </c>
      <c r="B117" s="39" t="s">
        <v>73</v>
      </c>
      <c r="C117" s="13" t="s">
        <v>257</v>
      </c>
      <c r="D117" s="13">
        <v>34017</v>
      </c>
      <c r="E117" s="13" t="s">
        <v>252</v>
      </c>
      <c r="F117" s="13">
        <v>12863</v>
      </c>
      <c r="G117" s="13" t="s">
        <v>271</v>
      </c>
      <c r="H117" s="13" t="s">
        <v>311</v>
      </c>
      <c r="I117" s="13" t="s">
        <v>74</v>
      </c>
      <c r="J117" s="13" t="s">
        <v>75</v>
      </c>
      <c r="K117" s="13" t="s">
        <v>292</v>
      </c>
      <c r="L117" s="4">
        <v>56964</v>
      </c>
      <c r="M117" s="4" t="s">
        <v>639</v>
      </c>
      <c r="N117" s="14" t="s">
        <v>39</v>
      </c>
      <c r="O117" s="15" t="s">
        <v>680</v>
      </c>
      <c r="P117" s="68"/>
      <c r="Q117" s="61">
        <v>946.18</v>
      </c>
      <c r="R117" s="65">
        <f t="shared" si="12"/>
        <v>0</v>
      </c>
      <c r="S117" s="65">
        <f t="shared" si="13"/>
        <v>0.42852355072463766</v>
      </c>
      <c r="T117" s="15">
        <v>0</v>
      </c>
      <c r="U117" s="15">
        <v>1.315768348</v>
      </c>
      <c r="V117" s="15">
        <f t="shared" si="14"/>
        <v>1.315768348</v>
      </c>
      <c r="W117" s="15" t="str">
        <f t="shared" si="15"/>
        <v>0.00</v>
      </c>
      <c r="X117" s="15">
        <v>0</v>
      </c>
      <c r="Y117" s="15">
        <v>0.50101473600000002</v>
      </c>
      <c r="Z117" s="15">
        <f t="shared" si="16"/>
        <v>0.50101473600000002</v>
      </c>
      <c r="AA117" s="16" t="str">
        <f t="shared" si="17"/>
        <v>0</v>
      </c>
      <c r="AB117" s="13"/>
      <c r="AC117" s="13"/>
      <c r="AD117" s="13"/>
      <c r="AE117" s="13"/>
      <c r="AF117" s="53">
        <f t="shared" si="22"/>
        <v>0</v>
      </c>
      <c r="AG117" s="53">
        <f t="shared" si="21"/>
        <v>1.2708315187385064E-2</v>
      </c>
      <c r="AH117" s="53">
        <f t="shared" si="18"/>
        <v>1.2708315187385064E-2</v>
      </c>
      <c r="AI117" s="53" t="str">
        <f t="shared" si="19"/>
        <v>0.00</v>
      </c>
      <c r="AJ117" s="44" t="s">
        <v>681</v>
      </c>
      <c r="AK117" s="15" t="s">
        <v>686</v>
      </c>
      <c r="AL117" s="14" t="s">
        <v>57</v>
      </c>
      <c r="AM117" s="39" t="s">
        <v>58</v>
      </c>
      <c r="AN117" s="39" t="s">
        <v>59</v>
      </c>
      <c r="AO117" s="39" t="s">
        <v>60</v>
      </c>
      <c r="AP117" s="39" t="s">
        <v>61</v>
      </c>
      <c r="AQ117" s="20"/>
      <c r="AR117" s="20"/>
      <c r="AS117" s="20"/>
      <c r="AT117" s="20"/>
      <c r="AU117" s="20"/>
      <c r="AV117" s="20"/>
      <c r="AW117" s="20"/>
      <c r="AX117" s="20"/>
      <c r="AY117" s="20"/>
      <c r="AZ117" s="20"/>
      <c r="BA117" s="20"/>
      <c r="BB117" s="20"/>
    </row>
    <row r="118" spans="1:54" ht="25.5" x14ac:dyDescent="0.25">
      <c r="A118" s="21">
        <v>1391</v>
      </c>
      <c r="B118" s="39" t="s">
        <v>73</v>
      </c>
      <c r="C118" s="13" t="s">
        <v>257</v>
      </c>
      <c r="D118" s="13">
        <v>34017</v>
      </c>
      <c r="E118" s="13" t="s">
        <v>252</v>
      </c>
      <c r="F118" s="13">
        <v>12863</v>
      </c>
      <c r="G118" s="13" t="s">
        <v>271</v>
      </c>
      <c r="H118" s="13" t="s">
        <v>311</v>
      </c>
      <c r="I118" s="13" t="s">
        <v>74</v>
      </c>
      <c r="J118" s="13" t="s">
        <v>75</v>
      </c>
      <c r="K118" s="13" t="s">
        <v>292</v>
      </c>
      <c r="L118" s="4">
        <v>56964</v>
      </c>
      <c r="M118" s="4" t="s">
        <v>639</v>
      </c>
      <c r="N118" s="14" t="s">
        <v>37</v>
      </c>
      <c r="O118" s="15" t="s">
        <v>680</v>
      </c>
      <c r="P118" s="68"/>
      <c r="Q118" s="61">
        <v>946.18</v>
      </c>
      <c r="R118" s="65">
        <f t="shared" si="12"/>
        <v>0</v>
      </c>
      <c r="S118" s="65">
        <f t="shared" si="13"/>
        <v>0.42852355072463766</v>
      </c>
      <c r="T118" s="15">
        <v>0</v>
      </c>
      <c r="U118" s="15">
        <v>0.31897414499999999</v>
      </c>
      <c r="V118" s="15">
        <f t="shared" si="14"/>
        <v>0.31897414499999999</v>
      </c>
      <c r="W118" s="15" t="str">
        <f t="shared" si="15"/>
        <v>0.00</v>
      </c>
      <c r="X118" s="15">
        <v>0</v>
      </c>
      <c r="Y118" s="15">
        <v>0.121458119</v>
      </c>
      <c r="Z118" s="15">
        <f t="shared" si="16"/>
        <v>0.121458119</v>
      </c>
      <c r="AA118" s="16" t="str">
        <f t="shared" si="17"/>
        <v>0</v>
      </c>
      <c r="AB118" s="13"/>
      <c r="AC118" s="13"/>
      <c r="AD118" s="13"/>
      <c r="AE118" s="13"/>
      <c r="AF118" s="53">
        <f t="shared" si="22"/>
        <v>0</v>
      </c>
      <c r="AG118" s="53">
        <f t="shared" si="21"/>
        <v>3.080803711767317E-3</v>
      </c>
      <c r="AH118" s="53">
        <f t="shared" si="18"/>
        <v>3.080803711767317E-3</v>
      </c>
      <c r="AI118" s="53" t="str">
        <f t="shared" si="19"/>
        <v>0.00</v>
      </c>
      <c r="AJ118" s="44" t="s">
        <v>681</v>
      </c>
      <c r="AK118" s="15" t="s">
        <v>686</v>
      </c>
      <c r="AL118" s="14" t="s">
        <v>57</v>
      </c>
      <c r="AM118" s="39" t="s">
        <v>58</v>
      </c>
      <c r="AN118" s="39" t="s">
        <v>59</v>
      </c>
      <c r="AO118" s="39" t="s">
        <v>60</v>
      </c>
      <c r="AP118" s="39" t="s">
        <v>61</v>
      </c>
      <c r="AQ118" s="20"/>
      <c r="AR118" s="20"/>
      <c r="AS118" s="20"/>
      <c r="AT118" s="20"/>
      <c r="AU118" s="20"/>
      <c r="AV118" s="20"/>
      <c r="AW118" s="20"/>
      <c r="AX118" s="20"/>
      <c r="AY118" s="20"/>
      <c r="AZ118" s="20"/>
      <c r="BA118" s="20"/>
      <c r="BB118" s="20"/>
    </row>
    <row r="119" spans="1:54" ht="25.5" x14ac:dyDescent="0.25">
      <c r="A119" s="21">
        <v>1392</v>
      </c>
      <c r="B119" s="39" t="s">
        <v>73</v>
      </c>
      <c r="C119" s="13" t="s">
        <v>257</v>
      </c>
      <c r="D119" s="13">
        <v>34017</v>
      </c>
      <c r="E119" s="13" t="s">
        <v>252</v>
      </c>
      <c r="F119" s="13">
        <v>12863</v>
      </c>
      <c r="G119" s="13" t="s">
        <v>271</v>
      </c>
      <c r="H119" s="13" t="s">
        <v>311</v>
      </c>
      <c r="I119" s="13" t="s">
        <v>74</v>
      </c>
      <c r="J119" s="13" t="s">
        <v>75</v>
      </c>
      <c r="K119" s="13" t="s">
        <v>292</v>
      </c>
      <c r="L119" s="4">
        <v>56964</v>
      </c>
      <c r="M119" s="4" t="s">
        <v>639</v>
      </c>
      <c r="N119" s="14" t="s">
        <v>34</v>
      </c>
      <c r="O119" s="15" t="s">
        <v>680</v>
      </c>
      <c r="P119" s="68"/>
      <c r="Q119" s="61">
        <v>946.18</v>
      </c>
      <c r="R119" s="65">
        <f t="shared" si="12"/>
        <v>0</v>
      </c>
      <c r="S119" s="65">
        <f t="shared" si="13"/>
        <v>0.42852355072463766</v>
      </c>
      <c r="T119" s="15">
        <v>0</v>
      </c>
      <c r="U119" s="15">
        <v>0.41865356500000001</v>
      </c>
      <c r="V119" s="15">
        <f t="shared" si="14"/>
        <v>0.41865356500000001</v>
      </c>
      <c r="W119" s="15" t="str">
        <f t="shared" si="15"/>
        <v>0.00</v>
      </c>
      <c r="X119" s="15">
        <v>0</v>
      </c>
      <c r="Y119" s="15">
        <v>0.15941378</v>
      </c>
      <c r="Z119" s="15">
        <f t="shared" si="16"/>
        <v>0.15941378</v>
      </c>
      <c r="AA119" s="16" t="str">
        <f t="shared" si="17"/>
        <v>0</v>
      </c>
      <c r="AB119" s="13"/>
      <c r="AC119" s="13"/>
      <c r="AD119" s="13"/>
      <c r="AE119" s="13"/>
      <c r="AF119" s="53">
        <f t="shared" si="22"/>
        <v>0</v>
      </c>
      <c r="AG119" s="53">
        <f t="shared" si="21"/>
        <v>4.0435548415734858E-3</v>
      </c>
      <c r="AH119" s="53">
        <f t="shared" si="18"/>
        <v>4.0435548415734858E-3</v>
      </c>
      <c r="AI119" s="53" t="str">
        <f t="shared" si="19"/>
        <v>0.00</v>
      </c>
      <c r="AJ119" s="44" t="s">
        <v>681</v>
      </c>
      <c r="AK119" s="15" t="s">
        <v>686</v>
      </c>
      <c r="AL119" s="14" t="s">
        <v>57</v>
      </c>
      <c r="AM119" s="39" t="s">
        <v>58</v>
      </c>
      <c r="AN119" s="39" t="s">
        <v>59</v>
      </c>
      <c r="AO119" s="39" t="s">
        <v>60</v>
      </c>
      <c r="AP119" s="39" t="s">
        <v>61</v>
      </c>
      <c r="AQ119" s="20"/>
      <c r="AR119" s="20"/>
      <c r="AS119" s="20"/>
      <c r="AT119" s="20"/>
      <c r="AU119" s="20"/>
      <c r="AV119" s="20"/>
      <c r="AW119" s="20"/>
      <c r="AX119" s="20"/>
      <c r="AY119" s="20"/>
      <c r="AZ119" s="20"/>
      <c r="BA119" s="20"/>
      <c r="BB119" s="20"/>
    </row>
    <row r="120" spans="1:54" ht="25.5" x14ac:dyDescent="0.25">
      <c r="A120" s="21">
        <v>1393</v>
      </c>
      <c r="B120" s="39" t="s">
        <v>73</v>
      </c>
      <c r="C120" s="13" t="s">
        <v>257</v>
      </c>
      <c r="D120" s="13">
        <v>34017</v>
      </c>
      <c r="E120" s="13" t="s">
        <v>252</v>
      </c>
      <c r="F120" s="13">
        <v>12863</v>
      </c>
      <c r="G120" s="13" t="s">
        <v>271</v>
      </c>
      <c r="H120" s="13" t="s">
        <v>313</v>
      </c>
      <c r="I120" s="13" t="s">
        <v>74</v>
      </c>
      <c r="J120" s="13" t="s">
        <v>75</v>
      </c>
      <c r="K120" s="13" t="s">
        <v>293</v>
      </c>
      <c r="L120" s="4">
        <v>56964</v>
      </c>
      <c r="M120" s="4" t="s">
        <v>640</v>
      </c>
      <c r="N120" s="14" t="s">
        <v>35</v>
      </c>
      <c r="O120" s="15" t="s">
        <v>680</v>
      </c>
      <c r="P120" s="68"/>
      <c r="Q120" s="61">
        <v>1033.93</v>
      </c>
      <c r="R120" s="65">
        <f t="shared" si="12"/>
        <v>0</v>
      </c>
      <c r="S120" s="65">
        <f t="shared" si="13"/>
        <v>0.46826539855072469</v>
      </c>
      <c r="T120" s="15">
        <v>0</v>
      </c>
      <c r="U120" s="15">
        <v>5.959922851</v>
      </c>
      <c r="V120" s="15">
        <f t="shared" si="14"/>
        <v>5.959922851</v>
      </c>
      <c r="W120" s="15" t="str">
        <f t="shared" si="15"/>
        <v>0.00</v>
      </c>
      <c r="X120" s="15">
        <v>0</v>
      </c>
      <c r="Y120" s="15">
        <v>2.2708613130000002</v>
      </c>
      <c r="Z120" s="15">
        <f t="shared" si="16"/>
        <v>2.2708613130000002</v>
      </c>
      <c r="AA120" s="16" t="str">
        <f t="shared" si="17"/>
        <v>0</v>
      </c>
      <c r="AB120" s="13"/>
      <c r="AC120" s="13"/>
      <c r="AD120" s="13"/>
      <c r="AE120" s="13"/>
      <c r="AF120" s="53">
        <f t="shared" si="22"/>
        <v>0</v>
      </c>
      <c r="AG120" s="53">
        <f t="shared" si="21"/>
        <v>5.2712148319518731E-2</v>
      </c>
      <c r="AH120" s="53">
        <f t="shared" si="18"/>
        <v>5.2712148319518731E-2</v>
      </c>
      <c r="AI120" s="53" t="str">
        <f t="shared" si="19"/>
        <v>0.00</v>
      </c>
      <c r="AJ120" s="44" t="s">
        <v>681</v>
      </c>
      <c r="AK120" s="15" t="s">
        <v>686</v>
      </c>
      <c r="AL120" s="14" t="s">
        <v>57</v>
      </c>
      <c r="AM120" s="39" t="s">
        <v>58</v>
      </c>
      <c r="AN120" s="39" t="s">
        <v>59</v>
      </c>
      <c r="AO120" s="39" t="s">
        <v>60</v>
      </c>
      <c r="AP120" s="39" t="s">
        <v>61</v>
      </c>
      <c r="AQ120" s="20"/>
      <c r="AR120" s="20"/>
      <c r="AS120" s="20"/>
      <c r="AT120" s="20"/>
      <c r="AU120" s="20"/>
      <c r="AV120" s="20"/>
      <c r="AW120" s="20"/>
      <c r="AX120" s="20"/>
      <c r="AY120" s="20"/>
      <c r="AZ120" s="20"/>
      <c r="BA120" s="20"/>
      <c r="BB120" s="20"/>
    </row>
    <row r="121" spans="1:54" ht="25.5" x14ac:dyDescent="0.25">
      <c r="A121" s="21">
        <v>1394</v>
      </c>
      <c r="B121" s="39" t="s">
        <v>73</v>
      </c>
      <c r="C121" s="13" t="s">
        <v>257</v>
      </c>
      <c r="D121" s="13">
        <v>34017</v>
      </c>
      <c r="E121" s="13" t="s">
        <v>252</v>
      </c>
      <c r="F121" s="13">
        <v>12863</v>
      </c>
      <c r="G121" s="13" t="s">
        <v>271</v>
      </c>
      <c r="H121" s="13" t="s">
        <v>313</v>
      </c>
      <c r="I121" s="13" t="s">
        <v>74</v>
      </c>
      <c r="J121" s="13" t="s">
        <v>75</v>
      </c>
      <c r="K121" s="13" t="s">
        <v>293</v>
      </c>
      <c r="L121" s="4">
        <v>56964</v>
      </c>
      <c r="M121" s="4" t="s">
        <v>640</v>
      </c>
      <c r="N121" s="14" t="s">
        <v>40</v>
      </c>
      <c r="O121" s="15" t="s">
        <v>680</v>
      </c>
      <c r="P121" s="68"/>
      <c r="Q121" s="61">
        <v>1033.93</v>
      </c>
      <c r="R121" s="65">
        <f t="shared" si="12"/>
        <v>0</v>
      </c>
      <c r="S121" s="65">
        <f t="shared" si="13"/>
        <v>0.46826539855072469</v>
      </c>
      <c r="T121" s="15">
        <v>0</v>
      </c>
      <c r="U121" s="15">
        <v>0</v>
      </c>
      <c r="V121" s="15">
        <f t="shared" si="14"/>
        <v>0</v>
      </c>
      <c r="W121" s="15" t="str">
        <f t="shared" si="15"/>
        <v>0.00</v>
      </c>
      <c r="X121" s="15">
        <v>0</v>
      </c>
      <c r="Y121" s="15">
        <v>0</v>
      </c>
      <c r="Z121" s="15">
        <f t="shared" si="16"/>
        <v>0</v>
      </c>
      <c r="AA121" s="16" t="str">
        <f t="shared" si="17"/>
        <v>0</v>
      </c>
      <c r="AB121" s="13"/>
      <c r="AC121" s="13"/>
      <c r="AD121" s="13"/>
      <c r="AE121" s="13"/>
      <c r="AF121" s="53">
        <f t="shared" si="22"/>
        <v>0</v>
      </c>
      <c r="AG121" s="53">
        <f t="shared" ref="AG121:AG152" si="23">IFERROR((((Y121)/Q121)*24),"0.00")</f>
        <v>0</v>
      </c>
      <c r="AH121" s="53">
        <f t="shared" si="18"/>
        <v>0</v>
      </c>
      <c r="AI121" s="53" t="str">
        <f t="shared" si="19"/>
        <v>0.00</v>
      </c>
      <c r="AJ121" s="44" t="s">
        <v>681</v>
      </c>
      <c r="AK121" s="15" t="s">
        <v>686</v>
      </c>
      <c r="AL121" s="14" t="s">
        <v>57</v>
      </c>
      <c r="AM121" s="39" t="s">
        <v>58</v>
      </c>
      <c r="AN121" s="39" t="s">
        <v>59</v>
      </c>
      <c r="AO121" s="39" t="s">
        <v>60</v>
      </c>
      <c r="AP121" s="39" t="s">
        <v>61</v>
      </c>
      <c r="AQ121" s="20"/>
      <c r="AR121" s="20"/>
      <c r="AS121" s="20"/>
      <c r="AT121" s="20"/>
      <c r="AU121" s="20"/>
      <c r="AV121" s="20"/>
      <c r="AW121" s="20"/>
      <c r="AX121" s="20"/>
      <c r="AY121" s="20"/>
      <c r="AZ121" s="20"/>
      <c r="BA121" s="20"/>
      <c r="BB121" s="20"/>
    </row>
    <row r="122" spans="1:54" ht="25.5" x14ac:dyDescent="0.25">
      <c r="A122" s="21">
        <v>1395</v>
      </c>
      <c r="B122" s="40" t="s">
        <v>73</v>
      </c>
      <c r="C122" s="13" t="s">
        <v>257</v>
      </c>
      <c r="D122" s="13">
        <v>34017</v>
      </c>
      <c r="E122" s="13" t="s">
        <v>252</v>
      </c>
      <c r="F122" s="13">
        <v>12863</v>
      </c>
      <c r="G122" s="13" t="s">
        <v>271</v>
      </c>
      <c r="H122" s="13" t="s">
        <v>313</v>
      </c>
      <c r="I122" s="13" t="s">
        <v>74</v>
      </c>
      <c r="J122" s="13" t="s">
        <v>75</v>
      </c>
      <c r="K122" s="13" t="s">
        <v>293</v>
      </c>
      <c r="L122" s="4">
        <v>56964</v>
      </c>
      <c r="M122" s="4" t="s">
        <v>640</v>
      </c>
      <c r="N122" s="13" t="s">
        <v>36</v>
      </c>
      <c r="O122" s="15" t="s">
        <v>680</v>
      </c>
      <c r="P122" s="68"/>
      <c r="Q122" s="61">
        <v>1033.93</v>
      </c>
      <c r="R122" s="65">
        <f t="shared" si="12"/>
        <v>0</v>
      </c>
      <c r="S122" s="65">
        <f t="shared" si="13"/>
        <v>0.46826539855072469</v>
      </c>
      <c r="T122" s="15">
        <v>0</v>
      </c>
      <c r="U122" s="15">
        <v>1.7879768549999999</v>
      </c>
      <c r="V122" s="15">
        <f t="shared" si="14"/>
        <v>1.7879768549999999</v>
      </c>
      <c r="W122" s="15" t="str">
        <f t="shared" si="15"/>
        <v>0.00</v>
      </c>
      <c r="X122" s="15">
        <v>0</v>
      </c>
      <c r="Y122" s="15">
        <v>0.68125839300000002</v>
      </c>
      <c r="Z122" s="15">
        <f t="shared" si="16"/>
        <v>0.68125839300000002</v>
      </c>
      <c r="AA122" s="16" t="str">
        <f t="shared" si="17"/>
        <v>0</v>
      </c>
      <c r="AB122" s="13"/>
      <c r="AC122" s="13"/>
      <c r="AD122" s="13"/>
      <c r="AE122" s="13"/>
      <c r="AF122" s="53">
        <f t="shared" si="22"/>
        <v>0</v>
      </c>
      <c r="AG122" s="53">
        <f t="shared" si="23"/>
        <v>1.5813644474964458E-2</v>
      </c>
      <c r="AH122" s="53">
        <f t="shared" si="18"/>
        <v>1.5813644474964458E-2</v>
      </c>
      <c r="AI122" s="53" t="str">
        <f t="shared" si="19"/>
        <v>0.00</v>
      </c>
      <c r="AJ122" s="44" t="s">
        <v>681</v>
      </c>
      <c r="AK122" s="15" t="s">
        <v>686</v>
      </c>
      <c r="AL122" s="14" t="s">
        <v>57</v>
      </c>
      <c r="AM122" s="39" t="s">
        <v>58</v>
      </c>
      <c r="AN122" s="39" t="s">
        <v>59</v>
      </c>
      <c r="AO122" s="39" t="s">
        <v>60</v>
      </c>
      <c r="AP122" s="39" t="s">
        <v>61</v>
      </c>
      <c r="AQ122" s="59"/>
      <c r="AR122" s="20"/>
      <c r="AS122" s="20"/>
      <c r="AT122" s="20"/>
      <c r="AU122" s="20"/>
      <c r="AV122" s="20"/>
      <c r="AW122" s="20"/>
      <c r="AX122" s="20"/>
      <c r="AY122" s="20"/>
      <c r="AZ122" s="20"/>
      <c r="BA122" s="20"/>
      <c r="BB122" s="20"/>
    </row>
    <row r="123" spans="1:54" ht="25.5" x14ac:dyDescent="0.25">
      <c r="A123" s="21">
        <v>1396</v>
      </c>
      <c r="B123" s="39" t="s">
        <v>73</v>
      </c>
      <c r="C123" s="13" t="s">
        <v>257</v>
      </c>
      <c r="D123" s="13">
        <v>34017</v>
      </c>
      <c r="E123" s="13" t="s">
        <v>252</v>
      </c>
      <c r="F123" s="13">
        <v>12863</v>
      </c>
      <c r="G123" s="13" t="s">
        <v>271</v>
      </c>
      <c r="H123" s="13" t="s">
        <v>313</v>
      </c>
      <c r="I123" s="13" t="s">
        <v>74</v>
      </c>
      <c r="J123" s="13" t="s">
        <v>75</v>
      </c>
      <c r="K123" s="13" t="s">
        <v>293</v>
      </c>
      <c r="L123" s="4">
        <v>56964</v>
      </c>
      <c r="M123" s="4" t="s">
        <v>640</v>
      </c>
      <c r="N123" s="14" t="s">
        <v>38</v>
      </c>
      <c r="O123" s="15" t="s">
        <v>680</v>
      </c>
      <c r="P123" s="68"/>
      <c r="Q123" s="61">
        <v>1033.93</v>
      </c>
      <c r="R123" s="65">
        <f t="shared" si="12"/>
        <v>0</v>
      </c>
      <c r="S123" s="65">
        <f t="shared" si="13"/>
        <v>0.46826539855072469</v>
      </c>
      <c r="T123" s="15">
        <v>0</v>
      </c>
      <c r="U123" s="15">
        <v>1.311183027</v>
      </c>
      <c r="V123" s="15">
        <f t="shared" si="14"/>
        <v>1.311183027</v>
      </c>
      <c r="W123" s="15" t="str">
        <f t="shared" si="15"/>
        <v>0.00</v>
      </c>
      <c r="X123" s="15">
        <v>0</v>
      </c>
      <c r="Y123" s="15">
        <v>0.49958948800000003</v>
      </c>
      <c r="Z123" s="15">
        <f t="shared" si="16"/>
        <v>0.49958948800000003</v>
      </c>
      <c r="AA123" s="16" t="str">
        <f t="shared" si="17"/>
        <v>0</v>
      </c>
      <c r="AB123" s="13"/>
      <c r="AC123" s="13"/>
      <c r="AD123" s="13"/>
      <c r="AE123" s="13"/>
      <c r="AF123" s="53">
        <f t="shared" si="22"/>
        <v>0</v>
      </c>
      <c r="AG123" s="53">
        <f t="shared" si="23"/>
        <v>1.1596672610331454E-2</v>
      </c>
      <c r="AH123" s="53">
        <f t="shared" si="18"/>
        <v>1.1596672610331454E-2</v>
      </c>
      <c r="AI123" s="53" t="str">
        <f t="shared" si="19"/>
        <v>0.00</v>
      </c>
      <c r="AJ123" s="44" t="s">
        <v>681</v>
      </c>
      <c r="AK123" s="15" t="s">
        <v>686</v>
      </c>
      <c r="AL123" s="14" t="s">
        <v>57</v>
      </c>
      <c r="AM123" s="39" t="s">
        <v>58</v>
      </c>
      <c r="AN123" s="39" t="s">
        <v>59</v>
      </c>
      <c r="AO123" s="39" t="s">
        <v>60</v>
      </c>
      <c r="AP123" s="39" t="s">
        <v>61</v>
      </c>
      <c r="AQ123" s="20"/>
      <c r="AR123" s="20"/>
      <c r="AS123" s="20"/>
      <c r="AT123" s="20"/>
      <c r="AU123" s="20"/>
      <c r="AV123" s="20"/>
      <c r="AW123" s="20"/>
      <c r="AX123" s="20"/>
      <c r="AY123" s="20"/>
      <c r="AZ123" s="20"/>
      <c r="BA123" s="20"/>
      <c r="BB123" s="20"/>
    </row>
    <row r="124" spans="1:54" ht="25.5" x14ac:dyDescent="0.25">
      <c r="A124" s="21">
        <v>1397</v>
      </c>
      <c r="B124" s="39" t="s">
        <v>73</v>
      </c>
      <c r="C124" s="13" t="s">
        <v>257</v>
      </c>
      <c r="D124" s="13">
        <v>34017</v>
      </c>
      <c r="E124" s="13" t="s">
        <v>252</v>
      </c>
      <c r="F124" s="13">
        <v>12863</v>
      </c>
      <c r="G124" s="13" t="s">
        <v>271</v>
      </c>
      <c r="H124" s="13" t="s">
        <v>313</v>
      </c>
      <c r="I124" s="13" t="s">
        <v>74</v>
      </c>
      <c r="J124" s="13" t="s">
        <v>75</v>
      </c>
      <c r="K124" s="13" t="s">
        <v>293</v>
      </c>
      <c r="L124" s="4">
        <v>56964</v>
      </c>
      <c r="M124" s="4" t="s">
        <v>640</v>
      </c>
      <c r="N124" s="14" t="s">
        <v>39</v>
      </c>
      <c r="O124" s="15" t="s">
        <v>680</v>
      </c>
      <c r="P124" s="68"/>
      <c r="Q124" s="61">
        <v>1033.93</v>
      </c>
      <c r="R124" s="65">
        <f t="shared" si="12"/>
        <v>0</v>
      </c>
      <c r="S124" s="65">
        <f t="shared" si="13"/>
        <v>0.46826539855072469</v>
      </c>
      <c r="T124" s="15">
        <v>0</v>
      </c>
      <c r="U124" s="15">
        <v>1.311183027</v>
      </c>
      <c r="V124" s="15">
        <f t="shared" si="14"/>
        <v>1.311183027</v>
      </c>
      <c r="W124" s="15" t="str">
        <f t="shared" si="15"/>
        <v>0.00</v>
      </c>
      <c r="X124" s="15">
        <v>0</v>
      </c>
      <c r="Y124" s="15">
        <v>0.49958948800000003</v>
      </c>
      <c r="Z124" s="15">
        <f t="shared" si="16"/>
        <v>0.49958948800000003</v>
      </c>
      <c r="AA124" s="16" t="str">
        <f t="shared" si="17"/>
        <v>0</v>
      </c>
      <c r="AB124" s="13"/>
      <c r="AC124" s="13"/>
      <c r="AD124" s="13"/>
      <c r="AE124" s="13"/>
      <c r="AF124" s="53">
        <f t="shared" si="22"/>
        <v>0</v>
      </c>
      <c r="AG124" s="53">
        <f t="shared" si="23"/>
        <v>1.1596672610331454E-2</v>
      </c>
      <c r="AH124" s="53">
        <f t="shared" si="18"/>
        <v>1.1596672610331454E-2</v>
      </c>
      <c r="AI124" s="53" t="str">
        <f t="shared" si="19"/>
        <v>0.00</v>
      </c>
      <c r="AJ124" s="44" t="s">
        <v>681</v>
      </c>
      <c r="AK124" s="15" t="s">
        <v>686</v>
      </c>
      <c r="AL124" s="14" t="s">
        <v>57</v>
      </c>
      <c r="AM124" s="39" t="s">
        <v>58</v>
      </c>
      <c r="AN124" s="39" t="s">
        <v>59</v>
      </c>
      <c r="AO124" s="39" t="s">
        <v>60</v>
      </c>
      <c r="AP124" s="39" t="s">
        <v>61</v>
      </c>
      <c r="AQ124" s="20"/>
      <c r="AR124" s="20"/>
      <c r="AS124" s="20"/>
      <c r="AT124" s="20"/>
      <c r="AU124" s="20"/>
      <c r="AV124" s="20"/>
      <c r="AW124" s="20"/>
      <c r="AX124" s="20"/>
      <c r="AY124" s="20"/>
      <c r="AZ124" s="20"/>
      <c r="BA124" s="20"/>
      <c r="BB124" s="20"/>
    </row>
    <row r="125" spans="1:54" ht="25.5" x14ac:dyDescent="0.25">
      <c r="A125" s="21">
        <v>1398</v>
      </c>
      <c r="B125" s="39" t="s">
        <v>73</v>
      </c>
      <c r="C125" s="13" t="s">
        <v>257</v>
      </c>
      <c r="D125" s="13">
        <v>34017</v>
      </c>
      <c r="E125" s="13" t="s">
        <v>252</v>
      </c>
      <c r="F125" s="13">
        <v>12863</v>
      </c>
      <c r="G125" s="13" t="s">
        <v>271</v>
      </c>
      <c r="H125" s="13" t="s">
        <v>313</v>
      </c>
      <c r="I125" s="13" t="s">
        <v>74</v>
      </c>
      <c r="J125" s="13" t="s">
        <v>75</v>
      </c>
      <c r="K125" s="13" t="s">
        <v>293</v>
      </c>
      <c r="L125" s="4">
        <v>56964</v>
      </c>
      <c r="M125" s="4" t="s">
        <v>640</v>
      </c>
      <c r="N125" s="14" t="s">
        <v>37</v>
      </c>
      <c r="O125" s="15" t="s">
        <v>680</v>
      </c>
      <c r="P125" s="68"/>
      <c r="Q125" s="61">
        <v>1033.93</v>
      </c>
      <c r="R125" s="65">
        <f t="shared" si="12"/>
        <v>0</v>
      </c>
      <c r="S125" s="65">
        <f t="shared" si="13"/>
        <v>0.46826539855072469</v>
      </c>
      <c r="T125" s="15">
        <v>0</v>
      </c>
      <c r="U125" s="15">
        <v>0.31786255200000002</v>
      </c>
      <c r="V125" s="15">
        <f t="shared" si="14"/>
        <v>0.31786255200000002</v>
      </c>
      <c r="W125" s="15" t="str">
        <f t="shared" si="15"/>
        <v>0.00</v>
      </c>
      <c r="X125" s="15">
        <v>0</v>
      </c>
      <c r="Y125" s="15">
        <v>0.121112604</v>
      </c>
      <c r="Z125" s="15">
        <f t="shared" si="16"/>
        <v>0.121112604</v>
      </c>
      <c r="AA125" s="16" t="str">
        <f t="shared" si="17"/>
        <v>0</v>
      </c>
      <c r="AB125" s="13"/>
      <c r="AC125" s="13"/>
      <c r="AD125" s="13"/>
      <c r="AE125" s="13"/>
      <c r="AF125" s="53">
        <f t="shared" si="22"/>
        <v>0</v>
      </c>
      <c r="AG125" s="53">
        <f t="shared" si="23"/>
        <v>2.8113145918969365E-3</v>
      </c>
      <c r="AH125" s="53">
        <f t="shared" si="18"/>
        <v>2.8113145918969365E-3</v>
      </c>
      <c r="AI125" s="53" t="str">
        <f t="shared" si="19"/>
        <v>0.00</v>
      </c>
      <c r="AJ125" s="44" t="s">
        <v>681</v>
      </c>
      <c r="AK125" s="15" t="s">
        <v>686</v>
      </c>
      <c r="AL125" s="14" t="s">
        <v>57</v>
      </c>
      <c r="AM125" s="39" t="s">
        <v>58</v>
      </c>
      <c r="AN125" s="39" t="s">
        <v>59</v>
      </c>
      <c r="AO125" s="39" t="s">
        <v>60</v>
      </c>
      <c r="AP125" s="39" t="s">
        <v>61</v>
      </c>
      <c r="AQ125" s="20"/>
      <c r="AR125" s="20"/>
      <c r="AS125" s="20"/>
      <c r="AT125" s="20"/>
      <c r="AU125" s="20"/>
      <c r="AV125" s="20"/>
      <c r="AW125" s="20"/>
      <c r="AX125" s="20"/>
      <c r="AY125" s="20"/>
      <c r="AZ125" s="20"/>
      <c r="BA125" s="20"/>
      <c r="BB125" s="20"/>
    </row>
    <row r="126" spans="1:54" ht="25.5" x14ac:dyDescent="0.25">
      <c r="A126" s="21">
        <v>1399</v>
      </c>
      <c r="B126" s="39" t="s">
        <v>73</v>
      </c>
      <c r="C126" s="13" t="s">
        <v>257</v>
      </c>
      <c r="D126" s="13">
        <v>34017</v>
      </c>
      <c r="E126" s="13" t="s">
        <v>252</v>
      </c>
      <c r="F126" s="13">
        <v>12863</v>
      </c>
      <c r="G126" s="13" t="s">
        <v>271</v>
      </c>
      <c r="H126" s="13" t="s">
        <v>313</v>
      </c>
      <c r="I126" s="13" t="s">
        <v>74</v>
      </c>
      <c r="J126" s="13" t="s">
        <v>75</v>
      </c>
      <c r="K126" s="13" t="s">
        <v>293</v>
      </c>
      <c r="L126" s="4">
        <v>56964</v>
      </c>
      <c r="M126" s="4" t="s">
        <v>640</v>
      </c>
      <c r="N126" s="14" t="s">
        <v>34</v>
      </c>
      <c r="O126" s="15" t="s">
        <v>680</v>
      </c>
      <c r="P126" s="68"/>
      <c r="Q126" s="61">
        <v>1033.93</v>
      </c>
      <c r="R126" s="65">
        <f t="shared" si="12"/>
        <v>0</v>
      </c>
      <c r="S126" s="65">
        <f t="shared" si="13"/>
        <v>0.46826539855072469</v>
      </c>
      <c r="T126" s="15">
        <v>0</v>
      </c>
      <c r="U126" s="15">
        <v>0.41719460000000003</v>
      </c>
      <c r="V126" s="15">
        <f t="shared" si="14"/>
        <v>0.41719460000000003</v>
      </c>
      <c r="W126" s="15" t="str">
        <f t="shared" si="15"/>
        <v>0.00</v>
      </c>
      <c r="X126" s="15">
        <v>0</v>
      </c>
      <c r="Y126" s="15">
        <v>0.158960292</v>
      </c>
      <c r="Z126" s="15">
        <f t="shared" si="16"/>
        <v>0.158960292</v>
      </c>
      <c r="AA126" s="16" t="str">
        <f t="shared" si="17"/>
        <v>0</v>
      </c>
      <c r="AB126" s="13"/>
      <c r="AC126" s="13"/>
      <c r="AD126" s="13"/>
      <c r="AE126" s="13"/>
      <c r="AF126" s="53">
        <f t="shared" si="22"/>
        <v>0</v>
      </c>
      <c r="AG126" s="53">
        <f t="shared" si="23"/>
        <v>3.6898503844554273E-3</v>
      </c>
      <c r="AH126" s="53">
        <f t="shared" si="18"/>
        <v>3.6898503844554273E-3</v>
      </c>
      <c r="AI126" s="53" t="str">
        <f t="shared" si="19"/>
        <v>0.00</v>
      </c>
      <c r="AJ126" s="44" t="s">
        <v>681</v>
      </c>
      <c r="AK126" s="15" t="s">
        <v>686</v>
      </c>
      <c r="AL126" s="14" t="s">
        <v>57</v>
      </c>
      <c r="AM126" s="39" t="s">
        <v>58</v>
      </c>
      <c r="AN126" s="39" t="s">
        <v>59</v>
      </c>
      <c r="AO126" s="39" t="s">
        <v>60</v>
      </c>
      <c r="AP126" s="39" t="s">
        <v>61</v>
      </c>
      <c r="AQ126" s="20"/>
      <c r="AR126" s="20"/>
      <c r="AS126" s="20"/>
      <c r="AT126" s="20"/>
      <c r="AU126" s="20"/>
      <c r="AV126" s="20"/>
      <c r="AW126" s="20"/>
      <c r="AX126" s="20"/>
      <c r="AY126" s="20"/>
      <c r="AZ126" s="20"/>
      <c r="BA126" s="20"/>
      <c r="BB126" s="20"/>
    </row>
    <row r="127" spans="1:54" ht="25.5" x14ac:dyDescent="0.25">
      <c r="A127" s="21">
        <v>1400</v>
      </c>
      <c r="B127" s="39" t="s">
        <v>73</v>
      </c>
      <c r="C127" s="13" t="s">
        <v>257</v>
      </c>
      <c r="D127" s="13">
        <v>34017</v>
      </c>
      <c r="E127" s="13" t="s">
        <v>252</v>
      </c>
      <c r="F127" s="13">
        <v>12863</v>
      </c>
      <c r="G127" s="13" t="s">
        <v>271</v>
      </c>
      <c r="H127" s="13" t="s">
        <v>274</v>
      </c>
      <c r="I127" s="13" t="s">
        <v>74</v>
      </c>
      <c r="J127" s="13" t="s">
        <v>75</v>
      </c>
      <c r="K127" s="13" t="s">
        <v>294</v>
      </c>
      <c r="L127" s="4">
        <v>56964</v>
      </c>
      <c r="M127" s="4" t="s">
        <v>641</v>
      </c>
      <c r="N127" s="14" t="s">
        <v>35</v>
      </c>
      <c r="O127" s="15" t="s">
        <v>680</v>
      </c>
      <c r="P127" s="68"/>
      <c r="Q127" s="61">
        <v>875.13</v>
      </c>
      <c r="R127" s="65">
        <f t="shared" si="12"/>
        <v>0</v>
      </c>
      <c r="S127" s="65">
        <f t="shared" si="13"/>
        <v>0.39634510869565215</v>
      </c>
      <c r="T127" s="15">
        <v>0</v>
      </c>
      <c r="U127" s="15">
        <v>5.9515921790000004</v>
      </c>
      <c r="V127" s="15">
        <f t="shared" si="14"/>
        <v>5.9515921790000004</v>
      </c>
      <c r="W127" s="15" t="str">
        <f t="shared" si="15"/>
        <v>0.00</v>
      </c>
      <c r="X127" s="15">
        <v>0</v>
      </c>
      <c r="Y127" s="15">
        <v>2.2708613130000002</v>
      </c>
      <c r="Z127" s="15">
        <f t="shared" si="16"/>
        <v>2.2708613130000002</v>
      </c>
      <c r="AA127" s="16" t="str">
        <f t="shared" si="17"/>
        <v>0</v>
      </c>
      <c r="AB127" s="13"/>
      <c r="AC127" s="13"/>
      <c r="AD127" s="13"/>
      <c r="AE127" s="13"/>
      <c r="AF127" s="53">
        <f t="shared" si="22"/>
        <v>0</v>
      </c>
      <c r="AG127" s="53">
        <f t="shared" si="23"/>
        <v>6.2277229111103491E-2</v>
      </c>
      <c r="AH127" s="53">
        <f t="shared" si="18"/>
        <v>6.2277229111103491E-2</v>
      </c>
      <c r="AI127" s="53" t="str">
        <f t="shared" si="19"/>
        <v>0.00</v>
      </c>
      <c r="AJ127" s="44" t="s">
        <v>681</v>
      </c>
      <c r="AK127" s="15" t="s">
        <v>686</v>
      </c>
      <c r="AL127" s="14" t="s">
        <v>57</v>
      </c>
      <c r="AM127" s="39" t="s">
        <v>58</v>
      </c>
      <c r="AN127" s="39" t="s">
        <v>59</v>
      </c>
      <c r="AO127" s="39" t="s">
        <v>60</v>
      </c>
      <c r="AP127" s="39" t="s">
        <v>61</v>
      </c>
      <c r="AQ127" s="20"/>
      <c r="AR127" s="20"/>
      <c r="AS127" s="20"/>
      <c r="AT127" s="20"/>
      <c r="AU127" s="20"/>
      <c r="AV127" s="20"/>
      <c r="AW127" s="20"/>
      <c r="AX127" s="20"/>
      <c r="AY127" s="20"/>
      <c r="AZ127" s="20"/>
      <c r="BA127" s="20"/>
      <c r="BB127" s="20"/>
    </row>
    <row r="128" spans="1:54" ht="25.5" x14ac:dyDescent="0.25">
      <c r="A128" s="21">
        <v>1401</v>
      </c>
      <c r="B128" s="39" t="s">
        <v>73</v>
      </c>
      <c r="C128" s="13" t="s">
        <v>257</v>
      </c>
      <c r="D128" s="13">
        <v>34017</v>
      </c>
      <c r="E128" s="13" t="s">
        <v>252</v>
      </c>
      <c r="F128" s="13">
        <v>12863</v>
      </c>
      <c r="G128" s="13" t="s">
        <v>271</v>
      </c>
      <c r="H128" s="13" t="s">
        <v>274</v>
      </c>
      <c r="I128" s="13" t="s">
        <v>74</v>
      </c>
      <c r="J128" s="13" t="s">
        <v>75</v>
      </c>
      <c r="K128" s="13" t="s">
        <v>294</v>
      </c>
      <c r="L128" s="4">
        <v>56964</v>
      </c>
      <c r="M128" s="4" t="s">
        <v>641</v>
      </c>
      <c r="N128" s="14" t="s">
        <v>40</v>
      </c>
      <c r="O128" s="15" t="s">
        <v>680</v>
      </c>
      <c r="P128" s="68"/>
      <c r="Q128" s="61">
        <v>875.13</v>
      </c>
      <c r="R128" s="65">
        <f t="shared" si="12"/>
        <v>0</v>
      </c>
      <c r="S128" s="65">
        <f t="shared" si="13"/>
        <v>0.39634510869565215</v>
      </c>
      <c r="T128" s="15">
        <v>0</v>
      </c>
      <c r="U128" s="15">
        <v>0</v>
      </c>
      <c r="V128" s="15">
        <f t="shared" si="14"/>
        <v>0</v>
      </c>
      <c r="W128" s="15" t="str">
        <f t="shared" si="15"/>
        <v>0.00</v>
      </c>
      <c r="X128" s="15">
        <v>0</v>
      </c>
      <c r="Y128" s="15">
        <v>0</v>
      </c>
      <c r="Z128" s="15">
        <f t="shared" si="16"/>
        <v>0</v>
      </c>
      <c r="AA128" s="16" t="str">
        <f t="shared" si="17"/>
        <v>0</v>
      </c>
      <c r="AB128" s="13"/>
      <c r="AC128" s="13"/>
      <c r="AD128" s="13"/>
      <c r="AE128" s="13"/>
      <c r="AF128" s="53">
        <f t="shared" si="22"/>
        <v>0</v>
      </c>
      <c r="AG128" s="53">
        <f t="shared" si="23"/>
        <v>0</v>
      </c>
      <c r="AH128" s="53">
        <f t="shared" si="18"/>
        <v>0</v>
      </c>
      <c r="AI128" s="53" t="str">
        <f t="shared" si="19"/>
        <v>0.00</v>
      </c>
      <c r="AJ128" s="44" t="s">
        <v>681</v>
      </c>
      <c r="AK128" s="15" t="s">
        <v>686</v>
      </c>
      <c r="AL128" s="14" t="s">
        <v>57</v>
      </c>
      <c r="AM128" s="39" t="s">
        <v>58</v>
      </c>
      <c r="AN128" s="39" t="s">
        <v>59</v>
      </c>
      <c r="AO128" s="39" t="s">
        <v>60</v>
      </c>
      <c r="AP128" s="39" t="s">
        <v>61</v>
      </c>
      <c r="AQ128" s="20"/>
      <c r="AR128" s="20"/>
      <c r="AS128" s="20"/>
      <c r="AT128" s="20"/>
      <c r="AU128" s="20"/>
      <c r="AV128" s="20"/>
      <c r="AW128" s="20"/>
      <c r="AX128" s="20"/>
      <c r="AY128" s="20"/>
      <c r="AZ128" s="20"/>
      <c r="BA128" s="20"/>
      <c r="BB128" s="20"/>
    </row>
    <row r="129" spans="1:54" ht="25.5" x14ac:dyDescent="0.25">
      <c r="A129" s="21">
        <v>1402</v>
      </c>
      <c r="B129" s="40" t="s">
        <v>73</v>
      </c>
      <c r="C129" s="13" t="s">
        <v>257</v>
      </c>
      <c r="D129" s="13">
        <v>34017</v>
      </c>
      <c r="E129" s="13" t="s">
        <v>252</v>
      </c>
      <c r="F129" s="13">
        <v>12863</v>
      </c>
      <c r="G129" s="13" t="s">
        <v>271</v>
      </c>
      <c r="H129" s="13" t="s">
        <v>274</v>
      </c>
      <c r="I129" s="13" t="s">
        <v>74</v>
      </c>
      <c r="J129" s="13" t="s">
        <v>75</v>
      </c>
      <c r="K129" s="13" t="s">
        <v>294</v>
      </c>
      <c r="L129" s="4">
        <v>56964</v>
      </c>
      <c r="M129" s="4" t="s">
        <v>641</v>
      </c>
      <c r="N129" s="13" t="s">
        <v>36</v>
      </c>
      <c r="O129" s="15" t="s">
        <v>680</v>
      </c>
      <c r="P129" s="68"/>
      <c r="Q129" s="61">
        <v>875.13</v>
      </c>
      <c r="R129" s="65">
        <f t="shared" si="12"/>
        <v>0</v>
      </c>
      <c r="S129" s="65">
        <f t="shared" si="13"/>
        <v>0.39634510869565215</v>
      </c>
      <c r="T129" s="15">
        <v>0</v>
      </c>
      <c r="U129" s="15">
        <v>1.7854776539999999</v>
      </c>
      <c r="V129" s="15">
        <f t="shared" si="14"/>
        <v>1.7854776539999999</v>
      </c>
      <c r="W129" s="15" t="str">
        <f t="shared" si="15"/>
        <v>0.00</v>
      </c>
      <c r="X129" s="15">
        <v>0</v>
      </c>
      <c r="Y129" s="15">
        <v>0.68125839300000002</v>
      </c>
      <c r="Z129" s="15">
        <f t="shared" si="16"/>
        <v>0.68125839300000002</v>
      </c>
      <c r="AA129" s="16" t="str">
        <f t="shared" si="17"/>
        <v>0</v>
      </c>
      <c r="AB129" s="13"/>
      <c r="AC129" s="13"/>
      <c r="AD129" s="13"/>
      <c r="AE129" s="13"/>
      <c r="AF129" s="53">
        <f t="shared" si="22"/>
        <v>0</v>
      </c>
      <c r="AG129" s="53">
        <f t="shared" si="23"/>
        <v>1.8683168708649001E-2</v>
      </c>
      <c r="AH129" s="53">
        <f t="shared" si="18"/>
        <v>1.8683168708649001E-2</v>
      </c>
      <c r="AI129" s="53" t="str">
        <f t="shared" si="19"/>
        <v>0.00</v>
      </c>
      <c r="AJ129" s="44" t="s">
        <v>681</v>
      </c>
      <c r="AK129" s="15" t="s">
        <v>686</v>
      </c>
      <c r="AL129" s="14" t="s">
        <v>57</v>
      </c>
      <c r="AM129" s="39" t="s">
        <v>58</v>
      </c>
      <c r="AN129" s="39" t="s">
        <v>59</v>
      </c>
      <c r="AO129" s="39" t="s">
        <v>60</v>
      </c>
      <c r="AP129" s="39" t="s">
        <v>61</v>
      </c>
      <c r="AQ129" s="59"/>
      <c r="AR129" s="20"/>
      <c r="AS129" s="20"/>
      <c r="AT129" s="20"/>
      <c r="AU129" s="20"/>
      <c r="AV129" s="20"/>
      <c r="AW129" s="20"/>
      <c r="AX129" s="20"/>
      <c r="AY129" s="20"/>
      <c r="AZ129" s="20"/>
      <c r="BA129" s="20"/>
      <c r="BB129" s="20"/>
    </row>
    <row r="130" spans="1:54" ht="25.5" x14ac:dyDescent="0.25">
      <c r="A130" s="21">
        <v>1403</v>
      </c>
      <c r="B130" s="39" t="s">
        <v>73</v>
      </c>
      <c r="C130" s="13" t="s">
        <v>257</v>
      </c>
      <c r="D130" s="13">
        <v>34017</v>
      </c>
      <c r="E130" s="13" t="s">
        <v>252</v>
      </c>
      <c r="F130" s="13">
        <v>12863</v>
      </c>
      <c r="G130" s="13" t="s">
        <v>271</v>
      </c>
      <c r="H130" s="13" t="s">
        <v>274</v>
      </c>
      <c r="I130" s="13" t="s">
        <v>74</v>
      </c>
      <c r="J130" s="13" t="s">
        <v>75</v>
      </c>
      <c r="K130" s="13" t="s">
        <v>294</v>
      </c>
      <c r="L130" s="4">
        <v>56964</v>
      </c>
      <c r="M130" s="4" t="s">
        <v>641</v>
      </c>
      <c r="N130" s="14" t="s">
        <v>38</v>
      </c>
      <c r="O130" s="15" t="s">
        <v>680</v>
      </c>
      <c r="P130" s="68"/>
      <c r="Q130" s="61">
        <v>875.13</v>
      </c>
      <c r="R130" s="65">
        <f t="shared" si="12"/>
        <v>0</v>
      </c>
      <c r="S130" s="65">
        <f t="shared" si="13"/>
        <v>0.39634510869565215</v>
      </c>
      <c r="T130" s="15">
        <v>0</v>
      </c>
      <c r="U130" s="15">
        <v>1.309350279</v>
      </c>
      <c r="V130" s="15">
        <f t="shared" si="14"/>
        <v>1.309350279</v>
      </c>
      <c r="W130" s="15" t="str">
        <f t="shared" si="15"/>
        <v>0.00</v>
      </c>
      <c r="X130" s="15">
        <v>0</v>
      </c>
      <c r="Y130" s="15">
        <v>0.49958948800000003</v>
      </c>
      <c r="Z130" s="15">
        <f t="shared" si="16"/>
        <v>0.49958948800000003</v>
      </c>
      <c r="AA130" s="16" t="str">
        <f t="shared" si="17"/>
        <v>0</v>
      </c>
      <c r="AB130" s="13"/>
      <c r="AC130" s="13"/>
      <c r="AD130" s="13"/>
      <c r="AE130" s="13"/>
      <c r="AF130" s="53">
        <f t="shared" si="22"/>
        <v>0</v>
      </c>
      <c r="AG130" s="53">
        <f t="shared" si="23"/>
        <v>1.3700990380857703E-2</v>
      </c>
      <c r="AH130" s="53">
        <f t="shared" si="18"/>
        <v>1.3700990380857703E-2</v>
      </c>
      <c r="AI130" s="53" t="str">
        <f t="shared" si="19"/>
        <v>0.00</v>
      </c>
      <c r="AJ130" s="44" t="s">
        <v>681</v>
      </c>
      <c r="AK130" s="15" t="s">
        <v>686</v>
      </c>
      <c r="AL130" s="14" t="s">
        <v>57</v>
      </c>
      <c r="AM130" s="39" t="s">
        <v>58</v>
      </c>
      <c r="AN130" s="39" t="s">
        <v>59</v>
      </c>
      <c r="AO130" s="39" t="s">
        <v>60</v>
      </c>
      <c r="AP130" s="39" t="s">
        <v>61</v>
      </c>
      <c r="AQ130" s="20"/>
      <c r="AR130" s="20"/>
      <c r="AS130" s="20"/>
      <c r="AT130" s="20"/>
      <c r="AU130" s="20"/>
      <c r="AV130" s="20"/>
      <c r="AW130" s="20"/>
      <c r="AX130" s="20"/>
      <c r="AY130" s="20"/>
      <c r="AZ130" s="20"/>
      <c r="BA130" s="20"/>
      <c r="BB130" s="20"/>
    </row>
    <row r="131" spans="1:54" ht="25.5" x14ac:dyDescent="0.25">
      <c r="A131" s="21">
        <v>1404</v>
      </c>
      <c r="B131" s="39" t="s">
        <v>73</v>
      </c>
      <c r="C131" s="13" t="s">
        <v>257</v>
      </c>
      <c r="D131" s="13">
        <v>34017</v>
      </c>
      <c r="E131" s="13" t="s">
        <v>252</v>
      </c>
      <c r="F131" s="13">
        <v>12863</v>
      </c>
      <c r="G131" s="13" t="s">
        <v>271</v>
      </c>
      <c r="H131" s="13" t="s">
        <v>274</v>
      </c>
      <c r="I131" s="13" t="s">
        <v>74</v>
      </c>
      <c r="J131" s="13" t="s">
        <v>75</v>
      </c>
      <c r="K131" s="13" t="s">
        <v>294</v>
      </c>
      <c r="L131" s="4">
        <v>56964</v>
      </c>
      <c r="M131" s="4" t="s">
        <v>641</v>
      </c>
      <c r="N131" s="14" t="s">
        <v>39</v>
      </c>
      <c r="O131" s="15" t="s">
        <v>680</v>
      </c>
      <c r="P131" s="68"/>
      <c r="Q131" s="61">
        <v>875.13</v>
      </c>
      <c r="R131" s="65">
        <f t="shared" si="12"/>
        <v>0</v>
      </c>
      <c r="S131" s="65">
        <f t="shared" si="13"/>
        <v>0.39634510869565215</v>
      </c>
      <c r="T131" s="15">
        <v>0</v>
      </c>
      <c r="U131" s="15">
        <v>1.309350279</v>
      </c>
      <c r="V131" s="15">
        <f t="shared" si="14"/>
        <v>1.309350279</v>
      </c>
      <c r="W131" s="15" t="str">
        <f t="shared" si="15"/>
        <v>0.00</v>
      </c>
      <c r="X131" s="15">
        <v>0</v>
      </c>
      <c r="Y131" s="15">
        <v>0.49958948800000003</v>
      </c>
      <c r="Z131" s="15">
        <f t="shared" si="16"/>
        <v>0.49958948800000003</v>
      </c>
      <c r="AA131" s="16" t="str">
        <f t="shared" si="17"/>
        <v>0</v>
      </c>
      <c r="AB131" s="13"/>
      <c r="AC131" s="13"/>
      <c r="AD131" s="13"/>
      <c r="AE131" s="13"/>
      <c r="AF131" s="53">
        <f t="shared" si="22"/>
        <v>0</v>
      </c>
      <c r="AG131" s="53">
        <f t="shared" si="23"/>
        <v>1.3700990380857703E-2</v>
      </c>
      <c r="AH131" s="53">
        <f t="shared" si="18"/>
        <v>1.3700990380857703E-2</v>
      </c>
      <c r="AI131" s="53" t="str">
        <f t="shared" si="19"/>
        <v>0.00</v>
      </c>
      <c r="AJ131" s="44" t="s">
        <v>681</v>
      </c>
      <c r="AK131" s="15" t="s">
        <v>686</v>
      </c>
      <c r="AL131" s="14" t="s">
        <v>57</v>
      </c>
      <c r="AM131" s="39" t="s">
        <v>58</v>
      </c>
      <c r="AN131" s="39" t="s">
        <v>59</v>
      </c>
      <c r="AO131" s="39" t="s">
        <v>60</v>
      </c>
      <c r="AP131" s="39" t="s">
        <v>61</v>
      </c>
      <c r="AQ131" s="20"/>
      <c r="AR131" s="20"/>
      <c r="AS131" s="20"/>
      <c r="AT131" s="20"/>
      <c r="AU131" s="20"/>
      <c r="AV131" s="20"/>
      <c r="AW131" s="20"/>
      <c r="AX131" s="20"/>
      <c r="AY131" s="20"/>
      <c r="AZ131" s="20"/>
      <c r="BA131" s="20"/>
      <c r="BB131" s="20"/>
    </row>
    <row r="132" spans="1:54" ht="25.5" x14ac:dyDescent="0.25">
      <c r="A132" s="21">
        <v>1405</v>
      </c>
      <c r="B132" s="39" t="s">
        <v>73</v>
      </c>
      <c r="C132" s="13" t="s">
        <v>257</v>
      </c>
      <c r="D132" s="13">
        <v>34017</v>
      </c>
      <c r="E132" s="13" t="s">
        <v>252</v>
      </c>
      <c r="F132" s="13">
        <v>12863</v>
      </c>
      <c r="G132" s="13" t="s">
        <v>271</v>
      </c>
      <c r="H132" s="13" t="s">
        <v>274</v>
      </c>
      <c r="I132" s="13" t="s">
        <v>74</v>
      </c>
      <c r="J132" s="13" t="s">
        <v>75</v>
      </c>
      <c r="K132" s="13" t="s">
        <v>294</v>
      </c>
      <c r="L132" s="4">
        <v>56964</v>
      </c>
      <c r="M132" s="4" t="s">
        <v>641</v>
      </c>
      <c r="N132" s="14" t="s">
        <v>37</v>
      </c>
      <c r="O132" s="15" t="s">
        <v>680</v>
      </c>
      <c r="P132" s="68"/>
      <c r="Q132" s="61">
        <v>875.13</v>
      </c>
      <c r="R132" s="65">
        <f t="shared" si="12"/>
        <v>0</v>
      </c>
      <c r="S132" s="65">
        <f t="shared" si="13"/>
        <v>0.39634510869565215</v>
      </c>
      <c r="T132" s="15">
        <v>0</v>
      </c>
      <c r="U132" s="15">
        <v>0.31741825000000001</v>
      </c>
      <c r="V132" s="15">
        <f t="shared" si="14"/>
        <v>0.31741825000000001</v>
      </c>
      <c r="W132" s="15" t="str">
        <f t="shared" si="15"/>
        <v>0.00</v>
      </c>
      <c r="X132" s="15">
        <v>0</v>
      </c>
      <c r="Y132" s="15">
        <v>0.121112604</v>
      </c>
      <c r="Z132" s="15">
        <f t="shared" si="16"/>
        <v>0.121112604</v>
      </c>
      <c r="AA132" s="16" t="str">
        <f t="shared" si="17"/>
        <v>0</v>
      </c>
      <c r="AB132" s="13"/>
      <c r="AC132" s="13"/>
      <c r="AD132" s="13"/>
      <c r="AE132" s="13"/>
      <c r="AF132" s="53">
        <f t="shared" si="22"/>
        <v>0</v>
      </c>
      <c r="AG132" s="53">
        <f t="shared" si="23"/>
        <v>3.3214522368105307E-3</v>
      </c>
      <c r="AH132" s="53">
        <f t="shared" si="18"/>
        <v>3.3214522368105307E-3</v>
      </c>
      <c r="AI132" s="53" t="str">
        <f t="shared" si="19"/>
        <v>0.00</v>
      </c>
      <c r="AJ132" s="44" t="s">
        <v>681</v>
      </c>
      <c r="AK132" s="15" t="s">
        <v>686</v>
      </c>
      <c r="AL132" s="14" t="s">
        <v>57</v>
      </c>
      <c r="AM132" s="39" t="s">
        <v>58</v>
      </c>
      <c r="AN132" s="39" t="s">
        <v>59</v>
      </c>
      <c r="AO132" s="39" t="s">
        <v>60</v>
      </c>
      <c r="AP132" s="39" t="s">
        <v>61</v>
      </c>
      <c r="AQ132" s="20"/>
      <c r="AR132" s="20"/>
      <c r="AS132" s="20"/>
      <c r="AT132" s="20"/>
      <c r="AU132" s="20"/>
      <c r="AV132" s="20"/>
      <c r="AW132" s="20"/>
      <c r="AX132" s="20"/>
      <c r="AY132" s="20"/>
      <c r="AZ132" s="20"/>
      <c r="BA132" s="20"/>
      <c r="BB132" s="20"/>
    </row>
    <row r="133" spans="1:54" ht="25.5" x14ac:dyDescent="0.25">
      <c r="A133" s="21">
        <v>1406</v>
      </c>
      <c r="B133" s="39" t="s">
        <v>73</v>
      </c>
      <c r="C133" s="13" t="s">
        <v>257</v>
      </c>
      <c r="D133" s="13">
        <v>34017</v>
      </c>
      <c r="E133" s="13" t="s">
        <v>252</v>
      </c>
      <c r="F133" s="13">
        <v>12863</v>
      </c>
      <c r="G133" s="13" t="s">
        <v>271</v>
      </c>
      <c r="H133" s="13" t="s">
        <v>274</v>
      </c>
      <c r="I133" s="13" t="s">
        <v>74</v>
      </c>
      <c r="J133" s="13" t="s">
        <v>75</v>
      </c>
      <c r="K133" s="13" t="s">
        <v>294</v>
      </c>
      <c r="L133" s="4">
        <v>56964</v>
      </c>
      <c r="M133" s="4" t="s">
        <v>641</v>
      </c>
      <c r="N133" s="14" t="s">
        <v>34</v>
      </c>
      <c r="O133" s="15" t="s">
        <v>680</v>
      </c>
      <c r="P133" s="68"/>
      <c r="Q133" s="61">
        <v>875.13</v>
      </c>
      <c r="R133" s="65">
        <f t="shared" si="12"/>
        <v>0</v>
      </c>
      <c r="S133" s="65">
        <f t="shared" si="13"/>
        <v>0.39634510869565215</v>
      </c>
      <c r="T133" s="15">
        <v>0</v>
      </c>
      <c r="U133" s="15">
        <v>0.41661145300000002</v>
      </c>
      <c r="V133" s="15">
        <f t="shared" si="14"/>
        <v>0.41661145300000002</v>
      </c>
      <c r="W133" s="15" t="str">
        <f t="shared" si="15"/>
        <v>0.00</v>
      </c>
      <c r="X133" s="15">
        <v>0</v>
      </c>
      <c r="Y133" s="15">
        <v>0.158960292</v>
      </c>
      <c r="Z133" s="15">
        <f t="shared" si="16"/>
        <v>0.158960292</v>
      </c>
      <c r="AA133" s="16" t="str">
        <f t="shared" si="17"/>
        <v>0</v>
      </c>
      <c r="AB133" s="13"/>
      <c r="AC133" s="13"/>
      <c r="AD133" s="13"/>
      <c r="AE133" s="13"/>
      <c r="AF133" s="53">
        <f t="shared" si="22"/>
        <v>0</v>
      </c>
      <c r="AG133" s="53">
        <f t="shared" si="23"/>
        <v>4.359406040245449E-3</v>
      </c>
      <c r="AH133" s="53">
        <f t="shared" si="18"/>
        <v>4.359406040245449E-3</v>
      </c>
      <c r="AI133" s="53" t="str">
        <f t="shared" si="19"/>
        <v>0.00</v>
      </c>
      <c r="AJ133" s="44" t="s">
        <v>681</v>
      </c>
      <c r="AK133" s="15" t="s">
        <v>686</v>
      </c>
      <c r="AL133" s="14" t="s">
        <v>57</v>
      </c>
      <c r="AM133" s="39" t="s">
        <v>58</v>
      </c>
      <c r="AN133" s="39" t="s">
        <v>59</v>
      </c>
      <c r="AO133" s="39" t="s">
        <v>60</v>
      </c>
      <c r="AP133" s="39" t="s">
        <v>61</v>
      </c>
      <c r="AQ133" s="20"/>
      <c r="AR133" s="20"/>
      <c r="AS133" s="20"/>
      <c r="AT133" s="20"/>
      <c r="AU133" s="20"/>
      <c r="AV133" s="20"/>
      <c r="AW133" s="20"/>
      <c r="AX133" s="20"/>
      <c r="AY133" s="20"/>
      <c r="AZ133" s="20"/>
      <c r="BA133" s="20"/>
      <c r="BB133" s="20"/>
    </row>
    <row r="134" spans="1:54" ht="25.5" x14ac:dyDescent="0.25">
      <c r="A134" s="21">
        <v>1407</v>
      </c>
      <c r="B134" s="39" t="s">
        <v>73</v>
      </c>
      <c r="C134" s="13" t="s">
        <v>257</v>
      </c>
      <c r="D134" s="13">
        <v>34017</v>
      </c>
      <c r="E134" s="13" t="s">
        <v>252</v>
      </c>
      <c r="F134" s="13">
        <v>12863</v>
      </c>
      <c r="G134" s="13" t="s">
        <v>271</v>
      </c>
      <c r="H134" s="13" t="s">
        <v>331</v>
      </c>
      <c r="I134" s="13" t="s">
        <v>74</v>
      </c>
      <c r="J134" s="13" t="s">
        <v>75</v>
      </c>
      <c r="K134" s="13" t="s">
        <v>295</v>
      </c>
      <c r="L134" s="4">
        <v>56964</v>
      </c>
      <c r="M134" s="4" t="s">
        <v>642</v>
      </c>
      <c r="N134" s="14" t="s">
        <v>35</v>
      </c>
      <c r="O134" s="15" t="s">
        <v>680</v>
      </c>
      <c r="P134" s="68"/>
      <c r="Q134" s="61">
        <v>1007.86</v>
      </c>
      <c r="R134" s="65">
        <f t="shared" si="12"/>
        <v>0</v>
      </c>
      <c r="S134" s="65">
        <f t="shared" si="13"/>
        <v>0.45645833333333335</v>
      </c>
      <c r="T134" s="15">
        <v>0</v>
      </c>
      <c r="U134" s="15">
        <v>5.9425694160000004</v>
      </c>
      <c r="V134" s="15">
        <f t="shared" si="14"/>
        <v>5.9425694160000004</v>
      </c>
      <c r="W134" s="15" t="str">
        <f t="shared" si="15"/>
        <v>0.00</v>
      </c>
      <c r="X134" s="15">
        <v>0</v>
      </c>
      <c r="Y134" s="15">
        <v>2.2708613130000002</v>
      </c>
      <c r="Z134" s="15">
        <f t="shared" si="16"/>
        <v>2.2708613130000002</v>
      </c>
      <c r="AA134" s="16" t="str">
        <f t="shared" si="17"/>
        <v>0</v>
      </c>
      <c r="AB134" s="13"/>
      <c r="AC134" s="13"/>
      <c r="AD134" s="13"/>
      <c r="AE134" s="13"/>
      <c r="AF134" s="53">
        <f t="shared" si="22"/>
        <v>0</v>
      </c>
      <c r="AG134" s="53">
        <f t="shared" si="23"/>
        <v>5.4075637005139607E-2</v>
      </c>
      <c r="AH134" s="53">
        <f t="shared" si="18"/>
        <v>5.4075637005139607E-2</v>
      </c>
      <c r="AI134" s="53" t="str">
        <f t="shared" si="19"/>
        <v>0.00</v>
      </c>
      <c r="AJ134" s="44" t="s">
        <v>681</v>
      </c>
      <c r="AK134" s="15" t="s">
        <v>686</v>
      </c>
      <c r="AL134" s="14" t="s">
        <v>57</v>
      </c>
      <c r="AM134" s="39" t="s">
        <v>58</v>
      </c>
      <c r="AN134" s="39" t="s">
        <v>59</v>
      </c>
      <c r="AO134" s="39" t="s">
        <v>60</v>
      </c>
      <c r="AP134" s="39" t="s">
        <v>61</v>
      </c>
      <c r="AQ134" s="20"/>
      <c r="AR134" s="20"/>
      <c r="AS134" s="20"/>
      <c r="AT134" s="20"/>
      <c r="AU134" s="20"/>
      <c r="AV134" s="20"/>
      <c r="AW134" s="20"/>
      <c r="AX134" s="20"/>
      <c r="AY134" s="20"/>
      <c r="AZ134" s="20"/>
      <c r="BA134" s="20"/>
      <c r="BB134" s="20"/>
    </row>
    <row r="135" spans="1:54" ht="25.5" x14ac:dyDescent="0.25">
      <c r="A135" s="21">
        <v>1408</v>
      </c>
      <c r="B135" s="39" t="s">
        <v>73</v>
      </c>
      <c r="C135" s="13" t="s">
        <v>257</v>
      </c>
      <c r="D135" s="13">
        <v>34017</v>
      </c>
      <c r="E135" s="13" t="s">
        <v>252</v>
      </c>
      <c r="F135" s="13">
        <v>12863</v>
      </c>
      <c r="G135" s="13" t="s">
        <v>271</v>
      </c>
      <c r="H135" s="13" t="s">
        <v>331</v>
      </c>
      <c r="I135" s="13" t="s">
        <v>74</v>
      </c>
      <c r="J135" s="13" t="s">
        <v>75</v>
      </c>
      <c r="K135" s="13" t="s">
        <v>295</v>
      </c>
      <c r="L135" s="4">
        <v>56964</v>
      </c>
      <c r="M135" s="4" t="s">
        <v>642</v>
      </c>
      <c r="N135" s="14" t="s">
        <v>40</v>
      </c>
      <c r="O135" s="15" t="s">
        <v>680</v>
      </c>
      <c r="P135" s="68"/>
      <c r="Q135" s="61">
        <v>1007.86</v>
      </c>
      <c r="R135" s="65">
        <f t="shared" si="12"/>
        <v>0</v>
      </c>
      <c r="S135" s="65">
        <f t="shared" si="13"/>
        <v>0.45645833333333335</v>
      </c>
      <c r="T135" s="15">
        <v>0</v>
      </c>
      <c r="U135" s="15">
        <v>0</v>
      </c>
      <c r="V135" s="15">
        <f t="shared" si="14"/>
        <v>0</v>
      </c>
      <c r="W135" s="15" t="str">
        <f t="shared" si="15"/>
        <v>0.00</v>
      </c>
      <c r="X135" s="15">
        <v>0</v>
      </c>
      <c r="Y135" s="15">
        <v>0</v>
      </c>
      <c r="Z135" s="15">
        <f t="shared" si="16"/>
        <v>0</v>
      </c>
      <c r="AA135" s="16" t="str">
        <f t="shared" si="17"/>
        <v>0</v>
      </c>
      <c r="AB135" s="13"/>
      <c r="AC135" s="13"/>
      <c r="AD135" s="13"/>
      <c r="AE135" s="13"/>
      <c r="AF135" s="53">
        <f t="shared" si="22"/>
        <v>0</v>
      </c>
      <c r="AG135" s="53">
        <f t="shared" si="23"/>
        <v>0</v>
      </c>
      <c r="AH135" s="53">
        <f t="shared" si="18"/>
        <v>0</v>
      </c>
      <c r="AI135" s="53" t="str">
        <f t="shared" si="19"/>
        <v>0.00</v>
      </c>
      <c r="AJ135" s="44" t="s">
        <v>681</v>
      </c>
      <c r="AK135" s="15" t="s">
        <v>686</v>
      </c>
      <c r="AL135" s="14" t="s">
        <v>57</v>
      </c>
      <c r="AM135" s="39" t="s">
        <v>58</v>
      </c>
      <c r="AN135" s="39" t="s">
        <v>59</v>
      </c>
      <c r="AO135" s="39" t="s">
        <v>60</v>
      </c>
      <c r="AP135" s="39" t="s">
        <v>61</v>
      </c>
      <c r="AQ135" s="20"/>
      <c r="AR135" s="20"/>
      <c r="AS135" s="20"/>
      <c r="AT135" s="20"/>
      <c r="AU135" s="20"/>
      <c r="AV135" s="20"/>
      <c r="AW135" s="20"/>
      <c r="AX135" s="20"/>
      <c r="AY135" s="20"/>
      <c r="AZ135" s="20"/>
      <c r="BA135" s="20"/>
      <c r="BB135" s="20"/>
    </row>
    <row r="136" spans="1:54" ht="25.5" x14ac:dyDescent="0.25">
      <c r="A136" s="21">
        <v>1409</v>
      </c>
      <c r="B136" s="40" t="s">
        <v>73</v>
      </c>
      <c r="C136" s="13" t="s">
        <v>257</v>
      </c>
      <c r="D136" s="13">
        <v>34017</v>
      </c>
      <c r="E136" s="13" t="s">
        <v>252</v>
      </c>
      <c r="F136" s="13">
        <v>12863</v>
      </c>
      <c r="G136" s="13" t="s">
        <v>271</v>
      </c>
      <c r="H136" s="13" t="s">
        <v>331</v>
      </c>
      <c r="I136" s="13" t="s">
        <v>74</v>
      </c>
      <c r="J136" s="13" t="s">
        <v>75</v>
      </c>
      <c r="K136" s="13" t="s">
        <v>295</v>
      </c>
      <c r="L136" s="4">
        <v>56964</v>
      </c>
      <c r="M136" s="4" t="s">
        <v>642</v>
      </c>
      <c r="N136" s="13" t="s">
        <v>36</v>
      </c>
      <c r="O136" s="15" t="s">
        <v>680</v>
      </c>
      <c r="P136" s="68"/>
      <c r="Q136" s="61">
        <v>1007.86</v>
      </c>
      <c r="R136" s="65">
        <f t="shared" ref="R136:R199" si="24">P136/2208</f>
        <v>0</v>
      </c>
      <c r="S136" s="65">
        <f t="shared" ref="S136:S199" si="25">Q136/2208</f>
        <v>0.45645833333333335</v>
      </c>
      <c r="T136" s="15">
        <v>0</v>
      </c>
      <c r="U136" s="15">
        <v>1.7827708250000001</v>
      </c>
      <c r="V136" s="15">
        <f t="shared" ref="V136:V199" si="26">U136-T136</f>
        <v>1.7827708250000001</v>
      </c>
      <c r="W136" s="15" t="str">
        <f t="shared" ref="W136:W199" si="27">IFERROR(((U136-T136)/T136)*100,"0.00")</f>
        <v>0.00</v>
      </c>
      <c r="X136" s="15">
        <v>0</v>
      </c>
      <c r="Y136" s="15">
        <v>0.68125839300000002</v>
      </c>
      <c r="Z136" s="15">
        <f t="shared" ref="Z136:Z199" si="28">Y136-X136</f>
        <v>0.68125839300000002</v>
      </c>
      <c r="AA136" s="16" t="str">
        <f t="shared" ref="AA136:AA199" si="29">IFERROR(((Y136-X136)/X136)*100,"0")</f>
        <v>0</v>
      </c>
      <c r="AB136" s="13"/>
      <c r="AC136" s="13"/>
      <c r="AD136" s="13"/>
      <c r="AE136" s="13"/>
      <c r="AF136" s="53">
        <f t="shared" si="22"/>
        <v>0</v>
      </c>
      <c r="AG136" s="53">
        <f t="shared" si="23"/>
        <v>1.6222691080110332E-2</v>
      </c>
      <c r="AH136" s="53">
        <f t="shared" ref="AH136:AH199" si="30">AG136-AF136</f>
        <v>1.6222691080110332E-2</v>
      </c>
      <c r="AI136" s="53" t="str">
        <f t="shared" ref="AI136:AI199" si="31">IFERROR(((AG136-AF136)/AF136)*100,"0.00")</f>
        <v>0.00</v>
      </c>
      <c r="AJ136" s="44" t="s">
        <v>681</v>
      </c>
      <c r="AK136" s="15" t="s">
        <v>686</v>
      </c>
      <c r="AL136" s="14" t="s">
        <v>57</v>
      </c>
      <c r="AM136" s="39" t="s">
        <v>58</v>
      </c>
      <c r="AN136" s="39" t="s">
        <v>59</v>
      </c>
      <c r="AO136" s="39" t="s">
        <v>60</v>
      </c>
      <c r="AP136" s="39" t="s">
        <v>61</v>
      </c>
      <c r="AQ136" s="59"/>
      <c r="AR136" s="20"/>
      <c r="AS136" s="20"/>
      <c r="AT136" s="20"/>
      <c r="AU136" s="20"/>
      <c r="AV136" s="20"/>
      <c r="AW136" s="20"/>
      <c r="AX136" s="20"/>
      <c r="AY136" s="20"/>
      <c r="AZ136" s="20"/>
      <c r="BA136" s="20"/>
      <c r="BB136" s="20"/>
    </row>
    <row r="137" spans="1:54" ht="25.5" x14ac:dyDescent="0.25">
      <c r="A137" s="21">
        <v>1410</v>
      </c>
      <c r="B137" s="39" t="s">
        <v>73</v>
      </c>
      <c r="C137" s="13" t="s">
        <v>257</v>
      </c>
      <c r="D137" s="13">
        <v>34017</v>
      </c>
      <c r="E137" s="13" t="s">
        <v>252</v>
      </c>
      <c r="F137" s="13">
        <v>12863</v>
      </c>
      <c r="G137" s="13" t="s">
        <v>271</v>
      </c>
      <c r="H137" s="13" t="s">
        <v>331</v>
      </c>
      <c r="I137" s="13" t="s">
        <v>74</v>
      </c>
      <c r="J137" s="13" t="s">
        <v>75</v>
      </c>
      <c r="K137" s="13" t="s">
        <v>295</v>
      </c>
      <c r="L137" s="4">
        <v>56964</v>
      </c>
      <c r="M137" s="4" t="s">
        <v>642</v>
      </c>
      <c r="N137" s="14" t="s">
        <v>38</v>
      </c>
      <c r="O137" s="15" t="s">
        <v>680</v>
      </c>
      <c r="P137" s="68"/>
      <c r="Q137" s="61">
        <v>1007.86</v>
      </c>
      <c r="R137" s="65">
        <f t="shared" si="24"/>
        <v>0</v>
      </c>
      <c r="S137" s="65">
        <f t="shared" si="25"/>
        <v>0.45645833333333335</v>
      </c>
      <c r="T137" s="15">
        <v>0</v>
      </c>
      <c r="U137" s="15">
        <v>1.307365272</v>
      </c>
      <c r="V137" s="15">
        <f t="shared" si="26"/>
        <v>1.307365272</v>
      </c>
      <c r="W137" s="15" t="str">
        <f t="shared" si="27"/>
        <v>0.00</v>
      </c>
      <c r="X137" s="15">
        <v>0</v>
      </c>
      <c r="Y137" s="15">
        <v>0.49958948800000003</v>
      </c>
      <c r="Z137" s="15">
        <f t="shared" si="28"/>
        <v>0.49958948800000003</v>
      </c>
      <c r="AA137" s="16" t="str">
        <f t="shared" si="29"/>
        <v>0</v>
      </c>
      <c r="AB137" s="13"/>
      <c r="AC137" s="13"/>
      <c r="AD137" s="13"/>
      <c r="AE137" s="13"/>
      <c r="AF137" s="53">
        <f t="shared" ref="AF137:AF167" si="32">AC137/2000</f>
        <v>0</v>
      </c>
      <c r="AG137" s="53">
        <f t="shared" si="23"/>
        <v>1.189664012065168E-2</v>
      </c>
      <c r="AH137" s="53">
        <f t="shared" si="30"/>
        <v>1.189664012065168E-2</v>
      </c>
      <c r="AI137" s="53" t="str">
        <f t="shared" si="31"/>
        <v>0.00</v>
      </c>
      <c r="AJ137" s="44" t="s">
        <v>681</v>
      </c>
      <c r="AK137" s="15" t="s">
        <v>686</v>
      </c>
      <c r="AL137" s="14" t="s">
        <v>57</v>
      </c>
      <c r="AM137" s="39" t="s">
        <v>58</v>
      </c>
      <c r="AN137" s="39" t="s">
        <v>59</v>
      </c>
      <c r="AO137" s="39" t="s">
        <v>60</v>
      </c>
      <c r="AP137" s="39" t="s">
        <v>61</v>
      </c>
      <c r="AQ137" s="20"/>
      <c r="AR137" s="20"/>
      <c r="AS137" s="20"/>
      <c r="AT137" s="20"/>
      <c r="AU137" s="20"/>
      <c r="AV137" s="20"/>
      <c r="AW137" s="20"/>
      <c r="AX137" s="20"/>
      <c r="AY137" s="20"/>
      <c r="AZ137" s="20"/>
      <c r="BA137" s="20"/>
      <c r="BB137" s="20"/>
    </row>
    <row r="138" spans="1:54" ht="25.5" x14ac:dyDescent="0.25">
      <c r="A138" s="21">
        <v>1411</v>
      </c>
      <c r="B138" s="39" t="s">
        <v>73</v>
      </c>
      <c r="C138" s="13" t="s">
        <v>257</v>
      </c>
      <c r="D138" s="13">
        <v>34017</v>
      </c>
      <c r="E138" s="13" t="s">
        <v>252</v>
      </c>
      <c r="F138" s="13">
        <v>12863</v>
      </c>
      <c r="G138" s="13" t="s">
        <v>271</v>
      </c>
      <c r="H138" s="13" t="s">
        <v>331</v>
      </c>
      <c r="I138" s="13" t="s">
        <v>74</v>
      </c>
      <c r="J138" s="13" t="s">
        <v>75</v>
      </c>
      <c r="K138" s="13" t="s">
        <v>295</v>
      </c>
      <c r="L138" s="4">
        <v>56964</v>
      </c>
      <c r="M138" s="4" t="s">
        <v>642</v>
      </c>
      <c r="N138" s="14" t="s">
        <v>39</v>
      </c>
      <c r="O138" s="15" t="s">
        <v>680</v>
      </c>
      <c r="P138" s="68"/>
      <c r="Q138" s="61">
        <v>1007.86</v>
      </c>
      <c r="R138" s="65">
        <f t="shared" si="24"/>
        <v>0</v>
      </c>
      <c r="S138" s="65">
        <f t="shared" si="25"/>
        <v>0.45645833333333335</v>
      </c>
      <c r="T138" s="15">
        <v>0</v>
      </c>
      <c r="U138" s="15">
        <v>1.307365272</v>
      </c>
      <c r="V138" s="15">
        <f t="shared" si="26"/>
        <v>1.307365272</v>
      </c>
      <c r="W138" s="15" t="str">
        <f t="shared" si="27"/>
        <v>0.00</v>
      </c>
      <c r="X138" s="15">
        <v>0</v>
      </c>
      <c r="Y138" s="15">
        <v>0.49958948800000003</v>
      </c>
      <c r="Z138" s="15">
        <f t="shared" si="28"/>
        <v>0.49958948800000003</v>
      </c>
      <c r="AA138" s="16" t="str">
        <f t="shared" si="29"/>
        <v>0</v>
      </c>
      <c r="AB138" s="13"/>
      <c r="AC138" s="13"/>
      <c r="AD138" s="13"/>
      <c r="AE138" s="13"/>
      <c r="AF138" s="53">
        <f t="shared" si="32"/>
        <v>0</v>
      </c>
      <c r="AG138" s="53">
        <f t="shared" si="23"/>
        <v>1.189664012065168E-2</v>
      </c>
      <c r="AH138" s="53">
        <f t="shared" si="30"/>
        <v>1.189664012065168E-2</v>
      </c>
      <c r="AI138" s="53" t="str">
        <f t="shared" si="31"/>
        <v>0.00</v>
      </c>
      <c r="AJ138" s="44" t="s">
        <v>681</v>
      </c>
      <c r="AK138" s="15" t="s">
        <v>686</v>
      </c>
      <c r="AL138" s="14" t="s">
        <v>57</v>
      </c>
      <c r="AM138" s="39" t="s">
        <v>58</v>
      </c>
      <c r="AN138" s="39" t="s">
        <v>59</v>
      </c>
      <c r="AO138" s="39" t="s">
        <v>60</v>
      </c>
      <c r="AP138" s="39" t="s">
        <v>61</v>
      </c>
      <c r="AQ138" s="20"/>
      <c r="AR138" s="20"/>
      <c r="AS138" s="20"/>
      <c r="AT138" s="20"/>
      <c r="AU138" s="20"/>
      <c r="AV138" s="20"/>
      <c r="AW138" s="20"/>
      <c r="AX138" s="20"/>
      <c r="AY138" s="20"/>
      <c r="AZ138" s="20"/>
      <c r="BA138" s="20"/>
      <c r="BB138" s="20"/>
    </row>
    <row r="139" spans="1:54" ht="25.5" x14ac:dyDescent="0.25">
      <c r="A139" s="21">
        <v>1412</v>
      </c>
      <c r="B139" s="39" t="s">
        <v>73</v>
      </c>
      <c r="C139" s="13" t="s">
        <v>257</v>
      </c>
      <c r="D139" s="13">
        <v>34017</v>
      </c>
      <c r="E139" s="13" t="s">
        <v>252</v>
      </c>
      <c r="F139" s="13">
        <v>12863</v>
      </c>
      <c r="G139" s="13" t="s">
        <v>271</v>
      </c>
      <c r="H139" s="13" t="s">
        <v>331</v>
      </c>
      <c r="I139" s="13" t="s">
        <v>74</v>
      </c>
      <c r="J139" s="13" t="s">
        <v>75</v>
      </c>
      <c r="K139" s="13" t="s">
        <v>295</v>
      </c>
      <c r="L139" s="4">
        <v>56964</v>
      </c>
      <c r="M139" s="4" t="s">
        <v>642</v>
      </c>
      <c r="N139" s="14" t="s">
        <v>37</v>
      </c>
      <c r="O139" s="15" t="s">
        <v>680</v>
      </c>
      <c r="P139" s="68"/>
      <c r="Q139" s="61">
        <v>1007.86</v>
      </c>
      <c r="R139" s="65">
        <f t="shared" si="24"/>
        <v>0</v>
      </c>
      <c r="S139" s="65">
        <f t="shared" si="25"/>
        <v>0.45645833333333335</v>
      </c>
      <c r="T139" s="15">
        <v>0</v>
      </c>
      <c r="U139" s="15">
        <v>0.31693703600000001</v>
      </c>
      <c r="V139" s="15">
        <f t="shared" si="26"/>
        <v>0.31693703600000001</v>
      </c>
      <c r="W139" s="15" t="str">
        <f t="shared" si="27"/>
        <v>0.00</v>
      </c>
      <c r="X139" s="15">
        <v>0</v>
      </c>
      <c r="Y139" s="15">
        <v>0.121112604</v>
      </c>
      <c r="Z139" s="15">
        <f t="shared" si="28"/>
        <v>0.121112604</v>
      </c>
      <c r="AA139" s="16" t="str">
        <f t="shared" si="29"/>
        <v>0</v>
      </c>
      <c r="AB139" s="13"/>
      <c r="AC139" s="13"/>
      <c r="AD139" s="13"/>
      <c r="AE139" s="13"/>
      <c r="AF139" s="53">
        <f t="shared" si="32"/>
        <v>0</v>
      </c>
      <c r="AG139" s="53">
        <f t="shared" si="23"/>
        <v>2.8840339888476572E-3</v>
      </c>
      <c r="AH139" s="53">
        <f t="shared" si="30"/>
        <v>2.8840339888476572E-3</v>
      </c>
      <c r="AI139" s="53" t="str">
        <f t="shared" si="31"/>
        <v>0.00</v>
      </c>
      <c r="AJ139" s="44" t="s">
        <v>681</v>
      </c>
      <c r="AK139" s="15" t="s">
        <v>686</v>
      </c>
      <c r="AL139" s="14" t="s">
        <v>57</v>
      </c>
      <c r="AM139" s="39" t="s">
        <v>58</v>
      </c>
      <c r="AN139" s="39" t="s">
        <v>59</v>
      </c>
      <c r="AO139" s="39" t="s">
        <v>60</v>
      </c>
      <c r="AP139" s="39" t="s">
        <v>61</v>
      </c>
      <c r="AQ139" s="20"/>
      <c r="AR139" s="20"/>
      <c r="AS139" s="20"/>
      <c r="AT139" s="20"/>
      <c r="AU139" s="20"/>
      <c r="AV139" s="20"/>
      <c r="AW139" s="20"/>
      <c r="AX139" s="20"/>
      <c r="AY139" s="20"/>
      <c r="AZ139" s="20"/>
      <c r="BA139" s="20"/>
      <c r="BB139" s="20"/>
    </row>
    <row r="140" spans="1:54" ht="25.5" x14ac:dyDescent="0.25">
      <c r="A140" s="21">
        <v>1413</v>
      </c>
      <c r="B140" s="39" t="s">
        <v>73</v>
      </c>
      <c r="C140" s="13" t="s">
        <v>257</v>
      </c>
      <c r="D140" s="13">
        <v>34017</v>
      </c>
      <c r="E140" s="13" t="s">
        <v>252</v>
      </c>
      <c r="F140" s="13">
        <v>12863</v>
      </c>
      <c r="G140" s="13" t="s">
        <v>271</v>
      </c>
      <c r="H140" s="13" t="s">
        <v>331</v>
      </c>
      <c r="I140" s="13" t="s">
        <v>74</v>
      </c>
      <c r="J140" s="13" t="s">
        <v>75</v>
      </c>
      <c r="K140" s="13" t="s">
        <v>295</v>
      </c>
      <c r="L140" s="4">
        <v>56964</v>
      </c>
      <c r="M140" s="4" t="s">
        <v>642</v>
      </c>
      <c r="N140" s="14" t="s">
        <v>34</v>
      </c>
      <c r="O140" s="15" t="s">
        <v>680</v>
      </c>
      <c r="P140" s="68"/>
      <c r="Q140" s="61">
        <v>1007.86</v>
      </c>
      <c r="R140" s="65">
        <f t="shared" si="24"/>
        <v>0</v>
      </c>
      <c r="S140" s="65">
        <f t="shared" si="25"/>
        <v>0.45645833333333335</v>
      </c>
      <c r="T140" s="15">
        <v>0</v>
      </c>
      <c r="U140" s="15">
        <v>0.41597985900000001</v>
      </c>
      <c r="V140" s="15">
        <f t="shared" si="26"/>
        <v>0.41597985900000001</v>
      </c>
      <c r="W140" s="15" t="str">
        <f t="shared" si="27"/>
        <v>0.00</v>
      </c>
      <c r="X140" s="15">
        <v>0</v>
      </c>
      <c r="Y140" s="15">
        <v>0.158960292</v>
      </c>
      <c r="Z140" s="15">
        <f t="shared" si="28"/>
        <v>0.158960292</v>
      </c>
      <c r="AA140" s="16" t="str">
        <f t="shared" si="29"/>
        <v>0</v>
      </c>
      <c r="AB140" s="13"/>
      <c r="AC140" s="13"/>
      <c r="AD140" s="13"/>
      <c r="AE140" s="13"/>
      <c r="AF140" s="53">
        <f t="shared" si="32"/>
        <v>0</v>
      </c>
      <c r="AG140" s="53">
        <f t="shared" si="23"/>
        <v>3.7852945925029267E-3</v>
      </c>
      <c r="AH140" s="53">
        <f t="shared" si="30"/>
        <v>3.7852945925029267E-3</v>
      </c>
      <c r="AI140" s="53" t="str">
        <f t="shared" si="31"/>
        <v>0.00</v>
      </c>
      <c r="AJ140" s="44" t="s">
        <v>681</v>
      </c>
      <c r="AK140" s="15" t="s">
        <v>686</v>
      </c>
      <c r="AL140" s="14" t="s">
        <v>57</v>
      </c>
      <c r="AM140" s="39" t="s">
        <v>58</v>
      </c>
      <c r="AN140" s="39" t="s">
        <v>59</v>
      </c>
      <c r="AO140" s="39" t="s">
        <v>60</v>
      </c>
      <c r="AP140" s="39" t="s">
        <v>61</v>
      </c>
      <c r="AQ140" s="20"/>
      <c r="AR140" s="20"/>
      <c r="AS140" s="20"/>
      <c r="AT140" s="20"/>
      <c r="AU140" s="20"/>
      <c r="AV140" s="20"/>
      <c r="AW140" s="20"/>
      <c r="AX140" s="20"/>
      <c r="AY140" s="20"/>
      <c r="AZ140" s="20"/>
      <c r="BA140" s="20"/>
      <c r="BB140" s="20"/>
    </row>
    <row r="141" spans="1:54" ht="25.5" x14ac:dyDescent="0.25">
      <c r="A141" s="21">
        <v>1414</v>
      </c>
      <c r="B141" s="39" t="s">
        <v>73</v>
      </c>
      <c r="C141" s="13" t="s">
        <v>257</v>
      </c>
      <c r="D141" s="13">
        <v>34017</v>
      </c>
      <c r="E141" s="13" t="s">
        <v>252</v>
      </c>
      <c r="F141" s="13">
        <v>12863</v>
      </c>
      <c r="G141" s="13" t="s">
        <v>271</v>
      </c>
      <c r="H141" s="13" t="s">
        <v>319</v>
      </c>
      <c r="I141" s="13" t="s">
        <v>74</v>
      </c>
      <c r="J141" s="13" t="s">
        <v>75</v>
      </c>
      <c r="K141" s="13" t="s">
        <v>296</v>
      </c>
      <c r="L141" s="4">
        <v>56964</v>
      </c>
      <c r="M141" s="4" t="s">
        <v>643</v>
      </c>
      <c r="N141" s="14" t="s">
        <v>35</v>
      </c>
      <c r="O141" s="15" t="s">
        <v>680</v>
      </c>
      <c r="P141" s="68"/>
      <c r="Q141" s="61">
        <v>882.1</v>
      </c>
      <c r="R141" s="65">
        <f t="shared" si="24"/>
        <v>0</v>
      </c>
      <c r="S141" s="65">
        <f t="shared" si="25"/>
        <v>0.39950181159420289</v>
      </c>
      <c r="T141" s="15">
        <v>0</v>
      </c>
      <c r="U141" s="15">
        <v>5.9368595979999998</v>
      </c>
      <c r="V141" s="15">
        <f t="shared" si="26"/>
        <v>5.9368595979999998</v>
      </c>
      <c r="W141" s="15" t="str">
        <f t="shared" si="27"/>
        <v>0.00</v>
      </c>
      <c r="X141" s="15">
        <v>0</v>
      </c>
      <c r="Y141" s="15">
        <v>2.2708613130000002</v>
      </c>
      <c r="Z141" s="15">
        <f t="shared" si="28"/>
        <v>2.2708613130000002</v>
      </c>
      <c r="AA141" s="16" t="str">
        <f t="shared" si="29"/>
        <v>0</v>
      </c>
      <c r="AB141" s="13"/>
      <c r="AC141" s="13"/>
      <c r="AD141" s="13"/>
      <c r="AE141" s="13"/>
      <c r="AF141" s="53">
        <f t="shared" si="32"/>
        <v>0</v>
      </c>
      <c r="AG141" s="53">
        <f t="shared" si="23"/>
        <v>6.1785139453576693E-2</v>
      </c>
      <c r="AH141" s="53">
        <f t="shared" si="30"/>
        <v>6.1785139453576693E-2</v>
      </c>
      <c r="AI141" s="53" t="str">
        <f t="shared" si="31"/>
        <v>0.00</v>
      </c>
      <c r="AJ141" s="44" t="s">
        <v>681</v>
      </c>
      <c r="AK141" s="15" t="s">
        <v>686</v>
      </c>
      <c r="AL141" s="14" t="s">
        <v>57</v>
      </c>
      <c r="AM141" s="39" t="s">
        <v>58</v>
      </c>
      <c r="AN141" s="39" t="s">
        <v>59</v>
      </c>
      <c r="AO141" s="39" t="s">
        <v>60</v>
      </c>
      <c r="AP141" s="39" t="s">
        <v>61</v>
      </c>
      <c r="AQ141" s="20"/>
      <c r="AR141" s="20"/>
      <c r="AS141" s="20"/>
      <c r="AT141" s="20"/>
      <c r="AU141" s="20"/>
      <c r="AV141" s="20"/>
      <c r="AW141" s="20"/>
      <c r="AX141" s="20"/>
      <c r="AY141" s="20"/>
      <c r="AZ141" s="20"/>
      <c r="BA141" s="20"/>
      <c r="BB141" s="20"/>
    </row>
    <row r="142" spans="1:54" ht="25.5" x14ac:dyDescent="0.25">
      <c r="A142" s="21">
        <v>1415</v>
      </c>
      <c r="B142" s="39" t="s">
        <v>73</v>
      </c>
      <c r="C142" s="13" t="s">
        <v>257</v>
      </c>
      <c r="D142" s="13">
        <v>34017</v>
      </c>
      <c r="E142" s="13" t="s">
        <v>252</v>
      </c>
      <c r="F142" s="13">
        <v>12863</v>
      </c>
      <c r="G142" s="13" t="s">
        <v>271</v>
      </c>
      <c r="H142" s="13" t="s">
        <v>319</v>
      </c>
      <c r="I142" s="13" t="s">
        <v>74</v>
      </c>
      <c r="J142" s="13" t="s">
        <v>75</v>
      </c>
      <c r="K142" s="13" t="s">
        <v>296</v>
      </c>
      <c r="L142" s="4">
        <v>56964</v>
      </c>
      <c r="M142" s="4" t="s">
        <v>643</v>
      </c>
      <c r="N142" s="14" t="s">
        <v>40</v>
      </c>
      <c r="O142" s="15" t="s">
        <v>680</v>
      </c>
      <c r="P142" s="68"/>
      <c r="Q142" s="61">
        <v>882.1</v>
      </c>
      <c r="R142" s="65">
        <f t="shared" si="24"/>
        <v>0</v>
      </c>
      <c r="S142" s="65">
        <f t="shared" si="25"/>
        <v>0.39950181159420289</v>
      </c>
      <c r="T142" s="15">
        <v>0</v>
      </c>
      <c r="U142" s="15">
        <v>0</v>
      </c>
      <c r="V142" s="15">
        <f t="shared" si="26"/>
        <v>0</v>
      </c>
      <c r="W142" s="15" t="str">
        <f t="shared" si="27"/>
        <v>0.00</v>
      </c>
      <c r="X142" s="15">
        <v>0</v>
      </c>
      <c r="Y142" s="15">
        <v>0</v>
      </c>
      <c r="Z142" s="15">
        <f t="shared" si="28"/>
        <v>0</v>
      </c>
      <c r="AA142" s="16" t="str">
        <f t="shared" si="29"/>
        <v>0</v>
      </c>
      <c r="AB142" s="13"/>
      <c r="AC142" s="13"/>
      <c r="AD142" s="13"/>
      <c r="AE142" s="13"/>
      <c r="AF142" s="53">
        <f t="shared" si="32"/>
        <v>0</v>
      </c>
      <c r="AG142" s="53">
        <f t="shared" si="23"/>
        <v>0</v>
      </c>
      <c r="AH142" s="53">
        <f t="shared" si="30"/>
        <v>0</v>
      </c>
      <c r="AI142" s="53" t="str">
        <f t="shared" si="31"/>
        <v>0.00</v>
      </c>
      <c r="AJ142" s="44" t="s">
        <v>681</v>
      </c>
      <c r="AK142" s="15" t="s">
        <v>686</v>
      </c>
      <c r="AL142" s="14" t="s">
        <v>57</v>
      </c>
      <c r="AM142" s="39" t="s">
        <v>58</v>
      </c>
      <c r="AN142" s="39" t="s">
        <v>59</v>
      </c>
      <c r="AO142" s="39" t="s">
        <v>60</v>
      </c>
      <c r="AP142" s="39" t="s">
        <v>61</v>
      </c>
      <c r="AQ142" s="20"/>
      <c r="AR142" s="20"/>
      <c r="AS142" s="20"/>
      <c r="AT142" s="20"/>
      <c r="AU142" s="20"/>
      <c r="AV142" s="20"/>
      <c r="AW142" s="20"/>
      <c r="AX142" s="20"/>
      <c r="AY142" s="20"/>
      <c r="AZ142" s="20"/>
      <c r="BA142" s="20"/>
      <c r="BB142" s="20"/>
    </row>
    <row r="143" spans="1:54" ht="25.5" x14ac:dyDescent="0.25">
      <c r="A143" s="21">
        <v>1416</v>
      </c>
      <c r="B143" s="40" t="s">
        <v>73</v>
      </c>
      <c r="C143" s="13" t="s">
        <v>257</v>
      </c>
      <c r="D143" s="13">
        <v>34017</v>
      </c>
      <c r="E143" s="13" t="s">
        <v>252</v>
      </c>
      <c r="F143" s="13">
        <v>12863</v>
      </c>
      <c r="G143" s="13" t="s">
        <v>271</v>
      </c>
      <c r="H143" s="13" t="s">
        <v>319</v>
      </c>
      <c r="I143" s="13" t="s">
        <v>74</v>
      </c>
      <c r="J143" s="13" t="s">
        <v>75</v>
      </c>
      <c r="K143" s="13" t="s">
        <v>296</v>
      </c>
      <c r="L143" s="4">
        <v>56964</v>
      </c>
      <c r="M143" s="4" t="s">
        <v>643</v>
      </c>
      <c r="N143" s="13" t="s">
        <v>36</v>
      </c>
      <c r="O143" s="15" t="s">
        <v>680</v>
      </c>
      <c r="P143" s="68"/>
      <c r="Q143" s="61">
        <v>882.1</v>
      </c>
      <c r="R143" s="65">
        <f t="shared" si="24"/>
        <v>0</v>
      </c>
      <c r="S143" s="65">
        <f t="shared" si="25"/>
        <v>0.39950181159420289</v>
      </c>
      <c r="T143" s="15">
        <v>0</v>
      </c>
      <c r="U143" s="15">
        <v>1.781057879</v>
      </c>
      <c r="V143" s="15">
        <f t="shared" si="26"/>
        <v>1.781057879</v>
      </c>
      <c r="W143" s="15" t="str">
        <f t="shared" si="27"/>
        <v>0.00</v>
      </c>
      <c r="X143" s="15">
        <v>0</v>
      </c>
      <c r="Y143" s="15">
        <v>0.68125839300000002</v>
      </c>
      <c r="Z143" s="15">
        <f t="shared" si="28"/>
        <v>0.68125839300000002</v>
      </c>
      <c r="AA143" s="16" t="str">
        <f t="shared" si="29"/>
        <v>0</v>
      </c>
      <c r="AB143" s="13"/>
      <c r="AC143" s="13"/>
      <c r="AD143" s="13"/>
      <c r="AE143" s="13"/>
      <c r="AF143" s="53">
        <f t="shared" si="32"/>
        <v>0</v>
      </c>
      <c r="AG143" s="53">
        <f t="shared" si="23"/>
        <v>1.8535541811585989E-2</v>
      </c>
      <c r="AH143" s="53">
        <f t="shared" si="30"/>
        <v>1.8535541811585989E-2</v>
      </c>
      <c r="AI143" s="53" t="str">
        <f t="shared" si="31"/>
        <v>0.00</v>
      </c>
      <c r="AJ143" s="44" t="s">
        <v>681</v>
      </c>
      <c r="AK143" s="15" t="s">
        <v>686</v>
      </c>
      <c r="AL143" s="14" t="s">
        <v>57</v>
      </c>
      <c r="AM143" s="39" t="s">
        <v>58</v>
      </c>
      <c r="AN143" s="39" t="s">
        <v>59</v>
      </c>
      <c r="AO143" s="39" t="s">
        <v>60</v>
      </c>
      <c r="AP143" s="39" t="s">
        <v>61</v>
      </c>
      <c r="AQ143" s="59"/>
      <c r="AR143" s="20"/>
      <c r="AS143" s="20"/>
      <c r="AT143" s="20"/>
      <c r="AU143" s="20"/>
      <c r="AV143" s="20"/>
      <c r="AW143" s="20"/>
      <c r="AX143" s="20"/>
      <c r="AY143" s="20"/>
      <c r="AZ143" s="20"/>
      <c r="BA143" s="20"/>
      <c r="BB143" s="20"/>
    </row>
    <row r="144" spans="1:54" ht="25.5" x14ac:dyDescent="0.25">
      <c r="A144" s="21">
        <v>1417</v>
      </c>
      <c r="B144" s="39" t="s">
        <v>73</v>
      </c>
      <c r="C144" s="13" t="s">
        <v>257</v>
      </c>
      <c r="D144" s="13">
        <v>34017</v>
      </c>
      <c r="E144" s="13" t="s">
        <v>252</v>
      </c>
      <c r="F144" s="13">
        <v>12863</v>
      </c>
      <c r="G144" s="13" t="s">
        <v>271</v>
      </c>
      <c r="H144" s="13" t="s">
        <v>319</v>
      </c>
      <c r="I144" s="13" t="s">
        <v>74</v>
      </c>
      <c r="J144" s="13" t="s">
        <v>75</v>
      </c>
      <c r="K144" s="13" t="s">
        <v>296</v>
      </c>
      <c r="L144" s="4">
        <v>56964</v>
      </c>
      <c r="M144" s="4" t="s">
        <v>643</v>
      </c>
      <c r="N144" s="14" t="s">
        <v>38</v>
      </c>
      <c r="O144" s="15" t="s">
        <v>680</v>
      </c>
      <c r="P144" s="68"/>
      <c r="Q144" s="61">
        <v>882.1</v>
      </c>
      <c r="R144" s="65">
        <f t="shared" si="24"/>
        <v>0</v>
      </c>
      <c r="S144" s="65">
        <f t="shared" si="25"/>
        <v>0.39950181159420289</v>
      </c>
      <c r="T144" s="15">
        <v>0</v>
      </c>
      <c r="U144" s="15">
        <v>1.3061091119999999</v>
      </c>
      <c r="V144" s="15">
        <f t="shared" si="26"/>
        <v>1.3061091119999999</v>
      </c>
      <c r="W144" s="15" t="str">
        <f t="shared" si="27"/>
        <v>0.00</v>
      </c>
      <c r="X144" s="15">
        <v>0</v>
      </c>
      <c r="Y144" s="15">
        <v>0.49958948800000003</v>
      </c>
      <c r="Z144" s="15">
        <f t="shared" si="28"/>
        <v>0.49958948800000003</v>
      </c>
      <c r="AA144" s="16" t="str">
        <f t="shared" si="29"/>
        <v>0</v>
      </c>
      <c r="AB144" s="13"/>
      <c r="AC144" s="13"/>
      <c r="AD144" s="13"/>
      <c r="AE144" s="13"/>
      <c r="AF144" s="53">
        <f t="shared" si="32"/>
        <v>0</v>
      </c>
      <c r="AG144" s="53">
        <f t="shared" si="23"/>
        <v>1.3592730656388165E-2</v>
      </c>
      <c r="AH144" s="53">
        <f t="shared" si="30"/>
        <v>1.3592730656388165E-2</v>
      </c>
      <c r="AI144" s="53" t="str">
        <f t="shared" si="31"/>
        <v>0.00</v>
      </c>
      <c r="AJ144" s="44" t="s">
        <v>681</v>
      </c>
      <c r="AK144" s="15" t="s">
        <v>686</v>
      </c>
      <c r="AL144" s="14" t="s">
        <v>57</v>
      </c>
      <c r="AM144" s="39" t="s">
        <v>58</v>
      </c>
      <c r="AN144" s="39" t="s">
        <v>59</v>
      </c>
      <c r="AO144" s="39" t="s">
        <v>60</v>
      </c>
      <c r="AP144" s="39" t="s">
        <v>61</v>
      </c>
      <c r="AQ144" s="20"/>
      <c r="AR144" s="20"/>
      <c r="AS144" s="20"/>
      <c r="AT144" s="20"/>
      <c r="AU144" s="20"/>
      <c r="AV144" s="20"/>
      <c r="AW144" s="20"/>
      <c r="AX144" s="20"/>
      <c r="AY144" s="20"/>
      <c r="AZ144" s="20"/>
      <c r="BA144" s="20"/>
      <c r="BB144" s="20"/>
    </row>
    <row r="145" spans="1:54" ht="25.5" x14ac:dyDescent="0.25">
      <c r="A145" s="21">
        <v>1418</v>
      </c>
      <c r="B145" s="39" t="s">
        <v>73</v>
      </c>
      <c r="C145" s="13" t="s">
        <v>257</v>
      </c>
      <c r="D145" s="13">
        <v>34017</v>
      </c>
      <c r="E145" s="13" t="s">
        <v>252</v>
      </c>
      <c r="F145" s="13">
        <v>12863</v>
      </c>
      <c r="G145" s="13" t="s">
        <v>271</v>
      </c>
      <c r="H145" s="13" t="s">
        <v>319</v>
      </c>
      <c r="I145" s="13" t="s">
        <v>74</v>
      </c>
      <c r="J145" s="13" t="s">
        <v>75</v>
      </c>
      <c r="K145" s="13" t="s">
        <v>296</v>
      </c>
      <c r="L145" s="4">
        <v>56964</v>
      </c>
      <c r="M145" s="4" t="s">
        <v>643</v>
      </c>
      <c r="N145" s="14" t="s">
        <v>39</v>
      </c>
      <c r="O145" s="15" t="s">
        <v>680</v>
      </c>
      <c r="P145" s="68"/>
      <c r="Q145" s="61">
        <v>882.1</v>
      </c>
      <c r="R145" s="65">
        <f t="shared" si="24"/>
        <v>0</v>
      </c>
      <c r="S145" s="65">
        <f t="shared" si="25"/>
        <v>0.39950181159420289</v>
      </c>
      <c r="T145" s="15">
        <v>0</v>
      </c>
      <c r="U145" s="15">
        <v>1.3061091119999999</v>
      </c>
      <c r="V145" s="15">
        <f t="shared" si="26"/>
        <v>1.3061091119999999</v>
      </c>
      <c r="W145" s="15" t="str">
        <f t="shared" si="27"/>
        <v>0.00</v>
      </c>
      <c r="X145" s="15">
        <v>0</v>
      </c>
      <c r="Y145" s="15">
        <v>0.49958948800000003</v>
      </c>
      <c r="Z145" s="15">
        <f t="shared" si="28"/>
        <v>0.49958948800000003</v>
      </c>
      <c r="AA145" s="16" t="str">
        <f t="shared" si="29"/>
        <v>0</v>
      </c>
      <c r="AB145" s="13"/>
      <c r="AC145" s="13"/>
      <c r="AD145" s="13"/>
      <c r="AE145" s="13"/>
      <c r="AF145" s="53">
        <f t="shared" si="32"/>
        <v>0</v>
      </c>
      <c r="AG145" s="53">
        <f t="shared" si="23"/>
        <v>1.3592730656388165E-2</v>
      </c>
      <c r="AH145" s="53">
        <f t="shared" si="30"/>
        <v>1.3592730656388165E-2</v>
      </c>
      <c r="AI145" s="53" t="str">
        <f t="shared" si="31"/>
        <v>0.00</v>
      </c>
      <c r="AJ145" s="44" t="s">
        <v>681</v>
      </c>
      <c r="AK145" s="15" t="s">
        <v>686</v>
      </c>
      <c r="AL145" s="14" t="s">
        <v>57</v>
      </c>
      <c r="AM145" s="39" t="s">
        <v>58</v>
      </c>
      <c r="AN145" s="39" t="s">
        <v>59</v>
      </c>
      <c r="AO145" s="39" t="s">
        <v>60</v>
      </c>
      <c r="AP145" s="39" t="s">
        <v>61</v>
      </c>
      <c r="AQ145" s="20"/>
      <c r="AR145" s="20"/>
      <c r="AS145" s="20"/>
      <c r="AT145" s="20"/>
      <c r="AU145" s="20"/>
      <c r="AV145" s="20"/>
      <c r="AW145" s="20"/>
      <c r="AX145" s="20"/>
      <c r="AY145" s="20"/>
      <c r="AZ145" s="20"/>
      <c r="BA145" s="20"/>
      <c r="BB145" s="20"/>
    </row>
    <row r="146" spans="1:54" ht="25.5" x14ac:dyDescent="0.25">
      <c r="A146" s="21">
        <v>1419</v>
      </c>
      <c r="B146" s="39" t="s">
        <v>73</v>
      </c>
      <c r="C146" s="13" t="s">
        <v>257</v>
      </c>
      <c r="D146" s="13">
        <v>34017</v>
      </c>
      <c r="E146" s="13" t="s">
        <v>252</v>
      </c>
      <c r="F146" s="13">
        <v>12863</v>
      </c>
      <c r="G146" s="13" t="s">
        <v>271</v>
      </c>
      <c r="H146" s="13" t="s">
        <v>319</v>
      </c>
      <c r="I146" s="13" t="s">
        <v>74</v>
      </c>
      <c r="J146" s="13" t="s">
        <v>75</v>
      </c>
      <c r="K146" s="13" t="s">
        <v>296</v>
      </c>
      <c r="L146" s="4">
        <v>56964</v>
      </c>
      <c r="M146" s="4" t="s">
        <v>643</v>
      </c>
      <c r="N146" s="14" t="s">
        <v>37</v>
      </c>
      <c r="O146" s="15" t="s">
        <v>680</v>
      </c>
      <c r="P146" s="68"/>
      <c r="Q146" s="61">
        <v>882.1</v>
      </c>
      <c r="R146" s="65">
        <f t="shared" si="24"/>
        <v>0</v>
      </c>
      <c r="S146" s="65">
        <f t="shared" si="25"/>
        <v>0.39950181159420289</v>
      </c>
      <c r="T146" s="15">
        <v>0</v>
      </c>
      <c r="U146" s="15">
        <v>0.31663251199999998</v>
      </c>
      <c r="V146" s="15">
        <f t="shared" si="26"/>
        <v>0.31663251199999998</v>
      </c>
      <c r="W146" s="15" t="str">
        <f t="shared" si="27"/>
        <v>0.00</v>
      </c>
      <c r="X146" s="15">
        <v>0</v>
      </c>
      <c r="Y146" s="15">
        <v>0.121112604</v>
      </c>
      <c r="Z146" s="15">
        <f t="shared" si="28"/>
        <v>0.121112604</v>
      </c>
      <c r="AA146" s="16" t="str">
        <f t="shared" si="29"/>
        <v>0</v>
      </c>
      <c r="AB146" s="13"/>
      <c r="AC146" s="13"/>
      <c r="AD146" s="13"/>
      <c r="AE146" s="13"/>
      <c r="AF146" s="53">
        <f t="shared" si="32"/>
        <v>0</v>
      </c>
      <c r="AG146" s="53">
        <f t="shared" si="23"/>
        <v>3.2952074549370816E-3</v>
      </c>
      <c r="AH146" s="53">
        <f t="shared" si="30"/>
        <v>3.2952074549370816E-3</v>
      </c>
      <c r="AI146" s="53" t="str">
        <f t="shared" si="31"/>
        <v>0.00</v>
      </c>
      <c r="AJ146" s="44" t="s">
        <v>681</v>
      </c>
      <c r="AK146" s="15" t="s">
        <v>686</v>
      </c>
      <c r="AL146" s="14" t="s">
        <v>57</v>
      </c>
      <c r="AM146" s="39" t="s">
        <v>58</v>
      </c>
      <c r="AN146" s="39" t="s">
        <v>59</v>
      </c>
      <c r="AO146" s="39" t="s">
        <v>60</v>
      </c>
      <c r="AP146" s="39" t="s">
        <v>61</v>
      </c>
      <c r="AQ146" s="20"/>
      <c r="AR146" s="20"/>
      <c r="AS146" s="20"/>
      <c r="AT146" s="20"/>
      <c r="AU146" s="20"/>
      <c r="AV146" s="20"/>
      <c r="AW146" s="20"/>
      <c r="AX146" s="20"/>
      <c r="AY146" s="20"/>
      <c r="AZ146" s="20"/>
      <c r="BA146" s="20"/>
      <c r="BB146" s="20"/>
    </row>
    <row r="147" spans="1:54" ht="25.5" x14ac:dyDescent="0.25">
      <c r="A147" s="21">
        <v>1420</v>
      </c>
      <c r="B147" s="39" t="s">
        <v>73</v>
      </c>
      <c r="C147" s="13" t="s">
        <v>257</v>
      </c>
      <c r="D147" s="13">
        <v>34017</v>
      </c>
      <c r="E147" s="13" t="s">
        <v>252</v>
      </c>
      <c r="F147" s="13">
        <v>12863</v>
      </c>
      <c r="G147" s="13" t="s">
        <v>271</v>
      </c>
      <c r="H147" s="13" t="s">
        <v>319</v>
      </c>
      <c r="I147" s="13" t="s">
        <v>74</v>
      </c>
      <c r="J147" s="13" t="s">
        <v>75</v>
      </c>
      <c r="K147" s="13" t="s">
        <v>296</v>
      </c>
      <c r="L147" s="4">
        <v>56964</v>
      </c>
      <c r="M147" s="4" t="s">
        <v>643</v>
      </c>
      <c r="N147" s="14" t="s">
        <v>34</v>
      </c>
      <c r="O147" s="15" t="s">
        <v>680</v>
      </c>
      <c r="P147" s="68"/>
      <c r="Q147" s="61">
        <v>882.1</v>
      </c>
      <c r="R147" s="65">
        <f t="shared" si="24"/>
        <v>0</v>
      </c>
      <c r="S147" s="65">
        <f t="shared" si="25"/>
        <v>0.39950181159420289</v>
      </c>
      <c r="T147" s="15">
        <v>0</v>
      </c>
      <c r="U147" s="15">
        <v>0.41558017200000003</v>
      </c>
      <c r="V147" s="15">
        <f t="shared" si="26"/>
        <v>0.41558017200000003</v>
      </c>
      <c r="W147" s="15" t="str">
        <f t="shared" si="27"/>
        <v>0.00</v>
      </c>
      <c r="X147" s="15">
        <v>0</v>
      </c>
      <c r="Y147" s="15">
        <v>0.158960292</v>
      </c>
      <c r="Z147" s="15">
        <f t="shared" si="28"/>
        <v>0.158960292</v>
      </c>
      <c r="AA147" s="16" t="str">
        <f t="shared" si="29"/>
        <v>0</v>
      </c>
      <c r="AB147" s="13"/>
      <c r="AC147" s="13"/>
      <c r="AD147" s="13"/>
      <c r="AE147" s="13"/>
      <c r="AF147" s="53">
        <f t="shared" si="32"/>
        <v>0</v>
      </c>
      <c r="AG147" s="53">
        <f t="shared" si="23"/>
        <v>4.3249597641990701E-3</v>
      </c>
      <c r="AH147" s="53">
        <f t="shared" si="30"/>
        <v>4.3249597641990701E-3</v>
      </c>
      <c r="AI147" s="53" t="str">
        <f t="shared" si="31"/>
        <v>0.00</v>
      </c>
      <c r="AJ147" s="44" t="s">
        <v>681</v>
      </c>
      <c r="AK147" s="15" t="s">
        <v>686</v>
      </c>
      <c r="AL147" s="14" t="s">
        <v>57</v>
      </c>
      <c r="AM147" s="39" t="s">
        <v>58</v>
      </c>
      <c r="AN147" s="39" t="s">
        <v>59</v>
      </c>
      <c r="AO147" s="39" t="s">
        <v>60</v>
      </c>
      <c r="AP147" s="39" t="s">
        <v>61</v>
      </c>
      <c r="AQ147" s="20"/>
      <c r="AR147" s="20"/>
      <c r="AS147" s="20"/>
      <c r="AT147" s="20"/>
      <c r="AU147" s="20"/>
      <c r="AV147" s="20"/>
      <c r="AW147" s="20"/>
      <c r="AX147" s="20"/>
      <c r="AY147" s="20"/>
      <c r="AZ147" s="20"/>
      <c r="BA147" s="20"/>
      <c r="BB147" s="20"/>
    </row>
    <row r="148" spans="1:54" ht="25.5" x14ac:dyDescent="0.25">
      <c r="A148" s="21">
        <v>1421</v>
      </c>
      <c r="B148" s="39" t="s">
        <v>73</v>
      </c>
      <c r="C148" s="13" t="s">
        <v>257</v>
      </c>
      <c r="D148" s="13">
        <v>34017</v>
      </c>
      <c r="E148" s="13" t="s">
        <v>252</v>
      </c>
      <c r="F148" s="13">
        <v>12863</v>
      </c>
      <c r="G148" s="13" t="s">
        <v>271</v>
      </c>
      <c r="H148" s="13" t="s">
        <v>272</v>
      </c>
      <c r="I148" s="13" t="s">
        <v>74</v>
      </c>
      <c r="J148" s="13" t="s">
        <v>75</v>
      </c>
      <c r="K148" s="13" t="s">
        <v>297</v>
      </c>
      <c r="L148" s="4">
        <v>56964</v>
      </c>
      <c r="M148" s="4" t="s">
        <v>644</v>
      </c>
      <c r="N148" s="14" t="s">
        <v>35</v>
      </c>
      <c r="O148" s="15" t="s">
        <v>680</v>
      </c>
      <c r="P148" s="68"/>
      <c r="Q148" s="61">
        <v>891.02</v>
      </c>
      <c r="R148" s="65">
        <f t="shared" si="24"/>
        <v>0</v>
      </c>
      <c r="S148" s="65">
        <f t="shared" si="25"/>
        <v>0.40354166666666663</v>
      </c>
      <c r="T148" s="15">
        <v>0</v>
      </c>
      <c r="U148" s="15">
        <v>5.9322701289999999</v>
      </c>
      <c r="V148" s="15">
        <f t="shared" si="26"/>
        <v>5.9322701289999999</v>
      </c>
      <c r="W148" s="15" t="str">
        <f t="shared" si="27"/>
        <v>0.00</v>
      </c>
      <c r="X148" s="15">
        <v>0</v>
      </c>
      <c r="Y148" s="15">
        <v>2.2708613130000002</v>
      </c>
      <c r="Z148" s="15">
        <f t="shared" si="28"/>
        <v>2.2708613130000002</v>
      </c>
      <c r="AA148" s="16" t="str">
        <f t="shared" si="29"/>
        <v>0</v>
      </c>
      <c r="AB148" s="13"/>
      <c r="AC148" s="13"/>
      <c r="AD148" s="13"/>
      <c r="AE148" s="13"/>
      <c r="AF148" s="53">
        <f t="shared" si="32"/>
        <v>0</v>
      </c>
      <c r="AG148" s="53">
        <f t="shared" si="23"/>
        <v>6.1166608507104224E-2</v>
      </c>
      <c r="AH148" s="53">
        <f t="shared" si="30"/>
        <v>6.1166608507104224E-2</v>
      </c>
      <c r="AI148" s="53" t="str">
        <f t="shared" si="31"/>
        <v>0.00</v>
      </c>
      <c r="AJ148" s="44" t="s">
        <v>681</v>
      </c>
      <c r="AK148" s="15" t="s">
        <v>686</v>
      </c>
      <c r="AL148" s="14" t="s">
        <v>57</v>
      </c>
      <c r="AM148" s="39" t="s">
        <v>58</v>
      </c>
      <c r="AN148" s="39" t="s">
        <v>59</v>
      </c>
      <c r="AO148" s="39" t="s">
        <v>60</v>
      </c>
      <c r="AP148" s="39" t="s">
        <v>61</v>
      </c>
      <c r="AQ148" s="20"/>
      <c r="AR148" s="20"/>
      <c r="AS148" s="20"/>
      <c r="AT148" s="20"/>
      <c r="AU148" s="20"/>
      <c r="AV148" s="20"/>
      <c r="AW148" s="20"/>
      <c r="AX148" s="20"/>
      <c r="AY148" s="20"/>
      <c r="AZ148" s="20"/>
      <c r="BA148" s="20"/>
      <c r="BB148" s="20"/>
    </row>
    <row r="149" spans="1:54" ht="25.5" x14ac:dyDescent="0.25">
      <c r="A149" s="21">
        <v>1422</v>
      </c>
      <c r="B149" s="39" t="s">
        <v>73</v>
      </c>
      <c r="C149" s="13" t="s">
        <v>257</v>
      </c>
      <c r="D149" s="13">
        <v>34017</v>
      </c>
      <c r="E149" s="13" t="s">
        <v>252</v>
      </c>
      <c r="F149" s="13">
        <v>12863</v>
      </c>
      <c r="G149" s="13" t="s">
        <v>271</v>
      </c>
      <c r="H149" s="13" t="s">
        <v>272</v>
      </c>
      <c r="I149" s="13" t="s">
        <v>74</v>
      </c>
      <c r="J149" s="13" t="s">
        <v>75</v>
      </c>
      <c r="K149" s="13" t="s">
        <v>297</v>
      </c>
      <c r="L149" s="4">
        <v>56964</v>
      </c>
      <c r="M149" s="4" t="s">
        <v>644</v>
      </c>
      <c r="N149" s="14" t="s">
        <v>40</v>
      </c>
      <c r="O149" s="15" t="s">
        <v>680</v>
      </c>
      <c r="P149" s="68"/>
      <c r="Q149" s="61">
        <v>891.02</v>
      </c>
      <c r="R149" s="65">
        <f t="shared" si="24"/>
        <v>0</v>
      </c>
      <c r="S149" s="65">
        <f t="shared" si="25"/>
        <v>0.40354166666666663</v>
      </c>
      <c r="T149" s="15">
        <v>0</v>
      </c>
      <c r="U149" s="15">
        <v>0</v>
      </c>
      <c r="V149" s="15">
        <f t="shared" si="26"/>
        <v>0</v>
      </c>
      <c r="W149" s="15" t="str">
        <f t="shared" si="27"/>
        <v>0.00</v>
      </c>
      <c r="X149" s="15">
        <v>0</v>
      </c>
      <c r="Y149" s="15">
        <v>0</v>
      </c>
      <c r="Z149" s="15">
        <f t="shared" si="28"/>
        <v>0</v>
      </c>
      <c r="AA149" s="16" t="str">
        <f t="shared" si="29"/>
        <v>0</v>
      </c>
      <c r="AB149" s="13"/>
      <c r="AC149" s="13"/>
      <c r="AD149" s="13"/>
      <c r="AE149" s="13"/>
      <c r="AF149" s="53">
        <f t="shared" si="32"/>
        <v>0</v>
      </c>
      <c r="AG149" s="53">
        <f t="shared" si="23"/>
        <v>0</v>
      </c>
      <c r="AH149" s="53">
        <f t="shared" si="30"/>
        <v>0</v>
      </c>
      <c r="AI149" s="53" t="str">
        <f t="shared" si="31"/>
        <v>0.00</v>
      </c>
      <c r="AJ149" s="44" t="s">
        <v>681</v>
      </c>
      <c r="AK149" s="15" t="s">
        <v>686</v>
      </c>
      <c r="AL149" s="14" t="s">
        <v>57</v>
      </c>
      <c r="AM149" s="39" t="s">
        <v>58</v>
      </c>
      <c r="AN149" s="39" t="s">
        <v>59</v>
      </c>
      <c r="AO149" s="39" t="s">
        <v>60</v>
      </c>
      <c r="AP149" s="39" t="s">
        <v>61</v>
      </c>
      <c r="AQ149" s="20"/>
      <c r="AR149" s="20"/>
      <c r="AS149" s="20"/>
      <c r="AT149" s="20"/>
      <c r="AU149" s="20"/>
      <c r="AV149" s="20"/>
      <c r="AW149" s="20"/>
      <c r="AX149" s="20"/>
      <c r="AY149" s="20"/>
      <c r="AZ149" s="20"/>
      <c r="BA149" s="20"/>
      <c r="BB149" s="20"/>
    </row>
    <row r="150" spans="1:54" ht="25.5" x14ac:dyDescent="0.25">
      <c r="A150" s="21">
        <v>1423</v>
      </c>
      <c r="B150" s="40" t="s">
        <v>73</v>
      </c>
      <c r="C150" s="13" t="s">
        <v>257</v>
      </c>
      <c r="D150" s="13">
        <v>34017</v>
      </c>
      <c r="E150" s="13" t="s">
        <v>252</v>
      </c>
      <c r="F150" s="13">
        <v>12863</v>
      </c>
      <c r="G150" s="13" t="s">
        <v>271</v>
      </c>
      <c r="H150" s="13" t="s">
        <v>272</v>
      </c>
      <c r="I150" s="13" t="s">
        <v>74</v>
      </c>
      <c r="J150" s="13" t="s">
        <v>75</v>
      </c>
      <c r="K150" s="13" t="s">
        <v>297</v>
      </c>
      <c r="L150" s="4">
        <v>56964</v>
      </c>
      <c r="M150" s="4" t="s">
        <v>644</v>
      </c>
      <c r="N150" s="13" t="s">
        <v>36</v>
      </c>
      <c r="O150" s="15" t="s">
        <v>680</v>
      </c>
      <c r="P150" s="68"/>
      <c r="Q150" s="61">
        <v>891.02</v>
      </c>
      <c r="R150" s="65">
        <f t="shared" si="24"/>
        <v>0</v>
      </c>
      <c r="S150" s="65">
        <f t="shared" si="25"/>
        <v>0.40354166666666663</v>
      </c>
      <c r="T150" s="15">
        <v>0</v>
      </c>
      <c r="U150" s="15">
        <v>1.779681039</v>
      </c>
      <c r="V150" s="15">
        <f t="shared" si="26"/>
        <v>1.779681039</v>
      </c>
      <c r="W150" s="15" t="str">
        <f t="shared" si="27"/>
        <v>0.00</v>
      </c>
      <c r="X150" s="15">
        <v>0</v>
      </c>
      <c r="Y150" s="15">
        <v>0.68125839300000002</v>
      </c>
      <c r="Z150" s="15">
        <f t="shared" si="28"/>
        <v>0.68125839300000002</v>
      </c>
      <c r="AA150" s="16" t="str">
        <f t="shared" si="29"/>
        <v>0</v>
      </c>
      <c r="AB150" s="13"/>
      <c r="AC150" s="13"/>
      <c r="AD150" s="13"/>
      <c r="AE150" s="13"/>
      <c r="AF150" s="53">
        <f t="shared" si="32"/>
        <v>0</v>
      </c>
      <c r="AG150" s="53">
        <f t="shared" si="23"/>
        <v>1.8349982527889386E-2</v>
      </c>
      <c r="AH150" s="53">
        <f t="shared" si="30"/>
        <v>1.8349982527889386E-2</v>
      </c>
      <c r="AI150" s="53" t="str">
        <f t="shared" si="31"/>
        <v>0.00</v>
      </c>
      <c r="AJ150" s="44" t="s">
        <v>681</v>
      </c>
      <c r="AK150" s="15" t="s">
        <v>686</v>
      </c>
      <c r="AL150" s="14" t="s">
        <v>57</v>
      </c>
      <c r="AM150" s="39" t="s">
        <v>58</v>
      </c>
      <c r="AN150" s="39" t="s">
        <v>59</v>
      </c>
      <c r="AO150" s="39" t="s">
        <v>60</v>
      </c>
      <c r="AP150" s="39" t="s">
        <v>61</v>
      </c>
      <c r="AQ150" s="59"/>
      <c r="AR150" s="20"/>
      <c r="AS150" s="20"/>
      <c r="AT150" s="20"/>
      <c r="AU150" s="20"/>
      <c r="AV150" s="20"/>
      <c r="AW150" s="20"/>
      <c r="AX150" s="20"/>
      <c r="AY150" s="20"/>
      <c r="AZ150" s="20"/>
      <c r="BA150" s="20"/>
      <c r="BB150" s="20"/>
    </row>
    <row r="151" spans="1:54" ht="25.5" x14ac:dyDescent="0.25">
      <c r="A151" s="21">
        <v>1424</v>
      </c>
      <c r="B151" s="39" t="s">
        <v>73</v>
      </c>
      <c r="C151" s="13" t="s">
        <v>257</v>
      </c>
      <c r="D151" s="13">
        <v>34017</v>
      </c>
      <c r="E151" s="13" t="s">
        <v>252</v>
      </c>
      <c r="F151" s="13">
        <v>12863</v>
      </c>
      <c r="G151" s="13" t="s">
        <v>271</v>
      </c>
      <c r="H151" s="13" t="s">
        <v>272</v>
      </c>
      <c r="I151" s="13" t="s">
        <v>74</v>
      </c>
      <c r="J151" s="13" t="s">
        <v>75</v>
      </c>
      <c r="K151" s="13" t="s">
        <v>297</v>
      </c>
      <c r="L151" s="4">
        <v>56964</v>
      </c>
      <c r="M151" s="4" t="s">
        <v>644</v>
      </c>
      <c r="N151" s="14" t="s">
        <v>38</v>
      </c>
      <c r="O151" s="15" t="s">
        <v>680</v>
      </c>
      <c r="P151" s="68"/>
      <c r="Q151" s="61">
        <v>891.02</v>
      </c>
      <c r="R151" s="65">
        <f t="shared" si="24"/>
        <v>0</v>
      </c>
      <c r="S151" s="65">
        <f t="shared" si="25"/>
        <v>0.40354166666666663</v>
      </c>
      <c r="T151" s="15">
        <v>0</v>
      </c>
      <c r="U151" s="15">
        <v>1.3050994279999999</v>
      </c>
      <c r="V151" s="15">
        <f t="shared" si="26"/>
        <v>1.3050994279999999</v>
      </c>
      <c r="W151" s="15" t="str">
        <f t="shared" si="27"/>
        <v>0.00</v>
      </c>
      <c r="X151" s="15">
        <v>0</v>
      </c>
      <c r="Y151" s="15">
        <v>0.49958948800000003</v>
      </c>
      <c r="Z151" s="15">
        <f t="shared" si="28"/>
        <v>0.49958948800000003</v>
      </c>
      <c r="AA151" s="16" t="str">
        <f t="shared" si="29"/>
        <v>0</v>
      </c>
      <c r="AB151" s="13"/>
      <c r="AC151" s="13"/>
      <c r="AD151" s="13"/>
      <c r="AE151" s="13"/>
      <c r="AF151" s="53">
        <f t="shared" si="32"/>
        <v>0</v>
      </c>
      <c r="AG151" s="53">
        <f t="shared" si="23"/>
        <v>1.3456653848398465E-2</v>
      </c>
      <c r="AH151" s="53">
        <f t="shared" si="30"/>
        <v>1.3456653848398465E-2</v>
      </c>
      <c r="AI151" s="53" t="str">
        <f t="shared" si="31"/>
        <v>0.00</v>
      </c>
      <c r="AJ151" s="44" t="s">
        <v>681</v>
      </c>
      <c r="AK151" s="15" t="s">
        <v>686</v>
      </c>
      <c r="AL151" s="14" t="s">
        <v>57</v>
      </c>
      <c r="AM151" s="39" t="s">
        <v>58</v>
      </c>
      <c r="AN151" s="39" t="s">
        <v>59</v>
      </c>
      <c r="AO151" s="39" t="s">
        <v>60</v>
      </c>
      <c r="AP151" s="39" t="s">
        <v>61</v>
      </c>
      <c r="AQ151" s="20"/>
      <c r="AR151" s="20"/>
      <c r="AS151" s="20"/>
      <c r="AT151" s="20"/>
      <c r="AU151" s="20"/>
      <c r="AV151" s="20"/>
      <c r="AW151" s="20"/>
      <c r="AX151" s="20"/>
      <c r="AY151" s="20"/>
      <c r="AZ151" s="20"/>
      <c r="BA151" s="20"/>
      <c r="BB151" s="20"/>
    </row>
    <row r="152" spans="1:54" ht="25.5" x14ac:dyDescent="0.25">
      <c r="A152" s="21">
        <v>1425</v>
      </c>
      <c r="B152" s="39" t="s">
        <v>73</v>
      </c>
      <c r="C152" s="13" t="s">
        <v>257</v>
      </c>
      <c r="D152" s="13">
        <v>34017</v>
      </c>
      <c r="E152" s="13" t="s">
        <v>252</v>
      </c>
      <c r="F152" s="13">
        <v>12863</v>
      </c>
      <c r="G152" s="13" t="s">
        <v>271</v>
      </c>
      <c r="H152" s="13" t="s">
        <v>272</v>
      </c>
      <c r="I152" s="13" t="s">
        <v>74</v>
      </c>
      <c r="J152" s="13" t="s">
        <v>75</v>
      </c>
      <c r="K152" s="13" t="s">
        <v>297</v>
      </c>
      <c r="L152" s="4">
        <v>56964</v>
      </c>
      <c r="M152" s="4" t="s">
        <v>644</v>
      </c>
      <c r="N152" s="14" t="s">
        <v>39</v>
      </c>
      <c r="O152" s="15" t="s">
        <v>680</v>
      </c>
      <c r="P152" s="68"/>
      <c r="Q152" s="61">
        <v>891.02</v>
      </c>
      <c r="R152" s="65">
        <f t="shared" si="24"/>
        <v>0</v>
      </c>
      <c r="S152" s="65">
        <f t="shared" si="25"/>
        <v>0.40354166666666663</v>
      </c>
      <c r="T152" s="15">
        <v>0</v>
      </c>
      <c r="U152" s="15">
        <v>1.3050994279999999</v>
      </c>
      <c r="V152" s="15">
        <f t="shared" si="26"/>
        <v>1.3050994279999999</v>
      </c>
      <c r="W152" s="15" t="str">
        <f t="shared" si="27"/>
        <v>0.00</v>
      </c>
      <c r="X152" s="15">
        <v>0</v>
      </c>
      <c r="Y152" s="15">
        <v>0.49958948800000003</v>
      </c>
      <c r="Z152" s="15">
        <f t="shared" si="28"/>
        <v>0.49958948800000003</v>
      </c>
      <c r="AA152" s="16" t="str">
        <f t="shared" si="29"/>
        <v>0</v>
      </c>
      <c r="AB152" s="13"/>
      <c r="AC152" s="13"/>
      <c r="AD152" s="13"/>
      <c r="AE152" s="13"/>
      <c r="AF152" s="53">
        <f t="shared" si="32"/>
        <v>0</v>
      </c>
      <c r="AG152" s="53">
        <f t="shared" si="23"/>
        <v>1.3456653848398465E-2</v>
      </c>
      <c r="AH152" s="53">
        <f t="shared" si="30"/>
        <v>1.3456653848398465E-2</v>
      </c>
      <c r="AI152" s="53" t="str">
        <f t="shared" si="31"/>
        <v>0.00</v>
      </c>
      <c r="AJ152" s="44" t="s">
        <v>681</v>
      </c>
      <c r="AK152" s="15" t="s">
        <v>686</v>
      </c>
      <c r="AL152" s="14" t="s">
        <v>57</v>
      </c>
      <c r="AM152" s="39" t="s">
        <v>58</v>
      </c>
      <c r="AN152" s="39" t="s">
        <v>59</v>
      </c>
      <c r="AO152" s="39" t="s">
        <v>60</v>
      </c>
      <c r="AP152" s="39" t="s">
        <v>61</v>
      </c>
      <c r="AQ152" s="20"/>
      <c r="AR152" s="20"/>
      <c r="AS152" s="20"/>
      <c r="AT152" s="20"/>
      <c r="AU152" s="20"/>
      <c r="AV152" s="20"/>
      <c r="AW152" s="20"/>
      <c r="AX152" s="20"/>
      <c r="AY152" s="20"/>
      <c r="AZ152" s="20"/>
      <c r="BA152" s="20"/>
      <c r="BB152" s="20"/>
    </row>
    <row r="153" spans="1:54" ht="25.5" x14ac:dyDescent="0.25">
      <c r="A153" s="21">
        <v>1426</v>
      </c>
      <c r="B153" s="39" t="s">
        <v>73</v>
      </c>
      <c r="C153" s="13" t="s">
        <v>257</v>
      </c>
      <c r="D153" s="13">
        <v>34017</v>
      </c>
      <c r="E153" s="13" t="s">
        <v>252</v>
      </c>
      <c r="F153" s="13">
        <v>12863</v>
      </c>
      <c r="G153" s="13" t="s">
        <v>271</v>
      </c>
      <c r="H153" s="13" t="s">
        <v>272</v>
      </c>
      <c r="I153" s="13" t="s">
        <v>74</v>
      </c>
      <c r="J153" s="13" t="s">
        <v>75</v>
      </c>
      <c r="K153" s="13" t="s">
        <v>297</v>
      </c>
      <c r="L153" s="4">
        <v>56964</v>
      </c>
      <c r="M153" s="4" t="s">
        <v>644</v>
      </c>
      <c r="N153" s="14" t="s">
        <v>37</v>
      </c>
      <c r="O153" s="15" t="s">
        <v>680</v>
      </c>
      <c r="P153" s="68"/>
      <c r="Q153" s="61">
        <v>891.02</v>
      </c>
      <c r="R153" s="65">
        <f t="shared" si="24"/>
        <v>0</v>
      </c>
      <c r="S153" s="65">
        <f t="shared" si="25"/>
        <v>0.40354166666666663</v>
      </c>
      <c r="T153" s="15">
        <v>0</v>
      </c>
      <c r="U153" s="15">
        <v>0.31638773999999997</v>
      </c>
      <c r="V153" s="15">
        <f t="shared" si="26"/>
        <v>0.31638773999999997</v>
      </c>
      <c r="W153" s="15" t="str">
        <f t="shared" si="27"/>
        <v>0.00</v>
      </c>
      <c r="X153" s="15">
        <v>0</v>
      </c>
      <c r="Y153" s="15">
        <v>0.121112604</v>
      </c>
      <c r="Z153" s="15">
        <f t="shared" si="28"/>
        <v>0.121112604</v>
      </c>
      <c r="AA153" s="16" t="str">
        <f t="shared" si="29"/>
        <v>0</v>
      </c>
      <c r="AB153" s="13"/>
      <c r="AC153" s="13"/>
      <c r="AD153" s="13"/>
      <c r="AE153" s="13"/>
      <c r="AF153" s="53">
        <f t="shared" si="32"/>
        <v>0</v>
      </c>
      <c r="AG153" s="53">
        <f t="shared" ref="AG153:AG173" si="33">IFERROR((((Y153)/Q153)*24),"0.00")</f>
        <v>3.2622191376175617E-3</v>
      </c>
      <c r="AH153" s="53">
        <f t="shared" si="30"/>
        <v>3.2622191376175617E-3</v>
      </c>
      <c r="AI153" s="53" t="str">
        <f t="shared" si="31"/>
        <v>0.00</v>
      </c>
      <c r="AJ153" s="44" t="s">
        <v>681</v>
      </c>
      <c r="AK153" s="15" t="s">
        <v>686</v>
      </c>
      <c r="AL153" s="14" t="s">
        <v>57</v>
      </c>
      <c r="AM153" s="39" t="s">
        <v>58</v>
      </c>
      <c r="AN153" s="39" t="s">
        <v>59</v>
      </c>
      <c r="AO153" s="39" t="s">
        <v>60</v>
      </c>
      <c r="AP153" s="39" t="s">
        <v>61</v>
      </c>
      <c r="AQ153" s="20"/>
      <c r="AR153" s="20"/>
      <c r="AS153" s="20"/>
      <c r="AT153" s="20"/>
      <c r="AU153" s="20"/>
      <c r="AV153" s="20"/>
      <c r="AW153" s="20"/>
      <c r="AX153" s="20"/>
      <c r="AY153" s="20"/>
      <c r="AZ153" s="20"/>
      <c r="BA153" s="20"/>
      <c r="BB153" s="20"/>
    </row>
    <row r="154" spans="1:54" ht="25.5" x14ac:dyDescent="0.25">
      <c r="A154" s="21">
        <v>1427</v>
      </c>
      <c r="B154" s="39" t="s">
        <v>73</v>
      </c>
      <c r="C154" s="13" t="s">
        <v>257</v>
      </c>
      <c r="D154" s="13">
        <v>34017</v>
      </c>
      <c r="E154" s="13" t="s">
        <v>252</v>
      </c>
      <c r="F154" s="13">
        <v>12863</v>
      </c>
      <c r="G154" s="13" t="s">
        <v>271</v>
      </c>
      <c r="H154" s="13" t="s">
        <v>272</v>
      </c>
      <c r="I154" s="13" t="s">
        <v>74</v>
      </c>
      <c r="J154" s="13" t="s">
        <v>75</v>
      </c>
      <c r="K154" s="13" t="s">
        <v>297</v>
      </c>
      <c r="L154" s="4">
        <v>56964</v>
      </c>
      <c r="M154" s="4" t="s">
        <v>644</v>
      </c>
      <c r="N154" s="14" t="s">
        <v>34</v>
      </c>
      <c r="O154" s="15" t="s">
        <v>680</v>
      </c>
      <c r="P154" s="68"/>
      <c r="Q154" s="61">
        <v>891.02</v>
      </c>
      <c r="R154" s="65">
        <f t="shared" si="24"/>
        <v>0</v>
      </c>
      <c r="S154" s="65">
        <f t="shared" si="25"/>
        <v>0.40354166666666663</v>
      </c>
      <c r="T154" s="15">
        <v>0</v>
      </c>
      <c r="U154" s="15">
        <v>0.41525890900000001</v>
      </c>
      <c r="V154" s="15">
        <f t="shared" si="26"/>
        <v>0.41525890900000001</v>
      </c>
      <c r="W154" s="15" t="str">
        <f t="shared" si="27"/>
        <v>0.00</v>
      </c>
      <c r="X154" s="15">
        <v>0</v>
      </c>
      <c r="Y154" s="15">
        <v>0.158960292</v>
      </c>
      <c r="Z154" s="15">
        <f t="shared" si="28"/>
        <v>0.158960292</v>
      </c>
      <c r="AA154" s="16" t="str">
        <f t="shared" si="29"/>
        <v>0</v>
      </c>
      <c r="AB154" s="13"/>
      <c r="AC154" s="13"/>
      <c r="AD154" s="13"/>
      <c r="AE154" s="13"/>
      <c r="AF154" s="53">
        <f t="shared" si="32"/>
        <v>0</v>
      </c>
      <c r="AG154" s="53">
        <f t="shared" si="33"/>
        <v>4.2816625979214835E-3</v>
      </c>
      <c r="AH154" s="53">
        <f t="shared" si="30"/>
        <v>4.2816625979214835E-3</v>
      </c>
      <c r="AI154" s="53" t="str">
        <f t="shared" si="31"/>
        <v>0.00</v>
      </c>
      <c r="AJ154" s="44" t="s">
        <v>681</v>
      </c>
      <c r="AK154" s="15" t="s">
        <v>686</v>
      </c>
      <c r="AL154" s="14" t="s">
        <v>57</v>
      </c>
      <c r="AM154" s="39" t="s">
        <v>58</v>
      </c>
      <c r="AN154" s="39" t="s">
        <v>59</v>
      </c>
      <c r="AO154" s="39" t="s">
        <v>60</v>
      </c>
      <c r="AP154" s="39" t="s">
        <v>61</v>
      </c>
      <c r="AQ154" s="20"/>
      <c r="AR154" s="20"/>
      <c r="AS154" s="20"/>
      <c r="AT154" s="20"/>
      <c r="AU154" s="20"/>
      <c r="AV154" s="20"/>
      <c r="AW154" s="20"/>
      <c r="AX154" s="20"/>
      <c r="AY154" s="20"/>
      <c r="AZ154" s="20"/>
      <c r="BA154" s="20"/>
      <c r="BB154" s="20"/>
    </row>
    <row r="155" spans="1:54" ht="25.5" x14ac:dyDescent="0.25">
      <c r="A155" s="21">
        <v>1428</v>
      </c>
      <c r="B155" s="39" t="s">
        <v>73</v>
      </c>
      <c r="C155" s="13" t="s">
        <v>257</v>
      </c>
      <c r="D155" s="13">
        <v>34017</v>
      </c>
      <c r="E155" s="13" t="s">
        <v>252</v>
      </c>
      <c r="F155" s="13">
        <v>12863</v>
      </c>
      <c r="G155" s="13" t="s">
        <v>271</v>
      </c>
      <c r="H155" s="13" t="s">
        <v>302</v>
      </c>
      <c r="I155" s="13" t="s">
        <v>74</v>
      </c>
      <c r="J155" s="13" t="s">
        <v>75</v>
      </c>
      <c r="K155" s="13" t="s">
        <v>298</v>
      </c>
      <c r="L155" s="4">
        <v>56964</v>
      </c>
      <c r="M155" s="4" t="s">
        <v>645</v>
      </c>
      <c r="N155" s="14" t="s">
        <v>35</v>
      </c>
      <c r="O155" s="15" t="s">
        <v>680</v>
      </c>
      <c r="P155" s="68"/>
      <c r="Q155" s="61">
        <v>889.6</v>
      </c>
      <c r="R155" s="65">
        <f t="shared" si="24"/>
        <v>0</v>
      </c>
      <c r="S155" s="65">
        <f t="shared" si="25"/>
        <v>0.40289855072463771</v>
      </c>
      <c r="T155" s="15">
        <v>0</v>
      </c>
      <c r="U155" s="15">
        <v>5.9235080509999998</v>
      </c>
      <c r="V155" s="15">
        <f t="shared" si="26"/>
        <v>5.9235080509999998</v>
      </c>
      <c r="W155" s="15" t="str">
        <f t="shared" si="27"/>
        <v>0.00</v>
      </c>
      <c r="X155" s="15">
        <v>0</v>
      </c>
      <c r="Y155" s="15">
        <v>2.2708613130000002</v>
      </c>
      <c r="Z155" s="15">
        <f t="shared" si="28"/>
        <v>2.2708613130000002</v>
      </c>
      <c r="AA155" s="16" t="str">
        <f t="shared" si="29"/>
        <v>0</v>
      </c>
      <c r="AB155" s="13"/>
      <c r="AC155" s="13"/>
      <c r="AD155" s="13"/>
      <c r="AE155" s="13"/>
      <c r="AF155" s="53">
        <f t="shared" si="32"/>
        <v>0</v>
      </c>
      <c r="AG155" s="53">
        <f t="shared" si="33"/>
        <v>6.1264244055755396E-2</v>
      </c>
      <c r="AH155" s="53">
        <f t="shared" si="30"/>
        <v>6.1264244055755396E-2</v>
      </c>
      <c r="AI155" s="53" t="str">
        <f t="shared" si="31"/>
        <v>0.00</v>
      </c>
      <c r="AJ155" s="44" t="s">
        <v>681</v>
      </c>
      <c r="AK155" s="15" t="s">
        <v>686</v>
      </c>
      <c r="AL155" s="14" t="s">
        <v>57</v>
      </c>
      <c r="AM155" s="39" t="s">
        <v>58</v>
      </c>
      <c r="AN155" s="39" t="s">
        <v>59</v>
      </c>
      <c r="AO155" s="39" t="s">
        <v>60</v>
      </c>
      <c r="AP155" s="39" t="s">
        <v>61</v>
      </c>
      <c r="AQ155" s="20"/>
      <c r="AR155" s="20"/>
      <c r="AS155" s="20"/>
      <c r="AT155" s="20"/>
      <c r="AU155" s="20"/>
      <c r="AV155" s="20"/>
      <c r="AW155" s="20"/>
      <c r="AX155" s="20"/>
      <c r="AY155" s="20"/>
      <c r="AZ155" s="20"/>
      <c r="BA155" s="20"/>
      <c r="BB155" s="20"/>
    </row>
    <row r="156" spans="1:54" ht="25.5" x14ac:dyDescent="0.25">
      <c r="A156" s="21">
        <v>1429</v>
      </c>
      <c r="B156" s="39" t="s">
        <v>73</v>
      </c>
      <c r="C156" s="13" t="s">
        <v>257</v>
      </c>
      <c r="D156" s="13">
        <v>34017</v>
      </c>
      <c r="E156" s="13" t="s">
        <v>252</v>
      </c>
      <c r="F156" s="13">
        <v>12863</v>
      </c>
      <c r="G156" s="13" t="s">
        <v>271</v>
      </c>
      <c r="H156" s="13" t="s">
        <v>302</v>
      </c>
      <c r="I156" s="13" t="s">
        <v>74</v>
      </c>
      <c r="J156" s="13" t="s">
        <v>75</v>
      </c>
      <c r="K156" s="13" t="s">
        <v>298</v>
      </c>
      <c r="L156" s="4">
        <v>56964</v>
      </c>
      <c r="M156" s="4" t="s">
        <v>645</v>
      </c>
      <c r="N156" s="14" t="s">
        <v>40</v>
      </c>
      <c r="O156" s="15" t="s">
        <v>680</v>
      </c>
      <c r="P156" s="68"/>
      <c r="Q156" s="61">
        <v>889.6</v>
      </c>
      <c r="R156" s="65">
        <f t="shared" si="24"/>
        <v>0</v>
      </c>
      <c r="S156" s="65">
        <f t="shared" si="25"/>
        <v>0.40289855072463771</v>
      </c>
      <c r="T156" s="15">
        <v>0</v>
      </c>
      <c r="U156" s="15">
        <v>0</v>
      </c>
      <c r="V156" s="15">
        <f t="shared" si="26"/>
        <v>0</v>
      </c>
      <c r="W156" s="15" t="str">
        <f t="shared" si="27"/>
        <v>0.00</v>
      </c>
      <c r="X156" s="15">
        <v>0</v>
      </c>
      <c r="Y156" s="15">
        <v>0</v>
      </c>
      <c r="Z156" s="15">
        <f t="shared" si="28"/>
        <v>0</v>
      </c>
      <c r="AA156" s="16" t="str">
        <f t="shared" si="29"/>
        <v>0</v>
      </c>
      <c r="AB156" s="13"/>
      <c r="AC156" s="13"/>
      <c r="AD156" s="13"/>
      <c r="AE156" s="13"/>
      <c r="AF156" s="53">
        <f t="shared" si="32"/>
        <v>0</v>
      </c>
      <c r="AG156" s="53">
        <f t="shared" si="33"/>
        <v>0</v>
      </c>
      <c r="AH156" s="53">
        <f t="shared" si="30"/>
        <v>0</v>
      </c>
      <c r="AI156" s="53" t="str">
        <f t="shared" si="31"/>
        <v>0.00</v>
      </c>
      <c r="AJ156" s="44" t="s">
        <v>681</v>
      </c>
      <c r="AK156" s="15" t="s">
        <v>686</v>
      </c>
      <c r="AL156" s="14" t="s">
        <v>57</v>
      </c>
      <c r="AM156" s="39" t="s">
        <v>58</v>
      </c>
      <c r="AN156" s="39" t="s">
        <v>59</v>
      </c>
      <c r="AO156" s="39" t="s">
        <v>60</v>
      </c>
      <c r="AP156" s="39" t="s">
        <v>61</v>
      </c>
      <c r="AQ156" s="20"/>
      <c r="AR156" s="20"/>
      <c r="AS156" s="20"/>
      <c r="AT156" s="20"/>
      <c r="AU156" s="20"/>
      <c r="AV156" s="20"/>
      <c r="AW156" s="20"/>
      <c r="AX156" s="20"/>
      <c r="AY156" s="20"/>
      <c r="AZ156" s="20"/>
      <c r="BA156" s="20"/>
      <c r="BB156" s="20"/>
    </row>
    <row r="157" spans="1:54" ht="25.5" x14ac:dyDescent="0.25">
      <c r="A157" s="21">
        <v>1430</v>
      </c>
      <c r="B157" s="40" t="s">
        <v>73</v>
      </c>
      <c r="C157" s="13" t="s">
        <v>257</v>
      </c>
      <c r="D157" s="13">
        <v>34017</v>
      </c>
      <c r="E157" s="13" t="s">
        <v>252</v>
      </c>
      <c r="F157" s="13">
        <v>12863</v>
      </c>
      <c r="G157" s="13" t="s">
        <v>271</v>
      </c>
      <c r="H157" s="13" t="s">
        <v>302</v>
      </c>
      <c r="I157" s="13" t="s">
        <v>74</v>
      </c>
      <c r="J157" s="13" t="s">
        <v>75</v>
      </c>
      <c r="K157" s="13" t="s">
        <v>298</v>
      </c>
      <c r="L157" s="4">
        <v>56964</v>
      </c>
      <c r="M157" s="4" t="s">
        <v>645</v>
      </c>
      <c r="N157" s="13" t="s">
        <v>36</v>
      </c>
      <c r="O157" s="15" t="s">
        <v>680</v>
      </c>
      <c r="P157" s="68"/>
      <c r="Q157" s="61">
        <v>889.6</v>
      </c>
      <c r="R157" s="65">
        <f t="shared" si="24"/>
        <v>0</v>
      </c>
      <c r="S157" s="65">
        <f t="shared" si="25"/>
        <v>0.40289855072463771</v>
      </c>
      <c r="T157" s="15">
        <v>0</v>
      </c>
      <c r="U157" s="15">
        <v>1.777052415</v>
      </c>
      <c r="V157" s="15">
        <f t="shared" si="26"/>
        <v>1.777052415</v>
      </c>
      <c r="W157" s="15" t="str">
        <f t="shared" si="27"/>
        <v>0.00</v>
      </c>
      <c r="X157" s="15">
        <v>0</v>
      </c>
      <c r="Y157" s="15">
        <v>0.68125839300000002</v>
      </c>
      <c r="Z157" s="15">
        <f t="shared" si="28"/>
        <v>0.68125839300000002</v>
      </c>
      <c r="AA157" s="16" t="str">
        <f t="shared" si="29"/>
        <v>0</v>
      </c>
      <c r="AB157" s="13"/>
      <c r="AC157" s="13"/>
      <c r="AD157" s="13"/>
      <c r="AE157" s="13"/>
      <c r="AF157" s="53">
        <f t="shared" si="32"/>
        <v>0</v>
      </c>
      <c r="AG157" s="53">
        <f t="shared" si="33"/>
        <v>1.8379273192446043E-2</v>
      </c>
      <c r="AH157" s="53">
        <f t="shared" si="30"/>
        <v>1.8379273192446043E-2</v>
      </c>
      <c r="AI157" s="53" t="str">
        <f t="shared" si="31"/>
        <v>0.00</v>
      </c>
      <c r="AJ157" s="44" t="s">
        <v>681</v>
      </c>
      <c r="AK157" s="15" t="s">
        <v>686</v>
      </c>
      <c r="AL157" s="14" t="s">
        <v>57</v>
      </c>
      <c r="AM157" s="39" t="s">
        <v>58</v>
      </c>
      <c r="AN157" s="39" t="s">
        <v>59</v>
      </c>
      <c r="AO157" s="39" t="s">
        <v>60</v>
      </c>
      <c r="AP157" s="39" t="s">
        <v>61</v>
      </c>
      <c r="AQ157" s="59"/>
      <c r="AR157" s="20"/>
      <c r="AS157" s="20"/>
      <c r="AT157" s="20"/>
      <c r="AU157" s="20"/>
      <c r="AV157" s="20"/>
      <c r="AW157" s="20"/>
      <c r="AX157" s="20"/>
      <c r="AY157" s="20"/>
      <c r="AZ157" s="20"/>
      <c r="BA157" s="20"/>
      <c r="BB157" s="20"/>
    </row>
    <row r="158" spans="1:54" ht="25.5" x14ac:dyDescent="0.25">
      <c r="A158" s="21">
        <v>1431</v>
      </c>
      <c r="B158" s="39" t="s">
        <v>73</v>
      </c>
      <c r="C158" s="13" t="s">
        <v>257</v>
      </c>
      <c r="D158" s="13">
        <v>34017</v>
      </c>
      <c r="E158" s="13" t="s">
        <v>252</v>
      </c>
      <c r="F158" s="13">
        <v>12863</v>
      </c>
      <c r="G158" s="13" t="s">
        <v>271</v>
      </c>
      <c r="H158" s="13" t="s">
        <v>302</v>
      </c>
      <c r="I158" s="13" t="s">
        <v>74</v>
      </c>
      <c r="J158" s="13" t="s">
        <v>75</v>
      </c>
      <c r="K158" s="13" t="s">
        <v>298</v>
      </c>
      <c r="L158" s="4">
        <v>56964</v>
      </c>
      <c r="M158" s="4" t="s">
        <v>645</v>
      </c>
      <c r="N158" s="14" t="s">
        <v>38</v>
      </c>
      <c r="O158" s="15" t="s">
        <v>680</v>
      </c>
      <c r="P158" s="68"/>
      <c r="Q158" s="61">
        <v>889.6</v>
      </c>
      <c r="R158" s="65">
        <f t="shared" si="24"/>
        <v>0</v>
      </c>
      <c r="S158" s="65">
        <f t="shared" si="25"/>
        <v>0.40289855072463771</v>
      </c>
      <c r="T158" s="15">
        <v>0</v>
      </c>
      <c r="U158" s="15">
        <v>1.3031717709999999</v>
      </c>
      <c r="V158" s="15">
        <f t="shared" si="26"/>
        <v>1.3031717709999999</v>
      </c>
      <c r="W158" s="15" t="str">
        <f t="shared" si="27"/>
        <v>0.00</v>
      </c>
      <c r="X158" s="15">
        <v>0</v>
      </c>
      <c r="Y158" s="15">
        <v>0.49958948800000003</v>
      </c>
      <c r="Z158" s="15">
        <f t="shared" si="28"/>
        <v>0.49958948800000003</v>
      </c>
      <c r="AA158" s="16" t="str">
        <f t="shared" si="29"/>
        <v>0</v>
      </c>
      <c r="AB158" s="13"/>
      <c r="AC158" s="13"/>
      <c r="AD158" s="13"/>
      <c r="AE158" s="13"/>
      <c r="AF158" s="53">
        <f t="shared" si="32"/>
        <v>0</v>
      </c>
      <c r="AG158" s="53">
        <f t="shared" si="33"/>
        <v>1.3478133669064748E-2</v>
      </c>
      <c r="AH158" s="53">
        <f t="shared" si="30"/>
        <v>1.3478133669064748E-2</v>
      </c>
      <c r="AI158" s="53" t="str">
        <f t="shared" si="31"/>
        <v>0.00</v>
      </c>
      <c r="AJ158" s="44" t="s">
        <v>681</v>
      </c>
      <c r="AK158" s="15" t="s">
        <v>686</v>
      </c>
      <c r="AL158" s="14" t="s">
        <v>57</v>
      </c>
      <c r="AM158" s="39" t="s">
        <v>58</v>
      </c>
      <c r="AN158" s="39" t="s">
        <v>59</v>
      </c>
      <c r="AO158" s="39" t="s">
        <v>60</v>
      </c>
      <c r="AP158" s="39" t="s">
        <v>61</v>
      </c>
      <c r="AQ158" s="20"/>
      <c r="AR158" s="20"/>
      <c r="AS158" s="20"/>
      <c r="AT158" s="20"/>
      <c r="AU158" s="20"/>
      <c r="AV158" s="20"/>
      <c r="AW158" s="20"/>
      <c r="AX158" s="20"/>
      <c r="AY158" s="20"/>
      <c r="AZ158" s="20"/>
      <c r="BA158" s="20"/>
      <c r="BB158" s="20"/>
    </row>
    <row r="159" spans="1:54" ht="25.5" x14ac:dyDescent="0.25">
      <c r="A159" s="21">
        <v>1432</v>
      </c>
      <c r="B159" s="39" t="s">
        <v>73</v>
      </c>
      <c r="C159" s="13" t="s">
        <v>257</v>
      </c>
      <c r="D159" s="13">
        <v>34017</v>
      </c>
      <c r="E159" s="13" t="s">
        <v>252</v>
      </c>
      <c r="F159" s="13">
        <v>12863</v>
      </c>
      <c r="G159" s="13" t="s">
        <v>271</v>
      </c>
      <c r="H159" s="13" t="s">
        <v>302</v>
      </c>
      <c r="I159" s="13" t="s">
        <v>74</v>
      </c>
      <c r="J159" s="13" t="s">
        <v>75</v>
      </c>
      <c r="K159" s="13" t="s">
        <v>298</v>
      </c>
      <c r="L159" s="4">
        <v>56964</v>
      </c>
      <c r="M159" s="4" t="s">
        <v>645</v>
      </c>
      <c r="N159" s="14" t="s">
        <v>39</v>
      </c>
      <c r="O159" s="15" t="s">
        <v>680</v>
      </c>
      <c r="P159" s="68"/>
      <c r="Q159" s="61">
        <v>889.6</v>
      </c>
      <c r="R159" s="65">
        <f t="shared" si="24"/>
        <v>0</v>
      </c>
      <c r="S159" s="65">
        <f t="shared" si="25"/>
        <v>0.40289855072463771</v>
      </c>
      <c r="T159" s="15">
        <v>0</v>
      </c>
      <c r="U159" s="15">
        <v>1.3031717709999999</v>
      </c>
      <c r="V159" s="15">
        <f t="shared" si="26"/>
        <v>1.3031717709999999</v>
      </c>
      <c r="W159" s="15" t="str">
        <f t="shared" si="27"/>
        <v>0.00</v>
      </c>
      <c r="X159" s="15">
        <v>0</v>
      </c>
      <c r="Y159" s="15">
        <v>0.49958948800000003</v>
      </c>
      <c r="Z159" s="15">
        <f t="shared" si="28"/>
        <v>0.49958948800000003</v>
      </c>
      <c r="AA159" s="16" t="str">
        <f t="shared" si="29"/>
        <v>0</v>
      </c>
      <c r="AB159" s="13"/>
      <c r="AC159" s="13"/>
      <c r="AD159" s="13"/>
      <c r="AE159" s="13"/>
      <c r="AF159" s="53">
        <f t="shared" si="32"/>
        <v>0</v>
      </c>
      <c r="AG159" s="53">
        <f t="shared" si="33"/>
        <v>1.3478133669064748E-2</v>
      </c>
      <c r="AH159" s="53">
        <f t="shared" si="30"/>
        <v>1.3478133669064748E-2</v>
      </c>
      <c r="AI159" s="53" t="str">
        <f t="shared" si="31"/>
        <v>0.00</v>
      </c>
      <c r="AJ159" s="44" t="s">
        <v>681</v>
      </c>
      <c r="AK159" s="15" t="s">
        <v>686</v>
      </c>
      <c r="AL159" s="14" t="s">
        <v>57</v>
      </c>
      <c r="AM159" s="39" t="s">
        <v>58</v>
      </c>
      <c r="AN159" s="39" t="s">
        <v>59</v>
      </c>
      <c r="AO159" s="39" t="s">
        <v>60</v>
      </c>
      <c r="AP159" s="39" t="s">
        <v>61</v>
      </c>
      <c r="AQ159" s="20"/>
      <c r="AR159" s="20"/>
      <c r="AS159" s="20"/>
      <c r="AT159" s="20"/>
      <c r="AU159" s="20"/>
      <c r="AV159" s="20"/>
      <c r="AW159" s="20"/>
      <c r="AX159" s="20"/>
      <c r="AY159" s="20"/>
      <c r="AZ159" s="20"/>
      <c r="BA159" s="20"/>
      <c r="BB159" s="20"/>
    </row>
    <row r="160" spans="1:54" ht="25.5" x14ac:dyDescent="0.25">
      <c r="A160" s="21">
        <v>1433</v>
      </c>
      <c r="B160" s="39" t="s">
        <v>73</v>
      </c>
      <c r="C160" s="13" t="s">
        <v>257</v>
      </c>
      <c r="D160" s="13">
        <v>34017</v>
      </c>
      <c r="E160" s="13" t="s">
        <v>252</v>
      </c>
      <c r="F160" s="13">
        <v>12863</v>
      </c>
      <c r="G160" s="13" t="s">
        <v>271</v>
      </c>
      <c r="H160" s="13" t="s">
        <v>302</v>
      </c>
      <c r="I160" s="13" t="s">
        <v>74</v>
      </c>
      <c r="J160" s="13" t="s">
        <v>75</v>
      </c>
      <c r="K160" s="13" t="s">
        <v>298</v>
      </c>
      <c r="L160" s="4">
        <v>56964</v>
      </c>
      <c r="M160" s="4" t="s">
        <v>645</v>
      </c>
      <c r="N160" s="14" t="s">
        <v>37</v>
      </c>
      <c r="O160" s="15" t="s">
        <v>680</v>
      </c>
      <c r="P160" s="68"/>
      <c r="Q160" s="61">
        <v>889.6</v>
      </c>
      <c r="R160" s="65">
        <f t="shared" si="24"/>
        <v>0</v>
      </c>
      <c r="S160" s="65">
        <f t="shared" si="25"/>
        <v>0.40289855072463771</v>
      </c>
      <c r="T160" s="15">
        <v>0</v>
      </c>
      <c r="U160" s="15">
        <v>0.315920429</v>
      </c>
      <c r="V160" s="15">
        <f t="shared" si="26"/>
        <v>0.315920429</v>
      </c>
      <c r="W160" s="15" t="str">
        <f t="shared" si="27"/>
        <v>0.00</v>
      </c>
      <c r="X160" s="15">
        <v>0</v>
      </c>
      <c r="Y160" s="15">
        <v>0.121112604</v>
      </c>
      <c r="Z160" s="15">
        <f t="shared" si="28"/>
        <v>0.121112604</v>
      </c>
      <c r="AA160" s="16" t="str">
        <f t="shared" si="29"/>
        <v>0</v>
      </c>
      <c r="AB160" s="13"/>
      <c r="AC160" s="13"/>
      <c r="AD160" s="13"/>
      <c r="AE160" s="13"/>
      <c r="AF160" s="53">
        <f t="shared" si="32"/>
        <v>0</v>
      </c>
      <c r="AG160" s="53">
        <f t="shared" si="33"/>
        <v>3.2674263669064743E-3</v>
      </c>
      <c r="AH160" s="53">
        <f t="shared" si="30"/>
        <v>3.2674263669064743E-3</v>
      </c>
      <c r="AI160" s="53" t="str">
        <f t="shared" si="31"/>
        <v>0.00</v>
      </c>
      <c r="AJ160" s="44" t="s">
        <v>681</v>
      </c>
      <c r="AK160" s="15" t="s">
        <v>686</v>
      </c>
      <c r="AL160" s="14" t="s">
        <v>57</v>
      </c>
      <c r="AM160" s="39" t="s">
        <v>58</v>
      </c>
      <c r="AN160" s="39" t="s">
        <v>59</v>
      </c>
      <c r="AO160" s="39" t="s">
        <v>60</v>
      </c>
      <c r="AP160" s="39" t="s">
        <v>61</v>
      </c>
      <c r="AQ160" s="20"/>
      <c r="AR160" s="20"/>
      <c r="AS160" s="20"/>
      <c r="AT160" s="20"/>
      <c r="AU160" s="20"/>
      <c r="AV160" s="20"/>
      <c r="AW160" s="20"/>
      <c r="AX160" s="20"/>
      <c r="AY160" s="20"/>
      <c r="AZ160" s="20"/>
      <c r="BA160" s="20"/>
      <c r="BB160" s="20"/>
    </row>
    <row r="161" spans="1:54" ht="25.5" x14ac:dyDescent="0.25">
      <c r="A161" s="21">
        <v>1434</v>
      </c>
      <c r="B161" s="39" t="s">
        <v>73</v>
      </c>
      <c r="C161" s="13" t="s">
        <v>257</v>
      </c>
      <c r="D161" s="13">
        <v>34017</v>
      </c>
      <c r="E161" s="13" t="s">
        <v>252</v>
      </c>
      <c r="F161" s="13">
        <v>12863</v>
      </c>
      <c r="G161" s="13" t="s">
        <v>271</v>
      </c>
      <c r="H161" s="13" t="s">
        <v>302</v>
      </c>
      <c r="I161" s="13" t="s">
        <v>74</v>
      </c>
      <c r="J161" s="13" t="s">
        <v>75</v>
      </c>
      <c r="K161" s="13" t="s">
        <v>298</v>
      </c>
      <c r="L161" s="4">
        <v>56964</v>
      </c>
      <c r="M161" s="4" t="s">
        <v>645</v>
      </c>
      <c r="N161" s="14" t="s">
        <v>34</v>
      </c>
      <c r="O161" s="15" t="s">
        <v>680</v>
      </c>
      <c r="P161" s="68"/>
      <c r="Q161" s="61">
        <v>889.6</v>
      </c>
      <c r="R161" s="65">
        <f t="shared" si="24"/>
        <v>0</v>
      </c>
      <c r="S161" s="65">
        <f t="shared" si="25"/>
        <v>0.40289855072463771</v>
      </c>
      <c r="T161" s="15">
        <v>0</v>
      </c>
      <c r="U161" s="15">
        <v>0.41464556400000002</v>
      </c>
      <c r="V161" s="15">
        <f t="shared" si="26"/>
        <v>0.41464556400000002</v>
      </c>
      <c r="W161" s="15" t="str">
        <f t="shared" si="27"/>
        <v>0.00</v>
      </c>
      <c r="X161" s="15">
        <v>0</v>
      </c>
      <c r="Y161" s="15">
        <v>0.158960292</v>
      </c>
      <c r="Z161" s="15">
        <f t="shared" si="28"/>
        <v>0.158960292</v>
      </c>
      <c r="AA161" s="16" t="str">
        <f t="shared" si="29"/>
        <v>0</v>
      </c>
      <c r="AB161" s="13"/>
      <c r="AC161" s="13"/>
      <c r="AD161" s="13"/>
      <c r="AE161" s="13"/>
      <c r="AF161" s="53">
        <f t="shared" si="32"/>
        <v>0</v>
      </c>
      <c r="AG161" s="53">
        <f t="shared" si="33"/>
        <v>4.2884970863309359E-3</v>
      </c>
      <c r="AH161" s="53">
        <f t="shared" si="30"/>
        <v>4.2884970863309359E-3</v>
      </c>
      <c r="AI161" s="53" t="str">
        <f t="shared" si="31"/>
        <v>0.00</v>
      </c>
      <c r="AJ161" s="44" t="s">
        <v>681</v>
      </c>
      <c r="AK161" s="15" t="s">
        <v>686</v>
      </c>
      <c r="AL161" s="14" t="s">
        <v>57</v>
      </c>
      <c r="AM161" s="39" t="s">
        <v>58</v>
      </c>
      <c r="AN161" s="39" t="s">
        <v>59</v>
      </c>
      <c r="AO161" s="39" t="s">
        <v>60</v>
      </c>
      <c r="AP161" s="39" t="s">
        <v>61</v>
      </c>
      <c r="AQ161" s="20"/>
      <c r="AR161" s="20"/>
      <c r="AS161" s="20"/>
      <c r="AT161" s="20"/>
      <c r="AU161" s="20"/>
      <c r="AV161" s="20"/>
      <c r="AW161" s="20"/>
      <c r="AX161" s="20"/>
      <c r="AY161" s="20"/>
      <c r="AZ161" s="20"/>
      <c r="BA161" s="20"/>
      <c r="BB161" s="20"/>
    </row>
    <row r="162" spans="1:54" ht="25.5" x14ac:dyDescent="0.25">
      <c r="A162" s="21">
        <v>1330</v>
      </c>
      <c r="B162" s="39" t="s">
        <v>73</v>
      </c>
      <c r="C162" s="13" t="s">
        <v>257</v>
      </c>
      <c r="D162" s="13">
        <v>34017</v>
      </c>
      <c r="E162" s="13" t="s">
        <v>252</v>
      </c>
      <c r="F162" s="13">
        <v>12863</v>
      </c>
      <c r="G162" s="13" t="s">
        <v>271</v>
      </c>
      <c r="H162" s="13" t="s">
        <v>317</v>
      </c>
      <c r="I162" s="13" t="s">
        <v>74</v>
      </c>
      <c r="J162" s="13" t="s">
        <v>75</v>
      </c>
      <c r="K162" s="13" t="s">
        <v>284</v>
      </c>
      <c r="L162" s="4">
        <v>56964</v>
      </c>
      <c r="M162" s="4" t="s">
        <v>638</v>
      </c>
      <c r="N162" s="14" t="s">
        <v>35</v>
      </c>
      <c r="O162" s="15" t="s">
        <v>680</v>
      </c>
      <c r="P162" s="68"/>
      <c r="Q162" s="61">
        <v>934.19</v>
      </c>
      <c r="R162" s="65">
        <f t="shared" si="24"/>
        <v>0</v>
      </c>
      <c r="S162" s="65">
        <f t="shared" si="25"/>
        <v>0.42309329710144927</v>
      </c>
      <c r="T162" s="15">
        <v>0</v>
      </c>
      <c r="U162" s="15">
        <v>6.0077240529999996</v>
      </c>
      <c r="V162" s="15">
        <f t="shared" si="26"/>
        <v>6.0077240529999996</v>
      </c>
      <c r="W162" s="15" t="str">
        <f t="shared" si="27"/>
        <v>0.00</v>
      </c>
      <c r="X162" s="15">
        <v>0</v>
      </c>
      <c r="Y162" s="15">
        <v>2.2836482889999998</v>
      </c>
      <c r="Z162" s="15">
        <f t="shared" si="28"/>
        <v>2.2836482889999998</v>
      </c>
      <c r="AA162" s="16" t="str">
        <f t="shared" si="29"/>
        <v>0</v>
      </c>
      <c r="AB162" s="13">
        <v>0.05</v>
      </c>
      <c r="AC162" s="13">
        <v>0</v>
      </c>
      <c r="AD162" s="13">
        <v>0</v>
      </c>
      <c r="AE162" s="13">
        <v>0</v>
      </c>
      <c r="AF162" s="53">
        <f t="shared" si="32"/>
        <v>0</v>
      </c>
      <c r="AG162" s="53">
        <f t="shared" si="33"/>
        <v>5.8668535240154564E-2</v>
      </c>
      <c r="AH162" s="53">
        <f t="shared" si="30"/>
        <v>5.8668535240154564E-2</v>
      </c>
      <c r="AI162" s="53" t="str">
        <f t="shared" si="31"/>
        <v>0.00</v>
      </c>
      <c r="AJ162" s="44" t="s">
        <v>681</v>
      </c>
      <c r="AK162" s="15" t="s">
        <v>686</v>
      </c>
      <c r="AL162" s="14" t="s">
        <v>76</v>
      </c>
      <c r="AM162" s="39" t="s">
        <v>58</v>
      </c>
      <c r="AN162" s="39" t="s">
        <v>59</v>
      </c>
      <c r="AO162" s="39" t="s">
        <v>77</v>
      </c>
      <c r="AP162" s="39" t="s">
        <v>61</v>
      </c>
      <c r="AQ162" s="20"/>
      <c r="AR162" s="20"/>
      <c r="AS162" s="20"/>
      <c r="AT162" s="20"/>
      <c r="AU162" s="20"/>
      <c r="AV162" s="20"/>
      <c r="AW162" s="20"/>
      <c r="AX162" s="20"/>
      <c r="AY162" s="20"/>
      <c r="AZ162" s="20"/>
      <c r="BA162" s="20"/>
      <c r="BB162" s="20"/>
    </row>
    <row r="163" spans="1:54" ht="25.5" x14ac:dyDescent="0.25">
      <c r="A163" s="21">
        <v>1331</v>
      </c>
      <c r="B163" s="39" t="s">
        <v>73</v>
      </c>
      <c r="C163" s="13" t="s">
        <v>257</v>
      </c>
      <c r="D163" s="13">
        <v>34017</v>
      </c>
      <c r="E163" s="13" t="s">
        <v>252</v>
      </c>
      <c r="F163" s="13">
        <v>12863</v>
      </c>
      <c r="G163" s="13" t="s">
        <v>271</v>
      </c>
      <c r="H163" s="13" t="s">
        <v>317</v>
      </c>
      <c r="I163" s="13" t="s">
        <v>74</v>
      </c>
      <c r="J163" s="13" t="s">
        <v>75</v>
      </c>
      <c r="K163" s="13" t="s">
        <v>284</v>
      </c>
      <c r="L163" s="4">
        <v>56964</v>
      </c>
      <c r="M163" s="4" t="s">
        <v>638</v>
      </c>
      <c r="N163" s="14" t="s">
        <v>40</v>
      </c>
      <c r="O163" s="15" t="s">
        <v>680</v>
      </c>
      <c r="P163" s="68"/>
      <c r="Q163" s="61">
        <v>934.19</v>
      </c>
      <c r="R163" s="65">
        <f t="shared" si="24"/>
        <v>0</v>
      </c>
      <c r="S163" s="65">
        <f t="shared" si="25"/>
        <v>0.42309329710144927</v>
      </c>
      <c r="T163" s="15">
        <v>0</v>
      </c>
      <c r="U163" s="15">
        <v>0</v>
      </c>
      <c r="V163" s="15">
        <f t="shared" si="26"/>
        <v>0</v>
      </c>
      <c r="W163" s="15" t="str">
        <f t="shared" si="27"/>
        <v>0.00</v>
      </c>
      <c r="X163" s="15">
        <v>0</v>
      </c>
      <c r="Y163" s="15">
        <v>0</v>
      </c>
      <c r="Z163" s="15">
        <f t="shared" si="28"/>
        <v>0</v>
      </c>
      <c r="AA163" s="16" t="str">
        <f t="shared" si="29"/>
        <v>0</v>
      </c>
      <c r="AB163" s="13"/>
      <c r="AC163" s="13"/>
      <c r="AD163" s="13"/>
      <c r="AE163" s="13"/>
      <c r="AF163" s="53">
        <f t="shared" si="32"/>
        <v>0</v>
      </c>
      <c r="AG163" s="53">
        <f t="shared" si="33"/>
        <v>0</v>
      </c>
      <c r="AH163" s="53">
        <f t="shared" si="30"/>
        <v>0</v>
      </c>
      <c r="AI163" s="53" t="str">
        <f t="shared" si="31"/>
        <v>0.00</v>
      </c>
      <c r="AJ163" s="44" t="s">
        <v>681</v>
      </c>
      <c r="AK163" s="15" t="s">
        <v>686</v>
      </c>
      <c r="AL163" s="14" t="s">
        <v>76</v>
      </c>
      <c r="AM163" s="39" t="s">
        <v>58</v>
      </c>
      <c r="AN163" s="39" t="s">
        <v>59</v>
      </c>
      <c r="AO163" s="39" t="s">
        <v>77</v>
      </c>
      <c r="AP163" s="39" t="s">
        <v>61</v>
      </c>
      <c r="AQ163" s="20"/>
      <c r="AR163" s="20"/>
      <c r="AS163" s="20"/>
      <c r="AT163" s="20"/>
      <c r="AU163" s="20"/>
      <c r="AV163" s="20"/>
      <c r="AW163" s="20"/>
      <c r="AX163" s="20"/>
      <c r="AY163" s="20"/>
      <c r="AZ163" s="20"/>
      <c r="BA163" s="20"/>
      <c r="BB163" s="20"/>
    </row>
    <row r="164" spans="1:54" ht="25.5" x14ac:dyDescent="0.25">
      <c r="A164" s="21">
        <v>1333</v>
      </c>
      <c r="B164" s="39" t="s">
        <v>73</v>
      </c>
      <c r="C164" s="13" t="s">
        <v>257</v>
      </c>
      <c r="D164" s="13">
        <v>34017</v>
      </c>
      <c r="E164" s="13" t="s">
        <v>252</v>
      </c>
      <c r="F164" s="13">
        <v>12863</v>
      </c>
      <c r="G164" s="13" t="s">
        <v>271</v>
      </c>
      <c r="H164" s="13" t="s">
        <v>317</v>
      </c>
      <c r="I164" s="13" t="s">
        <v>74</v>
      </c>
      <c r="J164" s="13" t="s">
        <v>75</v>
      </c>
      <c r="K164" s="13" t="s">
        <v>284</v>
      </c>
      <c r="L164" s="4">
        <v>56964</v>
      </c>
      <c r="M164" s="4" t="s">
        <v>638</v>
      </c>
      <c r="N164" s="14" t="s">
        <v>38</v>
      </c>
      <c r="O164" s="15" t="s">
        <v>680</v>
      </c>
      <c r="P164" s="68"/>
      <c r="Q164" s="61">
        <v>934.19</v>
      </c>
      <c r="R164" s="65">
        <f t="shared" si="24"/>
        <v>0</v>
      </c>
      <c r="S164" s="65">
        <f t="shared" si="25"/>
        <v>0.42309329710144927</v>
      </c>
      <c r="T164" s="15">
        <v>0</v>
      </c>
      <c r="U164" s="15">
        <v>1.3216992919999999</v>
      </c>
      <c r="V164" s="15">
        <f t="shared" si="26"/>
        <v>1.3216992919999999</v>
      </c>
      <c r="W164" s="15" t="str">
        <f t="shared" si="27"/>
        <v>0.00</v>
      </c>
      <c r="X164" s="15">
        <v>0</v>
      </c>
      <c r="Y164" s="15">
        <v>0.50240262300000005</v>
      </c>
      <c r="Z164" s="15">
        <f t="shared" si="28"/>
        <v>0.50240262300000005</v>
      </c>
      <c r="AA164" s="16" t="str">
        <f t="shared" si="29"/>
        <v>0</v>
      </c>
      <c r="AB164" s="13">
        <v>0.12</v>
      </c>
      <c r="AC164" s="13">
        <v>0</v>
      </c>
      <c r="AD164" s="13">
        <v>0</v>
      </c>
      <c r="AE164" s="13">
        <v>0</v>
      </c>
      <c r="AF164" s="53">
        <f t="shared" si="32"/>
        <v>0</v>
      </c>
      <c r="AG164" s="53">
        <f t="shared" si="33"/>
        <v>1.2907077737933398E-2</v>
      </c>
      <c r="AH164" s="53">
        <f t="shared" si="30"/>
        <v>1.2907077737933398E-2</v>
      </c>
      <c r="AI164" s="53" t="str">
        <f t="shared" si="31"/>
        <v>0.00</v>
      </c>
      <c r="AJ164" s="44" t="s">
        <v>681</v>
      </c>
      <c r="AK164" s="15" t="s">
        <v>686</v>
      </c>
      <c r="AL164" s="14" t="s">
        <v>76</v>
      </c>
      <c r="AM164" s="39" t="s">
        <v>58</v>
      </c>
      <c r="AN164" s="39" t="s">
        <v>59</v>
      </c>
      <c r="AO164" s="39" t="s">
        <v>77</v>
      </c>
      <c r="AP164" s="39" t="s">
        <v>61</v>
      </c>
      <c r="AQ164" s="20"/>
      <c r="AR164" s="20"/>
      <c r="AS164" s="20"/>
      <c r="AT164" s="20"/>
      <c r="AU164" s="20"/>
      <c r="AV164" s="20"/>
      <c r="AW164" s="20"/>
      <c r="AX164" s="20"/>
      <c r="AY164" s="20"/>
      <c r="AZ164" s="20"/>
      <c r="BA164" s="20"/>
      <c r="BB164" s="20"/>
    </row>
    <row r="165" spans="1:54" ht="25.5" x14ac:dyDescent="0.25">
      <c r="A165" s="21">
        <v>1334</v>
      </c>
      <c r="B165" s="39" t="s">
        <v>73</v>
      </c>
      <c r="C165" s="13" t="s">
        <v>257</v>
      </c>
      <c r="D165" s="13">
        <v>34017</v>
      </c>
      <c r="E165" s="13" t="s">
        <v>252</v>
      </c>
      <c r="F165" s="13">
        <v>12863</v>
      </c>
      <c r="G165" s="13" t="s">
        <v>271</v>
      </c>
      <c r="H165" s="13" t="s">
        <v>317</v>
      </c>
      <c r="I165" s="13" t="s">
        <v>74</v>
      </c>
      <c r="J165" s="13" t="s">
        <v>75</v>
      </c>
      <c r="K165" s="13" t="s">
        <v>284</v>
      </c>
      <c r="L165" s="4">
        <v>56964</v>
      </c>
      <c r="M165" s="4" t="s">
        <v>638</v>
      </c>
      <c r="N165" s="14" t="s">
        <v>39</v>
      </c>
      <c r="O165" s="15" t="s">
        <v>680</v>
      </c>
      <c r="P165" s="68"/>
      <c r="Q165" s="61">
        <v>934.19</v>
      </c>
      <c r="R165" s="65">
        <f t="shared" si="24"/>
        <v>0</v>
      </c>
      <c r="S165" s="65">
        <f t="shared" si="25"/>
        <v>0.42309329710144927</v>
      </c>
      <c r="T165" s="15">
        <v>0</v>
      </c>
      <c r="U165" s="15">
        <v>1.3216992919999999</v>
      </c>
      <c r="V165" s="15">
        <f t="shared" si="26"/>
        <v>1.3216992919999999</v>
      </c>
      <c r="W165" s="15" t="str">
        <f t="shared" si="27"/>
        <v>0.00</v>
      </c>
      <c r="X165" s="15">
        <v>0</v>
      </c>
      <c r="Y165" s="15">
        <v>0.50240262300000005</v>
      </c>
      <c r="Z165" s="15">
        <f t="shared" si="28"/>
        <v>0.50240262300000005</v>
      </c>
      <c r="AA165" s="16" t="str">
        <f t="shared" si="29"/>
        <v>0</v>
      </c>
      <c r="AB165" s="13">
        <v>0.12</v>
      </c>
      <c r="AC165" s="13">
        <v>0</v>
      </c>
      <c r="AD165" s="13">
        <v>0</v>
      </c>
      <c r="AE165" s="13">
        <v>0</v>
      </c>
      <c r="AF165" s="53">
        <f t="shared" si="32"/>
        <v>0</v>
      </c>
      <c r="AG165" s="53">
        <f t="shared" si="33"/>
        <v>1.2907077737933398E-2</v>
      </c>
      <c r="AH165" s="53">
        <f t="shared" si="30"/>
        <v>1.2907077737933398E-2</v>
      </c>
      <c r="AI165" s="53" t="str">
        <f t="shared" si="31"/>
        <v>0.00</v>
      </c>
      <c r="AJ165" s="44" t="s">
        <v>681</v>
      </c>
      <c r="AK165" s="15" t="s">
        <v>686</v>
      </c>
      <c r="AL165" s="14" t="s">
        <v>76</v>
      </c>
      <c r="AM165" s="39" t="s">
        <v>58</v>
      </c>
      <c r="AN165" s="39" t="s">
        <v>59</v>
      </c>
      <c r="AO165" s="39" t="s">
        <v>77</v>
      </c>
      <c r="AP165" s="39" t="s">
        <v>61</v>
      </c>
      <c r="AQ165" s="20"/>
      <c r="AR165" s="20"/>
      <c r="AS165" s="20"/>
      <c r="AT165" s="20"/>
      <c r="AU165" s="20"/>
      <c r="AV165" s="20"/>
      <c r="AW165" s="20"/>
      <c r="AX165" s="20"/>
      <c r="AY165" s="20"/>
      <c r="AZ165" s="20"/>
      <c r="BA165" s="20"/>
      <c r="BB165" s="20"/>
    </row>
    <row r="166" spans="1:54" ht="25.5" x14ac:dyDescent="0.25">
      <c r="A166" s="21">
        <v>1335</v>
      </c>
      <c r="B166" s="39" t="s">
        <v>73</v>
      </c>
      <c r="C166" s="13" t="s">
        <v>257</v>
      </c>
      <c r="D166" s="13">
        <v>34017</v>
      </c>
      <c r="E166" s="13" t="s">
        <v>252</v>
      </c>
      <c r="F166" s="13">
        <v>12863</v>
      </c>
      <c r="G166" s="13" t="s">
        <v>271</v>
      </c>
      <c r="H166" s="13" t="s">
        <v>317</v>
      </c>
      <c r="I166" s="13" t="s">
        <v>74</v>
      </c>
      <c r="J166" s="13" t="s">
        <v>75</v>
      </c>
      <c r="K166" s="13" t="s">
        <v>284</v>
      </c>
      <c r="L166" s="4">
        <v>56964</v>
      </c>
      <c r="M166" s="4" t="s">
        <v>638</v>
      </c>
      <c r="N166" s="14" t="s">
        <v>37</v>
      </c>
      <c r="O166" s="15" t="s">
        <v>680</v>
      </c>
      <c r="P166" s="68"/>
      <c r="Q166" s="61">
        <v>934.19</v>
      </c>
      <c r="R166" s="65">
        <f t="shared" si="24"/>
        <v>0</v>
      </c>
      <c r="S166" s="65">
        <f t="shared" si="25"/>
        <v>0.42309329710144927</v>
      </c>
      <c r="T166" s="15">
        <v>0</v>
      </c>
      <c r="U166" s="15">
        <v>0.32041195</v>
      </c>
      <c r="V166" s="15">
        <f t="shared" si="26"/>
        <v>0.32041195</v>
      </c>
      <c r="W166" s="15" t="str">
        <f t="shared" si="27"/>
        <v>0.00</v>
      </c>
      <c r="X166" s="15">
        <v>0</v>
      </c>
      <c r="Y166" s="15">
        <v>0.121794576</v>
      </c>
      <c r="Z166" s="15">
        <f t="shared" si="28"/>
        <v>0.121794576</v>
      </c>
      <c r="AA166" s="16" t="str">
        <f t="shared" si="29"/>
        <v>0</v>
      </c>
      <c r="AB166" s="13">
        <v>0.01</v>
      </c>
      <c r="AC166" s="13">
        <v>0</v>
      </c>
      <c r="AD166" s="13">
        <v>0</v>
      </c>
      <c r="AE166" s="13">
        <v>0</v>
      </c>
      <c r="AF166" s="53">
        <f t="shared" si="32"/>
        <v>0</v>
      </c>
      <c r="AG166" s="53">
        <f t="shared" si="33"/>
        <v>3.1289885612134573E-3</v>
      </c>
      <c r="AH166" s="53">
        <f t="shared" si="30"/>
        <v>3.1289885612134573E-3</v>
      </c>
      <c r="AI166" s="53" t="str">
        <f t="shared" si="31"/>
        <v>0.00</v>
      </c>
      <c r="AJ166" s="44" t="s">
        <v>681</v>
      </c>
      <c r="AK166" s="15" t="s">
        <v>686</v>
      </c>
      <c r="AL166" s="14" t="s">
        <v>76</v>
      </c>
      <c r="AM166" s="39" t="s">
        <v>58</v>
      </c>
      <c r="AN166" s="39" t="s">
        <v>59</v>
      </c>
      <c r="AO166" s="39" t="s">
        <v>77</v>
      </c>
      <c r="AP166" s="39" t="s">
        <v>61</v>
      </c>
      <c r="AQ166" s="20"/>
      <c r="AR166" s="20"/>
      <c r="AS166" s="20"/>
      <c r="AT166" s="20"/>
      <c r="AU166" s="20"/>
      <c r="AV166" s="20"/>
      <c r="AW166" s="20"/>
      <c r="AX166" s="20"/>
      <c r="AY166" s="20"/>
      <c r="AZ166" s="20"/>
      <c r="BA166" s="20"/>
      <c r="BB166" s="20"/>
    </row>
    <row r="167" spans="1:54" ht="25.5" x14ac:dyDescent="0.25">
      <c r="A167" s="21">
        <v>1336</v>
      </c>
      <c r="B167" s="39" t="s">
        <v>73</v>
      </c>
      <c r="C167" s="13" t="s">
        <v>257</v>
      </c>
      <c r="D167" s="13">
        <v>34017</v>
      </c>
      <c r="E167" s="13" t="s">
        <v>252</v>
      </c>
      <c r="F167" s="13">
        <v>12863</v>
      </c>
      <c r="G167" s="13" t="s">
        <v>271</v>
      </c>
      <c r="H167" s="13" t="s">
        <v>317</v>
      </c>
      <c r="I167" s="13" t="s">
        <v>74</v>
      </c>
      <c r="J167" s="13" t="s">
        <v>75</v>
      </c>
      <c r="K167" s="13" t="s">
        <v>284</v>
      </c>
      <c r="L167" s="4">
        <v>56964</v>
      </c>
      <c r="M167" s="4" t="s">
        <v>638</v>
      </c>
      <c r="N167" s="14" t="s">
        <v>34</v>
      </c>
      <c r="O167" s="15" t="s">
        <v>680</v>
      </c>
      <c r="P167" s="68"/>
      <c r="Q167" s="61">
        <v>934.19</v>
      </c>
      <c r="R167" s="65">
        <f t="shared" si="24"/>
        <v>0</v>
      </c>
      <c r="S167" s="65">
        <f t="shared" si="25"/>
        <v>0.42309329710144927</v>
      </c>
      <c r="T167" s="15">
        <v>0</v>
      </c>
      <c r="U167" s="15">
        <v>0.420540684</v>
      </c>
      <c r="V167" s="15">
        <f t="shared" si="26"/>
        <v>0.420540684</v>
      </c>
      <c r="W167" s="15" t="str">
        <f t="shared" si="27"/>
        <v>0.00</v>
      </c>
      <c r="X167" s="15">
        <v>0</v>
      </c>
      <c r="Y167" s="15">
        <v>0.15985537999999999</v>
      </c>
      <c r="Z167" s="15">
        <f t="shared" si="28"/>
        <v>0.15985537999999999</v>
      </c>
      <c r="AA167" s="16" t="str">
        <f t="shared" si="29"/>
        <v>0</v>
      </c>
      <c r="AB167" s="13">
        <v>0.03</v>
      </c>
      <c r="AC167" s="13">
        <v>0</v>
      </c>
      <c r="AD167" s="13">
        <v>0</v>
      </c>
      <c r="AE167" s="13">
        <v>0</v>
      </c>
      <c r="AF167" s="53">
        <f t="shared" si="32"/>
        <v>0</v>
      </c>
      <c r="AG167" s="53">
        <f t="shared" si="33"/>
        <v>4.1067974609019578E-3</v>
      </c>
      <c r="AH167" s="53">
        <f t="shared" si="30"/>
        <v>4.1067974609019578E-3</v>
      </c>
      <c r="AI167" s="53" t="str">
        <f t="shared" si="31"/>
        <v>0.00</v>
      </c>
      <c r="AJ167" s="44" t="s">
        <v>681</v>
      </c>
      <c r="AK167" s="15" t="s">
        <v>686</v>
      </c>
      <c r="AL167" s="14" t="s">
        <v>76</v>
      </c>
      <c r="AM167" s="39" t="s">
        <v>58</v>
      </c>
      <c r="AN167" s="39" t="s">
        <v>59</v>
      </c>
      <c r="AO167" s="39" t="s">
        <v>77</v>
      </c>
      <c r="AP167" s="39" t="s">
        <v>61</v>
      </c>
      <c r="AQ167" s="20"/>
      <c r="AR167" s="20"/>
      <c r="AS167" s="20"/>
      <c r="AT167" s="20"/>
      <c r="AU167" s="20"/>
      <c r="AV167" s="20"/>
      <c r="AW167" s="20"/>
      <c r="AX167" s="20"/>
      <c r="AY167" s="20"/>
      <c r="AZ167" s="20"/>
      <c r="BA167" s="20"/>
      <c r="BB167" s="20"/>
    </row>
    <row r="168" spans="1:54" ht="25.5" x14ac:dyDescent="0.25">
      <c r="A168" s="21">
        <v>1332</v>
      </c>
      <c r="B168" s="40" t="s">
        <v>73</v>
      </c>
      <c r="C168" s="13" t="s">
        <v>257</v>
      </c>
      <c r="D168" s="13">
        <v>34017</v>
      </c>
      <c r="E168" s="13" t="s">
        <v>252</v>
      </c>
      <c r="F168" s="13">
        <v>12863</v>
      </c>
      <c r="G168" s="13" t="s">
        <v>271</v>
      </c>
      <c r="H168" s="13" t="s">
        <v>317</v>
      </c>
      <c r="I168" s="13" t="s">
        <v>74</v>
      </c>
      <c r="J168" s="13" t="s">
        <v>75</v>
      </c>
      <c r="K168" s="13" t="s">
        <v>284</v>
      </c>
      <c r="L168" s="4">
        <v>56964</v>
      </c>
      <c r="M168" s="4" t="s">
        <v>638</v>
      </c>
      <c r="N168" s="13" t="s">
        <v>36</v>
      </c>
      <c r="O168" s="15" t="s">
        <v>680</v>
      </c>
      <c r="P168" s="68"/>
      <c r="Q168" s="61">
        <v>934.19</v>
      </c>
      <c r="R168" s="65">
        <f t="shared" si="24"/>
        <v>0</v>
      </c>
      <c r="S168" s="65">
        <f t="shared" si="25"/>
        <v>0.42309329710144927</v>
      </c>
      <c r="T168" s="15">
        <v>0</v>
      </c>
      <c r="U168" s="15">
        <v>1.8023172160000001</v>
      </c>
      <c r="V168" s="15">
        <f t="shared" si="26"/>
        <v>1.8023172160000001</v>
      </c>
      <c r="W168" s="15" t="str">
        <f t="shared" si="27"/>
        <v>0.00</v>
      </c>
      <c r="X168" s="15">
        <v>0</v>
      </c>
      <c r="Y168" s="15">
        <v>0.68509448599999989</v>
      </c>
      <c r="Z168" s="15">
        <f t="shared" si="28"/>
        <v>0.68509448599999989</v>
      </c>
      <c r="AA168" s="16" t="str">
        <f t="shared" si="29"/>
        <v>0</v>
      </c>
      <c r="AB168" s="13">
        <v>0.09</v>
      </c>
      <c r="AC168" s="13">
        <v>1.0000000000000001E-5</v>
      </c>
      <c r="AD168" s="13">
        <v>0</v>
      </c>
      <c r="AE168" s="13">
        <v>0</v>
      </c>
      <c r="AF168" s="53">
        <v>1.0000000000000001E-5</v>
      </c>
      <c r="AG168" s="53">
        <f t="shared" si="33"/>
        <v>1.7600560554062873E-2</v>
      </c>
      <c r="AH168" s="53">
        <f t="shared" si="30"/>
        <v>1.7590560554062874E-2</v>
      </c>
      <c r="AI168" s="53">
        <f t="shared" si="31"/>
        <v>175905.60554062872</v>
      </c>
      <c r="AJ168" s="44" t="s">
        <v>681</v>
      </c>
      <c r="AK168" s="15" t="s">
        <v>686</v>
      </c>
      <c r="AL168" s="14" t="s">
        <v>76</v>
      </c>
      <c r="AM168" s="39" t="s">
        <v>58</v>
      </c>
      <c r="AN168" s="39" t="s">
        <v>59</v>
      </c>
      <c r="AO168" s="39" t="s">
        <v>77</v>
      </c>
      <c r="AP168" s="39" t="s">
        <v>61</v>
      </c>
      <c r="AQ168" s="59"/>
      <c r="AR168" s="20"/>
      <c r="AS168" s="20"/>
      <c r="AT168" s="20"/>
      <c r="AU168" s="20"/>
      <c r="AV168" s="20"/>
      <c r="AW168" s="20"/>
      <c r="AX168" s="20"/>
      <c r="AY168" s="20"/>
      <c r="AZ168" s="20"/>
      <c r="BA168" s="20"/>
      <c r="BB168" s="20"/>
    </row>
    <row r="169" spans="1:54" ht="26.1" customHeight="1" x14ac:dyDescent="0.25">
      <c r="A169" s="21">
        <v>951</v>
      </c>
      <c r="B169" s="39" t="s">
        <v>46</v>
      </c>
      <c r="C169" s="13" t="s">
        <v>257</v>
      </c>
      <c r="D169" s="13">
        <v>34017</v>
      </c>
      <c r="E169" s="13" t="s">
        <v>252</v>
      </c>
      <c r="F169" s="13">
        <v>12174</v>
      </c>
      <c r="G169" s="13" t="s">
        <v>271</v>
      </c>
      <c r="H169" s="13" t="s">
        <v>276</v>
      </c>
      <c r="I169" s="13" t="s">
        <v>78</v>
      </c>
      <c r="J169" s="13" t="s">
        <v>81</v>
      </c>
      <c r="K169" s="13" t="s">
        <v>303</v>
      </c>
      <c r="L169" s="4">
        <v>50497</v>
      </c>
      <c r="M169" s="4">
        <v>1001</v>
      </c>
      <c r="N169" s="14" t="s">
        <v>40</v>
      </c>
      <c r="O169" s="15" t="s">
        <v>679</v>
      </c>
      <c r="P169" s="68">
        <v>653.91999999999996</v>
      </c>
      <c r="Q169" s="61">
        <v>1214.83</v>
      </c>
      <c r="R169" s="65">
        <f t="shared" si="24"/>
        <v>0.29615942028985504</v>
      </c>
      <c r="S169" s="65">
        <f t="shared" si="25"/>
        <v>0.55019474637681154</v>
      </c>
      <c r="T169" s="15">
        <v>3.8387666925043402</v>
      </c>
      <c r="U169" s="15">
        <v>1.024250291</v>
      </c>
      <c r="V169" s="15">
        <f t="shared" si="26"/>
        <v>-2.8145164015043402</v>
      </c>
      <c r="W169" s="15">
        <f t="shared" si="27"/>
        <v>-73.318245857452766</v>
      </c>
      <c r="X169" s="15">
        <v>1.2122156802673789</v>
      </c>
      <c r="Y169" s="15">
        <v>0.64462115200000003</v>
      </c>
      <c r="Z169" s="15">
        <f t="shared" si="28"/>
        <v>-0.56759452826737888</v>
      </c>
      <c r="AA169" s="16">
        <f t="shared" si="29"/>
        <v>-46.822899382243953</v>
      </c>
      <c r="AB169" s="13">
        <v>3.84</v>
      </c>
      <c r="AC169" s="13">
        <v>0</v>
      </c>
      <c r="AD169" s="13">
        <v>0</v>
      </c>
      <c r="AE169" s="13">
        <v>0</v>
      </c>
      <c r="AF169" s="53">
        <f t="shared" ref="AF169:AF232" si="34">AC169/2000</f>
        <v>0</v>
      </c>
      <c r="AG169" s="53">
        <f t="shared" si="33"/>
        <v>1.273503918079073E-2</v>
      </c>
      <c r="AH169" s="53">
        <f t="shared" si="30"/>
        <v>1.273503918079073E-2</v>
      </c>
      <c r="AI169" s="53" t="str">
        <f t="shared" si="31"/>
        <v>0.00</v>
      </c>
      <c r="AJ169" s="44">
        <v>221112</v>
      </c>
      <c r="AK169" s="15" t="s">
        <v>686</v>
      </c>
      <c r="AL169" s="14" t="s">
        <v>57</v>
      </c>
      <c r="AM169" s="39" t="s">
        <v>58</v>
      </c>
      <c r="AN169" s="39" t="s">
        <v>59</v>
      </c>
      <c r="AO169" s="39" t="s">
        <v>60</v>
      </c>
      <c r="AP169" s="39" t="s">
        <v>61</v>
      </c>
      <c r="AQ169" s="20"/>
      <c r="AR169" s="20"/>
      <c r="AS169" s="20"/>
      <c r="AT169" s="20"/>
      <c r="AU169" s="20"/>
      <c r="AV169" s="20"/>
      <c r="AW169" s="20"/>
      <c r="AX169" s="20"/>
      <c r="AY169" s="20"/>
      <c r="AZ169" s="20"/>
      <c r="BA169" s="20"/>
      <c r="BB169" s="20"/>
    </row>
    <row r="170" spans="1:54" ht="26.1" customHeight="1" x14ac:dyDescent="0.25">
      <c r="A170" s="21">
        <v>952</v>
      </c>
      <c r="B170" s="39" t="s">
        <v>46</v>
      </c>
      <c r="C170" s="13" t="s">
        <v>257</v>
      </c>
      <c r="D170" s="13">
        <v>34017</v>
      </c>
      <c r="E170" s="13" t="s">
        <v>252</v>
      </c>
      <c r="F170" s="13">
        <v>12174</v>
      </c>
      <c r="G170" s="13" t="s">
        <v>271</v>
      </c>
      <c r="H170" s="13" t="s">
        <v>276</v>
      </c>
      <c r="I170" s="13" t="s">
        <v>78</v>
      </c>
      <c r="J170" s="13" t="s">
        <v>81</v>
      </c>
      <c r="K170" s="13" t="s">
        <v>303</v>
      </c>
      <c r="L170" s="4">
        <v>50497</v>
      </c>
      <c r="M170" s="4">
        <v>1001</v>
      </c>
      <c r="N170" s="14" t="s">
        <v>38</v>
      </c>
      <c r="O170" s="15" t="s">
        <v>679</v>
      </c>
      <c r="P170" s="68">
        <v>653.91999999999996</v>
      </c>
      <c r="Q170" s="61">
        <v>1214.83</v>
      </c>
      <c r="R170" s="65">
        <f t="shared" si="24"/>
        <v>0.29615942028985504</v>
      </c>
      <c r="S170" s="65">
        <f t="shared" si="25"/>
        <v>0.55019474637681154</v>
      </c>
      <c r="T170" s="15">
        <v>3.7108078027541902</v>
      </c>
      <c r="U170" s="15">
        <v>0.99010861400000005</v>
      </c>
      <c r="V170" s="15">
        <f t="shared" si="26"/>
        <v>-2.7206991887541903</v>
      </c>
      <c r="W170" s="15">
        <f t="shared" si="27"/>
        <v>-73.318245874519988</v>
      </c>
      <c r="X170" s="15">
        <v>1.171808490925133</v>
      </c>
      <c r="Y170" s="15">
        <v>0.62313377999999997</v>
      </c>
      <c r="Z170" s="15">
        <f t="shared" si="28"/>
        <v>-0.54867471092513298</v>
      </c>
      <c r="AA170" s="16">
        <f t="shared" si="29"/>
        <v>-46.822899405000804</v>
      </c>
      <c r="AB170" s="13">
        <v>3.71</v>
      </c>
      <c r="AC170" s="13">
        <v>0</v>
      </c>
      <c r="AD170" s="13">
        <v>0</v>
      </c>
      <c r="AE170" s="13">
        <v>0</v>
      </c>
      <c r="AF170" s="53">
        <f t="shared" si="34"/>
        <v>0</v>
      </c>
      <c r="AG170" s="53">
        <f t="shared" si="33"/>
        <v>1.2310537869496145E-2</v>
      </c>
      <c r="AH170" s="53">
        <f t="shared" si="30"/>
        <v>1.2310537869496145E-2</v>
      </c>
      <c r="AI170" s="53" t="str">
        <f t="shared" si="31"/>
        <v>0.00</v>
      </c>
      <c r="AJ170" s="44">
        <v>221112</v>
      </c>
      <c r="AK170" s="15" t="s">
        <v>686</v>
      </c>
      <c r="AL170" s="14" t="s">
        <v>57</v>
      </c>
      <c r="AM170" s="39" t="s">
        <v>58</v>
      </c>
      <c r="AN170" s="39" t="s">
        <v>59</v>
      </c>
      <c r="AO170" s="39" t="s">
        <v>60</v>
      </c>
      <c r="AP170" s="39" t="s">
        <v>61</v>
      </c>
      <c r="AQ170" s="20"/>
      <c r="AR170" s="20"/>
      <c r="AS170" s="20"/>
      <c r="AT170" s="20"/>
      <c r="AU170" s="20"/>
      <c r="AV170" s="20"/>
      <c r="AW170" s="20"/>
      <c r="AX170" s="20"/>
      <c r="AY170" s="20"/>
      <c r="AZ170" s="20"/>
      <c r="BA170" s="20"/>
      <c r="BB170" s="20"/>
    </row>
    <row r="171" spans="1:54" ht="26.1" customHeight="1" x14ac:dyDescent="0.25">
      <c r="A171" s="21">
        <v>953</v>
      </c>
      <c r="B171" s="39" t="s">
        <v>46</v>
      </c>
      <c r="C171" s="13" t="s">
        <v>257</v>
      </c>
      <c r="D171" s="13">
        <v>34017</v>
      </c>
      <c r="E171" s="13" t="s">
        <v>252</v>
      </c>
      <c r="F171" s="13">
        <v>12174</v>
      </c>
      <c r="G171" s="13" t="s">
        <v>271</v>
      </c>
      <c r="H171" s="13" t="s">
        <v>276</v>
      </c>
      <c r="I171" s="13" t="s">
        <v>78</v>
      </c>
      <c r="J171" s="13" t="s">
        <v>81</v>
      </c>
      <c r="K171" s="13" t="s">
        <v>303</v>
      </c>
      <c r="L171" s="4">
        <v>50497</v>
      </c>
      <c r="M171" s="4">
        <v>1001</v>
      </c>
      <c r="N171" s="14" t="s">
        <v>39</v>
      </c>
      <c r="O171" s="15" t="s">
        <v>679</v>
      </c>
      <c r="P171" s="68">
        <v>653.91999999999996</v>
      </c>
      <c r="Q171" s="61">
        <v>1214.83</v>
      </c>
      <c r="R171" s="65">
        <f t="shared" si="24"/>
        <v>0.29615942028985504</v>
      </c>
      <c r="S171" s="65">
        <f t="shared" si="25"/>
        <v>0.55019474637681154</v>
      </c>
      <c r="T171" s="15">
        <v>3.7108078027541902</v>
      </c>
      <c r="U171" s="15">
        <v>0.99010861400000005</v>
      </c>
      <c r="V171" s="15">
        <f t="shared" si="26"/>
        <v>-2.7206991887541903</v>
      </c>
      <c r="W171" s="15">
        <f t="shared" si="27"/>
        <v>-73.318245874519988</v>
      </c>
      <c r="X171" s="15">
        <v>1.171808490925133</v>
      </c>
      <c r="Y171" s="15">
        <v>0.62313377999999997</v>
      </c>
      <c r="Z171" s="15">
        <f t="shared" si="28"/>
        <v>-0.54867471092513298</v>
      </c>
      <c r="AA171" s="16">
        <f t="shared" si="29"/>
        <v>-46.822899405000804</v>
      </c>
      <c r="AB171" s="13">
        <v>3.71</v>
      </c>
      <c r="AC171" s="13">
        <v>0</v>
      </c>
      <c r="AD171" s="13">
        <v>0</v>
      </c>
      <c r="AE171" s="13">
        <v>0</v>
      </c>
      <c r="AF171" s="53">
        <f t="shared" si="34"/>
        <v>0</v>
      </c>
      <c r="AG171" s="53">
        <f t="shared" si="33"/>
        <v>1.2310537869496145E-2</v>
      </c>
      <c r="AH171" s="53">
        <f t="shared" si="30"/>
        <v>1.2310537869496145E-2</v>
      </c>
      <c r="AI171" s="53" t="str">
        <f t="shared" si="31"/>
        <v>0.00</v>
      </c>
      <c r="AJ171" s="44">
        <v>221112</v>
      </c>
      <c r="AK171" s="15" t="s">
        <v>686</v>
      </c>
      <c r="AL171" s="14" t="s">
        <v>57</v>
      </c>
      <c r="AM171" s="39" t="s">
        <v>58</v>
      </c>
      <c r="AN171" s="39" t="s">
        <v>59</v>
      </c>
      <c r="AO171" s="39" t="s">
        <v>60</v>
      </c>
      <c r="AP171" s="39" t="s">
        <v>61</v>
      </c>
      <c r="AQ171" s="20"/>
      <c r="AR171" s="20"/>
      <c r="AS171" s="20"/>
      <c r="AT171" s="20"/>
      <c r="AU171" s="20"/>
      <c r="AV171" s="20"/>
      <c r="AW171" s="20"/>
      <c r="AX171" s="20"/>
      <c r="AY171" s="20"/>
      <c r="AZ171" s="20"/>
      <c r="BA171" s="20"/>
      <c r="BB171" s="20"/>
    </row>
    <row r="172" spans="1:54" ht="26.1" customHeight="1" x14ac:dyDescent="0.25">
      <c r="A172" s="21">
        <v>954</v>
      </c>
      <c r="B172" s="39" t="s">
        <v>46</v>
      </c>
      <c r="C172" s="13" t="s">
        <v>257</v>
      </c>
      <c r="D172" s="13">
        <v>34017</v>
      </c>
      <c r="E172" s="13" t="s">
        <v>252</v>
      </c>
      <c r="F172" s="13">
        <v>12174</v>
      </c>
      <c r="G172" s="13" t="s">
        <v>271</v>
      </c>
      <c r="H172" s="13" t="s">
        <v>276</v>
      </c>
      <c r="I172" s="13" t="s">
        <v>78</v>
      </c>
      <c r="J172" s="13" t="s">
        <v>81</v>
      </c>
      <c r="K172" s="13" t="s">
        <v>303</v>
      </c>
      <c r="L172" s="4">
        <v>50497</v>
      </c>
      <c r="M172" s="4">
        <v>1001</v>
      </c>
      <c r="N172" s="14" t="s">
        <v>37</v>
      </c>
      <c r="O172" s="15" t="s">
        <v>679</v>
      </c>
      <c r="P172" s="68">
        <v>653.91999999999996</v>
      </c>
      <c r="Q172" s="61">
        <v>1214.83</v>
      </c>
      <c r="R172" s="65">
        <f t="shared" si="24"/>
        <v>0.29615942028985504</v>
      </c>
      <c r="S172" s="65">
        <f t="shared" si="25"/>
        <v>0.55019474637681154</v>
      </c>
      <c r="T172" s="15">
        <v>0.25596050000031501</v>
      </c>
      <c r="U172" s="15">
        <v>6.8294751000000001E-2</v>
      </c>
      <c r="V172" s="15">
        <f t="shared" si="26"/>
        <v>-0.18766574900031502</v>
      </c>
      <c r="W172" s="15">
        <f t="shared" si="27"/>
        <v>-73.318245979392941</v>
      </c>
      <c r="X172" s="15">
        <v>8.0827869074552E-2</v>
      </c>
      <c r="Y172" s="15">
        <v>4.2981917000000001E-2</v>
      </c>
      <c r="Z172" s="15">
        <f t="shared" si="28"/>
        <v>-3.7845952074551999E-2</v>
      </c>
      <c r="AA172" s="16">
        <f t="shared" si="29"/>
        <v>-46.822899710054941</v>
      </c>
      <c r="AB172" s="13">
        <v>0.32</v>
      </c>
      <c r="AC172" s="13">
        <v>0</v>
      </c>
      <c r="AD172" s="13">
        <v>0</v>
      </c>
      <c r="AE172" s="13">
        <v>0</v>
      </c>
      <c r="AF172" s="53">
        <f t="shared" si="34"/>
        <v>0</v>
      </c>
      <c r="AG172" s="53">
        <f t="shared" si="33"/>
        <v>8.4914433130561491E-4</v>
      </c>
      <c r="AH172" s="53">
        <f t="shared" si="30"/>
        <v>8.4914433130561491E-4</v>
      </c>
      <c r="AI172" s="53" t="str">
        <f t="shared" si="31"/>
        <v>0.00</v>
      </c>
      <c r="AJ172" s="44">
        <v>221112</v>
      </c>
      <c r="AK172" s="15" t="s">
        <v>686</v>
      </c>
      <c r="AL172" s="14" t="s">
        <v>57</v>
      </c>
      <c r="AM172" s="39" t="s">
        <v>58</v>
      </c>
      <c r="AN172" s="39" t="s">
        <v>59</v>
      </c>
      <c r="AO172" s="39" t="s">
        <v>60</v>
      </c>
      <c r="AP172" s="39" t="s">
        <v>61</v>
      </c>
      <c r="AQ172" s="20"/>
      <c r="AR172" s="20"/>
      <c r="AS172" s="20"/>
      <c r="AT172" s="20"/>
      <c r="AU172" s="20"/>
      <c r="AV172" s="20"/>
      <c r="AW172" s="20"/>
      <c r="AX172" s="20"/>
      <c r="AY172" s="20"/>
      <c r="AZ172" s="20"/>
      <c r="BA172" s="20"/>
      <c r="BB172" s="20"/>
    </row>
    <row r="173" spans="1:54" ht="26.1" customHeight="1" x14ac:dyDescent="0.25">
      <c r="A173" s="21">
        <v>1604</v>
      </c>
      <c r="B173" s="39" t="s">
        <v>46</v>
      </c>
      <c r="C173" s="13" t="s">
        <v>257</v>
      </c>
      <c r="D173" s="13">
        <v>34017</v>
      </c>
      <c r="E173" s="13" t="s">
        <v>252</v>
      </c>
      <c r="F173" s="13">
        <v>12174</v>
      </c>
      <c r="G173" s="13" t="s">
        <v>271</v>
      </c>
      <c r="H173" s="13" t="s">
        <v>276</v>
      </c>
      <c r="I173" s="13" t="s">
        <v>78</v>
      </c>
      <c r="J173" s="13" t="s">
        <v>81</v>
      </c>
      <c r="K173" s="13" t="s">
        <v>303</v>
      </c>
      <c r="L173" s="4">
        <v>50497</v>
      </c>
      <c r="M173" s="4">
        <v>1001</v>
      </c>
      <c r="N173" s="14" t="s">
        <v>34</v>
      </c>
      <c r="O173" s="15" t="s">
        <v>679</v>
      </c>
      <c r="P173" s="68">
        <v>653.91999999999996</v>
      </c>
      <c r="Q173" s="61">
        <v>1214.83</v>
      </c>
      <c r="R173" s="65">
        <f t="shared" si="24"/>
        <v>0.29615942028985504</v>
      </c>
      <c r="S173" s="65">
        <f t="shared" si="25"/>
        <v>0.55019474637681154</v>
      </c>
      <c r="T173" s="15">
        <v>0.43079492882548698</v>
      </c>
      <c r="U173" s="15">
        <v>0.114943644</v>
      </c>
      <c r="V173" s="15">
        <f t="shared" si="26"/>
        <v>-0.31585128482548697</v>
      </c>
      <c r="W173" s="15">
        <f t="shared" si="27"/>
        <v>-73.318245803547242</v>
      </c>
      <c r="X173" s="15">
        <v>0.13603753745222802</v>
      </c>
      <c r="Y173" s="15">
        <v>7.2340818000000001E-2</v>
      </c>
      <c r="Z173" s="15">
        <f t="shared" si="28"/>
        <v>-6.3696719452228018E-2</v>
      </c>
      <c r="AA173" s="16">
        <f t="shared" si="29"/>
        <v>-46.822899506392673</v>
      </c>
      <c r="AB173" s="13">
        <v>0.43</v>
      </c>
      <c r="AC173" s="13">
        <v>2.97</v>
      </c>
      <c r="AD173" s="13">
        <v>0</v>
      </c>
      <c r="AE173" s="13">
        <v>0</v>
      </c>
      <c r="AF173" s="53">
        <f t="shared" si="34"/>
        <v>1.485E-3</v>
      </c>
      <c r="AG173" s="53">
        <f t="shared" si="33"/>
        <v>1.4291543936188604E-3</v>
      </c>
      <c r="AH173" s="53">
        <f t="shared" si="30"/>
        <v>-5.5845606381139641E-5</v>
      </c>
      <c r="AI173" s="53">
        <f t="shared" si="31"/>
        <v>-3.7606468943528379</v>
      </c>
      <c r="AJ173" s="44">
        <v>221112</v>
      </c>
      <c r="AK173" s="15" t="s">
        <v>686</v>
      </c>
      <c r="AL173" s="14" t="s">
        <v>57</v>
      </c>
      <c r="AM173" s="39" t="s">
        <v>58</v>
      </c>
      <c r="AN173" s="39" t="s">
        <v>59</v>
      </c>
      <c r="AO173" s="39" t="s">
        <v>60</v>
      </c>
      <c r="AP173" s="39" t="s">
        <v>61</v>
      </c>
      <c r="AQ173" s="20"/>
      <c r="AR173" s="20"/>
      <c r="AS173" s="20"/>
      <c r="AT173" s="20"/>
      <c r="AU173" s="20"/>
      <c r="AV173" s="20"/>
      <c r="AW173" s="20"/>
      <c r="AX173" s="20"/>
      <c r="AY173" s="20"/>
      <c r="AZ173" s="20"/>
      <c r="BA173" s="20"/>
      <c r="BB173" s="20"/>
    </row>
    <row r="174" spans="1:54" ht="26.1" customHeight="1" x14ac:dyDescent="0.25">
      <c r="A174" s="21">
        <v>1844</v>
      </c>
      <c r="B174" s="39" t="s">
        <v>46</v>
      </c>
      <c r="C174" s="13" t="s">
        <v>257</v>
      </c>
      <c r="D174" s="13">
        <v>34017</v>
      </c>
      <c r="E174" s="13" t="s">
        <v>252</v>
      </c>
      <c r="F174" s="13">
        <v>12174</v>
      </c>
      <c r="G174" s="13" t="s">
        <v>271</v>
      </c>
      <c r="H174" s="13" t="s">
        <v>276</v>
      </c>
      <c r="I174" s="13" t="s">
        <v>78</v>
      </c>
      <c r="J174" s="13" t="s">
        <v>81</v>
      </c>
      <c r="K174" s="13" t="s">
        <v>303</v>
      </c>
      <c r="L174" s="4">
        <v>50497</v>
      </c>
      <c r="M174" s="4">
        <v>1001</v>
      </c>
      <c r="N174" s="14" t="s">
        <v>35</v>
      </c>
      <c r="O174" s="15" t="s">
        <v>679</v>
      </c>
      <c r="P174" s="68">
        <v>653.91999999999996</v>
      </c>
      <c r="Q174" s="61">
        <v>1214.83</v>
      </c>
      <c r="R174" s="65">
        <f t="shared" si="24"/>
        <v>0.29615942028985504</v>
      </c>
      <c r="S174" s="65">
        <f t="shared" si="25"/>
        <v>0.55019474637681154</v>
      </c>
      <c r="T174" s="15">
        <v>8.5220620573596406</v>
      </c>
      <c r="U174" s="15">
        <v>2.2738356450000001</v>
      </c>
      <c r="V174" s="15">
        <f t="shared" si="26"/>
        <v>-6.2482264123596405</v>
      </c>
      <c r="W174" s="15">
        <f t="shared" si="27"/>
        <v>-73.318245869421716</v>
      </c>
      <c r="X174" s="15">
        <v>2.6911188101935801</v>
      </c>
      <c r="Y174" s="15">
        <v>1.431058956</v>
      </c>
      <c r="Z174" s="15">
        <f t="shared" si="28"/>
        <v>-1.2600598541935801</v>
      </c>
      <c r="AA174" s="16">
        <f t="shared" si="29"/>
        <v>-46.822899435753278</v>
      </c>
      <c r="AB174" s="13">
        <v>8.52</v>
      </c>
      <c r="AC174" s="13">
        <v>109.31</v>
      </c>
      <c r="AD174" s="13">
        <v>0</v>
      </c>
      <c r="AE174" s="13">
        <v>125.7</v>
      </c>
      <c r="AF174" s="53">
        <f t="shared" si="34"/>
        <v>5.4655000000000002E-2</v>
      </c>
      <c r="AG174" s="53">
        <f>IFERROR(AF174+(AF174*(AA174/100)),"0.00")</f>
        <v>2.9063944313389045E-2</v>
      </c>
      <c r="AH174" s="53">
        <f t="shared" si="30"/>
        <v>-2.5591055686610957E-2</v>
      </c>
      <c r="AI174" s="53">
        <f t="shared" si="31"/>
        <v>-46.822899435753278</v>
      </c>
      <c r="AJ174" s="44">
        <v>221112</v>
      </c>
      <c r="AK174" s="15" t="s">
        <v>686</v>
      </c>
      <c r="AL174" s="14" t="s">
        <v>57</v>
      </c>
      <c r="AM174" s="39" t="s">
        <v>58</v>
      </c>
      <c r="AN174" s="39" t="s">
        <v>59</v>
      </c>
      <c r="AO174" s="39" t="s">
        <v>60</v>
      </c>
      <c r="AP174" s="39" t="s">
        <v>61</v>
      </c>
      <c r="AQ174" s="20"/>
      <c r="AR174" s="20"/>
      <c r="AS174" s="20"/>
      <c r="AT174" s="20"/>
      <c r="AU174" s="20"/>
      <c r="AV174" s="20"/>
      <c r="AW174" s="20"/>
      <c r="AX174" s="20"/>
      <c r="AY174" s="20"/>
      <c r="AZ174" s="20"/>
      <c r="BA174" s="20"/>
      <c r="BB174" s="20"/>
    </row>
    <row r="175" spans="1:54" ht="26.1" customHeight="1" x14ac:dyDescent="0.25">
      <c r="A175" s="21">
        <v>1889</v>
      </c>
      <c r="B175" s="40" t="s">
        <v>46</v>
      </c>
      <c r="C175" s="13" t="s">
        <v>257</v>
      </c>
      <c r="D175" s="13">
        <v>34017</v>
      </c>
      <c r="E175" s="13" t="s">
        <v>252</v>
      </c>
      <c r="F175" s="13">
        <v>12174</v>
      </c>
      <c r="G175" s="13" t="s">
        <v>271</v>
      </c>
      <c r="H175" s="13" t="s">
        <v>276</v>
      </c>
      <c r="I175" s="13" t="s">
        <v>78</v>
      </c>
      <c r="J175" s="13" t="s">
        <v>81</v>
      </c>
      <c r="K175" s="13" t="s">
        <v>303</v>
      </c>
      <c r="L175" s="4">
        <v>50497</v>
      </c>
      <c r="M175" s="4">
        <v>1001</v>
      </c>
      <c r="N175" s="13" t="s">
        <v>36</v>
      </c>
      <c r="O175" s="15" t="s">
        <v>679</v>
      </c>
      <c r="P175" s="68">
        <v>653.91999999999996</v>
      </c>
      <c r="Q175" s="61">
        <v>1214.83</v>
      </c>
      <c r="R175" s="65">
        <f t="shared" si="24"/>
        <v>0.29615942028985504</v>
      </c>
      <c r="S175" s="65">
        <f t="shared" si="25"/>
        <v>0.55019474637681154</v>
      </c>
      <c r="T175" s="15">
        <v>15.8544755057024</v>
      </c>
      <c r="U175" s="15">
        <v>4.1817847749999997</v>
      </c>
      <c r="V175" s="15">
        <f t="shared" si="26"/>
        <v>-11.672690730702399</v>
      </c>
      <c r="W175" s="15">
        <f t="shared" si="27"/>
        <v>-73.623947550356164</v>
      </c>
      <c r="X175" s="15">
        <v>4.91580593308717</v>
      </c>
      <c r="Y175" s="15">
        <v>2.6140830660000001</v>
      </c>
      <c r="Z175" s="15">
        <f t="shared" si="28"/>
        <v>-2.3017228670871699</v>
      </c>
      <c r="AA175" s="16">
        <f t="shared" si="29"/>
        <v>-46.82289940688662</v>
      </c>
      <c r="AB175" s="13">
        <v>13.2</v>
      </c>
      <c r="AC175" s="13">
        <v>168.53</v>
      </c>
      <c r="AD175" s="13">
        <v>5.69</v>
      </c>
      <c r="AE175" s="13">
        <v>0</v>
      </c>
      <c r="AF175" s="53">
        <f t="shared" si="34"/>
        <v>8.4265000000000007E-2</v>
      </c>
      <c r="AG175" s="53">
        <f>IFERROR(AF175+(AF175*(AA175/100)),"0.00")</f>
        <v>4.4809683814786991E-2</v>
      </c>
      <c r="AH175" s="53">
        <f t="shared" si="30"/>
        <v>-3.9455316185213016E-2</v>
      </c>
      <c r="AI175" s="53">
        <f t="shared" si="31"/>
        <v>-46.822899406886627</v>
      </c>
      <c r="AJ175" s="44">
        <v>221112</v>
      </c>
      <c r="AK175" s="15" t="s">
        <v>686</v>
      </c>
      <c r="AL175" s="14" t="s">
        <v>57</v>
      </c>
      <c r="AM175" s="39" t="s">
        <v>58</v>
      </c>
      <c r="AN175" s="39" t="s">
        <v>59</v>
      </c>
      <c r="AO175" s="39" t="s">
        <v>60</v>
      </c>
      <c r="AP175" s="39" t="s">
        <v>61</v>
      </c>
      <c r="AQ175" s="59"/>
      <c r="AR175" s="20"/>
      <c r="AS175" s="20"/>
      <c r="AT175" s="20"/>
      <c r="AU175" s="20"/>
      <c r="AV175" s="20"/>
      <c r="AW175" s="20"/>
      <c r="AX175" s="20"/>
      <c r="AY175" s="20"/>
      <c r="AZ175" s="20"/>
      <c r="BA175" s="20"/>
      <c r="BB175" s="20"/>
    </row>
    <row r="176" spans="1:54" ht="26.1" customHeight="1" x14ac:dyDescent="0.25">
      <c r="A176" s="21">
        <v>947</v>
      </c>
      <c r="B176" s="39" t="s">
        <v>46</v>
      </c>
      <c r="C176" s="13" t="s">
        <v>257</v>
      </c>
      <c r="D176" s="13">
        <v>34017</v>
      </c>
      <c r="E176" s="13" t="s">
        <v>252</v>
      </c>
      <c r="F176" s="13">
        <v>12174</v>
      </c>
      <c r="G176" s="13" t="s">
        <v>280</v>
      </c>
      <c r="H176" s="13" t="s">
        <v>302</v>
      </c>
      <c r="I176" s="13" t="s">
        <v>78</v>
      </c>
      <c r="J176" s="13" t="s">
        <v>80</v>
      </c>
      <c r="K176" s="13" t="s">
        <v>301</v>
      </c>
      <c r="L176" s="4">
        <v>50497</v>
      </c>
      <c r="M176" s="4">
        <v>2001</v>
      </c>
      <c r="N176" s="14" t="s">
        <v>40</v>
      </c>
      <c r="O176" s="15" t="s">
        <v>679</v>
      </c>
      <c r="P176" s="68">
        <v>689.72</v>
      </c>
      <c r="Q176" s="61">
        <v>1143.55</v>
      </c>
      <c r="R176" s="65">
        <f t="shared" si="24"/>
        <v>0.31237318840579709</v>
      </c>
      <c r="S176" s="65">
        <f t="shared" si="25"/>
        <v>0.5179121376811594</v>
      </c>
      <c r="T176" s="15">
        <v>8.5217364799579602</v>
      </c>
      <c r="U176" s="15">
        <v>1.4212810570000001</v>
      </c>
      <c r="V176" s="15">
        <f t="shared" si="26"/>
        <v>-7.1004554229579604</v>
      </c>
      <c r="W176" s="15">
        <f t="shared" si="27"/>
        <v>-83.32169669476788</v>
      </c>
      <c r="X176" s="15">
        <v>2.3566401204829699</v>
      </c>
      <c r="Y176" s="15">
        <v>1.0183150049999998</v>
      </c>
      <c r="Z176" s="15">
        <f t="shared" si="28"/>
        <v>-1.3383251154829701</v>
      </c>
      <c r="AA176" s="16">
        <f t="shared" si="29"/>
        <v>-56.789541341114635</v>
      </c>
      <c r="AB176" s="13">
        <v>8.52</v>
      </c>
      <c r="AC176" s="13">
        <v>0</v>
      </c>
      <c r="AD176" s="13">
        <v>0</v>
      </c>
      <c r="AE176" s="13">
        <v>0</v>
      </c>
      <c r="AF176" s="53">
        <f t="shared" si="34"/>
        <v>0</v>
      </c>
      <c r="AG176" s="53">
        <f>IFERROR((((Y176)/Q176)*24),"0.00")</f>
        <v>2.1371658537011933E-2</v>
      </c>
      <c r="AH176" s="53">
        <f t="shared" si="30"/>
        <v>2.1371658537011933E-2</v>
      </c>
      <c r="AI176" s="53" t="str">
        <f t="shared" si="31"/>
        <v>0.00</v>
      </c>
      <c r="AJ176" s="44">
        <v>221112</v>
      </c>
      <c r="AK176" s="15" t="s">
        <v>686</v>
      </c>
      <c r="AL176" s="14" t="s">
        <v>57</v>
      </c>
      <c r="AM176" s="39" t="s">
        <v>58</v>
      </c>
      <c r="AN176" s="39" t="s">
        <v>59</v>
      </c>
      <c r="AO176" s="39" t="s">
        <v>60</v>
      </c>
      <c r="AP176" s="39" t="s">
        <v>61</v>
      </c>
      <c r="AQ176" s="20"/>
      <c r="AR176" s="20"/>
      <c r="AS176" s="20"/>
      <c r="AT176" s="20"/>
      <c r="AU176" s="20"/>
      <c r="AV176" s="20"/>
      <c r="AW176" s="20"/>
      <c r="AX176" s="20"/>
      <c r="AY176" s="20"/>
      <c r="AZ176" s="20"/>
      <c r="BA176" s="20"/>
      <c r="BB176" s="20"/>
    </row>
    <row r="177" spans="1:54" ht="26.1" customHeight="1" x14ac:dyDescent="0.25">
      <c r="A177" s="21">
        <v>948</v>
      </c>
      <c r="B177" s="39" t="s">
        <v>46</v>
      </c>
      <c r="C177" s="13" t="s">
        <v>257</v>
      </c>
      <c r="D177" s="13">
        <v>34017</v>
      </c>
      <c r="E177" s="13" t="s">
        <v>252</v>
      </c>
      <c r="F177" s="13">
        <v>12174</v>
      </c>
      <c r="G177" s="13" t="s">
        <v>280</v>
      </c>
      <c r="H177" s="13" t="s">
        <v>302</v>
      </c>
      <c r="I177" s="13" t="s">
        <v>78</v>
      </c>
      <c r="J177" s="13" t="s">
        <v>80</v>
      </c>
      <c r="K177" s="13" t="s">
        <v>301</v>
      </c>
      <c r="L177" s="4">
        <v>50497</v>
      </c>
      <c r="M177" s="4">
        <v>2001</v>
      </c>
      <c r="N177" s="14" t="s">
        <v>38</v>
      </c>
      <c r="O177" s="15" t="s">
        <v>679</v>
      </c>
      <c r="P177" s="68">
        <v>689.72</v>
      </c>
      <c r="Q177" s="61">
        <v>1143.55</v>
      </c>
      <c r="R177" s="65">
        <f t="shared" si="24"/>
        <v>0.31237318840579709</v>
      </c>
      <c r="S177" s="65">
        <f t="shared" si="25"/>
        <v>0.5179121376811594</v>
      </c>
      <c r="T177" s="15">
        <v>3.0885522943616399</v>
      </c>
      <c r="U177" s="15">
        <v>0.51511811900000004</v>
      </c>
      <c r="V177" s="15">
        <f t="shared" si="26"/>
        <v>-2.5734341753616397</v>
      </c>
      <c r="W177" s="15">
        <f t="shared" si="27"/>
        <v>-83.321696707535665</v>
      </c>
      <c r="X177" s="15">
        <v>0.85412242777287606</v>
      </c>
      <c r="Y177" s="15">
        <v>0.36907021799999995</v>
      </c>
      <c r="Z177" s="15">
        <f t="shared" si="28"/>
        <v>-0.48505220977287611</v>
      </c>
      <c r="AA177" s="16">
        <f t="shared" si="29"/>
        <v>-56.789541405398936</v>
      </c>
      <c r="AB177" s="13">
        <v>3.09</v>
      </c>
      <c r="AC177" s="13">
        <v>0</v>
      </c>
      <c r="AD177" s="13">
        <v>0</v>
      </c>
      <c r="AE177" s="13">
        <v>0</v>
      </c>
      <c r="AF177" s="53">
        <f t="shared" si="34"/>
        <v>0</v>
      </c>
      <c r="AG177" s="53">
        <f>IFERROR((((Y177)/Q177)*24),"0.00")</f>
        <v>7.745778699663329E-3</v>
      </c>
      <c r="AH177" s="53">
        <f t="shared" si="30"/>
        <v>7.745778699663329E-3</v>
      </c>
      <c r="AI177" s="53" t="str">
        <f t="shared" si="31"/>
        <v>0.00</v>
      </c>
      <c r="AJ177" s="44">
        <v>221112</v>
      </c>
      <c r="AK177" s="15" t="s">
        <v>686</v>
      </c>
      <c r="AL177" s="14" t="s">
        <v>57</v>
      </c>
      <c r="AM177" s="39" t="s">
        <v>58</v>
      </c>
      <c r="AN177" s="39" t="s">
        <v>59</v>
      </c>
      <c r="AO177" s="39" t="s">
        <v>60</v>
      </c>
      <c r="AP177" s="39" t="s">
        <v>61</v>
      </c>
      <c r="AQ177" s="20"/>
      <c r="AR177" s="20"/>
      <c r="AS177" s="20"/>
      <c r="AT177" s="20"/>
      <c r="AU177" s="20"/>
      <c r="AV177" s="20"/>
      <c r="AW177" s="20"/>
      <c r="AX177" s="20"/>
      <c r="AY177" s="20"/>
      <c r="AZ177" s="20"/>
      <c r="BA177" s="20"/>
      <c r="BB177" s="20"/>
    </row>
    <row r="178" spans="1:54" ht="26.1" customHeight="1" x14ac:dyDescent="0.25">
      <c r="A178" s="21">
        <v>949</v>
      </c>
      <c r="B178" s="39" t="s">
        <v>46</v>
      </c>
      <c r="C178" s="13" t="s">
        <v>257</v>
      </c>
      <c r="D178" s="13">
        <v>34017</v>
      </c>
      <c r="E178" s="13" t="s">
        <v>252</v>
      </c>
      <c r="F178" s="13">
        <v>12174</v>
      </c>
      <c r="G178" s="13" t="s">
        <v>280</v>
      </c>
      <c r="H178" s="13" t="s">
        <v>302</v>
      </c>
      <c r="I178" s="13" t="s">
        <v>78</v>
      </c>
      <c r="J178" s="13" t="s">
        <v>80</v>
      </c>
      <c r="K178" s="13" t="s">
        <v>301</v>
      </c>
      <c r="L178" s="4">
        <v>50497</v>
      </c>
      <c r="M178" s="4">
        <v>2001</v>
      </c>
      <c r="N178" s="14" t="s">
        <v>39</v>
      </c>
      <c r="O178" s="15" t="s">
        <v>679</v>
      </c>
      <c r="P178" s="68">
        <v>689.72</v>
      </c>
      <c r="Q178" s="61">
        <v>1143.55</v>
      </c>
      <c r="R178" s="65">
        <f t="shared" si="24"/>
        <v>0.31237318840579709</v>
      </c>
      <c r="S178" s="65">
        <f t="shared" si="25"/>
        <v>0.5179121376811594</v>
      </c>
      <c r="T178" s="15">
        <v>3.0885522943616399</v>
      </c>
      <c r="U178" s="15">
        <v>0.51511811900000004</v>
      </c>
      <c r="V178" s="15">
        <f t="shared" si="26"/>
        <v>-2.5734341753616397</v>
      </c>
      <c r="W178" s="15">
        <f t="shared" si="27"/>
        <v>-83.321696707535665</v>
      </c>
      <c r="X178" s="15">
        <v>0.85412242777287606</v>
      </c>
      <c r="Y178" s="15">
        <v>0.36907021799999995</v>
      </c>
      <c r="Z178" s="15">
        <f t="shared" si="28"/>
        <v>-0.48505220977287611</v>
      </c>
      <c r="AA178" s="16">
        <f t="shared" si="29"/>
        <v>-56.789541405398936</v>
      </c>
      <c r="AB178" s="13">
        <v>3.09</v>
      </c>
      <c r="AC178" s="13">
        <v>0</v>
      </c>
      <c r="AD178" s="13">
        <v>0</v>
      </c>
      <c r="AE178" s="13">
        <v>0</v>
      </c>
      <c r="AF178" s="53">
        <f t="shared" si="34"/>
        <v>0</v>
      </c>
      <c r="AG178" s="53">
        <f>IFERROR((((Y178)/Q178)*24),"0.00")</f>
        <v>7.745778699663329E-3</v>
      </c>
      <c r="AH178" s="53">
        <f t="shared" si="30"/>
        <v>7.745778699663329E-3</v>
      </c>
      <c r="AI178" s="53" t="str">
        <f t="shared" si="31"/>
        <v>0.00</v>
      </c>
      <c r="AJ178" s="44">
        <v>221112</v>
      </c>
      <c r="AK178" s="15" t="s">
        <v>686</v>
      </c>
      <c r="AL178" s="14" t="s">
        <v>57</v>
      </c>
      <c r="AM178" s="39" t="s">
        <v>58</v>
      </c>
      <c r="AN178" s="39" t="s">
        <v>59</v>
      </c>
      <c r="AO178" s="39" t="s">
        <v>60</v>
      </c>
      <c r="AP178" s="39" t="s">
        <v>61</v>
      </c>
      <c r="AQ178" s="20"/>
      <c r="AR178" s="20"/>
      <c r="AS178" s="20"/>
      <c r="AT178" s="20"/>
      <c r="AU178" s="20"/>
      <c r="AV178" s="20"/>
      <c r="AW178" s="20"/>
      <c r="AX178" s="20"/>
      <c r="AY178" s="20"/>
      <c r="AZ178" s="20"/>
      <c r="BA178" s="20"/>
      <c r="BB178" s="20"/>
    </row>
    <row r="179" spans="1:54" ht="26.1" customHeight="1" x14ac:dyDescent="0.25">
      <c r="A179" s="21">
        <v>950</v>
      </c>
      <c r="B179" s="39" t="s">
        <v>46</v>
      </c>
      <c r="C179" s="13" t="s">
        <v>257</v>
      </c>
      <c r="D179" s="13">
        <v>34017</v>
      </c>
      <c r="E179" s="13" t="s">
        <v>252</v>
      </c>
      <c r="F179" s="13">
        <v>12174</v>
      </c>
      <c r="G179" s="13" t="s">
        <v>280</v>
      </c>
      <c r="H179" s="13" t="s">
        <v>302</v>
      </c>
      <c r="I179" s="13" t="s">
        <v>78</v>
      </c>
      <c r="J179" s="13" t="s">
        <v>80</v>
      </c>
      <c r="K179" s="13" t="s">
        <v>301</v>
      </c>
      <c r="L179" s="4">
        <v>50497</v>
      </c>
      <c r="M179" s="4">
        <v>2001</v>
      </c>
      <c r="N179" s="14" t="s">
        <v>37</v>
      </c>
      <c r="O179" s="15" t="s">
        <v>679</v>
      </c>
      <c r="P179" s="68">
        <v>689.72</v>
      </c>
      <c r="Q179" s="61">
        <v>1143.55</v>
      </c>
      <c r="R179" s="65">
        <f t="shared" si="24"/>
        <v>0.31237318840579709</v>
      </c>
      <c r="S179" s="65">
        <f t="shared" si="25"/>
        <v>0.5179121376811594</v>
      </c>
      <c r="T179" s="15">
        <v>0.30788644047862501</v>
      </c>
      <c r="U179" s="15">
        <v>5.1350234000000002E-2</v>
      </c>
      <c r="V179" s="15">
        <f t="shared" si="26"/>
        <v>-0.25653620647862502</v>
      </c>
      <c r="W179" s="15">
        <f t="shared" si="27"/>
        <v>-83.321696817770388</v>
      </c>
      <c r="X179" s="15">
        <v>8.5144329432270904E-2</v>
      </c>
      <c r="Y179" s="15">
        <v>3.6791255000000002E-2</v>
      </c>
      <c r="Z179" s="15">
        <f t="shared" si="28"/>
        <v>-4.8353074432270902E-2</v>
      </c>
      <c r="AA179" s="16">
        <f t="shared" si="29"/>
        <v>-56.789541657890375</v>
      </c>
      <c r="AB179" s="13">
        <v>0.37</v>
      </c>
      <c r="AC179" s="13">
        <v>0</v>
      </c>
      <c r="AD179" s="13">
        <v>0</v>
      </c>
      <c r="AE179" s="13">
        <v>0</v>
      </c>
      <c r="AF179" s="53">
        <f t="shared" si="34"/>
        <v>0</v>
      </c>
      <c r="AG179" s="53">
        <f>IFERROR((((Y179)/Q179)*24),"0.00")</f>
        <v>7.7214824012942162E-4</v>
      </c>
      <c r="AH179" s="53">
        <f t="shared" si="30"/>
        <v>7.7214824012942162E-4</v>
      </c>
      <c r="AI179" s="53" t="str">
        <f t="shared" si="31"/>
        <v>0.00</v>
      </c>
      <c r="AJ179" s="44">
        <v>221112</v>
      </c>
      <c r="AK179" s="15" t="s">
        <v>686</v>
      </c>
      <c r="AL179" s="14" t="s">
        <v>57</v>
      </c>
      <c r="AM179" s="39" t="s">
        <v>58</v>
      </c>
      <c r="AN179" s="39" t="s">
        <v>59</v>
      </c>
      <c r="AO179" s="39" t="s">
        <v>60</v>
      </c>
      <c r="AP179" s="39" t="s">
        <v>61</v>
      </c>
      <c r="AQ179" s="20"/>
      <c r="AR179" s="20"/>
      <c r="AS179" s="20"/>
      <c r="AT179" s="20"/>
      <c r="AU179" s="20"/>
      <c r="AV179" s="20"/>
      <c r="AW179" s="20"/>
      <c r="AX179" s="20"/>
      <c r="AY179" s="20"/>
      <c r="AZ179" s="20"/>
      <c r="BA179" s="20"/>
      <c r="BB179" s="20"/>
    </row>
    <row r="180" spans="1:54" ht="26.1" customHeight="1" x14ac:dyDescent="0.25">
      <c r="A180" s="21">
        <v>1607</v>
      </c>
      <c r="B180" s="39" t="s">
        <v>46</v>
      </c>
      <c r="C180" s="13" t="s">
        <v>257</v>
      </c>
      <c r="D180" s="13">
        <v>34017</v>
      </c>
      <c r="E180" s="13" t="s">
        <v>252</v>
      </c>
      <c r="F180" s="13">
        <v>12174</v>
      </c>
      <c r="G180" s="13" t="s">
        <v>280</v>
      </c>
      <c r="H180" s="13" t="s">
        <v>302</v>
      </c>
      <c r="I180" s="13" t="s">
        <v>78</v>
      </c>
      <c r="J180" s="13" t="s">
        <v>80</v>
      </c>
      <c r="K180" s="13" t="s">
        <v>301</v>
      </c>
      <c r="L180" s="4">
        <v>50497</v>
      </c>
      <c r="M180" s="4">
        <v>2001</v>
      </c>
      <c r="N180" s="14" t="s">
        <v>34</v>
      </c>
      <c r="O180" s="15" t="s">
        <v>679</v>
      </c>
      <c r="P180" s="68">
        <v>689.72</v>
      </c>
      <c r="Q180" s="61">
        <v>1143.55</v>
      </c>
      <c r="R180" s="65">
        <f t="shared" si="24"/>
        <v>0.31237318840579709</v>
      </c>
      <c r="S180" s="65">
        <f t="shared" si="25"/>
        <v>0.5179121376811594</v>
      </c>
      <c r="T180" s="15">
        <v>0.50791806834186604</v>
      </c>
      <c r="U180" s="15">
        <v>8.4712116000000004E-2</v>
      </c>
      <c r="V180" s="15">
        <f t="shared" si="26"/>
        <v>-0.42320595234186603</v>
      </c>
      <c r="W180" s="15">
        <f t="shared" si="27"/>
        <v>-83.321696690856342</v>
      </c>
      <c r="X180" s="15">
        <v>0.14046199393607189</v>
      </c>
      <c r="Y180" s="15">
        <v>6.0694271000000001E-2</v>
      </c>
      <c r="Z180" s="15">
        <f t="shared" si="28"/>
        <v>-7.97677229360719E-2</v>
      </c>
      <c r="AA180" s="16">
        <f t="shared" si="29"/>
        <v>-56.789541925751372</v>
      </c>
      <c r="AB180" s="13">
        <v>0.51</v>
      </c>
      <c r="AC180" s="13">
        <v>3.14</v>
      </c>
      <c r="AD180" s="13">
        <v>0</v>
      </c>
      <c r="AE180" s="13">
        <v>0</v>
      </c>
      <c r="AF180" s="53">
        <f t="shared" si="34"/>
        <v>1.57E-3</v>
      </c>
      <c r="AG180" s="53">
        <f>IFERROR((((Y180)/Q180)*24),"0.00")</f>
        <v>1.2738074452363257E-3</v>
      </c>
      <c r="AH180" s="53">
        <f t="shared" si="30"/>
        <v>-2.9619255476367426E-4</v>
      </c>
      <c r="AI180" s="53">
        <f t="shared" si="31"/>
        <v>-18.86576781934231</v>
      </c>
      <c r="AJ180" s="44">
        <v>221112</v>
      </c>
      <c r="AK180" s="15" t="s">
        <v>686</v>
      </c>
      <c r="AL180" s="14" t="s">
        <v>57</v>
      </c>
      <c r="AM180" s="39" t="s">
        <v>58</v>
      </c>
      <c r="AN180" s="39" t="s">
        <v>59</v>
      </c>
      <c r="AO180" s="39" t="s">
        <v>60</v>
      </c>
      <c r="AP180" s="39" t="s">
        <v>61</v>
      </c>
      <c r="AQ180" s="20"/>
      <c r="AR180" s="20"/>
      <c r="AS180" s="20"/>
      <c r="AT180" s="20"/>
      <c r="AU180" s="20"/>
      <c r="AV180" s="20"/>
      <c r="AW180" s="20"/>
      <c r="AX180" s="20"/>
      <c r="AY180" s="20"/>
      <c r="AZ180" s="20"/>
      <c r="BA180" s="20"/>
      <c r="BB180" s="20"/>
    </row>
    <row r="181" spans="1:54" ht="26.1" customHeight="1" x14ac:dyDescent="0.25">
      <c r="A181" s="21">
        <v>1861</v>
      </c>
      <c r="B181" s="39" t="s">
        <v>46</v>
      </c>
      <c r="C181" s="13" t="s">
        <v>257</v>
      </c>
      <c r="D181" s="13">
        <v>34017</v>
      </c>
      <c r="E181" s="13" t="s">
        <v>252</v>
      </c>
      <c r="F181" s="13">
        <v>12174</v>
      </c>
      <c r="G181" s="13" t="s">
        <v>280</v>
      </c>
      <c r="H181" s="13" t="s">
        <v>302</v>
      </c>
      <c r="I181" s="13" t="s">
        <v>78</v>
      </c>
      <c r="J181" s="13" t="s">
        <v>80</v>
      </c>
      <c r="K181" s="13" t="s">
        <v>301</v>
      </c>
      <c r="L181" s="4">
        <v>50497</v>
      </c>
      <c r="M181" s="4">
        <v>2001</v>
      </c>
      <c r="N181" s="14" t="s">
        <v>35</v>
      </c>
      <c r="O181" s="15" t="s">
        <v>679</v>
      </c>
      <c r="P181" s="68">
        <v>689.72</v>
      </c>
      <c r="Q181" s="61">
        <v>1143.55</v>
      </c>
      <c r="R181" s="65">
        <f t="shared" si="24"/>
        <v>0.31237318840579709</v>
      </c>
      <c r="S181" s="65">
        <f t="shared" si="25"/>
        <v>0.5179121376811594</v>
      </c>
      <c r="T181" s="15">
        <v>11.7795947971002</v>
      </c>
      <c r="U181" s="15">
        <v>1.9646365480000001</v>
      </c>
      <c r="V181" s="15">
        <f t="shared" si="26"/>
        <v>-9.8149582491002008</v>
      </c>
      <c r="W181" s="15">
        <f t="shared" si="27"/>
        <v>-83.321696698059284</v>
      </c>
      <c r="X181" s="15">
        <v>3.2575832129012001</v>
      </c>
      <c r="Y181" s="15">
        <v>1.407616647</v>
      </c>
      <c r="Z181" s="15">
        <f t="shared" si="28"/>
        <v>-1.8499665659012001</v>
      </c>
      <c r="AA181" s="16">
        <f t="shared" si="29"/>
        <v>-56.789541356139971</v>
      </c>
      <c r="AB181" s="13">
        <v>11.78</v>
      </c>
      <c r="AC181" s="13">
        <v>131.34</v>
      </c>
      <c r="AD181" s="13">
        <v>0</v>
      </c>
      <c r="AE181" s="13">
        <v>114.64</v>
      </c>
      <c r="AF181" s="53">
        <f t="shared" si="34"/>
        <v>6.5670000000000006E-2</v>
      </c>
      <c r="AG181" s="53">
        <f>IFERROR(AF181+(AF181*(AA181/100)),"0.00")</f>
        <v>2.837630819142288E-2</v>
      </c>
      <c r="AH181" s="53">
        <f t="shared" si="30"/>
        <v>-3.7293691808577126E-2</v>
      </c>
      <c r="AI181" s="53">
        <f t="shared" si="31"/>
        <v>-56.789541356139971</v>
      </c>
      <c r="AJ181" s="44">
        <v>221112</v>
      </c>
      <c r="AK181" s="15" t="s">
        <v>686</v>
      </c>
      <c r="AL181" s="14" t="s">
        <v>57</v>
      </c>
      <c r="AM181" s="39" t="s">
        <v>58</v>
      </c>
      <c r="AN181" s="39" t="s">
        <v>59</v>
      </c>
      <c r="AO181" s="39" t="s">
        <v>60</v>
      </c>
      <c r="AP181" s="39" t="s">
        <v>61</v>
      </c>
      <c r="AQ181" s="20"/>
      <c r="AR181" s="20"/>
      <c r="AS181" s="20"/>
      <c r="AT181" s="20"/>
      <c r="AU181" s="20"/>
      <c r="AV181" s="20"/>
      <c r="AW181" s="20"/>
      <c r="AX181" s="20"/>
      <c r="AY181" s="20"/>
      <c r="AZ181" s="20"/>
      <c r="BA181" s="20"/>
      <c r="BB181" s="20"/>
    </row>
    <row r="182" spans="1:54" ht="26.1" customHeight="1" x14ac:dyDescent="0.25">
      <c r="A182" s="21">
        <v>1914</v>
      </c>
      <c r="B182" s="40" t="s">
        <v>46</v>
      </c>
      <c r="C182" s="13" t="s">
        <v>257</v>
      </c>
      <c r="D182" s="13">
        <v>34017</v>
      </c>
      <c r="E182" s="13" t="s">
        <v>252</v>
      </c>
      <c r="F182" s="13">
        <v>12174</v>
      </c>
      <c r="G182" s="13" t="s">
        <v>280</v>
      </c>
      <c r="H182" s="13" t="s">
        <v>302</v>
      </c>
      <c r="I182" s="13" t="s">
        <v>78</v>
      </c>
      <c r="J182" s="13" t="s">
        <v>80</v>
      </c>
      <c r="K182" s="13" t="s">
        <v>301</v>
      </c>
      <c r="L182" s="4">
        <v>50497</v>
      </c>
      <c r="M182" s="4">
        <v>2001</v>
      </c>
      <c r="N182" s="13" t="s">
        <v>36</v>
      </c>
      <c r="O182" s="15" t="s">
        <v>679</v>
      </c>
      <c r="P182" s="68">
        <v>689.72</v>
      </c>
      <c r="Q182" s="61">
        <v>1143.55</v>
      </c>
      <c r="R182" s="65">
        <f t="shared" si="24"/>
        <v>0.31237318840579709</v>
      </c>
      <c r="S182" s="65">
        <f t="shared" si="25"/>
        <v>0.5179121376811594</v>
      </c>
      <c r="T182" s="15">
        <v>19.2160349375857</v>
      </c>
      <c r="U182" s="15">
        <v>3.3580848329999999</v>
      </c>
      <c r="V182" s="15">
        <f t="shared" si="26"/>
        <v>-15.857950104585701</v>
      </c>
      <c r="W182" s="15">
        <f t="shared" si="27"/>
        <v>-82.524569486331771</v>
      </c>
      <c r="X182" s="15">
        <v>5.6289441427667004</v>
      </c>
      <c r="Y182" s="15">
        <v>2.4322925799999999</v>
      </c>
      <c r="Z182" s="15">
        <f t="shared" si="28"/>
        <v>-3.1966515627667005</v>
      </c>
      <c r="AA182" s="16">
        <f t="shared" si="29"/>
        <v>-56.789541372061016</v>
      </c>
      <c r="AB182" s="13">
        <v>16.34</v>
      </c>
      <c r="AC182" s="13">
        <v>199.93</v>
      </c>
      <c r="AD182" s="13">
        <v>6.17</v>
      </c>
      <c r="AE182" s="13">
        <v>0</v>
      </c>
      <c r="AF182" s="53">
        <f t="shared" si="34"/>
        <v>9.9964999999999998E-2</v>
      </c>
      <c r="AG182" s="53">
        <f>IFERROR(AF182+(AF182*(AA182/100)),"0.00")</f>
        <v>4.3195334967419209E-2</v>
      </c>
      <c r="AH182" s="53">
        <f t="shared" si="30"/>
        <v>-5.6769665032580789E-2</v>
      </c>
      <c r="AI182" s="53">
        <f t="shared" si="31"/>
        <v>-56.789541372061016</v>
      </c>
      <c r="AJ182" s="44">
        <v>221112</v>
      </c>
      <c r="AK182" s="15" t="s">
        <v>686</v>
      </c>
      <c r="AL182" s="14" t="s">
        <v>57</v>
      </c>
      <c r="AM182" s="39" t="s">
        <v>58</v>
      </c>
      <c r="AN182" s="39" t="s">
        <v>59</v>
      </c>
      <c r="AO182" s="39" t="s">
        <v>60</v>
      </c>
      <c r="AP182" s="39" t="s">
        <v>61</v>
      </c>
      <c r="AQ182" s="59"/>
      <c r="AR182" s="20"/>
      <c r="AS182" s="20"/>
      <c r="AT182" s="20"/>
      <c r="AU182" s="20"/>
      <c r="AV182" s="20"/>
      <c r="AW182" s="20"/>
      <c r="AX182" s="20"/>
      <c r="AY182" s="20"/>
      <c r="AZ182" s="20"/>
      <c r="BA182" s="20"/>
      <c r="BB182" s="20"/>
    </row>
    <row r="183" spans="1:54" ht="26.1" customHeight="1" x14ac:dyDescent="0.25">
      <c r="A183" s="21">
        <v>943</v>
      </c>
      <c r="B183" s="39" t="s">
        <v>46</v>
      </c>
      <c r="C183" s="13" t="s">
        <v>257</v>
      </c>
      <c r="D183" s="13">
        <v>34017</v>
      </c>
      <c r="E183" s="13" t="s">
        <v>252</v>
      </c>
      <c r="F183" s="13">
        <v>12174</v>
      </c>
      <c r="G183" s="13" t="s">
        <v>278</v>
      </c>
      <c r="H183" s="13" t="s">
        <v>300</v>
      </c>
      <c r="I183" s="13" t="s">
        <v>78</v>
      </c>
      <c r="J183" s="13" t="s">
        <v>79</v>
      </c>
      <c r="K183" s="13" t="s">
        <v>299</v>
      </c>
      <c r="L183" s="4">
        <v>50497</v>
      </c>
      <c r="M183" s="4">
        <v>4001</v>
      </c>
      <c r="N183" s="14" t="s">
        <v>40</v>
      </c>
      <c r="O183" s="15" t="s">
        <v>679</v>
      </c>
      <c r="P183" s="68">
        <v>618.85</v>
      </c>
      <c r="Q183" s="61">
        <v>1244.1600000000001</v>
      </c>
      <c r="R183" s="65">
        <f t="shared" si="24"/>
        <v>0.28027626811594203</v>
      </c>
      <c r="S183" s="65">
        <f t="shared" si="25"/>
        <v>0.56347826086956521</v>
      </c>
      <c r="T183" s="15">
        <v>4.5000047413107396</v>
      </c>
      <c r="U183" s="15">
        <v>1.3027851340000001</v>
      </c>
      <c r="V183" s="15">
        <f t="shared" si="26"/>
        <v>-3.1972196073107395</v>
      </c>
      <c r="W183" s="15">
        <f t="shared" si="27"/>
        <v>-71.049249747667346</v>
      </c>
      <c r="X183" s="15">
        <v>1.4944872512586049</v>
      </c>
      <c r="Y183" s="15">
        <v>0.893092251</v>
      </c>
      <c r="Z183" s="15">
        <f t="shared" si="28"/>
        <v>-0.60139500025860493</v>
      </c>
      <c r="AA183" s="16">
        <f t="shared" si="29"/>
        <v>-40.240891968274141</v>
      </c>
      <c r="AB183" s="13">
        <v>4.5</v>
      </c>
      <c r="AC183" s="13">
        <v>0</v>
      </c>
      <c r="AD183" s="13">
        <v>0</v>
      </c>
      <c r="AE183" s="13">
        <v>0</v>
      </c>
      <c r="AF183" s="53">
        <f t="shared" si="34"/>
        <v>0</v>
      </c>
      <c r="AG183" s="53">
        <f>IFERROR((((Y183)/Q183)*24),"0.00")</f>
        <v>1.7227859780092593E-2</v>
      </c>
      <c r="AH183" s="53">
        <f t="shared" si="30"/>
        <v>1.7227859780092593E-2</v>
      </c>
      <c r="AI183" s="53" t="str">
        <f t="shared" si="31"/>
        <v>0.00</v>
      </c>
      <c r="AJ183" s="44">
        <v>221112</v>
      </c>
      <c r="AK183" s="15" t="s">
        <v>686</v>
      </c>
      <c r="AL183" s="14" t="s">
        <v>57</v>
      </c>
      <c r="AM183" s="39" t="s">
        <v>58</v>
      </c>
      <c r="AN183" s="39" t="s">
        <v>59</v>
      </c>
      <c r="AO183" s="39" t="s">
        <v>60</v>
      </c>
      <c r="AP183" s="39" t="s">
        <v>61</v>
      </c>
      <c r="AQ183" s="20"/>
      <c r="AR183" s="20"/>
      <c r="AS183" s="20"/>
      <c r="AT183" s="20"/>
      <c r="AU183" s="20"/>
      <c r="AV183" s="20"/>
      <c r="AW183" s="20"/>
      <c r="AX183" s="20"/>
      <c r="AY183" s="20"/>
      <c r="AZ183" s="20"/>
      <c r="BA183" s="20"/>
      <c r="BB183" s="20"/>
    </row>
    <row r="184" spans="1:54" ht="26.1" customHeight="1" x14ac:dyDescent="0.25">
      <c r="A184" s="21">
        <v>944</v>
      </c>
      <c r="B184" s="39" t="s">
        <v>46</v>
      </c>
      <c r="C184" s="13" t="s">
        <v>257</v>
      </c>
      <c r="D184" s="13">
        <v>34017</v>
      </c>
      <c r="E184" s="13" t="s">
        <v>252</v>
      </c>
      <c r="F184" s="13">
        <v>12174</v>
      </c>
      <c r="G184" s="13" t="s">
        <v>278</v>
      </c>
      <c r="H184" s="13" t="s">
        <v>300</v>
      </c>
      <c r="I184" s="13" t="s">
        <v>78</v>
      </c>
      <c r="J184" s="13" t="s">
        <v>79</v>
      </c>
      <c r="K184" s="13" t="s">
        <v>299</v>
      </c>
      <c r="L184" s="4">
        <v>50497</v>
      </c>
      <c r="M184" s="4">
        <v>4001</v>
      </c>
      <c r="N184" s="14" t="s">
        <v>38</v>
      </c>
      <c r="O184" s="15" t="s">
        <v>679</v>
      </c>
      <c r="P184" s="68">
        <v>618.85</v>
      </c>
      <c r="Q184" s="61">
        <v>1244.1600000000001</v>
      </c>
      <c r="R184" s="65">
        <f t="shared" si="24"/>
        <v>0.28027626811594203</v>
      </c>
      <c r="S184" s="65">
        <f t="shared" si="25"/>
        <v>0.56347826086956521</v>
      </c>
      <c r="T184" s="15">
        <v>3.07856298178051</v>
      </c>
      <c r="U184" s="15">
        <v>0.89126707999999999</v>
      </c>
      <c r="V184" s="15">
        <f t="shared" si="26"/>
        <v>-2.18729590178051</v>
      </c>
      <c r="W184" s="15">
        <f t="shared" si="27"/>
        <v>-71.049249754684922</v>
      </c>
      <c r="X184" s="15">
        <v>1.0224151735288001</v>
      </c>
      <c r="Y184" s="15">
        <v>0.61098618800000004</v>
      </c>
      <c r="Z184" s="15">
        <f t="shared" si="28"/>
        <v>-0.41142898552880003</v>
      </c>
      <c r="AA184" s="16">
        <f t="shared" si="29"/>
        <v>-40.240891976278029</v>
      </c>
      <c r="AB184" s="13">
        <v>3.08</v>
      </c>
      <c r="AC184" s="13">
        <v>0</v>
      </c>
      <c r="AD184" s="13">
        <v>0</v>
      </c>
      <c r="AE184" s="13">
        <v>0</v>
      </c>
      <c r="AF184" s="53">
        <f t="shared" si="34"/>
        <v>0</v>
      </c>
      <c r="AG184" s="53">
        <f>IFERROR((((Y184)/Q184)*24),"0.00")</f>
        <v>1.178599899691358E-2</v>
      </c>
      <c r="AH184" s="53">
        <f t="shared" si="30"/>
        <v>1.178599899691358E-2</v>
      </c>
      <c r="AI184" s="53" t="str">
        <f t="shared" si="31"/>
        <v>0.00</v>
      </c>
      <c r="AJ184" s="44">
        <v>221112</v>
      </c>
      <c r="AK184" s="15" t="s">
        <v>686</v>
      </c>
      <c r="AL184" s="14" t="s">
        <v>57</v>
      </c>
      <c r="AM184" s="39" t="s">
        <v>58</v>
      </c>
      <c r="AN184" s="39" t="s">
        <v>59</v>
      </c>
      <c r="AO184" s="39" t="s">
        <v>60</v>
      </c>
      <c r="AP184" s="39" t="s">
        <v>61</v>
      </c>
      <c r="AQ184" s="20"/>
      <c r="AR184" s="20"/>
      <c r="AS184" s="20"/>
      <c r="AT184" s="20"/>
      <c r="AU184" s="20"/>
      <c r="AV184" s="20"/>
      <c r="AW184" s="20"/>
      <c r="AX184" s="20"/>
      <c r="AY184" s="20"/>
      <c r="AZ184" s="20"/>
      <c r="BA184" s="20"/>
      <c r="BB184" s="20"/>
    </row>
    <row r="185" spans="1:54" ht="26.1" customHeight="1" x14ac:dyDescent="0.25">
      <c r="A185" s="21">
        <v>945</v>
      </c>
      <c r="B185" s="39" t="s">
        <v>46</v>
      </c>
      <c r="C185" s="13" t="s">
        <v>257</v>
      </c>
      <c r="D185" s="13">
        <v>34017</v>
      </c>
      <c r="E185" s="13" t="s">
        <v>252</v>
      </c>
      <c r="F185" s="13">
        <v>12174</v>
      </c>
      <c r="G185" s="13" t="s">
        <v>278</v>
      </c>
      <c r="H185" s="13" t="s">
        <v>300</v>
      </c>
      <c r="I185" s="13" t="s">
        <v>78</v>
      </c>
      <c r="J185" s="13" t="s">
        <v>79</v>
      </c>
      <c r="K185" s="13" t="s">
        <v>299</v>
      </c>
      <c r="L185" s="4">
        <v>50497</v>
      </c>
      <c r="M185" s="4">
        <v>4001</v>
      </c>
      <c r="N185" s="14" t="s">
        <v>39</v>
      </c>
      <c r="O185" s="15" t="s">
        <v>679</v>
      </c>
      <c r="P185" s="68">
        <v>618.85</v>
      </c>
      <c r="Q185" s="61">
        <v>1244.1600000000001</v>
      </c>
      <c r="R185" s="65">
        <f t="shared" si="24"/>
        <v>0.28027626811594203</v>
      </c>
      <c r="S185" s="65">
        <f t="shared" si="25"/>
        <v>0.56347826086956521</v>
      </c>
      <c r="T185" s="15">
        <v>3.07856298178051</v>
      </c>
      <c r="U185" s="15">
        <v>0.89126707999999999</v>
      </c>
      <c r="V185" s="15">
        <f t="shared" si="26"/>
        <v>-2.18729590178051</v>
      </c>
      <c r="W185" s="15">
        <f t="shared" si="27"/>
        <v>-71.049249754684922</v>
      </c>
      <c r="X185" s="15">
        <v>1.0224151735288001</v>
      </c>
      <c r="Y185" s="15">
        <v>0.61098618800000004</v>
      </c>
      <c r="Z185" s="15">
        <f t="shared" si="28"/>
        <v>-0.41142898552880003</v>
      </c>
      <c r="AA185" s="16">
        <f t="shared" si="29"/>
        <v>-40.240891976278029</v>
      </c>
      <c r="AB185" s="13">
        <v>3.08</v>
      </c>
      <c r="AC185" s="13">
        <v>0</v>
      </c>
      <c r="AD185" s="13">
        <v>0</v>
      </c>
      <c r="AE185" s="13">
        <v>0</v>
      </c>
      <c r="AF185" s="53">
        <f t="shared" si="34"/>
        <v>0</v>
      </c>
      <c r="AG185" s="53">
        <f>IFERROR((((Y185)/Q185)*24),"0.00")</f>
        <v>1.178599899691358E-2</v>
      </c>
      <c r="AH185" s="53">
        <f t="shared" si="30"/>
        <v>1.178599899691358E-2</v>
      </c>
      <c r="AI185" s="53" t="str">
        <f t="shared" si="31"/>
        <v>0.00</v>
      </c>
      <c r="AJ185" s="44">
        <v>221112</v>
      </c>
      <c r="AK185" s="15" t="s">
        <v>686</v>
      </c>
      <c r="AL185" s="14" t="s">
        <v>57</v>
      </c>
      <c r="AM185" s="39" t="s">
        <v>58</v>
      </c>
      <c r="AN185" s="39" t="s">
        <v>59</v>
      </c>
      <c r="AO185" s="39" t="s">
        <v>60</v>
      </c>
      <c r="AP185" s="39" t="s">
        <v>61</v>
      </c>
      <c r="AQ185" s="20"/>
      <c r="AR185" s="20"/>
      <c r="AS185" s="20"/>
      <c r="AT185" s="20"/>
      <c r="AU185" s="20"/>
      <c r="AV185" s="20"/>
      <c r="AW185" s="20"/>
      <c r="AX185" s="20"/>
      <c r="AY185" s="20"/>
      <c r="AZ185" s="20"/>
      <c r="BA185" s="20"/>
      <c r="BB185" s="20"/>
    </row>
    <row r="186" spans="1:54" ht="26.1" customHeight="1" x14ac:dyDescent="0.25">
      <c r="A186" s="21">
        <v>946</v>
      </c>
      <c r="B186" s="39" t="s">
        <v>46</v>
      </c>
      <c r="C186" s="13" t="s">
        <v>257</v>
      </c>
      <c r="D186" s="13">
        <v>34017</v>
      </c>
      <c r="E186" s="13" t="s">
        <v>252</v>
      </c>
      <c r="F186" s="13">
        <v>12174</v>
      </c>
      <c r="G186" s="13" t="s">
        <v>278</v>
      </c>
      <c r="H186" s="13" t="s">
        <v>300</v>
      </c>
      <c r="I186" s="13" t="s">
        <v>78</v>
      </c>
      <c r="J186" s="13" t="s">
        <v>79</v>
      </c>
      <c r="K186" s="13" t="s">
        <v>299</v>
      </c>
      <c r="L186" s="4">
        <v>50497</v>
      </c>
      <c r="M186" s="4">
        <v>4001</v>
      </c>
      <c r="N186" s="14" t="s">
        <v>37</v>
      </c>
      <c r="O186" s="15" t="s">
        <v>679</v>
      </c>
      <c r="P186" s="68">
        <v>618.85</v>
      </c>
      <c r="Q186" s="61">
        <v>1244.1600000000001</v>
      </c>
      <c r="R186" s="65">
        <f t="shared" si="24"/>
        <v>0.28027626811594203</v>
      </c>
      <c r="S186" s="65">
        <f t="shared" si="25"/>
        <v>0.56347826086956521</v>
      </c>
      <c r="T186" s="15">
        <v>0.22098200000007401</v>
      </c>
      <c r="U186" s="15">
        <v>6.3975947000000005E-2</v>
      </c>
      <c r="V186" s="15">
        <f t="shared" si="26"/>
        <v>-0.157006053000074</v>
      </c>
      <c r="W186" s="15">
        <f t="shared" si="27"/>
        <v>-71.049249712655964</v>
      </c>
      <c r="X186" s="15">
        <v>7.3389874176367609E-2</v>
      </c>
      <c r="Y186" s="15">
        <v>4.3857133999999999E-2</v>
      </c>
      <c r="Z186" s="15">
        <f t="shared" si="28"/>
        <v>-2.953274017636761E-2</v>
      </c>
      <c r="AA186" s="16">
        <f t="shared" si="29"/>
        <v>-40.240892231802597</v>
      </c>
      <c r="AB186" s="13">
        <v>0.28000000000000003</v>
      </c>
      <c r="AC186" s="13">
        <v>0</v>
      </c>
      <c r="AD186" s="13">
        <v>0</v>
      </c>
      <c r="AE186" s="13">
        <v>0</v>
      </c>
      <c r="AF186" s="53">
        <f t="shared" si="34"/>
        <v>0</v>
      </c>
      <c r="AG186" s="53">
        <f>IFERROR((((Y186)/Q186)*24),"0.00")</f>
        <v>8.4600952932098765E-4</v>
      </c>
      <c r="AH186" s="53">
        <f t="shared" si="30"/>
        <v>8.4600952932098765E-4</v>
      </c>
      <c r="AI186" s="53" t="str">
        <f t="shared" si="31"/>
        <v>0.00</v>
      </c>
      <c r="AJ186" s="44">
        <v>221112</v>
      </c>
      <c r="AK186" s="15" t="s">
        <v>686</v>
      </c>
      <c r="AL186" s="14" t="s">
        <v>57</v>
      </c>
      <c r="AM186" s="39" t="s">
        <v>58</v>
      </c>
      <c r="AN186" s="39" t="s">
        <v>59</v>
      </c>
      <c r="AO186" s="39" t="s">
        <v>60</v>
      </c>
      <c r="AP186" s="39" t="s">
        <v>61</v>
      </c>
      <c r="AQ186" s="20"/>
      <c r="AR186" s="20"/>
      <c r="AS186" s="20"/>
      <c r="AT186" s="20"/>
      <c r="AU186" s="20"/>
      <c r="AV186" s="20"/>
      <c r="AW186" s="20"/>
      <c r="AX186" s="20"/>
      <c r="AY186" s="20"/>
      <c r="AZ186" s="20"/>
      <c r="BA186" s="20"/>
      <c r="BB186" s="20"/>
    </row>
    <row r="187" spans="1:54" ht="26.1" customHeight="1" x14ac:dyDescent="0.25">
      <c r="A187" s="21">
        <v>1602</v>
      </c>
      <c r="B187" s="39" t="s">
        <v>46</v>
      </c>
      <c r="C187" s="13" t="s">
        <v>257</v>
      </c>
      <c r="D187" s="13">
        <v>34017</v>
      </c>
      <c r="E187" s="13" t="s">
        <v>252</v>
      </c>
      <c r="F187" s="13">
        <v>12174</v>
      </c>
      <c r="G187" s="13" t="s">
        <v>278</v>
      </c>
      <c r="H187" s="13" t="s">
        <v>300</v>
      </c>
      <c r="I187" s="13" t="s">
        <v>78</v>
      </c>
      <c r="J187" s="13" t="s">
        <v>79</v>
      </c>
      <c r="K187" s="13" t="s">
        <v>299</v>
      </c>
      <c r="L187" s="4">
        <v>50497</v>
      </c>
      <c r="M187" s="4">
        <v>4001</v>
      </c>
      <c r="N187" s="14" t="s">
        <v>34</v>
      </c>
      <c r="O187" s="15" t="s">
        <v>679</v>
      </c>
      <c r="P187" s="68">
        <v>618.85</v>
      </c>
      <c r="Q187" s="61">
        <v>1244.1600000000001</v>
      </c>
      <c r="R187" s="65">
        <f t="shared" si="24"/>
        <v>0.28027626811594203</v>
      </c>
      <c r="S187" s="65">
        <f t="shared" si="25"/>
        <v>0.56347826086956521</v>
      </c>
      <c r="T187" s="15">
        <v>0.36824916050006101</v>
      </c>
      <c r="U187" s="15">
        <v>0.106610895</v>
      </c>
      <c r="V187" s="15">
        <f t="shared" si="26"/>
        <v>-0.26163826550006103</v>
      </c>
      <c r="W187" s="15">
        <f t="shared" si="27"/>
        <v>-71.04924968322301</v>
      </c>
      <c r="X187" s="15">
        <v>0.12229846573311021</v>
      </c>
      <c r="Y187" s="15">
        <v>7.3084472999999997E-2</v>
      </c>
      <c r="Z187" s="15">
        <f t="shared" si="28"/>
        <v>-4.9213992733110209E-2</v>
      </c>
      <c r="AA187" s="16">
        <f t="shared" si="29"/>
        <v>-40.240891362046227</v>
      </c>
      <c r="AB187" s="13">
        <v>0.37</v>
      </c>
      <c r="AC187" s="13">
        <v>2.71</v>
      </c>
      <c r="AD187" s="13">
        <v>0</v>
      </c>
      <c r="AE187" s="13">
        <v>0</v>
      </c>
      <c r="AF187" s="53">
        <f t="shared" si="34"/>
        <v>1.3550000000000001E-3</v>
      </c>
      <c r="AG187" s="53">
        <f>IFERROR((((Y187)/Q187)*24),"0.00")</f>
        <v>1.4098085069444443E-3</v>
      </c>
      <c r="AH187" s="53">
        <f t="shared" si="30"/>
        <v>5.4808506944444262E-5</v>
      </c>
      <c r="AI187" s="53">
        <f t="shared" si="31"/>
        <v>4.0449082615826022</v>
      </c>
      <c r="AJ187" s="44">
        <v>221112</v>
      </c>
      <c r="AK187" s="15" t="s">
        <v>686</v>
      </c>
      <c r="AL187" s="14" t="s">
        <v>57</v>
      </c>
      <c r="AM187" s="39" t="s">
        <v>58</v>
      </c>
      <c r="AN187" s="39" t="s">
        <v>59</v>
      </c>
      <c r="AO187" s="39" t="s">
        <v>60</v>
      </c>
      <c r="AP187" s="39" t="s">
        <v>61</v>
      </c>
      <c r="AQ187" s="20"/>
      <c r="AR187" s="20"/>
      <c r="AS187" s="20"/>
      <c r="AT187" s="20"/>
      <c r="AU187" s="20"/>
      <c r="AV187" s="20"/>
      <c r="AW187" s="20"/>
      <c r="AX187" s="20"/>
      <c r="AY187" s="20"/>
      <c r="AZ187" s="20"/>
      <c r="BA187" s="20"/>
      <c r="BB187" s="20"/>
    </row>
    <row r="188" spans="1:54" ht="26.1" customHeight="1" x14ac:dyDescent="0.25">
      <c r="A188" s="21">
        <v>1829</v>
      </c>
      <c r="B188" s="39" t="s">
        <v>46</v>
      </c>
      <c r="C188" s="13" t="s">
        <v>257</v>
      </c>
      <c r="D188" s="13">
        <v>34017</v>
      </c>
      <c r="E188" s="13" t="s">
        <v>252</v>
      </c>
      <c r="F188" s="13">
        <v>12174</v>
      </c>
      <c r="G188" s="13" t="s">
        <v>278</v>
      </c>
      <c r="H188" s="13" t="s">
        <v>300</v>
      </c>
      <c r="I188" s="13" t="s">
        <v>78</v>
      </c>
      <c r="J188" s="13" t="s">
        <v>79</v>
      </c>
      <c r="K188" s="13" t="s">
        <v>299</v>
      </c>
      <c r="L188" s="4">
        <v>50497</v>
      </c>
      <c r="M188" s="4">
        <v>4001</v>
      </c>
      <c r="N188" s="14" t="s">
        <v>35</v>
      </c>
      <c r="O188" s="15" t="s">
        <v>679</v>
      </c>
      <c r="P188" s="68">
        <v>618.85</v>
      </c>
      <c r="Q188" s="61">
        <v>1244.1600000000001</v>
      </c>
      <c r="R188" s="65">
        <f t="shared" si="24"/>
        <v>0.28027626811594203</v>
      </c>
      <c r="S188" s="65">
        <f t="shared" si="25"/>
        <v>0.56347826086956521</v>
      </c>
      <c r="T188" s="15">
        <v>7.5601552650662596</v>
      </c>
      <c r="U188" s="15">
        <v>2.188721669</v>
      </c>
      <c r="V188" s="15">
        <f t="shared" si="26"/>
        <v>-5.3714335960662591</v>
      </c>
      <c r="W188" s="15">
        <f t="shared" si="27"/>
        <v>-71.049249753988775</v>
      </c>
      <c r="X188" s="15">
        <v>2.5107875015007499</v>
      </c>
      <c r="Y188" s="15">
        <v>1.500424215</v>
      </c>
      <c r="Z188" s="15">
        <f t="shared" si="28"/>
        <v>-1.0103632865007499</v>
      </c>
      <c r="AA188" s="16">
        <f t="shared" si="29"/>
        <v>-40.240891986949698</v>
      </c>
      <c r="AB188" s="13">
        <v>7.56</v>
      </c>
      <c r="AC188" s="13">
        <v>97.57</v>
      </c>
      <c r="AD188" s="13">
        <v>0</v>
      </c>
      <c r="AE188" s="13">
        <v>245.9</v>
      </c>
      <c r="AF188" s="53">
        <f t="shared" si="34"/>
        <v>4.8784999999999995E-2</v>
      </c>
      <c r="AG188" s="53">
        <f>IFERROR(AF188+(AF188*(AA188/100)),"0.00")</f>
        <v>2.9153480844166586E-2</v>
      </c>
      <c r="AH188" s="53">
        <f t="shared" si="30"/>
        <v>-1.9631519155833409E-2</v>
      </c>
      <c r="AI188" s="53">
        <f t="shared" si="31"/>
        <v>-40.240891986949698</v>
      </c>
      <c r="AJ188" s="44">
        <v>221112</v>
      </c>
      <c r="AK188" s="15" t="s">
        <v>686</v>
      </c>
      <c r="AL188" s="14" t="s">
        <v>57</v>
      </c>
      <c r="AM188" s="39" t="s">
        <v>58</v>
      </c>
      <c r="AN188" s="39" t="s">
        <v>59</v>
      </c>
      <c r="AO188" s="39" t="s">
        <v>60</v>
      </c>
      <c r="AP188" s="39" t="s">
        <v>61</v>
      </c>
      <c r="AQ188" s="20"/>
      <c r="AR188" s="20"/>
      <c r="AS188" s="20"/>
      <c r="AT188" s="20"/>
      <c r="AU188" s="20"/>
      <c r="AV188" s="20"/>
      <c r="AW188" s="20"/>
      <c r="AX188" s="20"/>
      <c r="AY188" s="20"/>
      <c r="AZ188" s="20"/>
      <c r="BA188" s="20"/>
      <c r="BB188" s="20"/>
    </row>
    <row r="189" spans="1:54" ht="26.1" customHeight="1" x14ac:dyDescent="0.25">
      <c r="A189" s="21">
        <v>1882</v>
      </c>
      <c r="B189" s="40" t="s">
        <v>46</v>
      </c>
      <c r="C189" s="13" t="s">
        <v>257</v>
      </c>
      <c r="D189" s="13">
        <v>34017</v>
      </c>
      <c r="E189" s="13" t="s">
        <v>252</v>
      </c>
      <c r="F189" s="13">
        <v>12174</v>
      </c>
      <c r="G189" s="13" t="s">
        <v>278</v>
      </c>
      <c r="H189" s="13" t="s">
        <v>300</v>
      </c>
      <c r="I189" s="13" t="s">
        <v>78</v>
      </c>
      <c r="J189" s="13" t="s">
        <v>79</v>
      </c>
      <c r="K189" s="13" t="s">
        <v>299</v>
      </c>
      <c r="L189" s="4">
        <v>50497</v>
      </c>
      <c r="M189" s="4">
        <v>4001</v>
      </c>
      <c r="N189" s="13" t="s">
        <v>36</v>
      </c>
      <c r="O189" s="15" t="s">
        <v>679</v>
      </c>
      <c r="P189" s="68">
        <v>618.85</v>
      </c>
      <c r="Q189" s="61">
        <v>1244.1600000000001</v>
      </c>
      <c r="R189" s="65">
        <f t="shared" si="24"/>
        <v>0.28027626811594203</v>
      </c>
      <c r="S189" s="65">
        <f t="shared" si="25"/>
        <v>0.56347826086956521</v>
      </c>
      <c r="T189" s="15">
        <v>14.056975626016699</v>
      </c>
      <c r="U189" s="15">
        <v>4.0981346070000004</v>
      </c>
      <c r="V189" s="15">
        <f t="shared" si="26"/>
        <v>-9.9588410190166989</v>
      </c>
      <c r="W189" s="15">
        <f t="shared" si="27"/>
        <v>-70.846256577302739</v>
      </c>
      <c r="X189" s="15">
        <v>4.7158069120288797</v>
      </c>
      <c r="Y189" s="15">
        <v>2.8181241459999997</v>
      </c>
      <c r="Z189" s="15">
        <f t="shared" si="28"/>
        <v>-1.89768276602888</v>
      </c>
      <c r="AA189" s="16">
        <f t="shared" si="29"/>
        <v>-40.240891992171086</v>
      </c>
      <c r="AB189" s="13">
        <v>11.57</v>
      </c>
      <c r="AC189" s="13">
        <v>156.62</v>
      </c>
      <c r="AD189" s="13">
        <v>5.31</v>
      </c>
      <c r="AE189" s="13">
        <v>0</v>
      </c>
      <c r="AF189" s="53">
        <f t="shared" si="34"/>
        <v>7.8310000000000005E-2</v>
      </c>
      <c r="AG189" s="53">
        <f>IFERROR(AF189+(AF189*(AA189/100)),"0.00")</f>
        <v>4.6797357480930828E-2</v>
      </c>
      <c r="AH189" s="53">
        <f t="shared" si="30"/>
        <v>-3.1512642519069177E-2</v>
      </c>
      <c r="AI189" s="53">
        <f t="shared" si="31"/>
        <v>-40.240891992171086</v>
      </c>
      <c r="AJ189" s="44">
        <v>221112</v>
      </c>
      <c r="AK189" s="15" t="s">
        <v>686</v>
      </c>
      <c r="AL189" s="14" t="s">
        <v>57</v>
      </c>
      <c r="AM189" s="39" t="s">
        <v>58</v>
      </c>
      <c r="AN189" s="39" t="s">
        <v>59</v>
      </c>
      <c r="AO189" s="39" t="s">
        <v>60</v>
      </c>
      <c r="AP189" s="39" t="s">
        <v>61</v>
      </c>
      <c r="AQ189" s="59"/>
      <c r="AR189" s="20"/>
      <c r="AS189" s="20"/>
      <c r="AT189" s="20"/>
      <c r="AU189" s="20"/>
      <c r="AV189" s="20"/>
      <c r="AW189" s="20"/>
      <c r="AX189" s="20"/>
      <c r="AY189" s="20"/>
      <c r="AZ189" s="20"/>
      <c r="BA189" s="20"/>
      <c r="BB189" s="20"/>
    </row>
    <row r="190" spans="1:54" ht="26.1" customHeight="1" x14ac:dyDescent="0.25">
      <c r="A190" s="21">
        <v>281</v>
      </c>
      <c r="B190" s="39" t="s">
        <v>10</v>
      </c>
      <c r="C190" s="13" t="s">
        <v>10</v>
      </c>
      <c r="D190" s="13">
        <v>34003</v>
      </c>
      <c r="E190" s="13" t="s">
        <v>252</v>
      </c>
      <c r="F190" s="13">
        <v>2488</v>
      </c>
      <c r="G190" s="13" t="s">
        <v>271</v>
      </c>
      <c r="H190" s="13" t="s">
        <v>276</v>
      </c>
      <c r="I190" s="13" t="s">
        <v>82</v>
      </c>
      <c r="J190" s="13" t="s">
        <v>84</v>
      </c>
      <c r="K190" s="13" t="s">
        <v>308</v>
      </c>
      <c r="L190" s="4">
        <v>2398</v>
      </c>
      <c r="M190" s="4">
        <v>1101</v>
      </c>
      <c r="N190" s="14" t="s">
        <v>40</v>
      </c>
      <c r="O190" s="15" t="s">
        <v>679</v>
      </c>
      <c r="P190" s="68">
        <v>2054.36</v>
      </c>
      <c r="Q190" s="61">
        <v>1779.42</v>
      </c>
      <c r="R190" s="65">
        <f t="shared" si="24"/>
        <v>0.93041666666666667</v>
      </c>
      <c r="S190" s="65">
        <f t="shared" si="25"/>
        <v>0.8058967391304348</v>
      </c>
      <c r="T190" s="15">
        <v>0</v>
      </c>
      <c r="U190" s="15">
        <v>0</v>
      </c>
      <c r="V190" s="15">
        <f t="shared" si="26"/>
        <v>0</v>
      </c>
      <c r="W190" s="15" t="str">
        <f t="shared" si="27"/>
        <v>0.00</v>
      </c>
      <c r="X190" s="15">
        <v>0</v>
      </c>
      <c r="Y190" s="15">
        <v>0</v>
      </c>
      <c r="Z190" s="15">
        <f t="shared" si="28"/>
        <v>0</v>
      </c>
      <c r="AA190" s="16" t="str">
        <f t="shared" si="29"/>
        <v>0</v>
      </c>
      <c r="AB190" s="13">
        <v>0</v>
      </c>
      <c r="AC190" s="13">
        <v>0</v>
      </c>
      <c r="AD190" s="13">
        <v>0</v>
      </c>
      <c r="AE190" s="13">
        <v>0</v>
      </c>
      <c r="AF190" s="53">
        <f t="shared" si="34"/>
        <v>0</v>
      </c>
      <c r="AG190" s="53">
        <f>IFERROR((((Y190)/Q190)*24),"0.00")</f>
        <v>0</v>
      </c>
      <c r="AH190" s="53">
        <f t="shared" si="30"/>
        <v>0</v>
      </c>
      <c r="AI190" s="53" t="str">
        <f t="shared" si="31"/>
        <v>0.00</v>
      </c>
      <c r="AJ190" s="44" t="s">
        <v>681</v>
      </c>
      <c r="AK190" s="15" t="s">
        <v>683</v>
      </c>
      <c r="AL190" s="14" t="s">
        <v>76</v>
      </c>
      <c r="AM190" s="39" t="s">
        <v>58</v>
      </c>
      <c r="AN190" s="39" t="s">
        <v>59</v>
      </c>
      <c r="AO190" s="39" t="s">
        <v>77</v>
      </c>
      <c r="AP190" s="39" t="s">
        <v>61</v>
      </c>
      <c r="AQ190" s="20"/>
      <c r="AR190" s="20"/>
      <c r="AS190" s="20"/>
      <c r="AT190" s="20"/>
      <c r="AU190" s="20"/>
      <c r="AV190" s="20"/>
      <c r="AW190" s="20"/>
      <c r="AX190" s="20"/>
      <c r="AY190" s="20"/>
      <c r="AZ190" s="20"/>
      <c r="BA190" s="20"/>
      <c r="BB190" s="20"/>
    </row>
    <row r="191" spans="1:54" ht="26.1" customHeight="1" x14ac:dyDescent="0.25">
      <c r="A191" s="21">
        <v>282</v>
      </c>
      <c r="B191" s="39" t="s">
        <v>10</v>
      </c>
      <c r="C191" s="13" t="s">
        <v>10</v>
      </c>
      <c r="D191" s="13">
        <v>34003</v>
      </c>
      <c r="E191" s="13" t="s">
        <v>252</v>
      </c>
      <c r="F191" s="13">
        <v>2488</v>
      </c>
      <c r="G191" s="13" t="s">
        <v>271</v>
      </c>
      <c r="H191" s="13" t="s">
        <v>276</v>
      </c>
      <c r="I191" s="13" t="s">
        <v>82</v>
      </c>
      <c r="J191" s="13" t="s">
        <v>84</v>
      </c>
      <c r="K191" s="13" t="s">
        <v>308</v>
      </c>
      <c r="L191" s="4">
        <v>2398</v>
      </c>
      <c r="M191" s="4">
        <v>1101</v>
      </c>
      <c r="N191" s="14" t="s">
        <v>38</v>
      </c>
      <c r="O191" s="15" t="s">
        <v>679</v>
      </c>
      <c r="P191" s="68">
        <v>2054.36</v>
      </c>
      <c r="Q191" s="61">
        <v>1779.42</v>
      </c>
      <c r="R191" s="65">
        <f t="shared" si="24"/>
        <v>0.93041666666666667</v>
      </c>
      <c r="S191" s="65">
        <f t="shared" si="25"/>
        <v>0.8058967391304348</v>
      </c>
      <c r="T191" s="15">
        <v>16.076387751079899</v>
      </c>
      <c r="U191" s="15">
        <v>19.607473590000001</v>
      </c>
      <c r="V191" s="15">
        <f t="shared" si="26"/>
        <v>3.5310858389201023</v>
      </c>
      <c r="W191" s="15">
        <f t="shared" si="27"/>
        <v>21.964423187559088</v>
      </c>
      <c r="X191" s="15">
        <v>4.0786479804954903</v>
      </c>
      <c r="Y191" s="15">
        <v>5.1730417869999998</v>
      </c>
      <c r="Z191" s="15">
        <f t="shared" si="28"/>
        <v>1.0943938065045096</v>
      </c>
      <c r="AA191" s="16">
        <f t="shared" si="29"/>
        <v>26.832269216122896</v>
      </c>
      <c r="AB191" s="13">
        <v>16.079999999999998</v>
      </c>
      <c r="AC191" s="13">
        <v>0</v>
      </c>
      <c r="AD191" s="13">
        <v>0</v>
      </c>
      <c r="AE191" s="13">
        <v>0</v>
      </c>
      <c r="AF191" s="53">
        <f t="shared" si="34"/>
        <v>0</v>
      </c>
      <c r="AG191" s="53">
        <f>IFERROR((((Y191)/Q191)*24),"0.00")</f>
        <v>6.9771612597363183E-2</v>
      </c>
      <c r="AH191" s="53">
        <f t="shared" si="30"/>
        <v>6.9771612597363183E-2</v>
      </c>
      <c r="AI191" s="53" t="str">
        <f t="shared" si="31"/>
        <v>0.00</v>
      </c>
      <c r="AJ191" s="44" t="s">
        <v>681</v>
      </c>
      <c r="AK191" s="15" t="s">
        <v>683</v>
      </c>
      <c r="AL191" s="14" t="s">
        <v>76</v>
      </c>
      <c r="AM191" s="39" t="s">
        <v>58</v>
      </c>
      <c r="AN191" s="39" t="s">
        <v>59</v>
      </c>
      <c r="AO191" s="39" t="s">
        <v>77</v>
      </c>
      <c r="AP191" s="39" t="s">
        <v>61</v>
      </c>
      <c r="AQ191" s="20"/>
      <c r="AR191" s="20"/>
      <c r="AS191" s="20"/>
      <c r="AT191" s="20"/>
      <c r="AU191" s="20"/>
      <c r="AV191" s="20"/>
      <c r="AW191" s="20"/>
      <c r="AX191" s="20"/>
      <c r="AY191" s="20"/>
      <c r="AZ191" s="20"/>
      <c r="BA191" s="20"/>
      <c r="BB191" s="20"/>
    </row>
    <row r="192" spans="1:54" ht="26.1" customHeight="1" x14ac:dyDescent="0.25">
      <c r="A192" s="21">
        <v>283</v>
      </c>
      <c r="B192" s="39" t="s">
        <v>10</v>
      </c>
      <c r="C192" s="13" t="s">
        <v>10</v>
      </c>
      <c r="D192" s="13">
        <v>34003</v>
      </c>
      <c r="E192" s="13" t="s">
        <v>252</v>
      </c>
      <c r="F192" s="13">
        <v>2488</v>
      </c>
      <c r="G192" s="13" t="s">
        <v>271</v>
      </c>
      <c r="H192" s="13" t="s">
        <v>276</v>
      </c>
      <c r="I192" s="13" t="s">
        <v>82</v>
      </c>
      <c r="J192" s="13" t="s">
        <v>84</v>
      </c>
      <c r="K192" s="13" t="s">
        <v>308</v>
      </c>
      <c r="L192" s="4">
        <v>2398</v>
      </c>
      <c r="M192" s="4">
        <v>1101</v>
      </c>
      <c r="N192" s="14" t="s">
        <v>39</v>
      </c>
      <c r="O192" s="15" t="s">
        <v>679</v>
      </c>
      <c r="P192" s="68">
        <v>2054.36</v>
      </c>
      <c r="Q192" s="61">
        <v>1779.42</v>
      </c>
      <c r="R192" s="65">
        <f t="shared" si="24"/>
        <v>0.93041666666666667</v>
      </c>
      <c r="S192" s="65">
        <f t="shared" si="25"/>
        <v>0.8058967391304348</v>
      </c>
      <c r="T192" s="15">
        <v>16.076387751079899</v>
      </c>
      <c r="U192" s="15">
        <v>19.607473590000001</v>
      </c>
      <c r="V192" s="15">
        <f t="shared" si="26"/>
        <v>3.5310858389201023</v>
      </c>
      <c r="W192" s="15">
        <f t="shared" si="27"/>
        <v>21.964423187559088</v>
      </c>
      <c r="X192" s="15">
        <v>4.0786479804954903</v>
      </c>
      <c r="Y192" s="15">
        <v>5.1730417869999998</v>
      </c>
      <c r="Z192" s="15">
        <f t="shared" si="28"/>
        <v>1.0943938065045096</v>
      </c>
      <c r="AA192" s="16">
        <f t="shared" si="29"/>
        <v>26.832269216122896</v>
      </c>
      <c r="AB192" s="13">
        <v>16.079999999999998</v>
      </c>
      <c r="AC192" s="13">
        <v>0</v>
      </c>
      <c r="AD192" s="13">
        <v>0</v>
      </c>
      <c r="AE192" s="13">
        <v>0</v>
      </c>
      <c r="AF192" s="53">
        <f t="shared" si="34"/>
        <v>0</v>
      </c>
      <c r="AG192" s="53">
        <f>IFERROR((((Y192)/Q192)*24),"0.00")</f>
        <v>6.9771612597363183E-2</v>
      </c>
      <c r="AH192" s="53">
        <f t="shared" si="30"/>
        <v>6.9771612597363183E-2</v>
      </c>
      <c r="AI192" s="53" t="str">
        <f t="shared" si="31"/>
        <v>0.00</v>
      </c>
      <c r="AJ192" s="44" t="s">
        <v>681</v>
      </c>
      <c r="AK192" s="15" t="s">
        <v>683</v>
      </c>
      <c r="AL192" s="14" t="s">
        <v>76</v>
      </c>
      <c r="AM192" s="39" t="s">
        <v>58</v>
      </c>
      <c r="AN192" s="39" t="s">
        <v>59</v>
      </c>
      <c r="AO192" s="39" t="s">
        <v>77</v>
      </c>
      <c r="AP192" s="39" t="s">
        <v>61</v>
      </c>
      <c r="AQ192" s="20"/>
      <c r="AR192" s="20"/>
      <c r="AS192" s="20"/>
      <c r="AT192" s="20"/>
      <c r="AU192" s="20"/>
      <c r="AV192" s="20"/>
      <c r="AW192" s="20"/>
      <c r="AX192" s="20"/>
      <c r="AY192" s="20"/>
      <c r="AZ192" s="20"/>
      <c r="BA192" s="20"/>
      <c r="BB192" s="20"/>
    </row>
    <row r="193" spans="1:54" ht="26.1" customHeight="1" x14ac:dyDescent="0.25">
      <c r="A193" s="21">
        <v>284</v>
      </c>
      <c r="B193" s="39" t="s">
        <v>10</v>
      </c>
      <c r="C193" s="13" t="s">
        <v>10</v>
      </c>
      <c r="D193" s="13">
        <v>34003</v>
      </c>
      <c r="E193" s="13" t="s">
        <v>252</v>
      </c>
      <c r="F193" s="13">
        <v>2488</v>
      </c>
      <c r="G193" s="13" t="s">
        <v>271</v>
      </c>
      <c r="H193" s="13" t="s">
        <v>276</v>
      </c>
      <c r="I193" s="13" t="s">
        <v>82</v>
      </c>
      <c r="J193" s="13" t="s">
        <v>84</v>
      </c>
      <c r="K193" s="13" t="s">
        <v>308</v>
      </c>
      <c r="L193" s="4">
        <v>2398</v>
      </c>
      <c r="M193" s="4">
        <v>1101</v>
      </c>
      <c r="N193" s="14" t="s">
        <v>37</v>
      </c>
      <c r="O193" s="15" t="s">
        <v>679</v>
      </c>
      <c r="P193" s="68">
        <v>2054.36</v>
      </c>
      <c r="Q193" s="61">
        <v>1779.42</v>
      </c>
      <c r="R193" s="65">
        <f t="shared" si="24"/>
        <v>0.93041666666666667</v>
      </c>
      <c r="S193" s="65">
        <f t="shared" si="25"/>
        <v>0.8058967391304348</v>
      </c>
      <c r="T193" s="15">
        <v>1.7741839531321999</v>
      </c>
      <c r="U193" s="15">
        <v>2.1638732250000001</v>
      </c>
      <c r="V193" s="15">
        <f t="shared" si="26"/>
        <v>0.38968927186780022</v>
      </c>
      <c r="W193" s="15">
        <f t="shared" si="27"/>
        <v>21.964423203119978</v>
      </c>
      <c r="X193" s="15">
        <v>0.45011801839527399</v>
      </c>
      <c r="Y193" s="15">
        <v>0.57089489700000007</v>
      </c>
      <c r="Z193" s="15">
        <f t="shared" si="28"/>
        <v>0.12077687860472608</v>
      </c>
      <c r="AA193" s="16">
        <f t="shared" si="29"/>
        <v>26.832269242477892</v>
      </c>
      <c r="AB193" s="13">
        <v>1.77</v>
      </c>
      <c r="AC193" s="13">
        <v>0</v>
      </c>
      <c r="AD193" s="13">
        <v>0</v>
      </c>
      <c r="AE193" s="13">
        <v>0</v>
      </c>
      <c r="AF193" s="53">
        <f t="shared" si="34"/>
        <v>0</v>
      </c>
      <c r="AG193" s="53">
        <f>IFERROR((((Y193)/Q193)*24),"0.00")</f>
        <v>7.6999682638163001E-3</v>
      </c>
      <c r="AH193" s="53">
        <f t="shared" si="30"/>
        <v>7.6999682638163001E-3</v>
      </c>
      <c r="AI193" s="53" t="str">
        <f t="shared" si="31"/>
        <v>0.00</v>
      </c>
      <c r="AJ193" s="44" t="s">
        <v>681</v>
      </c>
      <c r="AK193" s="15" t="s">
        <v>683</v>
      </c>
      <c r="AL193" s="14" t="s">
        <v>76</v>
      </c>
      <c r="AM193" s="39" t="s">
        <v>58</v>
      </c>
      <c r="AN193" s="39" t="s">
        <v>59</v>
      </c>
      <c r="AO193" s="39" t="s">
        <v>77</v>
      </c>
      <c r="AP193" s="39" t="s">
        <v>61</v>
      </c>
      <c r="AQ193" s="20"/>
      <c r="AR193" s="20"/>
      <c r="AS193" s="20"/>
      <c r="AT193" s="20"/>
      <c r="AU193" s="20"/>
      <c r="AV193" s="20"/>
      <c r="AW193" s="20"/>
      <c r="AX193" s="20"/>
      <c r="AY193" s="20"/>
      <c r="AZ193" s="20"/>
      <c r="BA193" s="20"/>
      <c r="BB193" s="20"/>
    </row>
    <row r="194" spans="1:54" ht="26.1" customHeight="1" x14ac:dyDescent="0.25">
      <c r="A194" s="21">
        <v>285</v>
      </c>
      <c r="B194" s="39" t="s">
        <v>10</v>
      </c>
      <c r="C194" s="13" t="s">
        <v>10</v>
      </c>
      <c r="D194" s="13">
        <v>34003</v>
      </c>
      <c r="E194" s="13" t="s">
        <v>252</v>
      </c>
      <c r="F194" s="13">
        <v>2488</v>
      </c>
      <c r="G194" s="13" t="s">
        <v>271</v>
      </c>
      <c r="H194" s="13" t="s">
        <v>276</v>
      </c>
      <c r="I194" s="13" t="s">
        <v>82</v>
      </c>
      <c r="J194" s="13" t="s">
        <v>84</v>
      </c>
      <c r="K194" s="13" t="s">
        <v>308</v>
      </c>
      <c r="L194" s="4">
        <v>2398</v>
      </c>
      <c r="M194" s="4">
        <v>1101</v>
      </c>
      <c r="N194" s="14" t="s">
        <v>34</v>
      </c>
      <c r="O194" s="15" t="s">
        <v>679</v>
      </c>
      <c r="P194" s="68">
        <v>2054.36</v>
      </c>
      <c r="Q194" s="61">
        <v>1779.42</v>
      </c>
      <c r="R194" s="65">
        <f t="shared" si="24"/>
        <v>0.93041666666666667</v>
      </c>
      <c r="S194" s="65">
        <f t="shared" si="25"/>
        <v>0.8058967391304348</v>
      </c>
      <c r="T194" s="15">
        <v>0</v>
      </c>
      <c r="U194" s="15">
        <v>0</v>
      </c>
      <c r="V194" s="15">
        <f t="shared" si="26"/>
        <v>0</v>
      </c>
      <c r="W194" s="15" t="str">
        <f t="shared" si="27"/>
        <v>0.00</v>
      </c>
      <c r="X194" s="15">
        <v>0</v>
      </c>
      <c r="Y194" s="15">
        <v>0</v>
      </c>
      <c r="Z194" s="15">
        <f t="shared" si="28"/>
        <v>0</v>
      </c>
      <c r="AA194" s="16" t="str">
        <f t="shared" si="29"/>
        <v>0</v>
      </c>
      <c r="AB194" s="13">
        <v>0</v>
      </c>
      <c r="AC194" s="13">
        <v>0</v>
      </c>
      <c r="AD194" s="13">
        <v>0</v>
      </c>
      <c r="AE194" s="13">
        <v>0</v>
      </c>
      <c r="AF194" s="53">
        <f t="shared" si="34"/>
        <v>0</v>
      </c>
      <c r="AG194" s="53">
        <f>IFERROR((((Y194)/Q194)*24),"0.00")</f>
        <v>0</v>
      </c>
      <c r="AH194" s="53">
        <f t="shared" si="30"/>
        <v>0</v>
      </c>
      <c r="AI194" s="53" t="str">
        <f t="shared" si="31"/>
        <v>0.00</v>
      </c>
      <c r="AJ194" s="44" t="s">
        <v>681</v>
      </c>
      <c r="AK194" s="15" t="s">
        <v>683</v>
      </c>
      <c r="AL194" s="14" t="s">
        <v>76</v>
      </c>
      <c r="AM194" s="39" t="s">
        <v>58</v>
      </c>
      <c r="AN194" s="39" t="s">
        <v>59</v>
      </c>
      <c r="AO194" s="39" t="s">
        <v>77</v>
      </c>
      <c r="AP194" s="39" t="s">
        <v>61</v>
      </c>
      <c r="AQ194" s="20"/>
      <c r="AR194" s="20"/>
      <c r="AS194" s="20"/>
      <c r="AT194" s="20"/>
      <c r="AU194" s="20"/>
      <c r="AV194" s="20"/>
      <c r="AW194" s="20"/>
      <c r="AX194" s="20"/>
      <c r="AY194" s="20"/>
      <c r="AZ194" s="20"/>
      <c r="BA194" s="20"/>
      <c r="BB194" s="20"/>
    </row>
    <row r="195" spans="1:54" ht="26.1" customHeight="1" x14ac:dyDescent="0.25">
      <c r="A195" s="21">
        <v>1715</v>
      </c>
      <c r="B195" s="39" t="s">
        <v>10</v>
      </c>
      <c r="C195" s="13" t="s">
        <v>10</v>
      </c>
      <c r="D195" s="13">
        <v>34003</v>
      </c>
      <c r="E195" s="13" t="s">
        <v>252</v>
      </c>
      <c r="F195" s="13">
        <v>2488</v>
      </c>
      <c r="G195" s="13" t="s">
        <v>271</v>
      </c>
      <c r="H195" s="13" t="s">
        <v>276</v>
      </c>
      <c r="I195" s="13" t="s">
        <v>82</v>
      </c>
      <c r="J195" s="13" t="s">
        <v>84</v>
      </c>
      <c r="K195" s="13" t="s">
        <v>308</v>
      </c>
      <c r="L195" s="4">
        <v>2398</v>
      </c>
      <c r="M195" s="4">
        <v>1101</v>
      </c>
      <c r="N195" s="14" t="s">
        <v>35</v>
      </c>
      <c r="O195" s="15" t="s">
        <v>679</v>
      </c>
      <c r="P195" s="68">
        <v>2054.36</v>
      </c>
      <c r="Q195" s="61">
        <v>1779.42</v>
      </c>
      <c r="R195" s="65">
        <f t="shared" si="24"/>
        <v>0.93041666666666667</v>
      </c>
      <c r="S195" s="65">
        <f t="shared" si="25"/>
        <v>0.8058967391304348</v>
      </c>
      <c r="T195" s="15">
        <v>4.7510184517502703</v>
      </c>
      <c r="U195" s="15">
        <v>5.7945522509999998</v>
      </c>
      <c r="V195" s="15">
        <f t="shared" si="26"/>
        <v>1.0435337992497296</v>
      </c>
      <c r="W195" s="15">
        <f t="shared" si="27"/>
        <v>21.964423204150947</v>
      </c>
      <c r="X195" s="15">
        <v>1.2053535976840499</v>
      </c>
      <c r="Y195" s="15">
        <v>1.5287773200000001</v>
      </c>
      <c r="Z195" s="15">
        <f t="shared" si="28"/>
        <v>0.32342372231595018</v>
      </c>
      <c r="AA195" s="16">
        <f t="shared" si="29"/>
        <v>26.832269214392536</v>
      </c>
      <c r="AB195" s="13">
        <v>4.75</v>
      </c>
      <c r="AC195" s="13">
        <v>20.78</v>
      </c>
      <c r="AD195" s="13">
        <v>0</v>
      </c>
      <c r="AE195" s="13">
        <v>69.41</v>
      </c>
      <c r="AF195" s="53">
        <f t="shared" si="34"/>
        <v>1.039E-2</v>
      </c>
      <c r="AG195" s="53">
        <f>IFERROR(AF195+(AF195*(AA195/100)),"0.00")</f>
        <v>1.3177872771375384E-2</v>
      </c>
      <c r="AH195" s="53">
        <f t="shared" si="30"/>
        <v>2.787872771375384E-3</v>
      </c>
      <c r="AI195" s="53">
        <f t="shared" si="31"/>
        <v>26.832269214392529</v>
      </c>
      <c r="AJ195" s="44" t="s">
        <v>681</v>
      </c>
      <c r="AK195" s="15" t="s">
        <v>683</v>
      </c>
      <c r="AL195" s="14" t="s">
        <v>76</v>
      </c>
      <c r="AM195" s="39" t="s">
        <v>58</v>
      </c>
      <c r="AN195" s="39" t="s">
        <v>59</v>
      </c>
      <c r="AO195" s="39" t="s">
        <v>77</v>
      </c>
      <c r="AP195" s="39" t="s">
        <v>61</v>
      </c>
      <c r="AQ195" s="20"/>
      <c r="AR195" s="20"/>
      <c r="AS195" s="20"/>
      <c r="AT195" s="20"/>
      <c r="AU195" s="20"/>
      <c r="AV195" s="20"/>
      <c r="AW195" s="20"/>
      <c r="AX195" s="20"/>
      <c r="AY195" s="20"/>
      <c r="AZ195" s="20"/>
      <c r="BA195" s="20"/>
      <c r="BB195" s="20"/>
    </row>
    <row r="196" spans="1:54" ht="26.1" customHeight="1" x14ac:dyDescent="0.25">
      <c r="A196" s="21">
        <v>1989</v>
      </c>
      <c r="B196" s="40" t="s">
        <v>10</v>
      </c>
      <c r="C196" s="13" t="s">
        <v>10</v>
      </c>
      <c r="D196" s="13">
        <v>34003</v>
      </c>
      <c r="E196" s="13" t="s">
        <v>252</v>
      </c>
      <c r="F196" s="13">
        <v>2488</v>
      </c>
      <c r="G196" s="13" t="s">
        <v>271</v>
      </c>
      <c r="H196" s="13" t="s">
        <v>276</v>
      </c>
      <c r="I196" s="13" t="s">
        <v>82</v>
      </c>
      <c r="J196" s="13" t="s">
        <v>84</v>
      </c>
      <c r="K196" s="13" t="s">
        <v>308</v>
      </c>
      <c r="L196" s="4">
        <v>2398</v>
      </c>
      <c r="M196" s="4">
        <v>1101</v>
      </c>
      <c r="N196" s="13" t="s">
        <v>36</v>
      </c>
      <c r="O196" s="15" t="s">
        <v>679</v>
      </c>
      <c r="P196" s="68">
        <v>2054.36</v>
      </c>
      <c r="Q196" s="61">
        <v>1779.42</v>
      </c>
      <c r="R196" s="65">
        <f t="shared" si="24"/>
        <v>0.93041666666666667</v>
      </c>
      <c r="S196" s="65">
        <f t="shared" si="25"/>
        <v>0.8058967391304348</v>
      </c>
      <c r="T196" s="15">
        <v>71.167565226936603</v>
      </c>
      <c r="U196" s="15">
        <v>86.794749420000002</v>
      </c>
      <c r="V196" s="15">
        <f t="shared" si="26"/>
        <v>15.6271841930634</v>
      </c>
      <c r="W196" s="15">
        <f t="shared" si="27"/>
        <v>21.958295388119559</v>
      </c>
      <c r="X196" s="15">
        <v>18.111506315201229</v>
      </c>
      <c r="Y196" s="15">
        <v>22.971234448000001</v>
      </c>
      <c r="Z196" s="15">
        <f t="shared" si="28"/>
        <v>4.8597281327987716</v>
      </c>
      <c r="AA196" s="16">
        <f t="shared" si="29"/>
        <v>26.832269211754834</v>
      </c>
      <c r="AB196" s="13">
        <v>71.17</v>
      </c>
      <c r="AC196" s="13">
        <v>463.7</v>
      </c>
      <c r="AD196" s="13">
        <v>30.88</v>
      </c>
      <c r="AE196" s="13">
        <v>0</v>
      </c>
      <c r="AF196" s="53">
        <f t="shared" si="34"/>
        <v>0.23185</v>
      </c>
      <c r="AG196" s="53">
        <f>IFERROR(AF196+(AF196*(AA196/100)),"0.00")</f>
        <v>0.2940606161674536</v>
      </c>
      <c r="AH196" s="53">
        <f t="shared" si="30"/>
        <v>6.2210616167453603E-2</v>
      </c>
      <c r="AI196" s="53">
        <f t="shared" si="31"/>
        <v>26.832269211754845</v>
      </c>
      <c r="AJ196" s="44" t="s">
        <v>681</v>
      </c>
      <c r="AK196" s="15" t="s">
        <v>683</v>
      </c>
      <c r="AL196" s="14" t="s">
        <v>76</v>
      </c>
      <c r="AM196" s="39" t="s">
        <v>58</v>
      </c>
      <c r="AN196" s="39" t="s">
        <v>59</v>
      </c>
      <c r="AO196" s="39" t="s">
        <v>77</v>
      </c>
      <c r="AP196" s="39" t="s">
        <v>61</v>
      </c>
      <c r="AQ196" s="59"/>
      <c r="AR196" s="20"/>
      <c r="AS196" s="20"/>
      <c r="AT196" s="20"/>
      <c r="AU196" s="20"/>
      <c r="AV196" s="20"/>
      <c r="AW196" s="20"/>
      <c r="AX196" s="20"/>
      <c r="AY196" s="20"/>
      <c r="AZ196" s="20"/>
      <c r="BA196" s="20"/>
      <c r="BB196" s="20"/>
    </row>
    <row r="197" spans="1:54" ht="26.1" customHeight="1" x14ac:dyDescent="0.25">
      <c r="A197" s="21">
        <v>312</v>
      </c>
      <c r="B197" s="39" t="s">
        <v>10</v>
      </c>
      <c r="C197" s="13" t="s">
        <v>10</v>
      </c>
      <c r="D197" s="13">
        <v>34003</v>
      </c>
      <c r="E197" s="13" t="s">
        <v>252</v>
      </c>
      <c r="F197" s="13">
        <v>2488</v>
      </c>
      <c r="G197" s="13" t="s">
        <v>271</v>
      </c>
      <c r="H197" s="13" t="s">
        <v>315</v>
      </c>
      <c r="I197" s="13" t="s">
        <v>82</v>
      </c>
      <c r="J197" s="13" t="s">
        <v>84</v>
      </c>
      <c r="K197" s="13" t="s">
        <v>314</v>
      </c>
      <c r="L197" s="4">
        <v>2398</v>
      </c>
      <c r="M197" s="4">
        <v>1201</v>
      </c>
      <c r="N197" s="14" t="s">
        <v>35</v>
      </c>
      <c r="O197" s="15" t="s">
        <v>679</v>
      </c>
      <c r="P197" s="68">
        <v>2021.69</v>
      </c>
      <c r="Q197" s="61">
        <v>1786.28</v>
      </c>
      <c r="R197" s="65">
        <f t="shared" si="24"/>
        <v>0.91562047101449273</v>
      </c>
      <c r="S197" s="65">
        <f t="shared" si="25"/>
        <v>0.8090036231884058</v>
      </c>
      <c r="T197" s="15">
        <v>0</v>
      </c>
      <c r="U197" s="15">
        <v>0</v>
      </c>
      <c r="V197" s="15">
        <f t="shared" si="26"/>
        <v>0</v>
      </c>
      <c r="W197" s="15" t="str">
        <f t="shared" si="27"/>
        <v>0.00</v>
      </c>
      <c r="X197" s="15">
        <v>0</v>
      </c>
      <c r="Y197" s="15">
        <v>0</v>
      </c>
      <c r="Z197" s="15">
        <f t="shared" si="28"/>
        <v>0</v>
      </c>
      <c r="AA197" s="16" t="str">
        <f t="shared" si="29"/>
        <v>0</v>
      </c>
      <c r="AB197" s="13">
        <v>0</v>
      </c>
      <c r="AC197" s="13">
        <v>0</v>
      </c>
      <c r="AD197" s="13">
        <v>0</v>
      </c>
      <c r="AE197" s="13">
        <v>0</v>
      </c>
      <c r="AF197" s="53">
        <f t="shared" si="34"/>
        <v>0</v>
      </c>
      <c r="AG197" s="53">
        <f t="shared" ref="AG197:AG202" si="35">IFERROR((((Y197)/Q197)*24),"0.00")</f>
        <v>0</v>
      </c>
      <c r="AH197" s="53">
        <f t="shared" si="30"/>
        <v>0</v>
      </c>
      <c r="AI197" s="53" t="str">
        <f t="shared" si="31"/>
        <v>0.00</v>
      </c>
      <c r="AJ197" s="44">
        <v>221112</v>
      </c>
      <c r="AK197" s="15" t="s">
        <v>683</v>
      </c>
      <c r="AL197" s="14" t="s">
        <v>76</v>
      </c>
      <c r="AM197" s="39" t="s">
        <v>58</v>
      </c>
      <c r="AN197" s="39" t="s">
        <v>59</v>
      </c>
      <c r="AO197" s="39" t="s">
        <v>77</v>
      </c>
      <c r="AP197" s="39" t="s">
        <v>61</v>
      </c>
      <c r="AQ197" s="20"/>
      <c r="AR197" s="20"/>
      <c r="AS197" s="20"/>
      <c r="AT197" s="20"/>
      <c r="AU197" s="20"/>
      <c r="AV197" s="20"/>
      <c r="AW197" s="20"/>
      <c r="AX197" s="20"/>
      <c r="AY197" s="20"/>
      <c r="AZ197" s="20"/>
      <c r="BA197" s="20"/>
      <c r="BB197" s="20"/>
    </row>
    <row r="198" spans="1:54" ht="26.1" customHeight="1" x14ac:dyDescent="0.25">
      <c r="A198" s="21">
        <v>313</v>
      </c>
      <c r="B198" s="39" t="s">
        <v>10</v>
      </c>
      <c r="C198" s="13" t="s">
        <v>10</v>
      </c>
      <c r="D198" s="13">
        <v>34003</v>
      </c>
      <c r="E198" s="13" t="s">
        <v>252</v>
      </c>
      <c r="F198" s="13">
        <v>2488</v>
      </c>
      <c r="G198" s="13" t="s">
        <v>271</v>
      </c>
      <c r="H198" s="13" t="s">
        <v>315</v>
      </c>
      <c r="I198" s="13" t="s">
        <v>82</v>
      </c>
      <c r="J198" s="13" t="s">
        <v>84</v>
      </c>
      <c r="K198" s="13" t="s">
        <v>314</v>
      </c>
      <c r="L198" s="4">
        <v>2398</v>
      </c>
      <c r="M198" s="4">
        <v>1201</v>
      </c>
      <c r="N198" s="14" t="s">
        <v>40</v>
      </c>
      <c r="O198" s="15" t="s">
        <v>679</v>
      </c>
      <c r="P198" s="68">
        <v>2021.69</v>
      </c>
      <c r="Q198" s="61">
        <v>1786.28</v>
      </c>
      <c r="R198" s="65">
        <f t="shared" si="24"/>
        <v>0.91562047101449273</v>
      </c>
      <c r="S198" s="65">
        <f t="shared" si="25"/>
        <v>0.8090036231884058</v>
      </c>
      <c r="T198" s="15">
        <v>0</v>
      </c>
      <c r="U198" s="15">
        <v>0</v>
      </c>
      <c r="V198" s="15">
        <f t="shared" si="26"/>
        <v>0</v>
      </c>
      <c r="W198" s="15" t="str">
        <f t="shared" si="27"/>
        <v>0.00</v>
      </c>
      <c r="X198" s="15">
        <v>0</v>
      </c>
      <c r="Y198" s="15">
        <v>0</v>
      </c>
      <c r="Z198" s="15">
        <f t="shared" si="28"/>
        <v>0</v>
      </c>
      <c r="AA198" s="16" t="str">
        <f t="shared" si="29"/>
        <v>0</v>
      </c>
      <c r="AB198" s="13">
        <v>0</v>
      </c>
      <c r="AC198" s="13">
        <v>0</v>
      </c>
      <c r="AD198" s="13">
        <v>0</v>
      </c>
      <c r="AE198" s="13">
        <v>0</v>
      </c>
      <c r="AF198" s="53">
        <f t="shared" si="34"/>
        <v>0</v>
      </c>
      <c r="AG198" s="53">
        <f t="shared" si="35"/>
        <v>0</v>
      </c>
      <c r="AH198" s="53">
        <f t="shared" si="30"/>
        <v>0</v>
      </c>
      <c r="AI198" s="53" t="str">
        <f t="shared" si="31"/>
        <v>0.00</v>
      </c>
      <c r="AJ198" s="44">
        <v>221112</v>
      </c>
      <c r="AK198" s="15" t="s">
        <v>683</v>
      </c>
      <c r="AL198" s="14" t="s">
        <v>76</v>
      </c>
      <c r="AM198" s="39" t="s">
        <v>58</v>
      </c>
      <c r="AN198" s="39" t="s">
        <v>59</v>
      </c>
      <c r="AO198" s="39" t="s">
        <v>77</v>
      </c>
      <c r="AP198" s="39" t="s">
        <v>61</v>
      </c>
      <c r="AQ198" s="20"/>
      <c r="AR198" s="20"/>
      <c r="AS198" s="20"/>
      <c r="AT198" s="20"/>
      <c r="AU198" s="20"/>
      <c r="AV198" s="20"/>
      <c r="AW198" s="20"/>
      <c r="AX198" s="20"/>
      <c r="AY198" s="20"/>
      <c r="AZ198" s="20"/>
      <c r="BA198" s="20"/>
      <c r="BB198" s="20"/>
    </row>
    <row r="199" spans="1:54" ht="26.1" customHeight="1" x14ac:dyDescent="0.25">
      <c r="A199" s="21">
        <v>314</v>
      </c>
      <c r="B199" s="39" t="s">
        <v>10</v>
      </c>
      <c r="C199" s="13" t="s">
        <v>10</v>
      </c>
      <c r="D199" s="13">
        <v>34003</v>
      </c>
      <c r="E199" s="13" t="s">
        <v>252</v>
      </c>
      <c r="F199" s="13">
        <v>2488</v>
      </c>
      <c r="G199" s="13" t="s">
        <v>271</v>
      </c>
      <c r="H199" s="13" t="s">
        <v>315</v>
      </c>
      <c r="I199" s="13" t="s">
        <v>82</v>
      </c>
      <c r="J199" s="13" t="s">
        <v>84</v>
      </c>
      <c r="K199" s="13" t="s">
        <v>314</v>
      </c>
      <c r="L199" s="4">
        <v>2398</v>
      </c>
      <c r="M199" s="4">
        <v>1201</v>
      </c>
      <c r="N199" s="14" t="s">
        <v>38</v>
      </c>
      <c r="O199" s="15" t="s">
        <v>679</v>
      </c>
      <c r="P199" s="68">
        <v>2021.69</v>
      </c>
      <c r="Q199" s="61">
        <v>1786.28</v>
      </c>
      <c r="R199" s="65">
        <f t="shared" si="24"/>
        <v>0.91562047101449273</v>
      </c>
      <c r="S199" s="65">
        <f t="shared" si="25"/>
        <v>0.8090036231884058</v>
      </c>
      <c r="T199" s="15">
        <v>3.8393343636078901E-3</v>
      </c>
      <c r="U199" s="15">
        <v>4.527685E-3</v>
      </c>
      <c r="V199" s="15">
        <f t="shared" si="26"/>
        <v>6.8835063639210992E-4</v>
      </c>
      <c r="W199" s="15">
        <f t="shared" si="27"/>
        <v>17.928905669608174</v>
      </c>
      <c r="X199" s="15">
        <v>1.1177797859474529E-3</v>
      </c>
      <c r="Y199" s="15">
        <v>1.3629520000000002E-3</v>
      </c>
      <c r="Z199" s="15">
        <f t="shared" si="28"/>
        <v>2.4517221405254727E-4</v>
      </c>
      <c r="AA199" s="16">
        <f t="shared" si="29"/>
        <v>21.933856483612672</v>
      </c>
      <c r="AB199" s="13">
        <v>0</v>
      </c>
      <c r="AC199" s="13">
        <v>0</v>
      </c>
      <c r="AD199" s="13">
        <v>0</v>
      </c>
      <c r="AE199" s="13">
        <v>0</v>
      </c>
      <c r="AF199" s="53">
        <f t="shared" si="34"/>
        <v>0</v>
      </c>
      <c r="AG199" s="53">
        <f t="shared" si="35"/>
        <v>1.8312273551738814E-5</v>
      </c>
      <c r="AH199" s="53">
        <f t="shared" si="30"/>
        <v>1.8312273551738814E-5</v>
      </c>
      <c r="AI199" s="53" t="str">
        <f t="shared" si="31"/>
        <v>0.00</v>
      </c>
      <c r="AJ199" s="44">
        <v>221112</v>
      </c>
      <c r="AK199" s="15" t="s">
        <v>683</v>
      </c>
      <c r="AL199" s="14" t="s">
        <v>76</v>
      </c>
      <c r="AM199" s="39" t="s">
        <v>58</v>
      </c>
      <c r="AN199" s="39" t="s">
        <v>59</v>
      </c>
      <c r="AO199" s="39" t="s">
        <v>77</v>
      </c>
      <c r="AP199" s="39" t="s">
        <v>61</v>
      </c>
      <c r="AQ199" s="20"/>
      <c r="AR199" s="20"/>
      <c r="AS199" s="20"/>
      <c r="AT199" s="20"/>
      <c r="AU199" s="20"/>
      <c r="AV199" s="20"/>
      <c r="AW199" s="20"/>
      <c r="AX199" s="20"/>
      <c r="AY199" s="20"/>
      <c r="AZ199" s="20"/>
      <c r="BA199" s="20"/>
      <c r="BB199" s="20"/>
    </row>
    <row r="200" spans="1:54" ht="26.1" customHeight="1" x14ac:dyDescent="0.25">
      <c r="A200" s="21">
        <v>315</v>
      </c>
      <c r="B200" s="39" t="s">
        <v>10</v>
      </c>
      <c r="C200" s="13" t="s">
        <v>10</v>
      </c>
      <c r="D200" s="13">
        <v>34003</v>
      </c>
      <c r="E200" s="13" t="s">
        <v>252</v>
      </c>
      <c r="F200" s="13">
        <v>2488</v>
      </c>
      <c r="G200" s="13" t="s">
        <v>271</v>
      </c>
      <c r="H200" s="13" t="s">
        <v>315</v>
      </c>
      <c r="I200" s="13" t="s">
        <v>82</v>
      </c>
      <c r="J200" s="13" t="s">
        <v>84</v>
      </c>
      <c r="K200" s="13" t="s">
        <v>314</v>
      </c>
      <c r="L200" s="4">
        <v>2398</v>
      </c>
      <c r="M200" s="4">
        <v>1201</v>
      </c>
      <c r="N200" s="14" t="s">
        <v>39</v>
      </c>
      <c r="O200" s="15" t="s">
        <v>679</v>
      </c>
      <c r="P200" s="68">
        <v>2021.69</v>
      </c>
      <c r="Q200" s="61">
        <v>1786.28</v>
      </c>
      <c r="R200" s="65">
        <f t="shared" ref="R200:R263" si="36">P200/2208</f>
        <v>0.91562047101449273</v>
      </c>
      <c r="S200" s="65">
        <f t="shared" ref="S200:S263" si="37">Q200/2208</f>
        <v>0.8090036231884058</v>
      </c>
      <c r="T200" s="15">
        <v>3.8393343636078901E-3</v>
      </c>
      <c r="U200" s="15">
        <v>4.527685E-3</v>
      </c>
      <c r="V200" s="15">
        <f t="shared" ref="V200:V263" si="38">U200-T200</f>
        <v>6.8835063639210992E-4</v>
      </c>
      <c r="W200" s="15">
        <f t="shared" ref="W200:W263" si="39">IFERROR(((U200-T200)/T200)*100,"0.00")</f>
        <v>17.928905669608174</v>
      </c>
      <c r="X200" s="15">
        <v>1.1177797859474529E-3</v>
      </c>
      <c r="Y200" s="15">
        <v>1.3629520000000002E-3</v>
      </c>
      <c r="Z200" s="15">
        <f t="shared" ref="Z200:Z263" si="40">Y200-X200</f>
        <v>2.4517221405254727E-4</v>
      </c>
      <c r="AA200" s="16">
        <f t="shared" ref="AA200:AA263" si="41">IFERROR(((Y200-X200)/X200)*100,"0")</f>
        <v>21.933856483612672</v>
      </c>
      <c r="AB200" s="13">
        <v>0</v>
      </c>
      <c r="AC200" s="13">
        <v>0</v>
      </c>
      <c r="AD200" s="13">
        <v>0</v>
      </c>
      <c r="AE200" s="13">
        <v>0</v>
      </c>
      <c r="AF200" s="53">
        <f t="shared" si="34"/>
        <v>0</v>
      </c>
      <c r="AG200" s="53">
        <f t="shared" si="35"/>
        <v>1.8312273551738814E-5</v>
      </c>
      <c r="AH200" s="53">
        <f t="shared" ref="AH200:AH263" si="42">AG200-AF200</f>
        <v>1.8312273551738814E-5</v>
      </c>
      <c r="AI200" s="53" t="str">
        <f t="shared" ref="AI200:AI263" si="43">IFERROR(((AG200-AF200)/AF200)*100,"0.00")</f>
        <v>0.00</v>
      </c>
      <c r="AJ200" s="44">
        <v>221112</v>
      </c>
      <c r="AK200" s="15" t="s">
        <v>683</v>
      </c>
      <c r="AL200" s="14" t="s">
        <v>76</v>
      </c>
      <c r="AM200" s="39" t="s">
        <v>58</v>
      </c>
      <c r="AN200" s="39" t="s">
        <v>59</v>
      </c>
      <c r="AO200" s="39" t="s">
        <v>77</v>
      </c>
      <c r="AP200" s="39" t="s">
        <v>61</v>
      </c>
      <c r="AQ200" s="20"/>
      <c r="AR200" s="20"/>
      <c r="AS200" s="20"/>
      <c r="AT200" s="20"/>
      <c r="AU200" s="20"/>
      <c r="AV200" s="20"/>
      <c r="AW200" s="20"/>
      <c r="AX200" s="20"/>
      <c r="AY200" s="20"/>
      <c r="AZ200" s="20"/>
      <c r="BA200" s="20"/>
      <c r="BB200" s="20"/>
    </row>
    <row r="201" spans="1:54" ht="26.1" customHeight="1" x14ac:dyDescent="0.25">
      <c r="A201" s="21">
        <v>316</v>
      </c>
      <c r="B201" s="39" t="s">
        <v>10</v>
      </c>
      <c r="C201" s="13" t="s">
        <v>10</v>
      </c>
      <c r="D201" s="13">
        <v>34003</v>
      </c>
      <c r="E201" s="13" t="s">
        <v>252</v>
      </c>
      <c r="F201" s="13">
        <v>2488</v>
      </c>
      <c r="G201" s="13" t="s">
        <v>271</v>
      </c>
      <c r="H201" s="13" t="s">
        <v>315</v>
      </c>
      <c r="I201" s="13" t="s">
        <v>82</v>
      </c>
      <c r="J201" s="13" t="s">
        <v>84</v>
      </c>
      <c r="K201" s="13" t="s">
        <v>314</v>
      </c>
      <c r="L201" s="4">
        <v>2398</v>
      </c>
      <c r="M201" s="4">
        <v>1201</v>
      </c>
      <c r="N201" s="14" t="s">
        <v>37</v>
      </c>
      <c r="O201" s="15" t="s">
        <v>679</v>
      </c>
      <c r="P201" s="68">
        <v>2021.69</v>
      </c>
      <c r="Q201" s="61">
        <v>1786.28</v>
      </c>
      <c r="R201" s="65">
        <f t="shared" si="36"/>
        <v>0.91562047101449273</v>
      </c>
      <c r="S201" s="65">
        <f t="shared" si="37"/>
        <v>0.8090036231884058</v>
      </c>
      <c r="T201" s="15">
        <v>9.8812546139866891E-4</v>
      </c>
      <c r="U201" s="15">
        <v>1.1652850000000001E-3</v>
      </c>
      <c r="V201" s="15">
        <f t="shared" si="38"/>
        <v>1.7715953860133115E-4</v>
      </c>
      <c r="W201" s="15">
        <f t="shared" si="39"/>
        <v>17.928850689725763</v>
      </c>
      <c r="X201" s="15">
        <v>2.8768181203512135E-4</v>
      </c>
      <c r="Y201" s="15">
        <v>3.5078099999999999E-4</v>
      </c>
      <c r="Z201" s="15">
        <f t="shared" si="40"/>
        <v>6.3099187964878634E-5</v>
      </c>
      <c r="AA201" s="16">
        <f t="shared" si="41"/>
        <v>21.933673011339081</v>
      </c>
      <c r="AB201" s="13">
        <v>0</v>
      </c>
      <c r="AC201" s="13">
        <v>0</v>
      </c>
      <c r="AD201" s="13">
        <v>0</v>
      </c>
      <c r="AE201" s="13">
        <v>0</v>
      </c>
      <c r="AF201" s="53">
        <f t="shared" si="34"/>
        <v>0</v>
      </c>
      <c r="AG201" s="53">
        <f t="shared" si="35"/>
        <v>4.713003560472042E-6</v>
      </c>
      <c r="AH201" s="53">
        <f t="shared" si="42"/>
        <v>4.713003560472042E-6</v>
      </c>
      <c r="AI201" s="53" t="str">
        <f t="shared" si="43"/>
        <v>0.00</v>
      </c>
      <c r="AJ201" s="44">
        <v>221112</v>
      </c>
      <c r="AK201" s="15" t="s">
        <v>683</v>
      </c>
      <c r="AL201" s="14" t="s">
        <v>76</v>
      </c>
      <c r="AM201" s="39" t="s">
        <v>58</v>
      </c>
      <c r="AN201" s="39" t="s">
        <v>59</v>
      </c>
      <c r="AO201" s="39" t="s">
        <v>77</v>
      </c>
      <c r="AP201" s="39" t="s">
        <v>61</v>
      </c>
      <c r="AQ201" s="20"/>
      <c r="AR201" s="20"/>
      <c r="AS201" s="20"/>
      <c r="AT201" s="20"/>
      <c r="AU201" s="20"/>
      <c r="AV201" s="20"/>
      <c r="AW201" s="20"/>
      <c r="AX201" s="20"/>
      <c r="AY201" s="20"/>
      <c r="AZ201" s="20"/>
      <c r="BA201" s="20"/>
      <c r="BB201" s="20"/>
    </row>
    <row r="202" spans="1:54" ht="26.1" customHeight="1" x14ac:dyDescent="0.25">
      <c r="A202" s="21">
        <v>1557</v>
      </c>
      <c r="B202" s="39" t="s">
        <v>10</v>
      </c>
      <c r="C202" s="13" t="s">
        <v>10</v>
      </c>
      <c r="D202" s="13">
        <v>34003</v>
      </c>
      <c r="E202" s="13" t="s">
        <v>252</v>
      </c>
      <c r="F202" s="13">
        <v>2488</v>
      </c>
      <c r="G202" s="13" t="s">
        <v>271</v>
      </c>
      <c r="H202" s="13" t="s">
        <v>315</v>
      </c>
      <c r="I202" s="13" t="s">
        <v>82</v>
      </c>
      <c r="J202" s="13" t="s">
        <v>84</v>
      </c>
      <c r="K202" s="13" t="s">
        <v>314</v>
      </c>
      <c r="L202" s="4">
        <v>2398</v>
      </c>
      <c r="M202" s="4">
        <v>1201</v>
      </c>
      <c r="N202" s="14" t="s">
        <v>34</v>
      </c>
      <c r="O202" s="15" t="s">
        <v>679</v>
      </c>
      <c r="P202" s="68">
        <v>2021.69</v>
      </c>
      <c r="Q202" s="61">
        <v>1786.28</v>
      </c>
      <c r="R202" s="65">
        <f t="shared" si="36"/>
        <v>0.91562047101449273</v>
      </c>
      <c r="S202" s="65">
        <f t="shared" si="37"/>
        <v>0.8090036231884058</v>
      </c>
      <c r="T202" s="15">
        <v>2.6646126553398001E-4</v>
      </c>
      <c r="U202" s="15">
        <v>3.14235E-4</v>
      </c>
      <c r="V202" s="15">
        <f t="shared" si="38"/>
        <v>4.777373446601999E-5</v>
      </c>
      <c r="W202" s="15">
        <f t="shared" si="39"/>
        <v>17.928960282569747</v>
      </c>
      <c r="X202" s="15">
        <v>7.7577253800830497E-5</v>
      </c>
      <c r="Y202" s="15">
        <v>9.4600000000000009E-5</v>
      </c>
      <c r="Z202" s="15">
        <f t="shared" si="40"/>
        <v>1.7022746199169513E-5</v>
      </c>
      <c r="AA202" s="16">
        <f t="shared" si="41"/>
        <v>21.942960552423262</v>
      </c>
      <c r="AB202" s="13">
        <v>0</v>
      </c>
      <c r="AC202" s="13">
        <v>0.37</v>
      </c>
      <c r="AD202" s="13">
        <v>0</v>
      </c>
      <c r="AE202" s="13">
        <v>0</v>
      </c>
      <c r="AF202" s="53">
        <f t="shared" si="34"/>
        <v>1.85E-4</v>
      </c>
      <c r="AG202" s="53">
        <f t="shared" si="35"/>
        <v>1.2710213404393489E-6</v>
      </c>
      <c r="AH202" s="53">
        <f t="shared" si="42"/>
        <v>-1.8372897865956064E-4</v>
      </c>
      <c r="AI202" s="53">
        <f t="shared" si="43"/>
        <v>-99.31296143760035</v>
      </c>
      <c r="AJ202" s="44">
        <v>221112</v>
      </c>
      <c r="AK202" s="15" t="s">
        <v>683</v>
      </c>
      <c r="AL202" s="14" t="s">
        <v>76</v>
      </c>
      <c r="AM202" s="39" t="s">
        <v>58</v>
      </c>
      <c r="AN202" s="39" t="s">
        <v>59</v>
      </c>
      <c r="AO202" s="39" t="s">
        <v>77</v>
      </c>
      <c r="AP202" s="39" t="s">
        <v>61</v>
      </c>
      <c r="AQ202" s="20"/>
      <c r="AR202" s="20"/>
      <c r="AS202" s="20"/>
      <c r="AT202" s="20"/>
      <c r="AU202" s="20"/>
      <c r="AV202" s="20"/>
      <c r="AW202" s="20"/>
      <c r="AX202" s="20"/>
      <c r="AY202" s="20"/>
      <c r="AZ202" s="20"/>
      <c r="BA202" s="20"/>
      <c r="BB202" s="20"/>
    </row>
    <row r="203" spans="1:54" ht="26.1" customHeight="1" x14ac:dyDescent="0.25">
      <c r="A203" s="21">
        <v>1875</v>
      </c>
      <c r="B203" s="40" t="s">
        <v>10</v>
      </c>
      <c r="C203" s="13" t="s">
        <v>10</v>
      </c>
      <c r="D203" s="13">
        <v>34003</v>
      </c>
      <c r="E203" s="13" t="s">
        <v>252</v>
      </c>
      <c r="F203" s="13">
        <v>2488</v>
      </c>
      <c r="G203" s="13" t="s">
        <v>271</v>
      </c>
      <c r="H203" s="13" t="s">
        <v>315</v>
      </c>
      <c r="I203" s="13" t="s">
        <v>82</v>
      </c>
      <c r="J203" s="13" t="s">
        <v>84</v>
      </c>
      <c r="K203" s="13" t="s">
        <v>314</v>
      </c>
      <c r="L203" s="4">
        <v>2398</v>
      </c>
      <c r="M203" s="4">
        <v>1201</v>
      </c>
      <c r="N203" s="13" t="s">
        <v>36</v>
      </c>
      <c r="O203" s="15" t="s">
        <v>679</v>
      </c>
      <c r="P203" s="68">
        <v>2021.69</v>
      </c>
      <c r="Q203" s="61">
        <v>1786.28</v>
      </c>
      <c r="R203" s="65">
        <f t="shared" si="36"/>
        <v>0.91562047101449273</v>
      </c>
      <c r="S203" s="65">
        <f t="shared" si="37"/>
        <v>0.8090036231884058</v>
      </c>
      <c r="T203" s="15">
        <v>8.2257082144362406E-2</v>
      </c>
      <c r="U203" s="15">
        <v>9.7103555999999994E-2</v>
      </c>
      <c r="V203" s="15">
        <f t="shared" si="38"/>
        <v>1.4846473855637587E-2</v>
      </c>
      <c r="W203" s="15">
        <f t="shared" si="39"/>
        <v>18.048870040857764</v>
      </c>
      <c r="X203" s="15">
        <v>2.3112437050992911E-2</v>
      </c>
      <c r="Y203" s="15">
        <v>2.8181896999999997E-2</v>
      </c>
      <c r="Z203" s="15">
        <f t="shared" si="40"/>
        <v>5.0694599490070866E-3</v>
      </c>
      <c r="AA203" s="16">
        <f t="shared" si="41"/>
        <v>21.933904840161812</v>
      </c>
      <c r="AB203" s="13">
        <v>0.09</v>
      </c>
      <c r="AC203" s="13">
        <v>144.1</v>
      </c>
      <c r="AD203" s="13">
        <v>47.55</v>
      </c>
      <c r="AE203" s="13">
        <v>0</v>
      </c>
      <c r="AF203" s="53">
        <f t="shared" si="34"/>
        <v>7.2050000000000003E-2</v>
      </c>
      <c r="AG203" s="53">
        <f>IFERROR(AF203+(AF203*(AA203/100)),"0.00")</f>
        <v>8.7853378437336593E-2</v>
      </c>
      <c r="AH203" s="53">
        <f t="shared" si="42"/>
        <v>1.580337843733659E-2</v>
      </c>
      <c r="AI203" s="53">
        <f t="shared" si="43"/>
        <v>21.933904840161819</v>
      </c>
      <c r="AJ203" s="44">
        <v>221112</v>
      </c>
      <c r="AK203" s="15" t="s">
        <v>683</v>
      </c>
      <c r="AL203" s="14" t="s">
        <v>76</v>
      </c>
      <c r="AM203" s="39" t="s">
        <v>58</v>
      </c>
      <c r="AN203" s="39" t="s">
        <v>59</v>
      </c>
      <c r="AO203" s="39" t="s">
        <v>77</v>
      </c>
      <c r="AP203" s="39" t="s">
        <v>61</v>
      </c>
      <c r="AQ203" s="59"/>
      <c r="AR203" s="20"/>
      <c r="AS203" s="20"/>
      <c r="AT203" s="20"/>
      <c r="AU203" s="20"/>
      <c r="AV203" s="20"/>
      <c r="AW203" s="20"/>
      <c r="AX203" s="20"/>
      <c r="AY203" s="20"/>
      <c r="AZ203" s="20"/>
      <c r="BA203" s="20"/>
      <c r="BB203" s="20"/>
    </row>
    <row r="204" spans="1:54" ht="26.1" customHeight="1" x14ac:dyDescent="0.25">
      <c r="A204" s="21">
        <v>376</v>
      </c>
      <c r="B204" s="39" t="s">
        <v>10</v>
      </c>
      <c r="C204" s="13" t="s">
        <v>10</v>
      </c>
      <c r="D204" s="13">
        <v>34003</v>
      </c>
      <c r="E204" s="13" t="s">
        <v>252</v>
      </c>
      <c r="F204" s="13">
        <v>2488</v>
      </c>
      <c r="G204" s="13" t="s">
        <v>271</v>
      </c>
      <c r="H204" s="13" t="s">
        <v>339</v>
      </c>
      <c r="I204" s="13" t="s">
        <v>82</v>
      </c>
      <c r="J204" s="13" t="s">
        <v>84</v>
      </c>
      <c r="K204" s="13" t="s">
        <v>338</v>
      </c>
      <c r="L204" s="4">
        <v>2398</v>
      </c>
      <c r="M204" s="4">
        <v>1401</v>
      </c>
      <c r="N204" s="14" t="s">
        <v>35</v>
      </c>
      <c r="O204" s="15" t="s">
        <v>679</v>
      </c>
      <c r="P204" s="68">
        <v>2129.86</v>
      </c>
      <c r="Q204" s="61">
        <v>2123.69</v>
      </c>
      <c r="R204" s="65">
        <f t="shared" si="36"/>
        <v>0.96461050724637687</v>
      </c>
      <c r="S204" s="65">
        <f t="shared" si="37"/>
        <v>0.96181612318840581</v>
      </c>
      <c r="T204" s="15">
        <v>0</v>
      </c>
      <c r="U204" s="15">
        <v>0</v>
      </c>
      <c r="V204" s="15">
        <f t="shared" si="38"/>
        <v>0</v>
      </c>
      <c r="W204" s="15" t="str">
        <f t="shared" si="39"/>
        <v>0.00</v>
      </c>
      <c r="X204" s="15">
        <v>0</v>
      </c>
      <c r="Y204" s="15">
        <v>0</v>
      </c>
      <c r="Z204" s="15">
        <f t="shared" si="40"/>
        <v>0</v>
      </c>
      <c r="AA204" s="16" t="str">
        <f t="shared" si="41"/>
        <v>0</v>
      </c>
      <c r="AB204" s="13">
        <v>0</v>
      </c>
      <c r="AC204" s="13">
        <v>0</v>
      </c>
      <c r="AD204" s="13">
        <v>0</v>
      </c>
      <c r="AE204" s="13">
        <v>0</v>
      </c>
      <c r="AF204" s="53">
        <f t="shared" si="34"/>
        <v>0</v>
      </c>
      <c r="AG204" s="53">
        <f t="shared" ref="AG204:AG209" si="44">IFERROR((((Y204)/Q204)*24),"0.00")</f>
        <v>0</v>
      </c>
      <c r="AH204" s="53">
        <f t="shared" si="42"/>
        <v>0</v>
      </c>
      <c r="AI204" s="53" t="str">
        <f t="shared" si="43"/>
        <v>0.00</v>
      </c>
      <c r="AJ204" s="44" t="s">
        <v>681</v>
      </c>
      <c r="AK204" s="15" t="s">
        <v>683</v>
      </c>
      <c r="AL204" s="14" t="s">
        <v>76</v>
      </c>
      <c r="AM204" s="39" t="s">
        <v>58</v>
      </c>
      <c r="AN204" s="39" t="s">
        <v>59</v>
      </c>
      <c r="AO204" s="39" t="s">
        <v>77</v>
      </c>
      <c r="AP204" s="39" t="s">
        <v>61</v>
      </c>
      <c r="AQ204" s="20"/>
      <c r="AR204" s="20"/>
      <c r="AS204" s="20"/>
      <c r="AT204" s="20"/>
      <c r="AU204" s="20"/>
      <c r="AV204" s="20"/>
      <c r="AW204" s="20"/>
      <c r="AX204" s="20"/>
      <c r="AY204" s="20"/>
      <c r="AZ204" s="20"/>
      <c r="BA204" s="20"/>
      <c r="BB204" s="20"/>
    </row>
    <row r="205" spans="1:54" ht="26.1" customHeight="1" x14ac:dyDescent="0.25">
      <c r="A205" s="21">
        <v>377</v>
      </c>
      <c r="B205" s="39" t="s">
        <v>10</v>
      </c>
      <c r="C205" s="13" t="s">
        <v>10</v>
      </c>
      <c r="D205" s="13">
        <v>34003</v>
      </c>
      <c r="E205" s="13" t="s">
        <v>252</v>
      </c>
      <c r="F205" s="13">
        <v>2488</v>
      </c>
      <c r="G205" s="13" t="s">
        <v>271</v>
      </c>
      <c r="H205" s="13" t="s">
        <v>339</v>
      </c>
      <c r="I205" s="13" t="s">
        <v>82</v>
      </c>
      <c r="J205" s="13" t="s">
        <v>84</v>
      </c>
      <c r="K205" s="13" t="s">
        <v>338</v>
      </c>
      <c r="L205" s="4">
        <v>2398</v>
      </c>
      <c r="M205" s="4">
        <v>1401</v>
      </c>
      <c r="N205" s="14" t="s">
        <v>40</v>
      </c>
      <c r="O205" s="15" t="s">
        <v>679</v>
      </c>
      <c r="P205" s="68">
        <v>2129.86</v>
      </c>
      <c r="Q205" s="61">
        <v>2123.69</v>
      </c>
      <c r="R205" s="65">
        <f t="shared" si="36"/>
        <v>0.96461050724637687</v>
      </c>
      <c r="S205" s="65">
        <f t="shared" si="37"/>
        <v>0.96181612318840581</v>
      </c>
      <c r="T205" s="15">
        <v>0</v>
      </c>
      <c r="U205" s="15">
        <v>0</v>
      </c>
      <c r="V205" s="15">
        <f t="shared" si="38"/>
        <v>0</v>
      </c>
      <c r="W205" s="15" t="str">
        <f t="shared" si="39"/>
        <v>0.00</v>
      </c>
      <c r="X205" s="15">
        <v>0</v>
      </c>
      <c r="Y205" s="15">
        <v>0</v>
      </c>
      <c r="Z205" s="15">
        <f t="shared" si="40"/>
        <v>0</v>
      </c>
      <c r="AA205" s="16" t="str">
        <f t="shared" si="41"/>
        <v>0</v>
      </c>
      <c r="AB205" s="13">
        <v>0</v>
      </c>
      <c r="AC205" s="13">
        <v>0</v>
      </c>
      <c r="AD205" s="13">
        <v>0</v>
      </c>
      <c r="AE205" s="13">
        <v>0</v>
      </c>
      <c r="AF205" s="53">
        <f t="shared" si="34"/>
        <v>0</v>
      </c>
      <c r="AG205" s="53">
        <f t="shared" si="44"/>
        <v>0</v>
      </c>
      <c r="AH205" s="53">
        <f t="shared" si="42"/>
        <v>0</v>
      </c>
      <c r="AI205" s="53" t="str">
        <f t="shared" si="43"/>
        <v>0.00</v>
      </c>
      <c r="AJ205" s="44" t="s">
        <v>681</v>
      </c>
      <c r="AK205" s="15" t="s">
        <v>683</v>
      </c>
      <c r="AL205" s="14" t="s">
        <v>76</v>
      </c>
      <c r="AM205" s="39" t="s">
        <v>58</v>
      </c>
      <c r="AN205" s="39" t="s">
        <v>59</v>
      </c>
      <c r="AO205" s="39" t="s">
        <v>77</v>
      </c>
      <c r="AP205" s="39" t="s">
        <v>61</v>
      </c>
      <c r="AQ205" s="20"/>
      <c r="AR205" s="20"/>
      <c r="AS205" s="20"/>
      <c r="AT205" s="20"/>
      <c r="AU205" s="20"/>
      <c r="AV205" s="20"/>
      <c r="AW205" s="20"/>
      <c r="AX205" s="20"/>
      <c r="AY205" s="20"/>
      <c r="AZ205" s="20"/>
      <c r="BA205" s="20"/>
      <c r="BB205" s="20"/>
    </row>
    <row r="206" spans="1:54" ht="26.1" customHeight="1" x14ac:dyDescent="0.25">
      <c r="A206" s="21">
        <v>378</v>
      </c>
      <c r="B206" s="39" t="s">
        <v>10</v>
      </c>
      <c r="C206" s="13" t="s">
        <v>10</v>
      </c>
      <c r="D206" s="13">
        <v>34003</v>
      </c>
      <c r="E206" s="13" t="s">
        <v>252</v>
      </c>
      <c r="F206" s="13">
        <v>2488</v>
      </c>
      <c r="G206" s="13" t="s">
        <v>271</v>
      </c>
      <c r="H206" s="13" t="s">
        <v>339</v>
      </c>
      <c r="I206" s="13" t="s">
        <v>82</v>
      </c>
      <c r="J206" s="13" t="s">
        <v>84</v>
      </c>
      <c r="K206" s="13" t="s">
        <v>338</v>
      </c>
      <c r="L206" s="4">
        <v>2398</v>
      </c>
      <c r="M206" s="4">
        <v>1401</v>
      </c>
      <c r="N206" s="14" t="s">
        <v>38</v>
      </c>
      <c r="O206" s="15" t="s">
        <v>679</v>
      </c>
      <c r="P206" s="68">
        <v>2129.86</v>
      </c>
      <c r="Q206" s="61">
        <v>2123.69</v>
      </c>
      <c r="R206" s="65">
        <f t="shared" si="36"/>
        <v>0.96461050724637687</v>
      </c>
      <c r="S206" s="65">
        <f t="shared" si="37"/>
        <v>0.96181612318840581</v>
      </c>
      <c r="T206" s="15">
        <v>2.6911592334719699E-3</v>
      </c>
      <c r="U206" s="15">
        <v>3.168522E-3</v>
      </c>
      <c r="V206" s="15">
        <f t="shared" si="38"/>
        <v>4.7736276652803012E-4</v>
      </c>
      <c r="W206" s="15">
        <f t="shared" si="39"/>
        <v>17.738183626992811</v>
      </c>
      <c r="X206" s="15">
        <v>7.3172348204269492E-4</v>
      </c>
      <c r="Y206" s="15">
        <v>8.8936799999999997E-4</v>
      </c>
      <c r="Z206" s="15">
        <f t="shared" si="40"/>
        <v>1.5764451795730505E-4</v>
      </c>
      <c r="AA206" s="16">
        <f t="shared" si="41"/>
        <v>21.544274828685456</v>
      </c>
      <c r="AB206" s="13">
        <v>0</v>
      </c>
      <c r="AC206" s="13">
        <v>0</v>
      </c>
      <c r="AD206" s="13">
        <v>0</v>
      </c>
      <c r="AE206" s="13">
        <v>0</v>
      </c>
      <c r="AF206" s="53">
        <f t="shared" si="34"/>
        <v>0</v>
      </c>
      <c r="AG206" s="53">
        <f t="shared" si="44"/>
        <v>1.0050822860210294E-5</v>
      </c>
      <c r="AH206" s="53">
        <f t="shared" si="42"/>
        <v>1.0050822860210294E-5</v>
      </c>
      <c r="AI206" s="53" t="str">
        <f t="shared" si="43"/>
        <v>0.00</v>
      </c>
      <c r="AJ206" s="44" t="s">
        <v>681</v>
      </c>
      <c r="AK206" s="15" t="s">
        <v>683</v>
      </c>
      <c r="AL206" s="14" t="s">
        <v>76</v>
      </c>
      <c r="AM206" s="39" t="s">
        <v>58</v>
      </c>
      <c r="AN206" s="39" t="s">
        <v>59</v>
      </c>
      <c r="AO206" s="39" t="s">
        <v>77</v>
      </c>
      <c r="AP206" s="39" t="s">
        <v>61</v>
      </c>
      <c r="AQ206" s="20"/>
      <c r="AR206" s="20"/>
      <c r="AS206" s="20"/>
      <c r="AT206" s="20"/>
      <c r="AU206" s="20"/>
      <c r="AV206" s="20"/>
      <c r="AW206" s="20"/>
      <c r="AX206" s="20"/>
      <c r="AY206" s="20"/>
      <c r="AZ206" s="20"/>
      <c r="BA206" s="20"/>
      <c r="BB206" s="20"/>
    </row>
    <row r="207" spans="1:54" ht="26.1" customHeight="1" x14ac:dyDescent="0.25">
      <c r="A207" s="21">
        <v>379</v>
      </c>
      <c r="B207" s="39" t="s">
        <v>10</v>
      </c>
      <c r="C207" s="13" t="s">
        <v>10</v>
      </c>
      <c r="D207" s="13">
        <v>34003</v>
      </c>
      <c r="E207" s="13" t="s">
        <v>252</v>
      </c>
      <c r="F207" s="13">
        <v>2488</v>
      </c>
      <c r="G207" s="13" t="s">
        <v>271</v>
      </c>
      <c r="H207" s="13" t="s">
        <v>339</v>
      </c>
      <c r="I207" s="13" t="s">
        <v>82</v>
      </c>
      <c r="J207" s="13" t="s">
        <v>84</v>
      </c>
      <c r="K207" s="13" t="s">
        <v>338</v>
      </c>
      <c r="L207" s="4">
        <v>2398</v>
      </c>
      <c r="M207" s="4">
        <v>1401</v>
      </c>
      <c r="N207" s="14" t="s">
        <v>39</v>
      </c>
      <c r="O207" s="15" t="s">
        <v>679</v>
      </c>
      <c r="P207" s="68">
        <v>2129.86</v>
      </c>
      <c r="Q207" s="61">
        <v>2123.69</v>
      </c>
      <c r="R207" s="65">
        <f t="shared" si="36"/>
        <v>0.96461050724637687</v>
      </c>
      <c r="S207" s="65">
        <f t="shared" si="37"/>
        <v>0.96181612318840581</v>
      </c>
      <c r="T207" s="15">
        <v>2.6911592334719699E-3</v>
      </c>
      <c r="U207" s="15">
        <v>3.168522E-3</v>
      </c>
      <c r="V207" s="15">
        <f t="shared" si="38"/>
        <v>4.7736276652803012E-4</v>
      </c>
      <c r="W207" s="15">
        <f t="shared" si="39"/>
        <v>17.738183626992811</v>
      </c>
      <c r="X207" s="15">
        <v>7.3172348204269492E-4</v>
      </c>
      <c r="Y207" s="15">
        <v>8.8936799999999997E-4</v>
      </c>
      <c r="Z207" s="15">
        <f t="shared" si="40"/>
        <v>1.5764451795730505E-4</v>
      </c>
      <c r="AA207" s="16">
        <f t="shared" si="41"/>
        <v>21.544274828685456</v>
      </c>
      <c r="AB207" s="13">
        <v>0</v>
      </c>
      <c r="AC207" s="13">
        <v>0</v>
      </c>
      <c r="AD207" s="13">
        <v>0</v>
      </c>
      <c r="AE207" s="13">
        <v>0</v>
      </c>
      <c r="AF207" s="53">
        <f t="shared" si="34"/>
        <v>0</v>
      </c>
      <c r="AG207" s="53">
        <f t="shared" si="44"/>
        <v>1.0050822860210294E-5</v>
      </c>
      <c r="AH207" s="53">
        <f t="shared" si="42"/>
        <v>1.0050822860210294E-5</v>
      </c>
      <c r="AI207" s="53" t="str">
        <f t="shared" si="43"/>
        <v>0.00</v>
      </c>
      <c r="AJ207" s="44" t="s">
        <v>681</v>
      </c>
      <c r="AK207" s="15" t="s">
        <v>683</v>
      </c>
      <c r="AL207" s="14" t="s">
        <v>76</v>
      </c>
      <c r="AM207" s="39" t="s">
        <v>58</v>
      </c>
      <c r="AN207" s="39" t="s">
        <v>59</v>
      </c>
      <c r="AO207" s="39" t="s">
        <v>77</v>
      </c>
      <c r="AP207" s="39" t="s">
        <v>61</v>
      </c>
      <c r="AQ207" s="20"/>
      <c r="AR207" s="20"/>
      <c r="AS207" s="20"/>
      <c r="AT207" s="20"/>
      <c r="AU207" s="20"/>
      <c r="AV207" s="20"/>
      <c r="AW207" s="20"/>
      <c r="AX207" s="20"/>
      <c r="AY207" s="20"/>
      <c r="AZ207" s="20"/>
      <c r="BA207" s="20"/>
      <c r="BB207" s="20"/>
    </row>
    <row r="208" spans="1:54" ht="26.1" customHeight="1" x14ac:dyDescent="0.25">
      <c r="A208" s="21">
        <v>380</v>
      </c>
      <c r="B208" s="39" t="s">
        <v>10</v>
      </c>
      <c r="C208" s="13" t="s">
        <v>10</v>
      </c>
      <c r="D208" s="13">
        <v>34003</v>
      </c>
      <c r="E208" s="13" t="s">
        <v>252</v>
      </c>
      <c r="F208" s="13">
        <v>2488</v>
      </c>
      <c r="G208" s="13" t="s">
        <v>271</v>
      </c>
      <c r="H208" s="13" t="s">
        <v>339</v>
      </c>
      <c r="I208" s="13" t="s">
        <v>82</v>
      </c>
      <c r="J208" s="13" t="s">
        <v>84</v>
      </c>
      <c r="K208" s="13" t="s">
        <v>338</v>
      </c>
      <c r="L208" s="4">
        <v>2398</v>
      </c>
      <c r="M208" s="4">
        <v>1401</v>
      </c>
      <c r="N208" s="14" t="s">
        <v>37</v>
      </c>
      <c r="O208" s="15" t="s">
        <v>679</v>
      </c>
      <c r="P208" s="68">
        <v>2129.86</v>
      </c>
      <c r="Q208" s="61">
        <v>2123.69</v>
      </c>
      <c r="R208" s="65">
        <f t="shared" si="36"/>
        <v>0.96461050724637687</v>
      </c>
      <c r="S208" s="65">
        <f t="shared" si="37"/>
        <v>0.96181612318840581</v>
      </c>
      <c r="T208" s="15">
        <v>8.2494560000130298E-4</v>
      </c>
      <c r="U208" s="15">
        <v>9.7127599999999998E-4</v>
      </c>
      <c r="V208" s="15">
        <f t="shared" si="38"/>
        <v>1.46330399998697E-4</v>
      </c>
      <c r="W208" s="15">
        <f t="shared" si="39"/>
        <v>17.738187826987119</v>
      </c>
      <c r="X208" s="15">
        <v>2.243018768347093E-4</v>
      </c>
      <c r="Y208" s="15">
        <v>2.7269999999999996E-4</v>
      </c>
      <c r="Z208" s="15">
        <f t="shared" si="40"/>
        <v>4.8398123165290663E-5</v>
      </c>
      <c r="AA208" s="16">
        <f t="shared" si="41"/>
        <v>21.577226124129051</v>
      </c>
      <c r="AB208" s="13">
        <v>0</v>
      </c>
      <c r="AC208" s="13">
        <v>0</v>
      </c>
      <c r="AD208" s="13">
        <v>0</v>
      </c>
      <c r="AE208" s="13">
        <v>0</v>
      </c>
      <c r="AF208" s="53">
        <f t="shared" si="34"/>
        <v>0</v>
      </c>
      <c r="AG208" s="53">
        <f t="shared" si="44"/>
        <v>3.0818057249410221E-6</v>
      </c>
      <c r="AH208" s="53">
        <f t="shared" si="42"/>
        <v>3.0818057249410221E-6</v>
      </c>
      <c r="AI208" s="53" t="str">
        <f t="shared" si="43"/>
        <v>0.00</v>
      </c>
      <c r="AJ208" s="44" t="s">
        <v>681</v>
      </c>
      <c r="AK208" s="15" t="s">
        <v>683</v>
      </c>
      <c r="AL208" s="14" t="s">
        <v>76</v>
      </c>
      <c r="AM208" s="39" t="s">
        <v>58</v>
      </c>
      <c r="AN208" s="39" t="s">
        <v>59</v>
      </c>
      <c r="AO208" s="39" t="s">
        <v>77</v>
      </c>
      <c r="AP208" s="39" t="s">
        <v>61</v>
      </c>
      <c r="AQ208" s="20"/>
      <c r="AR208" s="20"/>
      <c r="AS208" s="20"/>
      <c r="AT208" s="20"/>
      <c r="AU208" s="20"/>
      <c r="AV208" s="20"/>
      <c r="AW208" s="20"/>
      <c r="AX208" s="20"/>
      <c r="AY208" s="20"/>
      <c r="AZ208" s="20"/>
      <c r="BA208" s="20"/>
      <c r="BB208" s="20"/>
    </row>
    <row r="209" spans="1:54" ht="26.1" customHeight="1" x14ac:dyDescent="0.25">
      <c r="A209" s="21">
        <v>1544</v>
      </c>
      <c r="B209" s="39" t="s">
        <v>10</v>
      </c>
      <c r="C209" s="13" t="s">
        <v>10</v>
      </c>
      <c r="D209" s="13">
        <v>34003</v>
      </c>
      <c r="E209" s="13" t="s">
        <v>252</v>
      </c>
      <c r="F209" s="13">
        <v>2488</v>
      </c>
      <c r="G209" s="13" t="s">
        <v>271</v>
      </c>
      <c r="H209" s="13" t="s">
        <v>339</v>
      </c>
      <c r="I209" s="13" t="s">
        <v>82</v>
      </c>
      <c r="J209" s="13" t="s">
        <v>84</v>
      </c>
      <c r="K209" s="13" t="s">
        <v>338</v>
      </c>
      <c r="L209" s="4">
        <v>2398</v>
      </c>
      <c r="M209" s="4">
        <v>1401</v>
      </c>
      <c r="N209" s="14" t="s">
        <v>34</v>
      </c>
      <c r="O209" s="15" t="s">
        <v>679</v>
      </c>
      <c r="P209" s="68">
        <v>2129.86</v>
      </c>
      <c r="Q209" s="61">
        <v>2123.69</v>
      </c>
      <c r="R209" s="65">
        <f t="shared" si="36"/>
        <v>0.96461050724637687</v>
      </c>
      <c r="S209" s="65">
        <f t="shared" si="37"/>
        <v>0.96181612318840581</v>
      </c>
      <c r="T209" s="15">
        <v>1.03109549175171E-4</v>
      </c>
      <c r="U209" s="15">
        <v>1.2139899999999999E-4</v>
      </c>
      <c r="V209" s="15">
        <f t="shared" si="38"/>
        <v>1.8289450824828993E-5</v>
      </c>
      <c r="W209" s="15">
        <f t="shared" si="39"/>
        <v>17.737882641458715</v>
      </c>
      <c r="X209" s="15">
        <v>2.803538245374317E-5</v>
      </c>
      <c r="Y209" s="15">
        <v>3.4100000000000002E-5</v>
      </c>
      <c r="Z209" s="15">
        <f t="shared" si="40"/>
        <v>6.0646175462568325E-6</v>
      </c>
      <c r="AA209" s="16">
        <f t="shared" si="41"/>
        <v>21.632012890364937</v>
      </c>
      <c r="AB209" s="13">
        <v>0</v>
      </c>
      <c r="AC209" s="13">
        <v>0.19</v>
      </c>
      <c r="AD209" s="13">
        <v>0</v>
      </c>
      <c r="AE209" s="13">
        <v>0</v>
      </c>
      <c r="AF209" s="53">
        <f t="shared" si="34"/>
        <v>9.5000000000000005E-5</v>
      </c>
      <c r="AG209" s="53">
        <f t="shared" si="44"/>
        <v>3.8536697917304313E-7</v>
      </c>
      <c r="AH209" s="53">
        <f t="shared" si="42"/>
        <v>-9.4614633020826959E-5</v>
      </c>
      <c r="AI209" s="53">
        <f t="shared" si="43"/>
        <v>-99.594350548238893</v>
      </c>
      <c r="AJ209" s="44" t="s">
        <v>681</v>
      </c>
      <c r="AK209" s="15" t="s">
        <v>683</v>
      </c>
      <c r="AL209" s="14" t="s">
        <v>76</v>
      </c>
      <c r="AM209" s="39" t="s">
        <v>58</v>
      </c>
      <c r="AN209" s="39" t="s">
        <v>59</v>
      </c>
      <c r="AO209" s="39" t="s">
        <v>77</v>
      </c>
      <c r="AP209" s="39" t="s">
        <v>61</v>
      </c>
      <c r="AQ209" s="20"/>
      <c r="AR209" s="20"/>
      <c r="AS209" s="20"/>
      <c r="AT209" s="20"/>
      <c r="AU209" s="20"/>
      <c r="AV209" s="20"/>
      <c r="AW209" s="20"/>
      <c r="AX209" s="20"/>
      <c r="AY209" s="20"/>
      <c r="AZ209" s="20"/>
      <c r="BA209" s="20"/>
      <c r="BB209" s="20"/>
    </row>
    <row r="210" spans="1:54" ht="26.1" customHeight="1" x14ac:dyDescent="0.25">
      <c r="A210" s="21">
        <v>1954</v>
      </c>
      <c r="B210" s="40" t="s">
        <v>10</v>
      </c>
      <c r="C210" s="13" t="s">
        <v>10</v>
      </c>
      <c r="D210" s="13">
        <v>34003</v>
      </c>
      <c r="E210" s="13" t="s">
        <v>252</v>
      </c>
      <c r="F210" s="13">
        <v>2488</v>
      </c>
      <c r="G210" s="13" t="s">
        <v>271</v>
      </c>
      <c r="H210" s="13" t="s">
        <v>339</v>
      </c>
      <c r="I210" s="13" t="s">
        <v>82</v>
      </c>
      <c r="J210" s="13" t="s">
        <v>84</v>
      </c>
      <c r="K210" s="13" t="s">
        <v>338</v>
      </c>
      <c r="L210" s="4">
        <v>2398</v>
      </c>
      <c r="M210" s="4">
        <v>1401</v>
      </c>
      <c r="N210" s="13" t="s">
        <v>36</v>
      </c>
      <c r="O210" s="15" t="s">
        <v>679</v>
      </c>
      <c r="P210" s="68">
        <v>2129.86</v>
      </c>
      <c r="Q210" s="61">
        <v>2123.69</v>
      </c>
      <c r="R210" s="65">
        <f t="shared" si="36"/>
        <v>0.96461050724637687</v>
      </c>
      <c r="S210" s="65">
        <f t="shared" si="37"/>
        <v>0.96181612318840581</v>
      </c>
      <c r="T210" s="15">
        <v>0.17108354277023299</v>
      </c>
      <c r="U210" s="15">
        <v>0.20152313099999999</v>
      </c>
      <c r="V210" s="15">
        <f t="shared" si="38"/>
        <v>3.0439588229767001E-2</v>
      </c>
      <c r="W210" s="15">
        <f t="shared" si="39"/>
        <v>17.792236317345665</v>
      </c>
      <c r="X210" s="15">
        <v>4.5647838059911898E-2</v>
      </c>
      <c r="Y210" s="15">
        <v>5.5482370000000003E-2</v>
      </c>
      <c r="Z210" s="15">
        <f t="shared" si="40"/>
        <v>9.8345319400881051E-3</v>
      </c>
      <c r="AA210" s="16">
        <f t="shared" si="41"/>
        <v>21.544354252178323</v>
      </c>
      <c r="AB210" s="13">
        <v>0.18</v>
      </c>
      <c r="AC210" s="13">
        <v>354.1</v>
      </c>
      <c r="AD210" s="13">
        <v>0.31</v>
      </c>
      <c r="AE210" s="13">
        <v>0</v>
      </c>
      <c r="AF210" s="53">
        <f t="shared" si="34"/>
        <v>0.17705000000000001</v>
      </c>
      <c r="AG210" s="53">
        <f>IFERROR(AF210+(AF210*(AA210/100)),"0.00")</f>
        <v>0.21519427920348172</v>
      </c>
      <c r="AH210" s="53">
        <f t="shared" si="42"/>
        <v>3.8144279203481707E-2</v>
      </c>
      <c r="AI210" s="53">
        <f t="shared" si="43"/>
        <v>21.544354252178312</v>
      </c>
      <c r="AJ210" s="44" t="s">
        <v>681</v>
      </c>
      <c r="AK210" s="15" t="s">
        <v>683</v>
      </c>
      <c r="AL210" s="14" t="s">
        <v>76</v>
      </c>
      <c r="AM210" s="39" t="s">
        <v>58</v>
      </c>
      <c r="AN210" s="39" t="s">
        <v>59</v>
      </c>
      <c r="AO210" s="39" t="s">
        <v>77</v>
      </c>
      <c r="AP210" s="39" t="s">
        <v>61</v>
      </c>
      <c r="AQ210" s="59"/>
      <c r="AR210" s="20"/>
      <c r="AS210" s="20"/>
      <c r="AT210" s="20"/>
      <c r="AU210" s="20"/>
      <c r="AV210" s="20"/>
      <c r="AW210" s="20"/>
      <c r="AX210" s="20"/>
      <c r="AY210" s="20"/>
      <c r="AZ210" s="20"/>
      <c r="BA210" s="20"/>
      <c r="BB210" s="20"/>
    </row>
    <row r="211" spans="1:54" ht="26.1" customHeight="1" x14ac:dyDescent="0.25">
      <c r="A211" s="21">
        <v>290</v>
      </c>
      <c r="B211" s="39" t="s">
        <v>10</v>
      </c>
      <c r="C211" s="13" t="s">
        <v>10</v>
      </c>
      <c r="D211" s="13">
        <v>34003</v>
      </c>
      <c r="E211" s="13" t="s">
        <v>252</v>
      </c>
      <c r="F211" s="13">
        <v>2488</v>
      </c>
      <c r="G211" s="13" t="s">
        <v>271</v>
      </c>
      <c r="H211" s="13" t="s">
        <v>307</v>
      </c>
      <c r="I211" s="13" t="s">
        <v>82</v>
      </c>
      <c r="J211" s="13" t="s">
        <v>84</v>
      </c>
      <c r="K211" s="13" t="s">
        <v>306</v>
      </c>
      <c r="L211" s="4">
        <v>2398</v>
      </c>
      <c r="M211" s="4">
        <v>1201</v>
      </c>
      <c r="N211" s="14" t="s">
        <v>35</v>
      </c>
      <c r="O211" s="15" t="s">
        <v>679</v>
      </c>
      <c r="P211" s="68">
        <v>2021.69</v>
      </c>
      <c r="Q211" s="61">
        <v>1786.28</v>
      </c>
      <c r="R211" s="65">
        <f t="shared" si="36"/>
        <v>0.91562047101449273</v>
      </c>
      <c r="S211" s="65">
        <f t="shared" si="37"/>
        <v>0.8090036231884058</v>
      </c>
      <c r="T211" s="15">
        <v>0.29823892033008098</v>
      </c>
      <c r="U211" s="15">
        <v>0.35170986399999998</v>
      </c>
      <c r="V211" s="15">
        <f t="shared" si="38"/>
        <v>5.3470943669919002E-2</v>
      </c>
      <c r="W211" s="15">
        <f t="shared" si="39"/>
        <v>17.928895266499467</v>
      </c>
      <c r="X211" s="15">
        <v>8.6828966939594299E-2</v>
      </c>
      <c r="Y211" s="15">
        <v>0.10587394899999999</v>
      </c>
      <c r="Z211" s="15">
        <f t="shared" si="40"/>
        <v>1.9044982060405696E-2</v>
      </c>
      <c r="AA211" s="16">
        <f t="shared" si="41"/>
        <v>21.933903778510949</v>
      </c>
      <c r="AB211" s="13">
        <v>0.3</v>
      </c>
      <c r="AC211" s="13">
        <v>0</v>
      </c>
      <c r="AD211" s="13">
        <v>0</v>
      </c>
      <c r="AE211" s="13">
        <v>73.599999999999994</v>
      </c>
      <c r="AF211" s="53">
        <f t="shared" si="34"/>
        <v>0</v>
      </c>
      <c r="AG211" s="53">
        <f t="shared" ref="AG211:AG243" si="45">IFERROR((((Y211)/Q211)*24),"0.00")</f>
        <v>1.4224952280717468E-3</v>
      </c>
      <c r="AH211" s="53">
        <f t="shared" si="42"/>
        <v>1.4224952280717468E-3</v>
      </c>
      <c r="AI211" s="53" t="str">
        <f t="shared" si="43"/>
        <v>0.00</v>
      </c>
      <c r="AJ211" s="44">
        <v>221112</v>
      </c>
      <c r="AK211" s="15" t="s">
        <v>683</v>
      </c>
      <c r="AL211" s="14" t="s">
        <v>76</v>
      </c>
      <c r="AM211" s="39" t="s">
        <v>58</v>
      </c>
      <c r="AN211" s="39" t="s">
        <v>59</v>
      </c>
      <c r="AO211" s="39" t="s">
        <v>77</v>
      </c>
      <c r="AP211" s="39" t="s">
        <v>61</v>
      </c>
      <c r="AQ211" s="20"/>
      <c r="AR211" s="20"/>
      <c r="AS211" s="20"/>
      <c r="AT211" s="20"/>
      <c r="AU211" s="20"/>
      <c r="AV211" s="20"/>
      <c r="AW211" s="20"/>
      <c r="AX211" s="20"/>
      <c r="AY211" s="20"/>
      <c r="AZ211" s="20"/>
      <c r="BA211" s="20"/>
      <c r="BB211" s="20"/>
    </row>
    <row r="212" spans="1:54" ht="26.1" customHeight="1" x14ac:dyDescent="0.25">
      <c r="A212" s="21">
        <v>291</v>
      </c>
      <c r="B212" s="39" t="s">
        <v>10</v>
      </c>
      <c r="C212" s="13" t="s">
        <v>10</v>
      </c>
      <c r="D212" s="13">
        <v>34003</v>
      </c>
      <c r="E212" s="13" t="s">
        <v>252</v>
      </c>
      <c r="F212" s="13">
        <v>2488</v>
      </c>
      <c r="G212" s="13" t="s">
        <v>271</v>
      </c>
      <c r="H212" s="13" t="s">
        <v>307</v>
      </c>
      <c r="I212" s="13" t="s">
        <v>82</v>
      </c>
      <c r="J212" s="13" t="s">
        <v>84</v>
      </c>
      <c r="K212" s="13" t="s">
        <v>306</v>
      </c>
      <c r="L212" s="4">
        <v>2398</v>
      </c>
      <c r="M212" s="4">
        <v>1201</v>
      </c>
      <c r="N212" s="14" t="s">
        <v>40</v>
      </c>
      <c r="O212" s="15" t="s">
        <v>679</v>
      </c>
      <c r="P212" s="68">
        <v>2021.69</v>
      </c>
      <c r="Q212" s="61">
        <v>1786.28</v>
      </c>
      <c r="R212" s="65">
        <f t="shared" si="36"/>
        <v>0.91562047101449273</v>
      </c>
      <c r="S212" s="65">
        <f t="shared" si="37"/>
        <v>0.8090036231884058</v>
      </c>
      <c r="T212" s="15">
        <v>0</v>
      </c>
      <c r="U212" s="15">
        <v>0</v>
      </c>
      <c r="V212" s="15">
        <f t="shared" si="38"/>
        <v>0</v>
      </c>
      <c r="W212" s="15" t="str">
        <f t="shared" si="39"/>
        <v>0.00</v>
      </c>
      <c r="X212" s="15">
        <v>0</v>
      </c>
      <c r="Y212" s="15">
        <v>0</v>
      </c>
      <c r="Z212" s="15">
        <f t="shared" si="40"/>
        <v>0</v>
      </c>
      <c r="AA212" s="16" t="str">
        <f t="shared" si="41"/>
        <v>0</v>
      </c>
      <c r="AB212" s="13">
        <v>0</v>
      </c>
      <c r="AC212" s="13">
        <v>0</v>
      </c>
      <c r="AD212" s="13">
        <v>0</v>
      </c>
      <c r="AE212" s="13">
        <v>0</v>
      </c>
      <c r="AF212" s="53">
        <f t="shared" si="34"/>
        <v>0</v>
      </c>
      <c r="AG212" s="53">
        <f t="shared" si="45"/>
        <v>0</v>
      </c>
      <c r="AH212" s="53">
        <f t="shared" si="42"/>
        <v>0</v>
      </c>
      <c r="AI212" s="53" t="str">
        <f t="shared" si="43"/>
        <v>0.00</v>
      </c>
      <c r="AJ212" s="44">
        <v>221112</v>
      </c>
      <c r="AK212" s="15" t="s">
        <v>683</v>
      </c>
      <c r="AL212" s="14" t="s">
        <v>76</v>
      </c>
      <c r="AM212" s="39" t="s">
        <v>58</v>
      </c>
      <c r="AN212" s="39" t="s">
        <v>59</v>
      </c>
      <c r="AO212" s="39" t="s">
        <v>77</v>
      </c>
      <c r="AP212" s="39" t="s">
        <v>61</v>
      </c>
      <c r="AQ212" s="20"/>
      <c r="AR212" s="20"/>
      <c r="AS212" s="20"/>
      <c r="AT212" s="20"/>
      <c r="AU212" s="20"/>
      <c r="AV212" s="20"/>
      <c r="AW212" s="20"/>
      <c r="AX212" s="20"/>
      <c r="AY212" s="20"/>
      <c r="AZ212" s="20"/>
      <c r="BA212" s="20"/>
      <c r="BB212" s="20"/>
    </row>
    <row r="213" spans="1:54" ht="26.1" customHeight="1" x14ac:dyDescent="0.25">
      <c r="A213" s="21">
        <v>292</v>
      </c>
      <c r="B213" s="40" t="s">
        <v>10</v>
      </c>
      <c r="C213" s="13" t="s">
        <v>10</v>
      </c>
      <c r="D213" s="13">
        <v>34003</v>
      </c>
      <c r="E213" s="13" t="s">
        <v>252</v>
      </c>
      <c r="F213" s="13">
        <v>2488</v>
      </c>
      <c r="G213" s="13" t="s">
        <v>271</v>
      </c>
      <c r="H213" s="13" t="s">
        <v>307</v>
      </c>
      <c r="I213" s="13" t="s">
        <v>82</v>
      </c>
      <c r="J213" s="13" t="s">
        <v>84</v>
      </c>
      <c r="K213" s="13" t="s">
        <v>306</v>
      </c>
      <c r="L213" s="4">
        <v>2398</v>
      </c>
      <c r="M213" s="4">
        <v>1201</v>
      </c>
      <c r="N213" s="13" t="s">
        <v>36</v>
      </c>
      <c r="O213" s="15" t="s">
        <v>679</v>
      </c>
      <c r="P213" s="68">
        <v>2021.69</v>
      </c>
      <c r="Q213" s="61">
        <v>1786.28</v>
      </c>
      <c r="R213" s="65">
        <f t="shared" si="36"/>
        <v>0.91562047101449273</v>
      </c>
      <c r="S213" s="65">
        <f t="shared" si="37"/>
        <v>0.8090036231884058</v>
      </c>
      <c r="T213" s="15">
        <v>2.5682488980628699</v>
      </c>
      <c r="U213" s="15">
        <v>3.031788803</v>
      </c>
      <c r="V213" s="15">
        <f t="shared" si="38"/>
        <v>0.46353990493713004</v>
      </c>
      <c r="W213" s="15">
        <f t="shared" si="39"/>
        <v>18.048870001920768</v>
      </c>
      <c r="X213" s="15">
        <v>0.72162164570322407</v>
      </c>
      <c r="Y213" s="15">
        <v>0.87990144199999998</v>
      </c>
      <c r="Z213" s="15">
        <f t="shared" si="40"/>
        <v>0.15827979629677591</v>
      </c>
      <c r="AA213" s="16">
        <f t="shared" si="41"/>
        <v>21.933903623765531</v>
      </c>
      <c r="AB213" s="13">
        <v>2.58</v>
      </c>
      <c r="AC213" s="13">
        <v>0</v>
      </c>
      <c r="AD213" s="13">
        <v>0.1</v>
      </c>
      <c r="AE213" s="13">
        <v>0</v>
      </c>
      <c r="AF213" s="53">
        <f t="shared" si="34"/>
        <v>0</v>
      </c>
      <c r="AG213" s="53">
        <f t="shared" si="45"/>
        <v>1.1822130129654926E-2</v>
      </c>
      <c r="AH213" s="53">
        <f t="shared" si="42"/>
        <v>1.1822130129654926E-2</v>
      </c>
      <c r="AI213" s="53" t="str">
        <f t="shared" si="43"/>
        <v>0.00</v>
      </c>
      <c r="AJ213" s="44">
        <v>221112</v>
      </c>
      <c r="AK213" s="15" t="s">
        <v>683</v>
      </c>
      <c r="AL213" s="14" t="s">
        <v>76</v>
      </c>
      <c r="AM213" s="39" t="s">
        <v>58</v>
      </c>
      <c r="AN213" s="39" t="s">
        <v>59</v>
      </c>
      <c r="AO213" s="39" t="s">
        <v>77</v>
      </c>
      <c r="AP213" s="39" t="s">
        <v>61</v>
      </c>
      <c r="AQ213" s="59"/>
      <c r="AR213" s="20"/>
      <c r="AS213" s="20"/>
      <c r="AT213" s="20"/>
      <c r="AU213" s="20"/>
      <c r="AV213" s="20"/>
      <c r="AW213" s="20"/>
      <c r="AX213" s="20"/>
      <c r="AY213" s="20"/>
      <c r="AZ213" s="20"/>
      <c r="BA213" s="20"/>
      <c r="BB213" s="20"/>
    </row>
    <row r="214" spans="1:54" ht="26.1" customHeight="1" x14ac:dyDescent="0.25">
      <c r="A214" s="21">
        <v>293</v>
      </c>
      <c r="B214" s="39" t="s">
        <v>10</v>
      </c>
      <c r="C214" s="13" t="s">
        <v>10</v>
      </c>
      <c r="D214" s="13">
        <v>34003</v>
      </c>
      <c r="E214" s="13" t="s">
        <v>252</v>
      </c>
      <c r="F214" s="13">
        <v>2488</v>
      </c>
      <c r="G214" s="13" t="s">
        <v>271</v>
      </c>
      <c r="H214" s="13" t="s">
        <v>307</v>
      </c>
      <c r="I214" s="13" t="s">
        <v>82</v>
      </c>
      <c r="J214" s="13" t="s">
        <v>84</v>
      </c>
      <c r="K214" s="13" t="s">
        <v>306</v>
      </c>
      <c r="L214" s="4">
        <v>2398</v>
      </c>
      <c r="M214" s="4">
        <v>1201</v>
      </c>
      <c r="N214" s="14" t="s">
        <v>38</v>
      </c>
      <c r="O214" s="15" t="s">
        <v>679</v>
      </c>
      <c r="P214" s="68">
        <v>2021.69</v>
      </c>
      <c r="Q214" s="61">
        <v>1786.28</v>
      </c>
      <c r="R214" s="65">
        <f t="shared" si="36"/>
        <v>0.91562047101449273</v>
      </c>
      <c r="S214" s="65">
        <f t="shared" si="37"/>
        <v>0.8090036231884058</v>
      </c>
      <c r="T214" s="15">
        <v>0.22575286058014399</v>
      </c>
      <c r="U214" s="15">
        <v>0.26622785399999999</v>
      </c>
      <c r="V214" s="15">
        <f t="shared" si="38"/>
        <v>4.0474993419855998E-2</v>
      </c>
      <c r="W214" s="15">
        <f t="shared" si="39"/>
        <v>17.928895038513616</v>
      </c>
      <c r="X214" s="15">
        <v>6.5725451413710306E-2</v>
      </c>
      <c r="Y214" s="15">
        <v>8.0141609000000003E-2</v>
      </c>
      <c r="Z214" s="15">
        <f t="shared" si="40"/>
        <v>1.4416157586289696E-2</v>
      </c>
      <c r="AA214" s="16">
        <f t="shared" si="41"/>
        <v>21.93390425810372</v>
      </c>
      <c r="AB214" s="13">
        <v>0.23</v>
      </c>
      <c r="AC214" s="13">
        <v>0</v>
      </c>
      <c r="AD214" s="13">
        <v>0</v>
      </c>
      <c r="AE214" s="13">
        <v>0</v>
      </c>
      <c r="AF214" s="53">
        <f t="shared" si="34"/>
        <v>0</v>
      </c>
      <c r="AG214" s="53">
        <f t="shared" si="45"/>
        <v>1.0767621067245897E-3</v>
      </c>
      <c r="AH214" s="53">
        <f t="shared" si="42"/>
        <v>1.0767621067245897E-3</v>
      </c>
      <c r="AI214" s="53" t="str">
        <f t="shared" si="43"/>
        <v>0.00</v>
      </c>
      <c r="AJ214" s="44">
        <v>221112</v>
      </c>
      <c r="AK214" s="15" t="s">
        <v>683</v>
      </c>
      <c r="AL214" s="14" t="s">
        <v>76</v>
      </c>
      <c r="AM214" s="39" t="s">
        <v>58</v>
      </c>
      <c r="AN214" s="39" t="s">
        <v>59</v>
      </c>
      <c r="AO214" s="39" t="s">
        <v>77</v>
      </c>
      <c r="AP214" s="39" t="s">
        <v>61</v>
      </c>
      <c r="AQ214" s="20"/>
      <c r="AR214" s="20"/>
      <c r="AS214" s="20"/>
      <c r="AT214" s="20"/>
      <c r="AU214" s="20"/>
      <c r="AV214" s="20"/>
      <c r="AW214" s="20"/>
      <c r="AX214" s="20"/>
      <c r="AY214" s="20"/>
      <c r="AZ214" s="20"/>
      <c r="BA214" s="20"/>
      <c r="BB214" s="20"/>
    </row>
    <row r="215" spans="1:54" ht="26.1" customHeight="1" x14ac:dyDescent="0.25">
      <c r="A215" s="21">
        <v>294</v>
      </c>
      <c r="B215" s="39" t="s">
        <v>10</v>
      </c>
      <c r="C215" s="13" t="s">
        <v>10</v>
      </c>
      <c r="D215" s="13">
        <v>34003</v>
      </c>
      <c r="E215" s="13" t="s">
        <v>252</v>
      </c>
      <c r="F215" s="13">
        <v>2488</v>
      </c>
      <c r="G215" s="13" t="s">
        <v>271</v>
      </c>
      <c r="H215" s="13" t="s">
        <v>307</v>
      </c>
      <c r="I215" s="13" t="s">
        <v>82</v>
      </c>
      <c r="J215" s="13" t="s">
        <v>84</v>
      </c>
      <c r="K215" s="13" t="s">
        <v>306</v>
      </c>
      <c r="L215" s="4">
        <v>2398</v>
      </c>
      <c r="M215" s="4">
        <v>1201</v>
      </c>
      <c r="N215" s="14" t="s">
        <v>39</v>
      </c>
      <c r="O215" s="15" t="s">
        <v>679</v>
      </c>
      <c r="P215" s="68">
        <v>2021.69</v>
      </c>
      <c r="Q215" s="61">
        <v>1786.28</v>
      </c>
      <c r="R215" s="65">
        <f t="shared" si="36"/>
        <v>0.91562047101449273</v>
      </c>
      <c r="S215" s="65">
        <f t="shared" si="37"/>
        <v>0.8090036231884058</v>
      </c>
      <c r="T215" s="15">
        <v>0.22575286058014399</v>
      </c>
      <c r="U215" s="15">
        <v>0.26622785399999999</v>
      </c>
      <c r="V215" s="15">
        <f t="shared" si="38"/>
        <v>4.0474993419855998E-2</v>
      </c>
      <c r="W215" s="15">
        <f t="shared" si="39"/>
        <v>17.928895038513616</v>
      </c>
      <c r="X215" s="15">
        <v>6.5725451413710306E-2</v>
      </c>
      <c r="Y215" s="15">
        <v>8.0141609000000003E-2</v>
      </c>
      <c r="Z215" s="15">
        <f t="shared" si="40"/>
        <v>1.4416157586289696E-2</v>
      </c>
      <c r="AA215" s="16">
        <f t="shared" si="41"/>
        <v>21.93390425810372</v>
      </c>
      <c r="AB215" s="13">
        <v>0.23</v>
      </c>
      <c r="AC215" s="13">
        <v>0</v>
      </c>
      <c r="AD215" s="13">
        <v>0</v>
      </c>
      <c r="AE215" s="13">
        <v>0</v>
      </c>
      <c r="AF215" s="53">
        <f t="shared" si="34"/>
        <v>0</v>
      </c>
      <c r="AG215" s="53">
        <f t="shared" si="45"/>
        <v>1.0767621067245897E-3</v>
      </c>
      <c r="AH215" s="53">
        <f t="shared" si="42"/>
        <v>1.0767621067245897E-3</v>
      </c>
      <c r="AI215" s="53" t="str">
        <f t="shared" si="43"/>
        <v>0.00</v>
      </c>
      <c r="AJ215" s="44">
        <v>221112</v>
      </c>
      <c r="AK215" s="15" t="s">
        <v>683</v>
      </c>
      <c r="AL215" s="14" t="s">
        <v>76</v>
      </c>
      <c r="AM215" s="39" t="s">
        <v>58</v>
      </c>
      <c r="AN215" s="39" t="s">
        <v>59</v>
      </c>
      <c r="AO215" s="39" t="s">
        <v>77</v>
      </c>
      <c r="AP215" s="39" t="s">
        <v>61</v>
      </c>
      <c r="AQ215" s="20"/>
      <c r="AR215" s="20"/>
      <c r="AS215" s="20"/>
      <c r="AT215" s="20"/>
      <c r="AU215" s="20"/>
      <c r="AV215" s="20"/>
      <c r="AW215" s="20"/>
      <c r="AX215" s="20"/>
      <c r="AY215" s="20"/>
      <c r="AZ215" s="20"/>
      <c r="BA215" s="20"/>
      <c r="BB215" s="20"/>
    </row>
    <row r="216" spans="1:54" ht="26.1" customHeight="1" x14ac:dyDescent="0.25">
      <c r="A216" s="21">
        <v>295</v>
      </c>
      <c r="B216" s="39" t="s">
        <v>10</v>
      </c>
      <c r="C216" s="13" t="s">
        <v>10</v>
      </c>
      <c r="D216" s="13">
        <v>34003</v>
      </c>
      <c r="E216" s="13" t="s">
        <v>252</v>
      </c>
      <c r="F216" s="13">
        <v>2488</v>
      </c>
      <c r="G216" s="13" t="s">
        <v>271</v>
      </c>
      <c r="H216" s="13" t="s">
        <v>307</v>
      </c>
      <c r="I216" s="13" t="s">
        <v>82</v>
      </c>
      <c r="J216" s="13" t="s">
        <v>84</v>
      </c>
      <c r="K216" s="13" t="s">
        <v>306</v>
      </c>
      <c r="L216" s="4">
        <v>2398</v>
      </c>
      <c r="M216" s="4">
        <v>1201</v>
      </c>
      <c r="N216" s="14" t="s">
        <v>37</v>
      </c>
      <c r="O216" s="15" t="s">
        <v>679</v>
      </c>
      <c r="P216" s="68">
        <v>2021.69</v>
      </c>
      <c r="Q216" s="61">
        <v>1786.28</v>
      </c>
      <c r="R216" s="65">
        <f t="shared" si="36"/>
        <v>0.91562047101449273</v>
      </c>
      <c r="S216" s="65">
        <f t="shared" si="37"/>
        <v>0.8090036231884058</v>
      </c>
      <c r="T216" s="15">
        <v>0.26699149966991997</v>
      </c>
      <c r="U216" s="15">
        <v>0.31486012600000002</v>
      </c>
      <c r="V216" s="15">
        <f t="shared" si="38"/>
        <v>4.7868626330080044E-2</v>
      </c>
      <c r="W216" s="15">
        <f t="shared" si="39"/>
        <v>17.92889526043329</v>
      </c>
      <c r="X216" s="15">
        <v>7.773162561188951E-2</v>
      </c>
      <c r="Y216" s="15">
        <v>9.4781206000000007E-2</v>
      </c>
      <c r="Z216" s="15">
        <f t="shared" si="40"/>
        <v>1.7049580388110497E-2</v>
      </c>
      <c r="AA216" s="16">
        <f t="shared" si="41"/>
        <v>21.933904320023203</v>
      </c>
      <c r="AB216" s="13">
        <v>0.27</v>
      </c>
      <c r="AC216" s="13">
        <v>0</v>
      </c>
      <c r="AD216" s="13">
        <v>0</v>
      </c>
      <c r="AE216" s="13">
        <v>0</v>
      </c>
      <c r="AF216" s="53">
        <f t="shared" si="34"/>
        <v>0</v>
      </c>
      <c r="AG216" s="53">
        <f t="shared" si="45"/>
        <v>1.2734559777862373E-3</v>
      </c>
      <c r="AH216" s="53">
        <f t="shared" si="42"/>
        <v>1.2734559777862373E-3</v>
      </c>
      <c r="AI216" s="53" t="str">
        <f t="shared" si="43"/>
        <v>0.00</v>
      </c>
      <c r="AJ216" s="44">
        <v>221112</v>
      </c>
      <c r="AK216" s="15" t="s">
        <v>683</v>
      </c>
      <c r="AL216" s="14" t="s">
        <v>76</v>
      </c>
      <c r="AM216" s="39" t="s">
        <v>58</v>
      </c>
      <c r="AN216" s="39" t="s">
        <v>59</v>
      </c>
      <c r="AO216" s="39" t="s">
        <v>77</v>
      </c>
      <c r="AP216" s="39" t="s">
        <v>61</v>
      </c>
      <c r="AQ216" s="20"/>
      <c r="AR216" s="20"/>
      <c r="AS216" s="20"/>
      <c r="AT216" s="20"/>
      <c r="AU216" s="20"/>
      <c r="AV216" s="20"/>
      <c r="AW216" s="20"/>
      <c r="AX216" s="20"/>
      <c r="AY216" s="20"/>
      <c r="AZ216" s="20"/>
      <c r="BA216" s="20"/>
      <c r="BB216" s="20"/>
    </row>
    <row r="217" spans="1:54" ht="26.1" customHeight="1" x14ac:dyDescent="0.25">
      <c r="A217" s="21">
        <v>296</v>
      </c>
      <c r="B217" s="39" t="s">
        <v>10</v>
      </c>
      <c r="C217" s="13" t="s">
        <v>10</v>
      </c>
      <c r="D217" s="13">
        <v>34003</v>
      </c>
      <c r="E217" s="13" t="s">
        <v>252</v>
      </c>
      <c r="F217" s="13">
        <v>2488</v>
      </c>
      <c r="G217" s="13" t="s">
        <v>271</v>
      </c>
      <c r="H217" s="13" t="s">
        <v>307</v>
      </c>
      <c r="I217" s="13" t="s">
        <v>82</v>
      </c>
      <c r="J217" s="13" t="s">
        <v>84</v>
      </c>
      <c r="K217" s="13" t="s">
        <v>306</v>
      </c>
      <c r="L217" s="4">
        <v>2398</v>
      </c>
      <c r="M217" s="4">
        <v>1201</v>
      </c>
      <c r="N217" s="14" t="s">
        <v>34</v>
      </c>
      <c r="O217" s="15" t="s">
        <v>679</v>
      </c>
      <c r="P217" s="68">
        <v>2021.69</v>
      </c>
      <c r="Q217" s="61">
        <v>1786.28</v>
      </c>
      <c r="R217" s="65">
        <f t="shared" si="36"/>
        <v>0.91562047101449273</v>
      </c>
      <c r="S217" s="65">
        <f t="shared" si="37"/>
        <v>0.8090036231884058</v>
      </c>
      <c r="T217" s="15">
        <v>0</v>
      </c>
      <c r="U217" s="15">
        <v>0</v>
      </c>
      <c r="V217" s="15">
        <f t="shared" si="38"/>
        <v>0</v>
      </c>
      <c r="W217" s="15" t="str">
        <f t="shared" si="39"/>
        <v>0.00</v>
      </c>
      <c r="X217" s="15">
        <v>0</v>
      </c>
      <c r="Y217" s="15">
        <v>0</v>
      </c>
      <c r="Z217" s="15">
        <f t="shared" si="40"/>
        <v>0</v>
      </c>
      <c r="AA217" s="16" t="str">
        <f t="shared" si="41"/>
        <v>0</v>
      </c>
      <c r="AB217" s="13">
        <v>0</v>
      </c>
      <c r="AC217" s="13">
        <v>0</v>
      </c>
      <c r="AD217" s="13">
        <v>0</v>
      </c>
      <c r="AE217" s="13">
        <v>0</v>
      </c>
      <c r="AF217" s="53">
        <f t="shared" si="34"/>
        <v>0</v>
      </c>
      <c r="AG217" s="53">
        <f t="shared" si="45"/>
        <v>0</v>
      </c>
      <c r="AH217" s="53">
        <f t="shared" si="42"/>
        <v>0</v>
      </c>
      <c r="AI217" s="53" t="str">
        <f t="shared" si="43"/>
        <v>0.00</v>
      </c>
      <c r="AJ217" s="44">
        <v>221112</v>
      </c>
      <c r="AK217" s="15" t="s">
        <v>683</v>
      </c>
      <c r="AL217" s="14" t="s">
        <v>76</v>
      </c>
      <c r="AM217" s="39" t="s">
        <v>58</v>
      </c>
      <c r="AN217" s="39" t="s">
        <v>59</v>
      </c>
      <c r="AO217" s="39" t="s">
        <v>77</v>
      </c>
      <c r="AP217" s="39" t="s">
        <v>61</v>
      </c>
      <c r="AQ217" s="20"/>
      <c r="AR217" s="20"/>
      <c r="AS217" s="20"/>
      <c r="AT217" s="20"/>
      <c r="AU217" s="20"/>
      <c r="AV217" s="20"/>
      <c r="AW217" s="20"/>
      <c r="AX217" s="20"/>
      <c r="AY217" s="20"/>
      <c r="AZ217" s="20"/>
      <c r="BA217" s="20"/>
      <c r="BB217" s="20"/>
    </row>
    <row r="218" spans="1:54" ht="26.1" customHeight="1" x14ac:dyDescent="0.25">
      <c r="A218" s="21">
        <v>301</v>
      </c>
      <c r="B218" s="39" t="s">
        <v>10</v>
      </c>
      <c r="C218" s="13" t="s">
        <v>10</v>
      </c>
      <c r="D218" s="13">
        <v>34003</v>
      </c>
      <c r="E218" s="13" t="s">
        <v>252</v>
      </c>
      <c r="F218" s="13">
        <v>2488</v>
      </c>
      <c r="G218" s="13" t="s">
        <v>271</v>
      </c>
      <c r="H218" s="13" t="s">
        <v>300</v>
      </c>
      <c r="I218" s="13" t="s">
        <v>82</v>
      </c>
      <c r="J218" s="13" t="s">
        <v>84</v>
      </c>
      <c r="K218" s="13" t="s">
        <v>305</v>
      </c>
      <c r="L218" s="4">
        <v>2398</v>
      </c>
      <c r="M218" s="4">
        <v>1301</v>
      </c>
      <c r="N218" s="14" t="s">
        <v>35</v>
      </c>
      <c r="O218" s="15" t="s">
        <v>679</v>
      </c>
      <c r="P218" s="68">
        <v>1992.86</v>
      </c>
      <c r="Q218" s="61">
        <v>1578.87</v>
      </c>
      <c r="R218" s="65">
        <f t="shared" si="36"/>
        <v>0.90256340579710137</v>
      </c>
      <c r="S218" s="65">
        <f t="shared" si="37"/>
        <v>0.71506793478260866</v>
      </c>
      <c r="T218" s="15">
        <v>0.40682529813944801</v>
      </c>
      <c r="U218" s="15">
        <v>0.47929059200000002</v>
      </c>
      <c r="V218" s="15">
        <f t="shared" si="38"/>
        <v>7.2465293860552005E-2</v>
      </c>
      <c r="W218" s="15">
        <f t="shared" si="39"/>
        <v>17.812386346660521</v>
      </c>
      <c r="X218" s="15">
        <v>0.10574324972252638</v>
      </c>
      <c r="Y218" s="15">
        <v>0.13060649399999999</v>
      </c>
      <c r="Z218" s="15">
        <f t="shared" si="40"/>
        <v>2.4863244277473606E-2</v>
      </c>
      <c r="AA218" s="16">
        <f t="shared" si="41"/>
        <v>23.512842987817702</v>
      </c>
      <c r="AB218" s="13">
        <v>0.41</v>
      </c>
      <c r="AC218" s="13">
        <v>0</v>
      </c>
      <c r="AD218" s="13">
        <v>0</v>
      </c>
      <c r="AE218" s="13">
        <v>57.08</v>
      </c>
      <c r="AF218" s="53">
        <f t="shared" si="34"/>
        <v>0</v>
      </c>
      <c r="AG218" s="53">
        <f t="shared" si="45"/>
        <v>1.9853159892834747E-3</v>
      </c>
      <c r="AH218" s="53">
        <f t="shared" si="42"/>
        <v>1.9853159892834747E-3</v>
      </c>
      <c r="AI218" s="53" t="str">
        <f t="shared" si="43"/>
        <v>0.00</v>
      </c>
      <c r="AJ218" s="44">
        <v>221112</v>
      </c>
      <c r="AK218" s="15" t="s">
        <v>683</v>
      </c>
      <c r="AL218" s="14" t="s">
        <v>76</v>
      </c>
      <c r="AM218" s="39" t="s">
        <v>58</v>
      </c>
      <c r="AN218" s="39" t="s">
        <v>59</v>
      </c>
      <c r="AO218" s="39" t="s">
        <v>77</v>
      </c>
      <c r="AP218" s="39" t="s">
        <v>61</v>
      </c>
      <c r="AQ218" s="20"/>
      <c r="AR218" s="20"/>
      <c r="AS218" s="20"/>
      <c r="AT218" s="20"/>
      <c r="AU218" s="20"/>
      <c r="AV218" s="20"/>
      <c r="AW218" s="20"/>
      <c r="AX218" s="20"/>
      <c r="AY218" s="20"/>
      <c r="AZ218" s="20"/>
      <c r="BA218" s="20"/>
      <c r="BB218" s="20"/>
    </row>
    <row r="219" spans="1:54" ht="26.1" customHeight="1" x14ac:dyDescent="0.25">
      <c r="A219" s="21">
        <v>302</v>
      </c>
      <c r="B219" s="39" t="s">
        <v>10</v>
      </c>
      <c r="C219" s="13" t="s">
        <v>10</v>
      </c>
      <c r="D219" s="13">
        <v>34003</v>
      </c>
      <c r="E219" s="13" t="s">
        <v>252</v>
      </c>
      <c r="F219" s="13">
        <v>2488</v>
      </c>
      <c r="G219" s="13" t="s">
        <v>271</v>
      </c>
      <c r="H219" s="13" t="s">
        <v>300</v>
      </c>
      <c r="I219" s="13" t="s">
        <v>82</v>
      </c>
      <c r="J219" s="13" t="s">
        <v>84</v>
      </c>
      <c r="K219" s="13" t="s">
        <v>305</v>
      </c>
      <c r="L219" s="4">
        <v>2398</v>
      </c>
      <c r="M219" s="4">
        <v>1301</v>
      </c>
      <c r="N219" s="14" t="s">
        <v>40</v>
      </c>
      <c r="O219" s="15" t="s">
        <v>679</v>
      </c>
      <c r="P219" s="68">
        <v>1992.86</v>
      </c>
      <c r="Q219" s="61">
        <v>1578.87</v>
      </c>
      <c r="R219" s="65">
        <f t="shared" si="36"/>
        <v>0.90256340579710137</v>
      </c>
      <c r="S219" s="65">
        <f t="shared" si="37"/>
        <v>0.71506793478260866</v>
      </c>
      <c r="T219" s="15">
        <v>0</v>
      </c>
      <c r="U219" s="15">
        <v>0</v>
      </c>
      <c r="V219" s="15">
        <f t="shared" si="38"/>
        <v>0</v>
      </c>
      <c r="W219" s="15" t="str">
        <f t="shared" si="39"/>
        <v>0.00</v>
      </c>
      <c r="X219" s="15">
        <v>0</v>
      </c>
      <c r="Y219" s="15">
        <v>0</v>
      </c>
      <c r="Z219" s="15">
        <f t="shared" si="40"/>
        <v>0</v>
      </c>
      <c r="AA219" s="16" t="str">
        <f t="shared" si="41"/>
        <v>0</v>
      </c>
      <c r="AB219" s="13">
        <v>0</v>
      </c>
      <c r="AC219" s="13">
        <v>0</v>
      </c>
      <c r="AD219" s="13">
        <v>0</v>
      </c>
      <c r="AE219" s="13">
        <v>0</v>
      </c>
      <c r="AF219" s="53">
        <f t="shared" si="34"/>
        <v>0</v>
      </c>
      <c r="AG219" s="53">
        <f t="shared" si="45"/>
        <v>0</v>
      </c>
      <c r="AH219" s="53">
        <f t="shared" si="42"/>
        <v>0</v>
      </c>
      <c r="AI219" s="53" t="str">
        <f t="shared" si="43"/>
        <v>0.00</v>
      </c>
      <c r="AJ219" s="44">
        <v>221112</v>
      </c>
      <c r="AK219" s="15" t="s">
        <v>683</v>
      </c>
      <c r="AL219" s="14" t="s">
        <v>76</v>
      </c>
      <c r="AM219" s="39" t="s">
        <v>58</v>
      </c>
      <c r="AN219" s="39" t="s">
        <v>59</v>
      </c>
      <c r="AO219" s="39" t="s">
        <v>77</v>
      </c>
      <c r="AP219" s="39" t="s">
        <v>61</v>
      </c>
      <c r="AQ219" s="20"/>
      <c r="AR219" s="20"/>
      <c r="AS219" s="20"/>
      <c r="AT219" s="20"/>
      <c r="AU219" s="20"/>
      <c r="AV219" s="20"/>
      <c r="AW219" s="20"/>
      <c r="AX219" s="20"/>
      <c r="AY219" s="20"/>
      <c r="AZ219" s="20"/>
      <c r="BA219" s="20"/>
      <c r="BB219" s="20"/>
    </row>
    <row r="220" spans="1:54" ht="26.1" customHeight="1" x14ac:dyDescent="0.25">
      <c r="A220" s="21">
        <v>303</v>
      </c>
      <c r="B220" s="40" t="s">
        <v>10</v>
      </c>
      <c r="C220" s="13" t="s">
        <v>10</v>
      </c>
      <c r="D220" s="13">
        <v>34003</v>
      </c>
      <c r="E220" s="13" t="s">
        <v>252</v>
      </c>
      <c r="F220" s="13">
        <v>2488</v>
      </c>
      <c r="G220" s="13" t="s">
        <v>271</v>
      </c>
      <c r="H220" s="13" t="s">
        <v>300</v>
      </c>
      <c r="I220" s="13" t="s">
        <v>82</v>
      </c>
      <c r="J220" s="13" t="s">
        <v>84</v>
      </c>
      <c r="K220" s="13" t="s">
        <v>305</v>
      </c>
      <c r="L220" s="4">
        <v>2398</v>
      </c>
      <c r="M220" s="4">
        <v>1301</v>
      </c>
      <c r="N220" s="13" t="s">
        <v>36</v>
      </c>
      <c r="O220" s="15" t="s">
        <v>679</v>
      </c>
      <c r="P220" s="68">
        <v>1992.86</v>
      </c>
      <c r="Q220" s="61">
        <v>1578.87</v>
      </c>
      <c r="R220" s="65">
        <f t="shared" si="36"/>
        <v>0.90256340579710137</v>
      </c>
      <c r="S220" s="65">
        <f t="shared" si="37"/>
        <v>0.71506793478260866</v>
      </c>
      <c r="T220" s="15">
        <v>5.0663017338223302</v>
      </c>
      <c r="U220" s="15">
        <v>5.9764344889999999</v>
      </c>
      <c r="V220" s="15">
        <f t="shared" si="38"/>
        <v>0.91013275517766967</v>
      </c>
      <c r="W220" s="15">
        <f t="shared" si="39"/>
        <v>17.964440394492836</v>
      </c>
      <c r="X220" s="15">
        <v>1.1681593438685149</v>
      </c>
      <c r="Y220" s="15">
        <v>1.4428268200000001</v>
      </c>
      <c r="Z220" s="15">
        <f t="shared" si="40"/>
        <v>0.27466747613148512</v>
      </c>
      <c r="AA220" s="16">
        <f t="shared" si="41"/>
        <v>23.512843309705271</v>
      </c>
      <c r="AB220" s="13">
        <v>5.07</v>
      </c>
      <c r="AC220" s="13">
        <v>0</v>
      </c>
      <c r="AD220" s="13">
        <v>0.48</v>
      </c>
      <c r="AE220" s="13">
        <v>0</v>
      </c>
      <c r="AF220" s="53">
        <f t="shared" si="34"/>
        <v>0</v>
      </c>
      <c r="AG220" s="53">
        <f t="shared" si="45"/>
        <v>2.1932042334074371E-2</v>
      </c>
      <c r="AH220" s="53">
        <f t="shared" si="42"/>
        <v>2.1932042334074371E-2</v>
      </c>
      <c r="AI220" s="53" t="str">
        <f t="shared" si="43"/>
        <v>0.00</v>
      </c>
      <c r="AJ220" s="44">
        <v>221112</v>
      </c>
      <c r="AK220" s="15" t="s">
        <v>683</v>
      </c>
      <c r="AL220" s="14" t="s">
        <v>76</v>
      </c>
      <c r="AM220" s="39" t="s">
        <v>58</v>
      </c>
      <c r="AN220" s="39" t="s">
        <v>59</v>
      </c>
      <c r="AO220" s="39" t="s">
        <v>77</v>
      </c>
      <c r="AP220" s="39" t="s">
        <v>61</v>
      </c>
      <c r="AQ220" s="59"/>
      <c r="AR220" s="20"/>
      <c r="AS220" s="20"/>
      <c r="AT220" s="20"/>
      <c r="AU220" s="20"/>
      <c r="AV220" s="20"/>
      <c r="AW220" s="20"/>
      <c r="AX220" s="20"/>
      <c r="AY220" s="20"/>
      <c r="AZ220" s="20"/>
      <c r="BA220" s="20"/>
      <c r="BB220" s="20"/>
    </row>
    <row r="221" spans="1:54" ht="26.1" customHeight="1" x14ac:dyDescent="0.25">
      <c r="A221" s="21">
        <v>304</v>
      </c>
      <c r="B221" s="39" t="s">
        <v>10</v>
      </c>
      <c r="C221" s="13" t="s">
        <v>10</v>
      </c>
      <c r="D221" s="13">
        <v>34003</v>
      </c>
      <c r="E221" s="13" t="s">
        <v>252</v>
      </c>
      <c r="F221" s="13">
        <v>2488</v>
      </c>
      <c r="G221" s="13" t="s">
        <v>271</v>
      </c>
      <c r="H221" s="13" t="s">
        <v>300</v>
      </c>
      <c r="I221" s="13" t="s">
        <v>82</v>
      </c>
      <c r="J221" s="13" t="s">
        <v>84</v>
      </c>
      <c r="K221" s="13" t="s">
        <v>305</v>
      </c>
      <c r="L221" s="4">
        <v>2398</v>
      </c>
      <c r="M221" s="4">
        <v>1301</v>
      </c>
      <c r="N221" s="14" t="s">
        <v>38</v>
      </c>
      <c r="O221" s="15" t="s">
        <v>679</v>
      </c>
      <c r="P221" s="68">
        <v>1992.86</v>
      </c>
      <c r="Q221" s="61">
        <v>1578.87</v>
      </c>
      <c r="R221" s="65">
        <f t="shared" si="36"/>
        <v>0.90256340579710137</v>
      </c>
      <c r="S221" s="65">
        <f t="shared" si="37"/>
        <v>0.71506793478260866</v>
      </c>
      <c r="T221" s="15">
        <v>0.11982789423849199</v>
      </c>
      <c r="U221" s="15">
        <v>0.14117210199999999</v>
      </c>
      <c r="V221" s="15">
        <f t="shared" si="38"/>
        <v>2.1344207761507999E-2</v>
      </c>
      <c r="W221" s="15">
        <f t="shared" si="39"/>
        <v>17.812386587572743</v>
      </c>
      <c r="X221" s="15">
        <v>3.1146025092672697E-2</v>
      </c>
      <c r="Y221" s="15">
        <v>3.8469340999999997E-2</v>
      </c>
      <c r="Z221" s="15">
        <f t="shared" si="40"/>
        <v>7.3233159073273005E-3</v>
      </c>
      <c r="AA221" s="16">
        <f t="shared" si="41"/>
        <v>23.512842764164336</v>
      </c>
      <c r="AB221" s="13">
        <v>0.12</v>
      </c>
      <c r="AC221" s="13">
        <v>0</v>
      </c>
      <c r="AD221" s="13">
        <v>0</v>
      </c>
      <c r="AE221" s="13">
        <v>0</v>
      </c>
      <c r="AF221" s="53">
        <f t="shared" si="34"/>
        <v>0</v>
      </c>
      <c r="AG221" s="53">
        <f t="shared" si="45"/>
        <v>5.8476263656919195E-4</v>
      </c>
      <c r="AH221" s="53">
        <f t="shared" si="42"/>
        <v>5.8476263656919195E-4</v>
      </c>
      <c r="AI221" s="53" t="str">
        <f t="shared" si="43"/>
        <v>0.00</v>
      </c>
      <c r="AJ221" s="44">
        <v>221112</v>
      </c>
      <c r="AK221" s="15" t="s">
        <v>683</v>
      </c>
      <c r="AL221" s="14" t="s">
        <v>76</v>
      </c>
      <c r="AM221" s="39" t="s">
        <v>58</v>
      </c>
      <c r="AN221" s="39" t="s">
        <v>59</v>
      </c>
      <c r="AO221" s="39" t="s">
        <v>77</v>
      </c>
      <c r="AP221" s="39" t="s">
        <v>61</v>
      </c>
      <c r="AQ221" s="20"/>
      <c r="AR221" s="20"/>
      <c r="AS221" s="20"/>
      <c r="AT221" s="20"/>
      <c r="AU221" s="20"/>
      <c r="AV221" s="20"/>
      <c r="AW221" s="20"/>
      <c r="AX221" s="20"/>
      <c r="AY221" s="20"/>
      <c r="AZ221" s="20"/>
      <c r="BA221" s="20"/>
      <c r="BB221" s="20"/>
    </row>
    <row r="222" spans="1:54" ht="26.1" customHeight="1" x14ac:dyDescent="0.25">
      <c r="A222" s="21">
        <v>305</v>
      </c>
      <c r="B222" s="39" t="s">
        <v>10</v>
      </c>
      <c r="C222" s="13" t="s">
        <v>10</v>
      </c>
      <c r="D222" s="13">
        <v>34003</v>
      </c>
      <c r="E222" s="13" t="s">
        <v>252</v>
      </c>
      <c r="F222" s="13">
        <v>2488</v>
      </c>
      <c r="G222" s="13" t="s">
        <v>271</v>
      </c>
      <c r="H222" s="13" t="s">
        <v>300</v>
      </c>
      <c r="I222" s="13" t="s">
        <v>82</v>
      </c>
      <c r="J222" s="13" t="s">
        <v>84</v>
      </c>
      <c r="K222" s="13" t="s">
        <v>305</v>
      </c>
      <c r="L222" s="4">
        <v>2398</v>
      </c>
      <c r="M222" s="4">
        <v>1301</v>
      </c>
      <c r="N222" s="14" t="s">
        <v>39</v>
      </c>
      <c r="O222" s="15" t="s">
        <v>679</v>
      </c>
      <c r="P222" s="68">
        <v>1992.86</v>
      </c>
      <c r="Q222" s="61">
        <v>1578.87</v>
      </c>
      <c r="R222" s="65">
        <f t="shared" si="36"/>
        <v>0.90256340579710137</v>
      </c>
      <c r="S222" s="65">
        <f t="shared" si="37"/>
        <v>0.71506793478260866</v>
      </c>
      <c r="T222" s="15">
        <v>0.11982789423849199</v>
      </c>
      <c r="U222" s="15">
        <v>0.14117210199999999</v>
      </c>
      <c r="V222" s="15">
        <f t="shared" si="38"/>
        <v>2.1344207761507999E-2</v>
      </c>
      <c r="W222" s="15">
        <f t="shared" si="39"/>
        <v>17.812386587572743</v>
      </c>
      <c r="X222" s="15">
        <v>3.1146025092672697E-2</v>
      </c>
      <c r="Y222" s="15">
        <v>3.8469340999999997E-2</v>
      </c>
      <c r="Z222" s="15">
        <f t="shared" si="40"/>
        <v>7.3233159073273005E-3</v>
      </c>
      <c r="AA222" s="16">
        <f t="shared" si="41"/>
        <v>23.512842764164336</v>
      </c>
      <c r="AB222" s="13">
        <v>0.12</v>
      </c>
      <c r="AC222" s="13">
        <v>0</v>
      </c>
      <c r="AD222" s="13">
        <v>0</v>
      </c>
      <c r="AE222" s="13">
        <v>0</v>
      </c>
      <c r="AF222" s="53">
        <f t="shared" si="34"/>
        <v>0</v>
      </c>
      <c r="AG222" s="53">
        <f t="shared" si="45"/>
        <v>5.8476263656919195E-4</v>
      </c>
      <c r="AH222" s="53">
        <f t="shared" si="42"/>
        <v>5.8476263656919195E-4</v>
      </c>
      <c r="AI222" s="53" t="str">
        <f t="shared" si="43"/>
        <v>0.00</v>
      </c>
      <c r="AJ222" s="44">
        <v>221112</v>
      </c>
      <c r="AK222" s="15" t="s">
        <v>683</v>
      </c>
      <c r="AL222" s="14" t="s">
        <v>76</v>
      </c>
      <c r="AM222" s="39" t="s">
        <v>58</v>
      </c>
      <c r="AN222" s="39" t="s">
        <v>59</v>
      </c>
      <c r="AO222" s="39" t="s">
        <v>77</v>
      </c>
      <c r="AP222" s="39" t="s">
        <v>61</v>
      </c>
      <c r="AQ222" s="20"/>
      <c r="AR222" s="20"/>
      <c r="AS222" s="20"/>
      <c r="AT222" s="20"/>
      <c r="AU222" s="20"/>
      <c r="AV222" s="20"/>
      <c r="AW222" s="20"/>
      <c r="AX222" s="20"/>
      <c r="AY222" s="20"/>
      <c r="AZ222" s="20"/>
      <c r="BA222" s="20"/>
      <c r="BB222" s="20"/>
    </row>
    <row r="223" spans="1:54" ht="26.1" customHeight="1" x14ac:dyDescent="0.25">
      <c r="A223" s="21">
        <v>306</v>
      </c>
      <c r="B223" s="39" t="s">
        <v>10</v>
      </c>
      <c r="C223" s="13" t="s">
        <v>10</v>
      </c>
      <c r="D223" s="13">
        <v>34003</v>
      </c>
      <c r="E223" s="13" t="s">
        <v>252</v>
      </c>
      <c r="F223" s="13">
        <v>2488</v>
      </c>
      <c r="G223" s="13" t="s">
        <v>271</v>
      </c>
      <c r="H223" s="13" t="s">
        <v>300</v>
      </c>
      <c r="I223" s="13" t="s">
        <v>82</v>
      </c>
      <c r="J223" s="13" t="s">
        <v>84</v>
      </c>
      <c r="K223" s="13" t="s">
        <v>305</v>
      </c>
      <c r="L223" s="4">
        <v>2398</v>
      </c>
      <c r="M223" s="4">
        <v>1301</v>
      </c>
      <c r="N223" s="14" t="s">
        <v>37</v>
      </c>
      <c r="O223" s="15" t="s">
        <v>679</v>
      </c>
      <c r="P223" s="68">
        <v>1992.86</v>
      </c>
      <c r="Q223" s="61">
        <v>1578.87</v>
      </c>
      <c r="R223" s="65">
        <f t="shared" si="36"/>
        <v>0.90256340579710137</v>
      </c>
      <c r="S223" s="65">
        <f t="shared" si="37"/>
        <v>0.71506793478260866</v>
      </c>
      <c r="T223" s="15">
        <v>0.436266687999738</v>
      </c>
      <c r="U223" s="15">
        <v>0.513976196</v>
      </c>
      <c r="V223" s="15">
        <f t="shared" si="38"/>
        <v>7.7709508000261995E-2</v>
      </c>
      <c r="W223" s="15">
        <f t="shared" si="39"/>
        <v>17.812386353988288</v>
      </c>
      <c r="X223" s="15">
        <v>0.1133957439366251</v>
      </c>
      <c r="Y223" s="15">
        <v>0.14005830699999999</v>
      </c>
      <c r="Z223" s="15">
        <f t="shared" si="40"/>
        <v>2.6662563063374889E-2</v>
      </c>
      <c r="AA223" s="16">
        <f t="shared" si="41"/>
        <v>23.512842843798552</v>
      </c>
      <c r="AB223" s="13">
        <v>0.44</v>
      </c>
      <c r="AC223" s="13">
        <v>0</v>
      </c>
      <c r="AD223" s="13">
        <v>0</v>
      </c>
      <c r="AE223" s="13">
        <v>0</v>
      </c>
      <c r="AF223" s="53">
        <f t="shared" si="34"/>
        <v>0</v>
      </c>
      <c r="AG223" s="53">
        <f t="shared" si="45"/>
        <v>2.1289905869387601E-3</v>
      </c>
      <c r="AH223" s="53">
        <f t="shared" si="42"/>
        <v>2.1289905869387601E-3</v>
      </c>
      <c r="AI223" s="53" t="str">
        <f t="shared" si="43"/>
        <v>0.00</v>
      </c>
      <c r="AJ223" s="44">
        <v>221112</v>
      </c>
      <c r="AK223" s="15" t="s">
        <v>683</v>
      </c>
      <c r="AL223" s="14" t="s">
        <v>76</v>
      </c>
      <c r="AM223" s="39" t="s">
        <v>58</v>
      </c>
      <c r="AN223" s="39" t="s">
        <v>59</v>
      </c>
      <c r="AO223" s="39" t="s">
        <v>77</v>
      </c>
      <c r="AP223" s="39" t="s">
        <v>61</v>
      </c>
      <c r="AQ223" s="20"/>
      <c r="AR223" s="20"/>
      <c r="AS223" s="20"/>
      <c r="AT223" s="20"/>
      <c r="AU223" s="20"/>
      <c r="AV223" s="20"/>
      <c r="AW223" s="20"/>
      <c r="AX223" s="20"/>
      <c r="AY223" s="20"/>
      <c r="AZ223" s="20"/>
      <c r="BA223" s="20"/>
      <c r="BB223" s="20"/>
    </row>
    <row r="224" spans="1:54" ht="26.1" customHeight="1" x14ac:dyDescent="0.25">
      <c r="A224" s="21">
        <v>307</v>
      </c>
      <c r="B224" s="39" t="s">
        <v>10</v>
      </c>
      <c r="C224" s="13" t="s">
        <v>10</v>
      </c>
      <c r="D224" s="13">
        <v>34003</v>
      </c>
      <c r="E224" s="13" t="s">
        <v>252</v>
      </c>
      <c r="F224" s="13">
        <v>2488</v>
      </c>
      <c r="G224" s="13" t="s">
        <v>271</v>
      </c>
      <c r="H224" s="13" t="s">
        <v>300</v>
      </c>
      <c r="I224" s="13" t="s">
        <v>82</v>
      </c>
      <c r="J224" s="13" t="s">
        <v>84</v>
      </c>
      <c r="K224" s="13" t="s">
        <v>305</v>
      </c>
      <c r="L224" s="4">
        <v>2398</v>
      </c>
      <c r="M224" s="4">
        <v>1301</v>
      </c>
      <c r="N224" s="14" t="s">
        <v>34</v>
      </c>
      <c r="O224" s="15" t="s">
        <v>679</v>
      </c>
      <c r="P224" s="68">
        <v>1992.86</v>
      </c>
      <c r="Q224" s="61">
        <v>1578.87</v>
      </c>
      <c r="R224" s="65">
        <f t="shared" si="36"/>
        <v>0.90256340579710137</v>
      </c>
      <c r="S224" s="65">
        <f t="shared" si="37"/>
        <v>0.71506793478260866</v>
      </c>
      <c r="T224" s="15">
        <v>0</v>
      </c>
      <c r="U224" s="15">
        <v>0</v>
      </c>
      <c r="V224" s="15">
        <f t="shared" si="38"/>
        <v>0</v>
      </c>
      <c r="W224" s="15" t="str">
        <f t="shared" si="39"/>
        <v>0.00</v>
      </c>
      <c r="X224" s="15">
        <v>0</v>
      </c>
      <c r="Y224" s="15">
        <v>0</v>
      </c>
      <c r="Z224" s="15">
        <f t="shared" si="40"/>
        <v>0</v>
      </c>
      <c r="AA224" s="16" t="str">
        <f t="shared" si="41"/>
        <v>0</v>
      </c>
      <c r="AB224" s="13">
        <v>0</v>
      </c>
      <c r="AC224" s="13">
        <v>0</v>
      </c>
      <c r="AD224" s="13">
        <v>0</v>
      </c>
      <c r="AE224" s="13">
        <v>0</v>
      </c>
      <c r="AF224" s="53">
        <f t="shared" si="34"/>
        <v>0</v>
      </c>
      <c r="AG224" s="53">
        <f t="shared" si="45"/>
        <v>0</v>
      </c>
      <c r="AH224" s="53">
        <f t="shared" si="42"/>
        <v>0</v>
      </c>
      <c r="AI224" s="53" t="str">
        <f t="shared" si="43"/>
        <v>0.00</v>
      </c>
      <c r="AJ224" s="44">
        <v>221112</v>
      </c>
      <c r="AK224" s="15" t="s">
        <v>683</v>
      </c>
      <c r="AL224" s="14" t="s">
        <v>76</v>
      </c>
      <c r="AM224" s="39" t="s">
        <v>58</v>
      </c>
      <c r="AN224" s="39" t="s">
        <v>59</v>
      </c>
      <c r="AO224" s="39" t="s">
        <v>77</v>
      </c>
      <c r="AP224" s="39" t="s">
        <v>61</v>
      </c>
      <c r="AQ224" s="20"/>
      <c r="AR224" s="20"/>
      <c r="AS224" s="20"/>
      <c r="AT224" s="20"/>
      <c r="AU224" s="20"/>
      <c r="AV224" s="20"/>
      <c r="AW224" s="20"/>
      <c r="AX224" s="20"/>
      <c r="AY224" s="20"/>
      <c r="AZ224" s="20"/>
      <c r="BA224" s="20"/>
      <c r="BB224" s="20"/>
    </row>
    <row r="225" spans="1:54" ht="26.1" customHeight="1" x14ac:dyDescent="0.25">
      <c r="A225" s="21">
        <v>331</v>
      </c>
      <c r="B225" s="39" t="s">
        <v>10</v>
      </c>
      <c r="C225" s="13" t="s">
        <v>10</v>
      </c>
      <c r="D225" s="13">
        <v>34003</v>
      </c>
      <c r="E225" s="13" t="s">
        <v>252</v>
      </c>
      <c r="F225" s="13">
        <v>2488</v>
      </c>
      <c r="G225" s="13" t="s">
        <v>271</v>
      </c>
      <c r="H225" s="13" t="s">
        <v>323</v>
      </c>
      <c r="I225" s="13" t="s">
        <v>82</v>
      </c>
      <c r="J225" s="13" t="s">
        <v>84</v>
      </c>
      <c r="K225" s="13" t="s">
        <v>322</v>
      </c>
      <c r="L225" s="4">
        <v>2398</v>
      </c>
      <c r="M225" s="4">
        <v>1201</v>
      </c>
      <c r="N225" s="14" t="s">
        <v>35</v>
      </c>
      <c r="O225" s="15" t="s">
        <v>679</v>
      </c>
      <c r="P225" s="68">
        <v>2021.69</v>
      </c>
      <c r="Q225" s="61">
        <v>1786.28</v>
      </c>
      <c r="R225" s="65">
        <f t="shared" si="36"/>
        <v>0.91562047101449273</v>
      </c>
      <c r="S225" s="65">
        <f t="shared" si="37"/>
        <v>0.8090036231884058</v>
      </c>
      <c r="T225" s="15">
        <v>3.5459404540307E-2</v>
      </c>
      <c r="U225" s="15">
        <v>4.1816883999999999E-2</v>
      </c>
      <c r="V225" s="15">
        <f t="shared" si="38"/>
        <v>6.3574794596929982E-3</v>
      </c>
      <c r="W225" s="15">
        <f t="shared" si="39"/>
        <v>17.928895146748442</v>
      </c>
      <c r="X225" s="15">
        <v>1.032361390364606E-2</v>
      </c>
      <c r="Y225" s="15">
        <v>1.2587984999999999E-2</v>
      </c>
      <c r="Z225" s="15">
        <f t="shared" si="40"/>
        <v>2.2643710963539398E-3</v>
      </c>
      <c r="AA225" s="16">
        <f t="shared" si="41"/>
        <v>21.93389948024128</v>
      </c>
      <c r="AB225" s="13">
        <v>0.04</v>
      </c>
      <c r="AC225" s="13">
        <v>0</v>
      </c>
      <c r="AD225" s="13">
        <v>0</v>
      </c>
      <c r="AE225" s="13">
        <v>72.400000000000006</v>
      </c>
      <c r="AF225" s="53">
        <f t="shared" si="34"/>
        <v>0</v>
      </c>
      <c r="AG225" s="53">
        <f t="shared" si="45"/>
        <v>1.6912893835232997E-4</v>
      </c>
      <c r="AH225" s="53">
        <f t="shared" si="42"/>
        <v>1.6912893835232997E-4</v>
      </c>
      <c r="AI225" s="53" t="str">
        <f t="shared" si="43"/>
        <v>0.00</v>
      </c>
      <c r="AJ225" s="44">
        <v>221112</v>
      </c>
      <c r="AK225" s="15" t="s">
        <v>683</v>
      </c>
      <c r="AL225" s="14" t="s">
        <v>76</v>
      </c>
      <c r="AM225" s="39" t="s">
        <v>58</v>
      </c>
      <c r="AN225" s="39" t="s">
        <v>59</v>
      </c>
      <c r="AO225" s="39" t="s">
        <v>77</v>
      </c>
      <c r="AP225" s="39" t="s">
        <v>61</v>
      </c>
      <c r="AQ225" s="20"/>
      <c r="AR225" s="20"/>
      <c r="AS225" s="20"/>
      <c r="AT225" s="20"/>
      <c r="AU225" s="20"/>
      <c r="AV225" s="20"/>
      <c r="AW225" s="20"/>
      <c r="AX225" s="20"/>
      <c r="AY225" s="20"/>
      <c r="AZ225" s="20"/>
      <c r="BA225" s="20"/>
      <c r="BB225" s="20"/>
    </row>
    <row r="226" spans="1:54" ht="26.1" customHeight="1" x14ac:dyDescent="0.25">
      <c r="A226" s="21">
        <v>332</v>
      </c>
      <c r="B226" s="39" t="s">
        <v>10</v>
      </c>
      <c r="C226" s="13" t="s">
        <v>10</v>
      </c>
      <c r="D226" s="13">
        <v>34003</v>
      </c>
      <c r="E226" s="13" t="s">
        <v>252</v>
      </c>
      <c r="F226" s="13">
        <v>2488</v>
      </c>
      <c r="G226" s="13" t="s">
        <v>271</v>
      </c>
      <c r="H226" s="13" t="s">
        <v>323</v>
      </c>
      <c r="I226" s="13" t="s">
        <v>82</v>
      </c>
      <c r="J226" s="13" t="s">
        <v>84</v>
      </c>
      <c r="K226" s="13" t="s">
        <v>322</v>
      </c>
      <c r="L226" s="4">
        <v>2398</v>
      </c>
      <c r="M226" s="4">
        <v>1201</v>
      </c>
      <c r="N226" s="14" t="s">
        <v>40</v>
      </c>
      <c r="O226" s="15" t="s">
        <v>679</v>
      </c>
      <c r="P226" s="68">
        <v>2021.69</v>
      </c>
      <c r="Q226" s="61">
        <v>1786.28</v>
      </c>
      <c r="R226" s="65">
        <f t="shared" si="36"/>
        <v>0.91562047101449273</v>
      </c>
      <c r="S226" s="65">
        <f t="shared" si="37"/>
        <v>0.8090036231884058</v>
      </c>
      <c r="T226" s="15">
        <v>0</v>
      </c>
      <c r="U226" s="15">
        <v>0</v>
      </c>
      <c r="V226" s="15">
        <f t="shared" si="38"/>
        <v>0</v>
      </c>
      <c r="W226" s="15" t="str">
        <f t="shared" si="39"/>
        <v>0.00</v>
      </c>
      <c r="X226" s="15">
        <v>0</v>
      </c>
      <c r="Y226" s="15">
        <v>0</v>
      </c>
      <c r="Z226" s="15">
        <f t="shared" si="40"/>
        <v>0</v>
      </c>
      <c r="AA226" s="16" t="str">
        <f t="shared" si="41"/>
        <v>0</v>
      </c>
      <c r="AB226" s="13">
        <v>0</v>
      </c>
      <c r="AC226" s="13">
        <v>0</v>
      </c>
      <c r="AD226" s="13">
        <v>0</v>
      </c>
      <c r="AE226" s="13">
        <v>0</v>
      </c>
      <c r="AF226" s="53">
        <f t="shared" si="34"/>
        <v>0</v>
      </c>
      <c r="AG226" s="53">
        <f t="shared" si="45"/>
        <v>0</v>
      </c>
      <c r="AH226" s="53">
        <f t="shared" si="42"/>
        <v>0</v>
      </c>
      <c r="AI226" s="53" t="str">
        <f t="shared" si="43"/>
        <v>0.00</v>
      </c>
      <c r="AJ226" s="44">
        <v>221112</v>
      </c>
      <c r="AK226" s="15" t="s">
        <v>683</v>
      </c>
      <c r="AL226" s="14" t="s">
        <v>76</v>
      </c>
      <c r="AM226" s="39" t="s">
        <v>58</v>
      </c>
      <c r="AN226" s="39" t="s">
        <v>59</v>
      </c>
      <c r="AO226" s="39" t="s">
        <v>77</v>
      </c>
      <c r="AP226" s="39" t="s">
        <v>61</v>
      </c>
      <c r="AQ226" s="20"/>
      <c r="AR226" s="20"/>
      <c r="AS226" s="20"/>
      <c r="AT226" s="20"/>
      <c r="AU226" s="20"/>
      <c r="AV226" s="20"/>
      <c r="AW226" s="20"/>
      <c r="AX226" s="20"/>
      <c r="AY226" s="20"/>
      <c r="AZ226" s="20"/>
      <c r="BA226" s="20"/>
      <c r="BB226" s="20"/>
    </row>
    <row r="227" spans="1:54" ht="26.1" customHeight="1" x14ac:dyDescent="0.25">
      <c r="A227" s="21">
        <v>333</v>
      </c>
      <c r="B227" s="40" t="s">
        <v>10</v>
      </c>
      <c r="C227" s="13" t="s">
        <v>10</v>
      </c>
      <c r="D227" s="13">
        <v>34003</v>
      </c>
      <c r="E227" s="13" t="s">
        <v>252</v>
      </c>
      <c r="F227" s="13">
        <v>2488</v>
      </c>
      <c r="G227" s="13" t="s">
        <v>271</v>
      </c>
      <c r="H227" s="13" t="s">
        <v>323</v>
      </c>
      <c r="I227" s="13" t="s">
        <v>82</v>
      </c>
      <c r="J227" s="13" t="s">
        <v>84</v>
      </c>
      <c r="K227" s="13" t="s">
        <v>322</v>
      </c>
      <c r="L227" s="4">
        <v>2398</v>
      </c>
      <c r="M227" s="4">
        <v>1201</v>
      </c>
      <c r="N227" s="13" t="s">
        <v>36</v>
      </c>
      <c r="O227" s="15" t="s">
        <v>679</v>
      </c>
      <c r="P227" s="68">
        <v>2021.69</v>
      </c>
      <c r="Q227" s="61">
        <v>1786.28</v>
      </c>
      <c r="R227" s="65">
        <f t="shared" si="36"/>
        <v>0.91562047101449273</v>
      </c>
      <c r="S227" s="65">
        <f t="shared" si="37"/>
        <v>0.8090036231884058</v>
      </c>
      <c r="T227" s="15">
        <v>1.0004899502822E-3</v>
      </c>
      <c r="U227" s="15">
        <v>1.1810670000000001E-3</v>
      </c>
      <c r="V227" s="15">
        <f t="shared" si="38"/>
        <v>1.805770497178001E-4</v>
      </c>
      <c r="W227" s="15">
        <f t="shared" si="39"/>
        <v>18.048861926785591</v>
      </c>
      <c r="X227" s="15">
        <v>2.811157458207176E-4</v>
      </c>
      <c r="Y227" s="15">
        <v>3.4277599999999999E-4</v>
      </c>
      <c r="Z227" s="15">
        <f t="shared" si="40"/>
        <v>6.1660254179282388E-5</v>
      </c>
      <c r="AA227" s="16">
        <f t="shared" si="41"/>
        <v>21.934116141116618</v>
      </c>
      <c r="AB227" s="13">
        <v>0</v>
      </c>
      <c r="AC227" s="13">
        <v>0</v>
      </c>
      <c r="AD227" s="13">
        <v>0.45</v>
      </c>
      <c r="AE227" s="13">
        <v>0</v>
      </c>
      <c r="AF227" s="53">
        <f t="shared" si="34"/>
        <v>0</v>
      </c>
      <c r="AG227" s="53">
        <f t="shared" si="45"/>
        <v>4.6054504333027299E-6</v>
      </c>
      <c r="AH227" s="53">
        <f t="shared" si="42"/>
        <v>4.6054504333027299E-6</v>
      </c>
      <c r="AI227" s="53" t="str">
        <f t="shared" si="43"/>
        <v>0.00</v>
      </c>
      <c r="AJ227" s="44">
        <v>221112</v>
      </c>
      <c r="AK227" s="15" t="s">
        <v>683</v>
      </c>
      <c r="AL227" s="14" t="s">
        <v>76</v>
      </c>
      <c r="AM227" s="39" t="s">
        <v>58</v>
      </c>
      <c r="AN227" s="39" t="s">
        <v>59</v>
      </c>
      <c r="AO227" s="39" t="s">
        <v>77</v>
      </c>
      <c r="AP227" s="39" t="s">
        <v>61</v>
      </c>
      <c r="AQ227" s="59"/>
      <c r="AR227" s="20"/>
      <c r="AS227" s="20"/>
      <c r="AT227" s="20"/>
      <c r="AU227" s="20"/>
      <c r="AV227" s="20"/>
      <c r="AW227" s="20"/>
      <c r="AX227" s="20"/>
      <c r="AY227" s="20"/>
      <c r="AZ227" s="20"/>
      <c r="BA227" s="20"/>
      <c r="BB227" s="20"/>
    </row>
    <row r="228" spans="1:54" ht="26.1" customHeight="1" x14ac:dyDescent="0.25">
      <c r="A228" s="21">
        <v>334</v>
      </c>
      <c r="B228" s="39" t="s">
        <v>10</v>
      </c>
      <c r="C228" s="13" t="s">
        <v>10</v>
      </c>
      <c r="D228" s="13">
        <v>34003</v>
      </c>
      <c r="E228" s="13" t="s">
        <v>252</v>
      </c>
      <c r="F228" s="13">
        <v>2488</v>
      </c>
      <c r="G228" s="13" t="s">
        <v>271</v>
      </c>
      <c r="H228" s="13" t="s">
        <v>323</v>
      </c>
      <c r="I228" s="13" t="s">
        <v>82</v>
      </c>
      <c r="J228" s="13" t="s">
        <v>84</v>
      </c>
      <c r="K228" s="13" t="s">
        <v>322</v>
      </c>
      <c r="L228" s="4">
        <v>2398</v>
      </c>
      <c r="M228" s="4">
        <v>1201</v>
      </c>
      <c r="N228" s="14" t="s">
        <v>38</v>
      </c>
      <c r="O228" s="15" t="s">
        <v>679</v>
      </c>
      <c r="P228" s="68">
        <v>2021.69</v>
      </c>
      <c r="Q228" s="61">
        <v>1786.28</v>
      </c>
      <c r="R228" s="65">
        <f t="shared" si="36"/>
        <v>0.91562047101449273</v>
      </c>
      <c r="S228" s="65">
        <f t="shared" si="37"/>
        <v>0.8090036231884058</v>
      </c>
      <c r="T228" s="15">
        <v>1.00111715977833E-4</v>
      </c>
      <c r="U228" s="15">
        <v>1.1806099999999999E-4</v>
      </c>
      <c r="V228" s="15">
        <f t="shared" si="38"/>
        <v>1.7949284022166992E-5</v>
      </c>
      <c r="W228" s="15">
        <f t="shared" si="39"/>
        <v>17.929254180541037</v>
      </c>
      <c r="X228" s="15">
        <v>2.9146420149605701E-5</v>
      </c>
      <c r="Y228" s="15">
        <v>3.5599999999999998E-5</v>
      </c>
      <c r="Z228" s="15">
        <f t="shared" si="40"/>
        <v>6.4535798503942971E-6</v>
      </c>
      <c r="AA228" s="16">
        <f t="shared" si="41"/>
        <v>22.141929668441986</v>
      </c>
      <c r="AB228" s="13">
        <v>0</v>
      </c>
      <c r="AC228" s="13">
        <v>0</v>
      </c>
      <c r="AD228" s="13">
        <v>0</v>
      </c>
      <c r="AE228" s="13">
        <v>0</v>
      </c>
      <c r="AF228" s="53">
        <f t="shared" si="34"/>
        <v>0</v>
      </c>
      <c r="AG228" s="53">
        <f t="shared" si="45"/>
        <v>4.7831247060931099E-7</v>
      </c>
      <c r="AH228" s="53">
        <f t="shared" si="42"/>
        <v>4.7831247060931099E-7</v>
      </c>
      <c r="AI228" s="53" t="str">
        <f t="shared" si="43"/>
        <v>0.00</v>
      </c>
      <c r="AJ228" s="44">
        <v>221112</v>
      </c>
      <c r="AK228" s="15" t="s">
        <v>683</v>
      </c>
      <c r="AL228" s="14" t="s">
        <v>76</v>
      </c>
      <c r="AM228" s="39" t="s">
        <v>58</v>
      </c>
      <c r="AN228" s="39" t="s">
        <v>59</v>
      </c>
      <c r="AO228" s="39" t="s">
        <v>77</v>
      </c>
      <c r="AP228" s="39" t="s">
        <v>61</v>
      </c>
      <c r="AQ228" s="20"/>
      <c r="AR228" s="20"/>
      <c r="AS228" s="20"/>
      <c r="AT228" s="20"/>
      <c r="AU228" s="20"/>
      <c r="AV228" s="20"/>
      <c r="AW228" s="20"/>
      <c r="AX228" s="20"/>
      <c r="AY228" s="20"/>
      <c r="AZ228" s="20"/>
      <c r="BA228" s="20"/>
      <c r="BB228" s="20"/>
    </row>
    <row r="229" spans="1:54" ht="26.1" customHeight="1" x14ac:dyDescent="0.25">
      <c r="A229" s="21">
        <v>335</v>
      </c>
      <c r="B229" s="39" t="s">
        <v>10</v>
      </c>
      <c r="C229" s="13" t="s">
        <v>10</v>
      </c>
      <c r="D229" s="13">
        <v>34003</v>
      </c>
      <c r="E229" s="13" t="s">
        <v>252</v>
      </c>
      <c r="F229" s="13">
        <v>2488</v>
      </c>
      <c r="G229" s="13" t="s">
        <v>271</v>
      </c>
      <c r="H229" s="13" t="s">
        <v>323</v>
      </c>
      <c r="I229" s="13" t="s">
        <v>82</v>
      </c>
      <c r="J229" s="13" t="s">
        <v>84</v>
      </c>
      <c r="K229" s="13" t="s">
        <v>322</v>
      </c>
      <c r="L229" s="4">
        <v>2398</v>
      </c>
      <c r="M229" s="4">
        <v>1201</v>
      </c>
      <c r="N229" s="14" t="s">
        <v>39</v>
      </c>
      <c r="O229" s="15" t="s">
        <v>679</v>
      </c>
      <c r="P229" s="68">
        <v>2021.69</v>
      </c>
      <c r="Q229" s="61">
        <v>1786.28</v>
      </c>
      <c r="R229" s="65">
        <f t="shared" si="36"/>
        <v>0.91562047101449273</v>
      </c>
      <c r="S229" s="65">
        <f t="shared" si="37"/>
        <v>0.8090036231884058</v>
      </c>
      <c r="T229" s="15">
        <v>1.00111715977833E-4</v>
      </c>
      <c r="U229" s="15">
        <v>1.1806099999999999E-4</v>
      </c>
      <c r="V229" s="15">
        <f t="shared" si="38"/>
        <v>1.7949284022166992E-5</v>
      </c>
      <c r="W229" s="15">
        <f t="shared" si="39"/>
        <v>17.929254180541037</v>
      </c>
      <c r="X229" s="15">
        <v>2.9146420149605701E-5</v>
      </c>
      <c r="Y229" s="15">
        <v>3.5599999999999998E-5</v>
      </c>
      <c r="Z229" s="15">
        <f t="shared" si="40"/>
        <v>6.4535798503942971E-6</v>
      </c>
      <c r="AA229" s="16">
        <f t="shared" si="41"/>
        <v>22.141929668441986</v>
      </c>
      <c r="AB229" s="13">
        <v>0</v>
      </c>
      <c r="AC229" s="13">
        <v>0</v>
      </c>
      <c r="AD229" s="13">
        <v>0</v>
      </c>
      <c r="AE229" s="13">
        <v>0</v>
      </c>
      <c r="AF229" s="53">
        <f t="shared" si="34"/>
        <v>0</v>
      </c>
      <c r="AG229" s="53">
        <f t="shared" si="45"/>
        <v>4.7831247060931099E-7</v>
      </c>
      <c r="AH229" s="53">
        <f t="shared" si="42"/>
        <v>4.7831247060931099E-7</v>
      </c>
      <c r="AI229" s="53" t="str">
        <f t="shared" si="43"/>
        <v>0.00</v>
      </c>
      <c r="AJ229" s="44">
        <v>221112</v>
      </c>
      <c r="AK229" s="15" t="s">
        <v>683</v>
      </c>
      <c r="AL229" s="14" t="s">
        <v>76</v>
      </c>
      <c r="AM229" s="39" t="s">
        <v>58</v>
      </c>
      <c r="AN229" s="39" t="s">
        <v>59</v>
      </c>
      <c r="AO229" s="39" t="s">
        <v>77</v>
      </c>
      <c r="AP229" s="39" t="s">
        <v>61</v>
      </c>
      <c r="AQ229" s="20"/>
      <c r="AR229" s="20"/>
      <c r="AS229" s="20"/>
      <c r="AT229" s="20"/>
      <c r="AU229" s="20"/>
      <c r="AV229" s="20"/>
      <c r="AW229" s="20"/>
      <c r="AX229" s="20"/>
      <c r="AY229" s="20"/>
      <c r="AZ229" s="20"/>
      <c r="BA229" s="20"/>
      <c r="BB229" s="20"/>
    </row>
    <row r="230" spans="1:54" ht="26.1" customHeight="1" x14ac:dyDescent="0.25">
      <c r="A230" s="21">
        <v>336</v>
      </c>
      <c r="B230" s="39" t="s">
        <v>10</v>
      </c>
      <c r="C230" s="13" t="s">
        <v>10</v>
      </c>
      <c r="D230" s="13">
        <v>34003</v>
      </c>
      <c r="E230" s="13" t="s">
        <v>252</v>
      </c>
      <c r="F230" s="13">
        <v>2488</v>
      </c>
      <c r="G230" s="13" t="s">
        <v>271</v>
      </c>
      <c r="H230" s="13" t="s">
        <v>323</v>
      </c>
      <c r="I230" s="13" t="s">
        <v>82</v>
      </c>
      <c r="J230" s="13" t="s">
        <v>84</v>
      </c>
      <c r="K230" s="13" t="s">
        <v>322</v>
      </c>
      <c r="L230" s="4">
        <v>2398</v>
      </c>
      <c r="M230" s="4">
        <v>1201</v>
      </c>
      <c r="N230" s="14" t="s">
        <v>37</v>
      </c>
      <c r="O230" s="15" t="s">
        <v>679</v>
      </c>
      <c r="P230" s="68">
        <v>2021.69</v>
      </c>
      <c r="Q230" s="61">
        <v>1786.28</v>
      </c>
      <c r="R230" s="65">
        <f t="shared" si="36"/>
        <v>0.91562047101449273</v>
      </c>
      <c r="S230" s="65">
        <f t="shared" si="37"/>
        <v>0.8090036231884058</v>
      </c>
      <c r="T230" s="15">
        <v>1.00058271621555E-4</v>
      </c>
      <c r="U230" s="15">
        <v>1.17998E-4</v>
      </c>
      <c r="V230" s="15">
        <f t="shared" si="38"/>
        <v>1.7939728378445007E-5</v>
      </c>
      <c r="W230" s="15">
        <f t="shared" si="39"/>
        <v>17.929280695850387</v>
      </c>
      <c r="X230" s="15">
        <v>2.9130860415687409E-5</v>
      </c>
      <c r="Y230" s="15">
        <v>3.5500000000000002E-5</v>
      </c>
      <c r="Z230" s="15">
        <f t="shared" si="40"/>
        <v>6.3691395843125934E-6</v>
      </c>
      <c r="AA230" s="16">
        <f t="shared" si="41"/>
        <v>21.863891053773045</v>
      </c>
      <c r="AB230" s="13">
        <v>0</v>
      </c>
      <c r="AC230" s="13">
        <v>0</v>
      </c>
      <c r="AD230" s="13">
        <v>0</v>
      </c>
      <c r="AE230" s="13">
        <v>0</v>
      </c>
      <c r="AF230" s="53">
        <f t="shared" si="34"/>
        <v>0</v>
      </c>
      <c r="AG230" s="53">
        <f t="shared" si="45"/>
        <v>4.7696889625366687E-7</v>
      </c>
      <c r="AH230" s="53">
        <f t="shared" si="42"/>
        <v>4.7696889625366687E-7</v>
      </c>
      <c r="AI230" s="53" t="str">
        <f t="shared" si="43"/>
        <v>0.00</v>
      </c>
      <c r="AJ230" s="44">
        <v>221112</v>
      </c>
      <c r="AK230" s="15" t="s">
        <v>683</v>
      </c>
      <c r="AL230" s="14" t="s">
        <v>76</v>
      </c>
      <c r="AM230" s="39" t="s">
        <v>58</v>
      </c>
      <c r="AN230" s="39" t="s">
        <v>59</v>
      </c>
      <c r="AO230" s="39" t="s">
        <v>77</v>
      </c>
      <c r="AP230" s="39" t="s">
        <v>61</v>
      </c>
      <c r="AQ230" s="20"/>
      <c r="AR230" s="20"/>
      <c r="AS230" s="20"/>
      <c r="AT230" s="20"/>
      <c r="AU230" s="20"/>
      <c r="AV230" s="20"/>
      <c r="AW230" s="20"/>
      <c r="AX230" s="20"/>
      <c r="AY230" s="20"/>
      <c r="AZ230" s="20"/>
      <c r="BA230" s="20"/>
      <c r="BB230" s="20"/>
    </row>
    <row r="231" spans="1:54" ht="26.1" customHeight="1" x14ac:dyDescent="0.25">
      <c r="A231" s="21">
        <v>337</v>
      </c>
      <c r="B231" s="39" t="s">
        <v>10</v>
      </c>
      <c r="C231" s="13" t="s">
        <v>10</v>
      </c>
      <c r="D231" s="13">
        <v>34003</v>
      </c>
      <c r="E231" s="13" t="s">
        <v>252</v>
      </c>
      <c r="F231" s="13">
        <v>2488</v>
      </c>
      <c r="G231" s="13" t="s">
        <v>271</v>
      </c>
      <c r="H231" s="13" t="s">
        <v>323</v>
      </c>
      <c r="I231" s="13" t="s">
        <v>82</v>
      </c>
      <c r="J231" s="13" t="s">
        <v>84</v>
      </c>
      <c r="K231" s="13" t="s">
        <v>322</v>
      </c>
      <c r="L231" s="4">
        <v>2398</v>
      </c>
      <c r="M231" s="4">
        <v>1201</v>
      </c>
      <c r="N231" s="14" t="s">
        <v>34</v>
      </c>
      <c r="O231" s="15" t="s">
        <v>679</v>
      </c>
      <c r="P231" s="68">
        <v>2021.69</v>
      </c>
      <c r="Q231" s="61">
        <v>1786.28</v>
      </c>
      <c r="R231" s="65">
        <f t="shared" si="36"/>
        <v>0.91562047101449273</v>
      </c>
      <c r="S231" s="65">
        <f t="shared" si="37"/>
        <v>0.8090036231884058</v>
      </c>
      <c r="T231" s="15">
        <v>0</v>
      </c>
      <c r="U231" s="15">
        <v>0</v>
      </c>
      <c r="V231" s="15">
        <f t="shared" si="38"/>
        <v>0</v>
      </c>
      <c r="W231" s="15" t="str">
        <f t="shared" si="39"/>
        <v>0.00</v>
      </c>
      <c r="X231" s="15">
        <v>0</v>
      </c>
      <c r="Y231" s="15">
        <v>0</v>
      </c>
      <c r="Z231" s="15">
        <f t="shared" si="40"/>
        <v>0</v>
      </c>
      <c r="AA231" s="16" t="str">
        <f t="shared" si="41"/>
        <v>0</v>
      </c>
      <c r="AB231" s="13">
        <v>0</v>
      </c>
      <c r="AC231" s="13">
        <v>0</v>
      </c>
      <c r="AD231" s="13">
        <v>0</v>
      </c>
      <c r="AE231" s="13">
        <v>0</v>
      </c>
      <c r="AF231" s="53">
        <f t="shared" si="34"/>
        <v>0</v>
      </c>
      <c r="AG231" s="53">
        <f t="shared" si="45"/>
        <v>0</v>
      </c>
      <c r="AH231" s="53">
        <f t="shared" si="42"/>
        <v>0</v>
      </c>
      <c r="AI231" s="53" t="str">
        <f t="shared" si="43"/>
        <v>0.00</v>
      </c>
      <c r="AJ231" s="44">
        <v>221112</v>
      </c>
      <c r="AK231" s="15" t="s">
        <v>683</v>
      </c>
      <c r="AL231" s="14" t="s">
        <v>76</v>
      </c>
      <c r="AM231" s="39" t="s">
        <v>58</v>
      </c>
      <c r="AN231" s="39" t="s">
        <v>59</v>
      </c>
      <c r="AO231" s="39" t="s">
        <v>77</v>
      </c>
      <c r="AP231" s="39" t="s">
        <v>61</v>
      </c>
      <c r="AQ231" s="20"/>
      <c r="AR231" s="20"/>
      <c r="AS231" s="20"/>
      <c r="AT231" s="20"/>
      <c r="AU231" s="20"/>
      <c r="AV231" s="20"/>
      <c r="AW231" s="20"/>
      <c r="AX231" s="20"/>
      <c r="AY231" s="20"/>
      <c r="AZ231" s="20"/>
      <c r="BA231" s="20"/>
      <c r="BB231" s="20"/>
    </row>
    <row r="232" spans="1:54" ht="26.1" customHeight="1" x14ac:dyDescent="0.25">
      <c r="A232" s="21">
        <v>338</v>
      </c>
      <c r="B232" s="39" t="s">
        <v>10</v>
      </c>
      <c r="C232" s="13" t="s">
        <v>10</v>
      </c>
      <c r="D232" s="13">
        <v>34003</v>
      </c>
      <c r="E232" s="13" t="s">
        <v>252</v>
      </c>
      <c r="F232" s="13">
        <v>2488</v>
      </c>
      <c r="G232" s="13" t="s">
        <v>271</v>
      </c>
      <c r="H232" s="13" t="s">
        <v>325</v>
      </c>
      <c r="I232" s="13" t="s">
        <v>82</v>
      </c>
      <c r="J232" s="13" t="s">
        <v>84</v>
      </c>
      <c r="K232" s="13" t="s">
        <v>324</v>
      </c>
      <c r="L232" s="4">
        <v>2398</v>
      </c>
      <c r="M232" s="4">
        <v>1301</v>
      </c>
      <c r="N232" s="14" t="s">
        <v>35</v>
      </c>
      <c r="O232" s="15" t="s">
        <v>679</v>
      </c>
      <c r="P232" s="68">
        <v>1992.86</v>
      </c>
      <c r="Q232" s="61">
        <v>1578.87</v>
      </c>
      <c r="R232" s="65">
        <f t="shared" si="36"/>
        <v>0.90256340579710137</v>
      </c>
      <c r="S232" s="65">
        <f t="shared" si="37"/>
        <v>0.71506793478260866</v>
      </c>
      <c r="T232" s="15">
        <v>0.50270132381562604</v>
      </c>
      <c r="U232" s="15">
        <v>0.59224442499999996</v>
      </c>
      <c r="V232" s="15">
        <f t="shared" si="38"/>
        <v>8.9543101184373919E-2</v>
      </c>
      <c r="W232" s="15">
        <f t="shared" si="39"/>
        <v>17.812386190814035</v>
      </c>
      <c r="X232" s="15">
        <v>0.13066363341509701</v>
      </c>
      <c r="Y232" s="15">
        <v>0.161386368</v>
      </c>
      <c r="Z232" s="15">
        <f t="shared" si="40"/>
        <v>3.0722734584902989E-2</v>
      </c>
      <c r="AA232" s="16">
        <f t="shared" si="41"/>
        <v>23.512842695336566</v>
      </c>
      <c r="AB232" s="13">
        <v>0.5</v>
      </c>
      <c r="AC232" s="13">
        <v>0</v>
      </c>
      <c r="AD232" s="13">
        <v>0</v>
      </c>
      <c r="AE232" s="13">
        <v>447.83</v>
      </c>
      <c r="AF232" s="53">
        <f t="shared" si="34"/>
        <v>0</v>
      </c>
      <c r="AG232" s="53">
        <f t="shared" si="45"/>
        <v>2.4531930000570032E-3</v>
      </c>
      <c r="AH232" s="53">
        <f t="shared" si="42"/>
        <v>2.4531930000570032E-3</v>
      </c>
      <c r="AI232" s="53" t="str">
        <f t="shared" si="43"/>
        <v>0.00</v>
      </c>
      <c r="AJ232" s="44">
        <v>221112</v>
      </c>
      <c r="AK232" s="15" t="s">
        <v>683</v>
      </c>
      <c r="AL232" s="14" t="s">
        <v>76</v>
      </c>
      <c r="AM232" s="39" t="s">
        <v>58</v>
      </c>
      <c r="AN232" s="39" t="s">
        <v>59</v>
      </c>
      <c r="AO232" s="39" t="s">
        <v>77</v>
      </c>
      <c r="AP232" s="39" t="s">
        <v>61</v>
      </c>
      <c r="AQ232" s="20"/>
      <c r="AR232" s="20"/>
      <c r="AS232" s="20"/>
      <c r="AT232" s="20"/>
      <c r="AU232" s="20"/>
      <c r="AV232" s="20"/>
      <c r="AW232" s="20"/>
      <c r="AX232" s="20"/>
      <c r="AY232" s="20"/>
      <c r="AZ232" s="20"/>
      <c r="BA232" s="20"/>
      <c r="BB232" s="20"/>
    </row>
    <row r="233" spans="1:54" ht="26.1" customHeight="1" x14ac:dyDescent="0.25">
      <c r="A233" s="21">
        <v>339</v>
      </c>
      <c r="B233" s="39" t="s">
        <v>10</v>
      </c>
      <c r="C233" s="13" t="s">
        <v>10</v>
      </c>
      <c r="D233" s="13">
        <v>34003</v>
      </c>
      <c r="E233" s="13" t="s">
        <v>252</v>
      </c>
      <c r="F233" s="13">
        <v>2488</v>
      </c>
      <c r="G233" s="13" t="s">
        <v>271</v>
      </c>
      <c r="H233" s="13" t="s">
        <v>325</v>
      </c>
      <c r="I233" s="13" t="s">
        <v>82</v>
      </c>
      <c r="J233" s="13" t="s">
        <v>84</v>
      </c>
      <c r="K233" s="13" t="s">
        <v>324</v>
      </c>
      <c r="L233" s="4">
        <v>2398</v>
      </c>
      <c r="M233" s="4">
        <v>1301</v>
      </c>
      <c r="N233" s="14" t="s">
        <v>40</v>
      </c>
      <c r="O233" s="15" t="s">
        <v>679</v>
      </c>
      <c r="P233" s="68">
        <v>1992.86</v>
      </c>
      <c r="Q233" s="61">
        <v>1578.87</v>
      </c>
      <c r="R233" s="65">
        <f t="shared" si="36"/>
        <v>0.90256340579710137</v>
      </c>
      <c r="S233" s="65">
        <f t="shared" si="37"/>
        <v>0.71506793478260866</v>
      </c>
      <c r="T233" s="15">
        <v>0</v>
      </c>
      <c r="U233" s="15">
        <v>0</v>
      </c>
      <c r="V233" s="15">
        <f t="shared" si="38"/>
        <v>0</v>
      </c>
      <c r="W233" s="15" t="str">
        <f t="shared" si="39"/>
        <v>0.00</v>
      </c>
      <c r="X233" s="15">
        <v>0</v>
      </c>
      <c r="Y233" s="15">
        <v>0</v>
      </c>
      <c r="Z233" s="15">
        <f t="shared" si="40"/>
        <v>0</v>
      </c>
      <c r="AA233" s="16" t="str">
        <f t="shared" si="41"/>
        <v>0</v>
      </c>
      <c r="AB233" s="13">
        <v>0</v>
      </c>
      <c r="AC233" s="13">
        <v>0</v>
      </c>
      <c r="AD233" s="13">
        <v>0</v>
      </c>
      <c r="AE233" s="13">
        <v>0</v>
      </c>
      <c r="AF233" s="53">
        <f t="shared" ref="AF233:AF296" si="46">AC233/2000</f>
        <v>0</v>
      </c>
      <c r="AG233" s="53">
        <f t="shared" si="45"/>
        <v>0</v>
      </c>
      <c r="AH233" s="53">
        <f t="shared" si="42"/>
        <v>0</v>
      </c>
      <c r="AI233" s="53" t="str">
        <f t="shared" si="43"/>
        <v>0.00</v>
      </c>
      <c r="AJ233" s="44">
        <v>221112</v>
      </c>
      <c r="AK233" s="15" t="s">
        <v>683</v>
      </c>
      <c r="AL233" s="14" t="s">
        <v>76</v>
      </c>
      <c r="AM233" s="39" t="s">
        <v>58</v>
      </c>
      <c r="AN233" s="39" t="s">
        <v>59</v>
      </c>
      <c r="AO233" s="39" t="s">
        <v>77</v>
      </c>
      <c r="AP233" s="39" t="s">
        <v>61</v>
      </c>
      <c r="AQ233" s="20"/>
      <c r="AR233" s="20"/>
      <c r="AS233" s="20"/>
      <c r="AT233" s="20"/>
      <c r="AU233" s="20"/>
      <c r="AV233" s="20"/>
      <c r="AW233" s="20"/>
      <c r="AX233" s="20"/>
      <c r="AY233" s="20"/>
      <c r="AZ233" s="20"/>
      <c r="BA233" s="20"/>
      <c r="BB233" s="20"/>
    </row>
    <row r="234" spans="1:54" ht="26.1" customHeight="1" x14ac:dyDescent="0.25">
      <c r="A234" s="21">
        <v>340</v>
      </c>
      <c r="B234" s="40" t="s">
        <v>10</v>
      </c>
      <c r="C234" s="13" t="s">
        <v>10</v>
      </c>
      <c r="D234" s="13">
        <v>34003</v>
      </c>
      <c r="E234" s="13" t="s">
        <v>252</v>
      </c>
      <c r="F234" s="13">
        <v>2488</v>
      </c>
      <c r="G234" s="13" t="s">
        <v>271</v>
      </c>
      <c r="H234" s="13" t="s">
        <v>325</v>
      </c>
      <c r="I234" s="13" t="s">
        <v>82</v>
      </c>
      <c r="J234" s="13" t="s">
        <v>84</v>
      </c>
      <c r="K234" s="13" t="s">
        <v>324</v>
      </c>
      <c r="L234" s="4">
        <v>2398</v>
      </c>
      <c r="M234" s="4">
        <v>1301</v>
      </c>
      <c r="N234" s="13" t="s">
        <v>36</v>
      </c>
      <c r="O234" s="15" t="s">
        <v>679</v>
      </c>
      <c r="P234" s="68">
        <v>1992.86</v>
      </c>
      <c r="Q234" s="61">
        <v>1578.87</v>
      </c>
      <c r="R234" s="65">
        <f t="shared" si="36"/>
        <v>0.90256340579710137</v>
      </c>
      <c r="S234" s="65">
        <f t="shared" si="37"/>
        <v>0.71506793478260866</v>
      </c>
      <c r="T234" s="15">
        <v>9.5191473078081498E-2</v>
      </c>
      <c r="U234" s="15">
        <v>0.112292089</v>
      </c>
      <c r="V234" s="15">
        <f t="shared" si="38"/>
        <v>1.7100615921918499E-2</v>
      </c>
      <c r="W234" s="15">
        <f t="shared" si="39"/>
        <v>17.964440898914962</v>
      </c>
      <c r="X234" s="15">
        <v>2.1948714185421051E-2</v>
      </c>
      <c r="Y234" s="15">
        <v>2.7109480999999998E-2</v>
      </c>
      <c r="Z234" s="15">
        <f t="shared" si="40"/>
        <v>5.1607668145789466E-3</v>
      </c>
      <c r="AA234" s="16">
        <f t="shared" si="41"/>
        <v>23.512843490425841</v>
      </c>
      <c r="AB234" s="13">
        <v>0.1</v>
      </c>
      <c r="AC234" s="13">
        <v>0</v>
      </c>
      <c r="AD234" s="13">
        <v>0.24</v>
      </c>
      <c r="AE234" s="13">
        <v>0</v>
      </c>
      <c r="AF234" s="53">
        <f t="shared" si="46"/>
        <v>0</v>
      </c>
      <c r="AG234" s="53">
        <f t="shared" si="45"/>
        <v>4.120843033308632E-4</v>
      </c>
      <c r="AH234" s="53">
        <f t="shared" si="42"/>
        <v>4.120843033308632E-4</v>
      </c>
      <c r="AI234" s="53" t="str">
        <f t="shared" si="43"/>
        <v>0.00</v>
      </c>
      <c r="AJ234" s="44">
        <v>221112</v>
      </c>
      <c r="AK234" s="15" t="s">
        <v>683</v>
      </c>
      <c r="AL234" s="14" t="s">
        <v>76</v>
      </c>
      <c r="AM234" s="39" t="s">
        <v>58</v>
      </c>
      <c r="AN234" s="39" t="s">
        <v>59</v>
      </c>
      <c r="AO234" s="39" t="s">
        <v>77</v>
      </c>
      <c r="AP234" s="39" t="s">
        <v>61</v>
      </c>
      <c r="AQ234" s="59"/>
      <c r="AR234" s="20"/>
      <c r="AS234" s="20"/>
      <c r="AT234" s="20"/>
      <c r="AU234" s="20"/>
      <c r="AV234" s="20"/>
      <c r="AW234" s="20"/>
      <c r="AX234" s="20"/>
      <c r="AY234" s="20"/>
      <c r="AZ234" s="20"/>
      <c r="BA234" s="20"/>
      <c r="BB234" s="20"/>
    </row>
    <row r="235" spans="1:54" ht="26.1" customHeight="1" x14ac:dyDescent="0.25">
      <c r="A235" s="21">
        <v>341</v>
      </c>
      <c r="B235" s="39" t="s">
        <v>10</v>
      </c>
      <c r="C235" s="13" t="s">
        <v>10</v>
      </c>
      <c r="D235" s="13">
        <v>34003</v>
      </c>
      <c r="E235" s="13" t="s">
        <v>252</v>
      </c>
      <c r="F235" s="13">
        <v>2488</v>
      </c>
      <c r="G235" s="13" t="s">
        <v>271</v>
      </c>
      <c r="H235" s="13" t="s">
        <v>325</v>
      </c>
      <c r="I235" s="13" t="s">
        <v>82</v>
      </c>
      <c r="J235" s="13" t="s">
        <v>84</v>
      </c>
      <c r="K235" s="13" t="s">
        <v>324</v>
      </c>
      <c r="L235" s="4">
        <v>2398</v>
      </c>
      <c r="M235" s="4">
        <v>1301</v>
      </c>
      <c r="N235" s="14" t="s">
        <v>38</v>
      </c>
      <c r="O235" s="15" t="s">
        <v>679</v>
      </c>
      <c r="P235" s="68">
        <v>1992.86</v>
      </c>
      <c r="Q235" s="61">
        <v>1578.87</v>
      </c>
      <c r="R235" s="65">
        <f t="shared" si="36"/>
        <v>0.90256340579710137</v>
      </c>
      <c r="S235" s="65">
        <f t="shared" si="37"/>
        <v>0.71506793478260866</v>
      </c>
      <c r="T235" s="15">
        <v>5.0030016967205003E-4</v>
      </c>
      <c r="U235" s="15">
        <v>5.8941600000000005E-4</v>
      </c>
      <c r="V235" s="15">
        <f t="shared" si="38"/>
        <v>8.9115830327950022E-5</v>
      </c>
      <c r="W235" s="15">
        <f t="shared" si="39"/>
        <v>17.812472537510036</v>
      </c>
      <c r="X235" s="15">
        <v>1.3003951823989108E-4</v>
      </c>
      <c r="Y235" s="15">
        <v>1.606E-4</v>
      </c>
      <c r="Z235" s="15">
        <f t="shared" si="40"/>
        <v>3.0560481760108916E-5</v>
      </c>
      <c r="AA235" s="16">
        <f t="shared" si="41"/>
        <v>23.500918931222358</v>
      </c>
      <c r="AB235" s="13">
        <v>0</v>
      </c>
      <c r="AC235" s="13">
        <v>0</v>
      </c>
      <c r="AD235" s="13">
        <v>0</v>
      </c>
      <c r="AE235" s="13">
        <v>0</v>
      </c>
      <c r="AF235" s="53">
        <f t="shared" si="46"/>
        <v>0</v>
      </c>
      <c r="AG235" s="53">
        <f t="shared" si="45"/>
        <v>2.4412396207414162E-6</v>
      </c>
      <c r="AH235" s="53">
        <f t="shared" si="42"/>
        <v>2.4412396207414162E-6</v>
      </c>
      <c r="AI235" s="53" t="str">
        <f t="shared" si="43"/>
        <v>0.00</v>
      </c>
      <c r="AJ235" s="44">
        <v>221112</v>
      </c>
      <c r="AK235" s="15" t="s">
        <v>683</v>
      </c>
      <c r="AL235" s="14" t="s">
        <v>76</v>
      </c>
      <c r="AM235" s="39" t="s">
        <v>58</v>
      </c>
      <c r="AN235" s="39" t="s">
        <v>59</v>
      </c>
      <c r="AO235" s="39" t="s">
        <v>77</v>
      </c>
      <c r="AP235" s="39" t="s">
        <v>61</v>
      </c>
      <c r="AQ235" s="20"/>
      <c r="AR235" s="20"/>
      <c r="AS235" s="20"/>
      <c r="AT235" s="20"/>
      <c r="AU235" s="20"/>
      <c r="AV235" s="20"/>
      <c r="AW235" s="20"/>
      <c r="AX235" s="20"/>
      <c r="AY235" s="20"/>
      <c r="AZ235" s="20"/>
      <c r="BA235" s="20"/>
      <c r="BB235" s="20"/>
    </row>
    <row r="236" spans="1:54" ht="26.1" customHeight="1" x14ac:dyDescent="0.25">
      <c r="A236" s="21">
        <v>342</v>
      </c>
      <c r="B236" s="39" t="s">
        <v>10</v>
      </c>
      <c r="C236" s="13" t="s">
        <v>10</v>
      </c>
      <c r="D236" s="13">
        <v>34003</v>
      </c>
      <c r="E236" s="13" t="s">
        <v>252</v>
      </c>
      <c r="F236" s="13">
        <v>2488</v>
      </c>
      <c r="G236" s="13" t="s">
        <v>271</v>
      </c>
      <c r="H236" s="13" t="s">
        <v>325</v>
      </c>
      <c r="I236" s="13" t="s">
        <v>82</v>
      </c>
      <c r="J236" s="13" t="s">
        <v>84</v>
      </c>
      <c r="K236" s="13" t="s">
        <v>324</v>
      </c>
      <c r="L236" s="4">
        <v>2398</v>
      </c>
      <c r="M236" s="4">
        <v>1301</v>
      </c>
      <c r="N236" s="14" t="s">
        <v>39</v>
      </c>
      <c r="O236" s="15" t="s">
        <v>679</v>
      </c>
      <c r="P236" s="68">
        <v>1992.86</v>
      </c>
      <c r="Q236" s="61">
        <v>1578.87</v>
      </c>
      <c r="R236" s="65">
        <f t="shared" si="36"/>
        <v>0.90256340579710137</v>
      </c>
      <c r="S236" s="65">
        <f t="shared" si="37"/>
        <v>0.71506793478260866</v>
      </c>
      <c r="T236" s="15">
        <v>5.0030016967205003E-4</v>
      </c>
      <c r="U236" s="15">
        <v>5.8941600000000005E-4</v>
      </c>
      <c r="V236" s="15">
        <f t="shared" si="38"/>
        <v>8.9115830327950022E-5</v>
      </c>
      <c r="W236" s="15">
        <f t="shared" si="39"/>
        <v>17.812472537510036</v>
      </c>
      <c r="X236" s="15">
        <v>1.3003951823989108E-4</v>
      </c>
      <c r="Y236" s="15">
        <v>1.606E-4</v>
      </c>
      <c r="Z236" s="15">
        <f t="shared" si="40"/>
        <v>3.0560481760108916E-5</v>
      </c>
      <c r="AA236" s="16">
        <f t="shared" si="41"/>
        <v>23.500918931222358</v>
      </c>
      <c r="AB236" s="13">
        <v>0</v>
      </c>
      <c r="AC236" s="13">
        <v>0</v>
      </c>
      <c r="AD236" s="13">
        <v>0</v>
      </c>
      <c r="AE236" s="13">
        <v>0</v>
      </c>
      <c r="AF236" s="53">
        <f t="shared" si="46"/>
        <v>0</v>
      </c>
      <c r="AG236" s="53">
        <f t="shared" si="45"/>
        <v>2.4412396207414162E-6</v>
      </c>
      <c r="AH236" s="53">
        <f t="shared" si="42"/>
        <v>2.4412396207414162E-6</v>
      </c>
      <c r="AI236" s="53" t="str">
        <f t="shared" si="43"/>
        <v>0.00</v>
      </c>
      <c r="AJ236" s="44">
        <v>221112</v>
      </c>
      <c r="AK236" s="15" t="s">
        <v>683</v>
      </c>
      <c r="AL236" s="14" t="s">
        <v>76</v>
      </c>
      <c r="AM236" s="39" t="s">
        <v>58</v>
      </c>
      <c r="AN236" s="39" t="s">
        <v>59</v>
      </c>
      <c r="AO236" s="39" t="s">
        <v>77</v>
      </c>
      <c r="AP236" s="39" t="s">
        <v>61</v>
      </c>
      <c r="AQ236" s="20"/>
      <c r="AR236" s="20"/>
      <c r="AS236" s="20"/>
      <c r="AT236" s="20"/>
      <c r="AU236" s="20"/>
      <c r="AV236" s="20"/>
      <c r="AW236" s="20"/>
      <c r="AX236" s="20"/>
      <c r="AY236" s="20"/>
      <c r="AZ236" s="20"/>
      <c r="BA236" s="20"/>
      <c r="BB236" s="20"/>
    </row>
    <row r="237" spans="1:54" ht="26.1" customHeight="1" x14ac:dyDescent="0.25">
      <c r="A237" s="21">
        <v>343</v>
      </c>
      <c r="B237" s="39" t="s">
        <v>10</v>
      </c>
      <c r="C237" s="13" t="s">
        <v>10</v>
      </c>
      <c r="D237" s="13">
        <v>34003</v>
      </c>
      <c r="E237" s="13" t="s">
        <v>252</v>
      </c>
      <c r="F237" s="13">
        <v>2488</v>
      </c>
      <c r="G237" s="13" t="s">
        <v>271</v>
      </c>
      <c r="H237" s="13" t="s">
        <v>325</v>
      </c>
      <c r="I237" s="13" t="s">
        <v>82</v>
      </c>
      <c r="J237" s="13" t="s">
        <v>84</v>
      </c>
      <c r="K237" s="13" t="s">
        <v>324</v>
      </c>
      <c r="L237" s="4">
        <v>2398</v>
      </c>
      <c r="M237" s="4">
        <v>1301</v>
      </c>
      <c r="N237" s="14" t="s">
        <v>37</v>
      </c>
      <c r="O237" s="15" t="s">
        <v>679</v>
      </c>
      <c r="P237" s="68">
        <v>1992.86</v>
      </c>
      <c r="Q237" s="61">
        <v>1578.87</v>
      </c>
      <c r="R237" s="65">
        <f t="shared" si="36"/>
        <v>0.90256340579710137</v>
      </c>
      <c r="S237" s="65">
        <f t="shared" si="37"/>
        <v>0.71506793478260866</v>
      </c>
      <c r="T237" s="15">
        <v>2.9745455999982099E-3</v>
      </c>
      <c r="U237" s="15">
        <v>3.5043829999999998E-3</v>
      </c>
      <c r="V237" s="15">
        <f t="shared" si="38"/>
        <v>5.2983740000178995E-4</v>
      </c>
      <c r="W237" s="15">
        <f t="shared" si="39"/>
        <v>17.812381158389666</v>
      </c>
      <c r="X237" s="15">
        <v>7.7315279956789891E-4</v>
      </c>
      <c r="Y237" s="15">
        <v>9.5494299999999998E-4</v>
      </c>
      <c r="Z237" s="15">
        <f t="shared" si="40"/>
        <v>1.8179020043210107E-4</v>
      </c>
      <c r="AA237" s="16">
        <f t="shared" si="41"/>
        <v>23.512842549842709</v>
      </c>
      <c r="AB237" s="13">
        <v>0</v>
      </c>
      <c r="AC237" s="13">
        <v>0</v>
      </c>
      <c r="AD237" s="13">
        <v>0</v>
      </c>
      <c r="AE237" s="13">
        <v>0</v>
      </c>
      <c r="AF237" s="53">
        <f t="shared" si="46"/>
        <v>0</v>
      </c>
      <c r="AG237" s="53">
        <f t="shared" si="45"/>
        <v>1.4515844876398944E-5</v>
      </c>
      <c r="AH237" s="53">
        <f t="shared" si="42"/>
        <v>1.4515844876398944E-5</v>
      </c>
      <c r="AI237" s="53" t="str">
        <f t="shared" si="43"/>
        <v>0.00</v>
      </c>
      <c r="AJ237" s="44">
        <v>221112</v>
      </c>
      <c r="AK237" s="15" t="s">
        <v>683</v>
      </c>
      <c r="AL237" s="14" t="s">
        <v>76</v>
      </c>
      <c r="AM237" s="39" t="s">
        <v>58</v>
      </c>
      <c r="AN237" s="39" t="s">
        <v>59</v>
      </c>
      <c r="AO237" s="39" t="s">
        <v>77</v>
      </c>
      <c r="AP237" s="39" t="s">
        <v>61</v>
      </c>
      <c r="AQ237" s="20"/>
      <c r="AR237" s="20"/>
      <c r="AS237" s="20"/>
      <c r="AT237" s="20"/>
      <c r="AU237" s="20"/>
      <c r="AV237" s="20"/>
      <c r="AW237" s="20"/>
      <c r="AX237" s="20"/>
      <c r="AY237" s="20"/>
      <c r="AZ237" s="20"/>
      <c r="BA237" s="20"/>
      <c r="BB237" s="20"/>
    </row>
    <row r="238" spans="1:54" ht="26.1" customHeight="1" x14ac:dyDescent="0.25">
      <c r="A238" s="21">
        <v>344</v>
      </c>
      <c r="B238" s="39" t="s">
        <v>10</v>
      </c>
      <c r="C238" s="13" t="s">
        <v>10</v>
      </c>
      <c r="D238" s="13">
        <v>34003</v>
      </c>
      <c r="E238" s="13" t="s">
        <v>252</v>
      </c>
      <c r="F238" s="13">
        <v>2488</v>
      </c>
      <c r="G238" s="13" t="s">
        <v>271</v>
      </c>
      <c r="H238" s="13" t="s">
        <v>325</v>
      </c>
      <c r="I238" s="13" t="s">
        <v>82</v>
      </c>
      <c r="J238" s="13" t="s">
        <v>84</v>
      </c>
      <c r="K238" s="13" t="s">
        <v>324</v>
      </c>
      <c r="L238" s="4">
        <v>2398</v>
      </c>
      <c r="M238" s="4">
        <v>1301</v>
      </c>
      <c r="N238" s="14" t="s">
        <v>34</v>
      </c>
      <c r="O238" s="15" t="s">
        <v>679</v>
      </c>
      <c r="P238" s="68">
        <v>1992.86</v>
      </c>
      <c r="Q238" s="61">
        <v>1578.87</v>
      </c>
      <c r="R238" s="65">
        <f t="shared" si="36"/>
        <v>0.90256340579710137</v>
      </c>
      <c r="S238" s="65">
        <f t="shared" si="37"/>
        <v>0.71506793478260866</v>
      </c>
      <c r="T238" s="15">
        <v>0</v>
      </c>
      <c r="U238" s="15">
        <v>0</v>
      </c>
      <c r="V238" s="15">
        <f t="shared" si="38"/>
        <v>0</v>
      </c>
      <c r="W238" s="15" t="str">
        <f t="shared" si="39"/>
        <v>0.00</v>
      </c>
      <c r="X238" s="15">
        <v>0</v>
      </c>
      <c r="Y238" s="15">
        <v>0</v>
      </c>
      <c r="Z238" s="15">
        <f t="shared" si="40"/>
        <v>0</v>
      </c>
      <c r="AA238" s="16" t="str">
        <f t="shared" si="41"/>
        <v>0</v>
      </c>
      <c r="AB238" s="13">
        <v>0</v>
      </c>
      <c r="AC238" s="13">
        <v>0</v>
      </c>
      <c r="AD238" s="13">
        <v>0</v>
      </c>
      <c r="AE238" s="13">
        <v>0</v>
      </c>
      <c r="AF238" s="53">
        <f t="shared" si="46"/>
        <v>0</v>
      </c>
      <c r="AG238" s="53">
        <f t="shared" si="45"/>
        <v>0</v>
      </c>
      <c r="AH238" s="53">
        <f t="shared" si="42"/>
        <v>0</v>
      </c>
      <c r="AI238" s="53" t="str">
        <f t="shared" si="43"/>
        <v>0.00</v>
      </c>
      <c r="AJ238" s="44">
        <v>221112</v>
      </c>
      <c r="AK238" s="15" t="s">
        <v>683</v>
      </c>
      <c r="AL238" s="14" t="s">
        <v>76</v>
      </c>
      <c r="AM238" s="39" t="s">
        <v>58</v>
      </c>
      <c r="AN238" s="39" t="s">
        <v>59</v>
      </c>
      <c r="AO238" s="39" t="s">
        <v>77</v>
      </c>
      <c r="AP238" s="39" t="s">
        <v>61</v>
      </c>
      <c r="AQ238" s="20"/>
      <c r="AR238" s="20"/>
      <c r="AS238" s="20"/>
      <c r="AT238" s="20"/>
      <c r="AU238" s="20"/>
      <c r="AV238" s="20"/>
      <c r="AW238" s="20"/>
      <c r="AX238" s="20"/>
      <c r="AY238" s="20"/>
      <c r="AZ238" s="20"/>
      <c r="BA238" s="20"/>
      <c r="BB238" s="20"/>
    </row>
    <row r="239" spans="1:54" ht="26.1" customHeight="1" x14ac:dyDescent="0.25">
      <c r="A239" s="21">
        <v>297</v>
      </c>
      <c r="B239" s="39" t="s">
        <v>10</v>
      </c>
      <c r="C239" s="13" t="s">
        <v>10</v>
      </c>
      <c r="D239" s="13">
        <v>34003</v>
      </c>
      <c r="E239" s="13" t="s">
        <v>252</v>
      </c>
      <c r="F239" s="13">
        <v>2488</v>
      </c>
      <c r="G239" s="13" t="s">
        <v>271</v>
      </c>
      <c r="H239" s="13" t="s">
        <v>311</v>
      </c>
      <c r="I239" s="13" t="s">
        <v>82</v>
      </c>
      <c r="J239" s="13" t="s">
        <v>84</v>
      </c>
      <c r="K239" s="13" t="s">
        <v>310</v>
      </c>
      <c r="L239" s="4">
        <v>2398</v>
      </c>
      <c r="M239" s="4">
        <v>1201</v>
      </c>
      <c r="N239" s="14" t="s">
        <v>40</v>
      </c>
      <c r="O239" s="15" t="s">
        <v>679</v>
      </c>
      <c r="P239" s="68">
        <v>2021.69</v>
      </c>
      <c r="Q239" s="61">
        <v>1786.28</v>
      </c>
      <c r="R239" s="65">
        <f t="shared" si="36"/>
        <v>0.91562047101449273</v>
      </c>
      <c r="S239" s="65">
        <f t="shared" si="37"/>
        <v>0.8090036231884058</v>
      </c>
      <c r="T239" s="15">
        <v>0</v>
      </c>
      <c r="U239" s="15">
        <v>0</v>
      </c>
      <c r="V239" s="15">
        <f t="shared" si="38"/>
        <v>0</v>
      </c>
      <c r="W239" s="15" t="str">
        <f t="shared" si="39"/>
        <v>0.00</v>
      </c>
      <c r="X239" s="15">
        <v>0</v>
      </c>
      <c r="Y239" s="15">
        <v>0</v>
      </c>
      <c r="Z239" s="15">
        <f t="shared" si="40"/>
        <v>0</v>
      </c>
      <c r="AA239" s="16" t="str">
        <f t="shared" si="41"/>
        <v>0</v>
      </c>
      <c r="AB239" s="13">
        <v>0</v>
      </c>
      <c r="AC239" s="13">
        <v>0</v>
      </c>
      <c r="AD239" s="13">
        <v>0</v>
      </c>
      <c r="AE239" s="13">
        <v>0</v>
      </c>
      <c r="AF239" s="53">
        <f t="shared" si="46"/>
        <v>0</v>
      </c>
      <c r="AG239" s="53">
        <f t="shared" si="45"/>
        <v>0</v>
      </c>
      <c r="AH239" s="53">
        <f t="shared" si="42"/>
        <v>0</v>
      </c>
      <c r="AI239" s="53" t="str">
        <f t="shared" si="43"/>
        <v>0.00</v>
      </c>
      <c r="AJ239" s="44">
        <v>221112</v>
      </c>
      <c r="AK239" s="15" t="s">
        <v>683</v>
      </c>
      <c r="AL239" s="14" t="s">
        <v>76</v>
      </c>
      <c r="AM239" s="39" t="s">
        <v>58</v>
      </c>
      <c r="AN239" s="39" t="s">
        <v>59</v>
      </c>
      <c r="AO239" s="39" t="s">
        <v>77</v>
      </c>
      <c r="AP239" s="39" t="s">
        <v>61</v>
      </c>
      <c r="AQ239" s="20"/>
      <c r="AR239" s="20"/>
      <c r="AS239" s="20"/>
      <c r="AT239" s="20"/>
      <c r="AU239" s="20"/>
      <c r="AV239" s="20"/>
      <c r="AW239" s="20"/>
      <c r="AX239" s="20"/>
      <c r="AY239" s="20"/>
      <c r="AZ239" s="20"/>
      <c r="BA239" s="20"/>
      <c r="BB239" s="20"/>
    </row>
    <row r="240" spans="1:54" ht="26.1" customHeight="1" x14ac:dyDescent="0.25">
      <c r="A240" s="21">
        <v>298</v>
      </c>
      <c r="B240" s="39" t="s">
        <v>10</v>
      </c>
      <c r="C240" s="13" t="s">
        <v>10</v>
      </c>
      <c r="D240" s="13">
        <v>34003</v>
      </c>
      <c r="E240" s="13" t="s">
        <v>252</v>
      </c>
      <c r="F240" s="13">
        <v>2488</v>
      </c>
      <c r="G240" s="13" t="s">
        <v>271</v>
      </c>
      <c r="H240" s="13" t="s">
        <v>311</v>
      </c>
      <c r="I240" s="13" t="s">
        <v>82</v>
      </c>
      <c r="J240" s="13" t="s">
        <v>84</v>
      </c>
      <c r="K240" s="13" t="s">
        <v>310</v>
      </c>
      <c r="L240" s="4">
        <v>2398</v>
      </c>
      <c r="M240" s="4">
        <v>1201</v>
      </c>
      <c r="N240" s="14" t="s">
        <v>38</v>
      </c>
      <c r="O240" s="15" t="s">
        <v>679</v>
      </c>
      <c r="P240" s="68">
        <v>2021.69</v>
      </c>
      <c r="Q240" s="61">
        <v>1786.28</v>
      </c>
      <c r="R240" s="65">
        <f t="shared" si="36"/>
        <v>0.91562047101449273</v>
      </c>
      <c r="S240" s="65">
        <f t="shared" si="37"/>
        <v>0.8090036231884058</v>
      </c>
      <c r="T240" s="15">
        <v>7.4268083929630997</v>
      </c>
      <c r="U240" s="15">
        <v>8.7583530819999993</v>
      </c>
      <c r="V240" s="15">
        <f t="shared" si="38"/>
        <v>1.3315446890368996</v>
      </c>
      <c r="W240" s="15">
        <f t="shared" si="39"/>
        <v>17.928895140186167</v>
      </c>
      <c r="X240" s="15">
        <v>2.1622332179367527</v>
      </c>
      <c r="Y240" s="15">
        <v>2.6364953670000002</v>
      </c>
      <c r="Z240" s="15">
        <f t="shared" si="40"/>
        <v>0.47426214906324748</v>
      </c>
      <c r="AA240" s="16">
        <f t="shared" si="41"/>
        <v>21.93390357381514</v>
      </c>
      <c r="AB240" s="13">
        <v>7.42</v>
      </c>
      <c r="AC240" s="13">
        <v>0</v>
      </c>
      <c r="AD240" s="13">
        <v>0</v>
      </c>
      <c r="AE240" s="13">
        <v>0</v>
      </c>
      <c r="AF240" s="53">
        <f t="shared" si="46"/>
        <v>0</v>
      </c>
      <c r="AG240" s="53">
        <f t="shared" si="45"/>
        <v>3.5423275638757648E-2</v>
      </c>
      <c r="AH240" s="53">
        <f t="shared" si="42"/>
        <v>3.5423275638757648E-2</v>
      </c>
      <c r="AI240" s="53" t="str">
        <f t="shared" si="43"/>
        <v>0.00</v>
      </c>
      <c r="AJ240" s="44">
        <v>221112</v>
      </c>
      <c r="AK240" s="15" t="s">
        <v>683</v>
      </c>
      <c r="AL240" s="14" t="s">
        <v>76</v>
      </c>
      <c r="AM240" s="39" t="s">
        <v>58</v>
      </c>
      <c r="AN240" s="39" t="s">
        <v>59</v>
      </c>
      <c r="AO240" s="39" t="s">
        <v>77</v>
      </c>
      <c r="AP240" s="39" t="s">
        <v>61</v>
      </c>
      <c r="AQ240" s="20"/>
      <c r="AR240" s="20"/>
      <c r="AS240" s="20"/>
      <c r="AT240" s="20"/>
      <c r="AU240" s="20"/>
      <c r="AV240" s="20"/>
      <c r="AW240" s="20"/>
      <c r="AX240" s="20"/>
      <c r="AY240" s="20"/>
      <c r="AZ240" s="20"/>
      <c r="BA240" s="20"/>
      <c r="BB240" s="20"/>
    </row>
    <row r="241" spans="1:54" ht="26.1" customHeight="1" x14ac:dyDescent="0.25">
      <c r="A241" s="21">
        <v>299</v>
      </c>
      <c r="B241" s="39" t="s">
        <v>10</v>
      </c>
      <c r="C241" s="13" t="s">
        <v>10</v>
      </c>
      <c r="D241" s="13">
        <v>34003</v>
      </c>
      <c r="E241" s="13" t="s">
        <v>252</v>
      </c>
      <c r="F241" s="13">
        <v>2488</v>
      </c>
      <c r="G241" s="13" t="s">
        <v>271</v>
      </c>
      <c r="H241" s="13" t="s">
        <v>311</v>
      </c>
      <c r="I241" s="13" t="s">
        <v>82</v>
      </c>
      <c r="J241" s="13" t="s">
        <v>84</v>
      </c>
      <c r="K241" s="13" t="s">
        <v>310</v>
      </c>
      <c r="L241" s="4">
        <v>2398</v>
      </c>
      <c r="M241" s="4">
        <v>1201</v>
      </c>
      <c r="N241" s="14" t="s">
        <v>39</v>
      </c>
      <c r="O241" s="15" t="s">
        <v>679</v>
      </c>
      <c r="P241" s="68">
        <v>2021.69</v>
      </c>
      <c r="Q241" s="61">
        <v>1786.28</v>
      </c>
      <c r="R241" s="65">
        <f t="shared" si="36"/>
        <v>0.91562047101449273</v>
      </c>
      <c r="S241" s="65">
        <f t="shared" si="37"/>
        <v>0.8090036231884058</v>
      </c>
      <c r="T241" s="15">
        <v>7.4268083929630997</v>
      </c>
      <c r="U241" s="15">
        <v>8.7583530819999993</v>
      </c>
      <c r="V241" s="15">
        <f t="shared" si="38"/>
        <v>1.3315446890368996</v>
      </c>
      <c r="W241" s="15">
        <f t="shared" si="39"/>
        <v>17.928895140186167</v>
      </c>
      <c r="X241" s="15">
        <v>2.1622332179367527</v>
      </c>
      <c r="Y241" s="15">
        <v>2.6364953670000002</v>
      </c>
      <c r="Z241" s="15">
        <f t="shared" si="40"/>
        <v>0.47426214906324748</v>
      </c>
      <c r="AA241" s="16">
        <f t="shared" si="41"/>
        <v>21.93390357381514</v>
      </c>
      <c r="AB241" s="13">
        <v>7.42</v>
      </c>
      <c r="AC241" s="13">
        <v>0</v>
      </c>
      <c r="AD241" s="13">
        <v>0</v>
      </c>
      <c r="AE241" s="13">
        <v>0</v>
      </c>
      <c r="AF241" s="53">
        <f t="shared" si="46"/>
        <v>0</v>
      </c>
      <c r="AG241" s="53">
        <f t="shared" si="45"/>
        <v>3.5423275638757648E-2</v>
      </c>
      <c r="AH241" s="53">
        <f t="shared" si="42"/>
        <v>3.5423275638757648E-2</v>
      </c>
      <c r="AI241" s="53" t="str">
        <f t="shared" si="43"/>
        <v>0.00</v>
      </c>
      <c r="AJ241" s="44">
        <v>221112</v>
      </c>
      <c r="AK241" s="15" t="s">
        <v>683</v>
      </c>
      <c r="AL241" s="14" t="s">
        <v>76</v>
      </c>
      <c r="AM241" s="39" t="s">
        <v>58</v>
      </c>
      <c r="AN241" s="39" t="s">
        <v>59</v>
      </c>
      <c r="AO241" s="39" t="s">
        <v>77</v>
      </c>
      <c r="AP241" s="39" t="s">
        <v>61</v>
      </c>
      <c r="AQ241" s="20"/>
      <c r="AR241" s="20"/>
      <c r="AS241" s="20"/>
      <c r="AT241" s="20"/>
      <c r="AU241" s="20"/>
      <c r="AV241" s="20"/>
      <c r="AW241" s="20"/>
      <c r="AX241" s="20"/>
      <c r="AY241" s="20"/>
      <c r="AZ241" s="20"/>
      <c r="BA241" s="20"/>
      <c r="BB241" s="20"/>
    </row>
    <row r="242" spans="1:54" ht="26.1" customHeight="1" x14ac:dyDescent="0.25">
      <c r="A242" s="21">
        <v>300</v>
      </c>
      <c r="B242" s="39" t="s">
        <v>10</v>
      </c>
      <c r="C242" s="13" t="s">
        <v>10</v>
      </c>
      <c r="D242" s="13">
        <v>34003</v>
      </c>
      <c r="E242" s="13" t="s">
        <v>252</v>
      </c>
      <c r="F242" s="13">
        <v>2488</v>
      </c>
      <c r="G242" s="13" t="s">
        <v>271</v>
      </c>
      <c r="H242" s="13" t="s">
        <v>311</v>
      </c>
      <c r="I242" s="13" t="s">
        <v>82</v>
      </c>
      <c r="J242" s="13" t="s">
        <v>84</v>
      </c>
      <c r="K242" s="13" t="s">
        <v>310</v>
      </c>
      <c r="L242" s="4">
        <v>2398</v>
      </c>
      <c r="M242" s="4">
        <v>1201</v>
      </c>
      <c r="N242" s="14" t="s">
        <v>37</v>
      </c>
      <c r="O242" s="15" t="s">
        <v>679</v>
      </c>
      <c r="P242" s="68">
        <v>2021.69</v>
      </c>
      <c r="Q242" s="61">
        <v>1786.28</v>
      </c>
      <c r="R242" s="65">
        <f t="shared" si="36"/>
        <v>0.91562047101449273</v>
      </c>
      <c r="S242" s="65">
        <f t="shared" si="37"/>
        <v>0.8090036231884058</v>
      </c>
      <c r="T242" s="15">
        <v>1.70589979655865</v>
      </c>
      <c r="U242" s="15">
        <v>2.0117487820000002</v>
      </c>
      <c r="V242" s="15">
        <f t="shared" si="38"/>
        <v>0.3058489854413502</v>
      </c>
      <c r="W242" s="15">
        <f t="shared" si="39"/>
        <v>17.928895123754995</v>
      </c>
      <c r="X242" s="15">
        <v>0.49665388029743196</v>
      </c>
      <c r="Y242" s="15">
        <v>0.60558946400000002</v>
      </c>
      <c r="Z242" s="15">
        <f t="shared" si="40"/>
        <v>0.10893558370256806</v>
      </c>
      <c r="AA242" s="16">
        <f t="shared" si="41"/>
        <v>21.933903674995879</v>
      </c>
      <c r="AB242" s="13">
        <v>1.71</v>
      </c>
      <c r="AC242" s="13">
        <v>0</v>
      </c>
      <c r="AD242" s="13">
        <v>0</v>
      </c>
      <c r="AE242" s="13">
        <v>0</v>
      </c>
      <c r="AF242" s="53">
        <f t="shared" si="46"/>
        <v>0</v>
      </c>
      <c r="AG242" s="53">
        <f t="shared" si="45"/>
        <v>8.136544738786753E-3</v>
      </c>
      <c r="AH242" s="53">
        <f t="shared" si="42"/>
        <v>8.136544738786753E-3</v>
      </c>
      <c r="AI242" s="53" t="str">
        <f t="shared" si="43"/>
        <v>0.00</v>
      </c>
      <c r="AJ242" s="44">
        <v>221112</v>
      </c>
      <c r="AK242" s="15" t="s">
        <v>683</v>
      </c>
      <c r="AL242" s="14" t="s">
        <v>76</v>
      </c>
      <c r="AM242" s="39" t="s">
        <v>58</v>
      </c>
      <c r="AN242" s="39" t="s">
        <v>59</v>
      </c>
      <c r="AO242" s="39" t="s">
        <v>77</v>
      </c>
      <c r="AP242" s="39" t="s">
        <v>61</v>
      </c>
      <c r="AQ242" s="20"/>
      <c r="AR242" s="20"/>
      <c r="AS242" s="20"/>
      <c r="AT242" s="20"/>
      <c r="AU242" s="20"/>
      <c r="AV242" s="20"/>
      <c r="AW242" s="20"/>
      <c r="AX242" s="20"/>
      <c r="AY242" s="20"/>
      <c r="AZ242" s="20"/>
      <c r="BA242" s="20"/>
      <c r="BB242" s="20"/>
    </row>
    <row r="243" spans="1:54" ht="26.1" customHeight="1" x14ac:dyDescent="0.25">
      <c r="A243" s="21">
        <v>1646</v>
      </c>
      <c r="B243" s="39" t="s">
        <v>10</v>
      </c>
      <c r="C243" s="13" t="s">
        <v>10</v>
      </c>
      <c r="D243" s="13">
        <v>34003</v>
      </c>
      <c r="E243" s="13" t="s">
        <v>252</v>
      </c>
      <c r="F243" s="13">
        <v>2488</v>
      </c>
      <c r="G243" s="13" t="s">
        <v>271</v>
      </c>
      <c r="H243" s="13" t="s">
        <v>311</v>
      </c>
      <c r="I243" s="13" t="s">
        <v>82</v>
      </c>
      <c r="J243" s="13" t="s">
        <v>84</v>
      </c>
      <c r="K243" s="13" t="s">
        <v>310</v>
      </c>
      <c r="L243" s="4">
        <v>2398</v>
      </c>
      <c r="M243" s="4">
        <v>1201</v>
      </c>
      <c r="N243" s="14" t="s">
        <v>35</v>
      </c>
      <c r="O243" s="15" t="s">
        <v>679</v>
      </c>
      <c r="P243" s="68">
        <v>2021.69</v>
      </c>
      <c r="Q243" s="61">
        <v>1786.28</v>
      </c>
      <c r="R243" s="65">
        <f t="shared" si="36"/>
        <v>0.91562047101449273</v>
      </c>
      <c r="S243" s="65">
        <f t="shared" si="37"/>
        <v>0.8090036231884058</v>
      </c>
      <c r="T243" s="15">
        <v>1.9749621921645899</v>
      </c>
      <c r="U243" s="15">
        <v>2.3290510929999999</v>
      </c>
      <c r="V243" s="15">
        <f t="shared" si="38"/>
        <v>0.35408890083541</v>
      </c>
      <c r="W243" s="15">
        <f t="shared" si="39"/>
        <v>17.92889515759909</v>
      </c>
      <c r="X243" s="15">
        <v>0.57498842438342801</v>
      </c>
      <c r="Y243" s="15">
        <v>0.70110583100000001</v>
      </c>
      <c r="Z243" s="15">
        <f t="shared" si="40"/>
        <v>0.126117406616572</v>
      </c>
      <c r="AA243" s="16">
        <f t="shared" si="41"/>
        <v>21.9339035828087</v>
      </c>
      <c r="AB243" s="13">
        <v>1.98</v>
      </c>
      <c r="AC243" s="13">
        <v>6.49</v>
      </c>
      <c r="AD243" s="13">
        <v>0</v>
      </c>
      <c r="AE243" s="13">
        <v>17.62</v>
      </c>
      <c r="AF243" s="53">
        <f t="shared" si="46"/>
        <v>3.2450000000000001E-3</v>
      </c>
      <c r="AG243" s="53">
        <f t="shared" si="45"/>
        <v>9.4198781512416872E-3</v>
      </c>
      <c r="AH243" s="53">
        <f t="shared" si="42"/>
        <v>6.1748781512416875E-3</v>
      </c>
      <c r="AI243" s="53">
        <f t="shared" si="43"/>
        <v>190.28900311992874</v>
      </c>
      <c r="AJ243" s="44">
        <v>221112</v>
      </c>
      <c r="AK243" s="15" t="s">
        <v>683</v>
      </c>
      <c r="AL243" s="14" t="s">
        <v>76</v>
      </c>
      <c r="AM243" s="39" t="s">
        <v>58</v>
      </c>
      <c r="AN243" s="39" t="s">
        <v>59</v>
      </c>
      <c r="AO243" s="39" t="s">
        <v>77</v>
      </c>
      <c r="AP243" s="39" t="s">
        <v>61</v>
      </c>
      <c r="AQ243" s="20"/>
      <c r="AR243" s="20"/>
      <c r="AS243" s="20"/>
      <c r="AT243" s="20"/>
      <c r="AU243" s="20"/>
      <c r="AV243" s="20"/>
      <c r="AW243" s="20"/>
      <c r="AX243" s="20"/>
      <c r="AY243" s="20"/>
      <c r="AZ243" s="20"/>
      <c r="BA243" s="20"/>
      <c r="BB243" s="20"/>
    </row>
    <row r="244" spans="1:54" ht="26.1" customHeight="1" x14ac:dyDescent="0.25">
      <c r="A244" s="21">
        <v>1711</v>
      </c>
      <c r="B244" s="39" t="s">
        <v>10</v>
      </c>
      <c r="C244" s="13" t="s">
        <v>10</v>
      </c>
      <c r="D244" s="13">
        <v>34003</v>
      </c>
      <c r="E244" s="13" t="s">
        <v>252</v>
      </c>
      <c r="F244" s="13">
        <v>2488</v>
      </c>
      <c r="G244" s="13" t="s">
        <v>271</v>
      </c>
      <c r="H244" s="13" t="s">
        <v>311</v>
      </c>
      <c r="I244" s="13" t="s">
        <v>82</v>
      </c>
      <c r="J244" s="13" t="s">
        <v>84</v>
      </c>
      <c r="K244" s="13" t="s">
        <v>310</v>
      </c>
      <c r="L244" s="4">
        <v>2398</v>
      </c>
      <c r="M244" s="4">
        <v>1201</v>
      </c>
      <c r="N244" s="14" t="s">
        <v>34</v>
      </c>
      <c r="O244" s="15" t="s">
        <v>679</v>
      </c>
      <c r="P244" s="68">
        <v>2021.69</v>
      </c>
      <c r="Q244" s="61">
        <v>1786.28</v>
      </c>
      <c r="R244" s="65">
        <f t="shared" si="36"/>
        <v>0.91562047101449273</v>
      </c>
      <c r="S244" s="65">
        <f t="shared" si="37"/>
        <v>0.8090036231884058</v>
      </c>
      <c r="T244" s="15">
        <v>2.6630138877466001</v>
      </c>
      <c r="U244" s="15">
        <v>3.140462855</v>
      </c>
      <c r="V244" s="15">
        <f t="shared" si="38"/>
        <v>0.47744896725339991</v>
      </c>
      <c r="W244" s="15">
        <f t="shared" si="39"/>
        <v>17.928895130825232</v>
      </c>
      <c r="X244" s="15">
        <v>0.77530707448550207</v>
      </c>
      <c r="Y244" s="15">
        <v>0.94536218100000002</v>
      </c>
      <c r="Z244" s="15">
        <f t="shared" si="40"/>
        <v>0.17005510651449796</v>
      </c>
      <c r="AA244" s="16">
        <f t="shared" si="41"/>
        <v>21.933903624876301</v>
      </c>
      <c r="AB244" s="13">
        <v>2.67</v>
      </c>
      <c r="AC244" s="13">
        <v>17.89</v>
      </c>
      <c r="AD244" s="13">
        <v>0</v>
      </c>
      <c r="AE244" s="13">
        <v>0</v>
      </c>
      <c r="AF244" s="53">
        <f t="shared" si="46"/>
        <v>8.9449999999999998E-3</v>
      </c>
      <c r="AG244" s="53">
        <f>IFERROR(AF244+(AF244*(AA244/100)),"0.00")</f>
        <v>1.0906987679245184E-2</v>
      </c>
      <c r="AH244" s="53">
        <f t="shared" si="42"/>
        <v>1.9619876792451845E-3</v>
      </c>
      <c r="AI244" s="53">
        <f t="shared" si="43"/>
        <v>21.933903624876294</v>
      </c>
      <c r="AJ244" s="44">
        <v>221112</v>
      </c>
      <c r="AK244" s="15" t="s">
        <v>683</v>
      </c>
      <c r="AL244" s="14" t="s">
        <v>76</v>
      </c>
      <c r="AM244" s="39" t="s">
        <v>58</v>
      </c>
      <c r="AN244" s="39" t="s">
        <v>59</v>
      </c>
      <c r="AO244" s="39" t="s">
        <v>77</v>
      </c>
      <c r="AP244" s="39" t="s">
        <v>61</v>
      </c>
      <c r="AQ244" s="20"/>
      <c r="AR244" s="20"/>
      <c r="AS244" s="20"/>
      <c r="AT244" s="20"/>
      <c r="AU244" s="20"/>
      <c r="AV244" s="20"/>
      <c r="AW244" s="20"/>
      <c r="AX244" s="20"/>
      <c r="AY244" s="20"/>
      <c r="AZ244" s="20"/>
      <c r="BA244" s="20"/>
      <c r="BB244" s="20"/>
    </row>
    <row r="245" spans="1:54" ht="26.1" customHeight="1" x14ac:dyDescent="0.25">
      <c r="A245" s="21">
        <v>2028</v>
      </c>
      <c r="B245" s="40" t="s">
        <v>10</v>
      </c>
      <c r="C245" s="13" t="s">
        <v>10</v>
      </c>
      <c r="D245" s="13">
        <v>34003</v>
      </c>
      <c r="E245" s="13" t="s">
        <v>252</v>
      </c>
      <c r="F245" s="13">
        <v>2488</v>
      </c>
      <c r="G245" s="13" t="s">
        <v>271</v>
      </c>
      <c r="H245" s="13" t="s">
        <v>311</v>
      </c>
      <c r="I245" s="13" t="s">
        <v>82</v>
      </c>
      <c r="J245" s="13" t="s">
        <v>84</v>
      </c>
      <c r="K245" s="13" t="s">
        <v>310</v>
      </c>
      <c r="L245" s="4">
        <v>2398</v>
      </c>
      <c r="M245" s="4">
        <v>1201</v>
      </c>
      <c r="N245" s="13" t="s">
        <v>36</v>
      </c>
      <c r="O245" s="15" t="s">
        <v>679</v>
      </c>
      <c r="P245" s="68">
        <v>2021.69</v>
      </c>
      <c r="Q245" s="61">
        <v>1786.28</v>
      </c>
      <c r="R245" s="65">
        <f t="shared" si="36"/>
        <v>0.91562047101449273</v>
      </c>
      <c r="S245" s="65">
        <f t="shared" si="37"/>
        <v>0.8090036231884058</v>
      </c>
      <c r="T245" s="15">
        <v>88.115614328199698</v>
      </c>
      <c r="U245" s="15">
        <v>104.019487</v>
      </c>
      <c r="V245" s="15">
        <f t="shared" si="38"/>
        <v>15.903872671800301</v>
      </c>
      <c r="W245" s="15">
        <f t="shared" si="39"/>
        <v>18.048869990923475</v>
      </c>
      <c r="X245" s="15">
        <v>24.758556178735823</v>
      </c>
      <c r="Y245" s="15">
        <v>30.189074015999999</v>
      </c>
      <c r="Z245" s="15">
        <f t="shared" si="40"/>
        <v>5.4305178372641763</v>
      </c>
      <c r="AA245" s="16">
        <f t="shared" si="41"/>
        <v>21.933903568772077</v>
      </c>
      <c r="AB245" s="13">
        <v>88.08</v>
      </c>
      <c r="AC245" s="13">
        <v>602.16999999999996</v>
      </c>
      <c r="AD245" s="13">
        <v>7.0000000000000007E-2</v>
      </c>
      <c r="AE245" s="13">
        <v>0</v>
      </c>
      <c r="AF245" s="53">
        <f t="shared" si="46"/>
        <v>0.30108499999999999</v>
      </c>
      <c r="AG245" s="53">
        <f>IFERROR(AF245+(AF245*(AA245/100)),"0.00")</f>
        <v>0.36712469356003741</v>
      </c>
      <c r="AH245" s="53">
        <f t="shared" si="42"/>
        <v>6.6039693560037416E-2</v>
      </c>
      <c r="AI245" s="53">
        <f t="shared" si="43"/>
        <v>21.933903568772081</v>
      </c>
      <c r="AJ245" s="44">
        <v>221112</v>
      </c>
      <c r="AK245" s="15" t="s">
        <v>683</v>
      </c>
      <c r="AL245" s="14" t="s">
        <v>76</v>
      </c>
      <c r="AM245" s="39" t="s">
        <v>58</v>
      </c>
      <c r="AN245" s="39" t="s">
        <v>59</v>
      </c>
      <c r="AO245" s="39" t="s">
        <v>77</v>
      </c>
      <c r="AP245" s="39" t="s">
        <v>61</v>
      </c>
      <c r="AQ245" s="59"/>
      <c r="AR245" s="20"/>
      <c r="AS245" s="20"/>
      <c r="AT245" s="20"/>
      <c r="AU245" s="20"/>
      <c r="AV245" s="20"/>
      <c r="AW245" s="20"/>
      <c r="AX245" s="20"/>
      <c r="AY245" s="20"/>
      <c r="AZ245" s="20"/>
      <c r="BA245" s="20"/>
      <c r="BB245" s="20"/>
    </row>
    <row r="246" spans="1:54" ht="26.1" customHeight="1" x14ac:dyDescent="0.25">
      <c r="A246" s="21">
        <v>308</v>
      </c>
      <c r="B246" s="39" t="s">
        <v>10</v>
      </c>
      <c r="C246" s="13" t="s">
        <v>10</v>
      </c>
      <c r="D246" s="13">
        <v>34003</v>
      </c>
      <c r="E246" s="13" t="s">
        <v>252</v>
      </c>
      <c r="F246" s="13">
        <v>2488</v>
      </c>
      <c r="G246" s="13" t="s">
        <v>271</v>
      </c>
      <c r="H246" s="13" t="s">
        <v>313</v>
      </c>
      <c r="I246" s="13" t="s">
        <v>82</v>
      </c>
      <c r="J246" s="13" t="s">
        <v>84</v>
      </c>
      <c r="K246" s="13" t="s">
        <v>312</v>
      </c>
      <c r="L246" s="4">
        <v>2398</v>
      </c>
      <c r="M246" s="4">
        <v>1301</v>
      </c>
      <c r="N246" s="14" t="s">
        <v>40</v>
      </c>
      <c r="O246" s="15" t="s">
        <v>679</v>
      </c>
      <c r="P246" s="68">
        <v>1992.86</v>
      </c>
      <c r="Q246" s="61">
        <v>1578.87</v>
      </c>
      <c r="R246" s="65">
        <f t="shared" si="36"/>
        <v>0.90256340579710137</v>
      </c>
      <c r="S246" s="65">
        <f t="shared" si="37"/>
        <v>0.71506793478260866</v>
      </c>
      <c r="T246" s="15">
        <v>0</v>
      </c>
      <c r="U246" s="15">
        <v>0</v>
      </c>
      <c r="V246" s="15">
        <f t="shared" si="38"/>
        <v>0</v>
      </c>
      <c r="W246" s="15" t="str">
        <f t="shared" si="39"/>
        <v>0.00</v>
      </c>
      <c r="X246" s="15">
        <v>0</v>
      </c>
      <c r="Y246" s="15">
        <v>0</v>
      </c>
      <c r="Z246" s="15">
        <f t="shared" si="40"/>
        <v>0</v>
      </c>
      <c r="AA246" s="16" t="str">
        <f t="shared" si="41"/>
        <v>0</v>
      </c>
      <c r="AB246" s="13">
        <v>0</v>
      </c>
      <c r="AC246" s="13">
        <v>0</v>
      </c>
      <c r="AD246" s="13">
        <v>0</v>
      </c>
      <c r="AE246" s="13">
        <v>0</v>
      </c>
      <c r="AF246" s="53">
        <f t="shared" si="46"/>
        <v>0</v>
      </c>
      <c r="AG246" s="53">
        <f>IFERROR((((Y246)/Q246)*24),"0.00")</f>
        <v>0</v>
      </c>
      <c r="AH246" s="53">
        <f t="shared" si="42"/>
        <v>0</v>
      </c>
      <c r="AI246" s="53" t="str">
        <f t="shared" si="43"/>
        <v>0.00</v>
      </c>
      <c r="AJ246" s="44">
        <v>221112</v>
      </c>
      <c r="AK246" s="15" t="s">
        <v>683</v>
      </c>
      <c r="AL246" s="14" t="s">
        <v>76</v>
      </c>
      <c r="AM246" s="39" t="s">
        <v>58</v>
      </c>
      <c r="AN246" s="39" t="s">
        <v>59</v>
      </c>
      <c r="AO246" s="39" t="s">
        <v>77</v>
      </c>
      <c r="AP246" s="39" t="s">
        <v>61</v>
      </c>
      <c r="AQ246" s="20"/>
      <c r="AR246" s="20"/>
      <c r="AS246" s="20"/>
      <c r="AT246" s="20"/>
      <c r="AU246" s="20"/>
      <c r="AV246" s="20"/>
      <c r="AW246" s="20"/>
      <c r="AX246" s="20"/>
      <c r="AY246" s="20"/>
      <c r="AZ246" s="20"/>
      <c r="BA246" s="20"/>
      <c r="BB246" s="20"/>
    </row>
    <row r="247" spans="1:54" ht="26.1" customHeight="1" x14ac:dyDescent="0.25">
      <c r="A247" s="21">
        <v>309</v>
      </c>
      <c r="B247" s="39" t="s">
        <v>10</v>
      </c>
      <c r="C247" s="13" t="s">
        <v>10</v>
      </c>
      <c r="D247" s="13">
        <v>34003</v>
      </c>
      <c r="E247" s="13" t="s">
        <v>252</v>
      </c>
      <c r="F247" s="13">
        <v>2488</v>
      </c>
      <c r="G247" s="13" t="s">
        <v>271</v>
      </c>
      <c r="H247" s="13" t="s">
        <v>313</v>
      </c>
      <c r="I247" s="13" t="s">
        <v>82</v>
      </c>
      <c r="J247" s="13" t="s">
        <v>84</v>
      </c>
      <c r="K247" s="13" t="s">
        <v>312</v>
      </c>
      <c r="L247" s="4">
        <v>2398</v>
      </c>
      <c r="M247" s="4">
        <v>1301</v>
      </c>
      <c r="N247" s="14" t="s">
        <v>38</v>
      </c>
      <c r="O247" s="15" t="s">
        <v>679</v>
      </c>
      <c r="P247" s="68">
        <v>1992.86</v>
      </c>
      <c r="Q247" s="61">
        <v>1578.87</v>
      </c>
      <c r="R247" s="65">
        <f t="shared" si="36"/>
        <v>0.90256340579710137</v>
      </c>
      <c r="S247" s="65">
        <f t="shared" si="37"/>
        <v>0.71506793478260866</v>
      </c>
      <c r="T247" s="15">
        <v>14.794251392419699</v>
      </c>
      <c r="U247" s="15">
        <v>17.429460599999999</v>
      </c>
      <c r="V247" s="15">
        <f t="shared" si="38"/>
        <v>2.6352092075802993</v>
      </c>
      <c r="W247" s="15">
        <f t="shared" si="39"/>
        <v>17.812386295737355</v>
      </c>
      <c r="X247" s="15">
        <v>3.8453661230040899</v>
      </c>
      <c r="Y247" s="15">
        <v>4.7495210339999998</v>
      </c>
      <c r="Z247" s="15">
        <f t="shared" si="40"/>
        <v>0.90415491099590994</v>
      </c>
      <c r="AA247" s="16">
        <f t="shared" si="41"/>
        <v>23.512843304750472</v>
      </c>
      <c r="AB247" s="13">
        <v>14.79</v>
      </c>
      <c r="AC247" s="13">
        <v>0</v>
      </c>
      <c r="AD247" s="13">
        <v>0</v>
      </c>
      <c r="AE247" s="13">
        <v>0</v>
      </c>
      <c r="AF247" s="53">
        <f t="shared" si="46"/>
        <v>0</v>
      </c>
      <c r="AG247" s="53">
        <f>IFERROR((((Y247)/Q247)*24),"0.00")</f>
        <v>7.2196257333409342E-2</v>
      </c>
      <c r="AH247" s="53">
        <f t="shared" si="42"/>
        <v>7.2196257333409342E-2</v>
      </c>
      <c r="AI247" s="53" t="str">
        <f t="shared" si="43"/>
        <v>0.00</v>
      </c>
      <c r="AJ247" s="44">
        <v>221112</v>
      </c>
      <c r="AK247" s="15" t="s">
        <v>683</v>
      </c>
      <c r="AL247" s="14" t="s">
        <v>76</v>
      </c>
      <c r="AM247" s="39" t="s">
        <v>58</v>
      </c>
      <c r="AN247" s="39" t="s">
        <v>59</v>
      </c>
      <c r="AO247" s="39" t="s">
        <v>77</v>
      </c>
      <c r="AP247" s="39" t="s">
        <v>61</v>
      </c>
      <c r="AQ247" s="20"/>
      <c r="AR247" s="20"/>
      <c r="AS247" s="20"/>
      <c r="AT247" s="20"/>
      <c r="AU247" s="20"/>
      <c r="AV247" s="20"/>
      <c r="AW247" s="20"/>
      <c r="AX247" s="20"/>
      <c r="AY247" s="20"/>
      <c r="AZ247" s="20"/>
      <c r="BA247" s="20"/>
      <c r="BB247" s="20"/>
    </row>
    <row r="248" spans="1:54" ht="26.1" customHeight="1" x14ac:dyDescent="0.25">
      <c r="A248" s="21">
        <v>310</v>
      </c>
      <c r="B248" s="39" t="s">
        <v>10</v>
      </c>
      <c r="C248" s="13" t="s">
        <v>10</v>
      </c>
      <c r="D248" s="13">
        <v>34003</v>
      </c>
      <c r="E248" s="13" t="s">
        <v>252</v>
      </c>
      <c r="F248" s="13">
        <v>2488</v>
      </c>
      <c r="G248" s="13" t="s">
        <v>271</v>
      </c>
      <c r="H248" s="13" t="s">
        <v>313</v>
      </c>
      <c r="I248" s="13" t="s">
        <v>82</v>
      </c>
      <c r="J248" s="13" t="s">
        <v>84</v>
      </c>
      <c r="K248" s="13" t="s">
        <v>312</v>
      </c>
      <c r="L248" s="4">
        <v>2398</v>
      </c>
      <c r="M248" s="4">
        <v>1301</v>
      </c>
      <c r="N248" s="14" t="s">
        <v>39</v>
      </c>
      <c r="O248" s="15" t="s">
        <v>679</v>
      </c>
      <c r="P248" s="68">
        <v>1992.86</v>
      </c>
      <c r="Q248" s="61">
        <v>1578.87</v>
      </c>
      <c r="R248" s="65">
        <f t="shared" si="36"/>
        <v>0.90256340579710137</v>
      </c>
      <c r="S248" s="65">
        <f t="shared" si="37"/>
        <v>0.71506793478260866</v>
      </c>
      <c r="T248" s="15">
        <v>14.794251392419699</v>
      </c>
      <c r="U248" s="15">
        <v>17.429460599999999</v>
      </c>
      <c r="V248" s="15">
        <f t="shared" si="38"/>
        <v>2.6352092075802993</v>
      </c>
      <c r="W248" s="15">
        <f t="shared" si="39"/>
        <v>17.812386295737355</v>
      </c>
      <c r="X248" s="15">
        <v>3.8453661230040899</v>
      </c>
      <c r="Y248" s="15">
        <v>4.7495210339999998</v>
      </c>
      <c r="Z248" s="15">
        <f t="shared" si="40"/>
        <v>0.90415491099590994</v>
      </c>
      <c r="AA248" s="16">
        <f t="shared" si="41"/>
        <v>23.512843304750472</v>
      </c>
      <c r="AB248" s="13">
        <v>14.79</v>
      </c>
      <c r="AC248" s="13">
        <v>0</v>
      </c>
      <c r="AD248" s="13">
        <v>0</v>
      </c>
      <c r="AE248" s="13">
        <v>0</v>
      </c>
      <c r="AF248" s="53">
        <f t="shared" si="46"/>
        <v>0</v>
      </c>
      <c r="AG248" s="53">
        <f>IFERROR((((Y248)/Q248)*24),"0.00")</f>
        <v>7.2196257333409342E-2</v>
      </c>
      <c r="AH248" s="53">
        <f t="shared" si="42"/>
        <v>7.2196257333409342E-2</v>
      </c>
      <c r="AI248" s="53" t="str">
        <f t="shared" si="43"/>
        <v>0.00</v>
      </c>
      <c r="AJ248" s="44">
        <v>221112</v>
      </c>
      <c r="AK248" s="15" t="s">
        <v>683</v>
      </c>
      <c r="AL248" s="14" t="s">
        <v>76</v>
      </c>
      <c r="AM248" s="39" t="s">
        <v>58</v>
      </c>
      <c r="AN248" s="39" t="s">
        <v>59</v>
      </c>
      <c r="AO248" s="39" t="s">
        <v>77</v>
      </c>
      <c r="AP248" s="39" t="s">
        <v>61</v>
      </c>
      <c r="AQ248" s="20"/>
      <c r="AR248" s="20"/>
      <c r="AS248" s="20"/>
      <c r="AT248" s="20"/>
      <c r="AU248" s="20"/>
      <c r="AV248" s="20"/>
      <c r="AW248" s="20"/>
      <c r="AX248" s="20"/>
      <c r="AY248" s="20"/>
      <c r="AZ248" s="20"/>
      <c r="BA248" s="20"/>
      <c r="BB248" s="20"/>
    </row>
    <row r="249" spans="1:54" ht="26.1" customHeight="1" x14ac:dyDescent="0.25">
      <c r="A249" s="21">
        <v>311</v>
      </c>
      <c r="B249" s="39" t="s">
        <v>10</v>
      </c>
      <c r="C249" s="13" t="s">
        <v>10</v>
      </c>
      <c r="D249" s="13">
        <v>34003</v>
      </c>
      <c r="E249" s="13" t="s">
        <v>252</v>
      </c>
      <c r="F249" s="13">
        <v>2488</v>
      </c>
      <c r="G249" s="13" t="s">
        <v>271</v>
      </c>
      <c r="H249" s="13" t="s">
        <v>313</v>
      </c>
      <c r="I249" s="13" t="s">
        <v>82</v>
      </c>
      <c r="J249" s="13" t="s">
        <v>84</v>
      </c>
      <c r="K249" s="13" t="s">
        <v>312</v>
      </c>
      <c r="L249" s="4">
        <v>2398</v>
      </c>
      <c r="M249" s="4">
        <v>1301</v>
      </c>
      <c r="N249" s="14" t="s">
        <v>37</v>
      </c>
      <c r="O249" s="15" t="s">
        <v>679</v>
      </c>
      <c r="P249" s="68">
        <v>1992.86</v>
      </c>
      <c r="Q249" s="61">
        <v>1578.87</v>
      </c>
      <c r="R249" s="65">
        <f t="shared" si="36"/>
        <v>0.90256340579710137</v>
      </c>
      <c r="S249" s="65">
        <f t="shared" si="37"/>
        <v>0.71506793478260866</v>
      </c>
      <c r="T249" s="15">
        <v>2.0343413115987699</v>
      </c>
      <c r="U249" s="15">
        <v>2.3967060440000001</v>
      </c>
      <c r="V249" s="15">
        <f t="shared" si="38"/>
        <v>0.36236473240123024</v>
      </c>
      <c r="W249" s="15">
        <f t="shared" si="39"/>
        <v>17.812386266513517</v>
      </c>
      <c r="X249" s="15">
        <v>0.52877208550447707</v>
      </c>
      <c r="Y249" s="15">
        <v>0.65310143799999998</v>
      </c>
      <c r="Z249" s="15">
        <f t="shared" si="40"/>
        <v>0.1243293524955229</v>
      </c>
      <c r="AA249" s="16">
        <f t="shared" si="41"/>
        <v>23.512843416631192</v>
      </c>
      <c r="AB249" s="13">
        <v>2.0299999999999998</v>
      </c>
      <c r="AC249" s="13">
        <v>0</v>
      </c>
      <c r="AD249" s="13">
        <v>0</v>
      </c>
      <c r="AE249" s="13">
        <v>0</v>
      </c>
      <c r="AF249" s="53">
        <f t="shared" si="46"/>
        <v>0</v>
      </c>
      <c r="AG249" s="53">
        <f>IFERROR((((Y249)/Q249)*24),"0.00")</f>
        <v>9.9276283113872571E-3</v>
      </c>
      <c r="AH249" s="53">
        <f t="shared" si="42"/>
        <v>9.9276283113872571E-3</v>
      </c>
      <c r="AI249" s="53" t="str">
        <f t="shared" si="43"/>
        <v>0.00</v>
      </c>
      <c r="AJ249" s="44">
        <v>221112</v>
      </c>
      <c r="AK249" s="15" t="s">
        <v>683</v>
      </c>
      <c r="AL249" s="14" t="s">
        <v>76</v>
      </c>
      <c r="AM249" s="39" t="s">
        <v>58</v>
      </c>
      <c r="AN249" s="39" t="s">
        <v>59</v>
      </c>
      <c r="AO249" s="39" t="s">
        <v>77</v>
      </c>
      <c r="AP249" s="39" t="s">
        <v>61</v>
      </c>
      <c r="AQ249" s="20"/>
      <c r="AR249" s="20"/>
      <c r="AS249" s="20"/>
      <c r="AT249" s="20"/>
      <c r="AU249" s="20"/>
      <c r="AV249" s="20"/>
      <c r="AW249" s="20"/>
      <c r="AX249" s="20"/>
      <c r="AY249" s="20"/>
      <c r="AZ249" s="20"/>
      <c r="BA249" s="20"/>
      <c r="BB249" s="20"/>
    </row>
    <row r="250" spans="1:54" ht="26.1" customHeight="1" x14ac:dyDescent="0.25">
      <c r="A250" s="21">
        <v>1583</v>
      </c>
      <c r="B250" s="39" t="s">
        <v>10</v>
      </c>
      <c r="C250" s="13" t="s">
        <v>10</v>
      </c>
      <c r="D250" s="13">
        <v>34003</v>
      </c>
      <c r="E250" s="13" t="s">
        <v>252</v>
      </c>
      <c r="F250" s="13">
        <v>2488</v>
      </c>
      <c r="G250" s="13" t="s">
        <v>271</v>
      </c>
      <c r="H250" s="13" t="s">
        <v>313</v>
      </c>
      <c r="I250" s="13" t="s">
        <v>82</v>
      </c>
      <c r="J250" s="13" t="s">
        <v>84</v>
      </c>
      <c r="K250" s="13" t="s">
        <v>312</v>
      </c>
      <c r="L250" s="4">
        <v>2398</v>
      </c>
      <c r="M250" s="4">
        <v>1301</v>
      </c>
      <c r="N250" s="14" t="s">
        <v>34</v>
      </c>
      <c r="O250" s="15" t="s">
        <v>679</v>
      </c>
      <c r="P250" s="68">
        <v>1992.86</v>
      </c>
      <c r="Q250" s="61">
        <v>1578.87</v>
      </c>
      <c r="R250" s="65">
        <f t="shared" si="36"/>
        <v>0.90256340579710137</v>
      </c>
      <c r="S250" s="65">
        <f t="shared" si="37"/>
        <v>0.71506793478260866</v>
      </c>
      <c r="T250" s="15">
        <v>0.238874302210211</v>
      </c>
      <c r="U250" s="15">
        <v>0.28142351599999998</v>
      </c>
      <c r="V250" s="15">
        <f t="shared" si="38"/>
        <v>4.2549213789788987E-2</v>
      </c>
      <c r="W250" s="15">
        <f t="shared" si="39"/>
        <v>17.812386429221419</v>
      </c>
      <c r="X250" s="15">
        <v>6.2088923934741205E-2</v>
      </c>
      <c r="Y250" s="15">
        <v>7.6687795000000003E-2</v>
      </c>
      <c r="Z250" s="15">
        <f t="shared" si="40"/>
        <v>1.4598871065258798E-2</v>
      </c>
      <c r="AA250" s="16">
        <f t="shared" si="41"/>
        <v>23.512842774667821</v>
      </c>
      <c r="AB250" s="13">
        <v>0.23</v>
      </c>
      <c r="AC250" s="13">
        <v>1.38</v>
      </c>
      <c r="AD250" s="13">
        <v>0</v>
      </c>
      <c r="AE250" s="13">
        <v>0</v>
      </c>
      <c r="AF250" s="53">
        <f t="shared" si="46"/>
        <v>6.8999999999999997E-4</v>
      </c>
      <c r="AG250" s="53">
        <f>IFERROR((((Y250)/Q250)*24),"0.00")</f>
        <v>1.1657116038685895E-3</v>
      </c>
      <c r="AH250" s="53">
        <f t="shared" si="42"/>
        <v>4.7571160386858955E-4</v>
      </c>
      <c r="AI250" s="53">
        <f t="shared" si="43"/>
        <v>68.943710705592693</v>
      </c>
      <c r="AJ250" s="44">
        <v>221112</v>
      </c>
      <c r="AK250" s="15" t="s">
        <v>683</v>
      </c>
      <c r="AL250" s="14" t="s">
        <v>76</v>
      </c>
      <c r="AM250" s="39" t="s">
        <v>58</v>
      </c>
      <c r="AN250" s="39" t="s">
        <v>59</v>
      </c>
      <c r="AO250" s="39" t="s">
        <v>77</v>
      </c>
      <c r="AP250" s="39" t="s">
        <v>61</v>
      </c>
      <c r="AQ250" s="20"/>
      <c r="AR250" s="20"/>
      <c r="AS250" s="20"/>
      <c r="AT250" s="20"/>
      <c r="AU250" s="20"/>
      <c r="AV250" s="20"/>
      <c r="AW250" s="20"/>
      <c r="AX250" s="20"/>
      <c r="AY250" s="20"/>
      <c r="AZ250" s="20"/>
      <c r="BA250" s="20"/>
      <c r="BB250" s="20"/>
    </row>
    <row r="251" spans="1:54" ht="26.1" customHeight="1" x14ac:dyDescent="0.25">
      <c r="A251" s="21">
        <v>1692</v>
      </c>
      <c r="B251" s="39" t="s">
        <v>10</v>
      </c>
      <c r="C251" s="13" t="s">
        <v>10</v>
      </c>
      <c r="D251" s="13">
        <v>34003</v>
      </c>
      <c r="E251" s="13" t="s">
        <v>252</v>
      </c>
      <c r="F251" s="13">
        <v>2488</v>
      </c>
      <c r="G251" s="13" t="s">
        <v>271</v>
      </c>
      <c r="H251" s="13" t="s">
        <v>313</v>
      </c>
      <c r="I251" s="13" t="s">
        <v>82</v>
      </c>
      <c r="J251" s="13" t="s">
        <v>84</v>
      </c>
      <c r="K251" s="13" t="s">
        <v>312</v>
      </c>
      <c r="L251" s="4">
        <v>2398</v>
      </c>
      <c r="M251" s="4">
        <v>1301</v>
      </c>
      <c r="N251" s="14" t="s">
        <v>35</v>
      </c>
      <c r="O251" s="15" t="s">
        <v>679</v>
      </c>
      <c r="P251" s="68">
        <v>1992.86</v>
      </c>
      <c r="Q251" s="61">
        <v>1578.87</v>
      </c>
      <c r="R251" s="65">
        <f t="shared" si="36"/>
        <v>0.90256340579710137</v>
      </c>
      <c r="S251" s="65">
        <f t="shared" si="37"/>
        <v>0.71506793478260866</v>
      </c>
      <c r="T251" s="15">
        <v>4.0967566647036104</v>
      </c>
      <c r="U251" s="15">
        <v>4.8264867870000003</v>
      </c>
      <c r="V251" s="15">
        <f t="shared" si="38"/>
        <v>0.72973012229638989</v>
      </c>
      <c r="W251" s="15">
        <f t="shared" si="39"/>
        <v>17.812386285558993</v>
      </c>
      <c r="X251" s="15">
        <v>1.064841259944675</v>
      </c>
      <c r="Y251" s="15">
        <v>1.3152157170000001</v>
      </c>
      <c r="Z251" s="15">
        <f t="shared" si="40"/>
        <v>0.25037445705532502</v>
      </c>
      <c r="AA251" s="16">
        <f t="shared" si="41"/>
        <v>23.512843319795245</v>
      </c>
      <c r="AB251" s="13">
        <v>4.0999999999999996</v>
      </c>
      <c r="AC251" s="13">
        <v>14.45</v>
      </c>
      <c r="AD251" s="13">
        <v>0</v>
      </c>
      <c r="AE251" s="13">
        <v>48.7</v>
      </c>
      <c r="AF251" s="53">
        <f t="shared" si="46"/>
        <v>7.2249999999999997E-3</v>
      </c>
      <c r="AG251" s="53">
        <f>IFERROR(AF251+(AF251*(AA251/100)),"0.00")</f>
        <v>8.9238029298552065E-3</v>
      </c>
      <c r="AH251" s="53">
        <f t="shared" si="42"/>
        <v>1.6988029298552068E-3</v>
      </c>
      <c r="AI251" s="53">
        <f t="shared" si="43"/>
        <v>23.512843319795252</v>
      </c>
      <c r="AJ251" s="44">
        <v>221112</v>
      </c>
      <c r="AK251" s="15" t="s">
        <v>683</v>
      </c>
      <c r="AL251" s="14" t="s">
        <v>76</v>
      </c>
      <c r="AM251" s="39" t="s">
        <v>58</v>
      </c>
      <c r="AN251" s="39" t="s">
        <v>59</v>
      </c>
      <c r="AO251" s="39" t="s">
        <v>77</v>
      </c>
      <c r="AP251" s="39" t="s">
        <v>61</v>
      </c>
      <c r="AQ251" s="20"/>
      <c r="AR251" s="20"/>
      <c r="AS251" s="20"/>
      <c r="AT251" s="20"/>
      <c r="AU251" s="20"/>
      <c r="AV251" s="20"/>
      <c r="AW251" s="20"/>
      <c r="AX251" s="20"/>
      <c r="AY251" s="20"/>
      <c r="AZ251" s="20"/>
      <c r="BA251" s="20"/>
      <c r="BB251" s="20"/>
    </row>
    <row r="252" spans="1:54" ht="26.1" customHeight="1" x14ac:dyDescent="0.25">
      <c r="A252" s="21">
        <v>2011</v>
      </c>
      <c r="B252" s="40" t="s">
        <v>10</v>
      </c>
      <c r="C252" s="13" t="s">
        <v>10</v>
      </c>
      <c r="D252" s="13">
        <v>34003</v>
      </c>
      <c r="E252" s="13" t="s">
        <v>252</v>
      </c>
      <c r="F252" s="13">
        <v>2488</v>
      </c>
      <c r="G252" s="13" t="s">
        <v>271</v>
      </c>
      <c r="H252" s="13" t="s">
        <v>313</v>
      </c>
      <c r="I252" s="13" t="s">
        <v>82</v>
      </c>
      <c r="J252" s="13" t="s">
        <v>84</v>
      </c>
      <c r="K252" s="13" t="s">
        <v>312</v>
      </c>
      <c r="L252" s="4">
        <v>2398</v>
      </c>
      <c r="M252" s="4">
        <v>1301</v>
      </c>
      <c r="N252" s="13" t="s">
        <v>36</v>
      </c>
      <c r="O252" s="15" t="s">
        <v>679</v>
      </c>
      <c r="P252" s="68">
        <v>1992.86</v>
      </c>
      <c r="Q252" s="61">
        <v>1578.87</v>
      </c>
      <c r="R252" s="65">
        <f t="shared" si="36"/>
        <v>0.90256340579710137</v>
      </c>
      <c r="S252" s="65">
        <f t="shared" si="37"/>
        <v>0.71506793478260866</v>
      </c>
      <c r="T252" s="15">
        <v>99.178938117018802</v>
      </c>
      <c r="U252" s="15">
        <v>116.9958793</v>
      </c>
      <c r="V252" s="15">
        <f t="shared" si="38"/>
        <v>17.816941182981196</v>
      </c>
      <c r="W252" s="15">
        <f t="shared" si="39"/>
        <v>17.964440355228874</v>
      </c>
      <c r="X252" s="15">
        <v>22.86812143518808</v>
      </c>
      <c r="Y252" s="15">
        <v>28.245066995999998</v>
      </c>
      <c r="Z252" s="15">
        <f t="shared" si="40"/>
        <v>5.3769455608119188</v>
      </c>
      <c r="AA252" s="16">
        <f t="shared" si="41"/>
        <v>23.512843309193734</v>
      </c>
      <c r="AB252" s="13">
        <v>99.03</v>
      </c>
      <c r="AC252" s="13">
        <v>548</v>
      </c>
      <c r="AD252" s="13">
        <v>0.18</v>
      </c>
      <c r="AE252" s="13">
        <v>0</v>
      </c>
      <c r="AF252" s="53">
        <f t="shared" si="46"/>
        <v>0.27400000000000002</v>
      </c>
      <c r="AG252" s="53">
        <f>IFERROR(AF252+(AF252*(AA252/100)),"0.00")</f>
        <v>0.33842519066719084</v>
      </c>
      <c r="AH252" s="53">
        <f t="shared" si="42"/>
        <v>6.4425190667190824E-2</v>
      </c>
      <c r="AI252" s="53">
        <f t="shared" si="43"/>
        <v>23.51284330919373</v>
      </c>
      <c r="AJ252" s="44">
        <v>221112</v>
      </c>
      <c r="AK252" s="15" t="s">
        <v>683</v>
      </c>
      <c r="AL252" s="14" t="s">
        <v>76</v>
      </c>
      <c r="AM252" s="39" t="s">
        <v>58</v>
      </c>
      <c r="AN252" s="39" t="s">
        <v>59</v>
      </c>
      <c r="AO252" s="39" t="s">
        <v>77</v>
      </c>
      <c r="AP252" s="39" t="s">
        <v>61</v>
      </c>
      <c r="AQ252" s="59"/>
      <c r="AR252" s="20"/>
      <c r="AS252" s="20"/>
      <c r="AT252" s="20"/>
      <c r="AU252" s="20"/>
      <c r="AV252" s="20"/>
      <c r="AW252" s="20"/>
      <c r="AX252" s="20"/>
      <c r="AY252" s="20"/>
      <c r="AZ252" s="20"/>
      <c r="BA252" s="20"/>
      <c r="BB252" s="20"/>
    </row>
    <row r="253" spans="1:54" ht="26.1" customHeight="1" x14ac:dyDescent="0.25">
      <c r="A253" s="21">
        <v>345</v>
      </c>
      <c r="B253" s="39" t="s">
        <v>10</v>
      </c>
      <c r="C253" s="13" t="s">
        <v>10</v>
      </c>
      <c r="D253" s="13">
        <v>34003</v>
      </c>
      <c r="E253" s="13" t="s">
        <v>252</v>
      </c>
      <c r="F253" s="13">
        <v>2488</v>
      </c>
      <c r="G253" s="13" t="s">
        <v>271</v>
      </c>
      <c r="H253" s="13" t="s">
        <v>327</v>
      </c>
      <c r="I253" s="13" t="s">
        <v>82</v>
      </c>
      <c r="J253" s="13" t="s">
        <v>84</v>
      </c>
      <c r="K253" s="13" t="s">
        <v>326</v>
      </c>
      <c r="L253" s="4">
        <v>2398</v>
      </c>
      <c r="M253" s="4">
        <v>2101</v>
      </c>
      <c r="N253" s="14" t="s">
        <v>40</v>
      </c>
      <c r="O253" s="15" t="s">
        <v>679</v>
      </c>
      <c r="P253" s="68">
        <v>2038.95</v>
      </c>
      <c r="Q253" s="61">
        <v>2074.1999999999998</v>
      </c>
      <c r="R253" s="65">
        <f t="shared" si="36"/>
        <v>0.92343750000000002</v>
      </c>
      <c r="S253" s="65">
        <f t="shared" si="37"/>
        <v>0.93940217391304337</v>
      </c>
      <c r="T253" s="15">
        <v>6.7230571571895696</v>
      </c>
      <c r="U253" s="15">
        <v>8.0972541630000006</v>
      </c>
      <c r="V253" s="15">
        <f t="shared" si="38"/>
        <v>1.3741970058104309</v>
      </c>
      <c r="W253" s="15">
        <f t="shared" si="39"/>
        <v>20.440061324495488</v>
      </c>
      <c r="X253" s="15">
        <v>1.95502247486003</v>
      </c>
      <c r="Y253" s="15">
        <v>2.4110341530000001</v>
      </c>
      <c r="Z253" s="15">
        <f t="shared" si="40"/>
        <v>0.45601167813997012</v>
      </c>
      <c r="AA253" s="16">
        <f t="shared" si="41"/>
        <v>23.325137383528972</v>
      </c>
      <c r="AB253" s="13">
        <v>6.71</v>
      </c>
      <c r="AC253" s="13">
        <v>0</v>
      </c>
      <c r="AD253" s="13">
        <v>0</v>
      </c>
      <c r="AE253" s="13">
        <v>0</v>
      </c>
      <c r="AF253" s="53">
        <f t="shared" si="46"/>
        <v>0</v>
      </c>
      <c r="AG253" s="53">
        <f t="shared" ref="AG253:AG258" si="47">IFERROR((((Y253)/Q253)*24),"0.00")</f>
        <v>2.7897415713045999E-2</v>
      </c>
      <c r="AH253" s="53">
        <f t="shared" si="42"/>
        <v>2.7897415713045999E-2</v>
      </c>
      <c r="AI253" s="53" t="str">
        <f t="shared" si="43"/>
        <v>0.00</v>
      </c>
      <c r="AJ253" s="44" t="s">
        <v>681</v>
      </c>
      <c r="AK253" s="15" t="s">
        <v>683</v>
      </c>
      <c r="AL253" s="14" t="s">
        <v>57</v>
      </c>
      <c r="AM253" s="39" t="s">
        <v>58</v>
      </c>
      <c r="AN253" s="39" t="s">
        <v>59</v>
      </c>
      <c r="AO253" s="39" t="s">
        <v>60</v>
      </c>
      <c r="AP253" s="39" t="s">
        <v>61</v>
      </c>
      <c r="AQ253" s="20"/>
      <c r="AR253" s="20"/>
      <c r="AS253" s="20"/>
      <c r="AT253" s="20"/>
      <c r="AU253" s="20"/>
      <c r="AV253" s="20"/>
      <c r="AW253" s="20"/>
      <c r="AX253" s="20"/>
      <c r="AY253" s="20"/>
      <c r="AZ253" s="20"/>
      <c r="BA253" s="20"/>
      <c r="BB253" s="20"/>
    </row>
    <row r="254" spans="1:54" ht="26.1" customHeight="1" x14ac:dyDescent="0.25">
      <c r="A254" s="21">
        <v>346</v>
      </c>
      <c r="B254" s="39" t="s">
        <v>10</v>
      </c>
      <c r="C254" s="13" t="s">
        <v>10</v>
      </c>
      <c r="D254" s="13">
        <v>34003</v>
      </c>
      <c r="E254" s="13" t="s">
        <v>252</v>
      </c>
      <c r="F254" s="13">
        <v>2488</v>
      </c>
      <c r="G254" s="13" t="s">
        <v>271</v>
      </c>
      <c r="H254" s="13" t="s">
        <v>327</v>
      </c>
      <c r="I254" s="13" t="s">
        <v>82</v>
      </c>
      <c r="J254" s="13" t="s">
        <v>84</v>
      </c>
      <c r="K254" s="13" t="s">
        <v>326</v>
      </c>
      <c r="L254" s="4">
        <v>2398</v>
      </c>
      <c r="M254" s="4">
        <v>2101</v>
      </c>
      <c r="N254" s="14" t="s">
        <v>38</v>
      </c>
      <c r="O254" s="15" t="s">
        <v>679</v>
      </c>
      <c r="P254" s="68">
        <v>2038.95</v>
      </c>
      <c r="Q254" s="61">
        <v>2074.1999999999998</v>
      </c>
      <c r="R254" s="65">
        <f t="shared" si="36"/>
        <v>0.92343750000000002</v>
      </c>
      <c r="S254" s="65">
        <f t="shared" si="37"/>
        <v>0.93940217391304337</v>
      </c>
      <c r="T254" s="15">
        <v>23.084905726952002</v>
      </c>
      <c r="U254" s="15">
        <v>27.803474609999999</v>
      </c>
      <c r="V254" s="15">
        <f t="shared" si="38"/>
        <v>4.7185688830479968</v>
      </c>
      <c r="W254" s="15">
        <f t="shared" si="39"/>
        <v>20.440061306115673</v>
      </c>
      <c r="X254" s="15">
        <v>6.7129444940019605</v>
      </c>
      <c r="Y254" s="15">
        <v>8.2787480210000002</v>
      </c>
      <c r="Z254" s="15">
        <f t="shared" si="40"/>
        <v>1.5658035269980397</v>
      </c>
      <c r="AA254" s="16">
        <f t="shared" si="41"/>
        <v>23.325137402775944</v>
      </c>
      <c r="AB254" s="13">
        <v>23.1</v>
      </c>
      <c r="AC254" s="13">
        <v>0</v>
      </c>
      <c r="AD254" s="13">
        <v>0</v>
      </c>
      <c r="AE254" s="13">
        <v>0</v>
      </c>
      <c r="AF254" s="53">
        <f t="shared" si="46"/>
        <v>0</v>
      </c>
      <c r="AG254" s="53">
        <f t="shared" si="47"/>
        <v>9.5791125496094892E-2</v>
      </c>
      <c r="AH254" s="53">
        <f t="shared" si="42"/>
        <v>9.5791125496094892E-2</v>
      </c>
      <c r="AI254" s="53" t="str">
        <f t="shared" si="43"/>
        <v>0.00</v>
      </c>
      <c r="AJ254" s="44" t="s">
        <v>681</v>
      </c>
      <c r="AK254" s="15" t="s">
        <v>683</v>
      </c>
      <c r="AL254" s="14" t="s">
        <v>57</v>
      </c>
      <c r="AM254" s="39" t="s">
        <v>58</v>
      </c>
      <c r="AN254" s="39" t="s">
        <v>59</v>
      </c>
      <c r="AO254" s="39" t="s">
        <v>60</v>
      </c>
      <c r="AP254" s="39" t="s">
        <v>61</v>
      </c>
      <c r="AQ254" s="20"/>
      <c r="AR254" s="20"/>
      <c r="AS254" s="20"/>
      <c r="AT254" s="20"/>
      <c r="AU254" s="20"/>
      <c r="AV254" s="20"/>
      <c r="AW254" s="20"/>
      <c r="AX254" s="20"/>
      <c r="AY254" s="20"/>
      <c r="AZ254" s="20"/>
      <c r="BA254" s="20"/>
      <c r="BB254" s="20"/>
    </row>
    <row r="255" spans="1:54" ht="26.1" customHeight="1" x14ac:dyDescent="0.25">
      <c r="A255" s="21">
        <v>347</v>
      </c>
      <c r="B255" s="39" t="s">
        <v>10</v>
      </c>
      <c r="C255" s="13" t="s">
        <v>10</v>
      </c>
      <c r="D255" s="13">
        <v>34003</v>
      </c>
      <c r="E255" s="13" t="s">
        <v>252</v>
      </c>
      <c r="F255" s="13">
        <v>2488</v>
      </c>
      <c r="G255" s="13" t="s">
        <v>271</v>
      </c>
      <c r="H255" s="13" t="s">
        <v>327</v>
      </c>
      <c r="I255" s="13" t="s">
        <v>82</v>
      </c>
      <c r="J255" s="13" t="s">
        <v>84</v>
      </c>
      <c r="K255" s="13" t="s">
        <v>326</v>
      </c>
      <c r="L255" s="4">
        <v>2398</v>
      </c>
      <c r="M255" s="4">
        <v>2101</v>
      </c>
      <c r="N255" s="14" t="s">
        <v>39</v>
      </c>
      <c r="O255" s="15" t="s">
        <v>679</v>
      </c>
      <c r="P255" s="68">
        <v>2038.95</v>
      </c>
      <c r="Q255" s="61">
        <v>2074.1999999999998</v>
      </c>
      <c r="R255" s="65">
        <f t="shared" si="36"/>
        <v>0.92343750000000002</v>
      </c>
      <c r="S255" s="65">
        <f t="shared" si="37"/>
        <v>0.93940217391304337</v>
      </c>
      <c r="T255" s="15">
        <v>23.084905726952002</v>
      </c>
      <c r="U255" s="15">
        <v>27.803474609999999</v>
      </c>
      <c r="V255" s="15">
        <f t="shared" si="38"/>
        <v>4.7185688830479968</v>
      </c>
      <c r="W255" s="15">
        <f t="shared" si="39"/>
        <v>20.440061306115673</v>
      </c>
      <c r="X255" s="15">
        <v>6.7129444940019605</v>
      </c>
      <c r="Y255" s="15">
        <v>8.2787480210000002</v>
      </c>
      <c r="Z255" s="15">
        <f t="shared" si="40"/>
        <v>1.5658035269980397</v>
      </c>
      <c r="AA255" s="16">
        <f t="shared" si="41"/>
        <v>23.325137402775944</v>
      </c>
      <c r="AB255" s="13">
        <v>23.1</v>
      </c>
      <c r="AC255" s="13">
        <v>0</v>
      </c>
      <c r="AD255" s="13">
        <v>0</v>
      </c>
      <c r="AE255" s="13">
        <v>0</v>
      </c>
      <c r="AF255" s="53">
        <f t="shared" si="46"/>
        <v>0</v>
      </c>
      <c r="AG255" s="53">
        <f t="shared" si="47"/>
        <v>9.5791125496094892E-2</v>
      </c>
      <c r="AH255" s="53">
        <f t="shared" si="42"/>
        <v>9.5791125496094892E-2</v>
      </c>
      <c r="AI255" s="53" t="str">
        <f t="shared" si="43"/>
        <v>0.00</v>
      </c>
      <c r="AJ255" s="44" t="s">
        <v>681</v>
      </c>
      <c r="AK255" s="15" t="s">
        <v>683</v>
      </c>
      <c r="AL255" s="14" t="s">
        <v>57</v>
      </c>
      <c r="AM255" s="39" t="s">
        <v>58</v>
      </c>
      <c r="AN255" s="39" t="s">
        <v>59</v>
      </c>
      <c r="AO255" s="39" t="s">
        <v>60</v>
      </c>
      <c r="AP255" s="39" t="s">
        <v>61</v>
      </c>
      <c r="AQ255" s="20"/>
      <c r="AR255" s="20"/>
      <c r="AS255" s="20"/>
      <c r="AT255" s="20"/>
      <c r="AU255" s="20"/>
      <c r="AV255" s="20"/>
      <c r="AW255" s="20"/>
      <c r="AX255" s="20"/>
      <c r="AY255" s="20"/>
      <c r="AZ255" s="20"/>
      <c r="BA255" s="20"/>
      <c r="BB255" s="20"/>
    </row>
    <row r="256" spans="1:54" ht="26.1" customHeight="1" x14ac:dyDescent="0.25">
      <c r="A256" s="21">
        <v>348</v>
      </c>
      <c r="B256" s="39" t="s">
        <v>10</v>
      </c>
      <c r="C256" s="13" t="s">
        <v>10</v>
      </c>
      <c r="D256" s="13">
        <v>34003</v>
      </c>
      <c r="E256" s="13" t="s">
        <v>252</v>
      </c>
      <c r="F256" s="13">
        <v>2488</v>
      </c>
      <c r="G256" s="13" t="s">
        <v>271</v>
      </c>
      <c r="H256" s="13" t="s">
        <v>327</v>
      </c>
      <c r="I256" s="13" t="s">
        <v>82</v>
      </c>
      <c r="J256" s="13" t="s">
        <v>84</v>
      </c>
      <c r="K256" s="13" t="s">
        <v>326</v>
      </c>
      <c r="L256" s="4">
        <v>2398</v>
      </c>
      <c r="M256" s="4">
        <v>2101</v>
      </c>
      <c r="N256" s="14" t="s">
        <v>37</v>
      </c>
      <c r="O256" s="15" t="s">
        <v>679</v>
      </c>
      <c r="P256" s="68">
        <v>2038.95</v>
      </c>
      <c r="Q256" s="61">
        <v>2074.1999999999998</v>
      </c>
      <c r="R256" s="65">
        <f t="shared" si="36"/>
        <v>0.92343750000000002</v>
      </c>
      <c r="S256" s="65">
        <f t="shared" si="37"/>
        <v>0.93940217391304337</v>
      </c>
      <c r="T256" s="15">
        <v>2.3899448102779899</v>
      </c>
      <c r="U256" s="15">
        <v>2.8784509950000001</v>
      </c>
      <c r="V256" s="15">
        <f t="shared" si="38"/>
        <v>0.48850618472201024</v>
      </c>
      <c r="W256" s="15">
        <f t="shared" si="39"/>
        <v>20.440061319457371</v>
      </c>
      <c r="X256" s="15">
        <v>0.69498082621087198</v>
      </c>
      <c r="Y256" s="15">
        <v>0.85708605799999993</v>
      </c>
      <c r="Z256" s="15">
        <f t="shared" si="40"/>
        <v>0.16210523178912795</v>
      </c>
      <c r="AA256" s="16">
        <f t="shared" si="41"/>
        <v>23.325137280829352</v>
      </c>
      <c r="AB256" s="13">
        <v>2.41</v>
      </c>
      <c r="AC256" s="13">
        <v>0</v>
      </c>
      <c r="AD256" s="13">
        <v>0</v>
      </c>
      <c r="AE256" s="13">
        <v>0</v>
      </c>
      <c r="AF256" s="53">
        <f t="shared" si="46"/>
        <v>0</v>
      </c>
      <c r="AG256" s="53">
        <f t="shared" si="47"/>
        <v>9.9171079895863466E-3</v>
      </c>
      <c r="AH256" s="53">
        <f t="shared" si="42"/>
        <v>9.9171079895863466E-3</v>
      </c>
      <c r="AI256" s="53" t="str">
        <f t="shared" si="43"/>
        <v>0.00</v>
      </c>
      <c r="AJ256" s="44" t="s">
        <v>681</v>
      </c>
      <c r="AK256" s="15" t="s">
        <v>683</v>
      </c>
      <c r="AL256" s="14" t="s">
        <v>57</v>
      </c>
      <c r="AM256" s="39" t="s">
        <v>58</v>
      </c>
      <c r="AN256" s="39" t="s">
        <v>59</v>
      </c>
      <c r="AO256" s="39" t="s">
        <v>60</v>
      </c>
      <c r="AP256" s="39" t="s">
        <v>61</v>
      </c>
      <c r="AQ256" s="20"/>
      <c r="AR256" s="20"/>
      <c r="AS256" s="20"/>
      <c r="AT256" s="20"/>
      <c r="AU256" s="20"/>
      <c r="AV256" s="20"/>
      <c r="AW256" s="20"/>
      <c r="AX256" s="20"/>
      <c r="AY256" s="20"/>
      <c r="AZ256" s="20"/>
      <c r="BA256" s="20"/>
      <c r="BB256" s="20"/>
    </row>
    <row r="257" spans="1:54" ht="26.1" customHeight="1" x14ac:dyDescent="0.25">
      <c r="A257" s="21">
        <v>1573</v>
      </c>
      <c r="B257" s="39" t="s">
        <v>10</v>
      </c>
      <c r="C257" s="13" t="s">
        <v>10</v>
      </c>
      <c r="D257" s="13">
        <v>34003</v>
      </c>
      <c r="E257" s="13" t="s">
        <v>252</v>
      </c>
      <c r="F257" s="13">
        <v>2488</v>
      </c>
      <c r="G257" s="13" t="s">
        <v>271</v>
      </c>
      <c r="H257" s="13" t="s">
        <v>327</v>
      </c>
      <c r="I257" s="13" t="s">
        <v>82</v>
      </c>
      <c r="J257" s="13" t="s">
        <v>84</v>
      </c>
      <c r="K257" s="13" t="s">
        <v>326</v>
      </c>
      <c r="L257" s="4">
        <v>2398</v>
      </c>
      <c r="M257" s="4">
        <v>2101</v>
      </c>
      <c r="N257" s="14" t="s">
        <v>34</v>
      </c>
      <c r="O257" s="15" t="s">
        <v>679</v>
      </c>
      <c r="P257" s="68">
        <v>2038.95</v>
      </c>
      <c r="Q257" s="61">
        <v>2074.1999999999998</v>
      </c>
      <c r="R257" s="65">
        <f t="shared" si="36"/>
        <v>0.92343750000000002</v>
      </c>
      <c r="S257" s="65">
        <f t="shared" si="37"/>
        <v>0.93940217391304337</v>
      </c>
      <c r="T257" s="15">
        <v>0.14201282884920099</v>
      </c>
      <c r="U257" s="15">
        <v>0.17104033799999999</v>
      </c>
      <c r="V257" s="15">
        <f t="shared" si="38"/>
        <v>2.9027509150798991E-2</v>
      </c>
      <c r="W257" s="15">
        <f t="shared" si="39"/>
        <v>20.440061215612008</v>
      </c>
      <c r="X257" s="15">
        <v>4.1296431909958596E-2</v>
      </c>
      <c r="Y257" s="15">
        <v>5.0928881999999995E-2</v>
      </c>
      <c r="Z257" s="15">
        <f t="shared" si="40"/>
        <v>9.6324500900413987E-3</v>
      </c>
      <c r="AA257" s="16">
        <f t="shared" si="41"/>
        <v>23.325138866824332</v>
      </c>
      <c r="AB257" s="13">
        <v>0.15</v>
      </c>
      <c r="AC257" s="13">
        <v>0.86</v>
      </c>
      <c r="AD257" s="13">
        <v>0</v>
      </c>
      <c r="AE257" s="13">
        <v>0</v>
      </c>
      <c r="AF257" s="53">
        <f t="shared" si="46"/>
        <v>4.2999999999999999E-4</v>
      </c>
      <c r="AG257" s="53">
        <f t="shared" si="47"/>
        <v>5.892841423199305E-4</v>
      </c>
      <c r="AH257" s="53">
        <f t="shared" si="42"/>
        <v>1.5928414231993051E-4</v>
      </c>
      <c r="AI257" s="53">
        <f t="shared" si="43"/>
        <v>37.04282379533268</v>
      </c>
      <c r="AJ257" s="44" t="s">
        <v>681</v>
      </c>
      <c r="AK257" s="15" t="s">
        <v>683</v>
      </c>
      <c r="AL257" s="14" t="s">
        <v>57</v>
      </c>
      <c r="AM257" s="39" t="s">
        <v>58</v>
      </c>
      <c r="AN257" s="39" t="s">
        <v>59</v>
      </c>
      <c r="AO257" s="39" t="s">
        <v>60</v>
      </c>
      <c r="AP257" s="39" t="s">
        <v>61</v>
      </c>
      <c r="AQ257" s="20"/>
      <c r="AR257" s="20"/>
      <c r="AS257" s="20"/>
      <c r="AT257" s="20"/>
      <c r="AU257" s="20"/>
      <c r="AV257" s="20"/>
      <c r="AW257" s="20"/>
      <c r="AX257" s="20"/>
      <c r="AY257" s="20"/>
      <c r="AZ257" s="20"/>
      <c r="BA257" s="20"/>
      <c r="BB257" s="20"/>
    </row>
    <row r="258" spans="1:54" ht="26.1" customHeight="1" x14ac:dyDescent="0.25">
      <c r="A258" s="21">
        <v>1632</v>
      </c>
      <c r="B258" s="39" t="s">
        <v>10</v>
      </c>
      <c r="C258" s="13" t="s">
        <v>10</v>
      </c>
      <c r="D258" s="13">
        <v>34003</v>
      </c>
      <c r="E258" s="13" t="s">
        <v>252</v>
      </c>
      <c r="F258" s="13">
        <v>2488</v>
      </c>
      <c r="G258" s="13" t="s">
        <v>271</v>
      </c>
      <c r="H258" s="13" t="s">
        <v>327</v>
      </c>
      <c r="I258" s="13" t="s">
        <v>82</v>
      </c>
      <c r="J258" s="13" t="s">
        <v>84</v>
      </c>
      <c r="K258" s="13" t="s">
        <v>326</v>
      </c>
      <c r="L258" s="4">
        <v>2398</v>
      </c>
      <c r="M258" s="4">
        <v>2101</v>
      </c>
      <c r="N258" s="14" t="s">
        <v>35</v>
      </c>
      <c r="O258" s="15" t="s">
        <v>679</v>
      </c>
      <c r="P258" s="68">
        <v>2038.95</v>
      </c>
      <c r="Q258" s="61">
        <v>2074.1999999999998</v>
      </c>
      <c r="R258" s="65">
        <f t="shared" si="36"/>
        <v>0.92343750000000002</v>
      </c>
      <c r="S258" s="65">
        <f t="shared" si="37"/>
        <v>0.93940217391304337</v>
      </c>
      <c r="T258" s="15">
        <v>1.0518293444001601</v>
      </c>
      <c r="U258" s="15">
        <v>1.266823907</v>
      </c>
      <c r="V258" s="15">
        <f t="shared" si="38"/>
        <v>0.21499456259983996</v>
      </c>
      <c r="W258" s="15">
        <f t="shared" si="39"/>
        <v>20.440061284128522</v>
      </c>
      <c r="X258" s="15">
        <v>0.30586531691472574</v>
      </c>
      <c r="Y258" s="15">
        <v>0.37720882300000003</v>
      </c>
      <c r="Z258" s="15">
        <f t="shared" si="40"/>
        <v>7.1343506085274289E-2</v>
      </c>
      <c r="AA258" s="16">
        <f t="shared" si="41"/>
        <v>23.325137614463369</v>
      </c>
      <c r="AB258" s="13">
        <v>1.05</v>
      </c>
      <c r="AC258" s="13">
        <v>5.37</v>
      </c>
      <c r="AD258" s="13">
        <v>0</v>
      </c>
      <c r="AE258" s="13">
        <v>14.07</v>
      </c>
      <c r="AF258" s="53">
        <f t="shared" si="46"/>
        <v>2.6849999999999999E-3</v>
      </c>
      <c r="AG258" s="53">
        <f t="shared" si="47"/>
        <v>4.3645799595024596E-3</v>
      </c>
      <c r="AH258" s="53">
        <f t="shared" si="42"/>
        <v>1.6795799595024597E-3</v>
      </c>
      <c r="AI258" s="53">
        <f t="shared" si="43"/>
        <v>62.554188435845802</v>
      </c>
      <c r="AJ258" s="44" t="s">
        <v>681</v>
      </c>
      <c r="AK258" s="15" t="s">
        <v>683</v>
      </c>
      <c r="AL258" s="14" t="s">
        <v>57</v>
      </c>
      <c r="AM258" s="39" t="s">
        <v>58</v>
      </c>
      <c r="AN258" s="39" t="s">
        <v>59</v>
      </c>
      <c r="AO258" s="39" t="s">
        <v>60</v>
      </c>
      <c r="AP258" s="39" t="s">
        <v>61</v>
      </c>
      <c r="AQ258" s="20"/>
      <c r="AR258" s="20"/>
      <c r="AS258" s="20"/>
      <c r="AT258" s="20"/>
      <c r="AU258" s="20"/>
      <c r="AV258" s="20"/>
      <c r="AW258" s="20"/>
      <c r="AX258" s="20"/>
      <c r="AY258" s="20"/>
      <c r="AZ258" s="20"/>
      <c r="BA258" s="20"/>
      <c r="BB258" s="20"/>
    </row>
    <row r="259" spans="1:54" ht="26.1" customHeight="1" x14ac:dyDescent="0.25">
      <c r="A259" s="21">
        <v>1858</v>
      </c>
      <c r="B259" s="40" t="s">
        <v>10</v>
      </c>
      <c r="C259" s="13" t="s">
        <v>10</v>
      </c>
      <c r="D259" s="13">
        <v>34003</v>
      </c>
      <c r="E259" s="13" t="s">
        <v>252</v>
      </c>
      <c r="F259" s="13">
        <v>2488</v>
      </c>
      <c r="G259" s="13" t="s">
        <v>271</v>
      </c>
      <c r="H259" s="13" t="s">
        <v>327</v>
      </c>
      <c r="I259" s="13" t="s">
        <v>82</v>
      </c>
      <c r="J259" s="13" t="s">
        <v>84</v>
      </c>
      <c r="K259" s="13" t="s">
        <v>326</v>
      </c>
      <c r="L259" s="4">
        <v>2398</v>
      </c>
      <c r="M259" s="4">
        <v>2101</v>
      </c>
      <c r="N259" s="13" t="s">
        <v>36</v>
      </c>
      <c r="O259" s="15" t="s">
        <v>679</v>
      </c>
      <c r="P259" s="68">
        <v>2038.95</v>
      </c>
      <c r="Q259" s="61">
        <v>2074.1999999999998</v>
      </c>
      <c r="R259" s="65">
        <f t="shared" si="36"/>
        <v>0.92343750000000002</v>
      </c>
      <c r="S259" s="65">
        <f t="shared" si="37"/>
        <v>0.93940217391304337</v>
      </c>
      <c r="T259" s="15">
        <v>20.361170794346499</v>
      </c>
      <c r="U259" s="15">
        <v>24.520576989999999</v>
      </c>
      <c r="V259" s="15">
        <f t="shared" si="38"/>
        <v>4.1594061956534993</v>
      </c>
      <c r="W259" s="15">
        <f t="shared" si="39"/>
        <v>20.428128802929173</v>
      </c>
      <c r="X259" s="15">
        <v>6.1586561544301901</v>
      </c>
      <c r="Y259" s="15">
        <v>7.595171165</v>
      </c>
      <c r="Z259" s="15">
        <f t="shared" si="40"/>
        <v>1.4365150105698099</v>
      </c>
      <c r="AA259" s="16">
        <f t="shared" si="41"/>
        <v>23.325137409018392</v>
      </c>
      <c r="AB259" s="13">
        <v>20.37</v>
      </c>
      <c r="AC259" s="13">
        <v>129.09</v>
      </c>
      <c r="AD259" s="13">
        <v>8.58</v>
      </c>
      <c r="AE259" s="13">
        <v>0</v>
      </c>
      <c r="AF259" s="53">
        <f t="shared" si="46"/>
        <v>6.4545000000000005E-2</v>
      </c>
      <c r="AG259" s="53">
        <f>IFERROR(AF259+(AF259*(AA259/100)),"0.00")</f>
        <v>7.9600209940650923E-2</v>
      </c>
      <c r="AH259" s="53">
        <f t="shared" si="42"/>
        <v>1.5055209940650918E-2</v>
      </c>
      <c r="AI259" s="53">
        <f t="shared" si="43"/>
        <v>23.325137409018385</v>
      </c>
      <c r="AJ259" s="44" t="s">
        <v>681</v>
      </c>
      <c r="AK259" s="15" t="s">
        <v>683</v>
      </c>
      <c r="AL259" s="14" t="s">
        <v>57</v>
      </c>
      <c r="AM259" s="39" t="s">
        <v>58</v>
      </c>
      <c r="AN259" s="39" t="s">
        <v>59</v>
      </c>
      <c r="AO259" s="39" t="s">
        <v>60</v>
      </c>
      <c r="AP259" s="39" t="s">
        <v>61</v>
      </c>
      <c r="AQ259" s="59"/>
      <c r="AR259" s="20"/>
      <c r="AS259" s="20"/>
      <c r="AT259" s="20"/>
      <c r="AU259" s="20"/>
      <c r="AV259" s="20"/>
      <c r="AW259" s="20"/>
      <c r="AX259" s="20"/>
      <c r="AY259" s="20"/>
      <c r="AZ259" s="20"/>
      <c r="BA259" s="20"/>
      <c r="BB259" s="20"/>
    </row>
    <row r="260" spans="1:54" ht="26.1" customHeight="1" x14ac:dyDescent="0.25">
      <c r="A260" s="21">
        <v>381</v>
      </c>
      <c r="B260" s="39" t="s">
        <v>10</v>
      </c>
      <c r="C260" s="13" t="s">
        <v>10</v>
      </c>
      <c r="D260" s="13">
        <v>34003</v>
      </c>
      <c r="E260" s="13" t="s">
        <v>252</v>
      </c>
      <c r="F260" s="13">
        <v>2488</v>
      </c>
      <c r="G260" s="13" t="s">
        <v>271</v>
      </c>
      <c r="H260" s="13" t="s">
        <v>341</v>
      </c>
      <c r="I260" s="13" t="s">
        <v>82</v>
      </c>
      <c r="J260" s="13" t="s">
        <v>84</v>
      </c>
      <c r="K260" s="13" t="s">
        <v>340</v>
      </c>
      <c r="L260" s="4">
        <v>2398</v>
      </c>
      <c r="M260" s="4">
        <v>2201</v>
      </c>
      <c r="N260" s="14" t="s">
        <v>40</v>
      </c>
      <c r="O260" s="15" t="s">
        <v>679</v>
      </c>
      <c r="P260" s="68">
        <v>2017.7</v>
      </c>
      <c r="Q260" s="61">
        <v>2034.73</v>
      </c>
      <c r="R260" s="65">
        <f t="shared" si="36"/>
        <v>0.91381340579710146</v>
      </c>
      <c r="S260" s="65">
        <f t="shared" si="37"/>
        <v>0.92152626811594207</v>
      </c>
      <c r="T260" s="15">
        <v>3.63651607640853</v>
      </c>
      <c r="U260" s="15">
        <v>4.40066662</v>
      </c>
      <c r="V260" s="15">
        <f t="shared" si="38"/>
        <v>0.76415054359146994</v>
      </c>
      <c r="W260" s="15">
        <f t="shared" si="39"/>
        <v>21.013259051673295</v>
      </c>
      <c r="X260" s="15">
        <v>1.035844543718146</v>
      </c>
      <c r="Y260" s="15">
        <v>1.2835413369999999</v>
      </c>
      <c r="Z260" s="15">
        <f t="shared" si="40"/>
        <v>0.2476967932818539</v>
      </c>
      <c r="AA260" s="16">
        <f t="shared" si="41"/>
        <v>23.912545061322671</v>
      </c>
      <c r="AB260" s="13">
        <v>3.64</v>
      </c>
      <c r="AC260" s="13">
        <v>0</v>
      </c>
      <c r="AD260" s="13">
        <v>0</v>
      </c>
      <c r="AE260" s="13">
        <v>0</v>
      </c>
      <c r="AF260" s="53">
        <f t="shared" si="46"/>
        <v>0</v>
      </c>
      <c r="AG260" s="53">
        <f t="shared" ref="AG260:AG265" si="48">IFERROR((((Y260)/Q260)*24),"0.00")</f>
        <v>1.5139596943083356E-2</v>
      </c>
      <c r="AH260" s="53">
        <f t="shared" si="42"/>
        <v>1.5139596943083356E-2</v>
      </c>
      <c r="AI260" s="53" t="str">
        <f t="shared" si="43"/>
        <v>0.00</v>
      </c>
      <c r="AJ260" s="44" t="s">
        <v>681</v>
      </c>
      <c r="AK260" s="15" t="s">
        <v>683</v>
      </c>
      <c r="AL260" s="14" t="s">
        <v>57</v>
      </c>
      <c r="AM260" s="39" t="s">
        <v>58</v>
      </c>
      <c r="AN260" s="39" t="s">
        <v>59</v>
      </c>
      <c r="AO260" s="39" t="s">
        <v>60</v>
      </c>
      <c r="AP260" s="39" t="s">
        <v>61</v>
      </c>
      <c r="AQ260" s="20"/>
      <c r="AR260" s="20"/>
      <c r="AS260" s="20"/>
      <c r="AT260" s="20"/>
      <c r="AU260" s="20"/>
      <c r="AV260" s="20"/>
      <c r="AW260" s="20"/>
      <c r="AX260" s="20"/>
      <c r="AY260" s="20"/>
      <c r="AZ260" s="20"/>
      <c r="BA260" s="20"/>
      <c r="BB260" s="20"/>
    </row>
    <row r="261" spans="1:54" ht="26.1" customHeight="1" x14ac:dyDescent="0.25">
      <c r="A261" s="21">
        <v>382</v>
      </c>
      <c r="B261" s="39" t="s">
        <v>10</v>
      </c>
      <c r="C261" s="13" t="s">
        <v>10</v>
      </c>
      <c r="D261" s="13">
        <v>34003</v>
      </c>
      <c r="E261" s="13" t="s">
        <v>252</v>
      </c>
      <c r="F261" s="13">
        <v>2488</v>
      </c>
      <c r="G261" s="13" t="s">
        <v>271</v>
      </c>
      <c r="H261" s="13" t="s">
        <v>341</v>
      </c>
      <c r="I261" s="13" t="s">
        <v>82</v>
      </c>
      <c r="J261" s="13" t="s">
        <v>84</v>
      </c>
      <c r="K261" s="13" t="s">
        <v>340</v>
      </c>
      <c r="L261" s="4">
        <v>2398</v>
      </c>
      <c r="M261" s="4">
        <v>2201</v>
      </c>
      <c r="N261" s="14" t="s">
        <v>38</v>
      </c>
      <c r="O261" s="15" t="s">
        <v>679</v>
      </c>
      <c r="P261" s="68">
        <v>2017.7</v>
      </c>
      <c r="Q261" s="61">
        <v>2034.73</v>
      </c>
      <c r="R261" s="65">
        <f t="shared" si="36"/>
        <v>0.91381340579710146</v>
      </c>
      <c r="S261" s="65">
        <f t="shared" si="37"/>
        <v>0.92152626811594207</v>
      </c>
      <c r="T261" s="15">
        <v>9.0270469257295396</v>
      </c>
      <c r="U261" s="15">
        <v>10.92392368</v>
      </c>
      <c r="V261" s="15">
        <f t="shared" si="38"/>
        <v>1.8968767542704601</v>
      </c>
      <c r="W261" s="15">
        <f t="shared" si="39"/>
        <v>21.013259041158246</v>
      </c>
      <c r="X261" s="15">
        <v>2.571311966573071</v>
      </c>
      <c r="Y261" s="15">
        <v>3.1861780990000002</v>
      </c>
      <c r="Z261" s="15">
        <f t="shared" si="40"/>
        <v>0.61486613242692911</v>
      </c>
      <c r="AA261" s="16">
        <f t="shared" si="41"/>
        <v>23.912545051715178</v>
      </c>
      <c r="AB261" s="13">
        <v>9.0500000000000007</v>
      </c>
      <c r="AC261" s="13">
        <v>0</v>
      </c>
      <c r="AD261" s="13">
        <v>0</v>
      </c>
      <c r="AE261" s="13">
        <v>0</v>
      </c>
      <c r="AF261" s="53">
        <f t="shared" si="46"/>
        <v>0</v>
      </c>
      <c r="AG261" s="53">
        <f t="shared" si="48"/>
        <v>3.7581533852648757E-2</v>
      </c>
      <c r="AH261" s="53">
        <f t="shared" si="42"/>
        <v>3.7581533852648757E-2</v>
      </c>
      <c r="AI261" s="53" t="str">
        <f t="shared" si="43"/>
        <v>0.00</v>
      </c>
      <c r="AJ261" s="44" t="s">
        <v>681</v>
      </c>
      <c r="AK261" s="15" t="s">
        <v>683</v>
      </c>
      <c r="AL261" s="14" t="s">
        <v>57</v>
      </c>
      <c r="AM261" s="39" t="s">
        <v>58</v>
      </c>
      <c r="AN261" s="39" t="s">
        <v>59</v>
      </c>
      <c r="AO261" s="39" t="s">
        <v>60</v>
      </c>
      <c r="AP261" s="39" t="s">
        <v>61</v>
      </c>
      <c r="AQ261" s="20"/>
      <c r="AR261" s="20"/>
      <c r="AS261" s="20"/>
      <c r="AT261" s="20"/>
      <c r="AU261" s="20"/>
      <c r="AV261" s="20"/>
      <c r="AW261" s="20"/>
      <c r="AX261" s="20"/>
      <c r="AY261" s="20"/>
      <c r="AZ261" s="20"/>
      <c r="BA261" s="20"/>
      <c r="BB261" s="20"/>
    </row>
    <row r="262" spans="1:54" ht="26.1" customHeight="1" x14ac:dyDescent="0.25">
      <c r="A262" s="21">
        <v>383</v>
      </c>
      <c r="B262" s="39" t="s">
        <v>10</v>
      </c>
      <c r="C262" s="13" t="s">
        <v>10</v>
      </c>
      <c r="D262" s="13">
        <v>34003</v>
      </c>
      <c r="E262" s="13" t="s">
        <v>252</v>
      </c>
      <c r="F262" s="13">
        <v>2488</v>
      </c>
      <c r="G262" s="13" t="s">
        <v>271</v>
      </c>
      <c r="H262" s="13" t="s">
        <v>341</v>
      </c>
      <c r="I262" s="13" t="s">
        <v>82</v>
      </c>
      <c r="J262" s="13" t="s">
        <v>84</v>
      </c>
      <c r="K262" s="13" t="s">
        <v>340</v>
      </c>
      <c r="L262" s="4">
        <v>2398</v>
      </c>
      <c r="M262" s="4">
        <v>2201</v>
      </c>
      <c r="N262" s="14" t="s">
        <v>39</v>
      </c>
      <c r="O262" s="15" t="s">
        <v>679</v>
      </c>
      <c r="P262" s="68">
        <v>2017.7</v>
      </c>
      <c r="Q262" s="61">
        <v>2034.73</v>
      </c>
      <c r="R262" s="65">
        <f t="shared" si="36"/>
        <v>0.91381340579710146</v>
      </c>
      <c r="S262" s="65">
        <f t="shared" si="37"/>
        <v>0.92152626811594207</v>
      </c>
      <c r="T262" s="15">
        <v>9.0270469257295396</v>
      </c>
      <c r="U262" s="15">
        <v>10.92392368</v>
      </c>
      <c r="V262" s="15">
        <f t="shared" si="38"/>
        <v>1.8968767542704601</v>
      </c>
      <c r="W262" s="15">
        <f t="shared" si="39"/>
        <v>21.013259041158246</v>
      </c>
      <c r="X262" s="15">
        <v>2.571311966573071</v>
      </c>
      <c r="Y262" s="15">
        <v>3.1861780990000002</v>
      </c>
      <c r="Z262" s="15">
        <f t="shared" si="40"/>
        <v>0.61486613242692911</v>
      </c>
      <c r="AA262" s="16">
        <f t="shared" si="41"/>
        <v>23.912545051715178</v>
      </c>
      <c r="AB262" s="13">
        <v>9.0500000000000007</v>
      </c>
      <c r="AC262" s="13">
        <v>0</v>
      </c>
      <c r="AD262" s="13">
        <v>0</v>
      </c>
      <c r="AE262" s="13">
        <v>0</v>
      </c>
      <c r="AF262" s="53">
        <f t="shared" si="46"/>
        <v>0</v>
      </c>
      <c r="AG262" s="53">
        <f t="shared" si="48"/>
        <v>3.7581533852648757E-2</v>
      </c>
      <c r="AH262" s="53">
        <f t="shared" si="42"/>
        <v>3.7581533852648757E-2</v>
      </c>
      <c r="AI262" s="53" t="str">
        <f t="shared" si="43"/>
        <v>0.00</v>
      </c>
      <c r="AJ262" s="44" t="s">
        <v>681</v>
      </c>
      <c r="AK262" s="15" t="s">
        <v>683</v>
      </c>
      <c r="AL262" s="14" t="s">
        <v>57</v>
      </c>
      <c r="AM262" s="39" t="s">
        <v>58</v>
      </c>
      <c r="AN262" s="39" t="s">
        <v>59</v>
      </c>
      <c r="AO262" s="39" t="s">
        <v>60</v>
      </c>
      <c r="AP262" s="39" t="s">
        <v>61</v>
      </c>
      <c r="AQ262" s="20"/>
      <c r="AR262" s="20"/>
      <c r="AS262" s="20"/>
      <c r="AT262" s="20"/>
      <c r="AU262" s="20"/>
      <c r="AV262" s="20"/>
      <c r="AW262" s="20"/>
      <c r="AX262" s="20"/>
      <c r="AY262" s="20"/>
      <c r="AZ262" s="20"/>
      <c r="BA262" s="20"/>
      <c r="BB262" s="20"/>
    </row>
    <row r="263" spans="1:54" ht="26.1" customHeight="1" x14ac:dyDescent="0.25">
      <c r="A263" s="21">
        <v>384</v>
      </c>
      <c r="B263" s="39" t="s">
        <v>10</v>
      </c>
      <c r="C263" s="13" t="s">
        <v>10</v>
      </c>
      <c r="D263" s="13">
        <v>34003</v>
      </c>
      <c r="E263" s="13" t="s">
        <v>252</v>
      </c>
      <c r="F263" s="13">
        <v>2488</v>
      </c>
      <c r="G263" s="13" t="s">
        <v>271</v>
      </c>
      <c r="H263" s="13" t="s">
        <v>341</v>
      </c>
      <c r="I263" s="13" t="s">
        <v>82</v>
      </c>
      <c r="J263" s="13" t="s">
        <v>84</v>
      </c>
      <c r="K263" s="13" t="s">
        <v>340</v>
      </c>
      <c r="L263" s="4">
        <v>2398</v>
      </c>
      <c r="M263" s="4">
        <v>2201</v>
      </c>
      <c r="N263" s="14" t="s">
        <v>37</v>
      </c>
      <c r="O263" s="15" t="s">
        <v>679</v>
      </c>
      <c r="P263" s="68">
        <v>2017.7</v>
      </c>
      <c r="Q263" s="61">
        <v>2034.73</v>
      </c>
      <c r="R263" s="65">
        <f t="shared" si="36"/>
        <v>0.91381340579710146</v>
      </c>
      <c r="S263" s="65">
        <f t="shared" si="37"/>
        <v>0.92152626811594207</v>
      </c>
      <c r="T263" s="15">
        <v>2.4236144453012902</v>
      </c>
      <c r="U263" s="15">
        <v>2.9328948270000001</v>
      </c>
      <c r="V263" s="15">
        <f t="shared" si="38"/>
        <v>0.50928038169870993</v>
      </c>
      <c r="W263" s="15">
        <f t="shared" si="39"/>
        <v>21.013259047290379</v>
      </c>
      <c r="X263" s="15">
        <v>0.69035520440225195</v>
      </c>
      <c r="Y263" s="15">
        <v>0.85543670399999994</v>
      </c>
      <c r="Z263" s="15">
        <f t="shared" si="40"/>
        <v>0.16508149959774798</v>
      </c>
      <c r="AA263" s="16">
        <f t="shared" si="41"/>
        <v>23.912545099255787</v>
      </c>
      <c r="AB263" s="13">
        <v>2.44</v>
      </c>
      <c r="AC263" s="13">
        <v>0</v>
      </c>
      <c r="AD263" s="13">
        <v>0</v>
      </c>
      <c r="AE263" s="13">
        <v>0</v>
      </c>
      <c r="AF263" s="53">
        <f t="shared" si="46"/>
        <v>0</v>
      </c>
      <c r="AG263" s="53">
        <f t="shared" si="48"/>
        <v>1.0090027126940675E-2</v>
      </c>
      <c r="AH263" s="53">
        <f t="shared" si="42"/>
        <v>1.0090027126940675E-2</v>
      </c>
      <c r="AI263" s="53" t="str">
        <f t="shared" si="43"/>
        <v>0.00</v>
      </c>
      <c r="AJ263" s="44" t="s">
        <v>681</v>
      </c>
      <c r="AK263" s="15" t="s">
        <v>683</v>
      </c>
      <c r="AL263" s="14" t="s">
        <v>57</v>
      </c>
      <c r="AM263" s="39" t="s">
        <v>58</v>
      </c>
      <c r="AN263" s="39" t="s">
        <v>59</v>
      </c>
      <c r="AO263" s="39" t="s">
        <v>60</v>
      </c>
      <c r="AP263" s="39" t="s">
        <v>61</v>
      </c>
      <c r="AQ263" s="20"/>
      <c r="AR263" s="20"/>
      <c r="AS263" s="20"/>
      <c r="AT263" s="20"/>
      <c r="AU263" s="20"/>
      <c r="AV263" s="20"/>
      <c r="AW263" s="20"/>
      <c r="AX263" s="20"/>
      <c r="AY263" s="20"/>
      <c r="AZ263" s="20"/>
      <c r="BA263" s="20"/>
      <c r="BB263" s="20"/>
    </row>
    <row r="264" spans="1:54" ht="26.1" customHeight="1" x14ac:dyDescent="0.25">
      <c r="A264" s="21">
        <v>385</v>
      </c>
      <c r="B264" s="39" t="s">
        <v>10</v>
      </c>
      <c r="C264" s="13" t="s">
        <v>10</v>
      </c>
      <c r="D264" s="13">
        <v>34003</v>
      </c>
      <c r="E264" s="13" t="s">
        <v>252</v>
      </c>
      <c r="F264" s="13">
        <v>2488</v>
      </c>
      <c r="G264" s="13" t="s">
        <v>271</v>
      </c>
      <c r="H264" s="13" t="s">
        <v>341</v>
      </c>
      <c r="I264" s="13" t="s">
        <v>82</v>
      </c>
      <c r="J264" s="13" t="s">
        <v>84</v>
      </c>
      <c r="K264" s="13" t="s">
        <v>340</v>
      </c>
      <c r="L264" s="4">
        <v>2398</v>
      </c>
      <c r="M264" s="4">
        <v>2201</v>
      </c>
      <c r="N264" s="14" t="s">
        <v>34</v>
      </c>
      <c r="O264" s="15" t="s">
        <v>679</v>
      </c>
      <c r="P264" s="68">
        <v>2017.7</v>
      </c>
      <c r="Q264" s="61">
        <v>2034.73</v>
      </c>
      <c r="R264" s="65">
        <f t="shared" ref="R264:R327" si="49">P264/2208</f>
        <v>0.91381340579710146</v>
      </c>
      <c r="S264" s="65">
        <f t="shared" ref="S264:S327" si="50">Q264/2208</f>
        <v>0.92152626811594207</v>
      </c>
      <c r="T264" s="15">
        <v>0</v>
      </c>
      <c r="U264" s="15">
        <v>0</v>
      </c>
      <c r="V264" s="15">
        <f t="shared" ref="V264:V327" si="51">U264-T264</f>
        <v>0</v>
      </c>
      <c r="W264" s="15" t="str">
        <f t="shared" ref="W264:W327" si="52">IFERROR(((U264-T264)/T264)*100,"0.00")</f>
        <v>0.00</v>
      </c>
      <c r="X264" s="15">
        <v>0</v>
      </c>
      <c r="Y264" s="15">
        <v>0</v>
      </c>
      <c r="Z264" s="15">
        <f t="shared" ref="Z264:Z327" si="53">Y264-X264</f>
        <v>0</v>
      </c>
      <c r="AA264" s="16" t="str">
        <f t="shared" ref="AA264:AA327" si="54">IFERROR(((Y264-X264)/X264)*100,"0")</f>
        <v>0</v>
      </c>
      <c r="AB264" s="13">
        <v>0</v>
      </c>
      <c r="AC264" s="13">
        <v>0</v>
      </c>
      <c r="AD264" s="13">
        <v>0</v>
      </c>
      <c r="AE264" s="13">
        <v>0</v>
      </c>
      <c r="AF264" s="53">
        <f t="shared" si="46"/>
        <v>0</v>
      </c>
      <c r="AG264" s="53">
        <f t="shared" si="48"/>
        <v>0</v>
      </c>
      <c r="AH264" s="53">
        <f t="shared" ref="AH264:AH327" si="55">AG264-AF264</f>
        <v>0</v>
      </c>
      <c r="AI264" s="53" t="str">
        <f t="shared" ref="AI264:AI327" si="56">IFERROR(((AG264-AF264)/AF264)*100,"0.00")</f>
        <v>0.00</v>
      </c>
      <c r="AJ264" s="44" t="s">
        <v>681</v>
      </c>
      <c r="AK264" s="15" t="s">
        <v>683</v>
      </c>
      <c r="AL264" s="14" t="s">
        <v>57</v>
      </c>
      <c r="AM264" s="39" t="s">
        <v>58</v>
      </c>
      <c r="AN264" s="39" t="s">
        <v>59</v>
      </c>
      <c r="AO264" s="39" t="s">
        <v>60</v>
      </c>
      <c r="AP264" s="39" t="s">
        <v>61</v>
      </c>
      <c r="AQ264" s="20"/>
      <c r="AR264" s="20"/>
      <c r="AS264" s="20"/>
      <c r="AT264" s="20"/>
      <c r="AU264" s="20"/>
      <c r="AV264" s="20"/>
      <c r="AW264" s="20"/>
      <c r="AX264" s="20"/>
      <c r="AY264" s="20"/>
      <c r="AZ264" s="20"/>
      <c r="BA264" s="20"/>
      <c r="BB264" s="20"/>
    </row>
    <row r="265" spans="1:54" ht="26.1" customHeight="1" x14ac:dyDescent="0.25">
      <c r="A265" s="21">
        <v>1615</v>
      </c>
      <c r="B265" s="39" t="s">
        <v>10</v>
      </c>
      <c r="C265" s="13" t="s">
        <v>10</v>
      </c>
      <c r="D265" s="13">
        <v>34003</v>
      </c>
      <c r="E265" s="13" t="s">
        <v>252</v>
      </c>
      <c r="F265" s="13">
        <v>2488</v>
      </c>
      <c r="G265" s="13" t="s">
        <v>271</v>
      </c>
      <c r="H265" s="13" t="s">
        <v>341</v>
      </c>
      <c r="I265" s="13" t="s">
        <v>82</v>
      </c>
      <c r="J265" s="13" t="s">
        <v>84</v>
      </c>
      <c r="K265" s="13" t="s">
        <v>340</v>
      </c>
      <c r="L265" s="4">
        <v>2398</v>
      </c>
      <c r="M265" s="4">
        <v>2201</v>
      </c>
      <c r="N265" s="14" t="s">
        <v>35</v>
      </c>
      <c r="O265" s="15" t="s">
        <v>679</v>
      </c>
      <c r="P265" s="68">
        <v>2017.7</v>
      </c>
      <c r="Q265" s="61">
        <v>2034.73</v>
      </c>
      <c r="R265" s="65">
        <f t="shared" si="49"/>
        <v>0.91381340579710146</v>
      </c>
      <c r="S265" s="65">
        <f t="shared" si="50"/>
        <v>0.92152626811594207</v>
      </c>
      <c r="T265" s="15">
        <v>0.97966266743561603</v>
      </c>
      <c r="U265" s="15">
        <v>1.185521721</v>
      </c>
      <c r="V265" s="15">
        <f t="shared" si="51"/>
        <v>0.20585905356438394</v>
      </c>
      <c r="W265" s="15">
        <f t="shared" si="52"/>
        <v>21.013258992837258</v>
      </c>
      <c r="X265" s="15">
        <v>0.27905231475004344</v>
      </c>
      <c r="Y265" s="15">
        <v>0.34578082599999999</v>
      </c>
      <c r="Z265" s="15">
        <f t="shared" si="53"/>
        <v>6.6728511249956546E-2</v>
      </c>
      <c r="AA265" s="16">
        <f t="shared" si="54"/>
        <v>23.912545326752628</v>
      </c>
      <c r="AB265" s="13">
        <v>0.98</v>
      </c>
      <c r="AC265" s="13">
        <v>3.44</v>
      </c>
      <c r="AD265" s="13">
        <v>0</v>
      </c>
      <c r="AE265" s="13">
        <v>4.58</v>
      </c>
      <c r="AF265" s="53">
        <f t="shared" si="46"/>
        <v>1.72E-3</v>
      </c>
      <c r="AG265" s="53">
        <f t="shared" si="48"/>
        <v>4.0785459613806255E-3</v>
      </c>
      <c r="AH265" s="53">
        <f t="shared" si="55"/>
        <v>2.3585459613806254E-3</v>
      </c>
      <c r="AI265" s="53">
        <f t="shared" si="56"/>
        <v>137.124765196548</v>
      </c>
      <c r="AJ265" s="44" t="s">
        <v>681</v>
      </c>
      <c r="AK265" s="15" t="s">
        <v>683</v>
      </c>
      <c r="AL265" s="14" t="s">
        <v>57</v>
      </c>
      <c r="AM265" s="39" t="s">
        <v>58</v>
      </c>
      <c r="AN265" s="39" t="s">
        <v>59</v>
      </c>
      <c r="AO265" s="39" t="s">
        <v>60</v>
      </c>
      <c r="AP265" s="39" t="s">
        <v>61</v>
      </c>
      <c r="AQ265" s="20"/>
      <c r="AR265" s="20"/>
      <c r="AS265" s="20"/>
      <c r="AT265" s="20"/>
      <c r="AU265" s="20"/>
      <c r="AV265" s="20"/>
      <c r="AW265" s="20"/>
      <c r="AX265" s="20"/>
      <c r="AY265" s="20"/>
      <c r="AZ265" s="20"/>
      <c r="BA265" s="20"/>
      <c r="BB265" s="20"/>
    </row>
    <row r="266" spans="1:54" ht="26.1" customHeight="1" x14ac:dyDescent="0.25">
      <c r="A266" s="21">
        <v>1856</v>
      </c>
      <c r="B266" s="40" t="s">
        <v>10</v>
      </c>
      <c r="C266" s="13" t="s">
        <v>10</v>
      </c>
      <c r="D266" s="13">
        <v>34003</v>
      </c>
      <c r="E266" s="13" t="s">
        <v>252</v>
      </c>
      <c r="F266" s="13">
        <v>2488</v>
      </c>
      <c r="G266" s="13" t="s">
        <v>271</v>
      </c>
      <c r="H266" s="13" t="s">
        <v>341</v>
      </c>
      <c r="I266" s="13" t="s">
        <v>82</v>
      </c>
      <c r="J266" s="13" t="s">
        <v>84</v>
      </c>
      <c r="K266" s="13" t="s">
        <v>340</v>
      </c>
      <c r="L266" s="4">
        <v>2398</v>
      </c>
      <c r="M266" s="4">
        <v>2201</v>
      </c>
      <c r="N266" s="13" t="s">
        <v>36</v>
      </c>
      <c r="O266" s="15" t="s">
        <v>679</v>
      </c>
      <c r="P266" s="68">
        <v>2017.7</v>
      </c>
      <c r="Q266" s="61">
        <v>2034.73</v>
      </c>
      <c r="R266" s="65">
        <f t="shared" si="49"/>
        <v>0.91381340579710146</v>
      </c>
      <c r="S266" s="65">
        <f t="shared" si="50"/>
        <v>0.92152626811594207</v>
      </c>
      <c r="T266" s="15">
        <v>21.371662660184899</v>
      </c>
      <c r="U266" s="15">
        <v>25.85793425</v>
      </c>
      <c r="V266" s="15">
        <f t="shared" si="51"/>
        <v>4.4862715898151002</v>
      </c>
      <c r="W266" s="15">
        <f t="shared" si="52"/>
        <v>20.991682589922963</v>
      </c>
      <c r="X266" s="15">
        <v>5.8705451915951201</v>
      </c>
      <c r="Y266" s="15">
        <v>7.2743419560000007</v>
      </c>
      <c r="Z266" s="15">
        <f t="shared" si="53"/>
        <v>1.4037967644048805</v>
      </c>
      <c r="AA266" s="16">
        <f t="shared" si="54"/>
        <v>23.912545063356315</v>
      </c>
      <c r="AB266" s="13">
        <v>21.37</v>
      </c>
      <c r="AC266" s="13">
        <v>128.93</v>
      </c>
      <c r="AD266" s="13">
        <v>7.89</v>
      </c>
      <c r="AE266" s="13">
        <v>0</v>
      </c>
      <c r="AF266" s="53">
        <f t="shared" si="46"/>
        <v>6.4465000000000008E-2</v>
      </c>
      <c r="AG266" s="53">
        <f>IFERROR(AF266+(AF266*(AA266/100)),"0.00")</f>
        <v>7.9880222175092663E-2</v>
      </c>
      <c r="AH266" s="53">
        <f t="shared" si="55"/>
        <v>1.5415222175092655E-2</v>
      </c>
      <c r="AI266" s="53">
        <f t="shared" si="56"/>
        <v>23.912545063356323</v>
      </c>
      <c r="AJ266" s="44" t="s">
        <v>681</v>
      </c>
      <c r="AK266" s="15" t="s">
        <v>683</v>
      </c>
      <c r="AL266" s="14" t="s">
        <v>57</v>
      </c>
      <c r="AM266" s="39" t="s">
        <v>58</v>
      </c>
      <c r="AN266" s="39" t="s">
        <v>59</v>
      </c>
      <c r="AO266" s="39" t="s">
        <v>60</v>
      </c>
      <c r="AP266" s="39" t="s">
        <v>61</v>
      </c>
      <c r="AQ266" s="59"/>
      <c r="AR266" s="20"/>
      <c r="AS266" s="20"/>
      <c r="AT266" s="20"/>
      <c r="AU266" s="20"/>
      <c r="AV266" s="20"/>
      <c r="AW266" s="20"/>
      <c r="AX266" s="20"/>
      <c r="AY266" s="20"/>
      <c r="AZ266" s="20"/>
      <c r="BA266" s="20"/>
      <c r="BB266" s="20"/>
    </row>
    <row r="267" spans="1:54" ht="26.1" customHeight="1" x14ac:dyDescent="0.25">
      <c r="A267" s="21">
        <v>286</v>
      </c>
      <c r="B267" s="39" t="s">
        <v>10</v>
      </c>
      <c r="C267" s="13" t="s">
        <v>10</v>
      </c>
      <c r="D267" s="13">
        <v>34003</v>
      </c>
      <c r="E267" s="13" t="s">
        <v>252</v>
      </c>
      <c r="F267" s="13">
        <v>2488</v>
      </c>
      <c r="G267" s="13" t="s">
        <v>271</v>
      </c>
      <c r="H267" s="13" t="s">
        <v>274</v>
      </c>
      <c r="I267" s="13" t="s">
        <v>82</v>
      </c>
      <c r="J267" s="13" t="s">
        <v>84</v>
      </c>
      <c r="K267" s="13" t="s">
        <v>309</v>
      </c>
      <c r="L267" s="4">
        <v>2398</v>
      </c>
      <c r="M267" s="4">
        <v>1401</v>
      </c>
      <c r="N267" s="14" t="s">
        <v>40</v>
      </c>
      <c r="O267" s="15" t="s">
        <v>679</v>
      </c>
      <c r="P267" s="68">
        <v>2129.86</v>
      </c>
      <c r="Q267" s="61">
        <v>2123.69</v>
      </c>
      <c r="R267" s="65">
        <f t="shared" si="49"/>
        <v>0.96461050724637687</v>
      </c>
      <c r="S267" s="65">
        <f t="shared" si="50"/>
        <v>0.96181612318840581</v>
      </c>
      <c r="T267" s="15">
        <v>0</v>
      </c>
      <c r="U267" s="15">
        <v>0</v>
      </c>
      <c r="V267" s="15">
        <f t="shared" si="51"/>
        <v>0</v>
      </c>
      <c r="W267" s="15" t="str">
        <f t="shared" si="52"/>
        <v>0.00</v>
      </c>
      <c r="X267" s="15">
        <v>0</v>
      </c>
      <c r="Y267" s="15">
        <v>0</v>
      </c>
      <c r="Z267" s="15">
        <f t="shared" si="53"/>
        <v>0</v>
      </c>
      <c r="AA267" s="16" t="str">
        <f t="shared" si="54"/>
        <v>0</v>
      </c>
      <c r="AB267" s="13">
        <v>0</v>
      </c>
      <c r="AC267" s="13">
        <v>0</v>
      </c>
      <c r="AD267" s="13">
        <v>0</v>
      </c>
      <c r="AE267" s="13">
        <v>0</v>
      </c>
      <c r="AF267" s="53">
        <f t="shared" si="46"/>
        <v>0</v>
      </c>
      <c r="AG267" s="53">
        <f>IFERROR((((Y267)/Q267)*24),"0.00")</f>
        <v>0</v>
      </c>
      <c r="AH267" s="53">
        <f t="shared" si="55"/>
        <v>0</v>
      </c>
      <c r="AI267" s="53" t="str">
        <f t="shared" si="56"/>
        <v>0.00</v>
      </c>
      <c r="AJ267" s="44" t="s">
        <v>681</v>
      </c>
      <c r="AK267" s="15" t="s">
        <v>683</v>
      </c>
      <c r="AL267" s="14" t="s">
        <v>76</v>
      </c>
      <c r="AM267" s="39" t="s">
        <v>58</v>
      </c>
      <c r="AN267" s="39" t="s">
        <v>59</v>
      </c>
      <c r="AO267" s="39" t="s">
        <v>77</v>
      </c>
      <c r="AP267" s="39" t="s">
        <v>61</v>
      </c>
      <c r="AQ267" s="20"/>
      <c r="AR267" s="20"/>
      <c r="AS267" s="20"/>
      <c r="AT267" s="20"/>
      <c r="AU267" s="20"/>
      <c r="AV267" s="20"/>
      <c r="AW267" s="20"/>
      <c r="AX267" s="20"/>
      <c r="AY267" s="20"/>
      <c r="AZ267" s="20"/>
      <c r="BA267" s="20"/>
      <c r="BB267" s="20"/>
    </row>
    <row r="268" spans="1:54" ht="26.1" customHeight="1" x14ac:dyDescent="0.25">
      <c r="A268" s="21">
        <v>287</v>
      </c>
      <c r="B268" s="39" t="s">
        <v>10</v>
      </c>
      <c r="C268" s="13" t="s">
        <v>10</v>
      </c>
      <c r="D268" s="13">
        <v>34003</v>
      </c>
      <c r="E268" s="13" t="s">
        <v>252</v>
      </c>
      <c r="F268" s="13">
        <v>2488</v>
      </c>
      <c r="G268" s="13" t="s">
        <v>271</v>
      </c>
      <c r="H268" s="13" t="s">
        <v>274</v>
      </c>
      <c r="I268" s="13" t="s">
        <v>82</v>
      </c>
      <c r="J268" s="13" t="s">
        <v>84</v>
      </c>
      <c r="K268" s="13" t="s">
        <v>309</v>
      </c>
      <c r="L268" s="4">
        <v>2398</v>
      </c>
      <c r="M268" s="4">
        <v>1401</v>
      </c>
      <c r="N268" s="14" t="s">
        <v>38</v>
      </c>
      <c r="O268" s="15" t="s">
        <v>679</v>
      </c>
      <c r="P268" s="68">
        <v>2129.86</v>
      </c>
      <c r="Q268" s="61">
        <v>2123.69</v>
      </c>
      <c r="R268" s="65">
        <f t="shared" si="49"/>
        <v>0.96461050724637687</v>
      </c>
      <c r="S268" s="65">
        <f t="shared" si="50"/>
        <v>0.96181612318840581</v>
      </c>
      <c r="T268" s="15">
        <v>8.9543838228390698</v>
      </c>
      <c r="U268" s="15">
        <v>10.54272727</v>
      </c>
      <c r="V268" s="15">
        <f t="shared" si="51"/>
        <v>1.5883434471609306</v>
      </c>
      <c r="W268" s="15">
        <f t="shared" si="52"/>
        <v>17.738165780985383</v>
      </c>
      <c r="X268" s="15">
        <v>2.4346879325833952</v>
      </c>
      <c r="Y268" s="15">
        <v>2.9592257539999998</v>
      </c>
      <c r="Z268" s="15">
        <f t="shared" si="53"/>
        <v>0.52453782141660454</v>
      </c>
      <c r="AA268" s="16">
        <f t="shared" si="54"/>
        <v>21.544355413961767</v>
      </c>
      <c r="AB268" s="13">
        <v>8.9600000000000009</v>
      </c>
      <c r="AC268" s="13">
        <v>0</v>
      </c>
      <c r="AD268" s="13">
        <v>0</v>
      </c>
      <c r="AE268" s="13">
        <v>0</v>
      </c>
      <c r="AF268" s="53">
        <f t="shared" si="46"/>
        <v>0</v>
      </c>
      <c r="AG268" s="53">
        <f>IFERROR((((Y268)/Q268)*24),"0.00")</f>
        <v>3.3442460102934043E-2</v>
      </c>
      <c r="AH268" s="53">
        <f t="shared" si="55"/>
        <v>3.3442460102934043E-2</v>
      </c>
      <c r="AI268" s="53" t="str">
        <f t="shared" si="56"/>
        <v>0.00</v>
      </c>
      <c r="AJ268" s="44" t="s">
        <v>681</v>
      </c>
      <c r="AK268" s="15" t="s">
        <v>683</v>
      </c>
      <c r="AL268" s="14" t="s">
        <v>76</v>
      </c>
      <c r="AM268" s="39" t="s">
        <v>58</v>
      </c>
      <c r="AN268" s="39" t="s">
        <v>59</v>
      </c>
      <c r="AO268" s="39" t="s">
        <v>77</v>
      </c>
      <c r="AP268" s="39" t="s">
        <v>61</v>
      </c>
      <c r="AQ268" s="20"/>
      <c r="AR268" s="20"/>
      <c r="AS268" s="20"/>
      <c r="AT268" s="20"/>
      <c r="AU268" s="20"/>
      <c r="AV268" s="20"/>
      <c r="AW268" s="20"/>
      <c r="AX268" s="20"/>
      <c r="AY268" s="20"/>
      <c r="AZ268" s="20"/>
      <c r="BA268" s="20"/>
      <c r="BB268" s="20"/>
    </row>
    <row r="269" spans="1:54" ht="26.1" customHeight="1" x14ac:dyDescent="0.25">
      <c r="A269" s="21">
        <v>288</v>
      </c>
      <c r="B269" s="39" t="s">
        <v>10</v>
      </c>
      <c r="C269" s="13" t="s">
        <v>10</v>
      </c>
      <c r="D269" s="13">
        <v>34003</v>
      </c>
      <c r="E269" s="13" t="s">
        <v>252</v>
      </c>
      <c r="F269" s="13">
        <v>2488</v>
      </c>
      <c r="G269" s="13" t="s">
        <v>271</v>
      </c>
      <c r="H269" s="13" t="s">
        <v>274</v>
      </c>
      <c r="I269" s="13" t="s">
        <v>82</v>
      </c>
      <c r="J269" s="13" t="s">
        <v>84</v>
      </c>
      <c r="K269" s="13" t="s">
        <v>309</v>
      </c>
      <c r="L269" s="4">
        <v>2398</v>
      </c>
      <c r="M269" s="4">
        <v>1401</v>
      </c>
      <c r="N269" s="14" t="s">
        <v>39</v>
      </c>
      <c r="O269" s="15" t="s">
        <v>679</v>
      </c>
      <c r="P269" s="68">
        <v>2129.86</v>
      </c>
      <c r="Q269" s="61">
        <v>2123.69</v>
      </c>
      <c r="R269" s="65">
        <f t="shared" si="49"/>
        <v>0.96461050724637687</v>
      </c>
      <c r="S269" s="65">
        <f t="shared" si="50"/>
        <v>0.96181612318840581</v>
      </c>
      <c r="T269" s="15">
        <v>8.9543838228390698</v>
      </c>
      <c r="U269" s="15">
        <v>10.54272727</v>
      </c>
      <c r="V269" s="15">
        <f t="shared" si="51"/>
        <v>1.5883434471609306</v>
      </c>
      <c r="W269" s="15">
        <f t="shared" si="52"/>
        <v>17.738165780985383</v>
      </c>
      <c r="X269" s="15">
        <v>2.4346879325833952</v>
      </c>
      <c r="Y269" s="15">
        <v>2.9592257539999998</v>
      </c>
      <c r="Z269" s="15">
        <f t="shared" si="53"/>
        <v>0.52453782141660454</v>
      </c>
      <c r="AA269" s="16">
        <f t="shared" si="54"/>
        <v>21.544355413961767</v>
      </c>
      <c r="AB269" s="13">
        <v>8.9600000000000009</v>
      </c>
      <c r="AC269" s="13">
        <v>0</v>
      </c>
      <c r="AD269" s="13">
        <v>0</v>
      </c>
      <c r="AE269" s="13">
        <v>0</v>
      </c>
      <c r="AF269" s="53">
        <f t="shared" si="46"/>
        <v>0</v>
      </c>
      <c r="AG269" s="53">
        <f>IFERROR((((Y269)/Q269)*24),"0.00")</f>
        <v>3.3442460102934043E-2</v>
      </c>
      <c r="AH269" s="53">
        <f t="shared" si="55"/>
        <v>3.3442460102934043E-2</v>
      </c>
      <c r="AI269" s="53" t="str">
        <f t="shared" si="56"/>
        <v>0.00</v>
      </c>
      <c r="AJ269" s="44" t="s">
        <v>681</v>
      </c>
      <c r="AK269" s="15" t="s">
        <v>683</v>
      </c>
      <c r="AL269" s="14" t="s">
        <v>76</v>
      </c>
      <c r="AM269" s="39" t="s">
        <v>58</v>
      </c>
      <c r="AN269" s="39" t="s">
        <v>59</v>
      </c>
      <c r="AO269" s="39" t="s">
        <v>77</v>
      </c>
      <c r="AP269" s="39" t="s">
        <v>61</v>
      </c>
      <c r="AQ269" s="20"/>
      <c r="AR269" s="20"/>
      <c r="AS269" s="20"/>
      <c r="AT269" s="20"/>
      <c r="AU269" s="20"/>
      <c r="AV269" s="20"/>
      <c r="AW269" s="20"/>
      <c r="AX269" s="20"/>
      <c r="AY269" s="20"/>
      <c r="AZ269" s="20"/>
      <c r="BA269" s="20"/>
      <c r="BB269" s="20"/>
    </row>
    <row r="270" spans="1:54" ht="26.1" customHeight="1" x14ac:dyDescent="0.25">
      <c r="A270" s="21">
        <v>289</v>
      </c>
      <c r="B270" s="39" t="s">
        <v>10</v>
      </c>
      <c r="C270" s="13" t="s">
        <v>10</v>
      </c>
      <c r="D270" s="13">
        <v>34003</v>
      </c>
      <c r="E270" s="13" t="s">
        <v>252</v>
      </c>
      <c r="F270" s="13">
        <v>2488</v>
      </c>
      <c r="G270" s="13" t="s">
        <v>271</v>
      </c>
      <c r="H270" s="13" t="s">
        <v>274</v>
      </c>
      <c r="I270" s="13" t="s">
        <v>82</v>
      </c>
      <c r="J270" s="13" t="s">
        <v>84</v>
      </c>
      <c r="K270" s="13" t="s">
        <v>309</v>
      </c>
      <c r="L270" s="4">
        <v>2398</v>
      </c>
      <c r="M270" s="4">
        <v>1401</v>
      </c>
      <c r="N270" s="14" t="s">
        <v>37</v>
      </c>
      <c r="O270" s="15" t="s">
        <v>679</v>
      </c>
      <c r="P270" s="68">
        <v>2129.86</v>
      </c>
      <c r="Q270" s="61">
        <v>2123.69</v>
      </c>
      <c r="R270" s="65">
        <f t="shared" si="49"/>
        <v>0.96461050724637687</v>
      </c>
      <c r="S270" s="65">
        <f t="shared" si="50"/>
        <v>0.96181612318840581</v>
      </c>
      <c r="T270" s="15">
        <v>2.0582392720032501</v>
      </c>
      <c r="U270" s="15">
        <v>2.4233331659999999</v>
      </c>
      <c r="V270" s="15">
        <f t="shared" si="51"/>
        <v>0.36509389399674985</v>
      </c>
      <c r="W270" s="15">
        <f t="shared" si="52"/>
        <v>17.73816576929902</v>
      </c>
      <c r="X270" s="15">
        <v>0.55963318270259799</v>
      </c>
      <c r="Y270" s="15">
        <v>0.68020254399999991</v>
      </c>
      <c r="Z270" s="15">
        <f t="shared" si="53"/>
        <v>0.12056936129740192</v>
      </c>
      <c r="AA270" s="16">
        <f t="shared" si="54"/>
        <v>21.544355307014605</v>
      </c>
      <c r="AB270" s="13">
        <v>2.06</v>
      </c>
      <c r="AC270" s="13">
        <v>0</v>
      </c>
      <c r="AD270" s="13">
        <v>0</v>
      </c>
      <c r="AE270" s="13">
        <v>0</v>
      </c>
      <c r="AF270" s="53">
        <f t="shared" si="46"/>
        <v>0</v>
      </c>
      <c r="AG270" s="53">
        <f>IFERROR((((Y270)/Q270)*24),"0.00")</f>
        <v>7.6870263814398515E-3</v>
      </c>
      <c r="AH270" s="53">
        <f t="shared" si="55"/>
        <v>7.6870263814398515E-3</v>
      </c>
      <c r="AI270" s="53" t="str">
        <f t="shared" si="56"/>
        <v>0.00</v>
      </c>
      <c r="AJ270" s="44" t="s">
        <v>681</v>
      </c>
      <c r="AK270" s="15" t="s">
        <v>683</v>
      </c>
      <c r="AL270" s="14" t="s">
        <v>76</v>
      </c>
      <c r="AM270" s="39" t="s">
        <v>58</v>
      </c>
      <c r="AN270" s="39" t="s">
        <v>59</v>
      </c>
      <c r="AO270" s="39" t="s">
        <v>77</v>
      </c>
      <c r="AP270" s="39" t="s">
        <v>61</v>
      </c>
      <c r="AQ270" s="20"/>
      <c r="AR270" s="20"/>
      <c r="AS270" s="20"/>
      <c r="AT270" s="20"/>
      <c r="AU270" s="20"/>
      <c r="AV270" s="20"/>
      <c r="AW270" s="20"/>
      <c r="AX270" s="20"/>
      <c r="AY270" s="20"/>
      <c r="AZ270" s="20"/>
      <c r="BA270" s="20"/>
      <c r="BB270" s="20"/>
    </row>
    <row r="271" spans="1:54" ht="26.1" customHeight="1" x14ac:dyDescent="0.25">
      <c r="A271" s="21">
        <v>1577</v>
      </c>
      <c r="B271" s="39" t="s">
        <v>10</v>
      </c>
      <c r="C271" s="13" t="s">
        <v>10</v>
      </c>
      <c r="D271" s="13">
        <v>34003</v>
      </c>
      <c r="E271" s="13" t="s">
        <v>252</v>
      </c>
      <c r="F271" s="13">
        <v>2488</v>
      </c>
      <c r="G271" s="13" t="s">
        <v>271</v>
      </c>
      <c r="H271" s="13" t="s">
        <v>274</v>
      </c>
      <c r="I271" s="13" t="s">
        <v>82</v>
      </c>
      <c r="J271" s="13" t="s">
        <v>84</v>
      </c>
      <c r="K271" s="13" t="s">
        <v>309</v>
      </c>
      <c r="L271" s="4">
        <v>2398</v>
      </c>
      <c r="M271" s="4">
        <v>1401</v>
      </c>
      <c r="N271" s="14" t="s">
        <v>34</v>
      </c>
      <c r="O271" s="15" t="s">
        <v>679</v>
      </c>
      <c r="P271" s="68">
        <v>2129.86</v>
      </c>
      <c r="Q271" s="61">
        <v>2123.69</v>
      </c>
      <c r="R271" s="65">
        <f t="shared" si="49"/>
        <v>0.96461050724637687</v>
      </c>
      <c r="S271" s="65">
        <f t="shared" si="50"/>
        <v>0.96181612318840581</v>
      </c>
      <c r="T271" s="15">
        <v>0.171728954151247</v>
      </c>
      <c r="U271" s="15">
        <v>0.20219052100000001</v>
      </c>
      <c r="V271" s="15">
        <f t="shared" si="51"/>
        <v>3.0461566848753008E-2</v>
      </c>
      <c r="W271" s="15">
        <f t="shared" si="52"/>
        <v>17.738165936726407</v>
      </c>
      <c r="X271" s="15">
        <v>4.6692929476708903E-2</v>
      </c>
      <c r="Y271" s="15">
        <v>5.6752621000000003E-2</v>
      </c>
      <c r="Z271" s="15">
        <f t="shared" si="53"/>
        <v>1.0059691523291101E-2</v>
      </c>
      <c r="AA271" s="16">
        <f t="shared" si="54"/>
        <v>21.544357220741563</v>
      </c>
      <c r="AB271" s="13">
        <v>0.16</v>
      </c>
      <c r="AC271" s="13">
        <v>0.99</v>
      </c>
      <c r="AD271" s="13">
        <v>0</v>
      </c>
      <c r="AE271" s="13">
        <v>0</v>
      </c>
      <c r="AF271" s="53">
        <f t="shared" si="46"/>
        <v>4.95E-4</v>
      </c>
      <c r="AG271" s="53">
        <f>IFERROR((((Y271)/Q271)*24),"0.00")</f>
        <v>6.4136616172793582E-4</v>
      </c>
      <c r="AH271" s="53">
        <f t="shared" si="55"/>
        <v>1.4636616172793583E-4</v>
      </c>
      <c r="AI271" s="53">
        <f t="shared" si="56"/>
        <v>29.568921561199158</v>
      </c>
      <c r="AJ271" s="44" t="s">
        <v>681</v>
      </c>
      <c r="AK271" s="15" t="s">
        <v>683</v>
      </c>
      <c r="AL271" s="14" t="s">
        <v>76</v>
      </c>
      <c r="AM271" s="39" t="s">
        <v>58</v>
      </c>
      <c r="AN271" s="39" t="s">
        <v>59</v>
      </c>
      <c r="AO271" s="39" t="s">
        <v>77</v>
      </c>
      <c r="AP271" s="39" t="s">
        <v>61</v>
      </c>
      <c r="AQ271" s="20"/>
      <c r="AR271" s="20"/>
      <c r="AS271" s="20"/>
      <c r="AT271" s="20"/>
      <c r="AU271" s="20"/>
      <c r="AV271" s="20"/>
      <c r="AW271" s="20"/>
      <c r="AX271" s="20"/>
      <c r="AY271" s="20"/>
      <c r="AZ271" s="20"/>
      <c r="BA271" s="20"/>
      <c r="BB271" s="20"/>
    </row>
    <row r="272" spans="1:54" ht="26.1" customHeight="1" x14ac:dyDescent="0.25">
      <c r="A272" s="21">
        <v>1682</v>
      </c>
      <c r="B272" s="39" t="s">
        <v>10</v>
      </c>
      <c r="C272" s="13" t="s">
        <v>10</v>
      </c>
      <c r="D272" s="13">
        <v>34003</v>
      </c>
      <c r="E272" s="13" t="s">
        <v>252</v>
      </c>
      <c r="F272" s="13">
        <v>2488</v>
      </c>
      <c r="G272" s="13" t="s">
        <v>271</v>
      </c>
      <c r="H272" s="13" t="s">
        <v>274</v>
      </c>
      <c r="I272" s="13" t="s">
        <v>82</v>
      </c>
      <c r="J272" s="13" t="s">
        <v>84</v>
      </c>
      <c r="K272" s="13" t="s">
        <v>309</v>
      </c>
      <c r="L272" s="4">
        <v>2398</v>
      </c>
      <c r="M272" s="4">
        <v>1401</v>
      </c>
      <c r="N272" s="14" t="s">
        <v>35</v>
      </c>
      <c r="O272" s="15" t="s">
        <v>679</v>
      </c>
      <c r="P272" s="68">
        <v>2129.86</v>
      </c>
      <c r="Q272" s="61">
        <v>2123.69</v>
      </c>
      <c r="R272" s="65">
        <f t="shared" si="49"/>
        <v>0.96461050724637687</v>
      </c>
      <c r="S272" s="65">
        <f t="shared" si="50"/>
        <v>0.96181612318840581</v>
      </c>
      <c r="T272" s="15">
        <v>3.44615828539734</v>
      </c>
      <c r="U272" s="15">
        <v>4.0574435539999998</v>
      </c>
      <c r="V272" s="15">
        <f t="shared" si="51"/>
        <v>0.61128526860265975</v>
      </c>
      <c r="W272" s="15">
        <f t="shared" si="52"/>
        <v>17.738165748012904</v>
      </c>
      <c r="X272" s="15">
        <v>0.93700696298374009</v>
      </c>
      <c r="Y272" s="15">
        <v>1.138879073</v>
      </c>
      <c r="Z272" s="15">
        <f t="shared" si="53"/>
        <v>0.20187211001625993</v>
      </c>
      <c r="AA272" s="16">
        <f t="shared" si="54"/>
        <v>21.544355377406411</v>
      </c>
      <c r="AB272" s="13">
        <v>3.45</v>
      </c>
      <c r="AC272" s="13">
        <v>12.04</v>
      </c>
      <c r="AD272" s="13">
        <v>0</v>
      </c>
      <c r="AE272" s="13">
        <v>33.61</v>
      </c>
      <c r="AF272" s="53">
        <f t="shared" si="46"/>
        <v>6.0199999999999993E-3</v>
      </c>
      <c r="AG272" s="53">
        <f>IFERROR(AF272+(AF272*(AA272/100)),"0.00")</f>
        <v>7.3169701937198656E-3</v>
      </c>
      <c r="AH272" s="53">
        <f t="shared" si="55"/>
        <v>1.2969701937198663E-3</v>
      </c>
      <c r="AI272" s="53">
        <f t="shared" si="56"/>
        <v>21.544355377406418</v>
      </c>
      <c r="AJ272" s="44" t="s">
        <v>681</v>
      </c>
      <c r="AK272" s="15" t="s">
        <v>683</v>
      </c>
      <c r="AL272" s="14" t="s">
        <v>76</v>
      </c>
      <c r="AM272" s="39" t="s">
        <v>58</v>
      </c>
      <c r="AN272" s="39" t="s">
        <v>59</v>
      </c>
      <c r="AO272" s="39" t="s">
        <v>77</v>
      </c>
      <c r="AP272" s="39" t="s">
        <v>61</v>
      </c>
      <c r="AQ272" s="20"/>
      <c r="AR272" s="20"/>
      <c r="AS272" s="20"/>
      <c r="AT272" s="20"/>
      <c r="AU272" s="20"/>
      <c r="AV272" s="20"/>
      <c r="AW272" s="20"/>
      <c r="AX272" s="20"/>
      <c r="AY272" s="20"/>
      <c r="AZ272" s="20"/>
      <c r="BA272" s="20"/>
      <c r="BB272" s="20"/>
    </row>
    <row r="273" spans="1:54" ht="26.1" customHeight="1" x14ac:dyDescent="0.25">
      <c r="A273" s="21">
        <v>2033</v>
      </c>
      <c r="B273" s="40" t="s">
        <v>10</v>
      </c>
      <c r="C273" s="13" t="s">
        <v>10</v>
      </c>
      <c r="D273" s="13">
        <v>34003</v>
      </c>
      <c r="E273" s="13" t="s">
        <v>252</v>
      </c>
      <c r="F273" s="13">
        <v>2488</v>
      </c>
      <c r="G273" s="13" t="s">
        <v>271</v>
      </c>
      <c r="H273" s="13" t="s">
        <v>274</v>
      </c>
      <c r="I273" s="13" t="s">
        <v>82</v>
      </c>
      <c r="J273" s="13" t="s">
        <v>84</v>
      </c>
      <c r="K273" s="13" t="s">
        <v>309</v>
      </c>
      <c r="L273" s="4">
        <v>2398</v>
      </c>
      <c r="M273" s="4">
        <v>1401</v>
      </c>
      <c r="N273" s="13" t="s">
        <v>36</v>
      </c>
      <c r="O273" s="15" t="s">
        <v>679</v>
      </c>
      <c r="P273" s="68">
        <v>2129.86</v>
      </c>
      <c r="Q273" s="61">
        <v>2123.69</v>
      </c>
      <c r="R273" s="65">
        <f t="shared" si="49"/>
        <v>0.96461050724637687</v>
      </c>
      <c r="S273" s="65">
        <f t="shared" si="50"/>
        <v>0.96181612318840581</v>
      </c>
      <c r="T273" s="15">
        <v>105.697551267734</v>
      </c>
      <c r="U273" s="15">
        <v>124.5035092</v>
      </c>
      <c r="V273" s="15">
        <f t="shared" si="51"/>
        <v>18.805957932265997</v>
      </c>
      <c r="W273" s="15">
        <f t="shared" si="52"/>
        <v>17.792236155623069</v>
      </c>
      <c r="X273" s="15">
        <v>28.201804951389263</v>
      </c>
      <c r="Y273" s="15">
        <v>34.277702050000002</v>
      </c>
      <c r="Z273" s="15">
        <f t="shared" si="53"/>
        <v>6.0758970986107386</v>
      </c>
      <c r="AA273" s="16">
        <f t="shared" si="54"/>
        <v>21.54435543782963</v>
      </c>
      <c r="AB273" s="13">
        <v>105.67</v>
      </c>
      <c r="AC273" s="13">
        <v>633.02</v>
      </c>
      <c r="AD273" s="13">
        <v>0</v>
      </c>
      <c r="AE273" s="13">
        <v>0</v>
      </c>
      <c r="AF273" s="53">
        <f t="shared" si="46"/>
        <v>0.31651000000000001</v>
      </c>
      <c r="AG273" s="53">
        <f>IFERROR(AF273+(AF273*(AA273/100)),"0.00")</f>
        <v>0.38470003939627456</v>
      </c>
      <c r="AH273" s="53">
        <f t="shared" si="55"/>
        <v>6.8190039396274549E-2</v>
      </c>
      <c r="AI273" s="53">
        <f t="shared" si="56"/>
        <v>21.544355437829623</v>
      </c>
      <c r="AJ273" s="44" t="s">
        <v>681</v>
      </c>
      <c r="AK273" s="15" t="s">
        <v>683</v>
      </c>
      <c r="AL273" s="14" t="s">
        <v>76</v>
      </c>
      <c r="AM273" s="39" t="s">
        <v>58</v>
      </c>
      <c r="AN273" s="39" t="s">
        <v>59</v>
      </c>
      <c r="AO273" s="39" t="s">
        <v>77</v>
      </c>
      <c r="AP273" s="39" t="s">
        <v>61</v>
      </c>
      <c r="AQ273" s="59"/>
      <c r="AR273" s="20"/>
      <c r="AS273" s="20"/>
      <c r="AT273" s="20"/>
      <c r="AU273" s="20"/>
      <c r="AV273" s="20"/>
      <c r="AW273" s="20"/>
      <c r="AX273" s="20"/>
      <c r="AY273" s="20"/>
      <c r="AZ273" s="20"/>
      <c r="BA273" s="20"/>
      <c r="BB273" s="20"/>
    </row>
    <row r="274" spans="1:54" ht="26.1" customHeight="1" x14ac:dyDescent="0.25">
      <c r="A274" s="21">
        <v>359</v>
      </c>
      <c r="B274" s="39" t="s">
        <v>10</v>
      </c>
      <c r="C274" s="13" t="s">
        <v>10</v>
      </c>
      <c r="D274" s="13">
        <v>34003</v>
      </c>
      <c r="E274" s="13" t="s">
        <v>252</v>
      </c>
      <c r="F274" s="13">
        <v>2488</v>
      </c>
      <c r="G274" s="13" t="s">
        <v>271</v>
      </c>
      <c r="H274" s="13" t="s">
        <v>333</v>
      </c>
      <c r="I274" s="13" t="s">
        <v>82</v>
      </c>
      <c r="J274" s="13" t="s">
        <v>84</v>
      </c>
      <c r="K274" s="13" t="s">
        <v>332</v>
      </c>
      <c r="L274" s="4">
        <v>2398</v>
      </c>
      <c r="M274" s="4">
        <v>2101</v>
      </c>
      <c r="N274" s="14" t="s">
        <v>40</v>
      </c>
      <c r="O274" s="15" t="s">
        <v>679</v>
      </c>
      <c r="P274" s="68">
        <v>2038.95</v>
      </c>
      <c r="Q274" s="61">
        <v>2074.1999999999998</v>
      </c>
      <c r="R274" s="65">
        <f t="shared" si="49"/>
        <v>0.92343750000000002</v>
      </c>
      <c r="S274" s="65">
        <f t="shared" si="50"/>
        <v>0.93940217391304337</v>
      </c>
      <c r="T274" s="15">
        <v>1.28562306936161</v>
      </c>
      <c r="U274" s="15">
        <v>1.5484052129999999</v>
      </c>
      <c r="V274" s="15">
        <f t="shared" si="51"/>
        <v>0.26278214363838992</v>
      </c>
      <c r="W274" s="15">
        <f t="shared" si="52"/>
        <v>20.440061313529263</v>
      </c>
      <c r="X274" s="15">
        <v>0.37385105258441198</v>
      </c>
      <c r="Y274" s="15">
        <v>0.46105232400000001</v>
      </c>
      <c r="Z274" s="15">
        <f t="shared" si="53"/>
        <v>8.7201271415588033E-2</v>
      </c>
      <c r="AA274" s="16">
        <f t="shared" si="54"/>
        <v>23.325137327491895</v>
      </c>
      <c r="AB274" s="13">
        <v>1.28</v>
      </c>
      <c r="AC274" s="13">
        <v>0</v>
      </c>
      <c r="AD274" s="13">
        <v>0</v>
      </c>
      <c r="AE274" s="13">
        <v>0</v>
      </c>
      <c r="AF274" s="53">
        <f t="shared" si="46"/>
        <v>0</v>
      </c>
      <c r="AG274" s="53">
        <f>IFERROR((((Y274)/Q274)*24),"0.00")</f>
        <v>5.334710141741395E-3</v>
      </c>
      <c r="AH274" s="53">
        <f t="shared" si="55"/>
        <v>5.334710141741395E-3</v>
      </c>
      <c r="AI274" s="53" t="str">
        <f t="shared" si="56"/>
        <v>0.00</v>
      </c>
      <c r="AJ274" s="44" t="s">
        <v>681</v>
      </c>
      <c r="AK274" s="15" t="s">
        <v>683</v>
      </c>
      <c r="AL274" s="14" t="s">
        <v>57</v>
      </c>
      <c r="AM274" s="39" t="s">
        <v>58</v>
      </c>
      <c r="AN274" s="39" t="s">
        <v>59</v>
      </c>
      <c r="AO274" s="39" t="s">
        <v>60</v>
      </c>
      <c r="AP274" s="39" t="s">
        <v>61</v>
      </c>
      <c r="AQ274" s="20"/>
      <c r="AR274" s="20"/>
      <c r="AS274" s="20"/>
      <c r="AT274" s="20"/>
      <c r="AU274" s="20"/>
      <c r="AV274" s="20"/>
      <c r="AW274" s="20"/>
      <c r="AX274" s="20"/>
      <c r="AY274" s="20"/>
      <c r="AZ274" s="20"/>
      <c r="BA274" s="20"/>
      <c r="BB274" s="20"/>
    </row>
    <row r="275" spans="1:54" ht="26.1" customHeight="1" x14ac:dyDescent="0.25">
      <c r="A275" s="21">
        <v>360</v>
      </c>
      <c r="B275" s="39" t="s">
        <v>10</v>
      </c>
      <c r="C275" s="13" t="s">
        <v>10</v>
      </c>
      <c r="D275" s="13">
        <v>34003</v>
      </c>
      <c r="E275" s="13" t="s">
        <v>252</v>
      </c>
      <c r="F275" s="13">
        <v>2488</v>
      </c>
      <c r="G275" s="13" t="s">
        <v>271</v>
      </c>
      <c r="H275" s="13" t="s">
        <v>333</v>
      </c>
      <c r="I275" s="13" t="s">
        <v>82</v>
      </c>
      <c r="J275" s="13" t="s">
        <v>84</v>
      </c>
      <c r="K275" s="13" t="s">
        <v>332</v>
      </c>
      <c r="L275" s="4">
        <v>2398</v>
      </c>
      <c r="M275" s="4">
        <v>2101</v>
      </c>
      <c r="N275" s="14" t="s">
        <v>38</v>
      </c>
      <c r="O275" s="15" t="s">
        <v>679</v>
      </c>
      <c r="P275" s="68">
        <v>2038.95</v>
      </c>
      <c r="Q275" s="61">
        <v>2074.1999999999998</v>
      </c>
      <c r="R275" s="65">
        <f t="shared" si="49"/>
        <v>0.92343750000000002</v>
      </c>
      <c r="S275" s="65">
        <f t="shared" si="50"/>
        <v>0.93940217391304337</v>
      </c>
      <c r="T275" s="15">
        <v>3.8863021724749101</v>
      </c>
      <c r="U275" s="15">
        <v>4.6806647200000002</v>
      </c>
      <c r="V275" s="15">
        <f t="shared" si="51"/>
        <v>0.79436254752509017</v>
      </c>
      <c r="W275" s="15">
        <f t="shared" si="52"/>
        <v>20.440061330053936</v>
      </c>
      <c r="X275" s="15">
        <v>1.1301120775331799</v>
      </c>
      <c r="Y275" s="15">
        <v>1.3937122720000001</v>
      </c>
      <c r="Z275" s="15">
        <f t="shared" si="53"/>
        <v>0.26360019446682026</v>
      </c>
      <c r="AA275" s="16">
        <f t="shared" si="54"/>
        <v>23.325137365331891</v>
      </c>
      <c r="AB275" s="13">
        <v>3.89</v>
      </c>
      <c r="AC275" s="13">
        <v>0</v>
      </c>
      <c r="AD275" s="13">
        <v>0</v>
      </c>
      <c r="AE275" s="13">
        <v>0</v>
      </c>
      <c r="AF275" s="53">
        <f t="shared" si="46"/>
        <v>0</v>
      </c>
      <c r="AG275" s="53">
        <f>IFERROR((((Y275)/Q275)*24),"0.00")</f>
        <v>1.612626291003761E-2</v>
      </c>
      <c r="AH275" s="53">
        <f t="shared" si="55"/>
        <v>1.612626291003761E-2</v>
      </c>
      <c r="AI275" s="53" t="str">
        <f t="shared" si="56"/>
        <v>0.00</v>
      </c>
      <c r="AJ275" s="44" t="s">
        <v>681</v>
      </c>
      <c r="AK275" s="15" t="s">
        <v>683</v>
      </c>
      <c r="AL275" s="14" t="s">
        <v>57</v>
      </c>
      <c r="AM275" s="39" t="s">
        <v>58</v>
      </c>
      <c r="AN275" s="39" t="s">
        <v>59</v>
      </c>
      <c r="AO275" s="39" t="s">
        <v>60</v>
      </c>
      <c r="AP275" s="39" t="s">
        <v>61</v>
      </c>
      <c r="AQ275" s="20"/>
      <c r="AR275" s="20"/>
      <c r="AS275" s="20"/>
      <c r="AT275" s="20"/>
      <c r="AU275" s="20"/>
      <c r="AV275" s="20"/>
      <c r="AW275" s="20"/>
      <c r="AX275" s="20"/>
      <c r="AY275" s="20"/>
      <c r="AZ275" s="20"/>
      <c r="BA275" s="20"/>
      <c r="BB275" s="20"/>
    </row>
    <row r="276" spans="1:54" ht="26.1" customHeight="1" x14ac:dyDescent="0.25">
      <c r="A276" s="21">
        <v>361</v>
      </c>
      <c r="B276" s="39" t="s">
        <v>10</v>
      </c>
      <c r="C276" s="13" t="s">
        <v>10</v>
      </c>
      <c r="D276" s="13">
        <v>34003</v>
      </c>
      <c r="E276" s="13" t="s">
        <v>252</v>
      </c>
      <c r="F276" s="13">
        <v>2488</v>
      </c>
      <c r="G276" s="13" t="s">
        <v>271</v>
      </c>
      <c r="H276" s="13" t="s">
        <v>333</v>
      </c>
      <c r="I276" s="13" t="s">
        <v>82</v>
      </c>
      <c r="J276" s="13" t="s">
        <v>84</v>
      </c>
      <c r="K276" s="13" t="s">
        <v>332</v>
      </c>
      <c r="L276" s="4">
        <v>2398</v>
      </c>
      <c r="M276" s="4">
        <v>2101</v>
      </c>
      <c r="N276" s="14" t="s">
        <v>39</v>
      </c>
      <c r="O276" s="15" t="s">
        <v>679</v>
      </c>
      <c r="P276" s="68">
        <v>2038.95</v>
      </c>
      <c r="Q276" s="61">
        <v>2074.1999999999998</v>
      </c>
      <c r="R276" s="65">
        <f t="shared" si="49"/>
        <v>0.92343750000000002</v>
      </c>
      <c r="S276" s="65">
        <f t="shared" si="50"/>
        <v>0.93940217391304337</v>
      </c>
      <c r="T276" s="15">
        <v>3.8863021724749101</v>
      </c>
      <c r="U276" s="15">
        <v>4.6806647200000002</v>
      </c>
      <c r="V276" s="15">
        <f t="shared" si="51"/>
        <v>0.79436254752509017</v>
      </c>
      <c r="W276" s="15">
        <f t="shared" si="52"/>
        <v>20.440061330053936</v>
      </c>
      <c r="X276" s="15">
        <v>1.1301120775331799</v>
      </c>
      <c r="Y276" s="15">
        <v>1.3937122720000001</v>
      </c>
      <c r="Z276" s="15">
        <f t="shared" si="53"/>
        <v>0.26360019446682026</v>
      </c>
      <c r="AA276" s="16">
        <f t="shared" si="54"/>
        <v>23.325137365331891</v>
      </c>
      <c r="AB276" s="13">
        <v>3.89</v>
      </c>
      <c r="AC276" s="13">
        <v>0</v>
      </c>
      <c r="AD276" s="13">
        <v>0</v>
      </c>
      <c r="AE276" s="13">
        <v>0</v>
      </c>
      <c r="AF276" s="53">
        <f t="shared" si="46"/>
        <v>0</v>
      </c>
      <c r="AG276" s="53">
        <f>IFERROR((((Y276)/Q276)*24),"0.00")</f>
        <v>1.612626291003761E-2</v>
      </c>
      <c r="AH276" s="53">
        <f t="shared" si="55"/>
        <v>1.612626291003761E-2</v>
      </c>
      <c r="AI276" s="53" t="str">
        <f t="shared" si="56"/>
        <v>0.00</v>
      </c>
      <c r="AJ276" s="44" t="s">
        <v>681</v>
      </c>
      <c r="AK276" s="15" t="s">
        <v>683</v>
      </c>
      <c r="AL276" s="14" t="s">
        <v>57</v>
      </c>
      <c r="AM276" s="39" t="s">
        <v>58</v>
      </c>
      <c r="AN276" s="39" t="s">
        <v>59</v>
      </c>
      <c r="AO276" s="39" t="s">
        <v>60</v>
      </c>
      <c r="AP276" s="39" t="s">
        <v>61</v>
      </c>
      <c r="AQ276" s="20"/>
      <c r="AR276" s="20"/>
      <c r="AS276" s="20"/>
      <c r="AT276" s="20"/>
      <c r="AU276" s="20"/>
      <c r="AV276" s="20"/>
      <c r="AW276" s="20"/>
      <c r="AX276" s="20"/>
      <c r="AY276" s="20"/>
      <c r="AZ276" s="20"/>
      <c r="BA276" s="20"/>
      <c r="BB276" s="20"/>
    </row>
    <row r="277" spans="1:54" ht="26.1" customHeight="1" x14ac:dyDescent="0.25">
      <c r="A277" s="21">
        <v>362</v>
      </c>
      <c r="B277" s="39" t="s">
        <v>10</v>
      </c>
      <c r="C277" s="13" t="s">
        <v>10</v>
      </c>
      <c r="D277" s="13">
        <v>34003</v>
      </c>
      <c r="E277" s="13" t="s">
        <v>252</v>
      </c>
      <c r="F277" s="13">
        <v>2488</v>
      </c>
      <c r="G277" s="13" t="s">
        <v>271</v>
      </c>
      <c r="H277" s="13" t="s">
        <v>333</v>
      </c>
      <c r="I277" s="13" t="s">
        <v>82</v>
      </c>
      <c r="J277" s="13" t="s">
        <v>84</v>
      </c>
      <c r="K277" s="13" t="s">
        <v>332</v>
      </c>
      <c r="L277" s="4">
        <v>2398</v>
      </c>
      <c r="M277" s="4">
        <v>2101</v>
      </c>
      <c r="N277" s="14" t="s">
        <v>37</v>
      </c>
      <c r="O277" s="15" t="s">
        <v>679</v>
      </c>
      <c r="P277" s="68">
        <v>2038.95</v>
      </c>
      <c r="Q277" s="61">
        <v>2074.1999999999998</v>
      </c>
      <c r="R277" s="65">
        <f t="shared" si="49"/>
        <v>0.92343750000000002</v>
      </c>
      <c r="S277" s="65">
        <f t="shared" si="50"/>
        <v>0.93940217391304337</v>
      </c>
      <c r="T277" s="15">
        <v>0.52247902037062199</v>
      </c>
      <c r="U277" s="15">
        <v>0.62927405300000006</v>
      </c>
      <c r="V277" s="15">
        <f t="shared" si="51"/>
        <v>0.10679503262937806</v>
      </c>
      <c r="W277" s="15">
        <f t="shared" si="52"/>
        <v>20.440061412154446</v>
      </c>
      <c r="X277" s="15">
        <v>0.15193359264760009</v>
      </c>
      <c r="Y277" s="15">
        <v>0.18737231199999999</v>
      </c>
      <c r="Z277" s="15">
        <f t="shared" si="53"/>
        <v>3.5438719352399894E-2</v>
      </c>
      <c r="AA277" s="16">
        <f t="shared" si="54"/>
        <v>23.325137472788956</v>
      </c>
      <c r="AB277" s="13">
        <v>0.53</v>
      </c>
      <c r="AC277" s="13">
        <v>0</v>
      </c>
      <c r="AD277" s="13">
        <v>0</v>
      </c>
      <c r="AE277" s="13">
        <v>0</v>
      </c>
      <c r="AF277" s="53">
        <f t="shared" si="46"/>
        <v>0</v>
      </c>
      <c r="AG277" s="53">
        <f>IFERROR((((Y277)/Q277)*24),"0.00")</f>
        <v>2.1680336939542957E-3</v>
      </c>
      <c r="AH277" s="53">
        <f t="shared" si="55"/>
        <v>2.1680336939542957E-3</v>
      </c>
      <c r="AI277" s="53" t="str">
        <f t="shared" si="56"/>
        <v>0.00</v>
      </c>
      <c r="AJ277" s="44" t="s">
        <v>681</v>
      </c>
      <c r="AK277" s="15" t="s">
        <v>683</v>
      </c>
      <c r="AL277" s="14" t="s">
        <v>57</v>
      </c>
      <c r="AM277" s="39" t="s">
        <v>58</v>
      </c>
      <c r="AN277" s="39" t="s">
        <v>59</v>
      </c>
      <c r="AO277" s="39" t="s">
        <v>60</v>
      </c>
      <c r="AP277" s="39" t="s">
        <v>61</v>
      </c>
      <c r="AQ277" s="20"/>
      <c r="AR277" s="20"/>
      <c r="AS277" s="20"/>
      <c r="AT277" s="20"/>
      <c r="AU277" s="20"/>
      <c r="AV277" s="20"/>
      <c r="AW277" s="20"/>
      <c r="AX277" s="20"/>
      <c r="AY277" s="20"/>
      <c r="AZ277" s="20"/>
      <c r="BA277" s="20"/>
      <c r="BB277" s="20"/>
    </row>
    <row r="278" spans="1:54" ht="26.1" customHeight="1" x14ac:dyDescent="0.25">
      <c r="A278" s="21">
        <v>363</v>
      </c>
      <c r="B278" s="39" t="s">
        <v>10</v>
      </c>
      <c r="C278" s="13" t="s">
        <v>10</v>
      </c>
      <c r="D278" s="13">
        <v>34003</v>
      </c>
      <c r="E278" s="13" t="s">
        <v>252</v>
      </c>
      <c r="F278" s="13">
        <v>2488</v>
      </c>
      <c r="G278" s="13" t="s">
        <v>271</v>
      </c>
      <c r="H278" s="13" t="s">
        <v>333</v>
      </c>
      <c r="I278" s="13" t="s">
        <v>82</v>
      </c>
      <c r="J278" s="13" t="s">
        <v>84</v>
      </c>
      <c r="K278" s="13" t="s">
        <v>332</v>
      </c>
      <c r="L278" s="4">
        <v>2398</v>
      </c>
      <c r="M278" s="4">
        <v>2101</v>
      </c>
      <c r="N278" s="14" t="s">
        <v>34</v>
      </c>
      <c r="O278" s="15" t="s">
        <v>679</v>
      </c>
      <c r="P278" s="68">
        <v>2038.95</v>
      </c>
      <c r="Q278" s="61">
        <v>2074.1999999999998</v>
      </c>
      <c r="R278" s="65">
        <f t="shared" si="49"/>
        <v>0.92343750000000002</v>
      </c>
      <c r="S278" s="65">
        <f t="shared" si="50"/>
        <v>0.93940217391304337</v>
      </c>
      <c r="T278" s="15">
        <v>0</v>
      </c>
      <c r="U278" s="15">
        <v>0</v>
      </c>
      <c r="V278" s="15">
        <f t="shared" si="51"/>
        <v>0</v>
      </c>
      <c r="W278" s="15" t="str">
        <f t="shared" si="52"/>
        <v>0.00</v>
      </c>
      <c r="X278" s="15">
        <v>0</v>
      </c>
      <c r="Y278" s="15">
        <v>0</v>
      </c>
      <c r="Z278" s="15">
        <f t="shared" si="53"/>
        <v>0</v>
      </c>
      <c r="AA278" s="16" t="str">
        <f t="shared" si="54"/>
        <v>0</v>
      </c>
      <c r="AB278" s="13">
        <v>0</v>
      </c>
      <c r="AC278" s="13">
        <v>0</v>
      </c>
      <c r="AD278" s="13">
        <v>0</v>
      </c>
      <c r="AE278" s="13">
        <v>0</v>
      </c>
      <c r="AF278" s="53">
        <f t="shared" si="46"/>
        <v>0</v>
      </c>
      <c r="AG278" s="53">
        <f>IFERROR((((Y278)/Q278)*24),"0.00")</f>
        <v>0</v>
      </c>
      <c r="AH278" s="53">
        <f t="shared" si="55"/>
        <v>0</v>
      </c>
      <c r="AI278" s="53" t="str">
        <f t="shared" si="56"/>
        <v>0.00</v>
      </c>
      <c r="AJ278" s="44" t="s">
        <v>681</v>
      </c>
      <c r="AK278" s="15" t="s">
        <v>683</v>
      </c>
      <c r="AL278" s="14" t="s">
        <v>57</v>
      </c>
      <c r="AM278" s="39" t="s">
        <v>58</v>
      </c>
      <c r="AN278" s="39" t="s">
        <v>59</v>
      </c>
      <c r="AO278" s="39" t="s">
        <v>60</v>
      </c>
      <c r="AP278" s="39" t="s">
        <v>61</v>
      </c>
      <c r="AQ278" s="20"/>
      <c r="AR278" s="20"/>
      <c r="AS278" s="20"/>
      <c r="AT278" s="20"/>
      <c r="AU278" s="20"/>
      <c r="AV278" s="20"/>
      <c r="AW278" s="20"/>
      <c r="AX278" s="20"/>
      <c r="AY278" s="20"/>
      <c r="AZ278" s="20"/>
      <c r="BA278" s="20"/>
      <c r="BB278" s="20"/>
    </row>
    <row r="279" spans="1:54" ht="26.1" customHeight="1" x14ac:dyDescent="0.25">
      <c r="A279" s="21">
        <v>1733</v>
      </c>
      <c r="B279" s="39" t="s">
        <v>10</v>
      </c>
      <c r="C279" s="13" t="s">
        <v>10</v>
      </c>
      <c r="D279" s="13">
        <v>34003</v>
      </c>
      <c r="E279" s="13" t="s">
        <v>252</v>
      </c>
      <c r="F279" s="13">
        <v>2488</v>
      </c>
      <c r="G279" s="13" t="s">
        <v>271</v>
      </c>
      <c r="H279" s="13" t="s">
        <v>333</v>
      </c>
      <c r="I279" s="13" t="s">
        <v>82</v>
      </c>
      <c r="J279" s="13" t="s">
        <v>84</v>
      </c>
      <c r="K279" s="13" t="s">
        <v>332</v>
      </c>
      <c r="L279" s="4">
        <v>2398</v>
      </c>
      <c r="M279" s="4">
        <v>2101</v>
      </c>
      <c r="N279" s="14" t="s">
        <v>35</v>
      </c>
      <c r="O279" s="15" t="s">
        <v>679</v>
      </c>
      <c r="P279" s="68">
        <v>2038.95</v>
      </c>
      <c r="Q279" s="61">
        <v>2074.1999999999998</v>
      </c>
      <c r="R279" s="65">
        <f t="shared" si="49"/>
        <v>0.92343750000000002</v>
      </c>
      <c r="S279" s="65">
        <f t="shared" si="50"/>
        <v>0.93940217391304337</v>
      </c>
      <c r="T279" s="15">
        <v>0.64929805070986801</v>
      </c>
      <c r="U279" s="15">
        <v>0.78201496999999998</v>
      </c>
      <c r="V279" s="15">
        <f t="shared" si="51"/>
        <v>0.13271691929013196</v>
      </c>
      <c r="W279" s="15">
        <f t="shared" si="52"/>
        <v>20.440061254617124</v>
      </c>
      <c r="X279" s="15">
        <v>0.18881176410394279</v>
      </c>
      <c r="Y279" s="15">
        <v>0.23285236800000003</v>
      </c>
      <c r="Z279" s="15">
        <f t="shared" si="53"/>
        <v>4.404060389605724E-2</v>
      </c>
      <c r="AA279" s="16">
        <f t="shared" si="54"/>
        <v>23.325137660285002</v>
      </c>
      <c r="AB279" s="13">
        <v>0.65</v>
      </c>
      <c r="AC279" s="13">
        <v>34.18</v>
      </c>
      <c r="AD279" s="13">
        <v>0</v>
      </c>
      <c r="AE279" s="13">
        <v>11.94</v>
      </c>
      <c r="AF279" s="53">
        <f t="shared" si="46"/>
        <v>1.7090000000000001E-2</v>
      </c>
      <c r="AG279" s="53">
        <f>IFERROR(AF279+(AF279*(AA279/100)),"0.00")</f>
        <v>2.1076266026142709E-2</v>
      </c>
      <c r="AH279" s="53">
        <f t="shared" si="55"/>
        <v>3.9862660261427083E-3</v>
      </c>
      <c r="AI279" s="53">
        <f t="shared" si="56"/>
        <v>23.325137660285009</v>
      </c>
      <c r="AJ279" s="44" t="s">
        <v>681</v>
      </c>
      <c r="AK279" s="15" t="s">
        <v>683</v>
      </c>
      <c r="AL279" s="14" t="s">
        <v>57</v>
      </c>
      <c r="AM279" s="39" t="s">
        <v>58</v>
      </c>
      <c r="AN279" s="39" t="s">
        <v>59</v>
      </c>
      <c r="AO279" s="39" t="s">
        <v>60</v>
      </c>
      <c r="AP279" s="39" t="s">
        <v>61</v>
      </c>
      <c r="AQ279" s="20"/>
      <c r="AR279" s="20"/>
      <c r="AS279" s="20"/>
      <c r="AT279" s="20"/>
      <c r="AU279" s="20"/>
      <c r="AV279" s="20"/>
      <c r="AW279" s="20"/>
      <c r="AX279" s="20"/>
      <c r="AY279" s="20"/>
      <c r="AZ279" s="20"/>
      <c r="BA279" s="20"/>
      <c r="BB279" s="20"/>
    </row>
    <row r="280" spans="1:54" ht="26.1" customHeight="1" x14ac:dyDescent="0.25">
      <c r="A280" s="21">
        <v>1929</v>
      </c>
      <c r="B280" s="40" t="s">
        <v>10</v>
      </c>
      <c r="C280" s="13" t="s">
        <v>10</v>
      </c>
      <c r="D280" s="13">
        <v>34003</v>
      </c>
      <c r="E280" s="13" t="s">
        <v>252</v>
      </c>
      <c r="F280" s="13">
        <v>2488</v>
      </c>
      <c r="G280" s="13" t="s">
        <v>271</v>
      </c>
      <c r="H280" s="13" t="s">
        <v>333</v>
      </c>
      <c r="I280" s="13" t="s">
        <v>82</v>
      </c>
      <c r="J280" s="13" t="s">
        <v>84</v>
      </c>
      <c r="K280" s="13" t="s">
        <v>332</v>
      </c>
      <c r="L280" s="4">
        <v>2398</v>
      </c>
      <c r="M280" s="4">
        <v>2101</v>
      </c>
      <c r="N280" s="13" t="s">
        <v>36</v>
      </c>
      <c r="O280" s="15" t="s">
        <v>679</v>
      </c>
      <c r="P280" s="68">
        <v>2038.95</v>
      </c>
      <c r="Q280" s="61">
        <v>2074.1999999999998</v>
      </c>
      <c r="R280" s="65">
        <f t="shared" si="49"/>
        <v>0.92343750000000002</v>
      </c>
      <c r="S280" s="65">
        <f t="shared" si="50"/>
        <v>0.93940217391304337</v>
      </c>
      <c r="T280" s="15">
        <v>4.4372269982938901</v>
      </c>
      <c r="U280" s="15">
        <v>5.3436694449999997</v>
      </c>
      <c r="V280" s="15">
        <f t="shared" si="51"/>
        <v>0.90644244670610963</v>
      </c>
      <c r="W280" s="15">
        <f t="shared" si="52"/>
        <v>20.428128807803521</v>
      </c>
      <c r="X280" s="15">
        <v>1.3421308449136</v>
      </c>
      <c r="Y280" s="15">
        <v>1.6551847080000002</v>
      </c>
      <c r="Z280" s="15">
        <f t="shared" si="53"/>
        <v>0.31305386308640015</v>
      </c>
      <c r="AA280" s="16">
        <f t="shared" si="54"/>
        <v>23.325137356973048</v>
      </c>
      <c r="AB280" s="13">
        <v>4.4400000000000004</v>
      </c>
      <c r="AC280" s="13">
        <v>233.73</v>
      </c>
      <c r="AD280" s="13">
        <v>2.3199999999999998</v>
      </c>
      <c r="AE280" s="13">
        <v>0</v>
      </c>
      <c r="AF280" s="53">
        <f t="shared" si="46"/>
        <v>0.116865</v>
      </c>
      <c r="AG280" s="53">
        <f>IFERROR(AF280+(AF280*(AA280/100)),"0.00")</f>
        <v>0.14412392177222655</v>
      </c>
      <c r="AH280" s="53">
        <f t="shared" si="55"/>
        <v>2.7258921772226552E-2</v>
      </c>
      <c r="AI280" s="53">
        <f t="shared" si="56"/>
        <v>23.325137356973048</v>
      </c>
      <c r="AJ280" s="44" t="s">
        <v>681</v>
      </c>
      <c r="AK280" s="15" t="s">
        <v>683</v>
      </c>
      <c r="AL280" s="14" t="s">
        <v>57</v>
      </c>
      <c r="AM280" s="39" t="s">
        <v>58</v>
      </c>
      <c r="AN280" s="39" t="s">
        <v>59</v>
      </c>
      <c r="AO280" s="39" t="s">
        <v>60</v>
      </c>
      <c r="AP280" s="39" t="s">
        <v>61</v>
      </c>
      <c r="AQ280" s="59"/>
      <c r="AR280" s="20"/>
      <c r="AS280" s="20"/>
      <c r="AT280" s="20"/>
      <c r="AU280" s="20"/>
      <c r="AV280" s="20"/>
      <c r="AW280" s="20"/>
      <c r="AX280" s="20"/>
      <c r="AY280" s="20"/>
      <c r="AZ280" s="20"/>
      <c r="BA280" s="20"/>
      <c r="BB280" s="20"/>
    </row>
    <row r="281" spans="1:54" ht="26.1" customHeight="1" x14ac:dyDescent="0.25">
      <c r="A281" s="21">
        <v>349</v>
      </c>
      <c r="B281" s="39" t="s">
        <v>10</v>
      </c>
      <c r="C281" s="13" t="s">
        <v>10</v>
      </c>
      <c r="D281" s="13">
        <v>34003</v>
      </c>
      <c r="E281" s="13" t="s">
        <v>252</v>
      </c>
      <c r="F281" s="13">
        <v>2488</v>
      </c>
      <c r="G281" s="13" t="s">
        <v>271</v>
      </c>
      <c r="H281" s="13" t="s">
        <v>329</v>
      </c>
      <c r="I281" s="13" t="s">
        <v>82</v>
      </c>
      <c r="J281" s="13" t="s">
        <v>84</v>
      </c>
      <c r="K281" s="13" t="s">
        <v>328</v>
      </c>
      <c r="L281" s="4">
        <v>2398</v>
      </c>
      <c r="M281" s="4">
        <v>2201</v>
      </c>
      <c r="N281" s="14" t="s">
        <v>40</v>
      </c>
      <c r="O281" s="15" t="s">
        <v>679</v>
      </c>
      <c r="P281" s="68">
        <v>2017.7</v>
      </c>
      <c r="Q281" s="61">
        <v>2034.73</v>
      </c>
      <c r="R281" s="65">
        <f t="shared" si="49"/>
        <v>0.91381340579710146</v>
      </c>
      <c r="S281" s="65">
        <f t="shared" si="50"/>
        <v>0.92152626811594207</v>
      </c>
      <c r="T281" s="15">
        <v>0.69456147389747602</v>
      </c>
      <c r="U281" s="15">
        <v>0.84051147599999998</v>
      </c>
      <c r="V281" s="15">
        <f t="shared" si="51"/>
        <v>0.14595000210252396</v>
      </c>
      <c r="W281" s="15">
        <f t="shared" si="52"/>
        <v>21.013259097648653</v>
      </c>
      <c r="X281" s="15">
        <v>0.19784257731759541</v>
      </c>
      <c r="Y281" s="15">
        <v>0.24515177299999999</v>
      </c>
      <c r="Z281" s="15">
        <f t="shared" si="53"/>
        <v>4.7309195682404576E-2</v>
      </c>
      <c r="AA281" s="16">
        <f t="shared" si="54"/>
        <v>23.912545178007576</v>
      </c>
      <c r="AB281" s="13">
        <v>0.7</v>
      </c>
      <c r="AC281" s="13">
        <v>0</v>
      </c>
      <c r="AD281" s="13">
        <v>0</v>
      </c>
      <c r="AE281" s="13">
        <v>0</v>
      </c>
      <c r="AF281" s="53">
        <f t="shared" si="46"/>
        <v>0</v>
      </c>
      <c r="AG281" s="53">
        <f>IFERROR((((Y281)/Q281)*24),"0.00")</f>
        <v>2.8916084944931265E-3</v>
      </c>
      <c r="AH281" s="53">
        <f t="shared" si="55"/>
        <v>2.8916084944931265E-3</v>
      </c>
      <c r="AI281" s="53" t="str">
        <f t="shared" si="56"/>
        <v>0.00</v>
      </c>
      <c r="AJ281" s="44" t="s">
        <v>681</v>
      </c>
      <c r="AK281" s="15" t="s">
        <v>683</v>
      </c>
      <c r="AL281" s="14" t="s">
        <v>57</v>
      </c>
      <c r="AM281" s="39" t="s">
        <v>58</v>
      </c>
      <c r="AN281" s="39" t="s">
        <v>59</v>
      </c>
      <c r="AO281" s="39" t="s">
        <v>60</v>
      </c>
      <c r="AP281" s="39" t="s">
        <v>61</v>
      </c>
      <c r="AQ281" s="20"/>
      <c r="AR281" s="20"/>
      <c r="AS281" s="20"/>
      <c r="AT281" s="20"/>
      <c r="AU281" s="20"/>
      <c r="AV281" s="20"/>
      <c r="AW281" s="20"/>
      <c r="AX281" s="20"/>
      <c r="AY281" s="20"/>
      <c r="AZ281" s="20"/>
      <c r="BA281" s="20"/>
      <c r="BB281" s="20"/>
    </row>
    <row r="282" spans="1:54" ht="26.1" customHeight="1" x14ac:dyDescent="0.25">
      <c r="A282" s="21">
        <v>350</v>
      </c>
      <c r="B282" s="39" t="s">
        <v>10</v>
      </c>
      <c r="C282" s="13" t="s">
        <v>10</v>
      </c>
      <c r="D282" s="13">
        <v>34003</v>
      </c>
      <c r="E282" s="13" t="s">
        <v>252</v>
      </c>
      <c r="F282" s="13">
        <v>2488</v>
      </c>
      <c r="G282" s="13" t="s">
        <v>271</v>
      </c>
      <c r="H282" s="13" t="s">
        <v>329</v>
      </c>
      <c r="I282" s="13" t="s">
        <v>82</v>
      </c>
      <c r="J282" s="13" t="s">
        <v>84</v>
      </c>
      <c r="K282" s="13" t="s">
        <v>328</v>
      </c>
      <c r="L282" s="4">
        <v>2398</v>
      </c>
      <c r="M282" s="4">
        <v>2201</v>
      </c>
      <c r="N282" s="14" t="s">
        <v>38</v>
      </c>
      <c r="O282" s="15" t="s">
        <v>679</v>
      </c>
      <c r="P282" s="68">
        <v>2017.7</v>
      </c>
      <c r="Q282" s="61">
        <v>2034.73</v>
      </c>
      <c r="R282" s="65">
        <f t="shared" si="49"/>
        <v>0.91381340579710146</v>
      </c>
      <c r="S282" s="65">
        <f t="shared" si="50"/>
        <v>0.92152626811594207</v>
      </c>
      <c r="T282" s="15">
        <v>1.2751420008185701</v>
      </c>
      <c r="U282" s="15">
        <v>1.543090893</v>
      </c>
      <c r="V282" s="15">
        <f t="shared" si="51"/>
        <v>0.26794889218142992</v>
      </c>
      <c r="W282" s="15">
        <f t="shared" si="52"/>
        <v>21.013259073061796</v>
      </c>
      <c r="X282" s="15">
        <v>0.36321821662843901</v>
      </c>
      <c r="Y282" s="15">
        <v>0.45007293599999998</v>
      </c>
      <c r="Z282" s="15">
        <f t="shared" si="53"/>
        <v>8.6854719371560973E-2</v>
      </c>
      <c r="AA282" s="16">
        <f t="shared" si="54"/>
        <v>23.912544964783709</v>
      </c>
      <c r="AB282" s="13">
        <v>1.28</v>
      </c>
      <c r="AC282" s="13">
        <v>0</v>
      </c>
      <c r="AD282" s="13">
        <v>0</v>
      </c>
      <c r="AE282" s="13">
        <v>0</v>
      </c>
      <c r="AF282" s="53">
        <f t="shared" si="46"/>
        <v>0</v>
      </c>
      <c r="AG282" s="53">
        <f>IFERROR((((Y282)/Q282)*24),"0.00")</f>
        <v>5.308689833049102E-3</v>
      </c>
      <c r="AH282" s="53">
        <f t="shared" si="55"/>
        <v>5.308689833049102E-3</v>
      </c>
      <c r="AI282" s="53" t="str">
        <f t="shared" si="56"/>
        <v>0.00</v>
      </c>
      <c r="AJ282" s="44" t="s">
        <v>681</v>
      </c>
      <c r="AK282" s="15" t="s">
        <v>683</v>
      </c>
      <c r="AL282" s="14" t="s">
        <v>57</v>
      </c>
      <c r="AM282" s="39" t="s">
        <v>58</v>
      </c>
      <c r="AN282" s="39" t="s">
        <v>59</v>
      </c>
      <c r="AO282" s="39" t="s">
        <v>60</v>
      </c>
      <c r="AP282" s="39" t="s">
        <v>61</v>
      </c>
      <c r="AQ282" s="20"/>
      <c r="AR282" s="20"/>
      <c r="AS282" s="20"/>
      <c r="AT282" s="20"/>
      <c r="AU282" s="20"/>
      <c r="AV282" s="20"/>
      <c r="AW282" s="20"/>
      <c r="AX282" s="20"/>
      <c r="AY282" s="20"/>
      <c r="AZ282" s="20"/>
      <c r="BA282" s="20"/>
      <c r="BB282" s="20"/>
    </row>
    <row r="283" spans="1:54" ht="26.1" customHeight="1" x14ac:dyDescent="0.25">
      <c r="A283" s="21">
        <v>351</v>
      </c>
      <c r="B283" s="39" t="s">
        <v>10</v>
      </c>
      <c r="C283" s="13" t="s">
        <v>10</v>
      </c>
      <c r="D283" s="13">
        <v>34003</v>
      </c>
      <c r="E283" s="13" t="s">
        <v>252</v>
      </c>
      <c r="F283" s="13">
        <v>2488</v>
      </c>
      <c r="G283" s="13" t="s">
        <v>271</v>
      </c>
      <c r="H283" s="13" t="s">
        <v>329</v>
      </c>
      <c r="I283" s="13" t="s">
        <v>82</v>
      </c>
      <c r="J283" s="13" t="s">
        <v>84</v>
      </c>
      <c r="K283" s="13" t="s">
        <v>328</v>
      </c>
      <c r="L283" s="4">
        <v>2398</v>
      </c>
      <c r="M283" s="4">
        <v>2201</v>
      </c>
      <c r="N283" s="14" t="s">
        <v>39</v>
      </c>
      <c r="O283" s="15" t="s">
        <v>679</v>
      </c>
      <c r="P283" s="68">
        <v>2017.7</v>
      </c>
      <c r="Q283" s="61">
        <v>2034.73</v>
      </c>
      <c r="R283" s="65">
        <f t="shared" si="49"/>
        <v>0.91381340579710146</v>
      </c>
      <c r="S283" s="65">
        <f t="shared" si="50"/>
        <v>0.92152626811594207</v>
      </c>
      <c r="T283" s="15">
        <v>1.2751420008185701</v>
      </c>
      <c r="U283" s="15">
        <v>1.543090893</v>
      </c>
      <c r="V283" s="15">
        <f t="shared" si="51"/>
        <v>0.26794889218142992</v>
      </c>
      <c r="W283" s="15">
        <f t="shared" si="52"/>
        <v>21.013259073061796</v>
      </c>
      <c r="X283" s="15">
        <v>0.36321821662843901</v>
      </c>
      <c r="Y283" s="15">
        <v>0.45007293599999998</v>
      </c>
      <c r="Z283" s="15">
        <f t="shared" si="53"/>
        <v>8.6854719371560973E-2</v>
      </c>
      <c r="AA283" s="16">
        <f t="shared" si="54"/>
        <v>23.912544964783709</v>
      </c>
      <c r="AB283" s="13">
        <v>1.28</v>
      </c>
      <c r="AC283" s="13">
        <v>0</v>
      </c>
      <c r="AD283" s="13">
        <v>0</v>
      </c>
      <c r="AE283" s="13">
        <v>0</v>
      </c>
      <c r="AF283" s="53">
        <f t="shared" si="46"/>
        <v>0</v>
      </c>
      <c r="AG283" s="53">
        <f>IFERROR((((Y283)/Q283)*24),"0.00")</f>
        <v>5.308689833049102E-3</v>
      </c>
      <c r="AH283" s="53">
        <f t="shared" si="55"/>
        <v>5.308689833049102E-3</v>
      </c>
      <c r="AI283" s="53" t="str">
        <f t="shared" si="56"/>
        <v>0.00</v>
      </c>
      <c r="AJ283" s="44" t="s">
        <v>681</v>
      </c>
      <c r="AK283" s="15" t="s">
        <v>683</v>
      </c>
      <c r="AL283" s="14" t="s">
        <v>57</v>
      </c>
      <c r="AM283" s="39" t="s">
        <v>58</v>
      </c>
      <c r="AN283" s="39" t="s">
        <v>59</v>
      </c>
      <c r="AO283" s="39" t="s">
        <v>60</v>
      </c>
      <c r="AP283" s="39" t="s">
        <v>61</v>
      </c>
      <c r="AQ283" s="20"/>
      <c r="AR283" s="20"/>
      <c r="AS283" s="20"/>
      <c r="AT283" s="20"/>
      <c r="AU283" s="20"/>
      <c r="AV283" s="20"/>
      <c r="AW283" s="20"/>
      <c r="AX283" s="20"/>
      <c r="AY283" s="20"/>
      <c r="AZ283" s="20"/>
      <c r="BA283" s="20"/>
      <c r="BB283" s="20"/>
    </row>
    <row r="284" spans="1:54" ht="26.1" customHeight="1" x14ac:dyDescent="0.25">
      <c r="A284" s="21">
        <v>352</v>
      </c>
      <c r="B284" s="39" t="s">
        <v>10</v>
      </c>
      <c r="C284" s="13" t="s">
        <v>10</v>
      </c>
      <c r="D284" s="13">
        <v>34003</v>
      </c>
      <c r="E284" s="13" t="s">
        <v>252</v>
      </c>
      <c r="F284" s="13">
        <v>2488</v>
      </c>
      <c r="G284" s="13" t="s">
        <v>271</v>
      </c>
      <c r="H284" s="13" t="s">
        <v>329</v>
      </c>
      <c r="I284" s="13" t="s">
        <v>82</v>
      </c>
      <c r="J284" s="13" t="s">
        <v>84</v>
      </c>
      <c r="K284" s="13" t="s">
        <v>328</v>
      </c>
      <c r="L284" s="4">
        <v>2398</v>
      </c>
      <c r="M284" s="4">
        <v>2201</v>
      </c>
      <c r="N284" s="14" t="s">
        <v>37</v>
      </c>
      <c r="O284" s="15" t="s">
        <v>679</v>
      </c>
      <c r="P284" s="68">
        <v>2017.7</v>
      </c>
      <c r="Q284" s="61">
        <v>2034.73</v>
      </c>
      <c r="R284" s="65">
        <f t="shared" si="49"/>
        <v>0.91381340579710146</v>
      </c>
      <c r="S284" s="65">
        <f t="shared" si="50"/>
        <v>0.92152626811594207</v>
      </c>
      <c r="T284" s="15">
        <v>0.53014705564745901</v>
      </c>
      <c r="U284" s="15">
        <v>0.64154823000000005</v>
      </c>
      <c r="V284" s="15">
        <f t="shared" si="51"/>
        <v>0.11140117435254104</v>
      </c>
      <c r="W284" s="15">
        <f t="shared" si="52"/>
        <v>21.013259088365359</v>
      </c>
      <c r="X284" s="15">
        <v>0.1510099016261871</v>
      </c>
      <c r="Y284" s="15">
        <v>0.18712021200000001</v>
      </c>
      <c r="Z284" s="15">
        <f t="shared" si="53"/>
        <v>3.6110310373812904E-2</v>
      </c>
      <c r="AA284" s="16">
        <f t="shared" si="54"/>
        <v>23.912544796698882</v>
      </c>
      <c r="AB284" s="13">
        <v>0.53</v>
      </c>
      <c r="AC284" s="13">
        <v>0</v>
      </c>
      <c r="AD284" s="13">
        <v>0</v>
      </c>
      <c r="AE284" s="13">
        <v>0</v>
      </c>
      <c r="AF284" s="53">
        <f t="shared" si="46"/>
        <v>0</v>
      </c>
      <c r="AG284" s="53">
        <f>IFERROR((((Y284)/Q284)*24),"0.00")</f>
        <v>2.2071159750925184E-3</v>
      </c>
      <c r="AH284" s="53">
        <f t="shared" si="55"/>
        <v>2.2071159750925184E-3</v>
      </c>
      <c r="AI284" s="53" t="str">
        <f t="shared" si="56"/>
        <v>0.00</v>
      </c>
      <c r="AJ284" s="44" t="s">
        <v>681</v>
      </c>
      <c r="AK284" s="15" t="s">
        <v>683</v>
      </c>
      <c r="AL284" s="14" t="s">
        <v>57</v>
      </c>
      <c r="AM284" s="39" t="s">
        <v>58</v>
      </c>
      <c r="AN284" s="39" t="s">
        <v>59</v>
      </c>
      <c r="AO284" s="39" t="s">
        <v>60</v>
      </c>
      <c r="AP284" s="39" t="s">
        <v>61</v>
      </c>
      <c r="AQ284" s="20"/>
      <c r="AR284" s="20"/>
      <c r="AS284" s="20"/>
      <c r="AT284" s="20"/>
      <c r="AU284" s="20"/>
      <c r="AV284" s="20"/>
      <c r="AW284" s="20"/>
      <c r="AX284" s="20"/>
      <c r="AY284" s="20"/>
      <c r="AZ284" s="20"/>
      <c r="BA284" s="20"/>
      <c r="BB284" s="20"/>
    </row>
    <row r="285" spans="1:54" ht="26.1" customHeight="1" x14ac:dyDescent="0.25">
      <c r="A285" s="21">
        <v>353</v>
      </c>
      <c r="B285" s="39" t="s">
        <v>10</v>
      </c>
      <c r="C285" s="13" t="s">
        <v>10</v>
      </c>
      <c r="D285" s="13">
        <v>34003</v>
      </c>
      <c r="E285" s="13" t="s">
        <v>252</v>
      </c>
      <c r="F285" s="13">
        <v>2488</v>
      </c>
      <c r="G285" s="13" t="s">
        <v>271</v>
      </c>
      <c r="H285" s="13" t="s">
        <v>329</v>
      </c>
      <c r="I285" s="13" t="s">
        <v>82</v>
      </c>
      <c r="J285" s="13" t="s">
        <v>84</v>
      </c>
      <c r="K285" s="13" t="s">
        <v>328</v>
      </c>
      <c r="L285" s="4">
        <v>2398</v>
      </c>
      <c r="M285" s="4">
        <v>2201</v>
      </c>
      <c r="N285" s="14" t="s">
        <v>34</v>
      </c>
      <c r="O285" s="15" t="s">
        <v>679</v>
      </c>
      <c r="P285" s="68">
        <v>2017.7</v>
      </c>
      <c r="Q285" s="61">
        <v>2034.73</v>
      </c>
      <c r="R285" s="65">
        <f t="shared" si="49"/>
        <v>0.91381340579710146</v>
      </c>
      <c r="S285" s="65">
        <f t="shared" si="50"/>
        <v>0.92152626811594207</v>
      </c>
      <c r="T285" s="15">
        <v>0</v>
      </c>
      <c r="U285" s="15">
        <v>0</v>
      </c>
      <c r="V285" s="15">
        <f t="shared" si="51"/>
        <v>0</v>
      </c>
      <c r="W285" s="15" t="str">
        <f t="shared" si="52"/>
        <v>0.00</v>
      </c>
      <c r="X285" s="15">
        <v>0</v>
      </c>
      <c r="Y285" s="15">
        <v>0</v>
      </c>
      <c r="Z285" s="15">
        <f t="shared" si="53"/>
        <v>0</v>
      </c>
      <c r="AA285" s="16" t="str">
        <f t="shared" si="54"/>
        <v>0</v>
      </c>
      <c r="AB285" s="13">
        <v>0</v>
      </c>
      <c r="AC285" s="13">
        <v>0</v>
      </c>
      <c r="AD285" s="13">
        <v>0</v>
      </c>
      <c r="AE285" s="13">
        <v>0</v>
      </c>
      <c r="AF285" s="53">
        <f t="shared" si="46"/>
        <v>0</v>
      </c>
      <c r="AG285" s="53">
        <f>IFERROR((((Y285)/Q285)*24),"0.00")</f>
        <v>0</v>
      </c>
      <c r="AH285" s="53">
        <f t="shared" si="55"/>
        <v>0</v>
      </c>
      <c r="AI285" s="53" t="str">
        <f t="shared" si="56"/>
        <v>0.00</v>
      </c>
      <c r="AJ285" s="44" t="s">
        <v>681</v>
      </c>
      <c r="AK285" s="15" t="s">
        <v>683</v>
      </c>
      <c r="AL285" s="14" t="s">
        <v>57</v>
      </c>
      <c r="AM285" s="39" t="s">
        <v>58</v>
      </c>
      <c r="AN285" s="39" t="s">
        <v>59</v>
      </c>
      <c r="AO285" s="39" t="s">
        <v>60</v>
      </c>
      <c r="AP285" s="39" t="s">
        <v>61</v>
      </c>
      <c r="AQ285" s="20"/>
      <c r="AR285" s="20"/>
      <c r="AS285" s="20"/>
      <c r="AT285" s="20"/>
      <c r="AU285" s="20"/>
      <c r="AV285" s="20"/>
      <c r="AW285" s="20"/>
      <c r="AX285" s="20"/>
      <c r="AY285" s="20"/>
      <c r="AZ285" s="20"/>
      <c r="BA285" s="20"/>
      <c r="BB285" s="20"/>
    </row>
    <row r="286" spans="1:54" ht="26.1" customHeight="1" x14ac:dyDescent="0.25">
      <c r="A286" s="21">
        <v>1683</v>
      </c>
      <c r="B286" s="39" t="s">
        <v>10</v>
      </c>
      <c r="C286" s="13" t="s">
        <v>10</v>
      </c>
      <c r="D286" s="13">
        <v>34003</v>
      </c>
      <c r="E286" s="13" t="s">
        <v>252</v>
      </c>
      <c r="F286" s="13">
        <v>2488</v>
      </c>
      <c r="G286" s="13" t="s">
        <v>271</v>
      </c>
      <c r="H286" s="13" t="s">
        <v>329</v>
      </c>
      <c r="I286" s="13" t="s">
        <v>82</v>
      </c>
      <c r="J286" s="13" t="s">
        <v>84</v>
      </c>
      <c r="K286" s="13" t="s">
        <v>328</v>
      </c>
      <c r="L286" s="4">
        <v>2398</v>
      </c>
      <c r="M286" s="4">
        <v>2201</v>
      </c>
      <c r="N286" s="14" t="s">
        <v>35</v>
      </c>
      <c r="O286" s="15" t="s">
        <v>679</v>
      </c>
      <c r="P286" s="68">
        <v>2017.7</v>
      </c>
      <c r="Q286" s="61">
        <v>2034.73</v>
      </c>
      <c r="R286" s="65">
        <f t="shared" si="49"/>
        <v>0.91381340579710146</v>
      </c>
      <c r="S286" s="65">
        <f t="shared" si="50"/>
        <v>0.92152626811594207</v>
      </c>
      <c r="T286" s="15">
        <v>0.51481923543786401</v>
      </c>
      <c r="U286" s="15">
        <v>0.62299953500000005</v>
      </c>
      <c r="V286" s="15">
        <f t="shared" si="51"/>
        <v>0.10818029956213604</v>
      </c>
      <c r="W286" s="15">
        <f t="shared" si="52"/>
        <v>21.013259046182792</v>
      </c>
      <c r="X286" s="15">
        <v>0.14664384394970831</v>
      </c>
      <c r="Y286" s="15">
        <v>0.181710119</v>
      </c>
      <c r="Z286" s="15">
        <f t="shared" si="53"/>
        <v>3.5066275050291695E-2</v>
      </c>
      <c r="AA286" s="16">
        <f t="shared" si="54"/>
        <v>23.912544915501339</v>
      </c>
      <c r="AB286" s="13">
        <v>0.52</v>
      </c>
      <c r="AC286" s="13">
        <v>12.33</v>
      </c>
      <c r="AD286" s="13">
        <v>0</v>
      </c>
      <c r="AE286" s="13">
        <v>4.67</v>
      </c>
      <c r="AF286" s="53">
        <f t="shared" si="46"/>
        <v>6.1650000000000003E-3</v>
      </c>
      <c r="AG286" s="53">
        <f>IFERROR(AF286+(AF286*(AA286/100)),"0.00")</f>
        <v>7.6392083940406575E-3</v>
      </c>
      <c r="AH286" s="53">
        <f t="shared" si="55"/>
        <v>1.4742083940406572E-3</v>
      </c>
      <c r="AI286" s="53">
        <f t="shared" si="56"/>
        <v>23.912544915501332</v>
      </c>
      <c r="AJ286" s="44" t="s">
        <v>681</v>
      </c>
      <c r="AK286" s="15" t="s">
        <v>683</v>
      </c>
      <c r="AL286" s="14" t="s">
        <v>57</v>
      </c>
      <c r="AM286" s="39" t="s">
        <v>58</v>
      </c>
      <c r="AN286" s="39" t="s">
        <v>59</v>
      </c>
      <c r="AO286" s="39" t="s">
        <v>60</v>
      </c>
      <c r="AP286" s="39" t="s">
        <v>61</v>
      </c>
      <c r="AQ286" s="20"/>
      <c r="AR286" s="20"/>
      <c r="AS286" s="20"/>
      <c r="AT286" s="20"/>
      <c r="AU286" s="20"/>
      <c r="AV286" s="20"/>
      <c r="AW286" s="20"/>
      <c r="AX286" s="20"/>
      <c r="AY286" s="20"/>
      <c r="AZ286" s="20"/>
      <c r="BA286" s="20"/>
      <c r="BB286" s="20"/>
    </row>
    <row r="287" spans="1:54" ht="26.1" customHeight="1" x14ac:dyDescent="0.25">
      <c r="A287" s="21">
        <v>1824</v>
      </c>
      <c r="B287" s="40" t="s">
        <v>10</v>
      </c>
      <c r="C287" s="13" t="s">
        <v>10</v>
      </c>
      <c r="D287" s="13">
        <v>34003</v>
      </c>
      <c r="E287" s="13" t="s">
        <v>252</v>
      </c>
      <c r="F287" s="13">
        <v>2488</v>
      </c>
      <c r="G287" s="13" t="s">
        <v>271</v>
      </c>
      <c r="H287" s="13" t="s">
        <v>329</v>
      </c>
      <c r="I287" s="13" t="s">
        <v>82</v>
      </c>
      <c r="J287" s="13" t="s">
        <v>84</v>
      </c>
      <c r="K287" s="13" t="s">
        <v>328</v>
      </c>
      <c r="L287" s="4">
        <v>2398</v>
      </c>
      <c r="M287" s="4">
        <v>2201</v>
      </c>
      <c r="N287" s="13" t="s">
        <v>36</v>
      </c>
      <c r="O287" s="15" t="s">
        <v>679</v>
      </c>
      <c r="P287" s="68">
        <v>2017.7</v>
      </c>
      <c r="Q287" s="61">
        <v>2034.73</v>
      </c>
      <c r="R287" s="65">
        <f t="shared" si="49"/>
        <v>0.91381340579710146</v>
      </c>
      <c r="S287" s="65">
        <f t="shared" si="50"/>
        <v>0.92152626811594207</v>
      </c>
      <c r="T287" s="15">
        <v>4.5039454366505502</v>
      </c>
      <c r="U287" s="15">
        <v>5.4493993669999998</v>
      </c>
      <c r="V287" s="15">
        <f t="shared" si="51"/>
        <v>0.94545393034944958</v>
      </c>
      <c r="W287" s="15">
        <f t="shared" si="52"/>
        <v>20.991682595794398</v>
      </c>
      <c r="X287" s="15">
        <v>1.2371810114518609</v>
      </c>
      <c r="Y287" s="15">
        <v>1.533022479</v>
      </c>
      <c r="Z287" s="15">
        <f t="shared" si="53"/>
        <v>0.29584146754813911</v>
      </c>
      <c r="AA287" s="16">
        <f t="shared" si="54"/>
        <v>23.912545117465246</v>
      </c>
      <c r="AB287" s="13">
        <v>4.5</v>
      </c>
      <c r="AC287" s="13">
        <v>93.49</v>
      </c>
      <c r="AD287" s="13">
        <v>2.39</v>
      </c>
      <c r="AE287" s="13">
        <v>0</v>
      </c>
      <c r="AF287" s="53">
        <f t="shared" si="46"/>
        <v>4.6744999999999995E-2</v>
      </c>
      <c r="AG287" s="53">
        <f>IFERROR(AF287+(AF287*(AA287/100)),"0.00")</f>
        <v>5.7922919215159123E-2</v>
      </c>
      <c r="AH287" s="53">
        <f t="shared" si="55"/>
        <v>1.1177919215159128E-2</v>
      </c>
      <c r="AI287" s="53">
        <f t="shared" si="56"/>
        <v>23.912545117465246</v>
      </c>
      <c r="AJ287" s="44" t="s">
        <v>681</v>
      </c>
      <c r="AK287" s="15" t="s">
        <v>683</v>
      </c>
      <c r="AL287" s="14" t="s">
        <v>57</v>
      </c>
      <c r="AM287" s="39" t="s">
        <v>58</v>
      </c>
      <c r="AN287" s="39" t="s">
        <v>59</v>
      </c>
      <c r="AO287" s="39" t="s">
        <v>60</v>
      </c>
      <c r="AP287" s="39" t="s">
        <v>61</v>
      </c>
      <c r="AQ287" s="59"/>
      <c r="AR287" s="20"/>
      <c r="AS287" s="20"/>
      <c r="AT287" s="20"/>
      <c r="AU287" s="20"/>
      <c r="AV287" s="20"/>
      <c r="AW287" s="20"/>
      <c r="AX287" s="20"/>
      <c r="AY287" s="20"/>
      <c r="AZ287" s="20"/>
      <c r="BA287" s="20"/>
      <c r="BB287" s="20"/>
    </row>
    <row r="288" spans="1:54" ht="26.1" customHeight="1" x14ac:dyDescent="0.25">
      <c r="A288" s="21">
        <v>364</v>
      </c>
      <c r="B288" s="39" t="s">
        <v>10</v>
      </c>
      <c r="C288" s="13" t="s">
        <v>10</v>
      </c>
      <c r="D288" s="13">
        <v>34003</v>
      </c>
      <c r="E288" s="13" t="s">
        <v>252</v>
      </c>
      <c r="F288" s="13">
        <v>2488</v>
      </c>
      <c r="G288" s="13" t="s">
        <v>271</v>
      </c>
      <c r="H288" s="13" t="s">
        <v>335</v>
      </c>
      <c r="I288" s="13" t="s">
        <v>82</v>
      </c>
      <c r="J288" s="13" t="s">
        <v>84</v>
      </c>
      <c r="K288" s="13" t="s">
        <v>334</v>
      </c>
      <c r="L288" s="4">
        <v>2398</v>
      </c>
      <c r="M288" s="4">
        <v>2101</v>
      </c>
      <c r="N288" s="14" t="s">
        <v>40</v>
      </c>
      <c r="O288" s="15" t="s">
        <v>679</v>
      </c>
      <c r="P288" s="68">
        <v>2038.95</v>
      </c>
      <c r="Q288" s="61">
        <v>2074.1999999999998</v>
      </c>
      <c r="R288" s="65">
        <f t="shared" si="49"/>
        <v>0.92343750000000002</v>
      </c>
      <c r="S288" s="65">
        <f t="shared" si="50"/>
        <v>0.93940217391304337</v>
      </c>
      <c r="T288" s="15">
        <v>7.1109258393351193E-2</v>
      </c>
      <c r="U288" s="15">
        <v>8.5644033999999994E-2</v>
      </c>
      <c r="V288" s="15">
        <f t="shared" si="51"/>
        <v>1.45347756066488E-2</v>
      </c>
      <c r="W288" s="15">
        <f t="shared" si="52"/>
        <v>20.440060738993477</v>
      </c>
      <c r="X288" s="15">
        <v>2.0678122330250327E-2</v>
      </c>
      <c r="Y288" s="15">
        <v>2.5501322E-2</v>
      </c>
      <c r="Z288" s="15">
        <f t="shared" si="53"/>
        <v>4.8231996697496726E-3</v>
      </c>
      <c r="AA288" s="16">
        <f t="shared" si="54"/>
        <v>23.325133649556484</v>
      </c>
      <c r="AB288" s="13">
        <v>7.0000000000000007E-2</v>
      </c>
      <c r="AC288" s="13">
        <v>0</v>
      </c>
      <c r="AD288" s="13">
        <v>0</v>
      </c>
      <c r="AE288" s="13">
        <v>0</v>
      </c>
      <c r="AF288" s="53">
        <f t="shared" si="46"/>
        <v>0</v>
      </c>
      <c r="AG288" s="53">
        <f>IFERROR((((Y288)/Q288)*24),"0.00")</f>
        <v>2.9506881110789705E-4</v>
      </c>
      <c r="AH288" s="53">
        <f t="shared" si="55"/>
        <v>2.9506881110789705E-4</v>
      </c>
      <c r="AI288" s="53" t="str">
        <f t="shared" si="56"/>
        <v>0.00</v>
      </c>
      <c r="AJ288" s="44" t="s">
        <v>681</v>
      </c>
      <c r="AK288" s="15" t="s">
        <v>683</v>
      </c>
      <c r="AL288" s="14" t="s">
        <v>57</v>
      </c>
      <c r="AM288" s="39" t="s">
        <v>58</v>
      </c>
      <c r="AN288" s="39" t="s">
        <v>59</v>
      </c>
      <c r="AO288" s="39" t="s">
        <v>60</v>
      </c>
      <c r="AP288" s="39" t="s">
        <v>61</v>
      </c>
      <c r="AQ288" s="20"/>
      <c r="AR288" s="20"/>
      <c r="AS288" s="20"/>
      <c r="AT288" s="20"/>
      <c r="AU288" s="20"/>
      <c r="AV288" s="20"/>
      <c r="AW288" s="20"/>
      <c r="AX288" s="20"/>
      <c r="AY288" s="20"/>
      <c r="AZ288" s="20"/>
      <c r="BA288" s="20"/>
      <c r="BB288" s="20"/>
    </row>
    <row r="289" spans="1:54" ht="26.1" customHeight="1" x14ac:dyDescent="0.25">
      <c r="A289" s="21">
        <v>365</v>
      </c>
      <c r="B289" s="39" t="s">
        <v>10</v>
      </c>
      <c r="C289" s="13" t="s">
        <v>10</v>
      </c>
      <c r="D289" s="13">
        <v>34003</v>
      </c>
      <c r="E289" s="13" t="s">
        <v>252</v>
      </c>
      <c r="F289" s="13">
        <v>2488</v>
      </c>
      <c r="G289" s="13" t="s">
        <v>271</v>
      </c>
      <c r="H289" s="13" t="s">
        <v>335</v>
      </c>
      <c r="I289" s="13" t="s">
        <v>82</v>
      </c>
      <c r="J289" s="13" t="s">
        <v>84</v>
      </c>
      <c r="K289" s="13" t="s">
        <v>334</v>
      </c>
      <c r="L289" s="4">
        <v>2398</v>
      </c>
      <c r="M289" s="4">
        <v>2101</v>
      </c>
      <c r="N289" s="14" t="s">
        <v>38</v>
      </c>
      <c r="O289" s="15" t="s">
        <v>679</v>
      </c>
      <c r="P289" s="68">
        <v>2038.95</v>
      </c>
      <c r="Q289" s="61">
        <v>2074.1999999999998</v>
      </c>
      <c r="R289" s="65">
        <f t="shared" si="49"/>
        <v>0.92343750000000002</v>
      </c>
      <c r="S289" s="65">
        <f t="shared" si="50"/>
        <v>0.93940217391304337</v>
      </c>
      <c r="T289" s="15">
        <v>0.10832898041741899</v>
      </c>
      <c r="U289" s="15">
        <v>0.13047149</v>
      </c>
      <c r="V289" s="15">
        <f t="shared" si="51"/>
        <v>2.2142509582581002E-2</v>
      </c>
      <c r="W289" s="15">
        <f t="shared" si="52"/>
        <v>20.440060911918774</v>
      </c>
      <c r="X289" s="15">
        <v>3.15013819521444E-2</v>
      </c>
      <c r="Y289" s="15">
        <v>3.8849122E-2</v>
      </c>
      <c r="Z289" s="15">
        <f t="shared" si="53"/>
        <v>7.3477400478555999E-3</v>
      </c>
      <c r="AA289" s="16">
        <f t="shared" si="54"/>
        <v>23.325135573474153</v>
      </c>
      <c r="AB289" s="13">
        <v>0.11</v>
      </c>
      <c r="AC289" s="13">
        <v>0</v>
      </c>
      <c r="AD289" s="13">
        <v>0</v>
      </c>
      <c r="AE289" s="13">
        <v>0</v>
      </c>
      <c r="AF289" s="53">
        <f t="shared" si="46"/>
        <v>0</v>
      </c>
      <c r="AG289" s="53">
        <f>IFERROR((((Y289)/Q289)*24),"0.00")</f>
        <v>4.4951254845241543E-4</v>
      </c>
      <c r="AH289" s="53">
        <f t="shared" si="55"/>
        <v>4.4951254845241543E-4</v>
      </c>
      <c r="AI289" s="53" t="str">
        <f t="shared" si="56"/>
        <v>0.00</v>
      </c>
      <c r="AJ289" s="44" t="s">
        <v>681</v>
      </c>
      <c r="AK289" s="15" t="s">
        <v>683</v>
      </c>
      <c r="AL289" s="14" t="s">
        <v>57</v>
      </c>
      <c r="AM289" s="39" t="s">
        <v>58</v>
      </c>
      <c r="AN289" s="39" t="s">
        <v>59</v>
      </c>
      <c r="AO289" s="39" t="s">
        <v>60</v>
      </c>
      <c r="AP289" s="39" t="s">
        <v>61</v>
      </c>
      <c r="AQ289" s="20"/>
      <c r="AR289" s="20"/>
      <c r="AS289" s="20"/>
      <c r="AT289" s="20"/>
      <c r="AU289" s="20"/>
      <c r="AV289" s="20"/>
      <c r="AW289" s="20"/>
      <c r="AX289" s="20"/>
      <c r="AY289" s="20"/>
      <c r="AZ289" s="20"/>
      <c r="BA289" s="20"/>
      <c r="BB289" s="20"/>
    </row>
    <row r="290" spans="1:54" ht="26.1" customHeight="1" x14ac:dyDescent="0.25">
      <c r="A290" s="21">
        <v>366</v>
      </c>
      <c r="B290" s="39" t="s">
        <v>10</v>
      </c>
      <c r="C290" s="13" t="s">
        <v>10</v>
      </c>
      <c r="D290" s="13">
        <v>34003</v>
      </c>
      <c r="E290" s="13" t="s">
        <v>252</v>
      </c>
      <c r="F290" s="13">
        <v>2488</v>
      </c>
      <c r="G290" s="13" t="s">
        <v>271</v>
      </c>
      <c r="H290" s="13" t="s">
        <v>335</v>
      </c>
      <c r="I290" s="13" t="s">
        <v>82</v>
      </c>
      <c r="J290" s="13" t="s">
        <v>84</v>
      </c>
      <c r="K290" s="13" t="s">
        <v>334</v>
      </c>
      <c r="L290" s="4">
        <v>2398</v>
      </c>
      <c r="M290" s="4">
        <v>2101</v>
      </c>
      <c r="N290" s="14" t="s">
        <v>39</v>
      </c>
      <c r="O290" s="15" t="s">
        <v>679</v>
      </c>
      <c r="P290" s="68">
        <v>2038.95</v>
      </c>
      <c r="Q290" s="61">
        <v>2074.1999999999998</v>
      </c>
      <c r="R290" s="65">
        <f t="shared" si="49"/>
        <v>0.92343750000000002</v>
      </c>
      <c r="S290" s="65">
        <f t="shared" si="50"/>
        <v>0.93940217391304337</v>
      </c>
      <c r="T290" s="15">
        <v>0.10832898041741899</v>
      </c>
      <c r="U290" s="15">
        <v>0.13047149</v>
      </c>
      <c r="V290" s="15">
        <f t="shared" si="51"/>
        <v>2.2142509582581002E-2</v>
      </c>
      <c r="W290" s="15">
        <f t="shared" si="52"/>
        <v>20.440060911918774</v>
      </c>
      <c r="X290" s="15">
        <v>3.15013819521444E-2</v>
      </c>
      <c r="Y290" s="15">
        <v>3.8849122E-2</v>
      </c>
      <c r="Z290" s="15">
        <f t="shared" si="53"/>
        <v>7.3477400478555999E-3</v>
      </c>
      <c r="AA290" s="16">
        <f t="shared" si="54"/>
        <v>23.325135573474153</v>
      </c>
      <c r="AB290" s="13">
        <v>0.11</v>
      </c>
      <c r="AC290" s="13">
        <v>0</v>
      </c>
      <c r="AD290" s="13">
        <v>0</v>
      </c>
      <c r="AE290" s="13">
        <v>0</v>
      </c>
      <c r="AF290" s="53">
        <f t="shared" si="46"/>
        <v>0</v>
      </c>
      <c r="AG290" s="53">
        <f>IFERROR((((Y290)/Q290)*24),"0.00")</f>
        <v>4.4951254845241543E-4</v>
      </c>
      <c r="AH290" s="53">
        <f t="shared" si="55"/>
        <v>4.4951254845241543E-4</v>
      </c>
      <c r="AI290" s="53" t="str">
        <f t="shared" si="56"/>
        <v>0.00</v>
      </c>
      <c r="AJ290" s="44" t="s">
        <v>681</v>
      </c>
      <c r="AK290" s="15" t="s">
        <v>683</v>
      </c>
      <c r="AL290" s="14" t="s">
        <v>57</v>
      </c>
      <c r="AM290" s="39" t="s">
        <v>58</v>
      </c>
      <c r="AN290" s="39" t="s">
        <v>59</v>
      </c>
      <c r="AO290" s="39" t="s">
        <v>60</v>
      </c>
      <c r="AP290" s="39" t="s">
        <v>61</v>
      </c>
      <c r="AQ290" s="20"/>
      <c r="AR290" s="20"/>
      <c r="AS290" s="20"/>
      <c r="AT290" s="20"/>
      <c r="AU290" s="20"/>
      <c r="AV290" s="20"/>
      <c r="AW290" s="20"/>
      <c r="AX290" s="20"/>
      <c r="AY290" s="20"/>
      <c r="AZ290" s="20"/>
      <c r="BA290" s="20"/>
      <c r="BB290" s="20"/>
    </row>
    <row r="291" spans="1:54" ht="26.1" customHeight="1" x14ac:dyDescent="0.25">
      <c r="A291" s="21">
        <v>367</v>
      </c>
      <c r="B291" s="39" t="s">
        <v>10</v>
      </c>
      <c r="C291" s="13" t="s">
        <v>10</v>
      </c>
      <c r="D291" s="13">
        <v>34003</v>
      </c>
      <c r="E291" s="13" t="s">
        <v>252</v>
      </c>
      <c r="F291" s="13">
        <v>2488</v>
      </c>
      <c r="G291" s="13" t="s">
        <v>271</v>
      </c>
      <c r="H291" s="13" t="s">
        <v>335</v>
      </c>
      <c r="I291" s="13" t="s">
        <v>82</v>
      </c>
      <c r="J291" s="13" t="s">
        <v>84</v>
      </c>
      <c r="K291" s="13" t="s">
        <v>334</v>
      </c>
      <c r="L291" s="4">
        <v>2398</v>
      </c>
      <c r="M291" s="4">
        <v>2101</v>
      </c>
      <c r="N291" s="14" t="s">
        <v>37</v>
      </c>
      <c r="O291" s="15" t="s">
        <v>679</v>
      </c>
      <c r="P291" s="68">
        <v>2038.95</v>
      </c>
      <c r="Q291" s="61">
        <v>2074.1999999999998</v>
      </c>
      <c r="R291" s="65">
        <f t="shared" si="49"/>
        <v>0.92343750000000002</v>
      </c>
      <c r="S291" s="65">
        <f t="shared" si="50"/>
        <v>0.93940217391304337</v>
      </c>
      <c r="T291" s="15">
        <v>2.5565621356717701E-2</v>
      </c>
      <c r="U291" s="15">
        <v>3.0791249999999999E-2</v>
      </c>
      <c r="V291" s="15">
        <f t="shared" si="51"/>
        <v>5.2256286432822985E-3</v>
      </c>
      <c r="W291" s="15">
        <f t="shared" si="52"/>
        <v>20.440061167960607</v>
      </c>
      <c r="X291" s="15">
        <v>7.4343209000794098E-3</v>
      </c>
      <c r="Y291" s="15">
        <v>9.1683860000000006E-3</v>
      </c>
      <c r="Z291" s="15">
        <f t="shared" si="53"/>
        <v>1.7340650999205908E-3</v>
      </c>
      <c r="AA291" s="16">
        <f t="shared" si="54"/>
        <v>23.325131148186895</v>
      </c>
      <c r="AB291" s="13">
        <v>0.03</v>
      </c>
      <c r="AC291" s="13">
        <v>0</v>
      </c>
      <c r="AD291" s="13">
        <v>0</v>
      </c>
      <c r="AE291" s="13">
        <v>0</v>
      </c>
      <c r="AF291" s="53">
        <f t="shared" si="46"/>
        <v>0</v>
      </c>
      <c r="AG291" s="53">
        <f>IFERROR((((Y291)/Q291)*24),"0.00")</f>
        <v>1.0608488284639863E-4</v>
      </c>
      <c r="AH291" s="53">
        <f t="shared" si="55"/>
        <v>1.0608488284639863E-4</v>
      </c>
      <c r="AI291" s="53" t="str">
        <f t="shared" si="56"/>
        <v>0.00</v>
      </c>
      <c r="AJ291" s="44" t="s">
        <v>681</v>
      </c>
      <c r="AK291" s="15" t="s">
        <v>683</v>
      </c>
      <c r="AL291" s="14" t="s">
        <v>57</v>
      </c>
      <c r="AM291" s="39" t="s">
        <v>58</v>
      </c>
      <c r="AN291" s="39" t="s">
        <v>59</v>
      </c>
      <c r="AO291" s="39" t="s">
        <v>60</v>
      </c>
      <c r="AP291" s="39" t="s">
        <v>61</v>
      </c>
      <c r="AQ291" s="20"/>
      <c r="AR291" s="20"/>
      <c r="AS291" s="20"/>
      <c r="AT291" s="20"/>
      <c r="AU291" s="20"/>
      <c r="AV291" s="20"/>
      <c r="AW291" s="20"/>
      <c r="AX291" s="20"/>
      <c r="AY291" s="20"/>
      <c r="AZ291" s="20"/>
      <c r="BA291" s="20"/>
      <c r="BB291" s="20"/>
    </row>
    <row r="292" spans="1:54" ht="26.1" customHeight="1" x14ac:dyDescent="0.25">
      <c r="A292" s="21">
        <v>1542</v>
      </c>
      <c r="B292" s="39" t="s">
        <v>10</v>
      </c>
      <c r="C292" s="13" t="s">
        <v>10</v>
      </c>
      <c r="D292" s="13">
        <v>34003</v>
      </c>
      <c r="E292" s="13" t="s">
        <v>252</v>
      </c>
      <c r="F292" s="13">
        <v>2488</v>
      </c>
      <c r="G292" s="13" t="s">
        <v>271</v>
      </c>
      <c r="H292" s="13" t="s">
        <v>335</v>
      </c>
      <c r="I292" s="13" t="s">
        <v>82</v>
      </c>
      <c r="J292" s="13" t="s">
        <v>84</v>
      </c>
      <c r="K292" s="13" t="s">
        <v>334</v>
      </c>
      <c r="L292" s="4">
        <v>2398</v>
      </c>
      <c r="M292" s="4">
        <v>2101</v>
      </c>
      <c r="N292" s="14" t="s">
        <v>34</v>
      </c>
      <c r="O292" s="15" t="s">
        <v>679</v>
      </c>
      <c r="P292" s="68">
        <v>2038.95</v>
      </c>
      <c r="Q292" s="61">
        <v>2074.1999999999998</v>
      </c>
      <c r="R292" s="65">
        <f t="shared" si="49"/>
        <v>0.92343750000000002</v>
      </c>
      <c r="S292" s="65">
        <f t="shared" si="50"/>
        <v>0.93940217391304337</v>
      </c>
      <c r="T292" s="15">
        <v>4.8924345134268498E-3</v>
      </c>
      <c r="U292" s="15">
        <v>5.8924509999999999E-3</v>
      </c>
      <c r="V292" s="15">
        <f t="shared" si="51"/>
        <v>1.0000164865731501E-3</v>
      </c>
      <c r="W292" s="15">
        <f t="shared" si="52"/>
        <v>20.440058703467447</v>
      </c>
      <c r="X292" s="15">
        <v>1.4226889950358201E-3</v>
      </c>
      <c r="Y292" s="15">
        <v>1.754533E-3</v>
      </c>
      <c r="Z292" s="15">
        <f t="shared" si="53"/>
        <v>3.3184400496417987E-4</v>
      </c>
      <c r="AA292" s="16">
        <f t="shared" si="54"/>
        <v>23.32512630111578</v>
      </c>
      <c r="AB292" s="13">
        <v>0.01</v>
      </c>
      <c r="AC292" s="13">
        <v>0.11</v>
      </c>
      <c r="AD292" s="13">
        <v>0</v>
      </c>
      <c r="AE292" s="13">
        <v>0</v>
      </c>
      <c r="AF292" s="53">
        <f t="shared" si="46"/>
        <v>5.5000000000000002E-5</v>
      </c>
      <c r="AG292" s="53">
        <f>IFERROR((((Y292)/Q292)*24),"0.00")</f>
        <v>2.0301220711599653E-5</v>
      </c>
      <c r="AH292" s="53">
        <f t="shared" si="55"/>
        <v>-3.4698779288400349E-5</v>
      </c>
      <c r="AI292" s="53">
        <f t="shared" si="56"/>
        <v>-63.088689615273367</v>
      </c>
      <c r="AJ292" s="44" t="s">
        <v>681</v>
      </c>
      <c r="AK292" s="15" t="s">
        <v>683</v>
      </c>
      <c r="AL292" s="14" t="s">
        <v>57</v>
      </c>
      <c r="AM292" s="39" t="s">
        <v>58</v>
      </c>
      <c r="AN292" s="39" t="s">
        <v>59</v>
      </c>
      <c r="AO292" s="39" t="s">
        <v>60</v>
      </c>
      <c r="AP292" s="39" t="s">
        <v>61</v>
      </c>
      <c r="AQ292" s="20"/>
      <c r="AR292" s="20"/>
      <c r="AS292" s="20"/>
      <c r="AT292" s="20"/>
      <c r="AU292" s="20"/>
      <c r="AV292" s="20"/>
      <c r="AW292" s="20"/>
      <c r="AX292" s="20"/>
      <c r="AY292" s="20"/>
      <c r="AZ292" s="20"/>
      <c r="BA292" s="20"/>
      <c r="BB292" s="20"/>
    </row>
    <row r="293" spans="1:54" ht="26.1" customHeight="1" x14ac:dyDescent="0.25">
      <c r="A293" s="21">
        <v>1838</v>
      </c>
      <c r="B293" s="39" t="s">
        <v>10</v>
      </c>
      <c r="C293" s="13" t="s">
        <v>10</v>
      </c>
      <c r="D293" s="13">
        <v>34003</v>
      </c>
      <c r="E293" s="13" t="s">
        <v>252</v>
      </c>
      <c r="F293" s="13">
        <v>2488</v>
      </c>
      <c r="G293" s="13" t="s">
        <v>271</v>
      </c>
      <c r="H293" s="13" t="s">
        <v>335</v>
      </c>
      <c r="I293" s="13" t="s">
        <v>82</v>
      </c>
      <c r="J293" s="13" t="s">
        <v>84</v>
      </c>
      <c r="K293" s="13" t="s">
        <v>334</v>
      </c>
      <c r="L293" s="4">
        <v>2398</v>
      </c>
      <c r="M293" s="4">
        <v>2101</v>
      </c>
      <c r="N293" s="14" t="s">
        <v>35</v>
      </c>
      <c r="O293" s="15" t="s">
        <v>679</v>
      </c>
      <c r="P293" s="68">
        <v>2038.95</v>
      </c>
      <c r="Q293" s="61">
        <v>2074.1999999999998</v>
      </c>
      <c r="R293" s="65">
        <f t="shared" si="49"/>
        <v>0.92343750000000002</v>
      </c>
      <c r="S293" s="65">
        <f t="shared" si="50"/>
        <v>0.93940217391304337</v>
      </c>
      <c r="T293" s="15">
        <v>3.8807143168394602</v>
      </c>
      <c r="U293" s="15">
        <v>4.6739347029999996</v>
      </c>
      <c r="V293" s="15">
        <f t="shared" si="51"/>
        <v>0.79322038616053936</v>
      </c>
      <c r="W293" s="15">
        <f t="shared" si="52"/>
        <v>20.440061323724432</v>
      </c>
      <c r="X293" s="15">
        <v>1.128487164476788</v>
      </c>
      <c r="Y293" s="15">
        <v>1.3917083459999999</v>
      </c>
      <c r="Z293" s="15">
        <f t="shared" si="53"/>
        <v>0.26322118152321194</v>
      </c>
      <c r="AA293" s="16">
        <f t="shared" si="54"/>
        <v>23.325137388270768</v>
      </c>
      <c r="AB293" s="13">
        <v>3.88</v>
      </c>
      <c r="AC293" s="13">
        <v>102.63</v>
      </c>
      <c r="AD293" s="13">
        <v>0</v>
      </c>
      <c r="AE293" s="13">
        <v>107.48</v>
      </c>
      <c r="AF293" s="53">
        <f t="shared" si="46"/>
        <v>5.1315E-2</v>
      </c>
      <c r="AG293" s="53">
        <f>IFERROR(AF293+(AF293*(AA293/100)),"0.00")</f>
        <v>6.3284294250791143E-2</v>
      </c>
      <c r="AH293" s="53">
        <f t="shared" si="55"/>
        <v>1.1969294250791143E-2</v>
      </c>
      <c r="AI293" s="53">
        <f t="shared" si="56"/>
        <v>23.325137388270765</v>
      </c>
      <c r="AJ293" s="44" t="s">
        <v>681</v>
      </c>
      <c r="AK293" s="15" t="s">
        <v>683</v>
      </c>
      <c r="AL293" s="14" t="s">
        <v>57</v>
      </c>
      <c r="AM293" s="39" t="s">
        <v>58</v>
      </c>
      <c r="AN293" s="39" t="s">
        <v>59</v>
      </c>
      <c r="AO293" s="39" t="s">
        <v>60</v>
      </c>
      <c r="AP293" s="39" t="s">
        <v>61</v>
      </c>
      <c r="AQ293" s="20"/>
      <c r="AR293" s="20"/>
      <c r="AS293" s="20"/>
      <c r="AT293" s="20"/>
      <c r="AU293" s="20"/>
      <c r="AV293" s="20"/>
      <c r="AW293" s="20"/>
      <c r="AX293" s="20"/>
      <c r="AY293" s="20"/>
      <c r="AZ293" s="20"/>
      <c r="BA293" s="20"/>
      <c r="BB293" s="20"/>
    </row>
    <row r="294" spans="1:54" ht="26.1" customHeight="1" x14ac:dyDescent="0.25">
      <c r="A294" s="21">
        <v>1853</v>
      </c>
      <c r="B294" s="40" t="s">
        <v>10</v>
      </c>
      <c r="C294" s="13" t="s">
        <v>10</v>
      </c>
      <c r="D294" s="13">
        <v>34003</v>
      </c>
      <c r="E294" s="13" t="s">
        <v>252</v>
      </c>
      <c r="F294" s="13">
        <v>2488</v>
      </c>
      <c r="G294" s="13" t="s">
        <v>271</v>
      </c>
      <c r="H294" s="13" t="s">
        <v>335</v>
      </c>
      <c r="I294" s="13" t="s">
        <v>82</v>
      </c>
      <c r="J294" s="13" t="s">
        <v>84</v>
      </c>
      <c r="K294" s="13" t="s">
        <v>334</v>
      </c>
      <c r="L294" s="4">
        <v>2398</v>
      </c>
      <c r="M294" s="4">
        <v>2101</v>
      </c>
      <c r="N294" s="13" t="s">
        <v>36</v>
      </c>
      <c r="O294" s="15" t="s">
        <v>679</v>
      </c>
      <c r="P294" s="68">
        <v>2038.95</v>
      </c>
      <c r="Q294" s="61">
        <v>2074.1999999999998</v>
      </c>
      <c r="R294" s="65">
        <f t="shared" si="49"/>
        <v>0.92343750000000002</v>
      </c>
      <c r="S294" s="65">
        <f t="shared" si="50"/>
        <v>0.93940217391304337</v>
      </c>
      <c r="T294" s="15">
        <v>5.3632832107182402</v>
      </c>
      <c r="U294" s="15">
        <v>6.4589016130000001</v>
      </c>
      <c r="V294" s="15">
        <f t="shared" si="51"/>
        <v>1.0956184022817599</v>
      </c>
      <c r="W294" s="15">
        <f t="shared" si="52"/>
        <v>20.428128801630763</v>
      </c>
      <c r="X294" s="15">
        <v>1.6222356507521289</v>
      </c>
      <c r="Y294" s="15">
        <v>2.0006243450000003</v>
      </c>
      <c r="Z294" s="15">
        <f t="shared" si="53"/>
        <v>0.37838869424787136</v>
      </c>
      <c r="AA294" s="16">
        <f t="shared" si="54"/>
        <v>23.325137385091757</v>
      </c>
      <c r="AB294" s="13">
        <v>5.37</v>
      </c>
      <c r="AC294" s="13">
        <v>125.46</v>
      </c>
      <c r="AD294" s="13">
        <v>2.35</v>
      </c>
      <c r="AE294" s="13">
        <v>0</v>
      </c>
      <c r="AF294" s="53">
        <f t="shared" si="46"/>
        <v>6.2729999999999994E-2</v>
      </c>
      <c r="AG294" s="53">
        <f>IFERROR(AF294+(AF294*(AA294/100)),"0.00")</f>
        <v>7.7361858681668047E-2</v>
      </c>
      <c r="AH294" s="53">
        <f t="shared" si="55"/>
        <v>1.4631858681668053E-2</v>
      </c>
      <c r="AI294" s="53">
        <f t="shared" si="56"/>
        <v>23.32513738509175</v>
      </c>
      <c r="AJ294" s="44" t="s">
        <v>681</v>
      </c>
      <c r="AK294" s="15" t="s">
        <v>683</v>
      </c>
      <c r="AL294" s="14" t="s">
        <v>57</v>
      </c>
      <c r="AM294" s="39" t="s">
        <v>58</v>
      </c>
      <c r="AN294" s="39" t="s">
        <v>59</v>
      </c>
      <c r="AO294" s="39" t="s">
        <v>60</v>
      </c>
      <c r="AP294" s="39" t="s">
        <v>61</v>
      </c>
      <c r="AQ294" s="59"/>
      <c r="AR294" s="20"/>
      <c r="AS294" s="20"/>
      <c r="AT294" s="20"/>
      <c r="AU294" s="20"/>
      <c r="AV294" s="20"/>
      <c r="AW294" s="20"/>
      <c r="AX294" s="20"/>
      <c r="AY294" s="20"/>
      <c r="AZ294" s="20"/>
      <c r="BA294" s="20"/>
      <c r="BB294" s="20"/>
    </row>
    <row r="295" spans="1:54" ht="26.1" customHeight="1" x14ac:dyDescent="0.25">
      <c r="A295" s="21">
        <v>326</v>
      </c>
      <c r="B295" s="39" t="s">
        <v>10</v>
      </c>
      <c r="C295" s="13" t="s">
        <v>10</v>
      </c>
      <c r="D295" s="13">
        <v>34003</v>
      </c>
      <c r="E295" s="13" t="s">
        <v>252</v>
      </c>
      <c r="F295" s="13">
        <v>2488</v>
      </c>
      <c r="G295" s="13" t="s">
        <v>271</v>
      </c>
      <c r="H295" s="13" t="s">
        <v>321</v>
      </c>
      <c r="I295" s="13" t="s">
        <v>82</v>
      </c>
      <c r="J295" s="13" t="s">
        <v>84</v>
      </c>
      <c r="K295" s="13" t="s">
        <v>320</v>
      </c>
      <c r="L295" s="4">
        <v>2398</v>
      </c>
      <c r="M295" s="4">
        <v>2201</v>
      </c>
      <c r="N295" s="14" t="s">
        <v>40</v>
      </c>
      <c r="O295" s="15" t="s">
        <v>679</v>
      </c>
      <c r="P295" s="68">
        <v>2017.7</v>
      </c>
      <c r="Q295" s="61">
        <v>2034.73</v>
      </c>
      <c r="R295" s="65">
        <f t="shared" si="49"/>
        <v>0.91381340579710146</v>
      </c>
      <c r="S295" s="65">
        <f t="shared" si="50"/>
        <v>0.92152626811594207</v>
      </c>
      <c r="T295" s="15">
        <v>3.361485448781E-2</v>
      </c>
      <c r="U295" s="15">
        <v>4.0678431000000001E-2</v>
      </c>
      <c r="V295" s="15">
        <f t="shared" si="51"/>
        <v>7.0635765121900007E-3</v>
      </c>
      <c r="W295" s="15">
        <f t="shared" si="52"/>
        <v>21.013259226665753</v>
      </c>
      <c r="X295" s="15">
        <v>9.57503359739462E-3</v>
      </c>
      <c r="Y295" s="15">
        <v>1.1864668E-2</v>
      </c>
      <c r="Z295" s="15">
        <f t="shared" si="53"/>
        <v>2.2896344026053801E-3</v>
      </c>
      <c r="AA295" s="16">
        <f t="shared" si="54"/>
        <v>23.912546930680147</v>
      </c>
      <c r="AB295" s="13">
        <v>0.03</v>
      </c>
      <c r="AC295" s="13">
        <v>0</v>
      </c>
      <c r="AD295" s="13">
        <v>0</v>
      </c>
      <c r="AE295" s="13">
        <v>0</v>
      </c>
      <c r="AF295" s="53">
        <f t="shared" si="46"/>
        <v>0</v>
      </c>
      <c r="AG295" s="53">
        <f>IFERROR((((Y295)/Q295)*24),"0.00")</f>
        <v>1.3994585620696605E-4</v>
      </c>
      <c r="AH295" s="53">
        <f t="shared" si="55"/>
        <v>1.3994585620696605E-4</v>
      </c>
      <c r="AI295" s="53" t="str">
        <f t="shared" si="56"/>
        <v>0.00</v>
      </c>
      <c r="AJ295" s="44" t="s">
        <v>681</v>
      </c>
      <c r="AK295" s="15" t="s">
        <v>683</v>
      </c>
      <c r="AL295" s="14" t="s">
        <v>57</v>
      </c>
      <c r="AM295" s="39" t="s">
        <v>58</v>
      </c>
      <c r="AN295" s="39" t="s">
        <v>59</v>
      </c>
      <c r="AO295" s="39" t="s">
        <v>60</v>
      </c>
      <c r="AP295" s="39" t="s">
        <v>61</v>
      </c>
      <c r="AQ295" s="20"/>
      <c r="AR295" s="20"/>
      <c r="AS295" s="20"/>
      <c r="AT295" s="20"/>
      <c r="AU295" s="20"/>
      <c r="AV295" s="20"/>
      <c r="AW295" s="20"/>
      <c r="AX295" s="20"/>
      <c r="AY295" s="20"/>
      <c r="AZ295" s="20"/>
      <c r="BA295" s="20"/>
      <c r="BB295" s="20"/>
    </row>
    <row r="296" spans="1:54" ht="26.1" customHeight="1" x14ac:dyDescent="0.25">
      <c r="A296" s="21">
        <v>327</v>
      </c>
      <c r="B296" s="39" t="s">
        <v>10</v>
      </c>
      <c r="C296" s="13" t="s">
        <v>10</v>
      </c>
      <c r="D296" s="13">
        <v>34003</v>
      </c>
      <c r="E296" s="13" t="s">
        <v>252</v>
      </c>
      <c r="F296" s="13">
        <v>2488</v>
      </c>
      <c r="G296" s="13" t="s">
        <v>271</v>
      </c>
      <c r="H296" s="13" t="s">
        <v>321</v>
      </c>
      <c r="I296" s="13" t="s">
        <v>82</v>
      </c>
      <c r="J296" s="13" t="s">
        <v>84</v>
      </c>
      <c r="K296" s="13" t="s">
        <v>320</v>
      </c>
      <c r="L296" s="4">
        <v>2398</v>
      </c>
      <c r="M296" s="4">
        <v>2201</v>
      </c>
      <c r="N296" s="14" t="s">
        <v>38</v>
      </c>
      <c r="O296" s="15" t="s">
        <v>679</v>
      </c>
      <c r="P296" s="68">
        <v>2017.7</v>
      </c>
      <c r="Q296" s="61">
        <v>2034.73</v>
      </c>
      <c r="R296" s="65">
        <f t="shared" si="49"/>
        <v>0.91381340579710146</v>
      </c>
      <c r="S296" s="65">
        <f t="shared" si="50"/>
        <v>0.92152626811594207</v>
      </c>
      <c r="T296" s="15">
        <v>0.113554312164399</v>
      </c>
      <c r="U296" s="15">
        <v>0.13741577399999999</v>
      </c>
      <c r="V296" s="15">
        <f t="shared" si="51"/>
        <v>2.3861461835600992E-2</v>
      </c>
      <c r="W296" s="15">
        <f t="shared" si="52"/>
        <v>21.013259101121058</v>
      </c>
      <c r="X296" s="15">
        <v>3.2345413082107602E-2</v>
      </c>
      <c r="Y296" s="15">
        <v>4.0080024999999998E-2</v>
      </c>
      <c r="Z296" s="15">
        <f t="shared" si="53"/>
        <v>7.7346119178923964E-3</v>
      </c>
      <c r="AA296" s="16">
        <f t="shared" si="54"/>
        <v>23.912546419668153</v>
      </c>
      <c r="AB296" s="13">
        <v>0.11</v>
      </c>
      <c r="AC296" s="13">
        <v>0</v>
      </c>
      <c r="AD296" s="13">
        <v>0</v>
      </c>
      <c r="AE296" s="13">
        <v>0</v>
      </c>
      <c r="AF296" s="53">
        <f t="shared" si="46"/>
        <v>0</v>
      </c>
      <c r="AG296" s="53">
        <f>IFERROR((((Y296)/Q296)*24),"0.00")</f>
        <v>4.7275097924540349E-4</v>
      </c>
      <c r="AH296" s="53">
        <f t="shared" si="55"/>
        <v>4.7275097924540349E-4</v>
      </c>
      <c r="AI296" s="53" t="str">
        <f t="shared" si="56"/>
        <v>0.00</v>
      </c>
      <c r="AJ296" s="44" t="s">
        <v>681</v>
      </c>
      <c r="AK296" s="15" t="s">
        <v>683</v>
      </c>
      <c r="AL296" s="14" t="s">
        <v>57</v>
      </c>
      <c r="AM296" s="39" t="s">
        <v>58</v>
      </c>
      <c r="AN296" s="39" t="s">
        <v>59</v>
      </c>
      <c r="AO296" s="39" t="s">
        <v>60</v>
      </c>
      <c r="AP296" s="39" t="s">
        <v>61</v>
      </c>
      <c r="AQ296" s="20"/>
      <c r="AR296" s="20"/>
      <c r="AS296" s="20"/>
      <c r="AT296" s="20"/>
      <c r="AU296" s="20"/>
      <c r="AV296" s="20"/>
      <c r="AW296" s="20"/>
      <c r="AX296" s="20"/>
      <c r="AY296" s="20"/>
      <c r="AZ296" s="20"/>
      <c r="BA296" s="20"/>
      <c r="BB296" s="20"/>
    </row>
    <row r="297" spans="1:54" ht="26.1" customHeight="1" x14ac:dyDescent="0.25">
      <c r="A297" s="21">
        <v>328</v>
      </c>
      <c r="B297" s="39" t="s">
        <v>10</v>
      </c>
      <c r="C297" s="13" t="s">
        <v>10</v>
      </c>
      <c r="D297" s="13">
        <v>34003</v>
      </c>
      <c r="E297" s="13" t="s">
        <v>252</v>
      </c>
      <c r="F297" s="13">
        <v>2488</v>
      </c>
      <c r="G297" s="13" t="s">
        <v>271</v>
      </c>
      <c r="H297" s="13" t="s">
        <v>321</v>
      </c>
      <c r="I297" s="13" t="s">
        <v>82</v>
      </c>
      <c r="J297" s="13" t="s">
        <v>84</v>
      </c>
      <c r="K297" s="13" t="s">
        <v>320</v>
      </c>
      <c r="L297" s="4">
        <v>2398</v>
      </c>
      <c r="M297" s="4">
        <v>2201</v>
      </c>
      <c r="N297" s="14" t="s">
        <v>39</v>
      </c>
      <c r="O297" s="15" t="s">
        <v>679</v>
      </c>
      <c r="P297" s="68">
        <v>2017.7</v>
      </c>
      <c r="Q297" s="61">
        <v>2034.73</v>
      </c>
      <c r="R297" s="65">
        <f t="shared" si="49"/>
        <v>0.91381340579710146</v>
      </c>
      <c r="S297" s="65">
        <f t="shared" si="50"/>
        <v>0.92152626811594207</v>
      </c>
      <c r="T297" s="15">
        <v>0.113554312164399</v>
      </c>
      <c r="U297" s="15">
        <v>0.13741577399999999</v>
      </c>
      <c r="V297" s="15">
        <f t="shared" si="51"/>
        <v>2.3861461835600992E-2</v>
      </c>
      <c r="W297" s="15">
        <f t="shared" si="52"/>
        <v>21.013259101121058</v>
      </c>
      <c r="X297" s="15">
        <v>3.2345413082107602E-2</v>
      </c>
      <c r="Y297" s="15">
        <v>4.0080024999999998E-2</v>
      </c>
      <c r="Z297" s="15">
        <f t="shared" si="53"/>
        <v>7.7346119178923964E-3</v>
      </c>
      <c r="AA297" s="16">
        <f t="shared" si="54"/>
        <v>23.912546419668153</v>
      </c>
      <c r="AB297" s="13">
        <v>0.11</v>
      </c>
      <c r="AC297" s="13">
        <v>0</v>
      </c>
      <c r="AD297" s="13">
        <v>0</v>
      </c>
      <c r="AE297" s="13">
        <v>0</v>
      </c>
      <c r="AF297" s="53">
        <f t="shared" ref="AF297:AF360" si="57">AC297/2000</f>
        <v>0</v>
      </c>
      <c r="AG297" s="53">
        <f>IFERROR((((Y297)/Q297)*24),"0.00")</f>
        <v>4.7275097924540349E-4</v>
      </c>
      <c r="AH297" s="53">
        <f t="shared" si="55"/>
        <v>4.7275097924540349E-4</v>
      </c>
      <c r="AI297" s="53" t="str">
        <f t="shared" si="56"/>
        <v>0.00</v>
      </c>
      <c r="AJ297" s="44" t="s">
        <v>681</v>
      </c>
      <c r="AK297" s="15" t="s">
        <v>683</v>
      </c>
      <c r="AL297" s="14" t="s">
        <v>57</v>
      </c>
      <c r="AM297" s="39" t="s">
        <v>58</v>
      </c>
      <c r="AN297" s="39" t="s">
        <v>59</v>
      </c>
      <c r="AO297" s="39" t="s">
        <v>60</v>
      </c>
      <c r="AP297" s="39" t="s">
        <v>61</v>
      </c>
      <c r="AQ297" s="20"/>
      <c r="AR297" s="20"/>
      <c r="AS297" s="20"/>
      <c r="AT297" s="20"/>
      <c r="AU297" s="20"/>
      <c r="AV297" s="20"/>
      <c r="AW297" s="20"/>
      <c r="AX297" s="20"/>
      <c r="AY297" s="20"/>
      <c r="AZ297" s="20"/>
      <c r="BA297" s="20"/>
      <c r="BB297" s="20"/>
    </row>
    <row r="298" spans="1:54" ht="26.1" customHeight="1" x14ac:dyDescent="0.25">
      <c r="A298" s="21">
        <v>329</v>
      </c>
      <c r="B298" s="39" t="s">
        <v>10</v>
      </c>
      <c r="C298" s="13" t="s">
        <v>10</v>
      </c>
      <c r="D298" s="13">
        <v>34003</v>
      </c>
      <c r="E298" s="13" t="s">
        <v>252</v>
      </c>
      <c r="F298" s="13">
        <v>2488</v>
      </c>
      <c r="G298" s="13" t="s">
        <v>271</v>
      </c>
      <c r="H298" s="13" t="s">
        <v>321</v>
      </c>
      <c r="I298" s="13" t="s">
        <v>82</v>
      </c>
      <c r="J298" s="13" t="s">
        <v>84</v>
      </c>
      <c r="K298" s="13" t="s">
        <v>320</v>
      </c>
      <c r="L298" s="4">
        <v>2398</v>
      </c>
      <c r="M298" s="4">
        <v>2201</v>
      </c>
      <c r="N298" s="14" t="s">
        <v>37</v>
      </c>
      <c r="O298" s="15" t="s">
        <v>679</v>
      </c>
      <c r="P298" s="68">
        <v>2017.7</v>
      </c>
      <c r="Q298" s="61">
        <v>2034.73</v>
      </c>
      <c r="R298" s="65">
        <f t="shared" si="49"/>
        <v>0.91381340579710146</v>
      </c>
      <c r="S298" s="65">
        <f t="shared" si="50"/>
        <v>0.92152626811594207</v>
      </c>
      <c r="T298" s="15">
        <v>2.2622782835040298E-2</v>
      </c>
      <c r="U298" s="15">
        <v>2.7376567000000001E-2</v>
      </c>
      <c r="V298" s="15">
        <f t="shared" si="51"/>
        <v>4.7537841649597026E-3</v>
      </c>
      <c r="W298" s="15">
        <f t="shared" si="52"/>
        <v>21.013259949596446</v>
      </c>
      <c r="X298" s="15">
        <v>6.4439935561988598E-3</v>
      </c>
      <c r="Y298" s="15">
        <v>7.9849170000000011E-3</v>
      </c>
      <c r="Z298" s="15">
        <f t="shared" si="53"/>
        <v>1.5409234438011413E-3</v>
      </c>
      <c r="AA298" s="16">
        <f t="shared" si="54"/>
        <v>23.912554076327954</v>
      </c>
      <c r="AB298" s="13">
        <v>0.02</v>
      </c>
      <c r="AC298" s="13">
        <v>0</v>
      </c>
      <c r="AD298" s="13">
        <v>0</v>
      </c>
      <c r="AE298" s="13">
        <v>0</v>
      </c>
      <c r="AF298" s="53">
        <f t="shared" si="57"/>
        <v>0</v>
      </c>
      <c r="AG298" s="53">
        <f>IFERROR((((Y298)/Q298)*24),"0.00")</f>
        <v>9.4183507394101441E-5</v>
      </c>
      <c r="AH298" s="53">
        <f t="shared" si="55"/>
        <v>9.4183507394101441E-5</v>
      </c>
      <c r="AI298" s="53" t="str">
        <f t="shared" si="56"/>
        <v>0.00</v>
      </c>
      <c r="AJ298" s="44" t="s">
        <v>681</v>
      </c>
      <c r="AK298" s="15" t="s">
        <v>683</v>
      </c>
      <c r="AL298" s="14" t="s">
        <v>57</v>
      </c>
      <c r="AM298" s="39" t="s">
        <v>58</v>
      </c>
      <c r="AN298" s="39" t="s">
        <v>59</v>
      </c>
      <c r="AO298" s="39" t="s">
        <v>60</v>
      </c>
      <c r="AP298" s="39" t="s">
        <v>61</v>
      </c>
      <c r="AQ298" s="20"/>
      <c r="AR298" s="20"/>
      <c r="AS298" s="20"/>
      <c r="AT298" s="20"/>
      <c r="AU298" s="20"/>
      <c r="AV298" s="20"/>
      <c r="AW298" s="20"/>
      <c r="AX298" s="20"/>
      <c r="AY298" s="20"/>
      <c r="AZ298" s="20"/>
      <c r="BA298" s="20"/>
      <c r="BB298" s="20"/>
    </row>
    <row r="299" spans="1:54" ht="26.1" customHeight="1" x14ac:dyDescent="0.25">
      <c r="A299" s="21">
        <v>330</v>
      </c>
      <c r="B299" s="39" t="s">
        <v>10</v>
      </c>
      <c r="C299" s="13" t="s">
        <v>10</v>
      </c>
      <c r="D299" s="13">
        <v>34003</v>
      </c>
      <c r="E299" s="13" t="s">
        <v>252</v>
      </c>
      <c r="F299" s="13">
        <v>2488</v>
      </c>
      <c r="G299" s="13" t="s">
        <v>271</v>
      </c>
      <c r="H299" s="13" t="s">
        <v>321</v>
      </c>
      <c r="I299" s="13" t="s">
        <v>82</v>
      </c>
      <c r="J299" s="13" t="s">
        <v>84</v>
      </c>
      <c r="K299" s="13" t="s">
        <v>320</v>
      </c>
      <c r="L299" s="4">
        <v>2398</v>
      </c>
      <c r="M299" s="4">
        <v>2201</v>
      </c>
      <c r="N299" s="14" t="s">
        <v>34</v>
      </c>
      <c r="O299" s="15" t="s">
        <v>679</v>
      </c>
      <c r="P299" s="68">
        <v>2017.7</v>
      </c>
      <c r="Q299" s="61">
        <v>2034.73</v>
      </c>
      <c r="R299" s="65">
        <f t="shared" si="49"/>
        <v>0.91381340579710146</v>
      </c>
      <c r="S299" s="65">
        <f t="shared" si="50"/>
        <v>0.92152626811594207</v>
      </c>
      <c r="T299" s="15">
        <v>0</v>
      </c>
      <c r="U299" s="15">
        <v>0</v>
      </c>
      <c r="V299" s="15">
        <f t="shared" si="51"/>
        <v>0</v>
      </c>
      <c r="W299" s="15" t="str">
        <f t="shared" si="52"/>
        <v>0.00</v>
      </c>
      <c r="X299" s="15">
        <v>0</v>
      </c>
      <c r="Y299" s="15">
        <v>0</v>
      </c>
      <c r="Z299" s="15">
        <f t="shared" si="53"/>
        <v>0</v>
      </c>
      <c r="AA299" s="16" t="str">
        <f t="shared" si="54"/>
        <v>0</v>
      </c>
      <c r="AB299" s="13">
        <v>0</v>
      </c>
      <c r="AC299" s="13">
        <v>0</v>
      </c>
      <c r="AD299" s="13">
        <v>0</v>
      </c>
      <c r="AE299" s="13">
        <v>0</v>
      </c>
      <c r="AF299" s="53">
        <f t="shared" si="57"/>
        <v>0</v>
      </c>
      <c r="AG299" s="53">
        <f>IFERROR((((Y299)/Q299)*24),"0.00")</f>
        <v>0</v>
      </c>
      <c r="AH299" s="53">
        <f t="shared" si="55"/>
        <v>0</v>
      </c>
      <c r="AI299" s="53" t="str">
        <f t="shared" si="56"/>
        <v>0.00</v>
      </c>
      <c r="AJ299" s="44" t="s">
        <v>681</v>
      </c>
      <c r="AK299" s="15" t="s">
        <v>683</v>
      </c>
      <c r="AL299" s="14" t="s">
        <v>57</v>
      </c>
      <c r="AM299" s="39" t="s">
        <v>58</v>
      </c>
      <c r="AN299" s="39" t="s">
        <v>59</v>
      </c>
      <c r="AO299" s="39" t="s">
        <v>60</v>
      </c>
      <c r="AP299" s="39" t="s">
        <v>61</v>
      </c>
      <c r="AQ299" s="20"/>
      <c r="AR299" s="20"/>
      <c r="AS299" s="20"/>
      <c r="AT299" s="20"/>
      <c r="AU299" s="20"/>
      <c r="AV299" s="20"/>
      <c r="AW299" s="20"/>
      <c r="AX299" s="20"/>
      <c r="AY299" s="20"/>
      <c r="AZ299" s="20"/>
      <c r="BA299" s="20"/>
      <c r="BB299" s="20"/>
    </row>
    <row r="300" spans="1:54" ht="26.1" customHeight="1" x14ac:dyDescent="0.25">
      <c r="A300" s="21">
        <v>1890</v>
      </c>
      <c r="B300" s="40" t="s">
        <v>10</v>
      </c>
      <c r="C300" s="13" t="s">
        <v>10</v>
      </c>
      <c r="D300" s="13">
        <v>34003</v>
      </c>
      <c r="E300" s="13" t="s">
        <v>252</v>
      </c>
      <c r="F300" s="13">
        <v>2488</v>
      </c>
      <c r="G300" s="13" t="s">
        <v>271</v>
      </c>
      <c r="H300" s="13" t="s">
        <v>321</v>
      </c>
      <c r="I300" s="13" t="s">
        <v>82</v>
      </c>
      <c r="J300" s="13" t="s">
        <v>84</v>
      </c>
      <c r="K300" s="13" t="s">
        <v>320</v>
      </c>
      <c r="L300" s="4">
        <v>2398</v>
      </c>
      <c r="M300" s="4">
        <v>2201</v>
      </c>
      <c r="N300" s="13" t="s">
        <v>36</v>
      </c>
      <c r="O300" s="15" t="s">
        <v>679</v>
      </c>
      <c r="P300" s="68">
        <v>2017.7</v>
      </c>
      <c r="Q300" s="61">
        <v>2034.73</v>
      </c>
      <c r="R300" s="65">
        <f t="shared" si="49"/>
        <v>0.91381340579710146</v>
      </c>
      <c r="S300" s="65">
        <f t="shared" si="50"/>
        <v>0.92152626811594207</v>
      </c>
      <c r="T300" s="15">
        <v>5.65831800654838</v>
      </c>
      <c r="U300" s="15">
        <v>6.8460941630000001</v>
      </c>
      <c r="V300" s="15">
        <f t="shared" si="51"/>
        <v>1.18777615645162</v>
      </c>
      <c r="W300" s="15">
        <f t="shared" si="52"/>
        <v>20.991682600324069</v>
      </c>
      <c r="X300" s="15">
        <v>1.5542736236307011</v>
      </c>
      <c r="Y300" s="15">
        <v>1.925940005</v>
      </c>
      <c r="Z300" s="15">
        <f t="shared" si="53"/>
        <v>0.37166638136929886</v>
      </c>
      <c r="AA300" s="16">
        <f t="shared" si="54"/>
        <v>23.912545109084835</v>
      </c>
      <c r="AB300" s="13">
        <v>5.66</v>
      </c>
      <c r="AC300" s="13">
        <v>170.76</v>
      </c>
      <c r="AD300" s="13">
        <v>1.8</v>
      </c>
      <c r="AE300" s="13">
        <v>0</v>
      </c>
      <c r="AF300" s="53">
        <f t="shared" si="57"/>
        <v>8.5379999999999998E-2</v>
      </c>
      <c r="AG300" s="53">
        <f>IFERROR(AF300+(AF300*(AA300/100)),"0.00")</f>
        <v>0.10579653101413664</v>
      </c>
      <c r="AH300" s="53">
        <f t="shared" si="55"/>
        <v>2.0416531014136638E-2</v>
      </c>
      <c r="AI300" s="53">
        <f t="shared" si="56"/>
        <v>23.912545109084842</v>
      </c>
      <c r="AJ300" s="44" t="s">
        <v>681</v>
      </c>
      <c r="AK300" s="15" t="s">
        <v>683</v>
      </c>
      <c r="AL300" s="14" t="s">
        <v>57</v>
      </c>
      <c r="AM300" s="39" t="s">
        <v>58</v>
      </c>
      <c r="AN300" s="39" t="s">
        <v>59</v>
      </c>
      <c r="AO300" s="39" t="s">
        <v>60</v>
      </c>
      <c r="AP300" s="39" t="s">
        <v>61</v>
      </c>
      <c r="AQ300" s="59"/>
      <c r="AR300" s="20"/>
      <c r="AS300" s="20"/>
      <c r="AT300" s="20"/>
      <c r="AU300" s="20"/>
      <c r="AV300" s="20"/>
      <c r="AW300" s="20"/>
      <c r="AX300" s="20"/>
      <c r="AY300" s="20"/>
      <c r="AZ300" s="20"/>
      <c r="BA300" s="20"/>
      <c r="BB300" s="20"/>
    </row>
    <row r="301" spans="1:54" ht="26.1" customHeight="1" x14ac:dyDescent="0.25">
      <c r="A301" s="21">
        <v>1903</v>
      </c>
      <c r="B301" s="39" t="s">
        <v>10</v>
      </c>
      <c r="C301" s="13" t="s">
        <v>10</v>
      </c>
      <c r="D301" s="13">
        <v>34003</v>
      </c>
      <c r="E301" s="13" t="s">
        <v>252</v>
      </c>
      <c r="F301" s="13">
        <v>2488</v>
      </c>
      <c r="G301" s="13" t="s">
        <v>271</v>
      </c>
      <c r="H301" s="13" t="s">
        <v>321</v>
      </c>
      <c r="I301" s="13" t="s">
        <v>82</v>
      </c>
      <c r="J301" s="13" t="s">
        <v>84</v>
      </c>
      <c r="K301" s="13" t="s">
        <v>320</v>
      </c>
      <c r="L301" s="4">
        <v>2398</v>
      </c>
      <c r="M301" s="4">
        <v>2201</v>
      </c>
      <c r="N301" s="14" t="s">
        <v>35</v>
      </c>
      <c r="O301" s="15" t="s">
        <v>679</v>
      </c>
      <c r="P301" s="68">
        <v>2017.7</v>
      </c>
      <c r="Q301" s="61">
        <v>2034.73</v>
      </c>
      <c r="R301" s="65">
        <f t="shared" si="49"/>
        <v>0.91381340579710146</v>
      </c>
      <c r="S301" s="65">
        <f t="shared" si="50"/>
        <v>0.92152626811594207</v>
      </c>
      <c r="T301" s="15">
        <v>5.3508339683275903</v>
      </c>
      <c r="U301" s="15">
        <v>6.4752185710000001</v>
      </c>
      <c r="V301" s="15">
        <f t="shared" si="51"/>
        <v>1.1243846026724098</v>
      </c>
      <c r="W301" s="15">
        <f t="shared" si="52"/>
        <v>21.013259042007569</v>
      </c>
      <c r="X301" s="15">
        <v>1.5241599525411169</v>
      </c>
      <c r="Y301" s="15">
        <v>1.8886253880000001</v>
      </c>
      <c r="Z301" s="15">
        <f t="shared" si="53"/>
        <v>0.36446543545888321</v>
      </c>
      <c r="AA301" s="16">
        <f t="shared" si="54"/>
        <v>23.912545061378729</v>
      </c>
      <c r="AB301" s="13">
        <v>5.35</v>
      </c>
      <c r="AC301" s="13">
        <v>181.31</v>
      </c>
      <c r="AD301" s="13">
        <v>0</v>
      </c>
      <c r="AE301" s="13">
        <v>124.75</v>
      </c>
      <c r="AF301" s="53">
        <f t="shared" si="57"/>
        <v>9.0654999999999999E-2</v>
      </c>
      <c r="AG301" s="53">
        <f>IFERROR(AF301+(AF301*(AA301/100)),"0.00")</f>
        <v>0.11233291772539289</v>
      </c>
      <c r="AH301" s="53">
        <f t="shared" si="55"/>
        <v>2.167791772539289E-2</v>
      </c>
      <c r="AI301" s="53">
        <f t="shared" si="56"/>
        <v>23.912545061378733</v>
      </c>
      <c r="AJ301" s="44" t="s">
        <v>681</v>
      </c>
      <c r="AK301" s="15" t="s">
        <v>683</v>
      </c>
      <c r="AL301" s="14" t="s">
        <v>57</v>
      </c>
      <c r="AM301" s="39" t="s">
        <v>58</v>
      </c>
      <c r="AN301" s="39" t="s">
        <v>59</v>
      </c>
      <c r="AO301" s="39" t="s">
        <v>60</v>
      </c>
      <c r="AP301" s="39" t="s">
        <v>61</v>
      </c>
      <c r="AQ301" s="20"/>
      <c r="AR301" s="20"/>
      <c r="AS301" s="20"/>
      <c r="AT301" s="20"/>
      <c r="AU301" s="20"/>
      <c r="AV301" s="20"/>
      <c r="AW301" s="20"/>
      <c r="AX301" s="20"/>
      <c r="AY301" s="20"/>
      <c r="AZ301" s="20"/>
      <c r="BA301" s="20"/>
      <c r="BB301" s="20"/>
    </row>
    <row r="302" spans="1:54" ht="26.1" customHeight="1" x14ac:dyDescent="0.25">
      <c r="A302" s="21">
        <v>354</v>
      </c>
      <c r="B302" s="39" t="s">
        <v>10</v>
      </c>
      <c r="C302" s="13" t="s">
        <v>10</v>
      </c>
      <c r="D302" s="13">
        <v>34003</v>
      </c>
      <c r="E302" s="13" t="s">
        <v>252</v>
      </c>
      <c r="F302" s="13">
        <v>2488</v>
      </c>
      <c r="G302" s="13" t="s">
        <v>271</v>
      </c>
      <c r="H302" s="13" t="s">
        <v>331</v>
      </c>
      <c r="I302" s="13" t="s">
        <v>82</v>
      </c>
      <c r="J302" s="13" t="s">
        <v>84</v>
      </c>
      <c r="K302" s="13" t="s">
        <v>330</v>
      </c>
      <c r="L302" s="4">
        <v>2398</v>
      </c>
      <c r="M302" s="4">
        <v>1101</v>
      </c>
      <c r="N302" s="14" t="s">
        <v>40</v>
      </c>
      <c r="O302" s="15" t="s">
        <v>679</v>
      </c>
      <c r="P302" s="68">
        <v>2054.36</v>
      </c>
      <c r="Q302" s="61">
        <v>1779.42</v>
      </c>
      <c r="R302" s="65">
        <f t="shared" si="49"/>
        <v>0.93041666666666667</v>
      </c>
      <c r="S302" s="65">
        <f t="shared" si="50"/>
        <v>0.8058967391304348</v>
      </c>
      <c r="T302" s="15">
        <v>0</v>
      </c>
      <c r="U302" s="15">
        <v>0</v>
      </c>
      <c r="V302" s="15">
        <f t="shared" si="51"/>
        <v>0</v>
      </c>
      <c r="W302" s="15" t="str">
        <f t="shared" si="52"/>
        <v>0.00</v>
      </c>
      <c r="X302" s="15">
        <v>0</v>
      </c>
      <c r="Y302" s="15">
        <v>0</v>
      </c>
      <c r="Z302" s="15">
        <f t="shared" si="53"/>
        <v>0</v>
      </c>
      <c r="AA302" s="16" t="str">
        <f t="shared" si="54"/>
        <v>0</v>
      </c>
      <c r="AB302" s="13">
        <v>0</v>
      </c>
      <c r="AC302" s="13">
        <v>0</v>
      </c>
      <c r="AD302" s="13">
        <v>0</v>
      </c>
      <c r="AE302" s="13">
        <v>0</v>
      </c>
      <c r="AF302" s="53">
        <f t="shared" si="57"/>
        <v>0</v>
      </c>
      <c r="AG302" s="53">
        <f>IFERROR((((Y302)/Q302)*24),"0.00")</f>
        <v>0</v>
      </c>
      <c r="AH302" s="53">
        <f t="shared" si="55"/>
        <v>0</v>
      </c>
      <c r="AI302" s="53" t="str">
        <f t="shared" si="56"/>
        <v>0.00</v>
      </c>
      <c r="AJ302" s="44" t="s">
        <v>681</v>
      </c>
      <c r="AK302" s="15" t="s">
        <v>683</v>
      </c>
      <c r="AL302" s="14" t="s">
        <v>76</v>
      </c>
      <c r="AM302" s="39" t="s">
        <v>58</v>
      </c>
      <c r="AN302" s="39" t="s">
        <v>59</v>
      </c>
      <c r="AO302" s="39" t="s">
        <v>77</v>
      </c>
      <c r="AP302" s="39" t="s">
        <v>61</v>
      </c>
      <c r="AQ302" s="20"/>
      <c r="AR302" s="20"/>
      <c r="AS302" s="20"/>
      <c r="AT302" s="20"/>
      <c r="AU302" s="20"/>
      <c r="AV302" s="20"/>
      <c r="AW302" s="20"/>
      <c r="AX302" s="20"/>
      <c r="AY302" s="20"/>
      <c r="AZ302" s="20"/>
      <c r="BA302" s="20"/>
      <c r="BB302" s="20"/>
    </row>
    <row r="303" spans="1:54" ht="26.1" customHeight="1" x14ac:dyDescent="0.25">
      <c r="A303" s="21">
        <v>355</v>
      </c>
      <c r="B303" s="39" t="s">
        <v>10</v>
      </c>
      <c r="C303" s="13" t="s">
        <v>10</v>
      </c>
      <c r="D303" s="13">
        <v>34003</v>
      </c>
      <c r="E303" s="13" t="s">
        <v>252</v>
      </c>
      <c r="F303" s="13">
        <v>2488</v>
      </c>
      <c r="G303" s="13" t="s">
        <v>271</v>
      </c>
      <c r="H303" s="13" t="s">
        <v>331</v>
      </c>
      <c r="I303" s="13" t="s">
        <v>82</v>
      </c>
      <c r="J303" s="13" t="s">
        <v>84</v>
      </c>
      <c r="K303" s="13" t="s">
        <v>330</v>
      </c>
      <c r="L303" s="4">
        <v>2398</v>
      </c>
      <c r="M303" s="4">
        <v>1101</v>
      </c>
      <c r="N303" s="14" t="s">
        <v>38</v>
      </c>
      <c r="O303" s="15" t="s">
        <v>679</v>
      </c>
      <c r="P303" s="68">
        <v>2054.36</v>
      </c>
      <c r="Q303" s="61">
        <v>1779.42</v>
      </c>
      <c r="R303" s="65">
        <f t="shared" si="49"/>
        <v>0.93041666666666667</v>
      </c>
      <c r="S303" s="65">
        <f t="shared" si="50"/>
        <v>0.8058967391304348</v>
      </c>
      <c r="T303" s="15">
        <v>2.2556567299571E-2</v>
      </c>
      <c r="U303" s="15">
        <v>2.7510987000000001E-2</v>
      </c>
      <c r="V303" s="15">
        <f t="shared" si="51"/>
        <v>4.9544197004290011E-3</v>
      </c>
      <c r="W303" s="15">
        <f t="shared" si="52"/>
        <v>21.964422310495927</v>
      </c>
      <c r="X303" s="15">
        <v>5.7226971063276096E-3</v>
      </c>
      <c r="Y303" s="15">
        <v>7.2582269999999999E-3</v>
      </c>
      <c r="Z303" s="15">
        <f t="shared" si="53"/>
        <v>1.5355298936723903E-3</v>
      </c>
      <c r="AA303" s="16">
        <f t="shared" si="54"/>
        <v>26.832276200229931</v>
      </c>
      <c r="AB303" s="13">
        <v>0.02</v>
      </c>
      <c r="AC303" s="13">
        <v>0</v>
      </c>
      <c r="AD303" s="13">
        <v>0</v>
      </c>
      <c r="AE303" s="13">
        <v>0</v>
      </c>
      <c r="AF303" s="53">
        <f t="shared" si="57"/>
        <v>0</v>
      </c>
      <c r="AG303" s="53">
        <f>IFERROR((((Y303)/Q303)*24),"0.00")</f>
        <v>9.7895633408638755E-5</v>
      </c>
      <c r="AH303" s="53">
        <f t="shared" si="55"/>
        <v>9.7895633408638755E-5</v>
      </c>
      <c r="AI303" s="53" t="str">
        <f t="shared" si="56"/>
        <v>0.00</v>
      </c>
      <c r="AJ303" s="44" t="s">
        <v>681</v>
      </c>
      <c r="AK303" s="15" t="s">
        <v>683</v>
      </c>
      <c r="AL303" s="14" t="s">
        <v>76</v>
      </c>
      <c r="AM303" s="39" t="s">
        <v>58</v>
      </c>
      <c r="AN303" s="39" t="s">
        <v>59</v>
      </c>
      <c r="AO303" s="39" t="s">
        <v>77</v>
      </c>
      <c r="AP303" s="39" t="s">
        <v>61</v>
      </c>
      <c r="AQ303" s="20"/>
      <c r="AR303" s="20"/>
      <c r="AS303" s="20"/>
      <c r="AT303" s="20"/>
      <c r="AU303" s="20"/>
      <c r="AV303" s="20"/>
      <c r="AW303" s="20"/>
      <c r="AX303" s="20"/>
      <c r="AY303" s="20"/>
      <c r="AZ303" s="20"/>
      <c r="BA303" s="20"/>
      <c r="BB303" s="20"/>
    </row>
    <row r="304" spans="1:54" ht="26.1" customHeight="1" x14ac:dyDescent="0.25">
      <c r="A304" s="21">
        <v>356</v>
      </c>
      <c r="B304" s="39" t="s">
        <v>10</v>
      </c>
      <c r="C304" s="13" t="s">
        <v>10</v>
      </c>
      <c r="D304" s="13">
        <v>34003</v>
      </c>
      <c r="E304" s="13" t="s">
        <v>252</v>
      </c>
      <c r="F304" s="13">
        <v>2488</v>
      </c>
      <c r="G304" s="13" t="s">
        <v>271</v>
      </c>
      <c r="H304" s="13" t="s">
        <v>331</v>
      </c>
      <c r="I304" s="13" t="s">
        <v>82</v>
      </c>
      <c r="J304" s="13" t="s">
        <v>84</v>
      </c>
      <c r="K304" s="13" t="s">
        <v>330</v>
      </c>
      <c r="L304" s="4">
        <v>2398</v>
      </c>
      <c r="M304" s="4">
        <v>1101</v>
      </c>
      <c r="N304" s="14" t="s">
        <v>39</v>
      </c>
      <c r="O304" s="15" t="s">
        <v>679</v>
      </c>
      <c r="P304" s="68">
        <v>2054.36</v>
      </c>
      <c r="Q304" s="61">
        <v>1779.42</v>
      </c>
      <c r="R304" s="65">
        <f t="shared" si="49"/>
        <v>0.93041666666666667</v>
      </c>
      <c r="S304" s="65">
        <f t="shared" si="50"/>
        <v>0.8058967391304348</v>
      </c>
      <c r="T304" s="15">
        <v>2.2556567299571E-2</v>
      </c>
      <c r="U304" s="15">
        <v>2.7510987000000001E-2</v>
      </c>
      <c r="V304" s="15">
        <f t="shared" si="51"/>
        <v>4.9544197004290011E-3</v>
      </c>
      <c r="W304" s="15">
        <f t="shared" si="52"/>
        <v>21.964422310495927</v>
      </c>
      <c r="X304" s="15">
        <v>5.7226971063276096E-3</v>
      </c>
      <c r="Y304" s="15">
        <v>7.2582269999999999E-3</v>
      </c>
      <c r="Z304" s="15">
        <f t="shared" si="53"/>
        <v>1.5355298936723903E-3</v>
      </c>
      <c r="AA304" s="16">
        <f t="shared" si="54"/>
        <v>26.832276200229931</v>
      </c>
      <c r="AB304" s="13">
        <v>0.02</v>
      </c>
      <c r="AC304" s="13">
        <v>0</v>
      </c>
      <c r="AD304" s="13">
        <v>0</v>
      </c>
      <c r="AE304" s="13">
        <v>0</v>
      </c>
      <c r="AF304" s="53">
        <f t="shared" si="57"/>
        <v>0</v>
      </c>
      <c r="AG304" s="53">
        <f>IFERROR((((Y304)/Q304)*24),"0.00")</f>
        <v>9.7895633408638755E-5</v>
      </c>
      <c r="AH304" s="53">
        <f t="shared" si="55"/>
        <v>9.7895633408638755E-5</v>
      </c>
      <c r="AI304" s="53" t="str">
        <f t="shared" si="56"/>
        <v>0.00</v>
      </c>
      <c r="AJ304" s="44" t="s">
        <v>681</v>
      </c>
      <c r="AK304" s="15" t="s">
        <v>683</v>
      </c>
      <c r="AL304" s="14" t="s">
        <v>76</v>
      </c>
      <c r="AM304" s="39" t="s">
        <v>58</v>
      </c>
      <c r="AN304" s="39" t="s">
        <v>59</v>
      </c>
      <c r="AO304" s="39" t="s">
        <v>77</v>
      </c>
      <c r="AP304" s="39" t="s">
        <v>61</v>
      </c>
      <c r="AQ304" s="20"/>
      <c r="AR304" s="20"/>
      <c r="AS304" s="20"/>
      <c r="AT304" s="20"/>
      <c r="AU304" s="20"/>
      <c r="AV304" s="20"/>
      <c r="AW304" s="20"/>
      <c r="AX304" s="20"/>
      <c r="AY304" s="20"/>
      <c r="AZ304" s="20"/>
      <c r="BA304" s="20"/>
      <c r="BB304" s="20"/>
    </row>
    <row r="305" spans="1:54" ht="26.1" customHeight="1" x14ac:dyDescent="0.25">
      <c r="A305" s="21">
        <v>357</v>
      </c>
      <c r="B305" s="39" t="s">
        <v>10</v>
      </c>
      <c r="C305" s="13" t="s">
        <v>10</v>
      </c>
      <c r="D305" s="13">
        <v>34003</v>
      </c>
      <c r="E305" s="13" t="s">
        <v>252</v>
      </c>
      <c r="F305" s="13">
        <v>2488</v>
      </c>
      <c r="G305" s="13" t="s">
        <v>271</v>
      </c>
      <c r="H305" s="13" t="s">
        <v>331</v>
      </c>
      <c r="I305" s="13" t="s">
        <v>82</v>
      </c>
      <c r="J305" s="13" t="s">
        <v>84</v>
      </c>
      <c r="K305" s="13" t="s">
        <v>330</v>
      </c>
      <c r="L305" s="4">
        <v>2398</v>
      </c>
      <c r="M305" s="4">
        <v>1101</v>
      </c>
      <c r="N305" s="14" t="s">
        <v>37</v>
      </c>
      <c r="O305" s="15" t="s">
        <v>679</v>
      </c>
      <c r="P305" s="68">
        <v>2054.36</v>
      </c>
      <c r="Q305" s="61">
        <v>1779.42</v>
      </c>
      <c r="R305" s="65">
        <f t="shared" si="49"/>
        <v>0.93041666666666667</v>
      </c>
      <c r="S305" s="65">
        <f t="shared" si="50"/>
        <v>0.8058967391304348</v>
      </c>
      <c r="T305" s="15">
        <v>1.9549257221731201E-3</v>
      </c>
      <c r="U305" s="15">
        <v>2.3843139999999998E-3</v>
      </c>
      <c r="V305" s="15">
        <f t="shared" si="51"/>
        <v>4.2938827782687972E-4</v>
      </c>
      <c r="W305" s="15">
        <f t="shared" si="52"/>
        <v>21.96442928530125</v>
      </c>
      <c r="X305" s="15">
        <v>4.9597297429109497E-4</v>
      </c>
      <c r="Y305" s="15">
        <v>6.2905399999999998E-4</v>
      </c>
      <c r="Z305" s="15">
        <f t="shared" si="53"/>
        <v>1.3308102570890501E-4</v>
      </c>
      <c r="AA305" s="16">
        <f t="shared" si="54"/>
        <v>26.832313978220412</v>
      </c>
      <c r="AB305" s="13">
        <v>0</v>
      </c>
      <c r="AC305" s="13">
        <v>0</v>
      </c>
      <c r="AD305" s="13">
        <v>0</v>
      </c>
      <c r="AE305" s="13">
        <v>0</v>
      </c>
      <c r="AF305" s="53">
        <f t="shared" si="57"/>
        <v>0</v>
      </c>
      <c r="AG305" s="53">
        <f>IFERROR((((Y305)/Q305)*24),"0.00")</f>
        <v>8.4843915433118656E-6</v>
      </c>
      <c r="AH305" s="53">
        <f t="shared" si="55"/>
        <v>8.4843915433118656E-6</v>
      </c>
      <c r="AI305" s="53" t="str">
        <f t="shared" si="56"/>
        <v>0.00</v>
      </c>
      <c r="AJ305" s="44" t="s">
        <v>681</v>
      </c>
      <c r="AK305" s="15" t="s">
        <v>683</v>
      </c>
      <c r="AL305" s="14" t="s">
        <v>76</v>
      </c>
      <c r="AM305" s="39" t="s">
        <v>58</v>
      </c>
      <c r="AN305" s="39" t="s">
        <v>59</v>
      </c>
      <c r="AO305" s="39" t="s">
        <v>77</v>
      </c>
      <c r="AP305" s="39" t="s">
        <v>61</v>
      </c>
      <c r="AQ305" s="20"/>
      <c r="AR305" s="20"/>
      <c r="AS305" s="20"/>
      <c r="AT305" s="20"/>
      <c r="AU305" s="20"/>
      <c r="AV305" s="20"/>
      <c r="AW305" s="20"/>
      <c r="AX305" s="20"/>
      <c r="AY305" s="20"/>
      <c r="AZ305" s="20"/>
      <c r="BA305" s="20"/>
      <c r="BB305" s="20"/>
    </row>
    <row r="306" spans="1:54" ht="26.1" customHeight="1" x14ac:dyDescent="0.25">
      <c r="A306" s="21">
        <v>358</v>
      </c>
      <c r="B306" s="39" t="s">
        <v>10</v>
      </c>
      <c r="C306" s="13" t="s">
        <v>10</v>
      </c>
      <c r="D306" s="13">
        <v>34003</v>
      </c>
      <c r="E306" s="13" t="s">
        <v>252</v>
      </c>
      <c r="F306" s="13">
        <v>2488</v>
      </c>
      <c r="G306" s="13" t="s">
        <v>271</v>
      </c>
      <c r="H306" s="13" t="s">
        <v>331</v>
      </c>
      <c r="I306" s="13" t="s">
        <v>82</v>
      </c>
      <c r="J306" s="13" t="s">
        <v>84</v>
      </c>
      <c r="K306" s="13" t="s">
        <v>330</v>
      </c>
      <c r="L306" s="4">
        <v>2398</v>
      </c>
      <c r="M306" s="4">
        <v>1101</v>
      </c>
      <c r="N306" s="14" t="s">
        <v>34</v>
      </c>
      <c r="O306" s="15" t="s">
        <v>679</v>
      </c>
      <c r="P306" s="68">
        <v>2054.36</v>
      </c>
      <c r="Q306" s="61">
        <v>1779.42</v>
      </c>
      <c r="R306" s="65">
        <f t="shared" si="49"/>
        <v>0.93041666666666667</v>
      </c>
      <c r="S306" s="65">
        <f t="shared" si="50"/>
        <v>0.8058967391304348</v>
      </c>
      <c r="T306" s="15">
        <v>0</v>
      </c>
      <c r="U306" s="15">
        <v>0</v>
      </c>
      <c r="V306" s="15">
        <f t="shared" si="51"/>
        <v>0</v>
      </c>
      <c r="W306" s="15" t="str">
        <f t="shared" si="52"/>
        <v>0.00</v>
      </c>
      <c r="X306" s="15">
        <v>0</v>
      </c>
      <c r="Y306" s="15">
        <v>0</v>
      </c>
      <c r="Z306" s="15">
        <f t="shared" si="53"/>
        <v>0</v>
      </c>
      <c r="AA306" s="16" t="str">
        <f t="shared" si="54"/>
        <v>0</v>
      </c>
      <c r="AB306" s="13">
        <v>0</v>
      </c>
      <c r="AC306" s="13">
        <v>0</v>
      </c>
      <c r="AD306" s="13">
        <v>0</v>
      </c>
      <c r="AE306" s="13">
        <v>0</v>
      </c>
      <c r="AF306" s="53">
        <f t="shared" si="57"/>
        <v>0</v>
      </c>
      <c r="AG306" s="53">
        <f>IFERROR((((Y306)/Q306)*24),"0.00")</f>
        <v>0</v>
      </c>
      <c r="AH306" s="53">
        <f t="shared" si="55"/>
        <v>0</v>
      </c>
      <c r="AI306" s="53" t="str">
        <f t="shared" si="56"/>
        <v>0.00</v>
      </c>
      <c r="AJ306" s="44" t="s">
        <v>681</v>
      </c>
      <c r="AK306" s="15" t="s">
        <v>683</v>
      </c>
      <c r="AL306" s="14" t="s">
        <v>76</v>
      </c>
      <c r="AM306" s="39" t="s">
        <v>58</v>
      </c>
      <c r="AN306" s="39" t="s">
        <v>59</v>
      </c>
      <c r="AO306" s="39" t="s">
        <v>77</v>
      </c>
      <c r="AP306" s="39" t="s">
        <v>61</v>
      </c>
      <c r="AQ306" s="20"/>
      <c r="AR306" s="20"/>
      <c r="AS306" s="20"/>
      <c r="AT306" s="20"/>
      <c r="AU306" s="20"/>
      <c r="AV306" s="20"/>
      <c r="AW306" s="20"/>
      <c r="AX306" s="20"/>
      <c r="AY306" s="20"/>
      <c r="AZ306" s="20"/>
      <c r="BA306" s="20"/>
      <c r="BB306" s="20"/>
    </row>
    <row r="307" spans="1:54" ht="26.1" customHeight="1" x14ac:dyDescent="0.25">
      <c r="A307" s="21">
        <v>1726</v>
      </c>
      <c r="B307" s="40" t="s">
        <v>10</v>
      </c>
      <c r="C307" s="13" t="s">
        <v>10</v>
      </c>
      <c r="D307" s="13">
        <v>34003</v>
      </c>
      <c r="E307" s="13" t="s">
        <v>252</v>
      </c>
      <c r="F307" s="13">
        <v>2488</v>
      </c>
      <c r="G307" s="13" t="s">
        <v>271</v>
      </c>
      <c r="H307" s="13" t="s">
        <v>331</v>
      </c>
      <c r="I307" s="13" t="s">
        <v>82</v>
      </c>
      <c r="J307" s="13" t="s">
        <v>84</v>
      </c>
      <c r="K307" s="13" t="s">
        <v>330</v>
      </c>
      <c r="L307" s="4">
        <v>2398</v>
      </c>
      <c r="M307" s="4">
        <v>1101</v>
      </c>
      <c r="N307" s="13" t="s">
        <v>36</v>
      </c>
      <c r="O307" s="15" t="s">
        <v>679</v>
      </c>
      <c r="P307" s="68">
        <v>2054.36</v>
      </c>
      <c r="Q307" s="61">
        <v>1779.42</v>
      </c>
      <c r="R307" s="65">
        <f t="shared" si="49"/>
        <v>0.93041666666666667</v>
      </c>
      <c r="S307" s="65">
        <f t="shared" si="50"/>
        <v>0.8058967391304348</v>
      </c>
      <c r="T307" s="15">
        <v>0.67037208205257803</v>
      </c>
      <c r="U307" s="15">
        <v>0.81757436400000005</v>
      </c>
      <c r="V307" s="15">
        <f t="shared" si="51"/>
        <v>0.14720228194742202</v>
      </c>
      <c r="W307" s="15">
        <f t="shared" si="52"/>
        <v>21.958295383768199</v>
      </c>
      <c r="X307" s="15">
        <v>0.1706036754090666</v>
      </c>
      <c r="Y307" s="15">
        <v>0.216380512</v>
      </c>
      <c r="Z307" s="15">
        <f t="shared" si="53"/>
        <v>4.5776836590933401E-2</v>
      </c>
      <c r="AA307" s="16">
        <f t="shared" si="54"/>
        <v>26.832268695953683</v>
      </c>
      <c r="AB307" s="13">
        <v>0.67</v>
      </c>
      <c r="AC307" s="13">
        <v>31.44</v>
      </c>
      <c r="AD307" s="13">
        <v>0</v>
      </c>
      <c r="AE307" s="13">
        <v>0</v>
      </c>
      <c r="AF307" s="53">
        <f t="shared" si="57"/>
        <v>1.5720000000000001E-2</v>
      </c>
      <c r="AG307" s="53">
        <f>IFERROR(AF307+(AF307*(AA307/100)),"0.00")</f>
        <v>1.9938032639003921E-2</v>
      </c>
      <c r="AH307" s="53">
        <f t="shared" si="55"/>
        <v>4.2180326390039193E-3</v>
      </c>
      <c r="AI307" s="53">
        <f t="shared" si="56"/>
        <v>26.832268695953683</v>
      </c>
      <c r="AJ307" s="44" t="s">
        <v>681</v>
      </c>
      <c r="AK307" s="15" t="s">
        <v>683</v>
      </c>
      <c r="AL307" s="14" t="s">
        <v>76</v>
      </c>
      <c r="AM307" s="39" t="s">
        <v>58</v>
      </c>
      <c r="AN307" s="39" t="s">
        <v>59</v>
      </c>
      <c r="AO307" s="39" t="s">
        <v>77</v>
      </c>
      <c r="AP307" s="39" t="s">
        <v>61</v>
      </c>
      <c r="AQ307" s="59"/>
      <c r="AR307" s="20"/>
      <c r="AS307" s="20"/>
      <c r="AT307" s="20"/>
      <c r="AU307" s="20"/>
      <c r="AV307" s="20"/>
      <c r="AW307" s="20"/>
      <c r="AX307" s="20"/>
      <c r="AY307" s="20"/>
      <c r="AZ307" s="20"/>
      <c r="BA307" s="20"/>
      <c r="BB307" s="20"/>
    </row>
    <row r="308" spans="1:54" ht="26.1" customHeight="1" x14ac:dyDescent="0.25">
      <c r="A308" s="21">
        <v>1846</v>
      </c>
      <c r="B308" s="39" t="s">
        <v>10</v>
      </c>
      <c r="C308" s="13" t="s">
        <v>10</v>
      </c>
      <c r="D308" s="13">
        <v>34003</v>
      </c>
      <c r="E308" s="13" t="s">
        <v>252</v>
      </c>
      <c r="F308" s="13">
        <v>2488</v>
      </c>
      <c r="G308" s="13" t="s">
        <v>271</v>
      </c>
      <c r="H308" s="13" t="s">
        <v>331</v>
      </c>
      <c r="I308" s="13" t="s">
        <v>82</v>
      </c>
      <c r="J308" s="13" t="s">
        <v>84</v>
      </c>
      <c r="K308" s="13" t="s">
        <v>330</v>
      </c>
      <c r="L308" s="4">
        <v>2398</v>
      </c>
      <c r="M308" s="4">
        <v>1101</v>
      </c>
      <c r="N308" s="14" t="s">
        <v>35</v>
      </c>
      <c r="O308" s="15" t="s">
        <v>679</v>
      </c>
      <c r="P308" s="68">
        <v>2054.36</v>
      </c>
      <c r="Q308" s="61">
        <v>1779.42</v>
      </c>
      <c r="R308" s="65">
        <f t="shared" si="49"/>
        <v>0.93041666666666667</v>
      </c>
      <c r="S308" s="65">
        <f t="shared" si="50"/>
        <v>0.8058967391304348</v>
      </c>
      <c r="T308" s="15">
        <v>4.0731841268488704</v>
      </c>
      <c r="U308" s="15">
        <v>4.967835526</v>
      </c>
      <c r="V308" s="15">
        <f t="shared" si="51"/>
        <v>0.89465139915112957</v>
      </c>
      <c r="W308" s="15">
        <f t="shared" si="52"/>
        <v>21.964423195453652</v>
      </c>
      <c r="X308" s="15">
        <v>1.033384145144324</v>
      </c>
      <c r="Y308" s="15">
        <v>1.3106645609999998</v>
      </c>
      <c r="Z308" s="15">
        <f t="shared" si="53"/>
        <v>0.27728041585567587</v>
      </c>
      <c r="AA308" s="16">
        <f t="shared" si="54"/>
        <v>26.832269215524928</v>
      </c>
      <c r="AB308" s="13">
        <v>4.07</v>
      </c>
      <c r="AC308" s="13">
        <v>112.08</v>
      </c>
      <c r="AD308" s="13">
        <v>0</v>
      </c>
      <c r="AE308" s="13">
        <v>244.85</v>
      </c>
      <c r="AF308" s="53">
        <f t="shared" si="57"/>
        <v>5.604E-2</v>
      </c>
      <c r="AG308" s="53">
        <f>IFERROR(AF308+(AF308*(AA308/100)),"0.00")</f>
        <v>7.1076803668380165E-2</v>
      </c>
      <c r="AH308" s="53">
        <f t="shared" si="55"/>
        <v>1.5036803668380165E-2</v>
      </c>
      <c r="AI308" s="53">
        <f t="shared" si="56"/>
        <v>26.832269215524917</v>
      </c>
      <c r="AJ308" s="44" t="s">
        <v>681</v>
      </c>
      <c r="AK308" s="15" t="s">
        <v>683</v>
      </c>
      <c r="AL308" s="14" t="s">
        <v>76</v>
      </c>
      <c r="AM308" s="39" t="s">
        <v>58</v>
      </c>
      <c r="AN308" s="39" t="s">
        <v>59</v>
      </c>
      <c r="AO308" s="39" t="s">
        <v>77</v>
      </c>
      <c r="AP308" s="39" t="s">
        <v>61</v>
      </c>
      <c r="AQ308" s="20"/>
      <c r="AR308" s="20"/>
      <c r="AS308" s="20"/>
      <c r="AT308" s="20"/>
      <c r="AU308" s="20"/>
      <c r="AV308" s="20"/>
      <c r="AW308" s="20"/>
      <c r="AX308" s="20"/>
      <c r="AY308" s="20"/>
      <c r="AZ308" s="20"/>
      <c r="BA308" s="20"/>
      <c r="BB308" s="20"/>
    </row>
    <row r="309" spans="1:54" ht="26.1" customHeight="1" x14ac:dyDescent="0.25">
      <c r="A309" s="21">
        <v>322</v>
      </c>
      <c r="B309" s="39" t="s">
        <v>10</v>
      </c>
      <c r="C309" s="13" t="s">
        <v>10</v>
      </c>
      <c r="D309" s="13">
        <v>34003</v>
      </c>
      <c r="E309" s="13" t="s">
        <v>252</v>
      </c>
      <c r="F309" s="13">
        <v>2488</v>
      </c>
      <c r="G309" s="13" t="s">
        <v>271</v>
      </c>
      <c r="H309" s="13" t="s">
        <v>319</v>
      </c>
      <c r="I309" s="13" t="s">
        <v>82</v>
      </c>
      <c r="J309" s="13" t="s">
        <v>84</v>
      </c>
      <c r="K309" s="13" t="s">
        <v>318</v>
      </c>
      <c r="L309" s="4">
        <v>2398</v>
      </c>
      <c r="M309" s="4">
        <v>1201</v>
      </c>
      <c r="N309" s="14" t="s">
        <v>40</v>
      </c>
      <c r="O309" s="15" t="s">
        <v>679</v>
      </c>
      <c r="P309" s="68">
        <v>2021.69</v>
      </c>
      <c r="Q309" s="61">
        <v>1786.28</v>
      </c>
      <c r="R309" s="65">
        <f t="shared" si="49"/>
        <v>0.91562047101449273</v>
      </c>
      <c r="S309" s="65">
        <f t="shared" si="50"/>
        <v>0.8090036231884058</v>
      </c>
      <c r="T309" s="15">
        <v>0</v>
      </c>
      <c r="U309" s="15">
        <v>0</v>
      </c>
      <c r="V309" s="15">
        <f t="shared" si="51"/>
        <v>0</v>
      </c>
      <c r="W309" s="15" t="str">
        <f t="shared" si="52"/>
        <v>0.00</v>
      </c>
      <c r="X309" s="15">
        <v>0</v>
      </c>
      <c r="Y309" s="15">
        <v>0</v>
      </c>
      <c r="Z309" s="15">
        <f t="shared" si="53"/>
        <v>0</v>
      </c>
      <c r="AA309" s="16" t="str">
        <f t="shared" si="54"/>
        <v>0</v>
      </c>
      <c r="AB309" s="13">
        <v>0</v>
      </c>
      <c r="AC309" s="13">
        <v>0</v>
      </c>
      <c r="AD309" s="13">
        <v>0</v>
      </c>
      <c r="AE309" s="13">
        <v>0</v>
      </c>
      <c r="AF309" s="53">
        <f t="shared" si="57"/>
        <v>0</v>
      </c>
      <c r="AG309" s="53">
        <f>IFERROR((((Y309)/Q309)*24),"0.00")</f>
        <v>0</v>
      </c>
      <c r="AH309" s="53">
        <f t="shared" si="55"/>
        <v>0</v>
      </c>
      <c r="AI309" s="53" t="str">
        <f t="shared" si="56"/>
        <v>0.00</v>
      </c>
      <c r="AJ309" s="44">
        <v>221112</v>
      </c>
      <c r="AK309" s="15" t="s">
        <v>683</v>
      </c>
      <c r="AL309" s="14" t="s">
        <v>76</v>
      </c>
      <c r="AM309" s="39" t="s">
        <v>58</v>
      </c>
      <c r="AN309" s="39" t="s">
        <v>59</v>
      </c>
      <c r="AO309" s="39" t="s">
        <v>77</v>
      </c>
      <c r="AP309" s="39" t="s">
        <v>61</v>
      </c>
      <c r="AQ309" s="20"/>
      <c r="AR309" s="20"/>
      <c r="AS309" s="20"/>
      <c r="AT309" s="20"/>
      <c r="AU309" s="20"/>
      <c r="AV309" s="20"/>
      <c r="AW309" s="20"/>
      <c r="AX309" s="20"/>
      <c r="AY309" s="20"/>
      <c r="AZ309" s="20"/>
      <c r="BA309" s="20"/>
      <c r="BB309" s="20"/>
    </row>
    <row r="310" spans="1:54" ht="26.1" customHeight="1" x14ac:dyDescent="0.25">
      <c r="A310" s="21">
        <v>323</v>
      </c>
      <c r="B310" s="39" t="s">
        <v>10</v>
      </c>
      <c r="C310" s="13" t="s">
        <v>10</v>
      </c>
      <c r="D310" s="13">
        <v>34003</v>
      </c>
      <c r="E310" s="13" t="s">
        <v>252</v>
      </c>
      <c r="F310" s="13">
        <v>2488</v>
      </c>
      <c r="G310" s="13" t="s">
        <v>271</v>
      </c>
      <c r="H310" s="13" t="s">
        <v>319</v>
      </c>
      <c r="I310" s="13" t="s">
        <v>82</v>
      </c>
      <c r="J310" s="13" t="s">
        <v>84</v>
      </c>
      <c r="K310" s="13" t="s">
        <v>318</v>
      </c>
      <c r="L310" s="4">
        <v>2398</v>
      </c>
      <c r="M310" s="4">
        <v>1201</v>
      </c>
      <c r="N310" s="14" t="s">
        <v>38</v>
      </c>
      <c r="O310" s="15" t="s">
        <v>679</v>
      </c>
      <c r="P310" s="68">
        <v>2021.69</v>
      </c>
      <c r="Q310" s="61">
        <v>1786.28</v>
      </c>
      <c r="R310" s="65">
        <f t="shared" si="49"/>
        <v>0.91562047101449273</v>
      </c>
      <c r="S310" s="65">
        <f t="shared" si="50"/>
        <v>0.8090036231884058</v>
      </c>
      <c r="T310" s="15">
        <v>2.07324055634826E-2</v>
      </c>
      <c r="U310" s="15">
        <v>2.4449497000000001E-2</v>
      </c>
      <c r="V310" s="15">
        <f t="shared" si="51"/>
        <v>3.7170914365174008E-3</v>
      </c>
      <c r="W310" s="15">
        <f t="shared" si="52"/>
        <v>17.928896022874294</v>
      </c>
      <c r="X310" s="15">
        <v>6.0360108441162505E-3</v>
      </c>
      <c r="Y310" s="15">
        <v>7.3599440000000002E-3</v>
      </c>
      <c r="Z310" s="15">
        <f t="shared" si="53"/>
        <v>1.3239331558837497E-3</v>
      </c>
      <c r="AA310" s="16">
        <f t="shared" si="54"/>
        <v>21.933909498759203</v>
      </c>
      <c r="AB310" s="13">
        <v>0.02</v>
      </c>
      <c r="AC310" s="13">
        <v>0</v>
      </c>
      <c r="AD310" s="13">
        <v>0</v>
      </c>
      <c r="AE310" s="13">
        <v>0</v>
      </c>
      <c r="AF310" s="53">
        <f t="shared" si="57"/>
        <v>0</v>
      </c>
      <c r="AG310" s="53">
        <f>IFERROR((((Y310)/Q310)*24),"0.00")</f>
        <v>9.8886320173768942E-5</v>
      </c>
      <c r="AH310" s="53">
        <f t="shared" si="55"/>
        <v>9.8886320173768942E-5</v>
      </c>
      <c r="AI310" s="53" t="str">
        <f t="shared" si="56"/>
        <v>0.00</v>
      </c>
      <c r="AJ310" s="44">
        <v>221112</v>
      </c>
      <c r="AK310" s="15" t="s">
        <v>683</v>
      </c>
      <c r="AL310" s="14" t="s">
        <v>76</v>
      </c>
      <c r="AM310" s="39" t="s">
        <v>58</v>
      </c>
      <c r="AN310" s="39" t="s">
        <v>59</v>
      </c>
      <c r="AO310" s="39" t="s">
        <v>77</v>
      </c>
      <c r="AP310" s="39" t="s">
        <v>61</v>
      </c>
      <c r="AQ310" s="20"/>
      <c r="AR310" s="20"/>
      <c r="AS310" s="20"/>
      <c r="AT310" s="20"/>
      <c r="AU310" s="20"/>
      <c r="AV310" s="20"/>
      <c r="AW310" s="20"/>
      <c r="AX310" s="20"/>
      <c r="AY310" s="20"/>
      <c r="AZ310" s="20"/>
      <c r="BA310" s="20"/>
      <c r="BB310" s="20"/>
    </row>
    <row r="311" spans="1:54" ht="26.1" customHeight="1" x14ac:dyDescent="0.25">
      <c r="A311" s="21">
        <v>324</v>
      </c>
      <c r="B311" s="39" t="s">
        <v>10</v>
      </c>
      <c r="C311" s="13" t="s">
        <v>10</v>
      </c>
      <c r="D311" s="13">
        <v>34003</v>
      </c>
      <c r="E311" s="13" t="s">
        <v>252</v>
      </c>
      <c r="F311" s="13">
        <v>2488</v>
      </c>
      <c r="G311" s="13" t="s">
        <v>271</v>
      </c>
      <c r="H311" s="13" t="s">
        <v>319</v>
      </c>
      <c r="I311" s="13" t="s">
        <v>82</v>
      </c>
      <c r="J311" s="13" t="s">
        <v>84</v>
      </c>
      <c r="K311" s="13" t="s">
        <v>318</v>
      </c>
      <c r="L311" s="4">
        <v>2398</v>
      </c>
      <c r="M311" s="4">
        <v>1201</v>
      </c>
      <c r="N311" s="14" t="s">
        <v>39</v>
      </c>
      <c r="O311" s="15" t="s">
        <v>679</v>
      </c>
      <c r="P311" s="68">
        <v>2021.69</v>
      </c>
      <c r="Q311" s="61">
        <v>1786.28</v>
      </c>
      <c r="R311" s="65">
        <f t="shared" si="49"/>
        <v>0.91562047101449273</v>
      </c>
      <c r="S311" s="65">
        <f t="shared" si="50"/>
        <v>0.8090036231884058</v>
      </c>
      <c r="T311" s="15">
        <v>2.07324055634826E-2</v>
      </c>
      <c r="U311" s="15">
        <v>2.4449497000000001E-2</v>
      </c>
      <c r="V311" s="15">
        <f t="shared" si="51"/>
        <v>3.7170914365174008E-3</v>
      </c>
      <c r="W311" s="15">
        <f t="shared" si="52"/>
        <v>17.928896022874294</v>
      </c>
      <c r="X311" s="15">
        <v>6.0360108441162505E-3</v>
      </c>
      <c r="Y311" s="15">
        <v>7.3599440000000002E-3</v>
      </c>
      <c r="Z311" s="15">
        <f t="shared" si="53"/>
        <v>1.3239331558837497E-3</v>
      </c>
      <c r="AA311" s="16">
        <f t="shared" si="54"/>
        <v>21.933909498759203</v>
      </c>
      <c r="AB311" s="13">
        <v>0.02</v>
      </c>
      <c r="AC311" s="13">
        <v>0</v>
      </c>
      <c r="AD311" s="13">
        <v>0</v>
      </c>
      <c r="AE311" s="13">
        <v>0</v>
      </c>
      <c r="AF311" s="53">
        <f t="shared" si="57"/>
        <v>0</v>
      </c>
      <c r="AG311" s="53">
        <f>IFERROR((((Y311)/Q311)*24),"0.00")</f>
        <v>9.8886320173768942E-5</v>
      </c>
      <c r="AH311" s="53">
        <f t="shared" si="55"/>
        <v>9.8886320173768942E-5</v>
      </c>
      <c r="AI311" s="53" t="str">
        <f t="shared" si="56"/>
        <v>0.00</v>
      </c>
      <c r="AJ311" s="44">
        <v>221112</v>
      </c>
      <c r="AK311" s="15" t="s">
        <v>683</v>
      </c>
      <c r="AL311" s="14" t="s">
        <v>76</v>
      </c>
      <c r="AM311" s="39" t="s">
        <v>58</v>
      </c>
      <c r="AN311" s="39" t="s">
        <v>59</v>
      </c>
      <c r="AO311" s="39" t="s">
        <v>77</v>
      </c>
      <c r="AP311" s="39" t="s">
        <v>61</v>
      </c>
      <c r="AQ311" s="20"/>
      <c r="AR311" s="20"/>
      <c r="AS311" s="20"/>
      <c r="AT311" s="20"/>
      <c r="AU311" s="20"/>
      <c r="AV311" s="20"/>
      <c r="AW311" s="20"/>
      <c r="AX311" s="20"/>
      <c r="AY311" s="20"/>
      <c r="AZ311" s="20"/>
      <c r="BA311" s="20"/>
      <c r="BB311" s="20"/>
    </row>
    <row r="312" spans="1:54" ht="26.1" customHeight="1" x14ac:dyDescent="0.25">
      <c r="A312" s="21">
        <v>325</v>
      </c>
      <c r="B312" s="39" t="s">
        <v>10</v>
      </c>
      <c r="C312" s="13" t="s">
        <v>10</v>
      </c>
      <c r="D312" s="13">
        <v>34003</v>
      </c>
      <c r="E312" s="13" t="s">
        <v>252</v>
      </c>
      <c r="F312" s="13">
        <v>2488</v>
      </c>
      <c r="G312" s="13" t="s">
        <v>271</v>
      </c>
      <c r="H312" s="13" t="s">
        <v>319</v>
      </c>
      <c r="I312" s="13" t="s">
        <v>82</v>
      </c>
      <c r="J312" s="13" t="s">
        <v>84</v>
      </c>
      <c r="K312" s="13" t="s">
        <v>318</v>
      </c>
      <c r="L312" s="4">
        <v>2398</v>
      </c>
      <c r="M312" s="4">
        <v>1201</v>
      </c>
      <c r="N312" s="14" t="s">
        <v>37</v>
      </c>
      <c r="O312" s="15" t="s">
        <v>679</v>
      </c>
      <c r="P312" s="68">
        <v>2021.69</v>
      </c>
      <c r="Q312" s="61">
        <v>1786.28</v>
      </c>
      <c r="R312" s="65">
        <f t="shared" si="49"/>
        <v>0.91562047101449273</v>
      </c>
      <c r="S312" s="65">
        <f t="shared" si="50"/>
        <v>0.8090036231884058</v>
      </c>
      <c r="T312" s="15">
        <v>1.97625092279734E-3</v>
      </c>
      <c r="U312" s="15">
        <v>2.330571E-3</v>
      </c>
      <c r="V312" s="15">
        <f t="shared" si="51"/>
        <v>3.5432007720266005E-4</v>
      </c>
      <c r="W312" s="15">
        <f t="shared" si="52"/>
        <v>17.928901290587518</v>
      </c>
      <c r="X312" s="15">
        <v>5.7536362407024097E-4</v>
      </c>
      <c r="Y312" s="15">
        <v>7.0156299999999999E-4</v>
      </c>
      <c r="Z312" s="15">
        <f t="shared" si="53"/>
        <v>1.2619937592975902E-4</v>
      </c>
      <c r="AA312" s="16">
        <f t="shared" si="54"/>
        <v>21.933846814471618</v>
      </c>
      <c r="AB312" s="13">
        <v>0</v>
      </c>
      <c r="AC312" s="13">
        <v>0</v>
      </c>
      <c r="AD312" s="13">
        <v>0</v>
      </c>
      <c r="AE312" s="13">
        <v>0</v>
      </c>
      <c r="AF312" s="53">
        <f t="shared" si="57"/>
        <v>0</v>
      </c>
      <c r="AG312" s="53">
        <f>IFERROR((((Y312)/Q312)*24),"0.00")</f>
        <v>9.4260205566876413E-6</v>
      </c>
      <c r="AH312" s="53">
        <f t="shared" si="55"/>
        <v>9.4260205566876413E-6</v>
      </c>
      <c r="AI312" s="53" t="str">
        <f t="shared" si="56"/>
        <v>0.00</v>
      </c>
      <c r="AJ312" s="44">
        <v>221112</v>
      </c>
      <c r="AK312" s="15" t="s">
        <v>683</v>
      </c>
      <c r="AL312" s="14" t="s">
        <v>76</v>
      </c>
      <c r="AM312" s="39" t="s">
        <v>58</v>
      </c>
      <c r="AN312" s="39" t="s">
        <v>59</v>
      </c>
      <c r="AO312" s="39" t="s">
        <v>77</v>
      </c>
      <c r="AP312" s="39" t="s">
        <v>61</v>
      </c>
      <c r="AQ312" s="20"/>
      <c r="AR312" s="20"/>
      <c r="AS312" s="20"/>
      <c r="AT312" s="20"/>
      <c r="AU312" s="20"/>
      <c r="AV312" s="20"/>
      <c r="AW312" s="20"/>
      <c r="AX312" s="20"/>
      <c r="AY312" s="20"/>
      <c r="AZ312" s="20"/>
      <c r="BA312" s="20"/>
      <c r="BB312" s="20"/>
    </row>
    <row r="313" spans="1:54" ht="26.1" customHeight="1" x14ac:dyDescent="0.25">
      <c r="A313" s="21">
        <v>1537</v>
      </c>
      <c r="B313" s="39" t="s">
        <v>10</v>
      </c>
      <c r="C313" s="13" t="s">
        <v>10</v>
      </c>
      <c r="D313" s="13">
        <v>34003</v>
      </c>
      <c r="E313" s="13" t="s">
        <v>252</v>
      </c>
      <c r="F313" s="13">
        <v>2488</v>
      </c>
      <c r="G313" s="13" t="s">
        <v>271</v>
      </c>
      <c r="H313" s="13" t="s">
        <v>319</v>
      </c>
      <c r="I313" s="13" t="s">
        <v>82</v>
      </c>
      <c r="J313" s="13" t="s">
        <v>84</v>
      </c>
      <c r="K313" s="13" t="s">
        <v>318</v>
      </c>
      <c r="L313" s="4">
        <v>2398</v>
      </c>
      <c r="M313" s="4">
        <v>1201</v>
      </c>
      <c r="N313" s="14" t="s">
        <v>34</v>
      </c>
      <c r="O313" s="15" t="s">
        <v>679</v>
      </c>
      <c r="P313" s="68">
        <v>2021.69</v>
      </c>
      <c r="Q313" s="61">
        <v>1786.28</v>
      </c>
      <c r="R313" s="65">
        <f t="shared" si="49"/>
        <v>0.91562047101449273</v>
      </c>
      <c r="S313" s="65">
        <f t="shared" si="50"/>
        <v>0.8090036231884058</v>
      </c>
      <c r="T313" s="15">
        <v>7.9938379660194302E-4</v>
      </c>
      <c r="U313" s="15">
        <v>9.4270400000000005E-4</v>
      </c>
      <c r="V313" s="15">
        <f t="shared" si="51"/>
        <v>1.4332020339805703E-4</v>
      </c>
      <c r="W313" s="15">
        <f t="shared" si="52"/>
        <v>17.928835186213313</v>
      </c>
      <c r="X313" s="15">
        <v>2.327317614024931E-4</v>
      </c>
      <c r="Y313" s="15">
        <v>2.8380000000000001E-4</v>
      </c>
      <c r="Z313" s="15">
        <f t="shared" si="53"/>
        <v>5.1068238597506911E-5</v>
      </c>
      <c r="AA313" s="16">
        <f t="shared" si="54"/>
        <v>21.942960552422413</v>
      </c>
      <c r="AB313" s="13">
        <v>0</v>
      </c>
      <c r="AC313" s="13">
        <v>0.04</v>
      </c>
      <c r="AD313" s="13">
        <v>0</v>
      </c>
      <c r="AE313" s="13">
        <v>0</v>
      </c>
      <c r="AF313" s="53">
        <f t="shared" si="57"/>
        <v>2.0000000000000002E-5</v>
      </c>
      <c r="AG313" s="53">
        <f>IFERROR((((Y313)/Q313)*24),"0.00")</f>
        <v>3.8130640213180467E-6</v>
      </c>
      <c r="AH313" s="53">
        <f t="shared" si="55"/>
        <v>-1.6186935978681954E-5</v>
      </c>
      <c r="AI313" s="53">
        <f t="shared" si="56"/>
        <v>-80.934679893409765</v>
      </c>
      <c r="AJ313" s="44">
        <v>221112</v>
      </c>
      <c r="AK313" s="15" t="s">
        <v>683</v>
      </c>
      <c r="AL313" s="14" t="s">
        <v>76</v>
      </c>
      <c r="AM313" s="39" t="s">
        <v>58</v>
      </c>
      <c r="AN313" s="39" t="s">
        <v>59</v>
      </c>
      <c r="AO313" s="39" t="s">
        <v>77</v>
      </c>
      <c r="AP313" s="39" t="s">
        <v>61</v>
      </c>
      <c r="AQ313" s="20"/>
      <c r="AR313" s="20"/>
      <c r="AS313" s="20"/>
      <c r="AT313" s="20"/>
      <c r="AU313" s="20"/>
      <c r="AV313" s="20"/>
      <c r="AW313" s="20"/>
      <c r="AX313" s="20"/>
      <c r="AY313" s="20"/>
      <c r="AZ313" s="20"/>
      <c r="BA313" s="20"/>
      <c r="BB313" s="20"/>
    </row>
    <row r="314" spans="1:54" ht="26.1" customHeight="1" x14ac:dyDescent="0.25">
      <c r="A314" s="21">
        <v>1710</v>
      </c>
      <c r="B314" s="40" t="s">
        <v>10</v>
      </c>
      <c r="C314" s="13" t="s">
        <v>10</v>
      </c>
      <c r="D314" s="13">
        <v>34003</v>
      </c>
      <c r="E314" s="13" t="s">
        <v>252</v>
      </c>
      <c r="F314" s="13">
        <v>2488</v>
      </c>
      <c r="G314" s="13" t="s">
        <v>271</v>
      </c>
      <c r="H314" s="13" t="s">
        <v>319</v>
      </c>
      <c r="I314" s="13" t="s">
        <v>82</v>
      </c>
      <c r="J314" s="13" t="s">
        <v>84</v>
      </c>
      <c r="K314" s="13" t="s">
        <v>318</v>
      </c>
      <c r="L314" s="4">
        <v>2398</v>
      </c>
      <c r="M314" s="4">
        <v>1201</v>
      </c>
      <c r="N314" s="13" t="s">
        <v>36</v>
      </c>
      <c r="O314" s="15" t="s">
        <v>679</v>
      </c>
      <c r="P314" s="68">
        <v>2021.69</v>
      </c>
      <c r="Q314" s="61">
        <v>1786.28</v>
      </c>
      <c r="R314" s="65">
        <f t="shared" si="49"/>
        <v>0.91562047101449273</v>
      </c>
      <c r="S314" s="65">
        <f t="shared" si="50"/>
        <v>0.8090036231884058</v>
      </c>
      <c r="T314" s="15">
        <v>0.60321860239198999</v>
      </c>
      <c r="U314" s="15">
        <v>0.712092744</v>
      </c>
      <c r="V314" s="15">
        <f t="shared" si="51"/>
        <v>0.10887414160801001</v>
      </c>
      <c r="W314" s="15">
        <f t="shared" si="52"/>
        <v>18.048870040857963</v>
      </c>
      <c r="X314" s="15">
        <v>0.1694912050406146</v>
      </c>
      <c r="Y314" s="15">
        <v>0.206667243</v>
      </c>
      <c r="Z314" s="15">
        <f t="shared" si="53"/>
        <v>3.71760379593854E-2</v>
      </c>
      <c r="AA314" s="16">
        <f t="shared" si="54"/>
        <v>21.933903856826689</v>
      </c>
      <c r="AB314" s="13">
        <v>0.61</v>
      </c>
      <c r="AC314" s="13">
        <v>17.440000000000001</v>
      </c>
      <c r="AD314" s="13">
        <v>0</v>
      </c>
      <c r="AE314" s="13">
        <v>0</v>
      </c>
      <c r="AF314" s="53">
        <f t="shared" si="57"/>
        <v>8.7200000000000003E-3</v>
      </c>
      <c r="AG314" s="53">
        <f>IFERROR(AF314+(AF314*(AA314/100)),"0.00")</f>
        <v>1.0632636416315289E-2</v>
      </c>
      <c r="AH314" s="53">
        <f t="shared" si="55"/>
        <v>1.9126364163152883E-3</v>
      </c>
      <c r="AI314" s="53">
        <f t="shared" si="56"/>
        <v>21.933903856826699</v>
      </c>
      <c r="AJ314" s="44">
        <v>221112</v>
      </c>
      <c r="AK314" s="15" t="s">
        <v>683</v>
      </c>
      <c r="AL314" s="14" t="s">
        <v>76</v>
      </c>
      <c r="AM314" s="39" t="s">
        <v>58</v>
      </c>
      <c r="AN314" s="39" t="s">
        <v>59</v>
      </c>
      <c r="AO314" s="39" t="s">
        <v>77</v>
      </c>
      <c r="AP314" s="39" t="s">
        <v>61</v>
      </c>
      <c r="AQ314" s="59"/>
      <c r="AR314" s="20"/>
      <c r="AS314" s="20"/>
      <c r="AT314" s="20"/>
      <c r="AU314" s="20"/>
      <c r="AV314" s="20"/>
      <c r="AW314" s="20"/>
      <c r="AX314" s="20"/>
      <c r="AY314" s="20"/>
      <c r="AZ314" s="20"/>
      <c r="BA314" s="20"/>
      <c r="BB314" s="20"/>
    </row>
    <row r="315" spans="1:54" ht="26.1" customHeight="1" x14ac:dyDescent="0.25">
      <c r="A315" s="21">
        <v>1850</v>
      </c>
      <c r="B315" s="39" t="s">
        <v>10</v>
      </c>
      <c r="C315" s="13" t="s">
        <v>10</v>
      </c>
      <c r="D315" s="13">
        <v>34003</v>
      </c>
      <c r="E315" s="13" t="s">
        <v>252</v>
      </c>
      <c r="F315" s="13">
        <v>2488</v>
      </c>
      <c r="G315" s="13" t="s">
        <v>271</v>
      </c>
      <c r="H315" s="13" t="s">
        <v>319</v>
      </c>
      <c r="I315" s="13" t="s">
        <v>82</v>
      </c>
      <c r="J315" s="13" t="s">
        <v>84</v>
      </c>
      <c r="K315" s="13" t="s">
        <v>318</v>
      </c>
      <c r="L315" s="4">
        <v>2398</v>
      </c>
      <c r="M315" s="4">
        <v>1201</v>
      </c>
      <c r="N315" s="14" t="s">
        <v>35</v>
      </c>
      <c r="O315" s="15" t="s">
        <v>679</v>
      </c>
      <c r="P315" s="68">
        <v>2021.69</v>
      </c>
      <c r="Q315" s="61">
        <v>1786.28</v>
      </c>
      <c r="R315" s="65">
        <f t="shared" si="49"/>
        <v>0.91562047101449273</v>
      </c>
      <c r="S315" s="65">
        <f t="shared" si="50"/>
        <v>0.8090036231884058</v>
      </c>
      <c r="T315" s="15">
        <v>4.0214763970623197</v>
      </c>
      <c r="U315" s="15">
        <v>4.7424826830000004</v>
      </c>
      <c r="V315" s="15">
        <f t="shared" si="51"/>
        <v>0.72100628593768068</v>
      </c>
      <c r="W315" s="15">
        <f t="shared" si="52"/>
        <v>17.928895130762779</v>
      </c>
      <c r="X315" s="15">
        <v>1.170808426822433</v>
      </c>
      <c r="Y315" s="15">
        <v>1.427612418</v>
      </c>
      <c r="Z315" s="15">
        <f t="shared" si="53"/>
        <v>0.25680399117756703</v>
      </c>
      <c r="AA315" s="16">
        <f t="shared" si="54"/>
        <v>21.933903557094432</v>
      </c>
      <c r="AB315" s="13">
        <v>4.03</v>
      </c>
      <c r="AC315" s="13">
        <v>119.45</v>
      </c>
      <c r="AD315" s="13">
        <v>0</v>
      </c>
      <c r="AE315" s="13">
        <v>64.290000000000006</v>
      </c>
      <c r="AF315" s="53">
        <f t="shared" si="57"/>
        <v>5.9725E-2</v>
      </c>
      <c r="AG315" s="53">
        <f>IFERROR(AF315+(AF315*(AA315/100)),"0.00")</f>
        <v>7.282502389947465E-2</v>
      </c>
      <c r="AH315" s="53">
        <f t="shared" si="55"/>
        <v>1.310002389947465E-2</v>
      </c>
      <c r="AI315" s="53">
        <f t="shared" si="56"/>
        <v>21.933903557094432</v>
      </c>
      <c r="AJ315" s="44">
        <v>221112</v>
      </c>
      <c r="AK315" s="15" t="s">
        <v>683</v>
      </c>
      <c r="AL315" s="14" t="s">
        <v>76</v>
      </c>
      <c r="AM315" s="39" t="s">
        <v>58</v>
      </c>
      <c r="AN315" s="39" t="s">
        <v>59</v>
      </c>
      <c r="AO315" s="39" t="s">
        <v>77</v>
      </c>
      <c r="AP315" s="39" t="s">
        <v>61</v>
      </c>
      <c r="AQ315" s="20"/>
      <c r="AR315" s="20"/>
      <c r="AS315" s="20"/>
      <c r="AT315" s="20"/>
      <c r="AU315" s="20"/>
      <c r="AV315" s="20"/>
      <c r="AW315" s="20"/>
      <c r="AX315" s="20"/>
      <c r="AY315" s="20"/>
      <c r="AZ315" s="20"/>
      <c r="BA315" s="20"/>
      <c r="BB315" s="20"/>
    </row>
    <row r="316" spans="1:54" ht="26.1" customHeight="1" x14ac:dyDescent="0.25">
      <c r="A316" s="21">
        <v>368</v>
      </c>
      <c r="B316" s="39" t="s">
        <v>10</v>
      </c>
      <c r="C316" s="13" t="s">
        <v>10</v>
      </c>
      <c r="D316" s="13">
        <v>34003</v>
      </c>
      <c r="E316" s="13" t="s">
        <v>252</v>
      </c>
      <c r="F316" s="13">
        <v>2488</v>
      </c>
      <c r="G316" s="13" t="s">
        <v>271</v>
      </c>
      <c r="H316" s="13" t="s">
        <v>272</v>
      </c>
      <c r="I316" s="13" t="s">
        <v>82</v>
      </c>
      <c r="J316" s="13" t="s">
        <v>84</v>
      </c>
      <c r="K316" s="13" t="s">
        <v>336</v>
      </c>
      <c r="L316" s="4">
        <v>2398</v>
      </c>
      <c r="M316" s="4">
        <v>1301</v>
      </c>
      <c r="N316" s="14" t="s">
        <v>40</v>
      </c>
      <c r="O316" s="15" t="s">
        <v>679</v>
      </c>
      <c r="P316" s="68">
        <v>1992.86</v>
      </c>
      <c r="Q316" s="61">
        <v>1578.87</v>
      </c>
      <c r="R316" s="65">
        <f t="shared" si="49"/>
        <v>0.90256340579710137</v>
      </c>
      <c r="S316" s="65">
        <f t="shared" si="50"/>
        <v>0.71506793478260866</v>
      </c>
      <c r="T316" s="15">
        <v>0</v>
      </c>
      <c r="U316" s="15">
        <v>0</v>
      </c>
      <c r="V316" s="15">
        <f t="shared" si="51"/>
        <v>0</v>
      </c>
      <c r="W316" s="15" t="str">
        <f t="shared" si="52"/>
        <v>0.00</v>
      </c>
      <c r="X316" s="15">
        <v>0</v>
      </c>
      <c r="Y316" s="15">
        <v>0</v>
      </c>
      <c r="Z316" s="15">
        <f t="shared" si="53"/>
        <v>0</v>
      </c>
      <c r="AA316" s="16" t="str">
        <f t="shared" si="54"/>
        <v>0</v>
      </c>
      <c r="AB316" s="13">
        <v>0</v>
      </c>
      <c r="AC316" s="13">
        <v>0</v>
      </c>
      <c r="AD316" s="13">
        <v>0</v>
      </c>
      <c r="AE316" s="13">
        <v>0</v>
      </c>
      <c r="AF316" s="53">
        <f t="shared" si="57"/>
        <v>0</v>
      </c>
      <c r="AG316" s="53">
        <f>IFERROR((((Y316)/Q316)*24),"0.00")</f>
        <v>0</v>
      </c>
      <c r="AH316" s="53">
        <f t="shared" si="55"/>
        <v>0</v>
      </c>
      <c r="AI316" s="53" t="str">
        <f t="shared" si="56"/>
        <v>0.00</v>
      </c>
      <c r="AJ316" s="44">
        <v>221112</v>
      </c>
      <c r="AK316" s="15" t="s">
        <v>683</v>
      </c>
      <c r="AL316" s="14" t="s">
        <v>76</v>
      </c>
      <c r="AM316" s="39" t="s">
        <v>58</v>
      </c>
      <c r="AN316" s="39" t="s">
        <v>59</v>
      </c>
      <c r="AO316" s="39" t="s">
        <v>77</v>
      </c>
      <c r="AP316" s="39" t="s">
        <v>61</v>
      </c>
      <c r="AQ316" s="20"/>
      <c r="AR316" s="20"/>
      <c r="AS316" s="20"/>
      <c r="AT316" s="20"/>
      <c r="AU316" s="20"/>
      <c r="AV316" s="20"/>
      <c r="AW316" s="20"/>
      <c r="AX316" s="20"/>
      <c r="AY316" s="20"/>
      <c r="AZ316" s="20"/>
      <c r="BA316" s="20"/>
      <c r="BB316" s="20"/>
    </row>
    <row r="317" spans="1:54" ht="26.1" customHeight="1" x14ac:dyDescent="0.25">
      <c r="A317" s="21">
        <v>369</v>
      </c>
      <c r="B317" s="39" t="s">
        <v>10</v>
      </c>
      <c r="C317" s="13" t="s">
        <v>10</v>
      </c>
      <c r="D317" s="13">
        <v>34003</v>
      </c>
      <c r="E317" s="13" t="s">
        <v>252</v>
      </c>
      <c r="F317" s="13">
        <v>2488</v>
      </c>
      <c r="G317" s="13" t="s">
        <v>271</v>
      </c>
      <c r="H317" s="13" t="s">
        <v>272</v>
      </c>
      <c r="I317" s="13" t="s">
        <v>82</v>
      </c>
      <c r="J317" s="13" t="s">
        <v>84</v>
      </c>
      <c r="K317" s="13" t="s">
        <v>336</v>
      </c>
      <c r="L317" s="4">
        <v>2398</v>
      </c>
      <c r="M317" s="4">
        <v>1301</v>
      </c>
      <c r="N317" s="14" t="s">
        <v>38</v>
      </c>
      <c r="O317" s="15" t="s">
        <v>679</v>
      </c>
      <c r="P317" s="68">
        <v>1992.86</v>
      </c>
      <c r="Q317" s="61">
        <v>1578.87</v>
      </c>
      <c r="R317" s="65">
        <f t="shared" si="49"/>
        <v>0.90256340579710137</v>
      </c>
      <c r="S317" s="65">
        <f t="shared" si="50"/>
        <v>0.71506793478260866</v>
      </c>
      <c r="T317" s="15">
        <v>6.2909644475208401E-2</v>
      </c>
      <c r="U317" s="15">
        <v>7.4115352999999995E-2</v>
      </c>
      <c r="V317" s="15">
        <f t="shared" si="51"/>
        <v>1.1205708524791594E-2</v>
      </c>
      <c r="W317" s="15">
        <f t="shared" si="52"/>
        <v>17.812385713302781</v>
      </c>
      <c r="X317" s="15">
        <v>1.6351663173653219E-2</v>
      </c>
      <c r="Y317" s="15">
        <v>2.0196402999999998E-2</v>
      </c>
      <c r="Z317" s="15">
        <f t="shared" si="53"/>
        <v>3.844739826346779E-3</v>
      </c>
      <c r="AA317" s="16">
        <f t="shared" si="54"/>
        <v>23.512836495688429</v>
      </c>
      <c r="AB317" s="13">
        <v>0.06</v>
      </c>
      <c r="AC317" s="13">
        <v>0</v>
      </c>
      <c r="AD317" s="13">
        <v>0</v>
      </c>
      <c r="AE317" s="13">
        <v>0</v>
      </c>
      <c r="AF317" s="53">
        <f t="shared" si="57"/>
        <v>0</v>
      </c>
      <c r="AG317" s="53">
        <f>IFERROR((((Y317)/Q317)*24),"0.00")</f>
        <v>3.0700036861806227E-4</v>
      </c>
      <c r="AH317" s="53">
        <f t="shared" si="55"/>
        <v>3.0700036861806227E-4</v>
      </c>
      <c r="AI317" s="53" t="str">
        <f t="shared" si="56"/>
        <v>0.00</v>
      </c>
      <c r="AJ317" s="44">
        <v>221112</v>
      </c>
      <c r="AK317" s="15" t="s">
        <v>683</v>
      </c>
      <c r="AL317" s="14" t="s">
        <v>76</v>
      </c>
      <c r="AM317" s="39" t="s">
        <v>58</v>
      </c>
      <c r="AN317" s="39" t="s">
        <v>59</v>
      </c>
      <c r="AO317" s="39" t="s">
        <v>77</v>
      </c>
      <c r="AP317" s="39" t="s">
        <v>61</v>
      </c>
      <c r="AQ317" s="20"/>
      <c r="AR317" s="20"/>
      <c r="AS317" s="20"/>
      <c r="AT317" s="20"/>
      <c r="AU317" s="20"/>
      <c r="AV317" s="20"/>
      <c r="AW317" s="20"/>
      <c r="AX317" s="20"/>
      <c r="AY317" s="20"/>
      <c r="AZ317" s="20"/>
      <c r="BA317" s="20"/>
      <c r="BB317" s="20"/>
    </row>
    <row r="318" spans="1:54" ht="26.1" customHeight="1" x14ac:dyDescent="0.25">
      <c r="A318" s="21">
        <v>370</v>
      </c>
      <c r="B318" s="39" t="s">
        <v>10</v>
      </c>
      <c r="C318" s="13" t="s">
        <v>10</v>
      </c>
      <c r="D318" s="13">
        <v>34003</v>
      </c>
      <c r="E318" s="13" t="s">
        <v>252</v>
      </c>
      <c r="F318" s="13">
        <v>2488</v>
      </c>
      <c r="G318" s="13" t="s">
        <v>271</v>
      </c>
      <c r="H318" s="13" t="s">
        <v>272</v>
      </c>
      <c r="I318" s="13" t="s">
        <v>82</v>
      </c>
      <c r="J318" s="13" t="s">
        <v>84</v>
      </c>
      <c r="K318" s="13" t="s">
        <v>336</v>
      </c>
      <c r="L318" s="4">
        <v>2398</v>
      </c>
      <c r="M318" s="4">
        <v>1301</v>
      </c>
      <c r="N318" s="14" t="s">
        <v>39</v>
      </c>
      <c r="O318" s="15" t="s">
        <v>679</v>
      </c>
      <c r="P318" s="68">
        <v>1992.86</v>
      </c>
      <c r="Q318" s="61">
        <v>1578.87</v>
      </c>
      <c r="R318" s="65">
        <f t="shared" si="49"/>
        <v>0.90256340579710137</v>
      </c>
      <c r="S318" s="65">
        <f t="shared" si="50"/>
        <v>0.71506793478260866</v>
      </c>
      <c r="T318" s="15">
        <v>6.2909644475208401E-2</v>
      </c>
      <c r="U318" s="15">
        <v>7.4115352999999995E-2</v>
      </c>
      <c r="V318" s="15">
        <f t="shared" si="51"/>
        <v>1.1205708524791594E-2</v>
      </c>
      <c r="W318" s="15">
        <f t="shared" si="52"/>
        <v>17.812385713302781</v>
      </c>
      <c r="X318" s="15">
        <v>1.6351663173653219E-2</v>
      </c>
      <c r="Y318" s="15">
        <v>2.0196402999999998E-2</v>
      </c>
      <c r="Z318" s="15">
        <f t="shared" si="53"/>
        <v>3.844739826346779E-3</v>
      </c>
      <c r="AA318" s="16">
        <f t="shared" si="54"/>
        <v>23.512836495688429</v>
      </c>
      <c r="AB318" s="13">
        <v>0.06</v>
      </c>
      <c r="AC318" s="13">
        <v>0</v>
      </c>
      <c r="AD318" s="13">
        <v>0</v>
      </c>
      <c r="AE318" s="13">
        <v>0</v>
      </c>
      <c r="AF318" s="53">
        <f t="shared" si="57"/>
        <v>0</v>
      </c>
      <c r="AG318" s="53">
        <f>IFERROR((((Y318)/Q318)*24),"0.00")</f>
        <v>3.0700036861806227E-4</v>
      </c>
      <c r="AH318" s="53">
        <f t="shared" si="55"/>
        <v>3.0700036861806227E-4</v>
      </c>
      <c r="AI318" s="53" t="str">
        <f t="shared" si="56"/>
        <v>0.00</v>
      </c>
      <c r="AJ318" s="44">
        <v>221112</v>
      </c>
      <c r="AK318" s="15" t="s">
        <v>683</v>
      </c>
      <c r="AL318" s="14" t="s">
        <v>76</v>
      </c>
      <c r="AM318" s="39" t="s">
        <v>58</v>
      </c>
      <c r="AN318" s="39" t="s">
        <v>59</v>
      </c>
      <c r="AO318" s="39" t="s">
        <v>77</v>
      </c>
      <c r="AP318" s="39" t="s">
        <v>61</v>
      </c>
      <c r="AQ318" s="20"/>
      <c r="AR318" s="20"/>
      <c r="AS318" s="20"/>
      <c r="AT318" s="20"/>
      <c r="AU318" s="20"/>
      <c r="AV318" s="20"/>
      <c r="AW318" s="20"/>
      <c r="AX318" s="20"/>
      <c r="AY318" s="20"/>
      <c r="AZ318" s="20"/>
      <c r="BA318" s="20"/>
      <c r="BB318" s="20"/>
    </row>
    <row r="319" spans="1:54" ht="26.1" customHeight="1" x14ac:dyDescent="0.25">
      <c r="A319" s="21">
        <v>371</v>
      </c>
      <c r="B319" s="39" t="s">
        <v>10</v>
      </c>
      <c r="C319" s="13" t="s">
        <v>10</v>
      </c>
      <c r="D319" s="13">
        <v>34003</v>
      </c>
      <c r="E319" s="13" t="s">
        <v>252</v>
      </c>
      <c r="F319" s="13">
        <v>2488</v>
      </c>
      <c r="G319" s="13" t="s">
        <v>271</v>
      </c>
      <c r="H319" s="13" t="s">
        <v>272</v>
      </c>
      <c r="I319" s="13" t="s">
        <v>82</v>
      </c>
      <c r="J319" s="13" t="s">
        <v>84</v>
      </c>
      <c r="K319" s="13" t="s">
        <v>336</v>
      </c>
      <c r="L319" s="4">
        <v>2398</v>
      </c>
      <c r="M319" s="4">
        <v>1301</v>
      </c>
      <c r="N319" s="14" t="s">
        <v>37</v>
      </c>
      <c r="O319" s="15" t="s">
        <v>679</v>
      </c>
      <c r="P319" s="68">
        <v>1992.86</v>
      </c>
      <c r="Q319" s="61">
        <v>1578.87</v>
      </c>
      <c r="R319" s="65">
        <f t="shared" si="49"/>
        <v>0.90256340579710137</v>
      </c>
      <c r="S319" s="65">
        <f t="shared" si="50"/>
        <v>0.71506793478260866</v>
      </c>
      <c r="T319" s="15">
        <v>4.9575759999970102E-3</v>
      </c>
      <c r="U319" s="15">
        <v>5.8406389999999999E-3</v>
      </c>
      <c r="V319" s="15">
        <f t="shared" si="51"/>
        <v>8.830630000029897E-4</v>
      </c>
      <c r="W319" s="15">
        <f t="shared" si="52"/>
        <v>17.812394605821925</v>
      </c>
      <c r="X319" s="15">
        <v>1.2885879992798311E-3</v>
      </c>
      <c r="Y319" s="15">
        <v>1.5915720000000001E-3</v>
      </c>
      <c r="Z319" s="15">
        <f t="shared" si="53"/>
        <v>3.02984000720169E-4</v>
      </c>
      <c r="AA319" s="16">
        <f t="shared" si="54"/>
        <v>23.512868417950607</v>
      </c>
      <c r="AB319" s="13">
        <v>0.01</v>
      </c>
      <c r="AC319" s="13">
        <v>0</v>
      </c>
      <c r="AD319" s="13">
        <v>0</v>
      </c>
      <c r="AE319" s="13">
        <v>0</v>
      </c>
      <c r="AF319" s="53">
        <f t="shared" si="57"/>
        <v>0</v>
      </c>
      <c r="AG319" s="53">
        <f>IFERROR((((Y319)/Q319)*24),"0.00")</f>
        <v>2.4193079860913188E-5</v>
      </c>
      <c r="AH319" s="53">
        <f t="shared" si="55"/>
        <v>2.4193079860913188E-5</v>
      </c>
      <c r="AI319" s="53" t="str">
        <f t="shared" si="56"/>
        <v>0.00</v>
      </c>
      <c r="AJ319" s="44">
        <v>221112</v>
      </c>
      <c r="AK319" s="15" t="s">
        <v>683</v>
      </c>
      <c r="AL319" s="14" t="s">
        <v>76</v>
      </c>
      <c r="AM319" s="39" t="s">
        <v>58</v>
      </c>
      <c r="AN319" s="39" t="s">
        <v>59</v>
      </c>
      <c r="AO319" s="39" t="s">
        <v>77</v>
      </c>
      <c r="AP319" s="39" t="s">
        <v>61</v>
      </c>
      <c r="AQ319" s="20"/>
      <c r="AR319" s="20"/>
      <c r="AS319" s="20"/>
      <c r="AT319" s="20"/>
      <c r="AU319" s="20"/>
      <c r="AV319" s="20"/>
      <c r="AW319" s="20"/>
      <c r="AX319" s="20"/>
      <c r="AY319" s="20"/>
      <c r="AZ319" s="20"/>
      <c r="BA319" s="20"/>
      <c r="BB319" s="20"/>
    </row>
    <row r="320" spans="1:54" ht="26.1" customHeight="1" x14ac:dyDescent="0.25">
      <c r="A320" s="21">
        <v>1556</v>
      </c>
      <c r="B320" s="39" t="s">
        <v>10</v>
      </c>
      <c r="C320" s="13" t="s">
        <v>10</v>
      </c>
      <c r="D320" s="13">
        <v>34003</v>
      </c>
      <c r="E320" s="13" t="s">
        <v>252</v>
      </c>
      <c r="F320" s="13">
        <v>2488</v>
      </c>
      <c r="G320" s="13" t="s">
        <v>271</v>
      </c>
      <c r="H320" s="13" t="s">
        <v>272</v>
      </c>
      <c r="I320" s="13" t="s">
        <v>82</v>
      </c>
      <c r="J320" s="13" t="s">
        <v>84</v>
      </c>
      <c r="K320" s="13" t="s">
        <v>336</v>
      </c>
      <c r="L320" s="4">
        <v>2398</v>
      </c>
      <c r="M320" s="4">
        <v>1301</v>
      </c>
      <c r="N320" s="14" t="s">
        <v>34</v>
      </c>
      <c r="O320" s="15" t="s">
        <v>679</v>
      </c>
      <c r="P320" s="68">
        <v>1992.86</v>
      </c>
      <c r="Q320" s="61">
        <v>1578.87</v>
      </c>
      <c r="R320" s="65">
        <f t="shared" si="49"/>
        <v>0.90256340579710137</v>
      </c>
      <c r="S320" s="65">
        <f t="shared" si="50"/>
        <v>0.71506793478260866</v>
      </c>
      <c r="T320" s="15">
        <v>1.0316989749938801E-3</v>
      </c>
      <c r="U320" s="15">
        <v>1.2154690000000001E-3</v>
      </c>
      <c r="V320" s="15">
        <f t="shared" si="51"/>
        <v>1.8377002500611999E-4</v>
      </c>
      <c r="W320" s="15">
        <f t="shared" si="52"/>
        <v>17.812368671511969</v>
      </c>
      <c r="X320" s="15">
        <v>2.6816228698210882E-4</v>
      </c>
      <c r="Y320" s="15">
        <v>3.3121400000000003E-4</v>
      </c>
      <c r="Z320" s="15">
        <f t="shared" si="53"/>
        <v>6.3051713017891206E-5</v>
      </c>
      <c r="AA320" s="16">
        <f t="shared" si="54"/>
        <v>23.512520618567766</v>
      </c>
      <c r="AB320" s="13">
        <v>0</v>
      </c>
      <c r="AC320" s="13">
        <v>0.35</v>
      </c>
      <c r="AD320" s="13">
        <v>0</v>
      </c>
      <c r="AE320" s="13">
        <v>0</v>
      </c>
      <c r="AF320" s="53">
        <f t="shared" si="57"/>
        <v>1.75E-4</v>
      </c>
      <c r="AG320" s="53">
        <f>IFERROR((((Y320)/Q320)*24),"0.00")</f>
        <v>5.0346995002755141E-6</v>
      </c>
      <c r="AH320" s="53">
        <f t="shared" si="55"/>
        <v>-1.6996530049972447E-4</v>
      </c>
      <c r="AI320" s="53">
        <f t="shared" si="56"/>
        <v>-97.123028856985414</v>
      </c>
      <c r="AJ320" s="44">
        <v>221112</v>
      </c>
      <c r="AK320" s="15" t="s">
        <v>683</v>
      </c>
      <c r="AL320" s="14" t="s">
        <v>76</v>
      </c>
      <c r="AM320" s="39" t="s">
        <v>58</v>
      </c>
      <c r="AN320" s="39" t="s">
        <v>59</v>
      </c>
      <c r="AO320" s="39" t="s">
        <v>77</v>
      </c>
      <c r="AP320" s="39" t="s">
        <v>61</v>
      </c>
      <c r="AQ320" s="20"/>
      <c r="AR320" s="20"/>
      <c r="AS320" s="20"/>
      <c r="AT320" s="20"/>
      <c r="AU320" s="20"/>
      <c r="AV320" s="20"/>
      <c r="AW320" s="20"/>
      <c r="AX320" s="20"/>
      <c r="AY320" s="20"/>
      <c r="AZ320" s="20"/>
      <c r="BA320" s="20"/>
      <c r="BB320" s="20"/>
    </row>
    <row r="321" spans="1:54" ht="26.1" customHeight="1" x14ac:dyDescent="0.25">
      <c r="A321" s="21">
        <v>1737</v>
      </c>
      <c r="B321" s="40" t="s">
        <v>10</v>
      </c>
      <c r="C321" s="13" t="s">
        <v>10</v>
      </c>
      <c r="D321" s="13">
        <v>34003</v>
      </c>
      <c r="E321" s="13" t="s">
        <v>252</v>
      </c>
      <c r="F321" s="13">
        <v>2488</v>
      </c>
      <c r="G321" s="13" t="s">
        <v>271</v>
      </c>
      <c r="H321" s="13" t="s">
        <v>272</v>
      </c>
      <c r="I321" s="13" t="s">
        <v>82</v>
      </c>
      <c r="J321" s="13" t="s">
        <v>84</v>
      </c>
      <c r="K321" s="13" t="s">
        <v>336</v>
      </c>
      <c r="L321" s="4">
        <v>2398</v>
      </c>
      <c r="M321" s="4">
        <v>1301</v>
      </c>
      <c r="N321" s="13" t="s">
        <v>36</v>
      </c>
      <c r="O321" s="15" t="s">
        <v>679</v>
      </c>
      <c r="P321" s="68">
        <v>1992.86</v>
      </c>
      <c r="Q321" s="61">
        <v>1578.87</v>
      </c>
      <c r="R321" s="65">
        <f t="shared" si="49"/>
        <v>0.90256340579710137</v>
      </c>
      <c r="S321" s="65">
        <f t="shared" si="50"/>
        <v>0.71506793478260866</v>
      </c>
      <c r="T321" s="15">
        <v>1.4067184354872</v>
      </c>
      <c r="U321" s="15">
        <v>1.6594275300000001</v>
      </c>
      <c r="V321" s="15">
        <f t="shared" si="51"/>
        <v>0.2527090945128001</v>
      </c>
      <c r="W321" s="15">
        <f t="shared" si="52"/>
        <v>17.964440369708907</v>
      </c>
      <c r="X321" s="15">
        <v>0.32435322074010897</v>
      </c>
      <c r="Y321" s="15">
        <v>0.40061788500000001</v>
      </c>
      <c r="Z321" s="15">
        <f t="shared" si="53"/>
        <v>7.6264664259891035E-2</v>
      </c>
      <c r="AA321" s="16">
        <f t="shared" si="54"/>
        <v>23.512843216377004</v>
      </c>
      <c r="AB321" s="13">
        <v>1.41</v>
      </c>
      <c r="AC321" s="13">
        <v>35.78</v>
      </c>
      <c r="AD321" s="13">
        <v>0</v>
      </c>
      <c r="AE321" s="13">
        <v>0</v>
      </c>
      <c r="AF321" s="53">
        <f t="shared" si="57"/>
        <v>1.789E-2</v>
      </c>
      <c r="AG321" s="53">
        <f>IFERROR(AF321+(AF321*(AA321/100)),"0.00")</f>
        <v>2.2096447651409844E-2</v>
      </c>
      <c r="AH321" s="53">
        <f t="shared" si="55"/>
        <v>4.2064476514098448E-3</v>
      </c>
      <c r="AI321" s="53">
        <f t="shared" si="56"/>
        <v>23.512843216376996</v>
      </c>
      <c r="AJ321" s="44">
        <v>221112</v>
      </c>
      <c r="AK321" s="15" t="s">
        <v>683</v>
      </c>
      <c r="AL321" s="14" t="s">
        <v>76</v>
      </c>
      <c r="AM321" s="39" t="s">
        <v>58</v>
      </c>
      <c r="AN321" s="39" t="s">
        <v>59</v>
      </c>
      <c r="AO321" s="39" t="s">
        <v>77</v>
      </c>
      <c r="AP321" s="39" t="s">
        <v>61</v>
      </c>
      <c r="AQ321" s="59"/>
      <c r="AR321" s="20"/>
      <c r="AS321" s="20"/>
      <c r="AT321" s="20"/>
      <c r="AU321" s="20"/>
      <c r="AV321" s="20"/>
      <c r="AW321" s="20"/>
      <c r="AX321" s="20"/>
      <c r="AY321" s="20"/>
      <c r="AZ321" s="20"/>
      <c r="BA321" s="20"/>
      <c r="BB321" s="20"/>
    </row>
    <row r="322" spans="1:54" ht="26.1" customHeight="1" x14ac:dyDescent="0.25">
      <c r="A322" s="21">
        <v>1851</v>
      </c>
      <c r="B322" s="39" t="s">
        <v>10</v>
      </c>
      <c r="C322" s="13" t="s">
        <v>10</v>
      </c>
      <c r="D322" s="13">
        <v>34003</v>
      </c>
      <c r="E322" s="13" t="s">
        <v>252</v>
      </c>
      <c r="F322" s="13">
        <v>2488</v>
      </c>
      <c r="G322" s="13" t="s">
        <v>271</v>
      </c>
      <c r="H322" s="13" t="s">
        <v>272</v>
      </c>
      <c r="I322" s="13" t="s">
        <v>82</v>
      </c>
      <c r="J322" s="13" t="s">
        <v>84</v>
      </c>
      <c r="K322" s="13" t="s">
        <v>336</v>
      </c>
      <c r="L322" s="4">
        <v>2398</v>
      </c>
      <c r="M322" s="4">
        <v>1301</v>
      </c>
      <c r="N322" s="14" t="s">
        <v>35</v>
      </c>
      <c r="O322" s="15" t="s">
        <v>679</v>
      </c>
      <c r="P322" s="68">
        <v>1992.86</v>
      </c>
      <c r="Q322" s="61">
        <v>1578.87</v>
      </c>
      <c r="R322" s="65">
        <f t="shared" si="49"/>
        <v>0.90256340579710137</v>
      </c>
      <c r="S322" s="65">
        <f t="shared" si="50"/>
        <v>0.71506793478260866</v>
      </c>
      <c r="T322" s="15">
        <v>7.9473451553738101</v>
      </c>
      <c r="U322" s="15">
        <v>9.3629569739999994</v>
      </c>
      <c r="V322" s="15">
        <f t="shared" si="51"/>
        <v>1.4156118186261892</v>
      </c>
      <c r="W322" s="15">
        <f t="shared" si="52"/>
        <v>17.81238628687198</v>
      </c>
      <c r="X322" s="15">
        <v>2.0656977509489711</v>
      </c>
      <c r="Y322" s="15">
        <v>2.5514020259999999</v>
      </c>
      <c r="Z322" s="15">
        <f t="shared" si="53"/>
        <v>0.48570427505102876</v>
      </c>
      <c r="AA322" s="16">
        <f t="shared" si="54"/>
        <v>23.512843291226833</v>
      </c>
      <c r="AB322" s="13">
        <v>7.95</v>
      </c>
      <c r="AC322" s="13">
        <v>120.52</v>
      </c>
      <c r="AD322" s="13">
        <v>0</v>
      </c>
      <c r="AE322" s="13">
        <v>542.96</v>
      </c>
      <c r="AF322" s="53">
        <f t="shared" si="57"/>
        <v>6.0260000000000001E-2</v>
      </c>
      <c r="AG322" s="53">
        <f>IFERROR(AF322+(AF322*(AA322/100)),"0.00")</f>
        <v>7.442883936729329E-2</v>
      </c>
      <c r="AH322" s="53">
        <f t="shared" si="55"/>
        <v>1.4168839367293289E-2</v>
      </c>
      <c r="AI322" s="53">
        <f t="shared" si="56"/>
        <v>23.512843291226833</v>
      </c>
      <c r="AJ322" s="44">
        <v>221112</v>
      </c>
      <c r="AK322" s="15" t="s">
        <v>683</v>
      </c>
      <c r="AL322" s="14" t="s">
        <v>76</v>
      </c>
      <c r="AM322" s="39" t="s">
        <v>58</v>
      </c>
      <c r="AN322" s="39" t="s">
        <v>59</v>
      </c>
      <c r="AO322" s="39" t="s">
        <v>77</v>
      </c>
      <c r="AP322" s="39" t="s">
        <v>61</v>
      </c>
      <c r="AQ322" s="20"/>
      <c r="AR322" s="20"/>
      <c r="AS322" s="20"/>
      <c r="AT322" s="20"/>
      <c r="AU322" s="20"/>
      <c r="AV322" s="20"/>
      <c r="AW322" s="20"/>
      <c r="AX322" s="20"/>
      <c r="AY322" s="20"/>
      <c r="AZ322" s="20"/>
      <c r="BA322" s="20"/>
      <c r="BB322" s="20"/>
    </row>
    <row r="323" spans="1:54" ht="26.1" customHeight="1" x14ac:dyDescent="0.25">
      <c r="A323" s="21">
        <v>372</v>
      </c>
      <c r="B323" s="39" t="s">
        <v>10</v>
      </c>
      <c r="C323" s="13" t="s">
        <v>10</v>
      </c>
      <c r="D323" s="13">
        <v>34003</v>
      </c>
      <c r="E323" s="13" t="s">
        <v>252</v>
      </c>
      <c r="F323" s="13">
        <v>2488</v>
      </c>
      <c r="G323" s="13" t="s">
        <v>271</v>
      </c>
      <c r="H323" s="13" t="s">
        <v>302</v>
      </c>
      <c r="I323" s="13" t="s">
        <v>82</v>
      </c>
      <c r="J323" s="13" t="s">
        <v>84</v>
      </c>
      <c r="K323" s="13" t="s">
        <v>337</v>
      </c>
      <c r="L323" s="4">
        <v>2398</v>
      </c>
      <c r="M323" s="4">
        <v>1401</v>
      </c>
      <c r="N323" s="14" t="s">
        <v>40</v>
      </c>
      <c r="O323" s="15" t="s">
        <v>679</v>
      </c>
      <c r="P323" s="68">
        <v>2129.86</v>
      </c>
      <c r="Q323" s="61">
        <v>2123.69</v>
      </c>
      <c r="R323" s="65">
        <f t="shared" si="49"/>
        <v>0.96461050724637687</v>
      </c>
      <c r="S323" s="65">
        <f t="shared" si="50"/>
        <v>0.96181612318840581</v>
      </c>
      <c r="T323" s="15">
        <v>0</v>
      </c>
      <c r="U323" s="15">
        <v>0</v>
      </c>
      <c r="V323" s="15">
        <f t="shared" si="51"/>
        <v>0</v>
      </c>
      <c r="W323" s="15" t="str">
        <f t="shared" si="52"/>
        <v>0.00</v>
      </c>
      <c r="X323" s="15">
        <v>0</v>
      </c>
      <c r="Y323" s="15">
        <v>0</v>
      </c>
      <c r="Z323" s="15">
        <f t="shared" si="53"/>
        <v>0</v>
      </c>
      <c r="AA323" s="16" t="str">
        <f t="shared" si="54"/>
        <v>0</v>
      </c>
      <c r="AB323" s="13">
        <v>0</v>
      </c>
      <c r="AC323" s="13">
        <v>0</v>
      </c>
      <c r="AD323" s="13">
        <v>0</v>
      </c>
      <c r="AE323" s="13">
        <v>0</v>
      </c>
      <c r="AF323" s="53">
        <f t="shared" si="57"/>
        <v>0</v>
      </c>
      <c r="AG323" s="53">
        <f>IFERROR((((Y323)/Q323)*24),"0.00")</f>
        <v>0</v>
      </c>
      <c r="AH323" s="53">
        <f t="shared" si="55"/>
        <v>0</v>
      </c>
      <c r="AI323" s="53" t="str">
        <f t="shared" si="56"/>
        <v>0.00</v>
      </c>
      <c r="AJ323" s="44" t="s">
        <v>681</v>
      </c>
      <c r="AK323" s="15" t="s">
        <v>683</v>
      </c>
      <c r="AL323" s="14" t="s">
        <v>76</v>
      </c>
      <c r="AM323" s="39" t="s">
        <v>58</v>
      </c>
      <c r="AN323" s="39" t="s">
        <v>59</v>
      </c>
      <c r="AO323" s="39" t="s">
        <v>77</v>
      </c>
      <c r="AP323" s="39" t="s">
        <v>61</v>
      </c>
      <c r="AQ323" s="20"/>
      <c r="AR323" s="20"/>
      <c r="AS323" s="20"/>
      <c r="AT323" s="20"/>
      <c r="AU323" s="20"/>
      <c r="AV323" s="20"/>
      <c r="AW323" s="20"/>
      <c r="AX323" s="20"/>
      <c r="AY323" s="20"/>
      <c r="AZ323" s="20"/>
      <c r="BA323" s="20"/>
      <c r="BB323" s="20"/>
    </row>
    <row r="324" spans="1:54" ht="26.1" customHeight="1" x14ac:dyDescent="0.25">
      <c r="A324" s="21">
        <v>373</v>
      </c>
      <c r="B324" s="39" t="s">
        <v>10</v>
      </c>
      <c r="C324" s="13" t="s">
        <v>10</v>
      </c>
      <c r="D324" s="13">
        <v>34003</v>
      </c>
      <c r="E324" s="13" t="s">
        <v>252</v>
      </c>
      <c r="F324" s="13">
        <v>2488</v>
      </c>
      <c r="G324" s="13" t="s">
        <v>271</v>
      </c>
      <c r="H324" s="13" t="s">
        <v>302</v>
      </c>
      <c r="I324" s="13" t="s">
        <v>82</v>
      </c>
      <c r="J324" s="13" t="s">
        <v>84</v>
      </c>
      <c r="K324" s="13" t="s">
        <v>337</v>
      </c>
      <c r="L324" s="4">
        <v>2398</v>
      </c>
      <c r="M324" s="4">
        <v>1401</v>
      </c>
      <c r="N324" s="14" t="s">
        <v>38</v>
      </c>
      <c r="O324" s="15" t="s">
        <v>679</v>
      </c>
      <c r="P324" s="68">
        <v>2129.86</v>
      </c>
      <c r="Q324" s="61">
        <v>2123.69</v>
      </c>
      <c r="R324" s="65">
        <f t="shared" si="49"/>
        <v>0.96461050724637687</v>
      </c>
      <c r="S324" s="65">
        <f t="shared" si="50"/>
        <v>0.96181612318840581</v>
      </c>
      <c r="T324" s="15">
        <v>1.25587430895359E-2</v>
      </c>
      <c r="U324" s="15">
        <v>1.4786433999999999E-2</v>
      </c>
      <c r="V324" s="15">
        <f t="shared" si="51"/>
        <v>2.2276909104640991E-3</v>
      </c>
      <c r="W324" s="15">
        <f t="shared" si="52"/>
        <v>17.738167701831873</v>
      </c>
      <c r="X324" s="15">
        <v>3.4147095828658898E-3</v>
      </c>
      <c r="Y324" s="15">
        <v>4.1503859999999998E-3</v>
      </c>
      <c r="Z324" s="15">
        <f t="shared" si="53"/>
        <v>7.3567641713411002E-4</v>
      </c>
      <c r="AA324" s="16">
        <f t="shared" si="54"/>
        <v>21.544333398820793</v>
      </c>
      <c r="AB324" s="13">
        <v>0.01</v>
      </c>
      <c r="AC324" s="13">
        <v>0</v>
      </c>
      <c r="AD324" s="13">
        <v>0</v>
      </c>
      <c r="AE324" s="13">
        <v>0</v>
      </c>
      <c r="AF324" s="53">
        <f t="shared" si="57"/>
        <v>0</v>
      </c>
      <c r="AG324" s="53">
        <f>IFERROR((((Y324)/Q324)*24),"0.00")</f>
        <v>4.6903862616483575E-5</v>
      </c>
      <c r="AH324" s="53">
        <f t="shared" si="55"/>
        <v>4.6903862616483575E-5</v>
      </c>
      <c r="AI324" s="53" t="str">
        <f t="shared" si="56"/>
        <v>0.00</v>
      </c>
      <c r="AJ324" s="44" t="s">
        <v>681</v>
      </c>
      <c r="AK324" s="15" t="s">
        <v>683</v>
      </c>
      <c r="AL324" s="14" t="s">
        <v>76</v>
      </c>
      <c r="AM324" s="39" t="s">
        <v>58</v>
      </c>
      <c r="AN324" s="39" t="s">
        <v>59</v>
      </c>
      <c r="AO324" s="39" t="s">
        <v>77</v>
      </c>
      <c r="AP324" s="39" t="s">
        <v>61</v>
      </c>
      <c r="AQ324" s="20"/>
      <c r="AR324" s="20"/>
      <c r="AS324" s="20"/>
      <c r="AT324" s="20"/>
      <c r="AU324" s="20"/>
      <c r="AV324" s="20"/>
      <c r="AW324" s="20"/>
      <c r="AX324" s="20"/>
      <c r="AY324" s="20"/>
      <c r="AZ324" s="20"/>
      <c r="BA324" s="20"/>
      <c r="BB324" s="20"/>
    </row>
    <row r="325" spans="1:54" ht="26.1" customHeight="1" x14ac:dyDescent="0.25">
      <c r="A325" s="21">
        <v>374</v>
      </c>
      <c r="B325" s="39" t="s">
        <v>10</v>
      </c>
      <c r="C325" s="13" t="s">
        <v>10</v>
      </c>
      <c r="D325" s="13">
        <v>34003</v>
      </c>
      <c r="E325" s="13" t="s">
        <v>252</v>
      </c>
      <c r="F325" s="13">
        <v>2488</v>
      </c>
      <c r="G325" s="13" t="s">
        <v>271</v>
      </c>
      <c r="H325" s="13" t="s">
        <v>302</v>
      </c>
      <c r="I325" s="13" t="s">
        <v>82</v>
      </c>
      <c r="J325" s="13" t="s">
        <v>84</v>
      </c>
      <c r="K325" s="13" t="s">
        <v>337</v>
      </c>
      <c r="L325" s="4">
        <v>2398</v>
      </c>
      <c r="M325" s="4">
        <v>1401</v>
      </c>
      <c r="N325" s="14" t="s">
        <v>39</v>
      </c>
      <c r="O325" s="15" t="s">
        <v>679</v>
      </c>
      <c r="P325" s="68">
        <v>2129.86</v>
      </c>
      <c r="Q325" s="61">
        <v>2123.69</v>
      </c>
      <c r="R325" s="65">
        <f t="shared" si="49"/>
        <v>0.96461050724637687</v>
      </c>
      <c r="S325" s="65">
        <f t="shared" si="50"/>
        <v>0.96181612318840581</v>
      </c>
      <c r="T325" s="15">
        <v>1.25587430895359E-2</v>
      </c>
      <c r="U325" s="15">
        <v>1.4786433999999999E-2</v>
      </c>
      <c r="V325" s="15">
        <f t="shared" si="51"/>
        <v>2.2276909104640991E-3</v>
      </c>
      <c r="W325" s="15">
        <f t="shared" si="52"/>
        <v>17.738167701831873</v>
      </c>
      <c r="X325" s="15">
        <v>3.4147095828658898E-3</v>
      </c>
      <c r="Y325" s="15">
        <v>4.1503859999999998E-3</v>
      </c>
      <c r="Z325" s="15">
        <f t="shared" si="53"/>
        <v>7.3567641713411002E-4</v>
      </c>
      <c r="AA325" s="16">
        <f t="shared" si="54"/>
        <v>21.544333398820793</v>
      </c>
      <c r="AB325" s="13">
        <v>0.01</v>
      </c>
      <c r="AC325" s="13">
        <v>0</v>
      </c>
      <c r="AD325" s="13">
        <v>0</v>
      </c>
      <c r="AE325" s="13">
        <v>0</v>
      </c>
      <c r="AF325" s="53">
        <f t="shared" si="57"/>
        <v>0</v>
      </c>
      <c r="AG325" s="53">
        <f>IFERROR((((Y325)/Q325)*24),"0.00")</f>
        <v>4.6903862616483575E-5</v>
      </c>
      <c r="AH325" s="53">
        <f t="shared" si="55"/>
        <v>4.6903862616483575E-5</v>
      </c>
      <c r="AI325" s="53" t="str">
        <f t="shared" si="56"/>
        <v>0.00</v>
      </c>
      <c r="AJ325" s="44" t="s">
        <v>681</v>
      </c>
      <c r="AK325" s="15" t="s">
        <v>683</v>
      </c>
      <c r="AL325" s="14" t="s">
        <v>76</v>
      </c>
      <c r="AM325" s="39" t="s">
        <v>58</v>
      </c>
      <c r="AN325" s="39" t="s">
        <v>59</v>
      </c>
      <c r="AO325" s="39" t="s">
        <v>77</v>
      </c>
      <c r="AP325" s="39" t="s">
        <v>61</v>
      </c>
      <c r="AQ325" s="20"/>
      <c r="AR325" s="20"/>
      <c r="AS325" s="20"/>
      <c r="AT325" s="20"/>
      <c r="AU325" s="20"/>
      <c r="AV325" s="20"/>
      <c r="AW325" s="20"/>
      <c r="AX325" s="20"/>
      <c r="AY325" s="20"/>
      <c r="AZ325" s="20"/>
      <c r="BA325" s="20"/>
      <c r="BB325" s="20"/>
    </row>
    <row r="326" spans="1:54" ht="26.1" customHeight="1" x14ac:dyDescent="0.25">
      <c r="A326" s="21">
        <v>375</v>
      </c>
      <c r="B326" s="39" t="s">
        <v>10</v>
      </c>
      <c r="C326" s="13" t="s">
        <v>10</v>
      </c>
      <c r="D326" s="13">
        <v>34003</v>
      </c>
      <c r="E326" s="13" t="s">
        <v>252</v>
      </c>
      <c r="F326" s="13">
        <v>2488</v>
      </c>
      <c r="G326" s="13" t="s">
        <v>271</v>
      </c>
      <c r="H326" s="13" t="s">
        <v>302</v>
      </c>
      <c r="I326" s="13" t="s">
        <v>82</v>
      </c>
      <c r="J326" s="13" t="s">
        <v>84</v>
      </c>
      <c r="K326" s="13" t="s">
        <v>337</v>
      </c>
      <c r="L326" s="4">
        <v>2398</v>
      </c>
      <c r="M326" s="4">
        <v>1401</v>
      </c>
      <c r="N326" s="14" t="s">
        <v>37</v>
      </c>
      <c r="O326" s="15" t="s">
        <v>679</v>
      </c>
      <c r="P326" s="68">
        <v>2129.86</v>
      </c>
      <c r="Q326" s="61">
        <v>2123.69</v>
      </c>
      <c r="R326" s="65">
        <f t="shared" si="49"/>
        <v>0.96461050724637687</v>
      </c>
      <c r="S326" s="65">
        <f t="shared" si="50"/>
        <v>0.96181612318840581</v>
      </c>
      <c r="T326" s="15">
        <v>2.8873096000045602E-3</v>
      </c>
      <c r="U326" s="15">
        <v>3.399465E-3</v>
      </c>
      <c r="V326" s="15">
        <f t="shared" si="51"/>
        <v>5.121553999954398E-4</v>
      </c>
      <c r="W326" s="15">
        <f t="shared" si="52"/>
        <v>17.738153192668733</v>
      </c>
      <c r="X326" s="15">
        <v>7.8505656892148004E-4</v>
      </c>
      <c r="Y326" s="15">
        <v>9.5419199999999997E-4</v>
      </c>
      <c r="Z326" s="15">
        <f t="shared" si="53"/>
        <v>1.6913543107851994E-4</v>
      </c>
      <c r="AA326" s="16">
        <f t="shared" si="54"/>
        <v>21.544362250338239</v>
      </c>
      <c r="AB326" s="13">
        <v>0</v>
      </c>
      <c r="AC326" s="13">
        <v>0</v>
      </c>
      <c r="AD326" s="13">
        <v>0</v>
      </c>
      <c r="AE326" s="13">
        <v>0</v>
      </c>
      <c r="AF326" s="53">
        <f t="shared" si="57"/>
        <v>0</v>
      </c>
      <c r="AG326" s="53">
        <f>IFERROR((((Y326)/Q326)*24),"0.00")</f>
        <v>1.0783404357509805E-5</v>
      </c>
      <c r="AH326" s="53">
        <f t="shared" si="55"/>
        <v>1.0783404357509805E-5</v>
      </c>
      <c r="AI326" s="53" t="str">
        <f t="shared" si="56"/>
        <v>0.00</v>
      </c>
      <c r="AJ326" s="44" t="s">
        <v>681</v>
      </c>
      <c r="AK326" s="15" t="s">
        <v>683</v>
      </c>
      <c r="AL326" s="14" t="s">
        <v>76</v>
      </c>
      <c r="AM326" s="39" t="s">
        <v>58</v>
      </c>
      <c r="AN326" s="39" t="s">
        <v>59</v>
      </c>
      <c r="AO326" s="39" t="s">
        <v>77</v>
      </c>
      <c r="AP326" s="39" t="s">
        <v>61</v>
      </c>
      <c r="AQ326" s="20"/>
      <c r="AR326" s="20"/>
      <c r="AS326" s="20"/>
      <c r="AT326" s="20"/>
      <c r="AU326" s="20"/>
      <c r="AV326" s="20"/>
      <c r="AW326" s="20"/>
      <c r="AX326" s="20"/>
      <c r="AY326" s="20"/>
      <c r="AZ326" s="20"/>
      <c r="BA326" s="20"/>
      <c r="BB326" s="20"/>
    </row>
    <row r="327" spans="1:54" ht="26.1" customHeight="1" x14ac:dyDescent="0.25">
      <c r="A327" s="21">
        <v>1533</v>
      </c>
      <c r="B327" s="39" t="s">
        <v>10</v>
      </c>
      <c r="C327" s="13" t="s">
        <v>10</v>
      </c>
      <c r="D327" s="13">
        <v>34003</v>
      </c>
      <c r="E327" s="13" t="s">
        <v>252</v>
      </c>
      <c r="F327" s="13">
        <v>2488</v>
      </c>
      <c r="G327" s="13" t="s">
        <v>271</v>
      </c>
      <c r="H327" s="13" t="s">
        <v>302</v>
      </c>
      <c r="I327" s="13" t="s">
        <v>82</v>
      </c>
      <c r="J327" s="13" t="s">
        <v>84</v>
      </c>
      <c r="K327" s="13" t="s">
        <v>337</v>
      </c>
      <c r="L327" s="4">
        <v>2398</v>
      </c>
      <c r="M327" s="4">
        <v>1401</v>
      </c>
      <c r="N327" s="14" t="s">
        <v>34</v>
      </c>
      <c r="O327" s="15" t="s">
        <v>679</v>
      </c>
      <c r="P327" s="68">
        <v>2129.86</v>
      </c>
      <c r="Q327" s="61">
        <v>2123.69</v>
      </c>
      <c r="R327" s="65">
        <f t="shared" si="49"/>
        <v>0.96461050724637687</v>
      </c>
      <c r="S327" s="65">
        <f t="shared" si="50"/>
        <v>0.96181612318840581</v>
      </c>
      <c r="T327" s="15">
        <v>0</v>
      </c>
      <c r="U327" s="15">
        <v>0</v>
      </c>
      <c r="V327" s="15">
        <f t="shared" si="51"/>
        <v>0</v>
      </c>
      <c r="W327" s="15" t="str">
        <f t="shared" si="52"/>
        <v>0.00</v>
      </c>
      <c r="X327" s="15">
        <v>0</v>
      </c>
      <c r="Y327" s="15">
        <v>0</v>
      </c>
      <c r="Z327" s="15">
        <f t="shared" si="53"/>
        <v>0</v>
      </c>
      <c r="AA327" s="16" t="str">
        <f t="shared" si="54"/>
        <v>0</v>
      </c>
      <c r="AB327" s="13">
        <v>0</v>
      </c>
      <c r="AC327" s="13">
        <v>0.01</v>
      </c>
      <c r="AD327" s="13">
        <v>0</v>
      </c>
      <c r="AE327" s="13">
        <v>0</v>
      </c>
      <c r="AF327" s="53">
        <f t="shared" si="57"/>
        <v>5.0000000000000004E-6</v>
      </c>
      <c r="AG327" s="53">
        <f>IFERROR((((Y327)/Q327)*24),"0.00")</f>
        <v>0</v>
      </c>
      <c r="AH327" s="53">
        <f t="shared" si="55"/>
        <v>-5.0000000000000004E-6</v>
      </c>
      <c r="AI327" s="53">
        <f t="shared" si="56"/>
        <v>-100</v>
      </c>
      <c r="AJ327" s="44" t="s">
        <v>681</v>
      </c>
      <c r="AK327" s="15" t="s">
        <v>683</v>
      </c>
      <c r="AL327" s="14" t="s">
        <v>76</v>
      </c>
      <c r="AM327" s="39" t="s">
        <v>58</v>
      </c>
      <c r="AN327" s="39" t="s">
        <v>59</v>
      </c>
      <c r="AO327" s="39" t="s">
        <v>77</v>
      </c>
      <c r="AP327" s="39" t="s">
        <v>61</v>
      </c>
      <c r="AQ327" s="20"/>
      <c r="AR327" s="20"/>
      <c r="AS327" s="20"/>
      <c r="AT327" s="20"/>
      <c r="AU327" s="20"/>
      <c r="AV327" s="20"/>
      <c r="AW327" s="20"/>
      <c r="AX327" s="20"/>
      <c r="AY327" s="20"/>
      <c r="AZ327" s="20"/>
      <c r="BA327" s="20"/>
      <c r="BB327" s="20"/>
    </row>
    <row r="328" spans="1:54" ht="26.1" customHeight="1" x14ac:dyDescent="0.25">
      <c r="A328" s="21">
        <v>1746</v>
      </c>
      <c r="B328" s="40" t="s">
        <v>10</v>
      </c>
      <c r="C328" s="13" t="s">
        <v>10</v>
      </c>
      <c r="D328" s="13">
        <v>34003</v>
      </c>
      <c r="E328" s="13" t="s">
        <v>252</v>
      </c>
      <c r="F328" s="13">
        <v>2488</v>
      </c>
      <c r="G328" s="13" t="s">
        <v>271</v>
      </c>
      <c r="H328" s="13" t="s">
        <v>302</v>
      </c>
      <c r="I328" s="13" t="s">
        <v>82</v>
      </c>
      <c r="J328" s="13" t="s">
        <v>84</v>
      </c>
      <c r="K328" s="13" t="s">
        <v>337</v>
      </c>
      <c r="L328" s="4">
        <v>2398</v>
      </c>
      <c r="M328" s="4">
        <v>1401</v>
      </c>
      <c r="N328" s="13" t="s">
        <v>36</v>
      </c>
      <c r="O328" s="15" t="s">
        <v>679</v>
      </c>
      <c r="P328" s="68">
        <v>2129.86</v>
      </c>
      <c r="Q328" s="61">
        <v>2123.69</v>
      </c>
      <c r="R328" s="65">
        <f t="shared" ref="R328:R391" si="58">P328/2208</f>
        <v>0.96461050724637687</v>
      </c>
      <c r="S328" s="65">
        <f t="shared" ref="S328:S391" si="59">Q328/2208</f>
        <v>0.96181612318840581</v>
      </c>
      <c r="T328" s="15">
        <v>1.0371939780445301</v>
      </c>
      <c r="U328" s="15">
        <v>1.22173398</v>
      </c>
      <c r="V328" s="15">
        <f t="shared" ref="V328:V391" si="60">U328-T328</f>
        <v>0.18454000195546993</v>
      </c>
      <c r="W328" s="15">
        <f t="shared" ref="W328:W391" si="61">IFERROR(((U328-T328)/T328)*100,"0.00")</f>
        <v>17.792236154647924</v>
      </c>
      <c r="X328" s="15">
        <v>0.27674001823821531</v>
      </c>
      <c r="Y328" s="15">
        <v>0.33636187200000001</v>
      </c>
      <c r="Z328" s="15">
        <f t="shared" ref="Z328:Z391" si="62">Y328-X328</f>
        <v>5.9621853761784693E-2</v>
      </c>
      <c r="AA328" s="16">
        <f t="shared" ref="AA328:AA391" si="63">IFERROR(((Y328-X328)/X328)*100,"0")</f>
        <v>21.544355652409742</v>
      </c>
      <c r="AB328" s="13">
        <v>1.05</v>
      </c>
      <c r="AC328" s="13">
        <v>42.04</v>
      </c>
      <c r="AD328" s="13">
        <v>44.63</v>
      </c>
      <c r="AE328" s="13">
        <v>0</v>
      </c>
      <c r="AF328" s="53">
        <f t="shared" si="57"/>
        <v>2.102E-2</v>
      </c>
      <c r="AG328" s="53">
        <f>IFERROR(AF328+(AF328*(AA328/100)),"0.00")</f>
        <v>2.554862355813653E-2</v>
      </c>
      <c r="AH328" s="53">
        <f t="shared" ref="AH328:AH391" si="64">AG328-AF328</f>
        <v>4.528623558136529E-3</v>
      </c>
      <c r="AI328" s="53">
        <f t="shared" ref="AI328:AI391" si="65">IFERROR(((AG328-AF328)/AF328)*100,"0.00")</f>
        <v>21.544355652409745</v>
      </c>
      <c r="AJ328" s="44" t="s">
        <v>681</v>
      </c>
      <c r="AK328" s="15" t="s">
        <v>683</v>
      </c>
      <c r="AL328" s="14" t="s">
        <v>76</v>
      </c>
      <c r="AM328" s="39" t="s">
        <v>58</v>
      </c>
      <c r="AN328" s="39" t="s">
        <v>59</v>
      </c>
      <c r="AO328" s="39" t="s">
        <v>77</v>
      </c>
      <c r="AP328" s="39" t="s">
        <v>61</v>
      </c>
      <c r="AQ328" s="59"/>
      <c r="AR328" s="20"/>
      <c r="AS328" s="20"/>
      <c r="AT328" s="20"/>
      <c r="AU328" s="20"/>
      <c r="AV328" s="20"/>
      <c r="AW328" s="20"/>
      <c r="AX328" s="20"/>
      <c r="AY328" s="20"/>
      <c r="AZ328" s="20"/>
      <c r="BA328" s="20"/>
      <c r="BB328" s="20"/>
    </row>
    <row r="329" spans="1:54" ht="26.1" customHeight="1" x14ac:dyDescent="0.25">
      <c r="A329" s="21">
        <v>1866</v>
      </c>
      <c r="B329" s="39" t="s">
        <v>10</v>
      </c>
      <c r="C329" s="13" t="s">
        <v>10</v>
      </c>
      <c r="D329" s="13">
        <v>34003</v>
      </c>
      <c r="E329" s="13" t="s">
        <v>252</v>
      </c>
      <c r="F329" s="13">
        <v>2488</v>
      </c>
      <c r="G329" s="13" t="s">
        <v>271</v>
      </c>
      <c r="H329" s="13" t="s">
        <v>302</v>
      </c>
      <c r="I329" s="13" t="s">
        <v>82</v>
      </c>
      <c r="J329" s="13" t="s">
        <v>84</v>
      </c>
      <c r="K329" s="13" t="s">
        <v>337</v>
      </c>
      <c r="L329" s="4">
        <v>2398</v>
      </c>
      <c r="M329" s="4">
        <v>1401</v>
      </c>
      <c r="N329" s="14" t="s">
        <v>35</v>
      </c>
      <c r="O329" s="15" t="s">
        <v>679</v>
      </c>
      <c r="P329" s="68">
        <v>2129.86</v>
      </c>
      <c r="Q329" s="61">
        <v>2123.69</v>
      </c>
      <c r="R329" s="65">
        <f t="shared" si="58"/>
        <v>0.96461050724637687</v>
      </c>
      <c r="S329" s="65">
        <f t="shared" si="59"/>
        <v>0.96181612318840581</v>
      </c>
      <c r="T329" s="15">
        <v>6.2795365200466202</v>
      </c>
      <c r="U329" s="15">
        <v>7.3934111160000002</v>
      </c>
      <c r="V329" s="15">
        <f t="shared" si="60"/>
        <v>1.11387459595338</v>
      </c>
      <c r="W329" s="15">
        <f t="shared" si="61"/>
        <v>17.738165745154554</v>
      </c>
      <c r="X329" s="15">
        <v>1.7073996480448801</v>
      </c>
      <c r="Y329" s="15">
        <v>2.0752478959999996</v>
      </c>
      <c r="Z329" s="15">
        <f t="shared" si="62"/>
        <v>0.3678482479551195</v>
      </c>
      <c r="AA329" s="16">
        <f t="shared" si="63"/>
        <v>21.544355381374096</v>
      </c>
      <c r="AB329" s="13">
        <v>6.28</v>
      </c>
      <c r="AC329" s="13">
        <v>134.27000000000001</v>
      </c>
      <c r="AD329" s="13">
        <v>0</v>
      </c>
      <c r="AE329" s="13">
        <v>291.08</v>
      </c>
      <c r="AF329" s="53">
        <f t="shared" si="57"/>
        <v>6.7135E-2</v>
      </c>
      <c r="AG329" s="53">
        <f>IFERROR(AF329+(AF329*(AA329/100)),"0.00")</f>
        <v>8.1598802985285504E-2</v>
      </c>
      <c r="AH329" s="53">
        <f t="shared" si="64"/>
        <v>1.4463802985285504E-2</v>
      </c>
      <c r="AI329" s="53">
        <f t="shared" si="65"/>
        <v>21.544355381374103</v>
      </c>
      <c r="AJ329" s="44" t="s">
        <v>681</v>
      </c>
      <c r="AK329" s="15" t="s">
        <v>683</v>
      </c>
      <c r="AL329" s="14" t="s">
        <v>76</v>
      </c>
      <c r="AM329" s="39" t="s">
        <v>58</v>
      </c>
      <c r="AN329" s="39" t="s">
        <v>59</v>
      </c>
      <c r="AO329" s="39" t="s">
        <v>77</v>
      </c>
      <c r="AP329" s="39" t="s">
        <v>61</v>
      </c>
      <c r="AQ329" s="20"/>
      <c r="AR329" s="20"/>
      <c r="AS329" s="20"/>
      <c r="AT329" s="20"/>
      <c r="AU329" s="20"/>
      <c r="AV329" s="20"/>
      <c r="AW329" s="20"/>
      <c r="AX329" s="20"/>
      <c r="AY329" s="20"/>
      <c r="AZ329" s="20"/>
      <c r="BA329" s="20"/>
      <c r="BB329" s="20"/>
    </row>
    <row r="330" spans="1:54" ht="26.1" customHeight="1" x14ac:dyDescent="0.25">
      <c r="A330" s="21">
        <v>317</v>
      </c>
      <c r="B330" s="39" t="s">
        <v>10</v>
      </c>
      <c r="C330" s="13" t="s">
        <v>10</v>
      </c>
      <c r="D330" s="13">
        <v>34003</v>
      </c>
      <c r="E330" s="13" t="s">
        <v>252</v>
      </c>
      <c r="F330" s="13">
        <v>2488</v>
      </c>
      <c r="G330" s="13" t="s">
        <v>271</v>
      </c>
      <c r="H330" s="13" t="s">
        <v>317</v>
      </c>
      <c r="I330" s="13" t="s">
        <v>82</v>
      </c>
      <c r="J330" s="13" t="s">
        <v>84</v>
      </c>
      <c r="K330" s="13" t="s">
        <v>316</v>
      </c>
      <c r="L330" s="4">
        <v>2398</v>
      </c>
      <c r="M330" s="4">
        <v>1101</v>
      </c>
      <c r="N330" s="14" t="s">
        <v>40</v>
      </c>
      <c r="O330" s="15" t="s">
        <v>679</v>
      </c>
      <c r="P330" s="68">
        <v>2054.36</v>
      </c>
      <c r="Q330" s="61">
        <v>1779.42</v>
      </c>
      <c r="R330" s="65">
        <f t="shared" si="58"/>
        <v>0.93041666666666667</v>
      </c>
      <c r="S330" s="65">
        <f t="shared" si="59"/>
        <v>0.8058967391304348</v>
      </c>
      <c r="T330" s="15">
        <v>0</v>
      </c>
      <c r="U330" s="15">
        <v>0</v>
      </c>
      <c r="V330" s="15">
        <f t="shared" si="60"/>
        <v>0</v>
      </c>
      <c r="W330" s="15" t="str">
        <f t="shared" si="61"/>
        <v>0.00</v>
      </c>
      <c r="X330" s="15">
        <v>0</v>
      </c>
      <c r="Y330" s="15">
        <v>0</v>
      </c>
      <c r="Z330" s="15">
        <f t="shared" si="62"/>
        <v>0</v>
      </c>
      <c r="AA330" s="16" t="str">
        <f t="shared" si="63"/>
        <v>0</v>
      </c>
      <c r="AB330" s="13">
        <v>0</v>
      </c>
      <c r="AC330" s="13">
        <v>0</v>
      </c>
      <c r="AD330" s="13">
        <v>0</v>
      </c>
      <c r="AE330" s="13">
        <v>0</v>
      </c>
      <c r="AF330" s="53">
        <f t="shared" si="57"/>
        <v>0</v>
      </c>
      <c r="AG330" s="53">
        <f t="shared" ref="AG330:AG335" si="66">IFERROR((((Y330)/Q330)*24),"0.00")</f>
        <v>0</v>
      </c>
      <c r="AH330" s="53">
        <f t="shared" si="64"/>
        <v>0</v>
      </c>
      <c r="AI330" s="53" t="str">
        <f t="shared" si="65"/>
        <v>0.00</v>
      </c>
      <c r="AJ330" s="44" t="s">
        <v>681</v>
      </c>
      <c r="AK330" s="15" t="s">
        <v>683</v>
      </c>
      <c r="AL330" s="14" t="s">
        <v>76</v>
      </c>
      <c r="AM330" s="39" t="s">
        <v>58</v>
      </c>
      <c r="AN330" s="39" t="s">
        <v>59</v>
      </c>
      <c r="AO330" s="39" t="s">
        <v>77</v>
      </c>
      <c r="AP330" s="39" t="s">
        <v>61</v>
      </c>
      <c r="AQ330" s="20"/>
      <c r="AR330" s="20"/>
      <c r="AS330" s="20"/>
      <c r="AT330" s="20"/>
      <c r="AU330" s="20"/>
      <c r="AV330" s="20"/>
      <c r="AW330" s="20"/>
      <c r="AX330" s="20"/>
      <c r="AY330" s="20"/>
      <c r="AZ330" s="20"/>
      <c r="BA330" s="20"/>
      <c r="BB330" s="20"/>
    </row>
    <row r="331" spans="1:54" ht="26.1" customHeight="1" x14ac:dyDescent="0.25">
      <c r="A331" s="21">
        <v>318</v>
      </c>
      <c r="B331" s="39" t="s">
        <v>10</v>
      </c>
      <c r="C331" s="13" t="s">
        <v>10</v>
      </c>
      <c r="D331" s="13">
        <v>34003</v>
      </c>
      <c r="E331" s="13" t="s">
        <v>252</v>
      </c>
      <c r="F331" s="13">
        <v>2488</v>
      </c>
      <c r="G331" s="13" t="s">
        <v>271</v>
      </c>
      <c r="H331" s="13" t="s">
        <v>317</v>
      </c>
      <c r="I331" s="13" t="s">
        <v>82</v>
      </c>
      <c r="J331" s="13" t="s">
        <v>84</v>
      </c>
      <c r="K331" s="13" t="s">
        <v>316</v>
      </c>
      <c r="L331" s="4">
        <v>2398</v>
      </c>
      <c r="M331" s="4">
        <v>1101</v>
      </c>
      <c r="N331" s="14" t="s">
        <v>38</v>
      </c>
      <c r="O331" s="15" t="s">
        <v>679</v>
      </c>
      <c r="P331" s="68">
        <v>2054.36</v>
      </c>
      <c r="Q331" s="61">
        <v>1779.42</v>
      </c>
      <c r="R331" s="65">
        <f t="shared" si="58"/>
        <v>0.93041666666666667</v>
      </c>
      <c r="S331" s="65">
        <f t="shared" si="59"/>
        <v>0.8058967391304348</v>
      </c>
      <c r="T331" s="15">
        <v>9.6671002712447295E-3</v>
      </c>
      <c r="U331" s="15">
        <v>1.1790423E-2</v>
      </c>
      <c r="V331" s="15">
        <f t="shared" si="60"/>
        <v>2.1233227287552701E-3</v>
      </c>
      <c r="W331" s="15">
        <f t="shared" si="61"/>
        <v>21.964422310495724</v>
      </c>
      <c r="X331" s="15">
        <v>2.4525844741404099E-3</v>
      </c>
      <c r="Y331" s="15">
        <v>3.110668E-3</v>
      </c>
      <c r="Z331" s="15">
        <f t="shared" si="62"/>
        <v>6.5808352585959009E-4</v>
      </c>
      <c r="AA331" s="16">
        <f t="shared" si="63"/>
        <v>26.832247076433013</v>
      </c>
      <c r="AB331" s="13">
        <v>0.01</v>
      </c>
      <c r="AC331" s="13">
        <v>0</v>
      </c>
      <c r="AD331" s="13">
        <v>0</v>
      </c>
      <c r="AE331" s="13">
        <v>0</v>
      </c>
      <c r="AF331" s="53">
        <f t="shared" si="57"/>
        <v>0</v>
      </c>
      <c r="AG331" s="53">
        <f t="shared" si="66"/>
        <v>4.1955261826887415E-5</v>
      </c>
      <c r="AH331" s="53">
        <f t="shared" si="64"/>
        <v>4.1955261826887415E-5</v>
      </c>
      <c r="AI331" s="53" t="str">
        <f t="shared" si="65"/>
        <v>0.00</v>
      </c>
      <c r="AJ331" s="44" t="s">
        <v>681</v>
      </c>
      <c r="AK331" s="15" t="s">
        <v>683</v>
      </c>
      <c r="AL331" s="14" t="s">
        <v>76</v>
      </c>
      <c r="AM331" s="39" t="s">
        <v>58</v>
      </c>
      <c r="AN331" s="39" t="s">
        <v>59</v>
      </c>
      <c r="AO331" s="39" t="s">
        <v>77</v>
      </c>
      <c r="AP331" s="39" t="s">
        <v>61</v>
      </c>
      <c r="AQ331" s="20"/>
      <c r="AR331" s="20"/>
      <c r="AS331" s="20"/>
      <c r="AT331" s="20"/>
      <c r="AU331" s="20"/>
      <c r="AV331" s="20"/>
      <c r="AW331" s="20"/>
      <c r="AX331" s="20"/>
      <c r="AY331" s="20"/>
      <c r="AZ331" s="20"/>
      <c r="BA331" s="20"/>
      <c r="BB331" s="20"/>
    </row>
    <row r="332" spans="1:54" ht="26.1" customHeight="1" x14ac:dyDescent="0.25">
      <c r="A332" s="21">
        <v>319</v>
      </c>
      <c r="B332" s="39" t="s">
        <v>10</v>
      </c>
      <c r="C332" s="13" t="s">
        <v>10</v>
      </c>
      <c r="D332" s="13">
        <v>34003</v>
      </c>
      <c r="E332" s="13" t="s">
        <v>252</v>
      </c>
      <c r="F332" s="13">
        <v>2488</v>
      </c>
      <c r="G332" s="13" t="s">
        <v>271</v>
      </c>
      <c r="H332" s="13" t="s">
        <v>317</v>
      </c>
      <c r="I332" s="13" t="s">
        <v>82</v>
      </c>
      <c r="J332" s="13" t="s">
        <v>84</v>
      </c>
      <c r="K332" s="13" t="s">
        <v>316</v>
      </c>
      <c r="L332" s="4">
        <v>2398</v>
      </c>
      <c r="M332" s="4">
        <v>1101</v>
      </c>
      <c r="N332" s="14" t="s">
        <v>39</v>
      </c>
      <c r="O332" s="15" t="s">
        <v>679</v>
      </c>
      <c r="P332" s="68">
        <v>2054.36</v>
      </c>
      <c r="Q332" s="61">
        <v>1779.42</v>
      </c>
      <c r="R332" s="65">
        <f t="shared" si="58"/>
        <v>0.93041666666666667</v>
      </c>
      <c r="S332" s="65">
        <f t="shared" si="59"/>
        <v>0.8058967391304348</v>
      </c>
      <c r="T332" s="15">
        <v>9.6671002712447295E-3</v>
      </c>
      <c r="U332" s="15">
        <v>1.1790423E-2</v>
      </c>
      <c r="V332" s="15">
        <f t="shared" si="60"/>
        <v>2.1233227287552701E-3</v>
      </c>
      <c r="W332" s="15">
        <f t="shared" si="61"/>
        <v>21.964422310495724</v>
      </c>
      <c r="X332" s="15">
        <v>2.4525844741404099E-3</v>
      </c>
      <c r="Y332" s="15">
        <v>3.110668E-3</v>
      </c>
      <c r="Z332" s="15">
        <f t="shared" si="62"/>
        <v>6.5808352585959009E-4</v>
      </c>
      <c r="AA332" s="16">
        <f t="shared" si="63"/>
        <v>26.832247076433013</v>
      </c>
      <c r="AB332" s="13">
        <v>0.01</v>
      </c>
      <c r="AC332" s="13">
        <v>0</v>
      </c>
      <c r="AD332" s="13">
        <v>0</v>
      </c>
      <c r="AE332" s="13">
        <v>0</v>
      </c>
      <c r="AF332" s="53">
        <f t="shared" si="57"/>
        <v>0</v>
      </c>
      <c r="AG332" s="53">
        <f t="shared" si="66"/>
        <v>4.1955261826887415E-5</v>
      </c>
      <c r="AH332" s="53">
        <f t="shared" si="64"/>
        <v>4.1955261826887415E-5</v>
      </c>
      <c r="AI332" s="53" t="str">
        <f t="shared" si="65"/>
        <v>0.00</v>
      </c>
      <c r="AJ332" s="44" t="s">
        <v>681</v>
      </c>
      <c r="AK332" s="15" t="s">
        <v>683</v>
      </c>
      <c r="AL332" s="14" t="s">
        <v>76</v>
      </c>
      <c r="AM332" s="39" t="s">
        <v>58</v>
      </c>
      <c r="AN332" s="39" t="s">
        <v>59</v>
      </c>
      <c r="AO332" s="39" t="s">
        <v>77</v>
      </c>
      <c r="AP332" s="39" t="s">
        <v>61</v>
      </c>
      <c r="AQ332" s="20"/>
      <c r="AR332" s="20"/>
      <c r="AS332" s="20"/>
      <c r="AT332" s="20"/>
      <c r="AU332" s="20"/>
      <c r="AV332" s="20"/>
      <c r="AW332" s="20"/>
      <c r="AX332" s="20"/>
      <c r="AY332" s="20"/>
      <c r="AZ332" s="20"/>
      <c r="BA332" s="20"/>
      <c r="BB332" s="20"/>
    </row>
    <row r="333" spans="1:54" ht="26.1" customHeight="1" x14ac:dyDescent="0.25">
      <c r="A333" s="21">
        <v>320</v>
      </c>
      <c r="B333" s="39" t="s">
        <v>10</v>
      </c>
      <c r="C333" s="13" t="s">
        <v>10</v>
      </c>
      <c r="D333" s="13">
        <v>34003</v>
      </c>
      <c r="E333" s="13" t="s">
        <v>252</v>
      </c>
      <c r="F333" s="13">
        <v>2488</v>
      </c>
      <c r="G333" s="13" t="s">
        <v>271</v>
      </c>
      <c r="H333" s="13" t="s">
        <v>317</v>
      </c>
      <c r="I333" s="13" t="s">
        <v>82</v>
      </c>
      <c r="J333" s="13" t="s">
        <v>84</v>
      </c>
      <c r="K333" s="13" t="s">
        <v>316</v>
      </c>
      <c r="L333" s="4">
        <v>2398</v>
      </c>
      <c r="M333" s="4">
        <v>1101</v>
      </c>
      <c r="N333" s="14" t="s">
        <v>37</v>
      </c>
      <c r="O333" s="15" t="s">
        <v>679</v>
      </c>
      <c r="P333" s="68">
        <v>2054.36</v>
      </c>
      <c r="Q333" s="61">
        <v>1779.42</v>
      </c>
      <c r="R333" s="65">
        <f t="shared" si="58"/>
        <v>0.93041666666666667</v>
      </c>
      <c r="S333" s="65">
        <f t="shared" si="59"/>
        <v>0.8058967391304348</v>
      </c>
      <c r="T333" s="15">
        <v>8.8860260098778401E-4</v>
      </c>
      <c r="U333" s="15">
        <v>1.083779E-3</v>
      </c>
      <c r="V333" s="15">
        <f t="shared" si="60"/>
        <v>1.9517639901221598E-4</v>
      </c>
      <c r="W333" s="15">
        <f t="shared" si="61"/>
        <v>21.964419054733238</v>
      </c>
      <c r="X333" s="15">
        <v>2.2544226104140758E-4</v>
      </c>
      <c r="Y333" s="15">
        <v>2.8600000000000001E-4</v>
      </c>
      <c r="Z333" s="15">
        <f t="shared" si="62"/>
        <v>6.0557738958592433E-5</v>
      </c>
      <c r="AA333" s="16">
        <f t="shared" si="63"/>
        <v>26.86175106603887</v>
      </c>
      <c r="AB333" s="13">
        <v>0</v>
      </c>
      <c r="AC333" s="13">
        <v>0</v>
      </c>
      <c r="AD333" s="13">
        <v>0</v>
      </c>
      <c r="AE333" s="13">
        <v>0</v>
      </c>
      <c r="AF333" s="53">
        <f t="shared" si="57"/>
        <v>0</v>
      </c>
      <c r="AG333" s="53">
        <f t="shared" si="66"/>
        <v>3.857436692854975E-6</v>
      </c>
      <c r="AH333" s="53">
        <f t="shared" si="64"/>
        <v>3.857436692854975E-6</v>
      </c>
      <c r="AI333" s="53" t="str">
        <f t="shared" si="65"/>
        <v>0.00</v>
      </c>
      <c r="AJ333" s="44" t="s">
        <v>681</v>
      </c>
      <c r="AK333" s="15" t="s">
        <v>683</v>
      </c>
      <c r="AL333" s="14" t="s">
        <v>76</v>
      </c>
      <c r="AM333" s="39" t="s">
        <v>58</v>
      </c>
      <c r="AN333" s="39" t="s">
        <v>59</v>
      </c>
      <c r="AO333" s="39" t="s">
        <v>77</v>
      </c>
      <c r="AP333" s="39" t="s">
        <v>61</v>
      </c>
      <c r="AQ333" s="20"/>
      <c r="AR333" s="20"/>
      <c r="AS333" s="20"/>
      <c r="AT333" s="20"/>
      <c r="AU333" s="20"/>
      <c r="AV333" s="20"/>
      <c r="AW333" s="20"/>
      <c r="AX333" s="20"/>
      <c r="AY333" s="20"/>
      <c r="AZ333" s="20"/>
      <c r="BA333" s="20"/>
      <c r="BB333" s="20"/>
    </row>
    <row r="334" spans="1:54" ht="26.1" customHeight="1" x14ac:dyDescent="0.25">
      <c r="A334" s="21">
        <v>321</v>
      </c>
      <c r="B334" s="39" t="s">
        <v>10</v>
      </c>
      <c r="C334" s="13" t="s">
        <v>10</v>
      </c>
      <c r="D334" s="13">
        <v>34003</v>
      </c>
      <c r="E334" s="13" t="s">
        <v>252</v>
      </c>
      <c r="F334" s="13">
        <v>2488</v>
      </c>
      <c r="G334" s="13" t="s">
        <v>271</v>
      </c>
      <c r="H334" s="13" t="s">
        <v>317</v>
      </c>
      <c r="I334" s="13" t="s">
        <v>82</v>
      </c>
      <c r="J334" s="13" t="s">
        <v>84</v>
      </c>
      <c r="K334" s="13" t="s">
        <v>316</v>
      </c>
      <c r="L334" s="4">
        <v>2398</v>
      </c>
      <c r="M334" s="4">
        <v>1101</v>
      </c>
      <c r="N334" s="14" t="s">
        <v>34</v>
      </c>
      <c r="O334" s="15" t="s">
        <v>679</v>
      </c>
      <c r="P334" s="68">
        <v>2054.36</v>
      </c>
      <c r="Q334" s="61">
        <v>1779.42</v>
      </c>
      <c r="R334" s="65">
        <f t="shared" si="58"/>
        <v>0.93041666666666667</v>
      </c>
      <c r="S334" s="65">
        <f t="shared" si="59"/>
        <v>0.8058967391304348</v>
      </c>
      <c r="T334" s="15">
        <v>0</v>
      </c>
      <c r="U334" s="15">
        <v>0</v>
      </c>
      <c r="V334" s="15">
        <f t="shared" si="60"/>
        <v>0</v>
      </c>
      <c r="W334" s="15" t="str">
        <f t="shared" si="61"/>
        <v>0.00</v>
      </c>
      <c r="X334" s="15">
        <v>0</v>
      </c>
      <c r="Y334" s="15">
        <v>0</v>
      </c>
      <c r="Z334" s="15">
        <f t="shared" si="62"/>
        <v>0</v>
      </c>
      <c r="AA334" s="16" t="str">
        <f t="shared" si="63"/>
        <v>0</v>
      </c>
      <c r="AB334" s="13">
        <v>0</v>
      </c>
      <c r="AC334" s="13">
        <v>0</v>
      </c>
      <c r="AD334" s="13">
        <v>0</v>
      </c>
      <c r="AE334" s="13">
        <v>0</v>
      </c>
      <c r="AF334" s="53">
        <f t="shared" si="57"/>
        <v>0</v>
      </c>
      <c r="AG334" s="53">
        <f t="shared" si="66"/>
        <v>0</v>
      </c>
      <c r="AH334" s="53">
        <f t="shared" si="64"/>
        <v>0</v>
      </c>
      <c r="AI334" s="53" t="str">
        <f t="shared" si="65"/>
        <v>0.00</v>
      </c>
      <c r="AJ334" s="44" t="s">
        <v>681</v>
      </c>
      <c r="AK334" s="15" t="s">
        <v>683</v>
      </c>
      <c r="AL334" s="14" t="s">
        <v>76</v>
      </c>
      <c r="AM334" s="39" t="s">
        <v>58</v>
      </c>
      <c r="AN334" s="39" t="s">
        <v>59</v>
      </c>
      <c r="AO334" s="39" t="s">
        <v>77</v>
      </c>
      <c r="AP334" s="39" t="s">
        <v>61</v>
      </c>
      <c r="AQ334" s="20"/>
      <c r="AR334" s="20"/>
      <c r="AS334" s="20"/>
      <c r="AT334" s="20"/>
      <c r="AU334" s="20"/>
      <c r="AV334" s="20"/>
      <c r="AW334" s="20"/>
      <c r="AX334" s="20"/>
      <c r="AY334" s="20"/>
      <c r="AZ334" s="20"/>
      <c r="BA334" s="20"/>
      <c r="BB334" s="20"/>
    </row>
    <row r="335" spans="1:54" ht="26.1" customHeight="1" x14ac:dyDescent="0.25">
      <c r="A335" s="21">
        <v>1579</v>
      </c>
      <c r="B335" s="39" t="s">
        <v>10</v>
      </c>
      <c r="C335" s="13" t="s">
        <v>10</v>
      </c>
      <c r="D335" s="13">
        <v>34003</v>
      </c>
      <c r="E335" s="13" t="s">
        <v>252</v>
      </c>
      <c r="F335" s="13">
        <v>2488</v>
      </c>
      <c r="G335" s="13" t="s">
        <v>271</v>
      </c>
      <c r="H335" s="13" t="s">
        <v>317</v>
      </c>
      <c r="I335" s="13" t="s">
        <v>82</v>
      </c>
      <c r="J335" s="13" t="s">
        <v>84</v>
      </c>
      <c r="K335" s="13" t="s">
        <v>316</v>
      </c>
      <c r="L335" s="4">
        <v>2398</v>
      </c>
      <c r="M335" s="4">
        <v>1101</v>
      </c>
      <c r="N335" s="14" t="s">
        <v>35</v>
      </c>
      <c r="O335" s="15" t="s">
        <v>679</v>
      </c>
      <c r="P335" s="68">
        <v>2054.36</v>
      </c>
      <c r="Q335" s="61">
        <v>1779.42</v>
      </c>
      <c r="R335" s="65">
        <f t="shared" si="58"/>
        <v>0.93041666666666667</v>
      </c>
      <c r="S335" s="65">
        <f t="shared" si="59"/>
        <v>0.8058967391304348</v>
      </c>
      <c r="T335" s="15">
        <v>8.8259677721535797E-4</v>
      </c>
      <c r="U335" s="15">
        <v>1.0764539999999999E-3</v>
      </c>
      <c r="V335" s="15">
        <f t="shared" si="60"/>
        <v>1.9385722278464194E-4</v>
      </c>
      <c r="W335" s="15">
        <f t="shared" si="61"/>
        <v>21.964415437395125</v>
      </c>
      <c r="X335" s="15">
        <v>2.2391855799443639E-4</v>
      </c>
      <c r="Y335" s="15">
        <v>2.8399999999999996E-4</v>
      </c>
      <c r="Z335" s="15">
        <f t="shared" si="62"/>
        <v>6.0081442005563575E-5</v>
      </c>
      <c r="AA335" s="16">
        <f t="shared" si="63"/>
        <v>26.831827850131297</v>
      </c>
      <c r="AB335" s="13">
        <v>0</v>
      </c>
      <c r="AC335" s="13">
        <v>1.3</v>
      </c>
      <c r="AD335" s="13">
        <v>0</v>
      </c>
      <c r="AE335" s="13">
        <v>0</v>
      </c>
      <c r="AF335" s="53">
        <f t="shared" si="57"/>
        <v>6.4999999999999997E-4</v>
      </c>
      <c r="AG335" s="53">
        <f t="shared" si="66"/>
        <v>3.830461611086758E-6</v>
      </c>
      <c r="AH335" s="53">
        <f t="shared" si="64"/>
        <v>-6.4616953838891324E-4</v>
      </c>
      <c r="AI335" s="53">
        <f t="shared" si="65"/>
        <v>-99.410698213678955</v>
      </c>
      <c r="AJ335" s="44" t="s">
        <v>681</v>
      </c>
      <c r="AK335" s="15" t="s">
        <v>683</v>
      </c>
      <c r="AL335" s="14" t="s">
        <v>76</v>
      </c>
      <c r="AM335" s="39" t="s">
        <v>58</v>
      </c>
      <c r="AN335" s="39" t="s">
        <v>59</v>
      </c>
      <c r="AO335" s="39" t="s">
        <v>77</v>
      </c>
      <c r="AP335" s="39" t="s">
        <v>61</v>
      </c>
      <c r="AQ335" s="20"/>
      <c r="AR335" s="20"/>
      <c r="AS335" s="20"/>
      <c r="AT335" s="20"/>
      <c r="AU335" s="20"/>
      <c r="AV335" s="20"/>
      <c r="AW335" s="20"/>
      <c r="AX335" s="20"/>
      <c r="AY335" s="20"/>
      <c r="AZ335" s="20"/>
      <c r="BA335" s="20"/>
      <c r="BB335" s="20"/>
    </row>
    <row r="336" spans="1:54" ht="26.1" customHeight="1" x14ac:dyDescent="0.25">
      <c r="A336" s="21">
        <v>1931</v>
      </c>
      <c r="B336" s="40" t="s">
        <v>10</v>
      </c>
      <c r="C336" s="13" t="s">
        <v>10</v>
      </c>
      <c r="D336" s="13">
        <v>34003</v>
      </c>
      <c r="E336" s="13" t="s">
        <v>252</v>
      </c>
      <c r="F336" s="13">
        <v>2488</v>
      </c>
      <c r="G336" s="13" t="s">
        <v>271</v>
      </c>
      <c r="H336" s="13" t="s">
        <v>317</v>
      </c>
      <c r="I336" s="13" t="s">
        <v>82</v>
      </c>
      <c r="J336" s="13" t="s">
        <v>84</v>
      </c>
      <c r="K336" s="13" t="s">
        <v>316</v>
      </c>
      <c r="L336" s="4">
        <v>2398</v>
      </c>
      <c r="M336" s="4">
        <v>1101</v>
      </c>
      <c r="N336" s="13" t="s">
        <v>36</v>
      </c>
      <c r="O336" s="15" t="s">
        <v>679</v>
      </c>
      <c r="P336" s="68">
        <v>2054.36</v>
      </c>
      <c r="Q336" s="61">
        <v>1779.42</v>
      </c>
      <c r="R336" s="65">
        <f t="shared" si="58"/>
        <v>0.93041666666666667</v>
      </c>
      <c r="S336" s="65">
        <f t="shared" si="59"/>
        <v>0.8058967391304348</v>
      </c>
      <c r="T336" s="15">
        <v>0.23787396459930199</v>
      </c>
      <c r="U336" s="15">
        <v>0.29010703199999999</v>
      </c>
      <c r="V336" s="15">
        <f t="shared" si="60"/>
        <v>5.2233067400697997E-2</v>
      </c>
      <c r="W336" s="15">
        <f t="shared" si="61"/>
        <v>21.958295221036252</v>
      </c>
      <c r="X336" s="15">
        <v>6.0536788048378705E-2</v>
      </c>
      <c r="Y336" s="15">
        <v>7.6780182000000002E-2</v>
      </c>
      <c r="Z336" s="15">
        <f t="shared" si="62"/>
        <v>1.6243393951621297E-2</v>
      </c>
      <c r="AA336" s="16">
        <f t="shared" si="63"/>
        <v>26.832269228820323</v>
      </c>
      <c r="AB336" s="13">
        <v>0.24</v>
      </c>
      <c r="AC336" s="13">
        <v>242.8</v>
      </c>
      <c r="AD336" s="13">
        <v>41.27</v>
      </c>
      <c r="AE336" s="13">
        <v>0</v>
      </c>
      <c r="AF336" s="53">
        <f t="shared" si="57"/>
        <v>0.12140000000000001</v>
      </c>
      <c r="AG336" s="53">
        <f>IFERROR(AF336+(AF336*(AA336/100)),"0.00")</f>
        <v>0.15397437484378787</v>
      </c>
      <c r="AH336" s="53">
        <f t="shared" si="64"/>
        <v>3.2574374843787862E-2</v>
      </c>
      <c r="AI336" s="53">
        <f t="shared" si="65"/>
        <v>26.832269228820316</v>
      </c>
      <c r="AJ336" s="44" t="s">
        <v>681</v>
      </c>
      <c r="AK336" s="15" t="s">
        <v>683</v>
      </c>
      <c r="AL336" s="14" t="s">
        <v>76</v>
      </c>
      <c r="AM336" s="39" t="s">
        <v>58</v>
      </c>
      <c r="AN336" s="39" t="s">
        <v>59</v>
      </c>
      <c r="AO336" s="39" t="s">
        <v>77</v>
      </c>
      <c r="AP336" s="39" t="s">
        <v>61</v>
      </c>
      <c r="AQ336" s="59"/>
      <c r="AR336" s="20"/>
      <c r="AS336" s="20"/>
      <c r="AT336" s="20"/>
      <c r="AU336" s="20"/>
      <c r="AV336" s="20"/>
      <c r="AW336" s="20"/>
      <c r="AX336" s="20"/>
      <c r="AY336" s="20"/>
      <c r="AZ336" s="20"/>
      <c r="BA336" s="20"/>
      <c r="BB336" s="20"/>
    </row>
    <row r="337" spans="1:54" ht="26.1" customHeight="1" x14ac:dyDescent="0.25">
      <c r="A337" s="21">
        <v>277</v>
      </c>
      <c r="B337" s="39" t="s">
        <v>10</v>
      </c>
      <c r="C337" s="13" t="s">
        <v>10</v>
      </c>
      <c r="D337" s="13">
        <v>34003</v>
      </c>
      <c r="E337" s="13" t="s">
        <v>252</v>
      </c>
      <c r="F337" s="13">
        <v>2488</v>
      </c>
      <c r="G337" s="13" t="s">
        <v>280</v>
      </c>
      <c r="H337" s="13" t="s">
        <v>276</v>
      </c>
      <c r="I337" s="13" t="s">
        <v>82</v>
      </c>
      <c r="J337" s="13" t="s">
        <v>83</v>
      </c>
      <c r="K337" s="13" t="s">
        <v>304</v>
      </c>
      <c r="L337" s="4">
        <v>2398</v>
      </c>
      <c r="M337" s="4">
        <v>3001</v>
      </c>
      <c r="N337" s="14" t="s">
        <v>40</v>
      </c>
      <c r="O337" s="15" t="s">
        <v>679</v>
      </c>
      <c r="P337" s="68">
        <v>20</v>
      </c>
      <c r="Q337" s="61">
        <v>0</v>
      </c>
      <c r="R337" s="65">
        <f t="shared" si="58"/>
        <v>9.057971014492754E-3</v>
      </c>
      <c r="S337" s="65">
        <f t="shared" si="59"/>
        <v>0</v>
      </c>
      <c r="T337" s="15">
        <v>0</v>
      </c>
      <c r="U337" s="15">
        <v>0</v>
      </c>
      <c r="V337" s="15">
        <f t="shared" si="60"/>
        <v>0</v>
      </c>
      <c r="W337" s="15" t="str">
        <f t="shared" si="61"/>
        <v>0.00</v>
      </c>
      <c r="X337" s="15">
        <v>0</v>
      </c>
      <c r="Y337" s="15">
        <v>0</v>
      </c>
      <c r="Z337" s="15">
        <f t="shared" si="62"/>
        <v>0</v>
      </c>
      <c r="AA337" s="16" t="str">
        <f t="shared" si="63"/>
        <v>0</v>
      </c>
      <c r="AB337" s="13">
        <v>0</v>
      </c>
      <c r="AC337" s="13">
        <v>0</v>
      </c>
      <c r="AD337" s="13">
        <v>0</v>
      </c>
      <c r="AE337" s="13">
        <v>0</v>
      </c>
      <c r="AF337" s="53">
        <f t="shared" si="57"/>
        <v>0</v>
      </c>
      <c r="AG337" s="53" t="str">
        <f>IFERROR((((Y337)/Q337)*24),"0.00")</f>
        <v>0.00</v>
      </c>
      <c r="AH337" s="53">
        <f t="shared" si="64"/>
        <v>0</v>
      </c>
      <c r="AI337" s="53" t="str">
        <f t="shared" si="65"/>
        <v>0.00</v>
      </c>
      <c r="AJ337" s="44">
        <v>221112</v>
      </c>
      <c r="AK337" s="15" t="s">
        <v>686</v>
      </c>
      <c r="AL337" s="14" t="s">
        <v>57</v>
      </c>
      <c r="AM337" s="39" t="s">
        <v>58</v>
      </c>
      <c r="AN337" s="39" t="s">
        <v>59</v>
      </c>
      <c r="AO337" s="39" t="s">
        <v>60</v>
      </c>
      <c r="AP337" s="39" t="s">
        <v>61</v>
      </c>
      <c r="AQ337" s="20"/>
      <c r="AR337" s="20"/>
      <c r="AS337" s="20"/>
      <c r="AT337" s="20"/>
      <c r="AU337" s="20"/>
      <c r="AV337" s="20"/>
      <c r="AW337" s="20"/>
      <c r="AX337" s="20"/>
      <c r="AY337" s="20"/>
      <c r="AZ337" s="20"/>
      <c r="BA337" s="20"/>
      <c r="BB337" s="20"/>
    </row>
    <row r="338" spans="1:54" ht="26.1" customHeight="1" x14ac:dyDescent="0.25">
      <c r="A338" s="21">
        <v>278</v>
      </c>
      <c r="B338" s="39" t="s">
        <v>10</v>
      </c>
      <c r="C338" s="13" t="s">
        <v>10</v>
      </c>
      <c r="D338" s="13">
        <v>34003</v>
      </c>
      <c r="E338" s="13" t="s">
        <v>252</v>
      </c>
      <c r="F338" s="13">
        <v>2488</v>
      </c>
      <c r="G338" s="13" t="s">
        <v>280</v>
      </c>
      <c r="H338" s="13" t="s">
        <v>276</v>
      </c>
      <c r="I338" s="13" t="s">
        <v>82</v>
      </c>
      <c r="J338" s="13" t="s">
        <v>83</v>
      </c>
      <c r="K338" s="13" t="s">
        <v>304</v>
      </c>
      <c r="L338" s="4">
        <v>2398</v>
      </c>
      <c r="M338" s="4">
        <v>3001</v>
      </c>
      <c r="N338" s="14" t="s">
        <v>38</v>
      </c>
      <c r="O338" s="15" t="s">
        <v>679</v>
      </c>
      <c r="P338" s="68">
        <v>20</v>
      </c>
      <c r="Q338" s="61">
        <v>0</v>
      </c>
      <c r="R338" s="65">
        <f t="shared" si="58"/>
        <v>9.057971014492754E-3</v>
      </c>
      <c r="S338" s="65">
        <f t="shared" si="59"/>
        <v>0</v>
      </c>
      <c r="T338" s="15">
        <v>8.3013703999991598E-2</v>
      </c>
      <c r="U338" s="15">
        <v>0</v>
      </c>
      <c r="V338" s="15">
        <f t="shared" si="60"/>
        <v>-8.3013703999991598E-2</v>
      </c>
      <c r="W338" s="15">
        <f t="shared" si="61"/>
        <v>-100</v>
      </c>
      <c r="X338" s="15">
        <v>5.9599582358951998E-2</v>
      </c>
      <c r="Y338" s="15">
        <v>0</v>
      </c>
      <c r="Z338" s="15">
        <f t="shared" si="62"/>
        <v>-5.9599582358951998E-2</v>
      </c>
      <c r="AA338" s="16">
        <f t="shared" si="63"/>
        <v>-100</v>
      </c>
      <c r="AB338" s="13">
        <v>0.08</v>
      </c>
      <c r="AC338" s="13">
        <v>0</v>
      </c>
      <c r="AD338" s="13">
        <v>0</v>
      </c>
      <c r="AE338" s="13">
        <v>0</v>
      </c>
      <c r="AF338" s="53">
        <f t="shared" si="57"/>
        <v>0</v>
      </c>
      <c r="AG338" s="53" t="str">
        <f>IFERROR((((Y338)/Q338)*24),"0.00")</f>
        <v>0.00</v>
      </c>
      <c r="AH338" s="53">
        <f t="shared" si="64"/>
        <v>0</v>
      </c>
      <c r="AI338" s="53" t="str">
        <f t="shared" si="65"/>
        <v>0.00</v>
      </c>
      <c r="AJ338" s="44">
        <v>221112</v>
      </c>
      <c r="AK338" s="15" t="s">
        <v>686</v>
      </c>
      <c r="AL338" s="14" t="s">
        <v>57</v>
      </c>
      <c r="AM338" s="39" t="s">
        <v>58</v>
      </c>
      <c r="AN338" s="39" t="s">
        <v>59</v>
      </c>
      <c r="AO338" s="39" t="s">
        <v>60</v>
      </c>
      <c r="AP338" s="39" t="s">
        <v>61</v>
      </c>
      <c r="AQ338" s="20"/>
      <c r="AR338" s="20"/>
      <c r="AS338" s="20"/>
      <c r="AT338" s="20"/>
      <c r="AU338" s="20"/>
      <c r="AV338" s="20"/>
      <c r="AW338" s="20"/>
      <c r="AX338" s="20"/>
      <c r="AY338" s="20"/>
      <c r="AZ338" s="20"/>
      <c r="BA338" s="20"/>
      <c r="BB338" s="20"/>
    </row>
    <row r="339" spans="1:54" ht="26.1" customHeight="1" x14ac:dyDescent="0.25">
      <c r="A339" s="21">
        <v>279</v>
      </c>
      <c r="B339" s="39" t="s">
        <v>10</v>
      </c>
      <c r="C339" s="13" t="s">
        <v>10</v>
      </c>
      <c r="D339" s="13">
        <v>34003</v>
      </c>
      <c r="E339" s="13" t="s">
        <v>252</v>
      </c>
      <c r="F339" s="13">
        <v>2488</v>
      </c>
      <c r="G339" s="13" t="s">
        <v>280</v>
      </c>
      <c r="H339" s="13" t="s">
        <v>276</v>
      </c>
      <c r="I339" s="13" t="s">
        <v>82</v>
      </c>
      <c r="J339" s="13" t="s">
        <v>83</v>
      </c>
      <c r="K339" s="13" t="s">
        <v>304</v>
      </c>
      <c r="L339" s="4">
        <v>2398</v>
      </c>
      <c r="M339" s="4">
        <v>3001</v>
      </c>
      <c r="N339" s="14" t="s">
        <v>39</v>
      </c>
      <c r="O339" s="15" t="s">
        <v>679</v>
      </c>
      <c r="P339" s="68">
        <v>20</v>
      </c>
      <c r="Q339" s="61">
        <v>0</v>
      </c>
      <c r="R339" s="65">
        <f t="shared" si="58"/>
        <v>9.057971014492754E-3</v>
      </c>
      <c r="S339" s="65">
        <f t="shared" si="59"/>
        <v>0</v>
      </c>
      <c r="T339" s="15">
        <v>8.3013703999991598E-2</v>
      </c>
      <c r="U339" s="15">
        <v>0</v>
      </c>
      <c r="V339" s="15">
        <f t="shared" si="60"/>
        <v>-8.3013703999991598E-2</v>
      </c>
      <c r="W339" s="15">
        <f t="shared" si="61"/>
        <v>-100</v>
      </c>
      <c r="X339" s="15">
        <v>5.9599582358951998E-2</v>
      </c>
      <c r="Y339" s="15">
        <v>0</v>
      </c>
      <c r="Z339" s="15">
        <f t="shared" si="62"/>
        <v>-5.9599582358951998E-2</v>
      </c>
      <c r="AA339" s="16">
        <f t="shared" si="63"/>
        <v>-100</v>
      </c>
      <c r="AB339" s="13">
        <v>0.08</v>
      </c>
      <c r="AC339" s="13">
        <v>0</v>
      </c>
      <c r="AD339" s="13">
        <v>0</v>
      </c>
      <c r="AE339" s="13">
        <v>0</v>
      </c>
      <c r="AF339" s="53">
        <f t="shared" si="57"/>
        <v>0</v>
      </c>
      <c r="AG339" s="53" t="str">
        <f>IFERROR((((Y339)/Q339)*24),"0.00")</f>
        <v>0.00</v>
      </c>
      <c r="AH339" s="53">
        <f t="shared" si="64"/>
        <v>0</v>
      </c>
      <c r="AI339" s="53" t="str">
        <f t="shared" si="65"/>
        <v>0.00</v>
      </c>
      <c r="AJ339" s="44">
        <v>221112</v>
      </c>
      <c r="AK339" s="15" t="s">
        <v>686</v>
      </c>
      <c r="AL339" s="14" t="s">
        <v>57</v>
      </c>
      <c r="AM339" s="39" t="s">
        <v>58</v>
      </c>
      <c r="AN339" s="39" t="s">
        <v>59</v>
      </c>
      <c r="AO339" s="39" t="s">
        <v>60</v>
      </c>
      <c r="AP339" s="39" t="s">
        <v>61</v>
      </c>
      <c r="AQ339" s="20"/>
      <c r="AR339" s="20"/>
      <c r="AS339" s="20"/>
      <c r="AT339" s="20"/>
      <c r="AU339" s="20"/>
      <c r="AV339" s="20"/>
      <c r="AW339" s="20"/>
      <c r="AX339" s="20"/>
      <c r="AY339" s="20"/>
      <c r="AZ339" s="20"/>
      <c r="BA339" s="20"/>
      <c r="BB339" s="20"/>
    </row>
    <row r="340" spans="1:54" ht="26.1" customHeight="1" x14ac:dyDescent="0.25">
      <c r="A340" s="21">
        <v>280</v>
      </c>
      <c r="B340" s="39" t="s">
        <v>10</v>
      </c>
      <c r="C340" s="13" t="s">
        <v>10</v>
      </c>
      <c r="D340" s="13">
        <v>34003</v>
      </c>
      <c r="E340" s="13" t="s">
        <v>252</v>
      </c>
      <c r="F340" s="13">
        <v>2488</v>
      </c>
      <c r="G340" s="13" t="s">
        <v>280</v>
      </c>
      <c r="H340" s="13" t="s">
        <v>276</v>
      </c>
      <c r="I340" s="13" t="s">
        <v>82</v>
      </c>
      <c r="J340" s="13" t="s">
        <v>83</v>
      </c>
      <c r="K340" s="13" t="s">
        <v>304</v>
      </c>
      <c r="L340" s="4">
        <v>2398</v>
      </c>
      <c r="M340" s="4">
        <v>3001</v>
      </c>
      <c r="N340" s="14" t="s">
        <v>37</v>
      </c>
      <c r="O340" s="15" t="s">
        <v>679</v>
      </c>
      <c r="P340" s="68">
        <v>20</v>
      </c>
      <c r="Q340" s="61">
        <v>0</v>
      </c>
      <c r="R340" s="65">
        <f t="shared" si="58"/>
        <v>9.057971014492754E-3</v>
      </c>
      <c r="S340" s="65">
        <f t="shared" si="59"/>
        <v>0</v>
      </c>
      <c r="T340" s="15">
        <v>0</v>
      </c>
      <c r="U340" s="15">
        <v>0</v>
      </c>
      <c r="V340" s="15">
        <f t="shared" si="60"/>
        <v>0</v>
      </c>
      <c r="W340" s="15" t="str">
        <f t="shared" si="61"/>
        <v>0.00</v>
      </c>
      <c r="X340" s="15">
        <v>0</v>
      </c>
      <c r="Y340" s="15">
        <v>0</v>
      </c>
      <c r="Z340" s="15">
        <f t="shared" si="62"/>
        <v>0</v>
      </c>
      <c r="AA340" s="16" t="str">
        <f t="shared" si="63"/>
        <v>0</v>
      </c>
      <c r="AB340" s="13">
        <v>0</v>
      </c>
      <c r="AC340" s="13">
        <v>0</v>
      </c>
      <c r="AD340" s="13">
        <v>0</v>
      </c>
      <c r="AE340" s="13">
        <v>0</v>
      </c>
      <c r="AF340" s="53">
        <f t="shared" si="57"/>
        <v>0</v>
      </c>
      <c r="AG340" s="53" t="str">
        <f>IFERROR((((Y340)/Q340)*24),"0.00")</f>
        <v>0.00</v>
      </c>
      <c r="AH340" s="53">
        <f t="shared" si="64"/>
        <v>0</v>
      </c>
      <c r="AI340" s="53" t="str">
        <f t="shared" si="65"/>
        <v>0.00</v>
      </c>
      <c r="AJ340" s="44">
        <v>221112</v>
      </c>
      <c r="AK340" s="15" t="s">
        <v>686</v>
      </c>
      <c r="AL340" s="14" t="s">
        <v>57</v>
      </c>
      <c r="AM340" s="39" t="s">
        <v>58</v>
      </c>
      <c r="AN340" s="39" t="s">
        <v>59</v>
      </c>
      <c r="AO340" s="39" t="s">
        <v>60</v>
      </c>
      <c r="AP340" s="39" t="s">
        <v>61</v>
      </c>
      <c r="AQ340" s="20"/>
      <c r="AR340" s="20"/>
      <c r="AS340" s="20"/>
      <c r="AT340" s="20"/>
      <c r="AU340" s="20"/>
      <c r="AV340" s="20"/>
      <c r="AW340" s="20"/>
      <c r="AX340" s="20"/>
      <c r="AY340" s="20"/>
      <c r="AZ340" s="20"/>
      <c r="BA340" s="20"/>
      <c r="BB340" s="20"/>
    </row>
    <row r="341" spans="1:54" ht="26.1" customHeight="1" x14ac:dyDescent="0.25">
      <c r="A341" s="21">
        <v>1595</v>
      </c>
      <c r="B341" s="39" t="s">
        <v>10</v>
      </c>
      <c r="C341" s="13" t="s">
        <v>10</v>
      </c>
      <c r="D341" s="13">
        <v>34003</v>
      </c>
      <c r="E341" s="13" t="s">
        <v>252</v>
      </c>
      <c r="F341" s="13">
        <v>2488</v>
      </c>
      <c r="G341" s="13" t="s">
        <v>280</v>
      </c>
      <c r="H341" s="13" t="s">
        <v>276</v>
      </c>
      <c r="I341" s="13" t="s">
        <v>82</v>
      </c>
      <c r="J341" s="13" t="s">
        <v>83</v>
      </c>
      <c r="K341" s="13" t="s">
        <v>304</v>
      </c>
      <c r="L341" s="4">
        <v>2398</v>
      </c>
      <c r="M341" s="4">
        <v>3001</v>
      </c>
      <c r="N341" s="14" t="s">
        <v>34</v>
      </c>
      <c r="O341" s="15" t="s">
        <v>679</v>
      </c>
      <c r="P341" s="68">
        <v>20</v>
      </c>
      <c r="Q341" s="61">
        <v>0</v>
      </c>
      <c r="R341" s="65">
        <f t="shared" si="58"/>
        <v>9.057971014492754E-3</v>
      </c>
      <c r="S341" s="65">
        <f t="shared" si="59"/>
        <v>0</v>
      </c>
      <c r="T341" s="15">
        <v>0.180992667499981</v>
      </c>
      <c r="U341" s="15">
        <v>0</v>
      </c>
      <c r="V341" s="15">
        <f t="shared" si="60"/>
        <v>-0.180992667499981</v>
      </c>
      <c r="W341" s="15">
        <f t="shared" si="61"/>
        <v>-100</v>
      </c>
      <c r="X341" s="15">
        <v>0.12994345358969508</v>
      </c>
      <c r="Y341" s="15">
        <v>0</v>
      </c>
      <c r="Z341" s="15">
        <f t="shared" si="62"/>
        <v>-0.12994345358969508</v>
      </c>
      <c r="AA341" s="16">
        <f t="shared" si="63"/>
        <v>-100</v>
      </c>
      <c r="AB341" s="13">
        <v>0.18</v>
      </c>
      <c r="AC341" s="13">
        <v>2.19</v>
      </c>
      <c r="AD341" s="13">
        <v>0</v>
      </c>
      <c r="AE341" s="13">
        <v>0</v>
      </c>
      <c r="AF341" s="53">
        <f t="shared" si="57"/>
        <v>1.0950000000000001E-3</v>
      </c>
      <c r="AG341" s="53" t="str">
        <f>IFERROR((((Y341)/Q341)*24),"0.00")</f>
        <v>0.00</v>
      </c>
      <c r="AH341" s="53">
        <f t="shared" si="64"/>
        <v>-1.0950000000000001E-3</v>
      </c>
      <c r="AI341" s="53">
        <f t="shared" si="65"/>
        <v>-100</v>
      </c>
      <c r="AJ341" s="44">
        <v>221112</v>
      </c>
      <c r="AK341" s="15" t="s">
        <v>686</v>
      </c>
      <c r="AL341" s="14" t="s">
        <v>57</v>
      </c>
      <c r="AM341" s="39" t="s">
        <v>58</v>
      </c>
      <c r="AN341" s="39" t="s">
        <v>59</v>
      </c>
      <c r="AO341" s="39" t="s">
        <v>60</v>
      </c>
      <c r="AP341" s="39" t="s">
        <v>61</v>
      </c>
      <c r="AQ341" s="20"/>
      <c r="AR341" s="20"/>
      <c r="AS341" s="20"/>
      <c r="AT341" s="20"/>
      <c r="AU341" s="20"/>
      <c r="AV341" s="20"/>
      <c r="AW341" s="20"/>
      <c r="AX341" s="20"/>
      <c r="AY341" s="20"/>
      <c r="AZ341" s="20"/>
      <c r="BA341" s="20"/>
      <c r="BB341" s="20"/>
    </row>
    <row r="342" spans="1:54" ht="26.1" customHeight="1" x14ac:dyDescent="0.25">
      <c r="A342" s="21">
        <v>1988</v>
      </c>
      <c r="B342" s="39" t="s">
        <v>10</v>
      </c>
      <c r="C342" s="13" t="s">
        <v>10</v>
      </c>
      <c r="D342" s="13">
        <v>34003</v>
      </c>
      <c r="E342" s="13" t="s">
        <v>252</v>
      </c>
      <c r="F342" s="13">
        <v>2488</v>
      </c>
      <c r="G342" s="13" t="s">
        <v>280</v>
      </c>
      <c r="H342" s="13" t="s">
        <v>276</v>
      </c>
      <c r="I342" s="13" t="s">
        <v>82</v>
      </c>
      <c r="J342" s="13" t="s">
        <v>83</v>
      </c>
      <c r="K342" s="13" t="s">
        <v>304</v>
      </c>
      <c r="L342" s="4">
        <v>2398</v>
      </c>
      <c r="M342" s="4">
        <v>3001</v>
      </c>
      <c r="N342" s="14" t="s">
        <v>35</v>
      </c>
      <c r="O342" s="15" t="s">
        <v>679</v>
      </c>
      <c r="P342" s="68">
        <v>20</v>
      </c>
      <c r="Q342" s="61">
        <v>0</v>
      </c>
      <c r="R342" s="65">
        <f t="shared" si="58"/>
        <v>9.057971014492754E-3</v>
      </c>
      <c r="S342" s="65">
        <f t="shared" si="59"/>
        <v>0</v>
      </c>
      <c r="T342" s="15">
        <v>1.29798883999987</v>
      </c>
      <c r="U342" s="15">
        <v>0</v>
      </c>
      <c r="V342" s="15">
        <f t="shared" si="60"/>
        <v>-1.29798883999987</v>
      </c>
      <c r="W342" s="15">
        <f t="shared" si="61"/>
        <v>-100</v>
      </c>
      <c r="X342" s="15">
        <v>0.93188942358939497</v>
      </c>
      <c r="Y342" s="15">
        <v>0</v>
      </c>
      <c r="Z342" s="15">
        <f t="shared" si="62"/>
        <v>-0.93188942358939497</v>
      </c>
      <c r="AA342" s="16">
        <f t="shared" si="63"/>
        <v>-100</v>
      </c>
      <c r="AB342" s="13">
        <v>1.3</v>
      </c>
      <c r="AC342" s="13">
        <v>452.42</v>
      </c>
      <c r="AD342" s="13">
        <v>0</v>
      </c>
      <c r="AE342" s="13">
        <v>0</v>
      </c>
      <c r="AF342" s="53">
        <f t="shared" si="57"/>
        <v>0.22620999999999999</v>
      </c>
      <c r="AG342" s="53">
        <f>IFERROR(AF342+(AF342*(AA342/100)),"0.00")</f>
        <v>0</v>
      </c>
      <c r="AH342" s="53">
        <f t="shared" si="64"/>
        <v>-0.22620999999999999</v>
      </c>
      <c r="AI342" s="53">
        <f t="shared" si="65"/>
        <v>-100</v>
      </c>
      <c r="AJ342" s="44">
        <v>221112</v>
      </c>
      <c r="AK342" s="15" t="s">
        <v>686</v>
      </c>
      <c r="AL342" s="14" t="s">
        <v>57</v>
      </c>
      <c r="AM342" s="39" t="s">
        <v>58</v>
      </c>
      <c r="AN342" s="39" t="s">
        <v>59</v>
      </c>
      <c r="AO342" s="39" t="s">
        <v>60</v>
      </c>
      <c r="AP342" s="39" t="s">
        <v>61</v>
      </c>
      <c r="AQ342" s="20"/>
      <c r="AR342" s="20"/>
      <c r="AS342" s="20"/>
      <c r="AT342" s="20"/>
      <c r="AU342" s="20"/>
      <c r="AV342" s="20"/>
      <c r="AW342" s="20"/>
      <c r="AX342" s="20"/>
      <c r="AY342" s="20"/>
      <c r="AZ342" s="20"/>
      <c r="BA342" s="20"/>
      <c r="BB342" s="20"/>
    </row>
    <row r="343" spans="1:54" ht="26.1" customHeight="1" x14ac:dyDescent="0.25">
      <c r="A343" s="21">
        <v>1994</v>
      </c>
      <c r="B343" s="40" t="s">
        <v>10</v>
      </c>
      <c r="C343" s="13" t="s">
        <v>10</v>
      </c>
      <c r="D343" s="13">
        <v>34003</v>
      </c>
      <c r="E343" s="13" t="s">
        <v>252</v>
      </c>
      <c r="F343" s="13">
        <v>2488</v>
      </c>
      <c r="G343" s="13" t="s">
        <v>280</v>
      </c>
      <c r="H343" s="13" t="s">
        <v>276</v>
      </c>
      <c r="I343" s="13" t="s">
        <v>82</v>
      </c>
      <c r="J343" s="13" t="s">
        <v>83</v>
      </c>
      <c r="K343" s="13" t="s">
        <v>304</v>
      </c>
      <c r="L343" s="4">
        <v>2398</v>
      </c>
      <c r="M343" s="4">
        <v>3001</v>
      </c>
      <c r="N343" s="13" t="s">
        <v>36</v>
      </c>
      <c r="O343" s="15" t="s">
        <v>679</v>
      </c>
      <c r="P343" s="68">
        <v>20</v>
      </c>
      <c r="Q343" s="61">
        <v>0</v>
      </c>
      <c r="R343" s="65">
        <f t="shared" si="58"/>
        <v>9.057971014492754E-3</v>
      </c>
      <c r="S343" s="65">
        <f t="shared" si="59"/>
        <v>0</v>
      </c>
      <c r="T343" s="15">
        <v>2.0994999999954498</v>
      </c>
      <c r="U343" s="15">
        <v>0</v>
      </c>
      <c r="V343" s="15">
        <f t="shared" si="60"/>
        <v>-2.0994999999954498</v>
      </c>
      <c r="W343" s="15">
        <f t="shared" si="61"/>
        <v>-100</v>
      </c>
      <c r="X343" s="15">
        <v>1.507333333330098</v>
      </c>
      <c r="Y343" s="15">
        <v>0</v>
      </c>
      <c r="Z343" s="15">
        <f t="shared" si="62"/>
        <v>-1.507333333330098</v>
      </c>
      <c r="AA343" s="16">
        <f t="shared" si="63"/>
        <v>-100</v>
      </c>
      <c r="AB343" s="13">
        <v>1.38</v>
      </c>
      <c r="AC343" s="13">
        <v>479.16</v>
      </c>
      <c r="AD343" s="13">
        <v>1.38</v>
      </c>
      <c r="AE343" s="13">
        <v>0</v>
      </c>
      <c r="AF343" s="53">
        <f t="shared" si="57"/>
        <v>0.23958000000000002</v>
      </c>
      <c r="AG343" s="53">
        <f>IFERROR(AF343+(AF343*(AA343/100)),"0.00")</f>
        <v>0</v>
      </c>
      <c r="AH343" s="53">
        <f t="shared" si="64"/>
        <v>-0.23958000000000002</v>
      </c>
      <c r="AI343" s="53">
        <f t="shared" si="65"/>
        <v>-100</v>
      </c>
      <c r="AJ343" s="44">
        <v>221112</v>
      </c>
      <c r="AK343" s="15" t="s">
        <v>686</v>
      </c>
      <c r="AL343" s="14" t="s">
        <v>57</v>
      </c>
      <c r="AM343" s="39" t="s">
        <v>58</v>
      </c>
      <c r="AN343" s="39" t="s">
        <v>59</v>
      </c>
      <c r="AO343" s="39" t="s">
        <v>60</v>
      </c>
      <c r="AP343" s="39" t="s">
        <v>61</v>
      </c>
      <c r="AQ343" s="59"/>
      <c r="AR343" s="20"/>
      <c r="AS343" s="20"/>
      <c r="AT343" s="20"/>
      <c r="AU343" s="20"/>
      <c r="AV343" s="20"/>
      <c r="AW343" s="20"/>
      <c r="AX343" s="20"/>
      <c r="AY343" s="20"/>
      <c r="AZ343" s="20"/>
      <c r="BA343" s="20"/>
      <c r="BB343" s="20"/>
    </row>
    <row r="344" spans="1:54" ht="26.1" customHeight="1" x14ac:dyDescent="0.25">
      <c r="A344" s="21">
        <v>443</v>
      </c>
      <c r="B344" s="39" t="s">
        <v>19</v>
      </c>
      <c r="C344" s="13" t="s">
        <v>253</v>
      </c>
      <c r="D344" s="13">
        <v>34005</v>
      </c>
      <c r="E344" s="13" t="s">
        <v>251</v>
      </c>
      <c r="F344" s="13">
        <v>45979</v>
      </c>
      <c r="G344" s="13" t="s">
        <v>343</v>
      </c>
      <c r="H344" s="13" t="s">
        <v>276</v>
      </c>
      <c r="I344" s="13" t="s">
        <v>85</v>
      </c>
      <c r="J344" s="13" t="s">
        <v>86</v>
      </c>
      <c r="K344" s="13" t="s">
        <v>349</v>
      </c>
      <c r="L344" s="4">
        <v>2399</v>
      </c>
      <c r="M344" s="4">
        <v>121</v>
      </c>
      <c r="N344" s="14" t="s">
        <v>40</v>
      </c>
      <c r="O344" s="15" t="s">
        <v>679</v>
      </c>
      <c r="P344" s="68">
        <v>269.19</v>
      </c>
      <c r="Q344" s="61">
        <v>314.04000000000002</v>
      </c>
      <c r="R344" s="65">
        <f t="shared" si="58"/>
        <v>0.12191576086956521</v>
      </c>
      <c r="S344" s="65">
        <f t="shared" si="59"/>
        <v>0.14222826086956522</v>
      </c>
      <c r="T344" s="15">
        <v>0.64247581149684097</v>
      </c>
      <c r="U344" s="15">
        <v>0.50122600399999995</v>
      </c>
      <c r="V344" s="15">
        <f t="shared" si="60"/>
        <v>-0.14124980749684102</v>
      </c>
      <c r="W344" s="15">
        <f t="shared" si="61"/>
        <v>-21.985233524629827</v>
      </c>
      <c r="X344" s="15">
        <v>0.34981390730006556</v>
      </c>
      <c r="Y344" s="15">
        <v>0.304113193</v>
      </c>
      <c r="Z344" s="15">
        <f t="shared" si="62"/>
        <v>-4.5700714300065559E-2</v>
      </c>
      <c r="AA344" s="16">
        <f t="shared" si="63"/>
        <v>-13.064293141685793</v>
      </c>
      <c r="AB344" s="13">
        <v>0.64</v>
      </c>
      <c r="AC344" s="13">
        <v>0</v>
      </c>
      <c r="AD344" s="13">
        <v>0</v>
      </c>
      <c r="AE344" s="13">
        <v>0</v>
      </c>
      <c r="AF344" s="53">
        <f t="shared" si="57"/>
        <v>0</v>
      </c>
      <c r="AG344" s="53">
        <f>IFERROR((((Y344)/Q344)*24),"0.00")</f>
        <v>2.3241359801299197E-2</v>
      </c>
      <c r="AH344" s="53">
        <f t="shared" si="64"/>
        <v>2.3241359801299197E-2</v>
      </c>
      <c r="AI344" s="53" t="str">
        <f t="shared" si="65"/>
        <v>0.00</v>
      </c>
      <c r="AJ344" s="44">
        <v>221112</v>
      </c>
      <c r="AK344" s="15" t="s">
        <v>686</v>
      </c>
      <c r="AL344" s="14" t="s">
        <v>57</v>
      </c>
      <c r="AM344" s="39" t="s">
        <v>58</v>
      </c>
      <c r="AN344" s="39" t="s">
        <v>59</v>
      </c>
      <c r="AO344" s="39" t="s">
        <v>60</v>
      </c>
      <c r="AP344" s="39" t="s">
        <v>61</v>
      </c>
      <c r="AQ344" s="20"/>
      <c r="AR344" s="20"/>
      <c r="AS344" s="20"/>
      <c r="AT344" s="20"/>
      <c r="AU344" s="20"/>
      <c r="AV344" s="20"/>
      <c r="AW344" s="20"/>
      <c r="AX344" s="20"/>
      <c r="AY344" s="20"/>
      <c r="AZ344" s="20"/>
      <c r="BA344" s="20"/>
      <c r="BB344" s="20"/>
    </row>
    <row r="345" spans="1:54" ht="26.1" customHeight="1" x14ac:dyDescent="0.25">
      <c r="A345" s="21">
        <v>444</v>
      </c>
      <c r="B345" s="39" t="s">
        <v>19</v>
      </c>
      <c r="C345" s="13" t="s">
        <v>253</v>
      </c>
      <c r="D345" s="13">
        <v>34005</v>
      </c>
      <c r="E345" s="13" t="s">
        <v>251</v>
      </c>
      <c r="F345" s="13">
        <v>45979</v>
      </c>
      <c r="G345" s="13" t="s">
        <v>343</v>
      </c>
      <c r="H345" s="13" t="s">
        <v>276</v>
      </c>
      <c r="I345" s="13" t="s">
        <v>85</v>
      </c>
      <c r="J345" s="13" t="s">
        <v>86</v>
      </c>
      <c r="K345" s="13" t="s">
        <v>349</v>
      </c>
      <c r="L345" s="4">
        <v>2399</v>
      </c>
      <c r="M345" s="4">
        <v>121</v>
      </c>
      <c r="N345" s="14" t="s">
        <v>38</v>
      </c>
      <c r="O345" s="15" t="s">
        <v>679</v>
      </c>
      <c r="P345" s="68">
        <v>269.19</v>
      </c>
      <c r="Q345" s="61">
        <v>314.04000000000002</v>
      </c>
      <c r="R345" s="65">
        <f t="shared" si="58"/>
        <v>0.12191576086956521</v>
      </c>
      <c r="S345" s="65">
        <f t="shared" si="59"/>
        <v>0.14222826086956522</v>
      </c>
      <c r="T345" s="15">
        <v>0.46020734089316601</v>
      </c>
      <c r="U345" s="15">
        <v>0.35902968200000002</v>
      </c>
      <c r="V345" s="15">
        <f t="shared" si="60"/>
        <v>-0.10117765889316599</v>
      </c>
      <c r="W345" s="15">
        <f t="shared" si="61"/>
        <v>-21.985233589886104</v>
      </c>
      <c r="X345" s="15">
        <v>0.2505727456274871</v>
      </c>
      <c r="Y345" s="15">
        <v>0.21783718799999999</v>
      </c>
      <c r="Z345" s="15">
        <f t="shared" si="62"/>
        <v>-3.2735557627487116E-2</v>
      </c>
      <c r="AA345" s="16">
        <f t="shared" si="63"/>
        <v>-13.064292984263057</v>
      </c>
      <c r="AB345" s="13">
        <v>0.46</v>
      </c>
      <c r="AC345" s="13">
        <v>0</v>
      </c>
      <c r="AD345" s="13">
        <v>0</v>
      </c>
      <c r="AE345" s="13">
        <v>0</v>
      </c>
      <c r="AF345" s="53">
        <f t="shared" si="57"/>
        <v>0</v>
      </c>
      <c r="AG345" s="53">
        <f>IFERROR((((Y345)/Q345)*24),"0.00")</f>
        <v>1.6647855406954525E-2</v>
      </c>
      <c r="AH345" s="53">
        <f t="shared" si="64"/>
        <v>1.6647855406954525E-2</v>
      </c>
      <c r="AI345" s="53" t="str">
        <f t="shared" si="65"/>
        <v>0.00</v>
      </c>
      <c r="AJ345" s="44">
        <v>221112</v>
      </c>
      <c r="AK345" s="15" t="s">
        <v>686</v>
      </c>
      <c r="AL345" s="14" t="s">
        <v>57</v>
      </c>
      <c r="AM345" s="39" t="s">
        <v>58</v>
      </c>
      <c r="AN345" s="39" t="s">
        <v>59</v>
      </c>
      <c r="AO345" s="39" t="s">
        <v>60</v>
      </c>
      <c r="AP345" s="39" t="s">
        <v>61</v>
      </c>
      <c r="AQ345" s="20"/>
      <c r="AR345" s="20"/>
      <c r="AS345" s="20"/>
      <c r="AT345" s="20"/>
      <c r="AU345" s="20"/>
      <c r="AV345" s="20"/>
      <c r="AW345" s="20"/>
      <c r="AX345" s="20"/>
      <c r="AY345" s="20"/>
      <c r="AZ345" s="20"/>
      <c r="BA345" s="20"/>
      <c r="BB345" s="20"/>
    </row>
    <row r="346" spans="1:54" ht="26.1" customHeight="1" x14ac:dyDescent="0.25">
      <c r="A346" s="21">
        <v>445</v>
      </c>
      <c r="B346" s="39" t="s">
        <v>19</v>
      </c>
      <c r="C346" s="13" t="s">
        <v>253</v>
      </c>
      <c r="D346" s="13">
        <v>34005</v>
      </c>
      <c r="E346" s="13" t="s">
        <v>251</v>
      </c>
      <c r="F346" s="13">
        <v>45979</v>
      </c>
      <c r="G346" s="13" t="s">
        <v>343</v>
      </c>
      <c r="H346" s="13" t="s">
        <v>276</v>
      </c>
      <c r="I346" s="13" t="s">
        <v>85</v>
      </c>
      <c r="J346" s="13" t="s">
        <v>86</v>
      </c>
      <c r="K346" s="13" t="s">
        <v>349</v>
      </c>
      <c r="L346" s="4">
        <v>2399</v>
      </c>
      <c r="M346" s="4">
        <v>121</v>
      </c>
      <c r="N346" s="14" t="s">
        <v>39</v>
      </c>
      <c r="O346" s="15" t="s">
        <v>679</v>
      </c>
      <c r="P346" s="68">
        <v>269.19</v>
      </c>
      <c r="Q346" s="61">
        <v>314.04000000000002</v>
      </c>
      <c r="R346" s="65">
        <f t="shared" si="58"/>
        <v>0.12191576086956521</v>
      </c>
      <c r="S346" s="65">
        <f t="shared" si="59"/>
        <v>0.14222826086956522</v>
      </c>
      <c r="T346" s="15">
        <v>0.46020734089316601</v>
      </c>
      <c r="U346" s="15">
        <v>0.35902968200000002</v>
      </c>
      <c r="V346" s="15">
        <f t="shared" si="60"/>
        <v>-0.10117765889316599</v>
      </c>
      <c r="W346" s="15">
        <f t="shared" si="61"/>
        <v>-21.985233589886104</v>
      </c>
      <c r="X346" s="15">
        <v>0.2505727456274871</v>
      </c>
      <c r="Y346" s="15">
        <v>0.21783718799999999</v>
      </c>
      <c r="Z346" s="15">
        <f t="shared" si="62"/>
        <v>-3.2735557627487116E-2</v>
      </c>
      <c r="AA346" s="16">
        <f t="shared" si="63"/>
        <v>-13.064292984263057</v>
      </c>
      <c r="AB346" s="13">
        <v>0.46</v>
      </c>
      <c r="AC346" s="13">
        <v>0</v>
      </c>
      <c r="AD346" s="13">
        <v>0</v>
      </c>
      <c r="AE346" s="13">
        <v>0</v>
      </c>
      <c r="AF346" s="53">
        <f t="shared" si="57"/>
        <v>0</v>
      </c>
      <c r="AG346" s="53">
        <f>IFERROR((((Y346)/Q346)*24),"0.00")</f>
        <v>1.6647855406954525E-2</v>
      </c>
      <c r="AH346" s="53">
        <f t="shared" si="64"/>
        <v>1.6647855406954525E-2</v>
      </c>
      <c r="AI346" s="53" t="str">
        <f t="shared" si="65"/>
        <v>0.00</v>
      </c>
      <c r="AJ346" s="44">
        <v>221112</v>
      </c>
      <c r="AK346" s="15" t="s">
        <v>686</v>
      </c>
      <c r="AL346" s="14" t="s">
        <v>57</v>
      </c>
      <c r="AM346" s="39" t="s">
        <v>58</v>
      </c>
      <c r="AN346" s="39" t="s">
        <v>59</v>
      </c>
      <c r="AO346" s="39" t="s">
        <v>60</v>
      </c>
      <c r="AP346" s="39" t="s">
        <v>61</v>
      </c>
      <c r="AQ346" s="20"/>
      <c r="AR346" s="20"/>
      <c r="AS346" s="20"/>
      <c r="AT346" s="20"/>
      <c r="AU346" s="20"/>
      <c r="AV346" s="20"/>
      <c r="AW346" s="20"/>
      <c r="AX346" s="20"/>
      <c r="AY346" s="20"/>
      <c r="AZ346" s="20"/>
      <c r="BA346" s="20"/>
      <c r="BB346" s="20"/>
    </row>
    <row r="347" spans="1:54" ht="26.1" customHeight="1" x14ac:dyDescent="0.25">
      <c r="A347" s="21">
        <v>446</v>
      </c>
      <c r="B347" s="39" t="s">
        <v>19</v>
      </c>
      <c r="C347" s="13" t="s">
        <v>253</v>
      </c>
      <c r="D347" s="13">
        <v>34005</v>
      </c>
      <c r="E347" s="13" t="s">
        <v>251</v>
      </c>
      <c r="F347" s="13">
        <v>45979</v>
      </c>
      <c r="G347" s="13" t="s">
        <v>343</v>
      </c>
      <c r="H347" s="13" t="s">
        <v>276</v>
      </c>
      <c r="I347" s="13" t="s">
        <v>85</v>
      </c>
      <c r="J347" s="13" t="s">
        <v>86</v>
      </c>
      <c r="K347" s="13" t="s">
        <v>349</v>
      </c>
      <c r="L347" s="4">
        <v>2399</v>
      </c>
      <c r="M347" s="4">
        <v>121</v>
      </c>
      <c r="N347" s="14" t="s">
        <v>37</v>
      </c>
      <c r="O347" s="15" t="s">
        <v>679</v>
      </c>
      <c r="P347" s="68">
        <v>269.19</v>
      </c>
      <c r="Q347" s="61">
        <v>314.04000000000002</v>
      </c>
      <c r="R347" s="65">
        <f t="shared" si="58"/>
        <v>0.12191576086956521</v>
      </c>
      <c r="S347" s="65">
        <f t="shared" si="59"/>
        <v>0.14222826086956522</v>
      </c>
      <c r="T347" s="15">
        <v>6.0171173599990399E-2</v>
      </c>
      <c r="U347" s="15">
        <v>4.6942401000000002E-2</v>
      </c>
      <c r="V347" s="15">
        <f t="shared" si="60"/>
        <v>-1.3228772599990397E-2</v>
      </c>
      <c r="W347" s="15">
        <f t="shared" si="61"/>
        <v>-21.985232809207677</v>
      </c>
      <c r="X347" s="15">
        <v>3.2761876738683124E-2</v>
      </c>
      <c r="Y347" s="15">
        <v>2.8481768999999997E-2</v>
      </c>
      <c r="Z347" s="15">
        <f t="shared" si="62"/>
        <v>-4.2801077386831268E-3</v>
      </c>
      <c r="AA347" s="16">
        <f t="shared" si="63"/>
        <v>-13.064293516584325</v>
      </c>
      <c r="AB347" s="13">
        <v>0.06</v>
      </c>
      <c r="AC347" s="13">
        <v>0</v>
      </c>
      <c r="AD347" s="13">
        <v>0</v>
      </c>
      <c r="AE347" s="13">
        <v>0</v>
      </c>
      <c r="AF347" s="53">
        <f t="shared" si="57"/>
        <v>0</v>
      </c>
      <c r="AG347" s="53">
        <f>IFERROR((((Y347)/Q347)*24),"0.00")</f>
        <v>2.1766732136033621E-3</v>
      </c>
      <c r="AH347" s="53">
        <f t="shared" si="64"/>
        <v>2.1766732136033621E-3</v>
      </c>
      <c r="AI347" s="53" t="str">
        <f t="shared" si="65"/>
        <v>0.00</v>
      </c>
      <c r="AJ347" s="44">
        <v>221112</v>
      </c>
      <c r="AK347" s="15" t="s">
        <v>686</v>
      </c>
      <c r="AL347" s="14" t="s">
        <v>57</v>
      </c>
      <c r="AM347" s="39" t="s">
        <v>58</v>
      </c>
      <c r="AN347" s="39" t="s">
        <v>59</v>
      </c>
      <c r="AO347" s="39" t="s">
        <v>60</v>
      </c>
      <c r="AP347" s="39" t="s">
        <v>61</v>
      </c>
      <c r="AQ347" s="20"/>
      <c r="AR347" s="20"/>
      <c r="AS347" s="20"/>
      <c r="AT347" s="20"/>
      <c r="AU347" s="20"/>
      <c r="AV347" s="20"/>
      <c r="AW347" s="20"/>
      <c r="AX347" s="20"/>
      <c r="AY347" s="20"/>
      <c r="AZ347" s="20"/>
      <c r="BA347" s="20"/>
      <c r="BB347" s="20"/>
    </row>
    <row r="348" spans="1:54" ht="26.1" customHeight="1" x14ac:dyDescent="0.25">
      <c r="A348" s="21">
        <v>1669</v>
      </c>
      <c r="B348" s="39" t="s">
        <v>19</v>
      </c>
      <c r="C348" s="13" t="s">
        <v>253</v>
      </c>
      <c r="D348" s="13">
        <v>34005</v>
      </c>
      <c r="E348" s="13" t="s">
        <v>251</v>
      </c>
      <c r="F348" s="13">
        <v>45979</v>
      </c>
      <c r="G348" s="13" t="s">
        <v>343</v>
      </c>
      <c r="H348" s="13" t="s">
        <v>276</v>
      </c>
      <c r="I348" s="13" t="s">
        <v>85</v>
      </c>
      <c r="J348" s="13" t="s">
        <v>86</v>
      </c>
      <c r="K348" s="13" t="s">
        <v>349</v>
      </c>
      <c r="L348" s="4">
        <v>2399</v>
      </c>
      <c r="M348" s="4">
        <v>121</v>
      </c>
      <c r="N348" s="14" t="s">
        <v>34</v>
      </c>
      <c r="O348" s="15" t="s">
        <v>679</v>
      </c>
      <c r="P348" s="68">
        <v>269.19</v>
      </c>
      <c r="Q348" s="61">
        <v>314.04000000000002</v>
      </c>
      <c r="R348" s="65">
        <f t="shared" si="58"/>
        <v>0.12191576086956521</v>
      </c>
      <c r="S348" s="65">
        <f t="shared" si="59"/>
        <v>0.14222826086956522</v>
      </c>
      <c r="T348" s="15">
        <v>0.58080597278017498</v>
      </c>
      <c r="U348" s="15">
        <v>0.45311442400000002</v>
      </c>
      <c r="V348" s="15">
        <f t="shared" si="60"/>
        <v>-0.12769154878017497</v>
      </c>
      <c r="W348" s="15">
        <f t="shared" si="61"/>
        <v>-21.985233410900893</v>
      </c>
      <c r="X348" s="15">
        <v>0.31623604046367682</v>
      </c>
      <c r="Y348" s="15">
        <v>0.27492203799999998</v>
      </c>
      <c r="Z348" s="15">
        <f t="shared" si="62"/>
        <v>-4.1314002463676835E-2</v>
      </c>
      <c r="AA348" s="16">
        <f t="shared" si="63"/>
        <v>-13.064292862730237</v>
      </c>
      <c r="AB348" s="13">
        <v>0.57999999999999996</v>
      </c>
      <c r="AC348" s="13">
        <v>9.6</v>
      </c>
      <c r="AD348" s="13">
        <v>0</v>
      </c>
      <c r="AE348" s="13">
        <v>0</v>
      </c>
      <c r="AF348" s="53">
        <f t="shared" si="57"/>
        <v>4.7999999999999996E-3</v>
      </c>
      <c r="AG348" s="53">
        <f>IFERROR((((Y348)/Q348)*24),"0.00")</f>
        <v>2.1010472907909819E-2</v>
      </c>
      <c r="AH348" s="53">
        <f t="shared" si="64"/>
        <v>1.621047290790982E-2</v>
      </c>
      <c r="AI348" s="53">
        <f t="shared" si="65"/>
        <v>337.71818558145463</v>
      </c>
      <c r="AJ348" s="44">
        <v>221112</v>
      </c>
      <c r="AK348" s="15" t="s">
        <v>686</v>
      </c>
      <c r="AL348" s="14" t="s">
        <v>57</v>
      </c>
      <c r="AM348" s="39" t="s">
        <v>58</v>
      </c>
      <c r="AN348" s="39" t="s">
        <v>59</v>
      </c>
      <c r="AO348" s="39" t="s">
        <v>60</v>
      </c>
      <c r="AP348" s="39" t="s">
        <v>61</v>
      </c>
      <c r="AQ348" s="20"/>
      <c r="AR348" s="20"/>
      <c r="AS348" s="20"/>
      <c r="AT348" s="20"/>
      <c r="AU348" s="20"/>
      <c r="AV348" s="20"/>
      <c r="AW348" s="20"/>
      <c r="AX348" s="20"/>
      <c r="AY348" s="20"/>
      <c r="AZ348" s="20"/>
      <c r="BA348" s="20"/>
      <c r="BB348" s="20"/>
    </row>
    <row r="349" spans="1:54" ht="26.1" customHeight="1" x14ac:dyDescent="0.25">
      <c r="A349" s="21">
        <v>1864</v>
      </c>
      <c r="B349" s="40" t="s">
        <v>19</v>
      </c>
      <c r="C349" s="13" t="s">
        <v>253</v>
      </c>
      <c r="D349" s="13">
        <v>34005</v>
      </c>
      <c r="E349" s="13" t="s">
        <v>251</v>
      </c>
      <c r="F349" s="13">
        <v>45979</v>
      </c>
      <c r="G349" s="13" t="s">
        <v>343</v>
      </c>
      <c r="H349" s="13" t="s">
        <v>276</v>
      </c>
      <c r="I349" s="13" t="s">
        <v>85</v>
      </c>
      <c r="J349" s="13" t="s">
        <v>86</v>
      </c>
      <c r="K349" s="13" t="s">
        <v>349</v>
      </c>
      <c r="L349" s="4">
        <v>2399</v>
      </c>
      <c r="M349" s="4">
        <v>121</v>
      </c>
      <c r="N349" s="13" t="s">
        <v>36</v>
      </c>
      <c r="O349" s="15" t="s">
        <v>679</v>
      </c>
      <c r="P349" s="68">
        <v>269.19</v>
      </c>
      <c r="Q349" s="61">
        <v>314.04000000000002</v>
      </c>
      <c r="R349" s="65">
        <f t="shared" si="58"/>
        <v>0.12191576086956521</v>
      </c>
      <c r="S349" s="65">
        <f t="shared" si="59"/>
        <v>0.14222826086956522</v>
      </c>
      <c r="T349" s="15">
        <v>8.5491604376201398</v>
      </c>
      <c r="U349" s="15">
        <v>6.5940271419999998</v>
      </c>
      <c r="V349" s="15">
        <f t="shared" si="60"/>
        <v>-1.9551332956201399</v>
      </c>
      <c r="W349" s="15">
        <f t="shared" si="61"/>
        <v>-22.869301727181028</v>
      </c>
      <c r="X349" s="15">
        <v>4.3936699232571605</v>
      </c>
      <c r="Y349" s="15">
        <v>3.819668015</v>
      </c>
      <c r="Z349" s="15">
        <f t="shared" si="62"/>
        <v>-0.57400190825716058</v>
      </c>
      <c r="AA349" s="16">
        <f t="shared" si="63"/>
        <v>-13.064292909642051</v>
      </c>
      <c r="AB349" s="13">
        <v>8.52</v>
      </c>
      <c r="AC349" s="13">
        <v>132.86000000000001</v>
      </c>
      <c r="AD349" s="13">
        <v>5.27</v>
      </c>
      <c r="AE349" s="13">
        <v>0</v>
      </c>
      <c r="AF349" s="53">
        <f t="shared" si="57"/>
        <v>6.6430000000000003E-2</v>
      </c>
      <c r="AG349" s="53">
        <f>IFERROR(AF349+(AF349*(AA349/100)),"0.00")</f>
        <v>5.7751390220124786E-2</v>
      </c>
      <c r="AH349" s="53">
        <f t="shared" si="64"/>
        <v>-8.6786097798752168E-3</v>
      </c>
      <c r="AI349" s="53">
        <f t="shared" si="65"/>
        <v>-13.064292909642052</v>
      </c>
      <c r="AJ349" s="44">
        <v>221112</v>
      </c>
      <c r="AK349" s="15" t="s">
        <v>686</v>
      </c>
      <c r="AL349" s="14" t="s">
        <v>57</v>
      </c>
      <c r="AM349" s="39" t="s">
        <v>58</v>
      </c>
      <c r="AN349" s="39" t="s">
        <v>59</v>
      </c>
      <c r="AO349" s="39" t="s">
        <v>60</v>
      </c>
      <c r="AP349" s="39" t="s">
        <v>61</v>
      </c>
      <c r="AQ349" s="59"/>
      <c r="AR349" s="20"/>
      <c r="AS349" s="20"/>
      <c r="AT349" s="20"/>
      <c r="AU349" s="20"/>
      <c r="AV349" s="20"/>
      <c r="AW349" s="20"/>
      <c r="AX349" s="20"/>
      <c r="AY349" s="20"/>
      <c r="AZ349" s="20"/>
      <c r="BA349" s="20"/>
      <c r="BB349" s="20"/>
    </row>
    <row r="350" spans="1:54" ht="26.1" customHeight="1" x14ac:dyDescent="0.25">
      <c r="A350" s="21">
        <v>1899</v>
      </c>
      <c r="B350" s="39" t="s">
        <v>19</v>
      </c>
      <c r="C350" s="13" t="s">
        <v>253</v>
      </c>
      <c r="D350" s="13">
        <v>34005</v>
      </c>
      <c r="E350" s="13" t="s">
        <v>251</v>
      </c>
      <c r="F350" s="13">
        <v>45979</v>
      </c>
      <c r="G350" s="13" t="s">
        <v>343</v>
      </c>
      <c r="H350" s="13" t="s">
        <v>276</v>
      </c>
      <c r="I350" s="13" t="s">
        <v>85</v>
      </c>
      <c r="J350" s="13" t="s">
        <v>86</v>
      </c>
      <c r="K350" s="13" t="s">
        <v>349</v>
      </c>
      <c r="L350" s="4">
        <v>2399</v>
      </c>
      <c r="M350" s="4">
        <v>121</v>
      </c>
      <c r="N350" s="14" t="s">
        <v>35</v>
      </c>
      <c r="O350" s="15" t="s">
        <v>679</v>
      </c>
      <c r="P350" s="68">
        <v>269.19</v>
      </c>
      <c r="Q350" s="61">
        <v>314.04000000000002</v>
      </c>
      <c r="R350" s="65">
        <f t="shared" si="58"/>
        <v>0.12191576086956521</v>
      </c>
      <c r="S350" s="65">
        <f t="shared" si="59"/>
        <v>0.14222826086956522</v>
      </c>
      <c r="T350" s="15">
        <v>12.293998728534101</v>
      </c>
      <c r="U350" s="15">
        <v>9.5911344019999998</v>
      </c>
      <c r="V350" s="15">
        <f t="shared" si="60"/>
        <v>-2.702864326534101</v>
      </c>
      <c r="W350" s="15">
        <f t="shared" si="61"/>
        <v>-21.985233496574327</v>
      </c>
      <c r="X350" s="15">
        <v>6.6938111203766191</v>
      </c>
      <c r="Y350" s="15">
        <v>5.8193120279999997</v>
      </c>
      <c r="Z350" s="15">
        <f t="shared" si="62"/>
        <v>-0.87449909237661938</v>
      </c>
      <c r="AA350" s="16">
        <f t="shared" si="63"/>
        <v>-13.064292921480233</v>
      </c>
      <c r="AB350" s="13">
        <v>12.29</v>
      </c>
      <c r="AC350" s="13">
        <v>177.04</v>
      </c>
      <c r="AD350" s="13">
        <v>0</v>
      </c>
      <c r="AE350" s="13">
        <v>68.84</v>
      </c>
      <c r="AF350" s="53">
        <f t="shared" si="57"/>
        <v>8.8520000000000001E-2</v>
      </c>
      <c r="AG350" s="53">
        <f>IFERROR(AF350+(AF350*(AA350/100)),"0.00")</f>
        <v>7.6955487905905701E-2</v>
      </c>
      <c r="AH350" s="53">
        <f t="shared" si="64"/>
        <v>-1.1564512094094301E-2</v>
      </c>
      <c r="AI350" s="53">
        <f t="shared" si="65"/>
        <v>-13.064292921480231</v>
      </c>
      <c r="AJ350" s="44">
        <v>221112</v>
      </c>
      <c r="AK350" s="15" t="s">
        <v>686</v>
      </c>
      <c r="AL350" s="14" t="s">
        <v>57</v>
      </c>
      <c r="AM350" s="39" t="s">
        <v>58</v>
      </c>
      <c r="AN350" s="39" t="s">
        <v>59</v>
      </c>
      <c r="AO350" s="39" t="s">
        <v>60</v>
      </c>
      <c r="AP350" s="39" t="s">
        <v>61</v>
      </c>
      <c r="AQ350" s="20"/>
      <c r="AR350" s="20"/>
      <c r="AS350" s="20"/>
      <c r="AT350" s="20"/>
      <c r="AU350" s="20"/>
      <c r="AV350" s="20"/>
      <c r="AW350" s="20"/>
      <c r="AX350" s="20"/>
      <c r="AY350" s="20"/>
      <c r="AZ350" s="20"/>
      <c r="BA350" s="20"/>
      <c r="BB350" s="20"/>
    </row>
    <row r="351" spans="1:54" ht="26.1" customHeight="1" x14ac:dyDescent="0.25">
      <c r="A351" s="21">
        <v>436</v>
      </c>
      <c r="B351" s="39" t="s">
        <v>19</v>
      </c>
      <c r="C351" s="13" t="s">
        <v>253</v>
      </c>
      <c r="D351" s="13">
        <v>34005</v>
      </c>
      <c r="E351" s="13" t="s">
        <v>251</v>
      </c>
      <c r="F351" s="13">
        <v>45979</v>
      </c>
      <c r="G351" s="13" t="s">
        <v>343</v>
      </c>
      <c r="H351" s="13" t="s">
        <v>311</v>
      </c>
      <c r="I351" s="13" t="s">
        <v>85</v>
      </c>
      <c r="J351" s="13" t="s">
        <v>86</v>
      </c>
      <c r="K351" s="13" t="s">
        <v>342</v>
      </c>
      <c r="L351" s="4">
        <v>2399</v>
      </c>
      <c r="M351" s="4">
        <v>121</v>
      </c>
      <c r="N351" s="14" t="s">
        <v>35</v>
      </c>
      <c r="O351" s="15" t="s">
        <v>679</v>
      </c>
      <c r="P351" s="68">
        <v>269.19</v>
      </c>
      <c r="Q351" s="61">
        <v>314.04000000000002</v>
      </c>
      <c r="R351" s="65">
        <f t="shared" si="58"/>
        <v>0.12191576086956521</v>
      </c>
      <c r="S351" s="65">
        <f t="shared" si="59"/>
        <v>0.14222826086956522</v>
      </c>
      <c r="T351" s="15">
        <v>4.8139151647874502E-2</v>
      </c>
      <c r="U351" s="15">
        <v>3.7555646999999998E-2</v>
      </c>
      <c r="V351" s="15">
        <f t="shared" si="60"/>
        <v>-1.0583504647874505E-2</v>
      </c>
      <c r="W351" s="15">
        <f t="shared" si="61"/>
        <v>-21.985232987257682</v>
      </c>
      <c r="X351" s="15">
        <v>2.6210706194245811E-2</v>
      </c>
      <c r="Y351" s="15">
        <v>2.2786461999999997E-2</v>
      </c>
      <c r="Z351" s="15">
        <f t="shared" si="62"/>
        <v>-3.4242441942458138E-3</v>
      </c>
      <c r="AA351" s="16">
        <f t="shared" si="63"/>
        <v>-13.064295821978112</v>
      </c>
      <c r="AB351" s="13">
        <v>0.05</v>
      </c>
      <c r="AC351" s="13">
        <v>0</v>
      </c>
      <c r="AD351" s="13">
        <v>0</v>
      </c>
      <c r="AE351" s="13">
        <v>35.700000000000003</v>
      </c>
      <c r="AF351" s="53">
        <f t="shared" si="57"/>
        <v>0</v>
      </c>
      <c r="AG351" s="53">
        <f t="shared" ref="AG351:AG362" si="67">IFERROR((((Y351)/Q351)*24),"0.00")</f>
        <v>1.7414185708826899E-3</v>
      </c>
      <c r="AH351" s="53">
        <f t="shared" si="64"/>
        <v>1.7414185708826899E-3</v>
      </c>
      <c r="AI351" s="53" t="str">
        <f t="shared" si="65"/>
        <v>0.00</v>
      </c>
      <c r="AJ351" s="44">
        <v>221112</v>
      </c>
      <c r="AK351" s="15" t="s">
        <v>686</v>
      </c>
      <c r="AL351" s="14" t="s">
        <v>76</v>
      </c>
      <c r="AM351" s="39" t="s">
        <v>58</v>
      </c>
      <c r="AN351" s="39" t="s">
        <v>59</v>
      </c>
      <c r="AO351" s="39" t="s">
        <v>77</v>
      </c>
      <c r="AP351" s="39" t="s">
        <v>61</v>
      </c>
      <c r="AQ351" s="20"/>
      <c r="AR351" s="20"/>
      <c r="AS351" s="20"/>
      <c r="AT351" s="20"/>
      <c r="AU351" s="20"/>
      <c r="AV351" s="20"/>
      <c r="AW351" s="20"/>
      <c r="AX351" s="20"/>
      <c r="AY351" s="20"/>
      <c r="AZ351" s="20"/>
      <c r="BA351" s="20"/>
      <c r="BB351" s="20"/>
    </row>
    <row r="352" spans="1:54" ht="26.1" customHeight="1" x14ac:dyDescent="0.25">
      <c r="A352" s="21">
        <v>437</v>
      </c>
      <c r="B352" s="39" t="s">
        <v>19</v>
      </c>
      <c r="C352" s="13" t="s">
        <v>253</v>
      </c>
      <c r="D352" s="13">
        <v>34005</v>
      </c>
      <c r="E352" s="13" t="s">
        <v>251</v>
      </c>
      <c r="F352" s="13">
        <v>45979</v>
      </c>
      <c r="G352" s="13" t="s">
        <v>343</v>
      </c>
      <c r="H352" s="13" t="s">
        <v>311</v>
      </c>
      <c r="I352" s="13" t="s">
        <v>85</v>
      </c>
      <c r="J352" s="13" t="s">
        <v>86</v>
      </c>
      <c r="K352" s="13" t="s">
        <v>342</v>
      </c>
      <c r="L352" s="4">
        <v>2399</v>
      </c>
      <c r="M352" s="4">
        <v>121</v>
      </c>
      <c r="N352" s="14" t="s">
        <v>40</v>
      </c>
      <c r="O352" s="15" t="s">
        <v>679</v>
      </c>
      <c r="P352" s="68">
        <v>269.19</v>
      </c>
      <c r="Q352" s="61">
        <v>314.04000000000002</v>
      </c>
      <c r="R352" s="65">
        <f t="shared" si="58"/>
        <v>0.12191576086956521</v>
      </c>
      <c r="S352" s="65">
        <f t="shared" si="59"/>
        <v>0.14222826086956522</v>
      </c>
      <c r="T352" s="15">
        <v>8.0016732294564095E-3</v>
      </c>
      <c r="U352" s="15">
        <v>6.2424869999999997E-3</v>
      </c>
      <c r="V352" s="15">
        <f t="shared" si="60"/>
        <v>-1.7591862294564099E-3</v>
      </c>
      <c r="W352" s="15">
        <f t="shared" si="61"/>
        <v>-21.985229576488461</v>
      </c>
      <c r="X352" s="15">
        <v>4.3567345684394493E-3</v>
      </c>
      <c r="Y352" s="15">
        <v>3.7875579999999999E-3</v>
      </c>
      <c r="Z352" s="15">
        <f t="shared" si="62"/>
        <v>-5.6917656843944939E-4</v>
      </c>
      <c r="AA352" s="16">
        <f t="shared" si="63"/>
        <v>-13.064292981321657</v>
      </c>
      <c r="AB352" s="13">
        <v>0.01</v>
      </c>
      <c r="AC352" s="13">
        <v>0</v>
      </c>
      <c r="AD352" s="13">
        <v>0</v>
      </c>
      <c r="AE352" s="13">
        <v>0</v>
      </c>
      <c r="AF352" s="53">
        <f t="shared" si="57"/>
        <v>0</v>
      </c>
      <c r="AG352" s="53">
        <f t="shared" si="67"/>
        <v>2.8945800534963694E-4</v>
      </c>
      <c r="AH352" s="53">
        <f t="shared" si="64"/>
        <v>2.8945800534963694E-4</v>
      </c>
      <c r="AI352" s="53" t="str">
        <f t="shared" si="65"/>
        <v>0.00</v>
      </c>
      <c r="AJ352" s="44">
        <v>221112</v>
      </c>
      <c r="AK352" s="15" t="s">
        <v>686</v>
      </c>
      <c r="AL352" s="14" t="s">
        <v>76</v>
      </c>
      <c r="AM352" s="39" t="s">
        <v>58</v>
      </c>
      <c r="AN352" s="39" t="s">
        <v>59</v>
      </c>
      <c r="AO352" s="39" t="s">
        <v>77</v>
      </c>
      <c r="AP352" s="39" t="s">
        <v>61</v>
      </c>
      <c r="AQ352" s="20"/>
      <c r="AR352" s="20"/>
      <c r="AS352" s="20"/>
      <c r="AT352" s="20"/>
      <c r="AU352" s="20"/>
      <c r="AV352" s="20"/>
      <c r="AW352" s="20"/>
      <c r="AX352" s="20"/>
      <c r="AY352" s="20"/>
      <c r="AZ352" s="20"/>
      <c r="BA352" s="20"/>
      <c r="BB352" s="20"/>
    </row>
    <row r="353" spans="1:54" ht="26.1" customHeight="1" x14ac:dyDescent="0.25">
      <c r="A353" s="21">
        <v>438</v>
      </c>
      <c r="B353" s="40" t="s">
        <v>19</v>
      </c>
      <c r="C353" s="13" t="s">
        <v>253</v>
      </c>
      <c r="D353" s="13">
        <v>34005</v>
      </c>
      <c r="E353" s="13" t="s">
        <v>251</v>
      </c>
      <c r="F353" s="13">
        <v>45979</v>
      </c>
      <c r="G353" s="13" t="s">
        <v>343</v>
      </c>
      <c r="H353" s="13" t="s">
        <v>311</v>
      </c>
      <c r="I353" s="13" t="s">
        <v>85</v>
      </c>
      <c r="J353" s="13" t="s">
        <v>86</v>
      </c>
      <c r="K353" s="13" t="s">
        <v>342</v>
      </c>
      <c r="L353" s="4">
        <v>2399</v>
      </c>
      <c r="M353" s="4">
        <v>121</v>
      </c>
      <c r="N353" s="13" t="s">
        <v>36</v>
      </c>
      <c r="O353" s="15" t="s">
        <v>679</v>
      </c>
      <c r="P353" s="68">
        <v>269.19</v>
      </c>
      <c r="Q353" s="61">
        <v>314.04000000000002</v>
      </c>
      <c r="R353" s="65">
        <f t="shared" si="58"/>
        <v>0.12191576086956521</v>
      </c>
      <c r="S353" s="65">
        <f t="shared" si="59"/>
        <v>0.14222826086956522</v>
      </c>
      <c r="T353" s="15">
        <v>4.8149752037285297E-2</v>
      </c>
      <c r="U353" s="15">
        <v>3.7138240000000003E-2</v>
      </c>
      <c r="V353" s="15">
        <f t="shared" si="60"/>
        <v>-1.1011512037285294E-2</v>
      </c>
      <c r="W353" s="15">
        <f t="shared" si="61"/>
        <v>-22.86930165031464</v>
      </c>
      <c r="X353" s="15">
        <v>2.4745601498783208E-2</v>
      </c>
      <c r="Y353" s="15">
        <v>2.1512763000000001E-2</v>
      </c>
      <c r="Z353" s="15">
        <f t="shared" si="62"/>
        <v>-3.2328384987832075E-3</v>
      </c>
      <c r="AA353" s="16">
        <f t="shared" si="63"/>
        <v>-13.064295482743358</v>
      </c>
      <c r="AB353" s="13">
        <v>0.05</v>
      </c>
      <c r="AC353" s="13">
        <v>0</v>
      </c>
      <c r="AD353" s="13">
        <v>1.77</v>
      </c>
      <c r="AE353" s="13">
        <v>0</v>
      </c>
      <c r="AF353" s="53">
        <f t="shared" si="57"/>
        <v>0</v>
      </c>
      <c r="AG353" s="53">
        <f t="shared" si="67"/>
        <v>1.6440781811234238E-3</v>
      </c>
      <c r="AH353" s="53">
        <f t="shared" si="64"/>
        <v>1.6440781811234238E-3</v>
      </c>
      <c r="AI353" s="53" t="str">
        <f t="shared" si="65"/>
        <v>0.00</v>
      </c>
      <c r="AJ353" s="44">
        <v>221112</v>
      </c>
      <c r="AK353" s="15" t="s">
        <v>686</v>
      </c>
      <c r="AL353" s="14" t="s">
        <v>76</v>
      </c>
      <c r="AM353" s="39" t="s">
        <v>58</v>
      </c>
      <c r="AN353" s="39" t="s">
        <v>59</v>
      </c>
      <c r="AO353" s="39" t="s">
        <v>77</v>
      </c>
      <c r="AP353" s="39" t="s">
        <v>61</v>
      </c>
      <c r="AQ353" s="59"/>
      <c r="AR353" s="20"/>
      <c r="AS353" s="20"/>
      <c r="AT353" s="20"/>
      <c r="AU353" s="20"/>
      <c r="AV353" s="20"/>
      <c r="AW353" s="20"/>
      <c r="AX353" s="20"/>
      <c r="AY353" s="20"/>
      <c r="AZ353" s="20"/>
      <c r="BA353" s="20"/>
      <c r="BB353" s="20"/>
    </row>
    <row r="354" spans="1:54" ht="26.1" customHeight="1" x14ac:dyDescent="0.25">
      <c r="A354" s="21">
        <v>439</v>
      </c>
      <c r="B354" s="39" t="s">
        <v>19</v>
      </c>
      <c r="C354" s="13" t="s">
        <v>253</v>
      </c>
      <c r="D354" s="13">
        <v>34005</v>
      </c>
      <c r="E354" s="13" t="s">
        <v>251</v>
      </c>
      <c r="F354" s="13">
        <v>45979</v>
      </c>
      <c r="G354" s="13" t="s">
        <v>343</v>
      </c>
      <c r="H354" s="13" t="s">
        <v>311</v>
      </c>
      <c r="I354" s="13" t="s">
        <v>85</v>
      </c>
      <c r="J354" s="13" t="s">
        <v>86</v>
      </c>
      <c r="K354" s="13" t="s">
        <v>342</v>
      </c>
      <c r="L354" s="4">
        <v>2399</v>
      </c>
      <c r="M354" s="4">
        <v>121</v>
      </c>
      <c r="N354" s="14" t="s">
        <v>38</v>
      </c>
      <c r="O354" s="15" t="s">
        <v>679</v>
      </c>
      <c r="P354" s="68">
        <v>269.19</v>
      </c>
      <c r="Q354" s="61">
        <v>314.04000000000002</v>
      </c>
      <c r="R354" s="65">
        <f t="shared" si="58"/>
        <v>0.12191576086956521</v>
      </c>
      <c r="S354" s="65">
        <f t="shared" si="59"/>
        <v>0.14222826086956522</v>
      </c>
      <c r="T354" s="15">
        <v>3.9925180386172002E-3</v>
      </c>
      <c r="U354" s="15">
        <v>3.114754E-3</v>
      </c>
      <c r="V354" s="15">
        <f t="shared" si="60"/>
        <v>-8.7776403861720021E-4</v>
      </c>
      <c r="W354" s="15">
        <f t="shared" si="61"/>
        <v>-21.985224114884947</v>
      </c>
      <c r="X354" s="15">
        <v>2.1738380030226949E-3</v>
      </c>
      <c r="Y354" s="15">
        <v>1.889841E-3</v>
      </c>
      <c r="Z354" s="15">
        <f t="shared" si="62"/>
        <v>-2.8399700302269497E-4</v>
      </c>
      <c r="AA354" s="16">
        <f t="shared" si="63"/>
        <v>-13.064313100967077</v>
      </c>
      <c r="AB354" s="13">
        <v>0</v>
      </c>
      <c r="AC354" s="13">
        <v>0</v>
      </c>
      <c r="AD354" s="13">
        <v>0</v>
      </c>
      <c r="AE354" s="13">
        <v>0</v>
      </c>
      <c r="AF354" s="53">
        <f t="shared" si="57"/>
        <v>0</v>
      </c>
      <c r="AG354" s="53">
        <f t="shared" si="67"/>
        <v>1.4442804738249904E-4</v>
      </c>
      <c r="AH354" s="53">
        <f t="shared" si="64"/>
        <v>1.4442804738249904E-4</v>
      </c>
      <c r="AI354" s="53" t="str">
        <f t="shared" si="65"/>
        <v>0.00</v>
      </c>
      <c r="AJ354" s="44">
        <v>221112</v>
      </c>
      <c r="AK354" s="15" t="s">
        <v>686</v>
      </c>
      <c r="AL354" s="14" t="s">
        <v>76</v>
      </c>
      <c r="AM354" s="39" t="s">
        <v>58</v>
      </c>
      <c r="AN354" s="39" t="s">
        <v>59</v>
      </c>
      <c r="AO354" s="39" t="s">
        <v>77</v>
      </c>
      <c r="AP354" s="39" t="s">
        <v>61</v>
      </c>
      <c r="AQ354" s="20"/>
      <c r="AR354" s="20"/>
      <c r="AS354" s="20"/>
      <c r="AT354" s="20"/>
      <c r="AU354" s="20"/>
      <c r="AV354" s="20"/>
      <c r="AW354" s="20"/>
      <c r="AX354" s="20"/>
      <c r="AY354" s="20"/>
      <c r="AZ354" s="20"/>
      <c r="BA354" s="20"/>
      <c r="BB354" s="20"/>
    </row>
    <row r="355" spans="1:54" ht="26.1" customHeight="1" x14ac:dyDescent="0.25">
      <c r="A355" s="21">
        <v>440</v>
      </c>
      <c r="B355" s="39" t="s">
        <v>19</v>
      </c>
      <c r="C355" s="13" t="s">
        <v>253</v>
      </c>
      <c r="D355" s="13">
        <v>34005</v>
      </c>
      <c r="E355" s="13" t="s">
        <v>251</v>
      </c>
      <c r="F355" s="13">
        <v>45979</v>
      </c>
      <c r="G355" s="13" t="s">
        <v>343</v>
      </c>
      <c r="H355" s="13" t="s">
        <v>311</v>
      </c>
      <c r="I355" s="13" t="s">
        <v>85</v>
      </c>
      <c r="J355" s="13" t="s">
        <v>86</v>
      </c>
      <c r="K355" s="13" t="s">
        <v>342</v>
      </c>
      <c r="L355" s="4">
        <v>2399</v>
      </c>
      <c r="M355" s="4">
        <v>121</v>
      </c>
      <c r="N355" s="14" t="s">
        <v>39</v>
      </c>
      <c r="O355" s="15" t="s">
        <v>679</v>
      </c>
      <c r="P355" s="68">
        <v>269.19</v>
      </c>
      <c r="Q355" s="61">
        <v>314.04000000000002</v>
      </c>
      <c r="R355" s="65">
        <f t="shared" si="58"/>
        <v>0.12191576086956521</v>
      </c>
      <c r="S355" s="65">
        <f t="shared" si="59"/>
        <v>0.14222826086956522</v>
      </c>
      <c r="T355" s="15">
        <v>3.9925180386172002E-3</v>
      </c>
      <c r="U355" s="15">
        <v>3.114754E-3</v>
      </c>
      <c r="V355" s="15">
        <f t="shared" si="60"/>
        <v>-8.7776403861720021E-4</v>
      </c>
      <c r="W355" s="15">
        <f t="shared" si="61"/>
        <v>-21.985224114884947</v>
      </c>
      <c r="X355" s="15">
        <v>2.1738380030226949E-3</v>
      </c>
      <c r="Y355" s="15">
        <v>1.889841E-3</v>
      </c>
      <c r="Z355" s="15">
        <f t="shared" si="62"/>
        <v>-2.8399700302269497E-4</v>
      </c>
      <c r="AA355" s="16">
        <f t="shared" si="63"/>
        <v>-13.064313100967077</v>
      </c>
      <c r="AB355" s="13">
        <v>0</v>
      </c>
      <c r="AC355" s="13">
        <v>0</v>
      </c>
      <c r="AD355" s="13">
        <v>0</v>
      </c>
      <c r="AE355" s="13">
        <v>0</v>
      </c>
      <c r="AF355" s="53">
        <f t="shared" si="57"/>
        <v>0</v>
      </c>
      <c r="AG355" s="53">
        <f t="shared" si="67"/>
        <v>1.4442804738249904E-4</v>
      </c>
      <c r="AH355" s="53">
        <f t="shared" si="64"/>
        <v>1.4442804738249904E-4</v>
      </c>
      <c r="AI355" s="53" t="str">
        <f t="shared" si="65"/>
        <v>0.00</v>
      </c>
      <c r="AJ355" s="44">
        <v>221112</v>
      </c>
      <c r="AK355" s="15" t="s">
        <v>686</v>
      </c>
      <c r="AL355" s="14" t="s">
        <v>76</v>
      </c>
      <c r="AM355" s="39" t="s">
        <v>58</v>
      </c>
      <c r="AN355" s="39" t="s">
        <v>59</v>
      </c>
      <c r="AO355" s="39" t="s">
        <v>77</v>
      </c>
      <c r="AP355" s="39" t="s">
        <v>61</v>
      </c>
      <c r="AQ355" s="20"/>
      <c r="AR355" s="20"/>
      <c r="AS355" s="20"/>
      <c r="AT355" s="20"/>
      <c r="AU355" s="20"/>
      <c r="AV355" s="20"/>
      <c r="AW355" s="20"/>
      <c r="AX355" s="20"/>
      <c r="AY355" s="20"/>
      <c r="AZ355" s="20"/>
      <c r="BA355" s="20"/>
      <c r="BB355" s="20"/>
    </row>
    <row r="356" spans="1:54" ht="26.1" customHeight="1" x14ac:dyDescent="0.25">
      <c r="A356" s="21">
        <v>441</v>
      </c>
      <c r="B356" s="39" t="s">
        <v>19</v>
      </c>
      <c r="C356" s="13" t="s">
        <v>253</v>
      </c>
      <c r="D356" s="13">
        <v>34005</v>
      </c>
      <c r="E356" s="13" t="s">
        <v>251</v>
      </c>
      <c r="F356" s="13">
        <v>45979</v>
      </c>
      <c r="G356" s="13" t="s">
        <v>343</v>
      </c>
      <c r="H356" s="13" t="s">
        <v>311</v>
      </c>
      <c r="I356" s="13" t="s">
        <v>85</v>
      </c>
      <c r="J356" s="13" t="s">
        <v>86</v>
      </c>
      <c r="K356" s="13" t="s">
        <v>342</v>
      </c>
      <c r="L356" s="4">
        <v>2399</v>
      </c>
      <c r="M356" s="4">
        <v>121</v>
      </c>
      <c r="N356" s="14" t="s">
        <v>37</v>
      </c>
      <c r="O356" s="15" t="s">
        <v>679</v>
      </c>
      <c r="P356" s="68">
        <v>269.19</v>
      </c>
      <c r="Q356" s="61">
        <v>314.04000000000002</v>
      </c>
      <c r="R356" s="65">
        <f t="shared" si="58"/>
        <v>0.12191576086956521</v>
      </c>
      <c r="S356" s="65">
        <f t="shared" si="59"/>
        <v>0.14222826086956522</v>
      </c>
      <c r="T356" s="15">
        <v>2.0086077999996801E-3</v>
      </c>
      <c r="U356" s="15">
        <v>1.5670110000000001E-3</v>
      </c>
      <c r="V356" s="15">
        <f t="shared" si="60"/>
        <v>-4.4159679999968005E-4</v>
      </c>
      <c r="W356" s="15">
        <f t="shared" si="61"/>
        <v>-21.985217821007684</v>
      </c>
      <c r="X356" s="15">
        <v>1.093642640202012E-3</v>
      </c>
      <c r="Y356" s="15">
        <v>9.5076599999999992E-4</v>
      </c>
      <c r="Z356" s="15">
        <f t="shared" si="62"/>
        <v>-1.4287664020201207E-4</v>
      </c>
      <c r="AA356" s="16">
        <f t="shared" si="63"/>
        <v>-13.064289462563442</v>
      </c>
      <c r="AB356" s="13">
        <v>0</v>
      </c>
      <c r="AC356" s="13">
        <v>0</v>
      </c>
      <c r="AD356" s="13">
        <v>0</v>
      </c>
      <c r="AE356" s="13">
        <v>0</v>
      </c>
      <c r="AF356" s="53">
        <f t="shared" si="57"/>
        <v>0</v>
      </c>
      <c r="AG356" s="53">
        <f t="shared" si="67"/>
        <v>7.2660756591516989E-5</v>
      </c>
      <c r="AH356" s="53">
        <f t="shared" si="64"/>
        <v>7.2660756591516989E-5</v>
      </c>
      <c r="AI356" s="53" t="str">
        <f t="shared" si="65"/>
        <v>0.00</v>
      </c>
      <c r="AJ356" s="44">
        <v>221112</v>
      </c>
      <c r="AK356" s="15" t="s">
        <v>686</v>
      </c>
      <c r="AL356" s="14" t="s">
        <v>76</v>
      </c>
      <c r="AM356" s="39" t="s">
        <v>58</v>
      </c>
      <c r="AN356" s="39" t="s">
        <v>59</v>
      </c>
      <c r="AO356" s="39" t="s">
        <v>77</v>
      </c>
      <c r="AP356" s="39" t="s">
        <v>61</v>
      </c>
      <c r="AQ356" s="20"/>
      <c r="AR356" s="20"/>
      <c r="AS356" s="20"/>
      <c r="AT356" s="20"/>
      <c r="AU356" s="20"/>
      <c r="AV356" s="20"/>
      <c r="AW356" s="20"/>
      <c r="AX356" s="20"/>
      <c r="AY356" s="20"/>
      <c r="AZ356" s="20"/>
      <c r="BA356" s="20"/>
      <c r="BB356" s="20"/>
    </row>
    <row r="357" spans="1:54" ht="26.1" customHeight="1" x14ac:dyDescent="0.25">
      <c r="A357" s="21">
        <v>442</v>
      </c>
      <c r="B357" s="39" t="s">
        <v>19</v>
      </c>
      <c r="C357" s="13" t="s">
        <v>253</v>
      </c>
      <c r="D357" s="13">
        <v>34005</v>
      </c>
      <c r="E357" s="13" t="s">
        <v>251</v>
      </c>
      <c r="F357" s="13">
        <v>45979</v>
      </c>
      <c r="G357" s="13" t="s">
        <v>343</v>
      </c>
      <c r="H357" s="13" t="s">
        <v>311</v>
      </c>
      <c r="I357" s="13" t="s">
        <v>85</v>
      </c>
      <c r="J357" s="13" t="s">
        <v>86</v>
      </c>
      <c r="K357" s="13" t="s">
        <v>342</v>
      </c>
      <c r="L357" s="4">
        <v>2399</v>
      </c>
      <c r="M357" s="4">
        <v>121</v>
      </c>
      <c r="N357" s="14" t="s">
        <v>34</v>
      </c>
      <c r="O357" s="15" t="s">
        <v>679</v>
      </c>
      <c r="P357" s="68">
        <v>269.19</v>
      </c>
      <c r="Q357" s="61">
        <v>314.04000000000002</v>
      </c>
      <c r="R357" s="65">
        <f t="shared" si="58"/>
        <v>0.12191576086956521</v>
      </c>
      <c r="S357" s="65">
        <f t="shared" si="59"/>
        <v>0.14222826086956522</v>
      </c>
      <c r="T357" s="15">
        <v>0</v>
      </c>
      <c r="U357" s="15">
        <v>0</v>
      </c>
      <c r="V357" s="15">
        <f t="shared" si="60"/>
        <v>0</v>
      </c>
      <c r="W357" s="15" t="str">
        <f t="shared" si="61"/>
        <v>0.00</v>
      </c>
      <c r="X357" s="15">
        <v>0</v>
      </c>
      <c r="Y357" s="15">
        <v>0</v>
      </c>
      <c r="Z357" s="15">
        <f t="shared" si="62"/>
        <v>0</v>
      </c>
      <c r="AA357" s="16" t="str">
        <f t="shared" si="63"/>
        <v>0</v>
      </c>
      <c r="AB357" s="13">
        <v>0</v>
      </c>
      <c r="AC357" s="13">
        <v>0</v>
      </c>
      <c r="AD357" s="13">
        <v>0</v>
      </c>
      <c r="AE357" s="13">
        <v>0</v>
      </c>
      <c r="AF357" s="53">
        <f t="shared" si="57"/>
        <v>0</v>
      </c>
      <c r="AG357" s="53">
        <f t="shared" si="67"/>
        <v>0</v>
      </c>
      <c r="AH357" s="53">
        <f t="shared" si="64"/>
        <v>0</v>
      </c>
      <c r="AI357" s="53" t="str">
        <f t="shared" si="65"/>
        <v>0.00</v>
      </c>
      <c r="AJ357" s="44">
        <v>221112</v>
      </c>
      <c r="AK357" s="15" t="s">
        <v>686</v>
      </c>
      <c r="AL357" s="14" t="s">
        <v>76</v>
      </c>
      <c r="AM357" s="39" t="s">
        <v>58</v>
      </c>
      <c r="AN357" s="39" t="s">
        <v>59</v>
      </c>
      <c r="AO357" s="39" t="s">
        <v>77</v>
      </c>
      <c r="AP357" s="39" t="s">
        <v>61</v>
      </c>
      <c r="AQ357" s="20"/>
      <c r="AR357" s="20"/>
      <c r="AS357" s="20"/>
      <c r="AT357" s="20"/>
      <c r="AU357" s="20"/>
      <c r="AV357" s="20"/>
      <c r="AW357" s="20"/>
      <c r="AX357" s="20"/>
      <c r="AY357" s="20"/>
      <c r="AZ357" s="20"/>
      <c r="BA357" s="20"/>
      <c r="BB357" s="20"/>
    </row>
    <row r="358" spans="1:54" ht="26.1" customHeight="1" x14ac:dyDescent="0.25">
      <c r="A358" s="21">
        <v>432</v>
      </c>
      <c r="B358" s="39" t="s">
        <v>19</v>
      </c>
      <c r="C358" s="13" t="s">
        <v>253</v>
      </c>
      <c r="D358" s="13">
        <v>34005</v>
      </c>
      <c r="E358" s="13" t="s">
        <v>251</v>
      </c>
      <c r="F358" s="13">
        <v>45979</v>
      </c>
      <c r="G358" s="13" t="s">
        <v>343</v>
      </c>
      <c r="H358" s="13" t="s">
        <v>313</v>
      </c>
      <c r="I358" s="13" t="s">
        <v>85</v>
      </c>
      <c r="J358" s="13" t="s">
        <v>86</v>
      </c>
      <c r="K358" s="13" t="s">
        <v>348</v>
      </c>
      <c r="L358" s="4">
        <v>2399</v>
      </c>
      <c r="M358" s="4">
        <v>122</v>
      </c>
      <c r="N358" s="14" t="s">
        <v>40</v>
      </c>
      <c r="O358" s="15" t="s">
        <v>679</v>
      </c>
      <c r="P358" s="68">
        <v>260.27999999999997</v>
      </c>
      <c r="Q358" s="61">
        <v>314.17</v>
      </c>
      <c r="R358" s="65">
        <f t="shared" si="58"/>
        <v>0.11788043478260868</v>
      </c>
      <c r="S358" s="65">
        <f t="shared" si="59"/>
        <v>0.14228713768115941</v>
      </c>
      <c r="T358" s="15">
        <v>0.691393066893918</v>
      </c>
      <c r="U358" s="15">
        <v>0.57326915199999995</v>
      </c>
      <c r="V358" s="15">
        <f t="shared" si="60"/>
        <v>-0.11812391489391805</v>
      </c>
      <c r="W358" s="15">
        <f t="shared" si="61"/>
        <v>-17.084914580441122</v>
      </c>
      <c r="X358" s="15">
        <v>0.32590052019896998</v>
      </c>
      <c r="Y358" s="15">
        <v>0.27726882000000003</v>
      </c>
      <c r="Z358" s="15">
        <f t="shared" si="62"/>
        <v>-4.8631700198969952E-2</v>
      </c>
      <c r="AA358" s="16">
        <f t="shared" si="63"/>
        <v>-14.922253014287657</v>
      </c>
      <c r="AB358" s="13">
        <v>0.69</v>
      </c>
      <c r="AC358" s="13">
        <v>0</v>
      </c>
      <c r="AD358" s="13">
        <v>0</v>
      </c>
      <c r="AE358" s="13">
        <v>0</v>
      </c>
      <c r="AF358" s="53">
        <f t="shared" si="57"/>
        <v>0</v>
      </c>
      <c r="AG358" s="53">
        <f t="shared" si="67"/>
        <v>2.1181053824362608E-2</v>
      </c>
      <c r="AH358" s="53">
        <f t="shared" si="64"/>
        <v>2.1181053824362608E-2</v>
      </c>
      <c r="AI358" s="53" t="str">
        <f t="shared" si="65"/>
        <v>0.00</v>
      </c>
      <c r="AJ358" s="44">
        <v>221112</v>
      </c>
      <c r="AK358" s="15" t="s">
        <v>686</v>
      </c>
      <c r="AL358" s="14" t="s">
        <v>57</v>
      </c>
      <c r="AM358" s="39" t="s">
        <v>58</v>
      </c>
      <c r="AN358" s="39" t="s">
        <v>59</v>
      </c>
      <c r="AO358" s="39" t="s">
        <v>60</v>
      </c>
      <c r="AP358" s="39" t="s">
        <v>61</v>
      </c>
      <c r="AQ358" s="20"/>
      <c r="AR358" s="20"/>
      <c r="AS358" s="20"/>
      <c r="AT358" s="20"/>
      <c r="AU358" s="20"/>
      <c r="AV358" s="20"/>
      <c r="AW358" s="20"/>
      <c r="AX358" s="20"/>
      <c r="AY358" s="20"/>
      <c r="AZ358" s="20"/>
      <c r="BA358" s="20"/>
      <c r="BB358" s="20"/>
    </row>
    <row r="359" spans="1:54" ht="26.1" customHeight="1" x14ac:dyDescent="0.25">
      <c r="A359" s="21">
        <v>433</v>
      </c>
      <c r="B359" s="39" t="s">
        <v>19</v>
      </c>
      <c r="C359" s="13" t="s">
        <v>253</v>
      </c>
      <c r="D359" s="13">
        <v>34005</v>
      </c>
      <c r="E359" s="13" t="s">
        <v>251</v>
      </c>
      <c r="F359" s="13">
        <v>45979</v>
      </c>
      <c r="G359" s="13" t="s">
        <v>343</v>
      </c>
      <c r="H359" s="13" t="s">
        <v>313</v>
      </c>
      <c r="I359" s="13" t="s">
        <v>85</v>
      </c>
      <c r="J359" s="13" t="s">
        <v>86</v>
      </c>
      <c r="K359" s="13" t="s">
        <v>348</v>
      </c>
      <c r="L359" s="4">
        <v>2399</v>
      </c>
      <c r="M359" s="4">
        <v>122</v>
      </c>
      <c r="N359" s="14" t="s">
        <v>38</v>
      </c>
      <c r="O359" s="15" t="s">
        <v>679</v>
      </c>
      <c r="P359" s="68">
        <v>260.27999999999997</v>
      </c>
      <c r="Q359" s="61">
        <v>314.17</v>
      </c>
      <c r="R359" s="65">
        <f t="shared" si="58"/>
        <v>0.11788043478260868</v>
      </c>
      <c r="S359" s="65">
        <f t="shared" si="59"/>
        <v>0.14228713768115941</v>
      </c>
      <c r="T359" s="15">
        <v>0.495489322964562</v>
      </c>
      <c r="U359" s="15">
        <v>0.41083539499999999</v>
      </c>
      <c r="V359" s="15">
        <f t="shared" si="60"/>
        <v>-8.4653927964562004E-2</v>
      </c>
      <c r="W359" s="15">
        <f t="shared" si="61"/>
        <v>-17.084914657306662</v>
      </c>
      <c r="X359" s="15">
        <v>0.23355777753548451</v>
      </c>
      <c r="Y359" s="15">
        <v>0.19870569500000002</v>
      </c>
      <c r="Z359" s="15">
        <f t="shared" si="62"/>
        <v>-3.4852082535484497E-2</v>
      </c>
      <c r="AA359" s="16">
        <f t="shared" si="63"/>
        <v>-14.922253030169122</v>
      </c>
      <c r="AB359" s="13">
        <v>0.5</v>
      </c>
      <c r="AC359" s="13">
        <v>0</v>
      </c>
      <c r="AD359" s="13">
        <v>0</v>
      </c>
      <c r="AE359" s="13">
        <v>0</v>
      </c>
      <c r="AF359" s="53">
        <f t="shared" si="57"/>
        <v>0</v>
      </c>
      <c r="AG359" s="53">
        <f t="shared" si="67"/>
        <v>1.5179478244262662E-2</v>
      </c>
      <c r="AH359" s="53">
        <f t="shared" si="64"/>
        <v>1.5179478244262662E-2</v>
      </c>
      <c r="AI359" s="53" t="str">
        <f t="shared" si="65"/>
        <v>0.00</v>
      </c>
      <c r="AJ359" s="44">
        <v>221112</v>
      </c>
      <c r="AK359" s="15" t="s">
        <v>686</v>
      </c>
      <c r="AL359" s="14" t="s">
        <v>57</v>
      </c>
      <c r="AM359" s="39" t="s">
        <v>58</v>
      </c>
      <c r="AN359" s="39" t="s">
        <v>59</v>
      </c>
      <c r="AO359" s="39" t="s">
        <v>60</v>
      </c>
      <c r="AP359" s="39" t="s">
        <v>61</v>
      </c>
      <c r="AQ359" s="20"/>
      <c r="AR359" s="20"/>
      <c r="AS359" s="20"/>
      <c r="AT359" s="20"/>
      <c r="AU359" s="20"/>
      <c r="AV359" s="20"/>
      <c r="AW359" s="20"/>
      <c r="AX359" s="20"/>
      <c r="AY359" s="20"/>
      <c r="AZ359" s="20"/>
      <c r="BA359" s="20"/>
      <c r="BB359" s="20"/>
    </row>
    <row r="360" spans="1:54" ht="26.1" customHeight="1" x14ac:dyDescent="0.25">
      <c r="A360" s="21">
        <v>434</v>
      </c>
      <c r="B360" s="39" t="s">
        <v>19</v>
      </c>
      <c r="C360" s="13" t="s">
        <v>253</v>
      </c>
      <c r="D360" s="13">
        <v>34005</v>
      </c>
      <c r="E360" s="13" t="s">
        <v>251</v>
      </c>
      <c r="F360" s="13">
        <v>45979</v>
      </c>
      <c r="G360" s="13" t="s">
        <v>343</v>
      </c>
      <c r="H360" s="13" t="s">
        <v>313</v>
      </c>
      <c r="I360" s="13" t="s">
        <v>85</v>
      </c>
      <c r="J360" s="13" t="s">
        <v>86</v>
      </c>
      <c r="K360" s="13" t="s">
        <v>348</v>
      </c>
      <c r="L360" s="4">
        <v>2399</v>
      </c>
      <c r="M360" s="4">
        <v>122</v>
      </c>
      <c r="N360" s="14" t="s">
        <v>39</v>
      </c>
      <c r="O360" s="15" t="s">
        <v>679</v>
      </c>
      <c r="P360" s="68">
        <v>260.27999999999997</v>
      </c>
      <c r="Q360" s="61">
        <v>314.17</v>
      </c>
      <c r="R360" s="65">
        <f t="shared" si="58"/>
        <v>0.11788043478260868</v>
      </c>
      <c r="S360" s="65">
        <f t="shared" si="59"/>
        <v>0.14228713768115941</v>
      </c>
      <c r="T360" s="15">
        <v>0.495489322964562</v>
      </c>
      <c r="U360" s="15">
        <v>0.41083539499999999</v>
      </c>
      <c r="V360" s="15">
        <f t="shared" si="60"/>
        <v>-8.4653927964562004E-2</v>
      </c>
      <c r="W360" s="15">
        <f t="shared" si="61"/>
        <v>-17.084914657306662</v>
      </c>
      <c r="X360" s="15">
        <v>0.23355777753548451</v>
      </c>
      <c r="Y360" s="15">
        <v>0.19870569500000002</v>
      </c>
      <c r="Z360" s="15">
        <f t="shared" si="62"/>
        <v>-3.4852082535484497E-2</v>
      </c>
      <c r="AA360" s="16">
        <f t="shared" si="63"/>
        <v>-14.922253030169122</v>
      </c>
      <c r="AB360" s="13">
        <v>0.5</v>
      </c>
      <c r="AC360" s="13">
        <v>0</v>
      </c>
      <c r="AD360" s="13">
        <v>0</v>
      </c>
      <c r="AE360" s="13">
        <v>0</v>
      </c>
      <c r="AF360" s="53">
        <f t="shared" si="57"/>
        <v>0</v>
      </c>
      <c r="AG360" s="53">
        <f t="shared" si="67"/>
        <v>1.5179478244262662E-2</v>
      </c>
      <c r="AH360" s="53">
        <f t="shared" si="64"/>
        <v>1.5179478244262662E-2</v>
      </c>
      <c r="AI360" s="53" t="str">
        <f t="shared" si="65"/>
        <v>0.00</v>
      </c>
      <c r="AJ360" s="44">
        <v>221112</v>
      </c>
      <c r="AK360" s="15" t="s">
        <v>686</v>
      </c>
      <c r="AL360" s="14" t="s">
        <v>57</v>
      </c>
      <c r="AM360" s="39" t="s">
        <v>58</v>
      </c>
      <c r="AN360" s="39" t="s">
        <v>59</v>
      </c>
      <c r="AO360" s="39" t="s">
        <v>60</v>
      </c>
      <c r="AP360" s="39" t="s">
        <v>61</v>
      </c>
      <c r="AQ360" s="20"/>
      <c r="AR360" s="20"/>
      <c r="AS360" s="20"/>
      <c r="AT360" s="20"/>
      <c r="AU360" s="20"/>
      <c r="AV360" s="20"/>
      <c r="AW360" s="20"/>
      <c r="AX360" s="20"/>
      <c r="AY360" s="20"/>
      <c r="AZ360" s="20"/>
      <c r="BA360" s="20"/>
      <c r="BB360" s="20"/>
    </row>
    <row r="361" spans="1:54" ht="26.1" customHeight="1" x14ac:dyDescent="0.25">
      <c r="A361" s="21">
        <v>435</v>
      </c>
      <c r="B361" s="39" t="s">
        <v>19</v>
      </c>
      <c r="C361" s="13" t="s">
        <v>253</v>
      </c>
      <c r="D361" s="13">
        <v>34005</v>
      </c>
      <c r="E361" s="13" t="s">
        <v>251</v>
      </c>
      <c r="F361" s="13">
        <v>45979</v>
      </c>
      <c r="G361" s="13" t="s">
        <v>343</v>
      </c>
      <c r="H361" s="13" t="s">
        <v>313</v>
      </c>
      <c r="I361" s="13" t="s">
        <v>85</v>
      </c>
      <c r="J361" s="13" t="s">
        <v>86</v>
      </c>
      <c r="K361" s="13" t="s">
        <v>348</v>
      </c>
      <c r="L361" s="4">
        <v>2399</v>
      </c>
      <c r="M361" s="4">
        <v>122</v>
      </c>
      <c r="N361" s="14" t="s">
        <v>37</v>
      </c>
      <c r="O361" s="15" t="s">
        <v>679</v>
      </c>
      <c r="P361" s="68">
        <v>260.27999999999997</v>
      </c>
      <c r="Q361" s="61">
        <v>314.17</v>
      </c>
      <c r="R361" s="65">
        <f t="shared" si="58"/>
        <v>0.11788043478260868</v>
      </c>
      <c r="S361" s="65">
        <f t="shared" si="59"/>
        <v>0.14228713768115941</v>
      </c>
      <c r="T361" s="15">
        <v>6.4227819449988496E-2</v>
      </c>
      <c r="U361" s="15">
        <v>5.3254550999999997E-2</v>
      </c>
      <c r="V361" s="15">
        <f t="shared" si="60"/>
        <v>-1.0973268449988499E-2</v>
      </c>
      <c r="W361" s="15">
        <f t="shared" si="61"/>
        <v>-17.084915141067373</v>
      </c>
      <c r="X361" s="15">
        <v>3.027493443640521E-2</v>
      </c>
      <c r="Y361" s="15">
        <v>2.5757232000000001E-2</v>
      </c>
      <c r="Z361" s="15">
        <f t="shared" si="62"/>
        <v>-4.517702436405209E-3</v>
      </c>
      <c r="AA361" s="16">
        <f t="shared" si="63"/>
        <v>-14.922253410308731</v>
      </c>
      <c r="AB361" s="13">
        <v>0.06</v>
      </c>
      <c r="AC361" s="13">
        <v>0</v>
      </c>
      <c r="AD361" s="13">
        <v>0</v>
      </c>
      <c r="AE361" s="13">
        <v>0</v>
      </c>
      <c r="AF361" s="53">
        <f t="shared" ref="AF361:AF424" si="68">AC361/2000</f>
        <v>0</v>
      </c>
      <c r="AG361" s="53">
        <f t="shared" si="67"/>
        <v>1.9676403475825189E-3</v>
      </c>
      <c r="AH361" s="53">
        <f t="shared" si="64"/>
        <v>1.9676403475825189E-3</v>
      </c>
      <c r="AI361" s="53" t="str">
        <f t="shared" si="65"/>
        <v>0.00</v>
      </c>
      <c r="AJ361" s="44">
        <v>221112</v>
      </c>
      <c r="AK361" s="15" t="s">
        <v>686</v>
      </c>
      <c r="AL361" s="14" t="s">
        <v>57</v>
      </c>
      <c r="AM361" s="39" t="s">
        <v>58</v>
      </c>
      <c r="AN361" s="39" t="s">
        <v>59</v>
      </c>
      <c r="AO361" s="39" t="s">
        <v>60</v>
      </c>
      <c r="AP361" s="39" t="s">
        <v>61</v>
      </c>
      <c r="AQ361" s="20"/>
      <c r="AR361" s="20"/>
      <c r="AS361" s="20"/>
      <c r="AT361" s="20"/>
      <c r="AU361" s="20"/>
      <c r="AV361" s="20"/>
      <c r="AW361" s="20"/>
      <c r="AX361" s="20"/>
      <c r="AY361" s="20"/>
      <c r="AZ361" s="20"/>
      <c r="BA361" s="20"/>
      <c r="BB361" s="20"/>
    </row>
    <row r="362" spans="1:54" ht="26.1" customHeight="1" x14ac:dyDescent="0.25">
      <c r="A362" s="21">
        <v>1668</v>
      </c>
      <c r="B362" s="39" t="s">
        <v>19</v>
      </c>
      <c r="C362" s="13" t="s">
        <v>253</v>
      </c>
      <c r="D362" s="13">
        <v>34005</v>
      </c>
      <c r="E362" s="13" t="s">
        <v>251</v>
      </c>
      <c r="F362" s="13">
        <v>45979</v>
      </c>
      <c r="G362" s="13" t="s">
        <v>343</v>
      </c>
      <c r="H362" s="13" t="s">
        <v>313</v>
      </c>
      <c r="I362" s="13" t="s">
        <v>85</v>
      </c>
      <c r="J362" s="13" t="s">
        <v>86</v>
      </c>
      <c r="K362" s="13" t="s">
        <v>348</v>
      </c>
      <c r="L362" s="4">
        <v>2399</v>
      </c>
      <c r="M362" s="4">
        <v>122</v>
      </c>
      <c r="N362" s="14" t="s">
        <v>34</v>
      </c>
      <c r="O362" s="15" t="s">
        <v>679</v>
      </c>
      <c r="P362" s="68">
        <v>260.27999999999997</v>
      </c>
      <c r="Q362" s="61">
        <v>314.17</v>
      </c>
      <c r="R362" s="65">
        <f t="shared" si="58"/>
        <v>0.11788043478260868</v>
      </c>
      <c r="S362" s="65">
        <f t="shared" si="59"/>
        <v>0.14228713768115941</v>
      </c>
      <c r="T362" s="15">
        <v>0.62638106387959802</v>
      </c>
      <c r="U362" s="15">
        <v>0.51936439400000001</v>
      </c>
      <c r="V362" s="15">
        <f t="shared" si="60"/>
        <v>-0.10701666987959801</v>
      </c>
      <c r="W362" s="15">
        <f t="shared" si="61"/>
        <v>-17.084914607215616</v>
      </c>
      <c r="X362" s="15">
        <v>0.29525594677747347</v>
      </c>
      <c r="Y362" s="15">
        <v>0.25119710699999998</v>
      </c>
      <c r="Z362" s="15">
        <f t="shared" si="62"/>
        <v>-4.4058839777473491E-2</v>
      </c>
      <c r="AA362" s="16">
        <f t="shared" si="63"/>
        <v>-14.922253136083135</v>
      </c>
      <c r="AB362" s="13">
        <v>0.63</v>
      </c>
      <c r="AC362" s="13">
        <v>9.52</v>
      </c>
      <c r="AD362" s="13">
        <v>0</v>
      </c>
      <c r="AE362" s="13">
        <v>0</v>
      </c>
      <c r="AF362" s="53">
        <f t="shared" si="68"/>
        <v>4.7599999999999995E-3</v>
      </c>
      <c r="AG362" s="53">
        <f t="shared" si="67"/>
        <v>1.918938971894197E-2</v>
      </c>
      <c r="AH362" s="53">
        <f t="shared" si="64"/>
        <v>1.4429389718941969E-2</v>
      </c>
      <c r="AI362" s="53">
        <f t="shared" si="65"/>
        <v>303.13843947357083</v>
      </c>
      <c r="AJ362" s="44">
        <v>221112</v>
      </c>
      <c r="AK362" s="15" t="s">
        <v>686</v>
      </c>
      <c r="AL362" s="14" t="s">
        <v>57</v>
      </c>
      <c r="AM362" s="39" t="s">
        <v>58</v>
      </c>
      <c r="AN362" s="39" t="s">
        <v>59</v>
      </c>
      <c r="AO362" s="39" t="s">
        <v>60</v>
      </c>
      <c r="AP362" s="39" t="s">
        <v>61</v>
      </c>
      <c r="AQ362" s="20"/>
      <c r="AR362" s="20"/>
      <c r="AS362" s="20"/>
      <c r="AT362" s="20"/>
      <c r="AU362" s="20"/>
      <c r="AV362" s="20"/>
      <c r="AW362" s="20"/>
      <c r="AX362" s="20"/>
      <c r="AY362" s="20"/>
      <c r="AZ362" s="20"/>
      <c r="BA362" s="20"/>
      <c r="BB362" s="20"/>
    </row>
    <row r="363" spans="1:54" ht="26.1" customHeight="1" x14ac:dyDescent="0.25">
      <c r="A363" s="21">
        <v>1839</v>
      </c>
      <c r="B363" s="39" t="s">
        <v>19</v>
      </c>
      <c r="C363" s="13" t="s">
        <v>253</v>
      </c>
      <c r="D363" s="13">
        <v>34005</v>
      </c>
      <c r="E363" s="13" t="s">
        <v>251</v>
      </c>
      <c r="F363" s="13">
        <v>45979</v>
      </c>
      <c r="G363" s="13" t="s">
        <v>343</v>
      </c>
      <c r="H363" s="13" t="s">
        <v>313</v>
      </c>
      <c r="I363" s="13" t="s">
        <v>85</v>
      </c>
      <c r="J363" s="13" t="s">
        <v>86</v>
      </c>
      <c r="K363" s="13" t="s">
        <v>348</v>
      </c>
      <c r="L363" s="4">
        <v>2399</v>
      </c>
      <c r="M363" s="4">
        <v>122</v>
      </c>
      <c r="N363" s="14" t="s">
        <v>35</v>
      </c>
      <c r="O363" s="15" t="s">
        <v>679</v>
      </c>
      <c r="P363" s="68">
        <v>260.27999999999997</v>
      </c>
      <c r="Q363" s="61">
        <v>314.17</v>
      </c>
      <c r="R363" s="65">
        <f t="shared" si="58"/>
        <v>0.11788043478260868</v>
      </c>
      <c r="S363" s="65">
        <f t="shared" si="59"/>
        <v>0.14228713768115941</v>
      </c>
      <c r="T363" s="15">
        <v>7.7878429648091902</v>
      </c>
      <c r="U363" s="15">
        <v>6.4572966459999996</v>
      </c>
      <c r="V363" s="15">
        <f t="shared" si="60"/>
        <v>-1.3305463188091906</v>
      </c>
      <c r="W363" s="15">
        <f t="shared" si="61"/>
        <v>-17.084914588307836</v>
      </c>
      <c r="X363" s="15">
        <v>3.6709394337166801</v>
      </c>
      <c r="Y363" s="15">
        <v>3.1231525589999998</v>
      </c>
      <c r="Z363" s="15">
        <f t="shared" si="62"/>
        <v>-0.54778687471668031</v>
      </c>
      <c r="AA363" s="16">
        <f t="shared" si="63"/>
        <v>-14.9222531345898</v>
      </c>
      <c r="AB363" s="13">
        <v>7.79</v>
      </c>
      <c r="AC363" s="13">
        <v>104.31</v>
      </c>
      <c r="AD363" s="13">
        <v>0</v>
      </c>
      <c r="AE363" s="13">
        <v>44.7</v>
      </c>
      <c r="AF363" s="53">
        <f t="shared" si="68"/>
        <v>5.2155E-2</v>
      </c>
      <c r="AG363" s="53">
        <f>IFERROR(AF363+(AF363*(AA363/100)),"0.00")</f>
        <v>4.4372298877654689E-2</v>
      </c>
      <c r="AH363" s="53">
        <f t="shared" si="64"/>
        <v>-7.7827011223453105E-3</v>
      </c>
      <c r="AI363" s="53">
        <f t="shared" si="65"/>
        <v>-14.9222531345898</v>
      </c>
      <c r="AJ363" s="44">
        <v>221112</v>
      </c>
      <c r="AK363" s="15" t="s">
        <v>686</v>
      </c>
      <c r="AL363" s="14" t="s">
        <v>57</v>
      </c>
      <c r="AM363" s="39" t="s">
        <v>58</v>
      </c>
      <c r="AN363" s="39" t="s">
        <v>59</v>
      </c>
      <c r="AO363" s="39" t="s">
        <v>60</v>
      </c>
      <c r="AP363" s="39" t="s">
        <v>61</v>
      </c>
      <c r="AQ363" s="20"/>
      <c r="AR363" s="20"/>
      <c r="AS363" s="20"/>
      <c r="AT363" s="20"/>
      <c r="AU363" s="20"/>
      <c r="AV363" s="20"/>
      <c r="AW363" s="20"/>
      <c r="AX363" s="20"/>
      <c r="AY363" s="20"/>
      <c r="AZ363" s="20"/>
      <c r="BA363" s="20"/>
      <c r="BB363" s="20"/>
    </row>
    <row r="364" spans="1:54" ht="26.1" customHeight="1" x14ac:dyDescent="0.25">
      <c r="A364" s="21">
        <v>1869</v>
      </c>
      <c r="B364" s="40" t="s">
        <v>19</v>
      </c>
      <c r="C364" s="13" t="s">
        <v>253</v>
      </c>
      <c r="D364" s="13">
        <v>34005</v>
      </c>
      <c r="E364" s="13" t="s">
        <v>251</v>
      </c>
      <c r="F364" s="13">
        <v>45979</v>
      </c>
      <c r="G364" s="13" t="s">
        <v>343</v>
      </c>
      <c r="H364" s="13" t="s">
        <v>313</v>
      </c>
      <c r="I364" s="13" t="s">
        <v>85</v>
      </c>
      <c r="J364" s="13" t="s">
        <v>86</v>
      </c>
      <c r="K364" s="13" t="s">
        <v>348</v>
      </c>
      <c r="L364" s="4">
        <v>2399</v>
      </c>
      <c r="M364" s="4">
        <v>122</v>
      </c>
      <c r="N364" s="13" t="s">
        <v>36</v>
      </c>
      <c r="O364" s="15" t="s">
        <v>679</v>
      </c>
      <c r="P364" s="68">
        <v>260.27999999999997</v>
      </c>
      <c r="Q364" s="61">
        <v>314.17</v>
      </c>
      <c r="R364" s="65">
        <f t="shared" si="58"/>
        <v>0.11788043478260868</v>
      </c>
      <c r="S364" s="65">
        <f t="shared" si="59"/>
        <v>0.14228713768115941</v>
      </c>
      <c r="T364" s="15">
        <v>9.3679591265370394</v>
      </c>
      <c r="U364" s="15">
        <v>7.7596362900000004</v>
      </c>
      <c r="V364" s="15">
        <f t="shared" si="60"/>
        <v>-1.608322836537039</v>
      </c>
      <c r="W364" s="15">
        <f t="shared" si="61"/>
        <v>-17.168337466173082</v>
      </c>
      <c r="X364" s="15">
        <v>4.1229454704694222</v>
      </c>
      <c r="Y364" s="15">
        <v>3.507709111</v>
      </c>
      <c r="Z364" s="15">
        <f t="shared" si="62"/>
        <v>-0.61523635946942212</v>
      </c>
      <c r="AA364" s="16">
        <f t="shared" si="63"/>
        <v>-14.922253128886853</v>
      </c>
      <c r="AB364" s="13">
        <v>9.33</v>
      </c>
      <c r="AC364" s="13">
        <v>135.21</v>
      </c>
      <c r="AD364" s="13">
        <v>6.67</v>
      </c>
      <c r="AE364" s="13">
        <v>0</v>
      </c>
      <c r="AF364" s="53">
        <f t="shared" si="68"/>
        <v>6.7604999999999998E-2</v>
      </c>
      <c r="AG364" s="53">
        <f>IFERROR(AF364+(AF364*(AA364/100)),"0.00")</f>
        <v>5.7516810772216043E-2</v>
      </c>
      <c r="AH364" s="53">
        <f t="shared" si="64"/>
        <v>-1.0088189227783956E-2</v>
      </c>
      <c r="AI364" s="53">
        <f t="shared" si="65"/>
        <v>-14.922253128886851</v>
      </c>
      <c r="AJ364" s="44">
        <v>221112</v>
      </c>
      <c r="AK364" s="15" t="s">
        <v>686</v>
      </c>
      <c r="AL364" s="14" t="s">
        <v>57</v>
      </c>
      <c r="AM364" s="39" t="s">
        <v>58</v>
      </c>
      <c r="AN364" s="39" t="s">
        <v>59</v>
      </c>
      <c r="AO364" s="39" t="s">
        <v>60</v>
      </c>
      <c r="AP364" s="39" t="s">
        <v>61</v>
      </c>
      <c r="AQ364" s="59"/>
      <c r="AR364" s="20"/>
      <c r="AS364" s="20"/>
      <c r="AT364" s="20"/>
      <c r="AU364" s="20"/>
      <c r="AV364" s="20"/>
      <c r="AW364" s="20"/>
      <c r="AX364" s="20"/>
      <c r="AY364" s="20"/>
      <c r="AZ364" s="20"/>
      <c r="BA364" s="20"/>
      <c r="BB364" s="20"/>
    </row>
    <row r="365" spans="1:54" ht="26.1" customHeight="1" x14ac:dyDescent="0.25">
      <c r="A365" s="21">
        <v>425</v>
      </c>
      <c r="B365" s="39" t="s">
        <v>19</v>
      </c>
      <c r="C365" s="13" t="s">
        <v>253</v>
      </c>
      <c r="D365" s="13">
        <v>34005</v>
      </c>
      <c r="E365" s="13" t="s">
        <v>251</v>
      </c>
      <c r="F365" s="13">
        <v>45979</v>
      </c>
      <c r="G365" s="13" t="s">
        <v>343</v>
      </c>
      <c r="H365" s="13" t="s">
        <v>274</v>
      </c>
      <c r="I365" s="13" t="s">
        <v>85</v>
      </c>
      <c r="J365" s="13" t="s">
        <v>86</v>
      </c>
      <c r="K365" s="13" t="s">
        <v>345</v>
      </c>
      <c r="L365" s="4">
        <v>2399</v>
      </c>
      <c r="M365" s="4">
        <v>122</v>
      </c>
      <c r="N365" s="14" t="s">
        <v>35</v>
      </c>
      <c r="O365" s="15" t="s">
        <v>679</v>
      </c>
      <c r="P365" s="68">
        <v>260.27999999999997</v>
      </c>
      <c r="Q365" s="61">
        <v>314.17</v>
      </c>
      <c r="R365" s="65">
        <f t="shared" si="58"/>
        <v>0.11788043478260868</v>
      </c>
      <c r="S365" s="65">
        <f t="shared" si="59"/>
        <v>0.14228713768115941</v>
      </c>
      <c r="T365" s="15">
        <v>8.8220735517207396E-2</v>
      </c>
      <c r="U365" s="15">
        <v>7.3148298E-2</v>
      </c>
      <c r="V365" s="15">
        <f t="shared" si="60"/>
        <v>-1.5072437517207396E-2</v>
      </c>
      <c r="W365" s="15">
        <f t="shared" si="61"/>
        <v>-17.084914820583794</v>
      </c>
      <c r="X365" s="15">
        <v>4.158442566767151E-2</v>
      </c>
      <c r="Y365" s="15">
        <v>3.5379092000000001E-2</v>
      </c>
      <c r="Z365" s="15">
        <f t="shared" si="62"/>
        <v>-6.2053336676715087E-3</v>
      </c>
      <c r="AA365" s="16">
        <f t="shared" si="63"/>
        <v>-14.922254108454954</v>
      </c>
      <c r="AB365" s="13">
        <v>0.09</v>
      </c>
      <c r="AC365" s="13">
        <v>0</v>
      </c>
      <c r="AD365" s="13">
        <v>0</v>
      </c>
      <c r="AE365" s="13">
        <v>63.92</v>
      </c>
      <c r="AF365" s="53">
        <f t="shared" si="68"/>
        <v>0</v>
      </c>
      <c r="AG365" s="53">
        <f t="shared" ref="AG365:AG376" si="69">IFERROR((((Y365)/Q365)*24),"0.00")</f>
        <v>2.7026711907565965E-3</v>
      </c>
      <c r="AH365" s="53">
        <f t="shared" si="64"/>
        <v>2.7026711907565965E-3</v>
      </c>
      <c r="AI365" s="53" t="str">
        <f t="shared" si="65"/>
        <v>0.00</v>
      </c>
      <c r="AJ365" s="44">
        <v>221112</v>
      </c>
      <c r="AK365" s="15" t="s">
        <v>686</v>
      </c>
      <c r="AL365" s="14" t="s">
        <v>76</v>
      </c>
      <c r="AM365" s="39" t="s">
        <v>58</v>
      </c>
      <c r="AN365" s="39" t="s">
        <v>59</v>
      </c>
      <c r="AO365" s="39" t="s">
        <v>77</v>
      </c>
      <c r="AP365" s="39" t="s">
        <v>61</v>
      </c>
      <c r="AQ365" s="20"/>
      <c r="AR365" s="20"/>
      <c r="AS365" s="20"/>
      <c r="AT365" s="20"/>
      <c r="AU365" s="20"/>
      <c r="AV365" s="20"/>
      <c r="AW365" s="20"/>
      <c r="AX365" s="20"/>
      <c r="AY365" s="20"/>
      <c r="AZ365" s="20"/>
      <c r="BA365" s="20"/>
      <c r="BB365" s="20"/>
    </row>
    <row r="366" spans="1:54" ht="26.1" customHeight="1" x14ac:dyDescent="0.25">
      <c r="A366" s="21">
        <v>426</v>
      </c>
      <c r="B366" s="39" t="s">
        <v>19</v>
      </c>
      <c r="C366" s="13" t="s">
        <v>253</v>
      </c>
      <c r="D366" s="13">
        <v>34005</v>
      </c>
      <c r="E366" s="13" t="s">
        <v>251</v>
      </c>
      <c r="F366" s="13">
        <v>45979</v>
      </c>
      <c r="G366" s="13" t="s">
        <v>343</v>
      </c>
      <c r="H366" s="13" t="s">
        <v>274</v>
      </c>
      <c r="I366" s="13" t="s">
        <v>85</v>
      </c>
      <c r="J366" s="13" t="s">
        <v>86</v>
      </c>
      <c r="K366" s="13" t="s">
        <v>345</v>
      </c>
      <c r="L366" s="4">
        <v>2399</v>
      </c>
      <c r="M366" s="4">
        <v>122</v>
      </c>
      <c r="N366" s="14" t="s">
        <v>40</v>
      </c>
      <c r="O366" s="15" t="s">
        <v>679</v>
      </c>
      <c r="P366" s="68">
        <v>260.27999999999997</v>
      </c>
      <c r="Q366" s="61">
        <v>314.17</v>
      </c>
      <c r="R366" s="65">
        <f t="shared" si="58"/>
        <v>0.11788043478260868</v>
      </c>
      <c r="S366" s="65">
        <f t="shared" si="59"/>
        <v>0.14228713768115941</v>
      </c>
      <c r="T366" s="15">
        <v>0.121068946958742</v>
      </c>
      <c r="U366" s="15">
        <v>0.100384421</v>
      </c>
      <c r="V366" s="15">
        <f t="shared" si="60"/>
        <v>-2.0684525958741998E-2</v>
      </c>
      <c r="W366" s="15">
        <f t="shared" si="61"/>
        <v>-17.084914404839825</v>
      </c>
      <c r="X366" s="15">
        <v>5.7068019167524298E-2</v>
      </c>
      <c r="Y366" s="15">
        <v>4.8552184999999998E-2</v>
      </c>
      <c r="Z366" s="15">
        <f t="shared" si="62"/>
        <v>-8.5158341675242999E-3</v>
      </c>
      <c r="AA366" s="16">
        <f t="shared" si="63"/>
        <v>-14.922252939121472</v>
      </c>
      <c r="AB366" s="13">
        <v>0.12</v>
      </c>
      <c r="AC366" s="13">
        <v>0</v>
      </c>
      <c r="AD366" s="13">
        <v>0</v>
      </c>
      <c r="AE366" s="13">
        <v>0</v>
      </c>
      <c r="AF366" s="53">
        <f t="shared" si="68"/>
        <v>0</v>
      </c>
      <c r="AG366" s="53">
        <f t="shared" si="69"/>
        <v>3.7089869815704868E-3</v>
      </c>
      <c r="AH366" s="53">
        <f t="shared" si="64"/>
        <v>3.7089869815704868E-3</v>
      </c>
      <c r="AI366" s="53" t="str">
        <f t="shared" si="65"/>
        <v>0.00</v>
      </c>
      <c r="AJ366" s="44">
        <v>221112</v>
      </c>
      <c r="AK366" s="15" t="s">
        <v>686</v>
      </c>
      <c r="AL366" s="14" t="s">
        <v>76</v>
      </c>
      <c r="AM366" s="39" t="s">
        <v>58</v>
      </c>
      <c r="AN366" s="39" t="s">
        <v>59</v>
      </c>
      <c r="AO366" s="39" t="s">
        <v>77</v>
      </c>
      <c r="AP366" s="39" t="s">
        <v>61</v>
      </c>
      <c r="AQ366" s="20"/>
      <c r="AR366" s="20"/>
      <c r="AS366" s="20"/>
      <c r="AT366" s="20"/>
      <c r="AU366" s="20"/>
      <c r="AV366" s="20"/>
      <c r="AW366" s="20"/>
      <c r="AX366" s="20"/>
      <c r="AY366" s="20"/>
      <c r="AZ366" s="20"/>
      <c r="BA366" s="20"/>
      <c r="BB366" s="20"/>
    </row>
    <row r="367" spans="1:54" ht="26.1" customHeight="1" x14ac:dyDescent="0.25">
      <c r="A367" s="21">
        <v>427</v>
      </c>
      <c r="B367" s="40" t="s">
        <v>19</v>
      </c>
      <c r="C367" s="13" t="s">
        <v>253</v>
      </c>
      <c r="D367" s="13">
        <v>34005</v>
      </c>
      <c r="E367" s="13" t="s">
        <v>251</v>
      </c>
      <c r="F367" s="13">
        <v>45979</v>
      </c>
      <c r="G367" s="13" t="s">
        <v>343</v>
      </c>
      <c r="H367" s="13" t="s">
        <v>274</v>
      </c>
      <c r="I367" s="13" t="s">
        <v>85</v>
      </c>
      <c r="J367" s="13" t="s">
        <v>86</v>
      </c>
      <c r="K367" s="13" t="s">
        <v>345</v>
      </c>
      <c r="L367" s="4">
        <v>2399</v>
      </c>
      <c r="M367" s="4">
        <v>122</v>
      </c>
      <c r="N367" s="13" t="s">
        <v>36</v>
      </c>
      <c r="O367" s="15" t="s">
        <v>679</v>
      </c>
      <c r="P367" s="68">
        <v>260.27999999999997</v>
      </c>
      <c r="Q367" s="61">
        <v>314.17</v>
      </c>
      <c r="R367" s="65">
        <f t="shared" si="58"/>
        <v>0.11788043478260868</v>
      </c>
      <c r="S367" s="65">
        <f t="shared" si="59"/>
        <v>0.14228713768115941</v>
      </c>
      <c r="T367" s="15">
        <v>0.38123147569483601</v>
      </c>
      <c r="U367" s="15">
        <v>0.31578036900000001</v>
      </c>
      <c r="V367" s="15">
        <f t="shared" si="60"/>
        <v>-6.5451106694836003E-2</v>
      </c>
      <c r="W367" s="15">
        <f t="shared" si="61"/>
        <v>-17.168337576414487</v>
      </c>
      <c r="X367" s="15">
        <v>0.16778431296352489</v>
      </c>
      <c r="Y367" s="15">
        <v>0.14274711300000001</v>
      </c>
      <c r="Z367" s="15">
        <f t="shared" si="62"/>
        <v>-2.5037199963524881E-2</v>
      </c>
      <c r="AA367" s="16">
        <f t="shared" si="63"/>
        <v>-14.922253172123302</v>
      </c>
      <c r="AB367" s="13">
        <v>0.38</v>
      </c>
      <c r="AC367" s="13">
        <v>0</v>
      </c>
      <c r="AD367" s="13">
        <v>1.38</v>
      </c>
      <c r="AE367" s="13">
        <v>0</v>
      </c>
      <c r="AF367" s="53">
        <f t="shared" si="68"/>
        <v>0</v>
      </c>
      <c r="AG367" s="53">
        <f t="shared" si="69"/>
        <v>1.0904703542667983E-2</v>
      </c>
      <c r="AH367" s="53">
        <f t="shared" si="64"/>
        <v>1.0904703542667983E-2</v>
      </c>
      <c r="AI367" s="53" t="str">
        <f t="shared" si="65"/>
        <v>0.00</v>
      </c>
      <c r="AJ367" s="44">
        <v>221112</v>
      </c>
      <c r="AK367" s="15" t="s">
        <v>686</v>
      </c>
      <c r="AL367" s="14" t="s">
        <v>76</v>
      </c>
      <c r="AM367" s="39" t="s">
        <v>58</v>
      </c>
      <c r="AN367" s="39" t="s">
        <v>59</v>
      </c>
      <c r="AO367" s="39" t="s">
        <v>77</v>
      </c>
      <c r="AP367" s="39" t="s">
        <v>61</v>
      </c>
      <c r="AQ367" s="59"/>
      <c r="AR367" s="20"/>
      <c r="AS367" s="20"/>
      <c r="AT367" s="20"/>
      <c r="AU367" s="20"/>
      <c r="AV367" s="20"/>
      <c r="AW367" s="20"/>
      <c r="AX367" s="20"/>
      <c r="AY367" s="20"/>
      <c r="AZ367" s="20"/>
      <c r="BA367" s="20"/>
      <c r="BB367" s="20"/>
    </row>
    <row r="368" spans="1:54" ht="26.1" customHeight="1" x14ac:dyDescent="0.25">
      <c r="A368" s="21">
        <v>428</v>
      </c>
      <c r="B368" s="39" t="s">
        <v>19</v>
      </c>
      <c r="C368" s="13" t="s">
        <v>253</v>
      </c>
      <c r="D368" s="13">
        <v>34005</v>
      </c>
      <c r="E368" s="13" t="s">
        <v>251</v>
      </c>
      <c r="F368" s="13">
        <v>45979</v>
      </c>
      <c r="G368" s="13" t="s">
        <v>343</v>
      </c>
      <c r="H368" s="13" t="s">
        <v>274</v>
      </c>
      <c r="I368" s="13" t="s">
        <v>85</v>
      </c>
      <c r="J368" s="13" t="s">
        <v>86</v>
      </c>
      <c r="K368" s="13" t="s">
        <v>345</v>
      </c>
      <c r="L368" s="4">
        <v>2399</v>
      </c>
      <c r="M368" s="4">
        <v>122</v>
      </c>
      <c r="N368" s="14" t="s">
        <v>38</v>
      </c>
      <c r="O368" s="15" t="s">
        <v>679</v>
      </c>
      <c r="P368" s="68">
        <v>260.27999999999997</v>
      </c>
      <c r="Q368" s="61">
        <v>314.17</v>
      </c>
      <c r="R368" s="65">
        <f t="shared" si="58"/>
        <v>0.11788043478260868</v>
      </c>
      <c r="S368" s="65">
        <f t="shared" si="59"/>
        <v>0.14228713768115941</v>
      </c>
      <c r="T368" s="15">
        <v>6.2941441273789603E-2</v>
      </c>
      <c r="U368" s="15">
        <v>5.2187949999999997E-2</v>
      </c>
      <c r="V368" s="15">
        <f t="shared" si="60"/>
        <v>-1.0753491273789606E-2</v>
      </c>
      <c r="W368" s="15">
        <f t="shared" si="61"/>
        <v>-17.084914257067751</v>
      </c>
      <c r="X368" s="15">
        <v>2.9668577015609852E-2</v>
      </c>
      <c r="Y368" s="15">
        <v>2.5241356E-2</v>
      </c>
      <c r="Z368" s="15">
        <f t="shared" si="62"/>
        <v>-4.4272210156098522E-3</v>
      </c>
      <c r="AA368" s="16">
        <f t="shared" si="63"/>
        <v>-14.92225600601104</v>
      </c>
      <c r="AB368" s="13">
        <v>0.06</v>
      </c>
      <c r="AC368" s="13">
        <v>0</v>
      </c>
      <c r="AD368" s="13">
        <v>0</v>
      </c>
      <c r="AE368" s="13">
        <v>0</v>
      </c>
      <c r="AF368" s="53">
        <f t="shared" si="68"/>
        <v>0</v>
      </c>
      <c r="AG368" s="53">
        <f t="shared" si="69"/>
        <v>1.9282316707515037E-3</v>
      </c>
      <c r="AH368" s="53">
        <f t="shared" si="64"/>
        <v>1.9282316707515037E-3</v>
      </c>
      <c r="AI368" s="53" t="str">
        <f t="shared" si="65"/>
        <v>0.00</v>
      </c>
      <c r="AJ368" s="44">
        <v>221112</v>
      </c>
      <c r="AK368" s="15" t="s">
        <v>686</v>
      </c>
      <c r="AL368" s="14" t="s">
        <v>76</v>
      </c>
      <c r="AM368" s="39" t="s">
        <v>58</v>
      </c>
      <c r="AN368" s="39" t="s">
        <v>59</v>
      </c>
      <c r="AO368" s="39" t="s">
        <v>77</v>
      </c>
      <c r="AP368" s="39" t="s">
        <v>61</v>
      </c>
      <c r="AQ368" s="20"/>
      <c r="AR368" s="20"/>
      <c r="AS368" s="20"/>
      <c r="AT368" s="20"/>
      <c r="AU368" s="20"/>
      <c r="AV368" s="20"/>
      <c r="AW368" s="20"/>
      <c r="AX368" s="20"/>
      <c r="AY368" s="20"/>
      <c r="AZ368" s="20"/>
      <c r="BA368" s="20"/>
      <c r="BB368" s="20"/>
    </row>
    <row r="369" spans="1:54" ht="26.1" customHeight="1" x14ac:dyDescent="0.25">
      <c r="A369" s="21">
        <v>429</v>
      </c>
      <c r="B369" s="39" t="s">
        <v>19</v>
      </c>
      <c r="C369" s="13" t="s">
        <v>253</v>
      </c>
      <c r="D369" s="13">
        <v>34005</v>
      </c>
      <c r="E369" s="13" t="s">
        <v>251</v>
      </c>
      <c r="F369" s="13">
        <v>45979</v>
      </c>
      <c r="G369" s="13" t="s">
        <v>343</v>
      </c>
      <c r="H369" s="13" t="s">
        <v>274</v>
      </c>
      <c r="I369" s="13" t="s">
        <v>85</v>
      </c>
      <c r="J369" s="13" t="s">
        <v>86</v>
      </c>
      <c r="K369" s="13" t="s">
        <v>345</v>
      </c>
      <c r="L369" s="4">
        <v>2399</v>
      </c>
      <c r="M369" s="4">
        <v>122</v>
      </c>
      <c r="N369" s="14" t="s">
        <v>39</v>
      </c>
      <c r="O369" s="15" t="s">
        <v>679</v>
      </c>
      <c r="P369" s="68">
        <v>260.27999999999997</v>
      </c>
      <c r="Q369" s="61">
        <v>314.17</v>
      </c>
      <c r="R369" s="65">
        <f t="shared" si="58"/>
        <v>0.11788043478260868</v>
      </c>
      <c r="S369" s="65">
        <f t="shared" si="59"/>
        <v>0.14228713768115941</v>
      </c>
      <c r="T369" s="15">
        <v>6.2941441273789603E-2</v>
      </c>
      <c r="U369" s="15">
        <v>5.2187949999999997E-2</v>
      </c>
      <c r="V369" s="15">
        <f t="shared" si="60"/>
        <v>-1.0753491273789606E-2</v>
      </c>
      <c r="W369" s="15">
        <f t="shared" si="61"/>
        <v>-17.084914257067751</v>
      </c>
      <c r="X369" s="15">
        <v>2.9668577015609852E-2</v>
      </c>
      <c r="Y369" s="15">
        <v>2.5241356E-2</v>
      </c>
      <c r="Z369" s="15">
        <f t="shared" si="62"/>
        <v>-4.4272210156098522E-3</v>
      </c>
      <c r="AA369" s="16">
        <f t="shared" si="63"/>
        <v>-14.92225600601104</v>
      </c>
      <c r="AB369" s="13">
        <v>0.06</v>
      </c>
      <c r="AC369" s="13">
        <v>0</v>
      </c>
      <c r="AD369" s="13">
        <v>0</v>
      </c>
      <c r="AE369" s="13">
        <v>0</v>
      </c>
      <c r="AF369" s="53">
        <f t="shared" si="68"/>
        <v>0</v>
      </c>
      <c r="AG369" s="53">
        <f t="shared" si="69"/>
        <v>1.9282316707515037E-3</v>
      </c>
      <c r="AH369" s="53">
        <f t="shared" si="64"/>
        <v>1.9282316707515037E-3</v>
      </c>
      <c r="AI369" s="53" t="str">
        <f t="shared" si="65"/>
        <v>0.00</v>
      </c>
      <c r="AJ369" s="44">
        <v>221112</v>
      </c>
      <c r="AK369" s="15" t="s">
        <v>686</v>
      </c>
      <c r="AL369" s="14" t="s">
        <v>76</v>
      </c>
      <c r="AM369" s="39" t="s">
        <v>58</v>
      </c>
      <c r="AN369" s="39" t="s">
        <v>59</v>
      </c>
      <c r="AO369" s="39" t="s">
        <v>77</v>
      </c>
      <c r="AP369" s="39" t="s">
        <v>61</v>
      </c>
      <c r="AQ369" s="20"/>
      <c r="AR369" s="20"/>
      <c r="AS369" s="20"/>
      <c r="AT369" s="20"/>
      <c r="AU369" s="20"/>
      <c r="AV369" s="20"/>
      <c r="AW369" s="20"/>
      <c r="AX369" s="20"/>
      <c r="AY369" s="20"/>
      <c r="AZ369" s="20"/>
      <c r="BA369" s="20"/>
      <c r="BB369" s="20"/>
    </row>
    <row r="370" spans="1:54" ht="26.1" customHeight="1" x14ac:dyDescent="0.25">
      <c r="A370" s="21">
        <v>430</v>
      </c>
      <c r="B370" s="39" t="s">
        <v>19</v>
      </c>
      <c r="C370" s="13" t="s">
        <v>253</v>
      </c>
      <c r="D370" s="13">
        <v>34005</v>
      </c>
      <c r="E370" s="13" t="s">
        <v>251</v>
      </c>
      <c r="F370" s="13">
        <v>45979</v>
      </c>
      <c r="G370" s="13" t="s">
        <v>343</v>
      </c>
      <c r="H370" s="13" t="s">
        <v>274</v>
      </c>
      <c r="I370" s="13" t="s">
        <v>85</v>
      </c>
      <c r="J370" s="13" t="s">
        <v>86</v>
      </c>
      <c r="K370" s="13" t="s">
        <v>345</v>
      </c>
      <c r="L370" s="4">
        <v>2399</v>
      </c>
      <c r="M370" s="4">
        <v>122</v>
      </c>
      <c r="N370" s="14" t="s">
        <v>37</v>
      </c>
      <c r="O370" s="15" t="s">
        <v>679</v>
      </c>
      <c r="P370" s="68">
        <v>260.27999999999997</v>
      </c>
      <c r="Q370" s="61">
        <v>314.17</v>
      </c>
      <c r="R370" s="65">
        <f t="shared" si="58"/>
        <v>0.11788043478260868</v>
      </c>
      <c r="S370" s="65">
        <f t="shared" si="59"/>
        <v>0.14228713768115941</v>
      </c>
      <c r="T370" s="15">
        <v>3.9138342899992899E-2</v>
      </c>
      <c r="U370" s="15">
        <v>3.2451590000000002E-2</v>
      </c>
      <c r="V370" s="15">
        <f t="shared" si="60"/>
        <v>-6.6867528999928968E-3</v>
      </c>
      <c r="W370" s="15">
        <f t="shared" si="61"/>
        <v>-17.084915723384164</v>
      </c>
      <c r="X370" s="15">
        <v>1.8448559757964011E-2</v>
      </c>
      <c r="Y370" s="15">
        <v>1.569562E-2</v>
      </c>
      <c r="Z370" s="15">
        <f t="shared" si="62"/>
        <v>-2.7529397579640104E-3</v>
      </c>
      <c r="AA370" s="16">
        <f t="shared" si="63"/>
        <v>-14.922247557973195</v>
      </c>
      <c r="AB370" s="13">
        <v>0.04</v>
      </c>
      <c r="AC370" s="13">
        <v>0</v>
      </c>
      <c r="AD370" s="13">
        <v>0</v>
      </c>
      <c r="AE370" s="13">
        <v>0</v>
      </c>
      <c r="AF370" s="53">
        <f t="shared" si="68"/>
        <v>0</v>
      </c>
      <c r="AG370" s="53">
        <f t="shared" si="69"/>
        <v>1.1990160741000096E-3</v>
      </c>
      <c r="AH370" s="53">
        <f t="shared" si="64"/>
        <v>1.1990160741000096E-3</v>
      </c>
      <c r="AI370" s="53" t="str">
        <f t="shared" si="65"/>
        <v>0.00</v>
      </c>
      <c r="AJ370" s="44">
        <v>221112</v>
      </c>
      <c r="AK370" s="15" t="s">
        <v>686</v>
      </c>
      <c r="AL370" s="14" t="s">
        <v>76</v>
      </c>
      <c r="AM370" s="39" t="s">
        <v>58</v>
      </c>
      <c r="AN370" s="39" t="s">
        <v>59</v>
      </c>
      <c r="AO370" s="39" t="s">
        <v>77</v>
      </c>
      <c r="AP370" s="39" t="s">
        <v>61</v>
      </c>
      <c r="AQ370" s="20"/>
      <c r="AR370" s="20"/>
      <c r="AS370" s="20"/>
      <c r="AT370" s="20"/>
      <c r="AU370" s="20"/>
      <c r="AV370" s="20"/>
      <c r="AW370" s="20"/>
      <c r="AX370" s="20"/>
      <c r="AY370" s="20"/>
      <c r="AZ370" s="20"/>
      <c r="BA370" s="20"/>
      <c r="BB370" s="20"/>
    </row>
    <row r="371" spans="1:54" ht="26.1" customHeight="1" x14ac:dyDescent="0.25">
      <c r="A371" s="21">
        <v>431</v>
      </c>
      <c r="B371" s="39" t="s">
        <v>19</v>
      </c>
      <c r="C371" s="13" t="s">
        <v>253</v>
      </c>
      <c r="D371" s="13">
        <v>34005</v>
      </c>
      <c r="E371" s="13" t="s">
        <v>251</v>
      </c>
      <c r="F371" s="13">
        <v>45979</v>
      </c>
      <c r="G371" s="13" t="s">
        <v>343</v>
      </c>
      <c r="H371" s="13" t="s">
        <v>274</v>
      </c>
      <c r="I371" s="13" t="s">
        <v>85</v>
      </c>
      <c r="J371" s="13" t="s">
        <v>86</v>
      </c>
      <c r="K371" s="13" t="s">
        <v>345</v>
      </c>
      <c r="L371" s="4">
        <v>2399</v>
      </c>
      <c r="M371" s="4">
        <v>122</v>
      </c>
      <c r="N371" s="14" t="s">
        <v>34</v>
      </c>
      <c r="O371" s="15" t="s">
        <v>679</v>
      </c>
      <c r="P371" s="68">
        <v>260.27999999999997</v>
      </c>
      <c r="Q371" s="61">
        <v>314.17</v>
      </c>
      <c r="R371" s="65">
        <f t="shared" si="58"/>
        <v>0.11788043478260868</v>
      </c>
      <c r="S371" s="65">
        <f t="shared" si="59"/>
        <v>0.14228713768115941</v>
      </c>
      <c r="T371" s="15">
        <v>0</v>
      </c>
      <c r="U371" s="15">
        <v>0</v>
      </c>
      <c r="V371" s="15">
        <f t="shared" si="60"/>
        <v>0</v>
      </c>
      <c r="W371" s="15" t="str">
        <f t="shared" si="61"/>
        <v>0.00</v>
      </c>
      <c r="X371" s="15">
        <v>0</v>
      </c>
      <c r="Y371" s="15">
        <v>0</v>
      </c>
      <c r="Z371" s="15">
        <f t="shared" si="62"/>
        <v>0</v>
      </c>
      <c r="AA371" s="16" t="str">
        <f t="shared" si="63"/>
        <v>0</v>
      </c>
      <c r="AB371" s="13">
        <v>0</v>
      </c>
      <c r="AC371" s="13">
        <v>0</v>
      </c>
      <c r="AD371" s="13">
        <v>0</v>
      </c>
      <c r="AE371" s="13">
        <v>0</v>
      </c>
      <c r="AF371" s="53">
        <f t="shared" si="68"/>
        <v>0</v>
      </c>
      <c r="AG371" s="53">
        <f t="shared" si="69"/>
        <v>0</v>
      </c>
      <c r="AH371" s="53">
        <f t="shared" si="64"/>
        <v>0</v>
      </c>
      <c r="AI371" s="53" t="str">
        <f t="shared" si="65"/>
        <v>0.00</v>
      </c>
      <c r="AJ371" s="44">
        <v>221112</v>
      </c>
      <c r="AK371" s="15" t="s">
        <v>686</v>
      </c>
      <c r="AL371" s="14" t="s">
        <v>76</v>
      </c>
      <c r="AM371" s="39" t="s">
        <v>58</v>
      </c>
      <c r="AN371" s="39" t="s">
        <v>59</v>
      </c>
      <c r="AO371" s="39" t="s">
        <v>77</v>
      </c>
      <c r="AP371" s="39" t="s">
        <v>61</v>
      </c>
      <c r="AQ371" s="20"/>
      <c r="AR371" s="20"/>
      <c r="AS371" s="20"/>
      <c r="AT371" s="20"/>
      <c r="AU371" s="20"/>
      <c r="AV371" s="20"/>
      <c r="AW371" s="20"/>
      <c r="AX371" s="20"/>
      <c r="AY371" s="20"/>
      <c r="AZ371" s="20"/>
      <c r="BA371" s="20"/>
      <c r="BB371" s="20"/>
    </row>
    <row r="372" spans="1:54" ht="26.1" customHeight="1" x14ac:dyDescent="0.25">
      <c r="A372" s="21">
        <v>407</v>
      </c>
      <c r="B372" s="39" t="s">
        <v>19</v>
      </c>
      <c r="C372" s="13" t="s">
        <v>253</v>
      </c>
      <c r="D372" s="13">
        <v>34005</v>
      </c>
      <c r="E372" s="13" t="s">
        <v>251</v>
      </c>
      <c r="F372" s="13">
        <v>45979</v>
      </c>
      <c r="G372" s="13" t="s">
        <v>343</v>
      </c>
      <c r="H372" s="13" t="s">
        <v>331</v>
      </c>
      <c r="I372" s="13" t="s">
        <v>85</v>
      </c>
      <c r="J372" s="13" t="s">
        <v>86</v>
      </c>
      <c r="K372" s="13" t="s">
        <v>344</v>
      </c>
      <c r="L372" s="4">
        <v>2399</v>
      </c>
      <c r="M372" s="4">
        <v>123</v>
      </c>
      <c r="N372" s="14" t="s">
        <v>40</v>
      </c>
      <c r="O372" s="15" t="s">
        <v>679</v>
      </c>
      <c r="P372" s="68">
        <v>270.74</v>
      </c>
      <c r="Q372" s="61">
        <v>269.89</v>
      </c>
      <c r="R372" s="65">
        <f t="shared" si="58"/>
        <v>0.12261775362318841</v>
      </c>
      <c r="S372" s="65">
        <f t="shared" si="59"/>
        <v>0.12223278985507245</v>
      </c>
      <c r="T372" s="15">
        <v>0.68470566381550202</v>
      </c>
      <c r="U372" s="15">
        <v>0.56474343400000004</v>
      </c>
      <c r="V372" s="15">
        <f t="shared" si="60"/>
        <v>-0.11996222981550198</v>
      </c>
      <c r="W372" s="15">
        <f t="shared" si="61"/>
        <v>-17.520262523755974</v>
      </c>
      <c r="X372" s="15">
        <v>0.30372813125932685</v>
      </c>
      <c r="Y372" s="15">
        <v>0.258437796</v>
      </c>
      <c r="Z372" s="15">
        <f t="shared" si="62"/>
        <v>-4.5290335259326853E-2</v>
      </c>
      <c r="AA372" s="16">
        <f t="shared" si="63"/>
        <v>-14.91147200344686</v>
      </c>
      <c r="AB372" s="13">
        <v>0.69</v>
      </c>
      <c r="AC372" s="13">
        <v>0</v>
      </c>
      <c r="AD372" s="13">
        <v>0</v>
      </c>
      <c r="AE372" s="13">
        <v>0</v>
      </c>
      <c r="AF372" s="53">
        <f t="shared" si="68"/>
        <v>0</v>
      </c>
      <c r="AG372" s="53">
        <f t="shared" si="69"/>
        <v>2.2981611412056763E-2</v>
      </c>
      <c r="AH372" s="53">
        <f t="shared" si="64"/>
        <v>2.2981611412056763E-2</v>
      </c>
      <c r="AI372" s="53" t="str">
        <f t="shared" si="65"/>
        <v>0.00</v>
      </c>
      <c r="AJ372" s="44">
        <v>221112</v>
      </c>
      <c r="AK372" s="15" t="s">
        <v>686</v>
      </c>
      <c r="AL372" s="14" t="s">
        <v>57</v>
      </c>
      <c r="AM372" s="39" t="s">
        <v>58</v>
      </c>
      <c r="AN372" s="39" t="s">
        <v>59</v>
      </c>
      <c r="AO372" s="39" t="s">
        <v>60</v>
      </c>
      <c r="AP372" s="39" t="s">
        <v>61</v>
      </c>
      <c r="AQ372" s="20"/>
      <c r="AR372" s="20"/>
      <c r="AS372" s="20"/>
      <c r="AT372" s="20"/>
      <c r="AU372" s="20"/>
      <c r="AV372" s="20"/>
      <c r="AW372" s="20"/>
      <c r="AX372" s="20"/>
      <c r="AY372" s="20"/>
      <c r="AZ372" s="20"/>
      <c r="BA372" s="20"/>
      <c r="BB372" s="20"/>
    </row>
    <row r="373" spans="1:54" ht="26.1" customHeight="1" x14ac:dyDescent="0.25">
      <c r="A373" s="21">
        <v>408</v>
      </c>
      <c r="B373" s="39" t="s">
        <v>19</v>
      </c>
      <c r="C373" s="13" t="s">
        <v>253</v>
      </c>
      <c r="D373" s="13">
        <v>34005</v>
      </c>
      <c r="E373" s="13" t="s">
        <v>251</v>
      </c>
      <c r="F373" s="13">
        <v>45979</v>
      </c>
      <c r="G373" s="13" t="s">
        <v>343</v>
      </c>
      <c r="H373" s="13" t="s">
        <v>331</v>
      </c>
      <c r="I373" s="13" t="s">
        <v>85</v>
      </c>
      <c r="J373" s="13" t="s">
        <v>86</v>
      </c>
      <c r="K373" s="13" t="s">
        <v>344</v>
      </c>
      <c r="L373" s="4">
        <v>2399</v>
      </c>
      <c r="M373" s="4">
        <v>123</v>
      </c>
      <c r="N373" s="14" t="s">
        <v>38</v>
      </c>
      <c r="O373" s="15" t="s">
        <v>679</v>
      </c>
      <c r="P373" s="68">
        <v>270.74</v>
      </c>
      <c r="Q373" s="61">
        <v>269.89</v>
      </c>
      <c r="R373" s="65">
        <f t="shared" si="58"/>
        <v>0.12261775362318841</v>
      </c>
      <c r="S373" s="65">
        <f t="shared" si="59"/>
        <v>0.12223278985507245</v>
      </c>
      <c r="T373" s="15">
        <v>0.49090908968604802</v>
      </c>
      <c r="U373" s="15">
        <v>0.40490052900000001</v>
      </c>
      <c r="V373" s="15">
        <f t="shared" si="60"/>
        <v>-8.6008560686048008E-2</v>
      </c>
      <c r="W373" s="15">
        <f t="shared" si="61"/>
        <v>-17.520262405622439</v>
      </c>
      <c r="X373" s="15">
        <v>0.217762037482923</v>
      </c>
      <c r="Y373" s="15">
        <v>0.18529051299999999</v>
      </c>
      <c r="Z373" s="15">
        <f t="shared" si="62"/>
        <v>-3.2471524482923009E-2</v>
      </c>
      <c r="AA373" s="16">
        <f t="shared" si="63"/>
        <v>-14.911471649630133</v>
      </c>
      <c r="AB373" s="13">
        <v>0.49</v>
      </c>
      <c r="AC373" s="13">
        <v>0</v>
      </c>
      <c r="AD373" s="13">
        <v>0</v>
      </c>
      <c r="AE373" s="13">
        <v>0</v>
      </c>
      <c r="AF373" s="53">
        <f t="shared" si="68"/>
        <v>0</v>
      </c>
      <c r="AG373" s="53">
        <f t="shared" si="69"/>
        <v>1.6476980666197339E-2</v>
      </c>
      <c r="AH373" s="53">
        <f t="shared" si="64"/>
        <v>1.6476980666197339E-2</v>
      </c>
      <c r="AI373" s="53" t="str">
        <f t="shared" si="65"/>
        <v>0.00</v>
      </c>
      <c r="AJ373" s="44">
        <v>221112</v>
      </c>
      <c r="AK373" s="15" t="s">
        <v>686</v>
      </c>
      <c r="AL373" s="14" t="s">
        <v>57</v>
      </c>
      <c r="AM373" s="39" t="s">
        <v>58</v>
      </c>
      <c r="AN373" s="39" t="s">
        <v>59</v>
      </c>
      <c r="AO373" s="39" t="s">
        <v>60</v>
      </c>
      <c r="AP373" s="39" t="s">
        <v>61</v>
      </c>
      <c r="AQ373" s="20"/>
      <c r="AR373" s="20"/>
      <c r="AS373" s="20"/>
      <c r="AT373" s="20"/>
      <c r="AU373" s="20"/>
      <c r="AV373" s="20"/>
      <c r="AW373" s="20"/>
      <c r="AX373" s="20"/>
      <c r="AY373" s="20"/>
      <c r="AZ373" s="20"/>
      <c r="BA373" s="20"/>
      <c r="BB373" s="20"/>
    </row>
    <row r="374" spans="1:54" ht="26.1" customHeight="1" x14ac:dyDescent="0.25">
      <c r="A374" s="21">
        <v>409</v>
      </c>
      <c r="B374" s="39" t="s">
        <v>19</v>
      </c>
      <c r="C374" s="13" t="s">
        <v>253</v>
      </c>
      <c r="D374" s="13">
        <v>34005</v>
      </c>
      <c r="E374" s="13" t="s">
        <v>251</v>
      </c>
      <c r="F374" s="13">
        <v>45979</v>
      </c>
      <c r="G374" s="13" t="s">
        <v>343</v>
      </c>
      <c r="H374" s="13" t="s">
        <v>331</v>
      </c>
      <c r="I374" s="13" t="s">
        <v>85</v>
      </c>
      <c r="J374" s="13" t="s">
        <v>86</v>
      </c>
      <c r="K374" s="13" t="s">
        <v>344</v>
      </c>
      <c r="L374" s="4">
        <v>2399</v>
      </c>
      <c r="M374" s="4">
        <v>123</v>
      </c>
      <c r="N374" s="14" t="s">
        <v>39</v>
      </c>
      <c r="O374" s="15" t="s">
        <v>679</v>
      </c>
      <c r="P374" s="68">
        <v>270.74</v>
      </c>
      <c r="Q374" s="61">
        <v>269.89</v>
      </c>
      <c r="R374" s="65">
        <f t="shared" si="58"/>
        <v>0.12261775362318841</v>
      </c>
      <c r="S374" s="65">
        <f t="shared" si="59"/>
        <v>0.12223278985507245</v>
      </c>
      <c r="T374" s="15">
        <v>0.49090908968604802</v>
      </c>
      <c r="U374" s="15">
        <v>0.40490052900000001</v>
      </c>
      <c r="V374" s="15">
        <f t="shared" si="60"/>
        <v>-8.6008560686048008E-2</v>
      </c>
      <c r="W374" s="15">
        <f t="shared" si="61"/>
        <v>-17.520262405622439</v>
      </c>
      <c r="X374" s="15">
        <v>0.217762037482923</v>
      </c>
      <c r="Y374" s="15">
        <v>0.18529051299999999</v>
      </c>
      <c r="Z374" s="15">
        <f t="shared" si="62"/>
        <v>-3.2471524482923009E-2</v>
      </c>
      <c r="AA374" s="16">
        <f t="shared" si="63"/>
        <v>-14.911471649630133</v>
      </c>
      <c r="AB374" s="13">
        <v>0.49</v>
      </c>
      <c r="AC374" s="13">
        <v>0</v>
      </c>
      <c r="AD374" s="13">
        <v>0</v>
      </c>
      <c r="AE374" s="13">
        <v>0</v>
      </c>
      <c r="AF374" s="53">
        <f t="shared" si="68"/>
        <v>0</v>
      </c>
      <c r="AG374" s="53">
        <f t="shared" si="69"/>
        <v>1.6476980666197339E-2</v>
      </c>
      <c r="AH374" s="53">
        <f t="shared" si="64"/>
        <v>1.6476980666197339E-2</v>
      </c>
      <c r="AI374" s="53" t="str">
        <f t="shared" si="65"/>
        <v>0.00</v>
      </c>
      <c r="AJ374" s="44">
        <v>221112</v>
      </c>
      <c r="AK374" s="15" t="s">
        <v>686</v>
      </c>
      <c r="AL374" s="14" t="s">
        <v>57</v>
      </c>
      <c r="AM374" s="39" t="s">
        <v>58</v>
      </c>
      <c r="AN374" s="39" t="s">
        <v>59</v>
      </c>
      <c r="AO374" s="39" t="s">
        <v>60</v>
      </c>
      <c r="AP374" s="39" t="s">
        <v>61</v>
      </c>
      <c r="AQ374" s="20"/>
      <c r="AR374" s="20"/>
      <c r="AS374" s="20"/>
      <c r="AT374" s="20"/>
      <c r="AU374" s="20"/>
      <c r="AV374" s="20"/>
      <c r="AW374" s="20"/>
      <c r="AX374" s="20"/>
      <c r="AY374" s="20"/>
      <c r="AZ374" s="20"/>
      <c r="BA374" s="20"/>
      <c r="BB374" s="20"/>
    </row>
    <row r="375" spans="1:54" ht="26.1" customHeight="1" x14ac:dyDescent="0.25">
      <c r="A375" s="21">
        <v>410</v>
      </c>
      <c r="B375" s="39" t="s">
        <v>19</v>
      </c>
      <c r="C375" s="13" t="s">
        <v>253</v>
      </c>
      <c r="D375" s="13">
        <v>34005</v>
      </c>
      <c r="E375" s="13" t="s">
        <v>251</v>
      </c>
      <c r="F375" s="13">
        <v>45979</v>
      </c>
      <c r="G375" s="13" t="s">
        <v>343</v>
      </c>
      <c r="H375" s="13" t="s">
        <v>331</v>
      </c>
      <c r="I375" s="13" t="s">
        <v>85</v>
      </c>
      <c r="J375" s="13" t="s">
        <v>86</v>
      </c>
      <c r="K375" s="13" t="s">
        <v>344</v>
      </c>
      <c r="L375" s="4">
        <v>2399</v>
      </c>
      <c r="M375" s="4">
        <v>123</v>
      </c>
      <c r="N375" s="14" t="s">
        <v>37</v>
      </c>
      <c r="O375" s="15" t="s">
        <v>679</v>
      </c>
      <c r="P375" s="68">
        <v>270.74</v>
      </c>
      <c r="Q375" s="61">
        <v>269.89</v>
      </c>
      <c r="R375" s="65">
        <f t="shared" si="58"/>
        <v>0.12261775362318841</v>
      </c>
      <c r="S375" s="65">
        <f t="shared" si="59"/>
        <v>0.12223278985507245</v>
      </c>
      <c r="T375" s="15">
        <v>6.3914083300072297E-2</v>
      </c>
      <c r="U375" s="15">
        <v>5.2716168000000001E-2</v>
      </c>
      <c r="V375" s="15">
        <f t="shared" si="60"/>
        <v>-1.1197915300072296E-2</v>
      </c>
      <c r="W375" s="15">
        <f t="shared" si="61"/>
        <v>-17.520262705636945</v>
      </c>
      <c r="X375" s="15">
        <v>2.8351605818050019E-2</v>
      </c>
      <c r="Y375" s="15">
        <v>2.4123964999999997E-2</v>
      </c>
      <c r="Z375" s="15">
        <f t="shared" si="62"/>
        <v>-4.2276408180500213E-3</v>
      </c>
      <c r="AA375" s="16">
        <f t="shared" si="63"/>
        <v>-14.911468666647792</v>
      </c>
      <c r="AB375" s="13">
        <v>0.06</v>
      </c>
      <c r="AC375" s="13">
        <v>0</v>
      </c>
      <c r="AD375" s="13">
        <v>0</v>
      </c>
      <c r="AE375" s="13">
        <v>0</v>
      </c>
      <c r="AF375" s="53">
        <f t="shared" si="68"/>
        <v>0</v>
      </c>
      <c r="AG375" s="53">
        <f t="shared" si="69"/>
        <v>2.145226425580792E-3</v>
      </c>
      <c r="AH375" s="53">
        <f t="shared" si="64"/>
        <v>2.145226425580792E-3</v>
      </c>
      <c r="AI375" s="53" t="str">
        <f t="shared" si="65"/>
        <v>0.00</v>
      </c>
      <c r="AJ375" s="44">
        <v>221112</v>
      </c>
      <c r="AK375" s="15" t="s">
        <v>686</v>
      </c>
      <c r="AL375" s="14" t="s">
        <v>57</v>
      </c>
      <c r="AM375" s="39" t="s">
        <v>58</v>
      </c>
      <c r="AN375" s="39" t="s">
        <v>59</v>
      </c>
      <c r="AO375" s="39" t="s">
        <v>60</v>
      </c>
      <c r="AP375" s="39" t="s">
        <v>61</v>
      </c>
      <c r="AQ375" s="20"/>
      <c r="AR375" s="20"/>
      <c r="AS375" s="20"/>
      <c r="AT375" s="20"/>
      <c r="AU375" s="20"/>
      <c r="AV375" s="20"/>
      <c r="AW375" s="20"/>
      <c r="AX375" s="20"/>
      <c r="AY375" s="20"/>
      <c r="AZ375" s="20"/>
      <c r="BA375" s="20"/>
      <c r="BB375" s="20"/>
    </row>
    <row r="376" spans="1:54" ht="26.1" customHeight="1" x14ac:dyDescent="0.25">
      <c r="A376" s="21">
        <v>1655</v>
      </c>
      <c r="B376" s="39" t="s">
        <v>19</v>
      </c>
      <c r="C376" s="13" t="s">
        <v>253</v>
      </c>
      <c r="D376" s="13">
        <v>34005</v>
      </c>
      <c r="E376" s="13" t="s">
        <v>251</v>
      </c>
      <c r="F376" s="13">
        <v>45979</v>
      </c>
      <c r="G376" s="13" t="s">
        <v>343</v>
      </c>
      <c r="H376" s="13" t="s">
        <v>331</v>
      </c>
      <c r="I376" s="13" t="s">
        <v>85</v>
      </c>
      <c r="J376" s="13" t="s">
        <v>86</v>
      </c>
      <c r="K376" s="13" t="s">
        <v>344</v>
      </c>
      <c r="L376" s="4">
        <v>2399</v>
      </c>
      <c r="M376" s="4">
        <v>123</v>
      </c>
      <c r="N376" s="14" t="s">
        <v>34</v>
      </c>
      <c r="O376" s="15" t="s">
        <v>679</v>
      </c>
      <c r="P376" s="68">
        <v>270.74</v>
      </c>
      <c r="Q376" s="61">
        <v>269.89</v>
      </c>
      <c r="R376" s="65">
        <f t="shared" si="58"/>
        <v>0.12261775362318841</v>
      </c>
      <c r="S376" s="65">
        <f t="shared" si="59"/>
        <v>0.12223278985507245</v>
      </c>
      <c r="T376" s="15">
        <v>0.61989799990008598</v>
      </c>
      <c r="U376" s="15">
        <v>0.51129024300000003</v>
      </c>
      <c r="V376" s="15">
        <f t="shared" si="60"/>
        <v>-0.10860775690008595</v>
      </c>
      <c r="W376" s="15">
        <f t="shared" si="61"/>
        <v>-17.520262513766966</v>
      </c>
      <c r="X376" s="15">
        <v>0.2749801426088116</v>
      </c>
      <c r="Y376" s="15">
        <v>0.233976556</v>
      </c>
      <c r="Z376" s="15">
        <f t="shared" si="62"/>
        <v>-4.1003586608811593E-2</v>
      </c>
      <c r="AA376" s="16">
        <f t="shared" si="63"/>
        <v>-14.911471868404528</v>
      </c>
      <c r="AB376" s="13">
        <v>0.62</v>
      </c>
      <c r="AC376" s="13">
        <v>8.2899999999999991</v>
      </c>
      <c r="AD376" s="13">
        <v>0</v>
      </c>
      <c r="AE376" s="13">
        <v>0</v>
      </c>
      <c r="AF376" s="53">
        <f t="shared" si="68"/>
        <v>4.1449999999999994E-3</v>
      </c>
      <c r="AG376" s="53">
        <f t="shared" si="69"/>
        <v>2.0806392767423767E-2</v>
      </c>
      <c r="AH376" s="53">
        <f t="shared" si="64"/>
        <v>1.6661392767423767E-2</v>
      </c>
      <c r="AI376" s="53">
        <f t="shared" si="65"/>
        <v>401.96363733229845</v>
      </c>
      <c r="AJ376" s="44">
        <v>221112</v>
      </c>
      <c r="AK376" s="15" t="s">
        <v>686</v>
      </c>
      <c r="AL376" s="14" t="s">
        <v>57</v>
      </c>
      <c r="AM376" s="39" t="s">
        <v>58</v>
      </c>
      <c r="AN376" s="39" t="s">
        <v>59</v>
      </c>
      <c r="AO376" s="39" t="s">
        <v>60</v>
      </c>
      <c r="AP376" s="39" t="s">
        <v>61</v>
      </c>
      <c r="AQ376" s="20"/>
      <c r="AR376" s="20"/>
      <c r="AS376" s="20"/>
      <c r="AT376" s="20"/>
      <c r="AU376" s="20"/>
      <c r="AV376" s="20"/>
      <c r="AW376" s="20"/>
      <c r="AX376" s="20"/>
      <c r="AY376" s="20"/>
      <c r="AZ376" s="20"/>
      <c r="BA376" s="20"/>
      <c r="BB376" s="20"/>
    </row>
    <row r="377" spans="1:54" ht="26.1" customHeight="1" x14ac:dyDescent="0.25">
      <c r="A377" s="21">
        <v>1849</v>
      </c>
      <c r="B377" s="40" t="s">
        <v>19</v>
      </c>
      <c r="C377" s="13" t="s">
        <v>253</v>
      </c>
      <c r="D377" s="13">
        <v>34005</v>
      </c>
      <c r="E377" s="13" t="s">
        <v>251</v>
      </c>
      <c r="F377" s="13">
        <v>45979</v>
      </c>
      <c r="G377" s="13" t="s">
        <v>343</v>
      </c>
      <c r="H377" s="13" t="s">
        <v>331</v>
      </c>
      <c r="I377" s="13" t="s">
        <v>85</v>
      </c>
      <c r="J377" s="13" t="s">
        <v>86</v>
      </c>
      <c r="K377" s="13" t="s">
        <v>344</v>
      </c>
      <c r="L377" s="4">
        <v>2399</v>
      </c>
      <c r="M377" s="4">
        <v>123</v>
      </c>
      <c r="N377" s="13" t="s">
        <v>36</v>
      </c>
      <c r="O377" s="15" t="s">
        <v>679</v>
      </c>
      <c r="P377" s="68">
        <v>270.74</v>
      </c>
      <c r="Q377" s="61">
        <v>269.89</v>
      </c>
      <c r="R377" s="65">
        <f t="shared" si="58"/>
        <v>0.12261775362318841</v>
      </c>
      <c r="S377" s="65">
        <f t="shared" si="59"/>
        <v>0.12223278985507245</v>
      </c>
      <c r="T377" s="15">
        <v>9.0891825520592509</v>
      </c>
      <c r="U377" s="15">
        <v>7.4471690339999999</v>
      </c>
      <c r="V377" s="15">
        <f t="shared" si="60"/>
        <v>-1.642013518059251</v>
      </c>
      <c r="W377" s="15">
        <f t="shared" si="61"/>
        <v>-18.065579700423502</v>
      </c>
      <c r="X377" s="15">
        <v>3.8089049816574061</v>
      </c>
      <c r="Y377" s="15">
        <v>3.2409411869999998</v>
      </c>
      <c r="Z377" s="15">
        <f t="shared" si="62"/>
        <v>-0.56796379465740632</v>
      </c>
      <c r="AA377" s="16">
        <f t="shared" si="63"/>
        <v>-14.911471863765493</v>
      </c>
      <c r="AB377" s="13">
        <v>9.0500000000000007</v>
      </c>
      <c r="AC377" s="13">
        <v>117.73</v>
      </c>
      <c r="AD377" s="13">
        <v>6.47</v>
      </c>
      <c r="AE377" s="13">
        <v>0</v>
      </c>
      <c r="AF377" s="53">
        <f t="shared" si="68"/>
        <v>5.8865000000000001E-2</v>
      </c>
      <c r="AG377" s="53">
        <f>IFERROR(AF377+(AF377*(AA377/100)),"0.00")</f>
        <v>5.0087362087394442E-2</v>
      </c>
      <c r="AH377" s="53">
        <f t="shared" si="64"/>
        <v>-8.7776379126055584E-3</v>
      </c>
      <c r="AI377" s="53">
        <f t="shared" si="65"/>
        <v>-14.911471863765493</v>
      </c>
      <c r="AJ377" s="44">
        <v>221112</v>
      </c>
      <c r="AK377" s="15" t="s">
        <v>686</v>
      </c>
      <c r="AL377" s="14" t="s">
        <v>57</v>
      </c>
      <c r="AM377" s="39" t="s">
        <v>58</v>
      </c>
      <c r="AN377" s="39" t="s">
        <v>59</v>
      </c>
      <c r="AO377" s="39" t="s">
        <v>60</v>
      </c>
      <c r="AP377" s="39" t="s">
        <v>61</v>
      </c>
      <c r="AQ377" s="59"/>
      <c r="AR377" s="20"/>
      <c r="AS377" s="20"/>
      <c r="AT377" s="20"/>
      <c r="AU377" s="20"/>
      <c r="AV377" s="20"/>
      <c r="AW377" s="20"/>
      <c r="AX377" s="20"/>
      <c r="AY377" s="20"/>
      <c r="AZ377" s="20"/>
      <c r="BA377" s="20"/>
      <c r="BB377" s="20"/>
    </row>
    <row r="378" spans="1:54" ht="26.1" customHeight="1" x14ac:dyDescent="0.25">
      <c r="A378" s="21">
        <v>1871</v>
      </c>
      <c r="B378" s="39" t="s">
        <v>19</v>
      </c>
      <c r="C378" s="13" t="s">
        <v>253</v>
      </c>
      <c r="D378" s="13">
        <v>34005</v>
      </c>
      <c r="E378" s="13" t="s">
        <v>251</v>
      </c>
      <c r="F378" s="13">
        <v>45979</v>
      </c>
      <c r="G378" s="13" t="s">
        <v>343</v>
      </c>
      <c r="H378" s="13" t="s">
        <v>331</v>
      </c>
      <c r="I378" s="13" t="s">
        <v>85</v>
      </c>
      <c r="J378" s="13" t="s">
        <v>86</v>
      </c>
      <c r="K378" s="13" t="s">
        <v>344</v>
      </c>
      <c r="L378" s="4">
        <v>2399</v>
      </c>
      <c r="M378" s="4">
        <v>123</v>
      </c>
      <c r="N378" s="14" t="s">
        <v>35</v>
      </c>
      <c r="O378" s="15" t="s">
        <v>679</v>
      </c>
      <c r="P378" s="68">
        <v>270.74</v>
      </c>
      <c r="Q378" s="61">
        <v>269.89</v>
      </c>
      <c r="R378" s="65">
        <f t="shared" si="58"/>
        <v>0.12261775362318841</v>
      </c>
      <c r="S378" s="65">
        <f t="shared" si="59"/>
        <v>0.12223278985507245</v>
      </c>
      <c r="T378" s="15">
        <v>10.355870203421899</v>
      </c>
      <c r="U378" s="15">
        <v>8.5414945620000005</v>
      </c>
      <c r="V378" s="15">
        <f t="shared" si="60"/>
        <v>-1.8143756414218988</v>
      </c>
      <c r="W378" s="15">
        <f t="shared" si="61"/>
        <v>-17.520262477047783</v>
      </c>
      <c r="X378" s="15">
        <v>4.5937535946789199</v>
      </c>
      <c r="Y378" s="15">
        <v>3.9087573210000004</v>
      </c>
      <c r="Z378" s="15">
        <f t="shared" si="62"/>
        <v>-0.68499627367891947</v>
      </c>
      <c r="AA378" s="16">
        <f t="shared" si="63"/>
        <v>-14.911471840204291</v>
      </c>
      <c r="AB378" s="13">
        <v>10.36</v>
      </c>
      <c r="AC378" s="13">
        <v>140.25</v>
      </c>
      <c r="AD378" s="13">
        <v>0</v>
      </c>
      <c r="AE378" s="13">
        <v>43.12</v>
      </c>
      <c r="AF378" s="53">
        <f t="shared" si="68"/>
        <v>7.0125000000000007E-2</v>
      </c>
      <c r="AG378" s="53">
        <f>IFERROR(AF378+(AF378*(AA378/100)),"0.00")</f>
        <v>5.9668330372056745E-2</v>
      </c>
      <c r="AH378" s="53">
        <f t="shared" si="64"/>
        <v>-1.0456669627943262E-2</v>
      </c>
      <c r="AI378" s="53">
        <f t="shared" si="65"/>
        <v>-14.911471840204293</v>
      </c>
      <c r="AJ378" s="44">
        <v>221112</v>
      </c>
      <c r="AK378" s="15" t="s">
        <v>686</v>
      </c>
      <c r="AL378" s="14" t="s">
        <v>57</v>
      </c>
      <c r="AM378" s="39" t="s">
        <v>58</v>
      </c>
      <c r="AN378" s="39" t="s">
        <v>59</v>
      </c>
      <c r="AO378" s="39" t="s">
        <v>60</v>
      </c>
      <c r="AP378" s="39" t="s">
        <v>61</v>
      </c>
      <c r="AQ378" s="20"/>
      <c r="AR378" s="20"/>
      <c r="AS378" s="20"/>
      <c r="AT378" s="20"/>
      <c r="AU378" s="20"/>
      <c r="AV378" s="20"/>
      <c r="AW378" s="20"/>
      <c r="AX378" s="20"/>
      <c r="AY378" s="20"/>
      <c r="AZ378" s="20"/>
      <c r="BA378" s="20"/>
      <c r="BB378" s="20"/>
    </row>
    <row r="379" spans="1:54" ht="26.1" customHeight="1" x14ac:dyDescent="0.25">
      <c r="A379" s="21">
        <v>418</v>
      </c>
      <c r="B379" s="39" t="s">
        <v>19</v>
      </c>
      <c r="C379" s="13" t="s">
        <v>253</v>
      </c>
      <c r="D379" s="13">
        <v>34005</v>
      </c>
      <c r="E379" s="13" t="s">
        <v>251</v>
      </c>
      <c r="F379" s="13">
        <v>45979</v>
      </c>
      <c r="G379" s="13" t="s">
        <v>343</v>
      </c>
      <c r="H379" s="13" t="s">
        <v>319</v>
      </c>
      <c r="I379" s="13" t="s">
        <v>85</v>
      </c>
      <c r="J379" s="13" t="s">
        <v>86</v>
      </c>
      <c r="K379" s="13" t="s">
        <v>347</v>
      </c>
      <c r="L379" s="4">
        <v>2399</v>
      </c>
      <c r="M379" s="4">
        <v>123</v>
      </c>
      <c r="N379" s="14" t="s">
        <v>35</v>
      </c>
      <c r="O379" s="15" t="s">
        <v>679</v>
      </c>
      <c r="P379" s="68">
        <v>270.74</v>
      </c>
      <c r="Q379" s="61">
        <v>269.89</v>
      </c>
      <c r="R379" s="65">
        <f t="shared" si="58"/>
        <v>0.12261775362318841</v>
      </c>
      <c r="S379" s="65">
        <f t="shared" si="59"/>
        <v>0.12223278985507245</v>
      </c>
      <c r="T379" s="15">
        <v>0.128976512254039</v>
      </c>
      <c r="U379" s="15">
        <v>0.10637948899999999</v>
      </c>
      <c r="V379" s="15">
        <f t="shared" si="60"/>
        <v>-2.2597023254039006E-2</v>
      </c>
      <c r="W379" s="15">
        <f t="shared" si="61"/>
        <v>-17.520262301348875</v>
      </c>
      <c r="X379" s="15">
        <v>5.7212605523036301E-2</v>
      </c>
      <c r="Y379" s="15">
        <v>4.8681362999999998E-2</v>
      </c>
      <c r="Z379" s="15">
        <f t="shared" si="62"/>
        <v>-8.5312425230363031E-3</v>
      </c>
      <c r="AA379" s="16">
        <f t="shared" si="63"/>
        <v>-14.911473520640921</v>
      </c>
      <c r="AB379" s="13">
        <v>0.13</v>
      </c>
      <c r="AC379" s="13">
        <v>0</v>
      </c>
      <c r="AD379" s="13">
        <v>0</v>
      </c>
      <c r="AE379" s="13">
        <v>30.97</v>
      </c>
      <c r="AF379" s="53">
        <f t="shared" si="68"/>
        <v>0</v>
      </c>
      <c r="AG379" s="53">
        <f t="shared" ref="AG379:AG390" si="70">IFERROR((((Y379)/Q379)*24),"0.00")</f>
        <v>4.3289959316758679E-3</v>
      </c>
      <c r="AH379" s="53">
        <f t="shared" si="64"/>
        <v>4.3289959316758679E-3</v>
      </c>
      <c r="AI379" s="53" t="str">
        <f t="shared" si="65"/>
        <v>0.00</v>
      </c>
      <c r="AJ379" s="44">
        <v>221112</v>
      </c>
      <c r="AK379" s="15" t="s">
        <v>686</v>
      </c>
      <c r="AL379" s="14" t="s">
        <v>76</v>
      </c>
      <c r="AM379" s="39" t="s">
        <v>58</v>
      </c>
      <c r="AN379" s="39" t="s">
        <v>59</v>
      </c>
      <c r="AO379" s="39" t="s">
        <v>77</v>
      </c>
      <c r="AP379" s="39" t="s">
        <v>61</v>
      </c>
      <c r="AQ379" s="20"/>
      <c r="AR379" s="20"/>
      <c r="AS379" s="20"/>
      <c r="AT379" s="20"/>
      <c r="AU379" s="20"/>
      <c r="AV379" s="20"/>
      <c r="AW379" s="20"/>
      <c r="AX379" s="20"/>
      <c r="AY379" s="20"/>
      <c r="AZ379" s="20"/>
      <c r="BA379" s="20"/>
      <c r="BB379" s="20"/>
    </row>
    <row r="380" spans="1:54" ht="26.1" customHeight="1" x14ac:dyDescent="0.25">
      <c r="A380" s="21">
        <v>419</v>
      </c>
      <c r="B380" s="39" t="s">
        <v>19</v>
      </c>
      <c r="C380" s="13" t="s">
        <v>253</v>
      </c>
      <c r="D380" s="13">
        <v>34005</v>
      </c>
      <c r="E380" s="13" t="s">
        <v>251</v>
      </c>
      <c r="F380" s="13">
        <v>45979</v>
      </c>
      <c r="G380" s="13" t="s">
        <v>343</v>
      </c>
      <c r="H380" s="13" t="s">
        <v>319</v>
      </c>
      <c r="I380" s="13" t="s">
        <v>85</v>
      </c>
      <c r="J380" s="13" t="s">
        <v>86</v>
      </c>
      <c r="K380" s="13" t="s">
        <v>347</v>
      </c>
      <c r="L380" s="4">
        <v>2399</v>
      </c>
      <c r="M380" s="4">
        <v>123</v>
      </c>
      <c r="N380" s="14" t="s">
        <v>40</v>
      </c>
      <c r="O380" s="15" t="s">
        <v>679</v>
      </c>
      <c r="P380" s="68">
        <v>270.74</v>
      </c>
      <c r="Q380" s="61">
        <v>269.89</v>
      </c>
      <c r="R380" s="65">
        <f t="shared" si="58"/>
        <v>0.12261775362318841</v>
      </c>
      <c r="S380" s="65">
        <f t="shared" si="59"/>
        <v>0.12223278985507245</v>
      </c>
      <c r="T380" s="15">
        <v>4.0929941112023603E-2</v>
      </c>
      <c r="U380" s="15">
        <v>3.3758907999999997E-2</v>
      </c>
      <c r="V380" s="15">
        <f t="shared" si="60"/>
        <v>-7.1710331120236059E-3</v>
      </c>
      <c r="W380" s="15">
        <f t="shared" si="61"/>
        <v>-17.520262470929964</v>
      </c>
      <c r="X380" s="15">
        <v>1.8156085429810342E-2</v>
      </c>
      <c r="Y380" s="15">
        <v>1.5448745999999999E-2</v>
      </c>
      <c r="Z380" s="15">
        <f t="shared" si="62"/>
        <v>-2.7073394298103431E-3</v>
      </c>
      <c r="AA380" s="16">
        <f t="shared" si="63"/>
        <v>-14.911471089275569</v>
      </c>
      <c r="AB380" s="13">
        <v>0.04</v>
      </c>
      <c r="AC380" s="13">
        <v>0</v>
      </c>
      <c r="AD380" s="13">
        <v>0</v>
      </c>
      <c r="AE380" s="13">
        <v>0</v>
      </c>
      <c r="AF380" s="53">
        <f t="shared" si="68"/>
        <v>0</v>
      </c>
      <c r="AG380" s="53">
        <f t="shared" si="70"/>
        <v>1.3737815554485161E-3</v>
      </c>
      <c r="AH380" s="53">
        <f t="shared" si="64"/>
        <v>1.3737815554485161E-3</v>
      </c>
      <c r="AI380" s="53" t="str">
        <f t="shared" si="65"/>
        <v>0.00</v>
      </c>
      <c r="AJ380" s="44">
        <v>221112</v>
      </c>
      <c r="AK380" s="15" t="s">
        <v>686</v>
      </c>
      <c r="AL380" s="14" t="s">
        <v>76</v>
      </c>
      <c r="AM380" s="39" t="s">
        <v>58</v>
      </c>
      <c r="AN380" s="39" t="s">
        <v>59</v>
      </c>
      <c r="AO380" s="39" t="s">
        <v>77</v>
      </c>
      <c r="AP380" s="39" t="s">
        <v>61</v>
      </c>
      <c r="AQ380" s="20"/>
      <c r="AR380" s="20"/>
      <c r="AS380" s="20"/>
      <c r="AT380" s="20"/>
      <c r="AU380" s="20"/>
      <c r="AV380" s="20"/>
      <c r="AW380" s="20"/>
      <c r="AX380" s="20"/>
      <c r="AY380" s="20"/>
      <c r="AZ380" s="20"/>
      <c r="BA380" s="20"/>
      <c r="BB380" s="20"/>
    </row>
    <row r="381" spans="1:54" ht="26.1" customHeight="1" x14ac:dyDescent="0.25">
      <c r="A381" s="21">
        <v>420</v>
      </c>
      <c r="B381" s="40" t="s">
        <v>19</v>
      </c>
      <c r="C381" s="13" t="s">
        <v>253</v>
      </c>
      <c r="D381" s="13">
        <v>34005</v>
      </c>
      <c r="E381" s="13" t="s">
        <v>251</v>
      </c>
      <c r="F381" s="13">
        <v>45979</v>
      </c>
      <c r="G381" s="13" t="s">
        <v>343</v>
      </c>
      <c r="H381" s="13" t="s">
        <v>319</v>
      </c>
      <c r="I381" s="13" t="s">
        <v>85</v>
      </c>
      <c r="J381" s="13" t="s">
        <v>86</v>
      </c>
      <c r="K381" s="13" t="s">
        <v>347</v>
      </c>
      <c r="L381" s="4">
        <v>2399</v>
      </c>
      <c r="M381" s="4">
        <v>123</v>
      </c>
      <c r="N381" s="13" t="s">
        <v>36</v>
      </c>
      <c r="O381" s="15" t="s">
        <v>679</v>
      </c>
      <c r="P381" s="68">
        <v>270.74</v>
      </c>
      <c r="Q381" s="61">
        <v>269.89</v>
      </c>
      <c r="R381" s="65">
        <f t="shared" si="58"/>
        <v>0.12261775362318841</v>
      </c>
      <c r="S381" s="65">
        <f t="shared" si="59"/>
        <v>0.12223278985507245</v>
      </c>
      <c r="T381" s="15">
        <v>0.199731628034826</v>
      </c>
      <c r="U381" s="15">
        <v>0.16364895199999999</v>
      </c>
      <c r="V381" s="15">
        <f t="shared" si="60"/>
        <v>-3.6082676034826011E-2</v>
      </c>
      <c r="W381" s="15">
        <f t="shared" si="61"/>
        <v>-18.065579492765409</v>
      </c>
      <c r="X381" s="15">
        <v>8.369936335408229E-2</v>
      </c>
      <c r="Y381" s="15">
        <v>7.1218555999999988E-2</v>
      </c>
      <c r="Z381" s="15">
        <f t="shared" si="62"/>
        <v>-1.2480807354082302E-2</v>
      </c>
      <c r="AA381" s="16">
        <f t="shared" si="63"/>
        <v>-14.911472266859926</v>
      </c>
      <c r="AB381" s="13">
        <v>0.2</v>
      </c>
      <c r="AC381" s="13">
        <v>0</v>
      </c>
      <c r="AD381" s="13">
        <v>1.48</v>
      </c>
      <c r="AE381" s="13">
        <v>0</v>
      </c>
      <c r="AF381" s="53">
        <f t="shared" si="68"/>
        <v>0</v>
      </c>
      <c r="AG381" s="53">
        <f t="shared" si="70"/>
        <v>6.3331184704879754E-3</v>
      </c>
      <c r="AH381" s="53">
        <f t="shared" si="64"/>
        <v>6.3331184704879754E-3</v>
      </c>
      <c r="AI381" s="53" t="str">
        <f t="shared" si="65"/>
        <v>0.00</v>
      </c>
      <c r="AJ381" s="44">
        <v>221112</v>
      </c>
      <c r="AK381" s="15" t="s">
        <v>686</v>
      </c>
      <c r="AL381" s="14" t="s">
        <v>76</v>
      </c>
      <c r="AM381" s="39" t="s">
        <v>58</v>
      </c>
      <c r="AN381" s="39" t="s">
        <v>59</v>
      </c>
      <c r="AO381" s="39" t="s">
        <v>77</v>
      </c>
      <c r="AP381" s="39" t="s">
        <v>61</v>
      </c>
      <c r="AQ381" s="59"/>
      <c r="AR381" s="20"/>
      <c r="AS381" s="20"/>
      <c r="AT381" s="20"/>
      <c r="AU381" s="20"/>
      <c r="AV381" s="20"/>
      <c r="AW381" s="20"/>
      <c r="AX381" s="20"/>
      <c r="AY381" s="20"/>
      <c r="AZ381" s="20"/>
      <c r="BA381" s="20"/>
      <c r="BB381" s="20"/>
    </row>
    <row r="382" spans="1:54" ht="26.1" customHeight="1" x14ac:dyDescent="0.25">
      <c r="A382" s="21">
        <v>421</v>
      </c>
      <c r="B382" s="39" t="s">
        <v>19</v>
      </c>
      <c r="C382" s="13" t="s">
        <v>253</v>
      </c>
      <c r="D382" s="13">
        <v>34005</v>
      </c>
      <c r="E382" s="13" t="s">
        <v>251</v>
      </c>
      <c r="F382" s="13">
        <v>45979</v>
      </c>
      <c r="G382" s="13" t="s">
        <v>343</v>
      </c>
      <c r="H382" s="13" t="s">
        <v>319</v>
      </c>
      <c r="I382" s="13" t="s">
        <v>85</v>
      </c>
      <c r="J382" s="13" t="s">
        <v>86</v>
      </c>
      <c r="K382" s="13" t="s">
        <v>347</v>
      </c>
      <c r="L382" s="4">
        <v>2399</v>
      </c>
      <c r="M382" s="4">
        <v>123</v>
      </c>
      <c r="N382" s="14" t="s">
        <v>38</v>
      </c>
      <c r="O382" s="15" t="s">
        <v>679</v>
      </c>
      <c r="P382" s="68">
        <v>270.74</v>
      </c>
      <c r="Q382" s="61">
        <v>269.89</v>
      </c>
      <c r="R382" s="65">
        <f t="shared" si="58"/>
        <v>0.12261775362318841</v>
      </c>
      <c r="S382" s="65">
        <f t="shared" si="59"/>
        <v>0.12223278985507245</v>
      </c>
      <c r="T382" s="15">
        <v>2.0989960034547901E-2</v>
      </c>
      <c r="U382" s="15">
        <v>1.7312464E-2</v>
      </c>
      <c r="V382" s="15">
        <f t="shared" si="60"/>
        <v>-3.6774960345479016E-3</v>
      </c>
      <c r="W382" s="15">
        <f t="shared" si="61"/>
        <v>-17.52026220390615</v>
      </c>
      <c r="X382" s="15">
        <v>9.3109224494731888E-3</v>
      </c>
      <c r="Y382" s="15">
        <v>7.9225270000000004E-3</v>
      </c>
      <c r="Z382" s="15">
        <f t="shared" si="62"/>
        <v>-1.3883954494731884E-3</v>
      </c>
      <c r="AA382" s="16">
        <f t="shared" si="63"/>
        <v>-14.91147044782597</v>
      </c>
      <c r="AB382" s="13">
        <v>0.02</v>
      </c>
      <c r="AC382" s="13">
        <v>0</v>
      </c>
      <c r="AD382" s="13">
        <v>0</v>
      </c>
      <c r="AE382" s="13">
        <v>0</v>
      </c>
      <c r="AF382" s="53">
        <f t="shared" si="68"/>
        <v>0</v>
      </c>
      <c r="AG382" s="53">
        <f t="shared" si="70"/>
        <v>7.0451164548519774E-4</v>
      </c>
      <c r="AH382" s="53">
        <f t="shared" si="64"/>
        <v>7.0451164548519774E-4</v>
      </c>
      <c r="AI382" s="53" t="str">
        <f t="shared" si="65"/>
        <v>0.00</v>
      </c>
      <c r="AJ382" s="44">
        <v>221112</v>
      </c>
      <c r="AK382" s="15" t="s">
        <v>686</v>
      </c>
      <c r="AL382" s="14" t="s">
        <v>76</v>
      </c>
      <c r="AM382" s="39" t="s">
        <v>58</v>
      </c>
      <c r="AN382" s="39" t="s">
        <v>59</v>
      </c>
      <c r="AO382" s="39" t="s">
        <v>77</v>
      </c>
      <c r="AP382" s="39" t="s">
        <v>61</v>
      </c>
      <c r="AQ382" s="20"/>
      <c r="AR382" s="20"/>
      <c r="AS382" s="20"/>
      <c r="AT382" s="20"/>
      <c r="AU382" s="20"/>
      <c r="AV382" s="20"/>
      <c r="AW382" s="20"/>
      <c r="AX382" s="20"/>
      <c r="AY382" s="20"/>
      <c r="AZ382" s="20"/>
      <c r="BA382" s="20"/>
      <c r="BB382" s="20"/>
    </row>
    <row r="383" spans="1:54" ht="26.1" customHeight="1" x14ac:dyDescent="0.25">
      <c r="A383" s="21">
        <v>422</v>
      </c>
      <c r="B383" s="39" t="s">
        <v>19</v>
      </c>
      <c r="C383" s="13" t="s">
        <v>253</v>
      </c>
      <c r="D383" s="13">
        <v>34005</v>
      </c>
      <c r="E383" s="13" t="s">
        <v>251</v>
      </c>
      <c r="F383" s="13">
        <v>45979</v>
      </c>
      <c r="G383" s="13" t="s">
        <v>343</v>
      </c>
      <c r="H383" s="13" t="s">
        <v>319</v>
      </c>
      <c r="I383" s="13" t="s">
        <v>85</v>
      </c>
      <c r="J383" s="13" t="s">
        <v>86</v>
      </c>
      <c r="K383" s="13" t="s">
        <v>347</v>
      </c>
      <c r="L383" s="4">
        <v>2399</v>
      </c>
      <c r="M383" s="4">
        <v>123</v>
      </c>
      <c r="N383" s="14" t="s">
        <v>39</v>
      </c>
      <c r="O383" s="15" t="s">
        <v>679</v>
      </c>
      <c r="P383" s="68">
        <v>270.74</v>
      </c>
      <c r="Q383" s="61">
        <v>269.89</v>
      </c>
      <c r="R383" s="65">
        <f t="shared" si="58"/>
        <v>0.12261775362318841</v>
      </c>
      <c r="S383" s="65">
        <f t="shared" si="59"/>
        <v>0.12223278985507245</v>
      </c>
      <c r="T383" s="15">
        <v>2.0989960034547901E-2</v>
      </c>
      <c r="U383" s="15">
        <v>1.7312464E-2</v>
      </c>
      <c r="V383" s="15">
        <f t="shared" si="60"/>
        <v>-3.6774960345479016E-3</v>
      </c>
      <c r="W383" s="15">
        <f t="shared" si="61"/>
        <v>-17.52026220390615</v>
      </c>
      <c r="X383" s="15">
        <v>9.3109224494731888E-3</v>
      </c>
      <c r="Y383" s="15">
        <v>7.9225270000000004E-3</v>
      </c>
      <c r="Z383" s="15">
        <f t="shared" si="62"/>
        <v>-1.3883954494731884E-3</v>
      </c>
      <c r="AA383" s="16">
        <f t="shared" si="63"/>
        <v>-14.91147044782597</v>
      </c>
      <c r="AB383" s="13">
        <v>0.02</v>
      </c>
      <c r="AC383" s="13">
        <v>0</v>
      </c>
      <c r="AD383" s="13">
        <v>0</v>
      </c>
      <c r="AE383" s="13">
        <v>0</v>
      </c>
      <c r="AF383" s="53">
        <f t="shared" si="68"/>
        <v>0</v>
      </c>
      <c r="AG383" s="53">
        <f t="shared" si="70"/>
        <v>7.0451164548519774E-4</v>
      </c>
      <c r="AH383" s="53">
        <f t="shared" si="64"/>
        <v>7.0451164548519774E-4</v>
      </c>
      <c r="AI383" s="53" t="str">
        <f t="shared" si="65"/>
        <v>0.00</v>
      </c>
      <c r="AJ383" s="44">
        <v>221112</v>
      </c>
      <c r="AK383" s="15" t="s">
        <v>686</v>
      </c>
      <c r="AL383" s="14" t="s">
        <v>76</v>
      </c>
      <c r="AM383" s="39" t="s">
        <v>58</v>
      </c>
      <c r="AN383" s="39" t="s">
        <v>59</v>
      </c>
      <c r="AO383" s="39" t="s">
        <v>77</v>
      </c>
      <c r="AP383" s="39" t="s">
        <v>61</v>
      </c>
      <c r="AQ383" s="20"/>
      <c r="AR383" s="20"/>
      <c r="AS383" s="20"/>
      <c r="AT383" s="20"/>
      <c r="AU383" s="20"/>
      <c r="AV383" s="20"/>
      <c r="AW383" s="20"/>
      <c r="AX383" s="20"/>
      <c r="AY383" s="20"/>
      <c r="AZ383" s="20"/>
      <c r="BA383" s="20"/>
      <c r="BB383" s="20"/>
    </row>
    <row r="384" spans="1:54" ht="26.1" customHeight="1" x14ac:dyDescent="0.25">
      <c r="A384" s="21">
        <v>423</v>
      </c>
      <c r="B384" s="39" t="s">
        <v>19</v>
      </c>
      <c r="C384" s="13" t="s">
        <v>253</v>
      </c>
      <c r="D384" s="13">
        <v>34005</v>
      </c>
      <c r="E384" s="13" t="s">
        <v>251</v>
      </c>
      <c r="F384" s="13">
        <v>45979</v>
      </c>
      <c r="G384" s="13" t="s">
        <v>343</v>
      </c>
      <c r="H384" s="13" t="s">
        <v>319</v>
      </c>
      <c r="I384" s="13" t="s">
        <v>85</v>
      </c>
      <c r="J384" s="13" t="s">
        <v>86</v>
      </c>
      <c r="K384" s="13" t="s">
        <v>347</v>
      </c>
      <c r="L384" s="4">
        <v>2399</v>
      </c>
      <c r="M384" s="4">
        <v>123</v>
      </c>
      <c r="N384" s="14" t="s">
        <v>37</v>
      </c>
      <c r="O384" s="15" t="s">
        <v>679</v>
      </c>
      <c r="P384" s="68">
        <v>270.74</v>
      </c>
      <c r="Q384" s="61">
        <v>269.89</v>
      </c>
      <c r="R384" s="65">
        <f t="shared" si="58"/>
        <v>0.12261775362318841</v>
      </c>
      <c r="S384" s="65">
        <f t="shared" si="59"/>
        <v>0.12223278985507245</v>
      </c>
      <c r="T384" s="15">
        <v>1.29812264000146E-2</v>
      </c>
      <c r="U384" s="15">
        <v>1.0706881E-2</v>
      </c>
      <c r="V384" s="15">
        <f t="shared" si="60"/>
        <v>-2.2743454000146001E-3</v>
      </c>
      <c r="W384" s="15">
        <f t="shared" si="61"/>
        <v>-17.520266035973627</v>
      </c>
      <c r="X384" s="15">
        <v>5.7583336085751807E-3</v>
      </c>
      <c r="Y384" s="15">
        <v>4.8996809999999995E-3</v>
      </c>
      <c r="Z384" s="15">
        <f t="shared" si="62"/>
        <v>-8.5865260857518125E-4</v>
      </c>
      <c r="AA384" s="16">
        <f t="shared" si="63"/>
        <v>-14.9114772943425</v>
      </c>
      <c r="AB384" s="13">
        <v>0.01</v>
      </c>
      <c r="AC384" s="13">
        <v>0</v>
      </c>
      <c r="AD384" s="13">
        <v>0</v>
      </c>
      <c r="AE384" s="13">
        <v>0</v>
      </c>
      <c r="AF384" s="53">
        <f t="shared" si="68"/>
        <v>0</v>
      </c>
      <c r="AG384" s="53">
        <f t="shared" si="70"/>
        <v>4.3570470932602167E-4</v>
      </c>
      <c r="AH384" s="53">
        <f t="shared" si="64"/>
        <v>4.3570470932602167E-4</v>
      </c>
      <c r="AI384" s="53" t="str">
        <f t="shared" si="65"/>
        <v>0.00</v>
      </c>
      <c r="AJ384" s="44">
        <v>221112</v>
      </c>
      <c r="AK384" s="15" t="s">
        <v>686</v>
      </c>
      <c r="AL384" s="14" t="s">
        <v>76</v>
      </c>
      <c r="AM384" s="39" t="s">
        <v>58</v>
      </c>
      <c r="AN384" s="39" t="s">
        <v>59</v>
      </c>
      <c r="AO384" s="39" t="s">
        <v>77</v>
      </c>
      <c r="AP384" s="39" t="s">
        <v>61</v>
      </c>
      <c r="AQ384" s="20"/>
      <c r="AR384" s="20"/>
      <c r="AS384" s="20"/>
      <c r="AT384" s="20"/>
      <c r="AU384" s="20"/>
      <c r="AV384" s="20"/>
      <c r="AW384" s="20"/>
      <c r="AX384" s="20"/>
      <c r="AY384" s="20"/>
      <c r="AZ384" s="20"/>
      <c r="BA384" s="20"/>
      <c r="BB384" s="20"/>
    </row>
    <row r="385" spans="1:54" ht="26.1" customHeight="1" x14ac:dyDescent="0.25">
      <c r="A385" s="21">
        <v>424</v>
      </c>
      <c r="B385" s="39" t="s">
        <v>19</v>
      </c>
      <c r="C385" s="13" t="s">
        <v>253</v>
      </c>
      <c r="D385" s="13">
        <v>34005</v>
      </c>
      <c r="E385" s="13" t="s">
        <v>251</v>
      </c>
      <c r="F385" s="13">
        <v>45979</v>
      </c>
      <c r="G385" s="13" t="s">
        <v>343</v>
      </c>
      <c r="H385" s="13" t="s">
        <v>319</v>
      </c>
      <c r="I385" s="13" t="s">
        <v>85</v>
      </c>
      <c r="J385" s="13" t="s">
        <v>86</v>
      </c>
      <c r="K385" s="13" t="s">
        <v>347</v>
      </c>
      <c r="L385" s="4">
        <v>2399</v>
      </c>
      <c r="M385" s="4">
        <v>123</v>
      </c>
      <c r="N385" s="14" t="s">
        <v>34</v>
      </c>
      <c r="O385" s="15" t="s">
        <v>679</v>
      </c>
      <c r="P385" s="68">
        <v>270.74</v>
      </c>
      <c r="Q385" s="61">
        <v>269.89</v>
      </c>
      <c r="R385" s="65">
        <f t="shared" si="58"/>
        <v>0.12261775362318841</v>
      </c>
      <c r="S385" s="65">
        <f t="shared" si="59"/>
        <v>0.12223278985507245</v>
      </c>
      <c r="T385" s="15">
        <v>0</v>
      </c>
      <c r="U385" s="15">
        <v>0</v>
      </c>
      <c r="V385" s="15">
        <f t="shared" si="60"/>
        <v>0</v>
      </c>
      <c r="W385" s="15" t="str">
        <f t="shared" si="61"/>
        <v>0.00</v>
      </c>
      <c r="X385" s="15">
        <v>0</v>
      </c>
      <c r="Y385" s="15">
        <v>0</v>
      </c>
      <c r="Z385" s="15">
        <f t="shared" si="62"/>
        <v>0</v>
      </c>
      <c r="AA385" s="16" t="str">
        <f t="shared" si="63"/>
        <v>0</v>
      </c>
      <c r="AB385" s="13">
        <v>0</v>
      </c>
      <c r="AC385" s="13">
        <v>0</v>
      </c>
      <c r="AD385" s="13">
        <v>0</v>
      </c>
      <c r="AE385" s="13">
        <v>0</v>
      </c>
      <c r="AF385" s="53">
        <f t="shared" si="68"/>
        <v>0</v>
      </c>
      <c r="AG385" s="53">
        <f t="shared" si="70"/>
        <v>0</v>
      </c>
      <c r="AH385" s="53">
        <f t="shared" si="64"/>
        <v>0</v>
      </c>
      <c r="AI385" s="53" t="str">
        <f t="shared" si="65"/>
        <v>0.00</v>
      </c>
      <c r="AJ385" s="44">
        <v>221112</v>
      </c>
      <c r="AK385" s="15" t="s">
        <v>686</v>
      </c>
      <c r="AL385" s="14" t="s">
        <v>76</v>
      </c>
      <c r="AM385" s="39" t="s">
        <v>58</v>
      </c>
      <c r="AN385" s="39" t="s">
        <v>59</v>
      </c>
      <c r="AO385" s="39" t="s">
        <v>77</v>
      </c>
      <c r="AP385" s="39" t="s">
        <v>61</v>
      </c>
      <c r="AQ385" s="20"/>
      <c r="AR385" s="20"/>
      <c r="AS385" s="20"/>
      <c r="AT385" s="20"/>
      <c r="AU385" s="20"/>
      <c r="AV385" s="20"/>
      <c r="AW385" s="20"/>
      <c r="AX385" s="20"/>
      <c r="AY385" s="20"/>
      <c r="AZ385" s="20"/>
      <c r="BA385" s="20"/>
      <c r="BB385" s="20"/>
    </row>
    <row r="386" spans="1:54" ht="26.1" customHeight="1" x14ac:dyDescent="0.25">
      <c r="A386" s="21">
        <v>447</v>
      </c>
      <c r="B386" s="39" t="s">
        <v>19</v>
      </c>
      <c r="C386" s="13" t="s">
        <v>253</v>
      </c>
      <c r="D386" s="13">
        <v>34005</v>
      </c>
      <c r="E386" s="13" t="s">
        <v>251</v>
      </c>
      <c r="F386" s="13">
        <v>45979</v>
      </c>
      <c r="G386" s="13" t="s">
        <v>343</v>
      </c>
      <c r="H386" s="13" t="s">
        <v>272</v>
      </c>
      <c r="I386" s="13" t="s">
        <v>85</v>
      </c>
      <c r="J386" s="13" t="s">
        <v>86</v>
      </c>
      <c r="K386" s="13" t="s">
        <v>350</v>
      </c>
      <c r="L386" s="4">
        <v>2399</v>
      </c>
      <c r="M386" s="4">
        <v>124</v>
      </c>
      <c r="N386" s="14" t="s">
        <v>40</v>
      </c>
      <c r="O386" s="15" t="s">
        <v>679</v>
      </c>
      <c r="P386" s="68">
        <v>6</v>
      </c>
      <c r="Q386" s="61">
        <v>290.45</v>
      </c>
      <c r="R386" s="65">
        <f t="shared" si="58"/>
        <v>2.717391304347826E-3</v>
      </c>
      <c r="S386" s="65">
        <f t="shared" si="59"/>
        <v>0.131544384057971</v>
      </c>
      <c r="T386" s="15">
        <v>0.62880250217321498</v>
      </c>
      <c r="U386" s="15">
        <v>0.52503937300000003</v>
      </c>
      <c r="V386" s="15">
        <f t="shared" si="60"/>
        <v>-0.10376312917321495</v>
      </c>
      <c r="W386" s="15">
        <f t="shared" si="61"/>
        <v>-16.501704241728913</v>
      </c>
      <c r="X386" s="15">
        <v>0.33548437855841418</v>
      </c>
      <c r="Y386" s="15">
        <v>0.29071841999999998</v>
      </c>
      <c r="Z386" s="15">
        <f t="shared" si="62"/>
        <v>-4.4765958558414198E-2</v>
      </c>
      <c r="AA386" s="16">
        <f t="shared" si="63"/>
        <v>-13.343678996552622</v>
      </c>
      <c r="AB386" s="13">
        <v>0.63</v>
      </c>
      <c r="AC386" s="13">
        <v>0</v>
      </c>
      <c r="AD386" s="13">
        <v>0</v>
      </c>
      <c r="AE386" s="13">
        <v>0</v>
      </c>
      <c r="AF386" s="53">
        <f t="shared" si="68"/>
        <v>0</v>
      </c>
      <c r="AG386" s="53">
        <f t="shared" si="70"/>
        <v>2.4022179652263727E-2</v>
      </c>
      <c r="AH386" s="53">
        <f t="shared" si="64"/>
        <v>2.4022179652263727E-2</v>
      </c>
      <c r="AI386" s="53" t="str">
        <f t="shared" si="65"/>
        <v>0.00</v>
      </c>
      <c r="AJ386" s="44">
        <v>221112</v>
      </c>
      <c r="AK386" s="15" t="s">
        <v>686</v>
      </c>
      <c r="AL386" s="14" t="s">
        <v>57</v>
      </c>
      <c r="AM386" s="39" t="s">
        <v>58</v>
      </c>
      <c r="AN386" s="39" t="s">
        <v>59</v>
      </c>
      <c r="AO386" s="39" t="s">
        <v>60</v>
      </c>
      <c r="AP386" s="39" t="s">
        <v>61</v>
      </c>
      <c r="AQ386" s="20"/>
      <c r="AR386" s="20"/>
      <c r="AS386" s="20"/>
      <c r="AT386" s="20"/>
      <c r="AU386" s="20"/>
      <c r="AV386" s="20"/>
      <c r="AW386" s="20"/>
      <c r="AX386" s="20"/>
      <c r="AY386" s="20"/>
      <c r="AZ386" s="20"/>
      <c r="BA386" s="20"/>
      <c r="BB386" s="20"/>
    </row>
    <row r="387" spans="1:54" ht="26.1" customHeight="1" x14ac:dyDescent="0.25">
      <c r="A387" s="21">
        <v>448</v>
      </c>
      <c r="B387" s="39" t="s">
        <v>19</v>
      </c>
      <c r="C387" s="13" t="s">
        <v>253</v>
      </c>
      <c r="D387" s="13">
        <v>34005</v>
      </c>
      <c r="E387" s="13" t="s">
        <v>251</v>
      </c>
      <c r="F387" s="13">
        <v>45979</v>
      </c>
      <c r="G387" s="13" t="s">
        <v>343</v>
      </c>
      <c r="H387" s="13" t="s">
        <v>272</v>
      </c>
      <c r="I387" s="13" t="s">
        <v>85</v>
      </c>
      <c r="J387" s="13" t="s">
        <v>86</v>
      </c>
      <c r="K387" s="13" t="s">
        <v>350</v>
      </c>
      <c r="L387" s="4">
        <v>2399</v>
      </c>
      <c r="M387" s="4">
        <v>124</v>
      </c>
      <c r="N387" s="14" t="s">
        <v>38</v>
      </c>
      <c r="O387" s="15" t="s">
        <v>679</v>
      </c>
      <c r="P387" s="68">
        <v>6</v>
      </c>
      <c r="Q387" s="61">
        <v>290.45</v>
      </c>
      <c r="R387" s="65">
        <f t="shared" si="58"/>
        <v>2.717391304347826E-3</v>
      </c>
      <c r="S387" s="65">
        <f t="shared" si="59"/>
        <v>0.131544384057971</v>
      </c>
      <c r="T387" s="15">
        <v>0.45139213255756699</v>
      </c>
      <c r="U387" s="15">
        <v>0.37690473800000002</v>
      </c>
      <c r="V387" s="15">
        <f t="shared" si="60"/>
        <v>-7.4487394557566977E-2</v>
      </c>
      <c r="W387" s="15">
        <f t="shared" si="61"/>
        <v>-16.501704213479496</v>
      </c>
      <c r="X387" s="15">
        <v>0.24083079910441779</v>
      </c>
      <c r="Y387" s="15">
        <v>0.20869511099999999</v>
      </c>
      <c r="Z387" s="15">
        <f t="shared" si="62"/>
        <v>-3.2135688104417803E-2</v>
      </c>
      <c r="AA387" s="16">
        <f t="shared" si="63"/>
        <v>-13.343678725446004</v>
      </c>
      <c r="AB387" s="13">
        <v>0.45</v>
      </c>
      <c r="AC387" s="13">
        <v>0</v>
      </c>
      <c r="AD387" s="13">
        <v>0</v>
      </c>
      <c r="AE387" s="13">
        <v>0</v>
      </c>
      <c r="AF387" s="53">
        <f t="shared" si="68"/>
        <v>0</v>
      </c>
      <c r="AG387" s="53">
        <f t="shared" si="70"/>
        <v>1.7244560729901878E-2</v>
      </c>
      <c r="AH387" s="53">
        <f t="shared" si="64"/>
        <v>1.7244560729901878E-2</v>
      </c>
      <c r="AI387" s="53" t="str">
        <f t="shared" si="65"/>
        <v>0.00</v>
      </c>
      <c r="AJ387" s="44">
        <v>221112</v>
      </c>
      <c r="AK387" s="15" t="s">
        <v>686</v>
      </c>
      <c r="AL387" s="14" t="s">
        <v>57</v>
      </c>
      <c r="AM387" s="39" t="s">
        <v>58</v>
      </c>
      <c r="AN387" s="39" t="s">
        <v>59</v>
      </c>
      <c r="AO387" s="39" t="s">
        <v>60</v>
      </c>
      <c r="AP387" s="39" t="s">
        <v>61</v>
      </c>
      <c r="AQ387" s="20"/>
      <c r="AR387" s="20"/>
      <c r="AS387" s="20"/>
      <c r="AT387" s="20"/>
      <c r="AU387" s="20"/>
      <c r="AV387" s="20"/>
      <c r="AW387" s="20"/>
      <c r="AX387" s="20"/>
      <c r="AY387" s="20"/>
      <c r="AZ387" s="20"/>
      <c r="BA387" s="20"/>
      <c r="BB387" s="20"/>
    </row>
    <row r="388" spans="1:54" ht="26.1" customHeight="1" x14ac:dyDescent="0.25">
      <c r="A388" s="21">
        <v>449</v>
      </c>
      <c r="B388" s="39" t="s">
        <v>19</v>
      </c>
      <c r="C388" s="13" t="s">
        <v>253</v>
      </c>
      <c r="D388" s="13">
        <v>34005</v>
      </c>
      <c r="E388" s="13" t="s">
        <v>251</v>
      </c>
      <c r="F388" s="13">
        <v>45979</v>
      </c>
      <c r="G388" s="13" t="s">
        <v>343</v>
      </c>
      <c r="H388" s="13" t="s">
        <v>272</v>
      </c>
      <c r="I388" s="13" t="s">
        <v>85</v>
      </c>
      <c r="J388" s="13" t="s">
        <v>86</v>
      </c>
      <c r="K388" s="13" t="s">
        <v>350</v>
      </c>
      <c r="L388" s="4">
        <v>2399</v>
      </c>
      <c r="M388" s="4">
        <v>124</v>
      </c>
      <c r="N388" s="14" t="s">
        <v>39</v>
      </c>
      <c r="O388" s="15" t="s">
        <v>679</v>
      </c>
      <c r="P388" s="68">
        <v>6</v>
      </c>
      <c r="Q388" s="61">
        <v>290.45</v>
      </c>
      <c r="R388" s="65">
        <f t="shared" si="58"/>
        <v>2.717391304347826E-3</v>
      </c>
      <c r="S388" s="65">
        <f t="shared" si="59"/>
        <v>0.131544384057971</v>
      </c>
      <c r="T388" s="15">
        <v>0.45139213255756699</v>
      </c>
      <c r="U388" s="15">
        <v>0.37690473800000002</v>
      </c>
      <c r="V388" s="15">
        <f t="shared" si="60"/>
        <v>-7.4487394557566977E-2</v>
      </c>
      <c r="W388" s="15">
        <f t="shared" si="61"/>
        <v>-16.501704213479496</v>
      </c>
      <c r="X388" s="15">
        <v>0.24083079910441779</v>
      </c>
      <c r="Y388" s="15">
        <v>0.20869511099999999</v>
      </c>
      <c r="Z388" s="15">
        <f t="shared" si="62"/>
        <v>-3.2135688104417803E-2</v>
      </c>
      <c r="AA388" s="16">
        <f t="shared" si="63"/>
        <v>-13.343678725446004</v>
      </c>
      <c r="AB388" s="13">
        <v>0.45</v>
      </c>
      <c r="AC388" s="13">
        <v>0</v>
      </c>
      <c r="AD388" s="13">
        <v>0</v>
      </c>
      <c r="AE388" s="13">
        <v>0</v>
      </c>
      <c r="AF388" s="53">
        <f t="shared" si="68"/>
        <v>0</v>
      </c>
      <c r="AG388" s="53">
        <f t="shared" si="70"/>
        <v>1.7244560729901878E-2</v>
      </c>
      <c r="AH388" s="53">
        <f t="shared" si="64"/>
        <v>1.7244560729901878E-2</v>
      </c>
      <c r="AI388" s="53" t="str">
        <f t="shared" si="65"/>
        <v>0.00</v>
      </c>
      <c r="AJ388" s="44">
        <v>221112</v>
      </c>
      <c r="AK388" s="15" t="s">
        <v>686</v>
      </c>
      <c r="AL388" s="14" t="s">
        <v>57</v>
      </c>
      <c r="AM388" s="39" t="s">
        <v>58</v>
      </c>
      <c r="AN388" s="39" t="s">
        <v>59</v>
      </c>
      <c r="AO388" s="39" t="s">
        <v>60</v>
      </c>
      <c r="AP388" s="39" t="s">
        <v>61</v>
      </c>
      <c r="AQ388" s="20"/>
      <c r="AR388" s="20"/>
      <c r="AS388" s="20"/>
      <c r="AT388" s="20"/>
      <c r="AU388" s="20"/>
      <c r="AV388" s="20"/>
      <c r="AW388" s="20"/>
      <c r="AX388" s="20"/>
      <c r="AY388" s="20"/>
      <c r="AZ388" s="20"/>
      <c r="BA388" s="20"/>
      <c r="BB388" s="20"/>
    </row>
    <row r="389" spans="1:54" ht="26.1" customHeight="1" x14ac:dyDescent="0.25">
      <c r="A389" s="21">
        <v>450</v>
      </c>
      <c r="B389" s="39" t="s">
        <v>19</v>
      </c>
      <c r="C389" s="13" t="s">
        <v>253</v>
      </c>
      <c r="D389" s="13">
        <v>34005</v>
      </c>
      <c r="E389" s="13" t="s">
        <v>251</v>
      </c>
      <c r="F389" s="13">
        <v>45979</v>
      </c>
      <c r="G389" s="13" t="s">
        <v>343</v>
      </c>
      <c r="H389" s="13" t="s">
        <v>272</v>
      </c>
      <c r="I389" s="13" t="s">
        <v>85</v>
      </c>
      <c r="J389" s="13" t="s">
        <v>86</v>
      </c>
      <c r="K389" s="13" t="s">
        <v>350</v>
      </c>
      <c r="L389" s="4">
        <v>2399</v>
      </c>
      <c r="M389" s="4">
        <v>124</v>
      </c>
      <c r="N389" s="14" t="s">
        <v>37</v>
      </c>
      <c r="O389" s="15" t="s">
        <v>679</v>
      </c>
      <c r="P389" s="68">
        <v>6</v>
      </c>
      <c r="Q389" s="61">
        <v>290.45</v>
      </c>
      <c r="R389" s="65">
        <f t="shared" si="58"/>
        <v>2.717391304347826E-3</v>
      </c>
      <c r="S389" s="65">
        <f t="shared" si="59"/>
        <v>0.131544384057971</v>
      </c>
      <c r="T389" s="15">
        <v>5.8067985600016997E-2</v>
      </c>
      <c r="U389" s="15">
        <v>4.8485778E-2</v>
      </c>
      <c r="V389" s="15">
        <f t="shared" si="60"/>
        <v>-9.5822076000169967E-3</v>
      </c>
      <c r="W389" s="15">
        <f t="shared" si="61"/>
        <v>-16.501704856822503</v>
      </c>
      <c r="X389" s="15">
        <v>3.098095506273265E-2</v>
      </c>
      <c r="Y389" s="15">
        <v>2.6846956000000002E-2</v>
      </c>
      <c r="Z389" s="15">
        <f t="shared" si="62"/>
        <v>-4.1339990627326482E-3</v>
      </c>
      <c r="AA389" s="16">
        <f t="shared" si="63"/>
        <v>-13.343678574020087</v>
      </c>
      <c r="AB389" s="13">
        <v>0.06</v>
      </c>
      <c r="AC389" s="13">
        <v>0</v>
      </c>
      <c r="AD389" s="13">
        <v>0</v>
      </c>
      <c r="AE389" s="13">
        <v>0</v>
      </c>
      <c r="AF389" s="53">
        <f t="shared" si="68"/>
        <v>0</v>
      </c>
      <c r="AG389" s="53">
        <f t="shared" si="70"/>
        <v>2.2183747426407301E-3</v>
      </c>
      <c r="AH389" s="53">
        <f t="shared" si="64"/>
        <v>2.2183747426407301E-3</v>
      </c>
      <c r="AI389" s="53" t="str">
        <f t="shared" si="65"/>
        <v>0.00</v>
      </c>
      <c r="AJ389" s="44">
        <v>221112</v>
      </c>
      <c r="AK389" s="15" t="s">
        <v>686</v>
      </c>
      <c r="AL389" s="14" t="s">
        <v>57</v>
      </c>
      <c r="AM389" s="39" t="s">
        <v>58</v>
      </c>
      <c r="AN389" s="39" t="s">
        <v>59</v>
      </c>
      <c r="AO389" s="39" t="s">
        <v>60</v>
      </c>
      <c r="AP389" s="39" t="s">
        <v>61</v>
      </c>
      <c r="AQ389" s="20"/>
      <c r="AR389" s="20"/>
      <c r="AS389" s="20"/>
      <c r="AT389" s="20"/>
      <c r="AU389" s="20"/>
      <c r="AV389" s="20"/>
      <c r="AW389" s="20"/>
      <c r="AX389" s="20"/>
      <c r="AY389" s="20"/>
      <c r="AZ389" s="20"/>
      <c r="BA389" s="20"/>
      <c r="BB389" s="20"/>
    </row>
    <row r="390" spans="1:54" ht="26.1" customHeight="1" x14ac:dyDescent="0.25">
      <c r="A390" s="21">
        <v>1672</v>
      </c>
      <c r="B390" s="39" t="s">
        <v>19</v>
      </c>
      <c r="C390" s="13" t="s">
        <v>253</v>
      </c>
      <c r="D390" s="13">
        <v>34005</v>
      </c>
      <c r="E390" s="13" t="s">
        <v>251</v>
      </c>
      <c r="F390" s="13">
        <v>45979</v>
      </c>
      <c r="G390" s="13" t="s">
        <v>343</v>
      </c>
      <c r="H390" s="13" t="s">
        <v>272</v>
      </c>
      <c r="I390" s="13" t="s">
        <v>85</v>
      </c>
      <c r="J390" s="13" t="s">
        <v>86</v>
      </c>
      <c r="K390" s="13" t="s">
        <v>350</v>
      </c>
      <c r="L390" s="4">
        <v>2399</v>
      </c>
      <c r="M390" s="4">
        <v>124</v>
      </c>
      <c r="N390" s="14" t="s">
        <v>34</v>
      </c>
      <c r="O390" s="15" t="s">
        <v>679</v>
      </c>
      <c r="P390" s="68">
        <v>6</v>
      </c>
      <c r="Q390" s="61">
        <v>290.45</v>
      </c>
      <c r="R390" s="65">
        <f t="shared" si="58"/>
        <v>2.717391304347826E-3</v>
      </c>
      <c r="S390" s="65">
        <f t="shared" si="59"/>
        <v>0.131544384057971</v>
      </c>
      <c r="T390" s="15">
        <v>0.56894663524505895</v>
      </c>
      <c r="U390" s="15">
        <v>0.47506074500000001</v>
      </c>
      <c r="V390" s="15">
        <f t="shared" si="60"/>
        <v>-9.3885890245058945E-2</v>
      </c>
      <c r="W390" s="15">
        <f t="shared" si="61"/>
        <v>-16.50170410175992</v>
      </c>
      <c r="X390" s="15">
        <v>0.30354953693474718</v>
      </c>
      <c r="Y390" s="15">
        <v>0.26304486100000002</v>
      </c>
      <c r="Z390" s="15">
        <f t="shared" si="62"/>
        <v>-4.0504675934747159E-2</v>
      </c>
      <c r="AA390" s="16">
        <f t="shared" si="63"/>
        <v>-13.343679039594214</v>
      </c>
      <c r="AB390" s="13">
        <v>0.56999999999999995</v>
      </c>
      <c r="AC390" s="13">
        <v>9.76</v>
      </c>
      <c r="AD390" s="13">
        <v>0</v>
      </c>
      <c r="AE390" s="13">
        <v>0</v>
      </c>
      <c r="AF390" s="53">
        <f t="shared" si="68"/>
        <v>4.8799999999999998E-3</v>
      </c>
      <c r="AG390" s="53">
        <f t="shared" si="70"/>
        <v>2.1735502372181102E-2</v>
      </c>
      <c r="AH390" s="53">
        <f t="shared" si="64"/>
        <v>1.6855502372181103E-2</v>
      </c>
      <c r="AI390" s="53">
        <f t="shared" si="65"/>
        <v>345.39963877420297</v>
      </c>
      <c r="AJ390" s="44">
        <v>221112</v>
      </c>
      <c r="AK390" s="15" t="s">
        <v>686</v>
      </c>
      <c r="AL390" s="14" t="s">
        <v>57</v>
      </c>
      <c r="AM390" s="39" t="s">
        <v>58</v>
      </c>
      <c r="AN390" s="39" t="s">
        <v>59</v>
      </c>
      <c r="AO390" s="39" t="s">
        <v>60</v>
      </c>
      <c r="AP390" s="39" t="s">
        <v>61</v>
      </c>
      <c r="AQ390" s="20"/>
      <c r="AR390" s="20"/>
      <c r="AS390" s="20"/>
      <c r="AT390" s="20"/>
      <c r="AU390" s="20"/>
      <c r="AV390" s="20"/>
      <c r="AW390" s="20"/>
      <c r="AX390" s="20"/>
      <c r="AY390" s="20"/>
      <c r="AZ390" s="20"/>
      <c r="BA390" s="20"/>
      <c r="BB390" s="20"/>
    </row>
    <row r="391" spans="1:54" ht="26.1" customHeight="1" x14ac:dyDescent="0.25">
      <c r="A391" s="21">
        <v>1845</v>
      </c>
      <c r="B391" s="39" t="s">
        <v>19</v>
      </c>
      <c r="C391" s="13" t="s">
        <v>253</v>
      </c>
      <c r="D391" s="13">
        <v>34005</v>
      </c>
      <c r="E391" s="13" t="s">
        <v>251</v>
      </c>
      <c r="F391" s="13">
        <v>45979</v>
      </c>
      <c r="G391" s="13" t="s">
        <v>343</v>
      </c>
      <c r="H391" s="13" t="s">
        <v>272</v>
      </c>
      <c r="I391" s="13" t="s">
        <v>85</v>
      </c>
      <c r="J391" s="13" t="s">
        <v>86</v>
      </c>
      <c r="K391" s="13" t="s">
        <v>350</v>
      </c>
      <c r="L391" s="4">
        <v>2399</v>
      </c>
      <c r="M391" s="4">
        <v>124</v>
      </c>
      <c r="N391" s="14" t="s">
        <v>35</v>
      </c>
      <c r="O391" s="15" t="s">
        <v>679</v>
      </c>
      <c r="P391" s="68">
        <v>6</v>
      </c>
      <c r="Q391" s="61">
        <v>290.45</v>
      </c>
      <c r="R391" s="65">
        <f t="shared" si="58"/>
        <v>2.717391304347826E-3</v>
      </c>
      <c r="S391" s="65">
        <f t="shared" si="59"/>
        <v>0.131544384057971</v>
      </c>
      <c r="T391" s="15">
        <v>7.1950412370289198</v>
      </c>
      <c r="U391" s="15">
        <v>6.0077368169999996</v>
      </c>
      <c r="V391" s="15">
        <f t="shared" si="60"/>
        <v>-1.1873044200289202</v>
      </c>
      <c r="W391" s="15">
        <f t="shared" si="61"/>
        <v>-16.501704172569816</v>
      </c>
      <c r="X391" s="15">
        <v>3.8387632519977997</v>
      </c>
      <c r="Y391" s="15">
        <v>3.3265310069999998</v>
      </c>
      <c r="Z391" s="15">
        <f t="shared" si="62"/>
        <v>-0.51223224499779985</v>
      </c>
      <c r="AA391" s="16">
        <f t="shared" si="63"/>
        <v>-13.343678976066572</v>
      </c>
      <c r="AB391" s="13">
        <v>7.2</v>
      </c>
      <c r="AC391" s="13">
        <v>110.13</v>
      </c>
      <c r="AD391" s="13">
        <v>0</v>
      </c>
      <c r="AE391" s="13">
        <v>48.04</v>
      </c>
      <c r="AF391" s="53">
        <f t="shared" si="68"/>
        <v>5.5064999999999996E-2</v>
      </c>
      <c r="AG391" s="53">
        <f>IFERROR(AF391+(AF391*(AA391/100)),"0.00")</f>
        <v>4.7717303171828936E-2</v>
      </c>
      <c r="AH391" s="53">
        <f t="shared" si="64"/>
        <v>-7.3476968281710603E-3</v>
      </c>
      <c r="AI391" s="53">
        <f t="shared" si="65"/>
        <v>-13.343678976066577</v>
      </c>
      <c r="AJ391" s="44">
        <v>221112</v>
      </c>
      <c r="AK391" s="15" t="s">
        <v>686</v>
      </c>
      <c r="AL391" s="14" t="s">
        <v>57</v>
      </c>
      <c r="AM391" s="39" t="s">
        <v>58</v>
      </c>
      <c r="AN391" s="39" t="s">
        <v>59</v>
      </c>
      <c r="AO391" s="39" t="s">
        <v>60</v>
      </c>
      <c r="AP391" s="39" t="s">
        <v>61</v>
      </c>
      <c r="AQ391" s="20"/>
      <c r="AR391" s="20"/>
      <c r="AS391" s="20"/>
      <c r="AT391" s="20"/>
      <c r="AU391" s="20"/>
      <c r="AV391" s="20"/>
      <c r="AW391" s="20"/>
      <c r="AX391" s="20"/>
      <c r="AY391" s="20"/>
      <c r="AZ391" s="20"/>
      <c r="BA391" s="20"/>
      <c r="BB391" s="20"/>
    </row>
    <row r="392" spans="1:54" ht="26.1" customHeight="1" x14ac:dyDescent="0.25">
      <c r="A392" s="21">
        <v>1870</v>
      </c>
      <c r="B392" s="40" t="s">
        <v>19</v>
      </c>
      <c r="C392" s="13" t="s">
        <v>253</v>
      </c>
      <c r="D392" s="13">
        <v>34005</v>
      </c>
      <c r="E392" s="13" t="s">
        <v>251</v>
      </c>
      <c r="F392" s="13">
        <v>45979</v>
      </c>
      <c r="G392" s="13" t="s">
        <v>343</v>
      </c>
      <c r="H392" s="13" t="s">
        <v>272</v>
      </c>
      <c r="I392" s="13" t="s">
        <v>85</v>
      </c>
      <c r="J392" s="13" t="s">
        <v>86</v>
      </c>
      <c r="K392" s="13" t="s">
        <v>350</v>
      </c>
      <c r="L392" s="4">
        <v>2399</v>
      </c>
      <c r="M392" s="4">
        <v>124</v>
      </c>
      <c r="N392" s="13" t="s">
        <v>36</v>
      </c>
      <c r="O392" s="15" t="s">
        <v>679</v>
      </c>
      <c r="P392" s="68">
        <v>6</v>
      </c>
      <c r="Q392" s="61">
        <v>290.45</v>
      </c>
      <c r="R392" s="65">
        <f t="shared" ref="R392:R455" si="71">P392/2208</f>
        <v>2.717391304347826E-3</v>
      </c>
      <c r="S392" s="65">
        <f t="shared" ref="S392:S455" si="72">Q392/2208</f>
        <v>0.131544384057971</v>
      </c>
      <c r="T392" s="15">
        <v>8.6598427306507393</v>
      </c>
      <c r="U392" s="15">
        <v>7.1936652060000004</v>
      </c>
      <c r="V392" s="15">
        <f t="shared" ref="V392:V455" si="73">U392-T392</f>
        <v>-1.4661775246507389</v>
      </c>
      <c r="W392" s="15">
        <f t="shared" ref="W392:W455" si="74">IFERROR(((U392-T392)/T392)*100,"0.00")</f>
        <v>-16.930763874744915</v>
      </c>
      <c r="X392" s="15">
        <v>4.2567503006574601</v>
      </c>
      <c r="Y392" s="15">
        <v>3.6887432059999998</v>
      </c>
      <c r="Z392" s="15">
        <f t="shared" ref="Z392:Z455" si="75">Y392-X392</f>
        <v>-0.56800709465746024</v>
      </c>
      <c r="AA392" s="16">
        <f t="shared" ref="AA392:AA455" si="76">IFERROR(((Y392-X392)/X392)*100,"0")</f>
        <v>-13.343678969605779</v>
      </c>
      <c r="AB392" s="13">
        <v>8.61</v>
      </c>
      <c r="AC392" s="13">
        <v>138.04</v>
      </c>
      <c r="AD392" s="13">
        <v>6.2</v>
      </c>
      <c r="AE392" s="13">
        <v>0</v>
      </c>
      <c r="AF392" s="53">
        <f t="shared" si="68"/>
        <v>6.9019999999999998E-2</v>
      </c>
      <c r="AG392" s="53">
        <f>IFERROR(AF392+(AF392*(AA392/100)),"0.00")</f>
        <v>5.9810192775178087E-2</v>
      </c>
      <c r="AH392" s="53">
        <f t="shared" ref="AH392:AH455" si="77">AG392-AF392</f>
        <v>-9.2098072248219115E-3</v>
      </c>
      <c r="AI392" s="53">
        <f t="shared" ref="AI392:AI455" si="78">IFERROR(((AG392-AF392)/AF392)*100,"0.00")</f>
        <v>-13.343678969605783</v>
      </c>
      <c r="AJ392" s="44">
        <v>221112</v>
      </c>
      <c r="AK392" s="15" t="s">
        <v>686</v>
      </c>
      <c r="AL392" s="14" t="s">
        <v>57</v>
      </c>
      <c r="AM392" s="39" t="s">
        <v>58</v>
      </c>
      <c r="AN392" s="39" t="s">
        <v>59</v>
      </c>
      <c r="AO392" s="39" t="s">
        <v>60</v>
      </c>
      <c r="AP392" s="39" t="s">
        <v>61</v>
      </c>
      <c r="AQ392" s="59"/>
      <c r="AR392" s="20"/>
      <c r="AS392" s="20"/>
      <c r="AT392" s="20"/>
      <c r="AU392" s="20"/>
      <c r="AV392" s="20"/>
      <c r="AW392" s="20"/>
      <c r="AX392" s="20"/>
      <c r="AY392" s="20"/>
      <c r="AZ392" s="20"/>
      <c r="BA392" s="20"/>
      <c r="BB392" s="20"/>
    </row>
    <row r="393" spans="1:54" ht="26.1" customHeight="1" x14ac:dyDescent="0.25">
      <c r="A393" s="21">
        <v>411</v>
      </c>
      <c r="B393" s="39" t="s">
        <v>19</v>
      </c>
      <c r="C393" s="13" t="s">
        <v>253</v>
      </c>
      <c r="D393" s="13">
        <v>34005</v>
      </c>
      <c r="E393" s="13" t="s">
        <v>251</v>
      </c>
      <c r="F393" s="13">
        <v>45979</v>
      </c>
      <c r="G393" s="13" t="s">
        <v>343</v>
      </c>
      <c r="H393" s="13" t="s">
        <v>302</v>
      </c>
      <c r="I393" s="13" t="s">
        <v>85</v>
      </c>
      <c r="J393" s="13" t="s">
        <v>86</v>
      </c>
      <c r="K393" s="13" t="s">
        <v>346</v>
      </c>
      <c r="L393" s="4">
        <v>2399</v>
      </c>
      <c r="M393" s="4">
        <v>124</v>
      </c>
      <c r="N393" s="14" t="s">
        <v>35</v>
      </c>
      <c r="O393" s="15" t="s">
        <v>679</v>
      </c>
      <c r="P393" s="68">
        <v>6</v>
      </c>
      <c r="Q393" s="61">
        <v>290.45</v>
      </c>
      <c r="R393" s="65">
        <f t="shared" si="71"/>
        <v>2.717391304347826E-3</v>
      </c>
      <c r="S393" s="65">
        <f t="shared" si="72"/>
        <v>0.131544384057971</v>
      </c>
      <c r="T393" s="15">
        <v>9.3300099112521795E-2</v>
      </c>
      <c r="U393" s="15">
        <v>7.7903993000000005E-2</v>
      </c>
      <c r="V393" s="15">
        <f t="shared" si="73"/>
        <v>-1.539610611252179E-2</v>
      </c>
      <c r="W393" s="15">
        <f t="shared" si="74"/>
        <v>-16.501703919900208</v>
      </c>
      <c r="X393" s="15">
        <v>4.97783098222793E-2</v>
      </c>
      <c r="Y393" s="15">
        <v>4.3136052000000008E-2</v>
      </c>
      <c r="Z393" s="15">
        <f t="shared" si="75"/>
        <v>-6.6422578222792919E-3</v>
      </c>
      <c r="AA393" s="16">
        <f t="shared" si="76"/>
        <v>-13.343678895474298</v>
      </c>
      <c r="AB393" s="13">
        <v>0.09</v>
      </c>
      <c r="AC393" s="13">
        <v>0</v>
      </c>
      <c r="AD393" s="13">
        <v>0</v>
      </c>
      <c r="AE393" s="13">
        <v>50.37</v>
      </c>
      <c r="AF393" s="53">
        <f t="shared" si="68"/>
        <v>0</v>
      </c>
      <c r="AG393" s="53">
        <f t="shared" ref="AG393:AG404" si="79">IFERROR((((Y393)/Q393)*24),"0.00")</f>
        <v>3.5643492787054577E-3</v>
      </c>
      <c r="AH393" s="53">
        <f t="shared" si="77"/>
        <v>3.5643492787054577E-3</v>
      </c>
      <c r="AI393" s="53" t="str">
        <f t="shared" si="78"/>
        <v>0.00</v>
      </c>
      <c r="AJ393" s="44">
        <v>221112</v>
      </c>
      <c r="AK393" s="15" t="s">
        <v>686</v>
      </c>
      <c r="AL393" s="14" t="s">
        <v>76</v>
      </c>
      <c r="AM393" s="39" t="s">
        <v>58</v>
      </c>
      <c r="AN393" s="39" t="s">
        <v>59</v>
      </c>
      <c r="AO393" s="39" t="s">
        <v>77</v>
      </c>
      <c r="AP393" s="39" t="s">
        <v>61</v>
      </c>
      <c r="AQ393" s="20"/>
      <c r="AR393" s="20"/>
      <c r="AS393" s="20"/>
      <c r="AT393" s="20"/>
      <c r="AU393" s="20"/>
      <c r="AV393" s="20"/>
      <c r="AW393" s="20"/>
      <c r="AX393" s="20"/>
      <c r="AY393" s="20"/>
      <c r="AZ393" s="20"/>
      <c r="BA393" s="20"/>
      <c r="BB393" s="20"/>
    </row>
    <row r="394" spans="1:54" ht="26.1" customHeight="1" x14ac:dyDescent="0.25">
      <c r="A394" s="21">
        <v>412</v>
      </c>
      <c r="B394" s="39" t="s">
        <v>19</v>
      </c>
      <c r="C394" s="13" t="s">
        <v>253</v>
      </c>
      <c r="D394" s="13">
        <v>34005</v>
      </c>
      <c r="E394" s="13" t="s">
        <v>251</v>
      </c>
      <c r="F394" s="13">
        <v>45979</v>
      </c>
      <c r="G394" s="13" t="s">
        <v>343</v>
      </c>
      <c r="H394" s="13" t="s">
        <v>302</v>
      </c>
      <c r="I394" s="13" t="s">
        <v>85</v>
      </c>
      <c r="J394" s="13" t="s">
        <v>86</v>
      </c>
      <c r="K394" s="13" t="s">
        <v>346</v>
      </c>
      <c r="L394" s="4">
        <v>2399</v>
      </c>
      <c r="M394" s="4">
        <v>124</v>
      </c>
      <c r="N394" s="14" t="s">
        <v>40</v>
      </c>
      <c r="O394" s="15" t="s">
        <v>679</v>
      </c>
      <c r="P394" s="68">
        <v>6</v>
      </c>
      <c r="Q394" s="61">
        <v>290.45</v>
      </c>
      <c r="R394" s="65">
        <f t="shared" si="71"/>
        <v>2.717391304347826E-3</v>
      </c>
      <c r="S394" s="65">
        <f t="shared" si="72"/>
        <v>0.131544384057971</v>
      </c>
      <c r="T394" s="15">
        <v>9.4968214901721901E-2</v>
      </c>
      <c r="U394" s="15">
        <v>7.9296841000000007E-2</v>
      </c>
      <c r="V394" s="15">
        <f t="shared" si="73"/>
        <v>-1.5671373901721894E-2</v>
      </c>
      <c r="W394" s="15">
        <f t="shared" si="74"/>
        <v>-16.501704194334341</v>
      </c>
      <c r="X394" s="15">
        <v>5.0668297993397005E-2</v>
      </c>
      <c r="Y394" s="15">
        <v>4.3907283000000005E-2</v>
      </c>
      <c r="Z394" s="15">
        <f t="shared" si="75"/>
        <v>-6.7610149933969993E-3</v>
      </c>
      <c r="AA394" s="16">
        <f t="shared" si="76"/>
        <v>-13.343678909992363</v>
      </c>
      <c r="AB394" s="13">
        <v>0.1</v>
      </c>
      <c r="AC394" s="13">
        <v>0</v>
      </c>
      <c r="AD394" s="13">
        <v>0</v>
      </c>
      <c r="AE394" s="13">
        <v>0</v>
      </c>
      <c r="AF394" s="53">
        <f t="shared" si="68"/>
        <v>0</v>
      </c>
      <c r="AG394" s="53">
        <f t="shared" si="79"/>
        <v>3.6280764055775529E-3</v>
      </c>
      <c r="AH394" s="53">
        <f t="shared" si="77"/>
        <v>3.6280764055775529E-3</v>
      </c>
      <c r="AI394" s="53" t="str">
        <f t="shared" si="78"/>
        <v>0.00</v>
      </c>
      <c r="AJ394" s="44">
        <v>221112</v>
      </c>
      <c r="AK394" s="15" t="s">
        <v>686</v>
      </c>
      <c r="AL394" s="14" t="s">
        <v>76</v>
      </c>
      <c r="AM394" s="39" t="s">
        <v>58</v>
      </c>
      <c r="AN394" s="39" t="s">
        <v>59</v>
      </c>
      <c r="AO394" s="39" t="s">
        <v>77</v>
      </c>
      <c r="AP394" s="39" t="s">
        <v>61</v>
      </c>
      <c r="AQ394" s="20"/>
      <c r="AR394" s="20"/>
      <c r="AS394" s="20"/>
      <c r="AT394" s="20"/>
      <c r="AU394" s="20"/>
      <c r="AV394" s="20"/>
      <c r="AW394" s="20"/>
      <c r="AX394" s="20"/>
      <c r="AY394" s="20"/>
      <c r="AZ394" s="20"/>
      <c r="BA394" s="20"/>
      <c r="BB394" s="20"/>
    </row>
    <row r="395" spans="1:54" ht="26.1" customHeight="1" x14ac:dyDescent="0.25">
      <c r="A395" s="21">
        <v>413</v>
      </c>
      <c r="B395" s="40" t="s">
        <v>19</v>
      </c>
      <c r="C395" s="13" t="s">
        <v>253</v>
      </c>
      <c r="D395" s="13">
        <v>34005</v>
      </c>
      <c r="E395" s="13" t="s">
        <v>251</v>
      </c>
      <c r="F395" s="13">
        <v>45979</v>
      </c>
      <c r="G395" s="13" t="s">
        <v>343</v>
      </c>
      <c r="H395" s="13" t="s">
        <v>302</v>
      </c>
      <c r="I395" s="13" t="s">
        <v>85</v>
      </c>
      <c r="J395" s="13" t="s">
        <v>86</v>
      </c>
      <c r="K395" s="13" t="s">
        <v>346</v>
      </c>
      <c r="L395" s="4">
        <v>2399</v>
      </c>
      <c r="M395" s="4">
        <v>124</v>
      </c>
      <c r="N395" s="13" t="s">
        <v>36</v>
      </c>
      <c r="O395" s="15" t="s">
        <v>679</v>
      </c>
      <c r="P395" s="68">
        <v>6</v>
      </c>
      <c r="Q395" s="61">
        <v>290.45</v>
      </c>
      <c r="R395" s="65">
        <f t="shared" si="71"/>
        <v>2.717391304347826E-3</v>
      </c>
      <c r="S395" s="65">
        <f t="shared" si="72"/>
        <v>0.131544384057971</v>
      </c>
      <c r="T395" s="15">
        <v>0.32809244308568802</v>
      </c>
      <c r="U395" s="15">
        <v>0.27254388600000001</v>
      </c>
      <c r="V395" s="15">
        <f t="shared" si="73"/>
        <v>-5.5548557085688011E-2</v>
      </c>
      <c r="W395" s="15">
        <f t="shared" si="74"/>
        <v>-16.930763952762049</v>
      </c>
      <c r="X395" s="15">
        <v>0.16127401492007221</v>
      </c>
      <c r="Y395" s="15">
        <v>0.13975412800000001</v>
      </c>
      <c r="Z395" s="15">
        <f t="shared" si="75"/>
        <v>-2.1519886920072201E-2</v>
      </c>
      <c r="AA395" s="16">
        <f t="shared" si="76"/>
        <v>-13.343679036413592</v>
      </c>
      <c r="AB395" s="13">
        <v>0.33</v>
      </c>
      <c r="AC395" s="13">
        <v>0</v>
      </c>
      <c r="AD395" s="13">
        <v>1.39</v>
      </c>
      <c r="AE395" s="13">
        <v>0</v>
      </c>
      <c r="AF395" s="53">
        <f t="shared" si="68"/>
        <v>0</v>
      </c>
      <c r="AG395" s="53">
        <f t="shared" si="79"/>
        <v>1.1547939652263729E-2</v>
      </c>
      <c r="AH395" s="53">
        <f t="shared" si="77"/>
        <v>1.1547939652263729E-2</v>
      </c>
      <c r="AI395" s="53" t="str">
        <f t="shared" si="78"/>
        <v>0.00</v>
      </c>
      <c r="AJ395" s="44">
        <v>221112</v>
      </c>
      <c r="AK395" s="15" t="s">
        <v>686</v>
      </c>
      <c r="AL395" s="14" t="s">
        <v>76</v>
      </c>
      <c r="AM395" s="39" t="s">
        <v>58</v>
      </c>
      <c r="AN395" s="39" t="s">
        <v>59</v>
      </c>
      <c r="AO395" s="39" t="s">
        <v>77</v>
      </c>
      <c r="AP395" s="39" t="s">
        <v>61</v>
      </c>
      <c r="AQ395" s="59"/>
      <c r="AR395" s="20"/>
      <c r="AS395" s="20"/>
      <c r="AT395" s="20"/>
      <c r="AU395" s="20"/>
      <c r="AV395" s="20"/>
      <c r="AW395" s="20"/>
      <c r="AX395" s="20"/>
      <c r="AY395" s="20"/>
      <c r="AZ395" s="20"/>
      <c r="BA395" s="20"/>
      <c r="BB395" s="20"/>
    </row>
    <row r="396" spans="1:54" ht="26.1" customHeight="1" x14ac:dyDescent="0.25">
      <c r="A396" s="21">
        <v>414</v>
      </c>
      <c r="B396" s="39" t="s">
        <v>19</v>
      </c>
      <c r="C396" s="13" t="s">
        <v>253</v>
      </c>
      <c r="D396" s="13">
        <v>34005</v>
      </c>
      <c r="E396" s="13" t="s">
        <v>251</v>
      </c>
      <c r="F396" s="13">
        <v>45979</v>
      </c>
      <c r="G396" s="13" t="s">
        <v>343</v>
      </c>
      <c r="H396" s="13" t="s">
        <v>302</v>
      </c>
      <c r="I396" s="13" t="s">
        <v>85</v>
      </c>
      <c r="J396" s="13" t="s">
        <v>86</v>
      </c>
      <c r="K396" s="13" t="s">
        <v>346</v>
      </c>
      <c r="L396" s="4">
        <v>2399</v>
      </c>
      <c r="M396" s="4">
        <v>124</v>
      </c>
      <c r="N396" s="14" t="s">
        <v>38</v>
      </c>
      <c r="O396" s="15" t="s">
        <v>679</v>
      </c>
      <c r="P396" s="68">
        <v>6</v>
      </c>
      <c r="Q396" s="61">
        <v>290.45</v>
      </c>
      <c r="R396" s="65">
        <f t="shared" si="71"/>
        <v>2.717391304347826E-3</v>
      </c>
      <c r="S396" s="65">
        <f t="shared" si="72"/>
        <v>0.131544384057971</v>
      </c>
      <c r="T396" s="15">
        <v>4.9042604202485102E-2</v>
      </c>
      <c r="U396" s="15">
        <v>4.0949738999999999E-2</v>
      </c>
      <c r="V396" s="15">
        <f t="shared" si="73"/>
        <v>-8.0928652024851028E-3</v>
      </c>
      <c r="W396" s="15">
        <f t="shared" si="74"/>
        <v>-16.501703639292099</v>
      </c>
      <c r="X396" s="15">
        <v>2.616565223085697E-2</v>
      </c>
      <c r="Y396" s="15">
        <v>2.2674191000000003E-2</v>
      </c>
      <c r="Z396" s="15">
        <f t="shared" si="75"/>
        <v>-3.4914612308569667E-3</v>
      </c>
      <c r="AA396" s="16">
        <f t="shared" si="76"/>
        <v>-13.343681250718111</v>
      </c>
      <c r="AB396" s="13">
        <v>0.05</v>
      </c>
      <c r="AC396" s="13">
        <v>0</v>
      </c>
      <c r="AD396" s="13">
        <v>0</v>
      </c>
      <c r="AE396" s="13">
        <v>0</v>
      </c>
      <c r="AF396" s="53">
        <f t="shared" si="68"/>
        <v>0</v>
      </c>
      <c r="AG396" s="53">
        <f t="shared" si="79"/>
        <v>1.8735774969874336E-3</v>
      </c>
      <c r="AH396" s="53">
        <f t="shared" si="77"/>
        <v>1.8735774969874336E-3</v>
      </c>
      <c r="AI396" s="53" t="str">
        <f t="shared" si="78"/>
        <v>0.00</v>
      </c>
      <c r="AJ396" s="44">
        <v>221112</v>
      </c>
      <c r="AK396" s="15" t="s">
        <v>686</v>
      </c>
      <c r="AL396" s="14" t="s">
        <v>76</v>
      </c>
      <c r="AM396" s="39" t="s">
        <v>58</v>
      </c>
      <c r="AN396" s="39" t="s">
        <v>59</v>
      </c>
      <c r="AO396" s="39" t="s">
        <v>77</v>
      </c>
      <c r="AP396" s="39" t="s">
        <v>61</v>
      </c>
      <c r="AQ396" s="20"/>
      <c r="AR396" s="20"/>
      <c r="AS396" s="20"/>
      <c r="AT396" s="20"/>
      <c r="AU396" s="20"/>
      <c r="AV396" s="20"/>
      <c r="AW396" s="20"/>
      <c r="AX396" s="20"/>
      <c r="AY396" s="20"/>
      <c r="AZ396" s="20"/>
      <c r="BA396" s="20"/>
      <c r="BB396" s="20"/>
    </row>
    <row r="397" spans="1:54" ht="26.1" customHeight="1" x14ac:dyDescent="0.25">
      <c r="A397" s="21">
        <v>415</v>
      </c>
      <c r="B397" s="39" t="s">
        <v>19</v>
      </c>
      <c r="C397" s="13" t="s">
        <v>253</v>
      </c>
      <c r="D397" s="13">
        <v>34005</v>
      </c>
      <c r="E397" s="13" t="s">
        <v>251</v>
      </c>
      <c r="F397" s="13">
        <v>45979</v>
      </c>
      <c r="G397" s="13" t="s">
        <v>343</v>
      </c>
      <c r="H397" s="13" t="s">
        <v>302</v>
      </c>
      <c r="I397" s="13" t="s">
        <v>85</v>
      </c>
      <c r="J397" s="13" t="s">
        <v>86</v>
      </c>
      <c r="K397" s="13" t="s">
        <v>346</v>
      </c>
      <c r="L397" s="4">
        <v>2399</v>
      </c>
      <c r="M397" s="4">
        <v>124</v>
      </c>
      <c r="N397" s="14" t="s">
        <v>39</v>
      </c>
      <c r="O397" s="15" t="s">
        <v>679</v>
      </c>
      <c r="P397" s="68">
        <v>6</v>
      </c>
      <c r="Q397" s="61">
        <v>290.45</v>
      </c>
      <c r="R397" s="65">
        <f t="shared" si="71"/>
        <v>2.717391304347826E-3</v>
      </c>
      <c r="S397" s="65">
        <f t="shared" si="72"/>
        <v>0.131544384057971</v>
      </c>
      <c r="T397" s="15">
        <v>4.9042604202485102E-2</v>
      </c>
      <c r="U397" s="15">
        <v>4.0949738999999999E-2</v>
      </c>
      <c r="V397" s="15">
        <f t="shared" si="73"/>
        <v>-8.0928652024851028E-3</v>
      </c>
      <c r="W397" s="15">
        <f t="shared" si="74"/>
        <v>-16.501703639292099</v>
      </c>
      <c r="X397" s="15">
        <v>2.616565223085697E-2</v>
      </c>
      <c r="Y397" s="15">
        <v>2.2674191000000003E-2</v>
      </c>
      <c r="Z397" s="15">
        <f t="shared" si="75"/>
        <v>-3.4914612308569667E-3</v>
      </c>
      <c r="AA397" s="16">
        <f t="shared" si="76"/>
        <v>-13.343681250718111</v>
      </c>
      <c r="AB397" s="13">
        <v>0.05</v>
      </c>
      <c r="AC397" s="13">
        <v>0</v>
      </c>
      <c r="AD397" s="13">
        <v>0</v>
      </c>
      <c r="AE397" s="13">
        <v>0</v>
      </c>
      <c r="AF397" s="53">
        <f t="shared" si="68"/>
        <v>0</v>
      </c>
      <c r="AG397" s="53">
        <f t="shared" si="79"/>
        <v>1.8735774969874336E-3</v>
      </c>
      <c r="AH397" s="53">
        <f t="shared" si="77"/>
        <v>1.8735774969874336E-3</v>
      </c>
      <c r="AI397" s="53" t="str">
        <f t="shared" si="78"/>
        <v>0.00</v>
      </c>
      <c r="AJ397" s="44">
        <v>221112</v>
      </c>
      <c r="AK397" s="15" t="s">
        <v>686</v>
      </c>
      <c r="AL397" s="14" t="s">
        <v>76</v>
      </c>
      <c r="AM397" s="39" t="s">
        <v>58</v>
      </c>
      <c r="AN397" s="39" t="s">
        <v>59</v>
      </c>
      <c r="AO397" s="39" t="s">
        <v>77</v>
      </c>
      <c r="AP397" s="39" t="s">
        <v>61</v>
      </c>
      <c r="AQ397" s="20"/>
      <c r="AR397" s="20"/>
      <c r="AS397" s="20"/>
      <c r="AT397" s="20"/>
      <c r="AU397" s="20"/>
      <c r="AV397" s="20"/>
      <c r="AW397" s="20"/>
      <c r="AX397" s="20"/>
      <c r="AY397" s="20"/>
      <c r="AZ397" s="20"/>
      <c r="BA397" s="20"/>
      <c r="BB397" s="20"/>
    </row>
    <row r="398" spans="1:54" ht="26.1" customHeight="1" x14ac:dyDescent="0.25">
      <c r="A398" s="21">
        <v>416</v>
      </c>
      <c r="B398" s="39" t="s">
        <v>19</v>
      </c>
      <c r="C398" s="13" t="s">
        <v>253</v>
      </c>
      <c r="D398" s="13">
        <v>34005</v>
      </c>
      <c r="E398" s="13" t="s">
        <v>251</v>
      </c>
      <c r="F398" s="13">
        <v>45979</v>
      </c>
      <c r="G398" s="13" t="s">
        <v>343</v>
      </c>
      <c r="H398" s="13" t="s">
        <v>302</v>
      </c>
      <c r="I398" s="13" t="s">
        <v>85</v>
      </c>
      <c r="J398" s="13" t="s">
        <v>86</v>
      </c>
      <c r="K398" s="13" t="s">
        <v>346</v>
      </c>
      <c r="L398" s="4">
        <v>2399</v>
      </c>
      <c r="M398" s="4">
        <v>124</v>
      </c>
      <c r="N398" s="14" t="s">
        <v>37</v>
      </c>
      <c r="O398" s="15" t="s">
        <v>679</v>
      </c>
      <c r="P398" s="68">
        <v>6</v>
      </c>
      <c r="Q398" s="61">
        <v>290.45</v>
      </c>
      <c r="R398" s="65">
        <f t="shared" si="71"/>
        <v>2.717391304347826E-3</v>
      </c>
      <c r="S398" s="65">
        <f t="shared" si="72"/>
        <v>0.131544384057971</v>
      </c>
      <c r="T398" s="15">
        <v>3.10391028000091E-2</v>
      </c>
      <c r="U398" s="15">
        <v>2.5917122000000001E-2</v>
      </c>
      <c r="V398" s="15">
        <f t="shared" si="73"/>
        <v>-5.1219808000090988E-3</v>
      </c>
      <c r="W398" s="15">
        <f t="shared" si="74"/>
        <v>-16.501703779941725</v>
      </c>
      <c r="X398" s="15">
        <v>1.6560261891267331E-2</v>
      </c>
      <c r="Y398" s="15">
        <v>1.4350513000000001E-2</v>
      </c>
      <c r="Z398" s="15">
        <f t="shared" si="75"/>
        <v>-2.20974889126733E-3</v>
      </c>
      <c r="AA398" s="16">
        <f t="shared" si="76"/>
        <v>-13.343683244723259</v>
      </c>
      <c r="AB398" s="13">
        <v>0.03</v>
      </c>
      <c r="AC398" s="13">
        <v>0</v>
      </c>
      <c r="AD398" s="13">
        <v>0</v>
      </c>
      <c r="AE398" s="13">
        <v>0</v>
      </c>
      <c r="AF398" s="53">
        <f t="shared" si="68"/>
        <v>0</v>
      </c>
      <c r="AG398" s="53">
        <f t="shared" si="79"/>
        <v>1.1857886452057154E-3</v>
      </c>
      <c r="AH398" s="53">
        <f t="shared" si="77"/>
        <v>1.1857886452057154E-3</v>
      </c>
      <c r="AI398" s="53" t="str">
        <f t="shared" si="78"/>
        <v>0.00</v>
      </c>
      <c r="AJ398" s="44">
        <v>221112</v>
      </c>
      <c r="AK398" s="15" t="s">
        <v>686</v>
      </c>
      <c r="AL398" s="14" t="s">
        <v>76</v>
      </c>
      <c r="AM398" s="39" t="s">
        <v>58</v>
      </c>
      <c r="AN398" s="39" t="s">
        <v>59</v>
      </c>
      <c r="AO398" s="39" t="s">
        <v>77</v>
      </c>
      <c r="AP398" s="39" t="s">
        <v>61</v>
      </c>
      <c r="AQ398" s="20"/>
      <c r="AR398" s="20"/>
      <c r="AS398" s="20"/>
      <c r="AT398" s="20"/>
      <c r="AU398" s="20"/>
      <c r="AV398" s="20"/>
      <c r="AW398" s="20"/>
      <c r="AX398" s="20"/>
      <c r="AY398" s="20"/>
      <c r="AZ398" s="20"/>
      <c r="BA398" s="20"/>
      <c r="BB398" s="20"/>
    </row>
    <row r="399" spans="1:54" ht="26.1" customHeight="1" x14ac:dyDescent="0.25">
      <c r="A399" s="21">
        <v>417</v>
      </c>
      <c r="B399" s="39" t="s">
        <v>19</v>
      </c>
      <c r="C399" s="13" t="s">
        <v>253</v>
      </c>
      <c r="D399" s="13">
        <v>34005</v>
      </c>
      <c r="E399" s="13" t="s">
        <v>251</v>
      </c>
      <c r="F399" s="13">
        <v>45979</v>
      </c>
      <c r="G399" s="13" t="s">
        <v>343</v>
      </c>
      <c r="H399" s="13" t="s">
        <v>302</v>
      </c>
      <c r="I399" s="13" t="s">
        <v>85</v>
      </c>
      <c r="J399" s="13" t="s">
        <v>86</v>
      </c>
      <c r="K399" s="13" t="s">
        <v>346</v>
      </c>
      <c r="L399" s="4">
        <v>2399</v>
      </c>
      <c r="M399" s="4">
        <v>124</v>
      </c>
      <c r="N399" s="14" t="s">
        <v>34</v>
      </c>
      <c r="O399" s="15" t="s">
        <v>679</v>
      </c>
      <c r="P399" s="68">
        <v>6</v>
      </c>
      <c r="Q399" s="61">
        <v>290.45</v>
      </c>
      <c r="R399" s="65">
        <f t="shared" si="71"/>
        <v>2.717391304347826E-3</v>
      </c>
      <c r="S399" s="65">
        <f t="shared" si="72"/>
        <v>0.131544384057971</v>
      </c>
      <c r="T399" s="15">
        <v>0</v>
      </c>
      <c r="U399" s="15">
        <v>0</v>
      </c>
      <c r="V399" s="15">
        <f t="shared" si="73"/>
        <v>0</v>
      </c>
      <c r="W399" s="15" t="str">
        <f t="shared" si="74"/>
        <v>0.00</v>
      </c>
      <c r="X399" s="15">
        <v>0</v>
      </c>
      <c r="Y399" s="15">
        <v>0</v>
      </c>
      <c r="Z399" s="15">
        <f t="shared" si="75"/>
        <v>0</v>
      </c>
      <c r="AA399" s="16" t="str">
        <f t="shared" si="76"/>
        <v>0</v>
      </c>
      <c r="AB399" s="13">
        <v>0</v>
      </c>
      <c r="AC399" s="13">
        <v>0</v>
      </c>
      <c r="AD399" s="13">
        <v>0</v>
      </c>
      <c r="AE399" s="13">
        <v>0</v>
      </c>
      <c r="AF399" s="53">
        <f t="shared" si="68"/>
        <v>0</v>
      </c>
      <c r="AG399" s="53">
        <f t="shared" si="79"/>
        <v>0</v>
      </c>
      <c r="AH399" s="53">
        <f t="shared" si="77"/>
        <v>0</v>
      </c>
      <c r="AI399" s="53" t="str">
        <f t="shared" si="78"/>
        <v>0.00</v>
      </c>
      <c r="AJ399" s="44">
        <v>221112</v>
      </c>
      <c r="AK399" s="15" t="s">
        <v>686</v>
      </c>
      <c r="AL399" s="14" t="s">
        <v>76</v>
      </c>
      <c r="AM399" s="39" t="s">
        <v>58</v>
      </c>
      <c r="AN399" s="39" t="s">
        <v>59</v>
      </c>
      <c r="AO399" s="39" t="s">
        <v>77</v>
      </c>
      <c r="AP399" s="39" t="s">
        <v>61</v>
      </c>
      <c r="AQ399" s="20"/>
      <c r="AR399" s="20"/>
      <c r="AS399" s="20"/>
      <c r="AT399" s="20"/>
      <c r="AU399" s="20"/>
      <c r="AV399" s="20"/>
      <c r="AW399" s="20"/>
      <c r="AX399" s="20"/>
      <c r="AY399" s="20"/>
      <c r="AZ399" s="20"/>
      <c r="BA399" s="20"/>
      <c r="BB399" s="20"/>
    </row>
    <row r="400" spans="1:54" ht="26.1" customHeight="1" x14ac:dyDescent="0.25">
      <c r="A400" s="21">
        <v>451</v>
      </c>
      <c r="B400" s="39" t="s">
        <v>19</v>
      </c>
      <c r="C400" s="13" t="s">
        <v>253</v>
      </c>
      <c r="D400" s="13">
        <v>34005</v>
      </c>
      <c r="E400" s="13" t="s">
        <v>251</v>
      </c>
      <c r="F400" s="13">
        <v>45979</v>
      </c>
      <c r="G400" s="13" t="s">
        <v>352</v>
      </c>
      <c r="H400" s="13" t="s">
        <v>276</v>
      </c>
      <c r="I400" s="13" t="s">
        <v>85</v>
      </c>
      <c r="J400" s="13" t="s">
        <v>87</v>
      </c>
      <c r="K400" s="13" t="s">
        <v>351</v>
      </c>
      <c r="L400" s="4">
        <v>2399</v>
      </c>
      <c r="M400" s="4">
        <v>4001</v>
      </c>
      <c r="N400" s="14" t="s">
        <v>40</v>
      </c>
      <c r="O400" s="15" t="s">
        <v>679</v>
      </c>
      <c r="P400" s="68">
        <v>25</v>
      </c>
      <c r="Q400" s="61">
        <v>0</v>
      </c>
      <c r="R400" s="65">
        <f t="shared" si="71"/>
        <v>1.1322463768115942E-2</v>
      </c>
      <c r="S400" s="65">
        <f t="shared" si="72"/>
        <v>0</v>
      </c>
      <c r="T400" s="15">
        <v>2.2000000000055E-2</v>
      </c>
      <c r="U400" s="15">
        <v>0</v>
      </c>
      <c r="V400" s="15">
        <f t="shared" si="73"/>
        <v>-2.2000000000055E-2</v>
      </c>
      <c r="W400" s="15">
        <f t="shared" si="74"/>
        <v>-100</v>
      </c>
      <c r="X400" s="15">
        <v>2.2000000000055003E-2</v>
      </c>
      <c r="Y400" s="15">
        <v>0</v>
      </c>
      <c r="Z400" s="15">
        <f t="shared" si="75"/>
        <v>-2.2000000000055003E-2</v>
      </c>
      <c r="AA400" s="16">
        <f t="shared" si="76"/>
        <v>-100</v>
      </c>
      <c r="AB400" s="13">
        <v>0.02</v>
      </c>
      <c r="AC400" s="13">
        <v>0</v>
      </c>
      <c r="AD400" s="13">
        <v>0</v>
      </c>
      <c r="AE400" s="13">
        <v>0</v>
      </c>
      <c r="AF400" s="53">
        <f t="shared" si="68"/>
        <v>0</v>
      </c>
      <c r="AG400" s="53" t="str">
        <f t="shared" si="79"/>
        <v>0.00</v>
      </c>
      <c r="AH400" s="53">
        <f t="shared" si="77"/>
        <v>0</v>
      </c>
      <c r="AI400" s="53" t="str">
        <f t="shared" si="78"/>
        <v>0.00</v>
      </c>
      <c r="AJ400" s="44">
        <v>221112</v>
      </c>
      <c r="AK400" s="15" t="s">
        <v>682</v>
      </c>
      <c r="AL400" s="14" t="s">
        <v>88</v>
      </c>
      <c r="AM400" s="39" t="s">
        <v>58</v>
      </c>
      <c r="AN400" s="39" t="s">
        <v>89</v>
      </c>
      <c r="AO400" s="39" t="s">
        <v>77</v>
      </c>
      <c r="AP400" s="39" t="s">
        <v>90</v>
      </c>
      <c r="AQ400" s="20"/>
      <c r="AR400" s="20"/>
      <c r="AS400" s="20"/>
      <c r="AT400" s="20"/>
      <c r="AU400" s="20"/>
      <c r="AV400" s="20"/>
      <c r="AW400" s="20"/>
      <c r="AX400" s="20"/>
      <c r="AY400" s="20"/>
      <c r="AZ400" s="20"/>
      <c r="BA400" s="20"/>
      <c r="BB400" s="20"/>
    </row>
    <row r="401" spans="1:54" ht="26.1" customHeight="1" x14ac:dyDescent="0.25">
      <c r="A401" s="21">
        <v>452</v>
      </c>
      <c r="B401" s="39" t="s">
        <v>19</v>
      </c>
      <c r="C401" s="13" t="s">
        <v>253</v>
      </c>
      <c r="D401" s="13">
        <v>34005</v>
      </c>
      <c r="E401" s="13" t="s">
        <v>251</v>
      </c>
      <c r="F401" s="13">
        <v>45979</v>
      </c>
      <c r="G401" s="13" t="s">
        <v>352</v>
      </c>
      <c r="H401" s="13" t="s">
        <v>276</v>
      </c>
      <c r="I401" s="13" t="s">
        <v>85</v>
      </c>
      <c r="J401" s="13" t="s">
        <v>87</v>
      </c>
      <c r="K401" s="13" t="s">
        <v>351</v>
      </c>
      <c r="L401" s="4">
        <v>2399</v>
      </c>
      <c r="M401" s="4">
        <v>4001</v>
      </c>
      <c r="N401" s="14" t="s">
        <v>38</v>
      </c>
      <c r="O401" s="15" t="s">
        <v>679</v>
      </c>
      <c r="P401" s="68">
        <v>25</v>
      </c>
      <c r="Q401" s="61">
        <v>0</v>
      </c>
      <c r="R401" s="65">
        <f t="shared" si="71"/>
        <v>1.1322463768115942E-2</v>
      </c>
      <c r="S401" s="65">
        <f t="shared" si="72"/>
        <v>0</v>
      </c>
      <c r="T401" s="15">
        <v>7.7000000000192401E-2</v>
      </c>
      <c r="U401" s="15">
        <v>0</v>
      </c>
      <c r="V401" s="15">
        <f t="shared" si="73"/>
        <v>-7.7000000000192401E-2</v>
      </c>
      <c r="W401" s="15">
        <f t="shared" si="74"/>
        <v>-100</v>
      </c>
      <c r="X401" s="15">
        <v>7.7000000000192442E-2</v>
      </c>
      <c r="Y401" s="15">
        <v>0</v>
      </c>
      <c r="Z401" s="15">
        <f t="shared" si="75"/>
        <v>-7.7000000000192442E-2</v>
      </c>
      <c r="AA401" s="16">
        <f t="shared" si="76"/>
        <v>-100</v>
      </c>
      <c r="AB401" s="13">
        <v>0.08</v>
      </c>
      <c r="AC401" s="13">
        <v>0</v>
      </c>
      <c r="AD401" s="13">
        <v>0</v>
      </c>
      <c r="AE401" s="13">
        <v>0</v>
      </c>
      <c r="AF401" s="53">
        <f t="shared" si="68"/>
        <v>0</v>
      </c>
      <c r="AG401" s="53" t="str">
        <f t="shared" si="79"/>
        <v>0.00</v>
      </c>
      <c r="AH401" s="53">
        <f t="shared" si="77"/>
        <v>0</v>
      </c>
      <c r="AI401" s="53" t="str">
        <f t="shared" si="78"/>
        <v>0.00</v>
      </c>
      <c r="AJ401" s="44">
        <v>221112</v>
      </c>
      <c r="AK401" s="15" t="s">
        <v>682</v>
      </c>
      <c r="AL401" s="14" t="s">
        <v>88</v>
      </c>
      <c r="AM401" s="39" t="s">
        <v>58</v>
      </c>
      <c r="AN401" s="39" t="s">
        <v>89</v>
      </c>
      <c r="AO401" s="39" t="s">
        <v>77</v>
      </c>
      <c r="AP401" s="39" t="s">
        <v>90</v>
      </c>
      <c r="AQ401" s="20"/>
      <c r="AR401" s="20"/>
      <c r="AS401" s="20"/>
      <c r="AT401" s="20"/>
      <c r="AU401" s="20"/>
      <c r="AV401" s="20"/>
      <c r="AW401" s="20"/>
      <c r="AX401" s="20"/>
      <c r="AY401" s="20"/>
      <c r="AZ401" s="20"/>
      <c r="BA401" s="20"/>
      <c r="BB401" s="20"/>
    </row>
    <row r="402" spans="1:54" ht="26.1" customHeight="1" x14ac:dyDescent="0.25">
      <c r="A402" s="21">
        <v>453</v>
      </c>
      <c r="B402" s="39" t="s">
        <v>19</v>
      </c>
      <c r="C402" s="13" t="s">
        <v>253</v>
      </c>
      <c r="D402" s="13">
        <v>34005</v>
      </c>
      <c r="E402" s="13" t="s">
        <v>251</v>
      </c>
      <c r="F402" s="13">
        <v>45979</v>
      </c>
      <c r="G402" s="13" t="s">
        <v>352</v>
      </c>
      <c r="H402" s="13" t="s">
        <v>276</v>
      </c>
      <c r="I402" s="13" t="s">
        <v>85</v>
      </c>
      <c r="J402" s="13" t="s">
        <v>87</v>
      </c>
      <c r="K402" s="13" t="s">
        <v>351</v>
      </c>
      <c r="L402" s="4">
        <v>2399</v>
      </c>
      <c r="M402" s="4">
        <v>4001</v>
      </c>
      <c r="N402" s="14" t="s">
        <v>39</v>
      </c>
      <c r="O402" s="15" t="s">
        <v>679</v>
      </c>
      <c r="P402" s="68">
        <v>25</v>
      </c>
      <c r="Q402" s="61">
        <v>0</v>
      </c>
      <c r="R402" s="65">
        <f t="shared" si="71"/>
        <v>1.1322463768115942E-2</v>
      </c>
      <c r="S402" s="65">
        <f t="shared" si="72"/>
        <v>0</v>
      </c>
      <c r="T402" s="15">
        <v>7.7000000000192401E-2</v>
      </c>
      <c r="U402" s="15">
        <v>0</v>
      </c>
      <c r="V402" s="15">
        <f t="shared" si="73"/>
        <v>-7.7000000000192401E-2</v>
      </c>
      <c r="W402" s="15">
        <f t="shared" si="74"/>
        <v>-100</v>
      </c>
      <c r="X402" s="15">
        <v>7.7000000000192442E-2</v>
      </c>
      <c r="Y402" s="15">
        <v>0</v>
      </c>
      <c r="Z402" s="15">
        <f t="shared" si="75"/>
        <v>-7.7000000000192442E-2</v>
      </c>
      <c r="AA402" s="16">
        <f t="shared" si="76"/>
        <v>-100</v>
      </c>
      <c r="AB402" s="13">
        <v>0.08</v>
      </c>
      <c r="AC402" s="13">
        <v>0</v>
      </c>
      <c r="AD402" s="13">
        <v>0</v>
      </c>
      <c r="AE402" s="13">
        <v>0</v>
      </c>
      <c r="AF402" s="53">
        <f t="shared" si="68"/>
        <v>0</v>
      </c>
      <c r="AG402" s="53" t="str">
        <f t="shared" si="79"/>
        <v>0.00</v>
      </c>
      <c r="AH402" s="53">
        <f t="shared" si="77"/>
        <v>0</v>
      </c>
      <c r="AI402" s="53" t="str">
        <f t="shared" si="78"/>
        <v>0.00</v>
      </c>
      <c r="AJ402" s="44">
        <v>221112</v>
      </c>
      <c r="AK402" s="15" t="s">
        <v>682</v>
      </c>
      <c r="AL402" s="14" t="s">
        <v>88</v>
      </c>
      <c r="AM402" s="39" t="s">
        <v>58</v>
      </c>
      <c r="AN402" s="39" t="s">
        <v>89</v>
      </c>
      <c r="AO402" s="39" t="s">
        <v>77</v>
      </c>
      <c r="AP402" s="39" t="s">
        <v>90</v>
      </c>
      <c r="AQ402" s="20"/>
      <c r="AR402" s="20"/>
      <c r="AS402" s="20"/>
      <c r="AT402" s="20"/>
      <c r="AU402" s="20"/>
      <c r="AV402" s="20"/>
      <c r="AW402" s="20"/>
      <c r="AX402" s="20"/>
      <c r="AY402" s="20"/>
      <c r="AZ402" s="20"/>
      <c r="BA402" s="20"/>
      <c r="BB402" s="20"/>
    </row>
    <row r="403" spans="1:54" ht="26.1" customHeight="1" x14ac:dyDescent="0.25">
      <c r="A403" s="21">
        <v>454</v>
      </c>
      <c r="B403" s="39" t="s">
        <v>19</v>
      </c>
      <c r="C403" s="13" t="s">
        <v>253</v>
      </c>
      <c r="D403" s="13">
        <v>34005</v>
      </c>
      <c r="E403" s="13" t="s">
        <v>251</v>
      </c>
      <c r="F403" s="13">
        <v>45979</v>
      </c>
      <c r="G403" s="13" t="s">
        <v>352</v>
      </c>
      <c r="H403" s="13" t="s">
        <v>276</v>
      </c>
      <c r="I403" s="13" t="s">
        <v>85</v>
      </c>
      <c r="J403" s="13" t="s">
        <v>87</v>
      </c>
      <c r="K403" s="13" t="s">
        <v>351</v>
      </c>
      <c r="L403" s="4">
        <v>2399</v>
      </c>
      <c r="M403" s="4">
        <v>4001</v>
      </c>
      <c r="N403" s="14" t="s">
        <v>37</v>
      </c>
      <c r="O403" s="15" t="s">
        <v>679</v>
      </c>
      <c r="P403" s="68">
        <v>25</v>
      </c>
      <c r="Q403" s="61">
        <v>0</v>
      </c>
      <c r="R403" s="65">
        <f t="shared" si="71"/>
        <v>1.1322463768115942E-2</v>
      </c>
      <c r="S403" s="65">
        <f t="shared" si="72"/>
        <v>0</v>
      </c>
      <c r="T403" s="15">
        <v>7.260000000017E-4</v>
      </c>
      <c r="U403" s="15">
        <v>0</v>
      </c>
      <c r="V403" s="15">
        <f t="shared" si="73"/>
        <v>-7.260000000017E-4</v>
      </c>
      <c r="W403" s="15">
        <f t="shared" si="74"/>
        <v>-100</v>
      </c>
      <c r="X403" s="15">
        <v>7.2600000000169903E-4</v>
      </c>
      <c r="Y403" s="15">
        <v>0</v>
      </c>
      <c r="Z403" s="15">
        <f t="shared" si="75"/>
        <v>-7.2600000000169903E-4</v>
      </c>
      <c r="AA403" s="16">
        <f t="shared" si="76"/>
        <v>-100</v>
      </c>
      <c r="AB403" s="13">
        <v>0.09</v>
      </c>
      <c r="AC403" s="13">
        <v>0</v>
      </c>
      <c r="AD403" s="13">
        <v>0</v>
      </c>
      <c r="AE403" s="13">
        <v>0</v>
      </c>
      <c r="AF403" s="53">
        <f t="shared" si="68"/>
        <v>0</v>
      </c>
      <c r="AG403" s="53" t="str">
        <f t="shared" si="79"/>
        <v>0.00</v>
      </c>
      <c r="AH403" s="53">
        <f t="shared" si="77"/>
        <v>0</v>
      </c>
      <c r="AI403" s="53" t="str">
        <f t="shared" si="78"/>
        <v>0.00</v>
      </c>
      <c r="AJ403" s="44">
        <v>221112</v>
      </c>
      <c r="AK403" s="15" t="s">
        <v>682</v>
      </c>
      <c r="AL403" s="14" t="s">
        <v>88</v>
      </c>
      <c r="AM403" s="39" t="s">
        <v>58</v>
      </c>
      <c r="AN403" s="39" t="s">
        <v>89</v>
      </c>
      <c r="AO403" s="39" t="s">
        <v>77</v>
      </c>
      <c r="AP403" s="39" t="s">
        <v>90</v>
      </c>
      <c r="AQ403" s="20"/>
      <c r="AR403" s="20"/>
      <c r="AS403" s="20"/>
      <c r="AT403" s="20"/>
      <c r="AU403" s="20"/>
      <c r="AV403" s="20"/>
      <c r="AW403" s="20"/>
      <c r="AX403" s="20"/>
      <c r="AY403" s="20"/>
      <c r="AZ403" s="20"/>
      <c r="BA403" s="20"/>
      <c r="BB403" s="20"/>
    </row>
    <row r="404" spans="1:54" ht="26.1" customHeight="1" x14ac:dyDescent="0.25">
      <c r="A404" s="21">
        <v>1671</v>
      </c>
      <c r="B404" s="39" t="s">
        <v>19</v>
      </c>
      <c r="C404" s="13" t="s">
        <v>253</v>
      </c>
      <c r="D404" s="13">
        <v>34005</v>
      </c>
      <c r="E404" s="13" t="s">
        <v>251</v>
      </c>
      <c r="F404" s="13">
        <v>45979</v>
      </c>
      <c r="G404" s="13" t="s">
        <v>352</v>
      </c>
      <c r="H404" s="13" t="s">
        <v>276</v>
      </c>
      <c r="I404" s="13" t="s">
        <v>85</v>
      </c>
      <c r="J404" s="13" t="s">
        <v>87</v>
      </c>
      <c r="K404" s="13" t="s">
        <v>351</v>
      </c>
      <c r="L404" s="4">
        <v>2399</v>
      </c>
      <c r="M404" s="4">
        <v>4001</v>
      </c>
      <c r="N404" s="14" t="s">
        <v>34</v>
      </c>
      <c r="O404" s="15" t="s">
        <v>679</v>
      </c>
      <c r="P404" s="68">
        <v>25</v>
      </c>
      <c r="Q404" s="61">
        <v>0</v>
      </c>
      <c r="R404" s="65">
        <f t="shared" si="71"/>
        <v>1.1322463768115942E-2</v>
      </c>
      <c r="S404" s="65">
        <f t="shared" si="72"/>
        <v>0</v>
      </c>
      <c r="T404" s="15">
        <v>1.0001200000025001E-2</v>
      </c>
      <c r="U404" s="15">
        <v>0</v>
      </c>
      <c r="V404" s="15">
        <f t="shared" si="73"/>
        <v>-1.0001200000025001E-2</v>
      </c>
      <c r="W404" s="15">
        <f t="shared" si="74"/>
        <v>-100</v>
      </c>
      <c r="X404" s="15">
        <v>1.0001200000024996E-2</v>
      </c>
      <c r="Y404" s="15">
        <v>0</v>
      </c>
      <c r="Z404" s="15">
        <f t="shared" si="75"/>
        <v>-1.0001200000024996E-2</v>
      </c>
      <c r="AA404" s="16">
        <f t="shared" si="76"/>
        <v>-100</v>
      </c>
      <c r="AB404" s="13">
        <v>0.01</v>
      </c>
      <c r="AC404" s="13">
        <v>9.64</v>
      </c>
      <c r="AD404" s="13">
        <v>0</v>
      </c>
      <c r="AE404" s="13">
        <v>0</v>
      </c>
      <c r="AF404" s="53">
        <f t="shared" si="68"/>
        <v>4.8200000000000005E-3</v>
      </c>
      <c r="AG404" s="53" t="str">
        <f t="shared" si="79"/>
        <v>0.00</v>
      </c>
      <c r="AH404" s="53">
        <f t="shared" si="77"/>
        <v>-4.8200000000000005E-3</v>
      </c>
      <c r="AI404" s="53">
        <f t="shared" si="78"/>
        <v>-100</v>
      </c>
      <c r="AJ404" s="44">
        <v>221112</v>
      </c>
      <c r="AK404" s="15" t="s">
        <v>682</v>
      </c>
      <c r="AL404" s="14" t="s">
        <v>88</v>
      </c>
      <c r="AM404" s="39" t="s">
        <v>58</v>
      </c>
      <c r="AN404" s="39" t="s">
        <v>89</v>
      </c>
      <c r="AO404" s="39" t="s">
        <v>77</v>
      </c>
      <c r="AP404" s="39" t="s">
        <v>90</v>
      </c>
      <c r="AQ404" s="20"/>
      <c r="AR404" s="20"/>
      <c r="AS404" s="20"/>
      <c r="AT404" s="20"/>
      <c r="AU404" s="20"/>
      <c r="AV404" s="20"/>
      <c r="AW404" s="20"/>
      <c r="AX404" s="20"/>
      <c r="AY404" s="20"/>
      <c r="AZ404" s="20"/>
      <c r="BA404" s="20"/>
      <c r="BB404" s="20"/>
    </row>
    <row r="405" spans="1:54" ht="26.1" customHeight="1" x14ac:dyDescent="0.25">
      <c r="A405" s="21">
        <v>1759</v>
      </c>
      <c r="B405" s="39" t="s">
        <v>19</v>
      </c>
      <c r="C405" s="13" t="s">
        <v>253</v>
      </c>
      <c r="D405" s="13">
        <v>34005</v>
      </c>
      <c r="E405" s="13" t="s">
        <v>251</v>
      </c>
      <c r="F405" s="13">
        <v>45979</v>
      </c>
      <c r="G405" s="13" t="s">
        <v>352</v>
      </c>
      <c r="H405" s="13" t="s">
        <v>276</v>
      </c>
      <c r="I405" s="13" t="s">
        <v>85</v>
      </c>
      <c r="J405" s="13" t="s">
        <v>87</v>
      </c>
      <c r="K405" s="13" t="s">
        <v>351</v>
      </c>
      <c r="L405" s="4">
        <v>2399</v>
      </c>
      <c r="M405" s="4">
        <v>4001</v>
      </c>
      <c r="N405" s="14" t="s">
        <v>35</v>
      </c>
      <c r="O405" s="15" t="s">
        <v>679</v>
      </c>
      <c r="P405" s="68">
        <v>25</v>
      </c>
      <c r="Q405" s="61">
        <v>0</v>
      </c>
      <c r="R405" s="65">
        <f t="shared" si="71"/>
        <v>1.1322463768115942E-2</v>
      </c>
      <c r="S405" s="65">
        <f t="shared" si="72"/>
        <v>0</v>
      </c>
      <c r="T405" s="15">
        <v>5.1999200000129898E-2</v>
      </c>
      <c r="U405" s="15">
        <v>0</v>
      </c>
      <c r="V405" s="15">
        <f t="shared" si="73"/>
        <v>-5.1999200000129898E-2</v>
      </c>
      <c r="W405" s="15">
        <f t="shared" si="74"/>
        <v>-100</v>
      </c>
      <c r="X405" s="15">
        <v>5.1999200000129905E-2</v>
      </c>
      <c r="Y405" s="15">
        <v>0</v>
      </c>
      <c r="Z405" s="15">
        <f t="shared" si="75"/>
        <v>-5.1999200000129905E-2</v>
      </c>
      <c r="AA405" s="16">
        <f t="shared" si="76"/>
        <v>-100</v>
      </c>
      <c r="AB405" s="13">
        <v>0.05</v>
      </c>
      <c r="AC405" s="13">
        <v>51.96</v>
      </c>
      <c r="AD405" s="13">
        <v>0</v>
      </c>
      <c r="AE405" s="13">
        <v>0</v>
      </c>
      <c r="AF405" s="53">
        <f t="shared" si="68"/>
        <v>2.598E-2</v>
      </c>
      <c r="AG405" s="53">
        <f>IFERROR(AF405+(AF405*(AA405/100)),"0.00")</f>
        <v>0</v>
      </c>
      <c r="AH405" s="53">
        <f t="shared" si="77"/>
        <v>-2.598E-2</v>
      </c>
      <c r="AI405" s="53">
        <f t="shared" si="78"/>
        <v>-100</v>
      </c>
      <c r="AJ405" s="44">
        <v>221112</v>
      </c>
      <c r="AK405" s="15" t="s">
        <v>682</v>
      </c>
      <c r="AL405" s="14" t="s">
        <v>88</v>
      </c>
      <c r="AM405" s="39" t="s">
        <v>58</v>
      </c>
      <c r="AN405" s="39" t="s">
        <v>89</v>
      </c>
      <c r="AO405" s="39" t="s">
        <v>77</v>
      </c>
      <c r="AP405" s="39" t="s">
        <v>90</v>
      </c>
      <c r="AQ405" s="20"/>
      <c r="AR405" s="20"/>
      <c r="AS405" s="20"/>
      <c r="AT405" s="20"/>
      <c r="AU405" s="20"/>
      <c r="AV405" s="20"/>
      <c r="AW405" s="20"/>
      <c r="AX405" s="20"/>
      <c r="AY405" s="20"/>
      <c r="AZ405" s="20"/>
      <c r="BA405" s="20"/>
      <c r="BB405" s="20"/>
    </row>
    <row r="406" spans="1:54" ht="26.1" customHeight="1" x14ac:dyDescent="0.25">
      <c r="A406" s="21">
        <v>1961</v>
      </c>
      <c r="B406" s="40" t="s">
        <v>19</v>
      </c>
      <c r="C406" s="13" t="s">
        <v>253</v>
      </c>
      <c r="D406" s="13">
        <v>34005</v>
      </c>
      <c r="E406" s="13" t="s">
        <v>251</v>
      </c>
      <c r="F406" s="13">
        <v>45979</v>
      </c>
      <c r="G406" s="13" t="s">
        <v>352</v>
      </c>
      <c r="H406" s="13" t="s">
        <v>276</v>
      </c>
      <c r="I406" s="13" t="s">
        <v>85</v>
      </c>
      <c r="J406" s="13" t="s">
        <v>87</v>
      </c>
      <c r="K406" s="13" t="s">
        <v>351</v>
      </c>
      <c r="L406" s="4">
        <v>2399</v>
      </c>
      <c r="M406" s="4">
        <v>4001</v>
      </c>
      <c r="N406" s="13" t="s">
        <v>36</v>
      </c>
      <c r="O406" s="15" t="s">
        <v>679</v>
      </c>
      <c r="P406" s="68">
        <v>25</v>
      </c>
      <c r="Q406" s="61">
        <v>0</v>
      </c>
      <c r="R406" s="65">
        <f t="shared" si="71"/>
        <v>1.1322463768115942E-2</v>
      </c>
      <c r="S406" s="65">
        <f t="shared" si="72"/>
        <v>0</v>
      </c>
      <c r="T406" s="15">
        <v>0.52800000000110003</v>
      </c>
      <c r="U406" s="15">
        <v>0</v>
      </c>
      <c r="V406" s="15">
        <f t="shared" si="73"/>
        <v>-0.52800000000110003</v>
      </c>
      <c r="W406" s="15">
        <f t="shared" si="74"/>
        <v>-100</v>
      </c>
      <c r="X406" s="15">
        <v>0.52800000000109892</v>
      </c>
      <c r="Y406" s="15">
        <v>0</v>
      </c>
      <c r="Z406" s="15">
        <f t="shared" si="75"/>
        <v>-0.52800000000109892</v>
      </c>
      <c r="AA406" s="16">
        <f t="shared" si="76"/>
        <v>-100</v>
      </c>
      <c r="AB406" s="13">
        <v>0.38</v>
      </c>
      <c r="AC406" s="13">
        <v>377.06</v>
      </c>
      <c r="AD406" s="13">
        <v>0</v>
      </c>
      <c r="AE406" s="13">
        <v>0</v>
      </c>
      <c r="AF406" s="53">
        <f t="shared" si="68"/>
        <v>0.18853</v>
      </c>
      <c r="AG406" s="53">
        <f>IFERROR(AF406+(AF406*(AA406/100)),"0.00")</f>
        <v>0</v>
      </c>
      <c r="AH406" s="53">
        <f t="shared" si="77"/>
        <v>-0.18853</v>
      </c>
      <c r="AI406" s="53">
        <f t="shared" si="78"/>
        <v>-100</v>
      </c>
      <c r="AJ406" s="44">
        <v>221112</v>
      </c>
      <c r="AK406" s="15" t="s">
        <v>682</v>
      </c>
      <c r="AL406" s="14" t="s">
        <v>88</v>
      </c>
      <c r="AM406" s="39" t="s">
        <v>58</v>
      </c>
      <c r="AN406" s="39" t="s">
        <v>89</v>
      </c>
      <c r="AO406" s="39" t="s">
        <v>77</v>
      </c>
      <c r="AP406" s="39" t="s">
        <v>90</v>
      </c>
      <c r="AQ406" s="59"/>
      <c r="AR406" s="20"/>
      <c r="AS406" s="20"/>
      <c r="AT406" s="20"/>
      <c r="AU406" s="20"/>
      <c r="AV406" s="20"/>
      <c r="AW406" s="20"/>
      <c r="AX406" s="20"/>
      <c r="AY406" s="20"/>
      <c r="AZ406" s="20"/>
      <c r="BA406" s="20"/>
      <c r="BB406" s="20"/>
    </row>
    <row r="407" spans="1:54" ht="26.1" customHeight="1" x14ac:dyDescent="0.25">
      <c r="A407" s="21">
        <v>463</v>
      </c>
      <c r="B407" s="39" t="s">
        <v>19</v>
      </c>
      <c r="C407" s="13" t="s">
        <v>253</v>
      </c>
      <c r="D407" s="13">
        <v>34005</v>
      </c>
      <c r="E407" s="13" t="s">
        <v>251</v>
      </c>
      <c r="F407" s="13">
        <v>45979</v>
      </c>
      <c r="G407" s="13" t="s">
        <v>354</v>
      </c>
      <c r="H407" s="13" t="s">
        <v>276</v>
      </c>
      <c r="I407" s="13" t="s">
        <v>85</v>
      </c>
      <c r="J407" s="13" t="s">
        <v>91</v>
      </c>
      <c r="K407" s="13" t="s">
        <v>356</v>
      </c>
      <c r="L407" s="4">
        <v>2399</v>
      </c>
      <c r="M407" s="4">
        <v>12001</v>
      </c>
      <c r="N407" s="14" t="s">
        <v>40</v>
      </c>
      <c r="O407" s="15" t="s">
        <v>679</v>
      </c>
      <c r="P407" s="68">
        <v>284.57</v>
      </c>
      <c r="Q407" s="61">
        <v>0</v>
      </c>
      <c r="R407" s="65">
        <f t="shared" si="71"/>
        <v>0.12888134057971015</v>
      </c>
      <c r="S407" s="65">
        <f t="shared" si="72"/>
        <v>0</v>
      </c>
      <c r="T407" s="15">
        <v>0.12798579216807099</v>
      </c>
      <c r="U407" s="15">
        <v>0</v>
      </c>
      <c r="V407" s="15">
        <f t="shared" si="73"/>
        <v>-0.12798579216807099</v>
      </c>
      <c r="W407" s="15">
        <f t="shared" si="74"/>
        <v>-100</v>
      </c>
      <c r="X407" s="15">
        <v>8.6341352126998394E-2</v>
      </c>
      <c r="Y407" s="15">
        <v>0</v>
      </c>
      <c r="Z407" s="15">
        <f t="shared" si="75"/>
        <v>-8.6341352126998394E-2</v>
      </c>
      <c r="AA407" s="16">
        <f t="shared" si="76"/>
        <v>-100</v>
      </c>
      <c r="AB407" s="13">
        <v>0.13</v>
      </c>
      <c r="AC407" s="13">
        <v>0</v>
      </c>
      <c r="AD407" s="13">
        <v>0</v>
      </c>
      <c r="AE407" s="13">
        <v>0</v>
      </c>
      <c r="AF407" s="53">
        <f t="shared" si="68"/>
        <v>0</v>
      </c>
      <c r="AG407" s="53" t="str">
        <f>IFERROR((((Y407)/Q407)*24),"0.00")</f>
        <v>0.00</v>
      </c>
      <c r="AH407" s="53">
        <f t="shared" si="77"/>
        <v>0</v>
      </c>
      <c r="AI407" s="53" t="str">
        <f t="shared" si="78"/>
        <v>0.00</v>
      </c>
      <c r="AJ407" s="44">
        <v>221112</v>
      </c>
      <c r="AK407" s="15" t="s">
        <v>682</v>
      </c>
      <c r="AL407" s="14" t="s">
        <v>76</v>
      </c>
      <c r="AM407" s="39" t="s">
        <v>58</v>
      </c>
      <c r="AN407" s="39" t="s">
        <v>59</v>
      </c>
      <c r="AO407" s="39" t="s">
        <v>77</v>
      </c>
      <c r="AP407" s="39" t="s">
        <v>61</v>
      </c>
      <c r="AQ407" s="20"/>
      <c r="AR407" s="20"/>
      <c r="AS407" s="20"/>
      <c r="AT407" s="20"/>
      <c r="AU407" s="20"/>
      <c r="AV407" s="20"/>
      <c r="AW407" s="20"/>
      <c r="AX407" s="20"/>
      <c r="AY407" s="20"/>
      <c r="AZ407" s="20"/>
      <c r="BA407" s="20"/>
      <c r="BB407" s="20"/>
    </row>
    <row r="408" spans="1:54" ht="26.1" customHeight="1" x14ac:dyDescent="0.25">
      <c r="A408" s="21">
        <v>464</v>
      </c>
      <c r="B408" s="39" t="s">
        <v>19</v>
      </c>
      <c r="C408" s="13" t="s">
        <v>253</v>
      </c>
      <c r="D408" s="13">
        <v>34005</v>
      </c>
      <c r="E408" s="13" t="s">
        <v>251</v>
      </c>
      <c r="F408" s="13">
        <v>45979</v>
      </c>
      <c r="G408" s="13" t="s">
        <v>354</v>
      </c>
      <c r="H408" s="13" t="s">
        <v>276</v>
      </c>
      <c r="I408" s="13" t="s">
        <v>85</v>
      </c>
      <c r="J408" s="13" t="s">
        <v>91</v>
      </c>
      <c r="K408" s="13" t="s">
        <v>356</v>
      </c>
      <c r="L408" s="4">
        <v>2399</v>
      </c>
      <c r="M408" s="4">
        <v>12001</v>
      </c>
      <c r="N408" s="14" t="s">
        <v>38</v>
      </c>
      <c r="O408" s="15" t="s">
        <v>679</v>
      </c>
      <c r="P408" s="68">
        <v>284.57</v>
      </c>
      <c r="Q408" s="61">
        <v>0</v>
      </c>
      <c r="R408" s="65">
        <f t="shared" si="71"/>
        <v>0.12888134057971015</v>
      </c>
      <c r="S408" s="65">
        <f t="shared" si="72"/>
        <v>0</v>
      </c>
      <c r="T408" s="15">
        <v>3.1001849580017199E-2</v>
      </c>
      <c r="U408" s="15">
        <v>0</v>
      </c>
      <c r="V408" s="15">
        <f t="shared" si="73"/>
        <v>-3.1001849580017199E-2</v>
      </c>
      <c r="W408" s="15">
        <f t="shared" si="74"/>
        <v>-100</v>
      </c>
      <c r="X408" s="15">
        <v>2.0914365304403462E-2</v>
      </c>
      <c r="Y408" s="15">
        <v>0</v>
      </c>
      <c r="Z408" s="15">
        <f t="shared" si="75"/>
        <v>-2.0914365304403462E-2</v>
      </c>
      <c r="AA408" s="16">
        <f t="shared" si="76"/>
        <v>-100</v>
      </c>
      <c r="AB408" s="13">
        <v>0.03</v>
      </c>
      <c r="AC408" s="13">
        <v>0</v>
      </c>
      <c r="AD408" s="13">
        <v>0</v>
      </c>
      <c r="AE408" s="13">
        <v>0</v>
      </c>
      <c r="AF408" s="53">
        <f t="shared" si="68"/>
        <v>0</v>
      </c>
      <c r="AG408" s="53" t="str">
        <f>IFERROR((((Y408)/Q408)*24),"0.00")</f>
        <v>0.00</v>
      </c>
      <c r="AH408" s="53">
        <f t="shared" si="77"/>
        <v>0</v>
      </c>
      <c r="AI408" s="53" t="str">
        <f t="shared" si="78"/>
        <v>0.00</v>
      </c>
      <c r="AJ408" s="44">
        <v>221112</v>
      </c>
      <c r="AK408" s="15" t="s">
        <v>682</v>
      </c>
      <c r="AL408" s="14" t="s">
        <v>76</v>
      </c>
      <c r="AM408" s="39" t="s">
        <v>58</v>
      </c>
      <c r="AN408" s="39" t="s">
        <v>59</v>
      </c>
      <c r="AO408" s="39" t="s">
        <v>77</v>
      </c>
      <c r="AP408" s="39" t="s">
        <v>61</v>
      </c>
      <c r="AQ408" s="20"/>
      <c r="AR408" s="20"/>
      <c r="AS408" s="20"/>
      <c r="AT408" s="20"/>
      <c r="AU408" s="20"/>
      <c r="AV408" s="20"/>
      <c r="AW408" s="20"/>
      <c r="AX408" s="20"/>
      <c r="AY408" s="20"/>
      <c r="AZ408" s="20"/>
      <c r="BA408" s="20"/>
      <c r="BB408" s="20"/>
    </row>
    <row r="409" spans="1:54" ht="26.1" customHeight="1" x14ac:dyDescent="0.25">
      <c r="A409" s="21">
        <v>465</v>
      </c>
      <c r="B409" s="39" t="s">
        <v>19</v>
      </c>
      <c r="C409" s="13" t="s">
        <v>253</v>
      </c>
      <c r="D409" s="13">
        <v>34005</v>
      </c>
      <c r="E409" s="13" t="s">
        <v>251</v>
      </c>
      <c r="F409" s="13">
        <v>45979</v>
      </c>
      <c r="G409" s="13" t="s">
        <v>354</v>
      </c>
      <c r="H409" s="13" t="s">
        <v>276</v>
      </c>
      <c r="I409" s="13" t="s">
        <v>85</v>
      </c>
      <c r="J409" s="13" t="s">
        <v>91</v>
      </c>
      <c r="K409" s="13" t="s">
        <v>356</v>
      </c>
      <c r="L409" s="4">
        <v>2399</v>
      </c>
      <c r="M409" s="4">
        <v>12001</v>
      </c>
      <c r="N409" s="14" t="s">
        <v>39</v>
      </c>
      <c r="O409" s="15" t="s">
        <v>679</v>
      </c>
      <c r="P409" s="68">
        <v>284.57</v>
      </c>
      <c r="Q409" s="61">
        <v>0</v>
      </c>
      <c r="R409" s="65">
        <f t="shared" si="71"/>
        <v>0.12888134057971015</v>
      </c>
      <c r="S409" s="65">
        <f t="shared" si="72"/>
        <v>0</v>
      </c>
      <c r="T409" s="15">
        <v>3.1001849580017199E-2</v>
      </c>
      <c r="U409" s="15">
        <v>0</v>
      </c>
      <c r="V409" s="15">
        <f t="shared" si="73"/>
        <v>-3.1001849580017199E-2</v>
      </c>
      <c r="W409" s="15">
        <f t="shared" si="74"/>
        <v>-100</v>
      </c>
      <c r="X409" s="15">
        <v>2.0914365304403462E-2</v>
      </c>
      <c r="Y409" s="15">
        <v>0</v>
      </c>
      <c r="Z409" s="15">
        <f t="shared" si="75"/>
        <v>-2.0914365304403462E-2</v>
      </c>
      <c r="AA409" s="16">
        <f t="shared" si="76"/>
        <v>-100</v>
      </c>
      <c r="AB409" s="13">
        <v>0.03</v>
      </c>
      <c r="AC409" s="13">
        <v>0</v>
      </c>
      <c r="AD409" s="13">
        <v>0</v>
      </c>
      <c r="AE409" s="13">
        <v>0</v>
      </c>
      <c r="AF409" s="53">
        <f t="shared" si="68"/>
        <v>0</v>
      </c>
      <c r="AG409" s="53" t="str">
        <f>IFERROR((((Y409)/Q409)*24),"0.00")</f>
        <v>0.00</v>
      </c>
      <c r="AH409" s="53">
        <f t="shared" si="77"/>
        <v>0</v>
      </c>
      <c r="AI409" s="53" t="str">
        <f t="shared" si="78"/>
        <v>0.00</v>
      </c>
      <c r="AJ409" s="44">
        <v>221112</v>
      </c>
      <c r="AK409" s="15" t="s">
        <v>682</v>
      </c>
      <c r="AL409" s="14" t="s">
        <v>76</v>
      </c>
      <c r="AM409" s="39" t="s">
        <v>58</v>
      </c>
      <c r="AN409" s="39" t="s">
        <v>59</v>
      </c>
      <c r="AO409" s="39" t="s">
        <v>77</v>
      </c>
      <c r="AP409" s="39" t="s">
        <v>61</v>
      </c>
      <c r="AQ409" s="20"/>
      <c r="AR409" s="20"/>
      <c r="AS409" s="20"/>
      <c r="AT409" s="20"/>
      <c r="AU409" s="20"/>
      <c r="AV409" s="20"/>
      <c r="AW409" s="20"/>
      <c r="AX409" s="20"/>
      <c r="AY409" s="20"/>
      <c r="AZ409" s="20"/>
      <c r="BA409" s="20"/>
      <c r="BB409" s="20"/>
    </row>
    <row r="410" spans="1:54" ht="26.1" customHeight="1" x14ac:dyDescent="0.25">
      <c r="A410" s="21">
        <v>466</v>
      </c>
      <c r="B410" s="39" t="s">
        <v>19</v>
      </c>
      <c r="C410" s="13" t="s">
        <v>253</v>
      </c>
      <c r="D410" s="13">
        <v>34005</v>
      </c>
      <c r="E410" s="13" t="s">
        <v>251</v>
      </c>
      <c r="F410" s="13">
        <v>45979</v>
      </c>
      <c r="G410" s="13" t="s">
        <v>354</v>
      </c>
      <c r="H410" s="13" t="s">
        <v>276</v>
      </c>
      <c r="I410" s="13" t="s">
        <v>85</v>
      </c>
      <c r="J410" s="13" t="s">
        <v>91</v>
      </c>
      <c r="K410" s="13" t="s">
        <v>356</v>
      </c>
      <c r="L410" s="4">
        <v>2399</v>
      </c>
      <c r="M410" s="4">
        <v>12001</v>
      </c>
      <c r="N410" s="14" t="s">
        <v>37</v>
      </c>
      <c r="O410" s="15" t="s">
        <v>679</v>
      </c>
      <c r="P410" s="68">
        <v>284.57</v>
      </c>
      <c r="Q410" s="61">
        <v>0</v>
      </c>
      <c r="R410" s="65">
        <f t="shared" si="71"/>
        <v>0.12888134057971015</v>
      </c>
      <c r="S410" s="65">
        <f t="shared" si="72"/>
        <v>0</v>
      </c>
      <c r="T410" s="15">
        <v>0.52087306000047695</v>
      </c>
      <c r="U410" s="15">
        <v>0</v>
      </c>
      <c r="V410" s="15">
        <f t="shared" si="73"/>
        <v>-0.52087306000047695</v>
      </c>
      <c r="W410" s="15">
        <f t="shared" si="74"/>
        <v>-100</v>
      </c>
      <c r="X410" s="15">
        <v>0.3513896622831299</v>
      </c>
      <c r="Y410" s="15">
        <v>0</v>
      </c>
      <c r="Z410" s="15">
        <f t="shared" si="75"/>
        <v>-0.3513896622831299</v>
      </c>
      <c r="AA410" s="16">
        <f t="shared" si="76"/>
        <v>-100</v>
      </c>
      <c r="AB410" s="13">
        <v>0.52</v>
      </c>
      <c r="AC410" s="13">
        <v>0</v>
      </c>
      <c r="AD410" s="13">
        <v>0</v>
      </c>
      <c r="AE410" s="13">
        <v>0</v>
      </c>
      <c r="AF410" s="53">
        <f t="shared" si="68"/>
        <v>0</v>
      </c>
      <c r="AG410" s="53" t="str">
        <f>IFERROR((((Y410)/Q410)*24),"0.00")</f>
        <v>0.00</v>
      </c>
      <c r="AH410" s="53">
        <f t="shared" si="77"/>
        <v>0</v>
      </c>
      <c r="AI410" s="53" t="str">
        <f t="shared" si="78"/>
        <v>0.00</v>
      </c>
      <c r="AJ410" s="44">
        <v>221112</v>
      </c>
      <c r="AK410" s="15" t="s">
        <v>682</v>
      </c>
      <c r="AL410" s="14" t="s">
        <v>76</v>
      </c>
      <c r="AM410" s="39" t="s">
        <v>58</v>
      </c>
      <c r="AN410" s="39" t="s">
        <v>59</v>
      </c>
      <c r="AO410" s="39" t="s">
        <v>77</v>
      </c>
      <c r="AP410" s="39" t="s">
        <v>61</v>
      </c>
      <c r="AQ410" s="20"/>
      <c r="AR410" s="20"/>
      <c r="AS410" s="20"/>
      <c r="AT410" s="20"/>
      <c r="AU410" s="20"/>
      <c r="AV410" s="20"/>
      <c r="AW410" s="20"/>
      <c r="AX410" s="20"/>
      <c r="AY410" s="20"/>
      <c r="AZ410" s="20"/>
      <c r="BA410" s="20"/>
      <c r="BB410" s="20"/>
    </row>
    <row r="411" spans="1:54" ht="26.1" customHeight="1" x14ac:dyDescent="0.25">
      <c r="A411" s="21">
        <v>1635</v>
      </c>
      <c r="B411" s="39" t="s">
        <v>19</v>
      </c>
      <c r="C411" s="13" t="s">
        <v>253</v>
      </c>
      <c r="D411" s="13">
        <v>34005</v>
      </c>
      <c r="E411" s="13" t="s">
        <v>251</v>
      </c>
      <c r="F411" s="13">
        <v>45979</v>
      </c>
      <c r="G411" s="13" t="s">
        <v>354</v>
      </c>
      <c r="H411" s="13" t="s">
        <v>276</v>
      </c>
      <c r="I411" s="13" t="s">
        <v>85</v>
      </c>
      <c r="J411" s="13" t="s">
        <v>91</v>
      </c>
      <c r="K411" s="13" t="s">
        <v>356</v>
      </c>
      <c r="L411" s="4">
        <v>2399</v>
      </c>
      <c r="M411" s="4">
        <v>12001</v>
      </c>
      <c r="N411" s="14" t="s">
        <v>34</v>
      </c>
      <c r="O411" s="15" t="s">
        <v>679</v>
      </c>
      <c r="P411" s="68">
        <v>284.57</v>
      </c>
      <c r="Q411" s="61">
        <v>0</v>
      </c>
      <c r="R411" s="65">
        <f t="shared" si="71"/>
        <v>0.12888134057971015</v>
      </c>
      <c r="S411" s="65">
        <f t="shared" si="72"/>
        <v>0</v>
      </c>
      <c r="T411" s="15">
        <v>1.1998480000006599E-2</v>
      </c>
      <c r="U411" s="15">
        <v>0</v>
      </c>
      <c r="V411" s="15">
        <f t="shared" si="73"/>
        <v>-1.1998480000006599E-2</v>
      </c>
      <c r="W411" s="15">
        <f t="shared" si="74"/>
        <v>-100</v>
      </c>
      <c r="X411" s="15">
        <v>8.0943749233422201E-3</v>
      </c>
      <c r="Y411" s="15">
        <v>0</v>
      </c>
      <c r="Z411" s="15">
        <f t="shared" si="75"/>
        <v>-8.0943749233422201E-3</v>
      </c>
      <c r="AA411" s="16">
        <f t="shared" si="76"/>
        <v>-100</v>
      </c>
      <c r="AB411" s="13">
        <v>0.01</v>
      </c>
      <c r="AC411" s="13">
        <v>5.52</v>
      </c>
      <c r="AD411" s="13">
        <v>0</v>
      </c>
      <c r="AE411" s="13">
        <v>0</v>
      </c>
      <c r="AF411" s="53">
        <f t="shared" si="68"/>
        <v>2.7599999999999999E-3</v>
      </c>
      <c r="AG411" s="53" t="str">
        <f>IFERROR((((Y411)/Q411)*24),"0.00")</f>
        <v>0.00</v>
      </c>
      <c r="AH411" s="53">
        <f t="shared" si="77"/>
        <v>-2.7599999999999999E-3</v>
      </c>
      <c r="AI411" s="53">
        <f t="shared" si="78"/>
        <v>-100</v>
      </c>
      <c r="AJ411" s="44">
        <v>221112</v>
      </c>
      <c r="AK411" s="15" t="s">
        <v>682</v>
      </c>
      <c r="AL411" s="14" t="s">
        <v>76</v>
      </c>
      <c r="AM411" s="39" t="s">
        <v>58</v>
      </c>
      <c r="AN411" s="39" t="s">
        <v>59</v>
      </c>
      <c r="AO411" s="39" t="s">
        <v>77</v>
      </c>
      <c r="AP411" s="39" t="s">
        <v>61</v>
      </c>
      <c r="AQ411" s="20"/>
      <c r="AR411" s="20"/>
      <c r="AS411" s="20"/>
      <c r="AT411" s="20"/>
      <c r="AU411" s="20"/>
      <c r="AV411" s="20"/>
      <c r="AW411" s="20"/>
      <c r="AX411" s="20"/>
      <c r="AY411" s="20"/>
      <c r="AZ411" s="20"/>
      <c r="BA411" s="20"/>
      <c r="BB411" s="20"/>
    </row>
    <row r="412" spans="1:54" ht="26.1" customHeight="1" x14ac:dyDescent="0.25">
      <c r="A412" s="21">
        <v>1809</v>
      </c>
      <c r="B412" s="39" t="s">
        <v>19</v>
      </c>
      <c r="C412" s="13" t="s">
        <v>253</v>
      </c>
      <c r="D412" s="13">
        <v>34005</v>
      </c>
      <c r="E412" s="13" t="s">
        <v>251</v>
      </c>
      <c r="F412" s="13">
        <v>45979</v>
      </c>
      <c r="G412" s="13" t="s">
        <v>354</v>
      </c>
      <c r="H412" s="13" t="s">
        <v>276</v>
      </c>
      <c r="I412" s="13" t="s">
        <v>85</v>
      </c>
      <c r="J412" s="13" t="s">
        <v>91</v>
      </c>
      <c r="K412" s="13" t="s">
        <v>356</v>
      </c>
      <c r="L412" s="4">
        <v>2399</v>
      </c>
      <c r="M412" s="4">
        <v>12001</v>
      </c>
      <c r="N412" s="14" t="s">
        <v>35</v>
      </c>
      <c r="O412" s="15" t="s">
        <v>679</v>
      </c>
      <c r="P412" s="68">
        <v>284.57</v>
      </c>
      <c r="Q412" s="61">
        <v>0</v>
      </c>
      <c r="R412" s="65">
        <f t="shared" si="71"/>
        <v>0.12888134057971015</v>
      </c>
      <c r="S412" s="65">
        <f t="shared" si="72"/>
        <v>0</v>
      </c>
      <c r="T412" s="15">
        <v>0.18499351416010201</v>
      </c>
      <c r="U412" s="15">
        <v>0</v>
      </c>
      <c r="V412" s="15">
        <f t="shared" si="73"/>
        <v>-0.18499351416010201</v>
      </c>
      <c r="W412" s="15">
        <f t="shared" si="74"/>
        <v>-100</v>
      </c>
      <c r="X412" s="15">
        <v>0.1247997131301346</v>
      </c>
      <c r="Y412" s="15">
        <v>0</v>
      </c>
      <c r="Z412" s="15">
        <f t="shared" si="75"/>
        <v>-0.1247997131301346</v>
      </c>
      <c r="AA412" s="16">
        <f t="shared" si="76"/>
        <v>-100</v>
      </c>
      <c r="AB412" s="13">
        <v>0.19</v>
      </c>
      <c r="AC412" s="13">
        <v>83.32</v>
      </c>
      <c r="AD412" s="13">
        <v>0</v>
      </c>
      <c r="AE412" s="13">
        <v>0</v>
      </c>
      <c r="AF412" s="53">
        <f t="shared" si="68"/>
        <v>4.1659999999999996E-2</v>
      </c>
      <c r="AG412" s="53">
        <f>IFERROR(AF412+(AF412*(AA412/100)),"0.00")</f>
        <v>0</v>
      </c>
      <c r="AH412" s="53">
        <f t="shared" si="77"/>
        <v>-4.1659999999999996E-2</v>
      </c>
      <c r="AI412" s="53">
        <f t="shared" si="78"/>
        <v>-100</v>
      </c>
      <c r="AJ412" s="44">
        <v>221112</v>
      </c>
      <c r="AK412" s="15" t="s">
        <v>682</v>
      </c>
      <c r="AL412" s="14" t="s">
        <v>76</v>
      </c>
      <c r="AM412" s="39" t="s">
        <v>58</v>
      </c>
      <c r="AN412" s="39" t="s">
        <v>59</v>
      </c>
      <c r="AO412" s="39" t="s">
        <v>77</v>
      </c>
      <c r="AP412" s="39" t="s">
        <v>61</v>
      </c>
      <c r="AQ412" s="20"/>
      <c r="AR412" s="20"/>
      <c r="AS412" s="20"/>
      <c r="AT412" s="20"/>
      <c r="AU412" s="20"/>
      <c r="AV412" s="20"/>
      <c r="AW412" s="20"/>
      <c r="AX412" s="20"/>
      <c r="AY412" s="20"/>
      <c r="AZ412" s="20"/>
      <c r="BA412" s="20"/>
      <c r="BB412" s="20"/>
    </row>
    <row r="413" spans="1:54" ht="26.1" customHeight="1" x14ac:dyDescent="0.25">
      <c r="A413" s="21">
        <v>2084</v>
      </c>
      <c r="B413" s="40" t="s">
        <v>19</v>
      </c>
      <c r="C413" s="13" t="s">
        <v>253</v>
      </c>
      <c r="D413" s="13">
        <v>34005</v>
      </c>
      <c r="E413" s="13" t="s">
        <v>251</v>
      </c>
      <c r="F413" s="13">
        <v>45979</v>
      </c>
      <c r="G413" s="13" t="s">
        <v>354</v>
      </c>
      <c r="H413" s="13" t="s">
        <v>276</v>
      </c>
      <c r="I413" s="13" t="s">
        <v>85</v>
      </c>
      <c r="J413" s="13" t="s">
        <v>91</v>
      </c>
      <c r="K413" s="13" t="s">
        <v>356</v>
      </c>
      <c r="L413" s="4">
        <v>2399</v>
      </c>
      <c r="M413" s="4">
        <v>12001</v>
      </c>
      <c r="N413" s="13" t="s">
        <v>36</v>
      </c>
      <c r="O413" s="15" t="s">
        <v>679</v>
      </c>
      <c r="P413" s="68">
        <v>284.57</v>
      </c>
      <c r="Q413" s="61">
        <v>0</v>
      </c>
      <c r="R413" s="65">
        <f t="shared" si="71"/>
        <v>0.12888134057971015</v>
      </c>
      <c r="S413" s="65">
        <f t="shared" si="72"/>
        <v>0</v>
      </c>
      <c r="T413" s="15">
        <v>2.0175512888571401</v>
      </c>
      <c r="U413" s="15">
        <v>0</v>
      </c>
      <c r="V413" s="15">
        <f t="shared" si="73"/>
        <v>-2.0175512888571401</v>
      </c>
      <c r="W413" s="15">
        <f t="shared" si="74"/>
        <v>-100</v>
      </c>
      <c r="X413" s="15">
        <v>1.370746638374857</v>
      </c>
      <c r="Y413" s="15">
        <v>0</v>
      </c>
      <c r="Z413" s="15">
        <f t="shared" si="75"/>
        <v>-1.370746638374857</v>
      </c>
      <c r="AA413" s="16">
        <f t="shared" si="76"/>
        <v>-100</v>
      </c>
      <c r="AB413" s="13">
        <v>2.11</v>
      </c>
      <c r="AC413" s="13">
        <v>951.94</v>
      </c>
      <c r="AD413" s="13">
        <v>0</v>
      </c>
      <c r="AE413" s="13">
        <v>0</v>
      </c>
      <c r="AF413" s="53">
        <f t="shared" si="68"/>
        <v>0.47597</v>
      </c>
      <c r="AG413" s="53">
        <f>IFERROR(AF413+(AF413*(AA413/100)),"0.00")</f>
        <v>0</v>
      </c>
      <c r="AH413" s="53">
        <f t="shared" si="77"/>
        <v>-0.47597</v>
      </c>
      <c r="AI413" s="53">
        <f t="shared" si="78"/>
        <v>-100</v>
      </c>
      <c r="AJ413" s="44">
        <v>221112</v>
      </c>
      <c r="AK413" s="15" t="s">
        <v>682</v>
      </c>
      <c r="AL413" s="14" t="s">
        <v>76</v>
      </c>
      <c r="AM413" s="39" t="s">
        <v>58</v>
      </c>
      <c r="AN413" s="39" t="s">
        <v>59</v>
      </c>
      <c r="AO413" s="39" t="s">
        <v>77</v>
      </c>
      <c r="AP413" s="39" t="s">
        <v>61</v>
      </c>
      <c r="AQ413" s="59"/>
      <c r="AR413" s="20"/>
      <c r="AS413" s="20"/>
      <c r="AT413" s="20"/>
      <c r="AU413" s="20"/>
      <c r="AV413" s="20"/>
      <c r="AW413" s="20"/>
      <c r="AX413" s="20"/>
      <c r="AY413" s="20"/>
      <c r="AZ413" s="20"/>
      <c r="BA413" s="20"/>
      <c r="BB413" s="20"/>
    </row>
    <row r="414" spans="1:54" ht="26.1" customHeight="1" x14ac:dyDescent="0.25">
      <c r="A414" s="21">
        <v>479</v>
      </c>
      <c r="B414" s="39" t="s">
        <v>19</v>
      </c>
      <c r="C414" s="13" t="s">
        <v>253</v>
      </c>
      <c r="D414" s="13">
        <v>34005</v>
      </c>
      <c r="E414" s="13" t="s">
        <v>251</v>
      </c>
      <c r="F414" s="13">
        <v>45979</v>
      </c>
      <c r="G414" s="13" t="s">
        <v>354</v>
      </c>
      <c r="H414" s="13" t="s">
        <v>360</v>
      </c>
      <c r="I414" s="13" t="s">
        <v>85</v>
      </c>
      <c r="J414" s="13" t="s">
        <v>91</v>
      </c>
      <c r="K414" s="13" t="s">
        <v>359</v>
      </c>
      <c r="L414" s="4">
        <v>2399</v>
      </c>
      <c r="M414" s="4">
        <v>14001</v>
      </c>
      <c r="N414" s="14" t="s">
        <v>40</v>
      </c>
      <c r="O414" s="15" t="s">
        <v>679</v>
      </c>
      <c r="P414" s="68">
        <v>20</v>
      </c>
      <c r="Q414" s="61">
        <v>0</v>
      </c>
      <c r="R414" s="65">
        <f t="shared" si="71"/>
        <v>9.057971014492754E-3</v>
      </c>
      <c r="S414" s="65">
        <f t="shared" si="72"/>
        <v>0</v>
      </c>
      <c r="T414" s="15">
        <v>7.3999906956804404E-2</v>
      </c>
      <c r="U414" s="15">
        <v>0</v>
      </c>
      <c r="V414" s="15">
        <f t="shared" si="73"/>
        <v>-7.3999906956804404E-2</v>
      </c>
      <c r="W414" s="15">
        <f t="shared" si="74"/>
        <v>-100</v>
      </c>
      <c r="X414" s="15">
        <v>4.2992903689693503E-2</v>
      </c>
      <c r="Y414" s="15">
        <v>0</v>
      </c>
      <c r="Z414" s="15">
        <f t="shared" si="75"/>
        <v>-4.2992903689693503E-2</v>
      </c>
      <c r="AA414" s="16">
        <f t="shared" si="76"/>
        <v>-100</v>
      </c>
      <c r="AB414" s="13">
        <v>7.0000000000000007E-2</v>
      </c>
      <c r="AC414" s="13">
        <v>0</v>
      </c>
      <c r="AD414" s="13">
        <v>0</v>
      </c>
      <c r="AE414" s="13">
        <v>0</v>
      </c>
      <c r="AF414" s="53">
        <f t="shared" si="68"/>
        <v>0</v>
      </c>
      <c r="AG414" s="53" t="str">
        <f>IFERROR((((Y414)/Q414)*24),"0.00")</f>
        <v>0.00</v>
      </c>
      <c r="AH414" s="53">
        <f t="shared" si="77"/>
        <v>0</v>
      </c>
      <c r="AI414" s="53" t="str">
        <f t="shared" si="78"/>
        <v>0.00</v>
      </c>
      <c r="AJ414" s="44">
        <v>221112</v>
      </c>
      <c r="AK414" s="15" t="s">
        <v>682</v>
      </c>
      <c r="AL414" s="14" t="s">
        <v>76</v>
      </c>
      <c r="AM414" s="39" t="s">
        <v>58</v>
      </c>
      <c r="AN414" s="39" t="s">
        <v>59</v>
      </c>
      <c r="AO414" s="39" t="s">
        <v>77</v>
      </c>
      <c r="AP414" s="39" t="s">
        <v>61</v>
      </c>
      <c r="AQ414" s="20"/>
      <c r="AR414" s="20"/>
      <c r="AS414" s="20"/>
      <c r="AT414" s="20"/>
      <c r="AU414" s="20"/>
      <c r="AV414" s="20"/>
      <c r="AW414" s="20"/>
      <c r="AX414" s="20"/>
      <c r="AY414" s="20"/>
      <c r="AZ414" s="20"/>
      <c r="BA414" s="20"/>
      <c r="BB414" s="20"/>
    </row>
    <row r="415" spans="1:54" ht="26.1" customHeight="1" x14ac:dyDescent="0.25">
      <c r="A415" s="21">
        <v>480</v>
      </c>
      <c r="B415" s="39" t="s">
        <v>19</v>
      </c>
      <c r="C415" s="13" t="s">
        <v>253</v>
      </c>
      <c r="D415" s="13">
        <v>34005</v>
      </c>
      <c r="E415" s="13" t="s">
        <v>251</v>
      </c>
      <c r="F415" s="13">
        <v>45979</v>
      </c>
      <c r="G415" s="13" t="s">
        <v>354</v>
      </c>
      <c r="H415" s="13" t="s">
        <v>360</v>
      </c>
      <c r="I415" s="13" t="s">
        <v>85</v>
      </c>
      <c r="J415" s="13" t="s">
        <v>91</v>
      </c>
      <c r="K415" s="13" t="s">
        <v>359</v>
      </c>
      <c r="L415" s="4">
        <v>2399</v>
      </c>
      <c r="M415" s="4">
        <v>14001</v>
      </c>
      <c r="N415" s="14" t="s">
        <v>38</v>
      </c>
      <c r="O415" s="15" t="s">
        <v>679</v>
      </c>
      <c r="P415" s="68">
        <v>20</v>
      </c>
      <c r="Q415" s="61">
        <v>0</v>
      </c>
      <c r="R415" s="65">
        <f t="shared" si="71"/>
        <v>9.057971014492754E-3</v>
      </c>
      <c r="S415" s="65">
        <f t="shared" si="72"/>
        <v>0</v>
      </c>
      <c r="T415" s="15">
        <v>1.8002017440001E-2</v>
      </c>
      <c r="U415" s="15">
        <v>0</v>
      </c>
      <c r="V415" s="15">
        <f t="shared" si="73"/>
        <v>-1.8002017440001E-2</v>
      </c>
      <c r="W415" s="15">
        <f t="shared" si="74"/>
        <v>-100</v>
      </c>
      <c r="X415" s="15">
        <v>1.0458918583099431E-2</v>
      </c>
      <c r="Y415" s="15">
        <v>0</v>
      </c>
      <c r="Z415" s="15">
        <f t="shared" si="75"/>
        <v>-1.0458918583099431E-2</v>
      </c>
      <c r="AA415" s="16">
        <f t="shared" si="76"/>
        <v>-100</v>
      </c>
      <c r="AB415" s="13">
        <v>0.02</v>
      </c>
      <c r="AC415" s="13">
        <v>0</v>
      </c>
      <c r="AD415" s="13">
        <v>0</v>
      </c>
      <c r="AE415" s="13">
        <v>0</v>
      </c>
      <c r="AF415" s="53">
        <f t="shared" si="68"/>
        <v>0</v>
      </c>
      <c r="AG415" s="53" t="str">
        <f>IFERROR((((Y415)/Q415)*24),"0.00")</f>
        <v>0.00</v>
      </c>
      <c r="AH415" s="53">
        <f t="shared" si="77"/>
        <v>0</v>
      </c>
      <c r="AI415" s="53" t="str">
        <f t="shared" si="78"/>
        <v>0.00</v>
      </c>
      <c r="AJ415" s="44">
        <v>221112</v>
      </c>
      <c r="AK415" s="15" t="s">
        <v>682</v>
      </c>
      <c r="AL415" s="14" t="s">
        <v>76</v>
      </c>
      <c r="AM415" s="39" t="s">
        <v>58</v>
      </c>
      <c r="AN415" s="39" t="s">
        <v>59</v>
      </c>
      <c r="AO415" s="39" t="s">
        <v>77</v>
      </c>
      <c r="AP415" s="39" t="s">
        <v>61</v>
      </c>
      <c r="AQ415" s="20"/>
      <c r="AR415" s="20"/>
      <c r="AS415" s="20"/>
      <c r="AT415" s="20"/>
      <c r="AU415" s="20"/>
      <c r="AV415" s="20"/>
      <c r="AW415" s="20"/>
      <c r="AX415" s="20"/>
      <c r="AY415" s="20"/>
      <c r="AZ415" s="20"/>
      <c r="BA415" s="20"/>
      <c r="BB415" s="20"/>
    </row>
    <row r="416" spans="1:54" ht="26.1" customHeight="1" x14ac:dyDescent="0.25">
      <c r="A416" s="21">
        <v>481</v>
      </c>
      <c r="B416" s="39" t="s">
        <v>19</v>
      </c>
      <c r="C416" s="13" t="s">
        <v>253</v>
      </c>
      <c r="D416" s="13">
        <v>34005</v>
      </c>
      <c r="E416" s="13" t="s">
        <v>251</v>
      </c>
      <c r="F416" s="13">
        <v>45979</v>
      </c>
      <c r="G416" s="13" t="s">
        <v>354</v>
      </c>
      <c r="H416" s="13" t="s">
        <v>360</v>
      </c>
      <c r="I416" s="13" t="s">
        <v>85</v>
      </c>
      <c r="J416" s="13" t="s">
        <v>91</v>
      </c>
      <c r="K416" s="13" t="s">
        <v>359</v>
      </c>
      <c r="L416" s="4">
        <v>2399</v>
      </c>
      <c r="M416" s="4">
        <v>14001</v>
      </c>
      <c r="N416" s="14" t="s">
        <v>39</v>
      </c>
      <c r="O416" s="15" t="s">
        <v>679</v>
      </c>
      <c r="P416" s="68">
        <v>20</v>
      </c>
      <c r="Q416" s="61">
        <v>0</v>
      </c>
      <c r="R416" s="65">
        <f t="shared" si="71"/>
        <v>9.057971014492754E-3</v>
      </c>
      <c r="S416" s="65">
        <f t="shared" si="72"/>
        <v>0</v>
      </c>
      <c r="T416" s="15">
        <v>1.8002017440001E-2</v>
      </c>
      <c r="U416" s="15">
        <v>0</v>
      </c>
      <c r="V416" s="15">
        <f t="shared" si="73"/>
        <v>-1.8002017440001E-2</v>
      </c>
      <c r="W416" s="15">
        <f t="shared" si="74"/>
        <v>-100</v>
      </c>
      <c r="X416" s="15">
        <v>1.0458918583099431E-2</v>
      </c>
      <c r="Y416" s="15">
        <v>0</v>
      </c>
      <c r="Z416" s="15">
        <f t="shared" si="75"/>
        <v>-1.0458918583099431E-2</v>
      </c>
      <c r="AA416" s="16">
        <f t="shared" si="76"/>
        <v>-100</v>
      </c>
      <c r="AB416" s="13">
        <v>0.02</v>
      </c>
      <c r="AC416" s="13">
        <v>0</v>
      </c>
      <c r="AD416" s="13">
        <v>0</v>
      </c>
      <c r="AE416" s="13">
        <v>0</v>
      </c>
      <c r="AF416" s="53">
        <f t="shared" si="68"/>
        <v>0</v>
      </c>
      <c r="AG416" s="53" t="str">
        <f>IFERROR((((Y416)/Q416)*24),"0.00")</f>
        <v>0.00</v>
      </c>
      <c r="AH416" s="53">
        <f t="shared" si="77"/>
        <v>0</v>
      </c>
      <c r="AI416" s="53" t="str">
        <f t="shared" si="78"/>
        <v>0.00</v>
      </c>
      <c r="AJ416" s="44">
        <v>221112</v>
      </c>
      <c r="AK416" s="15" t="s">
        <v>682</v>
      </c>
      <c r="AL416" s="14" t="s">
        <v>76</v>
      </c>
      <c r="AM416" s="39" t="s">
        <v>58</v>
      </c>
      <c r="AN416" s="39" t="s">
        <v>59</v>
      </c>
      <c r="AO416" s="39" t="s">
        <v>77</v>
      </c>
      <c r="AP416" s="39" t="s">
        <v>61</v>
      </c>
      <c r="AQ416" s="20"/>
      <c r="AR416" s="20"/>
      <c r="AS416" s="20"/>
      <c r="AT416" s="20"/>
      <c r="AU416" s="20"/>
      <c r="AV416" s="20"/>
      <c r="AW416" s="20"/>
      <c r="AX416" s="20"/>
      <c r="AY416" s="20"/>
      <c r="AZ416" s="20"/>
      <c r="BA416" s="20"/>
      <c r="BB416" s="20"/>
    </row>
    <row r="417" spans="1:54" ht="26.1" customHeight="1" x14ac:dyDescent="0.25">
      <c r="A417" s="21">
        <v>482</v>
      </c>
      <c r="B417" s="39" t="s">
        <v>19</v>
      </c>
      <c r="C417" s="13" t="s">
        <v>253</v>
      </c>
      <c r="D417" s="13">
        <v>34005</v>
      </c>
      <c r="E417" s="13" t="s">
        <v>251</v>
      </c>
      <c r="F417" s="13">
        <v>45979</v>
      </c>
      <c r="G417" s="13" t="s">
        <v>354</v>
      </c>
      <c r="H417" s="13" t="s">
        <v>360</v>
      </c>
      <c r="I417" s="13" t="s">
        <v>85</v>
      </c>
      <c r="J417" s="13" t="s">
        <v>91</v>
      </c>
      <c r="K417" s="13" t="s">
        <v>359</v>
      </c>
      <c r="L417" s="4">
        <v>2399</v>
      </c>
      <c r="M417" s="4">
        <v>14001</v>
      </c>
      <c r="N417" s="14" t="s">
        <v>37</v>
      </c>
      <c r="O417" s="15" t="s">
        <v>679</v>
      </c>
      <c r="P417" s="68">
        <v>20</v>
      </c>
      <c r="Q417" s="61">
        <v>0</v>
      </c>
      <c r="R417" s="65">
        <f t="shared" si="71"/>
        <v>9.057971014492754E-3</v>
      </c>
      <c r="S417" s="65">
        <f t="shared" si="72"/>
        <v>0</v>
      </c>
      <c r="T417" s="15">
        <v>0.30109740499999899</v>
      </c>
      <c r="U417" s="15">
        <v>0</v>
      </c>
      <c r="V417" s="15">
        <f t="shared" si="73"/>
        <v>-0.30109740499999899</v>
      </c>
      <c r="W417" s="15">
        <f t="shared" si="74"/>
        <v>-100</v>
      </c>
      <c r="X417" s="15">
        <v>0.1749333514964756</v>
      </c>
      <c r="Y417" s="15">
        <v>0</v>
      </c>
      <c r="Z417" s="15">
        <f t="shared" si="75"/>
        <v>-0.1749333514964756</v>
      </c>
      <c r="AA417" s="16">
        <f t="shared" si="76"/>
        <v>-100</v>
      </c>
      <c r="AB417" s="13">
        <v>0.3</v>
      </c>
      <c r="AC417" s="13">
        <v>0</v>
      </c>
      <c r="AD417" s="13">
        <v>0</v>
      </c>
      <c r="AE417" s="13">
        <v>0</v>
      </c>
      <c r="AF417" s="53">
        <f t="shared" si="68"/>
        <v>0</v>
      </c>
      <c r="AG417" s="53" t="str">
        <f>IFERROR((((Y417)/Q417)*24),"0.00")</f>
        <v>0.00</v>
      </c>
      <c r="AH417" s="53">
        <f t="shared" si="77"/>
        <v>0</v>
      </c>
      <c r="AI417" s="53" t="str">
        <f t="shared" si="78"/>
        <v>0.00</v>
      </c>
      <c r="AJ417" s="44">
        <v>221112</v>
      </c>
      <c r="AK417" s="15" t="s">
        <v>682</v>
      </c>
      <c r="AL417" s="14" t="s">
        <v>76</v>
      </c>
      <c r="AM417" s="39" t="s">
        <v>58</v>
      </c>
      <c r="AN417" s="39" t="s">
        <v>59</v>
      </c>
      <c r="AO417" s="39" t="s">
        <v>77</v>
      </c>
      <c r="AP417" s="39" t="s">
        <v>61</v>
      </c>
      <c r="AQ417" s="20"/>
      <c r="AR417" s="20"/>
      <c r="AS417" s="20"/>
      <c r="AT417" s="20"/>
      <c r="AU417" s="20"/>
      <c r="AV417" s="20"/>
      <c r="AW417" s="20"/>
      <c r="AX417" s="20"/>
      <c r="AY417" s="20"/>
      <c r="AZ417" s="20"/>
      <c r="BA417" s="20"/>
      <c r="BB417" s="20"/>
    </row>
    <row r="418" spans="1:54" ht="26.1" customHeight="1" x14ac:dyDescent="0.25">
      <c r="A418" s="21">
        <v>1697</v>
      </c>
      <c r="B418" s="39" t="s">
        <v>19</v>
      </c>
      <c r="C418" s="13" t="s">
        <v>253</v>
      </c>
      <c r="D418" s="13">
        <v>34005</v>
      </c>
      <c r="E418" s="13" t="s">
        <v>251</v>
      </c>
      <c r="F418" s="13">
        <v>45979</v>
      </c>
      <c r="G418" s="13" t="s">
        <v>354</v>
      </c>
      <c r="H418" s="13" t="s">
        <v>360</v>
      </c>
      <c r="I418" s="13" t="s">
        <v>85</v>
      </c>
      <c r="J418" s="13" t="s">
        <v>91</v>
      </c>
      <c r="K418" s="13" t="s">
        <v>359</v>
      </c>
      <c r="L418" s="4">
        <v>2399</v>
      </c>
      <c r="M418" s="4">
        <v>14001</v>
      </c>
      <c r="N418" s="14" t="s">
        <v>34</v>
      </c>
      <c r="O418" s="15" t="s">
        <v>679</v>
      </c>
      <c r="P418" s="68">
        <v>20</v>
      </c>
      <c r="Q418" s="61">
        <v>0</v>
      </c>
      <c r="R418" s="65">
        <f t="shared" si="71"/>
        <v>9.057971014492754E-3</v>
      </c>
      <c r="S418" s="65">
        <f t="shared" si="72"/>
        <v>0</v>
      </c>
      <c r="T418" s="15">
        <v>1.49986068122009E-2</v>
      </c>
      <c r="U418" s="15">
        <v>0</v>
      </c>
      <c r="V418" s="15">
        <f t="shared" si="73"/>
        <v>-1.49986068122009E-2</v>
      </c>
      <c r="W418" s="15">
        <f t="shared" si="74"/>
        <v>-100</v>
      </c>
      <c r="X418" s="15">
        <v>8.7139793099056308E-3</v>
      </c>
      <c r="Y418" s="15">
        <v>0</v>
      </c>
      <c r="Z418" s="15">
        <f t="shared" si="75"/>
        <v>-8.7139793099056308E-3</v>
      </c>
      <c r="AA418" s="16">
        <f t="shared" si="76"/>
        <v>-100</v>
      </c>
      <c r="AB418" s="13">
        <v>0.02</v>
      </c>
      <c r="AC418" s="13">
        <v>15.15</v>
      </c>
      <c r="AD418" s="13">
        <v>0</v>
      </c>
      <c r="AE418" s="13">
        <v>0</v>
      </c>
      <c r="AF418" s="53">
        <f t="shared" si="68"/>
        <v>7.5750000000000001E-3</v>
      </c>
      <c r="AG418" s="53">
        <f>IFERROR(AF418+(AF418*(AA418/100)),"0.00")</f>
        <v>0</v>
      </c>
      <c r="AH418" s="53">
        <f t="shared" si="77"/>
        <v>-7.5750000000000001E-3</v>
      </c>
      <c r="AI418" s="53">
        <f t="shared" si="78"/>
        <v>-100</v>
      </c>
      <c r="AJ418" s="44">
        <v>221112</v>
      </c>
      <c r="AK418" s="15" t="s">
        <v>682</v>
      </c>
      <c r="AL418" s="14" t="s">
        <v>76</v>
      </c>
      <c r="AM418" s="39" t="s">
        <v>58</v>
      </c>
      <c r="AN418" s="39" t="s">
        <v>59</v>
      </c>
      <c r="AO418" s="39" t="s">
        <v>77</v>
      </c>
      <c r="AP418" s="39" t="s">
        <v>61</v>
      </c>
      <c r="AQ418" s="20"/>
      <c r="AR418" s="20"/>
      <c r="AS418" s="20"/>
      <c r="AT418" s="20"/>
      <c r="AU418" s="20"/>
      <c r="AV418" s="20"/>
      <c r="AW418" s="20"/>
      <c r="AX418" s="20"/>
      <c r="AY418" s="20"/>
      <c r="AZ418" s="20"/>
      <c r="BA418" s="20"/>
      <c r="BB418" s="20"/>
    </row>
    <row r="419" spans="1:54" ht="26.1" customHeight="1" x14ac:dyDescent="0.25">
      <c r="A419" s="21">
        <v>1894</v>
      </c>
      <c r="B419" s="39" t="s">
        <v>19</v>
      </c>
      <c r="C419" s="13" t="s">
        <v>253</v>
      </c>
      <c r="D419" s="13">
        <v>34005</v>
      </c>
      <c r="E419" s="13" t="s">
        <v>251</v>
      </c>
      <c r="F419" s="13">
        <v>45979</v>
      </c>
      <c r="G419" s="13" t="s">
        <v>354</v>
      </c>
      <c r="H419" s="13" t="s">
        <v>360</v>
      </c>
      <c r="I419" s="13" t="s">
        <v>85</v>
      </c>
      <c r="J419" s="13" t="s">
        <v>91</v>
      </c>
      <c r="K419" s="13" t="s">
        <v>359</v>
      </c>
      <c r="L419" s="4">
        <v>2399</v>
      </c>
      <c r="M419" s="4">
        <v>14001</v>
      </c>
      <c r="N419" s="14" t="s">
        <v>35</v>
      </c>
      <c r="O419" s="15" t="s">
        <v>679</v>
      </c>
      <c r="P419" s="68">
        <v>20</v>
      </c>
      <c r="Q419" s="61">
        <v>0</v>
      </c>
      <c r="R419" s="65">
        <f t="shared" si="71"/>
        <v>9.057971014492754E-3</v>
      </c>
      <c r="S419" s="65">
        <f t="shared" si="72"/>
        <v>0</v>
      </c>
      <c r="T419" s="15">
        <v>0.17400310241160999</v>
      </c>
      <c r="U419" s="15">
        <v>0</v>
      </c>
      <c r="V419" s="15">
        <f t="shared" si="73"/>
        <v>-0.17400310241160999</v>
      </c>
      <c r="W419" s="15">
        <f t="shared" si="74"/>
        <v>-100</v>
      </c>
      <c r="X419" s="15">
        <v>0.1010933517532264</v>
      </c>
      <c r="Y419" s="15">
        <v>0</v>
      </c>
      <c r="Z419" s="15">
        <f t="shared" si="75"/>
        <v>-0.1010933517532264</v>
      </c>
      <c r="AA419" s="16">
        <f t="shared" si="76"/>
        <v>-100</v>
      </c>
      <c r="AB419" s="13">
        <v>0.17</v>
      </c>
      <c r="AC419" s="13">
        <v>173.94</v>
      </c>
      <c r="AD419" s="13">
        <v>0</v>
      </c>
      <c r="AE419" s="13">
        <v>0</v>
      </c>
      <c r="AF419" s="53">
        <f t="shared" si="68"/>
        <v>8.6970000000000006E-2</v>
      </c>
      <c r="AG419" s="53">
        <f>IFERROR(AF419+(AF419*(AA419/100)),"0.00")</f>
        <v>0</v>
      </c>
      <c r="AH419" s="53">
        <f t="shared" si="77"/>
        <v>-8.6970000000000006E-2</v>
      </c>
      <c r="AI419" s="53">
        <f t="shared" si="78"/>
        <v>-100</v>
      </c>
      <c r="AJ419" s="44">
        <v>221112</v>
      </c>
      <c r="AK419" s="15" t="s">
        <v>682</v>
      </c>
      <c r="AL419" s="14" t="s">
        <v>76</v>
      </c>
      <c r="AM419" s="39" t="s">
        <v>58</v>
      </c>
      <c r="AN419" s="39" t="s">
        <v>59</v>
      </c>
      <c r="AO419" s="39" t="s">
        <v>77</v>
      </c>
      <c r="AP419" s="39" t="s">
        <v>61</v>
      </c>
      <c r="AQ419" s="20"/>
      <c r="AR419" s="20"/>
      <c r="AS419" s="20"/>
      <c r="AT419" s="20"/>
      <c r="AU419" s="20"/>
      <c r="AV419" s="20"/>
      <c r="AW419" s="20"/>
      <c r="AX419" s="20"/>
      <c r="AY419" s="20"/>
      <c r="AZ419" s="20"/>
      <c r="BA419" s="20"/>
      <c r="BB419" s="20"/>
    </row>
    <row r="420" spans="1:54" ht="26.1" customHeight="1" x14ac:dyDescent="0.25">
      <c r="A420" s="21">
        <v>2008</v>
      </c>
      <c r="B420" s="40" t="s">
        <v>19</v>
      </c>
      <c r="C420" s="13" t="s">
        <v>253</v>
      </c>
      <c r="D420" s="13">
        <v>34005</v>
      </c>
      <c r="E420" s="13" t="s">
        <v>251</v>
      </c>
      <c r="F420" s="13">
        <v>45979</v>
      </c>
      <c r="G420" s="13" t="s">
        <v>354</v>
      </c>
      <c r="H420" s="13" t="s">
        <v>360</v>
      </c>
      <c r="I420" s="13" t="s">
        <v>85</v>
      </c>
      <c r="J420" s="13" t="s">
        <v>91</v>
      </c>
      <c r="K420" s="13" t="s">
        <v>359</v>
      </c>
      <c r="L420" s="4">
        <v>2399</v>
      </c>
      <c r="M420" s="4">
        <v>14001</v>
      </c>
      <c r="N420" s="13" t="s">
        <v>36</v>
      </c>
      <c r="O420" s="15" t="s">
        <v>679</v>
      </c>
      <c r="P420" s="68">
        <v>20</v>
      </c>
      <c r="Q420" s="61">
        <v>0</v>
      </c>
      <c r="R420" s="65">
        <f t="shared" si="71"/>
        <v>9.057971014492754E-3</v>
      </c>
      <c r="S420" s="65">
        <f t="shared" si="72"/>
        <v>0</v>
      </c>
      <c r="T420" s="15">
        <v>0.488941440000148</v>
      </c>
      <c r="U420" s="15">
        <v>0</v>
      </c>
      <c r="V420" s="15">
        <f t="shared" si="73"/>
        <v>-0.488941440000148</v>
      </c>
      <c r="W420" s="15">
        <f t="shared" si="74"/>
        <v>-100</v>
      </c>
      <c r="X420" s="15">
        <v>0.28406809014098838</v>
      </c>
      <c r="Y420" s="15">
        <v>0</v>
      </c>
      <c r="Z420" s="15">
        <f t="shared" si="75"/>
        <v>-0.28406809014098838</v>
      </c>
      <c r="AA420" s="16">
        <f t="shared" si="76"/>
        <v>-100</v>
      </c>
      <c r="AB420" s="13">
        <v>0.54</v>
      </c>
      <c r="AC420" s="13">
        <v>537.14</v>
      </c>
      <c r="AD420" s="13">
        <v>0.54</v>
      </c>
      <c r="AE420" s="13">
        <v>0</v>
      </c>
      <c r="AF420" s="53">
        <f t="shared" si="68"/>
        <v>0.26856999999999998</v>
      </c>
      <c r="AG420" s="53">
        <f>IFERROR(AF420+(AF420*(AA420/100)),"0.00")</f>
        <v>0</v>
      </c>
      <c r="AH420" s="53">
        <f t="shared" si="77"/>
        <v>-0.26856999999999998</v>
      </c>
      <c r="AI420" s="53">
        <f t="shared" si="78"/>
        <v>-100</v>
      </c>
      <c r="AJ420" s="44">
        <v>221112</v>
      </c>
      <c r="AK420" s="15" t="s">
        <v>682</v>
      </c>
      <c r="AL420" s="14" t="s">
        <v>76</v>
      </c>
      <c r="AM420" s="39" t="s">
        <v>58</v>
      </c>
      <c r="AN420" s="39" t="s">
        <v>59</v>
      </c>
      <c r="AO420" s="39" t="s">
        <v>77</v>
      </c>
      <c r="AP420" s="39" t="s">
        <v>61</v>
      </c>
      <c r="AQ420" s="59"/>
      <c r="AR420" s="20"/>
      <c r="AS420" s="20"/>
      <c r="AT420" s="20"/>
      <c r="AU420" s="20"/>
      <c r="AV420" s="20"/>
      <c r="AW420" s="20"/>
      <c r="AX420" s="20"/>
      <c r="AY420" s="20"/>
      <c r="AZ420" s="20"/>
      <c r="BA420" s="20"/>
      <c r="BB420" s="20"/>
    </row>
    <row r="421" spans="1:54" ht="26.1" customHeight="1" x14ac:dyDescent="0.25">
      <c r="A421" s="21">
        <v>483</v>
      </c>
      <c r="B421" s="39" t="s">
        <v>19</v>
      </c>
      <c r="C421" s="13" t="s">
        <v>253</v>
      </c>
      <c r="D421" s="13">
        <v>34005</v>
      </c>
      <c r="E421" s="13" t="s">
        <v>251</v>
      </c>
      <c r="F421" s="13">
        <v>45979</v>
      </c>
      <c r="G421" s="13" t="s">
        <v>354</v>
      </c>
      <c r="H421" s="13" t="s">
        <v>362</v>
      </c>
      <c r="I421" s="13" t="s">
        <v>85</v>
      </c>
      <c r="J421" s="13" t="s">
        <v>91</v>
      </c>
      <c r="K421" s="13" t="s">
        <v>361</v>
      </c>
      <c r="L421" s="4">
        <v>2399</v>
      </c>
      <c r="M421" s="4">
        <v>16001</v>
      </c>
      <c r="N421" s="14" t="s">
        <v>40</v>
      </c>
      <c r="O421" s="15" t="s">
        <v>679</v>
      </c>
      <c r="P421" s="68">
        <v>11</v>
      </c>
      <c r="Q421" s="61">
        <v>0</v>
      </c>
      <c r="R421" s="65">
        <f t="shared" si="71"/>
        <v>4.9818840579710141E-3</v>
      </c>
      <c r="S421" s="65">
        <f t="shared" si="72"/>
        <v>0</v>
      </c>
      <c r="T421" s="15">
        <v>7.5989343583795096E-2</v>
      </c>
      <c r="U421" s="15">
        <v>0</v>
      </c>
      <c r="V421" s="15">
        <f t="shared" si="73"/>
        <v>-7.5989343583795096E-2</v>
      </c>
      <c r="W421" s="15">
        <f t="shared" si="74"/>
        <v>-100</v>
      </c>
      <c r="X421" s="15">
        <v>5.7370440673824095E-2</v>
      </c>
      <c r="Y421" s="15">
        <v>0</v>
      </c>
      <c r="Z421" s="15">
        <f t="shared" si="75"/>
        <v>-5.7370440673824095E-2</v>
      </c>
      <c r="AA421" s="16">
        <f t="shared" si="76"/>
        <v>-100</v>
      </c>
      <c r="AB421" s="13">
        <v>0.08</v>
      </c>
      <c r="AC421" s="13">
        <v>0</v>
      </c>
      <c r="AD421" s="13">
        <v>0</v>
      </c>
      <c r="AE421" s="13">
        <v>0</v>
      </c>
      <c r="AF421" s="53">
        <f t="shared" si="68"/>
        <v>0</v>
      </c>
      <c r="AG421" s="53" t="str">
        <f>IFERROR((((Y421)/Q421)*24),"0.00")</f>
        <v>0.00</v>
      </c>
      <c r="AH421" s="53">
        <f t="shared" si="77"/>
        <v>0</v>
      </c>
      <c r="AI421" s="53" t="str">
        <f t="shared" si="78"/>
        <v>0.00</v>
      </c>
      <c r="AJ421" s="44">
        <v>221112</v>
      </c>
      <c r="AK421" s="15" t="s">
        <v>682</v>
      </c>
      <c r="AL421" s="14" t="s">
        <v>76</v>
      </c>
      <c r="AM421" s="39" t="s">
        <v>58</v>
      </c>
      <c r="AN421" s="39" t="s">
        <v>59</v>
      </c>
      <c r="AO421" s="39" t="s">
        <v>77</v>
      </c>
      <c r="AP421" s="39" t="s">
        <v>61</v>
      </c>
      <c r="AQ421" s="20"/>
      <c r="AR421" s="20"/>
      <c r="AS421" s="20"/>
      <c r="AT421" s="20"/>
      <c r="AU421" s="20"/>
      <c r="AV421" s="20"/>
      <c r="AW421" s="20"/>
      <c r="AX421" s="20"/>
      <c r="AY421" s="20"/>
      <c r="AZ421" s="20"/>
      <c r="BA421" s="20"/>
      <c r="BB421" s="20"/>
    </row>
    <row r="422" spans="1:54" ht="26.1" customHeight="1" x14ac:dyDescent="0.25">
      <c r="A422" s="21">
        <v>484</v>
      </c>
      <c r="B422" s="39" t="s">
        <v>19</v>
      </c>
      <c r="C422" s="13" t="s">
        <v>253</v>
      </c>
      <c r="D422" s="13">
        <v>34005</v>
      </c>
      <c r="E422" s="13" t="s">
        <v>251</v>
      </c>
      <c r="F422" s="13">
        <v>45979</v>
      </c>
      <c r="G422" s="13" t="s">
        <v>354</v>
      </c>
      <c r="H422" s="13" t="s">
        <v>362</v>
      </c>
      <c r="I422" s="13" t="s">
        <v>85</v>
      </c>
      <c r="J422" s="13" t="s">
        <v>91</v>
      </c>
      <c r="K422" s="13" t="s">
        <v>361</v>
      </c>
      <c r="L422" s="4">
        <v>2399</v>
      </c>
      <c r="M422" s="4">
        <v>16001</v>
      </c>
      <c r="N422" s="14" t="s">
        <v>38</v>
      </c>
      <c r="O422" s="15" t="s">
        <v>679</v>
      </c>
      <c r="P422" s="68">
        <v>11</v>
      </c>
      <c r="Q422" s="61">
        <v>0</v>
      </c>
      <c r="R422" s="65">
        <f t="shared" si="71"/>
        <v>4.9818840579710141E-3</v>
      </c>
      <c r="S422" s="65">
        <f t="shared" si="72"/>
        <v>0</v>
      </c>
      <c r="T422" s="15">
        <v>1.7990424511951399E-2</v>
      </c>
      <c r="U422" s="15">
        <v>0</v>
      </c>
      <c r="V422" s="15">
        <f t="shared" si="73"/>
        <v>-1.7990424511951399E-2</v>
      </c>
      <c r="W422" s="15">
        <f t="shared" si="74"/>
        <v>-100</v>
      </c>
      <c r="X422" s="15">
        <v>1.3582412131533762E-2</v>
      </c>
      <c r="Y422" s="15">
        <v>0</v>
      </c>
      <c r="Z422" s="15">
        <f t="shared" si="75"/>
        <v>-1.3582412131533762E-2</v>
      </c>
      <c r="AA422" s="16">
        <f t="shared" si="76"/>
        <v>-100</v>
      </c>
      <c r="AB422" s="13">
        <v>0.02</v>
      </c>
      <c r="AC422" s="13">
        <v>0</v>
      </c>
      <c r="AD422" s="13">
        <v>0</v>
      </c>
      <c r="AE422" s="13">
        <v>0</v>
      </c>
      <c r="AF422" s="53">
        <f t="shared" si="68"/>
        <v>0</v>
      </c>
      <c r="AG422" s="53" t="str">
        <f>IFERROR((((Y422)/Q422)*24),"0.00")</f>
        <v>0.00</v>
      </c>
      <c r="AH422" s="53">
        <f t="shared" si="77"/>
        <v>0</v>
      </c>
      <c r="AI422" s="53" t="str">
        <f t="shared" si="78"/>
        <v>0.00</v>
      </c>
      <c r="AJ422" s="44">
        <v>221112</v>
      </c>
      <c r="AK422" s="15" t="s">
        <v>682</v>
      </c>
      <c r="AL422" s="14" t="s">
        <v>76</v>
      </c>
      <c r="AM422" s="39" t="s">
        <v>58</v>
      </c>
      <c r="AN422" s="39" t="s">
        <v>59</v>
      </c>
      <c r="AO422" s="39" t="s">
        <v>77</v>
      </c>
      <c r="AP422" s="39" t="s">
        <v>61</v>
      </c>
      <c r="AQ422" s="20"/>
      <c r="AR422" s="20"/>
      <c r="AS422" s="20"/>
      <c r="AT422" s="20"/>
      <c r="AU422" s="20"/>
      <c r="AV422" s="20"/>
      <c r="AW422" s="20"/>
      <c r="AX422" s="20"/>
      <c r="AY422" s="20"/>
      <c r="AZ422" s="20"/>
      <c r="BA422" s="20"/>
      <c r="BB422" s="20"/>
    </row>
    <row r="423" spans="1:54" ht="26.1" customHeight="1" x14ac:dyDescent="0.25">
      <c r="A423" s="21">
        <v>485</v>
      </c>
      <c r="B423" s="39" t="s">
        <v>19</v>
      </c>
      <c r="C423" s="13" t="s">
        <v>253</v>
      </c>
      <c r="D423" s="13">
        <v>34005</v>
      </c>
      <c r="E423" s="13" t="s">
        <v>251</v>
      </c>
      <c r="F423" s="13">
        <v>45979</v>
      </c>
      <c r="G423" s="13" t="s">
        <v>354</v>
      </c>
      <c r="H423" s="13" t="s">
        <v>362</v>
      </c>
      <c r="I423" s="13" t="s">
        <v>85</v>
      </c>
      <c r="J423" s="13" t="s">
        <v>91</v>
      </c>
      <c r="K423" s="13" t="s">
        <v>361</v>
      </c>
      <c r="L423" s="4">
        <v>2399</v>
      </c>
      <c r="M423" s="4">
        <v>16001</v>
      </c>
      <c r="N423" s="14" t="s">
        <v>39</v>
      </c>
      <c r="O423" s="15" t="s">
        <v>679</v>
      </c>
      <c r="P423" s="68">
        <v>11</v>
      </c>
      <c r="Q423" s="61">
        <v>0</v>
      </c>
      <c r="R423" s="65">
        <f t="shared" si="71"/>
        <v>4.9818840579710141E-3</v>
      </c>
      <c r="S423" s="65">
        <f t="shared" si="72"/>
        <v>0</v>
      </c>
      <c r="T423" s="15">
        <v>1.7990424511951399E-2</v>
      </c>
      <c r="U423" s="15">
        <v>0</v>
      </c>
      <c r="V423" s="15">
        <f t="shared" si="73"/>
        <v>-1.7990424511951399E-2</v>
      </c>
      <c r="W423" s="15">
        <f t="shared" si="74"/>
        <v>-100</v>
      </c>
      <c r="X423" s="15">
        <v>1.3582412131533762E-2</v>
      </c>
      <c r="Y423" s="15">
        <v>0</v>
      </c>
      <c r="Z423" s="15">
        <f t="shared" si="75"/>
        <v>-1.3582412131533762E-2</v>
      </c>
      <c r="AA423" s="16">
        <f t="shared" si="76"/>
        <v>-100</v>
      </c>
      <c r="AB423" s="13">
        <v>0.02</v>
      </c>
      <c r="AC423" s="13">
        <v>0</v>
      </c>
      <c r="AD423" s="13">
        <v>0</v>
      </c>
      <c r="AE423" s="13">
        <v>0</v>
      </c>
      <c r="AF423" s="53">
        <f t="shared" si="68"/>
        <v>0</v>
      </c>
      <c r="AG423" s="53" t="str">
        <f>IFERROR((((Y423)/Q423)*24),"0.00")</f>
        <v>0.00</v>
      </c>
      <c r="AH423" s="53">
        <f t="shared" si="77"/>
        <v>0</v>
      </c>
      <c r="AI423" s="53" t="str">
        <f t="shared" si="78"/>
        <v>0.00</v>
      </c>
      <c r="AJ423" s="44">
        <v>221112</v>
      </c>
      <c r="AK423" s="15" t="s">
        <v>682</v>
      </c>
      <c r="AL423" s="14" t="s">
        <v>76</v>
      </c>
      <c r="AM423" s="39" t="s">
        <v>58</v>
      </c>
      <c r="AN423" s="39" t="s">
        <v>59</v>
      </c>
      <c r="AO423" s="39" t="s">
        <v>77</v>
      </c>
      <c r="AP423" s="39" t="s">
        <v>61</v>
      </c>
      <c r="AQ423" s="20"/>
      <c r="AR423" s="20"/>
      <c r="AS423" s="20"/>
      <c r="AT423" s="20"/>
      <c r="AU423" s="20"/>
      <c r="AV423" s="20"/>
      <c r="AW423" s="20"/>
      <c r="AX423" s="20"/>
      <c r="AY423" s="20"/>
      <c r="AZ423" s="20"/>
      <c r="BA423" s="20"/>
      <c r="BB423" s="20"/>
    </row>
    <row r="424" spans="1:54" ht="26.1" customHeight="1" x14ac:dyDescent="0.25">
      <c r="A424" s="21">
        <v>486</v>
      </c>
      <c r="B424" s="39" t="s">
        <v>19</v>
      </c>
      <c r="C424" s="13" t="s">
        <v>253</v>
      </c>
      <c r="D424" s="13">
        <v>34005</v>
      </c>
      <c r="E424" s="13" t="s">
        <v>251</v>
      </c>
      <c r="F424" s="13">
        <v>45979</v>
      </c>
      <c r="G424" s="13" t="s">
        <v>354</v>
      </c>
      <c r="H424" s="13" t="s">
        <v>362</v>
      </c>
      <c r="I424" s="13" t="s">
        <v>85</v>
      </c>
      <c r="J424" s="13" t="s">
        <v>91</v>
      </c>
      <c r="K424" s="13" t="s">
        <v>361</v>
      </c>
      <c r="L424" s="4">
        <v>2399</v>
      </c>
      <c r="M424" s="4">
        <v>16001</v>
      </c>
      <c r="N424" s="14" t="s">
        <v>37</v>
      </c>
      <c r="O424" s="15" t="s">
        <v>679</v>
      </c>
      <c r="P424" s="68">
        <v>11</v>
      </c>
      <c r="Q424" s="61">
        <v>0</v>
      </c>
      <c r="R424" s="65">
        <f t="shared" si="71"/>
        <v>4.9818840579710141E-3</v>
      </c>
      <c r="S424" s="65">
        <f t="shared" si="72"/>
        <v>0</v>
      </c>
      <c r="T424" s="15">
        <v>0.30904499999961599</v>
      </c>
      <c r="U424" s="15">
        <v>0</v>
      </c>
      <c r="V424" s="15">
        <f t="shared" si="73"/>
        <v>-0.30904499999961599</v>
      </c>
      <c r="W424" s="15">
        <f t="shared" si="74"/>
        <v>-100</v>
      </c>
      <c r="X424" s="15">
        <v>0.23332281872474747</v>
      </c>
      <c r="Y424" s="15">
        <v>0</v>
      </c>
      <c r="Z424" s="15">
        <f t="shared" si="75"/>
        <v>-0.23332281872474747</v>
      </c>
      <c r="AA424" s="16">
        <f t="shared" si="76"/>
        <v>-100</v>
      </c>
      <c r="AB424" s="13">
        <v>0.31</v>
      </c>
      <c r="AC424" s="13">
        <v>0</v>
      </c>
      <c r="AD424" s="13">
        <v>0</v>
      </c>
      <c r="AE424" s="13">
        <v>0</v>
      </c>
      <c r="AF424" s="53">
        <f t="shared" si="68"/>
        <v>0</v>
      </c>
      <c r="AG424" s="53" t="str">
        <f>IFERROR((((Y424)/Q424)*24),"0.00")</f>
        <v>0.00</v>
      </c>
      <c r="AH424" s="53">
        <f t="shared" si="77"/>
        <v>0</v>
      </c>
      <c r="AI424" s="53" t="str">
        <f t="shared" si="78"/>
        <v>0.00</v>
      </c>
      <c r="AJ424" s="44">
        <v>221112</v>
      </c>
      <c r="AK424" s="15" t="s">
        <v>682</v>
      </c>
      <c r="AL424" s="14" t="s">
        <v>76</v>
      </c>
      <c r="AM424" s="39" t="s">
        <v>58</v>
      </c>
      <c r="AN424" s="39" t="s">
        <v>59</v>
      </c>
      <c r="AO424" s="39" t="s">
        <v>77</v>
      </c>
      <c r="AP424" s="39" t="s">
        <v>61</v>
      </c>
      <c r="AQ424" s="20"/>
      <c r="AR424" s="20"/>
      <c r="AS424" s="20"/>
      <c r="AT424" s="20"/>
      <c r="AU424" s="20"/>
      <c r="AV424" s="20"/>
      <c r="AW424" s="20"/>
      <c r="AX424" s="20"/>
      <c r="AY424" s="20"/>
      <c r="AZ424" s="20"/>
      <c r="BA424" s="20"/>
      <c r="BB424" s="20"/>
    </row>
    <row r="425" spans="1:54" ht="26.1" customHeight="1" x14ac:dyDescent="0.25">
      <c r="A425" s="21">
        <v>1701</v>
      </c>
      <c r="B425" s="39" t="s">
        <v>19</v>
      </c>
      <c r="C425" s="13" t="s">
        <v>253</v>
      </c>
      <c r="D425" s="13">
        <v>34005</v>
      </c>
      <c r="E425" s="13" t="s">
        <v>251</v>
      </c>
      <c r="F425" s="13">
        <v>45979</v>
      </c>
      <c r="G425" s="13" t="s">
        <v>354</v>
      </c>
      <c r="H425" s="13" t="s">
        <v>362</v>
      </c>
      <c r="I425" s="13" t="s">
        <v>85</v>
      </c>
      <c r="J425" s="13" t="s">
        <v>91</v>
      </c>
      <c r="K425" s="13" t="s">
        <v>361</v>
      </c>
      <c r="L425" s="4">
        <v>2399</v>
      </c>
      <c r="M425" s="4">
        <v>16001</v>
      </c>
      <c r="N425" s="14" t="s">
        <v>34</v>
      </c>
      <c r="O425" s="15" t="s">
        <v>679</v>
      </c>
      <c r="P425" s="68">
        <v>11</v>
      </c>
      <c r="Q425" s="61">
        <v>0</v>
      </c>
      <c r="R425" s="65">
        <f t="shared" si="71"/>
        <v>4.9818840579710141E-3</v>
      </c>
      <c r="S425" s="65">
        <f t="shared" si="72"/>
        <v>0</v>
      </c>
      <c r="T425" s="15">
        <v>1.5996992726356799E-2</v>
      </c>
      <c r="U425" s="15">
        <v>0</v>
      </c>
      <c r="V425" s="15">
        <f t="shared" si="73"/>
        <v>-1.5996992726356799E-2</v>
      </c>
      <c r="W425" s="15">
        <f t="shared" si="74"/>
        <v>-100</v>
      </c>
      <c r="X425" s="15">
        <v>1.2077410843206259E-2</v>
      </c>
      <c r="Y425" s="15">
        <v>0</v>
      </c>
      <c r="Z425" s="15">
        <f t="shared" si="75"/>
        <v>-1.2077410843206259E-2</v>
      </c>
      <c r="AA425" s="16">
        <f t="shared" si="76"/>
        <v>-100</v>
      </c>
      <c r="AB425" s="13">
        <v>0.02</v>
      </c>
      <c r="AC425" s="13">
        <v>15.52</v>
      </c>
      <c r="AD425" s="13">
        <v>0</v>
      </c>
      <c r="AE425" s="13">
        <v>0</v>
      </c>
      <c r="AF425" s="53">
        <f t="shared" ref="AF425:AF488" si="80">AC425/2000</f>
        <v>7.7599999999999995E-3</v>
      </c>
      <c r="AG425" s="53">
        <f>IFERROR(AF425+(AF425*(AA425/100)),"0.00")</f>
        <v>0</v>
      </c>
      <c r="AH425" s="53">
        <f t="shared" si="77"/>
        <v>-7.7599999999999995E-3</v>
      </c>
      <c r="AI425" s="53">
        <f t="shared" si="78"/>
        <v>-100</v>
      </c>
      <c r="AJ425" s="44">
        <v>221112</v>
      </c>
      <c r="AK425" s="15" t="s">
        <v>682</v>
      </c>
      <c r="AL425" s="14" t="s">
        <v>76</v>
      </c>
      <c r="AM425" s="39" t="s">
        <v>58</v>
      </c>
      <c r="AN425" s="39" t="s">
        <v>59</v>
      </c>
      <c r="AO425" s="39" t="s">
        <v>77</v>
      </c>
      <c r="AP425" s="39" t="s">
        <v>61</v>
      </c>
      <c r="AQ425" s="20"/>
      <c r="AR425" s="20"/>
      <c r="AS425" s="20"/>
      <c r="AT425" s="20"/>
      <c r="AU425" s="20"/>
      <c r="AV425" s="20"/>
      <c r="AW425" s="20"/>
      <c r="AX425" s="20"/>
      <c r="AY425" s="20"/>
      <c r="AZ425" s="20"/>
      <c r="BA425" s="20"/>
      <c r="BB425" s="20"/>
    </row>
    <row r="426" spans="1:54" ht="26.1" customHeight="1" x14ac:dyDescent="0.25">
      <c r="A426" s="21">
        <v>1901</v>
      </c>
      <c r="B426" s="39" t="s">
        <v>19</v>
      </c>
      <c r="C426" s="13" t="s">
        <v>253</v>
      </c>
      <c r="D426" s="13">
        <v>34005</v>
      </c>
      <c r="E426" s="13" t="s">
        <v>251</v>
      </c>
      <c r="F426" s="13">
        <v>45979</v>
      </c>
      <c r="G426" s="13" t="s">
        <v>354</v>
      </c>
      <c r="H426" s="13" t="s">
        <v>362</v>
      </c>
      <c r="I426" s="13" t="s">
        <v>85</v>
      </c>
      <c r="J426" s="13" t="s">
        <v>91</v>
      </c>
      <c r="K426" s="13" t="s">
        <v>361</v>
      </c>
      <c r="L426" s="4">
        <v>2399</v>
      </c>
      <c r="M426" s="4">
        <v>16001</v>
      </c>
      <c r="N426" s="14" t="s">
        <v>35</v>
      </c>
      <c r="O426" s="15" t="s">
        <v>679</v>
      </c>
      <c r="P426" s="68">
        <v>11</v>
      </c>
      <c r="Q426" s="61">
        <v>0</v>
      </c>
      <c r="R426" s="65">
        <f t="shared" si="71"/>
        <v>4.9818840579710141E-3</v>
      </c>
      <c r="S426" s="65">
        <f t="shared" si="72"/>
        <v>0</v>
      </c>
      <c r="T426" s="15">
        <v>0.17799634197072001</v>
      </c>
      <c r="U426" s="15">
        <v>0</v>
      </c>
      <c r="V426" s="15">
        <f t="shared" si="73"/>
        <v>-0.17799634197072001</v>
      </c>
      <c r="W426" s="15">
        <f t="shared" si="74"/>
        <v>-100</v>
      </c>
      <c r="X426" s="15">
        <v>0.13438369244403608</v>
      </c>
      <c r="Y426" s="15">
        <v>0</v>
      </c>
      <c r="Z426" s="15">
        <f t="shared" si="75"/>
        <v>-0.13438369244403608</v>
      </c>
      <c r="AA426" s="16">
        <f t="shared" si="76"/>
        <v>-100</v>
      </c>
      <c r="AB426" s="13">
        <v>0.18</v>
      </c>
      <c r="AC426" s="13">
        <v>178.18</v>
      </c>
      <c r="AD426" s="13">
        <v>0</v>
      </c>
      <c r="AE426" s="13">
        <v>0</v>
      </c>
      <c r="AF426" s="53">
        <f t="shared" si="80"/>
        <v>8.9090000000000003E-2</v>
      </c>
      <c r="AG426" s="53">
        <f>IFERROR(AF426+(AF426*(AA426/100)),"0.00")</f>
        <v>0</v>
      </c>
      <c r="AH426" s="53">
        <f t="shared" si="77"/>
        <v>-8.9090000000000003E-2</v>
      </c>
      <c r="AI426" s="53">
        <f t="shared" si="78"/>
        <v>-100</v>
      </c>
      <c r="AJ426" s="44">
        <v>221112</v>
      </c>
      <c r="AK426" s="15" t="s">
        <v>682</v>
      </c>
      <c r="AL426" s="14" t="s">
        <v>76</v>
      </c>
      <c r="AM426" s="39" t="s">
        <v>58</v>
      </c>
      <c r="AN426" s="39" t="s">
        <v>59</v>
      </c>
      <c r="AO426" s="39" t="s">
        <v>77</v>
      </c>
      <c r="AP426" s="39" t="s">
        <v>61</v>
      </c>
      <c r="AQ426" s="20"/>
      <c r="AR426" s="20"/>
      <c r="AS426" s="20"/>
      <c r="AT426" s="20"/>
      <c r="AU426" s="20"/>
      <c r="AV426" s="20"/>
      <c r="AW426" s="20"/>
      <c r="AX426" s="20"/>
      <c r="AY426" s="20"/>
      <c r="AZ426" s="20"/>
      <c r="BA426" s="20"/>
      <c r="BB426" s="20"/>
    </row>
    <row r="427" spans="1:54" ht="26.1" customHeight="1" x14ac:dyDescent="0.25">
      <c r="A427" s="21">
        <v>2012</v>
      </c>
      <c r="B427" s="40" t="s">
        <v>19</v>
      </c>
      <c r="C427" s="13" t="s">
        <v>253</v>
      </c>
      <c r="D427" s="13">
        <v>34005</v>
      </c>
      <c r="E427" s="13" t="s">
        <v>251</v>
      </c>
      <c r="F427" s="13">
        <v>45979</v>
      </c>
      <c r="G427" s="13" t="s">
        <v>354</v>
      </c>
      <c r="H427" s="13" t="s">
        <v>362</v>
      </c>
      <c r="I427" s="13" t="s">
        <v>85</v>
      </c>
      <c r="J427" s="13" t="s">
        <v>91</v>
      </c>
      <c r="K427" s="13" t="s">
        <v>361</v>
      </c>
      <c r="L427" s="4">
        <v>2399</v>
      </c>
      <c r="M427" s="4">
        <v>16001</v>
      </c>
      <c r="N427" s="13" t="s">
        <v>36</v>
      </c>
      <c r="O427" s="15" t="s">
        <v>679</v>
      </c>
      <c r="P427" s="68">
        <v>11</v>
      </c>
      <c r="Q427" s="61">
        <v>0</v>
      </c>
      <c r="R427" s="65">
        <f t="shared" si="71"/>
        <v>4.9818840579710141E-3</v>
      </c>
      <c r="S427" s="65">
        <f t="shared" si="72"/>
        <v>0</v>
      </c>
      <c r="T427" s="15">
        <v>0.53050175443457803</v>
      </c>
      <c r="U427" s="15">
        <v>0</v>
      </c>
      <c r="V427" s="15">
        <f t="shared" si="73"/>
        <v>-0.53050175443457803</v>
      </c>
      <c r="W427" s="15">
        <f t="shared" si="74"/>
        <v>-100</v>
      </c>
      <c r="X427" s="15">
        <v>0.4000797896673049</v>
      </c>
      <c r="Y427" s="15">
        <v>0</v>
      </c>
      <c r="Z427" s="15">
        <f t="shared" si="75"/>
        <v>-0.4000797896673049</v>
      </c>
      <c r="AA427" s="16">
        <f t="shared" si="76"/>
        <v>-100</v>
      </c>
      <c r="AB427" s="13">
        <v>0.55000000000000004</v>
      </c>
      <c r="AC427" s="13">
        <v>550.23</v>
      </c>
      <c r="AD427" s="13">
        <v>0.55000000000000004</v>
      </c>
      <c r="AE427" s="13">
        <v>0</v>
      </c>
      <c r="AF427" s="53">
        <f t="shared" si="80"/>
        <v>0.275115</v>
      </c>
      <c r="AG427" s="53">
        <f>IFERROR(AF427+(AF427*(AA427/100)),"0.00")</f>
        <v>0</v>
      </c>
      <c r="AH427" s="53">
        <f t="shared" si="77"/>
        <v>-0.275115</v>
      </c>
      <c r="AI427" s="53">
        <f t="shared" si="78"/>
        <v>-100</v>
      </c>
      <c r="AJ427" s="44">
        <v>221112</v>
      </c>
      <c r="AK427" s="15" t="s">
        <v>682</v>
      </c>
      <c r="AL427" s="14" t="s">
        <v>76</v>
      </c>
      <c r="AM427" s="39" t="s">
        <v>58</v>
      </c>
      <c r="AN427" s="39" t="s">
        <v>59</v>
      </c>
      <c r="AO427" s="39" t="s">
        <v>77</v>
      </c>
      <c r="AP427" s="39" t="s">
        <v>61</v>
      </c>
      <c r="AQ427" s="59"/>
      <c r="AR427" s="20"/>
      <c r="AS427" s="20"/>
      <c r="AT427" s="20"/>
      <c r="AU427" s="20"/>
      <c r="AV427" s="20"/>
      <c r="AW427" s="20"/>
      <c r="AX427" s="20"/>
      <c r="AY427" s="20"/>
      <c r="AZ427" s="20"/>
      <c r="BA427" s="20"/>
      <c r="BB427" s="20"/>
    </row>
    <row r="428" spans="1:54" ht="26.1" customHeight="1" x14ac:dyDescent="0.25">
      <c r="A428" s="21">
        <v>475</v>
      </c>
      <c r="B428" s="39" t="s">
        <v>19</v>
      </c>
      <c r="C428" s="13" t="s">
        <v>253</v>
      </c>
      <c r="D428" s="13">
        <v>34005</v>
      </c>
      <c r="E428" s="13" t="s">
        <v>251</v>
      </c>
      <c r="F428" s="13">
        <v>45979</v>
      </c>
      <c r="G428" s="13" t="s">
        <v>354</v>
      </c>
      <c r="H428" s="13" t="s">
        <v>300</v>
      </c>
      <c r="I428" s="13" t="s">
        <v>85</v>
      </c>
      <c r="J428" s="13" t="s">
        <v>91</v>
      </c>
      <c r="K428" s="13" t="s">
        <v>353</v>
      </c>
      <c r="L428" s="4">
        <v>2399</v>
      </c>
      <c r="M428" s="4">
        <v>18001</v>
      </c>
      <c r="N428" s="14" t="s">
        <v>40</v>
      </c>
      <c r="O428" s="15" t="s">
        <v>679</v>
      </c>
      <c r="P428" s="68">
        <v>15</v>
      </c>
      <c r="Q428" s="61">
        <v>0</v>
      </c>
      <c r="R428" s="65">
        <f t="shared" si="71"/>
        <v>6.793478260869565E-3</v>
      </c>
      <c r="S428" s="65">
        <f t="shared" si="72"/>
        <v>0</v>
      </c>
      <c r="T428" s="15">
        <v>0.16500041216074501</v>
      </c>
      <c r="U428" s="15">
        <v>0</v>
      </c>
      <c r="V428" s="15">
        <f t="shared" si="73"/>
        <v>-0.16500041216074501</v>
      </c>
      <c r="W428" s="15">
        <f t="shared" si="74"/>
        <v>-100</v>
      </c>
      <c r="X428" s="15">
        <v>0.14425883492584701</v>
      </c>
      <c r="Y428" s="15">
        <v>0</v>
      </c>
      <c r="Z428" s="15">
        <f t="shared" si="75"/>
        <v>-0.14425883492584701</v>
      </c>
      <c r="AA428" s="16">
        <f t="shared" si="76"/>
        <v>-100</v>
      </c>
      <c r="AB428" s="13">
        <v>0.17</v>
      </c>
      <c r="AC428" s="13">
        <v>0</v>
      </c>
      <c r="AD428" s="13">
        <v>0</v>
      </c>
      <c r="AE428" s="13">
        <v>0</v>
      </c>
      <c r="AF428" s="53">
        <f t="shared" si="80"/>
        <v>0</v>
      </c>
      <c r="AG428" s="53" t="str">
        <f>IFERROR((((Y428)/Q428)*24),"0.00")</f>
        <v>0.00</v>
      </c>
      <c r="AH428" s="53">
        <f t="shared" si="77"/>
        <v>0</v>
      </c>
      <c r="AI428" s="53" t="str">
        <f t="shared" si="78"/>
        <v>0.00</v>
      </c>
      <c r="AJ428" s="44">
        <v>221112</v>
      </c>
      <c r="AK428" s="15" t="s">
        <v>682</v>
      </c>
      <c r="AL428" s="14" t="s">
        <v>76</v>
      </c>
      <c r="AM428" s="39" t="s">
        <v>58</v>
      </c>
      <c r="AN428" s="39" t="s">
        <v>59</v>
      </c>
      <c r="AO428" s="39" t="s">
        <v>77</v>
      </c>
      <c r="AP428" s="39" t="s">
        <v>61</v>
      </c>
      <c r="AQ428" s="20"/>
      <c r="AR428" s="20"/>
      <c r="AS428" s="20"/>
      <c r="AT428" s="20"/>
      <c r="AU428" s="20"/>
      <c r="AV428" s="20"/>
      <c r="AW428" s="20"/>
      <c r="AX428" s="20"/>
      <c r="AY428" s="20"/>
      <c r="AZ428" s="20"/>
      <c r="BA428" s="20"/>
      <c r="BB428" s="20"/>
    </row>
    <row r="429" spans="1:54" ht="26.1" customHeight="1" x14ac:dyDescent="0.25">
      <c r="A429" s="21">
        <v>476</v>
      </c>
      <c r="B429" s="39" t="s">
        <v>19</v>
      </c>
      <c r="C429" s="13" t="s">
        <v>253</v>
      </c>
      <c r="D429" s="13">
        <v>34005</v>
      </c>
      <c r="E429" s="13" t="s">
        <v>251</v>
      </c>
      <c r="F429" s="13">
        <v>45979</v>
      </c>
      <c r="G429" s="13" t="s">
        <v>354</v>
      </c>
      <c r="H429" s="13" t="s">
        <v>300</v>
      </c>
      <c r="I429" s="13" t="s">
        <v>85</v>
      </c>
      <c r="J429" s="13" t="s">
        <v>91</v>
      </c>
      <c r="K429" s="13" t="s">
        <v>353</v>
      </c>
      <c r="L429" s="4">
        <v>2399</v>
      </c>
      <c r="M429" s="4">
        <v>18001</v>
      </c>
      <c r="N429" s="14" t="s">
        <v>38</v>
      </c>
      <c r="O429" s="15" t="s">
        <v>679</v>
      </c>
      <c r="P429" s="68">
        <v>15</v>
      </c>
      <c r="Q429" s="61">
        <v>0</v>
      </c>
      <c r="R429" s="65">
        <f t="shared" si="71"/>
        <v>6.793478260869565E-3</v>
      </c>
      <c r="S429" s="65">
        <f t="shared" si="72"/>
        <v>0</v>
      </c>
      <c r="T429" s="15">
        <v>3.9989669007538198E-2</v>
      </c>
      <c r="U429" s="15">
        <v>0</v>
      </c>
      <c r="V429" s="15">
        <f t="shared" si="73"/>
        <v>-3.9989669007538198E-2</v>
      </c>
      <c r="W429" s="15">
        <f t="shared" si="74"/>
        <v>-100</v>
      </c>
      <c r="X429" s="15">
        <v>3.4962719089923343E-2</v>
      </c>
      <c r="Y429" s="15">
        <v>0</v>
      </c>
      <c r="Z429" s="15">
        <f t="shared" si="75"/>
        <v>-3.4962719089923343E-2</v>
      </c>
      <c r="AA429" s="16">
        <f t="shared" si="76"/>
        <v>-100</v>
      </c>
      <c r="AB429" s="13">
        <v>0.04</v>
      </c>
      <c r="AC429" s="13">
        <v>0</v>
      </c>
      <c r="AD429" s="13">
        <v>0</v>
      </c>
      <c r="AE429" s="13">
        <v>0</v>
      </c>
      <c r="AF429" s="53">
        <f t="shared" si="80"/>
        <v>0</v>
      </c>
      <c r="AG429" s="53" t="str">
        <f>IFERROR((((Y429)/Q429)*24),"0.00")</f>
        <v>0.00</v>
      </c>
      <c r="AH429" s="53">
        <f t="shared" si="77"/>
        <v>0</v>
      </c>
      <c r="AI429" s="53" t="str">
        <f t="shared" si="78"/>
        <v>0.00</v>
      </c>
      <c r="AJ429" s="44">
        <v>221112</v>
      </c>
      <c r="AK429" s="15" t="s">
        <v>682</v>
      </c>
      <c r="AL429" s="14" t="s">
        <v>76</v>
      </c>
      <c r="AM429" s="39" t="s">
        <v>58</v>
      </c>
      <c r="AN429" s="39" t="s">
        <v>59</v>
      </c>
      <c r="AO429" s="39" t="s">
        <v>77</v>
      </c>
      <c r="AP429" s="39" t="s">
        <v>61</v>
      </c>
      <c r="AQ429" s="20"/>
      <c r="AR429" s="20"/>
      <c r="AS429" s="20"/>
      <c r="AT429" s="20"/>
      <c r="AU429" s="20"/>
      <c r="AV429" s="20"/>
      <c r="AW429" s="20"/>
      <c r="AX429" s="20"/>
      <c r="AY429" s="20"/>
      <c r="AZ429" s="20"/>
      <c r="BA429" s="20"/>
      <c r="BB429" s="20"/>
    </row>
    <row r="430" spans="1:54" ht="26.1" customHeight="1" x14ac:dyDescent="0.25">
      <c r="A430" s="21">
        <v>477</v>
      </c>
      <c r="B430" s="39" t="s">
        <v>19</v>
      </c>
      <c r="C430" s="13" t="s">
        <v>253</v>
      </c>
      <c r="D430" s="13">
        <v>34005</v>
      </c>
      <c r="E430" s="13" t="s">
        <v>251</v>
      </c>
      <c r="F430" s="13">
        <v>45979</v>
      </c>
      <c r="G430" s="13" t="s">
        <v>354</v>
      </c>
      <c r="H430" s="13" t="s">
        <v>300</v>
      </c>
      <c r="I430" s="13" t="s">
        <v>85</v>
      </c>
      <c r="J430" s="13" t="s">
        <v>91</v>
      </c>
      <c r="K430" s="13" t="s">
        <v>353</v>
      </c>
      <c r="L430" s="4">
        <v>2399</v>
      </c>
      <c r="M430" s="4">
        <v>18001</v>
      </c>
      <c r="N430" s="14" t="s">
        <v>39</v>
      </c>
      <c r="O430" s="15" t="s">
        <v>679</v>
      </c>
      <c r="P430" s="68">
        <v>15</v>
      </c>
      <c r="Q430" s="61">
        <v>0</v>
      </c>
      <c r="R430" s="65">
        <f t="shared" si="71"/>
        <v>6.793478260869565E-3</v>
      </c>
      <c r="S430" s="65">
        <f t="shared" si="72"/>
        <v>0</v>
      </c>
      <c r="T430" s="15">
        <v>3.9989669007538198E-2</v>
      </c>
      <c r="U430" s="15">
        <v>0</v>
      </c>
      <c r="V430" s="15">
        <f t="shared" si="73"/>
        <v>-3.9989669007538198E-2</v>
      </c>
      <c r="W430" s="15">
        <f t="shared" si="74"/>
        <v>-100</v>
      </c>
      <c r="X430" s="15">
        <v>3.4962719089923343E-2</v>
      </c>
      <c r="Y430" s="15">
        <v>0</v>
      </c>
      <c r="Z430" s="15">
        <f t="shared" si="75"/>
        <v>-3.4962719089923343E-2</v>
      </c>
      <c r="AA430" s="16">
        <f t="shared" si="76"/>
        <v>-100</v>
      </c>
      <c r="AB430" s="13">
        <v>0.04</v>
      </c>
      <c r="AC430" s="13">
        <v>0</v>
      </c>
      <c r="AD430" s="13">
        <v>0</v>
      </c>
      <c r="AE430" s="13">
        <v>0</v>
      </c>
      <c r="AF430" s="53">
        <f t="shared" si="80"/>
        <v>0</v>
      </c>
      <c r="AG430" s="53" t="str">
        <f>IFERROR((((Y430)/Q430)*24),"0.00")</f>
        <v>0.00</v>
      </c>
      <c r="AH430" s="53">
        <f t="shared" si="77"/>
        <v>0</v>
      </c>
      <c r="AI430" s="53" t="str">
        <f t="shared" si="78"/>
        <v>0.00</v>
      </c>
      <c r="AJ430" s="44">
        <v>221112</v>
      </c>
      <c r="AK430" s="15" t="s">
        <v>682</v>
      </c>
      <c r="AL430" s="14" t="s">
        <v>76</v>
      </c>
      <c r="AM430" s="39" t="s">
        <v>58</v>
      </c>
      <c r="AN430" s="39" t="s">
        <v>59</v>
      </c>
      <c r="AO430" s="39" t="s">
        <v>77</v>
      </c>
      <c r="AP430" s="39" t="s">
        <v>61</v>
      </c>
      <c r="AQ430" s="20"/>
      <c r="AR430" s="20"/>
      <c r="AS430" s="20"/>
      <c r="AT430" s="20"/>
      <c r="AU430" s="20"/>
      <c r="AV430" s="20"/>
      <c r="AW430" s="20"/>
      <c r="AX430" s="20"/>
      <c r="AY430" s="20"/>
      <c r="AZ430" s="20"/>
      <c r="BA430" s="20"/>
      <c r="BB430" s="20"/>
    </row>
    <row r="431" spans="1:54" ht="26.1" customHeight="1" x14ac:dyDescent="0.25">
      <c r="A431" s="21">
        <v>478</v>
      </c>
      <c r="B431" s="39" t="s">
        <v>19</v>
      </c>
      <c r="C431" s="13" t="s">
        <v>253</v>
      </c>
      <c r="D431" s="13">
        <v>34005</v>
      </c>
      <c r="E431" s="13" t="s">
        <v>251</v>
      </c>
      <c r="F431" s="13">
        <v>45979</v>
      </c>
      <c r="G431" s="13" t="s">
        <v>354</v>
      </c>
      <c r="H431" s="13" t="s">
        <v>300</v>
      </c>
      <c r="I431" s="13" t="s">
        <v>85</v>
      </c>
      <c r="J431" s="13" t="s">
        <v>91</v>
      </c>
      <c r="K431" s="13" t="s">
        <v>353</v>
      </c>
      <c r="L431" s="4">
        <v>2399</v>
      </c>
      <c r="M431" s="4">
        <v>18001</v>
      </c>
      <c r="N431" s="14" t="s">
        <v>37</v>
      </c>
      <c r="O431" s="15" t="s">
        <v>679</v>
      </c>
      <c r="P431" s="68">
        <v>15</v>
      </c>
      <c r="Q431" s="61">
        <v>0</v>
      </c>
      <c r="R431" s="65">
        <f t="shared" si="71"/>
        <v>6.793478260869565E-3</v>
      </c>
      <c r="S431" s="65">
        <f t="shared" si="72"/>
        <v>0</v>
      </c>
      <c r="T431" s="15">
        <v>0.670007294998752</v>
      </c>
      <c r="U431" s="15">
        <v>0</v>
      </c>
      <c r="V431" s="15">
        <f t="shared" si="73"/>
        <v>-0.670007294998752</v>
      </c>
      <c r="W431" s="15">
        <f t="shared" si="74"/>
        <v>-100</v>
      </c>
      <c r="X431" s="15">
        <v>0.585783214130424</v>
      </c>
      <c r="Y431" s="15">
        <v>0</v>
      </c>
      <c r="Z431" s="15">
        <f t="shared" si="75"/>
        <v>-0.585783214130424</v>
      </c>
      <c r="AA431" s="16">
        <f t="shared" si="76"/>
        <v>-100</v>
      </c>
      <c r="AB431" s="13">
        <v>0.67</v>
      </c>
      <c r="AC431" s="13">
        <v>0</v>
      </c>
      <c r="AD431" s="13">
        <v>0</v>
      </c>
      <c r="AE431" s="13">
        <v>0</v>
      </c>
      <c r="AF431" s="53">
        <f t="shared" si="80"/>
        <v>0</v>
      </c>
      <c r="AG431" s="53" t="str">
        <f>IFERROR((((Y431)/Q431)*24),"0.00")</f>
        <v>0.00</v>
      </c>
      <c r="AH431" s="53">
        <f t="shared" si="77"/>
        <v>0</v>
      </c>
      <c r="AI431" s="53" t="str">
        <f t="shared" si="78"/>
        <v>0.00</v>
      </c>
      <c r="AJ431" s="44">
        <v>221112</v>
      </c>
      <c r="AK431" s="15" t="s">
        <v>682</v>
      </c>
      <c r="AL431" s="14" t="s">
        <v>76</v>
      </c>
      <c r="AM431" s="39" t="s">
        <v>58</v>
      </c>
      <c r="AN431" s="39" t="s">
        <v>59</v>
      </c>
      <c r="AO431" s="39" t="s">
        <v>77</v>
      </c>
      <c r="AP431" s="39" t="s">
        <v>61</v>
      </c>
      <c r="AQ431" s="20"/>
      <c r="AR431" s="20"/>
      <c r="AS431" s="20"/>
      <c r="AT431" s="20"/>
      <c r="AU431" s="20"/>
      <c r="AV431" s="20"/>
      <c r="AW431" s="20"/>
      <c r="AX431" s="20"/>
      <c r="AY431" s="20"/>
      <c r="AZ431" s="20"/>
      <c r="BA431" s="20"/>
      <c r="BB431" s="20"/>
    </row>
    <row r="432" spans="1:54" ht="26.1" customHeight="1" x14ac:dyDescent="0.25">
      <c r="A432" s="21">
        <v>1717</v>
      </c>
      <c r="B432" s="39" t="s">
        <v>19</v>
      </c>
      <c r="C432" s="13" t="s">
        <v>253</v>
      </c>
      <c r="D432" s="13">
        <v>34005</v>
      </c>
      <c r="E432" s="13" t="s">
        <v>251</v>
      </c>
      <c r="F432" s="13">
        <v>45979</v>
      </c>
      <c r="G432" s="13" t="s">
        <v>354</v>
      </c>
      <c r="H432" s="13" t="s">
        <v>300</v>
      </c>
      <c r="I432" s="13" t="s">
        <v>85</v>
      </c>
      <c r="J432" s="13" t="s">
        <v>91</v>
      </c>
      <c r="K432" s="13" t="s">
        <v>353</v>
      </c>
      <c r="L432" s="4">
        <v>2399</v>
      </c>
      <c r="M432" s="4">
        <v>18001</v>
      </c>
      <c r="N432" s="14" t="s">
        <v>34</v>
      </c>
      <c r="O432" s="15" t="s">
        <v>679</v>
      </c>
      <c r="P432" s="68">
        <v>15</v>
      </c>
      <c r="Q432" s="61">
        <v>0</v>
      </c>
      <c r="R432" s="65">
        <f t="shared" si="71"/>
        <v>6.793478260869565E-3</v>
      </c>
      <c r="S432" s="65">
        <f t="shared" si="72"/>
        <v>0</v>
      </c>
      <c r="T432" s="15">
        <v>3.40113985379474E-2</v>
      </c>
      <c r="U432" s="15">
        <v>0</v>
      </c>
      <c r="V432" s="15">
        <f t="shared" si="73"/>
        <v>-3.40113985379474E-2</v>
      </c>
      <c r="W432" s="15">
        <f t="shared" si="74"/>
        <v>-100</v>
      </c>
      <c r="X432" s="15">
        <v>2.9735954371453599E-2</v>
      </c>
      <c r="Y432" s="15">
        <v>0</v>
      </c>
      <c r="Z432" s="15">
        <f t="shared" si="75"/>
        <v>-2.9735954371453599E-2</v>
      </c>
      <c r="AA432" s="16">
        <f t="shared" si="76"/>
        <v>-100</v>
      </c>
      <c r="AB432" s="13">
        <v>0.03</v>
      </c>
      <c r="AC432" s="13">
        <v>22.47</v>
      </c>
      <c r="AD432" s="13">
        <v>0</v>
      </c>
      <c r="AE432" s="13">
        <v>0</v>
      </c>
      <c r="AF432" s="53">
        <f t="shared" si="80"/>
        <v>1.1235E-2</v>
      </c>
      <c r="AG432" s="53">
        <f>IFERROR(AF432+(AF432*(AA432/100)),"0.00")</f>
        <v>0</v>
      </c>
      <c r="AH432" s="53">
        <f t="shared" si="77"/>
        <v>-1.1235E-2</v>
      </c>
      <c r="AI432" s="53">
        <f t="shared" si="78"/>
        <v>-100</v>
      </c>
      <c r="AJ432" s="44">
        <v>221112</v>
      </c>
      <c r="AK432" s="15" t="s">
        <v>682</v>
      </c>
      <c r="AL432" s="14" t="s">
        <v>76</v>
      </c>
      <c r="AM432" s="39" t="s">
        <v>58</v>
      </c>
      <c r="AN432" s="39" t="s">
        <v>59</v>
      </c>
      <c r="AO432" s="39" t="s">
        <v>77</v>
      </c>
      <c r="AP432" s="39" t="s">
        <v>61</v>
      </c>
      <c r="AQ432" s="20"/>
      <c r="AR432" s="20"/>
      <c r="AS432" s="20"/>
      <c r="AT432" s="20"/>
      <c r="AU432" s="20"/>
      <c r="AV432" s="20"/>
      <c r="AW432" s="20"/>
      <c r="AX432" s="20"/>
      <c r="AY432" s="20"/>
      <c r="AZ432" s="20"/>
      <c r="BA432" s="20"/>
      <c r="BB432" s="20"/>
    </row>
    <row r="433" spans="1:54" ht="26.1" customHeight="1" x14ac:dyDescent="0.25">
      <c r="A433" s="21">
        <v>1932</v>
      </c>
      <c r="B433" s="39" t="s">
        <v>19</v>
      </c>
      <c r="C433" s="13" t="s">
        <v>253</v>
      </c>
      <c r="D433" s="13">
        <v>34005</v>
      </c>
      <c r="E433" s="13" t="s">
        <v>251</v>
      </c>
      <c r="F433" s="13">
        <v>45979</v>
      </c>
      <c r="G433" s="13" t="s">
        <v>354</v>
      </c>
      <c r="H433" s="13" t="s">
        <v>300</v>
      </c>
      <c r="I433" s="13" t="s">
        <v>85</v>
      </c>
      <c r="J433" s="13" t="s">
        <v>91</v>
      </c>
      <c r="K433" s="13" t="s">
        <v>353</v>
      </c>
      <c r="L433" s="4">
        <v>2399</v>
      </c>
      <c r="M433" s="4">
        <v>18001</v>
      </c>
      <c r="N433" s="14" t="s">
        <v>35</v>
      </c>
      <c r="O433" s="15" t="s">
        <v>679</v>
      </c>
      <c r="P433" s="68">
        <v>15</v>
      </c>
      <c r="Q433" s="61">
        <v>0</v>
      </c>
      <c r="R433" s="65">
        <f t="shared" si="71"/>
        <v>6.793478260869565E-3</v>
      </c>
      <c r="S433" s="65">
        <f t="shared" si="72"/>
        <v>0</v>
      </c>
      <c r="T433" s="15">
        <v>0.38699919879600198</v>
      </c>
      <c r="U433" s="15">
        <v>0</v>
      </c>
      <c r="V433" s="15">
        <f t="shared" si="73"/>
        <v>-0.38699919879600198</v>
      </c>
      <c r="W433" s="15">
        <f t="shared" si="74"/>
        <v>-100</v>
      </c>
      <c r="X433" s="15">
        <v>0.33835099442757299</v>
      </c>
      <c r="Y433" s="15">
        <v>0</v>
      </c>
      <c r="Z433" s="15">
        <f t="shared" si="75"/>
        <v>-0.33835099442757299</v>
      </c>
      <c r="AA433" s="16">
        <f t="shared" si="76"/>
        <v>-100</v>
      </c>
      <c r="AB433" s="13">
        <v>0.39</v>
      </c>
      <c r="AC433" s="13">
        <v>257.89</v>
      </c>
      <c r="AD433" s="13">
        <v>0</v>
      </c>
      <c r="AE433" s="13">
        <v>0</v>
      </c>
      <c r="AF433" s="53">
        <f t="shared" si="80"/>
        <v>0.128945</v>
      </c>
      <c r="AG433" s="53">
        <f>IFERROR(AF433+(AF433*(AA433/100)),"0.00")</f>
        <v>0</v>
      </c>
      <c r="AH433" s="53">
        <f t="shared" si="77"/>
        <v>-0.128945</v>
      </c>
      <c r="AI433" s="53">
        <f t="shared" si="78"/>
        <v>-100</v>
      </c>
      <c r="AJ433" s="44">
        <v>221112</v>
      </c>
      <c r="AK433" s="15" t="s">
        <v>682</v>
      </c>
      <c r="AL433" s="14" t="s">
        <v>76</v>
      </c>
      <c r="AM433" s="39" t="s">
        <v>58</v>
      </c>
      <c r="AN433" s="39" t="s">
        <v>59</v>
      </c>
      <c r="AO433" s="39" t="s">
        <v>77</v>
      </c>
      <c r="AP433" s="39" t="s">
        <v>61</v>
      </c>
      <c r="AQ433" s="20"/>
      <c r="AR433" s="20"/>
      <c r="AS433" s="20"/>
      <c r="AT433" s="20"/>
      <c r="AU433" s="20"/>
      <c r="AV433" s="20"/>
      <c r="AW433" s="20"/>
      <c r="AX433" s="20"/>
      <c r="AY433" s="20"/>
      <c r="AZ433" s="20"/>
      <c r="BA433" s="20"/>
      <c r="BB433" s="20"/>
    </row>
    <row r="434" spans="1:54" ht="26.1" customHeight="1" x14ac:dyDescent="0.25">
      <c r="A434" s="21">
        <v>2067</v>
      </c>
      <c r="B434" s="40" t="s">
        <v>19</v>
      </c>
      <c r="C434" s="13" t="s">
        <v>253</v>
      </c>
      <c r="D434" s="13">
        <v>34005</v>
      </c>
      <c r="E434" s="13" t="s">
        <v>251</v>
      </c>
      <c r="F434" s="13">
        <v>45979</v>
      </c>
      <c r="G434" s="13" t="s">
        <v>354</v>
      </c>
      <c r="H434" s="13" t="s">
        <v>300</v>
      </c>
      <c r="I434" s="13" t="s">
        <v>85</v>
      </c>
      <c r="J434" s="13" t="s">
        <v>91</v>
      </c>
      <c r="K434" s="13" t="s">
        <v>353</v>
      </c>
      <c r="L434" s="4">
        <v>2399</v>
      </c>
      <c r="M434" s="4">
        <v>18001</v>
      </c>
      <c r="N434" s="13" t="s">
        <v>36</v>
      </c>
      <c r="O434" s="15" t="s">
        <v>679</v>
      </c>
      <c r="P434" s="68">
        <v>15</v>
      </c>
      <c r="Q434" s="61">
        <v>0</v>
      </c>
      <c r="R434" s="65">
        <f t="shared" si="71"/>
        <v>6.793478260869565E-3</v>
      </c>
      <c r="S434" s="65">
        <f t="shared" si="72"/>
        <v>0</v>
      </c>
      <c r="T434" s="15">
        <v>1.4076398699972901</v>
      </c>
      <c r="U434" s="15">
        <v>0</v>
      </c>
      <c r="V434" s="15">
        <f t="shared" si="73"/>
        <v>-1.4076398699972901</v>
      </c>
      <c r="W434" s="15">
        <f t="shared" si="74"/>
        <v>-100</v>
      </c>
      <c r="X434" s="15">
        <v>1.2306907902943001</v>
      </c>
      <c r="Y434" s="15">
        <v>0</v>
      </c>
      <c r="Z434" s="15">
        <f t="shared" si="75"/>
        <v>-1.2306907902943001</v>
      </c>
      <c r="AA434" s="16">
        <f t="shared" si="76"/>
        <v>-100</v>
      </c>
      <c r="AB434" s="13">
        <v>1.2</v>
      </c>
      <c r="AC434" s="13">
        <v>796.36</v>
      </c>
      <c r="AD434" s="13">
        <v>1.2</v>
      </c>
      <c r="AE434" s="13">
        <v>0</v>
      </c>
      <c r="AF434" s="53">
        <f t="shared" si="80"/>
        <v>0.39818000000000003</v>
      </c>
      <c r="AG434" s="53">
        <f>IFERROR(AF434+(AF434*(AA434/100)),"0.00")</f>
        <v>0</v>
      </c>
      <c r="AH434" s="53">
        <f t="shared" si="77"/>
        <v>-0.39818000000000003</v>
      </c>
      <c r="AI434" s="53">
        <f t="shared" si="78"/>
        <v>-100</v>
      </c>
      <c r="AJ434" s="44">
        <v>221112</v>
      </c>
      <c r="AK434" s="15" t="s">
        <v>682</v>
      </c>
      <c r="AL434" s="14" t="s">
        <v>76</v>
      </c>
      <c r="AM434" s="39" t="s">
        <v>58</v>
      </c>
      <c r="AN434" s="39" t="s">
        <v>59</v>
      </c>
      <c r="AO434" s="39" t="s">
        <v>77</v>
      </c>
      <c r="AP434" s="39" t="s">
        <v>61</v>
      </c>
      <c r="AQ434" s="59"/>
      <c r="AR434" s="20"/>
      <c r="AS434" s="20"/>
      <c r="AT434" s="20"/>
      <c r="AU434" s="20"/>
      <c r="AV434" s="20"/>
      <c r="AW434" s="20"/>
      <c r="AX434" s="20"/>
      <c r="AY434" s="20"/>
      <c r="AZ434" s="20"/>
      <c r="BA434" s="20"/>
      <c r="BB434" s="20"/>
    </row>
    <row r="435" spans="1:54" ht="26.1" customHeight="1" x14ac:dyDescent="0.25">
      <c r="A435" s="21">
        <v>467</v>
      </c>
      <c r="B435" s="39" t="s">
        <v>19</v>
      </c>
      <c r="C435" s="13" t="s">
        <v>253</v>
      </c>
      <c r="D435" s="13">
        <v>34005</v>
      </c>
      <c r="E435" s="13" t="s">
        <v>251</v>
      </c>
      <c r="F435" s="13">
        <v>45979</v>
      </c>
      <c r="G435" s="13" t="s">
        <v>354</v>
      </c>
      <c r="H435" s="13" t="s">
        <v>313</v>
      </c>
      <c r="I435" s="13" t="s">
        <v>85</v>
      </c>
      <c r="J435" s="13" t="s">
        <v>91</v>
      </c>
      <c r="K435" s="13" t="s">
        <v>357</v>
      </c>
      <c r="L435" s="4">
        <v>2399</v>
      </c>
      <c r="M435" s="4">
        <v>14001</v>
      </c>
      <c r="N435" s="14" t="s">
        <v>40</v>
      </c>
      <c r="O435" s="15" t="s">
        <v>679</v>
      </c>
      <c r="P435" s="68">
        <v>20</v>
      </c>
      <c r="Q435" s="61">
        <v>0</v>
      </c>
      <c r="R435" s="65">
        <f t="shared" si="71"/>
        <v>9.057971014492754E-3</v>
      </c>
      <c r="S435" s="65">
        <f t="shared" si="72"/>
        <v>0</v>
      </c>
      <c r="T435" s="15">
        <v>0.131992595732807</v>
      </c>
      <c r="U435" s="15">
        <v>0</v>
      </c>
      <c r="V435" s="15">
        <f t="shared" si="73"/>
        <v>-0.131992595732807</v>
      </c>
      <c r="W435" s="15">
        <f t="shared" si="74"/>
        <v>-100</v>
      </c>
      <c r="X435" s="15">
        <v>7.6685839070118805E-2</v>
      </c>
      <c r="Y435" s="15">
        <v>0</v>
      </c>
      <c r="Z435" s="15">
        <f t="shared" si="75"/>
        <v>-7.6685839070118805E-2</v>
      </c>
      <c r="AA435" s="16">
        <f t="shared" si="76"/>
        <v>-100</v>
      </c>
      <c r="AB435" s="13">
        <v>0.13</v>
      </c>
      <c r="AC435" s="13">
        <v>0</v>
      </c>
      <c r="AD435" s="13">
        <v>0</v>
      </c>
      <c r="AE435" s="13">
        <v>0</v>
      </c>
      <c r="AF435" s="53">
        <f t="shared" si="80"/>
        <v>0</v>
      </c>
      <c r="AG435" s="53" t="str">
        <f>IFERROR((((Y435)/Q435)*24),"0.00")</f>
        <v>0.00</v>
      </c>
      <c r="AH435" s="53">
        <f t="shared" si="77"/>
        <v>0</v>
      </c>
      <c r="AI435" s="53" t="str">
        <f t="shared" si="78"/>
        <v>0.00</v>
      </c>
      <c r="AJ435" s="44">
        <v>221112</v>
      </c>
      <c r="AK435" s="15" t="s">
        <v>682</v>
      </c>
      <c r="AL435" s="14" t="s">
        <v>76</v>
      </c>
      <c r="AM435" s="39" t="s">
        <v>58</v>
      </c>
      <c r="AN435" s="39" t="s">
        <v>59</v>
      </c>
      <c r="AO435" s="39" t="s">
        <v>77</v>
      </c>
      <c r="AP435" s="39" t="s">
        <v>61</v>
      </c>
      <c r="AQ435" s="20"/>
      <c r="AR435" s="20"/>
      <c r="AS435" s="20"/>
      <c r="AT435" s="20"/>
      <c r="AU435" s="20"/>
      <c r="AV435" s="20"/>
      <c r="AW435" s="20"/>
      <c r="AX435" s="20"/>
      <c r="AY435" s="20"/>
      <c r="AZ435" s="20"/>
      <c r="BA435" s="20"/>
      <c r="BB435" s="20"/>
    </row>
    <row r="436" spans="1:54" ht="26.1" customHeight="1" x14ac:dyDescent="0.25">
      <c r="A436" s="21">
        <v>468</v>
      </c>
      <c r="B436" s="39" t="s">
        <v>19</v>
      </c>
      <c r="C436" s="13" t="s">
        <v>253</v>
      </c>
      <c r="D436" s="13">
        <v>34005</v>
      </c>
      <c r="E436" s="13" t="s">
        <v>251</v>
      </c>
      <c r="F436" s="13">
        <v>45979</v>
      </c>
      <c r="G436" s="13" t="s">
        <v>354</v>
      </c>
      <c r="H436" s="13" t="s">
        <v>313</v>
      </c>
      <c r="I436" s="13" t="s">
        <v>85</v>
      </c>
      <c r="J436" s="13" t="s">
        <v>91</v>
      </c>
      <c r="K436" s="13" t="s">
        <v>357</v>
      </c>
      <c r="L436" s="4">
        <v>2399</v>
      </c>
      <c r="M436" s="4">
        <v>14001</v>
      </c>
      <c r="N436" s="14" t="s">
        <v>38</v>
      </c>
      <c r="O436" s="15" t="s">
        <v>679</v>
      </c>
      <c r="P436" s="68">
        <v>20</v>
      </c>
      <c r="Q436" s="61">
        <v>0</v>
      </c>
      <c r="R436" s="65">
        <f t="shared" si="71"/>
        <v>9.057971014492754E-3</v>
      </c>
      <c r="S436" s="65">
        <f t="shared" si="72"/>
        <v>0</v>
      </c>
      <c r="T436" s="15">
        <v>3.20035865600019E-2</v>
      </c>
      <c r="U436" s="15">
        <v>0</v>
      </c>
      <c r="V436" s="15">
        <f t="shared" si="73"/>
        <v>-3.20035865600019E-2</v>
      </c>
      <c r="W436" s="15">
        <f t="shared" si="74"/>
        <v>-100</v>
      </c>
      <c r="X436" s="15">
        <v>1.8593633036621218E-2</v>
      </c>
      <c r="Y436" s="15">
        <v>0</v>
      </c>
      <c r="Z436" s="15">
        <f t="shared" si="75"/>
        <v>-1.8593633036621218E-2</v>
      </c>
      <c r="AA436" s="16">
        <f t="shared" si="76"/>
        <v>-100</v>
      </c>
      <c r="AB436" s="13">
        <v>0.03</v>
      </c>
      <c r="AC436" s="13">
        <v>0</v>
      </c>
      <c r="AD436" s="13">
        <v>0</v>
      </c>
      <c r="AE436" s="13">
        <v>0</v>
      </c>
      <c r="AF436" s="53">
        <f t="shared" si="80"/>
        <v>0</v>
      </c>
      <c r="AG436" s="53" t="str">
        <f>IFERROR((((Y436)/Q436)*24),"0.00")</f>
        <v>0.00</v>
      </c>
      <c r="AH436" s="53">
        <f t="shared" si="77"/>
        <v>0</v>
      </c>
      <c r="AI436" s="53" t="str">
        <f t="shared" si="78"/>
        <v>0.00</v>
      </c>
      <c r="AJ436" s="44">
        <v>221112</v>
      </c>
      <c r="AK436" s="15" t="s">
        <v>682</v>
      </c>
      <c r="AL436" s="14" t="s">
        <v>76</v>
      </c>
      <c r="AM436" s="39" t="s">
        <v>58</v>
      </c>
      <c r="AN436" s="39" t="s">
        <v>59</v>
      </c>
      <c r="AO436" s="39" t="s">
        <v>77</v>
      </c>
      <c r="AP436" s="39" t="s">
        <v>61</v>
      </c>
      <c r="AQ436" s="20"/>
      <c r="AR436" s="20"/>
      <c r="AS436" s="20"/>
      <c r="AT436" s="20"/>
      <c r="AU436" s="20"/>
      <c r="AV436" s="20"/>
      <c r="AW436" s="20"/>
      <c r="AX436" s="20"/>
      <c r="AY436" s="20"/>
      <c r="AZ436" s="20"/>
      <c r="BA436" s="20"/>
      <c r="BB436" s="20"/>
    </row>
    <row r="437" spans="1:54" ht="26.1" customHeight="1" x14ac:dyDescent="0.25">
      <c r="A437" s="21">
        <v>469</v>
      </c>
      <c r="B437" s="39" t="s">
        <v>19</v>
      </c>
      <c r="C437" s="13" t="s">
        <v>253</v>
      </c>
      <c r="D437" s="13">
        <v>34005</v>
      </c>
      <c r="E437" s="13" t="s">
        <v>251</v>
      </c>
      <c r="F437" s="13">
        <v>45979</v>
      </c>
      <c r="G437" s="13" t="s">
        <v>354</v>
      </c>
      <c r="H437" s="13" t="s">
        <v>313</v>
      </c>
      <c r="I437" s="13" t="s">
        <v>85</v>
      </c>
      <c r="J437" s="13" t="s">
        <v>91</v>
      </c>
      <c r="K437" s="13" t="s">
        <v>357</v>
      </c>
      <c r="L437" s="4">
        <v>2399</v>
      </c>
      <c r="M437" s="4">
        <v>14001</v>
      </c>
      <c r="N437" s="14" t="s">
        <v>39</v>
      </c>
      <c r="O437" s="15" t="s">
        <v>679</v>
      </c>
      <c r="P437" s="68">
        <v>20</v>
      </c>
      <c r="Q437" s="61">
        <v>0</v>
      </c>
      <c r="R437" s="65">
        <f t="shared" si="71"/>
        <v>9.057971014492754E-3</v>
      </c>
      <c r="S437" s="65">
        <f t="shared" si="72"/>
        <v>0</v>
      </c>
      <c r="T437" s="15">
        <v>3.20035865600019E-2</v>
      </c>
      <c r="U437" s="15">
        <v>0</v>
      </c>
      <c r="V437" s="15">
        <f t="shared" si="73"/>
        <v>-3.20035865600019E-2</v>
      </c>
      <c r="W437" s="15">
        <f t="shared" si="74"/>
        <v>-100</v>
      </c>
      <c r="X437" s="15">
        <v>1.8593633036621218E-2</v>
      </c>
      <c r="Y437" s="15">
        <v>0</v>
      </c>
      <c r="Z437" s="15">
        <f t="shared" si="75"/>
        <v>-1.8593633036621218E-2</v>
      </c>
      <c r="AA437" s="16">
        <f t="shared" si="76"/>
        <v>-100</v>
      </c>
      <c r="AB437" s="13">
        <v>0.03</v>
      </c>
      <c r="AC437" s="13">
        <v>0</v>
      </c>
      <c r="AD437" s="13">
        <v>0</v>
      </c>
      <c r="AE437" s="13">
        <v>0</v>
      </c>
      <c r="AF437" s="53">
        <f t="shared" si="80"/>
        <v>0</v>
      </c>
      <c r="AG437" s="53" t="str">
        <f>IFERROR((((Y437)/Q437)*24),"0.00")</f>
        <v>0.00</v>
      </c>
      <c r="AH437" s="53">
        <f t="shared" si="77"/>
        <v>0</v>
      </c>
      <c r="AI437" s="53" t="str">
        <f t="shared" si="78"/>
        <v>0.00</v>
      </c>
      <c r="AJ437" s="44">
        <v>221112</v>
      </c>
      <c r="AK437" s="15" t="s">
        <v>682</v>
      </c>
      <c r="AL437" s="14" t="s">
        <v>76</v>
      </c>
      <c r="AM437" s="39" t="s">
        <v>58</v>
      </c>
      <c r="AN437" s="39" t="s">
        <v>59</v>
      </c>
      <c r="AO437" s="39" t="s">
        <v>77</v>
      </c>
      <c r="AP437" s="39" t="s">
        <v>61</v>
      </c>
      <c r="AQ437" s="20"/>
      <c r="AR437" s="20"/>
      <c r="AS437" s="20"/>
      <c r="AT437" s="20"/>
      <c r="AU437" s="20"/>
      <c r="AV437" s="20"/>
      <c r="AW437" s="20"/>
      <c r="AX437" s="20"/>
      <c r="AY437" s="20"/>
      <c r="AZ437" s="20"/>
      <c r="BA437" s="20"/>
      <c r="BB437" s="20"/>
    </row>
    <row r="438" spans="1:54" ht="26.1" customHeight="1" x14ac:dyDescent="0.25">
      <c r="A438" s="21">
        <v>470</v>
      </c>
      <c r="B438" s="39" t="s">
        <v>19</v>
      </c>
      <c r="C438" s="13" t="s">
        <v>253</v>
      </c>
      <c r="D438" s="13">
        <v>34005</v>
      </c>
      <c r="E438" s="13" t="s">
        <v>251</v>
      </c>
      <c r="F438" s="13">
        <v>45979</v>
      </c>
      <c r="G438" s="13" t="s">
        <v>354</v>
      </c>
      <c r="H438" s="13" t="s">
        <v>313</v>
      </c>
      <c r="I438" s="13" t="s">
        <v>85</v>
      </c>
      <c r="J438" s="13" t="s">
        <v>91</v>
      </c>
      <c r="K438" s="13" t="s">
        <v>357</v>
      </c>
      <c r="L438" s="4">
        <v>2399</v>
      </c>
      <c r="M438" s="4">
        <v>14001</v>
      </c>
      <c r="N438" s="14" t="s">
        <v>37</v>
      </c>
      <c r="O438" s="15" t="s">
        <v>679</v>
      </c>
      <c r="P438" s="68">
        <v>20</v>
      </c>
      <c r="Q438" s="61">
        <v>0</v>
      </c>
      <c r="R438" s="65">
        <f t="shared" si="71"/>
        <v>9.057971014492754E-3</v>
      </c>
      <c r="S438" s="65">
        <f t="shared" si="72"/>
        <v>0</v>
      </c>
      <c r="T438" s="15">
        <v>0.53916855999999902</v>
      </c>
      <c r="U438" s="15">
        <v>0</v>
      </c>
      <c r="V438" s="15">
        <f t="shared" si="73"/>
        <v>-0.53916855999999902</v>
      </c>
      <c r="W438" s="15">
        <f t="shared" si="74"/>
        <v>-100</v>
      </c>
      <c r="X438" s="15">
        <v>0.31324933943661398</v>
      </c>
      <c r="Y438" s="15">
        <v>0</v>
      </c>
      <c r="Z438" s="15">
        <f t="shared" si="75"/>
        <v>-0.31324933943661398</v>
      </c>
      <c r="AA438" s="16">
        <f t="shared" si="76"/>
        <v>-100</v>
      </c>
      <c r="AB438" s="13">
        <v>0.54</v>
      </c>
      <c r="AC438" s="13">
        <v>0</v>
      </c>
      <c r="AD438" s="13">
        <v>0</v>
      </c>
      <c r="AE438" s="13">
        <v>0</v>
      </c>
      <c r="AF438" s="53">
        <f t="shared" si="80"/>
        <v>0</v>
      </c>
      <c r="AG438" s="53" t="str">
        <f>IFERROR((((Y438)/Q438)*24),"0.00")</f>
        <v>0.00</v>
      </c>
      <c r="AH438" s="53">
        <f t="shared" si="77"/>
        <v>0</v>
      </c>
      <c r="AI438" s="53" t="str">
        <f t="shared" si="78"/>
        <v>0.00</v>
      </c>
      <c r="AJ438" s="44">
        <v>221112</v>
      </c>
      <c r="AK438" s="15" t="s">
        <v>682</v>
      </c>
      <c r="AL438" s="14" t="s">
        <v>76</v>
      </c>
      <c r="AM438" s="39" t="s">
        <v>58</v>
      </c>
      <c r="AN438" s="39" t="s">
        <v>59</v>
      </c>
      <c r="AO438" s="39" t="s">
        <v>77</v>
      </c>
      <c r="AP438" s="39" t="s">
        <v>61</v>
      </c>
      <c r="AQ438" s="20"/>
      <c r="AR438" s="20"/>
      <c r="AS438" s="20"/>
      <c r="AT438" s="20"/>
      <c r="AU438" s="20"/>
      <c r="AV438" s="20"/>
      <c r="AW438" s="20"/>
      <c r="AX438" s="20"/>
      <c r="AY438" s="20"/>
      <c r="AZ438" s="20"/>
      <c r="BA438" s="20"/>
      <c r="BB438" s="20"/>
    </row>
    <row r="439" spans="1:54" ht="26.1" customHeight="1" x14ac:dyDescent="0.25">
      <c r="A439" s="21">
        <v>1623</v>
      </c>
      <c r="B439" s="39" t="s">
        <v>19</v>
      </c>
      <c r="C439" s="13" t="s">
        <v>253</v>
      </c>
      <c r="D439" s="13">
        <v>34005</v>
      </c>
      <c r="E439" s="13" t="s">
        <v>251</v>
      </c>
      <c r="F439" s="13">
        <v>45979</v>
      </c>
      <c r="G439" s="13" t="s">
        <v>354</v>
      </c>
      <c r="H439" s="13" t="s">
        <v>313</v>
      </c>
      <c r="I439" s="13" t="s">
        <v>85</v>
      </c>
      <c r="J439" s="13" t="s">
        <v>91</v>
      </c>
      <c r="K439" s="13" t="s">
        <v>357</v>
      </c>
      <c r="L439" s="4">
        <v>2399</v>
      </c>
      <c r="M439" s="4">
        <v>14001</v>
      </c>
      <c r="N439" s="14" t="s">
        <v>34</v>
      </c>
      <c r="O439" s="15" t="s">
        <v>679</v>
      </c>
      <c r="P439" s="68">
        <v>20</v>
      </c>
      <c r="Q439" s="61">
        <v>0</v>
      </c>
      <c r="R439" s="65">
        <f t="shared" si="71"/>
        <v>9.057971014492754E-3</v>
      </c>
      <c r="S439" s="65">
        <f t="shared" si="72"/>
        <v>0</v>
      </c>
      <c r="T439" s="15">
        <v>1.29967393732007E-2</v>
      </c>
      <c r="U439" s="15">
        <v>0</v>
      </c>
      <c r="V439" s="15">
        <f t="shared" si="73"/>
        <v>-1.29967393732007E-2</v>
      </c>
      <c r="W439" s="15">
        <f t="shared" si="74"/>
        <v>-100</v>
      </c>
      <c r="X439" s="15">
        <v>7.5509225231625808E-3</v>
      </c>
      <c r="Y439" s="15">
        <v>0</v>
      </c>
      <c r="Z439" s="15">
        <f t="shared" si="75"/>
        <v>-7.5509225231625808E-3</v>
      </c>
      <c r="AA439" s="16">
        <f t="shared" si="76"/>
        <v>-100</v>
      </c>
      <c r="AB439" s="13">
        <v>0.01</v>
      </c>
      <c r="AC439" s="13">
        <v>4.38</v>
      </c>
      <c r="AD439" s="13">
        <v>0</v>
      </c>
      <c r="AE439" s="13">
        <v>0</v>
      </c>
      <c r="AF439" s="53">
        <f t="shared" si="80"/>
        <v>2.1900000000000001E-3</v>
      </c>
      <c r="AG439" s="53" t="str">
        <f>IFERROR((((Y439)/Q439)*24),"0.00")</f>
        <v>0.00</v>
      </c>
      <c r="AH439" s="53">
        <f t="shared" si="77"/>
        <v>-2.1900000000000001E-3</v>
      </c>
      <c r="AI439" s="53">
        <f t="shared" si="78"/>
        <v>-100</v>
      </c>
      <c r="AJ439" s="44">
        <v>221112</v>
      </c>
      <c r="AK439" s="15" t="s">
        <v>682</v>
      </c>
      <c r="AL439" s="14" t="s">
        <v>76</v>
      </c>
      <c r="AM439" s="39" t="s">
        <v>58</v>
      </c>
      <c r="AN439" s="39" t="s">
        <v>59</v>
      </c>
      <c r="AO439" s="39" t="s">
        <v>77</v>
      </c>
      <c r="AP439" s="39" t="s">
        <v>61</v>
      </c>
      <c r="AQ439" s="20"/>
      <c r="AR439" s="20"/>
      <c r="AS439" s="20"/>
      <c r="AT439" s="20"/>
      <c r="AU439" s="20"/>
      <c r="AV439" s="20"/>
      <c r="AW439" s="20"/>
      <c r="AX439" s="20"/>
      <c r="AY439" s="20"/>
      <c r="AZ439" s="20"/>
      <c r="BA439" s="20"/>
      <c r="BB439" s="20"/>
    </row>
    <row r="440" spans="1:54" ht="26.1" customHeight="1" x14ac:dyDescent="0.25">
      <c r="A440" s="21">
        <v>1780</v>
      </c>
      <c r="B440" s="39" t="s">
        <v>19</v>
      </c>
      <c r="C440" s="13" t="s">
        <v>253</v>
      </c>
      <c r="D440" s="13">
        <v>34005</v>
      </c>
      <c r="E440" s="13" t="s">
        <v>251</v>
      </c>
      <c r="F440" s="13">
        <v>45979</v>
      </c>
      <c r="G440" s="13" t="s">
        <v>354</v>
      </c>
      <c r="H440" s="13" t="s">
        <v>313</v>
      </c>
      <c r="I440" s="13" t="s">
        <v>85</v>
      </c>
      <c r="J440" s="13" t="s">
        <v>91</v>
      </c>
      <c r="K440" s="13" t="s">
        <v>357</v>
      </c>
      <c r="L440" s="4">
        <v>2399</v>
      </c>
      <c r="M440" s="4">
        <v>14001</v>
      </c>
      <c r="N440" s="14" t="s">
        <v>35</v>
      </c>
      <c r="O440" s="15" t="s">
        <v>679</v>
      </c>
      <c r="P440" s="68">
        <v>20</v>
      </c>
      <c r="Q440" s="61">
        <v>0</v>
      </c>
      <c r="R440" s="65">
        <f t="shared" si="71"/>
        <v>9.057971014492754E-3</v>
      </c>
      <c r="S440" s="65">
        <f t="shared" si="72"/>
        <v>0</v>
      </c>
      <c r="T440" s="15">
        <v>0.19097634399361099</v>
      </c>
      <c r="U440" s="15">
        <v>0</v>
      </c>
      <c r="V440" s="15">
        <f t="shared" si="73"/>
        <v>-0.19097634399361099</v>
      </c>
      <c r="W440" s="15">
        <f t="shared" si="74"/>
        <v>-100</v>
      </c>
      <c r="X440" s="15">
        <v>0.1109545660526286</v>
      </c>
      <c r="Y440" s="15">
        <v>0</v>
      </c>
      <c r="Z440" s="15">
        <f t="shared" si="75"/>
        <v>-0.1109545660526286</v>
      </c>
      <c r="AA440" s="16">
        <f t="shared" si="76"/>
        <v>-100</v>
      </c>
      <c r="AB440" s="13">
        <v>0.19</v>
      </c>
      <c r="AC440" s="13">
        <v>66.069999999999993</v>
      </c>
      <c r="AD440" s="13">
        <v>0</v>
      </c>
      <c r="AE440" s="13">
        <v>0</v>
      </c>
      <c r="AF440" s="53">
        <f t="shared" si="80"/>
        <v>3.3034999999999995E-2</v>
      </c>
      <c r="AG440" s="53">
        <f>IFERROR(AF440+(AF440*(AA440/100)),"0.00")</f>
        <v>0</v>
      </c>
      <c r="AH440" s="53">
        <f t="shared" si="77"/>
        <v>-3.3034999999999995E-2</v>
      </c>
      <c r="AI440" s="53">
        <f t="shared" si="78"/>
        <v>-100</v>
      </c>
      <c r="AJ440" s="44">
        <v>221112</v>
      </c>
      <c r="AK440" s="15" t="s">
        <v>682</v>
      </c>
      <c r="AL440" s="14" t="s">
        <v>76</v>
      </c>
      <c r="AM440" s="39" t="s">
        <v>58</v>
      </c>
      <c r="AN440" s="39" t="s">
        <v>59</v>
      </c>
      <c r="AO440" s="39" t="s">
        <v>77</v>
      </c>
      <c r="AP440" s="39" t="s">
        <v>61</v>
      </c>
      <c r="AQ440" s="20"/>
      <c r="AR440" s="20"/>
      <c r="AS440" s="20"/>
      <c r="AT440" s="20"/>
      <c r="AU440" s="20"/>
      <c r="AV440" s="20"/>
      <c r="AW440" s="20"/>
      <c r="AX440" s="20"/>
      <c r="AY440" s="20"/>
      <c r="AZ440" s="20"/>
      <c r="BA440" s="20"/>
      <c r="BB440" s="20"/>
    </row>
    <row r="441" spans="1:54" ht="26.1" customHeight="1" x14ac:dyDescent="0.25">
      <c r="A441" s="21">
        <v>2064</v>
      </c>
      <c r="B441" s="40" t="s">
        <v>19</v>
      </c>
      <c r="C441" s="13" t="s">
        <v>253</v>
      </c>
      <c r="D441" s="13">
        <v>34005</v>
      </c>
      <c r="E441" s="13" t="s">
        <v>251</v>
      </c>
      <c r="F441" s="13">
        <v>45979</v>
      </c>
      <c r="G441" s="13" t="s">
        <v>354</v>
      </c>
      <c r="H441" s="13" t="s">
        <v>313</v>
      </c>
      <c r="I441" s="13" t="s">
        <v>85</v>
      </c>
      <c r="J441" s="13" t="s">
        <v>91</v>
      </c>
      <c r="K441" s="13" t="s">
        <v>357</v>
      </c>
      <c r="L441" s="4">
        <v>2399</v>
      </c>
      <c r="M441" s="4">
        <v>14001</v>
      </c>
      <c r="N441" s="13" t="s">
        <v>36</v>
      </c>
      <c r="O441" s="15" t="s">
        <v>679</v>
      </c>
      <c r="P441" s="68">
        <v>20</v>
      </c>
      <c r="Q441" s="61">
        <v>0</v>
      </c>
      <c r="R441" s="65">
        <f t="shared" si="71"/>
        <v>9.057971014492754E-3</v>
      </c>
      <c r="S441" s="65">
        <f t="shared" si="72"/>
        <v>0</v>
      </c>
      <c r="T441" s="15">
        <v>1.9852111200006</v>
      </c>
      <c r="U441" s="15">
        <v>0</v>
      </c>
      <c r="V441" s="15">
        <f t="shared" si="73"/>
        <v>-1.9852111200006</v>
      </c>
      <c r="W441" s="15">
        <f t="shared" si="74"/>
        <v>-100</v>
      </c>
      <c r="X441" s="15">
        <v>1.153379700000581</v>
      </c>
      <c r="Y441" s="15">
        <v>0</v>
      </c>
      <c r="Z441" s="15">
        <f t="shared" si="75"/>
        <v>-1.153379700000581</v>
      </c>
      <c r="AA441" s="16">
        <f t="shared" si="76"/>
        <v>-100</v>
      </c>
      <c r="AB441" s="13">
        <v>2.1800000000000002</v>
      </c>
      <c r="AC441" s="13">
        <v>754.93</v>
      </c>
      <c r="AD441" s="13">
        <v>0</v>
      </c>
      <c r="AE441" s="13">
        <v>0</v>
      </c>
      <c r="AF441" s="53">
        <f t="shared" si="80"/>
        <v>0.37746499999999999</v>
      </c>
      <c r="AG441" s="53">
        <f>IFERROR(AF441+(AF441*(AA441/100)),"0.00")</f>
        <v>0</v>
      </c>
      <c r="AH441" s="53">
        <f t="shared" si="77"/>
        <v>-0.37746499999999999</v>
      </c>
      <c r="AI441" s="53">
        <f t="shared" si="78"/>
        <v>-100</v>
      </c>
      <c r="AJ441" s="44">
        <v>221112</v>
      </c>
      <c r="AK441" s="15" t="s">
        <v>682</v>
      </c>
      <c r="AL441" s="14" t="s">
        <v>76</v>
      </c>
      <c r="AM441" s="39" t="s">
        <v>58</v>
      </c>
      <c r="AN441" s="39" t="s">
        <v>59</v>
      </c>
      <c r="AO441" s="39" t="s">
        <v>77</v>
      </c>
      <c r="AP441" s="39" t="s">
        <v>61</v>
      </c>
      <c r="AQ441" s="59"/>
      <c r="AR441" s="20"/>
      <c r="AS441" s="20"/>
      <c r="AT441" s="20"/>
      <c r="AU441" s="20"/>
      <c r="AV441" s="20"/>
      <c r="AW441" s="20"/>
      <c r="AX441" s="20"/>
      <c r="AY441" s="20"/>
      <c r="AZ441" s="20"/>
      <c r="BA441" s="20"/>
      <c r="BB441" s="20"/>
    </row>
    <row r="442" spans="1:54" ht="26.1" customHeight="1" x14ac:dyDescent="0.25">
      <c r="A442" s="21">
        <v>459</v>
      </c>
      <c r="B442" s="39" t="s">
        <v>19</v>
      </c>
      <c r="C442" s="13" t="s">
        <v>253</v>
      </c>
      <c r="D442" s="13">
        <v>34005</v>
      </c>
      <c r="E442" s="13" t="s">
        <v>251</v>
      </c>
      <c r="F442" s="13">
        <v>45979</v>
      </c>
      <c r="G442" s="13" t="s">
        <v>354</v>
      </c>
      <c r="H442" s="13" t="s">
        <v>331</v>
      </c>
      <c r="I442" s="13" t="s">
        <v>85</v>
      </c>
      <c r="J442" s="13" t="s">
        <v>91</v>
      </c>
      <c r="K442" s="13" t="s">
        <v>363</v>
      </c>
      <c r="L442" s="4">
        <v>2399</v>
      </c>
      <c r="M442" s="4">
        <v>16001</v>
      </c>
      <c r="N442" s="14" t="s">
        <v>40</v>
      </c>
      <c r="O442" s="15" t="s">
        <v>679</v>
      </c>
      <c r="P442" s="68">
        <v>11</v>
      </c>
      <c r="Q442" s="61">
        <v>0</v>
      </c>
      <c r="R442" s="65">
        <f t="shared" si="71"/>
        <v>4.9818840579710141E-3</v>
      </c>
      <c r="S442" s="65">
        <f t="shared" si="72"/>
        <v>0</v>
      </c>
      <c r="T442" s="15">
        <v>0.107985825058908</v>
      </c>
      <c r="U442" s="15">
        <v>0</v>
      </c>
      <c r="V442" s="15">
        <f t="shared" si="73"/>
        <v>-0.107985825058908</v>
      </c>
      <c r="W442" s="15">
        <f t="shared" si="74"/>
        <v>-100</v>
      </c>
      <c r="X442" s="15">
        <v>8.1527146807427009E-2</v>
      </c>
      <c r="Y442" s="15">
        <v>0</v>
      </c>
      <c r="Z442" s="15">
        <f t="shared" si="75"/>
        <v>-8.1527146807427009E-2</v>
      </c>
      <c r="AA442" s="16">
        <f t="shared" si="76"/>
        <v>-100</v>
      </c>
      <c r="AB442" s="13">
        <v>0.11</v>
      </c>
      <c r="AC442" s="13">
        <v>0</v>
      </c>
      <c r="AD442" s="13">
        <v>0</v>
      </c>
      <c r="AE442" s="13">
        <v>0</v>
      </c>
      <c r="AF442" s="53">
        <f t="shared" si="80"/>
        <v>0</v>
      </c>
      <c r="AG442" s="53" t="str">
        <f>IFERROR((((Y442)/Q442)*24),"0.00")</f>
        <v>0.00</v>
      </c>
      <c r="AH442" s="53">
        <f t="shared" si="77"/>
        <v>0</v>
      </c>
      <c r="AI442" s="53" t="str">
        <f t="shared" si="78"/>
        <v>0.00</v>
      </c>
      <c r="AJ442" s="44">
        <v>221112</v>
      </c>
      <c r="AK442" s="15" t="s">
        <v>682</v>
      </c>
      <c r="AL442" s="14" t="s">
        <v>76</v>
      </c>
      <c r="AM442" s="39" t="s">
        <v>58</v>
      </c>
      <c r="AN442" s="39" t="s">
        <v>59</v>
      </c>
      <c r="AO442" s="39" t="s">
        <v>77</v>
      </c>
      <c r="AP442" s="39" t="s">
        <v>61</v>
      </c>
      <c r="AQ442" s="20"/>
      <c r="AR442" s="20"/>
      <c r="AS442" s="20"/>
      <c r="AT442" s="20"/>
      <c r="AU442" s="20"/>
      <c r="AV442" s="20"/>
      <c r="AW442" s="20"/>
      <c r="AX442" s="20"/>
      <c r="AY442" s="20"/>
      <c r="AZ442" s="20"/>
      <c r="BA442" s="20"/>
      <c r="BB442" s="20"/>
    </row>
    <row r="443" spans="1:54" ht="26.1" customHeight="1" x14ac:dyDescent="0.25">
      <c r="A443" s="21">
        <v>460</v>
      </c>
      <c r="B443" s="39" t="s">
        <v>19</v>
      </c>
      <c r="C443" s="13" t="s">
        <v>253</v>
      </c>
      <c r="D443" s="13">
        <v>34005</v>
      </c>
      <c r="E443" s="13" t="s">
        <v>251</v>
      </c>
      <c r="F443" s="13">
        <v>45979</v>
      </c>
      <c r="G443" s="13" t="s">
        <v>354</v>
      </c>
      <c r="H443" s="13" t="s">
        <v>331</v>
      </c>
      <c r="I443" s="13" t="s">
        <v>85</v>
      </c>
      <c r="J443" s="13" t="s">
        <v>91</v>
      </c>
      <c r="K443" s="13" t="s">
        <v>363</v>
      </c>
      <c r="L443" s="4">
        <v>2399</v>
      </c>
      <c r="M443" s="4">
        <v>16001</v>
      </c>
      <c r="N443" s="14" t="s">
        <v>38</v>
      </c>
      <c r="O443" s="15" t="s">
        <v>679</v>
      </c>
      <c r="P443" s="68">
        <v>11</v>
      </c>
      <c r="Q443" s="61">
        <v>0</v>
      </c>
      <c r="R443" s="65">
        <f t="shared" si="71"/>
        <v>4.9818840579710141E-3</v>
      </c>
      <c r="S443" s="65">
        <f t="shared" si="72"/>
        <v>0</v>
      </c>
      <c r="T443" s="15">
        <v>2.5991544851129901E-2</v>
      </c>
      <c r="U443" s="15">
        <v>0</v>
      </c>
      <c r="V443" s="15">
        <f t="shared" si="73"/>
        <v>-2.5991544851129901E-2</v>
      </c>
      <c r="W443" s="15">
        <f t="shared" si="74"/>
        <v>-100</v>
      </c>
      <c r="X443" s="15">
        <v>1.9623098602746449E-2</v>
      </c>
      <c r="Y443" s="15">
        <v>0</v>
      </c>
      <c r="Z443" s="15">
        <f t="shared" si="75"/>
        <v>-1.9623098602746449E-2</v>
      </c>
      <c r="AA443" s="16">
        <f t="shared" si="76"/>
        <v>-100</v>
      </c>
      <c r="AB443" s="13">
        <v>0.03</v>
      </c>
      <c r="AC443" s="13">
        <v>0</v>
      </c>
      <c r="AD443" s="13">
        <v>0</v>
      </c>
      <c r="AE443" s="13">
        <v>0</v>
      </c>
      <c r="AF443" s="53">
        <f t="shared" si="80"/>
        <v>0</v>
      </c>
      <c r="AG443" s="53" t="str">
        <f>IFERROR((((Y443)/Q443)*24),"0.00")</f>
        <v>0.00</v>
      </c>
      <c r="AH443" s="53">
        <f t="shared" si="77"/>
        <v>0</v>
      </c>
      <c r="AI443" s="53" t="str">
        <f t="shared" si="78"/>
        <v>0.00</v>
      </c>
      <c r="AJ443" s="44">
        <v>221112</v>
      </c>
      <c r="AK443" s="15" t="s">
        <v>682</v>
      </c>
      <c r="AL443" s="14" t="s">
        <v>76</v>
      </c>
      <c r="AM443" s="39" t="s">
        <v>58</v>
      </c>
      <c r="AN443" s="39" t="s">
        <v>59</v>
      </c>
      <c r="AO443" s="39" t="s">
        <v>77</v>
      </c>
      <c r="AP443" s="39" t="s">
        <v>61</v>
      </c>
      <c r="AQ443" s="20"/>
      <c r="AR443" s="20"/>
      <c r="AS443" s="20"/>
      <c r="AT443" s="20"/>
      <c r="AU443" s="20"/>
      <c r="AV443" s="20"/>
      <c r="AW443" s="20"/>
      <c r="AX443" s="20"/>
      <c r="AY443" s="20"/>
      <c r="AZ443" s="20"/>
      <c r="BA443" s="20"/>
      <c r="BB443" s="20"/>
    </row>
    <row r="444" spans="1:54" ht="26.1" customHeight="1" x14ac:dyDescent="0.25">
      <c r="A444" s="21">
        <v>461</v>
      </c>
      <c r="B444" s="39" t="s">
        <v>19</v>
      </c>
      <c r="C444" s="13" t="s">
        <v>253</v>
      </c>
      <c r="D444" s="13">
        <v>34005</v>
      </c>
      <c r="E444" s="13" t="s">
        <v>251</v>
      </c>
      <c r="F444" s="13">
        <v>45979</v>
      </c>
      <c r="G444" s="13" t="s">
        <v>354</v>
      </c>
      <c r="H444" s="13" t="s">
        <v>331</v>
      </c>
      <c r="I444" s="13" t="s">
        <v>85</v>
      </c>
      <c r="J444" s="13" t="s">
        <v>91</v>
      </c>
      <c r="K444" s="13" t="s">
        <v>363</v>
      </c>
      <c r="L444" s="4">
        <v>2399</v>
      </c>
      <c r="M444" s="4">
        <v>16001</v>
      </c>
      <c r="N444" s="14" t="s">
        <v>39</v>
      </c>
      <c r="O444" s="15" t="s">
        <v>679</v>
      </c>
      <c r="P444" s="68">
        <v>11</v>
      </c>
      <c r="Q444" s="61">
        <v>0</v>
      </c>
      <c r="R444" s="65">
        <f t="shared" si="71"/>
        <v>4.9818840579710141E-3</v>
      </c>
      <c r="S444" s="65">
        <f t="shared" si="72"/>
        <v>0</v>
      </c>
      <c r="T444" s="15">
        <v>2.5991544851129901E-2</v>
      </c>
      <c r="U444" s="15">
        <v>0</v>
      </c>
      <c r="V444" s="15">
        <f t="shared" si="73"/>
        <v>-2.5991544851129901E-2</v>
      </c>
      <c r="W444" s="15">
        <f t="shared" si="74"/>
        <v>-100</v>
      </c>
      <c r="X444" s="15">
        <v>1.9623098602746449E-2</v>
      </c>
      <c r="Y444" s="15">
        <v>0</v>
      </c>
      <c r="Z444" s="15">
        <f t="shared" si="75"/>
        <v>-1.9623098602746449E-2</v>
      </c>
      <c r="AA444" s="16">
        <f t="shared" si="76"/>
        <v>-100</v>
      </c>
      <c r="AB444" s="13">
        <v>0.03</v>
      </c>
      <c r="AC444" s="13">
        <v>0</v>
      </c>
      <c r="AD444" s="13">
        <v>0</v>
      </c>
      <c r="AE444" s="13">
        <v>0</v>
      </c>
      <c r="AF444" s="53">
        <f t="shared" si="80"/>
        <v>0</v>
      </c>
      <c r="AG444" s="53" t="str">
        <f>IFERROR((((Y444)/Q444)*24),"0.00")</f>
        <v>0.00</v>
      </c>
      <c r="AH444" s="53">
        <f t="shared" si="77"/>
        <v>0</v>
      </c>
      <c r="AI444" s="53" t="str">
        <f t="shared" si="78"/>
        <v>0.00</v>
      </c>
      <c r="AJ444" s="44">
        <v>221112</v>
      </c>
      <c r="AK444" s="15" t="s">
        <v>682</v>
      </c>
      <c r="AL444" s="14" t="s">
        <v>76</v>
      </c>
      <c r="AM444" s="39" t="s">
        <v>58</v>
      </c>
      <c r="AN444" s="39" t="s">
        <v>59</v>
      </c>
      <c r="AO444" s="39" t="s">
        <v>77</v>
      </c>
      <c r="AP444" s="39" t="s">
        <v>61</v>
      </c>
      <c r="AQ444" s="20"/>
      <c r="AR444" s="20"/>
      <c r="AS444" s="20"/>
      <c r="AT444" s="20"/>
      <c r="AU444" s="20"/>
      <c r="AV444" s="20"/>
      <c r="AW444" s="20"/>
      <c r="AX444" s="20"/>
      <c r="AY444" s="20"/>
      <c r="AZ444" s="20"/>
      <c r="BA444" s="20"/>
      <c r="BB444" s="20"/>
    </row>
    <row r="445" spans="1:54" ht="26.1" customHeight="1" x14ac:dyDescent="0.25">
      <c r="A445" s="21">
        <v>462</v>
      </c>
      <c r="B445" s="39" t="s">
        <v>19</v>
      </c>
      <c r="C445" s="13" t="s">
        <v>253</v>
      </c>
      <c r="D445" s="13">
        <v>34005</v>
      </c>
      <c r="E445" s="13" t="s">
        <v>251</v>
      </c>
      <c r="F445" s="13">
        <v>45979</v>
      </c>
      <c r="G445" s="13" t="s">
        <v>354</v>
      </c>
      <c r="H445" s="13" t="s">
        <v>331</v>
      </c>
      <c r="I445" s="13" t="s">
        <v>85</v>
      </c>
      <c r="J445" s="13" t="s">
        <v>91</v>
      </c>
      <c r="K445" s="13" t="s">
        <v>363</v>
      </c>
      <c r="L445" s="4">
        <v>2399</v>
      </c>
      <c r="M445" s="4">
        <v>16001</v>
      </c>
      <c r="N445" s="14" t="s">
        <v>37</v>
      </c>
      <c r="O445" s="15" t="s">
        <v>679</v>
      </c>
      <c r="P445" s="68">
        <v>11</v>
      </c>
      <c r="Q445" s="61">
        <v>0</v>
      </c>
      <c r="R445" s="65">
        <f t="shared" si="71"/>
        <v>4.9818840579710141E-3</v>
      </c>
      <c r="S445" s="65">
        <f t="shared" si="72"/>
        <v>0</v>
      </c>
      <c r="T445" s="15">
        <v>0.44008007999945298</v>
      </c>
      <c r="U445" s="15">
        <v>0</v>
      </c>
      <c r="V445" s="15">
        <f t="shared" si="73"/>
        <v>-0.44008007999945298</v>
      </c>
      <c r="W445" s="15">
        <f t="shared" si="74"/>
        <v>-100</v>
      </c>
      <c r="X445" s="15">
        <v>0.33225169386404169</v>
      </c>
      <c r="Y445" s="15">
        <v>0</v>
      </c>
      <c r="Z445" s="15">
        <f t="shared" si="75"/>
        <v>-0.33225169386404169</v>
      </c>
      <c r="AA445" s="16">
        <f t="shared" si="76"/>
        <v>-100</v>
      </c>
      <c r="AB445" s="13">
        <v>0.44</v>
      </c>
      <c r="AC445" s="13">
        <v>0</v>
      </c>
      <c r="AD445" s="13">
        <v>0</v>
      </c>
      <c r="AE445" s="13">
        <v>0</v>
      </c>
      <c r="AF445" s="53">
        <f t="shared" si="80"/>
        <v>0</v>
      </c>
      <c r="AG445" s="53" t="str">
        <f>IFERROR((((Y445)/Q445)*24),"0.00")</f>
        <v>0.00</v>
      </c>
      <c r="AH445" s="53">
        <f t="shared" si="77"/>
        <v>0</v>
      </c>
      <c r="AI445" s="53" t="str">
        <f t="shared" si="78"/>
        <v>0.00</v>
      </c>
      <c r="AJ445" s="44">
        <v>221112</v>
      </c>
      <c r="AK445" s="15" t="s">
        <v>682</v>
      </c>
      <c r="AL445" s="14" t="s">
        <v>76</v>
      </c>
      <c r="AM445" s="39" t="s">
        <v>58</v>
      </c>
      <c r="AN445" s="39" t="s">
        <v>59</v>
      </c>
      <c r="AO445" s="39" t="s">
        <v>77</v>
      </c>
      <c r="AP445" s="39" t="s">
        <v>61</v>
      </c>
      <c r="AQ445" s="20"/>
      <c r="AR445" s="20"/>
      <c r="AS445" s="20"/>
      <c r="AT445" s="20"/>
      <c r="AU445" s="20"/>
      <c r="AV445" s="20"/>
      <c r="AW445" s="20"/>
      <c r="AX445" s="20"/>
      <c r="AY445" s="20"/>
      <c r="AZ445" s="20"/>
      <c r="BA445" s="20"/>
      <c r="BB445" s="20"/>
    </row>
    <row r="446" spans="1:54" ht="26.1" customHeight="1" x14ac:dyDescent="0.25">
      <c r="A446" s="21">
        <v>1642</v>
      </c>
      <c r="B446" s="39" t="s">
        <v>19</v>
      </c>
      <c r="C446" s="13" t="s">
        <v>253</v>
      </c>
      <c r="D446" s="13">
        <v>34005</v>
      </c>
      <c r="E446" s="13" t="s">
        <v>251</v>
      </c>
      <c r="F446" s="13">
        <v>45979</v>
      </c>
      <c r="G446" s="13" t="s">
        <v>354</v>
      </c>
      <c r="H446" s="13" t="s">
        <v>331</v>
      </c>
      <c r="I446" s="13" t="s">
        <v>85</v>
      </c>
      <c r="J446" s="13" t="s">
        <v>91</v>
      </c>
      <c r="K446" s="13" t="s">
        <v>363</v>
      </c>
      <c r="L446" s="4">
        <v>2399</v>
      </c>
      <c r="M446" s="4">
        <v>16001</v>
      </c>
      <c r="N446" s="14" t="s">
        <v>34</v>
      </c>
      <c r="O446" s="15" t="s">
        <v>679</v>
      </c>
      <c r="P446" s="68">
        <v>11</v>
      </c>
      <c r="Q446" s="61">
        <v>0</v>
      </c>
      <c r="R446" s="65">
        <f t="shared" si="71"/>
        <v>4.9818840579710141E-3</v>
      </c>
      <c r="S446" s="65">
        <f t="shared" si="72"/>
        <v>0</v>
      </c>
      <c r="T446" s="15">
        <v>9.9990954047730306E-3</v>
      </c>
      <c r="U446" s="15">
        <v>0</v>
      </c>
      <c r="V446" s="15">
        <f t="shared" si="73"/>
        <v>-9.9990954047730306E-3</v>
      </c>
      <c r="W446" s="15">
        <f t="shared" si="74"/>
        <v>-100</v>
      </c>
      <c r="X446" s="15">
        <v>7.5491178454365699E-3</v>
      </c>
      <c r="Y446" s="15">
        <v>0</v>
      </c>
      <c r="Z446" s="15">
        <f t="shared" si="75"/>
        <v>-7.5491178454365699E-3</v>
      </c>
      <c r="AA446" s="16">
        <f t="shared" si="76"/>
        <v>-100</v>
      </c>
      <c r="AB446" s="13">
        <v>0.01</v>
      </c>
      <c r="AC446" s="13">
        <v>5.91</v>
      </c>
      <c r="AD446" s="13">
        <v>0</v>
      </c>
      <c r="AE446" s="13">
        <v>0</v>
      </c>
      <c r="AF446" s="53">
        <f t="shared" si="80"/>
        <v>2.9550000000000002E-3</v>
      </c>
      <c r="AG446" s="53" t="str">
        <f>IFERROR((((Y446)/Q446)*24),"0.00")</f>
        <v>0.00</v>
      </c>
      <c r="AH446" s="53">
        <f t="shared" si="77"/>
        <v>-2.9550000000000002E-3</v>
      </c>
      <c r="AI446" s="53">
        <f t="shared" si="78"/>
        <v>-100</v>
      </c>
      <c r="AJ446" s="44">
        <v>221112</v>
      </c>
      <c r="AK446" s="15" t="s">
        <v>682</v>
      </c>
      <c r="AL446" s="14" t="s">
        <v>76</v>
      </c>
      <c r="AM446" s="39" t="s">
        <v>58</v>
      </c>
      <c r="AN446" s="39" t="s">
        <v>59</v>
      </c>
      <c r="AO446" s="39" t="s">
        <v>77</v>
      </c>
      <c r="AP446" s="39" t="s">
        <v>61</v>
      </c>
      <c r="AQ446" s="20"/>
      <c r="AR446" s="20"/>
      <c r="AS446" s="20"/>
      <c r="AT446" s="20"/>
      <c r="AU446" s="20"/>
      <c r="AV446" s="20"/>
      <c r="AW446" s="20"/>
      <c r="AX446" s="20"/>
      <c r="AY446" s="20"/>
      <c r="AZ446" s="20"/>
      <c r="BA446" s="20"/>
      <c r="BB446" s="20"/>
    </row>
    <row r="447" spans="1:54" ht="26.1" customHeight="1" x14ac:dyDescent="0.25">
      <c r="A447" s="21">
        <v>1818</v>
      </c>
      <c r="B447" s="39" t="s">
        <v>19</v>
      </c>
      <c r="C447" s="13" t="s">
        <v>253</v>
      </c>
      <c r="D447" s="13">
        <v>34005</v>
      </c>
      <c r="E447" s="13" t="s">
        <v>251</v>
      </c>
      <c r="F447" s="13">
        <v>45979</v>
      </c>
      <c r="G447" s="13" t="s">
        <v>354</v>
      </c>
      <c r="H447" s="13" t="s">
        <v>331</v>
      </c>
      <c r="I447" s="13" t="s">
        <v>85</v>
      </c>
      <c r="J447" s="13" t="s">
        <v>91</v>
      </c>
      <c r="K447" s="13" t="s">
        <v>363</v>
      </c>
      <c r="L447" s="4">
        <v>2399</v>
      </c>
      <c r="M447" s="4">
        <v>16001</v>
      </c>
      <c r="N447" s="14" t="s">
        <v>35</v>
      </c>
      <c r="O447" s="15" t="s">
        <v>679</v>
      </c>
      <c r="P447" s="68">
        <v>11</v>
      </c>
      <c r="Q447" s="61">
        <v>0</v>
      </c>
      <c r="R447" s="65">
        <f t="shared" si="71"/>
        <v>4.9818840579710141E-3</v>
      </c>
      <c r="S447" s="65">
        <f t="shared" si="72"/>
        <v>0</v>
      </c>
      <c r="T447" s="15">
        <v>0.15598478457557899</v>
      </c>
      <c r="U447" s="15">
        <v>0</v>
      </c>
      <c r="V447" s="15">
        <f t="shared" si="73"/>
        <v>-0.15598478457557899</v>
      </c>
      <c r="W447" s="15">
        <f t="shared" si="74"/>
        <v>-100</v>
      </c>
      <c r="X447" s="15">
        <v>0.11776540508794309</v>
      </c>
      <c r="Y447" s="15">
        <v>0</v>
      </c>
      <c r="Z447" s="15">
        <f t="shared" si="75"/>
        <v>-0.11776540508794309</v>
      </c>
      <c r="AA447" s="16">
        <f t="shared" si="76"/>
        <v>-100</v>
      </c>
      <c r="AB447" s="13">
        <v>0.16</v>
      </c>
      <c r="AC447" s="13">
        <v>89.15</v>
      </c>
      <c r="AD447" s="13">
        <v>0</v>
      </c>
      <c r="AE447" s="13">
        <v>10.52</v>
      </c>
      <c r="AF447" s="53">
        <f t="shared" si="80"/>
        <v>4.4575000000000004E-2</v>
      </c>
      <c r="AG447" s="53">
        <f>IFERROR(AF447+(AF447*(AA447/100)),"0.00")</f>
        <v>0</v>
      </c>
      <c r="AH447" s="53">
        <f t="shared" si="77"/>
        <v>-4.4575000000000004E-2</v>
      </c>
      <c r="AI447" s="53">
        <f t="shared" si="78"/>
        <v>-100</v>
      </c>
      <c r="AJ447" s="44">
        <v>221112</v>
      </c>
      <c r="AK447" s="15" t="s">
        <v>682</v>
      </c>
      <c r="AL447" s="14" t="s">
        <v>76</v>
      </c>
      <c r="AM447" s="39" t="s">
        <v>58</v>
      </c>
      <c r="AN447" s="39" t="s">
        <v>59</v>
      </c>
      <c r="AO447" s="39" t="s">
        <v>77</v>
      </c>
      <c r="AP447" s="39" t="s">
        <v>61</v>
      </c>
      <c r="AQ447" s="20"/>
      <c r="AR447" s="20"/>
      <c r="AS447" s="20"/>
      <c r="AT447" s="20"/>
      <c r="AU447" s="20"/>
      <c r="AV447" s="20"/>
      <c r="AW447" s="20"/>
      <c r="AX447" s="20"/>
      <c r="AY447" s="20"/>
      <c r="AZ447" s="20"/>
      <c r="BA447" s="20"/>
      <c r="BB447" s="20"/>
    </row>
    <row r="448" spans="1:54" ht="26.1" customHeight="1" x14ac:dyDescent="0.25">
      <c r="A448" s="21">
        <v>2089</v>
      </c>
      <c r="B448" s="40" t="s">
        <v>19</v>
      </c>
      <c r="C448" s="13" t="s">
        <v>253</v>
      </c>
      <c r="D448" s="13">
        <v>34005</v>
      </c>
      <c r="E448" s="13" t="s">
        <v>251</v>
      </c>
      <c r="F448" s="13">
        <v>45979</v>
      </c>
      <c r="G448" s="13" t="s">
        <v>354</v>
      </c>
      <c r="H448" s="13" t="s">
        <v>331</v>
      </c>
      <c r="I448" s="13" t="s">
        <v>85</v>
      </c>
      <c r="J448" s="13" t="s">
        <v>91</v>
      </c>
      <c r="K448" s="13" t="s">
        <v>363</v>
      </c>
      <c r="L448" s="4">
        <v>2399</v>
      </c>
      <c r="M448" s="4">
        <v>16001</v>
      </c>
      <c r="N448" s="13" t="s">
        <v>36</v>
      </c>
      <c r="O448" s="15" t="s">
        <v>679</v>
      </c>
      <c r="P448" s="68">
        <v>11</v>
      </c>
      <c r="Q448" s="61">
        <v>0</v>
      </c>
      <c r="R448" s="65">
        <f t="shared" si="71"/>
        <v>4.9818840579710141E-3</v>
      </c>
      <c r="S448" s="65">
        <f t="shared" si="72"/>
        <v>0</v>
      </c>
      <c r="T448" s="15">
        <v>1.71906866227082</v>
      </c>
      <c r="U448" s="15">
        <v>0</v>
      </c>
      <c r="V448" s="15">
        <f t="shared" si="73"/>
        <v>-1.71906866227082</v>
      </c>
      <c r="W448" s="15">
        <f t="shared" si="74"/>
        <v>-100</v>
      </c>
      <c r="X448" s="15">
        <v>1.296441761173825</v>
      </c>
      <c r="Y448" s="15">
        <v>0</v>
      </c>
      <c r="Z448" s="15">
        <f t="shared" si="75"/>
        <v>-1.296441761173825</v>
      </c>
      <c r="AA448" s="16">
        <f t="shared" si="76"/>
        <v>-100</v>
      </c>
      <c r="AB448" s="13">
        <v>1.78</v>
      </c>
      <c r="AC448" s="13">
        <v>1018.58</v>
      </c>
      <c r="AD448" s="13">
        <v>0</v>
      </c>
      <c r="AE448" s="13">
        <v>0</v>
      </c>
      <c r="AF448" s="53">
        <f t="shared" si="80"/>
        <v>0.50929000000000002</v>
      </c>
      <c r="AG448" s="53">
        <f>IFERROR(AF448+(AF448*(AA448/100)),"0.00")</f>
        <v>0</v>
      </c>
      <c r="AH448" s="53">
        <f t="shared" si="77"/>
        <v>-0.50929000000000002</v>
      </c>
      <c r="AI448" s="53">
        <f t="shared" si="78"/>
        <v>-100</v>
      </c>
      <c r="AJ448" s="44">
        <v>221112</v>
      </c>
      <c r="AK448" s="15" t="s">
        <v>682</v>
      </c>
      <c r="AL448" s="14" t="s">
        <v>76</v>
      </c>
      <c r="AM448" s="39" t="s">
        <v>58</v>
      </c>
      <c r="AN448" s="39" t="s">
        <v>59</v>
      </c>
      <c r="AO448" s="39" t="s">
        <v>77</v>
      </c>
      <c r="AP448" s="39" t="s">
        <v>61</v>
      </c>
      <c r="AQ448" s="59"/>
      <c r="AR448" s="20"/>
      <c r="AS448" s="20"/>
      <c r="AT448" s="20"/>
      <c r="AU448" s="20"/>
      <c r="AV448" s="20"/>
      <c r="AW448" s="20"/>
      <c r="AX448" s="20"/>
      <c r="AY448" s="20"/>
      <c r="AZ448" s="20"/>
      <c r="BA448" s="20"/>
      <c r="BB448" s="20"/>
    </row>
    <row r="449" spans="1:54" ht="26.1" customHeight="1" x14ac:dyDescent="0.25">
      <c r="A449" s="21">
        <v>455</v>
      </c>
      <c r="B449" s="39" t="s">
        <v>19</v>
      </c>
      <c r="C449" s="13" t="s">
        <v>253</v>
      </c>
      <c r="D449" s="13">
        <v>34005</v>
      </c>
      <c r="E449" s="13" t="s">
        <v>251</v>
      </c>
      <c r="F449" s="13">
        <v>45979</v>
      </c>
      <c r="G449" s="13" t="s">
        <v>354</v>
      </c>
      <c r="H449" s="13" t="s">
        <v>272</v>
      </c>
      <c r="I449" s="13" t="s">
        <v>85</v>
      </c>
      <c r="J449" s="13" t="s">
        <v>91</v>
      </c>
      <c r="K449" s="13" t="s">
        <v>355</v>
      </c>
      <c r="L449" s="4">
        <v>2399</v>
      </c>
      <c r="M449" s="4">
        <v>18001</v>
      </c>
      <c r="N449" s="14" t="s">
        <v>40</v>
      </c>
      <c r="O449" s="15" t="s">
        <v>679</v>
      </c>
      <c r="P449" s="68">
        <v>15</v>
      </c>
      <c r="Q449" s="61">
        <v>0</v>
      </c>
      <c r="R449" s="65">
        <f t="shared" si="71"/>
        <v>6.793478260869565E-3</v>
      </c>
      <c r="S449" s="65">
        <f t="shared" si="72"/>
        <v>0</v>
      </c>
      <c r="T449" s="15">
        <v>9.2988504367056399E-2</v>
      </c>
      <c r="U449" s="15">
        <v>0</v>
      </c>
      <c r="V449" s="15">
        <f t="shared" si="73"/>
        <v>-9.2988504367056399E-2</v>
      </c>
      <c r="W449" s="15">
        <f t="shared" si="74"/>
        <v>-100</v>
      </c>
      <c r="X449" s="15">
        <v>8.1299271473456197E-2</v>
      </c>
      <c r="Y449" s="15">
        <v>0</v>
      </c>
      <c r="Z449" s="15">
        <f t="shared" si="75"/>
        <v>-8.1299271473456197E-2</v>
      </c>
      <c r="AA449" s="16">
        <f t="shared" si="76"/>
        <v>-100</v>
      </c>
      <c r="AB449" s="13">
        <v>0.09</v>
      </c>
      <c r="AC449" s="13">
        <v>0</v>
      </c>
      <c r="AD449" s="13">
        <v>0</v>
      </c>
      <c r="AE449" s="13">
        <v>0</v>
      </c>
      <c r="AF449" s="53">
        <f t="shared" si="80"/>
        <v>0</v>
      </c>
      <c r="AG449" s="53" t="str">
        <f>IFERROR((((Y449)/Q449)*24),"0.00")</f>
        <v>0.00</v>
      </c>
      <c r="AH449" s="53">
        <f t="shared" si="77"/>
        <v>0</v>
      </c>
      <c r="AI449" s="53" t="str">
        <f t="shared" si="78"/>
        <v>0.00</v>
      </c>
      <c r="AJ449" s="44">
        <v>221112</v>
      </c>
      <c r="AK449" s="15" t="s">
        <v>682</v>
      </c>
      <c r="AL449" s="14" t="s">
        <v>76</v>
      </c>
      <c r="AM449" s="39" t="s">
        <v>58</v>
      </c>
      <c r="AN449" s="39" t="s">
        <v>59</v>
      </c>
      <c r="AO449" s="39" t="s">
        <v>77</v>
      </c>
      <c r="AP449" s="39" t="s">
        <v>61</v>
      </c>
      <c r="AQ449" s="20"/>
      <c r="AR449" s="20"/>
      <c r="AS449" s="20"/>
      <c r="AT449" s="20"/>
      <c r="AU449" s="20"/>
      <c r="AV449" s="20"/>
      <c r="AW449" s="20"/>
      <c r="AX449" s="20"/>
      <c r="AY449" s="20"/>
      <c r="AZ449" s="20"/>
      <c r="BA449" s="20"/>
      <c r="BB449" s="20"/>
    </row>
    <row r="450" spans="1:54" ht="26.1" customHeight="1" x14ac:dyDescent="0.25">
      <c r="A450" s="21">
        <v>456</v>
      </c>
      <c r="B450" s="39" t="s">
        <v>19</v>
      </c>
      <c r="C450" s="13" t="s">
        <v>253</v>
      </c>
      <c r="D450" s="13">
        <v>34005</v>
      </c>
      <c r="E450" s="13" t="s">
        <v>251</v>
      </c>
      <c r="F450" s="13">
        <v>45979</v>
      </c>
      <c r="G450" s="13" t="s">
        <v>354</v>
      </c>
      <c r="H450" s="13" t="s">
        <v>272</v>
      </c>
      <c r="I450" s="13" t="s">
        <v>85</v>
      </c>
      <c r="J450" s="13" t="s">
        <v>91</v>
      </c>
      <c r="K450" s="13" t="s">
        <v>355</v>
      </c>
      <c r="L450" s="4">
        <v>2399</v>
      </c>
      <c r="M450" s="4">
        <v>18001</v>
      </c>
      <c r="N450" s="14" t="s">
        <v>38</v>
      </c>
      <c r="O450" s="15" t="s">
        <v>679</v>
      </c>
      <c r="P450" s="68">
        <v>15</v>
      </c>
      <c r="Q450" s="61">
        <v>0</v>
      </c>
      <c r="R450" s="65">
        <f t="shared" si="71"/>
        <v>6.793478260869565E-3</v>
      </c>
      <c r="S450" s="65">
        <f t="shared" si="72"/>
        <v>0</v>
      </c>
      <c r="T450" s="15">
        <v>2.1994008004765999E-2</v>
      </c>
      <c r="U450" s="15">
        <v>0</v>
      </c>
      <c r="V450" s="15">
        <f t="shared" si="73"/>
        <v>-2.1994008004765999E-2</v>
      </c>
      <c r="W450" s="15">
        <f t="shared" si="74"/>
        <v>-100</v>
      </c>
      <c r="X450" s="15">
        <v>1.9229224512641103E-2</v>
      </c>
      <c r="Y450" s="15">
        <v>0</v>
      </c>
      <c r="Z450" s="15">
        <f t="shared" si="75"/>
        <v>-1.9229224512641103E-2</v>
      </c>
      <c r="AA450" s="16">
        <f t="shared" si="76"/>
        <v>-100</v>
      </c>
      <c r="AB450" s="13">
        <v>0.02</v>
      </c>
      <c r="AC450" s="13">
        <v>0</v>
      </c>
      <c r="AD450" s="13">
        <v>0</v>
      </c>
      <c r="AE450" s="13">
        <v>0</v>
      </c>
      <c r="AF450" s="53">
        <f t="shared" si="80"/>
        <v>0</v>
      </c>
      <c r="AG450" s="53" t="str">
        <f>IFERROR((((Y450)/Q450)*24),"0.00")</f>
        <v>0.00</v>
      </c>
      <c r="AH450" s="53">
        <f t="shared" si="77"/>
        <v>0</v>
      </c>
      <c r="AI450" s="53" t="str">
        <f t="shared" si="78"/>
        <v>0.00</v>
      </c>
      <c r="AJ450" s="44">
        <v>221112</v>
      </c>
      <c r="AK450" s="15" t="s">
        <v>682</v>
      </c>
      <c r="AL450" s="14" t="s">
        <v>76</v>
      </c>
      <c r="AM450" s="39" t="s">
        <v>58</v>
      </c>
      <c r="AN450" s="39" t="s">
        <v>59</v>
      </c>
      <c r="AO450" s="39" t="s">
        <v>77</v>
      </c>
      <c r="AP450" s="39" t="s">
        <v>61</v>
      </c>
      <c r="AQ450" s="20"/>
      <c r="AR450" s="20"/>
      <c r="AS450" s="20"/>
      <c r="AT450" s="20"/>
      <c r="AU450" s="20"/>
      <c r="AV450" s="20"/>
      <c r="AW450" s="20"/>
      <c r="AX450" s="20"/>
      <c r="AY450" s="20"/>
      <c r="AZ450" s="20"/>
      <c r="BA450" s="20"/>
      <c r="BB450" s="20"/>
    </row>
    <row r="451" spans="1:54" ht="26.1" customHeight="1" x14ac:dyDescent="0.25">
      <c r="A451" s="21">
        <v>457</v>
      </c>
      <c r="B451" s="39" t="s">
        <v>19</v>
      </c>
      <c r="C451" s="13" t="s">
        <v>253</v>
      </c>
      <c r="D451" s="13">
        <v>34005</v>
      </c>
      <c r="E451" s="13" t="s">
        <v>251</v>
      </c>
      <c r="F451" s="13">
        <v>45979</v>
      </c>
      <c r="G451" s="13" t="s">
        <v>354</v>
      </c>
      <c r="H451" s="13" t="s">
        <v>272</v>
      </c>
      <c r="I451" s="13" t="s">
        <v>85</v>
      </c>
      <c r="J451" s="13" t="s">
        <v>91</v>
      </c>
      <c r="K451" s="13" t="s">
        <v>355</v>
      </c>
      <c r="L451" s="4">
        <v>2399</v>
      </c>
      <c r="M451" s="4">
        <v>18001</v>
      </c>
      <c r="N451" s="14" t="s">
        <v>39</v>
      </c>
      <c r="O451" s="15" t="s">
        <v>679</v>
      </c>
      <c r="P451" s="68">
        <v>15</v>
      </c>
      <c r="Q451" s="61">
        <v>0</v>
      </c>
      <c r="R451" s="65">
        <f t="shared" si="71"/>
        <v>6.793478260869565E-3</v>
      </c>
      <c r="S451" s="65">
        <f t="shared" si="72"/>
        <v>0</v>
      </c>
      <c r="T451" s="15">
        <v>2.1994008004765999E-2</v>
      </c>
      <c r="U451" s="15">
        <v>0</v>
      </c>
      <c r="V451" s="15">
        <f t="shared" si="73"/>
        <v>-2.1994008004765999E-2</v>
      </c>
      <c r="W451" s="15">
        <f t="shared" si="74"/>
        <v>-100</v>
      </c>
      <c r="X451" s="15">
        <v>1.9229224512641103E-2</v>
      </c>
      <c r="Y451" s="15">
        <v>0</v>
      </c>
      <c r="Z451" s="15">
        <f t="shared" si="75"/>
        <v>-1.9229224512641103E-2</v>
      </c>
      <c r="AA451" s="16">
        <f t="shared" si="76"/>
        <v>-100</v>
      </c>
      <c r="AB451" s="13">
        <v>0.02</v>
      </c>
      <c r="AC451" s="13">
        <v>0</v>
      </c>
      <c r="AD451" s="13">
        <v>0</v>
      </c>
      <c r="AE451" s="13">
        <v>0</v>
      </c>
      <c r="AF451" s="53">
        <f t="shared" si="80"/>
        <v>0</v>
      </c>
      <c r="AG451" s="53" t="str">
        <f>IFERROR((((Y451)/Q451)*24),"0.00")</f>
        <v>0.00</v>
      </c>
      <c r="AH451" s="53">
        <f t="shared" si="77"/>
        <v>0</v>
      </c>
      <c r="AI451" s="53" t="str">
        <f t="shared" si="78"/>
        <v>0.00</v>
      </c>
      <c r="AJ451" s="44">
        <v>221112</v>
      </c>
      <c r="AK451" s="15" t="s">
        <v>682</v>
      </c>
      <c r="AL451" s="14" t="s">
        <v>76</v>
      </c>
      <c r="AM451" s="39" t="s">
        <v>58</v>
      </c>
      <c r="AN451" s="39" t="s">
        <v>59</v>
      </c>
      <c r="AO451" s="39" t="s">
        <v>77</v>
      </c>
      <c r="AP451" s="39" t="s">
        <v>61</v>
      </c>
      <c r="AQ451" s="20"/>
      <c r="AR451" s="20"/>
      <c r="AS451" s="20"/>
      <c r="AT451" s="20"/>
      <c r="AU451" s="20"/>
      <c r="AV451" s="20"/>
      <c r="AW451" s="20"/>
      <c r="AX451" s="20"/>
      <c r="AY451" s="20"/>
      <c r="AZ451" s="20"/>
      <c r="BA451" s="20"/>
      <c r="BB451" s="20"/>
    </row>
    <row r="452" spans="1:54" ht="26.1" customHeight="1" x14ac:dyDescent="0.25">
      <c r="A452" s="21">
        <v>458</v>
      </c>
      <c r="B452" s="39" t="s">
        <v>19</v>
      </c>
      <c r="C452" s="13" t="s">
        <v>253</v>
      </c>
      <c r="D452" s="13">
        <v>34005</v>
      </c>
      <c r="E452" s="13" t="s">
        <v>251</v>
      </c>
      <c r="F452" s="13">
        <v>45979</v>
      </c>
      <c r="G452" s="13" t="s">
        <v>354</v>
      </c>
      <c r="H452" s="13" t="s">
        <v>272</v>
      </c>
      <c r="I452" s="13" t="s">
        <v>85</v>
      </c>
      <c r="J452" s="13" t="s">
        <v>91</v>
      </c>
      <c r="K452" s="13" t="s">
        <v>355</v>
      </c>
      <c r="L452" s="4">
        <v>2399</v>
      </c>
      <c r="M452" s="4">
        <v>18001</v>
      </c>
      <c r="N452" s="14" t="s">
        <v>37</v>
      </c>
      <c r="O452" s="15" t="s">
        <v>679</v>
      </c>
      <c r="P452" s="68">
        <v>15</v>
      </c>
      <c r="Q452" s="61">
        <v>0</v>
      </c>
      <c r="R452" s="65">
        <f t="shared" si="71"/>
        <v>6.793478260869565E-3</v>
      </c>
      <c r="S452" s="65">
        <f t="shared" si="72"/>
        <v>0</v>
      </c>
      <c r="T452" s="15">
        <v>0.376937999999298</v>
      </c>
      <c r="U452" s="15">
        <v>0</v>
      </c>
      <c r="V452" s="15">
        <f t="shared" si="73"/>
        <v>-0.376937999999298</v>
      </c>
      <c r="W452" s="15">
        <f t="shared" si="74"/>
        <v>-100</v>
      </c>
      <c r="X452" s="15">
        <v>0.32955455084693391</v>
      </c>
      <c r="Y452" s="15">
        <v>0</v>
      </c>
      <c r="Z452" s="15">
        <f t="shared" si="75"/>
        <v>-0.32955455084693391</v>
      </c>
      <c r="AA452" s="16">
        <f t="shared" si="76"/>
        <v>-100</v>
      </c>
      <c r="AB452" s="13">
        <v>0.38</v>
      </c>
      <c r="AC452" s="13">
        <v>0</v>
      </c>
      <c r="AD452" s="13">
        <v>0</v>
      </c>
      <c r="AE452" s="13">
        <v>0</v>
      </c>
      <c r="AF452" s="53">
        <f t="shared" si="80"/>
        <v>0</v>
      </c>
      <c r="AG452" s="53" t="str">
        <f>IFERROR((((Y452)/Q452)*24),"0.00")</f>
        <v>0.00</v>
      </c>
      <c r="AH452" s="53">
        <f t="shared" si="77"/>
        <v>0</v>
      </c>
      <c r="AI452" s="53" t="str">
        <f t="shared" si="78"/>
        <v>0.00</v>
      </c>
      <c r="AJ452" s="44">
        <v>221112</v>
      </c>
      <c r="AK452" s="15" t="s">
        <v>682</v>
      </c>
      <c r="AL452" s="14" t="s">
        <v>76</v>
      </c>
      <c r="AM452" s="39" t="s">
        <v>58</v>
      </c>
      <c r="AN452" s="39" t="s">
        <v>59</v>
      </c>
      <c r="AO452" s="39" t="s">
        <v>77</v>
      </c>
      <c r="AP452" s="39" t="s">
        <v>61</v>
      </c>
      <c r="AQ452" s="20"/>
      <c r="AR452" s="20"/>
      <c r="AS452" s="20"/>
      <c r="AT452" s="20"/>
      <c r="AU452" s="20"/>
      <c r="AV452" s="20"/>
      <c r="AW452" s="20"/>
      <c r="AX452" s="20"/>
      <c r="AY452" s="20"/>
      <c r="AZ452" s="20"/>
      <c r="BA452" s="20"/>
      <c r="BB452" s="20"/>
    </row>
    <row r="453" spans="1:54" ht="26.1" customHeight="1" x14ac:dyDescent="0.25">
      <c r="A453" s="21">
        <v>1678</v>
      </c>
      <c r="B453" s="39" t="s">
        <v>19</v>
      </c>
      <c r="C453" s="13" t="s">
        <v>253</v>
      </c>
      <c r="D453" s="13">
        <v>34005</v>
      </c>
      <c r="E453" s="13" t="s">
        <v>251</v>
      </c>
      <c r="F453" s="13">
        <v>45979</v>
      </c>
      <c r="G453" s="13" t="s">
        <v>354</v>
      </c>
      <c r="H453" s="13" t="s">
        <v>272</v>
      </c>
      <c r="I453" s="13" t="s">
        <v>85</v>
      </c>
      <c r="J453" s="13" t="s">
        <v>91</v>
      </c>
      <c r="K453" s="13" t="s">
        <v>355</v>
      </c>
      <c r="L453" s="4">
        <v>2399</v>
      </c>
      <c r="M453" s="4">
        <v>18001</v>
      </c>
      <c r="N453" s="14" t="s">
        <v>34</v>
      </c>
      <c r="O453" s="15" t="s">
        <v>679</v>
      </c>
      <c r="P453" s="68">
        <v>15</v>
      </c>
      <c r="Q453" s="61">
        <v>0</v>
      </c>
      <c r="R453" s="65">
        <f t="shared" si="71"/>
        <v>6.793478260869565E-3</v>
      </c>
      <c r="S453" s="65">
        <f t="shared" si="72"/>
        <v>0</v>
      </c>
      <c r="T453" s="15">
        <v>9.0040294889861001E-3</v>
      </c>
      <c r="U453" s="15">
        <v>0</v>
      </c>
      <c r="V453" s="15">
        <f t="shared" si="73"/>
        <v>-9.0040294889861001E-3</v>
      </c>
      <c r="W453" s="15">
        <f t="shared" si="74"/>
        <v>-100</v>
      </c>
      <c r="X453" s="15">
        <v>7.8721670249750006E-3</v>
      </c>
      <c r="Y453" s="15">
        <v>0</v>
      </c>
      <c r="Z453" s="15">
        <f t="shared" si="75"/>
        <v>-7.8721670249750006E-3</v>
      </c>
      <c r="AA453" s="16">
        <f t="shared" si="76"/>
        <v>-100</v>
      </c>
      <c r="AB453" s="13">
        <v>0.01</v>
      </c>
      <c r="AC453" s="13">
        <v>11.53</v>
      </c>
      <c r="AD453" s="13">
        <v>0</v>
      </c>
      <c r="AE453" s="13">
        <v>0</v>
      </c>
      <c r="AF453" s="53">
        <f t="shared" si="80"/>
        <v>5.7649999999999993E-3</v>
      </c>
      <c r="AG453" s="53">
        <f>IFERROR(AF453+(AF453*(AA453/100)),"0.00")</f>
        <v>0</v>
      </c>
      <c r="AH453" s="53">
        <f t="shared" si="77"/>
        <v>-5.7649999999999993E-3</v>
      </c>
      <c r="AI453" s="53">
        <f t="shared" si="78"/>
        <v>-100</v>
      </c>
      <c r="AJ453" s="44">
        <v>221112</v>
      </c>
      <c r="AK453" s="15" t="s">
        <v>682</v>
      </c>
      <c r="AL453" s="14" t="s">
        <v>76</v>
      </c>
      <c r="AM453" s="39" t="s">
        <v>58</v>
      </c>
      <c r="AN453" s="39" t="s">
        <v>59</v>
      </c>
      <c r="AO453" s="39" t="s">
        <v>77</v>
      </c>
      <c r="AP453" s="39" t="s">
        <v>61</v>
      </c>
      <c r="AQ453" s="20"/>
      <c r="AR453" s="20"/>
      <c r="AS453" s="20"/>
      <c r="AT453" s="20"/>
      <c r="AU453" s="20"/>
      <c r="AV453" s="20"/>
      <c r="AW453" s="20"/>
      <c r="AX453" s="20"/>
      <c r="AY453" s="20"/>
      <c r="AZ453" s="20"/>
      <c r="BA453" s="20"/>
      <c r="BB453" s="20"/>
    </row>
    <row r="454" spans="1:54" ht="26.1" customHeight="1" x14ac:dyDescent="0.25">
      <c r="A454" s="21">
        <v>1893</v>
      </c>
      <c r="B454" s="39" t="s">
        <v>19</v>
      </c>
      <c r="C454" s="13" t="s">
        <v>253</v>
      </c>
      <c r="D454" s="13">
        <v>34005</v>
      </c>
      <c r="E454" s="13" t="s">
        <v>251</v>
      </c>
      <c r="F454" s="13">
        <v>45979</v>
      </c>
      <c r="G454" s="13" t="s">
        <v>354</v>
      </c>
      <c r="H454" s="13" t="s">
        <v>272</v>
      </c>
      <c r="I454" s="13" t="s">
        <v>85</v>
      </c>
      <c r="J454" s="13" t="s">
        <v>91</v>
      </c>
      <c r="K454" s="13" t="s">
        <v>355</v>
      </c>
      <c r="L454" s="4">
        <v>2399</v>
      </c>
      <c r="M454" s="4">
        <v>18001</v>
      </c>
      <c r="N454" s="14" t="s">
        <v>35</v>
      </c>
      <c r="O454" s="15" t="s">
        <v>679</v>
      </c>
      <c r="P454" s="68">
        <v>15</v>
      </c>
      <c r="Q454" s="61">
        <v>0</v>
      </c>
      <c r="R454" s="65">
        <f t="shared" si="71"/>
        <v>6.793478260869565E-3</v>
      </c>
      <c r="S454" s="65">
        <f t="shared" si="72"/>
        <v>0</v>
      </c>
      <c r="T454" s="15">
        <v>0.13296922216089399</v>
      </c>
      <c r="U454" s="15">
        <v>0</v>
      </c>
      <c r="V454" s="15">
        <f t="shared" si="73"/>
        <v>-0.13296922216089399</v>
      </c>
      <c r="W454" s="15">
        <f t="shared" si="74"/>
        <v>-100</v>
      </c>
      <c r="X454" s="15">
        <v>0.11625416457287061</v>
      </c>
      <c r="Y454" s="15">
        <v>0</v>
      </c>
      <c r="Z454" s="15">
        <f t="shared" si="75"/>
        <v>-0.11625416457287061</v>
      </c>
      <c r="AA454" s="16">
        <f t="shared" si="76"/>
        <v>-100</v>
      </c>
      <c r="AB454" s="13">
        <v>0.13</v>
      </c>
      <c r="AC454" s="13">
        <v>173.91</v>
      </c>
      <c r="AD454" s="13">
        <v>0</v>
      </c>
      <c r="AE454" s="13">
        <v>0</v>
      </c>
      <c r="AF454" s="53">
        <f t="shared" si="80"/>
        <v>8.6955000000000005E-2</v>
      </c>
      <c r="AG454" s="53">
        <f>IFERROR(AF454+(AF454*(AA454/100)),"0.00")</f>
        <v>0</v>
      </c>
      <c r="AH454" s="53">
        <f t="shared" si="77"/>
        <v>-8.6955000000000005E-2</v>
      </c>
      <c r="AI454" s="53">
        <f t="shared" si="78"/>
        <v>-100</v>
      </c>
      <c r="AJ454" s="44">
        <v>221112</v>
      </c>
      <c r="AK454" s="15" t="s">
        <v>682</v>
      </c>
      <c r="AL454" s="14" t="s">
        <v>76</v>
      </c>
      <c r="AM454" s="39" t="s">
        <v>58</v>
      </c>
      <c r="AN454" s="39" t="s">
        <v>59</v>
      </c>
      <c r="AO454" s="39" t="s">
        <v>77</v>
      </c>
      <c r="AP454" s="39" t="s">
        <v>61</v>
      </c>
      <c r="AQ454" s="20"/>
      <c r="AR454" s="20"/>
      <c r="AS454" s="20"/>
      <c r="AT454" s="20"/>
      <c r="AU454" s="20"/>
      <c r="AV454" s="20"/>
      <c r="AW454" s="20"/>
      <c r="AX454" s="20"/>
      <c r="AY454" s="20"/>
      <c r="AZ454" s="20"/>
      <c r="BA454" s="20"/>
      <c r="BB454" s="20"/>
    </row>
    <row r="455" spans="1:54" ht="26.1" customHeight="1" x14ac:dyDescent="0.25">
      <c r="A455" s="21">
        <v>2116</v>
      </c>
      <c r="B455" s="40" t="s">
        <v>19</v>
      </c>
      <c r="C455" s="13" t="s">
        <v>253</v>
      </c>
      <c r="D455" s="13">
        <v>34005</v>
      </c>
      <c r="E455" s="13" t="s">
        <v>251</v>
      </c>
      <c r="F455" s="13">
        <v>45979</v>
      </c>
      <c r="G455" s="13" t="s">
        <v>354</v>
      </c>
      <c r="H455" s="13" t="s">
        <v>272</v>
      </c>
      <c r="I455" s="13" t="s">
        <v>85</v>
      </c>
      <c r="J455" s="13" t="s">
        <v>91</v>
      </c>
      <c r="K455" s="13" t="s">
        <v>355</v>
      </c>
      <c r="L455" s="4">
        <v>2399</v>
      </c>
      <c r="M455" s="4">
        <v>18001</v>
      </c>
      <c r="N455" s="13" t="s">
        <v>36</v>
      </c>
      <c r="O455" s="15" t="s">
        <v>679</v>
      </c>
      <c r="P455" s="68">
        <v>15</v>
      </c>
      <c r="Q455" s="61">
        <v>0</v>
      </c>
      <c r="R455" s="65">
        <f t="shared" si="71"/>
        <v>6.793478260869565E-3</v>
      </c>
      <c r="S455" s="65">
        <f t="shared" si="72"/>
        <v>0</v>
      </c>
      <c r="T455" s="15">
        <v>1.7955897749965499</v>
      </c>
      <c r="U455" s="15">
        <v>0</v>
      </c>
      <c r="V455" s="15">
        <f t="shared" si="73"/>
        <v>-1.7955897749965499</v>
      </c>
      <c r="W455" s="15">
        <f t="shared" si="74"/>
        <v>-100</v>
      </c>
      <c r="X455" s="15">
        <v>1.569872981247054</v>
      </c>
      <c r="Y455" s="15">
        <v>0</v>
      </c>
      <c r="Z455" s="15">
        <f t="shared" si="75"/>
        <v>-1.569872981247054</v>
      </c>
      <c r="AA455" s="16">
        <f t="shared" si="76"/>
        <v>-100</v>
      </c>
      <c r="AB455" s="13">
        <v>1.52</v>
      </c>
      <c r="AC455" s="13">
        <v>1987.06</v>
      </c>
      <c r="AD455" s="13">
        <v>0.38</v>
      </c>
      <c r="AE455" s="13">
        <v>0</v>
      </c>
      <c r="AF455" s="53">
        <f t="shared" si="80"/>
        <v>0.99353000000000002</v>
      </c>
      <c r="AG455" s="53">
        <f>IFERROR(AF455+(AF455*(AA455/100)),"0.00")</f>
        <v>0</v>
      </c>
      <c r="AH455" s="53">
        <f t="shared" si="77"/>
        <v>-0.99353000000000002</v>
      </c>
      <c r="AI455" s="53">
        <f t="shared" si="78"/>
        <v>-100</v>
      </c>
      <c r="AJ455" s="44">
        <v>221112</v>
      </c>
      <c r="AK455" s="15" t="s">
        <v>682</v>
      </c>
      <c r="AL455" s="14" t="s">
        <v>76</v>
      </c>
      <c r="AM455" s="39" t="s">
        <v>58</v>
      </c>
      <c r="AN455" s="39" t="s">
        <v>59</v>
      </c>
      <c r="AO455" s="39" t="s">
        <v>77</v>
      </c>
      <c r="AP455" s="39" t="s">
        <v>61</v>
      </c>
      <c r="AQ455" s="59"/>
      <c r="AR455" s="20"/>
      <c r="AS455" s="20"/>
      <c r="AT455" s="20"/>
      <c r="AU455" s="20"/>
      <c r="AV455" s="20"/>
      <c r="AW455" s="20"/>
      <c r="AX455" s="20"/>
      <c r="AY455" s="20"/>
      <c r="AZ455" s="20"/>
      <c r="BA455" s="20"/>
      <c r="BB455" s="20"/>
    </row>
    <row r="456" spans="1:54" ht="26.1" customHeight="1" x14ac:dyDescent="0.25">
      <c r="A456" s="21">
        <v>471</v>
      </c>
      <c r="B456" s="39" t="s">
        <v>19</v>
      </c>
      <c r="C456" s="13" t="s">
        <v>253</v>
      </c>
      <c r="D456" s="13">
        <v>34005</v>
      </c>
      <c r="E456" s="13" t="s">
        <v>251</v>
      </c>
      <c r="F456" s="13">
        <v>45979</v>
      </c>
      <c r="G456" s="13" t="s">
        <v>354</v>
      </c>
      <c r="H456" s="13" t="s">
        <v>317</v>
      </c>
      <c r="I456" s="13" t="s">
        <v>85</v>
      </c>
      <c r="J456" s="13" t="s">
        <v>91</v>
      </c>
      <c r="K456" s="13" t="s">
        <v>358</v>
      </c>
      <c r="L456" s="4">
        <v>2399</v>
      </c>
      <c r="M456" s="4">
        <v>12001</v>
      </c>
      <c r="N456" s="14" t="s">
        <v>40</v>
      </c>
      <c r="O456" s="15" t="s">
        <v>679</v>
      </c>
      <c r="P456" s="68">
        <v>284.57</v>
      </c>
      <c r="Q456" s="61">
        <v>0</v>
      </c>
      <c r="R456" s="65">
        <f t="shared" ref="R456:R519" si="81">P456/2208</f>
        <v>0.12888134057971015</v>
      </c>
      <c r="S456" s="65">
        <f t="shared" ref="S456:S519" si="82">Q456/2208</f>
        <v>0</v>
      </c>
      <c r="T456" s="15">
        <v>8.5980089104047794E-2</v>
      </c>
      <c r="U456" s="15">
        <v>0</v>
      </c>
      <c r="V456" s="15">
        <f t="shared" ref="V456:V519" si="83">U456-T456</f>
        <v>-8.5980089104047794E-2</v>
      </c>
      <c r="W456" s="15">
        <f t="shared" ref="W456:W519" si="84">IFERROR(((U456-T456)/T456)*100,"0.00")</f>
        <v>-100</v>
      </c>
      <c r="X456" s="15">
        <v>5.8003603552295502E-2</v>
      </c>
      <c r="Y456" s="15">
        <v>0</v>
      </c>
      <c r="Z456" s="15">
        <f t="shared" ref="Z456:Z519" si="85">Y456-X456</f>
        <v>-5.8003603552295502E-2</v>
      </c>
      <c r="AA456" s="16">
        <f t="shared" ref="AA456:AA519" si="86">IFERROR(((Y456-X456)/X456)*100,"0")</f>
        <v>-100</v>
      </c>
      <c r="AB456" s="13">
        <v>0.09</v>
      </c>
      <c r="AC456" s="13">
        <v>0</v>
      </c>
      <c r="AD456" s="13">
        <v>0</v>
      </c>
      <c r="AE456" s="13">
        <v>0</v>
      </c>
      <c r="AF456" s="53">
        <f t="shared" si="80"/>
        <v>0</v>
      </c>
      <c r="AG456" s="53" t="str">
        <f>IFERROR((((Y456)/Q456)*24),"0.00")</f>
        <v>0.00</v>
      </c>
      <c r="AH456" s="53">
        <f t="shared" ref="AH456:AH519" si="87">AG456-AF456</f>
        <v>0</v>
      </c>
      <c r="AI456" s="53" t="str">
        <f t="shared" ref="AI456:AI519" si="88">IFERROR(((AG456-AF456)/AF456)*100,"0.00")</f>
        <v>0.00</v>
      </c>
      <c r="AJ456" s="44">
        <v>221112</v>
      </c>
      <c r="AK456" s="15" t="s">
        <v>682</v>
      </c>
      <c r="AL456" s="14" t="s">
        <v>76</v>
      </c>
      <c r="AM456" s="39" t="s">
        <v>58</v>
      </c>
      <c r="AN456" s="39" t="s">
        <v>59</v>
      </c>
      <c r="AO456" s="39" t="s">
        <v>77</v>
      </c>
      <c r="AP456" s="39" t="s">
        <v>61</v>
      </c>
      <c r="AQ456" s="20"/>
      <c r="AR456" s="20"/>
      <c r="AS456" s="20"/>
      <c r="AT456" s="20"/>
      <c r="AU456" s="20"/>
      <c r="AV456" s="20"/>
      <c r="AW456" s="20"/>
      <c r="AX456" s="20"/>
      <c r="AY456" s="20"/>
      <c r="AZ456" s="20"/>
      <c r="BA456" s="20"/>
      <c r="BB456" s="20"/>
    </row>
    <row r="457" spans="1:54" ht="26.1" customHeight="1" x14ac:dyDescent="0.25">
      <c r="A457" s="21">
        <v>472</v>
      </c>
      <c r="B457" s="39" t="s">
        <v>19</v>
      </c>
      <c r="C457" s="13" t="s">
        <v>253</v>
      </c>
      <c r="D457" s="13">
        <v>34005</v>
      </c>
      <c r="E457" s="13" t="s">
        <v>251</v>
      </c>
      <c r="F457" s="13">
        <v>45979</v>
      </c>
      <c r="G457" s="13" t="s">
        <v>354</v>
      </c>
      <c r="H457" s="13" t="s">
        <v>317</v>
      </c>
      <c r="I457" s="13" t="s">
        <v>85</v>
      </c>
      <c r="J457" s="13" t="s">
        <v>91</v>
      </c>
      <c r="K457" s="13" t="s">
        <v>358</v>
      </c>
      <c r="L457" s="4">
        <v>2399</v>
      </c>
      <c r="M457" s="4">
        <v>12001</v>
      </c>
      <c r="N457" s="14" t="s">
        <v>38</v>
      </c>
      <c r="O457" s="15" t="s">
        <v>679</v>
      </c>
      <c r="P457" s="68">
        <v>284.57</v>
      </c>
      <c r="Q457" s="61">
        <v>0</v>
      </c>
      <c r="R457" s="65">
        <f t="shared" si="81"/>
        <v>0.12888134057971015</v>
      </c>
      <c r="S457" s="65">
        <f t="shared" si="82"/>
        <v>0</v>
      </c>
      <c r="T457" s="15">
        <v>2.1000749640011598E-2</v>
      </c>
      <c r="U457" s="15">
        <v>0</v>
      </c>
      <c r="V457" s="15">
        <f t="shared" si="83"/>
        <v>-2.1000749640011598E-2</v>
      </c>
      <c r="W457" s="15">
        <f t="shared" si="84"/>
        <v>-100</v>
      </c>
      <c r="X457" s="15">
        <v>1.4167456315916991E-2</v>
      </c>
      <c r="Y457" s="15">
        <v>0</v>
      </c>
      <c r="Z457" s="15">
        <f t="shared" si="85"/>
        <v>-1.4167456315916991E-2</v>
      </c>
      <c r="AA457" s="16">
        <f t="shared" si="86"/>
        <v>-100</v>
      </c>
      <c r="AB457" s="13">
        <v>0.02</v>
      </c>
      <c r="AC457" s="13">
        <v>0</v>
      </c>
      <c r="AD457" s="13">
        <v>0</v>
      </c>
      <c r="AE457" s="13">
        <v>0</v>
      </c>
      <c r="AF457" s="53">
        <f t="shared" si="80"/>
        <v>0</v>
      </c>
      <c r="AG457" s="53" t="str">
        <f>IFERROR((((Y457)/Q457)*24),"0.00")</f>
        <v>0.00</v>
      </c>
      <c r="AH457" s="53">
        <f t="shared" si="87"/>
        <v>0</v>
      </c>
      <c r="AI457" s="53" t="str">
        <f t="shared" si="88"/>
        <v>0.00</v>
      </c>
      <c r="AJ457" s="44">
        <v>221112</v>
      </c>
      <c r="AK457" s="15" t="s">
        <v>682</v>
      </c>
      <c r="AL457" s="14" t="s">
        <v>76</v>
      </c>
      <c r="AM457" s="39" t="s">
        <v>58</v>
      </c>
      <c r="AN457" s="39" t="s">
        <v>59</v>
      </c>
      <c r="AO457" s="39" t="s">
        <v>77</v>
      </c>
      <c r="AP457" s="39" t="s">
        <v>61</v>
      </c>
      <c r="AQ457" s="20"/>
      <c r="AR457" s="20"/>
      <c r="AS457" s="20"/>
      <c r="AT457" s="20"/>
      <c r="AU457" s="20"/>
      <c r="AV457" s="20"/>
      <c r="AW457" s="20"/>
      <c r="AX457" s="20"/>
      <c r="AY457" s="20"/>
      <c r="AZ457" s="20"/>
      <c r="BA457" s="20"/>
      <c r="BB457" s="20"/>
    </row>
    <row r="458" spans="1:54" ht="26.1" customHeight="1" x14ac:dyDescent="0.25">
      <c r="A458" s="21">
        <v>473</v>
      </c>
      <c r="B458" s="39" t="s">
        <v>19</v>
      </c>
      <c r="C458" s="13" t="s">
        <v>253</v>
      </c>
      <c r="D458" s="13">
        <v>34005</v>
      </c>
      <c r="E458" s="13" t="s">
        <v>251</v>
      </c>
      <c r="F458" s="13">
        <v>45979</v>
      </c>
      <c r="G458" s="13" t="s">
        <v>354</v>
      </c>
      <c r="H458" s="13" t="s">
        <v>317</v>
      </c>
      <c r="I458" s="13" t="s">
        <v>85</v>
      </c>
      <c r="J458" s="13" t="s">
        <v>91</v>
      </c>
      <c r="K458" s="13" t="s">
        <v>358</v>
      </c>
      <c r="L458" s="4">
        <v>2399</v>
      </c>
      <c r="M458" s="4">
        <v>12001</v>
      </c>
      <c r="N458" s="14" t="s">
        <v>39</v>
      </c>
      <c r="O458" s="15" t="s">
        <v>679</v>
      </c>
      <c r="P458" s="68">
        <v>284.57</v>
      </c>
      <c r="Q458" s="61">
        <v>0</v>
      </c>
      <c r="R458" s="65">
        <f t="shared" si="81"/>
        <v>0.12888134057971015</v>
      </c>
      <c r="S458" s="65">
        <f t="shared" si="82"/>
        <v>0</v>
      </c>
      <c r="T458" s="15">
        <v>2.1000749640011598E-2</v>
      </c>
      <c r="U458" s="15">
        <v>0</v>
      </c>
      <c r="V458" s="15">
        <f t="shared" si="83"/>
        <v>-2.1000749640011598E-2</v>
      </c>
      <c r="W458" s="15">
        <f t="shared" si="84"/>
        <v>-100</v>
      </c>
      <c r="X458" s="15">
        <v>1.4167456315916991E-2</v>
      </c>
      <c r="Y458" s="15">
        <v>0</v>
      </c>
      <c r="Z458" s="15">
        <f t="shared" si="85"/>
        <v>-1.4167456315916991E-2</v>
      </c>
      <c r="AA458" s="16">
        <f t="shared" si="86"/>
        <v>-100</v>
      </c>
      <c r="AB458" s="13">
        <v>0.02</v>
      </c>
      <c r="AC458" s="13">
        <v>0</v>
      </c>
      <c r="AD458" s="13">
        <v>0</v>
      </c>
      <c r="AE458" s="13">
        <v>0</v>
      </c>
      <c r="AF458" s="53">
        <f t="shared" si="80"/>
        <v>0</v>
      </c>
      <c r="AG458" s="53" t="str">
        <f>IFERROR((((Y458)/Q458)*24),"0.00")</f>
        <v>0.00</v>
      </c>
      <c r="AH458" s="53">
        <f t="shared" si="87"/>
        <v>0</v>
      </c>
      <c r="AI458" s="53" t="str">
        <f t="shared" si="88"/>
        <v>0.00</v>
      </c>
      <c r="AJ458" s="44">
        <v>221112</v>
      </c>
      <c r="AK458" s="15" t="s">
        <v>682</v>
      </c>
      <c r="AL458" s="14" t="s">
        <v>76</v>
      </c>
      <c r="AM458" s="39" t="s">
        <v>58</v>
      </c>
      <c r="AN458" s="39" t="s">
        <v>59</v>
      </c>
      <c r="AO458" s="39" t="s">
        <v>77</v>
      </c>
      <c r="AP458" s="39" t="s">
        <v>61</v>
      </c>
      <c r="AQ458" s="20"/>
      <c r="AR458" s="20"/>
      <c r="AS458" s="20"/>
      <c r="AT458" s="20"/>
      <c r="AU458" s="20"/>
      <c r="AV458" s="20"/>
      <c r="AW458" s="20"/>
      <c r="AX458" s="20"/>
      <c r="AY458" s="20"/>
      <c r="AZ458" s="20"/>
      <c r="BA458" s="20"/>
      <c r="BB458" s="20"/>
    </row>
    <row r="459" spans="1:54" ht="26.1" customHeight="1" x14ac:dyDescent="0.25">
      <c r="A459" s="21">
        <v>474</v>
      </c>
      <c r="B459" s="39" t="s">
        <v>19</v>
      </c>
      <c r="C459" s="13" t="s">
        <v>253</v>
      </c>
      <c r="D459" s="13">
        <v>34005</v>
      </c>
      <c r="E459" s="13" t="s">
        <v>251</v>
      </c>
      <c r="F459" s="13">
        <v>45979</v>
      </c>
      <c r="G459" s="13" t="s">
        <v>354</v>
      </c>
      <c r="H459" s="13" t="s">
        <v>317</v>
      </c>
      <c r="I459" s="13" t="s">
        <v>85</v>
      </c>
      <c r="J459" s="13" t="s">
        <v>91</v>
      </c>
      <c r="K459" s="13" t="s">
        <v>358</v>
      </c>
      <c r="L459" s="4">
        <v>2399</v>
      </c>
      <c r="M459" s="4">
        <v>12001</v>
      </c>
      <c r="N459" s="14" t="s">
        <v>37</v>
      </c>
      <c r="O459" s="15" t="s">
        <v>679</v>
      </c>
      <c r="P459" s="68">
        <v>284.57</v>
      </c>
      <c r="Q459" s="61">
        <v>0</v>
      </c>
      <c r="R459" s="65">
        <f t="shared" si="81"/>
        <v>0.12888134057971015</v>
      </c>
      <c r="S459" s="65">
        <f t="shared" si="82"/>
        <v>0</v>
      </c>
      <c r="T459" s="15">
        <v>0.35093975000032102</v>
      </c>
      <c r="U459" s="15">
        <v>0</v>
      </c>
      <c r="V459" s="15">
        <f t="shared" si="83"/>
        <v>-0.35093975000032102</v>
      </c>
      <c r="W459" s="15">
        <f t="shared" si="84"/>
        <v>-100</v>
      </c>
      <c r="X459" s="15">
        <v>0.2367498143102772</v>
      </c>
      <c r="Y459" s="15">
        <v>0</v>
      </c>
      <c r="Z459" s="15">
        <f t="shared" si="85"/>
        <v>-0.2367498143102772</v>
      </c>
      <c r="AA459" s="16">
        <f t="shared" si="86"/>
        <v>-100</v>
      </c>
      <c r="AB459" s="13">
        <v>0.35</v>
      </c>
      <c r="AC459" s="13">
        <v>0</v>
      </c>
      <c r="AD459" s="13">
        <v>0</v>
      </c>
      <c r="AE459" s="13">
        <v>0</v>
      </c>
      <c r="AF459" s="53">
        <f t="shared" si="80"/>
        <v>0</v>
      </c>
      <c r="AG459" s="53" t="str">
        <f>IFERROR((((Y459)/Q459)*24),"0.00")</f>
        <v>0.00</v>
      </c>
      <c r="AH459" s="53">
        <f t="shared" si="87"/>
        <v>0</v>
      </c>
      <c r="AI459" s="53" t="str">
        <f t="shared" si="88"/>
        <v>0.00</v>
      </c>
      <c r="AJ459" s="44">
        <v>221112</v>
      </c>
      <c r="AK459" s="15" t="s">
        <v>682</v>
      </c>
      <c r="AL459" s="14" t="s">
        <v>76</v>
      </c>
      <c r="AM459" s="39" t="s">
        <v>58</v>
      </c>
      <c r="AN459" s="39" t="s">
        <v>59</v>
      </c>
      <c r="AO459" s="39" t="s">
        <v>77</v>
      </c>
      <c r="AP459" s="39" t="s">
        <v>61</v>
      </c>
      <c r="AQ459" s="20"/>
      <c r="AR459" s="20"/>
      <c r="AS459" s="20"/>
      <c r="AT459" s="20"/>
      <c r="AU459" s="20"/>
      <c r="AV459" s="20"/>
      <c r="AW459" s="20"/>
      <c r="AX459" s="20"/>
      <c r="AY459" s="20"/>
      <c r="AZ459" s="20"/>
      <c r="BA459" s="20"/>
      <c r="BB459" s="20"/>
    </row>
    <row r="460" spans="1:54" ht="26.1" customHeight="1" x14ac:dyDescent="0.25">
      <c r="A460" s="21">
        <v>1679</v>
      </c>
      <c r="B460" s="39" t="s">
        <v>19</v>
      </c>
      <c r="C460" s="13" t="s">
        <v>253</v>
      </c>
      <c r="D460" s="13">
        <v>34005</v>
      </c>
      <c r="E460" s="13" t="s">
        <v>251</v>
      </c>
      <c r="F460" s="13">
        <v>45979</v>
      </c>
      <c r="G460" s="13" t="s">
        <v>354</v>
      </c>
      <c r="H460" s="13" t="s">
        <v>317</v>
      </c>
      <c r="I460" s="13" t="s">
        <v>85</v>
      </c>
      <c r="J460" s="13" t="s">
        <v>91</v>
      </c>
      <c r="K460" s="13" t="s">
        <v>358</v>
      </c>
      <c r="L460" s="4">
        <v>2399</v>
      </c>
      <c r="M460" s="4">
        <v>12001</v>
      </c>
      <c r="N460" s="14" t="s">
        <v>34</v>
      </c>
      <c r="O460" s="15" t="s">
        <v>679</v>
      </c>
      <c r="P460" s="68">
        <v>284.57</v>
      </c>
      <c r="Q460" s="61">
        <v>0</v>
      </c>
      <c r="R460" s="65">
        <f t="shared" si="81"/>
        <v>0.12888134057971015</v>
      </c>
      <c r="S460" s="65">
        <f t="shared" si="82"/>
        <v>0</v>
      </c>
      <c r="T460" s="15">
        <v>1.7997720000010001E-2</v>
      </c>
      <c r="U460" s="15">
        <v>0</v>
      </c>
      <c r="V460" s="15">
        <f t="shared" si="83"/>
        <v>-1.7997720000010001E-2</v>
      </c>
      <c r="W460" s="15">
        <f t="shared" si="84"/>
        <v>-100</v>
      </c>
      <c r="X460" s="15">
        <v>1.214156238501333E-2</v>
      </c>
      <c r="Y460" s="15">
        <v>0</v>
      </c>
      <c r="Z460" s="15">
        <f t="shared" si="85"/>
        <v>-1.214156238501333E-2</v>
      </c>
      <c r="AA460" s="16">
        <f t="shared" si="86"/>
        <v>-100</v>
      </c>
      <c r="AB460" s="13">
        <v>0.02</v>
      </c>
      <c r="AC460" s="13">
        <v>11.75</v>
      </c>
      <c r="AD460" s="13">
        <v>0</v>
      </c>
      <c r="AE460" s="13">
        <v>0</v>
      </c>
      <c r="AF460" s="53">
        <f t="shared" si="80"/>
        <v>5.875E-3</v>
      </c>
      <c r="AG460" s="53">
        <f>IFERROR(AF460+(AF460*(AA460/100)),"0.00")</f>
        <v>0</v>
      </c>
      <c r="AH460" s="53">
        <f t="shared" si="87"/>
        <v>-5.875E-3</v>
      </c>
      <c r="AI460" s="53">
        <f t="shared" si="88"/>
        <v>-100</v>
      </c>
      <c r="AJ460" s="44">
        <v>221112</v>
      </c>
      <c r="AK460" s="15" t="s">
        <v>682</v>
      </c>
      <c r="AL460" s="14" t="s">
        <v>76</v>
      </c>
      <c r="AM460" s="39" t="s">
        <v>58</v>
      </c>
      <c r="AN460" s="39" t="s">
        <v>59</v>
      </c>
      <c r="AO460" s="39" t="s">
        <v>77</v>
      </c>
      <c r="AP460" s="39" t="s">
        <v>61</v>
      </c>
      <c r="AQ460" s="20"/>
      <c r="AR460" s="20"/>
      <c r="AS460" s="20"/>
      <c r="AT460" s="20"/>
      <c r="AU460" s="20"/>
      <c r="AV460" s="20"/>
      <c r="AW460" s="20"/>
      <c r="AX460" s="20"/>
      <c r="AY460" s="20"/>
      <c r="AZ460" s="20"/>
      <c r="BA460" s="20"/>
      <c r="BB460" s="20"/>
    </row>
    <row r="461" spans="1:54" ht="26.1" customHeight="1" x14ac:dyDescent="0.25">
      <c r="A461" s="21">
        <v>1868</v>
      </c>
      <c r="B461" s="39" t="s">
        <v>19</v>
      </c>
      <c r="C461" s="13" t="s">
        <v>253</v>
      </c>
      <c r="D461" s="13">
        <v>34005</v>
      </c>
      <c r="E461" s="13" t="s">
        <v>251</v>
      </c>
      <c r="F461" s="13">
        <v>45979</v>
      </c>
      <c r="G461" s="13" t="s">
        <v>354</v>
      </c>
      <c r="H461" s="13" t="s">
        <v>317</v>
      </c>
      <c r="I461" s="13" t="s">
        <v>85</v>
      </c>
      <c r="J461" s="13" t="s">
        <v>91</v>
      </c>
      <c r="K461" s="13" t="s">
        <v>358</v>
      </c>
      <c r="L461" s="4">
        <v>2399</v>
      </c>
      <c r="M461" s="4">
        <v>12001</v>
      </c>
      <c r="N461" s="14" t="s">
        <v>35</v>
      </c>
      <c r="O461" s="15" t="s">
        <v>679</v>
      </c>
      <c r="P461" s="68">
        <v>284.57</v>
      </c>
      <c r="Q461" s="61">
        <v>0</v>
      </c>
      <c r="R461" s="65">
        <f t="shared" si="81"/>
        <v>0.12888134057971015</v>
      </c>
      <c r="S461" s="65">
        <f t="shared" si="82"/>
        <v>0</v>
      </c>
      <c r="T461" s="15">
        <v>0.20198350426811201</v>
      </c>
      <c r="U461" s="15">
        <v>0</v>
      </c>
      <c r="V461" s="15">
        <f t="shared" si="83"/>
        <v>-0.20198350426811201</v>
      </c>
      <c r="W461" s="15">
        <f t="shared" si="84"/>
        <v>-100</v>
      </c>
      <c r="X461" s="15">
        <v>0.1362614441058935</v>
      </c>
      <c r="Y461" s="15">
        <v>0</v>
      </c>
      <c r="Z461" s="15">
        <f t="shared" si="85"/>
        <v>-0.1362614441058935</v>
      </c>
      <c r="AA461" s="16">
        <f t="shared" si="86"/>
        <v>-100</v>
      </c>
      <c r="AB461" s="13">
        <v>0.2</v>
      </c>
      <c r="AC461" s="13">
        <v>134.93</v>
      </c>
      <c r="AD461" s="13">
        <v>0</v>
      </c>
      <c r="AE461" s="13">
        <v>0</v>
      </c>
      <c r="AF461" s="53">
        <f t="shared" si="80"/>
        <v>6.7464999999999997E-2</v>
      </c>
      <c r="AG461" s="53">
        <f>IFERROR(AF461+(AF461*(AA461/100)),"0.00")</f>
        <v>0</v>
      </c>
      <c r="AH461" s="53">
        <f t="shared" si="87"/>
        <v>-6.7464999999999997E-2</v>
      </c>
      <c r="AI461" s="53">
        <f t="shared" si="88"/>
        <v>-100</v>
      </c>
      <c r="AJ461" s="44">
        <v>221112</v>
      </c>
      <c r="AK461" s="15" t="s">
        <v>682</v>
      </c>
      <c r="AL461" s="14" t="s">
        <v>76</v>
      </c>
      <c r="AM461" s="39" t="s">
        <v>58</v>
      </c>
      <c r="AN461" s="39" t="s">
        <v>59</v>
      </c>
      <c r="AO461" s="39" t="s">
        <v>77</v>
      </c>
      <c r="AP461" s="39" t="s">
        <v>61</v>
      </c>
      <c r="AQ461" s="20"/>
      <c r="AR461" s="20"/>
      <c r="AS461" s="20"/>
      <c r="AT461" s="20"/>
      <c r="AU461" s="20"/>
      <c r="AV461" s="20"/>
      <c r="AW461" s="20"/>
      <c r="AX461" s="20"/>
      <c r="AY461" s="20"/>
      <c r="AZ461" s="20"/>
      <c r="BA461" s="20"/>
      <c r="BB461" s="20"/>
    </row>
    <row r="462" spans="1:54" ht="26.1" customHeight="1" x14ac:dyDescent="0.25">
      <c r="A462" s="21">
        <v>1977</v>
      </c>
      <c r="B462" s="40" t="s">
        <v>19</v>
      </c>
      <c r="C462" s="13" t="s">
        <v>253</v>
      </c>
      <c r="D462" s="13">
        <v>34005</v>
      </c>
      <c r="E462" s="13" t="s">
        <v>251</v>
      </c>
      <c r="F462" s="13">
        <v>45979</v>
      </c>
      <c r="G462" s="13" t="s">
        <v>354</v>
      </c>
      <c r="H462" s="13" t="s">
        <v>317</v>
      </c>
      <c r="I462" s="13" t="s">
        <v>85</v>
      </c>
      <c r="J462" s="13" t="s">
        <v>91</v>
      </c>
      <c r="K462" s="13" t="s">
        <v>358</v>
      </c>
      <c r="L462" s="4">
        <v>2399</v>
      </c>
      <c r="M462" s="4">
        <v>12001</v>
      </c>
      <c r="N462" s="13" t="s">
        <v>36</v>
      </c>
      <c r="O462" s="15" t="s">
        <v>679</v>
      </c>
      <c r="P462" s="68">
        <v>284.57</v>
      </c>
      <c r="Q462" s="61">
        <v>0</v>
      </c>
      <c r="R462" s="65">
        <f t="shared" si="81"/>
        <v>0.12888134057971015</v>
      </c>
      <c r="S462" s="65">
        <f t="shared" si="82"/>
        <v>0</v>
      </c>
      <c r="T462" s="15">
        <v>0.597967359824637</v>
      </c>
      <c r="U462" s="15">
        <v>0</v>
      </c>
      <c r="V462" s="15">
        <f t="shared" si="83"/>
        <v>-0.597967359824637</v>
      </c>
      <c r="W462" s="15">
        <f t="shared" si="84"/>
        <v>-100</v>
      </c>
      <c r="X462" s="15">
        <v>0.40626563144365679</v>
      </c>
      <c r="Y462" s="15">
        <v>0</v>
      </c>
      <c r="Z462" s="15">
        <f t="shared" si="85"/>
        <v>-0.40626563144365679</v>
      </c>
      <c r="AA462" s="16">
        <f t="shared" si="86"/>
        <v>-100</v>
      </c>
      <c r="AB462" s="13">
        <v>0.63</v>
      </c>
      <c r="AC462" s="13">
        <v>416.68</v>
      </c>
      <c r="AD462" s="13">
        <v>1.88</v>
      </c>
      <c r="AE462" s="13">
        <v>0</v>
      </c>
      <c r="AF462" s="53">
        <f t="shared" si="80"/>
        <v>0.20834</v>
      </c>
      <c r="AG462" s="53">
        <f>IFERROR(AF462+(AF462*(AA462/100)),"0.00")</f>
        <v>0</v>
      </c>
      <c r="AH462" s="53">
        <f t="shared" si="87"/>
        <v>-0.20834</v>
      </c>
      <c r="AI462" s="53">
        <f t="shared" si="88"/>
        <v>-100</v>
      </c>
      <c r="AJ462" s="44">
        <v>221112</v>
      </c>
      <c r="AK462" s="15" t="s">
        <v>682</v>
      </c>
      <c r="AL462" s="14" t="s">
        <v>76</v>
      </c>
      <c r="AM462" s="39" t="s">
        <v>58</v>
      </c>
      <c r="AN462" s="39" t="s">
        <v>59</v>
      </c>
      <c r="AO462" s="39" t="s">
        <v>77</v>
      </c>
      <c r="AP462" s="39" t="s">
        <v>61</v>
      </c>
      <c r="AQ462" s="59"/>
      <c r="AR462" s="20"/>
      <c r="AS462" s="20"/>
      <c r="AT462" s="20"/>
      <c r="AU462" s="20"/>
      <c r="AV462" s="20"/>
      <c r="AW462" s="20"/>
      <c r="AX462" s="20"/>
      <c r="AY462" s="20"/>
      <c r="AZ462" s="20"/>
      <c r="BA462" s="20"/>
      <c r="BB462" s="20"/>
    </row>
    <row r="463" spans="1:54" ht="26.1" customHeight="1" x14ac:dyDescent="0.25">
      <c r="A463" s="21">
        <v>499</v>
      </c>
      <c r="B463" s="39" t="s">
        <v>19</v>
      </c>
      <c r="C463" s="13" t="s">
        <v>253</v>
      </c>
      <c r="D463" s="13">
        <v>34005</v>
      </c>
      <c r="E463" s="13" t="s">
        <v>251</v>
      </c>
      <c r="F463" s="13">
        <v>45979</v>
      </c>
      <c r="G463" s="13" t="s">
        <v>365</v>
      </c>
      <c r="H463" s="13" t="s">
        <v>276</v>
      </c>
      <c r="I463" s="13" t="s">
        <v>85</v>
      </c>
      <c r="J463" s="13" t="s">
        <v>92</v>
      </c>
      <c r="K463" s="13" t="s">
        <v>369</v>
      </c>
      <c r="L463" s="4">
        <v>2399</v>
      </c>
      <c r="M463" s="4">
        <v>28001</v>
      </c>
      <c r="N463" s="14" t="s">
        <v>40</v>
      </c>
      <c r="O463" s="15" t="s">
        <v>679</v>
      </c>
      <c r="P463" s="68">
        <v>22</v>
      </c>
      <c r="Q463" s="61">
        <v>0</v>
      </c>
      <c r="R463" s="65">
        <f t="shared" si="81"/>
        <v>9.9637681159420281E-3</v>
      </c>
      <c r="S463" s="65">
        <f t="shared" si="82"/>
        <v>0</v>
      </c>
      <c r="T463" s="15">
        <v>0.11198399519970401</v>
      </c>
      <c r="U463" s="15">
        <v>0</v>
      </c>
      <c r="V463" s="15">
        <f t="shared" si="83"/>
        <v>-0.11198399519970401</v>
      </c>
      <c r="W463" s="15">
        <f t="shared" si="84"/>
        <v>-100</v>
      </c>
      <c r="X463" s="15">
        <v>9.5448543327484897E-2</v>
      </c>
      <c r="Y463" s="15">
        <v>0</v>
      </c>
      <c r="Z463" s="15">
        <f t="shared" si="85"/>
        <v>-9.5448543327484897E-2</v>
      </c>
      <c r="AA463" s="16">
        <f t="shared" si="86"/>
        <v>-100</v>
      </c>
      <c r="AB463" s="13">
        <v>0.11</v>
      </c>
      <c r="AC463" s="13">
        <v>0</v>
      </c>
      <c r="AD463" s="13">
        <v>0</v>
      </c>
      <c r="AE463" s="13">
        <v>0</v>
      </c>
      <c r="AF463" s="53">
        <f t="shared" si="80"/>
        <v>0</v>
      </c>
      <c r="AG463" s="53" t="str">
        <f>IFERROR((((Y463)/Q463)*24),"0.00")</f>
        <v>0.00</v>
      </c>
      <c r="AH463" s="53">
        <f t="shared" si="87"/>
        <v>0</v>
      </c>
      <c r="AI463" s="53" t="str">
        <f t="shared" si="88"/>
        <v>0.00</v>
      </c>
      <c r="AJ463" s="44">
        <v>221112</v>
      </c>
      <c r="AK463" s="15" t="s">
        <v>682</v>
      </c>
      <c r="AL463" s="14" t="s">
        <v>76</v>
      </c>
      <c r="AM463" s="39" t="s">
        <v>58</v>
      </c>
      <c r="AN463" s="39" t="s">
        <v>59</v>
      </c>
      <c r="AO463" s="39" t="s">
        <v>77</v>
      </c>
      <c r="AP463" s="39" t="s">
        <v>61</v>
      </c>
      <c r="AQ463" s="20"/>
      <c r="AR463" s="20"/>
      <c r="AS463" s="20"/>
      <c r="AT463" s="20"/>
      <c r="AU463" s="20"/>
      <c r="AV463" s="20"/>
      <c r="AW463" s="20"/>
      <c r="AX463" s="20"/>
      <c r="AY463" s="20"/>
      <c r="AZ463" s="20"/>
      <c r="BA463" s="20"/>
      <c r="BB463" s="20"/>
    </row>
    <row r="464" spans="1:54" ht="26.1" customHeight="1" x14ac:dyDescent="0.25">
      <c r="A464" s="21">
        <v>500</v>
      </c>
      <c r="B464" s="39" t="s">
        <v>19</v>
      </c>
      <c r="C464" s="13" t="s">
        <v>253</v>
      </c>
      <c r="D464" s="13">
        <v>34005</v>
      </c>
      <c r="E464" s="13" t="s">
        <v>251</v>
      </c>
      <c r="F464" s="13">
        <v>45979</v>
      </c>
      <c r="G464" s="13" t="s">
        <v>365</v>
      </c>
      <c r="H464" s="13" t="s">
        <v>276</v>
      </c>
      <c r="I464" s="13" t="s">
        <v>85</v>
      </c>
      <c r="J464" s="13" t="s">
        <v>92</v>
      </c>
      <c r="K464" s="13" t="s">
        <v>369</v>
      </c>
      <c r="L464" s="4">
        <v>2399</v>
      </c>
      <c r="M464" s="4">
        <v>28001</v>
      </c>
      <c r="N464" s="14" t="s">
        <v>38</v>
      </c>
      <c r="O464" s="15" t="s">
        <v>679</v>
      </c>
      <c r="P464" s="68">
        <v>22</v>
      </c>
      <c r="Q464" s="61">
        <v>0</v>
      </c>
      <c r="R464" s="65">
        <f t="shared" si="81"/>
        <v>9.9637681159420281E-3</v>
      </c>
      <c r="S464" s="65">
        <f t="shared" si="82"/>
        <v>0</v>
      </c>
      <c r="T464" s="15">
        <v>2.7001686599928701E-2</v>
      </c>
      <c r="U464" s="15">
        <v>0</v>
      </c>
      <c r="V464" s="15">
        <f t="shared" si="83"/>
        <v>-2.7001686599928701E-2</v>
      </c>
      <c r="W464" s="15">
        <f t="shared" si="84"/>
        <v>-100</v>
      </c>
      <c r="X464" s="15">
        <v>2.3014642840276739E-2</v>
      </c>
      <c r="Y464" s="15">
        <v>0</v>
      </c>
      <c r="Z464" s="15">
        <f t="shared" si="85"/>
        <v>-2.3014642840276739E-2</v>
      </c>
      <c r="AA464" s="16">
        <f t="shared" si="86"/>
        <v>-100</v>
      </c>
      <c r="AB464" s="13">
        <v>0.03</v>
      </c>
      <c r="AC464" s="13">
        <v>0</v>
      </c>
      <c r="AD464" s="13">
        <v>0</v>
      </c>
      <c r="AE464" s="13">
        <v>0</v>
      </c>
      <c r="AF464" s="53">
        <f t="shared" si="80"/>
        <v>0</v>
      </c>
      <c r="AG464" s="53" t="str">
        <f>IFERROR((((Y464)/Q464)*24),"0.00")</f>
        <v>0.00</v>
      </c>
      <c r="AH464" s="53">
        <f t="shared" si="87"/>
        <v>0</v>
      </c>
      <c r="AI464" s="53" t="str">
        <f t="shared" si="88"/>
        <v>0.00</v>
      </c>
      <c r="AJ464" s="44">
        <v>221112</v>
      </c>
      <c r="AK464" s="15" t="s">
        <v>682</v>
      </c>
      <c r="AL464" s="14" t="s">
        <v>76</v>
      </c>
      <c r="AM464" s="39" t="s">
        <v>58</v>
      </c>
      <c r="AN464" s="39" t="s">
        <v>59</v>
      </c>
      <c r="AO464" s="39" t="s">
        <v>77</v>
      </c>
      <c r="AP464" s="39" t="s">
        <v>61</v>
      </c>
      <c r="AQ464" s="20"/>
      <c r="AR464" s="20"/>
      <c r="AS464" s="20"/>
      <c r="AT464" s="20"/>
      <c r="AU464" s="20"/>
      <c r="AV464" s="20"/>
      <c r="AW464" s="20"/>
      <c r="AX464" s="20"/>
      <c r="AY464" s="20"/>
      <c r="AZ464" s="20"/>
      <c r="BA464" s="20"/>
      <c r="BB464" s="20"/>
    </row>
    <row r="465" spans="1:54" ht="26.1" customHeight="1" x14ac:dyDescent="0.25">
      <c r="A465" s="21">
        <v>501</v>
      </c>
      <c r="B465" s="39" t="s">
        <v>19</v>
      </c>
      <c r="C465" s="13" t="s">
        <v>253</v>
      </c>
      <c r="D465" s="13">
        <v>34005</v>
      </c>
      <c r="E465" s="13" t="s">
        <v>251</v>
      </c>
      <c r="F465" s="13">
        <v>45979</v>
      </c>
      <c r="G465" s="13" t="s">
        <v>365</v>
      </c>
      <c r="H465" s="13" t="s">
        <v>276</v>
      </c>
      <c r="I465" s="13" t="s">
        <v>85</v>
      </c>
      <c r="J465" s="13" t="s">
        <v>92</v>
      </c>
      <c r="K465" s="13" t="s">
        <v>369</v>
      </c>
      <c r="L465" s="4">
        <v>2399</v>
      </c>
      <c r="M465" s="4">
        <v>28001</v>
      </c>
      <c r="N465" s="14" t="s">
        <v>39</v>
      </c>
      <c r="O465" s="15" t="s">
        <v>679</v>
      </c>
      <c r="P465" s="68">
        <v>22</v>
      </c>
      <c r="Q465" s="61">
        <v>0</v>
      </c>
      <c r="R465" s="65">
        <f t="shared" si="81"/>
        <v>9.9637681159420281E-3</v>
      </c>
      <c r="S465" s="65">
        <f t="shared" si="82"/>
        <v>0</v>
      </c>
      <c r="T465" s="15">
        <v>2.7001686599928701E-2</v>
      </c>
      <c r="U465" s="15">
        <v>0</v>
      </c>
      <c r="V465" s="15">
        <f t="shared" si="83"/>
        <v>-2.7001686599928701E-2</v>
      </c>
      <c r="W465" s="15">
        <f t="shared" si="84"/>
        <v>-100</v>
      </c>
      <c r="X465" s="15">
        <v>2.3014642840276739E-2</v>
      </c>
      <c r="Y465" s="15">
        <v>0</v>
      </c>
      <c r="Z465" s="15">
        <f t="shared" si="85"/>
        <v>-2.3014642840276739E-2</v>
      </c>
      <c r="AA465" s="16">
        <f t="shared" si="86"/>
        <v>-100</v>
      </c>
      <c r="AB465" s="13">
        <v>0.03</v>
      </c>
      <c r="AC465" s="13">
        <v>0</v>
      </c>
      <c r="AD465" s="13">
        <v>0</v>
      </c>
      <c r="AE465" s="13">
        <v>0</v>
      </c>
      <c r="AF465" s="53">
        <f t="shared" si="80"/>
        <v>0</v>
      </c>
      <c r="AG465" s="53" t="str">
        <f>IFERROR((((Y465)/Q465)*24),"0.00")</f>
        <v>0.00</v>
      </c>
      <c r="AH465" s="53">
        <f t="shared" si="87"/>
        <v>0</v>
      </c>
      <c r="AI465" s="53" t="str">
        <f t="shared" si="88"/>
        <v>0.00</v>
      </c>
      <c r="AJ465" s="44">
        <v>221112</v>
      </c>
      <c r="AK465" s="15" t="s">
        <v>682</v>
      </c>
      <c r="AL465" s="14" t="s">
        <v>76</v>
      </c>
      <c r="AM465" s="39" t="s">
        <v>58</v>
      </c>
      <c r="AN465" s="39" t="s">
        <v>59</v>
      </c>
      <c r="AO465" s="39" t="s">
        <v>77</v>
      </c>
      <c r="AP465" s="39" t="s">
        <v>61</v>
      </c>
      <c r="AQ465" s="20"/>
      <c r="AR465" s="20"/>
      <c r="AS465" s="20"/>
      <c r="AT465" s="20"/>
      <c r="AU465" s="20"/>
      <c r="AV465" s="20"/>
      <c r="AW465" s="20"/>
      <c r="AX465" s="20"/>
      <c r="AY465" s="20"/>
      <c r="AZ465" s="20"/>
      <c r="BA465" s="20"/>
      <c r="BB465" s="20"/>
    </row>
    <row r="466" spans="1:54" ht="26.1" customHeight="1" x14ac:dyDescent="0.25">
      <c r="A466" s="21">
        <v>502</v>
      </c>
      <c r="B466" s="39" t="s">
        <v>19</v>
      </c>
      <c r="C466" s="13" t="s">
        <v>253</v>
      </c>
      <c r="D466" s="13">
        <v>34005</v>
      </c>
      <c r="E466" s="13" t="s">
        <v>251</v>
      </c>
      <c r="F466" s="13">
        <v>45979</v>
      </c>
      <c r="G466" s="13" t="s">
        <v>365</v>
      </c>
      <c r="H466" s="13" t="s">
        <v>276</v>
      </c>
      <c r="I466" s="13" t="s">
        <v>85</v>
      </c>
      <c r="J466" s="13" t="s">
        <v>92</v>
      </c>
      <c r="K466" s="13" t="s">
        <v>369</v>
      </c>
      <c r="L466" s="4">
        <v>2399</v>
      </c>
      <c r="M466" s="4">
        <v>28001</v>
      </c>
      <c r="N466" s="14" t="s">
        <v>37</v>
      </c>
      <c r="O466" s="15" t="s">
        <v>679</v>
      </c>
      <c r="P466" s="68">
        <v>22</v>
      </c>
      <c r="Q466" s="61">
        <v>0</v>
      </c>
      <c r="R466" s="65">
        <f t="shared" si="81"/>
        <v>9.9637681159420281E-3</v>
      </c>
      <c r="S466" s="65">
        <f t="shared" si="82"/>
        <v>0</v>
      </c>
      <c r="T466" s="15">
        <v>0.45503299499847799</v>
      </c>
      <c r="U466" s="15">
        <v>0</v>
      </c>
      <c r="V466" s="15">
        <f t="shared" si="83"/>
        <v>-0.45503299499847799</v>
      </c>
      <c r="W466" s="15">
        <f t="shared" si="84"/>
        <v>-100</v>
      </c>
      <c r="X466" s="15">
        <v>0.38784324903836104</v>
      </c>
      <c r="Y466" s="15">
        <v>0</v>
      </c>
      <c r="Z466" s="15">
        <f t="shared" si="85"/>
        <v>-0.38784324903836104</v>
      </c>
      <c r="AA466" s="16">
        <f t="shared" si="86"/>
        <v>-100</v>
      </c>
      <c r="AB466" s="13">
        <v>0.46</v>
      </c>
      <c r="AC466" s="13">
        <v>0</v>
      </c>
      <c r="AD466" s="13">
        <v>0</v>
      </c>
      <c r="AE466" s="13">
        <v>0</v>
      </c>
      <c r="AF466" s="53">
        <f t="shared" si="80"/>
        <v>0</v>
      </c>
      <c r="AG466" s="53" t="str">
        <f>IFERROR((((Y466)/Q466)*24),"0.00")</f>
        <v>0.00</v>
      </c>
      <c r="AH466" s="53">
        <f t="shared" si="87"/>
        <v>0</v>
      </c>
      <c r="AI466" s="53" t="str">
        <f t="shared" si="88"/>
        <v>0.00</v>
      </c>
      <c r="AJ466" s="44">
        <v>221112</v>
      </c>
      <c r="AK466" s="15" t="s">
        <v>682</v>
      </c>
      <c r="AL466" s="14" t="s">
        <v>76</v>
      </c>
      <c r="AM466" s="39" t="s">
        <v>58</v>
      </c>
      <c r="AN466" s="39" t="s">
        <v>59</v>
      </c>
      <c r="AO466" s="39" t="s">
        <v>77</v>
      </c>
      <c r="AP466" s="39" t="s">
        <v>61</v>
      </c>
      <c r="AQ466" s="20"/>
      <c r="AR466" s="20"/>
      <c r="AS466" s="20"/>
      <c r="AT466" s="20"/>
      <c r="AU466" s="20"/>
      <c r="AV466" s="20"/>
      <c r="AW466" s="20"/>
      <c r="AX466" s="20"/>
      <c r="AY466" s="20"/>
      <c r="AZ466" s="20"/>
      <c r="BA466" s="20"/>
      <c r="BB466" s="20"/>
    </row>
    <row r="467" spans="1:54" ht="26.1" customHeight="1" x14ac:dyDescent="0.25">
      <c r="A467" s="21">
        <v>1685</v>
      </c>
      <c r="B467" s="39" t="s">
        <v>19</v>
      </c>
      <c r="C467" s="13" t="s">
        <v>253</v>
      </c>
      <c r="D467" s="13">
        <v>34005</v>
      </c>
      <c r="E467" s="13" t="s">
        <v>251</v>
      </c>
      <c r="F467" s="13">
        <v>45979</v>
      </c>
      <c r="G467" s="13" t="s">
        <v>365</v>
      </c>
      <c r="H467" s="13" t="s">
        <v>276</v>
      </c>
      <c r="I467" s="13" t="s">
        <v>85</v>
      </c>
      <c r="J467" s="13" t="s">
        <v>92</v>
      </c>
      <c r="K467" s="13" t="s">
        <v>369</v>
      </c>
      <c r="L467" s="4">
        <v>2399</v>
      </c>
      <c r="M467" s="4">
        <v>28001</v>
      </c>
      <c r="N467" s="14" t="s">
        <v>34</v>
      </c>
      <c r="O467" s="15" t="s">
        <v>679</v>
      </c>
      <c r="P467" s="68">
        <v>22</v>
      </c>
      <c r="Q467" s="61">
        <v>0</v>
      </c>
      <c r="R467" s="65">
        <f t="shared" si="81"/>
        <v>9.9637681159420281E-3</v>
      </c>
      <c r="S467" s="65">
        <f t="shared" si="82"/>
        <v>0</v>
      </c>
      <c r="T467" s="15">
        <v>1.1004399999970899E-2</v>
      </c>
      <c r="U467" s="15">
        <v>0</v>
      </c>
      <c r="V467" s="15">
        <f t="shared" si="83"/>
        <v>-1.1004399999970899E-2</v>
      </c>
      <c r="W467" s="15">
        <f t="shared" si="84"/>
        <v>-100</v>
      </c>
      <c r="X467" s="15">
        <v>9.3795006002159002E-3</v>
      </c>
      <c r="Y467" s="15">
        <v>0</v>
      </c>
      <c r="Z467" s="15">
        <f t="shared" si="85"/>
        <v>-9.3795006002159002E-3</v>
      </c>
      <c r="AA467" s="16">
        <f t="shared" si="86"/>
        <v>-100</v>
      </c>
      <c r="AB467" s="13">
        <v>0.01</v>
      </c>
      <c r="AC467" s="13">
        <v>12.85</v>
      </c>
      <c r="AD467" s="13">
        <v>0</v>
      </c>
      <c r="AE467" s="13">
        <v>0</v>
      </c>
      <c r="AF467" s="53">
        <f t="shared" si="80"/>
        <v>6.4250000000000002E-3</v>
      </c>
      <c r="AG467" s="53">
        <f>IFERROR(AF467+(AF467*(AA467/100)),"0.00")</f>
        <v>0</v>
      </c>
      <c r="AH467" s="53">
        <f t="shared" si="87"/>
        <v>-6.4250000000000002E-3</v>
      </c>
      <c r="AI467" s="53">
        <f t="shared" si="88"/>
        <v>-100</v>
      </c>
      <c r="AJ467" s="44">
        <v>221112</v>
      </c>
      <c r="AK467" s="15" t="s">
        <v>682</v>
      </c>
      <c r="AL467" s="14" t="s">
        <v>76</v>
      </c>
      <c r="AM467" s="39" t="s">
        <v>58</v>
      </c>
      <c r="AN467" s="39" t="s">
        <v>59</v>
      </c>
      <c r="AO467" s="39" t="s">
        <v>77</v>
      </c>
      <c r="AP467" s="39" t="s">
        <v>61</v>
      </c>
      <c r="AQ467" s="20"/>
      <c r="AR467" s="20"/>
      <c r="AS467" s="20"/>
      <c r="AT467" s="20"/>
      <c r="AU467" s="20"/>
      <c r="AV467" s="20"/>
      <c r="AW467" s="20"/>
      <c r="AX467" s="20"/>
      <c r="AY467" s="20"/>
      <c r="AZ467" s="20"/>
      <c r="BA467" s="20"/>
      <c r="BB467" s="20"/>
    </row>
    <row r="468" spans="1:54" ht="26.1" customHeight="1" x14ac:dyDescent="0.25">
      <c r="A468" s="21">
        <v>1907</v>
      </c>
      <c r="B468" s="39" t="s">
        <v>19</v>
      </c>
      <c r="C468" s="13" t="s">
        <v>253</v>
      </c>
      <c r="D468" s="13">
        <v>34005</v>
      </c>
      <c r="E468" s="13" t="s">
        <v>251</v>
      </c>
      <c r="F468" s="13">
        <v>45979</v>
      </c>
      <c r="G468" s="13" t="s">
        <v>365</v>
      </c>
      <c r="H468" s="13" t="s">
        <v>276</v>
      </c>
      <c r="I468" s="13" t="s">
        <v>85</v>
      </c>
      <c r="J468" s="13" t="s">
        <v>92</v>
      </c>
      <c r="K468" s="13" t="s">
        <v>369</v>
      </c>
      <c r="L468" s="4">
        <v>2399</v>
      </c>
      <c r="M468" s="4">
        <v>28001</v>
      </c>
      <c r="N468" s="14" t="s">
        <v>35</v>
      </c>
      <c r="O468" s="15" t="s">
        <v>679</v>
      </c>
      <c r="P468" s="68">
        <v>22</v>
      </c>
      <c r="Q468" s="61">
        <v>0</v>
      </c>
      <c r="R468" s="65">
        <f t="shared" si="81"/>
        <v>9.9637681159420281E-3</v>
      </c>
      <c r="S468" s="65">
        <f t="shared" si="82"/>
        <v>0</v>
      </c>
      <c r="T468" s="15">
        <v>0.16097899999957499</v>
      </c>
      <c r="U468" s="15">
        <v>0</v>
      </c>
      <c r="V468" s="15">
        <f t="shared" si="83"/>
        <v>-0.16097899999957499</v>
      </c>
      <c r="W468" s="15">
        <f t="shared" si="84"/>
        <v>-100</v>
      </c>
      <c r="X468" s="15">
        <v>0.1372089915962848</v>
      </c>
      <c r="Y468" s="15">
        <v>0</v>
      </c>
      <c r="Z468" s="15">
        <f t="shared" si="85"/>
        <v>-0.1372089915962848</v>
      </c>
      <c r="AA468" s="16">
        <f t="shared" si="86"/>
        <v>-100</v>
      </c>
      <c r="AB468" s="13">
        <v>0.16</v>
      </c>
      <c r="AC468" s="13">
        <v>193.9</v>
      </c>
      <c r="AD468" s="13">
        <v>0</v>
      </c>
      <c r="AE468" s="13">
        <v>55.16</v>
      </c>
      <c r="AF468" s="53">
        <f t="shared" si="80"/>
        <v>9.6950000000000008E-2</v>
      </c>
      <c r="AG468" s="53">
        <f>IFERROR(AF468+(AF468*(AA468/100)),"0.00")</f>
        <v>0</v>
      </c>
      <c r="AH468" s="53">
        <f t="shared" si="87"/>
        <v>-9.6950000000000008E-2</v>
      </c>
      <c r="AI468" s="53">
        <f t="shared" si="88"/>
        <v>-100</v>
      </c>
      <c r="AJ468" s="44">
        <v>221112</v>
      </c>
      <c r="AK468" s="15" t="s">
        <v>682</v>
      </c>
      <c r="AL468" s="14" t="s">
        <v>76</v>
      </c>
      <c r="AM468" s="39" t="s">
        <v>58</v>
      </c>
      <c r="AN468" s="39" t="s">
        <v>59</v>
      </c>
      <c r="AO468" s="39" t="s">
        <v>77</v>
      </c>
      <c r="AP468" s="39" t="s">
        <v>61</v>
      </c>
      <c r="AQ468" s="20"/>
      <c r="AR468" s="20"/>
      <c r="AS468" s="20"/>
      <c r="AT468" s="20"/>
      <c r="AU468" s="20"/>
      <c r="AV468" s="20"/>
      <c r="AW468" s="20"/>
      <c r="AX468" s="20"/>
      <c r="AY468" s="20"/>
      <c r="AZ468" s="20"/>
      <c r="BA468" s="20"/>
      <c r="BB468" s="20"/>
    </row>
    <row r="469" spans="1:54" ht="26.1" customHeight="1" x14ac:dyDescent="0.25">
      <c r="A469" s="21">
        <v>2118</v>
      </c>
      <c r="B469" s="40" t="s">
        <v>19</v>
      </c>
      <c r="C469" s="13" t="s">
        <v>253</v>
      </c>
      <c r="D469" s="13">
        <v>34005</v>
      </c>
      <c r="E469" s="13" t="s">
        <v>251</v>
      </c>
      <c r="F469" s="13">
        <v>45979</v>
      </c>
      <c r="G469" s="13" t="s">
        <v>365</v>
      </c>
      <c r="H469" s="13" t="s">
        <v>276</v>
      </c>
      <c r="I469" s="13" t="s">
        <v>85</v>
      </c>
      <c r="J469" s="13" t="s">
        <v>92</v>
      </c>
      <c r="K469" s="13" t="s">
        <v>369</v>
      </c>
      <c r="L469" s="4">
        <v>2399</v>
      </c>
      <c r="M469" s="4">
        <v>28001</v>
      </c>
      <c r="N469" s="13" t="s">
        <v>36</v>
      </c>
      <c r="O469" s="15" t="s">
        <v>679</v>
      </c>
      <c r="P469" s="68">
        <v>22</v>
      </c>
      <c r="Q469" s="61">
        <v>0</v>
      </c>
      <c r="R469" s="65">
        <f t="shared" si="81"/>
        <v>9.9637681159420281E-3</v>
      </c>
      <c r="S469" s="65">
        <f t="shared" si="82"/>
        <v>0</v>
      </c>
      <c r="T469" s="15">
        <v>2.1026324699941901</v>
      </c>
      <c r="U469" s="15">
        <v>0</v>
      </c>
      <c r="V469" s="15">
        <f t="shared" si="83"/>
        <v>-2.1026324699941901</v>
      </c>
      <c r="W469" s="15">
        <f t="shared" si="84"/>
        <v>-100</v>
      </c>
      <c r="X469" s="15">
        <v>1.792159728326121</v>
      </c>
      <c r="Y469" s="15">
        <v>0</v>
      </c>
      <c r="Z469" s="15">
        <f t="shared" si="85"/>
        <v>-1.792159728326121</v>
      </c>
      <c r="AA469" s="16">
        <f t="shared" si="86"/>
        <v>-100</v>
      </c>
      <c r="AB469" s="13">
        <v>1.84</v>
      </c>
      <c r="AC469" s="13">
        <v>2215.4499999999998</v>
      </c>
      <c r="AD469" s="13">
        <v>2.1800000000000002</v>
      </c>
      <c r="AE469" s="13">
        <v>0</v>
      </c>
      <c r="AF469" s="53">
        <f t="shared" si="80"/>
        <v>1.1077249999999998</v>
      </c>
      <c r="AG469" s="53">
        <f>IFERROR(AF469+(AF469*(AA469/100)),"0.00")</f>
        <v>0</v>
      </c>
      <c r="AH469" s="53">
        <f t="shared" si="87"/>
        <v>-1.1077249999999998</v>
      </c>
      <c r="AI469" s="53">
        <f t="shared" si="88"/>
        <v>-100</v>
      </c>
      <c r="AJ469" s="44">
        <v>221112</v>
      </c>
      <c r="AK469" s="15" t="s">
        <v>682</v>
      </c>
      <c r="AL469" s="14" t="s">
        <v>76</v>
      </c>
      <c r="AM469" s="39" t="s">
        <v>58</v>
      </c>
      <c r="AN469" s="39" t="s">
        <v>59</v>
      </c>
      <c r="AO469" s="39" t="s">
        <v>77</v>
      </c>
      <c r="AP469" s="39" t="s">
        <v>61</v>
      </c>
      <c r="AQ469" s="59"/>
      <c r="AR469" s="20"/>
      <c r="AS469" s="20"/>
      <c r="AT469" s="20"/>
      <c r="AU469" s="20"/>
      <c r="AV469" s="20"/>
      <c r="AW469" s="20"/>
      <c r="AX469" s="20"/>
      <c r="AY469" s="20"/>
      <c r="AZ469" s="20"/>
      <c r="BA469" s="20"/>
      <c r="BB469" s="20"/>
    </row>
    <row r="470" spans="1:54" ht="26.1" customHeight="1" x14ac:dyDescent="0.25">
      <c r="A470" s="21">
        <v>507</v>
      </c>
      <c r="B470" s="39" t="s">
        <v>19</v>
      </c>
      <c r="C470" s="13" t="s">
        <v>253</v>
      </c>
      <c r="D470" s="13">
        <v>34005</v>
      </c>
      <c r="E470" s="13" t="s">
        <v>251</v>
      </c>
      <c r="F470" s="13">
        <v>45979</v>
      </c>
      <c r="G470" s="13" t="s">
        <v>365</v>
      </c>
      <c r="H470" s="13" t="s">
        <v>360</v>
      </c>
      <c r="I470" s="13" t="s">
        <v>85</v>
      </c>
      <c r="J470" s="13" t="s">
        <v>92</v>
      </c>
      <c r="K470" s="13" t="s">
        <v>368</v>
      </c>
      <c r="L470" s="4">
        <v>2399</v>
      </c>
      <c r="M470" s="4">
        <v>30001</v>
      </c>
      <c r="N470" s="14" t="s">
        <v>40</v>
      </c>
      <c r="O470" s="15" t="s">
        <v>679</v>
      </c>
      <c r="P470" s="68">
        <v>29</v>
      </c>
      <c r="Q470" s="61">
        <v>0</v>
      </c>
      <c r="R470" s="65">
        <f t="shared" si="81"/>
        <v>1.3134057971014492E-2</v>
      </c>
      <c r="S470" s="65">
        <f t="shared" si="82"/>
        <v>0</v>
      </c>
      <c r="T470" s="15">
        <v>0.18696601738185101</v>
      </c>
      <c r="U470" s="15">
        <v>0</v>
      </c>
      <c r="V470" s="15">
        <f t="shared" si="83"/>
        <v>-0.18696601738185101</v>
      </c>
      <c r="W470" s="15">
        <f t="shared" si="84"/>
        <v>-100</v>
      </c>
      <c r="X470" s="15">
        <v>0.15261591061255819</v>
      </c>
      <c r="Y470" s="15">
        <v>0</v>
      </c>
      <c r="Z470" s="15">
        <f t="shared" si="85"/>
        <v>-0.15261591061255819</v>
      </c>
      <c r="AA470" s="16">
        <f t="shared" si="86"/>
        <v>-100</v>
      </c>
      <c r="AB470" s="13">
        <v>0.19</v>
      </c>
      <c r="AC470" s="13">
        <v>0</v>
      </c>
      <c r="AD470" s="13">
        <v>0</v>
      </c>
      <c r="AE470" s="13">
        <v>0</v>
      </c>
      <c r="AF470" s="53">
        <f t="shared" si="80"/>
        <v>0</v>
      </c>
      <c r="AG470" s="53" t="str">
        <f>IFERROR((((Y470)/Q470)*24),"0.00")</f>
        <v>0.00</v>
      </c>
      <c r="AH470" s="53">
        <f t="shared" si="87"/>
        <v>0</v>
      </c>
      <c r="AI470" s="53" t="str">
        <f t="shared" si="88"/>
        <v>0.00</v>
      </c>
      <c r="AJ470" s="44">
        <v>221112</v>
      </c>
      <c r="AK470" s="15" t="s">
        <v>682</v>
      </c>
      <c r="AL470" s="14" t="s">
        <v>76</v>
      </c>
      <c r="AM470" s="39" t="s">
        <v>58</v>
      </c>
      <c r="AN470" s="39" t="s">
        <v>59</v>
      </c>
      <c r="AO470" s="39" t="s">
        <v>77</v>
      </c>
      <c r="AP470" s="39" t="s">
        <v>61</v>
      </c>
      <c r="AQ470" s="20"/>
      <c r="AR470" s="20"/>
      <c r="AS470" s="20"/>
      <c r="AT470" s="20"/>
      <c r="AU470" s="20"/>
      <c r="AV470" s="20"/>
      <c r="AW470" s="20"/>
      <c r="AX470" s="20"/>
      <c r="AY470" s="20"/>
      <c r="AZ470" s="20"/>
      <c r="BA470" s="20"/>
      <c r="BB470" s="20"/>
    </row>
    <row r="471" spans="1:54" ht="26.1" customHeight="1" x14ac:dyDescent="0.25">
      <c r="A471" s="21">
        <v>508</v>
      </c>
      <c r="B471" s="39" t="s">
        <v>19</v>
      </c>
      <c r="C471" s="13" t="s">
        <v>253</v>
      </c>
      <c r="D471" s="13">
        <v>34005</v>
      </c>
      <c r="E471" s="13" t="s">
        <v>251</v>
      </c>
      <c r="F471" s="13">
        <v>45979</v>
      </c>
      <c r="G471" s="13" t="s">
        <v>365</v>
      </c>
      <c r="H471" s="13" t="s">
        <v>360</v>
      </c>
      <c r="I471" s="13" t="s">
        <v>85</v>
      </c>
      <c r="J471" s="13" t="s">
        <v>92</v>
      </c>
      <c r="K471" s="13" t="s">
        <v>368</v>
      </c>
      <c r="L471" s="4">
        <v>2399</v>
      </c>
      <c r="M471" s="4">
        <v>30001</v>
      </c>
      <c r="N471" s="14" t="s">
        <v>38</v>
      </c>
      <c r="O471" s="15" t="s">
        <v>679</v>
      </c>
      <c r="P471" s="68">
        <v>29</v>
      </c>
      <c r="Q471" s="61">
        <v>0</v>
      </c>
      <c r="R471" s="65">
        <f t="shared" si="81"/>
        <v>1.3134057971014492E-2</v>
      </c>
      <c r="S471" s="65">
        <f t="shared" si="82"/>
        <v>0</v>
      </c>
      <c r="T471" s="15">
        <v>4.5001279289332598E-2</v>
      </c>
      <c r="U471" s="15">
        <v>0</v>
      </c>
      <c r="V471" s="15">
        <f t="shared" si="83"/>
        <v>-4.5001279289332598E-2</v>
      </c>
      <c r="W471" s="15">
        <f t="shared" si="84"/>
        <v>-100</v>
      </c>
      <c r="X471" s="15">
        <v>3.6733473353314477E-2</v>
      </c>
      <c r="Y471" s="15">
        <v>0</v>
      </c>
      <c r="Z471" s="15">
        <f t="shared" si="85"/>
        <v>-3.6733473353314477E-2</v>
      </c>
      <c r="AA471" s="16">
        <f t="shared" si="86"/>
        <v>-100</v>
      </c>
      <c r="AB471" s="13">
        <v>0.05</v>
      </c>
      <c r="AC471" s="13">
        <v>0</v>
      </c>
      <c r="AD471" s="13">
        <v>0</v>
      </c>
      <c r="AE471" s="13">
        <v>0</v>
      </c>
      <c r="AF471" s="53">
        <f t="shared" si="80"/>
        <v>0</v>
      </c>
      <c r="AG471" s="53" t="str">
        <f>IFERROR((((Y471)/Q471)*24),"0.00")</f>
        <v>0.00</v>
      </c>
      <c r="AH471" s="53">
        <f t="shared" si="87"/>
        <v>0</v>
      </c>
      <c r="AI471" s="53" t="str">
        <f t="shared" si="88"/>
        <v>0.00</v>
      </c>
      <c r="AJ471" s="44">
        <v>221112</v>
      </c>
      <c r="AK471" s="15" t="s">
        <v>682</v>
      </c>
      <c r="AL471" s="14" t="s">
        <v>76</v>
      </c>
      <c r="AM471" s="39" t="s">
        <v>58</v>
      </c>
      <c r="AN471" s="39" t="s">
        <v>59</v>
      </c>
      <c r="AO471" s="39" t="s">
        <v>77</v>
      </c>
      <c r="AP471" s="39" t="s">
        <v>61</v>
      </c>
      <c r="AQ471" s="20"/>
      <c r="AR471" s="20"/>
      <c r="AS471" s="20"/>
      <c r="AT471" s="20"/>
      <c r="AU471" s="20"/>
      <c r="AV471" s="20"/>
      <c r="AW471" s="20"/>
      <c r="AX471" s="20"/>
      <c r="AY471" s="20"/>
      <c r="AZ471" s="20"/>
      <c r="BA471" s="20"/>
      <c r="BB471" s="20"/>
    </row>
    <row r="472" spans="1:54" ht="26.1" customHeight="1" x14ac:dyDescent="0.25">
      <c r="A472" s="21">
        <v>509</v>
      </c>
      <c r="B472" s="39" t="s">
        <v>19</v>
      </c>
      <c r="C472" s="13" t="s">
        <v>253</v>
      </c>
      <c r="D472" s="13">
        <v>34005</v>
      </c>
      <c r="E472" s="13" t="s">
        <v>251</v>
      </c>
      <c r="F472" s="13">
        <v>45979</v>
      </c>
      <c r="G472" s="13" t="s">
        <v>365</v>
      </c>
      <c r="H472" s="13" t="s">
        <v>360</v>
      </c>
      <c r="I472" s="13" t="s">
        <v>85</v>
      </c>
      <c r="J472" s="13" t="s">
        <v>92</v>
      </c>
      <c r="K472" s="13" t="s">
        <v>368</v>
      </c>
      <c r="L472" s="4">
        <v>2399</v>
      </c>
      <c r="M472" s="4">
        <v>30001</v>
      </c>
      <c r="N472" s="14" t="s">
        <v>39</v>
      </c>
      <c r="O472" s="15" t="s">
        <v>679</v>
      </c>
      <c r="P472" s="68">
        <v>29</v>
      </c>
      <c r="Q472" s="61">
        <v>0</v>
      </c>
      <c r="R472" s="65">
        <f t="shared" si="81"/>
        <v>1.3134057971014492E-2</v>
      </c>
      <c r="S472" s="65">
        <f t="shared" si="82"/>
        <v>0</v>
      </c>
      <c r="T472" s="15">
        <v>4.5001279289332598E-2</v>
      </c>
      <c r="U472" s="15">
        <v>0</v>
      </c>
      <c r="V472" s="15">
        <f t="shared" si="83"/>
        <v>-4.5001279289332598E-2</v>
      </c>
      <c r="W472" s="15">
        <f t="shared" si="84"/>
        <v>-100</v>
      </c>
      <c r="X472" s="15">
        <v>3.6733473353314477E-2</v>
      </c>
      <c r="Y472" s="15">
        <v>0</v>
      </c>
      <c r="Z472" s="15">
        <f t="shared" si="85"/>
        <v>-3.6733473353314477E-2</v>
      </c>
      <c r="AA472" s="16">
        <f t="shared" si="86"/>
        <v>-100</v>
      </c>
      <c r="AB472" s="13">
        <v>0.05</v>
      </c>
      <c r="AC472" s="13">
        <v>0</v>
      </c>
      <c r="AD472" s="13">
        <v>0</v>
      </c>
      <c r="AE472" s="13">
        <v>0</v>
      </c>
      <c r="AF472" s="53">
        <f t="shared" si="80"/>
        <v>0</v>
      </c>
      <c r="AG472" s="53" t="str">
        <f>IFERROR((((Y472)/Q472)*24),"0.00")</f>
        <v>0.00</v>
      </c>
      <c r="AH472" s="53">
        <f t="shared" si="87"/>
        <v>0</v>
      </c>
      <c r="AI472" s="53" t="str">
        <f t="shared" si="88"/>
        <v>0.00</v>
      </c>
      <c r="AJ472" s="44">
        <v>221112</v>
      </c>
      <c r="AK472" s="15" t="s">
        <v>682</v>
      </c>
      <c r="AL472" s="14" t="s">
        <v>76</v>
      </c>
      <c r="AM472" s="39" t="s">
        <v>58</v>
      </c>
      <c r="AN472" s="39" t="s">
        <v>59</v>
      </c>
      <c r="AO472" s="39" t="s">
        <v>77</v>
      </c>
      <c r="AP472" s="39" t="s">
        <v>61</v>
      </c>
      <c r="AQ472" s="20"/>
      <c r="AR472" s="20"/>
      <c r="AS472" s="20"/>
      <c r="AT472" s="20"/>
      <c r="AU472" s="20"/>
      <c r="AV472" s="20"/>
      <c r="AW472" s="20"/>
      <c r="AX472" s="20"/>
      <c r="AY472" s="20"/>
      <c r="AZ472" s="20"/>
      <c r="BA472" s="20"/>
      <c r="BB472" s="20"/>
    </row>
    <row r="473" spans="1:54" ht="26.1" customHeight="1" x14ac:dyDescent="0.25">
      <c r="A473" s="21">
        <v>510</v>
      </c>
      <c r="B473" s="39" t="s">
        <v>19</v>
      </c>
      <c r="C473" s="13" t="s">
        <v>253</v>
      </c>
      <c r="D473" s="13">
        <v>34005</v>
      </c>
      <c r="E473" s="13" t="s">
        <v>251</v>
      </c>
      <c r="F473" s="13">
        <v>45979</v>
      </c>
      <c r="G473" s="13" t="s">
        <v>365</v>
      </c>
      <c r="H473" s="13" t="s">
        <v>360</v>
      </c>
      <c r="I473" s="13" t="s">
        <v>85</v>
      </c>
      <c r="J473" s="13" t="s">
        <v>92</v>
      </c>
      <c r="K473" s="13" t="s">
        <v>368</v>
      </c>
      <c r="L473" s="4">
        <v>2399</v>
      </c>
      <c r="M473" s="4">
        <v>30001</v>
      </c>
      <c r="N473" s="14" t="s">
        <v>37</v>
      </c>
      <c r="O473" s="15" t="s">
        <v>679</v>
      </c>
      <c r="P473" s="68">
        <v>29</v>
      </c>
      <c r="Q473" s="61">
        <v>0</v>
      </c>
      <c r="R473" s="65">
        <f t="shared" si="81"/>
        <v>1.3134057971014492E-2</v>
      </c>
      <c r="S473" s="65">
        <f t="shared" si="82"/>
        <v>0</v>
      </c>
      <c r="T473" s="15">
        <v>0.76047613000194902</v>
      </c>
      <c r="U473" s="15">
        <v>0</v>
      </c>
      <c r="V473" s="15">
        <f t="shared" si="83"/>
        <v>-0.76047613000194902</v>
      </c>
      <c r="W473" s="15">
        <f t="shared" si="84"/>
        <v>-100</v>
      </c>
      <c r="X473" s="15">
        <v>0.62075856727655598</v>
      </c>
      <c r="Y473" s="15">
        <v>0</v>
      </c>
      <c r="Z473" s="15">
        <f t="shared" si="85"/>
        <v>-0.62075856727655598</v>
      </c>
      <c r="AA473" s="16">
        <f t="shared" si="86"/>
        <v>-100</v>
      </c>
      <c r="AB473" s="13">
        <v>0.76</v>
      </c>
      <c r="AC473" s="13">
        <v>0</v>
      </c>
      <c r="AD473" s="13">
        <v>0</v>
      </c>
      <c r="AE473" s="13">
        <v>0</v>
      </c>
      <c r="AF473" s="53">
        <f t="shared" si="80"/>
        <v>0</v>
      </c>
      <c r="AG473" s="53" t="str">
        <f>IFERROR((((Y473)/Q473)*24),"0.00")</f>
        <v>0.00</v>
      </c>
      <c r="AH473" s="53">
        <f t="shared" si="87"/>
        <v>0</v>
      </c>
      <c r="AI473" s="53" t="str">
        <f t="shared" si="88"/>
        <v>0.00</v>
      </c>
      <c r="AJ473" s="44">
        <v>221112</v>
      </c>
      <c r="AK473" s="15" t="s">
        <v>682</v>
      </c>
      <c r="AL473" s="14" t="s">
        <v>76</v>
      </c>
      <c r="AM473" s="39" t="s">
        <v>58</v>
      </c>
      <c r="AN473" s="39" t="s">
        <v>59</v>
      </c>
      <c r="AO473" s="39" t="s">
        <v>77</v>
      </c>
      <c r="AP473" s="39" t="s">
        <v>61</v>
      </c>
      <c r="AQ473" s="20"/>
      <c r="AR473" s="20"/>
      <c r="AS473" s="20"/>
      <c r="AT473" s="20"/>
      <c r="AU473" s="20"/>
      <c r="AV473" s="20"/>
      <c r="AW473" s="20"/>
      <c r="AX473" s="20"/>
      <c r="AY473" s="20"/>
      <c r="AZ473" s="20"/>
      <c r="BA473" s="20"/>
      <c r="BB473" s="20"/>
    </row>
    <row r="474" spans="1:54" ht="26.1" customHeight="1" x14ac:dyDescent="0.25">
      <c r="A474" s="21">
        <v>1713</v>
      </c>
      <c r="B474" s="39" t="s">
        <v>19</v>
      </c>
      <c r="C474" s="13" t="s">
        <v>253</v>
      </c>
      <c r="D474" s="13">
        <v>34005</v>
      </c>
      <c r="E474" s="13" t="s">
        <v>251</v>
      </c>
      <c r="F474" s="13">
        <v>45979</v>
      </c>
      <c r="G474" s="13" t="s">
        <v>365</v>
      </c>
      <c r="H474" s="13" t="s">
        <v>360</v>
      </c>
      <c r="I474" s="13" t="s">
        <v>85</v>
      </c>
      <c r="J474" s="13" t="s">
        <v>92</v>
      </c>
      <c r="K474" s="13" t="s">
        <v>368</v>
      </c>
      <c r="L474" s="4">
        <v>2399</v>
      </c>
      <c r="M474" s="4">
        <v>30001</v>
      </c>
      <c r="N474" s="14" t="s">
        <v>34</v>
      </c>
      <c r="O474" s="15" t="s">
        <v>679</v>
      </c>
      <c r="P474" s="68">
        <v>29</v>
      </c>
      <c r="Q474" s="61">
        <v>0</v>
      </c>
      <c r="R474" s="65">
        <f t="shared" si="81"/>
        <v>1.3134057971014492E-2</v>
      </c>
      <c r="S474" s="65">
        <f t="shared" si="82"/>
        <v>0</v>
      </c>
      <c r="T474" s="15">
        <v>3.8018567812711998E-2</v>
      </c>
      <c r="U474" s="15">
        <v>0</v>
      </c>
      <c r="V474" s="15">
        <f t="shared" si="83"/>
        <v>-3.8018567812711998E-2</v>
      </c>
      <c r="W474" s="15">
        <f t="shared" si="84"/>
        <v>-100</v>
      </c>
      <c r="X474" s="15">
        <v>3.1033652147984293E-2</v>
      </c>
      <c r="Y474" s="15">
        <v>0</v>
      </c>
      <c r="Z474" s="15">
        <f t="shared" si="85"/>
        <v>-3.1033652147984293E-2</v>
      </c>
      <c r="AA474" s="16">
        <f t="shared" si="86"/>
        <v>-100</v>
      </c>
      <c r="AB474" s="13">
        <v>0.04</v>
      </c>
      <c r="AC474" s="13">
        <v>19.12</v>
      </c>
      <c r="AD474" s="13">
        <v>0</v>
      </c>
      <c r="AE474" s="13">
        <v>0</v>
      </c>
      <c r="AF474" s="53">
        <f t="shared" si="80"/>
        <v>9.5600000000000008E-3</v>
      </c>
      <c r="AG474" s="53">
        <f>IFERROR(AF474+(AF474*(AA474/100)),"0.00")</f>
        <v>0</v>
      </c>
      <c r="AH474" s="53">
        <f t="shared" si="87"/>
        <v>-9.5600000000000008E-3</v>
      </c>
      <c r="AI474" s="53">
        <f t="shared" si="88"/>
        <v>-100</v>
      </c>
      <c r="AJ474" s="44">
        <v>221112</v>
      </c>
      <c r="AK474" s="15" t="s">
        <v>682</v>
      </c>
      <c r="AL474" s="14" t="s">
        <v>76</v>
      </c>
      <c r="AM474" s="39" t="s">
        <v>58</v>
      </c>
      <c r="AN474" s="39" t="s">
        <v>59</v>
      </c>
      <c r="AO474" s="39" t="s">
        <v>77</v>
      </c>
      <c r="AP474" s="39" t="s">
        <v>61</v>
      </c>
      <c r="AQ474" s="20"/>
      <c r="AR474" s="20"/>
      <c r="AS474" s="20"/>
      <c r="AT474" s="20"/>
      <c r="AU474" s="20"/>
      <c r="AV474" s="20"/>
      <c r="AW474" s="20"/>
      <c r="AX474" s="20"/>
      <c r="AY474" s="20"/>
      <c r="AZ474" s="20"/>
      <c r="BA474" s="20"/>
      <c r="BB474" s="20"/>
    </row>
    <row r="475" spans="1:54" ht="26.1" customHeight="1" x14ac:dyDescent="0.25">
      <c r="A475" s="21">
        <v>1923</v>
      </c>
      <c r="B475" s="39" t="s">
        <v>19</v>
      </c>
      <c r="C475" s="13" t="s">
        <v>253</v>
      </c>
      <c r="D475" s="13">
        <v>34005</v>
      </c>
      <c r="E475" s="13" t="s">
        <v>251</v>
      </c>
      <c r="F475" s="13">
        <v>45979</v>
      </c>
      <c r="G475" s="13" t="s">
        <v>365</v>
      </c>
      <c r="H475" s="13" t="s">
        <v>360</v>
      </c>
      <c r="I475" s="13" t="s">
        <v>85</v>
      </c>
      <c r="J475" s="13" t="s">
        <v>92</v>
      </c>
      <c r="K475" s="13" t="s">
        <v>368</v>
      </c>
      <c r="L475" s="4">
        <v>2399</v>
      </c>
      <c r="M475" s="4">
        <v>30001</v>
      </c>
      <c r="N475" s="14" t="s">
        <v>35</v>
      </c>
      <c r="O475" s="15" t="s">
        <v>679</v>
      </c>
      <c r="P475" s="68">
        <v>29</v>
      </c>
      <c r="Q475" s="61">
        <v>0</v>
      </c>
      <c r="R475" s="65">
        <f t="shared" si="81"/>
        <v>1.3134057971014492E-2</v>
      </c>
      <c r="S475" s="65">
        <f t="shared" si="82"/>
        <v>0</v>
      </c>
      <c r="T475" s="15">
        <v>0.438981666062293</v>
      </c>
      <c r="U475" s="15">
        <v>0</v>
      </c>
      <c r="V475" s="15">
        <f t="shared" si="83"/>
        <v>-0.438981666062293</v>
      </c>
      <c r="W475" s="15">
        <f t="shared" si="84"/>
        <v>-100</v>
      </c>
      <c r="X475" s="15">
        <v>0.3583302872173077</v>
      </c>
      <c r="Y475" s="15">
        <v>0</v>
      </c>
      <c r="Z475" s="15">
        <f t="shared" si="85"/>
        <v>-0.3583302872173077</v>
      </c>
      <c r="AA475" s="16">
        <f t="shared" si="86"/>
        <v>-100</v>
      </c>
      <c r="AB475" s="13">
        <v>0.44</v>
      </c>
      <c r="AC475" s="13">
        <v>219.49</v>
      </c>
      <c r="AD475" s="13">
        <v>0</v>
      </c>
      <c r="AE475" s="13">
        <v>0</v>
      </c>
      <c r="AF475" s="53">
        <f t="shared" si="80"/>
        <v>0.10974500000000001</v>
      </c>
      <c r="AG475" s="53">
        <f>IFERROR(AF475+(AF475*(AA475/100)),"0.00")</f>
        <v>0</v>
      </c>
      <c r="AH475" s="53">
        <f t="shared" si="87"/>
        <v>-0.10974500000000001</v>
      </c>
      <c r="AI475" s="53">
        <f t="shared" si="88"/>
        <v>-100</v>
      </c>
      <c r="AJ475" s="44">
        <v>221112</v>
      </c>
      <c r="AK475" s="15" t="s">
        <v>682</v>
      </c>
      <c r="AL475" s="14" t="s">
        <v>76</v>
      </c>
      <c r="AM475" s="39" t="s">
        <v>58</v>
      </c>
      <c r="AN475" s="39" t="s">
        <v>59</v>
      </c>
      <c r="AO475" s="39" t="s">
        <v>77</v>
      </c>
      <c r="AP475" s="39" t="s">
        <v>61</v>
      </c>
      <c r="AQ475" s="20"/>
      <c r="AR475" s="20"/>
      <c r="AS475" s="20"/>
      <c r="AT475" s="20"/>
      <c r="AU475" s="20"/>
      <c r="AV475" s="20"/>
      <c r="AW475" s="20"/>
      <c r="AX475" s="20"/>
      <c r="AY475" s="20"/>
      <c r="AZ475" s="20"/>
      <c r="BA475" s="20"/>
      <c r="BB475" s="20"/>
    </row>
    <row r="476" spans="1:54" ht="26.1" customHeight="1" x14ac:dyDescent="0.25">
      <c r="A476" s="21">
        <v>2048</v>
      </c>
      <c r="B476" s="40" t="s">
        <v>19</v>
      </c>
      <c r="C476" s="13" t="s">
        <v>253</v>
      </c>
      <c r="D476" s="13">
        <v>34005</v>
      </c>
      <c r="E476" s="13" t="s">
        <v>251</v>
      </c>
      <c r="F476" s="13">
        <v>45979</v>
      </c>
      <c r="G476" s="13" t="s">
        <v>365</v>
      </c>
      <c r="H476" s="13" t="s">
        <v>360</v>
      </c>
      <c r="I476" s="13" t="s">
        <v>85</v>
      </c>
      <c r="J476" s="13" t="s">
        <v>92</v>
      </c>
      <c r="K476" s="13" t="s">
        <v>368</v>
      </c>
      <c r="L476" s="4">
        <v>2399</v>
      </c>
      <c r="M476" s="4">
        <v>30001</v>
      </c>
      <c r="N476" s="13" t="s">
        <v>36</v>
      </c>
      <c r="O476" s="15" t="s">
        <v>679</v>
      </c>
      <c r="P476" s="68">
        <v>29</v>
      </c>
      <c r="Q476" s="61">
        <v>0</v>
      </c>
      <c r="R476" s="65">
        <f t="shared" si="81"/>
        <v>1.3134057971014492E-2</v>
      </c>
      <c r="S476" s="65">
        <f t="shared" si="82"/>
        <v>0</v>
      </c>
      <c r="T476" s="15">
        <v>1.6008689400034899</v>
      </c>
      <c r="U476" s="15">
        <v>0</v>
      </c>
      <c r="V476" s="15">
        <f t="shared" si="83"/>
        <v>-1.6008689400034899</v>
      </c>
      <c r="W476" s="15">
        <f t="shared" si="84"/>
        <v>-100</v>
      </c>
      <c r="X476" s="15">
        <v>1.3067512185970189</v>
      </c>
      <c r="Y476" s="15">
        <v>0</v>
      </c>
      <c r="Z476" s="15">
        <f t="shared" si="85"/>
        <v>-1.3067512185970189</v>
      </c>
      <c r="AA476" s="16">
        <f t="shared" si="86"/>
        <v>-100</v>
      </c>
      <c r="AB476" s="13">
        <v>1.36</v>
      </c>
      <c r="AC476" s="13">
        <v>677.8</v>
      </c>
      <c r="AD476" s="13">
        <v>1.36</v>
      </c>
      <c r="AE476" s="13">
        <v>0</v>
      </c>
      <c r="AF476" s="53">
        <f t="shared" si="80"/>
        <v>0.33889999999999998</v>
      </c>
      <c r="AG476" s="53">
        <f>IFERROR(AF476+(AF476*(AA476/100)),"0.00")</f>
        <v>0</v>
      </c>
      <c r="AH476" s="53">
        <f t="shared" si="87"/>
        <v>-0.33889999999999998</v>
      </c>
      <c r="AI476" s="53">
        <f t="shared" si="88"/>
        <v>-100</v>
      </c>
      <c r="AJ476" s="44">
        <v>221112</v>
      </c>
      <c r="AK476" s="15" t="s">
        <v>682</v>
      </c>
      <c r="AL476" s="14" t="s">
        <v>76</v>
      </c>
      <c r="AM476" s="39" t="s">
        <v>58</v>
      </c>
      <c r="AN476" s="39" t="s">
        <v>59</v>
      </c>
      <c r="AO476" s="39" t="s">
        <v>77</v>
      </c>
      <c r="AP476" s="39" t="s">
        <v>61</v>
      </c>
      <c r="AQ476" s="59"/>
      <c r="AR476" s="20"/>
      <c r="AS476" s="20"/>
      <c r="AT476" s="20"/>
      <c r="AU476" s="20"/>
      <c r="AV476" s="20"/>
      <c r="AW476" s="20"/>
      <c r="AX476" s="20"/>
      <c r="AY476" s="20"/>
      <c r="AZ476" s="20"/>
      <c r="BA476" s="20"/>
      <c r="BB476" s="20"/>
    </row>
    <row r="477" spans="1:54" ht="26.1" customHeight="1" x14ac:dyDescent="0.25">
      <c r="A477" s="21">
        <v>511</v>
      </c>
      <c r="B477" s="39" t="s">
        <v>19</v>
      </c>
      <c r="C477" s="13" t="s">
        <v>253</v>
      </c>
      <c r="D477" s="13">
        <v>34005</v>
      </c>
      <c r="E477" s="13" t="s">
        <v>251</v>
      </c>
      <c r="F477" s="13">
        <v>45979</v>
      </c>
      <c r="G477" s="13" t="s">
        <v>365</v>
      </c>
      <c r="H477" s="13" t="s">
        <v>362</v>
      </c>
      <c r="I477" s="13" t="s">
        <v>85</v>
      </c>
      <c r="J477" s="13" t="s">
        <v>92</v>
      </c>
      <c r="K477" s="13" t="s">
        <v>370</v>
      </c>
      <c r="L477" s="4">
        <v>2399</v>
      </c>
      <c r="M477" s="4">
        <v>32001</v>
      </c>
      <c r="N477" s="14" t="s">
        <v>40</v>
      </c>
      <c r="O477" s="15" t="s">
        <v>679</v>
      </c>
      <c r="P477" s="68">
        <v>25</v>
      </c>
      <c r="Q477" s="61">
        <v>0</v>
      </c>
      <c r="R477" s="65">
        <f t="shared" si="81"/>
        <v>1.1322463768115942E-2</v>
      </c>
      <c r="S477" s="65">
        <f t="shared" si="82"/>
        <v>0</v>
      </c>
      <c r="T477" s="15">
        <v>8.9991670952594999E-2</v>
      </c>
      <c r="U477" s="15">
        <v>0</v>
      </c>
      <c r="V477" s="15">
        <f t="shared" si="83"/>
        <v>-8.9991670952594999E-2</v>
      </c>
      <c r="W477" s="15">
        <f t="shared" si="84"/>
        <v>-100</v>
      </c>
      <c r="X477" s="15">
        <v>7.8531353774919002E-2</v>
      </c>
      <c r="Y477" s="15">
        <v>0</v>
      </c>
      <c r="Z477" s="15">
        <f t="shared" si="85"/>
        <v>-7.8531353774919002E-2</v>
      </c>
      <c r="AA477" s="16">
        <f t="shared" si="86"/>
        <v>-100</v>
      </c>
      <c r="AB477" s="13">
        <v>0.09</v>
      </c>
      <c r="AC477" s="13">
        <v>0</v>
      </c>
      <c r="AD477" s="13">
        <v>0</v>
      </c>
      <c r="AE477" s="13">
        <v>0</v>
      </c>
      <c r="AF477" s="53">
        <f t="shared" si="80"/>
        <v>0</v>
      </c>
      <c r="AG477" s="53" t="str">
        <f>IFERROR((((Y477)/Q477)*24),"0.00")</f>
        <v>0.00</v>
      </c>
      <c r="AH477" s="53">
        <f t="shared" si="87"/>
        <v>0</v>
      </c>
      <c r="AI477" s="53" t="str">
        <f t="shared" si="88"/>
        <v>0.00</v>
      </c>
      <c r="AJ477" s="44">
        <v>221112</v>
      </c>
      <c r="AK477" s="15" t="s">
        <v>682</v>
      </c>
      <c r="AL477" s="14" t="s">
        <v>76</v>
      </c>
      <c r="AM477" s="39" t="s">
        <v>58</v>
      </c>
      <c r="AN477" s="39" t="s">
        <v>59</v>
      </c>
      <c r="AO477" s="39" t="s">
        <v>77</v>
      </c>
      <c r="AP477" s="39" t="s">
        <v>61</v>
      </c>
      <c r="AQ477" s="20"/>
      <c r="AR477" s="20"/>
      <c r="AS477" s="20"/>
      <c r="AT477" s="20"/>
      <c r="AU477" s="20"/>
      <c r="AV477" s="20"/>
      <c r="AW477" s="20"/>
      <c r="AX477" s="20"/>
      <c r="AY477" s="20"/>
      <c r="AZ477" s="20"/>
      <c r="BA477" s="20"/>
      <c r="BB477" s="20"/>
    </row>
    <row r="478" spans="1:54" ht="26.1" customHeight="1" x14ac:dyDescent="0.25">
      <c r="A478" s="21">
        <v>512</v>
      </c>
      <c r="B478" s="39" t="s">
        <v>19</v>
      </c>
      <c r="C478" s="13" t="s">
        <v>253</v>
      </c>
      <c r="D478" s="13">
        <v>34005</v>
      </c>
      <c r="E478" s="13" t="s">
        <v>251</v>
      </c>
      <c r="F478" s="13">
        <v>45979</v>
      </c>
      <c r="G478" s="13" t="s">
        <v>365</v>
      </c>
      <c r="H478" s="13" t="s">
        <v>362</v>
      </c>
      <c r="I478" s="13" t="s">
        <v>85</v>
      </c>
      <c r="J478" s="13" t="s">
        <v>92</v>
      </c>
      <c r="K478" s="13" t="s">
        <v>370</v>
      </c>
      <c r="L478" s="4">
        <v>2399</v>
      </c>
      <c r="M478" s="4">
        <v>32001</v>
      </c>
      <c r="N478" s="14" t="s">
        <v>38</v>
      </c>
      <c r="O478" s="15" t="s">
        <v>679</v>
      </c>
      <c r="P478" s="68">
        <v>25</v>
      </c>
      <c r="Q478" s="61">
        <v>0</v>
      </c>
      <c r="R478" s="65">
        <f t="shared" si="81"/>
        <v>1.1322463768115942E-2</v>
      </c>
      <c r="S478" s="65">
        <f t="shared" si="82"/>
        <v>0</v>
      </c>
      <c r="T478" s="15">
        <v>2.1999957231647601E-2</v>
      </c>
      <c r="U478" s="15">
        <v>0</v>
      </c>
      <c r="V478" s="15">
        <f t="shared" si="83"/>
        <v>-2.1999957231647601E-2</v>
      </c>
      <c r="W478" s="15">
        <f t="shared" si="84"/>
        <v>-100</v>
      </c>
      <c r="X478" s="15">
        <v>1.9198292532002309E-2</v>
      </c>
      <c r="Y478" s="15">
        <v>0</v>
      </c>
      <c r="Z478" s="15">
        <f t="shared" si="85"/>
        <v>-1.9198292532002309E-2</v>
      </c>
      <c r="AA478" s="16">
        <f t="shared" si="86"/>
        <v>-100</v>
      </c>
      <c r="AB478" s="13">
        <v>0.02</v>
      </c>
      <c r="AC478" s="13">
        <v>0</v>
      </c>
      <c r="AD478" s="13">
        <v>0</v>
      </c>
      <c r="AE478" s="13">
        <v>0</v>
      </c>
      <c r="AF478" s="53">
        <f t="shared" si="80"/>
        <v>0</v>
      </c>
      <c r="AG478" s="53" t="str">
        <f>IFERROR((((Y478)/Q478)*24),"0.00")</f>
        <v>0.00</v>
      </c>
      <c r="AH478" s="53">
        <f t="shared" si="87"/>
        <v>0</v>
      </c>
      <c r="AI478" s="53" t="str">
        <f t="shared" si="88"/>
        <v>0.00</v>
      </c>
      <c r="AJ478" s="44">
        <v>221112</v>
      </c>
      <c r="AK478" s="15" t="s">
        <v>682</v>
      </c>
      <c r="AL478" s="14" t="s">
        <v>76</v>
      </c>
      <c r="AM478" s="39" t="s">
        <v>58</v>
      </c>
      <c r="AN478" s="39" t="s">
        <v>59</v>
      </c>
      <c r="AO478" s="39" t="s">
        <v>77</v>
      </c>
      <c r="AP478" s="39" t="s">
        <v>61</v>
      </c>
      <c r="AQ478" s="20"/>
      <c r="AR478" s="20"/>
      <c r="AS478" s="20"/>
      <c r="AT478" s="20"/>
      <c r="AU478" s="20"/>
      <c r="AV478" s="20"/>
      <c r="AW478" s="20"/>
      <c r="AX478" s="20"/>
      <c r="AY478" s="20"/>
      <c r="AZ478" s="20"/>
      <c r="BA478" s="20"/>
      <c r="BB478" s="20"/>
    </row>
    <row r="479" spans="1:54" ht="26.1" customHeight="1" x14ac:dyDescent="0.25">
      <c r="A479" s="21">
        <v>513</v>
      </c>
      <c r="B479" s="39" t="s">
        <v>19</v>
      </c>
      <c r="C479" s="13" t="s">
        <v>253</v>
      </c>
      <c r="D479" s="13">
        <v>34005</v>
      </c>
      <c r="E479" s="13" t="s">
        <v>251</v>
      </c>
      <c r="F479" s="13">
        <v>45979</v>
      </c>
      <c r="G479" s="13" t="s">
        <v>365</v>
      </c>
      <c r="H479" s="13" t="s">
        <v>362</v>
      </c>
      <c r="I479" s="13" t="s">
        <v>85</v>
      </c>
      <c r="J479" s="13" t="s">
        <v>92</v>
      </c>
      <c r="K479" s="13" t="s">
        <v>370</v>
      </c>
      <c r="L479" s="4">
        <v>2399</v>
      </c>
      <c r="M479" s="4">
        <v>32001</v>
      </c>
      <c r="N479" s="14" t="s">
        <v>39</v>
      </c>
      <c r="O479" s="15" t="s">
        <v>679</v>
      </c>
      <c r="P479" s="68">
        <v>25</v>
      </c>
      <c r="Q479" s="61">
        <v>0</v>
      </c>
      <c r="R479" s="65">
        <f t="shared" si="81"/>
        <v>1.1322463768115942E-2</v>
      </c>
      <c r="S479" s="65">
        <f t="shared" si="82"/>
        <v>0</v>
      </c>
      <c r="T479" s="15">
        <v>2.1999957231647601E-2</v>
      </c>
      <c r="U479" s="15">
        <v>0</v>
      </c>
      <c r="V479" s="15">
        <f t="shared" si="83"/>
        <v>-2.1999957231647601E-2</v>
      </c>
      <c r="W479" s="15">
        <f t="shared" si="84"/>
        <v>-100</v>
      </c>
      <c r="X479" s="15">
        <v>1.9198292532002309E-2</v>
      </c>
      <c r="Y479" s="15">
        <v>0</v>
      </c>
      <c r="Z479" s="15">
        <f t="shared" si="85"/>
        <v>-1.9198292532002309E-2</v>
      </c>
      <c r="AA479" s="16">
        <f t="shared" si="86"/>
        <v>-100</v>
      </c>
      <c r="AB479" s="13">
        <v>0.02</v>
      </c>
      <c r="AC479" s="13">
        <v>0</v>
      </c>
      <c r="AD479" s="13">
        <v>0</v>
      </c>
      <c r="AE479" s="13">
        <v>0</v>
      </c>
      <c r="AF479" s="53">
        <f t="shared" si="80"/>
        <v>0</v>
      </c>
      <c r="AG479" s="53" t="str">
        <f>IFERROR((((Y479)/Q479)*24),"0.00")</f>
        <v>0.00</v>
      </c>
      <c r="AH479" s="53">
        <f t="shared" si="87"/>
        <v>0</v>
      </c>
      <c r="AI479" s="53" t="str">
        <f t="shared" si="88"/>
        <v>0.00</v>
      </c>
      <c r="AJ479" s="44">
        <v>221112</v>
      </c>
      <c r="AK479" s="15" t="s">
        <v>682</v>
      </c>
      <c r="AL479" s="14" t="s">
        <v>76</v>
      </c>
      <c r="AM479" s="39" t="s">
        <v>58</v>
      </c>
      <c r="AN479" s="39" t="s">
        <v>59</v>
      </c>
      <c r="AO479" s="39" t="s">
        <v>77</v>
      </c>
      <c r="AP479" s="39" t="s">
        <v>61</v>
      </c>
      <c r="AQ479" s="20"/>
      <c r="AR479" s="20"/>
      <c r="AS479" s="20"/>
      <c r="AT479" s="20"/>
      <c r="AU479" s="20"/>
      <c r="AV479" s="20"/>
      <c r="AW479" s="20"/>
      <c r="AX479" s="20"/>
      <c r="AY479" s="20"/>
      <c r="AZ479" s="20"/>
      <c r="BA479" s="20"/>
      <c r="BB479" s="20"/>
    </row>
    <row r="480" spans="1:54" ht="26.1" customHeight="1" x14ac:dyDescent="0.25">
      <c r="A480" s="21">
        <v>514</v>
      </c>
      <c r="B480" s="39" t="s">
        <v>19</v>
      </c>
      <c r="C480" s="13" t="s">
        <v>253</v>
      </c>
      <c r="D480" s="13">
        <v>34005</v>
      </c>
      <c r="E480" s="13" t="s">
        <v>251</v>
      </c>
      <c r="F480" s="13">
        <v>45979</v>
      </c>
      <c r="G480" s="13" t="s">
        <v>365</v>
      </c>
      <c r="H480" s="13" t="s">
        <v>362</v>
      </c>
      <c r="I480" s="13" t="s">
        <v>85</v>
      </c>
      <c r="J480" s="13" t="s">
        <v>92</v>
      </c>
      <c r="K480" s="13" t="s">
        <v>370</v>
      </c>
      <c r="L480" s="4">
        <v>2399</v>
      </c>
      <c r="M480" s="4">
        <v>32001</v>
      </c>
      <c r="N480" s="14" t="s">
        <v>37</v>
      </c>
      <c r="O480" s="15" t="s">
        <v>679</v>
      </c>
      <c r="P480" s="68">
        <v>25</v>
      </c>
      <c r="Q480" s="61">
        <v>0</v>
      </c>
      <c r="R480" s="65">
        <f t="shared" si="81"/>
        <v>1.1322463768115942E-2</v>
      </c>
      <c r="S480" s="65">
        <f t="shared" si="82"/>
        <v>0</v>
      </c>
      <c r="T480" s="15">
        <v>0.36810351000098401</v>
      </c>
      <c r="U480" s="15">
        <v>0</v>
      </c>
      <c r="V480" s="15">
        <f t="shared" si="83"/>
        <v>-0.36810351000098401</v>
      </c>
      <c r="W480" s="15">
        <f t="shared" si="84"/>
        <v>-100</v>
      </c>
      <c r="X480" s="15">
        <v>0.32122602751655632</v>
      </c>
      <c r="Y480" s="15">
        <v>0</v>
      </c>
      <c r="Z480" s="15">
        <f t="shared" si="85"/>
        <v>-0.32122602751655632</v>
      </c>
      <c r="AA480" s="16">
        <f t="shared" si="86"/>
        <v>-100</v>
      </c>
      <c r="AB480" s="13">
        <v>0.37</v>
      </c>
      <c r="AC480" s="13">
        <v>0</v>
      </c>
      <c r="AD480" s="13">
        <v>0</v>
      </c>
      <c r="AE480" s="13">
        <v>0</v>
      </c>
      <c r="AF480" s="53">
        <f t="shared" si="80"/>
        <v>0</v>
      </c>
      <c r="AG480" s="53" t="str">
        <f>IFERROR((((Y480)/Q480)*24),"0.00")</f>
        <v>0.00</v>
      </c>
      <c r="AH480" s="53">
        <f t="shared" si="87"/>
        <v>0</v>
      </c>
      <c r="AI480" s="53" t="str">
        <f t="shared" si="88"/>
        <v>0.00</v>
      </c>
      <c r="AJ480" s="44">
        <v>221112</v>
      </c>
      <c r="AK480" s="15" t="s">
        <v>682</v>
      </c>
      <c r="AL480" s="14" t="s">
        <v>76</v>
      </c>
      <c r="AM480" s="39" t="s">
        <v>58</v>
      </c>
      <c r="AN480" s="39" t="s">
        <v>59</v>
      </c>
      <c r="AO480" s="39" t="s">
        <v>77</v>
      </c>
      <c r="AP480" s="39" t="s">
        <v>61</v>
      </c>
      <c r="AQ480" s="20"/>
      <c r="AR480" s="20"/>
      <c r="AS480" s="20"/>
      <c r="AT480" s="20"/>
      <c r="AU480" s="20"/>
      <c r="AV480" s="20"/>
      <c r="AW480" s="20"/>
      <c r="AX480" s="20"/>
      <c r="AY480" s="20"/>
      <c r="AZ480" s="20"/>
      <c r="BA480" s="20"/>
      <c r="BB480" s="20"/>
    </row>
    <row r="481" spans="1:54" ht="26.1" customHeight="1" x14ac:dyDescent="0.25">
      <c r="A481" s="21">
        <v>1664</v>
      </c>
      <c r="B481" s="39" t="s">
        <v>19</v>
      </c>
      <c r="C481" s="13" t="s">
        <v>253</v>
      </c>
      <c r="D481" s="13">
        <v>34005</v>
      </c>
      <c r="E481" s="13" t="s">
        <v>251</v>
      </c>
      <c r="F481" s="13">
        <v>45979</v>
      </c>
      <c r="G481" s="13" t="s">
        <v>365</v>
      </c>
      <c r="H481" s="13" t="s">
        <v>362</v>
      </c>
      <c r="I481" s="13" t="s">
        <v>85</v>
      </c>
      <c r="J481" s="13" t="s">
        <v>92</v>
      </c>
      <c r="K481" s="13" t="s">
        <v>370</v>
      </c>
      <c r="L481" s="4">
        <v>2399</v>
      </c>
      <c r="M481" s="4">
        <v>32001</v>
      </c>
      <c r="N481" s="14" t="s">
        <v>34</v>
      </c>
      <c r="O481" s="15" t="s">
        <v>679</v>
      </c>
      <c r="P481" s="68">
        <v>25</v>
      </c>
      <c r="Q481" s="61">
        <v>0</v>
      </c>
      <c r="R481" s="65">
        <f t="shared" si="81"/>
        <v>1.1322463768115942E-2</v>
      </c>
      <c r="S481" s="65">
        <f t="shared" si="82"/>
        <v>0</v>
      </c>
      <c r="T481" s="15">
        <v>1.8996684091041102E-2</v>
      </c>
      <c r="U481" s="15">
        <v>0</v>
      </c>
      <c r="V481" s="15">
        <f t="shared" si="83"/>
        <v>-1.8996684091041102E-2</v>
      </c>
      <c r="W481" s="15">
        <f t="shared" si="84"/>
        <v>-100</v>
      </c>
      <c r="X481" s="15">
        <v>1.657748215042908E-2</v>
      </c>
      <c r="Y481" s="15">
        <v>0</v>
      </c>
      <c r="Z481" s="15">
        <f t="shared" si="85"/>
        <v>-1.657748215042908E-2</v>
      </c>
      <c r="AA481" s="16">
        <f t="shared" si="86"/>
        <v>-100</v>
      </c>
      <c r="AB481" s="13">
        <v>0.02</v>
      </c>
      <c r="AC481" s="13">
        <v>9.25</v>
      </c>
      <c r="AD481" s="13">
        <v>0</v>
      </c>
      <c r="AE481" s="13">
        <v>0</v>
      </c>
      <c r="AF481" s="53">
        <f t="shared" si="80"/>
        <v>4.6249999999999998E-3</v>
      </c>
      <c r="AG481" s="53" t="str">
        <f>IFERROR((((Y481)/Q481)*24),"0.00")</f>
        <v>0.00</v>
      </c>
      <c r="AH481" s="53">
        <f t="shared" si="87"/>
        <v>-4.6249999999999998E-3</v>
      </c>
      <c r="AI481" s="53">
        <f t="shared" si="88"/>
        <v>-100</v>
      </c>
      <c r="AJ481" s="44">
        <v>221112</v>
      </c>
      <c r="AK481" s="15" t="s">
        <v>682</v>
      </c>
      <c r="AL481" s="14" t="s">
        <v>76</v>
      </c>
      <c r="AM481" s="39" t="s">
        <v>58</v>
      </c>
      <c r="AN481" s="39" t="s">
        <v>59</v>
      </c>
      <c r="AO481" s="39" t="s">
        <v>77</v>
      </c>
      <c r="AP481" s="39" t="s">
        <v>61</v>
      </c>
      <c r="AQ481" s="20"/>
      <c r="AR481" s="20"/>
      <c r="AS481" s="20"/>
      <c r="AT481" s="20"/>
      <c r="AU481" s="20"/>
      <c r="AV481" s="20"/>
      <c r="AW481" s="20"/>
      <c r="AX481" s="20"/>
      <c r="AY481" s="20"/>
      <c r="AZ481" s="20"/>
      <c r="BA481" s="20"/>
      <c r="BB481" s="20"/>
    </row>
    <row r="482" spans="1:54" ht="26.1" customHeight="1" x14ac:dyDescent="0.25">
      <c r="A482" s="21">
        <v>1841</v>
      </c>
      <c r="B482" s="39" t="s">
        <v>19</v>
      </c>
      <c r="C482" s="13" t="s">
        <v>253</v>
      </c>
      <c r="D482" s="13">
        <v>34005</v>
      </c>
      <c r="E482" s="13" t="s">
        <v>251</v>
      </c>
      <c r="F482" s="13">
        <v>45979</v>
      </c>
      <c r="G482" s="13" t="s">
        <v>365</v>
      </c>
      <c r="H482" s="13" t="s">
        <v>362</v>
      </c>
      <c r="I482" s="13" t="s">
        <v>85</v>
      </c>
      <c r="J482" s="13" t="s">
        <v>92</v>
      </c>
      <c r="K482" s="13" t="s">
        <v>370</v>
      </c>
      <c r="L482" s="4">
        <v>2399</v>
      </c>
      <c r="M482" s="4">
        <v>32001</v>
      </c>
      <c r="N482" s="14" t="s">
        <v>35</v>
      </c>
      <c r="O482" s="15" t="s">
        <v>679</v>
      </c>
      <c r="P482" s="68">
        <v>25</v>
      </c>
      <c r="Q482" s="61">
        <v>0</v>
      </c>
      <c r="R482" s="65">
        <f t="shared" si="81"/>
        <v>1.1322463768115942E-2</v>
      </c>
      <c r="S482" s="65">
        <f t="shared" si="82"/>
        <v>0</v>
      </c>
      <c r="T482" s="15">
        <v>0.21198757410545899</v>
      </c>
      <c r="U482" s="15">
        <v>0</v>
      </c>
      <c r="V482" s="15">
        <f t="shared" si="83"/>
        <v>-0.21198757410545899</v>
      </c>
      <c r="W482" s="15">
        <f t="shared" si="84"/>
        <v>-100</v>
      </c>
      <c r="X482" s="15">
        <v>0.18499124420894711</v>
      </c>
      <c r="Y482" s="15">
        <v>0</v>
      </c>
      <c r="Z482" s="15">
        <f t="shared" si="85"/>
        <v>-0.18499124420894711</v>
      </c>
      <c r="AA482" s="16">
        <f t="shared" si="86"/>
        <v>-100</v>
      </c>
      <c r="AB482" s="13">
        <v>0.21</v>
      </c>
      <c r="AC482" s="13">
        <v>106.19</v>
      </c>
      <c r="AD482" s="13">
        <v>0</v>
      </c>
      <c r="AE482" s="13">
        <v>0</v>
      </c>
      <c r="AF482" s="53">
        <f t="shared" si="80"/>
        <v>5.3094999999999996E-2</v>
      </c>
      <c r="AG482" s="53">
        <f>IFERROR(AF482+(AF482*(AA482/100)),"0.00")</f>
        <v>0</v>
      </c>
      <c r="AH482" s="53">
        <f t="shared" si="87"/>
        <v>-5.3094999999999996E-2</v>
      </c>
      <c r="AI482" s="53">
        <f t="shared" si="88"/>
        <v>-100</v>
      </c>
      <c r="AJ482" s="44">
        <v>221112</v>
      </c>
      <c r="AK482" s="15" t="s">
        <v>682</v>
      </c>
      <c r="AL482" s="14" t="s">
        <v>76</v>
      </c>
      <c r="AM482" s="39" t="s">
        <v>58</v>
      </c>
      <c r="AN482" s="39" t="s">
        <v>59</v>
      </c>
      <c r="AO482" s="39" t="s">
        <v>77</v>
      </c>
      <c r="AP482" s="39" t="s">
        <v>61</v>
      </c>
      <c r="AQ482" s="20"/>
      <c r="AR482" s="20"/>
      <c r="AS482" s="20"/>
      <c r="AT482" s="20"/>
      <c r="AU482" s="20"/>
      <c r="AV482" s="20"/>
      <c r="AW482" s="20"/>
      <c r="AX482" s="20"/>
      <c r="AY482" s="20"/>
      <c r="AZ482" s="20"/>
      <c r="BA482" s="20"/>
      <c r="BB482" s="20"/>
    </row>
    <row r="483" spans="1:54" ht="26.1" customHeight="1" x14ac:dyDescent="0.25">
      <c r="A483" s="21">
        <v>1949</v>
      </c>
      <c r="B483" s="40" t="s">
        <v>19</v>
      </c>
      <c r="C483" s="13" t="s">
        <v>253</v>
      </c>
      <c r="D483" s="13">
        <v>34005</v>
      </c>
      <c r="E483" s="13" t="s">
        <v>251</v>
      </c>
      <c r="F483" s="13">
        <v>45979</v>
      </c>
      <c r="G483" s="13" t="s">
        <v>365</v>
      </c>
      <c r="H483" s="13" t="s">
        <v>362</v>
      </c>
      <c r="I483" s="13" t="s">
        <v>85</v>
      </c>
      <c r="J483" s="13" t="s">
        <v>92</v>
      </c>
      <c r="K483" s="13" t="s">
        <v>370</v>
      </c>
      <c r="L483" s="4">
        <v>2399</v>
      </c>
      <c r="M483" s="4">
        <v>32001</v>
      </c>
      <c r="N483" s="13" t="s">
        <v>36</v>
      </c>
      <c r="O483" s="15" t="s">
        <v>679</v>
      </c>
      <c r="P483" s="68">
        <v>25</v>
      </c>
      <c r="Q483" s="61">
        <v>0</v>
      </c>
      <c r="R483" s="65">
        <f t="shared" si="81"/>
        <v>1.1322463768115942E-2</v>
      </c>
      <c r="S483" s="65">
        <f t="shared" si="82"/>
        <v>0</v>
      </c>
      <c r="T483" s="15">
        <v>0.71267784000115197</v>
      </c>
      <c r="U483" s="15">
        <v>0</v>
      </c>
      <c r="V483" s="15">
        <f t="shared" si="83"/>
        <v>-0.71267784000115197</v>
      </c>
      <c r="W483" s="15">
        <f t="shared" si="84"/>
        <v>-100</v>
      </c>
      <c r="X483" s="15">
        <v>0.62191928417639597</v>
      </c>
      <c r="Y483" s="15">
        <v>0</v>
      </c>
      <c r="Z483" s="15">
        <f t="shared" si="85"/>
        <v>-0.62191928417639597</v>
      </c>
      <c r="AA483" s="16">
        <f t="shared" si="86"/>
        <v>-100</v>
      </c>
      <c r="AB483" s="13">
        <v>0.66</v>
      </c>
      <c r="AC483" s="13">
        <v>327.92</v>
      </c>
      <c r="AD483" s="13">
        <v>0.66</v>
      </c>
      <c r="AE483" s="13">
        <v>0</v>
      </c>
      <c r="AF483" s="53">
        <f t="shared" si="80"/>
        <v>0.16395999999999999</v>
      </c>
      <c r="AG483" s="53">
        <f>IFERROR(AF483+(AF483*(AA483/100)),"0.00")</f>
        <v>0</v>
      </c>
      <c r="AH483" s="53">
        <f t="shared" si="87"/>
        <v>-0.16395999999999999</v>
      </c>
      <c r="AI483" s="53">
        <f t="shared" si="88"/>
        <v>-100</v>
      </c>
      <c r="AJ483" s="44">
        <v>221112</v>
      </c>
      <c r="AK483" s="15" t="s">
        <v>682</v>
      </c>
      <c r="AL483" s="14" t="s">
        <v>76</v>
      </c>
      <c r="AM483" s="39" t="s">
        <v>58</v>
      </c>
      <c r="AN483" s="39" t="s">
        <v>59</v>
      </c>
      <c r="AO483" s="39" t="s">
        <v>77</v>
      </c>
      <c r="AP483" s="39" t="s">
        <v>61</v>
      </c>
      <c r="AQ483" s="59"/>
      <c r="AR483" s="20"/>
      <c r="AS483" s="20"/>
      <c r="AT483" s="20"/>
      <c r="AU483" s="20"/>
      <c r="AV483" s="20"/>
      <c r="AW483" s="20"/>
      <c r="AX483" s="20"/>
      <c r="AY483" s="20"/>
      <c r="AZ483" s="20"/>
      <c r="BA483" s="20"/>
      <c r="BB483" s="20"/>
    </row>
    <row r="484" spans="1:54" ht="26.1" customHeight="1" x14ac:dyDescent="0.25">
      <c r="A484" s="21">
        <v>515</v>
      </c>
      <c r="B484" s="39" t="s">
        <v>19</v>
      </c>
      <c r="C484" s="13" t="s">
        <v>253</v>
      </c>
      <c r="D484" s="13">
        <v>34005</v>
      </c>
      <c r="E484" s="13" t="s">
        <v>251</v>
      </c>
      <c r="F484" s="13">
        <v>45979</v>
      </c>
      <c r="G484" s="13" t="s">
        <v>365</v>
      </c>
      <c r="H484" s="13" t="s">
        <v>300</v>
      </c>
      <c r="I484" s="13" t="s">
        <v>85</v>
      </c>
      <c r="J484" s="13" t="s">
        <v>92</v>
      </c>
      <c r="K484" s="13" t="s">
        <v>371</v>
      </c>
      <c r="L484" s="4">
        <v>2399</v>
      </c>
      <c r="M484" s="4">
        <v>34001</v>
      </c>
      <c r="N484" s="14" t="s">
        <v>40</v>
      </c>
      <c r="O484" s="15" t="s">
        <v>679</v>
      </c>
      <c r="P484" s="68">
        <v>17</v>
      </c>
      <c r="Q484" s="61">
        <v>0</v>
      </c>
      <c r="R484" s="65">
        <f t="shared" si="81"/>
        <v>7.6992753623188409E-3</v>
      </c>
      <c r="S484" s="65">
        <f t="shared" si="82"/>
        <v>0</v>
      </c>
      <c r="T484" s="15">
        <v>0.16901403434988299</v>
      </c>
      <c r="U484" s="15">
        <v>0</v>
      </c>
      <c r="V484" s="15">
        <f t="shared" si="83"/>
        <v>-0.16901403434988299</v>
      </c>
      <c r="W484" s="15">
        <f t="shared" si="84"/>
        <v>-100</v>
      </c>
      <c r="X484" s="15">
        <v>0.1377677422852096</v>
      </c>
      <c r="Y484" s="15">
        <v>0</v>
      </c>
      <c r="Z484" s="15">
        <f t="shared" si="85"/>
        <v>-0.1377677422852096</v>
      </c>
      <c r="AA484" s="16">
        <f t="shared" si="86"/>
        <v>-100</v>
      </c>
      <c r="AB484" s="13">
        <v>0.17</v>
      </c>
      <c r="AC484" s="13">
        <v>0</v>
      </c>
      <c r="AD484" s="13">
        <v>0</v>
      </c>
      <c r="AE484" s="13">
        <v>0</v>
      </c>
      <c r="AF484" s="53">
        <f t="shared" si="80"/>
        <v>0</v>
      </c>
      <c r="AG484" s="53" t="str">
        <f>IFERROR((((Y484)/Q484)*24),"0.00")</f>
        <v>0.00</v>
      </c>
      <c r="AH484" s="53">
        <f t="shared" si="87"/>
        <v>0</v>
      </c>
      <c r="AI484" s="53" t="str">
        <f t="shared" si="88"/>
        <v>0.00</v>
      </c>
      <c r="AJ484" s="44">
        <v>221112</v>
      </c>
      <c r="AK484" s="15" t="s">
        <v>682</v>
      </c>
      <c r="AL484" s="14" t="s">
        <v>76</v>
      </c>
      <c r="AM484" s="39" t="s">
        <v>58</v>
      </c>
      <c r="AN484" s="39" t="s">
        <v>59</v>
      </c>
      <c r="AO484" s="39" t="s">
        <v>77</v>
      </c>
      <c r="AP484" s="39" t="s">
        <v>61</v>
      </c>
      <c r="AQ484" s="20"/>
      <c r="AR484" s="20"/>
      <c r="AS484" s="20"/>
      <c r="AT484" s="20"/>
      <c r="AU484" s="20"/>
      <c r="AV484" s="20"/>
      <c r="AW484" s="20"/>
      <c r="AX484" s="20"/>
      <c r="AY484" s="20"/>
      <c r="AZ484" s="20"/>
      <c r="BA484" s="20"/>
      <c r="BB484" s="20"/>
    </row>
    <row r="485" spans="1:54" ht="26.1" customHeight="1" x14ac:dyDescent="0.25">
      <c r="A485" s="21">
        <v>516</v>
      </c>
      <c r="B485" s="39" t="s">
        <v>19</v>
      </c>
      <c r="C485" s="13" t="s">
        <v>253</v>
      </c>
      <c r="D485" s="13">
        <v>34005</v>
      </c>
      <c r="E485" s="13" t="s">
        <v>251</v>
      </c>
      <c r="F485" s="13">
        <v>45979</v>
      </c>
      <c r="G485" s="13" t="s">
        <v>365</v>
      </c>
      <c r="H485" s="13" t="s">
        <v>300</v>
      </c>
      <c r="I485" s="13" t="s">
        <v>85</v>
      </c>
      <c r="J485" s="13" t="s">
        <v>92</v>
      </c>
      <c r="K485" s="13" t="s">
        <v>371</v>
      </c>
      <c r="L485" s="4">
        <v>2399</v>
      </c>
      <c r="M485" s="4">
        <v>34001</v>
      </c>
      <c r="N485" s="14" t="s">
        <v>38</v>
      </c>
      <c r="O485" s="15" t="s">
        <v>679</v>
      </c>
      <c r="P485" s="68">
        <v>17</v>
      </c>
      <c r="Q485" s="61">
        <v>0</v>
      </c>
      <c r="R485" s="65">
        <f t="shared" si="81"/>
        <v>7.6992753623188409E-3</v>
      </c>
      <c r="S485" s="65">
        <f t="shared" si="82"/>
        <v>0</v>
      </c>
      <c r="T485" s="15">
        <v>4.0980646777471701E-2</v>
      </c>
      <c r="U485" s="15">
        <v>0</v>
      </c>
      <c r="V485" s="15">
        <f t="shared" si="83"/>
        <v>-4.0980646777471701E-2</v>
      </c>
      <c r="W485" s="15">
        <f t="shared" si="84"/>
        <v>-100</v>
      </c>
      <c r="X485" s="15">
        <v>3.3404392751387089E-2</v>
      </c>
      <c r="Y485" s="15">
        <v>0</v>
      </c>
      <c r="Z485" s="15">
        <f t="shared" si="85"/>
        <v>-3.3404392751387089E-2</v>
      </c>
      <c r="AA485" s="16">
        <f t="shared" si="86"/>
        <v>-100</v>
      </c>
      <c r="AB485" s="13">
        <v>0.04</v>
      </c>
      <c r="AC485" s="13">
        <v>0</v>
      </c>
      <c r="AD485" s="13">
        <v>0</v>
      </c>
      <c r="AE485" s="13">
        <v>0</v>
      </c>
      <c r="AF485" s="53">
        <f t="shared" si="80"/>
        <v>0</v>
      </c>
      <c r="AG485" s="53" t="str">
        <f>IFERROR((((Y485)/Q485)*24),"0.00")</f>
        <v>0.00</v>
      </c>
      <c r="AH485" s="53">
        <f t="shared" si="87"/>
        <v>0</v>
      </c>
      <c r="AI485" s="53" t="str">
        <f t="shared" si="88"/>
        <v>0.00</v>
      </c>
      <c r="AJ485" s="44">
        <v>221112</v>
      </c>
      <c r="AK485" s="15" t="s">
        <v>682</v>
      </c>
      <c r="AL485" s="14" t="s">
        <v>76</v>
      </c>
      <c r="AM485" s="39" t="s">
        <v>58</v>
      </c>
      <c r="AN485" s="39" t="s">
        <v>59</v>
      </c>
      <c r="AO485" s="39" t="s">
        <v>77</v>
      </c>
      <c r="AP485" s="39" t="s">
        <v>61</v>
      </c>
      <c r="AQ485" s="20"/>
      <c r="AR485" s="20"/>
      <c r="AS485" s="20"/>
      <c r="AT485" s="20"/>
      <c r="AU485" s="20"/>
      <c r="AV485" s="20"/>
      <c r="AW485" s="20"/>
      <c r="AX485" s="20"/>
      <c r="AY485" s="20"/>
      <c r="AZ485" s="20"/>
      <c r="BA485" s="20"/>
      <c r="BB485" s="20"/>
    </row>
    <row r="486" spans="1:54" ht="26.1" customHeight="1" x14ac:dyDescent="0.25">
      <c r="A486" s="21">
        <v>517</v>
      </c>
      <c r="B486" s="39" t="s">
        <v>19</v>
      </c>
      <c r="C486" s="13" t="s">
        <v>253</v>
      </c>
      <c r="D486" s="13">
        <v>34005</v>
      </c>
      <c r="E486" s="13" t="s">
        <v>251</v>
      </c>
      <c r="F486" s="13">
        <v>45979</v>
      </c>
      <c r="G486" s="13" t="s">
        <v>365</v>
      </c>
      <c r="H486" s="13" t="s">
        <v>300</v>
      </c>
      <c r="I486" s="13" t="s">
        <v>85</v>
      </c>
      <c r="J486" s="13" t="s">
        <v>92</v>
      </c>
      <c r="K486" s="13" t="s">
        <v>371</v>
      </c>
      <c r="L486" s="4">
        <v>2399</v>
      </c>
      <c r="M486" s="4">
        <v>34001</v>
      </c>
      <c r="N486" s="14" t="s">
        <v>39</v>
      </c>
      <c r="O486" s="15" t="s">
        <v>679</v>
      </c>
      <c r="P486" s="68">
        <v>17</v>
      </c>
      <c r="Q486" s="61">
        <v>0</v>
      </c>
      <c r="R486" s="65">
        <f t="shared" si="81"/>
        <v>7.6992753623188409E-3</v>
      </c>
      <c r="S486" s="65">
        <f t="shared" si="82"/>
        <v>0</v>
      </c>
      <c r="T486" s="15">
        <v>4.0980646777471701E-2</v>
      </c>
      <c r="U486" s="15">
        <v>0</v>
      </c>
      <c r="V486" s="15">
        <f t="shared" si="83"/>
        <v>-4.0980646777471701E-2</v>
      </c>
      <c r="W486" s="15">
        <f t="shared" si="84"/>
        <v>-100</v>
      </c>
      <c r="X486" s="15">
        <v>3.3404392751387089E-2</v>
      </c>
      <c r="Y486" s="15">
        <v>0</v>
      </c>
      <c r="Z486" s="15">
        <f t="shared" si="85"/>
        <v>-3.3404392751387089E-2</v>
      </c>
      <c r="AA486" s="16">
        <f t="shared" si="86"/>
        <v>-100</v>
      </c>
      <c r="AB486" s="13">
        <v>0.04</v>
      </c>
      <c r="AC486" s="13">
        <v>0</v>
      </c>
      <c r="AD486" s="13">
        <v>0</v>
      </c>
      <c r="AE486" s="13">
        <v>0</v>
      </c>
      <c r="AF486" s="53">
        <f t="shared" si="80"/>
        <v>0</v>
      </c>
      <c r="AG486" s="53" t="str">
        <f>IFERROR((((Y486)/Q486)*24),"0.00")</f>
        <v>0.00</v>
      </c>
      <c r="AH486" s="53">
        <f t="shared" si="87"/>
        <v>0</v>
      </c>
      <c r="AI486" s="53" t="str">
        <f t="shared" si="88"/>
        <v>0.00</v>
      </c>
      <c r="AJ486" s="44">
        <v>221112</v>
      </c>
      <c r="AK486" s="15" t="s">
        <v>682</v>
      </c>
      <c r="AL486" s="14" t="s">
        <v>76</v>
      </c>
      <c r="AM486" s="39" t="s">
        <v>58</v>
      </c>
      <c r="AN486" s="39" t="s">
        <v>59</v>
      </c>
      <c r="AO486" s="39" t="s">
        <v>77</v>
      </c>
      <c r="AP486" s="39" t="s">
        <v>61</v>
      </c>
      <c r="AQ486" s="20"/>
      <c r="AR486" s="20"/>
      <c r="AS486" s="20"/>
      <c r="AT486" s="20"/>
      <c r="AU486" s="20"/>
      <c r="AV486" s="20"/>
      <c r="AW486" s="20"/>
      <c r="AX486" s="20"/>
      <c r="AY486" s="20"/>
      <c r="AZ486" s="20"/>
      <c r="BA486" s="20"/>
      <c r="BB486" s="20"/>
    </row>
    <row r="487" spans="1:54" ht="26.1" customHeight="1" x14ac:dyDescent="0.25">
      <c r="A487" s="21">
        <v>518</v>
      </c>
      <c r="B487" s="39" t="s">
        <v>19</v>
      </c>
      <c r="C487" s="13" t="s">
        <v>253</v>
      </c>
      <c r="D487" s="13">
        <v>34005</v>
      </c>
      <c r="E487" s="13" t="s">
        <v>251</v>
      </c>
      <c r="F487" s="13">
        <v>45979</v>
      </c>
      <c r="G487" s="13" t="s">
        <v>365</v>
      </c>
      <c r="H487" s="13" t="s">
        <v>300</v>
      </c>
      <c r="I487" s="13" t="s">
        <v>85</v>
      </c>
      <c r="J487" s="13" t="s">
        <v>92</v>
      </c>
      <c r="K487" s="13" t="s">
        <v>371</v>
      </c>
      <c r="L487" s="4">
        <v>2399</v>
      </c>
      <c r="M487" s="4">
        <v>34001</v>
      </c>
      <c r="N487" s="14" t="s">
        <v>37</v>
      </c>
      <c r="O487" s="15" t="s">
        <v>679</v>
      </c>
      <c r="P487" s="68">
        <v>17</v>
      </c>
      <c r="Q487" s="61">
        <v>0</v>
      </c>
      <c r="R487" s="65">
        <f t="shared" si="81"/>
        <v>7.6992753623188409E-3</v>
      </c>
      <c r="S487" s="65">
        <f t="shared" si="82"/>
        <v>0</v>
      </c>
      <c r="T487" s="15">
        <v>0.68982704999983602</v>
      </c>
      <c r="U487" s="15">
        <v>0</v>
      </c>
      <c r="V487" s="15">
        <f t="shared" si="83"/>
        <v>-0.68982704999983602</v>
      </c>
      <c r="W487" s="15">
        <f t="shared" si="84"/>
        <v>-100</v>
      </c>
      <c r="X487" s="15">
        <v>0.56229599873946778</v>
      </c>
      <c r="Y487" s="15">
        <v>0</v>
      </c>
      <c r="Z487" s="15">
        <f t="shared" si="85"/>
        <v>-0.56229599873946778</v>
      </c>
      <c r="AA487" s="16">
        <f t="shared" si="86"/>
        <v>-100</v>
      </c>
      <c r="AB487" s="13">
        <v>0.69</v>
      </c>
      <c r="AC487" s="13">
        <v>0</v>
      </c>
      <c r="AD487" s="13">
        <v>0</v>
      </c>
      <c r="AE487" s="13">
        <v>0</v>
      </c>
      <c r="AF487" s="53">
        <f t="shared" si="80"/>
        <v>0</v>
      </c>
      <c r="AG487" s="53" t="str">
        <f>IFERROR((((Y487)/Q487)*24),"0.00")</f>
        <v>0.00</v>
      </c>
      <c r="AH487" s="53">
        <f t="shared" si="87"/>
        <v>0</v>
      </c>
      <c r="AI487" s="53" t="str">
        <f t="shared" si="88"/>
        <v>0.00</v>
      </c>
      <c r="AJ487" s="44">
        <v>221112</v>
      </c>
      <c r="AK487" s="15" t="s">
        <v>682</v>
      </c>
      <c r="AL487" s="14" t="s">
        <v>76</v>
      </c>
      <c r="AM487" s="39" t="s">
        <v>58</v>
      </c>
      <c r="AN487" s="39" t="s">
        <v>59</v>
      </c>
      <c r="AO487" s="39" t="s">
        <v>77</v>
      </c>
      <c r="AP487" s="39" t="s">
        <v>61</v>
      </c>
      <c r="AQ487" s="20"/>
      <c r="AR487" s="20"/>
      <c r="AS487" s="20"/>
      <c r="AT487" s="20"/>
      <c r="AU487" s="20"/>
      <c r="AV487" s="20"/>
      <c r="AW487" s="20"/>
      <c r="AX487" s="20"/>
      <c r="AY487" s="20"/>
      <c r="AZ487" s="20"/>
      <c r="BA487" s="20"/>
      <c r="BB487" s="20"/>
    </row>
    <row r="488" spans="1:54" ht="26.1" customHeight="1" x14ac:dyDescent="0.25">
      <c r="A488" s="21">
        <v>1709</v>
      </c>
      <c r="B488" s="39" t="s">
        <v>19</v>
      </c>
      <c r="C488" s="13" t="s">
        <v>253</v>
      </c>
      <c r="D488" s="13">
        <v>34005</v>
      </c>
      <c r="E488" s="13" t="s">
        <v>251</v>
      </c>
      <c r="F488" s="13">
        <v>45979</v>
      </c>
      <c r="G488" s="13" t="s">
        <v>365</v>
      </c>
      <c r="H488" s="13" t="s">
        <v>300</v>
      </c>
      <c r="I488" s="13" t="s">
        <v>85</v>
      </c>
      <c r="J488" s="13" t="s">
        <v>92</v>
      </c>
      <c r="K488" s="13" t="s">
        <v>371</v>
      </c>
      <c r="L488" s="4">
        <v>2399</v>
      </c>
      <c r="M488" s="4">
        <v>34001</v>
      </c>
      <c r="N488" s="14" t="s">
        <v>34</v>
      </c>
      <c r="O488" s="15" t="s">
        <v>679</v>
      </c>
      <c r="P488" s="68">
        <v>17</v>
      </c>
      <c r="Q488" s="61">
        <v>0</v>
      </c>
      <c r="R488" s="65">
        <f t="shared" si="81"/>
        <v>7.6992753623188409E-3</v>
      </c>
      <c r="S488" s="65">
        <f t="shared" si="82"/>
        <v>0</v>
      </c>
      <c r="T488" s="15">
        <v>3.50032712019758E-2</v>
      </c>
      <c r="U488" s="15">
        <v>0</v>
      </c>
      <c r="V488" s="15">
        <f t="shared" si="83"/>
        <v>-3.50032712019758E-2</v>
      </c>
      <c r="W488" s="15">
        <f t="shared" si="84"/>
        <v>-100</v>
      </c>
      <c r="X488" s="15">
        <v>2.853207820665472E-2</v>
      </c>
      <c r="Y488" s="15">
        <v>0</v>
      </c>
      <c r="Z488" s="15">
        <f t="shared" si="85"/>
        <v>-2.853207820665472E-2</v>
      </c>
      <c r="AA488" s="16">
        <f t="shared" si="86"/>
        <v>-100</v>
      </c>
      <c r="AB488" s="13">
        <v>0.04</v>
      </c>
      <c r="AC488" s="13">
        <v>17.329999999999998</v>
      </c>
      <c r="AD488" s="13">
        <v>0</v>
      </c>
      <c r="AE488" s="13">
        <v>0</v>
      </c>
      <c r="AF488" s="53">
        <f t="shared" si="80"/>
        <v>8.6649999999999991E-3</v>
      </c>
      <c r="AG488" s="53">
        <f>IFERROR(AF488+(AF488*(AA488/100)),"0.00")</f>
        <v>0</v>
      </c>
      <c r="AH488" s="53">
        <f t="shared" si="87"/>
        <v>-8.6649999999999991E-3</v>
      </c>
      <c r="AI488" s="53">
        <f t="shared" si="88"/>
        <v>-100</v>
      </c>
      <c r="AJ488" s="44">
        <v>221112</v>
      </c>
      <c r="AK488" s="15" t="s">
        <v>682</v>
      </c>
      <c r="AL488" s="14" t="s">
        <v>76</v>
      </c>
      <c r="AM488" s="39" t="s">
        <v>58</v>
      </c>
      <c r="AN488" s="39" t="s">
        <v>59</v>
      </c>
      <c r="AO488" s="39" t="s">
        <v>77</v>
      </c>
      <c r="AP488" s="39" t="s">
        <v>61</v>
      </c>
      <c r="AQ488" s="20"/>
      <c r="AR488" s="20"/>
      <c r="AS488" s="20"/>
      <c r="AT488" s="20"/>
      <c r="AU488" s="20"/>
      <c r="AV488" s="20"/>
      <c r="AW488" s="20"/>
      <c r="AX488" s="20"/>
      <c r="AY488" s="20"/>
      <c r="AZ488" s="20"/>
      <c r="BA488" s="20"/>
      <c r="BB488" s="20"/>
    </row>
    <row r="489" spans="1:54" ht="26.1" customHeight="1" x14ac:dyDescent="0.25">
      <c r="A489" s="21">
        <v>1911</v>
      </c>
      <c r="B489" s="39" t="s">
        <v>19</v>
      </c>
      <c r="C489" s="13" t="s">
        <v>253</v>
      </c>
      <c r="D489" s="13">
        <v>34005</v>
      </c>
      <c r="E489" s="13" t="s">
        <v>251</v>
      </c>
      <c r="F489" s="13">
        <v>45979</v>
      </c>
      <c r="G489" s="13" t="s">
        <v>365</v>
      </c>
      <c r="H489" s="13" t="s">
        <v>300</v>
      </c>
      <c r="I489" s="13" t="s">
        <v>85</v>
      </c>
      <c r="J489" s="13" t="s">
        <v>92</v>
      </c>
      <c r="K489" s="13" t="s">
        <v>371</v>
      </c>
      <c r="L489" s="4">
        <v>2399</v>
      </c>
      <c r="M489" s="4">
        <v>34001</v>
      </c>
      <c r="N489" s="14" t="s">
        <v>35</v>
      </c>
      <c r="O489" s="15" t="s">
        <v>679</v>
      </c>
      <c r="P489" s="68">
        <v>17</v>
      </c>
      <c r="Q489" s="61">
        <v>0</v>
      </c>
      <c r="R489" s="65">
        <f t="shared" si="81"/>
        <v>7.6992753623188409E-3</v>
      </c>
      <c r="S489" s="65">
        <f t="shared" si="82"/>
        <v>0</v>
      </c>
      <c r="T489" s="15">
        <v>0.397939302310725</v>
      </c>
      <c r="U489" s="15">
        <v>0</v>
      </c>
      <c r="V489" s="15">
        <f t="shared" si="83"/>
        <v>-0.397939302310725</v>
      </c>
      <c r="W489" s="15">
        <f t="shared" si="84"/>
        <v>-100</v>
      </c>
      <c r="X489" s="15">
        <v>0.3243706917995231</v>
      </c>
      <c r="Y489" s="15">
        <v>0</v>
      </c>
      <c r="Z489" s="15">
        <f t="shared" si="85"/>
        <v>-0.3243706917995231</v>
      </c>
      <c r="AA489" s="16">
        <f t="shared" si="86"/>
        <v>-100</v>
      </c>
      <c r="AB489" s="13">
        <v>0.4</v>
      </c>
      <c r="AC489" s="13">
        <v>198.99</v>
      </c>
      <c r="AD489" s="13">
        <v>0</v>
      </c>
      <c r="AE489" s="13">
        <v>0</v>
      </c>
      <c r="AF489" s="53">
        <f t="shared" ref="AF489:AF552" si="89">AC489/2000</f>
        <v>9.9495E-2</v>
      </c>
      <c r="AG489" s="53">
        <f>IFERROR(AF489+(AF489*(AA489/100)),"0.00")</f>
        <v>0</v>
      </c>
      <c r="AH489" s="53">
        <f t="shared" si="87"/>
        <v>-9.9495E-2</v>
      </c>
      <c r="AI489" s="53">
        <f t="shared" si="88"/>
        <v>-100</v>
      </c>
      <c r="AJ489" s="44">
        <v>221112</v>
      </c>
      <c r="AK489" s="15" t="s">
        <v>682</v>
      </c>
      <c r="AL489" s="14" t="s">
        <v>76</v>
      </c>
      <c r="AM489" s="39" t="s">
        <v>58</v>
      </c>
      <c r="AN489" s="39" t="s">
        <v>59</v>
      </c>
      <c r="AO489" s="39" t="s">
        <v>77</v>
      </c>
      <c r="AP489" s="39" t="s">
        <v>61</v>
      </c>
      <c r="AQ489" s="20"/>
      <c r="AR489" s="20"/>
      <c r="AS489" s="20"/>
      <c r="AT489" s="20"/>
      <c r="AU489" s="20"/>
      <c r="AV489" s="20"/>
      <c r="AW489" s="20"/>
      <c r="AX489" s="20"/>
      <c r="AY489" s="20"/>
      <c r="AZ489" s="20"/>
      <c r="BA489" s="20"/>
      <c r="BB489" s="20"/>
    </row>
    <row r="490" spans="1:54" ht="26.1" customHeight="1" x14ac:dyDescent="0.25">
      <c r="A490" s="21">
        <v>2030</v>
      </c>
      <c r="B490" s="40" t="s">
        <v>19</v>
      </c>
      <c r="C490" s="13" t="s">
        <v>253</v>
      </c>
      <c r="D490" s="13">
        <v>34005</v>
      </c>
      <c r="E490" s="13" t="s">
        <v>251</v>
      </c>
      <c r="F490" s="13">
        <v>45979</v>
      </c>
      <c r="G490" s="13" t="s">
        <v>365</v>
      </c>
      <c r="H490" s="13" t="s">
        <v>300</v>
      </c>
      <c r="I490" s="13" t="s">
        <v>85</v>
      </c>
      <c r="J490" s="13" t="s">
        <v>92</v>
      </c>
      <c r="K490" s="13" t="s">
        <v>371</v>
      </c>
      <c r="L490" s="4">
        <v>2399</v>
      </c>
      <c r="M490" s="4">
        <v>34001</v>
      </c>
      <c r="N490" s="13" t="s">
        <v>36</v>
      </c>
      <c r="O490" s="15" t="s">
        <v>679</v>
      </c>
      <c r="P490" s="68">
        <v>17</v>
      </c>
      <c r="Q490" s="61">
        <v>0</v>
      </c>
      <c r="R490" s="65">
        <f t="shared" si="81"/>
        <v>7.6992753623188409E-3</v>
      </c>
      <c r="S490" s="65">
        <f t="shared" si="82"/>
        <v>0</v>
      </c>
      <c r="T490" s="15">
        <v>1.4813617349989501</v>
      </c>
      <c r="U490" s="15">
        <v>0</v>
      </c>
      <c r="V490" s="15">
        <f t="shared" si="83"/>
        <v>-1.4813617349989501</v>
      </c>
      <c r="W490" s="15">
        <f t="shared" si="84"/>
        <v>-100</v>
      </c>
      <c r="X490" s="15">
        <v>1.207496540293352</v>
      </c>
      <c r="Y490" s="15">
        <v>0</v>
      </c>
      <c r="Z490" s="15">
        <f t="shared" si="85"/>
        <v>-1.207496540293352</v>
      </c>
      <c r="AA490" s="16">
        <f t="shared" si="86"/>
        <v>-100</v>
      </c>
      <c r="AB490" s="13">
        <v>1.23</v>
      </c>
      <c r="AC490" s="13">
        <v>614.5</v>
      </c>
      <c r="AD490" s="13">
        <v>1.23</v>
      </c>
      <c r="AE490" s="13">
        <v>0</v>
      </c>
      <c r="AF490" s="53">
        <f t="shared" si="89"/>
        <v>0.30725000000000002</v>
      </c>
      <c r="AG490" s="53">
        <f>IFERROR(AF490+(AF490*(AA490/100)),"0.00")</f>
        <v>0</v>
      </c>
      <c r="AH490" s="53">
        <f t="shared" si="87"/>
        <v>-0.30725000000000002</v>
      </c>
      <c r="AI490" s="53">
        <f t="shared" si="88"/>
        <v>-100</v>
      </c>
      <c r="AJ490" s="44">
        <v>221112</v>
      </c>
      <c r="AK490" s="15" t="s">
        <v>682</v>
      </c>
      <c r="AL490" s="14" t="s">
        <v>76</v>
      </c>
      <c r="AM490" s="39" t="s">
        <v>58</v>
      </c>
      <c r="AN490" s="39" t="s">
        <v>59</v>
      </c>
      <c r="AO490" s="39" t="s">
        <v>77</v>
      </c>
      <c r="AP490" s="39" t="s">
        <v>61</v>
      </c>
      <c r="AQ490" s="59"/>
      <c r="AR490" s="20"/>
      <c r="AS490" s="20"/>
      <c r="AT490" s="20"/>
      <c r="AU490" s="20"/>
      <c r="AV490" s="20"/>
      <c r="AW490" s="20"/>
      <c r="AX490" s="20"/>
      <c r="AY490" s="20"/>
      <c r="AZ490" s="20"/>
      <c r="BA490" s="20"/>
      <c r="BB490" s="20"/>
    </row>
    <row r="491" spans="1:54" ht="26.1" customHeight="1" x14ac:dyDescent="0.25">
      <c r="A491" s="21">
        <v>495</v>
      </c>
      <c r="B491" s="39" t="s">
        <v>19</v>
      </c>
      <c r="C491" s="13" t="s">
        <v>253</v>
      </c>
      <c r="D491" s="13">
        <v>34005</v>
      </c>
      <c r="E491" s="13" t="s">
        <v>251</v>
      </c>
      <c r="F491" s="13">
        <v>45979</v>
      </c>
      <c r="G491" s="13" t="s">
        <v>365</v>
      </c>
      <c r="H491" s="13" t="s">
        <v>313</v>
      </c>
      <c r="I491" s="13" t="s">
        <v>85</v>
      </c>
      <c r="J491" s="13" t="s">
        <v>92</v>
      </c>
      <c r="K491" s="13" t="s">
        <v>364</v>
      </c>
      <c r="L491" s="4">
        <v>2399</v>
      </c>
      <c r="M491" s="4">
        <v>30001</v>
      </c>
      <c r="N491" s="14" t="s">
        <v>40</v>
      </c>
      <c r="O491" s="15" t="s">
        <v>679</v>
      </c>
      <c r="P491" s="68">
        <v>29</v>
      </c>
      <c r="Q491" s="61">
        <v>0</v>
      </c>
      <c r="R491" s="65">
        <f t="shared" si="81"/>
        <v>1.3134057971014492E-2</v>
      </c>
      <c r="S491" s="65">
        <f t="shared" si="82"/>
        <v>0</v>
      </c>
      <c r="T491" s="15">
        <v>0.107996621905168</v>
      </c>
      <c r="U491" s="15">
        <v>0</v>
      </c>
      <c r="V491" s="15">
        <f t="shared" si="83"/>
        <v>-0.107996621905168</v>
      </c>
      <c r="W491" s="15">
        <f t="shared" si="84"/>
        <v>-100</v>
      </c>
      <c r="X491" s="15">
        <v>8.8155072381283603E-2</v>
      </c>
      <c r="Y491" s="15">
        <v>0</v>
      </c>
      <c r="Z491" s="15">
        <f t="shared" si="85"/>
        <v>-8.8155072381283603E-2</v>
      </c>
      <c r="AA491" s="16">
        <f t="shared" si="86"/>
        <v>-100</v>
      </c>
      <c r="AB491" s="13">
        <v>0.11</v>
      </c>
      <c r="AC491" s="13">
        <v>0</v>
      </c>
      <c r="AD491" s="13">
        <v>0</v>
      </c>
      <c r="AE491" s="13">
        <v>0</v>
      </c>
      <c r="AF491" s="53">
        <f t="shared" si="89"/>
        <v>0</v>
      </c>
      <c r="AG491" s="53" t="str">
        <f>IFERROR((((Y491)/Q491)*24),"0.00")</f>
        <v>0.00</v>
      </c>
      <c r="AH491" s="53">
        <f t="shared" si="87"/>
        <v>0</v>
      </c>
      <c r="AI491" s="53" t="str">
        <f t="shared" si="88"/>
        <v>0.00</v>
      </c>
      <c r="AJ491" s="44">
        <v>221112</v>
      </c>
      <c r="AK491" s="15" t="s">
        <v>682</v>
      </c>
      <c r="AL491" s="14" t="s">
        <v>76</v>
      </c>
      <c r="AM491" s="39" t="s">
        <v>58</v>
      </c>
      <c r="AN491" s="39" t="s">
        <v>59</v>
      </c>
      <c r="AO491" s="39" t="s">
        <v>77</v>
      </c>
      <c r="AP491" s="39" t="s">
        <v>61</v>
      </c>
      <c r="AQ491" s="20"/>
      <c r="AR491" s="20"/>
      <c r="AS491" s="20"/>
      <c r="AT491" s="20"/>
      <c r="AU491" s="20"/>
      <c r="AV491" s="20"/>
      <c r="AW491" s="20"/>
      <c r="AX491" s="20"/>
      <c r="AY491" s="20"/>
      <c r="AZ491" s="20"/>
      <c r="BA491" s="20"/>
      <c r="BB491" s="20"/>
    </row>
    <row r="492" spans="1:54" ht="26.1" customHeight="1" x14ac:dyDescent="0.25">
      <c r="A492" s="21">
        <v>496</v>
      </c>
      <c r="B492" s="39" t="s">
        <v>19</v>
      </c>
      <c r="C492" s="13" t="s">
        <v>253</v>
      </c>
      <c r="D492" s="13">
        <v>34005</v>
      </c>
      <c r="E492" s="13" t="s">
        <v>251</v>
      </c>
      <c r="F492" s="13">
        <v>45979</v>
      </c>
      <c r="G492" s="13" t="s">
        <v>365</v>
      </c>
      <c r="H492" s="13" t="s">
        <v>313</v>
      </c>
      <c r="I492" s="13" t="s">
        <v>85</v>
      </c>
      <c r="J492" s="13" t="s">
        <v>92</v>
      </c>
      <c r="K492" s="13" t="s">
        <v>364</v>
      </c>
      <c r="L492" s="4">
        <v>2399</v>
      </c>
      <c r="M492" s="4">
        <v>30001</v>
      </c>
      <c r="N492" s="14" t="s">
        <v>38</v>
      </c>
      <c r="O492" s="15" t="s">
        <v>679</v>
      </c>
      <c r="P492" s="68">
        <v>29</v>
      </c>
      <c r="Q492" s="61">
        <v>0</v>
      </c>
      <c r="R492" s="65">
        <f t="shared" si="81"/>
        <v>1.3134057971014492E-2</v>
      </c>
      <c r="S492" s="65">
        <f t="shared" si="82"/>
        <v>0</v>
      </c>
      <c r="T492" s="15">
        <v>2.59939544774766E-2</v>
      </c>
      <c r="U492" s="15">
        <v>0</v>
      </c>
      <c r="V492" s="15">
        <f t="shared" si="83"/>
        <v>-2.59939544774766E-2</v>
      </c>
      <c r="W492" s="15">
        <f t="shared" si="84"/>
        <v>-100</v>
      </c>
      <c r="X492" s="15">
        <v>2.1218246441540529E-2</v>
      </c>
      <c r="Y492" s="15">
        <v>0</v>
      </c>
      <c r="Z492" s="15">
        <f t="shared" si="85"/>
        <v>-2.1218246441540529E-2</v>
      </c>
      <c r="AA492" s="16">
        <f t="shared" si="86"/>
        <v>-100</v>
      </c>
      <c r="AB492" s="13">
        <v>0.03</v>
      </c>
      <c r="AC492" s="13">
        <v>0</v>
      </c>
      <c r="AD492" s="13">
        <v>0</v>
      </c>
      <c r="AE492" s="13">
        <v>0</v>
      </c>
      <c r="AF492" s="53">
        <f t="shared" si="89"/>
        <v>0</v>
      </c>
      <c r="AG492" s="53" t="str">
        <f>IFERROR((((Y492)/Q492)*24),"0.00")</f>
        <v>0.00</v>
      </c>
      <c r="AH492" s="53">
        <f t="shared" si="87"/>
        <v>0</v>
      </c>
      <c r="AI492" s="53" t="str">
        <f t="shared" si="88"/>
        <v>0.00</v>
      </c>
      <c r="AJ492" s="44">
        <v>221112</v>
      </c>
      <c r="AK492" s="15" t="s">
        <v>682</v>
      </c>
      <c r="AL492" s="14" t="s">
        <v>76</v>
      </c>
      <c r="AM492" s="39" t="s">
        <v>58</v>
      </c>
      <c r="AN492" s="39" t="s">
        <v>59</v>
      </c>
      <c r="AO492" s="39" t="s">
        <v>77</v>
      </c>
      <c r="AP492" s="39" t="s">
        <v>61</v>
      </c>
      <c r="AQ492" s="20"/>
      <c r="AR492" s="20"/>
      <c r="AS492" s="20"/>
      <c r="AT492" s="20"/>
      <c r="AU492" s="20"/>
      <c r="AV492" s="20"/>
      <c r="AW492" s="20"/>
      <c r="AX492" s="20"/>
      <c r="AY492" s="20"/>
      <c r="AZ492" s="20"/>
      <c r="BA492" s="20"/>
      <c r="BB492" s="20"/>
    </row>
    <row r="493" spans="1:54" ht="26.1" customHeight="1" x14ac:dyDescent="0.25">
      <c r="A493" s="21">
        <v>497</v>
      </c>
      <c r="B493" s="39" t="s">
        <v>19</v>
      </c>
      <c r="C493" s="13" t="s">
        <v>253</v>
      </c>
      <c r="D493" s="13">
        <v>34005</v>
      </c>
      <c r="E493" s="13" t="s">
        <v>251</v>
      </c>
      <c r="F493" s="13">
        <v>45979</v>
      </c>
      <c r="G493" s="13" t="s">
        <v>365</v>
      </c>
      <c r="H493" s="13" t="s">
        <v>313</v>
      </c>
      <c r="I493" s="13" t="s">
        <v>85</v>
      </c>
      <c r="J493" s="13" t="s">
        <v>92</v>
      </c>
      <c r="K493" s="13" t="s">
        <v>364</v>
      </c>
      <c r="L493" s="4">
        <v>2399</v>
      </c>
      <c r="M493" s="4">
        <v>30001</v>
      </c>
      <c r="N493" s="14" t="s">
        <v>39</v>
      </c>
      <c r="O493" s="15" t="s">
        <v>679</v>
      </c>
      <c r="P493" s="68">
        <v>29</v>
      </c>
      <c r="Q493" s="61">
        <v>0</v>
      </c>
      <c r="R493" s="65">
        <f t="shared" si="81"/>
        <v>1.3134057971014492E-2</v>
      </c>
      <c r="S493" s="65">
        <f t="shared" si="82"/>
        <v>0</v>
      </c>
      <c r="T493" s="15">
        <v>2.59939544774766E-2</v>
      </c>
      <c r="U493" s="15">
        <v>0</v>
      </c>
      <c r="V493" s="15">
        <f t="shared" si="83"/>
        <v>-2.59939544774766E-2</v>
      </c>
      <c r="W493" s="15">
        <f t="shared" si="84"/>
        <v>-100</v>
      </c>
      <c r="X493" s="15">
        <v>2.1218246441540529E-2</v>
      </c>
      <c r="Y493" s="15">
        <v>0</v>
      </c>
      <c r="Z493" s="15">
        <f t="shared" si="85"/>
        <v>-2.1218246441540529E-2</v>
      </c>
      <c r="AA493" s="16">
        <f t="shared" si="86"/>
        <v>-100</v>
      </c>
      <c r="AB493" s="13">
        <v>0.03</v>
      </c>
      <c r="AC493" s="13">
        <v>0</v>
      </c>
      <c r="AD493" s="13">
        <v>0</v>
      </c>
      <c r="AE493" s="13">
        <v>0</v>
      </c>
      <c r="AF493" s="53">
        <f t="shared" si="89"/>
        <v>0</v>
      </c>
      <c r="AG493" s="53" t="str">
        <f>IFERROR((((Y493)/Q493)*24),"0.00")</f>
        <v>0.00</v>
      </c>
      <c r="AH493" s="53">
        <f t="shared" si="87"/>
        <v>0</v>
      </c>
      <c r="AI493" s="53" t="str">
        <f t="shared" si="88"/>
        <v>0.00</v>
      </c>
      <c r="AJ493" s="44">
        <v>221112</v>
      </c>
      <c r="AK493" s="15" t="s">
        <v>682</v>
      </c>
      <c r="AL493" s="14" t="s">
        <v>76</v>
      </c>
      <c r="AM493" s="39" t="s">
        <v>58</v>
      </c>
      <c r="AN493" s="39" t="s">
        <v>59</v>
      </c>
      <c r="AO493" s="39" t="s">
        <v>77</v>
      </c>
      <c r="AP493" s="39" t="s">
        <v>61</v>
      </c>
      <c r="AQ493" s="20"/>
      <c r="AR493" s="20"/>
      <c r="AS493" s="20"/>
      <c r="AT493" s="20"/>
      <c r="AU493" s="20"/>
      <c r="AV493" s="20"/>
      <c r="AW493" s="20"/>
      <c r="AX493" s="20"/>
      <c r="AY493" s="20"/>
      <c r="AZ493" s="20"/>
      <c r="BA493" s="20"/>
      <c r="BB493" s="20"/>
    </row>
    <row r="494" spans="1:54" ht="26.1" customHeight="1" x14ac:dyDescent="0.25">
      <c r="A494" s="21">
        <v>498</v>
      </c>
      <c r="B494" s="39" t="s">
        <v>19</v>
      </c>
      <c r="C494" s="13" t="s">
        <v>253</v>
      </c>
      <c r="D494" s="13">
        <v>34005</v>
      </c>
      <c r="E494" s="13" t="s">
        <v>251</v>
      </c>
      <c r="F494" s="13">
        <v>45979</v>
      </c>
      <c r="G494" s="13" t="s">
        <v>365</v>
      </c>
      <c r="H494" s="13" t="s">
        <v>313</v>
      </c>
      <c r="I494" s="13" t="s">
        <v>85</v>
      </c>
      <c r="J494" s="13" t="s">
        <v>92</v>
      </c>
      <c r="K494" s="13" t="s">
        <v>364</v>
      </c>
      <c r="L494" s="4">
        <v>2399</v>
      </c>
      <c r="M494" s="4">
        <v>30001</v>
      </c>
      <c r="N494" s="14" t="s">
        <v>37</v>
      </c>
      <c r="O494" s="15" t="s">
        <v>679</v>
      </c>
      <c r="P494" s="68">
        <v>29</v>
      </c>
      <c r="Q494" s="61">
        <v>0</v>
      </c>
      <c r="R494" s="65">
        <f t="shared" si="81"/>
        <v>1.3134057971014492E-2</v>
      </c>
      <c r="S494" s="65">
        <f t="shared" si="82"/>
        <v>0</v>
      </c>
      <c r="T494" s="15">
        <v>0.438703940001124</v>
      </c>
      <c r="U494" s="15">
        <v>0</v>
      </c>
      <c r="V494" s="15">
        <f t="shared" si="83"/>
        <v>-0.438703940001124</v>
      </c>
      <c r="W494" s="15">
        <f t="shared" si="84"/>
        <v>-100</v>
      </c>
      <c r="X494" s="15">
        <v>0.35810358604283926</v>
      </c>
      <c r="Y494" s="15">
        <v>0</v>
      </c>
      <c r="Z494" s="15">
        <f t="shared" si="85"/>
        <v>-0.35810358604283926</v>
      </c>
      <c r="AA494" s="16">
        <f t="shared" si="86"/>
        <v>-100</v>
      </c>
      <c r="AB494" s="13">
        <v>0.44</v>
      </c>
      <c r="AC494" s="13">
        <v>0</v>
      </c>
      <c r="AD494" s="13">
        <v>0</v>
      </c>
      <c r="AE494" s="13">
        <v>0</v>
      </c>
      <c r="AF494" s="53">
        <f t="shared" si="89"/>
        <v>0</v>
      </c>
      <c r="AG494" s="53" t="str">
        <f>IFERROR((((Y494)/Q494)*24),"0.00")</f>
        <v>0.00</v>
      </c>
      <c r="AH494" s="53">
        <f t="shared" si="87"/>
        <v>0</v>
      </c>
      <c r="AI494" s="53" t="str">
        <f t="shared" si="88"/>
        <v>0.00</v>
      </c>
      <c r="AJ494" s="44">
        <v>221112</v>
      </c>
      <c r="AK494" s="15" t="s">
        <v>682</v>
      </c>
      <c r="AL494" s="14" t="s">
        <v>76</v>
      </c>
      <c r="AM494" s="39" t="s">
        <v>58</v>
      </c>
      <c r="AN494" s="39" t="s">
        <v>59</v>
      </c>
      <c r="AO494" s="39" t="s">
        <v>77</v>
      </c>
      <c r="AP494" s="39" t="s">
        <v>61</v>
      </c>
      <c r="AQ494" s="20"/>
      <c r="AR494" s="20"/>
      <c r="AS494" s="20"/>
      <c r="AT494" s="20"/>
      <c r="AU494" s="20"/>
      <c r="AV494" s="20"/>
      <c r="AW494" s="20"/>
      <c r="AX494" s="20"/>
      <c r="AY494" s="20"/>
      <c r="AZ494" s="20"/>
      <c r="BA494" s="20"/>
      <c r="BB494" s="20"/>
    </row>
    <row r="495" spans="1:54" ht="26.1" customHeight="1" x14ac:dyDescent="0.25">
      <c r="A495" s="21">
        <v>1631</v>
      </c>
      <c r="B495" s="39" t="s">
        <v>19</v>
      </c>
      <c r="C495" s="13" t="s">
        <v>253</v>
      </c>
      <c r="D495" s="13">
        <v>34005</v>
      </c>
      <c r="E495" s="13" t="s">
        <v>251</v>
      </c>
      <c r="F495" s="13">
        <v>45979</v>
      </c>
      <c r="G495" s="13" t="s">
        <v>365</v>
      </c>
      <c r="H495" s="13" t="s">
        <v>313</v>
      </c>
      <c r="I495" s="13" t="s">
        <v>85</v>
      </c>
      <c r="J495" s="13" t="s">
        <v>92</v>
      </c>
      <c r="K495" s="13" t="s">
        <v>364</v>
      </c>
      <c r="L495" s="4">
        <v>2399</v>
      </c>
      <c r="M495" s="4">
        <v>30001</v>
      </c>
      <c r="N495" s="14" t="s">
        <v>34</v>
      </c>
      <c r="O495" s="15" t="s">
        <v>679</v>
      </c>
      <c r="P495" s="68">
        <v>29</v>
      </c>
      <c r="Q495" s="61">
        <v>0</v>
      </c>
      <c r="R495" s="65">
        <f t="shared" si="81"/>
        <v>1.3134057971014492E-2</v>
      </c>
      <c r="S495" s="65">
        <f t="shared" si="82"/>
        <v>0</v>
      </c>
      <c r="T495" s="15">
        <v>1.0004127937579399E-2</v>
      </c>
      <c r="U495" s="15">
        <v>0</v>
      </c>
      <c r="V495" s="15">
        <f t="shared" si="83"/>
        <v>-1.0004127937579399E-2</v>
      </c>
      <c r="W495" s="15">
        <f t="shared" si="84"/>
        <v>-100</v>
      </c>
      <c r="X495" s="15">
        <v>8.1661315594051612E-3</v>
      </c>
      <c r="Y495" s="15">
        <v>0</v>
      </c>
      <c r="Z495" s="15">
        <f t="shared" si="85"/>
        <v>-8.1661315594051612E-3</v>
      </c>
      <c r="AA495" s="16">
        <f t="shared" si="86"/>
        <v>-100</v>
      </c>
      <c r="AB495" s="13">
        <v>0.01</v>
      </c>
      <c r="AC495" s="13">
        <v>5.14</v>
      </c>
      <c r="AD495" s="13">
        <v>0</v>
      </c>
      <c r="AE495" s="13">
        <v>0</v>
      </c>
      <c r="AF495" s="53">
        <f t="shared" si="89"/>
        <v>2.5699999999999998E-3</v>
      </c>
      <c r="AG495" s="53" t="str">
        <f>IFERROR((((Y495)/Q495)*24),"0.00")</f>
        <v>0.00</v>
      </c>
      <c r="AH495" s="53">
        <f t="shared" si="87"/>
        <v>-2.5699999999999998E-3</v>
      </c>
      <c r="AI495" s="53">
        <f t="shared" si="88"/>
        <v>-100</v>
      </c>
      <c r="AJ495" s="44">
        <v>221112</v>
      </c>
      <c r="AK495" s="15" t="s">
        <v>682</v>
      </c>
      <c r="AL495" s="14" t="s">
        <v>76</v>
      </c>
      <c r="AM495" s="39" t="s">
        <v>58</v>
      </c>
      <c r="AN495" s="39" t="s">
        <v>59</v>
      </c>
      <c r="AO495" s="39" t="s">
        <v>77</v>
      </c>
      <c r="AP495" s="39" t="s">
        <v>61</v>
      </c>
      <c r="AQ495" s="20"/>
      <c r="AR495" s="20"/>
      <c r="AS495" s="20"/>
      <c r="AT495" s="20"/>
      <c r="AU495" s="20"/>
      <c r="AV495" s="20"/>
      <c r="AW495" s="20"/>
      <c r="AX495" s="20"/>
      <c r="AY495" s="20"/>
      <c r="AZ495" s="20"/>
      <c r="BA495" s="20"/>
      <c r="BB495" s="20"/>
    </row>
    <row r="496" spans="1:54" ht="26.1" customHeight="1" x14ac:dyDescent="0.25">
      <c r="A496" s="21">
        <v>1804</v>
      </c>
      <c r="B496" s="39" t="s">
        <v>19</v>
      </c>
      <c r="C496" s="13" t="s">
        <v>253</v>
      </c>
      <c r="D496" s="13">
        <v>34005</v>
      </c>
      <c r="E496" s="13" t="s">
        <v>251</v>
      </c>
      <c r="F496" s="13">
        <v>45979</v>
      </c>
      <c r="G496" s="13" t="s">
        <v>365</v>
      </c>
      <c r="H496" s="13" t="s">
        <v>313</v>
      </c>
      <c r="I496" s="13" t="s">
        <v>85</v>
      </c>
      <c r="J496" s="13" t="s">
        <v>92</v>
      </c>
      <c r="K496" s="13" t="s">
        <v>364</v>
      </c>
      <c r="L496" s="4">
        <v>2399</v>
      </c>
      <c r="M496" s="4">
        <v>30001</v>
      </c>
      <c r="N496" s="14" t="s">
        <v>35</v>
      </c>
      <c r="O496" s="15" t="s">
        <v>679</v>
      </c>
      <c r="P496" s="68">
        <v>29</v>
      </c>
      <c r="Q496" s="61">
        <v>0</v>
      </c>
      <c r="R496" s="65">
        <f t="shared" si="81"/>
        <v>1.3134057971014492E-2</v>
      </c>
      <c r="S496" s="65">
        <f t="shared" si="82"/>
        <v>0</v>
      </c>
      <c r="T496" s="15">
        <v>0.154980130819556</v>
      </c>
      <c r="U496" s="15">
        <v>0</v>
      </c>
      <c r="V496" s="15">
        <f t="shared" si="83"/>
        <v>-0.154980130819556</v>
      </c>
      <c r="W496" s="15">
        <f t="shared" si="84"/>
        <v>-100</v>
      </c>
      <c r="X496" s="15">
        <v>0.1265065926048656</v>
      </c>
      <c r="Y496" s="15">
        <v>0</v>
      </c>
      <c r="Z496" s="15">
        <f t="shared" si="85"/>
        <v>-0.1265065926048656</v>
      </c>
      <c r="AA496" s="16">
        <f t="shared" si="86"/>
        <v>-100</v>
      </c>
      <c r="AB496" s="13">
        <v>0.16</v>
      </c>
      <c r="AC496" s="13">
        <v>77.540000000000006</v>
      </c>
      <c r="AD496" s="13">
        <v>0</v>
      </c>
      <c r="AE496" s="13">
        <v>0</v>
      </c>
      <c r="AF496" s="53">
        <f t="shared" si="89"/>
        <v>3.8770000000000006E-2</v>
      </c>
      <c r="AG496" s="53">
        <f>IFERROR(AF496+(AF496*(AA496/100)),"0.00")</f>
        <v>0</v>
      </c>
      <c r="AH496" s="53">
        <f t="shared" si="87"/>
        <v>-3.8770000000000006E-2</v>
      </c>
      <c r="AI496" s="53">
        <f t="shared" si="88"/>
        <v>-100</v>
      </c>
      <c r="AJ496" s="44">
        <v>221112</v>
      </c>
      <c r="AK496" s="15" t="s">
        <v>682</v>
      </c>
      <c r="AL496" s="14" t="s">
        <v>76</v>
      </c>
      <c r="AM496" s="39" t="s">
        <v>58</v>
      </c>
      <c r="AN496" s="39" t="s">
        <v>59</v>
      </c>
      <c r="AO496" s="39" t="s">
        <v>77</v>
      </c>
      <c r="AP496" s="39" t="s">
        <v>61</v>
      </c>
      <c r="AQ496" s="20"/>
      <c r="AR496" s="20"/>
      <c r="AS496" s="20"/>
      <c r="AT496" s="20"/>
      <c r="AU496" s="20"/>
      <c r="AV496" s="20"/>
      <c r="AW496" s="20"/>
      <c r="AX496" s="20"/>
      <c r="AY496" s="20"/>
      <c r="AZ496" s="20"/>
      <c r="BA496" s="20"/>
      <c r="BB496" s="20"/>
    </row>
    <row r="497" spans="1:54" ht="26.1" customHeight="1" x14ac:dyDescent="0.25">
      <c r="A497" s="21">
        <v>2076</v>
      </c>
      <c r="B497" s="40" t="s">
        <v>19</v>
      </c>
      <c r="C497" s="13" t="s">
        <v>253</v>
      </c>
      <c r="D497" s="13">
        <v>34005</v>
      </c>
      <c r="E497" s="13" t="s">
        <v>251</v>
      </c>
      <c r="F497" s="13">
        <v>45979</v>
      </c>
      <c r="G497" s="13" t="s">
        <v>365</v>
      </c>
      <c r="H497" s="13" t="s">
        <v>313</v>
      </c>
      <c r="I497" s="13" t="s">
        <v>85</v>
      </c>
      <c r="J497" s="13" t="s">
        <v>92</v>
      </c>
      <c r="K497" s="13" t="s">
        <v>364</v>
      </c>
      <c r="L497" s="4">
        <v>2399</v>
      </c>
      <c r="M497" s="4">
        <v>30001</v>
      </c>
      <c r="N497" s="13" t="s">
        <v>36</v>
      </c>
      <c r="O497" s="15" t="s">
        <v>679</v>
      </c>
      <c r="P497" s="68">
        <v>29</v>
      </c>
      <c r="Q497" s="61">
        <v>0</v>
      </c>
      <c r="R497" s="65">
        <f t="shared" si="81"/>
        <v>1.3134057971014492E-2</v>
      </c>
      <c r="S497" s="65">
        <f t="shared" si="82"/>
        <v>0</v>
      </c>
      <c r="T497" s="15">
        <v>2.0942115150045701</v>
      </c>
      <c r="U497" s="15">
        <v>0</v>
      </c>
      <c r="V497" s="15">
        <f t="shared" si="83"/>
        <v>-2.0942115150045701</v>
      </c>
      <c r="W497" s="15">
        <f t="shared" si="84"/>
        <v>-100</v>
      </c>
      <c r="X497" s="15">
        <v>1.7094550221120262</v>
      </c>
      <c r="Y497" s="15">
        <v>0</v>
      </c>
      <c r="Z497" s="15">
        <f t="shared" si="85"/>
        <v>-1.7094550221120262</v>
      </c>
      <c r="AA497" s="16">
        <f t="shared" si="86"/>
        <v>-100</v>
      </c>
      <c r="AB497" s="13">
        <v>1.77</v>
      </c>
      <c r="AC497" s="13">
        <v>886</v>
      </c>
      <c r="AD497" s="13">
        <v>1.74</v>
      </c>
      <c r="AE497" s="13">
        <v>0</v>
      </c>
      <c r="AF497" s="53">
        <f t="shared" si="89"/>
        <v>0.443</v>
      </c>
      <c r="AG497" s="53">
        <f>IFERROR(AF497+(AF497*(AA497/100)),"0.00")</f>
        <v>0</v>
      </c>
      <c r="AH497" s="53">
        <f t="shared" si="87"/>
        <v>-0.443</v>
      </c>
      <c r="AI497" s="53">
        <f t="shared" si="88"/>
        <v>-100</v>
      </c>
      <c r="AJ497" s="44">
        <v>221112</v>
      </c>
      <c r="AK497" s="15" t="s">
        <v>682</v>
      </c>
      <c r="AL497" s="14" t="s">
        <v>76</v>
      </c>
      <c r="AM497" s="39" t="s">
        <v>58</v>
      </c>
      <c r="AN497" s="39" t="s">
        <v>59</v>
      </c>
      <c r="AO497" s="39" t="s">
        <v>77</v>
      </c>
      <c r="AP497" s="39" t="s">
        <v>61</v>
      </c>
      <c r="AQ497" s="59"/>
      <c r="AR497" s="20"/>
      <c r="AS497" s="20"/>
      <c r="AT497" s="20"/>
      <c r="AU497" s="20"/>
      <c r="AV497" s="20"/>
      <c r="AW497" s="20"/>
      <c r="AX497" s="20"/>
      <c r="AY497" s="20"/>
      <c r="AZ497" s="20"/>
      <c r="BA497" s="20"/>
      <c r="BB497" s="20"/>
    </row>
    <row r="498" spans="1:54" ht="26.1" customHeight="1" x14ac:dyDescent="0.25">
      <c r="A498" s="21">
        <v>487</v>
      </c>
      <c r="B498" s="39" t="s">
        <v>19</v>
      </c>
      <c r="C498" s="13" t="s">
        <v>253</v>
      </c>
      <c r="D498" s="13">
        <v>34005</v>
      </c>
      <c r="E498" s="13" t="s">
        <v>251</v>
      </c>
      <c r="F498" s="13">
        <v>45979</v>
      </c>
      <c r="G498" s="13" t="s">
        <v>365</v>
      </c>
      <c r="H498" s="13" t="s">
        <v>331</v>
      </c>
      <c r="I498" s="13" t="s">
        <v>85</v>
      </c>
      <c r="J498" s="13" t="s">
        <v>92</v>
      </c>
      <c r="K498" s="13" t="s">
        <v>366</v>
      </c>
      <c r="L498" s="4">
        <v>2399</v>
      </c>
      <c r="M498" s="4">
        <v>32001</v>
      </c>
      <c r="N498" s="14" t="s">
        <v>40</v>
      </c>
      <c r="O498" s="15" t="s">
        <v>679</v>
      </c>
      <c r="P498" s="68">
        <v>25</v>
      </c>
      <c r="Q498" s="61">
        <v>0</v>
      </c>
      <c r="R498" s="65">
        <f t="shared" si="81"/>
        <v>1.1322463768115942E-2</v>
      </c>
      <c r="S498" s="65">
        <f t="shared" si="82"/>
        <v>0</v>
      </c>
      <c r="T498" s="15">
        <v>8.3988746266082007E-2</v>
      </c>
      <c r="U498" s="15">
        <v>0</v>
      </c>
      <c r="V498" s="15">
        <f t="shared" si="83"/>
        <v>-8.3988746266082007E-2</v>
      </c>
      <c r="W498" s="15">
        <f t="shared" si="84"/>
        <v>-100</v>
      </c>
      <c r="X498" s="15">
        <v>7.3292893401302003E-2</v>
      </c>
      <c r="Y498" s="15">
        <v>0</v>
      </c>
      <c r="Z498" s="15">
        <f t="shared" si="85"/>
        <v>-7.3292893401302003E-2</v>
      </c>
      <c r="AA498" s="16">
        <f t="shared" si="86"/>
        <v>-100</v>
      </c>
      <c r="AB498" s="13">
        <v>0.08</v>
      </c>
      <c r="AC498" s="13">
        <v>0</v>
      </c>
      <c r="AD498" s="13">
        <v>0</v>
      </c>
      <c r="AE498" s="13">
        <v>0</v>
      </c>
      <c r="AF498" s="53">
        <f t="shared" si="89"/>
        <v>0</v>
      </c>
      <c r="AG498" s="53" t="str">
        <f>IFERROR((((Y498)/Q498)*24),"0.00")</f>
        <v>0.00</v>
      </c>
      <c r="AH498" s="53">
        <f t="shared" si="87"/>
        <v>0</v>
      </c>
      <c r="AI498" s="53" t="str">
        <f t="shared" si="88"/>
        <v>0.00</v>
      </c>
      <c r="AJ498" s="44">
        <v>221112</v>
      </c>
      <c r="AK498" s="15" t="s">
        <v>682</v>
      </c>
      <c r="AL498" s="14" t="s">
        <v>88</v>
      </c>
      <c r="AM498" s="39" t="s">
        <v>58</v>
      </c>
      <c r="AN498" s="39" t="s">
        <v>89</v>
      </c>
      <c r="AO498" s="39" t="s">
        <v>77</v>
      </c>
      <c r="AP498" s="39" t="s">
        <v>90</v>
      </c>
      <c r="AQ498" s="20"/>
      <c r="AR498" s="20"/>
      <c r="AS498" s="20"/>
      <c r="AT498" s="20"/>
      <c r="AU498" s="20"/>
      <c r="AV498" s="20"/>
      <c r="AW498" s="20"/>
      <c r="AX498" s="20"/>
      <c r="AY498" s="20"/>
      <c r="AZ498" s="20"/>
      <c r="BA498" s="20"/>
      <c r="BB498" s="20"/>
    </row>
    <row r="499" spans="1:54" ht="26.1" customHeight="1" x14ac:dyDescent="0.25">
      <c r="A499" s="21">
        <v>488</v>
      </c>
      <c r="B499" s="39" t="s">
        <v>19</v>
      </c>
      <c r="C499" s="13" t="s">
        <v>253</v>
      </c>
      <c r="D499" s="13">
        <v>34005</v>
      </c>
      <c r="E499" s="13" t="s">
        <v>251</v>
      </c>
      <c r="F499" s="13">
        <v>45979</v>
      </c>
      <c r="G499" s="13" t="s">
        <v>365</v>
      </c>
      <c r="H499" s="13" t="s">
        <v>331</v>
      </c>
      <c r="I499" s="13" t="s">
        <v>85</v>
      </c>
      <c r="J499" s="13" t="s">
        <v>92</v>
      </c>
      <c r="K499" s="13" t="s">
        <v>366</v>
      </c>
      <c r="L499" s="4">
        <v>2399</v>
      </c>
      <c r="M499" s="4">
        <v>32001</v>
      </c>
      <c r="N499" s="14" t="s">
        <v>38</v>
      </c>
      <c r="O499" s="15" t="s">
        <v>679</v>
      </c>
      <c r="P499" s="68">
        <v>25</v>
      </c>
      <c r="Q499" s="61">
        <v>0</v>
      </c>
      <c r="R499" s="65">
        <f t="shared" si="81"/>
        <v>1.1322463768115942E-2</v>
      </c>
      <c r="S499" s="65">
        <f t="shared" si="82"/>
        <v>0</v>
      </c>
      <c r="T499" s="15">
        <v>1.9996524700243299E-2</v>
      </c>
      <c r="U499" s="15">
        <v>0</v>
      </c>
      <c r="V499" s="15">
        <f t="shared" si="83"/>
        <v>-1.9996524700243299E-2</v>
      </c>
      <c r="W499" s="15">
        <f t="shared" si="84"/>
        <v>-100</v>
      </c>
      <c r="X499" s="15">
        <v>1.7449994414826839E-2</v>
      </c>
      <c r="Y499" s="15">
        <v>0</v>
      </c>
      <c r="Z499" s="15">
        <f t="shared" si="85"/>
        <v>-1.7449994414826839E-2</v>
      </c>
      <c r="AA499" s="16">
        <f t="shared" si="86"/>
        <v>-100</v>
      </c>
      <c r="AB499" s="13">
        <v>0.02</v>
      </c>
      <c r="AC499" s="13">
        <v>0</v>
      </c>
      <c r="AD499" s="13">
        <v>0</v>
      </c>
      <c r="AE499" s="13">
        <v>0</v>
      </c>
      <c r="AF499" s="53">
        <f t="shared" si="89"/>
        <v>0</v>
      </c>
      <c r="AG499" s="53" t="str">
        <f>IFERROR((((Y499)/Q499)*24),"0.00")</f>
        <v>0.00</v>
      </c>
      <c r="AH499" s="53">
        <f t="shared" si="87"/>
        <v>0</v>
      </c>
      <c r="AI499" s="53" t="str">
        <f t="shared" si="88"/>
        <v>0.00</v>
      </c>
      <c r="AJ499" s="44">
        <v>221112</v>
      </c>
      <c r="AK499" s="15" t="s">
        <v>682</v>
      </c>
      <c r="AL499" s="14" t="s">
        <v>88</v>
      </c>
      <c r="AM499" s="39" t="s">
        <v>58</v>
      </c>
      <c r="AN499" s="39" t="s">
        <v>89</v>
      </c>
      <c r="AO499" s="39" t="s">
        <v>77</v>
      </c>
      <c r="AP499" s="39" t="s">
        <v>90</v>
      </c>
      <c r="AQ499" s="20"/>
      <c r="AR499" s="20"/>
      <c r="AS499" s="20"/>
      <c r="AT499" s="20"/>
      <c r="AU499" s="20"/>
      <c r="AV499" s="20"/>
      <c r="AW499" s="20"/>
      <c r="AX499" s="20"/>
      <c r="AY499" s="20"/>
      <c r="AZ499" s="20"/>
      <c r="BA499" s="20"/>
      <c r="BB499" s="20"/>
    </row>
    <row r="500" spans="1:54" ht="26.1" customHeight="1" x14ac:dyDescent="0.25">
      <c r="A500" s="21">
        <v>489</v>
      </c>
      <c r="B500" s="39" t="s">
        <v>19</v>
      </c>
      <c r="C500" s="13" t="s">
        <v>253</v>
      </c>
      <c r="D500" s="13">
        <v>34005</v>
      </c>
      <c r="E500" s="13" t="s">
        <v>251</v>
      </c>
      <c r="F500" s="13">
        <v>45979</v>
      </c>
      <c r="G500" s="13" t="s">
        <v>365</v>
      </c>
      <c r="H500" s="13" t="s">
        <v>331</v>
      </c>
      <c r="I500" s="13" t="s">
        <v>85</v>
      </c>
      <c r="J500" s="13" t="s">
        <v>92</v>
      </c>
      <c r="K500" s="13" t="s">
        <v>366</v>
      </c>
      <c r="L500" s="4">
        <v>2399</v>
      </c>
      <c r="M500" s="4">
        <v>32001</v>
      </c>
      <c r="N500" s="14" t="s">
        <v>39</v>
      </c>
      <c r="O500" s="15" t="s">
        <v>679</v>
      </c>
      <c r="P500" s="68">
        <v>25</v>
      </c>
      <c r="Q500" s="61">
        <v>0</v>
      </c>
      <c r="R500" s="65">
        <f t="shared" si="81"/>
        <v>1.1322463768115942E-2</v>
      </c>
      <c r="S500" s="65">
        <f t="shared" si="82"/>
        <v>0</v>
      </c>
      <c r="T500" s="15">
        <v>1.9996524700243299E-2</v>
      </c>
      <c r="U500" s="15">
        <v>0</v>
      </c>
      <c r="V500" s="15">
        <f t="shared" si="83"/>
        <v>-1.9996524700243299E-2</v>
      </c>
      <c r="W500" s="15">
        <f t="shared" si="84"/>
        <v>-100</v>
      </c>
      <c r="X500" s="15">
        <v>1.7449994414826839E-2</v>
      </c>
      <c r="Y500" s="15">
        <v>0</v>
      </c>
      <c r="Z500" s="15">
        <f t="shared" si="85"/>
        <v>-1.7449994414826839E-2</v>
      </c>
      <c r="AA500" s="16">
        <f t="shared" si="86"/>
        <v>-100</v>
      </c>
      <c r="AB500" s="13">
        <v>0.02</v>
      </c>
      <c r="AC500" s="13">
        <v>0</v>
      </c>
      <c r="AD500" s="13">
        <v>0</v>
      </c>
      <c r="AE500" s="13">
        <v>0</v>
      </c>
      <c r="AF500" s="53">
        <f t="shared" si="89"/>
        <v>0</v>
      </c>
      <c r="AG500" s="53" t="str">
        <f>IFERROR((((Y500)/Q500)*24),"0.00")</f>
        <v>0.00</v>
      </c>
      <c r="AH500" s="53">
        <f t="shared" si="87"/>
        <v>0</v>
      </c>
      <c r="AI500" s="53" t="str">
        <f t="shared" si="88"/>
        <v>0.00</v>
      </c>
      <c r="AJ500" s="44">
        <v>221112</v>
      </c>
      <c r="AK500" s="15" t="s">
        <v>682</v>
      </c>
      <c r="AL500" s="14" t="s">
        <v>88</v>
      </c>
      <c r="AM500" s="39" t="s">
        <v>58</v>
      </c>
      <c r="AN500" s="39" t="s">
        <v>89</v>
      </c>
      <c r="AO500" s="39" t="s">
        <v>77</v>
      </c>
      <c r="AP500" s="39" t="s">
        <v>90</v>
      </c>
      <c r="AQ500" s="20"/>
      <c r="AR500" s="20"/>
      <c r="AS500" s="20"/>
      <c r="AT500" s="20"/>
      <c r="AU500" s="20"/>
      <c r="AV500" s="20"/>
      <c r="AW500" s="20"/>
      <c r="AX500" s="20"/>
      <c r="AY500" s="20"/>
      <c r="AZ500" s="20"/>
      <c r="BA500" s="20"/>
      <c r="BB500" s="20"/>
    </row>
    <row r="501" spans="1:54" ht="26.1" customHeight="1" x14ac:dyDescent="0.25">
      <c r="A501" s="21">
        <v>490</v>
      </c>
      <c r="B501" s="39" t="s">
        <v>19</v>
      </c>
      <c r="C501" s="13" t="s">
        <v>253</v>
      </c>
      <c r="D501" s="13">
        <v>34005</v>
      </c>
      <c r="E501" s="13" t="s">
        <v>251</v>
      </c>
      <c r="F501" s="13">
        <v>45979</v>
      </c>
      <c r="G501" s="13" t="s">
        <v>365</v>
      </c>
      <c r="H501" s="13" t="s">
        <v>331</v>
      </c>
      <c r="I501" s="13" t="s">
        <v>85</v>
      </c>
      <c r="J501" s="13" t="s">
        <v>92</v>
      </c>
      <c r="K501" s="13" t="s">
        <v>366</v>
      </c>
      <c r="L501" s="4">
        <v>2399</v>
      </c>
      <c r="M501" s="4">
        <v>32001</v>
      </c>
      <c r="N501" s="14" t="s">
        <v>37</v>
      </c>
      <c r="O501" s="15" t="s">
        <v>679</v>
      </c>
      <c r="P501" s="68">
        <v>25</v>
      </c>
      <c r="Q501" s="61">
        <v>0</v>
      </c>
      <c r="R501" s="65">
        <f t="shared" si="81"/>
        <v>1.1322463768115942E-2</v>
      </c>
      <c r="S501" s="65">
        <f t="shared" si="82"/>
        <v>0</v>
      </c>
      <c r="T501" s="15">
        <v>0.34012566000090899</v>
      </c>
      <c r="U501" s="15">
        <v>0</v>
      </c>
      <c r="V501" s="15">
        <f t="shared" si="83"/>
        <v>-0.34012566000090899</v>
      </c>
      <c r="W501" s="15">
        <f t="shared" si="84"/>
        <v>-100</v>
      </c>
      <c r="X501" s="15">
        <v>0.29681111874822153</v>
      </c>
      <c r="Y501" s="15">
        <v>0</v>
      </c>
      <c r="Z501" s="15">
        <f t="shared" si="85"/>
        <v>-0.29681111874822153</v>
      </c>
      <c r="AA501" s="16">
        <f t="shared" si="86"/>
        <v>-100</v>
      </c>
      <c r="AB501" s="13">
        <v>0.34</v>
      </c>
      <c r="AC501" s="13">
        <v>0</v>
      </c>
      <c r="AD501" s="13">
        <v>0</v>
      </c>
      <c r="AE501" s="13">
        <v>0</v>
      </c>
      <c r="AF501" s="53">
        <f t="shared" si="89"/>
        <v>0</v>
      </c>
      <c r="AG501" s="53" t="str">
        <f>IFERROR((((Y501)/Q501)*24),"0.00")</f>
        <v>0.00</v>
      </c>
      <c r="AH501" s="53">
        <f t="shared" si="87"/>
        <v>0</v>
      </c>
      <c r="AI501" s="53" t="str">
        <f t="shared" si="88"/>
        <v>0.00</v>
      </c>
      <c r="AJ501" s="44">
        <v>221112</v>
      </c>
      <c r="AK501" s="15" t="s">
        <v>682</v>
      </c>
      <c r="AL501" s="14" t="s">
        <v>88</v>
      </c>
      <c r="AM501" s="39" t="s">
        <v>58</v>
      </c>
      <c r="AN501" s="39" t="s">
        <v>89</v>
      </c>
      <c r="AO501" s="39" t="s">
        <v>77</v>
      </c>
      <c r="AP501" s="39" t="s">
        <v>90</v>
      </c>
      <c r="AQ501" s="20"/>
      <c r="AR501" s="20"/>
      <c r="AS501" s="20"/>
      <c r="AT501" s="20"/>
      <c r="AU501" s="20"/>
      <c r="AV501" s="20"/>
      <c r="AW501" s="20"/>
      <c r="AX501" s="20"/>
      <c r="AY501" s="20"/>
      <c r="AZ501" s="20"/>
      <c r="BA501" s="20"/>
      <c r="BB501" s="20"/>
    </row>
    <row r="502" spans="1:54" ht="26.1" customHeight="1" x14ac:dyDescent="0.25">
      <c r="A502" s="21">
        <v>1619</v>
      </c>
      <c r="B502" s="39" t="s">
        <v>19</v>
      </c>
      <c r="C502" s="13" t="s">
        <v>253</v>
      </c>
      <c r="D502" s="13">
        <v>34005</v>
      </c>
      <c r="E502" s="13" t="s">
        <v>251</v>
      </c>
      <c r="F502" s="13">
        <v>45979</v>
      </c>
      <c r="G502" s="13" t="s">
        <v>365</v>
      </c>
      <c r="H502" s="13" t="s">
        <v>331</v>
      </c>
      <c r="I502" s="13" t="s">
        <v>85</v>
      </c>
      <c r="J502" s="13" t="s">
        <v>92</v>
      </c>
      <c r="K502" s="13" t="s">
        <v>366</v>
      </c>
      <c r="L502" s="4">
        <v>2399</v>
      </c>
      <c r="M502" s="4">
        <v>32001</v>
      </c>
      <c r="N502" s="14" t="s">
        <v>34</v>
      </c>
      <c r="O502" s="15" t="s">
        <v>679</v>
      </c>
      <c r="P502" s="68">
        <v>25</v>
      </c>
      <c r="Q502" s="61">
        <v>0</v>
      </c>
      <c r="R502" s="65">
        <f t="shared" si="81"/>
        <v>1.1322463768115942E-2</v>
      </c>
      <c r="S502" s="65">
        <f t="shared" si="82"/>
        <v>0</v>
      </c>
      <c r="T502" s="15">
        <v>7.9960463660173307E-3</v>
      </c>
      <c r="U502" s="15">
        <v>0</v>
      </c>
      <c r="V502" s="15">
        <f t="shared" si="83"/>
        <v>-7.9960463660173307E-3</v>
      </c>
      <c r="W502" s="15">
        <f t="shared" si="84"/>
        <v>-100</v>
      </c>
      <c r="X502" s="15">
        <v>6.9777607118901401E-3</v>
      </c>
      <c r="Y502" s="15">
        <v>0</v>
      </c>
      <c r="Z502" s="15">
        <f t="shared" si="85"/>
        <v>-6.9777607118901401E-3</v>
      </c>
      <c r="AA502" s="16">
        <f t="shared" si="86"/>
        <v>-100</v>
      </c>
      <c r="AB502" s="13">
        <v>0.01</v>
      </c>
      <c r="AC502" s="13">
        <v>3.92</v>
      </c>
      <c r="AD502" s="13">
        <v>0</v>
      </c>
      <c r="AE502" s="13">
        <v>0</v>
      </c>
      <c r="AF502" s="53">
        <f t="shared" si="89"/>
        <v>1.9599999999999999E-3</v>
      </c>
      <c r="AG502" s="53" t="str">
        <f>IFERROR((((Y502)/Q502)*24),"0.00")</f>
        <v>0.00</v>
      </c>
      <c r="AH502" s="53">
        <f t="shared" si="87"/>
        <v>-1.9599999999999999E-3</v>
      </c>
      <c r="AI502" s="53">
        <f t="shared" si="88"/>
        <v>-100</v>
      </c>
      <c r="AJ502" s="44">
        <v>221112</v>
      </c>
      <c r="AK502" s="15" t="s">
        <v>682</v>
      </c>
      <c r="AL502" s="14" t="s">
        <v>88</v>
      </c>
      <c r="AM502" s="39" t="s">
        <v>58</v>
      </c>
      <c r="AN502" s="39" t="s">
        <v>89</v>
      </c>
      <c r="AO502" s="39" t="s">
        <v>77</v>
      </c>
      <c r="AP502" s="39" t="s">
        <v>90</v>
      </c>
      <c r="AQ502" s="20"/>
      <c r="AR502" s="20"/>
      <c r="AS502" s="20"/>
      <c r="AT502" s="20"/>
      <c r="AU502" s="20"/>
      <c r="AV502" s="20"/>
      <c r="AW502" s="20"/>
      <c r="AX502" s="20"/>
      <c r="AY502" s="20"/>
      <c r="AZ502" s="20"/>
      <c r="BA502" s="20"/>
      <c r="BB502" s="20"/>
    </row>
    <row r="503" spans="1:54" ht="26.1" customHeight="1" x14ac:dyDescent="0.25">
      <c r="A503" s="21">
        <v>1771</v>
      </c>
      <c r="B503" s="39" t="s">
        <v>19</v>
      </c>
      <c r="C503" s="13" t="s">
        <v>253</v>
      </c>
      <c r="D503" s="13">
        <v>34005</v>
      </c>
      <c r="E503" s="13" t="s">
        <v>251</v>
      </c>
      <c r="F503" s="13">
        <v>45979</v>
      </c>
      <c r="G503" s="13" t="s">
        <v>365</v>
      </c>
      <c r="H503" s="13" t="s">
        <v>331</v>
      </c>
      <c r="I503" s="13" t="s">
        <v>85</v>
      </c>
      <c r="J503" s="13" t="s">
        <v>92</v>
      </c>
      <c r="K503" s="13" t="s">
        <v>366</v>
      </c>
      <c r="L503" s="4">
        <v>2399</v>
      </c>
      <c r="M503" s="4">
        <v>32001</v>
      </c>
      <c r="N503" s="14" t="s">
        <v>35</v>
      </c>
      <c r="O503" s="15" t="s">
        <v>679</v>
      </c>
      <c r="P503" s="68">
        <v>25</v>
      </c>
      <c r="Q503" s="61">
        <v>0</v>
      </c>
      <c r="R503" s="65">
        <f t="shared" si="81"/>
        <v>1.1322463768115942E-2</v>
      </c>
      <c r="S503" s="65">
        <f t="shared" si="82"/>
        <v>0</v>
      </c>
      <c r="T503" s="15">
        <v>0.11998795502226001</v>
      </c>
      <c r="U503" s="15">
        <v>0</v>
      </c>
      <c r="V503" s="15">
        <f t="shared" si="83"/>
        <v>-0.11998795502226001</v>
      </c>
      <c r="W503" s="15">
        <f t="shared" si="84"/>
        <v>-100</v>
      </c>
      <c r="X503" s="15">
        <v>0.1047076517730829</v>
      </c>
      <c r="Y503" s="15">
        <v>0</v>
      </c>
      <c r="Z503" s="15">
        <f t="shared" si="85"/>
        <v>-0.1047076517730829</v>
      </c>
      <c r="AA503" s="16">
        <f t="shared" si="86"/>
        <v>-100</v>
      </c>
      <c r="AB503" s="13">
        <v>0.12</v>
      </c>
      <c r="AC503" s="13">
        <v>59.08</v>
      </c>
      <c r="AD503" s="13">
        <v>0</v>
      </c>
      <c r="AE503" s="13">
        <v>27.02</v>
      </c>
      <c r="AF503" s="53">
        <f t="shared" si="89"/>
        <v>2.954E-2</v>
      </c>
      <c r="AG503" s="53">
        <f>IFERROR(AF503+(AF503*(AA503/100)),"0.00")</f>
        <v>0</v>
      </c>
      <c r="AH503" s="53">
        <f t="shared" si="87"/>
        <v>-2.954E-2</v>
      </c>
      <c r="AI503" s="53">
        <f t="shared" si="88"/>
        <v>-100</v>
      </c>
      <c r="AJ503" s="44">
        <v>221112</v>
      </c>
      <c r="AK503" s="15" t="s">
        <v>682</v>
      </c>
      <c r="AL503" s="14" t="s">
        <v>88</v>
      </c>
      <c r="AM503" s="39" t="s">
        <v>58</v>
      </c>
      <c r="AN503" s="39" t="s">
        <v>89</v>
      </c>
      <c r="AO503" s="39" t="s">
        <v>77</v>
      </c>
      <c r="AP503" s="39" t="s">
        <v>90</v>
      </c>
      <c r="AQ503" s="20"/>
      <c r="AR503" s="20"/>
      <c r="AS503" s="20"/>
      <c r="AT503" s="20"/>
      <c r="AU503" s="20"/>
      <c r="AV503" s="20"/>
      <c r="AW503" s="20"/>
      <c r="AX503" s="20"/>
      <c r="AY503" s="20"/>
      <c r="AZ503" s="20"/>
      <c r="BA503" s="20"/>
      <c r="BB503" s="20"/>
    </row>
    <row r="504" spans="1:54" ht="26.1" customHeight="1" x14ac:dyDescent="0.25">
      <c r="A504" s="21">
        <v>2047</v>
      </c>
      <c r="B504" s="40" t="s">
        <v>19</v>
      </c>
      <c r="C504" s="13" t="s">
        <v>253</v>
      </c>
      <c r="D504" s="13">
        <v>34005</v>
      </c>
      <c r="E504" s="13" t="s">
        <v>251</v>
      </c>
      <c r="F504" s="13">
        <v>45979</v>
      </c>
      <c r="G504" s="13" t="s">
        <v>365</v>
      </c>
      <c r="H504" s="13" t="s">
        <v>331</v>
      </c>
      <c r="I504" s="13" t="s">
        <v>85</v>
      </c>
      <c r="J504" s="13" t="s">
        <v>92</v>
      </c>
      <c r="K504" s="13" t="s">
        <v>366</v>
      </c>
      <c r="L504" s="4">
        <v>2399</v>
      </c>
      <c r="M504" s="4">
        <v>32001</v>
      </c>
      <c r="N504" s="13" t="s">
        <v>36</v>
      </c>
      <c r="O504" s="15" t="s">
        <v>679</v>
      </c>
      <c r="P504" s="68">
        <v>25</v>
      </c>
      <c r="Q504" s="61">
        <v>0</v>
      </c>
      <c r="R504" s="65">
        <f t="shared" si="81"/>
        <v>1.1322463768115942E-2</v>
      </c>
      <c r="S504" s="65">
        <f t="shared" si="82"/>
        <v>0</v>
      </c>
      <c r="T504" s="15">
        <v>1.49490138000241</v>
      </c>
      <c r="U504" s="15">
        <v>0</v>
      </c>
      <c r="V504" s="15">
        <f t="shared" si="83"/>
        <v>-1.49490138000241</v>
      </c>
      <c r="W504" s="15">
        <f t="shared" si="84"/>
        <v>-100</v>
      </c>
      <c r="X504" s="15">
        <v>1.304527717830974</v>
      </c>
      <c r="Y504" s="15">
        <v>0</v>
      </c>
      <c r="Z504" s="15">
        <f t="shared" si="85"/>
        <v>-1.304527717830974</v>
      </c>
      <c r="AA504" s="16">
        <f t="shared" si="86"/>
        <v>-100</v>
      </c>
      <c r="AB504" s="13">
        <v>1.38</v>
      </c>
      <c r="AC504" s="13">
        <v>675.05</v>
      </c>
      <c r="AD504" s="13">
        <v>1.52</v>
      </c>
      <c r="AE504" s="13">
        <v>0</v>
      </c>
      <c r="AF504" s="53">
        <f t="shared" si="89"/>
        <v>0.33752499999999996</v>
      </c>
      <c r="AG504" s="53">
        <f>IFERROR(AF504+(AF504*(AA504/100)),"0.00")</f>
        <v>0</v>
      </c>
      <c r="AH504" s="53">
        <f t="shared" si="87"/>
        <v>-0.33752499999999996</v>
      </c>
      <c r="AI504" s="53">
        <f t="shared" si="88"/>
        <v>-100</v>
      </c>
      <c r="AJ504" s="44">
        <v>221112</v>
      </c>
      <c r="AK504" s="15" t="s">
        <v>682</v>
      </c>
      <c r="AL504" s="14" t="s">
        <v>88</v>
      </c>
      <c r="AM504" s="39" t="s">
        <v>58</v>
      </c>
      <c r="AN504" s="39" t="s">
        <v>89</v>
      </c>
      <c r="AO504" s="39" t="s">
        <v>77</v>
      </c>
      <c r="AP504" s="39" t="s">
        <v>90</v>
      </c>
      <c r="AQ504" s="59"/>
      <c r="AR504" s="20"/>
      <c r="AS504" s="20"/>
      <c r="AT504" s="20"/>
      <c r="AU504" s="20"/>
      <c r="AV504" s="20"/>
      <c r="AW504" s="20"/>
      <c r="AX504" s="20"/>
      <c r="AY504" s="20"/>
      <c r="AZ504" s="20"/>
      <c r="BA504" s="20"/>
      <c r="BB504" s="20"/>
    </row>
    <row r="505" spans="1:54" ht="26.1" customHeight="1" x14ac:dyDescent="0.25">
      <c r="A505" s="21">
        <v>491</v>
      </c>
      <c r="B505" s="39" t="s">
        <v>19</v>
      </c>
      <c r="C505" s="13" t="s">
        <v>253</v>
      </c>
      <c r="D505" s="13">
        <v>34005</v>
      </c>
      <c r="E505" s="13" t="s">
        <v>251</v>
      </c>
      <c r="F505" s="13">
        <v>45979</v>
      </c>
      <c r="G505" s="13" t="s">
        <v>365</v>
      </c>
      <c r="H505" s="13" t="s">
        <v>272</v>
      </c>
      <c r="I505" s="13" t="s">
        <v>85</v>
      </c>
      <c r="J505" s="13" t="s">
        <v>92</v>
      </c>
      <c r="K505" s="13" t="s">
        <v>372</v>
      </c>
      <c r="L505" s="4">
        <v>2399</v>
      </c>
      <c r="M505" s="4">
        <v>34001</v>
      </c>
      <c r="N505" s="14" t="s">
        <v>40</v>
      </c>
      <c r="O505" s="15" t="s">
        <v>679</v>
      </c>
      <c r="P505" s="68">
        <v>17</v>
      </c>
      <c r="Q505" s="61">
        <v>0</v>
      </c>
      <c r="R505" s="65">
        <f t="shared" si="81"/>
        <v>7.6992753623188409E-3</v>
      </c>
      <c r="S505" s="65">
        <f t="shared" si="82"/>
        <v>0</v>
      </c>
      <c r="T505" s="15">
        <v>8.9985403115938001E-2</v>
      </c>
      <c r="U505" s="15">
        <v>0</v>
      </c>
      <c r="V505" s="15">
        <f t="shared" si="83"/>
        <v>-8.9985403115938001E-2</v>
      </c>
      <c r="W505" s="15">
        <f t="shared" si="84"/>
        <v>-100</v>
      </c>
      <c r="X505" s="15">
        <v>7.3349446237366694E-2</v>
      </c>
      <c r="Y505" s="15">
        <v>0</v>
      </c>
      <c r="Z505" s="15">
        <f t="shared" si="85"/>
        <v>-7.3349446237366694E-2</v>
      </c>
      <c r="AA505" s="16">
        <f t="shared" si="86"/>
        <v>-100</v>
      </c>
      <c r="AB505" s="13">
        <v>0.09</v>
      </c>
      <c r="AC505" s="13">
        <v>0</v>
      </c>
      <c r="AD505" s="13">
        <v>0</v>
      </c>
      <c r="AE505" s="13">
        <v>0</v>
      </c>
      <c r="AF505" s="53">
        <f t="shared" si="89"/>
        <v>0</v>
      </c>
      <c r="AG505" s="53" t="str">
        <f>IFERROR((((Y505)/Q505)*24),"0.00")</f>
        <v>0.00</v>
      </c>
      <c r="AH505" s="53">
        <f t="shared" si="87"/>
        <v>0</v>
      </c>
      <c r="AI505" s="53" t="str">
        <f t="shared" si="88"/>
        <v>0.00</v>
      </c>
      <c r="AJ505" s="44">
        <v>221112</v>
      </c>
      <c r="AK505" s="15" t="s">
        <v>682</v>
      </c>
      <c r="AL505" s="14" t="s">
        <v>88</v>
      </c>
      <c r="AM505" s="39" t="s">
        <v>58</v>
      </c>
      <c r="AN505" s="39" t="s">
        <v>89</v>
      </c>
      <c r="AO505" s="39" t="s">
        <v>77</v>
      </c>
      <c r="AP505" s="39" t="s">
        <v>90</v>
      </c>
      <c r="AQ505" s="20"/>
      <c r="AR505" s="20"/>
      <c r="AS505" s="20"/>
      <c r="AT505" s="20"/>
      <c r="AU505" s="20"/>
      <c r="AV505" s="20"/>
      <c r="AW505" s="20"/>
      <c r="AX505" s="20"/>
      <c r="AY505" s="20"/>
      <c r="AZ505" s="20"/>
      <c r="BA505" s="20"/>
      <c r="BB505" s="20"/>
    </row>
    <row r="506" spans="1:54" ht="26.1" customHeight="1" x14ac:dyDescent="0.25">
      <c r="A506" s="21">
        <v>492</v>
      </c>
      <c r="B506" s="39" t="s">
        <v>19</v>
      </c>
      <c r="C506" s="13" t="s">
        <v>253</v>
      </c>
      <c r="D506" s="13">
        <v>34005</v>
      </c>
      <c r="E506" s="13" t="s">
        <v>251</v>
      </c>
      <c r="F506" s="13">
        <v>45979</v>
      </c>
      <c r="G506" s="13" t="s">
        <v>365</v>
      </c>
      <c r="H506" s="13" t="s">
        <v>272</v>
      </c>
      <c r="I506" s="13" t="s">
        <v>85</v>
      </c>
      <c r="J506" s="13" t="s">
        <v>92</v>
      </c>
      <c r="K506" s="13" t="s">
        <v>372</v>
      </c>
      <c r="L506" s="4">
        <v>2399</v>
      </c>
      <c r="M506" s="4">
        <v>34001</v>
      </c>
      <c r="N506" s="14" t="s">
        <v>38</v>
      </c>
      <c r="O506" s="15" t="s">
        <v>679</v>
      </c>
      <c r="P506" s="68">
        <v>17</v>
      </c>
      <c r="Q506" s="61">
        <v>0</v>
      </c>
      <c r="R506" s="65">
        <f t="shared" si="81"/>
        <v>7.6992753623188409E-3</v>
      </c>
      <c r="S506" s="65">
        <f t="shared" si="82"/>
        <v>0</v>
      </c>
      <c r="T506" s="15">
        <v>2.1992380289984799E-2</v>
      </c>
      <c r="U506" s="15">
        <v>0</v>
      </c>
      <c r="V506" s="15">
        <f t="shared" si="83"/>
        <v>-2.1992380289984799E-2</v>
      </c>
      <c r="W506" s="15">
        <f t="shared" si="84"/>
        <v>-100</v>
      </c>
      <c r="X506" s="15">
        <v>1.792656208511504E-2</v>
      </c>
      <c r="Y506" s="15">
        <v>0</v>
      </c>
      <c r="Z506" s="15">
        <f t="shared" si="85"/>
        <v>-1.792656208511504E-2</v>
      </c>
      <c r="AA506" s="16">
        <f t="shared" si="86"/>
        <v>-100</v>
      </c>
      <c r="AB506" s="13">
        <v>0.02</v>
      </c>
      <c r="AC506" s="13">
        <v>0</v>
      </c>
      <c r="AD506" s="13">
        <v>0</v>
      </c>
      <c r="AE506" s="13">
        <v>0</v>
      </c>
      <c r="AF506" s="53">
        <f t="shared" si="89"/>
        <v>0</v>
      </c>
      <c r="AG506" s="53" t="str">
        <f>IFERROR((((Y506)/Q506)*24),"0.00")</f>
        <v>0.00</v>
      </c>
      <c r="AH506" s="53">
        <f t="shared" si="87"/>
        <v>0</v>
      </c>
      <c r="AI506" s="53" t="str">
        <f t="shared" si="88"/>
        <v>0.00</v>
      </c>
      <c r="AJ506" s="44">
        <v>221112</v>
      </c>
      <c r="AK506" s="15" t="s">
        <v>682</v>
      </c>
      <c r="AL506" s="14" t="s">
        <v>88</v>
      </c>
      <c r="AM506" s="39" t="s">
        <v>58</v>
      </c>
      <c r="AN506" s="39" t="s">
        <v>89</v>
      </c>
      <c r="AO506" s="39" t="s">
        <v>77</v>
      </c>
      <c r="AP506" s="39" t="s">
        <v>90</v>
      </c>
      <c r="AQ506" s="20"/>
      <c r="AR506" s="20"/>
      <c r="AS506" s="20"/>
      <c r="AT506" s="20"/>
      <c r="AU506" s="20"/>
      <c r="AV506" s="20"/>
      <c r="AW506" s="20"/>
      <c r="AX506" s="20"/>
      <c r="AY506" s="20"/>
      <c r="AZ506" s="20"/>
      <c r="BA506" s="20"/>
      <c r="BB506" s="20"/>
    </row>
    <row r="507" spans="1:54" ht="26.1" customHeight="1" x14ac:dyDescent="0.25">
      <c r="A507" s="21">
        <v>493</v>
      </c>
      <c r="B507" s="39" t="s">
        <v>19</v>
      </c>
      <c r="C507" s="13" t="s">
        <v>253</v>
      </c>
      <c r="D507" s="13">
        <v>34005</v>
      </c>
      <c r="E507" s="13" t="s">
        <v>251</v>
      </c>
      <c r="F507" s="13">
        <v>45979</v>
      </c>
      <c r="G507" s="13" t="s">
        <v>365</v>
      </c>
      <c r="H507" s="13" t="s">
        <v>272</v>
      </c>
      <c r="I507" s="13" t="s">
        <v>85</v>
      </c>
      <c r="J507" s="13" t="s">
        <v>92</v>
      </c>
      <c r="K507" s="13" t="s">
        <v>372</v>
      </c>
      <c r="L507" s="4">
        <v>2399</v>
      </c>
      <c r="M507" s="4">
        <v>34001</v>
      </c>
      <c r="N507" s="14" t="s">
        <v>39</v>
      </c>
      <c r="O507" s="15" t="s">
        <v>679</v>
      </c>
      <c r="P507" s="68">
        <v>17</v>
      </c>
      <c r="Q507" s="61">
        <v>0</v>
      </c>
      <c r="R507" s="65">
        <f t="shared" si="81"/>
        <v>7.6992753623188409E-3</v>
      </c>
      <c r="S507" s="65">
        <f t="shared" si="82"/>
        <v>0</v>
      </c>
      <c r="T507" s="15">
        <v>2.1992380289984799E-2</v>
      </c>
      <c r="U507" s="15">
        <v>0</v>
      </c>
      <c r="V507" s="15">
        <f t="shared" si="83"/>
        <v>-2.1992380289984799E-2</v>
      </c>
      <c r="W507" s="15">
        <f t="shared" si="84"/>
        <v>-100</v>
      </c>
      <c r="X507" s="15">
        <v>1.792656208511504E-2</v>
      </c>
      <c r="Y507" s="15">
        <v>0</v>
      </c>
      <c r="Z507" s="15">
        <f t="shared" si="85"/>
        <v>-1.792656208511504E-2</v>
      </c>
      <c r="AA507" s="16">
        <f t="shared" si="86"/>
        <v>-100</v>
      </c>
      <c r="AB507" s="13">
        <v>0.02</v>
      </c>
      <c r="AC507" s="13">
        <v>0</v>
      </c>
      <c r="AD507" s="13">
        <v>0</v>
      </c>
      <c r="AE507" s="13">
        <v>0</v>
      </c>
      <c r="AF507" s="53">
        <f t="shared" si="89"/>
        <v>0</v>
      </c>
      <c r="AG507" s="53" t="str">
        <f>IFERROR((((Y507)/Q507)*24),"0.00")</f>
        <v>0.00</v>
      </c>
      <c r="AH507" s="53">
        <f t="shared" si="87"/>
        <v>0</v>
      </c>
      <c r="AI507" s="53" t="str">
        <f t="shared" si="88"/>
        <v>0.00</v>
      </c>
      <c r="AJ507" s="44">
        <v>221112</v>
      </c>
      <c r="AK507" s="15" t="s">
        <v>682</v>
      </c>
      <c r="AL507" s="14" t="s">
        <v>88</v>
      </c>
      <c r="AM507" s="39" t="s">
        <v>58</v>
      </c>
      <c r="AN507" s="39" t="s">
        <v>89</v>
      </c>
      <c r="AO507" s="39" t="s">
        <v>77</v>
      </c>
      <c r="AP507" s="39" t="s">
        <v>90</v>
      </c>
      <c r="AQ507" s="20"/>
      <c r="AR507" s="20"/>
      <c r="AS507" s="20"/>
      <c r="AT507" s="20"/>
      <c r="AU507" s="20"/>
      <c r="AV507" s="20"/>
      <c r="AW507" s="20"/>
      <c r="AX507" s="20"/>
      <c r="AY507" s="20"/>
      <c r="AZ507" s="20"/>
      <c r="BA507" s="20"/>
      <c r="BB507" s="20"/>
    </row>
    <row r="508" spans="1:54" ht="26.1" customHeight="1" x14ac:dyDescent="0.25">
      <c r="A508" s="21">
        <v>494</v>
      </c>
      <c r="B508" s="39" t="s">
        <v>19</v>
      </c>
      <c r="C508" s="13" t="s">
        <v>253</v>
      </c>
      <c r="D508" s="13">
        <v>34005</v>
      </c>
      <c r="E508" s="13" t="s">
        <v>251</v>
      </c>
      <c r="F508" s="13">
        <v>45979</v>
      </c>
      <c r="G508" s="13" t="s">
        <v>365</v>
      </c>
      <c r="H508" s="13" t="s">
        <v>272</v>
      </c>
      <c r="I508" s="13" t="s">
        <v>85</v>
      </c>
      <c r="J508" s="13" t="s">
        <v>92</v>
      </c>
      <c r="K508" s="13" t="s">
        <v>372</v>
      </c>
      <c r="L508" s="4">
        <v>2399</v>
      </c>
      <c r="M508" s="4">
        <v>34001</v>
      </c>
      <c r="N508" s="14" t="s">
        <v>37</v>
      </c>
      <c r="O508" s="15" t="s">
        <v>679</v>
      </c>
      <c r="P508" s="68">
        <v>17</v>
      </c>
      <c r="Q508" s="61">
        <v>0</v>
      </c>
      <c r="R508" s="65">
        <f t="shared" si="81"/>
        <v>7.6992753623188409E-3</v>
      </c>
      <c r="S508" s="65">
        <f t="shared" si="82"/>
        <v>0</v>
      </c>
      <c r="T508" s="15">
        <v>0.36581737499991301</v>
      </c>
      <c r="U508" s="15">
        <v>0</v>
      </c>
      <c r="V508" s="15">
        <f t="shared" si="83"/>
        <v>-0.36581737499991301</v>
      </c>
      <c r="W508" s="15">
        <f t="shared" si="84"/>
        <v>-100</v>
      </c>
      <c r="X508" s="15">
        <v>0.29818727205880818</v>
      </c>
      <c r="Y508" s="15">
        <v>0</v>
      </c>
      <c r="Z508" s="15">
        <f t="shared" si="85"/>
        <v>-0.29818727205880818</v>
      </c>
      <c r="AA508" s="16">
        <f t="shared" si="86"/>
        <v>-100</v>
      </c>
      <c r="AB508" s="13">
        <v>0.37</v>
      </c>
      <c r="AC508" s="13">
        <v>0</v>
      </c>
      <c r="AD508" s="13">
        <v>0</v>
      </c>
      <c r="AE508" s="13">
        <v>0</v>
      </c>
      <c r="AF508" s="53">
        <f t="shared" si="89"/>
        <v>0</v>
      </c>
      <c r="AG508" s="53" t="str">
        <f>IFERROR((((Y508)/Q508)*24),"0.00")</f>
        <v>0.00</v>
      </c>
      <c r="AH508" s="53">
        <f t="shared" si="87"/>
        <v>0</v>
      </c>
      <c r="AI508" s="53" t="str">
        <f t="shared" si="88"/>
        <v>0.00</v>
      </c>
      <c r="AJ508" s="44">
        <v>221112</v>
      </c>
      <c r="AK508" s="15" t="s">
        <v>682</v>
      </c>
      <c r="AL508" s="14" t="s">
        <v>88</v>
      </c>
      <c r="AM508" s="39" t="s">
        <v>58</v>
      </c>
      <c r="AN508" s="39" t="s">
        <v>89</v>
      </c>
      <c r="AO508" s="39" t="s">
        <v>77</v>
      </c>
      <c r="AP508" s="39" t="s">
        <v>90</v>
      </c>
      <c r="AQ508" s="20"/>
      <c r="AR508" s="20"/>
      <c r="AS508" s="20"/>
      <c r="AT508" s="20"/>
      <c r="AU508" s="20"/>
      <c r="AV508" s="20"/>
      <c r="AW508" s="20"/>
      <c r="AX508" s="20"/>
      <c r="AY508" s="20"/>
      <c r="AZ508" s="20"/>
      <c r="BA508" s="20"/>
      <c r="BB508" s="20"/>
    </row>
    <row r="509" spans="1:54" ht="26.1" customHeight="1" x14ac:dyDescent="0.25">
      <c r="A509" s="21">
        <v>1621</v>
      </c>
      <c r="B509" s="39" t="s">
        <v>19</v>
      </c>
      <c r="C509" s="13" t="s">
        <v>253</v>
      </c>
      <c r="D509" s="13">
        <v>34005</v>
      </c>
      <c r="E509" s="13" t="s">
        <v>251</v>
      </c>
      <c r="F509" s="13">
        <v>45979</v>
      </c>
      <c r="G509" s="13" t="s">
        <v>365</v>
      </c>
      <c r="H509" s="13" t="s">
        <v>272</v>
      </c>
      <c r="I509" s="13" t="s">
        <v>85</v>
      </c>
      <c r="J509" s="13" t="s">
        <v>92</v>
      </c>
      <c r="K509" s="13" t="s">
        <v>372</v>
      </c>
      <c r="L509" s="4">
        <v>2399</v>
      </c>
      <c r="M509" s="4">
        <v>34001</v>
      </c>
      <c r="N509" s="14" t="s">
        <v>34</v>
      </c>
      <c r="O509" s="15" t="s">
        <v>679</v>
      </c>
      <c r="P509" s="68">
        <v>17</v>
      </c>
      <c r="Q509" s="61">
        <v>0</v>
      </c>
      <c r="R509" s="65">
        <f t="shared" si="81"/>
        <v>7.6992753623188409E-3</v>
      </c>
      <c r="S509" s="65">
        <f t="shared" si="82"/>
        <v>0</v>
      </c>
      <c r="T509" s="15">
        <v>8.9994580849938003E-3</v>
      </c>
      <c r="U509" s="15">
        <v>0</v>
      </c>
      <c r="V509" s="15">
        <f t="shared" si="83"/>
        <v>-8.9994580849938003E-3</v>
      </c>
      <c r="W509" s="15">
        <f t="shared" si="84"/>
        <v>-100</v>
      </c>
      <c r="X509" s="15">
        <v>7.3356927247434003E-3</v>
      </c>
      <c r="Y509" s="15">
        <v>0</v>
      </c>
      <c r="Z509" s="15">
        <f t="shared" si="85"/>
        <v>-7.3356927247434003E-3</v>
      </c>
      <c r="AA509" s="16">
        <f t="shared" si="86"/>
        <v>-100</v>
      </c>
      <c r="AB509" s="13">
        <v>0.01</v>
      </c>
      <c r="AC509" s="13">
        <v>4.03</v>
      </c>
      <c r="AD509" s="13">
        <v>0</v>
      </c>
      <c r="AE509" s="13">
        <v>0</v>
      </c>
      <c r="AF509" s="53">
        <f t="shared" si="89"/>
        <v>2.0150000000000003E-3</v>
      </c>
      <c r="AG509" s="53" t="str">
        <f>IFERROR((((Y509)/Q509)*24),"0.00")</f>
        <v>0.00</v>
      </c>
      <c r="AH509" s="53">
        <f t="shared" si="87"/>
        <v>-2.0150000000000003E-3</v>
      </c>
      <c r="AI509" s="53">
        <f t="shared" si="88"/>
        <v>-100</v>
      </c>
      <c r="AJ509" s="44">
        <v>221112</v>
      </c>
      <c r="AK509" s="15" t="s">
        <v>682</v>
      </c>
      <c r="AL509" s="14" t="s">
        <v>88</v>
      </c>
      <c r="AM509" s="39" t="s">
        <v>58</v>
      </c>
      <c r="AN509" s="39" t="s">
        <v>89</v>
      </c>
      <c r="AO509" s="39" t="s">
        <v>77</v>
      </c>
      <c r="AP509" s="39" t="s">
        <v>90</v>
      </c>
      <c r="AQ509" s="20"/>
      <c r="AR509" s="20"/>
      <c r="AS509" s="20"/>
      <c r="AT509" s="20"/>
      <c r="AU509" s="20"/>
      <c r="AV509" s="20"/>
      <c r="AW509" s="20"/>
      <c r="AX509" s="20"/>
      <c r="AY509" s="20"/>
      <c r="AZ509" s="20"/>
      <c r="BA509" s="20"/>
      <c r="BB509" s="20"/>
    </row>
    <row r="510" spans="1:54" ht="26.1" customHeight="1" x14ac:dyDescent="0.25">
      <c r="A510" s="21">
        <v>1774</v>
      </c>
      <c r="B510" s="39" t="s">
        <v>19</v>
      </c>
      <c r="C510" s="13" t="s">
        <v>253</v>
      </c>
      <c r="D510" s="13">
        <v>34005</v>
      </c>
      <c r="E510" s="13" t="s">
        <v>251</v>
      </c>
      <c r="F510" s="13">
        <v>45979</v>
      </c>
      <c r="G510" s="13" t="s">
        <v>365</v>
      </c>
      <c r="H510" s="13" t="s">
        <v>272</v>
      </c>
      <c r="I510" s="13" t="s">
        <v>85</v>
      </c>
      <c r="J510" s="13" t="s">
        <v>92</v>
      </c>
      <c r="K510" s="13" t="s">
        <v>372</v>
      </c>
      <c r="L510" s="4">
        <v>2399</v>
      </c>
      <c r="M510" s="4">
        <v>34001</v>
      </c>
      <c r="N510" s="14" t="s">
        <v>35</v>
      </c>
      <c r="O510" s="15" t="s">
        <v>679</v>
      </c>
      <c r="P510" s="68">
        <v>17</v>
      </c>
      <c r="Q510" s="61">
        <v>0</v>
      </c>
      <c r="R510" s="65">
        <f t="shared" si="81"/>
        <v>7.6992753623188409E-3</v>
      </c>
      <c r="S510" s="65">
        <f t="shared" si="82"/>
        <v>0</v>
      </c>
      <c r="T510" s="15">
        <v>0.12998892958590999</v>
      </c>
      <c r="U510" s="15">
        <v>0</v>
      </c>
      <c r="V510" s="15">
        <f t="shared" si="83"/>
        <v>-0.12998892958590999</v>
      </c>
      <c r="W510" s="15">
        <f t="shared" si="84"/>
        <v>-100</v>
      </c>
      <c r="X510" s="15">
        <v>0.1059573627717165</v>
      </c>
      <c r="Y510" s="15">
        <v>0</v>
      </c>
      <c r="Z510" s="15">
        <f t="shared" si="85"/>
        <v>-0.1059573627717165</v>
      </c>
      <c r="AA510" s="16">
        <f t="shared" si="86"/>
        <v>-100</v>
      </c>
      <c r="AB510" s="13">
        <v>0.13</v>
      </c>
      <c r="AC510" s="13">
        <v>60.77</v>
      </c>
      <c r="AD510" s="13">
        <v>0</v>
      </c>
      <c r="AE510" s="13">
        <v>0</v>
      </c>
      <c r="AF510" s="53">
        <f t="shared" si="89"/>
        <v>3.0385000000000002E-2</v>
      </c>
      <c r="AG510" s="53">
        <f>IFERROR(AF510+(AF510*(AA510/100)),"0.00")</f>
        <v>0</v>
      </c>
      <c r="AH510" s="53">
        <f t="shared" si="87"/>
        <v>-3.0385000000000002E-2</v>
      </c>
      <c r="AI510" s="53">
        <f t="shared" si="88"/>
        <v>-100</v>
      </c>
      <c r="AJ510" s="44">
        <v>221112</v>
      </c>
      <c r="AK510" s="15" t="s">
        <v>682</v>
      </c>
      <c r="AL510" s="14" t="s">
        <v>88</v>
      </c>
      <c r="AM510" s="39" t="s">
        <v>58</v>
      </c>
      <c r="AN510" s="39" t="s">
        <v>89</v>
      </c>
      <c r="AO510" s="39" t="s">
        <v>77</v>
      </c>
      <c r="AP510" s="39" t="s">
        <v>90</v>
      </c>
      <c r="AQ510" s="20"/>
      <c r="AR510" s="20"/>
      <c r="AS510" s="20"/>
      <c r="AT510" s="20"/>
      <c r="AU510" s="20"/>
      <c r="AV510" s="20"/>
      <c r="AW510" s="20"/>
      <c r="AX510" s="20"/>
      <c r="AY510" s="20"/>
      <c r="AZ510" s="20"/>
      <c r="BA510" s="20"/>
      <c r="BB510" s="20"/>
    </row>
    <row r="511" spans="1:54" ht="26.1" customHeight="1" x14ac:dyDescent="0.25">
      <c r="A511" s="21">
        <v>2052</v>
      </c>
      <c r="B511" s="40" t="s">
        <v>19</v>
      </c>
      <c r="C511" s="13" t="s">
        <v>253</v>
      </c>
      <c r="D511" s="13">
        <v>34005</v>
      </c>
      <c r="E511" s="13" t="s">
        <v>251</v>
      </c>
      <c r="F511" s="13">
        <v>45979</v>
      </c>
      <c r="G511" s="13" t="s">
        <v>365</v>
      </c>
      <c r="H511" s="13" t="s">
        <v>272</v>
      </c>
      <c r="I511" s="13" t="s">
        <v>85</v>
      </c>
      <c r="J511" s="13" t="s">
        <v>92</v>
      </c>
      <c r="K511" s="13" t="s">
        <v>372</v>
      </c>
      <c r="L511" s="4">
        <v>2399</v>
      </c>
      <c r="M511" s="4">
        <v>34001</v>
      </c>
      <c r="N511" s="13" t="s">
        <v>36</v>
      </c>
      <c r="O511" s="15" t="s">
        <v>679</v>
      </c>
      <c r="P511" s="68">
        <v>17</v>
      </c>
      <c r="Q511" s="61">
        <v>0</v>
      </c>
      <c r="R511" s="65">
        <f t="shared" si="81"/>
        <v>7.6992753623188409E-3</v>
      </c>
      <c r="S511" s="65">
        <f t="shared" si="82"/>
        <v>0</v>
      </c>
      <c r="T511" s="15">
        <v>1.78626146999874</v>
      </c>
      <c r="U511" s="15">
        <v>0</v>
      </c>
      <c r="V511" s="15">
        <f t="shared" si="83"/>
        <v>-1.78626146999874</v>
      </c>
      <c r="W511" s="15">
        <f t="shared" si="84"/>
        <v>-100</v>
      </c>
      <c r="X511" s="15">
        <v>1.4560282570579</v>
      </c>
      <c r="Y511" s="15">
        <v>0</v>
      </c>
      <c r="Z511" s="15">
        <f t="shared" si="85"/>
        <v>-1.4560282570579</v>
      </c>
      <c r="AA511" s="16">
        <f t="shared" si="86"/>
        <v>-100</v>
      </c>
      <c r="AB511" s="13">
        <v>1.48</v>
      </c>
      <c r="AC511" s="13">
        <v>694.3</v>
      </c>
      <c r="AD511" s="13">
        <v>0.63</v>
      </c>
      <c r="AE511" s="13">
        <v>0</v>
      </c>
      <c r="AF511" s="53">
        <f t="shared" si="89"/>
        <v>0.34714999999999996</v>
      </c>
      <c r="AG511" s="53">
        <f>IFERROR(AF511+(AF511*(AA511/100)),"0.00")</f>
        <v>0</v>
      </c>
      <c r="AH511" s="53">
        <f t="shared" si="87"/>
        <v>-0.34714999999999996</v>
      </c>
      <c r="AI511" s="53">
        <f t="shared" si="88"/>
        <v>-100</v>
      </c>
      <c r="AJ511" s="44">
        <v>221112</v>
      </c>
      <c r="AK511" s="15" t="s">
        <v>682</v>
      </c>
      <c r="AL511" s="14" t="s">
        <v>88</v>
      </c>
      <c r="AM511" s="39" t="s">
        <v>58</v>
      </c>
      <c r="AN511" s="39" t="s">
        <v>89</v>
      </c>
      <c r="AO511" s="39" t="s">
        <v>77</v>
      </c>
      <c r="AP511" s="39" t="s">
        <v>90</v>
      </c>
      <c r="AQ511" s="59"/>
      <c r="AR511" s="20"/>
      <c r="AS511" s="20"/>
      <c r="AT511" s="20"/>
      <c r="AU511" s="20"/>
      <c r="AV511" s="20"/>
      <c r="AW511" s="20"/>
      <c r="AX511" s="20"/>
      <c r="AY511" s="20"/>
      <c r="AZ511" s="20"/>
      <c r="BA511" s="20"/>
      <c r="BB511" s="20"/>
    </row>
    <row r="512" spans="1:54" ht="26.1" customHeight="1" x14ac:dyDescent="0.25">
      <c r="A512" s="21">
        <v>503</v>
      </c>
      <c r="B512" s="39" t="s">
        <v>19</v>
      </c>
      <c r="C512" s="13" t="s">
        <v>253</v>
      </c>
      <c r="D512" s="13">
        <v>34005</v>
      </c>
      <c r="E512" s="13" t="s">
        <v>251</v>
      </c>
      <c r="F512" s="13">
        <v>45979</v>
      </c>
      <c r="G512" s="13" t="s">
        <v>365</v>
      </c>
      <c r="H512" s="13" t="s">
        <v>317</v>
      </c>
      <c r="I512" s="13" t="s">
        <v>85</v>
      </c>
      <c r="J512" s="13" t="s">
        <v>92</v>
      </c>
      <c r="K512" s="13" t="s">
        <v>367</v>
      </c>
      <c r="L512" s="4">
        <v>2399</v>
      </c>
      <c r="M512" s="4">
        <v>28001</v>
      </c>
      <c r="N512" s="14" t="s">
        <v>40</v>
      </c>
      <c r="O512" s="15" t="s">
        <v>679</v>
      </c>
      <c r="P512" s="68">
        <v>22</v>
      </c>
      <c r="Q512" s="61">
        <v>0</v>
      </c>
      <c r="R512" s="65">
        <f t="shared" si="81"/>
        <v>9.9637681159420281E-3</v>
      </c>
      <c r="S512" s="65">
        <f t="shared" si="82"/>
        <v>0</v>
      </c>
      <c r="T512" s="15">
        <v>0.19097270609949499</v>
      </c>
      <c r="U512" s="15">
        <v>0</v>
      </c>
      <c r="V512" s="15">
        <f t="shared" si="83"/>
        <v>-0.19097270609949499</v>
      </c>
      <c r="W512" s="15">
        <f t="shared" si="84"/>
        <v>-100</v>
      </c>
      <c r="X512" s="15">
        <v>0.16277385513883519</v>
      </c>
      <c r="Y512" s="15">
        <v>0</v>
      </c>
      <c r="Z512" s="15">
        <f t="shared" si="85"/>
        <v>-0.16277385513883519</v>
      </c>
      <c r="AA512" s="16">
        <f t="shared" si="86"/>
        <v>-100</v>
      </c>
      <c r="AB512" s="13">
        <v>0.19</v>
      </c>
      <c r="AC512" s="13">
        <v>0</v>
      </c>
      <c r="AD512" s="13">
        <v>0</v>
      </c>
      <c r="AE512" s="13">
        <v>0</v>
      </c>
      <c r="AF512" s="53">
        <f t="shared" si="89"/>
        <v>0</v>
      </c>
      <c r="AG512" s="53" t="str">
        <f>IFERROR((((Y512)/Q512)*24),"0.00")</f>
        <v>0.00</v>
      </c>
      <c r="AH512" s="53">
        <f t="shared" si="87"/>
        <v>0</v>
      </c>
      <c r="AI512" s="53" t="str">
        <f t="shared" si="88"/>
        <v>0.00</v>
      </c>
      <c r="AJ512" s="44">
        <v>221112</v>
      </c>
      <c r="AK512" s="15" t="s">
        <v>682</v>
      </c>
      <c r="AL512" s="14" t="s">
        <v>76</v>
      </c>
      <c r="AM512" s="39" t="s">
        <v>58</v>
      </c>
      <c r="AN512" s="39" t="s">
        <v>59</v>
      </c>
      <c r="AO512" s="39" t="s">
        <v>77</v>
      </c>
      <c r="AP512" s="39" t="s">
        <v>61</v>
      </c>
      <c r="AQ512" s="20"/>
      <c r="AR512" s="20"/>
      <c r="AS512" s="20"/>
      <c r="AT512" s="20"/>
      <c r="AU512" s="20"/>
      <c r="AV512" s="20"/>
      <c r="AW512" s="20"/>
      <c r="AX512" s="20"/>
      <c r="AY512" s="20"/>
      <c r="AZ512" s="20"/>
      <c r="BA512" s="20"/>
      <c r="BB512" s="20"/>
    </row>
    <row r="513" spans="1:54" ht="26.1" customHeight="1" x14ac:dyDescent="0.25">
      <c r="A513" s="21">
        <v>504</v>
      </c>
      <c r="B513" s="39" t="s">
        <v>19</v>
      </c>
      <c r="C513" s="13" t="s">
        <v>253</v>
      </c>
      <c r="D513" s="13">
        <v>34005</v>
      </c>
      <c r="E513" s="13" t="s">
        <v>251</v>
      </c>
      <c r="F513" s="13">
        <v>45979</v>
      </c>
      <c r="G513" s="13" t="s">
        <v>365</v>
      </c>
      <c r="H513" s="13" t="s">
        <v>317</v>
      </c>
      <c r="I513" s="13" t="s">
        <v>85</v>
      </c>
      <c r="J513" s="13" t="s">
        <v>92</v>
      </c>
      <c r="K513" s="13" t="s">
        <v>367</v>
      </c>
      <c r="L513" s="4">
        <v>2399</v>
      </c>
      <c r="M513" s="4">
        <v>28001</v>
      </c>
      <c r="N513" s="14" t="s">
        <v>38</v>
      </c>
      <c r="O513" s="15" t="s">
        <v>679</v>
      </c>
      <c r="P513" s="68">
        <v>22</v>
      </c>
      <c r="Q513" s="61">
        <v>0</v>
      </c>
      <c r="R513" s="65">
        <f t="shared" si="81"/>
        <v>9.9637681159420281E-3</v>
      </c>
      <c r="S513" s="65">
        <f t="shared" si="82"/>
        <v>0</v>
      </c>
      <c r="T513" s="15">
        <v>4.6008011699878497E-2</v>
      </c>
      <c r="U513" s="15">
        <v>0</v>
      </c>
      <c r="V513" s="15">
        <f t="shared" si="83"/>
        <v>-4.6008011699878497E-2</v>
      </c>
      <c r="W513" s="15">
        <f t="shared" si="84"/>
        <v>-100</v>
      </c>
      <c r="X513" s="15">
        <v>3.9214511773008068E-2</v>
      </c>
      <c r="Y513" s="15">
        <v>0</v>
      </c>
      <c r="Z513" s="15">
        <f t="shared" si="85"/>
        <v>-3.9214511773008068E-2</v>
      </c>
      <c r="AA513" s="16">
        <f t="shared" si="86"/>
        <v>-100</v>
      </c>
      <c r="AB513" s="13">
        <v>0.05</v>
      </c>
      <c r="AC513" s="13">
        <v>0</v>
      </c>
      <c r="AD513" s="13">
        <v>0</v>
      </c>
      <c r="AE513" s="13">
        <v>0</v>
      </c>
      <c r="AF513" s="53">
        <f t="shared" si="89"/>
        <v>0</v>
      </c>
      <c r="AG513" s="53" t="str">
        <f>IFERROR((((Y513)/Q513)*24),"0.00")</f>
        <v>0.00</v>
      </c>
      <c r="AH513" s="53">
        <f t="shared" si="87"/>
        <v>0</v>
      </c>
      <c r="AI513" s="53" t="str">
        <f t="shared" si="88"/>
        <v>0.00</v>
      </c>
      <c r="AJ513" s="44">
        <v>221112</v>
      </c>
      <c r="AK513" s="15" t="s">
        <v>682</v>
      </c>
      <c r="AL513" s="14" t="s">
        <v>76</v>
      </c>
      <c r="AM513" s="39" t="s">
        <v>58</v>
      </c>
      <c r="AN513" s="39" t="s">
        <v>59</v>
      </c>
      <c r="AO513" s="39" t="s">
        <v>77</v>
      </c>
      <c r="AP513" s="39" t="s">
        <v>61</v>
      </c>
      <c r="AQ513" s="20"/>
      <c r="AR513" s="20"/>
      <c r="AS513" s="20"/>
      <c r="AT513" s="20"/>
      <c r="AU513" s="20"/>
      <c r="AV513" s="20"/>
      <c r="AW513" s="20"/>
      <c r="AX513" s="20"/>
      <c r="AY513" s="20"/>
      <c r="AZ513" s="20"/>
      <c r="BA513" s="20"/>
      <c r="BB513" s="20"/>
    </row>
    <row r="514" spans="1:54" ht="26.1" customHeight="1" x14ac:dyDescent="0.25">
      <c r="A514" s="21">
        <v>505</v>
      </c>
      <c r="B514" s="39" t="s">
        <v>19</v>
      </c>
      <c r="C514" s="13" t="s">
        <v>253</v>
      </c>
      <c r="D514" s="13">
        <v>34005</v>
      </c>
      <c r="E514" s="13" t="s">
        <v>251</v>
      </c>
      <c r="F514" s="13">
        <v>45979</v>
      </c>
      <c r="G514" s="13" t="s">
        <v>365</v>
      </c>
      <c r="H514" s="13" t="s">
        <v>317</v>
      </c>
      <c r="I514" s="13" t="s">
        <v>85</v>
      </c>
      <c r="J514" s="13" t="s">
        <v>92</v>
      </c>
      <c r="K514" s="13" t="s">
        <v>367</v>
      </c>
      <c r="L514" s="4">
        <v>2399</v>
      </c>
      <c r="M514" s="4">
        <v>28001</v>
      </c>
      <c r="N514" s="14" t="s">
        <v>39</v>
      </c>
      <c r="O514" s="15" t="s">
        <v>679</v>
      </c>
      <c r="P514" s="68">
        <v>22</v>
      </c>
      <c r="Q514" s="61">
        <v>0</v>
      </c>
      <c r="R514" s="65">
        <f t="shared" si="81"/>
        <v>9.9637681159420281E-3</v>
      </c>
      <c r="S514" s="65">
        <f t="shared" si="82"/>
        <v>0</v>
      </c>
      <c r="T514" s="15">
        <v>4.6008011699878497E-2</v>
      </c>
      <c r="U514" s="15">
        <v>0</v>
      </c>
      <c r="V514" s="15">
        <f t="shared" si="83"/>
        <v>-4.6008011699878497E-2</v>
      </c>
      <c r="W514" s="15">
        <f t="shared" si="84"/>
        <v>-100</v>
      </c>
      <c r="X514" s="15">
        <v>3.9214511773008068E-2</v>
      </c>
      <c r="Y514" s="15">
        <v>0</v>
      </c>
      <c r="Z514" s="15">
        <f t="shared" si="85"/>
        <v>-3.9214511773008068E-2</v>
      </c>
      <c r="AA514" s="16">
        <f t="shared" si="86"/>
        <v>-100</v>
      </c>
      <c r="AB514" s="13">
        <v>0.05</v>
      </c>
      <c r="AC514" s="13">
        <v>0</v>
      </c>
      <c r="AD514" s="13">
        <v>0</v>
      </c>
      <c r="AE514" s="13">
        <v>0</v>
      </c>
      <c r="AF514" s="53">
        <f t="shared" si="89"/>
        <v>0</v>
      </c>
      <c r="AG514" s="53" t="str">
        <f>IFERROR((((Y514)/Q514)*24),"0.00")</f>
        <v>0.00</v>
      </c>
      <c r="AH514" s="53">
        <f t="shared" si="87"/>
        <v>0</v>
      </c>
      <c r="AI514" s="53" t="str">
        <f t="shared" si="88"/>
        <v>0.00</v>
      </c>
      <c r="AJ514" s="44">
        <v>221112</v>
      </c>
      <c r="AK514" s="15" t="s">
        <v>682</v>
      </c>
      <c r="AL514" s="14" t="s">
        <v>76</v>
      </c>
      <c r="AM514" s="39" t="s">
        <v>58</v>
      </c>
      <c r="AN514" s="39" t="s">
        <v>59</v>
      </c>
      <c r="AO514" s="39" t="s">
        <v>77</v>
      </c>
      <c r="AP514" s="39" t="s">
        <v>61</v>
      </c>
      <c r="AQ514" s="20"/>
      <c r="AR514" s="20"/>
      <c r="AS514" s="20"/>
      <c r="AT514" s="20"/>
      <c r="AU514" s="20"/>
      <c r="AV514" s="20"/>
      <c r="AW514" s="20"/>
      <c r="AX514" s="20"/>
      <c r="AY514" s="20"/>
      <c r="AZ514" s="20"/>
      <c r="BA514" s="20"/>
      <c r="BB514" s="20"/>
    </row>
    <row r="515" spans="1:54" ht="26.1" customHeight="1" x14ac:dyDescent="0.25">
      <c r="A515" s="21">
        <v>506</v>
      </c>
      <c r="B515" s="39" t="s">
        <v>19</v>
      </c>
      <c r="C515" s="13" t="s">
        <v>253</v>
      </c>
      <c r="D515" s="13">
        <v>34005</v>
      </c>
      <c r="E515" s="13" t="s">
        <v>251</v>
      </c>
      <c r="F515" s="13">
        <v>45979</v>
      </c>
      <c r="G515" s="13" t="s">
        <v>365</v>
      </c>
      <c r="H515" s="13" t="s">
        <v>317</v>
      </c>
      <c r="I515" s="13" t="s">
        <v>85</v>
      </c>
      <c r="J515" s="13" t="s">
        <v>92</v>
      </c>
      <c r="K515" s="13" t="s">
        <v>367</v>
      </c>
      <c r="L515" s="4">
        <v>2399</v>
      </c>
      <c r="M515" s="4">
        <v>28001</v>
      </c>
      <c r="N515" s="14" t="s">
        <v>37</v>
      </c>
      <c r="O515" s="15" t="s">
        <v>679</v>
      </c>
      <c r="P515" s="68">
        <v>22</v>
      </c>
      <c r="Q515" s="61">
        <v>0</v>
      </c>
      <c r="R515" s="65">
        <f t="shared" si="81"/>
        <v>9.9637681159420281E-3</v>
      </c>
      <c r="S515" s="65">
        <f t="shared" si="82"/>
        <v>0</v>
      </c>
      <c r="T515" s="15">
        <v>0.77699378999740099</v>
      </c>
      <c r="U515" s="15">
        <v>0</v>
      </c>
      <c r="V515" s="15">
        <f t="shared" si="83"/>
        <v>-0.77699378999740099</v>
      </c>
      <c r="W515" s="15">
        <f t="shared" si="84"/>
        <v>-100</v>
      </c>
      <c r="X515" s="15">
        <v>0.66226361452366733</v>
      </c>
      <c r="Y515" s="15">
        <v>0</v>
      </c>
      <c r="Z515" s="15">
        <f t="shared" si="85"/>
        <v>-0.66226361452366733</v>
      </c>
      <c r="AA515" s="16">
        <f t="shared" si="86"/>
        <v>-100</v>
      </c>
      <c r="AB515" s="13">
        <v>0.78</v>
      </c>
      <c r="AC515" s="13">
        <v>0</v>
      </c>
      <c r="AD515" s="13">
        <v>0</v>
      </c>
      <c r="AE515" s="13">
        <v>0</v>
      </c>
      <c r="AF515" s="53">
        <f t="shared" si="89"/>
        <v>0</v>
      </c>
      <c r="AG515" s="53" t="str">
        <f>IFERROR((((Y515)/Q515)*24),"0.00")</f>
        <v>0.00</v>
      </c>
      <c r="AH515" s="53">
        <f t="shared" si="87"/>
        <v>0</v>
      </c>
      <c r="AI515" s="53" t="str">
        <f t="shared" si="88"/>
        <v>0.00</v>
      </c>
      <c r="AJ515" s="44">
        <v>221112</v>
      </c>
      <c r="AK515" s="15" t="s">
        <v>682</v>
      </c>
      <c r="AL515" s="14" t="s">
        <v>76</v>
      </c>
      <c r="AM515" s="39" t="s">
        <v>58</v>
      </c>
      <c r="AN515" s="39" t="s">
        <v>59</v>
      </c>
      <c r="AO515" s="39" t="s">
        <v>77</v>
      </c>
      <c r="AP515" s="39" t="s">
        <v>61</v>
      </c>
      <c r="AQ515" s="20"/>
      <c r="AR515" s="20"/>
      <c r="AS515" s="20"/>
      <c r="AT515" s="20"/>
      <c r="AU515" s="20"/>
      <c r="AV515" s="20"/>
      <c r="AW515" s="20"/>
      <c r="AX515" s="20"/>
      <c r="AY515" s="20"/>
      <c r="AZ515" s="20"/>
      <c r="BA515" s="20"/>
      <c r="BB515" s="20"/>
    </row>
    <row r="516" spans="1:54" ht="26.1" customHeight="1" x14ac:dyDescent="0.25">
      <c r="A516" s="21">
        <v>1714</v>
      </c>
      <c r="B516" s="39" t="s">
        <v>19</v>
      </c>
      <c r="C516" s="13" t="s">
        <v>253</v>
      </c>
      <c r="D516" s="13">
        <v>34005</v>
      </c>
      <c r="E516" s="13" t="s">
        <v>251</v>
      </c>
      <c r="F516" s="13">
        <v>45979</v>
      </c>
      <c r="G516" s="13" t="s">
        <v>365</v>
      </c>
      <c r="H516" s="13" t="s">
        <v>317</v>
      </c>
      <c r="I516" s="13" t="s">
        <v>85</v>
      </c>
      <c r="J516" s="13" t="s">
        <v>92</v>
      </c>
      <c r="K516" s="13" t="s">
        <v>367</v>
      </c>
      <c r="L516" s="4">
        <v>2399</v>
      </c>
      <c r="M516" s="4">
        <v>28001</v>
      </c>
      <c r="N516" s="14" t="s">
        <v>34</v>
      </c>
      <c r="O516" s="15" t="s">
        <v>679</v>
      </c>
      <c r="P516" s="68">
        <v>22</v>
      </c>
      <c r="Q516" s="61">
        <v>0</v>
      </c>
      <c r="R516" s="65">
        <f t="shared" si="81"/>
        <v>9.9637681159420281E-3</v>
      </c>
      <c r="S516" s="65">
        <f t="shared" si="82"/>
        <v>0</v>
      </c>
      <c r="T516" s="15">
        <v>3.9015599999896997E-2</v>
      </c>
      <c r="U516" s="15">
        <v>0</v>
      </c>
      <c r="V516" s="15">
        <f t="shared" si="83"/>
        <v>-3.9015599999896997E-2</v>
      </c>
      <c r="W516" s="15">
        <f t="shared" si="84"/>
        <v>-100</v>
      </c>
      <c r="X516" s="15">
        <v>3.3254593037129049E-2</v>
      </c>
      <c r="Y516" s="15">
        <v>0</v>
      </c>
      <c r="Z516" s="15">
        <f t="shared" si="85"/>
        <v>-3.3254593037129049E-2</v>
      </c>
      <c r="AA516" s="16">
        <f t="shared" si="86"/>
        <v>-100</v>
      </c>
      <c r="AB516" s="13">
        <v>0.04</v>
      </c>
      <c r="AC516" s="13">
        <v>19.54</v>
      </c>
      <c r="AD516" s="13">
        <v>0</v>
      </c>
      <c r="AE516" s="13">
        <v>0</v>
      </c>
      <c r="AF516" s="53">
        <f t="shared" si="89"/>
        <v>9.7699999999999992E-3</v>
      </c>
      <c r="AG516" s="53">
        <f>IFERROR(AF516+(AF516*(AA516/100)),"0.00")</f>
        <v>0</v>
      </c>
      <c r="AH516" s="53">
        <f t="shared" si="87"/>
        <v>-9.7699999999999992E-3</v>
      </c>
      <c r="AI516" s="53">
        <f t="shared" si="88"/>
        <v>-100</v>
      </c>
      <c r="AJ516" s="44">
        <v>221112</v>
      </c>
      <c r="AK516" s="15" t="s">
        <v>682</v>
      </c>
      <c r="AL516" s="14" t="s">
        <v>76</v>
      </c>
      <c r="AM516" s="39" t="s">
        <v>58</v>
      </c>
      <c r="AN516" s="39" t="s">
        <v>59</v>
      </c>
      <c r="AO516" s="39" t="s">
        <v>77</v>
      </c>
      <c r="AP516" s="39" t="s">
        <v>61</v>
      </c>
      <c r="AQ516" s="20"/>
      <c r="AR516" s="20"/>
      <c r="AS516" s="20"/>
      <c r="AT516" s="20"/>
      <c r="AU516" s="20"/>
      <c r="AV516" s="20"/>
      <c r="AW516" s="20"/>
      <c r="AX516" s="20"/>
      <c r="AY516" s="20"/>
      <c r="AZ516" s="20"/>
      <c r="BA516" s="20"/>
      <c r="BB516" s="20"/>
    </row>
    <row r="517" spans="1:54" ht="26.1" customHeight="1" x14ac:dyDescent="0.25">
      <c r="A517" s="21">
        <v>1924</v>
      </c>
      <c r="B517" s="39" t="s">
        <v>19</v>
      </c>
      <c r="C517" s="13" t="s">
        <v>253</v>
      </c>
      <c r="D517" s="13">
        <v>34005</v>
      </c>
      <c r="E517" s="13" t="s">
        <v>251</v>
      </c>
      <c r="F517" s="13">
        <v>45979</v>
      </c>
      <c r="G517" s="13" t="s">
        <v>365</v>
      </c>
      <c r="H517" s="13" t="s">
        <v>317</v>
      </c>
      <c r="I517" s="13" t="s">
        <v>85</v>
      </c>
      <c r="J517" s="13" t="s">
        <v>92</v>
      </c>
      <c r="K517" s="13" t="s">
        <v>367</v>
      </c>
      <c r="L517" s="4">
        <v>2399</v>
      </c>
      <c r="M517" s="4">
        <v>28001</v>
      </c>
      <c r="N517" s="14" t="s">
        <v>35</v>
      </c>
      <c r="O517" s="15" t="s">
        <v>679</v>
      </c>
      <c r="P517" s="68">
        <v>22</v>
      </c>
      <c r="Q517" s="61">
        <v>0</v>
      </c>
      <c r="R517" s="65">
        <f t="shared" si="81"/>
        <v>9.9637681159420281E-3</v>
      </c>
      <c r="S517" s="65">
        <f t="shared" si="82"/>
        <v>0</v>
      </c>
      <c r="T517" s="15">
        <v>0.44895999999881397</v>
      </c>
      <c r="U517" s="15">
        <v>0</v>
      </c>
      <c r="V517" s="15">
        <f t="shared" si="83"/>
        <v>-0.44895999999881397</v>
      </c>
      <c r="W517" s="15">
        <f t="shared" si="84"/>
        <v>-100</v>
      </c>
      <c r="X517" s="15">
        <v>0.38266698679373068</v>
      </c>
      <c r="Y517" s="15">
        <v>0</v>
      </c>
      <c r="Z517" s="15">
        <f t="shared" si="85"/>
        <v>-0.38266698679373068</v>
      </c>
      <c r="AA517" s="16">
        <f t="shared" si="86"/>
        <v>-100</v>
      </c>
      <c r="AB517" s="13">
        <v>0.45</v>
      </c>
      <c r="AC517" s="13">
        <v>224.26</v>
      </c>
      <c r="AD517" s="13">
        <v>0</v>
      </c>
      <c r="AE517" s="13">
        <v>0</v>
      </c>
      <c r="AF517" s="53">
        <f t="shared" si="89"/>
        <v>0.11212999999999999</v>
      </c>
      <c r="AG517" s="53">
        <f>IFERROR(AF517+(AF517*(AA517/100)),"0.00")</f>
        <v>0</v>
      </c>
      <c r="AH517" s="53">
        <f t="shared" si="87"/>
        <v>-0.11212999999999999</v>
      </c>
      <c r="AI517" s="53">
        <f t="shared" si="88"/>
        <v>-100</v>
      </c>
      <c r="AJ517" s="44">
        <v>221112</v>
      </c>
      <c r="AK517" s="15" t="s">
        <v>682</v>
      </c>
      <c r="AL517" s="14" t="s">
        <v>76</v>
      </c>
      <c r="AM517" s="39" t="s">
        <v>58</v>
      </c>
      <c r="AN517" s="39" t="s">
        <v>59</v>
      </c>
      <c r="AO517" s="39" t="s">
        <v>77</v>
      </c>
      <c r="AP517" s="39" t="s">
        <v>61</v>
      </c>
      <c r="AQ517" s="20"/>
      <c r="AR517" s="20"/>
      <c r="AS517" s="20"/>
      <c r="AT517" s="20"/>
      <c r="AU517" s="20"/>
      <c r="AV517" s="20"/>
      <c r="AW517" s="20"/>
      <c r="AX517" s="20"/>
      <c r="AY517" s="20"/>
      <c r="AZ517" s="20"/>
      <c r="BA517" s="20"/>
      <c r="BB517" s="20"/>
    </row>
    <row r="518" spans="1:54" ht="26.1" customHeight="1" x14ac:dyDescent="0.25">
      <c r="A518" s="21">
        <v>2051</v>
      </c>
      <c r="B518" s="40" t="s">
        <v>19</v>
      </c>
      <c r="C518" s="13" t="s">
        <v>253</v>
      </c>
      <c r="D518" s="13">
        <v>34005</v>
      </c>
      <c r="E518" s="13" t="s">
        <v>251</v>
      </c>
      <c r="F518" s="13">
        <v>45979</v>
      </c>
      <c r="G518" s="13" t="s">
        <v>365</v>
      </c>
      <c r="H518" s="13" t="s">
        <v>317</v>
      </c>
      <c r="I518" s="13" t="s">
        <v>85</v>
      </c>
      <c r="J518" s="13" t="s">
        <v>92</v>
      </c>
      <c r="K518" s="13" t="s">
        <v>367</v>
      </c>
      <c r="L518" s="4">
        <v>2399</v>
      </c>
      <c r="M518" s="4">
        <v>28001</v>
      </c>
      <c r="N518" s="13" t="s">
        <v>36</v>
      </c>
      <c r="O518" s="15" t="s">
        <v>679</v>
      </c>
      <c r="P518" s="68">
        <v>22</v>
      </c>
      <c r="Q518" s="61">
        <v>0</v>
      </c>
      <c r="R518" s="65">
        <f t="shared" si="81"/>
        <v>9.9637681159420281E-3</v>
      </c>
      <c r="S518" s="65">
        <f t="shared" si="82"/>
        <v>0</v>
      </c>
      <c r="T518" s="15">
        <v>1.58194903499563</v>
      </c>
      <c r="U518" s="15">
        <v>0</v>
      </c>
      <c r="V518" s="15">
        <f t="shared" si="83"/>
        <v>-1.58194903499563</v>
      </c>
      <c r="W518" s="15">
        <f t="shared" si="84"/>
        <v>-100</v>
      </c>
      <c r="X518" s="15">
        <v>1.3483599217847999</v>
      </c>
      <c r="Y518" s="15">
        <v>0</v>
      </c>
      <c r="Z518" s="15">
        <f t="shared" si="85"/>
        <v>-1.3483599217847999</v>
      </c>
      <c r="AA518" s="16">
        <f t="shared" si="86"/>
        <v>-100</v>
      </c>
      <c r="AB518" s="13">
        <v>1.39</v>
      </c>
      <c r="AC518" s="13">
        <v>692.52</v>
      </c>
      <c r="AD518" s="13">
        <v>1.84</v>
      </c>
      <c r="AE518" s="13">
        <v>0</v>
      </c>
      <c r="AF518" s="53">
        <f t="shared" si="89"/>
        <v>0.34626000000000001</v>
      </c>
      <c r="AG518" s="53">
        <f>IFERROR(AF518+(AF518*(AA518/100)),"0.00")</f>
        <v>0</v>
      </c>
      <c r="AH518" s="53">
        <f t="shared" si="87"/>
        <v>-0.34626000000000001</v>
      </c>
      <c r="AI518" s="53">
        <f t="shared" si="88"/>
        <v>-100</v>
      </c>
      <c r="AJ518" s="44">
        <v>221112</v>
      </c>
      <c r="AK518" s="15" t="s">
        <v>682</v>
      </c>
      <c r="AL518" s="14" t="s">
        <v>76</v>
      </c>
      <c r="AM518" s="39" t="s">
        <v>58</v>
      </c>
      <c r="AN518" s="39" t="s">
        <v>59</v>
      </c>
      <c r="AO518" s="39" t="s">
        <v>77</v>
      </c>
      <c r="AP518" s="39" t="s">
        <v>61</v>
      </c>
      <c r="AQ518" s="59"/>
      <c r="AR518" s="20"/>
      <c r="AS518" s="20"/>
      <c r="AT518" s="20"/>
      <c r="AU518" s="20"/>
      <c r="AV518" s="20"/>
      <c r="AW518" s="20"/>
      <c r="AX518" s="20"/>
      <c r="AY518" s="20"/>
      <c r="AZ518" s="20"/>
      <c r="BA518" s="20"/>
      <c r="BB518" s="20"/>
    </row>
    <row r="519" spans="1:54" ht="26.1" customHeight="1" x14ac:dyDescent="0.25">
      <c r="A519" s="21">
        <v>1133</v>
      </c>
      <c r="B519" s="39" t="s">
        <v>41</v>
      </c>
      <c r="C519" s="13" t="s">
        <v>254</v>
      </c>
      <c r="D519" s="13">
        <v>34007</v>
      </c>
      <c r="E519" s="13" t="s">
        <v>251</v>
      </c>
      <c r="F519" s="13">
        <v>51608</v>
      </c>
      <c r="G519" s="13" t="s">
        <v>271</v>
      </c>
      <c r="H519" s="13" t="s">
        <v>276</v>
      </c>
      <c r="I519" s="13" t="s">
        <v>93</v>
      </c>
      <c r="J519" s="13" t="s">
        <v>94</v>
      </c>
      <c r="K519" s="13" t="s">
        <v>373</v>
      </c>
      <c r="L519" s="4">
        <v>10751</v>
      </c>
      <c r="M519" s="4">
        <v>2001</v>
      </c>
      <c r="N519" s="14" t="s">
        <v>40</v>
      </c>
      <c r="O519" s="15" t="s">
        <v>679</v>
      </c>
      <c r="P519" s="68">
        <v>902.26</v>
      </c>
      <c r="Q519" s="61">
        <v>1078.4000000000001</v>
      </c>
      <c r="R519" s="65">
        <f t="shared" si="81"/>
        <v>0.40863224637681161</v>
      </c>
      <c r="S519" s="65">
        <f t="shared" si="82"/>
        <v>0.48840579710144932</v>
      </c>
      <c r="T519" s="15">
        <v>0.219821494001636</v>
      </c>
      <c r="U519" s="15">
        <v>0.27154034700000002</v>
      </c>
      <c r="V519" s="15">
        <f t="shared" si="83"/>
        <v>5.1718852998364012E-2</v>
      </c>
      <c r="W519" s="15">
        <f t="shared" si="84"/>
        <v>23.527659673707387</v>
      </c>
      <c r="X519" s="15">
        <v>0.12813739036073321</v>
      </c>
      <c r="Y519" s="15">
        <v>0.15833418099999999</v>
      </c>
      <c r="Z519" s="15">
        <f t="shared" si="85"/>
        <v>3.019679063926678E-2</v>
      </c>
      <c r="AA519" s="16">
        <f t="shared" si="86"/>
        <v>23.565947889415089</v>
      </c>
      <c r="AB519" s="13">
        <v>0.22</v>
      </c>
      <c r="AC519" s="13">
        <v>0</v>
      </c>
      <c r="AD519" s="13">
        <v>0</v>
      </c>
      <c r="AE519" s="13">
        <v>0</v>
      </c>
      <c r="AF519" s="53">
        <f t="shared" si="89"/>
        <v>0</v>
      </c>
      <c r="AG519" s="53">
        <f t="shared" ref="AG519:AG524" si="90">IFERROR((((Y519)/Q519)*24),"0.00")</f>
        <v>3.5237577373887236E-3</v>
      </c>
      <c r="AH519" s="53">
        <f t="shared" si="87"/>
        <v>3.5237577373887236E-3</v>
      </c>
      <c r="AI519" s="53" t="str">
        <f t="shared" si="88"/>
        <v>0.00</v>
      </c>
      <c r="AJ519" s="44">
        <v>221112</v>
      </c>
      <c r="AK519" s="15" t="s">
        <v>683</v>
      </c>
      <c r="AL519" s="14" t="s">
        <v>57</v>
      </c>
      <c r="AM519" s="39" t="s">
        <v>58</v>
      </c>
      <c r="AN519" s="39" t="s">
        <v>59</v>
      </c>
      <c r="AO519" s="39" t="s">
        <v>60</v>
      </c>
      <c r="AP519" s="39" t="s">
        <v>61</v>
      </c>
      <c r="AQ519" s="20"/>
      <c r="AR519" s="20"/>
      <c r="AS519" s="20"/>
      <c r="AT519" s="20"/>
      <c r="AU519" s="20"/>
      <c r="AV519" s="20"/>
      <c r="AW519" s="20"/>
      <c r="AX519" s="20"/>
      <c r="AY519" s="20"/>
      <c r="AZ519" s="20"/>
      <c r="BA519" s="20"/>
      <c r="BB519" s="20"/>
    </row>
    <row r="520" spans="1:54" ht="26.1" customHeight="1" x14ac:dyDescent="0.25">
      <c r="A520" s="21">
        <v>1134</v>
      </c>
      <c r="B520" s="39" t="s">
        <v>41</v>
      </c>
      <c r="C520" s="13" t="s">
        <v>254</v>
      </c>
      <c r="D520" s="13">
        <v>34007</v>
      </c>
      <c r="E520" s="13" t="s">
        <v>251</v>
      </c>
      <c r="F520" s="13">
        <v>51608</v>
      </c>
      <c r="G520" s="13" t="s">
        <v>271</v>
      </c>
      <c r="H520" s="13" t="s">
        <v>276</v>
      </c>
      <c r="I520" s="13" t="s">
        <v>93</v>
      </c>
      <c r="J520" s="13" t="s">
        <v>94</v>
      </c>
      <c r="K520" s="13" t="s">
        <v>373</v>
      </c>
      <c r="L520" s="4">
        <v>10751</v>
      </c>
      <c r="M520" s="4">
        <v>2001</v>
      </c>
      <c r="N520" s="14" t="s">
        <v>38</v>
      </c>
      <c r="O520" s="15" t="s">
        <v>679</v>
      </c>
      <c r="P520" s="68">
        <v>902.26</v>
      </c>
      <c r="Q520" s="61">
        <v>1078.4000000000001</v>
      </c>
      <c r="R520" s="65">
        <f t="shared" ref="R520:R583" si="91">P520/2208</f>
        <v>0.40863224637681161</v>
      </c>
      <c r="S520" s="65">
        <f t="shared" ref="S520:S583" si="92">Q520/2208</f>
        <v>0.48840579710144932</v>
      </c>
      <c r="T520" s="15">
        <v>2.42550444654306</v>
      </c>
      <c r="U520" s="15">
        <v>2.9961688729999998</v>
      </c>
      <c r="V520" s="15">
        <f t="shared" ref="V520:V583" si="93">U520-T520</f>
        <v>0.57066442645693982</v>
      </c>
      <c r="W520" s="15">
        <f t="shared" ref="W520:W583" si="94">IFERROR(((U520-T520)/T520)*100,"0.00")</f>
        <v>23.527659463592283</v>
      </c>
      <c r="X520" s="15">
        <v>1.4138645153875149</v>
      </c>
      <c r="Y520" s="15">
        <v>1.7470550879999998</v>
      </c>
      <c r="Z520" s="15">
        <f t="shared" ref="Z520:Z583" si="95">Y520-X520</f>
        <v>0.33319057261248486</v>
      </c>
      <c r="AA520" s="16">
        <f t="shared" ref="AA520:AA583" si="96">IFERROR(((Y520-X520)/X520)*100,"0")</f>
        <v>23.565947725985843</v>
      </c>
      <c r="AB520" s="13">
        <v>2.44</v>
      </c>
      <c r="AC520" s="13">
        <v>0</v>
      </c>
      <c r="AD520" s="13">
        <v>0</v>
      </c>
      <c r="AE520" s="13">
        <v>0</v>
      </c>
      <c r="AF520" s="53">
        <f t="shared" si="89"/>
        <v>0</v>
      </c>
      <c r="AG520" s="53">
        <f t="shared" si="90"/>
        <v>3.8881047952522244E-2</v>
      </c>
      <c r="AH520" s="53">
        <f t="shared" ref="AH520:AH583" si="97">AG520-AF520</f>
        <v>3.8881047952522244E-2</v>
      </c>
      <c r="AI520" s="53" t="str">
        <f t="shared" ref="AI520:AI583" si="98">IFERROR(((AG520-AF520)/AF520)*100,"0.00")</f>
        <v>0.00</v>
      </c>
      <c r="AJ520" s="44">
        <v>221112</v>
      </c>
      <c r="AK520" s="15" t="s">
        <v>683</v>
      </c>
      <c r="AL520" s="14" t="s">
        <v>57</v>
      </c>
      <c r="AM520" s="39" t="s">
        <v>58</v>
      </c>
      <c r="AN520" s="39" t="s">
        <v>59</v>
      </c>
      <c r="AO520" s="39" t="s">
        <v>60</v>
      </c>
      <c r="AP520" s="39" t="s">
        <v>61</v>
      </c>
      <c r="AQ520" s="20"/>
      <c r="AR520" s="20"/>
      <c r="AS520" s="20"/>
      <c r="AT520" s="20"/>
      <c r="AU520" s="20"/>
      <c r="AV520" s="20"/>
      <c r="AW520" s="20"/>
      <c r="AX520" s="20"/>
      <c r="AY520" s="20"/>
      <c r="AZ520" s="20"/>
      <c r="BA520" s="20"/>
      <c r="BB520" s="20"/>
    </row>
    <row r="521" spans="1:54" ht="26.1" customHeight="1" x14ac:dyDescent="0.25">
      <c r="A521" s="21">
        <v>1135</v>
      </c>
      <c r="B521" s="39" t="s">
        <v>41</v>
      </c>
      <c r="C521" s="13" t="s">
        <v>254</v>
      </c>
      <c r="D521" s="13">
        <v>34007</v>
      </c>
      <c r="E521" s="13" t="s">
        <v>251</v>
      </c>
      <c r="F521" s="13">
        <v>51608</v>
      </c>
      <c r="G521" s="13" t="s">
        <v>271</v>
      </c>
      <c r="H521" s="13" t="s">
        <v>276</v>
      </c>
      <c r="I521" s="13" t="s">
        <v>93</v>
      </c>
      <c r="J521" s="13" t="s">
        <v>94</v>
      </c>
      <c r="K521" s="13" t="s">
        <v>373</v>
      </c>
      <c r="L521" s="4">
        <v>10751</v>
      </c>
      <c r="M521" s="4">
        <v>2001</v>
      </c>
      <c r="N521" s="14" t="s">
        <v>39</v>
      </c>
      <c r="O521" s="15" t="s">
        <v>679</v>
      </c>
      <c r="P521" s="68">
        <v>902.26</v>
      </c>
      <c r="Q521" s="61">
        <v>1078.4000000000001</v>
      </c>
      <c r="R521" s="65">
        <f t="shared" si="91"/>
        <v>0.40863224637681161</v>
      </c>
      <c r="S521" s="65">
        <f t="shared" si="92"/>
        <v>0.48840579710144932</v>
      </c>
      <c r="T521" s="15">
        <v>2.42550444654306</v>
      </c>
      <c r="U521" s="15">
        <v>2.9961688729999998</v>
      </c>
      <c r="V521" s="15">
        <f t="shared" si="93"/>
        <v>0.57066442645693982</v>
      </c>
      <c r="W521" s="15">
        <f t="shared" si="94"/>
        <v>23.527659463592283</v>
      </c>
      <c r="X521" s="15">
        <v>1.4138645153875149</v>
      </c>
      <c r="Y521" s="15">
        <v>1.7470550879999998</v>
      </c>
      <c r="Z521" s="15">
        <f t="shared" si="95"/>
        <v>0.33319057261248486</v>
      </c>
      <c r="AA521" s="16">
        <f t="shared" si="96"/>
        <v>23.565947725985843</v>
      </c>
      <c r="AB521" s="13">
        <v>2.44</v>
      </c>
      <c r="AC521" s="13">
        <v>0</v>
      </c>
      <c r="AD521" s="13">
        <v>0</v>
      </c>
      <c r="AE521" s="13">
        <v>0</v>
      </c>
      <c r="AF521" s="53">
        <f t="shared" si="89"/>
        <v>0</v>
      </c>
      <c r="AG521" s="53">
        <f t="shared" si="90"/>
        <v>3.8881047952522244E-2</v>
      </c>
      <c r="AH521" s="53">
        <f t="shared" si="97"/>
        <v>3.8881047952522244E-2</v>
      </c>
      <c r="AI521" s="53" t="str">
        <f t="shared" si="98"/>
        <v>0.00</v>
      </c>
      <c r="AJ521" s="44">
        <v>221112</v>
      </c>
      <c r="AK521" s="15" t="s">
        <v>683</v>
      </c>
      <c r="AL521" s="14" t="s">
        <v>57</v>
      </c>
      <c r="AM521" s="39" t="s">
        <v>58</v>
      </c>
      <c r="AN521" s="39" t="s">
        <v>59</v>
      </c>
      <c r="AO521" s="39" t="s">
        <v>60</v>
      </c>
      <c r="AP521" s="39" t="s">
        <v>61</v>
      </c>
      <c r="AQ521" s="20"/>
      <c r="AR521" s="20"/>
      <c r="AS521" s="20"/>
      <c r="AT521" s="20"/>
      <c r="AU521" s="20"/>
      <c r="AV521" s="20"/>
      <c r="AW521" s="20"/>
      <c r="AX521" s="20"/>
      <c r="AY521" s="20"/>
      <c r="AZ521" s="20"/>
      <c r="BA521" s="20"/>
      <c r="BB521" s="20"/>
    </row>
    <row r="522" spans="1:54" ht="26.1" customHeight="1" x14ac:dyDescent="0.25">
      <c r="A522" s="21">
        <v>1136</v>
      </c>
      <c r="B522" s="39" t="s">
        <v>41</v>
      </c>
      <c r="C522" s="13" t="s">
        <v>254</v>
      </c>
      <c r="D522" s="13">
        <v>34007</v>
      </c>
      <c r="E522" s="13" t="s">
        <v>251</v>
      </c>
      <c r="F522" s="13">
        <v>51608</v>
      </c>
      <c r="G522" s="13" t="s">
        <v>271</v>
      </c>
      <c r="H522" s="13" t="s">
        <v>276</v>
      </c>
      <c r="I522" s="13" t="s">
        <v>93</v>
      </c>
      <c r="J522" s="13" t="s">
        <v>94</v>
      </c>
      <c r="K522" s="13" t="s">
        <v>373</v>
      </c>
      <c r="L522" s="4">
        <v>10751</v>
      </c>
      <c r="M522" s="4">
        <v>2001</v>
      </c>
      <c r="N522" s="14" t="s">
        <v>37</v>
      </c>
      <c r="O522" s="15" t="s">
        <v>679</v>
      </c>
      <c r="P522" s="68">
        <v>902.26</v>
      </c>
      <c r="Q522" s="61">
        <v>1078.4000000000001</v>
      </c>
      <c r="R522" s="65">
        <f t="shared" si="91"/>
        <v>0.40863224637681161</v>
      </c>
      <c r="S522" s="65">
        <f t="shared" si="92"/>
        <v>0.48840579710144932</v>
      </c>
      <c r="T522" s="15">
        <v>0.22890345206517601</v>
      </c>
      <c r="U522" s="15">
        <v>0.28275907700000003</v>
      </c>
      <c r="V522" s="15">
        <f t="shared" si="93"/>
        <v>5.3855624934824015E-2</v>
      </c>
      <c r="W522" s="15">
        <f t="shared" si="94"/>
        <v>23.527659565173192</v>
      </c>
      <c r="X522" s="15">
        <v>0.13343140590234739</v>
      </c>
      <c r="Y522" s="15">
        <v>0.164875782</v>
      </c>
      <c r="Z522" s="15">
        <f t="shared" si="95"/>
        <v>3.1444376097652604E-2</v>
      </c>
      <c r="AA522" s="16">
        <f t="shared" si="96"/>
        <v>23.565948275075037</v>
      </c>
      <c r="AB522" s="13">
        <v>0.18</v>
      </c>
      <c r="AC522" s="13">
        <v>0</v>
      </c>
      <c r="AD522" s="13">
        <v>0</v>
      </c>
      <c r="AE522" s="13">
        <v>0</v>
      </c>
      <c r="AF522" s="53">
        <f t="shared" si="89"/>
        <v>0</v>
      </c>
      <c r="AG522" s="53">
        <f t="shared" si="90"/>
        <v>3.6693423293768547E-3</v>
      </c>
      <c r="AH522" s="53">
        <f t="shared" si="97"/>
        <v>3.6693423293768547E-3</v>
      </c>
      <c r="AI522" s="53" t="str">
        <f t="shared" si="98"/>
        <v>0.00</v>
      </c>
      <c r="AJ522" s="44">
        <v>221112</v>
      </c>
      <c r="AK522" s="15" t="s">
        <v>683</v>
      </c>
      <c r="AL522" s="14" t="s">
        <v>57</v>
      </c>
      <c r="AM522" s="39" t="s">
        <v>58</v>
      </c>
      <c r="AN522" s="39" t="s">
        <v>59</v>
      </c>
      <c r="AO522" s="39" t="s">
        <v>60</v>
      </c>
      <c r="AP522" s="39" t="s">
        <v>61</v>
      </c>
      <c r="AQ522" s="20"/>
      <c r="AR522" s="20"/>
      <c r="AS522" s="20"/>
      <c r="AT522" s="20"/>
      <c r="AU522" s="20"/>
      <c r="AV522" s="20"/>
      <c r="AW522" s="20"/>
      <c r="AX522" s="20"/>
      <c r="AY522" s="20"/>
      <c r="AZ522" s="20"/>
      <c r="BA522" s="20"/>
      <c r="BB522" s="20"/>
    </row>
    <row r="523" spans="1:54" ht="26.1" customHeight="1" x14ac:dyDescent="0.25">
      <c r="A523" s="21">
        <v>1620</v>
      </c>
      <c r="B523" s="39" t="s">
        <v>41</v>
      </c>
      <c r="C523" s="13" t="s">
        <v>254</v>
      </c>
      <c r="D523" s="13">
        <v>34007</v>
      </c>
      <c r="E523" s="13" t="s">
        <v>251</v>
      </c>
      <c r="F523" s="13">
        <v>51608</v>
      </c>
      <c r="G523" s="13" t="s">
        <v>271</v>
      </c>
      <c r="H523" s="13" t="s">
        <v>276</v>
      </c>
      <c r="I523" s="13" t="s">
        <v>93</v>
      </c>
      <c r="J523" s="13" t="s">
        <v>94</v>
      </c>
      <c r="K523" s="13" t="s">
        <v>373</v>
      </c>
      <c r="L523" s="4">
        <v>10751</v>
      </c>
      <c r="M523" s="4">
        <v>2001</v>
      </c>
      <c r="N523" s="14" t="s">
        <v>34</v>
      </c>
      <c r="O523" s="15" t="s">
        <v>679</v>
      </c>
      <c r="P523" s="68">
        <v>902.26</v>
      </c>
      <c r="Q523" s="61">
        <v>1078.4000000000001</v>
      </c>
      <c r="R523" s="65">
        <f t="shared" si="91"/>
        <v>0.40863224637681161</v>
      </c>
      <c r="S523" s="65">
        <f t="shared" si="92"/>
        <v>0.48840579710144932</v>
      </c>
      <c r="T523" s="15">
        <v>0.36492058938840799</v>
      </c>
      <c r="U523" s="15">
        <v>0.450777863</v>
      </c>
      <c r="V523" s="15">
        <f t="shared" si="93"/>
        <v>8.5857273611592011E-2</v>
      </c>
      <c r="W523" s="15">
        <f t="shared" si="94"/>
        <v>23.527659471197637</v>
      </c>
      <c r="X523" s="15">
        <v>0.2127179247211527</v>
      </c>
      <c r="Y523" s="15">
        <v>0.26284691999999998</v>
      </c>
      <c r="Z523" s="15">
        <f t="shared" si="95"/>
        <v>5.0128995278847288E-2</v>
      </c>
      <c r="AA523" s="16">
        <f t="shared" si="96"/>
        <v>23.56594788359293</v>
      </c>
      <c r="AB523" s="13">
        <v>0.37</v>
      </c>
      <c r="AC523" s="13">
        <v>3.94</v>
      </c>
      <c r="AD523" s="13">
        <v>0</v>
      </c>
      <c r="AE523" s="13">
        <v>0</v>
      </c>
      <c r="AF523" s="53">
        <f t="shared" si="89"/>
        <v>1.97E-3</v>
      </c>
      <c r="AG523" s="53">
        <f t="shared" si="90"/>
        <v>5.8497089020771503E-3</v>
      </c>
      <c r="AH523" s="53">
        <f t="shared" si="97"/>
        <v>3.8797089020771503E-3</v>
      </c>
      <c r="AI523" s="53">
        <f t="shared" si="98"/>
        <v>196.9395381765051</v>
      </c>
      <c r="AJ523" s="44">
        <v>221112</v>
      </c>
      <c r="AK523" s="15" t="s">
        <v>683</v>
      </c>
      <c r="AL523" s="14" t="s">
        <v>57</v>
      </c>
      <c r="AM523" s="39" t="s">
        <v>58</v>
      </c>
      <c r="AN523" s="39" t="s">
        <v>59</v>
      </c>
      <c r="AO523" s="39" t="s">
        <v>60</v>
      </c>
      <c r="AP523" s="39" t="s">
        <v>61</v>
      </c>
      <c r="AQ523" s="20"/>
      <c r="AR523" s="20"/>
      <c r="AS523" s="20"/>
      <c r="AT523" s="20"/>
      <c r="AU523" s="20"/>
      <c r="AV523" s="20"/>
      <c r="AW523" s="20"/>
      <c r="AX523" s="20"/>
      <c r="AY523" s="20"/>
      <c r="AZ523" s="20"/>
      <c r="BA523" s="20"/>
      <c r="BB523" s="20"/>
    </row>
    <row r="524" spans="1:54" ht="26.1" customHeight="1" x14ac:dyDescent="0.25">
      <c r="A524" s="21">
        <v>1626</v>
      </c>
      <c r="B524" s="39" t="s">
        <v>41</v>
      </c>
      <c r="C524" s="13" t="s">
        <v>254</v>
      </c>
      <c r="D524" s="13">
        <v>34007</v>
      </c>
      <c r="E524" s="13" t="s">
        <v>251</v>
      </c>
      <c r="F524" s="13">
        <v>51608</v>
      </c>
      <c r="G524" s="13" t="s">
        <v>271</v>
      </c>
      <c r="H524" s="13" t="s">
        <v>276</v>
      </c>
      <c r="I524" s="13" t="s">
        <v>93</v>
      </c>
      <c r="J524" s="13" t="s">
        <v>94</v>
      </c>
      <c r="K524" s="13" t="s">
        <v>373</v>
      </c>
      <c r="L524" s="4">
        <v>10751</v>
      </c>
      <c r="M524" s="4">
        <v>2001</v>
      </c>
      <c r="N524" s="14" t="s">
        <v>35</v>
      </c>
      <c r="O524" s="15" t="s">
        <v>679</v>
      </c>
      <c r="P524" s="68">
        <v>902.26</v>
      </c>
      <c r="Q524" s="61">
        <v>1078.4000000000001</v>
      </c>
      <c r="R524" s="65">
        <f t="shared" si="91"/>
        <v>0.40863224637681161</v>
      </c>
      <c r="S524" s="65">
        <f t="shared" si="92"/>
        <v>0.48840579710144932</v>
      </c>
      <c r="T524" s="15">
        <v>0.36862035422591299</v>
      </c>
      <c r="U524" s="15">
        <v>0.45534809599999998</v>
      </c>
      <c r="V524" s="15">
        <f t="shared" si="93"/>
        <v>8.6727741774086986E-2</v>
      </c>
      <c r="W524" s="15">
        <f t="shared" si="94"/>
        <v>23.527659495692131</v>
      </c>
      <c r="X524" s="15">
        <v>0.21487457556814737</v>
      </c>
      <c r="Y524" s="15">
        <v>0.26551180500000005</v>
      </c>
      <c r="Z524" s="15">
        <f t="shared" si="95"/>
        <v>5.0637229431852671E-2</v>
      </c>
      <c r="AA524" s="16">
        <f t="shared" si="96"/>
        <v>23.565947389524034</v>
      </c>
      <c r="AB524" s="13">
        <v>0.37</v>
      </c>
      <c r="AC524" s="13">
        <v>4.5999999999999996</v>
      </c>
      <c r="AD524" s="13">
        <v>0</v>
      </c>
      <c r="AE524" s="13">
        <v>0.73</v>
      </c>
      <c r="AF524" s="53">
        <f t="shared" si="89"/>
        <v>2.3E-3</v>
      </c>
      <c r="AG524" s="53">
        <f t="shared" si="90"/>
        <v>5.9090164317507424E-3</v>
      </c>
      <c r="AH524" s="53">
        <f t="shared" si="97"/>
        <v>3.6090164317507424E-3</v>
      </c>
      <c r="AI524" s="53">
        <f t="shared" si="98"/>
        <v>156.91375790220619</v>
      </c>
      <c r="AJ524" s="44">
        <v>221112</v>
      </c>
      <c r="AK524" s="15" t="s">
        <v>683</v>
      </c>
      <c r="AL524" s="14" t="s">
        <v>57</v>
      </c>
      <c r="AM524" s="39" t="s">
        <v>58</v>
      </c>
      <c r="AN524" s="39" t="s">
        <v>59</v>
      </c>
      <c r="AO524" s="39" t="s">
        <v>60</v>
      </c>
      <c r="AP524" s="39" t="s">
        <v>61</v>
      </c>
      <c r="AQ524" s="20"/>
      <c r="AR524" s="20"/>
      <c r="AS524" s="20"/>
      <c r="AT524" s="20"/>
      <c r="AU524" s="20"/>
      <c r="AV524" s="20"/>
      <c r="AW524" s="20"/>
      <c r="AX524" s="20"/>
      <c r="AY524" s="20"/>
      <c r="AZ524" s="20"/>
      <c r="BA524" s="20"/>
      <c r="BB524" s="20"/>
    </row>
    <row r="525" spans="1:54" ht="26.1" customHeight="1" x14ac:dyDescent="0.25">
      <c r="A525" s="21">
        <v>1877</v>
      </c>
      <c r="B525" s="40" t="s">
        <v>41</v>
      </c>
      <c r="C525" s="13" t="s">
        <v>254</v>
      </c>
      <c r="D525" s="13">
        <v>34007</v>
      </c>
      <c r="E525" s="13" t="s">
        <v>251</v>
      </c>
      <c r="F525" s="13">
        <v>51608</v>
      </c>
      <c r="G525" s="13" t="s">
        <v>271</v>
      </c>
      <c r="H525" s="13" t="s">
        <v>276</v>
      </c>
      <c r="I525" s="13" t="s">
        <v>93</v>
      </c>
      <c r="J525" s="13" t="s">
        <v>94</v>
      </c>
      <c r="K525" s="13" t="s">
        <v>373</v>
      </c>
      <c r="L525" s="4">
        <v>10751</v>
      </c>
      <c r="M525" s="4">
        <v>2001</v>
      </c>
      <c r="N525" s="13" t="s">
        <v>36</v>
      </c>
      <c r="O525" s="15" t="s">
        <v>679</v>
      </c>
      <c r="P525" s="68">
        <v>902.26</v>
      </c>
      <c r="Q525" s="61">
        <v>1078.4000000000001</v>
      </c>
      <c r="R525" s="65">
        <f t="shared" si="91"/>
        <v>0.40863224637681161</v>
      </c>
      <c r="S525" s="65">
        <f t="shared" si="92"/>
        <v>0.48840579710144932</v>
      </c>
      <c r="T525" s="15">
        <v>13.9279724242949</v>
      </c>
      <c r="U525" s="15">
        <v>17.187041180000001</v>
      </c>
      <c r="V525" s="15">
        <f t="shared" si="93"/>
        <v>3.2590687557051012</v>
      </c>
      <c r="W525" s="15">
        <f t="shared" si="94"/>
        <v>23.399448652125621</v>
      </c>
      <c r="X525" s="15">
        <v>7.9749167770140099</v>
      </c>
      <c r="Y525" s="15">
        <v>9.8542814940000003</v>
      </c>
      <c r="Z525" s="15">
        <f t="shared" si="95"/>
        <v>1.8793647169859904</v>
      </c>
      <c r="AA525" s="16">
        <f t="shared" si="96"/>
        <v>23.565947702462008</v>
      </c>
      <c r="AB525" s="13">
        <v>11.57</v>
      </c>
      <c r="AC525" s="13">
        <v>149.75</v>
      </c>
      <c r="AD525" s="13">
        <v>7.52</v>
      </c>
      <c r="AE525" s="13">
        <v>0</v>
      </c>
      <c r="AF525" s="53">
        <f t="shared" si="89"/>
        <v>7.4874999999999997E-2</v>
      </c>
      <c r="AG525" s="53">
        <f>IFERROR(AF525+(AF525*(AA525/100)),"0.00")</f>
        <v>9.2520003342218424E-2</v>
      </c>
      <c r="AH525" s="53">
        <f t="shared" si="97"/>
        <v>1.7645003342218427E-2</v>
      </c>
      <c r="AI525" s="53">
        <f t="shared" si="98"/>
        <v>23.565947702462005</v>
      </c>
      <c r="AJ525" s="44">
        <v>221112</v>
      </c>
      <c r="AK525" s="15" t="s">
        <v>683</v>
      </c>
      <c r="AL525" s="14" t="s">
        <v>57</v>
      </c>
      <c r="AM525" s="39" t="s">
        <v>58</v>
      </c>
      <c r="AN525" s="39" t="s">
        <v>59</v>
      </c>
      <c r="AO525" s="39" t="s">
        <v>60</v>
      </c>
      <c r="AP525" s="39" t="s">
        <v>61</v>
      </c>
      <c r="AQ525" s="59"/>
      <c r="AR525" s="20"/>
      <c r="AS525" s="20"/>
      <c r="AT525" s="20"/>
      <c r="AU525" s="20"/>
      <c r="AV525" s="20"/>
      <c r="AW525" s="20"/>
      <c r="AX525" s="20"/>
      <c r="AY525" s="20"/>
      <c r="AZ525" s="20"/>
      <c r="BA525" s="20"/>
      <c r="BB525" s="20"/>
    </row>
    <row r="526" spans="1:54" ht="26.1" customHeight="1" x14ac:dyDescent="0.25">
      <c r="A526" s="21">
        <v>1137</v>
      </c>
      <c r="B526" s="39" t="s">
        <v>41</v>
      </c>
      <c r="C526" s="13" t="s">
        <v>254</v>
      </c>
      <c r="D526" s="13">
        <v>34007</v>
      </c>
      <c r="E526" s="13" t="s">
        <v>251</v>
      </c>
      <c r="F526" s="13">
        <v>51608</v>
      </c>
      <c r="G526" s="13" t="s">
        <v>271</v>
      </c>
      <c r="H526" s="13" t="s">
        <v>274</v>
      </c>
      <c r="I526" s="13" t="s">
        <v>93</v>
      </c>
      <c r="J526" s="13" t="s">
        <v>94</v>
      </c>
      <c r="K526" s="13" t="s">
        <v>374</v>
      </c>
      <c r="L526" s="4">
        <v>10751</v>
      </c>
      <c r="M526" s="4">
        <v>2001</v>
      </c>
      <c r="N526" s="14" t="s">
        <v>40</v>
      </c>
      <c r="O526" s="15" t="s">
        <v>679</v>
      </c>
      <c r="P526" s="68">
        <v>902.26</v>
      </c>
      <c r="Q526" s="61">
        <v>1078.4000000000001</v>
      </c>
      <c r="R526" s="65">
        <f t="shared" si="91"/>
        <v>0.40863224637681161</v>
      </c>
      <c r="S526" s="65">
        <f t="shared" si="92"/>
        <v>0.48840579710144932</v>
      </c>
      <c r="T526" s="15">
        <v>0.32973224100245402</v>
      </c>
      <c r="U526" s="15">
        <v>0.40731052000000001</v>
      </c>
      <c r="V526" s="15">
        <f t="shared" si="93"/>
        <v>7.7578278997545991E-2</v>
      </c>
      <c r="W526" s="15">
        <f t="shared" si="94"/>
        <v>23.527659522069186</v>
      </c>
      <c r="X526" s="15">
        <v>0.19220608554110002</v>
      </c>
      <c r="Y526" s="15">
        <v>0.23750127200000001</v>
      </c>
      <c r="Z526" s="15">
        <f t="shared" si="95"/>
        <v>4.5295186458899989E-2</v>
      </c>
      <c r="AA526" s="16">
        <f t="shared" si="96"/>
        <v>23.565948149552412</v>
      </c>
      <c r="AB526" s="13">
        <v>0.33</v>
      </c>
      <c r="AC526" s="13">
        <v>0</v>
      </c>
      <c r="AD526" s="13">
        <v>0</v>
      </c>
      <c r="AE526" s="13">
        <v>0</v>
      </c>
      <c r="AF526" s="53">
        <f t="shared" si="89"/>
        <v>0</v>
      </c>
      <c r="AG526" s="53">
        <f t="shared" ref="AG526:AG531" si="99">IFERROR((((Y526)/Q526)*24),"0.00")</f>
        <v>5.2856366172106825E-3</v>
      </c>
      <c r="AH526" s="53">
        <f t="shared" si="97"/>
        <v>5.2856366172106825E-3</v>
      </c>
      <c r="AI526" s="53" t="str">
        <f t="shared" si="98"/>
        <v>0.00</v>
      </c>
      <c r="AJ526" s="44">
        <v>221112</v>
      </c>
      <c r="AK526" s="15" t="s">
        <v>683</v>
      </c>
      <c r="AL526" s="14" t="s">
        <v>57</v>
      </c>
      <c r="AM526" s="39" t="s">
        <v>58</v>
      </c>
      <c r="AN526" s="39" t="s">
        <v>59</v>
      </c>
      <c r="AO526" s="39" t="s">
        <v>60</v>
      </c>
      <c r="AP526" s="39" t="s">
        <v>61</v>
      </c>
      <c r="AQ526" s="20"/>
      <c r="AR526" s="20"/>
      <c r="AS526" s="20"/>
      <c r="AT526" s="20"/>
      <c r="AU526" s="20"/>
      <c r="AV526" s="20"/>
      <c r="AW526" s="20"/>
      <c r="AX526" s="20"/>
      <c r="AY526" s="20"/>
      <c r="AZ526" s="20"/>
      <c r="BA526" s="20"/>
      <c r="BB526" s="20"/>
    </row>
    <row r="527" spans="1:54" ht="26.1" customHeight="1" x14ac:dyDescent="0.25">
      <c r="A527" s="21">
        <v>1138</v>
      </c>
      <c r="B527" s="39" t="s">
        <v>41</v>
      </c>
      <c r="C527" s="13" t="s">
        <v>254</v>
      </c>
      <c r="D527" s="13">
        <v>34007</v>
      </c>
      <c r="E527" s="13" t="s">
        <v>251</v>
      </c>
      <c r="F527" s="13">
        <v>51608</v>
      </c>
      <c r="G527" s="13" t="s">
        <v>271</v>
      </c>
      <c r="H527" s="13" t="s">
        <v>274</v>
      </c>
      <c r="I527" s="13" t="s">
        <v>93</v>
      </c>
      <c r="J527" s="13" t="s">
        <v>94</v>
      </c>
      <c r="K527" s="13" t="s">
        <v>374</v>
      </c>
      <c r="L527" s="4">
        <v>10751</v>
      </c>
      <c r="M527" s="4">
        <v>2001</v>
      </c>
      <c r="N527" s="14" t="s">
        <v>38</v>
      </c>
      <c r="O527" s="15" t="s">
        <v>679</v>
      </c>
      <c r="P527" s="68">
        <v>902.26</v>
      </c>
      <c r="Q527" s="61">
        <v>1078.4000000000001</v>
      </c>
      <c r="R527" s="65">
        <f t="shared" si="91"/>
        <v>0.40863224637681161</v>
      </c>
      <c r="S527" s="65">
        <f t="shared" si="92"/>
        <v>0.48840579710144932</v>
      </c>
      <c r="T527" s="15">
        <v>0.45725068967280302</v>
      </c>
      <c r="U527" s="15">
        <v>0.56483107499999996</v>
      </c>
      <c r="V527" s="15">
        <f t="shared" si="93"/>
        <v>0.10758038532719694</v>
      </c>
      <c r="W527" s="15">
        <f t="shared" si="94"/>
        <v>23.527659499907749</v>
      </c>
      <c r="X527" s="15">
        <v>0.26653858568936112</v>
      </c>
      <c r="Y527" s="15">
        <v>0.32935092900000001</v>
      </c>
      <c r="Z527" s="15">
        <f t="shared" si="95"/>
        <v>6.2812343310638896E-2</v>
      </c>
      <c r="AA527" s="16">
        <f t="shared" si="96"/>
        <v>23.565947552465776</v>
      </c>
      <c r="AB527" s="13">
        <v>0.46</v>
      </c>
      <c r="AC527" s="13">
        <v>0</v>
      </c>
      <c r="AD527" s="13">
        <v>0</v>
      </c>
      <c r="AE527" s="13">
        <v>0</v>
      </c>
      <c r="AF527" s="53">
        <f t="shared" si="89"/>
        <v>0</v>
      </c>
      <c r="AG527" s="53">
        <f t="shared" si="99"/>
        <v>7.3297684495548954E-3</v>
      </c>
      <c r="AH527" s="53">
        <f t="shared" si="97"/>
        <v>7.3297684495548954E-3</v>
      </c>
      <c r="AI527" s="53" t="str">
        <f t="shared" si="98"/>
        <v>0.00</v>
      </c>
      <c r="AJ527" s="44">
        <v>221112</v>
      </c>
      <c r="AK527" s="15" t="s">
        <v>683</v>
      </c>
      <c r="AL527" s="14" t="s">
        <v>57</v>
      </c>
      <c r="AM527" s="39" t="s">
        <v>58</v>
      </c>
      <c r="AN527" s="39" t="s">
        <v>59</v>
      </c>
      <c r="AO527" s="39" t="s">
        <v>60</v>
      </c>
      <c r="AP527" s="39" t="s">
        <v>61</v>
      </c>
      <c r="AQ527" s="20"/>
      <c r="AR527" s="20"/>
      <c r="AS527" s="20"/>
      <c r="AT527" s="20"/>
      <c r="AU527" s="20"/>
      <c r="AV527" s="20"/>
      <c r="AW527" s="20"/>
      <c r="AX527" s="20"/>
      <c r="AY527" s="20"/>
      <c r="AZ527" s="20"/>
      <c r="BA527" s="20"/>
      <c r="BB527" s="20"/>
    </row>
    <row r="528" spans="1:54" ht="26.1" customHeight="1" x14ac:dyDescent="0.25">
      <c r="A528" s="21">
        <v>1139</v>
      </c>
      <c r="B528" s="39" t="s">
        <v>41</v>
      </c>
      <c r="C528" s="13" t="s">
        <v>254</v>
      </c>
      <c r="D528" s="13">
        <v>34007</v>
      </c>
      <c r="E528" s="13" t="s">
        <v>251</v>
      </c>
      <c r="F528" s="13">
        <v>51608</v>
      </c>
      <c r="G528" s="13" t="s">
        <v>271</v>
      </c>
      <c r="H528" s="13" t="s">
        <v>274</v>
      </c>
      <c r="I528" s="13" t="s">
        <v>93</v>
      </c>
      <c r="J528" s="13" t="s">
        <v>94</v>
      </c>
      <c r="K528" s="13" t="s">
        <v>374</v>
      </c>
      <c r="L528" s="4">
        <v>10751</v>
      </c>
      <c r="M528" s="4">
        <v>2001</v>
      </c>
      <c r="N528" s="14" t="s">
        <v>39</v>
      </c>
      <c r="O528" s="15" t="s">
        <v>679</v>
      </c>
      <c r="P528" s="68">
        <v>902.26</v>
      </c>
      <c r="Q528" s="61">
        <v>1078.4000000000001</v>
      </c>
      <c r="R528" s="65">
        <f t="shared" si="91"/>
        <v>0.40863224637681161</v>
      </c>
      <c r="S528" s="65">
        <f t="shared" si="92"/>
        <v>0.48840579710144932</v>
      </c>
      <c r="T528" s="15">
        <v>0.45725068967280302</v>
      </c>
      <c r="U528" s="15">
        <v>0.56483107499999996</v>
      </c>
      <c r="V528" s="15">
        <f t="shared" si="93"/>
        <v>0.10758038532719694</v>
      </c>
      <c r="W528" s="15">
        <f t="shared" si="94"/>
        <v>23.527659499907749</v>
      </c>
      <c r="X528" s="15">
        <v>0.26653858568936112</v>
      </c>
      <c r="Y528" s="15">
        <v>0.32935092900000001</v>
      </c>
      <c r="Z528" s="15">
        <f t="shared" si="95"/>
        <v>6.2812343310638896E-2</v>
      </c>
      <c r="AA528" s="16">
        <f t="shared" si="96"/>
        <v>23.565947552465776</v>
      </c>
      <c r="AB528" s="13">
        <v>0.46</v>
      </c>
      <c r="AC528" s="13">
        <v>0</v>
      </c>
      <c r="AD528" s="13">
        <v>0</v>
      </c>
      <c r="AE528" s="13">
        <v>0</v>
      </c>
      <c r="AF528" s="53">
        <f t="shared" si="89"/>
        <v>0</v>
      </c>
      <c r="AG528" s="53">
        <f t="shared" si="99"/>
        <v>7.3297684495548954E-3</v>
      </c>
      <c r="AH528" s="53">
        <f t="shared" si="97"/>
        <v>7.3297684495548954E-3</v>
      </c>
      <c r="AI528" s="53" t="str">
        <f t="shared" si="98"/>
        <v>0.00</v>
      </c>
      <c r="AJ528" s="44">
        <v>221112</v>
      </c>
      <c r="AK528" s="15" t="s">
        <v>683</v>
      </c>
      <c r="AL528" s="14" t="s">
        <v>57</v>
      </c>
      <c r="AM528" s="39" t="s">
        <v>58</v>
      </c>
      <c r="AN528" s="39" t="s">
        <v>59</v>
      </c>
      <c r="AO528" s="39" t="s">
        <v>60</v>
      </c>
      <c r="AP528" s="39" t="s">
        <v>61</v>
      </c>
      <c r="AQ528" s="20"/>
      <c r="AR528" s="20"/>
      <c r="AS528" s="20"/>
      <c r="AT528" s="20"/>
      <c r="AU528" s="20"/>
      <c r="AV528" s="20"/>
      <c r="AW528" s="20"/>
      <c r="AX528" s="20"/>
      <c r="AY528" s="20"/>
      <c r="AZ528" s="20"/>
      <c r="BA528" s="20"/>
      <c r="BB528" s="20"/>
    </row>
    <row r="529" spans="1:54" ht="26.1" customHeight="1" x14ac:dyDescent="0.25">
      <c r="A529" s="21">
        <v>1140</v>
      </c>
      <c r="B529" s="39" t="s">
        <v>41</v>
      </c>
      <c r="C529" s="13" t="s">
        <v>254</v>
      </c>
      <c r="D529" s="13">
        <v>34007</v>
      </c>
      <c r="E529" s="13" t="s">
        <v>251</v>
      </c>
      <c r="F529" s="13">
        <v>51608</v>
      </c>
      <c r="G529" s="13" t="s">
        <v>271</v>
      </c>
      <c r="H529" s="13" t="s">
        <v>274</v>
      </c>
      <c r="I529" s="13" t="s">
        <v>93</v>
      </c>
      <c r="J529" s="13" t="s">
        <v>94</v>
      </c>
      <c r="K529" s="13" t="s">
        <v>374</v>
      </c>
      <c r="L529" s="4">
        <v>10751</v>
      </c>
      <c r="M529" s="4">
        <v>2001</v>
      </c>
      <c r="N529" s="14" t="s">
        <v>37</v>
      </c>
      <c r="O529" s="15" t="s">
        <v>679</v>
      </c>
      <c r="P529" s="68">
        <v>902.26</v>
      </c>
      <c r="Q529" s="61">
        <v>1078.4000000000001</v>
      </c>
      <c r="R529" s="65">
        <f t="shared" si="91"/>
        <v>0.40863224637681161</v>
      </c>
      <c r="S529" s="65">
        <f t="shared" si="92"/>
        <v>0.48840579710144932</v>
      </c>
      <c r="T529" s="15">
        <v>0.27977088585743698</v>
      </c>
      <c r="U529" s="15">
        <v>0.34559442699999998</v>
      </c>
      <c r="V529" s="15">
        <f t="shared" si="93"/>
        <v>6.5823541142563002E-2</v>
      </c>
      <c r="W529" s="15">
        <f t="shared" si="94"/>
        <v>23.527659406313187</v>
      </c>
      <c r="X529" s="15">
        <v>0.1630828294362025</v>
      </c>
      <c r="Y529" s="15">
        <v>0.201514844</v>
      </c>
      <c r="Z529" s="15">
        <f t="shared" si="95"/>
        <v>3.8432014563797495E-2</v>
      </c>
      <c r="AA529" s="16">
        <f t="shared" si="96"/>
        <v>23.565947866284709</v>
      </c>
      <c r="AB529" s="13">
        <v>0.22</v>
      </c>
      <c r="AC529" s="13">
        <v>0</v>
      </c>
      <c r="AD529" s="13">
        <v>0</v>
      </c>
      <c r="AE529" s="13">
        <v>0</v>
      </c>
      <c r="AF529" s="53">
        <f t="shared" si="89"/>
        <v>0</v>
      </c>
      <c r="AG529" s="53">
        <f t="shared" si="99"/>
        <v>4.4847517210682489E-3</v>
      </c>
      <c r="AH529" s="53">
        <f t="shared" si="97"/>
        <v>4.4847517210682489E-3</v>
      </c>
      <c r="AI529" s="53" t="str">
        <f t="shared" si="98"/>
        <v>0.00</v>
      </c>
      <c r="AJ529" s="44">
        <v>221112</v>
      </c>
      <c r="AK529" s="15" t="s">
        <v>683</v>
      </c>
      <c r="AL529" s="14" t="s">
        <v>57</v>
      </c>
      <c r="AM529" s="39" t="s">
        <v>58</v>
      </c>
      <c r="AN529" s="39" t="s">
        <v>59</v>
      </c>
      <c r="AO529" s="39" t="s">
        <v>60</v>
      </c>
      <c r="AP529" s="39" t="s">
        <v>61</v>
      </c>
      <c r="AQ529" s="20"/>
      <c r="AR529" s="20"/>
      <c r="AS529" s="20"/>
      <c r="AT529" s="20"/>
      <c r="AU529" s="20"/>
      <c r="AV529" s="20"/>
      <c r="AW529" s="20"/>
      <c r="AX529" s="20"/>
      <c r="AY529" s="20"/>
      <c r="AZ529" s="20"/>
      <c r="BA529" s="20"/>
      <c r="BB529" s="20"/>
    </row>
    <row r="530" spans="1:54" ht="26.1" customHeight="1" x14ac:dyDescent="0.25">
      <c r="A530" s="21">
        <v>1545</v>
      </c>
      <c r="B530" s="39" t="s">
        <v>41</v>
      </c>
      <c r="C530" s="13" t="s">
        <v>254</v>
      </c>
      <c r="D530" s="13">
        <v>34007</v>
      </c>
      <c r="E530" s="13" t="s">
        <v>251</v>
      </c>
      <c r="F530" s="13">
        <v>51608</v>
      </c>
      <c r="G530" s="13" t="s">
        <v>271</v>
      </c>
      <c r="H530" s="13" t="s">
        <v>274</v>
      </c>
      <c r="I530" s="13" t="s">
        <v>93</v>
      </c>
      <c r="J530" s="13" t="s">
        <v>94</v>
      </c>
      <c r="K530" s="13" t="s">
        <v>374</v>
      </c>
      <c r="L530" s="4">
        <v>10751</v>
      </c>
      <c r="M530" s="4">
        <v>2001</v>
      </c>
      <c r="N530" s="14" t="s">
        <v>34</v>
      </c>
      <c r="O530" s="15" t="s">
        <v>679</v>
      </c>
      <c r="P530" s="68">
        <v>902.26</v>
      </c>
      <c r="Q530" s="61">
        <v>1078.4000000000001</v>
      </c>
      <c r="R530" s="65">
        <f t="shared" si="91"/>
        <v>0.40863224637681161</v>
      </c>
      <c r="S530" s="65">
        <f t="shared" si="92"/>
        <v>0.48840579710144932</v>
      </c>
      <c r="T530" s="15">
        <v>0.226847327136842</v>
      </c>
      <c r="U530" s="15">
        <v>0.280219194</v>
      </c>
      <c r="V530" s="15">
        <f t="shared" si="93"/>
        <v>5.3371866863158007E-2</v>
      </c>
      <c r="W530" s="15">
        <f t="shared" si="94"/>
        <v>23.527659565925717</v>
      </c>
      <c r="X530" s="15">
        <v>0.132232858491109</v>
      </c>
      <c r="Y530" s="15">
        <v>0.16339478399999999</v>
      </c>
      <c r="Z530" s="15">
        <f t="shared" si="95"/>
        <v>3.1161925508890992E-2</v>
      </c>
      <c r="AA530" s="16">
        <f t="shared" si="96"/>
        <v>23.565947121218922</v>
      </c>
      <c r="AB530" s="13">
        <v>0.23</v>
      </c>
      <c r="AC530" s="13">
        <v>0.19</v>
      </c>
      <c r="AD530" s="13">
        <v>0</v>
      </c>
      <c r="AE530" s="13">
        <v>0</v>
      </c>
      <c r="AF530" s="53">
        <f t="shared" si="89"/>
        <v>9.5000000000000005E-5</v>
      </c>
      <c r="AG530" s="53">
        <f t="shared" si="99"/>
        <v>3.6363824332344211E-3</v>
      </c>
      <c r="AH530" s="53">
        <f t="shared" si="97"/>
        <v>3.541382433234421E-3</v>
      </c>
      <c r="AI530" s="53">
        <f t="shared" si="98"/>
        <v>3727.7709823520217</v>
      </c>
      <c r="AJ530" s="44">
        <v>221112</v>
      </c>
      <c r="AK530" s="15" t="s">
        <v>683</v>
      </c>
      <c r="AL530" s="14" t="s">
        <v>57</v>
      </c>
      <c r="AM530" s="39" t="s">
        <v>58</v>
      </c>
      <c r="AN530" s="39" t="s">
        <v>59</v>
      </c>
      <c r="AO530" s="39" t="s">
        <v>60</v>
      </c>
      <c r="AP530" s="39" t="s">
        <v>61</v>
      </c>
      <c r="AQ530" s="20"/>
      <c r="AR530" s="20"/>
      <c r="AS530" s="20"/>
      <c r="AT530" s="20"/>
      <c r="AU530" s="20"/>
      <c r="AV530" s="20"/>
      <c r="AW530" s="20"/>
      <c r="AX530" s="20"/>
      <c r="AY530" s="20"/>
      <c r="AZ530" s="20"/>
      <c r="BA530" s="20"/>
      <c r="BB530" s="20"/>
    </row>
    <row r="531" spans="1:54" ht="26.1" customHeight="1" x14ac:dyDescent="0.25">
      <c r="A531" s="21">
        <v>1641</v>
      </c>
      <c r="B531" s="39" t="s">
        <v>41</v>
      </c>
      <c r="C531" s="13" t="s">
        <v>254</v>
      </c>
      <c r="D531" s="13">
        <v>34007</v>
      </c>
      <c r="E531" s="13" t="s">
        <v>251</v>
      </c>
      <c r="F531" s="13">
        <v>51608</v>
      </c>
      <c r="G531" s="13" t="s">
        <v>271</v>
      </c>
      <c r="H531" s="13" t="s">
        <v>274</v>
      </c>
      <c r="I531" s="13" t="s">
        <v>93</v>
      </c>
      <c r="J531" s="13" t="s">
        <v>94</v>
      </c>
      <c r="K531" s="13" t="s">
        <v>374</v>
      </c>
      <c r="L531" s="4">
        <v>10751</v>
      </c>
      <c r="M531" s="4">
        <v>2001</v>
      </c>
      <c r="N531" s="14" t="s">
        <v>35</v>
      </c>
      <c r="O531" s="15" t="s">
        <v>679</v>
      </c>
      <c r="P531" s="68">
        <v>902.26</v>
      </c>
      <c r="Q531" s="61">
        <v>1078.4000000000001</v>
      </c>
      <c r="R531" s="65">
        <f t="shared" si="91"/>
        <v>0.40863224637681161</v>
      </c>
      <c r="S531" s="65">
        <f t="shared" si="92"/>
        <v>0.48840579710144932</v>
      </c>
      <c r="T531" s="15">
        <v>0.46830855628836998</v>
      </c>
      <c r="U531" s="15">
        <v>0.57849059899999999</v>
      </c>
      <c r="V531" s="15">
        <f t="shared" si="93"/>
        <v>0.11018204271163001</v>
      </c>
      <c r="W531" s="15">
        <f t="shared" si="94"/>
        <v>23.527659538166393</v>
      </c>
      <c r="X531" s="15">
        <v>0.2729843892606228</v>
      </c>
      <c r="Y531" s="15">
        <v>0.33731574799999997</v>
      </c>
      <c r="Z531" s="15">
        <f t="shared" si="95"/>
        <v>6.4331358739377176E-2</v>
      </c>
      <c r="AA531" s="16">
        <f t="shared" si="96"/>
        <v>23.565947823470207</v>
      </c>
      <c r="AB531" s="13">
        <v>0.47</v>
      </c>
      <c r="AC531" s="13">
        <v>5.76</v>
      </c>
      <c r="AD531" s="13">
        <v>0</v>
      </c>
      <c r="AE531" s="13">
        <v>0.9</v>
      </c>
      <c r="AF531" s="53">
        <f t="shared" si="89"/>
        <v>2.8799999999999997E-3</v>
      </c>
      <c r="AG531" s="53">
        <f t="shared" si="99"/>
        <v>7.5070270326409484E-3</v>
      </c>
      <c r="AH531" s="53">
        <f t="shared" si="97"/>
        <v>4.6270270326409487E-3</v>
      </c>
      <c r="AI531" s="53">
        <f t="shared" si="98"/>
        <v>160.6606608555885</v>
      </c>
      <c r="AJ531" s="44">
        <v>221112</v>
      </c>
      <c r="AK531" s="15" t="s">
        <v>683</v>
      </c>
      <c r="AL531" s="14" t="s">
        <v>57</v>
      </c>
      <c r="AM531" s="39" t="s">
        <v>58</v>
      </c>
      <c r="AN531" s="39" t="s">
        <v>59</v>
      </c>
      <c r="AO531" s="39" t="s">
        <v>60</v>
      </c>
      <c r="AP531" s="39" t="s">
        <v>61</v>
      </c>
      <c r="AQ531" s="20"/>
      <c r="AR531" s="20"/>
      <c r="AS531" s="20"/>
      <c r="AT531" s="20"/>
      <c r="AU531" s="20"/>
      <c r="AV531" s="20"/>
      <c r="AW531" s="20"/>
      <c r="AX531" s="20"/>
      <c r="AY531" s="20"/>
      <c r="AZ531" s="20"/>
      <c r="BA531" s="20"/>
      <c r="BB531" s="20"/>
    </row>
    <row r="532" spans="1:54" ht="26.1" customHeight="1" x14ac:dyDescent="0.25">
      <c r="A532" s="21">
        <v>1905</v>
      </c>
      <c r="B532" s="40" t="s">
        <v>41</v>
      </c>
      <c r="C532" s="13" t="s">
        <v>254</v>
      </c>
      <c r="D532" s="13">
        <v>34007</v>
      </c>
      <c r="E532" s="13" t="s">
        <v>251</v>
      </c>
      <c r="F532" s="13">
        <v>51608</v>
      </c>
      <c r="G532" s="13" t="s">
        <v>271</v>
      </c>
      <c r="H532" s="13" t="s">
        <v>274</v>
      </c>
      <c r="I532" s="13" t="s">
        <v>93</v>
      </c>
      <c r="J532" s="13" t="s">
        <v>94</v>
      </c>
      <c r="K532" s="13" t="s">
        <v>374</v>
      </c>
      <c r="L532" s="4">
        <v>10751</v>
      </c>
      <c r="M532" s="4">
        <v>2001</v>
      </c>
      <c r="N532" s="13" t="s">
        <v>36</v>
      </c>
      <c r="O532" s="15" t="s">
        <v>679</v>
      </c>
      <c r="P532" s="68">
        <v>902.26</v>
      </c>
      <c r="Q532" s="61">
        <v>1078.4000000000001</v>
      </c>
      <c r="R532" s="65">
        <f t="shared" si="91"/>
        <v>0.40863224637681161</v>
      </c>
      <c r="S532" s="65">
        <f t="shared" si="92"/>
        <v>0.48840579710144932</v>
      </c>
      <c r="T532" s="15">
        <v>17.445263951133001</v>
      </c>
      <c r="U532" s="15">
        <v>21.527359529999998</v>
      </c>
      <c r="V532" s="15">
        <f t="shared" si="93"/>
        <v>4.0820955788669977</v>
      </c>
      <c r="W532" s="15">
        <f t="shared" si="94"/>
        <v>23.399448642918824</v>
      </c>
      <c r="X532" s="15">
        <v>9.9888572381612803</v>
      </c>
      <c r="Y532" s="15">
        <v>12.342826111000001</v>
      </c>
      <c r="Z532" s="15">
        <f t="shared" si="95"/>
        <v>2.3539688728387205</v>
      </c>
      <c r="AA532" s="16">
        <f t="shared" si="96"/>
        <v>23.565947702662655</v>
      </c>
      <c r="AB532" s="13">
        <v>14.49</v>
      </c>
      <c r="AC532" s="13">
        <v>187.56</v>
      </c>
      <c r="AD532" s="13">
        <v>9.4</v>
      </c>
      <c r="AE532" s="13">
        <v>0</v>
      </c>
      <c r="AF532" s="53">
        <f t="shared" si="89"/>
        <v>9.3780000000000002E-2</v>
      </c>
      <c r="AG532" s="53">
        <f>IFERROR(AF532+(AF532*(AA532/100)),"0.00")</f>
        <v>0.11588014575555704</v>
      </c>
      <c r="AH532" s="53">
        <f t="shared" si="97"/>
        <v>2.2100145755557035E-2</v>
      </c>
      <c r="AI532" s="53">
        <f t="shared" si="98"/>
        <v>23.565947702662651</v>
      </c>
      <c r="AJ532" s="44">
        <v>221112</v>
      </c>
      <c r="AK532" s="15" t="s">
        <v>683</v>
      </c>
      <c r="AL532" s="14" t="s">
        <v>57</v>
      </c>
      <c r="AM532" s="39" t="s">
        <v>58</v>
      </c>
      <c r="AN532" s="39" t="s">
        <v>59</v>
      </c>
      <c r="AO532" s="39" t="s">
        <v>60</v>
      </c>
      <c r="AP532" s="39" t="s">
        <v>61</v>
      </c>
      <c r="AQ532" s="59"/>
      <c r="AR532" s="20"/>
      <c r="AS532" s="20"/>
      <c r="AT532" s="20"/>
      <c r="AU532" s="20"/>
      <c r="AV532" s="20"/>
      <c r="AW532" s="20"/>
      <c r="AX532" s="20"/>
      <c r="AY532" s="20"/>
      <c r="AZ532" s="20"/>
      <c r="BA532" s="20"/>
      <c r="BB532" s="20"/>
    </row>
    <row r="533" spans="1:54" ht="26.1" customHeight="1" x14ac:dyDescent="0.25">
      <c r="A533" s="21">
        <v>1173</v>
      </c>
      <c r="B533" s="39" t="s">
        <v>28</v>
      </c>
      <c r="C533" s="13" t="s">
        <v>24</v>
      </c>
      <c r="D533" s="13">
        <v>34011</v>
      </c>
      <c r="E533" s="13" t="s">
        <v>251</v>
      </c>
      <c r="F533" s="13">
        <v>75512</v>
      </c>
      <c r="G533" s="13" t="s">
        <v>383</v>
      </c>
      <c r="H533" s="13" t="s">
        <v>377</v>
      </c>
      <c r="I533" s="13" t="s">
        <v>95</v>
      </c>
      <c r="J533" s="13" t="s">
        <v>99</v>
      </c>
      <c r="K533" s="13" t="s">
        <v>382</v>
      </c>
      <c r="L533" s="4">
        <v>2379</v>
      </c>
      <c r="M533" s="4">
        <v>2001</v>
      </c>
      <c r="N533" s="14" t="s">
        <v>40</v>
      </c>
      <c r="O533" s="15" t="s">
        <v>679</v>
      </c>
      <c r="P533" s="68">
        <v>132</v>
      </c>
      <c r="Q533" s="61">
        <v>221</v>
      </c>
      <c r="R533" s="65">
        <f t="shared" si="91"/>
        <v>5.9782608695652176E-2</v>
      </c>
      <c r="S533" s="65">
        <f t="shared" si="92"/>
        <v>0.10009057971014493</v>
      </c>
      <c r="T533" s="15">
        <v>0.24692299468562701</v>
      </c>
      <c r="U533" s="15">
        <v>0.100841759</v>
      </c>
      <c r="V533" s="15">
        <f t="shared" si="93"/>
        <v>-0.146081235685627</v>
      </c>
      <c r="W533" s="15">
        <f t="shared" si="94"/>
        <v>-59.160644747408838</v>
      </c>
      <c r="X533" s="15">
        <v>0.11584404203047852</v>
      </c>
      <c r="Y533" s="15">
        <v>4.4198228999999999E-2</v>
      </c>
      <c r="Z533" s="15">
        <f t="shared" si="95"/>
        <v>-7.1645813030478511E-2</v>
      </c>
      <c r="AA533" s="16">
        <f t="shared" si="96"/>
        <v>-61.846782773367423</v>
      </c>
      <c r="AB533" s="13">
        <v>0.25</v>
      </c>
      <c r="AC533" s="13">
        <v>0</v>
      </c>
      <c r="AD533" s="13">
        <v>0</v>
      </c>
      <c r="AE533" s="13">
        <v>0</v>
      </c>
      <c r="AF533" s="53">
        <f t="shared" si="89"/>
        <v>0</v>
      </c>
      <c r="AG533" s="53">
        <f>IFERROR((((Y533)/Q533)*24),"0.00")</f>
        <v>4.7998076742081447E-3</v>
      </c>
      <c r="AH533" s="53">
        <f t="shared" si="97"/>
        <v>4.7998076742081447E-3</v>
      </c>
      <c r="AI533" s="53" t="str">
        <f t="shared" si="98"/>
        <v>0.00</v>
      </c>
      <c r="AJ533" s="44" t="s">
        <v>681</v>
      </c>
      <c r="AK533" s="15" t="s">
        <v>686</v>
      </c>
      <c r="AL533" s="14" t="s">
        <v>76</v>
      </c>
      <c r="AM533" s="39" t="s">
        <v>58</v>
      </c>
      <c r="AN533" s="39" t="s">
        <v>59</v>
      </c>
      <c r="AO533" s="39" t="s">
        <v>77</v>
      </c>
      <c r="AP533" s="39" t="s">
        <v>61</v>
      </c>
      <c r="AQ533" s="20"/>
      <c r="AR533" s="20"/>
      <c r="AS533" s="20"/>
      <c r="AT533" s="20"/>
      <c r="AU533" s="20"/>
      <c r="AV533" s="20"/>
      <c r="AW533" s="20"/>
      <c r="AX533" s="20"/>
      <c r="AY533" s="20"/>
      <c r="AZ533" s="20"/>
      <c r="BA533" s="20"/>
      <c r="BB533" s="20"/>
    </row>
    <row r="534" spans="1:54" ht="26.1" customHeight="1" x14ac:dyDescent="0.25">
      <c r="A534" s="21">
        <v>1174</v>
      </c>
      <c r="B534" s="39" t="s">
        <v>28</v>
      </c>
      <c r="C534" s="13" t="s">
        <v>24</v>
      </c>
      <c r="D534" s="13">
        <v>34011</v>
      </c>
      <c r="E534" s="13" t="s">
        <v>251</v>
      </c>
      <c r="F534" s="13">
        <v>75512</v>
      </c>
      <c r="G534" s="13" t="s">
        <v>383</v>
      </c>
      <c r="H534" s="13" t="s">
        <v>377</v>
      </c>
      <c r="I534" s="13" t="s">
        <v>95</v>
      </c>
      <c r="J534" s="13" t="s">
        <v>99</v>
      </c>
      <c r="K534" s="13" t="s">
        <v>382</v>
      </c>
      <c r="L534" s="4">
        <v>2379</v>
      </c>
      <c r="M534" s="4">
        <v>2001</v>
      </c>
      <c r="N534" s="14" t="s">
        <v>38</v>
      </c>
      <c r="O534" s="15" t="s">
        <v>679</v>
      </c>
      <c r="P534" s="68">
        <v>132</v>
      </c>
      <c r="Q534" s="61">
        <v>221</v>
      </c>
      <c r="R534" s="65">
        <f t="shared" si="91"/>
        <v>5.9782608695652176E-2</v>
      </c>
      <c r="S534" s="65">
        <f t="shared" si="92"/>
        <v>0.10009057971014493</v>
      </c>
      <c r="T534" s="15">
        <v>7.0455630000036198E-2</v>
      </c>
      <c r="U534" s="15">
        <v>2.8773625000000001E-2</v>
      </c>
      <c r="V534" s="15">
        <f t="shared" si="93"/>
        <v>-4.1682005000036201E-2</v>
      </c>
      <c r="W534" s="15">
        <f t="shared" si="94"/>
        <v>-59.160644791643747</v>
      </c>
      <c r="X534" s="15">
        <v>3.3054292790347078E-2</v>
      </c>
      <c r="Y534" s="15">
        <v>1.2611275999999999E-2</v>
      </c>
      <c r="Z534" s="15">
        <f t="shared" si="95"/>
        <v>-2.0443016790347081E-2</v>
      </c>
      <c r="AA534" s="16">
        <f t="shared" si="96"/>
        <v>-61.846783169770625</v>
      </c>
      <c r="AB534" s="13">
        <v>7.0000000000000007E-2</v>
      </c>
      <c r="AC534" s="13">
        <v>0</v>
      </c>
      <c r="AD534" s="13">
        <v>0</v>
      </c>
      <c r="AE534" s="13">
        <v>0</v>
      </c>
      <c r="AF534" s="53">
        <f t="shared" si="89"/>
        <v>0</v>
      </c>
      <c r="AG534" s="53">
        <f>IFERROR((((Y534)/Q534)*24),"0.00")</f>
        <v>1.3695503348416288E-3</v>
      </c>
      <c r="AH534" s="53">
        <f t="shared" si="97"/>
        <v>1.3695503348416288E-3</v>
      </c>
      <c r="AI534" s="53" t="str">
        <f t="shared" si="98"/>
        <v>0.00</v>
      </c>
      <c r="AJ534" s="44" t="s">
        <v>681</v>
      </c>
      <c r="AK534" s="15" t="s">
        <v>686</v>
      </c>
      <c r="AL534" s="14" t="s">
        <v>76</v>
      </c>
      <c r="AM534" s="39" t="s">
        <v>58</v>
      </c>
      <c r="AN534" s="39" t="s">
        <v>59</v>
      </c>
      <c r="AO534" s="39" t="s">
        <v>77</v>
      </c>
      <c r="AP534" s="39" t="s">
        <v>61</v>
      </c>
      <c r="AQ534" s="20"/>
      <c r="AR534" s="20"/>
      <c r="AS534" s="20"/>
      <c r="AT534" s="20"/>
      <c r="AU534" s="20"/>
      <c r="AV534" s="20"/>
      <c r="AW534" s="20"/>
      <c r="AX534" s="20"/>
      <c r="AY534" s="20"/>
      <c r="AZ534" s="20"/>
      <c r="BA534" s="20"/>
      <c r="BB534" s="20"/>
    </row>
    <row r="535" spans="1:54" ht="26.1" customHeight="1" x14ac:dyDescent="0.25">
      <c r="A535" s="21">
        <v>1175</v>
      </c>
      <c r="B535" s="39" t="s">
        <v>28</v>
      </c>
      <c r="C535" s="13" t="s">
        <v>24</v>
      </c>
      <c r="D535" s="13">
        <v>34011</v>
      </c>
      <c r="E535" s="13" t="s">
        <v>251</v>
      </c>
      <c r="F535" s="13">
        <v>75512</v>
      </c>
      <c r="G535" s="13" t="s">
        <v>383</v>
      </c>
      <c r="H535" s="13" t="s">
        <v>377</v>
      </c>
      <c r="I535" s="13" t="s">
        <v>95</v>
      </c>
      <c r="J535" s="13" t="s">
        <v>99</v>
      </c>
      <c r="K535" s="13" t="s">
        <v>382</v>
      </c>
      <c r="L535" s="4">
        <v>2379</v>
      </c>
      <c r="M535" s="4">
        <v>2001</v>
      </c>
      <c r="N535" s="14" t="s">
        <v>39</v>
      </c>
      <c r="O535" s="15" t="s">
        <v>679</v>
      </c>
      <c r="P535" s="68">
        <v>132</v>
      </c>
      <c r="Q535" s="61">
        <v>221</v>
      </c>
      <c r="R535" s="65">
        <f t="shared" si="91"/>
        <v>5.9782608695652176E-2</v>
      </c>
      <c r="S535" s="65">
        <f t="shared" si="92"/>
        <v>0.10009057971014493</v>
      </c>
      <c r="T535" s="15">
        <v>7.0439777483286198E-2</v>
      </c>
      <c r="U535" s="15">
        <v>2.8767151000000001E-2</v>
      </c>
      <c r="V535" s="15">
        <f t="shared" si="93"/>
        <v>-4.1672626483286193E-2</v>
      </c>
      <c r="W535" s="15">
        <f t="shared" si="94"/>
        <v>-59.160644698479047</v>
      </c>
      <c r="X535" s="15">
        <v>3.3046855574469264E-2</v>
      </c>
      <c r="Y535" s="15">
        <v>1.2608438999999999E-2</v>
      </c>
      <c r="Z535" s="15">
        <f t="shared" si="95"/>
        <v>-2.0438416574469265E-2</v>
      </c>
      <c r="AA535" s="16">
        <f t="shared" si="96"/>
        <v>-61.846781544502541</v>
      </c>
      <c r="AB535" s="13">
        <v>7.0000000000000007E-2</v>
      </c>
      <c r="AC535" s="13">
        <v>0</v>
      </c>
      <c r="AD535" s="13">
        <v>0</v>
      </c>
      <c r="AE535" s="13">
        <v>0</v>
      </c>
      <c r="AF535" s="53">
        <f t="shared" si="89"/>
        <v>0</v>
      </c>
      <c r="AG535" s="53">
        <f>IFERROR((((Y535)/Q535)*24),"0.00")</f>
        <v>1.3692422443438912E-3</v>
      </c>
      <c r="AH535" s="53">
        <f t="shared" si="97"/>
        <v>1.3692422443438912E-3</v>
      </c>
      <c r="AI535" s="53" t="str">
        <f t="shared" si="98"/>
        <v>0.00</v>
      </c>
      <c r="AJ535" s="44" t="s">
        <v>681</v>
      </c>
      <c r="AK535" s="15" t="s">
        <v>686</v>
      </c>
      <c r="AL535" s="14" t="s">
        <v>76</v>
      </c>
      <c r="AM535" s="39" t="s">
        <v>58</v>
      </c>
      <c r="AN535" s="39" t="s">
        <v>59</v>
      </c>
      <c r="AO535" s="39" t="s">
        <v>77</v>
      </c>
      <c r="AP535" s="39" t="s">
        <v>61</v>
      </c>
      <c r="AQ535" s="20"/>
      <c r="AR535" s="20"/>
      <c r="AS535" s="20"/>
      <c r="AT535" s="20"/>
      <c r="AU535" s="20"/>
      <c r="AV535" s="20"/>
      <c r="AW535" s="20"/>
      <c r="AX535" s="20"/>
      <c r="AY535" s="20"/>
      <c r="AZ535" s="20"/>
      <c r="BA535" s="20"/>
      <c r="BB535" s="20"/>
    </row>
    <row r="536" spans="1:54" ht="26.1" customHeight="1" x14ac:dyDescent="0.25">
      <c r="A536" s="21">
        <v>1176</v>
      </c>
      <c r="B536" s="39" t="s">
        <v>28</v>
      </c>
      <c r="C536" s="13" t="s">
        <v>24</v>
      </c>
      <c r="D536" s="13">
        <v>34011</v>
      </c>
      <c r="E536" s="13" t="s">
        <v>251</v>
      </c>
      <c r="F536" s="13">
        <v>75512</v>
      </c>
      <c r="G536" s="13" t="s">
        <v>383</v>
      </c>
      <c r="H536" s="13" t="s">
        <v>377</v>
      </c>
      <c r="I536" s="13" t="s">
        <v>95</v>
      </c>
      <c r="J536" s="13" t="s">
        <v>99</v>
      </c>
      <c r="K536" s="13" t="s">
        <v>382</v>
      </c>
      <c r="L536" s="4">
        <v>2379</v>
      </c>
      <c r="M536" s="4">
        <v>2001</v>
      </c>
      <c r="N536" s="14" t="s">
        <v>37</v>
      </c>
      <c r="O536" s="15" t="s">
        <v>679</v>
      </c>
      <c r="P536" s="68">
        <v>132</v>
      </c>
      <c r="Q536" s="61">
        <v>221</v>
      </c>
      <c r="R536" s="65">
        <f t="shared" si="91"/>
        <v>5.9782608695652176E-2</v>
      </c>
      <c r="S536" s="65">
        <f t="shared" si="92"/>
        <v>0.10009057971014493</v>
      </c>
      <c r="T536" s="15">
        <v>7.43519127500087E-2</v>
      </c>
      <c r="U536" s="15">
        <v>2.0974601999999998E-2</v>
      </c>
      <c r="V536" s="15">
        <f t="shared" si="93"/>
        <v>-5.3377310750008705E-2</v>
      </c>
      <c r="W536" s="15">
        <f t="shared" si="94"/>
        <v>-71.79009762597191</v>
      </c>
      <c r="X536" s="15">
        <v>3.4882235721397301E-2</v>
      </c>
      <c r="Y536" s="15">
        <v>9.1930199999999997E-3</v>
      </c>
      <c r="Z536" s="15">
        <f t="shared" si="95"/>
        <v>-2.5689215721397301E-2</v>
      </c>
      <c r="AA536" s="16">
        <f t="shared" si="96"/>
        <v>-73.645553933457137</v>
      </c>
      <c r="AB536" s="13">
        <v>0.1</v>
      </c>
      <c r="AC536" s="13">
        <v>0</v>
      </c>
      <c r="AD536" s="13">
        <v>0</v>
      </c>
      <c r="AE536" s="13">
        <v>0</v>
      </c>
      <c r="AF536" s="53">
        <f t="shared" si="89"/>
        <v>0</v>
      </c>
      <c r="AG536" s="53">
        <f>IFERROR((((Y536)/Q536)*24),"0.00")</f>
        <v>9.9833701357466068E-4</v>
      </c>
      <c r="AH536" s="53">
        <f t="shared" si="97"/>
        <v>9.9833701357466068E-4</v>
      </c>
      <c r="AI536" s="53" t="str">
        <f t="shared" si="98"/>
        <v>0.00</v>
      </c>
      <c r="AJ536" s="44" t="s">
        <v>681</v>
      </c>
      <c r="AK536" s="15" t="s">
        <v>686</v>
      </c>
      <c r="AL536" s="14" t="s">
        <v>76</v>
      </c>
      <c r="AM536" s="39" t="s">
        <v>58</v>
      </c>
      <c r="AN536" s="39" t="s">
        <v>59</v>
      </c>
      <c r="AO536" s="39" t="s">
        <v>77</v>
      </c>
      <c r="AP536" s="39" t="s">
        <v>61</v>
      </c>
      <c r="AQ536" s="20"/>
      <c r="AR536" s="20"/>
      <c r="AS536" s="20"/>
      <c r="AT536" s="20"/>
      <c r="AU536" s="20"/>
      <c r="AV536" s="20"/>
      <c r="AW536" s="20"/>
      <c r="AX536" s="20"/>
      <c r="AY536" s="20"/>
      <c r="AZ536" s="20"/>
      <c r="BA536" s="20"/>
      <c r="BB536" s="20"/>
    </row>
    <row r="537" spans="1:54" ht="26.1" customHeight="1" x14ac:dyDescent="0.25">
      <c r="A537" s="21">
        <v>1582</v>
      </c>
      <c r="B537" s="39" t="s">
        <v>28</v>
      </c>
      <c r="C537" s="13" t="s">
        <v>24</v>
      </c>
      <c r="D537" s="13">
        <v>34011</v>
      </c>
      <c r="E537" s="13" t="s">
        <v>251</v>
      </c>
      <c r="F537" s="13">
        <v>75512</v>
      </c>
      <c r="G537" s="13" t="s">
        <v>383</v>
      </c>
      <c r="H537" s="13" t="s">
        <v>377</v>
      </c>
      <c r="I537" s="13" t="s">
        <v>95</v>
      </c>
      <c r="J537" s="13" t="s">
        <v>99</v>
      </c>
      <c r="K537" s="13" t="s">
        <v>382</v>
      </c>
      <c r="L537" s="4">
        <v>2379</v>
      </c>
      <c r="M537" s="4">
        <v>2001</v>
      </c>
      <c r="N537" s="14" t="s">
        <v>34</v>
      </c>
      <c r="O537" s="15" t="s">
        <v>679</v>
      </c>
      <c r="P537" s="68">
        <v>132</v>
      </c>
      <c r="Q537" s="61">
        <v>221</v>
      </c>
      <c r="R537" s="65">
        <f t="shared" si="91"/>
        <v>5.9782608695652176E-2</v>
      </c>
      <c r="S537" s="65">
        <f t="shared" si="92"/>
        <v>0.10009057971014493</v>
      </c>
      <c r="T537" s="15">
        <v>2.0942936017510701E-3</v>
      </c>
      <c r="U537" s="15">
        <v>8.5529599999999996E-4</v>
      </c>
      <c r="V537" s="15">
        <f t="shared" si="93"/>
        <v>-1.2389976017510701E-3</v>
      </c>
      <c r="W537" s="15">
        <f t="shared" si="94"/>
        <v>-59.160644940858617</v>
      </c>
      <c r="X537" s="15">
        <v>9.8253885319306701E-4</v>
      </c>
      <c r="Y537" s="15">
        <v>3.7486999999999997E-4</v>
      </c>
      <c r="Z537" s="15">
        <f t="shared" si="95"/>
        <v>-6.0766885319306699E-4</v>
      </c>
      <c r="AA537" s="16">
        <f t="shared" si="96"/>
        <v>-61.846801398057409</v>
      </c>
      <c r="AB537" s="13">
        <v>0</v>
      </c>
      <c r="AC537" s="13">
        <v>1.37</v>
      </c>
      <c r="AD537" s="13">
        <v>0</v>
      </c>
      <c r="AE537" s="13">
        <v>0</v>
      </c>
      <c r="AF537" s="53">
        <f t="shared" si="89"/>
        <v>6.8500000000000006E-4</v>
      </c>
      <c r="AG537" s="53">
        <f>IFERROR((((Y537)/Q537)*24),"0.00")</f>
        <v>4.0709864253393663E-5</v>
      </c>
      <c r="AH537" s="53">
        <f t="shared" si="97"/>
        <v>-6.4429013574660639E-4</v>
      </c>
      <c r="AI537" s="53">
        <f t="shared" si="98"/>
        <v>-94.056954123592163</v>
      </c>
      <c r="AJ537" s="44" t="s">
        <v>681</v>
      </c>
      <c r="AK537" s="15" t="s">
        <v>686</v>
      </c>
      <c r="AL537" s="14" t="s">
        <v>76</v>
      </c>
      <c r="AM537" s="39" t="s">
        <v>58</v>
      </c>
      <c r="AN537" s="39" t="s">
        <v>59</v>
      </c>
      <c r="AO537" s="39" t="s">
        <v>77</v>
      </c>
      <c r="AP537" s="39" t="s">
        <v>61</v>
      </c>
      <c r="AQ537" s="20"/>
      <c r="AR537" s="20"/>
      <c r="AS537" s="20"/>
      <c r="AT537" s="20"/>
      <c r="AU537" s="20"/>
      <c r="AV537" s="20"/>
      <c r="AW537" s="20"/>
      <c r="AX537" s="20"/>
      <c r="AY537" s="20"/>
      <c r="AZ537" s="20"/>
      <c r="BA537" s="20"/>
      <c r="BB537" s="20"/>
    </row>
    <row r="538" spans="1:54" ht="26.1" customHeight="1" x14ac:dyDescent="0.25">
      <c r="A538" s="21">
        <v>1951</v>
      </c>
      <c r="B538" s="39" t="s">
        <v>28</v>
      </c>
      <c r="C538" s="13" t="s">
        <v>24</v>
      </c>
      <c r="D538" s="13">
        <v>34011</v>
      </c>
      <c r="E538" s="13" t="s">
        <v>251</v>
      </c>
      <c r="F538" s="13">
        <v>75512</v>
      </c>
      <c r="G538" s="13" t="s">
        <v>383</v>
      </c>
      <c r="H538" s="13" t="s">
        <v>377</v>
      </c>
      <c r="I538" s="13" t="s">
        <v>95</v>
      </c>
      <c r="J538" s="13" t="s">
        <v>99</v>
      </c>
      <c r="K538" s="13" t="s">
        <v>382</v>
      </c>
      <c r="L538" s="4">
        <v>2379</v>
      </c>
      <c r="M538" s="4">
        <v>2001</v>
      </c>
      <c r="N538" s="14" t="s">
        <v>35</v>
      </c>
      <c r="O538" s="15" t="s">
        <v>679</v>
      </c>
      <c r="P538" s="68">
        <v>132</v>
      </c>
      <c r="Q538" s="61">
        <v>221</v>
      </c>
      <c r="R538" s="65">
        <f t="shared" si="91"/>
        <v>5.9782608695652176E-2</v>
      </c>
      <c r="S538" s="65">
        <f t="shared" si="92"/>
        <v>0.10009057971014493</v>
      </c>
      <c r="T538" s="15">
        <v>0.502162940989758</v>
      </c>
      <c r="U538" s="15">
        <v>0.20508010700000001</v>
      </c>
      <c r="V538" s="15">
        <f t="shared" si="93"/>
        <v>-0.29708283398975799</v>
      </c>
      <c r="W538" s="15">
        <f t="shared" si="94"/>
        <v>-59.160644830582434</v>
      </c>
      <c r="X538" s="15">
        <v>0.23558998592346297</v>
      </c>
      <c r="Y538" s="15">
        <v>8.9885156999999993E-2</v>
      </c>
      <c r="Z538" s="15">
        <f t="shared" si="95"/>
        <v>-0.14570482892346298</v>
      </c>
      <c r="AA538" s="16">
        <f t="shared" si="96"/>
        <v>-61.846783662018076</v>
      </c>
      <c r="AB538" s="13">
        <v>0.5</v>
      </c>
      <c r="AC538" s="13">
        <v>334.72</v>
      </c>
      <c r="AD538" s="13">
        <v>0</v>
      </c>
      <c r="AE538" s="13">
        <v>169.12</v>
      </c>
      <c r="AF538" s="53">
        <f t="shared" si="89"/>
        <v>0.16736000000000001</v>
      </c>
      <c r="AG538" s="53">
        <f>IFERROR(AF538+(AF538*(AA538/100)),"0.00")</f>
        <v>6.3853222863246545E-2</v>
      </c>
      <c r="AH538" s="53">
        <f t="shared" si="97"/>
        <v>-0.10350677713675346</v>
      </c>
      <c r="AI538" s="53">
        <f t="shared" si="98"/>
        <v>-61.846783662018076</v>
      </c>
      <c r="AJ538" s="44" t="s">
        <v>681</v>
      </c>
      <c r="AK538" s="15" t="s">
        <v>686</v>
      </c>
      <c r="AL538" s="14" t="s">
        <v>76</v>
      </c>
      <c r="AM538" s="39" t="s">
        <v>58</v>
      </c>
      <c r="AN538" s="39" t="s">
        <v>59</v>
      </c>
      <c r="AO538" s="39" t="s">
        <v>77</v>
      </c>
      <c r="AP538" s="39" t="s">
        <v>61</v>
      </c>
      <c r="AQ538" s="20"/>
      <c r="AR538" s="20"/>
      <c r="AS538" s="20"/>
      <c r="AT538" s="20"/>
      <c r="AU538" s="20"/>
      <c r="AV538" s="20"/>
      <c r="AW538" s="20"/>
      <c r="AX538" s="20"/>
      <c r="AY538" s="20"/>
      <c r="AZ538" s="20"/>
      <c r="BA538" s="20"/>
      <c r="BB538" s="20"/>
    </row>
    <row r="539" spans="1:54" ht="26.1" customHeight="1" x14ac:dyDescent="0.25">
      <c r="A539" s="21">
        <v>2035</v>
      </c>
      <c r="B539" s="40" t="s">
        <v>28</v>
      </c>
      <c r="C539" s="13" t="s">
        <v>24</v>
      </c>
      <c r="D539" s="13">
        <v>34011</v>
      </c>
      <c r="E539" s="13" t="s">
        <v>251</v>
      </c>
      <c r="F539" s="13">
        <v>75512</v>
      </c>
      <c r="G539" s="13" t="s">
        <v>383</v>
      </c>
      <c r="H539" s="13" t="s">
        <v>377</v>
      </c>
      <c r="I539" s="13" t="s">
        <v>95</v>
      </c>
      <c r="J539" s="13" t="s">
        <v>99</v>
      </c>
      <c r="K539" s="13" t="s">
        <v>382</v>
      </c>
      <c r="L539" s="4">
        <v>2379</v>
      </c>
      <c r="M539" s="4">
        <v>2001</v>
      </c>
      <c r="N539" s="13" t="s">
        <v>36</v>
      </c>
      <c r="O539" s="15" t="s">
        <v>679</v>
      </c>
      <c r="P539" s="68">
        <v>132</v>
      </c>
      <c r="Q539" s="61">
        <v>221</v>
      </c>
      <c r="R539" s="65">
        <f t="shared" si="91"/>
        <v>5.9782608695652176E-2</v>
      </c>
      <c r="S539" s="65">
        <f t="shared" si="92"/>
        <v>0.10009057971014493</v>
      </c>
      <c r="T539" s="15">
        <v>7.6983765723077902</v>
      </c>
      <c r="U539" s="15">
        <v>0.424753512</v>
      </c>
      <c r="V539" s="15">
        <f t="shared" si="93"/>
        <v>-7.2736230603077905</v>
      </c>
      <c r="W539" s="15">
        <f t="shared" si="94"/>
        <v>-94.482557354651874</v>
      </c>
      <c r="X539" s="15">
        <v>3.569543412552473</v>
      </c>
      <c r="Y539" s="15">
        <v>0.18616645499999998</v>
      </c>
      <c r="Z539" s="15">
        <f t="shared" si="95"/>
        <v>-3.383376957552473</v>
      </c>
      <c r="AA539" s="16">
        <f t="shared" si="96"/>
        <v>-94.784586332657099</v>
      </c>
      <c r="AB539" s="13">
        <v>0.96</v>
      </c>
      <c r="AC539" s="13">
        <v>635.97</v>
      </c>
      <c r="AD539" s="13">
        <v>0.64</v>
      </c>
      <c r="AE539" s="13">
        <v>0</v>
      </c>
      <c r="AF539" s="53">
        <f t="shared" si="89"/>
        <v>0.31798500000000002</v>
      </c>
      <c r="AG539" s="53">
        <f>IFERROR(AF539+(AF539*(AA539/100)),"0.00")</f>
        <v>1.6584233150100325E-2</v>
      </c>
      <c r="AH539" s="53">
        <f t="shared" si="97"/>
        <v>-0.30140076684989969</v>
      </c>
      <c r="AI539" s="53">
        <f t="shared" si="98"/>
        <v>-94.784586332657099</v>
      </c>
      <c r="AJ539" s="44" t="s">
        <v>681</v>
      </c>
      <c r="AK539" s="15" t="s">
        <v>686</v>
      </c>
      <c r="AL539" s="14" t="s">
        <v>76</v>
      </c>
      <c r="AM539" s="39" t="s">
        <v>58</v>
      </c>
      <c r="AN539" s="39" t="s">
        <v>59</v>
      </c>
      <c r="AO539" s="39" t="s">
        <v>77</v>
      </c>
      <c r="AP539" s="39" t="s">
        <v>61</v>
      </c>
      <c r="AQ539" s="59"/>
      <c r="AR539" s="20"/>
      <c r="AS539" s="20"/>
      <c r="AT539" s="20"/>
      <c r="AU539" s="20"/>
      <c r="AV539" s="20"/>
      <c r="AW539" s="20"/>
      <c r="AX539" s="20"/>
      <c r="AY539" s="20"/>
      <c r="AZ539" s="20"/>
      <c r="BA539" s="20"/>
      <c r="BB539" s="20"/>
    </row>
    <row r="540" spans="1:54" ht="26.1" customHeight="1" x14ac:dyDescent="0.25">
      <c r="A540" s="21">
        <v>1169</v>
      </c>
      <c r="B540" s="39" t="s">
        <v>28</v>
      </c>
      <c r="C540" s="13" t="s">
        <v>24</v>
      </c>
      <c r="D540" s="13">
        <v>34011</v>
      </c>
      <c r="E540" s="13" t="s">
        <v>251</v>
      </c>
      <c r="F540" s="13">
        <v>75512</v>
      </c>
      <c r="G540" s="13" t="s">
        <v>381</v>
      </c>
      <c r="H540" s="13" t="s">
        <v>377</v>
      </c>
      <c r="I540" s="13" t="s">
        <v>95</v>
      </c>
      <c r="J540" s="13" t="s">
        <v>98</v>
      </c>
      <c r="K540" s="13" t="s">
        <v>380</v>
      </c>
      <c r="L540" s="4">
        <v>2379</v>
      </c>
      <c r="M540" s="4">
        <v>2001</v>
      </c>
      <c r="N540" s="14" t="s">
        <v>40</v>
      </c>
      <c r="O540" s="15" t="s">
        <v>679</v>
      </c>
      <c r="P540" s="68">
        <v>132</v>
      </c>
      <c r="Q540" s="61">
        <v>221</v>
      </c>
      <c r="R540" s="65">
        <f t="shared" si="91"/>
        <v>5.9782608695652176E-2</v>
      </c>
      <c r="S540" s="65">
        <f t="shared" si="92"/>
        <v>0.10009057971014493</v>
      </c>
      <c r="T540" s="15">
        <v>0.30827894456815802</v>
      </c>
      <c r="U540" s="15">
        <v>0.125899133</v>
      </c>
      <c r="V540" s="15">
        <f t="shared" si="93"/>
        <v>-0.18237981156815802</v>
      </c>
      <c r="W540" s="15">
        <f t="shared" si="94"/>
        <v>-59.160644858064671</v>
      </c>
      <c r="X540" s="15">
        <v>0.1446292155055581</v>
      </c>
      <c r="Y540" s="15">
        <v>5.5180697000000001E-2</v>
      </c>
      <c r="Z540" s="15">
        <f t="shared" si="95"/>
        <v>-8.94485185055581E-2</v>
      </c>
      <c r="AA540" s="16">
        <f t="shared" si="96"/>
        <v>-61.846783993736445</v>
      </c>
      <c r="AB540" s="13">
        <v>0.31</v>
      </c>
      <c r="AC540" s="13">
        <v>0</v>
      </c>
      <c r="AD540" s="13">
        <v>0</v>
      </c>
      <c r="AE540" s="13">
        <v>0</v>
      </c>
      <c r="AF540" s="53">
        <f t="shared" si="89"/>
        <v>0</v>
      </c>
      <c r="AG540" s="53">
        <f>IFERROR((((Y540)/Q540)*24),"0.00")</f>
        <v>5.9924738823529406E-3</v>
      </c>
      <c r="AH540" s="53">
        <f t="shared" si="97"/>
        <v>5.9924738823529406E-3</v>
      </c>
      <c r="AI540" s="53" t="str">
        <f t="shared" si="98"/>
        <v>0.00</v>
      </c>
      <c r="AJ540" s="44" t="s">
        <v>681</v>
      </c>
      <c r="AK540" s="15" t="s">
        <v>686</v>
      </c>
      <c r="AL540" s="14" t="s">
        <v>76</v>
      </c>
      <c r="AM540" s="39" t="s">
        <v>58</v>
      </c>
      <c r="AN540" s="39" t="s">
        <v>59</v>
      </c>
      <c r="AO540" s="39" t="s">
        <v>77</v>
      </c>
      <c r="AP540" s="39" t="s">
        <v>61</v>
      </c>
      <c r="AQ540" s="20"/>
      <c r="AR540" s="20"/>
      <c r="AS540" s="20"/>
      <c r="AT540" s="20"/>
      <c r="AU540" s="20"/>
      <c r="AV540" s="20"/>
      <c r="AW540" s="20"/>
      <c r="AX540" s="20"/>
      <c r="AY540" s="20"/>
      <c r="AZ540" s="20"/>
      <c r="BA540" s="20"/>
      <c r="BB540" s="20"/>
    </row>
    <row r="541" spans="1:54" ht="26.1" customHeight="1" x14ac:dyDescent="0.25">
      <c r="A541" s="21">
        <v>1170</v>
      </c>
      <c r="B541" s="39" t="s">
        <v>28</v>
      </c>
      <c r="C541" s="13" t="s">
        <v>24</v>
      </c>
      <c r="D541" s="13">
        <v>34011</v>
      </c>
      <c r="E541" s="13" t="s">
        <v>251</v>
      </c>
      <c r="F541" s="13">
        <v>75512</v>
      </c>
      <c r="G541" s="13" t="s">
        <v>381</v>
      </c>
      <c r="H541" s="13" t="s">
        <v>377</v>
      </c>
      <c r="I541" s="13" t="s">
        <v>95</v>
      </c>
      <c r="J541" s="13" t="s">
        <v>98</v>
      </c>
      <c r="K541" s="13" t="s">
        <v>380</v>
      </c>
      <c r="L541" s="4">
        <v>2379</v>
      </c>
      <c r="M541" s="4">
        <v>2001</v>
      </c>
      <c r="N541" s="14" t="s">
        <v>38</v>
      </c>
      <c r="O541" s="15" t="s">
        <v>679</v>
      </c>
      <c r="P541" s="68">
        <v>132</v>
      </c>
      <c r="Q541" s="61">
        <v>221</v>
      </c>
      <c r="R541" s="65">
        <f t="shared" si="91"/>
        <v>5.9782608695652176E-2</v>
      </c>
      <c r="S541" s="65">
        <f t="shared" si="92"/>
        <v>0.10009057971014493</v>
      </c>
      <c r="T541" s="15">
        <v>0.51667462000026498</v>
      </c>
      <c r="U541" s="15">
        <v>0.211006583</v>
      </c>
      <c r="V541" s="15">
        <f t="shared" si="93"/>
        <v>-0.30566803700026501</v>
      </c>
      <c r="W541" s="15">
        <f t="shared" si="94"/>
        <v>-59.160644856158839</v>
      </c>
      <c r="X541" s="15">
        <v>0.24239814712921232</v>
      </c>
      <c r="Y541" s="15">
        <v>9.2482691000000006E-2</v>
      </c>
      <c r="Z541" s="15">
        <f t="shared" si="95"/>
        <v>-0.14991545612921231</v>
      </c>
      <c r="AA541" s="16">
        <f t="shared" si="96"/>
        <v>-61.846783032255871</v>
      </c>
      <c r="AB541" s="13">
        <v>0.52</v>
      </c>
      <c r="AC541" s="13">
        <v>0</v>
      </c>
      <c r="AD541" s="13">
        <v>0</v>
      </c>
      <c r="AE541" s="13">
        <v>0</v>
      </c>
      <c r="AF541" s="53">
        <f t="shared" si="89"/>
        <v>0</v>
      </c>
      <c r="AG541" s="53">
        <f>IFERROR((((Y541)/Q541)*24),"0.00")</f>
        <v>1.0043369158371042E-2</v>
      </c>
      <c r="AH541" s="53">
        <f t="shared" si="97"/>
        <v>1.0043369158371042E-2</v>
      </c>
      <c r="AI541" s="53" t="str">
        <f t="shared" si="98"/>
        <v>0.00</v>
      </c>
      <c r="AJ541" s="44" t="s">
        <v>681</v>
      </c>
      <c r="AK541" s="15" t="s">
        <v>686</v>
      </c>
      <c r="AL541" s="14" t="s">
        <v>76</v>
      </c>
      <c r="AM541" s="39" t="s">
        <v>58</v>
      </c>
      <c r="AN541" s="39" t="s">
        <v>59</v>
      </c>
      <c r="AO541" s="39" t="s">
        <v>77</v>
      </c>
      <c r="AP541" s="39" t="s">
        <v>61</v>
      </c>
      <c r="AQ541" s="20"/>
      <c r="AR541" s="20"/>
      <c r="AS541" s="20"/>
      <c r="AT541" s="20"/>
      <c r="AU541" s="20"/>
      <c r="AV541" s="20"/>
      <c r="AW541" s="20"/>
      <c r="AX541" s="20"/>
      <c r="AY541" s="20"/>
      <c r="AZ541" s="20"/>
      <c r="BA541" s="20"/>
      <c r="BB541" s="20"/>
    </row>
    <row r="542" spans="1:54" ht="26.1" customHeight="1" x14ac:dyDescent="0.25">
      <c r="A542" s="21">
        <v>1171</v>
      </c>
      <c r="B542" s="39" t="s">
        <v>28</v>
      </c>
      <c r="C542" s="13" t="s">
        <v>24</v>
      </c>
      <c r="D542" s="13">
        <v>34011</v>
      </c>
      <c r="E542" s="13" t="s">
        <v>251</v>
      </c>
      <c r="F542" s="13">
        <v>75512</v>
      </c>
      <c r="G542" s="13" t="s">
        <v>381</v>
      </c>
      <c r="H542" s="13" t="s">
        <v>377</v>
      </c>
      <c r="I542" s="13" t="s">
        <v>95</v>
      </c>
      <c r="J542" s="13" t="s">
        <v>98</v>
      </c>
      <c r="K542" s="13" t="s">
        <v>380</v>
      </c>
      <c r="L542" s="4">
        <v>2379</v>
      </c>
      <c r="M542" s="4">
        <v>2001</v>
      </c>
      <c r="N542" s="14" t="s">
        <v>39</v>
      </c>
      <c r="O542" s="15" t="s">
        <v>679</v>
      </c>
      <c r="P542" s="68">
        <v>132</v>
      </c>
      <c r="Q542" s="61">
        <v>221</v>
      </c>
      <c r="R542" s="65">
        <f t="shared" si="91"/>
        <v>5.9782608695652176E-2</v>
      </c>
      <c r="S542" s="65">
        <f t="shared" si="92"/>
        <v>0.10009057971014493</v>
      </c>
      <c r="T542" s="15">
        <v>0.42521633444871798</v>
      </c>
      <c r="U542" s="15">
        <v>0.17365560899999999</v>
      </c>
      <c r="V542" s="15">
        <f t="shared" si="93"/>
        <v>-0.25156072544871799</v>
      </c>
      <c r="W542" s="15">
        <f t="shared" si="94"/>
        <v>-59.160644845607827</v>
      </c>
      <c r="X542" s="15">
        <v>0.1994904483587599</v>
      </c>
      <c r="Y542" s="15">
        <v>7.6112023000000001E-2</v>
      </c>
      <c r="Z542" s="15">
        <f t="shared" si="95"/>
        <v>-0.1233784253587599</v>
      </c>
      <c r="AA542" s="16">
        <f t="shared" si="96"/>
        <v>-61.846783329133856</v>
      </c>
      <c r="AB542" s="13">
        <v>0.43</v>
      </c>
      <c r="AC542" s="13">
        <v>0</v>
      </c>
      <c r="AD542" s="13">
        <v>0</v>
      </c>
      <c r="AE542" s="13">
        <v>0</v>
      </c>
      <c r="AF542" s="53">
        <f t="shared" si="89"/>
        <v>0</v>
      </c>
      <c r="AG542" s="53">
        <f>IFERROR((((Y542)/Q542)*24),"0.00")</f>
        <v>8.2655590588235298E-3</v>
      </c>
      <c r="AH542" s="53">
        <f t="shared" si="97"/>
        <v>8.2655590588235298E-3</v>
      </c>
      <c r="AI542" s="53" t="str">
        <f t="shared" si="98"/>
        <v>0.00</v>
      </c>
      <c r="AJ542" s="44" t="s">
        <v>681</v>
      </c>
      <c r="AK542" s="15" t="s">
        <v>686</v>
      </c>
      <c r="AL542" s="14" t="s">
        <v>76</v>
      </c>
      <c r="AM542" s="39" t="s">
        <v>58</v>
      </c>
      <c r="AN542" s="39" t="s">
        <v>59</v>
      </c>
      <c r="AO542" s="39" t="s">
        <v>77</v>
      </c>
      <c r="AP542" s="39" t="s">
        <v>61</v>
      </c>
      <c r="AQ542" s="20"/>
      <c r="AR542" s="20"/>
      <c r="AS542" s="20"/>
      <c r="AT542" s="20"/>
      <c r="AU542" s="20"/>
      <c r="AV542" s="20"/>
      <c r="AW542" s="20"/>
      <c r="AX542" s="20"/>
      <c r="AY542" s="20"/>
      <c r="AZ542" s="20"/>
      <c r="BA542" s="20"/>
      <c r="BB542" s="20"/>
    </row>
    <row r="543" spans="1:54" ht="26.1" customHeight="1" x14ac:dyDescent="0.25">
      <c r="A543" s="21">
        <v>1172</v>
      </c>
      <c r="B543" s="39" t="s">
        <v>28</v>
      </c>
      <c r="C543" s="13" t="s">
        <v>24</v>
      </c>
      <c r="D543" s="13">
        <v>34011</v>
      </c>
      <c r="E543" s="13" t="s">
        <v>251</v>
      </c>
      <c r="F543" s="13">
        <v>75512</v>
      </c>
      <c r="G543" s="13" t="s">
        <v>381</v>
      </c>
      <c r="H543" s="13" t="s">
        <v>377</v>
      </c>
      <c r="I543" s="13" t="s">
        <v>95</v>
      </c>
      <c r="J543" s="13" t="s">
        <v>98</v>
      </c>
      <c r="K543" s="13" t="s">
        <v>380</v>
      </c>
      <c r="L543" s="4">
        <v>2379</v>
      </c>
      <c r="M543" s="4">
        <v>2001</v>
      </c>
      <c r="N543" s="14" t="s">
        <v>37</v>
      </c>
      <c r="O543" s="15" t="s">
        <v>679</v>
      </c>
      <c r="P543" s="68">
        <v>132</v>
      </c>
      <c r="Q543" s="61">
        <v>221</v>
      </c>
      <c r="R543" s="65">
        <f t="shared" si="91"/>
        <v>5.9782608695652176E-2</v>
      </c>
      <c r="S543" s="65">
        <f t="shared" si="92"/>
        <v>0.10009057971014493</v>
      </c>
      <c r="T543" s="15">
        <v>0.11991115900001401</v>
      </c>
      <c r="U543" s="15">
        <v>3.3826821999999999E-2</v>
      </c>
      <c r="V543" s="15">
        <f t="shared" si="93"/>
        <v>-8.6084337000014E-2</v>
      </c>
      <c r="W543" s="15">
        <f t="shared" si="94"/>
        <v>-71.790096699844213</v>
      </c>
      <c r="X543" s="15">
        <v>5.6256378069627598E-2</v>
      </c>
      <c r="Y543" s="15">
        <v>1.4826056000000001E-2</v>
      </c>
      <c r="Z543" s="15">
        <f t="shared" si="95"/>
        <v>-4.1430322069627601E-2</v>
      </c>
      <c r="AA543" s="16">
        <f t="shared" si="96"/>
        <v>-73.645555386359874</v>
      </c>
      <c r="AB543" s="13">
        <v>0.16</v>
      </c>
      <c r="AC543" s="13">
        <v>0</v>
      </c>
      <c r="AD543" s="13">
        <v>0</v>
      </c>
      <c r="AE543" s="13">
        <v>0</v>
      </c>
      <c r="AF543" s="53">
        <f t="shared" si="89"/>
        <v>0</v>
      </c>
      <c r="AG543" s="53">
        <f>IFERROR((((Y543)/Q543)*24),"0.00")</f>
        <v>1.6100694298642536E-3</v>
      </c>
      <c r="AH543" s="53">
        <f t="shared" si="97"/>
        <v>1.6100694298642536E-3</v>
      </c>
      <c r="AI543" s="53" t="str">
        <f t="shared" si="98"/>
        <v>0.00</v>
      </c>
      <c r="AJ543" s="44" t="s">
        <v>681</v>
      </c>
      <c r="AK543" s="15" t="s">
        <v>686</v>
      </c>
      <c r="AL543" s="14" t="s">
        <v>76</v>
      </c>
      <c r="AM543" s="39" t="s">
        <v>58</v>
      </c>
      <c r="AN543" s="39" t="s">
        <v>59</v>
      </c>
      <c r="AO543" s="39" t="s">
        <v>77</v>
      </c>
      <c r="AP543" s="39" t="s">
        <v>61</v>
      </c>
      <c r="AQ543" s="20"/>
      <c r="AR543" s="20"/>
      <c r="AS543" s="20"/>
      <c r="AT543" s="20"/>
      <c r="AU543" s="20"/>
      <c r="AV543" s="20"/>
      <c r="AW543" s="20"/>
      <c r="AX543" s="20"/>
      <c r="AY543" s="20"/>
      <c r="AZ543" s="20"/>
      <c r="BA543" s="20"/>
      <c r="BB543" s="20"/>
    </row>
    <row r="544" spans="1:54" ht="26.1" customHeight="1" x14ac:dyDescent="0.25">
      <c r="A544" s="21">
        <v>1634</v>
      </c>
      <c r="B544" s="39" t="s">
        <v>28</v>
      </c>
      <c r="C544" s="13" t="s">
        <v>24</v>
      </c>
      <c r="D544" s="13">
        <v>34011</v>
      </c>
      <c r="E544" s="13" t="s">
        <v>251</v>
      </c>
      <c r="F544" s="13">
        <v>75512</v>
      </c>
      <c r="G544" s="13" t="s">
        <v>381</v>
      </c>
      <c r="H544" s="13" t="s">
        <v>377</v>
      </c>
      <c r="I544" s="13" t="s">
        <v>95</v>
      </c>
      <c r="J544" s="13" t="s">
        <v>98</v>
      </c>
      <c r="K544" s="13" t="s">
        <v>380</v>
      </c>
      <c r="L544" s="4">
        <v>2379</v>
      </c>
      <c r="M544" s="4">
        <v>2001</v>
      </c>
      <c r="N544" s="14" t="s">
        <v>34</v>
      </c>
      <c r="O544" s="15" t="s">
        <v>679</v>
      </c>
      <c r="P544" s="68">
        <v>132</v>
      </c>
      <c r="Q544" s="61">
        <v>221</v>
      </c>
      <c r="R544" s="65">
        <f t="shared" si="91"/>
        <v>5.9782608695652176E-2</v>
      </c>
      <c r="S544" s="65">
        <f t="shared" si="92"/>
        <v>0.10009057971014493</v>
      </c>
      <c r="T544" s="15">
        <v>0.101062562181051</v>
      </c>
      <c r="U544" s="15">
        <v>4.1273298999999999E-2</v>
      </c>
      <c r="V544" s="15">
        <f t="shared" si="93"/>
        <v>-5.9789263181051003E-2</v>
      </c>
      <c r="W544" s="15">
        <f t="shared" si="94"/>
        <v>-59.160644546038789</v>
      </c>
      <c r="X544" s="15">
        <v>4.7413549782656605E-2</v>
      </c>
      <c r="Y544" s="15">
        <v>1.8089794999999999E-2</v>
      </c>
      <c r="Z544" s="15">
        <f t="shared" si="95"/>
        <v>-2.9323754782656607E-2</v>
      </c>
      <c r="AA544" s="16">
        <f t="shared" si="96"/>
        <v>-61.846782021334626</v>
      </c>
      <c r="AB544" s="13">
        <v>0.1</v>
      </c>
      <c r="AC544" s="13">
        <v>5.42</v>
      </c>
      <c r="AD544" s="13">
        <v>0</v>
      </c>
      <c r="AE544" s="13">
        <v>0</v>
      </c>
      <c r="AF544" s="53">
        <f t="shared" si="89"/>
        <v>2.7100000000000002E-3</v>
      </c>
      <c r="AG544" s="53">
        <f>IFERROR((((Y544)/Q544)*24),"0.00")</f>
        <v>1.9645026244343887E-3</v>
      </c>
      <c r="AH544" s="53">
        <f t="shared" si="97"/>
        <v>-7.4549737556561151E-4</v>
      </c>
      <c r="AI544" s="53">
        <f t="shared" si="98"/>
        <v>-27.509128249653557</v>
      </c>
      <c r="AJ544" s="44" t="s">
        <v>681</v>
      </c>
      <c r="AK544" s="15" t="s">
        <v>686</v>
      </c>
      <c r="AL544" s="14" t="s">
        <v>76</v>
      </c>
      <c r="AM544" s="39" t="s">
        <v>58</v>
      </c>
      <c r="AN544" s="39" t="s">
        <v>59</v>
      </c>
      <c r="AO544" s="39" t="s">
        <v>77</v>
      </c>
      <c r="AP544" s="39" t="s">
        <v>61</v>
      </c>
      <c r="AQ544" s="20"/>
      <c r="AR544" s="20"/>
      <c r="AS544" s="20"/>
      <c r="AT544" s="20"/>
      <c r="AU544" s="20"/>
      <c r="AV544" s="20"/>
      <c r="AW544" s="20"/>
      <c r="AX544" s="20"/>
      <c r="AY544" s="20"/>
      <c r="AZ544" s="20"/>
      <c r="BA544" s="20"/>
      <c r="BB544" s="20"/>
    </row>
    <row r="545" spans="1:54" ht="26.1" customHeight="1" x14ac:dyDescent="0.25">
      <c r="A545" s="21">
        <v>1957</v>
      </c>
      <c r="B545" s="40" t="s">
        <v>28</v>
      </c>
      <c r="C545" s="13" t="s">
        <v>24</v>
      </c>
      <c r="D545" s="13">
        <v>34011</v>
      </c>
      <c r="E545" s="13" t="s">
        <v>251</v>
      </c>
      <c r="F545" s="13">
        <v>75512</v>
      </c>
      <c r="G545" s="13" t="s">
        <v>381</v>
      </c>
      <c r="H545" s="13" t="s">
        <v>377</v>
      </c>
      <c r="I545" s="13" t="s">
        <v>95</v>
      </c>
      <c r="J545" s="13" t="s">
        <v>98</v>
      </c>
      <c r="K545" s="13" t="s">
        <v>380</v>
      </c>
      <c r="L545" s="4">
        <v>2379</v>
      </c>
      <c r="M545" s="4">
        <v>2001</v>
      </c>
      <c r="N545" s="13" t="s">
        <v>36</v>
      </c>
      <c r="O545" s="15" t="s">
        <v>679</v>
      </c>
      <c r="P545" s="68">
        <v>132</v>
      </c>
      <c r="Q545" s="61">
        <v>221</v>
      </c>
      <c r="R545" s="65">
        <f t="shared" si="91"/>
        <v>5.9782608695652176E-2</v>
      </c>
      <c r="S545" s="65">
        <f t="shared" si="92"/>
        <v>0.10009057971014493</v>
      </c>
      <c r="T545" s="15">
        <v>54.379097094229003</v>
      </c>
      <c r="U545" s="15">
        <v>3.0003354949999999</v>
      </c>
      <c r="V545" s="15">
        <f t="shared" si="93"/>
        <v>-51.378761599229001</v>
      </c>
      <c r="W545" s="15">
        <f t="shared" si="94"/>
        <v>-94.482557351401084</v>
      </c>
      <c r="X545" s="15">
        <v>25.214218347215418</v>
      </c>
      <c r="Y545" s="15">
        <v>1.315025788</v>
      </c>
      <c r="Z545" s="15">
        <f t="shared" si="95"/>
        <v>-23.899192559215418</v>
      </c>
      <c r="AA545" s="16">
        <f t="shared" si="96"/>
        <v>-94.78458633977354</v>
      </c>
      <c r="AB545" s="13">
        <v>6.75</v>
      </c>
      <c r="AC545" s="13">
        <v>361.42</v>
      </c>
      <c r="AD545" s="13">
        <v>5.28</v>
      </c>
      <c r="AE545" s="13">
        <v>0</v>
      </c>
      <c r="AF545" s="53">
        <f t="shared" si="89"/>
        <v>0.18071000000000001</v>
      </c>
      <c r="AG545" s="53">
        <f>IFERROR(AF545+(AF545*(AA545/100)),"0.00")</f>
        <v>9.4247740253952383E-3</v>
      </c>
      <c r="AH545" s="53">
        <f t="shared" si="97"/>
        <v>-0.17128522597460477</v>
      </c>
      <c r="AI545" s="53">
        <f t="shared" si="98"/>
        <v>-94.78458633977354</v>
      </c>
      <c r="AJ545" s="44" t="s">
        <v>681</v>
      </c>
      <c r="AK545" s="15" t="s">
        <v>686</v>
      </c>
      <c r="AL545" s="14" t="s">
        <v>76</v>
      </c>
      <c r="AM545" s="39" t="s">
        <v>58</v>
      </c>
      <c r="AN545" s="39" t="s">
        <v>59</v>
      </c>
      <c r="AO545" s="39" t="s">
        <v>77</v>
      </c>
      <c r="AP545" s="39" t="s">
        <v>61</v>
      </c>
      <c r="AQ545" s="59"/>
      <c r="AR545" s="20"/>
      <c r="AS545" s="20"/>
      <c r="AT545" s="20"/>
      <c r="AU545" s="20"/>
      <c r="AV545" s="20"/>
      <c r="AW545" s="20"/>
      <c r="AX545" s="20"/>
      <c r="AY545" s="20"/>
      <c r="AZ545" s="20"/>
      <c r="BA545" s="20"/>
      <c r="BB545" s="20"/>
    </row>
    <row r="546" spans="1:54" ht="26.1" customHeight="1" x14ac:dyDescent="0.25">
      <c r="A546" s="21">
        <v>2082</v>
      </c>
      <c r="B546" s="39" t="s">
        <v>28</v>
      </c>
      <c r="C546" s="13" t="s">
        <v>24</v>
      </c>
      <c r="D546" s="13">
        <v>34011</v>
      </c>
      <c r="E546" s="13" t="s">
        <v>251</v>
      </c>
      <c r="F546" s="13">
        <v>75512</v>
      </c>
      <c r="G546" s="13" t="s">
        <v>381</v>
      </c>
      <c r="H546" s="13" t="s">
        <v>377</v>
      </c>
      <c r="I546" s="13" t="s">
        <v>95</v>
      </c>
      <c r="J546" s="13" t="s">
        <v>98</v>
      </c>
      <c r="K546" s="13" t="s">
        <v>380</v>
      </c>
      <c r="L546" s="4">
        <v>2379</v>
      </c>
      <c r="M546" s="4">
        <v>2001</v>
      </c>
      <c r="N546" s="14" t="s">
        <v>35</v>
      </c>
      <c r="O546" s="15" t="s">
        <v>679</v>
      </c>
      <c r="P546" s="68">
        <v>132</v>
      </c>
      <c r="Q546" s="61">
        <v>221</v>
      </c>
      <c r="R546" s="65">
        <f t="shared" si="91"/>
        <v>5.9782608695652176E-2</v>
      </c>
      <c r="S546" s="65">
        <f t="shared" si="92"/>
        <v>0.10009057971014493</v>
      </c>
      <c r="T546" s="15">
        <v>17.366617297289899</v>
      </c>
      <c r="U546" s="15">
        <v>7.0924145310000002</v>
      </c>
      <c r="V546" s="15">
        <f t="shared" si="93"/>
        <v>-10.2742027662899</v>
      </c>
      <c r="W546" s="15">
        <f t="shared" si="94"/>
        <v>-59.16064476121791</v>
      </c>
      <c r="X546" s="15">
        <v>8.1475568797303204</v>
      </c>
      <c r="Y546" s="15">
        <v>3.1085550340000001</v>
      </c>
      <c r="Z546" s="15">
        <f t="shared" si="95"/>
        <v>-5.0390018457303203</v>
      </c>
      <c r="AA546" s="16">
        <f t="shared" si="96"/>
        <v>-61.846783276425668</v>
      </c>
      <c r="AB546" s="13">
        <v>17.37</v>
      </c>
      <c r="AC546" s="13">
        <v>929.36</v>
      </c>
      <c r="AD546" s="13">
        <v>0</v>
      </c>
      <c r="AE546" s="13">
        <v>419.05</v>
      </c>
      <c r="AF546" s="53">
        <f t="shared" si="89"/>
        <v>0.46467999999999998</v>
      </c>
      <c r="AG546" s="53">
        <f>IFERROR(AF546+(AF546*(AA546/100)),"0.00")</f>
        <v>0.17729036747110521</v>
      </c>
      <c r="AH546" s="53">
        <f t="shared" si="97"/>
        <v>-0.28738963252889477</v>
      </c>
      <c r="AI546" s="53">
        <f t="shared" si="98"/>
        <v>-61.846783276425668</v>
      </c>
      <c r="AJ546" s="44" t="s">
        <v>681</v>
      </c>
      <c r="AK546" s="15" t="s">
        <v>686</v>
      </c>
      <c r="AL546" s="14" t="s">
        <v>76</v>
      </c>
      <c r="AM546" s="39" t="s">
        <v>58</v>
      </c>
      <c r="AN546" s="39" t="s">
        <v>59</v>
      </c>
      <c r="AO546" s="39" t="s">
        <v>77</v>
      </c>
      <c r="AP546" s="39" t="s">
        <v>61</v>
      </c>
      <c r="AQ546" s="20"/>
      <c r="AR546" s="20"/>
      <c r="AS546" s="20"/>
      <c r="AT546" s="20"/>
      <c r="AU546" s="20"/>
      <c r="AV546" s="20"/>
      <c r="AW546" s="20"/>
      <c r="AX546" s="20"/>
      <c r="AY546" s="20"/>
      <c r="AZ546" s="20"/>
      <c r="BA546" s="20"/>
      <c r="BB546" s="20"/>
    </row>
    <row r="547" spans="1:54" ht="26.1" customHeight="1" x14ac:dyDescent="0.25">
      <c r="A547" s="21">
        <v>1165</v>
      </c>
      <c r="B547" s="39" t="s">
        <v>28</v>
      </c>
      <c r="C547" s="13" t="s">
        <v>24</v>
      </c>
      <c r="D547" s="13">
        <v>34011</v>
      </c>
      <c r="E547" s="13" t="s">
        <v>251</v>
      </c>
      <c r="F547" s="13">
        <v>75512</v>
      </c>
      <c r="G547" s="13" t="s">
        <v>379</v>
      </c>
      <c r="H547" s="13" t="s">
        <v>377</v>
      </c>
      <c r="I547" s="13" t="s">
        <v>95</v>
      </c>
      <c r="J547" s="13" t="s">
        <v>97</v>
      </c>
      <c r="K547" s="13" t="s">
        <v>378</v>
      </c>
      <c r="L547" s="4">
        <v>2379</v>
      </c>
      <c r="M547" s="4">
        <v>3001</v>
      </c>
      <c r="N547" s="14" t="s">
        <v>40</v>
      </c>
      <c r="O547" s="15" t="s">
        <v>679</v>
      </c>
      <c r="P547" s="68">
        <v>116</v>
      </c>
      <c r="Q547" s="61">
        <v>217</v>
      </c>
      <c r="R547" s="65">
        <f t="shared" si="91"/>
        <v>5.2536231884057968E-2</v>
      </c>
      <c r="S547" s="65">
        <f t="shared" si="92"/>
        <v>9.8278985507246383E-2</v>
      </c>
      <c r="T547" s="15">
        <v>0.56038135624664998</v>
      </c>
      <c r="U547" s="15">
        <v>0.39157062799999998</v>
      </c>
      <c r="V547" s="15">
        <f t="shared" si="93"/>
        <v>-0.16881072824665</v>
      </c>
      <c r="W547" s="15">
        <f t="shared" si="94"/>
        <v>-30.124258483065685</v>
      </c>
      <c r="X547" s="15">
        <v>0.2553392624823595</v>
      </c>
      <c r="Y547" s="15">
        <v>0.16703458100000002</v>
      </c>
      <c r="Z547" s="15">
        <f t="shared" si="95"/>
        <v>-8.8304681482359482E-2</v>
      </c>
      <c r="AA547" s="16">
        <f t="shared" si="96"/>
        <v>-34.583275844019539</v>
      </c>
      <c r="AB547" s="13">
        <v>0.56000000000000005</v>
      </c>
      <c r="AC547" s="13">
        <v>0</v>
      </c>
      <c r="AD547" s="13">
        <v>0</v>
      </c>
      <c r="AE547" s="13">
        <v>0</v>
      </c>
      <c r="AF547" s="53">
        <f t="shared" si="89"/>
        <v>0</v>
      </c>
      <c r="AG547" s="53">
        <f>IFERROR((((Y547)/Q547)*24),"0.00")</f>
        <v>1.8473870709677421E-2</v>
      </c>
      <c r="AH547" s="53">
        <f t="shared" si="97"/>
        <v>1.8473870709677421E-2</v>
      </c>
      <c r="AI547" s="53" t="str">
        <f t="shared" si="98"/>
        <v>0.00</v>
      </c>
      <c r="AJ547" s="44" t="s">
        <v>681</v>
      </c>
      <c r="AK547" s="15" t="s">
        <v>686</v>
      </c>
      <c r="AL547" s="14" t="s">
        <v>76</v>
      </c>
      <c r="AM547" s="39" t="s">
        <v>58</v>
      </c>
      <c r="AN547" s="39" t="s">
        <v>59</v>
      </c>
      <c r="AO547" s="39" t="s">
        <v>77</v>
      </c>
      <c r="AP547" s="39" t="s">
        <v>61</v>
      </c>
      <c r="AQ547" s="20"/>
      <c r="AR547" s="20"/>
      <c r="AS547" s="20"/>
      <c r="AT547" s="20"/>
      <c r="AU547" s="20"/>
      <c r="AV547" s="20"/>
      <c r="AW547" s="20"/>
      <c r="AX547" s="20"/>
      <c r="AY547" s="20"/>
      <c r="AZ547" s="20"/>
      <c r="BA547" s="20"/>
      <c r="BB547" s="20"/>
    </row>
    <row r="548" spans="1:54" ht="26.1" customHeight="1" x14ac:dyDescent="0.25">
      <c r="A548" s="21">
        <v>1166</v>
      </c>
      <c r="B548" s="39" t="s">
        <v>28</v>
      </c>
      <c r="C548" s="13" t="s">
        <v>24</v>
      </c>
      <c r="D548" s="13">
        <v>34011</v>
      </c>
      <c r="E548" s="13" t="s">
        <v>251</v>
      </c>
      <c r="F548" s="13">
        <v>75512</v>
      </c>
      <c r="G548" s="13" t="s">
        <v>379</v>
      </c>
      <c r="H548" s="13" t="s">
        <v>377</v>
      </c>
      <c r="I548" s="13" t="s">
        <v>95</v>
      </c>
      <c r="J548" s="13" t="s">
        <v>97</v>
      </c>
      <c r="K548" s="13" t="s">
        <v>378</v>
      </c>
      <c r="L548" s="4">
        <v>2379</v>
      </c>
      <c r="M548" s="4">
        <v>3001</v>
      </c>
      <c r="N548" s="14" t="s">
        <v>38</v>
      </c>
      <c r="O548" s="15" t="s">
        <v>679</v>
      </c>
      <c r="P548" s="68">
        <v>116</v>
      </c>
      <c r="Q548" s="61">
        <v>217</v>
      </c>
      <c r="R548" s="65">
        <f t="shared" si="91"/>
        <v>5.2536231884057968E-2</v>
      </c>
      <c r="S548" s="65">
        <f t="shared" si="92"/>
        <v>9.8278985507246383E-2</v>
      </c>
      <c r="T548" s="15">
        <v>0.23353069128695</v>
      </c>
      <c r="U548" s="15">
        <v>0.163181302</v>
      </c>
      <c r="V548" s="15">
        <f t="shared" si="93"/>
        <v>-7.0349389286950004E-2</v>
      </c>
      <c r="W548" s="15">
        <f t="shared" si="94"/>
        <v>-30.124258571439093</v>
      </c>
      <c r="X548" s="15">
        <v>0.1064088835495802</v>
      </c>
      <c r="Y548" s="15">
        <v>6.9609206000000007E-2</v>
      </c>
      <c r="Z548" s="15">
        <f t="shared" si="95"/>
        <v>-3.679967754958019E-2</v>
      </c>
      <c r="AA548" s="16">
        <f t="shared" si="96"/>
        <v>-34.58327568340075</v>
      </c>
      <c r="AB548" s="13">
        <v>0.23</v>
      </c>
      <c r="AC548" s="13">
        <v>0</v>
      </c>
      <c r="AD548" s="13">
        <v>0</v>
      </c>
      <c r="AE548" s="13">
        <v>0</v>
      </c>
      <c r="AF548" s="53">
        <f t="shared" si="89"/>
        <v>0</v>
      </c>
      <c r="AG548" s="53">
        <f>IFERROR((((Y548)/Q548)*24),"0.00")</f>
        <v>7.6987140276497702E-3</v>
      </c>
      <c r="AH548" s="53">
        <f t="shared" si="97"/>
        <v>7.6987140276497702E-3</v>
      </c>
      <c r="AI548" s="53" t="str">
        <f t="shared" si="98"/>
        <v>0.00</v>
      </c>
      <c r="AJ548" s="44" t="s">
        <v>681</v>
      </c>
      <c r="AK548" s="15" t="s">
        <v>686</v>
      </c>
      <c r="AL548" s="14" t="s">
        <v>76</v>
      </c>
      <c r="AM548" s="39" t="s">
        <v>58</v>
      </c>
      <c r="AN548" s="39" t="s">
        <v>59</v>
      </c>
      <c r="AO548" s="39" t="s">
        <v>77</v>
      </c>
      <c r="AP548" s="39" t="s">
        <v>61</v>
      </c>
      <c r="AQ548" s="20"/>
      <c r="AR548" s="20"/>
      <c r="AS548" s="20"/>
      <c r="AT548" s="20"/>
      <c r="AU548" s="20"/>
      <c r="AV548" s="20"/>
      <c r="AW548" s="20"/>
      <c r="AX548" s="20"/>
      <c r="AY548" s="20"/>
      <c r="AZ548" s="20"/>
      <c r="BA548" s="20"/>
      <c r="BB548" s="20"/>
    </row>
    <row r="549" spans="1:54" ht="26.1" customHeight="1" x14ac:dyDescent="0.25">
      <c r="A549" s="21">
        <v>1167</v>
      </c>
      <c r="B549" s="39" t="s">
        <v>28</v>
      </c>
      <c r="C549" s="13" t="s">
        <v>24</v>
      </c>
      <c r="D549" s="13">
        <v>34011</v>
      </c>
      <c r="E549" s="13" t="s">
        <v>251</v>
      </c>
      <c r="F549" s="13">
        <v>75512</v>
      </c>
      <c r="G549" s="13" t="s">
        <v>379</v>
      </c>
      <c r="H549" s="13" t="s">
        <v>377</v>
      </c>
      <c r="I549" s="13" t="s">
        <v>95</v>
      </c>
      <c r="J549" s="13" t="s">
        <v>97</v>
      </c>
      <c r="K549" s="13" t="s">
        <v>378</v>
      </c>
      <c r="L549" s="4">
        <v>2379</v>
      </c>
      <c r="M549" s="4">
        <v>3001</v>
      </c>
      <c r="N549" s="14" t="s">
        <v>39</v>
      </c>
      <c r="O549" s="15" t="s">
        <v>679</v>
      </c>
      <c r="P549" s="68">
        <v>116</v>
      </c>
      <c r="Q549" s="61">
        <v>217</v>
      </c>
      <c r="R549" s="65">
        <f t="shared" si="91"/>
        <v>5.2536231884057968E-2</v>
      </c>
      <c r="S549" s="65">
        <f t="shared" si="92"/>
        <v>9.8278985507246383E-2</v>
      </c>
      <c r="T549" s="15">
        <v>0.160248869450828</v>
      </c>
      <c r="U549" s="15">
        <v>0.111975086</v>
      </c>
      <c r="V549" s="15">
        <f t="shared" si="93"/>
        <v>-4.8273783450828001E-2</v>
      </c>
      <c r="W549" s="15">
        <f t="shared" si="94"/>
        <v>-30.124258359052387</v>
      </c>
      <c r="X549" s="15">
        <v>7.3017825598745895E-2</v>
      </c>
      <c r="Y549" s="15">
        <v>4.7765870000000002E-2</v>
      </c>
      <c r="Z549" s="15">
        <f t="shared" si="95"/>
        <v>-2.5251955598745893E-2</v>
      </c>
      <c r="AA549" s="16">
        <f t="shared" si="96"/>
        <v>-34.583275236806834</v>
      </c>
      <c r="AB549" s="13">
        <v>0.16</v>
      </c>
      <c r="AC549" s="13">
        <v>0</v>
      </c>
      <c r="AD549" s="13">
        <v>0</v>
      </c>
      <c r="AE549" s="13">
        <v>0</v>
      </c>
      <c r="AF549" s="53">
        <f t="shared" si="89"/>
        <v>0</v>
      </c>
      <c r="AG549" s="53">
        <f>IFERROR((((Y549)/Q549)*24),"0.00")</f>
        <v>5.2828611981566818E-3</v>
      </c>
      <c r="AH549" s="53">
        <f t="shared" si="97"/>
        <v>5.2828611981566818E-3</v>
      </c>
      <c r="AI549" s="53" t="str">
        <f t="shared" si="98"/>
        <v>0.00</v>
      </c>
      <c r="AJ549" s="44" t="s">
        <v>681</v>
      </c>
      <c r="AK549" s="15" t="s">
        <v>686</v>
      </c>
      <c r="AL549" s="14" t="s">
        <v>76</v>
      </c>
      <c r="AM549" s="39" t="s">
        <v>58</v>
      </c>
      <c r="AN549" s="39" t="s">
        <v>59</v>
      </c>
      <c r="AO549" s="39" t="s">
        <v>77</v>
      </c>
      <c r="AP549" s="39" t="s">
        <v>61</v>
      </c>
      <c r="AQ549" s="20"/>
      <c r="AR549" s="20"/>
      <c r="AS549" s="20"/>
      <c r="AT549" s="20"/>
      <c r="AU549" s="20"/>
      <c r="AV549" s="20"/>
      <c r="AW549" s="20"/>
      <c r="AX549" s="20"/>
      <c r="AY549" s="20"/>
      <c r="AZ549" s="20"/>
      <c r="BA549" s="20"/>
      <c r="BB549" s="20"/>
    </row>
    <row r="550" spans="1:54" ht="26.1" customHeight="1" x14ac:dyDescent="0.25">
      <c r="A550" s="21">
        <v>1168</v>
      </c>
      <c r="B550" s="39" t="s">
        <v>28</v>
      </c>
      <c r="C550" s="13" t="s">
        <v>24</v>
      </c>
      <c r="D550" s="13">
        <v>34011</v>
      </c>
      <c r="E550" s="13" t="s">
        <v>251</v>
      </c>
      <c r="F550" s="13">
        <v>75512</v>
      </c>
      <c r="G550" s="13" t="s">
        <v>379</v>
      </c>
      <c r="H550" s="13" t="s">
        <v>377</v>
      </c>
      <c r="I550" s="13" t="s">
        <v>95</v>
      </c>
      <c r="J550" s="13" t="s">
        <v>97</v>
      </c>
      <c r="K550" s="13" t="s">
        <v>378</v>
      </c>
      <c r="L550" s="4">
        <v>2379</v>
      </c>
      <c r="M550" s="4">
        <v>3001</v>
      </c>
      <c r="N550" s="14" t="s">
        <v>37</v>
      </c>
      <c r="O550" s="15" t="s">
        <v>679</v>
      </c>
      <c r="P550" s="68">
        <v>116</v>
      </c>
      <c r="Q550" s="61">
        <v>217</v>
      </c>
      <c r="R550" s="65">
        <f t="shared" si="91"/>
        <v>5.2536231884057968E-2</v>
      </c>
      <c r="S550" s="65">
        <f t="shared" si="92"/>
        <v>9.8278985507246383E-2</v>
      </c>
      <c r="T550" s="15">
        <v>0.24850260539980601</v>
      </c>
      <c r="U550" s="15">
        <v>5.9630585999999999E-2</v>
      </c>
      <c r="V550" s="15">
        <f t="shared" si="93"/>
        <v>-0.18887201939980602</v>
      </c>
      <c r="W550" s="15">
        <f t="shared" si="94"/>
        <v>-76.004039915773646</v>
      </c>
      <c r="X550" s="15">
        <v>0.1132308762245689</v>
      </c>
      <c r="Y550" s="15">
        <v>2.5436968999999997E-2</v>
      </c>
      <c r="Z550" s="15">
        <f t="shared" si="95"/>
        <v>-8.7793907224568896E-2</v>
      </c>
      <c r="AA550" s="16">
        <f t="shared" si="96"/>
        <v>-77.535306757185822</v>
      </c>
      <c r="AB550" s="13">
        <v>0.23</v>
      </c>
      <c r="AC550" s="13">
        <v>0</v>
      </c>
      <c r="AD550" s="13">
        <v>0</v>
      </c>
      <c r="AE550" s="13">
        <v>0</v>
      </c>
      <c r="AF550" s="53">
        <f t="shared" si="89"/>
        <v>0</v>
      </c>
      <c r="AG550" s="53">
        <f>IFERROR((((Y550)/Q550)*24),"0.00")</f>
        <v>2.8133053271889395E-3</v>
      </c>
      <c r="AH550" s="53">
        <f t="shared" si="97"/>
        <v>2.8133053271889395E-3</v>
      </c>
      <c r="AI550" s="53" t="str">
        <f t="shared" si="98"/>
        <v>0.00</v>
      </c>
      <c r="AJ550" s="44" t="s">
        <v>681</v>
      </c>
      <c r="AK550" s="15" t="s">
        <v>686</v>
      </c>
      <c r="AL550" s="14" t="s">
        <v>76</v>
      </c>
      <c r="AM550" s="39" t="s">
        <v>58</v>
      </c>
      <c r="AN550" s="39" t="s">
        <v>59</v>
      </c>
      <c r="AO550" s="39" t="s">
        <v>77</v>
      </c>
      <c r="AP550" s="39" t="s">
        <v>61</v>
      </c>
      <c r="AQ550" s="20"/>
      <c r="AR550" s="20"/>
      <c r="AS550" s="20"/>
      <c r="AT550" s="20"/>
      <c r="AU550" s="20"/>
      <c r="AV550" s="20"/>
      <c r="AW550" s="20"/>
      <c r="AX550" s="20"/>
      <c r="AY550" s="20"/>
      <c r="AZ550" s="20"/>
      <c r="BA550" s="20"/>
      <c r="BB550" s="20"/>
    </row>
    <row r="551" spans="1:54" ht="26.1" customHeight="1" x14ac:dyDescent="0.25">
      <c r="A551" s="21">
        <v>1580</v>
      </c>
      <c r="B551" s="39" t="s">
        <v>28</v>
      </c>
      <c r="C551" s="13" t="s">
        <v>24</v>
      </c>
      <c r="D551" s="13">
        <v>34011</v>
      </c>
      <c r="E551" s="13" t="s">
        <v>251</v>
      </c>
      <c r="F551" s="13">
        <v>75512</v>
      </c>
      <c r="G551" s="13" t="s">
        <v>379</v>
      </c>
      <c r="H551" s="13" t="s">
        <v>377</v>
      </c>
      <c r="I551" s="13" t="s">
        <v>95</v>
      </c>
      <c r="J551" s="13" t="s">
        <v>97</v>
      </c>
      <c r="K551" s="13" t="s">
        <v>378</v>
      </c>
      <c r="L551" s="4">
        <v>2379</v>
      </c>
      <c r="M551" s="4">
        <v>3001</v>
      </c>
      <c r="N551" s="14" t="s">
        <v>34</v>
      </c>
      <c r="O551" s="15" t="s">
        <v>679</v>
      </c>
      <c r="P551" s="68">
        <v>116</v>
      </c>
      <c r="Q551" s="61">
        <v>217</v>
      </c>
      <c r="R551" s="65">
        <f t="shared" si="91"/>
        <v>5.2536231884057968E-2</v>
      </c>
      <c r="S551" s="65">
        <f t="shared" si="92"/>
        <v>9.8278985507246383E-2</v>
      </c>
      <c r="T551" s="15">
        <v>4.7014936856949602E-3</v>
      </c>
      <c r="U551" s="15">
        <v>3.2852039999999999E-3</v>
      </c>
      <c r="V551" s="15">
        <f t="shared" si="93"/>
        <v>-1.4162896856949603E-3</v>
      </c>
      <c r="W551" s="15">
        <f t="shared" si="94"/>
        <v>-30.124249448728307</v>
      </c>
      <c r="X551" s="15">
        <v>2.1422481617008682E-3</v>
      </c>
      <c r="Y551" s="15">
        <v>1.4013890000000001E-3</v>
      </c>
      <c r="Z551" s="15">
        <f t="shared" si="95"/>
        <v>-7.4085916170086815E-4</v>
      </c>
      <c r="AA551" s="16">
        <f t="shared" si="96"/>
        <v>-34.583255803223686</v>
      </c>
      <c r="AB551" s="13">
        <v>0</v>
      </c>
      <c r="AC551" s="13">
        <v>1.3</v>
      </c>
      <c r="AD551" s="13">
        <v>0</v>
      </c>
      <c r="AE551" s="13">
        <v>0</v>
      </c>
      <c r="AF551" s="53">
        <f t="shared" si="89"/>
        <v>6.4999999999999997E-4</v>
      </c>
      <c r="AG551" s="53">
        <f>IFERROR((((Y551)/Q551)*24),"0.00")</f>
        <v>1.5499233179723504E-4</v>
      </c>
      <c r="AH551" s="53">
        <f t="shared" si="97"/>
        <v>-4.9500766820276493E-4</v>
      </c>
      <c r="AI551" s="53">
        <f t="shared" si="98"/>
        <v>-76.155025877348464</v>
      </c>
      <c r="AJ551" s="44" t="s">
        <v>681</v>
      </c>
      <c r="AK551" s="15" t="s">
        <v>686</v>
      </c>
      <c r="AL551" s="14" t="s">
        <v>76</v>
      </c>
      <c r="AM551" s="39" t="s">
        <v>58</v>
      </c>
      <c r="AN551" s="39" t="s">
        <v>59</v>
      </c>
      <c r="AO551" s="39" t="s">
        <v>77</v>
      </c>
      <c r="AP551" s="39" t="s">
        <v>61</v>
      </c>
      <c r="AQ551" s="20"/>
      <c r="AR551" s="20"/>
      <c r="AS551" s="20"/>
      <c r="AT551" s="20"/>
      <c r="AU551" s="20"/>
      <c r="AV551" s="20"/>
      <c r="AW551" s="20"/>
      <c r="AX551" s="20"/>
      <c r="AY551" s="20"/>
      <c r="AZ551" s="20"/>
      <c r="BA551" s="20"/>
      <c r="BB551" s="20"/>
    </row>
    <row r="552" spans="1:54" ht="26.1" customHeight="1" x14ac:dyDescent="0.25">
      <c r="A552" s="21">
        <v>1947</v>
      </c>
      <c r="B552" s="39" t="s">
        <v>28</v>
      </c>
      <c r="C552" s="13" t="s">
        <v>24</v>
      </c>
      <c r="D552" s="13">
        <v>34011</v>
      </c>
      <c r="E552" s="13" t="s">
        <v>251</v>
      </c>
      <c r="F552" s="13">
        <v>75512</v>
      </c>
      <c r="G552" s="13" t="s">
        <v>379</v>
      </c>
      <c r="H552" s="13" t="s">
        <v>377</v>
      </c>
      <c r="I552" s="13" t="s">
        <v>95</v>
      </c>
      <c r="J552" s="13" t="s">
        <v>97</v>
      </c>
      <c r="K552" s="13" t="s">
        <v>378</v>
      </c>
      <c r="L552" s="4">
        <v>2379</v>
      </c>
      <c r="M552" s="4">
        <v>3001</v>
      </c>
      <c r="N552" s="14" t="s">
        <v>35</v>
      </c>
      <c r="O552" s="15" t="s">
        <v>679</v>
      </c>
      <c r="P552" s="68">
        <v>116</v>
      </c>
      <c r="Q552" s="61">
        <v>217</v>
      </c>
      <c r="R552" s="65">
        <f t="shared" si="91"/>
        <v>5.2536231884057968E-2</v>
      </c>
      <c r="S552" s="65">
        <f t="shared" si="92"/>
        <v>9.8278985507246383E-2</v>
      </c>
      <c r="T552" s="15">
        <v>1.14271151815677</v>
      </c>
      <c r="U552" s="15">
        <v>0.79847814699999997</v>
      </c>
      <c r="V552" s="15">
        <f t="shared" si="93"/>
        <v>-0.34423337115677</v>
      </c>
      <c r="W552" s="15">
        <f t="shared" si="94"/>
        <v>-30.124258457815266</v>
      </c>
      <c r="X552" s="15">
        <v>0.52067955691913426</v>
      </c>
      <c r="Y552" s="15">
        <v>0.34061151000000001</v>
      </c>
      <c r="Z552" s="15">
        <f t="shared" si="95"/>
        <v>-0.18006804691913425</v>
      </c>
      <c r="AA552" s="16">
        <f t="shared" si="96"/>
        <v>-34.583275745373712</v>
      </c>
      <c r="AB552" s="13">
        <v>1.1399999999999999</v>
      </c>
      <c r="AC552" s="13">
        <v>316.02</v>
      </c>
      <c r="AD552" s="13">
        <v>0</v>
      </c>
      <c r="AE552" s="13">
        <v>646.28</v>
      </c>
      <c r="AF552" s="53">
        <f t="shared" si="89"/>
        <v>0.15800999999999998</v>
      </c>
      <c r="AG552" s="53">
        <f>IFERROR(AF552+(AF552*(AA552/100)),"0.00")</f>
        <v>0.10336496599473499</v>
      </c>
      <c r="AH552" s="53">
        <f t="shared" si="97"/>
        <v>-5.4645034005264992E-2</v>
      </c>
      <c r="AI552" s="53">
        <f t="shared" si="98"/>
        <v>-34.583275745373712</v>
      </c>
      <c r="AJ552" s="44" t="s">
        <v>681</v>
      </c>
      <c r="AK552" s="15" t="s">
        <v>686</v>
      </c>
      <c r="AL552" s="14" t="s">
        <v>76</v>
      </c>
      <c r="AM552" s="39" t="s">
        <v>58</v>
      </c>
      <c r="AN552" s="39" t="s">
        <v>59</v>
      </c>
      <c r="AO552" s="39" t="s">
        <v>77</v>
      </c>
      <c r="AP552" s="39" t="s">
        <v>61</v>
      </c>
      <c r="AQ552" s="20"/>
      <c r="AR552" s="20"/>
      <c r="AS552" s="20"/>
      <c r="AT552" s="20"/>
      <c r="AU552" s="20"/>
      <c r="AV552" s="20"/>
      <c r="AW552" s="20"/>
      <c r="AX552" s="20"/>
      <c r="AY552" s="20"/>
      <c r="AZ552" s="20"/>
      <c r="BA552" s="20"/>
      <c r="BB552" s="20"/>
    </row>
    <row r="553" spans="1:54" ht="26.1" customHeight="1" x14ac:dyDescent="0.25">
      <c r="A553" s="21">
        <v>2040</v>
      </c>
      <c r="B553" s="40" t="s">
        <v>28</v>
      </c>
      <c r="C553" s="13" t="s">
        <v>24</v>
      </c>
      <c r="D553" s="13">
        <v>34011</v>
      </c>
      <c r="E553" s="13" t="s">
        <v>251</v>
      </c>
      <c r="F553" s="13">
        <v>75512</v>
      </c>
      <c r="G553" s="13" t="s">
        <v>379</v>
      </c>
      <c r="H553" s="13" t="s">
        <v>377</v>
      </c>
      <c r="I553" s="13" t="s">
        <v>95</v>
      </c>
      <c r="J553" s="13" t="s">
        <v>97</v>
      </c>
      <c r="K553" s="13" t="s">
        <v>378</v>
      </c>
      <c r="L553" s="4">
        <v>2379</v>
      </c>
      <c r="M553" s="4">
        <v>3001</v>
      </c>
      <c r="N553" s="13" t="s">
        <v>36</v>
      </c>
      <c r="O553" s="15" t="s">
        <v>679</v>
      </c>
      <c r="P553" s="68">
        <v>116</v>
      </c>
      <c r="Q553" s="61">
        <v>217</v>
      </c>
      <c r="R553" s="65">
        <f t="shared" si="91"/>
        <v>5.2536231884057968E-2</v>
      </c>
      <c r="S553" s="65">
        <f t="shared" si="92"/>
        <v>9.8278985507246383E-2</v>
      </c>
      <c r="T553" s="15">
        <v>19.528662108374199</v>
      </c>
      <c r="U553" s="15">
        <v>1.719889048</v>
      </c>
      <c r="V553" s="15">
        <f t="shared" si="93"/>
        <v>-17.8087730603742</v>
      </c>
      <c r="W553" s="15">
        <f t="shared" si="94"/>
        <v>-91.193001146440636</v>
      </c>
      <c r="X553" s="15">
        <v>8.5351085912591049</v>
      </c>
      <c r="Y553" s="15">
        <v>0.73366316300000001</v>
      </c>
      <c r="Z553" s="15">
        <f t="shared" si="95"/>
        <v>-7.8014454282591048</v>
      </c>
      <c r="AA553" s="16">
        <f t="shared" si="96"/>
        <v>-91.404173067565281</v>
      </c>
      <c r="AB553" s="13">
        <v>2.4</v>
      </c>
      <c r="AC553" s="13">
        <v>663.65</v>
      </c>
      <c r="AD553" s="13">
        <v>1</v>
      </c>
      <c r="AE553" s="13">
        <v>0</v>
      </c>
      <c r="AF553" s="53">
        <f t="shared" ref="AF553:AF616" si="100">AC553/2000</f>
        <v>0.33182499999999998</v>
      </c>
      <c r="AG553" s="53">
        <f>IFERROR(AF553+(AF553*(AA553/100)),"0.00")</f>
        <v>2.8523102718551463E-2</v>
      </c>
      <c r="AH553" s="53">
        <f t="shared" si="97"/>
        <v>-0.30330189728144852</v>
      </c>
      <c r="AI553" s="53">
        <f t="shared" si="98"/>
        <v>-91.404173067565296</v>
      </c>
      <c r="AJ553" s="44" t="s">
        <v>681</v>
      </c>
      <c r="AK553" s="15" t="s">
        <v>686</v>
      </c>
      <c r="AL553" s="14" t="s">
        <v>76</v>
      </c>
      <c r="AM553" s="39" t="s">
        <v>58</v>
      </c>
      <c r="AN553" s="39" t="s">
        <v>59</v>
      </c>
      <c r="AO553" s="39" t="s">
        <v>77</v>
      </c>
      <c r="AP553" s="39" t="s">
        <v>61</v>
      </c>
      <c r="AQ553" s="59"/>
      <c r="AR553" s="20"/>
      <c r="AS553" s="20"/>
      <c r="AT553" s="20"/>
      <c r="AU553" s="20"/>
      <c r="AV553" s="20"/>
      <c r="AW553" s="20"/>
      <c r="AX553" s="20"/>
      <c r="AY553" s="20"/>
      <c r="AZ553" s="20"/>
      <c r="BA553" s="20"/>
      <c r="BB553" s="20"/>
    </row>
    <row r="554" spans="1:54" ht="26.1" customHeight="1" x14ac:dyDescent="0.25">
      <c r="A554" s="21">
        <v>1161</v>
      </c>
      <c r="B554" s="39" t="s">
        <v>28</v>
      </c>
      <c r="C554" s="13" t="s">
        <v>24</v>
      </c>
      <c r="D554" s="13">
        <v>34011</v>
      </c>
      <c r="E554" s="13" t="s">
        <v>251</v>
      </c>
      <c r="F554" s="13">
        <v>75512</v>
      </c>
      <c r="G554" s="13" t="s">
        <v>376</v>
      </c>
      <c r="H554" s="13" t="s">
        <v>377</v>
      </c>
      <c r="I554" s="13" t="s">
        <v>95</v>
      </c>
      <c r="J554" s="13" t="s">
        <v>96</v>
      </c>
      <c r="K554" s="13" t="s">
        <v>375</v>
      </c>
      <c r="L554" s="4">
        <v>2379</v>
      </c>
      <c r="M554" s="4">
        <v>3001</v>
      </c>
      <c r="N554" s="14" t="s">
        <v>40</v>
      </c>
      <c r="O554" s="15" t="s">
        <v>679</v>
      </c>
      <c r="P554" s="68">
        <v>116</v>
      </c>
      <c r="Q554" s="61">
        <v>217</v>
      </c>
      <c r="R554" s="65">
        <f t="shared" si="91"/>
        <v>5.2536231884057968E-2</v>
      </c>
      <c r="S554" s="65">
        <f t="shared" si="92"/>
        <v>9.8278985507246383E-2</v>
      </c>
      <c r="T554" s="15">
        <v>0.243874877585739</v>
      </c>
      <c r="U554" s="15">
        <v>0.170409379</v>
      </c>
      <c r="V554" s="15">
        <f t="shared" si="93"/>
        <v>-7.3465498585739003E-2</v>
      </c>
      <c r="W554" s="15">
        <f t="shared" si="94"/>
        <v>-30.124258518555592</v>
      </c>
      <c r="X554" s="15">
        <v>0.11112223967941959</v>
      </c>
      <c r="Y554" s="15">
        <v>7.2692528999999992E-2</v>
      </c>
      <c r="Z554" s="15">
        <f t="shared" si="95"/>
        <v>-3.8429710679419596E-2</v>
      </c>
      <c r="AA554" s="16">
        <f t="shared" si="96"/>
        <v>-34.583275850348954</v>
      </c>
      <c r="AB554" s="13">
        <v>0.24</v>
      </c>
      <c r="AC554" s="13">
        <v>0</v>
      </c>
      <c r="AD554" s="13">
        <v>0</v>
      </c>
      <c r="AE554" s="13">
        <v>0</v>
      </c>
      <c r="AF554" s="53">
        <f t="shared" si="100"/>
        <v>0</v>
      </c>
      <c r="AG554" s="53">
        <f>IFERROR((((Y554)/Q554)*24),"0.00")</f>
        <v>8.039726709677418E-3</v>
      </c>
      <c r="AH554" s="53">
        <f t="shared" si="97"/>
        <v>8.039726709677418E-3</v>
      </c>
      <c r="AI554" s="53" t="str">
        <f t="shared" si="98"/>
        <v>0.00</v>
      </c>
      <c r="AJ554" s="44" t="s">
        <v>681</v>
      </c>
      <c r="AK554" s="15" t="s">
        <v>686</v>
      </c>
      <c r="AL554" s="14" t="s">
        <v>76</v>
      </c>
      <c r="AM554" s="39" t="s">
        <v>58</v>
      </c>
      <c r="AN554" s="39" t="s">
        <v>59</v>
      </c>
      <c r="AO554" s="39" t="s">
        <v>77</v>
      </c>
      <c r="AP554" s="39" t="s">
        <v>61</v>
      </c>
      <c r="AQ554" s="20"/>
      <c r="AR554" s="20"/>
      <c r="AS554" s="20"/>
      <c r="AT554" s="20"/>
      <c r="AU554" s="20"/>
      <c r="AV554" s="20"/>
      <c r="AW554" s="20"/>
      <c r="AX554" s="20"/>
      <c r="AY554" s="20"/>
      <c r="AZ554" s="20"/>
      <c r="BA554" s="20"/>
      <c r="BB554" s="20"/>
    </row>
    <row r="555" spans="1:54" ht="26.1" customHeight="1" x14ac:dyDescent="0.25">
      <c r="A555" s="21">
        <v>1162</v>
      </c>
      <c r="B555" s="39" t="s">
        <v>28</v>
      </c>
      <c r="C555" s="13" t="s">
        <v>24</v>
      </c>
      <c r="D555" s="13">
        <v>34011</v>
      </c>
      <c r="E555" s="13" t="s">
        <v>251</v>
      </c>
      <c r="F555" s="13">
        <v>75512</v>
      </c>
      <c r="G555" s="13" t="s">
        <v>376</v>
      </c>
      <c r="H555" s="13" t="s">
        <v>377</v>
      </c>
      <c r="I555" s="13" t="s">
        <v>95</v>
      </c>
      <c r="J555" s="13" t="s">
        <v>96</v>
      </c>
      <c r="K555" s="13" t="s">
        <v>375</v>
      </c>
      <c r="L555" s="4">
        <v>2379</v>
      </c>
      <c r="M555" s="4">
        <v>3001</v>
      </c>
      <c r="N555" s="14" t="s">
        <v>38</v>
      </c>
      <c r="O555" s="15" t="s">
        <v>679</v>
      </c>
      <c r="P555" s="68">
        <v>116</v>
      </c>
      <c r="Q555" s="61">
        <v>217</v>
      </c>
      <c r="R555" s="65">
        <f t="shared" si="91"/>
        <v>5.2536231884057968E-2</v>
      </c>
      <c r="S555" s="65">
        <f t="shared" si="92"/>
        <v>9.8278985507246383E-2</v>
      </c>
      <c r="T555" s="15">
        <v>0.31319686248926398</v>
      </c>
      <c r="U555" s="15">
        <v>0.21884862999999999</v>
      </c>
      <c r="V555" s="15">
        <f t="shared" si="93"/>
        <v>-9.4348232489263995E-2</v>
      </c>
      <c r="W555" s="15">
        <f t="shared" si="94"/>
        <v>-30.124258506101135</v>
      </c>
      <c r="X555" s="15">
        <v>0.14270898735003401</v>
      </c>
      <c r="Y555" s="15">
        <v>9.3355543999999999E-2</v>
      </c>
      <c r="Z555" s="15">
        <f t="shared" si="95"/>
        <v>-4.9353443350034013E-2</v>
      </c>
      <c r="AA555" s="16">
        <f t="shared" si="96"/>
        <v>-34.583276264851335</v>
      </c>
      <c r="AB555" s="13">
        <v>0.31</v>
      </c>
      <c r="AC555" s="13">
        <v>0</v>
      </c>
      <c r="AD555" s="13">
        <v>0</v>
      </c>
      <c r="AE555" s="13">
        <v>0</v>
      </c>
      <c r="AF555" s="53">
        <f t="shared" si="100"/>
        <v>0</v>
      </c>
      <c r="AG555" s="53">
        <f>IFERROR((((Y555)/Q555)*24),"0.00")</f>
        <v>1.0325037124423963E-2</v>
      </c>
      <c r="AH555" s="53">
        <f t="shared" si="97"/>
        <v>1.0325037124423963E-2</v>
      </c>
      <c r="AI555" s="53" t="str">
        <f t="shared" si="98"/>
        <v>0.00</v>
      </c>
      <c r="AJ555" s="44" t="s">
        <v>681</v>
      </c>
      <c r="AK555" s="15" t="s">
        <v>686</v>
      </c>
      <c r="AL555" s="14" t="s">
        <v>76</v>
      </c>
      <c r="AM555" s="39" t="s">
        <v>58</v>
      </c>
      <c r="AN555" s="39" t="s">
        <v>59</v>
      </c>
      <c r="AO555" s="39" t="s">
        <v>77</v>
      </c>
      <c r="AP555" s="39" t="s">
        <v>61</v>
      </c>
      <c r="AQ555" s="20"/>
      <c r="AR555" s="20"/>
      <c r="AS555" s="20"/>
      <c r="AT555" s="20"/>
      <c r="AU555" s="20"/>
      <c r="AV555" s="20"/>
      <c r="AW555" s="20"/>
      <c r="AX555" s="20"/>
      <c r="AY555" s="20"/>
      <c r="AZ555" s="20"/>
      <c r="BA555" s="20"/>
      <c r="BB555" s="20"/>
    </row>
    <row r="556" spans="1:54" ht="26.1" customHeight="1" x14ac:dyDescent="0.25">
      <c r="A556" s="21">
        <v>1163</v>
      </c>
      <c r="B556" s="39" t="s">
        <v>28</v>
      </c>
      <c r="C556" s="13" t="s">
        <v>24</v>
      </c>
      <c r="D556" s="13">
        <v>34011</v>
      </c>
      <c r="E556" s="13" t="s">
        <v>251</v>
      </c>
      <c r="F556" s="13">
        <v>75512</v>
      </c>
      <c r="G556" s="13" t="s">
        <v>376</v>
      </c>
      <c r="H556" s="13" t="s">
        <v>377</v>
      </c>
      <c r="I556" s="13" t="s">
        <v>95</v>
      </c>
      <c r="J556" s="13" t="s">
        <v>96</v>
      </c>
      <c r="K556" s="13" t="s">
        <v>375</v>
      </c>
      <c r="L556" s="4">
        <v>2379</v>
      </c>
      <c r="M556" s="4">
        <v>3001</v>
      </c>
      <c r="N556" s="14" t="s">
        <v>39</v>
      </c>
      <c r="O556" s="15" t="s">
        <v>679</v>
      </c>
      <c r="P556" s="68">
        <v>116</v>
      </c>
      <c r="Q556" s="61">
        <v>217</v>
      </c>
      <c r="R556" s="65">
        <f t="shared" si="91"/>
        <v>5.2536231884057968E-2</v>
      </c>
      <c r="S556" s="65">
        <f t="shared" si="92"/>
        <v>9.8278985507246383E-2</v>
      </c>
      <c r="T556" s="15">
        <v>0.25229707432847998</v>
      </c>
      <c r="U556" s="15">
        <v>0.17629445199999999</v>
      </c>
      <c r="V556" s="15">
        <f t="shared" si="93"/>
        <v>-7.6002622328479985E-2</v>
      </c>
      <c r="W556" s="15">
        <f t="shared" si="94"/>
        <v>-30.124258289863416</v>
      </c>
      <c r="X556" s="15">
        <v>0.11495983613190811</v>
      </c>
      <c r="Y556" s="15">
        <v>7.5202959E-2</v>
      </c>
      <c r="Z556" s="15">
        <f t="shared" si="95"/>
        <v>-3.9756877131908105E-2</v>
      </c>
      <c r="AA556" s="16">
        <f t="shared" si="96"/>
        <v>-34.583275750576021</v>
      </c>
      <c r="AB556" s="13">
        <v>0.25</v>
      </c>
      <c r="AC556" s="13">
        <v>0</v>
      </c>
      <c r="AD556" s="13">
        <v>0</v>
      </c>
      <c r="AE556" s="13">
        <v>0</v>
      </c>
      <c r="AF556" s="53">
        <f t="shared" si="100"/>
        <v>0</v>
      </c>
      <c r="AG556" s="53">
        <f>IFERROR((((Y556)/Q556)*24),"0.00")</f>
        <v>8.3173779539170503E-3</v>
      </c>
      <c r="AH556" s="53">
        <f t="shared" si="97"/>
        <v>8.3173779539170503E-3</v>
      </c>
      <c r="AI556" s="53" t="str">
        <f t="shared" si="98"/>
        <v>0.00</v>
      </c>
      <c r="AJ556" s="44" t="s">
        <v>681</v>
      </c>
      <c r="AK556" s="15" t="s">
        <v>686</v>
      </c>
      <c r="AL556" s="14" t="s">
        <v>76</v>
      </c>
      <c r="AM556" s="39" t="s">
        <v>58</v>
      </c>
      <c r="AN556" s="39" t="s">
        <v>59</v>
      </c>
      <c r="AO556" s="39" t="s">
        <v>77</v>
      </c>
      <c r="AP556" s="39" t="s">
        <v>61</v>
      </c>
      <c r="AQ556" s="20"/>
      <c r="AR556" s="20"/>
      <c r="AS556" s="20"/>
      <c r="AT556" s="20"/>
      <c r="AU556" s="20"/>
      <c r="AV556" s="20"/>
      <c r="AW556" s="20"/>
      <c r="AX556" s="20"/>
      <c r="AY556" s="20"/>
      <c r="AZ556" s="20"/>
      <c r="BA556" s="20"/>
      <c r="BB556" s="20"/>
    </row>
    <row r="557" spans="1:54" ht="26.1" customHeight="1" x14ac:dyDescent="0.25">
      <c r="A557" s="21">
        <v>1164</v>
      </c>
      <c r="B557" s="39" t="s">
        <v>28</v>
      </c>
      <c r="C557" s="13" t="s">
        <v>24</v>
      </c>
      <c r="D557" s="13">
        <v>34011</v>
      </c>
      <c r="E557" s="13" t="s">
        <v>251</v>
      </c>
      <c r="F557" s="13">
        <v>75512</v>
      </c>
      <c r="G557" s="13" t="s">
        <v>376</v>
      </c>
      <c r="H557" s="13" t="s">
        <v>377</v>
      </c>
      <c r="I557" s="13" t="s">
        <v>95</v>
      </c>
      <c r="J557" s="13" t="s">
        <v>96</v>
      </c>
      <c r="K557" s="13" t="s">
        <v>375</v>
      </c>
      <c r="L557" s="4">
        <v>2379</v>
      </c>
      <c r="M557" s="4">
        <v>3001</v>
      </c>
      <c r="N557" s="14" t="s">
        <v>37</v>
      </c>
      <c r="O557" s="15" t="s">
        <v>679</v>
      </c>
      <c r="P557" s="68">
        <v>116</v>
      </c>
      <c r="Q557" s="61">
        <v>217</v>
      </c>
      <c r="R557" s="65">
        <f t="shared" si="91"/>
        <v>5.2536231884057968E-2</v>
      </c>
      <c r="S557" s="65">
        <f t="shared" si="92"/>
        <v>9.8278985507246383E-2</v>
      </c>
      <c r="T557" s="15">
        <v>0.13980455999989</v>
      </c>
      <c r="U557" s="15">
        <v>3.3547446000000002E-2</v>
      </c>
      <c r="V557" s="15">
        <f t="shared" si="93"/>
        <v>-0.10625711399988999</v>
      </c>
      <c r="W557" s="15">
        <f t="shared" si="94"/>
        <v>-76.004040211545032</v>
      </c>
      <c r="X557" s="15">
        <v>6.3702321364033115E-2</v>
      </c>
      <c r="Y557" s="15">
        <v>1.431053E-2</v>
      </c>
      <c r="Z557" s="15">
        <f t="shared" si="95"/>
        <v>-4.9391791364033114E-2</v>
      </c>
      <c r="AA557" s="16">
        <f t="shared" si="96"/>
        <v>-77.535308457252157</v>
      </c>
      <c r="AB557" s="13">
        <v>0.13</v>
      </c>
      <c r="AC557" s="13">
        <v>0</v>
      </c>
      <c r="AD557" s="13">
        <v>0</v>
      </c>
      <c r="AE557" s="13">
        <v>0</v>
      </c>
      <c r="AF557" s="53">
        <f t="shared" si="100"/>
        <v>0</v>
      </c>
      <c r="AG557" s="53">
        <f>IFERROR((((Y557)/Q557)*24),"0.00")</f>
        <v>1.5827314285714288E-3</v>
      </c>
      <c r="AH557" s="53">
        <f t="shared" si="97"/>
        <v>1.5827314285714288E-3</v>
      </c>
      <c r="AI557" s="53" t="str">
        <f t="shared" si="98"/>
        <v>0.00</v>
      </c>
      <c r="AJ557" s="44" t="s">
        <v>681</v>
      </c>
      <c r="AK557" s="15" t="s">
        <v>686</v>
      </c>
      <c r="AL557" s="14" t="s">
        <v>76</v>
      </c>
      <c r="AM557" s="39" t="s">
        <v>58</v>
      </c>
      <c r="AN557" s="39" t="s">
        <v>59</v>
      </c>
      <c r="AO557" s="39" t="s">
        <v>77</v>
      </c>
      <c r="AP557" s="39" t="s">
        <v>61</v>
      </c>
      <c r="AQ557" s="20"/>
      <c r="AR557" s="20"/>
      <c r="AS557" s="20"/>
      <c r="AT557" s="20"/>
      <c r="AU557" s="20"/>
      <c r="AV557" s="20"/>
      <c r="AW557" s="20"/>
      <c r="AX557" s="20"/>
      <c r="AY557" s="20"/>
      <c r="AZ557" s="20"/>
      <c r="BA557" s="20"/>
      <c r="BB557" s="20"/>
    </row>
    <row r="558" spans="1:54" ht="26.1" customHeight="1" x14ac:dyDescent="0.25">
      <c r="A558" s="21">
        <v>1650</v>
      </c>
      <c r="B558" s="39" t="s">
        <v>28</v>
      </c>
      <c r="C558" s="13" t="s">
        <v>24</v>
      </c>
      <c r="D558" s="13">
        <v>34011</v>
      </c>
      <c r="E558" s="13" t="s">
        <v>251</v>
      </c>
      <c r="F558" s="13">
        <v>75512</v>
      </c>
      <c r="G558" s="13" t="s">
        <v>376</v>
      </c>
      <c r="H558" s="13" t="s">
        <v>377</v>
      </c>
      <c r="I558" s="13" t="s">
        <v>95</v>
      </c>
      <c r="J558" s="13" t="s">
        <v>96</v>
      </c>
      <c r="K558" s="13" t="s">
        <v>375</v>
      </c>
      <c r="L558" s="4">
        <v>2379</v>
      </c>
      <c r="M558" s="4">
        <v>3001</v>
      </c>
      <c r="N558" s="14" t="s">
        <v>34</v>
      </c>
      <c r="O558" s="15" t="s">
        <v>679</v>
      </c>
      <c r="P558" s="68">
        <v>116</v>
      </c>
      <c r="Q558" s="61">
        <v>217</v>
      </c>
      <c r="R558" s="65">
        <f t="shared" si="91"/>
        <v>5.2536231884057968E-2</v>
      </c>
      <c r="S558" s="65">
        <f t="shared" si="92"/>
        <v>9.8278985507246383E-2</v>
      </c>
      <c r="T558" s="15">
        <v>8.0307973517314002E-2</v>
      </c>
      <c r="U558" s="15">
        <v>5.6115791999999998E-2</v>
      </c>
      <c r="V558" s="15">
        <f t="shared" si="93"/>
        <v>-2.4192181517314004E-2</v>
      </c>
      <c r="W558" s="15">
        <f t="shared" si="94"/>
        <v>-30.124258473659893</v>
      </c>
      <c r="X558" s="15">
        <v>3.6592542740373241E-2</v>
      </c>
      <c r="Y558" s="15">
        <v>2.3937643000000002E-2</v>
      </c>
      <c r="Z558" s="15">
        <f t="shared" si="95"/>
        <v>-1.2654899740373239E-2</v>
      </c>
      <c r="AA558" s="16">
        <f t="shared" si="96"/>
        <v>-34.583275150242152</v>
      </c>
      <c r="AB558" s="13">
        <v>0.08</v>
      </c>
      <c r="AC558" s="13">
        <v>6.76</v>
      </c>
      <c r="AD558" s="13">
        <v>0</v>
      </c>
      <c r="AE558" s="13">
        <v>0</v>
      </c>
      <c r="AF558" s="53">
        <f t="shared" si="100"/>
        <v>3.3799999999999998E-3</v>
      </c>
      <c r="AG558" s="53">
        <f>IFERROR((((Y558)/Q558)*24),"0.00")</f>
        <v>2.6474812534562214E-3</v>
      </c>
      <c r="AH558" s="53">
        <f t="shared" si="97"/>
        <v>-7.3251874654377833E-4</v>
      </c>
      <c r="AI558" s="53">
        <f t="shared" si="98"/>
        <v>-21.672152264608826</v>
      </c>
      <c r="AJ558" s="44" t="s">
        <v>681</v>
      </c>
      <c r="AK558" s="15" t="s">
        <v>686</v>
      </c>
      <c r="AL558" s="14" t="s">
        <v>76</v>
      </c>
      <c r="AM558" s="39" t="s">
        <v>58</v>
      </c>
      <c r="AN558" s="39" t="s">
        <v>59</v>
      </c>
      <c r="AO558" s="39" t="s">
        <v>77</v>
      </c>
      <c r="AP558" s="39" t="s">
        <v>61</v>
      </c>
      <c r="AQ558" s="20"/>
      <c r="AR558" s="20"/>
      <c r="AS558" s="20"/>
      <c r="AT558" s="20"/>
      <c r="AU558" s="20"/>
      <c r="AV558" s="20"/>
      <c r="AW558" s="20"/>
      <c r="AX558" s="20"/>
      <c r="AY558" s="20"/>
      <c r="AZ558" s="20"/>
      <c r="BA558" s="20"/>
      <c r="BB558" s="20"/>
    </row>
    <row r="559" spans="1:54" ht="26.1" customHeight="1" x14ac:dyDescent="0.25">
      <c r="A559" s="21">
        <v>1995</v>
      </c>
      <c r="B559" s="40" t="s">
        <v>28</v>
      </c>
      <c r="C559" s="13" t="s">
        <v>24</v>
      </c>
      <c r="D559" s="13">
        <v>34011</v>
      </c>
      <c r="E559" s="13" t="s">
        <v>251</v>
      </c>
      <c r="F559" s="13">
        <v>75512</v>
      </c>
      <c r="G559" s="13" t="s">
        <v>376</v>
      </c>
      <c r="H559" s="13" t="s">
        <v>377</v>
      </c>
      <c r="I559" s="13" t="s">
        <v>95</v>
      </c>
      <c r="J559" s="13" t="s">
        <v>96</v>
      </c>
      <c r="K559" s="13" t="s">
        <v>375</v>
      </c>
      <c r="L559" s="4">
        <v>2379</v>
      </c>
      <c r="M559" s="4">
        <v>3001</v>
      </c>
      <c r="N559" s="13" t="s">
        <v>36</v>
      </c>
      <c r="O559" s="15" t="s">
        <v>679</v>
      </c>
      <c r="P559" s="68">
        <v>116</v>
      </c>
      <c r="Q559" s="61">
        <v>217</v>
      </c>
      <c r="R559" s="65">
        <f t="shared" si="91"/>
        <v>5.2536231884057968E-2</v>
      </c>
      <c r="S559" s="65">
        <f t="shared" si="92"/>
        <v>9.8278985507246383E-2</v>
      </c>
      <c r="T559" s="15">
        <v>46.596326859331199</v>
      </c>
      <c r="U559" s="15">
        <v>4.1037379720000002</v>
      </c>
      <c r="V559" s="15">
        <f t="shared" si="93"/>
        <v>-42.492588887331202</v>
      </c>
      <c r="W559" s="15">
        <f t="shared" si="94"/>
        <v>-91.193001147088921</v>
      </c>
      <c r="X559" s="15">
        <v>20.36517952387797</v>
      </c>
      <c r="Y559" s="15">
        <v>1.750555589</v>
      </c>
      <c r="Z559" s="15">
        <f t="shared" si="95"/>
        <v>-18.614623934877969</v>
      </c>
      <c r="AA559" s="16">
        <f t="shared" si="96"/>
        <v>-91.404173054563586</v>
      </c>
      <c r="AB559" s="13">
        <v>5.73</v>
      </c>
      <c r="AC559" s="13">
        <v>482.95</v>
      </c>
      <c r="AD559" s="13">
        <v>4.47</v>
      </c>
      <c r="AE559" s="13">
        <v>0</v>
      </c>
      <c r="AF559" s="53">
        <f t="shared" si="100"/>
        <v>0.241475</v>
      </c>
      <c r="AG559" s="53">
        <f>IFERROR(AF559+(AF559*(AA559/100)),"0.00")</f>
        <v>2.0756773116492572E-2</v>
      </c>
      <c r="AH559" s="53">
        <f t="shared" si="97"/>
        <v>-0.22071822688350742</v>
      </c>
      <c r="AI559" s="53">
        <f t="shared" si="98"/>
        <v>-91.404173054563586</v>
      </c>
      <c r="AJ559" s="44" t="s">
        <v>681</v>
      </c>
      <c r="AK559" s="15" t="s">
        <v>686</v>
      </c>
      <c r="AL559" s="14" t="s">
        <v>76</v>
      </c>
      <c r="AM559" s="39" t="s">
        <v>58</v>
      </c>
      <c r="AN559" s="39" t="s">
        <v>59</v>
      </c>
      <c r="AO559" s="39" t="s">
        <v>77</v>
      </c>
      <c r="AP559" s="39" t="s">
        <v>61</v>
      </c>
      <c r="AQ559" s="59"/>
      <c r="AR559" s="20"/>
      <c r="AS559" s="20"/>
      <c r="AT559" s="20"/>
      <c r="AU559" s="20"/>
      <c r="AV559" s="20"/>
      <c r="AW559" s="20"/>
      <c r="AX559" s="20"/>
      <c r="AY559" s="20"/>
      <c r="AZ559" s="20"/>
      <c r="BA559" s="20"/>
      <c r="BB559" s="20"/>
    </row>
    <row r="560" spans="1:54" ht="26.1" customHeight="1" x14ac:dyDescent="0.25">
      <c r="A560" s="21">
        <v>2106</v>
      </c>
      <c r="B560" s="39" t="s">
        <v>28</v>
      </c>
      <c r="C560" s="13" t="s">
        <v>24</v>
      </c>
      <c r="D560" s="13">
        <v>34011</v>
      </c>
      <c r="E560" s="13" t="s">
        <v>251</v>
      </c>
      <c r="F560" s="13">
        <v>75512</v>
      </c>
      <c r="G560" s="13" t="s">
        <v>376</v>
      </c>
      <c r="H560" s="13" t="s">
        <v>377</v>
      </c>
      <c r="I560" s="13" t="s">
        <v>95</v>
      </c>
      <c r="J560" s="13" t="s">
        <v>96</v>
      </c>
      <c r="K560" s="13" t="s">
        <v>375</v>
      </c>
      <c r="L560" s="4">
        <v>2379</v>
      </c>
      <c r="M560" s="4">
        <v>3001</v>
      </c>
      <c r="N560" s="14" t="s">
        <v>35</v>
      </c>
      <c r="O560" s="15" t="s">
        <v>679</v>
      </c>
      <c r="P560" s="68">
        <v>116</v>
      </c>
      <c r="Q560" s="61">
        <v>217</v>
      </c>
      <c r="R560" s="65">
        <f t="shared" si="91"/>
        <v>5.2536231884057968E-2</v>
      </c>
      <c r="S560" s="65">
        <f t="shared" si="92"/>
        <v>9.8278985507246383E-2</v>
      </c>
      <c r="T560" s="15">
        <v>16.039201970639599</v>
      </c>
      <c r="U560" s="15">
        <v>11.20751132</v>
      </c>
      <c r="V560" s="15">
        <f t="shared" si="93"/>
        <v>-4.8316906506395991</v>
      </c>
      <c r="W560" s="15">
        <f t="shared" si="94"/>
        <v>-30.124258423107346</v>
      </c>
      <c r="X560" s="15">
        <v>7.3083052395236177</v>
      </c>
      <c r="Y560" s="15">
        <v>4.7808538709999997</v>
      </c>
      <c r="Z560" s="15">
        <f t="shared" si="95"/>
        <v>-2.527451368523618</v>
      </c>
      <c r="AA560" s="16">
        <f t="shared" si="96"/>
        <v>-34.583275953706149</v>
      </c>
      <c r="AB560" s="13">
        <v>16.04</v>
      </c>
      <c r="AC560" s="13">
        <v>1352.25</v>
      </c>
      <c r="AD560" s="13">
        <v>0</v>
      </c>
      <c r="AE560" s="13">
        <v>449.06</v>
      </c>
      <c r="AF560" s="53">
        <f t="shared" si="100"/>
        <v>0.67612499999999998</v>
      </c>
      <c r="AG560" s="53">
        <f>IFERROR(AF560+(AF560*(AA560/100)),"0.00")</f>
        <v>0.44229882545800425</v>
      </c>
      <c r="AH560" s="53">
        <f t="shared" si="97"/>
        <v>-0.23382617454199572</v>
      </c>
      <c r="AI560" s="53">
        <f t="shared" si="98"/>
        <v>-34.583275953706156</v>
      </c>
      <c r="AJ560" s="44" t="s">
        <v>681</v>
      </c>
      <c r="AK560" s="15" t="s">
        <v>686</v>
      </c>
      <c r="AL560" s="14" t="s">
        <v>76</v>
      </c>
      <c r="AM560" s="39" t="s">
        <v>58</v>
      </c>
      <c r="AN560" s="39" t="s">
        <v>59</v>
      </c>
      <c r="AO560" s="39" t="s">
        <v>77</v>
      </c>
      <c r="AP560" s="39" t="s">
        <v>61</v>
      </c>
      <c r="AQ560" s="20"/>
      <c r="AR560" s="20"/>
      <c r="AS560" s="20"/>
      <c r="AT560" s="20"/>
      <c r="AU560" s="20"/>
      <c r="AV560" s="20"/>
      <c r="AW560" s="20"/>
      <c r="AX560" s="20"/>
      <c r="AY560" s="20"/>
      <c r="AZ560" s="20"/>
      <c r="BA560" s="20"/>
      <c r="BB560" s="20"/>
    </row>
    <row r="561" spans="1:54" ht="26.1" customHeight="1" x14ac:dyDescent="0.25">
      <c r="A561" s="21">
        <v>170</v>
      </c>
      <c r="B561" s="39" t="s">
        <v>5</v>
      </c>
      <c r="C561" s="13" t="s">
        <v>21</v>
      </c>
      <c r="D561" s="13">
        <v>34033</v>
      </c>
      <c r="E561" s="13" t="s">
        <v>251</v>
      </c>
      <c r="F561" s="13">
        <v>65498</v>
      </c>
      <c r="G561" s="13" t="s">
        <v>271</v>
      </c>
      <c r="H561" s="13" t="s">
        <v>276</v>
      </c>
      <c r="I561" s="13" t="s">
        <v>100</v>
      </c>
      <c r="J561" s="13" t="s">
        <v>101</v>
      </c>
      <c r="K561" s="13" t="s">
        <v>384</v>
      </c>
      <c r="L561" s="4">
        <v>10566</v>
      </c>
      <c r="M561" s="4">
        <v>1001</v>
      </c>
      <c r="N561" s="14" t="s">
        <v>40</v>
      </c>
      <c r="O561" s="15" t="s">
        <v>679</v>
      </c>
      <c r="P561" s="68">
        <v>2079.75</v>
      </c>
      <c r="Q561" s="61">
        <v>2049</v>
      </c>
      <c r="R561" s="65">
        <f t="shared" si="91"/>
        <v>0.94191576086956519</v>
      </c>
      <c r="S561" s="65">
        <f t="shared" si="92"/>
        <v>0.92798913043478259</v>
      </c>
      <c r="T561" s="15">
        <v>0.90883031081288501</v>
      </c>
      <c r="U561" s="15">
        <v>0.85968195400000003</v>
      </c>
      <c r="V561" s="15">
        <f t="shared" si="93"/>
        <v>-4.9148356812884986E-2</v>
      </c>
      <c r="W561" s="15">
        <f t="shared" si="94"/>
        <v>-5.4078694590330318</v>
      </c>
      <c r="X561" s="15">
        <v>0.23784653817314019</v>
      </c>
      <c r="Y561" s="15">
        <v>0.22513770499999999</v>
      </c>
      <c r="Z561" s="15">
        <f t="shared" si="95"/>
        <v>-1.2708833173140199E-2</v>
      </c>
      <c r="AA561" s="16">
        <f t="shared" si="96"/>
        <v>-5.3432912123735914</v>
      </c>
      <c r="AB561" s="13">
        <v>0.91</v>
      </c>
      <c r="AC561" s="13">
        <v>0</v>
      </c>
      <c r="AD561" s="13">
        <v>0</v>
      </c>
      <c r="AE561" s="13">
        <v>0</v>
      </c>
      <c r="AF561" s="53">
        <f t="shared" si="100"/>
        <v>0</v>
      </c>
      <c r="AG561" s="53">
        <f>IFERROR((((Y561)/Q561)*24),"0.00")</f>
        <v>2.6370448609077599E-3</v>
      </c>
      <c r="AH561" s="53">
        <f t="shared" si="97"/>
        <v>2.6370448609077599E-3</v>
      </c>
      <c r="AI561" s="53" t="str">
        <f t="shared" si="98"/>
        <v>0.00</v>
      </c>
      <c r="AJ561" s="44">
        <v>221112</v>
      </c>
      <c r="AK561" s="15" t="s">
        <v>684</v>
      </c>
      <c r="AL561" s="14" t="s">
        <v>102</v>
      </c>
      <c r="AM561" s="39" t="s">
        <v>65</v>
      </c>
      <c r="AN561" s="39" t="s">
        <v>59</v>
      </c>
      <c r="AO561" s="39" t="s">
        <v>103</v>
      </c>
      <c r="AP561" s="39" t="s">
        <v>104</v>
      </c>
      <c r="AQ561" s="20"/>
      <c r="AR561" s="20"/>
      <c r="AS561" s="20"/>
      <c r="AT561" s="20"/>
      <c r="AU561" s="20"/>
      <c r="AV561" s="20"/>
      <c r="AW561" s="20"/>
      <c r="AX561" s="20"/>
      <c r="AY561" s="20"/>
      <c r="AZ561" s="20"/>
      <c r="BA561" s="20"/>
      <c r="BB561" s="20"/>
    </row>
    <row r="562" spans="1:54" ht="26.1" customHeight="1" x14ac:dyDescent="0.25">
      <c r="A562" s="21">
        <v>171</v>
      </c>
      <c r="B562" s="39" t="s">
        <v>5</v>
      </c>
      <c r="C562" s="13" t="s">
        <v>21</v>
      </c>
      <c r="D562" s="13">
        <v>34033</v>
      </c>
      <c r="E562" s="13" t="s">
        <v>251</v>
      </c>
      <c r="F562" s="13">
        <v>65498</v>
      </c>
      <c r="G562" s="13" t="s">
        <v>271</v>
      </c>
      <c r="H562" s="13" t="s">
        <v>276</v>
      </c>
      <c r="I562" s="13" t="s">
        <v>100</v>
      </c>
      <c r="J562" s="13" t="s">
        <v>101</v>
      </c>
      <c r="K562" s="13" t="s">
        <v>384</v>
      </c>
      <c r="L562" s="4">
        <v>10566</v>
      </c>
      <c r="M562" s="4">
        <v>1001</v>
      </c>
      <c r="N562" s="14" t="s">
        <v>38</v>
      </c>
      <c r="O562" s="15" t="s">
        <v>679</v>
      </c>
      <c r="P562" s="68">
        <v>2079.75</v>
      </c>
      <c r="Q562" s="61">
        <v>2049</v>
      </c>
      <c r="R562" s="65">
        <f t="shared" si="91"/>
        <v>0.94191576086956519</v>
      </c>
      <c r="S562" s="65">
        <f t="shared" si="92"/>
        <v>0.92798913043478259</v>
      </c>
      <c r="T562" s="15">
        <v>18.544246947331501</v>
      </c>
      <c r="U562" s="15">
        <v>17.541398279999999</v>
      </c>
      <c r="V562" s="15">
        <f t="shared" si="93"/>
        <v>-1.0028486673315022</v>
      </c>
      <c r="W562" s="15">
        <f t="shared" si="94"/>
        <v>-5.4078694604302129</v>
      </c>
      <c r="X562" s="15">
        <v>4.8531446266416598</v>
      </c>
      <c r="Y562" s="15">
        <v>4.5938269720000005</v>
      </c>
      <c r="Z562" s="15">
        <f t="shared" si="95"/>
        <v>-0.25931765464165935</v>
      </c>
      <c r="AA562" s="16">
        <f t="shared" si="96"/>
        <v>-5.3432913006160554</v>
      </c>
      <c r="AB562" s="13">
        <v>18.55</v>
      </c>
      <c r="AC562" s="13">
        <v>0</v>
      </c>
      <c r="AD562" s="13">
        <v>0</v>
      </c>
      <c r="AE562" s="13">
        <v>0</v>
      </c>
      <c r="AF562" s="53">
        <f t="shared" si="100"/>
        <v>0</v>
      </c>
      <c r="AG562" s="53">
        <f>IFERROR((((Y562)/Q562)*24),"0.00")</f>
        <v>5.380763656808199E-2</v>
      </c>
      <c r="AH562" s="53">
        <f t="shared" si="97"/>
        <v>5.380763656808199E-2</v>
      </c>
      <c r="AI562" s="53" t="str">
        <f t="shared" si="98"/>
        <v>0.00</v>
      </c>
      <c r="AJ562" s="44">
        <v>221112</v>
      </c>
      <c r="AK562" s="15" t="s">
        <v>684</v>
      </c>
      <c r="AL562" s="14" t="s">
        <v>102</v>
      </c>
      <c r="AM562" s="39" t="s">
        <v>65</v>
      </c>
      <c r="AN562" s="39" t="s">
        <v>59</v>
      </c>
      <c r="AO562" s="39" t="s">
        <v>103</v>
      </c>
      <c r="AP562" s="39" t="s">
        <v>104</v>
      </c>
      <c r="AQ562" s="20"/>
      <c r="AR562" s="20"/>
      <c r="AS562" s="20"/>
      <c r="AT562" s="20"/>
      <c r="AU562" s="20"/>
      <c r="AV562" s="20"/>
      <c r="AW562" s="20"/>
      <c r="AX562" s="20"/>
      <c r="AY562" s="20"/>
      <c r="AZ562" s="20"/>
      <c r="BA562" s="20"/>
      <c r="BB562" s="20"/>
    </row>
    <row r="563" spans="1:54" ht="26.1" customHeight="1" x14ac:dyDescent="0.25">
      <c r="A563" s="21">
        <v>172</v>
      </c>
      <c r="B563" s="39" t="s">
        <v>5</v>
      </c>
      <c r="C563" s="13" t="s">
        <v>21</v>
      </c>
      <c r="D563" s="13">
        <v>34033</v>
      </c>
      <c r="E563" s="13" t="s">
        <v>251</v>
      </c>
      <c r="F563" s="13">
        <v>65498</v>
      </c>
      <c r="G563" s="13" t="s">
        <v>271</v>
      </c>
      <c r="H563" s="13" t="s">
        <v>276</v>
      </c>
      <c r="I563" s="13" t="s">
        <v>100</v>
      </c>
      <c r="J563" s="13" t="s">
        <v>101</v>
      </c>
      <c r="K563" s="13" t="s">
        <v>384</v>
      </c>
      <c r="L563" s="4">
        <v>10566</v>
      </c>
      <c r="M563" s="4">
        <v>1001</v>
      </c>
      <c r="N563" s="14" t="s">
        <v>39</v>
      </c>
      <c r="O563" s="15" t="s">
        <v>679</v>
      </c>
      <c r="P563" s="68">
        <v>2079.75</v>
      </c>
      <c r="Q563" s="61">
        <v>2049</v>
      </c>
      <c r="R563" s="65">
        <f t="shared" si="91"/>
        <v>0.94191576086956519</v>
      </c>
      <c r="S563" s="65">
        <f t="shared" si="92"/>
        <v>0.92798913043478259</v>
      </c>
      <c r="T563" s="15">
        <v>18.539783704106998</v>
      </c>
      <c r="U563" s="15">
        <v>17.5371764</v>
      </c>
      <c r="V563" s="15">
        <f t="shared" si="93"/>
        <v>-1.0026073041069985</v>
      </c>
      <c r="W563" s="15">
        <f t="shared" si="94"/>
        <v>-5.4078694773817526</v>
      </c>
      <c r="X563" s="15">
        <v>4.8519765681632601</v>
      </c>
      <c r="Y563" s="15">
        <v>4.5927213259999995</v>
      </c>
      <c r="Z563" s="15">
        <f t="shared" si="95"/>
        <v>-0.25925524216326057</v>
      </c>
      <c r="AA563" s="16">
        <f t="shared" si="96"/>
        <v>-5.343291306565459</v>
      </c>
      <c r="AB563" s="13">
        <v>18.55</v>
      </c>
      <c r="AC563" s="13">
        <v>0</v>
      </c>
      <c r="AD563" s="13">
        <v>0</v>
      </c>
      <c r="AE563" s="13">
        <v>0</v>
      </c>
      <c r="AF563" s="53">
        <f t="shared" si="100"/>
        <v>0</v>
      </c>
      <c r="AG563" s="53">
        <f>IFERROR((((Y563)/Q563)*24),"0.00")</f>
        <v>5.3794686102489012E-2</v>
      </c>
      <c r="AH563" s="53">
        <f t="shared" si="97"/>
        <v>5.3794686102489012E-2</v>
      </c>
      <c r="AI563" s="53" t="str">
        <f t="shared" si="98"/>
        <v>0.00</v>
      </c>
      <c r="AJ563" s="44">
        <v>221112</v>
      </c>
      <c r="AK563" s="15" t="s">
        <v>684</v>
      </c>
      <c r="AL563" s="14" t="s">
        <v>102</v>
      </c>
      <c r="AM563" s="39" t="s">
        <v>65</v>
      </c>
      <c r="AN563" s="39" t="s">
        <v>59</v>
      </c>
      <c r="AO563" s="39" t="s">
        <v>103</v>
      </c>
      <c r="AP563" s="39" t="s">
        <v>104</v>
      </c>
      <c r="AQ563" s="20"/>
      <c r="AR563" s="20"/>
      <c r="AS563" s="20"/>
      <c r="AT563" s="20"/>
      <c r="AU563" s="20"/>
      <c r="AV563" s="20"/>
      <c r="AW563" s="20"/>
      <c r="AX563" s="20"/>
      <c r="AY563" s="20"/>
      <c r="AZ563" s="20"/>
      <c r="BA563" s="20"/>
      <c r="BB563" s="20"/>
    </row>
    <row r="564" spans="1:54" ht="26.1" customHeight="1" x14ac:dyDescent="0.25">
      <c r="A564" s="21">
        <v>173</v>
      </c>
      <c r="B564" s="39" t="s">
        <v>5</v>
      </c>
      <c r="C564" s="13" t="s">
        <v>21</v>
      </c>
      <c r="D564" s="13">
        <v>34033</v>
      </c>
      <c r="E564" s="13" t="s">
        <v>251</v>
      </c>
      <c r="F564" s="13">
        <v>65498</v>
      </c>
      <c r="G564" s="13" t="s">
        <v>271</v>
      </c>
      <c r="H564" s="13" t="s">
        <v>276</v>
      </c>
      <c r="I564" s="13" t="s">
        <v>100</v>
      </c>
      <c r="J564" s="13" t="s">
        <v>101</v>
      </c>
      <c r="K564" s="13" t="s">
        <v>384</v>
      </c>
      <c r="L564" s="4">
        <v>10566</v>
      </c>
      <c r="M564" s="4">
        <v>1001</v>
      </c>
      <c r="N564" s="14" t="s">
        <v>37</v>
      </c>
      <c r="O564" s="15" t="s">
        <v>679</v>
      </c>
      <c r="P564" s="68">
        <v>2079.75</v>
      </c>
      <c r="Q564" s="61">
        <v>2049</v>
      </c>
      <c r="R564" s="65">
        <f t="shared" si="91"/>
        <v>0.94191576086956519</v>
      </c>
      <c r="S564" s="65">
        <f t="shared" si="92"/>
        <v>0.92798913043478259</v>
      </c>
      <c r="T564" s="15">
        <v>555.849450323273</v>
      </c>
      <c r="U564" s="15">
        <v>525.78983760000006</v>
      </c>
      <c r="V564" s="15">
        <f t="shared" si="93"/>
        <v>-30.059612723272949</v>
      </c>
      <c r="W564" s="15">
        <f t="shared" si="94"/>
        <v>-5.4078694700140062</v>
      </c>
      <c r="X564" s="15">
        <v>145.46925419616989</v>
      </c>
      <c r="Y564" s="15">
        <v>137.69640819</v>
      </c>
      <c r="Z564" s="15">
        <f t="shared" si="95"/>
        <v>-7.7728460061698854</v>
      </c>
      <c r="AA564" s="16">
        <f t="shared" si="96"/>
        <v>-5.3432913017399244</v>
      </c>
      <c r="AB564" s="13">
        <v>593.66999999999996</v>
      </c>
      <c r="AC564" s="13">
        <v>0</v>
      </c>
      <c r="AD564" s="13">
        <v>0</v>
      </c>
      <c r="AE564" s="13">
        <v>0</v>
      </c>
      <c r="AF564" s="53">
        <f t="shared" si="100"/>
        <v>0</v>
      </c>
      <c r="AG564" s="53">
        <f>IFERROR((((Y564)/Q564)*24),"0.00")</f>
        <v>1.61284226284041</v>
      </c>
      <c r="AH564" s="53">
        <f t="shared" si="97"/>
        <v>1.61284226284041</v>
      </c>
      <c r="AI564" s="53" t="str">
        <f t="shared" si="98"/>
        <v>0.00</v>
      </c>
      <c r="AJ564" s="44">
        <v>221112</v>
      </c>
      <c r="AK564" s="15" t="s">
        <v>684</v>
      </c>
      <c r="AL564" s="14" t="s">
        <v>102</v>
      </c>
      <c r="AM564" s="39" t="s">
        <v>65</v>
      </c>
      <c r="AN564" s="39" t="s">
        <v>59</v>
      </c>
      <c r="AO564" s="39" t="s">
        <v>103</v>
      </c>
      <c r="AP564" s="39" t="s">
        <v>104</v>
      </c>
      <c r="AQ564" s="20"/>
      <c r="AR564" s="20"/>
      <c r="AS564" s="20"/>
      <c r="AT564" s="20"/>
      <c r="AU564" s="20"/>
      <c r="AV564" s="20"/>
      <c r="AW564" s="20"/>
      <c r="AX564" s="20"/>
      <c r="AY564" s="20"/>
      <c r="AZ564" s="20"/>
      <c r="BA564" s="20"/>
      <c r="BB564" s="20"/>
    </row>
    <row r="565" spans="1:54" ht="26.1" customHeight="1" x14ac:dyDescent="0.25">
      <c r="A565" s="21">
        <v>1648</v>
      </c>
      <c r="B565" s="39" t="s">
        <v>5</v>
      </c>
      <c r="C565" s="13" t="s">
        <v>21</v>
      </c>
      <c r="D565" s="13">
        <v>34033</v>
      </c>
      <c r="E565" s="13" t="s">
        <v>251</v>
      </c>
      <c r="F565" s="13">
        <v>65498</v>
      </c>
      <c r="G565" s="13" t="s">
        <v>271</v>
      </c>
      <c r="H565" s="13" t="s">
        <v>276</v>
      </c>
      <c r="I565" s="13" t="s">
        <v>100</v>
      </c>
      <c r="J565" s="13" t="s">
        <v>101</v>
      </c>
      <c r="K565" s="13" t="s">
        <v>384</v>
      </c>
      <c r="L565" s="4">
        <v>10566</v>
      </c>
      <c r="M565" s="4">
        <v>1001</v>
      </c>
      <c r="N565" s="14" t="s">
        <v>34</v>
      </c>
      <c r="O565" s="15" t="s">
        <v>679</v>
      </c>
      <c r="P565" s="68">
        <v>2079.75</v>
      </c>
      <c r="Q565" s="61">
        <v>2049</v>
      </c>
      <c r="R565" s="65">
        <f t="shared" si="91"/>
        <v>0.94191576086956519</v>
      </c>
      <c r="S565" s="65">
        <f t="shared" si="92"/>
        <v>0.92798913043478259</v>
      </c>
      <c r="T565" s="15">
        <v>1.33310549585691</v>
      </c>
      <c r="U565" s="15">
        <v>1.261012891</v>
      </c>
      <c r="V565" s="15">
        <f t="shared" si="93"/>
        <v>-7.2092604856909936E-2</v>
      </c>
      <c r="W565" s="15">
        <f t="shared" si="94"/>
        <v>-5.4078694507646121</v>
      </c>
      <c r="X565" s="15">
        <v>0.3488819897804179</v>
      </c>
      <c r="Y565" s="15">
        <v>0.33024020799999998</v>
      </c>
      <c r="Z565" s="15">
        <f t="shared" si="95"/>
        <v>-1.8641781780417921E-2</v>
      </c>
      <c r="AA565" s="16">
        <f t="shared" si="96"/>
        <v>-5.3432915216262185</v>
      </c>
      <c r="AB565" s="13">
        <v>1.33</v>
      </c>
      <c r="AC565" s="13">
        <v>6.64</v>
      </c>
      <c r="AD565" s="13">
        <v>0</v>
      </c>
      <c r="AE565" s="13">
        <v>0</v>
      </c>
      <c r="AF565" s="53">
        <f t="shared" si="100"/>
        <v>3.32E-3</v>
      </c>
      <c r="AG565" s="53">
        <f>IFERROR((((Y565)/Q565)*24),"0.00")</f>
        <v>3.8681137101024888E-3</v>
      </c>
      <c r="AH565" s="53">
        <f t="shared" si="97"/>
        <v>5.4811371010248877E-4</v>
      </c>
      <c r="AI565" s="53">
        <f t="shared" si="98"/>
        <v>16.509449099472555</v>
      </c>
      <c r="AJ565" s="44">
        <v>221112</v>
      </c>
      <c r="AK565" s="15" t="s">
        <v>684</v>
      </c>
      <c r="AL565" s="14" t="s">
        <v>102</v>
      </c>
      <c r="AM565" s="39" t="s">
        <v>65</v>
      </c>
      <c r="AN565" s="39" t="s">
        <v>59</v>
      </c>
      <c r="AO565" s="39" t="s">
        <v>103</v>
      </c>
      <c r="AP565" s="39" t="s">
        <v>104</v>
      </c>
      <c r="AQ565" s="20"/>
      <c r="AR565" s="20"/>
      <c r="AS565" s="20"/>
      <c r="AT565" s="20"/>
      <c r="AU565" s="20"/>
      <c r="AV565" s="20"/>
      <c r="AW565" s="20"/>
      <c r="AX565" s="20"/>
      <c r="AY565" s="20"/>
      <c r="AZ565" s="20"/>
      <c r="BA565" s="20"/>
      <c r="BB565" s="20"/>
    </row>
    <row r="566" spans="1:54" ht="26.1" customHeight="1" x14ac:dyDescent="0.25">
      <c r="A566" s="21">
        <v>1964</v>
      </c>
      <c r="B566" s="39" t="s">
        <v>5</v>
      </c>
      <c r="C566" s="13" t="s">
        <v>21</v>
      </c>
      <c r="D566" s="13">
        <v>34033</v>
      </c>
      <c r="E566" s="13" t="s">
        <v>251</v>
      </c>
      <c r="F566" s="13">
        <v>65498</v>
      </c>
      <c r="G566" s="13" t="s">
        <v>271</v>
      </c>
      <c r="H566" s="13" t="s">
        <v>276</v>
      </c>
      <c r="I566" s="13" t="s">
        <v>100</v>
      </c>
      <c r="J566" s="13" t="s">
        <v>101</v>
      </c>
      <c r="K566" s="13" t="s">
        <v>384</v>
      </c>
      <c r="L566" s="4">
        <v>10566</v>
      </c>
      <c r="M566" s="4">
        <v>1001</v>
      </c>
      <c r="N566" s="14" t="s">
        <v>35</v>
      </c>
      <c r="O566" s="15" t="s">
        <v>679</v>
      </c>
      <c r="P566" s="68">
        <v>2079.75</v>
      </c>
      <c r="Q566" s="61">
        <v>2049</v>
      </c>
      <c r="R566" s="65">
        <f t="shared" si="91"/>
        <v>0.94191576086956519</v>
      </c>
      <c r="S566" s="65">
        <f t="shared" si="92"/>
        <v>0.92798913043478259</v>
      </c>
      <c r="T566" s="15">
        <v>77.269197587465101</v>
      </c>
      <c r="U566" s="15">
        <v>73.090580239999994</v>
      </c>
      <c r="V566" s="15">
        <f t="shared" si="93"/>
        <v>-4.1786173474651065</v>
      </c>
      <c r="W566" s="15">
        <f t="shared" si="94"/>
        <v>-5.4078694718359248</v>
      </c>
      <c r="X566" s="15">
        <v>20.22182902015766</v>
      </c>
      <c r="Y566" s="15">
        <v>19.141317790999999</v>
      </c>
      <c r="Z566" s="15">
        <f t="shared" si="95"/>
        <v>-1.0805112291576613</v>
      </c>
      <c r="AA566" s="16">
        <f t="shared" si="96"/>
        <v>-5.3432912922000222</v>
      </c>
      <c r="AB566" s="13">
        <v>77.27</v>
      </c>
      <c r="AC566" s="13">
        <v>386.28</v>
      </c>
      <c r="AD566" s="13">
        <v>0</v>
      </c>
      <c r="AE566" s="13">
        <v>504.69</v>
      </c>
      <c r="AF566" s="53">
        <f t="shared" si="100"/>
        <v>0.19313999999999998</v>
      </c>
      <c r="AG566" s="53">
        <f>IFERROR(AF566+(AF566*(AA566/100)),"0.00")</f>
        <v>0.18281996719824486</v>
      </c>
      <c r="AH566" s="53">
        <f t="shared" si="97"/>
        <v>-1.0320032801755114E-2</v>
      </c>
      <c r="AI566" s="53">
        <f t="shared" si="98"/>
        <v>-5.3432912922000178</v>
      </c>
      <c r="AJ566" s="44">
        <v>221112</v>
      </c>
      <c r="AK566" s="15" t="s">
        <v>684</v>
      </c>
      <c r="AL566" s="14" t="s">
        <v>102</v>
      </c>
      <c r="AM566" s="39" t="s">
        <v>65</v>
      </c>
      <c r="AN566" s="39" t="s">
        <v>59</v>
      </c>
      <c r="AO566" s="39" t="s">
        <v>103</v>
      </c>
      <c r="AP566" s="39" t="s">
        <v>104</v>
      </c>
      <c r="AQ566" s="20"/>
      <c r="AR566" s="20"/>
      <c r="AS566" s="20"/>
      <c r="AT566" s="20"/>
      <c r="AU566" s="20"/>
      <c r="AV566" s="20"/>
      <c r="AW566" s="20"/>
      <c r="AX566" s="20"/>
      <c r="AY566" s="20"/>
      <c r="AZ566" s="20"/>
      <c r="BA566" s="20"/>
      <c r="BB566" s="20"/>
    </row>
    <row r="567" spans="1:54" ht="26.1" customHeight="1" x14ac:dyDescent="0.25">
      <c r="A567" s="21">
        <v>2115</v>
      </c>
      <c r="B567" s="40" t="s">
        <v>5</v>
      </c>
      <c r="C567" s="13" t="s">
        <v>21</v>
      </c>
      <c r="D567" s="13">
        <v>34033</v>
      </c>
      <c r="E567" s="13" t="s">
        <v>251</v>
      </c>
      <c r="F567" s="13">
        <v>65498</v>
      </c>
      <c r="G567" s="13" t="s">
        <v>271</v>
      </c>
      <c r="H567" s="13" t="s">
        <v>276</v>
      </c>
      <c r="I567" s="13" t="s">
        <v>100</v>
      </c>
      <c r="J567" s="13" t="s">
        <v>101</v>
      </c>
      <c r="K567" s="13" t="s">
        <v>384</v>
      </c>
      <c r="L567" s="4">
        <v>10566</v>
      </c>
      <c r="M567" s="4">
        <v>1001</v>
      </c>
      <c r="N567" s="13" t="s">
        <v>36</v>
      </c>
      <c r="O567" s="15" t="s">
        <v>679</v>
      </c>
      <c r="P567" s="68">
        <v>2079.75</v>
      </c>
      <c r="Q567" s="61">
        <v>2049</v>
      </c>
      <c r="R567" s="65">
        <f t="shared" si="91"/>
        <v>0.94191576086956519</v>
      </c>
      <c r="S567" s="65">
        <f t="shared" si="92"/>
        <v>0.92798913043478259</v>
      </c>
      <c r="T567" s="15">
        <v>366.58471631373999</v>
      </c>
      <c r="U567" s="15">
        <v>346.75749919999998</v>
      </c>
      <c r="V567" s="15">
        <f t="shared" si="93"/>
        <v>-19.827217113740005</v>
      </c>
      <c r="W567" s="15">
        <f t="shared" si="94"/>
        <v>-5.4086316835890571</v>
      </c>
      <c r="X567" s="15">
        <v>96.450489997172895</v>
      </c>
      <c r="Y567" s="15">
        <v>91.296859350000005</v>
      </c>
      <c r="Z567" s="15">
        <f t="shared" si="95"/>
        <v>-5.1536306471728892</v>
      </c>
      <c r="AA567" s="16">
        <f t="shared" si="96"/>
        <v>-5.3432913065801424</v>
      </c>
      <c r="AB567" s="13">
        <v>381.48</v>
      </c>
      <c r="AC567" s="13">
        <v>1791.39</v>
      </c>
      <c r="AD567" s="13">
        <v>144.16</v>
      </c>
      <c r="AE567" s="13">
        <v>0</v>
      </c>
      <c r="AF567" s="53">
        <f t="shared" si="100"/>
        <v>0.89569500000000002</v>
      </c>
      <c r="AG567" s="53">
        <f>IFERROR(AF567+(AF567*(AA567/100)),"0.00")</f>
        <v>0.84783540693152704</v>
      </c>
      <c r="AH567" s="53">
        <f t="shared" si="97"/>
        <v>-4.7859593068472983E-2</v>
      </c>
      <c r="AI567" s="53">
        <f t="shared" si="98"/>
        <v>-5.3432913065801397</v>
      </c>
      <c r="AJ567" s="44">
        <v>221112</v>
      </c>
      <c r="AK567" s="15" t="s">
        <v>684</v>
      </c>
      <c r="AL567" s="14" t="s">
        <v>102</v>
      </c>
      <c r="AM567" s="39" t="s">
        <v>65</v>
      </c>
      <c r="AN567" s="39" t="s">
        <v>59</v>
      </c>
      <c r="AO567" s="39" t="s">
        <v>103</v>
      </c>
      <c r="AP567" s="39" t="s">
        <v>104</v>
      </c>
      <c r="AQ567" s="59"/>
      <c r="AR567" s="20"/>
      <c r="AS567" s="20"/>
      <c r="AT567" s="20"/>
      <c r="AU567" s="20"/>
      <c r="AV567" s="20"/>
      <c r="AW567" s="20"/>
      <c r="AX567" s="20"/>
      <c r="AY567" s="20"/>
      <c r="AZ567" s="20"/>
      <c r="BA567" s="20"/>
      <c r="BB567" s="20"/>
    </row>
    <row r="568" spans="1:54" ht="26.1" customHeight="1" x14ac:dyDescent="0.25">
      <c r="A568" s="21">
        <v>174</v>
      </c>
      <c r="B568" s="39" t="s">
        <v>5</v>
      </c>
      <c r="C568" s="13" t="s">
        <v>21</v>
      </c>
      <c r="D568" s="13">
        <v>34033</v>
      </c>
      <c r="E568" s="13" t="s">
        <v>251</v>
      </c>
      <c r="F568" s="13">
        <v>65498</v>
      </c>
      <c r="G568" s="13" t="s">
        <v>271</v>
      </c>
      <c r="H568" s="13" t="s">
        <v>311</v>
      </c>
      <c r="I568" s="13" t="s">
        <v>100</v>
      </c>
      <c r="J568" s="13" t="s">
        <v>101</v>
      </c>
      <c r="K568" s="13" t="s">
        <v>385</v>
      </c>
      <c r="L568" s="4">
        <v>10566</v>
      </c>
      <c r="M568" s="4">
        <v>1001</v>
      </c>
      <c r="N568" s="14" t="s">
        <v>40</v>
      </c>
      <c r="O568" s="15" t="s">
        <v>679</v>
      </c>
      <c r="P568" s="68">
        <v>2079.75</v>
      </c>
      <c r="Q568" s="61">
        <v>2049</v>
      </c>
      <c r="R568" s="65">
        <f t="shared" si="91"/>
        <v>0.94191576086956519</v>
      </c>
      <c r="S568" s="65">
        <f t="shared" si="92"/>
        <v>0.92798913043478259</v>
      </c>
      <c r="T568" s="15">
        <v>0.10982166517837499</v>
      </c>
      <c r="U568" s="15">
        <v>0.10388265300000001</v>
      </c>
      <c r="V568" s="15">
        <f t="shared" si="93"/>
        <v>-5.9390121783749888E-3</v>
      </c>
      <c r="W568" s="15">
        <f t="shared" si="94"/>
        <v>-5.4078693568602354</v>
      </c>
      <c r="X568" s="15">
        <v>2.8741012011057616E-2</v>
      </c>
      <c r="Y568" s="15">
        <v>2.7205297E-2</v>
      </c>
      <c r="Z568" s="15">
        <f t="shared" si="95"/>
        <v>-1.5357150110576166E-3</v>
      </c>
      <c r="AA568" s="16">
        <f t="shared" si="96"/>
        <v>-5.3432878788915863</v>
      </c>
      <c r="AB568" s="13">
        <v>0.11</v>
      </c>
      <c r="AC568" s="13">
        <v>0</v>
      </c>
      <c r="AD568" s="13">
        <v>0</v>
      </c>
      <c r="AE568" s="13">
        <v>0</v>
      </c>
      <c r="AF568" s="53">
        <f t="shared" si="100"/>
        <v>0</v>
      </c>
      <c r="AG568" s="53">
        <f t="shared" ref="AG568:AG579" si="101">IFERROR((((Y568)/Q568)*24),"0.00")</f>
        <v>3.1865648023426062E-4</v>
      </c>
      <c r="AH568" s="53">
        <f t="shared" si="97"/>
        <v>3.1865648023426062E-4</v>
      </c>
      <c r="AI568" s="53" t="str">
        <f t="shared" si="98"/>
        <v>0.00</v>
      </c>
      <c r="AJ568" s="44">
        <v>221112</v>
      </c>
      <c r="AK568" s="15" t="s">
        <v>684</v>
      </c>
      <c r="AL568" s="14" t="s">
        <v>102</v>
      </c>
      <c r="AM568" s="39" t="s">
        <v>65</v>
      </c>
      <c r="AN568" s="39" t="s">
        <v>59</v>
      </c>
      <c r="AO568" s="39" t="s">
        <v>103</v>
      </c>
      <c r="AP568" s="39" t="s">
        <v>104</v>
      </c>
      <c r="AQ568" s="20"/>
      <c r="AR568" s="20"/>
      <c r="AS568" s="20"/>
      <c r="AT568" s="20"/>
      <c r="AU568" s="20"/>
      <c r="AV568" s="20"/>
      <c r="AW568" s="20"/>
      <c r="AX568" s="20"/>
      <c r="AY568" s="20"/>
      <c r="AZ568" s="20"/>
      <c r="BA568" s="20"/>
      <c r="BB568" s="20"/>
    </row>
    <row r="569" spans="1:54" ht="26.1" customHeight="1" x14ac:dyDescent="0.25">
      <c r="A569" s="21">
        <v>175</v>
      </c>
      <c r="B569" s="39" t="s">
        <v>5</v>
      </c>
      <c r="C569" s="13" t="s">
        <v>21</v>
      </c>
      <c r="D569" s="13">
        <v>34033</v>
      </c>
      <c r="E569" s="13" t="s">
        <v>251</v>
      </c>
      <c r="F569" s="13">
        <v>65498</v>
      </c>
      <c r="G569" s="13" t="s">
        <v>271</v>
      </c>
      <c r="H569" s="13" t="s">
        <v>311</v>
      </c>
      <c r="I569" s="13" t="s">
        <v>100</v>
      </c>
      <c r="J569" s="13" t="s">
        <v>101</v>
      </c>
      <c r="K569" s="13" t="s">
        <v>385</v>
      </c>
      <c r="L569" s="4">
        <v>10566</v>
      </c>
      <c r="M569" s="4">
        <v>1001</v>
      </c>
      <c r="N569" s="14" t="s">
        <v>38</v>
      </c>
      <c r="O569" s="15" t="s">
        <v>679</v>
      </c>
      <c r="P569" s="68">
        <v>2079.75</v>
      </c>
      <c r="Q569" s="61">
        <v>2049</v>
      </c>
      <c r="R569" s="65">
        <f t="shared" si="91"/>
        <v>0.94191576086956519</v>
      </c>
      <c r="S569" s="65">
        <f t="shared" si="92"/>
        <v>0.92798913043478259</v>
      </c>
      <c r="T569" s="15">
        <v>0.25951790677738101</v>
      </c>
      <c r="U569" s="15">
        <v>0.24548351700000001</v>
      </c>
      <c r="V569" s="15">
        <f t="shared" si="93"/>
        <v>-1.4034389777381001E-2</v>
      </c>
      <c r="W569" s="15">
        <f t="shared" si="94"/>
        <v>-5.4078695191619071</v>
      </c>
      <c r="X569" s="15">
        <v>6.7917448380138995E-2</v>
      </c>
      <c r="Y569" s="15">
        <v>6.4288420999999998E-2</v>
      </c>
      <c r="Z569" s="15">
        <f t="shared" si="95"/>
        <v>-3.6290273801389966E-3</v>
      </c>
      <c r="AA569" s="16">
        <f t="shared" si="96"/>
        <v>-5.3432916970423587</v>
      </c>
      <c r="AB569" s="13">
        <v>0.26</v>
      </c>
      <c r="AC569" s="13">
        <v>0</v>
      </c>
      <c r="AD569" s="13">
        <v>0</v>
      </c>
      <c r="AE569" s="13">
        <v>0</v>
      </c>
      <c r="AF569" s="53">
        <f t="shared" si="100"/>
        <v>0</v>
      </c>
      <c r="AG569" s="53">
        <f t="shared" si="101"/>
        <v>7.5301225183016106E-4</v>
      </c>
      <c r="AH569" s="53">
        <f t="shared" si="97"/>
        <v>7.5301225183016106E-4</v>
      </c>
      <c r="AI569" s="53" t="str">
        <f t="shared" si="98"/>
        <v>0.00</v>
      </c>
      <c r="AJ569" s="44">
        <v>221112</v>
      </c>
      <c r="AK569" s="15" t="s">
        <v>684</v>
      </c>
      <c r="AL569" s="14" t="s">
        <v>102</v>
      </c>
      <c r="AM569" s="39" t="s">
        <v>65</v>
      </c>
      <c r="AN569" s="39" t="s">
        <v>59</v>
      </c>
      <c r="AO569" s="39" t="s">
        <v>103</v>
      </c>
      <c r="AP569" s="39" t="s">
        <v>104</v>
      </c>
      <c r="AQ569" s="20"/>
      <c r="AR569" s="20"/>
      <c r="AS569" s="20"/>
      <c r="AT569" s="20"/>
      <c r="AU569" s="20"/>
      <c r="AV569" s="20"/>
      <c r="AW569" s="20"/>
      <c r="AX569" s="20"/>
      <c r="AY569" s="20"/>
      <c r="AZ569" s="20"/>
      <c r="BA569" s="20"/>
      <c r="BB569" s="20"/>
    </row>
    <row r="570" spans="1:54" ht="26.1" customHeight="1" x14ac:dyDescent="0.25">
      <c r="A570" s="21">
        <v>176</v>
      </c>
      <c r="B570" s="39" t="s">
        <v>5</v>
      </c>
      <c r="C570" s="13" t="s">
        <v>21</v>
      </c>
      <c r="D570" s="13">
        <v>34033</v>
      </c>
      <c r="E570" s="13" t="s">
        <v>251</v>
      </c>
      <c r="F570" s="13">
        <v>65498</v>
      </c>
      <c r="G570" s="13" t="s">
        <v>271</v>
      </c>
      <c r="H570" s="13" t="s">
        <v>311</v>
      </c>
      <c r="I570" s="13" t="s">
        <v>100</v>
      </c>
      <c r="J570" s="13" t="s">
        <v>101</v>
      </c>
      <c r="K570" s="13" t="s">
        <v>385</v>
      </c>
      <c r="L570" s="4">
        <v>10566</v>
      </c>
      <c r="M570" s="4">
        <v>1001</v>
      </c>
      <c r="N570" s="14" t="s">
        <v>39</v>
      </c>
      <c r="O570" s="15" t="s">
        <v>679</v>
      </c>
      <c r="P570" s="68">
        <v>2079.75</v>
      </c>
      <c r="Q570" s="61">
        <v>2049</v>
      </c>
      <c r="R570" s="65">
        <f t="shared" si="91"/>
        <v>0.94191576086956519</v>
      </c>
      <c r="S570" s="65">
        <f t="shared" si="92"/>
        <v>0.92798913043478259</v>
      </c>
      <c r="T570" s="15">
        <v>9.8794343084423197E-2</v>
      </c>
      <c r="U570" s="15">
        <v>9.3451673999999998E-2</v>
      </c>
      <c r="V570" s="15">
        <f t="shared" si="93"/>
        <v>-5.3426690844231989E-3</v>
      </c>
      <c r="W570" s="15">
        <f t="shared" si="94"/>
        <v>-5.4078694362669157</v>
      </c>
      <c r="X570" s="15">
        <v>2.5855093315167159E-2</v>
      </c>
      <c r="Y570" s="15">
        <v>2.4473580000000002E-2</v>
      </c>
      <c r="Z570" s="15">
        <f t="shared" si="95"/>
        <v>-1.3815133151671571E-3</v>
      </c>
      <c r="AA570" s="16">
        <f t="shared" si="96"/>
        <v>-5.3432927057228277</v>
      </c>
      <c r="AB570" s="13">
        <v>0.1</v>
      </c>
      <c r="AC570" s="13">
        <v>0</v>
      </c>
      <c r="AD570" s="13">
        <v>0</v>
      </c>
      <c r="AE570" s="13">
        <v>0</v>
      </c>
      <c r="AF570" s="53">
        <f t="shared" si="100"/>
        <v>0</v>
      </c>
      <c r="AG570" s="53">
        <f t="shared" si="101"/>
        <v>2.8665979502196198E-4</v>
      </c>
      <c r="AH570" s="53">
        <f t="shared" si="97"/>
        <v>2.8665979502196198E-4</v>
      </c>
      <c r="AI570" s="53" t="str">
        <f t="shared" si="98"/>
        <v>0.00</v>
      </c>
      <c r="AJ570" s="44">
        <v>221112</v>
      </c>
      <c r="AK570" s="15" t="s">
        <v>684</v>
      </c>
      <c r="AL570" s="14" t="s">
        <v>102</v>
      </c>
      <c r="AM570" s="39" t="s">
        <v>65</v>
      </c>
      <c r="AN570" s="39" t="s">
        <v>59</v>
      </c>
      <c r="AO570" s="39" t="s">
        <v>103</v>
      </c>
      <c r="AP570" s="39" t="s">
        <v>104</v>
      </c>
      <c r="AQ570" s="20"/>
      <c r="AR570" s="20"/>
      <c r="AS570" s="20"/>
      <c r="AT570" s="20"/>
      <c r="AU570" s="20"/>
      <c r="AV570" s="20"/>
      <c r="AW570" s="20"/>
      <c r="AX570" s="20"/>
      <c r="AY570" s="20"/>
      <c r="AZ570" s="20"/>
      <c r="BA570" s="20"/>
      <c r="BB570" s="20"/>
    </row>
    <row r="571" spans="1:54" ht="26.1" customHeight="1" x14ac:dyDescent="0.25">
      <c r="A571" s="21">
        <v>177</v>
      </c>
      <c r="B571" s="39" t="s">
        <v>5</v>
      </c>
      <c r="C571" s="13" t="s">
        <v>21</v>
      </c>
      <c r="D571" s="13">
        <v>34033</v>
      </c>
      <c r="E571" s="13" t="s">
        <v>251</v>
      </c>
      <c r="F571" s="13">
        <v>65498</v>
      </c>
      <c r="G571" s="13" t="s">
        <v>271</v>
      </c>
      <c r="H571" s="13" t="s">
        <v>311</v>
      </c>
      <c r="I571" s="13" t="s">
        <v>100</v>
      </c>
      <c r="J571" s="13" t="s">
        <v>101</v>
      </c>
      <c r="K571" s="13" t="s">
        <v>385</v>
      </c>
      <c r="L571" s="4">
        <v>10566</v>
      </c>
      <c r="M571" s="4">
        <v>1001</v>
      </c>
      <c r="N571" s="14" t="s">
        <v>37</v>
      </c>
      <c r="O571" s="15" t="s">
        <v>679</v>
      </c>
      <c r="P571" s="68">
        <v>2079.75</v>
      </c>
      <c r="Q571" s="61">
        <v>2049</v>
      </c>
      <c r="R571" s="65">
        <f t="shared" si="91"/>
        <v>0.94191576086956519</v>
      </c>
      <c r="S571" s="65">
        <f t="shared" si="92"/>
        <v>0.92798913043478259</v>
      </c>
      <c r="T571" s="15">
        <v>2.3446496850032599</v>
      </c>
      <c r="U571" s="15">
        <v>2.217854091</v>
      </c>
      <c r="V571" s="15">
        <f t="shared" si="93"/>
        <v>-0.1267955940032599</v>
      </c>
      <c r="W571" s="15">
        <f t="shared" si="94"/>
        <v>-5.4078694490807742</v>
      </c>
      <c r="X571" s="15">
        <v>0.61360938799228004</v>
      </c>
      <c r="Y571" s="15">
        <v>0.58082245099999996</v>
      </c>
      <c r="Z571" s="15">
        <f t="shared" si="95"/>
        <v>-3.278693699228008E-2</v>
      </c>
      <c r="AA571" s="16">
        <f t="shared" si="96"/>
        <v>-5.3432912914775317</v>
      </c>
      <c r="AB571" s="13">
        <v>2.52</v>
      </c>
      <c r="AC571" s="13">
        <v>0</v>
      </c>
      <c r="AD571" s="13">
        <v>0</v>
      </c>
      <c r="AE571" s="13">
        <v>0</v>
      </c>
      <c r="AF571" s="53">
        <f t="shared" si="100"/>
        <v>0</v>
      </c>
      <c r="AG571" s="53">
        <f t="shared" si="101"/>
        <v>6.8031912269399704E-3</v>
      </c>
      <c r="AH571" s="53">
        <f t="shared" si="97"/>
        <v>6.8031912269399704E-3</v>
      </c>
      <c r="AI571" s="53" t="str">
        <f t="shared" si="98"/>
        <v>0.00</v>
      </c>
      <c r="AJ571" s="44">
        <v>221112</v>
      </c>
      <c r="AK571" s="15" t="s">
        <v>684</v>
      </c>
      <c r="AL571" s="14" t="s">
        <v>102</v>
      </c>
      <c r="AM571" s="39" t="s">
        <v>65</v>
      </c>
      <c r="AN571" s="39" t="s">
        <v>59</v>
      </c>
      <c r="AO571" s="39" t="s">
        <v>103</v>
      </c>
      <c r="AP571" s="39" t="s">
        <v>104</v>
      </c>
      <c r="AQ571" s="20"/>
      <c r="AR571" s="20"/>
      <c r="AS571" s="20"/>
      <c r="AT571" s="20"/>
      <c r="AU571" s="20"/>
      <c r="AV571" s="20"/>
      <c r="AW571" s="20"/>
      <c r="AX571" s="20"/>
      <c r="AY571" s="20"/>
      <c r="AZ571" s="20"/>
      <c r="BA571" s="20"/>
      <c r="BB571" s="20"/>
    </row>
    <row r="572" spans="1:54" ht="26.1" customHeight="1" x14ac:dyDescent="0.25">
      <c r="A572" s="21">
        <v>1538</v>
      </c>
      <c r="B572" s="39" t="s">
        <v>5</v>
      </c>
      <c r="C572" s="13" t="s">
        <v>21</v>
      </c>
      <c r="D572" s="13">
        <v>34033</v>
      </c>
      <c r="E572" s="13" t="s">
        <v>251</v>
      </c>
      <c r="F572" s="13">
        <v>65498</v>
      </c>
      <c r="G572" s="13" t="s">
        <v>271</v>
      </c>
      <c r="H572" s="13" t="s">
        <v>311</v>
      </c>
      <c r="I572" s="13" t="s">
        <v>100</v>
      </c>
      <c r="J572" s="13" t="s">
        <v>101</v>
      </c>
      <c r="K572" s="13" t="s">
        <v>385</v>
      </c>
      <c r="L572" s="4">
        <v>10566</v>
      </c>
      <c r="M572" s="4">
        <v>1001</v>
      </c>
      <c r="N572" s="14" t="s">
        <v>34</v>
      </c>
      <c r="O572" s="15" t="s">
        <v>679</v>
      </c>
      <c r="P572" s="68">
        <v>2079.75</v>
      </c>
      <c r="Q572" s="61">
        <v>2049</v>
      </c>
      <c r="R572" s="65">
        <f t="shared" si="91"/>
        <v>0.94191576086956519</v>
      </c>
      <c r="S572" s="65">
        <f t="shared" si="92"/>
        <v>0.92798913043478259</v>
      </c>
      <c r="T572" s="15">
        <v>1.59200939693468E-2</v>
      </c>
      <c r="U572" s="15">
        <v>1.5059156000000001E-2</v>
      </c>
      <c r="V572" s="15">
        <f t="shared" si="93"/>
        <v>-8.6093796934679986E-4</v>
      </c>
      <c r="W572" s="15">
        <f t="shared" si="94"/>
        <v>-5.4078698970275241</v>
      </c>
      <c r="X572" s="15">
        <v>4.1663874905464304E-3</v>
      </c>
      <c r="Y572" s="15">
        <v>3.9437650000000001E-3</v>
      </c>
      <c r="Z572" s="15">
        <f t="shared" si="95"/>
        <v>-2.2262249054643031E-4</v>
      </c>
      <c r="AA572" s="16">
        <f t="shared" si="96"/>
        <v>-5.3432977861891793</v>
      </c>
      <c r="AB572" s="13">
        <v>0.02</v>
      </c>
      <c r="AC572" s="13">
        <v>7.0000000000000007E-2</v>
      </c>
      <c r="AD572" s="13">
        <v>0</v>
      </c>
      <c r="AE572" s="13">
        <v>0</v>
      </c>
      <c r="AF572" s="53">
        <f t="shared" si="100"/>
        <v>3.5000000000000004E-5</v>
      </c>
      <c r="AG572" s="53">
        <f t="shared" si="101"/>
        <v>4.619344070278184E-5</v>
      </c>
      <c r="AH572" s="53">
        <f t="shared" si="97"/>
        <v>1.1193440702781837E-5</v>
      </c>
      <c r="AI572" s="53">
        <f t="shared" si="98"/>
        <v>31.981259150805247</v>
      </c>
      <c r="AJ572" s="44">
        <v>221112</v>
      </c>
      <c r="AK572" s="15" t="s">
        <v>684</v>
      </c>
      <c r="AL572" s="14" t="s">
        <v>102</v>
      </c>
      <c r="AM572" s="39" t="s">
        <v>65</v>
      </c>
      <c r="AN572" s="39" t="s">
        <v>59</v>
      </c>
      <c r="AO572" s="39" t="s">
        <v>103</v>
      </c>
      <c r="AP572" s="39" t="s">
        <v>104</v>
      </c>
      <c r="AQ572" s="20"/>
      <c r="AR572" s="20"/>
      <c r="AS572" s="20"/>
      <c r="AT572" s="20"/>
      <c r="AU572" s="20"/>
      <c r="AV572" s="20"/>
      <c r="AW572" s="20"/>
      <c r="AX572" s="20"/>
      <c r="AY572" s="20"/>
      <c r="AZ572" s="20"/>
      <c r="BA572" s="20"/>
      <c r="BB572" s="20"/>
    </row>
    <row r="573" spans="1:54" ht="26.1" customHeight="1" x14ac:dyDescent="0.25">
      <c r="A573" s="21">
        <v>1589</v>
      </c>
      <c r="B573" s="39" t="s">
        <v>5</v>
      </c>
      <c r="C573" s="13" t="s">
        <v>21</v>
      </c>
      <c r="D573" s="13">
        <v>34033</v>
      </c>
      <c r="E573" s="13" t="s">
        <v>251</v>
      </c>
      <c r="F573" s="13">
        <v>65498</v>
      </c>
      <c r="G573" s="13" t="s">
        <v>271</v>
      </c>
      <c r="H573" s="13" t="s">
        <v>311</v>
      </c>
      <c r="I573" s="13" t="s">
        <v>100</v>
      </c>
      <c r="J573" s="13" t="s">
        <v>101</v>
      </c>
      <c r="K573" s="13" t="s">
        <v>385</v>
      </c>
      <c r="L573" s="4">
        <v>10566</v>
      </c>
      <c r="M573" s="4">
        <v>1001</v>
      </c>
      <c r="N573" s="14" t="s">
        <v>35</v>
      </c>
      <c r="O573" s="15" t="s">
        <v>679</v>
      </c>
      <c r="P573" s="68">
        <v>2079.75</v>
      </c>
      <c r="Q573" s="61">
        <v>2049</v>
      </c>
      <c r="R573" s="65">
        <f t="shared" si="91"/>
        <v>0.94191576086956519</v>
      </c>
      <c r="S573" s="65">
        <f t="shared" si="92"/>
        <v>0.92798913043478259</v>
      </c>
      <c r="T573" s="15">
        <v>0.39613279824695602</v>
      </c>
      <c r="U573" s="15">
        <v>0.37471045400000003</v>
      </c>
      <c r="V573" s="15">
        <f t="shared" si="93"/>
        <v>-2.1422344246955993E-2</v>
      </c>
      <c r="W573" s="15">
        <f t="shared" si="94"/>
        <v>-5.4078693664746575</v>
      </c>
      <c r="X573" s="15">
        <v>0.10367041415641751</v>
      </c>
      <c r="Y573" s="15">
        <v>9.8131001999999995E-2</v>
      </c>
      <c r="Z573" s="15">
        <f t="shared" si="95"/>
        <v>-5.5394121564175114E-3</v>
      </c>
      <c r="AA573" s="16">
        <f t="shared" si="96"/>
        <v>-5.3432912383852047</v>
      </c>
      <c r="AB573" s="13">
        <v>0.4</v>
      </c>
      <c r="AC573" s="13">
        <v>1.79</v>
      </c>
      <c r="AD573" s="13">
        <v>0</v>
      </c>
      <c r="AE573" s="13">
        <v>2.87</v>
      </c>
      <c r="AF573" s="53">
        <f t="shared" si="100"/>
        <v>8.9500000000000007E-4</v>
      </c>
      <c r="AG573" s="53">
        <f t="shared" si="101"/>
        <v>1.1494114436310396E-3</v>
      </c>
      <c r="AH573" s="53">
        <f t="shared" si="97"/>
        <v>2.5441144363103952E-4</v>
      </c>
      <c r="AI573" s="53">
        <f t="shared" si="98"/>
        <v>28.425859623579836</v>
      </c>
      <c r="AJ573" s="44">
        <v>221112</v>
      </c>
      <c r="AK573" s="15" t="s">
        <v>684</v>
      </c>
      <c r="AL573" s="14" t="s">
        <v>102</v>
      </c>
      <c r="AM573" s="39" t="s">
        <v>65</v>
      </c>
      <c r="AN573" s="39" t="s">
        <v>59</v>
      </c>
      <c r="AO573" s="39" t="s">
        <v>103</v>
      </c>
      <c r="AP573" s="39" t="s">
        <v>104</v>
      </c>
      <c r="AQ573" s="20"/>
      <c r="AR573" s="20"/>
      <c r="AS573" s="20"/>
      <c r="AT573" s="20"/>
      <c r="AU573" s="20"/>
      <c r="AV573" s="20"/>
      <c r="AW573" s="20"/>
      <c r="AX573" s="20"/>
      <c r="AY573" s="20"/>
      <c r="AZ573" s="20"/>
      <c r="BA573" s="20"/>
      <c r="BB573" s="20"/>
    </row>
    <row r="574" spans="1:54" ht="26.1" customHeight="1" x14ac:dyDescent="0.25">
      <c r="A574" s="21">
        <v>1658</v>
      </c>
      <c r="B574" s="40" t="s">
        <v>5</v>
      </c>
      <c r="C574" s="13" t="s">
        <v>21</v>
      </c>
      <c r="D574" s="13">
        <v>34033</v>
      </c>
      <c r="E574" s="13" t="s">
        <v>251</v>
      </c>
      <c r="F574" s="13">
        <v>65498</v>
      </c>
      <c r="G574" s="13" t="s">
        <v>271</v>
      </c>
      <c r="H574" s="13" t="s">
        <v>311</v>
      </c>
      <c r="I574" s="13" t="s">
        <v>100</v>
      </c>
      <c r="J574" s="13" t="s">
        <v>101</v>
      </c>
      <c r="K574" s="13" t="s">
        <v>385</v>
      </c>
      <c r="L574" s="4">
        <v>10566</v>
      </c>
      <c r="M574" s="4">
        <v>1001</v>
      </c>
      <c r="N574" s="13" t="s">
        <v>36</v>
      </c>
      <c r="O574" s="15" t="s">
        <v>679</v>
      </c>
      <c r="P574" s="68">
        <v>2079.75</v>
      </c>
      <c r="Q574" s="61">
        <v>2049</v>
      </c>
      <c r="R574" s="65">
        <f t="shared" si="91"/>
        <v>0.94191576086956519</v>
      </c>
      <c r="S574" s="65">
        <f t="shared" si="92"/>
        <v>0.92798913043478259</v>
      </c>
      <c r="T574" s="15">
        <v>1.84231941056257</v>
      </c>
      <c r="U574" s="15">
        <v>1.7426751389999999</v>
      </c>
      <c r="V574" s="15">
        <f t="shared" si="93"/>
        <v>-9.9644271562570053E-2</v>
      </c>
      <c r="W574" s="15">
        <f t="shared" si="94"/>
        <v>-5.4086316949861972</v>
      </c>
      <c r="X574" s="15">
        <v>0.484724545166212</v>
      </c>
      <c r="Y574" s="15">
        <v>0.45882429999999996</v>
      </c>
      <c r="Z574" s="15">
        <f t="shared" si="95"/>
        <v>-2.5900245166212033E-2</v>
      </c>
      <c r="AA574" s="16">
        <f t="shared" si="96"/>
        <v>-5.343291447585111</v>
      </c>
      <c r="AB574" s="13">
        <v>1.92</v>
      </c>
      <c r="AC574" s="13">
        <v>8.61</v>
      </c>
      <c r="AD574" s="13">
        <v>0.78</v>
      </c>
      <c r="AE574" s="13">
        <v>0</v>
      </c>
      <c r="AF574" s="53">
        <f t="shared" si="100"/>
        <v>4.3049999999999998E-3</v>
      </c>
      <c r="AG574" s="53">
        <f t="shared" si="101"/>
        <v>5.3742231332357246E-3</v>
      </c>
      <c r="AH574" s="53">
        <f t="shared" si="97"/>
        <v>1.0692231332357248E-3</v>
      </c>
      <c r="AI574" s="53">
        <f t="shared" si="98"/>
        <v>24.836774291189894</v>
      </c>
      <c r="AJ574" s="44">
        <v>221112</v>
      </c>
      <c r="AK574" s="15" t="s">
        <v>684</v>
      </c>
      <c r="AL574" s="14" t="s">
        <v>102</v>
      </c>
      <c r="AM574" s="39" t="s">
        <v>65</v>
      </c>
      <c r="AN574" s="39" t="s">
        <v>59</v>
      </c>
      <c r="AO574" s="39" t="s">
        <v>103</v>
      </c>
      <c r="AP574" s="39" t="s">
        <v>104</v>
      </c>
      <c r="AQ574" s="59"/>
      <c r="AR574" s="20"/>
      <c r="AS574" s="20"/>
      <c r="AT574" s="20"/>
      <c r="AU574" s="20"/>
      <c r="AV574" s="20"/>
      <c r="AW574" s="20"/>
      <c r="AX574" s="20"/>
      <c r="AY574" s="20"/>
      <c r="AZ574" s="20"/>
      <c r="BA574" s="20"/>
      <c r="BB574" s="20"/>
    </row>
    <row r="575" spans="1:54" ht="26.1" customHeight="1" x14ac:dyDescent="0.25">
      <c r="A575" s="21">
        <v>1319</v>
      </c>
      <c r="B575" s="39" t="s">
        <v>5</v>
      </c>
      <c r="C575" s="13" t="s">
        <v>21</v>
      </c>
      <c r="D575" s="13">
        <v>34033</v>
      </c>
      <c r="E575" s="13" t="s">
        <v>251</v>
      </c>
      <c r="F575" s="13">
        <v>65498</v>
      </c>
      <c r="G575" s="13" t="s">
        <v>280</v>
      </c>
      <c r="H575" s="13" t="s">
        <v>276</v>
      </c>
      <c r="I575" s="13" t="s">
        <v>100</v>
      </c>
      <c r="J575" s="13" t="s">
        <v>105</v>
      </c>
      <c r="K575" s="13" t="s">
        <v>386</v>
      </c>
      <c r="L575" s="4">
        <v>10566</v>
      </c>
      <c r="M575" s="4">
        <v>1002</v>
      </c>
      <c r="N575" s="14" t="s">
        <v>40</v>
      </c>
      <c r="O575" s="15" t="s">
        <v>679</v>
      </c>
      <c r="P575" s="68">
        <v>1579.5</v>
      </c>
      <c r="Q575" s="61">
        <v>2204</v>
      </c>
      <c r="R575" s="65">
        <f t="shared" si="91"/>
        <v>0.71535326086956519</v>
      </c>
      <c r="S575" s="65">
        <f t="shared" si="92"/>
        <v>0.99818840579710144</v>
      </c>
      <c r="T575" s="15">
        <v>1.03792541855777</v>
      </c>
      <c r="U575" s="15">
        <v>0.93013070399999997</v>
      </c>
      <c r="V575" s="15">
        <f t="shared" si="93"/>
        <v>-0.10779471455777001</v>
      </c>
      <c r="W575" s="15">
        <f t="shared" si="94"/>
        <v>-10.385593476220494</v>
      </c>
      <c r="X575" s="15">
        <v>0.27963933289061838</v>
      </c>
      <c r="Y575" s="15">
        <v>0.24089012100000001</v>
      </c>
      <c r="Z575" s="15">
        <f t="shared" si="95"/>
        <v>-3.8749211890618362E-2</v>
      </c>
      <c r="AA575" s="16">
        <f t="shared" si="96"/>
        <v>-13.856853215200315</v>
      </c>
      <c r="AB575" s="13">
        <v>1.04</v>
      </c>
      <c r="AC575" s="13">
        <v>0</v>
      </c>
      <c r="AD575" s="13">
        <v>0</v>
      </c>
      <c r="AE575" s="13">
        <v>0</v>
      </c>
      <c r="AF575" s="53">
        <f t="shared" si="100"/>
        <v>0</v>
      </c>
      <c r="AG575" s="53">
        <f t="shared" si="101"/>
        <v>2.6231229147005448E-3</v>
      </c>
      <c r="AH575" s="53">
        <f t="shared" si="97"/>
        <v>2.6231229147005448E-3</v>
      </c>
      <c r="AI575" s="53" t="str">
        <f t="shared" si="98"/>
        <v>0.00</v>
      </c>
      <c r="AJ575" s="44">
        <v>221112</v>
      </c>
      <c r="AK575" s="15" t="s">
        <v>684</v>
      </c>
      <c r="AL575" s="14" t="s">
        <v>102</v>
      </c>
      <c r="AM575" s="39" t="s">
        <v>65</v>
      </c>
      <c r="AN575" s="39" t="s">
        <v>59</v>
      </c>
      <c r="AO575" s="39" t="s">
        <v>103</v>
      </c>
      <c r="AP575" s="39" t="s">
        <v>104</v>
      </c>
      <c r="AQ575" s="20"/>
      <c r="AR575" s="20"/>
      <c r="AS575" s="20"/>
      <c r="AT575" s="20"/>
      <c r="AU575" s="20"/>
      <c r="AV575" s="20"/>
      <c r="AW575" s="20"/>
      <c r="AX575" s="20"/>
      <c r="AY575" s="20"/>
      <c r="AZ575" s="20"/>
      <c r="BA575" s="20"/>
      <c r="BB575" s="20"/>
    </row>
    <row r="576" spans="1:54" ht="26.1" customHeight="1" x14ac:dyDescent="0.25">
      <c r="A576" s="21">
        <v>1320</v>
      </c>
      <c r="B576" s="39" t="s">
        <v>5</v>
      </c>
      <c r="C576" s="13" t="s">
        <v>21</v>
      </c>
      <c r="D576" s="13">
        <v>34033</v>
      </c>
      <c r="E576" s="13" t="s">
        <v>251</v>
      </c>
      <c r="F576" s="13">
        <v>65498</v>
      </c>
      <c r="G576" s="13" t="s">
        <v>280</v>
      </c>
      <c r="H576" s="13" t="s">
        <v>276</v>
      </c>
      <c r="I576" s="13" t="s">
        <v>100</v>
      </c>
      <c r="J576" s="13" t="s">
        <v>105</v>
      </c>
      <c r="K576" s="13" t="s">
        <v>386</v>
      </c>
      <c r="L576" s="4">
        <v>10566</v>
      </c>
      <c r="M576" s="4">
        <v>1002</v>
      </c>
      <c r="N576" s="14" t="s">
        <v>38</v>
      </c>
      <c r="O576" s="15" t="s">
        <v>679</v>
      </c>
      <c r="P576" s="68">
        <v>1579.5</v>
      </c>
      <c r="Q576" s="61">
        <v>2204</v>
      </c>
      <c r="R576" s="65">
        <f t="shared" si="91"/>
        <v>0.71535326086956519</v>
      </c>
      <c r="S576" s="65">
        <f t="shared" si="92"/>
        <v>0.99818840579710144</v>
      </c>
      <c r="T576" s="15">
        <v>19.212175043766599</v>
      </c>
      <c r="U576" s="15">
        <v>17.216876639999999</v>
      </c>
      <c r="V576" s="15">
        <f t="shared" si="93"/>
        <v>-1.9952984037666006</v>
      </c>
      <c r="W576" s="15">
        <f t="shared" si="94"/>
        <v>-10.385593506311386</v>
      </c>
      <c r="X576" s="15">
        <v>5.176171347727391</v>
      </c>
      <c r="Y576" s="15">
        <v>4.4589168679999993</v>
      </c>
      <c r="Z576" s="15">
        <f t="shared" si="95"/>
        <v>-0.71725447972739165</v>
      </c>
      <c r="AA576" s="16">
        <f t="shared" si="96"/>
        <v>-13.856853483845811</v>
      </c>
      <c r="AB576" s="13">
        <v>19.2</v>
      </c>
      <c r="AC576" s="13">
        <v>0</v>
      </c>
      <c r="AD576" s="13">
        <v>0</v>
      </c>
      <c r="AE576" s="13">
        <v>0</v>
      </c>
      <c r="AF576" s="53">
        <f t="shared" si="100"/>
        <v>0</v>
      </c>
      <c r="AG576" s="53">
        <f t="shared" si="101"/>
        <v>4.8554448653357528E-2</v>
      </c>
      <c r="AH576" s="53">
        <f t="shared" si="97"/>
        <v>4.8554448653357528E-2</v>
      </c>
      <c r="AI576" s="53" t="str">
        <f t="shared" si="98"/>
        <v>0.00</v>
      </c>
      <c r="AJ576" s="44">
        <v>221112</v>
      </c>
      <c r="AK576" s="15" t="s">
        <v>684</v>
      </c>
      <c r="AL576" s="14" t="s">
        <v>102</v>
      </c>
      <c r="AM576" s="39" t="s">
        <v>65</v>
      </c>
      <c r="AN576" s="39" t="s">
        <v>59</v>
      </c>
      <c r="AO576" s="39" t="s">
        <v>103</v>
      </c>
      <c r="AP576" s="39" t="s">
        <v>104</v>
      </c>
      <c r="AQ576" s="20"/>
      <c r="AR576" s="20"/>
      <c r="AS576" s="20"/>
      <c r="AT576" s="20"/>
      <c r="AU576" s="20"/>
      <c r="AV576" s="20"/>
      <c r="AW576" s="20"/>
      <c r="AX576" s="20"/>
      <c r="AY576" s="20"/>
      <c r="AZ576" s="20"/>
      <c r="BA576" s="20"/>
      <c r="BB576" s="20"/>
    </row>
    <row r="577" spans="1:54" ht="26.1" customHeight="1" x14ac:dyDescent="0.25">
      <c r="A577" s="21">
        <v>1321</v>
      </c>
      <c r="B577" s="39" t="s">
        <v>5</v>
      </c>
      <c r="C577" s="13" t="s">
        <v>21</v>
      </c>
      <c r="D577" s="13">
        <v>34033</v>
      </c>
      <c r="E577" s="13" t="s">
        <v>251</v>
      </c>
      <c r="F577" s="13">
        <v>65498</v>
      </c>
      <c r="G577" s="13" t="s">
        <v>280</v>
      </c>
      <c r="H577" s="13" t="s">
        <v>276</v>
      </c>
      <c r="I577" s="13" t="s">
        <v>100</v>
      </c>
      <c r="J577" s="13" t="s">
        <v>105</v>
      </c>
      <c r="K577" s="13" t="s">
        <v>386</v>
      </c>
      <c r="L577" s="4">
        <v>10566</v>
      </c>
      <c r="M577" s="4">
        <v>1002</v>
      </c>
      <c r="N577" s="14" t="s">
        <v>39</v>
      </c>
      <c r="O577" s="15" t="s">
        <v>679</v>
      </c>
      <c r="P577" s="68">
        <v>1579.5</v>
      </c>
      <c r="Q577" s="61">
        <v>2204</v>
      </c>
      <c r="R577" s="65">
        <f t="shared" si="91"/>
        <v>0.71535326086956519</v>
      </c>
      <c r="S577" s="65">
        <f t="shared" si="92"/>
        <v>0.99818840579710144</v>
      </c>
      <c r="T577" s="15">
        <v>19.184907829678</v>
      </c>
      <c r="U577" s="15">
        <v>17.192441290000001</v>
      </c>
      <c r="V577" s="15">
        <f t="shared" si="93"/>
        <v>-1.9924665396779986</v>
      </c>
      <c r="W577" s="15">
        <f t="shared" si="94"/>
        <v>-10.385593495506724</v>
      </c>
      <c r="X577" s="15">
        <v>5.1688249763781622</v>
      </c>
      <c r="Y577" s="15">
        <v>4.4525884720000004</v>
      </c>
      <c r="Z577" s="15">
        <f t="shared" si="95"/>
        <v>-0.71623650437816178</v>
      </c>
      <c r="AA577" s="16">
        <f t="shared" si="96"/>
        <v>-13.85685349477696</v>
      </c>
      <c r="AB577" s="13">
        <v>19.2</v>
      </c>
      <c r="AC577" s="13">
        <v>0</v>
      </c>
      <c r="AD577" s="13">
        <v>0</v>
      </c>
      <c r="AE577" s="13">
        <v>0</v>
      </c>
      <c r="AF577" s="53">
        <f t="shared" si="100"/>
        <v>0</v>
      </c>
      <c r="AG577" s="53">
        <f t="shared" si="101"/>
        <v>4.8485536900181495E-2</v>
      </c>
      <c r="AH577" s="53">
        <f t="shared" si="97"/>
        <v>4.8485536900181495E-2</v>
      </c>
      <c r="AI577" s="53" t="str">
        <f t="shared" si="98"/>
        <v>0.00</v>
      </c>
      <c r="AJ577" s="44">
        <v>221112</v>
      </c>
      <c r="AK577" s="15" t="s">
        <v>684</v>
      </c>
      <c r="AL577" s="14" t="s">
        <v>102</v>
      </c>
      <c r="AM577" s="39" t="s">
        <v>65</v>
      </c>
      <c r="AN577" s="39" t="s">
        <v>59</v>
      </c>
      <c r="AO577" s="39" t="s">
        <v>103</v>
      </c>
      <c r="AP577" s="39" t="s">
        <v>104</v>
      </c>
      <c r="AQ577" s="20"/>
      <c r="AR577" s="20"/>
      <c r="AS577" s="20"/>
      <c r="AT577" s="20"/>
      <c r="AU577" s="20"/>
      <c r="AV577" s="20"/>
      <c r="AW577" s="20"/>
      <c r="AX577" s="20"/>
      <c r="AY577" s="20"/>
      <c r="AZ577" s="20"/>
      <c r="BA577" s="20"/>
      <c r="BB577" s="20"/>
    </row>
    <row r="578" spans="1:54" ht="26.1" customHeight="1" x14ac:dyDescent="0.25">
      <c r="A578" s="21">
        <v>1322</v>
      </c>
      <c r="B578" s="39" t="s">
        <v>5</v>
      </c>
      <c r="C578" s="13" t="s">
        <v>21</v>
      </c>
      <c r="D578" s="13">
        <v>34033</v>
      </c>
      <c r="E578" s="13" t="s">
        <v>251</v>
      </c>
      <c r="F578" s="13">
        <v>65498</v>
      </c>
      <c r="G578" s="13" t="s">
        <v>280</v>
      </c>
      <c r="H578" s="13" t="s">
        <v>276</v>
      </c>
      <c r="I578" s="13" t="s">
        <v>100</v>
      </c>
      <c r="J578" s="13" t="s">
        <v>105</v>
      </c>
      <c r="K578" s="13" t="s">
        <v>386</v>
      </c>
      <c r="L578" s="4">
        <v>10566</v>
      </c>
      <c r="M578" s="4">
        <v>1002</v>
      </c>
      <c r="N578" s="14" t="s">
        <v>37</v>
      </c>
      <c r="O578" s="15" t="s">
        <v>679</v>
      </c>
      <c r="P578" s="68">
        <v>1579.5</v>
      </c>
      <c r="Q578" s="61">
        <v>2204</v>
      </c>
      <c r="R578" s="65">
        <f t="shared" si="91"/>
        <v>0.71535326086956519</v>
      </c>
      <c r="S578" s="65">
        <f t="shared" si="92"/>
        <v>0.99818840579710144</v>
      </c>
      <c r="T578" s="15">
        <v>590.81839359972901</v>
      </c>
      <c r="U578" s="15">
        <v>529.45839690000003</v>
      </c>
      <c r="V578" s="15">
        <f t="shared" si="93"/>
        <v>-61.359996699728981</v>
      </c>
      <c r="W578" s="15">
        <f t="shared" si="94"/>
        <v>-10.385593502916482</v>
      </c>
      <c r="X578" s="15">
        <v>159.1791264494766</v>
      </c>
      <c r="Y578" s="15">
        <v>137.12190810999999</v>
      </c>
      <c r="Z578" s="15">
        <f t="shared" si="95"/>
        <v>-22.057218339476606</v>
      </c>
      <c r="AA578" s="16">
        <f t="shared" si="96"/>
        <v>-13.856853490446538</v>
      </c>
      <c r="AB578" s="13">
        <v>558.25</v>
      </c>
      <c r="AC578" s="13">
        <v>0</v>
      </c>
      <c r="AD578" s="13">
        <v>0</v>
      </c>
      <c r="AE578" s="13">
        <v>0</v>
      </c>
      <c r="AF578" s="53">
        <f t="shared" si="100"/>
        <v>0</v>
      </c>
      <c r="AG578" s="53">
        <f t="shared" si="101"/>
        <v>1.4931605238838475</v>
      </c>
      <c r="AH578" s="53">
        <f t="shared" si="97"/>
        <v>1.4931605238838475</v>
      </c>
      <c r="AI578" s="53" t="str">
        <f t="shared" si="98"/>
        <v>0.00</v>
      </c>
      <c r="AJ578" s="44">
        <v>221112</v>
      </c>
      <c r="AK578" s="15" t="s">
        <v>684</v>
      </c>
      <c r="AL578" s="14" t="s">
        <v>102</v>
      </c>
      <c r="AM578" s="39" t="s">
        <v>65</v>
      </c>
      <c r="AN578" s="39" t="s">
        <v>59</v>
      </c>
      <c r="AO578" s="39" t="s">
        <v>103</v>
      </c>
      <c r="AP578" s="39" t="s">
        <v>104</v>
      </c>
      <c r="AQ578" s="20"/>
      <c r="AR578" s="20"/>
      <c r="AS578" s="20"/>
      <c r="AT578" s="20"/>
      <c r="AU578" s="20"/>
      <c r="AV578" s="20"/>
      <c r="AW578" s="20"/>
      <c r="AX578" s="20"/>
      <c r="AY578" s="20"/>
      <c r="AZ578" s="20"/>
      <c r="BA578" s="20"/>
      <c r="BB578" s="20"/>
    </row>
    <row r="579" spans="1:54" ht="26.1" customHeight="1" x14ac:dyDescent="0.25">
      <c r="A579" s="21">
        <v>1628</v>
      </c>
      <c r="B579" s="39" t="s">
        <v>5</v>
      </c>
      <c r="C579" s="13" t="s">
        <v>21</v>
      </c>
      <c r="D579" s="13">
        <v>34033</v>
      </c>
      <c r="E579" s="13" t="s">
        <v>251</v>
      </c>
      <c r="F579" s="13">
        <v>65498</v>
      </c>
      <c r="G579" s="13" t="s">
        <v>280</v>
      </c>
      <c r="H579" s="13" t="s">
        <v>276</v>
      </c>
      <c r="I579" s="13" t="s">
        <v>100</v>
      </c>
      <c r="J579" s="13" t="s">
        <v>105</v>
      </c>
      <c r="K579" s="13" t="s">
        <v>386</v>
      </c>
      <c r="L579" s="4">
        <v>10566</v>
      </c>
      <c r="M579" s="4">
        <v>1002</v>
      </c>
      <c r="N579" s="14" t="s">
        <v>34</v>
      </c>
      <c r="O579" s="15" t="s">
        <v>679</v>
      </c>
      <c r="P579" s="68">
        <v>1579.5</v>
      </c>
      <c r="Q579" s="61">
        <v>2204</v>
      </c>
      <c r="R579" s="65">
        <f t="shared" si="91"/>
        <v>0.71535326086956519</v>
      </c>
      <c r="S579" s="65">
        <f t="shared" si="92"/>
        <v>0.99818840579710144</v>
      </c>
      <c r="T579" s="15">
        <v>1.0067930225858299</v>
      </c>
      <c r="U579" s="15">
        <v>0.90223159200000003</v>
      </c>
      <c r="V579" s="15">
        <f t="shared" si="93"/>
        <v>-0.1045614305858299</v>
      </c>
      <c r="W579" s="15">
        <f t="shared" si="94"/>
        <v>-10.385593487455456</v>
      </c>
      <c r="X579" s="15">
        <v>0.27125159877675908</v>
      </c>
      <c r="Y579" s="15">
        <v>0.23366466200000002</v>
      </c>
      <c r="Z579" s="15">
        <f t="shared" si="95"/>
        <v>-3.7586936776759061E-2</v>
      </c>
      <c r="AA579" s="16">
        <f t="shared" si="96"/>
        <v>-13.856853543448874</v>
      </c>
      <c r="AB579" s="13">
        <v>1.01</v>
      </c>
      <c r="AC579" s="13">
        <v>4.9000000000000004</v>
      </c>
      <c r="AD579" s="13">
        <v>0</v>
      </c>
      <c r="AE579" s="13">
        <v>0</v>
      </c>
      <c r="AF579" s="53">
        <f t="shared" si="100"/>
        <v>2.4500000000000004E-3</v>
      </c>
      <c r="AG579" s="53">
        <f t="shared" si="101"/>
        <v>2.5444427803992743E-3</v>
      </c>
      <c r="AH579" s="53">
        <f t="shared" si="97"/>
        <v>9.4442780399273986E-5</v>
      </c>
      <c r="AI579" s="53">
        <f t="shared" si="98"/>
        <v>3.8548073632356723</v>
      </c>
      <c r="AJ579" s="44">
        <v>221112</v>
      </c>
      <c r="AK579" s="15" t="s">
        <v>684</v>
      </c>
      <c r="AL579" s="14" t="s">
        <v>102</v>
      </c>
      <c r="AM579" s="39" t="s">
        <v>65</v>
      </c>
      <c r="AN579" s="39" t="s">
        <v>59</v>
      </c>
      <c r="AO579" s="39" t="s">
        <v>103</v>
      </c>
      <c r="AP579" s="39" t="s">
        <v>104</v>
      </c>
      <c r="AQ579" s="20"/>
      <c r="AR579" s="20"/>
      <c r="AS579" s="20"/>
      <c r="AT579" s="20"/>
      <c r="AU579" s="20"/>
      <c r="AV579" s="20"/>
      <c r="AW579" s="20"/>
      <c r="AX579" s="20"/>
      <c r="AY579" s="20"/>
      <c r="AZ579" s="20"/>
      <c r="BA579" s="20"/>
      <c r="BB579" s="20"/>
    </row>
    <row r="580" spans="1:54" ht="26.1" customHeight="1" x14ac:dyDescent="0.25">
      <c r="A580" s="21">
        <v>2003</v>
      </c>
      <c r="B580" s="39" t="s">
        <v>5</v>
      </c>
      <c r="C580" s="13" t="s">
        <v>21</v>
      </c>
      <c r="D580" s="13">
        <v>34033</v>
      </c>
      <c r="E580" s="13" t="s">
        <v>251</v>
      </c>
      <c r="F580" s="13">
        <v>65498</v>
      </c>
      <c r="G580" s="13" t="s">
        <v>280</v>
      </c>
      <c r="H580" s="13" t="s">
        <v>276</v>
      </c>
      <c r="I580" s="13" t="s">
        <v>100</v>
      </c>
      <c r="J580" s="13" t="s">
        <v>105</v>
      </c>
      <c r="K580" s="13" t="s">
        <v>386</v>
      </c>
      <c r="L580" s="4">
        <v>10566</v>
      </c>
      <c r="M580" s="4">
        <v>1002</v>
      </c>
      <c r="N580" s="14" t="s">
        <v>35</v>
      </c>
      <c r="O580" s="15" t="s">
        <v>679</v>
      </c>
      <c r="P580" s="68">
        <v>1579.5</v>
      </c>
      <c r="Q580" s="61">
        <v>2204</v>
      </c>
      <c r="R580" s="65">
        <f t="shared" si="91"/>
        <v>0.71535326086956519</v>
      </c>
      <c r="S580" s="65">
        <f t="shared" si="92"/>
        <v>0.99818840579710144</v>
      </c>
      <c r="T580" s="15">
        <v>104.193925173792</v>
      </c>
      <c r="U580" s="15">
        <v>93.372767640000006</v>
      </c>
      <c r="V580" s="15">
        <f t="shared" si="93"/>
        <v>-10.82115753379199</v>
      </c>
      <c r="W580" s="15">
        <f t="shared" si="94"/>
        <v>-10.385593513002471</v>
      </c>
      <c r="X580" s="15">
        <v>28.072074549769319</v>
      </c>
      <c r="Y580" s="15">
        <v>24.182168310999998</v>
      </c>
      <c r="Z580" s="15">
        <f t="shared" si="95"/>
        <v>-3.8899062387693206</v>
      </c>
      <c r="AA580" s="16">
        <f t="shared" si="96"/>
        <v>-13.856853478615767</v>
      </c>
      <c r="AB580" s="13">
        <v>104.2</v>
      </c>
      <c r="AC580" s="13">
        <v>503.38</v>
      </c>
      <c r="AD580" s="13">
        <v>0</v>
      </c>
      <c r="AE580" s="13">
        <v>792.87</v>
      </c>
      <c r="AF580" s="53">
        <f t="shared" si="100"/>
        <v>0.25169000000000002</v>
      </c>
      <c r="AG580" s="53">
        <f>IFERROR(AF580+(AF580*(AA580/100)),"0.00")</f>
        <v>0.216813685479672</v>
      </c>
      <c r="AH580" s="53">
        <f t="shared" si="97"/>
        <v>-3.4876314520328022E-2</v>
      </c>
      <c r="AI580" s="53">
        <f t="shared" si="98"/>
        <v>-13.856853478615767</v>
      </c>
      <c r="AJ580" s="44">
        <v>221112</v>
      </c>
      <c r="AK580" s="15" t="s">
        <v>684</v>
      </c>
      <c r="AL580" s="14" t="s">
        <v>102</v>
      </c>
      <c r="AM580" s="39" t="s">
        <v>65</v>
      </c>
      <c r="AN580" s="39" t="s">
        <v>59</v>
      </c>
      <c r="AO580" s="39" t="s">
        <v>103</v>
      </c>
      <c r="AP580" s="39" t="s">
        <v>104</v>
      </c>
      <c r="AQ580" s="20"/>
      <c r="AR580" s="20"/>
      <c r="AS580" s="20"/>
      <c r="AT580" s="20"/>
      <c r="AU580" s="20"/>
      <c r="AV580" s="20"/>
      <c r="AW580" s="20"/>
      <c r="AX580" s="20"/>
      <c r="AY580" s="20"/>
      <c r="AZ580" s="20"/>
      <c r="BA580" s="20"/>
      <c r="BB580" s="20"/>
    </row>
    <row r="581" spans="1:54" ht="26.1" customHeight="1" x14ac:dyDescent="0.25">
      <c r="A581" s="21">
        <v>2114</v>
      </c>
      <c r="B581" s="40" t="s">
        <v>5</v>
      </c>
      <c r="C581" s="13" t="s">
        <v>21</v>
      </c>
      <c r="D581" s="13">
        <v>34033</v>
      </c>
      <c r="E581" s="13" t="s">
        <v>251</v>
      </c>
      <c r="F581" s="13">
        <v>65498</v>
      </c>
      <c r="G581" s="13" t="s">
        <v>280</v>
      </c>
      <c r="H581" s="13" t="s">
        <v>276</v>
      </c>
      <c r="I581" s="13" t="s">
        <v>100</v>
      </c>
      <c r="J581" s="13" t="s">
        <v>105</v>
      </c>
      <c r="K581" s="13" t="s">
        <v>386</v>
      </c>
      <c r="L581" s="4">
        <v>10566</v>
      </c>
      <c r="M581" s="4">
        <v>1002</v>
      </c>
      <c r="N581" s="13" t="s">
        <v>36</v>
      </c>
      <c r="O581" s="15" t="s">
        <v>679</v>
      </c>
      <c r="P581" s="68">
        <v>1579.5</v>
      </c>
      <c r="Q581" s="61">
        <v>2204</v>
      </c>
      <c r="R581" s="65">
        <f t="shared" si="91"/>
        <v>0.71535326086956519</v>
      </c>
      <c r="S581" s="65">
        <f t="shared" si="92"/>
        <v>0.99818840579710144</v>
      </c>
      <c r="T581" s="15">
        <v>378.55448358596402</v>
      </c>
      <c r="U581" s="15">
        <v>339.59259739999999</v>
      </c>
      <c r="V581" s="15">
        <f t="shared" si="93"/>
        <v>-38.961886185964033</v>
      </c>
      <c r="W581" s="15">
        <f t="shared" si="94"/>
        <v>-10.29227967844591</v>
      </c>
      <c r="X581" s="15">
        <v>97.015154286515497</v>
      </c>
      <c r="Y581" s="15">
        <v>83.571906490000003</v>
      </c>
      <c r="Z581" s="15">
        <f t="shared" si="95"/>
        <v>-13.443247796515493</v>
      </c>
      <c r="AA581" s="16">
        <f t="shared" si="96"/>
        <v>-13.85685349405667</v>
      </c>
      <c r="AB581" s="13">
        <v>366.41</v>
      </c>
      <c r="AC581" s="13">
        <v>1780.04</v>
      </c>
      <c r="AD581" s="13">
        <v>146.28</v>
      </c>
      <c r="AE581" s="13">
        <v>0</v>
      </c>
      <c r="AF581" s="53">
        <f t="shared" si="100"/>
        <v>0.89002000000000003</v>
      </c>
      <c r="AG581" s="53">
        <f>IFERROR(AF581+(AF581*(AA581/100)),"0.00")</f>
        <v>0.76669123253219684</v>
      </c>
      <c r="AH581" s="53">
        <f t="shared" si="97"/>
        <v>-0.12332876746780319</v>
      </c>
      <c r="AI581" s="53">
        <f t="shared" si="98"/>
        <v>-13.85685349405667</v>
      </c>
      <c r="AJ581" s="44">
        <v>221112</v>
      </c>
      <c r="AK581" s="15" t="s">
        <v>684</v>
      </c>
      <c r="AL581" s="14" t="s">
        <v>102</v>
      </c>
      <c r="AM581" s="39" t="s">
        <v>65</v>
      </c>
      <c r="AN581" s="39" t="s">
        <v>59</v>
      </c>
      <c r="AO581" s="39" t="s">
        <v>103</v>
      </c>
      <c r="AP581" s="39" t="s">
        <v>104</v>
      </c>
      <c r="AQ581" s="59"/>
      <c r="AR581" s="20"/>
      <c r="AS581" s="20"/>
      <c r="AT581" s="20"/>
      <c r="AU581" s="20"/>
      <c r="AV581" s="20"/>
      <c r="AW581" s="20"/>
      <c r="AX581" s="20"/>
      <c r="AY581" s="20"/>
      <c r="AZ581" s="20"/>
      <c r="BA581" s="20"/>
      <c r="BB581" s="20"/>
    </row>
    <row r="582" spans="1:54" ht="26.1" customHeight="1" x14ac:dyDescent="0.25">
      <c r="A582" s="21">
        <v>1315</v>
      </c>
      <c r="B582" s="39" t="s">
        <v>5</v>
      </c>
      <c r="C582" s="13" t="s">
        <v>21</v>
      </c>
      <c r="D582" s="13">
        <v>34033</v>
      </c>
      <c r="E582" s="13" t="s">
        <v>251</v>
      </c>
      <c r="F582" s="13">
        <v>65498</v>
      </c>
      <c r="G582" s="13" t="s">
        <v>280</v>
      </c>
      <c r="H582" s="13" t="s">
        <v>311</v>
      </c>
      <c r="I582" s="13" t="s">
        <v>100</v>
      </c>
      <c r="J582" s="13" t="s">
        <v>105</v>
      </c>
      <c r="K582" s="13" t="s">
        <v>388</v>
      </c>
      <c r="L582" s="4">
        <v>10566</v>
      </c>
      <c r="M582" s="4">
        <v>1002</v>
      </c>
      <c r="N582" s="14" t="s">
        <v>40</v>
      </c>
      <c r="O582" s="15" t="s">
        <v>679</v>
      </c>
      <c r="P582" s="68">
        <v>1579.5</v>
      </c>
      <c r="Q582" s="61">
        <v>2204</v>
      </c>
      <c r="R582" s="65">
        <f t="shared" si="91"/>
        <v>0.71535326086956519</v>
      </c>
      <c r="S582" s="65">
        <f t="shared" si="92"/>
        <v>0.99818840579710144</v>
      </c>
      <c r="T582" s="15">
        <v>0.109726495647598</v>
      </c>
      <c r="U582" s="15">
        <v>9.8330747999999996E-2</v>
      </c>
      <c r="V582" s="15">
        <f t="shared" si="93"/>
        <v>-1.1395747647598001E-2</v>
      </c>
      <c r="W582" s="15">
        <f t="shared" si="94"/>
        <v>-10.385593361330923</v>
      </c>
      <c r="X582" s="15">
        <v>2.9562667504526248E-2</v>
      </c>
      <c r="Y582" s="15">
        <v>2.5466213000000001E-2</v>
      </c>
      <c r="Z582" s="15">
        <f t="shared" si="95"/>
        <v>-4.0964545045262465E-3</v>
      </c>
      <c r="AA582" s="16">
        <f t="shared" si="96"/>
        <v>-13.856850042030377</v>
      </c>
      <c r="AB582" s="13">
        <v>0.11</v>
      </c>
      <c r="AC582" s="13">
        <v>0</v>
      </c>
      <c r="AD582" s="13">
        <v>0</v>
      </c>
      <c r="AE582" s="13">
        <v>0</v>
      </c>
      <c r="AF582" s="53">
        <f t="shared" si="100"/>
        <v>0</v>
      </c>
      <c r="AG582" s="53">
        <f t="shared" ref="AG582:AG600" si="102">IFERROR((((Y582)/Q582)*24),"0.00")</f>
        <v>2.7730903448275866E-4</v>
      </c>
      <c r="AH582" s="53">
        <f t="shared" si="97"/>
        <v>2.7730903448275866E-4</v>
      </c>
      <c r="AI582" s="53" t="str">
        <f t="shared" si="98"/>
        <v>0.00</v>
      </c>
      <c r="AJ582" s="44">
        <v>221112</v>
      </c>
      <c r="AK582" s="15" t="s">
        <v>684</v>
      </c>
      <c r="AL582" s="14" t="s">
        <v>109</v>
      </c>
      <c r="AM582" s="39" t="s">
        <v>65</v>
      </c>
      <c r="AN582" s="39" t="s">
        <v>59</v>
      </c>
      <c r="AO582" s="39" t="s">
        <v>107</v>
      </c>
      <c r="AP582" s="39" t="s">
        <v>108</v>
      </c>
      <c r="AQ582" s="20"/>
      <c r="AR582" s="20"/>
      <c r="AS582" s="20"/>
      <c r="AT582" s="20"/>
      <c r="AU582" s="20"/>
      <c r="AV582" s="20"/>
      <c r="AW582" s="20"/>
      <c r="AX582" s="20"/>
      <c r="AY582" s="20"/>
      <c r="AZ582" s="20"/>
      <c r="BA582" s="20"/>
      <c r="BB582" s="20"/>
    </row>
    <row r="583" spans="1:54" ht="26.1" customHeight="1" x14ac:dyDescent="0.25">
      <c r="A583" s="21">
        <v>1316</v>
      </c>
      <c r="B583" s="39" t="s">
        <v>5</v>
      </c>
      <c r="C583" s="13" t="s">
        <v>21</v>
      </c>
      <c r="D583" s="13">
        <v>34033</v>
      </c>
      <c r="E583" s="13" t="s">
        <v>251</v>
      </c>
      <c r="F583" s="13">
        <v>65498</v>
      </c>
      <c r="G583" s="13" t="s">
        <v>280</v>
      </c>
      <c r="H583" s="13" t="s">
        <v>311</v>
      </c>
      <c r="I583" s="13" t="s">
        <v>100</v>
      </c>
      <c r="J583" s="13" t="s">
        <v>105</v>
      </c>
      <c r="K583" s="13" t="s">
        <v>388</v>
      </c>
      <c r="L583" s="4">
        <v>10566</v>
      </c>
      <c r="M583" s="4">
        <v>1002</v>
      </c>
      <c r="N583" s="14" t="s">
        <v>38</v>
      </c>
      <c r="O583" s="15" t="s">
        <v>679</v>
      </c>
      <c r="P583" s="68">
        <v>1579.5</v>
      </c>
      <c r="Q583" s="61">
        <v>2204</v>
      </c>
      <c r="R583" s="65">
        <f t="shared" si="91"/>
        <v>0.71535326086956519</v>
      </c>
      <c r="S583" s="65">
        <f t="shared" si="92"/>
        <v>0.99818840579710144</v>
      </c>
      <c r="T583" s="15">
        <v>0.25909747321242799</v>
      </c>
      <c r="U583" s="15">
        <v>0.23218866299999999</v>
      </c>
      <c r="V583" s="15">
        <f t="shared" si="93"/>
        <v>-2.6908810212427997E-2</v>
      </c>
      <c r="W583" s="15">
        <f t="shared" si="94"/>
        <v>-10.385593452069712</v>
      </c>
      <c r="X583" s="15">
        <v>6.9806407346151095E-2</v>
      </c>
      <c r="Y583" s="15">
        <v>6.0133435999999998E-2</v>
      </c>
      <c r="Z583" s="15">
        <f t="shared" si="95"/>
        <v>-9.6729713461510963E-3</v>
      </c>
      <c r="AA583" s="16">
        <f t="shared" si="96"/>
        <v>-13.85685313696986</v>
      </c>
      <c r="AB583" s="13">
        <v>0.26</v>
      </c>
      <c r="AC583" s="13">
        <v>0</v>
      </c>
      <c r="AD583" s="13">
        <v>0</v>
      </c>
      <c r="AE583" s="13">
        <v>0</v>
      </c>
      <c r="AF583" s="53">
        <f t="shared" si="100"/>
        <v>0</v>
      </c>
      <c r="AG583" s="53">
        <f t="shared" si="102"/>
        <v>6.54810555353902E-4</v>
      </c>
      <c r="AH583" s="53">
        <f t="shared" si="97"/>
        <v>6.54810555353902E-4</v>
      </c>
      <c r="AI583" s="53" t="str">
        <f t="shared" si="98"/>
        <v>0.00</v>
      </c>
      <c r="AJ583" s="44">
        <v>221112</v>
      </c>
      <c r="AK583" s="15" t="s">
        <v>684</v>
      </c>
      <c r="AL583" s="14" t="s">
        <v>109</v>
      </c>
      <c r="AM583" s="39" t="s">
        <v>65</v>
      </c>
      <c r="AN583" s="39" t="s">
        <v>59</v>
      </c>
      <c r="AO583" s="39" t="s">
        <v>107</v>
      </c>
      <c r="AP583" s="39" t="s">
        <v>108</v>
      </c>
      <c r="AQ583" s="20"/>
      <c r="AR583" s="20"/>
      <c r="AS583" s="20"/>
      <c r="AT583" s="20"/>
      <c r="AU583" s="20"/>
      <c r="AV583" s="20"/>
      <c r="AW583" s="20"/>
      <c r="AX583" s="20"/>
      <c r="AY583" s="20"/>
      <c r="AZ583" s="20"/>
      <c r="BA583" s="20"/>
      <c r="BB583" s="20"/>
    </row>
    <row r="584" spans="1:54" ht="26.1" customHeight="1" x14ac:dyDescent="0.25">
      <c r="A584" s="21">
        <v>1317</v>
      </c>
      <c r="B584" s="39" t="s">
        <v>5</v>
      </c>
      <c r="C584" s="13" t="s">
        <v>21</v>
      </c>
      <c r="D584" s="13">
        <v>34033</v>
      </c>
      <c r="E584" s="13" t="s">
        <v>251</v>
      </c>
      <c r="F584" s="13">
        <v>65498</v>
      </c>
      <c r="G584" s="13" t="s">
        <v>280</v>
      </c>
      <c r="H584" s="13" t="s">
        <v>311</v>
      </c>
      <c r="I584" s="13" t="s">
        <v>100</v>
      </c>
      <c r="J584" s="13" t="s">
        <v>105</v>
      </c>
      <c r="K584" s="13" t="s">
        <v>388</v>
      </c>
      <c r="L584" s="4">
        <v>10566</v>
      </c>
      <c r="M584" s="4">
        <v>1002</v>
      </c>
      <c r="N584" s="14" t="s">
        <v>39</v>
      </c>
      <c r="O584" s="15" t="s">
        <v>679</v>
      </c>
      <c r="P584" s="68">
        <v>1579.5</v>
      </c>
      <c r="Q584" s="61">
        <v>2204</v>
      </c>
      <c r="R584" s="65">
        <f t="shared" ref="R584:R647" si="103">P584/2208</f>
        <v>0.71535326086956519</v>
      </c>
      <c r="S584" s="65">
        <f t="shared" ref="S584:S647" si="104">Q584/2208</f>
        <v>0.99818840579710144</v>
      </c>
      <c r="T584" s="15">
        <v>9.8403932345728598E-2</v>
      </c>
      <c r="U584" s="15">
        <v>8.8184100000000001E-2</v>
      </c>
      <c r="V584" s="15">
        <f t="shared" ref="V584:V647" si="105">U584-T584</f>
        <v>-1.0219832345728597E-2</v>
      </c>
      <c r="W584" s="15">
        <f t="shared" ref="W584:W647" si="106">IFERROR(((U584-T584)/T584)*100,"0.00")</f>
        <v>-10.385593443382557</v>
      </c>
      <c r="X584" s="15">
        <v>2.6512126500581878E-2</v>
      </c>
      <c r="Y584" s="15">
        <v>2.2838379999999998E-2</v>
      </c>
      <c r="Z584" s="15">
        <f t="shared" ref="Z584:Z647" si="107">Y584-X584</f>
        <v>-3.6737465005818801E-3</v>
      </c>
      <c r="AA584" s="16">
        <f t="shared" ref="AA584:AA647" si="108">IFERROR(((Y584-X584)/X584)*100,"0")</f>
        <v>-13.856853393111452</v>
      </c>
      <c r="AB584" s="13">
        <v>0.1</v>
      </c>
      <c r="AC584" s="13">
        <v>0</v>
      </c>
      <c r="AD584" s="13">
        <v>0</v>
      </c>
      <c r="AE584" s="13">
        <v>0</v>
      </c>
      <c r="AF584" s="53">
        <f t="shared" si="100"/>
        <v>0</v>
      </c>
      <c r="AG584" s="53">
        <f t="shared" si="102"/>
        <v>2.4869379310344823E-4</v>
      </c>
      <c r="AH584" s="53">
        <f t="shared" ref="AH584:AH647" si="109">AG584-AF584</f>
        <v>2.4869379310344823E-4</v>
      </c>
      <c r="AI584" s="53" t="str">
        <f t="shared" ref="AI584:AI647" si="110">IFERROR(((AG584-AF584)/AF584)*100,"0.00")</f>
        <v>0.00</v>
      </c>
      <c r="AJ584" s="44">
        <v>221112</v>
      </c>
      <c r="AK584" s="15" t="s">
        <v>684</v>
      </c>
      <c r="AL584" s="14" t="s">
        <v>109</v>
      </c>
      <c r="AM584" s="39" t="s">
        <v>65</v>
      </c>
      <c r="AN584" s="39" t="s">
        <v>59</v>
      </c>
      <c r="AO584" s="39" t="s">
        <v>107</v>
      </c>
      <c r="AP584" s="39" t="s">
        <v>108</v>
      </c>
      <c r="AQ584" s="20"/>
      <c r="AR584" s="20"/>
      <c r="AS584" s="20"/>
      <c r="AT584" s="20"/>
      <c r="AU584" s="20"/>
      <c r="AV584" s="20"/>
      <c r="AW584" s="20"/>
      <c r="AX584" s="20"/>
      <c r="AY584" s="20"/>
      <c r="AZ584" s="20"/>
      <c r="BA584" s="20"/>
      <c r="BB584" s="20"/>
    </row>
    <row r="585" spans="1:54" ht="26.1" customHeight="1" x14ac:dyDescent="0.25">
      <c r="A585" s="21">
        <v>1318</v>
      </c>
      <c r="B585" s="39" t="s">
        <v>5</v>
      </c>
      <c r="C585" s="13" t="s">
        <v>21</v>
      </c>
      <c r="D585" s="13">
        <v>34033</v>
      </c>
      <c r="E585" s="13" t="s">
        <v>251</v>
      </c>
      <c r="F585" s="13">
        <v>65498</v>
      </c>
      <c r="G585" s="13" t="s">
        <v>280</v>
      </c>
      <c r="H585" s="13" t="s">
        <v>311</v>
      </c>
      <c r="I585" s="13" t="s">
        <v>100</v>
      </c>
      <c r="J585" s="13" t="s">
        <v>105</v>
      </c>
      <c r="K585" s="13" t="s">
        <v>388</v>
      </c>
      <c r="L585" s="4">
        <v>10566</v>
      </c>
      <c r="M585" s="4">
        <v>1002</v>
      </c>
      <c r="N585" s="14" t="s">
        <v>37</v>
      </c>
      <c r="O585" s="15" t="s">
        <v>679</v>
      </c>
      <c r="P585" s="68">
        <v>1579.5</v>
      </c>
      <c r="Q585" s="61">
        <v>2204</v>
      </c>
      <c r="R585" s="65">
        <f t="shared" si="103"/>
        <v>0.71535326086956519</v>
      </c>
      <c r="S585" s="65">
        <f t="shared" si="104"/>
        <v>0.99818840579710144</v>
      </c>
      <c r="T585" s="15">
        <v>2.6121391999988002</v>
      </c>
      <c r="U585" s="15">
        <v>2.3408530409999999</v>
      </c>
      <c r="V585" s="15">
        <f t="shared" si="105"/>
        <v>-0.27128615899880026</v>
      </c>
      <c r="W585" s="15">
        <f t="shared" si="106"/>
        <v>-10.385593501254638</v>
      </c>
      <c r="X585" s="15">
        <v>0.70376623430234897</v>
      </c>
      <c r="Y585" s="15">
        <v>0.60624637800000003</v>
      </c>
      <c r="Z585" s="15">
        <f t="shared" si="107"/>
        <v>-9.751985630234894E-2</v>
      </c>
      <c r="AA585" s="16">
        <f t="shared" si="108"/>
        <v>-13.856853533051558</v>
      </c>
      <c r="AB585" s="13">
        <v>2.52</v>
      </c>
      <c r="AC585" s="13">
        <v>0</v>
      </c>
      <c r="AD585" s="13">
        <v>0</v>
      </c>
      <c r="AE585" s="13">
        <v>0</v>
      </c>
      <c r="AF585" s="53">
        <f t="shared" si="100"/>
        <v>0</v>
      </c>
      <c r="AG585" s="53">
        <f t="shared" si="102"/>
        <v>6.6015939528130674E-3</v>
      </c>
      <c r="AH585" s="53">
        <f t="shared" si="109"/>
        <v>6.6015939528130674E-3</v>
      </c>
      <c r="AI585" s="53" t="str">
        <f t="shared" si="110"/>
        <v>0.00</v>
      </c>
      <c r="AJ585" s="44">
        <v>221112</v>
      </c>
      <c r="AK585" s="15" t="s">
        <v>684</v>
      </c>
      <c r="AL585" s="14" t="s">
        <v>109</v>
      </c>
      <c r="AM585" s="39" t="s">
        <v>65</v>
      </c>
      <c r="AN585" s="39" t="s">
        <v>59</v>
      </c>
      <c r="AO585" s="39" t="s">
        <v>107</v>
      </c>
      <c r="AP585" s="39" t="s">
        <v>108</v>
      </c>
      <c r="AQ585" s="20"/>
      <c r="AR585" s="20"/>
      <c r="AS585" s="20"/>
      <c r="AT585" s="20"/>
      <c r="AU585" s="20"/>
      <c r="AV585" s="20"/>
      <c r="AW585" s="20"/>
      <c r="AX585" s="20"/>
      <c r="AY585" s="20"/>
      <c r="AZ585" s="20"/>
      <c r="BA585" s="20"/>
      <c r="BB585" s="20"/>
    </row>
    <row r="586" spans="1:54" ht="26.1" customHeight="1" x14ac:dyDescent="0.25">
      <c r="A586" s="21">
        <v>1539</v>
      </c>
      <c r="B586" s="39" t="s">
        <v>5</v>
      </c>
      <c r="C586" s="13" t="s">
        <v>21</v>
      </c>
      <c r="D586" s="13">
        <v>34033</v>
      </c>
      <c r="E586" s="13" t="s">
        <v>251</v>
      </c>
      <c r="F586" s="13">
        <v>65498</v>
      </c>
      <c r="G586" s="13" t="s">
        <v>280</v>
      </c>
      <c r="H586" s="13" t="s">
        <v>311</v>
      </c>
      <c r="I586" s="13" t="s">
        <v>100</v>
      </c>
      <c r="J586" s="13" t="s">
        <v>105</v>
      </c>
      <c r="K586" s="13" t="s">
        <v>388</v>
      </c>
      <c r="L586" s="4">
        <v>10566</v>
      </c>
      <c r="M586" s="4">
        <v>1002</v>
      </c>
      <c r="N586" s="14" t="s">
        <v>34</v>
      </c>
      <c r="O586" s="15" t="s">
        <v>679</v>
      </c>
      <c r="P586" s="68">
        <v>1579.5</v>
      </c>
      <c r="Q586" s="61">
        <v>2204</v>
      </c>
      <c r="R586" s="65">
        <f t="shared" si="103"/>
        <v>0.71535326086956519</v>
      </c>
      <c r="S586" s="65">
        <f t="shared" si="104"/>
        <v>0.99818840579710144</v>
      </c>
      <c r="T586" s="15">
        <v>1.5867098983305E-2</v>
      </c>
      <c r="U586" s="15">
        <v>1.4219206999999999E-2</v>
      </c>
      <c r="V586" s="15">
        <f t="shared" si="105"/>
        <v>-1.6478919833050002E-3</v>
      </c>
      <c r="W586" s="15">
        <f t="shared" si="106"/>
        <v>-10.385590869754292</v>
      </c>
      <c r="X586" s="15">
        <v>4.2749362288152142E-3</v>
      </c>
      <c r="Y586" s="15">
        <v>3.6825650000000001E-3</v>
      </c>
      <c r="Z586" s="15">
        <f t="shared" si="107"/>
        <v>-5.9237122881521413E-4</v>
      </c>
      <c r="AA586" s="16">
        <f t="shared" si="108"/>
        <v>-13.85684363715966</v>
      </c>
      <c r="AB586" s="13">
        <v>0.02</v>
      </c>
      <c r="AC586" s="13">
        <v>7.0000000000000007E-2</v>
      </c>
      <c r="AD586" s="13">
        <v>0</v>
      </c>
      <c r="AE586" s="13">
        <v>0</v>
      </c>
      <c r="AF586" s="53">
        <f t="shared" si="100"/>
        <v>3.5000000000000004E-5</v>
      </c>
      <c r="AG586" s="53">
        <f t="shared" si="102"/>
        <v>4.0100526315789473E-5</v>
      </c>
      <c r="AH586" s="53">
        <f t="shared" si="109"/>
        <v>5.100526315789469E-6</v>
      </c>
      <c r="AI586" s="53">
        <f t="shared" si="110"/>
        <v>14.572932330827051</v>
      </c>
      <c r="AJ586" s="44">
        <v>221112</v>
      </c>
      <c r="AK586" s="15" t="s">
        <v>684</v>
      </c>
      <c r="AL586" s="14" t="s">
        <v>109</v>
      </c>
      <c r="AM586" s="39" t="s">
        <v>65</v>
      </c>
      <c r="AN586" s="39" t="s">
        <v>59</v>
      </c>
      <c r="AO586" s="39" t="s">
        <v>107</v>
      </c>
      <c r="AP586" s="39" t="s">
        <v>108</v>
      </c>
      <c r="AQ586" s="20"/>
      <c r="AR586" s="20"/>
      <c r="AS586" s="20"/>
      <c r="AT586" s="20"/>
      <c r="AU586" s="20"/>
      <c r="AV586" s="20"/>
      <c r="AW586" s="20"/>
      <c r="AX586" s="20"/>
      <c r="AY586" s="20"/>
      <c r="AZ586" s="20"/>
      <c r="BA586" s="20"/>
      <c r="BB586" s="20"/>
    </row>
    <row r="587" spans="1:54" ht="26.1" customHeight="1" x14ac:dyDescent="0.25">
      <c r="A587" s="21">
        <v>1587</v>
      </c>
      <c r="B587" s="39" t="s">
        <v>5</v>
      </c>
      <c r="C587" s="13" t="s">
        <v>21</v>
      </c>
      <c r="D587" s="13">
        <v>34033</v>
      </c>
      <c r="E587" s="13" t="s">
        <v>251</v>
      </c>
      <c r="F587" s="13">
        <v>65498</v>
      </c>
      <c r="G587" s="13" t="s">
        <v>280</v>
      </c>
      <c r="H587" s="13" t="s">
        <v>311</v>
      </c>
      <c r="I587" s="13" t="s">
        <v>100</v>
      </c>
      <c r="J587" s="13" t="s">
        <v>105</v>
      </c>
      <c r="K587" s="13" t="s">
        <v>388</v>
      </c>
      <c r="L587" s="4">
        <v>10566</v>
      </c>
      <c r="M587" s="4">
        <v>1002</v>
      </c>
      <c r="N587" s="14" t="s">
        <v>35</v>
      </c>
      <c r="O587" s="15" t="s">
        <v>679</v>
      </c>
      <c r="P587" s="68">
        <v>1579.5</v>
      </c>
      <c r="Q587" s="61">
        <v>2204</v>
      </c>
      <c r="R587" s="65">
        <f t="shared" si="103"/>
        <v>0.71535326086956519</v>
      </c>
      <c r="S587" s="65">
        <f t="shared" si="104"/>
        <v>0.99818840579710144</v>
      </c>
      <c r="T587" s="15">
        <v>0.39748711541051301</v>
      </c>
      <c r="U587" s="15">
        <v>0.35620571899999998</v>
      </c>
      <c r="V587" s="15">
        <f t="shared" si="105"/>
        <v>-4.1281396410513038E-2</v>
      </c>
      <c r="W587" s="15">
        <f t="shared" si="106"/>
        <v>-10.385593597890292</v>
      </c>
      <c r="X587" s="15">
        <v>0.10709154029627919</v>
      </c>
      <c r="Y587" s="15">
        <v>9.2252023000000002E-2</v>
      </c>
      <c r="Z587" s="15">
        <f t="shared" si="107"/>
        <v>-1.4839517296279192E-2</v>
      </c>
      <c r="AA587" s="16">
        <f t="shared" si="108"/>
        <v>-13.856852983180762</v>
      </c>
      <c r="AB587" s="13">
        <v>0.4</v>
      </c>
      <c r="AC587" s="13">
        <v>1.77</v>
      </c>
      <c r="AD587" s="13">
        <v>0</v>
      </c>
      <c r="AE587" s="13">
        <v>2.81</v>
      </c>
      <c r="AF587" s="53">
        <f t="shared" si="100"/>
        <v>8.8500000000000004E-4</v>
      </c>
      <c r="AG587" s="53">
        <f t="shared" si="102"/>
        <v>1.0045592341197823E-3</v>
      </c>
      <c r="AH587" s="53">
        <f t="shared" si="109"/>
        <v>1.1955923411978225E-4</v>
      </c>
      <c r="AI587" s="53">
        <f t="shared" si="110"/>
        <v>13.509517979636412</v>
      </c>
      <c r="AJ587" s="44">
        <v>221112</v>
      </c>
      <c r="AK587" s="15" t="s">
        <v>684</v>
      </c>
      <c r="AL587" s="14" t="s">
        <v>109</v>
      </c>
      <c r="AM587" s="39" t="s">
        <v>65</v>
      </c>
      <c r="AN587" s="39" t="s">
        <v>59</v>
      </c>
      <c r="AO587" s="39" t="s">
        <v>107</v>
      </c>
      <c r="AP587" s="39" t="s">
        <v>108</v>
      </c>
      <c r="AQ587" s="20"/>
      <c r="AR587" s="20"/>
      <c r="AS587" s="20"/>
      <c r="AT587" s="20"/>
      <c r="AU587" s="20"/>
      <c r="AV587" s="20"/>
      <c r="AW587" s="20"/>
      <c r="AX587" s="20"/>
      <c r="AY587" s="20"/>
      <c r="AZ587" s="20"/>
      <c r="BA587" s="20"/>
      <c r="BB587" s="20"/>
    </row>
    <row r="588" spans="1:54" ht="26.1" customHeight="1" x14ac:dyDescent="0.25">
      <c r="A588" s="21">
        <v>1656</v>
      </c>
      <c r="B588" s="40" t="s">
        <v>5</v>
      </c>
      <c r="C588" s="13" t="s">
        <v>21</v>
      </c>
      <c r="D588" s="13">
        <v>34033</v>
      </c>
      <c r="E588" s="13" t="s">
        <v>251</v>
      </c>
      <c r="F588" s="13">
        <v>65498</v>
      </c>
      <c r="G588" s="13" t="s">
        <v>280</v>
      </c>
      <c r="H588" s="13" t="s">
        <v>311</v>
      </c>
      <c r="I588" s="13" t="s">
        <v>100</v>
      </c>
      <c r="J588" s="13" t="s">
        <v>105</v>
      </c>
      <c r="K588" s="13" t="s">
        <v>388</v>
      </c>
      <c r="L588" s="4">
        <v>10566</v>
      </c>
      <c r="M588" s="4">
        <v>1002</v>
      </c>
      <c r="N588" s="13" t="s">
        <v>36</v>
      </c>
      <c r="O588" s="15" t="s">
        <v>679</v>
      </c>
      <c r="P588" s="68">
        <v>1579.5</v>
      </c>
      <c r="Q588" s="61">
        <v>2204</v>
      </c>
      <c r="R588" s="65">
        <f t="shared" si="103"/>
        <v>0.71535326086956519</v>
      </c>
      <c r="S588" s="65">
        <f t="shared" si="104"/>
        <v>0.99818840579710144</v>
      </c>
      <c r="T588" s="15">
        <v>1.9795689004897601</v>
      </c>
      <c r="U588" s="15">
        <v>1.775826133</v>
      </c>
      <c r="V588" s="15">
        <f t="shared" si="105"/>
        <v>-0.20374276748976006</v>
      </c>
      <c r="W588" s="15">
        <f t="shared" si="106"/>
        <v>-10.292279669545858</v>
      </c>
      <c r="X588" s="15">
        <v>0.50731979313141573</v>
      </c>
      <c r="Y588" s="15">
        <v>0.43702123299999995</v>
      </c>
      <c r="Z588" s="15">
        <f t="shared" si="107"/>
        <v>-7.0298560131415777E-2</v>
      </c>
      <c r="AA588" s="16">
        <f t="shared" si="108"/>
        <v>-13.856853425233046</v>
      </c>
      <c r="AB588" s="13">
        <v>1.92</v>
      </c>
      <c r="AC588" s="13">
        <v>8.51</v>
      </c>
      <c r="AD588" s="13">
        <v>0.78</v>
      </c>
      <c r="AE588" s="13">
        <v>0</v>
      </c>
      <c r="AF588" s="53">
        <f t="shared" si="100"/>
        <v>4.2550000000000001E-3</v>
      </c>
      <c r="AG588" s="53">
        <f t="shared" si="102"/>
        <v>4.7588519019963697E-3</v>
      </c>
      <c r="AH588" s="53">
        <f t="shared" si="109"/>
        <v>5.0385190199636956E-4</v>
      </c>
      <c r="AI588" s="53">
        <f t="shared" si="110"/>
        <v>11.841407802499871</v>
      </c>
      <c r="AJ588" s="44">
        <v>221112</v>
      </c>
      <c r="AK588" s="15" t="s">
        <v>684</v>
      </c>
      <c r="AL588" s="14" t="s">
        <v>109</v>
      </c>
      <c r="AM588" s="39" t="s">
        <v>65</v>
      </c>
      <c r="AN588" s="39" t="s">
        <v>59</v>
      </c>
      <c r="AO588" s="39" t="s">
        <v>107</v>
      </c>
      <c r="AP588" s="39" t="s">
        <v>108</v>
      </c>
      <c r="AQ588" s="59"/>
      <c r="AR588" s="20"/>
      <c r="AS588" s="20"/>
      <c r="AT588" s="20"/>
      <c r="AU588" s="20"/>
      <c r="AV588" s="20"/>
      <c r="AW588" s="20"/>
      <c r="AX588" s="20"/>
      <c r="AY588" s="20"/>
      <c r="AZ588" s="20"/>
      <c r="BA588" s="20"/>
      <c r="BB588" s="20"/>
    </row>
    <row r="589" spans="1:54" ht="26.1" customHeight="1" x14ac:dyDescent="0.25">
      <c r="A589" s="21">
        <v>1308</v>
      </c>
      <c r="B589" s="39" t="s">
        <v>5</v>
      </c>
      <c r="C589" s="13" t="s">
        <v>21</v>
      </c>
      <c r="D589" s="13">
        <v>34033</v>
      </c>
      <c r="E589" s="13" t="s">
        <v>251</v>
      </c>
      <c r="F589" s="13">
        <v>65498</v>
      </c>
      <c r="G589" s="13" t="s">
        <v>280</v>
      </c>
      <c r="H589" s="13" t="s">
        <v>331</v>
      </c>
      <c r="I589" s="13" t="s">
        <v>100</v>
      </c>
      <c r="J589" s="13" t="s">
        <v>105</v>
      </c>
      <c r="K589" s="13" t="s">
        <v>387</v>
      </c>
      <c r="L589" s="4">
        <v>10566</v>
      </c>
      <c r="M589" s="4">
        <v>1002</v>
      </c>
      <c r="N589" s="14" t="s">
        <v>35</v>
      </c>
      <c r="O589" s="15" t="s">
        <v>679</v>
      </c>
      <c r="P589" s="68">
        <v>1579.5</v>
      </c>
      <c r="Q589" s="61">
        <v>2204</v>
      </c>
      <c r="R589" s="65">
        <f t="shared" si="103"/>
        <v>0.71535326086956519</v>
      </c>
      <c r="S589" s="65">
        <f t="shared" si="104"/>
        <v>0.99818840579710144</v>
      </c>
      <c r="T589" s="15">
        <v>1.7000028031089901E-3</v>
      </c>
      <c r="U589" s="15">
        <v>1.523447E-3</v>
      </c>
      <c r="V589" s="15">
        <f t="shared" si="105"/>
        <v>-1.7655580310899002E-4</v>
      </c>
      <c r="W589" s="15">
        <f t="shared" si="106"/>
        <v>-10.385618352281666</v>
      </c>
      <c r="X589" s="15">
        <v>4.580171573735471E-4</v>
      </c>
      <c r="Y589" s="15">
        <v>3.9451099999999995E-4</v>
      </c>
      <c r="Z589" s="15">
        <f t="shared" si="107"/>
        <v>-6.3506157373547148E-5</v>
      </c>
      <c r="AA589" s="16">
        <f t="shared" si="108"/>
        <v>-13.865453804769404</v>
      </c>
      <c r="AB589" s="13"/>
      <c r="AC589" s="13"/>
      <c r="AD589" s="13"/>
      <c r="AE589" s="13"/>
      <c r="AF589" s="53">
        <f t="shared" si="100"/>
        <v>0</v>
      </c>
      <c r="AG589" s="53">
        <f t="shared" si="102"/>
        <v>4.2959455535390198E-6</v>
      </c>
      <c r="AH589" s="53">
        <f t="shared" si="109"/>
        <v>4.2959455535390198E-6</v>
      </c>
      <c r="AI589" s="53" t="str">
        <f t="shared" si="110"/>
        <v>0.00</v>
      </c>
      <c r="AJ589" s="44">
        <v>221112</v>
      </c>
      <c r="AK589" s="15" t="s">
        <v>684</v>
      </c>
      <c r="AL589" s="14" t="s">
        <v>106</v>
      </c>
      <c r="AM589" s="39" t="s">
        <v>65</v>
      </c>
      <c r="AN589" s="39" t="s">
        <v>89</v>
      </c>
      <c r="AO589" s="39" t="s">
        <v>107</v>
      </c>
      <c r="AP589" s="39" t="s">
        <v>108</v>
      </c>
      <c r="AQ589" s="20"/>
      <c r="AR589" s="20"/>
      <c r="AS589" s="20"/>
      <c r="AT589" s="20"/>
      <c r="AU589" s="20"/>
      <c r="AV589" s="20"/>
      <c r="AW589" s="20"/>
      <c r="AX589" s="20"/>
      <c r="AY589" s="20"/>
      <c r="AZ589" s="20"/>
      <c r="BA589" s="20"/>
      <c r="BB589" s="20"/>
    </row>
    <row r="590" spans="1:54" ht="26.1" customHeight="1" x14ac:dyDescent="0.25">
      <c r="A590" s="21">
        <v>1309</v>
      </c>
      <c r="B590" s="39" t="s">
        <v>5</v>
      </c>
      <c r="C590" s="13" t="s">
        <v>21</v>
      </c>
      <c r="D590" s="13">
        <v>34033</v>
      </c>
      <c r="E590" s="13" t="s">
        <v>251</v>
      </c>
      <c r="F590" s="13">
        <v>65498</v>
      </c>
      <c r="G590" s="13" t="s">
        <v>280</v>
      </c>
      <c r="H590" s="13" t="s">
        <v>331</v>
      </c>
      <c r="I590" s="13" t="s">
        <v>100</v>
      </c>
      <c r="J590" s="13" t="s">
        <v>105</v>
      </c>
      <c r="K590" s="13" t="s">
        <v>387</v>
      </c>
      <c r="L590" s="4">
        <v>10566</v>
      </c>
      <c r="M590" s="4">
        <v>1002</v>
      </c>
      <c r="N590" s="14" t="s">
        <v>40</v>
      </c>
      <c r="O590" s="15" t="s">
        <v>679</v>
      </c>
      <c r="P590" s="68">
        <v>1579.5</v>
      </c>
      <c r="Q590" s="61">
        <v>2204</v>
      </c>
      <c r="R590" s="65">
        <f t="shared" si="103"/>
        <v>0.71535326086956519</v>
      </c>
      <c r="S590" s="65">
        <f t="shared" si="104"/>
        <v>0.99818840579710144</v>
      </c>
      <c r="T590" s="15">
        <v>0</v>
      </c>
      <c r="U590" s="15">
        <v>0</v>
      </c>
      <c r="V590" s="15">
        <f t="shared" si="105"/>
        <v>0</v>
      </c>
      <c r="W590" s="15" t="str">
        <f t="shared" si="106"/>
        <v>0.00</v>
      </c>
      <c r="X590" s="15">
        <v>0</v>
      </c>
      <c r="Y590" s="15">
        <v>0</v>
      </c>
      <c r="Z590" s="15">
        <f t="shared" si="107"/>
        <v>0</v>
      </c>
      <c r="AA590" s="16" t="str">
        <f t="shared" si="108"/>
        <v>0</v>
      </c>
      <c r="AB590" s="13"/>
      <c r="AC590" s="13"/>
      <c r="AD590" s="13"/>
      <c r="AE590" s="13"/>
      <c r="AF590" s="53">
        <f t="shared" si="100"/>
        <v>0</v>
      </c>
      <c r="AG590" s="53">
        <f t="shared" si="102"/>
        <v>0</v>
      </c>
      <c r="AH590" s="53">
        <f t="shared" si="109"/>
        <v>0</v>
      </c>
      <c r="AI590" s="53" t="str">
        <f t="shared" si="110"/>
        <v>0.00</v>
      </c>
      <c r="AJ590" s="44">
        <v>221112</v>
      </c>
      <c r="AK590" s="15" t="s">
        <v>684</v>
      </c>
      <c r="AL590" s="14" t="s">
        <v>106</v>
      </c>
      <c r="AM590" s="39" t="s">
        <v>65</v>
      </c>
      <c r="AN590" s="39" t="s">
        <v>89</v>
      </c>
      <c r="AO590" s="39" t="s">
        <v>107</v>
      </c>
      <c r="AP590" s="39" t="s">
        <v>108</v>
      </c>
      <c r="AQ590" s="20"/>
      <c r="AR590" s="20"/>
      <c r="AS590" s="20"/>
      <c r="AT590" s="20"/>
      <c r="AU590" s="20"/>
      <c r="AV590" s="20"/>
      <c r="AW590" s="20"/>
      <c r="AX590" s="20"/>
      <c r="AY590" s="20"/>
      <c r="AZ590" s="20"/>
      <c r="BA590" s="20"/>
      <c r="BB590" s="20"/>
    </row>
    <row r="591" spans="1:54" ht="26.1" customHeight="1" x14ac:dyDescent="0.25">
      <c r="A591" s="21">
        <v>1310</v>
      </c>
      <c r="B591" s="40" t="s">
        <v>5</v>
      </c>
      <c r="C591" s="13" t="s">
        <v>21</v>
      </c>
      <c r="D591" s="13">
        <v>34033</v>
      </c>
      <c r="E591" s="13" t="s">
        <v>251</v>
      </c>
      <c r="F591" s="13">
        <v>65498</v>
      </c>
      <c r="G591" s="13" t="s">
        <v>280</v>
      </c>
      <c r="H591" s="13" t="s">
        <v>331</v>
      </c>
      <c r="I591" s="13" t="s">
        <v>100</v>
      </c>
      <c r="J591" s="13" t="s">
        <v>105</v>
      </c>
      <c r="K591" s="13" t="s">
        <v>387</v>
      </c>
      <c r="L591" s="4">
        <v>10566</v>
      </c>
      <c r="M591" s="4">
        <v>1002</v>
      </c>
      <c r="N591" s="13" t="s">
        <v>36</v>
      </c>
      <c r="O591" s="15" t="s">
        <v>679</v>
      </c>
      <c r="P591" s="68">
        <v>1579.5</v>
      </c>
      <c r="Q591" s="61">
        <v>2204</v>
      </c>
      <c r="R591" s="65">
        <f t="shared" si="103"/>
        <v>0.71535326086956519</v>
      </c>
      <c r="S591" s="65">
        <f t="shared" si="104"/>
        <v>0.99818840579710144</v>
      </c>
      <c r="T591" s="15">
        <v>0.11420589810517801</v>
      </c>
      <c r="U591" s="15">
        <v>0.102451508</v>
      </c>
      <c r="V591" s="15">
        <f t="shared" si="105"/>
        <v>-1.1754390105178009E-2</v>
      </c>
      <c r="W591" s="15">
        <f t="shared" si="106"/>
        <v>-10.292279383287887</v>
      </c>
      <c r="X591" s="15">
        <v>2.9268449603735529E-2</v>
      </c>
      <c r="Y591" s="15">
        <v>2.5212763999999999E-2</v>
      </c>
      <c r="Z591" s="15">
        <f t="shared" si="107"/>
        <v>-4.0556856037355302E-3</v>
      </c>
      <c r="AA591" s="16">
        <f t="shared" si="108"/>
        <v>-13.856851519794555</v>
      </c>
      <c r="AB591" s="13"/>
      <c r="AC591" s="13"/>
      <c r="AD591" s="13"/>
      <c r="AE591" s="13"/>
      <c r="AF591" s="53">
        <f t="shared" si="100"/>
        <v>0</v>
      </c>
      <c r="AG591" s="53">
        <f t="shared" si="102"/>
        <v>2.7454915426497277E-4</v>
      </c>
      <c r="AH591" s="53">
        <f t="shared" si="109"/>
        <v>2.7454915426497277E-4</v>
      </c>
      <c r="AI591" s="53" t="str">
        <f t="shared" si="110"/>
        <v>0.00</v>
      </c>
      <c r="AJ591" s="44">
        <v>221112</v>
      </c>
      <c r="AK591" s="15" t="s">
        <v>684</v>
      </c>
      <c r="AL591" s="14" t="s">
        <v>106</v>
      </c>
      <c r="AM591" s="39" t="s">
        <v>65</v>
      </c>
      <c r="AN591" s="39" t="s">
        <v>89</v>
      </c>
      <c r="AO591" s="39" t="s">
        <v>107</v>
      </c>
      <c r="AP591" s="39" t="s">
        <v>108</v>
      </c>
      <c r="AQ591" s="59"/>
      <c r="AR591" s="20"/>
      <c r="AS591" s="20"/>
      <c r="AT591" s="20"/>
      <c r="AU591" s="20"/>
      <c r="AV591" s="20"/>
      <c r="AW591" s="20"/>
      <c r="AX591" s="20"/>
      <c r="AY591" s="20"/>
      <c r="AZ591" s="20"/>
      <c r="BA591" s="20"/>
      <c r="BB591" s="20"/>
    </row>
    <row r="592" spans="1:54" ht="26.1" customHeight="1" x14ac:dyDescent="0.25">
      <c r="A592" s="21">
        <v>1311</v>
      </c>
      <c r="B592" s="39" t="s">
        <v>5</v>
      </c>
      <c r="C592" s="13" t="s">
        <v>21</v>
      </c>
      <c r="D592" s="13">
        <v>34033</v>
      </c>
      <c r="E592" s="13" t="s">
        <v>251</v>
      </c>
      <c r="F592" s="13">
        <v>65498</v>
      </c>
      <c r="G592" s="13" t="s">
        <v>280</v>
      </c>
      <c r="H592" s="13" t="s">
        <v>331</v>
      </c>
      <c r="I592" s="13" t="s">
        <v>100</v>
      </c>
      <c r="J592" s="13" t="s">
        <v>105</v>
      </c>
      <c r="K592" s="13" t="s">
        <v>387</v>
      </c>
      <c r="L592" s="4">
        <v>10566</v>
      </c>
      <c r="M592" s="4">
        <v>1002</v>
      </c>
      <c r="N592" s="14" t="s">
        <v>38</v>
      </c>
      <c r="O592" s="15" t="s">
        <v>679</v>
      </c>
      <c r="P592" s="68">
        <v>1579.5</v>
      </c>
      <c r="Q592" s="61">
        <v>2204</v>
      </c>
      <c r="R592" s="65">
        <f t="shared" si="103"/>
        <v>0.71535326086956519</v>
      </c>
      <c r="S592" s="65">
        <f t="shared" si="104"/>
        <v>0.99818840579710144</v>
      </c>
      <c r="T592" s="15">
        <v>7.7924052093963298E-3</v>
      </c>
      <c r="U592" s="15">
        <v>6.983118E-3</v>
      </c>
      <c r="V592" s="15">
        <f t="shared" si="105"/>
        <v>-8.0928720939632982E-4</v>
      </c>
      <c r="W592" s="15">
        <f t="shared" si="106"/>
        <v>-10.385589399540795</v>
      </c>
      <c r="X592" s="15">
        <v>2.0994408224406383E-3</v>
      </c>
      <c r="Y592" s="15">
        <v>1.8085239999999999E-3</v>
      </c>
      <c r="Z592" s="15">
        <f t="shared" si="107"/>
        <v>-2.9091682244063838E-4</v>
      </c>
      <c r="AA592" s="16">
        <f t="shared" si="108"/>
        <v>-13.856871759902347</v>
      </c>
      <c r="AB592" s="13"/>
      <c r="AC592" s="13"/>
      <c r="AD592" s="13"/>
      <c r="AE592" s="13"/>
      <c r="AF592" s="53">
        <f t="shared" si="100"/>
        <v>0</v>
      </c>
      <c r="AG592" s="53">
        <f t="shared" si="102"/>
        <v>1.9693546279491832E-5</v>
      </c>
      <c r="AH592" s="53">
        <f t="shared" si="109"/>
        <v>1.9693546279491832E-5</v>
      </c>
      <c r="AI592" s="53" t="str">
        <f t="shared" si="110"/>
        <v>0.00</v>
      </c>
      <c r="AJ592" s="44">
        <v>221112</v>
      </c>
      <c r="AK592" s="15" t="s">
        <v>684</v>
      </c>
      <c r="AL592" s="14" t="s">
        <v>106</v>
      </c>
      <c r="AM592" s="39" t="s">
        <v>65</v>
      </c>
      <c r="AN592" s="39" t="s">
        <v>89</v>
      </c>
      <c r="AO592" s="39" t="s">
        <v>107</v>
      </c>
      <c r="AP592" s="39" t="s">
        <v>108</v>
      </c>
      <c r="AQ592" s="20"/>
      <c r="AR592" s="20"/>
      <c r="AS592" s="20"/>
      <c r="AT592" s="20"/>
      <c r="AU592" s="20"/>
      <c r="AV592" s="20"/>
      <c r="AW592" s="20"/>
      <c r="AX592" s="20"/>
      <c r="AY592" s="20"/>
      <c r="AZ592" s="20"/>
      <c r="BA592" s="20"/>
      <c r="BB592" s="20"/>
    </row>
    <row r="593" spans="1:54" ht="26.1" customHeight="1" x14ac:dyDescent="0.25">
      <c r="A593" s="21">
        <v>1312</v>
      </c>
      <c r="B593" s="39" t="s">
        <v>5</v>
      </c>
      <c r="C593" s="13" t="s">
        <v>21</v>
      </c>
      <c r="D593" s="13">
        <v>34033</v>
      </c>
      <c r="E593" s="13" t="s">
        <v>251</v>
      </c>
      <c r="F593" s="13">
        <v>65498</v>
      </c>
      <c r="G593" s="13" t="s">
        <v>280</v>
      </c>
      <c r="H593" s="13" t="s">
        <v>331</v>
      </c>
      <c r="I593" s="13" t="s">
        <v>100</v>
      </c>
      <c r="J593" s="13" t="s">
        <v>105</v>
      </c>
      <c r="K593" s="13" t="s">
        <v>387</v>
      </c>
      <c r="L593" s="4">
        <v>10566</v>
      </c>
      <c r="M593" s="4">
        <v>1002</v>
      </c>
      <c r="N593" s="14" t="s">
        <v>39</v>
      </c>
      <c r="O593" s="15" t="s">
        <v>679</v>
      </c>
      <c r="P593" s="68">
        <v>1579.5</v>
      </c>
      <c r="Q593" s="61">
        <v>2204</v>
      </c>
      <c r="R593" s="65">
        <f t="shared" si="103"/>
        <v>0.71535326086956519</v>
      </c>
      <c r="S593" s="65">
        <f t="shared" si="104"/>
        <v>0.99818840579710144</v>
      </c>
      <c r="T593" s="15">
        <v>7.71795547809641E-3</v>
      </c>
      <c r="U593" s="15">
        <v>6.9163999999999996E-3</v>
      </c>
      <c r="V593" s="15">
        <f t="shared" si="105"/>
        <v>-8.0155547809641035E-4</v>
      </c>
      <c r="W593" s="15">
        <f t="shared" si="106"/>
        <v>-10.385593443383137</v>
      </c>
      <c r="X593" s="15">
        <v>2.079382470633888E-3</v>
      </c>
      <c r="Y593" s="15">
        <v>1.791246E-3</v>
      </c>
      <c r="Z593" s="15">
        <f t="shared" si="107"/>
        <v>-2.8813647063388802E-4</v>
      </c>
      <c r="AA593" s="16">
        <f t="shared" si="108"/>
        <v>-13.856828876029297</v>
      </c>
      <c r="AB593" s="13"/>
      <c r="AC593" s="13"/>
      <c r="AD593" s="13"/>
      <c r="AE593" s="13"/>
      <c r="AF593" s="53">
        <f t="shared" si="100"/>
        <v>0</v>
      </c>
      <c r="AG593" s="53">
        <f t="shared" si="102"/>
        <v>1.9505401088929221E-5</v>
      </c>
      <c r="AH593" s="53">
        <f t="shared" si="109"/>
        <v>1.9505401088929221E-5</v>
      </c>
      <c r="AI593" s="53" t="str">
        <f t="shared" si="110"/>
        <v>0.00</v>
      </c>
      <c r="AJ593" s="44">
        <v>221112</v>
      </c>
      <c r="AK593" s="15" t="s">
        <v>684</v>
      </c>
      <c r="AL593" s="14" t="s">
        <v>106</v>
      </c>
      <c r="AM593" s="39" t="s">
        <v>65</v>
      </c>
      <c r="AN593" s="39" t="s">
        <v>89</v>
      </c>
      <c r="AO593" s="39" t="s">
        <v>107</v>
      </c>
      <c r="AP593" s="39" t="s">
        <v>108</v>
      </c>
      <c r="AQ593" s="20"/>
      <c r="AR593" s="20"/>
      <c r="AS593" s="20"/>
      <c r="AT593" s="20"/>
      <c r="AU593" s="20"/>
      <c r="AV593" s="20"/>
      <c r="AW593" s="20"/>
      <c r="AX593" s="20"/>
      <c r="AY593" s="20"/>
      <c r="AZ593" s="20"/>
      <c r="BA593" s="20"/>
      <c r="BB593" s="20"/>
    </row>
    <row r="594" spans="1:54" ht="26.1" customHeight="1" x14ac:dyDescent="0.25">
      <c r="A594" s="21">
        <v>1313</v>
      </c>
      <c r="B594" s="39" t="s">
        <v>5</v>
      </c>
      <c r="C594" s="13" t="s">
        <v>21</v>
      </c>
      <c r="D594" s="13">
        <v>34033</v>
      </c>
      <c r="E594" s="13" t="s">
        <v>251</v>
      </c>
      <c r="F594" s="13">
        <v>65498</v>
      </c>
      <c r="G594" s="13" t="s">
        <v>280</v>
      </c>
      <c r="H594" s="13" t="s">
        <v>331</v>
      </c>
      <c r="I594" s="13" t="s">
        <v>100</v>
      </c>
      <c r="J594" s="13" t="s">
        <v>105</v>
      </c>
      <c r="K594" s="13" t="s">
        <v>387</v>
      </c>
      <c r="L594" s="4">
        <v>10566</v>
      </c>
      <c r="M594" s="4">
        <v>1002</v>
      </c>
      <c r="N594" s="14" t="s">
        <v>37</v>
      </c>
      <c r="O594" s="15" t="s">
        <v>679</v>
      </c>
      <c r="P594" s="68">
        <v>1579.5</v>
      </c>
      <c r="Q594" s="61">
        <v>2204</v>
      </c>
      <c r="R594" s="65">
        <f t="shared" si="103"/>
        <v>0.71535326086956519</v>
      </c>
      <c r="S594" s="65">
        <f t="shared" si="104"/>
        <v>0.99818840579710144</v>
      </c>
      <c r="T594" s="15">
        <v>0.118733599999945</v>
      </c>
      <c r="U594" s="15">
        <v>0.106402411</v>
      </c>
      <c r="V594" s="15">
        <f t="shared" si="105"/>
        <v>-1.2331188999944995E-2</v>
      </c>
      <c r="W594" s="15">
        <f t="shared" si="106"/>
        <v>-10.385593462971482</v>
      </c>
      <c r="X594" s="15">
        <v>3.1989374286470293E-2</v>
      </c>
      <c r="Y594" s="15">
        <v>2.7556654E-2</v>
      </c>
      <c r="Z594" s="15">
        <f t="shared" si="107"/>
        <v>-4.432720286470293E-3</v>
      </c>
      <c r="AA594" s="16">
        <f t="shared" si="108"/>
        <v>-13.856852112124884</v>
      </c>
      <c r="AB594" s="13"/>
      <c r="AC594" s="13"/>
      <c r="AD594" s="13"/>
      <c r="AE594" s="13"/>
      <c r="AF594" s="53">
        <f t="shared" si="100"/>
        <v>0</v>
      </c>
      <c r="AG594" s="53">
        <f t="shared" si="102"/>
        <v>3.0007245735027226E-4</v>
      </c>
      <c r="AH594" s="53">
        <f t="shared" si="109"/>
        <v>3.0007245735027226E-4</v>
      </c>
      <c r="AI594" s="53" t="str">
        <f t="shared" si="110"/>
        <v>0.00</v>
      </c>
      <c r="AJ594" s="44">
        <v>221112</v>
      </c>
      <c r="AK594" s="15" t="s">
        <v>684</v>
      </c>
      <c r="AL594" s="14" t="s">
        <v>106</v>
      </c>
      <c r="AM594" s="39" t="s">
        <v>65</v>
      </c>
      <c r="AN594" s="39" t="s">
        <v>89</v>
      </c>
      <c r="AO594" s="39" t="s">
        <v>107</v>
      </c>
      <c r="AP594" s="39" t="s">
        <v>108</v>
      </c>
      <c r="AQ594" s="20"/>
      <c r="AR594" s="20"/>
      <c r="AS594" s="20"/>
      <c r="AT594" s="20"/>
      <c r="AU594" s="20"/>
      <c r="AV594" s="20"/>
      <c r="AW594" s="20"/>
      <c r="AX594" s="20"/>
      <c r="AY594" s="20"/>
      <c r="AZ594" s="20"/>
      <c r="BA594" s="20"/>
      <c r="BB594" s="20"/>
    </row>
    <row r="595" spans="1:54" ht="26.1" customHeight="1" x14ac:dyDescent="0.25">
      <c r="A595" s="21">
        <v>1314</v>
      </c>
      <c r="B595" s="39" t="s">
        <v>5</v>
      </c>
      <c r="C595" s="13" t="s">
        <v>21</v>
      </c>
      <c r="D595" s="13">
        <v>34033</v>
      </c>
      <c r="E595" s="13" t="s">
        <v>251</v>
      </c>
      <c r="F595" s="13">
        <v>65498</v>
      </c>
      <c r="G595" s="13" t="s">
        <v>280</v>
      </c>
      <c r="H595" s="13" t="s">
        <v>331</v>
      </c>
      <c r="I595" s="13" t="s">
        <v>100</v>
      </c>
      <c r="J595" s="13" t="s">
        <v>105</v>
      </c>
      <c r="K595" s="13" t="s">
        <v>387</v>
      </c>
      <c r="L595" s="4">
        <v>10566</v>
      </c>
      <c r="M595" s="4">
        <v>1002</v>
      </c>
      <c r="N595" s="14" t="s">
        <v>34</v>
      </c>
      <c r="O595" s="15" t="s">
        <v>679</v>
      </c>
      <c r="P595" s="68">
        <v>1579.5</v>
      </c>
      <c r="Q595" s="61">
        <v>2204</v>
      </c>
      <c r="R595" s="65">
        <f t="shared" si="103"/>
        <v>0.71535326086956519</v>
      </c>
      <c r="S595" s="65">
        <f t="shared" si="104"/>
        <v>0.99818840579710144</v>
      </c>
      <c r="T595" s="15">
        <v>8.1894704429961497E-4</v>
      </c>
      <c r="U595" s="15">
        <v>7.3389500000000003E-4</v>
      </c>
      <c r="V595" s="15">
        <f t="shared" si="105"/>
        <v>-8.5052044299614932E-5</v>
      </c>
      <c r="W595" s="15">
        <f t="shared" si="106"/>
        <v>-10.385536511991893</v>
      </c>
      <c r="X595" s="15">
        <v>2.206418698743339E-4</v>
      </c>
      <c r="Y595" s="15">
        <v>1.9000000000000001E-4</v>
      </c>
      <c r="Z595" s="15">
        <f t="shared" si="107"/>
        <v>-3.0641869874333894E-5</v>
      </c>
      <c r="AA595" s="16">
        <f t="shared" si="108"/>
        <v>-13.887604329942411</v>
      </c>
      <c r="AB595" s="13"/>
      <c r="AC595" s="13"/>
      <c r="AD595" s="13"/>
      <c r="AE595" s="13"/>
      <c r="AF595" s="53">
        <f t="shared" si="100"/>
        <v>0</v>
      </c>
      <c r="AG595" s="53">
        <f t="shared" si="102"/>
        <v>2.0689655172413792E-6</v>
      </c>
      <c r="AH595" s="53">
        <f t="shared" si="109"/>
        <v>2.0689655172413792E-6</v>
      </c>
      <c r="AI595" s="53" t="str">
        <f t="shared" si="110"/>
        <v>0.00</v>
      </c>
      <c r="AJ595" s="44">
        <v>221112</v>
      </c>
      <c r="AK595" s="15" t="s">
        <v>684</v>
      </c>
      <c r="AL595" s="14" t="s">
        <v>106</v>
      </c>
      <c r="AM595" s="39" t="s">
        <v>65</v>
      </c>
      <c r="AN595" s="39" t="s">
        <v>89</v>
      </c>
      <c r="AO595" s="39" t="s">
        <v>107</v>
      </c>
      <c r="AP595" s="39" t="s">
        <v>108</v>
      </c>
      <c r="AQ595" s="20"/>
      <c r="AR595" s="20"/>
      <c r="AS595" s="20"/>
      <c r="AT595" s="20"/>
      <c r="AU595" s="20"/>
      <c r="AV595" s="20"/>
      <c r="AW595" s="20"/>
      <c r="AX595" s="20"/>
      <c r="AY595" s="20"/>
      <c r="AZ595" s="20"/>
      <c r="BA595" s="20"/>
      <c r="BB595" s="20"/>
    </row>
    <row r="596" spans="1:54" ht="26.1" customHeight="1" x14ac:dyDescent="0.25">
      <c r="A596" s="21">
        <v>1</v>
      </c>
      <c r="B596" s="39" t="s">
        <v>15</v>
      </c>
      <c r="C596" s="13" t="s">
        <v>261</v>
      </c>
      <c r="D596" s="13">
        <v>34029</v>
      </c>
      <c r="E596" s="13" t="s">
        <v>251</v>
      </c>
      <c r="F596" s="13">
        <v>78932</v>
      </c>
      <c r="G596" s="13" t="s">
        <v>271</v>
      </c>
      <c r="H596" s="13" t="s">
        <v>276</v>
      </c>
      <c r="I596" s="13" t="s">
        <v>110</v>
      </c>
      <c r="J596" s="13" t="s">
        <v>111</v>
      </c>
      <c r="K596" s="13" t="s">
        <v>389</v>
      </c>
      <c r="L596" s="4">
        <v>2380</v>
      </c>
      <c r="M596" s="4">
        <v>2001</v>
      </c>
      <c r="N596" s="14" t="s">
        <v>40</v>
      </c>
      <c r="O596" s="15" t="s">
        <v>679</v>
      </c>
      <c r="P596" s="68">
        <v>25</v>
      </c>
      <c r="Q596" s="61">
        <v>0</v>
      </c>
      <c r="R596" s="65">
        <f t="shared" si="103"/>
        <v>1.1322463768115942E-2</v>
      </c>
      <c r="S596" s="65">
        <f t="shared" si="104"/>
        <v>0</v>
      </c>
      <c r="T596" s="15">
        <v>0.22323047982611299</v>
      </c>
      <c r="U596" s="15">
        <v>0</v>
      </c>
      <c r="V596" s="15">
        <f t="shared" si="105"/>
        <v>-0.22323047982611299</v>
      </c>
      <c r="W596" s="15">
        <f t="shared" si="106"/>
        <v>-100</v>
      </c>
      <c r="X596" s="15">
        <v>0.11827921318474752</v>
      </c>
      <c r="Y596" s="15">
        <v>0</v>
      </c>
      <c r="Z596" s="15">
        <f t="shared" si="107"/>
        <v>-0.11827921318474752</v>
      </c>
      <c r="AA596" s="16">
        <f t="shared" si="108"/>
        <v>-100</v>
      </c>
      <c r="AB596" s="13">
        <v>0.23</v>
      </c>
      <c r="AC596" s="13">
        <v>0</v>
      </c>
      <c r="AD596" s="13">
        <v>0</v>
      </c>
      <c r="AE596" s="13">
        <v>0</v>
      </c>
      <c r="AF596" s="53">
        <f t="shared" si="100"/>
        <v>0</v>
      </c>
      <c r="AG596" s="53" t="str">
        <f t="shared" si="102"/>
        <v>0.00</v>
      </c>
      <c r="AH596" s="53">
        <f t="shared" si="109"/>
        <v>0</v>
      </c>
      <c r="AI596" s="53" t="str">
        <f t="shared" si="110"/>
        <v>0.00</v>
      </c>
      <c r="AJ596" s="44">
        <v>221112</v>
      </c>
      <c r="AK596" s="15" t="s">
        <v>682</v>
      </c>
      <c r="AL596" s="14" t="s">
        <v>112</v>
      </c>
      <c r="AM596" s="39" t="s">
        <v>58</v>
      </c>
      <c r="AN596" s="39" t="s">
        <v>113</v>
      </c>
      <c r="AO596" s="39" t="s">
        <v>77</v>
      </c>
      <c r="AP596" s="39" t="s">
        <v>61</v>
      </c>
      <c r="AQ596" s="20"/>
      <c r="AR596" s="20"/>
      <c r="AS596" s="20"/>
      <c r="AT596" s="20"/>
      <c r="AU596" s="20"/>
      <c r="AV596" s="20"/>
      <c r="AW596" s="20"/>
      <c r="AX596" s="20"/>
      <c r="AY596" s="20"/>
      <c r="AZ596" s="20"/>
      <c r="BA596" s="20"/>
      <c r="BB596" s="20"/>
    </row>
    <row r="597" spans="1:54" ht="26.1" customHeight="1" x14ac:dyDescent="0.25">
      <c r="A597" s="21">
        <v>2</v>
      </c>
      <c r="B597" s="39" t="s">
        <v>15</v>
      </c>
      <c r="C597" s="13" t="s">
        <v>261</v>
      </c>
      <c r="D597" s="13">
        <v>34029</v>
      </c>
      <c r="E597" s="13" t="s">
        <v>251</v>
      </c>
      <c r="F597" s="13">
        <v>78932</v>
      </c>
      <c r="G597" s="13" t="s">
        <v>271</v>
      </c>
      <c r="H597" s="13" t="s">
        <v>276</v>
      </c>
      <c r="I597" s="13" t="s">
        <v>110</v>
      </c>
      <c r="J597" s="13" t="s">
        <v>111</v>
      </c>
      <c r="K597" s="13" t="s">
        <v>389</v>
      </c>
      <c r="L597" s="4">
        <v>2380</v>
      </c>
      <c r="M597" s="4">
        <v>2001</v>
      </c>
      <c r="N597" s="14" t="s">
        <v>38</v>
      </c>
      <c r="O597" s="15" t="s">
        <v>679</v>
      </c>
      <c r="P597" s="68">
        <v>25</v>
      </c>
      <c r="Q597" s="61">
        <v>0</v>
      </c>
      <c r="R597" s="65">
        <f t="shared" si="103"/>
        <v>1.1322463768115942E-2</v>
      </c>
      <c r="S597" s="65">
        <f t="shared" si="104"/>
        <v>0</v>
      </c>
      <c r="T597" s="15">
        <v>5.46368307266712E-2</v>
      </c>
      <c r="U597" s="15">
        <v>0</v>
      </c>
      <c r="V597" s="15">
        <f t="shared" si="105"/>
        <v>-5.46368307266712E-2</v>
      </c>
      <c r="W597" s="15">
        <f t="shared" si="106"/>
        <v>-100</v>
      </c>
      <c r="X597" s="15">
        <v>2.8949457772490621E-2</v>
      </c>
      <c r="Y597" s="15">
        <v>0</v>
      </c>
      <c r="Z597" s="15">
        <f t="shared" si="107"/>
        <v>-2.8949457772490621E-2</v>
      </c>
      <c r="AA597" s="16">
        <f t="shared" si="108"/>
        <v>-100</v>
      </c>
      <c r="AB597" s="13">
        <v>0.06</v>
      </c>
      <c r="AC597" s="13">
        <v>0</v>
      </c>
      <c r="AD597" s="13">
        <v>0</v>
      </c>
      <c r="AE597" s="13">
        <v>0</v>
      </c>
      <c r="AF597" s="53">
        <f t="shared" si="100"/>
        <v>0</v>
      </c>
      <c r="AG597" s="53" t="str">
        <f t="shared" si="102"/>
        <v>0.00</v>
      </c>
      <c r="AH597" s="53">
        <f t="shared" si="109"/>
        <v>0</v>
      </c>
      <c r="AI597" s="53" t="str">
        <f t="shared" si="110"/>
        <v>0.00</v>
      </c>
      <c r="AJ597" s="44">
        <v>221112</v>
      </c>
      <c r="AK597" s="15" t="s">
        <v>682</v>
      </c>
      <c r="AL597" s="14" t="s">
        <v>112</v>
      </c>
      <c r="AM597" s="39" t="s">
        <v>58</v>
      </c>
      <c r="AN597" s="39" t="s">
        <v>113</v>
      </c>
      <c r="AO597" s="39" t="s">
        <v>77</v>
      </c>
      <c r="AP597" s="39" t="s">
        <v>61</v>
      </c>
      <c r="AQ597" s="20"/>
      <c r="AR597" s="20"/>
      <c r="AS597" s="20"/>
      <c r="AT597" s="20"/>
      <c r="AU597" s="20"/>
      <c r="AV597" s="20"/>
      <c r="AW597" s="20"/>
      <c r="AX597" s="20"/>
      <c r="AY597" s="20"/>
      <c r="AZ597" s="20"/>
      <c r="BA597" s="20"/>
      <c r="BB597" s="20"/>
    </row>
    <row r="598" spans="1:54" ht="26.1" customHeight="1" x14ac:dyDescent="0.25">
      <c r="A598" s="21">
        <v>3</v>
      </c>
      <c r="B598" s="39" t="s">
        <v>15</v>
      </c>
      <c r="C598" s="13" t="s">
        <v>261</v>
      </c>
      <c r="D598" s="13">
        <v>34029</v>
      </c>
      <c r="E598" s="13" t="s">
        <v>251</v>
      </c>
      <c r="F598" s="13">
        <v>78932</v>
      </c>
      <c r="G598" s="13" t="s">
        <v>271</v>
      </c>
      <c r="H598" s="13" t="s">
        <v>276</v>
      </c>
      <c r="I598" s="13" t="s">
        <v>110</v>
      </c>
      <c r="J598" s="13" t="s">
        <v>111</v>
      </c>
      <c r="K598" s="13" t="s">
        <v>389</v>
      </c>
      <c r="L598" s="4">
        <v>2380</v>
      </c>
      <c r="M598" s="4">
        <v>2001</v>
      </c>
      <c r="N598" s="14" t="s">
        <v>39</v>
      </c>
      <c r="O598" s="15" t="s">
        <v>679</v>
      </c>
      <c r="P598" s="68">
        <v>25</v>
      </c>
      <c r="Q598" s="61">
        <v>0</v>
      </c>
      <c r="R598" s="65">
        <f t="shared" si="103"/>
        <v>1.1322463768115942E-2</v>
      </c>
      <c r="S598" s="65">
        <f t="shared" si="104"/>
        <v>0</v>
      </c>
      <c r="T598" s="15">
        <v>5.46368307266712E-2</v>
      </c>
      <c r="U598" s="15">
        <v>0</v>
      </c>
      <c r="V598" s="15">
        <f t="shared" si="105"/>
        <v>-5.46368307266712E-2</v>
      </c>
      <c r="W598" s="15">
        <f t="shared" si="106"/>
        <v>-100</v>
      </c>
      <c r="X598" s="15">
        <v>2.8949457772490621E-2</v>
      </c>
      <c r="Y598" s="15">
        <v>0</v>
      </c>
      <c r="Z598" s="15">
        <f t="shared" si="107"/>
        <v>-2.8949457772490621E-2</v>
      </c>
      <c r="AA598" s="16">
        <f t="shared" si="108"/>
        <v>-100</v>
      </c>
      <c r="AB598" s="13">
        <v>0.06</v>
      </c>
      <c r="AC598" s="13">
        <v>0</v>
      </c>
      <c r="AD598" s="13">
        <v>0</v>
      </c>
      <c r="AE598" s="13">
        <v>0</v>
      </c>
      <c r="AF598" s="53">
        <f t="shared" si="100"/>
        <v>0</v>
      </c>
      <c r="AG598" s="53" t="str">
        <f t="shared" si="102"/>
        <v>0.00</v>
      </c>
      <c r="AH598" s="53">
        <f t="shared" si="109"/>
        <v>0</v>
      </c>
      <c r="AI598" s="53" t="str">
        <f t="shared" si="110"/>
        <v>0.00</v>
      </c>
      <c r="AJ598" s="44">
        <v>221112</v>
      </c>
      <c r="AK598" s="15" t="s">
        <v>682</v>
      </c>
      <c r="AL598" s="14" t="s">
        <v>112</v>
      </c>
      <c r="AM598" s="39" t="s">
        <v>58</v>
      </c>
      <c r="AN598" s="39" t="s">
        <v>113</v>
      </c>
      <c r="AO598" s="39" t="s">
        <v>77</v>
      </c>
      <c r="AP598" s="39" t="s">
        <v>61</v>
      </c>
      <c r="AQ598" s="20"/>
      <c r="AR598" s="20"/>
      <c r="AS598" s="20"/>
      <c r="AT598" s="20"/>
      <c r="AU598" s="20"/>
      <c r="AV598" s="20"/>
      <c r="AW598" s="20"/>
      <c r="AX598" s="20"/>
      <c r="AY598" s="20"/>
      <c r="AZ598" s="20"/>
      <c r="BA598" s="20"/>
      <c r="BB598" s="20"/>
    </row>
    <row r="599" spans="1:54" ht="26.1" customHeight="1" x14ac:dyDescent="0.25">
      <c r="A599" s="21">
        <v>4</v>
      </c>
      <c r="B599" s="39" t="s">
        <v>15</v>
      </c>
      <c r="C599" s="13" t="s">
        <v>261</v>
      </c>
      <c r="D599" s="13">
        <v>34029</v>
      </c>
      <c r="E599" s="13" t="s">
        <v>251</v>
      </c>
      <c r="F599" s="13">
        <v>78932</v>
      </c>
      <c r="G599" s="13" t="s">
        <v>271</v>
      </c>
      <c r="H599" s="13" t="s">
        <v>276</v>
      </c>
      <c r="I599" s="13" t="s">
        <v>110</v>
      </c>
      <c r="J599" s="13" t="s">
        <v>111</v>
      </c>
      <c r="K599" s="13" t="s">
        <v>389</v>
      </c>
      <c r="L599" s="4">
        <v>2380</v>
      </c>
      <c r="M599" s="4">
        <v>2001</v>
      </c>
      <c r="N599" s="14" t="s">
        <v>37</v>
      </c>
      <c r="O599" s="15" t="s">
        <v>679</v>
      </c>
      <c r="P599" s="68">
        <v>25</v>
      </c>
      <c r="Q599" s="61">
        <v>0</v>
      </c>
      <c r="R599" s="65">
        <f t="shared" si="103"/>
        <v>1.1322463768115942E-2</v>
      </c>
      <c r="S599" s="65">
        <f t="shared" si="104"/>
        <v>0</v>
      </c>
      <c r="T599" s="15">
        <v>0.243833742604294</v>
      </c>
      <c r="U599" s="15">
        <v>0</v>
      </c>
      <c r="V599" s="15">
        <f t="shared" si="105"/>
        <v>-0.243833742604294</v>
      </c>
      <c r="W599" s="15">
        <f t="shared" si="106"/>
        <v>-100</v>
      </c>
      <c r="X599" s="15">
        <v>0.1291959021258719</v>
      </c>
      <c r="Y599" s="15">
        <v>0</v>
      </c>
      <c r="Z599" s="15">
        <f t="shared" si="107"/>
        <v>-0.1291959021258719</v>
      </c>
      <c r="AA599" s="16">
        <f t="shared" si="108"/>
        <v>-100</v>
      </c>
      <c r="AB599" s="13">
        <v>0.09</v>
      </c>
      <c r="AC599" s="13">
        <v>0</v>
      </c>
      <c r="AD599" s="13">
        <v>0</v>
      </c>
      <c r="AE599" s="13">
        <v>0</v>
      </c>
      <c r="AF599" s="53">
        <f t="shared" si="100"/>
        <v>0</v>
      </c>
      <c r="AG599" s="53" t="str">
        <f t="shared" si="102"/>
        <v>0.00</v>
      </c>
      <c r="AH599" s="53">
        <f t="shared" si="109"/>
        <v>0</v>
      </c>
      <c r="AI599" s="53" t="str">
        <f t="shared" si="110"/>
        <v>0.00</v>
      </c>
      <c r="AJ599" s="44">
        <v>221112</v>
      </c>
      <c r="AK599" s="15" t="s">
        <v>682</v>
      </c>
      <c r="AL599" s="14" t="s">
        <v>112</v>
      </c>
      <c r="AM599" s="39" t="s">
        <v>58</v>
      </c>
      <c r="AN599" s="39" t="s">
        <v>113</v>
      </c>
      <c r="AO599" s="39" t="s">
        <v>77</v>
      </c>
      <c r="AP599" s="39" t="s">
        <v>61</v>
      </c>
      <c r="AQ599" s="20"/>
      <c r="AR599" s="20"/>
      <c r="AS599" s="20"/>
      <c r="AT599" s="20"/>
      <c r="AU599" s="20"/>
      <c r="AV599" s="20"/>
      <c r="AW599" s="20"/>
      <c r="AX599" s="20"/>
      <c r="AY599" s="20"/>
      <c r="AZ599" s="20"/>
      <c r="BA599" s="20"/>
      <c r="BB599" s="20"/>
    </row>
    <row r="600" spans="1:54" ht="26.1" customHeight="1" x14ac:dyDescent="0.25">
      <c r="A600" s="21">
        <v>1553</v>
      </c>
      <c r="B600" s="39" t="s">
        <v>15</v>
      </c>
      <c r="C600" s="13" t="s">
        <v>261</v>
      </c>
      <c r="D600" s="13">
        <v>34029</v>
      </c>
      <c r="E600" s="13" t="s">
        <v>251</v>
      </c>
      <c r="F600" s="13">
        <v>78932</v>
      </c>
      <c r="G600" s="13" t="s">
        <v>271</v>
      </c>
      <c r="H600" s="13" t="s">
        <v>276</v>
      </c>
      <c r="I600" s="13" t="s">
        <v>110</v>
      </c>
      <c r="J600" s="13" t="s">
        <v>111</v>
      </c>
      <c r="K600" s="13" t="s">
        <v>389</v>
      </c>
      <c r="L600" s="4">
        <v>2380</v>
      </c>
      <c r="M600" s="4">
        <v>2001</v>
      </c>
      <c r="N600" s="14" t="s">
        <v>34</v>
      </c>
      <c r="O600" s="15" t="s">
        <v>679</v>
      </c>
      <c r="P600" s="68">
        <v>25</v>
      </c>
      <c r="Q600" s="61">
        <v>0</v>
      </c>
      <c r="R600" s="65">
        <f t="shared" si="103"/>
        <v>1.1322463768115942E-2</v>
      </c>
      <c r="S600" s="65">
        <f t="shared" si="104"/>
        <v>0</v>
      </c>
      <c r="T600" s="15">
        <v>1.8955635150069601E-3</v>
      </c>
      <c r="U600" s="15">
        <v>0</v>
      </c>
      <c r="V600" s="15">
        <f t="shared" si="105"/>
        <v>-1.8955635150069601E-3</v>
      </c>
      <c r="W600" s="15">
        <f t="shared" si="106"/>
        <v>-100</v>
      </c>
      <c r="X600" s="15">
        <v>1.004368943127227E-3</v>
      </c>
      <c r="Y600" s="15">
        <v>0</v>
      </c>
      <c r="Z600" s="15">
        <f t="shared" si="107"/>
        <v>-1.004368943127227E-3</v>
      </c>
      <c r="AA600" s="16">
        <f t="shared" si="108"/>
        <v>-100</v>
      </c>
      <c r="AB600" s="13">
        <v>0</v>
      </c>
      <c r="AC600" s="13">
        <v>0.34</v>
      </c>
      <c r="AD600" s="13">
        <v>0</v>
      </c>
      <c r="AE600" s="13">
        <v>0</v>
      </c>
      <c r="AF600" s="53">
        <f t="shared" si="100"/>
        <v>1.7000000000000001E-4</v>
      </c>
      <c r="AG600" s="53" t="str">
        <f t="shared" si="102"/>
        <v>0.00</v>
      </c>
      <c r="AH600" s="53">
        <f t="shared" si="109"/>
        <v>-1.7000000000000001E-4</v>
      </c>
      <c r="AI600" s="53">
        <f t="shared" si="110"/>
        <v>-100</v>
      </c>
      <c r="AJ600" s="44">
        <v>221112</v>
      </c>
      <c r="AK600" s="15" t="s">
        <v>682</v>
      </c>
      <c r="AL600" s="14" t="s">
        <v>112</v>
      </c>
      <c r="AM600" s="39" t="s">
        <v>58</v>
      </c>
      <c r="AN600" s="39" t="s">
        <v>113</v>
      </c>
      <c r="AO600" s="39" t="s">
        <v>77</v>
      </c>
      <c r="AP600" s="39" t="s">
        <v>61</v>
      </c>
      <c r="AQ600" s="20"/>
      <c r="AR600" s="20"/>
      <c r="AS600" s="20"/>
      <c r="AT600" s="20"/>
      <c r="AU600" s="20"/>
      <c r="AV600" s="20"/>
      <c r="AW600" s="20"/>
      <c r="AX600" s="20"/>
      <c r="AY600" s="20"/>
      <c r="AZ600" s="20"/>
      <c r="BA600" s="20"/>
      <c r="BB600" s="20"/>
    </row>
    <row r="601" spans="1:54" ht="26.1" customHeight="1" x14ac:dyDescent="0.25">
      <c r="A601" s="21">
        <v>1860</v>
      </c>
      <c r="B601" s="39" t="s">
        <v>15</v>
      </c>
      <c r="C601" s="13" t="s">
        <v>261</v>
      </c>
      <c r="D601" s="13">
        <v>34029</v>
      </c>
      <c r="E601" s="13" t="s">
        <v>251</v>
      </c>
      <c r="F601" s="13">
        <v>78932</v>
      </c>
      <c r="G601" s="13" t="s">
        <v>271</v>
      </c>
      <c r="H601" s="13" t="s">
        <v>276</v>
      </c>
      <c r="I601" s="13" t="s">
        <v>110</v>
      </c>
      <c r="J601" s="13" t="s">
        <v>111</v>
      </c>
      <c r="K601" s="13" t="s">
        <v>389</v>
      </c>
      <c r="L601" s="4">
        <v>2380</v>
      </c>
      <c r="M601" s="4">
        <v>2001</v>
      </c>
      <c r="N601" s="14" t="s">
        <v>35</v>
      </c>
      <c r="O601" s="15" t="s">
        <v>679</v>
      </c>
      <c r="P601" s="68">
        <v>25</v>
      </c>
      <c r="Q601" s="61">
        <v>0</v>
      </c>
      <c r="R601" s="65">
        <f t="shared" si="103"/>
        <v>1.1322463768115942E-2</v>
      </c>
      <c r="S601" s="65">
        <f t="shared" si="104"/>
        <v>0</v>
      </c>
      <c r="T601" s="15">
        <v>0.73023796822238696</v>
      </c>
      <c r="U601" s="15">
        <v>0</v>
      </c>
      <c r="V601" s="15">
        <f t="shared" si="105"/>
        <v>-0.73023796822238696</v>
      </c>
      <c r="W601" s="15">
        <f t="shared" si="106"/>
        <v>-100</v>
      </c>
      <c r="X601" s="15">
        <v>0.38691836520824707</v>
      </c>
      <c r="Y601" s="15">
        <v>0</v>
      </c>
      <c r="Z601" s="15">
        <f t="shared" si="107"/>
        <v>-0.38691836520824707</v>
      </c>
      <c r="AA601" s="16">
        <f t="shared" si="108"/>
        <v>-100</v>
      </c>
      <c r="AB601" s="13">
        <v>0.74</v>
      </c>
      <c r="AC601" s="13">
        <v>131.27000000000001</v>
      </c>
      <c r="AD601" s="13">
        <v>0</v>
      </c>
      <c r="AE601" s="13">
        <v>64.67</v>
      </c>
      <c r="AF601" s="53">
        <f t="shared" si="100"/>
        <v>6.5634999999999999E-2</v>
      </c>
      <c r="AG601" s="53">
        <f>IFERROR(AF601+(AF601*(AA601/100)),"0.00")</f>
        <v>0</v>
      </c>
      <c r="AH601" s="53">
        <f t="shared" si="109"/>
        <v>-6.5634999999999999E-2</v>
      </c>
      <c r="AI601" s="53">
        <f t="shared" si="110"/>
        <v>-100</v>
      </c>
      <c r="AJ601" s="44">
        <v>221112</v>
      </c>
      <c r="AK601" s="15" t="s">
        <v>682</v>
      </c>
      <c r="AL601" s="14" t="s">
        <v>112</v>
      </c>
      <c r="AM601" s="39" t="s">
        <v>58</v>
      </c>
      <c r="AN601" s="39" t="s">
        <v>113</v>
      </c>
      <c r="AO601" s="39" t="s">
        <v>77</v>
      </c>
      <c r="AP601" s="39" t="s">
        <v>61</v>
      </c>
      <c r="AQ601" s="20"/>
      <c r="AR601" s="20"/>
      <c r="AS601" s="20"/>
      <c r="AT601" s="20"/>
      <c r="AU601" s="20"/>
      <c r="AV601" s="20"/>
      <c r="AW601" s="20"/>
      <c r="AX601" s="20"/>
      <c r="AY601" s="20"/>
      <c r="AZ601" s="20"/>
      <c r="BA601" s="20"/>
      <c r="BB601" s="20"/>
    </row>
    <row r="602" spans="1:54" ht="26.1" customHeight="1" x14ac:dyDescent="0.25">
      <c r="A602" s="21">
        <v>1915</v>
      </c>
      <c r="B602" s="40" t="s">
        <v>15</v>
      </c>
      <c r="C602" s="13" t="s">
        <v>261</v>
      </c>
      <c r="D602" s="13">
        <v>34029</v>
      </c>
      <c r="E602" s="13" t="s">
        <v>251</v>
      </c>
      <c r="F602" s="13">
        <v>78932</v>
      </c>
      <c r="G602" s="13" t="s">
        <v>271</v>
      </c>
      <c r="H602" s="13" t="s">
        <v>276</v>
      </c>
      <c r="I602" s="13" t="s">
        <v>110</v>
      </c>
      <c r="J602" s="13" t="s">
        <v>111</v>
      </c>
      <c r="K602" s="13" t="s">
        <v>389</v>
      </c>
      <c r="L602" s="4">
        <v>2380</v>
      </c>
      <c r="M602" s="4">
        <v>2001</v>
      </c>
      <c r="N602" s="13" t="s">
        <v>36</v>
      </c>
      <c r="O602" s="15" t="s">
        <v>679</v>
      </c>
      <c r="P602" s="68">
        <v>25</v>
      </c>
      <c r="Q602" s="61">
        <v>0</v>
      </c>
      <c r="R602" s="65">
        <f t="shared" si="103"/>
        <v>1.1322463768115942E-2</v>
      </c>
      <c r="S602" s="65">
        <f t="shared" si="104"/>
        <v>0</v>
      </c>
      <c r="T602" s="15">
        <v>13.3793008883098</v>
      </c>
      <c r="U602" s="15">
        <v>0</v>
      </c>
      <c r="V602" s="15">
        <f t="shared" si="105"/>
        <v>-13.3793008883098</v>
      </c>
      <c r="W602" s="15">
        <f t="shared" si="106"/>
        <v>-100</v>
      </c>
      <c r="X602" s="15">
        <v>7.0890551472381285</v>
      </c>
      <c r="Y602" s="15">
        <v>0</v>
      </c>
      <c r="Z602" s="15">
        <f t="shared" si="107"/>
        <v>-7.0890551472381285</v>
      </c>
      <c r="AA602" s="16">
        <f t="shared" si="108"/>
        <v>-100</v>
      </c>
      <c r="AB602" s="13">
        <v>1.1299999999999999</v>
      </c>
      <c r="AC602" s="13">
        <v>201.72</v>
      </c>
      <c r="AD602" s="13">
        <v>0.71</v>
      </c>
      <c r="AE602" s="13">
        <v>0</v>
      </c>
      <c r="AF602" s="53">
        <f t="shared" si="100"/>
        <v>0.10086000000000001</v>
      </c>
      <c r="AG602" s="53">
        <f>IFERROR(AF602+(AF602*(AA602/100)),"0.00")</f>
        <v>0</v>
      </c>
      <c r="AH602" s="53">
        <f t="shared" si="109"/>
        <v>-0.10086000000000001</v>
      </c>
      <c r="AI602" s="53">
        <f t="shared" si="110"/>
        <v>-100</v>
      </c>
      <c r="AJ602" s="44">
        <v>221112</v>
      </c>
      <c r="AK602" s="15" t="s">
        <v>682</v>
      </c>
      <c r="AL602" s="14" t="s">
        <v>112</v>
      </c>
      <c r="AM602" s="39" t="s">
        <v>58</v>
      </c>
      <c r="AN602" s="39" t="s">
        <v>113</v>
      </c>
      <c r="AO602" s="39" t="s">
        <v>77</v>
      </c>
      <c r="AP602" s="39" t="s">
        <v>61</v>
      </c>
      <c r="AQ602" s="59"/>
      <c r="AR602" s="20"/>
      <c r="AS602" s="20"/>
      <c r="AT602" s="20"/>
      <c r="AU602" s="20"/>
      <c r="AV602" s="20"/>
      <c r="AW602" s="20"/>
      <c r="AX602" s="20"/>
      <c r="AY602" s="20"/>
      <c r="AZ602" s="20"/>
      <c r="BA602" s="20"/>
      <c r="BB602" s="20"/>
    </row>
    <row r="603" spans="1:54" ht="26.1" customHeight="1" x14ac:dyDescent="0.25">
      <c r="A603" s="21">
        <v>9</v>
      </c>
      <c r="B603" s="39" t="s">
        <v>15</v>
      </c>
      <c r="C603" s="13" t="s">
        <v>261</v>
      </c>
      <c r="D603" s="13">
        <v>34029</v>
      </c>
      <c r="E603" s="13" t="s">
        <v>251</v>
      </c>
      <c r="F603" s="13">
        <v>78932</v>
      </c>
      <c r="G603" s="13" t="s">
        <v>280</v>
      </c>
      <c r="H603" s="13" t="s">
        <v>276</v>
      </c>
      <c r="I603" s="13" t="s">
        <v>110</v>
      </c>
      <c r="J603" s="13" t="s">
        <v>115</v>
      </c>
      <c r="K603" s="13" t="s">
        <v>391</v>
      </c>
      <c r="L603" s="4">
        <v>2380</v>
      </c>
      <c r="M603" s="4">
        <v>3001</v>
      </c>
      <c r="N603" s="14" t="s">
        <v>40</v>
      </c>
      <c r="O603" s="15" t="s">
        <v>679</v>
      </c>
      <c r="P603" s="68">
        <v>25</v>
      </c>
      <c r="Q603" s="61">
        <v>0</v>
      </c>
      <c r="R603" s="65">
        <f t="shared" si="103"/>
        <v>1.1322463768115942E-2</v>
      </c>
      <c r="S603" s="65">
        <f t="shared" si="104"/>
        <v>0</v>
      </c>
      <c r="T603" s="15">
        <v>0.22323047982611299</v>
      </c>
      <c r="U603" s="15">
        <v>0</v>
      </c>
      <c r="V603" s="15">
        <f t="shared" si="105"/>
        <v>-0.22323047982611299</v>
      </c>
      <c r="W603" s="15">
        <f t="shared" si="106"/>
        <v>-100</v>
      </c>
      <c r="X603" s="15">
        <v>0.11827921318474752</v>
      </c>
      <c r="Y603" s="15">
        <v>0</v>
      </c>
      <c r="Z603" s="15">
        <f t="shared" si="107"/>
        <v>-0.11827921318474752</v>
      </c>
      <c r="AA603" s="16">
        <f t="shared" si="108"/>
        <v>-100</v>
      </c>
      <c r="AB603" s="13">
        <v>0.23</v>
      </c>
      <c r="AC603" s="13">
        <v>0</v>
      </c>
      <c r="AD603" s="13">
        <v>0</v>
      </c>
      <c r="AE603" s="13">
        <v>0</v>
      </c>
      <c r="AF603" s="53">
        <f t="shared" si="100"/>
        <v>0</v>
      </c>
      <c r="AG603" s="53" t="str">
        <f>IFERROR((((Y603)/Q603)*24),"0.00")</f>
        <v>0.00</v>
      </c>
      <c r="AH603" s="53">
        <f t="shared" si="109"/>
        <v>0</v>
      </c>
      <c r="AI603" s="53" t="str">
        <f t="shared" si="110"/>
        <v>0.00</v>
      </c>
      <c r="AJ603" s="44">
        <v>221112</v>
      </c>
      <c r="AK603" s="15" t="s">
        <v>682</v>
      </c>
      <c r="AL603" s="14" t="s">
        <v>76</v>
      </c>
      <c r="AM603" s="39" t="s">
        <v>58</v>
      </c>
      <c r="AN603" s="39" t="s">
        <v>59</v>
      </c>
      <c r="AO603" s="39" t="s">
        <v>77</v>
      </c>
      <c r="AP603" s="39" t="s">
        <v>61</v>
      </c>
      <c r="AQ603" s="20"/>
      <c r="AR603" s="20"/>
      <c r="AS603" s="20"/>
      <c r="AT603" s="20"/>
      <c r="AU603" s="20"/>
      <c r="AV603" s="20"/>
      <c r="AW603" s="20"/>
      <c r="AX603" s="20"/>
      <c r="AY603" s="20"/>
      <c r="AZ603" s="20"/>
      <c r="BA603" s="20"/>
      <c r="BB603" s="20"/>
    </row>
    <row r="604" spans="1:54" ht="26.1" customHeight="1" x14ac:dyDescent="0.25">
      <c r="A604" s="21">
        <v>10</v>
      </c>
      <c r="B604" s="39" t="s">
        <v>15</v>
      </c>
      <c r="C604" s="13" t="s">
        <v>261</v>
      </c>
      <c r="D604" s="13">
        <v>34029</v>
      </c>
      <c r="E604" s="13" t="s">
        <v>251</v>
      </c>
      <c r="F604" s="13">
        <v>78932</v>
      </c>
      <c r="G604" s="13" t="s">
        <v>280</v>
      </c>
      <c r="H604" s="13" t="s">
        <v>276</v>
      </c>
      <c r="I604" s="13" t="s">
        <v>110</v>
      </c>
      <c r="J604" s="13" t="s">
        <v>115</v>
      </c>
      <c r="K604" s="13" t="s">
        <v>391</v>
      </c>
      <c r="L604" s="4">
        <v>2380</v>
      </c>
      <c r="M604" s="4">
        <v>3001</v>
      </c>
      <c r="N604" s="14" t="s">
        <v>38</v>
      </c>
      <c r="O604" s="15" t="s">
        <v>679</v>
      </c>
      <c r="P604" s="68">
        <v>25</v>
      </c>
      <c r="Q604" s="61">
        <v>0</v>
      </c>
      <c r="R604" s="65">
        <f t="shared" si="103"/>
        <v>1.1322463768115942E-2</v>
      </c>
      <c r="S604" s="65">
        <f t="shared" si="104"/>
        <v>0</v>
      </c>
      <c r="T604" s="15">
        <v>5.46368307266712E-2</v>
      </c>
      <c r="U604" s="15">
        <v>0</v>
      </c>
      <c r="V604" s="15">
        <f t="shared" si="105"/>
        <v>-5.46368307266712E-2</v>
      </c>
      <c r="W604" s="15">
        <f t="shared" si="106"/>
        <v>-100</v>
      </c>
      <c r="X604" s="15">
        <v>2.8949457772490621E-2</v>
      </c>
      <c r="Y604" s="15">
        <v>0</v>
      </c>
      <c r="Z604" s="15">
        <f t="shared" si="107"/>
        <v>-2.8949457772490621E-2</v>
      </c>
      <c r="AA604" s="16">
        <f t="shared" si="108"/>
        <v>-100</v>
      </c>
      <c r="AB604" s="13">
        <v>0.06</v>
      </c>
      <c r="AC604" s="13">
        <v>0</v>
      </c>
      <c r="AD604" s="13">
        <v>0</v>
      </c>
      <c r="AE604" s="13">
        <v>0</v>
      </c>
      <c r="AF604" s="53">
        <f t="shared" si="100"/>
        <v>0</v>
      </c>
      <c r="AG604" s="53" t="str">
        <f>IFERROR((((Y604)/Q604)*24),"0.00")</f>
        <v>0.00</v>
      </c>
      <c r="AH604" s="53">
        <f t="shared" si="109"/>
        <v>0</v>
      </c>
      <c r="AI604" s="53" t="str">
        <f t="shared" si="110"/>
        <v>0.00</v>
      </c>
      <c r="AJ604" s="44">
        <v>221112</v>
      </c>
      <c r="AK604" s="15" t="s">
        <v>682</v>
      </c>
      <c r="AL604" s="14" t="s">
        <v>76</v>
      </c>
      <c r="AM604" s="39" t="s">
        <v>58</v>
      </c>
      <c r="AN604" s="39" t="s">
        <v>59</v>
      </c>
      <c r="AO604" s="39" t="s">
        <v>77</v>
      </c>
      <c r="AP604" s="39" t="s">
        <v>61</v>
      </c>
      <c r="AQ604" s="20"/>
      <c r="AR604" s="20"/>
      <c r="AS604" s="20"/>
      <c r="AT604" s="20"/>
      <c r="AU604" s="20"/>
      <c r="AV604" s="20"/>
      <c r="AW604" s="20"/>
      <c r="AX604" s="20"/>
      <c r="AY604" s="20"/>
      <c r="AZ604" s="20"/>
      <c r="BA604" s="20"/>
      <c r="BB604" s="20"/>
    </row>
    <row r="605" spans="1:54" ht="26.1" customHeight="1" x14ac:dyDescent="0.25">
      <c r="A605" s="21">
        <v>11</v>
      </c>
      <c r="B605" s="39" t="s">
        <v>15</v>
      </c>
      <c r="C605" s="13" t="s">
        <v>261</v>
      </c>
      <c r="D605" s="13">
        <v>34029</v>
      </c>
      <c r="E605" s="13" t="s">
        <v>251</v>
      </c>
      <c r="F605" s="13">
        <v>78932</v>
      </c>
      <c r="G605" s="13" t="s">
        <v>280</v>
      </c>
      <c r="H605" s="13" t="s">
        <v>276</v>
      </c>
      <c r="I605" s="13" t="s">
        <v>110</v>
      </c>
      <c r="J605" s="13" t="s">
        <v>115</v>
      </c>
      <c r="K605" s="13" t="s">
        <v>391</v>
      </c>
      <c r="L605" s="4">
        <v>2380</v>
      </c>
      <c r="M605" s="4">
        <v>3001</v>
      </c>
      <c r="N605" s="14" t="s">
        <v>39</v>
      </c>
      <c r="O605" s="15" t="s">
        <v>679</v>
      </c>
      <c r="P605" s="68">
        <v>25</v>
      </c>
      <c r="Q605" s="61">
        <v>0</v>
      </c>
      <c r="R605" s="65">
        <f t="shared" si="103"/>
        <v>1.1322463768115942E-2</v>
      </c>
      <c r="S605" s="65">
        <f t="shared" si="104"/>
        <v>0</v>
      </c>
      <c r="T605" s="15">
        <v>5.46368307266712E-2</v>
      </c>
      <c r="U605" s="15">
        <v>0</v>
      </c>
      <c r="V605" s="15">
        <f t="shared" si="105"/>
        <v>-5.46368307266712E-2</v>
      </c>
      <c r="W605" s="15">
        <f t="shared" si="106"/>
        <v>-100</v>
      </c>
      <c r="X605" s="15">
        <v>2.8949457772490621E-2</v>
      </c>
      <c r="Y605" s="15">
        <v>0</v>
      </c>
      <c r="Z605" s="15">
        <f t="shared" si="107"/>
        <v>-2.8949457772490621E-2</v>
      </c>
      <c r="AA605" s="16">
        <f t="shared" si="108"/>
        <v>-100</v>
      </c>
      <c r="AB605" s="13">
        <v>0.06</v>
      </c>
      <c r="AC605" s="13">
        <v>0</v>
      </c>
      <c r="AD605" s="13">
        <v>0</v>
      </c>
      <c r="AE605" s="13">
        <v>0</v>
      </c>
      <c r="AF605" s="53">
        <f t="shared" si="100"/>
        <v>0</v>
      </c>
      <c r="AG605" s="53" t="str">
        <f>IFERROR((((Y605)/Q605)*24),"0.00")</f>
        <v>0.00</v>
      </c>
      <c r="AH605" s="53">
        <f t="shared" si="109"/>
        <v>0</v>
      </c>
      <c r="AI605" s="53" t="str">
        <f t="shared" si="110"/>
        <v>0.00</v>
      </c>
      <c r="AJ605" s="44">
        <v>221112</v>
      </c>
      <c r="AK605" s="15" t="s">
        <v>682</v>
      </c>
      <c r="AL605" s="14" t="s">
        <v>76</v>
      </c>
      <c r="AM605" s="39" t="s">
        <v>58</v>
      </c>
      <c r="AN605" s="39" t="s">
        <v>59</v>
      </c>
      <c r="AO605" s="39" t="s">
        <v>77</v>
      </c>
      <c r="AP605" s="39" t="s">
        <v>61</v>
      </c>
      <c r="AQ605" s="20"/>
      <c r="AR605" s="20"/>
      <c r="AS605" s="20"/>
      <c r="AT605" s="20"/>
      <c r="AU605" s="20"/>
      <c r="AV605" s="20"/>
      <c r="AW605" s="20"/>
      <c r="AX605" s="20"/>
      <c r="AY605" s="20"/>
      <c r="AZ605" s="20"/>
      <c r="BA605" s="20"/>
      <c r="BB605" s="20"/>
    </row>
    <row r="606" spans="1:54" ht="26.1" customHeight="1" x14ac:dyDescent="0.25">
      <c r="A606" s="21">
        <v>12</v>
      </c>
      <c r="B606" s="39" t="s">
        <v>15</v>
      </c>
      <c r="C606" s="13" t="s">
        <v>261</v>
      </c>
      <c r="D606" s="13">
        <v>34029</v>
      </c>
      <c r="E606" s="13" t="s">
        <v>251</v>
      </c>
      <c r="F606" s="13">
        <v>78932</v>
      </c>
      <c r="G606" s="13" t="s">
        <v>280</v>
      </c>
      <c r="H606" s="13" t="s">
        <v>276</v>
      </c>
      <c r="I606" s="13" t="s">
        <v>110</v>
      </c>
      <c r="J606" s="13" t="s">
        <v>115</v>
      </c>
      <c r="K606" s="13" t="s">
        <v>391</v>
      </c>
      <c r="L606" s="4">
        <v>2380</v>
      </c>
      <c r="M606" s="4">
        <v>3001</v>
      </c>
      <c r="N606" s="14" t="s">
        <v>37</v>
      </c>
      <c r="O606" s="15" t="s">
        <v>679</v>
      </c>
      <c r="P606" s="68">
        <v>25</v>
      </c>
      <c r="Q606" s="61">
        <v>0</v>
      </c>
      <c r="R606" s="65">
        <f t="shared" si="103"/>
        <v>1.1322463768115942E-2</v>
      </c>
      <c r="S606" s="65">
        <f t="shared" si="104"/>
        <v>0</v>
      </c>
      <c r="T606" s="15">
        <v>0.243833742604294</v>
      </c>
      <c r="U606" s="15">
        <v>0</v>
      </c>
      <c r="V606" s="15">
        <f t="shared" si="105"/>
        <v>-0.243833742604294</v>
      </c>
      <c r="W606" s="15">
        <f t="shared" si="106"/>
        <v>-100</v>
      </c>
      <c r="X606" s="15">
        <v>0.1291959021258719</v>
      </c>
      <c r="Y606" s="15">
        <v>0</v>
      </c>
      <c r="Z606" s="15">
        <f t="shared" si="107"/>
        <v>-0.1291959021258719</v>
      </c>
      <c r="AA606" s="16">
        <f t="shared" si="108"/>
        <v>-100</v>
      </c>
      <c r="AB606" s="13">
        <v>0.09</v>
      </c>
      <c r="AC606" s="13">
        <v>0</v>
      </c>
      <c r="AD606" s="13">
        <v>0</v>
      </c>
      <c r="AE606" s="13">
        <v>0</v>
      </c>
      <c r="AF606" s="53">
        <f t="shared" si="100"/>
        <v>0</v>
      </c>
      <c r="AG606" s="53" t="str">
        <f>IFERROR((((Y606)/Q606)*24),"0.00")</f>
        <v>0.00</v>
      </c>
      <c r="AH606" s="53">
        <f t="shared" si="109"/>
        <v>0</v>
      </c>
      <c r="AI606" s="53" t="str">
        <f t="shared" si="110"/>
        <v>0.00</v>
      </c>
      <c r="AJ606" s="44">
        <v>221112</v>
      </c>
      <c r="AK606" s="15" t="s">
        <v>682</v>
      </c>
      <c r="AL606" s="14" t="s">
        <v>76</v>
      </c>
      <c r="AM606" s="39" t="s">
        <v>58</v>
      </c>
      <c r="AN606" s="39" t="s">
        <v>59</v>
      </c>
      <c r="AO606" s="39" t="s">
        <v>77</v>
      </c>
      <c r="AP606" s="39" t="s">
        <v>61</v>
      </c>
      <c r="AQ606" s="20"/>
      <c r="AR606" s="20"/>
      <c r="AS606" s="20"/>
      <c r="AT606" s="20"/>
      <c r="AU606" s="20"/>
      <c r="AV606" s="20"/>
      <c r="AW606" s="20"/>
      <c r="AX606" s="20"/>
      <c r="AY606" s="20"/>
      <c r="AZ606" s="20"/>
      <c r="BA606" s="20"/>
      <c r="BB606" s="20"/>
    </row>
    <row r="607" spans="1:54" ht="26.1" customHeight="1" x14ac:dyDescent="0.25">
      <c r="A607" s="21">
        <v>1554</v>
      </c>
      <c r="B607" s="39" t="s">
        <v>15</v>
      </c>
      <c r="C607" s="13" t="s">
        <v>261</v>
      </c>
      <c r="D607" s="13">
        <v>34029</v>
      </c>
      <c r="E607" s="13" t="s">
        <v>251</v>
      </c>
      <c r="F607" s="13">
        <v>78932</v>
      </c>
      <c r="G607" s="13" t="s">
        <v>280</v>
      </c>
      <c r="H607" s="13" t="s">
        <v>276</v>
      </c>
      <c r="I607" s="13" t="s">
        <v>110</v>
      </c>
      <c r="J607" s="13" t="s">
        <v>115</v>
      </c>
      <c r="K607" s="13" t="s">
        <v>391</v>
      </c>
      <c r="L607" s="4">
        <v>2380</v>
      </c>
      <c r="M607" s="4">
        <v>3001</v>
      </c>
      <c r="N607" s="14" t="s">
        <v>34</v>
      </c>
      <c r="O607" s="15" t="s">
        <v>679</v>
      </c>
      <c r="P607" s="68">
        <v>25</v>
      </c>
      <c r="Q607" s="61">
        <v>0</v>
      </c>
      <c r="R607" s="65">
        <f t="shared" si="103"/>
        <v>1.1322463768115942E-2</v>
      </c>
      <c r="S607" s="65">
        <f t="shared" si="104"/>
        <v>0</v>
      </c>
      <c r="T607" s="15">
        <v>1.8955635150069601E-3</v>
      </c>
      <c r="U607" s="15">
        <v>0</v>
      </c>
      <c r="V607" s="15">
        <f t="shared" si="105"/>
        <v>-1.8955635150069601E-3</v>
      </c>
      <c r="W607" s="15">
        <f t="shared" si="106"/>
        <v>-100</v>
      </c>
      <c r="X607" s="15">
        <v>1.004368943127227E-3</v>
      </c>
      <c r="Y607" s="15">
        <v>0</v>
      </c>
      <c r="Z607" s="15">
        <f t="shared" si="107"/>
        <v>-1.004368943127227E-3</v>
      </c>
      <c r="AA607" s="16">
        <f t="shared" si="108"/>
        <v>-100</v>
      </c>
      <c r="AB607" s="13">
        <v>0</v>
      </c>
      <c r="AC607" s="13">
        <v>0.34</v>
      </c>
      <c r="AD607" s="13">
        <v>0</v>
      </c>
      <c r="AE607" s="13">
        <v>0</v>
      </c>
      <c r="AF607" s="53">
        <f t="shared" si="100"/>
        <v>1.7000000000000001E-4</v>
      </c>
      <c r="AG607" s="53" t="str">
        <f>IFERROR((((Y607)/Q607)*24),"0.00")</f>
        <v>0.00</v>
      </c>
      <c r="AH607" s="53">
        <f t="shared" si="109"/>
        <v>-1.7000000000000001E-4</v>
      </c>
      <c r="AI607" s="53">
        <f t="shared" si="110"/>
        <v>-100</v>
      </c>
      <c r="AJ607" s="44">
        <v>221112</v>
      </c>
      <c r="AK607" s="15" t="s">
        <v>682</v>
      </c>
      <c r="AL607" s="14" t="s">
        <v>76</v>
      </c>
      <c r="AM607" s="39" t="s">
        <v>58</v>
      </c>
      <c r="AN607" s="39" t="s">
        <v>59</v>
      </c>
      <c r="AO607" s="39" t="s">
        <v>77</v>
      </c>
      <c r="AP607" s="39" t="s">
        <v>61</v>
      </c>
      <c r="AQ607" s="20"/>
      <c r="AR607" s="20"/>
      <c r="AS607" s="20"/>
      <c r="AT607" s="20"/>
      <c r="AU607" s="20"/>
      <c r="AV607" s="20"/>
      <c r="AW607" s="20"/>
      <c r="AX607" s="20"/>
      <c r="AY607" s="20"/>
      <c r="AZ607" s="20"/>
      <c r="BA607" s="20"/>
      <c r="BB607" s="20"/>
    </row>
    <row r="608" spans="1:54" ht="26.1" customHeight="1" x14ac:dyDescent="0.25">
      <c r="A608" s="21">
        <v>1863</v>
      </c>
      <c r="B608" s="39" t="s">
        <v>15</v>
      </c>
      <c r="C608" s="13" t="s">
        <v>261</v>
      </c>
      <c r="D608" s="13">
        <v>34029</v>
      </c>
      <c r="E608" s="13" t="s">
        <v>251</v>
      </c>
      <c r="F608" s="13">
        <v>78932</v>
      </c>
      <c r="G608" s="13" t="s">
        <v>280</v>
      </c>
      <c r="H608" s="13" t="s">
        <v>276</v>
      </c>
      <c r="I608" s="13" t="s">
        <v>110</v>
      </c>
      <c r="J608" s="13" t="s">
        <v>115</v>
      </c>
      <c r="K608" s="13" t="s">
        <v>391</v>
      </c>
      <c r="L608" s="4">
        <v>2380</v>
      </c>
      <c r="M608" s="4">
        <v>3001</v>
      </c>
      <c r="N608" s="14" t="s">
        <v>35</v>
      </c>
      <c r="O608" s="15" t="s">
        <v>679</v>
      </c>
      <c r="P608" s="68">
        <v>25</v>
      </c>
      <c r="Q608" s="61">
        <v>0</v>
      </c>
      <c r="R608" s="65">
        <f t="shared" si="103"/>
        <v>1.1322463768115942E-2</v>
      </c>
      <c r="S608" s="65">
        <f t="shared" si="104"/>
        <v>0</v>
      </c>
      <c r="T608" s="15">
        <v>0.736593681184469</v>
      </c>
      <c r="U608" s="15">
        <v>0</v>
      </c>
      <c r="V608" s="15">
        <f t="shared" si="105"/>
        <v>-0.736593681184469</v>
      </c>
      <c r="W608" s="15">
        <f t="shared" si="106"/>
        <v>-100</v>
      </c>
      <c r="X608" s="15">
        <v>0.39028595519402659</v>
      </c>
      <c r="Y608" s="15">
        <v>0</v>
      </c>
      <c r="Z608" s="15">
        <f t="shared" si="107"/>
        <v>-0.39028595519402659</v>
      </c>
      <c r="AA608" s="16">
        <f t="shared" si="108"/>
        <v>-100</v>
      </c>
      <c r="AB608" s="13">
        <v>0.74</v>
      </c>
      <c r="AC608" s="13">
        <v>132.38999999999999</v>
      </c>
      <c r="AD608" s="13">
        <v>0</v>
      </c>
      <c r="AE608" s="13">
        <v>65.22</v>
      </c>
      <c r="AF608" s="53">
        <f t="shared" si="100"/>
        <v>6.619499999999999E-2</v>
      </c>
      <c r="AG608" s="53">
        <f>IFERROR(AF608+(AF608*(AA608/100)),"0.00")</f>
        <v>0</v>
      </c>
      <c r="AH608" s="53">
        <f t="shared" si="109"/>
        <v>-6.619499999999999E-2</v>
      </c>
      <c r="AI608" s="53">
        <f t="shared" si="110"/>
        <v>-100</v>
      </c>
      <c r="AJ608" s="44">
        <v>221112</v>
      </c>
      <c r="AK608" s="15" t="s">
        <v>682</v>
      </c>
      <c r="AL608" s="14" t="s">
        <v>76</v>
      </c>
      <c r="AM608" s="39" t="s">
        <v>58</v>
      </c>
      <c r="AN608" s="39" t="s">
        <v>59</v>
      </c>
      <c r="AO608" s="39" t="s">
        <v>77</v>
      </c>
      <c r="AP608" s="39" t="s">
        <v>61</v>
      </c>
      <c r="AQ608" s="20"/>
      <c r="AR608" s="20"/>
      <c r="AS608" s="20"/>
      <c r="AT608" s="20"/>
      <c r="AU608" s="20"/>
      <c r="AV608" s="20"/>
      <c r="AW608" s="20"/>
      <c r="AX608" s="20"/>
      <c r="AY608" s="20"/>
      <c r="AZ608" s="20"/>
      <c r="BA608" s="20"/>
      <c r="BB608" s="20"/>
    </row>
    <row r="609" spans="1:54" ht="26.1" customHeight="1" x14ac:dyDescent="0.25">
      <c r="A609" s="21">
        <v>1902</v>
      </c>
      <c r="B609" s="40" t="s">
        <v>15</v>
      </c>
      <c r="C609" s="13" t="s">
        <v>261</v>
      </c>
      <c r="D609" s="13">
        <v>34029</v>
      </c>
      <c r="E609" s="13" t="s">
        <v>251</v>
      </c>
      <c r="F609" s="13">
        <v>78932</v>
      </c>
      <c r="G609" s="13" t="s">
        <v>280</v>
      </c>
      <c r="H609" s="13" t="s">
        <v>276</v>
      </c>
      <c r="I609" s="13" t="s">
        <v>110</v>
      </c>
      <c r="J609" s="13" t="s">
        <v>115</v>
      </c>
      <c r="K609" s="13" t="s">
        <v>391</v>
      </c>
      <c r="L609" s="4">
        <v>2380</v>
      </c>
      <c r="M609" s="4">
        <v>3001</v>
      </c>
      <c r="N609" s="13" t="s">
        <v>36</v>
      </c>
      <c r="O609" s="15" t="s">
        <v>679</v>
      </c>
      <c r="P609" s="68">
        <v>25</v>
      </c>
      <c r="Q609" s="61">
        <v>0</v>
      </c>
      <c r="R609" s="65">
        <f t="shared" si="103"/>
        <v>1.1322463768115942E-2</v>
      </c>
      <c r="S609" s="65">
        <f t="shared" si="104"/>
        <v>0</v>
      </c>
      <c r="T609" s="15">
        <v>13.3793008883098</v>
      </c>
      <c r="U609" s="15">
        <v>0</v>
      </c>
      <c r="V609" s="15">
        <f t="shared" si="105"/>
        <v>-13.3793008883098</v>
      </c>
      <c r="W609" s="15">
        <f t="shared" si="106"/>
        <v>-100</v>
      </c>
      <c r="X609" s="15">
        <v>7.0890551472381285</v>
      </c>
      <c r="Y609" s="15">
        <v>0</v>
      </c>
      <c r="Z609" s="15">
        <f t="shared" si="107"/>
        <v>-7.0890551472381285</v>
      </c>
      <c r="AA609" s="16">
        <f t="shared" si="108"/>
        <v>-100</v>
      </c>
      <c r="AB609" s="13">
        <v>1.02</v>
      </c>
      <c r="AC609" s="13">
        <v>181.04</v>
      </c>
      <c r="AD609" s="13">
        <v>0.64</v>
      </c>
      <c r="AE609" s="13">
        <v>0</v>
      </c>
      <c r="AF609" s="53">
        <f t="shared" si="100"/>
        <v>9.0519999999999989E-2</v>
      </c>
      <c r="AG609" s="53">
        <f>IFERROR(AF609+(AF609*(AA609/100)),"0.00")</f>
        <v>0</v>
      </c>
      <c r="AH609" s="53">
        <f t="shared" si="109"/>
        <v>-9.0519999999999989E-2</v>
      </c>
      <c r="AI609" s="53">
        <f t="shared" si="110"/>
        <v>-100</v>
      </c>
      <c r="AJ609" s="44">
        <v>221112</v>
      </c>
      <c r="AK609" s="15" t="s">
        <v>682</v>
      </c>
      <c r="AL609" s="14" t="s">
        <v>76</v>
      </c>
      <c r="AM609" s="39" t="s">
        <v>58</v>
      </c>
      <c r="AN609" s="39" t="s">
        <v>59</v>
      </c>
      <c r="AO609" s="39" t="s">
        <v>77</v>
      </c>
      <c r="AP609" s="39" t="s">
        <v>61</v>
      </c>
      <c r="AQ609" s="59"/>
      <c r="AR609" s="20"/>
      <c r="AS609" s="20"/>
      <c r="AT609" s="20"/>
      <c r="AU609" s="20"/>
      <c r="AV609" s="20"/>
      <c r="AW609" s="20"/>
      <c r="AX609" s="20"/>
      <c r="AY609" s="20"/>
      <c r="AZ609" s="20"/>
      <c r="BA609" s="20"/>
      <c r="BB609" s="20"/>
    </row>
    <row r="610" spans="1:54" ht="26.1" customHeight="1" x14ac:dyDescent="0.25">
      <c r="A610" s="21">
        <v>5</v>
      </c>
      <c r="B610" s="39" t="s">
        <v>15</v>
      </c>
      <c r="C610" s="13" t="s">
        <v>261</v>
      </c>
      <c r="D610" s="13">
        <v>34029</v>
      </c>
      <c r="E610" s="13" t="s">
        <v>251</v>
      </c>
      <c r="F610" s="13">
        <v>78932</v>
      </c>
      <c r="G610" s="13" t="s">
        <v>278</v>
      </c>
      <c r="H610" s="13" t="s">
        <v>276</v>
      </c>
      <c r="I610" s="13" t="s">
        <v>110</v>
      </c>
      <c r="J610" s="13" t="s">
        <v>114</v>
      </c>
      <c r="K610" s="13" t="s">
        <v>390</v>
      </c>
      <c r="L610" s="4">
        <v>2380</v>
      </c>
      <c r="M610" s="4">
        <v>4001</v>
      </c>
      <c r="N610" s="14" t="s">
        <v>40</v>
      </c>
      <c r="O610" s="15" t="s">
        <v>679</v>
      </c>
      <c r="P610" s="68">
        <v>24</v>
      </c>
      <c r="Q610" s="61">
        <v>0</v>
      </c>
      <c r="R610" s="65">
        <f t="shared" si="103"/>
        <v>1.0869565217391304E-2</v>
      </c>
      <c r="S610" s="65">
        <f t="shared" si="104"/>
        <v>0</v>
      </c>
      <c r="T610" s="15">
        <v>0.21778083600011999</v>
      </c>
      <c r="U610" s="15">
        <v>0</v>
      </c>
      <c r="V610" s="15">
        <f t="shared" si="105"/>
        <v>-0.21778083600011999</v>
      </c>
      <c r="W610" s="15">
        <f t="shared" si="106"/>
        <v>-100</v>
      </c>
      <c r="X610" s="15">
        <v>0.14209550287571909</v>
      </c>
      <c r="Y610" s="15">
        <v>0</v>
      </c>
      <c r="Z610" s="15">
        <f t="shared" si="107"/>
        <v>-0.14209550287571909</v>
      </c>
      <c r="AA610" s="16">
        <f t="shared" si="108"/>
        <v>-100</v>
      </c>
      <c r="AB610" s="13">
        <v>0.22</v>
      </c>
      <c r="AC610" s="13">
        <v>0</v>
      </c>
      <c r="AD610" s="13">
        <v>0</v>
      </c>
      <c r="AE610" s="13">
        <v>0</v>
      </c>
      <c r="AF610" s="53">
        <f t="shared" si="100"/>
        <v>0</v>
      </c>
      <c r="AG610" s="53" t="str">
        <f>IFERROR((((Y610)/Q610)*24),"0.00")</f>
        <v>0.00</v>
      </c>
      <c r="AH610" s="53">
        <f t="shared" si="109"/>
        <v>0</v>
      </c>
      <c r="AI610" s="53" t="str">
        <f t="shared" si="110"/>
        <v>0.00</v>
      </c>
      <c r="AJ610" s="44">
        <v>221112</v>
      </c>
      <c r="AK610" s="15" t="s">
        <v>682</v>
      </c>
      <c r="AL610" s="14" t="s">
        <v>76</v>
      </c>
      <c r="AM610" s="39" t="s">
        <v>58</v>
      </c>
      <c r="AN610" s="39" t="s">
        <v>59</v>
      </c>
      <c r="AO610" s="39" t="s">
        <v>77</v>
      </c>
      <c r="AP610" s="39" t="s">
        <v>61</v>
      </c>
      <c r="AQ610" s="20"/>
      <c r="AR610" s="20"/>
      <c r="AS610" s="20"/>
      <c r="AT610" s="20"/>
      <c r="AU610" s="20"/>
      <c r="AV610" s="20"/>
      <c r="AW610" s="20"/>
      <c r="AX610" s="20"/>
      <c r="AY610" s="20"/>
      <c r="AZ610" s="20"/>
      <c r="BA610" s="20"/>
      <c r="BB610" s="20"/>
    </row>
    <row r="611" spans="1:54" ht="26.1" customHeight="1" x14ac:dyDescent="0.25">
      <c r="A611" s="21">
        <v>6</v>
      </c>
      <c r="B611" s="39" t="s">
        <v>15</v>
      </c>
      <c r="C611" s="13" t="s">
        <v>261</v>
      </c>
      <c r="D611" s="13">
        <v>34029</v>
      </c>
      <c r="E611" s="13" t="s">
        <v>251</v>
      </c>
      <c r="F611" s="13">
        <v>78932</v>
      </c>
      <c r="G611" s="13" t="s">
        <v>278</v>
      </c>
      <c r="H611" s="13" t="s">
        <v>276</v>
      </c>
      <c r="I611" s="13" t="s">
        <v>110</v>
      </c>
      <c r="J611" s="13" t="s">
        <v>114</v>
      </c>
      <c r="K611" s="13" t="s">
        <v>390</v>
      </c>
      <c r="L611" s="4">
        <v>2380</v>
      </c>
      <c r="M611" s="4">
        <v>4001</v>
      </c>
      <c r="N611" s="14" t="s">
        <v>38</v>
      </c>
      <c r="O611" s="15" t="s">
        <v>679</v>
      </c>
      <c r="P611" s="68">
        <v>24</v>
      </c>
      <c r="Q611" s="61">
        <v>0</v>
      </c>
      <c r="R611" s="65">
        <f t="shared" si="103"/>
        <v>1.0869565217391304E-2</v>
      </c>
      <c r="S611" s="65">
        <f t="shared" si="104"/>
        <v>0</v>
      </c>
      <c r="T611" s="15">
        <v>5.33024310000293E-2</v>
      </c>
      <c r="U611" s="15">
        <v>0</v>
      </c>
      <c r="V611" s="15">
        <f t="shared" si="105"/>
        <v>-5.33024310000293E-2</v>
      </c>
      <c r="W611" s="15">
        <f t="shared" si="106"/>
        <v>-100</v>
      </c>
      <c r="X611" s="15">
        <v>3.4778247143120174E-2</v>
      </c>
      <c r="Y611" s="15">
        <v>0</v>
      </c>
      <c r="Z611" s="15">
        <f t="shared" si="107"/>
        <v>-3.4778247143120174E-2</v>
      </c>
      <c r="AA611" s="16">
        <f t="shared" si="108"/>
        <v>-100</v>
      </c>
      <c r="AB611" s="13">
        <v>0.05</v>
      </c>
      <c r="AC611" s="13">
        <v>0</v>
      </c>
      <c r="AD611" s="13">
        <v>0</v>
      </c>
      <c r="AE611" s="13">
        <v>0</v>
      </c>
      <c r="AF611" s="53">
        <f t="shared" si="100"/>
        <v>0</v>
      </c>
      <c r="AG611" s="53" t="str">
        <f>IFERROR((((Y611)/Q611)*24),"0.00")</f>
        <v>0.00</v>
      </c>
      <c r="AH611" s="53">
        <f t="shared" si="109"/>
        <v>0</v>
      </c>
      <c r="AI611" s="53" t="str">
        <f t="shared" si="110"/>
        <v>0.00</v>
      </c>
      <c r="AJ611" s="44">
        <v>221112</v>
      </c>
      <c r="AK611" s="15" t="s">
        <v>682</v>
      </c>
      <c r="AL611" s="14" t="s">
        <v>76</v>
      </c>
      <c r="AM611" s="39" t="s">
        <v>58</v>
      </c>
      <c r="AN611" s="39" t="s">
        <v>59</v>
      </c>
      <c r="AO611" s="39" t="s">
        <v>77</v>
      </c>
      <c r="AP611" s="39" t="s">
        <v>61</v>
      </c>
      <c r="AQ611" s="20"/>
      <c r="AR611" s="20"/>
      <c r="AS611" s="20"/>
      <c r="AT611" s="20"/>
      <c r="AU611" s="20"/>
      <c r="AV611" s="20"/>
      <c r="AW611" s="20"/>
      <c r="AX611" s="20"/>
      <c r="AY611" s="20"/>
      <c r="AZ611" s="20"/>
      <c r="BA611" s="20"/>
      <c r="BB611" s="20"/>
    </row>
    <row r="612" spans="1:54" ht="26.1" customHeight="1" x14ac:dyDescent="0.25">
      <c r="A612" s="21">
        <v>7</v>
      </c>
      <c r="B612" s="39" t="s">
        <v>15</v>
      </c>
      <c r="C612" s="13" t="s">
        <v>261</v>
      </c>
      <c r="D612" s="13">
        <v>34029</v>
      </c>
      <c r="E612" s="13" t="s">
        <v>251</v>
      </c>
      <c r="F612" s="13">
        <v>78932</v>
      </c>
      <c r="G612" s="13" t="s">
        <v>278</v>
      </c>
      <c r="H612" s="13" t="s">
        <v>276</v>
      </c>
      <c r="I612" s="13" t="s">
        <v>110</v>
      </c>
      <c r="J612" s="13" t="s">
        <v>114</v>
      </c>
      <c r="K612" s="13" t="s">
        <v>390</v>
      </c>
      <c r="L612" s="4">
        <v>2380</v>
      </c>
      <c r="M612" s="4">
        <v>4001</v>
      </c>
      <c r="N612" s="14" t="s">
        <v>39</v>
      </c>
      <c r="O612" s="15" t="s">
        <v>679</v>
      </c>
      <c r="P612" s="68">
        <v>24</v>
      </c>
      <c r="Q612" s="61">
        <v>0</v>
      </c>
      <c r="R612" s="65">
        <f t="shared" si="103"/>
        <v>1.0869565217391304E-2</v>
      </c>
      <c r="S612" s="65">
        <f t="shared" si="104"/>
        <v>0</v>
      </c>
      <c r="T612" s="15">
        <v>5.33024310000293E-2</v>
      </c>
      <c r="U612" s="15">
        <v>0</v>
      </c>
      <c r="V612" s="15">
        <f t="shared" si="105"/>
        <v>-5.33024310000293E-2</v>
      </c>
      <c r="W612" s="15">
        <f t="shared" si="106"/>
        <v>-100</v>
      </c>
      <c r="X612" s="15">
        <v>3.4778247143120174E-2</v>
      </c>
      <c r="Y612" s="15">
        <v>0</v>
      </c>
      <c r="Z612" s="15">
        <f t="shared" si="107"/>
        <v>-3.4778247143120174E-2</v>
      </c>
      <c r="AA612" s="16">
        <f t="shared" si="108"/>
        <v>-100</v>
      </c>
      <c r="AB612" s="13">
        <v>0.05</v>
      </c>
      <c r="AC612" s="13">
        <v>0</v>
      </c>
      <c r="AD612" s="13">
        <v>0</v>
      </c>
      <c r="AE612" s="13">
        <v>0</v>
      </c>
      <c r="AF612" s="53">
        <f t="shared" si="100"/>
        <v>0</v>
      </c>
      <c r="AG612" s="53" t="str">
        <f>IFERROR((((Y612)/Q612)*24),"0.00")</f>
        <v>0.00</v>
      </c>
      <c r="AH612" s="53">
        <f t="shared" si="109"/>
        <v>0</v>
      </c>
      <c r="AI612" s="53" t="str">
        <f t="shared" si="110"/>
        <v>0.00</v>
      </c>
      <c r="AJ612" s="44">
        <v>221112</v>
      </c>
      <c r="AK612" s="15" t="s">
        <v>682</v>
      </c>
      <c r="AL612" s="14" t="s">
        <v>76</v>
      </c>
      <c r="AM612" s="39" t="s">
        <v>58</v>
      </c>
      <c r="AN612" s="39" t="s">
        <v>59</v>
      </c>
      <c r="AO612" s="39" t="s">
        <v>77</v>
      </c>
      <c r="AP612" s="39" t="s">
        <v>61</v>
      </c>
      <c r="AQ612" s="20"/>
      <c r="AR612" s="20"/>
      <c r="AS612" s="20"/>
      <c r="AT612" s="20"/>
      <c r="AU612" s="20"/>
      <c r="AV612" s="20"/>
      <c r="AW612" s="20"/>
      <c r="AX612" s="20"/>
      <c r="AY612" s="20"/>
      <c r="AZ612" s="20"/>
      <c r="BA612" s="20"/>
      <c r="BB612" s="20"/>
    </row>
    <row r="613" spans="1:54" ht="26.1" customHeight="1" x14ac:dyDescent="0.25">
      <c r="A613" s="21">
        <v>8</v>
      </c>
      <c r="B613" s="39" t="s">
        <v>15</v>
      </c>
      <c r="C613" s="13" t="s">
        <v>261</v>
      </c>
      <c r="D613" s="13">
        <v>34029</v>
      </c>
      <c r="E613" s="13" t="s">
        <v>251</v>
      </c>
      <c r="F613" s="13">
        <v>78932</v>
      </c>
      <c r="G613" s="13" t="s">
        <v>278</v>
      </c>
      <c r="H613" s="13" t="s">
        <v>276</v>
      </c>
      <c r="I613" s="13" t="s">
        <v>110</v>
      </c>
      <c r="J613" s="13" t="s">
        <v>114</v>
      </c>
      <c r="K613" s="13" t="s">
        <v>390</v>
      </c>
      <c r="L613" s="4">
        <v>2380</v>
      </c>
      <c r="M613" s="4">
        <v>4001</v>
      </c>
      <c r="N613" s="14" t="s">
        <v>37</v>
      </c>
      <c r="O613" s="15" t="s">
        <v>679</v>
      </c>
      <c r="P613" s="68">
        <v>24</v>
      </c>
      <c r="Q613" s="61">
        <v>0</v>
      </c>
      <c r="R613" s="65">
        <f t="shared" si="103"/>
        <v>1.0869565217391304E-2</v>
      </c>
      <c r="S613" s="65">
        <f t="shared" si="104"/>
        <v>0</v>
      </c>
      <c r="T613" s="15">
        <v>0.17850000000015201</v>
      </c>
      <c r="U613" s="15">
        <v>0</v>
      </c>
      <c r="V613" s="15">
        <f t="shared" si="105"/>
        <v>-0.17850000000015201</v>
      </c>
      <c r="W613" s="15">
        <f t="shared" si="106"/>
        <v>-100</v>
      </c>
      <c r="X613" s="15">
        <v>0.11646592844978999</v>
      </c>
      <c r="Y613" s="15">
        <v>0</v>
      </c>
      <c r="Z613" s="15">
        <f t="shared" si="107"/>
        <v>-0.11646592844978999</v>
      </c>
      <c r="AA613" s="16">
        <f t="shared" si="108"/>
        <v>-100</v>
      </c>
      <c r="AB613" s="13">
        <v>0.05</v>
      </c>
      <c r="AC613" s="13">
        <v>0</v>
      </c>
      <c r="AD613" s="13">
        <v>0</v>
      </c>
      <c r="AE613" s="13">
        <v>0</v>
      </c>
      <c r="AF613" s="53">
        <f t="shared" si="100"/>
        <v>0</v>
      </c>
      <c r="AG613" s="53" t="str">
        <f>IFERROR((((Y613)/Q613)*24),"0.00")</f>
        <v>0.00</v>
      </c>
      <c r="AH613" s="53">
        <f t="shared" si="109"/>
        <v>0</v>
      </c>
      <c r="AI613" s="53" t="str">
        <f t="shared" si="110"/>
        <v>0.00</v>
      </c>
      <c r="AJ613" s="44">
        <v>221112</v>
      </c>
      <c r="AK613" s="15" t="s">
        <v>682</v>
      </c>
      <c r="AL613" s="14" t="s">
        <v>76</v>
      </c>
      <c r="AM613" s="39" t="s">
        <v>58</v>
      </c>
      <c r="AN613" s="39" t="s">
        <v>59</v>
      </c>
      <c r="AO613" s="39" t="s">
        <v>77</v>
      </c>
      <c r="AP613" s="39" t="s">
        <v>61</v>
      </c>
      <c r="AQ613" s="20"/>
      <c r="AR613" s="20"/>
      <c r="AS613" s="20"/>
      <c r="AT613" s="20"/>
      <c r="AU613" s="20"/>
      <c r="AV613" s="20"/>
      <c r="AW613" s="20"/>
      <c r="AX613" s="20"/>
      <c r="AY613" s="20"/>
      <c r="AZ613" s="20"/>
      <c r="BA613" s="20"/>
      <c r="BB613" s="20"/>
    </row>
    <row r="614" spans="1:54" ht="26.1" customHeight="1" x14ac:dyDescent="0.25">
      <c r="A614" s="21">
        <v>1566</v>
      </c>
      <c r="B614" s="39" t="s">
        <v>15</v>
      </c>
      <c r="C614" s="13" t="s">
        <v>261</v>
      </c>
      <c r="D614" s="13">
        <v>34029</v>
      </c>
      <c r="E614" s="13" t="s">
        <v>251</v>
      </c>
      <c r="F614" s="13">
        <v>78932</v>
      </c>
      <c r="G614" s="13" t="s">
        <v>278</v>
      </c>
      <c r="H614" s="13" t="s">
        <v>276</v>
      </c>
      <c r="I614" s="13" t="s">
        <v>110</v>
      </c>
      <c r="J614" s="13" t="s">
        <v>114</v>
      </c>
      <c r="K614" s="13" t="s">
        <v>390</v>
      </c>
      <c r="L614" s="4">
        <v>2380</v>
      </c>
      <c r="M614" s="4">
        <v>4001</v>
      </c>
      <c r="N614" s="14" t="s">
        <v>34</v>
      </c>
      <c r="O614" s="15" t="s">
        <v>679</v>
      </c>
      <c r="P614" s="68">
        <v>24</v>
      </c>
      <c r="Q614" s="61">
        <v>0</v>
      </c>
      <c r="R614" s="65">
        <f t="shared" si="103"/>
        <v>1.0869565217391304E-2</v>
      </c>
      <c r="S614" s="65">
        <f t="shared" si="104"/>
        <v>0</v>
      </c>
      <c r="T614" s="15">
        <v>1.79579400000099E-3</v>
      </c>
      <c r="U614" s="15">
        <v>0</v>
      </c>
      <c r="V614" s="15">
        <f t="shared" si="105"/>
        <v>-1.79579400000099E-3</v>
      </c>
      <c r="W614" s="15">
        <f t="shared" si="106"/>
        <v>-100</v>
      </c>
      <c r="X614" s="15">
        <v>1.171702047700833E-3</v>
      </c>
      <c r="Y614" s="15">
        <v>0</v>
      </c>
      <c r="Z614" s="15">
        <f t="shared" si="107"/>
        <v>-1.171702047700833E-3</v>
      </c>
      <c r="AA614" s="16">
        <f t="shared" si="108"/>
        <v>-100</v>
      </c>
      <c r="AB614" s="13">
        <v>0</v>
      </c>
      <c r="AC614" s="13">
        <v>0.57999999999999996</v>
      </c>
      <c r="AD614" s="13">
        <v>0</v>
      </c>
      <c r="AE614" s="13">
        <v>0</v>
      </c>
      <c r="AF614" s="53">
        <f t="shared" si="100"/>
        <v>2.9E-4</v>
      </c>
      <c r="AG614" s="53" t="str">
        <f>IFERROR((((Y614)/Q614)*24),"0.00")</f>
        <v>0.00</v>
      </c>
      <c r="AH614" s="53">
        <f t="shared" si="109"/>
        <v>-2.9E-4</v>
      </c>
      <c r="AI614" s="53">
        <f t="shared" si="110"/>
        <v>-100</v>
      </c>
      <c r="AJ614" s="44">
        <v>221112</v>
      </c>
      <c r="AK614" s="15" t="s">
        <v>682</v>
      </c>
      <c r="AL614" s="14" t="s">
        <v>76</v>
      </c>
      <c r="AM614" s="39" t="s">
        <v>58</v>
      </c>
      <c r="AN614" s="39" t="s">
        <v>59</v>
      </c>
      <c r="AO614" s="39" t="s">
        <v>77</v>
      </c>
      <c r="AP614" s="39" t="s">
        <v>61</v>
      </c>
      <c r="AQ614" s="20"/>
      <c r="AR614" s="20"/>
      <c r="AS614" s="20"/>
      <c r="AT614" s="20"/>
      <c r="AU614" s="20"/>
      <c r="AV614" s="20"/>
      <c r="AW614" s="20"/>
      <c r="AX614" s="20"/>
      <c r="AY614" s="20"/>
      <c r="AZ614" s="20"/>
      <c r="BA614" s="20"/>
      <c r="BB614" s="20"/>
    </row>
    <row r="615" spans="1:54" ht="26.1" customHeight="1" x14ac:dyDescent="0.25">
      <c r="A615" s="21">
        <v>1872</v>
      </c>
      <c r="B615" s="39" t="s">
        <v>15</v>
      </c>
      <c r="C615" s="13" t="s">
        <v>261</v>
      </c>
      <c r="D615" s="13">
        <v>34029</v>
      </c>
      <c r="E615" s="13" t="s">
        <v>251</v>
      </c>
      <c r="F615" s="13">
        <v>78932</v>
      </c>
      <c r="G615" s="13" t="s">
        <v>278</v>
      </c>
      <c r="H615" s="13" t="s">
        <v>276</v>
      </c>
      <c r="I615" s="13" t="s">
        <v>110</v>
      </c>
      <c r="J615" s="13" t="s">
        <v>114</v>
      </c>
      <c r="K615" s="13" t="s">
        <v>390</v>
      </c>
      <c r="L615" s="4">
        <v>2380</v>
      </c>
      <c r="M615" s="4">
        <v>4001</v>
      </c>
      <c r="N615" s="14" t="s">
        <v>35</v>
      </c>
      <c r="O615" s="15" t="s">
        <v>679</v>
      </c>
      <c r="P615" s="68">
        <v>24</v>
      </c>
      <c r="Q615" s="61">
        <v>0</v>
      </c>
      <c r="R615" s="65">
        <f t="shared" si="103"/>
        <v>1.0869565217391304E-2</v>
      </c>
      <c r="S615" s="65">
        <f t="shared" si="104"/>
        <v>0</v>
      </c>
      <c r="T615" s="15">
        <v>0.44258159400024299</v>
      </c>
      <c r="U615" s="15">
        <v>0</v>
      </c>
      <c r="V615" s="15">
        <f t="shared" si="105"/>
        <v>-0.44258159400024299</v>
      </c>
      <c r="W615" s="15">
        <f t="shared" si="106"/>
        <v>-100</v>
      </c>
      <c r="X615" s="15">
        <v>0.28877129557426862</v>
      </c>
      <c r="Y615" s="15">
        <v>0</v>
      </c>
      <c r="Z615" s="15">
        <f t="shared" si="107"/>
        <v>-0.28877129557426862</v>
      </c>
      <c r="AA615" s="16">
        <f t="shared" si="108"/>
        <v>-100</v>
      </c>
      <c r="AB615" s="13">
        <v>0.44</v>
      </c>
      <c r="AC615" s="13">
        <v>140.55000000000001</v>
      </c>
      <c r="AD615" s="13">
        <v>0</v>
      </c>
      <c r="AE615" s="13">
        <v>61.58</v>
      </c>
      <c r="AF615" s="53">
        <f t="shared" si="100"/>
        <v>7.0275000000000004E-2</v>
      </c>
      <c r="AG615" s="53">
        <f>IFERROR(AF615+(AF615*(AA615/100)),"0.00")</f>
        <v>0</v>
      </c>
      <c r="AH615" s="53">
        <f t="shared" si="109"/>
        <v>-7.0275000000000004E-2</v>
      </c>
      <c r="AI615" s="53">
        <f t="shared" si="110"/>
        <v>-100</v>
      </c>
      <c r="AJ615" s="44">
        <v>221112</v>
      </c>
      <c r="AK615" s="15" t="s">
        <v>682</v>
      </c>
      <c r="AL615" s="14" t="s">
        <v>76</v>
      </c>
      <c r="AM615" s="39" t="s">
        <v>58</v>
      </c>
      <c r="AN615" s="39" t="s">
        <v>59</v>
      </c>
      <c r="AO615" s="39" t="s">
        <v>77</v>
      </c>
      <c r="AP615" s="39" t="s">
        <v>61</v>
      </c>
      <c r="AQ615" s="20"/>
      <c r="AR615" s="20"/>
      <c r="AS615" s="20"/>
      <c r="AT615" s="20"/>
      <c r="AU615" s="20"/>
      <c r="AV615" s="20"/>
      <c r="AW615" s="20"/>
      <c r="AX615" s="20"/>
      <c r="AY615" s="20"/>
      <c r="AZ615" s="20"/>
      <c r="BA615" s="20"/>
      <c r="BB615" s="20"/>
    </row>
    <row r="616" spans="1:54" ht="26.1" customHeight="1" x14ac:dyDescent="0.25">
      <c r="A616" s="21">
        <v>1978</v>
      </c>
      <c r="B616" s="40" t="s">
        <v>15</v>
      </c>
      <c r="C616" s="13" t="s">
        <v>261</v>
      </c>
      <c r="D616" s="13">
        <v>34029</v>
      </c>
      <c r="E616" s="13" t="s">
        <v>251</v>
      </c>
      <c r="F616" s="13">
        <v>78932</v>
      </c>
      <c r="G616" s="13" t="s">
        <v>278</v>
      </c>
      <c r="H616" s="13" t="s">
        <v>276</v>
      </c>
      <c r="I616" s="13" t="s">
        <v>110</v>
      </c>
      <c r="J616" s="13" t="s">
        <v>114</v>
      </c>
      <c r="K616" s="13" t="s">
        <v>390</v>
      </c>
      <c r="L616" s="4">
        <v>2380</v>
      </c>
      <c r="M616" s="4">
        <v>4001</v>
      </c>
      <c r="N616" s="13" t="s">
        <v>36</v>
      </c>
      <c r="O616" s="15" t="s">
        <v>679</v>
      </c>
      <c r="P616" s="68">
        <v>24</v>
      </c>
      <c r="Q616" s="61">
        <v>0</v>
      </c>
      <c r="R616" s="65">
        <f t="shared" si="103"/>
        <v>1.0869565217391304E-2</v>
      </c>
      <c r="S616" s="65">
        <f t="shared" si="104"/>
        <v>0</v>
      </c>
      <c r="T616" s="15">
        <v>9.7944000000066005</v>
      </c>
      <c r="U616" s="15">
        <v>0</v>
      </c>
      <c r="V616" s="15">
        <f t="shared" si="105"/>
        <v>-9.7944000000066005</v>
      </c>
      <c r="W616" s="15">
        <f t="shared" si="106"/>
        <v>-100</v>
      </c>
      <c r="X616" s="15">
        <v>6.3905540034114896</v>
      </c>
      <c r="Y616" s="15">
        <v>0</v>
      </c>
      <c r="Z616" s="15">
        <f t="shared" si="107"/>
        <v>-6.3905540034114896</v>
      </c>
      <c r="AA616" s="16">
        <f t="shared" si="108"/>
        <v>-100</v>
      </c>
      <c r="AB616" s="13">
        <v>1.32</v>
      </c>
      <c r="AC616" s="13">
        <v>417.81</v>
      </c>
      <c r="AD616" s="13">
        <v>1.03</v>
      </c>
      <c r="AE616" s="13">
        <v>0</v>
      </c>
      <c r="AF616" s="53">
        <f t="shared" si="100"/>
        <v>0.20890500000000001</v>
      </c>
      <c r="AG616" s="53">
        <f>IFERROR(AF616+(AF616*(AA616/100)),"0.00")</f>
        <v>0</v>
      </c>
      <c r="AH616" s="53">
        <f t="shared" si="109"/>
        <v>-0.20890500000000001</v>
      </c>
      <c r="AI616" s="53">
        <f t="shared" si="110"/>
        <v>-100</v>
      </c>
      <c r="AJ616" s="44">
        <v>221112</v>
      </c>
      <c r="AK616" s="15" t="s">
        <v>682</v>
      </c>
      <c r="AL616" s="14" t="s">
        <v>76</v>
      </c>
      <c r="AM616" s="39" t="s">
        <v>58</v>
      </c>
      <c r="AN616" s="39" t="s">
        <v>59</v>
      </c>
      <c r="AO616" s="39" t="s">
        <v>77</v>
      </c>
      <c r="AP616" s="39" t="s">
        <v>61</v>
      </c>
      <c r="AQ616" s="59"/>
      <c r="AR616" s="20"/>
      <c r="AS616" s="20"/>
      <c r="AT616" s="20"/>
      <c r="AU616" s="20"/>
      <c r="AV616" s="20"/>
      <c r="AW616" s="20"/>
      <c r="AX616" s="20"/>
      <c r="AY616" s="20"/>
      <c r="AZ616" s="20"/>
      <c r="BA616" s="20"/>
      <c r="BB616" s="20"/>
    </row>
    <row r="617" spans="1:54" ht="26.1" customHeight="1" x14ac:dyDescent="0.25">
      <c r="A617" s="21">
        <v>250</v>
      </c>
      <c r="B617" s="39" t="s">
        <v>24</v>
      </c>
      <c r="C617" s="13" t="s">
        <v>24</v>
      </c>
      <c r="D617" s="13">
        <v>34011</v>
      </c>
      <c r="E617" s="13" t="s">
        <v>251</v>
      </c>
      <c r="F617" s="13">
        <v>75508</v>
      </c>
      <c r="G617" s="13" t="s">
        <v>271</v>
      </c>
      <c r="H617" s="13" t="s">
        <v>276</v>
      </c>
      <c r="I617" s="13" t="s">
        <v>116</v>
      </c>
      <c r="J617" s="13" t="s">
        <v>117</v>
      </c>
      <c r="K617" s="13" t="s">
        <v>392</v>
      </c>
      <c r="L617" s="4">
        <v>5083</v>
      </c>
      <c r="M617" s="4">
        <v>4001</v>
      </c>
      <c r="N617" s="14" t="s">
        <v>40</v>
      </c>
      <c r="O617" s="15" t="s">
        <v>679</v>
      </c>
      <c r="P617" s="68">
        <v>222.5</v>
      </c>
      <c r="Q617" s="61">
        <v>285.47000000000003</v>
      </c>
      <c r="R617" s="65">
        <f t="shared" si="103"/>
        <v>0.10076992753623189</v>
      </c>
      <c r="S617" s="65">
        <f t="shared" si="104"/>
        <v>0.12928894927536233</v>
      </c>
      <c r="T617" s="15">
        <v>0.54951200043328297</v>
      </c>
      <c r="U617" s="15">
        <v>0.33158373600000002</v>
      </c>
      <c r="V617" s="15">
        <f t="shared" si="105"/>
        <v>-0.21792826443328295</v>
      </c>
      <c r="W617" s="15">
        <f t="shared" si="106"/>
        <v>-39.65850868797213</v>
      </c>
      <c r="X617" s="15">
        <v>0.39954685005133639</v>
      </c>
      <c r="Y617" s="15">
        <v>0.242739383</v>
      </c>
      <c r="Z617" s="15">
        <f t="shared" si="107"/>
        <v>-0.15680746705133639</v>
      </c>
      <c r="AA617" s="16">
        <f t="shared" si="108"/>
        <v>-39.246327941563983</v>
      </c>
      <c r="AB617" s="13">
        <v>0.55000000000000004</v>
      </c>
      <c r="AC617" s="13">
        <v>0</v>
      </c>
      <c r="AD617" s="13">
        <v>0</v>
      </c>
      <c r="AE617" s="13">
        <v>0</v>
      </c>
      <c r="AF617" s="53">
        <f t="shared" ref="AF617:AF680" si="111">AC617/2000</f>
        <v>0</v>
      </c>
      <c r="AG617" s="53">
        <f>IFERROR((((Y617)/Q617)*24),"0.00")</f>
        <v>2.0407556632921146E-2</v>
      </c>
      <c r="AH617" s="53">
        <f t="shared" si="109"/>
        <v>2.0407556632921146E-2</v>
      </c>
      <c r="AI617" s="53" t="str">
        <f t="shared" si="110"/>
        <v>0.00</v>
      </c>
      <c r="AJ617" s="44">
        <v>221112</v>
      </c>
      <c r="AK617" s="15" t="s">
        <v>682</v>
      </c>
      <c r="AL617" s="14" t="s">
        <v>76</v>
      </c>
      <c r="AM617" s="39" t="s">
        <v>58</v>
      </c>
      <c r="AN617" s="39" t="s">
        <v>59</v>
      </c>
      <c r="AO617" s="39" t="s">
        <v>77</v>
      </c>
      <c r="AP617" s="39" t="s">
        <v>61</v>
      </c>
      <c r="AQ617" s="20"/>
      <c r="AR617" s="20"/>
      <c r="AS617" s="20"/>
      <c r="AT617" s="20"/>
      <c r="AU617" s="20"/>
      <c r="AV617" s="20"/>
      <c r="AW617" s="20"/>
      <c r="AX617" s="20"/>
      <c r="AY617" s="20"/>
      <c r="AZ617" s="20"/>
      <c r="BA617" s="20"/>
      <c r="BB617" s="20"/>
    </row>
    <row r="618" spans="1:54" ht="26.1" customHeight="1" x14ac:dyDescent="0.25">
      <c r="A618" s="21">
        <v>251</v>
      </c>
      <c r="B618" s="39" t="s">
        <v>24</v>
      </c>
      <c r="C618" s="13" t="s">
        <v>24</v>
      </c>
      <c r="D618" s="13">
        <v>34011</v>
      </c>
      <c r="E618" s="13" t="s">
        <v>251</v>
      </c>
      <c r="F618" s="13">
        <v>75508</v>
      </c>
      <c r="G618" s="13" t="s">
        <v>271</v>
      </c>
      <c r="H618" s="13" t="s">
        <v>276</v>
      </c>
      <c r="I618" s="13" t="s">
        <v>116</v>
      </c>
      <c r="J618" s="13" t="s">
        <v>117</v>
      </c>
      <c r="K618" s="13" t="s">
        <v>392</v>
      </c>
      <c r="L618" s="4">
        <v>5083</v>
      </c>
      <c r="M618" s="4">
        <v>4001</v>
      </c>
      <c r="N618" s="14" t="s">
        <v>38</v>
      </c>
      <c r="O618" s="15" t="s">
        <v>679</v>
      </c>
      <c r="P618" s="68">
        <v>222.5</v>
      </c>
      <c r="Q618" s="61">
        <v>285.47000000000003</v>
      </c>
      <c r="R618" s="65">
        <f t="shared" si="103"/>
        <v>0.10076992753623189</v>
      </c>
      <c r="S618" s="65">
        <f t="shared" si="104"/>
        <v>0.12928894927536233</v>
      </c>
      <c r="T618" s="15">
        <v>0.16094404680997201</v>
      </c>
      <c r="U618" s="15">
        <v>9.7116038000000002E-2</v>
      </c>
      <c r="V618" s="15">
        <f t="shared" si="105"/>
        <v>-6.3828008809972012E-2</v>
      </c>
      <c r="W618" s="15">
        <f t="shared" si="106"/>
        <v>-39.658508702303401</v>
      </c>
      <c r="X618" s="15">
        <v>0.1170214424557348</v>
      </c>
      <c r="Y618" s="15">
        <v>7.1094823000000001E-2</v>
      </c>
      <c r="Z618" s="15">
        <f t="shared" si="107"/>
        <v>-4.5926619455734799E-2</v>
      </c>
      <c r="AA618" s="16">
        <f t="shared" si="108"/>
        <v>-39.246328272792624</v>
      </c>
      <c r="AB618" s="13">
        <v>0.16</v>
      </c>
      <c r="AC618" s="13">
        <v>0</v>
      </c>
      <c r="AD618" s="13">
        <v>0</v>
      </c>
      <c r="AE618" s="13">
        <v>0</v>
      </c>
      <c r="AF618" s="53">
        <f t="shared" si="111"/>
        <v>0</v>
      </c>
      <c r="AG618" s="53">
        <f>IFERROR((((Y618)/Q618)*24),"0.00")</f>
        <v>5.9770755315795001E-3</v>
      </c>
      <c r="AH618" s="53">
        <f t="shared" si="109"/>
        <v>5.9770755315795001E-3</v>
      </c>
      <c r="AI618" s="53" t="str">
        <f t="shared" si="110"/>
        <v>0.00</v>
      </c>
      <c r="AJ618" s="44">
        <v>221112</v>
      </c>
      <c r="AK618" s="15" t="s">
        <v>682</v>
      </c>
      <c r="AL618" s="14" t="s">
        <v>76</v>
      </c>
      <c r="AM618" s="39" t="s">
        <v>58</v>
      </c>
      <c r="AN618" s="39" t="s">
        <v>59</v>
      </c>
      <c r="AO618" s="39" t="s">
        <v>77</v>
      </c>
      <c r="AP618" s="39" t="s">
        <v>61</v>
      </c>
      <c r="AQ618" s="20"/>
      <c r="AR618" s="20"/>
      <c r="AS618" s="20"/>
      <c r="AT618" s="20"/>
      <c r="AU618" s="20"/>
      <c r="AV618" s="20"/>
      <c r="AW618" s="20"/>
      <c r="AX618" s="20"/>
      <c r="AY618" s="20"/>
      <c r="AZ618" s="20"/>
      <c r="BA618" s="20"/>
      <c r="BB618" s="20"/>
    </row>
    <row r="619" spans="1:54" ht="26.1" customHeight="1" x14ac:dyDescent="0.25">
      <c r="A619" s="21">
        <v>252</v>
      </c>
      <c r="B619" s="39" t="s">
        <v>24</v>
      </c>
      <c r="C619" s="13" t="s">
        <v>24</v>
      </c>
      <c r="D619" s="13">
        <v>34011</v>
      </c>
      <c r="E619" s="13" t="s">
        <v>251</v>
      </c>
      <c r="F619" s="13">
        <v>75508</v>
      </c>
      <c r="G619" s="13" t="s">
        <v>271</v>
      </c>
      <c r="H619" s="13" t="s">
        <v>276</v>
      </c>
      <c r="I619" s="13" t="s">
        <v>116</v>
      </c>
      <c r="J619" s="13" t="s">
        <v>117</v>
      </c>
      <c r="K619" s="13" t="s">
        <v>392</v>
      </c>
      <c r="L619" s="4">
        <v>5083</v>
      </c>
      <c r="M619" s="4">
        <v>4001</v>
      </c>
      <c r="N619" s="14" t="s">
        <v>39</v>
      </c>
      <c r="O619" s="15" t="s">
        <v>679</v>
      </c>
      <c r="P619" s="68">
        <v>222.5</v>
      </c>
      <c r="Q619" s="61">
        <v>285.47000000000003</v>
      </c>
      <c r="R619" s="65">
        <f t="shared" si="103"/>
        <v>0.10076992753623189</v>
      </c>
      <c r="S619" s="65">
        <f t="shared" si="104"/>
        <v>0.12928894927536233</v>
      </c>
      <c r="T619" s="15">
        <v>0.13444147657701999</v>
      </c>
      <c r="U619" s="15">
        <v>8.1123992000000006E-2</v>
      </c>
      <c r="V619" s="15">
        <f t="shared" si="105"/>
        <v>-5.3317484577019986E-2</v>
      </c>
      <c r="W619" s="15">
        <f t="shared" si="106"/>
        <v>-39.658508619901248</v>
      </c>
      <c r="X619" s="15">
        <v>9.7751584024088706E-2</v>
      </c>
      <c r="Y619" s="15">
        <v>5.9387677E-2</v>
      </c>
      <c r="Z619" s="15">
        <f t="shared" si="107"/>
        <v>-3.8363907024088706E-2</v>
      </c>
      <c r="AA619" s="16">
        <f t="shared" si="108"/>
        <v>-39.246327726653277</v>
      </c>
      <c r="AB619" s="13">
        <v>0.13</v>
      </c>
      <c r="AC619" s="13">
        <v>0</v>
      </c>
      <c r="AD619" s="13">
        <v>0</v>
      </c>
      <c r="AE619" s="13">
        <v>0</v>
      </c>
      <c r="AF619" s="53">
        <f t="shared" si="111"/>
        <v>0</v>
      </c>
      <c r="AG619" s="53">
        <f>IFERROR((((Y619)/Q619)*24),"0.00")</f>
        <v>4.9928337408484246E-3</v>
      </c>
      <c r="AH619" s="53">
        <f t="shared" si="109"/>
        <v>4.9928337408484246E-3</v>
      </c>
      <c r="AI619" s="53" t="str">
        <f t="shared" si="110"/>
        <v>0.00</v>
      </c>
      <c r="AJ619" s="44">
        <v>221112</v>
      </c>
      <c r="AK619" s="15" t="s">
        <v>682</v>
      </c>
      <c r="AL619" s="14" t="s">
        <v>76</v>
      </c>
      <c r="AM619" s="39" t="s">
        <v>58</v>
      </c>
      <c r="AN619" s="39" t="s">
        <v>59</v>
      </c>
      <c r="AO619" s="39" t="s">
        <v>77</v>
      </c>
      <c r="AP619" s="39" t="s">
        <v>61</v>
      </c>
      <c r="AQ619" s="20"/>
      <c r="AR619" s="20"/>
      <c r="AS619" s="20"/>
      <c r="AT619" s="20"/>
      <c r="AU619" s="20"/>
      <c r="AV619" s="20"/>
      <c r="AW619" s="20"/>
      <c r="AX619" s="20"/>
      <c r="AY619" s="20"/>
      <c r="AZ619" s="20"/>
      <c r="BA619" s="20"/>
      <c r="BB619" s="20"/>
    </row>
    <row r="620" spans="1:54" ht="26.1" customHeight="1" x14ac:dyDescent="0.25">
      <c r="A620" s="21">
        <v>253</v>
      </c>
      <c r="B620" s="39" t="s">
        <v>24</v>
      </c>
      <c r="C620" s="13" t="s">
        <v>24</v>
      </c>
      <c r="D620" s="13">
        <v>34011</v>
      </c>
      <c r="E620" s="13" t="s">
        <v>251</v>
      </c>
      <c r="F620" s="13">
        <v>75508</v>
      </c>
      <c r="G620" s="13" t="s">
        <v>271</v>
      </c>
      <c r="H620" s="13" t="s">
        <v>276</v>
      </c>
      <c r="I620" s="13" t="s">
        <v>116</v>
      </c>
      <c r="J620" s="13" t="s">
        <v>117</v>
      </c>
      <c r="K620" s="13" t="s">
        <v>392</v>
      </c>
      <c r="L620" s="4">
        <v>5083</v>
      </c>
      <c r="M620" s="4">
        <v>4001</v>
      </c>
      <c r="N620" s="14" t="s">
        <v>37</v>
      </c>
      <c r="O620" s="15" t="s">
        <v>679</v>
      </c>
      <c r="P620" s="68">
        <v>222.5</v>
      </c>
      <c r="Q620" s="61">
        <v>285.47000000000003</v>
      </c>
      <c r="R620" s="65">
        <f t="shared" si="103"/>
        <v>0.10076992753623189</v>
      </c>
      <c r="S620" s="65">
        <f t="shared" si="104"/>
        <v>0.12928894927536233</v>
      </c>
      <c r="T620" s="15">
        <v>0.10759527885020199</v>
      </c>
      <c r="U620" s="15">
        <v>8.3320928000000002E-2</v>
      </c>
      <c r="V620" s="15">
        <f t="shared" si="105"/>
        <v>-2.4274350850201992E-2</v>
      </c>
      <c r="W620" s="15">
        <f t="shared" si="106"/>
        <v>-22.560795519659941</v>
      </c>
      <c r="X620" s="15">
        <v>7.8231876121190508E-2</v>
      </c>
      <c r="Y620" s="15">
        <v>6.0995966000000006E-2</v>
      </c>
      <c r="Z620" s="15">
        <f t="shared" si="107"/>
        <v>-1.7235910121190502E-2</v>
      </c>
      <c r="AA620" s="16">
        <f t="shared" si="108"/>
        <v>-22.031825102200056</v>
      </c>
      <c r="AB620" s="13">
        <v>0.11</v>
      </c>
      <c r="AC620" s="13">
        <v>0</v>
      </c>
      <c r="AD620" s="13">
        <v>0</v>
      </c>
      <c r="AE620" s="13">
        <v>0</v>
      </c>
      <c r="AF620" s="53">
        <f t="shared" si="111"/>
        <v>0</v>
      </c>
      <c r="AG620" s="53">
        <f>IFERROR((((Y620)/Q620)*24),"0.00")</f>
        <v>5.1280456230076718E-3</v>
      </c>
      <c r="AH620" s="53">
        <f t="shared" si="109"/>
        <v>5.1280456230076718E-3</v>
      </c>
      <c r="AI620" s="53" t="str">
        <f t="shared" si="110"/>
        <v>0.00</v>
      </c>
      <c r="AJ620" s="44">
        <v>221112</v>
      </c>
      <c r="AK620" s="15" t="s">
        <v>682</v>
      </c>
      <c r="AL620" s="14" t="s">
        <v>76</v>
      </c>
      <c r="AM620" s="39" t="s">
        <v>58</v>
      </c>
      <c r="AN620" s="39" t="s">
        <v>59</v>
      </c>
      <c r="AO620" s="39" t="s">
        <v>77</v>
      </c>
      <c r="AP620" s="39" t="s">
        <v>61</v>
      </c>
      <c r="AQ620" s="20"/>
      <c r="AR620" s="20"/>
      <c r="AS620" s="20"/>
      <c r="AT620" s="20"/>
      <c r="AU620" s="20"/>
      <c r="AV620" s="20"/>
      <c r="AW620" s="20"/>
      <c r="AX620" s="20"/>
      <c r="AY620" s="20"/>
      <c r="AZ620" s="20"/>
      <c r="BA620" s="20"/>
      <c r="BB620" s="20"/>
    </row>
    <row r="621" spans="1:54" ht="26.1" customHeight="1" x14ac:dyDescent="0.25">
      <c r="A621" s="21">
        <v>1591</v>
      </c>
      <c r="B621" s="39" t="s">
        <v>24</v>
      </c>
      <c r="C621" s="13" t="s">
        <v>24</v>
      </c>
      <c r="D621" s="13">
        <v>34011</v>
      </c>
      <c r="E621" s="13" t="s">
        <v>251</v>
      </c>
      <c r="F621" s="13">
        <v>75508</v>
      </c>
      <c r="G621" s="13" t="s">
        <v>271</v>
      </c>
      <c r="H621" s="13" t="s">
        <v>276</v>
      </c>
      <c r="I621" s="13" t="s">
        <v>116</v>
      </c>
      <c r="J621" s="13" t="s">
        <v>117</v>
      </c>
      <c r="K621" s="13" t="s">
        <v>392</v>
      </c>
      <c r="L621" s="4">
        <v>5083</v>
      </c>
      <c r="M621" s="4">
        <v>4001</v>
      </c>
      <c r="N621" s="14" t="s">
        <v>34</v>
      </c>
      <c r="O621" s="15" t="s">
        <v>679</v>
      </c>
      <c r="P621" s="68">
        <v>222.5</v>
      </c>
      <c r="Q621" s="61">
        <v>285.47000000000003</v>
      </c>
      <c r="R621" s="65">
        <f t="shared" si="103"/>
        <v>0.10076992753623189</v>
      </c>
      <c r="S621" s="65">
        <f t="shared" si="104"/>
        <v>0.12928894927536233</v>
      </c>
      <c r="T621" s="15">
        <v>4.5852009620252401E-3</v>
      </c>
      <c r="U621" s="15">
        <v>2.766779E-3</v>
      </c>
      <c r="V621" s="15">
        <f t="shared" si="105"/>
        <v>-1.81842196202524E-3</v>
      </c>
      <c r="W621" s="15">
        <f t="shared" si="106"/>
        <v>-39.658500839667894</v>
      </c>
      <c r="X621" s="15">
        <v>3.3338718713786554E-3</v>
      </c>
      <c r="Y621" s="15">
        <v>2.0254499999999998E-3</v>
      </c>
      <c r="Z621" s="15">
        <f t="shared" si="107"/>
        <v>-1.3084218713786556E-3</v>
      </c>
      <c r="AA621" s="16">
        <f t="shared" si="108"/>
        <v>-39.246315451156924</v>
      </c>
      <c r="AB621" s="13">
        <v>0</v>
      </c>
      <c r="AC621" s="13">
        <v>1.89</v>
      </c>
      <c r="AD621" s="13">
        <v>0</v>
      </c>
      <c r="AE621" s="13">
        <v>0</v>
      </c>
      <c r="AF621" s="53">
        <f t="shared" si="111"/>
        <v>9.4499999999999998E-4</v>
      </c>
      <c r="AG621" s="53">
        <f>IFERROR((((Y621)/Q621)*24),"0.00")</f>
        <v>1.7028339230041684E-4</v>
      </c>
      <c r="AH621" s="53">
        <f t="shared" si="109"/>
        <v>-7.7471660769958309E-4</v>
      </c>
      <c r="AI621" s="53">
        <f t="shared" si="110"/>
        <v>-81.980593407363287</v>
      </c>
      <c r="AJ621" s="44">
        <v>221112</v>
      </c>
      <c r="AK621" s="15" t="s">
        <v>682</v>
      </c>
      <c r="AL621" s="14" t="s">
        <v>76</v>
      </c>
      <c r="AM621" s="39" t="s">
        <v>58</v>
      </c>
      <c r="AN621" s="39" t="s">
        <v>59</v>
      </c>
      <c r="AO621" s="39" t="s">
        <v>77</v>
      </c>
      <c r="AP621" s="39" t="s">
        <v>61</v>
      </c>
      <c r="AQ621" s="20"/>
      <c r="AR621" s="20"/>
      <c r="AS621" s="20"/>
      <c r="AT621" s="20"/>
      <c r="AU621" s="20"/>
      <c r="AV621" s="20"/>
      <c r="AW621" s="20"/>
      <c r="AX621" s="20"/>
      <c r="AY621" s="20"/>
      <c r="AZ621" s="20"/>
      <c r="BA621" s="20"/>
      <c r="BB621" s="20"/>
    </row>
    <row r="622" spans="1:54" ht="26.1" customHeight="1" x14ac:dyDescent="0.25">
      <c r="A622" s="21">
        <v>1718</v>
      </c>
      <c r="B622" s="39" t="s">
        <v>24</v>
      </c>
      <c r="C622" s="13" t="s">
        <v>24</v>
      </c>
      <c r="D622" s="13">
        <v>34011</v>
      </c>
      <c r="E622" s="13" t="s">
        <v>251</v>
      </c>
      <c r="F622" s="13">
        <v>75508</v>
      </c>
      <c r="G622" s="13" t="s">
        <v>271</v>
      </c>
      <c r="H622" s="13" t="s">
        <v>276</v>
      </c>
      <c r="I622" s="13" t="s">
        <v>116</v>
      </c>
      <c r="J622" s="13" t="s">
        <v>117</v>
      </c>
      <c r="K622" s="13" t="s">
        <v>392</v>
      </c>
      <c r="L622" s="4">
        <v>5083</v>
      </c>
      <c r="M622" s="4">
        <v>4001</v>
      </c>
      <c r="N622" s="14" t="s">
        <v>35</v>
      </c>
      <c r="O622" s="15" t="s">
        <v>679</v>
      </c>
      <c r="P622" s="68">
        <v>222.5</v>
      </c>
      <c r="Q622" s="61">
        <v>285.47000000000003</v>
      </c>
      <c r="R622" s="65">
        <f t="shared" si="103"/>
        <v>0.10076992753623189</v>
      </c>
      <c r="S622" s="65">
        <f t="shared" si="104"/>
        <v>0.12928894927536233</v>
      </c>
      <c r="T622" s="15">
        <v>5.54539963986935E-2</v>
      </c>
      <c r="U622" s="15">
        <v>3.3461768000000003E-2</v>
      </c>
      <c r="V622" s="15">
        <f t="shared" si="105"/>
        <v>-2.1992228398693497E-2</v>
      </c>
      <c r="W622" s="15">
        <f t="shared" si="106"/>
        <v>-39.658509443715467</v>
      </c>
      <c r="X622" s="15">
        <v>4.0320265192363494E-2</v>
      </c>
      <c r="Y622" s="15">
        <v>2.4496041E-2</v>
      </c>
      <c r="Z622" s="15">
        <f t="shared" si="107"/>
        <v>-1.5824224192363495E-2</v>
      </c>
      <c r="AA622" s="16">
        <f t="shared" si="108"/>
        <v>-39.246329648051379</v>
      </c>
      <c r="AB622" s="13">
        <v>0.06</v>
      </c>
      <c r="AC622" s="13">
        <v>23.08</v>
      </c>
      <c r="AD622" s="13">
        <v>0</v>
      </c>
      <c r="AE622" s="13">
        <v>20.53</v>
      </c>
      <c r="AF622" s="53">
        <f t="shared" si="111"/>
        <v>1.154E-2</v>
      </c>
      <c r="AG622" s="53">
        <f>IFERROR(AF622+(AF622*(AA622/100)),"0.00")</f>
        <v>7.0109735586148707E-3</v>
      </c>
      <c r="AH622" s="53">
        <f t="shared" si="109"/>
        <v>-4.5290264413851292E-3</v>
      </c>
      <c r="AI622" s="53">
        <f t="shared" si="110"/>
        <v>-39.246329648051379</v>
      </c>
      <c r="AJ622" s="44">
        <v>221112</v>
      </c>
      <c r="AK622" s="15" t="s">
        <v>682</v>
      </c>
      <c r="AL622" s="14" t="s">
        <v>76</v>
      </c>
      <c r="AM622" s="39" t="s">
        <v>58</v>
      </c>
      <c r="AN622" s="39" t="s">
        <v>59</v>
      </c>
      <c r="AO622" s="39" t="s">
        <v>77</v>
      </c>
      <c r="AP622" s="39" t="s">
        <v>61</v>
      </c>
      <c r="AQ622" s="20"/>
      <c r="AR622" s="20"/>
      <c r="AS622" s="20"/>
      <c r="AT622" s="20"/>
      <c r="AU622" s="20"/>
      <c r="AV622" s="20"/>
      <c r="AW622" s="20"/>
      <c r="AX622" s="20"/>
      <c r="AY622" s="20"/>
      <c r="AZ622" s="20"/>
      <c r="BA622" s="20"/>
      <c r="BB622" s="20"/>
    </row>
    <row r="623" spans="1:54" ht="26.1" customHeight="1" x14ac:dyDescent="0.25">
      <c r="A623" s="21">
        <v>2044</v>
      </c>
      <c r="B623" s="40" t="s">
        <v>24</v>
      </c>
      <c r="C623" s="13" t="s">
        <v>24</v>
      </c>
      <c r="D623" s="13">
        <v>34011</v>
      </c>
      <c r="E623" s="13" t="s">
        <v>251</v>
      </c>
      <c r="F623" s="13">
        <v>75508</v>
      </c>
      <c r="G623" s="13" t="s">
        <v>271</v>
      </c>
      <c r="H623" s="13" t="s">
        <v>276</v>
      </c>
      <c r="I623" s="13" t="s">
        <v>116</v>
      </c>
      <c r="J623" s="13" t="s">
        <v>117</v>
      </c>
      <c r="K623" s="13" t="s">
        <v>392</v>
      </c>
      <c r="L623" s="4">
        <v>5083</v>
      </c>
      <c r="M623" s="4">
        <v>4001</v>
      </c>
      <c r="N623" s="13" t="s">
        <v>36</v>
      </c>
      <c r="O623" s="15" t="s">
        <v>679</v>
      </c>
      <c r="P623" s="68">
        <v>222.5</v>
      </c>
      <c r="Q623" s="61">
        <v>285.47000000000003</v>
      </c>
      <c r="R623" s="65">
        <f t="shared" si="103"/>
        <v>0.10076992753623189</v>
      </c>
      <c r="S623" s="65">
        <f t="shared" si="104"/>
        <v>0.12928894927536233</v>
      </c>
      <c r="T623" s="15">
        <v>1.5971776236717801</v>
      </c>
      <c r="U623" s="15">
        <v>1.1181401689999999</v>
      </c>
      <c r="V623" s="15">
        <f t="shared" si="105"/>
        <v>-0.47903745467178016</v>
      </c>
      <c r="W623" s="15">
        <f t="shared" si="106"/>
        <v>-29.992747680155475</v>
      </c>
      <c r="X623" s="15">
        <v>1.0456761103229741</v>
      </c>
      <c r="Y623" s="15">
        <v>0.81854634299999995</v>
      </c>
      <c r="Z623" s="15">
        <f t="shared" si="107"/>
        <v>-0.22712976732297419</v>
      </c>
      <c r="AA623" s="16">
        <f t="shared" si="108"/>
        <v>-21.720852669458178</v>
      </c>
      <c r="AB623" s="13">
        <v>1.63</v>
      </c>
      <c r="AC623" s="13">
        <v>670.18</v>
      </c>
      <c r="AD623" s="13">
        <v>0</v>
      </c>
      <c r="AE623" s="13">
        <v>0</v>
      </c>
      <c r="AF623" s="53">
        <f t="shared" si="111"/>
        <v>0.33509</v>
      </c>
      <c r="AG623" s="53">
        <f>IFERROR(AF623+(AF623*(AA623/100)),"0.00")</f>
        <v>0.26230559478991256</v>
      </c>
      <c r="AH623" s="53">
        <f t="shared" si="109"/>
        <v>-7.2784405210087444E-2</v>
      </c>
      <c r="AI623" s="53">
        <f t="shared" si="110"/>
        <v>-21.720852669458189</v>
      </c>
      <c r="AJ623" s="44">
        <v>221112</v>
      </c>
      <c r="AK623" s="15" t="s">
        <v>682</v>
      </c>
      <c r="AL623" s="14" t="s">
        <v>76</v>
      </c>
      <c r="AM623" s="39" t="s">
        <v>58</v>
      </c>
      <c r="AN623" s="39" t="s">
        <v>59</v>
      </c>
      <c r="AO623" s="39" t="s">
        <v>77</v>
      </c>
      <c r="AP623" s="39" t="s">
        <v>61</v>
      </c>
      <c r="AQ623" s="59"/>
      <c r="AR623" s="20"/>
      <c r="AS623" s="20"/>
      <c r="AT623" s="20"/>
      <c r="AU623" s="20"/>
      <c r="AV623" s="20"/>
      <c r="AW623" s="20"/>
      <c r="AX623" s="20"/>
      <c r="AY623" s="20"/>
      <c r="AZ623" s="20"/>
      <c r="BA623" s="20"/>
      <c r="BB623" s="20"/>
    </row>
    <row r="624" spans="1:54" ht="26.1" customHeight="1" x14ac:dyDescent="0.25">
      <c r="A624" s="21">
        <v>254</v>
      </c>
      <c r="B624" s="39" t="s">
        <v>24</v>
      </c>
      <c r="C624" s="13" t="s">
        <v>24</v>
      </c>
      <c r="D624" s="13">
        <v>34011</v>
      </c>
      <c r="E624" s="13" t="s">
        <v>251</v>
      </c>
      <c r="F624" s="13">
        <v>75508</v>
      </c>
      <c r="G624" s="13" t="s">
        <v>271</v>
      </c>
      <c r="H624" s="13" t="s">
        <v>311</v>
      </c>
      <c r="I624" s="13" t="s">
        <v>116</v>
      </c>
      <c r="J624" s="13" t="s">
        <v>117</v>
      </c>
      <c r="K624" s="13" t="s">
        <v>393</v>
      </c>
      <c r="L624" s="4">
        <v>5083</v>
      </c>
      <c r="M624" s="4">
        <v>4001</v>
      </c>
      <c r="N624" s="14" t="s">
        <v>40</v>
      </c>
      <c r="O624" s="15" t="s">
        <v>679</v>
      </c>
      <c r="P624" s="68">
        <v>222.5</v>
      </c>
      <c r="Q624" s="61">
        <v>285.47000000000003</v>
      </c>
      <c r="R624" s="65">
        <f t="shared" si="103"/>
        <v>0.10076992753623189</v>
      </c>
      <c r="S624" s="65">
        <f t="shared" si="104"/>
        <v>0.12928894927536233</v>
      </c>
      <c r="T624" s="15">
        <v>0.76529309464506101</v>
      </c>
      <c r="U624" s="15">
        <v>0.461789267</v>
      </c>
      <c r="V624" s="15">
        <f t="shared" si="105"/>
        <v>-0.30350382764506101</v>
      </c>
      <c r="W624" s="15">
        <f t="shared" si="106"/>
        <v>-39.658508585632084</v>
      </c>
      <c r="X624" s="15">
        <v>0.55643997781736743</v>
      </c>
      <c r="Y624" s="15">
        <v>0.33805771899999998</v>
      </c>
      <c r="Z624" s="15">
        <f t="shared" si="107"/>
        <v>-0.21838225881736745</v>
      </c>
      <c r="AA624" s="16">
        <f t="shared" si="108"/>
        <v>-39.2463280000065</v>
      </c>
      <c r="AB624" s="13">
        <v>0.77</v>
      </c>
      <c r="AC624" s="13">
        <v>0</v>
      </c>
      <c r="AD624" s="13">
        <v>0</v>
      </c>
      <c r="AE624" s="13">
        <v>0</v>
      </c>
      <c r="AF624" s="53">
        <f t="shared" si="111"/>
        <v>0</v>
      </c>
      <c r="AG624" s="53">
        <f>IFERROR((((Y624)/Q624)*24),"0.00")</f>
        <v>2.8421148477948639E-2</v>
      </c>
      <c r="AH624" s="53">
        <f t="shared" si="109"/>
        <v>2.8421148477948639E-2</v>
      </c>
      <c r="AI624" s="53" t="str">
        <f t="shared" si="110"/>
        <v>0.00</v>
      </c>
      <c r="AJ624" s="44">
        <v>221112</v>
      </c>
      <c r="AK624" s="15" t="s">
        <v>682</v>
      </c>
      <c r="AL624" s="14" t="s">
        <v>57</v>
      </c>
      <c r="AM624" s="39" t="s">
        <v>58</v>
      </c>
      <c r="AN624" s="39" t="s">
        <v>59</v>
      </c>
      <c r="AO624" s="39" t="s">
        <v>60</v>
      </c>
      <c r="AP624" s="39" t="s">
        <v>61</v>
      </c>
      <c r="AQ624" s="20"/>
      <c r="AR624" s="20"/>
      <c r="AS624" s="20"/>
      <c r="AT624" s="20"/>
      <c r="AU624" s="20"/>
      <c r="AV624" s="20"/>
      <c r="AW624" s="20"/>
      <c r="AX624" s="20"/>
      <c r="AY624" s="20"/>
      <c r="AZ624" s="20"/>
      <c r="BA624" s="20"/>
      <c r="BB624" s="20"/>
    </row>
    <row r="625" spans="1:54" ht="26.1" customHeight="1" x14ac:dyDescent="0.25">
      <c r="A625" s="21">
        <v>255</v>
      </c>
      <c r="B625" s="39" t="s">
        <v>24</v>
      </c>
      <c r="C625" s="13" t="s">
        <v>24</v>
      </c>
      <c r="D625" s="13">
        <v>34011</v>
      </c>
      <c r="E625" s="13" t="s">
        <v>251</v>
      </c>
      <c r="F625" s="13">
        <v>75508</v>
      </c>
      <c r="G625" s="13" t="s">
        <v>271</v>
      </c>
      <c r="H625" s="13" t="s">
        <v>311</v>
      </c>
      <c r="I625" s="13" t="s">
        <v>116</v>
      </c>
      <c r="J625" s="13" t="s">
        <v>117</v>
      </c>
      <c r="K625" s="13" t="s">
        <v>393</v>
      </c>
      <c r="L625" s="4">
        <v>5083</v>
      </c>
      <c r="M625" s="4">
        <v>4001</v>
      </c>
      <c r="N625" s="14" t="s">
        <v>38</v>
      </c>
      <c r="O625" s="15" t="s">
        <v>679</v>
      </c>
      <c r="P625" s="68">
        <v>222.5</v>
      </c>
      <c r="Q625" s="61">
        <v>285.47000000000003</v>
      </c>
      <c r="R625" s="65">
        <f t="shared" si="103"/>
        <v>0.10076992753623189</v>
      </c>
      <c r="S625" s="65">
        <f t="shared" si="104"/>
        <v>0.12928894927536233</v>
      </c>
      <c r="T625" s="15">
        <v>1.2469995437875001</v>
      </c>
      <c r="U625" s="15">
        <v>0.75245812199999995</v>
      </c>
      <c r="V625" s="15">
        <f t="shared" si="105"/>
        <v>-0.49454142178750016</v>
      </c>
      <c r="W625" s="15">
        <f t="shared" si="106"/>
        <v>-39.658508637896858</v>
      </c>
      <c r="X625" s="15">
        <v>0.90668582186175595</v>
      </c>
      <c r="Y625" s="15">
        <v>0.55084493000000001</v>
      </c>
      <c r="Z625" s="15">
        <f t="shared" si="107"/>
        <v>-0.35584089186175594</v>
      </c>
      <c r="AA625" s="16">
        <f t="shared" si="108"/>
        <v>-39.246328031366488</v>
      </c>
      <c r="AB625" s="13">
        <v>1.25</v>
      </c>
      <c r="AC625" s="13">
        <v>0</v>
      </c>
      <c r="AD625" s="13">
        <v>0</v>
      </c>
      <c r="AE625" s="13">
        <v>0</v>
      </c>
      <c r="AF625" s="53">
        <f t="shared" si="111"/>
        <v>0</v>
      </c>
      <c r="AG625" s="53">
        <f>IFERROR((((Y625)/Q625)*24),"0.00")</f>
        <v>4.631056965705678E-2</v>
      </c>
      <c r="AH625" s="53">
        <f t="shared" si="109"/>
        <v>4.631056965705678E-2</v>
      </c>
      <c r="AI625" s="53" t="str">
        <f t="shared" si="110"/>
        <v>0.00</v>
      </c>
      <c r="AJ625" s="44">
        <v>221112</v>
      </c>
      <c r="AK625" s="15" t="s">
        <v>682</v>
      </c>
      <c r="AL625" s="14" t="s">
        <v>57</v>
      </c>
      <c r="AM625" s="39" t="s">
        <v>58</v>
      </c>
      <c r="AN625" s="39" t="s">
        <v>59</v>
      </c>
      <c r="AO625" s="39" t="s">
        <v>60</v>
      </c>
      <c r="AP625" s="39" t="s">
        <v>61</v>
      </c>
      <c r="AQ625" s="20"/>
      <c r="AR625" s="20"/>
      <c r="AS625" s="20"/>
      <c r="AT625" s="20"/>
      <c r="AU625" s="20"/>
      <c r="AV625" s="20"/>
      <c r="AW625" s="20"/>
      <c r="AX625" s="20"/>
      <c r="AY625" s="20"/>
      <c r="AZ625" s="20"/>
      <c r="BA625" s="20"/>
      <c r="BB625" s="20"/>
    </row>
    <row r="626" spans="1:54" ht="26.1" customHeight="1" x14ac:dyDescent="0.25">
      <c r="A626" s="21">
        <v>256</v>
      </c>
      <c r="B626" s="39" t="s">
        <v>24</v>
      </c>
      <c r="C626" s="13" t="s">
        <v>24</v>
      </c>
      <c r="D626" s="13">
        <v>34011</v>
      </c>
      <c r="E626" s="13" t="s">
        <v>251</v>
      </c>
      <c r="F626" s="13">
        <v>75508</v>
      </c>
      <c r="G626" s="13" t="s">
        <v>271</v>
      </c>
      <c r="H626" s="13" t="s">
        <v>311</v>
      </c>
      <c r="I626" s="13" t="s">
        <v>116</v>
      </c>
      <c r="J626" s="13" t="s">
        <v>117</v>
      </c>
      <c r="K626" s="13" t="s">
        <v>393</v>
      </c>
      <c r="L626" s="4">
        <v>5083</v>
      </c>
      <c r="M626" s="4">
        <v>4001</v>
      </c>
      <c r="N626" s="14" t="s">
        <v>39</v>
      </c>
      <c r="O626" s="15" t="s">
        <v>679</v>
      </c>
      <c r="P626" s="68">
        <v>222.5</v>
      </c>
      <c r="Q626" s="61">
        <v>285.47000000000003</v>
      </c>
      <c r="R626" s="65">
        <f t="shared" si="103"/>
        <v>0.10076992753623189</v>
      </c>
      <c r="S626" s="65">
        <f t="shared" si="104"/>
        <v>0.12928894927536233</v>
      </c>
      <c r="T626" s="15">
        <v>0.790734245579642</v>
      </c>
      <c r="U626" s="15">
        <v>0.47714083699999998</v>
      </c>
      <c r="V626" s="15">
        <f t="shared" si="105"/>
        <v>-0.31359340857964202</v>
      </c>
      <c r="W626" s="15">
        <f t="shared" si="106"/>
        <v>-39.658508573859052</v>
      </c>
      <c r="X626" s="15">
        <v>0.57493808470052443</v>
      </c>
      <c r="Y626" s="15">
        <v>0.34929599899999997</v>
      </c>
      <c r="Z626" s="15">
        <f t="shared" si="107"/>
        <v>-0.22564208570052446</v>
      </c>
      <c r="AA626" s="16">
        <f t="shared" si="108"/>
        <v>-39.246327857730563</v>
      </c>
      <c r="AB626" s="13">
        <v>0.79</v>
      </c>
      <c r="AC626" s="13">
        <v>0</v>
      </c>
      <c r="AD626" s="13">
        <v>0</v>
      </c>
      <c r="AE626" s="13">
        <v>0</v>
      </c>
      <c r="AF626" s="53">
        <f t="shared" si="111"/>
        <v>0</v>
      </c>
      <c r="AG626" s="53">
        <f>IFERROR((((Y626)/Q626)*24),"0.00")</f>
        <v>2.9365971821907727E-2</v>
      </c>
      <c r="AH626" s="53">
        <f t="shared" si="109"/>
        <v>2.9365971821907727E-2</v>
      </c>
      <c r="AI626" s="53" t="str">
        <f t="shared" si="110"/>
        <v>0.00</v>
      </c>
      <c r="AJ626" s="44">
        <v>221112</v>
      </c>
      <c r="AK626" s="15" t="s">
        <v>682</v>
      </c>
      <c r="AL626" s="14" t="s">
        <v>57</v>
      </c>
      <c r="AM626" s="39" t="s">
        <v>58</v>
      </c>
      <c r="AN626" s="39" t="s">
        <v>59</v>
      </c>
      <c r="AO626" s="39" t="s">
        <v>60</v>
      </c>
      <c r="AP626" s="39" t="s">
        <v>61</v>
      </c>
      <c r="AQ626" s="20"/>
      <c r="AR626" s="20"/>
      <c r="AS626" s="20"/>
      <c r="AT626" s="20"/>
      <c r="AU626" s="20"/>
      <c r="AV626" s="20"/>
      <c r="AW626" s="20"/>
      <c r="AX626" s="20"/>
      <c r="AY626" s="20"/>
      <c r="AZ626" s="20"/>
      <c r="BA626" s="20"/>
      <c r="BB626" s="20"/>
    </row>
    <row r="627" spans="1:54" ht="26.1" customHeight="1" x14ac:dyDescent="0.25">
      <c r="A627" s="21">
        <v>257</v>
      </c>
      <c r="B627" s="39" t="s">
        <v>24</v>
      </c>
      <c r="C627" s="13" t="s">
        <v>24</v>
      </c>
      <c r="D627" s="13">
        <v>34011</v>
      </c>
      <c r="E627" s="13" t="s">
        <v>251</v>
      </c>
      <c r="F627" s="13">
        <v>75508</v>
      </c>
      <c r="G627" s="13" t="s">
        <v>271</v>
      </c>
      <c r="H627" s="13" t="s">
        <v>311</v>
      </c>
      <c r="I627" s="13" t="s">
        <v>116</v>
      </c>
      <c r="J627" s="13" t="s">
        <v>117</v>
      </c>
      <c r="K627" s="13" t="s">
        <v>393</v>
      </c>
      <c r="L627" s="4">
        <v>5083</v>
      </c>
      <c r="M627" s="4">
        <v>4001</v>
      </c>
      <c r="N627" s="14" t="s">
        <v>37</v>
      </c>
      <c r="O627" s="15" t="s">
        <v>679</v>
      </c>
      <c r="P627" s="68">
        <v>222.5</v>
      </c>
      <c r="Q627" s="61">
        <v>285.47000000000003</v>
      </c>
      <c r="R627" s="65">
        <f t="shared" si="103"/>
        <v>0.10076992753623189</v>
      </c>
      <c r="S627" s="65">
        <f t="shared" si="104"/>
        <v>0.12928894927536233</v>
      </c>
      <c r="T627" s="15">
        <v>8.5936866000161496E-2</v>
      </c>
      <c r="U627" s="15">
        <v>6.6548825000000006E-2</v>
      </c>
      <c r="V627" s="15">
        <f t="shared" si="105"/>
        <v>-1.9388041000161491E-2</v>
      </c>
      <c r="W627" s="15">
        <f t="shared" si="106"/>
        <v>-22.560795968665015</v>
      </c>
      <c r="X627" s="15">
        <v>6.248417520742687E-2</v>
      </c>
      <c r="Y627" s="15">
        <v>4.8717772000000006E-2</v>
      </c>
      <c r="Z627" s="15">
        <f t="shared" si="107"/>
        <v>-1.3766403207426864E-2</v>
      </c>
      <c r="AA627" s="16">
        <f t="shared" si="108"/>
        <v>-22.031823516477477</v>
      </c>
      <c r="AB627" s="13">
        <v>0.09</v>
      </c>
      <c r="AC627" s="13">
        <v>0</v>
      </c>
      <c r="AD627" s="13">
        <v>0</v>
      </c>
      <c r="AE627" s="13">
        <v>0</v>
      </c>
      <c r="AF627" s="53">
        <f t="shared" si="111"/>
        <v>0</v>
      </c>
      <c r="AG627" s="53">
        <f>IFERROR((((Y627)/Q627)*24),"0.00")</f>
        <v>4.0957947525133995E-3</v>
      </c>
      <c r="AH627" s="53">
        <f t="shared" si="109"/>
        <v>4.0957947525133995E-3</v>
      </c>
      <c r="AI627" s="53" t="str">
        <f t="shared" si="110"/>
        <v>0.00</v>
      </c>
      <c r="AJ627" s="44">
        <v>221112</v>
      </c>
      <c r="AK627" s="15" t="s">
        <v>682</v>
      </c>
      <c r="AL627" s="14" t="s">
        <v>57</v>
      </c>
      <c r="AM627" s="39" t="s">
        <v>58</v>
      </c>
      <c r="AN627" s="39" t="s">
        <v>59</v>
      </c>
      <c r="AO627" s="39" t="s">
        <v>60</v>
      </c>
      <c r="AP627" s="39" t="s">
        <v>61</v>
      </c>
      <c r="AQ627" s="20"/>
      <c r="AR627" s="20"/>
      <c r="AS627" s="20"/>
      <c r="AT627" s="20"/>
      <c r="AU627" s="20"/>
      <c r="AV627" s="20"/>
      <c r="AW627" s="20"/>
      <c r="AX627" s="20"/>
      <c r="AY627" s="20"/>
      <c r="AZ627" s="20"/>
      <c r="BA627" s="20"/>
      <c r="BB627" s="20"/>
    </row>
    <row r="628" spans="1:54" ht="26.1" customHeight="1" x14ac:dyDescent="0.25">
      <c r="A628" s="21">
        <v>1680</v>
      </c>
      <c r="B628" s="39" t="s">
        <v>24</v>
      </c>
      <c r="C628" s="13" t="s">
        <v>24</v>
      </c>
      <c r="D628" s="13">
        <v>34011</v>
      </c>
      <c r="E628" s="13" t="s">
        <v>251</v>
      </c>
      <c r="F628" s="13">
        <v>75508</v>
      </c>
      <c r="G628" s="13" t="s">
        <v>271</v>
      </c>
      <c r="H628" s="13" t="s">
        <v>311</v>
      </c>
      <c r="I628" s="13" t="s">
        <v>116</v>
      </c>
      <c r="J628" s="13" t="s">
        <v>117</v>
      </c>
      <c r="K628" s="13" t="s">
        <v>393</v>
      </c>
      <c r="L628" s="4">
        <v>5083</v>
      </c>
      <c r="M628" s="4">
        <v>4001</v>
      </c>
      <c r="N628" s="14" t="s">
        <v>34</v>
      </c>
      <c r="O628" s="15" t="s">
        <v>679</v>
      </c>
      <c r="P628" s="68">
        <v>222.5</v>
      </c>
      <c r="Q628" s="61">
        <v>285.47000000000003</v>
      </c>
      <c r="R628" s="65">
        <f t="shared" si="103"/>
        <v>0.10076992753623189</v>
      </c>
      <c r="S628" s="65">
        <f t="shared" si="104"/>
        <v>0.12928894927536233</v>
      </c>
      <c r="T628" s="15">
        <v>0.25154566171557402</v>
      </c>
      <c r="U628" s="15">
        <v>0.15178640400000001</v>
      </c>
      <c r="V628" s="15">
        <f t="shared" si="105"/>
        <v>-9.9759257715574007E-2</v>
      </c>
      <c r="W628" s="15">
        <f t="shared" si="106"/>
        <v>-39.658508532885421</v>
      </c>
      <c r="X628" s="15">
        <v>0.18289732836278449</v>
      </c>
      <c r="Y628" s="15">
        <v>0.11111684300000001</v>
      </c>
      <c r="Z628" s="15">
        <f t="shared" si="107"/>
        <v>-7.1780485362784488E-2</v>
      </c>
      <c r="AA628" s="16">
        <f t="shared" si="108"/>
        <v>-39.2463279837554</v>
      </c>
      <c r="AB628" s="13">
        <v>0.25</v>
      </c>
      <c r="AC628" s="13">
        <v>11.78</v>
      </c>
      <c r="AD628" s="13">
        <v>0</v>
      </c>
      <c r="AE628" s="13">
        <v>0</v>
      </c>
      <c r="AF628" s="53">
        <f t="shared" si="111"/>
        <v>5.8899999999999994E-3</v>
      </c>
      <c r="AG628" s="53">
        <f>IFERROR(AF628+(AF628*(AA628/100)),"0.00")</f>
        <v>3.5783912817568065E-3</v>
      </c>
      <c r="AH628" s="53">
        <f t="shared" si="109"/>
        <v>-2.3116087182431929E-3</v>
      </c>
      <c r="AI628" s="53">
        <f t="shared" si="110"/>
        <v>-39.2463279837554</v>
      </c>
      <c r="AJ628" s="44">
        <v>221112</v>
      </c>
      <c r="AK628" s="15" t="s">
        <v>682</v>
      </c>
      <c r="AL628" s="14" t="s">
        <v>57</v>
      </c>
      <c r="AM628" s="39" t="s">
        <v>58</v>
      </c>
      <c r="AN628" s="39" t="s">
        <v>59</v>
      </c>
      <c r="AO628" s="39" t="s">
        <v>60</v>
      </c>
      <c r="AP628" s="39" t="s">
        <v>61</v>
      </c>
      <c r="AQ628" s="20"/>
      <c r="AR628" s="20"/>
      <c r="AS628" s="20"/>
      <c r="AT628" s="20"/>
      <c r="AU628" s="20"/>
      <c r="AV628" s="20"/>
      <c r="AW628" s="20"/>
      <c r="AX628" s="20"/>
      <c r="AY628" s="20"/>
      <c r="AZ628" s="20"/>
      <c r="BA628" s="20"/>
      <c r="BB628" s="20"/>
    </row>
    <row r="629" spans="1:54" ht="26.1" customHeight="1" x14ac:dyDescent="0.25">
      <c r="A629" s="21">
        <v>1934</v>
      </c>
      <c r="B629" s="39" t="s">
        <v>24</v>
      </c>
      <c r="C629" s="13" t="s">
        <v>24</v>
      </c>
      <c r="D629" s="13">
        <v>34011</v>
      </c>
      <c r="E629" s="13" t="s">
        <v>251</v>
      </c>
      <c r="F629" s="13">
        <v>75508</v>
      </c>
      <c r="G629" s="13" t="s">
        <v>271</v>
      </c>
      <c r="H629" s="13" t="s">
        <v>311</v>
      </c>
      <c r="I629" s="13" t="s">
        <v>116</v>
      </c>
      <c r="J629" s="13" t="s">
        <v>117</v>
      </c>
      <c r="K629" s="13" t="s">
        <v>393</v>
      </c>
      <c r="L629" s="4">
        <v>5083</v>
      </c>
      <c r="M629" s="4">
        <v>4001</v>
      </c>
      <c r="N629" s="14" t="s">
        <v>35</v>
      </c>
      <c r="O629" s="15" t="s">
        <v>679</v>
      </c>
      <c r="P629" s="68">
        <v>222.5</v>
      </c>
      <c r="Q629" s="61">
        <v>285.47000000000003</v>
      </c>
      <c r="R629" s="65">
        <f t="shared" si="103"/>
        <v>0.10076992753623189</v>
      </c>
      <c r="S629" s="65">
        <f t="shared" si="104"/>
        <v>0.12928894927536233</v>
      </c>
      <c r="T629" s="15">
        <v>5.7812250561332696</v>
      </c>
      <c r="U629" s="15">
        <v>3.4884774190000001</v>
      </c>
      <c r="V629" s="15">
        <f t="shared" si="105"/>
        <v>-2.2927476371332696</v>
      </c>
      <c r="W629" s="15">
        <f t="shared" si="106"/>
        <v>-39.658508618357736</v>
      </c>
      <c r="X629" s="15">
        <v>4.2034937522649205</v>
      </c>
      <c r="Y629" s="15">
        <v>2.5537768069999998</v>
      </c>
      <c r="Z629" s="15">
        <f t="shared" si="107"/>
        <v>-1.6497169452649207</v>
      </c>
      <c r="AA629" s="16">
        <f t="shared" si="108"/>
        <v>-39.246327995040382</v>
      </c>
      <c r="AB629" s="13">
        <v>5.78</v>
      </c>
      <c r="AC629" s="13">
        <v>270.64</v>
      </c>
      <c r="AD629" s="13">
        <v>0</v>
      </c>
      <c r="AE629" s="13">
        <v>0</v>
      </c>
      <c r="AF629" s="53">
        <f t="shared" si="111"/>
        <v>0.13532</v>
      </c>
      <c r="AG629" s="53">
        <f>IFERROR(AF629+(AF629*(AA629/100)),"0.00")</f>
        <v>8.2211868957111356E-2</v>
      </c>
      <c r="AH629" s="53">
        <f t="shared" si="109"/>
        <v>-5.310813104288864E-2</v>
      </c>
      <c r="AI629" s="53">
        <f t="shared" si="110"/>
        <v>-39.246327995040382</v>
      </c>
      <c r="AJ629" s="44">
        <v>221112</v>
      </c>
      <c r="AK629" s="15" t="s">
        <v>682</v>
      </c>
      <c r="AL629" s="14" t="s">
        <v>57</v>
      </c>
      <c r="AM629" s="39" t="s">
        <v>58</v>
      </c>
      <c r="AN629" s="39" t="s">
        <v>59</v>
      </c>
      <c r="AO629" s="39" t="s">
        <v>60</v>
      </c>
      <c r="AP629" s="39" t="s">
        <v>61</v>
      </c>
      <c r="AQ629" s="20"/>
      <c r="AR629" s="20"/>
      <c r="AS629" s="20"/>
      <c r="AT629" s="20"/>
      <c r="AU629" s="20"/>
      <c r="AV629" s="20"/>
      <c r="AW629" s="20"/>
      <c r="AX629" s="20"/>
      <c r="AY629" s="20"/>
      <c r="AZ629" s="20"/>
      <c r="BA629" s="20"/>
      <c r="BB629" s="20"/>
    </row>
    <row r="630" spans="1:54" ht="26.1" customHeight="1" x14ac:dyDescent="0.25">
      <c r="A630" s="21">
        <v>2097</v>
      </c>
      <c r="B630" s="40" t="s">
        <v>24</v>
      </c>
      <c r="C630" s="13" t="s">
        <v>24</v>
      </c>
      <c r="D630" s="13">
        <v>34011</v>
      </c>
      <c r="E630" s="13" t="s">
        <v>251</v>
      </c>
      <c r="F630" s="13">
        <v>75508</v>
      </c>
      <c r="G630" s="13" t="s">
        <v>271</v>
      </c>
      <c r="H630" s="13" t="s">
        <v>311</v>
      </c>
      <c r="I630" s="13" t="s">
        <v>116</v>
      </c>
      <c r="J630" s="13" t="s">
        <v>117</v>
      </c>
      <c r="K630" s="13" t="s">
        <v>393</v>
      </c>
      <c r="L630" s="4">
        <v>5083</v>
      </c>
      <c r="M630" s="4">
        <v>4001</v>
      </c>
      <c r="N630" s="13" t="s">
        <v>36</v>
      </c>
      <c r="O630" s="15" t="s">
        <v>679</v>
      </c>
      <c r="P630" s="68">
        <v>222.5</v>
      </c>
      <c r="Q630" s="61">
        <v>285.47000000000003</v>
      </c>
      <c r="R630" s="65">
        <f t="shared" si="103"/>
        <v>0.10076992753623189</v>
      </c>
      <c r="S630" s="65">
        <f t="shared" si="104"/>
        <v>0.12928894927536233</v>
      </c>
      <c r="T630" s="15">
        <v>19.810569104336501</v>
      </c>
      <c r="U630" s="15">
        <v>13.8688351</v>
      </c>
      <c r="V630" s="15">
        <f t="shared" si="105"/>
        <v>-5.9417340043365012</v>
      </c>
      <c r="W630" s="15">
        <f t="shared" si="106"/>
        <v>-29.992747674451543</v>
      </c>
      <c r="X630" s="15">
        <v>12.970028215574361</v>
      </c>
      <c r="Y630" s="15">
        <v>10.152827485000001</v>
      </c>
      <c r="Z630" s="15">
        <f t="shared" si="107"/>
        <v>-2.8172007305743598</v>
      </c>
      <c r="AA630" s="16">
        <f t="shared" si="108"/>
        <v>-21.720852751819582</v>
      </c>
      <c r="AB630" s="13">
        <v>20.2</v>
      </c>
      <c r="AC630" s="13">
        <v>1135.48</v>
      </c>
      <c r="AD630" s="13">
        <v>17.600000000000001</v>
      </c>
      <c r="AE630" s="13">
        <v>0</v>
      </c>
      <c r="AF630" s="53">
        <f t="shared" si="111"/>
        <v>0.56774000000000002</v>
      </c>
      <c r="AG630" s="53">
        <f>IFERROR(AF630+(AF630*(AA630/100)),"0.00")</f>
        <v>0.44442203058681951</v>
      </c>
      <c r="AH630" s="53">
        <f t="shared" si="109"/>
        <v>-0.12331796941318052</v>
      </c>
      <c r="AI630" s="53">
        <f t="shared" si="110"/>
        <v>-21.720852751819585</v>
      </c>
      <c r="AJ630" s="44">
        <v>221112</v>
      </c>
      <c r="AK630" s="15" t="s">
        <v>682</v>
      </c>
      <c r="AL630" s="14" t="s">
        <v>57</v>
      </c>
      <c r="AM630" s="39" t="s">
        <v>58</v>
      </c>
      <c r="AN630" s="39" t="s">
        <v>59</v>
      </c>
      <c r="AO630" s="39" t="s">
        <v>60</v>
      </c>
      <c r="AP630" s="39" t="s">
        <v>61</v>
      </c>
      <c r="AQ630" s="59"/>
      <c r="AR630" s="20"/>
      <c r="AS630" s="20"/>
      <c r="AT630" s="20"/>
      <c r="AU630" s="20"/>
      <c r="AV630" s="20"/>
      <c r="AW630" s="20"/>
      <c r="AX630" s="20"/>
      <c r="AY630" s="20"/>
      <c r="AZ630" s="20"/>
      <c r="BA630" s="20"/>
      <c r="BB630" s="20"/>
    </row>
    <row r="631" spans="1:54" ht="26.1" customHeight="1" x14ac:dyDescent="0.25">
      <c r="A631" s="21">
        <v>262</v>
      </c>
      <c r="B631" s="39" t="s">
        <v>24</v>
      </c>
      <c r="C631" s="13" t="s">
        <v>24</v>
      </c>
      <c r="D631" s="13">
        <v>34011</v>
      </c>
      <c r="E631" s="13" t="s">
        <v>251</v>
      </c>
      <c r="F631" s="13">
        <v>75508</v>
      </c>
      <c r="G631" s="13" t="s">
        <v>352</v>
      </c>
      <c r="H631" s="13" t="s">
        <v>276</v>
      </c>
      <c r="I631" s="13" t="s">
        <v>116</v>
      </c>
      <c r="J631" s="13" t="s">
        <v>118</v>
      </c>
      <c r="K631" s="13" t="s">
        <v>395</v>
      </c>
      <c r="L631" s="4">
        <v>5083</v>
      </c>
      <c r="M631" s="4">
        <v>5001</v>
      </c>
      <c r="N631" s="14" t="s">
        <v>35</v>
      </c>
      <c r="O631" s="15" t="s">
        <v>679</v>
      </c>
      <c r="P631" s="68">
        <v>273.32</v>
      </c>
      <c r="Q631" s="61">
        <v>295.18</v>
      </c>
      <c r="R631" s="65">
        <f t="shared" si="103"/>
        <v>0.12378623188405796</v>
      </c>
      <c r="S631" s="65">
        <f t="shared" si="104"/>
        <v>0.13368659420289855</v>
      </c>
      <c r="T631" s="15">
        <v>3.5348640782101599E-2</v>
      </c>
      <c r="U631" s="15">
        <v>3.3221673E-2</v>
      </c>
      <c r="V631" s="15">
        <f t="shared" si="105"/>
        <v>-2.1269677821015992E-3</v>
      </c>
      <c r="W631" s="15">
        <f t="shared" si="106"/>
        <v>-6.0171133459212562</v>
      </c>
      <c r="X631" s="15">
        <v>2.1943779524161051E-2</v>
      </c>
      <c r="Y631" s="15">
        <v>1.9399709000000001E-2</v>
      </c>
      <c r="Z631" s="15">
        <f t="shared" si="107"/>
        <v>-2.5440705241610503E-3</v>
      </c>
      <c r="AA631" s="16">
        <f t="shared" si="108"/>
        <v>-11.5935840558365</v>
      </c>
      <c r="AB631" s="13">
        <v>0.04</v>
      </c>
      <c r="AC631" s="13">
        <v>0</v>
      </c>
      <c r="AD631" s="13">
        <v>0</v>
      </c>
      <c r="AE631" s="13">
        <v>8.73</v>
      </c>
      <c r="AF631" s="53">
        <f t="shared" si="111"/>
        <v>0</v>
      </c>
      <c r="AG631" s="53">
        <f t="shared" ref="AG631:AG642" si="112">IFERROR((((Y631)/Q631)*24),"0.00")</f>
        <v>1.577318978250559E-3</v>
      </c>
      <c r="AH631" s="53">
        <f t="shared" si="109"/>
        <v>1.577318978250559E-3</v>
      </c>
      <c r="AI631" s="53" t="str">
        <f t="shared" si="110"/>
        <v>0.00</v>
      </c>
      <c r="AJ631" s="44" t="s">
        <v>681</v>
      </c>
      <c r="AK631" s="15" t="s">
        <v>686</v>
      </c>
      <c r="AL631" s="14" t="s">
        <v>76</v>
      </c>
      <c r="AM631" s="39" t="s">
        <v>58</v>
      </c>
      <c r="AN631" s="39" t="s">
        <v>59</v>
      </c>
      <c r="AO631" s="39" t="s">
        <v>77</v>
      </c>
      <c r="AP631" s="39" t="s">
        <v>61</v>
      </c>
      <c r="AQ631" s="20"/>
      <c r="AR631" s="20"/>
      <c r="AS631" s="20"/>
      <c r="AT631" s="20"/>
      <c r="AU631" s="20"/>
      <c r="AV631" s="20"/>
      <c r="AW631" s="20"/>
      <c r="AX631" s="20"/>
      <c r="AY631" s="20"/>
      <c r="AZ631" s="20"/>
      <c r="BA631" s="20"/>
      <c r="BB631" s="20"/>
    </row>
    <row r="632" spans="1:54" ht="26.1" customHeight="1" x14ac:dyDescent="0.25">
      <c r="A632" s="21">
        <v>263</v>
      </c>
      <c r="B632" s="39" t="s">
        <v>24</v>
      </c>
      <c r="C632" s="13" t="s">
        <v>24</v>
      </c>
      <c r="D632" s="13">
        <v>34011</v>
      </c>
      <c r="E632" s="13" t="s">
        <v>251</v>
      </c>
      <c r="F632" s="13">
        <v>75508</v>
      </c>
      <c r="G632" s="13" t="s">
        <v>352</v>
      </c>
      <c r="H632" s="13" t="s">
        <v>276</v>
      </c>
      <c r="I632" s="13" t="s">
        <v>116</v>
      </c>
      <c r="J632" s="13" t="s">
        <v>118</v>
      </c>
      <c r="K632" s="13" t="s">
        <v>395</v>
      </c>
      <c r="L632" s="4">
        <v>5083</v>
      </c>
      <c r="M632" s="4">
        <v>5001</v>
      </c>
      <c r="N632" s="14" t="s">
        <v>40</v>
      </c>
      <c r="O632" s="15" t="s">
        <v>679</v>
      </c>
      <c r="P632" s="68">
        <v>273.32</v>
      </c>
      <c r="Q632" s="61">
        <v>295.18</v>
      </c>
      <c r="R632" s="65">
        <f t="shared" si="103"/>
        <v>0.12378623188405796</v>
      </c>
      <c r="S632" s="65">
        <f t="shared" si="104"/>
        <v>0.13368659420289855</v>
      </c>
      <c r="T632" s="15">
        <v>2.1554356106367099E-2</v>
      </c>
      <c r="U632" s="15">
        <v>2.0257405999999999E-2</v>
      </c>
      <c r="V632" s="15">
        <f t="shared" si="105"/>
        <v>-1.2969501063671007E-3</v>
      </c>
      <c r="W632" s="15">
        <f t="shared" si="106"/>
        <v>-6.0171136635530722</v>
      </c>
      <c r="X632" s="15">
        <v>1.33805438545423E-2</v>
      </c>
      <c r="Y632" s="15">
        <v>1.1829260000000001E-2</v>
      </c>
      <c r="Z632" s="15">
        <f t="shared" si="107"/>
        <v>-1.5512838545422986E-3</v>
      </c>
      <c r="AA632" s="16">
        <f t="shared" si="108"/>
        <v>-11.593578492818015</v>
      </c>
      <c r="AB632" s="13">
        <v>0.02</v>
      </c>
      <c r="AC632" s="13">
        <v>0</v>
      </c>
      <c r="AD632" s="13">
        <v>0</v>
      </c>
      <c r="AE632" s="13">
        <v>0</v>
      </c>
      <c r="AF632" s="53">
        <f t="shared" si="111"/>
        <v>0</v>
      </c>
      <c r="AG632" s="53">
        <f t="shared" si="112"/>
        <v>9.6179361745375714E-4</v>
      </c>
      <c r="AH632" s="53">
        <f t="shared" si="109"/>
        <v>9.6179361745375714E-4</v>
      </c>
      <c r="AI632" s="53" t="str">
        <f t="shared" si="110"/>
        <v>0.00</v>
      </c>
      <c r="AJ632" s="44" t="s">
        <v>681</v>
      </c>
      <c r="AK632" s="15" t="s">
        <v>686</v>
      </c>
      <c r="AL632" s="14" t="s">
        <v>76</v>
      </c>
      <c r="AM632" s="39" t="s">
        <v>58</v>
      </c>
      <c r="AN632" s="39" t="s">
        <v>59</v>
      </c>
      <c r="AO632" s="39" t="s">
        <v>77</v>
      </c>
      <c r="AP632" s="39" t="s">
        <v>61</v>
      </c>
      <c r="AQ632" s="20"/>
      <c r="AR632" s="20"/>
      <c r="AS632" s="20"/>
      <c r="AT632" s="20"/>
      <c r="AU632" s="20"/>
      <c r="AV632" s="20"/>
      <c r="AW632" s="20"/>
      <c r="AX632" s="20"/>
      <c r="AY632" s="20"/>
      <c r="AZ632" s="20"/>
      <c r="BA632" s="20"/>
      <c r="BB632" s="20"/>
    </row>
    <row r="633" spans="1:54" ht="26.1" customHeight="1" x14ac:dyDescent="0.25">
      <c r="A633" s="21">
        <v>264</v>
      </c>
      <c r="B633" s="40" t="s">
        <v>24</v>
      </c>
      <c r="C633" s="13" t="s">
        <v>24</v>
      </c>
      <c r="D633" s="13">
        <v>34011</v>
      </c>
      <c r="E633" s="13" t="s">
        <v>251</v>
      </c>
      <c r="F633" s="13">
        <v>75508</v>
      </c>
      <c r="G633" s="13" t="s">
        <v>352</v>
      </c>
      <c r="H633" s="13" t="s">
        <v>276</v>
      </c>
      <c r="I633" s="13" t="s">
        <v>116</v>
      </c>
      <c r="J633" s="13" t="s">
        <v>118</v>
      </c>
      <c r="K633" s="13" t="s">
        <v>395</v>
      </c>
      <c r="L633" s="4">
        <v>5083</v>
      </c>
      <c r="M633" s="4">
        <v>5001</v>
      </c>
      <c r="N633" s="13" t="s">
        <v>36</v>
      </c>
      <c r="O633" s="15" t="s">
        <v>679</v>
      </c>
      <c r="P633" s="68">
        <v>273.32</v>
      </c>
      <c r="Q633" s="61">
        <v>295.18</v>
      </c>
      <c r="R633" s="65">
        <f t="shared" si="103"/>
        <v>0.12378623188405796</v>
      </c>
      <c r="S633" s="65">
        <f t="shared" si="104"/>
        <v>0.13368659420289855</v>
      </c>
      <c r="T633" s="15">
        <v>0.228235692688317</v>
      </c>
      <c r="U633" s="15">
        <v>0.21524052099999999</v>
      </c>
      <c r="V633" s="15">
        <f t="shared" si="105"/>
        <v>-1.2995171688317014E-2</v>
      </c>
      <c r="W633" s="15">
        <f t="shared" si="106"/>
        <v>-5.6937508481915966</v>
      </c>
      <c r="X633" s="15">
        <v>0.13659422910848862</v>
      </c>
      <c r="Y633" s="15">
        <v>0.120758064</v>
      </c>
      <c r="Z633" s="15">
        <f t="shared" si="107"/>
        <v>-1.583616510848862E-2</v>
      </c>
      <c r="AA633" s="16">
        <f t="shared" si="108"/>
        <v>-11.593582841564194</v>
      </c>
      <c r="AB633" s="13">
        <v>0.3</v>
      </c>
      <c r="AC633" s="13">
        <v>0</v>
      </c>
      <c r="AD633" s="13">
        <v>0</v>
      </c>
      <c r="AE633" s="13">
        <v>0</v>
      </c>
      <c r="AF633" s="53">
        <f t="shared" si="111"/>
        <v>0</v>
      </c>
      <c r="AG633" s="53">
        <f t="shared" si="112"/>
        <v>9.8183939833322038E-3</v>
      </c>
      <c r="AH633" s="53">
        <f t="shared" si="109"/>
        <v>9.8183939833322038E-3</v>
      </c>
      <c r="AI633" s="53" t="str">
        <f t="shared" si="110"/>
        <v>0.00</v>
      </c>
      <c r="AJ633" s="44" t="s">
        <v>681</v>
      </c>
      <c r="AK633" s="15" t="s">
        <v>686</v>
      </c>
      <c r="AL633" s="14" t="s">
        <v>76</v>
      </c>
      <c r="AM633" s="39" t="s">
        <v>58</v>
      </c>
      <c r="AN633" s="39" t="s">
        <v>59</v>
      </c>
      <c r="AO633" s="39" t="s">
        <v>77</v>
      </c>
      <c r="AP633" s="39" t="s">
        <v>61</v>
      </c>
      <c r="AQ633" s="59"/>
      <c r="AR633" s="20"/>
      <c r="AS633" s="20"/>
      <c r="AT633" s="20"/>
      <c r="AU633" s="20"/>
      <c r="AV633" s="20"/>
      <c r="AW633" s="20"/>
      <c r="AX633" s="20"/>
      <c r="AY633" s="20"/>
      <c r="AZ633" s="20"/>
      <c r="BA633" s="20"/>
      <c r="BB633" s="20"/>
    </row>
    <row r="634" spans="1:54" ht="26.1" customHeight="1" x14ac:dyDescent="0.25">
      <c r="A634" s="21">
        <v>265</v>
      </c>
      <c r="B634" s="39" t="s">
        <v>24</v>
      </c>
      <c r="C634" s="13" t="s">
        <v>24</v>
      </c>
      <c r="D634" s="13">
        <v>34011</v>
      </c>
      <c r="E634" s="13" t="s">
        <v>251</v>
      </c>
      <c r="F634" s="13">
        <v>75508</v>
      </c>
      <c r="G634" s="13" t="s">
        <v>352</v>
      </c>
      <c r="H634" s="13" t="s">
        <v>276</v>
      </c>
      <c r="I634" s="13" t="s">
        <v>116</v>
      </c>
      <c r="J634" s="13" t="s">
        <v>118</v>
      </c>
      <c r="K634" s="13" t="s">
        <v>395</v>
      </c>
      <c r="L634" s="4">
        <v>5083</v>
      </c>
      <c r="M634" s="4">
        <v>5001</v>
      </c>
      <c r="N634" s="14" t="s">
        <v>38</v>
      </c>
      <c r="O634" s="15" t="s">
        <v>679</v>
      </c>
      <c r="P634" s="68">
        <v>273.32</v>
      </c>
      <c r="Q634" s="61">
        <v>295.18</v>
      </c>
      <c r="R634" s="65">
        <f t="shared" si="103"/>
        <v>0.12378623188405796</v>
      </c>
      <c r="S634" s="65">
        <f t="shared" si="104"/>
        <v>0.13368659420289855</v>
      </c>
      <c r="T634" s="15">
        <v>6.0747169130176797E-2</v>
      </c>
      <c r="U634" s="15">
        <v>5.7091942999999999E-2</v>
      </c>
      <c r="V634" s="15">
        <f t="shared" si="105"/>
        <v>-3.6552261301767974E-3</v>
      </c>
      <c r="W634" s="15">
        <f t="shared" si="106"/>
        <v>-6.0171135256425066</v>
      </c>
      <c r="X634" s="15">
        <v>3.771071409298643E-2</v>
      </c>
      <c r="Y634" s="15">
        <v>3.3338690999999997E-2</v>
      </c>
      <c r="Z634" s="15">
        <f t="shared" si="107"/>
        <v>-4.3720230929864337E-3</v>
      </c>
      <c r="AA634" s="16">
        <f t="shared" si="108"/>
        <v>-11.593583410290174</v>
      </c>
      <c r="AB634" s="13">
        <v>0.06</v>
      </c>
      <c r="AC634" s="13">
        <v>0</v>
      </c>
      <c r="AD634" s="13">
        <v>0</v>
      </c>
      <c r="AE634" s="13">
        <v>0</v>
      </c>
      <c r="AF634" s="53">
        <f t="shared" si="111"/>
        <v>0</v>
      </c>
      <c r="AG634" s="53">
        <f t="shared" si="112"/>
        <v>2.7106463310522392E-3</v>
      </c>
      <c r="AH634" s="53">
        <f t="shared" si="109"/>
        <v>2.7106463310522392E-3</v>
      </c>
      <c r="AI634" s="53" t="str">
        <f t="shared" si="110"/>
        <v>0.00</v>
      </c>
      <c r="AJ634" s="44" t="s">
        <v>681</v>
      </c>
      <c r="AK634" s="15" t="s">
        <v>686</v>
      </c>
      <c r="AL634" s="14" t="s">
        <v>76</v>
      </c>
      <c r="AM634" s="39" t="s">
        <v>58</v>
      </c>
      <c r="AN634" s="39" t="s">
        <v>59</v>
      </c>
      <c r="AO634" s="39" t="s">
        <v>77</v>
      </c>
      <c r="AP634" s="39" t="s">
        <v>61</v>
      </c>
      <c r="AQ634" s="20"/>
      <c r="AR634" s="20"/>
      <c r="AS634" s="20"/>
      <c r="AT634" s="20"/>
      <c r="AU634" s="20"/>
      <c r="AV634" s="20"/>
      <c r="AW634" s="20"/>
      <c r="AX634" s="20"/>
      <c r="AY634" s="20"/>
      <c r="AZ634" s="20"/>
      <c r="BA634" s="20"/>
      <c r="BB634" s="20"/>
    </row>
    <row r="635" spans="1:54" ht="26.1" customHeight="1" x14ac:dyDescent="0.25">
      <c r="A635" s="21">
        <v>266</v>
      </c>
      <c r="B635" s="39" t="s">
        <v>24</v>
      </c>
      <c r="C635" s="13" t="s">
        <v>24</v>
      </c>
      <c r="D635" s="13">
        <v>34011</v>
      </c>
      <c r="E635" s="13" t="s">
        <v>251</v>
      </c>
      <c r="F635" s="13">
        <v>75508</v>
      </c>
      <c r="G635" s="13" t="s">
        <v>352</v>
      </c>
      <c r="H635" s="13" t="s">
        <v>276</v>
      </c>
      <c r="I635" s="13" t="s">
        <v>116</v>
      </c>
      <c r="J635" s="13" t="s">
        <v>118</v>
      </c>
      <c r="K635" s="13" t="s">
        <v>395</v>
      </c>
      <c r="L635" s="4">
        <v>5083</v>
      </c>
      <c r="M635" s="4">
        <v>5001</v>
      </c>
      <c r="N635" s="14" t="s">
        <v>39</v>
      </c>
      <c r="O635" s="15" t="s">
        <v>679</v>
      </c>
      <c r="P635" s="68">
        <v>273.32</v>
      </c>
      <c r="Q635" s="61">
        <v>295.18</v>
      </c>
      <c r="R635" s="65">
        <f t="shared" si="103"/>
        <v>0.12378623188405796</v>
      </c>
      <c r="S635" s="65">
        <f t="shared" si="104"/>
        <v>0.13368659420289855</v>
      </c>
      <c r="T635" s="15">
        <v>6.07399800967428E-2</v>
      </c>
      <c r="U635" s="15">
        <v>5.7085187000000003E-2</v>
      </c>
      <c r="V635" s="15">
        <f t="shared" si="105"/>
        <v>-3.6547930967427977E-3</v>
      </c>
      <c r="W635" s="15">
        <f t="shared" si="106"/>
        <v>-6.0171127664541117</v>
      </c>
      <c r="X635" s="15">
        <v>3.7706251274581687E-2</v>
      </c>
      <c r="Y635" s="15">
        <v>3.3334745999999998E-2</v>
      </c>
      <c r="Z635" s="15">
        <f t="shared" si="107"/>
        <v>-4.3715052745816885E-3</v>
      </c>
      <c r="AA635" s="16">
        <f t="shared" si="108"/>
        <v>-11.593582302170095</v>
      </c>
      <c r="AB635" s="13">
        <v>0.06</v>
      </c>
      <c r="AC635" s="13">
        <v>0</v>
      </c>
      <c r="AD635" s="13">
        <v>0</v>
      </c>
      <c r="AE635" s="13">
        <v>0</v>
      </c>
      <c r="AF635" s="53">
        <f t="shared" si="111"/>
        <v>0</v>
      </c>
      <c r="AG635" s="53">
        <f t="shared" si="112"/>
        <v>2.7103255776136591E-3</v>
      </c>
      <c r="AH635" s="53">
        <f t="shared" si="109"/>
        <v>2.7103255776136591E-3</v>
      </c>
      <c r="AI635" s="53" t="str">
        <f t="shared" si="110"/>
        <v>0.00</v>
      </c>
      <c r="AJ635" s="44" t="s">
        <v>681</v>
      </c>
      <c r="AK635" s="15" t="s">
        <v>686</v>
      </c>
      <c r="AL635" s="14" t="s">
        <v>76</v>
      </c>
      <c r="AM635" s="39" t="s">
        <v>58</v>
      </c>
      <c r="AN635" s="39" t="s">
        <v>59</v>
      </c>
      <c r="AO635" s="39" t="s">
        <v>77</v>
      </c>
      <c r="AP635" s="39" t="s">
        <v>61</v>
      </c>
      <c r="AQ635" s="20"/>
      <c r="AR635" s="20"/>
      <c r="AS635" s="20"/>
      <c r="AT635" s="20"/>
      <c r="AU635" s="20"/>
      <c r="AV635" s="20"/>
      <c r="AW635" s="20"/>
      <c r="AX635" s="20"/>
      <c r="AY635" s="20"/>
      <c r="AZ635" s="20"/>
      <c r="BA635" s="20"/>
      <c r="BB635" s="20"/>
    </row>
    <row r="636" spans="1:54" ht="26.1" customHeight="1" x14ac:dyDescent="0.25">
      <c r="A636" s="21">
        <v>267</v>
      </c>
      <c r="B636" s="39" t="s">
        <v>24</v>
      </c>
      <c r="C636" s="13" t="s">
        <v>24</v>
      </c>
      <c r="D636" s="13">
        <v>34011</v>
      </c>
      <c r="E636" s="13" t="s">
        <v>251</v>
      </c>
      <c r="F636" s="13">
        <v>75508</v>
      </c>
      <c r="G636" s="13" t="s">
        <v>352</v>
      </c>
      <c r="H636" s="13" t="s">
        <v>276</v>
      </c>
      <c r="I636" s="13" t="s">
        <v>116</v>
      </c>
      <c r="J636" s="13" t="s">
        <v>118</v>
      </c>
      <c r="K636" s="13" t="s">
        <v>395</v>
      </c>
      <c r="L636" s="4">
        <v>5083</v>
      </c>
      <c r="M636" s="4">
        <v>5001</v>
      </c>
      <c r="N636" s="14" t="s">
        <v>37</v>
      </c>
      <c r="O636" s="15" t="s">
        <v>679</v>
      </c>
      <c r="P636" s="68">
        <v>273.32</v>
      </c>
      <c r="Q636" s="61">
        <v>295.18</v>
      </c>
      <c r="R636" s="65">
        <f t="shared" si="103"/>
        <v>0.12378623188405796</v>
      </c>
      <c r="S636" s="65">
        <f t="shared" si="104"/>
        <v>0.13368659420289855</v>
      </c>
      <c r="T636" s="15">
        <v>0.14755163039997701</v>
      </c>
      <c r="U636" s="15">
        <v>0.13867328200000001</v>
      </c>
      <c r="V636" s="15">
        <f t="shared" si="105"/>
        <v>-8.8783483999770041E-3</v>
      </c>
      <c r="W636" s="15">
        <f t="shared" si="106"/>
        <v>-6.0171130443695775</v>
      </c>
      <c r="X636" s="15">
        <v>9.15973110787002E-2</v>
      </c>
      <c r="Y636" s="15">
        <v>8.0977901999999991E-2</v>
      </c>
      <c r="Z636" s="15">
        <f t="shared" si="107"/>
        <v>-1.0619409078700209E-2</v>
      </c>
      <c r="AA636" s="16">
        <f t="shared" si="108"/>
        <v>-11.593581682300737</v>
      </c>
      <c r="AB636" s="13">
        <v>0.17</v>
      </c>
      <c r="AC636" s="13">
        <v>0</v>
      </c>
      <c r="AD636" s="13">
        <v>0</v>
      </c>
      <c r="AE636" s="13">
        <v>0</v>
      </c>
      <c r="AF636" s="53">
        <f t="shared" si="111"/>
        <v>0</v>
      </c>
      <c r="AG636" s="53">
        <f t="shared" si="112"/>
        <v>6.5840153397926683E-3</v>
      </c>
      <c r="AH636" s="53">
        <f t="shared" si="109"/>
        <v>6.5840153397926683E-3</v>
      </c>
      <c r="AI636" s="53" t="str">
        <f t="shared" si="110"/>
        <v>0.00</v>
      </c>
      <c r="AJ636" s="44" t="s">
        <v>681</v>
      </c>
      <c r="AK636" s="15" t="s">
        <v>686</v>
      </c>
      <c r="AL636" s="14" t="s">
        <v>76</v>
      </c>
      <c r="AM636" s="39" t="s">
        <v>58</v>
      </c>
      <c r="AN636" s="39" t="s">
        <v>59</v>
      </c>
      <c r="AO636" s="39" t="s">
        <v>77</v>
      </c>
      <c r="AP636" s="39" t="s">
        <v>61</v>
      </c>
      <c r="AQ636" s="20"/>
      <c r="AR636" s="20"/>
      <c r="AS636" s="20"/>
      <c r="AT636" s="20"/>
      <c r="AU636" s="20"/>
      <c r="AV636" s="20"/>
      <c r="AW636" s="20"/>
      <c r="AX636" s="20"/>
      <c r="AY636" s="20"/>
      <c r="AZ636" s="20"/>
      <c r="BA636" s="20"/>
      <c r="BB636" s="20"/>
    </row>
    <row r="637" spans="1:54" ht="26.1" customHeight="1" x14ac:dyDescent="0.25">
      <c r="A637" s="21">
        <v>268</v>
      </c>
      <c r="B637" s="39" t="s">
        <v>24</v>
      </c>
      <c r="C637" s="13" t="s">
        <v>24</v>
      </c>
      <c r="D637" s="13">
        <v>34011</v>
      </c>
      <c r="E637" s="13" t="s">
        <v>251</v>
      </c>
      <c r="F637" s="13">
        <v>75508</v>
      </c>
      <c r="G637" s="13" t="s">
        <v>352</v>
      </c>
      <c r="H637" s="13" t="s">
        <v>276</v>
      </c>
      <c r="I637" s="13" t="s">
        <v>116</v>
      </c>
      <c r="J637" s="13" t="s">
        <v>118</v>
      </c>
      <c r="K637" s="13" t="s">
        <v>395</v>
      </c>
      <c r="L637" s="4">
        <v>5083</v>
      </c>
      <c r="M637" s="4">
        <v>5001</v>
      </c>
      <c r="N637" s="14" t="s">
        <v>34</v>
      </c>
      <c r="O637" s="15" t="s">
        <v>679</v>
      </c>
      <c r="P637" s="68">
        <v>273.32</v>
      </c>
      <c r="Q637" s="61">
        <v>295.18</v>
      </c>
      <c r="R637" s="65">
        <f t="shared" si="103"/>
        <v>0.12378623188405796</v>
      </c>
      <c r="S637" s="65">
        <f t="shared" si="104"/>
        <v>0.13368659420289855</v>
      </c>
      <c r="T637" s="15">
        <v>3.9859922649060197E-3</v>
      </c>
      <c r="U637" s="15">
        <v>3.7461510000000001E-3</v>
      </c>
      <c r="V637" s="15">
        <f t="shared" si="105"/>
        <v>-2.3984126490601962E-4</v>
      </c>
      <c r="W637" s="15">
        <f t="shared" si="106"/>
        <v>-6.017103119282508</v>
      </c>
      <c r="X637" s="15">
        <v>2.4744299500872721E-3</v>
      </c>
      <c r="Y637" s="15">
        <v>2.1875549999999999E-3</v>
      </c>
      <c r="Z637" s="15">
        <f t="shared" si="107"/>
        <v>-2.8687495008727221E-4</v>
      </c>
      <c r="AA637" s="16">
        <f t="shared" si="108"/>
        <v>-11.593577344032481</v>
      </c>
      <c r="AB637" s="13">
        <v>0</v>
      </c>
      <c r="AC637" s="13">
        <v>0</v>
      </c>
      <c r="AD637" s="13">
        <v>0</v>
      </c>
      <c r="AE637" s="13">
        <v>0</v>
      </c>
      <c r="AF637" s="53">
        <f t="shared" si="111"/>
        <v>0</v>
      </c>
      <c r="AG637" s="53">
        <f t="shared" si="112"/>
        <v>1.7786205027440881E-4</v>
      </c>
      <c r="AH637" s="53">
        <f t="shared" si="109"/>
        <v>1.7786205027440881E-4</v>
      </c>
      <c r="AI637" s="53" t="str">
        <f t="shared" si="110"/>
        <v>0.00</v>
      </c>
      <c r="AJ637" s="44" t="s">
        <v>681</v>
      </c>
      <c r="AK637" s="15" t="s">
        <v>686</v>
      </c>
      <c r="AL637" s="14" t="s">
        <v>76</v>
      </c>
      <c r="AM637" s="39" t="s">
        <v>58</v>
      </c>
      <c r="AN637" s="39" t="s">
        <v>59</v>
      </c>
      <c r="AO637" s="39" t="s">
        <v>77</v>
      </c>
      <c r="AP637" s="39" t="s">
        <v>61</v>
      </c>
      <c r="AQ637" s="20"/>
      <c r="AR637" s="20"/>
      <c r="AS637" s="20"/>
      <c r="AT637" s="20"/>
      <c r="AU637" s="20"/>
      <c r="AV637" s="20"/>
      <c r="AW637" s="20"/>
      <c r="AX637" s="20"/>
      <c r="AY637" s="20"/>
      <c r="AZ637" s="20"/>
      <c r="BA637" s="20"/>
      <c r="BB637" s="20"/>
    </row>
    <row r="638" spans="1:54" ht="26.1" customHeight="1" x14ac:dyDescent="0.25">
      <c r="A638" s="21">
        <v>258</v>
      </c>
      <c r="B638" s="39" t="s">
        <v>24</v>
      </c>
      <c r="C638" s="13" t="s">
        <v>24</v>
      </c>
      <c r="D638" s="13">
        <v>34011</v>
      </c>
      <c r="E638" s="13" t="s">
        <v>251</v>
      </c>
      <c r="F638" s="13">
        <v>75508</v>
      </c>
      <c r="G638" s="13" t="s">
        <v>352</v>
      </c>
      <c r="H638" s="13" t="s">
        <v>311</v>
      </c>
      <c r="I638" s="13" t="s">
        <v>116</v>
      </c>
      <c r="J638" s="13" t="s">
        <v>118</v>
      </c>
      <c r="K638" s="13" t="s">
        <v>394</v>
      </c>
      <c r="L638" s="4">
        <v>5083</v>
      </c>
      <c r="M638" s="4">
        <v>5001</v>
      </c>
      <c r="N638" s="14" t="s">
        <v>40</v>
      </c>
      <c r="O638" s="15" t="s">
        <v>679</v>
      </c>
      <c r="P638" s="68">
        <v>273.32</v>
      </c>
      <c r="Q638" s="61">
        <v>295.18</v>
      </c>
      <c r="R638" s="65">
        <f t="shared" si="103"/>
        <v>0.12378623188405796</v>
      </c>
      <c r="S638" s="65">
        <f t="shared" si="104"/>
        <v>0.13368659420289855</v>
      </c>
      <c r="T638" s="15">
        <v>1.11877372171143</v>
      </c>
      <c r="U638" s="15">
        <v>1.051455845</v>
      </c>
      <c r="V638" s="15">
        <f t="shared" si="105"/>
        <v>-6.7317876711429969E-2</v>
      </c>
      <c r="W638" s="15">
        <f t="shared" si="106"/>
        <v>-6.017112790998639</v>
      </c>
      <c r="X638" s="15">
        <v>0.69451394292624202</v>
      </c>
      <c r="Y638" s="15">
        <v>0.61399489699999998</v>
      </c>
      <c r="Z638" s="15">
        <f t="shared" si="107"/>
        <v>-8.0519045926242039E-2</v>
      </c>
      <c r="AA638" s="16">
        <f t="shared" si="108"/>
        <v>-11.593582353002988</v>
      </c>
      <c r="AB638" s="13">
        <v>1.1200000000000001</v>
      </c>
      <c r="AC638" s="13">
        <v>0</v>
      </c>
      <c r="AD638" s="13">
        <v>0</v>
      </c>
      <c r="AE638" s="13">
        <v>0</v>
      </c>
      <c r="AF638" s="53">
        <f t="shared" si="111"/>
        <v>0</v>
      </c>
      <c r="AG638" s="53">
        <f t="shared" si="112"/>
        <v>4.9921666535673148E-2</v>
      </c>
      <c r="AH638" s="53">
        <f t="shared" si="109"/>
        <v>4.9921666535673148E-2</v>
      </c>
      <c r="AI638" s="53" t="str">
        <f t="shared" si="110"/>
        <v>0.00</v>
      </c>
      <c r="AJ638" s="44" t="s">
        <v>681</v>
      </c>
      <c r="AK638" s="15" t="s">
        <v>686</v>
      </c>
      <c r="AL638" s="14" t="s">
        <v>57</v>
      </c>
      <c r="AM638" s="39" t="s">
        <v>58</v>
      </c>
      <c r="AN638" s="39" t="s">
        <v>59</v>
      </c>
      <c r="AO638" s="39" t="s">
        <v>60</v>
      </c>
      <c r="AP638" s="39" t="s">
        <v>61</v>
      </c>
      <c r="AQ638" s="20"/>
      <c r="AR638" s="20"/>
      <c r="AS638" s="20"/>
      <c r="AT638" s="20"/>
      <c r="AU638" s="20"/>
      <c r="AV638" s="20"/>
      <c r="AW638" s="20"/>
      <c r="AX638" s="20"/>
      <c r="AY638" s="20"/>
      <c r="AZ638" s="20"/>
      <c r="BA638" s="20"/>
      <c r="BB638" s="20"/>
    </row>
    <row r="639" spans="1:54" ht="26.1" customHeight="1" x14ac:dyDescent="0.25">
      <c r="A639" s="21">
        <v>259</v>
      </c>
      <c r="B639" s="39" t="s">
        <v>24</v>
      </c>
      <c r="C639" s="13" t="s">
        <v>24</v>
      </c>
      <c r="D639" s="13">
        <v>34011</v>
      </c>
      <c r="E639" s="13" t="s">
        <v>251</v>
      </c>
      <c r="F639" s="13">
        <v>75508</v>
      </c>
      <c r="G639" s="13" t="s">
        <v>352</v>
      </c>
      <c r="H639" s="13" t="s">
        <v>311</v>
      </c>
      <c r="I639" s="13" t="s">
        <v>116</v>
      </c>
      <c r="J639" s="13" t="s">
        <v>118</v>
      </c>
      <c r="K639" s="13" t="s">
        <v>394</v>
      </c>
      <c r="L639" s="4">
        <v>5083</v>
      </c>
      <c r="M639" s="4">
        <v>5001</v>
      </c>
      <c r="N639" s="14" t="s">
        <v>38</v>
      </c>
      <c r="O639" s="15" t="s">
        <v>679</v>
      </c>
      <c r="P639" s="68">
        <v>273.32</v>
      </c>
      <c r="Q639" s="61">
        <v>295.18</v>
      </c>
      <c r="R639" s="65">
        <f t="shared" si="103"/>
        <v>0.12378623188405796</v>
      </c>
      <c r="S639" s="65">
        <f t="shared" si="104"/>
        <v>0.13368659420289855</v>
      </c>
      <c r="T639" s="15">
        <v>1.79677865390541</v>
      </c>
      <c r="U639" s="15">
        <v>1.6886644559999999</v>
      </c>
      <c r="V639" s="15">
        <f t="shared" si="105"/>
        <v>-0.1081141979054101</v>
      </c>
      <c r="W639" s="15">
        <f t="shared" si="106"/>
        <v>-6.0171127740424328</v>
      </c>
      <c r="X639" s="15">
        <v>1.115406809502649</v>
      </c>
      <c r="Y639" s="15">
        <v>0.98609120100000003</v>
      </c>
      <c r="Z639" s="15">
        <f t="shared" si="107"/>
        <v>-0.129315608502649</v>
      </c>
      <c r="AA639" s="16">
        <f t="shared" si="108"/>
        <v>-11.593582484968852</v>
      </c>
      <c r="AB639" s="13">
        <v>1.8</v>
      </c>
      <c r="AC639" s="13">
        <v>0</v>
      </c>
      <c r="AD639" s="13">
        <v>0</v>
      </c>
      <c r="AE639" s="13">
        <v>0</v>
      </c>
      <c r="AF639" s="53">
        <f t="shared" si="111"/>
        <v>0</v>
      </c>
      <c r="AG639" s="53">
        <f t="shared" si="112"/>
        <v>8.0175448282403958E-2</v>
      </c>
      <c r="AH639" s="53">
        <f t="shared" si="109"/>
        <v>8.0175448282403958E-2</v>
      </c>
      <c r="AI639" s="53" t="str">
        <f t="shared" si="110"/>
        <v>0.00</v>
      </c>
      <c r="AJ639" s="44" t="s">
        <v>681</v>
      </c>
      <c r="AK639" s="15" t="s">
        <v>686</v>
      </c>
      <c r="AL639" s="14" t="s">
        <v>57</v>
      </c>
      <c r="AM639" s="39" t="s">
        <v>58</v>
      </c>
      <c r="AN639" s="39" t="s">
        <v>59</v>
      </c>
      <c r="AO639" s="39" t="s">
        <v>60</v>
      </c>
      <c r="AP639" s="39" t="s">
        <v>61</v>
      </c>
      <c r="AQ639" s="20"/>
      <c r="AR639" s="20"/>
      <c r="AS639" s="20"/>
      <c r="AT639" s="20"/>
      <c r="AU639" s="20"/>
      <c r="AV639" s="20"/>
      <c r="AW639" s="20"/>
      <c r="AX639" s="20"/>
      <c r="AY639" s="20"/>
      <c r="AZ639" s="20"/>
      <c r="BA639" s="20"/>
      <c r="BB639" s="20"/>
    </row>
    <row r="640" spans="1:54" ht="26.1" customHeight="1" x14ac:dyDescent="0.25">
      <c r="A640" s="21">
        <v>260</v>
      </c>
      <c r="B640" s="39" t="s">
        <v>24</v>
      </c>
      <c r="C640" s="13" t="s">
        <v>24</v>
      </c>
      <c r="D640" s="13">
        <v>34011</v>
      </c>
      <c r="E640" s="13" t="s">
        <v>251</v>
      </c>
      <c r="F640" s="13">
        <v>75508</v>
      </c>
      <c r="G640" s="13" t="s">
        <v>352</v>
      </c>
      <c r="H640" s="13" t="s">
        <v>311</v>
      </c>
      <c r="I640" s="13" t="s">
        <v>116</v>
      </c>
      <c r="J640" s="13" t="s">
        <v>118</v>
      </c>
      <c r="K640" s="13" t="s">
        <v>394</v>
      </c>
      <c r="L640" s="4">
        <v>5083</v>
      </c>
      <c r="M640" s="4">
        <v>5001</v>
      </c>
      <c r="N640" s="14" t="s">
        <v>39</v>
      </c>
      <c r="O640" s="15" t="s">
        <v>679</v>
      </c>
      <c r="P640" s="68">
        <v>273.32</v>
      </c>
      <c r="Q640" s="61">
        <v>295.18</v>
      </c>
      <c r="R640" s="65">
        <f t="shared" si="103"/>
        <v>0.12378623188405796</v>
      </c>
      <c r="S640" s="65">
        <f t="shared" si="104"/>
        <v>0.13368659420289855</v>
      </c>
      <c r="T640" s="15">
        <v>1.15637236657125</v>
      </c>
      <c r="U640" s="15">
        <v>1.086792137</v>
      </c>
      <c r="V640" s="15">
        <f t="shared" si="105"/>
        <v>-6.9580229571249985E-2</v>
      </c>
      <c r="W640" s="15">
        <f t="shared" si="106"/>
        <v>-6.0171127901959247</v>
      </c>
      <c r="X640" s="15">
        <v>0.71785448318341993</v>
      </c>
      <c r="Y640" s="15">
        <v>0.63462943199999988</v>
      </c>
      <c r="Z640" s="15">
        <f t="shared" si="107"/>
        <v>-8.3225051183420051E-2</v>
      </c>
      <c r="AA640" s="16">
        <f t="shared" si="108"/>
        <v>-11.593582422770091</v>
      </c>
      <c r="AB640" s="13">
        <v>1.1599999999999999</v>
      </c>
      <c r="AC640" s="13">
        <v>0</v>
      </c>
      <c r="AD640" s="13">
        <v>0</v>
      </c>
      <c r="AE640" s="13">
        <v>0</v>
      </c>
      <c r="AF640" s="53">
        <f t="shared" si="111"/>
        <v>0</v>
      </c>
      <c r="AG640" s="53">
        <f t="shared" si="112"/>
        <v>5.1599384673758374E-2</v>
      </c>
      <c r="AH640" s="53">
        <f t="shared" si="109"/>
        <v>5.1599384673758374E-2</v>
      </c>
      <c r="AI640" s="53" t="str">
        <f t="shared" si="110"/>
        <v>0.00</v>
      </c>
      <c r="AJ640" s="44" t="s">
        <v>681</v>
      </c>
      <c r="AK640" s="15" t="s">
        <v>686</v>
      </c>
      <c r="AL640" s="14" t="s">
        <v>57</v>
      </c>
      <c r="AM640" s="39" t="s">
        <v>58</v>
      </c>
      <c r="AN640" s="39" t="s">
        <v>59</v>
      </c>
      <c r="AO640" s="39" t="s">
        <v>60</v>
      </c>
      <c r="AP640" s="39" t="s">
        <v>61</v>
      </c>
      <c r="AQ640" s="20"/>
      <c r="AR640" s="20"/>
      <c r="AS640" s="20"/>
      <c r="AT640" s="20"/>
      <c r="AU640" s="20"/>
      <c r="AV640" s="20"/>
      <c r="AW640" s="20"/>
      <c r="AX640" s="20"/>
      <c r="AY640" s="20"/>
      <c r="AZ640" s="20"/>
      <c r="BA640" s="20"/>
      <c r="BB640" s="20"/>
    </row>
    <row r="641" spans="1:54" ht="26.1" customHeight="1" x14ac:dyDescent="0.25">
      <c r="A641" s="21">
        <v>261</v>
      </c>
      <c r="B641" s="39" t="s">
        <v>24</v>
      </c>
      <c r="C641" s="13" t="s">
        <v>24</v>
      </c>
      <c r="D641" s="13">
        <v>34011</v>
      </c>
      <c r="E641" s="13" t="s">
        <v>251</v>
      </c>
      <c r="F641" s="13">
        <v>75508</v>
      </c>
      <c r="G641" s="13" t="s">
        <v>352</v>
      </c>
      <c r="H641" s="13" t="s">
        <v>311</v>
      </c>
      <c r="I641" s="13" t="s">
        <v>116</v>
      </c>
      <c r="J641" s="13" t="s">
        <v>118</v>
      </c>
      <c r="K641" s="13" t="s">
        <v>394</v>
      </c>
      <c r="L641" s="4">
        <v>5083</v>
      </c>
      <c r="M641" s="4">
        <v>5001</v>
      </c>
      <c r="N641" s="14" t="s">
        <v>37</v>
      </c>
      <c r="O641" s="15" t="s">
        <v>679</v>
      </c>
      <c r="P641" s="68">
        <v>273.32</v>
      </c>
      <c r="Q641" s="61">
        <v>295.18</v>
      </c>
      <c r="R641" s="65">
        <f t="shared" si="103"/>
        <v>0.12378623188405796</v>
      </c>
      <c r="S641" s="65">
        <f t="shared" si="104"/>
        <v>0.13368659420289855</v>
      </c>
      <c r="T641" s="15">
        <v>8.6968915199986493E-2</v>
      </c>
      <c r="U641" s="15">
        <v>8.1735897000000002E-2</v>
      </c>
      <c r="V641" s="15">
        <f t="shared" si="105"/>
        <v>-5.2330181999864916E-3</v>
      </c>
      <c r="W641" s="15">
        <f t="shared" si="106"/>
        <v>-6.0171133421097389</v>
      </c>
      <c r="X641" s="15">
        <v>5.3988686930506999E-2</v>
      </c>
      <c r="Y641" s="15">
        <v>4.7729463999999999E-2</v>
      </c>
      <c r="Z641" s="15">
        <f t="shared" si="107"/>
        <v>-6.2592229305069996E-3</v>
      </c>
      <c r="AA641" s="16">
        <f t="shared" si="108"/>
        <v>-11.593582445455153</v>
      </c>
      <c r="AB641" s="13">
        <v>0.1</v>
      </c>
      <c r="AC641" s="13">
        <v>0</v>
      </c>
      <c r="AD641" s="13">
        <v>0</v>
      </c>
      <c r="AE641" s="13">
        <v>0</v>
      </c>
      <c r="AF641" s="53">
        <f t="shared" si="111"/>
        <v>0</v>
      </c>
      <c r="AG641" s="53">
        <f t="shared" si="112"/>
        <v>3.8807071481807712E-3</v>
      </c>
      <c r="AH641" s="53">
        <f t="shared" si="109"/>
        <v>3.8807071481807712E-3</v>
      </c>
      <c r="AI641" s="53" t="str">
        <f t="shared" si="110"/>
        <v>0.00</v>
      </c>
      <c r="AJ641" s="44" t="s">
        <v>681</v>
      </c>
      <c r="AK641" s="15" t="s">
        <v>686</v>
      </c>
      <c r="AL641" s="14" t="s">
        <v>57</v>
      </c>
      <c r="AM641" s="39" t="s">
        <v>58</v>
      </c>
      <c r="AN641" s="39" t="s">
        <v>59</v>
      </c>
      <c r="AO641" s="39" t="s">
        <v>60</v>
      </c>
      <c r="AP641" s="39" t="s">
        <v>61</v>
      </c>
      <c r="AQ641" s="20"/>
      <c r="AR641" s="20"/>
      <c r="AS641" s="20"/>
      <c r="AT641" s="20"/>
      <c r="AU641" s="20"/>
      <c r="AV641" s="20"/>
      <c r="AW641" s="20"/>
      <c r="AX641" s="20"/>
      <c r="AY641" s="20"/>
      <c r="AZ641" s="20"/>
      <c r="BA641" s="20"/>
      <c r="BB641" s="20"/>
    </row>
    <row r="642" spans="1:54" ht="26.1" customHeight="1" x14ac:dyDescent="0.25">
      <c r="A642" s="21">
        <v>1653</v>
      </c>
      <c r="B642" s="39" t="s">
        <v>24</v>
      </c>
      <c r="C642" s="13" t="s">
        <v>24</v>
      </c>
      <c r="D642" s="13">
        <v>34011</v>
      </c>
      <c r="E642" s="13" t="s">
        <v>251</v>
      </c>
      <c r="F642" s="13">
        <v>75508</v>
      </c>
      <c r="G642" s="13" t="s">
        <v>352</v>
      </c>
      <c r="H642" s="13" t="s">
        <v>311</v>
      </c>
      <c r="I642" s="13" t="s">
        <v>116</v>
      </c>
      <c r="J642" s="13" t="s">
        <v>118</v>
      </c>
      <c r="K642" s="13" t="s">
        <v>394</v>
      </c>
      <c r="L642" s="4">
        <v>5083</v>
      </c>
      <c r="M642" s="4">
        <v>5001</v>
      </c>
      <c r="N642" s="14" t="s">
        <v>34</v>
      </c>
      <c r="O642" s="15" t="s">
        <v>679</v>
      </c>
      <c r="P642" s="68">
        <v>273.32</v>
      </c>
      <c r="Q642" s="61">
        <v>295.18</v>
      </c>
      <c r="R642" s="65">
        <f t="shared" si="103"/>
        <v>0.12378623188405796</v>
      </c>
      <c r="S642" s="65">
        <f t="shared" si="104"/>
        <v>0.13368659420289855</v>
      </c>
      <c r="T642" s="15">
        <v>0.36849939705093798</v>
      </c>
      <c r="U642" s="15">
        <v>0.34632637300000002</v>
      </c>
      <c r="V642" s="15">
        <f t="shared" si="105"/>
        <v>-2.2173024050937962E-2</v>
      </c>
      <c r="W642" s="15">
        <f t="shared" si="106"/>
        <v>-6.017112708565155</v>
      </c>
      <c r="X642" s="15">
        <v>0.2287575800585363</v>
      </c>
      <c r="Y642" s="15">
        <v>0.20223638200000002</v>
      </c>
      <c r="Z642" s="15">
        <f t="shared" si="107"/>
        <v>-2.6521198058536283E-2</v>
      </c>
      <c r="AA642" s="16">
        <f t="shared" si="108"/>
        <v>-11.593582189385737</v>
      </c>
      <c r="AB642" s="13">
        <v>0.37</v>
      </c>
      <c r="AC642" s="13">
        <v>8</v>
      </c>
      <c r="AD642" s="13">
        <v>0</v>
      </c>
      <c r="AE642" s="13">
        <v>0</v>
      </c>
      <c r="AF642" s="53">
        <f t="shared" si="111"/>
        <v>4.0000000000000001E-3</v>
      </c>
      <c r="AG642" s="53">
        <f t="shared" si="112"/>
        <v>1.6443096307337896E-2</v>
      </c>
      <c r="AH642" s="53">
        <f t="shared" si="109"/>
        <v>1.2443096307337895E-2</v>
      </c>
      <c r="AI642" s="53">
        <f t="shared" si="110"/>
        <v>311.07740768344735</v>
      </c>
      <c r="AJ642" s="44" t="s">
        <v>681</v>
      </c>
      <c r="AK642" s="15" t="s">
        <v>686</v>
      </c>
      <c r="AL642" s="14" t="s">
        <v>57</v>
      </c>
      <c r="AM642" s="39" t="s">
        <v>58</v>
      </c>
      <c r="AN642" s="39" t="s">
        <v>59</v>
      </c>
      <c r="AO642" s="39" t="s">
        <v>60</v>
      </c>
      <c r="AP642" s="39" t="s">
        <v>61</v>
      </c>
      <c r="AQ642" s="20"/>
      <c r="AR642" s="20"/>
      <c r="AS642" s="20"/>
      <c r="AT642" s="20"/>
      <c r="AU642" s="20"/>
      <c r="AV642" s="20"/>
      <c r="AW642" s="20"/>
      <c r="AX642" s="20"/>
      <c r="AY642" s="20"/>
      <c r="AZ642" s="20"/>
      <c r="BA642" s="20"/>
      <c r="BB642" s="20"/>
    </row>
    <row r="643" spans="1:54" ht="26.1" customHeight="1" x14ac:dyDescent="0.25">
      <c r="A643" s="21">
        <v>1734</v>
      </c>
      <c r="B643" s="39" t="s">
        <v>24</v>
      </c>
      <c r="C643" s="13" t="s">
        <v>24</v>
      </c>
      <c r="D643" s="13">
        <v>34011</v>
      </c>
      <c r="E643" s="13" t="s">
        <v>251</v>
      </c>
      <c r="F643" s="13">
        <v>75508</v>
      </c>
      <c r="G643" s="13" t="s">
        <v>352</v>
      </c>
      <c r="H643" s="13" t="s">
        <v>311</v>
      </c>
      <c r="I643" s="13" t="s">
        <v>116</v>
      </c>
      <c r="J643" s="13" t="s">
        <v>118</v>
      </c>
      <c r="K643" s="13" t="s">
        <v>394</v>
      </c>
      <c r="L643" s="4">
        <v>5083</v>
      </c>
      <c r="M643" s="4">
        <v>5001</v>
      </c>
      <c r="N643" s="14" t="s">
        <v>35</v>
      </c>
      <c r="O643" s="15" t="s">
        <v>679</v>
      </c>
      <c r="P643" s="68">
        <v>273.32</v>
      </c>
      <c r="Q643" s="61">
        <v>295.18</v>
      </c>
      <c r="R643" s="65">
        <f t="shared" si="103"/>
        <v>0.12378623188405796</v>
      </c>
      <c r="S643" s="65">
        <f t="shared" si="104"/>
        <v>0.13368659420289855</v>
      </c>
      <c r="T643" s="15">
        <v>1.5934580835507699</v>
      </c>
      <c r="U643" s="15">
        <v>1.4975779140000001</v>
      </c>
      <c r="V643" s="15">
        <f t="shared" si="105"/>
        <v>-9.5880169550769834E-2</v>
      </c>
      <c r="W643" s="15">
        <f t="shared" si="106"/>
        <v>-6.017112752480819</v>
      </c>
      <c r="X643" s="15">
        <v>0.98918917652231908</v>
      </c>
      <c r="Y643" s="15">
        <v>0.87450671499999988</v>
      </c>
      <c r="Z643" s="15">
        <f t="shared" si="107"/>
        <v>-0.1146824615223192</v>
      </c>
      <c r="AA643" s="16">
        <f t="shared" si="108"/>
        <v>-11.593582324212948</v>
      </c>
      <c r="AB643" s="13">
        <v>1.59</v>
      </c>
      <c r="AC643" s="13">
        <v>34.69</v>
      </c>
      <c r="AD643" s="13">
        <v>0</v>
      </c>
      <c r="AE643" s="13">
        <v>12.87</v>
      </c>
      <c r="AF643" s="53">
        <f t="shared" si="111"/>
        <v>1.7344999999999999E-2</v>
      </c>
      <c r="AG643" s="53">
        <f>IFERROR(AF643+(AF643*(AA643/100)),"0.00")</f>
        <v>1.5334093145865264E-2</v>
      </c>
      <c r="AH643" s="53">
        <f t="shared" si="109"/>
        <v>-2.010906854134735E-3</v>
      </c>
      <c r="AI643" s="53">
        <f t="shared" si="110"/>
        <v>-11.593582324212944</v>
      </c>
      <c r="AJ643" s="44" t="s">
        <v>681</v>
      </c>
      <c r="AK643" s="15" t="s">
        <v>686</v>
      </c>
      <c r="AL643" s="14" t="s">
        <v>57</v>
      </c>
      <c r="AM643" s="39" t="s">
        <v>58</v>
      </c>
      <c r="AN643" s="39" t="s">
        <v>59</v>
      </c>
      <c r="AO643" s="39" t="s">
        <v>60</v>
      </c>
      <c r="AP643" s="39" t="s">
        <v>61</v>
      </c>
      <c r="AQ643" s="20"/>
      <c r="AR643" s="20"/>
      <c r="AS643" s="20"/>
      <c r="AT643" s="20"/>
      <c r="AU643" s="20"/>
      <c r="AV643" s="20"/>
      <c r="AW643" s="20"/>
      <c r="AX643" s="20"/>
      <c r="AY643" s="20"/>
      <c r="AZ643" s="20"/>
      <c r="BA643" s="20"/>
      <c r="BB643" s="20"/>
    </row>
    <row r="644" spans="1:54" ht="26.1" customHeight="1" x14ac:dyDescent="0.25">
      <c r="A644" s="21">
        <v>1740</v>
      </c>
      <c r="B644" s="40" t="s">
        <v>24</v>
      </c>
      <c r="C644" s="13" t="s">
        <v>24</v>
      </c>
      <c r="D644" s="13">
        <v>34011</v>
      </c>
      <c r="E644" s="13" t="s">
        <v>251</v>
      </c>
      <c r="F644" s="13">
        <v>75508</v>
      </c>
      <c r="G644" s="13" t="s">
        <v>352</v>
      </c>
      <c r="H644" s="13" t="s">
        <v>311</v>
      </c>
      <c r="I644" s="13" t="s">
        <v>116</v>
      </c>
      <c r="J644" s="13" t="s">
        <v>118</v>
      </c>
      <c r="K644" s="13" t="s">
        <v>394</v>
      </c>
      <c r="L644" s="4">
        <v>5083</v>
      </c>
      <c r="M644" s="4">
        <v>5001</v>
      </c>
      <c r="N644" s="13" t="s">
        <v>36</v>
      </c>
      <c r="O644" s="15" t="s">
        <v>679</v>
      </c>
      <c r="P644" s="68">
        <v>273.32</v>
      </c>
      <c r="Q644" s="61">
        <v>295.18</v>
      </c>
      <c r="R644" s="65">
        <f t="shared" si="103"/>
        <v>0.12378623188405796</v>
      </c>
      <c r="S644" s="65">
        <f t="shared" si="104"/>
        <v>0.13368659420289855</v>
      </c>
      <c r="T644" s="15">
        <v>1.3543778240873301</v>
      </c>
      <c r="U644" s="15">
        <v>1.277262925</v>
      </c>
      <c r="V644" s="15">
        <f t="shared" si="105"/>
        <v>-7.7114899087330047E-2</v>
      </c>
      <c r="W644" s="15">
        <f t="shared" si="106"/>
        <v>-5.6937508659590765</v>
      </c>
      <c r="X644" s="15">
        <v>0.81056644832270197</v>
      </c>
      <c r="Y644" s="15">
        <v>0.71659275900000008</v>
      </c>
      <c r="Z644" s="15">
        <f t="shared" si="107"/>
        <v>-9.3973689322701892E-2</v>
      </c>
      <c r="AA644" s="16">
        <f t="shared" si="108"/>
        <v>-11.59358242833278</v>
      </c>
      <c r="AB644" s="13">
        <v>1.78</v>
      </c>
      <c r="AC644" s="13">
        <v>38.74</v>
      </c>
      <c r="AD644" s="13">
        <v>1.38</v>
      </c>
      <c r="AE644" s="13">
        <v>0</v>
      </c>
      <c r="AF644" s="53">
        <f t="shared" si="111"/>
        <v>1.9370000000000002E-2</v>
      </c>
      <c r="AG644" s="53">
        <f>IFERROR(AF644+(AF644*(AA644/100)),"0.00")</f>
        <v>1.7124323083631942E-2</v>
      </c>
      <c r="AH644" s="53">
        <f t="shared" si="109"/>
        <v>-2.2456769163680598E-3</v>
      </c>
      <c r="AI644" s="53">
        <f t="shared" si="110"/>
        <v>-11.59358242833278</v>
      </c>
      <c r="AJ644" s="44" t="s">
        <v>681</v>
      </c>
      <c r="AK644" s="15" t="s">
        <v>686</v>
      </c>
      <c r="AL644" s="14" t="s">
        <v>57</v>
      </c>
      <c r="AM644" s="39" t="s">
        <v>58</v>
      </c>
      <c r="AN644" s="39" t="s">
        <v>59</v>
      </c>
      <c r="AO644" s="39" t="s">
        <v>60</v>
      </c>
      <c r="AP644" s="39" t="s">
        <v>61</v>
      </c>
      <c r="AQ644" s="59"/>
      <c r="AR644" s="20"/>
      <c r="AS644" s="20"/>
      <c r="AT644" s="20"/>
      <c r="AU644" s="20"/>
      <c r="AV644" s="20"/>
      <c r="AW644" s="20"/>
      <c r="AX644" s="20"/>
      <c r="AY644" s="20"/>
      <c r="AZ644" s="20"/>
      <c r="BA644" s="20"/>
      <c r="BB644" s="20"/>
    </row>
    <row r="645" spans="1:54" ht="26.1" customHeight="1" x14ac:dyDescent="0.25">
      <c r="A645" s="21">
        <v>536</v>
      </c>
      <c r="B645" s="39" t="s">
        <v>2</v>
      </c>
      <c r="C645" s="13" t="s">
        <v>21</v>
      </c>
      <c r="D645" s="13">
        <v>34033</v>
      </c>
      <c r="E645" s="13" t="s">
        <v>251</v>
      </c>
      <c r="F645" s="13">
        <v>65495</v>
      </c>
      <c r="G645" s="13" t="s">
        <v>271</v>
      </c>
      <c r="H645" s="13" t="s">
        <v>276</v>
      </c>
      <c r="I645" s="13" t="s">
        <v>119</v>
      </c>
      <c r="J645" s="13" t="s">
        <v>123</v>
      </c>
      <c r="K645" s="13" t="s">
        <v>397</v>
      </c>
      <c r="L645" s="4">
        <v>2384</v>
      </c>
      <c r="M645" s="4">
        <v>1</v>
      </c>
      <c r="N645" s="14" t="s">
        <v>40</v>
      </c>
      <c r="O645" s="15" t="s">
        <v>679</v>
      </c>
      <c r="P645" s="68">
        <v>414.2</v>
      </c>
      <c r="Q645" s="61">
        <v>0</v>
      </c>
      <c r="R645" s="65">
        <f t="shared" si="103"/>
        <v>0.18759057971014492</v>
      </c>
      <c r="S645" s="65">
        <f t="shared" si="104"/>
        <v>0</v>
      </c>
      <c r="T645" s="15">
        <v>0.358062320476211</v>
      </c>
      <c r="U645" s="15">
        <v>0</v>
      </c>
      <c r="V645" s="15">
        <f t="shared" si="105"/>
        <v>-0.358062320476211</v>
      </c>
      <c r="W645" s="15">
        <f t="shared" si="106"/>
        <v>-100</v>
      </c>
      <c r="X645" s="15">
        <v>0.3501708097557667</v>
      </c>
      <c r="Y645" s="15">
        <v>0</v>
      </c>
      <c r="Z645" s="15">
        <f t="shared" si="107"/>
        <v>-0.3501708097557667</v>
      </c>
      <c r="AA645" s="16">
        <f t="shared" si="108"/>
        <v>-100</v>
      </c>
      <c r="AB645" s="13">
        <v>0.36</v>
      </c>
      <c r="AC645" s="13">
        <v>0</v>
      </c>
      <c r="AD645" s="13">
        <v>0</v>
      </c>
      <c r="AE645" s="13">
        <v>0</v>
      </c>
      <c r="AF645" s="53">
        <f t="shared" si="111"/>
        <v>0</v>
      </c>
      <c r="AG645" s="53" t="str">
        <f>IFERROR((((Y645)/Q645)*24),"0.00")</f>
        <v>0.00</v>
      </c>
      <c r="AH645" s="53">
        <f t="shared" si="109"/>
        <v>0</v>
      </c>
      <c r="AI645" s="53" t="str">
        <f t="shared" si="110"/>
        <v>0.00</v>
      </c>
      <c r="AJ645" s="44">
        <v>221112</v>
      </c>
      <c r="AK645" s="15" t="s">
        <v>685</v>
      </c>
      <c r="AL645" s="14" t="s">
        <v>121</v>
      </c>
      <c r="AM645" s="39" t="s">
        <v>65</v>
      </c>
      <c r="AN645" s="39" t="s">
        <v>59</v>
      </c>
      <c r="AO645" s="39" t="s">
        <v>60</v>
      </c>
      <c r="AP645" s="39" t="s">
        <v>122</v>
      </c>
      <c r="AQ645" s="20"/>
      <c r="AR645" s="20"/>
      <c r="AS645" s="20"/>
      <c r="AT645" s="20"/>
      <c r="AU645" s="20"/>
      <c r="AV645" s="20"/>
      <c r="AW645" s="20"/>
      <c r="AX645" s="20"/>
      <c r="AY645" s="20"/>
      <c r="AZ645" s="20"/>
      <c r="BA645" s="20"/>
      <c r="BB645" s="20"/>
    </row>
    <row r="646" spans="1:54" ht="26.1" customHeight="1" x14ac:dyDescent="0.25">
      <c r="A646" s="21">
        <v>537</v>
      </c>
      <c r="B646" s="39" t="s">
        <v>2</v>
      </c>
      <c r="C646" s="13" t="s">
        <v>21</v>
      </c>
      <c r="D646" s="13">
        <v>34033</v>
      </c>
      <c r="E646" s="13" t="s">
        <v>251</v>
      </c>
      <c r="F646" s="13">
        <v>65495</v>
      </c>
      <c r="G646" s="13" t="s">
        <v>271</v>
      </c>
      <c r="H646" s="13" t="s">
        <v>276</v>
      </c>
      <c r="I646" s="13" t="s">
        <v>119</v>
      </c>
      <c r="J646" s="13" t="s">
        <v>123</v>
      </c>
      <c r="K646" s="13" t="s">
        <v>397</v>
      </c>
      <c r="L646" s="4">
        <v>2384</v>
      </c>
      <c r="M646" s="4">
        <v>1</v>
      </c>
      <c r="N646" s="14" t="s">
        <v>38</v>
      </c>
      <c r="O646" s="15" t="s">
        <v>679</v>
      </c>
      <c r="P646" s="68">
        <v>414.2</v>
      </c>
      <c r="Q646" s="61">
        <v>0</v>
      </c>
      <c r="R646" s="65">
        <f t="shared" si="103"/>
        <v>0.18759057971014492</v>
      </c>
      <c r="S646" s="65">
        <f t="shared" si="104"/>
        <v>0</v>
      </c>
      <c r="T646" s="15">
        <v>0.76874721840259996</v>
      </c>
      <c r="U646" s="15">
        <v>0</v>
      </c>
      <c r="V646" s="15">
        <f t="shared" si="105"/>
        <v>-0.76874721840259996</v>
      </c>
      <c r="W646" s="15">
        <f t="shared" si="106"/>
        <v>-100</v>
      </c>
      <c r="X646" s="15">
        <v>0.7518044222232414</v>
      </c>
      <c r="Y646" s="15">
        <v>0</v>
      </c>
      <c r="Z646" s="15">
        <f t="shared" si="107"/>
        <v>-0.7518044222232414</v>
      </c>
      <c r="AA646" s="16">
        <f t="shared" si="108"/>
        <v>-100</v>
      </c>
      <c r="AB646" s="13">
        <v>0.77</v>
      </c>
      <c r="AC646" s="13">
        <v>0</v>
      </c>
      <c r="AD646" s="13">
        <v>0</v>
      </c>
      <c r="AE646" s="13">
        <v>0</v>
      </c>
      <c r="AF646" s="53">
        <f t="shared" si="111"/>
        <v>0</v>
      </c>
      <c r="AG646" s="53" t="str">
        <f>IFERROR((((Y646)/Q646)*24),"0.00")</f>
        <v>0.00</v>
      </c>
      <c r="AH646" s="53">
        <f t="shared" si="109"/>
        <v>0</v>
      </c>
      <c r="AI646" s="53" t="str">
        <f t="shared" si="110"/>
        <v>0.00</v>
      </c>
      <c r="AJ646" s="44">
        <v>221112</v>
      </c>
      <c r="AK646" s="15" t="s">
        <v>685</v>
      </c>
      <c r="AL646" s="14" t="s">
        <v>121</v>
      </c>
      <c r="AM646" s="39" t="s">
        <v>65</v>
      </c>
      <c r="AN646" s="39" t="s">
        <v>59</v>
      </c>
      <c r="AO646" s="39" t="s">
        <v>60</v>
      </c>
      <c r="AP646" s="39" t="s">
        <v>122</v>
      </c>
      <c r="AQ646" s="20"/>
      <c r="AR646" s="20"/>
      <c r="AS646" s="20"/>
      <c r="AT646" s="20"/>
      <c r="AU646" s="20"/>
      <c r="AV646" s="20"/>
      <c r="AW646" s="20"/>
      <c r="AX646" s="20"/>
      <c r="AY646" s="20"/>
      <c r="AZ646" s="20"/>
      <c r="BA646" s="20"/>
      <c r="BB646" s="20"/>
    </row>
    <row r="647" spans="1:54" ht="26.1" customHeight="1" x14ac:dyDescent="0.25">
      <c r="A647" s="21">
        <v>538</v>
      </c>
      <c r="B647" s="39" t="s">
        <v>2</v>
      </c>
      <c r="C647" s="13" t="s">
        <v>21</v>
      </c>
      <c r="D647" s="13">
        <v>34033</v>
      </c>
      <c r="E647" s="13" t="s">
        <v>251</v>
      </c>
      <c r="F647" s="13">
        <v>65495</v>
      </c>
      <c r="G647" s="13" t="s">
        <v>271</v>
      </c>
      <c r="H647" s="13" t="s">
        <v>276</v>
      </c>
      <c r="I647" s="13" t="s">
        <v>119</v>
      </c>
      <c r="J647" s="13" t="s">
        <v>123</v>
      </c>
      <c r="K647" s="13" t="s">
        <v>397</v>
      </c>
      <c r="L647" s="4">
        <v>2384</v>
      </c>
      <c r="M647" s="4">
        <v>1</v>
      </c>
      <c r="N647" s="14" t="s">
        <v>39</v>
      </c>
      <c r="O647" s="15" t="s">
        <v>679</v>
      </c>
      <c r="P647" s="68">
        <v>414.2</v>
      </c>
      <c r="Q647" s="61">
        <v>0</v>
      </c>
      <c r="R647" s="65">
        <f t="shared" si="103"/>
        <v>0.18759057971014492</v>
      </c>
      <c r="S647" s="65">
        <f t="shared" si="104"/>
        <v>0</v>
      </c>
      <c r="T647" s="15">
        <v>0.76874721840259996</v>
      </c>
      <c r="U647" s="15">
        <v>0</v>
      </c>
      <c r="V647" s="15">
        <f t="shared" si="105"/>
        <v>-0.76874721840259996</v>
      </c>
      <c r="W647" s="15">
        <f t="shared" si="106"/>
        <v>-100</v>
      </c>
      <c r="X647" s="15">
        <v>0.7518044222232414</v>
      </c>
      <c r="Y647" s="15">
        <v>0</v>
      </c>
      <c r="Z647" s="15">
        <f t="shared" si="107"/>
        <v>-0.7518044222232414</v>
      </c>
      <c r="AA647" s="16">
        <f t="shared" si="108"/>
        <v>-100</v>
      </c>
      <c r="AB647" s="13">
        <v>0.77</v>
      </c>
      <c r="AC647" s="13">
        <v>0</v>
      </c>
      <c r="AD647" s="13">
        <v>0</v>
      </c>
      <c r="AE647" s="13">
        <v>0</v>
      </c>
      <c r="AF647" s="53">
        <f t="shared" si="111"/>
        <v>0</v>
      </c>
      <c r="AG647" s="53" t="str">
        <f>IFERROR((((Y647)/Q647)*24),"0.00")</f>
        <v>0.00</v>
      </c>
      <c r="AH647" s="53">
        <f t="shared" si="109"/>
        <v>0</v>
      </c>
      <c r="AI647" s="53" t="str">
        <f t="shared" si="110"/>
        <v>0.00</v>
      </c>
      <c r="AJ647" s="44">
        <v>221112</v>
      </c>
      <c r="AK647" s="15" t="s">
        <v>685</v>
      </c>
      <c r="AL647" s="14" t="s">
        <v>121</v>
      </c>
      <c r="AM647" s="39" t="s">
        <v>65</v>
      </c>
      <c r="AN647" s="39" t="s">
        <v>59</v>
      </c>
      <c r="AO647" s="39" t="s">
        <v>60</v>
      </c>
      <c r="AP647" s="39" t="s">
        <v>122</v>
      </c>
      <c r="AQ647" s="20"/>
      <c r="AR647" s="20"/>
      <c r="AS647" s="20"/>
      <c r="AT647" s="20"/>
      <c r="AU647" s="20"/>
      <c r="AV647" s="20"/>
      <c r="AW647" s="20"/>
      <c r="AX647" s="20"/>
      <c r="AY647" s="20"/>
      <c r="AZ647" s="20"/>
      <c r="BA647" s="20"/>
      <c r="BB647" s="20"/>
    </row>
    <row r="648" spans="1:54" ht="26.1" customHeight="1" x14ac:dyDescent="0.25">
      <c r="A648" s="21">
        <v>539</v>
      </c>
      <c r="B648" s="39" t="s">
        <v>2</v>
      </c>
      <c r="C648" s="13" t="s">
        <v>21</v>
      </c>
      <c r="D648" s="13">
        <v>34033</v>
      </c>
      <c r="E648" s="13" t="s">
        <v>251</v>
      </c>
      <c r="F648" s="13">
        <v>65495</v>
      </c>
      <c r="G648" s="13" t="s">
        <v>271</v>
      </c>
      <c r="H648" s="13" t="s">
        <v>276</v>
      </c>
      <c r="I648" s="13" t="s">
        <v>119</v>
      </c>
      <c r="J648" s="13" t="s">
        <v>123</v>
      </c>
      <c r="K648" s="13" t="s">
        <v>397</v>
      </c>
      <c r="L648" s="4">
        <v>2384</v>
      </c>
      <c r="M648" s="4">
        <v>1</v>
      </c>
      <c r="N648" s="14" t="s">
        <v>37</v>
      </c>
      <c r="O648" s="15" t="s">
        <v>679</v>
      </c>
      <c r="P648" s="68">
        <v>414.2</v>
      </c>
      <c r="Q648" s="61">
        <v>0</v>
      </c>
      <c r="R648" s="65">
        <f t="shared" ref="R648:R711" si="113">P648/2208</f>
        <v>0.18759057971014492</v>
      </c>
      <c r="S648" s="65">
        <f t="shared" ref="S648:S711" si="114">Q648/2208</f>
        <v>0</v>
      </c>
      <c r="T648" s="15">
        <v>6.8647000000210401E-2</v>
      </c>
      <c r="U648" s="15">
        <v>0</v>
      </c>
      <c r="V648" s="15">
        <f t="shared" ref="V648:V711" si="115">U648-T648</f>
        <v>-6.8647000000210401E-2</v>
      </c>
      <c r="W648" s="15">
        <f t="shared" ref="W648:W711" si="116">IFERROR(((U648-T648)/T648)*100,"0.00")</f>
        <v>-100</v>
      </c>
      <c r="X648" s="15">
        <v>6.713405517064211E-2</v>
      </c>
      <c r="Y648" s="15">
        <v>0</v>
      </c>
      <c r="Z648" s="15">
        <f t="shared" ref="Z648:Z711" si="117">Y648-X648</f>
        <v>-6.713405517064211E-2</v>
      </c>
      <c r="AA648" s="16">
        <f t="shared" ref="AA648:AA711" si="118">IFERROR(((Y648-X648)/X648)*100,"0")</f>
        <v>-100</v>
      </c>
      <c r="AB648" s="13">
        <v>0.1</v>
      </c>
      <c r="AC648" s="13">
        <v>0</v>
      </c>
      <c r="AD648" s="13">
        <v>0</v>
      </c>
      <c r="AE648" s="13">
        <v>0</v>
      </c>
      <c r="AF648" s="53">
        <f t="shared" si="111"/>
        <v>0</v>
      </c>
      <c r="AG648" s="53" t="str">
        <f>IFERROR((((Y648)/Q648)*24),"0.00")</f>
        <v>0.00</v>
      </c>
      <c r="AH648" s="53">
        <f t="shared" ref="AH648:AH711" si="119">AG648-AF648</f>
        <v>0</v>
      </c>
      <c r="AI648" s="53" t="str">
        <f t="shared" ref="AI648:AI711" si="120">IFERROR(((AG648-AF648)/AF648)*100,"0.00")</f>
        <v>0.00</v>
      </c>
      <c r="AJ648" s="44">
        <v>221112</v>
      </c>
      <c r="AK648" s="15" t="s">
        <v>685</v>
      </c>
      <c r="AL648" s="14" t="s">
        <v>121</v>
      </c>
      <c r="AM648" s="39" t="s">
        <v>65</v>
      </c>
      <c r="AN648" s="39" t="s">
        <v>59</v>
      </c>
      <c r="AO648" s="39" t="s">
        <v>60</v>
      </c>
      <c r="AP648" s="39" t="s">
        <v>122</v>
      </c>
      <c r="AQ648" s="20"/>
      <c r="AR648" s="20"/>
      <c r="AS648" s="20"/>
      <c r="AT648" s="20"/>
      <c r="AU648" s="20"/>
      <c r="AV648" s="20"/>
      <c r="AW648" s="20"/>
      <c r="AX648" s="20"/>
      <c r="AY648" s="20"/>
      <c r="AZ648" s="20"/>
      <c r="BA648" s="20"/>
      <c r="BB648" s="20"/>
    </row>
    <row r="649" spans="1:54" ht="26.1" customHeight="1" x14ac:dyDescent="0.25">
      <c r="A649" s="21">
        <v>1637</v>
      </c>
      <c r="B649" s="39" t="s">
        <v>2</v>
      </c>
      <c r="C649" s="13" t="s">
        <v>21</v>
      </c>
      <c r="D649" s="13">
        <v>34033</v>
      </c>
      <c r="E649" s="13" t="s">
        <v>251</v>
      </c>
      <c r="F649" s="13">
        <v>65495</v>
      </c>
      <c r="G649" s="13" t="s">
        <v>271</v>
      </c>
      <c r="H649" s="13" t="s">
        <v>276</v>
      </c>
      <c r="I649" s="13" t="s">
        <v>119</v>
      </c>
      <c r="J649" s="13" t="s">
        <v>123</v>
      </c>
      <c r="K649" s="13" t="s">
        <v>397</v>
      </c>
      <c r="L649" s="4">
        <v>2384</v>
      </c>
      <c r="M649" s="4">
        <v>1</v>
      </c>
      <c r="N649" s="14" t="s">
        <v>34</v>
      </c>
      <c r="O649" s="15" t="s">
        <v>679</v>
      </c>
      <c r="P649" s="68">
        <v>414.2</v>
      </c>
      <c r="Q649" s="61">
        <v>0</v>
      </c>
      <c r="R649" s="65">
        <f t="shared" si="113"/>
        <v>0.18759057971014492</v>
      </c>
      <c r="S649" s="65">
        <f t="shared" si="114"/>
        <v>0</v>
      </c>
      <c r="T649" s="15">
        <v>3.2031134100108299E-2</v>
      </c>
      <c r="U649" s="15">
        <v>0</v>
      </c>
      <c r="V649" s="15">
        <f t="shared" si="115"/>
        <v>-3.2031134100108299E-2</v>
      </c>
      <c r="W649" s="15">
        <f t="shared" si="116"/>
        <v>-100</v>
      </c>
      <c r="X649" s="15">
        <v>3.132518425930169E-2</v>
      </c>
      <c r="Y649" s="15">
        <v>0</v>
      </c>
      <c r="Z649" s="15">
        <f t="shared" si="117"/>
        <v>-3.132518425930169E-2</v>
      </c>
      <c r="AA649" s="16">
        <f t="shared" si="118"/>
        <v>-100</v>
      </c>
      <c r="AB649" s="13">
        <v>0.03</v>
      </c>
      <c r="AC649" s="13">
        <v>5.59</v>
      </c>
      <c r="AD649" s="13">
        <v>0</v>
      </c>
      <c r="AE649" s="13">
        <v>0</v>
      </c>
      <c r="AF649" s="53">
        <f t="shared" si="111"/>
        <v>2.7949999999999997E-3</v>
      </c>
      <c r="AG649" s="53" t="str">
        <f>IFERROR((((Y649)/Q649)*24),"0.00")</f>
        <v>0.00</v>
      </c>
      <c r="AH649" s="53">
        <f t="shared" si="119"/>
        <v>-2.7949999999999997E-3</v>
      </c>
      <c r="AI649" s="53">
        <f t="shared" si="120"/>
        <v>-100</v>
      </c>
      <c r="AJ649" s="44">
        <v>221112</v>
      </c>
      <c r="AK649" s="15" t="s">
        <v>685</v>
      </c>
      <c r="AL649" s="14" t="s">
        <v>121</v>
      </c>
      <c r="AM649" s="39" t="s">
        <v>65</v>
      </c>
      <c r="AN649" s="39" t="s">
        <v>59</v>
      </c>
      <c r="AO649" s="39" t="s">
        <v>60</v>
      </c>
      <c r="AP649" s="39" t="s">
        <v>122</v>
      </c>
      <c r="AQ649" s="20"/>
      <c r="AR649" s="20"/>
      <c r="AS649" s="20"/>
      <c r="AT649" s="20"/>
      <c r="AU649" s="20"/>
      <c r="AV649" s="20"/>
      <c r="AW649" s="20"/>
      <c r="AX649" s="20"/>
      <c r="AY649" s="20"/>
      <c r="AZ649" s="20"/>
      <c r="BA649" s="20"/>
      <c r="BB649" s="20"/>
    </row>
    <row r="650" spans="1:54" ht="26.1" customHeight="1" x14ac:dyDescent="0.25">
      <c r="A650" s="21">
        <v>1777</v>
      </c>
      <c r="B650" s="39" t="s">
        <v>2</v>
      </c>
      <c r="C650" s="13" t="s">
        <v>21</v>
      </c>
      <c r="D650" s="13">
        <v>34033</v>
      </c>
      <c r="E650" s="13" t="s">
        <v>251</v>
      </c>
      <c r="F650" s="13">
        <v>65495</v>
      </c>
      <c r="G650" s="13" t="s">
        <v>271</v>
      </c>
      <c r="H650" s="13" t="s">
        <v>276</v>
      </c>
      <c r="I650" s="13" t="s">
        <v>119</v>
      </c>
      <c r="J650" s="13" t="s">
        <v>123</v>
      </c>
      <c r="K650" s="13" t="s">
        <v>397</v>
      </c>
      <c r="L650" s="4">
        <v>2384</v>
      </c>
      <c r="M650" s="4">
        <v>1</v>
      </c>
      <c r="N650" s="14" t="s">
        <v>35</v>
      </c>
      <c r="O650" s="15" t="s">
        <v>679</v>
      </c>
      <c r="P650" s="68">
        <v>414.2</v>
      </c>
      <c r="Q650" s="61">
        <v>0</v>
      </c>
      <c r="R650" s="65">
        <f t="shared" si="113"/>
        <v>0.18759057971014492</v>
      </c>
      <c r="S650" s="65">
        <f t="shared" si="114"/>
        <v>0</v>
      </c>
      <c r="T650" s="15">
        <v>0.36149422770122203</v>
      </c>
      <c r="U650" s="15">
        <v>0</v>
      </c>
      <c r="V650" s="15">
        <f t="shared" si="115"/>
        <v>-0.36149422770122203</v>
      </c>
      <c r="W650" s="15">
        <f t="shared" si="116"/>
        <v>-100</v>
      </c>
      <c r="X650" s="15">
        <v>0.35352707949783341</v>
      </c>
      <c r="Y650" s="15">
        <v>0</v>
      </c>
      <c r="Z650" s="15">
        <f t="shared" si="117"/>
        <v>-0.35352707949783341</v>
      </c>
      <c r="AA650" s="16">
        <f t="shared" si="118"/>
        <v>-100</v>
      </c>
      <c r="AB650" s="13">
        <v>0.36</v>
      </c>
      <c r="AC650" s="13">
        <v>62.64</v>
      </c>
      <c r="AD650" s="13">
        <v>0</v>
      </c>
      <c r="AE650" s="13">
        <v>0</v>
      </c>
      <c r="AF650" s="53">
        <f t="shared" si="111"/>
        <v>3.1320000000000001E-2</v>
      </c>
      <c r="AG650" s="53">
        <f>IFERROR(AF650+(AF650*(AA650/100)),"0.00")</f>
        <v>0</v>
      </c>
      <c r="AH650" s="53">
        <f t="shared" si="119"/>
        <v>-3.1320000000000001E-2</v>
      </c>
      <c r="AI650" s="53">
        <f t="shared" si="120"/>
        <v>-100</v>
      </c>
      <c r="AJ650" s="44">
        <v>221112</v>
      </c>
      <c r="AK650" s="15" t="s">
        <v>685</v>
      </c>
      <c r="AL650" s="14" t="s">
        <v>121</v>
      </c>
      <c r="AM650" s="39" t="s">
        <v>65</v>
      </c>
      <c r="AN650" s="39" t="s">
        <v>59</v>
      </c>
      <c r="AO650" s="39" t="s">
        <v>60</v>
      </c>
      <c r="AP650" s="39" t="s">
        <v>122</v>
      </c>
      <c r="AQ650" s="20"/>
      <c r="AR650" s="20"/>
      <c r="AS650" s="20"/>
      <c r="AT650" s="20"/>
      <c r="AU650" s="20"/>
      <c r="AV650" s="20"/>
      <c r="AW650" s="20"/>
      <c r="AX650" s="20"/>
      <c r="AY650" s="20"/>
      <c r="AZ650" s="20"/>
      <c r="BA650" s="20"/>
      <c r="BB650" s="20"/>
    </row>
    <row r="651" spans="1:54" ht="26.1" customHeight="1" x14ac:dyDescent="0.25">
      <c r="A651" s="21">
        <v>2137</v>
      </c>
      <c r="B651" s="40" t="s">
        <v>2</v>
      </c>
      <c r="C651" s="13" t="s">
        <v>21</v>
      </c>
      <c r="D651" s="13">
        <v>34033</v>
      </c>
      <c r="E651" s="13" t="s">
        <v>251</v>
      </c>
      <c r="F651" s="13">
        <v>65495</v>
      </c>
      <c r="G651" s="13" t="s">
        <v>271</v>
      </c>
      <c r="H651" s="13" t="s">
        <v>276</v>
      </c>
      <c r="I651" s="13" t="s">
        <v>119</v>
      </c>
      <c r="J651" s="13" t="s">
        <v>123</v>
      </c>
      <c r="K651" s="13" t="s">
        <v>397</v>
      </c>
      <c r="L651" s="4">
        <v>2384</v>
      </c>
      <c r="M651" s="4">
        <v>1</v>
      </c>
      <c r="N651" s="13" t="s">
        <v>36</v>
      </c>
      <c r="O651" s="15" t="s">
        <v>679</v>
      </c>
      <c r="P651" s="68">
        <v>414.2</v>
      </c>
      <c r="Q651" s="61">
        <v>0</v>
      </c>
      <c r="R651" s="65">
        <f t="shared" si="113"/>
        <v>0.18759057971014492</v>
      </c>
      <c r="S651" s="65">
        <f t="shared" si="114"/>
        <v>0</v>
      </c>
      <c r="T651" s="15">
        <v>33.068560817790797</v>
      </c>
      <c r="U651" s="15">
        <v>0</v>
      </c>
      <c r="V651" s="15">
        <f t="shared" si="115"/>
        <v>-33.068560817790797</v>
      </c>
      <c r="W651" s="15">
        <f t="shared" si="116"/>
        <v>-100</v>
      </c>
      <c r="X651" s="15">
        <v>32.339746621825348</v>
      </c>
      <c r="Y651" s="15">
        <v>0</v>
      </c>
      <c r="Z651" s="15">
        <f t="shared" si="117"/>
        <v>-32.339746621825348</v>
      </c>
      <c r="AA651" s="16">
        <f t="shared" si="118"/>
        <v>-100</v>
      </c>
      <c r="AB651" s="13">
        <v>33.1</v>
      </c>
      <c r="AC651" s="13">
        <v>5733.46</v>
      </c>
      <c r="AD651" s="13">
        <v>33.1</v>
      </c>
      <c r="AE651" s="13">
        <v>0</v>
      </c>
      <c r="AF651" s="53">
        <f t="shared" si="111"/>
        <v>2.86673</v>
      </c>
      <c r="AG651" s="53">
        <f>IFERROR(AF651+(AF651*(AA651/100)),"0.00")</f>
        <v>0</v>
      </c>
      <c r="AH651" s="53">
        <f t="shared" si="119"/>
        <v>-2.86673</v>
      </c>
      <c r="AI651" s="53">
        <f t="shared" si="120"/>
        <v>-100</v>
      </c>
      <c r="AJ651" s="44">
        <v>221112</v>
      </c>
      <c r="AK651" s="15" t="s">
        <v>685</v>
      </c>
      <c r="AL651" s="14" t="s">
        <v>121</v>
      </c>
      <c r="AM651" s="39" t="s">
        <v>65</v>
      </c>
      <c r="AN651" s="39" t="s">
        <v>59</v>
      </c>
      <c r="AO651" s="39" t="s">
        <v>60</v>
      </c>
      <c r="AP651" s="39" t="s">
        <v>122</v>
      </c>
      <c r="AQ651" s="59"/>
      <c r="AR651" s="20"/>
      <c r="AS651" s="20"/>
      <c r="AT651" s="20"/>
      <c r="AU651" s="20"/>
      <c r="AV651" s="20"/>
      <c r="AW651" s="20"/>
      <c r="AX651" s="20"/>
      <c r="AY651" s="20"/>
      <c r="AZ651" s="20"/>
      <c r="BA651" s="20"/>
      <c r="BB651" s="20"/>
    </row>
    <row r="652" spans="1:54" ht="26.1" customHeight="1" x14ac:dyDescent="0.25">
      <c r="A652" s="21">
        <v>531</v>
      </c>
      <c r="B652" s="39" t="s">
        <v>2</v>
      </c>
      <c r="C652" s="13" t="s">
        <v>21</v>
      </c>
      <c r="D652" s="13">
        <v>34033</v>
      </c>
      <c r="E652" s="13" t="s">
        <v>251</v>
      </c>
      <c r="F652" s="13">
        <v>65495</v>
      </c>
      <c r="G652" s="13" t="s">
        <v>278</v>
      </c>
      <c r="H652" s="13" t="s">
        <v>276</v>
      </c>
      <c r="I652" s="13" t="s">
        <v>119</v>
      </c>
      <c r="J652" s="13" t="s">
        <v>120</v>
      </c>
      <c r="K652" s="13" t="s">
        <v>396</v>
      </c>
      <c r="L652" s="4">
        <v>2384</v>
      </c>
      <c r="M652" s="4">
        <v>8</v>
      </c>
      <c r="N652" s="14" t="s">
        <v>40</v>
      </c>
      <c r="O652" s="15" t="s">
        <v>679</v>
      </c>
      <c r="P652" s="68">
        <v>578.85</v>
      </c>
      <c r="Q652" s="61">
        <v>0</v>
      </c>
      <c r="R652" s="65">
        <f t="shared" si="113"/>
        <v>0.26216032608695655</v>
      </c>
      <c r="S652" s="65">
        <f t="shared" si="114"/>
        <v>0</v>
      </c>
      <c r="T652" s="15">
        <v>0.547860675279781</v>
      </c>
      <c r="U652" s="15">
        <v>0</v>
      </c>
      <c r="V652" s="15">
        <f t="shared" si="115"/>
        <v>-0.547860675279781</v>
      </c>
      <c r="W652" s="15">
        <f t="shared" si="116"/>
        <v>-100</v>
      </c>
      <c r="X652" s="15">
        <v>0.50629803724877998</v>
      </c>
      <c r="Y652" s="15">
        <v>0</v>
      </c>
      <c r="Z652" s="15">
        <f t="shared" si="117"/>
        <v>-0.50629803724877998</v>
      </c>
      <c r="AA652" s="16">
        <f t="shared" si="118"/>
        <v>-100</v>
      </c>
      <c r="AB652" s="13">
        <v>0.55000000000000004</v>
      </c>
      <c r="AC652" s="13">
        <v>0</v>
      </c>
      <c r="AD652" s="13">
        <v>0</v>
      </c>
      <c r="AE652" s="13">
        <v>0</v>
      </c>
      <c r="AF652" s="53">
        <f t="shared" si="111"/>
        <v>0</v>
      </c>
      <c r="AG652" s="53" t="str">
        <f>IFERROR((((Y652)/Q652)*24),"0.00")</f>
        <v>0.00</v>
      </c>
      <c r="AH652" s="53">
        <f t="shared" si="119"/>
        <v>0</v>
      </c>
      <c r="AI652" s="53" t="str">
        <f t="shared" si="120"/>
        <v>0.00</v>
      </c>
      <c r="AJ652" s="44">
        <v>221112</v>
      </c>
      <c r="AK652" s="15" t="s">
        <v>684</v>
      </c>
      <c r="AL652" s="14" t="s">
        <v>121</v>
      </c>
      <c r="AM652" s="39" t="s">
        <v>65</v>
      </c>
      <c r="AN652" s="39" t="s">
        <v>59</v>
      </c>
      <c r="AO652" s="39" t="s">
        <v>60</v>
      </c>
      <c r="AP652" s="39" t="s">
        <v>122</v>
      </c>
      <c r="AQ652" s="20"/>
      <c r="AR652" s="20"/>
      <c r="AS652" s="20"/>
      <c r="AT652" s="20"/>
      <c r="AU652" s="20"/>
      <c r="AV652" s="20"/>
      <c r="AW652" s="20"/>
      <c r="AX652" s="20"/>
      <c r="AY652" s="20"/>
      <c r="AZ652" s="20"/>
      <c r="BA652" s="20"/>
      <c r="BB652" s="20"/>
    </row>
    <row r="653" spans="1:54" ht="26.1" customHeight="1" x14ac:dyDescent="0.25">
      <c r="A653" s="21">
        <v>532</v>
      </c>
      <c r="B653" s="39" t="s">
        <v>2</v>
      </c>
      <c r="C653" s="13" t="s">
        <v>21</v>
      </c>
      <c r="D653" s="13">
        <v>34033</v>
      </c>
      <c r="E653" s="13" t="s">
        <v>251</v>
      </c>
      <c r="F653" s="13">
        <v>65495</v>
      </c>
      <c r="G653" s="13" t="s">
        <v>278</v>
      </c>
      <c r="H653" s="13" t="s">
        <v>276</v>
      </c>
      <c r="I653" s="13" t="s">
        <v>119</v>
      </c>
      <c r="J653" s="13" t="s">
        <v>120</v>
      </c>
      <c r="K653" s="13" t="s">
        <v>396</v>
      </c>
      <c r="L653" s="4">
        <v>2384</v>
      </c>
      <c r="M653" s="4">
        <v>8</v>
      </c>
      <c r="N653" s="14" t="s">
        <v>38</v>
      </c>
      <c r="O653" s="15" t="s">
        <v>679</v>
      </c>
      <c r="P653" s="68">
        <v>578.85</v>
      </c>
      <c r="Q653" s="61">
        <v>0</v>
      </c>
      <c r="R653" s="65">
        <f t="shared" si="113"/>
        <v>0.26216032608695655</v>
      </c>
      <c r="S653" s="65">
        <f t="shared" si="114"/>
        <v>0</v>
      </c>
      <c r="T653" s="15">
        <v>1.5349031418843799</v>
      </c>
      <c r="U653" s="15">
        <v>0</v>
      </c>
      <c r="V653" s="15">
        <f t="shared" si="115"/>
        <v>-1.5349031418843799</v>
      </c>
      <c r="W653" s="15">
        <f t="shared" si="116"/>
        <v>-100</v>
      </c>
      <c r="X653" s="15">
        <v>1.418459990226886</v>
      </c>
      <c r="Y653" s="15">
        <v>0</v>
      </c>
      <c r="Z653" s="15">
        <f t="shared" si="117"/>
        <v>-1.418459990226886</v>
      </c>
      <c r="AA653" s="16">
        <f t="shared" si="118"/>
        <v>-100</v>
      </c>
      <c r="AB653" s="13">
        <v>1.54</v>
      </c>
      <c r="AC653" s="13">
        <v>0</v>
      </c>
      <c r="AD653" s="13">
        <v>0</v>
      </c>
      <c r="AE653" s="13">
        <v>0</v>
      </c>
      <c r="AF653" s="53">
        <f t="shared" si="111"/>
        <v>0</v>
      </c>
      <c r="AG653" s="53" t="str">
        <f>IFERROR((((Y653)/Q653)*24),"0.00")</f>
        <v>0.00</v>
      </c>
      <c r="AH653" s="53">
        <f t="shared" si="119"/>
        <v>0</v>
      </c>
      <c r="AI653" s="53" t="str">
        <f t="shared" si="120"/>
        <v>0.00</v>
      </c>
      <c r="AJ653" s="44">
        <v>221112</v>
      </c>
      <c r="AK653" s="15" t="s">
        <v>684</v>
      </c>
      <c r="AL653" s="14" t="s">
        <v>121</v>
      </c>
      <c r="AM653" s="39" t="s">
        <v>65</v>
      </c>
      <c r="AN653" s="39" t="s">
        <v>59</v>
      </c>
      <c r="AO653" s="39" t="s">
        <v>60</v>
      </c>
      <c r="AP653" s="39" t="s">
        <v>122</v>
      </c>
      <c r="AQ653" s="20"/>
      <c r="AR653" s="20"/>
      <c r="AS653" s="20"/>
      <c r="AT653" s="20"/>
      <c r="AU653" s="20"/>
      <c r="AV653" s="20"/>
      <c r="AW653" s="20"/>
      <c r="AX653" s="20"/>
      <c r="AY653" s="20"/>
      <c r="AZ653" s="20"/>
      <c r="BA653" s="20"/>
      <c r="BB653" s="20"/>
    </row>
    <row r="654" spans="1:54" ht="26.1" customHeight="1" x14ac:dyDescent="0.25">
      <c r="A654" s="21">
        <v>533</v>
      </c>
      <c r="B654" s="39" t="s">
        <v>2</v>
      </c>
      <c r="C654" s="13" t="s">
        <v>21</v>
      </c>
      <c r="D654" s="13">
        <v>34033</v>
      </c>
      <c r="E654" s="13" t="s">
        <v>251</v>
      </c>
      <c r="F654" s="13">
        <v>65495</v>
      </c>
      <c r="G654" s="13" t="s">
        <v>278</v>
      </c>
      <c r="H654" s="13" t="s">
        <v>276</v>
      </c>
      <c r="I654" s="13" t="s">
        <v>119</v>
      </c>
      <c r="J654" s="13" t="s">
        <v>120</v>
      </c>
      <c r="K654" s="13" t="s">
        <v>396</v>
      </c>
      <c r="L654" s="4">
        <v>2384</v>
      </c>
      <c r="M654" s="4">
        <v>8</v>
      </c>
      <c r="N654" s="14" t="s">
        <v>39</v>
      </c>
      <c r="O654" s="15" t="s">
        <v>679</v>
      </c>
      <c r="P654" s="68">
        <v>578.85</v>
      </c>
      <c r="Q654" s="61">
        <v>0</v>
      </c>
      <c r="R654" s="65">
        <f t="shared" si="113"/>
        <v>0.26216032608695655</v>
      </c>
      <c r="S654" s="65">
        <f t="shared" si="114"/>
        <v>0</v>
      </c>
      <c r="T654" s="15">
        <v>1.5349031418843799</v>
      </c>
      <c r="U654" s="15">
        <v>0</v>
      </c>
      <c r="V654" s="15">
        <f t="shared" si="115"/>
        <v>-1.5349031418843799</v>
      </c>
      <c r="W654" s="15">
        <f t="shared" si="116"/>
        <v>-100</v>
      </c>
      <c r="X654" s="15">
        <v>1.418459990226886</v>
      </c>
      <c r="Y654" s="15">
        <v>0</v>
      </c>
      <c r="Z654" s="15">
        <f t="shared" si="117"/>
        <v>-1.418459990226886</v>
      </c>
      <c r="AA654" s="16">
        <f t="shared" si="118"/>
        <v>-100</v>
      </c>
      <c r="AB654" s="13">
        <v>1.54</v>
      </c>
      <c r="AC654" s="13">
        <v>0</v>
      </c>
      <c r="AD654" s="13">
        <v>0</v>
      </c>
      <c r="AE654" s="13">
        <v>0</v>
      </c>
      <c r="AF654" s="53">
        <f t="shared" si="111"/>
        <v>0</v>
      </c>
      <c r="AG654" s="53" t="str">
        <f>IFERROR((((Y654)/Q654)*24),"0.00")</f>
        <v>0.00</v>
      </c>
      <c r="AH654" s="53">
        <f t="shared" si="119"/>
        <v>0</v>
      </c>
      <c r="AI654" s="53" t="str">
        <f t="shared" si="120"/>
        <v>0.00</v>
      </c>
      <c r="AJ654" s="44">
        <v>221112</v>
      </c>
      <c r="AK654" s="15" t="s">
        <v>684</v>
      </c>
      <c r="AL654" s="14" t="s">
        <v>121</v>
      </c>
      <c r="AM654" s="39" t="s">
        <v>65</v>
      </c>
      <c r="AN654" s="39" t="s">
        <v>59</v>
      </c>
      <c r="AO654" s="39" t="s">
        <v>60</v>
      </c>
      <c r="AP654" s="39" t="s">
        <v>122</v>
      </c>
      <c r="AQ654" s="20"/>
      <c r="AR654" s="20"/>
      <c r="AS654" s="20"/>
      <c r="AT654" s="20"/>
      <c r="AU654" s="20"/>
      <c r="AV654" s="20"/>
      <c r="AW654" s="20"/>
      <c r="AX654" s="20"/>
      <c r="AY654" s="20"/>
      <c r="AZ654" s="20"/>
      <c r="BA654" s="20"/>
      <c r="BB654" s="20"/>
    </row>
    <row r="655" spans="1:54" ht="26.1" customHeight="1" x14ac:dyDescent="0.25">
      <c r="A655" s="21">
        <v>534</v>
      </c>
      <c r="B655" s="39" t="s">
        <v>2</v>
      </c>
      <c r="C655" s="13" t="s">
        <v>21</v>
      </c>
      <c r="D655" s="13">
        <v>34033</v>
      </c>
      <c r="E655" s="13" t="s">
        <v>251</v>
      </c>
      <c r="F655" s="13">
        <v>65495</v>
      </c>
      <c r="G655" s="13" t="s">
        <v>278</v>
      </c>
      <c r="H655" s="13" t="s">
        <v>276</v>
      </c>
      <c r="I655" s="13" t="s">
        <v>119</v>
      </c>
      <c r="J655" s="13" t="s">
        <v>120</v>
      </c>
      <c r="K655" s="13" t="s">
        <v>396</v>
      </c>
      <c r="L655" s="4">
        <v>2384</v>
      </c>
      <c r="M655" s="4">
        <v>8</v>
      </c>
      <c r="N655" s="14" t="s">
        <v>37</v>
      </c>
      <c r="O655" s="15" t="s">
        <v>679</v>
      </c>
      <c r="P655" s="68">
        <v>578.85</v>
      </c>
      <c r="Q655" s="61">
        <v>0</v>
      </c>
      <c r="R655" s="65">
        <f t="shared" si="113"/>
        <v>0.26216032608695655</v>
      </c>
      <c r="S655" s="65">
        <f t="shared" si="114"/>
        <v>0</v>
      </c>
      <c r="T655" s="15">
        <v>6.4842499999961403E-2</v>
      </c>
      <c r="U655" s="15">
        <v>0</v>
      </c>
      <c r="V655" s="15">
        <f t="shared" si="115"/>
        <v>-6.4842499999961403E-2</v>
      </c>
      <c r="W655" s="15">
        <f t="shared" si="116"/>
        <v>-100</v>
      </c>
      <c r="X655" s="15">
        <v>5.9923319854118598E-2</v>
      </c>
      <c r="Y655" s="15">
        <v>0</v>
      </c>
      <c r="Z655" s="15">
        <f t="shared" si="117"/>
        <v>-5.9923319854118598E-2</v>
      </c>
      <c r="AA655" s="16">
        <f t="shared" si="118"/>
        <v>-100</v>
      </c>
      <c r="AB655" s="13">
        <v>0</v>
      </c>
      <c r="AC655" s="13">
        <v>0</v>
      </c>
      <c r="AD655" s="13">
        <v>0</v>
      </c>
      <c r="AE655" s="13">
        <v>0</v>
      </c>
      <c r="AF655" s="53">
        <f t="shared" si="111"/>
        <v>0</v>
      </c>
      <c r="AG655" s="53" t="str">
        <f>IFERROR((((Y655)/Q655)*24),"0.00")</f>
        <v>0.00</v>
      </c>
      <c r="AH655" s="53">
        <f t="shared" si="119"/>
        <v>0</v>
      </c>
      <c r="AI655" s="53" t="str">
        <f t="shared" si="120"/>
        <v>0.00</v>
      </c>
      <c r="AJ655" s="44">
        <v>221112</v>
      </c>
      <c r="AK655" s="15" t="s">
        <v>684</v>
      </c>
      <c r="AL655" s="14" t="s">
        <v>121</v>
      </c>
      <c r="AM655" s="39" t="s">
        <v>65</v>
      </c>
      <c r="AN655" s="39" t="s">
        <v>59</v>
      </c>
      <c r="AO655" s="39" t="s">
        <v>60</v>
      </c>
      <c r="AP655" s="39" t="s">
        <v>122</v>
      </c>
      <c r="AQ655" s="20"/>
      <c r="AR655" s="20"/>
      <c r="AS655" s="20"/>
      <c r="AT655" s="20"/>
      <c r="AU655" s="20"/>
      <c r="AV655" s="20"/>
      <c r="AW655" s="20"/>
      <c r="AX655" s="20"/>
      <c r="AY655" s="20"/>
      <c r="AZ655" s="20"/>
      <c r="BA655" s="20"/>
      <c r="BB655" s="20"/>
    </row>
    <row r="656" spans="1:54" ht="26.1" customHeight="1" x14ac:dyDescent="0.25">
      <c r="A656" s="21">
        <v>535</v>
      </c>
      <c r="B656" s="39" t="s">
        <v>2</v>
      </c>
      <c r="C656" s="13" t="s">
        <v>21</v>
      </c>
      <c r="D656" s="13">
        <v>34033</v>
      </c>
      <c r="E656" s="13" t="s">
        <v>251</v>
      </c>
      <c r="F656" s="13">
        <v>65495</v>
      </c>
      <c r="G656" s="13" t="s">
        <v>278</v>
      </c>
      <c r="H656" s="13" t="s">
        <v>276</v>
      </c>
      <c r="I656" s="13" t="s">
        <v>119</v>
      </c>
      <c r="J656" s="13" t="s">
        <v>120</v>
      </c>
      <c r="K656" s="13" t="s">
        <v>396</v>
      </c>
      <c r="L656" s="4">
        <v>2384</v>
      </c>
      <c r="M656" s="4">
        <v>8</v>
      </c>
      <c r="N656" s="14" t="s">
        <v>34</v>
      </c>
      <c r="O656" s="15" t="s">
        <v>679</v>
      </c>
      <c r="P656" s="68">
        <v>578.85</v>
      </c>
      <c r="Q656" s="61">
        <v>0</v>
      </c>
      <c r="R656" s="65">
        <f t="shared" si="113"/>
        <v>0.26216032608695655</v>
      </c>
      <c r="S656" s="65">
        <f t="shared" si="114"/>
        <v>0</v>
      </c>
      <c r="T656" s="15">
        <v>0</v>
      </c>
      <c r="U656" s="15">
        <v>0</v>
      </c>
      <c r="V656" s="15">
        <f t="shared" si="115"/>
        <v>0</v>
      </c>
      <c r="W656" s="15" t="str">
        <f t="shared" si="116"/>
        <v>0.00</v>
      </c>
      <c r="X656" s="15">
        <v>0</v>
      </c>
      <c r="Y656" s="15">
        <v>0</v>
      </c>
      <c r="Z656" s="15">
        <f t="shared" si="117"/>
        <v>0</v>
      </c>
      <c r="AA656" s="16" t="str">
        <f t="shared" si="118"/>
        <v>0</v>
      </c>
      <c r="AB656" s="13">
        <v>0</v>
      </c>
      <c r="AC656" s="13">
        <v>0</v>
      </c>
      <c r="AD656" s="13">
        <v>0</v>
      </c>
      <c r="AE656" s="13">
        <v>0</v>
      </c>
      <c r="AF656" s="53">
        <f t="shared" si="111"/>
        <v>0</v>
      </c>
      <c r="AG656" s="53" t="str">
        <f>IFERROR((((Y656)/Q656)*24),"0.00")</f>
        <v>0.00</v>
      </c>
      <c r="AH656" s="53">
        <f t="shared" si="119"/>
        <v>0</v>
      </c>
      <c r="AI656" s="53" t="str">
        <f t="shared" si="120"/>
        <v>0.00</v>
      </c>
      <c r="AJ656" s="44">
        <v>221112</v>
      </c>
      <c r="AK656" s="15" t="s">
        <v>684</v>
      </c>
      <c r="AL656" s="14" t="s">
        <v>121</v>
      </c>
      <c r="AM656" s="39" t="s">
        <v>65</v>
      </c>
      <c r="AN656" s="39" t="s">
        <v>59</v>
      </c>
      <c r="AO656" s="39" t="s">
        <v>60</v>
      </c>
      <c r="AP656" s="39" t="s">
        <v>122</v>
      </c>
      <c r="AQ656" s="20"/>
      <c r="AR656" s="20"/>
      <c r="AS656" s="20"/>
      <c r="AT656" s="20"/>
      <c r="AU656" s="20"/>
      <c r="AV656" s="20"/>
      <c r="AW656" s="20"/>
      <c r="AX656" s="20"/>
      <c r="AY656" s="20"/>
      <c r="AZ656" s="20"/>
      <c r="BA656" s="20"/>
      <c r="BB656" s="20"/>
    </row>
    <row r="657" spans="1:54" ht="26.1" customHeight="1" x14ac:dyDescent="0.25">
      <c r="A657" s="21">
        <v>1991</v>
      </c>
      <c r="B657" s="39" t="s">
        <v>2</v>
      </c>
      <c r="C657" s="13" t="s">
        <v>21</v>
      </c>
      <c r="D657" s="13">
        <v>34033</v>
      </c>
      <c r="E657" s="13" t="s">
        <v>251</v>
      </c>
      <c r="F657" s="13">
        <v>65495</v>
      </c>
      <c r="G657" s="13" t="s">
        <v>278</v>
      </c>
      <c r="H657" s="13" t="s">
        <v>276</v>
      </c>
      <c r="I657" s="13" t="s">
        <v>119</v>
      </c>
      <c r="J657" s="13" t="s">
        <v>120</v>
      </c>
      <c r="K657" s="13" t="s">
        <v>396</v>
      </c>
      <c r="L657" s="4">
        <v>2384</v>
      </c>
      <c r="M657" s="4">
        <v>8</v>
      </c>
      <c r="N657" s="14" t="s">
        <v>35</v>
      </c>
      <c r="O657" s="15" t="s">
        <v>679</v>
      </c>
      <c r="P657" s="68">
        <v>578.85</v>
      </c>
      <c r="Q657" s="61">
        <v>0</v>
      </c>
      <c r="R657" s="65">
        <f t="shared" si="113"/>
        <v>0.26216032608695655</v>
      </c>
      <c r="S657" s="65">
        <f t="shared" si="114"/>
        <v>0</v>
      </c>
      <c r="T657" s="15">
        <v>6.2899765028724897</v>
      </c>
      <c r="U657" s="15">
        <v>0</v>
      </c>
      <c r="V657" s="15">
        <f t="shared" si="115"/>
        <v>-6.2899765028724897</v>
      </c>
      <c r="W657" s="15">
        <f t="shared" si="116"/>
        <v>-100</v>
      </c>
      <c r="X657" s="15">
        <v>5.8127967591741898</v>
      </c>
      <c r="Y657" s="15">
        <v>0</v>
      </c>
      <c r="Z657" s="15">
        <f t="shared" si="117"/>
        <v>-5.8127967591741898</v>
      </c>
      <c r="AA657" s="16">
        <f t="shared" si="118"/>
        <v>-100</v>
      </c>
      <c r="AB657" s="13">
        <v>6.29</v>
      </c>
      <c r="AC657" s="13">
        <v>470.73</v>
      </c>
      <c r="AD657" s="13">
        <v>0</v>
      </c>
      <c r="AE657" s="13">
        <v>7.61</v>
      </c>
      <c r="AF657" s="53">
        <f t="shared" si="111"/>
        <v>0.23536500000000002</v>
      </c>
      <c r="AG657" s="53">
        <f>IFERROR(AF657+(AF657*(AA657/100)),"0.00")</f>
        <v>0</v>
      </c>
      <c r="AH657" s="53">
        <f t="shared" si="119"/>
        <v>-0.23536500000000002</v>
      </c>
      <c r="AI657" s="53">
        <f t="shared" si="120"/>
        <v>-100</v>
      </c>
      <c r="AJ657" s="44">
        <v>221112</v>
      </c>
      <c r="AK657" s="15" t="s">
        <v>684</v>
      </c>
      <c r="AL657" s="14" t="s">
        <v>121</v>
      </c>
      <c r="AM657" s="39" t="s">
        <v>65</v>
      </c>
      <c r="AN657" s="39" t="s">
        <v>59</v>
      </c>
      <c r="AO657" s="39" t="s">
        <v>60</v>
      </c>
      <c r="AP657" s="39" t="s">
        <v>122</v>
      </c>
      <c r="AQ657" s="20"/>
      <c r="AR657" s="20"/>
      <c r="AS657" s="20"/>
      <c r="AT657" s="20"/>
      <c r="AU657" s="20"/>
      <c r="AV657" s="20"/>
      <c r="AW657" s="20"/>
      <c r="AX657" s="20"/>
      <c r="AY657" s="20"/>
      <c r="AZ657" s="20"/>
      <c r="BA657" s="20"/>
      <c r="BB657" s="20"/>
    </row>
    <row r="658" spans="1:54" ht="26.1" customHeight="1" x14ac:dyDescent="0.25">
      <c r="A658" s="21">
        <v>2121</v>
      </c>
      <c r="B658" s="40" t="s">
        <v>2</v>
      </c>
      <c r="C658" s="13" t="s">
        <v>21</v>
      </c>
      <c r="D658" s="13">
        <v>34033</v>
      </c>
      <c r="E658" s="13" t="s">
        <v>251</v>
      </c>
      <c r="F658" s="13">
        <v>65495</v>
      </c>
      <c r="G658" s="13" t="s">
        <v>278</v>
      </c>
      <c r="H658" s="13" t="s">
        <v>276</v>
      </c>
      <c r="I658" s="13" t="s">
        <v>119</v>
      </c>
      <c r="J658" s="13" t="s">
        <v>120</v>
      </c>
      <c r="K658" s="13" t="s">
        <v>396</v>
      </c>
      <c r="L658" s="4">
        <v>2384</v>
      </c>
      <c r="M658" s="4">
        <v>8</v>
      </c>
      <c r="N658" s="13" t="s">
        <v>36</v>
      </c>
      <c r="O658" s="15" t="s">
        <v>679</v>
      </c>
      <c r="P658" s="68">
        <v>578.85</v>
      </c>
      <c r="Q658" s="61">
        <v>0</v>
      </c>
      <c r="R658" s="65">
        <f t="shared" si="113"/>
        <v>0.26216032608695655</v>
      </c>
      <c r="S658" s="65">
        <f t="shared" si="114"/>
        <v>0</v>
      </c>
      <c r="T658" s="15">
        <v>34.066139499975499</v>
      </c>
      <c r="U658" s="15">
        <v>0</v>
      </c>
      <c r="V658" s="15">
        <f t="shared" si="115"/>
        <v>-34.066139499975499</v>
      </c>
      <c r="W658" s="15">
        <f t="shared" si="116"/>
        <v>-100</v>
      </c>
      <c r="X658" s="15">
        <v>31.481762323371488</v>
      </c>
      <c r="Y658" s="15">
        <v>0</v>
      </c>
      <c r="Z658" s="15">
        <f t="shared" si="117"/>
        <v>-31.481762323371488</v>
      </c>
      <c r="AA658" s="16">
        <f t="shared" si="118"/>
        <v>-100</v>
      </c>
      <c r="AB658" s="13">
        <v>34</v>
      </c>
      <c r="AC658" s="13">
        <v>2543.64</v>
      </c>
      <c r="AD658" s="13">
        <v>34</v>
      </c>
      <c r="AE658" s="13">
        <v>0</v>
      </c>
      <c r="AF658" s="53">
        <f t="shared" si="111"/>
        <v>1.27182</v>
      </c>
      <c r="AG658" s="53">
        <f>IFERROR(AF658+(AF658*(AA658/100)),"0.00")</f>
        <v>0</v>
      </c>
      <c r="AH658" s="53">
        <f t="shared" si="119"/>
        <v>-1.27182</v>
      </c>
      <c r="AI658" s="53">
        <f t="shared" si="120"/>
        <v>-100</v>
      </c>
      <c r="AJ658" s="44">
        <v>221112</v>
      </c>
      <c r="AK658" s="15" t="s">
        <v>684</v>
      </c>
      <c r="AL658" s="14" t="s">
        <v>121</v>
      </c>
      <c r="AM658" s="39" t="s">
        <v>65</v>
      </c>
      <c r="AN658" s="39" t="s">
        <v>59</v>
      </c>
      <c r="AO658" s="39" t="s">
        <v>60</v>
      </c>
      <c r="AP658" s="39" t="s">
        <v>122</v>
      </c>
      <c r="AQ658" s="59"/>
      <c r="AR658" s="20"/>
      <c r="AS658" s="20"/>
      <c r="AT658" s="20"/>
      <c r="AU658" s="20"/>
      <c r="AV658" s="20"/>
      <c r="AW658" s="20"/>
      <c r="AX658" s="20"/>
      <c r="AY658" s="20"/>
      <c r="AZ658" s="20"/>
      <c r="BA658" s="20"/>
      <c r="BB658" s="20"/>
    </row>
    <row r="659" spans="1:54" ht="26.1" customHeight="1" x14ac:dyDescent="0.25">
      <c r="A659" s="21">
        <v>993</v>
      </c>
      <c r="B659" s="39" t="s">
        <v>42</v>
      </c>
      <c r="C659" s="13" t="s">
        <v>652</v>
      </c>
      <c r="D659" s="13">
        <v>34039</v>
      </c>
      <c r="E659" s="13" t="s">
        <v>252</v>
      </c>
      <c r="F659" s="13">
        <v>41741</v>
      </c>
      <c r="G659" s="13" t="s">
        <v>280</v>
      </c>
      <c r="H659" s="13" t="s">
        <v>276</v>
      </c>
      <c r="I659" s="13" t="s">
        <v>124</v>
      </c>
      <c r="J659" s="13" t="s">
        <v>125</v>
      </c>
      <c r="K659" s="13" t="s">
        <v>399</v>
      </c>
      <c r="L659" s="4">
        <v>10805</v>
      </c>
      <c r="M659" s="4">
        <v>2001</v>
      </c>
      <c r="N659" s="14" t="s">
        <v>40</v>
      </c>
      <c r="O659" s="15" t="s">
        <v>679</v>
      </c>
      <c r="P659" s="68">
        <v>2113.5</v>
      </c>
      <c r="Q659" s="61">
        <v>0</v>
      </c>
      <c r="R659" s="65">
        <f t="shared" si="113"/>
        <v>0.95720108695652173</v>
      </c>
      <c r="S659" s="65">
        <f t="shared" si="114"/>
        <v>0</v>
      </c>
      <c r="T659" s="15">
        <v>0</v>
      </c>
      <c r="U659" s="15">
        <v>0</v>
      </c>
      <c r="V659" s="15">
        <f t="shared" si="115"/>
        <v>0</v>
      </c>
      <c r="W659" s="15" t="str">
        <f t="shared" si="116"/>
        <v>0.00</v>
      </c>
      <c r="X659" s="15">
        <v>0</v>
      </c>
      <c r="Y659" s="15">
        <v>0</v>
      </c>
      <c r="Z659" s="15">
        <f t="shared" si="117"/>
        <v>0</v>
      </c>
      <c r="AA659" s="16" t="str">
        <f t="shared" si="118"/>
        <v>0</v>
      </c>
      <c r="AB659" s="13"/>
      <c r="AC659" s="13"/>
      <c r="AD659" s="13"/>
      <c r="AE659" s="13"/>
      <c r="AF659" s="53">
        <f t="shared" si="111"/>
        <v>0</v>
      </c>
      <c r="AG659" s="53" t="str">
        <f t="shared" ref="AG659:AG664" si="121">IFERROR((((Y659)/Q659)*24),"0.00")</f>
        <v>0.00</v>
      </c>
      <c r="AH659" s="53">
        <f t="shared" si="119"/>
        <v>0</v>
      </c>
      <c r="AI659" s="53" t="str">
        <f t="shared" si="120"/>
        <v>0.00</v>
      </c>
      <c r="AJ659" s="44">
        <v>221112</v>
      </c>
      <c r="AK659" s="15" t="s">
        <v>683</v>
      </c>
      <c r="AL659" s="14" t="s">
        <v>76</v>
      </c>
      <c r="AM659" s="39" t="s">
        <v>58</v>
      </c>
      <c r="AN659" s="39" t="s">
        <v>59</v>
      </c>
      <c r="AO659" s="39" t="s">
        <v>77</v>
      </c>
      <c r="AP659" s="39" t="s">
        <v>61</v>
      </c>
      <c r="AQ659" s="20"/>
      <c r="AR659" s="20"/>
      <c r="AS659" s="20"/>
      <c r="AT659" s="20"/>
      <c r="AU659" s="20"/>
      <c r="AV659" s="20"/>
      <c r="AW659" s="20"/>
      <c r="AX659" s="20"/>
      <c r="AY659" s="20"/>
      <c r="AZ659" s="20"/>
      <c r="BA659" s="20"/>
      <c r="BB659" s="20"/>
    </row>
    <row r="660" spans="1:54" ht="26.1" customHeight="1" x14ac:dyDescent="0.25">
      <c r="A660" s="21">
        <v>994</v>
      </c>
      <c r="B660" s="39" t="s">
        <v>42</v>
      </c>
      <c r="C660" s="13" t="s">
        <v>652</v>
      </c>
      <c r="D660" s="13">
        <v>34039</v>
      </c>
      <c r="E660" s="13" t="s">
        <v>252</v>
      </c>
      <c r="F660" s="13">
        <v>41741</v>
      </c>
      <c r="G660" s="13" t="s">
        <v>280</v>
      </c>
      <c r="H660" s="13" t="s">
        <v>276</v>
      </c>
      <c r="I660" s="13" t="s">
        <v>124</v>
      </c>
      <c r="J660" s="13" t="s">
        <v>125</v>
      </c>
      <c r="K660" s="13" t="s">
        <v>399</v>
      </c>
      <c r="L660" s="4">
        <v>10805</v>
      </c>
      <c r="M660" s="4">
        <v>2001</v>
      </c>
      <c r="N660" s="14" t="s">
        <v>38</v>
      </c>
      <c r="O660" s="15" t="s">
        <v>679</v>
      </c>
      <c r="P660" s="68">
        <v>2113.5</v>
      </c>
      <c r="Q660" s="61">
        <v>0</v>
      </c>
      <c r="R660" s="65">
        <f t="shared" si="113"/>
        <v>0.95720108695652173</v>
      </c>
      <c r="S660" s="65">
        <f t="shared" si="114"/>
        <v>0</v>
      </c>
      <c r="T660" s="15">
        <v>5.8024584605682501E-3</v>
      </c>
      <c r="U660" s="15">
        <v>6.860087E-3</v>
      </c>
      <c r="V660" s="15">
        <f t="shared" si="115"/>
        <v>1.0576285394317498E-3</v>
      </c>
      <c r="W660" s="15">
        <f t="shared" si="116"/>
        <v>18.227248788062386</v>
      </c>
      <c r="X660" s="15">
        <v>1.536837927519957E-3</v>
      </c>
      <c r="Y660" s="15">
        <v>1.86645E-3</v>
      </c>
      <c r="Z660" s="15">
        <f t="shared" si="117"/>
        <v>3.2961207248004298E-4</v>
      </c>
      <c r="AA660" s="16">
        <f t="shared" si="118"/>
        <v>21.44741918309813</v>
      </c>
      <c r="AB660" s="13">
        <v>0.01</v>
      </c>
      <c r="AC660" s="13">
        <v>0</v>
      </c>
      <c r="AD660" s="13">
        <v>0</v>
      </c>
      <c r="AE660" s="13">
        <v>0</v>
      </c>
      <c r="AF660" s="53">
        <f t="shared" si="111"/>
        <v>0</v>
      </c>
      <c r="AG660" s="53" t="str">
        <f t="shared" si="121"/>
        <v>0.00</v>
      </c>
      <c r="AH660" s="53">
        <f t="shared" si="119"/>
        <v>0</v>
      </c>
      <c r="AI660" s="53" t="str">
        <f t="shared" si="120"/>
        <v>0.00</v>
      </c>
      <c r="AJ660" s="44">
        <v>221112</v>
      </c>
      <c r="AK660" s="15" t="s">
        <v>683</v>
      </c>
      <c r="AL660" s="14" t="s">
        <v>76</v>
      </c>
      <c r="AM660" s="39" t="s">
        <v>58</v>
      </c>
      <c r="AN660" s="39" t="s">
        <v>59</v>
      </c>
      <c r="AO660" s="39" t="s">
        <v>77</v>
      </c>
      <c r="AP660" s="39" t="s">
        <v>61</v>
      </c>
      <c r="AQ660" s="20"/>
      <c r="AR660" s="20"/>
      <c r="AS660" s="20"/>
      <c r="AT660" s="20"/>
      <c r="AU660" s="20"/>
      <c r="AV660" s="20"/>
      <c r="AW660" s="20"/>
      <c r="AX660" s="20"/>
      <c r="AY660" s="20"/>
      <c r="AZ660" s="20"/>
      <c r="BA660" s="20"/>
      <c r="BB660" s="20"/>
    </row>
    <row r="661" spans="1:54" ht="26.1" customHeight="1" x14ac:dyDescent="0.25">
      <c r="A661" s="21">
        <v>995</v>
      </c>
      <c r="B661" s="39" t="s">
        <v>42</v>
      </c>
      <c r="C661" s="13" t="s">
        <v>652</v>
      </c>
      <c r="D661" s="13">
        <v>34039</v>
      </c>
      <c r="E661" s="13" t="s">
        <v>252</v>
      </c>
      <c r="F661" s="13">
        <v>41741</v>
      </c>
      <c r="G661" s="13" t="s">
        <v>280</v>
      </c>
      <c r="H661" s="13" t="s">
        <v>276</v>
      </c>
      <c r="I661" s="13" t="s">
        <v>124</v>
      </c>
      <c r="J661" s="13" t="s">
        <v>125</v>
      </c>
      <c r="K661" s="13" t="s">
        <v>399</v>
      </c>
      <c r="L661" s="4">
        <v>10805</v>
      </c>
      <c r="M661" s="4">
        <v>2001</v>
      </c>
      <c r="N661" s="14" t="s">
        <v>39</v>
      </c>
      <c r="O661" s="15" t="s">
        <v>679</v>
      </c>
      <c r="P661" s="68">
        <v>2113.5</v>
      </c>
      <c r="Q661" s="61">
        <v>0</v>
      </c>
      <c r="R661" s="65">
        <f t="shared" si="113"/>
        <v>0.95720108695652173</v>
      </c>
      <c r="S661" s="65">
        <f t="shared" si="114"/>
        <v>0</v>
      </c>
      <c r="T661" s="15">
        <v>5.8024584605682501E-3</v>
      </c>
      <c r="U661" s="15">
        <v>6.860087E-3</v>
      </c>
      <c r="V661" s="15">
        <f t="shared" si="115"/>
        <v>1.0576285394317498E-3</v>
      </c>
      <c r="W661" s="15">
        <f t="shared" si="116"/>
        <v>18.227248788062386</v>
      </c>
      <c r="X661" s="15">
        <v>1.536837927519957E-3</v>
      </c>
      <c r="Y661" s="15">
        <v>1.86645E-3</v>
      </c>
      <c r="Z661" s="15">
        <f t="shared" si="117"/>
        <v>3.2961207248004298E-4</v>
      </c>
      <c r="AA661" s="16">
        <f t="shared" si="118"/>
        <v>21.44741918309813</v>
      </c>
      <c r="AB661" s="13">
        <v>0.01</v>
      </c>
      <c r="AC661" s="13">
        <v>0</v>
      </c>
      <c r="AD661" s="13">
        <v>0</v>
      </c>
      <c r="AE661" s="13">
        <v>0</v>
      </c>
      <c r="AF661" s="53">
        <f t="shared" si="111"/>
        <v>0</v>
      </c>
      <c r="AG661" s="53" t="str">
        <f t="shared" si="121"/>
        <v>0.00</v>
      </c>
      <c r="AH661" s="53">
        <f t="shared" si="119"/>
        <v>0</v>
      </c>
      <c r="AI661" s="53" t="str">
        <f t="shared" si="120"/>
        <v>0.00</v>
      </c>
      <c r="AJ661" s="44">
        <v>221112</v>
      </c>
      <c r="AK661" s="15" t="s">
        <v>683</v>
      </c>
      <c r="AL661" s="14" t="s">
        <v>76</v>
      </c>
      <c r="AM661" s="39" t="s">
        <v>58</v>
      </c>
      <c r="AN661" s="39" t="s">
        <v>59</v>
      </c>
      <c r="AO661" s="39" t="s">
        <v>77</v>
      </c>
      <c r="AP661" s="39" t="s">
        <v>61</v>
      </c>
      <c r="AQ661" s="20"/>
      <c r="AR661" s="20"/>
      <c r="AS661" s="20"/>
      <c r="AT661" s="20"/>
      <c r="AU661" s="20"/>
      <c r="AV661" s="20"/>
      <c r="AW661" s="20"/>
      <c r="AX661" s="20"/>
      <c r="AY661" s="20"/>
      <c r="AZ661" s="20"/>
      <c r="BA661" s="20"/>
      <c r="BB661" s="20"/>
    </row>
    <row r="662" spans="1:54" ht="26.1" customHeight="1" x14ac:dyDescent="0.25">
      <c r="A662" s="21">
        <v>996</v>
      </c>
      <c r="B662" s="39" t="s">
        <v>42</v>
      </c>
      <c r="C662" s="13" t="s">
        <v>652</v>
      </c>
      <c r="D662" s="13">
        <v>34039</v>
      </c>
      <c r="E662" s="13" t="s">
        <v>252</v>
      </c>
      <c r="F662" s="13">
        <v>41741</v>
      </c>
      <c r="G662" s="13" t="s">
        <v>280</v>
      </c>
      <c r="H662" s="13" t="s">
        <v>276</v>
      </c>
      <c r="I662" s="13" t="s">
        <v>124</v>
      </c>
      <c r="J662" s="13" t="s">
        <v>125</v>
      </c>
      <c r="K662" s="13" t="s">
        <v>399</v>
      </c>
      <c r="L662" s="4">
        <v>10805</v>
      </c>
      <c r="M662" s="4">
        <v>2001</v>
      </c>
      <c r="N662" s="14" t="s">
        <v>37</v>
      </c>
      <c r="O662" s="15" t="s">
        <v>679</v>
      </c>
      <c r="P662" s="68">
        <v>2113.5</v>
      </c>
      <c r="Q662" s="61">
        <v>0</v>
      </c>
      <c r="R662" s="65">
        <f t="shared" si="113"/>
        <v>0.95720108695652173</v>
      </c>
      <c r="S662" s="65">
        <f t="shared" si="114"/>
        <v>0</v>
      </c>
      <c r="T662" s="15">
        <v>0</v>
      </c>
      <c r="U662" s="15">
        <v>0</v>
      </c>
      <c r="V662" s="15">
        <f t="shared" si="115"/>
        <v>0</v>
      </c>
      <c r="W662" s="15" t="str">
        <f t="shared" si="116"/>
        <v>0.00</v>
      </c>
      <c r="X662" s="15">
        <v>0</v>
      </c>
      <c r="Y662" s="15">
        <v>0</v>
      </c>
      <c r="Z662" s="15">
        <f t="shared" si="117"/>
        <v>0</v>
      </c>
      <c r="AA662" s="16" t="str">
        <f t="shared" si="118"/>
        <v>0</v>
      </c>
      <c r="AB662" s="13">
        <v>0.01</v>
      </c>
      <c r="AC662" s="13">
        <v>0</v>
      </c>
      <c r="AD662" s="13">
        <v>0</v>
      </c>
      <c r="AE662" s="13">
        <v>0</v>
      </c>
      <c r="AF662" s="53">
        <f t="shared" si="111"/>
        <v>0</v>
      </c>
      <c r="AG662" s="53" t="str">
        <f t="shared" si="121"/>
        <v>0.00</v>
      </c>
      <c r="AH662" s="53">
        <f t="shared" si="119"/>
        <v>0</v>
      </c>
      <c r="AI662" s="53" t="str">
        <f t="shared" si="120"/>
        <v>0.00</v>
      </c>
      <c r="AJ662" s="44">
        <v>221112</v>
      </c>
      <c r="AK662" s="15" t="s">
        <v>683</v>
      </c>
      <c r="AL662" s="14" t="s">
        <v>76</v>
      </c>
      <c r="AM662" s="39" t="s">
        <v>58</v>
      </c>
      <c r="AN662" s="39" t="s">
        <v>59</v>
      </c>
      <c r="AO662" s="39" t="s">
        <v>77</v>
      </c>
      <c r="AP662" s="39" t="s">
        <v>61</v>
      </c>
      <c r="AQ662" s="20"/>
      <c r="AR662" s="20"/>
      <c r="AS662" s="20"/>
      <c r="AT662" s="20"/>
      <c r="AU662" s="20"/>
      <c r="AV662" s="20"/>
      <c r="AW662" s="20"/>
      <c r="AX662" s="20"/>
      <c r="AY662" s="20"/>
      <c r="AZ662" s="20"/>
      <c r="BA662" s="20"/>
      <c r="BB662" s="20"/>
    </row>
    <row r="663" spans="1:54" ht="26.1" customHeight="1" x14ac:dyDescent="0.25">
      <c r="A663" s="21">
        <v>1534</v>
      </c>
      <c r="B663" s="39" t="s">
        <v>42</v>
      </c>
      <c r="C663" s="13" t="s">
        <v>652</v>
      </c>
      <c r="D663" s="13">
        <v>34039</v>
      </c>
      <c r="E663" s="13" t="s">
        <v>252</v>
      </c>
      <c r="F663" s="13">
        <v>41741</v>
      </c>
      <c r="G663" s="13" t="s">
        <v>280</v>
      </c>
      <c r="H663" s="13" t="s">
        <v>276</v>
      </c>
      <c r="I663" s="13" t="s">
        <v>124</v>
      </c>
      <c r="J663" s="13" t="s">
        <v>125</v>
      </c>
      <c r="K663" s="13" t="s">
        <v>399</v>
      </c>
      <c r="L663" s="4">
        <v>10805</v>
      </c>
      <c r="M663" s="4">
        <v>2001</v>
      </c>
      <c r="N663" s="14" t="s">
        <v>34</v>
      </c>
      <c r="O663" s="15" t="s">
        <v>679</v>
      </c>
      <c r="P663" s="68">
        <v>2113.5</v>
      </c>
      <c r="Q663" s="61">
        <v>0</v>
      </c>
      <c r="R663" s="65">
        <f t="shared" si="113"/>
        <v>0.95720108695652173</v>
      </c>
      <c r="S663" s="65">
        <f t="shared" si="114"/>
        <v>0</v>
      </c>
      <c r="T663" s="15">
        <v>2.00028934054173E-4</v>
      </c>
      <c r="U663" s="15">
        <v>2.3648899999999999E-4</v>
      </c>
      <c r="V663" s="15">
        <f t="shared" si="115"/>
        <v>3.6460065945826992E-5</v>
      </c>
      <c r="W663" s="15">
        <f t="shared" si="116"/>
        <v>18.227396010595477</v>
      </c>
      <c r="X663" s="15">
        <v>5.2979621404430905E-5</v>
      </c>
      <c r="Y663" s="15">
        <v>6.4300000000000004E-5</v>
      </c>
      <c r="Z663" s="15">
        <f t="shared" si="117"/>
        <v>1.13203785955691E-5</v>
      </c>
      <c r="AA663" s="16">
        <f t="shared" si="118"/>
        <v>21.367420709092364</v>
      </c>
      <c r="AB663" s="13">
        <v>0</v>
      </c>
      <c r="AC663" s="13">
        <v>0.02</v>
      </c>
      <c r="AD663" s="13">
        <v>0</v>
      </c>
      <c r="AE663" s="13">
        <v>0</v>
      </c>
      <c r="AF663" s="53">
        <f t="shared" si="111"/>
        <v>1.0000000000000001E-5</v>
      </c>
      <c r="AG663" s="53" t="str">
        <f t="shared" si="121"/>
        <v>0.00</v>
      </c>
      <c r="AH663" s="53">
        <f t="shared" si="119"/>
        <v>-1.0000000000000001E-5</v>
      </c>
      <c r="AI663" s="53">
        <f t="shared" si="120"/>
        <v>-100</v>
      </c>
      <c r="AJ663" s="44">
        <v>221112</v>
      </c>
      <c r="AK663" s="15" t="s">
        <v>683</v>
      </c>
      <c r="AL663" s="14" t="s">
        <v>76</v>
      </c>
      <c r="AM663" s="39" t="s">
        <v>58</v>
      </c>
      <c r="AN663" s="39" t="s">
        <v>59</v>
      </c>
      <c r="AO663" s="39" t="s">
        <v>77</v>
      </c>
      <c r="AP663" s="39" t="s">
        <v>61</v>
      </c>
      <c r="AQ663" s="20"/>
      <c r="AR663" s="20"/>
      <c r="AS663" s="20"/>
      <c r="AT663" s="20"/>
      <c r="AU663" s="20"/>
      <c r="AV663" s="20"/>
      <c r="AW663" s="20"/>
      <c r="AX663" s="20"/>
      <c r="AY663" s="20"/>
      <c r="AZ663" s="20"/>
      <c r="BA663" s="20"/>
      <c r="BB663" s="20"/>
    </row>
    <row r="664" spans="1:54" ht="26.1" customHeight="1" x14ac:dyDescent="0.25">
      <c r="A664" s="21">
        <v>1622</v>
      </c>
      <c r="B664" s="40" t="s">
        <v>42</v>
      </c>
      <c r="C664" s="13" t="s">
        <v>652</v>
      </c>
      <c r="D664" s="13">
        <v>34039</v>
      </c>
      <c r="E664" s="13" t="s">
        <v>252</v>
      </c>
      <c r="F664" s="13">
        <v>41741</v>
      </c>
      <c r="G664" s="13" t="s">
        <v>280</v>
      </c>
      <c r="H664" s="13" t="s">
        <v>276</v>
      </c>
      <c r="I664" s="13" t="s">
        <v>124</v>
      </c>
      <c r="J664" s="13" t="s">
        <v>125</v>
      </c>
      <c r="K664" s="13" t="s">
        <v>399</v>
      </c>
      <c r="L664" s="4">
        <v>10805</v>
      </c>
      <c r="M664" s="4">
        <v>2001</v>
      </c>
      <c r="N664" s="13" t="s">
        <v>36</v>
      </c>
      <c r="O664" s="15" t="s">
        <v>679</v>
      </c>
      <c r="P664" s="68">
        <v>2113.5</v>
      </c>
      <c r="Q664" s="61">
        <v>0</v>
      </c>
      <c r="R664" s="65">
        <f t="shared" si="113"/>
        <v>0.95720108695652173</v>
      </c>
      <c r="S664" s="65">
        <f t="shared" si="114"/>
        <v>0</v>
      </c>
      <c r="T664" s="15">
        <v>2.1606652989122298E-2</v>
      </c>
      <c r="U664" s="15">
        <v>2.5527668999999999E-2</v>
      </c>
      <c r="V664" s="15">
        <f t="shared" si="115"/>
        <v>3.9210160108777009E-3</v>
      </c>
      <c r="W664" s="15">
        <f t="shared" si="116"/>
        <v>18.14726238650524</v>
      </c>
      <c r="X664" s="15">
        <v>5.8744645715682296E-3</v>
      </c>
      <c r="Y664" s="15">
        <v>7.1343860000000004E-3</v>
      </c>
      <c r="Z664" s="15">
        <f t="shared" si="117"/>
        <v>1.2599214284317707E-3</v>
      </c>
      <c r="AA664" s="16">
        <f t="shared" si="118"/>
        <v>21.447425771016711</v>
      </c>
      <c r="AB664" s="13">
        <v>0.03</v>
      </c>
      <c r="AC664" s="13">
        <v>4.12</v>
      </c>
      <c r="AD664" s="13">
        <v>0.01</v>
      </c>
      <c r="AE664" s="13">
        <v>0</v>
      </c>
      <c r="AF664" s="53">
        <f t="shared" si="111"/>
        <v>2.0600000000000002E-3</v>
      </c>
      <c r="AG664" s="53" t="str">
        <f t="shared" si="121"/>
        <v>0.00</v>
      </c>
      <c r="AH664" s="53">
        <f t="shared" si="119"/>
        <v>-2.0600000000000002E-3</v>
      </c>
      <c r="AI664" s="53">
        <f t="shared" si="120"/>
        <v>-100</v>
      </c>
      <c r="AJ664" s="44">
        <v>221112</v>
      </c>
      <c r="AK664" s="15" t="s">
        <v>683</v>
      </c>
      <c r="AL664" s="14" t="s">
        <v>76</v>
      </c>
      <c r="AM664" s="39" t="s">
        <v>58</v>
      </c>
      <c r="AN664" s="39" t="s">
        <v>59</v>
      </c>
      <c r="AO664" s="39" t="s">
        <v>77</v>
      </c>
      <c r="AP664" s="39" t="s">
        <v>61</v>
      </c>
      <c r="AQ664" s="59"/>
      <c r="AR664" s="20"/>
      <c r="AS664" s="20"/>
      <c r="AT664" s="20"/>
      <c r="AU664" s="20"/>
      <c r="AV664" s="20"/>
      <c r="AW664" s="20"/>
      <c r="AX664" s="20"/>
      <c r="AY664" s="20"/>
      <c r="AZ664" s="20"/>
      <c r="BA664" s="20"/>
      <c r="BB664" s="20"/>
    </row>
    <row r="665" spans="1:54" ht="26.1" customHeight="1" x14ac:dyDescent="0.25">
      <c r="A665" s="21">
        <v>1706</v>
      </c>
      <c r="B665" s="39" t="s">
        <v>42</v>
      </c>
      <c r="C665" s="13" t="s">
        <v>652</v>
      </c>
      <c r="D665" s="13">
        <v>34039</v>
      </c>
      <c r="E665" s="13" t="s">
        <v>252</v>
      </c>
      <c r="F665" s="13">
        <v>41741</v>
      </c>
      <c r="G665" s="13" t="s">
        <v>280</v>
      </c>
      <c r="H665" s="13" t="s">
        <v>276</v>
      </c>
      <c r="I665" s="13" t="s">
        <v>124</v>
      </c>
      <c r="J665" s="13" t="s">
        <v>125</v>
      </c>
      <c r="K665" s="13" t="s">
        <v>399</v>
      </c>
      <c r="L665" s="4">
        <v>10805</v>
      </c>
      <c r="M665" s="4">
        <v>2001</v>
      </c>
      <c r="N665" s="14" t="s">
        <v>35</v>
      </c>
      <c r="O665" s="15" t="s">
        <v>679</v>
      </c>
      <c r="P665" s="68">
        <v>2113.5</v>
      </c>
      <c r="Q665" s="61">
        <v>0</v>
      </c>
      <c r="R665" s="65">
        <f t="shared" si="113"/>
        <v>0.95720108695652173</v>
      </c>
      <c r="S665" s="65">
        <f t="shared" si="114"/>
        <v>0</v>
      </c>
      <c r="T665" s="15">
        <v>4.7966404720479701E-2</v>
      </c>
      <c r="U665" s="15">
        <v>5.6709358000000001E-2</v>
      </c>
      <c r="V665" s="15">
        <f t="shared" si="115"/>
        <v>8.7429532795203005E-3</v>
      </c>
      <c r="W665" s="15">
        <f t="shared" si="116"/>
        <v>18.227243276766615</v>
      </c>
      <c r="X665" s="15">
        <v>1.2704371866194539E-2</v>
      </c>
      <c r="Y665" s="15">
        <v>1.5429131E-2</v>
      </c>
      <c r="Z665" s="15">
        <f t="shared" si="117"/>
        <v>2.7247591338054617E-3</v>
      </c>
      <c r="AA665" s="16">
        <f t="shared" si="118"/>
        <v>21.447413240916372</v>
      </c>
      <c r="AB665" s="13">
        <v>0.05</v>
      </c>
      <c r="AC665" s="13">
        <v>16.38</v>
      </c>
      <c r="AD665" s="13">
        <v>0</v>
      </c>
      <c r="AE665" s="13">
        <v>5.84</v>
      </c>
      <c r="AF665" s="53">
        <f t="shared" si="111"/>
        <v>8.1899999999999994E-3</v>
      </c>
      <c r="AG665" s="53">
        <f>IFERROR(AF665+(AF665*(AA665/100)),"0.00")</f>
        <v>9.9465431444310491E-3</v>
      </c>
      <c r="AH665" s="53">
        <f t="shared" si="119"/>
        <v>1.7565431444310498E-3</v>
      </c>
      <c r="AI665" s="53">
        <f t="shared" si="120"/>
        <v>21.447413240916362</v>
      </c>
      <c r="AJ665" s="44">
        <v>221112</v>
      </c>
      <c r="AK665" s="15" t="s">
        <v>683</v>
      </c>
      <c r="AL665" s="14" t="s">
        <v>76</v>
      </c>
      <c r="AM665" s="39" t="s">
        <v>58</v>
      </c>
      <c r="AN665" s="39" t="s">
        <v>59</v>
      </c>
      <c r="AO665" s="39" t="s">
        <v>77</v>
      </c>
      <c r="AP665" s="39" t="s">
        <v>61</v>
      </c>
      <c r="AQ665" s="20"/>
      <c r="AR665" s="20"/>
      <c r="AS665" s="20"/>
      <c r="AT665" s="20"/>
      <c r="AU665" s="20"/>
      <c r="AV665" s="20"/>
      <c r="AW665" s="20"/>
      <c r="AX665" s="20"/>
      <c r="AY665" s="20"/>
      <c r="AZ665" s="20"/>
      <c r="BA665" s="20"/>
      <c r="BB665" s="20"/>
    </row>
    <row r="666" spans="1:54" ht="26.1" customHeight="1" x14ac:dyDescent="0.25">
      <c r="A666" s="21">
        <v>989</v>
      </c>
      <c r="B666" s="39" t="s">
        <v>42</v>
      </c>
      <c r="C666" s="13" t="s">
        <v>652</v>
      </c>
      <c r="D666" s="13">
        <v>34039</v>
      </c>
      <c r="E666" s="13" t="s">
        <v>252</v>
      </c>
      <c r="F666" s="13">
        <v>41741</v>
      </c>
      <c r="G666" s="13" t="s">
        <v>280</v>
      </c>
      <c r="H666" s="13" t="s">
        <v>311</v>
      </c>
      <c r="I666" s="13" t="s">
        <v>124</v>
      </c>
      <c r="J666" s="13" t="s">
        <v>125</v>
      </c>
      <c r="K666" s="13" t="s">
        <v>398</v>
      </c>
      <c r="L666" s="4">
        <v>10805</v>
      </c>
      <c r="M666" s="4">
        <v>2001</v>
      </c>
      <c r="N666" s="14" t="s">
        <v>40</v>
      </c>
      <c r="O666" s="15" t="s">
        <v>679</v>
      </c>
      <c r="P666" s="68">
        <v>2113.5</v>
      </c>
      <c r="Q666" s="61">
        <v>0</v>
      </c>
      <c r="R666" s="65">
        <f t="shared" si="113"/>
        <v>0.95720108695652173</v>
      </c>
      <c r="S666" s="65">
        <f t="shared" si="114"/>
        <v>0</v>
      </c>
      <c r="T666" s="15">
        <v>0</v>
      </c>
      <c r="U666" s="15">
        <v>0</v>
      </c>
      <c r="V666" s="15">
        <f t="shared" si="115"/>
        <v>0</v>
      </c>
      <c r="W666" s="15" t="str">
        <f t="shared" si="116"/>
        <v>0.00</v>
      </c>
      <c r="X666" s="15">
        <v>0</v>
      </c>
      <c r="Y666" s="15">
        <v>0</v>
      </c>
      <c r="Z666" s="15">
        <f t="shared" si="117"/>
        <v>0</v>
      </c>
      <c r="AA666" s="16" t="str">
        <f t="shared" si="118"/>
        <v>0</v>
      </c>
      <c r="AB666" s="13"/>
      <c r="AC666" s="13"/>
      <c r="AD666" s="13"/>
      <c r="AE666" s="13"/>
      <c r="AF666" s="53">
        <f t="shared" si="111"/>
        <v>0</v>
      </c>
      <c r="AG666" s="53" t="str">
        <f>IFERROR((((Y666)/Q666)*24),"0.00")</f>
        <v>0.00</v>
      </c>
      <c r="AH666" s="53">
        <f t="shared" si="119"/>
        <v>0</v>
      </c>
      <c r="AI666" s="53" t="str">
        <f t="shared" si="120"/>
        <v>0.00</v>
      </c>
      <c r="AJ666" s="44">
        <v>221112</v>
      </c>
      <c r="AK666" s="15" t="s">
        <v>683</v>
      </c>
      <c r="AL666" s="14" t="s">
        <v>57</v>
      </c>
      <c r="AM666" s="39" t="s">
        <v>58</v>
      </c>
      <c r="AN666" s="39" t="s">
        <v>59</v>
      </c>
      <c r="AO666" s="39" t="s">
        <v>60</v>
      </c>
      <c r="AP666" s="39" t="s">
        <v>61</v>
      </c>
      <c r="AQ666" s="20"/>
      <c r="AR666" s="20"/>
      <c r="AS666" s="20"/>
      <c r="AT666" s="20"/>
      <c r="AU666" s="20"/>
      <c r="AV666" s="20"/>
      <c r="AW666" s="20"/>
      <c r="AX666" s="20"/>
      <c r="AY666" s="20"/>
      <c r="AZ666" s="20"/>
      <c r="BA666" s="20"/>
      <c r="BB666" s="20"/>
    </row>
    <row r="667" spans="1:54" ht="26.1" customHeight="1" x14ac:dyDescent="0.25">
      <c r="A667" s="21">
        <v>990</v>
      </c>
      <c r="B667" s="39" t="s">
        <v>42</v>
      </c>
      <c r="C667" s="13" t="s">
        <v>652</v>
      </c>
      <c r="D667" s="13">
        <v>34039</v>
      </c>
      <c r="E667" s="13" t="s">
        <v>252</v>
      </c>
      <c r="F667" s="13">
        <v>41741</v>
      </c>
      <c r="G667" s="13" t="s">
        <v>280</v>
      </c>
      <c r="H667" s="13" t="s">
        <v>311</v>
      </c>
      <c r="I667" s="13" t="s">
        <v>124</v>
      </c>
      <c r="J667" s="13" t="s">
        <v>125</v>
      </c>
      <c r="K667" s="13" t="s">
        <v>398</v>
      </c>
      <c r="L667" s="4">
        <v>10805</v>
      </c>
      <c r="M667" s="4">
        <v>2001</v>
      </c>
      <c r="N667" s="14" t="s">
        <v>38</v>
      </c>
      <c r="O667" s="15" t="s">
        <v>679</v>
      </c>
      <c r="P667" s="68">
        <v>2113.5</v>
      </c>
      <c r="Q667" s="61">
        <v>0</v>
      </c>
      <c r="R667" s="65">
        <f t="shared" si="113"/>
        <v>0.95720108695652173</v>
      </c>
      <c r="S667" s="65">
        <f t="shared" si="114"/>
        <v>0</v>
      </c>
      <c r="T667" s="15">
        <v>5.7960757562616001</v>
      </c>
      <c r="U667" s="15">
        <v>6.8525405419999998</v>
      </c>
      <c r="V667" s="15">
        <f t="shared" si="115"/>
        <v>1.0564647857383997</v>
      </c>
      <c r="W667" s="15">
        <f t="shared" si="116"/>
        <v>18.227242537281931</v>
      </c>
      <c r="X667" s="15">
        <v>1.5351474057996839</v>
      </c>
      <c r="Y667" s="15">
        <v>1.8643968370000001</v>
      </c>
      <c r="Z667" s="15">
        <f t="shared" si="117"/>
        <v>0.32924943120031624</v>
      </c>
      <c r="AA667" s="16">
        <f t="shared" si="118"/>
        <v>21.447414753556171</v>
      </c>
      <c r="AB667" s="13">
        <v>5.8</v>
      </c>
      <c r="AC667" s="13">
        <v>0</v>
      </c>
      <c r="AD667" s="13">
        <v>0</v>
      </c>
      <c r="AE667" s="13">
        <v>0</v>
      </c>
      <c r="AF667" s="53">
        <f t="shared" si="111"/>
        <v>0</v>
      </c>
      <c r="AG667" s="53" t="str">
        <f>IFERROR((((Y667)/Q667)*24),"0.00")</f>
        <v>0.00</v>
      </c>
      <c r="AH667" s="53">
        <f t="shared" si="119"/>
        <v>0</v>
      </c>
      <c r="AI667" s="53" t="str">
        <f t="shared" si="120"/>
        <v>0.00</v>
      </c>
      <c r="AJ667" s="44">
        <v>221112</v>
      </c>
      <c r="AK667" s="15" t="s">
        <v>683</v>
      </c>
      <c r="AL667" s="14" t="s">
        <v>57</v>
      </c>
      <c r="AM667" s="39" t="s">
        <v>58</v>
      </c>
      <c r="AN667" s="39" t="s">
        <v>59</v>
      </c>
      <c r="AO667" s="39" t="s">
        <v>60</v>
      </c>
      <c r="AP667" s="39" t="s">
        <v>61</v>
      </c>
      <c r="AQ667" s="20"/>
      <c r="AR667" s="20"/>
      <c r="AS667" s="20"/>
      <c r="AT667" s="20"/>
      <c r="AU667" s="20"/>
      <c r="AV667" s="20"/>
      <c r="AW667" s="20"/>
      <c r="AX667" s="20"/>
      <c r="AY667" s="20"/>
      <c r="AZ667" s="20"/>
      <c r="BA667" s="20"/>
      <c r="BB667" s="20"/>
    </row>
    <row r="668" spans="1:54" ht="26.1" customHeight="1" x14ac:dyDescent="0.25">
      <c r="A668" s="21">
        <v>991</v>
      </c>
      <c r="B668" s="39" t="s">
        <v>42</v>
      </c>
      <c r="C668" s="13" t="s">
        <v>652</v>
      </c>
      <c r="D668" s="13">
        <v>34039</v>
      </c>
      <c r="E668" s="13" t="s">
        <v>252</v>
      </c>
      <c r="F668" s="13">
        <v>41741</v>
      </c>
      <c r="G668" s="13" t="s">
        <v>280</v>
      </c>
      <c r="H668" s="13" t="s">
        <v>311</v>
      </c>
      <c r="I668" s="13" t="s">
        <v>124</v>
      </c>
      <c r="J668" s="13" t="s">
        <v>125</v>
      </c>
      <c r="K668" s="13" t="s">
        <v>398</v>
      </c>
      <c r="L668" s="4">
        <v>10805</v>
      </c>
      <c r="M668" s="4">
        <v>2001</v>
      </c>
      <c r="N668" s="14" t="s">
        <v>39</v>
      </c>
      <c r="O668" s="15" t="s">
        <v>679</v>
      </c>
      <c r="P668" s="68">
        <v>2113.5</v>
      </c>
      <c r="Q668" s="61">
        <v>0</v>
      </c>
      <c r="R668" s="65">
        <f t="shared" si="113"/>
        <v>0.95720108695652173</v>
      </c>
      <c r="S668" s="65">
        <f t="shared" si="114"/>
        <v>0</v>
      </c>
      <c r="T668" s="15">
        <v>5.7960757562616001</v>
      </c>
      <c r="U668" s="15">
        <v>6.8525405419999998</v>
      </c>
      <c r="V668" s="15">
        <f t="shared" si="115"/>
        <v>1.0564647857383997</v>
      </c>
      <c r="W668" s="15">
        <f t="shared" si="116"/>
        <v>18.227242537281931</v>
      </c>
      <c r="X668" s="15">
        <v>1.5351474057996839</v>
      </c>
      <c r="Y668" s="15">
        <v>1.8643968370000001</v>
      </c>
      <c r="Z668" s="15">
        <f t="shared" si="117"/>
        <v>0.32924943120031624</v>
      </c>
      <c r="AA668" s="16">
        <f t="shared" si="118"/>
        <v>21.447414753556171</v>
      </c>
      <c r="AB668" s="13">
        <v>5.8</v>
      </c>
      <c r="AC668" s="13">
        <v>0</v>
      </c>
      <c r="AD668" s="13">
        <v>0</v>
      </c>
      <c r="AE668" s="13">
        <v>0</v>
      </c>
      <c r="AF668" s="53">
        <f t="shared" si="111"/>
        <v>0</v>
      </c>
      <c r="AG668" s="53" t="str">
        <f>IFERROR((((Y668)/Q668)*24),"0.00")</f>
        <v>0.00</v>
      </c>
      <c r="AH668" s="53">
        <f t="shared" si="119"/>
        <v>0</v>
      </c>
      <c r="AI668" s="53" t="str">
        <f t="shared" si="120"/>
        <v>0.00</v>
      </c>
      <c r="AJ668" s="44">
        <v>221112</v>
      </c>
      <c r="AK668" s="15" t="s">
        <v>683</v>
      </c>
      <c r="AL668" s="14" t="s">
        <v>57</v>
      </c>
      <c r="AM668" s="39" t="s">
        <v>58</v>
      </c>
      <c r="AN668" s="39" t="s">
        <v>59</v>
      </c>
      <c r="AO668" s="39" t="s">
        <v>60</v>
      </c>
      <c r="AP668" s="39" t="s">
        <v>61</v>
      </c>
      <c r="AQ668" s="20"/>
      <c r="AR668" s="20"/>
      <c r="AS668" s="20"/>
      <c r="AT668" s="20"/>
      <c r="AU668" s="20"/>
      <c r="AV668" s="20"/>
      <c r="AW668" s="20"/>
      <c r="AX668" s="20"/>
      <c r="AY668" s="20"/>
      <c r="AZ668" s="20"/>
      <c r="BA668" s="20"/>
      <c r="BB668" s="20"/>
    </row>
    <row r="669" spans="1:54" ht="26.1" customHeight="1" x14ac:dyDescent="0.25">
      <c r="A669" s="21">
        <v>992</v>
      </c>
      <c r="B669" s="39" t="s">
        <v>42</v>
      </c>
      <c r="C669" s="13" t="s">
        <v>652</v>
      </c>
      <c r="D669" s="13">
        <v>34039</v>
      </c>
      <c r="E669" s="13" t="s">
        <v>252</v>
      </c>
      <c r="F669" s="13">
        <v>41741</v>
      </c>
      <c r="G669" s="13" t="s">
        <v>280</v>
      </c>
      <c r="H669" s="13" t="s">
        <v>311</v>
      </c>
      <c r="I669" s="13" t="s">
        <v>124</v>
      </c>
      <c r="J669" s="13" t="s">
        <v>125</v>
      </c>
      <c r="K669" s="13" t="s">
        <v>398</v>
      </c>
      <c r="L669" s="4">
        <v>10805</v>
      </c>
      <c r="M669" s="4">
        <v>2001</v>
      </c>
      <c r="N669" s="14" t="s">
        <v>37</v>
      </c>
      <c r="O669" s="15" t="s">
        <v>679</v>
      </c>
      <c r="P669" s="68">
        <v>2113.5</v>
      </c>
      <c r="Q669" s="61">
        <v>0</v>
      </c>
      <c r="R669" s="65">
        <f t="shared" si="113"/>
        <v>0.95720108695652173</v>
      </c>
      <c r="S669" s="65">
        <f t="shared" si="114"/>
        <v>0</v>
      </c>
      <c r="T669" s="15">
        <v>0</v>
      </c>
      <c r="U669" s="15">
        <v>0</v>
      </c>
      <c r="V669" s="15">
        <f t="shared" si="115"/>
        <v>0</v>
      </c>
      <c r="W669" s="15" t="str">
        <f t="shared" si="116"/>
        <v>0.00</v>
      </c>
      <c r="X669" s="15">
        <v>0</v>
      </c>
      <c r="Y669" s="15">
        <v>0</v>
      </c>
      <c r="Z669" s="15">
        <f t="shared" si="117"/>
        <v>0</v>
      </c>
      <c r="AA669" s="16" t="str">
        <f t="shared" si="118"/>
        <v>0</v>
      </c>
      <c r="AB669" s="13">
        <v>0.53</v>
      </c>
      <c r="AC669" s="13">
        <v>0</v>
      </c>
      <c r="AD669" s="13">
        <v>0</v>
      </c>
      <c r="AE669" s="13">
        <v>0</v>
      </c>
      <c r="AF669" s="53">
        <f t="shared" si="111"/>
        <v>0</v>
      </c>
      <c r="AG669" s="53" t="str">
        <f>IFERROR((((Y669)/Q669)*24),"0.00")</f>
        <v>0.00</v>
      </c>
      <c r="AH669" s="53">
        <f t="shared" si="119"/>
        <v>0</v>
      </c>
      <c r="AI669" s="53" t="str">
        <f t="shared" si="120"/>
        <v>0.00</v>
      </c>
      <c r="AJ669" s="44">
        <v>221112</v>
      </c>
      <c r="AK669" s="15" t="s">
        <v>683</v>
      </c>
      <c r="AL669" s="14" t="s">
        <v>57</v>
      </c>
      <c r="AM669" s="39" t="s">
        <v>58</v>
      </c>
      <c r="AN669" s="39" t="s">
        <v>59</v>
      </c>
      <c r="AO669" s="39" t="s">
        <v>60</v>
      </c>
      <c r="AP669" s="39" t="s">
        <v>61</v>
      </c>
      <c r="AQ669" s="20"/>
      <c r="AR669" s="20"/>
      <c r="AS669" s="20"/>
      <c r="AT669" s="20"/>
      <c r="AU669" s="20"/>
      <c r="AV669" s="20"/>
      <c r="AW669" s="20"/>
      <c r="AX669" s="20"/>
      <c r="AY669" s="20"/>
      <c r="AZ669" s="20"/>
      <c r="BA669" s="20"/>
      <c r="BB669" s="20"/>
    </row>
    <row r="670" spans="1:54" ht="26.1" customHeight="1" x14ac:dyDescent="0.25">
      <c r="A670" s="21">
        <v>1728</v>
      </c>
      <c r="B670" s="39" t="s">
        <v>42</v>
      </c>
      <c r="C670" s="13" t="s">
        <v>652</v>
      </c>
      <c r="D670" s="13">
        <v>34039</v>
      </c>
      <c r="E670" s="13" t="s">
        <v>252</v>
      </c>
      <c r="F670" s="13">
        <v>41741</v>
      </c>
      <c r="G670" s="13" t="s">
        <v>280</v>
      </c>
      <c r="H670" s="13" t="s">
        <v>311</v>
      </c>
      <c r="I670" s="13" t="s">
        <v>124</v>
      </c>
      <c r="J670" s="13" t="s">
        <v>125</v>
      </c>
      <c r="K670" s="13" t="s">
        <v>398</v>
      </c>
      <c r="L670" s="4">
        <v>10805</v>
      </c>
      <c r="M670" s="4">
        <v>2001</v>
      </c>
      <c r="N670" s="14" t="s">
        <v>34</v>
      </c>
      <c r="O670" s="15" t="s">
        <v>679</v>
      </c>
      <c r="P670" s="68">
        <v>2113.5</v>
      </c>
      <c r="Q670" s="61">
        <v>0</v>
      </c>
      <c r="R670" s="65">
        <f t="shared" si="113"/>
        <v>0.95720108695652173</v>
      </c>
      <c r="S670" s="65">
        <f t="shared" si="114"/>
        <v>0</v>
      </c>
      <c r="T670" s="15">
        <v>5.5034457498196696</v>
      </c>
      <c r="U670" s="15">
        <v>6.5065721539999997</v>
      </c>
      <c r="V670" s="15">
        <f t="shared" si="115"/>
        <v>1.0031264041803301</v>
      </c>
      <c r="W670" s="15">
        <f t="shared" si="116"/>
        <v>18.227242527342064</v>
      </c>
      <c r="X670" s="15">
        <v>1.4576414838380631</v>
      </c>
      <c r="Y670" s="15">
        <v>1.770267899</v>
      </c>
      <c r="Z670" s="15">
        <f t="shared" si="117"/>
        <v>0.3126264151619369</v>
      </c>
      <c r="AA670" s="16">
        <f t="shared" si="118"/>
        <v>21.447414788084348</v>
      </c>
      <c r="AB670" s="13">
        <v>5.5</v>
      </c>
      <c r="AC670" s="13">
        <v>32.630000000000003</v>
      </c>
      <c r="AD670" s="13">
        <v>0</v>
      </c>
      <c r="AE670" s="13">
        <v>0</v>
      </c>
      <c r="AF670" s="53">
        <f t="shared" si="111"/>
        <v>1.6315E-2</v>
      </c>
      <c r="AG670" s="53">
        <f>IFERROR(AF670+(AF670*(AA670/100)),"0.00")</f>
        <v>1.9814145722675962E-2</v>
      </c>
      <c r="AH670" s="53">
        <f t="shared" si="119"/>
        <v>3.4991457226759629E-3</v>
      </c>
      <c r="AI670" s="53">
        <f t="shared" si="120"/>
        <v>21.447414788084355</v>
      </c>
      <c r="AJ670" s="44">
        <v>221112</v>
      </c>
      <c r="AK670" s="15" t="s">
        <v>683</v>
      </c>
      <c r="AL670" s="14" t="s">
        <v>57</v>
      </c>
      <c r="AM670" s="39" t="s">
        <v>58</v>
      </c>
      <c r="AN670" s="39" t="s">
        <v>59</v>
      </c>
      <c r="AO670" s="39" t="s">
        <v>60</v>
      </c>
      <c r="AP670" s="39" t="s">
        <v>61</v>
      </c>
      <c r="AQ670" s="20"/>
      <c r="AR670" s="20"/>
      <c r="AS670" s="20"/>
      <c r="AT670" s="20"/>
      <c r="AU670" s="20"/>
      <c r="AV670" s="20"/>
      <c r="AW670" s="20"/>
      <c r="AX670" s="20"/>
      <c r="AY670" s="20"/>
      <c r="AZ670" s="20"/>
      <c r="BA670" s="20"/>
      <c r="BB670" s="20"/>
    </row>
    <row r="671" spans="1:54" ht="26.1" customHeight="1" x14ac:dyDescent="0.25">
      <c r="A671" s="21">
        <v>1941</v>
      </c>
      <c r="B671" s="39" t="s">
        <v>42</v>
      </c>
      <c r="C671" s="13" t="s">
        <v>652</v>
      </c>
      <c r="D671" s="13">
        <v>34039</v>
      </c>
      <c r="E671" s="13" t="s">
        <v>252</v>
      </c>
      <c r="F671" s="13">
        <v>41741</v>
      </c>
      <c r="G671" s="13" t="s">
        <v>280</v>
      </c>
      <c r="H671" s="13" t="s">
        <v>311</v>
      </c>
      <c r="I671" s="13" t="s">
        <v>124</v>
      </c>
      <c r="J671" s="13" t="s">
        <v>125</v>
      </c>
      <c r="K671" s="13" t="s">
        <v>398</v>
      </c>
      <c r="L671" s="4">
        <v>10805</v>
      </c>
      <c r="M671" s="4">
        <v>2001</v>
      </c>
      <c r="N671" s="14" t="s">
        <v>35</v>
      </c>
      <c r="O671" s="15" t="s">
        <v>679</v>
      </c>
      <c r="P671" s="68">
        <v>2113.5</v>
      </c>
      <c r="Q671" s="61">
        <v>0</v>
      </c>
      <c r="R671" s="65">
        <f t="shared" si="113"/>
        <v>0.95720108695652173</v>
      </c>
      <c r="S671" s="65">
        <f t="shared" si="114"/>
        <v>0</v>
      </c>
      <c r="T671" s="15">
        <v>34.210325080999198</v>
      </c>
      <c r="U671" s="15">
        <v>40.445923999999998</v>
      </c>
      <c r="V671" s="15">
        <f t="shared" si="115"/>
        <v>6.2355989190008003</v>
      </c>
      <c r="W671" s="15">
        <f t="shared" si="116"/>
        <v>18.227242518850318</v>
      </c>
      <c r="X671" s="15">
        <v>9.0609395059966413</v>
      </c>
      <c r="Y671" s="15">
        <v>11.004276783999998</v>
      </c>
      <c r="Z671" s="15">
        <f t="shared" si="117"/>
        <v>1.9433372780033569</v>
      </c>
      <c r="AA671" s="16">
        <f t="shared" si="118"/>
        <v>21.44741477103155</v>
      </c>
      <c r="AB671" s="13">
        <v>34.21</v>
      </c>
      <c r="AC671" s="13">
        <v>293.02999999999997</v>
      </c>
      <c r="AD671" s="13">
        <v>0</v>
      </c>
      <c r="AE671" s="13">
        <v>241.81</v>
      </c>
      <c r="AF671" s="53">
        <f t="shared" si="111"/>
        <v>0.14651499999999998</v>
      </c>
      <c r="AG671" s="53">
        <f>IFERROR(AF671+(AF671*(AA671/100)),"0.00")</f>
        <v>0.17793867975177685</v>
      </c>
      <c r="AH671" s="53">
        <f t="shared" si="119"/>
        <v>3.1423679751776873E-2</v>
      </c>
      <c r="AI671" s="53">
        <f t="shared" si="120"/>
        <v>21.44741477103155</v>
      </c>
      <c r="AJ671" s="44">
        <v>221112</v>
      </c>
      <c r="AK671" s="15" t="s">
        <v>683</v>
      </c>
      <c r="AL671" s="14" t="s">
        <v>57</v>
      </c>
      <c r="AM671" s="39" t="s">
        <v>58</v>
      </c>
      <c r="AN671" s="39" t="s">
        <v>59</v>
      </c>
      <c r="AO671" s="39" t="s">
        <v>60</v>
      </c>
      <c r="AP671" s="39" t="s">
        <v>61</v>
      </c>
      <c r="AQ671" s="20"/>
      <c r="AR671" s="20"/>
      <c r="AS671" s="20"/>
      <c r="AT671" s="20"/>
      <c r="AU671" s="20"/>
      <c r="AV671" s="20"/>
      <c r="AW671" s="20"/>
      <c r="AX671" s="20"/>
      <c r="AY671" s="20"/>
      <c r="AZ671" s="20"/>
      <c r="BA671" s="20"/>
      <c r="BB671" s="20"/>
    </row>
    <row r="672" spans="1:54" ht="26.1" customHeight="1" x14ac:dyDescent="0.25">
      <c r="A672" s="21">
        <v>2057</v>
      </c>
      <c r="B672" s="40" t="s">
        <v>42</v>
      </c>
      <c r="C672" s="13" t="s">
        <v>652</v>
      </c>
      <c r="D672" s="13">
        <v>34039</v>
      </c>
      <c r="E672" s="13" t="s">
        <v>252</v>
      </c>
      <c r="F672" s="13">
        <v>41741</v>
      </c>
      <c r="G672" s="13" t="s">
        <v>280</v>
      </c>
      <c r="H672" s="13" t="s">
        <v>311</v>
      </c>
      <c r="I672" s="13" t="s">
        <v>124</v>
      </c>
      <c r="J672" s="13" t="s">
        <v>125</v>
      </c>
      <c r="K672" s="13" t="s">
        <v>398</v>
      </c>
      <c r="L672" s="4">
        <v>10805</v>
      </c>
      <c r="M672" s="4">
        <v>2001</v>
      </c>
      <c r="N672" s="13" t="s">
        <v>36</v>
      </c>
      <c r="O672" s="15" t="s">
        <v>679</v>
      </c>
      <c r="P672" s="68">
        <v>2113.5</v>
      </c>
      <c r="Q672" s="61">
        <v>0</v>
      </c>
      <c r="R672" s="65">
        <f t="shared" si="113"/>
        <v>0.95720108695652173</v>
      </c>
      <c r="S672" s="65">
        <f t="shared" si="114"/>
        <v>0</v>
      </c>
      <c r="T672" s="15">
        <v>108.00085496612699</v>
      </c>
      <c r="U672" s="15">
        <v>127.6000537</v>
      </c>
      <c r="V672" s="15">
        <f t="shared" si="115"/>
        <v>19.59919873387301</v>
      </c>
      <c r="W672" s="15">
        <f t="shared" si="116"/>
        <v>18.147262574930572</v>
      </c>
      <c r="X672" s="15">
        <v>29.363511160983471</v>
      </c>
      <c r="Y672" s="15">
        <v>35.661225180000002</v>
      </c>
      <c r="Z672" s="15">
        <f t="shared" si="117"/>
        <v>6.2977140190165315</v>
      </c>
      <c r="AA672" s="16">
        <f t="shared" si="118"/>
        <v>21.447414733509689</v>
      </c>
      <c r="AB672" s="13">
        <v>107.97</v>
      </c>
      <c r="AC672" s="13">
        <v>708.57</v>
      </c>
      <c r="AD672" s="13">
        <v>47.99</v>
      </c>
      <c r="AE672" s="13">
        <v>0</v>
      </c>
      <c r="AF672" s="53">
        <f t="shared" si="111"/>
        <v>0.35428500000000002</v>
      </c>
      <c r="AG672" s="53">
        <f>IFERROR(AF672+(AF672*(AA672/100)),"0.00")</f>
        <v>0.43026997328861483</v>
      </c>
      <c r="AH672" s="53">
        <f t="shared" si="119"/>
        <v>7.598497328861481E-2</v>
      </c>
      <c r="AI672" s="53">
        <f t="shared" si="120"/>
        <v>21.447414733509689</v>
      </c>
      <c r="AJ672" s="44">
        <v>221112</v>
      </c>
      <c r="AK672" s="15" t="s">
        <v>683</v>
      </c>
      <c r="AL672" s="14" t="s">
        <v>57</v>
      </c>
      <c r="AM672" s="39" t="s">
        <v>58</v>
      </c>
      <c r="AN672" s="39" t="s">
        <v>59</v>
      </c>
      <c r="AO672" s="39" t="s">
        <v>60</v>
      </c>
      <c r="AP672" s="39" t="s">
        <v>61</v>
      </c>
      <c r="AQ672" s="59"/>
      <c r="AR672" s="20"/>
      <c r="AS672" s="20"/>
      <c r="AT672" s="20"/>
      <c r="AU672" s="20"/>
      <c r="AV672" s="20"/>
      <c r="AW672" s="20"/>
      <c r="AX672" s="20"/>
      <c r="AY672" s="20"/>
      <c r="AZ672" s="20"/>
      <c r="BA672" s="20"/>
      <c r="BB672" s="20"/>
    </row>
    <row r="673" spans="1:54" ht="26.1" customHeight="1" x14ac:dyDescent="0.25">
      <c r="A673" s="21">
        <v>885</v>
      </c>
      <c r="B673" s="39" t="s">
        <v>30</v>
      </c>
      <c r="C673" s="13" t="s">
        <v>260</v>
      </c>
      <c r="D673" s="13">
        <v>34023</v>
      </c>
      <c r="E673" s="13" t="s">
        <v>252</v>
      </c>
      <c r="F673" s="13">
        <v>17824</v>
      </c>
      <c r="G673" s="13" t="s">
        <v>271</v>
      </c>
      <c r="H673" s="13" t="s">
        <v>276</v>
      </c>
      <c r="I673" s="13" t="s">
        <v>126</v>
      </c>
      <c r="J673" s="13" t="s">
        <v>129</v>
      </c>
      <c r="K673" s="13" t="s">
        <v>421</v>
      </c>
      <c r="L673" s="4">
        <v>2400</v>
      </c>
      <c r="M673" s="4">
        <v>1001</v>
      </c>
      <c r="N673" s="14" t="s">
        <v>40</v>
      </c>
      <c r="O673" s="15" t="s">
        <v>679</v>
      </c>
      <c r="P673" s="68">
        <v>114</v>
      </c>
      <c r="Q673" s="61">
        <v>0</v>
      </c>
      <c r="R673" s="65">
        <f t="shared" si="113"/>
        <v>5.1630434782608696E-2</v>
      </c>
      <c r="S673" s="65">
        <f t="shared" si="114"/>
        <v>0</v>
      </c>
      <c r="T673" s="15">
        <v>0.56461093335155299</v>
      </c>
      <c r="U673" s="15">
        <v>0</v>
      </c>
      <c r="V673" s="15">
        <f t="shared" si="115"/>
        <v>-0.56461093335155299</v>
      </c>
      <c r="W673" s="15">
        <f t="shared" si="116"/>
        <v>-100</v>
      </c>
      <c r="X673" s="15">
        <v>0.27111566315960139</v>
      </c>
      <c r="Y673" s="15">
        <v>0</v>
      </c>
      <c r="Z673" s="15">
        <f t="shared" si="117"/>
        <v>-0.27111566315960139</v>
      </c>
      <c r="AA673" s="16">
        <f t="shared" si="118"/>
        <v>-100</v>
      </c>
      <c r="AB673" s="13">
        <v>0.28000000000000003</v>
      </c>
      <c r="AC673" s="13">
        <v>0</v>
      </c>
      <c r="AD673" s="13">
        <v>0</v>
      </c>
      <c r="AE673" s="13">
        <v>0</v>
      </c>
      <c r="AF673" s="53">
        <f t="shared" si="111"/>
        <v>0</v>
      </c>
      <c r="AG673" s="53" t="str">
        <f>IFERROR((((Y673)/Q673)*24),"0.00")</f>
        <v>0.00</v>
      </c>
      <c r="AH673" s="53">
        <f t="shared" si="119"/>
        <v>0</v>
      </c>
      <c r="AI673" s="53" t="str">
        <f t="shared" si="120"/>
        <v>0.00</v>
      </c>
      <c r="AJ673" s="44">
        <v>221112</v>
      </c>
      <c r="AK673" s="15" t="s">
        <v>686</v>
      </c>
      <c r="AL673" s="14" t="s">
        <v>57</v>
      </c>
      <c r="AM673" s="39" t="s">
        <v>58</v>
      </c>
      <c r="AN673" s="39" t="s">
        <v>59</v>
      </c>
      <c r="AO673" s="39" t="s">
        <v>60</v>
      </c>
      <c r="AP673" s="39" t="s">
        <v>61</v>
      </c>
      <c r="AQ673" s="20"/>
      <c r="AR673" s="20"/>
      <c r="AS673" s="20"/>
      <c r="AT673" s="20"/>
      <c r="AU673" s="20"/>
      <c r="AV673" s="20"/>
      <c r="AW673" s="20"/>
      <c r="AX673" s="20"/>
      <c r="AY673" s="20"/>
      <c r="AZ673" s="20"/>
      <c r="BA673" s="20"/>
      <c r="BB673" s="20"/>
    </row>
    <row r="674" spans="1:54" ht="26.1" customHeight="1" x14ac:dyDescent="0.25">
      <c r="A674" s="21">
        <v>886</v>
      </c>
      <c r="B674" s="39" t="s">
        <v>30</v>
      </c>
      <c r="C674" s="13" t="s">
        <v>260</v>
      </c>
      <c r="D674" s="13">
        <v>34023</v>
      </c>
      <c r="E674" s="13" t="s">
        <v>252</v>
      </c>
      <c r="F674" s="13">
        <v>17824</v>
      </c>
      <c r="G674" s="13" t="s">
        <v>271</v>
      </c>
      <c r="H674" s="13" t="s">
        <v>276</v>
      </c>
      <c r="I674" s="13" t="s">
        <v>126</v>
      </c>
      <c r="J674" s="13" t="s">
        <v>129</v>
      </c>
      <c r="K674" s="13" t="s">
        <v>421</v>
      </c>
      <c r="L674" s="4">
        <v>2400</v>
      </c>
      <c r="M674" s="4">
        <v>1001</v>
      </c>
      <c r="N674" s="14" t="s">
        <v>38</v>
      </c>
      <c r="O674" s="15" t="s">
        <v>679</v>
      </c>
      <c r="P674" s="68">
        <v>114</v>
      </c>
      <c r="Q674" s="61">
        <v>0</v>
      </c>
      <c r="R674" s="65">
        <f t="shared" si="113"/>
        <v>5.1630434782608696E-2</v>
      </c>
      <c r="S674" s="65">
        <f t="shared" si="114"/>
        <v>0</v>
      </c>
      <c r="T674" s="15">
        <v>0.57843098901967305</v>
      </c>
      <c r="U674" s="15">
        <v>0</v>
      </c>
      <c r="V674" s="15">
        <f t="shared" si="115"/>
        <v>-0.57843098901967305</v>
      </c>
      <c r="W674" s="15">
        <f t="shared" si="116"/>
        <v>-100</v>
      </c>
      <c r="X674" s="15">
        <v>0.27775179670934341</v>
      </c>
      <c r="Y674" s="15">
        <v>0</v>
      </c>
      <c r="Z674" s="15">
        <f t="shared" si="117"/>
        <v>-0.27775179670934341</v>
      </c>
      <c r="AA674" s="16">
        <f t="shared" si="118"/>
        <v>-100</v>
      </c>
      <c r="AB674" s="13">
        <v>0.28999999999999998</v>
      </c>
      <c r="AC674" s="13">
        <v>0</v>
      </c>
      <c r="AD674" s="13">
        <v>0</v>
      </c>
      <c r="AE674" s="13">
        <v>0</v>
      </c>
      <c r="AF674" s="53">
        <f t="shared" si="111"/>
        <v>0</v>
      </c>
      <c r="AG674" s="53" t="str">
        <f>IFERROR((((Y674)/Q674)*24),"0.00")</f>
        <v>0.00</v>
      </c>
      <c r="AH674" s="53">
        <f t="shared" si="119"/>
        <v>0</v>
      </c>
      <c r="AI674" s="53" t="str">
        <f t="shared" si="120"/>
        <v>0.00</v>
      </c>
      <c r="AJ674" s="44">
        <v>221112</v>
      </c>
      <c r="AK674" s="15" t="s">
        <v>686</v>
      </c>
      <c r="AL674" s="14" t="s">
        <v>57</v>
      </c>
      <c r="AM674" s="39" t="s">
        <v>58</v>
      </c>
      <c r="AN674" s="39" t="s">
        <v>59</v>
      </c>
      <c r="AO674" s="39" t="s">
        <v>60</v>
      </c>
      <c r="AP674" s="39" t="s">
        <v>61</v>
      </c>
      <c r="AQ674" s="20"/>
      <c r="AR674" s="20"/>
      <c r="AS674" s="20"/>
      <c r="AT674" s="20"/>
      <c r="AU674" s="20"/>
      <c r="AV674" s="20"/>
      <c r="AW674" s="20"/>
      <c r="AX674" s="20"/>
      <c r="AY674" s="20"/>
      <c r="AZ674" s="20"/>
      <c r="BA674" s="20"/>
      <c r="BB674" s="20"/>
    </row>
    <row r="675" spans="1:54" ht="26.1" customHeight="1" x14ac:dyDescent="0.25">
      <c r="A675" s="21">
        <v>887</v>
      </c>
      <c r="B675" s="39" t="s">
        <v>30</v>
      </c>
      <c r="C675" s="13" t="s">
        <v>260</v>
      </c>
      <c r="D675" s="13">
        <v>34023</v>
      </c>
      <c r="E675" s="13" t="s">
        <v>252</v>
      </c>
      <c r="F675" s="13">
        <v>17824</v>
      </c>
      <c r="G675" s="13" t="s">
        <v>271</v>
      </c>
      <c r="H675" s="13" t="s">
        <v>276</v>
      </c>
      <c r="I675" s="13" t="s">
        <v>126</v>
      </c>
      <c r="J675" s="13" t="s">
        <v>129</v>
      </c>
      <c r="K675" s="13" t="s">
        <v>421</v>
      </c>
      <c r="L675" s="4">
        <v>2400</v>
      </c>
      <c r="M675" s="4">
        <v>1001</v>
      </c>
      <c r="N675" s="14" t="s">
        <v>39</v>
      </c>
      <c r="O675" s="15" t="s">
        <v>679</v>
      </c>
      <c r="P675" s="68">
        <v>114</v>
      </c>
      <c r="Q675" s="61">
        <v>0</v>
      </c>
      <c r="R675" s="65">
        <f t="shared" si="113"/>
        <v>5.1630434782608696E-2</v>
      </c>
      <c r="S675" s="65">
        <f t="shared" si="114"/>
        <v>0</v>
      </c>
      <c r="T675" s="15">
        <v>0.57843098901967305</v>
      </c>
      <c r="U675" s="15">
        <v>0</v>
      </c>
      <c r="V675" s="15">
        <f t="shared" si="115"/>
        <v>-0.57843098901967305</v>
      </c>
      <c r="W675" s="15">
        <f t="shared" si="116"/>
        <v>-100</v>
      </c>
      <c r="X675" s="15">
        <v>0.27775179670934341</v>
      </c>
      <c r="Y675" s="15">
        <v>0</v>
      </c>
      <c r="Z675" s="15">
        <f t="shared" si="117"/>
        <v>-0.27775179670934341</v>
      </c>
      <c r="AA675" s="16">
        <f t="shared" si="118"/>
        <v>-100</v>
      </c>
      <c r="AB675" s="13">
        <v>0.28999999999999998</v>
      </c>
      <c r="AC675" s="13">
        <v>0</v>
      </c>
      <c r="AD675" s="13">
        <v>0</v>
      </c>
      <c r="AE675" s="13">
        <v>0</v>
      </c>
      <c r="AF675" s="53">
        <f t="shared" si="111"/>
        <v>0</v>
      </c>
      <c r="AG675" s="53" t="str">
        <f>IFERROR((((Y675)/Q675)*24),"0.00")</f>
        <v>0.00</v>
      </c>
      <c r="AH675" s="53">
        <f t="shared" si="119"/>
        <v>0</v>
      </c>
      <c r="AI675" s="53" t="str">
        <f t="shared" si="120"/>
        <v>0.00</v>
      </c>
      <c r="AJ675" s="44">
        <v>221112</v>
      </c>
      <c r="AK675" s="15" t="s">
        <v>686</v>
      </c>
      <c r="AL675" s="14" t="s">
        <v>57</v>
      </c>
      <c r="AM675" s="39" t="s">
        <v>58</v>
      </c>
      <c r="AN675" s="39" t="s">
        <v>59</v>
      </c>
      <c r="AO675" s="39" t="s">
        <v>60</v>
      </c>
      <c r="AP675" s="39" t="s">
        <v>61</v>
      </c>
      <c r="AQ675" s="20"/>
      <c r="AR675" s="20"/>
      <c r="AS675" s="20"/>
      <c r="AT675" s="20"/>
      <c r="AU675" s="20"/>
      <c r="AV675" s="20"/>
      <c r="AW675" s="20"/>
      <c r="AX675" s="20"/>
      <c r="AY675" s="20"/>
      <c r="AZ675" s="20"/>
      <c r="BA675" s="20"/>
      <c r="BB675" s="20"/>
    </row>
    <row r="676" spans="1:54" ht="26.1" customHeight="1" x14ac:dyDescent="0.25">
      <c r="A676" s="21">
        <v>888</v>
      </c>
      <c r="B676" s="39" t="s">
        <v>30</v>
      </c>
      <c r="C676" s="13" t="s">
        <v>260</v>
      </c>
      <c r="D676" s="13">
        <v>34023</v>
      </c>
      <c r="E676" s="13" t="s">
        <v>252</v>
      </c>
      <c r="F676" s="13">
        <v>17824</v>
      </c>
      <c r="G676" s="13" t="s">
        <v>271</v>
      </c>
      <c r="H676" s="13" t="s">
        <v>276</v>
      </c>
      <c r="I676" s="13" t="s">
        <v>126</v>
      </c>
      <c r="J676" s="13" t="s">
        <v>129</v>
      </c>
      <c r="K676" s="13" t="s">
        <v>421</v>
      </c>
      <c r="L676" s="4">
        <v>2400</v>
      </c>
      <c r="M676" s="4">
        <v>1001</v>
      </c>
      <c r="N676" s="14" t="s">
        <v>37</v>
      </c>
      <c r="O676" s="15" t="s">
        <v>679</v>
      </c>
      <c r="P676" s="68">
        <v>114</v>
      </c>
      <c r="Q676" s="61">
        <v>0</v>
      </c>
      <c r="R676" s="65">
        <f t="shared" si="113"/>
        <v>5.1630434782608696E-2</v>
      </c>
      <c r="S676" s="65">
        <f t="shared" si="114"/>
        <v>0</v>
      </c>
      <c r="T676" s="15">
        <v>2.6238285000018E-2</v>
      </c>
      <c r="U676" s="15">
        <v>0</v>
      </c>
      <c r="V676" s="15">
        <f t="shared" si="115"/>
        <v>-2.6238285000018E-2</v>
      </c>
      <c r="W676" s="15">
        <f t="shared" si="116"/>
        <v>-100</v>
      </c>
      <c r="X676" s="15">
        <v>1.2599136179880758E-2</v>
      </c>
      <c r="Y676" s="15">
        <v>0</v>
      </c>
      <c r="Z676" s="15">
        <f t="shared" si="117"/>
        <v>-1.2599136179880758E-2</v>
      </c>
      <c r="AA676" s="16">
        <f t="shared" si="118"/>
        <v>-100</v>
      </c>
      <c r="AB676" s="13">
        <v>0.03</v>
      </c>
      <c r="AC676" s="13">
        <v>0</v>
      </c>
      <c r="AD676" s="13">
        <v>0</v>
      </c>
      <c r="AE676" s="13">
        <v>0</v>
      </c>
      <c r="AF676" s="53">
        <f t="shared" si="111"/>
        <v>0</v>
      </c>
      <c r="AG676" s="53" t="str">
        <f>IFERROR((((Y676)/Q676)*24),"0.00")</f>
        <v>0.00</v>
      </c>
      <c r="AH676" s="53">
        <f t="shared" si="119"/>
        <v>0</v>
      </c>
      <c r="AI676" s="53" t="str">
        <f t="shared" si="120"/>
        <v>0.00</v>
      </c>
      <c r="AJ676" s="44">
        <v>221112</v>
      </c>
      <c r="AK676" s="15" t="s">
        <v>686</v>
      </c>
      <c r="AL676" s="14" t="s">
        <v>57</v>
      </c>
      <c r="AM676" s="39" t="s">
        <v>58</v>
      </c>
      <c r="AN676" s="39" t="s">
        <v>59</v>
      </c>
      <c r="AO676" s="39" t="s">
        <v>60</v>
      </c>
      <c r="AP676" s="39" t="s">
        <v>61</v>
      </c>
      <c r="AQ676" s="20"/>
      <c r="AR676" s="20"/>
      <c r="AS676" s="20"/>
      <c r="AT676" s="20"/>
      <c r="AU676" s="20"/>
      <c r="AV676" s="20"/>
      <c r="AW676" s="20"/>
      <c r="AX676" s="20"/>
      <c r="AY676" s="20"/>
      <c r="AZ676" s="20"/>
      <c r="BA676" s="20"/>
      <c r="BB676" s="20"/>
    </row>
    <row r="677" spans="1:54" ht="26.1" customHeight="1" x14ac:dyDescent="0.25">
      <c r="A677" s="21">
        <v>1817</v>
      </c>
      <c r="B677" s="39" t="s">
        <v>30</v>
      </c>
      <c r="C677" s="13" t="s">
        <v>260</v>
      </c>
      <c r="D677" s="13">
        <v>34023</v>
      </c>
      <c r="E677" s="13" t="s">
        <v>252</v>
      </c>
      <c r="F677" s="13">
        <v>17824</v>
      </c>
      <c r="G677" s="13" t="s">
        <v>271</v>
      </c>
      <c r="H677" s="13" t="s">
        <v>276</v>
      </c>
      <c r="I677" s="13" t="s">
        <v>126</v>
      </c>
      <c r="J677" s="13" t="s">
        <v>129</v>
      </c>
      <c r="K677" s="13" t="s">
        <v>421</v>
      </c>
      <c r="L677" s="4">
        <v>2400</v>
      </c>
      <c r="M677" s="4">
        <v>1001</v>
      </c>
      <c r="N677" s="14" t="s">
        <v>34</v>
      </c>
      <c r="O677" s="15" t="s">
        <v>679</v>
      </c>
      <c r="P677" s="68">
        <v>114</v>
      </c>
      <c r="Q677" s="61">
        <v>0</v>
      </c>
      <c r="R677" s="65">
        <f t="shared" si="113"/>
        <v>5.1630434782608696E-2</v>
      </c>
      <c r="S677" s="65">
        <f t="shared" si="114"/>
        <v>0</v>
      </c>
      <c r="T677" s="15">
        <v>4.8307363131128698</v>
      </c>
      <c r="U677" s="15">
        <v>0</v>
      </c>
      <c r="V677" s="15">
        <f t="shared" si="115"/>
        <v>-4.8307363131128698</v>
      </c>
      <c r="W677" s="15">
        <f t="shared" si="116"/>
        <v>-100</v>
      </c>
      <c r="X677" s="15">
        <v>2.3196296807509618</v>
      </c>
      <c r="Y677" s="15">
        <v>0</v>
      </c>
      <c r="Z677" s="15">
        <f t="shared" si="117"/>
        <v>-2.3196296807509618</v>
      </c>
      <c r="AA677" s="16">
        <f t="shared" si="118"/>
        <v>-100</v>
      </c>
      <c r="AB677" s="13">
        <v>2.42</v>
      </c>
      <c r="AC677" s="13">
        <v>88.9</v>
      </c>
      <c r="AD677" s="13">
        <v>0</v>
      </c>
      <c r="AE677" s="13">
        <v>0</v>
      </c>
      <c r="AF677" s="53">
        <f t="shared" si="111"/>
        <v>4.4450000000000003E-2</v>
      </c>
      <c r="AG677" s="53">
        <f>IFERROR(AF677+(AF677*(AA677/100)),"0.00")</f>
        <v>0</v>
      </c>
      <c r="AH677" s="53">
        <f t="shared" si="119"/>
        <v>-4.4450000000000003E-2</v>
      </c>
      <c r="AI677" s="53">
        <f t="shared" si="120"/>
        <v>-100</v>
      </c>
      <c r="AJ677" s="44">
        <v>221112</v>
      </c>
      <c r="AK677" s="15" t="s">
        <v>686</v>
      </c>
      <c r="AL677" s="14" t="s">
        <v>57</v>
      </c>
      <c r="AM677" s="39" t="s">
        <v>58</v>
      </c>
      <c r="AN677" s="39" t="s">
        <v>59</v>
      </c>
      <c r="AO677" s="39" t="s">
        <v>60</v>
      </c>
      <c r="AP677" s="39" t="s">
        <v>61</v>
      </c>
      <c r="AQ677" s="20"/>
      <c r="AR677" s="20"/>
      <c r="AS677" s="20"/>
      <c r="AT677" s="20"/>
      <c r="AU677" s="20"/>
      <c r="AV677" s="20"/>
      <c r="AW677" s="20"/>
      <c r="AX677" s="20"/>
      <c r="AY677" s="20"/>
      <c r="AZ677" s="20"/>
      <c r="BA677" s="20"/>
      <c r="BB677" s="20"/>
    </row>
    <row r="678" spans="1:54" ht="26.1" customHeight="1" x14ac:dyDescent="0.25">
      <c r="A678" s="21">
        <v>1979</v>
      </c>
      <c r="B678" s="40" t="s">
        <v>30</v>
      </c>
      <c r="C678" s="13" t="s">
        <v>260</v>
      </c>
      <c r="D678" s="13">
        <v>34023</v>
      </c>
      <c r="E678" s="13" t="s">
        <v>252</v>
      </c>
      <c r="F678" s="13">
        <v>17824</v>
      </c>
      <c r="G678" s="13" t="s">
        <v>271</v>
      </c>
      <c r="H678" s="13" t="s">
        <v>276</v>
      </c>
      <c r="I678" s="13" t="s">
        <v>126</v>
      </c>
      <c r="J678" s="13" t="s">
        <v>129</v>
      </c>
      <c r="K678" s="13" t="s">
        <v>421</v>
      </c>
      <c r="L678" s="4">
        <v>2400</v>
      </c>
      <c r="M678" s="4">
        <v>1001</v>
      </c>
      <c r="N678" s="13" t="s">
        <v>36</v>
      </c>
      <c r="O678" s="15" t="s">
        <v>679</v>
      </c>
      <c r="P678" s="68">
        <v>114</v>
      </c>
      <c r="Q678" s="61">
        <v>0</v>
      </c>
      <c r="R678" s="65">
        <f t="shared" si="113"/>
        <v>5.1630434782608696E-2</v>
      </c>
      <c r="S678" s="65">
        <f t="shared" si="114"/>
        <v>0</v>
      </c>
      <c r="T678" s="15">
        <v>16.388397977614499</v>
      </c>
      <c r="U678" s="15">
        <v>0</v>
      </c>
      <c r="V678" s="15">
        <f t="shared" si="115"/>
        <v>-16.388397977614499</v>
      </c>
      <c r="W678" s="15">
        <f t="shared" si="116"/>
        <v>-100</v>
      </c>
      <c r="X678" s="15">
        <v>7.4097576671853211</v>
      </c>
      <c r="Y678" s="15">
        <v>0</v>
      </c>
      <c r="Z678" s="15">
        <f t="shared" si="117"/>
        <v>-7.4097576671853211</v>
      </c>
      <c r="AA678" s="16">
        <f t="shared" si="118"/>
        <v>-100</v>
      </c>
      <c r="AB678" s="13">
        <v>12.43</v>
      </c>
      <c r="AC678" s="13">
        <v>419.61</v>
      </c>
      <c r="AD678" s="13">
        <v>8.65</v>
      </c>
      <c r="AE678" s="13">
        <v>0</v>
      </c>
      <c r="AF678" s="53">
        <f t="shared" si="111"/>
        <v>0.20980500000000002</v>
      </c>
      <c r="AG678" s="53">
        <f>IFERROR(AF678+(AF678*(AA678/100)),"0.00")</f>
        <v>0</v>
      </c>
      <c r="AH678" s="53">
        <f t="shared" si="119"/>
        <v>-0.20980500000000002</v>
      </c>
      <c r="AI678" s="53">
        <f t="shared" si="120"/>
        <v>-100</v>
      </c>
      <c r="AJ678" s="44">
        <v>221112</v>
      </c>
      <c r="AK678" s="15" t="s">
        <v>686</v>
      </c>
      <c r="AL678" s="14" t="s">
        <v>57</v>
      </c>
      <c r="AM678" s="39" t="s">
        <v>58</v>
      </c>
      <c r="AN678" s="39" t="s">
        <v>59</v>
      </c>
      <c r="AO678" s="39" t="s">
        <v>60</v>
      </c>
      <c r="AP678" s="39" t="s">
        <v>61</v>
      </c>
      <c r="AQ678" s="59"/>
      <c r="AR678" s="20"/>
      <c r="AS678" s="20"/>
      <c r="AT678" s="20"/>
      <c r="AU678" s="20"/>
      <c r="AV678" s="20"/>
      <c r="AW678" s="20"/>
      <c r="AX678" s="20"/>
      <c r="AY678" s="20"/>
      <c r="AZ678" s="20"/>
      <c r="BA678" s="20"/>
      <c r="BB678" s="20"/>
    </row>
    <row r="679" spans="1:54" ht="26.1" customHeight="1" x14ac:dyDescent="0.25">
      <c r="A679" s="21">
        <v>2071</v>
      </c>
      <c r="B679" s="39" t="s">
        <v>30</v>
      </c>
      <c r="C679" s="13" t="s">
        <v>260</v>
      </c>
      <c r="D679" s="13">
        <v>34023</v>
      </c>
      <c r="E679" s="13" t="s">
        <v>252</v>
      </c>
      <c r="F679" s="13">
        <v>17824</v>
      </c>
      <c r="G679" s="13" t="s">
        <v>271</v>
      </c>
      <c r="H679" s="13" t="s">
        <v>276</v>
      </c>
      <c r="I679" s="13" t="s">
        <v>126</v>
      </c>
      <c r="J679" s="13" t="s">
        <v>129</v>
      </c>
      <c r="K679" s="13" t="s">
        <v>421</v>
      </c>
      <c r="L679" s="4">
        <v>2400</v>
      </c>
      <c r="M679" s="4">
        <v>1001</v>
      </c>
      <c r="N679" s="14" t="s">
        <v>35</v>
      </c>
      <c r="O679" s="15" t="s">
        <v>679</v>
      </c>
      <c r="P679" s="68">
        <v>114</v>
      </c>
      <c r="Q679" s="61">
        <v>0</v>
      </c>
      <c r="R679" s="65">
        <f t="shared" si="113"/>
        <v>5.1630434782608696E-2</v>
      </c>
      <c r="S679" s="65">
        <f t="shared" si="114"/>
        <v>0</v>
      </c>
      <c r="T679" s="15">
        <v>44.685917391826401</v>
      </c>
      <c r="U679" s="15">
        <v>0</v>
      </c>
      <c r="V679" s="15">
        <f t="shared" si="115"/>
        <v>-44.685917391826401</v>
      </c>
      <c r="W679" s="15">
        <f t="shared" si="116"/>
        <v>-100</v>
      </c>
      <c r="X679" s="15">
        <v>21.45734595620528</v>
      </c>
      <c r="Y679" s="15">
        <v>0</v>
      </c>
      <c r="Z679" s="15">
        <f t="shared" si="117"/>
        <v>-21.45734595620528</v>
      </c>
      <c r="AA679" s="16">
        <f t="shared" si="118"/>
        <v>-100</v>
      </c>
      <c r="AB679" s="13">
        <v>22.34</v>
      </c>
      <c r="AC679" s="13">
        <v>823.94</v>
      </c>
      <c r="AD679" s="13">
        <v>0</v>
      </c>
      <c r="AE679" s="13">
        <v>382.19</v>
      </c>
      <c r="AF679" s="53">
        <f t="shared" si="111"/>
        <v>0.41197</v>
      </c>
      <c r="AG679" s="53">
        <f>IFERROR(AF679+(AF679*(AA679/100)),"0.00")</f>
        <v>0</v>
      </c>
      <c r="AH679" s="53">
        <f t="shared" si="119"/>
        <v>-0.41197</v>
      </c>
      <c r="AI679" s="53">
        <f t="shared" si="120"/>
        <v>-100</v>
      </c>
      <c r="AJ679" s="44">
        <v>221112</v>
      </c>
      <c r="AK679" s="15" t="s">
        <v>686</v>
      </c>
      <c r="AL679" s="14" t="s">
        <v>57</v>
      </c>
      <c r="AM679" s="39" t="s">
        <v>58</v>
      </c>
      <c r="AN679" s="39" t="s">
        <v>59</v>
      </c>
      <c r="AO679" s="39" t="s">
        <v>60</v>
      </c>
      <c r="AP679" s="39" t="s">
        <v>61</v>
      </c>
      <c r="AQ679" s="20"/>
      <c r="AR679" s="20"/>
      <c r="AS679" s="20"/>
      <c r="AT679" s="20"/>
      <c r="AU679" s="20"/>
      <c r="AV679" s="20"/>
      <c r="AW679" s="20"/>
      <c r="AX679" s="20"/>
      <c r="AY679" s="20"/>
      <c r="AZ679" s="20"/>
      <c r="BA679" s="20"/>
      <c r="BB679" s="20"/>
    </row>
    <row r="680" spans="1:54" ht="26.1" customHeight="1" x14ac:dyDescent="0.25">
      <c r="A680" s="21">
        <v>889</v>
      </c>
      <c r="B680" s="39" t="s">
        <v>30</v>
      </c>
      <c r="C680" s="13" t="s">
        <v>260</v>
      </c>
      <c r="D680" s="13">
        <v>34023</v>
      </c>
      <c r="E680" s="13" t="s">
        <v>252</v>
      </c>
      <c r="F680" s="13">
        <v>17824</v>
      </c>
      <c r="G680" s="13" t="s">
        <v>271</v>
      </c>
      <c r="H680" s="13" t="s">
        <v>360</v>
      </c>
      <c r="I680" s="13" t="s">
        <v>126</v>
      </c>
      <c r="J680" s="13" t="s">
        <v>129</v>
      </c>
      <c r="K680" s="13" t="s">
        <v>419</v>
      </c>
      <c r="L680" s="4">
        <v>2400</v>
      </c>
      <c r="M680" s="4">
        <v>3001</v>
      </c>
      <c r="N680" s="14" t="s">
        <v>35</v>
      </c>
      <c r="O680" s="15" t="s">
        <v>679</v>
      </c>
      <c r="P680" s="68">
        <v>118</v>
      </c>
      <c r="Q680" s="61">
        <v>0</v>
      </c>
      <c r="R680" s="65">
        <f t="shared" si="113"/>
        <v>5.3442028985507248E-2</v>
      </c>
      <c r="S680" s="65">
        <f t="shared" si="114"/>
        <v>0</v>
      </c>
      <c r="T680" s="15">
        <v>3.19999166446553E-3</v>
      </c>
      <c r="U680" s="15">
        <v>0</v>
      </c>
      <c r="V680" s="15">
        <f t="shared" si="115"/>
        <v>-3.19999166446553E-3</v>
      </c>
      <c r="W680" s="15">
        <f t="shared" si="116"/>
        <v>-100</v>
      </c>
      <c r="X680" s="15">
        <v>1.5939754214681901E-3</v>
      </c>
      <c r="Y680" s="15">
        <v>0</v>
      </c>
      <c r="Z680" s="15">
        <f t="shared" si="117"/>
        <v>-1.5939754214681901E-3</v>
      </c>
      <c r="AA680" s="16">
        <f t="shared" si="118"/>
        <v>-100</v>
      </c>
      <c r="AB680" s="13">
        <v>0</v>
      </c>
      <c r="AC680" s="13">
        <v>0</v>
      </c>
      <c r="AD680" s="13">
        <v>0</v>
      </c>
      <c r="AE680" s="13">
        <v>308.83999999999997</v>
      </c>
      <c r="AF680" s="53">
        <f t="shared" si="111"/>
        <v>0</v>
      </c>
      <c r="AG680" s="53" t="str">
        <f t="shared" ref="AG680:AG697" si="122">IFERROR((((Y680)/Q680)*24),"0.00")</f>
        <v>0.00</v>
      </c>
      <c r="AH680" s="53">
        <f t="shared" si="119"/>
        <v>0</v>
      </c>
      <c r="AI680" s="53" t="str">
        <f t="shared" si="120"/>
        <v>0.00</v>
      </c>
      <c r="AJ680" s="44">
        <v>221112</v>
      </c>
      <c r="AK680" s="15" t="s">
        <v>686</v>
      </c>
      <c r="AL680" s="14" t="s">
        <v>76</v>
      </c>
      <c r="AM680" s="39" t="s">
        <v>58</v>
      </c>
      <c r="AN680" s="39" t="s">
        <v>59</v>
      </c>
      <c r="AO680" s="39" t="s">
        <v>77</v>
      </c>
      <c r="AP680" s="39" t="s">
        <v>61</v>
      </c>
      <c r="AQ680" s="20"/>
      <c r="AR680" s="20"/>
      <c r="AS680" s="20"/>
      <c r="AT680" s="20"/>
      <c r="AU680" s="20"/>
      <c r="AV680" s="20"/>
      <c r="AW680" s="20"/>
      <c r="AX680" s="20"/>
      <c r="AY680" s="20"/>
      <c r="AZ680" s="20"/>
      <c r="BA680" s="20"/>
      <c r="BB680" s="20"/>
    </row>
    <row r="681" spans="1:54" ht="26.1" customHeight="1" x14ac:dyDescent="0.25">
      <c r="A681" s="21">
        <v>890</v>
      </c>
      <c r="B681" s="39" t="s">
        <v>30</v>
      </c>
      <c r="C681" s="13" t="s">
        <v>260</v>
      </c>
      <c r="D681" s="13">
        <v>34023</v>
      </c>
      <c r="E681" s="13" t="s">
        <v>252</v>
      </c>
      <c r="F681" s="13">
        <v>17824</v>
      </c>
      <c r="G681" s="13" t="s">
        <v>271</v>
      </c>
      <c r="H681" s="13" t="s">
        <v>360</v>
      </c>
      <c r="I681" s="13" t="s">
        <v>126</v>
      </c>
      <c r="J681" s="13" t="s">
        <v>129</v>
      </c>
      <c r="K681" s="13" t="s">
        <v>419</v>
      </c>
      <c r="L681" s="4">
        <v>2400</v>
      </c>
      <c r="M681" s="4">
        <v>3001</v>
      </c>
      <c r="N681" s="14" t="s">
        <v>40</v>
      </c>
      <c r="O681" s="15" t="s">
        <v>679</v>
      </c>
      <c r="P681" s="68">
        <v>118</v>
      </c>
      <c r="Q681" s="61">
        <v>0</v>
      </c>
      <c r="R681" s="65">
        <f t="shared" si="113"/>
        <v>5.3442028985507248E-2</v>
      </c>
      <c r="S681" s="65">
        <f t="shared" si="114"/>
        <v>0</v>
      </c>
      <c r="T681" s="15">
        <v>5.8519489050122596E-4</v>
      </c>
      <c r="U681" s="15">
        <v>0</v>
      </c>
      <c r="V681" s="15">
        <f t="shared" si="115"/>
        <v>-5.8519489050122596E-4</v>
      </c>
      <c r="W681" s="15">
        <f t="shared" si="116"/>
        <v>-100</v>
      </c>
      <c r="X681" s="15">
        <v>2.9149646937705911E-4</v>
      </c>
      <c r="Y681" s="15">
        <v>0</v>
      </c>
      <c r="Z681" s="15">
        <f t="shared" si="117"/>
        <v>-2.9149646937705911E-4</v>
      </c>
      <c r="AA681" s="16">
        <f t="shared" si="118"/>
        <v>-100</v>
      </c>
      <c r="AB681" s="13">
        <v>0</v>
      </c>
      <c r="AC681" s="13">
        <v>0</v>
      </c>
      <c r="AD681" s="13">
        <v>0</v>
      </c>
      <c r="AE681" s="13">
        <v>0</v>
      </c>
      <c r="AF681" s="53">
        <f t="shared" ref="AF681:AF744" si="123">AC681/2000</f>
        <v>0</v>
      </c>
      <c r="AG681" s="53" t="str">
        <f t="shared" si="122"/>
        <v>0.00</v>
      </c>
      <c r="AH681" s="53">
        <f t="shared" si="119"/>
        <v>0</v>
      </c>
      <c r="AI681" s="53" t="str">
        <f t="shared" si="120"/>
        <v>0.00</v>
      </c>
      <c r="AJ681" s="44">
        <v>221112</v>
      </c>
      <c r="AK681" s="15" t="s">
        <v>686</v>
      </c>
      <c r="AL681" s="14" t="s">
        <v>76</v>
      </c>
      <c r="AM681" s="39" t="s">
        <v>58</v>
      </c>
      <c r="AN681" s="39" t="s">
        <v>59</v>
      </c>
      <c r="AO681" s="39" t="s">
        <v>77</v>
      </c>
      <c r="AP681" s="39" t="s">
        <v>61</v>
      </c>
      <c r="AQ681" s="20"/>
      <c r="AR681" s="20"/>
      <c r="AS681" s="20"/>
      <c r="AT681" s="20"/>
      <c r="AU681" s="20"/>
      <c r="AV681" s="20"/>
      <c r="AW681" s="20"/>
      <c r="AX681" s="20"/>
      <c r="AY681" s="20"/>
      <c r="AZ681" s="20"/>
      <c r="BA681" s="20"/>
      <c r="BB681" s="20"/>
    </row>
    <row r="682" spans="1:54" ht="26.1" customHeight="1" x14ac:dyDescent="0.25">
      <c r="A682" s="21">
        <v>891</v>
      </c>
      <c r="B682" s="40" t="s">
        <v>30</v>
      </c>
      <c r="C682" s="13" t="s">
        <v>260</v>
      </c>
      <c r="D682" s="13">
        <v>34023</v>
      </c>
      <c r="E682" s="13" t="s">
        <v>252</v>
      </c>
      <c r="F682" s="13">
        <v>17824</v>
      </c>
      <c r="G682" s="13" t="s">
        <v>271</v>
      </c>
      <c r="H682" s="13" t="s">
        <v>360</v>
      </c>
      <c r="I682" s="13" t="s">
        <v>126</v>
      </c>
      <c r="J682" s="13" t="s">
        <v>129</v>
      </c>
      <c r="K682" s="13" t="s">
        <v>419</v>
      </c>
      <c r="L682" s="4">
        <v>2400</v>
      </c>
      <c r="M682" s="4">
        <v>3001</v>
      </c>
      <c r="N682" s="13" t="s">
        <v>36</v>
      </c>
      <c r="O682" s="15" t="s">
        <v>679</v>
      </c>
      <c r="P682" s="68">
        <v>118</v>
      </c>
      <c r="Q682" s="61">
        <v>0</v>
      </c>
      <c r="R682" s="65">
        <f t="shared" si="113"/>
        <v>5.3442028985507248E-2</v>
      </c>
      <c r="S682" s="65">
        <f t="shared" si="114"/>
        <v>0</v>
      </c>
      <c r="T682" s="15">
        <v>2.8649329745144801E-3</v>
      </c>
      <c r="U682" s="15">
        <v>0</v>
      </c>
      <c r="V682" s="15">
        <f t="shared" si="115"/>
        <v>-2.8649329745144801E-3</v>
      </c>
      <c r="W682" s="15">
        <f t="shared" si="116"/>
        <v>-100</v>
      </c>
      <c r="X682" s="15">
        <v>1.420183932010101E-3</v>
      </c>
      <c r="Y682" s="15">
        <v>0</v>
      </c>
      <c r="Z682" s="15">
        <f t="shared" si="117"/>
        <v>-1.420183932010101E-3</v>
      </c>
      <c r="AA682" s="16">
        <f t="shared" si="118"/>
        <v>-100</v>
      </c>
      <c r="AB682" s="13">
        <v>0</v>
      </c>
      <c r="AC682" s="13">
        <v>0</v>
      </c>
      <c r="AD682" s="13">
        <v>0</v>
      </c>
      <c r="AE682" s="13">
        <v>0</v>
      </c>
      <c r="AF682" s="53">
        <f t="shared" si="123"/>
        <v>0</v>
      </c>
      <c r="AG682" s="53" t="str">
        <f t="shared" si="122"/>
        <v>0.00</v>
      </c>
      <c r="AH682" s="53">
        <f t="shared" si="119"/>
        <v>0</v>
      </c>
      <c r="AI682" s="53" t="str">
        <f t="shared" si="120"/>
        <v>0.00</v>
      </c>
      <c r="AJ682" s="44">
        <v>221112</v>
      </c>
      <c r="AK682" s="15" t="s">
        <v>686</v>
      </c>
      <c r="AL682" s="14" t="s">
        <v>76</v>
      </c>
      <c r="AM682" s="39" t="s">
        <v>58</v>
      </c>
      <c r="AN682" s="39" t="s">
        <v>59</v>
      </c>
      <c r="AO682" s="39" t="s">
        <v>77</v>
      </c>
      <c r="AP682" s="39" t="s">
        <v>61</v>
      </c>
      <c r="AQ682" s="59"/>
      <c r="AR682" s="20"/>
      <c r="AS682" s="20"/>
      <c r="AT682" s="20"/>
      <c r="AU682" s="20"/>
      <c r="AV682" s="20"/>
      <c r="AW682" s="20"/>
      <c r="AX682" s="20"/>
      <c r="AY682" s="20"/>
      <c r="AZ682" s="20"/>
      <c r="BA682" s="20"/>
      <c r="BB682" s="20"/>
    </row>
    <row r="683" spans="1:54" ht="26.1" customHeight="1" x14ac:dyDescent="0.25">
      <c r="A683" s="21">
        <v>892</v>
      </c>
      <c r="B683" s="39" t="s">
        <v>30</v>
      </c>
      <c r="C683" s="13" t="s">
        <v>260</v>
      </c>
      <c r="D683" s="13">
        <v>34023</v>
      </c>
      <c r="E683" s="13" t="s">
        <v>252</v>
      </c>
      <c r="F683" s="13">
        <v>17824</v>
      </c>
      <c r="G683" s="13" t="s">
        <v>271</v>
      </c>
      <c r="H683" s="13" t="s">
        <v>360</v>
      </c>
      <c r="I683" s="13" t="s">
        <v>126</v>
      </c>
      <c r="J683" s="13" t="s">
        <v>129</v>
      </c>
      <c r="K683" s="13" t="s">
        <v>419</v>
      </c>
      <c r="L683" s="4">
        <v>2400</v>
      </c>
      <c r="M683" s="4">
        <v>3001</v>
      </c>
      <c r="N683" s="14" t="s">
        <v>38</v>
      </c>
      <c r="O683" s="15" t="s">
        <v>679</v>
      </c>
      <c r="P683" s="68">
        <v>118</v>
      </c>
      <c r="Q683" s="61">
        <v>0</v>
      </c>
      <c r="R683" s="65">
        <f t="shared" si="113"/>
        <v>5.3442028985507248E-2</v>
      </c>
      <c r="S683" s="65">
        <f t="shared" si="114"/>
        <v>0</v>
      </c>
      <c r="T683" s="15">
        <v>1.63310202000342E-4</v>
      </c>
      <c r="U683" s="15">
        <v>0</v>
      </c>
      <c r="V683" s="15">
        <f t="shared" si="115"/>
        <v>-1.63310202000342E-4</v>
      </c>
      <c r="W683" s="15">
        <f t="shared" si="116"/>
        <v>-100</v>
      </c>
      <c r="X683" s="15">
        <v>8.1347851919179372E-5</v>
      </c>
      <c r="Y683" s="15">
        <v>0</v>
      </c>
      <c r="Z683" s="15">
        <f t="shared" si="117"/>
        <v>-8.1347851919179372E-5</v>
      </c>
      <c r="AA683" s="16">
        <f t="shared" si="118"/>
        <v>-100</v>
      </c>
      <c r="AB683" s="13">
        <v>0</v>
      </c>
      <c r="AC683" s="13">
        <v>0</v>
      </c>
      <c r="AD683" s="13">
        <v>0</v>
      </c>
      <c r="AE683" s="13">
        <v>0</v>
      </c>
      <c r="AF683" s="53">
        <f t="shared" si="123"/>
        <v>0</v>
      </c>
      <c r="AG683" s="53" t="str">
        <f t="shared" si="122"/>
        <v>0.00</v>
      </c>
      <c r="AH683" s="53">
        <f t="shared" si="119"/>
        <v>0</v>
      </c>
      <c r="AI683" s="53" t="str">
        <f t="shared" si="120"/>
        <v>0.00</v>
      </c>
      <c r="AJ683" s="44">
        <v>221112</v>
      </c>
      <c r="AK683" s="15" t="s">
        <v>686</v>
      </c>
      <c r="AL683" s="14" t="s">
        <v>76</v>
      </c>
      <c r="AM683" s="39" t="s">
        <v>58</v>
      </c>
      <c r="AN683" s="39" t="s">
        <v>59</v>
      </c>
      <c r="AO683" s="39" t="s">
        <v>77</v>
      </c>
      <c r="AP683" s="39" t="s">
        <v>61</v>
      </c>
      <c r="AQ683" s="20"/>
      <c r="AR683" s="20"/>
      <c r="AS683" s="20"/>
      <c r="AT683" s="20"/>
      <c r="AU683" s="20"/>
      <c r="AV683" s="20"/>
      <c r="AW683" s="20"/>
      <c r="AX683" s="20"/>
      <c r="AY683" s="20"/>
      <c r="AZ683" s="20"/>
      <c r="BA683" s="20"/>
      <c r="BB683" s="20"/>
    </row>
    <row r="684" spans="1:54" ht="26.1" customHeight="1" x14ac:dyDescent="0.25">
      <c r="A684" s="21">
        <v>893</v>
      </c>
      <c r="B684" s="39" t="s">
        <v>30</v>
      </c>
      <c r="C684" s="13" t="s">
        <v>260</v>
      </c>
      <c r="D684" s="13">
        <v>34023</v>
      </c>
      <c r="E684" s="13" t="s">
        <v>252</v>
      </c>
      <c r="F684" s="13">
        <v>17824</v>
      </c>
      <c r="G684" s="13" t="s">
        <v>271</v>
      </c>
      <c r="H684" s="13" t="s">
        <v>360</v>
      </c>
      <c r="I684" s="13" t="s">
        <v>126</v>
      </c>
      <c r="J684" s="13" t="s">
        <v>129</v>
      </c>
      <c r="K684" s="13" t="s">
        <v>419</v>
      </c>
      <c r="L684" s="4">
        <v>2400</v>
      </c>
      <c r="M684" s="4">
        <v>3001</v>
      </c>
      <c r="N684" s="14" t="s">
        <v>39</v>
      </c>
      <c r="O684" s="15" t="s">
        <v>679</v>
      </c>
      <c r="P684" s="68">
        <v>118</v>
      </c>
      <c r="Q684" s="61">
        <v>0</v>
      </c>
      <c r="R684" s="65">
        <f t="shared" si="113"/>
        <v>5.3442028985507248E-2</v>
      </c>
      <c r="S684" s="65">
        <f t="shared" si="114"/>
        <v>0</v>
      </c>
      <c r="T684" s="15">
        <v>1.63310202000342E-4</v>
      </c>
      <c r="U684" s="15">
        <v>0</v>
      </c>
      <c r="V684" s="15">
        <f t="shared" si="115"/>
        <v>-1.63310202000342E-4</v>
      </c>
      <c r="W684" s="15">
        <f t="shared" si="116"/>
        <v>-100</v>
      </c>
      <c r="X684" s="15">
        <v>8.1347851919179372E-5</v>
      </c>
      <c r="Y684" s="15">
        <v>0</v>
      </c>
      <c r="Z684" s="15">
        <f t="shared" si="117"/>
        <v>-8.1347851919179372E-5</v>
      </c>
      <c r="AA684" s="16">
        <f t="shared" si="118"/>
        <v>-100</v>
      </c>
      <c r="AB684" s="13">
        <v>0</v>
      </c>
      <c r="AC684" s="13">
        <v>0</v>
      </c>
      <c r="AD684" s="13">
        <v>0</v>
      </c>
      <c r="AE684" s="13">
        <v>0</v>
      </c>
      <c r="AF684" s="53">
        <f t="shared" si="123"/>
        <v>0</v>
      </c>
      <c r="AG684" s="53" t="str">
        <f t="shared" si="122"/>
        <v>0.00</v>
      </c>
      <c r="AH684" s="53">
        <f t="shared" si="119"/>
        <v>0</v>
      </c>
      <c r="AI684" s="53" t="str">
        <f t="shared" si="120"/>
        <v>0.00</v>
      </c>
      <c r="AJ684" s="44">
        <v>221112</v>
      </c>
      <c r="AK684" s="15" t="s">
        <v>686</v>
      </c>
      <c r="AL684" s="14" t="s">
        <v>76</v>
      </c>
      <c r="AM684" s="39" t="s">
        <v>58</v>
      </c>
      <c r="AN684" s="39" t="s">
        <v>59</v>
      </c>
      <c r="AO684" s="39" t="s">
        <v>77</v>
      </c>
      <c r="AP684" s="39" t="s">
        <v>61</v>
      </c>
      <c r="AQ684" s="20"/>
      <c r="AR684" s="20"/>
      <c r="AS684" s="20"/>
      <c r="AT684" s="20"/>
      <c r="AU684" s="20"/>
      <c r="AV684" s="20"/>
      <c r="AW684" s="20"/>
      <c r="AX684" s="20"/>
      <c r="AY684" s="20"/>
      <c r="AZ684" s="20"/>
      <c r="BA684" s="20"/>
      <c r="BB684" s="20"/>
    </row>
    <row r="685" spans="1:54" ht="26.1" customHeight="1" x14ac:dyDescent="0.25">
      <c r="A685" s="21">
        <v>894</v>
      </c>
      <c r="B685" s="39" t="s">
        <v>30</v>
      </c>
      <c r="C685" s="13" t="s">
        <v>260</v>
      </c>
      <c r="D685" s="13">
        <v>34023</v>
      </c>
      <c r="E685" s="13" t="s">
        <v>252</v>
      </c>
      <c r="F685" s="13">
        <v>17824</v>
      </c>
      <c r="G685" s="13" t="s">
        <v>271</v>
      </c>
      <c r="H685" s="13" t="s">
        <v>360</v>
      </c>
      <c r="I685" s="13" t="s">
        <v>126</v>
      </c>
      <c r="J685" s="13" t="s">
        <v>129</v>
      </c>
      <c r="K685" s="13" t="s">
        <v>419</v>
      </c>
      <c r="L685" s="4">
        <v>2400</v>
      </c>
      <c r="M685" s="4">
        <v>3001</v>
      </c>
      <c r="N685" s="14" t="s">
        <v>37</v>
      </c>
      <c r="O685" s="15" t="s">
        <v>679</v>
      </c>
      <c r="P685" s="68">
        <v>118</v>
      </c>
      <c r="Q685" s="61">
        <v>0</v>
      </c>
      <c r="R685" s="65">
        <f t="shared" si="113"/>
        <v>5.3442028985507248E-2</v>
      </c>
      <c r="S685" s="65">
        <f t="shared" si="114"/>
        <v>0</v>
      </c>
      <c r="T685" s="15">
        <v>1.2942800000027401E-3</v>
      </c>
      <c r="U685" s="15">
        <v>0</v>
      </c>
      <c r="V685" s="15">
        <f t="shared" si="115"/>
        <v>-1.2942800000027401E-3</v>
      </c>
      <c r="W685" s="15">
        <f t="shared" si="116"/>
        <v>-100</v>
      </c>
      <c r="X685" s="15">
        <v>6.4470496326971612E-4</v>
      </c>
      <c r="Y685" s="15">
        <v>0</v>
      </c>
      <c r="Z685" s="15">
        <f t="shared" si="117"/>
        <v>-6.4470496326971612E-4</v>
      </c>
      <c r="AA685" s="16">
        <f t="shared" si="118"/>
        <v>-100</v>
      </c>
      <c r="AB685" s="13">
        <v>0</v>
      </c>
      <c r="AC685" s="13">
        <v>0</v>
      </c>
      <c r="AD685" s="13">
        <v>0</v>
      </c>
      <c r="AE685" s="13">
        <v>0</v>
      </c>
      <c r="AF685" s="53">
        <f t="shared" si="123"/>
        <v>0</v>
      </c>
      <c r="AG685" s="53" t="str">
        <f t="shared" si="122"/>
        <v>0.00</v>
      </c>
      <c r="AH685" s="53">
        <f t="shared" si="119"/>
        <v>0</v>
      </c>
      <c r="AI685" s="53" t="str">
        <f t="shared" si="120"/>
        <v>0.00</v>
      </c>
      <c r="AJ685" s="44">
        <v>221112</v>
      </c>
      <c r="AK685" s="15" t="s">
        <v>686</v>
      </c>
      <c r="AL685" s="14" t="s">
        <v>76</v>
      </c>
      <c r="AM685" s="39" t="s">
        <v>58</v>
      </c>
      <c r="AN685" s="39" t="s">
        <v>59</v>
      </c>
      <c r="AO685" s="39" t="s">
        <v>77</v>
      </c>
      <c r="AP685" s="39" t="s">
        <v>61</v>
      </c>
      <c r="AQ685" s="20"/>
      <c r="AR685" s="20"/>
      <c r="AS685" s="20"/>
      <c r="AT685" s="20"/>
      <c r="AU685" s="20"/>
      <c r="AV685" s="20"/>
      <c r="AW685" s="20"/>
      <c r="AX685" s="20"/>
      <c r="AY685" s="20"/>
      <c r="AZ685" s="20"/>
      <c r="BA685" s="20"/>
      <c r="BB685" s="20"/>
    </row>
    <row r="686" spans="1:54" ht="26.1" customHeight="1" x14ac:dyDescent="0.25">
      <c r="A686" s="21">
        <v>895</v>
      </c>
      <c r="B686" s="39" t="s">
        <v>30</v>
      </c>
      <c r="C686" s="13" t="s">
        <v>260</v>
      </c>
      <c r="D686" s="13">
        <v>34023</v>
      </c>
      <c r="E686" s="13" t="s">
        <v>252</v>
      </c>
      <c r="F686" s="13">
        <v>17824</v>
      </c>
      <c r="G686" s="13" t="s">
        <v>271</v>
      </c>
      <c r="H686" s="13" t="s">
        <v>360</v>
      </c>
      <c r="I686" s="13" t="s">
        <v>126</v>
      </c>
      <c r="J686" s="13" t="s">
        <v>129</v>
      </c>
      <c r="K686" s="13" t="s">
        <v>419</v>
      </c>
      <c r="L686" s="4">
        <v>2400</v>
      </c>
      <c r="M686" s="4">
        <v>3001</v>
      </c>
      <c r="N686" s="14" t="s">
        <v>34</v>
      </c>
      <c r="O686" s="15" t="s">
        <v>679</v>
      </c>
      <c r="P686" s="68">
        <v>118</v>
      </c>
      <c r="Q686" s="61">
        <v>0</v>
      </c>
      <c r="R686" s="65">
        <f t="shared" si="113"/>
        <v>5.3442028985507248E-2</v>
      </c>
      <c r="S686" s="65">
        <f t="shared" si="114"/>
        <v>0</v>
      </c>
      <c r="T686" s="15">
        <v>4.5904188345096103E-4</v>
      </c>
      <c r="U686" s="15">
        <v>0</v>
      </c>
      <c r="V686" s="15">
        <f t="shared" si="115"/>
        <v>-4.5904188345096103E-4</v>
      </c>
      <c r="W686" s="15">
        <f t="shared" si="116"/>
        <v>-100</v>
      </c>
      <c r="X686" s="15">
        <v>2.2865730800817789E-4</v>
      </c>
      <c r="Y686" s="15">
        <v>0</v>
      </c>
      <c r="Z686" s="15">
        <f t="shared" si="117"/>
        <v>-2.2865730800817789E-4</v>
      </c>
      <c r="AA686" s="16">
        <f t="shared" si="118"/>
        <v>-100</v>
      </c>
      <c r="AB686" s="13">
        <v>0</v>
      </c>
      <c r="AC686" s="13">
        <v>0</v>
      </c>
      <c r="AD686" s="13">
        <v>0</v>
      </c>
      <c r="AE686" s="13">
        <v>0</v>
      </c>
      <c r="AF686" s="53">
        <f t="shared" si="123"/>
        <v>0</v>
      </c>
      <c r="AG686" s="53" t="str">
        <f t="shared" si="122"/>
        <v>0.00</v>
      </c>
      <c r="AH686" s="53">
        <f t="shared" si="119"/>
        <v>0</v>
      </c>
      <c r="AI686" s="53" t="str">
        <f t="shared" si="120"/>
        <v>0.00</v>
      </c>
      <c r="AJ686" s="44">
        <v>221112</v>
      </c>
      <c r="AK686" s="15" t="s">
        <v>686</v>
      </c>
      <c r="AL686" s="14" t="s">
        <v>76</v>
      </c>
      <c r="AM686" s="39" t="s">
        <v>58</v>
      </c>
      <c r="AN686" s="39" t="s">
        <v>59</v>
      </c>
      <c r="AO686" s="39" t="s">
        <v>77</v>
      </c>
      <c r="AP686" s="39" t="s">
        <v>61</v>
      </c>
      <c r="AQ686" s="20"/>
      <c r="AR686" s="20"/>
      <c r="AS686" s="20"/>
      <c r="AT686" s="20"/>
      <c r="AU686" s="20"/>
      <c r="AV686" s="20"/>
      <c r="AW686" s="20"/>
      <c r="AX686" s="20"/>
      <c r="AY686" s="20"/>
      <c r="AZ686" s="20"/>
      <c r="BA686" s="20"/>
      <c r="BB686" s="20"/>
    </row>
    <row r="687" spans="1:54" ht="26.1" customHeight="1" x14ac:dyDescent="0.25">
      <c r="A687" s="21">
        <v>896</v>
      </c>
      <c r="B687" s="39" t="s">
        <v>30</v>
      </c>
      <c r="C687" s="13" t="s">
        <v>260</v>
      </c>
      <c r="D687" s="13">
        <v>34023</v>
      </c>
      <c r="E687" s="13" t="s">
        <v>252</v>
      </c>
      <c r="F687" s="13">
        <v>17824</v>
      </c>
      <c r="G687" s="13" t="s">
        <v>271</v>
      </c>
      <c r="H687" s="13" t="s">
        <v>362</v>
      </c>
      <c r="I687" s="13" t="s">
        <v>126</v>
      </c>
      <c r="J687" s="13" t="s">
        <v>129</v>
      </c>
      <c r="K687" s="13" t="s">
        <v>418</v>
      </c>
      <c r="L687" s="4">
        <v>2400</v>
      </c>
      <c r="M687" s="4">
        <v>5001</v>
      </c>
      <c r="N687" s="14" t="s">
        <v>35</v>
      </c>
      <c r="O687" s="15" t="s">
        <v>679</v>
      </c>
      <c r="P687" s="68">
        <v>86</v>
      </c>
      <c r="Q687" s="61">
        <v>0</v>
      </c>
      <c r="R687" s="65">
        <f t="shared" si="113"/>
        <v>3.894927536231884E-2</v>
      </c>
      <c r="S687" s="65">
        <f t="shared" si="114"/>
        <v>0</v>
      </c>
      <c r="T687" s="15">
        <v>1.7827932819221601E-2</v>
      </c>
      <c r="U687" s="15">
        <v>0</v>
      </c>
      <c r="V687" s="15">
        <f t="shared" si="115"/>
        <v>-1.7827932819221601E-2</v>
      </c>
      <c r="W687" s="15">
        <f t="shared" si="116"/>
        <v>-100</v>
      </c>
      <c r="X687" s="15">
        <v>1.1389169423533414E-2</v>
      </c>
      <c r="Y687" s="15">
        <v>0</v>
      </c>
      <c r="Z687" s="15">
        <f t="shared" si="117"/>
        <v>-1.1389169423533414E-2</v>
      </c>
      <c r="AA687" s="16">
        <f t="shared" si="118"/>
        <v>-100</v>
      </c>
      <c r="AB687" s="13">
        <v>0.01</v>
      </c>
      <c r="AC687" s="13">
        <v>0</v>
      </c>
      <c r="AD687" s="13">
        <v>0</v>
      </c>
      <c r="AE687" s="13">
        <v>56.44</v>
      </c>
      <c r="AF687" s="53">
        <f t="shared" si="123"/>
        <v>0</v>
      </c>
      <c r="AG687" s="53" t="str">
        <f t="shared" si="122"/>
        <v>0.00</v>
      </c>
      <c r="AH687" s="53">
        <f t="shared" si="119"/>
        <v>0</v>
      </c>
      <c r="AI687" s="53" t="str">
        <f t="shared" si="120"/>
        <v>0.00</v>
      </c>
      <c r="AJ687" s="44">
        <v>221112</v>
      </c>
      <c r="AK687" s="15" t="s">
        <v>686</v>
      </c>
      <c r="AL687" s="14" t="s">
        <v>76</v>
      </c>
      <c r="AM687" s="39" t="s">
        <v>58</v>
      </c>
      <c r="AN687" s="39" t="s">
        <v>59</v>
      </c>
      <c r="AO687" s="39" t="s">
        <v>77</v>
      </c>
      <c r="AP687" s="39" t="s">
        <v>61</v>
      </c>
      <c r="AQ687" s="20"/>
      <c r="AR687" s="20"/>
      <c r="AS687" s="20"/>
      <c r="AT687" s="20"/>
      <c r="AU687" s="20"/>
      <c r="AV687" s="20"/>
      <c r="AW687" s="20"/>
      <c r="AX687" s="20"/>
      <c r="AY687" s="20"/>
      <c r="AZ687" s="20"/>
      <c r="BA687" s="20"/>
      <c r="BB687" s="20"/>
    </row>
    <row r="688" spans="1:54" ht="26.1" customHeight="1" x14ac:dyDescent="0.25">
      <c r="A688" s="21">
        <v>897</v>
      </c>
      <c r="B688" s="39" t="s">
        <v>30</v>
      </c>
      <c r="C688" s="13" t="s">
        <v>260</v>
      </c>
      <c r="D688" s="13">
        <v>34023</v>
      </c>
      <c r="E688" s="13" t="s">
        <v>252</v>
      </c>
      <c r="F688" s="13">
        <v>17824</v>
      </c>
      <c r="G688" s="13" t="s">
        <v>271</v>
      </c>
      <c r="H688" s="13" t="s">
        <v>362</v>
      </c>
      <c r="I688" s="13" t="s">
        <v>126</v>
      </c>
      <c r="J688" s="13" t="s">
        <v>129</v>
      </c>
      <c r="K688" s="13" t="s">
        <v>418</v>
      </c>
      <c r="L688" s="4">
        <v>2400</v>
      </c>
      <c r="M688" s="4">
        <v>5001</v>
      </c>
      <c r="N688" s="14" t="s">
        <v>40</v>
      </c>
      <c r="O688" s="15" t="s">
        <v>679</v>
      </c>
      <c r="P688" s="68">
        <v>86</v>
      </c>
      <c r="Q688" s="61">
        <v>0</v>
      </c>
      <c r="R688" s="65">
        <f t="shared" si="113"/>
        <v>3.894927536231884E-2</v>
      </c>
      <c r="S688" s="65">
        <f t="shared" si="114"/>
        <v>0</v>
      </c>
      <c r="T688" s="15">
        <v>3.7791503168045802E-3</v>
      </c>
      <c r="U688" s="15">
        <v>0</v>
      </c>
      <c r="V688" s="15">
        <f t="shared" si="115"/>
        <v>-3.7791503168045802E-3</v>
      </c>
      <c r="W688" s="15">
        <f t="shared" si="116"/>
        <v>-100</v>
      </c>
      <c r="X688" s="15">
        <v>2.4142666270696952E-3</v>
      </c>
      <c r="Y688" s="15">
        <v>0</v>
      </c>
      <c r="Z688" s="15">
        <f t="shared" si="117"/>
        <v>-2.4142666270696952E-3</v>
      </c>
      <c r="AA688" s="16">
        <f t="shared" si="118"/>
        <v>-100</v>
      </c>
      <c r="AB688" s="13">
        <v>0</v>
      </c>
      <c r="AC688" s="13">
        <v>0</v>
      </c>
      <c r="AD688" s="13">
        <v>0</v>
      </c>
      <c r="AE688" s="13">
        <v>0</v>
      </c>
      <c r="AF688" s="53">
        <f t="shared" si="123"/>
        <v>0</v>
      </c>
      <c r="AG688" s="53" t="str">
        <f t="shared" si="122"/>
        <v>0.00</v>
      </c>
      <c r="AH688" s="53">
        <f t="shared" si="119"/>
        <v>0</v>
      </c>
      <c r="AI688" s="53" t="str">
        <f t="shared" si="120"/>
        <v>0.00</v>
      </c>
      <c r="AJ688" s="44">
        <v>221112</v>
      </c>
      <c r="AK688" s="15" t="s">
        <v>686</v>
      </c>
      <c r="AL688" s="14" t="s">
        <v>76</v>
      </c>
      <c r="AM688" s="39" t="s">
        <v>58</v>
      </c>
      <c r="AN688" s="39" t="s">
        <v>59</v>
      </c>
      <c r="AO688" s="39" t="s">
        <v>77</v>
      </c>
      <c r="AP688" s="39" t="s">
        <v>61</v>
      </c>
      <c r="AQ688" s="20"/>
      <c r="AR688" s="20"/>
      <c r="AS688" s="20"/>
      <c r="AT688" s="20"/>
      <c r="AU688" s="20"/>
      <c r="AV688" s="20"/>
      <c r="AW688" s="20"/>
      <c r="AX688" s="20"/>
      <c r="AY688" s="20"/>
      <c r="AZ688" s="20"/>
      <c r="BA688" s="20"/>
      <c r="BB688" s="20"/>
    </row>
    <row r="689" spans="1:54" ht="26.1" customHeight="1" x14ac:dyDescent="0.25">
      <c r="A689" s="21">
        <v>898</v>
      </c>
      <c r="B689" s="40" t="s">
        <v>30</v>
      </c>
      <c r="C689" s="13" t="s">
        <v>260</v>
      </c>
      <c r="D689" s="13">
        <v>34023</v>
      </c>
      <c r="E689" s="13" t="s">
        <v>252</v>
      </c>
      <c r="F689" s="13">
        <v>17824</v>
      </c>
      <c r="G689" s="13" t="s">
        <v>271</v>
      </c>
      <c r="H689" s="13" t="s">
        <v>362</v>
      </c>
      <c r="I689" s="13" t="s">
        <v>126</v>
      </c>
      <c r="J689" s="13" t="s">
        <v>129</v>
      </c>
      <c r="K689" s="13" t="s">
        <v>418</v>
      </c>
      <c r="L689" s="4">
        <v>2400</v>
      </c>
      <c r="M689" s="4">
        <v>5001</v>
      </c>
      <c r="N689" s="13" t="s">
        <v>36</v>
      </c>
      <c r="O689" s="15" t="s">
        <v>679</v>
      </c>
      <c r="P689" s="68">
        <v>86</v>
      </c>
      <c r="Q689" s="61">
        <v>0</v>
      </c>
      <c r="R689" s="65">
        <f t="shared" si="113"/>
        <v>3.894927536231884E-2</v>
      </c>
      <c r="S689" s="65">
        <f t="shared" si="114"/>
        <v>0</v>
      </c>
      <c r="T689" s="15">
        <v>2.1123119548067299E-2</v>
      </c>
      <c r="U689" s="15">
        <v>0</v>
      </c>
      <c r="V689" s="15">
        <f t="shared" si="115"/>
        <v>-2.1123119548067299E-2</v>
      </c>
      <c r="W689" s="15">
        <f t="shared" si="116"/>
        <v>-100</v>
      </c>
      <c r="X689" s="15">
        <v>1.383623498996271E-2</v>
      </c>
      <c r="Y689" s="15">
        <v>0</v>
      </c>
      <c r="Z689" s="15">
        <f t="shared" si="117"/>
        <v>-1.383623498996271E-2</v>
      </c>
      <c r="AA689" s="16">
        <f t="shared" si="118"/>
        <v>-100</v>
      </c>
      <c r="AB689" s="13">
        <v>0.02</v>
      </c>
      <c r="AC689" s="13">
        <v>0</v>
      </c>
      <c r="AD689" s="13">
        <v>0</v>
      </c>
      <c r="AE689" s="13">
        <v>0</v>
      </c>
      <c r="AF689" s="53">
        <f t="shared" si="123"/>
        <v>0</v>
      </c>
      <c r="AG689" s="53" t="str">
        <f t="shared" si="122"/>
        <v>0.00</v>
      </c>
      <c r="AH689" s="53">
        <f t="shared" si="119"/>
        <v>0</v>
      </c>
      <c r="AI689" s="53" t="str">
        <f t="shared" si="120"/>
        <v>0.00</v>
      </c>
      <c r="AJ689" s="44">
        <v>221112</v>
      </c>
      <c r="AK689" s="15" t="s">
        <v>686</v>
      </c>
      <c r="AL689" s="14" t="s">
        <v>76</v>
      </c>
      <c r="AM689" s="39" t="s">
        <v>58</v>
      </c>
      <c r="AN689" s="39" t="s">
        <v>59</v>
      </c>
      <c r="AO689" s="39" t="s">
        <v>77</v>
      </c>
      <c r="AP689" s="39" t="s">
        <v>61</v>
      </c>
      <c r="AQ689" s="59"/>
      <c r="AR689" s="20"/>
      <c r="AS689" s="20"/>
      <c r="AT689" s="20"/>
      <c r="AU689" s="20"/>
      <c r="AV689" s="20"/>
      <c r="AW689" s="20"/>
      <c r="AX689" s="20"/>
      <c r="AY689" s="20"/>
      <c r="AZ689" s="20"/>
      <c r="BA689" s="20"/>
      <c r="BB689" s="20"/>
    </row>
    <row r="690" spans="1:54" ht="26.1" customHeight="1" x14ac:dyDescent="0.25">
      <c r="A690" s="21">
        <v>899</v>
      </c>
      <c r="B690" s="39" t="s">
        <v>30</v>
      </c>
      <c r="C690" s="13" t="s">
        <v>260</v>
      </c>
      <c r="D690" s="13">
        <v>34023</v>
      </c>
      <c r="E690" s="13" t="s">
        <v>252</v>
      </c>
      <c r="F690" s="13">
        <v>17824</v>
      </c>
      <c r="G690" s="13" t="s">
        <v>271</v>
      </c>
      <c r="H690" s="13" t="s">
        <v>362</v>
      </c>
      <c r="I690" s="13" t="s">
        <v>126</v>
      </c>
      <c r="J690" s="13" t="s">
        <v>129</v>
      </c>
      <c r="K690" s="13" t="s">
        <v>418</v>
      </c>
      <c r="L690" s="4">
        <v>2400</v>
      </c>
      <c r="M690" s="4">
        <v>5001</v>
      </c>
      <c r="N690" s="14" t="s">
        <v>38</v>
      </c>
      <c r="O690" s="15" t="s">
        <v>679</v>
      </c>
      <c r="P690" s="68">
        <v>86</v>
      </c>
      <c r="Q690" s="61">
        <v>0</v>
      </c>
      <c r="R690" s="65">
        <f t="shared" si="113"/>
        <v>3.894927536231884E-2</v>
      </c>
      <c r="S690" s="65">
        <f t="shared" si="114"/>
        <v>0</v>
      </c>
      <c r="T690" s="15">
        <v>9.7481107200118205E-4</v>
      </c>
      <c r="U690" s="15">
        <v>0</v>
      </c>
      <c r="V690" s="15">
        <f t="shared" si="115"/>
        <v>-9.7481107200118205E-4</v>
      </c>
      <c r="W690" s="15">
        <f t="shared" si="116"/>
        <v>-100</v>
      </c>
      <c r="X690" s="15">
        <v>6.2274681913696006E-4</v>
      </c>
      <c r="Y690" s="15">
        <v>0</v>
      </c>
      <c r="Z690" s="15">
        <f t="shared" si="117"/>
        <v>-6.2274681913696006E-4</v>
      </c>
      <c r="AA690" s="16">
        <f t="shared" si="118"/>
        <v>-100</v>
      </c>
      <c r="AB690" s="13">
        <v>0</v>
      </c>
      <c r="AC690" s="13">
        <v>0</v>
      </c>
      <c r="AD690" s="13">
        <v>0</v>
      </c>
      <c r="AE690" s="13">
        <v>0</v>
      </c>
      <c r="AF690" s="53">
        <f t="shared" si="123"/>
        <v>0</v>
      </c>
      <c r="AG690" s="53" t="str">
        <f t="shared" si="122"/>
        <v>0.00</v>
      </c>
      <c r="AH690" s="53">
        <f t="shared" si="119"/>
        <v>0</v>
      </c>
      <c r="AI690" s="53" t="str">
        <f t="shared" si="120"/>
        <v>0.00</v>
      </c>
      <c r="AJ690" s="44">
        <v>221112</v>
      </c>
      <c r="AK690" s="15" t="s">
        <v>686</v>
      </c>
      <c r="AL690" s="14" t="s">
        <v>76</v>
      </c>
      <c r="AM690" s="39" t="s">
        <v>58</v>
      </c>
      <c r="AN690" s="39" t="s">
        <v>59</v>
      </c>
      <c r="AO690" s="39" t="s">
        <v>77</v>
      </c>
      <c r="AP690" s="39" t="s">
        <v>61</v>
      </c>
      <c r="AQ690" s="20"/>
      <c r="AR690" s="20"/>
      <c r="AS690" s="20"/>
      <c r="AT690" s="20"/>
      <c r="AU690" s="20"/>
      <c r="AV690" s="20"/>
      <c r="AW690" s="20"/>
      <c r="AX690" s="20"/>
      <c r="AY690" s="20"/>
      <c r="AZ690" s="20"/>
      <c r="BA690" s="20"/>
      <c r="BB690" s="20"/>
    </row>
    <row r="691" spans="1:54" ht="26.1" customHeight="1" x14ac:dyDescent="0.25">
      <c r="A691" s="21">
        <v>900</v>
      </c>
      <c r="B691" s="39" t="s">
        <v>30</v>
      </c>
      <c r="C691" s="13" t="s">
        <v>260</v>
      </c>
      <c r="D691" s="13">
        <v>34023</v>
      </c>
      <c r="E691" s="13" t="s">
        <v>252</v>
      </c>
      <c r="F691" s="13">
        <v>17824</v>
      </c>
      <c r="G691" s="13" t="s">
        <v>271</v>
      </c>
      <c r="H691" s="13" t="s">
        <v>362</v>
      </c>
      <c r="I691" s="13" t="s">
        <v>126</v>
      </c>
      <c r="J691" s="13" t="s">
        <v>129</v>
      </c>
      <c r="K691" s="13" t="s">
        <v>418</v>
      </c>
      <c r="L691" s="4">
        <v>2400</v>
      </c>
      <c r="M691" s="4">
        <v>5001</v>
      </c>
      <c r="N691" s="14" t="s">
        <v>39</v>
      </c>
      <c r="O691" s="15" t="s">
        <v>679</v>
      </c>
      <c r="P691" s="68">
        <v>86</v>
      </c>
      <c r="Q691" s="61">
        <v>0</v>
      </c>
      <c r="R691" s="65">
        <f t="shared" si="113"/>
        <v>3.894927536231884E-2</v>
      </c>
      <c r="S691" s="65">
        <f t="shared" si="114"/>
        <v>0</v>
      </c>
      <c r="T691" s="15">
        <v>9.7481107200118205E-4</v>
      </c>
      <c r="U691" s="15">
        <v>0</v>
      </c>
      <c r="V691" s="15">
        <f t="shared" si="115"/>
        <v>-9.7481107200118205E-4</v>
      </c>
      <c r="W691" s="15">
        <f t="shared" si="116"/>
        <v>-100</v>
      </c>
      <c r="X691" s="15">
        <v>6.2274681913696006E-4</v>
      </c>
      <c r="Y691" s="15">
        <v>0</v>
      </c>
      <c r="Z691" s="15">
        <f t="shared" si="117"/>
        <v>-6.2274681913696006E-4</v>
      </c>
      <c r="AA691" s="16">
        <f t="shared" si="118"/>
        <v>-100</v>
      </c>
      <c r="AB691" s="13">
        <v>0</v>
      </c>
      <c r="AC691" s="13">
        <v>0</v>
      </c>
      <c r="AD691" s="13">
        <v>0</v>
      </c>
      <c r="AE691" s="13">
        <v>0</v>
      </c>
      <c r="AF691" s="53">
        <f t="shared" si="123"/>
        <v>0</v>
      </c>
      <c r="AG691" s="53" t="str">
        <f t="shared" si="122"/>
        <v>0.00</v>
      </c>
      <c r="AH691" s="53">
        <f t="shared" si="119"/>
        <v>0</v>
      </c>
      <c r="AI691" s="53" t="str">
        <f t="shared" si="120"/>
        <v>0.00</v>
      </c>
      <c r="AJ691" s="44">
        <v>221112</v>
      </c>
      <c r="AK691" s="15" t="s">
        <v>686</v>
      </c>
      <c r="AL691" s="14" t="s">
        <v>76</v>
      </c>
      <c r="AM691" s="39" t="s">
        <v>58</v>
      </c>
      <c r="AN691" s="39" t="s">
        <v>59</v>
      </c>
      <c r="AO691" s="39" t="s">
        <v>77</v>
      </c>
      <c r="AP691" s="39" t="s">
        <v>61</v>
      </c>
      <c r="AQ691" s="20"/>
      <c r="AR691" s="20"/>
      <c r="AS691" s="20"/>
      <c r="AT691" s="20"/>
      <c r="AU691" s="20"/>
      <c r="AV691" s="20"/>
      <c r="AW691" s="20"/>
      <c r="AX691" s="20"/>
      <c r="AY691" s="20"/>
      <c r="AZ691" s="20"/>
      <c r="BA691" s="20"/>
      <c r="BB691" s="20"/>
    </row>
    <row r="692" spans="1:54" ht="26.1" customHeight="1" x14ac:dyDescent="0.25">
      <c r="A692" s="21">
        <v>901</v>
      </c>
      <c r="B692" s="39" t="s">
        <v>30</v>
      </c>
      <c r="C692" s="13" t="s">
        <v>260</v>
      </c>
      <c r="D692" s="13">
        <v>34023</v>
      </c>
      <c r="E692" s="13" t="s">
        <v>252</v>
      </c>
      <c r="F692" s="13">
        <v>17824</v>
      </c>
      <c r="G692" s="13" t="s">
        <v>271</v>
      </c>
      <c r="H692" s="13" t="s">
        <v>362</v>
      </c>
      <c r="I692" s="13" t="s">
        <v>126</v>
      </c>
      <c r="J692" s="13" t="s">
        <v>129</v>
      </c>
      <c r="K692" s="13" t="s">
        <v>418</v>
      </c>
      <c r="L692" s="4">
        <v>2400</v>
      </c>
      <c r="M692" s="4">
        <v>5001</v>
      </c>
      <c r="N692" s="14" t="s">
        <v>37</v>
      </c>
      <c r="O692" s="15" t="s">
        <v>679</v>
      </c>
      <c r="P692" s="68">
        <v>86</v>
      </c>
      <c r="Q692" s="61">
        <v>0</v>
      </c>
      <c r="R692" s="65">
        <f t="shared" si="113"/>
        <v>3.894927536231884E-2</v>
      </c>
      <c r="S692" s="65">
        <f t="shared" si="114"/>
        <v>0</v>
      </c>
      <c r="T692" s="15">
        <v>7.9686000000091396E-3</v>
      </c>
      <c r="U692" s="15">
        <v>0</v>
      </c>
      <c r="V692" s="15">
        <f t="shared" si="115"/>
        <v>-7.9686000000091396E-3</v>
      </c>
      <c r="W692" s="15">
        <f t="shared" si="116"/>
        <v>-100</v>
      </c>
      <c r="X692" s="15">
        <v>5.0906482758674007E-3</v>
      </c>
      <c r="Y692" s="15">
        <v>0</v>
      </c>
      <c r="Z692" s="15">
        <f t="shared" si="117"/>
        <v>-5.0906482758674007E-3</v>
      </c>
      <c r="AA692" s="16">
        <f t="shared" si="118"/>
        <v>-100</v>
      </c>
      <c r="AB692" s="13">
        <v>0.01</v>
      </c>
      <c r="AC692" s="13">
        <v>0</v>
      </c>
      <c r="AD692" s="13">
        <v>0</v>
      </c>
      <c r="AE692" s="13">
        <v>0</v>
      </c>
      <c r="AF692" s="53">
        <f t="shared" si="123"/>
        <v>0</v>
      </c>
      <c r="AG692" s="53" t="str">
        <f t="shared" si="122"/>
        <v>0.00</v>
      </c>
      <c r="AH692" s="53">
        <f t="shared" si="119"/>
        <v>0</v>
      </c>
      <c r="AI692" s="53" t="str">
        <f t="shared" si="120"/>
        <v>0.00</v>
      </c>
      <c r="AJ692" s="44">
        <v>221112</v>
      </c>
      <c r="AK692" s="15" t="s">
        <v>686</v>
      </c>
      <c r="AL692" s="14" t="s">
        <v>76</v>
      </c>
      <c r="AM692" s="39" t="s">
        <v>58</v>
      </c>
      <c r="AN692" s="39" t="s">
        <v>59</v>
      </c>
      <c r="AO692" s="39" t="s">
        <v>77</v>
      </c>
      <c r="AP692" s="39" t="s">
        <v>61</v>
      </c>
      <c r="AQ692" s="20"/>
      <c r="AR692" s="20"/>
      <c r="AS692" s="20"/>
      <c r="AT692" s="20"/>
      <c r="AU692" s="20"/>
      <c r="AV692" s="20"/>
      <c r="AW692" s="20"/>
      <c r="AX692" s="20"/>
      <c r="AY692" s="20"/>
      <c r="AZ692" s="20"/>
      <c r="BA692" s="20"/>
      <c r="BB692" s="20"/>
    </row>
    <row r="693" spans="1:54" ht="26.1" customHeight="1" x14ac:dyDescent="0.25">
      <c r="A693" s="21">
        <v>902</v>
      </c>
      <c r="B693" s="39" t="s">
        <v>30</v>
      </c>
      <c r="C693" s="13" t="s">
        <v>260</v>
      </c>
      <c r="D693" s="13">
        <v>34023</v>
      </c>
      <c r="E693" s="13" t="s">
        <v>252</v>
      </c>
      <c r="F693" s="13">
        <v>17824</v>
      </c>
      <c r="G693" s="13" t="s">
        <v>271</v>
      </c>
      <c r="H693" s="13" t="s">
        <v>362</v>
      </c>
      <c r="I693" s="13" t="s">
        <v>126</v>
      </c>
      <c r="J693" s="13" t="s">
        <v>129</v>
      </c>
      <c r="K693" s="13" t="s">
        <v>418</v>
      </c>
      <c r="L693" s="4">
        <v>2400</v>
      </c>
      <c r="M693" s="4">
        <v>5001</v>
      </c>
      <c r="N693" s="14" t="s">
        <v>34</v>
      </c>
      <c r="O693" s="15" t="s">
        <v>679</v>
      </c>
      <c r="P693" s="68">
        <v>86</v>
      </c>
      <c r="Q693" s="61">
        <v>0</v>
      </c>
      <c r="R693" s="65">
        <f t="shared" si="113"/>
        <v>3.894927536231884E-2</v>
      </c>
      <c r="S693" s="65">
        <f t="shared" si="114"/>
        <v>0</v>
      </c>
      <c r="T693" s="15">
        <v>2.74918352000333E-3</v>
      </c>
      <c r="U693" s="15">
        <v>0</v>
      </c>
      <c r="V693" s="15">
        <f t="shared" si="115"/>
        <v>-2.74918352000333E-3</v>
      </c>
      <c r="W693" s="15">
        <f t="shared" si="116"/>
        <v>-100</v>
      </c>
      <c r="X693" s="15">
        <v>1.7562842087864058E-3</v>
      </c>
      <c r="Y693" s="15">
        <v>0</v>
      </c>
      <c r="Z693" s="15">
        <f t="shared" si="117"/>
        <v>-1.7562842087864058E-3</v>
      </c>
      <c r="AA693" s="16">
        <f t="shared" si="118"/>
        <v>-100</v>
      </c>
      <c r="AB693" s="13">
        <v>0</v>
      </c>
      <c r="AC693" s="13">
        <v>0</v>
      </c>
      <c r="AD693" s="13">
        <v>0</v>
      </c>
      <c r="AE693" s="13">
        <v>0</v>
      </c>
      <c r="AF693" s="53">
        <f t="shared" si="123"/>
        <v>0</v>
      </c>
      <c r="AG693" s="53" t="str">
        <f t="shared" si="122"/>
        <v>0.00</v>
      </c>
      <c r="AH693" s="53">
        <f t="shared" si="119"/>
        <v>0</v>
      </c>
      <c r="AI693" s="53" t="str">
        <f t="shared" si="120"/>
        <v>0.00</v>
      </c>
      <c r="AJ693" s="44">
        <v>221112</v>
      </c>
      <c r="AK693" s="15" t="s">
        <v>686</v>
      </c>
      <c r="AL693" s="14" t="s">
        <v>76</v>
      </c>
      <c r="AM693" s="39" t="s">
        <v>58</v>
      </c>
      <c r="AN693" s="39" t="s">
        <v>59</v>
      </c>
      <c r="AO693" s="39" t="s">
        <v>77</v>
      </c>
      <c r="AP693" s="39" t="s">
        <v>61</v>
      </c>
      <c r="AQ693" s="20"/>
      <c r="AR693" s="20"/>
      <c r="AS693" s="20"/>
      <c r="AT693" s="20"/>
      <c r="AU693" s="20"/>
      <c r="AV693" s="20"/>
      <c r="AW693" s="20"/>
      <c r="AX693" s="20"/>
      <c r="AY693" s="20"/>
      <c r="AZ693" s="20"/>
      <c r="BA693" s="20"/>
      <c r="BB693" s="20"/>
    </row>
    <row r="694" spans="1:54" ht="26.1" customHeight="1" x14ac:dyDescent="0.25">
      <c r="A694" s="21">
        <v>907</v>
      </c>
      <c r="B694" s="39" t="s">
        <v>30</v>
      </c>
      <c r="C694" s="13" t="s">
        <v>260</v>
      </c>
      <c r="D694" s="13">
        <v>34023</v>
      </c>
      <c r="E694" s="13" t="s">
        <v>252</v>
      </c>
      <c r="F694" s="13">
        <v>17824</v>
      </c>
      <c r="G694" s="13" t="s">
        <v>271</v>
      </c>
      <c r="H694" s="13" t="s">
        <v>313</v>
      </c>
      <c r="I694" s="13" t="s">
        <v>126</v>
      </c>
      <c r="J694" s="13" t="s">
        <v>129</v>
      </c>
      <c r="K694" s="13" t="s">
        <v>422</v>
      </c>
      <c r="L694" s="4">
        <v>2400</v>
      </c>
      <c r="M694" s="4">
        <v>3001</v>
      </c>
      <c r="N694" s="14" t="s">
        <v>40</v>
      </c>
      <c r="O694" s="15" t="s">
        <v>679</v>
      </c>
      <c r="P694" s="68">
        <v>118</v>
      </c>
      <c r="Q694" s="61">
        <v>0</v>
      </c>
      <c r="R694" s="65">
        <f t="shared" si="113"/>
        <v>5.3442028985507248E-2</v>
      </c>
      <c r="S694" s="65">
        <f t="shared" si="114"/>
        <v>0</v>
      </c>
      <c r="T694" s="15">
        <v>0.53135696057511295</v>
      </c>
      <c r="U694" s="15">
        <v>0</v>
      </c>
      <c r="V694" s="15">
        <f t="shared" si="115"/>
        <v>-0.53135696057511295</v>
      </c>
      <c r="W694" s="15">
        <f t="shared" si="116"/>
        <v>-100</v>
      </c>
      <c r="X694" s="15">
        <v>0.26467879419436979</v>
      </c>
      <c r="Y694" s="15">
        <v>0</v>
      </c>
      <c r="Z694" s="15">
        <f t="shared" si="117"/>
        <v>-0.26467879419436979</v>
      </c>
      <c r="AA694" s="16">
        <f t="shared" si="118"/>
        <v>-100</v>
      </c>
      <c r="AB694" s="13">
        <v>0.27</v>
      </c>
      <c r="AC694" s="13">
        <v>0</v>
      </c>
      <c r="AD694" s="13">
        <v>0</v>
      </c>
      <c r="AE694" s="13">
        <v>0</v>
      </c>
      <c r="AF694" s="53">
        <f t="shared" si="123"/>
        <v>0</v>
      </c>
      <c r="AG694" s="53" t="str">
        <f t="shared" si="122"/>
        <v>0.00</v>
      </c>
      <c r="AH694" s="53">
        <f t="shared" si="119"/>
        <v>0</v>
      </c>
      <c r="AI694" s="53" t="str">
        <f t="shared" si="120"/>
        <v>0.00</v>
      </c>
      <c r="AJ694" s="44">
        <v>221112</v>
      </c>
      <c r="AK694" s="15" t="s">
        <v>686</v>
      </c>
      <c r="AL694" s="14" t="s">
        <v>57</v>
      </c>
      <c r="AM694" s="39" t="s">
        <v>58</v>
      </c>
      <c r="AN694" s="39" t="s">
        <v>59</v>
      </c>
      <c r="AO694" s="39" t="s">
        <v>60</v>
      </c>
      <c r="AP694" s="39" t="s">
        <v>61</v>
      </c>
      <c r="AQ694" s="20"/>
      <c r="AR694" s="20"/>
      <c r="AS694" s="20"/>
      <c r="AT694" s="20"/>
      <c r="AU694" s="20"/>
      <c r="AV694" s="20"/>
      <c r="AW694" s="20"/>
      <c r="AX694" s="20"/>
      <c r="AY694" s="20"/>
      <c r="AZ694" s="20"/>
      <c r="BA694" s="20"/>
      <c r="BB694" s="20"/>
    </row>
    <row r="695" spans="1:54" ht="26.1" customHeight="1" x14ac:dyDescent="0.25">
      <c r="A695" s="21">
        <v>908</v>
      </c>
      <c r="B695" s="39" t="s">
        <v>30</v>
      </c>
      <c r="C695" s="13" t="s">
        <v>260</v>
      </c>
      <c r="D695" s="13">
        <v>34023</v>
      </c>
      <c r="E695" s="13" t="s">
        <v>252</v>
      </c>
      <c r="F695" s="13">
        <v>17824</v>
      </c>
      <c r="G695" s="13" t="s">
        <v>271</v>
      </c>
      <c r="H695" s="13" t="s">
        <v>313</v>
      </c>
      <c r="I695" s="13" t="s">
        <v>126</v>
      </c>
      <c r="J695" s="13" t="s">
        <v>129</v>
      </c>
      <c r="K695" s="13" t="s">
        <v>422</v>
      </c>
      <c r="L695" s="4">
        <v>2400</v>
      </c>
      <c r="M695" s="4">
        <v>3001</v>
      </c>
      <c r="N695" s="14" t="s">
        <v>38</v>
      </c>
      <c r="O695" s="15" t="s">
        <v>679</v>
      </c>
      <c r="P695" s="68">
        <v>118</v>
      </c>
      <c r="Q695" s="61">
        <v>0</v>
      </c>
      <c r="R695" s="65">
        <f t="shared" si="113"/>
        <v>5.3442028985507248E-2</v>
      </c>
      <c r="S695" s="65">
        <f t="shared" si="114"/>
        <v>0</v>
      </c>
      <c r="T695" s="15">
        <v>0.54414959306513899</v>
      </c>
      <c r="U695" s="15">
        <v>0</v>
      </c>
      <c r="V695" s="15">
        <f t="shared" si="115"/>
        <v>-0.54414959306513899</v>
      </c>
      <c r="W695" s="15">
        <f t="shared" si="116"/>
        <v>-100</v>
      </c>
      <c r="X695" s="15">
        <v>0.27105104259470569</v>
      </c>
      <c r="Y695" s="15">
        <v>0</v>
      </c>
      <c r="Z695" s="15">
        <f t="shared" si="117"/>
        <v>-0.27105104259470569</v>
      </c>
      <c r="AA695" s="16">
        <f t="shared" si="118"/>
        <v>-100</v>
      </c>
      <c r="AB695" s="13">
        <v>0.27</v>
      </c>
      <c r="AC695" s="13">
        <v>0</v>
      </c>
      <c r="AD695" s="13">
        <v>0</v>
      </c>
      <c r="AE695" s="13">
        <v>0</v>
      </c>
      <c r="AF695" s="53">
        <f t="shared" si="123"/>
        <v>0</v>
      </c>
      <c r="AG695" s="53" t="str">
        <f t="shared" si="122"/>
        <v>0.00</v>
      </c>
      <c r="AH695" s="53">
        <f t="shared" si="119"/>
        <v>0</v>
      </c>
      <c r="AI695" s="53" t="str">
        <f t="shared" si="120"/>
        <v>0.00</v>
      </c>
      <c r="AJ695" s="44">
        <v>221112</v>
      </c>
      <c r="AK695" s="15" t="s">
        <v>686</v>
      </c>
      <c r="AL695" s="14" t="s">
        <v>57</v>
      </c>
      <c r="AM695" s="39" t="s">
        <v>58</v>
      </c>
      <c r="AN695" s="39" t="s">
        <v>59</v>
      </c>
      <c r="AO695" s="39" t="s">
        <v>60</v>
      </c>
      <c r="AP695" s="39" t="s">
        <v>61</v>
      </c>
      <c r="AQ695" s="20"/>
      <c r="AR695" s="20"/>
      <c r="AS695" s="20"/>
      <c r="AT695" s="20"/>
      <c r="AU695" s="20"/>
      <c r="AV695" s="20"/>
      <c r="AW695" s="20"/>
      <c r="AX695" s="20"/>
      <c r="AY695" s="20"/>
      <c r="AZ695" s="20"/>
      <c r="BA695" s="20"/>
      <c r="BB695" s="20"/>
    </row>
    <row r="696" spans="1:54" ht="26.1" customHeight="1" x14ac:dyDescent="0.25">
      <c r="A696" s="21">
        <v>909</v>
      </c>
      <c r="B696" s="39" t="s">
        <v>30</v>
      </c>
      <c r="C696" s="13" t="s">
        <v>260</v>
      </c>
      <c r="D696" s="13">
        <v>34023</v>
      </c>
      <c r="E696" s="13" t="s">
        <v>252</v>
      </c>
      <c r="F696" s="13">
        <v>17824</v>
      </c>
      <c r="G696" s="13" t="s">
        <v>271</v>
      </c>
      <c r="H696" s="13" t="s">
        <v>313</v>
      </c>
      <c r="I696" s="13" t="s">
        <v>126</v>
      </c>
      <c r="J696" s="13" t="s">
        <v>129</v>
      </c>
      <c r="K696" s="13" t="s">
        <v>422</v>
      </c>
      <c r="L696" s="4">
        <v>2400</v>
      </c>
      <c r="M696" s="4">
        <v>3001</v>
      </c>
      <c r="N696" s="14" t="s">
        <v>39</v>
      </c>
      <c r="O696" s="15" t="s">
        <v>679</v>
      </c>
      <c r="P696" s="68">
        <v>118</v>
      </c>
      <c r="Q696" s="61">
        <v>0</v>
      </c>
      <c r="R696" s="65">
        <f t="shared" si="113"/>
        <v>5.3442028985507248E-2</v>
      </c>
      <c r="S696" s="65">
        <f t="shared" si="114"/>
        <v>0</v>
      </c>
      <c r="T696" s="15">
        <v>0.54414959306513899</v>
      </c>
      <c r="U696" s="15">
        <v>0</v>
      </c>
      <c r="V696" s="15">
        <f t="shared" si="115"/>
        <v>-0.54414959306513899</v>
      </c>
      <c r="W696" s="15">
        <f t="shared" si="116"/>
        <v>-100</v>
      </c>
      <c r="X696" s="15">
        <v>0.27105104259470569</v>
      </c>
      <c r="Y696" s="15">
        <v>0</v>
      </c>
      <c r="Z696" s="15">
        <f t="shared" si="117"/>
        <v>-0.27105104259470569</v>
      </c>
      <c r="AA696" s="16">
        <f t="shared" si="118"/>
        <v>-100</v>
      </c>
      <c r="AB696" s="13">
        <v>0.27</v>
      </c>
      <c r="AC696" s="13">
        <v>0</v>
      </c>
      <c r="AD696" s="13">
        <v>0</v>
      </c>
      <c r="AE696" s="13">
        <v>0</v>
      </c>
      <c r="AF696" s="53">
        <f t="shared" si="123"/>
        <v>0</v>
      </c>
      <c r="AG696" s="53" t="str">
        <f t="shared" si="122"/>
        <v>0.00</v>
      </c>
      <c r="AH696" s="53">
        <f t="shared" si="119"/>
        <v>0</v>
      </c>
      <c r="AI696" s="53" t="str">
        <f t="shared" si="120"/>
        <v>0.00</v>
      </c>
      <c r="AJ696" s="44">
        <v>221112</v>
      </c>
      <c r="AK696" s="15" t="s">
        <v>686</v>
      </c>
      <c r="AL696" s="14" t="s">
        <v>57</v>
      </c>
      <c r="AM696" s="39" t="s">
        <v>58</v>
      </c>
      <c r="AN696" s="39" t="s">
        <v>59</v>
      </c>
      <c r="AO696" s="39" t="s">
        <v>60</v>
      </c>
      <c r="AP696" s="39" t="s">
        <v>61</v>
      </c>
      <c r="AQ696" s="20"/>
      <c r="AR696" s="20"/>
      <c r="AS696" s="20"/>
      <c r="AT696" s="20"/>
      <c r="AU696" s="20"/>
      <c r="AV696" s="20"/>
      <c r="AW696" s="20"/>
      <c r="AX696" s="20"/>
      <c r="AY696" s="20"/>
      <c r="AZ696" s="20"/>
      <c r="BA696" s="20"/>
      <c r="BB696" s="20"/>
    </row>
    <row r="697" spans="1:54" ht="26.1" customHeight="1" x14ac:dyDescent="0.25">
      <c r="A697" s="21">
        <v>910</v>
      </c>
      <c r="B697" s="39" t="s">
        <v>30</v>
      </c>
      <c r="C697" s="13" t="s">
        <v>260</v>
      </c>
      <c r="D697" s="13">
        <v>34023</v>
      </c>
      <c r="E697" s="13" t="s">
        <v>252</v>
      </c>
      <c r="F697" s="13">
        <v>17824</v>
      </c>
      <c r="G697" s="13" t="s">
        <v>271</v>
      </c>
      <c r="H697" s="13" t="s">
        <v>313</v>
      </c>
      <c r="I697" s="13" t="s">
        <v>126</v>
      </c>
      <c r="J697" s="13" t="s">
        <v>129</v>
      </c>
      <c r="K697" s="13" t="s">
        <v>422</v>
      </c>
      <c r="L697" s="4">
        <v>2400</v>
      </c>
      <c r="M697" s="4">
        <v>3001</v>
      </c>
      <c r="N697" s="14" t="s">
        <v>37</v>
      </c>
      <c r="O697" s="15" t="s">
        <v>679</v>
      </c>
      <c r="P697" s="68">
        <v>118</v>
      </c>
      <c r="Q697" s="61">
        <v>0</v>
      </c>
      <c r="R697" s="65">
        <f t="shared" si="113"/>
        <v>5.3442028985507248E-2</v>
      </c>
      <c r="S697" s="65">
        <f t="shared" si="114"/>
        <v>0</v>
      </c>
      <c r="T697" s="15">
        <v>2.4903100000052799E-2</v>
      </c>
      <c r="U697" s="15">
        <v>0</v>
      </c>
      <c r="V697" s="15">
        <f t="shared" si="115"/>
        <v>-2.4903100000052799E-2</v>
      </c>
      <c r="W697" s="15">
        <f t="shared" si="116"/>
        <v>-100</v>
      </c>
      <c r="X697" s="15">
        <v>1.2404697724450724E-2</v>
      </c>
      <c r="Y697" s="15">
        <v>0</v>
      </c>
      <c r="Z697" s="15">
        <f t="shared" si="117"/>
        <v>-1.2404697724450724E-2</v>
      </c>
      <c r="AA697" s="16">
        <f t="shared" si="118"/>
        <v>-100</v>
      </c>
      <c r="AB697" s="13">
        <v>0.03</v>
      </c>
      <c r="AC697" s="13">
        <v>0</v>
      </c>
      <c r="AD697" s="13">
        <v>0</v>
      </c>
      <c r="AE697" s="13">
        <v>0</v>
      </c>
      <c r="AF697" s="53">
        <f t="shared" si="123"/>
        <v>0</v>
      </c>
      <c r="AG697" s="53" t="str">
        <f t="shared" si="122"/>
        <v>0.00</v>
      </c>
      <c r="AH697" s="53">
        <f t="shared" si="119"/>
        <v>0</v>
      </c>
      <c r="AI697" s="53" t="str">
        <f t="shared" si="120"/>
        <v>0.00</v>
      </c>
      <c r="AJ697" s="44">
        <v>221112</v>
      </c>
      <c r="AK697" s="15" t="s">
        <v>686</v>
      </c>
      <c r="AL697" s="14" t="s">
        <v>57</v>
      </c>
      <c r="AM697" s="39" t="s">
        <v>58</v>
      </c>
      <c r="AN697" s="39" t="s">
        <v>59</v>
      </c>
      <c r="AO697" s="39" t="s">
        <v>60</v>
      </c>
      <c r="AP697" s="39" t="s">
        <v>61</v>
      </c>
      <c r="AQ697" s="20"/>
      <c r="AR697" s="20"/>
      <c r="AS697" s="20"/>
      <c r="AT697" s="20"/>
      <c r="AU697" s="20"/>
      <c r="AV697" s="20"/>
      <c r="AW697" s="20"/>
      <c r="AX697" s="20"/>
      <c r="AY697" s="20"/>
      <c r="AZ697" s="20"/>
      <c r="BA697" s="20"/>
      <c r="BB697" s="20"/>
    </row>
    <row r="698" spans="1:54" ht="26.1" customHeight="1" x14ac:dyDescent="0.25">
      <c r="A698" s="21">
        <v>1813</v>
      </c>
      <c r="B698" s="39" t="s">
        <v>30</v>
      </c>
      <c r="C698" s="13" t="s">
        <v>260</v>
      </c>
      <c r="D698" s="13">
        <v>34023</v>
      </c>
      <c r="E698" s="13" t="s">
        <v>252</v>
      </c>
      <c r="F698" s="13">
        <v>17824</v>
      </c>
      <c r="G698" s="13" t="s">
        <v>271</v>
      </c>
      <c r="H698" s="13" t="s">
        <v>313</v>
      </c>
      <c r="I698" s="13" t="s">
        <v>126</v>
      </c>
      <c r="J698" s="13" t="s">
        <v>129</v>
      </c>
      <c r="K698" s="13" t="s">
        <v>422</v>
      </c>
      <c r="L698" s="4">
        <v>2400</v>
      </c>
      <c r="M698" s="4">
        <v>3001</v>
      </c>
      <c r="N698" s="14" t="s">
        <v>34</v>
      </c>
      <c r="O698" s="15" t="s">
        <v>679</v>
      </c>
      <c r="P698" s="68">
        <v>118</v>
      </c>
      <c r="Q698" s="61">
        <v>0</v>
      </c>
      <c r="R698" s="65">
        <f t="shared" si="113"/>
        <v>5.3442028985507248E-2</v>
      </c>
      <c r="S698" s="65">
        <f t="shared" si="114"/>
        <v>0</v>
      </c>
      <c r="T698" s="15">
        <v>4.5895007507427099</v>
      </c>
      <c r="U698" s="15">
        <v>0</v>
      </c>
      <c r="V698" s="15">
        <f t="shared" si="115"/>
        <v>-4.5895007507427099</v>
      </c>
      <c r="W698" s="15">
        <f t="shared" si="116"/>
        <v>-100</v>
      </c>
      <c r="X698" s="15">
        <v>2.2861157654657607</v>
      </c>
      <c r="Y698" s="15">
        <v>0</v>
      </c>
      <c r="Z698" s="15">
        <f t="shared" si="117"/>
        <v>-2.2861157654657607</v>
      </c>
      <c r="AA698" s="16">
        <f t="shared" si="118"/>
        <v>-100</v>
      </c>
      <c r="AB698" s="13">
        <v>2.2999999999999998</v>
      </c>
      <c r="AC698" s="13">
        <v>87.06</v>
      </c>
      <c r="AD698" s="13">
        <v>0</v>
      </c>
      <c r="AE698" s="13">
        <v>0</v>
      </c>
      <c r="AF698" s="53">
        <f t="shared" si="123"/>
        <v>4.3529999999999999E-2</v>
      </c>
      <c r="AG698" s="53">
        <f>IFERROR(AF698+(AF698*(AA698/100)),"0.00")</f>
        <v>0</v>
      </c>
      <c r="AH698" s="53">
        <f t="shared" si="119"/>
        <v>-4.3529999999999999E-2</v>
      </c>
      <c r="AI698" s="53">
        <f t="shared" si="120"/>
        <v>-100</v>
      </c>
      <c r="AJ698" s="44">
        <v>221112</v>
      </c>
      <c r="AK698" s="15" t="s">
        <v>686</v>
      </c>
      <c r="AL698" s="14" t="s">
        <v>57</v>
      </c>
      <c r="AM698" s="39" t="s">
        <v>58</v>
      </c>
      <c r="AN698" s="39" t="s">
        <v>59</v>
      </c>
      <c r="AO698" s="39" t="s">
        <v>60</v>
      </c>
      <c r="AP698" s="39" t="s">
        <v>61</v>
      </c>
      <c r="AQ698" s="20"/>
      <c r="AR698" s="20"/>
      <c r="AS698" s="20"/>
      <c r="AT698" s="20"/>
      <c r="AU698" s="20"/>
      <c r="AV698" s="20"/>
      <c r="AW698" s="20"/>
      <c r="AX698" s="20"/>
      <c r="AY698" s="20"/>
      <c r="AZ698" s="20"/>
      <c r="BA698" s="20"/>
      <c r="BB698" s="20"/>
    </row>
    <row r="699" spans="1:54" ht="26.1" customHeight="1" x14ac:dyDescent="0.25">
      <c r="A699" s="21">
        <v>1968</v>
      </c>
      <c r="B699" s="40" t="s">
        <v>30</v>
      </c>
      <c r="C699" s="13" t="s">
        <v>260</v>
      </c>
      <c r="D699" s="13">
        <v>34023</v>
      </c>
      <c r="E699" s="13" t="s">
        <v>252</v>
      </c>
      <c r="F699" s="13">
        <v>17824</v>
      </c>
      <c r="G699" s="13" t="s">
        <v>271</v>
      </c>
      <c r="H699" s="13" t="s">
        <v>313</v>
      </c>
      <c r="I699" s="13" t="s">
        <v>126</v>
      </c>
      <c r="J699" s="13" t="s">
        <v>129</v>
      </c>
      <c r="K699" s="13" t="s">
        <v>422</v>
      </c>
      <c r="L699" s="4">
        <v>2400</v>
      </c>
      <c r="M699" s="4">
        <v>3001</v>
      </c>
      <c r="N699" s="13" t="s">
        <v>36</v>
      </c>
      <c r="O699" s="15" t="s">
        <v>679</v>
      </c>
      <c r="P699" s="68">
        <v>118</v>
      </c>
      <c r="Q699" s="61">
        <v>0</v>
      </c>
      <c r="R699" s="65">
        <f t="shared" si="113"/>
        <v>5.3442028985507248E-2</v>
      </c>
      <c r="S699" s="65">
        <f t="shared" si="114"/>
        <v>0</v>
      </c>
      <c r="T699" s="15">
        <v>14.320367473110601</v>
      </c>
      <c r="U699" s="15">
        <v>0</v>
      </c>
      <c r="V699" s="15">
        <f t="shared" si="115"/>
        <v>-14.320367473110601</v>
      </c>
      <c r="W699" s="15">
        <f t="shared" si="116"/>
        <v>-100</v>
      </c>
      <c r="X699" s="15">
        <v>7.098789384152477</v>
      </c>
      <c r="Y699" s="15">
        <v>0</v>
      </c>
      <c r="Z699" s="15">
        <f t="shared" si="117"/>
        <v>-7.098789384152477</v>
      </c>
      <c r="AA699" s="16">
        <f t="shared" si="118"/>
        <v>-100</v>
      </c>
      <c r="AB699" s="13">
        <v>11.21</v>
      </c>
      <c r="AC699" s="13">
        <v>393.75</v>
      </c>
      <c r="AD699" s="13">
        <v>0</v>
      </c>
      <c r="AE699" s="13">
        <v>0</v>
      </c>
      <c r="AF699" s="53">
        <f t="shared" si="123"/>
        <v>0.19687499999999999</v>
      </c>
      <c r="AG699" s="53">
        <f>IFERROR(AF699+(AF699*(AA699/100)),"0.00")</f>
        <v>0</v>
      </c>
      <c r="AH699" s="53">
        <f t="shared" si="119"/>
        <v>-0.19687499999999999</v>
      </c>
      <c r="AI699" s="53">
        <f t="shared" si="120"/>
        <v>-100</v>
      </c>
      <c r="AJ699" s="44">
        <v>221112</v>
      </c>
      <c r="AK699" s="15" t="s">
        <v>686</v>
      </c>
      <c r="AL699" s="14" t="s">
        <v>57</v>
      </c>
      <c r="AM699" s="39" t="s">
        <v>58</v>
      </c>
      <c r="AN699" s="39" t="s">
        <v>59</v>
      </c>
      <c r="AO699" s="39" t="s">
        <v>60</v>
      </c>
      <c r="AP699" s="39" t="s">
        <v>61</v>
      </c>
      <c r="AQ699" s="59"/>
      <c r="AR699" s="20"/>
      <c r="AS699" s="20"/>
      <c r="AT699" s="20"/>
      <c r="AU699" s="20"/>
      <c r="AV699" s="20"/>
      <c r="AW699" s="20"/>
      <c r="AX699" s="20"/>
      <c r="AY699" s="20"/>
      <c r="AZ699" s="20"/>
      <c r="BA699" s="20"/>
      <c r="BB699" s="20"/>
    </row>
    <row r="700" spans="1:54" ht="26.1" customHeight="1" x14ac:dyDescent="0.25">
      <c r="A700" s="21">
        <v>2069</v>
      </c>
      <c r="B700" s="39" t="s">
        <v>30</v>
      </c>
      <c r="C700" s="13" t="s">
        <v>260</v>
      </c>
      <c r="D700" s="13">
        <v>34023</v>
      </c>
      <c r="E700" s="13" t="s">
        <v>252</v>
      </c>
      <c r="F700" s="13">
        <v>17824</v>
      </c>
      <c r="G700" s="13" t="s">
        <v>271</v>
      </c>
      <c r="H700" s="13" t="s">
        <v>313</v>
      </c>
      <c r="I700" s="13" t="s">
        <v>126</v>
      </c>
      <c r="J700" s="13" t="s">
        <v>129</v>
      </c>
      <c r="K700" s="13" t="s">
        <v>422</v>
      </c>
      <c r="L700" s="4">
        <v>2400</v>
      </c>
      <c r="M700" s="4">
        <v>3001</v>
      </c>
      <c r="N700" s="14" t="s">
        <v>35</v>
      </c>
      <c r="O700" s="15" t="s">
        <v>679</v>
      </c>
      <c r="P700" s="68">
        <v>118</v>
      </c>
      <c r="Q700" s="61">
        <v>0</v>
      </c>
      <c r="R700" s="65">
        <f t="shared" si="113"/>
        <v>5.3442028985507248E-2</v>
      </c>
      <c r="S700" s="65">
        <f t="shared" si="114"/>
        <v>0</v>
      </c>
      <c r="T700" s="15">
        <v>42.510837745163599</v>
      </c>
      <c r="U700" s="15">
        <v>0</v>
      </c>
      <c r="V700" s="15">
        <f t="shared" si="115"/>
        <v>-42.510837745163599</v>
      </c>
      <c r="W700" s="15">
        <f t="shared" si="116"/>
        <v>-100</v>
      </c>
      <c r="X700" s="15">
        <v>21.175439693881319</v>
      </c>
      <c r="Y700" s="15">
        <v>0</v>
      </c>
      <c r="Z700" s="15">
        <f t="shared" si="117"/>
        <v>-21.175439693881319</v>
      </c>
      <c r="AA700" s="16">
        <f t="shared" si="118"/>
        <v>-100</v>
      </c>
      <c r="AB700" s="13">
        <v>21.26</v>
      </c>
      <c r="AC700" s="13">
        <v>807.54</v>
      </c>
      <c r="AD700" s="13">
        <v>0</v>
      </c>
      <c r="AE700" s="13">
        <v>505.17</v>
      </c>
      <c r="AF700" s="53">
        <f t="shared" si="123"/>
        <v>0.40376999999999996</v>
      </c>
      <c r="AG700" s="53">
        <f>IFERROR(AF700+(AF700*(AA700/100)),"0.00")</f>
        <v>0</v>
      </c>
      <c r="AH700" s="53">
        <f t="shared" si="119"/>
        <v>-0.40376999999999996</v>
      </c>
      <c r="AI700" s="53">
        <f t="shared" si="120"/>
        <v>-100</v>
      </c>
      <c r="AJ700" s="44">
        <v>221112</v>
      </c>
      <c r="AK700" s="15" t="s">
        <v>686</v>
      </c>
      <c r="AL700" s="14" t="s">
        <v>57</v>
      </c>
      <c r="AM700" s="39" t="s">
        <v>58</v>
      </c>
      <c r="AN700" s="39" t="s">
        <v>59</v>
      </c>
      <c r="AO700" s="39" t="s">
        <v>60</v>
      </c>
      <c r="AP700" s="39" t="s">
        <v>61</v>
      </c>
      <c r="AQ700" s="20"/>
      <c r="AR700" s="20"/>
      <c r="AS700" s="20"/>
      <c r="AT700" s="20"/>
      <c r="AU700" s="20"/>
      <c r="AV700" s="20"/>
      <c r="AW700" s="20"/>
      <c r="AX700" s="20"/>
      <c r="AY700" s="20"/>
      <c r="AZ700" s="20"/>
      <c r="BA700" s="20"/>
      <c r="BB700" s="20"/>
    </row>
    <row r="701" spans="1:54" ht="26.1" customHeight="1" x14ac:dyDescent="0.25">
      <c r="A701" s="21">
        <v>903</v>
      </c>
      <c r="B701" s="39" t="s">
        <v>30</v>
      </c>
      <c r="C701" s="13" t="s">
        <v>260</v>
      </c>
      <c r="D701" s="13">
        <v>34023</v>
      </c>
      <c r="E701" s="13" t="s">
        <v>252</v>
      </c>
      <c r="F701" s="13">
        <v>17824</v>
      </c>
      <c r="G701" s="13" t="s">
        <v>271</v>
      </c>
      <c r="H701" s="13" t="s">
        <v>331</v>
      </c>
      <c r="I701" s="13" t="s">
        <v>126</v>
      </c>
      <c r="J701" s="13" t="s">
        <v>129</v>
      </c>
      <c r="K701" s="13" t="s">
        <v>417</v>
      </c>
      <c r="L701" s="4">
        <v>2400</v>
      </c>
      <c r="M701" s="4">
        <v>5001</v>
      </c>
      <c r="N701" s="14" t="s">
        <v>40</v>
      </c>
      <c r="O701" s="15" t="s">
        <v>679</v>
      </c>
      <c r="P701" s="68">
        <v>86</v>
      </c>
      <c r="Q701" s="61">
        <v>0</v>
      </c>
      <c r="R701" s="65">
        <f t="shared" si="113"/>
        <v>3.894927536231884E-2</v>
      </c>
      <c r="S701" s="65">
        <f t="shared" si="114"/>
        <v>0</v>
      </c>
      <c r="T701" s="15">
        <v>0.31645579898598297</v>
      </c>
      <c r="U701" s="15">
        <v>0</v>
      </c>
      <c r="V701" s="15">
        <f t="shared" si="115"/>
        <v>-0.31645579898598297</v>
      </c>
      <c r="W701" s="15">
        <f t="shared" si="116"/>
        <v>-100</v>
      </c>
      <c r="X701" s="15">
        <v>0.20216414018708129</v>
      </c>
      <c r="Y701" s="15">
        <v>0</v>
      </c>
      <c r="Z701" s="15">
        <f t="shared" si="117"/>
        <v>-0.20216414018708129</v>
      </c>
      <c r="AA701" s="16">
        <f t="shared" si="118"/>
        <v>-100</v>
      </c>
      <c r="AB701" s="13">
        <v>0.16</v>
      </c>
      <c r="AC701" s="13">
        <v>0</v>
      </c>
      <c r="AD701" s="13">
        <v>0</v>
      </c>
      <c r="AE701" s="13">
        <v>0</v>
      </c>
      <c r="AF701" s="53">
        <f t="shared" si="123"/>
        <v>0</v>
      </c>
      <c r="AG701" s="53" t="str">
        <f>IFERROR((((Y701)/Q701)*24),"0.00")</f>
        <v>0.00</v>
      </c>
      <c r="AH701" s="53">
        <f t="shared" si="119"/>
        <v>0</v>
      </c>
      <c r="AI701" s="53" t="str">
        <f t="shared" si="120"/>
        <v>0.00</v>
      </c>
      <c r="AJ701" s="44">
        <v>221112</v>
      </c>
      <c r="AK701" s="15" t="s">
        <v>686</v>
      </c>
      <c r="AL701" s="14" t="s">
        <v>57</v>
      </c>
      <c r="AM701" s="39" t="s">
        <v>58</v>
      </c>
      <c r="AN701" s="39" t="s">
        <v>59</v>
      </c>
      <c r="AO701" s="39" t="s">
        <v>60</v>
      </c>
      <c r="AP701" s="39" t="s">
        <v>61</v>
      </c>
      <c r="AQ701" s="20"/>
      <c r="AR701" s="20"/>
      <c r="AS701" s="20"/>
      <c r="AT701" s="20"/>
      <c r="AU701" s="20"/>
      <c r="AV701" s="20"/>
      <c r="AW701" s="20"/>
      <c r="AX701" s="20"/>
      <c r="AY701" s="20"/>
      <c r="AZ701" s="20"/>
      <c r="BA701" s="20"/>
      <c r="BB701" s="20"/>
    </row>
    <row r="702" spans="1:54" ht="26.1" customHeight="1" x14ac:dyDescent="0.25">
      <c r="A702" s="21">
        <v>904</v>
      </c>
      <c r="B702" s="39" t="s">
        <v>30</v>
      </c>
      <c r="C702" s="13" t="s">
        <v>260</v>
      </c>
      <c r="D702" s="13">
        <v>34023</v>
      </c>
      <c r="E702" s="13" t="s">
        <v>252</v>
      </c>
      <c r="F702" s="13">
        <v>17824</v>
      </c>
      <c r="G702" s="13" t="s">
        <v>271</v>
      </c>
      <c r="H702" s="13" t="s">
        <v>331</v>
      </c>
      <c r="I702" s="13" t="s">
        <v>126</v>
      </c>
      <c r="J702" s="13" t="s">
        <v>129</v>
      </c>
      <c r="K702" s="13" t="s">
        <v>417</v>
      </c>
      <c r="L702" s="4">
        <v>2400</v>
      </c>
      <c r="M702" s="4">
        <v>5001</v>
      </c>
      <c r="N702" s="14" t="s">
        <v>38</v>
      </c>
      <c r="O702" s="15" t="s">
        <v>679</v>
      </c>
      <c r="P702" s="68">
        <v>86</v>
      </c>
      <c r="Q702" s="61">
        <v>0</v>
      </c>
      <c r="R702" s="65">
        <f t="shared" si="113"/>
        <v>3.894927536231884E-2</v>
      </c>
      <c r="S702" s="65">
        <f t="shared" si="114"/>
        <v>0</v>
      </c>
      <c r="T702" s="15">
        <v>0.32392971922599201</v>
      </c>
      <c r="U702" s="15">
        <v>0</v>
      </c>
      <c r="V702" s="15">
        <f t="shared" si="115"/>
        <v>-0.32392971922599201</v>
      </c>
      <c r="W702" s="15">
        <f t="shared" si="116"/>
        <v>-100</v>
      </c>
      <c r="X702" s="15">
        <v>0.20693876799921151</v>
      </c>
      <c r="Y702" s="15">
        <v>0</v>
      </c>
      <c r="Z702" s="15">
        <f t="shared" si="117"/>
        <v>-0.20693876799921151</v>
      </c>
      <c r="AA702" s="16">
        <f t="shared" si="118"/>
        <v>-100</v>
      </c>
      <c r="AB702" s="13">
        <v>0.16</v>
      </c>
      <c r="AC702" s="13">
        <v>0</v>
      </c>
      <c r="AD702" s="13">
        <v>0</v>
      </c>
      <c r="AE702" s="13">
        <v>0</v>
      </c>
      <c r="AF702" s="53">
        <f t="shared" si="123"/>
        <v>0</v>
      </c>
      <c r="AG702" s="53" t="str">
        <f>IFERROR((((Y702)/Q702)*24),"0.00")</f>
        <v>0.00</v>
      </c>
      <c r="AH702" s="53">
        <f t="shared" si="119"/>
        <v>0</v>
      </c>
      <c r="AI702" s="53" t="str">
        <f t="shared" si="120"/>
        <v>0.00</v>
      </c>
      <c r="AJ702" s="44">
        <v>221112</v>
      </c>
      <c r="AK702" s="15" t="s">
        <v>686</v>
      </c>
      <c r="AL702" s="14" t="s">
        <v>57</v>
      </c>
      <c r="AM702" s="39" t="s">
        <v>58</v>
      </c>
      <c r="AN702" s="39" t="s">
        <v>59</v>
      </c>
      <c r="AO702" s="39" t="s">
        <v>60</v>
      </c>
      <c r="AP702" s="39" t="s">
        <v>61</v>
      </c>
      <c r="AQ702" s="20"/>
      <c r="AR702" s="20"/>
      <c r="AS702" s="20"/>
      <c r="AT702" s="20"/>
      <c r="AU702" s="20"/>
      <c r="AV702" s="20"/>
      <c r="AW702" s="20"/>
      <c r="AX702" s="20"/>
      <c r="AY702" s="20"/>
      <c r="AZ702" s="20"/>
      <c r="BA702" s="20"/>
      <c r="BB702" s="20"/>
    </row>
    <row r="703" spans="1:54" ht="26.1" customHeight="1" x14ac:dyDescent="0.25">
      <c r="A703" s="21">
        <v>905</v>
      </c>
      <c r="B703" s="39" t="s">
        <v>30</v>
      </c>
      <c r="C703" s="13" t="s">
        <v>260</v>
      </c>
      <c r="D703" s="13">
        <v>34023</v>
      </c>
      <c r="E703" s="13" t="s">
        <v>252</v>
      </c>
      <c r="F703" s="13">
        <v>17824</v>
      </c>
      <c r="G703" s="13" t="s">
        <v>271</v>
      </c>
      <c r="H703" s="13" t="s">
        <v>331</v>
      </c>
      <c r="I703" s="13" t="s">
        <v>126</v>
      </c>
      <c r="J703" s="13" t="s">
        <v>129</v>
      </c>
      <c r="K703" s="13" t="s">
        <v>417</v>
      </c>
      <c r="L703" s="4">
        <v>2400</v>
      </c>
      <c r="M703" s="4">
        <v>5001</v>
      </c>
      <c r="N703" s="14" t="s">
        <v>39</v>
      </c>
      <c r="O703" s="15" t="s">
        <v>679</v>
      </c>
      <c r="P703" s="68">
        <v>86</v>
      </c>
      <c r="Q703" s="61">
        <v>0</v>
      </c>
      <c r="R703" s="65">
        <f t="shared" si="113"/>
        <v>3.894927536231884E-2</v>
      </c>
      <c r="S703" s="65">
        <f t="shared" si="114"/>
        <v>0</v>
      </c>
      <c r="T703" s="15">
        <v>0.32392971922599201</v>
      </c>
      <c r="U703" s="15">
        <v>0</v>
      </c>
      <c r="V703" s="15">
        <f t="shared" si="115"/>
        <v>-0.32392971922599201</v>
      </c>
      <c r="W703" s="15">
        <f t="shared" si="116"/>
        <v>-100</v>
      </c>
      <c r="X703" s="15">
        <v>0.20693876799921151</v>
      </c>
      <c r="Y703" s="15">
        <v>0</v>
      </c>
      <c r="Z703" s="15">
        <f t="shared" si="117"/>
        <v>-0.20693876799921151</v>
      </c>
      <c r="AA703" s="16">
        <f t="shared" si="118"/>
        <v>-100</v>
      </c>
      <c r="AB703" s="13">
        <v>0.16</v>
      </c>
      <c r="AC703" s="13">
        <v>0</v>
      </c>
      <c r="AD703" s="13">
        <v>0</v>
      </c>
      <c r="AE703" s="13">
        <v>0</v>
      </c>
      <c r="AF703" s="53">
        <f t="shared" si="123"/>
        <v>0</v>
      </c>
      <c r="AG703" s="53" t="str">
        <f>IFERROR((((Y703)/Q703)*24),"0.00")</f>
        <v>0.00</v>
      </c>
      <c r="AH703" s="53">
        <f t="shared" si="119"/>
        <v>0</v>
      </c>
      <c r="AI703" s="53" t="str">
        <f t="shared" si="120"/>
        <v>0.00</v>
      </c>
      <c r="AJ703" s="44">
        <v>221112</v>
      </c>
      <c r="AK703" s="15" t="s">
        <v>686</v>
      </c>
      <c r="AL703" s="14" t="s">
        <v>57</v>
      </c>
      <c r="AM703" s="39" t="s">
        <v>58</v>
      </c>
      <c r="AN703" s="39" t="s">
        <v>59</v>
      </c>
      <c r="AO703" s="39" t="s">
        <v>60</v>
      </c>
      <c r="AP703" s="39" t="s">
        <v>61</v>
      </c>
      <c r="AQ703" s="20"/>
      <c r="AR703" s="20"/>
      <c r="AS703" s="20"/>
      <c r="AT703" s="20"/>
      <c r="AU703" s="20"/>
      <c r="AV703" s="20"/>
      <c r="AW703" s="20"/>
      <c r="AX703" s="20"/>
      <c r="AY703" s="20"/>
      <c r="AZ703" s="20"/>
      <c r="BA703" s="20"/>
      <c r="BB703" s="20"/>
    </row>
    <row r="704" spans="1:54" ht="26.1" customHeight="1" x14ac:dyDescent="0.25">
      <c r="A704" s="21">
        <v>906</v>
      </c>
      <c r="B704" s="39" t="s">
        <v>30</v>
      </c>
      <c r="C704" s="13" t="s">
        <v>260</v>
      </c>
      <c r="D704" s="13">
        <v>34023</v>
      </c>
      <c r="E704" s="13" t="s">
        <v>252</v>
      </c>
      <c r="F704" s="13">
        <v>17824</v>
      </c>
      <c r="G704" s="13" t="s">
        <v>271</v>
      </c>
      <c r="H704" s="13" t="s">
        <v>331</v>
      </c>
      <c r="I704" s="13" t="s">
        <v>126</v>
      </c>
      <c r="J704" s="13" t="s">
        <v>129</v>
      </c>
      <c r="K704" s="13" t="s">
        <v>417</v>
      </c>
      <c r="L704" s="4">
        <v>2400</v>
      </c>
      <c r="M704" s="4">
        <v>5001</v>
      </c>
      <c r="N704" s="14" t="s">
        <v>37</v>
      </c>
      <c r="O704" s="15" t="s">
        <v>679</v>
      </c>
      <c r="P704" s="68">
        <v>86</v>
      </c>
      <c r="Q704" s="61">
        <v>0</v>
      </c>
      <c r="R704" s="65">
        <f t="shared" si="113"/>
        <v>3.894927536231884E-2</v>
      </c>
      <c r="S704" s="65">
        <f t="shared" si="114"/>
        <v>0</v>
      </c>
      <c r="T704" s="15">
        <v>1.4829120000017E-2</v>
      </c>
      <c r="U704" s="15">
        <v>0</v>
      </c>
      <c r="V704" s="15">
        <f t="shared" si="115"/>
        <v>-1.4829120000017E-2</v>
      </c>
      <c r="W704" s="15">
        <f t="shared" si="116"/>
        <v>-100</v>
      </c>
      <c r="X704" s="15">
        <v>9.4734124138030357E-3</v>
      </c>
      <c r="Y704" s="15">
        <v>0</v>
      </c>
      <c r="Z704" s="15">
        <f t="shared" si="117"/>
        <v>-9.4734124138030357E-3</v>
      </c>
      <c r="AA704" s="16">
        <f t="shared" si="118"/>
        <v>-100</v>
      </c>
      <c r="AB704" s="13">
        <v>0.01</v>
      </c>
      <c r="AC704" s="13">
        <v>0</v>
      </c>
      <c r="AD704" s="13">
        <v>0</v>
      </c>
      <c r="AE704" s="13">
        <v>0</v>
      </c>
      <c r="AF704" s="53">
        <f t="shared" si="123"/>
        <v>0</v>
      </c>
      <c r="AG704" s="53" t="str">
        <f>IFERROR((((Y704)/Q704)*24),"0.00")</f>
        <v>0.00</v>
      </c>
      <c r="AH704" s="53">
        <f t="shared" si="119"/>
        <v>0</v>
      </c>
      <c r="AI704" s="53" t="str">
        <f t="shared" si="120"/>
        <v>0.00</v>
      </c>
      <c r="AJ704" s="44">
        <v>221112</v>
      </c>
      <c r="AK704" s="15" t="s">
        <v>686</v>
      </c>
      <c r="AL704" s="14" t="s">
        <v>57</v>
      </c>
      <c r="AM704" s="39" t="s">
        <v>58</v>
      </c>
      <c r="AN704" s="39" t="s">
        <v>59</v>
      </c>
      <c r="AO704" s="39" t="s">
        <v>60</v>
      </c>
      <c r="AP704" s="39" t="s">
        <v>61</v>
      </c>
      <c r="AQ704" s="20"/>
      <c r="AR704" s="20"/>
      <c r="AS704" s="20"/>
      <c r="AT704" s="20"/>
      <c r="AU704" s="20"/>
      <c r="AV704" s="20"/>
      <c r="AW704" s="20"/>
      <c r="AX704" s="20"/>
      <c r="AY704" s="20"/>
      <c r="AZ704" s="20"/>
      <c r="BA704" s="20"/>
      <c r="BB704" s="20"/>
    </row>
    <row r="705" spans="1:54" ht="26.1" customHeight="1" x14ac:dyDescent="0.25">
      <c r="A705" s="21">
        <v>1832</v>
      </c>
      <c r="B705" s="39" t="s">
        <v>30</v>
      </c>
      <c r="C705" s="13" t="s">
        <v>260</v>
      </c>
      <c r="D705" s="13">
        <v>34023</v>
      </c>
      <c r="E705" s="13" t="s">
        <v>252</v>
      </c>
      <c r="F705" s="13">
        <v>17824</v>
      </c>
      <c r="G705" s="13" t="s">
        <v>271</v>
      </c>
      <c r="H705" s="13" t="s">
        <v>331</v>
      </c>
      <c r="I705" s="13" t="s">
        <v>126</v>
      </c>
      <c r="J705" s="13" t="s">
        <v>129</v>
      </c>
      <c r="K705" s="13" t="s">
        <v>417</v>
      </c>
      <c r="L705" s="4">
        <v>2400</v>
      </c>
      <c r="M705" s="4">
        <v>5001</v>
      </c>
      <c r="N705" s="14" t="s">
        <v>34</v>
      </c>
      <c r="O705" s="15" t="s">
        <v>679</v>
      </c>
      <c r="P705" s="68">
        <v>86</v>
      </c>
      <c r="Q705" s="61">
        <v>0</v>
      </c>
      <c r="R705" s="65">
        <f t="shared" si="113"/>
        <v>3.894927536231884E-2</v>
      </c>
      <c r="S705" s="65">
        <f t="shared" si="114"/>
        <v>0</v>
      </c>
      <c r="T705" s="15">
        <v>2.7461594181313198</v>
      </c>
      <c r="U705" s="15">
        <v>0</v>
      </c>
      <c r="V705" s="15">
        <f t="shared" si="115"/>
        <v>-2.7461594181313198</v>
      </c>
      <c r="W705" s="15">
        <f t="shared" si="116"/>
        <v>-100</v>
      </c>
      <c r="X705" s="15">
        <v>1.754352296156737</v>
      </c>
      <c r="Y705" s="15">
        <v>0</v>
      </c>
      <c r="Z705" s="15">
        <f t="shared" si="117"/>
        <v>-1.754352296156737</v>
      </c>
      <c r="AA705" s="16">
        <f t="shared" si="118"/>
        <v>-100</v>
      </c>
      <c r="AB705" s="13">
        <v>1.37</v>
      </c>
      <c r="AC705" s="13">
        <v>99.03</v>
      </c>
      <c r="AD705" s="13">
        <v>0</v>
      </c>
      <c r="AE705" s="13">
        <v>0</v>
      </c>
      <c r="AF705" s="53">
        <f t="shared" si="123"/>
        <v>4.9515000000000003E-2</v>
      </c>
      <c r="AG705" s="53">
        <f>IFERROR(AF705+(AF705*(AA705/100)),"0.00")</f>
        <v>0</v>
      </c>
      <c r="AH705" s="53">
        <f t="shared" si="119"/>
        <v>-4.9515000000000003E-2</v>
      </c>
      <c r="AI705" s="53">
        <f t="shared" si="120"/>
        <v>-100</v>
      </c>
      <c r="AJ705" s="44">
        <v>221112</v>
      </c>
      <c r="AK705" s="15" t="s">
        <v>686</v>
      </c>
      <c r="AL705" s="14" t="s">
        <v>57</v>
      </c>
      <c r="AM705" s="39" t="s">
        <v>58</v>
      </c>
      <c r="AN705" s="39" t="s">
        <v>59</v>
      </c>
      <c r="AO705" s="39" t="s">
        <v>60</v>
      </c>
      <c r="AP705" s="39" t="s">
        <v>61</v>
      </c>
      <c r="AQ705" s="20"/>
      <c r="AR705" s="20"/>
      <c r="AS705" s="20"/>
      <c r="AT705" s="20"/>
      <c r="AU705" s="20"/>
      <c r="AV705" s="20"/>
      <c r="AW705" s="20"/>
      <c r="AX705" s="20"/>
      <c r="AY705" s="20"/>
      <c r="AZ705" s="20"/>
      <c r="BA705" s="20"/>
      <c r="BB705" s="20"/>
    </row>
    <row r="706" spans="1:54" ht="26.1" customHeight="1" x14ac:dyDescent="0.25">
      <c r="A706" s="21">
        <v>1987</v>
      </c>
      <c r="B706" s="40" t="s">
        <v>30</v>
      </c>
      <c r="C706" s="13" t="s">
        <v>260</v>
      </c>
      <c r="D706" s="13">
        <v>34023</v>
      </c>
      <c r="E706" s="13" t="s">
        <v>252</v>
      </c>
      <c r="F706" s="13">
        <v>17824</v>
      </c>
      <c r="G706" s="13" t="s">
        <v>271</v>
      </c>
      <c r="H706" s="13" t="s">
        <v>331</v>
      </c>
      <c r="I706" s="13" t="s">
        <v>126</v>
      </c>
      <c r="J706" s="13" t="s">
        <v>129</v>
      </c>
      <c r="K706" s="13" t="s">
        <v>417</v>
      </c>
      <c r="L706" s="4">
        <v>2400</v>
      </c>
      <c r="M706" s="4">
        <v>5001</v>
      </c>
      <c r="N706" s="13" t="s">
        <v>36</v>
      </c>
      <c r="O706" s="15" t="s">
        <v>679</v>
      </c>
      <c r="P706" s="68">
        <v>86</v>
      </c>
      <c r="Q706" s="61">
        <v>0</v>
      </c>
      <c r="R706" s="65">
        <f t="shared" si="113"/>
        <v>3.894927536231884E-2</v>
      </c>
      <c r="S706" s="65">
        <f t="shared" si="114"/>
        <v>0</v>
      </c>
      <c r="T706" s="15">
        <v>8.7792965621654808</v>
      </c>
      <c r="U706" s="15">
        <v>0</v>
      </c>
      <c r="V706" s="15">
        <f t="shared" si="115"/>
        <v>-8.7792965621654808</v>
      </c>
      <c r="W706" s="15">
        <f t="shared" si="116"/>
        <v>-100</v>
      </c>
      <c r="X706" s="15">
        <v>5.750685167703244</v>
      </c>
      <c r="Y706" s="15">
        <v>0</v>
      </c>
      <c r="Z706" s="15">
        <f t="shared" si="117"/>
        <v>-5.750685167703244</v>
      </c>
      <c r="AA706" s="16">
        <f t="shared" si="118"/>
        <v>-100</v>
      </c>
      <c r="AB706" s="13">
        <v>6.51</v>
      </c>
      <c r="AC706" s="13">
        <v>447.91</v>
      </c>
      <c r="AD706" s="13">
        <v>8.33</v>
      </c>
      <c r="AE706" s="13">
        <v>0</v>
      </c>
      <c r="AF706" s="53">
        <f t="shared" si="123"/>
        <v>0.22395500000000002</v>
      </c>
      <c r="AG706" s="53">
        <f>IFERROR(AF706+(AF706*(AA706/100)),"0.00")</f>
        <v>0</v>
      </c>
      <c r="AH706" s="53">
        <f t="shared" si="119"/>
        <v>-0.22395500000000002</v>
      </c>
      <c r="AI706" s="53">
        <f t="shared" si="120"/>
        <v>-100</v>
      </c>
      <c r="AJ706" s="44">
        <v>221112</v>
      </c>
      <c r="AK706" s="15" t="s">
        <v>686</v>
      </c>
      <c r="AL706" s="14" t="s">
        <v>57</v>
      </c>
      <c r="AM706" s="39" t="s">
        <v>58</v>
      </c>
      <c r="AN706" s="39" t="s">
        <v>59</v>
      </c>
      <c r="AO706" s="39" t="s">
        <v>60</v>
      </c>
      <c r="AP706" s="39" t="s">
        <v>61</v>
      </c>
      <c r="AQ706" s="59"/>
      <c r="AR706" s="20"/>
      <c r="AS706" s="20"/>
      <c r="AT706" s="20"/>
      <c r="AU706" s="20"/>
      <c r="AV706" s="20"/>
      <c r="AW706" s="20"/>
      <c r="AX706" s="20"/>
      <c r="AY706" s="20"/>
      <c r="AZ706" s="20"/>
      <c r="BA706" s="20"/>
      <c r="BB706" s="20"/>
    </row>
    <row r="707" spans="1:54" ht="26.1" customHeight="1" x14ac:dyDescent="0.25">
      <c r="A707" s="21">
        <v>2081</v>
      </c>
      <c r="B707" s="39" t="s">
        <v>30</v>
      </c>
      <c r="C707" s="13" t="s">
        <v>260</v>
      </c>
      <c r="D707" s="13">
        <v>34023</v>
      </c>
      <c r="E707" s="13" t="s">
        <v>252</v>
      </c>
      <c r="F707" s="13">
        <v>17824</v>
      </c>
      <c r="G707" s="13" t="s">
        <v>271</v>
      </c>
      <c r="H707" s="13" t="s">
        <v>331</v>
      </c>
      <c r="I707" s="13" t="s">
        <v>126</v>
      </c>
      <c r="J707" s="13" t="s">
        <v>129</v>
      </c>
      <c r="K707" s="13" t="s">
        <v>417</v>
      </c>
      <c r="L707" s="4">
        <v>2400</v>
      </c>
      <c r="M707" s="4">
        <v>5001</v>
      </c>
      <c r="N707" s="14" t="s">
        <v>35</v>
      </c>
      <c r="O707" s="15" t="s">
        <v>679</v>
      </c>
      <c r="P707" s="68">
        <v>86</v>
      </c>
      <c r="Q707" s="61">
        <v>0</v>
      </c>
      <c r="R707" s="65">
        <f t="shared" si="113"/>
        <v>3.894927536231884E-2</v>
      </c>
      <c r="S707" s="65">
        <f t="shared" si="114"/>
        <v>0</v>
      </c>
      <c r="T707" s="15">
        <v>25.448100675666002</v>
      </c>
      <c r="U707" s="15">
        <v>0</v>
      </c>
      <c r="V707" s="15">
        <f t="shared" si="115"/>
        <v>-25.448100675666002</v>
      </c>
      <c r="W707" s="15">
        <f t="shared" si="116"/>
        <v>-100</v>
      </c>
      <c r="X707" s="15">
        <v>16.257225839992199</v>
      </c>
      <c r="Y707" s="15">
        <v>0</v>
      </c>
      <c r="Z707" s="15">
        <f t="shared" si="117"/>
        <v>-16.257225839992199</v>
      </c>
      <c r="AA707" s="16">
        <f t="shared" si="118"/>
        <v>-100</v>
      </c>
      <c r="AB707" s="13">
        <v>12.72</v>
      </c>
      <c r="AC707" s="13">
        <v>918.63</v>
      </c>
      <c r="AD707" s="13">
        <v>0</v>
      </c>
      <c r="AE707" s="13">
        <v>487.86</v>
      </c>
      <c r="AF707" s="53">
        <f t="shared" si="123"/>
        <v>0.45931499999999997</v>
      </c>
      <c r="AG707" s="53">
        <f>IFERROR(AF707+(AF707*(AA707/100)),"0.00")</f>
        <v>0</v>
      </c>
      <c r="AH707" s="53">
        <f t="shared" si="119"/>
        <v>-0.45931499999999997</v>
      </c>
      <c r="AI707" s="53">
        <f t="shared" si="120"/>
        <v>-100</v>
      </c>
      <c r="AJ707" s="44">
        <v>221112</v>
      </c>
      <c r="AK707" s="15" t="s">
        <v>686</v>
      </c>
      <c r="AL707" s="14" t="s">
        <v>57</v>
      </c>
      <c r="AM707" s="39" t="s">
        <v>58</v>
      </c>
      <c r="AN707" s="39" t="s">
        <v>59</v>
      </c>
      <c r="AO707" s="39" t="s">
        <v>60</v>
      </c>
      <c r="AP707" s="39" t="s">
        <v>61</v>
      </c>
      <c r="AQ707" s="20"/>
      <c r="AR707" s="20"/>
      <c r="AS707" s="20"/>
      <c r="AT707" s="20"/>
      <c r="AU707" s="20"/>
      <c r="AV707" s="20"/>
      <c r="AW707" s="20"/>
      <c r="AX707" s="20"/>
      <c r="AY707" s="20"/>
      <c r="AZ707" s="20"/>
      <c r="BA707" s="20"/>
      <c r="BB707" s="20"/>
    </row>
    <row r="708" spans="1:54" ht="26.1" customHeight="1" x14ac:dyDescent="0.25">
      <c r="A708" s="21">
        <v>874</v>
      </c>
      <c r="B708" s="39" t="s">
        <v>30</v>
      </c>
      <c r="C708" s="13" t="s">
        <v>260</v>
      </c>
      <c r="D708" s="13">
        <v>34023</v>
      </c>
      <c r="E708" s="13" t="s">
        <v>252</v>
      </c>
      <c r="F708" s="13">
        <v>17824</v>
      </c>
      <c r="G708" s="13" t="s">
        <v>271</v>
      </c>
      <c r="H708" s="13" t="s">
        <v>272</v>
      </c>
      <c r="I708" s="13" t="s">
        <v>126</v>
      </c>
      <c r="J708" s="13" t="s">
        <v>129</v>
      </c>
      <c r="K708" s="13" t="s">
        <v>416</v>
      </c>
      <c r="L708" s="4">
        <v>2400</v>
      </c>
      <c r="M708" s="4">
        <v>7001</v>
      </c>
      <c r="N708" s="14" t="s">
        <v>40</v>
      </c>
      <c r="O708" s="15" t="s">
        <v>679</v>
      </c>
      <c r="P708" s="68">
        <v>80</v>
      </c>
      <c r="Q708" s="61">
        <v>0</v>
      </c>
      <c r="R708" s="65">
        <f t="shared" si="113"/>
        <v>3.6231884057971016E-2</v>
      </c>
      <c r="S708" s="65">
        <f t="shared" si="114"/>
        <v>0</v>
      </c>
      <c r="T708" s="15">
        <v>0.33287329350094202</v>
      </c>
      <c r="U708" s="15">
        <v>0</v>
      </c>
      <c r="V708" s="15">
        <f t="shared" si="115"/>
        <v>-0.33287329350094202</v>
      </c>
      <c r="W708" s="15">
        <f t="shared" si="116"/>
        <v>-100</v>
      </c>
      <c r="X708" s="15">
        <v>0.20722805612745709</v>
      </c>
      <c r="Y708" s="15">
        <v>0</v>
      </c>
      <c r="Z708" s="15">
        <f t="shared" si="117"/>
        <v>-0.20722805612745709</v>
      </c>
      <c r="AA708" s="16">
        <f t="shared" si="118"/>
        <v>-100</v>
      </c>
      <c r="AB708" s="13">
        <v>0.17</v>
      </c>
      <c r="AC708" s="13">
        <v>0</v>
      </c>
      <c r="AD708" s="13">
        <v>0</v>
      </c>
      <c r="AE708" s="13">
        <v>0</v>
      </c>
      <c r="AF708" s="53">
        <f t="shared" si="123"/>
        <v>0</v>
      </c>
      <c r="AG708" s="53" t="str">
        <f>IFERROR((((Y708)/Q708)*24),"0.00")</f>
        <v>0.00</v>
      </c>
      <c r="AH708" s="53">
        <f t="shared" si="119"/>
        <v>0</v>
      </c>
      <c r="AI708" s="53" t="str">
        <f t="shared" si="120"/>
        <v>0.00</v>
      </c>
      <c r="AJ708" s="44">
        <v>221112</v>
      </c>
      <c r="AK708" s="15" t="s">
        <v>686</v>
      </c>
      <c r="AL708" s="14" t="s">
        <v>57</v>
      </c>
      <c r="AM708" s="39" t="s">
        <v>58</v>
      </c>
      <c r="AN708" s="39" t="s">
        <v>59</v>
      </c>
      <c r="AO708" s="39" t="s">
        <v>60</v>
      </c>
      <c r="AP708" s="39" t="s">
        <v>61</v>
      </c>
      <c r="AQ708" s="20"/>
      <c r="AR708" s="20"/>
      <c r="AS708" s="20"/>
      <c r="AT708" s="20"/>
      <c r="AU708" s="20"/>
      <c r="AV708" s="20"/>
      <c r="AW708" s="20"/>
      <c r="AX708" s="20"/>
      <c r="AY708" s="20"/>
      <c r="AZ708" s="20"/>
      <c r="BA708" s="20"/>
      <c r="BB708" s="20"/>
    </row>
    <row r="709" spans="1:54" ht="26.1" customHeight="1" x14ac:dyDescent="0.25">
      <c r="A709" s="21">
        <v>875</v>
      </c>
      <c r="B709" s="39" t="s">
        <v>30</v>
      </c>
      <c r="C709" s="13" t="s">
        <v>260</v>
      </c>
      <c r="D709" s="13">
        <v>34023</v>
      </c>
      <c r="E709" s="13" t="s">
        <v>252</v>
      </c>
      <c r="F709" s="13">
        <v>17824</v>
      </c>
      <c r="G709" s="13" t="s">
        <v>271</v>
      </c>
      <c r="H709" s="13" t="s">
        <v>272</v>
      </c>
      <c r="I709" s="13" t="s">
        <v>126</v>
      </c>
      <c r="J709" s="13" t="s">
        <v>129</v>
      </c>
      <c r="K709" s="13" t="s">
        <v>416</v>
      </c>
      <c r="L709" s="4">
        <v>2400</v>
      </c>
      <c r="M709" s="4">
        <v>7001</v>
      </c>
      <c r="N709" s="14" t="s">
        <v>38</v>
      </c>
      <c r="O709" s="15" t="s">
        <v>679</v>
      </c>
      <c r="P709" s="68">
        <v>80</v>
      </c>
      <c r="Q709" s="61">
        <v>0</v>
      </c>
      <c r="R709" s="65">
        <f t="shared" si="113"/>
        <v>3.6231884057971016E-2</v>
      </c>
      <c r="S709" s="65">
        <f t="shared" si="114"/>
        <v>0</v>
      </c>
      <c r="T709" s="15">
        <v>0.340878780000965</v>
      </c>
      <c r="U709" s="15">
        <v>0</v>
      </c>
      <c r="V709" s="15">
        <f t="shared" si="115"/>
        <v>-0.340878780000965</v>
      </c>
      <c r="W709" s="15">
        <f t="shared" si="116"/>
        <v>-100</v>
      </c>
      <c r="X709" s="15">
        <v>0.21221181853238502</v>
      </c>
      <c r="Y709" s="15">
        <v>0</v>
      </c>
      <c r="Z709" s="15">
        <f t="shared" si="117"/>
        <v>-0.21221181853238502</v>
      </c>
      <c r="AA709" s="16">
        <f t="shared" si="118"/>
        <v>-100</v>
      </c>
      <c r="AB709" s="13">
        <v>0.17</v>
      </c>
      <c r="AC709" s="13">
        <v>0</v>
      </c>
      <c r="AD709" s="13">
        <v>0</v>
      </c>
      <c r="AE709" s="13">
        <v>0</v>
      </c>
      <c r="AF709" s="53">
        <f t="shared" si="123"/>
        <v>0</v>
      </c>
      <c r="AG709" s="53" t="str">
        <f>IFERROR((((Y709)/Q709)*24),"0.00")</f>
        <v>0.00</v>
      </c>
      <c r="AH709" s="53">
        <f t="shared" si="119"/>
        <v>0</v>
      </c>
      <c r="AI709" s="53" t="str">
        <f t="shared" si="120"/>
        <v>0.00</v>
      </c>
      <c r="AJ709" s="44">
        <v>221112</v>
      </c>
      <c r="AK709" s="15" t="s">
        <v>686</v>
      </c>
      <c r="AL709" s="14" t="s">
        <v>57</v>
      </c>
      <c r="AM709" s="39" t="s">
        <v>58</v>
      </c>
      <c r="AN709" s="39" t="s">
        <v>59</v>
      </c>
      <c r="AO709" s="39" t="s">
        <v>60</v>
      </c>
      <c r="AP709" s="39" t="s">
        <v>61</v>
      </c>
      <c r="AQ709" s="20"/>
      <c r="AR709" s="20"/>
      <c r="AS709" s="20"/>
      <c r="AT709" s="20"/>
      <c r="AU709" s="20"/>
      <c r="AV709" s="20"/>
      <c r="AW709" s="20"/>
      <c r="AX709" s="20"/>
      <c r="AY709" s="20"/>
      <c r="AZ709" s="20"/>
      <c r="BA709" s="20"/>
      <c r="BB709" s="20"/>
    </row>
    <row r="710" spans="1:54" ht="26.1" customHeight="1" x14ac:dyDescent="0.25">
      <c r="A710" s="21">
        <v>876</v>
      </c>
      <c r="B710" s="39" t="s">
        <v>30</v>
      </c>
      <c r="C710" s="13" t="s">
        <v>260</v>
      </c>
      <c r="D710" s="13">
        <v>34023</v>
      </c>
      <c r="E710" s="13" t="s">
        <v>252</v>
      </c>
      <c r="F710" s="13">
        <v>17824</v>
      </c>
      <c r="G710" s="13" t="s">
        <v>271</v>
      </c>
      <c r="H710" s="13" t="s">
        <v>272</v>
      </c>
      <c r="I710" s="13" t="s">
        <v>126</v>
      </c>
      <c r="J710" s="13" t="s">
        <v>129</v>
      </c>
      <c r="K710" s="13" t="s">
        <v>416</v>
      </c>
      <c r="L710" s="4">
        <v>2400</v>
      </c>
      <c r="M710" s="4">
        <v>7001</v>
      </c>
      <c r="N710" s="14" t="s">
        <v>39</v>
      </c>
      <c r="O710" s="15" t="s">
        <v>679</v>
      </c>
      <c r="P710" s="68">
        <v>80</v>
      </c>
      <c r="Q710" s="61">
        <v>0</v>
      </c>
      <c r="R710" s="65">
        <f t="shared" si="113"/>
        <v>3.6231884057971016E-2</v>
      </c>
      <c r="S710" s="65">
        <f t="shared" si="114"/>
        <v>0</v>
      </c>
      <c r="T710" s="15">
        <v>0.340878780000965</v>
      </c>
      <c r="U710" s="15">
        <v>0</v>
      </c>
      <c r="V710" s="15">
        <f t="shared" si="115"/>
        <v>-0.340878780000965</v>
      </c>
      <c r="W710" s="15">
        <f t="shared" si="116"/>
        <v>-100</v>
      </c>
      <c r="X710" s="15">
        <v>0.21221181853238502</v>
      </c>
      <c r="Y710" s="15">
        <v>0</v>
      </c>
      <c r="Z710" s="15">
        <f t="shared" si="117"/>
        <v>-0.21221181853238502</v>
      </c>
      <c r="AA710" s="16">
        <f t="shared" si="118"/>
        <v>-100</v>
      </c>
      <c r="AB710" s="13">
        <v>0.17</v>
      </c>
      <c r="AC710" s="13">
        <v>0</v>
      </c>
      <c r="AD710" s="13">
        <v>0</v>
      </c>
      <c r="AE710" s="13">
        <v>0</v>
      </c>
      <c r="AF710" s="53">
        <f t="shared" si="123"/>
        <v>0</v>
      </c>
      <c r="AG710" s="53" t="str">
        <f>IFERROR((((Y710)/Q710)*24),"0.00")</f>
        <v>0.00</v>
      </c>
      <c r="AH710" s="53">
        <f t="shared" si="119"/>
        <v>0</v>
      </c>
      <c r="AI710" s="53" t="str">
        <f t="shared" si="120"/>
        <v>0.00</v>
      </c>
      <c r="AJ710" s="44">
        <v>221112</v>
      </c>
      <c r="AK710" s="15" t="s">
        <v>686</v>
      </c>
      <c r="AL710" s="14" t="s">
        <v>57</v>
      </c>
      <c r="AM710" s="39" t="s">
        <v>58</v>
      </c>
      <c r="AN710" s="39" t="s">
        <v>59</v>
      </c>
      <c r="AO710" s="39" t="s">
        <v>60</v>
      </c>
      <c r="AP710" s="39" t="s">
        <v>61</v>
      </c>
      <c r="AQ710" s="20"/>
      <c r="AR710" s="20"/>
      <c r="AS710" s="20"/>
      <c r="AT710" s="20"/>
      <c r="AU710" s="20"/>
      <c r="AV710" s="20"/>
      <c r="AW710" s="20"/>
      <c r="AX710" s="20"/>
      <c r="AY710" s="20"/>
      <c r="AZ710" s="20"/>
      <c r="BA710" s="20"/>
      <c r="BB710" s="20"/>
    </row>
    <row r="711" spans="1:54" ht="26.1" customHeight="1" x14ac:dyDescent="0.25">
      <c r="A711" s="21">
        <v>877</v>
      </c>
      <c r="B711" s="39" t="s">
        <v>30</v>
      </c>
      <c r="C711" s="13" t="s">
        <v>260</v>
      </c>
      <c r="D711" s="13">
        <v>34023</v>
      </c>
      <c r="E711" s="13" t="s">
        <v>252</v>
      </c>
      <c r="F711" s="13">
        <v>17824</v>
      </c>
      <c r="G711" s="13" t="s">
        <v>271</v>
      </c>
      <c r="H711" s="13" t="s">
        <v>272</v>
      </c>
      <c r="I711" s="13" t="s">
        <v>126</v>
      </c>
      <c r="J711" s="13" t="s">
        <v>129</v>
      </c>
      <c r="K711" s="13" t="s">
        <v>416</v>
      </c>
      <c r="L711" s="4">
        <v>2400</v>
      </c>
      <c r="M711" s="4">
        <v>7001</v>
      </c>
      <c r="N711" s="14" t="s">
        <v>37</v>
      </c>
      <c r="O711" s="15" t="s">
        <v>679</v>
      </c>
      <c r="P711" s="68">
        <v>80</v>
      </c>
      <c r="Q711" s="61">
        <v>0</v>
      </c>
      <c r="R711" s="65">
        <f t="shared" si="113"/>
        <v>3.6231884057971016E-2</v>
      </c>
      <c r="S711" s="65">
        <f t="shared" si="114"/>
        <v>0</v>
      </c>
      <c r="T711" s="15">
        <v>1.50000000000414E-2</v>
      </c>
      <c r="U711" s="15">
        <v>0</v>
      </c>
      <c r="V711" s="15">
        <f t="shared" si="115"/>
        <v>-1.50000000000414E-2</v>
      </c>
      <c r="W711" s="15">
        <f t="shared" si="116"/>
        <v>-100</v>
      </c>
      <c r="X711" s="15">
        <v>9.3381502890415493E-3</v>
      </c>
      <c r="Y711" s="15">
        <v>0</v>
      </c>
      <c r="Z711" s="15">
        <f t="shared" si="117"/>
        <v>-9.3381502890415493E-3</v>
      </c>
      <c r="AA711" s="16">
        <f t="shared" si="118"/>
        <v>-100</v>
      </c>
      <c r="AB711" s="13">
        <v>0.02</v>
      </c>
      <c r="AC711" s="13">
        <v>0</v>
      </c>
      <c r="AD711" s="13">
        <v>0</v>
      </c>
      <c r="AE711" s="13">
        <v>0</v>
      </c>
      <c r="AF711" s="53">
        <f t="shared" si="123"/>
        <v>0</v>
      </c>
      <c r="AG711" s="53" t="str">
        <f>IFERROR((((Y711)/Q711)*24),"0.00")</f>
        <v>0.00</v>
      </c>
      <c r="AH711" s="53">
        <f t="shared" si="119"/>
        <v>0</v>
      </c>
      <c r="AI711" s="53" t="str">
        <f t="shared" si="120"/>
        <v>0.00</v>
      </c>
      <c r="AJ711" s="44">
        <v>221112</v>
      </c>
      <c r="AK711" s="15" t="s">
        <v>686</v>
      </c>
      <c r="AL711" s="14" t="s">
        <v>57</v>
      </c>
      <c r="AM711" s="39" t="s">
        <v>58</v>
      </c>
      <c r="AN711" s="39" t="s">
        <v>59</v>
      </c>
      <c r="AO711" s="39" t="s">
        <v>60</v>
      </c>
      <c r="AP711" s="39" t="s">
        <v>61</v>
      </c>
      <c r="AQ711" s="20"/>
      <c r="AR711" s="20"/>
      <c r="AS711" s="20"/>
      <c r="AT711" s="20"/>
      <c r="AU711" s="20"/>
      <c r="AV711" s="20"/>
      <c r="AW711" s="20"/>
      <c r="AX711" s="20"/>
      <c r="AY711" s="20"/>
      <c r="AZ711" s="20"/>
      <c r="BA711" s="20"/>
      <c r="BB711" s="20"/>
    </row>
    <row r="712" spans="1:54" ht="26.1" customHeight="1" x14ac:dyDescent="0.25">
      <c r="A712" s="21">
        <v>1842</v>
      </c>
      <c r="B712" s="39" t="s">
        <v>30</v>
      </c>
      <c r="C712" s="13" t="s">
        <v>260</v>
      </c>
      <c r="D712" s="13">
        <v>34023</v>
      </c>
      <c r="E712" s="13" t="s">
        <v>252</v>
      </c>
      <c r="F712" s="13">
        <v>17824</v>
      </c>
      <c r="G712" s="13" t="s">
        <v>271</v>
      </c>
      <c r="H712" s="13" t="s">
        <v>272</v>
      </c>
      <c r="I712" s="13" t="s">
        <v>126</v>
      </c>
      <c r="J712" s="13" t="s">
        <v>129</v>
      </c>
      <c r="K712" s="13" t="s">
        <v>416</v>
      </c>
      <c r="L712" s="4">
        <v>2400</v>
      </c>
      <c r="M712" s="4">
        <v>7001</v>
      </c>
      <c r="N712" s="14" t="s">
        <v>34</v>
      </c>
      <c r="O712" s="15" t="s">
        <v>679</v>
      </c>
      <c r="P712" s="68">
        <v>80</v>
      </c>
      <c r="Q712" s="61">
        <v>0</v>
      </c>
      <c r="R712" s="65">
        <f t="shared" ref="R712:R775" si="124">P712/2208</f>
        <v>3.6231884057971016E-2</v>
      </c>
      <c r="S712" s="65">
        <f t="shared" ref="S712:S775" si="125">Q712/2208</f>
        <v>0</v>
      </c>
      <c r="T712" s="15">
        <v>2.9021179770082099</v>
      </c>
      <c r="U712" s="15">
        <v>0</v>
      </c>
      <c r="V712" s="15">
        <f t="shared" ref="V712:V775" si="126">U712-T712</f>
        <v>-2.9021179770082099</v>
      </c>
      <c r="W712" s="15">
        <f t="shared" ref="W712:W775" si="127">IFERROR(((U712-T712)/T712)*100,"0.00")</f>
        <v>-100</v>
      </c>
      <c r="X712" s="15">
        <v>1.8066942550507066</v>
      </c>
      <c r="Y712" s="15">
        <v>0</v>
      </c>
      <c r="Z712" s="15">
        <f t="shared" ref="Z712:Z775" si="128">Y712-X712</f>
        <v>-1.8066942550507066</v>
      </c>
      <c r="AA712" s="16">
        <f t="shared" ref="AA712:AA775" si="129">IFERROR(((Y712-X712)/X712)*100,"0")</f>
        <v>-100</v>
      </c>
      <c r="AB712" s="13">
        <v>1.45</v>
      </c>
      <c r="AC712" s="13">
        <v>107.06</v>
      </c>
      <c r="AD712" s="13">
        <v>0</v>
      </c>
      <c r="AE712" s="13">
        <v>0</v>
      </c>
      <c r="AF712" s="53">
        <f t="shared" si="123"/>
        <v>5.3530000000000001E-2</v>
      </c>
      <c r="AG712" s="53">
        <f>IFERROR(AF712+(AF712*(AA712/100)),"0.00")</f>
        <v>0</v>
      </c>
      <c r="AH712" s="53">
        <f t="shared" ref="AH712:AH775" si="130">AG712-AF712</f>
        <v>-5.3530000000000001E-2</v>
      </c>
      <c r="AI712" s="53">
        <f t="shared" ref="AI712:AI775" si="131">IFERROR(((AG712-AF712)/AF712)*100,"0.00")</f>
        <v>-100</v>
      </c>
      <c r="AJ712" s="44">
        <v>221112</v>
      </c>
      <c r="AK712" s="15" t="s">
        <v>686</v>
      </c>
      <c r="AL712" s="14" t="s">
        <v>57</v>
      </c>
      <c r="AM712" s="39" t="s">
        <v>58</v>
      </c>
      <c r="AN712" s="39" t="s">
        <v>59</v>
      </c>
      <c r="AO712" s="39" t="s">
        <v>60</v>
      </c>
      <c r="AP712" s="39" t="s">
        <v>61</v>
      </c>
      <c r="AQ712" s="20"/>
      <c r="AR712" s="20"/>
      <c r="AS712" s="20"/>
      <c r="AT712" s="20"/>
      <c r="AU712" s="20"/>
      <c r="AV712" s="20"/>
      <c r="AW712" s="20"/>
      <c r="AX712" s="20"/>
      <c r="AY712" s="20"/>
      <c r="AZ712" s="20"/>
      <c r="BA712" s="20"/>
      <c r="BB712" s="20"/>
    </row>
    <row r="713" spans="1:54" ht="26.1" customHeight="1" x14ac:dyDescent="0.25">
      <c r="A713" s="21">
        <v>1997</v>
      </c>
      <c r="B713" s="40" t="s">
        <v>30</v>
      </c>
      <c r="C713" s="13" t="s">
        <v>260</v>
      </c>
      <c r="D713" s="13">
        <v>34023</v>
      </c>
      <c r="E713" s="13" t="s">
        <v>252</v>
      </c>
      <c r="F713" s="13">
        <v>17824</v>
      </c>
      <c r="G713" s="13" t="s">
        <v>271</v>
      </c>
      <c r="H713" s="13" t="s">
        <v>272</v>
      </c>
      <c r="I713" s="13" t="s">
        <v>126</v>
      </c>
      <c r="J713" s="13" t="s">
        <v>129</v>
      </c>
      <c r="K713" s="13" t="s">
        <v>416</v>
      </c>
      <c r="L713" s="4">
        <v>2400</v>
      </c>
      <c r="M713" s="4">
        <v>7001</v>
      </c>
      <c r="N713" s="13" t="s">
        <v>36</v>
      </c>
      <c r="O713" s="15" t="s">
        <v>679</v>
      </c>
      <c r="P713" s="68">
        <v>80</v>
      </c>
      <c r="Q713" s="61">
        <v>0</v>
      </c>
      <c r="R713" s="65">
        <f t="shared" si="124"/>
        <v>3.6231884057971016E-2</v>
      </c>
      <c r="S713" s="65">
        <f t="shared" si="125"/>
        <v>0</v>
      </c>
      <c r="T713" s="15">
        <v>8.9298640773134004</v>
      </c>
      <c r="U713" s="15">
        <v>0</v>
      </c>
      <c r="V713" s="15">
        <f t="shared" si="126"/>
        <v>-8.9298640773134004</v>
      </c>
      <c r="W713" s="15">
        <f t="shared" si="127"/>
        <v>-100</v>
      </c>
      <c r="X713" s="15">
        <v>5.6328479120691988</v>
      </c>
      <c r="Y713" s="15">
        <v>0</v>
      </c>
      <c r="Z713" s="15">
        <f t="shared" si="128"/>
        <v>-5.6328479120691988</v>
      </c>
      <c r="AA713" s="16">
        <f t="shared" si="129"/>
        <v>-100</v>
      </c>
      <c r="AB713" s="13">
        <v>6.71</v>
      </c>
      <c r="AC713" s="13">
        <v>484.21</v>
      </c>
      <c r="AD713" s="13">
        <v>6.12</v>
      </c>
      <c r="AE713" s="13">
        <v>0</v>
      </c>
      <c r="AF713" s="53">
        <f t="shared" si="123"/>
        <v>0.24210499999999999</v>
      </c>
      <c r="AG713" s="53">
        <f>IFERROR(AF713+(AF713*(AA713/100)),"0.00")</f>
        <v>0</v>
      </c>
      <c r="AH713" s="53">
        <f t="shared" si="130"/>
        <v>-0.24210499999999999</v>
      </c>
      <c r="AI713" s="53">
        <f t="shared" si="131"/>
        <v>-100</v>
      </c>
      <c r="AJ713" s="44">
        <v>221112</v>
      </c>
      <c r="AK713" s="15" t="s">
        <v>686</v>
      </c>
      <c r="AL713" s="14" t="s">
        <v>57</v>
      </c>
      <c r="AM713" s="39" t="s">
        <v>58</v>
      </c>
      <c r="AN713" s="39" t="s">
        <v>59</v>
      </c>
      <c r="AO713" s="39" t="s">
        <v>60</v>
      </c>
      <c r="AP713" s="39" t="s">
        <v>61</v>
      </c>
      <c r="AQ713" s="59"/>
      <c r="AR713" s="20"/>
      <c r="AS713" s="20"/>
      <c r="AT713" s="20"/>
      <c r="AU713" s="20"/>
      <c r="AV713" s="20"/>
      <c r="AW713" s="20"/>
      <c r="AX713" s="20"/>
      <c r="AY713" s="20"/>
      <c r="AZ713" s="20"/>
      <c r="BA713" s="20"/>
      <c r="BB713" s="20"/>
    </row>
    <row r="714" spans="1:54" ht="26.1" customHeight="1" x14ac:dyDescent="0.25">
      <c r="A714" s="21">
        <v>2087</v>
      </c>
      <c r="B714" s="39" t="s">
        <v>30</v>
      </c>
      <c r="C714" s="13" t="s">
        <v>260</v>
      </c>
      <c r="D714" s="13">
        <v>34023</v>
      </c>
      <c r="E714" s="13" t="s">
        <v>252</v>
      </c>
      <c r="F714" s="13">
        <v>17824</v>
      </c>
      <c r="G714" s="13" t="s">
        <v>271</v>
      </c>
      <c r="H714" s="13" t="s">
        <v>272</v>
      </c>
      <c r="I714" s="13" t="s">
        <v>126</v>
      </c>
      <c r="J714" s="13" t="s">
        <v>129</v>
      </c>
      <c r="K714" s="13" t="s">
        <v>416</v>
      </c>
      <c r="L714" s="4">
        <v>2400</v>
      </c>
      <c r="M714" s="4">
        <v>7001</v>
      </c>
      <c r="N714" s="14" t="s">
        <v>35</v>
      </c>
      <c r="O714" s="15" t="s">
        <v>679</v>
      </c>
      <c r="P714" s="68">
        <v>80</v>
      </c>
      <c r="Q714" s="61">
        <v>0</v>
      </c>
      <c r="R714" s="65">
        <f t="shared" si="124"/>
        <v>3.6231884057971016E-2</v>
      </c>
      <c r="S714" s="65">
        <f t="shared" si="125"/>
        <v>0</v>
      </c>
      <c r="T714" s="15">
        <v>26.907473092576101</v>
      </c>
      <c r="U714" s="15">
        <v>0</v>
      </c>
      <c r="V714" s="15">
        <f t="shared" si="126"/>
        <v>-26.907473092576101</v>
      </c>
      <c r="W714" s="15">
        <f t="shared" si="127"/>
        <v>-100</v>
      </c>
      <c r="X714" s="15">
        <v>16.751068509077154</v>
      </c>
      <c r="Y714" s="15">
        <v>0</v>
      </c>
      <c r="Z714" s="15">
        <f t="shared" si="128"/>
        <v>-16.751068509077154</v>
      </c>
      <c r="AA714" s="16">
        <f t="shared" si="129"/>
        <v>-100</v>
      </c>
      <c r="AB714" s="13">
        <v>13.45</v>
      </c>
      <c r="AC714" s="13">
        <v>993.08</v>
      </c>
      <c r="AD714" s="13">
        <v>0</v>
      </c>
      <c r="AE714" s="13">
        <v>469.51</v>
      </c>
      <c r="AF714" s="53">
        <f t="shared" si="123"/>
        <v>0.49654000000000004</v>
      </c>
      <c r="AG714" s="53">
        <f>IFERROR(AF714+(AF714*(AA714/100)),"0.00")</f>
        <v>0</v>
      </c>
      <c r="AH714" s="53">
        <f t="shared" si="130"/>
        <v>-0.49654000000000004</v>
      </c>
      <c r="AI714" s="53">
        <f t="shared" si="131"/>
        <v>-100</v>
      </c>
      <c r="AJ714" s="44">
        <v>221112</v>
      </c>
      <c r="AK714" s="15" t="s">
        <v>686</v>
      </c>
      <c r="AL714" s="14" t="s">
        <v>57</v>
      </c>
      <c r="AM714" s="39" t="s">
        <v>58</v>
      </c>
      <c r="AN714" s="39" t="s">
        <v>59</v>
      </c>
      <c r="AO714" s="39" t="s">
        <v>60</v>
      </c>
      <c r="AP714" s="39" t="s">
        <v>61</v>
      </c>
      <c r="AQ714" s="20"/>
      <c r="AR714" s="20"/>
      <c r="AS714" s="20"/>
      <c r="AT714" s="20"/>
      <c r="AU714" s="20"/>
      <c r="AV714" s="20"/>
      <c r="AW714" s="20"/>
      <c r="AX714" s="20"/>
      <c r="AY714" s="20"/>
      <c r="AZ714" s="20"/>
      <c r="BA714" s="20"/>
      <c r="BB714" s="20"/>
    </row>
    <row r="715" spans="1:54" ht="26.1" customHeight="1" x14ac:dyDescent="0.25">
      <c r="A715" s="21">
        <v>878</v>
      </c>
      <c r="B715" s="39" t="s">
        <v>30</v>
      </c>
      <c r="C715" s="13" t="s">
        <v>260</v>
      </c>
      <c r="D715" s="13">
        <v>34023</v>
      </c>
      <c r="E715" s="13" t="s">
        <v>252</v>
      </c>
      <c r="F715" s="13">
        <v>17824</v>
      </c>
      <c r="G715" s="13" t="s">
        <v>271</v>
      </c>
      <c r="H715" s="13" t="s">
        <v>317</v>
      </c>
      <c r="I715" s="13" t="s">
        <v>126</v>
      </c>
      <c r="J715" s="13" t="s">
        <v>129</v>
      </c>
      <c r="K715" s="13" t="s">
        <v>420</v>
      </c>
      <c r="L715" s="4">
        <v>2400</v>
      </c>
      <c r="M715" s="4">
        <v>1001</v>
      </c>
      <c r="N715" s="14" t="s">
        <v>35</v>
      </c>
      <c r="O715" s="15" t="s">
        <v>679</v>
      </c>
      <c r="P715" s="68">
        <v>114</v>
      </c>
      <c r="Q715" s="61">
        <v>0</v>
      </c>
      <c r="R715" s="65">
        <f t="shared" si="124"/>
        <v>5.1630434782608696E-2</v>
      </c>
      <c r="S715" s="65">
        <f t="shared" si="125"/>
        <v>0</v>
      </c>
      <c r="T715" s="15">
        <v>0.21554859157950601</v>
      </c>
      <c r="U715" s="15">
        <v>0</v>
      </c>
      <c r="V715" s="15">
        <f t="shared" si="126"/>
        <v>-0.21554859157950601</v>
      </c>
      <c r="W715" s="15">
        <f t="shared" si="127"/>
        <v>-100</v>
      </c>
      <c r="X715" s="15">
        <v>0.1035024224598385</v>
      </c>
      <c r="Y715" s="15">
        <v>0</v>
      </c>
      <c r="Z715" s="15">
        <f t="shared" si="128"/>
        <v>-0.1035024224598385</v>
      </c>
      <c r="AA715" s="16">
        <f t="shared" si="129"/>
        <v>-100</v>
      </c>
      <c r="AB715" s="13">
        <v>0.11</v>
      </c>
      <c r="AC715" s="13">
        <v>0</v>
      </c>
      <c r="AD715" s="13">
        <v>0</v>
      </c>
      <c r="AE715" s="13">
        <v>264.94</v>
      </c>
      <c r="AF715" s="53">
        <f t="shared" si="123"/>
        <v>0</v>
      </c>
      <c r="AG715" s="53" t="str">
        <f t="shared" ref="AG715:AG725" si="132">IFERROR((((Y715)/Q715)*24),"0.00")</f>
        <v>0.00</v>
      </c>
      <c r="AH715" s="53">
        <f t="shared" si="130"/>
        <v>0</v>
      </c>
      <c r="AI715" s="53" t="str">
        <f t="shared" si="131"/>
        <v>0.00</v>
      </c>
      <c r="AJ715" s="44">
        <v>221112</v>
      </c>
      <c r="AK715" s="15" t="s">
        <v>686</v>
      </c>
      <c r="AL715" s="14" t="s">
        <v>76</v>
      </c>
      <c r="AM715" s="39" t="s">
        <v>58</v>
      </c>
      <c r="AN715" s="39" t="s">
        <v>59</v>
      </c>
      <c r="AO715" s="39" t="s">
        <v>77</v>
      </c>
      <c r="AP715" s="39" t="s">
        <v>61</v>
      </c>
      <c r="AQ715" s="20"/>
      <c r="AR715" s="20"/>
      <c r="AS715" s="20"/>
      <c r="AT715" s="20"/>
      <c r="AU715" s="20"/>
      <c r="AV715" s="20"/>
      <c r="AW715" s="20"/>
      <c r="AX715" s="20"/>
      <c r="AY715" s="20"/>
      <c r="AZ715" s="20"/>
      <c r="BA715" s="20"/>
      <c r="BB715" s="20"/>
    </row>
    <row r="716" spans="1:54" ht="26.1" customHeight="1" x14ac:dyDescent="0.25">
      <c r="A716" s="21">
        <v>879</v>
      </c>
      <c r="B716" s="39" t="s">
        <v>30</v>
      </c>
      <c r="C716" s="13" t="s">
        <v>260</v>
      </c>
      <c r="D716" s="13">
        <v>34023</v>
      </c>
      <c r="E716" s="13" t="s">
        <v>252</v>
      </c>
      <c r="F716" s="13">
        <v>17824</v>
      </c>
      <c r="G716" s="13" t="s">
        <v>271</v>
      </c>
      <c r="H716" s="13" t="s">
        <v>317</v>
      </c>
      <c r="I716" s="13" t="s">
        <v>126</v>
      </c>
      <c r="J716" s="13" t="s">
        <v>129</v>
      </c>
      <c r="K716" s="13" t="s">
        <v>420</v>
      </c>
      <c r="L716" s="4">
        <v>2400</v>
      </c>
      <c r="M716" s="4">
        <v>1001</v>
      </c>
      <c r="N716" s="14" t="s">
        <v>40</v>
      </c>
      <c r="O716" s="15" t="s">
        <v>679</v>
      </c>
      <c r="P716" s="68">
        <v>114</v>
      </c>
      <c r="Q716" s="61">
        <v>0</v>
      </c>
      <c r="R716" s="65">
        <f t="shared" si="124"/>
        <v>5.1630434782608696E-2</v>
      </c>
      <c r="S716" s="65">
        <f t="shared" si="125"/>
        <v>0</v>
      </c>
      <c r="T716" s="15">
        <v>4.2763431638460803E-2</v>
      </c>
      <c r="U716" s="15">
        <v>0</v>
      </c>
      <c r="V716" s="15">
        <f t="shared" si="126"/>
        <v>-4.2763431638460803E-2</v>
      </c>
      <c r="W716" s="15">
        <f t="shared" si="127"/>
        <v>-100</v>
      </c>
      <c r="X716" s="15">
        <v>2.053420407362665E-2</v>
      </c>
      <c r="Y716" s="15">
        <v>0</v>
      </c>
      <c r="Z716" s="15">
        <f t="shared" si="128"/>
        <v>-2.053420407362665E-2</v>
      </c>
      <c r="AA716" s="16">
        <f t="shared" si="129"/>
        <v>-100</v>
      </c>
      <c r="AB716" s="13">
        <v>0.02</v>
      </c>
      <c r="AC716" s="13">
        <v>0</v>
      </c>
      <c r="AD716" s="13">
        <v>0</v>
      </c>
      <c r="AE716" s="13">
        <v>0</v>
      </c>
      <c r="AF716" s="53">
        <f t="shared" si="123"/>
        <v>0</v>
      </c>
      <c r="AG716" s="53" t="str">
        <f t="shared" si="132"/>
        <v>0.00</v>
      </c>
      <c r="AH716" s="53">
        <f t="shared" si="130"/>
        <v>0</v>
      </c>
      <c r="AI716" s="53" t="str">
        <f t="shared" si="131"/>
        <v>0.00</v>
      </c>
      <c r="AJ716" s="44">
        <v>221112</v>
      </c>
      <c r="AK716" s="15" t="s">
        <v>686</v>
      </c>
      <c r="AL716" s="14" t="s">
        <v>76</v>
      </c>
      <c r="AM716" s="39" t="s">
        <v>58</v>
      </c>
      <c r="AN716" s="39" t="s">
        <v>59</v>
      </c>
      <c r="AO716" s="39" t="s">
        <v>77</v>
      </c>
      <c r="AP716" s="39" t="s">
        <v>61</v>
      </c>
      <c r="AQ716" s="20"/>
      <c r="AR716" s="20"/>
      <c r="AS716" s="20"/>
      <c r="AT716" s="20"/>
      <c r="AU716" s="20"/>
      <c r="AV716" s="20"/>
      <c r="AW716" s="20"/>
      <c r="AX716" s="20"/>
      <c r="AY716" s="20"/>
      <c r="AZ716" s="20"/>
      <c r="BA716" s="20"/>
      <c r="BB716" s="20"/>
    </row>
    <row r="717" spans="1:54" ht="26.1" customHeight="1" x14ac:dyDescent="0.25">
      <c r="A717" s="21">
        <v>880</v>
      </c>
      <c r="B717" s="40" t="s">
        <v>30</v>
      </c>
      <c r="C717" s="13" t="s">
        <v>260</v>
      </c>
      <c r="D717" s="13">
        <v>34023</v>
      </c>
      <c r="E717" s="13" t="s">
        <v>252</v>
      </c>
      <c r="F717" s="13">
        <v>17824</v>
      </c>
      <c r="G717" s="13" t="s">
        <v>271</v>
      </c>
      <c r="H717" s="13" t="s">
        <v>317</v>
      </c>
      <c r="I717" s="13" t="s">
        <v>126</v>
      </c>
      <c r="J717" s="13" t="s">
        <v>129</v>
      </c>
      <c r="K717" s="13" t="s">
        <v>420</v>
      </c>
      <c r="L717" s="4">
        <v>2400</v>
      </c>
      <c r="M717" s="4">
        <v>1001</v>
      </c>
      <c r="N717" s="13" t="s">
        <v>36</v>
      </c>
      <c r="O717" s="15" t="s">
        <v>679</v>
      </c>
      <c r="P717" s="68">
        <v>114</v>
      </c>
      <c r="Q717" s="61">
        <v>0</v>
      </c>
      <c r="R717" s="65">
        <f t="shared" si="124"/>
        <v>5.1630434782608696E-2</v>
      </c>
      <c r="S717" s="65">
        <f t="shared" si="125"/>
        <v>0</v>
      </c>
      <c r="T717" s="15">
        <v>0.229347826884779</v>
      </c>
      <c r="U717" s="15">
        <v>0</v>
      </c>
      <c r="V717" s="15">
        <f t="shared" si="126"/>
        <v>-0.229347826884779</v>
      </c>
      <c r="W717" s="15">
        <f t="shared" si="127"/>
        <v>-100</v>
      </c>
      <c r="X717" s="15">
        <v>0.10369603063295552</v>
      </c>
      <c r="Y717" s="15">
        <v>0</v>
      </c>
      <c r="Z717" s="15">
        <f t="shared" si="128"/>
        <v>-0.10369603063295552</v>
      </c>
      <c r="AA717" s="16">
        <f t="shared" si="129"/>
        <v>-100</v>
      </c>
      <c r="AB717" s="13">
        <v>0.18</v>
      </c>
      <c r="AC717" s="13">
        <v>0</v>
      </c>
      <c r="AD717" s="13">
        <v>6.42</v>
      </c>
      <c r="AE717" s="13">
        <v>0</v>
      </c>
      <c r="AF717" s="53">
        <f t="shared" si="123"/>
        <v>0</v>
      </c>
      <c r="AG717" s="53" t="str">
        <f t="shared" si="132"/>
        <v>0.00</v>
      </c>
      <c r="AH717" s="53">
        <f t="shared" si="130"/>
        <v>0</v>
      </c>
      <c r="AI717" s="53" t="str">
        <f t="shared" si="131"/>
        <v>0.00</v>
      </c>
      <c r="AJ717" s="44">
        <v>221112</v>
      </c>
      <c r="AK717" s="15" t="s">
        <v>686</v>
      </c>
      <c r="AL717" s="14" t="s">
        <v>76</v>
      </c>
      <c r="AM717" s="39" t="s">
        <v>58</v>
      </c>
      <c r="AN717" s="39" t="s">
        <v>59</v>
      </c>
      <c r="AO717" s="39" t="s">
        <v>77</v>
      </c>
      <c r="AP717" s="39" t="s">
        <v>61</v>
      </c>
      <c r="AQ717" s="59"/>
      <c r="AR717" s="20"/>
      <c r="AS717" s="20"/>
      <c r="AT717" s="20"/>
      <c r="AU717" s="20"/>
      <c r="AV717" s="20"/>
      <c r="AW717" s="20"/>
      <c r="AX717" s="20"/>
      <c r="AY717" s="20"/>
      <c r="AZ717" s="20"/>
      <c r="BA717" s="20"/>
      <c r="BB717" s="20"/>
    </row>
    <row r="718" spans="1:54" ht="26.1" customHeight="1" x14ac:dyDescent="0.25">
      <c r="A718" s="21">
        <v>881</v>
      </c>
      <c r="B718" s="39" t="s">
        <v>30</v>
      </c>
      <c r="C718" s="13" t="s">
        <v>260</v>
      </c>
      <c r="D718" s="13">
        <v>34023</v>
      </c>
      <c r="E718" s="13" t="s">
        <v>252</v>
      </c>
      <c r="F718" s="13">
        <v>17824</v>
      </c>
      <c r="G718" s="13" t="s">
        <v>271</v>
      </c>
      <c r="H718" s="13" t="s">
        <v>317</v>
      </c>
      <c r="I718" s="13" t="s">
        <v>126</v>
      </c>
      <c r="J718" s="13" t="s">
        <v>129</v>
      </c>
      <c r="K718" s="13" t="s">
        <v>420</v>
      </c>
      <c r="L718" s="4">
        <v>2400</v>
      </c>
      <c r="M718" s="4">
        <v>1001</v>
      </c>
      <c r="N718" s="14" t="s">
        <v>38</v>
      </c>
      <c r="O718" s="15" t="s">
        <v>679</v>
      </c>
      <c r="P718" s="68">
        <v>114</v>
      </c>
      <c r="Q718" s="61">
        <v>0</v>
      </c>
      <c r="R718" s="65">
        <f t="shared" si="124"/>
        <v>5.1630434782608696E-2</v>
      </c>
      <c r="S718" s="65">
        <f t="shared" si="125"/>
        <v>0</v>
      </c>
      <c r="T718" s="15">
        <v>1.0363825111214701E-2</v>
      </c>
      <c r="U718" s="15">
        <v>0</v>
      </c>
      <c r="V718" s="15">
        <f t="shared" si="126"/>
        <v>-1.0363825111214701E-2</v>
      </c>
      <c r="W718" s="15">
        <f t="shared" si="127"/>
        <v>-100</v>
      </c>
      <c r="X718" s="15">
        <v>4.9765159544787043E-3</v>
      </c>
      <c r="Y718" s="15">
        <v>0</v>
      </c>
      <c r="Z718" s="15">
        <f t="shared" si="128"/>
        <v>-4.9765159544787043E-3</v>
      </c>
      <c r="AA718" s="16">
        <f t="shared" si="129"/>
        <v>-100</v>
      </c>
      <c r="AB718" s="13">
        <v>0.01</v>
      </c>
      <c r="AC718" s="13">
        <v>0</v>
      </c>
      <c r="AD718" s="13">
        <v>0</v>
      </c>
      <c r="AE718" s="13">
        <v>0</v>
      </c>
      <c r="AF718" s="53">
        <f t="shared" si="123"/>
        <v>0</v>
      </c>
      <c r="AG718" s="53" t="str">
        <f t="shared" si="132"/>
        <v>0.00</v>
      </c>
      <c r="AH718" s="53">
        <f t="shared" si="130"/>
        <v>0</v>
      </c>
      <c r="AI718" s="53" t="str">
        <f t="shared" si="131"/>
        <v>0.00</v>
      </c>
      <c r="AJ718" s="44">
        <v>221112</v>
      </c>
      <c r="AK718" s="15" t="s">
        <v>686</v>
      </c>
      <c r="AL718" s="14" t="s">
        <v>76</v>
      </c>
      <c r="AM718" s="39" t="s">
        <v>58</v>
      </c>
      <c r="AN718" s="39" t="s">
        <v>59</v>
      </c>
      <c r="AO718" s="39" t="s">
        <v>77</v>
      </c>
      <c r="AP718" s="39" t="s">
        <v>61</v>
      </c>
      <c r="AQ718" s="20"/>
      <c r="AR718" s="20"/>
      <c r="AS718" s="20"/>
      <c r="AT718" s="20"/>
      <c r="AU718" s="20"/>
      <c r="AV718" s="20"/>
      <c r="AW718" s="20"/>
      <c r="AX718" s="20"/>
      <c r="AY718" s="20"/>
      <c r="AZ718" s="20"/>
      <c r="BA718" s="20"/>
      <c r="BB718" s="20"/>
    </row>
    <row r="719" spans="1:54" ht="26.1" customHeight="1" x14ac:dyDescent="0.25">
      <c r="A719" s="21">
        <v>882</v>
      </c>
      <c r="B719" s="39" t="s">
        <v>30</v>
      </c>
      <c r="C719" s="13" t="s">
        <v>260</v>
      </c>
      <c r="D719" s="13">
        <v>34023</v>
      </c>
      <c r="E719" s="13" t="s">
        <v>252</v>
      </c>
      <c r="F719" s="13">
        <v>17824</v>
      </c>
      <c r="G719" s="13" t="s">
        <v>271</v>
      </c>
      <c r="H719" s="13" t="s">
        <v>317</v>
      </c>
      <c r="I719" s="13" t="s">
        <v>126</v>
      </c>
      <c r="J719" s="13" t="s">
        <v>129</v>
      </c>
      <c r="K719" s="13" t="s">
        <v>420</v>
      </c>
      <c r="L719" s="4">
        <v>2400</v>
      </c>
      <c r="M719" s="4">
        <v>1001</v>
      </c>
      <c r="N719" s="14" t="s">
        <v>39</v>
      </c>
      <c r="O719" s="15" t="s">
        <v>679</v>
      </c>
      <c r="P719" s="68">
        <v>114</v>
      </c>
      <c r="Q719" s="61">
        <v>0</v>
      </c>
      <c r="R719" s="65">
        <f t="shared" si="124"/>
        <v>5.1630434782608696E-2</v>
      </c>
      <c r="S719" s="65">
        <f t="shared" si="125"/>
        <v>0</v>
      </c>
      <c r="T719" s="15">
        <v>1.0363825111214701E-2</v>
      </c>
      <c r="U719" s="15">
        <v>0</v>
      </c>
      <c r="V719" s="15">
        <f t="shared" si="126"/>
        <v>-1.0363825111214701E-2</v>
      </c>
      <c r="W719" s="15">
        <f t="shared" si="127"/>
        <v>-100</v>
      </c>
      <c r="X719" s="15">
        <v>4.9765159544787043E-3</v>
      </c>
      <c r="Y719" s="15">
        <v>0</v>
      </c>
      <c r="Z719" s="15">
        <f t="shared" si="128"/>
        <v>-4.9765159544787043E-3</v>
      </c>
      <c r="AA719" s="16">
        <f t="shared" si="129"/>
        <v>-100</v>
      </c>
      <c r="AB719" s="13">
        <v>0.01</v>
      </c>
      <c r="AC719" s="13">
        <v>0</v>
      </c>
      <c r="AD719" s="13">
        <v>0</v>
      </c>
      <c r="AE719" s="13">
        <v>0</v>
      </c>
      <c r="AF719" s="53">
        <f t="shared" si="123"/>
        <v>0</v>
      </c>
      <c r="AG719" s="53" t="str">
        <f t="shared" si="132"/>
        <v>0.00</v>
      </c>
      <c r="AH719" s="53">
        <f t="shared" si="130"/>
        <v>0</v>
      </c>
      <c r="AI719" s="53" t="str">
        <f t="shared" si="131"/>
        <v>0.00</v>
      </c>
      <c r="AJ719" s="44">
        <v>221112</v>
      </c>
      <c r="AK719" s="15" t="s">
        <v>686</v>
      </c>
      <c r="AL719" s="14" t="s">
        <v>76</v>
      </c>
      <c r="AM719" s="39" t="s">
        <v>58</v>
      </c>
      <c r="AN719" s="39" t="s">
        <v>59</v>
      </c>
      <c r="AO719" s="39" t="s">
        <v>77</v>
      </c>
      <c r="AP719" s="39" t="s">
        <v>61</v>
      </c>
      <c r="AQ719" s="20"/>
      <c r="AR719" s="20"/>
      <c r="AS719" s="20"/>
      <c r="AT719" s="20"/>
      <c r="AU719" s="20"/>
      <c r="AV719" s="20"/>
      <c r="AW719" s="20"/>
      <c r="AX719" s="20"/>
      <c r="AY719" s="20"/>
      <c r="AZ719" s="20"/>
      <c r="BA719" s="20"/>
      <c r="BB719" s="20"/>
    </row>
    <row r="720" spans="1:54" ht="26.1" customHeight="1" x14ac:dyDescent="0.25">
      <c r="A720" s="21">
        <v>883</v>
      </c>
      <c r="B720" s="39" t="s">
        <v>30</v>
      </c>
      <c r="C720" s="13" t="s">
        <v>260</v>
      </c>
      <c r="D720" s="13">
        <v>34023</v>
      </c>
      <c r="E720" s="13" t="s">
        <v>252</v>
      </c>
      <c r="F720" s="13">
        <v>17824</v>
      </c>
      <c r="G720" s="13" t="s">
        <v>271</v>
      </c>
      <c r="H720" s="13" t="s">
        <v>317</v>
      </c>
      <c r="I720" s="13" t="s">
        <v>126</v>
      </c>
      <c r="J720" s="13" t="s">
        <v>129</v>
      </c>
      <c r="K720" s="13" t="s">
        <v>420</v>
      </c>
      <c r="L720" s="4">
        <v>2400</v>
      </c>
      <c r="M720" s="4">
        <v>1001</v>
      </c>
      <c r="N720" s="14" t="s">
        <v>37</v>
      </c>
      <c r="O720" s="15" t="s">
        <v>679</v>
      </c>
      <c r="P720" s="68">
        <v>114</v>
      </c>
      <c r="Q720" s="61">
        <v>0</v>
      </c>
      <c r="R720" s="65">
        <f t="shared" si="124"/>
        <v>5.1630434782608696E-2</v>
      </c>
      <c r="S720" s="65">
        <f t="shared" si="125"/>
        <v>0</v>
      </c>
      <c r="T720" s="15">
        <v>8.6700420000059494E-2</v>
      </c>
      <c r="U720" s="15">
        <v>0</v>
      </c>
      <c r="V720" s="15">
        <f t="shared" si="126"/>
        <v>-8.6700420000059494E-2</v>
      </c>
      <c r="W720" s="15">
        <f t="shared" si="127"/>
        <v>-100</v>
      </c>
      <c r="X720" s="15">
        <v>4.1631928246562401E-2</v>
      </c>
      <c r="Y720" s="15">
        <v>0</v>
      </c>
      <c r="Z720" s="15">
        <f t="shared" si="128"/>
        <v>-4.1631928246562401E-2</v>
      </c>
      <c r="AA720" s="16">
        <f t="shared" si="129"/>
        <v>-100</v>
      </c>
      <c r="AB720" s="13">
        <v>0.09</v>
      </c>
      <c r="AC720" s="13">
        <v>0</v>
      </c>
      <c r="AD720" s="13">
        <v>0</v>
      </c>
      <c r="AE720" s="13">
        <v>0</v>
      </c>
      <c r="AF720" s="53">
        <f t="shared" si="123"/>
        <v>0</v>
      </c>
      <c r="AG720" s="53" t="str">
        <f t="shared" si="132"/>
        <v>0.00</v>
      </c>
      <c r="AH720" s="53">
        <f t="shared" si="130"/>
        <v>0</v>
      </c>
      <c r="AI720" s="53" t="str">
        <f t="shared" si="131"/>
        <v>0.00</v>
      </c>
      <c r="AJ720" s="44">
        <v>221112</v>
      </c>
      <c r="AK720" s="15" t="s">
        <v>686</v>
      </c>
      <c r="AL720" s="14" t="s">
        <v>76</v>
      </c>
      <c r="AM720" s="39" t="s">
        <v>58</v>
      </c>
      <c r="AN720" s="39" t="s">
        <v>59</v>
      </c>
      <c r="AO720" s="39" t="s">
        <v>77</v>
      </c>
      <c r="AP720" s="39" t="s">
        <v>61</v>
      </c>
      <c r="AQ720" s="20"/>
      <c r="AR720" s="20"/>
      <c r="AS720" s="20"/>
      <c r="AT720" s="20"/>
      <c r="AU720" s="20"/>
      <c r="AV720" s="20"/>
      <c r="AW720" s="20"/>
      <c r="AX720" s="20"/>
      <c r="AY720" s="20"/>
      <c r="AZ720" s="20"/>
      <c r="BA720" s="20"/>
      <c r="BB720" s="20"/>
    </row>
    <row r="721" spans="1:54" ht="26.1" customHeight="1" x14ac:dyDescent="0.25">
      <c r="A721" s="21">
        <v>884</v>
      </c>
      <c r="B721" s="39" t="s">
        <v>30</v>
      </c>
      <c r="C721" s="13" t="s">
        <v>260</v>
      </c>
      <c r="D721" s="13">
        <v>34023</v>
      </c>
      <c r="E721" s="13" t="s">
        <v>252</v>
      </c>
      <c r="F721" s="13">
        <v>17824</v>
      </c>
      <c r="G721" s="13" t="s">
        <v>271</v>
      </c>
      <c r="H721" s="13" t="s">
        <v>317</v>
      </c>
      <c r="I721" s="13" t="s">
        <v>126</v>
      </c>
      <c r="J721" s="13" t="s">
        <v>129</v>
      </c>
      <c r="K721" s="13" t="s">
        <v>420</v>
      </c>
      <c r="L721" s="4">
        <v>2400</v>
      </c>
      <c r="M721" s="4">
        <v>1001</v>
      </c>
      <c r="N721" s="14" t="s">
        <v>34</v>
      </c>
      <c r="O721" s="15" t="s">
        <v>679</v>
      </c>
      <c r="P721" s="68">
        <v>114</v>
      </c>
      <c r="Q721" s="61">
        <v>0</v>
      </c>
      <c r="R721" s="65">
        <f t="shared" si="124"/>
        <v>5.1630434782608696E-2</v>
      </c>
      <c r="S721" s="65">
        <f t="shared" si="125"/>
        <v>0</v>
      </c>
      <c r="T721" s="15">
        <v>3.3567049909847699E-2</v>
      </c>
      <c r="U721" s="15">
        <v>0</v>
      </c>
      <c r="V721" s="15">
        <f t="shared" si="126"/>
        <v>-3.3567049909847699E-2</v>
      </c>
      <c r="W721" s="15">
        <f t="shared" si="127"/>
        <v>-100</v>
      </c>
      <c r="X721" s="15">
        <v>1.611827270612453E-2</v>
      </c>
      <c r="Y721" s="15">
        <v>0</v>
      </c>
      <c r="Z721" s="15">
        <f t="shared" si="128"/>
        <v>-1.611827270612453E-2</v>
      </c>
      <c r="AA721" s="16">
        <f t="shared" si="129"/>
        <v>-100</v>
      </c>
      <c r="AB721" s="13">
        <v>0.02</v>
      </c>
      <c r="AC721" s="13">
        <v>0</v>
      </c>
      <c r="AD721" s="13">
        <v>0</v>
      </c>
      <c r="AE721" s="13">
        <v>0</v>
      </c>
      <c r="AF721" s="53">
        <f t="shared" si="123"/>
        <v>0</v>
      </c>
      <c r="AG721" s="53" t="str">
        <f t="shared" si="132"/>
        <v>0.00</v>
      </c>
      <c r="AH721" s="53">
        <f t="shared" si="130"/>
        <v>0</v>
      </c>
      <c r="AI721" s="53" t="str">
        <f t="shared" si="131"/>
        <v>0.00</v>
      </c>
      <c r="AJ721" s="44">
        <v>221112</v>
      </c>
      <c r="AK721" s="15" t="s">
        <v>686</v>
      </c>
      <c r="AL721" s="14" t="s">
        <v>76</v>
      </c>
      <c r="AM721" s="39" t="s">
        <v>58</v>
      </c>
      <c r="AN721" s="39" t="s">
        <v>59</v>
      </c>
      <c r="AO721" s="39" t="s">
        <v>77</v>
      </c>
      <c r="AP721" s="39" t="s">
        <v>61</v>
      </c>
      <c r="AQ721" s="20"/>
      <c r="AR721" s="20"/>
      <c r="AS721" s="20"/>
      <c r="AT721" s="20"/>
      <c r="AU721" s="20"/>
      <c r="AV721" s="20"/>
      <c r="AW721" s="20"/>
      <c r="AX721" s="20"/>
      <c r="AY721" s="20"/>
      <c r="AZ721" s="20"/>
      <c r="BA721" s="20"/>
      <c r="BB721" s="20"/>
    </row>
    <row r="722" spans="1:54" ht="26.1" customHeight="1" x14ac:dyDescent="0.25">
      <c r="A722" s="21">
        <v>870</v>
      </c>
      <c r="B722" s="39" t="s">
        <v>30</v>
      </c>
      <c r="C722" s="13" t="s">
        <v>260</v>
      </c>
      <c r="D722" s="13">
        <v>34023</v>
      </c>
      <c r="E722" s="13" t="s">
        <v>252</v>
      </c>
      <c r="F722" s="13">
        <v>17824</v>
      </c>
      <c r="G722" s="13" t="s">
        <v>280</v>
      </c>
      <c r="H722" s="13" t="s">
        <v>276</v>
      </c>
      <c r="I722" s="13" t="s">
        <v>126</v>
      </c>
      <c r="J722" s="13" t="s">
        <v>128</v>
      </c>
      <c r="K722" s="13" t="s">
        <v>415</v>
      </c>
      <c r="L722" s="4">
        <v>2400</v>
      </c>
      <c r="M722" s="4">
        <v>9001</v>
      </c>
      <c r="N722" s="14" t="s">
        <v>40</v>
      </c>
      <c r="O722" s="15" t="s">
        <v>679</v>
      </c>
      <c r="P722" s="68">
        <v>134</v>
      </c>
      <c r="Q722" s="61">
        <v>0</v>
      </c>
      <c r="R722" s="65">
        <f t="shared" si="124"/>
        <v>6.0688405797101448E-2</v>
      </c>
      <c r="S722" s="65">
        <f t="shared" si="125"/>
        <v>0</v>
      </c>
      <c r="T722" s="15">
        <v>0.5792040550798</v>
      </c>
      <c r="U722" s="15">
        <v>0</v>
      </c>
      <c r="V722" s="15">
        <f t="shared" si="126"/>
        <v>-0.5792040550798</v>
      </c>
      <c r="W722" s="15">
        <f t="shared" si="127"/>
        <v>-100</v>
      </c>
      <c r="X722" s="15">
        <v>0.30099575559448122</v>
      </c>
      <c r="Y722" s="15">
        <v>0</v>
      </c>
      <c r="Z722" s="15">
        <f t="shared" si="128"/>
        <v>-0.30099575559448122</v>
      </c>
      <c r="AA722" s="16">
        <f t="shared" si="129"/>
        <v>-100</v>
      </c>
      <c r="AB722" s="13">
        <v>0.28999999999999998</v>
      </c>
      <c r="AC722" s="13">
        <v>0</v>
      </c>
      <c r="AD722" s="13">
        <v>0</v>
      </c>
      <c r="AE722" s="13">
        <v>0</v>
      </c>
      <c r="AF722" s="53">
        <f t="shared" si="123"/>
        <v>0</v>
      </c>
      <c r="AG722" s="53" t="str">
        <f t="shared" si="132"/>
        <v>0.00</v>
      </c>
      <c r="AH722" s="53">
        <f t="shared" si="130"/>
        <v>0</v>
      </c>
      <c r="AI722" s="53" t="str">
        <f t="shared" si="131"/>
        <v>0.00</v>
      </c>
      <c r="AJ722" s="44">
        <v>221112</v>
      </c>
      <c r="AK722" s="15" t="s">
        <v>686</v>
      </c>
      <c r="AL722" s="14" t="s">
        <v>57</v>
      </c>
      <c r="AM722" s="39" t="s">
        <v>58</v>
      </c>
      <c r="AN722" s="39" t="s">
        <v>59</v>
      </c>
      <c r="AO722" s="39" t="s">
        <v>60</v>
      </c>
      <c r="AP722" s="39" t="s">
        <v>61</v>
      </c>
      <c r="AQ722" s="20"/>
      <c r="AR722" s="20"/>
      <c r="AS722" s="20"/>
      <c r="AT722" s="20"/>
      <c r="AU722" s="20"/>
      <c r="AV722" s="20"/>
      <c r="AW722" s="20"/>
      <c r="AX722" s="20"/>
      <c r="AY722" s="20"/>
      <c r="AZ722" s="20"/>
      <c r="BA722" s="20"/>
      <c r="BB722" s="20"/>
    </row>
    <row r="723" spans="1:54" ht="26.1" customHeight="1" x14ac:dyDescent="0.25">
      <c r="A723" s="21">
        <v>871</v>
      </c>
      <c r="B723" s="39" t="s">
        <v>30</v>
      </c>
      <c r="C723" s="13" t="s">
        <v>260</v>
      </c>
      <c r="D723" s="13">
        <v>34023</v>
      </c>
      <c r="E723" s="13" t="s">
        <v>252</v>
      </c>
      <c r="F723" s="13">
        <v>17824</v>
      </c>
      <c r="G723" s="13" t="s">
        <v>280</v>
      </c>
      <c r="H723" s="13" t="s">
        <v>276</v>
      </c>
      <c r="I723" s="13" t="s">
        <v>126</v>
      </c>
      <c r="J723" s="13" t="s">
        <v>128</v>
      </c>
      <c r="K723" s="13" t="s">
        <v>415</v>
      </c>
      <c r="L723" s="4">
        <v>2400</v>
      </c>
      <c r="M723" s="4">
        <v>9001</v>
      </c>
      <c r="N723" s="14" t="s">
        <v>38</v>
      </c>
      <c r="O723" s="15" t="s">
        <v>679</v>
      </c>
      <c r="P723" s="68">
        <v>134</v>
      </c>
      <c r="Q723" s="61">
        <v>0</v>
      </c>
      <c r="R723" s="65">
        <f t="shared" si="124"/>
        <v>6.0688405797101448E-2</v>
      </c>
      <c r="S723" s="65">
        <f t="shared" si="125"/>
        <v>0</v>
      </c>
      <c r="T723" s="15">
        <v>0.593260337123795</v>
      </c>
      <c r="U723" s="15">
        <v>0</v>
      </c>
      <c r="V723" s="15">
        <f t="shared" si="126"/>
        <v>-0.593260337123795</v>
      </c>
      <c r="W723" s="15">
        <f t="shared" si="127"/>
        <v>-100</v>
      </c>
      <c r="X723" s="15">
        <v>0.30830040271767634</v>
      </c>
      <c r="Y723" s="15">
        <v>0</v>
      </c>
      <c r="Z723" s="15">
        <f t="shared" si="128"/>
        <v>-0.30830040271767634</v>
      </c>
      <c r="AA723" s="16">
        <f t="shared" si="129"/>
        <v>-100</v>
      </c>
      <c r="AB723" s="13">
        <v>0.3</v>
      </c>
      <c r="AC723" s="13">
        <v>0</v>
      </c>
      <c r="AD723" s="13">
        <v>0</v>
      </c>
      <c r="AE723" s="13">
        <v>0</v>
      </c>
      <c r="AF723" s="53">
        <f t="shared" si="123"/>
        <v>0</v>
      </c>
      <c r="AG723" s="53" t="str">
        <f t="shared" si="132"/>
        <v>0.00</v>
      </c>
      <c r="AH723" s="53">
        <f t="shared" si="130"/>
        <v>0</v>
      </c>
      <c r="AI723" s="53" t="str">
        <f t="shared" si="131"/>
        <v>0.00</v>
      </c>
      <c r="AJ723" s="44">
        <v>221112</v>
      </c>
      <c r="AK723" s="15" t="s">
        <v>686</v>
      </c>
      <c r="AL723" s="14" t="s">
        <v>57</v>
      </c>
      <c r="AM723" s="39" t="s">
        <v>58</v>
      </c>
      <c r="AN723" s="39" t="s">
        <v>59</v>
      </c>
      <c r="AO723" s="39" t="s">
        <v>60</v>
      </c>
      <c r="AP723" s="39" t="s">
        <v>61</v>
      </c>
      <c r="AQ723" s="20"/>
      <c r="AR723" s="20"/>
      <c r="AS723" s="20"/>
      <c r="AT723" s="20"/>
      <c r="AU723" s="20"/>
      <c r="AV723" s="20"/>
      <c r="AW723" s="20"/>
      <c r="AX723" s="20"/>
      <c r="AY723" s="20"/>
      <c r="AZ723" s="20"/>
      <c r="BA723" s="20"/>
      <c r="BB723" s="20"/>
    </row>
    <row r="724" spans="1:54" ht="26.1" customHeight="1" x14ac:dyDescent="0.25">
      <c r="A724" s="21">
        <v>872</v>
      </c>
      <c r="B724" s="39" t="s">
        <v>30</v>
      </c>
      <c r="C724" s="13" t="s">
        <v>260</v>
      </c>
      <c r="D724" s="13">
        <v>34023</v>
      </c>
      <c r="E724" s="13" t="s">
        <v>252</v>
      </c>
      <c r="F724" s="13">
        <v>17824</v>
      </c>
      <c r="G724" s="13" t="s">
        <v>280</v>
      </c>
      <c r="H724" s="13" t="s">
        <v>276</v>
      </c>
      <c r="I724" s="13" t="s">
        <v>126</v>
      </c>
      <c r="J724" s="13" t="s">
        <v>128</v>
      </c>
      <c r="K724" s="13" t="s">
        <v>415</v>
      </c>
      <c r="L724" s="4">
        <v>2400</v>
      </c>
      <c r="M724" s="4">
        <v>9001</v>
      </c>
      <c r="N724" s="14" t="s">
        <v>39</v>
      </c>
      <c r="O724" s="15" t="s">
        <v>679</v>
      </c>
      <c r="P724" s="68">
        <v>134</v>
      </c>
      <c r="Q724" s="61">
        <v>0</v>
      </c>
      <c r="R724" s="65">
        <f t="shared" si="124"/>
        <v>6.0688405797101448E-2</v>
      </c>
      <c r="S724" s="65">
        <f t="shared" si="125"/>
        <v>0</v>
      </c>
      <c r="T724" s="15">
        <v>0.593260337123795</v>
      </c>
      <c r="U724" s="15">
        <v>0</v>
      </c>
      <c r="V724" s="15">
        <f t="shared" si="126"/>
        <v>-0.593260337123795</v>
      </c>
      <c r="W724" s="15">
        <f t="shared" si="127"/>
        <v>-100</v>
      </c>
      <c r="X724" s="15">
        <v>0.30830040271767634</v>
      </c>
      <c r="Y724" s="15">
        <v>0</v>
      </c>
      <c r="Z724" s="15">
        <f t="shared" si="128"/>
        <v>-0.30830040271767634</v>
      </c>
      <c r="AA724" s="16">
        <f t="shared" si="129"/>
        <v>-100</v>
      </c>
      <c r="AB724" s="13">
        <v>0.3</v>
      </c>
      <c r="AC724" s="13">
        <v>0</v>
      </c>
      <c r="AD724" s="13">
        <v>0</v>
      </c>
      <c r="AE724" s="13">
        <v>0</v>
      </c>
      <c r="AF724" s="53">
        <f t="shared" si="123"/>
        <v>0</v>
      </c>
      <c r="AG724" s="53" t="str">
        <f t="shared" si="132"/>
        <v>0.00</v>
      </c>
      <c r="AH724" s="53">
        <f t="shared" si="130"/>
        <v>0</v>
      </c>
      <c r="AI724" s="53" t="str">
        <f t="shared" si="131"/>
        <v>0.00</v>
      </c>
      <c r="AJ724" s="44">
        <v>221112</v>
      </c>
      <c r="AK724" s="15" t="s">
        <v>686</v>
      </c>
      <c r="AL724" s="14" t="s">
        <v>57</v>
      </c>
      <c r="AM724" s="39" t="s">
        <v>58</v>
      </c>
      <c r="AN724" s="39" t="s">
        <v>59</v>
      </c>
      <c r="AO724" s="39" t="s">
        <v>60</v>
      </c>
      <c r="AP724" s="39" t="s">
        <v>61</v>
      </c>
      <c r="AQ724" s="20"/>
      <c r="AR724" s="20"/>
      <c r="AS724" s="20"/>
      <c r="AT724" s="20"/>
      <c r="AU724" s="20"/>
      <c r="AV724" s="20"/>
      <c r="AW724" s="20"/>
      <c r="AX724" s="20"/>
      <c r="AY724" s="20"/>
      <c r="AZ724" s="20"/>
      <c r="BA724" s="20"/>
      <c r="BB724" s="20"/>
    </row>
    <row r="725" spans="1:54" ht="26.1" customHeight="1" x14ac:dyDescent="0.25">
      <c r="A725" s="21">
        <v>873</v>
      </c>
      <c r="B725" s="39" t="s">
        <v>30</v>
      </c>
      <c r="C725" s="13" t="s">
        <v>260</v>
      </c>
      <c r="D725" s="13">
        <v>34023</v>
      </c>
      <c r="E725" s="13" t="s">
        <v>252</v>
      </c>
      <c r="F725" s="13">
        <v>17824</v>
      </c>
      <c r="G725" s="13" t="s">
        <v>280</v>
      </c>
      <c r="H725" s="13" t="s">
        <v>276</v>
      </c>
      <c r="I725" s="13" t="s">
        <v>126</v>
      </c>
      <c r="J725" s="13" t="s">
        <v>128</v>
      </c>
      <c r="K725" s="13" t="s">
        <v>415</v>
      </c>
      <c r="L725" s="4">
        <v>2400</v>
      </c>
      <c r="M725" s="4">
        <v>9001</v>
      </c>
      <c r="N725" s="14" t="s">
        <v>37</v>
      </c>
      <c r="O725" s="15" t="s">
        <v>679</v>
      </c>
      <c r="P725" s="68">
        <v>134</v>
      </c>
      <c r="Q725" s="61">
        <v>0</v>
      </c>
      <c r="R725" s="65">
        <f t="shared" si="124"/>
        <v>6.0688405797101448E-2</v>
      </c>
      <c r="S725" s="65">
        <f t="shared" si="125"/>
        <v>0</v>
      </c>
      <c r="T725" s="15">
        <v>1.8487079999996801E-2</v>
      </c>
      <c r="U725" s="15">
        <v>0</v>
      </c>
      <c r="V725" s="15">
        <f t="shared" si="126"/>
        <v>-1.8487079999996801E-2</v>
      </c>
      <c r="W725" s="15">
        <f t="shared" si="127"/>
        <v>-100</v>
      </c>
      <c r="X725" s="15">
        <v>9.6072058966650709E-3</v>
      </c>
      <c r="Y725" s="15">
        <v>0</v>
      </c>
      <c r="Z725" s="15">
        <f t="shared" si="128"/>
        <v>-9.6072058966650709E-3</v>
      </c>
      <c r="AA725" s="16">
        <f t="shared" si="129"/>
        <v>-100</v>
      </c>
      <c r="AB725" s="13">
        <v>0.03</v>
      </c>
      <c r="AC725" s="13">
        <v>0</v>
      </c>
      <c r="AD725" s="13">
        <v>0</v>
      </c>
      <c r="AE725" s="13">
        <v>0</v>
      </c>
      <c r="AF725" s="53">
        <f t="shared" si="123"/>
        <v>0</v>
      </c>
      <c r="AG725" s="53" t="str">
        <f t="shared" si="132"/>
        <v>0.00</v>
      </c>
      <c r="AH725" s="53">
        <f t="shared" si="130"/>
        <v>0</v>
      </c>
      <c r="AI725" s="53" t="str">
        <f t="shared" si="131"/>
        <v>0.00</v>
      </c>
      <c r="AJ725" s="44">
        <v>221112</v>
      </c>
      <c r="AK725" s="15" t="s">
        <v>686</v>
      </c>
      <c r="AL725" s="14" t="s">
        <v>57</v>
      </c>
      <c r="AM725" s="39" t="s">
        <v>58</v>
      </c>
      <c r="AN725" s="39" t="s">
        <v>59</v>
      </c>
      <c r="AO725" s="39" t="s">
        <v>60</v>
      </c>
      <c r="AP725" s="39" t="s">
        <v>61</v>
      </c>
      <c r="AQ725" s="20"/>
      <c r="AR725" s="20"/>
      <c r="AS725" s="20"/>
      <c r="AT725" s="20"/>
      <c r="AU725" s="20"/>
      <c r="AV725" s="20"/>
      <c r="AW725" s="20"/>
      <c r="AX725" s="20"/>
      <c r="AY725" s="20"/>
      <c r="AZ725" s="20"/>
      <c r="BA725" s="20"/>
      <c r="BB725" s="20"/>
    </row>
    <row r="726" spans="1:54" ht="26.1" customHeight="1" x14ac:dyDescent="0.25">
      <c r="A726" s="21">
        <v>1826</v>
      </c>
      <c r="B726" s="39" t="s">
        <v>30</v>
      </c>
      <c r="C726" s="13" t="s">
        <v>260</v>
      </c>
      <c r="D726" s="13">
        <v>34023</v>
      </c>
      <c r="E726" s="13" t="s">
        <v>252</v>
      </c>
      <c r="F726" s="13">
        <v>17824</v>
      </c>
      <c r="G726" s="13" t="s">
        <v>280</v>
      </c>
      <c r="H726" s="13" t="s">
        <v>276</v>
      </c>
      <c r="I726" s="13" t="s">
        <v>126</v>
      </c>
      <c r="J726" s="13" t="s">
        <v>128</v>
      </c>
      <c r="K726" s="13" t="s">
        <v>415</v>
      </c>
      <c r="L726" s="4">
        <v>2400</v>
      </c>
      <c r="M726" s="4">
        <v>9001</v>
      </c>
      <c r="N726" s="14" t="s">
        <v>34</v>
      </c>
      <c r="O726" s="15" t="s">
        <v>679</v>
      </c>
      <c r="P726" s="68">
        <v>134</v>
      </c>
      <c r="Q726" s="61">
        <v>0</v>
      </c>
      <c r="R726" s="65">
        <f t="shared" si="124"/>
        <v>6.0688405797101448E-2</v>
      </c>
      <c r="S726" s="65">
        <f t="shared" si="125"/>
        <v>0</v>
      </c>
      <c r="T726" s="15">
        <v>4.9801514335902803</v>
      </c>
      <c r="U726" s="15">
        <v>0</v>
      </c>
      <c r="V726" s="15">
        <f t="shared" si="126"/>
        <v>-4.9801514335902803</v>
      </c>
      <c r="W726" s="15">
        <f t="shared" si="127"/>
        <v>-100</v>
      </c>
      <c r="X726" s="15">
        <v>2.5880420390391099</v>
      </c>
      <c r="Y726" s="15">
        <v>0</v>
      </c>
      <c r="Z726" s="15">
        <f t="shared" si="128"/>
        <v>-2.5880420390391099</v>
      </c>
      <c r="AA726" s="16">
        <f t="shared" si="129"/>
        <v>-100</v>
      </c>
      <c r="AB726" s="13">
        <v>2.4900000000000002</v>
      </c>
      <c r="AC726" s="13">
        <v>95.86</v>
      </c>
      <c r="AD726" s="13">
        <v>0</v>
      </c>
      <c r="AE726" s="13">
        <v>0</v>
      </c>
      <c r="AF726" s="53">
        <f t="shared" si="123"/>
        <v>4.793E-2</v>
      </c>
      <c r="AG726" s="53">
        <f>IFERROR(AF726+(AF726*(AA726/100)),"0.00")</f>
        <v>0</v>
      </c>
      <c r="AH726" s="53">
        <f t="shared" si="130"/>
        <v>-4.793E-2</v>
      </c>
      <c r="AI726" s="53">
        <f t="shared" si="131"/>
        <v>-100</v>
      </c>
      <c r="AJ726" s="44">
        <v>221112</v>
      </c>
      <c r="AK726" s="15" t="s">
        <v>686</v>
      </c>
      <c r="AL726" s="14" t="s">
        <v>57</v>
      </c>
      <c r="AM726" s="39" t="s">
        <v>58</v>
      </c>
      <c r="AN726" s="39" t="s">
        <v>59</v>
      </c>
      <c r="AO726" s="39" t="s">
        <v>60</v>
      </c>
      <c r="AP726" s="39" t="s">
        <v>61</v>
      </c>
      <c r="AQ726" s="20"/>
      <c r="AR726" s="20"/>
      <c r="AS726" s="20"/>
      <c r="AT726" s="20"/>
      <c r="AU726" s="20"/>
      <c r="AV726" s="20"/>
      <c r="AW726" s="20"/>
      <c r="AX726" s="20"/>
      <c r="AY726" s="20"/>
      <c r="AZ726" s="20"/>
      <c r="BA726" s="20"/>
      <c r="BB726" s="20"/>
    </row>
    <row r="727" spans="1:54" ht="26.1" customHeight="1" x14ac:dyDescent="0.25">
      <c r="A727" s="21">
        <v>1983</v>
      </c>
      <c r="B727" s="40" t="s">
        <v>30</v>
      </c>
      <c r="C727" s="13" t="s">
        <v>260</v>
      </c>
      <c r="D727" s="13">
        <v>34023</v>
      </c>
      <c r="E727" s="13" t="s">
        <v>252</v>
      </c>
      <c r="F727" s="13">
        <v>17824</v>
      </c>
      <c r="G727" s="13" t="s">
        <v>280</v>
      </c>
      <c r="H727" s="13" t="s">
        <v>276</v>
      </c>
      <c r="I727" s="13" t="s">
        <v>126</v>
      </c>
      <c r="J727" s="13" t="s">
        <v>128</v>
      </c>
      <c r="K727" s="13" t="s">
        <v>415</v>
      </c>
      <c r="L727" s="4">
        <v>2400</v>
      </c>
      <c r="M727" s="4">
        <v>9001</v>
      </c>
      <c r="N727" s="13" t="s">
        <v>36</v>
      </c>
      <c r="O727" s="15" t="s">
        <v>679</v>
      </c>
      <c r="P727" s="68">
        <v>134</v>
      </c>
      <c r="Q727" s="61">
        <v>0</v>
      </c>
      <c r="R727" s="65">
        <f t="shared" si="124"/>
        <v>6.0688405797101448E-2</v>
      </c>
      <c r="S727" s="65">
        <f t="shared" si="125"/>
        <v>0</v>
      </c>
      <c r="T727" s="15">
        <v>15.874622053331599</v>
      </c>
      <c r="U727" s="15">
        <v>0</v>
      </c>
      <c r="V727" s="15">
        <f t="shared" si="126"/>
        <v>-15.874622053331599</v>
      </c>
      <c r="W727" s="15">
        <f t="shared" si="127"/>
        <v>-100</v>
      </c>
      <c r="X727" s="15">
        <v>7.8802788993827235</v>
      </c>
      <c r="Y727" s="15">
        <v>0</v>
      </c>
      <c r="Z727" s="15">
        <f t="shared" si="128"/>
        <v>-7.8802788993827235</v>
      </c>
      <c r="AA727" s="16">
        <f t="shared" si="129"/>
        <v>-100</v>
      </c>
      <c r="AB727" s="13">
        <v>12.48</v>
      </c>
      <c r="AC727" s="13">
        <v>433.7</v>
      </c>
      <c r="AD727" s="13">
        <v>9.5399999999999991</v>
      </c>
      <c r="AE727" s="13">
        <v>0</v>
      </c>
      <c r="AF727" s="53">
        <f t="shared" si="123"/>
        <v>0.21684999999999999</v>
      </c>
      <c r="AG727" s="53">
        <f>IFERROR(AF727+(AF727*(AA727/100)),"0.00")</f>
        <v>0</v>
      </c>
      <c r="AH727" s="53">
        <f t="shared" si="130"/>
        <v>-0.21684999999999999</v>
      </c>
      <c r="AI727" s="53">
        <f t="shared" si="131"/>
        <v>-100</v>
      </c>
      <c r="AJ727" s="44">
        <v>221112</v>
      </c>
      <c r="AK727" s="15" t="s">
        <v>686</v>
      </c>
      <c r="AL727" s="14" t="s">
        <v>57</v>
      </c>
      <c r="AM727" s="39" t="s">
        <v>58</v>
      </c>
      <c r="AN727" s="39" t="s">
        <v>59</v>
      </c>
      <c r="AO727" s="39" t="s">
        <v>60</v>
      </c>
      <c r="AP727" s="39" t="s">
        <v>61</v>
      </c>
      <c r="AQ727" s="59"/>
      <c r="AR727" s="20"/>
      <c r="AS727" s="20"/>
      <c r="AT727" s="20"/>
      <c r="AU727" s="20"/>
      <c r="AV727" s="20"/>
      <c r="AW727" s="20"/>
      <c r="AX727" s="20"/>
      <c r="AY727" s="20"/>
      <c r="AZ727" s="20"/>
      <c r="BA727" s="20"/>
      <c r="BB727" s="20"/>
    </row>
    <row r="728" spans="1:54" ht="26.1" customHeight="1" x14ac:dyDescent="0.25">
      <c r="A728" s="21">
        <v>2077</v>
      </c>
      <c r="B728" s="39" t="s">
        <v>30</v>
      </c>
      <c r="C728" s="13" t="s">
        <v>260</v>
      </c>
      <c r="D728" s="13">
        <v>34023</v>
      </c>
      <c r="E728" s="13" t="s">
        <v>252</v>
      </c>
      <c r="F728" s="13">
        <v>17824</v>
      </c>
      <c r="G728" s="13" t="s">
        <v>280</v>
      </c>
      <c r="H728" s="13" t="s">
        <v>276</v>
      </c>
      <c r="I728" s="13" t="s">
        <v>126</v>
      </c>
      <c r="J728" s="13" t="s">
        <v>128</v>
      </c>
      <c r="K728" s="13" t="s">
        <v>415</v>
      </c>
      <c r="L728" s="4">
        <v>2400</v>
      </c>
      <c r="M728" s="4">
        <v>9001</v>
      </c>
      <c r="N728" s="14" t="s">
        <v>35</v>
      </c>
      <c r="O728" s="15" t="s">
        <v>679</v>
      </c>
      <c r="P728" s="68">
        <v>134</v>
      </c>
      <c r="Q728" s="61">
        <v>0</v>
      </c>
      <c r="R728" s="65">
        <f t="shared" si="124"/>
        <v>6.0688405797101448E-2</v>
      </c>
      <c r="S728" s="65">
        <f t="shared" si="125"/>
        <v>0</v>
      </c>
      <c r="T728" s="15">
        <v>46.099884425384097</v>
      </c>
      <c r="U728" s="15">
        <v>0</v>
      </c>
      <c r="V728" s="15">
        <f t="shared" si="126"/>
        <v>-46.099884425384097</v>
      </c>
      <c r="W728" s="15">
        <f t="shared" si="127"/>
        <v>-100</v>
      </c>
      <c r="X728" s="15">
        <v>23.956789362472612</v>
      </c>
      <c r="Y728" s="15">
        <v>0</v>
      </c>
      <c r="Z728" s="15">
        <f t="shared" si="128"/>
        <v>-23.956789362472612</v>
      </c>
      <c r="AA728" s="16">
        <f t="shared" si="129"/>
        <v>-100</v>
      </c>
      <c r="AB728" s="13">
        <v>23.05</v>
      </c>
      <c r="AC728" s="13">
        <v>889.23</v>
      </c>
      <c r="AD728" s="13">
        <v>0</v>
      </c>
      <c r="AE728" s="13">
        <v>489.89</v>
      </c>
      <c r="AF728" s="53">
        <f t="shared" si="123"/>
        <v>0.44461499999999998</v>
      </c>
      <c r="AG728" s="53">
        <f>IFERROR(AF728+(AF728*(AA728/100)),"0.00")</f>
        <v>0</v>
      </c>
      <c r="AH728" s="53">
        <f t="shared" si="130"/>
        <v>-0.44461499999999998</v>
      </c>
      <c r="AI728" s="53">
        <f t="shared" si="131"/>
        <v>-100</v>
      </c>
      <c r="AJ728" s="44">
        <v>221112</v>
      </c>
      <c r="AK728" s="15" t="s">
        <v>686</v>
      </c>
      <c r="AL728" s="14" t="s">
        <v>57</v>
      </c>
      <c r="AM728" s="39" t="s">
        <v>58</v>
      </c>
      <c r="AN728" s="39" t="s">
        <v>59</v>
      </c>
      <c r="AO728" s="39" t="s">
        <v>60</v>
      </c>
      <c r="AP728" s="39" t="s">
        <v>61</v>
      </c>
      <c r="AQ728" s="20"/>
      <c r="AR728" s="20"/>
      <c r="AS728" s="20"/>
      <c r="AT728" s="20"/>
      <c r="AU728" s="20"/>
      <c r="AV728" s="20"/>
      <c r="AW728" s="20"/>
      <c r="AX728" s="20"/>
      <c r="AY728" s="20"/>
      <c r="AZ728" s="20"/>
      <c r="BA728" s="20"/>
      <c r="BB728" s="20"/>
    </row>
    <row r="729" spans="1:54" ht="26.1" customHeight="1" x14ac:dyDescent="0.25">
      <c r="A729" s="21">
        <v>848</v>
      </c>
      <c r="B729" s="39" t="s">
        <v>30</v>
      </c>
      <c r="C729" s="13" t="s">
        <v>260</v>
      </c>
      <c r="D729" s="13">
        <v>34023</v>
      </c>
      <c r="E729" s="13" t="s">
        <v>252</v>
      </c>
      <c r="F729" s="13">
        <v>17824</v>
      </c>
      <c r="G729" s="13" t="s">
        <v>280</v>
      </c>
      <c r="H729" s="13" t="s">
        <v>360</v>
      </c>
      <c r="I729" s="13" t="s">
        <v>126</v>
      </c>
      <c r="J729" s="13" t="s">
        <v>128</v>
      </c>
      <c r="K729" s="13" t="s">
        <v>411</v>
      </c>
      <c r="L729" s="4">
        <v>2400</v>
      </c>
      <c r="M729" s="4">
        <v>11001</v>
      </c>
      <c r="N729" s="14" t="s">
        <v>35</v>
      </c>
      <c r="O729" s="15" t="s">
        <v>679</v>
      </c>
      <c r="P729" s="68">
        <v>124</v>
      </c>
      <c r="Q729" s="61">
        <v>0</v>
      </c>
      <c r="R729" s="65">
        <f t="shared" si="124"/>
        <v>5.6159420289855072E-2</v>
      </c>
      <c r="S729" s="65">
        <f t="shared" si="125"/>
        <v>0</v>
      </c>
      <c r="T729" s="15">
        <v>0.58053301984248296</v>
      </c>
      <c r="U729" s="15">
        <v>0</v>
      </c>
      <c r="V729" s="15">
        <f t="shared" si="126"/>
        <v>-0.58053301984248296</v>
      </c>
      <c r="W729" s="15">
        <f t="shared" si="127"/>
        <v>-100</v>
      </c>
      <c r="X729" s="15">
        <v>0.30953065437507038</v>
      </c>
      <c r="Y729" s="15">
        <v>0</v>
      </c>
      <c r="Z729" s="15">
        <f t="shared" si="128"/>
        <v>-0.30953065437507038</v>
      </c>
      <c r="AA729" s="16">
        <f t="shared" si="129"/>
        <v>-100</v>
      </c>
      <c r="AB729" s="13">
        <v>0.19</v>
      </c>
      <c r="AC729" s="13">
        <v>0</v>
      </c>
      <c r="AD729" s="13">
        <v>0</v>
      </c>
      <c r="AE729" s="13">
        <v>308.16000000000003</v>
      </c>
      <c r="AF729" s="53">
        <f t="shared" si="123"/>
        <v>0</v>
      </c>
      <c r="AG729" s="53" t="str">
        <f t="shared" ref="AG729:AG753" si="133">IFERROR((((Y729)/Q729)*24),"0.00")</f>
        <v>0.00</v>
      </c>
      <c r="AH729" s="53">
        <f t="shared" si="130"/>
        <v>0</v>
      </c>
      <c r="AI729" s="53" t="str">
        <f t="shared" si="131"/>
        <v>0.00</v>
      </c>
      <c r="AJ729" s="44">
        <v>221112</v>
      </c>
      <c r="AK729" s="15" t="s">
        <v>686</v>
      </c>
      <c r="AL729" s="14" t="s">
        <v>76</v>
      </c>
      <c r="AM729" s="39" t="s">
        <v>58</v>
      </c>
      <c r="AN729" s="39" t="s">
        <v>59</v>
      </c>
      <c r="AO729" s="39" t="s">
        <v>77</v>
      </c>
      <c r="AP729" s="39" t="s">
        <v>61</v>
      </c>
      <c r="AQ729" s="20"/>
      <c r="AR729" s="20"/>
      <c r="AS729" s="20"/>
      <c r="AT729" s="20"/>
      <c r="AU729" s="20"/>
      <c r="AV729" s="20"/>
      <c r="AW729" s="20"/>
      <c r="AX729" s="20"/>
      <c r="AY729" s="20"/>
      <c r="AZ729" s="20"/>
      <c r="BA729" s="20"/>
      <c r="BB729" s="20"/>
    </row>
    <row r="730" spans="1:54" ht="26.1" customHeight="1" x14ac:dyDescent="0.25">
      <c r="A730" s="21">
        <v>849</v>
      </c>
      <c r="B730" s="39" t="s">
        <v>30</v>
      </c>
      <c r="C730" s="13" t="s">
        <v>260</v>
      </c>
      <c r="D730" s="13">
        <v>34023</v>
      </c>
      <c r="E730" s="13" t="s">
        <v>252</v>
      </c>
      <c r="F730" s="13">
        <v>17824</v>
      </c>
      <c r="G730" s="13" t="s">
        <v>280</v>
      </c>
      <c r="H730" s="13" t="s">
        <v>360</v>
      </c>
      <c r="I730" s="13" t="s">
        <v>126</v>
      </c>
      <c r="J730" s="13" t="s">
        <v>128</v>
      </c>
      <c r="K730" s="13" t="s">
        <v>411</v>
      </c>
      <c r="L730" s="4">
        <v>2400</v>
      </c>
      <c r="M730" s="4">
        <v>11001</v>
      </c>
      <c r="N730" s="14" t="s">
        <v>40</v>
      </c>
      <c r="O730" s="15" t="s">
        <v>679</v>
      </c>
      <c r="P730" s="68">
        <v>124</v>
      </c>
      <c r="Q730" s="61">
        <v>0</v>
      </c>
      <c r="R730" s="65">
        <f t="shared" si="124"/>
        <v>5.6159420289855072E-2</v>
      </c>
      <c r="S730" s="65">
        <f t="shared" si="125"/>
        <v>0</v>
      </c>
      <c r="T730" s="15">
        <v>0.114566003824977</v>
      </c>
      <c r="U730" s="15">
        <v>0</v>
      </c>
      <c r="V730" s="15">
        <f t="shared" si="126"/>
        <v>-0.114566003824977</v>
      </c>
      <c r="W730" s="15">
        <f t="shared" si="127"/>
        <v>-100</v>
      </c>
      <c r="X730" s="15">
        <v>6.1084708226766808E-2</v>
      </c>
      <c r="Y730" s="15">
        <v>0</v>
      </c>
      <c r="Z730" s="15">
        <f t="shared" si="128"/>
        <v>-6.1084708226766808E-2</v>
      </c>
      <c r="AA730" s="16">
        <f t="shared" si="129"/>
        <v>-100</v>
      </c>
      <c r="AB730" s="13">
        <v>0.04</v>
      </c>
      <c r="AC730" s="13">
        <v>0</v>
      </c>
      <c r="AD730" s="13">
        <v>0</v>
      </c>
      <c r="AE730" s="13">
        <v>0</v>
      </c>
      <c r="AF730" s="53">
        <f t="shared" si="123"/>
        <v>0</v>
      </c>
      <c r="AG730" s="53" t="str">
        <f t="shared" si="133"/>
        <v>0.00</v>
      </c>
      <c r="AH730" s="53">
        <f t="shared" si="130"/>
        <v>0</v>
      </c>
      <c r="AI730" s="53" t="str">
        <f t="shared" si="131"/>
        <v>0.00</v>
      </c>
      <c r="AJ730" s="44">
        <v>221112</v>
      </c>
      <c r="AK730" s="15" t="s">
        <v>686</v>
      </c>
      <c r="AL730" s="14" t="s">
        <v>76</v>
      </c>
      <c r="AM730" s="39" t="s">
        <v>58</v>
      </c>
      <c r="AN730" s="39" t="s">
        <v>59</v>
      </c>
      <c r="AO730" s="39" t="s">
        <v>77</v>
      </c>
      <c r="AP730" s="39" t="s">
        <v>61</v>
      </c>
      <c r="AQ730" s="20"/>
      <c r="AR730" s="20"/>
      <c r="AS730" s="20"/>
      <c r="AT730" s="20"/>
      <c r="AU730" s="20"/>
      <c r="AV730" s="20"/>
      <c r="AW730" s="20"/>
      <c r="AX730" s="20"/>
      <c r="AY730" s="20"/>
      <c r="AZ730" s="20"/>
      <c r="BA730" s="20"/>
      <c r="BB730" s="20"/>
    </row>
    <row r="731" spans="1:54" ht="26.1" customHeight="1" x14ac:dyDescent="0.25">
      <c r="A731" s="21">
        <v>850</v>
      </c>
      <c r="B731" s="40" t="s">
        <v>30</v>
      </c>
      <c r="C731" s="13" t="s">
        <v>260</v>
      </c>
      <c r="D731" s="13">
        <v>34023</v>
      </c>
      <c r="E731" s="13" t="s">
        <v>252</v>
      </c>
      <c r="F731" s="13">
        <v>17824</v>
      </c>
      <c r="G731" s="13" t="s">
        <v>280</v>
      </c>
      <c r="H731" s="13" t="s">
        <v>360</v>
      </c>
      <c r="I731" s="13" t="s">
        <v>126</v>
      </c>
      <c r="J731" s="13" t="s">
        <v>128</v>
      </c>
      <c r="K731" s="13" t="s">
        <v>411</v>
      </c>
      <c r="L731" s="4">
        <v>2400</v>
      </c>
      <c r="M731" s="4">
        <v>11001</v>
      </c>
      <c r="N731" s="13" t="s">
        <v>36</v>
      </c>
      <c r="O731" s="15" t="s">
        <v>679</v>
      </c>
      <c r="P731" s="68">
        <v>124</v>
      </c>
      <c r="Q731" s="61">
        <v>0</v>
      </c>
      <c r="R731" s="65">
        <f t="shared" si="124"/>
        <v>5.6159420289855072E-2</v>
      </c>
      <c r="S731" s="65">
        <f t="shared" si="125"/>
        <v>0</v>
      </c>
      <c r="T731" s="15">
        <v>0.58208704922882304</v>
      </c>
      <c r="U731" s="15">
        <v>0</v>
      </c>
      <c r="V731" s="15">
        <f t="shared" si="126"/>
        <v>-0.58208704922882304</v>
      </c>
      <c r="W731" s="15">
        <f t="shared" si="127"/>
        <v>-100</v>
      </c>
      <c r="X731" s="15">
        <v>0.32156624544921042</v>
      </c>
      <c r="Y731" s="15">
        <v>0</v>
      </c>
      <c r="Z731" s="15">
        <f t="shared" si="128"/>
        <v>-0.32156624544921042</v>
      </c>
      <c r="AA731" s="16">
        <f t="shared" si="129"/>
        <v>-100</v>
      </c>
      <c r="AB731" s="13">
        <v>0.31</v>
      </c>
      <c r="AC731" s="13">
        <v>0</v>
      </c>
      <c r="AD731" s="13">
        <v>7.37</v>
      </c>
      <c r="AE731" s="13">
        <v>0</v>
      </c>
      <c r="AF731" s="53">
        <f t="shared" si="123"/>
        <v>0</v>
      </c>
      <c r="AG731" s="53" t="str">
        <f t="shared" si="133"/>
        <v>0.00</v>
      </c>
      <c r="AH731" s="53">
        <f t="shared" si="130"/>
        <v>0</v>
      </c>
      <c r="AI731" s="53" t="str">
        <f t="shared" si="131"/>
        <v>0.00</v>
      </c>
      <c r="AJ731" s="44">
        <v>221112</v>
      </c>
      <c r="AK731" s="15" t="s">
        <v>686</v>
      </c>
      <c r="AL731" s="14" t="s">
        <v>76</v>
      </c>
      <c r="AM731" s="39" t="s">
        <v>58</v>
      </c>
      <c r="AN731" s="39" t="s">
        <v>59</v>
      </c>
      <c r="AO731" s="39" t="s">
        <v>77</v>
      </c>
      <c r="AP731" s="39" t="s">
        <v>61</v>
      </c>
      <c r="AQ731" s="59"/>
      <c r="AR731" s="20"/>
      <c r="AS731" s="20"/>
      <c r="AT731" s="20"/>
      <c r="AU731" s="20"/>
      <c r="AV731" s="20"/>
      <c r="AW731" s="20"/>
      <c r="AX731" s="20"/>
      <c r="AY731" s="20"/>
      <c r="AZ731" s="20"/>
      <c r="BA731" s="20"/>
      <c r="BB731" s="20"/>
    </row>
    <row r="732" spans="1:54" ht="26.1" customHeight="1" x14ac:dyDescent="0.25">
      <c r="A732" s="21">
        <v>851</v>
      </c>
      <c r="B732" s="39" t="s">
        <v>30</v>
      </c>
      <c r="C732" s="13" t="s">
        <v>260</v>
      </c>
      <c r="D732" s="13">
        <v>34023</v>
      </c>
      <c r="E732" s="13" t="s">
        <v>252</v>
      </c>
      <c r="F732" s="13">
        <v>17824</v>
      </c>
      <c r="G732" s="13" t="s">
        <v>280</v>
      </c>
      <c r="H732" s="13" t="s">
        <v>360</v>
      </c>
      <c r="I732" s="13" t="s">
        <v>126</v>
      </c>
      <c r="J732" s="13" t="s">
        <v>128</v>
      </c>
      <c r="K732" s="13" t="s">
        <v>411</v>
      </c>
      <c r="L732" s="4">
        <v>2400</v>
      </c>
      <c r="M732" s="4">
        <v>11001</v>
      </c>
      <c r="N732" s="14" t="s">
        <v>38</v>
      </c>
      <c r="O732" s="15" t="s">
        <v>679</v>
      </c>
      <c r="P732" s="68">
        <v>124</v>
      </c>
      <c r="Q732" s="61">
        <v>0</v>
      </c>
      <c r="R732" s="65">
        <f t="shared" si="124"/>
        <v>5.6159420289855072E-2</v>
      </c>
      <c r="S732" s="65">
        <f t="shared" si="125"/>
        <v>0</v>
      </c>
      <c r="T732" s="15">
        <v>2.75895166037444E-2</v>
      </c>
      <c r="U732" s="15">
        <v>0</v>
      </c>
      <c r="V732" s="15">
        <f t="shared" si="126"/>
        <v>-2.75895166037444E-2</v>
      </c>
      <c r="W732" s="15">
        <f t="shared" si="127"/>
        <v>-100</v>
      </c>
      <c r="X732" s="15">
        <v>1.4710276308772261E-2</v>
      </c>
      <c r="Y732" s="15">
        <v>0</v>
      </c>
      <c r="Z732" s="15">
        <f t="shared" si="128"/>
        <v>-1.4710276308772261E-2</v>
      </c>
      <c r="AA732" s="16">
        <f t="shared" si="129"/>
        <v>-100</v>
      </c>
      <c r="AB732" s="13">
        <v>0.01</v>
      </c>
      <c r="AC732" s="13">
        <v>0</v>
      </c>
      <c r="AD732" s="13">
        <v>0</v>
      </c>
      <c r="AE732" s="13">
        <v>0</v>
      </c>
      <c r="AF732" s="53">
        <f t="shared" si="123"/>
        <v>0</v>
      </c>
      <c r="AG732" s="53" t="str">
        <f t="shared" si="133"/>
        <v>0.00</v>
      </c>
      <c r="AH732" s="53">
        <f t="shared" si="130"/>
        <v>0</v>
      </c>
      <c r="AI732" s="53" t="str">
        <f t="shared" si="131"/>
        <v>0.00</v>
      </c>
      <c r="AJ732" s="44">
        <v>221112</v>
      </c>
      <c r="AK732" s="15" t="s">
        <v>686</v>
      </c>
      <c r="AL732" s="14" t="s">
        <v>76</v>
      </c>
      <c r="AM732" s="39" t="s">
        <v>58</v>
      </c>
      <c r="AN732" s="39" t="s">
        <v>59</v>
      </c>
      <c r="AO732" s="39" t="s">
        <v>77</v>
      </c>
      <c r="AP732" s="39" t="s">
        <v>61</v>
      </c>
      <c r="AQ732" s="20"/>
      <c r="AR732" s="20"/>
      <c r="AS732" s="20"/>
      <c r="AT732" s="20"/>
      <c r="AU732" s="20"/>
      <c r="AV732" s="20"/>
      <c r="AW732" s="20"/>
      <c r="AX732" s="20"/>
      <c r="AY732" s="20"/>
      <c r="AZ732" s="20"/>
      <c r="BA732" s="20"/>
      <c r="BB732" s="20"/>
    </row>
    <row r="733" spans="1:54" ht="26.1" customHeight="1" x14ac:dyDescent="0.25">
      <c r="A733" s="21">
        <v>852</v>
      </c>
      <c r="B733" s="39" t="s">
        <v>30</v>
      </c>
      <c r="C733" s="13" t="s">
        <v>260</v>
      </c>
      <c r="D733" s="13">
        <v>34023</v>
      </c>
      <c r="E733" s="13" t="s">
        <v>252</v>
      </c>
      <c r="F733" s="13">
        <v>17824</v>
      </c>
      <c r="G733" s="13" t="s">
        <v>280</v>
      </c>
      <c r="H733" s="13" t="s">
        <v>360</v>
      </c>
      <c r="I733" s="13" t="s">
        <v>126</v>
      </c>
      <c r="J733" s="13" t="s">
        <v>128</v>
      </c>
      <c r="K733" s="13" t="s">
        <v>411</v>
      </c>
      <c r="L733" s="4">
        <v>2400</v>
      </c>
      <c r="M733" s="4">
        <v>11001</v>
      </c>
      <c r="N733" s="14" t="s">
        <v>39</v>
      </c>
      <c r="O733" s="15" t="s">
        <v>679</v>
      </c>
      <c r="P733" s="68">
        <v>124</v>
      </c>
      <c r="Q733" s="61">
        <v>0</v>
      </c>
      <c r="R733" s="65">
        <f t="shared" si="124"/>
        <v>5.6159420289855072E-2</v>
      </c>
      <c r="S733" s="65">
        <f t="shared" si="125"/>
        <v>0</v>
      </c>
      <c r="T733" s="15">
        <v>2.75895166037444E-2</v>
      </c>
      <c r="U733" s="15">
        <v>0</v>
      </c>
      <c r="V733" s="15">
        <f t="shared" si="126"/>
        <v>-2.75895166037444E-2</v>
      </c>
      <c r="W733" s="15">
        <f t="shared" si="127"/>
        <v>-100</v>
      </c>
      <c r="X733" s="15">
        <v>1.4710276308772261E-2</v>
      </c>
      <c r="Y733" s="15">
        <v>0</v>
      </c>
      <c r="Z733" s="15">
        <f t="shared" si="128"/>
        <v>-1.4710276308772261E-2</v>
      </c>
      <c r="AA733" s="16">
        <f t="shared" si="129"/>
        <v>-100</v>
      </c>
      <c r="AB733" s="13">
        <v>0.01</v>
      </c>
      <c r="AC733" s="13">
        <v>0</v>
      </c>
      <c r="AD733" s="13">
        <v>0</v>
      </c>
      <c r="AE733" s="13">
        <v>0</v>
      </c>
      <c r="AF733" s="53">
        <f t="shared" si="123"/>
        <v>0</v>
      </c>
      <c r="AG733" s="53" t="str">
        <f t="shared" si="133"/>
        <v>0.00</v>
      </c>
      <c r="AH733" s="53">
        <f t="shared" si="130"/>
        <v>0</v>
      </c>
      <c r="AI733" s="53" t="str">
        <f t="shared" si="131"/>
        <v>0.00</v>
      </c>
      <c r="AJ733" s="44">
        <v>221112</v>
      </c>
      <c r="AK733" s="15" t="s">
        <v>686</v>
      </c>
      <c r="AL733" s="14" t="s">
        <v>76</v>
      </c>
      <c r="AM733" s="39" t="s">
        <v>58</v>
      </c>
      <c r="AN733" s="39" t="s">
        <v>59</v>
      </c>
      <c r="AO733" s="39" t="s">
        <v>77</v>
      </c>
      <c r="AP733" s="39" t="s">
        <v>61</v>
      </c>
      <c r="AQ733" s="20"/>
      <c r="AR733" s="20"/>
      <c r="AS733" s="20"/>
      <c r="AT733" s="20"/>
      <c r="AU733" s="20"/>
      <c r="AV733" s="20"/>
      <c r="AW733" s="20"/>
      <c r="AX733" s="20"/>
      <c r="AY733" s="20"/>
      <c r="AZ733" s="20"/>
      <c r="BA733" s="20"/>
      <c r="BB733" s="20"/>
    </row>
    <row r="734" spans="1:54" ht="26.1" customHeight="1" x14ac:dyDescent="0.25">
      <c r="A734" s="21">
        <v>853</v>
      </c>
      <c r="B734" s="39" t="s">
        <v>30</v>
      </c>
      <c r="C734" s="13" t="s">
        <v>260</v>
      </c>
      <c r="D734" s="13">
        <v>34023</v>
      </c>
      <c r="E734" s="13" t="s">
        <v>252</v>
      </c>
      <c r="F734" s="13">
        <v>17824</v>
      </c>
      <c r="G734" s="13" t="s">
        <v>280</v>
      </c>
      <c r="H734" s="13" t="s">
        <v>360</v>
      </c>
      <c r="I734" s="13" t="s">
        <v>126</v>
      </c>
      <c r="J734" s="13" t="s">
        <v>128</v>
      </c>
      <c r="K734" s="13" t="s">
        <v>411</v>
      </c>
      <c r="L734" s="4">
        <v>2400</v>
      </c>
      <c r="M734" s="4">
        <v>11001</v>
      </c>
      <c r="N734" s="14" t="s">
        <v>37</v>
      </c>
      <c r="O734" s="15" t="s">
        <v>679</v>
      </c>
      <c r="P734" s="68">
        <v>124</v>
      </c>
      <c r="Q734" s="61">
        <v>0</v>
      </c>
      <c r="R734" s="65">
        <f t="shared" si="124"/>
        <v>5.6159420289855072E-2</v>
      </c>
      <c r="S734" s="65">
        <f t="shared" si="125"/>
        <v>0</v>
      </c>
      <c r="T734" s="15">
        <v>0.16293734999995799</v>
      </c>
      <c r="U734" s="15">
        <v>0</v>
      </c>
      <c r="V734" s="15">
        <f t="shared" si="126"/>
        <v>-0.16293734999995799</v>
      </c>
      <c r="W734" s="15">
        <f t="shared" si="127"/>
        <v>-100</v>
      </c>
      <c r="X734" s="15">
        <v>8.687551412888124E-2</v>
      </c>
      <c r="Y734" s="15">
        <v>0</v>
      </c>
      <c r="Z734" s="15">
        <f t="shared" si="128"/>
        <v>-8.687551412888124E-2</v>
      </c>
      <c r="AA734" s="16">
        <f t="shared" si="129"/>
        <v>-100</v>
      </c>
      <c r="AB734" s="13">
        <v>0.16</v>
      </c>
      <c r="AC734" s="13">
        <v>0</v>
      </c>
      <c r="AD734" s="13">
        <v>0</v>
      </c>
      <c r="AE734" s="13">
        <v>0</v>
      </c>
      <c r="AF734" s="53">
        <f t="shared" si="123"/>
        <v>0</v>
      </c>
      <c r="AG734" s="53" t="str">
        <f t="shared" si="133"/>
        <v>0.00</v>
      </c>
      <c r="AH734" s="53">
        <f t="shared" si="130"/>
        <v>0</v>
      </c>
      <c r="AI734" s="53" t="str">
        <f t="shared" si="131"/>
        <v>0.00</v>
      </c>
      <c r="AJ734" s="44">
        <v>221112</v>
      </c>
      <c r="AK734" s="15" t="s">
        <v>686</v>
      </c>
      <c r="AL734" s="14" t="s">
        <v>76</v>
      </c>
      <c r="AM734" s="39" t="s">
        <v>58</v>
      </c>
      <c r="AN734" s="39" t="s">
        <v>59</v>
      </c>
      <c r="AO734" s="39" t="s">
        <v>77</v>
      </c>
      <c r="AP734" s="39" t="s">
        <v>61</v>
      </c>
      <c r="AQ734" s="20"/>
      <c r="AR734" s="20"/>
      <c r="AS734" s="20"/>
      <c r="AT734" s="20"/>
      <c r="AU734" s="20"/>
      <c r="AV734" s="20"/>
      <c r="AW734" s="20"/>
      <c r="AX734" s="20"/>
      <c r="AY734" s="20"/>
      <c r="AZ734" s="20"/>
      <c r="BA734" s="20"/>
      <c r="BB734" s="20"/>
    </row>
    <row r="735" spans="1:54" ht="26.1" customHeight="1" x14ac:dyDescent="0.25">
      <c r="A735" s="21">
        <v>854</v>
      </c>
      <c r="B735" s="39" t="s">
        <v>30</v>
      </c>
      <c r="C735" s="13" t="s">
        <v>260</v>
      </c>
      <c r="D735" s="13">
        <v>34023</v>
      </c>
      <c r="E735" s="13" t="s">
        <v>252</v>
      </c>
      <c r="F735" s="13">
        <v>17824</v>
      </c>
      <c r="G735" s="13" t="s">
        <v>280</v>
      </c>
      <c r="H735" s="13" t="s">
        <v>360</v>
      </c>
      <c r="I735" s="13" t="s">
        <v>126</v>
      </c>
      <c r="J735" s="13" t="s">
        <v>128</v>
      </c>
      <c r="K735" s="13" t="s">
        <v>411</v>
      </c>
      <c r="L735" s="4">
        <v>2400</v>
      </c>
      <c r="M735" s="4">
        <v>11001</v>
      </c>
      <c r="N735" s="14" t="s">
        <v>34</v>
      </c>
      <c r="O735" s="15" t="s">
        <v>679</v>
      </c>
      <c r="P735" s="68">
        <v>124</v>
      </c>
      <c r="Q735" s="61">
        <v>0</v>
      </c>
      <c r="R735" s="65">
        <f t="shared" si="124"/>
        <v>5.6159420289855072E-2</v>
      </c>
      <c r="S735" s="65">
        <f t="shared" si="125"/>
        <v>0</v>
      </c>
      <c r="T735" s="15">
        <v>9.0233499059531805E-2</v>
      </c>
      <c r="U735" s="15">
        <v>0</v>
      </c>
      <c r="V735" s="15">
        <f t="shared" si="126"/>
        <v>-9.0233499059531805E-2</v>
      </c>
      <c r="W735" s="15">
        <f t="shared" si="127"/>
        <v>-100</v>
      </c>
      <c r="X735" s="15">
        <v>4.8111017040903994E-2</v>
      </c>
      <c r="Y735" s="15">
        <v>0</v>
      </c>
      <c r="Z735" s="15">
        <f t="shared" si="128"/>
        <v>-4.8111017040903994E-2</v>
      </c>
      <c r="AA735" s="16">
        <f t="shared" si="129"/>
        <v>-100</v>
      </c>
      <c r="AB735" s="13">
        <v>0.03</v>
      </c>
      <c r="AC735" s="13">
        <v>0</v>
      </c>
      <c r="AD735" s="13">
        <v>0</v>
      </c>
      <c r="AE735" s="13">
        <v>0</v>
      </c>
      <c r="AF735" s="53">
        <f t="shared" si="123"/>
        <v>0</v>
      </c>
      <c r="AG735" s="53" t="str">
        <f t="shared" si="133"/>
        <v>0.00</v>
      </c>
      <c r="AH735" s="53">
        <f t="shared" si="130"/>
        <v>0</v>
      </c>
      <c r="AI735" s="53" t="str">
        <f t="shared" si="131"/>
        <v>0.00</v>
      </c>
      <c r="AJ735" s="44">
        <v>221112</v>
      </c>
      <c r="AK735" s="15" t="s">
        <v>686</v>
      </c>
      <c r="AL735" s="14" t="s">
        <v>76</v>
      </c>
      <c r="AM735" s="39" t="s">
        <v>58</v>
      </c>
      <c r="AN735" s="39" t="s">
        <v>59</v>
      </c>
      <c r="AO735" s="39" t="s">
        <v>77</v>
      </c>
      <c r="AP735" s="39" t="s">
        <v>61</v>
      </c>
      <c r="AQ735" s="20"/>
      <c r="AR735" s="20"/>
      <c r="AS735" s="20"/>
      <c r="AT735" s="20"/>
      <c r="AU735" s="20"/>
      <c r="AV735" s="20"/>
      <c r="AW735" s="20"/>
      <c r="AX735" s="20"/>
      <c r="AY735" s="20"/>
      <c r="AZ735" s="20"/>
      <c r="BA735" s="20"/>
      <c r="BB735" s="20"/>
    </row>
    <row r="736" spans="1:54" ht="26.1" customHeight="1" x14ac:dyDescent="0.25">
      <c r="A736" s="21">
        <v>834</v>
      </c>
      <c r="B736" s="39" t="s">
        <v>30</v>
      </c>
      <c r="C736" s="13" t="s">
        <v>260</v>
      </c>
      <c r="D736" s="13">
        <v>34023</v>
      </c>
      <c r="E736" s="13" t="s">
        <v>252</v>
      </c>
      <c r="F736" s="13">
        <v>17824</v>
      </c>
      <c r="G736" s="13" t="s">
        <v>280</v>
      </c>
      <c r="H736" s="13" t="s">
        <v>362</v>
      </c>
      <c r="I736" s="13" t="s">
        <v>126</v>
      </c>
      <c r="J736" s="13" t="s">
        <v>128</v>
      </c>
      <c r="K736" s="13" t="s">
        <v>409</v>
      </c>
      <c r="L736" s="4">
        <v>2400</v>
      </c>
      <c r="M736" s="4">
        <v>13001</v>
      </c>
      <c r="N736" s="14" t="s">
        <v>35</v>
      </c>
      <c r="O736" s="15" t="s">
        <v>679</v>
      </c>
      <c r="P736" s="68">
        <v>109</v>
      </c>
      <c r="Q736" s="61">
        <v>0</v>
      </c>
      <c r="R736" s="65">
        <f t="shared" si="124"/>
        <v>4.9365942028985504E-2</v>
      </c>
      <c r="S736" s="65">
        <f t="shared" si="125"/>
        <v>0</v>
      </c>
      <c r="T736" s="15">
        <v>0.635370661067029</v>
      </c>
      <c r="U736" s="15">
        <v>0</v>
      </c>
      <c r="V736" s="15">
        <f t="shared" si="126"/>
        <v>-0.635370661067029</v>
      </c>
      <c r="W736" s="15">
        <f t="shared" si="127"/>
        <v>-100</v>
      </c>
      <c r="X736" s="15">
        <v>0.42952206680281269</v>
      </c>
      <c r="Y736" s="15">
        <v>0</v>
      </c>
      <c r="Z736" s="15">
        <f t="shared" si="128"/>
        <v>-0.42952206680281269</v>
      </c>
      <c r="AA736" s="16">
        <f t="shared" si="129"/>
        <v>-100</v>
      </c>
      <c r="AB736" s="13">
        <v>0.32</v>
      </c>
      <c r="AC736" s="13">
        <v>0</v>
      </c>
      <c r="AD736" s="13">
        <v>0</v>
      </c>
      <c r="AE736" s="13">
        <v>426.49</v>
      </c>
      <c r="AF736" s="53">
        <f t="shared" si="123"/>
        <v>0</v>
      </c>
      <c r="AG736" s="53" t="str">
        <f t="shared" si="133"/>
        <v>0.00</v>
      </c>
      <c r="AH736" s="53">
        <f t="shared" si="130"/>
        <v>0</v>
      </c>
      <c r="AI736" s="53" t="str">
        <f t="shared" si="131"/>
        <v>0.00</v>
      </c>
      <c r="AJ736" s="44">
        <v>221112</v>
      </c>
      <c r="AK736" s="15" t="s">
        <v>686</v>
      </c>
      <c r="AL736" s="14" t="s">
        <v>76</v>
      </c>
      <c r="AM736" s="39" t="s">
        <v>58</v>
      </c>
      <c r="AN736" s="39" t="s">
        <v>59</v>
      </c>
      <c r="AO736" s="39" t="s">
        <v>77</v>
      </c>
      <c r="AP736" s="39" t="s">
        <v>61</v>
      </c>
      <c r="AQ736" s="20"/>
      <c r="AR736" s="20"/>
      <c r="AS736" s="20"/>
      <c r="AT736" s="20"/>
      <c r="AU736" s="20"/>
      <c r="AV736" s="20"/>
      <c r="AW736" s="20"/>
      <c r="AX736" s="20"/>
      <c r="AY736" s="20"/>
      <c r="AZ736" s="20"/>
      <c r="BA736" s="20"/>
      <c r="BB736" s="20"/>
    </row>
    <row r="737" spans="1:54" ht="26.1" customHeight="1" x14ac:dyDescent="0.25">
      <c r="A737" s="21">
        <v>835</v>
      </c>
      <c r="B737" s="39" t="s">
        <v>30</v>
      </c>
      <c r="C737" s="13" t="s">
        <v>260</v>
      </c>
      <c r="D737" s="13">
        <v>34023</v>
      </c>
      <c r="E737" s="13" t="s">
        <v>252</v>
      </c>
      <c r="F737" s="13">
        <v>17824</v>
      </c>
      <c r="G737" s="13" t="s">
        <v>280</v>
      </c>
      <c r="H737" s="13" t="s">
        <v>362</v>
      </c>
      <c r="I737" s="13" t="s">
        <v>126</v>
      </c>
      <c r="J737" s="13" t="s">
        <v>128</v>
      </c>
      <c r="K737" s="13" t="s">
        <v>409</v>
      </c>
      <c r="L737" s="4">
        <v>2400</v>
      </c>
      <c r="M737" s="4">
        <v>13001</v>
      </c>
      <c r="N737" s="14" t="s">
        <v>40</v>
      </c>
      <c r="O737" s="15" t="s">
        <v>679</v>
      </c>
      <c r="P737" s="68">
        <v>109</v>
      </c>
      <c r="Q737" s="61">
        <v>0</v>
      </c>
      <c r="R737" s="65">
        <f t="shared" si="124"/>
        <v>4.9365942028985504E-2</v>
      </c>
      <c r="S737" s="65">
        <f t="shared" si="125"/>
        <v>0</v>
      </c>
      <c r="T737" s="15">
        <v>0.12494083524666399</v>
      </c>
      <c r="U737" s="15">
        <v>0</v>
      </c>
      <c r="V737" s="15">
        <f t="shared" si="126"/>
        <v>-0.12494083524666399</v>
      </c>
      <c r="W737" s="15">
        <f t="shared" si="127"/>
        <v>-100</v>
      </c>
      <c r="X737" s="15">
        <v>8.4462265999335803E-2</v>
      </c>
      <c r="Y737" s="15">
        <v>0</v>
      </c>
      <c r="Z737" s="15">
        <f t="shared" si="128"/>
        <v>-8.4462265999335803E-2</v>
      </c>
      <c r="AA737" s="16">
        <f t="shared" si="129"/>
        <v>-100</v>
      </c>
      <c r="AB737" s="13">
        <v>0.06</v>
      </c>
      <c r="AC737" s="13">
        <v>0</v>
      </c>
      <c r="AD737" s="13">
        <v>0</v>
      </c>
      <c r="AE737" s="13">
        <v>0</v>
      </c>
      <c r="AF737" s="53">
        <f t="shared" si="123"/>
        <v>0</v>
      </c>
      <c r="AG737" s="53" t="str">
        <f t="shared" si="133"/>
        <v>0.00</v>
      </c>
      <c r="AH737" s="53">
        <f t="shared" si="130"/>
        <v>0</v>
      </c>
      <c r="AI737" s="53" t="str">
        <f t="shared" si="131"/>
        <v>0.00</v>
      </c>
      <c r="AJ737" s="44">
        <v>221112</v>
      </c>
      <c r="AK737" s="15" t="s">
        <v>686</v>
      </c>
      <c r="AL737" s="14" t="s">
        <v>76</v>
      </c>
      <c r="AM737" s="39" t="s">
        <v>58</v>
      </c>
      <c r="AN737" s="39" t="s">
        <v>59</v>
      </c>
      <c r="AO737" s="39" t="s">
        <v>77</v>
      </c>
      <c r="AP737" s="39" t="s">
        <v>61</v>
      </c>
      <c r="AQ737" s="20"/>
      <c r="AR737" s="20"/>
      <c r="AS737" s="20"/>
      <c r="AT737" s="20"/>
      <c r="AU737" s="20"/>
      <c r="AV737" s="20"/>
      <c r="AW737" s="20"/>
      <c r="AX737" s="20"/>
      <c r="AY737" s="20"/>
      <c r="AZ737" s="20"/>
      <c r="BA737" s="20"/>
      <c r="BB737" s="20"/>
    </row>
    <row r="738" spans="1:54" ht="26.1" customHeight="1" x14ac:dyDescent="0.25">
      <c r="A738" s="21">
        <v>836</v>
      </c>
      <c r="B738" s="40" t="s">
        <v>30</v>
      </c>
      <c r="C738" s="13" t="s">
        <v>260</v>
      </c>
      <c r="D738" s="13">
        <v>34023</v>
      </c>
      <c r="E738" s="13" t="s">
        <v>252</v>
      </c>
      <c r="F738" s="13">
        <v>17824</v>
      </c>
      <c r="G738" s="13" t="s">
        <v>280</v>
      </c>
      <c r="H738" s="13" t="s">
        <v>362</v>
      </c>
      <c r="I738" s="13" t="s">
        <v>126</v>
      </c>
      <c r="J738" s="13" t="s">
        <v>128</v>
      </c>
      <c r="K738" s="13" t="s">
        <v>409</v>
      </c>
      <c r="L738" s="4">
        <v>2400</v>
      </c>
      <c r="M738" s="4">
        <v>13001</v>
      </c>
      <c r="N738" s="13" t="s">
        <v>36</v>
      </c>
      <c r="O738" s="15" t="s">
        <v>679</v>
      </c>
      <c r="P738" s="68">
        <v>109</v>
      </c>
      <c r="Q738" s="61">
        <v>0</v>
      </c>
      <c r="R738" s="65">
        <f t="shared" si="124"/>
        <v>4.9365942028985504E-2</v>
      </c>
      <c r="S738" s="65">
        <f t="shared" si="125"/>
        <v>0</v>
      </c>
      <c r="T738" s="15">
        <v>0.68825748194077796</v>
      </c>
      <c r="U738" s="15">
        <v>0</v>
      </c>
      <c r="V738" s="15">
        <f t="shared" si="126"/>
        <v>-0.68825748194077796</v>
      </c>
      <c r="W738" s="15">
        <f t="shared" si="127"/>
        <v>-100</v>
      </c>
      <c r="X738" s="15">
        <v>0.48441430088043924</v>
      </c>
      <c r="Y738" s="15">
        <v>0</v>
      </c>
      <c r="Z738" s="15">
        <f t="shared" si="128"/>
        <v>-0.48441430088043924</v>
      </c>
      <c r="AA738" s="16">
        <f t="shared" si="129"/>
        <v>-100</v>
      </c>
      <c r="AB738" s="13">
        <v>0.51</v>
      </c>
      <c r="AC738" s="13">
        <v>0</v>
      </c>
      <c r="AD738" s="13">
        <v>7.44</v>
      </c>
      <c r="AE738" s="13">
        <v>0</v>
      </c>
      <c r="AF738" s="53">
        <f t="shared" si="123"/>
        <v>0</v>
      </c>
      <c r="AG738" s="53" t="str">
        <f t="shared" si="133"/>
        <v>0.00</v>
      </c>
      <c r="AH738" s="53">
        <f t="shared" si="130"/>
        <v>0</v>
      </c>
      <c r="AI738" s="53" t="str">
        <f t="shared" si="131"/>
        <v>0.00</v>
      </c>
      <c r="AJ738" s="44">
        <v>221112</v>
      </c>
      <c r="AK738" s="15" t="s">
        <v>686</v>
      </c>
      <c r="AL738" s="14" t="s">
        <v>76</v>
      </c>
      <c r="AM738" s="39" t="s">
        <v>58</v>
      </c>
      <c r="AN738" s="39" t="s">
        <v>59</v>
      </c>
      <c r="AO738" s="39" t="s">
        <v>77</v>
      </c>
      <c r="AP738" s="39" t="s">
        <v>61</v>
      </c>
      <c r="AQ738" s="59"/>
      <c r="AR738" s="20"/>
      <c r="AS738" s="20"/>
      <c r="AT738" s="20"/>
      <c r="AU738" s="20"/>
      <c r="AV738" s="20"/>
      <c r="AW738" s="20"/>
      <c r="AX738" s="20"/>
      <c r="AY738" s="20"/>
      <c r="AZ738" s="20"/>
      <c r="BA738" s="20"/>
      <c r="BB738" s="20"/>
    </row>
    <row r="739" spans="1:54" ht="26.1" customHeight="1" x14ac:dyDescent="0.25">
      <c r="A739" s="21">
        <v>837</v>
      </c>
      <c r="B739" s="39" t="s">
        <v>30</v>
      </c>
      <c r="C739" s="13" t="s">
        <v>260</v>
      </c>
      <c r="D739" s="13">
        <v>34023</v>
      </c>
      <c r="E739" s="13" t="s">
        <v>252</v>
      </c>
      <c r="F739" s="13">
        <v>17824</v>
      </c>
      <c r="G739" s="13" t="s">
        <v>280</v>
      </c>
      <c r="H739" s="13" t="s">
        <v>362</v>
      </c>
      <c r="I739" s="13" t="s">
        <v>126</v>
      </c>
      <c r="J739" s="13" t="s">
        <v>128</v>
      </c>
      <c r="K739" s="13" t="s">
        <v>409</v>
      </c>
      <c r="L739" s="4">
        <v>2400</v>
      </c>
      <c r="M739" s="4">
        <v>13001</v>
      </c>
      <c r="N739" s="14" t="s">
        <v>38</v>
      </c>
      <c r="O739" s="15" t="s">
        <v>679</v>
      </c>
      <c r="P739" s="68">
        <v>109</v>
      </c>
      <c r="Q739" s="61">
        <v>0</v>
      </c>
      <c r="R739" s="65">
        <f t="shared" si="124"/>
        <v>4.9365942028985504E-2</v>
      </c>
      <c r="S739" s="65">
        <f t="shared" si="125"/>
        <v>0</v>
      </c>
      <c r="T739" s="15">
        <v>3.0203872784115599E-2</v>
      </c>
      <c r="U739" s="15">
        <v>0</v>
      </c>
      <c r="V739" s="15">
        <f t="shared" si="126"/>
        <v>-3.0203872784115599E-2</v>
      </c>
      <c r="W739" s="15">
        <f t="shared" si="127"/>
        <v>-100</v>
      </c>
      <c r="X739" s="15">
        <v>2.0418364678494241E-2</v>
      </c>
      <c r="Y739" s="15">
        <v>0</v>
      </c>
      <c r="Z739" s="15">
        <f t="shared" si="128"/>
        <v>-2.0418364678494241E-2</v>
      </c>
      <c r="AA739" s="16">
        <f t="shared" si="129"/>
        <v>-100</v>
      </c>
      <c r="AB739" s="13">
        <v>0.02</v>
      </c>
      <c r="AC739" s="13">
        <v>0</v>
      </c>
      <c r="AD739" s="13">
        <v>0</v>
      </c>
      <c r="AE739" s="13">
        <v>0</v>
      </c>
      <c r="AF739" s="53">
        <f t="shared" si="123"/>
        <v>0</v>
      </c>
      <c r="AG739" s="53" t="str">
        <f t="shared" si="133"/>
        <v>0.00</v>
      </c>
      <c r="AH739" s="53">
        <f t="shared" si="130"/>
        <v>0</v>
      </c>
      <c r="AI739" s="53" t="str">
        <f t="shared" si="131"/>
        <v>0.00</v>
      </c>
      <c r="AJ739" s="44">
        <v>221112</v>
      </c>
      <c r="AK739" s="15" t="s">
        <v>686</v>
      </c>
      <c r="AL739" s="14" t="s">
        <v>76</v>
      </c>
      <c r="AM739" s="39" t="s">
        <v>58</v>
      </c>
      <c r="AN739" s="39" t="s">
        <v>59</v>
      </c>
      <c r="AO739" s="39" t="s">
        <v>77</v>
      </c>
      <c r="AP739" s="39" t="s">
        <v>61</v>
      </c>
      <c r="AQ739" s="20"/>
      <c r="AR739" s="20"/>
      <c r="AS739" s="20"/>
      <c r="AT739" s="20"/>
      <c r="AU739" s="20"/>
      <c r="AV739" s="20"/>
      <c r="AW739" s="20"/>
      <c r="AX739" s="20"/>
      <c r="AY739" s="20"/>
      <c r="AZ739" s="20"/>
      <c r="BA739" s="20"/>
      <c r="BB739" s="20"/>
    </row>
    <row r="740" spans="1:54" ht="26.1" customHeight="1" x14ac:dyDescent="0.25">
      <c r="A740" s="21">
        <v>838</v>
      </c>
      <c r="B740" s="39" t="s">
        <v>30</v>
      </c>
      <c r="C740" s="13" t="s">
        <v>260</v>
      </c>
      <c r="D740" s="13">
        <v>34023</v>
      </c>
      <c r="E740" s="13" t="s">
        <v>252</v>
      </c>
      <c r="F740" s="13">
        <v>17824</v>
      </c>
      <c r="G740" s="13" t="s">
        <v>280</v>
      </c>
      <c r="H740" s="13" t="s">
        <v>362</v>
      </c>
      <c r="I740" s="13" t="s">
        <v>126</v>
      </c>
      <c r="J740" s="13" t="s">
        <v>128</v>
      </c>
      <c r="K740" s="13" t="s">
        <v>409</v>
      </c>
      <c r="L740" s="4">
        <v>2400</v>
      </c>
      <c r="M740" s="4">
        <v>13001</v>
      </c>
      <c r="N740" s="14" t="s">
        <v>39</v>
      </c>
      <c r="O740" s="15" t="s">
        <v>679</v>
      </c>
      <c r="P740" s="68">
        <v>109</v>
      </c>
      <c r="Q740" s="61">
        <v>0</v>
      </c>
      <c r="R740" s="65">
        <f t="shared" si="124"/>
        <v>4.9365942028985504E-2</v>
      </c>
      <c r="S740" s="65">
        <f t="shared" si="125"/>
        <v>0</v>
      </c>
      <c r="T740" s="15">
        <v>3.0203872784115599E-2</v>
      </c>
      <c r="U740" s="15">
        <v>0</v>
      </c>
      <c r="V740" s="15">
        <f t="shared" si="126"/>
        <v>-3.0203872784115599E-2</v>
      </c>
      <c r="W740" s="15">
        <f t="shared" si="127"/>
        <v>-100</v>
      </c>
      <c r="X740" s="15">
        <v>2.0418364678494241E-2</v>
      </c>
      <c r="Y740" s="15">
        <v>0</v>
      </c>
      <c r="Z740" s="15">
        <f t="shared" si="128"/>
        <v>-2.0418364678494241E-2</v>
      </c>
      <c r="AA740" s="16">
        <f t="shared" si="129"/>
        <v>-100</v>
      </c>
      <c r="AB740" s="13">
        <v>0.02</v>
      </c>
      <c r="AC740" s="13">
        <v>0</v>
      </c>
      <c r="AD740" s="13">
        <v>0</v>
      </c>
      <c r="AE740" s="13">
        <v>0</v>
      </c>
      <c r="AF740" s="53">
        <f t="shared" si="123"/>
        <v>0</v>
      </c>
      <c r="AG740" s="53" t="str">
        <f t="shared" si="133"/>
        <v>0.00</v>
      </c>
      <c r="AH740" s="53">
        <f t="shared" si="130"/>
        <v>0</v>
      </c>
      <c r="AI740" s="53" t="str">
        <f t="shared" si="131"/>
        <v>0.00</v>
      </c>
      <c r="AJ740" s="44">
        <v>221112</v>
      </c>
      <c r="AK740" s="15" t="s">
        <v>686</v>
      </c>
      <c r="AL740" s="14" t="s">
        <v>76</v>
      </c>
      <c r="AM740" s="39" t="s">
        <v>58</v>
      </c>
      <c r="AN740" s="39" t="s">
        <v>59</v>
      </c>
      <c r="AO740" s="39" t="s">
        <v>77</v>
      </c>
      <c r="AP740" s="39" t="s">
        <v>61</v>
      </c>
      <c r="AQ740" s="20"/>
      <c r="AR740" s="20"/>
      <c r="AS740" s="20"/>
      <c r="AT740" s="20"/>
      <c r="AU740" s="20"/>
      <c r="AV740" s="20"/>
      <c r="AW740" s="20"/>
      <c r="AX740" s="20"/>
      <c r="AY740" s="20"/>
      <c r="AZ740" s="20"/>
      <c r="BA740" s="20"/>
      <c r="BB740" s="20"/>
    </row>
    <row r="741" spans="1:54" ht="26.1" customHeight="1" x14ac:dyDescent="0.25">
      <c r="A741" s="21">
        <v>839</v>
      </c>
      <c r="B741" s="39" t="s">
        <v>30</v>
      </c>
      <c r="C741" s="13" t="s">
        <v>260</v>
      </c>
      <c r="D741" s="13">
        <v>34023</v>
      </c>
      <c r="E741" s="13" t="s">
        <v>252</v>
      </c>
      <c r="F741" s="13">
        <v>17824</v>
      </c>
      <c r="G741" s="13" t="s">
        <v>280</v>
      </c>
      <c r="H741" s="13" t="s">
        <v>362</v>
      </c>
      <c r="I741" s="13" t="s">
        <v>126</v>
      </c>
      <c r="J741" s="13" t="s">
        <v>128</v>
      </c>
      <c r="K741" s="13" t="s">
        <v>409</v>
      </c>
      <c r="L741" s="4">
        <v>2400</v>
      </c>
      <c r="M741" s="4">
        <v>13001</v>
      </c>
      <c r="N741" s="14" t="s">
        <v>37</v>
      </c>
      <c r="O741" s="15" t="s">
        <v>679</v>
      </c>
      <c r="P741" s="68">
        <v>109</v>
      </c>
      <c r="Q741" s="61">
        <v>0</v>
      </c>
      <c r="R741" s="65">
        <f t="shared" si="124"/>
        <v>4.9365942028985504E-2</v>
      </c>
      <c r="S741" s="65">
        <f t="shared" si="125"/>
        <v>0</v>
      </c>
      <c r="T741" s="15">
        <v>0.25363164000011001</v>
      </c>
      <c r="U741" s="15">
        <v>0</v>
      </c>
      <c r="V741" s="15">
        <f t="shared" si="126"/>
        <v>-0.25363164000011001</v>
      </c>
      <c r="W741" s="15">
        <f t="shared" si="127"/>
        <v>-100</v>
      </c>
      <c r="X741" s="15">
        <v>0.17145957925799429</v>
      </c>
      <c r="Y741" s="15">
        <v>0</v>
      </c>
      <c r="Z741" s="15">
        <f t="shared" si="128"/>
        <v>-0.17145957925799429</v>
      </c>
      <c r="AA741" s="16">
        <f t="shared" si="129"/>
        <v>-100</v>
      </c>
      <c r="AB741" s="13">
        <v>0.25</v>
      </c>
      <c r="AC741" s="13">
        <v>0</v>
      </c>
      <c r="AD741" s="13">
        <v>0</v>
      </c>
      <c r="AE741" s="13">
        <v>0</v>
      </c>
      <c r="AF741" s="53">
        <f t="shared" si="123"/>
        <v>0</v>
      </c>
      <c r="AG741" s="53" t="str">
        <f t="shared" si="133"/>
        <v>0.00</v>
      </c>
      <c r="AH741" s="53">
        <f t="shared" si="130"/>
        <v>0</v>
      </c>
      <c r="AI741" s="53" t="str">
        <f t="shared" si="131"/>
        <v>0.00</v>
      </c>
      <c r="AJ741" s="44">
        <v>221112</v>
      </c>
      <c r="AK741" s="15" t="s">
        <v>686</v>
      </c>
      <c r="AL741" s="14" t="s">
        <v>76</v>
      </c>
      <c r="AM741" s="39" t="s">
        <v>58</v>
      </c>
      <c r="AN741" s="39" t="s">
        <v>59</v>
      </c>
      <c r="AO741" s="39" t="s">
        <v>77</v>
      </c>
      <c r="AP741" s="39" t="s">
        <v>61</v>
      </c>
      <c r="AQ741" s="20"/>
      <c r="AR741" s="20"/>
      <c r="AS741" s="20"/>
      <c r="AT741" s="20"/>
      <c r="AU741" s="20"/>
      <c r="AV741" s="20"/>
      <c r="AW741" s="20"/>
      <c r="AX741" s="20"/>
      <c r="AY741" s="20"/>
      <c r="AZ741" s="20"/>
      <c r="BA741" s="20"/>
      <c r="BB741" s="20"/>
    </row>
    <row r="742" spans="1:54" ht="26.1" customHeight="1" x14ac:dyDescent="0.25">
      <c r="A742" s="21">
        <v>840</v>
      </c>
      <c r="B742" s="39" t="s">
        <v>30</v>
      </c>
      <c r="C742" s="13" t="s">
        <v>260</v>
      </c>
      <c r="D742" s="13">
        <v>34023</v>
      </c>
      <c r="E742" s="13" t="s">
        <v>252</v>
      </c>
      <c r="F742" s="13">
        <v>17824</v>
      </c>
      <c r="G742" s="13" t="s">
        <v>280</v>
      </c>
      <c r="H742" s="13" t="s">
        <v>362</v>
      </c>
      <c r="I742" s="13" t="s">
        <v>126</v>
      </c>
      <c r="J742" s="13" t="s">
        <v>128</v>
      </c>
      <c r="K742" s="13" t="s">
        <v>409</v>
      </c>
      <c r="L742" s="4">
        <v>2400</v>
      </c>
      <c r="M742" s="4">
        <v>13001</v>
      </c>
      <c r="N742" s="14" t="s">
        <v>34</v>
      </c>
      <c r="O742" s="15" t="s">
        <v>679</v>
      </c>
      <c r="P742" s="68">
        <v>109</v>
      </c>
      <c r="Q742" s="61">
        <v>0</v>
      </c>
      <c r="R742" s="65">
        <f t="shared" si="124"/>
        <v>4.9365942028985504E-2</v>
      </c>
      <c r="S742" s="65">
        <f t="shared" si="125"/>
        <v>0</v>
      </c>
      <c r="T742" s="15">
        <v>9.8767740571551202E-2</v>
      </c>
      <c r="U742" s="15">
        <v>0</v>
      </c>
      <c r="V742" s="15">
        <f t="shared" si="126"/>
        <v>-9.8767740571551202E-2</v>
      </c>
      <c r="W742" s="15">
        <f t="shared" si="127"/>
        <v>-100</v>
      </c>
      <c r="X742" s="15">
        <v>6.6768780277786807E-2</v>
      </c>
      <c r="Y742" s="15">
        <v>0</v>
      </c>
      <c r="Z742" s="15">
        <f t="shared" si="128"/>
        <v>-6.6768780277786807E-2</v>
      </c>
      <c r="AA742" s="16">
        <f t="shared" si="129"/>
        <v>-100</v>
      </c>
      <c r="AB742" s="13">
        <v>0.05</v>
      </c>
      <c r="AC742" s="13">
        <v>0</v>
      </c>
      <c r="AD742" s="13">
        <v>0</v>
      </c>
      <c r="AE742" s="13">
        <v>0</v>
      </c>
      <c r="AF742" s="53">
        <f t="shared" si="123"/>
        <v>0</v>
      </c>
      <c r="AG742" s="53" t="str">
        <f t="shared" si="133"/>
        <v>0.00</v>
      </c>
      <c r="AH742" s="53">
        <f t="shared" si="130"/>
        <v>0</v>
      </c>
      <c r="AI742" s="53" t="str">
        <f t="shared" si="131"/>
        <v>0.00</v>
      </c>
      <c r="AJ742" s="44">
        <v>221112</v>
      </c>
      <c r="AK742" s="15" t="s">
        <v>686</v>
      </c>
      <c r="AL742" s="14" t="s">
        <v>76</v>
      </c>
      <c r="AM742" s="39" t="s">
        <v>58</v>
      </c>
      <c r="AN742" s="39" t="s">
        <v>59</v>
      </c>
      <c r="AO742" s="39" t="s">
        <v>77</v>
      </c>
      <c r="AP742" s="39" t="s">
        <v>61</v>
      </c>
      <c r="AQ742" s="20"/>
      <c r="AR742" s="20"/>
      <c r="AS742" s="20"/>
      <c r="AT742" s="20"/>
      <c r="AU742" s="20"/>
      <c r="AV742" s="20"/>
      <c r="AW742" s="20"/>
      <c r="AX742" s="20"/>
      <c r="AY742" s="20"/>
      <c r="AZ742" s="20"/>
      <c r="BA742" s="20"/>
      <c r="BB742" s="20"/>
    </row>
    <row r="743" spans="1:54" ht="26.1" customHeight="1" x14ac:dyDescent="0.25">
      <c r="A743" s="21">
        <v>863</v>
      </c>
      <c r="B743" s="39" t="s">
        <v>30</v>
      </c>
      <c r="C743" s="13" t="s">
        <v>260</v>
      </c>
      <c r="D743" s="13">
        <v>34023</v>
      </c>
      <c r="E743" s="13" t="s">
        <v>252</v>
      </c>
      <c r="F743" s="13">
        <v>17824</v>
      </c>
      <c r="G743" s="13" t="s">
        <v>280</v>
      </c>
      <c r="H743" s="13" t="s">
        <v>300</v>
      </c>
      <c r="I743" s="13" t="s">
        <v>126</v>
      </c>
      <c r="J743" s="13" t="s">
        <v>128</v>
      </c>
      <c r="K743" s="13" t="s">
        <v>414</v>
      </c>
      <c r="L743" s="4">
        <v>2400</v>
      </c>
      <c r="M743" s="4">
        <v>15001</v>
      </c>
      <c r="N743" s="14" t="s">
        <v>35</v>
      </c>
      <c r="O743" s="15" t="s">
        <v>679</v>
      </c>
      <c r="P743" s="68">
        <v>105</v>
      </c>
      <c r="Q743" s="61">
        <v>0</v>
      </c>
      <c r="R743" s="65">
        <f t="shared" si="124"/>
        <v>4.755434782608696E-2</v>
      </c>
      <c r="S743" s="65">
        <f t="shared" si="125"/>
        <v>0</v>
      </c>
      <c r="T743" s="15">
        <v>0.54571120519955196</v>
      </c>
      <c r="U743" s="15">
        <v>0</v>
      </c>
      <c r="V743" s="15">
        <f t="shared" si="126"/>
        <v>-0.54571120519955196</v>
      </c>
      <c r="W743" s="15">
        <f t="shared" si="127"/>
        <v>-100</v>
      </c>
      <c r="X743" s="15">
        <v>0.34906195422267766</v>
      </c>
      <c r="Y743" s="15">
        <v>0</v>
      </c>
      <c r="Z743" s="15">
        <f t="shared" si="128"/>
        <v>-0.34906195422267766</v>
      </c>
      <c r="AA743" s="16">
        <f t="shared" si="129"/>
        <v>-100</v>
      </c>
      <c r="AB743" s="13">
        <v>0.27</v>
      </c>
      <c r="AC743" s="13">
        <v>0</v>
      </c>
      <c r="AD743" s="13">
        <v>0</v>
      </c>
      <c r="AE743" s="13">
        <v>314.49</v>
      </c>
      <c r="AF743" s="53">
        <f t="shared" si="123"/>
        <v>0</v>
      </c>
      <c r="AG743" s="53" t="str">
        <f t="shared" si="133"/>
        <v>0.00</v>
      </c>
      <c r="AH743" s="53">
        <f t="shared" si="130"/>
        <v>0</v>
      </c>
      <c r="AI743" s="53" t="str">
        <f t="shared" si="131"/>
        <v>0.00</v>
      </c>
      <c r="AJ743" s="44">
        <v>221112</v>
      </c>
      <c r="AK743" s="15" t="s">
        <v>686</v>
      </c>
      <c r="AL743" s="14" t="s">
        <v>76</v>
      </c>
      <c r="AM743" s="39" t="s">
        <v>58</v>
      </c>
      <c r="AN743" s="39" t="s">
        <v>59</v>
      </c>
      <c r="AO743" s="39" t="s">
        <v>77</v>
      </c>
      <c r="AP743" s="39" t="s">
        <v>61</v>
      </c>
      <c r="AQ743" s="20"/>
      <c r="AR743" s="20"/>
      <c r="AS743" s="20"/>
      <c r="AT743" s="20"/>
      <c r="AU743" s="20"/>
      <c r="AV743" s="20"/>
      <c r="AW743" s="20"/>
      <c r="AX743" s="20"/>
      <c r="AY743" s="20"/>
      <c r="AZ743" s="20"/>
      <c r="BA743" s="20"/>
      <c r="BB743" s="20"/>
    </row>
    <row r="744" spans="1:54" ht="26.1" customHeight="1" x14ac:dyDescent="0.25">
      <c r="A744" s="21">
        <v>864</v>
      </c>
      <c r="B744" s="39" t="s">
        <v>30</v>
      </c>
      <c r="C744" s="13" t="s">
        <v>260</v>
      </c>
      <c r="D744" s="13">
        <v>34023</v>
      </c>
      <c r="E744" s="13" t="s">
        <v>252</v>
      </c>
      <c r="F744" s="13">
        <v>17824</v>
      </c>
      <c r="G744" s="13" t="s">
        <v>280</v>
      </c>
      <c r="H744" s="13" t="s">
        <v>300</v>
      </c>
      <c r="I744" s="13" t="s">
        <v>126</v>
      </c>
      <c r="J744" s="13" t="s">
        <v>128</v>
      </c>
      <c r="K744" s="13" t="s">
        <v>414</v>
      </c>
      <c r="L744" s="4">
        <v>2400</v>
      </c>
      <c r="M744" s="4">
        <v>15001</v>
      </c>
      <c r="N744" s="14" t="s">
        <v>40</v>
      </c>
      <c r="O744" s="15" t="s">
        <v>679</v>
      </c>
      <c r="P744" s="68">
        <v>105</v>
      </c>
      <c r="Q744" s="61">
        <v>0</v>
      </c>
      <c r="R744" s="65">
        <f t="shared" si="124"/>
        <v>4.755434782608696E-2</v>
      </c>
      <c r="S744" s="65">
        <f t="shared" si="125"/>
        <v>0</v>
      </c>
      <c r="T744" s="15">
        <v>0.107364182270272</v>
      </c>
      <c r="U744" s="15">
        <v>0</v>
      </c>
      <c r="V744" s="15">
        <f t="shared" si="126"/>
        <v>-0.107364182270272</v>
      </c>
      <c r="W744" s="15">
        <f t="shared" si="127"/>
        <v>-100</v>
      </c>
      <c r="X744" s="15">
        <v>6.8675062779912727E-2</v>
      </c>
      <c r="Y744" s="15">
        <v>0</v>
      </c>
      <c r="Z744" s="15">
        <f t="shared" si="128"/>
        <v>-6.8675062779912727E-2</v>
      </c>
      <c r="AA744" s="16">
        <f t="shared" si="129"/>
        <v>-100</v>
      </c>
      <c r="AB744" s="13">
        <v>0.05</v>
      </c>
      <c r="AC744" s="13">
        <v>0</v>
      </c>
      <c r="AD744" s="13">
        <v>0</v>
      </c>
      <c r="AE744" s="13">
        <v>0</v>
      </c>
      <c r="AF744" s="53">
        <f t="shared" si="123"/>
        <v>0</v>
      </c>
      <c r="AG744" s="53" t="str">
        <f t="shared" si="133"/>
        <v>0.00</v>
      </c>
      <c r="AH744" s="53">
        <f t="shared" si="130"/>
        <v>0</v>
      </c>
      <c r="AI744" s="53" t="str">
        <f t="shared" si="131"/>
        <v>0.00</v>
      </c>
      <c r="AJ744" s="44">
        <v>221112</v>
      </c>
      <c r="AK744" s="15" t="s">
        <v>686</v>
      </c>
      <c r="AL744" s="14" t="s">
        <v>76</v>
      </c>
      <c r="AM744" s="39" t="s">
        <v>58</v>
      </c>
      <c r="AN744" s="39" t="s">
        <v>59</v>
      </c>
      <c r="AO744" s="39" t="s">
        <v>77</v>
      </c>
      <c r="AP744" s="39" t="s">
        <v>61</v>
      </c>
      <c r="AQ744" s="20"/>
      <c r="AR744" s="20"/>
      <c r="AS744" s="20"/>
      <c r="AT744" s="20"/>
      <c r="AU744" s="20"/>
      <c r="AV744" s="20"/>
      <c r="AW744" s="20"/>
      <c r="AX744" s="20"/>
      <c r="AY744" s="20"/>
      <c r="AZ744" s="20"/>
      <c r="BA744" s="20"/>
      <c r="BB744" s="20"/>
    </row>
    <row r="745" spans="1:54" ht="26.1" customHeight="1" x14ac:dyDescent="0.25">
      <c r="A745" s="21">
        <v>865</v>
      </c>
      <c r="B745" s="40" t="s">
        <v>30</v>
      </c>
      <c r="C745" s="13" t="s">
        <v>260</v>
      </c>
      <c r="D745" s="13">
        <v>34023</v>
      </c>
      <c r="E745" s="13" t="s">
        <v>252</v>
      </c>
      <c r="F745" s="13">
        <v>17824</v>
      </c>
      <c r="G745" s="13" t="s">
        <v>280</v>
      </c>
      <c r="H745" s="13" t="s">
        <v>300</v>
      </c>
      <c r="I745" s="13" t="s">
        <v>126</v>
      </c>
      <c r="J745" s="13" t="s">
        <v>128</v>
      </c>
      <c r="K745" s="13" t="s">
        <v>414</v>
      </c>
      <c r="L745" s="4">
        <v>2400</v>
      </c>
      <c r="M745" s="4">
        <v>15001</v>
      </c>
      <c r="N745" s="13" t="s">
        <v>36</v>
      </c>
      <c r="O745" s="15" t="s">
        <v>679</v>
      </c>
      <c r="P745" s="68">
        <v>105</v>
      </c>
      <c r="Q745" s="61">
        <v>0</v>
      </c>
      <c r="R745" s="65">
        <f t="shared" si="124"/>
        <v>4.755434782608696E-2</v>
      </c>
      <c r="S745" s="65">
        <f t="shared" si="125"/>
        <v>0</v>
      </c>
      <c r="T745" s="15">
        <v>0.57626289551700205</v>
      </c>
      <c r="U745" s="15">
        <v>0</v>
      </c>
      <c r="V745" s="15">
        <f t="shared" si="126"/>
        <v>-0.57626289551700205</v>
      </c>
      <c r="W745" s="15">
        <f t="shared" si="127"/>
        <v>-100</v>
      </c>
      <c r="X745" s="15">
        <v>0.38214026524341477</v>
      </c>
      <c r="Y745" s="15">
        <v>0</v>
      </c>
      <c r="Z745" s="15">
        <f t="shared" si="128"/>
        <v>-0.38214026524341477</v>
      </c>
      <c r="AA745" s="16">
        <f t="shared" si="129"/>
        <v>-100</v>
      </c>
      <c r="AB745" s="13">
        <v>0.44</v>
      </c>
      <c r="AC745" s="13">
        <v>0</v>
      </c>
      <c r="AD745" s="13">
        <v>0</v>
      </c>
      <c r="AE745" s="13">
        <v>0</v>
      </c>
      <c r="AF745" s="53">
        <f t="shared" ref="AF745:AF808" si="134">AC745/2000</f>
        <v>0</v>
      </c>
      <c r="AG745" s="53" t="str">
        <f t="shared" si="133"/>
        <v>0.00</v>
      </c>
      <c r="AH745" s="53">
        <f t="shared" si="130"/>
        <v>0</v>
      </c>
      <c r="AI745" s="53" t="str">
        <f t="shared" si="131"/>
        <v>0.00</v>
      </c>
      <c r="AJ745" s="44">
        <v>221112</v>
      </c>
      <c r="AK745" s="15" t="s">
        <v>686</v>
      </c>
      <c r="AL745" s="14" t="s">
        <v>76</v>
      </c>
      <c r="AM745" s="39" t="s">
        <v>58</v>
      </c>
      <c r="AN745" s="39" t="s">
        <v>59</v>
      </c>
      <c r="AO745" s="39" t="s">
        <v>77</v>
      </c>
      <c r="AP745" s="39" t="s">
        <v>61</v>
      </c>
      <c r="AQ745" s="59"/>
      <c r="AR745" s="20"/>
      <c r="AS745" s="20"/>
      <c r="AT745" s="20"/>
      <c r="AU745" s="20"/>
      <c r="AV745" s="20"/>
      <c r="AW745" s="20"/>
      <c r="AX745" s="20"/>
      <c r="AY745" s="20"/>
      <c r="AZ745" s="20"/>
      <c r="BA745" s="20"/>
      <c r="BB745" s="20"/>
    </row>
    <row r="746" spans="1:54" ht="26.1" customHeight="1" x14ac:dyDescent="0.25">
      <c r="A746" s="21">
        <v>866</v>
      </c>
      <c r="B746" s="39" t="s">
        <v>30</v>
      </c>
      <c r="C746" s="13" t="s">
        <v>260</v>
      </c>
      <c r="D746" s="13">
        <v>34023</v>
      </c>
      <c r="E746" s="13" t="s">
        <v>252</v>
      </c>
      <c r="F746" s="13">
        <v>17824</v>
      </c>
      <c r="G746" s="13" t="s">
        <v>280</v>
      </c>
      <c r="H746" s="13" t="s">
        <v>300</v>
      </c>
      <c r="I746" s="13" t="s">
        <v>126</v>
      </c>
      <c r="J746" s="13" t="s">
        <v>128</v>
      </c>
      <c r="K746" s="13" t="s">
        <v>414</v>
      </c>
      <c r="L746" s="4">
        <v>2400</v>
      </c>
      <c r="M746" s="4">
        <v>15001</v>
      </c>
      <c r="N746" s="14" t="s">
        <v>38</v>
      </c>
      <c r="O746" s="15" t="s">
        <v>679</v>
      </c>
      <c r="P746" s="68">
        <v>105</v>
      </c>
      <c r="Q746" s="61">
        <v>0</v>
      </c>
      <c r="R746" s="65">
        <f t="shared" si="124"/>
        <v>4.755434782608696E-2</v>
      </c>
      <c r="S746" s="65">
        <f t="shared" si="125"/>
        <v>0</v>
      </c>
      <c r="T746" s="15">
        <v>2.5972290101169099E-2</v>
      </c>
      <c r="U746" s="15">
        <v>0</v>
      </c>
      <c r="V746" s="15">
        <f t="shared" si="126"/>
        <v>-2.5972290101169099E-2</v>
      </c>
      <c r="W746" s="15">
        <f t="shared" si="127"/>
        <v>-100</v>
      </c>
      <c r="X746" s="15">
        <v>1.6613069792175549E-2</v>
      </c>
      <c r="Y746" s="15">
        <v>0</v>
      </c>
      <c r="Z746" s="15">
        <f t="shared" si="128"/>
        <v>-1.6613069792175549E-2</v>
      </c>
      <c r="AA746" s="16">
        <f t="shared" si="129"/>
        <v>-100</v>
      </c>
      <c r="AB746" s="13">
        <v>0.01</v>
      </c>
      <c r="AC746" s="13">
        <v>0</v>
      </c>
      <c r="AD746" s="13">
        <v>0</v>
      </c>
      <c r="AE746" s="13">
        <v>0</v>
      </c>
      <c r="AF746" s="53">
        <f t="shared" si="134"/>
        <v>0</v>
      </c>
      <c r="AG746" s="53" t="str">
        <f t="shared" si="133"/>
        <v>0.00</v>
      </c>
      <c r="AH746" s="53">
        <f t="shared" si="130"/>
        <v>0</v>
      </c>
      <c r="AI746" s="53" t="str">
        <f t="shared" si="131"/>
        <v>0.00</v>
      </c>
      <c r="AJ746" s="44">
        <v>221112</v>
      </c>
      <c r="AK746" s="15" t="s">
        <v>686</v>
      </c>
      <c r="AL746" s="14" t="s">
        <v>76</v>
      </c>
      <c r="AM746" s="39" t="s">
        <v>58</v>
      </c>
      <c r="AN746" s="39" t="s">
        <v>59</v>
      </c>
      <c r="AO746" s="39" t="s">
        <v>77</v>
      </c>
      <c r="AP746" s="39" t="s">
        <v>61</v>
      </c>
      <c r="AQ746" s="20"/>
      <c r="AR746" s="20"/>
      <c r="AS746" s="20"/>
      <c r="AT746" s="20"/>
      <c r="AU746" s="20"/>
      <c r="AV746" s="20"/>
      <c r="AW746" s="20"/>
      <c r="AX746" s="20"/>
      <c r="AY746" s="20"/>
      <c r="AZ746" s="20"/>
      <c r="BA746" s="20"/>
      <c r="BB746" s="20"/>
    </row>
    <row r="747" spans="1:54" ht="26.1" customHeight="1" x14ac:dyDescent="0.25">
      <c r="A747" s="21">
        <v>867</v>
      </c>
      <c r="B747" s="39" t="s">
        <v>30</v>
      </c>
      <c r="C747" s="13" t="s">
        <v>260</v>
      </c>
      <c r="D747" s="13">
        <v>34023</v>
      </c>
      <c r="E747" s="13" t="s">
        <v>252</v>
      </c>
      <c r="F747" s="13">
        <v>17824</v>
      </c>
      <c r="G747" s="13" t="s">
        <v>280</v>
      </c>
      <c r="H747" s="13" t="s">
        <v>300</v>
      </c>
      <c r="I747" s="13" t="s">
        <v>126</v>
      </c>
      <c r="J747" s="13" t="s">
        <v>128</v>
      </c>
      <c r="K747" s="13" t="s">
        <v>414</v>
      </c>
      <c r="L747" s="4">
        <v>2400</v>
      </c>
      <c r="M747" s="4">
        <v>15001</v>
      </c>
      <c r="N747" s="14" t="s">
        <v>39</v>
      </c>
      <c r="O747" s="15" t="s">
        <v>679</v>
      </c>
      <c r="P747" s="68">
        <v>105</v>
      </c>
      <c r="Q747" s="61">
        <v>0</v>
      </c>
      <c r="R747" s="65">
        <f t="shared" si="124"/>
        <v>4.755434782608696E-2</v>
      </c>
      <c r="S747" s="65">
        <f t="shared" si="125"/>
        <v>0</v>
      </c>
      <c r="T747" s="15">
        <v>2.5972290101169099E-2</v>
      </c>
      <c r="U747" s="15">
        <v>0</v>
      </c>
      <c r="V747" s="15">
        <f t="shared" si="126"/>
        <v>-2.5972290101169099E-2</v>
      </c>
      <c r="W747" s="15">
        <f t="shared" si="127"/>
        <v>-100</v>
      </c>
      <c r="X747" s="15">
        <v>1.6613069792175549E-2</v>
      </c>
      <c r="Y747" s="15">
        <v>0</v>
      </c>
      <c r="Z747" s="15">
        <f t="shared" si="128"/>
        <v>-1.6613069792175549E-2</v>
      </c>
      <c r="AA747" s="16">
        <f t="shared" si="129"/>
        <v>-100</v>
      </c>
      <c r="AB747" s="13">
        <v>0.01</v>
      </c>
      <c r="AC747" s="13">
        <v>0</v>
      </c>
      <c r="AD747" s="13">
        <v>0</v>
      </c>
      <c r="AE747" s="13">
        <v>0</v>
      </c>
      <c r="AF747" s="53">
        <f t="shared" si="134"/>
        <v>0</v>
      </c>
      <c r="AG747" s="53" t="str">
        <f t="shared" si="133"/>
        <v>0.00</v>
      </c>
      <c r="AH747" s="53">
        <f t="shared" si="130"/>
        <v>0</v>
      </c>
      <c r="AI747" s="53" t="str">
        <f t="shared" si="131"/>
        <v>0.00</v>
      </c>
      <c r="AJ747" s="44">
        <v>221112</v>
      </c>
      <c r="AK747" s="15" t="s">
        <v>686</v>
      </c>
      <c r="AL747" s="14" t="s">
        <v>76</v>
      </c>
      <c r="AM747" s="39" t="s">
        <v>58</v>
      </c>
      <c r="AN747" s="39" t="s">
        <v>59</v>
      </c>
      <c r="AO747" s="39" t="s">
        <v>77</v>
      </c>
      <c r="AP747" s="39" t="s">
        <v>61</v>
      </c>
      <c r="AQ747" s="20"/>
      <c r="AR747" s="20"/>
      <c r="AS747" s="20"/>
      <c r="AT747" s="20"/>
      <c r="AU747" s="20"/>
      <c r="AV747" s="20"/>
      <c r="AW747" s="20"/>
      <c r="AX747" s="20"/>
      <c r="AY747" s="20"/>
      <c r="AZ747" s="20"/>
      <c r="BA747" s="20"/>
      <c r="BB747" s="20"/>
    </row>
    <row r="748" spans="1:54" ht="26.1" customHeight="1" x14ac:dyDescent="0.25">
      <c r="A748" s="21">
        <v>868</v>
      </c>
      <c r="B748" s="39" t="s">
        <v>30</v>
      </c>
      <c r="C748" s="13" t="s">
        <v>260</v>
      </c>
      <c r="D748" s="13">
        <v>34023</v>
      </c>
      <c r="E748" s="13" t="s">
        <v>252</v>
      </c>
      <c r="F748" s="13">
        <v>17824</v>
      </c>
      <c r="G748" s="13" t="s">
        <v>280</v>
      </c>
      <c r="H748" s="13" t="s">
        <v>300</v>
      </c>
      <c r="I748" s="13" t="s">
        <v>126</v>
      </c>
      <c r="J748" s="13" t="s">
        <v>128</v>
      </c>
      <c r="K748" s="13" t="s">
        <v>414</v>
      </c>
      <c r="L748" s="4">
        <v>2400</v>
      </c>
      <c r="M748" s="4">
        <v>15001</v>
      </c>
      <c r="N748" s="14" t="s">
        <v>37</v>
      </c>
      <c r="O748" s="15" t="s">
        <v>679</v>
      </c>
      <c r="P748" s="68">
        <v>105</v>
      </c>
      <c r="Q748" s="61">
        <v>0</v>
      </c>
      <c r="R748" s="65">
        <f t="shared" si="124"/>
        <v>4.755434782608696E-2</v>
      </c>
      <c r="S748" s="65">
        <f t="shared" si="125"/>
        <v>0</v>
      </c>
      <c r="T748" s="15">
        <v>0.21858509999974801</v>
      </c>
      <c r="U748" s="15">
        <v>0</v>
      </c>
      <c r="V748" s="15">
        <f t="shared" si="126"/>
        <v>-0.21858509999974801</v>
      </c>
      <c r="W748" s="15">
        <f t="shared" si="127"/>
        <v>-100</v>
      </c>
      <c r="X748" s="15">
        <v>0.13981707071961078</v>
      </c>
      <c r="Y748" s="15">
        <v>0</v>
      </c>
      <c r="Z748" s="15">
        <f t="shared" si="128"/>
        <v>-0.13981707071961078</v>
      </c>
      <c r="AA748" s="16">
        <f t="shared" si="129"/>
        <v>-100</v>
      </c>
      <c r="AB748" s="13">
        <v>0.22</v>
      </c>
      <c r="AC748" s="13">
        <v>0</v>
      </c>
      <c r="AD748" s="13">
        <v>0</v>
      </c>
      <c r="AE748" s="13">
        <v>0</v>
      </c>
      <c r="AF748" s="53">
        <f t="shared" si="134"/>
        <v>0</v>
      </c>
      <c r="AG748" s="53" t="str">
        <f t="shared" si="133"/>
        <v>0.00</v>
      </c>
      <c r="AH748" s="53">
        <f t="shared" si="130"/>
        <v>0</v>
      </c>
      <c r="AI748" s="53" t="str">
        <f t="shared" si="131"/>
        <v>0.00</v>
      </c>
      <c r="AJ748" s="44">
        <v>221112</v>
      </c>
      <c r="AK748" s="15" t="s">
        <v>686</v>
      </c>
      <c r="AL748" s="14" t="s">
        <v>76</v>
      </c>
      <c r="AM748" s="39" t="s">
        <v>58</v>
      </c>
      <c r="AN748" s="39" t="s">
        <v>59</v>
      </c>
      <c r="AO748" s="39" t="s">
        <v>77</v>
      </c>
      <c r="AP748" s="39" t="s">
        <v>61</v>
      </c>
      <c r="AQ748" s="20"/>
      <c r="AR748" s="20"/>
      <c r="AS748" s="20"/>
      <c r="AT748" s="20"/>
      <c r="AU748" s="20"/>
      <c r="AV748" s="20"/>
      <c r="AW748" s="20"/>
      <c r="AX748" s="20"/>
      <c r="AY748" s="20"/>
      <c r="AZ748" s="20"/>
      <c r="BA748" s="20"/>
      <c r="BB748" s="20"/>
    </row>
    <row r="749" spans="1:54" ht="26.1" customHeight="1" x14ac:dyDescent="0.25">
      <c r="A749" s="21">
        <v>869</v>
      </c>
      <c r="B749" s="39" t="s">
        <v>30</v>
      </c>
      <c r="C749" s="13" t="s">
        <v>260</v>
      </c>
      <c r="D749" s="13">
        <v>34023</v>
      </c>
      <c r="E749" s="13" t="s">
        <v>252</v>
      </c>
      <c r="F749" s="13">
        <v>17824</v>
      </c>
      <c r="G749" s="13" t="s">
        <v>280</v>
      </c>
      <c r="H749" s="13" t="s">
        <v>300</v>
      </c>
      <c r="I749" s="13" t="s">
        <v>126</v>
      </c>
      <c r="J749" s="13" t="s">
        <v>128</v>
      </c>
      <c r="K749" s="13" t="s">
        <v>414</v>
      </c>
      <c r="L749" s="4">
        <v>2400</v>
      </c>
      <c r="M749" s="4">
        <v>15001</v>
      </c>
      <c r="N749" s="14" t="s">
        <v>34</v>
      </c>
      <c r="O749" s="15" t="s">
        <v>679</v>
      </c>
      <c r="P749" s="68">
        <v>105</v>
      </c>
      <c r="Q749" s="61">
        <v>0</v>
      </c>
      <c r="R749" s="65">
        <f t="shared" si="124"/>
        <v>4.755434782608696E-2</v>
      </c>
      <c r="S749" s="65">
        <f t="shared" si="125"/>
        <v>0</v>
      </c>
      <c r="T749" s="15">
        <v>8.4958999072099195E-2</v>
      </c>
      <c r="U749" s="15">
        <v>0</v>
      </c>
      <c r="V749" s="15">
        <f t="shared" si="126"/>
        <v>-8.4958999072099195E-2</v>
      </c>
      <c r="W749" s="15">
        <f t="shared" si="127"/>
        <v>-100</v>
      </c>
      <c r="X749" s="15">
        <v>5.4343678418817064E-2</v>
      </c>
      <c r="Y749" s="15">
        <v>0</v>
      </c>
      <c r="Z749" s="15">
        <f t="shared" si="128"/>
        <v>-5.4343678418817064E-2</v>
      </c>
      <c r="AA749" s="16">
        <f t="shared" si="129"/>
        <v>-100</v>
      </c>
      <c r="AB749" s="13">
        <v>0.04</v>
      </c>
      <c r="AC749" s="13">
        <v>0</v>
      </c>
      <c r="AD749" s="13">
        <v>0</v>
      </c>
      <c r="AE749" s="13">
        <v>0</v>
      </c>
      <c r="AF749" s="53">
        <f t="shared" si="134"/>
        <v>0</v>
      </c>
      <c r="AG749" s="53" t="str">
        <f t="shared" si="133"/>
        <v>0.00</v>
      </c>
      <c r="AH749" s="53">
        <f t="shared" si="130"/>
        <v>0</v>
      </c>
      <c r="AI749" s="53" t="str">
        <f t="shared" si="131"/>
        <v>0.00</v>
      </c>
      <c r="AJ749" s="44">
        <v>221112</v>
      </c>
      <c r="AK749" s="15" t="s">
        <v>686</v>
      </c>
      <c r="AL749" s="14" t="s">
        <v>76</v>
      </c>
      <c r="AM749" s="39" t="s">
        <v>58</v>
      </c>
      <c r="AN749" s="39" t="s">
        <v>59</v>
      </c>
      <c r="AO749" s="39" t="s">
        <v>77</v>
      </c>
      <c r="AP749" s="39" t="s">
        <v>61</v>
      </c>
      <c r="AQ749" s="20"/>
      <c r="AR749" s="20"/>
      <c r="AS749" s="20"/>
      <c r="AT749" s="20"/>
      <c r="AU749" s="20"/>
      <c r="AV749" s="20"/>
      <c r="AW749" s="20"/>
      <c r="AX749" s="20"/>
      <c r="AY749" s="20"/>
      <c r="AZ749" s="20"/>
      <c r="BA749" s="20"/>
      <c r="BB749" s="20"/>
    </row>
    <row r="750" spans="1:54" ht="26.1" customHeight="1" x14ac:dyDescent="0.25">
      <c r="A750" s="21">
        <v>859</v>
      </c>
      <c r="B750" s="39" t="s">
        <v>30</v>
      </c>
      <c r="C750" s="13" t="s">
        <v>260</v>
      </c>
      <c r="D750" s="13">
        <v>34023</v>
      </c>
      <c r="E750" s="13" t="s">
        <v>252</v>
      </c>
      <c r="F750" s="13">
        <v>17824</v>
      </c>
      <c r="G750" s="13" t="s">
        <v>280</v>
      </c>
      <c r="H750" s="13" t="s">
        <v>313</v>
      </c>
      <c r="I750" s="13" t="s">
        <v>126</v>
      </c>
      <c r="J750" s="13" t="s">
        <v>128</v>
      </c>
      <c r="K750" s="13" t="s">
        <v>413</v>
      </c>
      <c r="L750" s="4">
        <v>2400</v>
      </c>
      <c r="M750" s="4">
        <v>11001</v>
      </c>
      <c r="N750" s="14" t="s">
        <v>40</v>
      </c>
      <c r="O750" s="15" t="s">
        <v>679</v>
      </c>
      <c r="P750" s="68">
        <v>124</v>
      </c>
      <c r="Q750" s="61">
        <v>0</v>
      </c>
      <c r="R750" s="65">
        <f t="shared" si="124"/>
        <v>5.6159420289855072E-2</v>
      </c>
      <c r="S750" s="65">
        <f t="shared" si="125"/>
        <v>0</v>
      </c>
      <c r="T750" s="15">
        <v>0.54003140888699097</v>
      </c>
      <c r="U750" s="15">
        <v>0</v>
      </c>
      <c r="V750" s="15">
        <f t="shared" si="126"/>
        <v>-0.54003140888699097</v>
      </c>
      <c r="W750" s="15">
        <f t="shared" si="127"/>
        <v>-100</v>
      </c>
      <c r="X750" s="15">
        <v>0.2879358618071996</v>
      </c>
      <c r="Y750" s="15">
        <v>0</v>
      </c>
      <c r="Z750" s="15">
        <f t="shared" si="128"/>
        <v>-0.2879358618071996</v>
      </c>
      <c r="AA750" s="16">
        <f t="shared" si="129"/>
        <v>-100</v>
      </c>
      <c r="AB750" s="13">
        <v>0.27</v>
      </c>
      <c r="AC750" s="13">
        <v>0</v>
      </c>
      <c r="AD750" s="13">
        <v>0</v>
      </c>
      <c r="AE750" s="13">
        <v>0</v>
      </c>
      <c r="AF750" s="53">
        <f t="shared" si="134"/>
        <v>0</v>
      </c>
      <c r="AG750" s="53" t="str">
        <f t="shared" si="133"/>
        <v>0.00</v>
      </c>
      <c r="AH750" s="53">
        <f t="shared" si="130"/>
        <v>0</v>
      </c>
      <c r="AI750" s="53" t="str">
        <f t="shared" si="131"/>
        <v>0.00</v>
      </c>
      <c r="AJ750" s="44">
        <v>221112</v>
      </c>
      <c r="AK750" s="15" t="s">
        <v>686</v>
      </c>
      <c r="AL750" s="14" t="s">
        <v>57</v>
      </c>
      <c r="AM750" s="39" t="s">
        <v>58</v>
      </c>
      <c r="AN750" s="39" t="s">
        <v>59</v>
      </c>
      <c r="AO750" s="39" t="s">
        <v>60</v>
      </c>
      <c r="AP750" s="39" t="s">
        <v>61</v>
      </c>
      <c r="AQ750" s="20"/>
      <c r="AR750" s="20"/>
      <c r="AS750" s="20"/>
      <c r="AT750" s="20"/>
      <c r="AU750" s="20"/>
      <c r="AV750" s="20"/>
      <c r="AW750" s="20"/>
      <c r="AX750" s="20"/>
      <c r="AY750" s="20"/>
      <c r="AZ750" s="20"/>
      <c r="BA750" s="20"/>
      <c r="BB750" s="20"/>
    </row>
    <row r="751" spans="1:54" ht="26.1" customHeight="1" x14ac:dyDescent="0.25">
      <c r="A751" s="21">
        <v>860</v>
      </c>
      <c r="B751" s="39" t="s">
        <v>30</v>
      </c>
      <c r="C751" s="13" t="s">
        <v>260</v>
      </c>
      <c r="D751" s="13">
        <v>34023</v>
      </c>
      <c r="E751" s="13" t="s">
        <v>252</v>
      </c>
      <c r="F751" s="13">
        <v>17824</v>
      </c>
      <c r="G751" s="13" t="s">
        <v>280</v>
      </c>
      <c r="H751" s="13" t="s">
        <v>313</v>
      </c>
      <c r="I751" s="13" t="s">
        <v>126</v>
      </c>
      <c r="J751" s="13" t="s">
        <v>128</v>
      </c>
      <c r="K751" s="13" t="s">
        <v>413</v>
      </c>
      <c r="L751" s="4">
        <v>2400</v>
      </c>
      <c r="M751" s="4">
        <v>11001</v>
      </c>
      <c r="N751" s="14" t="s">
        <v>38</v>
      </c>
      <c r="O751" s="15" t="s">
        <v>679</v>
      </c>
      <c r="P751" s="68">
        <v>124</v>
      </c>
      <c r="Q751" s="61">
        <v>0</v>
      </c>
      <c r="R751" s="65">
        <f t="shared" si="124"/>
        <v>5.6159420289855072E-2</v>
      </c>
      <c r="S751" s="65">
        <f t="shared" si="125"/>
        <v>0</v>
      </c>
      <c r="T751" s="15">
        <v>0.55318432870328904</v>
      </c>
      <c r="U751" s="15">
        <v>0</v>
      </c>
      <c r="V751" s="15">
        <f t="shared" si="126"/>
        <v>-0.55318432870328904</v>
      </c>
      <c r="W751" s="15">
        <f t="shared" si="127"/>
        <v>-100</v>
      </c>
      <c r="X751" s="15">
        <v>0.29494878224157201</v>
      </c>
      <c r="Y751" s="15">
        <v>0</v>
      </c>
      <c r="Z751" s="15">
        <f t="shared" si="128"/>
        <v>-0.29494878224157201</v>
      </c>
      <c r="AA751" s="16">
        <f t="shared" si="129"/>
        <v>-100</v>
      </c>
      <c r="AB751" s="13">
        <v>0.28000000000000003</v>
      </c>
      <c r="AC751" s="13">
        <v>0</v>
      </c>
      <c r="AD751" s="13">
        <v>0</v>
      </c>
      <c r="AE751" s="13">
        <v>0</v>
      </c>
      <c r="AF751" s="53">
        <f t="shared" si="134"/>
        <v>0</v>
      </c>
      <c r="AG751" s="53" t="str">
        <f t="shared" si="133"/>
        <v>0.00</v>
      </c>
      <c r="AH751" s="53">
        <f t="shared" si="130"/>
        <v>0</v>
      </c>
      <c r="AI751" s="53" t="str">
        <f t="shared" si="131"/>
        <v>0.00</v>
      </c>
      <c r="AJ751" s="44">
        <v>221112</v>
      </c>
      <c r="AK751" s="15" t="s">
        <v>686</v>
      </c>
      <c r="AL751" s="14" t="s">
        <v>57</v>
      </c>
      <c r="AM751" s="39" t="s">
        <v>58</v>
      </c>
      <c r="AN751" s="39" t="s">
        <v>59</v>
      </c>
      <c r="AO751" s="39" t="s">
        <v>60</v>
      </c>
      <c r="AP751" s="39" t="s">
        <v>61</v>
      </c>
      <c r="AQ751" s="20"/>
      <c r="AR751" s="20"/>
      <c r="AS751" s="20"/>
      <c r="AT751" s="20"/>
      <c r="AU751" s="20"/>
      <c r="AV751" s="20"/>
      <c r="AW751" s="20"/>
      <c r="AX751" s="20"/>
      <c r="AY751" s="20"/>
      <c r="AZ751" s="20"/>
      <c r="BA751" s="20"/>
      <c r="BB751" s="20"/>
    </row>
    <row r="752" spans="1:54" ht="26.1" customHeight="1" x14ac:dyDescent="0.25">
      <c r="A752" s="21">
        <v>861</v>
      </c>
      <c r="B752" s="39" t="s">
        <v>30</v>
      </c>
      <c r="C752" s="13" t="s">
        <v>260</v>
      </c>
      <c r="D752" s="13">
        <v>34023</v>
      </c>
      <c r="E752" s="13" t="s">
        <v>252</v>
      </c>
      <c r="F752" s="13">
        <v>17824</v>
      </c>
      <c r="G752" s="13" t="s">
        <v>280</v>
      </c>
      <c r="H752" s="13" t="s">
        <v>313</v>
      </c>
      <c r="I752" s="13" t="s">
        <v>126</v>
      </c>
      <c r="J752" s="13" t="s">
        <v>128</v>
      </c>
      <c r="K752" s="13" t="s">
        <v>413</v>
      </c>
      <c r="L752" s="4">
        <v>2400</v>
      </c>
      <c r="M752" s="4">
        <v>11001</v>
      </c>
      <c r="N752" s="14" t="s">
        <v>39</v>
      </c>
      <c r="O752" s="15" t="s">
        <v>679</v>
      </c>
      <c r="P752" s="68">
        <v>124</v>
      </c>
      <c r="Q752" s="61">
        <v>0</v>
      </c>
      <c r="R752" s="65">
        <f t="shared" si="124"/>
        <v>5.6159420289855072E-2</v>
      </c>
      <c r="S752" s="65">
        <f t="shared" si="125"/>
        <v>0</v>
      </c>
      <c r="T752" s="15">
        <v>0.55318432870328904</v>
      </c>
      <c r="U752" s="15">
        <v>0</v>
      </c>
      <c r="V752" s="15">
        <f t="shared" si="126"/>
        <v>-0.55318432870328904</v>
      </c>
      <c r="W752" s="15">
        <f t="shared" si="127"/>
        <v>-100</v>
      </c>
      <c r="X752" s="15">
        <v>0.29494878224157201</v>
      </c>
      <c r="Y752" s="15">
        <v>0</v>
      </c>
      <c r="Z752" s="15">
        <f t="shared" si="128"/>
        <v>-0.29494878224157201</v>
      </c>
      <c r="AA752" s="16">
        <f t="shared" si="129"/>
        <v>-100</v>
      </c>
      <c r="AB752" s="13">
        <v>0.28000000000000003</v>
      </c>
      <c r="AC752" s="13">
        <v>0</v>
      </c>
      <c r="AD752" s="13">
        <v>0</v>
      </c>
      <c r="AE752" s="13">
        <v>0</v>
      </c>
      <c r="AF752" s="53">
        <f t="shared" si="134"/>
        <v>0</v>
      </c>
      <c r="AG752" s="53" t="str">
        <f t="shared" si="133"/>
        <v>0.00</v>
      </c>
      <c r="AH752" s="53">
        <f t="shared" si="130"/>
        <v>0</v>
      </c>
      <c r="AI752" s="53" t="str">
        <f t="shared" si="131"/>
        <v>0.00</v>
      </c>
      <c r="AJ752" s="44">
        <v>221112</v>
      </c>
      <c r="AK752" s="15" t="s">
        <v>686</v>
      </c>
      <c r="AL752" s="14" t="s">
        <v>57</v>
      </c>
      <c r="AM752" s="39" t="s">
        <v>58</v>
      </c>
      <c r="AN752" s="39" t="s">
        <v>59</v>
      </c>
      <c r="AO752" s="39" t="s">
        <v>60</v>
      </c>
      <c r="AP752" s="39" t="s">
        <v>61</v>
      </c>
      <c r="AQ752" s="20"/>
      <c r="AR752" s="20"/>
      <c r="AS752" s="20"/>
      <c r="AT752" s="20"/>
      <c r="AU752" s="20"/>
      <c r="AV752" s="20"/>
      <c r="AW752" s="20"/>
      <c r="AX752" s="20"/>
      <c r="AY752" s="20"/>
      <c r="AZ752" s="20"/>
      <c r="BA752" s="20"/>
      <c r="BB752" s="20"/>
    </row>
    <row r="753" spans="1:54" ht="26.1" customHeight="1" x14ac:dyDescent="0.25">
      <c r="A753" s="21">
        <v>862</v>
      </c>
      <c r="B753" s="39" t="s">
        <v>30</v>
      </c>
      <c r="C753" s="13" t="s">
        <v>260</v>
      </c>
      <c r="D753" s="13">
        <v>34023</v>
      </c>
      <c r="E753" s="13" t="s">
        <v>252</v>
      </c>
      <c r="F753" s="13">
        <v>17824</v>
      </c>
      <c r="G753" s="13" t="s">
        <v>280</v>
      </c>
      <c r="H753" s="13" t="s">
        <v>313</v>
      </c>
      <c r="I753" s="13" t="s">
        <v>126</v>
      </c>
      <c r="J753" s="13" t="s">
        <v>128</v>
      </c>
      <c r="K753" s="13" t="s">
        <v>413</v>
      </c>
      <c r="L753" s="4">
        <v>2400</v>
      </c>
      <c r="M753" s="4">
        <v>11001</v>
      </c>
      <c r="N753" s="14" t="s">
        <v>37</v>
      </c>
      <c r="O753" s="15" t="s">
        <v>679</v>
      </c>
      <c r="P753" s="68">
        <v>124</v>
      </c>
      <c r="Q753" s="61">
        <v>0</v>
      </c>
      <c r="R753" s="65">
        <f t="shared" si="124"/>
        <v>5.6159420289855072E-2</v>
      </c>
      <c r="S753" s="65">
        <f t="shared" si="125"/>
        <v>0</v>
      </c>
      <c r="T753" s="15">
        <v>1.7544599999995501E-2</v>
      </c>
      <c r="U753" s="15">
        <v>0</v>
      </c>
      <c r="V753" s="15">
        <f t="shared" si="126"/>
        <v>-1.7544599999995501E-2</v>
      </c>
      <c r="W753" s="15">
        <f t="shared" si="127"/>
        <v>-100</v>
      </c>
      <c r="X753" s="15">
        <v>9.3544920497698643E-3</v>
      </c>
      <c r="Y753" s="15">
        <v>0</v>
      </c>
      <c r="Z753" s="15">
        <f t="shared" si="128"/>
        <v>-9.3544920497698643E-3</v>
      </c>
      <c r="AA753" s="16">
        <f t="shared" si="129"/>
        <v>-100</v>
      </c>
      <c r="AB753" s="13">
        <v>0.03</v>
      </c>
      <c r="AC753" s="13">
        <v>0</v>
      </c>
      <c r="AD753" s="13">
        <v>0</v>
      </c>
      <c r="AE753" s="13">
        <v>0</v>
      </c>
      <c r="AF753" s="53">
        <f t="shared" si="134"/>
        <v>0</v>
      </c>
      <c r="AG753" s="53" t="str">
        <f t="shared" si="133"/>
        <v>0.00</v>
      </c>
      <c r="AH753" s="53">
        <f t="shared" si="130"/>
        <v>0</v>
      </c>
      <c r="AI753" s="53" t="str">
        <f t="shared" si="131"/>
        <v>0.00</v>
      </c>
      <c r="AJ753" s="44">
        <v>221112</v>
      </c>
      <c r="AK753" s="15" t="s">
        <v>686</v>
      </c>
      <c r="AL753" s="14" t="s">
        <v>57</v>
      </c>
      <c r="AM753" s="39" t="s">
        <v>58</v>
      </c>
      <c r="AN753" s="39" t="s">
        <v>59</v>
      </c>
      <c r="AO753" s="39" t="s">
        <v>60</v>
      </c>
      <c r="AP753" s="39" t="s">
        <v>61</v>
      </c>
      <c r="AQ753" s="20"/>
      <c r="AR753" s="20"/>
      <c r="AS753" s="20"/>
      <c r="AT753" s="20"/>
      <c r="AU753" s="20"/>
      <c r="AV753" s="20"/>
      <c r="AW753" s="20"/>
      <c r="AX753" s="20"/>
      <c r="AY753" s="20"/>
      <c r="AZ753" s="20"/>
      <c r="BA753" s="20"/>
      <c r="BB753" s="20"/>
    </row>
    <row r="754" spans="1:54" ht="26.1" customHeight="1" x14ac:dyDescent="0.25">
      <c r="A754" s="21">
        <v>1840</v>
      </c>
      <c r="B754" s="39" t="s">
        <v>30</v>
      </c>
      <c r="C754" s="13" t="s">
        <v>260</v>
      </c>
      <c r="D754" s="13">
        <v>34023</v>
      </c>
      <c r="E754" s="13" t="s">
        <v>252</v>
      </c>
      <c r="F754" s="13">
        <v>17824</v>
      </c>
      <c r="G754" s="13" t="s">
        <v>280</v>
      </c>
      <c r="H754" s="13" t="s">
        <v>313</v>
      </c>
      <c r="I754" s="13" t="s">
        <v>126</v>
      </c>
      <c r="J754" s="13" t="s">
        <v>128</v>
      </c>
      <c r="K754" s="13" t="s">
        <v>413</v>
      </c>
      <c r="L754" s="4">
        <v>2400</v>
      </c>
      <c r="M754" s="4">
        <v>11001</v>
      </c>
      <c r="N754" s="14" t="s">
        <v>34</v>
      </c>
      <c r="O754" s="15" t="s">
        <v>679</v>
      </c>
      <c r="P754" s="68">
        <v>124</v>
      </c>
      <c r="Q754" s="61">
        <v>0</v>
      </c>
      <c r="R754" s="65">
        <f t="shared" si="124"/>
        <v>5.6159420289855072E-2</v>
      </c>
      <c r="S754" s="65">
        <f t="shared" si="125"/>
        <v>0</v>
      </c>
      <c r="T754" s="15">
        <v>4.6835482845185599</v>
      </c>
      <c r="U754" s="15">
        <v>0</v>
      </c>
      <c r="V754" s="15">
        <f t="shared" si="126"/>
        <v>-4.6835482845185599</v>
      </c>
      <c r="W754" s="15">
        <f t="shared" si="127"/>
        <v>-100</v>
      </c>
      <c r="X754" s="15">
        <v>2.4971908845040702</v>
      </c>
      <c r="Y754" s="15">
        <v>0</v>
      </c>
      <c r="Z754" s="15">
        <f t="shared" si="128"/>
        <v>-2.4971908845040702</v>
      </c>
      <c r="AA754" s="16">
        <f t="shared" si="129"/>
        <v>-100</v>
      </c>
      <c r="AB754" s="13">
        <v>2.34</v>
      </c>
      <c r="AC754" s="13">
        <v>104.34</v>
      </c>
      <c r="AD754" s="13">
        <v>0</v>
      </c>
      <c r="AE754" s="13">
        <v>0</v>
      </c>
      <c r="AF754" s="53">
        <f t="shared" si="134"/>
        <v>5.2170000000000001E-2</v>
      </c>
      <c r="AG754" s="53">
        <f>IFERROR(AF754+(AF754*(AA754/100)),"0.00")</f>
        <v>0</v>
      </c>
      <c r="AH754" s="53">
        <f t="shared" si="130"/>
        <v>-5.2170000000000001E-2</v>
      </c>
      <c r="AI754" s="53">
        <f t="shared" si="131"/>
        <v>-100</v>
      </c>
      <c r="AJ754" s="44">
        <v>221112</v>
      </c>
      <c r="AK754" s="15" t="s">
        <v>686</v>
      </c>
      <c r="AL754" s="14" t="s">
        <v>57</v>
      </c>
      <c r="AM754" s="39" t="s">
        <v>58</v>
      </c>
      <c r="AN754" s="39" t="s">
        <v>59</v>
      </c>
      <c r="AO754" s="39" t="s">
        <v>60</v>
      </c>
      <c r="AP754" s="39" t="s">
        <v>61</v>
      </c>
      <c r="AQ754" s="20"/>
      <c r="AR754" s="20"/>
      <c r="AS754" s="20"/>
      <c r="AT754" s="20"/>
      <c r="AU754" s="20"/>
      <c r="AV754" s="20"/>
      <c r="AW754" s="20"/>
      <c r="AX754" s="20"/>
      <c r="AY754" s="20"/>
      <c r="AZ754" s="20"/>
      <c r="BA754" s="20"/>
      <c r="BB754" s="20"/>
    </row>
    <row r="755" spans="1:54" ht="26.1" customHeight="1" x14ac:dyDescent="0.25">
      <c r="A755" s="21">
        <v>1993</v>
      </c>
      <c r="B755" s="40" t="s">
        <v>30</v>
      </c>
      <c r="C755" s="13" t="s">
        <v>260</v>
      </c>
      <c r="D755" s="13">
        <v>34023</v>
      </c>
      <c r="E755" s="13" t="s">
        <v>252</v>
      </c>
      <c r="F755" s="13">
        <v>17824</v>
      </c>
      <c r="G755" s="13" t="s">
        <v>280</v>
      </c>
      <c r="H755" s="13" t="s">
        <v>313</v>
      </c>
      <c r="I755" s="13" t="s">
        <v>126</v>
      </c>
      <c r="J755" s="13" t="s">
        <v>128</v>
      </c>
      <c r="K755" s="13" t="s">
        <v>413</v>
      </c>
      <c r="L755" s="4">
        <v>2400</v>
      </c>
      <c r="M755" s="4">
        <v>11001</v>
      </c>
      <c r="N755" s="13" t="s">
        <v>36</v>
      </c>
      <c r="O755" s="15" t="s">
        <v>679</v>
      </c>
      <c r="P755" s="68">
        <v>124</v>
      </c>
      <c r="Q755" s="61">
        <v>0</v>
      </c>
      <c r="R755" s="65">
        <f t="shared" si="124"/>
        <v>5.6159420289855072E-2</v>
      </c>
      <c r="S755" s="65">
        <f t="shared" si="125"/>
        <v>0</v>
      </c>
      <c r="T755" s="15">
        <v>13.8603159414386</v>
      </c>
      <c r="U755" s="15">
        <v>0</v>
      </c>
      <c r="V755" s="15">
        <f t="shared" si="126"/>
        <v>-13.8603159414386</v>
      </c>
      <c r="W755" s="15">
        <f t="shared" si="127"/>
        <v>-100</v>
      </c>
      <c r="X755" s="15">
        <v>7.6569471248898777</v>
      </c>
      <c r="Y755" s="15">
        <v>0</v>
      </c>
      <c r="Z755" s="15">
        <f t="shared" si="128"/>
        <v>-7.6569471248898777</v>
      </c>
      <c r="AA755" s="16">
        <f t="shared" si="129"/>
        <v>-100</v>
      </c>
      <c r="AB755" s="13">
        <v>11.18</v>
      </c>
      <c r="AC755" s="13">
        <v>472.04</v>
      </c>
      <c r="AD755" s="13">
        <v>0</v>
      </c>
      <c r="AE755" s="13">
        <v>0</v>
      </c>
      <c r="AF755" s="53">
        <f t="shared" si="134"/>
        <v>0.23602000000000001</v>
      </c>
      <c r="AG755" s="53">
        <f>IFERROR(AF755+(AF755*(AA755/100)),"0.00")</f>
        <v>0</v>
      </c>
      <c r="AH755" s="53">
        <f t="shared" si="130"/>
        <v>-0.23602000000000001</v>
      </c>
      <c r="AI755" s="53">
        <f t="shared" si="131"/>
        <v>-100</v>
      </c>
      <c r="AJ755" s="44">
        <v>221112</v>
      </c>
      <c r="AK755" s="15" t="s">
        <v>686</v>
      </c>
      <c r="AL755" s="14" t="s">
        <v>57</v>
      </c>
      <c r="AM755" s="39" t="s">
        <v>58</v>
      </c>
      <c r="AN755" s="39" t="s">
        <v>59</v>
      </c>
      <c r="AO755" s="39" t="s">
        <v>60</v>
      </c>
      <c r="AP755" s="39" t="s">
        <v>61</v>
      </c>
      <c r="AQ755" s="59"/>
      <c r="AR755" s="20"/>
      <c r="AS755" s="20"/>
      <c r="AT755" s="20"/>
      <c r="AU755" s="20"/>
      <c r="AV755" s="20"/>
      <c r="AW755" s="20"/>
      <c r="AX755" s="20"/>
      <c r="AY755" s="20"/>
      <c r="AZ755" s="20"/>
      <c r="BA755" s="20"/>
      <c r="BB755" s="20"/>
    </row>
    <row r="756" spans="1:54" ht="26.1" customHeight="1" x14ac:dyDescent="0.25">
      <c r="A756" s="21">
        <v>2085</v>
      </c>
      <c r="B756" s="39" t="s">
        <v>30</v>
      </c>
      <c r="C756" s="13" t="s">
        <v>260</v>
      </c>
      <c r="D756" s="13">
        <v>34023</v>
      </c>
      <c r="E756" s="13" t="s">
        <v>252</v>
      </c>
      <c r="F756" s="13">
        <v>17824</v>
      </c>
      <c r="G756" s="13" t="s">
        <v>280</v>
      </c>
      <c r="H756" s="13" t="s">
        <v>313</v>
      </c>
      <c r="I756" s="13" t="s">
        <v>126</v>
      </c>
      <c r="J756" s="13" t="s">
        <v>128</v>
      </c>
      <c r="K756" s="13" t="s">
        <v>413</v>
      </c>
      <c r="L756" s="4">
        <v>2400</v>
      </c>
      <c r="M756" s="4">
        <v>11001</v>
      </c>
      <c r="N756" s="14" t="s">
        <v>35</v>
      </c>
      <c r="O756" s="15" t="s">
        <v>679</v>
      </c>
      <c r="P756" s="68">
        <v>124</v>
      </c>
      <c r="Q756" s="61">
        <v>0</v>
      </c>
      <c r="R756" s="65">
        <f t="shared" si="124"/>
        <v>5.6159420289855072E-2</v>
      </c>
      <c r="S756" s="65">
        <f t="shared" si="125"/>
        <v>0</v>
      </c>
      <c r="T756" s="15">
        <v>43.3948432332256</v>
      </c>
      <c r="U756" s="15">
        <v>0</v>
      </c>
      <c r="V756" s="15">
        <f t="shared" si="126"/>
        <v>-43.3948432332256</v>
      </c>
      <c r="W756" s="15">
        <f t="shared" si="127"/>
        <v>-100</v>
      </c>
      <c r="X756" s="15">
        <v>23.137416414536531</v>
      </c>
      <c r="Y756" s="15">
        <v>0</v>
      </c>
      <c r="Z756" s="15">
        <f t="shared" si="128"/>
        <v>-23.137416414536531</v>
      </c>
      <c r="AA756" s="16">
        <f t="shared" si="129"/>
        <v>-100</v>
      </c>
      <c r="AB756" s="13">
        <v>21.7</v>
      </c>
      <c r="AC756" s="13">
        <v>967.82</v>
      </c>
      <c r="AD756" s="13">
        <v>0</v>
      </c>
      <c r="AE756" s="13">
        <v>472.54</v>
      </c>
      <c r="AF756" s="53">
        <f t="shared" si="134"/>
        <v>0.48391000000000001</v>
      </c>
      <c r="AG756" s="53">
        <f>IFERROR(AF756+(AF756*(AA756/100)),"0.00")</f>
        <v>0</v>
      </c>
      <c r="AH756" s="53">
        <f t="shared" si="130"/>
        <v>-0.48391000000000001</v>
      </c>
      <c r="AI756" s="53">
        <f t="shared" si="131"/>
        <v>-100</v>
      </c>
      <c r="AJ756" s="44">
        <v>221112</v>
      </c>
      <c r="AK756" s="15" t="s">
        <v>686</v>
      </c>
      <c r="AL756" s="14" t="s">
        <v>57</v>
      </c>
      <c r="AM756" s="39" t="s">
        <v>58</v>
      </c>
      <c r="AN756" s="39" t="s">
        <v>59</v>
      </c>
      <c r="AO756" s="39" t="s">
        <v>60</v>
      </c>
      <c r="AP756" s="39" t="s">
        <v>61</v>
      </c>
      <c r="AQ756" s="20"/>
      <c r="AR756" s="20"/>
      <c r="AS756" s="20"/>
      <c r="AT756" s="20"/>
      <c r="AU756" s="20"/>
      <c r="AV756" s="20"/>
      <c r="AW756" s="20"/>
      <c r="AX756" s="20"/>
      <c r="AY756" s="20"/>
      <c r="AZ756" s="20"/>
      <c r="BA756" s="20"/>
      <c r="BB756" s="20"/>
    </row>
    <row r="757" spans="1:54" ht="26.1" customHeight="1" x14ac:dyDescent="0.25">
      <c r="A757" s="21">
        <v>855</v>
      </c>
      <c r="B757" s="39" t="s">
        <v>30</v>
      </c>
      <c r="C757" s="13" t="s">
        <v>260</v>
      </c>
      <c r="D757" s="13">
        <v>34023</v>
      </c>
      <c r="E757" s="13" t="s">
        <v>252</v>
      </c>
      <c r="F757" s="13">
        <v>17824</v>
      </c>
      <c r="G757" s="13" t="s">
        <v>280</v>
      </c>
      <c r="H757" s="13" t="s">
        <v>331</v>
      </c>
      <c r="I757" s="13" t="s">
        <v>126</v>
      </c>
      <c r="J757" s="13" t="s">
        <v>128</v>
      </c>
      <c r="K757" s="13" t="s">
        <v>412</v>
      </c>
      <c r="L757" s="4">
        <v>2400</v>
      </c>
      <c r="M757" s="4">
        <v>13001</v>
      </c>
      <c r="N757" s="14" t="s">
        <v>40</v>
      </c>
      <c r="O757" s="15" t="s">
        <v>679</v>
      </c>
      <c r="P757" s="68">
        <v>109</v>
      </c>
      <c r="Q757" s="61">
        <v>0</v>
      </c>
      <c r="R757" s="65">
        <f t="shared" si="124"/>
        <v>4.9365942028985504E-2</v>
      </c>
      <c r="S757" s="65">
        <f t="shared" si="125"/>
        <v>0</v>
      </c>
      <c r="T757" s="15">
        <v>0.40352084480045902</v>
      </c>
      <c r="U757" s="15">
        <v>0</v>
      </c>
      <c r="V757" s="15">
        <f t="shared" si="126"/>
        <v>-0.40352084480045902</v>
      </c>
      <c r="W757" s="15">
        <f t="shared" si="127"/>
        <v>-100</v>
      </c>
      <c r="X757" s="15">
        <v>0.27278739462983409</v>
      </c>
      <c r="Y757" s="15">
        <v>0</v>
      </c>
      <c r="Z757" s="15">
        <f t="shared" si="128"/>
        <v>-0.27278739462983409</v>
      </c>
      <c r="AA757" s="16">
        <f t="shared" si="129"/>
        <v>-100</v>
      </c>
      <c r="AB757" s="13">
        <v>0.2</v>
      </c>
      <c r="AC757" s="13">
        <v>0</v>
      </c>
      <c r="AD757" s="13">
        <v>0</v>
      </c>
      <c r="AE757" s="13">
        <v>0</v>
      </c>
      <c r="AF757" s="53">
        <f t="shared" si="134"/>
        <v>0</v>
      </c>
      <c r="AG757" s="53" t="str">
        <f>IFERROR((((Y757)/Q757)*24),"0.00")</f>
        <v>0.00</v>
      </c>
      <c r="AH757" s="53">
        <f t="shared" si="130"/>
        <v>0</v>
      </c>
      <c r="AI757" s="53" t="str">
        <f t="shared" si="131"/>
        <v>0.00</v>
      </c>
      <c r="AJ757" s="44">
        <v>221112</v>
      </c>
      <c r="AK757" s="15" t="s">
        <v>686</v>
      </c>
      <c r="AL757" s="14" t="s">
        <v>57</v>
      </c>
      <c r="AM757" s="39" t="s">
        <v>58</v>
      </c>
      <c r="AN757" s="39" t="s">
        <v>59</v>
      </c>
      <c r="AO757" s="39" t="s">
        <v>60</v>
      </c>
      <c r="AP757" s="39" t="s">
        <v>61</v>
      </c>
      <c r="AQ757" s="20"/>
      <c r="AR757" s="20"/>
      <c r="AS757" s="20"/>
      <c r="AT757" s="20"/>
      <c r="AU757" s="20"/>
      <c r="AV757" s="20"/>
      <c r="AW757" s="20"/>
      <c r="AX757" s="20"/>
      <c r="AY757" s="20"/>
      <c r="AZ757" s="20"/>
      <c r="BA757" s="20"/>
      <c r="BB757" s="20"/>
    </row>
    <row r="758" spans="1:54" ht="26.1" customHeight="1" x14ac:dyDescent="0.25">
      <c r="A758" s="21">
        <v>856</v>
      </c>
      <c r="B758" s="39" t="s">
        <v>30</v>
      </c>
      <c r="C758" s="13" t="s">
        <v>260</v>
      </c>
      <c r="D758" s="13">
        <v>34023</v>
      </c>
      <c r="E758" s="13" t="s">
        <v>252</v>
      </c>
      <c r="F758" s="13">
        <v>17824</v>
      </c>
      <c r="G758" s="13" t="s">
        <v>280</v>
      </c>
      <c r="H758" s="13" t="s">
        <v>331</v>
      </c>
      <c r="I758" s="13" t="s">
        <v>126</v>
      </c>
      <c r="J758" s="13" t="s">
        <v>128</v>
      </c>
      <c r="K758" s="13" t="s">
        <v>412</v>
      </c>
      <c r="L758" s="4">
        <v>2400</v>
      </c>
      <c r="M758" s="4">
        <v>13001</v>
      </c>
      <c r="N758" s="14" t="s">
        <v>38</v>
      </c>
      <c r="O758" s="15" t="s">
        <v>679</v>
      </c>
      <c r="P758" s="68">
        <v>109</v>
      </c>
      <c r="Q758" s="61">
        <v>0</v>
      </c>
      <c r="R758" s="65">
        <f t="shared" si="124"/>
        <v>4.9365942028985504E-2</v>
      </c>
      <c r="S758" s="65">
        <f t="shared" si="125"/>
        <v>0</v>
      </c>
      <c r="T758" s="15">
        <v>0.413274135980014</v>
      </c>
      <c r="U758" s="15">
        <v>0</v>
      </c>
      <c r="V758" s="15">
        <f t="shared" si="126"/>
        <v>-0.413274135980014</v>
      </c>
      <c r="W758" s="15">
        <f t="shared" si="127"/>
        <v>-100</v>
      </c>
      <c r="X758" s="15">
        <v>0.27938079599737087</v>
      </c>
      <c r="Y758" s="15">
        <v>0</v>
      </c>
      <c r="Z758" s="15">
        <f t="shared" si="128"/>
        <v>-0.27938079599737087</v>
      </c>
      <c r="AA758" s="16">
        <f t="shared" si="129"/>
        <v>-100</v>
      </c>
      <c r="AB758" s="13">
        <v>0.21</v>
      </c>
      <c r="AC758" s="13">
        <v>0</v>
      </c>
      <c r="AD758" s="13">
        <v>0</v>
      </c>
      <c r="AE758" s="13">
        <v>0</v>
      </c>
      <c r="AF758" s="53">
        <f t="shared" si="134"/>
        <v>0</v>
      </c>
      <c r="AG758" s="53" t="str">
        <f>IFERROR((((Y758)/Q758)*24),"0.00")</f>
        <v>0.00</v>
      </c>
      <c r="AH758" s="53">
        <f t="shared" si="130"/>
        <v>0</v>
      </c>
      <c r="AI758" s="53" t="str">
        <f t="shared" si="131"/>
        <v>0.00</v>
      </c>
      <c r="AJ758" s="44">
        <v>221112</v>
      </c>
      <c r="AK758" s="15" t="s">
        <v>686</v>
      </c>
      <c r="AL758" s="14" t="s">
        <v>57</v>
      </c>
      <c r="AM758" s="39" t="s">
        <v>58</v>
      </c>
      <c r="AN758" s="39" t="s">
        <v>59</v>
      </c>
      <c r="AO758" s="39" t="s">
        <v>60</v>
      </c>
      <c r="AP758" s="39" t="s">
        <v>61</v>
      </c>
      <c r="AQ758" s="20"/>
      <c r="AR758" s="20"/>
      <c r="AS758" s="20"/>
      <c r="AT758" s="20"/>
      <c r="AU758" s="20"/>
      <c r="AV758" s="20"/>
      <c r="AW758" s="20"/>
      <c r="AX758" s="20"/>
      <c r="AY758" s="20"/>
      <c r="AZ758" s="20"/>
      <c r="BA758" s="20"/>
      <c r="BB758" s="20"/>
    </row>
    <row r="759" spans="1:54" ht="26.1" customHeight="1" x14ac:dyDescent="0.25">
      <c r="A759" s="21">
        <v>857</v>
      </c>
      <c r="B759" s="39" t="s">
        <v>30</v>
      </c>
      <c r="C759" s="13" t="s">
        <v>260</v>
      </c>
      <c r="D759" s="13">
        <v>34023</v>
      </c>
      <c r="E759" s="13" t="s">
        <v>252</v>
      </c>
      <c r="F759" s="13">
        <v>17824</v>
      </c>
      <c r="G759" s="13" t="s">
        <v>280</v>
      </c>
      <c r="H759" s="13" t="s">
        <v>331</v>
      </c>
      <c r="I759" s="13" t="s">
        <v>126</v>
      </c>
      <c r="J759" s="13" t="s">
        <v>128</v>
      </c>
      <c r="K759" s="13" t="s">
        <v>412</v>
      </c>
      <c r="L759" s="4">
        <v>2400</v>
      </c>
      <c r="M759" s="4">
        <v>13001</v>
      </c>
      <c r="N759" s="14" t="s">
        <v>39</v>
      </c>
      <c r="O759" s="15" t="s">
        <v>679</v>
      </c>
      <c r="P759" s="68">
        <v>109</v>
      </c>
      <c r="Q759" s="61">
        <v>0</v>
      </c>
      <c r="R759" s="65">
        <f t="shared" si="124"/>
        <v>4.9365942028985504E-2</v>
      </c>
      <c r="S759" s="65">
        <f t="shared" si="125"/>
        <v>0</v>
      </c>
      <c r="T759" s="15">
        <v>0.413274135980014</v>
      </c>
      <c r="U759" s="15">
        <v>0</v>
      </c>
      <c r="V759" s="15">
        <f t="shared" si="126"/>
        <v>-0.413274135980014</v>
      </c>
      <c r="W759" s="15">
        <f t="shared" si="127"/>
        <v>-100</v>
      </c>
      <c r="X759" s="15">
        <v>0.27938079599737087</v>
      </c>
      <c r="Y759" s="15">
        <v>0</v>
      </c>
      <c r="Z759" s="15">
        <f t="shared" si="128"/>
        <v>-0.27938079599737087</v>
      </c>
      <c r="AA759" s="16">
        <f t="shared" si="129"/>
        <v>-100</v>
      </c>
      <c r="AB759" s="13">
        <v>0.21</v>
      </c>
      <c r="AC759" s="13">
        <v>0</v>
      </c>
      <c r="AD759" s="13">
        <v>0</v>
      </c>
      <c r="AE759" s="13">
        <v>0</v>
      </c>
      <c r="AF759" s="53">
        <f t="shared" si="134"/>
        <v>0</v>
      </c>
      <c r="AG759" s="53" t="str">
        <f>IFERROR((((Y759)/Q759)*24),"0.00")</f>
        <v>0.00</v>
      </c>
      <c r="AH759" s="53">
        <f t="shared" si="130"/>
        <v>0</v>
      </c>
      <c r="AI759" s="53" t="str">
        <f t="shared" si="131"/>
        <v>0.00</v>
      </c>
      <c r="AJ759" s="44">
        <v>221112</v>
      </c>
      <c r="AK759" s="15" t="s">
        <v>686</v>
      </c>
      <c r="AL759" s="14" t="s">
        <v>57</v>
      </c>
      <c r="AM759" s="39" t="s">
        <v>58</v>
      </c>
      <c r="AN759" s="39" t="s">
        <v>59</v>
      </c>
      <c r="AO759" s="39" t="s">
        <v>60</v>
      </c>
      <c r="AP759" s="39" t="s">
        <v>61</v>
      </c>
      <c r="AQ759" s="20"/>
      <c r="AR759" s="20"/>
      <c r="AS759" s="20"/>
      <c r="AT759" s="20"/>
      <c r="AU759" s="20"/>
      <c r="AV759" s="20"/>
      <c r="AW759" s="20"/>
      <c r="AX759" s="20"/>
      <c r="AY759" s="20"/>
      <c r="AZ759" s="20"/>
      <c r="BA759" s="20"/>
      <c r="BB759" s="20"/>
    </row>
    <row r="760" spans="1:54" ht="26.1" customHeight="1" x14ac:dyDescent="0.25">
      <c r="A760" s="21">
        <v>858</v>
      </c>
      <c r="B760" s="39" t="s">
        <v>30</v>
      </c>
      <c r="C760" s="13" t="s">
        <v>260</v>
      </c>
      <c r="D760" s="13">
        <v>34023</v>
      </c>
      <c r="E760" s="13" t="s">
        <v>252</v>
      </c>
      <c r="F760" s="13">
        <v>17824</v>
      </c>
      <c r="G760" s="13" t="s">
        <v>280</v>
      </c>
      <c r="H760" s="13" t="s">
        <v>331</v>
      </c>
      <c r="I760" s="13" t="s">
        <v>126</v>
      </c>
      <c r="J760" s="13" t="s">
        <v>128</v>
      </c>
      <c r="K760" s="13" t="s">
        <v>412</v>
      </c>
      <c r="L760" s="4">
        <v>2400</v>
      </c>
      <c r="M760" s="4">
        <v>13001</v>
      </c>
      <c r="N760" s="14" t="s">
        <v>37</v>
      </c>
      <c r="O760" s="15" t="s">
        <v>679</v>
      </c>
      <c r="P760" s="68">
        <v>109</v>
      </c>
      <c r="Q760" s="61">
        <v>0</v>
      </c>
      <c r="R760" s="65">
        <f t="shared" si="124"/>
        <v>4.9365942028985504E-2</v>
      </c>
      <c r="S760" s="65">
        <f t="shared" si="125"/>
        <v>0</v>
      </c>
      <c r="T760" s="15">
        <v>1.8741120000008101E-2</v>
      </c>
      <c r="U760" s="15">
        <v>0</v>
      </c>
      <c r="V760" s="15">
        <f t="shared" si="126"/>
        <v>-1.8741120000008101E-2</v>
      </c>
      <c r="W760" s="15">
        <f t="shared" si="127"/>
        <v>-100</v>
      </c>
      <c r="X760" s="15">
        <v>1.2669336325797517E-2</v>
      </c>
      <c r="Y760" s="15">
        <v>0</v>
      </c>
      <c r="Z760" s="15">
        <f t="shared" si="128"/>
        <v>-1.2669336325797517E-2</v>
      </c>
      <c r="AA760" s="16">
        <f t="shared" si="129"/>
        <v>-100</v>
      </c>
      <c r="AB760" s="13">
        <v>0.02</v>
      </c>
      <c r="AC760" s="13">
        <v>0</v>
      </c>
      <c r="AD760" s="13">
        <v>0</v>
      </c>
      <c r="AE760" s="13">
        <v>0</v>
      </c>
      <c r="AF760" s="53">
        <f t="shared" si="134"/>
        <v>0</v>
      </c>
      <c r="AG760" s="53" t="str">
        <f>IFERROR((((Y760)/Q760)*24),"0.00")</f>
        <v>0.00</v>
      </c>
      <c r="AH760" s="53">
        <f t="shared" si="130"/>
        <v>0</v>
      </c>
      <c r="AI760" s="53" t="str">
        <f t="shared" si="131"/>
        <v>0.00</v>
      </c>
      <c r="AJ760" s="44">
        <v>221112</v>
      </c>
      <c r="AK760" s="15" t="s">
        <v>686</v>
      </c>
      <c r="AL760" s="14" t="s">
        <v>57</v>
      </c>
      <c r="AM760" s="39" t="s">
        <v>58</v>
      </c>
      <c r="AN760" s="39" t="s">
        <v>59</v>
      </c>
      <c r="AO760" s="39" t="s">
        <v>60</v>
      </c>
      <c r="AP760" s="39" t="s">
        <v>61</v>
      </c>
      <c r="AQ760" s="20"/>
      <c r="AR760" s="20"/>
      <c r="AS760" s="20"/>
      <c r="AT760" s="20"/>
      <c r="AU760" s="20"/>
      <c r="AV760" s="20"/>
      <c r="AW760" s="20"/>
      <c r="AX760" s="20"/>
      <c r="AY760" s="20"/>
      <c r="AZ760" s="20"/>
      <c r="BA760" s="20"/>
      <c r="BB760" s="20"/>
    </row>
    <row r="761" spans="1:54" ht="26.1" customHeight="1" x14ac:dyDescent="0.25">
      <c r="A761" s="21">
        <v>1876</v>
      </c>
      <c r="B761" s="39" t="s">
        <v>30</v>
      </c>
      <c r="C761" s="13" t="s">
        <v>260</v>
      </c>
      <c r="D761" s="13">
        <v>34023</v>
      </c>
      <c r="E761" s="13" t="s">
        <v>252</v>
      </c>
      <c r="F761" s="13">
        <v>17824</v>
      </c>
      <c r="G761" s="13" t="s">
        <v>280</v>
      </c>
      <c r="H761" s="13" t="s">
        <v>331</v>
      </c>
      <c r="I761" s="13" t="s">
        <v>126</v>
      </c>
      <c r="J761" s="13" t="s">
        <v>128</v>
      </c>
      <c r="K761" s="13" t="s">
        <v>412</v>
      </c>
      <c r="L761" s="4">
        <v>2400</v>
      </c>
      <c r="M761" s="4">
        <v>13001</v>
      </c>
      <c r="N761" s="14" t="s">
        <v>34</v>
      </c>
      <c r="O761" s="15" t="s">
        <v>679</v>
      </c>
      <c r="P761" s="68">
        <v>109</v>
      </c>
      <c r="Q761" s="61">
        <v>0</v>
      </c>
      <c r="R761" s="65">
        <f t="shared" si="124"/>
        <v>4.9365942028985504E-2</v>
      </c>
      <c r="S761" s="65">
        <f t="shared" si="125"/>
        <v>0</v>
      </c>
      <c r="T761" s="15">
        <v>3.5187364278348201</v>
      </c>
      <c r="U761" s="15">
        <v>0</v>
      </c>
      <c r="V761" s="15">
        <f t="shared" si="126"/>
        <v>-3.5187364278348201</v>
      </c>
      <c r="W761" s="15">
        <f t="shared" si="127"/>
        <v>-100</v>
      </c>
      <c r="X761" s="15">
        <v>2.3787295127536781</v>
      </c>
      <c r="Y761" s="15">
        <v>0</v>
      </c>
      <c r="Z761" s="15">
        <f t="shared" si="128"/>
        <v>-2.3787295127536781</v>
      </c>
      <c r="AA761" s="16">
        <f t="shared" si="129"/>
        <v>-100</v>
      </c>
      <c r="AB761" s="13">
        <v>1.76</v>
      </c>
      <c r="AC761" s="13">
        <v>148.37</v>
      </c>
      <c r="AD761" s="13">
        <v>0</v>
      </c>
      <c r="AE761" s="13">
        <v>0</v>
      </c>
      <c r="AF761" s="53">
        <f t="shared" si="134"/>
        <v>7.4185000000000001E-2</v>
      </c>
      <c r="AG761" s="53">
        <f>IFERROR(AF761+(AF761*(AA761/100)),"0.00")</f>
        <v>0</v>
      </c>
      <c r="AH761" s="53">
        <f t="shared" si="130"/>
        <v>-7.4185000000000001E-2</v>
      </c>
      <c r="AI761" s="53">
        <f t="shared" si="131"/>
        <v>-100</v>
      </c>
      <c r="AJ761" s="44">
        <v>221112</v>
      </c>
      <c r="AK761" s="15" t="s">
        <v>686</v>
      </c>
      <c r="AL761" s="14" t="s">
        <v>57</v>
      </c>
      <c r="AM761" s="39" t="s">
        <v>58</v>
      </c>
      <c r="AN761" s="39" t="s">
        <v>59</v>
      </c>
      <c r="AO761" s="39" t="s">
        <v>60</v>
      </c>
      <c r="AP761" s="39" t="s">
        <v>61</v>
      </c>
      <c r="AQ761" s="20"/>
      <c r="AR761" s="20"/>
      <c r="AS761" s="20"/>
      <c r="AT761" s="20"/>
      <c r="AU761" s="20"/>
      <c r="AV761" s="20"/>
      <c r="AW761" s="20"/>
      <c r="AX761" s="20"/>
      <c r="AY761" s="20"/>
      <c r="AZ761" s="20"/>
      <c r="BA761" s="20"/>
      <c r="BB761" s="20"/>
    </row>
    <row r="762" spans="1:54" ht="26.1" customHeight="1" x14ac:dyDescent="0.25">
      <c r="A762" s="21">
        <v>2045</v>
      </c>
      <c r="B762" s="40" t="s">
        <v>30</v>
      </c>
      <c r="C762" s="13" t="s">
        <v>260</v>
      </c>
      <c r="D762" s="13">
        <v>34023</v>
      </c>
      <c r="E762" s="13" t="s">
        <v>252</v>
      </c>
      <c r="F762" s="13">
        <v>17824</v>
      </c>
      <c r="G762" s="13" t="s">
        <v>280</v>
      </c>
      <c r="H762" s="13" t="s">
        <v>331</v>
      </c>
      <c r="I762" s="13" t="s">
        <v>126</v>
      </c>
      <c r="J762" s="13" t="s">
        <v>128</v>
      </c>
      <c r="K762" s="13" t="s">
        <v>412</v>
      </c>
      <c r="L762" s="4">
        <v>2400</v>
      </c>
      <c r="M762" s="4">
        <v>13001</v>
      </c>
      <c r="N762" s="13" t="s">
        <v>36</v>
      </c>
      <c r="O762" s="15" t="s">
        <v>679</v>
      </c>
      <c r="P762" s="68">
        <v>109</v>
      </c>
      <c r="Q762" s="61">
        <v>0</v>
      </c>
      <c r="R762" s="65">
        <f t="shared" si="124"/>
        <v>4.9365942028985504E-2</v>
      </c>
      <c r="S762" s="65">
        <f t="shared" si="125"/>
        <v>0</v>
      </c>
      <c r="T762" s="15">
        <v>10.936550899690699</v>
      </c>
      <c r="U762" s="15">
        <v>0</v>
      </c>
      <c r="V762" s="15">
        <f t="shared" si="126"/>
        <v>-10.936550899690699</v>
      </c>
      <c r="W762" s="15">
        <f t="shared" si="127"/>
        <v>-100</v>
      </c>
      <c r="X762" s="15">
        <v>7.6974414330781817</v>
      </c>
      <c r="Y762" s="15">
        <v>0</v>
      </c>
      <c r="Z762" s="15">
        <f t="shared" si="128"/>
        <v>-7.6974414330781817</v>
      </c>
      <c r="AA762" s="16">
        <f t="shared" si="129"/>
        <v>-100</v>
      </c>
      <c r="AB762" s="13">
        <v>8.1199999999999992</v>
      </c>
      <c r="AC762" s="13">
        <v>671.28</v>
      </c>
      <c r="AD762" s="13">
        <v>0</v>
      </c>
      <c r="AE762" s="13">
        <v>0</v>
      </c>
      <c r="AF762" s="53">
        <f t="shared" si="134"/>
        <v>0.33563999999999999</v>
      </c>
      <c r="AG762" s="53">
        <f>IFERROR(AF762+(AF762*(AA762/100)),"0.00")</f>
        <v>0</v>
      </c>
      <c r="AH762" s="53">
        <f t="shared" si="130"/>
        <v>-0.33563999999999999</v>
      </c>
      <c r="AI762" s="53">
        <f t="shared" si="131"/>
        <v>-100</v>
      </c>
      <c r="AJ762" s="44">
        <v>221112</v>
      </c>
      <c r="AK762" s="15" t="s">
        <v>686</v>
      </c>
      <c r="AL762" s="14" t="s">
        <v>57</v>
      </c>
      <c r="AM762" s="39" t="s">
        <v>58</v>
      </c>
      <c r="AN762" s="39" t="s">
        <v>59</v>
      </c>
      <c r="AO762" s="39" t="s">
        <v>60</v>
      </c>
      <c r="AP762" s="39" t="s">
        <v>61</v>
      </c>
      <c r="AQ762" s="59"/>
      <c r="AR762" s="20"/>
      <c r="AS762" s="20"/>
      <c r="AT762" s="20"/>
      <c r="AU762" s="20"/>
      <c r="AV762" s="20"/>
      <c r="AW762" s="20"/>
      <c r="AX762" s="20"/>
      <c r="AY762" s="20"/>
      <c r="AZ762" s="20"/>
      <c r="BA762" s="20"/>
      <c r="BB762" s="20"/>
    </row>
    <row r="763" spans="1:54" ht="26.1" customHeight="1" x14ac:dyDescent="0.25">
      <c r="A763" s="21">
        <v>2108</v>
      </c>
      <c r="B763" s="39" t="s">
        <v>30</v>
      </c>
      <c r="C763" s="13" t="s">
        <v>260</v>
      </c>
      <c r="D763" s="13">
        <v>34023</v>
      </c>
      <c r="E763" s="13" t="s">
        <v>252</v>
      </c>
      <c r="F763" s="13">
        <v>17824</v>
      </c>
      <c r="G763" s="13" t="s">
        <v>280</v>
      </c>
      <c r="H763" s="13" t="s">
        <v>331</v>
      </c>
      <c r="I763" s="13" t="s">
        <v>126</v>
      </c>
      <c r="J763" s="13" t="s">
        <v>128</v>
      </c>
      <c r="K763" s="13" t="s">
        <v>412</v>
      </c>
      <c r="L763" s="4">
        <v>2400</v>
      </c>
      <c r="M763" s="4">
        <v>13001</v>
      </c>
      <c r="N763" s="14" t="s">
        <v>35</v>
      </c>
      <c r="O763" s="15" t="s">
        <v>679</v>
      </c>
      <c r="P763" s="68">
        <v>109</v>
      </c>
      <c r="Q763" s="61">
        <v>0</v>
      </c>
      <c r="R763" s="65">
        <f t="shared" si="124"/>
        <v>4.9365942028985504E-2</v>
      </c>
      <c r="S763" s="65">
        <f t="shared" si="125"/>
        <v>0</v>
      </c>
      <c r="T763" s="15">
        <v>32.626782427986498</v>
      </c>
      <c r="U763" s="15">
        <v>0</v>
      </c>
      <c r="V763" s="15">
        <f t="shared" si="126"/>
        <v>-32.626782427986498</v>
      </c>
      <c r="W763" s="15">
        <f t="shared" si="127"/>
        <v>-100</v>
      </c>
      <c r="X763" s="15">
        <v>22.056295451319258</v>
      </c>
      <c r="Y763" s="15">
        <v>0</v>
      </c>
      <c r="Z763" s="15">
        <f t="shared" si="128"/>
        <v>-22.056295451319258</v>
      </c>
      <c r="AA763" s="16">
        <f t="shared" si="129"/>
        <v>-100</v>
      </c>
      <c r="AB763" s="13">
        <v>16.309999999999999</v>
      </c>
      <c r="AC763" s="13">
        <v>1376.3</v>
      </c>
      <c r="AD763" s="13">
        <v>0</v>
      </c>
      <c r="AE763" s="13">
        <v>414.8</v>
      </c>
      <c r="AF763" s="53">
        <f t="shared" si="134"/>
        <v>0.68814999999999993</v>
      </c>
      <c r="AG763" s="53">
        <f>IFERROR(AF763+(AF763*(AA763/100)),"0.00")</f>
        <v>0</v>
      </c>
      <c r="AH763" s="53">
        <f t="shared" si="130"/>
        <v>-0.68814999999999993</v>
      </c>
      <c r="AI763" s="53">
        <f t="shared" si="131"/>
        <v>-100</v>
      </c>
      <c r="AJ763" s="44">
        <v>221112</v>
      </c>
      <c r="AK763" s="15" t="s">
        <v>686</v>
      </c>
      <c r="AL763" s="14" t="s">
        <v>57</v>
      </c>
      <c r="AM763" s="39" t="s">
        <v>58</v>
      </c>
      <c r="AN763" s="39" t="s">
        <v>59</v>
      </c>
      <c r="AO763" s="39" t="s">
        <v>60</v>
      </c>
      <c r="AP763" s="39" t="s">
        <v>61</v>
      </c>
      <c r="AQ763" s="20"/>
      <c r="AR763" s="20"/>
      <c r="AS763" s="20"/>
      <c r="AT763" s="20"/>
      <c r="AU763" s="20"/>
      <c r="AV763" s="20"/>
      <c r="AW763" s="20"/>
      <c r="AX763" s="20"/>
      <c r="AY763" s="20"/>
      <c r="AZ763" s="20"/>
      <c r="BA763" s="20"/>
      <c r="BB763" s="20"/>
    </row>
    <row r="764" spans="1:54" ht="26.1" customHeight="1" x14ac:dyDescent="0.25">
      <c r="A764" s="21">
        <v>830</v>
      </c>
      <c r="B764" s="39" t="s">
        <v>30</v>
      </c>
      <c r="C764" s="13" t="s">
        <v>260</v>
      </c>
      <c r="D764" s="13">
        <v>34023</v>
      </c>
      <c r="E764" s="13" t="s">
        <v>252</v>
      </c>
      <c r="F764" s="13">
        <v>17824</v>
      </c>
      <c r="G764" s="13" t="s">
        <v>280</v>
      </c>
      <c r="H764" s="13" t="s">
        <v>272</v>
      </c>
      <c r="I764" s="13" t="s">
        <v>126</v>
      </c>
      <c r="J764" s="13" t="s">
        <v>128</v>
      </c>
      <c r="K764" s="13" t="s">
        <v>410</v>
      </c>
      <c r="L764" s="4">
        <v>2400</v>
      </c>
      <c r="M764" s="4">
        <v>15001</v>
      </c>
      <c r="N764" s="14" t="s">
        <v>40</v>
      </c>
      <c r="O764" s="15" t="s">
        <v>679</v>
      </c>
      <c r="P764" s="68">
        <v>105</v>
      </c>
      <c r="Q764" s="61">
        <v>0</v>
      </c>
      <c r="R764" s="65">
        <f t="shared" si="124"/>
        <v>4.755434782608696E-2</v>
      </c>
      <c r="S764" s="65">
        <f t="shared" si="125"/>
        <v>0</v>
      </c>
      <c r="T764" s="15">
        <v>0.39452196009553098</v>
      </c>
      <c r="U764" s="15">
        <v>0</v>
      </c>
      <c r="V764" s="15">
        <f t="shared" si="126"/>
        <v>-0.39452196009553098</v>
      </c>
      <c r="W764" s="15">
        <f t="shared" si="127"/>
        <v>-100</v>
      </c>
      <c r="X764" s="15">
        <v>0.25235436813937001</v>
      </c>
      <c r="Y764" s="15">
        <v>0</v>
      </c>
      <c r="Z764" s="15">
        <f t="shared" si="128"/>
        <v>-0.25235436813937001</v>
      </c>
      <c r="AA764" s="16">
        <f t="shared" si="129"/>
        <v>-100</v>
      </c>
      <c r="AB764" s="13">
        <v>0.2</v>
      </c>
      <c r="AC764" s="13">
        <v>0</v>
      </c>
      <c r="AD764" s="13">
        <v>0</v>
      </c>
      <c r="AE764" s="13">
        <v>0</v>
      </c>
      <c r="AF764" s="53">
        <f t="shared" si="134"/>
        <v>0</v>
      </c>
      <c r="AG764" s="53" t="str">
        <f>IFERROR((((Y764)/Q764)*24),"0.00")</f>
        <v>0.00</v>
      </c>
      <c r="AH764" s="53">
        <f t="shared" si="130"/>
        <v>0</v>
      </c>
      <c r="AI764" s="53" t="str">
        <f t="shared" si="131"/>
        <v>0.00</v>
      </c>
      <c r="AJ764" s="44">
        <v>221112</v>
      </c>
      <c r="AK764" s="15" t="s">
        <v>686</v>
      </c>
      <c r="AL764" s="14" t="s">
        <v>57</v>
      </c>
      <c r="AM764" s="39" t="s">
        <v>58</v>
      </c>
      <c r="AN764" s="39" t="s">
        <v>59</v>
      </c>
      <c r="AO764" s="39" t="s">
        <v>60</v>
      </c>
      <c r="AP764" s="39" t="s">
        <v>61</v>
      </c>
      <c r="AQ764" s="20"/>
      <c r="AR764" s="20"/>
      <c r="AS764" s="20"/>
      <c r="AT764" s="20"/>
      <c r="AU764" s="20"/>
      <c r="AV764" s="20"/>
      <c r="AW764" s="20"/>
      <c r="AX764" s="20"/>
      <c r="AY764" s="20"/>
      <c r="AZ764" s="20"/>
      <c r="BA764" s="20"/>
      <c r="BB764" s="20"/>
    </row>
    <row r="765" spans="1:54" ht="26.1" customHeight="1" x14ac:dyDescent="0.25">
      <c r="A765" s="21">
        <v>831</v>
      </c>
      <c r="B765" s="39" t="s">
        <v>30</v>
      </c>
      <c r="C765" s="13" t="s">
        <v>260</v>
      </c>
      <c r="D765" s="13">
        <v>34023</v>
      </c>
      <c r="E765" s="13" t="s">
        <v>252</v>
      </c>
      <c r="F765" s="13">
        <v>17824</v>
      </c>
      <c r="G765" s="13" t="s">
        <v>280</v>
      </c>
      <c r="H765" s="13" t="s">
        <v>272</v>
      </c>
      <c r="I765" s="13" t="s">
        <v>126</v>
      </c>
      <c r="J765" s="13" t="s">
        <v>128</v>
      </c>
      <c r="K765" s="13" t="s">
        <v>410</v>
      </c>
      <c r="L765" s="4">
        <v>2400</v>
      </c>
      <c r="M765" s="4">
        <v>15001</v>
      </c>
      <c r="N765" s="14" t="s">
        <v>38</v>
      </c>
      <c r="O765" s="15" t="s">
        <v>679</v>
      </c>
      <c r="P765" s="68">
        <v>105</v>
      </c>
      <c r="Q765" s="61">
        <v>0</v>
      </c>
      <c r="R765" s="65">
        <f t="shared" si="124"/>
        <v>4.755434782608696E-2</v>
      </c>
      <c r="S765" s="65">
        <f t="shared" si="125"/>
        <v>0</v>
      </c>
      <c r="T765" s="15">
        <v>0.40398951241802</v>
      </c>
      <c r="U765" s="15">
        <v>0</v>
      </c>
      <c r="V765" s="15">
        <f t="shared" si="126"/>
        <v>-0.40398951241802</v>
      </c>
      <c r="W765" s="15">
        <f t="shared" si="127"/>
        <v>-100</v>
      </c>
      <c r="X765" s="15">
        <v>0.25841024949915492</v>
      </c>
      <c r="Y765" s="15">
        <v>0</v>
      </c>
      <c r="Z765" s="15">
        <f t="shared" si="128"/>
        <v>-0.25841024949915492</v>
      </c>
      <c r="AA765" s="16">
        <f t="shared" si="129"/>
        <v>-100</v>
      </c>
      <c r="AB765" s="13">
        <v>0.2</v>
      </c>
      <c r="AC765" s="13">
        <v>0</v>
      </c>
      <c r="AD765" s="13">
        <v>0</v>
      </c>
      <c r="AE765" s="13">
        <v>0</v>
      </c>
      <c r="AF765" s="53">
        <f t="shared" si="134"/>
        <v>0</v>
      </c>
      <c r="AG765" s="53" t="str">
        <f>IFERROR((((Y765)/Q765)*24),"0.00")</f>
        <v>0.00</v>
      </c>
      <c r="AH765" s="53">
        <f t="shared" si="130"/>
        <v>0</v>
      </c>
      <c r="AI765" s="53" t="str">
        <f t="shared" si="131"/>
        <v>0.00</v>
      </c>
      <c r="AJ765" s="44">
        <v>221112</v>
      </c>
      <c r="AK765" s="15" t="s">
        <v>686</v>
      </c>
      <c r="AL765" s="14" t="s">
        <v>57</v>
      </c>
      <c r="AM765" s="39" t="s">
        <v>58</v>
      </c>
      <c r="AN765" s="39" t="s">
        <v>59</v>
      </c>
      <c r="AO765" s="39" t="s">
        <v>60</v>
      </c>
      <c r="AP765" s="39" t="s">
        <v>61</v>
      </c>
      <c r="AQ765" s="20"/>
      <c r="AR765" s="20"/>
      <c r="AS765" s="20"/>
      <c r="AT765" s="20"/>
      <c r="AU765" s="20"/>
      <c r="AV765" s="20"/>
      <c r="AW765" s="20"/>
      <c r="AX765" s="20"/>
      <c r="AY765" s="20"/>
      <c r="AZ765" s="20"/>
      <c r="BA765" s="20"/>
      <c r="BB765" s="20"/>
    </row>
    <row r="766" spans="1:54" ht="26.1" customHeight="1" x14ac:dyDescent="0.25">
      <c r="A766" s="21">
        <v>832</v>
      </c>
      <c r="B766" s="39" t="s">
        <v>30</v>
      </c>
      <c r="C766" s="13" t="s">
        <v>260</v>
      </c>
      <c r="D766" s="13">
        <v>34023</v>
      </c>
      <c r="E766" s="13" t="s">
        <v>252</v>
      </c>
      <c r="F766" s="13">
        <v>17824</v>
      </c>
      <c r="G766" s="13" t="s">
        <v>280</v>
      </c>
      <c r="H766" s="13" t="s">
        <v>272</v>
      </c>
      <c r="I766" s="13" t="s">
        <v>126</v>
      </c>
      <c r="J766" s="13" t="s">
        <v>128</v>
      </c>
      <c r="K766" s="13" t="s">
        <v>410</v>
      </c>
      <c r="L766" s="4">
        <v>2400</v>
      </c>
      <c r="M766" s="4">
        <v>15001</v>
      </c>
      <c r="N766" s="14" t="s">
        <v>39</v>
      </c>
      <c r="O766" s="15" t="s">
        <v>679</v>
      </c>
      <c r="P766" s="68">
        <v>105</v>
      </c>
      <c r="Q766" s="61">
        <v>0</v>
      </c>
      <c r="R766" s="65">
        <f t="shared" si="124"/>
        <v>4.755434782608696E-2</v>
      </c>
      <c r="S766" s="65">
        <f t="shared" si="125"/>
        <v>0</v>
      </c>
      <c r="T766" s="15">
        <v>0.40398951241802</v>
      </c>
      <c r="U766" s="15">
        <v>0</v>
      </c>
      <c r="V766" s="15">
        <f t="shared" si="126"/>
        <v>-0.40398951241802</v>
      </c>
      <c r="W766" s="15">
        <f t="shared" si="127"/>
        <v>-100</v>
      </c>
      <c r="X766" s="15">
        <v>0.25841024949915492</v>
      </c>
      <c r="Y766" s="15">
        <v>0</v>
      </c>
      <c r="Z766" s="15">
        <f t="shared" si="128"/>
        <v>-0.25841024949915492</v>
      </c>
      <c r="AA766" s="16">
        <f t="shared" si="129"/>
        <v>-100</v>
      </c>
      <c r="AB766" s="13">
        <v>0.2</v>
      </c>
      <c r="AC766" s="13">
        <v>0</v>
      </c>
      <c r="AD766" s="13">
        <v>0</v>
      </c>
      <c r="AE766" s="13">
        <v>0</v>
      </c>
      <c r="AF766" s="53">
        <f t="shared" si="134"/>
        <v>0</v>
      </c>
      <c r="AG766" s="53" t="str">
        <f>IFERROR((((Y766)/Q766)*24),"0.00")</f>
        <v>0.00</v>
      </c>
      <c r="AH766" s="53">
        <f t="shared" si="130"/>
        <v>0</v>
      </c>
      <c r="AI766" s="53" t="str">
        <f t="shared" si="131"/>
        <v>0.00</v>
      </c>
      <c r="AJ766" s="44">
        <v>221112</v>
      </c>
      <c r="AK766" s="15" t="s">
        <v>686</v>
      </c>
      <c r="AL766" s="14" t="s">
        <v>57</v>
      </c>
      <c r="AM766" s="39" t="s">
        <v>58</v>
      </c>
      <c r="AN766" s="39" t="s">
        <v>59</v>
      </c>
      <c r="AO766" s="39" t="s">
        <v>60</v>
      </c>
      <c r="AP766" s="39" t="s">
        <v>61</v>
      </c>
      <c r="AQ766" s="20"/>
      <c r="AR766" s="20"/>
      <c r="AS766" s="20"/>
      <c r="AT766" s="20"/>
      <c r="AU766" s="20"/>
      <c r="AV766" s="20"/>
      <c r="AW766" s="20"/>
      <c r="AX766" s="20"/>
      <c r="AY766" s="20"/>
      <c r="AZ766" s="20"/>
      <c r="BA766" s="20"/>
      <c r="BB766" s="20"/>
    </row>
    <row r="767" spans="1:54" ht="26.1" customHeight="1" x14ac:dyDescent="0.25">
      <c r="A767" s="21">
        <v>833</v>
      </c>
      <c r="B767" s="39" t="s">
        <v>30</v>
      </c>
      <c r="C767" s="13" t="s">
        <v>260</v>
      </c>
      <c r="D767" s="13">
        <v>34023</v>
      </c>
      <c r="E767" s="13" t="s">
        <v>252</v>
      </c>
      <c r="F767" s="13">
        <v>17824</v>
      </c>
      <c r="G767" s="13" t="s">
        <v>280</v>
      </c>
      <c r="H767" s="13" t="s">
        <v>272</v>
      </c>
      <c r="I767" s="13" t="s">
        <v>126</v>
      </c>
      <c r="J767" s="13" t="s">
        <v>128</v>
      </c>
      <c r="K767" s="13" t="s">
        <v>410</v>
      </c>
      <c r="L767" s="4">
        <v>2400</v>
      </c>
      <c r="M767" s="4">
        <v>15001</v>
      </c>
      <c r="N767" s="14" t="s">
        <v>37</v>
      </c>
      <c r="O767" s="15" t="s">
        <v>679</v>
      </c>
      <c r="P767" s="68">
        <v>105</v>
      </c>
      <c r="Q767" s="61">
        <v>0</v>
      </c>
      <c r="R767" s="65">
        <f t="shared" si="124"/>
        <v>4.755434782608696E-2</v>
      </c>
      <c r="S767" s="65">
        <f t="shared" si="125"/>
        <v>0</v>
      </c>
      <c r="T767" s="15">
        <v>1.8391199999978802E-2</v>
      </c>
      <c r="U767" s="15">
        <v>0</v>
      </c>
      <c r="V767" s="15">
        <f t="shared" si="126"/>
        <v>-1.8391199999978802E-2</v>
      </c>
      <c r="W767" s="15">
        <f t="shared" si="127"/>
        <v>-100</v>
      </c>
      <c r="X767" s="15">
        <v>1.1763856324234838E-2</v>
      </c>
      <c r="Y767" s="15">
        <v>0</v>
      </c>
      <c r="Z767" s="15">
        <f t="shared" si="128"/>
        <v>-1.1763856324234838E-2</v>
      </c>
      <c r="AA767" s="16">
        <f t="shared" si="129"/>
        <v>-100</v>
      </c>
      <c r="AB767" s="13">
        <v>0.02</v>
      </c>
      <c r="AC767" s="13">
        <v>0</v>
      </c>
      <c r="AD767" s="13">
        <v>0</v>
      </c>
      <c r="AE767" s="13">
        <v>0</v>
      </c>
      <c r="AF767" s="53">
        <f t="shared" si="134"/>
        <v>0</v>
      </c>
      <c r="AG767" s="53" t="str">
        <f>IFERROR((((Y767)/Q767)*24),"0.00")</f>
        <v>0.00</v>
      </c>
      <c r="AH767" s="53">
        <f t="shared" si="130"/>
        <v>0</v>
      </c>
      <c r="AI767" s="53" t="str">
        <f t="shared" si="131"/>
        <v>0.00</v>
      </c>
      <c r="AJ767" s="44">
        <v>221112</v>
      </c>
      <c r="AK767" s="15" t="s">
        <v>686</v>
      </c>
      <c r="AL767" s="14" t="s">
        <v>57</v>
      </c>
      <c r="AM767" s="39" t="s">
        <v>58</v>
      </c>
      <c r="AN767" s="39" t="s">
        <v>59</v>
      </c>
      <c r="AO767" s="39" t="s">
        <v>60</v>
      </c>
      <c r="AP767" s="39" t="s">
        <v>61</v>
      </c>
      <c r="AQ767" s="20"/>
      <c r="AR767" s="20"/>
      <c r="AS767" s="20"/>
      <c r="AT767" s="20"/>
      <c r="AU767" s="20"/>
      <c r="AV767" s="20"/>
      <c r="AW767" s="20"/>
      <c r="AX767" s="20"/>
      <c r="AY767" s="20"/>
      <c r="AZ767" s="20"/>
      <c r="BA767" s="20"/>
      <c r="BB767" s="20"/>
    </row>
    <row r="768" spans="1:54" ht="26.1" customHeight="1" x14ac:dyDescent="0.25">
      <c r="A768" s="21">
        <v>1852</v>
      </c>
      <c r="B768" s="39" t="s">
        <v>30</v>
      </c>
      <c r="C768" s="13" t="s">
        <v>260</v>
      </c>
      <c r="D768" s="13">
        <v>34023</v>
      </c>
      <c r="E768" s="13" t="s">
        <v>252</v>
      </c>
      <c r="F768" s="13">
        <v>17824</v>
      </c>
      <c r="G768" s="13" t="s">
        <v>280</v>
      </c>
      <c r="H768" s="13" t="s">
        <v>272</v>
      </c>
      <c r="I768" s="13" t="s">
        <v>126</v>
      </c>
      <c r="J768" s="13" t="s">
        <v>128</v>
      </c>
      <c r="K768" s="13" t="s">
        <v>410</v>
      </c>
      <c r="L768" s="4">
        <v>2400</v>
      </c>
      <c r="M768" s="4">
        <v>15001</v>
      </c>
      <c r="N768" s="14" t="s">
        <v>34</v>
      </c>
      <c r="O768" s="15" t="s">
        <v>679</v>
      </c>
      <c r="P768" s="68">
        <v>105</v>
      </c>
      <c r="Q768" s="61">
        <v>0</v>
      </c>
      <c r="R768" s="65">
        <f t="shared" si="124"/>
        <v>4.755434782608696E-2</v>
      </c>
      <c r="S768" s="65">
        <f t="shared" si="125"/>
        <v>0</v>
      </c>
      <c r="T768" s="15">
        <v>3.4253923716796302</v>
      </c>
      <c r="U768" s="15">
        <v>0</v>
      </c>
      <c r="V768" s="15">
        <f t="shared" si="126"/>
        <v>-3.4253923716796302</v>
      </c>
      <c r="W768" s="15">
        <f t="shared" si="127"/>
        <v>-100</v>
      </c>
      <c r="X768" s="15">
        <v>2.1910383071586721</v>
      </c>
      <c r="Y768" s="15">
        <v>0</v>
      </c>
      <c r="Z768" s="15">
        <f t="shared" si="128"/>
        <v>-2.1910383071586721</v>
      </c>
      <c r="AA768" s="16">
        <f t="shared" si="129"/>
        <v>-100</v>
      </c>
      <c r="AB768" s="13">
        <v>1.71</v>
      </c>
      <c r="AC768" s="13">
        <v>122.07</v>
      </c>
      <c r="AD768" s="13">
        <v>0</v>
      </c>
      <c r="AE768" s="13">
        <v>0</v>
      </c>
      <c r="AF768" s="53">
        <f t="shared" si="134"/>
        <v>6.1034999999999999E-2</v>
      </c>
      <c r="AG768" s="53">
        <f>IFERROR(AF768+(AF768*(AA768/100)),"0.00")</f>
        <v>0</v>
      </c>
      <c r="AH768" s="53">
        <f t="shared" si="130"/>
        <v>-6.1034999999999999E-2</v>
      </c>
      <c r="AI768" s="53">
        <f t="shared" si="131"/>
        <v>-100</v>
      </c>
      <c r="AJ768" s="44">
        <v>221112</v>
      </c>
      <c r="AK768" s="15" t="s">
        <v>686</v>
      </c>
      <c r="AL768" s="14" t="s">
        <v>57</v>
      </c>
      <c r="AM768" s="39" t="s">
        <v>58</v>
      </c>
      <c r="AN768" s="39" t="s">
        <v>59</v>
      </c>
      <c r="AO768" s="39" t="s">
        <v>60</v>
      </c>
      <c r="AP768" s="39" t="s">
        <v>61</v>
      </c>
      <c r="AQ768" s="20"/>
      <c r="AR768" s="20"/>
      <c r="AS768" s="20"/>
      <c r="AT768" s="20"/>
      <c r="AU768" s="20"/>
      <c r="AV768" s="20"/>
      <c r="AW768" s="20"/>
      <c r="AX768" s="20"/>
      <c r="AY768" s="20"/>
      <c r="AZ768" s="20"/>
      <c r="BA768" s="20"/>
      <c r="BB768" s="20"/>
    </row>
    <row r="769" spans="1:54" ht="26.1" customHeight="1" x14ac:dyDescent="0.25">
      <c r="A769" s="21">
        <v>2015</v>
      </c>
      <c r="B769" s="40" t="s">
        <v>30</v>
      </c>
      <c r="C769" s="13" t="s">
        <v>260</v>
      </c>
      <c r="D769" s="13">
        <v>34023</v>
      </c>
      <c r="E769" s="13" t="s">
        <v>252</v>
      </c>
      <c r="F769" s="13">
        <v>17824</v>
      </c>
      <c r="G769" s="13" t="s">
        <v>280</v>
      </c>
      <c r="H769" s="13" t="s">
        <v>272</v>
      </c>
      <c r="I769" s="13" t="s">
        <v>126</v>
      </c>
      <c r="J769" s="13" t="s">
        <v>128</v>
      </c>
      <c r="K769" s="13" t="s">
        <v>410</v>
      </c>
      <c r="L769" s="4">
        <v>2400</v>
      </c>
      <c r="M769" s="4">
        <v>15001</v>
      </c>
      <c r="N769" s="13" t="s">
        <v>36</v>
      </c>
      <c r="O769" s="15" t="s">
        <v>679</v>
      </c>
      <c r="P769" s="68">
        <v>105</v>
      </c>
      <c r="Q769" s="61">
        <v>0</v>
      </c>
      <c r="R769" s="65">
        <f t="shared" si="124"/>
        <v>4.755434782608696E-2</v>
      </c>
      <c r="S769" s="65">
        <f t="shared" si="125"/>
        <v>0</v>
      </c>
      <c r="T769" s="15">
        <v>10.6339563501532</v>
      </c>
      <c r="U769" s="15">
        <v>0</v>
      </c>
      <c r="V769" s="15">
        <f t="shared" si="126"/>
        <v>-10.6339563501532</v>
      </c>
      <c r="W769" s="15">
        <f t="shared" si="127"/>
        <v>-100</v>
      </c>
      <c r="X769" s="15">
        <v>7.0517517817777975</v>
      </c>
      <c r="Y769" s="15">
        <v>0</v>
      </c>
      <c r="Z769" s="15">
        <f t="shared" si="128"/>
        <v>-7.0517517817777975</v>
      </c>
      <c r="AA769" s="16">
        <f t="shared" si="129"/>
        <v>-100</v>
      </c>
      <c r="AB769" s="13">
        <v>8.11</v>
      </c>
      <c r="AC769" s="13">
        <v>552.13</v>
      </c>
      <c r="AD769" s="13">
        <v>0</v>
      </c>
      <c r="AE769" s="13">
        <v>0</v>
      </c>
      <c r="AF769" s="53">
        <f t="shared" si="134"/>
        <v>0.276065</v>
      </c>
      <c r="AG769" s="53">
        <f>IFERROR(AF769+(AF769*(AA769/100)),"0.00")</f>
        <v>0</v>
      </c>
      <c r="AH769" s="53">
        <f t="shared" si="130"/>
        <v>-0.276065</v>
      </c>
      <c r="AI769" s="53">
        <f t="shared" si="131"/>
        <v>-100</v>
      </c>
      <c r="AJ769" s="44">
        <v>221112</v>
      </c>
      <c r="AK769" s="15" t="s">
        <v>686</v>
      </c>
      <c r="AL769" s="14" t="s">
        <v>57</v>
      </c>
      <c r="AM769" s="39" t="s">
        <v>58</v>
      </c>
      <c r="AN769" s="39" t="s">
        <v>59</v>
      </c>
      <c r="AO769" s="39" t="s">
        <v>60</v>
      </c>
      <c r="AP769" s="39" t="s">
        <v>61</v>
      </c>
      <c r="AQ769" s="59"/>
      <c r="AR769" s="20"/>
      <c r="AS769" s="20"/>
      <c r="AT769" s="20"/>
      <c r="AU769" s="20"/>
      <c r="AV769" s="20"/>
      <c r="AW769" s="20"/>
      <c r="AX769" s="20"/>
      <c r="AY769" s="20"/>
      <c r="AZ769" s="20"/>
      <c r="BA769" s="20"/>
      <c r="BB769" s="20"/>
    </row>
    <row r="770" spans="1:54" ht="26.1" customHeight="1" x14ac:dyDescent="0.25">
      <c r="A770" s="21">
        <v>2096</v>
      </c>
      <c r="B770" s="39" t="s">
        <v>30</v>
      </c>
      <c r="C770" s="13" t="s">
        <v>260</v>
      </c>
      <c r="D770" s="13">
        <v>34023</v>
      </c>
      <c r="E770" s="13" t="s">
        <v>252</v>
      </c>
      <c r="F770" s="13">
        <v>17824</v>
      </c>
      <c r="G770" s="13" t="s">
        <v>280</v>
      </c>
      <c r="H770" s="13" t="s">
        <v>272</v>
      </c>
      <c r="I770" s="13" t="s">
        <v>126</v>
      </c>
      <c r="J770" s="13" t="s">
        <v>128</v>
      </c>
      <c r="K770" s="13" t="s">
        <v>410</v>
      </c>
      <c r="L770" s="4">
        <v>2400</v>
      </c>
      <c r="M770" s="4">
        <v>15001</v>
      </c>
      <c r="N770" s="14" t="s">
        <v>35</v>
      </c>
      <c r="O770" s="15" t="s">
        <v>679</v>
      </c>
      <c r="P770" s="68">
        <v>105</v>
      </c>
      <c r="Q770" s="61">
        <v>0</v>
      </c>
      <c r="R770" s="65">
        <f t="shared" si="124"/>
        <v>4.755434782608696E-2</v>
      </c>
      <c r="S770" s="65">
        <f t="shared" si="125"/>
        <v>0</v>
      </c>
      <c r="T770" s="15">
        <v>31.741663592376302</v>
      </c>
      <c r="U770" s="15">
        <v>0</v>
      </c>
      <c r="V770" s="15">
        <f t="shared" si="126"/>
        <v>-31.741663592376302</v>
      </c>
      <c r="W770" s="15">
        <f t="shared" si="127"/>
        <v>-100</v>
      </c>
      <c r="X770" s="15">
        <v>20.303426094727328</v>
      </c>
      <c r="Y770" s="15">
        <v>0</v>
      </c>
      <c r="Z770" s="15">
        <f t="shared" si="128"/>
        <v>-20.303426094727328</v>
      </c>
      <c r="AA770" s="16">
        <f t="shared" si="129"/>
        <v>-100</v>
      </c>
      <c r="AB770" s="13">
        <v>15.87</v>
      </c>
      <c r="AC770" s="13">
        <v>1132.3599999999999</v>
      </c>
      <c r="AD770" s="13">
        <v>0</v>
      </c>
      <c r="AE770" s="13">
        <v>460.87</v>
      </c>
      <c r="AF770" s="53">
        <f t="shared" si="134"/>
        <v>0.56617999999999991</v>
      </c>
      <c r="AG770" s="53">
        <f>IFERROR(AF770+(AF770*(AA770/100)),"0.00")</f>
        <v>0</v>
      </c>
      <c r="AH770" s="53">
        <f t="shared" si="130"/>
        <v>-0.56617999999999991</v>
      </c>
      <c r="AI770" s="53">
        <f t="shared" si="131"/>
        <v>-100</v>
      </c>
      <c r="AJ770" s="44">
        <v>221112</v>
      </c>
      <c r="AK770" s="15" t="s">
        <v>686</v>
      </c>
      <c r="AL770" s="14" t="s">
        <v>57</v>
      </c>
      <c r="AM770" s="39" t="s">
        <v>58</v>
      </c>
      <c r="AN770" s="39" t="s">
        <v>59</v>
      </c>
      <c r="AO770" s="39" t="s">
        <v>60</v>
      </c>
      <c r="AP770" s="39" t="s">
        <v>61</v>
      </c>
      <c r="AQ770" s="20"/>
      <c r="AR770" s="20"/>
      <c r="AS770" s="20"/>
      <c r="AT770" s="20"/>
      <c r="AU770" s="20"/>
      <c r="AV770" s="20"/>
      <c r="AW770" s="20"/>
      <c r="AX770" s="20"/>
      <c r="AY770" s="20"/>
      <c r="AZ770" s="20"/>
      <c r="BA770" s="20"/>
      <c r="BB770" s="20"/>
    </row>
    <row r="771" spans="1:54" ht="26.1" customHeight="1" x14ac:dyDescent="0.25">
      <c r="A771" s="21">
        <v>841</v>
      </c>
      <c r="B771" s="39" t="s">
        <v>30</v>
      </c>
      <c r="C771" s="13" t="s">
        <v>260</v>
      </c>
      <c r="D771" s="13">
        <v>34023</v>
      </c>
      <c r="E771" s="13" t="s">
        <v>252</v>
      </c>
      <c r="F771" s="13">
        <v>17824</v>
      </c>
      <c r="G771" s="13" t="s">
        <v>280</v>
      </c>
      <c r="H771" s="13" t="s">
        <v>317</v>
      </c>
      <c r="I771" s="13" t="s">
        <v>126</v>
      </c>
      <c r="J771" s="13" t="s">
        <v>128</v>
      </c>
      <c r="K771" s="13" t="s">
        <v>408</v>
      </c>
      <c r="L771" s="4">
        <v>2400</v>
      </c>
      <c r="M771" s="4">
        <v>9001</v>
      </c>
      <c r="N771" s="14" t="s">
        <v>35</v>
      </c>
      <c r="O771" s="15" t="s">
        <v>679</v>
      </c>
      <c r="P771" s="68">
        <v>134</v>
      </c>
      <c r="Q771" s="61">
        <v>0</v>
      </c>
      <c r="R771" s="65">
        <f t="shared" si="124"/>
        <v>6.0688405797101448E-2</v>
      </c>
      <c r="S771" s="65">
        <f t="shared" si="125"/>
        <v>0</v>
      </c>
      <c r="T771" s="15">
        <v>1.0998641276996199</v>
      </c>
      <c r="U771" s="15">
        <v>0</v>
      </c>
      <c r="V771" s="15">
        <f t="shared" si="126"/>
        <v>-1.0998641276996199</v>
      </c>
      <c r="W771" s="15">
        <f t="shared" si="127"/>
        <v>-100</v>
      </c>
      <c r="X771" s="15">
        <v>0.57156788055049368</v>
      </c>
      <c r="Y771" s="15">
        <v>0</v>
      </c>
      <c r="Z771" s="15">
        <f t="shared" si="128"/>
        <v>-0.57156788055049368</v>
      </c>
      <c r="AA771" s="16">
        <f t="shared" si="129"/>
        <v>-100</v>
      </c>
      <c r="AB771" s="13">
        <v>0.37</v>
      </c>
      <c r="AC771" s="13">
        <v>0</v>
      </c>
      <c r="AD771" s="13">
        <v>0</v>
      </c>
      <c r="AE771" s="13">
        <v>391.14</v>
      </c>
      <c r="AF771" s="53">
        <f t="shared" si="134"/>
        <v>0</v>
      </c>
      <c r="AG771" s="53" t="str">
        <f t="shared" ref="AG771:AG781" si="135">IFERROR((((Y771)/Q771)*24),"0.00")</f>
        <v>0.00</v>
      </c>
      <c r="AH771" s="53">
        <f t="shared" si="130"/>
        <v>0</v>
      </c>
      <c r="AI771" s="53" t="str">
        <f t="shared" si="131"/>
        <v>0.00</v>
      </c>
      <c r="AJ771" s="44">
        <v>221112</v>
      </c>
      <c r="AK771" s="15" t="s">
        <v>686</v>
      </c>
      <c r="AL771" s="14" t="s">
        <v>76</v>
      </c>
      <c r="AM771" s="39" t="s">
        <v>58</v>
      </c>
      <c r="AN771" s="39" t="s">
        <v>59</v>
      </c>
      <c r="AO771" s="39" t="s">
        <v>77</v>
      </c>
      <c r="AP771" s="39" t="s">
        <v>61</v>
      </c>
      <c r="AQ771" s="20"/>
      <c r="AR771" s="20"/>
      <c r="AS771" s="20"/>
      <c r="AT771" s="20"/>
      <c r="AU771" s="20"/>
      <c r="AV771" s="20"/>
      <c r="AW771" s="20"/>
      <c r="AX771" s="20"/>
      <c r="AY771" s="20"/>
      <c r="AZ771" s="20"/>
      <c r="BA771" s="20"/>
      <c r="BB771" s="20"/>
    </row>
    <row r="772" spans="1:54" ht="26.1" customHeight="1" x14ac:dyDescent="0.25">
      <c r="A772" s="21">
        <v>842</v>
      </c>
      <c r="B772" s="39" t="s">
        <v>30</v>
      </c>
      <c r="C772" s="13" t="s">
        <v>260</v>
      </c>
      <c r="D772" s="13">
        <v>34023</v>
      </c>
      <c r="E772" s="13" t="s">
        <v>252</v>
      </c>
      <c r="F772" s="13">
        <v>17824</v>
      </c>
      <c r="G772" s="13" t="s">
        <v>280</v>
      </c>
      <c r="H772" s="13" t="s">
        <v>317</v>
      </c>
      <c r="I772" s="13" t="s">
        <v>126</v>
      </c>
      <c r="J772" s="13" t="s">
        <v>128</v>
      </c>
      <c r="K772" s="13" t="s">
        <v>408</v>
      </c>
      <c r="L772" s="4">
        <v>2400</v>
      </c>
      <c r="M772" s="4">
        <v>9001</v>
      </c>
      <c r="N772" s="14" t="s">
        <v>40</v>
      </c>
      <c r="O772" s="15" t="s">
        <v>679</v>
      </c>
      <c r="P772" s="68">
        <v>134</v>
      </c>
      <c r="Q772" s="61">
        <v>0</v>
      </c>
      <c r="R772" s="65">
        <f t="shared" si="124"/>
        <v>6.0688405797101448E-2</v>
      </c>
      <c r="S772" s="65">
        <f t="shared" si="125"/>
        <v>0</v>
      </c>
      <c r="T772" s="15">
        <v>0.21654496205992499</v>
      </c>
      <c r="U772" s="15">
        <v>0</v>
      </c>
      <c r="V772" s="15">
        <f t="shared" si="126"/>
        <v>-0.21654496205992499</v>
      </c>
      <c r="W772" s="15">
        <f t="shared" si="127"/>
        <v>-100</v>
      </c>
      <c r="X772" s="15">
        <v>0.11253221365383141</v>
      </c>
      <c r="Y772" s="15">
        <v>0</v>
      </c>
      <c r="Z772" s="15">
        <f t="shared" si="128"/>
        <v>-0.11253221365383141</v>
      </c>
      <c r="AA772" s="16">
        <f t="shared" si="129"/>
        <v>-100</v>
      </c>
      <c r="AB772" s="13">
        <v>7.0000000000000007E-2</v>
      </c>
      <c r="AC772" s="13">
        <v>0</v>
      </c>
      <c r="AD772" s="13">
        <v>0</v>
      </c>
      <c r="AE772" s="13">
        <v>0</v>
      </c>
      <c r="AF772" s="53">
        <f t="shared" si="134"/>
        <v>0</v>
      </c>
      <c r="AG772" s="53" t="str">
        <f t="shared" si="135"/>
        <v>0.00</v>
      </c>
      <c r="AH772" s="53">
        <f t="shared" si="130"/>
        <v>0</v>
      </c>
      <c r="AI772" s="53" t="str">
        <f t="shared" si="131"/>
        <v>0.00</v>
      </c>
      <c r="AJ772" s="44">
        <v>221112</v>
      </c>
      <c r="AK772" s="15" t="s">
        <v>686</v>
      </c>
      <c r="AL772" s="14" t="s">
        <v>76</v>
      </c>
      <c r="AM772" s="39" t="s">
        <v>58</v>
      </c>
      <c r="AN772" s="39" t="s">
        <v>59</v>
      </c>
      <c r="AO772" s="39" t="s">
        <v>77</v>
      </c>
      <c r="AP772" s="39" t="s">
        <v>61</v>
      </c>
      <c r="AQ772" s="20"/>
      <c r="AR772" s="20"/>
      <c r="AS772" s="20"/>
      <c r="AT772" s="20"/>
      <c r="AU772" s="20"/>
      <c r="AV772" s="20"/>
      <c r="AW772" s="20"/>
      <c r="AX772" s="20"/>
      <c r="AY772" s="20"/>
      <c r="AZ772" s="20"/>
      <c r="BA772" s="20"/>
      <c r="BB772" s="20"/>
    </row>
    <row r="773" spans="1:54" ht="26.1" customHeight="1" x14ac:dyDescent="0.25">
      <c r="A773" s="21">
        <v>843</v>
      </c>
      <c r="B773" s="40" t="s">
        <v>30</v>
      </c>
      <c r="C773" s="13" t="s">
        <v>260</v>
      </c>
      <c r="D773" s="13">
        <v>34023</v>
      </c>
      <c r="E773" s="13" t="s">
        <v>252</v>
      </c>
      <c r="F773" s="13">
        <v>17824</v>
      </c>
      <c r="G773" s="13" t="s">
        <v>280</v>
      </c>
      <c r="H773" s="13" t="s">
        <v>317</v>
      </c>
      <c r="I773" s="13" t="s">
        <v>126</v>
      </c>
      <c r="J773" s="13" t="s">
        <v>128</v>
      </c>
      <c r="K773" s="13" t="s">
        <v>408</v>
      </c>
      <c r="L773" s="4">
        <v>2400</v>
      </c>
      <c r="M773" s="4">
        <v>9001</v>
      </c>
      <c r="N773" s="13" t="s">
        <v>36</v>
      </c>
      <c r="O773" s="15" t="s">
        <v>679</v>
      </c>
      <c r="P773" s="68">
        <v>134</v>
      </c>
      <c r="Q773" s="61">
        <v>0</v>
      </c>
      <c r="R773" s="65">
        <f t="shared" si="124"/>
        <v>6.0688405797101448E-2</v>
      </c>
      <c r="S773" s="65">
        <f t="shared" si="125"/>
        <v>0</v>
      </c>
      <c r="T773" s="15">
        <v>1.12734301856885</v>
      </c>
      <c r="U773" s="15">
        <v>0</v>
      </c>
      <c r="V773" s="15">
        <f t="shared" si="126"/>
        <v>-1.12734301856885</v>
      </c>
      <c r="W773" s="15">
        <f t="shared" si="127"/>
        <v>-100</v>
      </c>
      <c r="X773" s="15">
        <v>0.55962134857441526</v>
      </c>
      <c r="Y773" s="15">
        <v>0</v>
      </c>
      <c r="Z773" s="15">
        <f t="shared" si="128"/>
        <v>-0.55962134857441526</v>
      </c>
      <c r="AA773" s="16">
        <f t="shared" si="129"/>
        <v>-100</v>
      </c>
      <c r="AB773" s="13">
        <v>0.59</v>
      </c>
      <c r="AC773" s="13">
        <v>0</v>
      </c>
      <c r="AD773" s="13">
        <v>9.1999999999999993</v>
      </c>
      <c r="AE773" s="13">
        <v>0</v>
      </c>
      <c r="AF773" s="53">
        <f t="shared" si="134"/>
        <v>0</v>
      </c>
      <c r="AG773" s="53" t="str">
        <f t="shared" si="135"/>
        <v>0.00</v>
      </c>
      <c r="AH773" s="53">
        <f t="shared" si="130"/>
        <v>0</v>
      </c>
      <c r="AI773" s="53" t="str">
        <f t="shared" si="131"/>
        <v>0.00</v>
      </c>
      <c r="AJ773" s="44">
        <v>221112</v>
      </c>
      <c r="AK773" s="15" t="s">
        <v>686</v>
      </c>
      <c r="AL773" s="14" t="s">
        <v>76</v>
      </c>
      <c r="AM773" s="39" t="s">
        <v>58</v>
      </c>
      <c r="AN773" s="39" t="s">
        <v>59</v>
      </c>
      <c r="AO773" s="39" t="s">
        <v>77</v>
      </c>
      <c r="AP773" s="39" t="s">
        <v>61</v>
      </c>
      <c r="AQ773" s="59"/>
      <c r="AR773" s="20"/>
      <c r="AS773" s="20"/>
      <c r="AT773" s="20"/>
      <c r="AU773" s="20"/>
      <c r="AV773" s="20"/>
      <c r="AW773" s="20"/>
      <c r="AX773" s="20"/>
      <c r="AY773" s="20"/>
      <c r="AZ773" s="20"/>
      <c r="BA773" s="20"/>
      <c r="BB773" s="20"/>
    </row>
    <row r="774" spans="1:54" ht="26.1" customHeight="1" x14ac:dyDescent="0.25">
      <c r="A774" s="21">
        <v>844</v>
      </c>
      <c r="B774" s="39" t="s">
        <v>30</v>
      </c>
      <c r="C774" s="13" t="s">
        <v>260</v>
      </c>
      <c r="D774" s="13">
        <v>34023</v>
      </c>
      <c r="E774" s="13" t="s">
        <v>252</v>
      </c>
      <c r="F774" s="13">
        <v>17824</v>
      </c>
      <c r="G774" s="13" t="s">
        <v>280</v>
      </c>
      <c r="H774" s="13" t="s">
        <v>317</v>
      </c>
      <c r="I774" s="13" t="s">
        <v>126</v>
      </c>
      <c r="J774" s="13" t="s">
        <v>128</v>
      </c>
      <c r="K774" s="13" t="s">
        <v>408</v>
      </c>
      <c r="L774" s="4">
        <v>2400</v>
      </c>
      <c r="M774" s="4">
        <v>9001</v>
      </c>
      <c r="N774" s="14" t="s">
        <v>38</v>
      </c>
      <c r="O774" s="15" t="s">
        <v>679</v>
      </c>
      <c r="P774" s="68">
        <v>134</v>
      </c>
      <c r="Q774" s="61">
        <v>0</v>
      </c>
      <c r="R774" s="65">
        <f t="shared" si="124"/>
        <v>6.0688405797101448E-2</v>
      </c>
      <c r="S774" s="65">
        <f t="shared" si="125"/>
        <v>0</v>
      </c>
      <c r="T774" s="15">
        <v>5.2154754911982001E-2</v>
      </c>
      <c r="U774" s="15">
        <v>0</v>
      </c>
      <c r="V774" s="15">
        <f t="shared" si="126"/>
        <v>-5.2154754911982001E-2</v>
      </c>
      <c r="W774" s="15">
        <f t="shared" si="127"/>
        <v>-100</v>
      </c>
      <c r="X774" s="15">
        <v>2.7103332107048499E-2</v>
      </c>
      <c r="Y774" s="15">
        <v>0</v>
      </c>
      <c r="Z774" s="15">
        <f t="shared" si="128"/>
        <v>-2.7103332107048499E-2</v>
      </c>
      <c r="AA774" s="16">
        <f t="shared" si="129"/>
        <v>-100</v>
      </c>
      <c r="AB774" s="13">
        <v>0.02</v>
      </c>
      <c r="AC774" s="13">
        <v>0</v>
      </c>
      <c r="AD774" s="13">
        <v>0</v>
      </c>
      <c r="AE774" s="13">
        <v>0</v>
      </c>
      <c r="AF774" s="53">
        <f t="shared" si="134"/>
        <v>0</v>
      </c>
      <c r="AG774" s="53" t="str">
        <f t="shared" si="135"/>
        <v>0.00</v>
      </c>
      <c r="AH774" s="53">
        <f t="shared" si="130"/>
        <v>0</v>
      </c>
      <c r="AI774" s="53" t="str">
        <f t="shared" si="131"/>
        <v>0.00</v>
      </c>
      <c r="AJ774" s="44">
        <v>221112</v>
      </c>
      <c r="AK774" s="15" t="s">
        <v>686</v>
      </c>
      <c r="AL774" s="14" t="s">
        <v>76</v>
      </c>
      <c r="AM774" s="39" t="s">
        <v>58</v>
      </c>
      <c r="AN774" s="39" t="s">
        <v>59</v>
      </c>
      <c r="AO774" s="39" t="s">
        <v>77</v>
      </c>
      <c r="AP774" s="39" t="s">
        <v>61</v>
      </c>
      <c r="AQ774" s="20"/>
      <c r="AR774" s="20"/>
      <c r="AS774" s="20"/>
      <c r="AT774" s="20"/>
      <c r="AU774" s="20"/>
      <c r="AV774" s="20"/>
      <c r="AW774" s="20"/>
      <c r="AX774" s="20"/>
      <c r="AY774" s="20"/>
      <c r="AZ774" s="20"/>
      <c r="BA774" s="20"/>
      <c r="BB774" s="20"/>
    </row>
    <row r="775" spans="1:54" ht="26.1" customHeight="1" x14ac:dyDescent="0.25">
      <c r="A775" s="21">
        <v>845</v>
      </c>
      <c r="B775" s="39" t="s">
        <v>30</v>
      </c>
      <c r="C775" s="13" t="s">
        <v>260</v>
      </c>
      <c r="D775" s="13">
        <v>34023</v>
      </c>
      <c r="E775" s="13" t="s">
        <v>252</v>
      </c>
      <c r="F775" s="13">
        <v>17824</v>
      </c>
      <c r="G775" s="13" t="s">
        <v>280</v>
      </c>
      <c r="H775" s="13" t="s">
        <v>317</v>
      </c>
      <c r="I775" s="13" t="s">
        <v>126</v>
      </c>
      <c r="J775" s="13" t="s">
        <v>128</v>
      </c>
      <c r="K775" s="13" t="s">
        <v>408</v>
      </c>
      <c r="L775" s="4">
        <v>2400</v>
      </c>
      <c r="M775" s="4">
        <v>9001</v>
      </c>
      <c r="N775" s="14" t="s">
        <v>39</v>
      </c>
      <c r="O775" s="15" t="s">
        <v>679</v>
      </c>
      <c r="P775" s="68">
        <v>134</v>
      </c>
      <c r="Q775" s="61">
        <v>0</v>
      </c>
      <c r="R775" s="65">
        <f t="shared" si="124"/>
        <v>6.0688405797101448E-2</v>
      </c>
      <c r="S775" s="65">
        <f t="shared" si="125"/>
        <v>0</v>
      </c>
      <c r="T775" s="15">
        <v>5.2154754911982001E-2</v>
      </c>
      <c r="U775" s="15">
        <v>0</v>
      </c>
      <c r="V775" s="15">
        <f t="shared" si="126"/>
        <v>-5.2154754911982001E-2</v>
      </c>
      <c r="W775" s="15">
        <f t="shared" si="127"/>
        <v>-100</v>
      </c>
      <c r="X775" s="15">
        <v>2.7103332107048499E-2</v>
      </c>
      <c r="Y775" s="15">
        <v>0</v>
      </c>
      <c r="Z775" s="15">
        <f t="shared" si="128"/>
        <v>-2.7103332107048499E-2</v>
      </c>
      <c r="AA775" s="16">
        <f t="shared" si="129"/>
        <v>-100</v>
      </c>
      <c r="AB775" s="13">
        <v>0.02</v>
      </c>
      <c r="AC775" s="13">
        <v>0</v>
      </c>
      <c r="AD775" s="13">
        <v>0</v>
      </c>
      <c r="AE775" s="13">
        <v>0</v>
      </c>
      <c r="AF775" s="53">
        <f t="shared" si="134"/>
        <v>0</v>
      </c>
      <c r="AG775" s="53" t="str">
        <f t="shared" si="135"/>
        <v>0.00</v>
      </c>
      <c r="AH775" s="53">
        <f t="shared" si="130"/>
        <v>0</v>
      </c>
      <c r="AI775" s="53" t="str">
        <f t="shared" si="131"/>
        <v>0.00</v>
      </c>
      <c r="AJ775" s="44">
        <v>221112</v>
      </c>
      <c r="AK775" s="15" t="s">
        <v>686</v>
      </c>
      <c r="AL775" s="14" t="s">
        <v>76</v>
      </c>
      <c r="AM775" s="39" t="s">
        <v>58</v>
      </c>
      <c r="AN775" s="39" t="s">
        <v>59</v>
      </c>
      <c r="AO775" s="39" t="s">
        <v>77</v>
      </c>
      <c r="AP775" s="39" t="s">
        <v>61</v>
      </c>
      <c r="AQ775" s="20"/>
      <c r="AR775" s="20"/>
      <c r="AS775" s="20"/>
      <c r="AT775" s="20"/>
      <c r="AU775" s="20"/>
      <c r="AV775" s="20"/>
      <c r="AW775" s="20"/>
      <c r="AX775" s="20"/>
      <c r="AY775" s="20"/>
      <c r="AZ775" s="20"/>
      <c r="BA775" s="20"/>
      <c r="BB775" s="20"/>
    </row>
    <row r="776" spans="1:54" ht="26.1" customHeight="1" x14ac:dyDescent="0.25">
      <c r="A776" s="21">
        <v>846</v>
      </c>
      <c r="B776" s="39" t="s">
        <v>30</v>
      </c>
      <c r="C776" s="13" t="s">
        <v>260</v>
      </c>
      <c r="D776" s="13">
        <v>34023</v>
      </c>
      <c r="E776" s="13" t="s">
        <v>252</v>
      </c>
      <c r="F776" s="13">
        <v>17824</v>
      </c>
      <c r="G776" s="13" t="s">
        <v>280</v>
      </c>
      <c r="H776" s="13" t="s">
        <v>317</v>
      </c>
      <c r="I776" s="13" t="s">
        <v>126</v>
      </c>
      <c r="J776" s="13" t="s">
        <v>128</v>
      </c>
      <c r="K776" s="13" t="s">
        <v>408</v>
      </c>
      <c r="L776" s="4">
        <v>2400</v>
      </c>
      <c r="M776" s="4">
        <v>9001</v>
      </c>
      <c r="N776" s="14" t="s">
        <v>37</v>
      </c>
      <c r="O776" s="15" t="s">
        <v>679</v>
      </c>
      <c r="P776" s="68">
        <v>134</v>
      </c>
      <c r="Q776" s="61">
        <v>0</v>
      </c>
      <c r="R776" s="65">
        <f t="shared" ref="R776:R839" si="136">P776/2208</f>
        <v>6.0688405797101448E-2</v>
      </c>
      <c r="S776" s="65">
        <f t="shared" ref="S776:S839" si="137">Q776/2208</f>
        <v>0</v>
      </c>
      <c r="T776" s="15">
        <v>0.301880879999949</v>
      </c>
      <c r="U776" s="15">
        <v>0</v>
      </c>
      <c r="V776" s="15">
        <f t="shared" ref="V776:V839" si="138">U776-T776</f>
        <v>-0.301880879999949</v>
      </c>
      <c r="W776" s="15">
        <f t="shared" ref="W776:W839" si="139">IFERROR(((U776-T776)/T776)*100,"0.00")</f>
        <v>-100</v>
      </c>
      <c r="X776" s="15">
        <v>0.15687884568176491</v>
      </c>
      <c r="Y776" s="15">
        <v>0</v>
      </c>
      <c r="Z776" s="15">
        <f t="shared" ref="Z776:Z839" si="140">Y776-X776</f>
        <v>-0.15687884568176491</v>
      </c>
      <c r="AA776" s="16">
        <f t="shared" ref="AA776:AA839" si="141">IFERROR(((Y776-X776)/X776)*100,"0")</f>
        <v>-100</v>
      </c>
      <c r="AB776" s="13">
        <v>0.28999999999999998</v>
      </c>
      <c r="AC776" s="13">
        <v>0</v>
      </c>
      <c r="AD776" s="13">
        <v>0</v>
      </c>
      <c r="AE776" s="13">
        <v>0</v>
      </c>
      <c r="AF776" s="53">
        <f t="shared" si="134"/>
        <v>0</v>
      </c>
      <c r="AG776" s="53" t="str">
        <f t="shared" si="135"/>
        <v>0.00</v>
      </c>
      <c r="AH776" s="53">
        <f t="shared" ref="AH776:AH839" si="142">AG776-AF776</f>
        <v>0</v>
      </c>
      <c r="AI776" s="53" t="str">
        <f t="shared" ref="AI776:AI839" si="143">IFERROR(((AG776-AF776)/AF776)*100,"0.00")</f>
        <v>0.00</v>
      </c>
      <c r="AJ776" s="44">
        <v>221112</v>
      </c>
      <c r="AK776" s="15" t="s">
        <v>686</v>
      </c>
      <c r="AL776" s="14" t="s">
        <v>76</v>
      </c>
      <c r="AM776" s="39" t="s">
        <v>58</v>
      </c>
      <c r="AN776" s="39" t="s">
        <v>59</v>
      </c>
      <c r="AO776" s="39" t="s">
        <v>77</v>
      </c>
      <c r="AP776" s="39" t="s">
        <v>61</v>
      </c>
      <c r="AQ776" s="20"/>
      <c r="AR776" s="20"/>
      <c r="AS776" s="20"/>
      <c r="AT776" s="20"/>
      <c r="AU776" s="20"/>
      <c r="AV776" s="20"/>
      <c r="AW776" s="20"/>
      <c r="AX776" s="20"/>
      <c r="AY776" s="20"/>
      <c r="AZ776" s="20"/>
      <c r="BA776" s="20"/>
      <c r="BB776" s="20"/>
    </row>
    <row r="777" spans="1:54" ht="26.1" customHeight="1" x14ac:dyDescent="0.25">
      <c r="A777" s="21">
        <v>847</v>
      </c>
      <c r="B777" s="39" t="s">
        <v>30</v>
      </c>
      <c r="C777" s="13" t="s">
        <v>260</v>
      </c>
      <c r="D777" s="13">
        <v>34023</v>
      </c>
      <c r="E777" s="13" t="s">
        <v>252</v>
      </c>
      <c r="F777" s="13">
        <v>17824</v>
      </c>
      <c r="G777" s="13" t="s">
        <v>280</v>
      </c>
      <c r="H777" s="13" t="s">
        <v>317</v>
      </c>
      <c r="I777" s="13" t="s">
        <v>126</v>
      </c>
      <c r="J777" s="13" t="s">
        <v>128</v>
      </c>
      <c r="K777" s="13" t="s">
        <v>408</v>
      </c>
      <c r="L777" s="4">
        <v>2400</v>
      </c>
      <c r="M777" s="4">
        <v>9001</v>
      </c>
      <c r="N777" s="14" t="s">
        <v>34</v>
      </c>
      <c r="O777" s="15" t="s">
        <v>679</v>
      </c>
      <c r="P777" s="68">
        <v>134</v>
      </c>
      <c r="Q777" s="61">
        <v>0</v>
      </c>
      <c r="R777" s="65">
        <f t="shared" si="136"/>
        <v>6.0688405797101448E-2</v>
      </c>
      <c r="S777" s="65">
        <f t="shared" si="137"/>
        <v>0</v>
      </c>
      <c r="T777" s="15">
        <v>0.17156946279593999</v>
      </c>
      <c r="U777" s="15">
        <v>0</v>
      </c>
      <c r="V777" s="15">
        <f t="shared" si="138"/>
        <v>-0.17156946279593999</v>
      </c>
      <c r="W777" s="15">
        <f t="shared" si="139"/>
        <v>-100</v>
      </c>
      <c r="X777" s="15">
        <v>8.9159735050695701E-2</v>
      </c>
      <c r="Y777" s="15">
        <v>0</v>
      </c>
      <c r="Z777" s="15">
        <f t="shared" si="140"/>
        <v>-8.9159735050695701E-2</v>
      </c>
      <c r="AA777" s="16">
        <f t="shared" si="141"/>
        <v>-100</v>
      </c>
      <c r="AB777" s="13">
        <v>0.06</v>
      </c>
      <c r="AC777" s="13">
        <v>0</v>
      </c>
      <c r="AD777" s="13">
        <v>0</v>
      </c>
      <c r="AE777" s="13">
        <v>0</v>
      </c>
      <c r="AF777" s="53">
        <f t="shared" si="134"/>
        <v>0</v>
      </c>
      <c r="AG777" s="53" t="str">
        <f t="shared" si="135"/>
        <v>0.00</v>
      </c>
      <c r="AH777" s="53">
        <f t="shared" si="142"/>
        <v>0</v>
      </c>
      <c r="AI777" s="53" t="str">
        <f t="shared" si="143"/>
        <v>0.00</v>
      </c>
      <c r="AJ777" s="44">
        <v>221112</v>
      </c>
      <c r="AK777" s="15" t="s">
        <v>686</v>
      </c>
      <c r="AL777" s="14" t="s">
        <v>76</v>
      </c>
      <c r="AM777" s="39" t="s">
        <v>58</v>
      </c>
      <c r="AN777" s="39" t="s">
        <v>59</v>
      </c>
      <c r="AO777" s="39" t="s">
        <v>77</v>
      </c>
      <c r="AP777" s="39" t="s">
        <v>61</v>
      </c>
      <c r="AQ777" s="20"/>
      <c r="AR777" s="20"/>
      <c r="AS777" s="20"/>
      <c r="AT777" s="20"/>
      <c r="AU777" s="20"/>
      <c r="AV777" s="20"/>
      <c r="AW777" s="20"/>
      <c r="AX777" s="20"/>
      <c r="AY777" s="20"/>
      <c r="AZ777" s="20"/>
      <c r="BA777" s="20"/>
      <c r="BB777" s="20"/>
    </row>
    <row r="778" spans="1:54" ht="26.1" customHeight="1" x14ac:dyDescent="0.25">
      <c r="A778" s="21">
        <v>819</v>
      </c>
      <c r="B778" s="39" t="s">
        <v>30</v>
      </c>
      <c r="C778" s="13" t="s">
        <v>260</v>
      </c>
      <c r="D778" s="13">
        <v>34023</v>
      </c>
      <c r="E778" s="13" t="s">
        <v>252</v>
      </c>
      <c r="F778" s="13">
        <v>17824</v>
      </c>
      <c r="G778" s="13" t="s">
        <v>278</v>
      </c>
      <c r="H778" s="13" t="s">
        <v>276</v>
      </c>
      <c r="I778" s="13" t="s">
        <v>126</v>
      </c>
      <c r="J778" s="13" t="s">
        <v>127</v>
      </c>
      <c r="K778" s="13" t="s">
        <v>406</v>
      </c>
      <c r="L778" s="4">
        <v>2400</v>
      </c>
      <c r="M778" s="4">
        <v>17001</v>
      </c>
      <c r="N778" s="14" t="s">
        <v>40</v>
      </c>
      <c r="O778" s="15" t="s">
        <v>679</v>
      </c>
      <c r="P778" s="68">
        <v>117</v>
      </c>
      <c r="Q778" s="61">
        <v>0</v>
      </c>
      <c r="R778" s="65">
        <f t="shared" si="136"/>
        <v>5.2989130434782608E-2</v>
      </c>
      <c r="S778" s="65">
        <f t="shared" si="137"/>
        <v>0</v>
      </c>
      <c r="T778" s="15">
        <v>0.52801248739937801</v>
      </c>
      <c r="U778" s="15">
        <v>0</v>
      </c>
      <c r="V778" s="15">
        <f t="shared" si="138"/>
        <v>-0.52801248739937801</v>
      </c>
      <c r="W778" s="15">
        <f t="shared" si="139"/>
        <v>-100</v>
      </c>
      <c r="X778" s="15">
        <v>0.28290085439461121</v>
      </c>
      <c r="Y778" s="15">
        <v>0</v>
      </c>
      <c r="Z778" s="15">
        <f t="shared" si="140"/>
        <v>-0.28290085439461121</v>
      </c>
      <c r="AA778" s="16">
        <f t="shared" si="141"/>
        <v>-100</v>
      </c>
      <c r="AB778" s="13">
        <v>0.26</v>
      </c>
      <c r="AC778" s="13">
        <v>0</v>
      </c>
      <c r="AD778" s="13">
        <v>0</v>
      </c>
      <c r="AE778" s="13">
        <v>0</v>
      </c>
      <c r="AF778" s="53">
        <f t="shared" si="134"/>
        <v>0</v>
      </c>
      <c r="AG778" s="53" t="str">
        <f t="shared" si="135"/>
        <v>0.00</v>
      </c>
      <c r="AH778" s="53">
        <f t="shared" si="142"/>
        <v>0</v>
      </c>
      <c r="AI778" s="53" t="str">
        <f t="shared" si="143"/>
        <v>0.00</v>
      </c>
      <c r="AJ778" s="44">
        <v>221112</v>
      </c>
      <c r="AK778" s="15" t="s">
        <v>686</v>
      </c>
      <c r="AL778" s="14" t="s">
        <v>57</v>
      </c>
      <c r="AM778" s="39" t="s">
        <v>58</v>
      </c>
      <c r="AN778" s="39" t="s">
        <v>59</v>
      </c>
      <c r="AO778" s="39" t="s">
        <v>60</v>
      </c>
      <c r="AP778" s="39" t="s">
        <v>61</v>
      </c>
      <c r="AQ778" s="20"/>
      <c r="AR778" s="20"/>
      <c r="AS778" s="20"/>
      <c r="AT778" s="20"/>
      <c r="AU778" s="20"/>
      <c r="AV778" s="20"/>
      <c r="AW778" s="20"/>
      <c r="AX778" s="20"/>
      <c r="AY778" s="20"/>
      <c r="AZ778" s="20"/>
      <c r="BA778" s="20"/>
      <c r="BB778" s="20"/>
    </row>
    <row r="779" spans="1:54" ht="26.1" customHeight="1" x14ac:dyDescent="0.25">
      <c r="A779" s="21">
        <v>820</v>
      </c>
      <c r="B779" s="39" t="s">
        <v>30</v>
      </c>
      <c r="C779" s="13" t="s">
        <v>260</v>
      </c>
      <c r="D779" s="13">
        <v>34023</v>
      </c>
      <c r="E779" s="13" t="s">
        <v>252</v>
      </c>
      <c r="F779" s="13">
        <v>17824</v>
      </c>
      <c r="G779" s="13" t="s">
        <v>278</v>
      </c>
      <c r="H779" s="13" t="s">
        <v>276</v>
      </c>
      <c r="I779" s="13" t="s">
        <v>126</v>
      </c>
      <c r="J779" s="13" t="s">
        <v>127</v>
      </c>
      <c r="K779" s="13" t="s">
        <v>406</v>
      </c>
      <c r="L779" s="4">
        <v>2400</v>
      </c>
      <c r="M779" s="4">
        <v>17001</v>
      </c>
      <c r="N779" s="14" t="s">
        <v>38</v>
      </c>
      <c r="O779" s="15" t="s">
        <v>679</v>
      </c>
      <c r="P779" s="68">
        <v>117</v>
      </c>
      <c r="Q779" s="61">
        <v>0</v>
      </c>
      <c r="R779" s="65">
        <f t="shared" si="136"/>
        <v>5.2989130434782608E-2</v>
      </c>
      <c r="S779" s="65">
        <f t="shared" si="137"/>
        <v>0</v>
      </c>
      <c r="T779" s="15">
        <v>0.54045296628584005</v>
      </c>
      <c r="U779" s="15">
        <v>0</v>
      </c>
      <c r="V779" s="15">
        <f t="shared" si="138"/>
        <v>-0.54045296628584005</v>
      </c>
      <c r="W779" s="15">
        <f t="shared" si="139"/>
        <v>-100</v>
      </c>
      <c r="X779" s="15">
        <v>0.28956626892560555</v>
      </c>
      <c r="Y779" s="15">
        <v>0</v>
      </c>
      <c r="Z779" s="15">
        <f t="shared" si="140"/>
        <v>-0.28956626892560555</v>
      </c>
      <c r="AA779" s="16">
        <f t="shared" si="141"/>
        <v>-100</v>
      </c>
      <c r="AB779" s="13">
        <v>0.27</v>
      </c>
      <c r="AC779" s="13">
        <v>0</v>
      </c>
      <c r="AD779" s="13">
        <v>0</v>
      </c>
      <c r="AE779" s="13">
        <v>0</v>
      </c>
      <c r="AF779" s="53">
        <f t="shared" si="134"/>
        <v>0</v>
      </c>
      <c r="AG779" s="53" t="str">
        <f t="shared" si="135"/>
        <v>0.00</v>
      </c>
      <c r="AH779" s="53">
        <f t="shared" si="142"/>
        <v>0</v>
      </c>
      <c r="AI779" s="53" t="str">
        <f t="shared" si="143"/>
        <v>0.00</v>
      </c>
      <c r="AJ779" s="44">
        <v>221112</v>
      </c>
      <c r="AK779" s="15" t="s">
        <v>686</v>
      </c>
      <c r="AL779" s="14" t="s">
        <v>57</v>
      </c>
      <c r="AM779" s="39" t="s">
        <v>58</v>
      </c>
      <c r="AN779" s="39" t="s">
        <v>59</v>
      </c>
      <c r="AO779" s="39" t="s">
        <v>60</v>
      </c>
      <c r="AP779" s="39" t="s">
        <v>61</v>
      </c>
      <c r="AQ779" s="20"/>
      <c r="AR779" s="20"/>
      <c r="AS779" s="20"/>
      <c r="AT779" s="20"/>
      <c r="AU779" s="20"/>
      <c r="AV779" s="20"/>
      <c r="AW779" s="20"/>
      <c r="AX779" s="20"/>
      <c r="AY779" s="20"/>
      <c r="AZ779" s="20"/>
      <c r="BA779" s="20"/>
      <c r="BB779" s="20"/>
    </row>
    <row r="780" spans="1:54" ht="26.1" customHeight="1" x14ac:dyDescent="0.25">
      <c r="A780" s="21">
        <v>821</v>
      </c>
      <c r="B780" s="39" t="s">
        <v>30</v>
      </c>
      <c r="C780" s="13" t="s">
        <v>260</v>
      </c>
      <c r="D780" s="13">
        <v>34023</v>
      </c>
      <c r="E780" s="13" t="s">
        <v>252</v>
      </c>
      <c r="F780" s="13">
        <v>17824</v>
      </c>
      <c r="G780" s="13" t="s">
        <v>278</v>
      </c>
      <c r="H780" s="13" t="s">
        <v>276</v>
      </c>
      <c r="I780" s="13" t="s">
        <v>126</v>
      </c>
      <c r="J780" s="13" t="s">
        <v>127</v>
      </c>
      <c r="K780" s="13" t="s">
        <v>406</v>
      </c>
      <c r="L780" s="4">
        <v>2400</v>
      </c>
      <c r="M780" s="4">
        <v>17001</v>
      </c>
      <c r="N780" s="14" t="s">
        <v>39</v>
      </c>
      <c r="O780" s="15" t="s">
        <v>679</v>
      </c>
      <c r="P780" s="68">
        <v>117</v>
      </c>
      <c r="Q780" s="61">
        <v>0</v>
      </c>
      <c r="R780" s="65">
        <f t="shared" si="136"/>
        <v>5.2989130434782608E-2</v>
      </c>
      <c r="S780" s="65">
        <f t="shared" si="137"/>
        <v>0</v>
      </c>
      <c r="T780" s="15">
        <v>0.54045296628584005</v>
      </c>
      <c r="U780" s="15">
        <v>0</v>
      </c>
      <c r="V780" s="15">
        <f t="shared" si="138"/>
        <v>-0.54045296628584005</v>
      </c>
      <c r="W780" s="15">
        <f t="shared" si="139"/>
        <v>-100</v>
      </c>
      <c r="X780" s="15">
        <v>0.28956626892560555</v>
      </c>
      <c r="Y780" s="15">
        <v>0</v>
      </c>
      <c r="Z780" s="15">
        <f t="shared" si="140"/>
        <v>-0.28956626892560555</v>
      </c>
      <c r="AA780" s="16">
        <f t="shared" si="141"/>
        <v>-100</v>
      </c>
      <c r="AB780" s="13">
        <v>0.27</v>
      </c>
      <c r="AC780" s="13">
        <v>0</v>
      </c>
      <c r="AD780" s="13">
        <v>0</v>
      </c>
      <c r="AE780" s="13">
        <v>0</v>
      </c>
      <c r="AF780" s="53">
        <f t="shared" si="134"/>
        <v>0</v>
      </c>
      <c r="AG780" s="53" t="str">
        <f t="shared" si="135"/>
        <v>0.00</v>
      </c>
      <c r="AH780" s="53">
        <f t="shared" si="142"/>
        <v>0</v>
      </c>
      <c r="AI780" s="53" t="str">
        <f t="shared" si="143"/>
        <v>0.00</v>
      </c>
      <c r="AJ780" s="44">
        <v>221112</v>
      </c>
      <c r="AK780" s="15" t="s">
        <v>686</v>
      </c>
      <c r="AL780" s="14" t="s">
        <v>57</v>
      </c>
      <c r="AM780" s="39" t="s">
        <v>58</v>
      </c>
      <c r="AN780" s="39" t="s">
        <v>59</v>
      </c>
      <c r="AO780" s="39" t="s">
        <v>60</v>
      </c>
      <c r="AP780" s="39" t="s">
        <v>61</v>
      </c>
      <c r="AQ780" s="20"/>
      <c r="AR780" s="20"/>
      <c r="AS780" s="20"/>
      <c r="AT780" s="20"/>
      <c r="AU780" s="20"/>
      <c r="AV780" s="20"/>
      <c r="AW780" s="20"/>
      <c r="AX780" s="20"/>
      <c r="AY780" s="20"/>
      <c r="AZ780" s="20"/>
      <c r="BA780" s="20"/>
      <c r="BB780" s="20"/>
    </row>
    <row r="781" spans="1:54" ht="26.1" customHeight="1" x14ac:dyDescent="0.25">
      <c r="A781" s="21">
        <v>822</v>
      </c>
      <c r="B781" s="39" t="s">
        <v>30</v>
      </c>
      <c r="C781" s="13" t="s">
        <v>260</v>
      </c>
      <c r="D781" s="13">
        <v>34023</v>
      </c>
      <c r="E781" s="13" t="s">
        <v>252</v>
      </c>
      <c r="F781" s="13">
        <v>17824</v>
      </c>
      <c r="G781" s="13" t="s">
        <v>278</v>
      </c>
      <c r="H781" s="13" t="s">
        <v>276</v>
      </c>
      <c r="I781" s="13" t="s">
        <v>126</v>
      </c>
      <c r="J781" s="13" t="s">
        <v>127</v>
      </c>
      <c r="K781" s="13" t="s">
        <v>406</v>
      </c>
      <c r="L781" s="4">
        <v>2400</v>
      </c>
      <c r="M781" s="4">
        <v>17001</v>
      </c>
      <c r="N781" s="14" t="s">
        <v>37</v>
      </c>
      <c r="O781" s="15" t="s">
        <v>679</v>
      </c>
      <c r="P781" s="68">
        <v>117</v>
      </c>
      <c r="Q781" s="61">
        <v>0</v>
      </c>
      <c r="R781" s="65">
        <f t="shared" si="136"/>
        <v>5.2989130434782608E-2</v>
      </c>
      <c r="S781" s="65">
        <f t="shared" si="137"/>
        <v>0</v>
      </c>
      <c r="T781" s="15">
        <v>2.4552149999928399E-2</v>
      </c>
      <c r="U781" s="15">
        <v>0</v>
      </c>
      <c r="V781" s="15">
        <f t="shared" si="138"/>
        <v>-2.4552149999928399E-2</v>
      </c>
      <c r="W781" s="15">
        <f t="shared" si="139"/>
        <v>-100</v>
      </c>
      <c r="X781" s="15">
        <v>1.3154658986219319E-2</v>
      </c>
      <c r="Y781" s="15">
        <v>0</v>
      </c>
      <c r="Z781" s="15">
        <f t="shared" si="140"/>
        <v>-1.3154658986219319E-2</v>
      </c>
      <c r="AA781" s="16">
        <f t="shared" si="141"/>
        <v>-100</v>
      </c>
      <c r="AB781" s="13">
        <v>0.02</v>
      </c>
      <c r="AC781" s="13">
        <v>0</v>
      </c>
      <c r="AD781" s="13">
        <v>0</v>
      </c>
      <c r="AE781" s="13">
        <v>0</v>
      </c>
      <c r="AF781" s="53">
        <f t="shared" si="134"/>
        <v>0</v>
      </c>
      <c r="AG781" s="53" t="str">
        <f t="shared" si="135"/>
        <v>0.00</v>
      </c>
      <c r="AH781" s="53">
        <f t="shared" si="142"/>
        <v>0</v>
      </c>
      <c r="AI781" s="53" t="str">
        <f t="shared" si="143"/>
        <v>0.00</v>
      </c>
      <c r="AJ781" s="44">
        <v>221112</v>
      </c>
      <c r="AK781" s="15" t="s">
        <v>686</v>
      </c>
      <c r="AL781" s="14" t="s">
        <v>57</v>
      </c>
      <c r="AM781" s="39" t="s">
        <v>58</v>
      </c>
      <c r="AN781" s="39" t="s">
        <v>59</v>
      </c>
      <c r="AO781" s="39" t="s">
        <v>60</v>
      </c>
      <c r="AP781" s="39" t="s">
        <v>61</v>
      </c>
      <c r="AQ781" s="20"/>
      <c r="AR781" s="20"/>
      <c r="AS781" s="20"/>
      <c r="AT781" s="20"/>
      <c r="AU781" s="20"/>
      <c r="AV781" s="20"/>
      <c r="AW781" s="20"/>
      <c r="AX781" s="20"/>
      <c r="AY781" s="20"/>
      <c r="AZ781" s="20"/>
      <c r="BA781" s="20"/>
      <c r="BB781" s="20"/>
    </row>
    <row r="782" spans="1:54" ht="26.1" customHeight="1" x14ac:dyDescent="0.25">
      <c r="A782" s="21">
        <v>2004</v>
      </c>
      <c r="B782" s="39" t="s">
        <v>30</v>
      </c>
      <c r="C782" s="13" t="s">
        <v>260</v>
      </c>
      <c r="D782" s="13">
        <v>34023</v>
      </c>
      <c r="E782" s="13" t="s">
        <v>252</v>
      </c>
      <c r="F782" s="13">
        <v>17824</v>
      </c>
      <c r="G782" s="13" t="s">
        <v>278</v>
      </c>
      <c r="H782" s="13" t="s">
        <v>276</v>
      </c>
      <c r="I782" s="13" t="s">
        <v>126</v>
      </c>
      <c r="J782" s="13" t="s">
        <v>127</v>
      </c>
      <c r="K782" s="13" t="s">
        <v>406</v>
      </c>
      <c r="L782" s="4">
        <v>2400</v>
      </c>
      <c r="M782" s="4">
        <v>17001</v>
      </c>
      <c r="N782" s="14" t="s">
        <v>34</v>
      </c>
      <c r="O782" s="15" t="s">
        <v>679</v>
      </c>
      <c r="P782" s="68">
        <v>117</v>
      </c>
      <c r="Q782" s="61">
        <v>0</v>
      </c>
      <c r="R782" s="65">
        <f t="shared" si="136"/>
        <v>5.2989130434782608E-2</v>
      </c>
      <c r="S782" s="65">
        <f t="shared" si="137"/>
        <v>0</v>
      </c>
      <c r="T782" s="15">
        <v>4.5715824634677604</v>
      </c>
      <c r="U782" s="15">
        <v>0</v>
      </c>
      <c r="V782" s="15">
        <f t="shared" si="138"/>
        <v>-4.5715824634677604</v>
      </c>
      <c r="W782" s="15">
        <f t="shared" si="139"/>
        <v>-100</v>
      </c>
      <c r="X782" s="15">
        <v>2.4493825727879459</v>
      </c>
      <c r="Y782" s="15">
        <v>0</v>
      </c>
      <c r="Z782" s="15">
        <f t="shared" si="140"/>
        <v>-2.4493825727879459</v>
      </c>
      <c r="AA782" s="16">
        <f t="shared" si="141"/>
        <v>-100</v>
      </c>
      <c r="AB782" s="13">
        <v>2.29</v>
      </c>
      <c r="AC782" s="13">
        <v>507.86</v>
      </c>
      <c r="AD782" s="13">
        <v>0</v>
      </c>
      <c r="AE782" s="13">
        <v>0</v>
      </c>
      <c r="AF782" s="53">
        <f t="shared" si="134"/>
        <v>0.25392999999999999</v>
      </c>
      <c r="AG782" s="53">
        <f>IFERROR(AF782+(AF782*(AA782/100)),"0.00")</f>
        <v>0</v>
      </c>
      <c r="AH782" s="53">
        <f t="shared" si="142"/>
        <v>-0.25392999999999999</v>
      </c>
      <c r="AI782" s="53">
        <f t="shared" si="143"/>
        <v>-100</v>
      </c>
      <c r="AJ782" s="44">
        <v>221112</v>
      </c>
      <c r="AK782" s="15" t="s">
        <v>686</v>
      </c>
      <c r="AL782" s="14" t="s">
        <v>57</v>
      </c>
      <c r="AM782" s="39" t="s">
        <v>58</v>
      </c>
      <c r="AN782" s="39" t="s">
        <v>59</v>
      </c>
      <c r="AO782" s="39" t="s">
        <v>60</v>
      </c>
      <c r="AP782" s="39" t="s">
        <v>61</v>
      </c>
      <c r="AQ782" s="20"/>
      <c r="AR782" s="20"/>
      <c r="AS782" s="20"/>
      <c r="AT782" s="20"/>
      <c r="AU782" s="20"/>
      <c r="AV782" s="20"/>
      <c r="AW782" s="20"/>
      <c r="AX782" s="20"/>
      <c r="AY782" s="20"/>
      <c r="AZ782" s="20"/>
      <c r="BA782" s="20"/>
      <c r="BB782" s="20"/>
    </row>
    <row r="783" spans="1:54" ht="26.1" customHeight="1" x14ac:dyDescent="0.25">
      <c r="A783" s="21">
        <v>2119</v>
      </c>
      <c r="B783" s="40" t="s">
        <v>30</v>
      </c>
      <c r="C783" s="13" t="s">
        <v>260</v>
      </c>
      <c r="D783" s="13">
        <v>34023</v>
      </c>
      <c r="E783" s="13" t="s">
        <v>252</v>
      </c>
      <c r="F783" s="13">
        <v>17824</v>
      </c>
      <c r="G783" s="13" t="s">
        <v>278</v>
      </c>
      <c r="H783" s="13" t="s">
        <v>276</v>
      </c>
      <c r="I783" s="13" t="s">
        <v>126</v>
      </c>
      <c r="J783" s="13" t="s">
        <v>127</v>
      </c>
      <c r="K783" s="13" t="s">
        <v>406</v>
      </c>
      <c r="L783" s="4">
        <v>2400</v>
      </c>
      <c r="M783" s="4">
        <v>17001</v>
      </c>
      <c r="N783" s="13" t="s">
        <v>36</v>
      </c>
      <c r="O783" s="15" t="s">
        <v>679</v>
      </c>
      <c r="P783" s="68">
        <v>117</v>
      </c>
      <c r="Q783" s="61">
        <v>0</v>
      </c>
      <c r="R783" s="65">
        <f t="shared" si="136"/>
        <v>5.2989130434782608E-2</v>
      </c>
      <c r="S783" s="65">
        <f t="shared" si="137"/>
        <v>0</v>
      </c>
      <c r="T783" s="15">
        <v>13.8895299241569</v>
      </c>
      <c r="U783" s="15">
        <v>0</v>
      </c>
      <c r="V783" s="15">
        <f t="shared" si="138"/>
        <v>-13.8895299241569</v>
      </c>
      <c r="W783" s="15">
        <f t="shared" si="139"/>
        <v>-100</v>
      </c>
      <c r="X783" s="15">
        <v>7.6315252388246178</v>
      </c>
      <c r="Y783" s="15">
        <v>0</v>
      </c>
      <c r="Z783" s="15">
        <f t="shared" si="140"/>
        <v>-7.6315252388246178</v>
      </c>
      <c r="AA783" s="16">
        <f t="shared" si="141"/>
        <v>-100</v>
      </c>
      <c r="AB783" s="13">
        <v>11</v>
      </c>
      <c r="AC783" s="13">
        <v>2296.9899999999998</v>
      </c>
      <c r="AD783" s="13">
        <v>9.1199999999999992</v>
      </c>
      <c r="AE783" s="13">
        <v>0</v>
      </c>
      <c r="AF783" s="53">
        <f t="shared" si="134"/>
        <v>1.1484949999999998</v>
      </c>
      <c r="AG783" s="53">
        <f>IFERROR(AF783+(AF783*(AA783/100)),"0.00")</f>
        <v>0</v>
      </c>
      <c r="AH783" s="53">
        <f t="shared" si="142"/>
        <v>-1.1484949999999998</v>
      </c>
      <c r="AI783" s="53">
        <f t="shared" si="143"/>
        <v>-100</v>
      </c>
      <c r="AJ783" s="44">
        <v>221112</v>
      </c>
      <c r="AK783" s="15" t="s">
        <v>686</v>
      </c>
      <c r="AL783" s="14" t="s">
        <v>57</v>
      </c>
      <c r="AM783" s="39" t="s">
        <v>58</v>
      </c>
      <c r="AN783" s="39" t="s">
        <v>59</v>
      </c>
      <c r="AO783" s="39" t="s">
        <v>60</v>
      </c>
      <c r="AP783" s="39" t="s">
        <v>61</v>
      </c>
      <c r="AQ783" s="59"/>
      <c r="AR783" s="20"/>
      <c r="AS783" s="20"/>
      <c r="AT783" s="20"/>
      <c r="AU783" s="20"/>
      <c r="AV783" s="20"/>
      <c r="AW783" s="20"/>
      <c r="AX783" s="20"/>
      <c r="AY783" s="20"/>
      <c r="AZ783" s="20"/>
      <c r="BA783" s="20"/>
      <c r="BB783" s="20"/>
    </row>
    <row r="784" spans="1:54" ht="26.1" customHeight="1" x14ac:dyDescent="0.25">
      <c r="A784" s="21">
        <v>2136</v>
      </c>
      <c r="B784" s="39" t="s">
        <v>30</v>
      </c>
      <c r="C784" s="13" t="s">
        <v>260</v>
      </c>
      <c r="D784" s="13">
        <v>34023</v>
      </c>
      <c r="E784" s="13" t="s">
        <v>252</v>
      </c>
      <c r="F784" s="13">
        <v>17824</v>
      </c>
      <c r="G784" s="13" t="s">
        <v>278</v>
      </c>
      <c r="H784" s="13" t="s">
        <v>276</v>
      </c>
      <c r="I784" s="13" t="s">
        <v>126</v>
      </c>
      <c r="J784" s="13" t="s">
        <v>127</v>
      </c>
      <c r="K784" s="13" t="s">
        <v>406</v>
      </c>
      <c r="L784" s="4">
        <v>2400</v>
      </c>
      <c r="M784" s="4">
        <v>17001</v>
      </c>
      <c r="N784" s="14" t="s">
        <v>35</v>
      </c>
      <c r="O784" s="15" t="s">
        <v>679</v>
      </c>
      <c r="P784" s="68">
        <v>117</v>
      </c>
      <c r="Q784" s="61">
        <v>0</v>
      </c>
      <c r="R784" s="65">
        <f t="shared" si="136"/>
        <v>5.2989130434782608E-2</v>
      </c>
      <c r="S784" s="65">
        <f t="shared" si="137"/>
        <v>0</v>
      </c>
      <c r="T784" s="15">
        <v>42.347491708079502</v>
      </c>
      <c r="U784" s="15">
        <v>0</v>
      </c>
      <c r="V784" s="15">
        <f t="shared" si="138"/>
        <v>-42.347491708079502</v>
      </c>
      <c r="W784" s="15">
        <f t="shared" si="139"/>
        <v>-100</v>
      </c>
      <c r="X784" s="15">
        <v>22.689125487713923</v>
      </c>
      <c r="Y784" s="15">
        <v>0</v>
      </c>
      <c r="Z784" s="15">
        <f t="shared" si="140"/>
        <v>-22.689125487713923</v>
      </c>
      <c r="AA784" s="16">
        <f t="shared" si="141"/>
        <v>-100</v>
      </c>
      <c r="AB784" s="13">
        <v>21.18</v>
      </c>
      <c r="AC784" s="13">
        <v>4710.93</v>
      </c>
      <c r="AD784" s="13">
        <v>0</v>
      </c>
      <c r="AE784" s="13">
        <v>481.21</v>
      </c>
      <c r="AF784" s="53">
        <f t="shared" si="134"/>
        <v>2.3554650000000001</v>
      </c>
      <c r="AG784" s="53">
        <f>IFERROR(AF784+(AF784*(AA784/100)),"0.00")</f>
        <v>0</v>
      </c>
      <c r="AH784" s="53">
        <f t="shared" si="142"/>
        <v>-2.3554650000000001</v>
      </c>
      <c r="AI784" s="53">
        <f t="shared" si="143"/>
        <v>-100</v>
      </c>
      <c r="AJ784" s="44">
        <v>221112</v>
      </c>
      <c r="AK784" s="15" t="s">
        <v>686</v>
      </c>
      <c r="AL784" s="14" t="s">
        <v>57</v>
      </c>
      <c r="AM784" s="39" t="s">
        <v>58</v>
      </c>
      <c r="AN784" s="39" t="s">
        <v>59</v>
      </c>
      <c r="AO784" s="39" t="s">
        <v>60</v>
      </c>
      <c r="AP784" s="39" t="s">
        <v>61</v>
      </c>
      <c r="AQ784" s="20"/>
      <c r="AR784" s="20"/>
      <c r="AS784" s="20"/>
      <c r="AT784" s="20"/>
      <c r="AU784" s="20"/>
      <c r="AV784" s="20"/>
      <c r="AW784" s="20"/>
      <c r="AX784" s="20"/>
      <c r="AY784" s="20"/>
      <c r="AZ784" s="20"/>
      <c r="BA784" s="20"/>
      <c r="BB784" s="20"/>
    </row>
    <row r="785" spans="1:54" ht="26.1" customHeight="1" x14ac:dyDescent="0.25">
      <c r="A785" s="21">
        <v>823</v>
      </c>
      <c r="B785" s="39" t="s">
        <v>30</v>
      </c>
      <c r="C785" s="13" t="s">
        <v>260</v>
      </c>
      <c r="D785" s="13">
        <v>34023</v>
      </c>
      <c r="E785" s="13" t="s">
        <v>252</v>
      </c>
      <c r="F785" s="13">
        <v>17824</v>
      </c>
      <c r="G785" s="13" t="s">
        <v>278</v>
      </c>
      <c r="H785" s="13" t="s">
        <v>360</v>
      </c>
      <c r="I785" s="13" t="s">
        <v>126</v>
      </c>
      <c r="J785" s="13" t="s">
        <v>127</v>
      </c>
      <c r="K785" s="13" t="s">
        <v>407</v>
      </c>
      <c r="L785" s="4">
        <v>2400</v>
      </c>
      <c r="M785" s="4">
        <v>19001</v>
      </c>
      <c r="N785" s="14" t="s">
        <v>35</v>
      </c>
      <c r="O785" s="15" t="s">
        <v>679</v>
      </c>
      <c r="P785" s="68">
        <v>125</v>
      </c>
      <c r="Q785" s="61">
        <v>0</v>
      </c>
      <c r="R785" s="65">
        <f t="shared" si="136"/>
        <v>5.6612318840579712E-2</v>
      </c>
      <c r="S785" s="65">
        <f t="shared" si="137"/>
        <v>0</v>
      </c>
      <c r="T785" s="15">
        <v>0.24048622906064401</v>
      </c>
      <c r="U785" s="15">
        <v>0</v>
      </c>
      <c r="V785" s="15">
        <f t="shared" si="138"/>
        <v>-0.24048622906064401</v>
      </c>
      <c r="W785" s="15">
        <f t="shared" si="139"/>
        <v>-100</v>
      </c>
      <c r="X785" s="15">
        <v>0.13023651010790216</v>
      </c>
      <c r="Y785" s="15">
        <v>0</v>
      </c>
      <c r="Z785" s="15">
        <f t="shared" si="140"/>
        <v>-0.13023651010790216</v>
      </c>
      <c r="AA785" s="16">
        <f t="shared" si="141"/>
        <v>-100</v>
      </c>
      <c r="AB785" s="13">
        <v>0.12</v>
      </c>
      <c r="AC785" s="13">
        <v>0</v>
      </c>
      <c r="AD785" s="13">
        <v>0</v>
      </c>
      <c r="AE785" s="13">
        <v>390.92</v>
      </c>
      <c r="AF785" s="53">
        <f t="shared" si="134"/>
        <v>0</v>
      </c>
      <c r="AG785" s="53" t="str">
        <f t="shared" ref="AG785:AG809" si="144">IFERROR((((Y785)/Q785)*24),"0.00")</f>
        <v>0.00</v>
      </c>
      <c r="AH785" s="53">
        <f t="shared" si="142"/>
        <v>0</v>
      </c>
      <c r="AI785" s="53" t="str">
        <f t="shared" si="143"/>
        <v>0.00</v>
      </c>
      <c r="AJ785" s="44">
        <v>221112</v>
      </c>
      <c r="AK785" s="15" t="s">
        <v>686</v>
      </c>
      <c r="AL785" s="14" t="s">
        <v>76</v>
      </c>
      <c r="AM785" s="39" t="s">
        <v>58</v>
      </c>
      <c r="AN785" s="39" t="s">
        <v>59</v>
      </c>
      <c r="AO785" s="39" t="s">
        <v>77</v>
      </c>
      <c r="AP785" s="39" t="s">
        <v>61</v>
      </c>
      <c r="AQ785" s="20"/>
      <c r="AR785" s="20"/>
      <c r="AS785" s="20"/>
      <c r="AT785" s="20"/>
      <c r="AU785" s="20"/>
      <c r="AV785" s="20"/>
      <c r="AW785" s="20"/>
      <c r="AX785" s="20"/>
      <c r="AY785" s="20"/>
      <c r="AZ785" s="20"/>
      <c r="BA785" s="20"/>
      <c r="BB785" s="20"/>
    </row>
    <row r="786" spans="1:54" ht="26.1" customHeight="1" x14ac:dyDescent="0.25">
      <c r="A786" s="21">
        <v>824</v>
      </c>
      <c r="B786" s="39" t="s">
        <v>30</v>
      </c>
      <c r="C786" s="13" t="s">
        <v>260</v>
      </c>
      <c r="D786" s="13">
        <v>34023</v>
      </c>
      <c r="E786" s="13" t="s">
        <v>252</v>
      </c>
      <c r="F786" s="13">
        <v>17824</v>
      </c>
      <c r="G786" s="13" t="s">
        <v>278</v>
      </c>
      <c r="H786" s="13" t="s">
        <v>360</v>
      </c>
      <c r="I786" s="13" t="s">
        <v>126</v>
      </c>
      <c r="J786" s="13" t="s">
        <v>127</v>
      </c>
      <c r="K786" s="13" t="s">
        <v>407</v>
      </c>
      <c r="L786" s="4">
        <v>2400</v>
      </c>
      <c r="M786" s="4">
        <v>19001</v>
      </c>
      <c r="N786" s="14" t="s">
        <v>40</v>
      </c>
      <c r="O786" s="15" t="s">
        <v>679</v>
      </c>
      <c r="P786" s="68">
        <v>125</v>
      </c>
      <c r="Q786" s="61">
        <v>0</v>
      </c>
      <c r="R786" s="65">
        <f t="shared" si="136"/>
        <v>5.6612318840579712E-2</v>
      </c>
      <c r="S786" s="65">
        <f t="shared" si="137"/>
        <v>0</v>
      </c>
      <c r="T786" s="15">
        <v>4.7135990088126203E-2</v>
      </c>
      <c r="U786" s="15">
        <v>0</v>
      </c>
      <c r="V786" s="15">
        <f t="shared" si="138"/>
        <v>-4.7135990088126203E-2</v>
      </c>
      <c r="W786" s="15">
        <f t="shared" si="139"/>
        <v>-100</v>
      </c>
      <c r="X786" s="15">
        <v>2.552672921662464E-2</v>
      </c>
      <c r="Y786" s="15">
        <v>0</v>
      </c>
      <c r="Z786" s="15">
        <f t="shared" si="140"/>
        <v>-2.552672921662464E-2</v>
      </c>
      <c r="AA786" s="16">
        <f t="shared" si="141"/>
        <v>-100</v>
      </c>
      <c r="AB786" s="13">
        <v>0.02</v>
      </c>
      <c r="AC786" s="13">
        <v>0</v>
      </c>
      <c r="AD786" s="13">
        <v>0</v>
      </c>
      <c r="AE786" s="13">
        <v>0</v>
      </c>
      <c r="AF786" s="53">
        <f t="shared" si="134"/>
        <v>0</v>
      </c>
      <c r="AG786" s="53" t="str">
        <f t="shared" si="144"/>
        <v>0.00</v>
      </c>
      <c r="AH786" s="53">
        <f t="shared" si="142"/>
        <v>0</v>
      </c>
      <c r="AI786" s="53" t="str">
        <f t="shared" si="143"/>
        <v>0.00</v>
      </c>
      <c r="AJ786" s="44">
        <v>221112</v>
      </c>
      <c r="AK786" s="15" t="s">
        <v>686</v>
      </c>
      <c r="AL786" s="14" t="s">
        <v>76</v>
      </c>
      <c r="AM786" s="39" t="s">
        <v>58</v>
      </c>
      <c r="AN786" s="39" t="s">
        <v>59</v>
      </c>
      <c r="AO786" s="39" t="s">
        <v>77</v>
      </c>
      <c r="AP786" s="39" t="s">
        <v>61</v>
      </c>
      <c r="AQ786" s="20"/>
      <c r="AR786" s="20"/>
      <c r="AS786" s="20"/>
      <c r="AT786" s="20"/>
      <c r="AU786" s="20"/>
      <c r="AV786" s="20"/>
      <c r="AW786" s="20"/>
      <c r="AX786" s="20"/>
      <c r="AY786" s="20"/>
      <c r="AZ786" s="20"/>
      <c r="BA786" s="20"/>
      <c r="BB786" s="20"/>
    </row>
    <row r="787" spans="1:54" ht="26.1" customHeight="1" x14ac:dyDescent="0.25">
      <c r="A787" s="21">
        <v>825</v>
      </c>
      <c r="B787" s="40" t="s">
        <v>30</v>
      </c>
      <c r="C787" s="13" t="s">
        <v>260</v>
      </c>
      <c r="D787" s="13">
        <v>34023</v>
      </c>
      <c r="E787" s="13" t="s">
        <v>252</v>
      </c>
      <c r="F787" s="13">
        <v>17824</v>
      </c>
      <c r="G787" s="13" t="s">
        <v>278</v>
      </c>
      <c r="H787" s="13" t="s">
        <v>360</v>
      </c>
      <c r="I787" s="13" t="s">
        <v>126</v>
      </c>
      <c r="J787" s="13" t="s">
        <v>127</v>
      </c>
      <c r="K787" s="13" t="s">
        <v>407</v>
      </c>
      <c r="L787" s="4">
        <v>2400</v>
      </c>
      <c r="M787" s="4">
        <v>19001</v>
      </c>
      <c r="N787" s="13" t="s">
        <v>36</v>
      </c>
      <c r="O787" s="15" t="s">
        <v>679</v>
      </c>
      <c r="P787" s="68">
        <v>125</v>
      </c>
      <c r="Q787" s="61">
        <v>0</v>
      </c>
      <c r="R787" s="65">
        <f t="shared" si="136"/>
        <v>5.6612318840579712E-2</v>
      </c>
      <c r="S787" s="65">
        <f t="shared" si="137"/>
        <v>0</v>
      </c>
      <c r="T787" s="15">
        <v>0.24658708424759801</v>
      </c>
      <c r="U787" s="15">
        <v>0</v>
      </c>
      <c r="V787" s="15">
        <f t="shared" si="138"/>
        <v>-0.24658708424759801</v>
      </c>
      <c r="W787" s="15">
        <f t="shared" si="139"/>
        <v>-100</v>
      </c>
      <c r="X787" s="15">
        <v>0.13709979952836351</v>
      </c>
      <c r="Y787" s="15">
        <v>0</v>
      </c>
      <c r="Z787" s="15">
        <f t="shared" si="140"/>
        <v>-0.13709979952836351</v>
      </c>
      <c r="AA787" s="16">
        <f t="shared" si="141"/>
        <v>-100</v>
      </c>
      <c r="AB787" s="13">
        <v>0.19</v>
      </c>
      <c r="AC787" s="13">
        <v>0</v>
      </c>
      <c r="AD787" s="13">
        <v>8.4700000000000006</v>
      </c>
      <c r="AE787" s="13">
        <v>0</v>
      </c>
      <c r="AF787" s="53">
        <f t="shared" si="134"/>
        <v>0</v>
      </c>
      <c r="AG787" s="53" t="str">
        <f t="shared" si="144"/>
        <v>0.00</v>
      </c>
      <c r="AH787" s="53">
        <f t="shared" si="142"/>
        <v>0</v>
      </c>
      <c r="AI787" s="53" t="str">
        <f t="shared" si="143"/>
        <v>0.00</v>
      </c>
      <c r="AJ787" s="44">
        <v>221112</v>
      </c>
      <c r="AK787" s="15" t="s">
        <v>686</v>
      </c>
      <c r="AL787" s="14" t="s">
        <v>76</v>
      </c>
      <c r="AM787" s="39" t="s">
        <v>58</v>
      </c>
      <c r="AN787" s="39" t="s">
        <v>59</v>
      </c>
      <c r="AO787" s="39" t="s">
        <v>77</v>
      </c>
      <c r="AP787" s="39" t="s">
        <v>61</v>
      </c>
      <c r="AQ787" s="59"/>
      <c r="AR787" s="20"/>
      <c r="AS787" s="20"/>
      <c r="AT787" s="20"/>
      <c r="AU787" s="20"/>
      <c r="AV787" s="20"/>
      <c r="AW787" s="20"/>
      <c r="AX787" s="20"/>
      <c r="AY787" s="20"/>
      <c r="AZ787" s="20"/>
      <c r="BA787" s="20"/>
      <c r="BB787" s="20"/>
    </row>
    <row r="788" spans="1:54" ht="26.1" customHeight="1" x14ac:dyDescent="0.25">
      <c r="A788" s="21">
        <v>826</v>
      </c>
      <c r="B788" s="39" t="s">
        <v>30</v>
      </c>
      <c r="C788" s="13" t="s">
        <v>260</v>
      </c>
      <c r="D788" s="13">
        <v>34023</v>
      </c>
      <c r="E788" s="13" t="s">
        <v>252</v>
      </c>
      <c r="F788" s="13">
        <v>17824</v>
      </c>
      <c r="G788" s="13" t="s">
        <v>278</v>
      </c>
      <c r="H788" s="13" t="s">
        <v>360</v>
      </c>
      <c r="I788" s="13" t="s">
        <v>126</v>
      </c>
      <c r="J788" s="13" t="s">
        <v>127</v>
      </c>
      <c r="K788" s="13" t="s">
        <v>407</v>
      </c>
      <c r="L788" s="4">
        <v>2400</v>
      </c>
      <c r="M788" s="4">
        <v>19001</v>
      </c>
      <c r="N788" s="14" t="s">
        <v>38</v>
      </c>
      <c r="O788" s="15" t="s">
        <v>679</v>
      </c>
      <c r="P788" s="68">
        <v>125</v>
      </c>
      <c r="Q788" s="61">
        <v>0</v>
      </c>
      <c r="R788" s="65">
        <f t="shared" si="136"/>
        <v>5.6612318840579712E-2</v>
      </c>
      <c r="S788" s="65">
        <f t="shared" si="137"/>
        <v>0</v>
      </c>
      <c r="T788" s="15">
        <v>1.1387006928030401E-2</v>
      </c>
      <c r="U788" s="15">
        <v>0</v>
      </c>
      <c r="V788" s="15">
        <f t="shared" si="138"/>
        <v>-1.1387006928030401E-2</v>
      </c>
      <c r="W788" s="15">
        <f t="shared" si="139"/>
        <v>-100</v>
      </c>
      <c r="X788" s="15">
        <v>6.166690078986679E-3</v>
      </c>
      <c r="Y788" s="15">
        <v>0</v>
      </c>
      <c r="Z788" s="15">
        <f t="shared" si="140"/>
        <v>-6.166690078986679E-3</v>
      </c>
      <c r="AA788" s="16">
        <f t="shared" si="141"/>
        <v>-100</v>
      </c>
      <c r="AB788" s="13">
        <v>0.01</v>
      </c>
      <c r="AC788" s="13">
        <v>0</v>
      </c>
      <c r="AD788" s="13">
        <v>0</v>
      </c>
      <c r="AE788" s="13">
        <v>0</v>
      </c>
      <c r="AF788" s="53">
        <f t="shared" si="134"/>
        <v>0</v>
      </c>
      <c r="AG788" s="53" t="str">
        <f t="shared" si="144"/>
        <v>0.00</v>
      </c>
      <c r="AH788" s="53">
        <f t="shared" si="142"/>
        <v>0</v>
      </c>
      <c r="AI788" s="53" t="str">
        <f t="shared" si="143"/>
        <v>0.00</v>
      </c>
      <c r="AJ788" s="44">
        <v>221112</v>
      </c>
      <c r="AK788" s="15" t="s">
        <v>686</v>
      </c>
      <c r="AL788" s="14" t="s">
        <v>76</v>
      </c>
      <c r="AM788" s="39" t="s">
        <v>58</v>
      </c>
      <c r="AN788" s="39" t="s">
        <v>59</v>
      </c>
      <c r="AO788" s="39" t="s">
        <v>77</v>
      </c>
      <c r="AP788" s="39" t="s">
        <v>61</v>
      </c>
      <c r="AQ788" s="20"/>
      <c r="AR788" s="20"/>
      <c r="AS788" s="20"/>
      <c r="AT788" s="20"/>
      <c r="AU788" s="20"/>
      <c r="AV788" s="20"/>
      <c r="AW788" s="20"/>
      <c r="AX788" s="20"/>
      <c r="AY788" s="20"/>
      <c r="AZ788" s="20"/>
      <c r="BA788" s="20"/>
      <c r="BB788" s="20"/>
    </row>
    <row r="789" spans="1:54" ht="26.1" customHeight="1" x14ac:dyDescent="0.25">
      <c r="A789" s="21">
        <v>827</v>
      </c>
      <c r="B789" s="39" t="s">
        <v>30</v>
      </c>
      <c r="C789" s="13" t="s">
        <v>260</v>
      </c>
      <c r="D789" s="13">
        <v>34023</v>
      </c>
      <c r="E789" s="13" t="s">
        <v>252</v>
      </c>
      <c r="F789" s="13">
        <v>17824</v>
      </c>
      <c r="G789" s="13" t="s">
        <v>278</v>
      </c>
      <c r="H789" s="13" t="s">
        <v>360</v>
      </c>
      <c r="I789" s="13" t="s">
        <v>126</v>
      </c>
      <c r="J789" s="13" t="s">
        <v>127</v>
      </c>
      <c r="K789" s="13" t="s">
        <v>407</v>
      </c>
      <c r="L789" s="4">
        <v>2400</v>
      </c>
      <c r="M789" s="4">
        <v>19001</v>
      </c>
      <c r="N789" s="14" t="s">
        <v>39</v>
      </c>
      <c r="O789" s="15" t="s">
        <v>679</v>
      </c>
      <c r="P789" s="68">
        <v>125</v>
      </c>
      <c r="Q789" s="61">
        <v>0</v>
      </c>
      <c r="R789" s="65">
        <f t="shared" si="136"/>
        <v>5.6612318840579712E-2</v>
      </c>
      <c r="S789" s="65">
        <f t="shared" si="137"/>
        <v>0</v>
      </c>
      <c r="T789" s="15">
        <v>1.1387006928030401E-2</v>
      </c>
      <c r="U789" s="15">
        <v>0</v>
      </c>
      <c r="V789" s="15">
        <f t="shared" si="138"/>
        <v>-1.1387006928030401E-2</v>
      </c>
      <c r="W789" s="15">
        <f t="shared" si="139"/>
        <v>-100</v>
      </c>
      <c r="X789" s="15">
        <v>6.166690078986679E-3</v>
      </c>
      <c r="Y789" s="15">
        <v>0</v>
      </c>
      <c r="Z789" s="15">
        <f t="shared" si="140"/>
        <v>-6.166690078986679E-3</v>
      </c>
      <c r="AA789" s="16">
        <f t="shared" si="141"/>
        <v>-100</v>
      </c>
      <c r="AB789" s="13">
        <v>0.01</v>
      </c>
      <c r="AC789" s="13">
        <v>0</v>
      </c>
      <c r="AD789" s="13">
        <v>0</v>
      </c>
      <c r="AE789" s="13">
        <v>0</v>
      </c>
      <c r="AF789" s="53">
        <f t="shared" si="134"/>
        <v>0</v>
      </c>
      <c r="AG789" s="53" t="str">
        <f t="shared" si="144"/>
        <v>0.00</v>
      </c>
      <c r="AH789" s="53">
        <f t="shared" si="142"/>
        <v>0</v>
      </c>
      <c r="AI789" s="53" t="str">
        <f t="shared" si="143"/>
        <v>0.00</v>
      </c>
      <c r="AJ789" s="44">
        <v>221112</v>
      </c>
      <c r="AK789" s="15" t="s">
        <v>686</v>
      </c>
      <c r="AL789" s="14" t="s">
        <v>76</v>
      </c>
      <c r="AM789" s="39" t="s">
        <v>58</v>
      </c>
      <c r="AN789" s="39" t="s">
        <v>59</v>
      </c>
      <c r="AO789" s="39" t="s">
        <v>77</v>
      </c>
      <c r="AP789" s="39" t="s">
        <v>61</v>
      </c>
      <c r="AQ789" s="20"/>
      <c r="AR789" s="20"/>
      <c r="AS789" s="20"/>
      <c r="AT789" s="20"/>
      <c r="AU789" s="20"/>
      <c r="AV789" s="20"/>
      <c r="AW789" s="20"/>
      <c r="AX789" s="20"/>
      <c r="AY789" s="20"/>
      <c r="AZ789" s="20"/>
      <c r="BA789" s="20"/>
      <c r="BB789" s="20"/>
    </row>
    <row r="790" spans="1:54" ht="26.1" customHeight="1" x14ac:dyDescent="0.25">
      <c r="A790" s="21">
        <v>828</v>
      </c>
      <c r="B790" s="39" t="s">
        <v>30</v>
      </c>
      <c r="C790" s="13" t="s">
        <v>260</v>
      </c>
      <c r="D790" s="13">
        <v>34023</v>
      </c>
      <c r="E790" s="13" t="s">
        <v>252</v>
      </c>
      <c r="F790" s="13">
        <v>17824</v>
      </c>
      <c r="G790" s="13" t="s">
        <v>278</v>
      </c>
      <c r="H790" s="13" t="s">
        <v>360</v>
      </c>
      <c r="I790" s="13" t="s">
        <v>126</v>
      </c>
      <c r="J790" s="13" t="s">
        <v>127</v>
      </c>
      <c r="K790" s="13" t="s">
        <v>407</v>
      </c>
      <c r="L790" s="4">
        <v>2400</v>
      </c>
      <c r="M790" s="4">
        <v>19001</v>
      </c>
      <c r="N790" s="14" t="s">
        <v>37</v>
      </c>
      <c r="O790" s="15" t="s">
        <v>679</v>
      </c>
      <c r="P790" s="68">
        <v>125</v>
      </c>
      <c r="Q790" s="61">
        <v>0</v>
      </c>
      <c r="R790" s="65">
        <f t="shared" si="136"/>
        <v>5.6612318840579712E-2</v>
      </c>
      <c r="S790" s="65">
        <f t="shared" si="137"/>
        <v>0</v>
      </c>
      <c r="T790" s="15">
        <v>9.6248250000420504E-2</v>
      </c>
      <c r="U790" s="15">
        <v>0</v>
      </c>
      <c r="V790" s="15">
        <f t="shared" si="138"/>
        <v>-9.6248250000420504E-2</v>
      </c>
      <c r="W790" s="15">
        <f t="shared" si="139"/>
        <v>-100</v>
      </c>
      <c r="X790" s="15">
        <v>5.2123717158437645E-2</v>
      </c>
      <c r="Y790" s="15">
        <v>0</v>
      </c>
      <c r="Z790" s="15">
        <f t="shared" si="140"/>
        <v>-5.2123717158437645E-2</v>
      </c>
      <c r="AA790" s="16">
        <f t="shared" si="141"/>
        <v>-100</v>
      </c>
      <c r="AB790" s="13">
        <v>0.1</v>
      </c>
      <c r="AC790" s="13">
        <v>0</v>
      </c>
      <c r="AD790" s="13">
        <v>0</v>
      </c>
      <c r="AE790" s="13">
        <v>0</v>
      </c>
      <c r="AF790" s="53">
        <f t="shared" si="134"/>
        <v>0</v>
      </c>
      <c r="AG790" s="53" t="str">
        <f t="shared" si="144"/>
        <v>0.00</v>
      </c>
      <c r="AH790" s="53">
        <f t="shared" si="142"/>
        <v>0</v>
      </c>
      <c r="AI790" s="53" t="str">
        <f t="shared" si="143"/>
        <v>0.00</v>
      </c>
      <c r="AJ790" s="44">
        <v>221112</v>
      </c>
      <c r="AK790" s="15" t="s">
        <v>686</v>
      </c>
      <c r="AL790" s="14" t="s">
        <v>76</v>
      </c>
      <c r="AM790" s="39" t="s">
        <v>58</v>
      </c>
      <c r="AN790" s="39" t="s">
        <v>59</v>
      </c>
      <c r="AO790" s="39" t="s">
        <v>77</v>
      </c>
      <c r="AP790" s="39" t="s">
        <v>61</v>
      </c>
      <c r="AQ790" s="20"/>
      <c r="AR790" s="20"/>
      <c r="AS790" s="20"/>
      <c r="AT790" s="20"/>
      <c r="AU790" s="20"/>
      <c r="AV790" s="20"/>
      <c r="AW790" s="20"/>
      <c r="AX790" s="20"/>
      <c r="AY790" s="20"/>
      <c r="AZ790" s="20"/>
      <c r="BA790" s="20"/>
      <c r="BB790" s="20"/>
    </row>
    <row r="791" spans="1:54" ht="26.1" customHeight="1" x14ac:dyDescent="0.25">
      <c r="A791" s="21">
        <v>829</v>
      </c>
      <c r="B791" s="39" t="s">
        <v>30</v>
      </c>
      <c r="C791" s="13" t="s">
        <v>260</v>
      </c>
      <c r="D791" s="13">
        <v>34023</v>
      </c>
      <c r="E791" s="13" t="s">
        <v>252</v>
      </c>
      <c r="F791" s="13">
        <v>17824</v>
      </c>
      <c r="G791" s="13" t="s">
        <v>278</v>
      </c>
      <c r="H791" s="13" t="s">
        <v>360</v>
      </c>
      <c r="I791" s="13" t="s">
        <v>126</v>
      </c>
      <c r="J791" s="13" t="s">
        <v>127</v>
      </c>
      <c r="K791" s="13" t="s">
        <v>407</v>
      </c>
      <c r="L791" s="4">
        <v>2400</v>
      </c>
      <c r="M791" s="4">
        <v>19001</v>
      </c>
      <c r="N791" s="14" t="s">
        <v>34</v>
      </c>
      <c r="O791" s="15" t="s">
        <v>679</v>
      </c>
      <c r="P791" s="68">
        <v>125</v>
      </c>
      <c r="Q791" s="61">
        <v>0</v>
      </c>
      <c r="R791" s="65">
        <f t="shared" si="136"/>
        <v>5.6612318840579712E-2</v>
      </c>
      <c r="S791" s="65">
        <f t="shared" si="137"/>
        <v>0</v>
      </c>
      <c r="T791" s="15">
        <v>3.7304689224099803E-2</v>
      </c>
      <c r="U791" s="15">
        <v>0</v>
      </c>
      <c r="V791" s="15">
        <f t="shared" si="138"/>
        <v>-3.7304689224099803E-2</v>
      </c>
      <c r="W791" s="15">
        <f t="shared" si="139"/>
        <v>-100</v>
      </c>
      <c r="X791" s="15">
        <v>2.0202539472567772E-2</v>
      </c>
      <c r="Y791" s="15">
        <v>0</v>
      </c>
      <c r="Z791" s="15">
        <f t="shared" si="140"/>
        <v>-2.0202539472567772E-2</v>
      </c>
      <c r="AA791" s="16">
        <f t="shared" si="141"/>
        <v>-100</v>
      </c>
      <c r="AB791" s="13">
        <v>0.02</v>
      </c>
      <c r="AC791" s="13">
        <v>0</v>
      </c>
      <c r="AD791" s="13">
        <v>0</v>
      </c>
      <c r="AE791" s="13">
        <v>0</v>
      </c>
      <c r="AF791" s="53">
        <f t="shared" si="134"/>
        <v>0</v>
      </c>
      <c r="AG791" s="53" t="str">
        <f t="shared" si="144"/>
        <v>0.00</v>
      </c>
      <c r="AH791" s="53">
        <f t="shared" si="142"/>
        <v>0</v>
      </c>
      <c r="AI791" s="53" t="str">
        <f t="shared" si="143"/>
        <v>0.00</v>
      </c>
      <c r="AJ791" s="44">
        <v>221112</v>
      </c>
      <c r="AK791" s="15" t="s">
        <v>686</v>
      </c>
      <c r="AL791" s="14" t="s">
        <v>76</v>
      </c>
      <c r="AM791" s="39" t="s">
        <v>58</v>
      </c>
      <c r="AN791" s="39" t="s">
        <v>59</v>
      </c>
      <c r="AO791" s="39" t="s">
        <v>77</v>
      </c>
      <c r="AP791" s="39" t="s">
        <v>61</v>
      </c>
      <c r="AQ791" s="20"/>
      <c r="AR791" s="20"/>
      <c r="AS791" s="20"/>
      <c r="AT791" s="20"/>
      <c r="AU791" s="20"/>
      <c r="AV791" s="20"/>
      <c r="AW791" s="20"/>
      <c r="AX791" s="20"/>
      <c r="AY791" s="20"/>
      <c r="AZ791" s="20"/>
      <c r="BA791" s="20"/>
      <c r="BB791" s="20"/>
    </row>
    <row r="792" spans="1:54" ht="26.1" customHeight="1" x14ac:dyDescent="0.25">
      <c r="A792" s="21">
        <v>798</v>
      </c>
      <c r="B792" s="39" t="s">
        <v>30</v>
      </c>
      <c r="C792" s="13" t="s">
        <v>260</v>
      </c>
      <c r="D792" s="13">
        <v>34023</v>
      </c>
      <c r="E792" s="13" t="s">
        <v>252</v>
      </c>
      <c r="F792" s="13">
        <v>17824</v>
      </c>
      <c r="G792" s="13" t="s">
        <v>278</v>
      </c>
      <c r="H792" s="13" t="s">
        <v>362</v>
      </c>
      <c r="I792" s="13" t="s">
        <v>126</v>
      </c>
      <c r="J792" s="13" t="s">
        <v>127</v>
      </c>
      <c r="K792" s="13" t="s">
        <v>404</v>
      </c>
      <c r="L792" s="4">
        <v>2400</v>
      </c>
      <c r="M792" s="4">
        <v>21001</v>
      </c>
      <c r="N792" s="14" t="s">
        <v>35</v>
      </c>
      <c r="O792" s="15" t="s">
        <v>679</v>
      </c>
      <c r="P792" s="68">
        <v>116</v>
      </c>
      <c r="Q792" s="61">
        <v>0</v>
      </c>
      <c r="R792" s="65">
        <f t="shared" si="136"/>
        <v>5.2536231884057968E-2</v>
      </c>
      <c r="S792" s="65">
        <f t="shared" si="137"/>
        <v>0</v>
      </c>
      <c r="T792" s="15">
        <v>0.65852977195210805</v>
      </c>
      <c r="U792" s="15">
        <v>0</v>
      </c>
      <c r="V792" s="15">
        <f t="shared" si="138"/>
        <v>-0.65852977195210805</v>
      </c>
      <c r="W792" s="15">
        <f t="shared" si="139"/>
        <v>-100</v>
      </c>
      <c r="X792" s="15">
        <v>0.38518735074178162</v>
      </c>
      <c r="Y792" s="15">
        <v>0</v>
      </c>
      <c r="Z792" s="15">
        <f t="shared" si="140"/>
        <v>-0.38518735074178162</v>
      </c>
      <c r="AA792" s="16">
        <f t="shared" si="141"/>
        <v>-100</v>
      </c>
      <c r="AB792" s="13">
        <v>0.33</v>
      </c>
      <c r="AC792" s="13">
        <v>0</v>
      </c>
      <c r="AD792" s="13">
        <v>0</v>
      </c>
      <c r="AE792" s="13">
        <v>313.52</v>
      </c>
      <c r="AF792" s="53">
        <f t="shared" si="134"/>
        <v>0</v>
      </c>
      <c r="AG792" s="53" t="str">
        <f t="shared" si="144"/>
        <v>0.00</v>
      </c>
      <c r="AH792" s="53">
        <f t="shared" si="142"/>
        <v>0</v>
      </c>
      <c r="AI792" s="53" t="str">
        <f t="shared" si="143"/>
        <v>0.00</v>
      </c>
      <c r="AJ792" s="44">
        <v>221112</v>
      </c>
      <c r="AK792" s="15" t="s">
        <v>686</v>
      </c>
      <c r="AL792" s="14" t="s">
        <v>76</v>
      </c>
      <c r="AM792" s="39" t="s">
        <v>58</v>
      </c>
      <c r="AN792" s="39" t="s">
        <v>59</v>
      </c>
      <c r="AO792" s="39" t="s">
        <v>77</v>
      </c>
      <c r="AP792" s="39" t="s">
        <v>61</v>
      </c>
      <c r="AQ792" s="20"/>
      <c r="AR792" s="20"/>
      <c r="AS792" s="20"/>
      <c r="AT792" s="20"/>
      <c r="AU792" s="20"/>
      <c r="AV792" s="20"/>
      <c r="AW792" s="20"/>
      <c r="AX792" s="20"/>
      <c r="AY792" s="20"/>
      <c r="AZ792" s="20"/>
      <c r="BA792" s="20"/>
      <c r="BB792" s="20"/>
    </row>
    <row r="793" spans="1:54" ht="26.1" customHeight="1" x14ac:dyDescent="0.25">
      <c r="A793" s="21">
        <v>799</v>
      </c>
      <c r="B793" s="39" t="s">
        <v>30</v>
      </c>
      <c r="C793" s="13" t="s">
        <v>260</v>
      </c>
      <c r="D793" s="13">
        <v>34023</v>
      </c>
      <c r="E793" s="13" t="s">
        <v>252</v>
      </c>
      <c r="F793" s="13">
        <v>17824</v>
      </c>
      <c r="G793" s="13" t="s">
        <v>278</v>
      </c>
      <c r="H793" s="13" t="s">
        <v>362</v>
      </c>
      <c r="I793" s="13" t="s">
        <v>126</v>
      </c>
      <c r="J793" s="13" t="s">
        <v>127</v>
      </c>
      <c r="K793" s="13" t="s">
        <v>404</v>
      </c>
      <c r="L793" s="4">
        <v>2400</v>
      </c>
      <c r="M793" s="4">
        <v>21001</v>
      </c>
      <c r="N793" s="14" t="s">
        <v>40</v>
      </c>
      <c r="O793" s="15" t="s">
        <v>679</v>
      </c>
      <c r="P793" s="68">
        <v>116</v>
      </c>
      <c r="Q793" s="61">
        <v>0</v>
      </c>
      <c r="R793" s="65">
        <f t="shared" si="136"/>
        <v>5.2536231884057968E-2</v>
      </c>
      <c r="S793" s="65">
        <f t="shared" si="137"/>
        <v>0</v>
      </c>
      <c r="T793" s="15">
        <v>0.13000765706363601</v>
      </c>
      <c r="U793" s="15">
        <v>0</v>
      </c>
      <c r="V793" s="15">
        <f t="shared" si="138"/>
        <v>-0.13000765706363601</v>
      </c>
      <c r="W793" s="15">
        <f t="shared" si="139"/>
        <v>-100</v>
      </c>
      <c r="X793" s="15">
        <v>7.6044101775447223E-2</v>
      </c>
      <c r="Y793" s="15">
        <v>0</v>
      </c>
      <c r="Z793" s="15">
        <f t="shared" si="140"/>
        <v>-7.6044101775447223E-2</v>
      </c>
      <c r="AA793" s="16">
        <f t="shared" si="141"/>
        <v>-100</v>
      </c>
      <c r="AB793" s="13">
        <v>7.0000000000000007E-2</v>
      </c>
      <c r="AC793" s="13">
        <v>0</v>
      </c>
      <c r="AD793" s="13">
        <v>0</v>
      </c>
      <c r="AE793" s="13">
        <v>0</v>
      </c>
      <c r="AF793" s="53">
        <f t="shared" si="134"/>
        <v>0</v>
      </c>
      <c r="AG793" s="53" t="str">
        <f t="shared" si="144"/>
        <v>0.00</v>
      </c>
      <c r="AH793" s="53">
        <f t="shared" si="142"/>
        <v>0</v>
      </c>
      <c r="AI793" s="53" t="str">
        <f t="shared" si="143"/>
        <v>0.00</v>
      </c>
      <c r="AJ793" s="44">
        <v>221112</v>
      </c>
      <c r="AK793" s="15" t="s">
        <v>686</v>
      </c>
      <c r="AL793" s="14" t="s">
        <v>76</v>
      </c>
      <c r="AM793" s="39" t="s">
        <v>58</v>
      </c>
      <c r="AN793" s="39" t="s">
        <v>59</v>
      </c>
      <c r="AO793" s="39" t="s">
        <v>77</v>
      </c>
      <c r="AP793" s="39" t="s">
        <v>61</v>
      </c>
      <c r="AQ793" s="20"/>
      <c r="AR793" s="20"/>
      <c r="AS793" s="20"/>
      <c r="AT793" s="20"/>
      <c r="AU793" s="20"/>
      <c r="AV793" s="20"/>
      <c r="AW793" s="20"/>
      <c r="AX793" s="20"/>
      <c r="AY793" s="20"/>
      <c r="AZ793" s="20"/>
      <c r="BA793" s="20"/>
      <c r="BB793" s="20"/>
    </row>
    <row r="794" spans="1:54" ht="26.1" customHeight="1" x14ac:dyDescent="0.25">
      <c r="A794" s="21">
        <v>800</v>
      </c>
      <c r="B794" s="40" t="s">
        <v>30</v>
      </c>
      <c r="C794" s="13" t="s">
        <v>260</v>
      </c>
      <c r="D794" s="13">
        <v>34023</v>
      </c>
      <c r="E794" s="13" t="s">
        <v>252</v>
      </c>
      <c r="F794" s="13">
        <v>17824</v>
      </c>
      <c r="G794" s="13" t="s">
        <v>278</v>
      </c>
      <c r="H794" s="13" t="s">
        <v>362</v>
      </c>
      <c r="I794" s="13" t="s">
        <v>126</v>
      </c>
      <c r="J794" s="13" t="s">
        <v>127</v>
      </c>
      <c r="K794" s="13" t="s">
        <v>404</v>
      </c>
      <c r="L794" s="4">
        <v>2400</v>
      </c>
      <c r="M794" s="4">
        <v>21001</v>
      </c>
      <c r="N794" s="13" t="s">
        <v>36</v>
      </c>
      <c r="O794" s="15" t="s">
        <v>679</v>
      </c>
      <c r="P794" s="68">
        <v>116</v>
      </c>
      <c r="Q794" s="61">
        <v>0</v>
      </c>
      <c r="R794" s="65">
        <f t="shared" si="136"/>
        <v>5.2536231884057968E-2</v>
      </c>
      <c r="S794" s="65">
        <f t="shared" si="137"/>
        <v>0</v>
      </c>
      <c r="T794" s="15">
        <v>0.69462654227718101</v>
      </c>
      <c r="U794" s="15">
        <v>0</v>
      </c>
      <c r="V794" s="15">
        <f t="shared" si="138"/>
        <v>-0.69462654227718101</v>
      </c>
      <c r="W794" s="15">
        <f t="shared" si="139"/>
        <v>-100</v>
      </c>
      <c r="X794" s="15">
        <v>0.4298965030820262</v>
      </c>
      <c r="Y794" s="15">
        <v>0</v>
      </c>
      <c r="Z794" s="15">
        <f t="shared" si="140"/>
        <v>-0.4298965030820262</v>
      </c>
      <c r="AA794" s="16">
        <f t="shared" si="141"/>
        <v>-100</v>
      </c>
      <c r="AB794" s="13">
        <v>0.53</v>
      </c>
      <c r="AC794" s="13">
        <v>0</v>
      </c>
      <c r="AD794" s="13">
        <v>6.3</v>
      </c>
      <c r="AE794" s="13">
        <v>0</v>
      </c>
      <c r="AF794" s="53">
        <f t="shared" si="134"/>
        <v>0</v>
      </c>
      <c r="AG794" s="53" t="str">
        <f t="shared" si="144"/>
        <v>0.00</v>
      </c>
      <c r="AH794" s="53">
        <f t="shared" si="142"/>
        <v>0</v>
      </c>
      <c r="AI794" s="53" t="str">
        <f t="shared" si="143"/>
        <v>0.00</v>
      </c>
      <c r="AJ794" s="44">
        <v>221112</v>
      </c>
      <c r="AK794" s="15" t="s">
        <v>686</v>
      </c>
      <c r="AL794" s="14" t="s">
        <v>76</v>
      </c>
      <c r="AM794" s="39" t="s">
        <v>58</v>
      </c>
      <c r="AN794" s="39" t="s">
        <v>59</v>
      </c>
      <c r="AO794" s="39" t="s">
        <v>77</v>
      </c>
      <c r="AP794" s="39" t="s">
        <v>61</v>
      </c>
      <c r="AQ794" s="59"/>
      <c r="AR794" s="20"/>
      <c r="AS794" s="20"/>
      <c r="AT794" s="20"/>
      <c r="AU794" s="20"/>
      <c r="AV794" s="20"/>
      <c r="AW794" s="20"/>
      <c r="AX794" s="20"/>
      <c r="AY794" s="20"/>
      <c r="AZ794" s="20"/>
      <c r="BA794" s="20"/>
      <c r="BB794" s="20"/>
    </row>
    <row r="795" spans="1:54" ht="26.1" customHeight="1" x14ac:dyDescent="0.25">
      <c r="A795" s="21">
        <v>801</v>
      </c>
      <c r="B795" s="39" t="s">
        <v>30</v>
      </c>
      <c r="C795" s="13" t="s">
        <v>260</v>
      </c>
      <c r="D795" s="13">
        <v>34023</v>
      </c>
      <c r="E795" s="13" t="s">
        <v>252</v>
      </c>
      <c r="F795" s="13">
        <v>17824</v>
      </c>
      <c r="G795" s="13" t="s">
        <v>278</v>
      </c>
      <c r="H795" s="13" t="s">
        <v>362</v>
      </c>
      <c r="I795" s="13" t="s">
        <v>126</v>
      </c>
      <c r="J795" s="13" t="s">
        <v>127</v>
      </c>
      <c r="K795" s="13" t="s">
        <v>404</v>
      </c>
      <c r="L795" s="4">
        <v>2400</v>
      </c>
      <c r="M795" s="4">
        <v>21001</v>
      </c>
      <c r="N795" s="14" t="s">
        <v>38</v>
      </c>
      <c r="O795" s="15" t="s">
        <v>679</v>
      </c>
      <c r="P795" s="68">
        <v>116</v>
      </c>
      <c r="Q795" s="61">
        <v>0</v>
      </c>
      <c r="R795" s="65">
        <f t="shared" si="136"/>
        <v>5.2536231884057968E-2</v>
      </c>
      <c r="S795" s="65">
        <f t="shared" si="137"/>
        <v>0</v>
      </c>
      <c r="T795" s="15">
        <v>3.1356795265712202E-2</v>
      </c>
      <c r="U795" s="15">
        <v>0</v>
      </c>
      <c r="V795" s="15">
        <f t="shared" si="138"/>
        <v>-3.1356795265712202E-2</v>
      </c>
      <c r="W795" s="15">
        <f t="shared" si="139"/>
        <v>-100</v>
      </c>
      <c r="X795" s="15">
        <v>1.8341222235629649E-2</v>
      </c>
      <c r="Y795" s="15">
        <v>0</v>
      </c>
      <c r="Z795" s="15">
        <f t="shared" si="140"/>
        <v>-1.8341222235629649E-2</v>
      </c>
      <c r="AA795" s="16">
        <f t="shared" si="141"/>
        <v>-100</v>
      </c>
      <c r="AB795" s="13">
        <v>0.02</v>
      </c>
      <c r="AC795" s="13">
        <v>0</v>
      </c>
      <c r="AD795" s="13">
        <v>0</v>
      </c>
      <c r="AE795" s="13">
        <v>0</v>
      </c>
      <c r="AF795" s="53">
        <f t="shared" si="134"/>
        <v>0</v>
      </c>
      <c r="AG795" s="53" t="str">
        <f t="shared" si="144"/>
        <v>0.00</v>
      </c>
      <c r="AH795" s="53">
        <f t="shared" si="142"/>
        <v>0</v>
      </c>
      <c r="AI795" s="53" t="str">
        <f t="shared" si="143"/>
        <v>0.00</v>
      </c>
      <c r="AJ795" s="44">
        <v>221112</v>
      </c>
      <c r="AK795" s="15" t="s">
        <v>686</v>
      </c>
      <c r="AL795" s="14" t="s">
        <v>76</v>
      </c>
      <c r="AM795" s="39" t="s">
        <v>58</v>
      </c>
      <c r="AN795" s="39" t="s">
        <v>59</v>
      </c>
      <c r="AO795" s="39" t="s">
        <v>77</v>
      </c>
      <c r="AP795" s="39" t="s">
        <v>61</v>
      </c>
      <c r="AQ795" s="20"/>
      <c r="AR795" s="20"/>
      <c r="AS795" s="20"/>
      <c r="AT795" s="20"/>
      <c r="AU795" s="20"/>
      <c r="AV795" s="20"/>
      <c r="AW795" s="20"/>
      <c r="AX795" s="20"/>
      <c r="AY795" s="20"/>
      <c r="AZ795" s="20"/>
      <c r="BA795" s="20"/>
      <c r="BB795" s="20"/>
    </row>
    <row r="796" spans="1:54" ht="26.1" customHeight="1" x14ac:dyDescent="0.25">
      <c r="A796" s="21">
        <v>802</v>
      </c>
      <c r="B796" s="39" t="s">
        <v>30</v>
      </c>
      <c r="C796" s="13" t="s">
        <v>260</v>
      </c>
      <c r="D796" s="13">
        <v>34023</v>
      </c>
      <c r="E796" s="13" t="s">
        <v>252</v>
      </c>
      <c r="F796" s="13">
        <v>17824</v>
      </c>
      <c r="G796" s="13" t="s">
        <v>278</v>
      </c>
      <c r="H796" s="13" t="s">
        <v>362</v>
      </c>
      <c r="I796" s="13" t="s">
        <v>126</v>
      </c>
      <c r="J796" s="13" t="s">
        <v>127</v>
      </c>
      <c r="K796" s="13" t="s">
        <v>404</v>
      </c>
      <c r="L796" s="4">
        <v>2400</v>
      </c>
      <c r="M796" s="4">
        <v>21001</v>
      </c>
      <c r="N796" s="14" t="s">
        <v>39</v>
      </c>
      <c r="O796" s="15" t="s">
        <v>679</v>
      </c>
      <c r="P796" s="68">
        <v>116</v>
      </c>
      <c r="Q796" s="61">
        <v>0</v>
      </c>
      <c r="R796" s="65">
        <f t="shared" si="136"/>
        <v>5.2536231884057968E-2</v>
      </c>
      <c r="S796" s="65">
        <f t="shared" si="137"/>
        <v>0</v>
      </c>
      <c r="T796" s="15">
        <v>3.1356795265712202E-2</v>
      </c>
      <c r="U796" s="15">
        <v>0</v>
      </c>
      <c r="V796" s="15">
        <f t="shared" si="138"/>
        <v>-3.1356795265712202E-2</v>
      </c>
      <c r="W796" s="15">
        <f t="shared" si="139"/>
        <v>-100</v>
      </c>
      <c r="X796" s="15">
        <v>1.8341222235629649E-2</v>
      </c>
      <c r="Y796" s="15">
        <v>0</v>
      </c>
      <c r="Z796" s="15">
        <f t="shared" si="140"/>
        <v>-1.8341222235629649E-2</v>
      </c>
      <c r="AA796" s="16">
        <f t="shared" si="141"/>
        <v>-100</v>
      </c>
      <c r="AB796" s="13">
        <v>0.02</v>
      </c>
      <c r="AC796" s="13">
        <v>0</v>
      </c>
      <c r="AD796" s="13">
        <v>0</v>
      </c>
      <c r="AE796" s="13">
        <v>0</v>
      </c>
      <c r="AF796" s="53">
        <f t="shared" si="134"/>
        <v>0</v>
      </c>
      <c r="AG796" s="53" t="str">
        <f t="shared" si="144"/>
        <v>0.00</v>
      </c>
      <c r="AH796" s="53">
        <f t="shared" si="142"/>
        <v>0</v>
      </c>
      <c r="AI796" s="53" t="str">
        <f t="shared" si="143"/>
        <v>0.00</v>
      </c>
      <c r="AJ796" s="44">
        <v>221112</v>
      </c>
      <c r="AK796" s="15" t="s">
        <v>686</v>
      </c>
      <c r="AL796" s="14" t="s">
        <v>76</v>
      </c>
      <c r="AM796" s="39" t="s">
        <v>58</v>
      </c>
      <c r="AN796" s="39" t="s">
        <v>59</v>
      </c>
      <c r="AO796" s="39" t="s">
        <v>77</v>
      </c>
      <c r="AP796" s="39" t="s">
        <v>61</v>
      </c>
      <c r="AQ796" s="20"/>
      <c r="AR796" s="20"/>
      <c r="AS796" s="20"/>
      <c r="AT796" s="20"/>
      <c r="AU796" s="20"/>
      <c r="AV796" s="20"/>
      <c r="AW796" s="20"/>
      <c r="AX796" s="20"/>
      <c r="AY796" s="20"/>
      <c r="AZ796" s="20"/>
      <c r="BA796" s="20"/>
      <c r="BB796" s="20"/>
    </row>
    <row r="797" spans="1:54" ht="26.1" customHeight="1" x14ac:dyDescent="0.25">
      <c r="A797" s="21">
        <v>803</v>
      </c>
      <c r="B797" s="39" t="s">
        <v>30</v>
      </c>
      <c r="C797" s="13" t="s">
        <v>260</v>
      </c>
      <c r="D797" s="13">
        <v>34023</v>
      </c>
      <c r="E797" s="13" t="s">
        <v>252</v>
      </c>
      <c r="F797" s="13">
        <v>17824</v>
      </c>
      <c r="G797" s="13" t="s">
        <v>278</v>
      </c>
      <c r="H797" s="13" t="s">
        <v>362</v>
      </c>
      <c r="I797" s="13" t="s">
        <v>126</v>
      </c>
      <c r="J797" s="13" t="s">
        <v>127</v>
      </c>
      <c r="K797" s="13" t="s">
        <v>404</v>
      </c>
      <c r="L797" s="4">
        <v>2400</v>
      </c>
      <c r="M797" s="4">
        <v>21001</v>
      </c>
      <c r="N797" s="14" t="s">
        <v>37</v>
      </c>
      <c r="O797" s="15" t="s">
        <v>679</v>
      </c>
      <c r="P797" s="68">
        <v>116</v>
      </c>
      <c r="Q797" s="61">
        <v>0</v>
      </c>
      <c r="R797" s="65">
        <f t="shared" si="136"/>
        <v>5.2536231884057968E-2</v>
      </c>
      <c r="S797" s="65">
        <f t="shared" si="137"/>
        <v>0</v>
      </c>
      <c r="T797" s="15">
        <v>0.264711374999339</v>
      </c>
      <c r="U797" s="15">
        <v>0</v>
      </c>
      <c r="V797" s="15">
        <f t="shared" si="138"/>
        <v>-0.264711374999339</v>
      </c>
      <c r="W797" s="15">
        <f t="shared" si="139"/>
        <v>-100</v>
      </c>
      <c r="X797" s="15">
        <v>0.15483502430723953</v>
      </c>
      <c r="Y797" s="15">
        <v>0</v>
      </c>
      <c r="Z797" s="15">
        <f t="shared" si="140"/>
        <v>-0.15483502430723953</v>
      </c>
      <c r="AA797" s="16">
        <f t="shared" si="141"/>
        <v>-100</v>
      </c>
      <c r="AB797" s="13">
        <v>0.26</v>
      </c>
      <c r="AC797" s="13">
        <v>0</v>
      </c>
      <c r="AD797" s="13">
        <v>0</v>
      </c>
      <c r="AE797" s="13">
        <v>0</v>
      </c>
      <c r="AF797" s="53">
        <f t="shared" si="134"/>
        <v>0</v>
      </c>
      <c r="AG797" s="53" t="str">
        <f t="shared" si="144"/>
        <v>0.00</v>
      </c>
      <c r="AH797" s="53">
        <f t="shared" si="142"/>
        <v>0</v>
      </c>
      <c r="AI797" s="53" t="str">
        <f t="shared" si="143"/>
        <v>0.00</v>
      </c>
      <c r="AJ797" s="44">
        <v>221112</v>
      </c>
      <c r="AK797" s="15" t="s">
        <v>686</v>
      </c>
      <c r="AL797" s="14" t="s">
        <v>76</v>
      </c>
      <c r="AM797" s="39" t="s">
        <v>58</v>
      </c>
      <c r="AN797" s="39" t="s">
        <v>59</v>
      </c>
      <c r="AO797" s="39" t="s">
        <v>77</v>
      </c>
      <c r="AP797" s="39" t="s">
        <v>61</v>
      </c>
      <c r="AQ797" s="20"/>
      <c r="AR797" s="20"/>
      <c r="AS797" s="20"/>
      <c r="AT797" s="20"/>
      <c r="AU797" s="20"/>
      <c r="AV797" s="20"/>
      <c r="AW797" s="20"/>
      <c r="AX797" s="20"/>
      <c r="AY797" s="20"/>
      <c r="AZ797" s="20"/>
      <c r="BA797" s="20"/>
      <c r="BB797" s="20"/>
    </row>
    <row r="798" spans="1:54" ht="26.1" customHeight="1" x14ac:dyDescent="0.25">
      <c r="A798" s="21">
        <v>804</v>
      </c>
      <c r="B798" s="39" t="s">
        <v>30</v>
      </c>
      <c r="C798" s="13" t="s">
        <v>260</v>
      </c>
      <c r="D798" s="13">
        <v>34023</v>
      </c>
      <c r="E798" s="13" t="s">
        <v>252</v>
      </c>
      <c r="F798" s="13">
        <v>17824</v>
      </c>
      <c r="G798" s="13" t="s">
        <v>278</v>
      </c>
      <c r="H798" s="13" t="s">
        <v>362</v>
      </c>
      <c r="I798" s="13" t="s">
        <v>126</v>
      </c>
      <c r="J798" s="13" t="s">
        <v>127</v>
      </c>
      <c r="K798" s="13" t="s">
        <v>404</v>
      </c>
      <c r="L798" s="4">
        <v>2400</v>
      </c>
      <c r="M798" s="4">
        <v>21001</v>
      </c>
      <c r="N798" s="14" t="s">
        <v>34</v>
      </c>
      <c r="O798" s="15" t="s">
        <v>679</v>
      </c>
      <c r="P798" s="68">
        <v>116</v>
      </c>
      <c r="Q798" s="61">
        <v>0</v>
      </c>
      <c r="R798" s="65">
        <f t="shared" si="136"/>
        <v>5.2536231884057968E-2</v>
      </c>
      <c r="S798" s="65">
        <f t="shared" si="137"/>
        <v>0</v>
      </c>
      <c r="T798" s="15">
        <v>0.102940543681362</v>
      </c>
      <c r="U798" s="15">
        <v>0</v>
      </c>
      <c r="V798" s="15">
        <f t="shared" si="138"/>
        <v>-0.102940543681362</v>
      </c>
      <c r="W798" s="15">
        <f t="shared" si="139"/>
        <v>-100</v>
      </c>
      <c r="X798" s="15">
        <v>6.0212001026168034E-2</v>
      </c>
      <c r="Y798" s="15">
        <v>0</v>
      </c>
      <c r="Z798" s="15">
        <f t="shared" si="140"/>
        <v>-6.0212001026168034E-2</v>
      </c>
      <c r="AA798" s="16">
        <f t="shared" si="141"/>
        <v>-100</v>
      </c>
      <c r="AB798" s="13">
        <v>0.05</v>
      </c>
      <c r="AC798" s="13">
        <v>0</v>
      </c>
      <c r="AD798" s="13">
        <v>0</v>
      </c>
      <c r="AE798" s="13">
        <v>0</v>
      </c>
      <c r="AF798" s="53">
        <f t="shared" si="134"/>
        <v>0</v>
      </c>
      <c r="AG798" s="53" t="str">
        <f t="shared" si="144"/>
        <v>0.00</v>
      </c>
      <c r="AH798" s="53">
        <f t="shared" si="142"/>
        <v>0</v>
      </c>
      <c r="AI798" s="53" t="str">
        <f t="shared" si="143"/>
        <v>0.00</v>
      </c>
      <c r="AJ798" s="44">
        <v>221112</v>
      </c>
      <c r="AK798" s="15" t="s">
        <v>686</v>
      </c>
      <c r="AL798" s="14" t="s">
        <v>76</v>
      </c>
      <c r="AM798" s="39" t="s">
        <v>58</v>
      </c>
      <c r="AN798" s="39" t="s">
        <v>59</v>
      </c>
      <c r="AO798" s="39" t="s">
        <v>77</v>
      </c>
      <c r="AP798" s="39" t="s">
        <v>61</v>
      </c>
      <c r="AQ798" s="20"/>
      <c r="AR798" s="20"/>
      <c r="AS798" s="20"/>
      <c r="AT798" s="20"/>
      <c r="AU798" s="20"/>
      <c r="AV798" s="20"/>
      <c r="AW798" s="20"/>
      <c r="AX798" s="20"/>
      <c r="AY798" s="20"/>
      <c r="AZ798" s="20"/>
      <c r="BA798" s="20"/>
      <c r="BB798" s="20"/>
    </row>
    <row r="799" spans="1:54" ht="26.1" customHeight="1" x14ac:dyDescent="0.25">
      <c r="A799" s="21">
        <v>805</v>
      </c>
      <c r="B799" s="39" t="s">
        <v>30</v>
      </c>
      <c r="C799" s="13" t="s">
        <v>260</v>
      </c>
      <c r="D799" s="13">
        <v>34023</v>
      </c>
      <c r="E799" s="13" t="s">
        <v>252</v>
      </c>
      <c r="F799" s="13">
        <v>17824</v>
      </c>
      <c r="G799" s="13" t="s">
        <v>278</v>
      </c>
      <c r="H799" s="13" t="s">
        <v>300</v>
      </c>
      <c r="I799" s="13" t="s">
        <v>126</v>
      </c>
      <c r="J799" s="13" t="s">
        <v>127</v>
      </c>
      <c r="K799" s="13" t="s">
        <v>405</v>
      </c>
      <c r="L799" s="4">
        <v>2400</v>
      </c>
      <c r="M799" s="4">
        <v>23001</v>
      </c>
      <c r="N799" s="14" t="s">
        <v>35</v>
      </c>
      <c r="O799" s="15" t="s">
        <v>679</v>
      </c>
      <c r="P799" s="68">
        <v>78</v>
      </c>
      <c r="Q799" s="61">
        <v>0</v>
      </c>
      <c r="R799" s="65">
        <f t="shared" si="136"/>
        <v>3.5326086956521736E-2</v>
      </c>
      <c r="S799" s="65">
        <f t="shared" si="137"/>
        <v>0</v>
      </c>
      <c r="T799" s="15">
        <v>0.65477827368529196</v>
      </c>
      <c r="U799" s="15">
        <v>0</v>
      </c>
      <c r="V799" s="15">
        <f t="shared" si="138"/>
        <v>-0.65477827368529196</v>
      </c>
      <c r="W799" s="15">
        <f t="shared" si="139"/>
        <v>-100</v>
      </c>
      <c r="X799" s="15">
        <v>0.33825682603236273</v>
      </c>
      <c r="Y799" s="15">
        <v>0</v>
      </c>
      <c r="Z799" s="15">
        <f t="shared" si="140"/>
        <v>-0.33825682603236273</v>
      </c>
      <c r="AA799" s="16">
        <f t="shared" si="141"/>
        <v>-100</v>
      </c>
      <c r="AB799" s="13">
        <v>0.33</v>
      </c>
      <c r="AC799" s="13">
        <v>0</v>
      </c>
      <c r="AD799" s="13">
        <v>0</v>
      </c>
      <c r="AE799" s="13">
        <v>336.97</v>
      </c>
      <c r="AF799" s="53">
        <f t="shared" si="134"/>
        <v>0</v>
      </c>
      <c r="AG799" s="53" t="str">
        <f t="shared" si="144"/>
        <v>0.00</v>
      </c>
      <c r="AH799" s="53">
        <f t="shared" si="142"/>
        <v>0</v>
      </c>
      <c r="AI799" s="53" t="str">
        <f t="shared" si="143"/>
        <v>0.00</v>
      </c>
      <c r="AJ799" s="44">
        <v>221112</v>
      </c>
      <c r="AK799" s="15" t="s">
        <v>686</v>
      </c>
      <c r="AL799" s="14" t="s">
        <v>76</v>
      </c>
      <c r="AM799" s="39" t="s">
        <v>58</v>
      </c>
      <c r="AN799" s="39" t="s">
        <v>59</v>
      </c>
      <c r="AO799" s="39" t="s">
        <v>77</v>
      </c>
      <c r="AP799" s="39" t="s">
        <v>61</v>
      </c>
      <c r="AQ799" s="20"/>
      <c r="AR799" s="20"/>
      <c r="AS799" s="20"/>
      <c r="AT799" s="20"/>
      <c r="AU799" s="20"/>
      <c r="AV799" s="20"/>
      <c r="AW799" s="20"/>
      <c r="AX799" s="20"/>
      <c r="AY799" s="20"/>
      <c r="AZ799" s="20"/>
      <c r="BA799" s="20"/>
      <c r="BB799" s="20"/>
    </row>
    <row r="800" spans="1:54" ht="26.1" customHeight="1" x14ac:dyDescent="0.25">
      <c r="A800" s="21">
        <v>806</v>
      </c>
      <c r="B800" s="39" t="s">
        <v>30</v>
      </c>
      <c r="C800" s="13" t="s">
        <v>260</v>
      </c>
      <c r="D800" s="13">
        <v>34023</v>
      </c>
      <c r="E800" s="13" t="s">
        <v>252</v>
      </c>
      <c r="F800" s="13">
        <v>17824</v>
      </c>
      <c r="G800" s="13" t="s">
        <v>278</v>
      </c>
      <c r="H800" s="13" t="s">
        <v>300</v>
      </c>
      <c r="I800" s="13" t="s">
        <v>126</v>
      </c>
      <c r="J800" s="13" t="s">
        <v>127</v>
      </c>
      <c r="K800" s="13" t="s">
        <v>405</v>
      </c>
      <c r="L800" s="4">
        <v>2400</v>
      </c>
      <c r="M800" s="4">
        <v>23001</v>
      </c>
      <c r="N800" s="14" t="s">
        <v>40</v>
      </c>
      <c r="O800" s="15" t="s">
        <v>679</v>
      </c>
      <c r="P800" s="68">
        <v>78</v>
      </c>
      <c r="Q800" s="61">
        <v>0</v>
      </c>
      <c r="R800" s="65">
        <f t="shared" si="136"/>
        <v>3.5326086956521736E-2</v>
      </c>
      <c r="S800" s="65">
        <f t="shared" si="137"/>
        <v>0</v>
      </c>
      <c r="T800" s="15">
        <v>0.128791195147232</v>
      </c>
      <c r="U800" s="15">
        <v>0</v>
      </c>
      <c r="V800" s="15">
        <f t="shared" si="138"/>
        <v>-0.128791195147232</v>
      </c>
      <c r="W800" s="15">
        <f t="shared" si="139"/>
        <v>-100</v>
      </c>
      <c r="X800" s="15">
        <v>6.6533210771065138E-2</v>
      </c>
      <c r="Y800" s="15">
        <v>0</v>
      </c>
      <c r="Z800" s="15">
        <f t="shared" si="140"/>
        <v>-6.6533210771065138E-2</v>
      </c>
      <c r="AA800" s="16">
        <f t="shared" si="141"/>
        <v>-100</v>
      </c>
      <c r="AB800" s="13">
        <v>0.06</v>
      </c>
      <c r="AC800" s="13">
        <v>0</v>
      </c>
      <c r="AD800" s="13">
        <v>0</v>
      </c>
      <c r="AE800" s="13">
        <v>0</v>
      </c>
      <c r="AF800" s="53">
        <f t="shared" si="134"/>
        <v>0</v>
      </c>
      <c r="AG800" s="53" t="str">
        <f t="shared" si="144"/>
        <v>0.00</v>
      </c>
      <c r="AH800" s="53">
        <f t="shared" si="142"/>
        <v>0</v>
      </c>
      <c r="AI800" s="53" t="str">
        <f t="shared" si="143"/>
        <v>0.00</v>
      </c>
      <c r="AJ800" s="44">
        <v>221112</v>
      </c>
      <c r="AK800" s="15" t="s">
        <v>686</v>
      </c>
      <c r="AL800" s="14" t="s">
        <v>76</v>
      </c>
      <c r="AM800" s="39" t="s">
        <v>58</v>
      </c>
      <c r="AN800" s="39" t="s">
        <v>59</v>
      </c>
      <c r="AO800" s="39" t="s">
        <v>77</v>
      </c>
      <c r="AP800" s="39" t="s">
        <v>61</v>
      </c>
      <c r="AQ800" s="20"/>
      <c r="AR800" s="20"/>
      <c r="AS800" s="20"/>
      <c r="AT800" s="20"/>
      <c r="AU800" s="20"/>
      <c r="AV800" s="20"/>
      <c r="AW800" s="20"/>
      <c r="AX800" s="20"/>
      <c r="AY800" s="20"/>
      <c r="AZ800" s="20"/>
      <c r="BA800" s="20"/>
      <c r="BB800" s="20"/>
    </row>
    <row r="801" spans="1:54" ht="26.1" customHeight="1" x14ac:dyDescent="0.25">
      <c r="A801" s="21">
        <v>807</v>
      </c>
      <c r="B801" s="40" t="s">
        <v>30</v>
      </c>
      <c r="C801" s="13" t="s">
        <v>260</v>
      </c>
      <c r="D801" s="13">
        <v>34023</v>
      </c>
      <c r="E801" s="13" t="s">
        <v>252</v>
      </c>
      <c r="F801" s="13">
        <v>17824</v>
      </c>
      <c r="G801" s="13" t="s">
        <v>278</v>
      </c>
      <c r="H801" s="13" t="s">
        <v>300</v>
      </c>
      <c r="I801" s="13" t="s">
        <v>126</v>
      </c>
      <c r="J801" s="13" t="s">
        <v>127</v>
      </c>
      <c r="K801" s="13" t="s">
        <v>405</v>
      </c>
      <c r="L801" s="4">
        <v>2400</v>
      </c>
      <c r="M801" s="4">
        <v>23001</v>
      </c>
      <c r="N801" s="13" t="s">
        <v>36</v>
      </c>
      <c r="O801" s="15" t="s">
        <v>679</v>
      </c>
      <c r="P801" s="68">
        <v>78</v>
      </c>
      <c r="Q801" s="61">
        <v>0</v>
      </c>
      <c r="R801" s="65">
        <f t="shared" si="136"/>
        <v>3.5326086956521736E-2</v>
      </c>
      <c r="S801" s="65">
        <f t="shared" si="137"/>
        <v>0</v>
      </c>
      <c r="T801" s="15">
        <v>0.66508462407885105</v>
      </c>
      <c r="U801" s="15">
        <v>0</v>
      </c>
      <c r="V801" s="15">
        <f t="shared" si="138"/>
        <v>-0.66508462407885105</v>
      </c>
      <c r="W801" s="15">
        <f t="shared" si="139"/>
        <v>-100</v>
      </c>
      <c r="X801" s="15">
        <v>0.35027359799511243</v>
      </c>
      <c r="Y801" s="15">
        <v>0</v>
      </c>
      <c r="Z801" s="15">
        <f t="shared" si="140"/>
        <v>-0.35027359799511243</v>
      </c>
      <c r="AA801" s="16">
        <f t="shared" si="141"/>
        <v>-100</v>
      </c>
      <c r="AB801" s="13">
        <v>0.53</v>
      </c>
      <c r="AC801" s="13">
        <v>0</v>
      </c>
      <c r="AD801" s="13">
        <v>0</v>
      </c>
      <c r="AE801" s="13">
        <v>0</v>
      </c>
      <c r="AF801" s="53">
        <f t="shared" si="134"/>
        <v>0</v>
      </c>
      <c r="AG801" s="53" t="str">
        <f t="shared" si="144"/>
        <v>0.00</v>
      </c>
      <c r="AH801" s="53">
        <f t="shared" si="142"/>
        <v>0</v>
      </c>
      <c r="AI801" s="53" t="str">
        <f t="shared" si="143"/>
        <v>0.00</v>
      </c>
      <c r="AJ801" s="44">
        <v>221112</v>
      </c>
      <c r="AK801" s="15" t="s">
        <v>686</v>
      </c>
      <c r="AL801" s="14" t="s">
        <v>76</v>
      </c>
      <c r="AM801" s="39" t="s">
        <v>58</v>
      </c>
      <c r="AN801" s="39" t="s">
        <v>59</v>
      </c>
      <c r="AO801" s="39" t="s">
        <v>77</v>
      </c>
      <c r="AP801" s="39" t="s">
        <v>61</v>
      </c>
      <c r="AQ801" s="59"/>
      <c r="AR801" s="20"/>
      <c r="AS801" s="20"/>
      <c r="AT801" s="20"/>
      <c r="AU801" s="20"/>
      <c r="AV801" s="20"/>
      <c r="AW801" s="20"/>
      <c r="AX801" s="20"/>
      <c r="AY801" s="20"/>
      <c r="AZ801" s="20"/>
      <c r="BA801" s="20"/>
      <c r="BB801" s="20"/>
    </row>
    <row r="802" spans="1:54" ht="26.1" customHeight="1" x14ac:dyDescent="0.25">
      <c r="A802" s="21">
        <v>808</v>
      </c>
      <c r="B802" s="39" t="s">
        <v>30</v>
      </c>
      <c r="C802" s="13" t="s">
        <v>260</v>
      </c>
      <c r="D802" s="13">
        <v>34023</v>
      </c>
      <c r="E802" s="13" t="s">
        <v>252</v>
      </c>
      <c r="F802" s="13">
        <v>17824</v>
      </c>
      <c r="G802" s="13" t="s">
        <v>278</v>
      </c>
      <c r="H802" s="13" t="s">
        <v>300</v>
      </c>
      <c r="I802" s="13" t="s">
        <v>126</v>
      </c>
      <c r="J802" s="13" t="s">
        <v>127</v>
      </c>
      <c r="K802" s="13" t="s">
        <v>405</v>
      </c>
      <c r="L802" s="4">
        <v>2400</v>
      </c>
      <c r="M802" s="4">
        <v>23001</v>
      </c>
      <c r="N802" s="14" t="s">
        <v>38</v>
      </c>
      <c r="O802" s="15" t="s">
        <v>679</v>
      </c>
      <c r="P802" s="68">
        <v>78</v>
      </c>
      <c r="Q802" s="61">
        <v>0</v>
      </c>
      <c r="R802" s="65">
        <f t="shared" si="136"/>
        <v>3.5326086956521736E-2</v>
      </c>
      <c r="S802" s="65">
        <f t="shared" si="137"/>
        <v>0</v>
      </c>
      <c r="T802" s="15">
        <v>3.1183461623780599E-2</v>
      </c>
      <c r="U802" s="15">
        <v>0</v>
      </c>
      <c r="V802" s="15">
        <f t="shared" si="138"/>
        <v>-3.1183461623780599E-2</v>
      </c>
      <c r="W802" s="15">
        <f t="shared" si="139"/>
        <v>-100</v>
      </c>
      <c r="X802" s="15">
        <v>1.6109298639667081E-2</v>
      </c>
      <c r="Y802" s="15">
        <v>0</v>
      </c>
      <c r="Z802" s="15">
        <f t="shared" si="140"/>
        <v>-1.6109298639667081E-2</v>
      </c>
      <c r="AA802" s="16">
        <f t="shared" si="141"/>
        <v>-100</v>
      </c>
      <c r="AB802" s="13">
        <v>0.02</v>
      </c>
      <c r="AC802" s="13">
        <v>0</v>
      </c>
      <c r="AD802" s="13">
        <v>0</v>
      </c>
      <c r="AE802" s="13">
        <v>0</v>
      </c>
      <c r="AF802" s="53">
        <f t="shared" si="134"/>
        <v>0</v>
      </c>
      <c r="AG802" s="53" t="str">
        <f t="shared" si="144"/>
        <v>0.00</v>
      </c>
      <c r="AH802" s="53">
        <f t="shared" si="142"/>
        <v>0</v>
      </c>
      <c r="AI802" s="53" t="str">
        <f t="shared" si="143"/>
        <v>0.00</v>
      </c>
      <c r="AJ802" s="44">
        <v>221112</v>
      </c>
      <c r="AK802" s="15" t="s">
        <v>686</v>
      </c>
      <c r="AL802" s="14" t="s">
        <v>76</v>
      </c>
      <c r="AM802" s="39" t="s">
        <v>58</v>
      </c>
      <c r="AN802" s="39" t="s">
        <v>59</v>
      </c>
      <c r="AO802" s="39" t="s">
        <v>77</v>
      </c>
      <c r="AP802" s="39" t="s">
        <v>61</v>
      </c>
      <c r="AQ802" s="20"/>
      <c r="AR802" s="20"/>
      <c r="AS802" s="20"/>
      <c r="AT802" s="20"/>
      <c r="AU802" s="20"/>
      <c r="AV802" s="20"/>
      <c r="AW802" s="20"/>
      <c r="AX802" s="20"/>
      <c r="AY802" s="20"/>
      <c r="AZ802" s="20"/>
      <c r="BA802" s="20"/>
      <c r="BB802" s="20"/>
    </row>
    <row r="803" spans="1:54" ht="26.1" customHeight="1" x14ac:dyDescent="0.25">
      <c r="A803" s="21">
        <v>809</v>
      </c>
      <c r="B803" s="39" t="s">
        <v>30</v>
      </c>
      <c r="C803" s="13" t="s">
        <v>260</v>
      </c>
      <c r="D803" s="13">
        <v>34023</v>
      </c>
      <c r="E803" s="13" t="s">
        <v>252</v>
      </c>
      <c r="F803" s="13">
        <v>17824</v>
      </c>
      <c r="G803" s="13" t="s">
        <v>278</v>
      </c>
      <c r="H803" s="13" t="s">
        <v>300</v>
      </c>
      <c r="I803" s="13" t="s">
        <v>126</v>
      </c>
      <c r="J803" s="13" t="s">
        <v>127</v>
      </c>
      <c r="K803" s="13" t="s">
        <v>405</v>
      </c>
      <c r="L803" s="4">
        <v>2400</v>
      </c>
      <c r="M803" s="4">
        <v>23001</v>
      </c>
      <c r="N803" s="14" t="s">
        <v>39</v>
      </c>
      <c r="O803" s="15" t="s">
        <v>679</v>
      </c>
      <c r="P803" s="68">
        <v>78</v>
      </c>
      <c r="Q803" s="61">
        <v>0</v>
      </c>
      <c r="R803" s="65">
        <f t="shared" si="136"/>
        <v>3.5326086956521736E-2</v>
      </c>
      <c r="S803" s="65">
        <f t="shared" si="137"/>
        <v>0</v>
      </c>
      <c r="T803" s="15">
        <v>3.1183461623780599E-2</v>
      </c>
      <c r="U803" s="15">
        <v>0</v>
      </c>
      <c r="V803" s="15">
        <f t="shared" si="138"/>
        <v>-3.1183461623780599E-2</v>
      </c>
      <c r="W803" s="15">
        <f t="shared" si="139"/>
        <v>-100</v>
      </c>
      <c r="X803" s="15">
        <v>1.6109298639667081E-2</v>
      </c>
      <c r="Y803" s="15">
        <v>0</v>
      </c>
      <c r="Z803" s="15">
        <f t="shared" si="140"/>
        <v>-1.6109298639667081E-2</v>
      </c>
      <c r="AA803" s="16">
        <f t="shared" si="141"/>
        <v>-100</v>
      </c>
      <c r="AB803" s="13">
        <v>0.02</v>
      </c>
      <c r="AC803" s="13">
        <v>0</v>
      </c>
      <c r="AD803" s="13">
        <v>0</v>
      </c>
      <c r="AE803" s="13">
        <v>0</v>
      </c>
      <c r="AF803" s="53">
        <f t="shared" si="134"/>
        <v>0</v>
      </c>
      <c r="AG803" s="53" t="str">
        <f t="shared" si="144"/>
        <v>0.00</v>
      </c>
      <c r="AH803" s="53">
        <f t="shared" si="142"/>
        <v>0</v>
      </c>
      <c r="AI803" s="53" t="str">
        <f t="shared" si="143"/>
        <v>0.00</v>
      </c>
      <c r="AJ803" s="44">
        <v>221112</v>
      </c>
      <c r="AK803" s="15" t="s">
        <v>686</v>
      </c>
      <c r="AL803" s="14" t="s">
        <v>76</v>
      </c>
      <c r="AM803" s="39" t="s">
        <v>58</v>
      </c>
      <c r="AN803" s="39" t="s">
        <v>59</v>
      </c>
      <c r="AO803" s="39" t="s">
        <v>77</v>
      </c>
      <c r="AP803" s="39" t="s">
        <v>61</v>
      </c>
      <c r="AQ803" s="20"/>
      <c r="AR803" s="20"/>
      <c r="AS803" s="20"/>
      <c r="AT803" s="20"/>
      <c r="AU803" s="20"/>
      <c r="AV803" s="20"/>
      <c r="AW803" s="20"/>
      <c r="AX803" s="20"/>
      <c r="AY803" s="20"/>
      <c r="AZ803" s="20"/>
      <c r="BA803" s="20"/>
      <c r="BB803" s="20"/>
    </row>
    <row r="804" spans="1:54" ht="26.1" customHeight="1" x14ac:dyDescent="0.25">
      <c r="A804" s="21">
        <v>810</v>
      </c>
      <c r="B804" s="39" t="s">
        <v>30</v>
      </c>
      <c r="C804" s="13" t="s">
        <v>260</v>
      </c>
      <c r="D804" s="13">
        <v>34023</v>
      </c>
      <c r="E804" s="13" t="s">
        <v>252</v>
      </c>
      <c r="F804" s="13">
        <v>17824</v>
      </c>
      <c r="G804" s="13" t="s">
        <v>278</v>
      </c>
      <c r="H804" s="13" t="s">
        <v>300</v>
      </c>
      <c r="I804" s="13" t="s">
        <v>126</v>
      </c>
      <c r="J804" s="13" t="s">
        <v>127</v>
      </c>
      <c r="K804" s="13" t="s">
        <v>405</v>
      </c>
      <c r="L804" s="4">
        <v>2400</v>
      </c>
      <c r="M804" s="4">
        <v>23001</v>
      </c>
      <c r="N804" s="14" t="s">
        <v>37</v>
      </c>
      <c r="O804" s="15" t="s">
        <v>679</v>
      </c>
      <c r="P804" s="68">
        <v>78</v>
      </c>
      <c r="Q804" s="61">
        <v>0</v>
      </c>
      <c r="R804" s="65">
        <f t="shared" si="136"/>
        <v>3.5326086956521736E-2</v>
      </c>
      <c r="S804" s="65">
        <f t="shared" si="137"/>
        <v>0</v>
      </c>
      <c r="T804" s="15">
        <v>0.261379710000753</v>
      </c>
      <c r="U804" s="15">
        <v>0</v>
      </c>
      <c r="V804" s="15">
        <f t="shared" si="138"/>
        <v>-0.261379710000753</v>
      </c>
      <c r="W804" s="15">
        <f t="shared" si="139"/>
        <v>-100</v>
      </c>
      <c r="X804" s="15">
        <v>0.13502810744852159</v>
      </c>
      <c r="Y804" s="15">
        <v>0</v>
      </c>
      <c r="Z804" s="15">
        <f t="shared" si="140"/>
        <v>-0.13502810744852159</v>
      </c>
      <c r="AA804" s="16">
        <f t="shared" si="141"/>
        <v>-100</v>
      </c>
      <c r="AB804" s="13">
        <v>0.26</v>
      </c>
      <c r="AC804" s="13">
        <v>0</v>
      </c>
      <c r="AD804" s="13">
        <v>0</v>
      </c>
      <c r="AE804" s="13">
        <v>0</v>
      </c>
      <c r="AF804" s="53">
        <f t="shared" si="134"/>
        <v>0</v>
      </c>
      <c r="AG804" s="53" t="str">
        <f t="shared" si="144"/>
        <v>0.00</v>
      </c>
      <c r="AH804" s="53">
        <f t="shared" si="142"/>
        <v>0</v>
      </c>
      <c r="AI804" s="53" t="str">
        <f t="shared" si="143"/>
        <v>0.00</v>
      </c>
      <c r="AJ804" s="44">
        <v>221112</v>
      </c>
      <c r="AK804" s="15" t="s">
        <v>686</v>
      </c>
      <c r="AL804" s="14" t="s">
        <v>76</v>
      </c>
      <c r="AM804" s="39" t="s">
        <v>58</v>
      </c>
      <c r="AN804" s="39" t="s">
        <v>59</v>
      </c>
      <c r="AO804" s="39" t="s">
        <v>77</v>
      </c>
      <c r="AP804" s="39" t="s">
        <v>61</v>
      </c>
      <c r="AQ804" s="20"/>
      <c r="AR804" s="20"/>
      <c r="AS804" s="20"/>
      <c r="AT804" s="20"/>
      <c r="AU804" s="20"/>
      <c r="AV804" s="20"/>
      <c r="AW804" s="20"/>
      <c r="AX804" s="20"/>
      <c r="AY804" s="20"/>
      <c r="AZ804" s="20"/>
      <c r="BA804" s="20"/>
      <c r="BB804" s="20"/>
    </row>
    <row r="805" spans="1:54" ht="26.1" customHeight="1" x14ac:dyDescent="0.25">
      <c r="A805" s="21">
        <v>811</v>
      </c>
      <c r="B805" s="39" t="s">
        <v>30</v>
      </c>
      <c r="C805" s="13" t="s">
        <v>260</v>
      </c>
      <c r="D805" s="13">
        <v>34023</v>
      </c>
      <c r="E805" s="13" t="s">
        <v>252</v>
      </c>
      <c r="F805" s="13">
        <v>17824</v>
      </c>
      <c r="G805" s="13" t="s">
        <v>278</v>
      </c>
      <c r="H805" s="13" t="s">
        <v>300</v>
      </c>
      <c r="I805" s="13" t="s">
        <v>126</v>
      </c>
      <c r="J805" s="13" t="s">
        <v>127</v>
      </c>
      <c r="K805" s="13" t="s">
        <v>405</v>
      </c>
      <c r="L805" s="4">
        <v>2400</v>
      </c>
      <c r="M805" s="4">
        <v>23001</v>
      </c>
      <c r="N805" s="14" t="s">
        <v>34</v>
      </c>
      <c r="O805" s="15" t="s">
        <v>679</v>
      </c>
      <c r="P805" s="68">
        <v>78</v>
      </c>
      <c r="Q805" s="61">
        <v>0</v>
      </c>
      <c r="R805" s="65">
        <f t="shared" si="136"/>
        <v>3.5326086956521736E-2</v>
      </c>
      <c r="S805" s="65">
        <f t="shared" si="137"/>
        <v>0</v>
      </c>
      <c r="T805" s="15">
        <v>0.10192869594656299</v>
      </c>
      <c r="U805" s="15">
        <v>0</v>
      </c>
      <c r="V805" s="15">
        <f t="shared" si="138"/>
        <v>-0.10192869594656299</v>
      </c>
      <c r="W805" s="15">
        <f t="shared" si="139"/>
        <v>-100</v>
      </c>
      <c r="X805" s="15">
        <v>5.2656110561593944E-2</v>
      </c>
      <c r="Y805" s="15">
        <v>0</v>
      </c>
      <c r="Z805" s="15">
        <f t="shared" si="140"/>
        <v>-5.2656110561593944E-2</v>
      </c>
      <c r="AA805" s="16">
        <f t="shared" si="141"/>
        <v>-100</v>
      </c>
      <c r="AB805" s="13">
        <v>0.05</v>
      </c>
      <c r="AC805" s="13">
        <v>0</v>
      </c>
      <c r="AD805" s="13">
        <v>0</v>
      </c>
      <c r="AE805" s="13">
        <v>0</v>
      </c>
      <c r="AF805" s="53">
        <f t="shared" si="134"/>
        <v>0</v>
      </c>
      <c r="AG805" s="53" t="str">
        <f t="shared" si="144"/>
        <v>0.00</v>
      </c>
      <c r="AH805" s="53">
        <f t="shared" si="142"/>
        <v>0</v>
      </c>
      <c r="AI805" s="53" t="str">
        <f t="shared" si="143"/>
        <v>0.00</v>
      </c>
      <c r="AJ805" s="44">
        <v>221112</v>
      </c>
      <c r="AK805" s="15" t="s">
        <v>686</v>
      </c>
      <c r="AL805" s="14" t="s">
        <v>76</v>
      </c>
      <c r="AM805" s="39" t="s">
        <v>58</v>
      </c>
      <c r="AN805" s="39" t="s">
        <v>59</v>
      </c>
      <c r="AO805" s="39" t="s">
        <v>77</v>
      </c>
      <c r="AP805" s="39" t="s">
        <v>61</v>
      </c>
      <c r="AQ805" s="20"/>
      <c r="AR805" s="20"/>
      <c r="AS805" s="20"/>
      <c r="AT805" s="20"/>
      <c r="AU805" s="20"/>
      <c r="AV805" s="20"/>
      <c r="AW805" s="20"/>
      <c r="AX805" s="20"/>
      <c r="AY805" s="20"/>
      <c r="AZ805" s="20"/>
      <c r="BA805" s="20"/>
      <c r="BB805" s="20"/>
    </row>
    <row r="806" spans="1:54" ht="26.1" customHeight="1" x14ac:dyDescent="0.25">
      <c r="A806" s="21">
        <v>790</v>
      </c>
      <c r="B806" s="39" t="s">
        <v>30</v>
      </c>
      <c r="C806" s="13" t="s">
        <v>260</v>
      </c>
      <c r="D806" s="13">
        <v>34023</v>
      </c>
      <c r="E806" s="13" t="s">
        <v>252</v>
      </c>
      <c r="F806" s="13">
        <v>17824</v>
      </c>
      <c r="G806" s="13" t="s">
        <v>278</v>
      </c>
      <c r="H806" s="13" t="s">
        <v>313</v>
      </c>
      <c r="I806" s="13" t="s">
        <v>126</v>
      </c>
      <c r="J806" s="13" t="s">
        <v>127</v>
      </c>
      <c r="K806" s="13" t="s">
        <v>401</v>
      </c>
      <c r="L806" s="4">
        <v>2400</v>
      </c>
      <c r="M806" s="4">
        <v>19001</v>
      </c>
      <c r="N806" s="14" t="s">
        <v>40</v>
      </c>
      <c r="O806" s="15" t="s">
        <v>679</v>
      </c>
      <c r="P806" s="68">
        <v>125</v>
      </c>
      <c r="Q806" s="61">
        <v>0</v>
      </c>
      <c r="R806" s="65">
        <f t="shared" si="136"/>
        <v>5.6612318840579712E-2</v>
      </c>
      <c r="S806" s="65">
        <f t="shared" si="137"/>
        <v>0</v>
      </c>
      <c r="T806" s="15">
        <v>0.56179523070150394</v>
      </c>
      <c r="U806" s="15">
        <v>0</v>
      </c>
      <c r="V806" s="15">
        <f t="shared" si="138"/>
        <v>-0.56179523070150394</v>
      </c>
      <c r="W806" s="15">
        <f t="shared" si="139"/>
        <v>-100</v>
      </c>
      <c r="X806" s="15">
        <v>0.3042429935702351</v>
      </c>
      <c r="Y806" s="15">
        <v>0</v>
      </c>
      <c r="Z806" s="15">
        <f t="shared" si="140"/>
        <v>-0.3042429935702351</v>
      </c>
      <c r="AA806" s="16">
        <f t="shared" si="141"/>
        <v>-100</v>
      </c>
      <c r="AB806" s="13">
        <v>0.28000000000000003</v>
      </c>
      <c r="AC806" s="13">
        <v>0</v>
      </c>
      <c r="AD806" s="13">
        <v>0</v>
      </c>
      <c r="AE806" s="13">
        <v>0</v>
      </c>
      <c r="AF806" s="53">
        <f t="shared" si="134"/>
        <v>0</v>
      </c>
      <c r="AG806" s="53" t="str">
        <f t="shared" si="144"/>
        <v>0.00</v>
      </c>
      <c r="AH806" s="53">
        <f t="shared" si="142"/>
        <v>0</v>
      </c>
      <c r="AI806" s="53" t="str">
        <f t="shared" si="143"/>
        <v>0.00</v>
      </c>
      <c r="AJ806" s="44">
        <v>221112</v>
      </c>
      <c r="AK806" s="15" t="s">
        <v>686</v>
      </c>
      <c r="AL806" s="14" t="s">
        <v>57</v>
      </c>
      <c r="AM806" s="39" t="s">
        <v>58</v>
      </c>
      <c r="AN806" s="39" t="s">
        <v>59</v>
      </c>
      <c r="AO806" s="39" t="s">
        <v>60</v>
      </c>
      <c r="AP806" s="39" t="s">
        <v>61</v>
      </c>
      <c r="AQ806" s="20"/>
      <c r="AR806" s="20"/>
      <c r="AS806" s="20"/>
      <c r="AT806" s="20"/>
      <c r="AU806" s="20"/>
      <c r="AV806" s="20"/>
      <c r="AW806" s="20"/>
      <c r="AX806" s="20"/>
      <c r="AY806" s="20"/>
      <c r="AZ806" s="20"/>
      <c r="BA806" s="20"/>
      <c r="BB806" s="20"/>
    </row>
    <row r="807" spans="1:54" ht="26.1" customHeight="1" x14ac:dyDescent="0.25">
      <c r="A807" s="21">
        <v>791</v>
      </c>
      <c r="B807" s="39" t="s">
        <v>30</v>
      </c>
      <c r="C807" s="13" t="s">
        <v>260</v>
      </c>
      <c r="D807" s="13">
        <v>34023</v>
      </c>
      <c r="E807" s="13" t="s">
        <v>252</v>
      </c>
      <c r="F807" s="13">
        <v>17824</v>
      </c>
      <c r="G807" s="13" t="s">
        <v>278</v>
      </c>
      <c r="H807" s="13" t="s">
        <v>313</v>
      </c>
      <c r="I807" s="13" t="s">
        <v>126</v>
      </c>
      <c r="J807" s="13" t="s">
        <v>127</v>
      </c>
      <c r="K807" s="13" t="s">
        <v>401</v>
      </c>
      <c r="L807" s="4">
        <v>2400</v>
      </c>
      <c r="M807" s="4">
        <v>19001</v>
      </c>
      <c r="N807" s="14" t="s">
        <v>38</v>
      </c>
      <c r="O807" s="15" t="s">
        <v>679</v>
      </c>
      <c r="P807" s="68">
        <v>125</v>
      </c>
      <c r="Q807" s="61">
        <v>0</v>
      </c>
      <c r="R807" s="65">
        <f t="shared" si="136"/>
        <v>5.6612318840579712E-2</v>
      </c>
      <c r="S807" s="65">
        <f t="shared" si="137"/>
        <v>0</v>
      </c>
      <c r="T807" s="15">
        <v>0.57551341716154103</v>
      </c>
      <c r="U807" s="15">
        <v>0</v>
      </c>
      <c r="V807" s="15">
        <f t="shared" si="138"/>
        <v>-0.57551341716154103</v>
      </c>
      <c r="W807" s="15">
        <f t="shared" si="139"/>
        <v>-100</v>
      </c>
      <c r="X807" s="15">
        <v>0.31167214548693073</v>
      </c>
      <c r="Y807" s="15">
        <v>0</v>
      </c>
      <c r="Z807" s="15">
        <f t="shared" si="140"/>
        <v>-0.31167214548693073</v>
      </c>
      <c r="AA807" s="16">
        <f t="shared" si="141"/>
        <v>-100</v>
      </c>
      <c r="AB807" s="13">
        <v>0.28999999999999998</v>
      </c>
      <c r="AC807" s="13">
        <v>0</v>
      </c>
      <c r="AD807" s="13">
        <v>0</v>
      </c>
      <c r="AE807" s="13">
        <v>0</v>
      </c>
      <c r="AF807" s="53">
        <f t="shared" si="134"/>
        <v>0</v>
      </c>
      <c r="AG807" s="53" t="str">
        <f t="shared" si="144"/>
        <v>0.00</v>
      </c>
      <c r="AH807" s="53">
        <f t="shared" si="142"/>
        <v>0</v>
      </c>
      <c r="AI807" s="53" t="str">
        <f t="shared" si="143"/>
        <v>0.00</v>
      </c>
      <c r="AJ807" s="44">
        <v>221112</v>
      </c>
      <c r="AK807" s="15" t="s">
        <v>686</v>
      </c>
      <c r="AL807" s="14" t="s">
        <v>57</v>
      </c>
      <c r="AM807" s="39" t="s">
        <v>58</v>
      </c>
      <c r="AN807" s="39" t="s">
        <v>59</v>
      </c>
      <c r="AO807" s="39" t="s">
        <v>60</v>
      </c>
      <c r="AP807" s="39" t="s">
        <v>61</v>
      </c>
      <c r="AQ807" s="20"/>
      <c r="AR807" s="20"/>
      <c r="AS807" s="20"/>
      <c r="AT807" s="20"/>
      <c r="AU807" s="20"/>
      <c r="AV807" s="20"/>
      <c r="AW807" s="20"/>
      <c r="AX807" s="20"/>
      <c r="AY807" s="20"/>
      <c r="AZ807" s="20"/>
      <c r="BA807" s="20"/>
      <c r="BB807" s="20"/>
    </row>
    <row r="808" spans="1:54" ht="26.1" customHeight="1" x14ac:dyDescent="0.25">
      <c r="A808" s="21">
        <v>792</v>
      </c>
      <c r="B808" s="39" t="s">
        <v>30</v>
      </c>
      <c r="C808" s="13" t="s">
        <v>260</v>
      </c>
      <c r="D808" s="13">
        <v>34023</v>
      </c>
      <c r="E808" s="13" t="s">
        <v>252</v>
      </c>
      <c r="F808" s="13">
        <v>17824</v>
      </c>
      <c r="G808" s="13" t="s">
        <v>278</v>
      </c>
      <c r="H808" s="13" t="s">
        <v>313</v>
      </c>
      <c r="I808" s="13" t="s">
        <v>126</v>
      </c>
      <c r="J808" s="13" t="s">
        <v>127</v>
      </c>
      <c r="K808" s="13" t="s">
        <v>401</v>
      </c>
      <c r="L808" s="4">
        <v>2400</v>
      </c>
      <c r="M808" s="4">
        <v>19001</v>
      </c>
      <c r="N808" s="14" t="s">
        <v>39</v>
      </c>
      <c r="O808" s="15" t="s">
        <v>679</v>
      </c>
      <c r="P808" s="68">
        <v>125</v>
      </c>
      <c r="Q808" s="61">
        <v>0</v>
      </c>
      <c r="R808" s="65">
        <f t="shared" si="136"/>
        <v>5.6612318840579712E-2</v>
      </c>
      <c r="S808" s="65">
        <f t="shared" si="137"/>
        <v>0</v>
      </c>
      <c r="T808" s="15">
        <v>0.57551341716154103</v>
      </c>
      <c r="U808" s="15">
        <v>0</v>
      </c>
      <c r="V808" s="15">
        <f t="shared" si="138"/>
        <v>-0.57551341716154103</v>
      </c>
      <c r="W808" s="15">
        <f t="shared" si="139"/>
        <v>-100</v>
      </c>
      <c r="X808" s="15">
        <v>0.31167214548693073</v>
      </c>
      <c r="Y808" s="15">
        <v>0</v>
      </c>
      <c r="Z808" s="15">
        <f t="shared" si="140"/>
        <v>-0.31167214548693073</v>
      </c>
      <c r="AA808" s="16">
        <f t="shared" si="141"/>
        <v>-100</v>
      </c>
      <c r="AB808" s="13">
        <v>0.28999999999999998</v>
      </c>
      <c r="AC808" s="13">
        <v>0</v>
      </c>
      <c r="AD808" s="13">
        <v>0</v>
      </c>
      <c r="AE808" s="13">
        <v>0</v>
      </c>
      <c r="AF808" s="53">
        <f t="shared" si="134"/>
        <v>0</v>
      </c>
      <c r="AG808" s="53" t="str">
        <f t="shared" si="144"/>
        <v>0.00</v>
      </c>
      <c r="AH808" s="53">
        <f t="shared" si="142"/>
        <v>0</v>
      </c>
      <c r="AI808" s="53" t="str">
        <f t="shared" si="143"/>
        <v>0.00</v>
      </c>
      <c r="AJ808" s="44">
        <v>221112</v>
      </c>
      <c r="AK808" s="15" t="s">
        <v>686</v>
      </c>
      <c r="AL808" s="14" t="s">
        <v>57</v>
      </c>
      <c r="AM808" s="39" t="s">
        <v>58</v>
      </c>
      <c r="AN808" s="39" t="s">
        <v>59</v>
      </c>
      <c r="AO808" s="39" t="s">
        <v>60</v>
      </c>
      <c r="AP808" s="39" t="s">
        <v>61</v>
      </c>
      <c r="AQ808" s="20"/>
      <c r="AR808" s="20"/>
      <c r="AS808" s="20"/>
      <c r="AT808" s="20"/>
      <c r="AU808" s="20"/>
      <c r="AV808" s="20"/>
      <c r="AW808" s="20"/>
      <c r="AX808" s="20"/>
      <c r="AY808" s="20"/>
      <c r="AZ808" s="20"/>
      <c r="BA808" s="20"/>
      <c r="BB808" s="20"/>
    </row>
    <row r="809" spans="1:54" ht="26.1" customHeight="1" x14ac:dyDescent="0.25">
      <c r="A809" s="21">
        <v>793</v>
      </c>
      <c r="B809" s="39" t="s">
        <v>30</v>
      </c>
      <c r="C809" s="13" t="s">
        <v>260</v>
      </c>
      <c r="D809" s="13">
        <v>34023</v>
      </c>
      <c r="E809" s="13" t="s">
        <v>252</v>
      </c>
      <c r="F809" s="13">
        <v>17824</v>
      </c>
      <c r="G809" s="13" t="s">
        <v>278</v>
      </c>
      <c r="H809" s="13" t="s">
        <v>313</v>
      </c>
      <c r="I809" s="13" t="s">
        <v>126</v>
      </c>
      <c r="J809" s="13" t="s">
        <v>127</v>
      </c>
      <c r="K809" s="13" t="s">
        <v>401</v>
      </c>
      <c r="L809" s="4">
        <v>2400</v>
      </c>
      <c r="M809" s="4">
        <v>19001</v>
      </c>
      <c r="N809" s="14" t="s">
        <v>37</v>
      </c>
      <c r="O809" s="15" t="s">
        <v>679</v>
      </c>
      <c r="P809" s="68">
        <v>125</v>
      </c>
      <c r="Q809" s="61">
        <v>0</v>
      </c>
      <c r="R809" s="65">
        <f t="shared" si="136"/>
        <v>5.6612318840579712E-2</v>
      </c>
      <c r="S809" s="65">
        <f t="shared" si="137"/>
        <v>0</v>
      </c>
      <c r="T809" s="15">
        <v>2.6239500000114602E-2</v>
      </c>
      <c r="U809" s="15">
        <v>0</v>
      </c>
      <c r="V809" s="15">
        <f t="shared" si="138"/>
        <v>-2.6239500000114602E-2</v>
      </c>
      <c r="W809" s="15">
        <f t="shared" si="139"/>
        <v>-100</v>
      </c>
      <c r="X809" s="15">
        <v>1.4210131367363318E-2</v>
      </c>
      <c r="Y809" s="15">
        <v>0</v>
      </c>
      <c r="Z809" s="15">
        <f t="shared" si="140"/>
        <v>-1.4210131367363318E-2</v>
      </c>
      <c r="AA809" s="16">
        <f t="shared" si="141"/>
        <v>-100</v>
      </c>
      <c r="AB809" s="13">
        <v>0.03</v>
      </c>
      <c r="AC809" s="13">
        <v>0</v>
      </c>
      <c r="AD809" s="13">
        <v>0</v>
      </c>
      <c r="AE809" s="13">
        <v>0</v>
      </c>
      <c r="AF809" s="53">
        <f t="shared" ref="AF809:AF872" si="145">AC809/2000</f>
        <v>0</v>
      </c>
      <c r="AG809" s="53" t="str">
        <f t="shared" si="144"/>
        <v>0.00</v>
      </c>
      <c r="AH809" s="53">
        <f t="shared" si="142"/>
        <v>0</v>
      </c>
      <c r="AI809" s="53" t="str">
        <f t="shared" si="143"/>
        <v>0.00</v>
      </c>
      <c r="AJ809" s="44">
        <v>221112</v>
      </c>
      <c r="AK809" s="15" t="s">
        <v>686</v>
      </c>
      <c r="AL809" s="14" t="s">
        <v>57</v>
      </c>
      <c r="AM809" s="39" t="s">
        <v>58</v>
      </c>
      <c r="AN809" s="39" t="s">
        <v>59</v>
      </c>
      <c r="AO809" s="39" t="s">
        <v>60</v>
      </c>
      <c r="AP809" s="39" t="s">
        <v>61</v>
      </c>
      <c r="AQ809" s="20"/>
      <c r="AR809" s="20"/>
      <c r="AS809" s="20"/>
      <c r="AT809" s="20"/>
      <c r="AU809" s="20"/>
      <c r="AV809" s="20"/>
      <c r="AW809" s="20"/>
      <c r="AX809" s="20"/>
      <c r="AY809" s="20"/>
      <c r="AZ809" s="20"/>
      <c r="BA809" s="20"/>
      <c r="BB809" s="20"/>
    </row>
    <row r="810" spans="1:54" ht="26.1" customHeight="1" x14ac:dyDescent="0.25">
      <c r="A810" s="21">
        <v>2049</v>
      </c>
      <c r="B810" s="39" t="s">
        <v>30</v>
      </c>
      <c r="C810" s="13" t="s">
        <v>260</v>
      </c>
      <c r="D810" s="13">
        <v>34023</v>
      </c>
      <c r="E810" s="13" t="s">
        <v>252</v>
      </c>
      <c r="F810" s="13">
        <v>17824</v>
      </c>
      <c r="G810" s="13" t="s">
        <v>278</v>
      </c>
      <c r="H810" s="13" t="s">
        <v>313</v>
      </c>
      <c r="I810" s="13" t="s">
        <v>126</v>
      </c>
      <c r="J810" s="13" t="s">
        <v>127</v>
      </c>
      <c r="K810" s="13" t="s">
        <v>401</v>
      </c>
      <c r="L810" s="4">
        <v>2400</v>
      </c>
      <c r="M810" s="4">
        <v>19001</v>
      </c>
      <c r="N810" s="14" t="s">
        <v>34</v>
      </c>
      <c r="O810" s="15" t="s">
        <v>679</v>
      </c>
      <c r="P810" s="68">
        <v>125</v>
      </c>
      <c r="Q810" s="61">
        <v>0</v>
      </c>
      <c r="R810" s="65">
        <f t="shared" si="136"/>
        <v>5.6612318840579712E-2</v>
      </c>
      <c r="S810" s="65">
        <f t="shared" si="137"/>
        <v>0</v>
      </c>
      <c r="T810" s="15">
        <v>4.8707161996150399</v>
      </c>
      <c r="U810" s="15">
        <v>0</v>
      </c>
      <c r="V810" s="15">
        <f t="shared" si="138"/>
        <v>-4.8707161996150399</v>
      </c>
      <c r="W810" s="15">
        <f t="shared" si="139"/>
        <v>-100</v>
      </c>
      <c r="X810" s="15">
        <v>2.6377605156090702</v>
      </c>
      <c r="Y810" s="15">
        <v>0</v>
      </c>
      <c r="Z810" s="15">
        <f t="shared" si="140"/>
        <v>-2.6377605156090702</v>
      </c>
      <c r="AA810" s="16">
        <f t="shared" si="141"/>
        <v>-100</v>
      </c>
      <c r="AB810" s="13">
        <v>2.44</v>
      </c>
      <c r="AC810" s="13">
        <v>683.38</v>
      </c>
      <c r="AD810" s="13">
        <v>0</v>
      </c>
      <c r="AE810" s="13">
        <v>0</v>
      </c>
      <c r="AF810" s="53">
        <f t="shared" si="145"/>
        <v>0.34168999999999999</v>
      </c>
      <c r="AG810" s="53">
        <f>IFERROR(AF810+(AF810*(AA810/100)),"0.00")</f>
        <v>0</v>
      </c>
      <c r="AH810" s="53">
        <f t="shared" si="142"/>
        <v>-0.34168999999999999</v>
      </c>
      <c r="AI810" s="53">
        <f t="shared" si="143"/>
        <v>-100</v>
      </c>
      <c r="AJ810" s="44">
        <v>221112</v>
      </c>
      <c r="AK810" s="15" t="s">
        <v>686</v>
      </c>
      <c r="AL810" s="14" t="s">
        <v>57</v>
      </c>
      <c r="AM810" s="39" t="s">
        <v>58</v>
      </c>
      <c r="AN810" s="39" t="s">
        <v>59</v>
      </c>
      <c r="AO810" s="39" t="s">
        <v>60</v>
      </c>
      <c r="AP810" s="39" t="s">
        <v>61</v>
      </c>
      <c r="AQ810" s="20"/>
      <c r="AR810" s="20"/>
      <c r="AS810" s="20"/>
      <c r="AT810" s="20"/>
      <c r="AU810" s="20"/>
      <c r="AV810" s="20"/>
      <c r="AW810" s="20"/>
      <c r="AX810" s="20"/>
      <c r="AY810" s="20"/>
      <c r="AZ810" s="20"/>
      <c r="BA810" s="20"/>
      <c r="BB810" s="20"/>
    </row>
    <row r="811" spans="1:54" ht="26.1" customHeight="1" x14ac:dyDescent="0.25">
      <c r="A811" s="21">
        <v>2126</v>
      </c>
      <c r="B811" s="40" t="s">
        <v>30</v>
      </c>
      <c r="C811" s="13" t="s">
        <v>260</v>
      </c>
      <c r="D811" s="13">
        <v>34023</v>
      </c>
      <c r="E811" s="13" t="s">
        <v>252</v>
      </c>
      <c r="F811" s="13">
        <v>17824</v>
      </c>
      <c r="G811" s="13" t="s">
        <v>278</v>
      </c>
      <c r="H811" s="13" t="s">
        <v>313</v>
      </c>
      <c r="I811" s="13" t="s">
        <v>126</v>
      </c>
      <c r="J811" s="13" t="s">
        <v>127</v>
      </c>
      <c r="K811" s="13" t="s">
        <v>401</v>
      </c>
      <c r="L811" s="4">
        <v>2400</v>
      </c>
      <c r="M811" s="4">
        <v>19001</v>
      </c>
      <c r="N811" s="13" t="s">
        <v>36</v>
      </c>
      <c r="O811" s="15" t="s">
        <v>679</v>
      </c>
      <c r="P811" s="68">
        <v>125</v>
      </c>
      <c r="Q811" s="61">
        <v>0</v>
      </c>
      <c r="R811" s="65">
        <f t="shared" si="136"/>
        <v>5.6612318840579712E-2</v>
      </c>
      <c r="S811" s="65">
        <f t="shared" si="137"/>
        <v>0</v>
      </c>
      <c r="T811" s="15">
        <v>14.879942089934801</v>
      </c>
      <c r="U811" s="15">
        <v>0</v>
      </c>
      <c r="V811" s="15">
        <f t="shared" si="138"/>
        <v>-14.879942089934801</v>
      </c>
      <c r="W811" s="15">
        <f t="shared" si="139"/>
        <v>-100</v>
      </c>
      <c r="X811" s="15">
        <v>8.2730897433189163</v>
      </c>
      <c r="Y811" s="15">
        <v>0</v>
      </c>
      <c r="Z811" s="15">
        <f t="shared" si="140"/>
        <v>-8.2730897433189163</v>
      </c>
      <c r="AA811" s="16">
        <f t="shared" si="141"/>
        <v>-100</v>
      </c>
      <c r="AB811" s="13">
        <v>11.63</v>
      </c>
      <c r="AC811" s="13">
        <v>3090.82</v>
      </c>
      <c r="AD811" s="13">
        <v>0</v>
      </c>
      <c r="AE811" s="13">
        <v>0</v>
      </c>
      <c r="AF811" s="53">
        <f t="shared" si="145"/>
        <v>1.5454100000000002</v>
      </c>
      <c r="AG811" s="53">
        <f>IFERROR(AF811+(AF811*(AA811/100)),"0.00")</f>
        <v>0</v>
      </c>
      <c r="AH811" s="53">
        <f t="shared" si="142"/>
        <v>-1.5454100000000002</v>
      </c>
      <c r="AI811" s="53">
        <f t="shared" si="143"/>
        <v>-100</v>
      </c>
      <c r="AJ811" s="44">
        <v>221112</v>
      </c>
      <c r="AK811" s="15" t="s">
        <v>686</v>
      </c>
      <c r="AL811" s="14" t="s">
        <v>57</v>
      </c>
      <c r="AM811" s="39" t="s">
        <v>58</v>
      </c>
      <c r="AN811" s="39" t="s">
        <v>59</v>
      </c>
      <c r="AO811" s="39" t="s">
        <v>60</v>
      </c>
      <c r="AP811" s="39" t="s">
        <v>61</v>
      </c>
      <c r="AQ811" s="59"/>
      <c r="AR811" s="20"/>
      <c r="AS811" s="20"/>
      <c r="AT811" s="20"/>
      <c r="AU811" s="20"/>
      <c r="AV811" s="20"/>
      <c r="AW811" s="20"/>
      <c r="AX811" s="20"/>
      <c r="AY811" s="20"/>
      <c r="AZ811" s="20"/>
      <c r="BA811" s="20"/>
      <c r="BB811" s="20"/>
    </row>
    <row r="812" spans="1:54" ht="26.1" customHeight="1" x14ac:dyDescent="0.25">
      <c r="A812" s="21">
        <v>2139</v>
      </c>
      <c r="B812" s="39" t="s">
        <v>30</v>
      </c>
      <c r="C812" s="13" t="s">
        <v>260</v>
      </c>
      <c r="D812" s="13">
        <v>34023</v>
      </c>
      <c r="E812" s="13" t="s">
        <v>252</v>
      </c>
      <c r="F812" s="13">
        <v>17824</v>
      </c>
      <c r="G812" s="13" t="s">
        <v>278</v>
      </c>
      <c r="H812" s="13" t="s">
        <v>313</v>
      </c>
      <c r="I812" s="13" t="s">
        <v>126</v>
      </c>
      <c r="J812" s="13" t="s">
        <v>127</v>
      </c>
      <c r="K812" s="13" t="s">
        <v>401</v>
      </c>
      <c r="L812" s="4">
        <v>2400</v>
      </c>
      <c r="M812" s="4">
        <v>19001</v>
      </c>
      <c r="N812" s="14" t="s">
        <v>35</v>
      </c>
      <c r="O812" s="15" t="s">
        <v>679</v>
      </c>
      <c r="P812" s="68">
        <v>125</v>
      </c>
      <c r="Q812" s="61">
        <v>0</v>
      </c>
      <c r="R812" s="65">
        <f t="shared" si="136"/>
        <v>5.6612318840579712E-2</v>
      </c>
      <c r="S812" s="65">
        <f t="shared" si="137"/>
        <v>0</v>
      </c>
      <c r="T812" s="15">
        <v>45.129736495040802</v>
      </c>
      <c r="U812" s="15">
        <v>0</v>
      </c>
      <c r="V812" s="15">
        <f t="shared" si="138"/>
        <v>-45.129736495040802</v>
      </c>
      <c r="W812" s="15">
        <f t="shared" si="139"/>
        <v>-100</v>
      </c>
      <c r="X812" s="15">
        <v>24.440232632701719</v>
      </c>
      <c r="Y812" s="15">
        <v>0</v>
      </c>
      <c r="Z812" s="15">
        <f t="shared" si="140"/>
        <v>-24.440232632701719</v>
      </c>
      <c r="AA812" s="16">
        <f t="shared" si="141"/>
        <v>-100</v>
      </c>
      <c r="AB812" s="13">
        <v>22.57</v>
      </c>
      <c r="AC812" s="13">
        <v>6339.02</v>
      </c>
      <c r="AD812" s="13">
        <v>0</v>
      </c>
      <c r="AE812" s="13">
        <v>485.43</v>
      </c>
      <c r="AF812" s="53">
        <f t="shared" si="145"/>
        <v>3.1695100000000003</v>
      </c>
      <c r="AG812" s="53">
        <f>IFERROR(AF812+(AF812*(AA812/100)),"0.00")</f>
        <v>0</v>
      </c>
      <c r="AH812" s="53">
        <f t="shared" si="142"/>
        <v>-3.1695100000000003</v>
      </c>
      <c r="AI812" s="53">
        <f t="shared" si="143"/>
        <v>-100</v>
      </c>
      <c r="AJ812" s="44">
        <v>221112</v>
      </c>
      <c r="AK812" s="15" t="s">
        <v>686</v>
      </c>
      <c r="AL812" s="14" t="s">
        <v>57</v>
      </c>
      <c r="AM812" s="39" t="s">
        <v>58</v>
      </c>
      <c r="AN812" s="39" t="s">
        <v>59</v>
      </c>
      <c r="AO812" s="39" t="s">
        <v>60</v>
      </c>
      <c r="AP812" s="39" t="s">
        <v>61</v>
      </c>
      <c r="AQ812" s="20"/>
      <c r="AR812" s="20"/>
      <c r="AS812" s="20"/>
      <c r="AT812" s="20"/>
      <c r="AU812" s="20"/>
      <c r="AV812" s="20"/>
      <c r="AW812" s="20"/>
      <c r="AX812" s="20"/>
      <c r="AY812" s="20"/>
      <c r="AZ812" s="20"/>
      <c r="BA812" s="20"/>
      <c r="BB812" s="20"/>
    </row>
    <row r="813" spans="1:54" ht="26.1" customHeight="1" x14ac:dyDescent="0.25">
      <c r="A813" s="21">
        <v>794</v>
      </c>
      <c r="B813" s="39" t="s">
        <v>30</v>
      </c>
      <c r="C813" s="13" t="s">
        <v>260</v>
      </c>
      <c r="D813" s="13">
        <v>34023</v>
      </c>
      <c r="E813" s="13" t="s">
        <v>252</v>
      </c>
      <c r="F813" s="13">
        <v>17824</v>
      </c>
      <c r="G813" s="13" t="s">
        <v>278</v>
      </c>
      <c r="H813" s="13" t="s">
        <v>331</v>
      </c>
      <c r="I813" s="13" t="s">
        <v>126</v>
      </c>
      <c r="J813" s="13" t="s">
        <v>127</v>
      </c>
      <c r="K813" s="13" t="s">
        <v>403</v>
      </c>
      <c r="L813" s="4">
        <v>2400</v>
      </c>
      <c r="M813" s="4">
        <v>21001</v>
      </c>
      <c r="N813" s="14" t="s">
        <v>40</v>
      </c>
      <c r="O813" s="15" t="s">
        <v>679</v>
      </c>
      <c r="P813" s="68">
        <v>116</v>
      </c>
      <c r="Q813" s="61">
        <v>0</v>
      </c>
      <c r="R813" s="65">
        <f t="shared" si="136"/>
        <v>5.2536231884057968E-2</v>
      </c>
      <c r="S813" s="65">
        <f t="shared" si="137"/>
        <v>0</v>
      </c>
      <c r="T813" s="15">
        <v>0.47631070253491697</v>
      </c>
      <c r="U813" s="15">
        <v>0</v>
      </c>
      <c r="V813" s="15">
        <f t="shared" si="138"/>
        <v>-0.47631070253491697</v>
      </c>
      <c r="W813" s="15">
        <f t="shared" si="139"/>
        <v>-100</v>
      </c>
      <c r="X813" s="15">
        <v>0.27860374041331021</v>
      </c>
      <c r="Y813" s="15">
        <v>0</v>
      </c>
      <c r="Z813" s="15">
        <f t="shared" si="140"/>
        <v>-0.27860374041331021</v>
      </c>
      <c r="AA813" s="16">
        <f t="shared" si="141"/>
        <v>-100</v>
      </c>
      <c r="AB813" s="13">
        <v>0.24</v>
      </c>
      <c r="AC813" s="13">
        <v>0</v>
      </c>
      <c r="AD813" s="13">
        <v>0</v>
      </c>
      <c r="AE813" s="13">
        <v>0</v>
      </c>
      <c r="AF813" s="53">
        <f t="shared" si="145"/>
        <v>0</v>
      </c>
      <c r="AG813" s="53" t="str">
        <f>IFERROR((((Y813)/Q813)*24),"0.00")</f>
        <v>0.00</v>
      </c>
      <c r="AH813" s="53">
        <f t="shared" si="142"/>
        <v>0</v>
      </c>
      <c r="AI813" s="53" t="str">
        <f t="shared" si="143"/>
        <v>0.00</v>
      </c>
      <c r="AJ813" s="44">
        <v>221112</v>
      </c>
      <c r="AK813" s="15" t="s">
        <v>686</v>
      </c>
      <c r="AL813" s="14" t="s">
        <v>57</v>
      </c>
      <c r="AM813" s="39" t="s">
        <v>58</v>
      </c>
      <c r="AN813" s="39" t="s">
        <v>59</v>
      </c>
      <c r="AO813" s="39" t="s">
        <v>60</v>
      </c>
      <c r="AP813" s="39" t="s">
        <v>61</v>
      </c>
      <c r="AQ813" s="20"/>
      <c r="AR813" s="20"/>
      <c r="AS813" s="20"/>
      <c r="AT813" s="20"/>
      <c r="AU813" s="20"/>
      <c r="AV813" s="20"/>
      <c r="AW813" s="20"/>
      <c r="AX813" s="20"/>
      <c r="AY813" s="20"/>
      <c r="AZ813" s="20"/>
      <c r="BA813" s="20"/>
      <c r="BB813" s="20"/>
    </row>
    <row r="814" spans="1:54" ht="26.1" customHeight="1" x14ac:dyDescent="0.25">
      <c r="A814" s="21">
        <v>795</v>
      </c>
      <c r="B814" s="39" t="s">
        <v>30</v>
      </c>
      <c r="C814" s="13" t="s">
        <v>260</v>
      </c>
      <c r="D814" s="13">
        <v>34023</v>
      </c>
      <c r="E814" s="13" t="s">
        <v>252</v>
      </c>
      <c r="F814" s="13">
        <v>17824</v>
      </c>
      <c r="G814" s="13" t="s">
        <v>278</v>
      </c>
      <c r="H814" s="13" t="s">
        <v>331</v>
      </c>
      <c r="I814" s="13" t="s">
        <v>126</v>
      </c>
      <c r="J814" s="13" t="s">
        <v>127</v>
      </c>
      <c r="K814" s="13" t="s">
        <v>403</v>
      </c>
      <c r="L814" s="4">
        <v>2400</v>
      </c>
      <c r="M814" s="4">
        <v>21001</v>
      </c>
      <c r="N814" s="14" t="s">
        <v>38</v>
      </c>
      <c r="O814" s="15" t="s">
        <v>679</v>
      </c>
      <c r="P814" s="68">
        <v>116</v>
      </c>
      <c r="Q814" s="61">
        <v>0</v>
      </c>
      <c r="R814" s="65">
        <f t="shared" si="136"/>
        <v>5.2536231884057968E-2</v>
      </c>
      <c r="S814" s="65">
        <f t="shared" si="137"/>
        <v>0</v>
      </c>
      <c r="T814" s="15">
        <v>0.48774352900888501</v>
      </c>
      <c r="U814" s="15">
        <v>0</v>
      </c>
      <c r="V814" s="15">
        <f t="shared" si="138"/>
        <v>-0.48774352900888501</v>
      </c>
      <c r="W814" s="15">
        <f t="shared" si="139"/>
        <v>-100</v>
      </c>
      <c r="X814" s="15">
        <v>0.28529103129758437</v>
      </c>
      <c r="Y814" s="15">
        <v>0</v>
      </c>
      <c r="Z814" s="15">
        <f t="shared" si="140"/>
        <v>-0.28529103129758437</v>
      </c>
      <c r="AA814" s="16">
        <f t="shared" si="141"/>
        <v>-100</v>
      </c>
      <c r="AB814" s="13">
        <v>0.24</v>
      </c>
      <c r="AC814" s="13">
        <v>0</v>
      </c>
      <c r="AD814" s="13">
        <v>0</v>
      </c>
      <c r="AE814" s="13">
        <v>0</v>
      </c>
      <c r="AF814" s="53">
        <f t="shared" si="145"/>
        <v>0</v>
      </c>
      <c r="AG814" s="53" t="str">
        <f>IFERROR((((Y814)/Q814)*24),"0.00")</f>
        <v>0.00</v>
      </c>
      <c r="AH814" s="53">
        <f t="shared" si="142"/>
        <v>0</v>
      </c>
      <c r="AI814" s="53" t="str">
        <f t="shared" si="143"/>
        <v>0.00</v>
      </c>
      <c r="AJ814" s="44">
        <v>221112</v>
      </c>
      <c r="AK814" s="15" t="s">
        <v>686</v>
      </c>
      <c r="AL814" s="14" t="s">
        <v>57</v>
      </c>
      <c r="AM814" s="39" t="s">
        <v>58</v>
      </c>
      <c r="AN814" s="39" t="s">
        <v>59</v>
      </c>
      <c r="AO814" s="39" t="s">
        <v>60</v>
      </c>
      <c r="AP814" s="39" t="s">
        <v>61</v>
      </c>
      <c r="AQ814" s="20"/>
      <c r="AR814" s="20"/>
      <c r="AS814" s="20"/>
      <c r="AT814" s="20"/>
      <c r="AU814" s="20"/>
      <c r="AV814" s="20"/>
      <c r="AW814" s="20"/>
      <c r="AX814" s="20"/>
      <c r="AY814" s="20"/>
      <c r="AZ814" s="20"/>
      <c r="BA814" s="20"/>
      <c r="BB814" s="20"/>
    </row>
    <row r="815" spans="1:54" ht="26.1" customHeight="1" x14ac:dyDescent="0.25">
      <c r="A815" s="21">
        <v>796</v>
      </c>
      <c r="B815" s="39" t="s">
        <v>30</v>
      </c>
      <c r="C815" s="13" t="s">
        <v>260</v>
      </c>
      <c r="D815" s="13">
        <v>34023</v>
      </c>
      <c r="E815" s="13" t="s">
        <v>252</v>
      </c>
      <c r="F815" s="13">
        <v>17824</v>
      </c>
      <c r="G815" s="13" t="s">
        <v>278</v>
      </c>
      <c r="H815" s="13" t="s">
        <v>331</v>
      </c>
      <c r="I815" s="13" t="s">
        <v>126</v>
      </c>
      <c r="J815" s="13" t="s">
        <v>127</v>
      </c>
      <c r="K815" s="13" t="s">
        <v>403</v>
      </c>
      <c r="L815" s="4">
        <v>2400</v>
      </c>
      <c r="M815" s="4">
        <v>21001</v>
      </c>
      <c r="N815" s="14" t="s">
        <v>39</v>
      </c>
      <c r="O815" s="15" t="s">
        <v>679</v>
      </c>
      <c r="P815" s="68">
        <v>116</v>
      </c>
      <c r="Q815" s="61">
        <v>0</v>
      </c>
      <c r="R815" s="65">
        <f t="shared" si="136"/>
        <v>5.2536231884057968E-2</v>
      </c>
      <c r="S815" s="65">
        <f t="shared" si="137"/>
        <v>0</v>
      </c>
      <c r="T815" s="15">
        <v>0.48774352900888501</v>
      </c>
      <c r="U815" s="15">
        <v>0</v>
      </c>
      <c r="V815" s="15">
        <f t="shared" si="138"/>
        <v>-0.48774352900888501</v>
      </c>
      <c r="W815" s="15">
        <f t="shared" si="139"/>
        <v>-100</v>
      </c>
      <c r="X815" s="15">
        <v>0.28529103129758437</v>
      </c>
      <c r="Y815" s="15">
        <v>0</v>
      </c>
      <c r="Z815" s="15">
        <f t="shared" si="140"/>
        <v>-0.28529103129758437</v>
      </c>
      <c r="AA815" s="16">
        <f t="shared" si="141"/>
        <v>-100</v>
      </c>
      <c r="AB815" s="13">
        <v>0.24</v>
      </c>
      <c r="AC815" s="13">
        <v>0</v>
      </c>
      <c r="AD815" s="13">
        <v>0</v>
      </c>
      <c r="AE815" s="13">
        <v>0</v>
      </c>
      <c r="AF815" s="53">
        <f t="shared" si="145"/>
        <v>0</v>
      </c>
      <c r="AG815" s="53" t="str">
        <f>IFERROR((((Y815)/Q815)*24),"0.00")</f>
        <v>0.00</v>
      </c>
      <c r="AH815" s="53">
        <f t="shared" si="142"/>
        <v>0</v>
      </c>
      <c r="AI815" s="53" t="str">
        <f t="shared" si="143"/>
        <v>0.00</v>
      </c>
      <c r="AJ815" s="44">
        <v>221112</v>
      </c>
      <c r="AK815" s="15" t="s">
        <v>686</v>
      </c>
      <c r="AL815" s="14" t="s">
        <v>57</v>
      </c>
      <c r="AM815" s="39" t="s">
        <v>58</v>
      </c>
      <c r="AN815" s="39" t="s">
        <v>59</v>
      </c>
      <c r="AO815" s="39" t="s">
        <v>60</v>
      </c>
      <c r="AP815" s="39" t="s">
        <v>61</v>
      </c>
      <c r="AQ815" s="20"/>
      <c r="AR815" s="20"/>
      <c r="AS815" s="20"/>
      <c r="AT815" s="20"/>
      <c r="AU815" s="20"/>
      <c r="AV815" s="20"/>
      <c r="AW815" s="20"/>
      <c r="AX815" s="20"/>
      <c r="AY815" s="20"/>
      <c r="AZ815" s="20"/>
      <c r="BA815" s="20"/>
      <c r="BB815" s="20"/>
    </row>
    <row r="816" spans="1:54" ht="26.1" customHeight="1" x14ac:dyDescent="0.25">
      <c r="A816" s="21">
        <v>797</v>
      </c>
      <c r="B816" s="39" t="s">
        <v>30</v>
      </c>
      <c r="C816" s="13" t="s">
        <v>260</v>
      </c>
      <c r="D816" s="13">
        <v>34023</v>
      </c>
      <c r="E816" s="13" t="s">
        <v>252</v>
      </c>
      <c r="F816" s="13">
        <v>17824</v>
      </c>
      <c r="G816" s="13" t="s">
        <v>278</v>
      </c>
      <c r="H816" s="13" t="s">
        <v>331</v>
      </c>
      <c r="I816" s="13" t="s">
        <v>126</v>
      </c>
      <c r="J816" s="13" t="s">
        <v>127</v>
      </c>
      <c r="K816" s="13" t="s">
        <v>403</v>
      </c>
      <c r="L816" s="4">
        <v>2400</v>
      </c>
      <c r="M816" s="4">
        <v>21001</v>
      </c>
      <c r="N816" s="14" t="s">
        <v>37</v>
      </c>
      <c r="O816" s="15" t="s">
        <v>679</v>
      </c>
      <c r="P816" s="68">
        <v>116</v>
      </c>
      <c r="Q816" s="61">
        <v>0</v>
      </c>
      <c r="R816" s="65">
        <f t="shared" si="136"/>
        <v>5.2536231884057968E-2</v>
      </c>
      <c r="S816" s="65">
        <f t="shared" si="137"/>
        <v>0</v>
      </c>
      <c r="T816" s="15">
        <v>2.2209929999944599E-2</v>
      </c>
      <c r="U816" s="15">
        <v>0</v>
      </c>
      <c r="V816" s="15">
        <f t="shared" si="138"/>
        <v>-2.2209929999944599E-2</v>
      </c>
      <c r="W816" s="15">
        <f t="shared" si="139"/>
        <v>-100</v>
      </c>
      <c r="X816" s="15">
        <v>1.2991036185778146E-2</v>
      </c>
      <c r="Y816" s="15">
        <v>0</v>
      </c>
      <c r="Z816" s="15">
        <f t="shared" si="140"/>
        <v>-1.2991036185778146E-2</v>
      </c>
      <c r="AA816" s="16">
        <f t="shared" si="141"/>
        <v>-100</v>
      </c>
      <c r="AB816" s="13">
        <v>0.02</v>
      </c>
      <c r="AC816" s="13">
        <v>0</v>
      </c>
      <c r="AD816" s="13">
        <v>0</v>
      </c>
      <c r="AE816" s="13">
        <v>0</v>
      </c>
      <c r="AF816" s="53">
        <f t="shared" si="145"/>
        <v>0</v>
      </c>
      <c r="AG816" s="53" t="str">
        <f>IFERROR((((Y816)/Q816)*24),"0.00")</f>
        <v>0.00</v>
      </c>
      <c r="AH816" s="53">
        <f t="shared" si="142"/>
        <v>0</v>
      </c>
      <c r="AI816" s="53" t="str">
        <f t="shared" si="143"/>
        <v>0.00</v>
      </c>
      <c r="AJ816" s="44">
        <v>221112</v>
      </c>
      <c r="AK816" s="15" t="s">
        <v>686</v>
      </c>
      <c r="AL816" s="14" t="s">
        <v>57</v>
      </c>
      <c r="AM816" s="39" t="s">
        <v>58</v>
      </c>
      <c r="AN816" s="39" t="s">
        <v>59</v>
      </c>
      <c r="AO816" s="39" t="s">
        <v>60</v>
      </c>
      <c r="AP816" s="39" t="s">
        <v>61</v>
      </c>
      <c r="AQ816" s="20"/>
      <c r="AR816" s="20"/>
      <c r="AS816" s="20"/>
      <c r="AT816" s="20"/>
      <c r="AU816" s="20"/>
      <c r="AV816" s="20"/>
      <c r="AW816" s="20"/>
      <c r="AX816" s="20"/>
      <c r="AY816" s="20"/>
      <c r="AZ816" s="20"/>
      <c r="BA816" s="20"/>
      <c r="BB816" s="20"/>
    </row>
    <row r="817" spans="1:54" ht="26.1" customHeight="1" x14ac:dyDescent="0.25">
      <c r="A817" s="21">
        <v>2036</v>
      </c>
      <c r="B817" s="39" t="s">
        <v>30</v>
      </c>
      <c r="C817" s="13" t="s">
        <v>260</v>
      </c>
      <c r="D817" s="13">
        <v>34023</v>
      </c>
      <c r="E817" s="13" t="s">
        <v>252</v>
      </c>
      <c r="F817" s="13">
        <v>17824</v>
      </c>
      <c r="G817" s="13" t="s">
        <v>278</v>
      </c>
      <c r="H817" s="13" t="s">
        <v>331</v>
      </c>
      <c r="I817" s="13" t="s">
        <v>126</v>
      </c>
      <c r="J817" s="13" t="s">
        <v>127</v>
      </c>
      <c r="K817" s="13" t="s">
        <v>403</v>
      </c>
      <c r="L817" s="4">
        <v>2400</v>
      </c>
      <c r="M817" s="4">
        <v>21001</v>
      </c>
      <c r="N817" s="14" t="s">
        <v>34</v>
      </c>
      <c r="O817" s="15" t="s">
        <v>679</v>
      </c>
      <c r="P817" s="68">
        <v>116</v>
      </c>
      <c r="Q817" s="61">
        <v>0</v>
      </c>
      <c r="R817" s="65">
        <f t="shared" si="136"/>
        <v>5.2536231884057968E-2</v>
      </c>
      <c r="S817" s="65">
        <f t="shared" si="137"/>
        <v>0</v>
      </c>
      <c r="T817" s="15">
        <v>4.1328721981702401</v>
      </c>
      <c r="U817" s="15">
        <v>0</v>
      </c>
      <c r="V817" s="15">
        <f t="shared" si="138"/>
        <v>-4.1328721981702401</v>
      </c>
      <c r="W817" s="15">
        <f t="shared" si="139"/>
        <v>-100</v>
      </c>
      <c r="X817" s="15">
        <v>2.4174003374950424</v>
      </c>
      <c r="Y817" s="15">
        <v>0</v>
      </c>
      <c r="Z817" s="15">
        <f t="shared" si="140"/>
        <v>-2.4174003374950424</v>
      </c>
      <c r="AA817" s="16">
        <f t="shared" si="141"/>
        <v>-100</v>
      </c>
      <c r="AB817" s="13">
        <v>2.0699999999999998</v>
      </c>
      <c r="AC817" s="13">
        <v>642.02</v>
      </c>
      <c r="AD817" s="13">
        <v>0</v>
      </c>
      <c r="AE817" s="13">
        <v>0</v>
      </c>
      <c r="AF817" s="53">
        <f t="shared" si="145"/>
        <v>0.32101000000000002</v>
      </c>
      <c r="AG817" s="53">
        <f>IFERROR(AF817+(AF817*(AA817/100)),"0.00")</f>
        <v>0</v>
      </c>
      <c r="AH817" s="53">
        <f t="shared" si="142"/>
        <v>-0.32101000000000002</v>
      </c>
      <c r="AI817" s="53">
        <f t="shared" si="143"/>
        <v>-100</v>
      </c>
      <c r="AJ817" s="44">
        <v>221112</v>
      </c>
      <c r="AK817" s="15" t="s">
        <v>686</v>
      </c>
      <c r="AL817" s="14" t="s">
        <v>57</v>
      </c>
      <c r="AM817" s="39" t="s">
        <v>58</v>
      </c>
      <c r="AN817" s="39" t="s">
        <v>59</v>
      </c>
      <c r="AO817" s="39" t="s">
        <v>60</v>
      </c>
      <c r="AP817" s="39" t="s">
        <v>61</v>
      </c>
      <c r="AQ817" s="20"/>
      <c r="AR817" s="20"/>
      <c r="AS817" s="20"/>
      <c r="AT817" s="20"/>
      <c r="AU817" s="20"/>
      <c r="AV817" s="20"/>
      <c r="AW817" s="20"/>
      <c r="AX817" s="20"/>
      <c r="AY817" s="20"/>
      <c r="AZ817" s="20"/>
      <c r="BA817" s="20"/>
      <c r="BB817" s="20"/>
    </row>
    <row r="818" spans="1:54" ht="26.1" customHeight="1" x14ac:dyDescent="0.25">
      <c r="A818" s="21">
        <v>2125</v>
      </c>
      <c r="B818" s="40" t="s">
        <v>30</v>
      </c>
      <c r="C818" s="13" t="s">
        <v>260</v>
      </c>
      <c r="D818" s="13">
        <v>34023</v>
      </c>
      <c r="E818" s="13" t="s">
        <v>252</v>
      </c>
      <c r="F818" s="13">
        <v>17824</v>
      </c>
      <c r="G818" s="13" t="s">
        <v>278</v>
      </c>
      <c r="H818" s="13" t="s">
        <v>331</v>
      </c>
      <c r="I818" s="13" t="s">
        <v>126</v>
      </c>
      <c r="J818" s="13" t="s">
        <v>127</v>
      </c>
      <c r="K818" s="13" t="s">
        <v>403</v>
      </c>
      <c r="L818" s="4">
        <v>2400</v>
      </c>
      <c r="M818" s="4">
        <v>21001</v>
      </c>
      <c r="N818" s="13" t="s">
        <v>36</v>
      </c>
      <c r="O818" s="15" t="s">
        <v>679</v>
      </c>
      <c r="P818" s="68">
        <v>116</v>
      </c>
      <c r="Q818" s="61">
        <v>0</v>
      </c>
      <c r="R818" s="65">
        <f t="shared" si="136"/>
        <v>5.2536231884057968E-2</v>
      </c>
      <c r="S818" s="65">
        <f t="shared" si="137"/>
        <v>0</v>
      </c>
      <c r="T818" s="15">
        <v>12.7919186931199</v>
      </c>
      <c r="U818" s="15">
        <v>0</v>
      </c>
      <c r="V818" s="15">
        <f t="shared" si="138"/>
        <v>-12.7919186931199</v>
      </c>
      <c r="W818" s="15">
        <f t="shared" si="139"/>
        <v>-100</v>
      </c>
      <c r="X818" s="15">
        <v>7.9167736606406605</v>
      </c>
      <c r="Y818" s="15">
        <v>0</v>
      </c>
      <c r="Z818" s="15">
        <f t="shared" si="140"/>
        <v>-7.9167736606406605</v>
      </c>
      <c r="AA818" s="16">
        <f t="shared" si="141"/>
        <v>-100</v>
      </c>
      <c r="AB818" s="13">
        <v>9.81</v>
      </c>
      <c r="AC818" s="13">
        <v>2903.75</v>
      </c>
      <c r="AD818" s="13">
        <v>0</v>
      </c>
      <c r="AE818" s="13">
        <v>0</v>
      </c>
      <c r="AF818" s="53">
        <f t="shared" si="145"/>
        <v>1.451875</v>
      </c>
      <c r="AG818" s="53">
        <f>IFERROR(AF818+(AF818*(AA818/100)),"0.00")</f>
        <v>0</v>
      </c>
      <c r="AH818" s="53">
        <f t="shared" si="142"/>
        <v>-1.451875</v>
      </c>
      <c r="AI818" s="53">
        <f t="shared" si="143"/>
        <v>-100</v>
      </c>
      <c r="AJ818" s="44">
        <v>221112</v>
      </c>
      <c r="AK818" s="15" t="s">
        <v>686</v>
      </c>
      <c r="AL818" s="14" t="s">
        <v>57</v>
      </c>
      <c r="AM818" s="39" t="s">
        <v>58</v>
      </c>
      <c r="AN818" s="39" t="s">
        <v>59</v>
      </c>
      <c r="AO818" s="39" t="s">
        <v>60</v>
      </c>
      <c r="AP818" s="39" t="s">
        <v>61</v>
      </c>
      <c r="AQ818" s="59"/>
      <c r="AR818" s="20"/>
      <c r="AS818" s="20"/>
      <c r="AT818" s="20"/>
      <c r="AU818" s="20"/>
      <c r="AV818" s="20"/>
      <c r="AW818" s="20"/>
      <c r="AX818" s="20"/>
      <c r="AY818" s="20"/>
      <c r="AZ818" s="20"/>
      <c r="BA818" s="20"/>
      <c r="BB818" s="20"/>
    </row>
    <row r="819" spans="1:54" ht="26.1" customHeight="1" x14ac:dyDescent="0.25">
      <c r="A819" s="21">
        <v>2138</v>
      </c>
      <c r="B819" s="39" t="s">
        <v>30</v>
      </c>
      <c r="C819" s="13" t="s">
        <v>260</v>
      </c>
      <c r="D819" s="13">
        <v>34023</v>
      </c>
      <c r="E819" s="13" t="s">
        <v>252</v>
      </c>
      <c r="F819" s="13">
        <v>17824</v>
      </c>
      <c r="G819" s="13" t="s">
        <v>278</v>
      </c>
      <c r="H819" s="13" t="s">
        <v>331</v>
      </c>
      <c r="I819" s="13" t="s">
        <v>126</v>
      </c>
      <c r="J819" s="13" t="s">
        <v>127</v>
      </c>
      <c r="K819" s="13" t="s">
        <v>403</v>
      </c>
      <c r="L819" s="4">
        <v>2400</v>
      </c>
      <c r="M819" s="4">
        <v>21001</v>
      </c>
      <c r="N819" s="14" t="s">
        <v>35</v>
      </c>
      <c r="O819" s="15" t="s">
        <v>679</v>
      </c>
      <c r="P819" s="68">
        <v>116</v>
      </c>
      <c r="Q819" s="61">
        <v>0</v>
      </c>
      <c r="R819" s="65">
        <f t="shared" si="136"/>
        <v>5.2536231884057968E-2</v>
      </c>
      <c r="S819" s="65">
        <f t="shared" si="137"/>
        <v>0</v>
      </c>
      <c r="T819" s="15">
        <v>38.303832297569301</v>
      </c>
      <c r="U819" s="15">
        <v>0</v>
      </c>
      <c r="V819" s="15">
        <f t="shared" si="138"/>
        <v>-38.303832297569301</v>
      </c>
      <c r="W819" s="15">
        <f t="shared" si="139"/>
        <v>-100</v>
      </c>
      <c r="X819" s="15">
        <v>22.40468436563139</v>
      </c>
      <c r="Y819" s="15">
        <v>0</v>
      </c>
      <c r="Z819" s="15">
        <f t="shared" si="140"/>
        <v>-22.40468436563139</v>
      </c>
      <c r="AA819" s="16">
        <f t="shared" si="141"/>
        <v>-100</v>
      </c>
      <c r="AB819" s="13">
        <v>19.149999999999999</v>
      </c>
      <c r="AC819" s="13">
        <v>5955.34</v>
      </c>
      <c r="AD819" s="13">
        <v>0</v>
      </c>
      <c r="AE819" s="13">
        <v>503.07</v>
      </c>
      <c r="AF819" s="53">
        <f t="shared" si="145"/>
        <v>2.9776700000000003</v>
      </c>
      <c r="AG819" s="53">
        <f>IFERROR(AF819+(AF819*(AA819/100)),"0.00")</f>
        <v>0</v>
      </c>
      <c r="AH819" s="53">
        <f t="shared" si="142"/>
        <v>-2.9776700000000003</v>
      </c>
      <c r="AI819" s="53">
        <f t="shared" si="143"/>
        <v>-100</v>
      </c>
      <c r="AJ819" s="44">
        <v>221112</v>
      </c>
      <c r="AK819" s="15" t="s">
        <v>686</v>
      </c>
      <c r="AL819" s="14" t="s">
        <v>57</v>
      </c>
      <c r="AM819" s="39" t="s">
        <v>58</v>
      </c>
      <c r="AN819" s="39" t="s">
        <v>59</v>
      </c>
      <c r="AO819" s="39" t="s">
        <v>60</v>
      </c>
      <c r="AP819" s="39" t="s">
        <v>61</v>
      </c>
      <c r="AQ819" s="20"/>
      <c r="AR819" s="20"/>
      <c r="AS819" s="20"/>
      <c r="AT819" s="20"/>
      <c r="AU819" s="20"/>
      <c r="AV819" s="20"/>
      <c r="AW819" s="20"/>
      <c r="AX819" s="20"/>
      <c r="AY819" s="20"/>
      <c r="AZ819" s="20"/>
      <c r="BA819" s="20"/>
      <c r="BB819" s="20"/>
    </row>
    <row r="820" spans="1:54" ht="26.1" customHeight="1" x14ac:dyDescent="0.25">
      <c r="A820" s="21">
        <v>786</v>
      </c>
      <c r="B820" s="39" t="s">
        <v>30</v>
      </c>
      <c r="C820" s="13" t="s">
        <v>260</v>
      </c>
      <c r="D820" s="13">
        <v>34023</v>
      </c>
      <c r="E820" s="13" t="s">
        <v>252</v>
      </c>
      <c r="F820" s="13">
        <v>17824</v>
      </c>
      <c r="G820" s="13" t="s">
        <v>278</v>
      </c>
      <c r="H820" s="13" t="s">
        <v>272</v>
      </c>
      <c r="I820" s="13" t="s">
        <v>126</v>
      </c>
      <c r="J820" s="13" t="s">
        <v>127</v>
      </c>
      <c r="K820" s="13" t="s">
        <v>400</v>
      </c>
      <c r="L820" s="4">
        <v>2400</v>
      </c>
      <c r="M820" s="4">
        <v>23001</v>
      </c>
      <c r="N820" s="14" t="s">
        <v>40</v>
      </c>
      <c r="O820" s="15" t="s">
        <v>679</v>
      </c>
      <c r="P820" s="68">
        <v>78</v>
      </c>
      <c r="Q820" s="61">
        <v>0</v>
      </c>
      <c r="R820" s="65">
        <f t="shared" si="136"/>
        <v>3.5326086956521736E-2</v>
      </c>
      <c r="S820" s="65">
        <f t="shared" si="137"/>
        <v>0</v>
      </c>
      <c r="T820" s="15">
        <v>0.34976070387810398</v>
      </c>
      <c r="U820" s="15">
        <v>0</v>
      </c>
      <c r="V820" s="15">
        <f t="shared" si="138"/>
        <v>-0.34976070387810398</v>
      </c>
      <c r="W820" s="15">
        <f t="shared" si="139"/>
        <v>-100</v>
      </c>
      <c r="X820" s="15">
        <v>0.18068550884984921</v>
      </c>
      <c r="Y820" s="15">
        <v>0</v>
      </c>
      <c r="Z820" s="15">
        <f t="shared" si="140"/>
        <v>-0.18068550884984921</v>
      </c>
      <c r="AA820" s="16">
        <f t="shared" si="141"/>
        <v>-100</v>
      </c>
      <c r="AB820" s="13">
        <v>0.17</v>
      </c>
      <c r="AC820" s="13">
        <v>0</v>
      </c>
      <c r="AD820" s="13">
        <v>0</v>
      </c>
      <c r="AE820" s="13">
        <v>0</v>
      </c>
      <c r="AF820" s="53">
        <f t="shared" si="145"/>
        <v>0</v>
      </c>
      <c r="AG820" s="53" t="str">
        <f>IFERROR((((Y820)/Q820)*24),"0.00")</f>
        <v>0.00</v>
      </c>
      <c r="AH820" s="53">
        <f t="shared" si="142"/>
        <v>0</v>
      </c>
      <c r="AI820" s="53" t="str">
        <f t="shared" si="143"/>
        <v>0.00</v>
      </c>
      <c r="AJ820" s="44">
        <v>221112</v>
      </c>
      <c r="AK820" s="15" t="s">
        <v>686</v>
      </c>
      <c r="AL820" s="14" t="s">
        <v>57</v>
      </c>
      <c r="AM820" s="39" t="s">
        <v>58</v>
      </c>
      <c r="AN820" s="39" t="s">
        <v>59</v>
      </c>
      <c r="AO820" s="39" t="s">
        <v>60</v>
      </c>
      <c r="AP820" s="39" t="s">
        <v>61</v>
      </c>
      <c r="AQ820" s="20"/>
      <c r="AR820" s="20"/>
      <c r="AS820" s="20"/>
      <c r="AT820" s="20"/>
      <c r="AU820" s="20"/>
      <c r="AV820" s="20"/>
      <c r="AW820" s="20"/>
      <c r="AX820" s="20"/>
      <c r="AY820" s="20"/>
      <c r="AZ820" s="20"/>
      <c r="BA820" s="20"/>
      <c r="BB820" s="20"/>
    </row>
    <row r="821" spans="1:54" ht="26.1" customHeight="1" x14ac:dyDescent="0.25">
      <c r="A821" s="21">
        <v>787</v>
      </c>
      <c r="B821" s="39" t="s">
        <v>30</v>
      </c>
      <c r="C821" s="13" t="s">
        <v>260</v>
      </c>
      <c r="D821" s="13">
        <v>34023</v>
      </c>
      <c r="E821" s="13" t="s">
        <v>252</v>
      </c>
      <c r="F821" s="13">
        <v>17824</v>
      </c>
      <c r="G821" s="13" t="s">
        <v>278</v>
      </c>
      <c r="H821" s="13" t="s">
        <v>272</v>
      </c>
      <c r="I821" s="13" t="s">
        <v>126</v>
      </c>
      <c r="J821" s="13" t="s">
        <v>127</v>
      </c>
      <c r="K821" s="13" t="s">
        <v>400</v>
      </c>
      <c r="L821" s="4">
        <v>2400</v>
      </c>
      <c r="M821" s="4">
        <v>23001</v>
      </c>
      <c r="N821" s="14" t="s">
        <v>38</v>
      </c>
      <c r="O821" s="15" t="s">
        <v>679</v>
      </c>
      <c r="P821" s="68">
        <v>78</v>
      </c>
      <c r="Q821" s="61">
        <v>0</v>
      </c>
      <c r="R821" s="65">
        <f t="shared" si="136"/>
        <v>3.5326086956521736E-2</v>
      </c>
      <c r="S821" s="65">
        <f t="shared" si="137"/>
        <v>0</v>
      </c>
      <c r="T821" s="15">
        <v>0.35808424471352501</v>
      </c>
      <c r="U821" s="15">
        <v>0</v>
      </c>
      <c r="V821" s="15">
        <f t="shared" si="138"/>
        <v>-0.35808424471352501</v>
      </c>
      <c r="W821" s="15">
        <f t="shared" si="139"/>
        <v>-100</v>
      </c>
      <c r="X821" s="15">
        <v>0.18498542932291862</v>
      </c>
      <c r="Y821" s="15">
        <v>0</v>
      </c>
      <c r="Z821" s="15">
        <f t="shared" si="140"/>
        <v>-0.18498542932291862</v>
      </c>
      <c r="AA821" s="16">
        <f t="shared" si="141"/>
        <v>-100</v>
      </c>
      <c r="AB821" s="13">
        <v>0.18</v>
      </c>
      <c r="AC821" s="13">
        <v>0</v>
      </c>
      <c r="AD821" s="13">
        <v>0</v>
      </c>
      <c r="AE821" s="13">
        <v>0</v>
      </c>
      <c r="AF821" s="53">
        <f t="shared" si="145"/>
        <v>0</v>
      </c>
      <c r="AG821" s="53" t="str">
        <f>IFERROR((((Y821)/Q821)*24),"0.00")</f>
        <v>0.00</v>
      </c>
      <c r="AH821" s="53">
        <f t="shared" si="142"/>
        <v>0</v>
      </c>
      <c r="AI821" s="53" t="str">
        <f t="shared" si="143"/>
        <v>0.00</v>
      </c>
      <c r="AJ821" s="44">
        <v>221112</v>
      </c>
      <c r="AK821" s="15" t="s">
        <v>686</v>
      </c>
      <c r="AL821" s="14" t="s">
        <v>57</v>
      </c>
      <c r="AM821" s="39" t="s">
        <v>58</v>
      </c>
      <c r="AN821" s="39" t="s">
        <v>59</v>
      </c>
      <c r="AO821" s="39" t="s">
        <v>60</v>
      </c>
      <c r="AP821" s="39" t="s">
        <v>61</v>
      </c>
      <c r="AQ821" s="20"/>
      <c r="AR821" s="20"/>
      <c r="AS821" s="20"/>
      <c r="AT821" s="20"/>
      <c r="AU821" s="20"/>
      <c r="AV821" s="20"/>
      <c r="AW821" s="20"/>
      <c r="AX821" s="20"/>
      <c r="AY821" s="20"/>
      <c r="AZ821" s="20"/>
      <c r="BA821" s="20"/>
      <c r="BB821" s="20"/>
    </row>
    <row r="822" spans="1:54" ht="26.1" customHeight="1" x14ac:dyDescent="0.25">
      <c r="A822" s="21">
        <v>788</v>
      </c>
      <c r="B822" s="39" t="s">
        <v>30</v>
      </c>
      <c r="C822" s="13" t="s">
        <v>260</v>
      </c>
      <c r="D822" s="13">
        <v>34023</v>
      </c>
      <c r="E822" s="13" t="s">
        <v>252</v>
      </c>
      <c r="F822" s="13">
        <v>17824</v>
      </c>
      <c r="G822" s="13" t="s">
        <v>278</v>
      </c>
      <c r="H822" s="13" t="s">
        <v>272</v>
      </c>
      <c r="I822" s="13" t="s">
        <v>126</v>
      </c>
      <c r="J822" s="13" t="s">
        <v>127</v>
      </c>
      <c r="K822" s="13" t="s">
        <v>400</v>
      </c>
      <c r="L822" s="4">
        <v>2400</v>
      </c>
      <c r="M822" s="4">
        <v>23001</v>
      </c>
      <c r="N822" s="14" t="s">
        <v>39</v>
      </c>
      <c r="O822" s="15" t="s">
        <v>679</v>
      </c>
      <c r="P822" s="68">
        <v>78</v>
      </c>
      <c r="Q822" s="61">
        <v>0</v>
      </c>
      <c r="R822" s="65">
        <f t="shared" si="136"/>
        <v>3.5326086956521736E-2</v>
      </c>
      <c r="S822" s="65">
        <f t="shared" si="137"/>
        <v>0</v>
      </c>
      <c r="T822" s="15">
        <v>0.35808424471352501</v>
      </c>
      <c r="U822" s="15">
        <v>0</v>
      </c>
      <c r="V822" s="15">
        <f t="shared" si="138"/>
        <v>-0.35808424471352501</v>
      </c>
      <c r="W822" s="15">
        <f t="shared" si="139"/>
        <v>-100</v>
      </c>
      <c r="X822" s="15">
        <v>0.18498542932291862</v>
      </c>
      <c r="Y822" s="15">
        <v>0</v>
      </c>
      <c r="Z822" s="15">
        <f t="shared" si="140"/>
        <v>-0.18498542932291862</v>
      </c>
      <c r="AA822" s="16">
        <f t="shared" si="141"/>
        <v>-100</v>
      </c>
      <c r="AB822" s="13">
        <v>0.18</v>
      </c>
      <c r="AC822" s="13">
        <v>0</v>
      </c>
      <c r="AD822" s="13">
        <v>0</v>
      </c>
      <c r="AE822" s="13">
        <v>0</v>
      </c>
      <c r="AF822" s="53">
        <f t="shared" si="145"/>
        <v>0</v>
      </c>
      <c r="AG822" s="53" t="str">
        <f>IFERROR((((Y822)/Q822)*24),"0.00")</f>
        <v>0.00</v>
      </c>
      <c r="AH822" s="53">
        <f t="shared" si="142"/>
        <v>0</v>
      </c>
      <c r="AI822" s="53" t="str">
        <f t="shared" si="143"/>
        <v>0.00</v>
      </c>
      <c r="AJ822" s="44">
        <v>221112</v>
      </c>
      <c r="AK822" s="15" t="s">
        <v>686</v>
      </c>
      <c r="AL822" s="14" t="s">
        <v>57</v>
      </c>
      <c r="AM822" s="39" t="s">
        <v>58</v>
      </c>
      <c r="AN822" s="39" t="s">
        <v>59</v>
      </c>
      <c r="AO822" s="39" t="s">
        <v>60</v>
      </c>
      <c r="AP822" s="39" t="s">
        <v>61</v>
      </c>
      <c r="AQ822" s="20"/>
      <c r="AR822" s="20"/>
      <c r="AS822" s="20"/>
      <c r="AT822" s="20"/>
      <c r="AU822" s="20"/>
      <c r="AV822" s="20"/>
      <c r="AW822" s="20"/>
      <c r="AX822" s="20"/>
      <c r="AY822" s="20"/>
      <c r="AZ822" s="20"/>
      <c r="BA822" s="20"/>
      <c r="BB822" s="20"/>
    </row>
    <row r="823" spans="1:54" ht="26.1" customHeight="1" x14ac:dyDescent="0.25">
      <c r="A823" s="21">
        <v>789</v>
      </c>
      <c r="B823" s="39" t="s">
        <v>30</v>
      </c>
      <c r="C823" s="13" t="s">
        <v>260</v>
      </c>
      <c r="D823" s="13">
        <v>34023</v>
      </c>
      <c r="E823" s="13" t="s">
        <v>252</v>
      </c>
      <c r="F823" s="13">
        <v>17824</v>
      </c>
      <c r="G823" s="13" t="s">
        <v>278</v>
      </c>
      <c r="H823" s="13" t="s">
        <v>272</v>
      </c>
      <c r="I823" s="13" t="s">
        <v>126</v>
      </c>
      <c r="J823" s="13" t="s">
        <v>127</v>
      </c>
      <c r="K823" s="13" t="s">
        <v>400</v>
      </c>
      <c r="L823" s="4">
        <v>2400</v>
      </c>
      <c r="M823" s="4">
        <v>23001</v>
      </c>
      <c r="N823" s="14" t="s">
        <v>37</v>
      </c>
      <c r="O823" s="15" t="s">
        <v>679</v>
      </c>
      <c r="P823" s="68">
        <v>78</v>
      </c>
      <c r="Q823" s="61">
        <v>0</v>
      </c>
      <c r="R823" s="65">
        <f t="shared" si="136"/>
        <v>3.5326086956521736E-2</v>
      </c>
      <c r="S823" s="65">
        <f t="shared" si="137"/>
        <v>0</v>
      </c>
      <c r="T823" s="15">
        <v>1.62425250000468E-2</v>
      </c>
      <c r="U823" s="15">
        <v>0</v>
      </c>
      <c r="V823" s="15">
        <f t="shared" si="138"/>
        <v>-1.62425250000468E-2</v>
      </c>
      <c r="W823" s="15">
        <f t="shared" si="139"/>
        <v>-100</v>
      </c>
      <c r="X823" s="15">
        <v>8.3908479772026017E-3</v>
      </c>
      <c r="Y823" s="15">
        <v>0</v>
      </c>
      <c r="Z823" s="15">
        <f t="shared" si="140"/>
        <v>-8.3908479772026017E-3</v>
      </c>
      <c r="AA823" s="16">
        <f t="shared" si="141"/>
        <v>-100</v>
      </c>
      <c r="AB823" s="13">
        <v>0.02</v>
      </c>
      <c r="AC823" s="13">
        <v>0</v>
      </c>
      <c r="AD823" s="13">
        <v>0</v>
      </c>
      <c r="AE823" s="13">
        <v>0</v>
      </c>
      <c r="AF823" s="53">
        <f t="shared" si="145"/>
        <v>0</v>
      </c>
      <c r="AG823" s="53" t="str">
        <f>IFERROR((((Y823)/Q823)*24),"0.00")</f>
        <v>0.00</v>
      </c>
      <c r="AH823" s="53">
        <f t="shared" si="142"/>
        <v>0</v>
      </c>
      <c r="AI823" s="53" t="str">
        <f t="shared" si="143"/>
        <v>0.00</v>
      </c>
      <c r="AJ823" s="44">
        <v>221112</v>
      </c>
      <c r="AK823" s="15" t="s">
        <v>686</v>
      </c>
      <c r="AL823" s="14" t="s">
        <v>57</v>
      </c>
      <c r="AM823" s="39" t="s">
        <v>58</v>
      </c>
      <c r="AN823" s="39" t="s">
        <v>59</v>
      </c>
      <c r="AO823" s="39" t="s">
        <v>60</v>
      </c>
      <c r="AP823" s="39" t="s">
        <v>61</v>
      </c>
      <c r="AQ823" s="20"/>
      <c r="AR823" s="20"/>
      <c r="AS823" s="20"/>
      <c r="AT823" s="20"/>
      <c r="AU823" s="20"/>
      <c r="AV823" s="20"/>
      <c r="AW823" s="20"/>
      <c r="AX823" s="20"/>
      <c r="AY823" s="20"/>
      <c r="AZ823" s="20"/>
      <c r="BA823" s="20"/>
      <c r="BB823" s="20"/>
    </row>
    <row r="824" spans="1:54" ht="26.1" customHeight="1" x14ac:dyDescent="0.25">
      <c r="A824" s="21">
        <v>1936</v>
      </c>
      <c r="B824" s="39" t="s">
        <v>30</v>
      </c>
      <c r="C824" s="13" t="s">
        <v>260</v>
      </c>
      <c r="D824" s="13">
        <v>34023</v>
      </c>
      <c r="E824" s="13" t="s">
        <v>252</v>
      </c>
      <c r="F824" s="13">
        <v>17824</v>
      </c>
      <c r="G824" s="13" t="s">
        <v>278</v>
      </c>
      <c r="H824" s="13" t="s">
        <v>272</v>
      </c>
      <c r="I824" s="13" t="s">
        <v>126</v>
      </c>
      <c r="J824" s="13" t="s">
        <v>127</v>
      </c>
      <c r="K824" s="13" t="s">
        <v>400</v>
      </c>
      <c r="L824" s="4">
        <v>2400</v>
      </c>
      <c r="M824" s="4">
        <v>23001</v>
      </c>
      <c r="N824" s="14" t="s">
        <v>34</v>
      </c>
      <c r="O824" s="15" t="s">
        <v>679</v>
      </c>
      <c r="P824" s="68">
        <v>78</v>
      </c>
      <c r="Q824" s="61">
        <v>0</v>
      </c>
      <c r="R824" s="65">
        <f t="shared" si="136"/>
        <v>3.5326086956521736E-2</v>
      </c>
      <c r="S824" s="65">
        <f t="shared" si="137"/>
        <v>0</v>
      </c>
      <c r="T824" s="15">
        <v>3.05344291634349</v>
      </c>
      <c r="U824" s="15">
        <v>0</v>
      </c>
      <c r="V824" s="15">
        <f t="shared" si="138"/>
        <v>-3.05344291634349</v>
      </c>
      <c r="W824" s="15">
        <f t="shared" si="139"/>
        <v>-100</v>
      </c>
      <c r="X824" s="15">
        <v>1.5774010086501029</v>
      </c>
      <c r="Y824" s="15">
        <v>0</v>
      </c>
      <c r="Z824" s="15">
        <f t="shared" si="140"/>
        <v>-1.5774010086501029</v>
      </c>
      <c r="AA824" s="16">
        <f t="shared" si="141"/>
        <v>-100</v>
      </c>
      <c r="AB824" s="13">
        <v>1.53</v>
      </c>
      <c r="AC824" s="13">
        <v>280.83999999999997</v>
      </c>
      <c r="AD824" s="13">
        <v>0</v>
      </c>
      <c r="AE824" s="13">
        <v>0</v>
      </c>
      <c r="AF824" s="53">
        <f t="shared" si="145"/>
        <v>0.14041999999999999</v>
      </c>
      <c r="AG824" s="53">
        <f>IFERROR(AF824+(AF824*(AA824/100)),"0.00")</f>
        <v>0</v>
      </c>
      <c r="AH824" s="53">
        <f t="shared" si="142"/>
        <v>-0.14041999999999999</v>
      </c>
      <c r="AI824" s="53">
        <f t="shared" si="143"/>
        <v>-100</v>
      </c>
      <c r="AJ824" s="44">
        <v>221112</v>
      </c>
      <c r="AK824" s="15" t="s">
        <v>686</v>
      </c>
      <c r="AL824" s="14" t="s">
        <v>57</v>
      </c>
      <c r="AM824" s="39" t="s">
        <v>58</v>
      </c>
      <c r="AN824" s="39" t="s">
        <v>59</v>
      </c>
      <c r="AO824" s="39" t="s">
        <v>60</v>
      </c>
      <c r="AP824" s="39" t="s">
        <v>61</v>
      </c>
      <c r="AQ824" s="20"/>
      <c r="AR824" s="20"/>
      <c r="AS824" s="20"/>
      <c r="AT824" s="20"/>
      <c r="AU824" s="20"/>
      <c r="AV824" s="20"/>
      <c r="AW824" s="20"/>
      <c r="AX824" s="20"/>
      <c r="AY824" s="20"/>
      <c r="AZ824" s="20"/>
      <c r="BA824" s="20"/>
      <c r="BB824" s="20"/>
    </row>
    <row r="825" spans="1:54" ht="26.1" customHeight="1" x14ac:dyDescent="0.25">
      <c r="A825" s="21">
        <v>2105</v>
      </c>
      <c r="B825" s="40" t="s">
        <v>30</v>
      </c>
      <c r="C825" s="13" t="s">
        <v>260</v>
      </c>
      <c r="D825" s="13">
        <v>34023</v>
      </c>
      <c r="E825" s="13" t="s">
        <v>252</v>
      </c>
      <c r="F825" s="13">
        <v>17824</v>
      </c>
      <c r="G825" s="13" t="s">
        <v>278</v>
      </c>
      <c r="H825" s="13" t="s">
        <v>272</v>
      </c>
      <c r="I825" s="13" t="s">
        <v>126</v>
      </c>
      <c r="J825" s="13" t="s">
        <v>127</v>
      </c>
      <c r="K825" s="13" t="s">
        <v>400</v>
      </c>
      <c r="L825" s="4">
        <v>2400</v>
      </c>
      <c r="M825" s="4">
        <v>23001</v>
      </c>
      <c r="N825" s="13" t="s">
        <v>36</v>
      </c>
      <c r="O825" s="15" t="s">
        <v>679</v>
      </c>
      <c r="P825" s="68">
        <v>78</v>
      </c>
      <c r="Q825" s="61">
        <v>0</v>
      </c>
      <c r="R825" s="65">
        <f t="shared" si="136"/>
        <v>3.5326086956521736E-2</v>
      </c>
      <c r="S825" s="65">
        <f t="shared" si="137"/>
        <v>0</v>
      </c>
      <c r="T825" s="15">
        <v>8.8351741704417606</v>
      </c>
      <c r="U825" s="15">
        <v>0</v>
      </c>
      <c r="V825" s="15">
        <f t="shared" si="138"/>
        <v>-8.8351741704417606</v>
      </c>
      <c r="W825" s="15">
        <f t="shared" si="139"/>
        <v>-100</v>
      </c>
      <c r="X825" s="15">
        <v>4.6531345539379316</v>
      </c>
      <c r="Y825" s="15">
        <v>0</v>
      </c>
      <c r="Z825" s="15">
        <f t="shared" si="140"/>
        <v>-4.6531345539379316</v>
      </c>
      <c r="AA825" s="16">
        <f t="shared" si="141"/>
        <v>-100</v>
      </c>
      <c r="AB825" s="13">
        <v>7.01</v>
      </c>
      <c r="AC825" s="13">
        <v>1270.18</v>
      </c>
      <c r="AD825" s="13">
        <v>0</v>
      </c>
      <c r="AE825" s="13">
        <v>0</v>
      </c>
      <c r="AF825" s="53">
        <f t="shared" si="145"/>
        <v>0.63509000000000004</v>
      </c>
      <c r="AG825" s="53">
        <f>IFERROR(AF825+(AF825*(AA825/100)),"0.00")</f>
        <v>0</v>
      </c>
      <c r="AH825" s="53">
        <f t="shared" si="142"/>
        <v>-0.63509000000000004</v>
      </c>
      <c r="AI825" s="53">
        <f t="shared" si="143"/>
        <v>-100</v>
      </c>
      <c r="AJ825" s="44">
        <v>221112</v>
      </c>
      <c r="AK825" s="15" t="s">
        <v>686</v>
      </c>
      <c r="AL825" s="14" t="s">
        <v>57</v>
      </c>
      <c r="AM825" s="39" t="s">
        <v>58</v>
      </c>
      <c r="AN825" s="39" t="s">
        <v>59</v>
      </c>
      <c r="AO825" s="39" t="s">
        <v>60</v>
      </c>
      <c r="AP825" s="39" t="s">
        <v>61</v>
      </c>
      <c r="AQ825" s="59"/>
      <c r="AR825" s="20"/>
      <c r="AS825" s="20"/>
      <c r="AT825" s="20"/>
      <c r="AU825" s="20"/>
      <c r="AV825" s="20"/>
      <c r="AW825" s="20"/>
      <c r="AX825" s="20"/>
      <c r="AY825" s="20"/>
      <c r="AZ825" s="20"/>
      <c r="BA825" s="20"/>
      <c r="BB825" s="20"/>
    </row>
    <row r="826" spans="1:54" ht="26.1" customHeight="1" x14ac:dyDescent="0.25">
      <c r="A826" s="21">
        <v>2122</v>
      </c>
      <c r="B826" s="39" t="s">
        <v>30</v>
      </c>
      <c r="C826" s="13" t="s">
        <v>260</v>
      </c>
      <c r="D826" s="13">
        <v>34023</v>
      </c>
      <c r="E826" s="13" t="s">
        <v>252</v>
      </c>
      <c r="F826" s="13">
        <v>17824</v>
      </c>
      <c r="G826" s="13" t="s">
        <v>278</v>
      </c>
      <c r="H826" s="13" t="s">
        <v>272</v>
      </c>
      <c r="I826" s="13" t="s">
        <v>126</v>
      </c>
      <c r="J826" s="13" t="s">
        <v>127</v>
      </c>
      <c r="K826" s="13" t="s">
        <v>400</v>
      </c>
      <c r="L826" s="4">
        <v>2400</v>
      </c>
      <c r="M826" s="4">
        <v>23001</v>
      </c>
      <c r="N826" s="14" t="s">
        <v>35</v>
      </c>
      <c r="O826" s="15" t="s">
        <v>679</v>
      </c>
      <c r="P826" s="68">
        <v>78</v>
      </c>
      <c r="Q826" s="61">
        <v>0</v>
      </c>
      <c r="R826" s="65">
        <f t="shared" si="136"/>
        <v>3.5326086956521736E-2</v>
      </c>
      <c r="S826" s="65">
        <f t="shared" si="137"/>
        <v>0</v>
      </c>
      <c r="T826" s="15">
        <v>28.314814463390899</v>
      </c>
      <c r="U826" s="15">
        <v>0</v>
      </c>
      <c r="V826" s="15">
        <f t="shared" si="138"/>
        <v>-28.314814463390899</v>
      </c>
      <c r="W826" s="15">
        <f t="shared" si="139"/>
        <v>-100</v>
      </c>
      <c r="X826" s="15">
        <v>14.6273626584703</v>
      </c>
      <c r="Y826" s="15">
        <v>0</v>
      </c>
      <c r="Z826" s="15">
        <f t="shared" si="140"/>
        <v>-14.6273626584703</v>
      </c>
      <c r="AA826" s="16">
        <f t="shared" si="141"/>
        <v>-100</v>
      </c>
      <c r="AB826" s="13">
        <v>14.16</v>
      </c>
      <c r="AC826" s="13">
        <v>2605.04</v>
      </c>
      <c r="AD826" s="13">
        <v>0</v>
      </c>
      <c r="AE826" s="13">
        <v>495.09</v>
      </c>
      <c r="AF826" s="53">
        <f t="shared" si="145"/>
        <v>1.3025199999999999</v>
      </c>
      <c r="AG826" s="53">
        <f>IFERROR(AF826+(AF826*(AA826/100)),"0.00")</f>
        <v>0</v>
      </c>
      <c r="AH826" s="53">
        <f t="shared" si="142"/>
        <v>-1.3025199999999999</v>
      </c>
      <c r="AI826" s="53">
        <f t="shared" si="143"/>
        <v>-100</v>
      </c>
      <c r="AJ826" s="44">
        <v>221112</v>
      </c>
      <c r="AK826" s="15" t="s">
        <v>686</v>
      </c>
      <c r="AL826" s="14" t="s">
        <v>57</v>
      </c>
      <c r="AM826" s="39" t="s">
        <v>58</v>
      </c>
      <c r="AN826" s="39" t="s">
        <v>59</v>
      </c>
      <c r="AO826" s="39" t="s">
        <v>60</v>
      </c>
      <c r="AP826" s="39" t="s">
        <v>61</v>
      </c>
      <c r="AQ826" s="20"/>
      <c r="AR826" s="20"/>
      <c r="AS826" s="20"/>
      <c r="AT826" s="20"/>
      <c r="AU826" s="20"/>
      <c r="AV826" s="20"/>
      <c r="AW826" s="20"/>
      <c r="AX826" s="20"/>
      <c r="AY826" s="20"/>
      <c r="AZ826" s="20"/>
      <c r="BA826" s="20"/>
      <c r="BB826" s="20"/>
    </row>
    <row r="827" spans="1:54" ht="26.1" customHeight="1" x14ac:dyDescent="0.25">
      <c r="A827" s="21">
        <v>812</v>
      </c>
      <c r="B827" s="39" t="s">
        <v>30</v>
      </c>
      <c r="C827" s="13" t="s">
        <v>260</v>
      </c>
      <c r="D827" s="13">
        <v>34023</v>
      </c>
      <c r="E827" s="13" t="s">
        <v>252</v>
      </c>
      <c r="F827" s="13">
        <v>17824</v>
      </c>
      <c r="G827" s="13" t="s">
        <v>278</v>
      </c>
      <c r="H827" s="13" t="s">
        <v>317</v>
      </c>
      <c r="I827" s="13" t="s">
        <v>126</v>
      </c>
      <c r="J827" s="13" t="s">
        <v>127</v>
      </c>
      <c r="K827" s="13" t="s">
        <v>402</v>
      </c>
      <c r="L827" s="4">
        <v>2400</v>
      </c>
      <c r="M827" s="4">
        <v>17001</v>
      </c>
      <c r="N827" s="14" t="s">
        <v>35</v>
      </c>
      <c r="O827" s="15" t="s">
        <v>679</v>
      </c>
      <c r="P827" s="68">
        <v>117</v>
      </c>
      <c r="Q827" s="61">
        <v>0</v>
      </c>
      <c r="R827" s="65">
        <f t="shared" si="136"/>
        <v>5.2989130434782608E-2</v>
      </c>
      <c r="S827" s="65">
        <f t="shared" si="137"/>
        <v>0</v>
      </c>
      <c r="T827" s="15">
        <v>0.199993178283735</v>
      </c>
      <c r="U827" s="15">
        <v>0</v>
      </c>
      <c r="V827" s="15">
        <f t="shared" si="138"/>
        <v>-0.199993178283735</v>
      </c>
      <c r="W827" s="15">
        <f t="shared" si="139"/>
        <v>-100</v>
      </c>
      <c r="X827" s="15">
        <v>0.10715322527356867</v>
      </c>
      <c r="Y827" s="15">
        <v>0</v>
      </c>
      <c r="Z827" s="15">
        <f t="shared" si="140"/>
        <v>-0.10715322527356867</v>
      </c>
      <c r="AA827" s="16">
        <f t="shared" si="141"/>
        <v>-100</v>
      </c>
      <c r="AB827" s="13">
        <v>0.1</v>
      </c>
      <c r="AC827" s="13">
        <v>0</v>
      </c>
      <c r="AD827" s="13">
        <v>0</v>
      </c>
      <c r="AE827" s="13">
        <v>269.08</v>
      </c>
      <c r="AF827" s="53">
        <f t="shared" si="145"/>
        <v>0</v>
      </c>
      <c r="AG827" s="53" t="str">
        <f t="shared" ref="AG827:AG838" si="146">IFERROR((((Y827)/Q827)*24),"0.00")</f>
        <v>0.00</v>
      </c>
      <c r="AH827" s="53">
        <f t="shared" si="142"/>
        <v>0</v>
      </c>
      <c r="AI827" s="53" t="str">
        <f t="shared" si="143"/>
        <v>0.00</v>
      </c>
      <c r="AJ827" s="44">
        <v>221112</v>
      </c>
      <c r="AK827" s="15" t="s">
        <v>686</v>
      </c>
      <c r="AL827" s="14" t="s">
        <v>76</v>
      </c>
      <c r="AM827" s="39" t="s">
        <v>58</v>
      </c>
      <c r="AN827" s="39" t="s">
        <v>59</v>
      </c>
      <c r="AO827" s="39" t="s">
        <v>77</v>
      </c>
      <c r="AP827" s="39" t="s">
        <v>61</v>
      </c>
      <c r="AQ827" s="20"/>
      <c r="AR827" s="20"/>
      <c r="AS827" s="20"/>
      <c r="AT827" s="20"/>
      <c r="AU827" s="20"/>
      <c r="AV827" s="20"/>
      <c r="AW827" s="20"/>
      <c r="AX827" s="20"/>
      <c r="AY827" s="20"/>
      <c r="AZ827" s="20"/>
      <c r="BA827" s="20"/>
      <c r="BB827" s="20"/>
    </row>
    <row r="828" spans="1:54" ht="26.1" customHeight="1" x14ac:dyDescent="0.25">
      <c r="A828" s="21">
        <v>813</v>
      </c>
      <c r="B828" s="39" t="s">
        <v>30</v>
      </c>
      <c r="C828" s="13" t="s">
        <v>260</v>
      </c>
      <c r="D828" s="13">
        <v>34023</v>
      </c>
      <c r="E828" s="13" t="s">
        <v>252</v>
      </c>
      <c r="F828" s="13">
        <v>17824</v>
      </c>
      <c r="G828" s="13" t="s">
        <v>278</v>
      </c>
      <c r="H828" s="13" t="s">
        <v>317</v>
      </c>
      <c r="I828" s="13" t="s">
        <v>126</v>
      </c>
      <c r="J828" s="13" t="s">
        <v>127</v>
      </c>
      <c r="K828" s="13" t="s">
        <v>402</v>
      </c>
      <c r="L828" s="4">
        <v>2400</v>
      </c>
      <c r="M828" s="4">
        <v>17001</v>
      </c>
      <c r="N828" s="14" t="s">
        <v>40</v>
      </c>
      <c r="O828" s="15" t="s">
        <v>679</v>
      </c>
      <c r="P828" s="68">
        <v>117</v>
      </c>
      <c r="Q828" s="61">
        <v>0</v>
      </c>
      <c r="R828" s="65">
        <f t="shared" si="136"/>
        <v>5.2989130434782608E-2</v>
      </c>
      <c r="S828" s="65">
        <f t="shared" si="137"/>
        <v>0</v>
      </c>
      <c r="T828" s="15">
        <v>3.9381049570678998E-2</v>
      </c>
      <c r="U828" s="15">
        <v>0</v>
      </c>
      <c r="V828" s="15">
        <f t="shared" si="138"/>
        <v>-3.9381049570678998E-2</v>
      </c>
      <c r="W828" s="15">
        <f t="shared" si="139"/>
        <v>-100</v>
      </c>
      <c r="X828" s="15">
        <v>2.1099752063391833E-2</v>
      </c>
      <c r="Y828" s="15">
        <v>0</v>
      </c>
      <c r="Z828" s="15">
        <f t="shared" si="140"/>
        <v>-2.1099752063391833E-2</v>
      </c>
      <c r="AA828" s="16">
        <f t="shared" si="141"/>
        <v>-100</v>
      </c>
      <c r="AB828" s="13">
        <v>0.02</v>
      </c>
      <c r="AC828" s="13">
        <v>0</v>
      </c>
      <c r="AD828" s="13">
        <v>0</v>
      </c>
      <c r="AE828" s="13">
        <v>0</v>
      </c>
      <c r="AF828" s="53">
        <f t="shared" si="145"/>
        <v>0</v>
      </c>
      <c r="AG828" s="53" t="str">
        <f t="shared" si="146"/>
        <v>0.00</v>
      </c>
      <c r="AH828" s="53">
        <f t="shared" si="142"/>
        <v>0</v>
      </c>
      <c r="AI828" s="53" t="str">
        <f t="shared" si="143"/>
        <v>0.00</v>
      </c>
      <c r="AJ828" s="44">
        <v>221112</v>
      </c>
      <c r="AK828" s="15" t="s">
        <v>686</v>
      </c>
      <c r="AL828" s="14" t="s">
        <v>76</v>
      </c>
      <c r="AM828" s="39" t="s">
        <v>58</v>
      </c>
      <c r="AN828" s="39" t="s">
        <v>59</v>
      </c>
      <c r="AO828" s="39" t="s">
        <v>77</v>
      </c>
      <c r="AP828" s="39" t="s">
        <v>61</v>
      </c>
      <c r="AQ828" s="20"/>
      <c r="AR828" s="20"/>
      <c r="AS828" s="20"/>
      <c r="AT828" s="20"/>
      <c r="AU828" s="20"/>
      <c r="AV828" s="20"/>
      <c r="AW828" s="20"/>
      <c r="AX828" s="20"/>
      <c r="AY828" s="20"/>
      <c r="AZ828" s="20"/>
      <c r="BA828" s="20"/>
      <c r="BB828" s="20"/>
    </row>
    <row r="829" spans="1:54" ht="26.1" customHeight="1" x14ac:dyDescent="0.25">
      <c r="A829" s="21">
        <v>814</v>
      </c>
      <c r="B829" s="40" t="s">
        <v>30</v>
      </c>
      <c r="C829" s="13" t="s">
        <v>260</v>
      </c>
      <c r="D829" s="13">
        <v>34023</v>
      </c>
      <c r="E829" s="13" t="s">
        <v>252</v>
      </c>
      <c r="F829" s="13">
        <v>17824</v>
      </c>
      <c r="G829" s="13" t="s">
        <v>278</v>
      </c>
      <c r="H829" s="13" t="s">
        <v>317</v>
      </c>
      <c r="I829" s="13" t="s">
        <v>126</v>
      </c>
      <c r="J829" s="13" t="s">
        <v>127</v>
      </c>
      <c r="K829" s="13" t="s">
        <v>402</v>
      </c>
      <c r="L829" s="4">
        <v>2400</v>
      </c>
      <c r="M829" s="4">
        <v>17001</v>
      </c>
      <c r="N829" s="13" t="s">
        <v>36</v>
      </c>
      <c r="O829" s="15" t="s">
        <v>679</v>
      </c>
      <c r="P829" s="68">
        <v>117</v>
      </c>
      <c r="Q829" s="61">
        <v>0</v>
      </c>
      <c r="R829" s="65">
        <f t="shared" si="136"/>
        <v>5.2989130434782608E-2</v>
      </c>
      <c r="S829" s="65">
        <f t="shared" si="137"/>
        <v>0</v>
      </c>
      <c r="T829" s="15">
        <v>0.202952035421471</v>
      </c>
      <c r="U829" s="15">
        <v>0</v>
      </c>
      <c r="V829" s="15">
        <f t="shared" si="138"/>
        <v>-0.202952035421471</v>
      </c>
      <c r="W829" s="15">
        <f t="shared" si="139"/>
        <v>-100</v>
      </c>
      <c r="X829" s="15">
        <v>0.11151087106958354</v>
      </c>
      <c r="Y829" s="15">
        <v>0</v>
      </c>
      <c r="Z829" s="15">
        <f t="shared" si="140"/>
        <v>-0.11151087106958354</v>
      </c>
      <c r="AA829" s="16">
        <f t="shared" si="141"/>
        <v>-100</v>
      </c>
      <c r="AB829" s="13">
        <v>0.16</v>
      </c>
      <c r="AC829" s="13">
        <v>0</v>
      </c>
      <c r="AD829" s="13">
        <v>9.7200000000000006</v>
      </c>
      <c r="AE829" s="13">
        <v>0</v>
      </c>
      <c r="AF829" s="53">
        <f t="shared" si="145"/>
        <v>0</v>
      </c>
      <c r="AG829" s="53" t="str">
        <f t="shared" si="146"/>
        <v>0.00</v>
      </c>
      <c r="AH829" s="53">
        <f t="shared" si="142"/>
        <v>0</v>
      </c>
      <c r="AI829" s="53" t="str">
        <f t="shared" si="143"/>
        <v>0.00</v>
      </c>
      <c r="AJ829" s="44">
        <v>221112</v>
      </c>
      <c r="AK829" s="15" t="s">
        <v>686</v>
      </c>
      <c r="AL829" s="14" t="s">
        <v>76</v>
      </c>
      <c r="AM829" s="39" t="s">
        <v>58</v>
      </c>
      <c r="AN829" s="39" t="s">
        <v>59</v>
      </c>
      <c r="AO829" s="39" t="s">
        <v>77</v>
      </c>
      <c r="AP829" s="39" t="s">
        <v>61</v>
      </c>
      <c r="AQ829" s="59"/>
      <c r="AR829" s="20"/>
      <c r="AS829" s="20"/>
      <c r="AT829" s="20"/>
      <c r="AU829" s="20"/>
      <c r="AV829" s="20"/>
      <c r="AW829" s="20"/>
      <c r="AX829" s="20"/>
      <c r="AY829" s="20"/>
      <c r="AZ829" s="20"/>
      <c r="BA829" s="20"/>
      <c r="BB829" s="20"/>
    </row>
    <row r="830" spans="1:54" ht="26.1" customHeight="1" x14ac:dyDescent="0.25">
      <c r="A830" s="21">
        <v>815</v>
      </c>
      <c r="B830" s="39" t="s">
        <v>30</v>
      </c>
      <c r="C830" s="13" t="s">
        <v>260</v>
      </c>
      <c r="D830" s="13">
        <v>34023</v>
      </c>
      <c r="E830" s="13" t="s">
        <v>252</v>
      </c>
      <c r="F830" s="13">
        <v>17824</v>
      </c>
      <c r="G830" s="13" t="s">
        <v>278</v>
      </c>
      <c r="H830" s="13" t="s">
        <v>317</v>
      </c>
      <c r="I830" s="13" t="s">
        <v>126</v>
      </c>
      <c r="J830" s="13" t="s">
        <v>127</v>
      </c>
      <c r="K830" s="13" t="s">
        <v>402</v>
      </c>
      <c r="L830" s="4">
        <v>2400</v>
      </c>
      <c r="M830" s="4">
        <v>17001</v>
      </c>
      <c r="N830" s="14" t="s">
        <v>38</v>
      </c>
      <c r="O830" s="15" t="s">
        <v>679</v>
      </c>
      <c r="P830" s="68">
        <v>117</v>
      </c>
      <c r="Q830" s="61">
        <v>0</v>
      </c>
      <c r="R830" s="65">
        <f t="shared" si="136"/>
        <v>5.2989130434782608E-2</v>
      </c>
      <c r="S830" s="65">
        <f t="shared" si="137"/>
        <v>0</v>
      </c>
      <c r="T830" s="15">
        <v>9.5713807769705998E-3</v>
      </c>
      <c r="U830" s="15">
        <v>0</v>
      </c>
      <c r="V830" s="15">
        <f t="shared" si="138"/>
        <v>-9.5713807769705998E-3</v>
      </c>
      <c r="W830" s="15">
        <f t="shared" si="139"/>
        <v>-100</v>
      </c>
      <c r="X830" s="15">
        <v>5.1281965183771457E-3</v>
      </c>
      <c r="Y830" s="15">
        <v>0</v>
      </c>
      <c r="Z830" s="15">
        <f t="shared" si="140"/>
        <v>-5.1281965183771457E-3</v>
      </c>
      <c r="AA830" s="16">
        <f t="shared" si="141"/>
        <v>-100</v>
      </c>
      <c r="AB830" s="13">
        <v>0</v>
      </c>
      <c r="AC830" s="13">
        <v>0</v>
      </c>
      <c r="AD830" s="13">
        <v>0</v>
      </c>
      <c r="AE830" s="13">
        <v>0</v>
      </c>
      <c r="AF830" s="53">
        <f t="shared" si="145"/>
        <v>0</v>
      </c>
      <c r="AG830" s="53" t="str">
        <f t="shared" si="146"/>
        <v>0.00</v>
      </c>
      <c r="AH830" s="53">
        <f t="shared" si="142"/>
        <v>0</v>
      </c>
      <c r="AI830" s="53" t="str">
        <f t="shared" si="143"/>
        <v>0.00</v>
      </c>
      <c r="AJ830" s="44">
        <v>221112</v>
      </c>
      <c r="AK830" s="15" t="s">
        <v>686</v>
      </c>
      <c r="AL830" s="14" t="s">
        <v>76</v>
      </c>
      <c r="AM830" s="39" t="s">
        <v>58</v>
      </c>
      <c r="AN830" s="39" t="s">
        <v>59</v>
      </c>
      <c r="AO830" s="39" t="s">
        <v>77</v>
      </c>
      <c r="AP830" s="39" t="s">
        <v>61</v>
      </c>
      <c r="AQ830" s="20"/>
      <c r="AR830" s="20"/>
      <c r="AS830" s="20"/>
      <c r="AT830" s="20"/>
      <c r="AU830" s="20"/>
      <c r="AV830" s="20"/>
      <c r="AW830" s="20"/>
      <c r="AX830" s="20"/>
      <c r="AY830" s="20"/>
      <c r="AZ830" s="20"/>
      <c r="BA830" s="20"/>
      <c r="BB830" s="20"/>
    </row>
    <row r="831" spans="1:54" ht="26.1" customHeight="1" x14ac:dyDescent="0.25">
      <c r="A831" s="21">
        <v>816</v>
      </c>
      <c r="B831" s="39" t="s">
        <v>30</v>
      </c>
      <c r="C831" s="13" t="s">
        <v>260</v>
      </c>
      <c r="D831" s="13">
        <v>34023</v>
      </c>
      <c r="E831" s="13" t="s">
        <v>252</v>
      </c>
      <c r="F831" s="13">
        <v>17824</v>
      </c>
      <c r="G831" s="13" t="s">
        <v>278</v>
      </c>
      <c r="H831" s="13" t="s">
        <v>317</v>
      </c>
      <c r="I831" s="13" t="s">
        <v>126</v>
      </c>
      <c r="J831" s="13" t="s">
        <v>127</v>
      </c>
      <c r="K831" s="13" t="s">
        <v>402</v>
      </c>
      <c r="L831" s="4">
        <v>2400</v>
      </c>
      <c r="M831" s="4">
        <v>17001</v>
      </c>
      <c r="N831" s="14" t="s">
        <v>39</v>
      </c>
      <c r="O831" s="15" t="s">
        <v>679</v>
      </c>
      <c r="P831" s="68">
        <v>117</v>
      </c>
      <c r="Q831" s="61">
        <v>0</v>
      </c>
      <c r="R831" s="65">
        <f t="shared" si="136"/>
        <v>5.2989130434782608E-2</v>
      </c>
      <c r="S831" s="65">
        <f t="shared" si="137"/>
        <v>0</v>
      </c>
      <c r="T831" s="15">
        <v>9.5713807769705998E-3</v>
      </c>
      <c r="U831" s="15">
        <v>0</v>
      </c>
      <c r="V831" s="15">
        <f t="shared" si="138"/>
        <v>-9.5713807769705998E-3</v>
      </c>
      <c r="W831" s="15">
        <f t="shared" si="139"/>
        <v>-100</v>
      </c>
      <c r="X831" s="15">
        <v>5.1281965183771457E-3</v>
      </c>
      <c r="Y831" s="15">
        <v>0</v>
      </c>
      <c r="Z831" s="15">
        <f t="shared" si="140"/>
        <v>-5.1281965183771457E-3</v>
      </c>
      <c r="AA831" s="16">
        <f t="shared" si="141"/>
        <v>-100</v>
      </c>
      <c r="AB831" s="13">
        <v>0</v>
      </c>
      <c r="AC831" s="13">
        <v>0</v>
      </c>
      <c r="AD831" s="13">
        <v>0</v>
      </c>
      <c r="AE831" s="13">
        <v>0</v>
      </c>
      <c r="AF831" s="53">
        <f t="shared" si="145"/>
        <v>0</v>
      </c>
      <c r="AG831" s="53" t="str">
        <f t="shared" si="146"/>
        <v>0.00</v>
      </c>
      <c r="AH831" s="53">
        <f t="shared" si="142"/>
        <v>0</v>
      </c>
      <c r="AI831" s="53" t="str">
        <f t="shared" si="143"/>
        <v>0.00</v>
      </c>
      <c r="AJ831" s="44">
        <v>221112</v>
      </c>
      <c r="AK831" s="15" t="s">
        <v>686</v>
      </c>
      <c r="AL831" s="14" t="s">
        <v>76</v>
      </c>
      <c r="AM831" s="39" t="s">
        <v>58</v>
      </c>
      <c r="AN831" s="39" t="s">
        <v>59</v>
      </c>
      <c r="AO831" s="39" t="s">
        <v>77</v>
      </c>
      <c r="AP831" s="39" t="s">
        <v>61</v>
      </c>
      <c r="AQ831" s="20"/>
      <c r="AR831" s="20"/>
      <c r="AS831" s="20"/>
      <c r="AT831" s="20"/>
      <c r="AU831" s="20"/>
      <c r="AV831" s="20"/>
      <c r="AW831" s="20"/>
      <c r="AX831" s="20"/>
      <c r="AY831" s="20"/>
      <c r="AZ831" s="20"/>
      <c r="BA831" s="20"/>
      <c r="BB831" s="20"/>
    </row>
    <row r="832" spans="1:54" ht="26.1" customHeight="1" x14ac:dyDescent="0.25">
      <c r="A832" s="21">
        <v>817</v>
      </c>
      <c r="B832" s="39" t="s">
        <v>30</v>
      </c>
      <c r="C832" s="13" t="s">
        <v>260</v>
      </c>
      <c r="D832" s="13">
        <v>34023</v>
      </c>
      <c r="E832" s="13" t="s">
        <v>252</v>
      </c>
      <c r="F832" s="13">
        <v>17824</v>
      </c>
      <c r="G832" s="13" t="s">
        <v>278</v>
      </c>
      <c r="H832" s="13" t="s">
        <v>317</v>
      </c>
      <c r="I832" s="13" t="s">
        <v>126</v>
      </c>
      <c r="J832" s="13" t="s">
        <v>127</v>
      </c>
      <c r="K832" s="13" t="s">
        <v>402</v>
      </c>
      <c r="L832" s="4">
        <v>2400</v>
      </c>
      <c r="M832" s="4">
        <v>17001</v>
      </c>
      <c r="N832" s="14" t="s">
        <v>37</v>
      </c>
      <c r="O832" s="15" t="s">
        <v>679</v>
      </c>
      <c r="P832" s="68">
        <v>117</v>
      </c>
      <c r="Q832" s="61">
        <v>0</v>
      </c>
      <c r="R832" s="65">
        <f t="shared" si="136"/>
        <v>5.2989130434782608E-2</v>
      </c>
      <c r="S832" s="65">
        <f t="shared" si="137"/>
        <v>0</v>
      </c>
      <c r="T832" s="15">
        <v>8.0137379999766306E-2</v>
      </c>
      <c r="U832" s="15">
        <v>0</v>
      </c>
      <c r="V832" s="15">
        <f t="shared" si="138"/>
        <v>-8.0137379999766306E-2</v>
      </c>
      <c r="W832" s="15">
        <f t="shared" si="139"/>
        <v>-100</v>
      </c>
      <c r="X832" s="15">
        <v>4.2936358158005394E-2</v>
      </c>
      <c r="Y832" s="15">
        <v>0</v>
      </c>
      <c r="Z832" s="15">
        <f t="shared" si="140"/>
        <v>-4.2936358158005394E-2</v>
      </c>
      <c r="AA832" s="16">
        <f t="shared" si="141"/>
        <v>-100</v>
      </c>
      <c r="AB832" s="13">
        <v>0.08</v>
      </c>
      <c r="AC832" s="13">
        <v>0</v>
      </c>
      <c r="AD832" s="13">
        <v>0</v>
      </c>
      <c r="AE832" s="13">
        <v>0</v>
      </c>
      <c r="AF832" s="53">
        <f t="shared" si="145"/>
        <v>0</v>
      </c>
      <c r="AG832" s="53" t="str">
        <f t="shared" si="146"/>
        <v>0.00</v>
      </c>
      <c r="AH832" s="53">
        <f t="shared" si="142"/>
        <v>0</v>
      </c>
      <c r="AI832" s="53" t="str">
        <f t="shared" si="143"/>
        <v>0.00</v>
      </c>
      <c r="AJ832" s="44">
        <v>221112</v>
      </c>
      <c r="AK832" s="15" t="s">
        <v>686</v>
      </c>
      <c r="AL832" s="14" t="s">
        <v>76</v>
      </c>
      <c r="AM832" s="39" t="s">
        <v>58</v>
      </c>
      <c r="AN832" s="39" t="s">
        <v>59</v>
      </c>
      <c r="AO832" s="39" t="s">
        <v>77</v>
      </c>
      <c r="AP832" s="39" t="s">
        <v>61</v>
      </c>
      <c r="AQ832" s="20"/>
      <c r="AR832" s="20"/>
      <c r="AS832" s="20"/>
      <c r="AT832" s="20"/>
      <c r="AU832" s="20"/>
      <c r="AV832" s="20"/>
      <c r="AW832" s="20"/>
      <c r="AX832" s="20"/>
      <c r="AY832" s="20"/>
      <c r="AZ832" s="20"/>
      <c r="BA832" s="20"/>
      <c r="BB832" s="20"/>
    </row>
    <row r="833" spans="1:54" ht="26.1" customHeight="1" x14ac:dyDescent="0.25">
      <c r="A833" s="21">
        <v>818</v>
      </c>
      <c r="B833" s="39" t="s">
        <v>30</v>
      </c>
      <c r="C833" s="13" t="s">
        <v>260</v>
      </c>
      <c r="D833" s="13">
        <v>34023</v>
      </c>
      <c r="E833" s="13" t="s">
        <v>252</v>
      </c>
      <c r="F833" s="13">
        <v>17824</v>
      </c>
      <c r="G833" s="13" t="s">
        <v>278</v>
      </c>
      <c r="H833" s="13" t="s">
        <v>317</v>
      </c>
      <c r="I833" s="13" t="s">
        <v>126</v>
      </c>
      <c r="J833" s="13" t="s">
        <v>127</v>
      </c>
      <c r="K833" s="13" t="s">
        <v>402</v>
      </c>
      <c r="L833" s="4">
        <v>2400</v>
      </c>
      <c r="M833" s="4">
        <v>17001</v>
      </c>
      <c r="N833" s="14" t="s">
        <v>34</v>
      </c>
      <c r="O833" s="15" t="s">
        <v>679</v>
      </c>
      <c r="P833" s="68">
        <v>117</v>
      </c>
      <c r="Q833" s="61">
        <v>0</v>
      </c>
      <c r="R833" s="65">
        <f t="shared" si="136"/>
        <v>5.2989130434782608E-2</v>
      </c>
      <c r="S833" s="65">
        <f t="shared" si="137"/>
        <v>0</v>
      </c>
      <c r="T833" s="15">
        <v>3.08393098119553E-2</v>
      </c>
      <c r="U833" s="15">
        <v>0</v>
      </c>
      <c r="V833" s="15">
        <f t="shared" si="138"/>
        <v>-3.08393098119553E-2</v>
      </c>
      <c r="W833" s="15">
        <f t="shared" si="139"/>
        <v>-100</v>
      </c>
      <c r="X833" s="15">
        <v>1.6523221141441089E-2</v>
      </c>
      <c r="Y833" s="15">
        <v>0</v>
      </c>
      <c r="Z833" s="15">
        <f t="shared" si="140"/>
        <v>-1.6523221141441089E-2</v>
      </c>
      <c r="AA833" s="16">
        <f t="shared" si="141"/>
        <v>-100</v>
      </c>
      <c r="AB833" s="13">
        <v>0.02</v>
      </c>
      <c r="AC833" s="13">
        <v>0</v>
      </c>
      <c r="AD833" s="13">
        <v>0</v>
      </c>
      <c r="AE833" s="13">
        <v>0</v>
      </c>
      <c r="AF833" s="53">
        <f t="shared" si="145"/>
        <v>0</v>
      </c>
      <c r="AG833" s="53" t="str">
        <f t="shared" si="146"/>
        <v>0.00</v>
      </c>
      <c r="AH833" s="53">
        <f t="shared" si="142"/>
        <v>0</v>
      </c>
      <c r="AI833" s="53" t="str">
        <f t="shared" si="143"/>
        <v>0.00</v>
      </c>
      <c r="AJ833" s="44">
        <v>221112</v>
      </c>
      <c r="AK833" s="15" t="s">
        <v>686</v>
      </c>
      <c r="AL833" s="14" t="s">
        <v>76</v>
      </c>
      <c r="AM833" s="39" t="s">
        <v>58</v>
      </c>
      <c r="AN833" s="39" t="s">
        <v>59</v>
      </c>
      <c r="AO833" s="39" t="s">
        <v>77</v>
      </c>
      <c r="AP833" s="39" t="s">
        <v>61</v>
      </c>
      <c r="AQ833" s="20"/>
      <c r="AR833" s="20"/>
      <c r="AS833" s="20"/>
      <c r="AT833" s="20"/>
      <c r="AU833" s="20"/>
      <c r="AV833" s="20"/>
      <c r="AW833" s="20"/>
      <c r="AX833" s="20"/>
      <c r="AY833" s="20"/>
      <c r="AZ833" s="20"/>
      <c r="BA833" s="20"/>
      <c r="BB833" s="20"/>
    </row>
    <row r="834" spans="1:54" ht="26.1" customHeight="1" x14ac:dyDescent="0.25">
      <c r="A834" s="21">
        <v>1025</v>
      </c>
      <c r="B834" s="39" t="s">
        <v>44</v>
      </c>
      <c r="C834" s="13" t="s">
        <v>260</v>
      </c>
      <c r="D834" s="13">
        <v>34023</v>
      </c>
      <c r="E834" s="13" t="s">
        <v>252</v>
      </c>
      <c r="F834" s="13">
        <v>18061</v>
      </c>
      <c r="G834" s="13" t="s">
        <v>271</v>
      </c>
      <c r="H834" s="13" t="s">
        <v>276</v>
      </c>
      <c r="I834" s="13" t="s">
        <v>130</v>
      </c>
      <c r="J834" s="13" t="s">
        <v>131</v>
      </c>
      <c r="K834" s="13" t="s">
        <v>423</v>
      </c>
      <c r="L834" s="4">
        <v>50799</v>
      </c>
      <c r="M834" s="4">
        <v>1001</v>
      </c>
      <c r="N834" s="14" t="s">
        <v>40</v>
      </c>
      <c r="O834" s="15" t="s">
        <v>679</v>
      </c>
      <c r="P834" s="68">
        <v>669.05</v>
      </c>
      <c r="Q834" s="61">
        <v>326.82</v>
      </c>
      <c r="R834" s="65">
        <f t="shared" si="136"/>
        <v>0.30301177536231882</v>
      </c>
      <c r="S834" s="65">
        <f t="shared" si="137"/>
        <v>0.14801630434782609</v>
      </c>
      <c r="T834" s="15">
        <v>0.449552149065085</v>
      </c>
      <c r="U834" s="15">
        <v>0.56954419300000003</v>
      </c>
      <c r="V834" s="15">
        <f t="shared" si="138"/>
        <v>0.11999204393491503</v>
      </c>
      <c r="W834" s="15">
        <f t="shared" si="139"/>
        <v>26.691462644424568</v>
      </c>
      <c r="X834" s="15">
        <v>0.34231713266013158</v>
      </c>
      <c r="Y834" s="15">
        <v>0.44723931900000002</v>
      </c>
      <c r="Z834" s="15">
        <f t="shared" si="140"/>
        <v>0.10492218633986844</v>
      </c>
      <c r="AA834" s="16">
        <f t="shared" si="141"/>
        <v>30.650579924096316</v>
      </c>
      <c r="AB834" s="13">
        <v>0.45</v>
      </c>
      <c r="AC834" s="13">
        <v>0</v>
      </c>
      <c r="AD834" s="13">
        <v>0</v>
      </c>
      <c r="AE834" s="13">
        <v>0</v>
      </c>
      <c r="AF834" s="53">
        <f t="shared" si="145"/>
        <v>0</v>
      </c>
      <c r="AG834" s="53">
        <f t="shared" si="146"/>
        <v>3.2842982852946574E-2</v>
      </c>
      <c r="AH834" s="53">
        <f t="shared" si="142"/>
        <v>3.2842982852946574E-2</v>
      </c>
      <c r="AI834" s="53" t="str">
        <f t="shared" si="143"/>
        <v>0.00</v>
      </c>
      <c r="AJ834" s="44">
        <v>221112</v>
      </c>
      <c r="AK834" s="15" t="s">
        <v>683</v>
      </c>
      <c r="AL834" s="14" t="s">
        <v>57</v>
      </c>
      <c r="AM834" s="39" t="s">
        <v>58</v>
      </c>
      <c r="AN834" s="39" t="s">
        <v>59</v>
      </c>
      <c r="AO834" s="39" t="s">
        <v>60</v>
      </c>
      <c r="AP834" s="39" t="s">
        <v>61</v>
      </c>
      <c r="AQ834" s="20"/>
      <c r="AR834" s="20"/>
      <c r="AS834" s="20"/>
      <c r="AT834" s="20"/>
      <c r="AU834" s="20"/>
      <c r="AV834" s="20"/>
      <c r="AW834" s="20"/>
      <c r="AX834" s="20"/>
      <c r="AY834" s="20"/>
      <c r="AZ834" s="20"/>
      <c r="BA834" s="20"/>
      <c r="BB834" s="20"/>
    </row>
    <row r="835" spans="1:54" ht="26.1" customHeight="1" x14ac:dyDescent="0.25">
      <c r="A835" s="21">
        <v>1026</v>
      </c>
      <c r="B835" s="39" t="s">
        <v>44</v>
      </c>
      <c r="C835" s="13" t="s">
        <v>260</v>
      </c>
      <c r="D835" s="13">
        <v>34023</v>
      </c>
      <c r="E835" s="13" t="s">
        <v>252</v>
      </c>
      <c r="F835" s="13">
        <v>18061</v>
      </c>
      <c r="G835" s="13" t="s">
        <v>271</v>
      </c>
      <c r="H835" s="13" t="s">
        <v>276</v>
      </c>
      <c r="I835" s="13" t="s">
        <v>130</v>
      </c>
      <c r="J835" s="13" t="s">
        <v>131</v>
      </c>
      <c r="K835" s="13" t="s">
        <v>423</v>
      </c>
      <c r="L835" s="4">
        <v>50799</v>
      </c>
      <c r="M835" s="4">
        <v>1001</v>
      </c>
      <c r="N835" s="14" t="s">
        <v>38</v>
      </c>
      <c r="O835" s="15" t="s">
        <v>679</v>
      </c>
      <c r="P835" s="68">
        <v>669.05</v>
      </c>
      <c r="Q835" s="61">
        <v>326.82</v>
      </c>
      <c r="R835" s="65">
        <f t="shared" si="136"/>
        <v>0.30301177536231882</v>
      </c>
      <c r="S835" s="65">
        <f t="shared" si="137"/>
        <v>0.14801630434782609</v>
      </c>
      <c r="T835" s="15">
        <v>1.4596337559602699</v>
      </c>
      <c r="U835" s="15">
        <v>1.8492313549999999</v>
      </c>
      <c r="V835" s="15">
        <f t="shared" si="138"/>
        <v>0.38959759903973001</v>
      </c>
      <c r="W835" s="15">
        <f t="shared" si="139"/>
        <v>26.691462666497458</v>
      </c>
      <c r="X835" s="15">
        <v>1.1114564642019338</v>
      </c>
      <c r="Y835" s="15">
        <v>1.452124314</v>
      </c>
      <c r="Z835" s="15">
        <f t="shared" si="140"/>
        <v>0.34066784979806619</v>
      </c>
      <c r="AA835" s="16">
        <f t="shared" si="141"/>
        <v>30.650579736623161</v>
      </c>
      <c r="AB835" s="13">
        <v>1.46</v>
      </c>
      <c r="AC835" s="13">
        <v>0</v>
      </c>
      <c r="AD835" s="13">
        <v>0</v>
      </c>
      <c r="AE835" s="13">
        <v>0</v>
      </c>
      <c r="AF835" s="53">
        <f t="shared" si="145"/>
        <v>0</v>
      </c>
      <c r="AG835" s="53">
        <f t="shared" si="146"/>
        <v>0.10663663036533871</v>
      </c>
      <c r="AH835" s="53">
        <f t="shared" si="142"/>
        <v>0.10663663036533871</v>
      </c>
      <c r="AI835" s="53" t="str">
        <f t="shared" si="143"/>
        <v>0.00</v>
      </c>
      <c r="AJ835" s="44">
        <v>221112</v>
      </c>
      <c r="AK835" s="15" t="s">
        <v>683</v>
      </c>
      <c r="AL835" s="14" t="s">
        <v>57</v>
      </c>
      <c r="AM835" s="39" t="s">
        <v>58</v>
      </c>
      <c r="AN835" s="39" t="s">
        <v>59</v>
      </c>
      <c r="AO835" s="39" t="s">
        <v>60</v>
      </c>
      <c r="AP835" s="39" t="s">
        <v>61</v>
      </c>
      <c r="AQ835" s="20"/>
      <c r="AR835" s="20"/>
      <c r="AS835" s="20"/>
      <c r="AT835" s="20"/>
      <c r="AU835" s="20"/>
      <c r="AV835" s="20"/>
      <c r="AW835" s="20"/>
      <c r="AX835" s="20"/>
      <c r="AY835" s="20"/>
      <c r="AZ835" s="20"/>
      <c r="BA835" s="20"/>
      <c r="BB835" s="20"/>
    </row>
    <row r="836" spans="1:54" ht="26.1" customHeight="1" x14ac:dyDescent="0.25">
      <c r="A836" s="21">
        <v>1027</v>
      </c>
      <c r="B836" s="39" t="s">
        <v>44</v>
      </c>
      <c r="C836" s="13" t="s">
        <v>260</v>
      </c>
      <c r="D836" s="13">
        <v>34023</v>
      </c>
      <c r="E836" s="13" t="s">
        <v>252</v>
      </c>
      <c r="F836" s="13">
        <v>18061</v>
      </c>
      <c r="G836" s="13" t="s">
        <v>271</v>
      </c>
      <c r="H836" s="13" t="s">
        <v>276</v>
      </c>
      <c r="I836" s="13" t="s">
        <v>130</v>
      </c>
      <c r="J836" s="13" t="s">
        <v>131</v>
      </c>
      <c r="K836" s="13" t="s">
        <v>423</v>
      </c>
      <c r="L836" s="4">
        <v>50799</v>
      </c>
      <c r="M836" s="4">
        <v>1001</v>
      </c>
      <c r="N836" s="14" t="s">
        <v>39</v>
      </c>
      <c r="O836" s="15" t="s">
        <v>679</v>
      </c>
      <c r="P836" s="68">
        <v>669.05</v>
      </c>
      <c r="Q836" s="61">
        <v>326.82</v>
      </c>
      <c r="R836" s="65">
        <f t="shared" si="136"/>
        <v>0.30301177536231882</v>
      </c>
      <c r="S836" s="65">
        <f t="shared" si="137"/>
        <v>0.14801630434782609</v>
      </c>
      <c r="T836" s="15">
        <v>1.4596337559602699</v>
      </c>
      <c r="U836" s="15">
        <v>1.8492313549999999</v>
      </c>
      <c r="V836" s="15">
        <f t="shared" si="138"/>
        <v>0.38959759903973001</v>
      </c>
      <c r="W836" s="15">
        <f t="shared" si="139"/>
        <v>26.691462666497458</v>
      </c>
      <c r="X836" s="15">
        <v>1.1114564642019338</v>
      </c>
      <c r="Y836" s="15">
        <v>1.452124314</v>
      </c>
      <c r="Z836" s="15">
        <f t="shared" si="140"/>
        <v>0.34066784979806619</v>
      </c>
      <c r="AA836" s="16">
        <f t="shared" si="141"/>
        <v>30.650579736623161</v>
      </c>
      <c r="AB836" s="13">
        <v>1.46</v>
      </c>
      <c r="AC836" s="13">
        <v>0</v>
      </c>
      <c r="AD836" s="13">
        <v>0</v>
      </c>
      <c r="AE836" s="13">
        <v>0</v>
      </c>
      <c r="AF836" s="53">
        <f t="shared" si="145"/>
        <v>0</v>
      </c>
      <c r="AG836" s="53">
        <f t="shared" si="146"/>
        <v>0.10663663036533871</v>
      </c>
      <c r="AH836" s="53">
        <f t="shared" si="142"/>
        <v>0.10663663036533871</v>
      </c>
      <c r="AI836" s="53" t="str">
        <f t="shared" si="143"/>
        <v>0.00</v>
      </c>
      <c r="AJ836" s="44">
        <v>221112</v>
      </c>
      <c r="AK836" s="15" t="s">
        <v>683</v>
      </c>
      <c r="AL836" s="14" t="s">
        <v>57</v>
      </c>
      <c r="AM836" s="39" t="s">
        <v>58</v>
      </c>
      <c r="AN836" s="39" t="s">
        <v>59</v>
      </c>
      <c r="AO836" s="39" t="s">
        <v>60</v>
      </c>
      <c r="AP836" s="39" t="s">
        <v>61</v>
      </c>
      <c r="AQ836" s="20"/>
      <c r="AR836" s="20"/>
      <c r="AS836" s="20"/>
      <c r="AT836" s="20"/>
      <c r="AU836" s="20"/>
      <c r="AV836" s="20"/>
      <c r="AW836" s="20"/>
      <c r="AX836" s="20"/>
      <c r="AY836" s="20"/>
      <c r="AZ836" s="20"/>
      <c r="BA836" s="20"/>
      <c r="BB836" s="20"/>
    </row>
    <row r="837" spans="1:54" ht="26.1" customHeight="1" x14ac:dyDescent="0.25">
      <c r="A837" s="21">
        <v>1028</v>
      </c>
      <c r="B837" s="39" t="s">
        <v>44</v>
      </c>
      <c r="C837" s="13" t="s">
        <v>260</v>
      </c>
      <c r="D837" s="13">
        <v>34023</v>
      </c>
      <c r="E837" s="13" t="s">
        <v>252</v>
      </c>
      <c r="F837" s="13">
        <v>18061</v>
      </c>
      <c r="G837" s="13" t="s">
        <v>271</v>
      </c>
      <c r="H837" s="13" t="s">
        <v>276</v>
      </c>
      <c r="I837" s="13" t="s">
        <v>130</v>
      </c>
      <c r="J837" s="13" t="s">
        <v>131</v>
      </c>
      <c r="K837" s="13" t="s">
        <v>423</v>
      </c>
      <c r="L837" s="4">
        <v>50799</v>
      </c>
      <c r="M837" s="4">
        <v>1001</v>
      </c>
      <c r="N837" s="14" t="s">
        <v>37</v>
      </c>
      <c r="O837" s="15" t="s">
        <v>679</v>
      </c>
      <c r="P837" s="68">
        <v>669.05</v>
      </c>
      <c r="Q837" s="61">
        <v>326.82</v>
      </c>
      <c r="R837" s="65">
        <f t="shared" si="136"/>
        <v>0.30301177536231882</v>
      </c>
      <c r="S837" s="65">
        <f t="shared" si="137"/>
        <v>0.14801630434782609</v>
      </c>
      <c r="T837" s="15">
        <v>0.112852000000062</v>
      </c>
      <c r="U837" s="15">
        <v>0.14297384899999999</v>
      </c>
      <c r="V837" s="15">
        <f t="shared" si="138"/>
        <v>3.0121848999937986E-2</v>
      </c>
      <c r="W837" s="15">
        <f t="shared" si="139"/>
        <v>26.691462269097084</v>
      </c>
      <c r="X837" s="15">
        <v>8.5932573418498498E-2</v>
      </c>
      <c r="Y837" s="15">
        <v>0.112271405</v>
      </c>
      <c r="Z837" s="15">
        <f t="shared" si="140"/>
        <v>2.6338831581501507E-2</v>
      </c>
      <c r="AA837" s="16">
        <f t="shared" si="141"/>
        <v>30.650579324826328</v>
      </c>
      <c r="AB837" s="13">
        <v>0.03</v>
      </c>
      <c r="AC837" s="13">
        <v>0</v>
      </c>
      <c r="AD837" s="13">
        <v>0</v>
      </c>
      <c r="AE837" s="13">
        <v>0</v>
      </c>
      <c r="AF837" s="53">
        <f t="shared" si="145"/>
        <v>0</v>
      </c>
      <c r="AG837" s="53">
        <f t="shared" si="146"/>
        <v>8.2446414540113828E-3</v>
      </c>
      <c r="AH837" s="53">
        <f t="shared" si="142"/>
        <v>8.2446414540113828E-3</v>
      </c>
      <c r="AI837" s="53" t="str">
        <f t="shared" si="143"/>
        <v>0.00</v>
      </c>
      <c r="AJ837" s="44">
        <v>221112</v>
      </c>
      <c r="AK837" s="15" t="s">
        <v>683</v>
      </c>
      <c r="AL837" s="14" t="s">
        <v>57</v>
      </c>
      <c r="AM837" s="39" t="s">
        <v>58</v>
      </c>
      <c r="AN837" s="39" t="s">
        <v>59</v>
      </c>
      <c r="AO837" s="39" t="s">
        <v>60</v>
      </c>
      <c r="AP837" s="39" t="s">
        <v>61</v>
      </c>
      <c r="AQ837" s="20"/>
      <c r="AR837" s="20"/>
      <c r="AS837" s="20"/>
      <c r="AT837" s="20"/>
      <c r="AU837" s="20"/>
      <c r="AV837" s="20"/>
      <c r="AW837" s="20"/>
      <c r="AX837" s="20"/>
      <c r="AY837" s="20"/>
      <c r="AZ837" s="20"/>
      <c r="BA837" s="20"/>
      <c r="BB837" s="20"/>
    </row>
    <row r="838" spans="1:54" ht="26.1" customHeight="1" x14ac:dyDescent="0.25">
      <c r="A838" s="21">
        <v>1029</v>
      </c>
      <c r="B838" s="39" t="s">
        <v>44</v>
      </c>
      <c r="C838" s="13" t="s">
        <v>260</v>
      </c>
      <c r="D838" s="13">
        <v>34023</v>
      </c>
      <c r="E838" s="13" t="s">
        <v>252</v>
      </c>
      <c r="F838" s="13">
        <v>18061</v>
      </c>
      <c r="G838" s="13" t="s">
        <v>271</v>
      </c>
      <c r="H838" s="13" t="s">
        <v>276</v>
      </c>
      <c r="I838" s="13" t="s">
        <v>130</v>
      </c>
      <c r="J838" s="13" t="s">
        <v>131</v>
      </c>
      <c r="K838" s="13" t="s">
        <v>423</v>
      </c>
      <c r="L838" s="4">
        <v>50799</v>
      </c>
      <c r="M838" s="4">
        <v>1001</v>
      </c>
      <c r="N838" s="14" t="s">
        <v>34</v>
      </c>
      <c r="O838" s="15" t="s">
        <v>679</v>
      </c>
      <c r="P838" s="68">
        <v>669.05</v>
      </c>
      <c r="Q838" s="61">
        <v>326.82</v>
      </c>
      <c r="R838" s="65">
        <f t="shared" si="136"/>
        <v>0.30301177536231882</v>
      </c>
      <c r="S838" s="65">
        <f t="shared" si="137"/>
        <v>0.14801630434782609</v>
      </c>
      <c r="T838" s="15">
        <v>0</v>
      </c>
      <c r="U838" s="15">
        <v>0</v>
      </c>
      <c r="V838" s="15">
        <f t="shared" si="138"/>
        <v>0</v>
      </c>
      <c r="W838" s="15" t="str">
        <f t="shared" si="139"/>
        <v>0.00</v>
      </c>
      <c r="X838" s="15">
        <v>0</v>
      </c>
      <c r="Y838" s="15">
        <v>0</v>
      </c>
      <c r="Z838" s="15">
        <f t="shared" si="140"/>
        <v>0</v>
      </c>
      <c r="AA838" s="16" t="str">
        <f t="shared" si="141"/>
        <v>0</v>
      </c>
      <c r="AB838" s="13">
        <v>0</v>
      </c>
      <c r="AC838" s="13">
        <v>0</v>
      </c>
      <c r="AD838" s="13">
        <v>0</v>
      </c>
      <c r="AE838" s="13">
        <v>0</v>
      </c>
      <c r="AF838" s="53">
        <f t="shared" si="145"/>
        <v>0</v>
      </c>
      <c r="AG838" s="53">
        <f t="shared" si="146"/>
        <v>0</v>
      </c>
      <c r="AH838" s="53">
        <f t="shared" si="142"/>
        <v>0</v>
      </c>
      <c r="AI838" s="53" t="str">
        <f t="shared" si="143"/>
        <v>0.00</v>
      </c>
      <c r="AJ838" s="44">
        <v>221112</v>
      </c>
      <c r="AK838" s="15" t="s">
        <v>683</v>
      </c>
      <c r="AL838" s="14" t="s">
        <v>57</v>
      </c>
      <c r="AM838" s="39" t="s">
        <v>58</v>
      </c>
      <c r="AN838" s="39" t="s">
        <v>59</v>
      </c>
      <c r="AO838" s="39" t="s">
        <v>60</v>
      </c>
      <c r="AP838" s="39" t="s">
        <v>61</v>
      </c>
      <c r="AQ838" s="20"/>
      <c r="AR838" s="20"/>
      <c r="AS838" s="20"/>
      <c r="AT838" s="20"/>
      <c r="AU838" s="20"/>
      <c r="AV838" s="20"/>
      <c r="AW838" s="20"/>
      <c r="AX838" s="20"/>
      <c r="AY838" s="20"/>
      <c r="AZ838" s="20"/>
      <c r="BA838" s="20"/>
      <c r="BB838" s="20"/>
    </row>
    <row r="839" spans="1:54" ht="26.1" customHeight="1" x14ac:dyDescent="0.25">
      <c r="A839" s="21">
        <v>1723</v>
      </c>
      <c r="B839" s="39" t="s">
        <v>44</v>
      </c>
      <c r="C839" s="13" t="s">
        <v>260</v>
      </c>
      <c r="D839" s="13">
        <v>34023</v>
      </c>
      <c r="E839" s="13" t="s">
        <v>252</v>
      </c>
      <c r="F839" s="13">
        <v>18061</v>
      </c>
      <c r="G839" s="13" t="s">
        <v>271</v>
      </c>
      <c r="H839" s="13" t="s">
        <v>276</v>
      </c>
      <c r="I839" s="13" t="s">
        <v>130</v>
      </c>
      <c r="J839" s="13" t="s">
        <v>131</v>
      </c>
      <c r="K839" s="13" t="s">
        <v>423</v>
      </c>
      <c r="L839" s="4">
        <v>50799</v>
      </c>
      <c r="M839" s="4">
        <v>1001</v>
      </c>
      <c r="N839" s="14" t="s">
        <v>35</v>
      </c>
      <c r="O839" s="15" t="s">
        <v>679</v>
      </c>
      <c r="P839" s="68">
        <v>669.05</v>
      </c>
      <c r="Q839" s="61">
        <v>326.82</v>
      </c>
      <c r="R839" s="65">
        <f t="shared" si="136"/>
        <v>0.30301177536231882</v>
      </c>
      <c r="S839" s="65">
        <f t="shared" si="137"/>
        <v>0.14801630434782609</v>
      </c>
      <c r="T839" s="15">
        <v>1.67030254548032</v>
      </c>
      <c r="U839" s="15">
        <v>2.1161307250000001</v>
      </c>
      <c r="V839" s="15">
        <f t="shared" si="138"/>
        <v>0.44582817951968012</v>
      </c>
      <c r="W839" s="15">
        <f t="shared" si="139"/>
        <v>26.691462617119804</v>
      </c>
      <c r="X839" s="15">
        <v>1.271872861097062</v>
      </c>
      <c r="Y839" s="15">
        <v>1.661709267</v>
      </c>
      <c r="Z839" s="15">
        <f t="shared" si="140"/>
        <v>0.389836405902938</v>
      </c>
      <c r="AA839" s="16">
        <f t="shared" si="141"/>
        <v>30.650579773097931</v>
      </c>
      <c r="AB839" s="13">
        <v>1.67</v>
      </c>
      <c r="AC839" s="13">
        <v>26.8</v>
      </c>
      <c r="AD839" s="13">
        <v>0</v>
      </c>
      <c r="AE839" s="13">
        <v>0.94</v>
      </c>
      <c r="AF839" s="53">
        <f t="shared" si="145"/>
        <v>1.34E-2</v>
      </c>
      <c r="AG839" s="53">
        <f>IFERROR(AF839+(AF839*(AA839/100)),"0.00")</f>
        <v>1.7507177689595123E-2</v>
      </c>
      <c r="AH839" s="53">
        <f t="shared" si="142"/>
        <v>4.1071776895951224E-3</v>
      </c>
      <c r="AI839" s="53">
        <f t="shared" si="143"/>
        <v>30.650579773097924</v>
      </c>
      <c r="AJ839" s="44">
        <v>221112</v>
      </c>
      <c r="AK839" s="15" t="s">
        <v>683</v>
      </c>
      <c r="AL839" s="14" t="s">
        <v>57</v>
      </c>
      <c r="AM839" s="39" t="s">
        <v>58</v>
      </c>
      <c r="AN839" s="39" t="s">
        <v>59</v>
      </c>
      <c r="AO839" s="39" t="s">
        <v>60</v>
      </c>
      <c r="AP839" s="39" t="s">
        <v>61</v>
      </c>
      <c r="AQ839" s="20"/>
      <c r="AR839" s="20"/>
      <c r="AS839" s="20"/>
      <c r="AT839" s="20"/>
      <c r="AU839" s="20"/>
      <c r="AV839" s="20"/>
      <c r="AW839" s="20"/>
      <c r="AX839" s="20"/>
      <c r="AY839" s="20"/>
      <c r="AZ839" s="20"/>
      <c r="BA839" s="20"/>
      <c r="BB839" s="20"/>
    </row>
    <row r="840" spans="1:54" ht="26.1" customHeight="1" x14ac:dyDescent="0.25">
      <c r="A840" s="21">
        <v>1883</v>
      </c>
      <c r="B840" s="40" t="s">
        <v>44</v>
      </c>
      <c r="C840" s="13" t="s">
        <v>260</v>
      </c>
      <c r="D840" s="13">
        <v>34023</v>
      </c>
      <c r="E840" s="13" t="s">
        <v>252</v>
      </c>
      <c r="F840" s="13">
        <v>18061</v>
      </c>
      <c r="G840" s="13" t="s">
        <v>271</v>
      </c>
      <c r="H840" s="13" t="s">
        <v>276</v>
      </c>
      <c r="I840" s="13" t="s">
        <v>130</v>
      </c>
      <c r="J840" s="13" t="s">
        <v>131</v>
      </c>
      <c r="K840" s="13" t="s">
        <v>423</v>
      </c>
      <c r="L840" s="4">
        <v>50799</v>
      </c>
      <c r="M840" s="4">
        <v>1001</v>
      </c>
      <c r="N840" s="13" t="s">
        <v>36</v>
      </c>
      <c r="O840" s="15" t="s">
        <v>679</v>
      </c>
      <c r="P840" s="68">
        <v>669.05</v>
      </c>
      <c r="Q840" s="61">
        <v>326.82</v>
      </c>
      <c r="R840" s="65">
        <f t="shared" ref="R840:R903" si="147">P840/2208</f>
        <v>0.30301177536231882</v>
      </c>
      <c r="S840" s="65">
        <f t="shared" ref="S840:S903" si="148">Q840/2208</f>
        <v>0.14801630434782609</v>
      </c>
      <c r="T840" s="15">
        <v>9.8816541747642397</v>
      </c>
      <c r="U840" s="15">
        <v>12.498077800000001</v>
      </c>
      <c r="V840" s="15">
        <f t="shared" ref="V840:V903" si="149">U840-T840</f>
        <v>2.6164236252357611</v>
      </c>
      <c r="W840" s="15">
        <f t="shared" ref="W840:W903" si="150">IFERROR(((U840-T840)/T840)*100,"0.00")</f>
        <v>26.477587446012645</v>
      </c>
      <c r="X840" s="15">
        <v>7.3455863244545192</v>
      </c>
      <c r="Y840" s="15">
        <v>9.5970511209999998</v>
      </c>
      <c r="Z840" s="15">
        <f t="shared" ref="Z840:Z903" si="151">Y840-X840</f>
        <v>2.2514647965454806</v>
      </c>
      <c r="AA840" s="16">
        <f t="shared" ref="AA840:AA903" si="152">IFERROR(((Y840-X840)/X840)*100,"0")</f>
        <v>30.650579778091082</v>
      </c>
      <c r="AB840" s="13">
        <v>9.76</v>
      </c>
      <c r="AC840" s="13">
        <v>156.63999999999999</v>
      </c>
      <c r="AD840" s="13">
        <v>9.0500000000000007</v>
      </c>
      <c r="AE840" s="13">
        <v>0</v>
      </c>
      <c r="AF840" s="53">
        <f t="shared" si="145"/>
        <v>7.8319999999999987E-2</v>
      </c>
      <c r="AG840" s="53">
        <f>IFERROR(AF840+(AF840*(AA840/100)),"0.00")</f>
        <v>0.10232553408220091</v>
      </c>
      <c r="AH840" s="53">
        <f t="shared" ref="AH840:AH903" si="153">AG840-AF840</f>
        <v>2.4005534082200922E-2</v>
      </c>
      <c r="AI840" s="53">
        <f t="shared" ref="AI840:AI903" si="154">IFERROR(((AG840-AF840)/AF840)*100,"0.00")</f>
        <v>30.650579778091071</v>
      </c>
      <c r="AJ840" s="44">
        <v>221112</v>
      </c>
      <c r="AK840" s="15" t="s">
        <v>683</v>
      </c>
      <c r="AL840" s="14" t="s">
        <v>57</v>
      </c>
      <c r="AM840" s="39" t="s">
        <v>58</v>
      </c>
      <c r="AN840" s="39" t="s">
        <v>59</v>
      </c>
      <c r="AO840" s="39" t="s">
        <v>60</v>
      </c>
      <c r="AP840" s="39" t="s">
        <v>61</v>
      </c>
      <c r="AQ840" s="59"/>
      <c r="AR840" s="20"/>
      <c r="AS840" s="20"/>
      <c r="AT840" s="20"/>
      <c r="AU840" s="20"/>
      <c r="AV840" s="20"/>
      <c r="AW840" s="20"/>
      <c r="AX840" s="20"/>
      <c r="AY840" s="20"/>
      <c r="AZ840" s="20"/>
      <c r="BA840" s="20"/>
      <c r="BB840" s="20"/>
    </row>
    <row r="841" spans="1:54" ht="26.1" customHeight="1" x14ac:dyDescent="0.25">
      <c r="A841" s="21">
        <v>1030</v>
      </c>
      <c r="B841" s="39" t="s">
        <v>44</v>
      </c>
      <c r="C841" s="13" t="s">
        <v>260</v>
      </c>
      <c r="D841" s="13">
        <v>34023</v>
      </c>
      <c r="E841" s="13" t="s">
        <v>252</v>
      </c>
      <c r="F841" s="13">
        <v>18061</v>
      </c>
      <c r="G841" s="13" t="s">
        <v>271</v>
      </c>
      <c r="H841" s="13" t="s">
        <v>360</v>
      </c>
      <c r="I841" s="13" t="s">
        <v>130</v>
      </c>
      <c r="J841" s="13" t="s">
        <v>131</v>
      </c>
      <c r="K841" s="13" t="s">
        <v>424</v>
      </c>
      <c r="L841" s="4">
        <v>50799</v>
      </c>
      <c r="M841" s="4">
        <v>3001</v>
      </c>
      <c r="N841" s="14" t="s">
        <v>40</v>
      </c>
      <c r="O841" s="15" t="s">
        <v>679</v>
      </c>
      <c r="P841" s="68">
        <v>636.86</v>
      </c>
      <c r="Q841" s="61">
        <v>303.63</v>
      </c>
      <c r="R841" s="65">
        <f t="shared" si="147"/>
        <v>0.28843297101449278</v>
      </c>
      <c r="S841" s="65">
        <f t="shared" si="148"/>
        <v>0.13751358695652174</v>
      </c>
      <c r="T841" s="15">
        <v>0.40001073643007001</v>
      </c>
      <c r="U841" s="15">
        <v>0.51629759600000003</v>
      </c>
      <c r="V841" s="15">
        <f t="shared" si="149"/>
        <v>0.11628685956993001</v>
      </c>
      <c r="W841" s="15">
        <f t="shared" si="150"/>
        <v>29.070934597341569</v>
      </c>
      <c r="X841" s="15">
        <v>0.30009601297837452</v>
      </c>
      <c r="Y841" s="15">
        <v>0.399826546</v>
      </c>
      <c r="Z841" s="15">
        <f t="shared" si="151"/>
        <v>9.9730533021625489E-2</v>
      </c>
      <c r="AA841" s="16">
        <f t="shared" si="152"/>
        <v>33.232875049496997</v>
      </c>
      <c r="AB841" s="13">
        <v>0.4</v>
      </c>
      <c r="AC841" s="13">
        <v>0</v>
      </c>
      <c r="AD841" s="13">
        <v>0</v>
      </c>
      <c r="AE841" s="13">
        <v>0</v>
      </c>
      <c r="AF841" s="53">
        <f t="shared" si="145"/>
        <v>0</v>
      </c>
      <c r="AG841" s="53">
        <f>IFERROR((((Y841)/Q841)*24),"0.00")</f>
        <v>3.160371868392451E-2</v>
      </c>
      <c r="AH841" s="53">
        <f t="shared" si="153"/>
        <v>3.160371868392451E-2</v>
      </c>
      <c r="AI841" s="53" t="str">
        <f t="shared" si="154"/>
        <v>0.00</v>
      </c>
      <c r="AJ841" s="44">
        <v>221112</v>
      </c>
      <c r="AK841" s="15" t="s">
        <v>683</v>
      </c>
      <c r="AL841" s="14" t="s">
        <v>57</v>
      </c>
      <c r="AM841" s="39" t="s">
        <v>58</v>
      </c>
      <c r="AN841" s="39" t="s">
        <v>59</v>
      </c>
      <c r="AO841" s="39" t="s">
        <v>60</v>
      </c>
      <c r="AP841" s="39" t="s">
        <v>61</v>
      </c>
      <c r="AQ841" s="20"/>
      <c r="AR841" s="20"/>
      <c r="AS841" s="20"/>
      <c r="AT841" s="20"/>
      <c r="AU841" s="20"/>
      <c r="AV841" s="20"/>
      <c r="AW841" s="20"/>
      <c r="AX841" s="20"/>
      <c r="AY841" s="20"/>
      <c r="AZ841" s="20"/>
      <c r="BA841" s="20"/>
      <c r="BB841" s="20"/>
    </row>
    <row r="842" spans="1:54" ht="26.1" customHeight="1" x14ac:dyDescent="0.25">
      <c r="A842" s="21">
        <v>1031</v>
      </c>
      <c r="B842" s="39" t="s">
        <v>44</v>
      </c>
      <c r="C842" s="13" t="s">
        <v>260</v>
      </c>
      <c r="D842" s="13">
        <v>34023</v>
      </c>
      <c r="E842" s="13" t="s">
        <v>252</v>
      </c>
      <c r="F842" s="13">
        <v>18061</v>
      </c>
      <c r="G842" s="13" t="s">
        <v>271</v>
      </c>
      <c r="H842" s="13" t="s">
        <v>360</v>
      </c>
      <c r="I842" s="13" t="s">
        <v>130</v>
      </c>
      <c r="J842" s="13" t="s">
        <v>131</v>
      </c>
      <c r="K842" s="13" t="s">
        <v>424</v>
      </c>
      <c r="L842" s="4">
        <v>50799</v>
      </c>
      <c r="M842" s="4">
        <v>3001</v>
      </c>
      <c r="N842" s="14" t="s">
        <v>38</v>
      </c>
      <c r="O842" s="15" t="s">
        <v>679</v>
      </c>
      <c r="P842" s="68">
        <v>636.86</v>
      </c>
      <c r="Q842" s="61">
        <v>303.63</v>
      </c>
      <c r="R842" s="65">
        <f t="shared" si="147"/>
        <v>0.28843297101449278</v>
      </c>
      <c r="S842" s="65">
        <f t="shared" si="148"/>
        <v>0.13751358695652174</v>
      </c>
      <c r="T842" s="15">
        <v>1.2807683212302301</v>
      </c>
      <c r="U842" s="15">
        <v>1.6530996419999999</v>
      </c>
      <c r="V842" s="15">
        <f t="shared" si="149"/>
        <v>0.37233132076976982</v>
      </c>
      <c r="W842" s="15">
        <f t="shared" si="150"/>
        <v>29.070934578716816</v>
      </c>
      <c r="X842" s="15">
        <v>0.96085787641700104</v>
      </c>
      <c r="Y842" s="15">
        <v>1.2801785760000002</v>
      </c>
      <c r="Z842" s="15">
        <f t="shared" si="151"/>
        <v>0.31932069958299913</v>
      </c>
      <c r="AA842" s="16">
        <f t="shared" si="152"/>
        <v>33.232875269101477</v>
      </c>
      <c r="AB842" s="13">
        <v>1.28</v>
      </c>
      <c r="AC842" s="13">
        <v>0</v>
      </c>
      <c r="AD842" s="13">
        <v>0</v>
      </c>
      <c r="AE842" s="13">
        <v>0</v>
      </c>
      <c r="AF842" s="53">
        <f t="shared" si="145"/>
        <v>0</v>
      </c>
      <c r="AG842" s="53">
        <f>IFERROR((((Y842)/Q842)*24),"0.00")</f>
        <v>0.10118988842999704</v>
      </c>
      <c r="AH842" s="53">
        <f t="shared" si="153"/>
        <v>0.10118988842999704</v>
      </c>
      <c r="AI842" s="53" t="str">
        <f t="shared" si="154"/>
        <v>0.00</v>
      </c>
      <c r="AJ842" s="44">
        <v>221112</v>
      </c>
      <c r="AK842" s="15" t="s">
        <v>683</v>
      </c>
      <c r="AL842" s="14" t="s">
        <v>57</v>
      </c>
      <c r="AM842" s="39" t="s">
        <v>58</v>
      </c>
      <c r="AN842" s="39" t="s">
        <v>59</v>
      </c>
      <c r="AO842" s="39" t="s">
        <v>60</v>
      </c>
      <c r="AP842" s="39" t="s">
        <v>61</v>
      </c>
      <c r="AQ842" s="20"/>
      <c r="AR842" s="20"/>
      <c r="AS842" s="20"/>
      <c r="AT842" s="20"/>
      <c r="AU842" s="20"/>
      <c r="AV842" s="20"/>
      <c r="AW842" s="20"/>
      <c r="AX842" s="20"/>
      <c r="AY842" s="20"/>
      <c r="AZ842" s="20"/>
      <c r="BA842" s="20"/>
      <c r="BB842" s="20"/>
    </row>
    <row r="843" spans="1:54" ht="26.1" customHeight="1" x14ac:dyDescent="0.25">
      <c r="A843" s="21">
        <v>1032</v>
      </c>
      <c r="B843" s="39" t="s">
        <v>44</v>
      </c>
      <c r="C843" s="13" t="s">
        <v>260</v>
      </c>
      <c r="D843" s="13">
        <v>34023</v>
      </c>
      <c r="E843" s="13" t="s">
        <v>252</v>
      </c>
      <c r="F843" s="13">
        <v>18061</v>
      </c>
      <c r="G843" s="13" t="s">
        <v>271</v>
      </c>
      <c r="H843" s="13" t="s">
        <v>360</v>
      </c>
      <c r="I843" s="13" t="s">
        <v>130</v>
      </c>
      <c r="J843" s="13" t="s">
        <v>131</v>
      </c>
      <c r="K843" s="13" t="s">
        <v>424</v>
      </c>
      <c r="L843" s="4">
        <v>50799</v>
      </c>
      <c r="M843" s="4">
        <v>3001</v>
      </c>
      <c r="N843" s="14" t="s">
        <v>39</v>
      </c>
      <c r="O843" s="15" t="s">
        <v>679</v>
      </c>
      <c r="P843" s="68">
        <v>636.86</v>
      </c>
      <c r="Q843" s="61">
        <v>303.63</v>
      </c>
      <c r="R843" s="65">
        <f t="shared" si="147"/>
        <v>0.28843297101449278</v>
      </c>
      <c r="S843" s="65">
        <f t="shared" si="148"/>
        <v>0.13751358695652174</v>
      </c>
      <c r="T843" s="15">
        <v>1.2807683212302301</v>
      </c>
      <c r="U843" s="15">
        <v>1.6530996419999999</v>
      </c>
      <c r="V843" s="15">
        <f t="shared" si="149"/>
        <v>0.37233132076976982</v>
      </c>
      <c r="W843" s="15">
        <f t="shared" si="150"/>
        <v>29.070934578716816</v>
      </c>
      <c r="X843" s="15">
        <v>0.96085787641700104</v>
      </c>
      <c r="Y843" s="15">
        <v>1.2801785760000002</v>
      </c>
      <c r="Z843" s="15">
        <f t="shared" si="151"/>
        <v>0.31932069958299913</v>
      </c>
      <c r="AA843" s="16">
        <f t="shared" si="152"/>
        <v>33.232875269101477</v>
      </c>
      <c r="AB843" s="13">
        <v>1.28</v>
      </c>
      <c r="AC843" s="13">
        <v>0</v>
      </c>
      <c r="AD843" s="13">
        <v>0</v>
      </c>
      <c r="AE843" s="13">
        <v>0</v>
      </c>
      <c r="AF843" s="53">
        <f t="shared" si="145"/>
        <v>0</v>
      </c>
      <c r="AG843" s="53">
        <f>IFERROR((((Y843)/Q843)*24),"0.00")</f>
        <v>0.10118988842999704</v>
      </c>
      <c r="AH843" s="53">
        <f t="shared" si="153"/>
        <v>0.10118988842999704</v>
      </c>
      <c r="AI843" s="53" t="str">
        <f t="shared" si="154"/>
        <v>0.00</v>
      </c>
      <c r="AJ843" s="44">
        <v>221112</v>
      </c>
      <c r="AK843" s="15" t="s">
        <v>683</v>
      </c>
      <c r="AL843" s="14" t="s">
        <v>57</v>
      </c>
      <c r="AM843" s="39" t="s">
        <v>58</v>
      </c>
      <c r="AN843" s="39" t="s">
        <v>59</v>
      </c>
      <c r="AO843" s="39" t="s">
        <v>60</v>
      </c>
      <c r="AP843" s="39" t="s">
        <v>61</v>
      </c>
      <c r="AQ843" s="20"/>
      <c r="AR843" s="20"/>
      <c r="AS843" s="20"/>
      <c r="AT843" s="20"/>
      <c r="AU843" s="20"/>
      <c r="AV843" s="20"/>
      <c r="AW843" s="20"/>
      <c r="AX843" s="20"/>
      <c r="AY843" s="20"/>
      <c r="AZ843" s="20"/>
      <c r="BA843" s="20"/>
      <c r="BB843" s="20"/>
    </row>
    <row r="844" spans="1:54" ht="26.1" customHeight="1" x14ac:dyDescent="0.25">
      <c r="A844" s="21">
        <v>1033</v>
      </c>
      <c r="B844" s="39" t="s">
        <v>44</v>
      </c>
      <c r="C844" s="13" t="s">
        <v>260</v>
      </c>
      <c r="D844" s="13">
        <v>34023</v>
      </c>
      <c r="E844" s="13" t="s">
        <v>252</v>
      </c>
      <c r="F844" s="13">
        <v>18061</v>
      </c>
      <c r="G844" s="13" t="s">
        <v>271</v>
      </c>
      <c r="H844" s="13" t="s">
        <v>360</v>
      </c>
      <c r="I844" s="13" t="s">
        <v>130</v>
      </c>
      <c r="J844" s="13" t="s">
        <v>131</v>
      </c>
      <c r="K844" s="13" t="s">
        <v>424</v>
      </c>
      <c r="L844" s="4">
        <v>50799</v>
      </c>
      <c r="M844" s="4">
        <v>3001</v>
      </c>
      <c r="N844" s="14" t="s">
        <v>37</v>
      </c>
      <c r="O844" s="15" t="s">
        <v>679</v>
      </c>
      <c r="P844" s="68">
        <v>636.86</v>
      </c>
      <c r="Q844" s="61">
        <v>303.63</v>
      </c>
      <c r="R844" s="65">
        <f t="shared" si="147"/>
        <v>0.28843297101449278</v>
      </c>
      <c r="S844" s="65">
        <f t="shared" si="148"/>
        <v>0.13751358695652174</v>
      </c>
      <c r="T844" s="15">
        <v>0.11008499999988899</v>
      </c>
      <c r="U844" s="15">
        <v>0.14208773799999999</v>
      </c>
      <c r="V844" s="15">
        <f t="shared" si="149"/>
        <v>3.2002738000110997E-2</v>
      </c>
      <c r="W844" s="15">
        <f t="shared" si="150"/>
        <v>29.070934278188009</v>
      </c>
      <c r="X844" s="15">
        <v>8.2587957222143099E-2</v>
      </c>
      <c r="Y844" s="15">
        <v>0.11003431</v>
      </c>
      <c r="Z844" s="15">
        <f t="shared" si="151"/>
        <v>2.7446352777856897E-2</v>
      </c>
      <c r="AA844" s="16">
        <f t="shared" si="152"/>
        <v>33.232875229051082</v>
      </c>
      <c r="AB844" s="13">
        <v>0.03</v>
      </c>
      <c r="AC844" s="13">
        <v>0</v>
      </c>
      <c r="AD844" s="13">
        <v>0</v>
      </c>
      <c r="AE844" s="13">
        <v>0</v>
      </c>
      <c r="AF844" s="53">
        <f t="shared" si="145"/>
        <v>0</v>
      </c>
      <c r="AG844" s="53">
        <f>IFERROR((((Y844)/Q844)*24),"0.00")</f>
        <v>8.6975049896255308E-3</v>
      </c>
      <c r="AH844" s="53">
        <f t="shared" si="153"/>
        <v>8.6975049896255308E-3</v>
      </c>
      <c r="AI844" s="53" t="str">
        <f t="shared" si="154"/>
        <v>0.00</v>
      </c>
      <c r="AJ844" s="44">
        <v>221112</v>
      </c>
      <c r="AK844" s="15" t="s">
        <v>683</v>
      </c>
      <c r="AL844" s="14" t="s">
        <v>57</v>
      </c>
      <c r="AM844" s="39" t="s">
        <v>58</v>
      </c>
      <c r="AN844" s="39" t="s">
        <v>59</v>
      </c>
      <c r="AO844" s="39" t="s">
        <v>60</v>
      </c>
      <c r="AP844" s="39" t="s">
        <v>61</v>
      </c>
      <c r="AQ844" s="20"/>
      <c r="AR844" s="20"/>
      <c r="AS844" s="20"/>
      <c r="AT844" s="20"/>
      <c r="AU844" s="20"/>
      <c r="AV844" s="20"/>
      <c r="AW844" s="20"/>
      <c r="AX844" s="20"/>
      <c r="AY844" s="20"/>
      <c r="AZ844" s="20"/>
      <c r="BA844" s="20"/>
      <c r="BB844" s="20"/>
    </row>
    <row r="845" spans="1:54" ht="26.1" customHeight="1" x14ac:dyDescent="0.25">
      <c r="A845" s="21">
        <v>1034</v>
      </c>
      <c r="B845" s="39" t="s">
        <v>44</v>
      </c>
      <c r="C845" s="13" t="s">
        <v>260</v>
      </c>
      <c r="D845" s="13">
        <v>34023</v>
      </c>
      <c r="E845" s="13" t="s">
        <v>252</v>
      </c>
      <c r="F845" s="13">
        <v>18061</v>
      </c>
      <c r="G845" s="13" t="s">
        <v>271</v>
      </c>
      <c r="H845" s="13" t="s">
        <v>360</v>
      </c>
      <c r="I845" s="13" t="s">
        <v>130</v>
      </c>
      <c r="J845" s="13" t="s">
        <v>131</v>
      </c>
      <c r="K845" s="13" t="s">
        <v>424</v>
      </c>
      <c r="L845" s="4">
        <v>50799</v>
      </c>
      <c r="M845" s="4">
        <v>3001</v>
      </c>
      <c r="N845" s="14" t="s">
        <v>34</v>
      </c>
      <c r="O845" s="15" t="s">
        <v>679</v>
      </c>
      <c r="P845" s="68">
        <v>636.86</v>
      </c>
      <c r="Q845" s="61">
        <v>303.63</v>
      </c>
      <c r="R845" s="65">
        <f t="shared" si="147"/>
        <v>0.28843297101449278</v>
      </c>
      <c r="S845" s="65">
        <f t="shared" si="148"/>
        <v>0.13751358695652174</v>
      </c>
      <c r="T845" s="15">
        <v>0</v>
      </c>
      <c r="U845" s="15">
        <v>0</v>
      </c>
      <c r="V845" s="15">
        <f t="shared" si="149"/>
        <v>0</v>
      </c>
      <c r="W845" s="15" t="str">
        <f t="shared" si="150"/>
        <v>0.00</v>
      </c>
      <c r="X845" s="15">
        <v>0</v>
      </c>
      <c r="Y845" s="15">
        <v>0</v>
      </c>
      <c r="Z845" s="15">
        <f t="shared" si="151"/>
        <v>0</v>
      </c>
      <c r="AA845" s="16" t="str">
        <f t="shared" si="152"/>
        <v>0</v>
      </c>
      <c r="AB845" s="13">
        <v>0</v>
      </c>
      <c r="AC845" s="13">
        <v>0</v>
      </c>
      <c r="AD845" s="13">
        <v>0</v>
      </c>
      <c r="AE845" s="13">
        <v>0</v>
      </c>
      <c r="AF845" s="53">
        <f t="shared" si="145"/>
        <v>0</v>
      </c>
      <c r="AG845" s="53">
        <f>IFERROR((((Y845)/Q845)*24),"0.00")</f>
        <v>0</v>
      </c>
      <c r="AH845" s="53">
        <f t="shared" si="153"/>
        <v>0</v>
      </c>
      <c r="AI845" s="53" t="str">
        <f t="shared" si="154"/>
        <v>0.00</v>
      </c>
      <c r="AJ845" s="44">
        <v>221112</v>
      </c>
      <c r="AK845" s="15" t="s">
        <v>683</v>
      </c>
      <c r="AL845" s="14" t="s">
        <v>57</v>
      </c>
      <c r="AM845" s="39" t="s">
        <v>58</v>
      </c>
      <c r="AN845" s="39" t="s">
        <v>59</v>
      </c>
      <c r="AO845" s="39" t="s">
        <v>60</v>
      </c>
      <c r="AP845" s="39" t="s">
        <v>61</v>
      </c>
      <c r="AQ845" s="20"/>
      <c r="AR845" s="20"/>
      <c r="AS845" s="20"/>
      <c r="AT845" s="20"/>
      <c r="AU845" s="20"/>
      <c r="AV845" s="20"/>
      <c r="AW845" s="20"/>
      <c r="AX845" s="20"/>
      <c r="AY845" s="20"/>
      <c r="AZ845" s="20"/>
      <c r="BA845" s="20"/>
      <c r="BB845" s="20"/>
    </row>
    <row r="846" spans="1:54" ht="26.1" customHeight="1" x14ac:dyDescent="0.25">
      <c r="A846" s="21">
        <v>1719</v>
      </c>
      <c r="B846" s="39" t="s">
        <v>44</v>
      </c>
      <c r="C846" s="13" t="s">
        <v>260</v>
      </c>
      <c r="D846" s="13">
        <v>34023</v>
      </c>
      <c r="E846" s="13" t="s">
        <v>252</v>
      </c>
      <c r="F846" s="13">
        <v>18061</v>
      </c>
      <c r="G846" s="13" t="s">
        <v>271</v>
      </c>
      <c r="H846" s="13" t="s">
        <v>360</v>
      </c>
      <c r="I846" s="13" t="s">
        <v>130</v>
      </c>
      <c r="J846" s="13" t="s">
        <v>131</v>
      </c>
      <c r="K846" s="13" t="s">
        <v>424</v>
      </c>
      <c r="L846" s="4">
        <v>50799</v>
      </c>
      <c r="M846" s="4">
        <v>3001</v>
      </c>
      <c r="N846" s="14" t="s">
        <v>35</v>
      </c>
      <c r="O846" s="15" t="s">
        <v>679</v>
      </c>
      <c r="P846" s="68">
        <v>636.86</v>
      </c>
      <c r="Q846" s="61">
        <v>303.63</v>
      </c>
      <c r="R846" s="65">
        <f t="shared" si="147"/>
        <v>0.28843297101449278</v>
      </c>
      <c r="S846" s="65">
        <f t="shared" si="148"/>
        <v>0.13751358695652174</v>
      </c>
      <c r="T846" s="15">
        <v>1.4807736894452601</v>
      </c>
      <c r="U846" s="15">
        <v>1.91124844</v>
      </c>
      <c r="V846" s="15">
        <f t="shared" si="149"/>
        <v>0.43047475055473994</v>
      </c>
      <c r="W846" s="15">
        <f t="shared" si="150"/>
        <v>29.070934581232873</v>
      </c>
      <c r="X846" s="15">
        <v>1.110905882906186</v>
      </c>
      <c r="Y846" s="15">
        <v>1.4800918480000003</v>
      </c>
      <c r="Z846" s="15">
        <f t="shared" si="151"/>
        <v>0.36918596509381429</v>
      </c>
      <c r="AA846" s="16">
        <f t="shared" si="152"/>
        <v>33.232875149423563</v>
      </c>
      <c r="AB846" s="13">
        <v>1.48</v>
      </c>
      <c r="AC846" s="13">
        <v>23.97</v>
      </c>
      <c r="AD846" s="13">
        <v>0</v>
      </c>
      <c r="AE846" s="13">
        <v>5.49</v>
      </c>
      <c r="AF846" s="53">
        <f t="shared" si="145"/>
        <v>1.1984999999999999E-2</v>
      </c>
      <c r="AG846" s="53">
        <f>IFERROR(AF846+(AF846*(AA846/100)),"0.00")</f>
        <v>1.5967960086658413E-2</v>
      </c>
      <c r="AH846" s="53">
        <f t="shared" si="153"/>
        <v>3.9829600866584138E-3</v>
      </c>
      <c r="AI846" s="53">
        <f t="shared" si="154"/>
        <v>33.232875149423563</v>
      </c>
      <c r="AJ846" s="44">
        <v>221112</v>
      </c>
      <c r="AK846" s="15" t="s">
        <v>683</v>
      </c>
      <c r="AL846" s="14" t="s">
        <v>57</v>
      </c>
      <c r="AM846" s="39" t="s">
        <v>58</v>
      </c>
      <c r="AN846" s="39" t="s">
        <v>59</v>
      </c>
      <c r="AO846" s="39" t="s">
        <v>60</v>
      </c>
      <c r="AP846" s="39" t="s">
        <v>61</v>
      </c>
      <c r="AQ846" s="20"/>
      <c r="AR846" s="20"/>
      <c r="AS846" s="20"/>
      <c r="AT846" s="20"/>
      <c r="AU846" s="20"/>
      <c r="AV846" s="20"/>
      <c r="AW846" s="20"/>
      <c r="AX846" s="20"/>
      <c r="AY846" s="20"/>
      <c r="AZ846" s="20"/>
      <c r="BA846" s="20"/>
      <c r="BB846" s="20"/>
    </row>
    <row r="847" spans="1:54" ht="26.1" customHeight="1" x14ac:dyDescent="0.25">
      <c r="A847" s="21">
        <v>1878</v>
      </c>
      <c r="B847" s="40" t="s">
        <v>44</v>
      </c>
      <c r="C847" s="13" t="s">
        <v>260</v>
      </c>
      <c r="D847" s="13">
        <v>34023</v>
      </c>
      <c r="E847" s="13" t="s">
        <v>252</v>
      </c>
      <c r="F847" s="13">
        <v>18061</v>
      </c>
      <c r="G847" s="13" t="s">
        <v>271</v>
      </c>
      <c r="H847" s="13" t="s">
        <v>360</v>
      </c>
      <c r="I847" s="13" t="s">
        <v>130</v>
      </c>
      <c r="J847" s="13" t="s">
        <v>131</v>
      </c>
      <c r="K847" s="13" t="s">
        <v>424</v>
      </c>
      <c r="L847" s="4">
        <v>50799</v>
      </c>
      <c r="M847" s="4">
        <v>3001</v>
      </c>
      <c r="N847" s="13" t="s">
        <v>36</v>
      </c>
      <c r="O847" s="15" t="s">
        <v>679</v>
      </c>
      <c r="P847" s="68">
        <v>636.86</v>
      </c>
      <c r="Q847" s="61">
        <v>303.63</v>
      </c>
      <c r="R847" s="65">
        <f t="shared" si="147"/>
        <v>0.28843297101449278</v>
      </c>
      <c r="S847" s="65">
        <f t="shared" si="148"/>
        <v>0.13751358695652174</v>
      </c>
      <c r="T847" s="15">
        <v>9.5059441710318797</v>
      </c>
      <c r="U847" s="15">
        <v>12.25322764</v>
      </c>
      <c r="V847" s="15">
        <f t="shared" si="149"/>
        <v>2.7472834689681207</v>
      </c>
      <c r="W847" s="15">
        <f t="shared" si="150"/>
        <v>28.900690131761003</v>
      </c>
      <c r="X847" s="15">
        <v>6.9552681468616306</v>
      </c>
      <c r="Y847" s="15">
        <v>9.266703734</v>
      </c>
      <c r="Z847" s="15">
        <f t="shared" si="151"/>
        <v>2.3114355871383694</v>
      </c>
      <c r="AA847" s="16">
        <f t="shared" si="152"/>
        <v>33.232875258466343</v>
      </c>
      <c r="AB847" s="13">
        <v>9.42</v>
      </c>
      <c r="AC847" s="13">
        <v>150.97999999999999</v>
      </c>
      <c r="AD847" s="13">
        <v>8.8000000000000007</v>
      </c>
      <c r="AE847" s="13">
        <v>0</v>
      </c>
      <c r="AF847" s="53">
        <f t="shared" si="145"/>
        <v>7.5490000000000002E-2</v>
      </c>
      <c r="AG847" s="53">
        <f>IFERROR(AF847+(AF847*(AA847/100)),"0.00")</f>
        <v>0.10057749753261624</v>
      </c>
      <c r="AH847" s="53">
        <f t="shared" si="153"/>
        <v>2.5087497532616243E-2</v>
      </c>
      <c r="AI847" s="53">
        <f t="shared" si="154"/>
        <v>33.232875258466343</v>
      </c>
      <c r="AJ847" s="44">
        <v>221112</v>
      </c>
      <c r="AK847" s="15" t="s">
        <v>683</v>
      </c>
      <c r="AL847" s="14" t="s">
        <v>57</v>
      </c>
      <c r="AM847" s="39" t="s">
        <v>58</v>
      </c>
      <c r="AN847" s="39" t="s">
        <v>59</v>
      </c>
      <c r="AO847" s="39" t="s">
        <v>60</v>
      </c>
      <c r="AP847" s="39" t="s">
        <v>61</v>
      </c>
      <c r="AQ847" s="59"/>
      <c r="AR847" s="20"/>
      <c r="AS847" s="20"/>
      <c r="AT847" s="20"/>
      <c r="AU847" s="20"/>
      <c r="AV847" s="20"/>
      <c r="AW847" s="20"/>
      <c r="AX847" s="20"/>
      <c r="AY847" s="20"/>
      <c r="AZ847" s="20"/>
      <c r="BA847" s="20"/>
      <c r="BB847" s="20"/>
    </row>
    <row r="848" spans="1:54" ht="26.1" customHeight="1" x14ac:dyDescent="0.25">
      <c r="A848" s="21">
        <v>547</v>
      </c>
      <c r="B848" s="39" t="s">
        <v>31</v>
      </c>
      <c r="C848" s="13" t="s">
        <v>31</v>
      </c>
      <c r="D848" s="13">
        <v>34013</v>
      </c>
      <c r="E848" s="13" t="s">
        <v>252</v>
      </c>
      <c r="F848" s="13">
        <v>7627</v>
      </c>
      <c r="G848" s="13" t="s">
        <v>271</v>
      </c>
      <c r="H848" s="13" t="s">
        <v>276</v>
      </c>
      <c r="I848" s="13" t="s">
        <v>132</v>
      </c>
      <c r="J848" s="13" t="s">
        <v>133</v>
      </c>
      <c r="K848" s="13" t="s">
        <v>426</v>
      </c>
      <c r="L848" s="4">
        <v>2401</v>
      </c>
      <c r="M848" s="4">
        <v>35001</v>
      </c>
      <c r="N848" s="14" t="s">
        <v>40</v>
      </c>
      <c r="O848" s="15" t="s">
        <v>679</v>
      </c>
      <c r="P848" s="68">
        <v>156.80000000000001</v>
      </c>
      <c r="Q848" s="61">
        <v>218.06</v>
      </c>
      <c r="R848" s="65">
        <f t="shared" si="147"/>
        <v>7.101449275362319E-2</v>
      </c>
      <c r="S848" s="65">
        <f t="shared" si="148"/>
        <v>9.8759057971014488E-2</v>
      </c>
      <c r="T848" s="15">
        <v>0.64696258470763501</v>
      </c>
      <c r="U848" s="15">
        <v>0</v>
      </c>
      <c r="V848" s="15">
        <f t="shared" si="149"/>
        <v>-0.64696258470763501</v>
      </c>
      <c r="W848" s="15">
        <f t="shared" si="150"/>
        <v>-100</v>
      </c>
      <c r="X848" s="15">
        <v>0.3291783540412247</v>
      </c>
      <c r="Y848" s="15">
        <v>0</v>
      </c>
      <c r="Z848" s="15">
        <f t="shared" si="151"/>
        <v>-0.3291783540412247</v>
      </c>
      <c r="AA848" s="16">
        <f t="shared" si="152"/>
        <v>-100</v>
      </c>
      <c r="AB848" s="13">
        <v>0.65</v>
      </c>
      <c r="AC848" s="13">
        <v>0</v>
      </c>
      <c r="AD848" s="13">
        <v>0</v>
      </c>
      <c r="AE848" s="13">
        <v>0</v>
      </c>
      <c r="AF848" s="53">
        <f t="shared" si="145"/>
        <v>0</v>
      </c>
      <c r="AG848" s="53">
        <f>IFERROR((((Y848)/Q848)*24),"0.00")</f>
        <v>0</v>
      </c>
      <c r="AH848" s="53">
        <f t="shared" si="153"/>
        <v>0</v>
      </c>
      <c r="AI848" s="53" t="str">
        <f t="shared" si="154"/>
        <v>0.00</v>
      </c>
      <c r="AJ848" s="44">
        <v>221112</v>
      </c>
      <c r="AK848" s="15" t="s">
        <v>686</v>
      </c>
      <c r="AL848" s="14" t="s">
        <v>57</v>
      </c>
      <c r="AM848" s="39" t="s">
        <v>58</v>
      </c>
      <c r="AN848" s="39" t="s">
        <v>59</v>
      </c>
      <c r="AO848" s="39" t="s">
        <v>60</v>
      </c>
      <c r="AP848" s="39" t="s">
        <v>61</v>
      </c>
      <c r="AQ848" s="20"/>
      <c r="AR848" s="20"/>
      <c r="AS848" s="20"/>
      <c r="AT848" s="20"/>
      <c r="AU848" s="20"/>
      <c r="AV848" s="20"/>
      <c r="AW848" s="20"/>
      <c r="AX848" s="20"/>
      <c r="AY848" s="20"/>
      <c r="AZ848" s="20"/>
      <c r="BA848" s="20"/>
      <c r="BB848" s="20"/>
    </row>
    <row r="849" spans="1:54" ht="26.1" customHeight="1" x14ac:dyDescent="0.25">
      <c r="A849" s="21">
        <v>548</v>
      </c>
      <c r="B849" s="39" t="s">
        <v>31</v>
      </c>
      <c r="C849" s="13" t="s">
        <v>31</v>
      </c>
      <c r="D849" s="13">
        <v>34013</v>
      </c>
      <c r="E849" s="13" t="s">
        <v>252</v>
      </c>
      <c r="F849" s="13">
        <v>7627</v>
      </c>
      <c r="G849" s="13" t="s">
        <v>271</v>
      </c>
      <c r="H849" s="13" t="s">
        <v>276</v>
      </c>
      <c r="I849" s="13" t="s">
        <v>132</v>
      </c>
      <c r="J849" s="13" t="s">
        <v>133</v>
      </c>
      <c r="K849" s="13" t="s">
        <v>426</v>
      </c>
      <c r="L849" s="4">
        <v>2401</v>
      </c>
      <c r="M849" s="4">
        <v>35001</v>
      </c>
      <c r="N849" s="14" t="s">
        <v>38</v>
      </c>
      <c r="O849" s="15" t="s">
        <v>679</v>
      </c>
      <c r="P849" s="68">
        <v>156.80000000000001</v>
      </c>
      <c r="Q849" s="61">
        <v>218.06</v>
      </c>
      <c r="R849" s="65">
        <f t="shared" si="147"/>
        <v>7.101449275362319E-2</v>
      </c>
      <c r="S849" s="65">
        <f t="shared" si="148"/>
        <v>9.8759057971014488E-2</v>
      </c>
      <c r="T849" s="15">
        <v>0.50739084627605002</v>
      </c>
      <c r="U849" s="15">
        <v>0</v>
      </c>
      <c r="V849" s="15">
        <f t="shared" si="149"/>
        <v>-0.50739084627605002</v>
      </c>
      <c r="W849" s="15">
        <f t="shared" si="150"/>
        <v>-100</v>
      </c>
      <c r="X849" s="15">
        <v>0.25816343569267203</v>
      </c>
      <c r="Y849" s="15">
        <v>0</v>
      </c>
      <c r="Z849" s="15">
        <f t="shared" si="151"/>
        <v>-0.25816343569267203</v>
      </c>
      <c r="AA849" s="16">
        <f t="shared" si="152"/>
        <v>-100</v>
      </c>
      <c r="AB849" s="13">
        <v>0.51</v>
      </c>
      <c r="AC849" s="13">
        <v>0</v>
      </c>
      <c r="AD849" s="13">
        <v>0</v>
      </c>
      <c r="AE849" s="13">
        <v>0</v>
      </c>
      <c r="AF849" s="53">
        <f t="shared" si="145"/>
        <v>0</v>
      </c>
      <c r="AG849" s="53">
        <f>IFERROR((((Y849)/Q849)*24),"0.00")</f>
        <v>0</v>
      </c>
      <c r="AH849" s="53">
        <f t="shared" si="153"/>
        <v>0</v>
      </c>
      <c r="AI849" s="53" t="str">
        <f t="shared" si="154"/>
        <v>0.00</v>
      </c>
      <c r="AJ849" s="44">
        <v>221112</v>
      </c>
      <c r="AK849" s="15" t="s">
        <v>686</v>
      </c>
      <c r="AL849" s="14" t="s">
        <v>57</v>
      </c>
      <c r="AM849" s="39" t="s">
        <v>58</v>
      </c>
      <c r="AN849" s="39" t="s">
        <v>59</v>
      </c>
      <c r="AO849" s="39" t="s">
        <v>60</v>
      </c>
      <c r="AP849" s="39" t="s">
        <v>61</v>
      </c>
      <c r="AQ849" s="20"/>
      <c r="AR849" s="20"/>
      <c r="AS849" s="20"/>
      <c r="AT849" s="20"/>
      <c r="AU849" s="20"/>
      <c r="AV849" s="20"/>
      <c r="AW849" s="20"/>
      <c r="AX849" s="20"/>
      <c r="AY849" s="20"/>
      <c r="AZ849" s="20"/>
      <c r="BA849" s="20"/>
      <c r="BB849" s="20"/>
    </row>
    <row r="850" spans="1:54" ht="26.1" customHeight="1" x14ac:dyDescent="0.25">
      <c r="A850" s="21">
        <v>549</v>
      </c>
      <c r="B850" s="39" t="s">
        <v>31</v>
      </c>
      <c r="C850" s="13" t="s">
        <v>31</v>
      </c>
      <c r="D850" s="13">
        <v>34013</v>
      </c>
      <c r="E850" s="13" t="s">
        <v>252</v>
      </c>
      <c r="F850" s="13">
        <v>7627</v>
      </c>
      <c r="G850" s="13" t="s">
        <v>271</v>
      </c>
      <c r="H850" s="13" t="s">
        <v>276</v>
      </c>
      <c r="I850" s="13" t="s">
        <v>132</v>
      </c>
      <c r="J850" s="13" t="s">
        <v>133</v>
      </c>
      <c r="K850" s="13" t="s">
        <v>426</v>
      </c>
      <c r="L850" s="4">
        <v>2401</v>
      </c>
      <c r="M850" s="4">
        <v>35001</v>
      </c>
      <c r="N850" s="14" t="s">
        <v>39</v>
      </c>
      <c r="O850" s="15" t="s">
        <v>679</v>
      </c>
      <c r="P850" s="68">
        <v>156.80000000000001</v>
      </c>
      <c r="Q850" s="61">
        <v>218.06</v>
      </c>
      <c r="R850" s="65">
        <f t="shared" si="147"/>
        <v>7.101449275362319E-2</v>
      </c>
      <c r="S850" s="65">
        <f t="shared" si="148"/>
        <v>9.8759057971014488E-2</v>
      </c>
      <c r="T850" s="15">
        <v>0.50739084627605002</v>
      </c>
      <c r="U850" s="15">
        <v>0</v>
      </c>
      <c r="V850" s="15">
        <f t="shared" si="149"/>
        <v>-0.50739084627605002</v>
      </c>
      <c r="W850" s="15">
        <f t="shared" si="150"/>
        <v>-100</v>
      </c>
      <c r="X850" s="15">
        <v>0.25816343569267203</v>
      </c>
      <c r="Y850" s="15">
        <v>0</v>
      </c>
      <c r="Z850" s="15">
        <f t="shared" si="151"/>
        <v>-0.25816343569267203</v>
      </c>
      <c r="AA850" s="16">
        <f t="shared" si="152"/>
        <v>-100</v>
      </c>
      <c r="AB850" s="13">
        <v>0.51</v>
      </c>
      <c r="AC850" s="13">
        <v>0</v>
      </c>
      <c r="AD850" s="13">
        <v>0</v>
      </c>
      <c r="AE850" s="13">
        <v>0</v>
      </c>
      <c r="AF850" s="53">
        <f t="shared" si="145"/>
        <v>0</v>
      </c>
      <c r="AG850" s="53">
        <f>IFERROR((((Y850)/Q850)*24),"0.00")</f>
        <v>0</v>
      </c>
      <c r="AH850" s="53">
        <f t="shared" si="153"/>
        <v>0</v>
      </c>
      <c r="AI850" s="53" t="str">
        <f t="shared" si="154"/>
        <v>0.00</v>
      </c>
      <c r="AJ850" s="44">
        <v>221112</v>
      </c>
      <c r="AK850" s="15" t="s">
        <v>686</v>
      </c>
      <c r="AL850" s="14" t="s">
        <v>57</v>
      </c>
      <c r="AM850" s="39" t="s">
        <v>58</v>
      </c>
      <c r="AN850" s="39" t="s">
        <v>59</v>
      </c>
      <c r="AO850" s="39" t="s">
        <v>60</v>
      </c>
      <c r="AP850" s="39" t="s">
        <v>61</v>
      </c>
      <c r="AQ850" s="20"/>
      <c r="AR850" s="20"/>
      <c r="AS850" s="20"/>
      <c r="AT850" s="20"/>
      <c r="AU850" s="20"/>
      <c r="AV850" s="20"/>
      <c r="AW850" s="20"/>
      <c r="AX850" s="20"/>
      <c r="AY850" s="20"/>
      <c r="AZ850" s="20"/>
      <c r="BA850" s="20"/>
      <c r="BB850" s="20"/>
    </row>
    <row r="851" spans="1:54" ht="26.1" customHeight="1" x14ac:dyDescent="0.25">
      <c r="A851" s="21">
        <v>550</v>
      </c>
      <c r="B851" s="39" t="s">
        <v>31</v>
      </c>
      <c r="C851" s="13" t="s">
        <v>31</v>
      </c>
      <c r="D851" s="13">
        <v>34013</v>
      </c>
      <c r="E851" s="13" t="s">
        <v>252</v>
      </c>
      <c r="F851" s="13">
        <v>7627</v>
      </c>
      <c r="G851" s="13" t="s">
        <v>271</v>
      </c>
      <c r="H851" s="13" t="s">
        <v>276</v>
      </c>
      <c r="I851" s="13" t="s">
        <v>132</v>
      </c>
      <c r="J851" s="13" t="s">
        <v>133</v>
      </c>
      <c r="K851" s="13" t="s">
        <v>426</v>
      </c>
      <c r="L851" s="4">
        <v>2401</v>
      </c>
      <c r="M851" s="4">
        <v>35001</v>
      </c>
      <c r="N851" s="14" t="s">
        <v>37</v>
      </c>
      <c r="O851" s="15" t="s">
        <v>679</v>
      </c>
      <c r="P851" s="68">
        <v>156.80000000000001</v>
      </c>
      <c r="Q851" s="61">
        <v>218.06</v>
      </c>
      <c r="R851" s="65">
        <f t="shared" si="147"/>
        <v>7.101449275362319E-2</v>
      </c>
      <c r="S851" s="65">
        <f t="shared" si="148"/>
        <v>9.8759057971014488E-2</v>
      </c>
      <c r="T851" s="15">
        <v>6.0007919999958699E-2</v>
      </c>
      <c r="U851" s="15">
        <v>0</v>
      </c>
      <c r="V851" s="15">
        <f t="shared" si="149"/>
        <v>-6.0007919999958699E-2</v>
      </c>
      <c r="W851" s="15">
        <f t="shared" si="150"/>
        <v>-100</v>
      </c>
      <c r="X851" s="15">
        <v>3.0532381318388823E-2</v>
      </c>
      <c r="Y851" s="15">
        <v>0</v>
      </c>
      <c r="Z851" s="15">
        <f t="shared" si="151"/>
        <v>-3.0532381318388823E-2</v>
      </c>
      <c r="AA851" s="16">
        <f t="shared" si="152"/>
        <v>-100</v>
      </c>
      <c r="AB851" s="13">
        <v>0.06</v>
      </c>
      <c r="AC851" s="13">
        <v>0</v>
      </c>
      <c r="AD851" s="13">
        <v>0</v>
      </c>
      <c r="AE851" s="13">
        <v>0</v>
      </c>
      <c r="AF851" s="53">
        <f t="shared" si="145"/>
        <v>0</v>
      </c>
      <c r="AG851" s="53">
        <f>IFERROR((((Y851)/Q851)*24),"0.00")</f>
        <v>0</v>
      </c>
      <c r="AH851" s="53">
        <f t="shared" si="153"/>
        <v>0</v>
      </c>
      <c r="AI851" s="53" t="str">
        <f t="shared" si="154"/>
        <v>0.00</v>
      </c>
      <c r="AJ851" s="44">
        <v>221112</v>
      </c>
      <c r="AK851" s="15" t="s">
        <v>686</v>
      </c>
      <c r="AL851" s="14" t="s">
        <v>57</v>
      </c>
      <c r="AM851" s="39" t="s">
        <v>58</v>
      </c>
      <c r="AN851" s="39" t="s">
        <v>59</v>
      </c>
      <c r="AO851" s="39" t="s">
        <v>60</v>
      </c>
      <c r="AP851" s="39" t="s">
        <v>61</v>
      </c>
      <c r="AQ851" s="20"/>
      <c r="AR851" s="20"/>
      <c r="AS851" s="20"/>
      <c r="AT851" s="20"/>
      <c r="AU851" s="20"/>
      <c r="AV851" s="20"/>
      <c r="AW851" s="20"/>
      <c r="AX851" s="20"/>
      <c r="AY851" s="20"/>
      <c r="AZ851" s="20"/>
      <c r="BA851" s="20"/>
      <c r="BB851" s="20"/>
    </row>
    <row r="852" spans="1:54" ht="26.1" customHeight="1" x14ac:dyDescent="0.25">
      <c r="A852" s="21">
        <v>1749</v>
      </c>
      <c r="B852" s="39" t="s">
        <v>31</v>
      </c>
      <c r="C852" s="13" t="s">
        <v>31</v>
      </c>
      <c r="D852" s="13">
        <v>34013</v>
      </c>
      <c r="E852" s="13" t="s">
        <v>252</v>
      </c>
      <c r="F852" s="13">
        <v>7627</v>
      </c>
      <c r="G852" s="13" t="s">
        <v>271</v>
      </c>
      <c r="H852" s="13" t="s">
        <v>276</v>
      </c>
      <c r="I852" s="13" t="s">
        <v>132</v>
      </c>
      <c r="J852" s="13" t="s">
        <v>133</v>
      </c>
      <c r="K852" s="13" t="s">
        <v>426</v>
      </c>
      <c r="L852" s="4">
        <v>2401</v>
      </c>
      <c r="M852" s="4">
        <v>35001</v>
      </c>
      <c r="N852" s="14" t="s">
        <v>34</v>
      </c>
      <c r="O852" s="15" t="s">
        <v>679</v>
      </c>
      <c r="P852" s="68">
        <v>156.80000000000001</v>
      </c>
      <c r="Q852" s="61">
        <v>218.06</v>
      </c>
      <c r="R852" s="65">
        <f t="shared" si="147"/>
        <v>7.101449275362319E-2</v>
      </c>
      <c r="S852" s="65">
        <f t="shared" si="148"/>
        <v>9.8759057971014488E-2</v>
      </c>
      <c r="T852" s="15">
        <v>1.0148493560732399</v>
      </c>
      <c r="U852" s="15">
        <v>0</v>
      </c>
      <c r="V852" s="15">
        <f t="shared" si="149"/>
        <v>-1.0148493560732399</v>
      </c>
      <c r="W852" s="15">
        <f t="shared" si="150"/>
        <v>-100</v>
      </c>
      <c r="X852" s="15">
        <v>0.51636129898138183</v>
      </c>
      <c r="Y852" s="15">
        <v>0</v>
      </c>
      <c r="Z852" s="15">
        <f t="shared" si="151"/>
        <v>-0.51636129898138183</v>
      </c>
      <c r="AA852" s="16">
        <f t="shared" si="152"/>
        <v>-100</v>
      </c>
      <c r="AB852" s="13">
        <v>1.01</v>
      </c>
      <c r="AC852" s="13">
        <v>43.69</v>
      </c>
      <c r="AD852" s="13">
        <v>0</v>
      </c>
      <c r="AE852" s="13">
        <v>0</v>
      </c>
      <c r="AF852" s="53">
        <f t="shared" si="145"/>
        <v>2.1845E-2</v>
      </c>
      <c r="AG852" s="53">
        <f>IFERROR(AF852+(AF852*(AA852/100)),"0.00")</f>
        <v>0</v>
      </c>
      <c r="AH852" s="53">
        <f t="shared" si="153"/>
        <v>-2.1845E-2</v>
      </c>
      <c r="AI852" s="53">
        <f t="shared" si="154"/>
        <v>-100</v>
      </c>
      <c r="AJ852" s="44">
        <v>221112</v>
      </c>
      <c r="AK852" s="15" t="s">
        <v>686</v>
      </c>
      <c r="AL852" s="14" t="s">
        <v>57</v>
      </c>
      <c r="AM852" s="39" t="s">
        <v>58</v>
      </c>
      <c r="AN852" s="39" t="s">
        <v>59</v>
      </c>
      <c r="AO852" s="39" t="s">
        <v>60</v>
      </c>
      <c r="AP852" s="39" t="s">
        <v>61</v>
      </c>
      <c r="AQ852" s="20"/>
      <c r="AR852" s="20"/>
      <c r="AS852" s="20"/>
      <c r="AT852" s="20"/>
      <c r="AU852" s="20"/>
      <c r="AV852" s="20"/>
      <c r="AW852" s="20"/>
      <c r="AX852" s="20"/>
      <c r="AY852" s="20"/>
      <c r="AZ852" s="20"/>
      <c r="BA852" s="20"/>
      <c r="BB852" s="20"/>
    </row>
    <row r="853" spans="1:54" ht="26.1" customHeight="1" x14ac:dyDescent="0.25">
      <c r="A853" s="21">
        <v>1891</v>
      </c>
      <c r="B853" s="39" t="s">
        <v>31</v>
      </c>
      <c r="C853" s="13" t="s">
        <v>31</v>
      </c>
      <c r="D853" s="13">
        <v>34013</v>
      </c>
      <c r="E853" s="13" t="s">
        <v>252</v>
      </c>
      <c r="F853" s="13">
        <v>7627</v>
      </c>
      <c r="G853" s="13" t="s">
        <v>271</v>
      </c>
      <c r="H853" s="13" t="s">
        <v>276</v>
      </c>
      <c r="I853" s="13" t="s">
        <v>132</v>
      </c>
      <c r="J853" s="13" t="s">
        <v>133</v>
      </c>
      <c r="K853" s="13" t="s">
        <v>426</v>
      </c>
      <c r="L853" s="4">
        <v>2401</v>
      </c>
      <c r="M853" s="4">
        <v>35001</v>
      </c>
      <c r="N853" s="14" t="s">
        <v>35</v>
      </c>
      <c r="O853" s="15" t="s">
        <v>679</v>
      </c>
      <c r="P853" s="68">
        <v>156.80000000000001</v>
      </c>
      <c r="Q853" s="61">
        <v>218.06</v>
      </c>
      <c r="R853" s="65">
        <f t="shared" si="147"/>
        <v>7.101449275362319E-2</v>
      </c>
      <c r="S853" s="65">
        <f t="shared" si="148"/>
        <v>9.8759057971014488E-2</v>
      </c>
      <c r="T853" s="15">
        <v>3.4496166686795902</v>
      </c>
      <c r="U853" s="15">
        <v>0</v>
      </c>
      <c r="V853" s="15">
        <f t="shared" si="149"/>
        <v>-3.4496166686795902</v>
      </c>
      <c r="W853" s="15">
        <f t="shared" si="150"/>
        <v>-100</v>
      </c>
      <c r="X853" s="15">
        <v>1.7551851743981048</v>
      </c>
      <c r="Y853" s="15">
        <v>0</v>
      </c>
      <c r="Z853" s="15">
        <f t="shared" si="151"/>
        <v>-1.7551851743981048</v>
      </c>
      <c r="AA853" s="16">
        <f t="shared" si="152"/>
        <v>-100</v>
      </c>
      <c r="AB853" s="13">
        <v>3.45</v>
      </c>
      <c r="AC853" s="13">
        <v>171.3</v>
      </c>
      <c r="AD853" s="13">
        <v>0</v>
      </c>
      <c r="AE853" s="13">
        <v>39.450000000000003</v>
      </c>
      <c r="AF853" s="53">
        <f t="shared" si="145"/>
        <v>8.5650000000000004E-2</v>
      </c>
      <c r="AG853" s="53">
        <f>IFERROR(AF853+(AF853*(AA853/100)),"0.00")</f>
        <v>0</v>
      </c>
      <c r="AH853" s="53">
        <f t="shared" si="153"/>
        <v>-8.5650000000000004E-2</v>
      </c>
      <c r="AI853" s="53">
        <f t="shared" si="154"/>
        <v>-100</v>
      </c>
      <c r="AJ853" s="44">
        <v>221112</v>
      </c>
      <c r="AK853" s="15" t="s">
        <v>686</v>
      </c>
      <c r="AL853" s="14" t="s">
        <v>57</v>
      </c>
      <c r="AM853" s="39" t="s">
        <v>58</v>
      </c>
      <c r="AN853" s="39" t="s">
        <v>59</v>
      </c>
      <c r="AO853" s="39" t="s">
        <v>60</v>
      </c>
      <c r="AP853" s="39" t="s">
        <v>61</v>
      </c>
      <c r="AQ853" s="20"/>
      <c r="AR853" s="20"/>
      <c r="AS853" s="20"/>
      <c r="AT853" s="20"/>
      <c r="AU853" s="20"/>
      <c r="AV853" s="20"/>
      <c r="AW853" s="20"/>
      <c r="AX853" s="20"/>
      <c r="AY853" s="20"/>
      <c r="AZ853" s="20"/>
      <c r="BA853" s="20"/>
      <c r="BB853" s="20"/>
    </row>
    <row r="854" spans="1:54" ht="26.1" customHeight="1" x14ac:dyDescent="0.25">
      <c r="A854" s="21">
        <v>1943</v>
      </c>
      <c r="B854" s="40" t="s">
        <v>31</v>
      </c>
      <c r="C854" s="13" t="s">
        <v>31</v>
      </c>
      <c r="D854" s="13">
        <v>34013</v>
      </c>
      <c r="E854" s="13" t="s">
        <v>252</v>
      </c>
      <c r="F854" s="13">
        <v>7627</v>
      </c>
      <c r="G854" s="13" t="s">
        <v>271</v>
      </c>
      <c r="H854" s="13" t="s">
        <v>276</v>
      </c>
      <c r="I854" s="13" t="s">
        <v>132</v>
      </c>
      <c r="J854" s="13" t="s">
        <v>133</v>
      </c>
      <c r="K854" s="13" t="s">
        <v>426</v>
      </c>
      <c r="L854" s="4">
        <v>2401</v>
      </c>
      <c r="M854" s="4">
        <v>35001</v>
      </c>
      <c r="N854" s="13" t="s">
        <v>36</v>
      </c>
      <c r="O854" s="15" t="s">
        <v>679</v>
      </c>
      <c r="P854" s="68">
        <v>156.80000000000001</v>
      </c>
      <c r="Q854" s="61">
        <v>218.06</v>
      </c>
      <c r="R854" s="65">
        <f t="shared" si="147"/>
        <v>7.101449275362319E-2</v>
      </c>
      <c r="S854" s="65">
        <f t="shared" si="148"/>
        <v>9.8759057971014488E-2</v>
      </c>
      <c r="T854" s="15">
        <v>6.9359550078697403</v>
      </c>
      <c r="U854" s="15">
        <v>0</v>
      </c>
      <c r="V854" s="15">
        <f t="shared" si="149"/>
        <v>-6.9359550078697403</v>
      </c>
      <c r="W854" s="15">
        <f t="shared" si="150"/>
        <v>-100</v>
      </c>
      <c r="X854" s="15">
        <v>3.4344467410977799</v>
      </c>
      <c r="Y854" s="15">
        <v>0</v>
      </c>
      <c r="Z854" s="15">
        <f t="shared" si="151"/>
        <v>-3.4344467410977799</v>
      </c>
      <c r="AA854" s="16">
        <f t="shared" si="152"/>
        <v>-100</v>
      </c>
      <c r="AB854" s="13">
        <v>6.93</v>
      </c>
      <c r="AC854" s="13">
        <v>297.27</v>
      </c>
      <c r="AD854" s="13">
        <v>5.38</v>
      </c>
      <c r="AE854" s="13">
        <v>0</v>
      </c>
      <c r="AF854" s="53">
        <f t="shared" si="145"/>
        <v>0.14863499999999999</v>
      </c>
      <c r="AG854" s="53">
        <f>IFERROR(AF854+(AF854*(AA854/100)),"0.00")</f>
        <v>0</v>
      </c>
      <c r="AH854" s="53">
        <f t="shared" si="153"/>
        <v>-0.14863499999999999</v>
      </c>
      <c r="AI854" s="53">
        <f t="shared" si="154"/>
        <v>-100</v>
      </c>
      <c r="AJ854" s="44">
        <v>221112</v>
      </c>
      <c r="AK854" s="15" t="s">
        <v>686</v>
      </c>
      <c r="AL854" s="14" t="s">
        <v>57</v>
      </c>
      <c r="AM854" s="39" t="s">
        <v>58</v>
      </c>
      <c r="AN854" s="39" t="s">
        <v>59</v>
      </c>
      <c r="AO854" s="39" t="s">
        <v>60</v>
      </c>
      <c r="AP854" s="39" t="s">
        <v>61</v>
      </c>
      <c r="AQ854" s="59"/>
      <c r="AR854" s="20"/>
      <c r="AS854" s="20"/>
      <c r="AT854" s="20"/>
      <c r="AU854" s="20"/>
      <c r="AV854" s="20"/>
      <c r="AW854" s="20"/>
      <c r="AX854" s="20"/>
      <c r="AY854" s="20"/>
      <c r="AZ854" s="20"/>
      <c r="BA854" s="20"/>
      <c r="BB854" s="20"/>
    </row>
    <row r="855" spans="1:54" ht="26.1" customHeight="1" x14ac:dyDescent="0.25">
      <c r="A855" s="21">
        <v>540</v>
      </c>
      <c r="B855" s="39" t="s">
        <v>31</v>
      </c>
      <c r="C855" s="13" t="s">
        <v>31</v>
      </c>
      <c r="D855" s="13">
        <v>34013</v>
      </c>
      <c r="E855" s="13" t="s">
        <v>252</v>
      </c>
      <c r="F855" s="13">
        <v>7627</v>
      </c>
      <c r="G855" s="13" t="s">
        <v>271</v>
      </c>
      <c r="H855" s="13" t="s">
        <v>311</v>
      </c>
      <c r="I855" s="13" t="s">
        <v>132</v>
      </c>
      <c r="J855" s="13" t="s">
        <v>133</v>
      </c>
      <c r="K855" s="13" t="s">
        <v>425</v>
      </c>
      <c r="L855" s="4">
        <v>2401</v>
      </c>
      <c r="M855" s="4">
        <v>35001</v>
      </c>
      <c r="N855" s="14" t="s">
        <v>35</v>
      </c>
      <c r="O855" s="15" t="s">
        <v>679</v>
      </c>
      <c r="P855" s="68">
        <v>156.80000000000001</v>
      </c>
      <c r="Q855" s="61">
        <v>218.06</v>
      </c>
      <c r="R855" s="65">
        <f t="shared" si="147"/>
        <v>7.101449275362319E-2</v>
      </c>
      <c r="S855" s="65">
        <f t="shared" si="148"/>
        <v>9.8759057971014488E-2</v>
      </c>
      <c r="T855" s="15">
        <v>7.1845002594245699E-2</v>
      </c>
      <c r="U855" s="15">
        <v>0</v>
      </c>
      <c r="V855" s="15">
        <f t="shared" si="149"/>
        <v>-7.1845002594245699E-2</v>
      </c>
      <c r="W855" s="15">
        <f t="shared" si="150"/>
        <v>-100</v>
      </c>
      <c r="X855" s="15">
        <v>3.655515830293149E-2</v>
      </c>
      <c r="Y855" s="15">
        <v>0</v>
      </c>
      <c r="Z855" s="15">
        <f t="shared" si="151"/>
        <v>-3.655515830293149E-2</v>
      </c>
      <c r="AA855" s="16">
        <f t="shared" si="152"/>
        <v>-100</v>
      </c>
      <c r="AB855" s="13">
        <v>7.0000000000000007E-2</v>
      </c>
      <c r="AC855" s="13">
        <v>0</v>
      </c>
      <c r="AD855" s="13">
        <v>0</v>
      </c>
      <c r="AE855" s="13">
        <v>42.79</v>
      </c>
      <c r="AF855" s="53">
        <f t="shared" si="145"/>
        <v>0</v>
      </c>
      <c r="AG855" s="53">
        <f t="shared" ref="AG855:AG865" si="155">IFERROR((((Y855)/Q855)*24),"0.00")</f>
        <v>0</v>
      </c>
      <c r="AH855" s="53">
        <f t="shared" si="153"/>
        <v>0</v>
      </c>
      <c r="AI855" s="53" t="str">
        <f t="shared" si="154"/>
        <v>0.00</v>
      </c>
      <c r="AJ855" s="44">
        <v>221112</v>
      </c>
      <c r="AK855" s="15" t="s">
        <v>686</v>
      </c>
      <c r="AL855" s="14" t="s">
        <v>76</v>
      </c>
      <c r="AM855" s="39" t="s">
        <v>58</v>
      </c>
      <c r="AN855" s="39" t="s">
        <v>59</v>
      </c>
      <c r="AO855" s="39" t="s">
        <v>77</v>
      </c>
      <c r="AP855" s="39" t="s">
        <v>61</v>
      </c>
      <c r="AQ855" s="20"/>
      <c r="AR855" s="20"/>
      <c r="AS855" s="20"/>
      <c r="AT855" s="20"/>
      <c r="AU855" s="20"/>
      <c r="AV855" s="20"/>
      <c r="AW855" s="20"/>
      <c r="AX855" s="20"/>
      <c r="AY855" s="20"/>
      <c r="AZ855" s="20"/>
      <c r="BA855" s="20"/>
      <c r="BB855" s="20"/>
    </row>
    <row r="856" spans="1:54" ht="26.1" customHeight="1" x14ac:dyDescent="0.25">
      <c r="A856" s="21">
        <v>541</v>
      </c>
      <c r="B856" s="39" t="s">
        <v>31</v>
      </c>
      <c r="C856" s="13" t="s">
        <v>31</v>
      </c>
      <c r="D856" s="13">
        <v>34013</v>
      </c>
      <c r="E856" s="13" t="s">
        <v>252</v>
      </c>
      <c r="F856" s="13">
        <v>7627</v>
      </c>
      <c r="G856" s="13" t="s">
        <v>271</v>
      </c>
      <c r="H856" s="13" t="s">
        <v>311</v>
      </c>
      <c r="I856" s="13" t="s">
        <v>132</v>
      </c>
      <c r="J856" s="13" t="s">
        <v>133</v>
      </c>
      <c r="K856" s="13" t="s">
        <v>425</v>
      </c>
      <c r="L856" s="4">
        <v>2401</v>
      </c>
      <c r="M856" s="4">
        <v>35001</v>
      </c>
      <c r="N856" s="14" t="s">
        <v>40</v>
      </c>
      <c r="O856" s="15" t="s">
        <v>679</v>
      </c>
      <c r="P856" s="68">
        <v>156.80000000000001</v>
      </c>
      <c r="Q856" s="61">
        <v>218.06</v>
      </c>
      <c r="R856" s="65">
        <f t="shared" si="147"/>
        <v>7.101449275362319E-2</v>
      </c>
      <c r="S856" s="65">
        <f t="shared" si="148"/>
        <v>9.8759057971014488E-2</v>
      </c>
      <c r="T856" s="15">
        <v>9.7882422142295103E-2</v>
      </c>
      <c r="U856" s="15">
        <v>0</v>
      </c>
      <c r="V856" s="15">
        <f t="shared" si="149"/>
        <v>-9.7882422142295103E-2</v>
      </c>
      <c r="W856" s="15">
        <f t="shared" si="150"/>
        <v>-100</v>
      </c>
      <c r="X856" s="15">
        <v>4.980314993784337E-2</v>
      </c>
      <c r="Y856" s="15">
        <v>0</v>
      </c>
      <c r="Z856" s="15">
        <f t="shared" si="151"/>
        <v>-4.980314993784337E-2</v>
      </c>
      <c r="AA856" s="16">
        <f t="shared" si="152"/>
        <v>-100</v>
      </c>
      <c r="AB856" s="13">
        <v>0.1</v>
      </c>
      <c r="AC856" s="13">
        <v>0</v>
      </c>
      <c r="AD856" s="13">
        <v>0</v>
      </c>
      <c r="AE856" s="13">
        <v>0</v>
      </c>
      <c r="AF856" s="53">
        <f t="shared" si="145"/>
        <v>0</v>
      </c>
      <c r="AG856" s="53">
        <f t="shared" si="155"/>
        <v>0</v>
      </c>
      <c r="AH856" s="53">
        <f t="shared" si="153"/>
        <v>0</v>
      </c>
      <c r="AI856" s="53" t="str">
        <f t="shared" si="154"/>
        <v>0.00</v>
      </c>
      <c r="AJ856" s="44">
        <v>221112</v>
      </c>
      <c r="AK856" s="15" t="s">
        <v>686</v>
      </c>
      <c r="AL856" s="14" t="s">
        <v>76</v>
      </c>
      <c r="AM856" s="39" t="s">
        <v>58</v>
      </c>
      <c r="AN856" s="39" t="s">
        <v>59</v>
      </c>
      <c r="AO856" s="39" t="s">
        <v>77</v>
      </c>
      <c r="AP856" s="39" t="s">
        <v>61</v>
      </c>
      <c r="AQ856" s="20"/>
      <c r="AR856" s="20"/>
      <c r="AS856" s="20"/>
      <c r="AT856" s="20"/>
      <c r="AU856" s="20"/>
      <c r="AV856" s="20"/>
      <c r="AW856" s="20"/>
      <c r="AX856" s="20"/>
      <c r="AY856" s="20"/>
      <c r="AZ856" s="20"/>
      <c r="BA856" s="20"/>
      <c r="BB856" s="20"/>
    </row>
    <row r="857" spans="1:54" ht="26.1" customHeight="1" x14ac:dyDescent="0.25">
      <c r="A857" s="21">
        <v>542</v>
      </c>
      <c r="B857" s="40" t="s">
        <v>31</v>
      </c>
      <c r="C857" s="13" t="s">
        <v>31</v>
      </c>
      <c r="D857" s="13">
        <v>34013</v>
      </c>
      <c r="E857" s="13" t="s">
        <v>252</v>
      </c>
      <c r="F857" s="13">
        <v>7627</v>
      </c>
      <c r="G857" s="13" t="s">
        <v>271</v>
      </c>
      <c r="H857" s="13" t="s">
        <v>311</v>
      </c>
      <c r="I857" s="13" t="s">
        <v>132</v>
      </c>
      <c r="J857" s="13" t="s">
        <v>133</v>
      </c>
      <c r="K857" s="13" t="s">
        <v>425</v>
      </c>
      <c r="L857" s="4">
        <v>2401</v>
      </c>
      <c r="M857" s="4">
        <v>35001</v>
      </c>
      <c r="N857" s="13" t="s">
        <v>36</v>
      </c>
      <c r="O857" s="15" t="s">
        <v>679</v>
      </c>
      <c r="P857" s="68">
        <v>156.80000000000001</v>
      </c>
      <c r="Q857" s="61">
        <v>218.06</v>
      </c>
      <c r="R857" s="65">
        <f t="shared" si="147"/>
        <v>7.101449275362319E-2</v>
      </c>
      <c r="S857" s="65">
        <f t="shared" si="148"/>
        <v>9.8759057971014488E-2</v>
      </c>
      <c r="T857" s="15">
        <v>0.24266150426042499</v>
      </c>
      <c r="U857" s="15">
        <v>0</v>
      </c>
      <c r="V857" s="15">
        <f t="shared" si="149"/>
        <v>-0.24266150426042499</v>
      </c>
      <c r="W857" s="15">
        <f t="shared" si="150"/>
        <v>-100</v>
      </c>
      <c r="X857" s="15">
        <v>0.120157643980028</v>
      </c>
      <c r="Y857" s="15">
        <v>0</v>
      </c>
      <c r="Z857" s="15">
        <f t="shared" si="151"/>
        <v>-0.120157643980028</v>
      </c>
      <c r="AA857" s="16">
        <f t="shared" si="152"/>
        <v>-100</v>
      </c>
      <c r="AB857" s="13">
        <v>0.24</v>
      </c>
      <c r="AC857" s="13">
        <v>0</v>
      </c>
      <c r="AD857" s="13">
        <v>0</v>
      </c>
      <c r="AE857" s="13">
        <v>0</v>
      </c>
      <c r="AF857" s="53">
        <f t="shared" si="145"/>
        <v>0</v>
      </c>
      <c r="AG857" s="53">
        <f t="shared" si="155"/>
        <v>0</v>
      </c>
      <c r="AH857" s="53">
        <f t="shared" si="153"/>
        <v>0</v>
      </c>
      <c r="AI857" s="53" t="str">
        <f t="shared" si="154"/>
        <v>0.00</v>
      </c>
      <c r="AJ857" s="44">
        <v>221112</v>
      </c>
      <c r="AK857" s="15" t="s">
        <v>686</v>
      </c>
      <c r="AL857" s="14" t="s">
        <v>76</v>
      </c>
      <c r="AM857" s="39" t="s">
        <v>58</v>
      </c>
      <c r="AN857" s="39" t="s">
        <v>59</v>
      </c>
      <c r="AO857" s="39" t="s">
        <v>77</v>
      </c>
      <c r="AP857" s="39" t="s">
        <v>61</v>
      </c>
      <c r="AQ857" s="59"/>
      <c r="AR857" s="20"/>
      <c r="AS857" s="20"/>
      <c r="AT857" s="20"/>
      <c r="AU857" s="20"/>
      <c r="AV857" s="20"/>
      <c r="AW857" s="20"/>
      <c r="AX857" s="20"/>
      <c r="AY857" s="20"/>
      <c r="AZ857" s="20"/>
      <c r="BA857" s="20"/>
      <c r="BB857" s="20"/>
    </row>
    <row r="858" spans="1:54" ht="26.1" customHeight="1" x14ac:dyDescent="0.25">
      <c r="A858" s="21">
        <v>543</v>
      </c>
      <c r="B858" s="39" t="s">
        <v>31</v>
      </c>
      <c r="C858" s="13" t="s">
        <v>31</v>
      </c>
      <c r="D858" s="13">
        <v>34013</v>
      </c>
      <c r="E858" s="13" t="s">
        <v>252</v>
      </c>
      <c r="F858" s="13">
        <v>7627</v>
      </c>
      <c r="G858" s="13" t="s">
        <v>271</v>
      </c>
      <c r="H858" s="13" t="s">
        <v>311</v>
      </c>
      <c r="I858" s="13" t="s">
        <v>132</v>
      </c>
      <c r="J858" s="13" t="s">
        <v>133</v>
      </c>
      <c r="K858" s="13" t="s">
        <v>425</v>
      </c>
      <c r="L858" s="4">
        <v>2401</v>
      </c>
      <c r="M858" s="4">
        <v>35001</v>
      </c>
      <c r="N858" s="14" t="s">
        <v>38</v>
      </c>
      <c r="O858" s="15" t="s">
        <v>679</v>
      </c>
      <c r="P858" s="68">
        <v>156.80000000000001</v>
      </c>
      <c r="Q858" s="61">
        <v>218.06</v>
      </c>
      <c r="R858" s="65">
        <f t="shared" si="147"/>
        <v>7.101449275362319E-2</v>
      </c>
      <c r="S858" s="65">
        <f t="shared" si="148"/>
        <v>9.8759057971014488E-2</v>
      </c>
      <c r="T858" s="15">
        <v>3.1587276736190897E-2</v>
      </c>
      <c r="U858" s="15">
        <v>0</v>
      </c>
      <c r="V858" s="15">
        <f t="shared" si="149"/>
        <v>-3.1587276736190897E-2</v>
      </c>
      <c r="W858" s="15">
        <f t="shared" si="150"/>
        <v>-100</v>
      </c>
      <c r="X858" s="15">
        <v>1.6071791492181669E-2</v>
      </c>
      <c r="Y858" s="15">
        <v>0</v>
      </c>
      <c r="Z858" s="15">
        <f t="shared" si="151"/>
        <v>-1.6071791492181669E-2</v>
      </c>
      <c r="AA858" s="16">
        <f t="shared" si="152"/>
        <v>-100</v>
      </c>
      <c r="AB858" s="13">
        <v>0.03</v>
      </c>
      <c r="AC858" s="13">
        <v>0</v>
      </c>
      <c r="AD858" s="13">
        <v>0</v>
      </c>
      <c r="AE858" s="13">
        <v>0</v>
      </c>
      <c r="AF858" s="53">
        <f t="shared" si="145"/>
        <v>0</v>
      </c>
      <c r="AG858" s="53">
        <f t="shared" si="155"/>
        <v>0</v>
      </c>
      <c r="AH858" s="53">
        <f t="shared" si="153"/>
        <v>0</v>
      </c>
      <c r="AI858" s="53" t="str">
        <f t="shared" si="154"/>
        <v>0.00</v>
      </c>
      <c r="AJ858" s="44">
        <v>221112</v>
      </c>
      <c r="AK858" s="15" t="s">
        <v>686</v>
      </c>
      <c r="AL858" s="14" t="s">
        <v>76</v>
      </c>
      <c r="AM858" s="39" t="s">
        <v>58</v>
      </c>
      <c r="AN858" s="39" t="s">
        <v>59</v>
      </c>
      <c r="AO858" s="39" t="s">
        <v>77</v>
      </c>
      <c r="AP858" s="39" t="s">
        <v>61</v>
      </c>
      <c r="AQ858" s="20"/>
      <c r="AR858" s="20"/>
      <c r="AS858" s="20"/>
      <c r="AT858" s="20"/>
      <c r="AU858" s="20"/>
      <c r="AV858" s="20"/>
      <c r="AW858" s="20"/>
      <c r="AX858" s="20"/>
      <c r="AY858" s="20"/>
      <c r="AZ858" s="20"/>
      <c r="BA858" s="20"/>
      <c r="BB858" s="20"/>
    </row>
    <row r="859" spans="1:54" ht="26.1" customHeight="1" x14ac:dyDescent="0.25">
      <c r="A859" s="21">
        <v>544</v>
      </c>
      <c r="B859" s="39" t="s">
        <v>31</v>
      </c>
      <c r="C859" s="13" t="s">
        <v>31</v>
      </c>
      <c r="D859" s="13">
        <v>34013</v>
      </c>
      <c r="E859" s="13" t="s">
        <v>252</v>
      </c>
      <c r="F859" s="13">
        <v>7627</v>
      </c>
      <c r="G859" s="13" t="s">
        <v>271</v>
      </c>
      <c r="H859" s="13" t="s">
        <v>311</v>
      </c>
      <c r="I859" s="13" t="s">
        <v>132</v>
      </c>
      <c r="J859" s="13" t="s">
        <v>133</v>
      </c>
      <c r="K859" s="13" t="s">
        <v>425</v>
      </c>
      <c r="L859" s="4">
        <v>2401</v>
      </c>
      <c r="M859" s="4">
        <v>35001</v>
      </c>
      <c r="N859" s="14" t="s">
        <v>39</v>
      </c>
      <c r="O859" s="15" t="s">
        <v>679</v>
      </c>
      <c r="P859" s="68">
        <v>156.80000000000001</v>
      </c>
      <c r="Q859" s="61">
        <v>218.06</v>
      </c>
      <c r="R859" s="65">
        <f t="shared" si="147"/>
        <v>7.101449275362319E-2</v>
      </c>
      <c r="S859" s="65">
        <f t="shared" si="148"/>
        <v>9.8759057971014488E-2</v>
      </c>
      <c r="T859" s="15">
        <v>3.1587276736190897E-2</v>
      </c>
      <c r="U859" s="15">
        <v>0</v>
      </c>
      <c r="V859" s="15">
        <f t="shared" si="149"/>
        <v>-3.1587276736190897E-2</v>
      </c>
      <c r="W859" s="15">
        <f t="shared" si="150"/>
        <v>-100</v>
      </c>
      <c r="X859" s="15">
        <v>1.6071791492181669E-2</v>
      </c>
      <c r="Y859" s="15">
        <v>0</v>
      </c>
      <c r="Z859" s="15">
        <f t="shared" si="151"/>
        <v>-1.6071791492181669E-2</v>
      </c>
      <c r="AA859" s="16">
        <f t="shared" si="152"/>
        <v>-100</v>
      </c>
      <c r="AB859" s="13">
        <v>0.03</v>
      </c>
      <c r="AC859" s="13">
        <v>0</v>
      </c>
      <c r="AD859" s="13">
        <v>0</v>
      </c>
      <c r="AE859" s="13">
        <v>0</v>
      </c>
      <c r="AF859" s="53">
        <f t="shared" si="145"/>
        <v>0</v>
      </c>
      <c r="AG859" s="53">
        <f t="shared" si="155"/>
        <v>0</v>
      </c>
      <c r="AH859" s="53">
        <f t="shared" si="153"/>
        <v>0</v>
      </c>
      <c r="AI859" s="53" t="str">
        <f t="shared" si="154"/>
        <v>0.00</v>
      </c>
      <c r="AJ859" s="44">
        <v>221112</v>
      </c>
      <c r="AK859" s="15" t="s">
        <v>686</v>
      </c>
      <c r="AL859" s="14" t="s">
        <v>76</v>
      </c>
      <c r="AM859" s="39" t="s">
        <v>58</v>
      </c>
      <c r="AN859" s="39" t="s">
        <v>59</v>
      </c>
      <c r="AO859" s="39" t="s">
        <v>77</v>
      </c>
      <c r="AP859" s="39" t="s">
        <v>61</v>
      </c>
      <c r="AQ859" s="20"/>
      <c r="AR859" s="20"/>
      <c r="AS859" s="20"/>
      <c r="AT859" s="20"/>
      <c r="AU859" s="20"/>
      <c r="AV859" s="20"/>
      <c r="AW859" s="20"/>
      <c r="AX859" s="20"/>
      <c r="AY859" s="20"/>
      <c r="AZ859" s="20"/>
      <c r="BA859" s="20"/>
      <c r="BB859" s="20"/>
    </row>
    <row r="860" spans="1:54" ht="26.1" customHeight="1" x14ac:dyDescent="0.25">
      <c r="A860" s="21">
        <v>545</v>
      </c>
      <c r="B860" s="39" t="s">
        <v>31</v>
      </c>
      <c r="C860" s="13" t="s">
        <v>31</v>
      </c>
      <c r="D860" s="13">
        <v>34013</v>
      </c>
      <c r="E860" s="13" t="s">
        <v>252</v>
      </c>
      <c r="F860" s="13">
        <v>7627</v>
      </c>
      <c r="G860" s="13" t="s">
        <v>271</v>
      </c>
      <c r="H860" s="13" t="s">
        <v>311</v>
      </c>
      <c r="I860" s="13" t="s">
        <v>132</v>
      </c>
      <c r="J860" s="13" t="s">
        <v>133</v>
      </c>
      <c r="K860" s="13" t="s">
        <v>425</v>
      </c>
      <c r="L860" s="4">
        <v>2401</v>
      </c>
      <c r="M860" s="4">
        <v>35001</v>
      </c>
      <c r="N860" s="14" t="s">
        <v>37</v>
      </c>
      <c r="O860" s="15" t="s">
        <v>679</v>
      </c>
      <c r="P860" s="68">
        <v>156.80000000000001</v>
      </c>
      <c r="Q860" s="61">
        <v>218.06</v>
      </c>
      <c r="R860" s="65">
        <f t="shared" si="147"/>
        <v>7.101449275362319E-2</v>
      </c>
      <c r="S860" s="65">
        <f t="shared" si="148"/>
        <v>9.8759057971014488E-2</v>
      </c>
      <c r="T860" s="15">
        <v>2.6951383199981398E-2</v>
      </c>
      <c r="U860" s="15">
        <v>0</v>
      </c>
      <c r="V860" s="15">
        <f t="shared" si="149"/>
        <v>-2.6951383199981398E-2</v>
      </c>
      <c r="W860" s="15">
        <f t="shared" si="150"/>
        <v>-100</v>
      </c>
      <c r="X860" s="15">
        <v>1.3713021696476368E-2</v>
      </c>
      <c r="Y860" s="15">
        <v>0</v>
      </c>
      <c r="Z860" s="15">
        <f t="shared" si="151"/>
        <v>-1.3713021696476368E-2</v>
      </c>
      <c r="AA860" s="16">
        <f t="shared" si="152"/>
        <v>-100</v>
      </c>
      <c r="AB860" s="13">
        <v>0.03</v>
      </c>
      <c r="AC860" s="13">
        <v>0</v>
      </c>
      <c r="AD860" s="13">
        <v>0</v>
      </c>
      <c r="AE860" s="13">
        <v>0</v>
      </c>
      <c r="AF860" s="53">
        <f t="shared" si="145"/>
        <v>0</v>
      </c>
      <c r="AG860" s="53">
        <f t="shared" si="155"/>
        <v>0</v>
      </c>
      <c r="AH860" s="53">
        <f t="shared" si="153"/>
        <v>0</v>
      </c>
      <c r="AI860" s="53" t="str">
        <f t="shared" si="154"/>
        <v>0.00</v>
      </c>
      <c r="AJ860" s="44">
        <v>221112</v>
      </c>
      <c r="AK860" s="15" t="s">
        <v>686</v>
      </c>
      <c r="AL860" s="14" t="s">
        <v>76</v>
      </c>
      <c r="AM860" s="39" t="s">
        <v>58</v>
      </c>
      <c r="AN860" s="39" t="s">
        <v>59</v>
      </c>
      <c r="AO860" s="39" t="s">
        <v>77</v>
      </c>
      <c r="AP860" s="39" t="s">
        <v>61</v>
      </c>
      <c r="AQ860" s="20"/>
      <c r="AR860" s="20"/>
      <c r="AS860" s="20"/>
      <c r="AT860" s="20"/>
      <c r="AU860" s="20"/>
      <c r="AV860" s="20"/>
      <c r="AW860" s="20"/>
      <c r="AX860" s="20"/>
      <c r="AY860" s="20"/>
      <c r="AZ860" s="20"/>
      <c r="BA860" s="20"/>
      <c r="BB860" s="20"/>
    </row>
    <row r="861" spans="1:54" ht="26.1" customHeight="1" x14ac:dyDescent="0.25">
      <c r="A861" s="21">
        <v>546</v>
      </c>
      <c r="B861" s="39" t="s">
        <v>31</v>
      </c>
      <c r="C861" s="13" t="s">
        <v>31</v>
      </c>
      <c r="D861" s="13">
        <v>34013</v>
      </c>
      <c r="E861" s="13" t="s">
        <v>252</v>
      </c>
      <c r="F861" s="13">
        <v>7627</v>
      </c>
      <c r="G861" s="13" t="s">
        <v>271</v>
      </c>
      <c r="H861" s="13" t="s">
        <v>311</v>
      </c>
      <c r="I861" s="13" t="s">
        <v>132</v>
      </c>
      <c r="J861" s="13" t="s">
        <v>133</v>
      </c>
      <c r="K861" s="13" t="s">
        <v>425</v>
      </c>
      <c r="L861" s="4">
        <v>2401</v>
      </c>
      <c r="M861" s="4">
        <v>35001</v>
      </c>
      <c r="N861" s="14" t="s">
        <v>34</v>
      </c>
      <c r="O861" s="15" t="s">
        <v>679</v>
      </c>
      <c r="P861" s="68">
        <v>156.80000000000001</v>
      </c>
      <c r="Q861" s="61">
        <v>218.06</v>
      </c>
      <c r="R861" s="65">
        <f t="shared" si="147"/>
        <v>7.101449275362319E-2</v>
      </c>
      <c r="S861" s="65">
        <f t="shared" si="148"/>
        <v>9.8759057971014488E-2</v>
      </c>
      <c r="T861" s="15">
        <v>1.9657597884995E-2</v>
      </c>
      <c r="U861" s="15">
        <v>0</v>
      </c>
      <c r="V861" s="15">
        <f t="shared" si="149"/>
        <v>-1.9657597884995E-2</v>
      </c>
      <c r="W861" s="15">
        <f t="shared" si="150"/>
        <v>-100</v>
      </c>
      <c r="X861" s="15">
        <v>1.000190098954659E-2</v>
      </c>
      <c r="Y861" s="15">
        <v>0</v>
      </c>
      <c r="Z861" s="15">
        <f t="shared" si="151"/>
        <v>-1.000190098954659E-2</v>
      </c>
      <c r="AA861" s="16">
        <f t="shared" si="152"/>
        <v>-100</v>
      </c>
      <c r="AB861" s="13">
        <v>0.02</v>
      </c>
      <c r="AC861" s="13">
        <v>0</v>
      </c>
      <c r="AD861" s="13">
        <v>0</v>
      </c>
      <c r="AE861" s="13">
        <v>0</v>
      </c>
      <c r="AF861" s="53">
        <f t="shared" si="145"/>
        <v>0</v>
      </c>
      <c r="AG861" s="53">
        <f t="shared" si="155"/>
        <v>0</v>
      </c>
      <c r="AH861" s="53">
        <f t="shared" si="153"/>
        <v>0</v>
      </c>
      <c r="AI861" s="53" t="str">
        <f t="shared" si="154"/>
        <v>0.00</v>
      </c>
      <c r="AJ861" s="44">
        <v>221112</v>
      </c>
      <c r="AK861" s="15" t="s">
        <v>686</v>
      </c>
      <c r="AL861" s="14" t="s">
        <v>76</v>
      </c>
      <c r="AM861" s="39" t="s">
        <v>58</v>
      </c>
      <c r="AN861" s="39" t="s">
        <v>59</v>
      </c>
      <c r="AO861" s="39" t="s">
        <v>77</v>
      </c>
      <c r="AP861" s="39" t="s">
        <v>61</v>
      </c>
      <c r="AQ861" s="20"/>
      <c r="AR861" s="20"/>
      <c r="AS861" s="20"/>
      <c r="AT861" s="20"/>
      <c r="AU861" s="20"/>
      <c r="AV861" s="20"/>
      <c r="AW861" s="20"/>
      <c r="AX861" s="20"/>
      <c r="AY861" s="20"/>
      <c r="AZ861" s="20"/>
      <c r="BA861" s="20"/>
      <c r="BB861" s="20"/>
    </row>
    <row r="862" spans="1:54" ht="26.1" customHeight="1" x14ac:dyDescent="0.25">
      <c r="A862" s="21">
        <v>566</v>
      </c>
      <c r="B862" s="39" t="s">
        <v>31</v>
      </c>
      <c r="C862" s="13" t="s">
        <v>31</v>
      </c>
      <c r="D862" s="13">
        <v>34013</v>
      </c>
      <c r="E862" s="13" t="s">
        <v>252</v>
      </c>
      <c r="F862" s="13">
        <v>7627</v>
      </c>
      <c r="G862" s="13" t="s">
        <v>280</v>
      </c>
      <c r="H862" s="13" t="s">
        <v>276</v>
      </c>
      <c r="I862" s="13" t="s">
        <v>132</v>
      </c>
      <c r="J862" s="13" t="s">
        <v>134</v>
      </c>
      <c r="K862" s="13" t="s">
        <v>438</v>
      </c>
      <c r="L862" s="4">
        <v>2401</v>
      </c>
      <c r="M862" s="4">
        <v>2001</v>
      </c>
      <c r="N862" s="14" t="s">
        <v>40</v>
      </c>
      <c r="O862" s="15" t="s">
        <v>679</v>
      </c>
      <c r="P862" s="68">
        <v>156</v>
      </c>
      <c r="Q862" s="61">
        <v>0</v>
      </c>
      <c r="R862" s="65">
        <f t="shared" si="147"/>
        <v>7.0652173913043473E-2</v>
      </c>
      <c r="S862" s="65">
        <f t="shared" si="148"/>
        <v>0</v>
      </c>
      <c r="T862" s="15">
        <v>0.35820628227091</v>
      </c>
      <c r="U862" s="15">
        <v>0</v>
      </c>
      <c r="V862" s="15">
        <f t="shared" si="149"/>
        <v>-0.35820628227091</v>
      </c>
      <c r="W862" s="15">
        <f t="shared" si="150"/>
        <v>-100</v>
      </c>
      <c r="X862" s="15">
        <v>0.14466234655383789</v>
      </c>
      <c r="Y862" s="15">
        <v>0</v>
      </c>
      <c r="Z862" s="15">
        <f t="shared" si="151"/>
        <v>-0.14466234655383789</v>
      </c>
      <c r="AA862" s="16">
        <f t="shared" si="152"/>
        <v>-100</v>
      </c>
      <c r="AB862" s="13">
        <v>0.36</v>
      </c>
      <c r="AC862" s="13">
        <v>0</v>
      </c>
      <c r="AD862" s="13">
        <v>0</v>
      </c>
      <c r="AE862" s="13">
        <v>0</v>
      </c>
      <c r="AF862" s="53">
        <f t="shared" si="145"/>
        <v>0</v>
      </c>
      <c r="AG862" s="53" t="str">
        <f t="shared" si="155"/>
        <v>0.00</v>
      </c>
      <c r="AH862" s="53">
        <f t="shared" si="153"/>
        <v>0</v>
      </c>
      <c r="AI862" s="53" t="str">
        <f t="shared" si="154"/>
        <v>0.00</v>
      </c>
      <c r="AJ862" s="44">
        <v>221112</v>
      </c>
      <c r="AK862" s="15" t="s">
        <v>686</v>
      </c>
      <c r="AL862" s="14" t="s">
        <v>57</v>
      </c>
      <c r="AM862" s="39" t="s">
        <v>58</v>
      </c>
      <c r="AN862" s="39" t="s">
        <v>59</v>
      </c>
      <c r="AO862" s="39" t="s">
        <v>60</v>
      </c>
      <c r="AP862" s="39" t="s">
        <v>61</v>
      </c>
      <c r="AQ862" s="20"/>
      <c r="AR862" s="20"/>
      <c r="AS862" s="20"/>
      <c r="AT862" s="20"/>
      <c r="AU862" s="20"/>
      <c r="AV862" s="20"/>
      <c r="AW862" s="20"/>
      <c r="AX862" s="20"/>
      <c r="AY862" s="20"/>
      <c r="AZ862" s="20"/>
      <c r="BA862" s="20"/>
      <c r="BB862" s="20"/>
    </row>
    <row r="863" spans="1:54" ht="26.1" customHeight="1" x14ac:dyDescent="0.25">
      <c r="A863" s="21">
        <v>567</v>
      </c>
      <c r="B863" s="39" t="s">
        <v>31</v>
      </c>
      <c r="C863" s="13" t="s">
        <v>31</v>
      </c>
      <c r="D863" s="13">
        <v>34013</v>
      </c>
      <c r="E863" s="13" t="s">
        <v>252</v>
      </c>
      <c r="F863" s="13">
        <v>7627</v>
      </c>
      <c r="G863" s="13" t="s">
        <v>280</v>
      </c>
      <c r="H863" s="13" t="s">
        <v>276</v>
      </c>
      <c r="I863" s="13" t="s">
        <v>132</v>
      </c>
      <c r="J863" s="13" t="s">
        <v>134</v>
      </c>
      <c r="K863" s="13" t="s">
        <v>438</v>
      </c>
      <c r="L863" s="4">
        <v>2401</v>
      </c>
      <c r="M863" s="4">
        <v>2001</v>
      </c>
      <c r="N863" s="14" t="s">
        <v>38</v>
      </c>
      <c r="O863" s="15" t="s">
        <v>679</v>
      </c>
      <c r="P863" s="68">
        <v>156</v>
      </c>
      <c r="Q863" s="61">
        <v>0</v>
      </c>
      <c r="R863" s="65">
        <f t="shared" si="147"/>
        <v>7.0652173913043473E-2</v>
      </c>
      <c r="S863" s="65">
        <f t="shared" si="148"/>
        <v>0</v>
      </c>
      <c r="T863" s="15">
        <v>1.5641716636291301</v>
      </c>
      <c r="U863" s="15">
        <v>0</v>
      </c>
      <c r="V863" s="15">
        <f t="shared" si="149"/>
        <v>-1.5641716636291301</v>
      </c>
      <c r="W863" s="15">
        <f t="shared" si="150"/>
        <v>-100</v>
      </c>
      <c r="X863" s="15">
        <v>0.63169395533515094</v>
      </c>
      <c r="Y863" s="15">
        <v>0</v>
      </c>
      <c r="Z863" s="15">
        <f t="shared" si="151"/>
        <v>-0.63169395533515094</v>
      </c>
      <c r="AA863" s="16">
        <f t="shared" si="152"/>
        <v>-100</v>
      </c>
      <c r="AB863" s="13">
        <v>1.56</v>
      </c>
      <c r="AC863" s="13">
        <v>0</v>
      </c>
      <c r="AD863" s="13">
        <v>0</v>
      </c>
      <c r="AE863" s="13">
        <v>0</v>
      </c>
      <c r="AF863" s="53">
        <f t="shared" si="145"/>
        <v>0</v>
      </c>
      <c r="AG863" s="53" t="str">
        <f t="shared" si="155"/>
        <v>0.00</v>
      </c>
      <c r="AH863" s="53">
        <f t="shared" si="153"/>
        <v>0</v>
      </c>
      <c r="AI863" s="53" t="str">
        <f t="shared" si="154"/>
        <v>0.00</v>
      </c>
      <c r="AJ863" s="44">
        <v>221112</v>
      </c>
      <c r="AK863" s="15" t="s">
        <v>686</v>
      </c>
      <c r="AL863" s="14" t="s">
        <v>57</v>
      </c>
      <c r="AM863" s="39" t="s">
        <v>58</v>
      </c>
      <c r="AN863" s="39" t="s">
        <v>59</v>
      </c>
      <c r="AO863" s="39" t="s">
        <v>60</v>
      </c>
      <c r="AP863" s="39" t="s">
        <v>61</v>
      </c>
      <c r="AQ863" s="20"/>
      <c r="AR863" s="20"/>
      <c r="AS863" s="20"/>
      <c r="AT863" s="20"/>
      <c r="AU863" s="20"/>
      <c r="AV863" s="20"/>
      <c r="AW863" s="20"/>
      <c r="AX863" s="20"/>
      <c r="AY863" s="20"/>
      <c r="AZ863" s="20"/>
      <c r="BA863" s="20"/>
      <c r="BB863" s="20"/>
    </row>
    <row r="864" spans="1:54" ht="26.1" customHeight="1" x14ac:dyDescent="0.25">
      <c r="A864" s="21">
        <v>568</v>
      </c>
      <c r="B864" s="39" t="s">
        <v>31</v>
      </c>
      <c r="C864" s="13" t="s">
        <v>31</v>
      </c>
      <c r="D864" s="13">
        <v>34013</v>
      </c>
      <c r="E864" s="13" t="s">
        <v>252</v>
      </c>
      <c r="F864" s="13">
        <v>7627</v>
      </c>
      <c r="G864" s="13" t="s">
        <v>280</v>
      </c>
      <c r="H864" s="13" t="s">
        <v>276</v>
      </c>
      <c r="I864" s="13" t="s">
        <v>132</v>
      </c>
      <c r="J864" s="13" t="s">
        <v>134</v>
      </c>
      <c r="K864" s="13" t="s">
        <v>438</v>
      </c>
      <c r="L864" s="4">
        <v>2401</v>
      </c>
      <c r="M864" s="4">
        <v>2001</v>
      </c>
      <c r="N864" s="14" t="s">
        <v>39</v>
      </c>
      <c r="O864" s="15" t="s">
        <v>679</v>
      </c>
      <c r="P864" s="68">
        <v>156</v>
      </c>
      <c r="Q864" s="61">
        <v>0</v>
      </c>
      <c r="R864" s="65">
        <f t="shared" si="147"/>
        <v>7.0652173913043473E-2</v>
      </c>
      <c r="S864" s="65">
        <f t="shared" si="148"/>
        <v>0</v>
      </c>
      <c r="T864" s="15">
        <v>1.5641716636291301</v>
      </c>
      <c r="U864" s="15">
        <v>0</v>
      </c>
      <c r="V864" s="15">
        <f t="shared" si="149"/>
        <v>-1.5641716636291301</v>
      </c>
      <c r="W864" s="15">
        <f t="shared" si="150"/>
        <v>-100</v>
      </c>
      <c r="X864" s="15">
        <v>0.63169395533515094</v>
      </c>
      <c r="Y864" s="15">
        <v>0</v>
      </c>
      <c r="Z864" s="15">
        <f t="shared" si="151"/>
        <v>-0.63169395533515094</v>
      </c>
      <c r="AA864" s="16">
        <f t="shared" si="152"/>
        <v>-100</v>
      </c>
      <c r="AB864" s="13">
        <v>1.56</v>
      </c>
      <c r="AC864" s="13">
        <v>0</v>
      </c>
      <c r="AD864" s="13">
        <v>0</v>
      </c>
      <c r="AE864" s="13">
        <v>0</v>
      </c>
      <c r="AF864" s="53">
        <f t="shared" si="145"/>
        <v>0</v>
      </c>
      <c r="AG864" s="53" t="str">
        <f t="shared" si="155"/>
        <v>0.00</v>
      </c>
      <c r="AH864" s="53">
        <f t="shared" si="153"/>
        <v>0</v>
      </c>
      <c r="AI864" s="53" t="str">
        <f t="shared" si="154"/>
        <v>0.00</v>
      </c>
      <c r="AJ864" s="44">
        <v>221112</v>
      </c>
      <c r="AK864" s="15" t="s">
        <v>686</v>
      </c>
      <c r="AL864" s="14" t="s">
        <v>57</v>
      </c>
      <c r="AM864" s="39" t="s">
        <v>58</v>
      </c>
      <c r="AN864" s="39" t="s">
        <v>59</v>
      </c>
      <c r="AO864" s="39" t="s">
        <v>60</v>
      </c>
      <c r="AP864" s="39" t="s">
        <v>61</v>
      </c>
      <c r="AQ864" s="20"/>
      <c r="AR864" s="20"/>
      <c r="AS864" s="20"/>
      <c r="AT864" s="20"/>
      <c r="AU864" s="20"/>
      <c r="AV864" s="20"/>
      <c r="AW864" s="20"/>
      <c r="AX864" s="20"/>
      <c r="AY864" s="20"/>
      <c r="AZ864" s="20"/>
      <c r="BA864" s="20"/>
      <c r="BB864" s="20"/>
    </row>
    <row r="865" spans="1:54" ht="26.1" customHeight="1" x14ac:dyDescent="0.25">
      <c r="A865" s="21">
        <v>569</v>
      </c>
      <c r="B865" s="39" t="s">
        <v>31</v>
      </c>
      <c r="C865" s="13" t="s">
        <v>31</v>
      </c>
      <c r="D865" s="13">
        <v>34013</v>
      </c>
      <c r="E865" s="13" t="s">
        <v>252</v>
      </c>
      <c r="F865" s="13">
        <v>7627</v>
      </c>
      <c r="G865" s="13" t="s">
        <v>280</v>
      </c>
      <c r="H865" s="13" t="s">
        <v>276</v>
      </c>
      <c r="I865" s="13" t="s">
        <v>132</v>
      </c>
      <c r="J865" s="13" t="s">
        <v>134</v>
      </c>
      <c r="K865" s="13" t="s">
        <v>438</v>
      </c>
      <c r="L865" s="4">
        <v>2401</v>
      </c>
      <c r="M865" s="4">
        <v>2001</v>
      </c>
      <c r="N865" s="14" t="s">
        <v>37</v>
      </c>
      <c r="O865" s="15" t="s">
        <v>679</v>
      </c>
      <c r="P865" s="68">
        <v>156</v>
      </c>
      <c r="Q865" s="61">
        <v>0</v>
      </c>
      <c r="R865" s="65">
        <f t="shared" si="147"/>
        <v>7.0652173913043473E-2</v>
      </c>
      <c r="S865" s="65">
        <f t="shared" si="148"/>
        <v>0</v>
      </c>
      <c r="T865" s="15">
        <v>3.3573539999980001E-2</v>
      </c>
      <c r="U865" s="15">
        <v>0</v>
      </c>
      <c r="V865" s="15">
        <f t="shared" si="149"/>
        <v>-3.3573539999980001E-2</v>
      </c>
      <c r="W865" s="15">
        <f t="shared" si="150"/>
        <v>-100</v>
      </c>
      <c r="X865" s="15">
        <v>1.3558743436115381E-2</v>
      </c>
      <c r="Y865" s="15">
        <v>0</v>
      </c>
      <c r="Z865" s="15">
        <f t="shared" si="151"/>
        <v>-1.3558743436115381E-2</v>
      </c>
      <c r="AA865" s="16">
        <f t="shared" si="152"/>
        <v>-100</v>
      </c>
      <c r="AB865" s="13">
        <v>0.03</v>
      </c>
      <c r="AC865" s="13">
        <v>0</v>
      </c>
      <c r="AD865" s="13">
        <v>0</v>
      </c>
      <c r="AE865" s="13">
        <v>0</v>
      </c>
      <c r="AF865" s="53">
        <f t="shared" si="145"/>
        <v>0</v>
      </c>
      <c r="AG865" s="53" t="str">
        <f t="shared" si="155"/>
        <v>0.00</v>
      </c>
      <c r="AH865" s="53">
        <f t="shared" si="153"/>
        <v>0</v>
      </c>
      <c r="AI865" s="53" t="str">
        <f t="shared" si="154"/>
        <v>0.00</v>
      </c>
      <c r="AJ865" s="44">
        <v>221112</v>
      </c>
      <c r="AK865" s="15" t="s">
        <v>686</v>
      </c>
      <c r="AL865" s="14" t="s">
        <v>57</v>
      </c>
      <c r="AM865" s="39" t="s">
        <v>58</v>
      </c>
      <c r="AN865" s="39" t="s">
        <v>59</v>
      </c>
      <c r="AO865" s="39" t="s">
        <v>60</v>
      </c>
      <c r="AP865" s="39" t="s">
        <v>61</v>
      </c>
      <c r="AQ865" s="20"/>
      <c r="AR865" s="20"/>
      <c r="AS865" s="20"/>
      <c r="AT865" s="20"/>
      <c r="AU865" s="20"/>
      <c r="AV865" s="20"/>
      <c r="AW865" s="20"/>
      <c r="AX865" s="20"/>
      <c r="AY865" s="20"/>
      <c r="AZ865" s="20"/>
      <c r="BA865" s="20"/>
      <c r="BB865" s="20"/>
    </row>
    <row r="866" spans="1:54" ht="26.1" customHeight="1" x14ac:dyDescent="0.25">
      <c r="A866" s="21">
        <v>1819</v>
      </c>
      <c r="B866" s="39" t="s">
        <v>31</v>
      </c>
      <c r="C866" s="13" t="s">
        <v>31</v>
      </c>
      <c r="D866" s="13">
        <v>34013</v>
      </c>
      <c r="E866" s="13" t="s">
        <v>252</v>
      </c>
      <c r="F866" s="13">
        <v>7627</v>
      </c>
      <c r="G866" s="13" t="s">
        <v>280</v>
      </c>
      <c r="H866" s="13" t="s">
        <v>276</v>
      </c>
      <c r="I866" s="13" t="s">
        <v>132</v>
      </c>
      <c r="J866" s="13" t="s">
        <v>134</v>
      </c>
      <c r="K866" s="13" t="s">
        <v>438</v>
      </c>
      <c r="L866" s="4">
        <v>2401</v>
      </c>
      <c r="M866" s="4">
        <v>2001</v>
      </c>
      <c r="N866" s="14" t="s">
        <v>34</v>
      </c>
      <c r="O866" s="15" t="s">
        <v>679</v>
      </c>
      <c r="P866" s="68">
        <v>156</v>
      </c>
      <c r="Q866" s="61">
        <v>0</v>
      </c>
      <c r="R866" s="65">
        <f t="shared" si="147"/>
        <v>7.0652173913043473E-2</v>
      </c>
      <c r="S866" s="65">
        <f t="shared" si="148"/>
        <v>0</v>
      </c>
      <c r="T866" s="15">
        <v>3.3853082574404598</v>
      </c>
      <c r="U866" s="15">
        <v>0</v>
      </c>
      <c r="V866" s="15">
        <f t="shared" si="149"/>
        <v>-3.3853082574404598</v>
      </c>
      <c r="W866" s="15">
        <f t="shared" si="150"/>
        <v>-100</v>
      </c>
      <c r="X866" s="15">
        <v>1.3671637281867741</v>
      </c>
      <c r="Y866" s="15">
        <v>0</v>
      </c>
      <c r="Z866" s="15">
        <f t="shared" si="151"/>
        <v>-1.3671637281867741</v>
      </c>
      <c r="AA866" s="16">
        <f t="shared" si="152"/>
        <v>-100</v>
      </c>
      <c r="AB866" s="13">
        <v>3.39</v>
      </c>
      <c r="AC866" s="13">
        <v>89.29</v>
      </c>
      <c r="AD866" s="13">
        <v>0</v>
      </c>
      <c r="AE866" s="13">
        <v>0</v>
      </c>
      <c r="AF866" s="53">
        <f t="shared" si="145"/>
        <v>4.4645000000000004E-2</v>
      </c>
      <c r="AG866" s="53">
        <f>IFERROR(AF866+(AF866*(AA866/100)),"0.00")</f>
        <v>0</v>
      </c>
      <c r="AH866" s="53">
        <f t="shared" si="153"/>
        <v>-4.4645000000000004E-2</v>
      </c>
      <c r="AI866" s="53">
        <f t="shared" si="154"/>
        <v>-100</v>
      </c>
      <c r="AJ866" s="44">
        <v>221112</v>
      </c>
      <c r="AK866" s="15" t="s">
        <v>686</v>
      </c>
      <c r="AL866" s="14" t="s">
        <v>57</v>
      </c>
      <c r="AM866" s="39" t="s">
        <v>58</v>
      </c>
      <c r="AN866" s="39" t="s">
        <v>59</v>
      </c>
      <c r="AO866" s="39" t="s">
        <v>60</v>
      </c>
      <c r="AP866" s="39" t="s">
        <v>61</v>
      </c>
      <c r="AQ866" s="20"/>
      <c r="AR866" s="20"/>
      <c r="AS866" s="20"/>
      <c r="AT866" s="20"/>
      <c r="AU866" s="20"/>
      <c r="AV866" s="20"/>
      <c r="AW866" s="20"/>
      <c r="AX866" s="20"/>
      <c r="AY866" s="20"/>
      <c r="AZ866" s="20"/>
      <c r="BA866" s="20"/>
      <c r="BB866" s="20"/>
    </row>
    <row r="867" spans="1:54" ht="26.1" customHeight="1" x14ac:dyDescent="0.25">
      <c r="A867" s="21">
        <v>1990</v>
      </c>
      <c r="B867" s="39" t="s">
        <v>31</v>
      </c>
      <c r="C867" s="13" t="s">
        <v>31</v>
      </c>
      <c r="D867" s="13">
        <v>34013</v>
      </c>
      <c r="E867" s="13" t="s">
        <v>252</v>
      </c>
      <c r="F867" s="13">
        <v>7627</v>
      </c>
      <c r="G867" s="13" t="s">
        <v>280</v>
      </c>
      <c r="H867" s="13" t="s">
        <v>276</v>
      </c>
      <c r="I867" s="13" t="s">
        <v>132</v>
      </c>
      <c r="J867" s="13" t="s">
        <v>134</v>
      </c>
      <c r="K867" s="13" t="s">
        <v>438</v>
      </c>
      <c r="L867" s="4">
        <v>2401</v>
      </c>
      <c r="M867" s="4">
        <v>2001</v>
      </c>
      <c r="N867" s="14" t="s">
        <v>35</v>
      </c>
      <c r="O867" s="15" t="s">
        <v>679</v>
      </c>
      <c r="P867" s="68">
        <v>156</v>
      </c>
      <c r="Q867" s="61">
        <v>0</v>
      </c>
      <c r="R867" s="65">
        <f t="shared" si="147"/>
        <v>7.0652173913043473E-2</v>
      </c>
      <c r="S867" s="65">
        <f t="shared" si="148"/>
        <v>0</v>
      </c>
      <c r="T867" s="15">
        <v>17.629143125641299</v>
      </c>
      <c r="U867" s="15">
        <v>0</v>
      </c>
      <c r="V867" s="15">
        <f t="shared" si="149"/>
        <v>-17.629143125641299</v>
      </c>
      <c r="W867" s="15">
        <f t="shared" si="150"/>
        <v>-100</v>
      </c>
      <c r="X867" s="15">
        <v>7.1195658437949199</v>
      </c>
      <c r="Y867" s="15">
        <v>0</v>
      </c>
      <c r="Z867" s="15">
        <f t="shared" si="151"/>
        <v>-7.1195658437949199</v>
      </c>
      <c r="AA867" s="16">
        <f t="shared" si="152"/>
        <v>-100</v>
      </c>
      <c r="AB867" s="13">
        <v>17.63</v>
      </c>
      <c r="AC867" s="13">
        <v>465.08</v>
      </c>
      <c r="AD867" s="13">
        <v>0</v>
      </c>
      <c r="AE867" s="13">
        <v>363.06</v>
      </c>
      <c r="AF867" s="53">
        <f t="shared" si="145"/>
        <v>0.23254</v>
      </c>
      <c r="AG867" s="53">
        <f>IFERROR(AF867+(AF867*(AA867/100)),"0.00")</f>
        <v>0</v>
      </c>
      <c r="AH867" s="53">
        <f t="shared" si="153"/>
        <v>-0.23254</v>
      </c>
      <c r="AI867" s="53">
        <f t="shared" si="154"/>
        <v>-100</v>
      </c>
      <c r="AJ867" s="44">
        <v>221112</v>
      </c>
      <c r="AK867" s="15" t="s">
        <v>686</v>
      </c>
      <c r="AL867" s="14" t="s">
        <v>57</v>
      </c>
      <c r="AM867" s="39" t="s">
        <v>58</v>
      </c>
      <c r="AN867" s="39" t="s">
        <v>59</v>
      </c>
      <c r="AO867" s="39" t="s">
        <v>60</v>
      </c>
      <c r="AP867" s="39" t="s">
        <v>61</v>
      </c>
      <c r="AQ867" s="20"/>
      <c r="AR867" s="20"/>
      <c r="AS867" s="20"/>
      <c r="AT867" s="20"/>
      <c r="AU867" s="20"/>
      <c r="AV867" s="20"/>
      <c r="AW867" s="20"/>
      <c r="AX867" s="20"/>
      <c r="AY867" s="20"/>
      <c r="AZ867" s="20"/>
      <c r="BA867" s="20"/>
      <c r="BB867" s="20"/>
    </row>
    <row r="868" spans="1:54" ht="26.1" customHeight="1" x14ac:dyDescent="0.25">
      <c r="A868" s="21">
        <v>2068</v>
      </c>
      <c r="B868" s="40" t="s">
        <v>31</v>
      </c>
      <c r="C868" s="13" t="s">
        <v>31</v>
      </c>
      <c r="D868" s="13">
        <v>34013</v>
      </c>
      <c r="E868" s="13" t="s">
        <v>252</v>
      </c>
      <c r="F868" s="13">
        <v>7627</v>
      </c>
      <c r="G868" s="13" t="s">
        <v>280</v>
      </c>
      <c r="H868" s="13" t="s">
        <v>276</v>
      </c>
      <c r="I868" s="13" t="s">
        <v>132</v>
      </c>
      <c r="J868" s="13" t="s">
        <v>134</v>
      </c>
      <c r="K868" s="13" t="s">
        <v>438</v>
      </c>
      <c r="L868" s="4">
        <v>2401</v>
      </c>
      <c r="M868" s="4">
        <v>2001</v>
      </c>
      <c r="N868" s="13" t="s">
        <v>36</v>
      </c>
      <c r="O868" s="15" t="s">
        <v>679</v>
      </c>
      <c r="P868" s="68">
        <v>156</v>
      </c>
      <c r="Q868" s="61">
        <v>0</v>
      </c>
      <c r="R868" s="65">
        <f t="shared" si="147"/>
        <v>7.0652173913043473E-2</v>
      </c>
      <c r="S868" s="65">
        <f t="shared" si="148"/>
        <v>0</v>
      </c>
      <c r="T868" s="15">
        <v>30.300574250439201</v>
      </c>
      <c r="U868" s="15">
        <v>0</v>
      </c>
      <c r="V868" s="15">
        <f t="shared" si="149"/>
        <v>-30.300574250439201</v>
      </c>
      <c r="W868" s="15">
        <f t="shared" si="150"/>
        <v>-100</v>
      </c>
      <c r="X868" s="15">
        <v>12.158031540366991</v>
      </c>
      <c r="Y868" s="15">
        <v>0</v>
      </c>
      <c r="Z868" s="15">
        <f t="shared" si="151"/>
        <v>-12.158031540366991</v>
      </c>
      <c r="AA868" s="16">
        <f t="shared" si="152"/>
        <v>-100</v>
      </c>
      <c r="AB868" s="13">
        <v>30.48</v>
      </c>
      <c r="AC868" s="13">
        <v>803.88</v>
      </c>
      <c r="AD868" s="13">
        <v>19.07</v>
      </c>
      <c r="AE868" s="13">
        <v>0</v>
      </c>
      <c r="AF868" s="53">
        <f t="shared" si="145"/>
        <v>0.40194000000000002</v>
      </c>
      <c r="AG868" s="53">
        <f>IFERROR(AF868+(AF868*(AA868/100)),"0.00")</f>
        <v>0</v>
      </c>
      <c r="AH868" s="53">
        <f t="shared" si="153"/>
        <v>-0.40194000000000002</v>
      </c>
      <c r="AI868" s="53">
        <f t="shared" si="154"/>
        <v>-100</v>
      </c>
      <c r="AJ868" s="44">
        <v>221112</v>
      </c>
      <c r="AK868" s="15" t="s">
        <v>686</v>
      </c>
      <c r="AL868" s="14" t="s">
        <v>57</v>
      </c>
      <c r="AM868" s="39" t="s">
        <v>58</v>
      </c>
      <c r="AN868" s="39" t="s">
        <v>59</v>
      </c>
      <c r="AO868" s="39" t="s">
        <v>60</v>
      </c>
      <c r="AP868" s="39" t="s">
        <v>61</v>
      </c>
      <c r="AQ868" s="59"/>
      <c r="AR868" s="20"/>
      <c r="AS868" s="20"/>
      <c r="AT868" s="20"/>
      <c r="AU868" s="20"/>
      <c r="AV868" s="20"/>
      <c r="AW868" s="20"/>
      <c r="AX868" s="20"/>
      <c r="AY868" s="20"/>
      <c r="AZ868" s="20"/>
      <c r="BA868" s="20"/>
      <c r="BB868" s="20"/>
    </row>
    <row r="869" spans="1:54" ht="26.1" customHeight="1" x14ac:dyDescent="0.25">
      <c r="A869" s="21">
        <v>570</v>
      </c>
      <c r="B869" s="39" t="s">
        <v>31</v>
      </c>
      <c r="C869" s="13" t="s">
        <v>31</v>
      </c>
      <c r="D869" s="13">
        <v>34013</v>
      </c>
      <c r="E869" s="13" t="s">
        <v>252</v>
      </c>
      <c r="F869" s="13">
        <v>7627</v>
      </c>
      <c r="G869" s="13" t="s">
        <v>280</v>
      </c>
      <c r="H869" s="13" t="s">
        <v>360</v>
      </c>
      <c r="I869" s="13" t="s">
        <v>132</v>
      </c>
      <c r="J869" s="13" t="s">
        <v>134</v>
      </c>
      <c r="K869" s="13" t="s">
        <v>439</v>
      </c>
      <c r="L869" s="4">
        <v>2401</v>
      </c>
      <c r="M869" s="4">
        <v>4001</v>
      </c>
      <c r="N869" s="14" t="s">
        <v>35</v>
      </c>
      <c r="O869" s="15" t="s">
        <v>679</v>
      </c>
      <c r="P869" s="68">
        <v>159</v>
      </c>
      <c r="Q869" s="61">
        <v>0</v>
      </c>
      <c r="R869" s="65">
        <f t="shared" si="147"/>
        <v>7.2010869565217392E-2</v>
      </c>
      <c r="S869" s="65">
        <f t="shared" si="148"/>
        <v>0</v>
      </c>
      <c r="T869" s="15">
        <v>7.0839707360181706E-2</v>
      </c>
      <c r="U869" s="15">
        <v>0</v>
      </c>
      <c r="V869" s="15">
        <f t="shared" si="149"/>
        <v>-7.0839707360181706E-2</v>
      </c>
      <c r="W869" s="15">
        <f t="shared" si="150"/>
        <v>-100</v>
      </c>
      <c r="X869" s="15">
        <v>3.141609580560794E-2</v>
      </c>
      <c r="Y869" s="15">
        <v>0</v>
      </c>
      <c r="Z869" s="15">
        <f t="shared" si="151"/>
        <v>-3.141609580560794E-2</v>
      </c>
      <c r="AA869" s="16">
        <f t="shared" si="152"/>
        <v>-100</v>
      </c>
      <c r="AB869" s="13">
        <v>7.0000000000000007E-2</v>
      </c>
      <c r="AC869" s="13">
        <v>0</v>
      </c>
      <c r="AD869" s="13">
        <v>0</v>
      </c>
      <c r="AE869" s="13">
        <v>178.79</v>
      </c>
      <c r="AF869" s="53">
        <f t="shared" si="145"/>
        <v>0</v>
      </c>
      <c r="AG869" s="53" t="str">
        <f t="shared" ref="AG869:AG893" si="156">IFERROR((((Y869)/Q869)*24),"0.00")</f>
        <v>0.00</v>
      </c>
      <c r="AH869" s="53">
        <f t="shared" si="153"/>
        <v>0</v>
      </c>
      <c r="AI869" s="53" t="str">
        <f t="shared" si="154"/>
        <v>0.00</v>
      </c>
      <c r="AJ869" s="44">
        <v>221112</v>
      </c>
      <c r="AK869" s="15" t="s">
        <v>686</v>
      </c>
      <c r="AL869" s="14" t="s">
        <v>76</v>
      </c>
      <c r="AM869" s="39" t="s">
        <v>58</v>
      </c>
      <c r="AN869" s="39" t="s">
        <v>59</v>
      </c>
      <c r="AO869" s="39" t="s">
        <v>77</v>
      </c>
      <c r="AP869" s="39" t="s">
        <v>61</v>
      </c>
      <c r="AQ869" s="20"/>
      <c r="AR869" s="20"/>
      <c r="AS869" s="20"/>
      <c r="AT869" s="20"/>
      <c r="AU869" s="20"/>
      <c r="AV869" s="20"/>
      <c r="AW869" s="20"/>
      <c r="AX869" s="20"/>
      <c r="AY869" s="20"/>
      <c r="AZ869" s="20"/>
      <c r="BA869" s="20"/>
      <c r="BB869" s="20"/>
    </row>
    <row r="870" spans="1:54" ht="26.1" customHeight="1" x14ac:dyDescent="0.25">
      <c r="A870" s="21">
        <v>571</v>
      </c>
      <c r="B870" s="39" t="s">
        <v>31</v>
      </c>
      <c r="C870" s="13" t="s">
        <v>31</v>
      </c>
      <c r="D870" s="13">
        <v>34013</v>
      </c>
      <c r="E870" s="13" t="s">
        <v>252</v>
      </c>
      <c r="F870" s="13">
        <v>7627</v>
      </c>
      <c r="G870" s="13" t="s">
        <v>280</v>
      </c>
      <c r="H870" s="13" t="s">
        <v>360</v>
      </c>
      <c r="I870" s="13" t="s">
        <v>132</v>
      </c>
      <c r="J870" s="13" t="s">
        <v>134</v>
      </c>
      <c r="K870" s="13" t="s">
        <v>439</v>
      </c>
      <c r="L870" s="4">
        <v>2401</v>
      </c>
      <c r="M870" s="4">
        <v>4001</v>
      </c>
      <c r="N870" s="14" t="s">
        <v>40</v>
      </c>
      <c r="O870" s="15" t="s">
        <v>679</v>
      </c>
      <c r="P870" s="68">
        <v>159</v>
      </c>
      <c r="Q870" s="61">
        <v>0</v>
      </c>
      <c r="R870" s="65">
        <f t="shared" si="147"/>
        <v>7.2010869565217392E-2</v>
      </c>
      <c r="S870" s="65">
        <f t="shared" si="148"/>
        <v>0</v>
      </c>
      <c r="T870" s="15">
        <v>3.47960606278927E-2</v>
      </c>
      <c r="U870" s="15">
        <v>0</v>
      </c>
      <c r="V870" s="15">
        <f t="shared" si="149"/>
        <v>-3.47960606278927E-2</v>
      </c>
      <c r="W870" s="15">
        <f t="shared" si="150"/>
        <v>-100</v>
      </c>
      <c r="X870" s="15">
        <v>1.5431407258439282E-2</v>
      </c>
      <c r="Y870" s="15">
        <v>0</v>
      </c>
      <c r="Z870" s="15">
        <f t="shared" si="151"/>
        <v>-1.5431407258439282E-2</v>
      </c>
      <c r="AA870" s="16">
        <f t="shared" si="152"/>
        <v>-100</v>
      </c>
      <c r="AB870" s="13">
        <v>0.03</v>
      </c>
      <c r="AC870" s="13">
        <v>0</v>
      </c>
      <c r="AD870" s="13">
        <v>0</v>
      </c>
      <c r="AE870" s="13">
        <v>0</v>
      </c>
      <c r="AF870" s="53">
        <f t="shared" si="145"/>
        <v>0</v>
      </c>
      <c r="AG870" s="53" t="str">
        <f t="shared" si="156"/>
        <v>0.00</v>
      </c>
      <c r="AH870" s="53">
        <f t="shared" si="153"/>
        <v>0</v>
      </c>
      <c r="AI870" s="53" t="str">
        <f t="shared" si="154"/>
        <v>0.00</v>
      </c>
      <c r="AJ870" s="44">
        <v>221112</v>
      </c>
      <c r="AK870" s="15" t="s">
        <v>686</v>
      </c>
      <c r="AL870" s="14" t="s">
        <v>76</v>
      </c>
      <c r="AM870" s="39" t="s">
        <v>58</v>
      </c>
      <c r="AN870" s="39" t="s">
        <v>59</v>
      </c>
      <c r="AO870" s="39" t="s">
        <v>77</v>
      </c>
      <c r="AP870" s="39" t="s">
        <v>61</v>
      </c>
      <c r="AQ870" s="20"/>
      <c r="AR870" s="20"/>
      <c r="AS870" s="20"/>
      <c r="AT870" s="20"/>
      <c r="AU870" s="20"/>
      <c r="AV870" s="20"/>
      <c r="AW870" s="20"/>
      <c r="AX870" s="20"/>
      <c r="AY870" s="20"/>
      <c r="AZ870" s="20"/>
      <c r="BA870" s="20"/>
      <c r="BB870" s="20"/>
    </row>
    <row r="871" spans="1:54" ht="26.1" customHeight="1" x14ac:dyDescent="0.25">
      <c r="A871" s="21">
        <v>572</v>
      </c>
      <c r="B871" s="40" t="s">
        <v>31</v>
      </c>
      <c r="C871" s="13" t="s">
        <v>31</v>
      </c>
      <c r="D871" s="13">
        <v>34013</v>
      </c>
      <c r="E871" s="13" t="s">
        <v>252</v>
      </c>
      <c r="F871" s="13">
        <v>7627</v>
      </c>
      <c r="G871" s="13" t="s">
        <v>280</v>
      </c>
      <c r="H871" s="13" t="s">
        <v>360</v>
      </c>
      <c r="I871" s="13" t="s">
        <v>132</v>
      </c>
      <c r="J871" s="13" t="s">
        <v>134</v>
      </c>
      <c r="K871" s="13" t="s">
        <v>439</v>
      </c>
      <c r="L871" s="4">
        <v>2401</v>
      </c>
      <c r="M871" s="4">
        <v>4001</v>
      </c>
      <c r="N871" s="13" t="s">
        <v>36</v>
      </c>
      <c r="O871" s="15" t="s">
        <v>679</v>
      </c>
      <c r="P871" s="68">
        <v>159</v>
      </c>
      <c r="Q871" s="61">
        <v>0</v>
      </c>
      <c r="R871" s="65">
        <f t="shared" si="147"/>
        <v>7.2010869565217392E-2</v>
      </c>
      <c r="S871" s="65">
        <f t="shared" si="148"/>
        <v>0</v>
      </c>
      <c r="T871" s="15">
        <v>0.57709538851556896</v>
      </c>
      <c r="U871" s="15">
        <v>0</v>
      </c>
      <c r="V871" s="15">
        <f t="shared" si="149"/>
        <v>-0.57709538851556896</v>
      </c>
      <c r="W871" s="15">
        <f t="shared" si="150"/>
        <v>-100</v>
      </c>
      <c r="X871" s="15">
        <v>0.25396953291894253</v>
      </c>
      <c r="Y871" s="15">
        <v>0</v>
      </c>
      <c r="Z871" s="15">
        <f t="shared" si="151"/>
        <v>-0.25396953291894253</v>
      </c>
      <c r="AA871" s="16">
        <f t="shared" si="152"/>
        <v>-100</v>
      </c>
      <c r="AB871" s="13">
        <v>0.57999999999999996</v>
      </c>
      <c r="AC871" s="13">
        <v>0</v>
      </c>
      <c r="AD871" s="13">
        <v>0</v>
      </c>
      <c r="AE871" s="13">
        <v>0</v>
      </c>
      <c r="AF871" s="53">
        <f t="shared" si="145"/>
        <v>0</v>
      </c>
      <c r="AG871" s="53" t="str">
        <f t="shared" si="156"/>
        <v>0.00</v>
      </c>
      <c r="AH871" s="53">
        <f t="shared" si="153"/>
        <v>0</v>
      </c>
      <c r="AI871" s="53" t="str">
        <f t="shared" si="154"/>
        <v>0.00</v>
      </c>
      <c r="AJ871" s="44">
        <v>221112</v>
      </c>
      <c r="AK871" s="15" t="s">
        <v>686</v>
      </c>
      <c r="AL871" s="14" t="s">
        <v>76</v>
      </c>
      <c r="AM871" s="39" t="s">
        <v>58</v>
      </c>
      <c r="AN871" s="39" t="s">
        <v>59</v>
      </c>
      <c r="AO871" s="39" t="s">
        <v>77</v>
      </c>
      <c r="AP871" s="39" t="s">
        <v>61</v>
      </c>
      <c r="AQ871" s="59"/>
      <c r="AR871" s="20"/>
      <c r="AS871" s="20"/>
      <c r="AT871" s="20"/>
      <c r="AU871" s="20"/>
      <c r="AV871" s="20"/>
      <c r="AW871" s="20"/>
      <c r="AX871" s="20"/>
      <c r="AY871" s="20"/>
      <c r="AZ871" s="20"/>
      <c r="BA871" s="20"/>
      <c r="BB871" s="20"/>
    </row>
    <row r="872" spans="1:54" ht="26.1" customHeight="1" x14ac:dyDescent="0.25">
      <c r="A872" s="21">
        <v>573</v>
      </c>
      <c r="B872" s="39" t="s">
        <v>31</v>
      </c>
      <c r="C872" s="13" t="s">
        <v>31</v>
      </c>
      <c r="D872" s="13">
        <v>34013</v>
      </c>
      <c r="E872" s="13" t="s">
        <v>252</v>
      </c>
      <c r="F872" s="13">
        <v>7627</v>
      </c>
      <c r="G872" s="13" t="s">
        <v>280</v>
      </c>
      <c r="H872" s="13" t="s">
        <v>360</v>
      </c>
      <c r="I872" s="13" t="s">
        <v>132</v>
      </c>
      <c r="J872" s="13" t="s">
        <v>134</v>
      </c>
      <c r="K872" s="13" t="s">
        <v>439</v>
      </c>
      <c r="L872" s="4">
        <v>2401</v>
      </c>
      <c r="M872" s="4">
        <v>4001</v>
      </c>
      <c r="N872" s="14" t="s">
        <v>38</v>
      </c>
      <c r="O872" s="15" t="s">
        <v>679</v>
      </c>
      <c r="P872" s="68">
        <v>159</v>
      </c>
      <c r="Q872" s="61">
        <v>0</v>
      </c>
      <c r="R872" s="65">
        <f t="shared" si="147"/>
        <v>7.2010869565217392E-2</v>
      </c>
      <c r="S872" s="65">
        <f t="shared" si="148"/>
        <v>0</v>
      </c>
      <c r="T872" s="15">
        <v>0.116391081819641</v>
      </c>
      <c r="U872" s="15">
        <v>0</v>
      </c>
      <c r="V872" s="15">
        <f t="shared" si="149"/>
        <v>-0.116391081819641</v>
      </c>
      <c r="W872" s="15">
        <f t="shared" si="150"/>
        <v>-100</v>
      </c>
      <c r="X872" s="15">
        <v>5.1617285186859999E-2</v>
      </c>
      <c r="Y872" s="15">
        <v>0</v>
      </c>
      <c r="Z872" s="15">
        <f t="shared" si="151"/>
        <v>-5.1617285186859999E-2</v>
      </c>
      <c r="AA872" s="16">
        <f t="shared" si="152"/>
        <v>-100</v>
      </c>
      <c r="AB872" s="13">
        <v>0.12</v>
      </c>
      <c r="AC872" s="13">
        <v>0</v>
      </c>
      <c r="AD872" s="13">
        <v>0</v>
      </c>
      <c r="AE872" s="13">
        <v>0</v>
      </c>
      <c r="AF872" s="53">
        <f t="shared" si="145"/>
        <v>0</v>
      </c>
      <c r="AG872" s="53" t="str">
        <f t="shared" si="156"/>
        <v>0.00</v>
      </c>
      <c r="AH872" s="53">
        <f t="shared" si="153"/>
        <v>0</v>
      </c>
      <c r="AI872" s="53" t="str">
        <f t="shared" si="154"/>
        <v>0.00</v>
      </c>
      <c r="AJ872" s="44">
        <v>221112</v>
      </c>
      <c r="AK872" s="15" t="s">
        <v>686</v>
      </c>
      <c r="AL872" s="14" t="s">
        <v>76</v>
      </c>
      <c r="AM872" s="39" t="s">
        <v>58</v>
      </c>
      <c r="AN872" s="39" t="s">
        <v>59</v>
      </c>
      <c r="AO872" s="39" t="s">
        <v>77</v>
      </c>
      <c r="AP872" s="39" t="s">
        <v>61</v>
      </c>
      <c r="AQ872" s="20"/>
      <c r="AR872" s="20"/>
      <c r="AS872" s="20"/>
      <c r="AT872" s="20"/>
      <c r="AU872" s="20"/>
      <c r="AV872" s="20"/>
      <c r="AW872" s="20"/>
      <c r="AX872" s="20"/>
      <c r="AY872" s="20"/>
      <c r="AZ872" s="20"/>
      <c r="BA872" s="20"/>
      <c r="BB872" s="20"/>
    </row>
    <row r="873" spans="1:54" ht="26.1" customHeight="1" x14ac:dyDescent="0.25">
      <c r="A873" s="21">
        <v>574</v>
      </c>
      <c r="B873" s="39" t="s">
        <v>31</v>
      </c>
      <c r="C873" s="13" t="s">
        <v>31</v>
      </c>
      <c r="D873" s="13">
        <v>34013</v>
      </c>
      <c r="E873" s="13" t="s">
        <v>252</v>
      </c>
      <c r="F873" s="13">
        <v>7627</v>
      </c>
      <c r="G873" s="13" t="s">
        <v>280</v>
      </c>
      <c r="H873" s="13" t="s">
        <v>360</v>
      </c>
      <c r="I873" s="13" t="s">
        <v>132</v>
      </c>
      <c r="J873" s="13" t="s">
        <v>134</v>
      </c>
      <c r="K873" s="13" t="s">
        <v>439</v>
      </c>
      <c r="L873" s="4">
        <v>2401</v>
      </c>
      <c r="M873" s="4">
        <v>4001</v>
      </c>
      <c r="N873" s="14" t="s">
        <v>39</v>
      </c>
      <c r="O873" s="15" t="s">
        <v>679</v>
      </c>
      <c r="P873" s="68">
        <v>159</v>
      </c>
      <c r="Q873" s="61">
        <v>0</v>
      </c>
      <c r="R873" s="65">
        <f t="shared" si="147"/>
        <v>7.2010869565217392E-2</v>
      </c>
      <c r="S873" s="65">
        <f t="shared" si="148"/>
        <v>0</v>
      </c>
      <c r="T873" s="15">
        <v>0.116391081819641</v>
      </c>
      <c r="U873" s="15">
        <v>0</v>
      </c>
      <c r="V873" s="15">
        <f t="shared" si="149"/>
        <v>-0.116391081819641</v>
      </c>
      <c r="W873" s="15">
        <f t="shared" si="150"/>
        <v>-100</v>
      </c>
      <c r="X873" s="15">
        <v>5.1617285186859999E-2</v>
      </c>
      <c r="Y873" s="15">
        <v>0</v>
      </c>
      <c r="Z873" s="15">
        <f t="shared" si="151"/>
        <v>-5.1617285186859999E-2</v>
      </c>
      <c r="AA873" s="16">
        <f t="shared" si="152"/>
        <v>-100</v>
      </c>
      <c r="AB873" s="13">
        <v>0.12</v>
      </c>
      <c r="AC873" s="13">
        <v>0</v>
      </c>
      <c r="AD873" s="13">
        <v>0</v>
      </c>
      <c r="AE873" s="13">
        <v>0</v>
      </c>
      <c r="AF873" s="53">
        <f t="shared" ref="AF873:AF936" si="157">AC873/2000</f>
        <v>0</v>
      </c>
      <c r="AG873" s="53" t="str">
        <f t="shared" si="156"/>
        <v>0.00</v>
      </c>
      <c r="AH873" s="53">
        <f t="shared" si="153"/>
        <v>0</v>
      </c>
      <c r="AI873" s="53" t="str">
        <f t="shared" si="154"/>
        <v>0.00</v>
      </c>
      <c r="AJ873" s="44">
        <v>221112</v>
      </c>
      <c r="AK873" s="15" t="s">
        <v>686</v>
      </c>
      <c r="AL873" s="14" t="s">
        <v>76</v>
      </c>
      <c r="AM873" s="39" t="s">
        <v>58</v>
      </c>
      <c r="AN873" s="39" t="s">
        <v>59</v>
      </c>
      <c r="AO873" s="39" t="s">
        <v>77</v>
      </c>
      <c r="AP873" s="39" t="s">
        <v>61</v>
      </c>
      <c r="AQ873" s="20"/>
      <c r="AR873" s="20"/>
      <c r="AS873" s="20"/>
      <c r="AT873" s="20"/>
      <c r="AU873" s="20"/>
      <c r="AV873" s="20"/>
      <c r="AW873" s="20"/>
      <c r="AX873" s="20"/>
      <c r="AY873" s="20"/>
      <c r="AZ873" s="20"/>
      <c r="BA873" s="20"/>
      <c r="BB873" s="20"/>
    </row>
    <row r="874" spans="1:54" ht="26.1" customHeight="1" x14ac:dyDescent="0.25">
      <c r="A874" s="21">
        <v>575</v>
      </c>
      <c r="B874" s="39" t="s">
        <v>31</v>
      </c>
      <c r="C874" s="13" t="s">
        <v>31</v>
      </c>
      <c r="D874" s="13">
        <v>34013</v>
      </c>
      <c r="E874" s="13" t="s">
        <v>252</v>
      </c>
      <c r="F874" s="13">
        <v>7627</v>
      </c>
      <c r="G874" s="13" t="s">
        <v>280</v>
      </c>
      <c r="H874" s="13" t="s">
        <v>360</v>
      </c>
      <c r="I874" s="13" t="s">
        <v>132</v>
      </c>
      <c r="J874" s="13" t="s">
        <v>134</v>
      </c>
      <c r="K874" s="13" t="s">
        <v>439</v>
      </c>
      <c r="L874" s="4">
        <v>2401</v>
      </c>
      <c r="M874" s="4">
        <v>4001</v>
      </c>
      <c r="N874" s="14" t="s">
        <v>37</v>
      </c>
      <c r="O874" s="15" t="s">
        <v>679</v>
      </c>
      <c r="P874" s="68">
        <v>159</v>
      </c>
      <c r="Q874" s="61">
        <v>0</v>
      </c>
      <c r="R874" s="65">
        <f t="shared" si="147"/>
        <v>7.2010869565217392E-2</v>
      </c>
      <c r="S874" s="65">
        <f t="shared" si="148"/>
        <v>0</v>
      </c>
      <c r="T874" s="15">
        <v>0.14229275999958099</v>
      </c>
      <c r="U874" s="15">
        <v>0</v>
      </c>
      <c r="V874" s="15">
        <f t="shared" si="149"/>
        <v>-0.14229275999958099</v>
      </c>
      <c r="W874" s="15">
        <f t="shared" si="150"/>
        <v>-100</v>
      </c>
      <c r="X874" s="15">
        <v>6.3104198862109093E-2</v>
      </c>
      <c r="Y874" s="15">
        <v>0</v>
      </c>
      <c r="Z874" s="15">
        <f t="shared" si="151"/>
        <v>-6.3104198862109093E-2</v>
      </c>
      <c r="AA874" s="16">
        <f t="shared" si="152"/>
        <v>-100</v>
      </c>
      <c r="AB874" s="13">
        <v>0.14000000000000001</v>
      </c>
      <c r="AC874" s="13">
        <v>0</v>
      </c>
      <c r="AD874" s="13">
        <v>0</v>
      </c>
      <c r="AE874" s="13">
        <v>0</v>
      </c>
      <c r="AF874" s="53">
        <f t="shared" si="157"/>
        <v>0</v>
      </c>
      <c r="AG874" s="53" t="str">
        <f t="shared" si="156"/>
        <v>0.00</v>
      </c>
      <c r="AH874" s="53">
        <f t="shared" si="153"/>
        <v>0</v>
      </c>
      <c r="AI874" s="53" t="str">
        <f t="shared" si="154"/>
        <v>0.00</v>
      </c>
      <c r="AJ874" s="44">
        <v>221112</v>
      </c>
      <c r="AK874" s="15" t="s">
        <v>686</v>
      </c>
      <c r="AL874" s="14" t="s">
        <v>76</v>
      </c>
      <c r="AM874" s="39" t="s">
        <v>58</v>
      </c>
      <c r="AN874" s="39" t="s">
        <v>59</v>
      </c>
      <c r="AO874" s="39" t="s">
        <v>77</v>
      </c>
      <c r="AP874" s="39" t="s">
        <v>61</v>
      </c>
      <c r="AQ874" s="20"/>
      <c r="AR874" s="20"/>
      <c r="AS874" s="20"/>
      <c r="AT874" s="20"/>
      <c r="AU874" s="20"/>
      <c r="AV874" s="20"/>
      <c r="AW874" s="20"/>
      <c r="AX874" s="20"/>
      <c r="AY874" s="20"/>
      <c r="AZ874" s="20"/>
      <c r="BA874" s="20"/>
      <c r="BB874" s="20"/>
    </row>
    <row r="875" spans="1:54" ht="26.1" customHeight="1" x14ac:dyDescent="0.25">
      <c r="A875" s="21">
        <v>576</v>
      </c>
      <c r="B875" s="39" t="s">
        <v>31</v>
      </c>
      <c r="C875" s="13" t="s">
        <v>31</v>
      </c>
      <c r="D875" s="13">
        <v>34013</v>
      </c>
      <c r="E875" s="13" t="s">
        <v>252</v>
      </c>
      <c r="F875" s="13">
        <v>7627</v>
      </c>
      <c r="G875" s="13" t="s">
        <v>280</v>
      </c>
      <c r="H875" s="13" t="s">
        <v>360</v>
      </c>
      <c r="I875" s="13" t="s">
        <v>132</v>
      </c>
      <c r="J875" s="13" t="s">
        <v>134</v>
      </c>
      <c r="K875" s="13" t="s">
        <v>439</v>
      </c>
      <c r="L875" s="4">
        <v>2401</v>
      </c>
      <c r="M875" s="4">
        <v>4001</v>
      </c>
      <c r="N875" s="14" t="s">
        <v>34</v>
      </c>
      <c r="O875" s="15" t="s">
        <v>679</v>
      </c>
      <c r="P875" s="68">
        <v>159</v>
      </c>
      <c r="Q875" s="61">
        <v>0</v>
      </c>
      <c r="R875" s="65">
        <f t="shared" si="147"/>
        <v>7.2010869565217392E-2</v>
      </c>
      <c r="S875" s="65">
        <f t="shared" si="148"/>
        <v>0</v>
      </c>
      <c r="T875" s="15">
        <v>1.5251881759953E-2</v>
      </c>
      <c r="U875" s="15">
        <v>0</v>
      </c>
      <c r="V875" s="15">
        <f t="shared" si="149"/>
        <v>-1.5251881759953E-2</v>
      </c>
      <c r="W875" s="15">
        <f t="shared" si="150"/>
        <v>-100</v>
      </c>
      <c r="X875" s="15">
        <v>6.7639265666393205E-3</v>
      </c>
      <c r="Y875" s="15">
        <v>0</v>
      </c>
      <c r="Z875" s="15">
        <f t="shared" si="151"/>
        <v>-6.7639265666393205E-3</v>
      </c>
      <c r="AA875" s="16">
        <f t="shared" si="152"/>
        <v>-100</v>
      </c>
      <c r="AB875" s="13">
        <v>0.02</v>
      </c>
      <c r="AC875" s="13">
        <v>0</v>
      </c>
      <c r="AD875" s="13">
        <v>0</v>
      </c>
      <c r="AE875" s="13">
        <v>0</v>
      </c>
      <c r="AF875" s="53">
        <f t="shared" si="157"/>
        <v>0</v>
      </c>
      <c r="AG875" s="53" t="str">
        <f t="shared" si="156"/>
        <v>0.00</v>
      </c>
      <c r="AH875" s="53">
        <f t="shared" si="153"/>
        <v>0</v>
      </c>
      <c r="AI875" s="53" t="str">
        <f t="shared" si="154"/>
        <v>0.00</v>
      </c>
      <c r="AJ875" s="44">
        <v>221112</v>
      </c>
      <c r="AK875" s="15" t="s">
        <v>686</v>
      </c>
      <c r="AL875" s="14" t="s">
        <v>76</v>
      </c>
      <c r="AM875" s="39" t="s">
        <v>58</v>
      </c>
      <c r="AN875" s="39" t="s">
        <v>59</v>
      </c>
      <c r="AO875" s="39" t="s">
        <v>77</v>
      </c>
      <c r="AP875" s="39" t="s">
        <v>61</v>
      </c>
      <c r="AQ875" s="20"/>
      <c r="AR875" s="20"/>
      <c r="AS875" s="20"/>
      <c r="AT875" s="20"/>
      <c r="AU875" s="20"/>
      <c r="AV875" s="20"/>
      <c r="AW875" s="20"/>
      <c r="AX875" s="20"/>
      <c r="AY875" s="20"/>
      <c r="AZ875" s="20"/>
      <c r="BA875" s="20"/>
      <c r="BB875" s="20"/>
    </row>
    <row r="876" spans="1:54" ht="26.1" customHeight="1" x14ac:dyDescent="0.25">
      <c r="A876" s="21">
        <v>584</v>
      </c>
      <c r="B876" s="39" t="s">
        <v>31</v>
      </c>
      <c r="C876" s="13" t="s">
        <v>31</v>
      </c>
      <c r="D876" s="13">
        <v>34013</v>
      </c>
      <c r="E876" s="13" t="s">
        <v>252</v>
      </c>
      <c r="F876" s="13">
        <v>7627</v>
      </c>
      <c r="G876" s="13" t="s">
        <v>280</v>
      </c>
      <c r="H876" s="13" t="s">
        <v>362</v>
      </c>
      <c r="I876" s="13" t="s">
        <v>132</v>
      </c>
      <c r="J876" s="13" t="s">
        <v>134</v>
      </c>
      <c r="K876" s="13" t="s">
        <v>427</v>
      </c>
      <c r="L876" s="4">
        <v>2401</v>
      </c>
      <c r="M876" s="4">
        <v>10001</v>
      </c>
      <c r="N876" s="14" t="s">
        <v>35</v>
      </c>
      <c r="O876" s="15" t="s">
        <v>679</v>
      </c>
      <c r="P876" s="68">
        <v>148</v>
      </c>
      <c r="Q876" s="61">
        <v>0</v>
      </c>
      <c r="R876" s="65">
        <f t="shared" si="147"/>
        <v>6.7028985507246383E-2</v>
      </c>
      <c r="S876" s="65">
        <f t="shared" si="148"/>
        <v>0</v>
      </c>
      <c r="T876" s="15">
        <v>0.14551535668815299</v>
      </c>
      <c r="U876" s="15">
        <v>0</v>
      </c>
      <c r="V876" s="15">
        <f t="shared" si="149"/>
        <v>-0.14551535668815299</v>
      </c>
      <c r="W876" s="15">
        <f t="shared" si="150"/>
        <v>-100</v>
      </c>
      <c r="X876" s="15">
        <v>6.0622592316706504E-2</v>
      </c>
      <c r="Y876" s="15">
        <v>0</v>
      </c>
      <c r="Z876" s="15">
        <f t="shared" si="151"/>
        <v>-6.0622592316706504E-2</v>
      </c>
      <c r="AA876" s="16">
        <f t="shared" si="152"/>
        <v>-100</v>
      </c>
      <c r="AB876" s="13">
        <v>0.15</v>
      </c>
      <c r="AC876" s="13">
        <v>0</v>
      </c>
      <c r="AD876" s="13">
        <v>0</v>
      </c>
      <c r="AE876" s="13">
        <v>144.72</v>
      </c>
      <c r="AF876" s="53">
        <f t="shared" si="157"/>
        <v>0</v>
      </c>
      <c r="AG876" s="53" t="str">
        <f t="shared" si="156"/>
        <v>0.00</v>
      </c>
      <c r="AH876" s="53">
        <f t="shared" si="153"/>
        <v>0</v>
      </c>
      <c r="AI876" s="53" t="str">
        <f t="shared" si="154"/>
        <v>0.00</v>
      </c>
      <c r="AJ876" s="44">
        <v>221112</v>
      </c>
      <c r="AK876" s="15" t="s">
        <v>686</v>
      </c>
      <c r="AL876" s="14" t="s">
        <v>76</v>
      </c>
      <c r="AM876" s="39" t="s">
        <v>58</v>
      </c>
      <c r="AN876" s="39" t="s">
        <v>59</v>
      </c>
      <c r="AO876" s="39" t="s">
        <v>77</v>
      </c>
      <c r="AP876" s="39" t="s">
        <v>61</v>
      </c>
      <c r="AQ876" s="20"/>
      <c r="AR876" s="20"/>
      <c r="AS876" s="20"/>
      <c r="AT876" s="20"/>
      <c r="AU876" s="20"/>
      <c r="AV876" s="20"/>
      <c r="AW876" s="20"/>
      <c r="AX876" s="20"/>
      <c r="AY876" s="20"/>
      <c r="AZ876" s="20"/>
      <c r="BA876" s="20"/>
      <c r="BB876" s="20"/>
    </row>
    <row r="877" spans="1:54" ht="26.1" customHeight="1" x14ac:dyDescent="0.25">
      <c r="A877" s="21">
        <v>585</v>
      </c>
      <c r="B877" s="39" t="s">
        <v>31</v>
      </c>
      <c r="C877" s="13" t="s">
        <v>31</v>
      </c>
      <c r="D877" s="13">
        <v>34013</v>
      </c>
      <c r="E877" s="13" t="s">
        <v>252</v>
      </c>
      <c r="F877" s="13">
        <v>7627</v>
      </c>
      <c r="G877" s="13" t="s">
        <v>280</v>
      </c>
      <c r="H877" s="13" t="s">
        <v>362</v>
      </c>
      <c r="I877" s="13" t="s">
        <v>132</v>
      </c>
      <c r="J877" s="13" t="s">
        <v>134</v>
      </c>
      <c r="K877" s="13" t="s">
        <v>427</v>
      </c>
      <c r="L877" s="4">
        <v>2401</v>
      </c>
      <c r="M877" s="4">
        <v>10001</v>
      </c>
      <c r="N877" s="14" t="s">
        <v>40</v>
      </c>
      <c r="O877" s="15" t="s">
        <v>679</v>
      </c>
      <c r="P877" s="68">
        <v>148</v>
      </c>
      <c r="Q877" s="61">
        <v>0</v>
      </c>
      <c r="R877" s="65">
        <f t="shared" si="147"/>
        <v>6.7028985507246383E-2</v>
      </c>
      <c r="S877" s="65">
        <f t="shared" si="148"/>
        <v>0</v>
      </c>
      <c r="T877" s="15">
        <v>7.0627939831874403E-2</v>
      </c>
      <c r="U877" s="15">
        <v>0</v>
      </c>
      <c r="V877" s="15">
        <f t="shared" si="149"/>
        <v>-7.0627939831874403E-2</v>
      </c>
      <c r="W877" s="15">
        <f t="shared" si="150"/>
        <v>-100</v>
      </c>
      <c r="X877" s="15">
        <v>2.942403399919085E-2</v>
      </c>
      <c r="Y877" s="15">
        <v>0</v>
      </c>
      <c r="Z877" s="15">
        <f t="shared" si="151"/>
        <v>-2.942403399919085E-2</v>
      </c>
      <c r="AA877" s="16">
        <f t="shared" si="152"/>
        <v>-100</v>
      </c>
      <c r="AB877" s="13">
        <v>7.0000000000000007E-2</v>
      </c>
      <c r="AC877" s="13">
        <v>0</v>
      </c>
      <c r="AD877" s="13">
        <v>0</v>
      </c>
      <c r="AE877" s="13">
        <v>0</v>
      </c>
      <c r="AF877" s="53">
        <f t="shared" si="157"/>
        <v>0</v>
      </c>
      <c r="AG877" s="53" t="str">
        <f t="shared" si="156"/>
        <v>0.00</v>
      </c>
      <c r="AH877" s="53">
        <f t="shared" si="153"/>
        <v>0</v>
      </c>
      <c r="AI877" s="53" t="str">
        <f t="shared" si="154"/>
        <v>0.00</v>
      </c>
      <c r="AJ877" s="44">
        <v>221112</v>
      </c>
      <c r="AK877" s="15" t="s">
        <v>686</v>
      </c>
      <c r="AL877" s="14" t="s">
        <v>76</v>
      </c>
      <c r="AM877" s="39" t="s">
        <v>58</v>
      </c>
      <c r="AN877" s="39" t="s">
        <v>59</v>
      </c>
      <c r="AO877" s="39" t="s">
        <v>77</v>
      </c>
      <c r="AP877" s="39" t="s">
        <v>61</v>
      </c>
      <c r="AQ877" s="20"/>
      <c r="AR877" s="20"/>
      <c r="AS877" s="20"/>
      <c r="AT877" s="20"/>
      <c r="AU877" s="20"/>
      <c r="AV877" s="20"/>
      <c r="AW877" s="20"/>
      <c r="AX877" s="20"/>
      <c r="AY877" s="20"/>
      <c r="AZ877" s="20"/>
      <c r="BA877" s="20"/>
      <c r="BB877" s="20"/>
    </row>
    <row r="878" spans="1:54" ht="26.1" customHeight="1" x14ac:dyDescent="0.25">
      <c r="A878" s="21">
        <v>586</v>
      </c>
      <c r="B878" s="40" t="s">
        <v>31</v>
      </c>
      <c r="C878" s="13" t="s">
        <v>31</v>
      </c>
      <c r="D878" s="13">
        <v>34013</v>
      </c>
      <c r="E878" s="13" t="s">
        <v>252</v>
      </c>
      <c r="F878" s="13">
        <v>7627</v>
      </c>
      <c r="G878" s="13" t="s">
        <v>280</v>
      </c>
      <c r="H878" s="13" t="s">
        <v>362</v>
      </c>
      <c r="I878" s="13" t="s">
        <v>132</v>
      </c>
      <c r="J878" s="13" t="s">
        <v>134</v>
      </c>
      <c r="K878" s="13" t="s">
        <v>427</v>
      </c>
      <c r="L878" s="4">
        <v>2401</v>
      </c>
      <c r="M878" s="4">
        <v>10001</v>
      </c>
      <c r="N878" s="13" t="s">
        <v>36</v>
      </c>
      <c r="O878" s="15" t="s">
        <v>679</v>
      </c>
      <c r="P878" s="68">
        <v>148</v>
      </c>
      <c r="Q878" s="61">
        <v>0</v>
      </c>
      <c r="R878" s="65">
        <f t="shared" si="147"/>
        <v>6.7028985507246383E-2</v>
      </c>
      <c r="S878" s="65">
        <f t="shared" si="148"/>
        <v>0</v>
      </c>
      <c r="T878" s="15">
        <v>1.1684375600266099</v>
      </c>
      <c r="U878" s="15">
        <v>0</v>
      </c>
      <c r="V878" s="15">
        <f t="shared" si="149"/>
        <v>-1.1684375600266099</v>
      </c>
      <c r="W878" s="15">
        <f t="shared" si="150"/>
        <v>-100</v>
      </c>
      <c r="X878" s="15">
        <v>0.4793076534418349</v>
      </c>
      <c r="Y878" s="15">
        <v>0</v>
      </c>
      <c r="Z878" s="15">
        <f t="shared" si="151"/>
        <v>-0.4793076534418349</v>
      </c>
      <c r="AA878" s="16">
        <f t="shared" si="152"/>
        <v>-100</v>
      </c>
      <c r="AB878" s="13">
        <v>1.17</v>
      </c>
      <c r="AC878" s="13">
        <v>0</v>
      </c>
      <c r="AD878" s="13">
        <v>0</v>
      </c>
      <c r="AE878" s="13">
        <v>0</v>
      </c>
      <c r="AF878" s="53">
        <f t="shared" si="157"/>
        <v>0</v>
      </c>
      <c r="AG878" s="53" t="str">
        <f t="shared" si="156"/>
        <v>0.00</v>
      </c>
      <c r="AH878" s="53">
        <f t="shared" si="153"/>
        <v>0</v>
      </c>
      <c r="AI878" s="53" t="str">
        <f t="shared" si="154"/>
        <v>0.00</v>
      </c>
      <c r="AJ878" s="44">
        <v>221112</v>
      </c>
      <c r="AK878" s="15" t="s">
        <v>686</v>
      </c>
      <c r="AL878" s="14" t="s">
        <v>76</v>
      </c>
      <c r="AM878" s="39" t="s">
        <v>58</v>
      </c>
      <c r="AN878" s="39" t="s">
        <v>59</v>
      </c>
      <c r="AO878" s="39" t="s">
        <v>77</v>
      </c>
      <c r="AP878" s="39" t="s">
        <v>61</v>
      </c>
      <c r="AQ878" s="59"/>
      <c r="AR878" s="20"/>
      <c r="AS878" s="20"/>
      <c r="AT878" s="20"/>
      <c r="AU878" s="20"/>
      <c r="AV878" s="20"/>
      <c r="AW878" s="20"/>
      <c r="AX878" s="20"/>
      <c r="AY878" s="20"/>
      <c r="AZ878" s="20"/>
      <c r="BA878" s="20"/>
      <c r="BB878" s="20"/>
    </row>
    <row r="879" spans="1:54" ht="26.1" customHeight="1" x14ac:dyDescent="0.25">
      <c r="A879" s="21">
        <v>587</v>
      </c>
      <c r="B879" s="39" t="s">
        <v>31</v>
      </c>
      <c r="C879" s="13" t="s">
        <v>31</v>
      </c>
      <c r="D879" s="13">
        <v>34013</v>
      </c>
      <c r="E879" s="13" t="s">
        <v>252</v>
      </c>
      <c r="F879" s="13">
        <v>7627</v>
      </c>
      <c r="G879" s="13" t="s">
        <v>280</v>
      </c>
      <c r="H879" s="13" t="s">
        <v>362</v>
      </c>
      <c r="I879" s="13" t="s">
        <v>132</v>
      </c>
      <c r="J879" s="13" t="s">
        <v>134</v>
      </c>
      <c r="K879" s="13" t="s">
        <v>427</v>
      </c>
      <c r="L879" s="4">
        <v>2401</v>
      </c>
      <c r="M879" s="4">
        <v>10001</v>
      </c>
      <c r="N879" s="14" t="s">
        <v>38</v>
      </c>
      <c r="O879" s="15" t="s">
        <v>679</v>
      </c>
      <c r="P879" s="68">
        <v>148</v>
      </c>
      <c r="Q879" s="61">
        <v>0</v>
      </c>
      <c r="R879" s="65">
        <f t="shared" si="147"/>
        <v>6.7028985507246383E-2</v>
      </c>
      <c r="S879" s="65">
        <f t="shared" si="148"/>
        <v>0</v>
      </c>
      <c r="T879" s="15">
        <v>0.23659541502504899</v>
      </c>
      <c r="U879" s="15">
        <v>0</v>
      </c>
      <c r="V879" s="15">
        <f t="shared" si="149"/>
        <v>-0.23659541502504899</v>
      </c>
      <c r="W879" s="15">
        <f t="shared" si="150"/>
        <v>-100</v>
      </c>
      <c r="X879" s="15">
        <v>9.85671046376458E-2</v>
      </c>
      <c r="Y879" s="15">
        <v>0</v>
      </c>
      <c r="Z879" s="15">
        <f t="shared" si="151"/>
        <v>-9.85671046376458E-2</v>
      </c>
      <c r="AA879" s="16">
        <f t="shared" si="152"/>
        <v>-100</v>
      </c>
      <c r="AB879" s="13">
        <v>0.24</v>
      </c>
      <c r="AC879" s="13">
        <v>0</v>
      </c>
      <c r="AD879" s="13">
        <v>0</v>
      </c>
      <c r="AE879" s="13">
        <v>0</v>
      </c>
      <c r="AF879" s="53">
        <f t="shared" si="157"/>
        <v>0</v>
      </c>
      <c r="AG879" s="53" t="str">
        <f t="shared" si="156"/>
        <v>0.00</v>
      </c>
      <c r="AH879" s="53">
        <f t="shared" si="153"/>
        <v>0</v>
      </c>
      <c r="AI879" s="53" t="str">
        <f t="shared" si="154"/>
        <v>0.00</v>
      </c>
      <c r="AJ879" s="44">
        <v>221112</v>
      </c>
      <c r="AK879" s="15" t="s">
        <v>686</v>
      </c>
      <c r="AL879" s="14" t="s">
        <v>76</v>
      </c>
      <c r="AM879" s="39" t="s">
        <v>58</v>
      </c>
      <c r="AN879" s="39" t="s">
        <v>59</v>
      </c>
      <c r="AO879" s="39" t="s">
        <v>77</v>
      </c>
      <c r="AP879" s="39" t="s">
        <v>61</v>
      </c>
      <c r="AQ879" s="20"/>
      <c r="AR879" s="20"/>
      <c r="AS879" s="20"/>
      <c r="AT879" s="20"/>
      <c r="AU879" s="20"/>
      <c r="AV879" s="20"/>
      <c r="AW879" s="20"/>
      <c r="AX879" s="20"/>
      <c r="AY879" s="20"/>
      <c r="AZ879" s="20"/>
      <c r="BA879" s="20"/>
      <c r="BB879" s="20"/>
    </row>
    <row r="880" spans="1:54" ht="26.1" customHeight="1" x14ac:dyDescent="0.25">
      <c r="A880" s="21">
        <v>588</v>
      </c>
      <c r="B880" s="39" t="s">
        <v>31</v>
      </c>
      <c r="C880" s="13" t="s">
        <v>31</v>
      </c>
      <c r="D880" s="13">
        <v>34013</v>
      </c>
      <c r="E880" s="13" t="s">
        <v>252</v>
      </c>
      <c r="F880" s="13">
        <v>7627</v>
      </c>
      <c r="G880" s="13" t="s">
        <v>280</v>
      </c>
      <c r="H880" s="13" t="s">
        <v>362</v>
      </c>
      <c r="I880" s="13" t="s">
        <v>132</v>
      </c>
      <c r="J880" s="13" t="s">
        <v>134</v>
      </c>
      <c r="K880" s="13" t="s">
        <v>427</v>
      </c>
      <c r="L880" s="4">
        <v>2401</v>
      </c>
      <c r="M880" s="4">
        <v>10001</v>
      </c>
      <c r="N880" s="14" t="s">
        <v>39</v>
      </c>
      <c r="O880" s="15" t="s">
        <v>679</v>
      </c>
      <c r="P880" s="68">
        <v>148</v>
      </c>
      <c r="Q880" s="61">
        <v>0</v>
      </c>
      <c r="R880" s="65">
        <f t="shared" si="147"/>
        <v>6.7028985507246383E-2</v>
      </c>
      <c r="S880" s="65">
        <f t="shared" si="148"/>
        <v>0</v>
      </c>
      <c r="T880" s="15">
        <v>0.23659541502504899</v>
      </c>
      <c r="U880" s="15">
        <v>0</v>
      </c>
      <c r="V880" s="15">
        <f t="shared" si="149"/>
        <v>-0.23659541502504899</v>
      </c>
      <c r="W880" s="15">
        <f t="shared" si="150"/>
        <v>-100</v>
      </c>
      <c r="X880" s="15">
        <v>9.85671046376458E-2</v>
      </c>
      <c r="Y880" s="15">
        <v>0</v>
      </c>
      <c r="Z880" s="15">
        <f t="shared" si="151"/>
        <v>-9.85671046376458E-2</v>
      </c>
      <c r="AA880" s="16">
        <f t="shared" si="152"/>
        <v>-100</v>
      </c>
      <c r="AB880" s="13">
        <v>0.24</v>
      </c>
      <c r="AC880" s="13">
        <v>0</v>
      </c>
      <c r="AD880" s="13">
        <v>0</v>
      </c>
      <c r="AE880" s="13">
        <v>0</v>
      </c>
      <c r="AF880" s="53">
        <f t="shared" si="157"/>
        <v>0</v>
      </c>
      <c r="AG880" s="53" t="str">
        <f t="shared" si="156"/>
        <v>0.00</v>
      </c>
      <c r="AH880" s="53">
        <f t="shared" si="153"/>
        <v>0</v>
      </c>
      <c r="AI880" s="53" t="str">
        <f t="shared" si="154"/>
        <v>0.00</v>
      </c>
      <c r="AJ880" s="44">
        <v>221112</v>
      </c>
      <c r="AK880" s="15" t="s">
        <v>686</v>
      </c>
      <c r="AL880" s="14" t="s">
        <v>76</v>
      </c>
      <c r="AM880" s="39" t="s">
        <v>58</v>
      </c>
      <c r="AN880" s="39" t="s">
        <v>59</v>
      </c>
      <c r="AO880" s="39" t="s">
        <v>77</v>
      </c>
      <c r="AP880" s="39" t="s">
        <v>61</v>
      </c>
      <c r="AQ880" s="20"/>
      <c r="AR880" s="20"/>
      <c r="AS880" s="20"/>
      <c r="AT880" s="20"/>
      <c r="AU880" s="20"/>
      <c r="AV880" s="20"/>
      <c r="AW880" s="20"/>
      <c r="AX880" s="20"/>
      <c r="AY880" s="20"/>
      <c r="AZ880" s="20"/>
      <c r="BA880" s="20"/>
      <c r="BB880" s="20"/>
    </row>
    <row r="881" spans="1:54" ht="26.1" customHeight="1" x14ac:dyDescent="0.25">
      <c r="A881" s="21">
        <v>589</v>
      </c>
      <c r="B881" s="39" t="s">
        <v>31</v>
      </c>
      <c r="C881" s="13" t="s">
        <v>31</v>
      </c>
      <c r="D881" s="13">
        <v>34013</v>
      </c>
      <c r="E881" s="13" t="s">
        <v>252</v>
      </c>
      <c r="F881" s="13">
        <v>7627</v>
      </c>
      <c r="G881" s="13" t="s">
        <v>280</v>
      </c>
      <c r="H881" s="13" t="s">
        <v>362</v>
      </c>
      <c r="I881" s="13" t="s">
        <v>132</v>
      </c>
      <c r="J881" s="13" t="s">
        <v>134</v>
      </c>
      <c r="K881" s="13" t="s">
        <v>427</v>
      </c>
      <c r="L881" s="4">
        <v>2401</v>
      </c>
      <c r="M881" s="4">
        <v>10001</v>
      </c>
      <c r="N881" s="14" t="s">
        <v>37</v>
      </c>
      <c r="O881" s="15" t="s">
        <v>679</v>
      </c>
      <c r="P881" s="68">
        <v>148</v>
      </c>
      <c r="Q881" s="61">
        <v>0</v>
      </c>
      <c r="R881" s="65">
        <f t="shared" si="147"/>
        <v>6.7028985507246383E-2</v>
      </c>
      <c r="S881" s="65">
        <f t="shared" si="148"/>
        <v>0</v>
      </c>
      <c r="T881" s="15">
        <v>0.28822596000031098</v>
      </c>
      <c r="U881" s="15">
        <v>0</v>
      </c>
      <c r="V881" s="15">
        <f t="shared" si="149"/>
        <v>-0.28822596000031098</v>
      </c>
      <c r="W881" s="15">
        <f t="shared" si="150"/>
        <v>-100</v>
      </c>
      <c r="X881" s="15">
        <v>0.12007670713157631</v>
      </c>
      <c r="Y881" s="15">
        <v>0</v>
      </c>
      <c r="Z881" s="15">
        <f t="shared" si="151"/>
        <v>-0.12007670713157631</v>
      </c>
      <c r="AA881" s="16">
        <f t="shared" si="152"/>
        <v>-100</v>
      </c>
      <c r="AB881" s="13">
        <v>0.28999999999999998</v>
      </c>
      <c r="AC881" s="13">
        <v>0</v>
      </c>
      <c r="AD881" s="13">
        <v>0</v>
      </c>
      <c r="AE881" s="13">
        <v>0</v>
      </c>
      <c r="AF881" s="53">
        <f t="shared" si="157"/>
        <v>0</v>
      </c>
      <c r="AG881" s="53" t="str">
        <f t="shared" si="156"/>
        <v>0.00</v>
      </c>
      <c r="AH881" s="53">
        <f t="shared" si="153"/>
        <v>0</v>
      </c>
      <c r="AI881" s="53" t="str">
        <f t="shared" si="154"/>
        <v>0.00</v>
      </c>
      <c r="AJ881" s="44">
        <v>221112</v>
      </c>
      <c r="AK881" s="15" t="s">
        <v>686</v>
      </c>
      <c r="AL881" s="14" t="s">
        <v>76</v>
      </c>
      <c r="AM881" s="39" t="s">
        <v>58</v>
      </c>
      <c r="AN881" s="39" t="s">
        <v>59</v>
      </c>
      <c r="AO881" s="39" t="s">
        <v>77</v>
      </c>
      <c r="AP881" s="39" t="s">
        <v>61</v>
      </c>
      <c r="AQ881" s="20"/>
      <c r="AR881" s="20"/>
      <c r="AS881" s="20"/>
      <c r="AT881" s="20"/>
      <c r="AU881" s="20"/>
      <c r="AV881" s="20"/>
      <c r="AW881" s="20"/>
      <c r="AX881" s="20"/>
      <c r="AY881" s="20"/>
      <c r="AZ881" s="20"/>
      <c r="BA881" s="20"/>
      <c r="BB881" s="20"/>
    </row>
    <row r="882" spans="1:54" ht="26.1" customHeight="1" x14ac:dyDescent="0.25">
      <c r="A882" s="21">
        <v>590</v>
      </c>
      <c r="B882" s="39" t="s">
        <v>31</v>
      </c>
      <c r="C882" s="13" t="s">
        <v>31</v>
      </c>
      <c r="D882" s="13">
        <v>34013</v>
      </c>
      <c r="E882" s="13" t="s">
        <v>252</v>
      </c>
      <c r="F882" s="13">
        <v>7627</v>
      </c>
      <c r="G882" s="13" t="s">
        <v>280</v>
      </c>
      <c r="H882" s="13" t="s">
        <v>362</v>
      </c>
      <c r="I882" s="13" t="s">
        <v>132</v>
      </c>
      <c r="J882" s="13" t="s">
        <v>134</v>
      </c>
      <c r="K882" s="13" t="s">
        <v>427</v>
      </c>
      <c r="L882" s="4">
        <v>2401</v>
      </c>
      <c r="M882" s="4">
        <v>10001</v>
      </c>
      <c r="N882" s="14" t="s">
        <v>34</v>
      </c>
      <c r="O882" s="15" t="s">
        <v>679</v>
      </c>
      <c r="P882" s="68">
        <v>148</v>
      </c>
      <c r="Q882" s="61">
        <v>0</v>
      </c>
      <c r="R882" s="65">
        <f t="shared" si="147"/>
        <v>6.7028985507246383E-2</v>
      </c>
      <c r="S882" s="65">
        <f t="shared" si="148"/>
        <v>0</v>
      </c>
      <c r="T882" s="15">
        <v>3.08761759332325E-2</v>
      </c>
      <c r="U882" s="15">
        <v>0</v>
      </c>
      <c r="V882" s="15">
        <f t="shared" si="149"/>
        <v>-3.08761759332325E-2</v>
      </c>
      <c r="W882" s="15">
        <f t="shared" si="150"/>
        <v>-100</v>
      </c>
      <c r="X882" s="15">
        <v>1.2863204740037259E-2</v>
      </c>
      <c r="Y882" s="15">
        <v>0</v>
      </c>
      <c r="Z882" s="15">
        <f t="shared" si="151"/>
        <v>-1.2863204740037259E-2</v>
      </c>
      <c r="AA882" s="16">
        <f t="shared" si="152"/>
        <v>-100</v>
      </c>
      <c r="AB882" s="13">
        <v>0.03</v>
      </c>
      <c r="AC882" s="13">
        <v>0</v>
      </c>
      <c r="AD882" s="13">
        <v>0</v>
      </c>
      <c r="AE882" s="13">
        <v>0</v>
      </c>
      <c r="AF882" s="53">
        <f t="shared" si="157"/>
        <v>0</v>
      </c>
      <c r="AG882" s="53" t="str">
        <f t="shared" si="156"/>
        <v>0.00</v>
      </c>
      <c r="AH882" s="53">
        <f t="shared" si="153"/>
        <v>0</v>
      </c>
      <c r="AI882" s="53" t="str">
        <f t="shared" si="154"/>
        <v>0.00</v>
      </c>
      <c r="AJ882" s="44">
        <v>221112</v>
      </c>
      <c r="AK882" s="15" t="s">
        <v>686</v>
      </c>
      <c r="AL882" s="14" t="s">
        <v>76</v>
      </c>
      <c r="AM882" s="39" t="s">
        <v>58</v>
      </c>
      <c r="AN882" s="39" t="s">
        <v>59</v>
      </c>
      <c r="AO882" s="39" t="s">
        <v>77</v>
      </c>
      <c r="AP882" s="39" t="s">
        <v>61</v>
      </c>
      <c r="AQ882" s="20"/>
      <c r="AR882" s="20"/>
      <c r="AS882" s="20"/>
      <c r="AT882" s="20"/>
      <c r="AU882" s="20"/>
      <c r="AV882" s="20"/>
      <c r="AW882" s="20"/>
      <c r="AX882" s="20"/>
      <c r="AY882" s="20"/>
      <c r="AZ882" s="20"/>
      <c r="BA882" s="20"/>
      <c r="BB882" s="20"/>
    </row>
    <row r="883" spans="1:54" ht="26.1" customHeight="1" x14ac:dyDescent="0.25">
      <c r="A883" s="21">
        <v>577</v>
      </c>
      <c r="B883" s="39" t="s">
        <v>31</v>
      </c>
      <c r="C883" s="13" t="s">
        <v>31</v>
      </c>
      <c r="D883" s="13">
        <v>34013</v>
      </c>
      <c r="E883" s="13" t="s">
        <v>252</v>
      </c>
      <c r="F883" s="13">
        <v>7627</v>
      </c>
      <c r="G883" s="13" t="s">
        <v>280</v>
      </c>
      <c r="H883" s="13" t="s">
        <v>300</v>
      </c>
      <c r="I883" s="13" t="s">
        <v>132</v>
      </c>
      <c r="J883" s="13" t="s">
        <v>134</v>
      </c>
      <c r="K883" s="13" t="s">
        <v>440</v>
      </c>
      <c r="L883" s="4">
        <v>2401</v>
      </c>
      <c r="M883" s="4">
        <v>12001</v>
      </c>
      <c r="N883" s="14" t="s">
        <v>35</v>
      </c>
      <c r="O883" s="15" t="s">
        <v>679</v>
      </c>
      <c r="P883" s="68">
        <v>153</v>
      </c>
      <c r="Q883" s="61">
        <v>0</v>
      </c>
      <c r="R883" s="65">
        <f t="shared" si="147"/>
        <v>6.9293478260869568E-2</v>
      </c>
      <c r="S883" s="65">
        <f t="shared" si="148"/>
        <v>0</v>
      </c>
      <c r="T883" s="15">
        <v>0.14534884204480999</v>
      </c>
      <c r="U883" s="15">
        <v>0</v>
      </c>
      <c r="V883" s="15">
        <f t="shared" si="149"/>
        <v>-0.14534884204480999</v>
      </c>
      <c r="W883" s="15">
        <f t="shared" si="150"/>
        <v>-100</v>
      </c>
      <c r="X883" s="15">
        <v>5.9145433758715005E-2</v>
      </c>
      <c r="Y883" s="15">
        <v>0</v>
      </c>
      <c r="Z883" s="15">
        <f t="shared" si="151"/>
        <v>-5.9145433758715005E-2</v>
      </c>
      <c r="AA883" s="16">
        <f t="shared" si="152"/>
        <v>-100</v>
      </c>
      <c r="AB883" s="13">
        <v>0.15</v>
      </c>
      <c r="AC883" s="13">
        <v>0</v>
      </c>
      <c r="AD883" s="13">
        <v>0</v>
      </c>
      <c r="AE883" s="13">
        <v>198.38</v>
      </c>
      <c r="AF883" s="53">
        <f t="shared" si="157"/>
        <v>0</v>
      </c>
      <c r="AG883" s="53" t="str">
        <f t="shared" si="156"/>
        <v>0.00</v>
      </c>
      <c r="AH883" s="53">
        <f t="shared" si="153"/>
        <v>0</v>
      </c>
      <c r="AI883" s="53" t="str">
        <f t="shared" si="154"/>
        <v>0.00</v>
      </c>
      <c r="AJ883" s="44">
        <v>221112</v>
      </c>
      <c r="AK883" s="15" t="s">
        <v>686</v>
      </c>
      <c r="AL883" s="14" t="s">
        <v>76</v>
      </c>
      <c r="AM883" s="39" t="s">
        <v>58</v>
      </c>
      <c r="AN883" s="39" t="s">
        <v>59</v>
      </c>
      <c r="AO883" s="39" t="s">
        <v>77</v>
      </c>
      <c r="AP883" s="39" t="s">
        <v>61</v>
      </c>
      <c r="AQ883" s="20"/>
      <c r="AR883" s="20"/>
      <c r="AS883" s="20"/>
      <c r="AT883" s="20"/>
      <c r="AU883" s="20"/>
      <c r="AV883" s="20"/>
      <c r="AW883" s="20"/>
      <c r="AX883" s="20"/>
      <c r="AY883" s="20"/>
      <c r="AZ883" s="20"/>
      <c r="BA883" s="20"/>
      <c r="BB883" s="20"/>
    </row>
    <row r="884" spans="1:54" ht="26.1" customHeight="1" x14ac:dyDescent="0.25">
      <c r="A884" s="21">
        <v>578</v>
      </c>
      <c r="B884" s="39" t="s">
        <v>31</v>
      </c>
      <c r="C884" s="13" t="s">
        <v>31</v>
      </c>
      <c r="D884" s="13">
        <v>34013</v>
      </c>
      <c r="E884" s="13" t="s">
        <v>252</v>
      </c>
      <c r="F884" s="13">
        <v>7627</v>
      </c>
      <c r="G884" s="13" t="s">
        <v>280</v>
      </c>
      <c r="H884" s="13" t="s">
        <v>300</v>
      </c>
      <c r="I884" s="13" t="s">
        <v>132</v>
      </c>
      <c r="J884" s="13" t="s">
        <v>134</v>
      </c>
      <c r="K884" s="13" t="s">
        <v>440</v>
      </c>
      <c r="L884" s="4">
        <v>2401</v>
      </c>
      <c r="M884" s="4">
        <v>12001</v>
      </c>
      <c r="N884" s="14" t="s">
        <v>40</v>
      </c>
      <c r="O884" s="15" t="s">
        <v>679</v>
      </c>
      <c r="P884" s="68">
        <v>153</v>
      </c>
      <c r="Q884" s="61">
        <v>0</v>
      </c>
      <c r="R884" s="65">
        <f t="shared" si="147"/>
        <v>6.9293478260869568E-2</v>
      </c>
      <c r="S884" s="65">
        <f t="shared" si="148"/>
        <v>0</v>
      </c>
      <c r="T884" s="15">
        <v>7.0696870946153498E-2</v>
      </c>
      <c r="U884" s="15">
        <v>0</v>
      </c>
      <c r="V884" s="15">
        <f t="shared" si="149"/>
        <v>-7.0696870946153498E-2</v>
      </c>
      <c r="W884" s="15">
        <f t="shared" si="150"/>
        <v>-100</v>
      </c>
      <c r="X884" s="15">
        <v>2.8768011073697024E-2</v>
      </c>
      <c r="Y884" s="15">
        <v>0</v>
      </c>
      <c r="Z884" s="15">
        <f t="shared" si="151"/>
        <v>-2.8768011073697024E-2</v>
      </c>
      <c r="AA884" s="16">
        <f t="shared" si="152"/>
        <v>-100</v>
      </c>
      <c r="AB884" s="13">
        <v>7.0000000000000007E-2</v>
      </c>
      <c r="AC884" s="13">
        <v>0</v>
      </c>
      <c r="AD884" s="13">
        <v>0</v>
      </c>
      <c r="AE884" s="13">
        <v>0</v>
      </c>
      <c r="AF884" s="53">
        <f t="shared" si="157"/>
        <v>0</v>
      </c>
      <c r="AG884" s="53" t="str">
        <f t="shared" si="156"/>
        <v>0.00</v>
      </c>
      <c r="AH884" s="53">
        <f t="shared" si="153"/>
        <v>0</v>
      </c>
      <c r="AI884" s="53" t="str">
        <f t="shared" si="154"/>
        <v>0.00</v>
      </c>
      <c r="AJ884" s="44">
        <v>221112</v>
      </c>
      <c r="AK884" s="15" t="s">
        <v>686</v>
      </c>
      <c r="AL884" s="14" t="s">
        <v>76</v>
      </c>
      <c r="AM884" s="39" t="s">
        <v>58</v>
      </c>
      <c r="AN884" s="39" t="s">
        <v>59</v>
      </c>
      <c r="AO884" s="39" t="s">
        <v>77</v>
      </c>
      <c r="AP884" s="39" t="s">
        <v>61</v>
      </c>
      <c r="AQ884" s="20"/>
      <c r="AR884" s="20"/>
      <c r="AS884" s="20"/>
      <c r="AT884" s="20"/>
      <c r="AU884" s="20"/>
      <c r="AV884" s="20"/>
      <c r="AW884" s="20"/>
      <c r="AX884" s="20"/>
      <c r="AY884" s="20"/>
      <c r="AZ884" s="20"/>
      <c r="BA884" s="20"/>
      <c r="BB884" s="20"/>
    </row>
    <row r="885" spans="1:54" ht="26.1" customHeight="1" x14ac:dyDescent="0.25">
      <c r="A885" s="21">
        <v>579</v>
      </c>
      <c r="B885" s="40" t="s">
        <v>31</v>
      </c>
      <c r="C885" s="13" t="s">
        <v>31</v>
      </c>
      <c r="D885" s="13">
        <v>34013</v>
      </c>
      <c r="E885" s="13" t="s">
        <v>252</v>
      </c>
      <c r="F885" s="13">
        <v>7627</v>
      </c>
      <c r="G885" s="13" t="s">
        <v>280</v>
      </c>
      <c r="H885" s="13" t="s">
        <v>300</v>
      </c>
      <c r="I885" s="13" t="s">
        <v>132</v>
      </c>
      <c r="J885" s="13" t="s">
        <v>134</v>
      </c>
      <c r="K885" s="13" t="s">
        <v>440</v>
      </c>
      <c r="L885" s="4">
        <v>2401</v>
      </c>
      <c r="M885" s="4">
        <v>12001</v>
      </c>
      <c r="N885" s="13" t="s">
        <v>36</v>
      </c>
      <c r="O885" s="15" t="s">
        <v>679</v>
      </c>
      <c r="P885" s="68">
        <v>153</v>
      </c>
      <c r="Q885" s="61">
        <v>0</v>
      </c>
      <c r="R885" s="65">
        <f t="shared" si="147"/>
        <v>6.9293478260869568E-2</v>
      </c>
      <c r="S885" s="65">
        <f t="shared" si="148"/>
        <v>0</v>
      </c>
      <c r="T885" s="15">
        <v>1.16819017198755</v>
      </c>
      <c r="U885" s="15">
        <v>0</v>
      </c>
      <c r="V885" s="15">
        <f t="shared" si="149"/>
        <v>-1.16819017198755</v>
      </c>
      <c r="W885" s="15">
        <f t="shared" si="150"/>
        <v>-100</v>
      </c>
      <c r="X885" s="15">
        <v>0.46858423082334399</v>
      </c>
      <c r="Y885" s="15">
        <v>0</v>
      </c>
      <c r="Z885" s="15">
        <f t="shared" si="151"/>
        <v>-0.46858423082334399</v>
      </c>
      <c r="AA885" s="16">
        <f t="shared" si="152"/>
        <v>-100</v>
      </c>
      <c r="AB885" s="13">
        <v>1.17</v>
      </c>
      <c r="AC885" s="13">
        <v>0</v>
      </c>
      <c r="AD885" s="13">
        <v>0</v>
      </c>
      <c r="AE885" s="13">
        <v>0</v>
      </c>
      <c r="AF885" s="53">
        <f t="shared" si="157"/>
        <v>0</v>
      </c>
      <c r="AG885" s="53" t="str">
        <f t="shared" si="156"/>
        <v>0.00</v>
      </c>
      <c r="AH885" s="53">
        <f t="shared" si="153"/>
        <v>0</v>
      </c>
      <c r="AI885" s="53" t="str">
        <f t="shared" si="154"/>
        <v>0.00</v>
      </c>
      <c r="AJ885" s="44">
        <v>221112</v>
      </c>
      <c r="AK885" s="15" t="s">
        <v>686</v>
      </c>
      <c r="AL885" s="14" t="s">
        <v>76</v>
      </c>
      <c r="AM885" s="39" t="s">
        <v>58</v>
      </c>
      <c r="AN885" s="39" t="s">
        <v>59</v>
      </c>
      <c r="AO885" s="39" t="s">
        <v>77</v>
      </c>
      <c r="AP885" s="39" t="s">
        <v>61</v>
      </c>
      <c r="AQ885" s="59"/>
      <c r="AR885" s="20"/>
      <c r="AS885" s="20"/>
      <c r="AT885" s="20"/>
      <c r="AU885" s="20"/>
      <c r="AV885" s="20"/>
      <c r="AW885" s="20"/>
      <c r="AX885" s="20"/>
      <c r="AY885" s="20"/>
      <c r="AZ885" s="20"/>
      <c r="BA885" s="20"/>
      <c r="BB885" s="20"/>
    </row>
    <row r="886" spans="1:54" ht="26.1" customHeight="1" x14ac:dyDescent="0.25">
      <c r="A886" s="21">
        <v>580</v>
      </c>
      <c r="B886" s="39" t="s">
        <v>31</v>
      </c>
      <c r="C886" s="13" t="s">
        <v>31</v>
      </c>
      <c r="D886" s="13">
        <v>34013</v>
      </c>
      <c r="E886" s="13" t="s">
        <v>252</v>
      </c>
      <c r="F886" s="13">
        <v>7627</v>
      </c>
      <c r="G886" s="13" t="s">
        <v>280</v>
      </c>
      <c r="H886" s="13" t="s">
        <v>300</v>
      </c>
      <c r="I886" s="13" t="s">
        <v>132</v>
      </c>
      <c r="J886" s="13" t="s">
        <v>134</v>
      </c>
      <c r="K886" s="13" t="s">
        <v>440</v>
      </c>
      <c r="L886" s="4">
        <v>2401</v>
      </c>
      <c r="M886" s="4">
        <v>12001</v>
      </c>
      <c r="N886" s="14" t="s">
        <v>38</v>
      </c>
      <c r="O886" s="15" t="s">
        <v>679</v>
      </c>
      <c r="P886" s="68">
        <v>153</v>
      </c>
      <c r="Q886" s="61">
        <v>0</v>
      </c>
      <c r="R886" s="65">
        <f t="shared" si="147"/>
        <v>6.9293478260869568E-2</v>
      </c>
      <c r="S886" s="65">
        <f t="shared" si="148"/>
        <v>0</v>
      </c>
      <c r="T886" s="15">
        <v>0.23664133115687899</v>
      </c>
      <c r="U886" s="15">
        <v>0</v>
      </c>
      <c r="V886" s="15">
        <f t="shared" si="149"/>
        <v>-0.23664133115687899</v>
      </c>
      <c r="W886" s="15">
        <f t="shared" si="150"/>
        <v>-100</v>
      </c>
      <c r="X886" s="15">
        <v>9.6294225530867097E-2</v>
      </c>
      <c r="Y886" s="15">
        <v>0</v>
      </c>
      <c r="Z886" s="15">
        <f t="shared" si="151"/>
        <v>-9.6294225530867097E-2</v>
      </c>
      <c r="AA886" s="16">
        <f t="shared" si="152"/>
        <v>-100</v>
      </c>
      <c r="AB886" s="13">
        <v>0.24</v>
      </c>
      <c r="AC886" s="13">
        <v>0</v>
      </c>
      <c r="AD886" s="13">
        <v>0</v>
      </c>
      <c r="AE886" s="13">
        <v>0</v>
      </c>
      <c r="AF886" s="53">
        <f t="shared" si="157"/>
        <v>0</v>
      </c>
      <c r="AG886" s="53" t="str">
        <f t="shared" si="156"/>
        <v>0.00</v>
      </c>
      <c r="AH886" s="53">
        <f t="shared" si="153"/>
        <v>0</v>
      </c>
      <c r="AI886" s="53" t="str">
        <f t="shared" si="154"/>
        <v>0.00</v>
      </c>
      <c r="AJ886" s="44">
        <v>221112</v>
      </c>
      <c r="AK886" s="15" t="s">
        <v>686</v>
      </c>
      <c r="AL886" s="14" t="s">
        <v>76</v>
      </c>
      <c r="AM886" s="39" t="s">
        <v>58</v>
      </c>
      <c r="AN886" s="39" t="s">
        <v>59</v>
      </c>
      <c r="AO886" s="39" t="s">
        <v>77</v>
      </c>
      <c r="AP886" s="39" t="s">
        <v>61</v>
      </c>
      <c r="AQ886" s="20"/>
      <c r="AR886" s="20"/>
      <c r="AS886" s="20"/>
      <c r="AT886" s="20"/>
      <c r="AU886" s="20"/>
      <c r="AV886" s="20"/>
      <c r="AW886" s="20"/>
      <c r="AX886" s="20"/>
      <c r="AY886" s="20"/>
      <c r="AZ886" s="20"/>
      <c r="BA886" s="20"/>
      <c r="BB886" s="20"/>
    </row>
    <row r="887" spans="1:54" ht="26.1" customHeight="1" x14ac:dyDescent="0.25">
      <c r="A887" s="21">
        <v>581</v>
      </c>
      <c r="B887" s="39" t="s">
        <v>31</v>
      </c>
      <c r="C887" s="13" t="s">
        <v>31</v>
      </c>
      <c r="D887" s="13">
        <v>34013</v>
      </c>
      <c r="E887" s="13" t="s">
        <v>252</v>
      </c>
      <c r="F887" s="13">
        <v>7627</v>
      </c>
      <c r="G887" s="13" t="s">
        <v>280</v>
      </c>
      <c r="H887" s="13" t="s">
        <v>300</v>
      </c>
      <c r="I887" s="13" t="s">
        <v>132</v>
      </c>
      <c r="J887" s="13" t="s">
        <v>134</v>
      </c>
      <c r="K887" s="13" t="s">
        <v>440</v>
      </c>
      <c r="L887" s="4">
        <v>2401</v>
      </c>
      <c r="M887" s="4">
        <v>12001</v>
      </c>
      <c r="N887" s="14" t="s">
        <v>39</v>
      </c>
      <c r="O887" s="15" t="s">
        <v>679</v>
      </c>
      <c r="P887" s="68">
        <v>153</v>
      </c>
      <c r="Q887" s="61">
        <v>0</v>
      </c>
      <c r="R887" s="65">
        <f t="shared" si="147"/>
        <v>6.9293478260869568E-2</v>
      </c>
      <c r="S887" s="65">
        <f t="shared" si="148"/>
        <v>0</v>
      </c>
      <c r="T887" s="15">
        <v>0.23664133115687899</v>
      </c>
      <c r="U887" s="15">
        <v>0</v>
      </c>
      <c r="V887" s="15">
        <f t="shared" si="149"/>
        <v>-0.23664133115687899</v>
      </c>
      <c r="W887" s="15">
        <f t="shared" si="150"/>
        <v>-100</v>
      </c>
      <c r="X887" s="15">
        <v>9.6294225530867097E-2</v>
      </c>
      <c r="Y887" s="15">
        <v>0</v>
      </c>
      <c r="Z887" s="15">
        <f t="shared" si="151"/>
        <v>-9.6294225530867097E-2</v>
      </c>
      <c r="AA887" s="16">
        <f t="shared" si="152"/>
        <v>-100</v>
      </c>
      <c r="AB887" s="13">
        <v>0.24</v>
      </c>
      <c r="AC887" s="13">
        <v>0</v>
      </c>
      <c r="AD887" s="13">
        <v>0</v>
      </c>
      <c r="AE887" s="13">
        <v>0</v>
      </c>
      <c r="AF887" s="53">
        <f t="shared" si="157"/>
        <v>0</v>
      </c>
      <c r="AG887" s="53" t="str">
        <f t="shared" si="156"/>
        <v>0.00</v>
      </c>
      <c r="AH887" s="53">
        <f t="shared" si="153"/>
        <v>0</v>
      </c>
      <c r="AI887" s="53" t="str">
        <f t="shared" si="154"/>
        <v>0.00</v>
      </c>
      <c r="AJ887" s="44">
        <v>221112</v>
      </c>
      <c r="AK887" s="15" t="s">
        <v>686</v>
      </c>
      <c r="AL887" s="14" t="s">
        <v>76</v>
      </c>
      <c r="AM887" s="39" t="s">
        <v>58</v>
      </c>
      <c r="AN887" s="39" t="s">
        <v>59</v>
      </c>
      <c r="AO887" s="39" t="s">
        <v>77</v>
      </c>
      <c r="AP887" s="39" t="s">
        <v>61</v>
      </c>
      <c r="AQ887" s="20"/>
      <c r="AR887" s="20"/>
      <c r="AS887" s="20"/>
      <c r="AT887" s="20"/>
      <c r="AU887" s="20"/>
      <c r="AV887" s="20"/>
      <c r="AW887" s="20"/>
      <c r="AX887" s="20"/>
      <c r="AY887" s="20"/>
      <c r="AZ887" s="20"/>
      <c r="BA887" s="20"/>
      <c r="BB887" s="20"/>
    </row>
    <row r="888" spans="1:54" ht="26.1" customHeight="1" x14ac:dyDescent="0.25">
      <c r="A888" s="21">
        <v>582</v>
      </c>
      <c r="B888" s="39" t="s">
        <v>31</v>
      </c>
      <c r="C888" s="13" t="s">
        <v>31</v>
      </c>
      <c r="D888" s="13">
        <v>34013</v>
      </c>
      <c r="E888" s="13" t="s">
        <v>252</v>
      </c>
      <c r="F888" s="13">
        <v>7627</v>
      </c>
      <c r="G888" s="13" t="s">
        <v>280</v>
      </c>
      <c r="H888" s="13" t="s">
        <v>300</v>
      </c>
      <c r="I888" s="13" t="s">
        <v>132</v>
      </c>
      <c r="J888" s="13" t="s">
        <v>134</v>
      </c>
      <c r="K888" s="13" t="s">
        <v>440</v>
      </c>
      <c r="L888" s="4">
        <v>2401</v>
      </c>
      <c r="M888" s="4">
        <v>12001</v>
      </c>
      <c r="N888" s="14" t="s">
        <v>37</v>
      </c>
      <c r="O888" s="15" t="s">
        <v>679</v>
      </c>
      <c r="P888" s="68">
        <v>153</v>
      </c>
      <c r="Q888" s="61">
        <v>0</v>
      </c>
      <c r="R888" s="65">
        <f t="shared" si="147"/>
        <v>6.9293478260869568E-2</v>
      </c>
      <c r="S888" s="65">
        <f t="shared" si="148"/>
        <v>0</v>
      </c>
      <c r="T888" s="15">
        <v>0.28830270000015701</v>
      </c>
      <c r="U888" s="15">
        <v>0</v>
      </c>
      <c r="V888" s="15">
        <f t="shared" si="149"/>
        <v>-0.28830270000015701</v>
      </c>
      <c r="W888" s="15">
        <f t="shared" si="150"/>
        <v>-100</v>
      </c>
      <c r="X888" s="15">
        <v>0.1173162992248354</v>
      </c>
      <c r="Y888" s="15">
        <v>0</v>
      </c>
      <c r="Z888" s="15">
        <f t="shared" si="151"/>
        <v>-0.1173162992248354</v>
      </c>
      <c r="AA888" s="16">
        <f t="shared" si="152"/>
        <v>-100</v>
      </c>
      <c r="AB888" s="13">
        <v>0.28999999999999998</v>
      </c>
      <c r="AC888" s="13">
        <v>0</v>
      </c>
      <c r="AD888" s="13">
        <v>0</v>
      </c>
      <c r="AE888" s="13">
        <v>0</v>
      </c>
      <c r="AF888" s="53">
        <f t="shared" si="157"/>
        <v>0</v>
      </c>
      <c r="AG888" s="53" t="str">
        <f t="shared" si="156"/>
        <v>0.00</v>
      </c>
      <c r="AH888" s="53">
        <f t="shared" si="153"/>
        <v>0</v>
      </c>
      <c r="AI888" s="53" t="str">
        <f t="shared" si="154"/>
        <v>0.00</v>
      </c>
      <c r="AJ888" s="44">
        <v>221112</v>
      </c>
      <c r="AK888" s="15" t="s">
        <v>686</v>
      </c>
      <c r="AL888" s="14" t="s">
        <v>76</v>
      </c>
      <c r="AM888" s="39" t="s">
        <v>58</v>
      </c>
      <c r="AN888" s="39" t="s">
        <v>59</v>
      </c>
      <c r="AO888" s="39" t="s">
        <v>77</v>
      </c>
      <c r="AP888" s="39" t="s">
        <v>61</v>
      </c>
      <c r="AQ888" s="20"/>
      <c r="AR888" s="20"/>
      <c r="AS888" s="20"/>
      <c r="AT888" s="20"/>
      <c r="AU888" s="20"/>
      <c r="AV888" s="20"/>
      <c r="AW888" s="20"/>
      <c r="AX888" s="20"/>
      <c r="AY888" s="20"/>
      <c r="AZ888" s="20"/>
      <c r="BA888" s="20"/>
      <c r="BB888" s="20"/>
    </row>
    <row r="889" spans="1:54" ht="26.1" customHeight="1" x14ac:dyDescent="0.25">
      <c r="A889" s="21">
        <v>583</v>
      </c>
      <c r="B889" s="39" t="s">
        <v>31</v>
      </c>
      <c r="C889" s="13" t="s">
        <v>31</v>
      </c>
      <c r="D889" s="13">
        <v>34013</v>
      </c>
      <c r="E889" s="13" t="s">
        <v>252</v>
      </c>
      <c r="F889" s="13">
        <v>7627</v>
      </c>
      <c r="G889" s="13" t="s">
        <v>280</v>
      </c>
      <c r="H889" s="13" t="s">
        <v>300</v>
      </c>
      <c r="I889" s="13" t="s">
        <v>132</v>
      </c>
      <c r="J889" s="13" t="s">
        <v>134</v>
      </c>
      <c r="K889" s="13" t="s">
        <v>440</v>
      </c>
      <c r="L889" s="4">
        <v>2401</v>
      </c>
      <c r="M889" s="4">
        <v>12001</v>
      </c>
      <c r="N889" s="14" t="s">
        <v>34</v>
      </c>
      <c r="O889" s="15" t="s">
        <v>679</v>
      </c>
      <c r="P889" s="68">
        <v>153</v>
      </c>
      <c r="Q889" s="61">
        <v>0</v>
      </c>
      <c r="R889" s="65">
        <f t="shared" si="147"/>
        <v>6.9293478260869568E-2</v>
      </c>
      <c r="S889" s="65">
        <f t="shared" si="148"/>
        <v>0</v>
      </c>
      <c r="T889" s="15">
        <v>3.08528913600233E-2</v>
      </c>
      <c r="U889" s="15">
        <v>0</v>
      </c>
      <c r="V889" s="15">
        <f t="shared" si="149"/>
        <v>-3.08528913600233E-2</v>
      </c>
      <c r="W889" s="15">
        <f t="shared" si="150"/>
        <v>-100</v>
      </c>
      <c r="X889" s="15">
        <v>1.2554676160657099E-2</v>
      </c>
      <c r="Y889" s="15">
        <v>0</v>
      </c>
      <c r="Z889" s="15">
        <f t="shared" si="151"/>
        <v>-1.2554676160657099E-2</v>
      </c>
      <c r="AA889" s="16">
        <f t="shared" si="152"/>
        <v>-100</v>
      </c>
      <c r="AB889" s="13">
        <v>0.03</v>
      </c>
      <c r="AC889" s="13">
        <v>0</v>
      </c>
      <c r="AD889" s="13">
        <v>0</v>
      </c>
      <c r="AE889" s="13">
        <v>0</v>
      </c>
      <c r="AF889" s="53">
        <f t="shared" si="157"/>
        <v>0</v>
      </c>
      <c r="AG889" s="53" t="str">
        <f t="shared" si="156"/>
        <v>0.00</v>
      </c>
      <c r="AH889" s="53">
        <f t="shared" si="153"/>
        <v>0</v>
      </c>
      <c r="AI889" s="53" t="str">
        <f t="shared" si="154"/>
        <v>0.00</v>
      </c>
      <c r="AJ889" s="44">
        <v>221112</v>
      </c>
      <c r="AK889" s="15" t="s">
        <v>686</v>
      </c>
      <c r="AL889" s="14" t="s">
        <v>76</v>
      </c>
      <c r="AM889" s="39" t="s">
        <v>58</v>
      </c>
      <c r="AN889" s="39" t="s">
        <v>59</v>
      </c>
      <c r="AO889" s="39" t="s">
        <v>77</v>
      </c>
      <c r="AP889" s="39" t="s">
        <v>61</v>
      </c>
      <c r="AQ889" s="20"/>
      <c r="AR889" s="20"/>
      <c r="AS889" s="20"/>
      <c r="AT889" s="20"/>
      <c r="AU889" s="20"/>
      <c r="AV889" s="20"/>
      <c r="AW889" s="20"/>
      <c r="AX889" s="20"/>
      <c r="AY889" s="20"/>
      <c r="AZ889" s="20"/>
      <c r="BA889" s="20"/>
      <c r="BB889" s="20"/>
    </row>
    <row r="890" spans="1:54" ht="26.1" customHeight="1" x14ac:dyDescent="0.25">
      <c r="A890" s="21">
        <v>599</v>
      </c>
      <c r="B890" s="39" t="s">
        <v>31</v>
      </c>
      <c r="C890" s="13" t="s">
        <v>31</v>
      </c>
      <c r="D890" s="13">
        <v>34013</v>
      </c>
      <c r="E890" s="13" t="s">
        <v>252</v>
      </c>
      <c r="F890" s="13">
        <v>7627</v>
      </c>
      <c r="G890" s="13" t="s">
        <v>280</v>
      </c>
      <c r="H890" s="13" t="s">
        <v>433</v>
      </c>
      <c r="I890" s="13" t="s">
        <v>132</v>
      </c>
      <c r="J890" s="13" t="s">
        <v>134</v>
      </c>
      <c r="K890" s="13" t="s">
        <v>432</v>
      </c>
      <c r="L890" s="4">
        <v>2401</v>
      </c>
      <c r="M890" s="4">
        <v>2001</v>
      </c>
      <c r="N890" s="14" t="s">
        <v>40</v>
      </c>
      <c r="O890" s="15" t="s">
        <v>679</v>
      </c>
      <c r="P890" s="68">
        <v>156</v>
      </c>
      <c r="Q890" s="61">
        <v>0</v>
      </c>
      <c r="R890" s="65">
        <f t="shared" si="147"/>
        <v>7.0652173913043473E-2</v>
      </c>
      <c r="S890" s="65">
        <f t="shared" si="148"/>
        <v>0</v>
      </c>
      <c r="T890" s="15">
        <v>0.120326099977502</v>
      </c>
      <c r="U890" s="15">
        <v>0</v>
      </c>
      <c r="V890" s="15">
        <f t="shared" si="149"/>
        <v>-0.120326099977502</v>
      </c>
      <c r="W890" s="15">
        <f t="shared" si="150"/>
        <v>-100</v>
      </c>
      <c r="X890" s="15">
        <v>4.8593943869618253E-2</v>
      </c>
      <c r="Y890" s="15">
        <v>0</v>
      </c>
      <c r="Z890" s="15">
        <f t="shared" si="151"/>
        <v>-4.8593943869618253E-2</v>
      </c>
      <c r="AA890" s="16">
        <f t="shared" si="152"/>
        <v>-100</v>
      </c>
      <c r="AB890" s="13">
        <v>0.12</v>
      </c>
      <c r="AC890" s="13">
        <v>0</v>
      </c>
      <c r="AD890" s="13">
        <v>0</v>
      </c>
      <c r="AE890" s="13">
        <v>0</v>
      </c>
      <c r="AF890" s="53">
        <f t="shared" si="157"/>
        <v>0</v>
      </c>
      <c r="AG890" s="53" t="str">
        <f t="shared" si="156"/>
        <v>0.00</v>
      </c>
      <c r="AH890" s="53">
        <f t="shared" si="153"/>
        <v>0</v>
      </c>
      <c r="AI890" s="53" t="str">
        <f t="shared" si="154"/>
        <v>0.00</v>
      </c>
      <c r="AJ890" s="44">
        <v>221112</v>
      </c>
      <c r="AK890" s="15" t="s">
        <v>686</v>
      </c>
      <c r="AL890" s="14" t="s">
        <v>57</v>
      </c>
      <c r="AM890" s="39" t="s">
        <v>58</v>
      </c>
      <c r="AN890" s="39" t="s">
        <v>59</v>
      </c>
      <c r="AO890" s="39" t="s">
        <v>60</v>
      </c>
      <c r="AP890" s="39" t="s">
        <v>61</v>
      </c>
      <c r="AQ890" s="20"/>
      <c r="AR890" s="20"/>
      <c r="AS890" s="20"/>
      <c r="AT890" s="20"/>
      <c r="AU890" s="20"/>
      <c r="AV890" s="20"/>
      <c r="AW890" s="20"/>
      <c r="AX890" s="20"/>
      <c r="AY890" s="20"/>
      <c r="AZ890" s="20"/>
      <c r="BA890" s="20"/>
      <c r="BB890" s="20"/>
    </row>
    <row r="891" spans="1:54" ht="26.1" customHeight="1" x14ac:dyDescent="0.25">
      <c r="A891" s="21">
        <v>600</v>
      </c>
      <c r="B891" s="39" t="s">
        <v>31</v>
      </c>
      <c r="C891" s="13" t="s">
        <v>31</v>
      </c>
      <c r="D891" s="13">
        <v>34013</v>
      </c>
      <c r="E891" s="13" t="s">
        <v>252</v>
      </c>
      <c r="F891" s="13">
        <v>7627</v>
      </c>
      <c r="G891" s="13" t="s">
        <v>280</v>
      </c>
      <c r="H891" s="13" t="s">
        <v>433</v>
      </c>
      <c r="I891" s="13" t="s">
        <v>132</v>
      </c>
      <c r="J891" s="13" t="s">
        <v>134</v>
      </c>
      <c r="K891" s="13" t="s">
        <v>432</v>
      </c>
      <c r="L891" s="4">
        <v>2401</v>
      </c>
      <c r="M891" s="4">
        <v>2001</v>
      </c>
      <c r="N891" s="14" t="s">
        <v>38</v>
      </c>
      <c r="O891" s="15" t="s">
        <v>679</v>
      </c>
      <c r="P891" s="68">
        <v>156</v>
      </c>
      <c r="Q891" s="61">
        <v>0</v>
      </c>
      <c r="R891" s="65">
        <f t="shared" si="147"/>
        <v>7.0652173913043473E-2</v>
      </c>
      <c r="S891" s="65">
        <f t="shared" si="148"/>
        <v>0</v>
      </c>
      <c r="T891" s="15">
        <v>0.23310425624621101</v>
      </c>
      <c r="U891" s="15">
        <v>0</v>
      </c>
      <c r="V891" s="15">
        <f t="shared" si="149"/>
        <v>-0.23310425624621101</v>
      </c>
      <c r="W891" s="15">
        <f t="shared" si="150"/>
        <v>-100</v>
      </c>
      <c r="X891" s="15">
        <v>9.41396350909353E-2</v>
      </c>
      <c r="Y891" s="15">
        <v>0</v>
      </c>
      <c r="Z891" s="15">
        <f t="shared" si="151"/>
        <v>-9.41396350909353E-2</v>
      </c>
      <c r="AA891" s="16">
        <f t="shared" si="152"/>
        <v>-100</v>
      </c>
      <c r="AB891" s="13">
        <v>0.23</v>
      </c>
      <c r="AC891" s="13">
        <v>0</v>
      </c>
      <c r="AD891" s="13">
        <v>0</v>
      </c>
      <c r="AE891" s="13">
        <v>0</v>
      </c>
      <c r="AF891" s="53">
        <f t="shared" si="157"/>
        <v>0</v>
      </c>
      <c r="AG891" s="53" t="str">
        <f t="shared" si="156"/>
        <v>0.00</v>
      </c>
      <c r="AH891" s="53">
        <f t="shared" si="153"/>
        <v>0</v>
      </c>
      <c r="AI891" s="53" t="str">
        <f t="shared" si="154"/>
        <v>0.00</v>
      </c>
      <c r="AJ891" s="44">
        <v>221112</v>
      </c>
      <c r="AK891" s="15" t="s">
        <v>686</v>
      </c>
      <c r="AL891" s="14" t="s">
        <v>57</v>
      </c>
      <c r="AM891" s="39" t="s">
        <v>58</v>
      </c>
      <c r="AN891" s="39" t="s">
        <v>59</v>
      </c>
      <c r="AO891" s="39" t="s">
        <v>60</v>
      </c>
      <c r="AP891" s="39" t="s">
        <v>61</v>
      </c>
      <c r="AQ891" s="20"/>
      <c r="AR891" s="20"/>
      <c r="AS891" s="20"/>
      <c r="AT891" s="20"/>
      <c r="AU891" s="20"/>
      <c r="AV891" s="20"/>
      <c r="AW891" s="20"/>
      <c r="AX891" s="20"/>
      <c r="AY891" s="20"/>
      <c r="AZ891" s="20"/>
      <c r="BA891" s="20"/>
      <c r="BB891" s="20"/>
    </row>
    <row r="892" spans="1:54" ht="26.1" customHeight="1" x14ac:dyDescent="0.25">
      <c r="A892" s="21">
        <v>601</v>
      </c>
      <c r="B892" s="39" t="s">
        <v>31</v>
      </c>
      <c r="C892" s="13" t="s">
        <v>31</v>
      </c>
      <c r="D892" s="13">
        <v>34013</v>
      </c>
      <c r="E892" s="13" t="s">
        <v>252</v>
      </c>
      <c r="F892" s="13">
        <v>7627</v>
      </c>
      <c r="G892" s="13" t="s">
        <v>280</v>
      </c>
      <c r="H892" s="13" t="s">
        <v>433</v>
      </c>
      <c r="I892" s="13" t="s">
        <v>132</v>
      </c>
      <c r="J892" s="13" t="s">
        <v>134</v>
      </c>
      <c r="K892" s="13" t="s">
        <v>432</v>
      </c>
      <c r="L892" s="4">
        <v>2401</v>
      </c>
      <c r="M892" s="4">
        <v>2001</v>
      </c>
      <c r="N892" s="14" t="s">
        <v>39</v>
      </c>
      <c r="O892" s="15" t="s">
        <v>679</v>
      </c>
      <c r="P892" s="68">
        <v>156</v>
      </c>
      <c r="Q892" s="61">
        <v>0</v>
      </c>
      <c r="R892" s="65">
        <f t="shared" si="147"/>
        <v>7.0652173913043473E-2</v>
      </c>
      <c r="S892" s="65">
        <f t="shared" si="148"/>
        <v>0</v>
      </c>
      <c r="T892" s="15">
        <v>0.23310425624621101</v>
      </c>
      <c r="U892" s="15">
        <v>0</v>
      </c>
      <c r="V892" s="15">
        <f t="shared" si="149"/>
        <v>-0.23310425624621101</v>
      </c>
      <c r="W892" s="15">
        <f t="shared" si="150"/>
        <v>-100</v>
      </c>
      <c r="X892" s="15">
        <v>9.41396350909353E-2</v>
      </c>
      <c r="Y892" s="15">
        <v>0</v>
      </c>
      <c r="Z892" s="15">
        <f t="shared" si="151"/>
        <v>-9.41396350909353E-2</v>
      </c>
      <c r="AA892" s="16">
        <f t="shared" si="152"/>
        <v>-100</v>
      </c>
      <c r="AB892" s="13">
        <v>0.23</v>
      </c>
      <c r="AC892" s="13">
        <v>0</v>
      </c>
      <c r="AD892" s="13">
        <v>0</v>
      </c>
      <c r="AE892" s="13">
        <v>0</v>
      </c>
      <c r="AF892" s="53">
        <f t="shared" si="157"/>
        <v>0</v>
      </c>
      <c r="AG892" s="53" t="str">
        <f t="shared" si="156"/>
        <v>0.00</v>
      </c>
      <c r="AH892" s="53">
        <f t="shared" si="153"/>
        <v>0</v>
      </c>
      <c r="AI892" s="53" t="str">
        <f t="shared" si="154"/>
        <v>0.00</v>
      </c>
      <c r="AJ892" s="44">
        <v>221112</v>
      </c>
      <c r="AK892" s="15" t="s">
        <v>686</v>
      </c>
      <c r="AL892" s="14" t="s">
        <v>57</v>
      </c>
      <c r="AM892" s="39" t="s">
        <v>58</v>
      </c>
      <c r="AN892" s="39" t="s">
        <v>59</v>
      </c>
      <c r="AO892" s="39" t="s">
        <v>60</v>
      </c>
      <c r="AP892" s="39" t="s">
        <v>61</v>
      </c>
      <c r="AQ892" s="20"/>
      <c r="AR892" s="20"/>
      <c r="AS892" s="20"/>
      <c r="AT892" s="20"/>
      <c r="AU892" s="20"/>
      <c r="AV892" s="20"/>
      <c r="AW892" s="20"/>
      <c r="AX892" s="20"/>
      <c r="AY892" s="20"/>
      <c r="AZ892" s="20"/>
      <c r="BA892" s="20"/>
      <c r="BB892" s="20"/>
    </row>
    <row r="893" spans="1:54" ht="26.1" customHeight="1" x14ac:dyDescent="0.25">
      <c r="A893" s="21">
        <v>602</v>
      </c>
      <c r="B893" s="39" t="s">
        <v>31</v>
      </c>
      <c r="C893" s="13" t="s">
        <v>31</v>
      </c>
      <c r="D893" s="13">
        <v>34013</v>
      </c>
      <c r="E893" s="13" t="s">
        <v>252</v>
      </c>
      <c r="F893" s="13">
        <v>7627</v>
      </c>
      <c r="G893" s="13" t="s">
        <v>280</v>
      </c>
      <c r="H893" s="13" t="s">
        <v>433</v>
      </c>
      <c r="I893" s="13" t="s">
        <v>132</v>
      </c>
      <c r="J893" s="13" t="s">
        <v>134</v>
      </c>
      <c r="K893" s="13" t="s">
        <v>432</v>
      </c>
      <c r="L893" s="4">
        <v>2401</v>
      </c>
      <c r="M893" s="4">
        <v>2001</v>
      </c>
      <c r="N893" s="14" t="s">
        <v>37</v>
      </c>
      <c r="O893" s="15" t="s">
        <v>679</v>
      </c>
      <c r="P893" s="68">
        <v>156</v>
      </c>
      <c r="Q893" s="61">
        <v>0</v>
      </c>
      <c r="R893" s="65">
        <f t="shared" si="147"/>
        <v>7.0652173913043473E-2</v>
      </c>
      <c r="S893" s="65">
        <f t="shared" si="148"/>
        <v>0</v>
      </c>
      <c r="T893" s="15">
        <v>1.1246949999993301E-2</v>
      </c>
      <c r="U893" s="15">
        <v>0</v>
      </c>
      <c r="V893" s="15">
        <f t="shared" si="149"/>
        <v>-1.1246949999993301E-2</v>
      </c>
      <c r="W893" s="15">
        <f t="shared" si="150"/>
        <v>-100</v>
      </c>
      <c r="X893" s="15">
        <v>4.5421039749998868E-3</v>
      </c>
      <c r="Y893" s="15">
        <v>0</v>
      </c>
      <c r="Z893" s="15">
        <f t="shared" si="151"/>
        <v>-4.5421039749998868E-3</v>
      </c>
      <c r="AA893" s="16">
        <f t="shared" si="152"/>
        <v>-100</v>
      </c>
      <c r="AB893" s="13">
        <v>0.01</v>
      </c>
      <c r="AC893" s="13">
        <v>0</v>
      </c>
      <c r="AD893" s="13">
        <v>0</v>
      </c>
      <c r="AE893" s="13">
        <v>0</v>
      </c>
      <c r="AF893" s="53">
        <f t="shared" si="157"/>
        <v>0</v>
      </c>
      <c r="AG893" s="53" t="str">
        <f t="shared" si="156"/>
        <v>0.00</v>
      </c>
      <c r="AH893" s="53">
        <f t="shared" si="153"/>
        <v>0</v>
      </c>
      <c r="AI893" s="53" t="str">
        <f t="shared" si="154"/>
        <v>0.00</v>
      </c>
      <c r="AJ893" s="44">
        <v>221112</v>
      </c>
      <c r="AK893" s="15" t="s">
        <v>686</v>
      </c>
      <c r="AL893" s="14" t="s">
        <v>57</v>
      </c>
      <c r="AM893" s="39" t="s">
        <v>58</v>
      </c>
      <c r="AN893" s="39" t="s">
        <v>59</v>
      </c>
      <c r="AO893" s="39" t="s">
        <v>60</v>
      </c>
      <c r="AP893" s="39" t="s">
        <v>61</v>
      </c>
      <c r="AQ893" s="20"/>
      <c r="AR893" s="20"/>
      <c r="AS893" s="20"/>
      <c r="AT893" s="20"/>
      <c r="AU893" s="20"/>
      <c r="AV893" s="20"/>
      <c r="AW893" s="20"/>
      <c r="AX893" s="20"/>
      <c r="AY893" s="20"/>
      <c r="AZ893" s="20"/>
      <c r="BA893" s="20"/>
      <c r="BB893" s="20"/>
    </row>
    <row r="894" spans="1:54" ht="26.1" customHeight="1" x14ac:dyDescent="0.25">
      <c r="A894" s="21">
        <v>1897</v>
      </c>
      <c r="B894" s="39" t="s">
        <v>31</v>
      </c>
      <c r="C894" s="13" t="s">
        <v>31</v>
      </c>
      <c r="D894" s="13">
        <v>34013</v>
      </c>
      <c r="E894" s="13" t="s">
        <v>252</v>
      </c>
      <c r="F894" s="13">
        <v>7627</v>
      </c>
      <c r="G894" s="13" t="s">
        <v>280</v>
      </c>
      <c r="H894" s="13" t="s">
        <v>433</v>
      </c>
      <c r="I894" s="13" t="s">
        <v>132</v>
      </c>
      <c r="J894" s="13" t="s">
        <v>134</v>
      </c>
      <c r="K894" s="13" t="s">
        <v>432</v>
      </c>
      <c r="L894" s="4">
        <v>2401</v>
      </c>
      <c r="M894" s="4">
        <v>2001</v>
      </c>
      <c r="N894" s="14" t="s">
        <v>34</v>
      </c>
      <c r="O894" s="15" t="s">
        <v>679</v>
      </c>
      <c r="P894" s="68">
        <v>156</v>
      </c>
      <c r="Q894" s="61">
        <v>0</v>
      </c>
      <c r="R894" s="65">
        <f t="shared" si="147"/>
        <v>7.0652173913043473E-2</v>
      </c>
      <c r="S894" s="65">
        <f t="shared" si="148"/>
        <v>0</v>
      </c>
      <c r="T894" s="15">
        <v>1.1457127059830701</v>
      </c>
      <c r="U894" s="15">
        <v>0</v>
      </c>
      <c r="V894" s="15">
        <f t="shared" si="149"/>
        <v>-1.1457127059830701</v>
      </c>
      <c r="W894" s="15">
        <f t="shared" si="150"/>
        <v>-100</v>
      </c>
      <c r="X894" s="15">
        <v>0.46269844144918998</v>
      </c>
      <c r="Y894" s="15">
        <v>0</v>
      </c>
      <c r="Z894" s="15">
        <f t="shared" si="151"/>
        <v>-0.46269844144918998</v>
      </c>
      <c r="AA894" s="16">
        <f t="shared" si="152"/>
        <v>-100</v>
      </c>
      <c r="AB894" s="13">
        <v>1.1499999999999999</v>
      </c>
      <c r="AC894" s="13">
        <v>176.26</v>
      </c>
      <c r="AD894" s="13">
        <v>0</v>
      </c>
      <c r="AE894" s="13">
        <v>0</v>
      </c>
      <c r="AF894" s="53">
        <f t="shared" si="157"/>
        <v>8.813E-2</v>
      </c>
      <c r="AG894" s="53">
        <f>IFERROR(AF894+(AF894*(AA894/100)),"0.00")</f>
        <v>0</v>
      </c>
      <c r="AH894" s="53">
        <f t="shared" si="153"/>
        <v>-8.813E-2</v>
      </c>
      <c r="AI894" s="53">
        <f t="shared" si="154"/>
        <v>-100</v>
      </c>
      <c r="AJ894" s="44">
        <v>221112</v>
      </c>
      <c r="AK894" s="15" t="s">
        <v>686</v>
      </c>
      <c r="AL894" s="14" t="s">
        <v>57</v>
      </c>
      <c r="AM894" s="39" t="s">
        <v>58</v>
      </c>
      <c r="AN894" s="39" t="s">
        <v>59</v>
      </c>
      <c r="AO894" s="39" t="s">
        <v>60</v>
      </c>
      <c r="AP894" s="39" t="s">
        <v>61</v>
      </c>
      <c r="AQ894" s="20"/>
      <c r="AR894" s="20"/>
      <c r="AS894" s="20"/>
      <c r="AT894" s="20"/>
      <c r="AU894" s="20"/>
      <c r="AV894" s="20"/>
      <c r="AW894" s="20"/>
      <c r="AX894" s="20"/>
      <c r="AY894" s="20"/>
      <c r="AZ894" s="20"/>
      <c r="BA894" s="20"/>
      <c r="BB894" s="20"/>
    </row>
    <row r="895" spans="1:54" ht="26.1" customHeight="1" x14ac:dyDescent="0.25">
      <c r="A895" s="21">
        <v>2037</v>
      </c>
      <c r="B895" s="40" t="s">
        <v>31</v>
      </c>
      <c r="C895" s="13" t="s">
        <v>31</v>
      </c>
      <c r="D895" s="13">
        <v>34013</v>
      </c>
      <c r="E895" s="13" t="s">
        <v>252</v>
      </c>
      <c r="F895" s="13">
        <v>7627</v>
      </c>
      <c r="G895" s="13" t="s">
        <v>280</v>
      </c>
      <c r="H895" s="13" t="s">
        <v>433</v>
      </c>
      <c r="I895" s="13" t="s">
        <v>132</v>
      </c>
      <c r="J895" s="13" t="s">
        <v>134</v>
      </c>
      <c r="K895" s="13" t="s">
        <v>432</v>
      </c>
      <c r="L895" s="4">
        <v>2401</v>
      </c>
      <c r="M895" s="4">
        <v>2001</v>
      </c>
      <c r="N895" s="13" t="s">
        <v>36</v>
      </c>
      <c r="O895" s="15" t="s">
        <v>679</v>
      </c>
      <c r="P895" s="68">
        <v>156</v>
      </c>
      <c r="Q895" s="61">
        <v>0</v>
      </c>
      <c r="R895" s="65">
        <f t="shared" si="147"/>
        <v>7.0652173913043473E-2</v>
      </c>
      <c r="S895" s="65">
        <f t="shared" si="148"/>
        <v>0</v>
      </c>
      <c r="T895" s="15">
        <v>4.1545064810428798</v>
      </c>
      <c r="U895" s="15">
        <v>0</v>
      </c>
      <c r="V895" s="15">
        <f t="shared" si="149"/>
        <v>-4.1545064810428798</v>
      </c>
      <c r="W895" s="15">
        <f t="shared" si="150"/>
        <v>-100</v>
      </c>
      <c r="X895" s="15">
        <v>1.666985596170546</v>
      </c>
      <c r="Y895" s="15">
        <v>0</v>
      </c>
      <c r="Z895" s="15">
        <f t="shared" si="151"/>
        <v>-1.666985596170546</v>
      </c>
      <c r="AA895" s="16">
        <f t="shared" si="152"/>
        <v>-100</v>
      </c>
      <c r="AB895" s="13">
        <v>4.18</v>
      </c>
      <c r="AC895" s="13">
        <v>642.98</v>
      </c>
      <c r="AD895" s="13">
        <v>3.85</v>
      </c>
      <c r="AE895" s="13">
        <v>0</v>
      </c>
      <c r="AF895" s="53">
        <f t="shared" si="157"/>
        <v>0.32149</v>
      </c>
      <c r="AG895" s="53">
        <f>IFERROR(AF895+(AF895*(AA895/100)),"0.00")</f>
        <v>0</v>
      </c>
      <c r="AH895" s="53">
        <f t="shared" si="153"/>
        <v>-0.32149</v>
      </c>
      <c r="AI895" s="53">
        <f t="shared" si="154"/>
        <v>-100</v>
      </c>
      <c r="AJ895" s="44">
        <v>221112</v>
      </c>
      <c r="AK895" s="15" t="s">
        <v>686</v>
      </c>
      <c r="AL895" s="14" t="s">
        <v>57</v>
      </c>
      <c r="AM895" s="39" t="s">
        <v>58</v>
      </c>
      <c r="AN895" s="39" t="s">
        <v>59</v>
      </c>
      <c r="AO895" s="39" t="s">
        <v>60</v>
      </c>
      <c r="AP895" s="39" t="s">
        <v>61</v>
      </c>
      <c r="AQ895" s="59"/>
      <c r="AR895" s="20"/>
      <c r="AS895" s="20"/>
      <c r="AT895" s="20"/>
      <c r="AU895" s="20"/>
      <c r="AV895" s="20"/>
      <c r="AW895" s="20"/>
      <c r="AX895" s="20"/>
      <c r="AY895" s="20"/>
      <c r="AZ895" s="20"/>
      <c r="BA895" s="20"/>
      <c r="BB895" s="20"/>
    </row>
    <row r="896" spans="1:54" ht="26.1" customHeight="1" x14ac:dyDescent="0.25">
      <c r="A896" s="21">
        <v>2099</v>
      </c>
      <c r="B896" s="39" t="s">
        <v>31</v>
      </c>
      <c r="C896" s="13" t="s">
        <v>31</v>
      </c>
      <c r="D896" s="13">
        <v>34013</v>
      </c>
      <c r="E896" s="13" t="s">
        <v>252</v>
      </c>
      <c r="F896" s="13">
        <v>7627</v>
      </c>
      <c r="G896" s="13" t="s">
        <v>280</v>
      </c>
      <c r="H896" s="13" t="s">
        <v>433</v>
      </c>
      <c r="I896" s="13" t="s">
        <v>132</v>
      </c>
      <c r="J896" s="13" t="s">
        <v>134</v>
      </c>
      <c r="K896" s="13" t="s">
        <v>432</v>
      </c>
      <c r="L896" s="4">
        <v>2401</v>
      </c>
      <c r="M896" s="4">
        <v>2001</v>
      </c>
      <c r="N896" s="14" t="s">
        <v>35</v>
      </c>
      <c r="O896" s="15" t="s">
        <v>679</v>
      </c>
      <c r="P896" s="68">
        <v>156</v>
      </c>
      <c r="Q896" s="61">
        <v>0</v>
      </c>
      <c r="R896" s="65">
        <f t="shared" si="147"/>
        <v>7.0652173913043473E-2</v>
      </c>
      <c r="S896" s="65">
        <f t="shared" si="148"/>
        <v>0</v>
      </c>
      <c r="T896" s="15">
        <v>7.7664004320301201</v>
      </c>
      <c r="U896" s="15">
        <v>0</v>
      </c>
      <c r="V896" s="15">
        <f t="shared" si="149"/>
        <v>-7.7664004320301201</v>
      </c>
      <c r="W896" s="15">
        <f t="shared" si="150"/>
        <v>-100</v>
      </c>
      <c r="X896" s="15">
        <v>3.1364768469485194</v>
      </c>
      <c r="Y896" s="15">
        <v>0</v>
      </c>
      <c r="Z896" s="15">
        <f t="shared" si="151"/>
        <v>-3.1364768469485194</v>
      </c>
      <c r="AA896" s="16">
        <f t="shared" si="152"/>
        <v>-100</v>
      </c>
      <c r="AB896" s="13">
        <v>7.77</v>
      </c>
      <c r="AC896" s="13">
        <v>1195.07</v>
      </c>
      <c r="AD896" s="13">
        <v>0</v>
      </c>
      <c r="AE896" s="13">
        <v>0</v>
      </c>
      <c r="AF896" s="53">
        <f t="shared" si="157"/>
        <v>0.59753499999999993</v>
      </c>
      <c r="AG896" s="53">
        <f>IFERROR(AF896+(AF896*(AA896/100)),"0.00")</f>
        <v>0</v>
      </c>
      <c r="AH896" s="53">
        <f t="shared" si="153"/>
        <v>-0.59753499999999993</v>
      </c>
      <c r="AI896" s="53">
        <f t="shared" si="154"/>
        <v>-100</v>
      </c>
      <c r="AJ896" s="44">
        <v>221112</v>
      </c>
      <c r="AK896" s="15" t="s">
        <v>686</v>
      </c>
      <c r="AL896" s="14" t="s">
        <v>57</v>
      </c>
      <c r="AM896" s="39" t="s">
        <v>58</v>
      </c>
      <c r="AN896" s="39" t="s">
        <v>59</v>
      </c>
      <c r="AO896" s="39" t="s">
        <v>60</v>
      </c>
      <c r="AP896" s="39" t="s">
        <v>61</v>
      </c>
      <c r="AQ896" s="20"/>
      <c r="AR896" s="20"/>
      <c r="AS896" s="20"/>
      <c r="AT896" s="20"/>
      <c r="AU896" s="20"/>
      <c r="AV896" s="20"/>
      <c r="AW896" s="20"/>
      <c r="AX896" s="20"/>
      <c r="AY896" s="20"/>
      <c r="AZ896" s="20"/>
      <c r="BA896" s="20"/>
      <c r="BB896" s="20"/>
    </row>
    <row r="897" spans="1:54" ht="26.1" customHeight="1" x14ac:dyDescent="0.25">
      <c r="A897" s="21">
        <v>603</v>
      </c>
      <c r="B897" s="39" t="s">
        <v>31</v>
      </c>
      <c r="C897" s="13" t="s">
        <v>31</v>
      </c>
      <c r="D897" s="13">
        <v>34013</v>
      </c>
      <c r="E897" s="13" t="s">
        <v>252</v>
      </c>
      <c r="F897" s="13">
        <v>7627</v>
      </c>
      <c r="G897" s="13" t="s">
        <v>280</v>
      </c>
      <c r="H897" s="13" t="s">
        <v>325</v>
      </c>
      <c r="I897" s="13" t="s">
        <v>132</v>
      </c>
      <c r="J897" s="13" t="s">
        <v>134</v>
      </c>
      <c r="K897" s="13" t="s">
        <v>434</v>
      </c>
      <c r="L897" s="4">
        <v>2401</v>
      </c>
      <c r="M897" s="4">
        <v>4001</v>
      </c>
      <c r="N897" s="14" t="s">
        <v>40</v>
      </c>
      <c r="O897" s="15" t="s">
        <v>679</v>
      </c>
      <c r="P897" s="68">
        <v>159</v>
      </c>
      <c r="Q897" s="61">
        <v>0</v>
      </c>
      <c r="R897" s="65">
        <f t="shared" si="147"/>
        <v>7.2010869565217392E-2</v>
      </c>
      <c r="S897" s="65">
        <f t="shared" si="148"/>
        <v>0</v>
      </c>
      <c r="T897" s="15">
        <v>0.108007321021667</v>
      </c>
      <c r="U897" s="15">
        <v>0</v>
      </c>
      <c r="V897" s="15">
        <f t="shared" si="149"/>
        <v>-0.108007321021667</v>
      </c>
      <c r="W897" s="15">
        <f t="shared" si="150"/>
        <v>-100</v>
      </c>
      <c r="X897" s="15">
        <v>4.7899242831020129E-2</v>
      </c>
      <c r="Y897" s="15">
        <v>0</v>
      </c>
      <c r="Z897" s="15">
        <f t="shared" si="151"/>
        <v>-4.7899242831020129E-2</v>
      </c>
      <c r="AA897" s="16">
        <f t="shared" si="152"/>
        <v>-100</v>
      </c>
      <c r="AB897" s="13">
        <v>0.11</v>
      </c>
      <c r="AC897" s="13">
        <v>0</v>
      </c>
      <c r="AD897" s="13">
        <v>0</v>
      </c>
      <c r="AE897" s="13">
        <v>0</v>
      </c>
      <c r="AF897" s="53">
        <f t="shared" si="157"/>
        <v>0</v>
      </c>
      <c r="AG897" s="53" t="str">
        <f>IFERROR((((Y897)/Q897)*24),"0.00")</f>
        <v>0.00</v>
      </c>
      <c r="AH897" s="53">
        <f t="shared" si="153"/>
        <v>0</v>
      </c>
      <c r="AI897" s="53" t="str">
        <f t="shared" si="154"/>
        <v>0.00</v>
      </c>
      <c r="AJ897" s="44">
        <v>221112</v>
      </c>
      <c r="AK897" s="15" t="s">
        <v>686</v>
      </c>
      <c r="AL897" s="14" t="s">
        <v>57</v>
      </c>
      <c r="AM897" s="39" t="s">
        <v>58</v>
      </c>
      <c r="AN897" s="39" t="s">
        <v>59</v>
      </c>
      <c r="AO897" s="39" t="s">
        <v>60</v>
      </c>
      <c r="AP897" s="39" t="s">
        <v>61</v>
      </c>
      <c r="AQ897" s="20"/>
      <c r="AR897" s="20"/>
      <c r="AS897" s="20"/>
      <c r="AT897" s="20"/>
      <c r="AU897" s="20"/>
      <c r="AV897" s="20"/>
      <c r="AW897" s="20"/>
      <c r="AX897" s="20"/>
      <c r="AY897" s="20"/>
      <c r="AZ897" s="20"/>
      <c r="BA897" s="20"/>
      <c r="BB897" s="20"/>
    </row>
    <row r="898" spans="1:54" ht="26.1" customHeight="1" x14ac:dyDescent="0.25">
      <c r="A898" s="21">
        <v>604</v>
      </c>
      <c r="B898" s="39" t="s">
        <v>31</v>
      </c>
      <c r="C898" s="13" t="s">
        <v>31</v>
      </c>
      <c r="D898" s="13">
        <v>34013</v>
      </c>
      <c r="E898" s="13" t="s">
        <v>252</v>
      </c>
      <c r="F898" s="13">
        <v>7627</v>
      </c>
      <c r="G898" s="13" t="s">
        <v>280</v>
      </c>
      <c r="H898" s="13" t="s">
        <v>325</v>
      </c>
      <c r="I898" s="13" t="s">
        <v>132</v>
      </c>
      <c r="J898" s="13" t="s">
        <v>134</v>
      </c>
      <c r="K898" s="13" t="s">
        <v>434</v>
      </c>
      <c r="L898" s="4">
        <v>2401</v>
      </c>
      <c r="M898" s="4">
        <v>4001</v>
      </c>
      <c r="N898" s="14" t="s">
        <v>38</v>
      </c>
      <c r="O898" s="15" t="s">
        <v>679</v>
      </c>
      <c r="P898" s="68">
        <v>159</v>
      </c>
      <c r="Q898" s="61">
        <v>0</v>
      </c>
      <c r="R898" s="65">
        <f t="shared" si="147"/>
        <v>7.2010869565217392E-2</v>
      </c>
      <c r="S898" s="65">
        <f t="shared" si="148"/>
        <v>0</v>
      </c>
      <c r="T898" s="15">
        <v>0.209182868428955</v>
      </c>
      <c r="U898" s="15">
        <v>0</v>
      </c>
      <c r="V898" s="15">
        <f t="shared" si="149"/>
        <v>-0.209182868428955</v>
      </c>
      <c r="W898" s="15">
        <f t="shared" si="150"/>
        <v>-100</v>
      </c>
      <c r="X898" s="15">
        <v>9.2768720825487705E-2</v>
      </c>
      <c r="Y898" s="15">
        <v>0</v>
      </c>
      <c r="Z898" s="15">
        <f t="shared" si="151"/>
        <v>-9.2768720825487705E-2</v>
      </c>
      <c r="AA898" s="16">
        <f t="shared" si="152"/>
        <v>-100</v>
      </c>
      <c r="AB898" s="13">
        <v>0.21</v>
      </c>
      <c r="AC898" s="13">
        <v>0</v>
      </c>
      <c r="AD898" s="13">
        <v>0</v>
      </c>
      <c r="AE898" s="13">
        <v>0</v>
      </c>
      <c r="AF898" s="53">
        <f t="shared" si="157"/>
        <v>0</v>
      </c>
      <c r="AG898" s="53" t="str">
        <f>IFERROR((((Y898)/Q898)*24),"0.00")</f>
        <v>0.00</v>
      </c>
      <c r="AH898" s="53">
        <f t="shared" si="153"/>
        <v>0</v>
      </c>
      <c r="AI898" s="53" t="str">
        <f t="shared" si="154"/>
        <v>0.00</v>
      </c>
      <c r="AJ898" s="44">
        <v>221112</v>
      </c>
      <c r="AK898" s="15" t="s">
        <v>686</v>
      </c>
      <c r="AL898" s="14" t="s">
        <v>57</v>
      </c>
      <c r="AM898" s="39" t="s">
        <v>58</v>
      </c>
      <c r="AN898" s="39" t="s">
        <v>59</v>
      </c>
      <c r="AO898" s="39" t="s">
        <v>60</v>
      </c>
      <c r="AP898" s="39" t="s">
        <v>61</v>
      </c>
      <c r="AQ898" s="20"/>
      <c r="AR898" s="20"/>
      <c r="AS898" s="20"/>
      <c r="AT898" s="20"/>
      <c r="AU898" s="20"/>
      <c r="AV898" s="20"/>
      <c r="AW898" s="20"/>
      <c r="AX898" s="20"/>
      <c r="AY898" s="20"/>
      <c r="AZ898" s="20"/>
      <c r="BA898" s="20"/>
      <c r="BB898" s="20"/>
    </row>
    <row r="899" spans="1:54" ht="26.1" customHeight="1" x14ac:dyDescent="0.25">
      <c r="A899" s="21">
        <v>605</v>
      </c>
      <c r="B899" s="39" t="s">
        <v>31</v>
      </c>
      <c r="C899" s="13" t="s">
        <v>31</v>
      </c>
      <c r="D899" s="13">
        <v>34013</v>
      </c>
      <c r="E899" s="13" t="s">
        <v>252</v>
      </c>
      <c r="F899" s="13">
        <v>7627</v>
      </c>
      <c r="G899" s="13" t="s">
        <v>280</v>
      </c>
      <c r="H899" s="13" t="s">
        <v>325</v>
      </c>
      <c r="I899" s="13" t="s">
        <v>132</v>
      </c>
      <c r="J899" s="13" t="s">
        <v>134</v>
      </c>
      <c r="K899" s="13" t="s">
        <v>434</v>
      </c>
      <c r="L899" s="4">
        <v>2401</v>
      </c>
      <c r="M899" s="4">
        <v>4001</v>
      </c>
      <c r="N899" s="14" t="s">
        <v>39</v>
      </c>
      <c r="O899" s="15" t="s">
        <v>679</v>
      </c>
      <c r="P899" s="68">
        <v>159</v>
      </c>
      <c r="Q899" s="61">
        <v>0</v>
      </c>
      <c r="R899" s="65">
        <f t="shared" si="147"/>
        <v>7.2010869565217392E-2</v>
      </c>
      <c r="S899" s="65">
        <f t="shared" si="148"/>
        <v>0</v>
      </c>
      <c r="T899" s="15">
        <v>0.209182868428955</v>
      </c>
      <c r="U899" s="15">
        <v>0</v>
      </c>
      <c r="V899" s="15">
        <f t="shared" si="149"/>
        <v>-0.209182868428955</v>
      </c>
      <c r="W899" s="15">
        <f t="shared" si="150"/>
        <v>-100</v>
      </c>
      <c r="X899" s="15">
        <v>9.2768720825487705E-2</v>
      </c>
      <c r="Y899" s="15">
        <v>0</v>
      </c>
      <c r="Z899" s="15">
        <f t="shared" si="151"/>
        <v>-9.2768720825487705E-2</v>
      </c>
      <c r="AA899" s="16">
        <f t="shared" si="152"/>
        <v>-100</v>
      </c>
      <c r="AB899" s="13">
        <v>0.21</v>
      </c>
      <c r="AC899" s="13">
        <v>0</v>
      </c>
      <c r="AD899" s="13">
        <v>0</v>
      </c>
      <c r="AE899" s="13">
        <v>0</v>
      </c>
      <c r="AF899" s="53">
        <f t="shared" si="157"/>
        <v>0</v>
      </c>
      <c r="AG899" s="53" t="str">
        <f>IFERROR((((Y899)/Q899)*24),"0.00")</f>
        <v>0.00</v>
      </c>
      <c r="AH899" s="53">
        <f t="shared" si="153"/>
        <v>0</v>
      </c>
      <c r="AI899" s="53" t="str">
        <f t="shared" si="154"/>
        <v>0.00</v>
      </c>
      <c r="AJ899" s="44">
        <v>221112</v>
      </c>
      <c r="AK899" s="15" t="s">
        <v>686</v>
      </c>
      <c r="AL899" s="14" t="s">
        <v>57</v>
      </c>
      <c r="AM899" s="39" t="s">
        <v>58</v>
      </c>
      <c r="AN899" s="39" t="s">
        <v>59</v>
      </c>
      <c r="AO899" s="39" t="s">
        <v>60</v>
      </c>
      <c r="AP899" s="39" t="s">
        <v>61</v>
      </c>
      <c r="AQ899" s="20"/>
      <c r="AR899" s="20"/>
      <c r="AS899" s="20"/>
      <c r="AT899" s="20"/>
      <c r="AU899" s="20"/>
      <c r="AV899" s="20"/>
      <c r="AW899" s="20"/>
      <c r="AX899" s="20"/>
      <c r="AY899" s="20"/>
      <c r="AZ899" s="20"/>
      <c r="BA899" s="20"/>
      <c r="BB899" s="20"/>
    </row>
    <row r="900" spans="1:54" ht="26.1" customHeight="1" x14ac:dyDescent="0.25">
      <c r="A900" s="21">
        <v>606</v>
      </c>
      <c r="B900" s="39" t="s">
        <v>31</v>
      </c>
      <c r="C900" s="13" t="s">
        <v>31</v>
      </c>
      <c r="D900" s="13">
        <v>34013</v>
      </c>
      <c r="E900" s="13" t="s">
        <v>252</v>
      </c>
      <c r="F900" s="13">
        <v>7627</v>
      </c>
      <c r="G900" s="13" t="s">
        <v>280</v>
      </c>
      <c r="H900" s="13" t="s">
        <v>325</v>
      </c>
      <c r="I900" s="13" t="s">
        <v>132</v>
      </c>
      <c r="J900" s="13" t="s">
        <v>134</v>
      </c>
      <c r="K900" s="13" t="s">
        <v>434</v>
      </c>
      <c r="L900" s="4">
        <v>2401</v>
      </c>
      <c r="M900" s="4">
        <v>4001</v>
      </c>
      <c r="N900" s="14" t="s">
        <v>37</v>
      </c>
      <c r="O900" s="15" t="s">
        <v>679</v>
      </c>
      <c r="P900" s="68">
        <v>159</v>
      </c>
      <c r="Q900" s="61">
        <v>0</v>
      </c>
      <c r="R900" s="65">
        <f t="shared" si="147"/>
        <v>7.2010869565217392E-2</v>
      </c>
      <c r="S900" s="65">
        <f t="shared" si="148"/>
        <v>0</v>
      </c>
      <c r="T900" s="15">
        <v>1.02410399999698E-2</v>
      </c>
      <c r="U900" s="15">
        <v>0</v>
      </c>
      <c r="V900" s="15">
        <f t="shared" si="149"/>
        <v>-1.02410399999698E-2</v>
      </c>
      <c r="W900" s="15">
        <f t="shared" si="150"/>
        <v>-100</v>
      </c>
      <c r="X900" s="15">
        <v>4.5417112206890594E-3</v>
      </c>
      <c r="Y900" s="15">
        <v>0</v>
      </c>
      <c r="Z900" s="15">
        <f t="shared" si="151"/>
        <v>-4.5417112206890594E-3</v>
      </c>
      <c r="AA900" s="16">
        <f t="shared" si="152"/>
        <v>-100</v>
      </c>
      <c r="AB900" s="13">
        <v>0.01</v>
      </c>
      <c r="AC900" s="13">
        <v>0</v>
      </c>
      <c r="AD900" s="13">
        <v>0</v>
      </c>
      <c r="AE900" s="13">
        <v>0</v>
      </c>
      <c r="AF900" s="53">
        <f t="shared" si="157"/>
        <v>0</v>
      </c>
      <c r="AG900" s="53" t="str">
        <f>IFERROR((((Y900)/Q900)*24),"0.00")</f>
        <v>0.00</v>
      </c>
      <c r="AH900" s="53">
        <f t="shared" si="153"/>
        <v>0</v>
      </c>
      <c r="AI900" s="53" t="str">
        <f t="shared" si="154"/>
        <v>0.00</v>
      </c>
      <c r="AJ900" s="44">
        <v>221112</v>
      </c>
      <c r="AK900" s="15" t="s">
        <v>686</v>
      </c>
      <c r="AL900" s="14" t="s">
        <v>57</v>
      </c>
      <c r="AM900" s="39" t="s">
        <v>58</v>
      </c>
      <c r="AN900" s="39" t="s">
        <v>59</v>
      </c>
      <c r="AO900" s="39" t="s">
        <v>60</v>
      </c>
      <c r="AP900" s="39" t="s">
        <v>61</v>
      </c>
      <c r="AQ900" s="20"/>
      <c r="AR900" s="20"/>
      <c r="AS900" s="20"/>
      <c r="AT900" s="20"/>
      <c r="AU900" s="20"/>
      <c r="AV900" s="20"/>
      <c r="AW900" s="20"/>
      <c r="AX900" s="20"/>
      <c r="AY900" s="20"/>
      <c r="AZ900" s="20"/>
      <c r="BA900" s="20"/>
      <c r="BB900" s="20"/>
    </row>
    <row r="901" spans="1:54" ht="26.1" customHeight="1" x14ac:dyDescent="0.25">
      <c r="A901" s="21">
        <v>1884</v>
      </c>
      <c r="B901" s="39" t="s">
        <v>31</v>
      </c>
      <c r="C901" s="13" t="s">
        <v>31</v>
      </c>
      <c r="D901" s="13">
        <v>34013</v>
      </c>
      <c r="E901" s="13" t="s">
        <v>252</v>
      </c>
      <c r="F901" s="13">
        <v>7627</v>
      </c>
      <c r="G901" s="13" t="s">
        <v>280</v>
      </c>
      <c r="H901" s="13" t="s">
        <v>325</v>
      </c>
      <c r="I901" s="13" t="s">
        <v>132</v>
      </c>
      <c r="J901" s="13" t="s">
        <v>134</v>
      </c>
      <c r="K901" s="13" t="s">
        <v>434</v>
      </c>
      <c r="L901" s="4">
        <v>2401</v>
      </c>
      <c r="M901" s="4">
        <v>4001</v>
      </c>
      <c r="N901" s="14" t="s">
        <v>34</v>
      </c>
      <c r="O901" s="15" t="s">
        <v>679</v>
      </c>
      <c r="P901" s="68">
        <v>159</v>
      </c>
      <c r="Q901" s="61">
        <v>0</v>
      </c>
      <c r="R901" s="65">
        <f t="shared" si="147"/>
        <v>7.2010869565217392E-2</v>
      </c>
      <c r="S901" s="65">
        <f t="shared" si="148"/>
        <v>0</v>
      </c>
      <c r="T901" s="15">
        <v>1.0275955335768301</v>
      </c>
      <c r="U901" s="15">
        <v>0</v>
      </c>
      <c r="V901" s="15">
        <f t="shared" si="149"/>
        <v>-1.0275955335768301</v>
      </c>
      <c r="W901" s="15">
        <f t="shared" si="150"/>
        <v>-100</v>
      </c>
      <c r="X901" s="15">
        <v>0.45571955242732454</v>
      </c>
      <c r="Y901" s="15">
        <v>0</v>
      </c>
      <c r="Z901" s="15">
        <f t="shared" si="151"/>
        <v>-0.45571955242732454</v>
      </c>
      <c r="AA901" s="16">
        <f t="shared" si="152"/>
        <v>-100</v>
      </c>
      <c r="AB901" s="13">
        <v>1.03</v>
      </c>
      <c r="AC901" s="13">
        <v>158.11000000000001</v>
      </c>
      <c r="AD901" s="13">
        <v>0</v>
      </c>
      <c r="AE901" s="13">
        <v>0</v>
      </c>
      <c r="AF901" s="53">
        <f t="shared" si="157"/>
        <v>7.9055E-2</v>
      </c>
      <c r="AG901" s="53">
        <f>IFERROR(AF901+(AF901*(AA901/100)),"0.00")</f>
        <v>0</v>
      </c>
      <c r="AH901" s="53">
        <f t="shared" si="153"/>
        <v>-7.9055E-2</v>
      </c>
      <c r="AI901" s="53">
        <f t="shared" si="154"/>
        <v>-100</v>
      </c>
      <c r="AJ901" s="44">
        <v>221112</v>
      </c>
      <c r="AK901" s="15" t="s">
        <v>686</v>
      </c>
      <c r="AL901" s="14" t="s">
        <v>57</v>
      </c>
      <c r="AM901" s="39" t="s">
        <v>58</v>
      </c>
      <c r="AN901" s="39" t="s">
        <v>59</v>
      </c>
      <c r="AO901" s="39" t="s">
        <v>60</v>
      </c>
      <c r="AP901" s="39" t="s">
        <v>61</v>
      </c>
      <c r="AQ901" s="20"/>
      <c r="AR901" s="20"/>
      <c r="AS901" s="20"/>
      <c r="AT901" s="20"/>
      <c r="AU901" s="20"/>
      <c r="AV901" s="20"/>
      <c r="AW901" s="20"/>
      <c r="AX901" s="20"/>
      <c r="AY901" s="20"/>
      <c r="AZ901" s="20"/>
      <c r="BA901" s="20"/>
      <c r="BB901" s="20"/>
    </row>
    <row r="902" spans="1:54" ht="26.1" customHeight="1" x14ac:dyDescent="0.25">
      <c r="A902" s="21">
        <v>2020</v>
      </c>
      <c r="B902" s="40" t="s">
        <v>31</v>
      </c>
      <c r="C902" s="13" t="s">
        <v>31</v>
      </c>
      <c r="D902" s="13">
        <v>34013</v>
      </c>
      <c r="E902" s="13" t="s">
        <v>252</v>
      </c>
      <c r="F902" s="13">
        <v>7627</v>
      </c>
      <c r="G902" s="13" t="s">
        <v>280</v>
      </c>
      <c r="H902" s="13" t="s">
        <v>325</v>
      </c>
      <c r="I902" s="13" t="s">
        <v>132</v>
      </c>
      <c r="J902" s="13" t="s">
        <v>134</v>
      </c>
      <c r="K902" s="13" t="s">
        <v>434</v>
      </c>
      <c r="L902" s="4">
        <v>2401</v>
      </c>
      <c r="M902" s="4">
        <v>4001</v>
      </c>
      <c r="N902" s="13" t="s">
        <v>36</v>
      </c>
      <c r="O902" s="15" t="s">
        <v>679</v>
      </c>
      <c r="P902" s="68">
        <v>159</v>
      </c>
      <c r="Q902" s="61">
        <v>0</v>
      </c>
      <c r="R902" s="65">
        <f t="shared" si="147"/>
        <v>7.2010869565217392E-2</v>
      </c>
      <c r="S902" s="65">
        <f t="shared" si="148"/>
        <v>0</v>
      </c>
      <c r="T902" s="15">
        <v>3.7717305749410399</v>
      </c>
      <c r="U902" s="15">
        <v>0</v>
      </c>
      <c r="V902" s="15">
        <f t="shared" si="149"/>
        <v>-3.7717305749410399</v>
      </c>
      <c r="W902" s="15">
        <f t="shared" si="150"/>
        <v>-100</v>
      </c>
      <c r="X902" s="15">
        <v>1.6598723044345101</v>
      </c>
      <c r="Y902" s="15">
        <v>0</v>
      </c>
      <c r="Z902" s="15">
        <f t="shared" si="151"/>
        <v>-1.6598723044345101</v>
      </c>
      <c r="AA902" s="16">
        <f t="shared" si="152"/>
        <v>-100</v>
      </c>
      <c r="AB902" s="13">
        <v>3.75</v>
      </c>
      <c r="AC902" s="13">
        <v>576.79</v>
      </c>
      <c r="AD902" s="13">
        <v>15.55</v>
      </c>
      <c r="AE902" s="13">
        <v>0</v>
      </c>
      <c r="AF902" s="53">
        <f t="shared" si="157"/>
        <v>0.28839499999999996</v>
      </c>
      <c r="AG902" s="53">
        <f>IFERROR(AF902+(AF902*(AA902/100)),"0.00")</f>
        <v>0</v>
      </c>
      <c r="AH902" s="53">
        <f t="shared" si="153"/>
        <v>-0.28839499999999996</v>
      </c>
      <c r="AI902" s="53">
        <f t="shared" si="154"/>
        <v>-100</v>
      </c>
      <c r="AJ902" s="44">
        <v>221112</v>
      </c>
      <c r="AK902" s="15" t="s">
        <v>686</v>
      </c>
      <c r="AL902" s="14" t="s">
        <v>57</v>
      </c>
      <c r="AM902" s="39" t="s">
        <v>58</v>
      </c>
      <c r="AN902" s="39" t="s">
        <v>59</v>
      </c>
      <c r="AO902" s="39" t="s">
        <v>60</v>
      </c>
      <c r="AP902" s="39" t="s">
        <v>61</v>
      </c>
      <c r="AQ902" s="59"/>
      <c r="AR902" s="20"/>
      <c r="AS902" s="20"/>
      <c r="AT902" s="20"/>
      <c r="AU902" s="20"/>
      <c r="AV902" s="20"/>
      <c r="AW902" s="20"/>
      <c r="AX902" s="20"/>
      <c r="AY902" s="20"/>
      <c r="AZ902" s="20"/>
      <c r="BA902" s="20"/>
      <c r="BB902" s="20"/>
    </row>
    <row r="903" spans="1:54" ht="26.1" customHeight="1" x14ac:dyDescent="0.25">
      <c r="A903" s="21">
        <v>2093</v>
      </c>
      <c r="B903" s="39" t="s">
        <v>31</v>
      </c>
      <c r="C903" s="13" t="s">
        <v>31</v>
      </c>
      <c r="D903" s="13">
        <v>34013</v>
      </c>
      <c r="E903" s="13" t="s">
        <v>252</v>
      </c>
      <c r="F903" s="13">
        <v>7627</v>
      </c>
      <c r="G903" s="13" t="s">
        <v>280</v>
      </c>
      <c r="H903" s="13" t="s">
        <v>325</v>
      </c>
      <c r="I903" s="13" t="s">
        <v>132</v>
      </c>
      <c r="J903" s="13" t="s">
        <v>134</v>
      </c>
      <c r="K903" s="13" t="s">
        <v>434</v>
      </c>
      <c r="L903" s="4">
        <v>2401</v>
      </c>
      <c r="M903" s="4">
        <v>4001</v>
      </c>
      <c r="N903" s="14" t="s">
        <v>35</v>
      </c>
      <c r="O903" s="15" t="s">
        <v>679</v>
      </c>
      <c r="P903" s="68">
        <v>159</v>
      </c>
      <c r="Q903" s="61">
        <v>0</v>
      </c>
      <c r="R903" s="65">
        <f t="shared" si="147"/>
        <v>7.2010869565217392E-2</v>
      </c>
      <c r="S903" s="65">
        <f t="shared" si="148"/>
        <v>0</v>
      </c>
      <c r="T903" s="15">
        <v>6.96805121488332</v>
      </c>
      <c r="U903" s="15">
        <v>0</v>
      </c>
      <c r="V903" s="15">
        <f t="shared" si="149"/>
        <v>-6.96805121488332</v>
      </c>
      <c r="W903" s="15">
        <f t="shared" si="150"/>
        <v>-100</v>
      </c>
      <c r="X903" s="15">
        <v>3.0902014237879869</v>
      </c>
      <c r="Y903" s="15">
        <v>0</v>
      </c>
      <c r="Z903" s="15">
        <f t="shared" si="151"/>
        <v>-3.0902014237879869</v>
      </c>
      <c r="AA903" s="16">
        <f t="shared" si="152"/>
        <v>-100</v>
      </c>
      <c r="AB903" s="13">
        <v>6.97</v>
      </c>
      <c r="AC903" s="13">
        <v>1072.04</v>
      </c>
      <c r="AD903" s="13">
        <v>0</v>
      </c>
      <c r="AE903" s="13">
        <v>0</v>
      </c>
      <c r="AF903" s="53">
        <f t="shared" si="157"/>
        <v>0.53601999999999994</v>
      </c>
      <c r="AG903" s="53">
        <f>IFERROR(AF903+(AF903*(AA903/100)),"0.00")</f>
        <v>0</v>
      </c>
      <c r="AH903" s="53">
        <f t="shared" si="153"/>
        <v>-0.53601999999999994</v>
      </c>
      <c r="AI903" s="53">
        <f t="shared" si="154"/>
        <v>-100</v>
      </c>
      <c r="AJ903" s="44">
        <v>221112</v>
      </c>
      <c r="AK903" s="15" t="s">
        <v>686</v>
      </c>
      <c r="AL903" s="14" t="s">
        <v>57</v>
      </c>
      <c r="AM903" s="39" t="s">
        <v>58</v>
      </c>
      <c r="AN903" s="39" t="s">
        <v>59</v>
      </c>
      <c r="AO903" s="39" t="s">
        <v>60</v>
      </c>
      <c r="AP903" s="39" t="s">
        <v>61</v>
      </c>
      <c r="AQ903" s="20"/>
      <c r="AR903" s="20"/>
      <c r="AS903" s="20"/>
      <c r="AT903" s="20"/>
      <c r="AU903" s="20"/>
      <c r="AV903" s="20"/>
      <c r="AW903" s="20"/>
      <c r="AX903" s="20"/>
      <c r="AY903" s="20"/>
      <c r="AZ903" s="20"/>
      <c r="BA903" s="20"/>
      <c r="BB903" s="20"/>
    </row>
    <row r="904" spans="1:54" ht="26.1" customHeight="1" x14ac:dyDescent="0.25">
      <c r="A904" s="21">
        <v>595</v>
      </c>
      <c r="B904" s="39" t="s">
        <v>31</v>
      </c>
      <c r="C904" s="13" t="s">
        <v>31</v>
      </c>
      <c r="D904" s="13">
        <v>34013</v>
      </c>
      <c r="E904" s="13" t="s">
        <v>252</v>
      </c>
      <c r="F904" s="13">
        <v>7627</v>
      </c>
      <c r="G904" s="13" t="s">
        <v>280</v>
      </c>
      <c r="H904" s="13" t="s">
        <v>431</v>
      </c>
      <c r="I904" s="13" t="s">
        <v>132</v>
      </c>
      <c r="J904" s="13" t="s">
        <v>134</v>
      </c>
      <c r="K904" s="13" t="s">
        <v>430</v>
      </c>
      <c r="L904" s="4">
        <v>2401</v>
      </c>
      <c r="M904" s="4">
        <v>10001</v>
      </c>
      <c r="N904" s="14" t="s">
        <v>40</v>
      </c>
      <c r="O904" s="15" t="s">
        <v>679</v>
      </c>
      <c r="P904" s="68">
        <v>148</v>
      </c>
      <c r="Q904" s="61">
        <v>0</v>
      </c>
      <c r="R904" s="65">
        <f t="shared" ref="R904:R967" si="158">P904/2208</f>
        <v>6.7028985507246383E-2</v>
      </c>
      <c r="S904" s="65">
        <f t="shared" ref="S904:S967" si="159">Q904/2208</f>
        <v>0</v>
      </c>
      <c r="T904" s="15">
        <v>0.10422672691090901</v>
      </c>
      <c r="U904" s="15">
        <v>0</v>
      </c>
      <c r="V904" s="15">
        <f t="shared" ref="V904:V967" si="160">U904-T904</f>
        <v>-0.10422672691090901</v>
      </c>
      <c r="W904" s="15">
        <f t="shared" ref="W904:W967" si="161">IFERROR(((U904-T904)/T904)*100,"0.00")</f>
        <v>-100</v>
      </c>
      <c r="X904" s="15">
        <v>4.3421495282904371E-2</v>
      </c>
      <c r="Y904" s="15">
        <v>0</v>
      </c>
      <c r="Z904" s="15">
        <f t="shared" ref="Z904:Z967" si="162">Y904-X904</f>
        <v>-4.3421495282904371E-2</v>
      </c>
      <c r="AA904" s="16">
        <f t="shared" ref="AA904:AA967" si="163">IFERROR(((Y904-X904)/X904)*100,"0")</f>
        <v>-100</v>
      </c>
      <c r="AB904" s="13">
        <v>0.1</v>
      </c>
      <c r="AC904" s="13">
        <v>0</v>
      </c>
      <c r="AD904" s="13">
        <v>0</v>
      </c>
      <c r="AE904" s="13">
        <v>0</v>
      </c>
      <c r="AF904" s="53">
        <f t="shared" si="157"/>
        <v>0</v>
      </c>
      <c r="AG904" s="53" t="str">
        <f>IFERROR((((Y904)/Q904)*24),"0.00")</f>
        <v>0.00</v>
      </c>
      <c r="AH904" s="53">
        <f t="shared" ref="AH904:AH967" si="164">AG904-AF904</f>
        <v>0</v>
      </c>
      <c r="AI904" s="53" t="str">
        <f t="shared" ref="AI904:AI967" si="165">IFERROR(((AG904-AF904)/AF904)*100,"0.00")</f>
        <v>0.00</v>
      </c>
      <c r="AJ904" s="44">
        <v>221112</v>
      </c>
      <c r="AK904" s="15" t="s">
        <v>686</v>
      </c>
      <c r="AL904" s="14" t="s">
        <v>57</v>
      </c>
      <c r="AM904" s="39" t="s">
        <v>58</v>
      </c>
      <c r="AN904" s="39" t="s">
        <v>59</v>
      </c>
      <c r="AO904" s="39" t="s">
        <v>60</v>
      </c>
      <c r="AP904" s="39" t="s">
        <v>61</v>
      </c>
      <c r="AQ904" s="20"/>
      <c r="AR904" s="20"/>
      <c r="AS904" s="20"/>
      <c r="AT904" s="20"/>
      <c r="AU904" s="20"/>
      <c r="AV904" s="20"/>
      <c r="AW904" s="20"/>
      <c r="AX904" s="20"/>
      <c r="AY904" s="20"/>
      <c r="AZ904" s="20"/>
      <c r="BA904" s="20"/>
      <c r="BB904" s="20"/>
    </row>
    <row r="905" spans="1:54" ht="26.1" customHeight="1" x14ac:dyDescent="0.25">
      <c r="A905" s="21">
        <v>596</v>
      </c>
      <c r="B905" s="39" t="s">
        <v>31</v>
      </c>
      <c r="C905" s="13" t="s">
        <v>31</v>
      </c>
      <c r="D905" s="13">
        <v>34013</v>
      </c>
      <c r="E905" s="13" t="s">
        <v>252</v>
      </c>
      <c r="F905" s="13">
        <v>7627</v>
      </c>
      <c r="G905" s="13" t="s">
        <v>280</v>
      </c>
      <c r="H905" s="13" t="s">
        <v>431</v>
      </c>
      <c r="I905" s="13" t="s">
        <v>132</v>
      </c>
      <c r="J905" s="13" t="s">
        <v>134</v>
      </c>
      <c r="K905" s="13" t="s">
        <v>430</v>
      </c>
      <c r="L905" s="4">
        <v>2401</v>
      </c>
      <c r="M905" s="4">
        <v>10001</v>
      </c>
      <c r="N905" s="14" t="s">
        <v>38</v>
      </c>
      <c r="O905" s="15" t="s">
        <v>679</v>
      </c>
      <c r="P905" s="68">
        <v>148</v>
      </c>
      <c r="Q905" s="61">
        <v>0</v>
      </c>
      <c r="R905" s="65">
        <f t="shared" si="158"/>
        <v>6.7028985507246383E-2</v>
      </c>
      <c r="S905" s="65">
        <f t="shared" si="159"/>
        <v>0</v>
      </c>
      <c r="T905" s="15">
        <v>0.20198429535981299</v>
      </c>
      <c r="U905" s="15">
        <v>0</v>
      </c>
      <c r="V905" s="15">
        <f t="shared" si="160"/>
        <v>-0.20198429535981299</v>
      </c>
      <c r="W905" s="15">
        <f t="shared" si="161"/>
        <v>-100</v>
      </c>
      <c r="X905" s="15">
        <v>8.4147899374060114E-2</v>
      </c>
      <c r="Y905" s="15">
        <v>0</v>
      </c>
      <c r="Z905" s="15">
        <f t="shared" si="162"/>
        <v>-8.4147899374060114E-2</v>
      </c>
      <c r="AA905" s="16">
        <f t="shared" si="163"/>
        <v>-100</v>
      </c>
      <c r="AB905" s="13">
        <v>0.2</v>
      </c>
      <c r="AC905" s="13">
        <v>0</v>
      </c>
      <c r="AD905" s="13">
        <v>0</v>
      </c>
      <c r="AE905" s="13">
        <v>0</v>
      </c>
      <c r="AF905" s="53">
        <f t="shared" si="157"/>
        <v>0</v>
      </c>
      <c r="AG905" s="53" t="str">
        <f>IFERROR((((Y905)/Q905)*24),"0.00")</f>
        <v>0.00</v>
      </c>
      <c r="AH905" s="53">
        <f t="shared" si="164"/>
        <v>0</v>
      </c>
      <c r="AI905" s="53" t="str">
        <f t="shared" si="165"/>
        <v>0.00</v>
      </c>
      <c r="AJ905" s="44">
        <v>221112</v>
      </c>
      <c r="AK905" s="15" t="s">
        <v>686</v>
      </c>
      <c r="AL905" s="14" t="s">
        <v>57</v>
      </c>
      <c r="AM905" s="39" t="s">
        <v>58</v>
      </c>
      <c r="AN905" s="39" t="s">
        <v>59</v>
      </c>
      <c r="AO905" s="39" t="s">
        <v>60</v>
      </c>
      <c r="AP905" s="39" t="s">
        <v>61</v>
      </c>
      <c r="AQ905" s="20"/>
      <c r="AR905" s="20"/>
      <c r="AS905" s="20"/>
      <c r="AT905" s="20"/>
      <c r="AU905" s="20"/>
      <c r="AV905" s="20"/>
      <c r="AW905" s="20"/>
      <c r="AX905" s="20"/>
      <c r="AY905" s="20"/>
      <c r="AZ905" s="20"/>
      <c r="BA905" s="20"/>
      <c r="BB905" s="20"/>
    </row>
    <row r="906" spans="1:54" ht="26.1" customHeight="1" x14ac:dyDescent="0.25">
      <c r="A906" s="21">
        <v>597</v>
      </c>
      <c r="B906" s="39" t="s">
        <v>31</v>
      </c>
      <c r="C906" s="13" t="s">
        <v>31</v>
      </c>
      <c r="D906" s="13">
        <v>34013</v>
      </c>
      <c r="E906" s="13" t="s">
        <v>252</v>
      </c>
      <c r="F906" s="13">
        <v>7627</v>
      </c>
      <c r="G906" s="13" t="s">
        <v>280</v>
      </c>
      <c r="H906" s="13" t="s">
        <v>431</v>
      </c>
      <c r="I906" s="13" t="s">
        <v>132</v>
      </c>
      <c r="J906" s="13" t="s">
        <v>134</v>
      </c>
      <c r="K906" s="13" t="s">
        <v>430</v>
      </c>
      <c r="L906" s="4">
        <v>2401</v>
      </c>
      <c r="M906" s="4">
        <v>10001</v>
      </c>
      <c r="N906" s="14" t="s">
        <v>39</v>
      </c>
      <c r="O906" s="15" t="s">
        <v>679</v>
      </c>
      <c r="P906" s="68">
        <v>148</v>
      </c>
      <c r="Q906" s="61">
        <v>0</v>
      </c>
      <c r="R906" s="65">
        <f t="shared" si="158"/>
        <v>6.7028985507246383E-2</v>
      </c>
      <c r="S906" s="65">
        <f t="shared" si="159"/>
        <v>0</v>
      </c>
      <c r="T906" s="15">
        <v>0.20198429535981299</v>
      </c>
      <c r="U906" s="15">
        <v>0</v>
      </c>
      <c r="V906" s="15">
        <f t="shared" si="160"/>
        <v>-0.20198429535981299</v>
      </c>
      <c r="W906" s="15">
        <f t="shared" si="161"/>
        <v>-100</v>
      </c>
      <c r="X906" s="15">
        <v>8.4147899374060114E-2</v>
      </c>
      <c r="Y906" s="15">
        <v>0</v>
      </c>
      <c r="Z906" s="15">
        <f t="shared" si="162"/>
        <v>-8.4147899374060114E-2</v>
      </c>
      <c r="AA906" s="16">
        <f t="shared" si="163"/>
        <v>-100</v>
      </c>
      <c r="AB906" s="13">
        <v>0.2</v>
      </c>
      <c r="AC906" s="13">
        <v>0</v>
      </c>
      <c r="AD906" s="13">
        <v>0</v>
      </c>
      <c r="AE906" s="13">
        <v>0</v>
      </c>
      <c r="AF906" s="53">
        <f t="shared" si="157"/>
        <v>0</v>
      </c>
      <c r="AG906" s="53" t="str">
        <f>IFERROR((((Y906)/Q906)*24),"0.00")</f>
        <v>0.00</v>
      </c>
      <c r="AH906" s="53">
        <f t="shared" si="164"/>
        <v>0</v>
      </c>
      <c r="AI906" s="53" t="str">
        <f t="shared" si="165"/>
        <v>0.00</v>
      </c>
      <c r="AJ906" s="44">
        <v>221112</v>
      </c>
      <c r="AK906" s="15" t="s">
        <v>686</v>
      </c>
      <c r="AL906" s="14" t="s">
        <v>57</v>
      </c>
      <c r="AM906" s="39" t="s">
        <v>58</v>
      </c>
      <c r="AN906" s="39" t="s">
        <v>59</v>
      </c>
      <c r="AO906" s="39" t="s">
        <v>60</v>
      </c>
      <c r="AP906" s="39" t="s">
        <v>61</v>
      </c>
      <c r="AQ906" s="20"/>
      <c r="AR906" s="20"/>
      <c r="AS906" s="20"/>
      <c r="AT906" s="20"/>
      <c r="AU906" s="20"/>
      <c r="AV906" s="20"/>
      <c r="AW906" s="20"/>
      <c r="AX906" s="20"/>
      <c r="AY906" s="20"/>
      <c r="AZ906" s="20"/>
      <c r="BA906" s="20"/>
      <c r="BB906" s="20"/>
    </row>
    <row r="907" spans="1:54" ht="26.1" customHeight="1" x14ac:dyDescent="0.25">
      <c r="A907" s="21">
        <v>598</v>
      </c>
      <c r="B907" s="39" t="s">
        <v>31</v>
      </c>
      <c r="C907" s="13" t="s">
        <v>31</v>
      </c>
      <c r="D907" s="13">
        <v>34013</v>
      </c>
      <c r="E907" s="13" t="s">
        <v>252</v>
      </c>
      <c r="F907" s="13">
        <v>7627</v>
      </c>
      <c r="G907" s="13" t="s">
        <v>280</v>
      </c>
      <c r="H907" s="13" t="s">
        <v>431</v>
      </c>
      <c r="I907" s="13" t="s">
        <v>132</v>
      </c>
      <c r="J907" s="13" t="s">
        <v>134</v>
      </c>
      <c r="K907" s="13" t="s">
        <v>430</v>
      </c>
      <c r="L907" s="4">
        <v>2401</v>
      </c>
      <c r="M907" s="4">
        <v>10001</v>
      </c>
      <c r="N907" s="14" t="s">
        <v>37</v>
      </c>
      <c r="O907" s="15" t="s">
        <v>679</v>
      </c>
      <c r="P907" s="68">
        <v>148</v>
      </c>
      <c r="Q907" s="61">
        <v>0</v>
      </c>
      <c r="R907" s="65">
        <f t="shared" si="158"/>
        <v>6.7028985507246383E-2</v>
      </c>
      <c r="S907" s="65">
        <f t="shared" si="159"/>
        <v>0</v>
      </c>
      <c r="T907" s="15">
        <v>9.8095900000105905E-3</v>
      </c>
      <c r="U907" s="15">
        <v>0</v>
      </c>
      <c r="V907" s="15">
        <f t="shared" si="160"/>
        <v>-9.8095900000105905E-3</v>
      </c>
      <c r="W907" s="15">
        <f t="shared" si="161"/>
        <v>-100</v>
      </c>
      <c r="X907" s="15">
        <v>4.0867355095663034E-3</v>
      </c>
      <c r="Y907" s="15">
        <v>0</v>
      </c>
      <c r="Z907" s="15">
        <f t="shared" si="162"/>
        <v>-4.0867355095663034E-3</v>
      </c>
      <c r="AA907" s="16">
        <f t="shared" si="163"/>
        <v>-100</v>
      </c>
      <c r="AB907" s="13">
        <v>0.01</v>
      </c>
      <c r="AC907" s="13">
        <v>0</v>
      </c>
      <c r="AD907" s="13">
        <v>0</v>
      </c>
      <c r="AE907" s="13">
        <v>0</v>
      </c>
      <c r="AF907" s="53">
        <f t="shared" si="157"/>
        <v>0</v>
      </c>
      <c r="AG907" s="53" t="str">
        <f>IFERROR((((Y907)/Q907)*24),"0.00")</f>
        <v>0.00</v>
      </c>
      <c r="AH907" s="53">
        <f t="shared" si="164"/>
        <v>0</v>
      </c>
      <c r="AI907" s="53" t="str">
        <f t="shared" si="165"/>
        <v>0.00</v>
      </c>
      <c r="AJ907" s="44">
        <v>221112</v>
      </c>
      <c r="AK907" s="15" t="s">
        <v>686</v>
      </c>
      <c r="AL907" s="14" t="s">
        <v>57</v>
      </c>
      <c r="AM907" s="39" t="s">
        <v>58</v>
      </c>
      <c r="AN907" s="39" t="s">
        <v>59</v>
      </c>
      <c r="AO907" s="39" t="s">
        <v>60</v>
      </c>
      <c r="AP907" s="39" t="s">
        <v>61</v>
      </c>
      <c r="AQ907" s="20"/>
      <c r="AR907" s="20"/>
      <c r="AS907" s="20"/>
      <c r="AT907" s="20"/>
      <c r="AU907" s="20"/>
      <c r="AV907" s="20"/>
      <c r="AW907" s="20"/>
      <c r="AX907" s="20"/>
      <c r="AY907" s="20"/>
      <c r="AZ907" s="20"/>
      <c r="BA907" s="20"/>
      <c r="BB907" s="20"/>
    </row>
    <row r="908" spans="1:54" ht="26.1" customHeight="1" x14ac:dyDescent="0.25">
      <c r="A908" s="21">
        <v>1879</v>
      </c>
      <c r="B908" s="39" t="s">
        <v>31</v>
      </c>
      <c r="C908" s="13" t="s">
        <v>31</v>
      </c>
      <c r="D908" s="13">
        <v>34013</v>
      </c>
      <c r="E908" s="13" t="s">
        <v>252</v>
      </c>
      <c r="F908" s="13">
        <v>7627</v>
      </c>
      <c r="G908" s="13" t="s">
        <v>280</v>
      </c>
      <c r="H908" s="13" t="s">
        <v>431</v>
      </c>
      <c r="I908" s="13" t="s">
        <v>132</v>
      </c>
      <c r="J908" s="13" t="s">
        <v>134</v>
      </c>
      <c r="K908" s="13" t="s">
        <v>430</v>
      </c>
      <c r="L908" s="4">
        <v>2401</v>
      </c>
      <c r="M908" s="4">
        <v>10001</v>
      </c>
      <c r="N908" s="14" t="s">
        <v>34</v>
      </c>
      <c r="O908" s="15" t="s">
        <v>679</v>
      </c>
      <c r="P908" s="68">
        <v>148</v>
      </c>
      <c r="Q908" s="61">
        <v>0</v>
      </c>
      <c r="R908" s="65">
        <f t="shared" si="158"/>
        <v>6.7028985507246383E-2</v>
      </c>
      <c r="S908" s="65">
        <f t="shared" si="159"/>
        <v>0</v>
      </c>
      <c r="T908" s="15">
        <v>0.99223069079264603</v>
      </c>
      <c r="U908" s="15">
        <v>0</v>
      </c>
      <c r="V908" s="15">
        <f t="shared" si="160"/>
        <v>-0.99223069079264603</v>
      </c>
      <c r="W908" s="15">
        <f t="shared" si="161"/>
        <v>-100</v>
      </c>
      <c r="X908" s="15">
        <v>0.41336940664588817</v>
      </c>
      <c r="Y908" s="15">
        <v>0</v>
      </c>
      <c r="Z908" s="15">
        <f t="shared" si="162"/>
        <v>-0.41336940664588817</v>
      </c>
      <c r="AA908" s="16">
        <f t="shared" si="163"/>
        <v>-100</v>
      </c>
      <c r="AB908" s="13">
        <v>0.99</v>
      </c>
      <c r="AC908" s="13">
        <v>152.66999999999999</v>
      </c>
      <c r="AD908" s="13">
        <v>0</v>
      </c>
      <c r="AE908" s="13">
        <v>0</v>
      </c>
      <c r="AF908" s="53">
        <f t="shared" si="157"/>
        <v>7.6335E-2</v>
      </c>
      <c r="AG908" s="53">
        <f>IFERROR(AF908+(AF908*(AA908/100)),"0.00")</f>
        <v>0</v>
      </c>
      <c r="AH908" s="53">
        <f t="shared" si="164"/>
        <v>-7.6335E-2</v>
      </c>
      <c r="AI908" s="53">
        <f t="shared" si="165"/>
        <v>-100</v>
      </c>
      <c r="AJ908" s="44">
        <v>221112</v>
      </c>
      <c r="AK908" s="15" t="s">
        <v>686</v>
      </c>
      <c r="AL908" s="14" t="s">
        <v>57</v>
      </c>
      <c r="AM908" s="39" t="s">
        <v>58</v>
      </c>
      <c r="AN908" s="39" t="s">
        <v>59</v>
      </c>
      <c r="AO908" s="39" t="s">
        <v>60</v>
      </c>
      <c r="AP908" s="39" t="s">
        <v>61</v>
      </c>
      <c r="AQ908" s="20"/>
      <c r="AR908" s="20"/>
      <c r="AS908" s="20"/>
      <c r="AT908" s="20"/>
      <c r="AU908" s="20"/>
      <c r="AV908" s="20"/>
      <c r="AW908" s="20"/>
      <c r="AX908" s="20"/>
      <c r="AY908" s="20"/>
      <c r="AZ908" s="20"/>
      <c r="BA908" s="20"/>
      <c r="BB908" s="20"/>
    </row>
    <row r="909" spans="1:54" ht="26.1" customHeight="1" x14ac:dyDescent="0.25">
      <c r="A909" s="21">
        <v>2017</v>
      </c>
      <c r="B909" s="40" t="s">
        <v>31</v>
      </c>
      <c r="C909" s="13" t="s">
        <v>31</v>
      </c>
      <c r="D909" s="13">
        <v>34013</v>
      </c>
      <c r="E909" s="13" t="s">
        <v>252</v>
      </c>
      <c r="F909" s="13">
        <v>7627</v>
      </c>
      <c r="G909" s="13" t="s">
        <v>280</v>
      </c>
      <c r="H909" s="13" t="s">
        <v>431</v>
      </c>
      <c r="I909" s="13" t="s">
        <v>132</v>
      </c>
      <c r="J909" s="13" t="s">
        <v>134</v>
      </c>
      <c r="K909" s="13" t="s">
        <v>430</v>
      </c>
      <c r="L909" s="4">
        <v>2401</v>
      </c>
      <c r="M909" s="4">
        <v>10001</v>
      </c>
      <c r="N909" s="13" t="s">
        <v>36</v>
      </c>
      <c r="O909" s="15" t="s">
        <v>679</v>
      </c>
      <c r="P909" s="68">
        <v>148</v>
      </c>
      <c r="Q909" s="61">
        <v>0</v>
      </c>
      <c r="R909" s="65">
        <f t="shared" si="158"/>
        <v>6.7028985507246383E-2</v>
      </c>
      <c r="S909" s="65">
        <f t="shared" si="159"/>
        <v>0</v>
      </c>
      <c r="T909" s="15">
        <v>3.6158809402358201</v>
      </c>
      <c r="U909" s="15">
        <v>0</v>
      </c>
      <c r="V909" s="15">
        <f t="shared" si="160"/>
        <v>-3.6158809402358201</v>
      </c>
      <c r="W909" s="15">
        <f t="shared" si="161"/>
        <v>-100</v>
      </c>
      <c r="X909" s="15">
        <v>1.4832794390399491</v>
      </c>
      <c r="Y909" s="15">
        <v>0</v>
      </c>
      <c r="Z909" s="15">
        <f t="shared" si="162"/>
        <v>-1.4832794390399491</v>
      </c>
      <c r="AA909" s="16">
        <f t="shared" si="163"/>
        <v>-100</v>
      </c>
      <c r="AB909" s="13">
        <v>3.62</v>
      </c>
      <c r="AC909" s="13">
        <v>556.94000000000005</v>
      </c>
      <c r="AD909" s="13">
        <v>12.89</v>
      </c>
      <c r="AE909" s="13">
        <v>0</v>
      </c>
      <c r="AF909" s="53">
        <f t="shared" si="157"/>
        <v>0.27847000000000005</v>
      </c>
      <c r="AG909" s="53">
        <f>IFERROR(AF909+(AF909*(AA909/100)),"0.00")</f>
        <v>0</v>
      </c>
      <c r="AH909" s="53">
        <f t="shared" si="164"/>
        <v>-0.27847000000000005</v>
      </c>
      <c r="AI909" s="53">
        <f t="shared" si="165"/>
        <v>-100</v>
      </c>
      <c r="AJ909" s="44">
        <v>221112</v>
      </c>
      <c r="AK909" s="15" t="s">
        <v>686</v>
      </c>
      <c r="AL909" s="14" t="s">
        <v>57</v>
      </c>
      <c r="AM909" s="39" t="s">
        <v>58</v>
      </c>
      <c r="AN909" s="39" t="s">
        <v>59</v>
      </c>
      <c r="AO909" s="39" t="s">
        <v>60</v>
      </c>
      <c r="AP909" s="39" t="s">
        <v>61</v>
      </c>
      <c r="AQ909" s="59"/>
      <c r="AR909" s="20"/>
      <c r="AS909" s="20"/>
      <c r="AT909" s="20"/>
      <c r="AU909" s="20"/>
      <c r="AV909" s="20"/>
      <c r="AW909" s="20"/>
      <c r="AX909" s="20"/>
      <c r="AY909" s="20"/>
      <c r="AZ909" s="20"/>
      <c r="BA909" s="20"/>
      <c r="BB909" s="20"/>
    </row>
    <row r="910" spans="1:54" ht="26.1" customHeight="1" x14ac:dyDescent="0.25">
      <c r="A910" s="21">
        <v>2091</v>
      </c>
      <c r="B910" s="39" t="s">
        <v>31</v>
      </c>
      <c r="C910" s="13" t="s">
        <v>31</v>
      </c>
      <c r="D910" s="13">
        <v>34013</v>
      </c>
      <c r="E910" s="13" t="s">
        <v>252</v>
      </c>
      <c r="F910" s="13">
        <v>7627</v>
      </c>
      <c r="G910" s="13" t="s">
        <v>280</v>
      </c>
      <c r="H910" s="13" t="s">
        <v>431</v>
      </c>
      <c r="I910" s="13" t="s">
        <v>132</v>
      </c>
      <c r="J910" s="13" t="s">
        <v>134</v>
      </c>
      <c r="K910" s="13" t="s">
        <v>430</v>
      </c>
      <c r="L910" s="4">
        <v>2401</v>
      </c>
      <c r="M910" s="4">
        <v>10001</v>
      </c>
      <c r="N910" s="14" t="s">
        <v>35</v>
      </c>
      <c r="O910" s="15" t="s">
        <v>679</v>
      </c>
      <c r="P910" s="68">
        <v>148</v>
      </c>
      <c r="Q910" s="61">
        <v>0</v>
      </c>
      <c r="R910" s="65">
        <f t="shared" si="158"/>
        <v>6.7028985507246383E-2</v>
      </c>
      <c r="S910" s="65">
        <f t="shared" si="159"/>
        <v>0</v>
      </c>
      <c r="T910" s="15">
        <v>6.7279453151110902</v>
      </c>
      <c r="U910" s="15">
        <v>0</v>
      </c>
      <c r="V910" s="15">
        <f t="shared" si="160"/>
        <v>-6.7279453151110902</v>
      </c>
      <c r="W910" s="15">
        <f t="shared" si="161"/>
        <v>-100</v>
      </c>
      <c r="X910" s="15">
        <v>2.802903385937134</v>
      </c>
      <c r="Y910" s="15">
        <v>0</v>
      </c>
      <c r="Z910" s="15">
        <f t="shared" si="162"/>
        <v>-2.802903385937134</v>
      </c>
      <c r="AA910" s="16">
        <f t="shared" si="163"/>
        <v>-100</v>
      </c>
      <c r="AB910" s="13">
        <v>6.73</v>
      </c>
      <c r="AC910" s="13">
        <v>1035.1400000000001</v>
      </c>
      <c r="AD910" s="13">
        <v>0</v>
      </c>
      <c r="AE910" s="13">
        <v>0</v>
      </c>
      <c r="AF910" s="53">
        <f t="shared" si="157"/>
        <v>0.51757000000000009</v>
      </c>
      <c r="AG910" s="53">
        <f>IFERROR(AF910+(AF910*(AA910/100)),"0.00")</f>
        <v>0</v>
      </c>
      <c r="AH910" s="53">
        <f t="shared" si="164"/>
        <v>-0.51757000000000009</v>
      </c>
      <c r="AI910" s="53">
        <f t="shared" si="165"/>
        <v>-100</v>
      </c>
      <c r="AJ910" s="44">
        <v>221112</v>
      </c>
      <c r="AK910" s="15" t="s">
        <v>686</v>
      </c>
      <c r="AL910" s="14" t="s">
        <v>57</v>
      </c>
      <c r="AM910" s="39" t="s">
        <v>58</v>
      </c>
      <c r="AN910" s="39" t="s">
        <v>59</v>
      </c>
      <c r="AO910" s="39" t="s">
        <v>60</v>
      </c>
      <c r="AP910" s="39" t="s">
        <v>61</v>
      </c>
      <c r="AQ910" s="20"/>
      <c r="AR910" s="20"/>
      <c r="AS910" s="20"/>
      <c r="AT910" s="20"/>
      <c r="AU910" s="20"/>
      <c r="AV910" s="20"/>
      <c r="AW910" s="20"/>
      <c r="AX910" s="20"/>
      <c r="AY910" s="20"/>
      <c r="AZ910" s="20"/>
      <c r="BA910" s="20"/>
      <c r="BB910" s="20"/>
    </row>
    <row r="911" spans="1:54" ht="26.1" customHeight="1" x14ac:dyDescent="0.25">
      <c r="A911" s="21">
        <v>607</v>
      </c>
      <c r="B911" s="39" t="s">
        <v>31</v>
      </c>
      <c r="C911" s="13" t="s">
        <v>31</v>
      </c>
      <c r="D911" s="13">
        <v>34013</v>
      </c>
      <c r="E911" s="13" t="s">
        <v>252</v>
      </c>
      <c r="F911" s="13">
        <v>7627</v>
      </c>
      <c r="G911" s="13" t="s">
        <v>280</v>
      </c>
      <c r="H911" s="13" t="s">
        <v>436</v>
      </c>
      <c r="I911" s="13" t="s">
        <v>132</v>
      </c>
      <c r="J911" s="13" t="s">
        <v>134</v>
      </c>
      <c r="K911" s="13" t="s">
        <v>435</v>
      </c>
      <c r="L911" s="4">
        <v>2401</v>
      </c>
      <c r="M911" s="4">
        <v>12001</v>
      </c>
      <c r="N911" s="14" t="s">
        <v>40</v>
      </c>
      <c r="O911" s="15" t="s">
        <v>679</v>
      </c>
      <c r="P911" s="68">
        <v>153</v>
      </c>
      <c r="Q911" s="61">
        <v>0</v>
      </c>
      <c r="R911" s="65">
        <f t="shared" si="158"/>
        <v>6.9293478260869568E-2</v>
      </c>
      <c r="S911" s="65">
        <f t="shared" si="159"/>
        <v>0</v>
      </c>
      <c r="T911" s="15">
        <v>0.111044836383084</v>
      </c>
      <c r="U911" s="15">
        <v>0</v>
      </c>
      <c r="V911" s="15">
        <f t="shared" si="160"/>
        <v>-0.111044836383084</v>
      </c>
      <c r="W911" s="15">
        <f t="shared" si="161"/>
        <v>-100</v>
      </c>
      <c r="X911" s="15">
        <v>4.5186428196780808E-2</v>
      </c>
      <c r="Y911" s="15">
        <v>0</v>
      </c>
      <c r="Z911" s="15">
        <f t="shared" si="162"/>
        <v>-4.5186428196780808E-2</v>
      </c>
      <c r="AA911" s="16">
        <f t="shared" si="163"/>
        <v>-100</v>
      </c>
      <c r="AB911" s="13">
        <v>0.11</v>
      </c>
      <c r="AC911" s="13">
        <v>0</v>
      </c>
      <c r="AD911" s="13">
        <v>0</v>
      </c>
      <c r="AE911" s="13">
        <v>0</v>
      </c>
      <c r="AF911" s="53">
        <f t="shared" si="157"/>
        <v>0</v>
      </c>
      <c r="AG911" s="53" t="str">
        <f>IFERROR((((Y911)/Q911)*24),"0.00")</f>
        <v>0.00</v>
      </c>
      <c r="AH911" s="53">
        <f t="shared" si="164"/>
        <v>0</v>
      </c>
      <c r="AI911" s="53" t="str">
        <f t="shared" si="165"/>
        <v>0.00</v>
      </c>
      <c r="AJ911" s="44">
        <v>221112</v>
      </c>
      <c r="AK911" s="15" t="s">
        <v>686</v>
      </c>
      <c r="AL911" s="14" t="s">
        <v>57</v>
      </c>
      <c r="AM911" s="39" t="s">
        <v>58</v>
      </c>
      <c r="AN911" s="39" t="s">
        <v>59</v>
      </c>
      <c r="AO911" s="39" t="s">
        <v>60</v>
      </c>
      <c r="AP911" s="39" t="s">
        <v>61</v>
      </c>
      <c r="AQ911" s="20"/>
      <c r="AR911" s="20"/>
      <c r="AS911" s="20"/>
      <c r="AT911" s="20"/>
      <c r="AU911" s="20"/>
      <c r="AV911" s="20"/>
      <c r="AW911" s="20"/>
      <c r="AX911" s="20"/>
      <c r="AY911" s="20"/>
      <c r="AZ911" s="20"/>
      <c r="BA911" s="20"/>
      <c r="BB911" s="20"/>
    </row>
    <row r="912" spans="1:54" ht="26.1" customHeight="1" x14ac:dyDescent="0.25">
      <c r="A912" s="21">
        <v>608</v>
      </c>
      <c r="B912" s="39" t="s">
        <v>31</v>
      </c>
      <c r="C912" s="13" t="s">
        <v>31</v>
      </c>
      <c r="D912" s="13">
        <v>34013</v>
      </c>
      <c r="E912" s="13" t="s">
        <v>252</v>
      </c>
      <c r="F912" s="13">
        <v>7627</v>
      </c>
      <c r="G912" s="13" t="s">
        <v>280</v>
      </c>
      <c r="H912" s="13" t="s">
        <v>436</v>
      </c>
      <c r="I912" s="13" t="s">
        <v>132</v>
      </c>
      <c r="J912" s="13" t="s">
        <v>134</v>
      </c>
      <c r="K912" s="13" t="s">
        <v>435</v>
      </c>
      <c r="L912" s="4">
        <v>2401</v>
      </c>
      <c r="M912" s="4">
        <v>12001</v>
      </c>
      <c r="N912" s="14" t="s">
        <v>38</v>
      </c>
      <c r="O912" s="15" t="s">
        <v>679</v>
      </c>
      <c r="P912" s="68">
        <v>153</v>
      </c>
      <c r="Q912" s="61">
        <v>0</v>
      </c>
      <c r="R912" s="65">
        <f t="shared" si="158"/>
        <v>6.9293478260869568E-2</v>
      </c>
      <c r="S912" s="65">
        <f t="shared" si="159"/>
        <v>0</v>
      </c>
      <c r="T912" s="15">
        <v>0.214808901855462</v>
      </c>
      <c r="U912" s="15">
        <v>0</v>
      </c>
      <c r="V912" s="15">
        <f t="shared" si="160"/>
        <v>-0.214808901855462</v>
      </c>
      <c r="W912" s="15">
        <f t="shared" si="161"/>
        <v>-100</v>
      </c>
      <c r="X912" s="15">
        <v>8.7410160939278198E-2</v>
      </c>
      <c r="Y912" s="15">
        <v>0</v>
      </c>
      <c r="Z912" s="15">
        <f t="shared" si="162"/>
        <v>-8.7410160939278198E-2</v>
      </c>
      <c r="AA912" s="16">
        <f t="shared" si="163"/>
        <v>-100</v>
      </c>
      <c r="AB912" s="13">
        <v>0.21</v>
      </c>
      <c r="AC912" s="13">
        <v>0</v>
      </c>
      <c r="AD912" s="13">
        <v>0</v>
      </c>
      <c r="AE912" s="13">
        <v>0</v>
      </c>
      <c r="AF912" s="53">
        <f t="shared" si="157"/>
        <v>0</v>
      </c>
      <c r="AG912" s="53" t="str">
        <f>IFERROR((((Y912)/Q912)*24),"0.00")</f>
        <v>0.00</v>
      </c>
      <c r="AH912" s="53">
        <f t="shared" si="164"/>
        <v>0</v>
      </c>
      <c r="AI912" s="53" t="str">
        <f t="shared" si="165"/>
        <v>0.00</v>
      </c>
      <c r="AJ912" s="44">
        <v>221112</v>
      </c>
      <c r="AK912" s="15" t="s">
        <v>686</v>
      </c>
      <c r="AL912" s="14" t="s">
        <v>57</v>
      </c>
      <c r="AM912" s="39" t="s">
        <v>58</v>
      </c>
      <c r="AN912" s="39" t="s">
        <v>59</v>
      </c>
      <c r="AO912" s="39" t="s">
        <v>60</v>
      </c>
      <c r="AP912" s="39" t="s">
        <v>61</v>
      </c>
      <c r="AQ912" s="20"/>
      <c r="AR912" s="20"/>
      <c r="AS912" s="20"/>
      <c r="AT912" s="20"/>
      <c r="AU912" s="20"/>
      <c r="AV912" s="20"/>
      <c r="AW912" s="20"/>
      <c r="AX912" s="20"/>
      <c r="AY912" s="20"/>
      <c r="AZ912" s="20"/>
      <c r="BA912" s="20"/>
      <c r="BB912" s="20"/>
    </row>
    <row r="913" spans="1:54" ht="26.1" customHeight="1" x14ac:dyDescent="0.25">
      <c r="A913" s="21">
        <v>609</v>
      </c>
      <c r="B913" s="39" t="s">
        <v>31</v>
      </c>
      <c r="C913" s="13" t="s">
        <v>31</v>
      </c>
      <c r="D913" s="13">
        <v>34013</v>
      </c>
      <c r="E913" s="13" t="s">
        <v>252</v>
      </c>
      <c r="F913" s="13">
        <v>7627</v>
      </c>
      <c r="G913" s="13" t="s">
        <v>280</v>
      </c>
      <c r="H913" s="13" t="s">
        <v>436</v>
      </c>
      <c r="I913" s="13" t="s">
        <v>132</v>
      </c>
      <c r="J913" s="13" t="s">
        <v>134</v>
      </c>
      <c r="K913" s="13" t="s">
        <v>435</v>
      </c>
      <c r="L913" s="4">
        <v>2401</v>
      </c>
      <c r="M913" s="4">
        <v>12001</v>
      </c>
      <c r="N913" s="14" t="s">
        <v>39</v>
      </c>
      <c r="O913" s="15" t="s">
        <v>679</v>
      </c>
      <c r="P913" s="68">
        <v>153</v>
      </c>
      <c r="Q913" s="61">
        <v>0</v>
      </c>
      <c r="R913" s="65">
        <f t="shared" si="158"/>
        <v>6.9293478260869568E-2</v>
      </c>
      <c r="S913" s="65">
        <f t="shared" si="159"/>
        <v>0</v>
      </c>
      <c r="T913" s="15">
        <v>0.214808901855462</v>
      </c>
      <c r="U913" s="15">
        <v>0</v>
      </c>
      <c r="V913" s="15">
        <f t="shared" si="160"/>
        <v>-0.214808901855462</v>
      </c>
      <c r="W913" s="15">
        <f t="shared" si="161"/>
        <v>-100</v>
      </c>
      <c r="X913" s="15">
        <v>8.7410160939278198E-2</v>
      </c>
      <c r="Y913" s="15">
        <v>0</v>
      </c>
      <c r="Z913" s="15">
        <f t="shared" si="162"/>
        <v>-8.7410160939278198E-2</v>
      </c>
      <c r="AA913" s="16">
        <f t="shared" si="163"/>
        <v>-100</v>
      </c>
      <c r="AB913" s="13">
        <v>0.21</v>
      </c>
      <c r="AC913" s="13">
        <v>0</v>
      </c>
      <c r="AD913" s="13">
        <v>0</v>
      </c>
      <c r="AE913" s="13">
        <v>0</v>
      </c>
      <c r="AF913" s="53">
        <f t="shared" si="157"/>
        <v>0</v>
      </c>
      <c r="AG913" s="53" t="str">
        <f>IFERROR((((Y913)/Q913)*24),"0.00")</f>
        <v>0.00</v>
      </c>
      <c r="AH913" s="53">
        <f t="shared" si="164"/>
        <v>0</v>
      </c>
      <c r="AI913" s="53" t="str">
        <f t="shared" si="165"/>
        <v>0.00</v>
      </c>
      <c r="AJ913" s="44">
        <v>221112</v>
      </c>
      <c r="AK913" s="15" t="s">
        <v>686</v>
      </c>
      <c r="AL913" s="14" t="s">
        <v>57</v>
      </c>
      <c r="AM913" s="39" t="s">
        <v>58</v>
      </c>
      <c r="AN913" s="39" t="s">
        <v>59</v>
      </c>
      <c r="AO913" s="39" t="s">
        <v>60</v>
      </c>
      <c r="AP913" s="39" t="s">
        <v>61</v>
      </c>
      <c r="AQ913" s="20"/>
      <c r="AR913" s="20"/>
      <c r="AS913" s="20"/>
      <c r="AT913" s="20"/>
      <c r="AU913" s="20"/>
      <c r="AV913" s="20"/>
      <c r="AW913" s="20"/>
      <c r="AX913" s="20"/>
      <c r="AY913" s="20"/>
      <c r="AZ913" s="20"/>
      <c r="BA913" s="20"/>
      <c r="BB913" s="20"/>
    </row>
    <row r="914" spans="1:54" ht="26.1" customHeight="1" x14ac:dyDescent="0.25">
      <c r="A914" s="21">
        <v>610</v>
      </c>
      <c r="B914" s="39" t="s">
        <v>31</v>
      </c>
      <c r="C914" s="13" t="s">
        <v>31</v>
      </c>
      <c r="D914" s="13">
        <v>34013</v>
      </c>
      <c r="E914" s="13" t="s">
        <v>252</v>
      </c>
      <c r="F914" s="13">
        <v>7627</v>
      </c>
      <c r="G914" s="13" t="s">
        <v>280</v>
      </c>
      <c r="H914" s="13" t="s">
        <v>436</v>
      </c>
      <c r="I914" s="13" t="s">
        <v>132</v>
      </c>
      <c r="J914" s="13" t="s">
        <v>134</v>
      </c>
      <c r="K914" s="13" t="s">
        <v>435</v>
      </c>
      <c r="L914" s="4">
        <v>2401</v>
      </c>
      <c r="M914" s="4">
        <v>12001</v>
      </c>
      <c r="N914" s="14" t="s">
        <v>37</v>
      </c>
      <c r="O914" s="15" t="s">
        <v>679</v>
      </c>
      <c r="P914" s="68">
        <v>153</v>
      </c>
      <c r="Q914" s="61">
        <v>0</v>
      </c>
      <c r="R914" s="65">
        <f t="shared" si="158"/>
        <v>6.9293478260869568E-2</v>
      </c>
      <c r="S914" s="65">
        <f t="shared" si="159"/>
        <v>0</v>
      </c>
      <c r="T914" s="15">
        <v>1.03964000000056E-2</v>
      </c>
      <c r="U914" s="15">
        <v>0</v>
      </c>
      <c r="V914" s="15">
        <f t="shared" si="160"/>
        <v>-1.03964000000056E-2</v>
      </c>
      <c r="W914" s="15">
        <f t="shared" si="161"/>
        <v>-100</v>
      </c>
      <c r="X914" s="15">
        <v>4.2305090214593156E-3</v>
      </c>
      <c r="Y914" s="15">
        <v>0</v>
      </c>
      <c r="Z914" s="15">
        <f t="shared" si="162"/>
        <v>-4.2305090214593156E-3</v>
      </c>
      <c r="AA914" s="16">
        <f t="shared" si="163"/>
        <v>-100</v>
      </c>
      <c r="AB914" s="13">
        <v>0.01</v>
      </c>
      <c r="AC914" s="13">
        <v>0</v>
      </c>
      <c r="AD914" s="13">
        <v>0</v>
      </c>
      <c r="AE914" s="13">
        <v>0</v>
      </c>
      <c r="AF914" s="53">
        <f t="shared" si="157"/>
        <v>0</v>
      </c>
      <c r="AG914" s="53" t="str">
        <f>IFERROR((((Y914)/Q914)*24),"0.00")</f>
        <v>0.00</v>
      </c>
      <c r="AH914" s="53">
        <f t="shared" si="164"/>
        <v>0</v>
      </c>
      <c r="AI914" s="53" t="str">
        <f t="shared" si="165"/>
        <v>0.00</v>
      </c>
      <c r="AJ914" s="44">
        <v>221112</v>
      </c>
      <c r="AK914" s="15" t="s">
        <v>686</v>
      </c>
      <c r="AL914" s="14" t="s">
        <v>57</v>
      </c>
      <c r="AM914" s="39" t="s">
        <v>58</v>
      </c>
      <c r="AN914" s="39" t="s">
        <v>59</v>
      </c>
      <c r="AO914" s="39" t="s">
        <v>60</v>
      </c>
      <c r="AP914" s="39" t="s">
        <v>61</v>
      </c>
      <c r="AQ914" s="20"/>
      <c r="AR914" s="20"/>
      <c r="AS914" s="20"/>
      <c r="AT914" s="20"/>
      <c r="AU914" s="20"/>
      <c r="AV914" s="20"/>
      <c r="AW914" s="20"/>
      <c r="AX914" s="20"/>
      <c r="AY914" s="20"/>
      <c r="AZ914" s="20"/>
      <c r="BA914" s="20"/>
      <c r="BB914" s="20"/>
    </row>
    <row r="915" spans="1:54" ht="26.1" customHeight="1" x14ac:dyDescent="0.25">
      <c r="A915" s="21">
        <v>1888</v>
      </c>
      <c r="B915" s="39" t="s">
        <v>31</v>
      </c>
      <c r="C915" s="13" t="s">
        <v>31</v>
      </c>
      <c r="D915" s="13">
        <v>34013</v>
      </c>
      <c r="E915" s="13" t="s">
        <v>252</v>
      </c>
      <c r="F915" s="13">
        <v>7627</v>
      </c>
      <c r="G915" s="13" t="s">
        <v>280</v>
      </c>
      <c r="H915" s="13" t="s">
        <v>436</v>
      </c>
      <c r="I915" s="13" t="s">
        <v>132</v>
      </c>
      <c r="J915" s="13" t="s">
        <v>134</v>
      </c>
      <c r="K915" s="13" t="s">
        <v>435</v>
      </c>
      <c r="L915" s="4">
        <v>2401</v>
      </c>
      <c r="M915" s="4">
        <v>12001</v>
      </c>
      <c r="N915" s="14" t="s">
        <v>34</v>
      </c>
      <c r="O915" s="15" t="s">
        <v>679</v>
      </c>
      <c r="P915" s="68">
        <v>153</v>
      </c>
      <c r="Q915" s="61">
        <v>0</v>
      </c>
      <c r="R915" s="65">
        <f t="shared" si="158"/>
        <v>6.9293478260869568E-2</v>
      </c>
      <c r="S915" s="65">
        <f t="shared" si="159"/>
        <v>0</v>
      </c>
      <c r="T915" s="15">
        <v>1.05558025639759</v>
      </c>
      <c r="U915" s="15">
        <v>0</v>
      </c>
      <c r="V915" s="15">
        <f t="shared" si="160"/>
        <v>-1.05558025639759</v>
      </c>
      <c r="W915" s="15">
        <f t="shared" si="161"/>
        <v>-100</v>
      </c>
      <c r="X915" s="15">
        <v>0.42953732037661507</v>
      </c>
      <c r="Y915" s="15">
        <v>0</v>
      </c>
      <c r="Z915" s="15">
        <f t="shared" si="162"/>
        <v>-0.42953732037661507</v>
      </c>
      <c r="AA915" s="16">
        <f t="shared" si="163"/>
        <v>-100</v>
      </c>
      <c r="AB915" s="13">
        <v>1.06</v>
      </c>
      <c r="AC915" s="13">
        <v>162.41999999999999</v>
      </c>
      <c r="AD915" s="13">
        <v>0</v>
      </c>
      <c r="AE915" s="13">
        <v>0</v>
      </c>
      <c r="AF915" s="53">
        <f t="shared" si="157"/>
        <v>8.1209999999999991E-2</v>
      </c>
      <c r="AG915" s="53">
        <f>IFERROR(AF915+(AF915*(AA915/100)),"0.00")</f>
        <v>0</v>
      </c>
      <c r="AH915" s="53">
        <f t="shared" si="164"/>
        <v>-8.1209999999999991E-2</v>
      </c>
      <c r="AI915" s="53">
        <f t="shared" si="165"/>
        <v>-100</v>
      </c>
      <c r="AJ915" s="44">
        <v>221112</v>
      </c>
      <c r="AK915" s="15" t="s">
        <v>686</v>
      </c>
      <c r="AL915" s="14" t="s">
        <v>57</v>
      </c>
      <c r="AM915" s="39" t="s">
        <v>58</v>
      </c>
      <c r="AN915" s="39" t="s">
        <v>59</v>
      </c>
      <c r="AO915" s="39" t="s">
        <v>60</v>
      </c>
      <c r="AP915" s="39" t="s">
        <v>61</v>
      </c>
      <c r="AQ915" s="20"/>
      <c r="AR915" s="20"/>
      <c r="AS915" s="20"/>
      <c r="AT915" s="20"/>
      <c r="AU915" s="20"/>
      <c r="AV915" s="20"/>
      <c r="AW915" s="20"/>
      <c r="AX915" s="20"/>
      <c r="AY915" s="20"/>
      <c r="AZ915" s="20"/>
      <c r="BA915" s="20"/>
      <c r="BB915" s="20"/>
    </row>
    <row r="916" spans="1:54" ht="26.1" customHeight="1" x14ac:dyDescent="0.25">
      <c r="A916" s="21">
        <v>2024</v>
      </c>
      <c r="B916" s="40" t="s">
        <v>31</v>
      </c>
      <c r="C916" s="13" t="s">
        <v>31</v>
      </c>
      <c r="D916" s="13">
        <v>34013</v>
      </c>
      <c r="E916" s="13" t="s">
        <v>252</v>
      </c>
      <c r="F916" s="13">
        <v>7627</v>
      </c>
      <c r="G916" s="13" t="s">
        <v>280</v>
      </c>
      <c r="H916" s="13" t="s">
        <v>436</v>
      </c>
      <c r="I916" s="13" t="s">
        <v>132</v>
      </c>
      <c r="J916" s="13" t="s">
        <v>134</v>
      </c>
      <c r="K916" s="13" t="s">
        <v>435</v>
      </c>
      <c r="L916" s="4">
        <v>2401</v>
      </c>
      <c r="M916" s="4">
        <v>12001</v>
      </c>
      <c r="N916" s="13" t="s">
        <v>36</v>
      </c>
      <c r="O916" s="15" t="s">
        <v>679</v>
      </c>
      <c r="P916" s="68">
        <v>153</v>
      </c>
      <c r="Q916" s="61">
        <v>0</v>
      </c>
      <c r="R916" s="65">
        <f t="shared" si="158"/>
        <v>6.9293478260869568E-2</v>
      </c>
      <c r="S916" s="65">
        <f t="shared" si="159"/>
        <v>0</v>
      </c>
      <c r="T916" s="15">
        <v>3.83925860931447</v>
      </c>
      <c r="U916" s="15">
        <v>0</v>
      </c>
      <c r="V916" s="15">
        <f t="shared" si="160"/>
        <v>-3.83925860931447</v>
      </c>
      <c r="W916" s="15">
        <f t="shared" si="161"/>
        <v>-100</v>
      </c>
      <c r="X916" s="15">
        <v>1.5400027200337472</v>
      </c>
      <c r="Y916" s="15">
        <v>0</v>
      </c>
      <c r="Z916" s="15">
        <f t="shared" si="162"/>
        <v>-1.5400027200337472</v>
      </c>
      <c r="AA916" s="16">
        <f t="shared" si="163"/>
        <v>-100</v>
      </c>
      <c r="AB916" s="13">
        <v>3.85</v>
      </c>
      <c r="AC916" s="13">
        <v>592.52</v>
      </c>
      <c r="AD916" s="13">
        <v>15.11</v>
      </c>
      <c r="AE916" s="13">
        <v>0</v>
      </c>
      <c r="AF916" s="53">
        <f t="shared" si="157"/>
        <v>0.29625999999999997</v>
      </c>
      <c r="AG916" s="53">
        <f>IFERROR(AF916+(AF916*(AA916/100)),"0.00")</f>
        <v>0</v>
      </c>
      <c r="AH916" s="53">
        <f t="shared" si="164"/>
        <v>-0.29625999999999997</v>
      </c>
      <c r="AI916" s="53">
        <f t="shared" si="165"/>
        <v>-100</v>
      </c>
      <c r="AJ916" s="44">
        <v>221112</v>
      </c>
      <c r="AK916" s="15" t="s">
        <v>686</v>
      </c>
      <c r="AL916" s="14" t="s">
        <v>57</v>
      </c>
      <c r="AM916" s="39" t="s">
        <v>58</v>
      </c>
      <c r="AN916" s="39" t="s">
        <v>59</v>
      </c>
      <c r="AO916" s="39" t="s">
        <v>60</v>
      </c>
      <c r="AP916" s="39" t="s">
        <v>61</v>
      </c>
      <c r="AQ916" s="59"/>
      <c r="AR916" s="20"/>
      <c r="AS916" s="20"/>
      <c r="AT916" s="20"/>
      <c r="AU916" s="20"/>
      <c r="AV916" s="20"/>
      <c r="AW916" s="20"/>
      <c r="AX916" s="20"/>
      <c r="AY916" s="20"/>
      <c r="AZ916" s="20"/>
      <c r="BA916" s="20"/>
      <c r="BB916" s="20"/>
    </row>
    <row r="917" spans="1:54" ht="26.1" customHeight="1" x14ac:dyDescent="0.25">
      <c r="A917" s="21">
        <v>2094</v>
      </c>
      <c r="B917" s="39" t="s">
        <v>31</v>
      </c>
      <c r="C917" s="13" t="s">
        <v>31</v>
      </c>
      <c r="D917" s="13">
        <v>34013</v>
      </c>
      <c r="E917" s="13" t="s">
        <v>252</v>
      </c>
      <c r="F917" s="13">
        <v>7627</v>
      </c>
      <c r="G917" s="13" t="s">
        <v>280</v>
      </c>
      <c r="H917" s="13" t="s">
        <v>436</v>
      </c>
      <c r="I917" s="13" t="s">
        <v>132</v>
      </c>
      <c r="J917" s="13" t="s">
        <v>134</v>
      </c>
      <c r="K917" s="13" t="s">
        <v>435</v>
      </c>
      <c r="L917" s="4">
        <v>2401</v>
      </c>
      <c r="M917" s="4">
        <v>12001</v>
      </c>
      <c r="N917" s="14" t="s">
        <v>35</v>
      </c>
      <c r="O917" s="15" t="s">
        <v>679</v>
      </c>
      <c r="P917" s="68">
        <v>153</v>
      </c>
      <c r="Q917" s="61">
        <v>0</v>
      </c>
      <c r="R917" s="65">
        <f t="shared" si="158"/>
        <v>6.9293478260869568E-2</v>
      </c>
      <c r="S917" s="65">
        <f t="shared" si="159"/>
        <v>0</v>
      </c>
      <c r="T917" s="15">
        <v>7.1567001273492199</v>
      </c>
      <c r="U917" s="15">
        <v>0</v>
      </c>
      <c r="V917" s="15">
        <f t="shared" si="160"/>
        <v>-7.1567001273492199</v>
      </c>
      <c r="W917" s="15">
        <f t="shared" si="161"/>
        <v>-100</v>
      </c>
      <c r="X917" s="15">
        <v>2.9122085003100611</v>
      </c>
      <c r="Y917" s="15">
        <v>0</v>
      </c>
      <c r="Z917" s="15">
        <f t="shared" si="162"/>
        <v>-2.9122085003100611</v>
      </c>
      <c r="AA917" s="16">
        <f t="shared" si="163"/>
        <v>-100</v>
      </c>
      <c r="AB917" s="13">
        <v>7.16</v>
      </c>
      <c r="AC917" s="13">
        <v>1101.27</v>
      </c>
      <c r="AD917" s="13">
        <v>0</v>
      </c>
      <c r="AE917" s="13">
        <v>0</v>
      </c>
      <c r="AF917" s="53">
        <f t="shared" si="157"/>
        <v>0.55063499999999999</v>
      </c>
      <c r="AG917" s="53">
        <f>IFERROR(AF917+(AF917*(AA917/100)),"0.00")</f>
        <v>0</v>
      </c>
      <c r="AH917" s="53">
        <f t="shared" si="164"/>
        <v>-0.55063499999999999</v>
      </c>
      <c r="AI917" s="53">
        <f t="shared" si="165"/>
        <v>-100</v>
      </c>
      <c r="AJ917" s="44">
        <v>221112</v>
      </c>
      <c r="AK917" s="15" t="s">
        <v>686</v>
      </c>
      <c r="AL917" s="14" t="s">
        <v>57</v>
      </c>
      <c r="AM917" s="39" t="s">
        <v>58</v>
      </c>
      <c r="AN917" s="39" t="s">
        <v>59</v>
      </c>
      <c r="AO917" s="39" t="s">
        <v>60</v>
      </c>
      <c r="AP917" s="39" t="s">
        <v>61</v>
      </c>
      <c r="AQ917" s="20"/>
      <c r="AR917" s="20"/>
      <c r="AS917" s="20"/>
      <c r="AT917" s="20"/>
      <c r="AU917" s="20"/>
      <c r="AV917" s="20"/>
      <c r="AW917" s="20"/>
      <c r="AX917" s="20"/>
      <c r="AY917" s="20"/>
      <c r="AZ917" s="20"/>
      <c r="BA917" s="20"/>
      <c r="BB917" s="20"/>
    </row>
    <row r="918" spans="1:54" ht="26.1" customHeight="1" x14ac:dyDescent="0.25">
      <c r="A918" s="21">
        <v>555</v>
      </c>
      <c r="B918" s="39" t="s">
        <v>31</v>
      </c>
      <c r="C918" s="13" t="s">
        <v>31</v>
      </c>
      <c r="D918" s="13">
        <v>34013</v>
      </c>
      <c r="E918" s="13" t="s">
        <v>252</v>
      </c>
      <c r="F918" s="13">
        <v>7627</v>
      </c>
      <c r="G918" s="13" t="s">
        <v>280</v>
      </c>
      <c r="H918" s="13" t="s">
        <v>313</v>
      </c>
      <c r="I918" s="13" t="s">
        <v>132</v>
      </c>
      <c r="J918" s="13" t="s">
        <v>134</v>
      </c>
      <c r="K918" s="13" t="s">
        <v>429</v>
      </c>
      <c r="L918" s="4">
        <v>2401</v>
      </c>
      <c r="M918" s="4">
        <v>4001</v>
      </c>
      <c r="N918" s="14" t="s">
        <v>40</v>
      </c>
      <c r="O918" s="15" t="s">
        <v>679</v>
      </c>
      <c r="P918" s="68">
        <v>159</v>
      </c>
      <c r="Q918" s="61">
        <v>0</v>
      </c>
      <c r="R918" s="65">
        <f t="shared" si="158"/>
        <v>7.2010869565217392E-2</v>
      </c>
      <c r="S918" s="65">
        <f t="shared" si="159"/>
        <v>0</v>
      </c>
      <c r="T918" s="15">
        <v>0.29319387426309601</v>
      </c>
      <c r="U918" s="15">
        <v>0</v>
      </c>
      <c r="V918" s="15">
        <f t="shared" si="160"/>
        <v>-0.29319387426309601</v>
      </c>
      <c r="W918" s="15">
        <f t="shared" si="161"/>
        <v>-100</v>
      </c>
      <c r="X918" s="15">
        <v>0.1300260431149696</v>
      </c>
      <c r="Y918" s="15">
        <v>0</v>
      </c>
      <c r="Z918" s="15">
        <f t="shared" si="162"/>
        <v>-0.1300260431149696</v>
      </c>
      <c r="AA918" s="16">
        <f t="shared" si="163"/>
        <v>-100</v>
      </c>
      <c r="AB918" s="13">
        <v>0.28999999999999998</v>
      </c>
      <c r="AC918" s="13">
        <v>0</v>
      </c>
      <c r="AD918" s="13">
        <v>0</v>
      </c>
      <c r="AE918" s="13">
        <v>0</v>
      </c>
      <c r="AF918" s="53">
        <f t="shared" si="157"/>
        <v>0</v>
      </c>
      <c r="AG918" s="53" t="str">
        <f>IFERROR((((Y918)/Q918)*24),"0.00")</f>
        <v>0.00</v>
      </c>
      <c r="AH918" s="53">
        <f t="shared" si="164"/>
        <v>0</v>
      </c>
      <c r="AI918" s="53" t="str">
        <f t="shared" si="165"/>
        <v>0.00</v>
      </c>
      <c r="AJ918" s="44">
        <v>221112</v>
      </c>
      <c r="AK918" s="15" t="s">
        <v>686</v>
      </c>
      <c r="AL918" s="14" t="s">
        <v>57</v>
      </c>
      <c r="AM918" s="39" t="s">
        <v>58</v>
      </c>
      <c r="AN918" s="39" t="s">
        <v>59</v>
      </c>
      <c r="AO918" s="39" t="s">
        <v>60</v>
      </c>
      <c r="AP918" s="39" t="s">
        <v>61</v>
      </c>
      <c r="AQ918" s="20"/>
      <c r="AR918" s="20"/>
      <c r="AS918" s="20"/>
      <c r="AT918" s="20"/>
      <c r="AU918" s="20"/>
      <c r="AV918" s="20"/>
      <c r="AW918" s="20"/>
      <c r="AX918" s="20"/>
      <c r="AY918" s="20"/>
      <c r="AZ918" s="20"/>
      <c r="BA918" s="20"/>
      <c r="BB918" s="20"/>
    </row>
    <row r="919" spans="1:54" ht="26.1" customHeight="1" x14ac:dyDescent="0.25">
      <c r="A919" s="21">
        <v>556</v>
      </c>
      <c r="B919" s="39" t="s">
        <v>31</v>
      </c>
      <c r="C919" s="13" t="s">
        <v>31</v>
      </c>
      <c r="D919" s="13">
        <v>34013</v>
      </c>
      <c r="E919" s="13" t="s">
        <v>252</v>
      </c>
      <c r="F919" s="13">
        <v>7627</v>
      </c>
      <c r="G919" s="13" t="s">
        <v>280</v>
      </c>
      <c r="H919" s="13" t="s">
        <v>313</v>
      </c>
      <c r="I919" s="13" t="s">
        <v>132</v>
      </c>
      <c r="J919" s="13" t="s">
        <v>134</v>
      </c>
      <c r="K919" s="13" t="s">
        <v>429</v>
      </c>
      <c r="L919" s="4">
        <v>2401</v>
      </c>
      <c r="M919" s="4">
        <v>4001</v>
      </c>
      <c r="N919" s="14" t="s">
        <v>38</v>
      </c>
      <c r="O919" s="15" t="s">
        <v>679</v>
      </c>
      <c r="P919" s="68">
        <v>159</v>
      </c>
      <c r="Q919" s="61">
        <v>0</v>
      </c>
      <c r="R919" s="65">
        <f t="shared" si="158"/>
        <v>7.2010869565217392E-2</v>
      </c>
      <c r="S919" s="65">
        <f t="shared" si="159"/>
        <v>0</v>
      </c>
      <c r="T919" s="15">
        <v>1.2796597423232501</v>
      </c>
      <c r="U919" s="15">
        <v>0</v>
      </c>
      <c r="V919" s="15">
        <f t="shared" si="160"/>
        <v>-1.2796597423232501</v>
      </c>
      <c r="W919" s="15">
        <f t="shared" si="161"/>
        <v>-100</v>
      </c>
      <c r="X919" s="15">
        <v>0.56750535203373897</v>
      </c>
      <c r="Y919" s="15">
        <v>0</v>
      </c>
      <c r="Z919" s="15">
        <f t="shared" si="162"/>
        <v>-0.56750535203373897</v>
      </c>
      <c r="AA919" s="16">
        <f t="shared" si="163"/>
        <v>-100</v>
      </c>
      <c r="AB919" s="13">
        <v>1.28</v>
      </c>
      <c r="AC919" s="13">
        <v>0</v>
      </c>
      <c r="AD919" s="13">
        <v>0</v>
      </c>
      <c r="AE919" s="13">
        <v>0</v>
      </c>
      <c r="AF919" s="53">
        <f t="shared" si="157"/>
        <v>0</v>
      </c>
      <c r="AG919" s="53" t="str">
        <f>IFERROR((((Y919)/Q919)*24),"0.00")</f>
        <v>0.00</v>
      </c>
      <c r="AH919" s="53">
        <f t="shared" si="164"/>
        <v>0</v>
      </c>
      <c r="AI919" s="53" t="str">
        <f t="shared" si="165"/>
        <v>0.00</v>
      </c>
      <c r="AJ919" s="44">
        <v>221112</v>
      </c>
      <c r="AK919" s="15" t="s">
        <v>686</v>
      </c>
      <c r="AL919" s="14" t="s">
        <v>57</v>
      </c>
      <c r="AM919" s="39" t="s">
        <v>58</v>
      </c>
      <c r="AN919" s="39" t="s">
        <v>59</v>
      </c>
      <c r="AO919" s="39" t="s">
        <v>60</v>
      </c>
      <c r="AP919" s="39" t="s">
        <v>61</v>
      </c>
      <c r="AQ919" s="20"/>
      <c r="AR919" s="20"/>
      <c r="AS919" s="20"/>
      <c r="AT919" s="20"/>
      <c r="AU919" s="20"/>
      <c r="AV919" s="20"/>
      <c r="AW919" s="20"/>
      <c r="AX919" s="20"/>
      <c r="AY919" s="20"/>
      <c r="AZ919" s="20"/>
      <c r="BA919" s="20"/>
      <c r="BB919" s="20"/>
    </row>
    <row r="920" spans="1:54" ht="26.1" customHeight="1" x14ac:dyDescent="0.25">
      <c r="A920" s="21">
        <v>557</v>
      </c>
      <c r="B920" s="39" t="s">
        <v>31</v>
      </c>
      <c r="C920" s="13" t="s">
        <v>31</v>
      </c>
      <c r="D920" s="13">
        <v>34013</v>
      </c>
      <c r="E920" s="13" t="s">
        <v>252</v>
      </c>
      <c r="F920" s="13">
        <v>7627</v>
      </c>
      <c r="G920" s="13" t="s">
        <v>280</v>
      </c>
      <c r="H920" s="13" t="s">
        <v>313</v>
      </c>
      <c r="I920" s="13" t="s">
        <v>132</v>
      </c>
      <c r="J920" s="13" t="s">
        <v>134</v>
      </c>
      <c r="K920" s="13" t="s">
        <v>429</v>
      </c>
      <c r="L920" s="4">
        <v>2401</v>
      </c>
      <c r="M920" s="4">
        <v>4001</v>
      </c>
      <c r="N920" s="14" t="s">
        <v>39</v>
      </c>
      <c r="O920" s="15" t="s">
        <v>679</v>
      </c>
      <c r="P920" s="68">
        <v>159</v>
      </c>
      <c r="Q920" s="61">
        <v>0</v>
      </c>
      <c r="R920" s="65">
        <f t="shared" si="158"/>
        <v>7.2010869565217392E-2</v>
      </c>
      <c r="S920" s="65">
        <f t="shared" si="159"/>
        <v>0</v>
      </c>
      <c r="T920" s="15">
        <v>1.2796597423232501</v>
      </c>
      <c r="U920" s="15">
        <v>0</v>
      </c>
      <c r="V920" s="15">
        <f t="shared" si="160"/>
        <v>-1.2796597423232501</v>
      </c>
      <c r="W920" s="15">
        <f t="shared" si="161"/>
        <v>-100</v>
      </c>
      <c r="X920" s="15">
        <v>0.56750535203373897</v>
      </c>
      <c r="Y920" s="15">
        <v>0</v>
      </c>
      <c r="Z920" s="15">
        <f t="shared" si="162"/>
        <v>-0.56750535203373897</v>
      </c>
      <c r="AA920" s="16">
        <f t="shared" si="163"/>
        <v>-100</v>
      </c>
      <c r="AB920" s="13">
        <v>1.28</v>
      </c>
      <c r="AC920" s="13">
        <v>0</v>
      </c>
      <c r="AD920" s="13">
        <v>0</v>
      </c>
      <c r="AE920" s="13">
        <v>0</v>
      </c>
      <c r="AF920" s="53">
        <f t="shared" si="157"/>
        <v>0</v>
      </c>
      <c r="AG920" s="53" t="str">
        <f>IFERROR((((Y920)/Q920)*24),"0.00")</f>
        <v>0.00</v>
      </c>
      <c r="AH920" s="53">
        <f t="shared" si="164"/>
        <v>0</v>
      </c>
      <c r="AI920" s="53" t="str">
        <f t="shared" si="165"/>
        <v>0.00</v>
      </c>
      <c r="AJ920" s="44">
        <v>221112</v>
      </c>
      <c r="AK920" s="15" t="s">
        <v>686</v>
      </c>
      <c r="AL920" s="14" t="s">
        <v>57</v>
      </c>
      <c r="AM920" s="39" t="s">
        <v>58</v>
      </c>
      <c r="AN920" s="39" t="s">
        <v>59</v>
      </c>
      <c r="AO920" s="39" t="s">
        <v>60</v>
      </c>
      <c r="AP920" s="39" t="s">
        <v>61</v>
      </c>
      <c r="AQ920" s="20"/>
      <c r="AR920" s="20"/>
      <c r="AS920" s="20"/>
      <c r="AT920" s="20"/>
      <c r="AU920" s="20"/>
      <c r="AV920" s="20"/>
      <c r="AW920" s="20"/>
      <c r="AX920" s="20"/>
      <c r="AY920" s="20"/>
      <c r="AZ920" s="20"/>
      <c r="BA920" s="20"/>
      <c r="BB920" s="20"/>
    </row>
    <row r="921" spans="1:54" ht="26.1" customHeight="1" x14ac:dyDescent="0.25">
      <c r="A921" s="21">
        <v>558</v>
      </c>
      <c r="B921" s="39" t="s">
        <v>31</v>
      </c>
      <c r="C921" s="13" t="s">
        <v>31</v>
      </c>
      <c r="D921" s="13">
        <v>34013</v>
      </c>
      <c r="E921" s="13" t="s">
        <v>252</v>
      </c>
      <c r="F921" s="13">
        <v>7627</v>
      </c>
      <c r="G921" s="13" t="s">
        <v>280</v>
      </c>
      <c r="H921" s="13" t="s">
        <v>313</v>
      </c>
      <c r="I921" s="13" t="s">
        <v>132</v>
      </c>
      <c r="J921" s="13" t="s">
        <v>134</v>
      </c>
      <c r="K921" s="13" t="s">
        <v>429</v>
      </c>
      <c r="L921" s="4">
        <v>2401</v>
      </c>
      <c r="M921" s="4">
        <v>4001</v>
      </c>
      <c r="N921" s="14" t="s">
        <v>37</v>
      </c>
      <c r="O921" s="15" t="s">
        <v>679</v>
      </c>
      <c r="P921" s="68">
        <v>159</v>
      </c>
      <c r="Q921" s="61">
        <v>0</v>
      </c>
      <c r="R921" s="65">
        <f t="shared" si="158"/>
        <v>7.2010869565217392E-2</v>
      </c>
      <c r="S921" s="65">
        <f t="shared" si="159"/>
        <v>0</v>
      </c>
      <c r="T921" s="15">
        <v>2.7730139999918399E-2</v>
      </c>
      <c r="U921" s="15">
        <v>0</v>
      </c>
      <c r="V921" s="15">
        <f t="shared" si="160"/>
        <v>-2.7730139999918399E-2</v>
      </c>
      <c r="W921" s="15">
        <f t="shared" si="161"/>
        <v>-100</v>
      </c>
      <c r="X921" s="15">
        <v>1.229780256587986E-2</v>
      </c>
      <c r="Y921" s="15">
        <v>0</v>
      </c>
      <c r="Z921" s="15">
        <f t="shared" si="162"/>
        <v>-1.229780256587986E-2</v>
      </c>
      <c r="AA921" s="16">
        <f t="shared" si="163"/>
        <v>-100</v>
      </c>
      <c r="AB921" s="13">
        <v>0.03</v>
      </c>
      <c r="AC921" s="13">
        <v>0</v>
      </c>
      <c r="AD921" s="13">
        <v>0</v>
      </c>
      <c r="AE921" s="13">
        <v>0</v>
      </c>
      <c r="AF921" s="53">
        <f t="shared" si="157"/>
        <v>0</v>
      </c>
      <c r="AG921" s="53" t="str">
        <f>IFERROR((((Y921)/Q921)*24),"0.00")</f>
        <v>0.00</v>
      </c>
      <c r="AH921" s="53">
        <f t="shared" si="164"/>
        <v>0</v>
      </c>
      <c r="AI921" s="53" t="str">
        <f t="shared" si="165"/>
        <v>0.00</v>
      </c>
      <c r="AJ921" s="44">
        <v>221112</v>
      </c>
      <c r="AK921" s="15" t="s">
        <v>686</v>
      </c>
      <c r="AL921" s="14" t="s">
        <v>57</v>
      </c>
      <c r="AM921" s="39" t="s">
        <v>58</v>
      </c>
      <c r="AN921" s="39" t="s">
        <v>59</v>
      </c>
      <c r="AO921" s="39" t="s">
        <v>60</v>
      </c>
      <c r="AP921" s="39" t="s">
        <v>61</v>
      </c>
      <c r="AQ921" s="20"/>
      <c r="AR921" s="20"/>
      <c r="AS921" s="20"/>
      <c r="AT921" s="20"/>
      <c r="AU921" s="20"/>
      <c r="AV921" s="20"/>
      <c r="AW921" s="20"/>
      <c r="AX921" s="20"/>
      <c r="AY921" s="20"/>
      <c r="AZ921" s="20"/>
      <c r="BA921" s="20"/>
      <c r="BB921" s="20"/>
    </row>
    <row r="922" spans="1:54" ht="26.1" customHeight="1" x14ac:dyDescent="0.25">
      <c r="A922" s="21">
        <v>1808</v>
      </c>
      <c r="B922" s="39" t="s">
        <v>31</v>
      </c>
      <c r="C922" s="13" t="s">
        <v>31</v>
      </c>
      <c r="D922" s="13">
        <v>34013</v>
      </c>
      <c r="E922" s="13" t="s">
        <v>252</v>
      </c>
      <c r="F922" s="13">
        <v>7627</v>
      </c>
      <c r="G922" s="13" t="s">
        <v>280</v>
      </c>
      <c r="H922" s="13" t="s">
        <v>313</v>
      </c>
      <c r="I922" s="13" t="s">
        <v>132</v>
      </c>
      <c r="J922" s="13" t="s">
        <v>134</v>
      </c>
      <c r="K922" s="13" t="s">
        <v>429</v>
      </c>
      <c r="L922" s="4">
        <v>2401</v>
      </c>
      <c r="M922" s="4">
        <v>4001</v>
      </c>
      <c r="N922" s="14" t="s">
        <v>34</v>
      </c>
      <c r="O922" s="15" t="s">
        <v>679</v>
      </c>
      <c r="P922" s="68">
        <v>159</v>
      </c>
      <c r="Q922" s="61">
        <v>0</v>
      </c>
      <c r="R922" s="65">
        <f t="shared" si="158"/>
        <v>7.2010869565217392E-2</v>
      </c>
      <c r="S922" s="65">
        <f t="shared" si="159"/>
        <v>0</v>
      </c>
      <c r="T922" s="15">
        <v>2.7697417276074598</v>
      </c>
      <c r="U922" s="15">
        <v>0</v>
      </c>
      <c r="V922" s="15">
        <f t="shared" si="160"/>
        <v>-2.7697417276074598</v>
      </c>
      <c r="W922" s="15">
        <f t="shared" si="161"/>
        <v>-100</v>
      </c>
      <c r="X922" s="15">
        <v>1.2283290645017009</v>
      </c>
      <c r="Y922" s="15">
        <v>0</v>
      </c>
      <c r="Z922" s="15">
        <f t="shared" si="162"/>
        <v>-1.2283290645017009</v>
      </c>
      <c r="AA922" s="16">
        <f t="shared" si="163"/>
        <v>-100</v>
      </c>
      <c r="AB922" s="13">
        <v>2.77</v>
      </c>
      <c r="AC922" s="13">
        <v>80.709999999999994</v>
      </c>
      <c r="AD922" s="13">
        <v>0</v>
      </c>
      <c r="AE922" s="13">
        <v>0</v>
      </c>
      <c r="AF922" s="53">
        <f t="shared" si="157"/>
        <v>4.0354999999999995E-2</v>
      </c>
      <c r="AG922" s="53">
        <f>IFERROR(AF922+(AF922*(AA922/100)),"0.00")</f>
        <v>0</v>
      </c>
      <c r="AH922" s="53">
        <f t="shared" si="164"/>
        <v>-4.0354999999999995E-2</v>
      </c>
      <c r="AI922" s="53">
        <f t="shared" si="165"/>
        <v>-100</v>
      </c>
      <c r="AJ922" s="44">
        <v>221112</v>
      </c>
      <c r="AK922" s="15" t="s">
        <v>686</v>
      </c>
      <c r="AL922" s="14" t="s">
        <v>57</v>
      </c>
      <c r="AM922" s="39" t="s">
        <v>58</v>
      </c>
      <c r="AN922" s="39" t="s">
        <v>59</v>
      </c>
      <c r="AO922" s="39" t="s">
        <v>60</v>
      </c>
      <c r="AP922" s="39" t="s">
        <v>61</v>
      </c>
      <c r="AQ922" s="20"/>
      <c r="AR922" s="20"/>
      <c r="AS922" s="20"/>
      <c r="AT922" s="20"/>
      <c r="AU922" s="20"/>
      <c r="AV922" s="20"/>
      <c r="AW922" s="20"/>
      <c r="AX922" s="20"/>
      <c r="AY922" s="20"/>
      <c r="AZ922" s="20"/>
      <c r="BA922" s="20"/>
      <c r="BB922" s="20"/>
    </row>
    <row r="923" spans="1:54" ht="26.1" customHeight="1" x14ac:dyDescent="0.25">
      <c r="A923" s="21">
        <v>1980</v>
      </c>
      <c r="B923" s="39" t="s">
        <v>31</v>
      </c>
      <c r="C923" s="13" t="s">
        <v>31</v>
      </c>
      <c r="D923" s="13">
        <v>34013</v>
      </c>
      <c r="E923" s="13" t="s">
        <v>252</v>
      </c>
      <c r="F923" s="13">
        <v>7627</v>
      </c>
      <c r="G923" s="13" t="s">
        <v>280</v>
      </c>
      <c r="H923" s="13" t="s">
        <v>313</v>
      </c>
      <c r="I923" s="13" t="s">
        <v>132</v>
      </c>
      <c r="J923" s="13" t="s">
        <v>134</v>
      </c>
      <c r="K923" s="13" t="s">
        <v>429</v>
      </c>
      <c r="L923" s="4">
        <v>2401</v>
      </c>
      <c r="M923" s="4">
        <v>4001</v>
      </c>
      <c r="N923" s="14" t="s">
        <v>35</v>
      </c>
      <c r="O923" s="15" t="s">
        <v>679</v>
      </c>
      <c r="P923" s="68">
        <v>159</v>
      </c>
      <c r="Q923" s="61">
        <v>0</v>
      </c>
      <c r="R923" s="65">
        <f t="shared" si="158"/>
        <v>7.2010869565217392E-2</v>
      </c>
      <c r="S923" s="65">
        <f t="shared" si="159"/>
        <v>0</v>
      </c>
      <c r="T923" s="15">
        <v>14.4255404078915</v>
      </c>
      <c r="U923" s="15">
        <v>0</v>
      </c>
      <c r="V923" s="15">
        <f t="shared" si="160"/>
        <v>-14.4255404078915</v>
      </c>
      <c r="W923" s="15">
        <f t="shared" si="161"/>
        <v>-100</v>
      </c>
      <c r="X923" s="15">
        <v>6.3974595095056195</v>
      </c>
      <c r="Y923" s="15">
        <v>0</v>
      </c>
      <c r="Z923" s="15">
        <f t="shared" si="162"/>
        <v>-6.3974595095056195</v>
      </c>
      <c r="AA923" s="16">
        <f t="shared" si="163"/>
        <v>-100</v>
      </c>
      <c r="AB923" s="13">
        <v>14.43</v>
      </c>
      <c r="AC923" s="13">
        <v>420.35</v>
      </c>
      <c r="AD923" s="13">
        <v>0</v>
      </c>
      <c r="AE923" s="13">
        <v>396.69</v>
      </c>
      <c r="AF923" s="53">
        <f t="shared" si="157"/>
        <v>0.210175</v>
      </c>
      <c r="AG923" s="53">
        <f>IFERROR(AF923+(AF923*(AA923/100)),"0.00")</f>
        <v>0</v>
      </c>
      <c r="AH923" s="53">
        <f t="shared" si="164"/>
        <v>-0.210175</v>
      </c>
      <c r="AI923" s="53">
        <f t="shared" si="165"/>
        <v>-100</v>
      </c>
      <c r="AJ923" s="44">
        <v>221112</v>
      </c>
      <c r="AK923" s="15" t="s">
        <v>686</v>
      </c>
      <c r="AL923" s="14" t="s">
        <v>57</v>
      </c>
      <c r="AM923" s="39" t="s">
        <v>58</v>
      </c>
      <c r="AN923" s="39" t="s">
        <v>59</v>
      </c>
      <c r="AO923" s="39" t="s">
        <v>60</v>
      </c>
      <c r="AP923" s="39" t="s">
        <v>61</v>
      </c>
      <c r="AQ923" s="20"/>
      <c r="AR923" s="20"/>
      <c r="AS923" s="20"/>
      <c r="AT923" s="20"/>
      <c r="AU923" s="20"/>
      <c r="AV923" s="20"/>
      <c r="AW923" s="20"/>
      <c r="AX923" s="20"/>
      <c r="AY923" s="20"/>
      <c r="AZ923" s="20"/>
      <c r="BA923" s="20"/>
      <c r="BB923" s="20"/>
    </row>
    <row r="924" spans="1:54" ht="26.1" customHeight="1" x14ac:dyDescent="0.25">
      <c r="A924" s="21">
        <v>2059</v>
      </c>
      <c r="B924" s="40" t="s">
        <v>31</v>
      </c>
      <c r="C924" s="13" t="s">
        <v>31</v>
      </c>
      <c r="D924" s="13">
        <v>34013</v>
      </c>
      <c r="E924" s="13" t="s">
        <v>252</v>
      </c>
      <c r="F924" s="13">
        <v>7627</v>
      </c>
      <c r="G924" s="13" t="s">
        <v>280</v>
      </c>
      <c r="H924" s="13" t="s">
        <v>313</v>
      </c>
      <c r="I924" s="13" t="s">
        <v>132</v>
      </c>
      <c r="J924" s="13" t="s">
        <v>134</v>
      </c>
      <c r="K924" s="13" t="s">
        <v>429</v>
      </c>
      <c r="L924" s="4">
        <v>2401</v>
      </c>
      <c r="M924" s="4">
        <v>4001</v>
      </c>
      <c r="N924" s="13" t="s">
        <v>36</v>
      </c>
      <c r="O924" s="15" t="s">
        <v>679</v>
      </c>
      <c r="P924" s="68">
        <v>159</v>
      </c>
      <c r="Q924" s="61">
        <v>0</v>
      </c>
      <c r="R924" s="65">
        <f t="shared" si="158"/>
        <v>7.2010869565217392E-2</v>
      </c>
      <c r="S924" s="65">
        <f t="shared" si="159"/>
        <v>0</v>
      </c>
      <c r="T924" s="15">
        <v>25.0889275792916</v>
      </c>
      <c r="U924" s="15">
        <v>0</v>
      </c>
      <c r="V924" s="15">
        <f t="shared" si="160"/>
        <v>-25.0889275792916</v>
      </c>
      <c r="W924" s="15">
        <f t="shared" si="161"/>
        <v>-100</v>
      </c>
      <c r="X924" s="15">
        <v>11.041195867358709</v>
      </c>
      <c r="Y924" s="15">
        <v>0</v>
      </c>
      <c r="Z924" s="15">
        <f t="shared" si="162"/>
        <v>-11.041195867358709</v>
      </c>
      <c r="AA924" s="16">
        <f t="shared" si="163"/>
        <v>-100</v>
      </c>
      <c r="AB924" s="13">
        <v>24.93</v>
      </c>
      <c r="AC924" s="13">
        <v>726.57</v>
      </c>
      <c r="AD924" s="13">
        <v>4.18</v>
      </c>
      <c r="AE924" s="13">
        <v>0</v>
      </c>
      <c r="AF924" s="53">
        <f t="shared" si="157"/>
        <v>0.36328500000000002</v>
      </c>
      <c r="AG924" s="53">
        <f>IFERROR(AF924+(AF924*(AA924/100)),"0.00")</f>
        <v>0</v>
      </c>
      <c r="AH924" s="53">
        <f t="shared" si="164"/>
        <v>-0.36328500000000002</v>
      </c>
      <c r="AI924" s="53">
        <f t="shared" si="165"/>
        <v>-100</v>
      </c>
      <c r="AJ924" s="44">
        <v>221112</v>
      </c>
      <c r="AK924" s="15" t="s">
        <v>686</v>
      </c>
      <c r="AL924" s="14" t="s">
        <v>57</v>
      </c>
      <c r="AM924" s="39" t="s">
        <v>58</v>
      </c>
      <c r="AN924" s="39" t="s">
        <v>59</v>
      </c>
      <c r="AO924" s="39" t="s">
        <v>60</v>
      </c>
      <c r="AP924" s="39" t="s">
        <v>61</v>
      </c>
      <c r="AQ924" s="59"/>
      <c r="AR924" s="20"/>
      <c r="AS924" s="20"/>
      <c r="AT924" s="20"/>
      <c r="AU924" s="20"/>
      <c r="AV924" s="20"/>
      <c r="AW924" s="20"/>
      <c r="AX924" s="20"/>
      <c r="AY924" s="20"/>
      <c r="AZ924" s="20"/>
      <c r="BA924" s="20"/>
      <c r="BB924" s="20"/>
    </row>
    <row r="925" spans="1:54" ht="26.1" customHeight="1" x14ac:dyDescent="0.25">
      <c r="A925" s="21">
        <v>591</v>
      </c>
      <c r="B925" s="39" t="s">
        <v>31</v>
      </c>
      <c r="C925" s="13" t="s">
        <v>31</v>
      </c>
      <c r="D925" s="13">
        <v>34013</v>
      </c>
      <c r="E925" s="13" t="s">
        <v>252</v>
      </c>
      <c r="F925" s="13">
        <v>7627</v>
      </c>
      <c r="G925" s="13" t="s">
        <v>280</v>
      </c>
      <c r="H925" s="13" t="s">
        <v>331</v>
      </c>
      <c r="I925" s="13" t="s">
        <v>132</v>
      </c>
      <c r="J925" s="13" t="s">
        <v>134</v>
      </c>
      <c r="K925" s="13" t="s">
        <v>441</v>
      </c>
      <c r="L925" s="4">
        <v>2401</v>
      </c>
      <c r="M925" s="4">
        <v>10001</v>
      </c>
      <c r="N925" s="14" t="s">
        <v>40</v>
      </c>
      <c r="O925" s="15" t="s">
        <v>679</v>
      </c>
      <c r="P925" s="68">
        <v>148</v>
      </c>
      <c r="Q925" s="61">
        <v>0</v>
      </c>
      <c r="R925" s="65">
        <f t="shared" si="158"/>
        <v>6.7028985507246383E-2</v>
      </c>
      <c r="S925" s="65">
        <f t="shared" si="159"/>
        <v>0</v>
      </c>
      <c r="T925" s="15">
        <v>0.29501144794710998</v>
      </c>
      <c r="U925" s="15">
        <v>0</v>
      </c>
      <c r="V925" s="15">
        <f t="shared" si="160"/>
        <v>-0.29501144794710998</v>
      </c>
      <c r="W925" s="15">
        <f t="shared" si="161"/>
        <v>-100</v>
      </c>
      <c r="X925" s="15">
        <v>0.1229035831316833</v>
      </c>
      <c r="Y925" s="15">
        <v>0</v>
      </c>
      <c r="Z925" s="15">
        <f t="shared" si="162"/>
        <v>-0.1229035831316833</v>
      </c>
      <c r="AA925" s="16">
        <f t="shared" si="163"/>
        <v>-100</v>
      </c>
      <c r="AB925" s="13">
        <v>0.3</v>
      </c>
      <c r="AC925" s="13">
        <v>0</v>
      </c>
      <c r="AD925" s="13">
        <v>0</v>
      </c>
      <c r="AE925" s="13">
        <v>0</v>
      </c>
      <c r="AF925" s="53">
        <f t="shared" si="157"/>
        <v>0</v>
      </c>
      <c r="AG925" s="53" t="str">
        <f>IFERROR((((Y925)/Q925)*24),"0.00")</f>
        <v>0.00</v>
      </c>
      <c r="AH925" s="53">
        <f t="shared" si="164"/>
        <v>0</v>
      </c>
      <c r="AI925" s="53" t="str">
        <f t="shared" si="165"/>
        <v>0.00</v>
      </c>
      <c r="AJ925" s="44">
        <v>221112</v>
      </c>
      <c r="AK925" s="15" t="s">
        <v>686</v>
      </c>
      <c r="AL925" s="14" t="s">
        <v>57</v>
      </c>
      <c r="AM925" s="39" t="s">
        <v>58</v>
      </c>
      <c r="AN925" s="39" t="s">
        <v>59</v>
      </c>
      <c r="AO925" s="39" t="s">
        <v>60</v>
      </c>
      <c r="AP925" s="39" t="s">
        <v>61</v>
      </c>
      <c r="AQ925" s="20"/>
      <c r="AR925" s="20"/>
      <c r="AS925" s="20"/>
      <c r="AT925" s="20"/>
      <c r="AU925" s="20"/>
      <c r="AV925" s="20"/>
      <c r="AW925" s="20"/>
      <c r="AX925" s="20"/>
      <c r="AY925" s="20"/>
      <c r="AZ925" s="20"/>
      <c r="BA925" s="20"/>
      <c r="BB925" s="20"/>
    </row>
    <row r="926" spans="1:54" ht="26.1" customHeight="1" x14ac:dyDescent="0.25">
      <c r="A926" s="21">
        <v>592</v>
      </c>
      <c r="B926" s="39" t="s">
        <v>31</v>
      </c>
      <c r="C926" s="13" t="s">
        <v>31</v>
      </c>
      <c r="D926" s="13">
        <v>34013</v>
      </c>
      <c r="E926" s="13" t="s">
        <v>252</v>
      </c>
      <c r="F926" s="13">
        <v>7627</v>
      </c>
      <c r="G926" s="13" t="s">
        <v>280</v>
      </c>
      <c r="H926" s="13" t="s">
        <v>331</v>
      </c>
      <c r="I926" s="13" t="s">
        <v>132</v>
      </c>
      <c r="J926" s="13" t="s">
        <v>134</v>
      </c>
      <c r="K926" s="13" t="s">
        <v>441</v>
      </c>
      <c r="L926" s="4">
        <v>2401</v>
      </c>
      <c r="M926" s="4">
        <v>10001</v>
      </c>
      <c r="N926" s="14" t="s">
        <v>38</v>
      </c>
      <c r="O926" s="15" t="s">
        <v>679</v>
      </c>
      <c r="P926" s="68">
        <v>148</v>
      </c>
      <c r="Q926" s="61">
        <v>0</v>
      </c>
      <c r="R926" s="65">
        <f t="shared" si="158"/>
        <v>6.7028985507246383E-2</v>
      </c>
      <c r="S926" s="65">
        <f t="shared" si="159"/>
        <v>0</v>
      </c>
      <c r="T926" s="15">
        <v>1.2831943469917499</v>
      </c>
      <c r="U926" s="15">
        <v>0</v>
      </c>
      <c r="V926" s="15">
        <f t="shared" si="160"/>
        <v>-1.2831943469917499</v>
      </c>
      <c r="W926" s="15">
        <f t="shared" si="161"/>
        <v>-100</v>
      </c>
      <c r="X926" s="15">
        <v>0.53458665484697065</v>
      </c>
      <c r="Y926" s="15">
        <v>0</v>
      </c>
      <c r="Z926" s="15">
        <f t="shared" si="162"/>
        <v>-0.53458665484697065</v>
      </c>
      <c r="AA926" s="16">
        <f t="shared" si="163"/>
        <v>-100</v>
      </c>
      <c r="AB926" s="13">
        <v>1.28</v>
      </c>
      <c r="AC926" s="13">
        <v>0</v>
      </c>
      <c r="AD926" s="13">
        <v>0</v>
      </c>
      <c r="AE926" s="13">
        <v>0</v>
      </c>
      <c r="AF926" s="53">
        <f t="shared" si="157"/>
        <v>0</v>
      </c>
      <c r="AG926" s="53" t="str">
        <f>IFERROR((((Y926)/Q926)*24),"0.00")</f>
        <v>0.00</v>
      </c>
      <c r="AH926" s="53">
        <f t="shared" si="164"/>
        <v>0</v>
      </c>
      <c r="AI926" s="53" t="str">
        <f t="shared" si="165"/>
        <v>0.00</v>
      </c>
      <c r="AJ926" s="44">
        <v>221112</v>
      </c>
      <c r="AK926" s="15" t="s">
        <v>686</v>
      </c>
      <c r="AL926" s="14" t="s">
        <v>57</v>
      </c>
      <c r="AM926" s="39" t="s">
        <v>58</v>
      </c>
      <c r="AN926" s="39" t="s">
        <v>59</v>
      </c>
      <c r="AO926" s="39" t="s">
        <v>60</v>
      </c>
      <c r="AP926" s="39" t="s">
        <v>61</v>
      </c>
      <c r="AQ926" s="20"/>
      <c r="AR926" s="20"/>
      <c r="AS926" s="20"/>
      <c r="AT926" s="20"/>
      <c r="AU926" s="20"/>
      <c r="AV926" s="20"/>
      <c r="AW926" s="20"/>
      <c r="AX926" s="20"/>
      <c r="AY926" s="20"/>
      <c r="AZ926" s="20"/>
      <c r="BA926" s="20"/>
      <c r="BB926" s="20"/>
    </row>
    <row r="927" spans="1:54" ht="26.1" customHeight="1" x14ac:dyDescent="0.25">
      <c r="A927" s="21">
        <v>593</v>
      </c>
      <c r="B927" s="39" t="s">
        <v>31</v>
      </c>
      <c r="C927" s="13" t="s">
        <v>31</v>
      </c>
      <c r="D927" s="13">
        <v>34013</v>
      </c>
      <c r="E927" s="13" t="s">
        <v>252</v>
      </c>
      <c r="F927" s="13">
        <v>7627</v>
      </c>
      <c r="G927" s="13" t="s">
        <v>280</v>
      </c>
      <c r="H927" s="13" t="s">
        <v>331</v>
      </c>
      <c r="I927" s="13" t="s">
        <v>132</v>
      </c>
      <c r="J927" s="13" t="s">
        <v>134</v>
      </c>
      <c r="K927" s="13" t="s">
        <v>441</v>
      </c>
      <c r="L927" s="4">
        <v>2401</v>
      </c>
      <c r="M927" s="4">
        <v>10001</v>
      </c>
      <c r="N927" s="14" t="s">
        <v>39</v>
      </c>
      <c r="O927" s="15" t="s">
        <v>679</v>
      </c>
      <c r="P927" s="68">
        <v>148</v>
      </c>
      <c r="Q927" s="61">
        <v>0</v>
      </c>
      <c r="R927" s="65">
        <f t="shared" si="158"/>
        <v>6.7028985507246383E-2</v>
      </c>
      <c r="S927" s="65">
        <f t="shared" si="159"/>
        <v>0</v>
      </c>
      <c r="T927" s="15">
        <v>1.2831943469917499</v>
      </c>
      <c r="U927" s="15">
        <v>0</v>
      </c>
      <c r="V927" s="15">
        <f t="shared" si="160"/>
        <v>-1.2831943469917499</v>
      </c>
      <c r="W927" s="15">
        <f t="shared" si="161"/>
        <v>-100</v>
      </c>
      <c r="X927" s="15">
        <v>0.53458665484697065</v>
      </c>
      <c r="Y927" s="15">
        <v>0</v>
      </c>
      <c r="Z927" s="15">
        <f t="shared" si="162"/>
        <v>-0.53458665484697065</v>
      </c>
      <c r="AA927" s="16">
        <f t="shared" si="163"/>
        <v>-100</v>
      </c>
      <c r="AB927" s="13">
        <v>1.28</v>
      </c>
      <c r="AC927" s="13">
        <v>0</v>
      </c>
      <c r="AD927" s="13">
        <v>0</v>
      </c>
      <c r="AE927" s="13">
        <v>0</v>
      </c>
      <c r="AF927" s="53">
        <f t="shared" si="157"/>
        <v>0</v>
      </c>
      <c r="AG927" s="53" t="str">
        <f>IFERROR((((Y927)/Q927)*24),"0.00")</f>
        <v>0.00</v>
      </c>
      <c r="AH927" s="53">
        <f t="shared" si="164"/>
        <v>0</v>
      </c>
      <c r="AI927" s="53" t="str">
        <f t="shared" si="165"/>
        <v>0.00</v>
      </c>
      <c r="AJ927" s="44">
        <v>221112</v>
      </c>
      <c r="AK927" s="15" t="s">
        <v>686</v>
      </c>
      <c r="AL927" s="14" t="s">
        <v>57</v>
      </c>
      <c r="AM927" s="39" t="s">
        <v>58</v>
      </c>
      <c r="AN927" s="39" t="s">
        <v>59</v>
      </c>
      <c r="AO927" s="39" t="s">
        <v>60</v>
      </c>
      <c r="AP927" s="39" t="s">
        <v>61</v>
      </c>
      <c r="AQ927" s="20"/>
      <c r="AR927" s="20"/>
      <c r="AS927" s="20"/>
      <c r="AT927" s="20"/>
      <c r="AU927" s="20"/>
      <c r="AV927" s="20"/>
      <c r="AW927" s="20"/>
      <c r="AX927" s="20"/>
      <c r="AY927" s="20"/>
      <c r="AZ927" s="20"/>
      <c r="BA927" s="20"/>
      <c r="BB927" s="20"/>
    </row>
    <row r="928" spans="1:54" ht="26.1" customHeight="1" x14ac:dyDescent="0.25">
      <c r="A928" s="21">
        <v>594</v>
      </c>
      <c r="B928" s="39" t="s">
        <v>31</v>
      </c>
      <c r="C928" s="13" t="s">
        <v>31</v>
      </c>
      <c r="D928" s="13">
        <v>34013</v>
      </c>
      <c r="E928" s="13" t="s">
        <v>252</v>
      </c>
      <c r="F928" s="13">
        <v>7627</v>
      </c>
      <c r="G928" s="13" t="s">
        <v>280</v>
      </c>
      <c r="H928" s="13" t="s">
        <v>331</v>
      </c>
      <c r="I928" s="13" t="s">
        <v>132</v>
      </c>
      <c r="J928" s="13" t="s">
        <v>134</v>
      </c>
      <c r="K928" s="13" t="s">
        <v>441</v>
      </c>
      <c r="L928" s="4">
        <v>2401</v>
      </c>
      <c r="M928" s="4">
        <v>10001</v>
      </c>
      <c r="N928" s="14" t="s">
        <v>37</v>
      </c>
      <c r="O928" s="15" t="s">
        <v>679</v>
      </c>
      <c r="P928" s="68">
        <v>148</v>
      </c>
      <c r="Q928" s="61">
        <v>0</v>
      </c>
      <c r="R928" s="65">
        <f t="shared" si="158"/>
        <v>6.7028985507246383E-2</v>
      </c>
      <c r="S928" s="65">
        <f t="shared" si="159"/>
        <v>0</v>
      </c>
      <c r="T928" s="15">
        <v>2.783186000003E-2</v>
      </c>
      <c r="U928" s="15">
        <v>0</v>
      </c>
      <c r="V928" s="15">
        <f t="shared" si="160"/>
        <v>-2.783186000003E-2</v>
      </c>
      <c r="W928" s="15">
        <f t="shared" si="161"/>
        <v>-100</v>
      </c>
      <c r="X928" s="15">
        <v>1.1594924003885801E-2</v>
      </c>
      <c r="Y928" s="15">
        <v>0</v>
      </c>
      <c r="Z928" s="15">
        <f t="shared" si="162"/>
        <v>-1.1594924003885801E-2</v>
      </c>
      <c r="AA928" s="16">
        <f t="shared" si="163"/>
        <v>-100</v>
      </c>
      <c r="AB928" s="13">
        <v>0.03</v>
      </c>
      <c r="AC928" s="13">
        <v>0</v>
      </c>
      <c r="AD928" s="13">
        <v>0</v>
      </c>
      <c r="AE928" s="13">
        <v>0</v>
      </c>
      <c r="AF928" s="53">
        <f t="shared" si="157"/>
        <v>0</v>
      </c>
      <c r="AG928" s="53" t="str">
        <f>IFERROR((((Y928)/Q928)*24),"0.00")</f>
        <v>0.00</v>
      </c>
      <c r="AH928" s="53">
        <f t="shared" si="164"/>
        <v>0</v>
      </c>
      <c r="AI928" s="53" t="str">
        <f t="shared" si="165"/>
        <v>0.00</v>
      </c>
      <c r="AJ928" s="44">
        <v>221112</v>
      </c>
      <c r="AK928" s="15" t="s">
        <v>686</v>
      </c>
      <c r="AL928" s="14" t="s">
        <v>57</v>
      </c>
      <c r="AM928" s="39" t="s">
        <v>58</v>
      </c>
      <c r="AN928" s="39" t="s">
        <v>59</v>
      </c>
      <c r="AO928" s="39" t="s">
        <v>60</v>
      </c>
      <c r="AP928" s="39" t="s">
        <v>61</v>
      </c>
      <c r="AQ928" s="20"/>
      <c r="AR928" s="20"/>
      <c r="AS928" s="20"/>
      <c r="AT928" s="20"/>
      <c r="AU928" s="20"/>
      <c r="AV928" s="20"/>
      <c r="AW928" s="20"/>
      <c r="AX928" s="20"/>
      <c r="AY928" s="20"/>
      <c r="AZ928" s="20"/>
      <c r="BA928" s="20"/>
      <c r="BB928" s="20"/>
    </row>
    <row r="929" spans="1:54" ht="26.1" customHeight="1" x14ac:dyDescent="0.25">
      <c r="A929" s="21">
        <v>1796</v>
      </c>
      <c r="B929" s="39" t="s">
        <v>31</v>
      </c>
      <c r="C929" s="13" t="s">
        <v>31</v>
      </c>
      <c r="D929" s="13">
        <v>34013</v>
      </c>
      <c r="E929" s="13" t="s">
        <v>252</v>
      </c>
      <c r="F929" s="13">
        <v>7627</v>
      </c>
      <c r="G929" s="13" t="s">
        <v>280</v>
      </c>
      <c r="H929" s="13" t="s">
        <v>331</v>
      </c>
      <c r="I929" s="13" t="s">
        <v>132</v>
      </c>
      <c r="J929" s="13" t="s">
        <v>134</v>
      </c>
      <c r="K929" s="13" t="s">
        <v>441</v>
      </c>
      <c r="L929" s="4">
        <v>2401</v>
      </c>
      <c r="M929" s="4">
        <v>10001</v>
      </c>
      <c r="N929" s="14" t="s">
        <v>34</v>
      </c>
      <c r="O929" s="15" t="s">
        <v>679</v>
      </c>
      <c r="P929" s="68">
        <v>148</v>
      </c>
      <c r="Q929" s="61">
        <v>0</v>
      </c>
      <c r="R929" s="65">
        <f t="shared" si="158"/>
        <v>6.7028985507246383E-2</v>
      </c>
      <c r="S929" s="65">
        <f t="shared" si="159"/>
        <v>0</v>
      </c>
      <c r="T929" s="15">
        <v>2.7883855179209398</v>
      </c>
      <c r="U929" s="15">
        <v>0</v>
      </c>
      <c r="V929" s="15">
        <f t="shared" si="160"/>
        <v>-2.7883855179209398</v>
      </c>
      <c r="W929" s="15">
        <f t="shared" si="161"/>
        <v>-100</v>
      </c>
      <c r="X929" s="15">
        <v>1.161658551523117</v>
      </c>
      <c r="Y929" s="15">
        <v>0</v>
      </c>
      <c r="Z929" s="15">
        <f t="shared" si="162"/>
        <v>-1.161658551523117</v>
      </c>
      <c r="AA929" s="16">
        <f t="shared" si="163"/>
        <v>-100</v>
      </c>
      <c r="AB929" s="13">
        <v>2.79</v>
      </c>
      <c r="AC929" s="13">
        <v>74.41</v>
      </c>
      <c r="AD929" s="13">
        <v>0</v>
      </c>
      <c r="AE929" s="13">
        <v>0</v>
      </c>
      <c r="AF929" s="53">
        <f t="shared" si="157"/>
        <v>3.7204999999999995E-2</v>
      </c>
      <c r="AG929" s="53">
        <f>IFERROR(AF929+(AF929*(AA929/100)),"0.00")</f>
        <v>0</v>
      </c>
      <c r="AH929" s="53">
        <f t="shared" si="164"/>
        <v>-3.7204999999999995E-2</v>
      </c>
      <c r="AI929" s="53">
        <f t="shared" si="165"/>
        <v>-100</v>
      </c>
      <c r="AJ929" s="44">
        <v>221112</v>
      </c>
      <c r="AK929" s="15" t="s">
        <v>686</v>
      </c>
      <c r="AL929" s="14" t="s">
        <v>57</v>
      </c>
      <c r="AM929" s="39" t="s">
        <v>58</v>
      </c>
      <c r="AN929" s="39" t="s">
        <v>59</v>
      </c>
      <c r="AO929" s="39" t="s">
        <v>60</v>
      </c>
      <c r="AP929" s="39" t="s">
        <v>61</v>
      </c>
      <c r="AQ929" s="20"/>
      <c r="AR929" s="20"/>
      <c r="AS929" s="20"/>
      <c r="AT929" s="20"/>
      <c r="AU929" s="20"/>
      <c r="AV929" s="20"/>
      <c r="AW929" s="20"/>
      <c r="AX929" s="20"/>
      <c r="AY929" s="20"/>
      <c r="AZ929" s="20"/>
      <c r="BA929" s="20"/>
      <c r="BB929" s="20"/>
    </row>
    <row r="930" spans="1:54" ht="26.1" customHeight="1" x14ac:dyDescent="0.25">
      <c r="A930" s="21">
        <v>1965</v>
      </c>
      <c r="B930" s="39" t="s">
        <v>31</v>
      </c>
      <c r="C930" s="13" t="s">
        <v>31</v>
      </c>
      <c r="D930" s="13">
        <v>34013</v>
      </c>
      <c r="E930" s="13" t="s">
        <v>252</v>
      </c>
      <c r="F930" s="13">
        <v>7627</v>
      </c>
      <c r="G930" s="13" t="s">
        <v>280</v>
      </c>
      <c r="H930" s="13" t="s">
        <v>331</v>
      </c>
      <c r="I930" s="13" t="s">
        <v>132</v>
      </c>
      <c r="J930" s="13" t="s">
        <v>134</v>
      </c>
      <c r="K930" s="13" t="s">
        <v>441</v>
      </c>
      <c r="L930" s="4">
        <v>2401</v>
      </c>
      <c r="M930" s="4">
        <v>10001</v>
      </c>
      <c r="N930" s="14" t="s">
        <v>35</v>
      </c>
      <c r="O930" s="15" t="s">
        <v>679</v>
      </c>
      <c r="P930" s="68">
        <v>148</v>
      </c>
      <c r="Q930" s="61">
        <v>0</v>
      </c>
      <c r="R930" s="65">
        <f t="shared" si="158"/>
        <v>6.7028985507246383E-2</v>
      </c>
      <c r="S930" s="65">
        <f t="shared" si="159"/>
        <v>0</v>
      </c>
      <c r="T930" s="15">
        <v>14.521576624791299</v>
      </c>
      <c r="U930" s="15">
        <v>0</v>
      </c>
      <c r="V930" s="15">
        <f t="shared" si="160"/>
        <v>-14.521576624791299</v>
      </c>
      <c r="W930" s="15">
        <f t="shared" si="161"/>
        <v>-100</v>
      </c>
      <c r="X930" s="15">
        <v>6.0497781097230998</v>
      </c>
      <c r="Y930" s="15">
        <v>0</v>
      </c>
      <c r="Z930" s="15">
        <f t="shared" si="162"/>
        <v>-6.0497781097230998</v>
      </c>
      <c r="AA930" s="16">
        <f t="shared" si="163"/>
        <v>-100</v>
      </c>
      <c r="AB930" s="13">
        <v>14.52</v>
      </c>
      <c r="AC930" s="13">
        <v>387.54</v>
      </c>
      <c r="AD930" s="13">
        <v>0</v>
      </c>
      <c r="AE930" s="13">
        <v>450.67</v>
      </c>
      <c r="AF930" s="53">
        <f t="shared" si="157"/>
        <v>0.19377</v>
      </c>
      <c r="AG930" s="53">
        <f>IFERROR(AF930+(AF930*(AA930/100)),"0.00")</f>
        <v>0</v>
      </c>
      <c r="AH930" s="53">
        <f t="shared" si="164"/>
        <v>-0.19377</v>
      </c>
      <c r="AI930" s="53">
        <f t="shared" si="165"/>
        <v>-100</v>
      </c>
      <c r="AJ930" s="44">
        <v>221112</v>
      </c>
      <c r="AK930" s="15" t="s">
        <v>686</v>
      </c>
      <c r="AL930" s="14" t="s">
        <v>57</v>
      </c>
      <c r="AM930" s="39" t="s">
        <v>58</v>
      </c>
      <c r="AN930" s="39" t="s">
        <v>59</v>
      </c>
      <c r="AO930" s="39" t="s">
        <v>60</v>
      </c>
      <c r="AP930" s="39" t="s">
        <v>61</v>
      </c>
      <c r="AQ930" s="20"/>
      <c r="AR930" s="20"/>
      <c r="AS930" s="20"/>
      <c r="AT930" s="20"/>
      <c r="AU930" s="20"/>
      <c r="AV930" s="20"/>
      <c r="AW930" s="20"/>
      <c r="AX930" s="20"/>
      <c r="AY930" s="20"/>
      <c r="AZ930" s="20"/>
      <c r="BA930" s="20"/>
      <c r="BB930" s="20"/>
    </row>
    <row r="931" spans="1:54" ht="26.1" customHeight="1" x14ac:dyDescent="0.25">
      <c r="A931" s="21">
        <v>2043</v>
      </c>
      <c r="B931" s="40" t="s">
        <v>31</v>
      </c>
      <c r="C931" s="13" t="s">
        <v>31</v>
      </c>
      <c r="D931" s="13">
        <v>34013</v>
      </c>
      <c r="E931" s="13" t="s">
        <v>252</v>
      </c>
      <c r="F931" s="13">
        <v>7627</v>
      </c>
      <c r="G931" s="13" t="s">
        <v>280</v>
      </c>
      <c r="H931" s="13" t="s">
        <v>331</v>
      </c>
      <c r="I931" s="13" t="s">
        <v>132</v>
      </c>
      <c r="J931" s="13" t="s">
        <v>134</v>
      </c>
      <c r="K931" s="13" t="s">
        <v>441</v>
      </c>
      <c r="L931" s="4">
        <v>2401</v>
      </c>
      <c r="M931" s="4">
        <v>10001</v>
      </c>
      <c r="N931" s="13" t="s">
        <v>36</v>
      </c>
      <c r="O931" s="15" t="s">
        <v>679</v>
      </c>
      <c r="P931" s="68">
        <v>148</v>
      </c>
      <c r="Q931" s="61">
        <v>0</v>
      </c>
      <c r="R931" s="65">
        <f t="shared" si="158"/>
        <v>6.7028985507246383E-2</v>
      </c>
      <c r="S931" s="65">
        <f t="shared" si="159"/>
        <v>0</v>
      </c>
      <c r="T931" s="15">
        <v>25.093018392694301</v>
      </c>
      <c r="U931" s="15">
        <v>0</v>
      </c>
      <c r="V931" s="15">
        <f t="shared" si="160"/>
        <v>-25.093018392694301</v>
      </c>
      <c r="W931" s="15">
        <f t="shared" si="161"/>
        <v>-100</v>
      </c>
      <c r="X931" s="15">
        <v>10.29346896662681</v>
      </c>
      <c r="Y931" s="15">
        <v>0</v>
      </c>
      <c r="Z931" s="15">
        <f t="shared" si="162"/>
        <v>-10.29346896662681</v>
      </c>
      <c r="AA931" s="16">
        <f t="shared" si="163"/>
        <v>-100</v>
      </c>
      <c r="AB931" s="13">
        <v>25.1</v>
      </c>
      <c r="AC931" s="13">
        <v>669.85</v>
      </c>
      <c r="AD931" s="13">
        <v>3.75</v>
      </c>
      <c r="AE931" s="13">
        <v>0</v>
      </c>
      <c r="AF931" s="53">
        <f t="shared" si="157"/>
        <v>0.33492500000000003</v>
      </c>
      <c r="AG931" s="53">
        <f>IFERROR(AF931+(AF931*(AA931/100)),"0.00")</f>
        <v>0</v>
      </c>
      <c r="AH931" s="53">
        <f t="shared" si="164"/>
        <v>-0.33492500000000003</v>
      </c>
      <c r="AI931" s="53">
        <f t="shared" si="165"/>
        <v>-100</v>
      </c>
      <c r="AJ931" s="44">
        <v>221112</v>
      </c>
      <c r="AK931" s="15" t="s">
        <v>686</v>
      </c>
      <c r="AL931" s="14" t="s">
        <v>57</v>
      </c>
      <c r="AM931" s="39" t="s">
        <v>58</v>
      </c>
      <c r="AN931" s="39" t="s">
        <v>59</v>
      </c>
      <c r="AO931" s="39" t="s">
        <v>60</v>
      </c>
      <c r="AP931" s="39" t="s">
        <v>61</v>
      </c>
      <c r="AQ931" s="59"/>
      <c r="AR931" s="20"/>
      <c r="AS931" s="20"/>
      <c r="AT931" s="20"/>
      <c r="AU931" s="20"/>
      <c r="AV931" s="20"/>
      <c r="AW931" s="20"/>
      <c r="AX931" s="20"/>
      <c r="AY931" s="20"/>
      <c r="AZ931" s="20"/>
      <c r="BA931" s="20"/>
      <c r="BB931" s="20"/>
    </row>
    <row r="932" spans="1:54" ht="26.1" customHeight="1" x14ac:dyDescent="0.25">
      <c r="A932" s="21">
        <v>551</v>
      </c>
      <c r="B932" s="39" t="s">
        <v>31</v>
      </c>
      <c r="C932" s="13" t="s">
        <v>31</v>
      </c>
      <c r="D932" s="13">
        <v>34013</v>
      </c>
      <c r="E932" s="13" t="s">
        <v>252</v>
      </c>
      <c r="F932" s="13">
        <v>7627</v>
      </c>
      <c r="G932" s="13" t="s">
        <v>280</v>
      </c>
      <c r="H932" s="13" t="s">
        <v>272</v>
      </c>
      <c r="I932" s="13" t="s">
        <v>132</v>
      </c>
      <c r="J932" s="13" t="s">
        <v>134</v>
      </c>
      <c r="K932" s="13" t="s">
        <v>428</v>
      </c>
      <c r="L932" s="4">
        <v>2401</v>
      </c>
      <c r="M932" s="4">
        <v>12001</v>
      </c>
      <c r="N932" s="14" t="s">
        <v>40</v>
      </c>
      <c r="O932" s="15" t="s">
        <v>679</v>
      </c>
      <c r="P932" s="68">
        <v>153</v>
      </c>
      <c r="Q932" s="61">
        <v>0</v>
      </c>
      <c r="R932" s="65">
        <f t="shared" si="158"/>
        <v>6.9293478260869568E-2</v>
      </c>
      <c r="S932" s="65">
        <f t="shared" si="159"/>
        <v>0</v>
      </c>
      <c r="T932" s="15">
        <v>0.32062312260654202</v>
      </c>
      <c r="U932" s="15">
        <v>0</v>
      </c>
      <c r="V932" s="15">
        <f t="shared" si="160"/>
        <v>-0.32062312260654202</v>
      </c>
      <c r="W932" s="15">
        <f t="shared" si="161"/>
        <v>-100</v>
      </c>
      <c r="X932" s="15">
        <v>0.13046814403785431</v>
      </c>
      <c r="Y932" s="15">
        <v>0</v>
      </c>
      <c r="Z932" s="15">
        <f t="shared" si="162"/>
        <v>-0.13046814403785431</v>
      </c>
      <c r="AA932" s="16">
        <f t="shared" si="163"/>
        <v>-100</v>
      </c>
      <c r="AB932" s="13">
        <v>0.32</v>
      </c>
      <c r="AC932" s="13">
        <v>0</v>
      </c>
      <c r="AD932" s="13">
        <v>0</v>
      </c>
      <c r="AE932" s="13">
        <v>0</v>
      </c>
      <c r="AF932" s="53">
        <f t="shared" si="157"/>
        <v>0</v>
      </c>
      <c r="AG932" s="53" t="str">
        <f>IFERROR((((Y932)/Q932)*24),"0.00")</f>
        <v>0.00</v>
      </c>
      <c r="AH932" s="53">
        <f t="shared" si="164"/>
        <v>0</v>
      </c>
      <c r="AI932" s="53" t="str">
        <f t="shared" si="165"/>
        <v>0.00</v>
      </c>
      <c r="AJ932" s="44">
        <v>221112</v>
      </c>
      <c r="AK932" s="15" t="s">
        <v>686</v>
      </c>
      <c r="AL932" s="14" t="s">
        <v>57</v>
      </c>
      <c r="AM932" s="39" t="s">
        <v>58</v>
      </c>
      <c r="AN932" s="39" t="s">
        <v>59</v>
      </c>
      <c r="AO932" s="39" t="s">
        <v>60</v>
      </c>
      <c r="AP932" s="39" t="s">
        <v>61</v>
      </c>
      <c r="AQ932" s="20"/>
      <c r="AR932" s="20"/>
      <c r="AS932" s="20"/>
      <c r="AT932" s="20"/>
      <c r="AU932" s="20"/>
      <c r="AV932" s="20"/>
      <c r="AW932" s="20"/>
      <c r="AX932" s="20"/>
      <c r="AY932" s="20"/>
      <c r="AZ932" s="20"/>
      <c r="BA932" s="20"/>
      <c r="BB932" s="20"/>
    </row>
    <row r="933" spans="1:54" ht="26.1" customHeight="1" x14ac:dyDescent="0.25">
      <c r="A933" s="21">
        <v>552</v>
      </c>
      <c r="B933" s="39" t="s">
        <v>31</v>
      </c>
      <c r="C933" s="13" t="s">
        <v>31</v>
      </c>
      <c r="D933" s="13">
        <v>34013</v>
      </c>
      <c r="E933" s="13" t="s">
        <v>252</v>
      </c>
      <c r="F933" s="13">
        <v>7627</v>
      </c>
      <c r="G933" s="13" t="s">
        <v>280</v>
      </c>
      <c r="H933" s="13" t="s">
        <v>272</v>
      </c>
      <c r="I933" s="13" t="s">
        <v>132</v>
      </c>
      <c r="J933" s="13" t="s">
        <v>134</v>
      </c>
      <c r="K933" s="13" t="s">
        <v>428</v>
      </c>
      <c r="L933" s="4">
        <v>2401</v>
      </c>
      <c r="M933" s="4">
        <v>12001</v>
      </c>
      <c r="N933" s="14" t="s">
        <v>38</v>
      </c>
      <c r="O933" s="15" t="s">
        <v>679</v>
      </c>
      <c r="P933" s="68">
        <v>153</v>
      </c>
      <c r="Q933" s="61">
        <v>0</v>
      </c>
      <c r="R933" s="65">
        <f t="shared" si="158"/>
        <v>6.9293478260869568E-2</v>
      </c>
      <c r="S933" s="65">
        <f t="shared" si="159"/>
        <v>0</v>
      </c>
      <c r="T933" s="15">
        <v>1.39857061940175</v>
      </c>
      <c r="U933" s="15">
        <v>0</v>
      </c>
      <c r="V933" s="15">
        <f t="shared" si="160"/>
        <v>-1.39857061940175</v>
      </c>
      <c r="W933" s="15">
        <f t="shared" si="161"/>
        <v>-100</v>
      </c>
      <c r="X933" s="15">
        <v>0.56910715464255301</v>
      </c>
      <c r="Y933" s="15">
        <v>0</v>
      </c>
      <c r="Z933" s="15">
        <f t="shared" si="162"/>
        <v>-0.56910715464255301</v>
      </c>
      <c r="AA933" s="16">
        <f t="shared" si="163"/>
        <v>-100</v>
      </c>
      <c r="AB933" s="13">
        <v>1.4</v>
      </c>
      <c r="AC933" s="13">
        <v>0</v>
      </c>
      <c r="AD933" s="13">
        <v>0</v>
      </c>
      <c r="AE933" s="13">
        <v>0</v>
      </c>
      <c r="AF933" s="53">
        <f t="shared" si="157"/>
        <v>0</v>
      </c>
      <c r="AG933" s="53" t="str">
        <f>IFERROR((((Y933)/Q933)*24),"0.00")</f>
        <v>0.00</v>
      </c>
      <c r="AH933" s="53">
        <f t="shared" si="164"/>
        <v>0</v>
      </c>
      <c r="AI933" s="53" t="str">
        <f t="shared" si="165"/>
        <v>0.00</v>
      </c>
      <c r="AJ933" s="44">
        <v>221112</v>
      </c>
      <c r="AK933" s="15" t="s">
        <v>686</v>
      </c>
      <c r="AL933" s="14" t="s">
        <v>57</v>
      </c>
      <c r="AM933" s="39" t="s">
        <v>58</v>
      </c>
      <c r="AN933" s="39" t="s">
        <v>59</v>
      </c>
      <c r="AO933" s="39" t="s">
        <v>60</v>
      </c>
      <c r="AP933" s="39" t="s">
        <v>61</v>
      </c>
      <c r="AQ933" s="20"/>
      <c r="AR933" s="20"/>
      <c r="AS933" s="20"/>
      <c r="AT933" s="20"/>
      <c r="AU933" s="20"/>
      <c r="AV933" s="20"/>
      <c r="AW933" s="20"/>
      <c r="AX933" s="20"/>
      <c r="AY933" s="20"/>
      <c r="AZ933" s="20"/>
      <c r="BA933" s="20"/>
      <c r="BB933" s="20"/>
    </row>
    <row r="934" spans="1:54" ht="26.1" customHeight="1" x14ac:dyDescent="0.25">
      <c r="A934" s="21">
        <v>553</v>
      </c>
      <c r="B934" s="39" t="s">
        <v>31</v>
      </c>
      <c r="C934" s="13" t="s">
        <v>31</v>
      </c>
      <c r="D934" s="13">
        <v>34013</v>
      </c>
      <c r="E934" s="13" t="s">
        <v>252</v>
      </c>
      <c r="F934" s="13">
        <v>7627</v>
      </c>
      <c r="G934" s="13" t="s">
        <v>280</v>
      </c>
      <c r="H934" s="13" t="s">
        <v>272</v>
      </c>
      <c r="I934" s="13" t="s">
        <v>132</v>
      </c>
      <c r="J934" s="13" t="s">
        <v>134</v>
      </c>
      <c r="K934" s="13" t="s">
        <v>428</v>
      </c>
      <c r="L934" s="4">
        <v>2401</v>
      </c>
      <c r="M934" s="4">
        <v>12001</v>
      </c>
      <c r="N934" s="14" t="s">
        <v>39</v>
      </c>
      <c r="O934" s="15" t="s">
        <v>679</v>
      </c>
      <c r="P934" s="68">
        <v>153</v>
      </c>
      <c r="Q934" s="61">
        <v>0</v>
      </c>
      <c r="R934" s="65">
        <f t="shared" si="158"/>
        <v>6.9293478260869568E-2</v>
      </c>
      <c r="S934" s="65">
        <f t="shared" si="159"/>
        <v>0</v>
      </c>
      <c r="T934" s="15">
        <v>1.39857061940175</v>
      </c>
      <c r="U934" s="15">
        <v>0</v>
      </c>
      <c r="V934" s="15">
        <f t="shared" si="160"/>
        <v>-1.39857061940175</v>
      </c>
      <c r="W934" s="15">
        <f t="shared" si="161"/>
        <v>-100</v>
      </c>
      <c r="X934" s="15">
        <v>0.56910715464255301</v>
      </c>
      <c r="Y934" s="15">
        <v>0</v>
      </c>
      <c r="Z934" s="15">
        <f t="shared" si="162"/>
        <v>-0.56910715464255301</v>
      </c>
      <c r="AA934" s="16">
        <f t="shared" si="163"/>
        <v>-100</v>
      </c>
      <c r="AB934" s="13">
        <v>1.4</v>
      </c>
      <c r="AC934" s="13">
        <v>0</v>
      </c>
      <c r="AD934" s="13">
        <v>0</v>
      </c>
      <c r="AE934" s="13">
        <v>0</v>
      </c>
      <c r="AF934" s="53">
        <f t="shared" si="157"/>
        <v>0</v>
      </c>
      <c r="AG934" s="53" t="str">
        <f>IFERROR((((Y934)/Q934)*24),"0.00")</f>
        <v>0.00</v>
      </c>
      <c r="AH934" s="53">
        <f t="shared" si="164"/>
        <v>0</v>
      </c>
      <c r="AI934" s="53" t="str">
        <f t="shared" si="165"/>
        <v>0.00</v>
      </c>
      <c r="AJ934" s="44">
        <v>221112</v>
      </c>
      <c r="AK934" s="15" t="s">
        <v>686</v>
      </c>
      <c r="AL934" s="14" t="s">
        <v>57</v>
      </c>
      <c r="AM934" s="39" t="s">
        <v>58</v>
      </c>
      <c r="AN934" s="39" t="s">
        <v>59</v>
      </c>
      <c r="AO934" s="39" t="s">
        <v>60</v>
      </c>
      <c r="AP934" s="39" t="s">
        <v>61</v>
      </c>
      <c r="AQ934" s="20"/>
      <c r="AR934" s="20"/>
      <c r="AS934" s="20"/>
      <c r="AT934" s="20"/>
      <c r="AU934" s="20"/>
      <c r="AV934" s="20"/>
      <c r="AW934" s="20"/>
      <c r="AX934" s="20"/>
      <c r="AY934" s="20"/>
      <c r="AZ934" s="20"/>
      <c r="BA934" s="20"/>
      <c r="BB934" s="20"/>
    </row>
    <row r="935" spans="1:54" ht="26.1" customHeight="1" x14ac:dyDescent="0.25">
      <c r="A935" s="21">
        <v>554</v>
      </c>
      <c r="B935" s="39" t="s">
        <v>31</v>
      </c>
      <c r="C935" s="13" t="s">
        <v>31</v>
      </c>
      <c r="D935" s="13">
        <v>34013</v>
      </c>
      <c r="E935" s="13" t="s">
        <v>252</v>
      </c>
      <c r="F935" s="13">
        <v>7627</v>
      </c>
      <c r="G935" s="13" t="s">
        <v>280</v>
      </c>
      <c r="H935" s="13" t="s">
        <v>272</v>
      </c>
      <c r="I935" s="13" t="s">
        <v>132</v>
      </c>
      <c r="J935" s="13" t="s">
        <v>134</v>
      </c>
      <c r="K935" s="13" t="s">
        <v>428</v>
      </c>
      <c r="L935" s="4">
        <v>2401</v>
      </c>
      <c r="M935" s="4">
        <v>12001</v>
      </c>
      <c r="N935" s="14" t="s">
        <v>37</v>
      </c>
      <c r="O935" s="15" t="s">
        <v>679</v>
      </c>
      <c r="P935" s="68">
        <v>153</v>
      </c>
      <c r="Q935" s="61">
        <v>0</v>
      </c>
      <c r="R935" s="65">
        <f t="shared" si="158"/>
        <v>6.9293478260869568E-2</v>
      </c>
      <c r="S935" s="65">
        <f t="shared" si="159"/>
        <v>0</v>
      </c>
      <c r="T935" s="15">
        <v>3.0235100000016502E-2</v>
      </c>
      <c r="U935" s="15">
        <v>0</v>
      </c>
      <c r="V935" s="15">
        <f t="shared" si="160"/>
        <v>-3.0235100000016502E-2</v>
      </c>
      <c r="W935" s="15">
        <f t="shared" si="161"/>
        <v>-100</v>
      </c>
      <c r="X935" s="15">
        <v>1.2303284147851619E-2</v>
      </c>
      <c r="Y935" s="15">
        <v>0</v>
      </c>
      <c r="Z935" s="15">
        <f t="shared" si="162"/>
        <v>-1.2303284147851619E-2</v>
      </c>
      <c r="AA935" s="16">
        <f t="shared" si="163"/>
        <v>-100</v>
      </c>
      <c r="AB935" s="13">
        <v>0.03</v>
      </c>
      <c r="AC935" s="13">
        <v>0</v>
      </c>
      <c r="AD935" s="13">
        <v>0</v>
      </c>
      <c r="AE935" s="13">
        <v>0</v>
      </c>
      <c r="AF935" s="53">
        <f t="shared" si="157"/>
        <v>0</v>
      </c>
      <c r="AG935" s="53" t="str">
        <f>IFERROR((((Y935)/Q935)*24),"0.00")</f>
        <v>0.00</v>
      </c>
      <c r="AH935" s="53">
        <f t="shared" si="164"/>
        <v>0</v>
      </c>
      <c r="AI935" s="53" t="str">
        <f t="shared" si="165"/>
        <v>0.00</v>
      </c>
      <c r="AJ935" s="44">
        <v>221112</v>
      </c>
      <c r="AK935" s="15" t="s">
        <v>686</v>
      </c>
      <c r="AL935" s="14" t="s">
        <v>57</v>
      </c>
      <c r="AM935" s="39" t="s">
        <v>58</v>
      </c>
      <c r="AN935" s="39" t="s">
        <v>59</v>
      </c>
      <c r="AO935" s="39" t="s">
        <v>60</v>
      </c>
      <c r="AP935" s="39" t="s">
        <v>61</v>
      </c>
      <c r="AQ935" s="20"/>
      <c r="AR935" s="20"/>
      <c r="AS935" s="20"/>
      <c r="AT935" s="20"/>
      <c r="AU935" s="20"/>
      <c r="AV935" s="20"/>
      <c r="AW935" s="20"/>
      <c r="AX935" s="20"/>
      <c r="AY935" s="20"/>
      <c r="AZ935" s="20"/>
      <c r="BA935" s="20"/>
      <c r="BB935" s="20"/>
    </row>
    <row r="936" spans="1:54" ht="26.1" customHeight="1" x14ac:dyDescent="0.25">
      <c r="A936" s="21">
        <v>1801</v>
      </c>
      <c r="B936" s="39" t="s">
        <v>31</v>
      </c>
      <c r="C936" s="13" t="s">
        <v>31</v>
      </c>
      <c r="D936" s="13">
        <v>34013</v>
      </c>
      <c r="E936" s="13" t="s">
        <v>252</v>
      </c>
      <c r="F936" s="13">
        <v>7627</v>
      </c>
      <c r="G936" s="13" t="s">
        <v>280</v>
      </c>
      <c r="H936" s="13" t="s">
        <v>272</v>
      </c>
      <c r="I936" s="13" t="s">
        <v>132</v>
      </c>
      <c r="J936" s="13" t="s">
        <v>134</v>
      </c>
      <c r="K936" s="13" t="s">
        <v>428</v>
      </c>
      <c r="L936" s="4">
        <v>2401</v>
      </c>
      <c r="M936" s="4">
        <v>12001</v>
      </c>
      <c r="N936" s="14" t="s">
        <v>34</v>
      </c>
      <c r="O936" s="15" t="s">
        <v>679</v>
      </c>
      <c r="P936" s="68">
        <v>153</v>
      </c>
      <c r="Q936" s="61">
        <v>0</v>
      </c>
      <c r="R936" s="65">
        <f t="shared" si="158"/>
        <v>6.9293478260869568E-2</v>
      </c>
      <c r="S936" s="65">
        <f t="shared" si="159"/>
        <v>0</v>
      </c>
      <c r="T936" s="15">
        <v>3.02646295647589</v>
      </c>
      <c r="U936" s="15">
        <v>0</v>
      </c>
      <c r="V936" s="15">
        <f t="shared" si="160"/>
        <v>-3.02646295647589</v>
      </c>
      <c r="W936" s="15">
        <f t="shared" si="161"/>
        <v>-100</v>
      </c>
      <c r="X936" s="15">
        <v>1.2315300335193899</v>
      </c>
      <c r="Y936" s="15">
        <v>0</v>
      </c>
      <c r="Z936" s="15">
        <f t="shared" si="162"/>
        <v>-1.2315300335193899</v>
      </c>
      <c r="AA936" s="16">
        <f t="shared" si="163"/>
        <v>-100</v>
      </c>
      <c r="AB936" s="13">
        <v>3.03</v>
      </c>
      <c r="AC936" s="13">
        <v>76.89</v>
      </c>
      <c r="AD936" s="13">
        <v>0</v>
      </c>
      <c r="AE936" s="13">
        <v>0</v>
      </c>
      <c r="AF936" s="53">
        <f t="shared" si="157"/>
        <v>3.8445E-2</v>
      </c>
      <c r="AG936" s="53">
        <f>IFERROR(AF936+(AF936*(AA936/100)),"0.00")</f>
        <v>0</v>
      </c>
      <c r="AH936" s="53">
        <f t="shared" si="164"/>
        <v>-3.8445E-2</v>
      </c>
      <c r="AI936" s="53">
        <f t="shared" si="165"/>
        <v>-100</v>
      </c>
      <c r="AJ936" s="44">
        <v>221112</v>
      </c>
      <c r="AK936" s="15" t="s">
        <v>686</v>
      </c>
      <c r="AL936" s="14" t="s">
        <v>57</v>
      </c>
      <c r="AM936" s="39" t="s">
        <v>58</v>
      </c>
      <c r="AN936" s="39" t="s">
        <v>59</v>
      </c>
      <c r="AO936" s="39" t="s">
        <v>60</v>
      </c>
      <c r="AP936" s="39" t="s">
        <v>61</v>
      </c>
      <c r="AQ936" s="20"/>
      <c r="AR936" s="20"/>
      <c r="AS936" s="20"/>
      <c r="AT936" s="20"/>
      <c r="AU936" s="20"/>
      <c r="AV936" s="20"/>
      <c r="AW936" s="20"/>
      <c r="AX936" s="20"/>
      <c r="AY936" s="20"/>
      <c r="AZ936" s="20"/>
      <c r="BA936" s="20"/>
      <c r="BB936" s="20"/>
    </row>
    <row r="937" spans="1:54" ht="26.1" customHeight="1" x14ac:dyDescent="0.25">
      <c r="A937" s="21">
        <v>1972</v>
      </c>
      <c r="B937" s="39" t="s">
        <v>31</v>
      </c>
      <c r="C937" s="13" t="s">
        <v>31</v>
      </c>
      <c r="D937" s="13">
        <v>34013</v>
      </c>
      <c r="E937" s="13" t="s">
        <v>252</v>
      </c>
      <c r="F937" s="13">
        <v>7627</v>
      </c>
      <c r="G937" s="13" t="s">
        <v>280</v>
      </c>
      <c r="H937" s="13" t="s">
        <v>272</v>
      </c>
      <c r="I937" s="13" t="s">
        <v>132</v>
      </c>
      <c r="J937" s="13" t="s">
        <v>134</v>
      </c>
      <c r="K937" s="13" t="s">
        <v>428</v>
      </c>
      <c r="L937" s="4">
        <v>2401</v>
      </c>
      <c r="M937" s="4">
        <v>12001</v>
      </c>
      <c r="N937" s="14" t="s">
        <v>35</v>
      </c>
      <c r="O937" s="15" t="s">
        <v>679</v>
      </c>
      <c r="P937" s="68">
        <v>153</v>
      </c>
      <c r="Q937" s="61">
        <v>0</v>
      </c>
      <c r="R937" s="65">
        <f t="shared" si="158"/>
        <v>6.9293478260869568E-2</v>
      </c>
      <c r="S937" s="65">
        <f t="shared" si="159"/>
        <v>0</v>
      </c>
      <c r="T937" s="15">
        <v>15.7645815506696</v>
      </c>
      <c r="U937" s="15">
        <v>0</v>
      </c>
      <c r="V937" s="15">
        <f t="shared" si="160"/>
        <v>-15.7645815506696</v>
      </c>
      <c r="W937" s="15">
        <f t="shared" si="161"/>
        <v>-100</v>
      </c>
      <c r="X937" s="15">
        <v>6.4149325217983897</v>
      </c>
      <c r="Y937" s="15">
        <v>0</v>
      </c>
      <c r="Z937" s="15">
        <f t="shared" si="162"/>
        <v>-6.4149325217983897</v>
      </c>
      <c r="AA937" s="16">
        <f t="shared" si="163"/>
        <v>-100</v>
      </c>
      <c r="AB937" s="13">
        <v>15.77</v>
      </c>
      <c r="AC937" s="13">
        <v>400.49</v>
      </c>
      <c r="AD937" s="13">
        <v>0</v>
      </c>
      <c r="AE937" s="13">
        <v>443.91</v>
      </c>
      <c r="AF937" s="53">
        <f t="shared" ref="AF937:AF1000" si="166">AC937/2000</f>
        <v>0.20024500000000001</v>
      </c>
      <c r="AG937" s="53">
        <f>IFERROR(AF937+(AF937*(AA937/100)),"0.00")</f>
        <v>0</v>
      </c>
      <c r="AH937" s="53">
        <f t="shared" si="164"/>
        <v>-0.20024500000000001</v>
      </c>
      <c r="AI937" s="53">
        <f t="shared" si="165"/>
        <v>-100</v>
      </c>
      <c r="AJ937" s="44">
        <v>221112</v>
      </c>
      <c r="AK937" s="15" t="s">
        <v>686</v>
      </c>
      <c r="AL937" s="14" t="s">
        <v>57</v>
      </c>
      <c r="AM937" s="39" t="s">
        <v>58</v>
      </c>
      <c r="AN937" s="39" t="s">
        <v>59</v>
      </c>
      <c r="AO937" s="39" t="s">
        <v>60</v>
      </c>
      <c r="AP937" s="39" t="s">
        <v>61</v>
      </c>
      <c r="AQ937" s="20"/>
      <c r="AR937" s="20"/>
      <c r="AS937" s="20"/>
      <c r="AT937" s="20"/>
      <c r="AU937" s="20"/>
      <c r="AV937" s="20"/>
      <c r="AW937" s="20"/>
      <c r="AX937" s="20"/>
      <c r="AY937" s="20"/>
      <c r="AZ937" s="20"/>
      <c r="BA937" s="20"/>
      <c r="BB937" s="20"/>
    </row>
    <row r="938" spans="1:54" ht="26.1" customHeight="1" x14ac:dyDescent="0.25">
      <c r="A938" s="21">
        <v>2050</v>
      </c>
      <c r="B938" s="40" t="s">
        <v>31</v>
      </c>
      <c r="C938" s="13" t="s">
        <v>31</v>
      </c>
      <c r="D938" s="13">
        <v>34013</v>
      </c>
      <c r="E938" s="13" t="s">
        <v>252</v>
      </c>
      <c r="F938" s="13">
        <v>7627</v>
      </c>
      <c r="G938" s="13" t="s">
        <v>280</v>
      </c>
      <c r="H938" s="13" t="s">
        <v>272</v>
      </c>
      <c r="I938" s="13" t="s">
        <v>132</v>
      </c>
      <c r="J938" s="13" t="s">
        <v>134</v>
      </c>
      <c r="K938" s="13" t="s">
        <v>428</v>
      </c>
      <c r="L938" s="4">
        <v>2401</v>
      </c>
      <c r="M938" s="4">
        <v>12001</v>
      </c>
      <c r="N938" s="13" t="s">
        <v>36</v>
      </c>
      <c r="O938" s="15" t="s">
        <v>679</v>
      </c>
      <c r="P938" s="68">
        <v>153</v>
      </c>
      <c r="Q938" s="61">
        <v>0</v>
      </c>
      <c r="R938" s="65">
        <f t="shared" si="158"/>
        <v>6.9293478260869568E-2</v>
      </c>
      <c r="S938" s="65">
        <f t="shared" si="159"/>
        <v>0</v>
      </c>
      <c r="T938" s="15">
        <v>27.170880501627899</v>
      </c>
      <c r="U938" s="15">
        <v>0</v>
      </c>
      <c r="V938" s="15">
        <f t="shared" si="160"/>
        <v>-27.170880501627899</v>
      </c>
      <c r="W938" s="15">
        <f t="shared" si="161"/>
        <v>-100</v>
      </c>
      <c r="X938" s="15">
        <v>10.898778680004121</v>
      </c>
      <c r="Y938" s="15">
        <v>0</v>
      </c>
      <c r="Z938" s="15">
        <f t="shared" si="162"/>
        <v>-10.898778680004121</v>
      </c>
      <c r="AA938" s="16">
        <f t="shared" si="163"/>
        <v>-100</v>
      </c>
      <c r="AB938" s="13">
        <v>27.25</v>
      </c>
      <c r="AC938" s="13">
        <v>692.23</v>
      </c>
      <c r="AD938" s="13">
        <v>3.62</v>
      </c>
      <c r="AE938" s="13">
        <v>0</v>
      </c>
      <c r="AF938" s="53">
        <f t="shared" si="166"/>
        <v>0.34611500000000001</v>
      </c>
      <c r="AG938" s="53">
        <f>IFERROR(AF938+(AF938*(AA938/100)),"0.00")</f>
        <v>0</v>
      </c>
      <c r="AH938" s="53">
        <f t="shared" si="164"/>
        <v>-0.34611500000000001</v>
      </c>
      <c r="AI938" s="53">
        <f t="shared" si="165"/>
        <v>-100</v>
      </c>
      <c r="AJ938" s="44">
        <v>221112</v>
      </c>
      <c r="AK938" s="15" t="s">
        <v>686</v>
      </c>
      <c r="AL938" s="14" t="s">
        <v>57</v>
      </c>
      <c r="AM938" s="39" t="s">
        <v>58</v>
      </c>
      <c r="AN938" s="39" t="s">
        <v>59</v>
      </c>
      <c r="AO938" s="39" t="s">
        <v>60</v>
      </c>
      <c r="AP938" s="39" t="s">
        <v>61</v>
      </c>
      <c r="AQ938" s="59"/>
      <c r="AR938" s="20"/>
      <c r="AS938" s="20"/>
      <c r="AT938" s="20"/>
      <c r="AU938" s="20"/>
      <c r="AV938" s="20"/>
      <c r="AW938" s="20"/>
      <c r="AX938" s="20"/>
      <c r="AY938" s="20"/>
      <c r="AZ938" s="20"/>
      <c r="BA938" s="20"/>
      <c r="BB938" s="20"/>
    </row>
    <row r="939" spans="1:54" ht="26.1" customHeight="1" x14ac:dyDescent="0.25">
      <c r="A939" s="21">
        <v>559</v>
      </c>
      <c r="B939" s="39" t="s">
        <v>31</v>
      </c>
      <c r="C939" s="13" t="s">
        <v>31</v>
      </c>
      <c r="D939" s="13">
        <v>34013</v>
      </c>
      <c r="E939" s="13" t="s">
        <v>252</v>
      </c>
      <c r="F939" s="13">
        <v>7627</v>
      </c>
      <c r="G939" s="13" t="s">
        <v>280</v>
      </c>
      <c r="H939" s="13" t="s">
        <v>317</v>
      </c>
      <c r="I939" s="13" t="s">
        <v>132</v>
      </c>
      <c r="J939" s="13" t="s">
        <v>134</v>
      </c>
      <c r="K939" s="13" t="s">
        <v>437</v>
      </c>
      <c r="L939" s="4">
        <v>2401</v>
      </c>
      <c r="M939" s="4">
        <v>2001</v>
      </c>
      <c r="N939" s="14" t="s">
        <v>35</v>
      </c>
      <c r="O939" s="15" t="s">
        <v>679</v>
      </c>
      <c r="P939" s="68">
        <v>156</v>
      </c>
      <c r="Q939" s="61">
        <v>0</v>
      </c>
      <c r="R939" s="65">
        <f t="shared" si="158"/>
        <v>7.0652173913043473E-2</v>
      </c>
      <c r="S939" s="65">
        <f t="shared" si="159"/>
        <v>0</v>
      </c>
      <c r="T939" s="15">
        <v>7.1321486420742305E-2</v>
      </c>
      <c r="U939" s="15">
        <v>0</v>
      </c>
      <c r="V939" s="15">
        <f t="shared" si="160"/>
        <v>-7.1321486420742305E-2</v>
      </c>
      <c r="W939" s="15">
        <f t="shared" si="161"/>
        <v>-100</v>
      </c>
      <c r="X939" s="15">
        <v>2.8803329522649579E-2</v>
      </c>
      <c r="Y939" s="15">
        <v>0</v>
      </c>
      <c r="Z939" s="15">
        <f t="shared" si="162"/>
        <v>-2.8803329522649579E-2</v>
      </c>
      <c r="AA939" s="16">
        <f t="shared" si="163"/>
        <v>-100</v>
      </c>
      <c r="AB939" s="13">
        <v>7.0000000000000007E-2</v>
      </c>
      <c r="AC939" s="13">
        <v>0</v>
      </c>
      <c r="AD939" s="13">
        <v>0</v>
      </c>
      <c r="AE939" s="13">
        <v>179.02</v>
      </c>
      <c r="AF939" s="53">
        <f t="shared" si="166"/>
        <v>0</v>
      </c>
      <c r="AG939" s="53" t="str">
        <f t="shared" ref="AG939:AG949" si="167">IFERROR((((Y939)/Q939)*24),"0.00")</f>
        <v>0.00</v>
      </c>
      <c r="AH939" s="53">
        <f t="shared" si="164"/>
        <v>0</v>
      </c>
      <c r="AI939" s="53" t="str">
        <f t="shared" si="165"/>
        <v>0.00</v>
      </c>
      <c r="AJ939" s="44">
        <v>221112</v>
      </c>
      <c r="AK939" s="15" t="s">
        <v>686</v>
      </c>
      <c r="AL939" s="14" t="s">
        <v>76</v>
      </c>
      <c r="AM939" s="39" t="s">
        <v>58</v>
      </c>
      <c r="AN939" s="39" t="s">
        <v>59</v>
      </c>
      <c r="AO939" s="39" t="s">
        <v>77</v>
      </c>
      <c r="AP939" s="39" t="s">
        <v>61</v>
      </c>
      <c r="AQ939" s="20"/>
      <c r="AR939" s="20"/>
      <c r="AS939" s="20"/>
      <c r="AT939" s="20"/>
      <c r="AU939" s="20"/>
      <c r="AV939" s="20"/>
      <c r="AW939" s="20"/>
      <c r="AX939" s="20"/>
      <c r="AY939" s="20"/>
      <c r="AZ939" s="20"/>
      <c r="BA939" s="20"/>
      <c r="BB939" s="20"/>
    </row>
    <row r="940" spans="1:54" ht="26.1" customHeight="1" x14ac:dyDescent="0.25">
      <c r="A940" s="21">
        <v>560</v>
      </c>
      <c r="B940" s="39" t="s">
        <v>31</v>
      </c>
      <c r="C940" s="13" t="s">
        <v>31</v>
      </c>
      <c r="D940" s="13">
        <v>34013</v>
      </c>
      <c r="E940" s="13" t="s">
        <v>252</v>
      </c>
      <c r="F940" s="13">
        <v>7627</v>
      </c>
      <c r="G940" s="13" t="s">
        <v>280</v>
      </c>
      <c r="H940" s="13" t="s">
        <v>317</v>
      </c>
      <c r="I940" s="13" t="s">
        <v>132</v>
      </c>
      <c r="J940" s="13" t="s">
        <v>134</v>
      </c>
      <c r="K940" s="13" t="s">
        <v>437</v>
      </c>
      <c r="L940" s="4">
        <v>2401</v>
      </c>
      <c r="M940" s="4">
        <v>2001</v>
      </c>
      <c r="N940" s="14" t="s">
        <v>40</v>
      </c>
      <c r="O940" s="15" t="s">
        <v>679</v>
      </c>
      <c r="P940" s="68">
        <v>156</v>
      </c>
      <c r="Q940" s="61">
        <v>0</v>
      </c>
      <c r="R940" s="65">
        <f t="shared" si="158"/>
        <v>7.0652173913043473E-2</v>
      </c>
      <c r="S940" s="65">
        <f t="shared" si="159"/>
        <v>0</v>
      </c>
      <c r="T940" s="15">
        <v>3.47528880907719E-2</v>
      </c>
      <c r="U940" s="15">
        <v>0</v>
      </c>
      <c r="V940" s="15">
        <f t="shared" si="160"/>
        <v>-3.47528880907719E-2</v>
      </c>
      <c r="W940" s="15">
        <f t="shared" si="161"/>
        <v>-100</v>
      </c>
      <c r="X940" s="15">
        <v>1.4035025597155101E-2</v>
      </c>
      <c r="Y940" s="15">
        <v>0</v>
      </c>
      <c r="Z940" s="15">
        <f t="shared" si="162"/>
        <v>-1.4035025597155101E-2</v>
      </c>
      <c r="AA940" s="16">
        <f t="shared" si="163"/>
        <v>-100</v>
      </c>
      <c r="AB940" s="13">
        <v>0.03</v>
      </c>
      <c r="AC940" s="13">
        <v>0</v>
      </c>
      <c r="AD940" s="13">
        <v>0</v>
      </c>
      <c r="AE940" s="13">
        <v>0</v>
      </c>
      <c r="AF940" s="53">
        <f t="shared" si="166"/>
        <v>0</v>
      </c>
      <c r="AG940" s="53" t="str">
        <f t="shared" si="167"/>
        <v>0.00</v>
      </c>
      <c r="AH940" s="53">
        <f t="shared" si="164"/>
        <v>0</v>
      </c>
      <c r="AI940" s="53" t="str">
        <f t="shared" si="165"/>
        <v>0.00</v>
      </c>
      <c r="AJ940" s="44">
        <v>221112</v>
      </c>
      <c r="AK940" s="15" t="s">
        <v>686</v>
      </c>
      <c r="AL940" s="14" t="s">
        <v>76</v>
      </c>
      <c r="AM940" s="39" t="s">
        <v>58</v>
      </c>
      <c r="AN940" s="39" t="s">
        <v>59</v>
      </c>
      <c r="AO940" s="39" t="s">
        <v>77</v>
      </c>
      <c r="AP940" s="39" t="s">
        <v>61</v>
      </c>
      <c r="AQ940" s="20"/>
      <c r="AR940" s="20"/>
      <c r="AS940" s="20"/>
      <c r="AT940" s="20"/>
      <c r="AU940" s="20"/>
      <c r="AV940" s="20"/>
      <c r="AW940" s="20"/>
      <c r="AX940" s="20"/>
      <c r="AY940" s="20"/>
      <c r="AZ940" s="20"/>
      <c r="BA940" s="20"/>
      <c r="BB940" s="20"/>
    </row>
    <row r="941" spans="1:54" ht="26.1" customHeight="1" x14ac:dyDescent="0.25">
      <c r="A941" s="21">
        <v>561</v>
      </c>
      <c r="B941" s="40" t="s">
        <v>31</v>
      </c>
      <c r="C941" s="13" t="s">
        <v>31</v>
      </c>
      <c r="D941" s="13">
        <v>34013</v>
      </c>
      <c r="E941" s="13" t="s">
        <v>252</v>
      </c>
      <c r="F941" s="13">
        <v>7627</v>
      </c>
      <c r="G941" s="13" t="s">
        <v>280</v>
      </c>
      <c r="H941" s="13" t="s">
        <v>317</v>
      </c>
      <c r="I941" s="13" t="s">
        <v>132</v>
      </c>
      <c r="J941" s="13" t="s">
        <v>134</v>
      </c>
      <c r="K941" s="13" t="s">
        <v>437</v>
      </c>
      <c r="L941" s="4">
        <v>2401</v>
      </c>
      <c r="M941" s="4">
        <v>2001</v>
      </c>
      <c r="N941" s="13" t="s">
        <v>36</v>
      </c>
      <c r="O941" s="15" t="s">
        <v>679</v>
      </c>
      <c r="P941" s="68">
        <v>156</v>
      </c>
      <c r="Q941" s="61">
        <v>0</v>
      </c>
      <c r="R941" s="65">
        <f t="shared" si="158"/>
        <v>7.0652173913043473E-2</v>
      </c>
      <c r="S941" s="65">
        <f t="shared" si="159"/>
        <v>0</v>
      </c>
      <c r="T941" s="15">
        <v>0.57098191940134002</v>
      </c>
      <c r="U941" s="15">
        <v>0</v>
      </c>
      <c r="V941" s="15">
        <f t="shared" si="160"/>
        <v>-0.57098191940134002</v>
      </c>
      <c r="W941" s="15">
        <f t="shared" si="161"/>
        <v>-100</v>
      </c>
      <c r="X941" s="15">
        <v>0.22910510301500742</v>
      </c>
      <c r="Y941" s="15">
        <v>0</v>
      </c>
      <c r="Z941" s="15">
        <f t="shared" si="162"/>
        <v>-0.22910510301500742</v>
      </c>
      <c r="AA941" s="16">
        <f t="shared" si="163"/>
        <v>-100</v>
      </c>
      <c r="AB941" s="13">
        <v>0.57999999999999996</v>
      </c>
      <c r="AC941" s="13">
        <v>0</v>
      </c>
      <c r="AD941" s="13">
        <v>0</v>
      </c>
      <c r="AE941" s="13">
        <v>0</v>
      </c>
      <c r="AF941" s="53">
        <f t="shared" si="166"/>
        <v>0</v>
      </c>
      <c r="AG941" s="53" t="str">
        <f t="shared" si="167"/>
        <v>0.00</v>
      </c>
      <c r="AH941" s="53">
        <f t="shared" si="164"/>
        <v>0</v>
      </c>
      <c r="AI941" s="53" t="str">
        <f t="shared" si="165"/>
        <v>0.00</v>
      </c>
      <c r="AJ941" s="44">
        <v>221112</v>
      </c>
      <c r="AK941" s="15" t="s">
        <v>686</v>
      </c>
      <c r="AL941" s="14" t="s">
        <v>76</v>
      </c>
      <c r="AM941" s="39" t="s">
        <v>58</v>
      </c>
      <c r="AN941" s="39" t="s">
        <v>59</v>
      </c>
      <c r="AO941" s="39" t="s">
        <v>77</v>
      </c>
      <c r="AP941" s="39" t="s">
        <v>61</v>
      </c>
      <c r="AQ941" s="59"/>
      <c r="AR941" s="20"/>
      <c r="AS941" s="20"/>
      <c r="AT941" s="20"/>
      <c r="AU941" s="20"/>
      <c r="AV941" s="20"/>
      <c r="AW941" s="20"/>
      <c r="AX941" s="20"/>
      <c r="AY941" s="20"/>
      <c r="AZ941" s="20"/>
      <c r="BA941" s="20"/>
      <c r="BB941" s="20"/>
    </row>
    <row r="942" spans="1:54" ht="26.1" customHeight="1" x14ac:dyDescent="0.25">
      <c r="A942" s="21">
        <v>562</v>
      </c>
      <c r="B942" s="39" t="s">
        <v>31</v>
      </c>
      <c r="C942" s="13" t="s">
        <v>31</v>
      </c>
      <c r="D942" s="13">
        <v>34013</v>
      </c>
      <c r="E942" s="13" t="s">
        <v>252</v>
      </c>
      <c r="F942" s="13">
        <v>7627</v>
      </c>
      <c r="G942" s="13" t="s">
        <v>280</v>
      </c>
      <c r="H942" s="13" t="s">
        <v>317</v>
      </c>
      <c r="I942" s="13" t="s">
        <v>132</v>
      </c>
      <c r="J942" s="13" t="s">
        <v>134</v>
      </c>
      <c r="K942" s="13" t="s">
        <v>437</v>
      </c>
      <c r="L942" s="4">
        <v>2401</v>
      </c>
      <c r="M942" s="4">
        <v>2001</v>
      </c>
      <c r="N942" s="14" t="s">
        <v>38</v>
      </c>
      <c r="O942" s="15" t="s">
        <v>679</v>
      </c>
      <c r="P942" s="68">
        <v>156</v>
      </c>
      <c r="Q942" s="61">
        <v>0</v>
      </c>
      <c r="R942" s="65">
        <f t="shared" si="158"/>
        <v>7.0652173913043473E-2</v>
      </c>
      <c r="S942" s="65">
        <f t="shared" si="159"/>
        <v>0</v>
      </c>
      <c r="T942" s="15">
        <v>0.116360745318305</v>
      </c>
      <c r="U942" s="15">
        <v>0</v>
      </c>
      <c r="V942" s="15">
        <f t="shared" si="160"/>
        <v>-0.116360745318305</v>
      </c>
      <c r="W942" s="15">
        <f t="shared" si="161"/>
        <v>-100</v>
      </c>
      <c r="X942" s="15">
        <v>4.6992527204670537E-2</v>
      </c>
      <c r="Y942" s="15">
        <v>0</v>
      </c>
      <c r="Z942" s="15">
        <f t="shared" si="162"/>
        <v>-4.6992527204670537E-2</v>
      </c>
      <c r="AA942" s="16">
        <f t="shared" si="163"/>
        <v>-100</v>
      </c>
      <c r="AB942" s="13">
        <v>0.12</v>
      </c>
      <c r="AC942" s="13">
        <v>0</v>
      </c>
      <c r="AD942" s="13">
        <v>0</v>
      </c>
      <c r="AE942" s="13">
        <v>0</v>
      </c>
      <c r="AF942" s="53">
        <f t="shared" si="166"/>
        <v>0</v>
      </c>
      <c r="AG942" s="53" t="str">
        <f t="shared" si="167"/>
        <v>0.00</v>
      </c>
      <c r="AH942" s="53">
        <f t="shared" si="164"/>
        <v>0</v>
      </c>
      <c r="AI942" s="53" t="str">
        <f t="shared" si="165"/>
        <v>0.00</v>
      </c>
      <c r="AJ942" s="44">
        <v>221112</v>
      </c>
      <c r="AK942" s="15" t="s">
        <v>686</v>
      </c>
      <c r="AL942" s="14" t="s">
        <v>76</v>
      </c>
      <c r="AM942" s="39" t="s">
        <v>58</v>
      </c>
      <c r="AN942" s="39" t="s">
        <v>59</v>
      </c>
      <c r="AO942" s="39" t="s">
        <v>77</v>
      </c>
      <c r="AP942" s="39" t="s">
        <v>61</v>
      </c>
      <c r="AQ942" s="20"/>
      <c r="AR942" s="20"/>
      <c r="AS942" s="20"/>
      <c r="AT942" s="20"/>
      <c r="AU942" s="20"/>
      <c r="AV942" s="20"/>
      <c r="AW942" s="20"/>
      <c r="AX942" s="20"/>
      <c r="AY942" s="20"/>
      <c r="AZ942" s="20"/>
      <c r="BA942" s="20"/>
      <c r="BB942" s="20"/>
    </row>
    <row r="943" spans="1:54" ht="26.1" customHeight="1" x14ac:dyDescent="0.25">
      <c r="A943" s="21">
        <v>563</v>
      </c>
      <c r="B943" s="39" t="s">
        <v>31</v>
      </c>
      <c r="C943" s="13" t="s">
        <v>31</v>
      </c>
      <c r="D943" s="13">
        <v>34013</v>
      </c>
      <c r="E943" s="13" t="s">
        <v>252</v>
      </c>
      <c r="F943" s="13">
        <v>7627</v>
      </c>
      <c r="G943" s="13" t="s">
        <v>280</v>
      </c>
      <c r="H943" s="13" t="s">
        <v>317</v>
      </c>
      <c r="I943" s="13" t="s">
        <v>132</v>
      </c>
      <c r="J943" s="13" t="s">
        <v>134</v>
      </c>
      <c r="K943" s="13" t="s">
        <v>437</v>
      </c>
      <c r="L943" s="4">
        <v>2401</v>
      </c>
      <c r="M943" s="4">
        <v>2001</v>
      </c>
      <c r="N943" s="14" t="s">
        <v>39</v>
      </c>
      <c r="O943" s="15" t="s">
        <v>679</v>
      </c>
      <c r="P943" s="68">
        <v>156</v>
      </c>
      <c r="Q943" s="61">
        <v>0</v>
      </c>
      <c r="R943" s="65">
        <f t="shared" si="158"/>
        <v>7.0652173913043473E-2</v>
      </c>
      <c r="S943" s="65">
        <f t="shared" si="159"/>
        <v>0</v>
      </c>
      <c r="T943" s="15">
        <v>0.116360745318305</v>
      </c>
      <c r="U943" s="15">
        <v>0</v>
      </c>
      <c r="V943" s="15">
        <f t="shared" si="160"/>
        <v>-0.116360745318305</v>
      </c>
      <c r="W943" s="15">
        <f t="shared" si="161"/>
        <v>-100</v>
      </c>
      <c r="X943" s="15">
        <v>4.6992527204670537E-2</v>
      </c>
      <c r="Y943" s="15">
        <v>0</v>
      </c>
      <c r="Z943" s="15">
        <f t="shared" si="162"/>
        <v>-4.6992527204670537E-2</v>
      </c>
      <c r="AA943" s="16">
        <f t="shared" si="163"/>
        <v>-100</v>
      </c>
      <c r="AB943" s="13">
        <v>0.12</v>
      </c>
      <c r="AC943" s="13">
        <v>0</v>
      </c>
      <c r="AD943" s="13">
        <v>0</v>
      </c>
      <c r="AE943" s="13">
        <v>0</v>
      </c>
      <c r="AF943" s="53">
        <f t="shared" si="166"/>
        <v>0</v>
      </c>
      <c r="AG943" s="53" t="str">
        <f t="shared" si="167"/>
        <v>0.00</v>
      </c>
      <c r="AH943" s="53">
        <f t="shared" si="164"/>
        <v>0</v>
      </c>
      <c r="AI943" s="53" t="str">
        <f t="shared" si="165"/>
        <v>0.00</v>
      </c>
      <c r="AJ943" s="44">
        <v>221112</v>
      </c>
      <c r="AK943" s="15" t="s">
        <v>686</v>
      </c>
      <c r="AL943" s="14" t="s">
        <v>76</v>
      </c>
      <c r="AM943" s="39" t="s">
        <v>58</v>
      </c>
      <c r="AN943" s="39" t="s">
        <v>59</v>
      </c>
      <c r="AO943" s="39" t="s">
        <v>77</v>
      </c>
      <c r="AP943" s="39" t="s">
        <v>61</v>
      </c>
      <c r="AQ943" s="20"/>
      <c r="AR943" s="20"/>
      <c r="AS943" s="20"/>
      <c r="AT943" s="20"/>
      <c r="AU943" s="20"/>
      <c r="AV943" s="20"/>
      <c r="AW943" s="20"/>
      <c r="AX943" s="20"/>
      <c r="AY943" s="20"/>
      <c r="AZ943" s="20"/>
      <c r="BA943" s="20"/>
      <c r="BB943" s="20"/>
    </row>
    <row r="944" spans="1:54" ht="26.1" customHeight="1" x14ac:dyDescent="0.25">
      <c r="A944" s="21">
        <v>564</v>
      </c>
      <c r="B944" s="39" t="s">
        <v>31</v>
      </c>
      <c r="C944" s="13" t="s">
        <v>31</v>
      </c>
      <c r="D944" s="13">
        <v>34013</v>
      </c>
      <c r="E944" s="13" t="s">
        <v>252</v>
      </c>
      <c r="F944" s="13">
        <v>7627</v>
      </c>
      <c r="G944" s="13" t="s">
        <v>280</v>
      </c>
      <c r="H944" s="13" t="s">
        <v>317</v>
      </c>
      <c r="I944" s="13" t="s">
        <v>132</v>
      </c>
      <c r="J944" s="13" t="s">
        <v>134</v>
      </c>
      <c r="K944" s="13" t="s">
        <v>437</v>
      </c>
      <c r="L944" s="4">
        <v>2401</v>
      </c>
      <c r="M944" s="4">
        <v>2001</v>
      </c>
      <c r="N944" s="14" t="s">
        <v>37</v>
      </c>
      <c r="O944" s="15" t="s">
        <v>679</v>
      </c>
      <c r="P944" s="68">
        <v>156</v>
      </c>
      <c r="Q944" s="61">
        <v>0</v>
      </c>
      <c r="R944" s="65">
        <f t="shared" si="158"/>
        <v>7.0652173913043473E-2</v>
      </c>
      <c r="S944" s="65">
        <f t="shared" si="159"/>
        <v>0</v>
      </c>
      <c r="T944" s="15">
        <v>0.14106091999991599</v>
      </c>
      <c r="U944" s="15">
        <v>0</v>
      </c>
      <c r="V944" s="15">
        <f t="shared" si="160"/>
        <v>-0.14106091999991599</v>
      </c>
      <c r="W944" s="15">
        <f t="shared" si="161"/>
        <v>-100</v>
      </c>
      <c r="X944" s="15">
        <v>5.6967743739337398E-2</v>
      </c>
      <c r="Y944" s="15">
        <v>0</v>
      </c>
      <c r="Z944" s="15">
        <f t="shared" si="162"/>
        <v>-5.6967743739337398E-2</v>
      </c>
      <c r="AA944" s="16">
        <f t="shared" si="163"/>
        <v>-100</v>
      </c>
      <c r="AB944" s="13">
        <v>0.14000000000000001</v>
      </c>
      <c r="AC944" s="13">
        <v>0</v>
      </c>
      <c r="AD944" s="13">
        <v>0</v>
      </c>
      <c r="AE944" s="13">
        <v>0</v>
      </c>
      <c r="AF944" s="53">
        <f t="shared" si="166"/>
        <v>0</v>
      </c>
      <c r="AG944" s="53" t="str">
        <f t="shared" si="167"/>
        <v>0.00</v>
      </c>
      <c r="AH944" s="53">
        <f t="shared" si="164"/>
        <v>0</v>
      </c>
      <c r="AI944" s="53" t="str">
        <f t="shared" si="165"/>
        <v>0.00</v>
      </c>
      <c r="AJ944" s="44">
        <v>221112</v>
      </c>
      <c r="AK944" s="15" t="s">
        <v>686</v>
      </c>
      <c r="AL944" s="14" t="s">
        <v>76</v>
      </c>
      <c r="AM944" s="39" t="s">
        <v>58</v>
      </c>
      <c r="AN944" s="39" t="s">
        <v>59</v>
      </c>
      <c r="AO944" s="39" t="s">
        <v>77</v>
      </c>
      <c r="AP944" s="39" t="s">
        <v>61</v>
      </c>
      <c r="AQ944" s="20"/>
      <c r="AR944" s="20"/>
      <c r="AS944" s="20"/>
      <c r="AT944" s="20"/>
      <c r="AU944" s="20"/>
      <c r="AV944" s="20"/>
      <c r="AW944" s="20"/>
      <c r="AX944" s="20"/>
      <c r="AY944" s="20"/>
      <c r="AZ944" s="20"/>
      <c r="BA944" s="20"/>
      <c r="BB944" s="20"/>
    </row>
    <row r="945" spans="1:54" ht="26.1" customHeight="1" x14ac:dyDescent="0.25">
      <c r="A945" s="21">
        <v>565</v>
      </c>
      <c r="B945" s="39" t="s">
        <v>31</v>
      </c>
      <c r="C945" s="13" t="s">
        <v>31</v>
      </c>
      <c r="D945" s="13">
        <v>34013</v>
      </c>
      <c r="E945" s="13" t="s">
        <v>252</v>
      </c>
      <c r="F945" s="13">
        <v>7627</v>
      </c>
      <c r="G945" s="13" t="s">
        <v>280</v>
      </c>
      <c r="H945" s="13" t="s">
        <v>317</v>
      </c>
      <c r="I945" s="13" t="s">
        <v>132</v>
      </c>
      <c r="J945" s="13" t="s">
        <v>134</v>
      </c>
      <c r="K945" s="13" t="s">
        <v>437</v>
      </c>
      <c r="L945" s="4">
        <v>2401</v>
      </c>
      <c r="M945" s="4">
        <v>2001</v>
      </c>
      <c r="N945" s="14" t="s">
        <v>34</v>
      </c>
      <c r="O945" s="15" t="s">
        <v>679</v>
      </c>
      <c r="P945" s="68">
        <v>156</v>
      </c>
      <c r="Q945" s="61">
        <v>0</v>
      </c>
      <c r="R945" s="65">
        <f t="shared" si="158"/>
        <v>7.0652173913043473E-2</v>
      </c>
      <c r="S945" s="65">
        <f t="shared" si="159"/>
        <v>0</v>
      </c>
      <c r="T945" s="15">
        <v>1.50033806735878E-2</v>
      </c>
      <c r="U945" s="15">
        <v>0</v>
      </c>
      <c r="V945" s="15">
        <f t="shared" si="160"/>
        <v>-1.50033806735878E-2</v>
      </c>
      <c r="W945" s="15">
        <f t="shared" si="161"/>
        <v>-100</v>
      </c>
      <c r="X945" s="15">
        <v>6.05914625707271E-3</v>
      </c>
      <c r="Y945" s="15">
        <v>0</v>
      </c>
      <c r="Z945" s="15">
        <f t="shared" si="162"/>
        <v>-6.05914625707271E-3</v>
      </c>
      <c r="AA945" s="16">
        <f t="shared" si="163"/>
        <v>-100</v>
      </c>
      <c r="AB945" s="13">
        <v>0.02</v>
      </c>
      <c r="AC945" s="13">
        <v>0</v>
      </c>
      <c r="AD945" s="13">
        <v>0</v>
      </c>
      <c r="AE945" s="13">
        <v>0</v>
      </c>
      <c r="AF945" s="53">
        <f t="shared" si="166"/>
        <v>0</v>
      </c>
      <c r="AG945" s="53" t="str">
        <f t="shared" si="167"/>
        <v>0.00</v>
      </c>
      <c r="AH945" s="53">
        <f t="shared" si="164"/>
        <v>0</v>
      </c>
      <c r="AI945" s="53" t="str">
        <f t="shared" si="165"/>
        <v>0.00</v>
      </c>
      <c r="AJ945" s="44">
        <v>221112</v>
      </c>
      <c r="AK945" s="15" t="s">
        <v>686</v>
      </c>
      <c r="AL945" s="14" t="s">
        <v>76</v>
      </c>
      <c r="AM945" s="39" t="s">
        <v>58</v>
      </c>
      <c r="AN945" s="39" t="s">
        <v>59</v>
      </c>
      <c r="AO945" s="39" t="s">
        <v>77</v>
      </c>
      <c r="AP945" s="39" t="s">
        <v>61</v>
      </c>
      <c r="AQ945" s="20"/>
      <c r="AR945" s="20"/>
      <c r="AS945" s="20"/>
      <c r="AT945" s="20"/>
      <c r="AU945" s="20"/>
      <c r="AV945" s="20"/>
      <c r="AW945" s="20"/>
      <c r="AX945" s="20"/>
      <c r="AY945" s="20"/>
      <c r="AZ945" s="20"/>
      <c r="BA945" s="20"/>
      <c r="BB945" s="20"/>
    </row>
    <row r="946" spans="1:54" ht="26.1" customHeight="1" x14ac:dyDescent="0.25">
      <c r="A946" s="21">
        <v>675</v>
      </c>
      <c r="B946" s="39" t="s">
        <v>31</v>
      </c>
      <c r="C946" s="13" t="s">
        <v>31</v>
      </c>
      <c r="D946" s="13">
        <v>34013</v>
      </c>
      <c r="E946" s="13" t="s">
        <v>252</v>
      </c>
      <c r="F946" s="13">
        <v>7627</v>
      </c>
      <c r="G946" s="13" t="s">
        <v>278</v>
      </c>
      <c r="H946" s="13" t="s">
        <v>276</v>
      </c>
      <c r="I946" s="13" t="s">
        <v>132</v>
      </c>
      <c r="J946" s="13" t="s">
        <v>136</v>
      </c>
      <c r="K946" s="13" t="s">
        <v>460</v>
      </c>
      <c r="L946" s="4">
        <v>2401</v>
      </c>
      <c r="M946" s="4">
        <v>14001</v>
      </c>
      <c r="N946" s="14" t="s">
        <v>40</v>
      </c>
      <c r="O946" s="15" t="s">
        <v>679</v>
      </c>
      <c r="P946" s="68">
        <v>124</v>
      </c>
      <c r="Q946" s="61">
        <v>0</v>
      </c>
      <c r="R946" s="65">
        <f t="shared" si="158"/>
        <v>5.6159420289855072E-2</v>
      </c>
      <c r="S946" s="65">
        <f t="shared" si="159"/>
        <v>0</v>
      </c>
      <c r="T946" s="15">
        <v>0.33674466750290999</v>
      </c>
      <c r="U946" s="15">
        <v>0</v>
      </c>
      <c r="V946" s="15">
        <f t="shared" si="160"/>
        <v>-0.33674466750290999</v>
      </c>
      <c r="W946" s="15">
        <f t="shared" si="161"/>
        <v>-100</v>
      </c>
      <c r="X946" s="15">
        <v>0.13422434826914151</v>
      </c>
      <c r="Y946" s="15">
        <v>0</v>
      </c>
      <c r="Z946" s="15">
        <f t="shared" si="162"/>
        <v>-0.13422434826914151</v>
      </c>
      <c r="AA946" s="16">
        <f t="shared" si="163"/>
        <v>-100</v>
      </c>
      <c r="AB946" s="13">
        <v>0.34</v>
      </c>
      <c r="AC946" s="13">
        <v>0</v>
      </c>
      <c r="AD946" s="13">
        <v>0</v>
      </c>
      <c r="AE946" s="13">
        <v>0</v>
      </c>
      <c r="AF946" s="53">
        <f t="shared" si="166"/>
        <v>0</v>
      </c>
      <c r="AG946" s="53" t="str">
        <f t="shared" si="167"/>
        <v>0.00</v>
      </c>
      <c r="AH946" s="53">
        <f t="shared" si="164"/>
        <v>0</v>
      </c>
      <c r="AI946" s="53" t="str">
        <f t="shared" si="165"/>
        <v>0.00</v>
      </c>
      <c r="AJ946" s="44">
        <v>221112</v>
      </c>
      <c r="AK946" s="15" t="s">
        <v>686</v>
      </c>
      <c r="AL946" s="14" t="s">
        <v>57</v>
      </c>
      <c r="AM946" s="39" t="s">
        <v>58</v>
      </c>
      <c r="AN946" s="39" t="s">
        <v>59</v>
      </c>
      <c r="AO946" s="39" t="s">
        <v>60</v>
      </c>
      <c r="AP946" s="39" t="s">
        <v>61</v>
      </c>
      <c r="AQ946" s="20"/>
      <c r="AR946" s="20"/>
      <c r="AS946" s="20"/>
      <c r="AT946" s="20"/>
      <c r="AU946" s="20"/>
      <c r="AV946" s="20"/>
      <c r="AW946" s="20"/>
      <c r="AX946" s="20"/>
      <c r="AY946" s="20"/>
      <c r="AZ946" s="20"/>
      <c r="BA946" s="20"/>
      <c r="BB946" s="20"/>
    </row>
    <row r="947" spans="1:54" ht="26.1" customHeight="1" x14ac:dyDescent="0.25">
      <c r="A947" s="21">
        <v>676</v>
      </c>
      <c r="B947" s="39" t="s">
        <v>31</v>
      </c>
      <c r="C947" s="13" t="s">
        <v>31</v>
      </c>
      <c r="D947" s="13">
        <v>34013</v>
      </c>
      <c r="E947" s="13" t="s">
        <v>252</v>
      </c>
      <c r="F947" s="13">
        <v>7627</v>
      </c>
      <c r="G947" s="13" t="s">
        <v>278</v>
      </c>
      <c r="H947" s="13" t="s">
        <v>276</v>
      </c>
      <c r="I947" s="13" t="s">
        <v>132</v>
      </c>
      <c r="J947" s="13" t="s">
        <v>136</v>
      </c>
      <c r="K947" s="13" t="s">
        <v>460</v>
      </c>
      <c r="L947" s="4">
        <v>2401</v>
      </c>
      <c r="M947" s="4">
        <v>14001</v>
      </c>
      <c r="N947" s="14" t="s">
        <v>38</v>
      </c>
      <c r="O947" s="15" t="s">
        <v>679</v>
      </c>
      <c r="P947" s="68">
        <v>124</v>
      </c>
      <c r="Q947" s="61">
        <v>0</v>
      </c>
      <c r="R947" s="65">
        <f t="shared" si="158"/>
        <v>5.6159420289855072E-2</v>
      </c>
      <c r="S947" s="65">
        <f t="shared" si="159"/>
        <v>0</v>
      </c>
      <c r="T947" s="15">
        <v>2.1515110057635698</v>
      </c>
      <c r="U947" s="15">
        <v>0</v>
      </c>
      <c r="V947" s="15">
        <f t="shared" si="160"/>
        <v>-2.1515110057635698</v>
      </c>
      <c r="W947" s="15">
        <f t="shared" si="161"/>
        <v>-100</v>
      </c>
      <c r="X947" s="15">
        <v>0.85757902176730094</v>
      </c>
      <c r="Y947" s="15">
        <v>0</v>
      </c>
      <c r="Z947" s="15">
        <f t="shared" si="162"/>
        <v>-0.85757902176730094</v>
      </c>
      <c r="AA947" s="16">
        <f t="shared" si="163"/>
        <v>-100</v>
      </c>
      <c r="AB947" s="13">
        <v>2.15</v>
      </c>
      <c r="AC947" s="13">
        <v>0</v>
      </c>
      <c r="AD947" s="13">
        <v>0</v>
      </c>
      <c r="AE947" s="13">
        <v>0</v>
      </c>
      <c r="AF947" s="53">
        <f t="shared" si="166"/>
        <v>0</v>
      </c>
      <c r="AG947" s="53" t="str">
        <f t="shared" si="167"/>
        <v>0.00</v>
      </c>
      <c r="AH947" s="53">
        <f t="shared" si="164"/>
        <v>0</v>
      </c>
      <c r="AI947" s="53" t="str">
        <f t="shared" si="165"/>
        <v>0.00</v>
      </c>
      <c r="AJ947" s="44">
        <v>221112</v>
      </c>
      <c r="AK947" s="15" t="s">
        <v>686</v>
      </c>
      <c r="AL947" s="14" t="s">
        <v>57</v>
      </c>
      <c r="AM947" s="39" t="s">
        <v>58</v>
      </c>
      <c r="AN947" s="39" t="s">
        <v>59</v>
      </c>
      <c r="AO947" s="39" t="s">
        <v>60</v>
      </c>
      <c r="AP947" s="39" t="s">
        <v>61</v>
      </c>
      <c r="AQ947" s="20"/>
      <c r="AR947" s="20"/>
      <c r="AS947" s="20"/>
      <c r="AT947" s="20"/>
      <c r="AU947" s="20"/>
      <c r="AV947" s="20"/>
      <c r="AW947" s="20"/>
      <c r="AX947" s="20"/>
      <c r="AY947" s="20"/>
      <c r="AZ947" s="20"/>
      <c r="BA947" s="20"/>
      <c r="BB947" s="20"/>
    </row>
    <row r="948" spans="1:54" ht="26.1" customHeight="1" x14ac:dyDescent="0.25">
      <c r="A948" s="21">
        <v>677</v>
      </c>
      <c r="B948" s="39" t="s">
        <v>31</v>
      </c>
      <c r="C948" s="13" t="s">
        <v>31</v>
      </c>
      <c r="D948" s="13">
        <v>34013</v>
      </c>
      <c r="E948" s="13" t="s">
        <v>252</v>
      </c>
      <c r="F948" s="13">
        <v>7627</v>
      </c>
      <c r="G948" s="13" t="s">
        <v>278</v>
      </c>
      <c r="H948" s="13" t="s">
        <v>276</v>
      </c>
      <c r="I948" s="13" t="s">
        <v>132</v>
      </c>
      <c r="J948" s="13" t="s">
        <v>136</v>
      </c>
      <c r="K948" s="13" t="s">
        <v>460</v>
      </c>
      <c r="L948" s="4">
        <v>2401</v>
      </c>
      <c r="M948" s="4">
        <v>14001</v>
      </c>
      <c r="N948" s="14" t="s">
        <v>39</v>
      </c>
      <c r="O948" s="15" t="s">
        <v>679</v>
      </c>
      <c r="P948" s="68">
        <v>124</v>
      </c>
      <c r="Q948" s="61">
        <v>0</v>
      </c>
      <c r="R948" s="65">
        <f t="shared" si="158"/>
        <v>5.6159420289855072E-2</v>
      </c>
      <c r="S948" s="65">
        <f t="shared" si="159"/>
        <v>0</v>
      </c>
      <c r="T948" s="15">
        <v>2.1515110057635698</v>
      </c>
      <c r="U948" s="15">
        <v>0</v>
      </c>
      <c r="V948" s="15">
        <f t="shared" si="160"/>
        <v>-2.1515110057635698</v>
      </c>
      <c r="W948" s="15">
        <f t="shared" si="161"/>
        <v>-100</v>
      </c>
      <c r="X948" s="15">
        <v>0.85757902176730094</v>
      </c>
      <c r="Y948" s="15">
        <v>0</v>
      </c>
      <c r="Z948" s="15">
        <f t="shared" si="162"/>
        <v>-0.85757902176730094</v>
      </c>
      <c r="AA948" s="16">
        <f t="shared" si="163"/>
        <v>-100</v>
      </c>
      <c r="AB948" s="13">
        <v>2.15</v>
      </c>
      <c r="AC948" s="13">
        <v>0</v>
      </c>
      <c r="AD948" s="13">
        <v>0</v>
      </c>
      <c r="AE948" s="13">
        <v>0</v>
      </c>
      <c r="AF948" s="53">
        <f t="shared" si="166"/>
        <v>0</v>
      </c>
      <c r="AG948" s="53" t="str">
        <f t="shared" si="167"/>
        <v>0.00</v>
      </c>
      <c r="AH948" s="53">
        <f t="shared" si="164"/>
        <v>0</v>
      </c>
      <c r="AI948" s="53" t="str">
        <f t="shared" si="165"/>
        <v>0.00</v>
      </c>
      <c r="AJ948" s="44">
        <v>221112</v>
      </c>
      <c r="AK948" s="15" t="s">
        <v>686</v>
      </c>
      <c r="AL948" s="14" t="s">
        <v>57</v>
      </c>
      <c r="AM948" s="39" t="s">
        <v>58</v>
      </c>
      <c r="AN948" s="39" t="s">
        <v>59</v>
      </c>
      <c r="AO948" s="39" t="s">
        <v>60</v>
      </c>
      <c r="AP948" s="39" t="s">
        <v>61</v>
      </c>
      <c r="AQ948" s="20"/>
      <c r="AR948" s="20"/>
      <c r="AS948" s="20"/>
      <c r="AT948" s="20"/>
      <c r="AU948" s="20"/>
      <c r="AV948" s="20"/>
      <c r="AW948" s="20"/>
      <c r="AX948" s="20"/>
      <c r="AY948" s="20"/>
      <c r="AZ948" s="20"/>
      <c r="BA948" s="20"/>
      <c r="BB948" s="20"/>
    </row>
    <row r="949" spans="1:54" ht="26.1" customHeight="1" x14ac:dyDescent="0.25">
      <c r="A949" s="21">
        <v>678</v>
      </c>
      <c r="B949" s="39" t="s">
        <v>31</v>
      </c>
      <c r="C949" s="13" t="s">
        <v>31</v>
      </c>
      <c r="D949" s="13">
        <v>34013</v>
      </c>
      <c r="E949" s="13" t="s">
        <v>252</v>
      </c>
      <c r="F949" s="13">
        <v>7627</v>
      </c>
      <c r="G949" s="13" t="s">
        <v>278</v>
      </c>
      <c r="H949" s="13" t="s">
        <v>276</v>
      </c>
      <c r="I949" s="13" t="s">
        <v>132</v>
      </c>
      <c r="J949" s="13" t="s">
        <v>136</v>
      </c>
      <c r="K949" s="13" t="s">
        <v>460</v>
      </c>
      <c r="L949" s="4">
        <v>2401</v>
      </c>
      <c r="M949" s="4">
        <v>14001</v>
      </c>
      <c r="N949" s="14" t="s">
        <v>37</v>
      </c>
      <c r="O949" s="15" t="s">
        <v>679</v>
      </c>
      <c r="P949" s="68">
        <v>124</v>
      </c>
      <c r="Q949" s="61">
        <v>0</v>
      </c>
      <c r="R949" s="65">
        <f t="shared" si="158"/>
        <v>5.6159420289855072E-2</v>
      </c>
      <c r="S949" s="65">
        <f t="shared" si="159"/>
        <v>0</v>
      </c>
      <c r="T949" s="15">
        <v>3.1789545000083401E-2</v>
      </c>
      <c r="U949" s="15">
        <v>0</v>
      </c>
      <c r="V949" s="15">
        <f t="shared" si="160"/>
        <v>-3.1789545000083401E-2</v>
      </c>
      <c r="W949" s="15">
        <f t="shared" si="161"/>
        <v>-100</v>
      </c>
      <c r="X949" s="15">
        <v>1.267111663875713E-2</v>
      </c>
      <c r="Y949" s="15">
        <v>0</v>
      </c>
      <c r="Z949" s="15">
        <f t="shared" si="162"/>
        <v>-1.267111663875713E-2</v>
      </c>
      <c r="AA949" s="16">
        <f t="shared" si="163"/>
        <v>-100</v>
      </c>
      <c r="AB949" s="13">
        <v>0.03</v>
      </c>
      <c r="AC949" s="13">
        <v>0</v>
      </c>
      <c r="AD949" s="13">
        <v>0</v>
      </c>
      <c r="AE949" s="13">
        <v>0</v>
      </c>
      <c r="AF949" s="53">
        <f t="shared" si="166"/>
        <v>0</v>
      </c>
      <c r="AG949" s="53" t="str">
        <f t="shared" si="167"/>
        <v>0.00</v>
      </c>
      <c r="AH949" s="53">
        <f t="shared" si="164"/>
        <v>0</v>
      </c>
      <c r="AI949" s="53" t="str">
        <f t="shared" si="165"/>
        <v>0.00</v>
      </c>
      <c r="AJ949" s="44">
        <v>221112</v>
      </c>
      <c r="AK949" s="15" t="s">
        <v>686</v>
      </c>
      <c r="AL949" s="14" t="s">
        <v>57</v>
      </c>
      <c r="AM949" s="39" t="s">
        <v>58</v>
      </c>
      <c r="AN949" s="39" t="s">
        <v>59</v>
      </c>
      <c r="AO949" s="39" t="s">
        <v>60</v>
      </c>
      <c r="AP949" s="39" t="s">
        <v>61</v>
      </c>
      <c r="AQ949" s="20"/>
      <c r="AR949" s="20"/>
      <c r="AS949" s="20"/>
      <c r="AT949" s="20"/>
      <c r="AU949" s="20"/>
      <c r="AV949" s="20"/>
      <c r="AW949" s="20"/>
      <c r="AX949" s="20"/>
      <c r="AY949" s="20"/>
      <c r="AZ949" s="20"/>
      <c r="BA949" s="20"/>
      <c r="BB949" s="20"/>
    </row>
    <row r="950" spans="1:54" ht="26.1" customHeight="1" x14ac:dyDescent="0.25">
      <c r="A950" s="21">
        <v>1789</v>
      </c>
      <c r="B950" s="39" t="s">
        <v>31</v>
      </c>
      <c r="C950" s="13" t="s">
        <v>31</v>
      </c>
      <c r="D950" s="13">
        <v>34013</v>
      </c>
      <c r="E950" s="13" t="s">
        <v>252</v>
      </c>
      <c r="F950" s="13">
        <v>7627</v>
      </c>
      <c r="G950" s="13" t="s">
        <v>278</v>
      </c>
      <c r="H950" s="13" t="s">
        <v>276</v>
      </c>
      <c r="I950" s="13" t="s">
        <v>132</v>
      </c>
      <c r="J950" s="13" t="s">
        <v>136</v>
      </c>
      <c r="K950" s="13" t="s">
        <v>460</v>
      </c>
      <c r="L950" s="4">
        <v>2401</v>
      </c>
      <c r="M950" s="4">
        <v>14001</v>
      </c>
      <c r="N950" s="14" t="s">
        <v>34</v>
      </c>
      <c r="O950" s="15" t="s">
        <v>679</v>
      </c>
      <c r="P950" s="68">
        <v>124</v>
      </c>
      <c r="Q950" s="61">
        <v>0</v>
      </c>
      <c r="R950" s="65">
        <f t="shared" si="158"/>
        <v>5.6159420289855072E-2</v>
      </c>
      <c r="S950" s="65">
        <f t="shared" si="159"/>
        <v>0</v>
      </c>
      <c r="T950" s="15">
        <v>2.2501768020214099</v>
      </c>
      <c r="U950" s="15">
        <v>0</v>
      </c>
      <c r="V950" s="15">
        <f t="shared" si="160"/>
        <v>-2.2501768020214099</v>
      </c>
      <c r="W950" s="15">
        <f t="shared" si="161"/>
        <v>-100</v>
      </c>
      <c r="X950" s="15">
        <v>0.89690659983221499</v>
      </c>
      <c r="Y950" s="15">
        <v>0</v>
      </c>
      <c r="Z950" s="15">
        <f t="shared" si="162"/>
        <v>-0.89690659983221499</v>
      </c>
      <c r="AA950" s="16">
        <f t="shared" si="163"/>
        <v>-100</v>
      </c>
      <c r="AB950" s="13">
        <v>2.25</v>
      </c>
      <c r="AC950" s="13">
        <v>71.19</v>
      </c>
      <c r="AD950" s="13">
        <v>0</v>
      </c>
      <c r="AE950" s="13">
        <v>0</v>
      </c>
      <c r="AF950" s="53">
        <f t="shared" si="166"/>
        <v>3.5595000000000002E-2</v>
      </c>
      <c r="AG950" s="53">
        <f>IFERROR(AF950+(AF950*(AA950/100)),"0.00")</f>
        <v>0</v>
      </c>
      <c r="AH950" s="53">
        <f t="shared" si="164"/>
        <v>-3.5595000000000002E-2</v>
      </c>
      <c r="AI950" s="53">
        <f t="shared" si="165"/>
        <v>-100</v>
      </c>
      <c r="AJ950" s="44">
        <v>221112</v>
      </c>
      <c r="AK950" s="15" t="s">
        <v>686</v>
      </c>
      <c r="AL950" s="14" t="s">
        <v>57</v>
      </c>
      <c r="AM950" s="39" t="s">
        <v>58</v>
      </c>
      <c r="AN950" s="39" t="s">
        <v>59</v>
      </c>
      <c r="AO950" s="39" t="s">
        <v>60</v>
      </c>
      <c r="AP950" s="39" t="s">
        <v>61</v>
      </c>
      <c r="AQ950" s="20"/>
      <c r="AR950" s="20"/>
      <c r="AS950" s="20"/>
      <c r="AT950" s="20"/>
      <c r="AU950" s="20"/>
      <c r="AV950" s="20"/>
      <c r="AW950" s="20"/>
      <c r="AX950" s="20"/>
      <c r="AY950" s="20"/>
      <c r="AZ950" s="20"/>
      <c r="BA950" s="20"/>
      <c r="BB950" s="20"/>
    </row>
    <row r="951" spans="1:54" ht="26.1" customHeight="1" x14ac:dyDescent="0.25">
      <c r="A951" s="21">
        <v>2053</v>
      </c>
      <c r="B951" s="39" t="s">
        <v>31</v>
      </c>
      <c r="C951" s="13" t="s">
        <v>31</v>
      </c>
      <c r="D951" s="13">
        <v>34013</v>
      </c>
      <c r="E951" s="13" t="s">
        <v>252</v>
      </c>
      <c r="F951" s="13">
        <v>7627</v>
      </c>
      <c r="G951" s="13" t="s">
        <v>278</v>
      </c>
      <c r="H951" s="13" t="s">
        <v>276</v>
      </c>
      <c r="I951" s="13" t="s">
        <v>132</v>
      </c>
      <c r="J951" s="13" t="s">
        <v>136</v>
      </c>
      <c r="K951" s="13" t="s">
        <v>460</v>
      </c>
      <c r="L951" s="4">
        <v>2401</v>
      </c>
      <c r="M951" s="4">
        <v>14001</v>
      </c>
      <c r="N951" s="14" t="s">
        <v>35</v>
      </c>
      <c r="O951" s="15" t="s">
        <v>679</v>
      </c>
      <c r="P951" s="68">
        <v>124</v>
      </c>
      <c r="Q951" s="61">
        <v>0</v>
      </c>
      <c r="R951" s="65">
        <f t="shared" si="158"/>
        <v>5.6159420289855072E-2</v>
      </c>
      <c r="S951" s="65">
        <f t="shared" si="159"/>
        <v>0</v>
      </c>
      <c r="T951" s="15">
        <v>22.041313688389799</v>
      </c>
      <c r="U951" s="15">
        <v>0</v>
      </c>
      <c r="V951" s="15">
        <f t="shared" si="160"/>
        <v>-22.041313688389799</v>
      </c>
      <c r="W951" s="15">
        <f t="shared" si="161"/>
        <v>-100</v>
      </c>
      <c r="X951" s="15">
        <v>8.7855317405858013</v>
      </c>
      <c r="Y951" s="15">
        <v>0</v>
      </c>
      <c r="Z951" s="15">
        <f t="shared" si="162"/>
        <v>-8.7855317405858013</v>
      </c>
      <c r="AA951" s="16">
        <f t="shared" si="163"/>
        <v>-100</v>
      </c>
      <c r="AB951" s="13">
        <v>22.04</v>
      </c>
      <c r="AC951" s="13">
        <v>697.31</v>
      </c>
      <c r="AD951" s="13">
        <v>0</v>
      </c>
      <c r="AE951" s="13">
        <v>590.36</v>
      </c>
      <c r="AF951" s="53">
        <f t="shared" si="166"/>
        <v>0.34865499999999999</v>
      </c>
      <c r="AG951" s="53">
        <f>IFERROR(AF951+(AF951*(AA951/100)),"0.00")</f>
        <v>0</v>
      </c>
      <c r="AH951" s="53">
        <f t="shared" si="164"/>
        <v>-0.34865499999999999</v>
      </c>
      <c r="AI951" s="53">
        <f t="shared" si="165"/>
        <v>-100</v>
      </c>
      <c r="AJ951" s="44">
        <v>221112</v>
      </c>
      <c r="AK951" s="15" t="s">
        <v>686</v>
      </c>
      <c r="AL951" s="14" t="s">
        <v>57</v>
      </c>
      <c r="AM951" s="39" t="s">
        <v>58</v>
      </c>
      <c r="AN951" s="39" t="s">
        <v>59</v>
      </c>
      <c r="AO951" s="39" t="s">
        <v>60</v>
      </c>
      <c r="AP951" s="39" t="s">
        <v>61</v>
      </c>
      <c r="AQ951" s="20"/>
      <c r="AR951" s="20"/>
      <c r="AS951" s="20"/>
      <c r="AT951" s="20"/>
      <c r="AU951" s="20"/>
      <c r="AV951" s="20"/>
      <c r="AW951" s="20"/>
      <c r="AX951" s="20"/>
      <c r="AY951" s="20"/>
      <c r="AZ951" s="20"/>
      <c r="BA951" s="20"/>
      <c r="BB951" s="20"/>
    </row>
    <row r="952" spans="1:54" ht="26.1" customHeight="1" x14ac:dyDescent="0.25">
      <c r="A952" s="21">
        <v>2055</v>
      </c>
      <c r="B952" s="40" t="s">
        <v>31</v>
      </c>
      <c r="C952" s="13" t="s">
        <v>31</v>
      </c>
      <c r="D952" s="13">
        <v>34013</v>
      </c>
      <c r="E952" s="13" t="s">
        <v>252</v>
      </c>
      <c r="F952" s="13">
        <v>7627</v>
      </c>
      <c r="G952" s="13" t="s">
        <v>278</v>
      </c>
      <c r="H952" s="13" t="s">
        <v>276</v>
      </c>
      <c r="I952" s="13" t="s">
        <v>132</v>
      </c>
      <c r="J952" s="13" t="s">
        <v>136</v>
      </c>
      <c r="K952" s="13" t="s">
        <v>460</v>
      </c>
      <c r="L952" s="4">
        <v>2401</v>
      </c>
      <c r="M952" s="4">
        <v>14001</v>
      </c>
      <c r="N952" s="13" t="s">
        <v>36</v>
      </c>
      <c r="O952" s="15" t="s">
        <v>679</v>
      </c>
      <c r="P952" s="68">
        <v>124</v>
      </c>
      <c r="Q952" s="61">
        <v>0</v>
      </c>
      <c r="R952" s="65">
        <f t="shared" si="158"/>
        <v>5.6159420289855072E-2</v>
      </c>
      <c r="S952" s="65">
        <f t="shared" si="159"/>
        <v>0</v>
      </c>
      <c r="T952" s="15">
        <v>33.9036450464179</v>
      </c>
      <c r="U952" s="15">
        <v>0</v>
      </c>
      <c r="V952" s="15">
        <f t="shared" si="160"/>
        <v>-33.9036450464179</v>
      </c>
      <c r="W952" s="15">
        <f t="shared" si="161"/>
        <v>-100</v>
      </c>
      <c r="X952" s="15">
        <v>14.064493479398418</v>
      </c>
      <c r="Y952" s="15">
        <v>0</v>
      </c>
      <c r="Z952" s="15">
        <f t="shared" si="162"/>
        <v>-14.064493479398418</v>
      </c>
      <c r="AA952" s="16">
        <f t="shared" si="163"/>
        <v>-100</v>
      </c>
      <c r="AB952" s="13">
        <v>22.24</v>
      </c>
      <c r="AC952" s="13">
        <v>703.63</v>
      </c>
      <c r="AD952" s="13">
        <v>11.28</v>
      </c>
      <c r="AE952" s="13">
        <v>0</v>
      </c>
      <c r="AF952" s="53">
        <f t="shared" si="166"/>
        <v>0.35181499999999999</v>
      </c>
      <c r="AG952" s="53">
        <f>IFERROR(AF952+(AF952*(AA952/100)),"0.00")</f>
        <v>0</v>
      </c>
      <c r="AH952" s="53">
        <f t="shared" si="164"/>
        <v>-0.35181499999999999</v>
      </c>
      <c r="AI952" s="53">
        <f t="shared" si="165"/>
        <v>-100</v>
      </c>
      <c r="AJ952" s="44">
        <v>221112</v>
      </c>
      <c r="AK952" s="15" t="s">
        <v>686</v>
      </c>
      <c r="AL952" s="14" t="s">
        <v>57</v>
      </c>
      <c r="AM952" s="39" t="s">
        <v>58</v>
      </c>
      <c r="AN952" s="39" t="s">
        <v>59</v>
      </c>
      <c r="AO952" s="39" t="s">
        <v>60</v>
      </c>
      <c r="AP952" s="39" t="s">
        <v>61</v>
      </c>
      <c r="AQ952" s="59"/>
      <c r="AR952" s="20"/>
      <c r="AS952" s="20"/>
      <c r="AT952" s="20"/>
      <c r="AU952" s="20"/>
      <c r="AV952" s="20"/>
      <c r="AW952" s="20"/>
      <c r="AX952" s="20"/>
      <c r="AY952" s="20"/>
      <c r="AZ952" s="20"/>
      <c r="BA952" s="20"/>
      <c r="BB952" s="20"/>
    </row>
    <row r="953" spans="1:54" ht="26.1" customHeight="1" x14ac:dyDescent="0.25">
      <c r="A953" s="21">
        <v>679</v>
      </c>
      <c r="B953" s="39" t="s">
        <v>31</v>
      </c>
      <c r="C953" s="13" t="s">
        <v>31</v>
      </c>
      <c r="D953" s="13">
        <v>34013</v>
      </c>
      <c r="E953" s="13" t="s">
        <v>252</v>
      </c>
      <c r="F953" s="13">
        <v>7627</v>
      </c>
      <c r="G953" s="13" t="s">
        <v>278</v>
      </c>
      <c r="H953" s="13" t="s">
        <v>360</v>
      </c>
      <c r="I953" s="13" t="s">
        <v>132</v>
      </c>
      <c r="J953" s="13" t="s">
        <v>136</v>
      </c>
      <c r="K953" s="13" t="s">
        <v>461</v>
      </c>
      <c r="L953" s="4">
        <v>2401</v>
      </c>
      <c r="M953" s="4">
        <v>16001</v>
      </c>
      <c r="N953" s="14" t="s">
        <v>35</v>
      </c>
      <c r="O953" s="15" t="s">
        <v>679</v>
      </c>
      <c r="P953" s="68">
        <v>123</v>
      </c>
      <c r="Q953" s="61">
        <v>0</v>
      </c>
      <c r="R953" s="65">
        <f t="shared" si="158"/>
        <v>5.5706521739130432E-2</v>
      </c>
      <c r="S953" s="65">
        <f t="shared" si="159"/>
        <v>0</v>
      </c>
      <c r="T953" s="15">
        <v>0.10892718711002</v>
      </c>
      <c r="U953" s="15">
        <v>0</v>
      </c>
      <c r="V953" s="15">
        <f t="shared" si="160"/>
        <v>-0.10892718711002</v>
      </c>
      <c r="W953" s="15">
        <f t="shared" si="161"/>
        <v>-100</v>
      </c>
      <c r="X953" s="15">
        <v>4.5591695962329939E-2</v>
      </c>
      <c r="Y953" s="15">
        <v>0</v>
      </c>
      <c r="Z953" s="15">
        <f t="shared" si="162"/>
        <v>-4.5591695962329939E-2</v>
      </c>
      <c r="AA953" s="16">
        <f t="shared" si="163"/>
        <v>-100</v>
      </c>
      <c r="AB953" s="13">
        <v>0.11</v>
      </c>
      <c r="AC953" s="13">
        <v>0</v>
      </c>
      <c r="AD953" s="13">
        <v>0</v>
      </c>
      <c r="AE953" s="13">
        <v>14.67</v>
      </c>
      <c r="AF953" s="53">
        <f t="shared" si="166"/>
        <v>0</v>
      </c>
      <c r="AG953" s="53" t="str">
        <f t="shared" ref="AG953:AG977" si="168">IFERROR((((Y953)/Q953)*24),"0.00")</f>
        <v>0.00</v>
      </c>
      <c r="AH953" s="53">
        <f t="shared" si="164"/>
        <v>0</v>
      </c>
      <c r="AI953" s="53" t="str">
        <f t="shared" si="165"/>
        <v>0.00</v>
      </c>
      <c r="AJ953" s="44">
        <v>221112</v>
      </c>
      <c r="AK953" s="15" t="s">
        <v>686</v>
      </c>
      <c r="AL953" s="14" t="s">
        <v>76</v>
      </c>
      <c r="AM953" s="39" t="s">
        <v>58</v>
      </c>
      <c r="AN953" s="39" t="s">
        <v>59</v>
      </c>
      <c r="AO953" s="39" t="s">
        <v>77</v>
      </c>
      <c r="AP953" s="39" t="s">
        <v>61</v>
      </c>
      <c r="AQ953" s="20"/>
      <c r="AR953" s="20"/>
      <c r="AS953" s="20"/>
      <c r="AT953" s="20"/>
      <c r="AU953" s="20"/>
      <c r="AV953" s="20"/>
      <c r="AW953" s="20"/>
      <c r="AX953" s="20"/>
      <c r="AY953" s="20"/>
      <c r="AZ953" s="20"/>
      <c r="BA953" s="20"/>
      <c r="BB953" s="20"/>
    </row>
    <row r="954" spans="1:54" ht="26.1" customHeight="1" x14ac:dyDescent="0.25">
      <c r="A954" s="21">
        <v>680</v>
      </c>
      <c r="B954" s="39" t="s">
        <v>31</v>
      </c>
      <c r="C954" s="13" t="s">
        <v>31</v>
      </c>
      <c r="D954" s="13">
        <v>34013</v>
      </c>
      <c r="E954" s="13" t="s">
        <v>252</v>
      </c>
      <c r="F954" s="13">
        <v>7627</v>
      </c>
      <c r="G954" s="13" t="s">
        <v>278</v>
      </c>
      <c r="H954" s="13" t="s">
        <v>360</v>
      </c>
      <c r="I954" s="13" t="s">
        <v>132</v>
      </c>
      <c r="J954" s="13" t="s">
        <v>136</v>
      </c>
      <c r="K954" s="13" t="s">
        <v>461</v>
      </c>
      <c r="L954" s="4">
        <v>2401</v>
      </c>
      <c r="M954" s="4">
        <v>16001</v>
      </c>
      <c r="N954" s="14" t="s">
        <v>40</v>
      </c>
      <c r="O954" s="15" t="s">
        <v>679</v>
      </c>
      <c r="P954" s="68">
        <v>123</v>
      </c>
      <c r="Q954" s="61">
        <v>0</v>
      </c>
      <c r="R954" s="65">
        <f t="shared" si="158"/>
        <v>5.5706521739130432E-2</v>
      </c>
      <c r="S954" s="65">
        <f t="shared" si="159"/>
        <v>0</v>
      </c>
      <c r="T954" s="15">
        <v>8.1117534907514999E-2</v>
      </c>
      <c r="U954" s="15">
        <v>0</v>
      </c>
      <c r="V954" s="15">
        <f t="shared" si="160"/>
        <v>-8.1117534907514999E-2</v>
      </c>
      <c r="W954" s="15">
        <f t="shared" si="161"/>
        <v>-100</v>
      </c>
      <c r="X954" s="15">
        <v>3.3951909406984941E-2</v>
      </c>
      <c r="Y954" s="15">
        <v>0</v>
      </c>
      <c r="Z954" s="15">
        <f t="shared" si="162"/>
        <v>-3.3951909406984941E-2</v>
      </c>
      <c r="AA954" s="16">
        <f t="shared" si="163"/>
        <v>-100</v>
      </c>
      <c r="AB954" s="13">
        <v>0.08</v>
      </c>
      <c r="AC954" s="13">
        <v>0</v>
      </c>
      <c r="AD954" s="13">
        <v>0</v>
      </c>
      <c r="AE954" s="13">
        <v>0</v>
      </c>
      <c r="AF954" s="53">
        <f t="shared" si="166"/>
        <v>0</v>
      </c>
      <c r="AG954" s="53" t="str">
        <f t="shared" si="168"/>
        <v>0.00</v>
      </c>
      <c r="AH954" s="53">
        <f t="shared" si="164"/>
        <v>0</v>
      </c>
      <c r="AI954" s="53" t="str">
        <f t="shared" si="165"/>
        <v>0.00</v>
      </c>
      <c r="AJ954" s="44">
        <v>221112</v>
      </c>
      <c r="AK954" s="15" t="s">
        <v>686</v>
      </c>
      <c r="AL954" s="14" t="s">
        <v>76</v>
      </c>
      <c r="AM954" s="39" t="s">
        <v>58</v>
      </c>
      <c r="AN954" s="39" t="s">
        <v>59</v>
      </c>
      <c r="AO954" s="39" t="s">
        <v>77</v>
      </c>
      <c r="AP954" s="39" t="s">
        <v>61</v>
      </c>
      <c r="AQ954" s="20"/>
      <c r="AR954" s="20"/>
      <c r="AS954" s="20"/>
      <c r="AT954" s="20"/>
      <c r="AU954" s="20"/>
      <c r="AV954" s="20"/>
      <c r="AW954" s="20"/>
      <c r="AX954" s="20"/>
      <c r="AY954" s="20"/>
      <c r="AZ954" s="20"/>
      <c r="BA954" s="20"/>
      <c r="BB954" s="20"/>
    </row>
    <row r="955" spans="1:54" ht="26.1" customHeight="1" x14ac:dyDescent="0.25">
      <c r="A955" s="21">
        <v>681</v>
      </c>
      <c r="B955" s="40" t="s">
        <v>31</v>
      </c>
      <c r="C955" s="13" t="s">
        <v>31</v>
      </c>
      <c r="D955" s="13">
        <v>34013</v>
      </c>
      <c r="E955" s="13" t="s">
        <v>252</v>
      </c>
      <c r="F955" s="13">
        <v>7627</v>
      </c>
      <c r="G955" s="13" t="s">
        <v>278</v>
      </c>
      <c r="H955" s="13" t="s">
        <v>360</v>
      </c>
      <c r="I955" s="13" t="s">
        <v>132</v>
      </c>
      <c r="J955" s="13" t="s">
        <v>136</v>
      </c>
      <c r="K955" s="13" t="s">
        <v>461</v>
      </c>
      <c r="L955" s="4">
        <v>2401</v>
      </c>
      <c r="M955" s="4">
        <v>16001</v>
      </c>
      <c r="N955" s="13" t="s">
        <v>36</v>
      </c>
      <c r="O955" s="15" t="s">
        <v>679</v>
      </c>
      <c r="P955" s="68">
        <v>123</v>
      </c>
      <c r="Q955" s="61">
        <v>0</v>
      </c>
      <c r="R955" s="65">
        <f t="shared" si="158"/>
        <v>5.5706521739130432E-2</v>
      </c>
      <c r="S955" s="65">
        <f t="shared" si="159"/>
        <v>0</v>
      </c>
      <c r="T955" s="15">
        <v>2.09462500636204</v>
      </c>
      <c r="U955" s="15">
        <v>0</v>
      </c>
      <c r="V955" s="15">
        <f t="shared" si="160"/>
        <v>-2.09462500636204</v>
      </c>
      <c r="W955" s="15">
        <f t="shared" si="161"/>
        <v>-100</v>
      </c>
      <c r="X955" s="15">
        <v>0.89630447056587903</v>
      </c>
      <c r="Y955" s="15">
        <v>0</v>
      </c>
      <c r="Z955" s="15">
        <f t="shared" si="162"/>
        <v>-0.89630447056587903</v>
      </c>
      <c r="AA955" s="16">
        <f t="shared" si="163"/>
        <v>-100</v>
      </c>
      <c r="AB955" s="13">
        <v>1.37</v>
      </c>
      <c r="AC955" s="13">
        <v>0</v>
      </c>
      <c r="AD955" s="13">
        <v>0</v>
      </c>
      <c r="AE955" s="13">
        <v>0</v>
      </c>
      <c r="AF955" s="53">
        <f t="shared" si="166"/>
        <v>0</v>
      </c>
      <c r="AG955" s="53" t="str">
        <f t="shared" si="168"/>
        <v>0.00</v>
      </c>
      <c r="AH955" s="53">
        <f t="shared" si="164"/>
        <v>0</v>
      </c>
      <c r="AI955" s="53" t="str">
        <f t="shared" si="165"/>
        <v>0.00</v>
      </c>
      <c r="AJ955" s="44">
        <v>221112</v>
      </c>
      <c r="AK955" s="15" t="s">
        <v>686</v>
      </c>
      <c r="AL955" s="14" t="s">
        <v>76</v>
      </c>
      <c r="AM955" s="39" t="s">
        <v>58</v>
      </c>
      <c r="AN955" s="39" t="s">
        <v>59</v>
      </c>
      <c r="AO955" s="39" t="s">
        <v>77</v>
      </c>
      <c r="AP955" s="39" t="s">
        <v>61</v>
      </c>
      <c r="AQ955" s="59"/>
      <c r="AR955" s="20"/>
      <c r="AS955" s="20"/>
      <c r="AT955" s="20"/>
      <c r="AU955" s="20"/>
      <c r="AV955" s="20"/>
      <c r="AW955" s="20"/>
      <c r="AX955" s="20"/>
      <c r="AY955" s="20"/>
      <c r="AZ955" s="20"/>
      <c r="BA955" s="20"/>
      <c r="BB955" s="20"/>
    </row>
    <row r="956" spans="1:54" ht="26.1" customHeight="1" x14ac:dyDescent="0.25">
      <c r="A956" s="21">
        <v>682</v>
      </c>
      <c r="B956" s="39" t="s">
        <v>31</v>
      </c>
      <c r="C956" s="13" t="s">
        <v>31</v>
      </c>
      <c r="D956" s="13">
        <v>34013</v>
      </c>
      <c r="E956" s="13" t="s">
        <v>252</v>
      </c>
      <c r="F956" s="13">
        <v>7627</v>
      </c>
      <c r="G956" s="13" t="s">
        <v>278</v>
      </c>
      <c r="H956" s="13" t="s">
        <v>360</v>
      </c>
      <c r="I956" s="13" t="s">
        <v>132</v>
      </c>
      <c r="J956" s="13" t="s">
        <v>136</v>
      </c>
      <c r="K956" s="13" t="s">
        <v>461</v>
      </c>
      <c r="L956" s="4">
        <v>2401</v>
      </c>
      <c r="M956" s="4">
        <v>16001</v>
      </c>
      <c r="N956" s="14" t="s">
        <v>38</v>
      </c>
      <c r="O956" s="15" t="s">
        <v>679</v>
      </c>
      <c r="P956" s="68">
        <v>123</v>
      </c>
      <c r="Q956" s="61">
        <v>0</v>
      </c>
      <c r="R956" s="65">
        <f t="shared" si="158"/>
        <v>5.5706521739130432E-2</v>
      </c>
      <c r="S956" s="65">
        <f t="shared" si="159"/>
        <v>0</v>
      </c>
      <c r="T956" s="15">
        <v>0.14760230353752701</v>
      </c>
      <c r="U956" s="15">
        <v>0</v>
      </c>
      <c r="V956" s="15">
        <f t="shared" si="160"/>
        <v>-0.14760230353752701</v>
      </c>
      <c r="W956" s="15">
        <f t="shared" si="161"/>
        <v>-100</v>
      </c>
      <c r="X956" s="15">
        <v>6.1779244693296889E-2</v>
      </c>
      <c r="Y956" s="15">
        <v>0</v>
      </c>
      <c r="Z956" s="15">
        <f t="shared" si="162"/>
        <v>-6.1779244693296889E-2</v>
      </c>
      <c r="AA956" s="16">
        <f t="shared" si="163"/>
        <v>-100</v>
      </c>
      <c r="AB956" s="13">
        <v>0.15</v>
      </c>
      <c r="AC956" s="13">
        <v>0</v>
      </c>
      <c r="AD956" s="13">
        <v>0</v>
      </c>
      <c r="AE956" s="13">
        <v>0</v>
      </c>
      <c r="AF956" s="53">
        <f t="shared" si="166"/>
        <v>0</v>
      </c>
      <c r="AG956" s="53" t="str">
        <f t="shared" si="168"/>
        <v>0.00</v>
      </c>
      <c r="AH956" s="53">
        <f t="shared" si="164"/>
        <v>0</v>
      </c>
      <c r="AI956" s="53" t="str">
        <f t="shared" si="165"/>
        <v>0.00</v>
      </c>
      <c r="AJ956" s="44">
        <v>221112</v>
      </c>
      <c r="AK956" s="15" t="s">
        <v>686</v>
      </c>
      <c r="AL956" s="14" t="s">
        <v>76</v>
      </c>
      <c r="AM956" s="39" t="s">
        <v>58</v>
      </c>
      <c r="AN956" s="39" t="s">
        <v>59</v>
      </c>
      <c r="AO956" s="39" t="s">
        <v>77</v>
      </c>
      <c r="AP956" s="39" t="s">
        <v>61</v>
      </c>
      <c r="AQ956" s="20"/>
      <c r="AR956" s="20"/>
      <c r="AS956" s="20"/>
      <c r="AT956" s="20"/>
      <c r="AU956" s="20"/>
      <c r="AV956" s="20"/>
      <c r="AW956" s="20"/>
      <c r="AX956" s="20"/>
      <c r="AY956" s="20"/>
      <c r="AZ956" s="20"/>
      <c r="BA956" s="20"/>
      <c r="BB956" s="20"/>
    </row>
    <row r="957" spans="1:54" ht="26.1" customHeight="1" x14ac:dyDescent="0.25">
      <c r="A957" s="21">
        <v>683</v>
      </c>
      <c r="B957" s="39" t="s">
        <v>31</v>
      </c>
      <c r="C957" s="13" t="s">
        <v>31</v>
      </c>
      <c r="D957" s="13">
        <v>34013</v>
      </c>
      <c r="E957" s="13" t="s">
        <v>252</v>
      </c>
      <c r="F957" s="13">
        <v>7627</v>
      </c>
      <c r="G957" s="13" t="s">
        <v>278</v>
      </c>
      <c r="H957" s="13" t="s">
        <v>360</v>
      </c>
      <c r="I957" s="13" t="s">
        <v>132</v>
      </c>
      <c r="J957" s="13" t="s">
        <v>136</v>
      </c>
      <c r="K957" s="13" t="s">
        <v>461</v>
      </c>
      <c r="L957" s="4">
        <v>2401</v>
      </c>
      <c r="M957" s="4">
        <v>16001</v>
      </c>
      <c r="N957" s="14" t="s">
        <v>39</v>
      </c>
      <c r="O957" s="15" t="s">
        <v>679</v>
      </c>
      <c r="P957" s="68">
        <v>123</v>
      </c>
      <c r="Q957" s="61">
        <v>0</v>
      </c>
      <c r="R957" s="65">
        <f t="shared" si="158"/>
        <v>5.5706521739130432E-2</v>
      </c>
      <c r="S957" s="65">
        <f t="shared" si="159"/>
        <v>0</v>
      </c>
      <c r="T957" s="15">
        <v>0.14760230353752701</v>
      </c>
      <c r="U957" s="15">
        <v>0</v>
      </c>
      <c r="V957" s="15">
        <f t="shared" si="160"/>
        <v>-0.14760230353752701</v>
      </c>
      <c r="W957" s="15">
        <f t="shared" si="161"/>
        <v>-100</v>
      </c>
      <c r="X957" s="15">
        <v>6.1779244693296889E-2</v>
      </c>
      <c r="Y957" s="15">
        <v>0</v>
      </c>
      <c r="Z957" s="15">
        <f t="shared" si="162"/>
        <v>-6.1779244693296889E-2</v>
      </c>
      <c r="AA957" s="16">
        <f t="shared" si="163"/>
        <v>-100</v>
      </c>
      <c r="AB957" s="13">
        <v>0.15</v>
      </c>
      <c r="AC957" s="13">
        <v>0</v>
      </c>
      <c r="AD957" s="13">
        <v>0</v>
      </c>
      <c r="AE957" s="13">
        <v>0</v>
      </c>
      <c r="AF957" s="53">
        <f t="shared" si="166"/>
        <v>0</v>
      </c>
      <c r="AG957" s="53" t="str">
        <f t="shared" si="168"/>
        <v>0.00</v>
      </c>
      <c r="AH957" s="53">
        <f t="shared" si="164"/>
        <v>0</v>
      </c>
      <c r="AI957" s="53" t="str">
        <f t="shared" si="165"/>
        <v>0.00</v>
      </c>
      <c r="AJ957" s="44">
        <v>221112</v>
      </c>
      <c r="AK957" s="15" t="s">
        <v>686</v>
      </c>
      <c r="AL957" s="14" t="s">
        <v>76</v>
      </c>
      <c r="AM957" s="39" t="s">
        <v>58</v>
      </c>
      <c r="AN957" s="39" t="s">
        <v>59</v>
      </c>
      <c r="AO957" s="39" t="s">
        <v>77</v>
      </c>
      <c r="AP957" s="39" t="s">
        <v>61</v>
      </c>
      <c r="AQ957" s="20"/>
      <c r="AR957" s="20"/>
      <c r="AS957" s="20"/>
      <c r="AT957" s="20"/>
      <c r="AU957" s="20"/>
      <c r="AV957" s="20"/>
      <c r="AW957" s="20"/>
      <c r="AX957" s="20"/>
      <c r="AY957" s="20"/>
      <c r="AZ957" s="20"/>
      <c r="BA957" s="20"/>
      <c r="BB957" s="20"/>
    </row>
    <row r="958" spans="1:54" ht="26.1" customHeight="1" x14ac:dyDescent="0.25">
      <c r="A958" s="21">
        <v>684</v>
      </c>
      <c r="B958" s="39" t="s">
        <v>31</v>
      </c>
      <c r="C958" s="13" t="s">
        <v>31</v>
      </c>
      <c r="D958" s="13">
        <v>34013</v>
      </c>
      <c r="E958" s="13" t="s">
        <v>252</v>
      </c>
      <c r="F958" s="13">
        <v>7627</v>
      </c>
      <c r="G958" s="13" t="s">
        <v>278</v>
      </c>
      <c r="H958" s="13" t="s">
        <v>360</v>
      </c>
      <c r="I958" s="13" t="s">
        <v>132</v>
      </c>
      <c r="J958" s="13" t="s">
        <v>136</v>
      </c>
      <c r="K958" s="13" t="s">
        <v>461</v>
      </c>
      <c r="L958" s="4">
        <v>2401</v>
      </c>
      <c r="M958" s="4">
        <v>16001</v>
      </c>
      <c r="N958" s="14" t="s">
        <v>37</v>
      </c>
      <c r="O958" s="15" t="s">
        <v>679</v>
      </c>
      <c r="P958" s="68">
        <v>123</v>
      </c>
      <c r="Q958" s="61">
        <v>0</v>
      </c>
      <c r="R958" s="65">
        <f t="shared" si="158"/>
        <v>5.5706521739130432E-2</v>
      </c>
      <c r="S958" s="65">
        <f t="shared" si="159"/>
        <v>0</v>
      </c>
      <c r="T958" s="15">
        <v>0.33013752000014401</v>
      </c>
      <c r="U958" s="15">
        <v>0</v>
      </c>
      <c r="V958" s="15">
        <f t="shared" si="160"/>
        <v>-0.33013752000014401</v>
      </c>
      <c r="W958" s="15">
        <f t="shared" si="161"/>
        <v>-100</v>
      </c>
      <c r="X958" s="15">
        <v>0.1381797312217771</v>
      </c>
      <c r="Y958" s="15">
        <v>0</v>
      </c>
      <c r="Z958" s="15">
        <f t="shared" si="162"/>
        <v>-0.1381797312217771</v>
      </c>
      <c r="AA958" s="16">
        <f t="shared" si="163"/>
        <v>-100</v>
      </c>
      <c r="AB958" s="13">
        <v>0.33</v>
      </c>
      <c r="AC958" s="13">
        <v>0</v>
      </c>
      <c r="AD958" s="13">
        <v>0</v>
      </c>
      <c r="AE958" s="13">
        <v>0</v>
      </c>
      <c r="AF958" s="53">
        <f t="shared" si="166"/>
        <v>0</v>
      </c>
      <c r="AG958" s="53" t="str">
        <f t="shared" si="168"/>
        <v>0.00</v>
      </c>
      <c r="AH958" s="53">
        <f t="shared" si="164"/>
        <v>0</v>
      </c>
      <c r="AI958" s="53" t="str">
        <f t="shared" si="165"/>
        <v>0.00</v>
      </c>
      <c r="AJ958" s="44">
        <v>221112</v>
      </c>
      <c r="AK958" s="15" t="s">
        <v>686</v>
      </c>
      <c r="AL958" s="14" t="s">
        <v>76</v>
      </c>
      <c r="AM958" s="39" t="s">
        <v>58</v>
      </c>
      <c r="AN958" s="39" t="s">
        <v>59</v>
      </c>
      <c r="AO958" s="39" t="s">
        <v>77</v>
      </c>
      <c r="AP958" s="39" t="s">
        <v>61</v>
      </c>
      <c r="AQ958" s="20"/>
      <c r="AR958" s="20"/>
      <c r="AS958" s="20"/>
      <c r="AT958" s="20"/>
      <c r="AU958" s="20"/>
      <c r="AV958" s="20"/>
      <c r="AW958" s="20"/>
      <c r="AX958" s="20"/>
      <c r="AY958" s="20"/>
      <c r="AZ958" s="20"/>
      <c r="BA958" s="20"/>
      <c r="BB958" s="20"/>
    </row>
    <row r="959" spans="1:54" ht="26.1" customHeight="1" x14ac:dyDescent="0.25">
      <c r="A959" s="21">
        <v>685</v>
      </c>
      <c r="B959" s="39" t="s">
        <v>31</v>
      </c>
      <c r="C959" s="13" t="s">
        <v>31</v>
      </c>
      <c r="D959" s="13">
        <v>34013</v>
      </c>
      <c r="E959" s="13" t="s">
        <v>252</v>
      </c>
      <c r="F959" s="13">
        <v>7627</v>
      </c>
      <c r="G959" s="13" t="s">
        <v>278</v>
      </c>
      <c r="H959" s="13" t="s">
        <v>360</v>
      </c>
      <c r="I959" s="13" t="s">
        <v>132</v>
      </c>
      <c r="J959" s="13" t="s">
        <v>136</v>
      </c>
      <c r="K959" s="13" t="s">
        <v>461</v>
      </c>
      <c r="L959" s="4">
        <v>2401</v>
      </c>
      <c r="M959" s="4">
        <v>16001</v>
      </c>
      <c r="N959" s="14" t="s">
        <v>34</v>
      </c>
      <c r="O959" s="15" t="s">
        <v>679</v>
      </c>
      <c r="P959" s="68">
        <v>123</v>
      </c>
      <c r="Q959" s="61">
        <v>0</v>
      </c>
      <c r="R959" s="65">
        <f t="shared" si="158"/>
        <v>5.5706521739130432E-2</v>
      </c>
      <c r="S959" s="65">
        <f t="shared" si="159"/>
        <v>0</v>
      </c>
      <c r="T959" s="15">
        <v>2.88639813000053E-3</v>
      </c>
      <c r="U959" s="15">
        <v>0</v>
      </c>
      <c r="V959" s="15">
        <f t="shared" si="160"/>
        <v>-2.88639813000053E-3</v>
      </c>
      <c r="W959" s="15">
        <f t="shared" si="161"/>
        <v>-100</v>
      </c>
      <c r="X959" s="15">
        <v>1.20810781459275E-3</v>
      </c>
      <c r="Y959" s="15">
        <v>0</v>
      </c>
      <c r="Z959" s="15">
        <f t="shared" si="162"/>
        <v>-1.20810781459275E-3</v>
      </c>
      <c r="AA959" s="16">
        <f t="shared" si="163"/>
        <v>-100</v>
      </c>
      <c r="AB959" s="13">
        <v>0</v>
      </c>
      <c r="AC959" s="13">
        <v>0</v>
      </c>
      <c r="AD959" s="13">
        <v>0</v>
      </c>
      <c r="AE959" s="13">
        <v>0</v>
      </c>
      <c r="AF959" s="53">
        <f t="shared" si="166"/>
        <v>0</v>
      </c>
      <c r="AG959" s="53" t="str">
        <f t="shared" si="168"/>
        <v>0.00</v>
      </c>
      <c r="AH959" s="53">
        <f t="shared" si="164"/>
        <v>0</v>
      </c>
      <c r="AI959" s="53" t="str">
        <f t="shared" si="165"/>
        <v>0.00</v>
      </c>
      <c r="AJ959" s="44">
        <v>221112</v>
      </c>
      <c r="AK959" s="15" t="s">
        <v>686</v>
      </c>
      <c r="AL959" s="14" t="s">
        <v>76</v>
      </c>
      <c r="AM959" s="39" t="s">
        <v>58</v>
      </c>
      <c r="AN959" s="39" t="s">
        <v>59</v>
      </c>
      <c r="AO959" s="39" t="s">
        <v>77</v>
      </c>
      <c r="AP959" s="39" t="s">
        <v>61</v>
      </c>
      <c r="AQ959" s="20"/>
      <c r="AR959" s="20"/>
      <c r="AS959" s="20"/>
      <c r="AT959" s="20"/>
      <c r="AU959" s="20"/>
      <c r="AV959" s="20"/>
      <c r="AW959" s="20"/>
      <c r="AX959" s="20"/>
      <c r="AY959" s="20"/>
      <c r="AZ959" s="20"/>
      <c r="BA959" s="20"/>
      <c r="BB959" s="20"/>
    </row>
    <row r="960" spans="1:54" ht="26.1" customHeight="1" x14ac:dyDescent="0.25">
      <c r="A960" s="21">
        <v>664</v>
      </c>
      <c r="B960" s="39" t="s">
        <v>31</v>
      </c>
      <c r="C960" s="13" t="s">
        <v>31</v>
      </c>
      <c r="D960" s="13">
        <v>34013</v>
      </c>
      <c r="E960" s="13" t="s">
        <v>252</v>
      </c>
      <c r="F960" s="13">
        <v>7627</v>
      </c>
      <c r="G960" s="13" t="s">
        <v>278</v>
      </c>
      <c r="H960" s="13" t="s">
        <v>362</v>
      </c>
      <c r="I960" s="13" t="s">
        <v>132</v>
      </c>
      <c r="J960" s="13" t="s">
        <v>136</v>
      </c>
      <c r="K960" s="13" t="s">
        <v>453</v>
      </c>
      <c r="L960" s="4">
        <v>2401</v>
      </c>
      <c r="M960" s="4">
        <v>18001</v>
      </c>
      <c r="N960" s="14" t="s">
        <v>35</v>
      </c>
      <c r="O960" s="15" t="s">
        <v>679</v>
      </c>
      <c r="P960" s="68">
        <v>136</v>
      </c>
      <c r="Q960" s="61">
        <v>0</v>
      </c>
      <c r="R960" s="65">
        <f t="shared" si="158"/>
        <v>6.1594202898550728E-2</v>
      </c>
      <c r="S960" s="65">
        <f t="shared" si="159"/>
        <v>0</v>
      </c>
      <c r="T960" s="15">
        <v>7.6308376313220003E-2</v>
      </c>
      <c r="U960" s="15">
        <v>0</v>
      </c>
      <c r="V960" s="15">
        <f t="shared" si="160"/>
        <v>-7.6308376313220003E-2</v>
      </c>
      <c r="W960" s="15">
        <f t="shared" si="161"/>
        <v>-100</v>
      </c>
      <c r="X960" s="15">
        <v>3.3253929461168868E-2</v>
      </c>
      <c r="Y960" s="15">
        <v>0</v>
      </c>
      <c r="Z960" s="15">
        <f t="shared" si="162"/>
        <v>-3.3253929461168868E-2</v>
      </c>
      <c r="AA960" s="16">
        <f t="shared" si="163"/>
        <v>-100</v>
      </c>
      <c r="AB960" s="13">
        <v>0.08</v>
      </c>
      <c r="AC960" s="13">
        <v>0</v>
      </c>
      <c r="AD960" s="13">
        <v>0</v>
      </c>
      <c r="AE960" s="13">
        <v>15.42</v>
      </c>
      <c r="AF960" s="53">
        <f t="shared" si="166"/>
        <v>0</v>
      </c>
      <c r="AG960" s="53" t="str">
        <f t="shared" si="168"/>
        <v>0.00</v>
      </c>
      <c r="AH960" s="53">
        <f t="shared" si="164"/>
        <v>0</v>
      </c>
      <c r="AI960" s="53" t="str">
        <f t="shared" si="165"/>
        <v>0.00</v>
      </c>
      <c r="AJ960" s="44">
        <v>221112</v>
      </c>
      <c r="AK960" s="15" t="s">
        <v>686</v>
      </c>
      <c r="AL960" s="14" t="s">
        <v>76</v>
      </c>
      <c r="AM960" s="39" t="s">
        <v>58</v>
      </c>
      <c r="AN960" s="39" t="s">
        <v>59</v>
      </c>
      <c r="AO960" s="39" t="s">
        <v>77</v>
      </c>
      <c r="AP960" s="39" t="s">
        <v>61</v>
      </c>
      <c r="AQ960" s="20"/>
      <c r="AR960" s="20"/>
      <c r="AS960" s="20"/>
      <c r="AT960" s="20"/>
      <c r="AU960" s="20"/>
      <c r="AV960" s="20"/>
      <c r="AW960" s="20"/>
      <c r="AX960" s="20"/>
      <c r="AY960" s="20"/>
      <c r="AZ960" s="20"/>
      <c r="BA960" s="20"/>
      <c r="BB960" s="20"/>
    </row>
    <row r="961" spans="1:54" ht="26.1" customHeight="1" x14ac:dyDescent="0.25">
      <c r="A961" s="21">
        <v>665</v>
      </c>
      <c r="B961" s="39" t="s">
        <v>31</v>
      </c>
      <c r="C961" s="13" t="s">
        <v>31</v>
      </c>
      <c r="D961" s="13">
        <v>34013</v>
      </c>
      <c r="E961" s="13" t="s">
        <v>252</v>
      </c>
      <c r="F961" s="13">
        <v>7627</v>
      </c>
      <c r="G961" s="13" t="s">
        <v>278</v>
      </c>
      <c r="H961" s="13" t="s">
        <v>362</v>
      </c>
      <c r="I961" s="13" t="s">
        <v>132</v>
      </c>
      <c r="J961" s="13" t="s">
        <v>136</v>
      </c>
      <c r="K961" s="13" t="s">
        <v>453</v>
      </c>
      <c r="L961" s="4">
        <v>2401</v>
      </c>
      <c r="M961" s="4">
        <v>18001</v>
      </c>
      <c r="N961" s="14" t="s">
        <v>40</v>
      </c>
      <c r="O961" s="15" t="s">
        <v>679</v>
      </c>
      <c r="P961" s="68">
        <v>136</v>
      </c>
      <c r="Q961" s="61">
        <v>0</v>
      </c>
      <c r="R961" s="65">
        <f t="shared" si="158"/>
        <v>6.1594202898550728E-2</v>
      </c>
      <c r="S961" s="65">
        <f t="shared" si="159"/>
        <v>0</v>
      </c>
      <c r="T961" s="15">
        <v>5.7366607333665401E-2</v>
      </c>
      <c r="U961" s="15">
        <v>0</v>
      </c>
      <c r="V961" s="15">
        <f t="shared" si="160"/>
        <v>-5.7366607333665401E-2</v>
      </c>
      <c r="W961" s="15">
        <f t="shared" si="161"/>
        <v>-100</v>
      </c>
      <c r="X961" s="15">
        <v>2.4999419537770864E-2</v>
      </c>
      <c r="Y961" s="15">
        <v>0</v>
      </c>
      <c r="Z961" s="15">
        <f t="shared" si="162"/>
        <v>-2.4999419537770864E-2</v>
      </c>
      <c r="AA961" s="16">
        <f t="shared" si="163"/>
        <v>-100</v>
      </c>
      <c r="AB961" s="13">
        <v>0.06</v>
      </c>
      <c r="AC961" s="13">
        <v>0</v>
      </c>
      <c r="AD961" s="13">
        <v>0</v>
      </c>
      <c r="AE961" s="13">
        <v>0</v>
      </c>
      <c r="AF961" s="53">
        <f t="shared" si="166"/>
        <v>0</v>
      </c>
      <c r="AG961" s="53" t="str">
        <f t="shared" si="168"/>
        <v>0.00</v>
      </c>
      <c r="AH961" s="53">
        <f t="shared" si="164"/>
        <v>0</v>
      </c>
      <c r="AI961" s="53" t="str">
        <f t="shared" si="165"/>
        <v>0.00</v>
      </c>
      <c r="AJ961" s="44">
        <v>221112</v>
      </c>
      <c r="AK961" s="15" t="s">
        <v>686</v>
      </c>
      <c r="AL961" s="14" t="s">
        <v>76</v>
      </c>
      <c r="AM961" s="39" t="s">
        <v>58</v>
      </c>
      <c r="AN961" s="39" t="s">
        <v>59</v>
      </c>
      <c r="AO961" s="39" t="s">
        <v>77</v>
      </c>
      <c r="AP961" s="39" t="s">
        <v>61</v>
      </c>
      <c r="AQ961" s="20"/>
      <c r="AR961" s="20"/>
      <c r="AS961" s="20"/>
      <c r="AT961" s="20"/>
      <c r="AU961" s="20"/>
      <c r="AV961" s="20"/>
      <c r="AW961" s="20"/>
      <c r="AX961" s="20"/>
      <c r="AY961" s="20"/>
      <c r="AZ961" s="20"/>
      <c r="BA961" s="20"/>
      <c r="BB961" s="20"/>
    </row>
    <row r="962" spans="1:54" ht="26.1" customHeight="1" x14ac:dyDescent="0.25">
      <c r="A962" s="21">
        <v>666</v>
      </c>
      <c r="B962" s="40" t="s">
        <v>31</v>
      </c>
      <c r="C962" s="13" t="s">
        <v>31</v>
      </c>
      <c r="D962" s="13">
        <v>34013</v>
      </c>
      <c r="E962" s="13" t="s">
        <v>252</v>
      </c>
      <c r="F962" s="13">
        <v>7627</v>
      </c>
      <c r="G962" s="13" t="s">
        <v>278</v>
      </c>
      <c r="H962" s="13" t="s">
        <v>362</v>
      </c>
      <c r="I962" s="13" t="s">
        <v>132</v>
      </c>
      <c r="J962" s="13" t="s">
        <v>136</v>
      </c>
      <c r="K962" s="13" t="s">
        <v>453</v>
      </c>
      <c r="L962" s="4">
        <v>2401</v>
      </c>
      <c r="M962" s="4">
        <v>18001</v>
      </c>
      <c r="N962" s="13" t="s">
        <v>36</v>
      </c>
      <c r="O962" s="15" t="s">
        <v>679</v>
      </c>
      <c r="P962" s="68">
        <v>136</v>
      </c>
      <c r="Q962" s="61">
        <v>0</v>
      </c>
      <c r="R962" s="65">
        <f t="shared" si="158"/>
        <v>6.1594202898550728E-2</v>
      </c>
      <c r="S962" s="65">
        <f t="shared" si="159"/>
        <v>0</v>
      </c>
      <c r="T962" s="15">
        <v>1.49675596713438</v>
      </c>
      <c r="U962" s="15">
        <v>0</v>
      </c>
      <c r="V962" s="15">
        <f t="shared" si="160"/>
        <v>-1.49675596713438</v>
      </c>
      <c r="W962" s="15">
        <f t="shared" si="161"/>
        <v>-100</v>
      </c>
      <c r="X962" s="15">
        <v>0.67343143552697504</v>
      </c>
      <c r="Y962" s="15">
        <v>0</v>
      </c>
      <c r="Z962" s="15">
        <f t="shared" si="162"/>
        <v>-0.67343143552697504</v>
      </c>
      <c r="AA962" s="16">
        <f t="shared" si="163"/>
        <v>-100</v>
      </c>
      <c r="AB962" s="13">
        <v>0.97</v>
      </c>
      <c r="AC962" s="13">
        <v>0</v>
      </c>
      <c r="AD962" s="13">
        <v>0</v>
      </c>
      <c r="AE962" s="13">
        <v>0</v>
      </c>
      <c r="AF962" s="53">
        <f t="shared" si="166"/>
        <v>0</v>
      </c>
      <c r="AG962" s="53" t="str">
        <f t="shared" si="168"/>
        <v>0.00</v>
      </c>
      <c r="AH962" s="53">
        <f t="shared" si="164"/>
        <v>0</v>
      </c>
      <c r="AI962" s="53" t="str">
        <f t="shared" si="165"/>
        <v>0.00</v>
      </c>
      <c r="AJ962" s="44">
        <v>221112</v>
      </c>
      <c r="AK962" s="15" t="s">
        <v>686</v>
      </c>
      <c r="AL962" s="14" t="s">
        <v>76</v>
      </c>
      <c r="AM962" s="39" t="s">
        <v>58</v>
      </c>
      <c r="AN962" s="39" t="s">
        <v>59</v>
      </c>
      <c r="AO962" s="39" t="s">
        <v>77</v>
      </c>
      <c r="AP962" s="39" t="s">
        <v>61</v>
      </c>
      <c r="AQ962" s="59"/>
      <c r="AR962" s="20"/>
      <c r="AS962" s="20"/>
      <c r="AT962" s="20"/>
      <c r="AU962" s="20"/>
      <c r="AV962" s="20"/>
      <c r="AW962" s="20"/>
      <c r="AX962" s="20"/>
      <c r="AY962" s="20"/>
      <c r="AZ962" s="20"/>
      <c r="BA962" s="20"/>
      <c r="BB962" s="20"/>
    </row>
    <row r="963" spans="1:54" ht="26.1" customHeight="1" x14ac:dyDescent="0.25">
      <c r="A963" s="21">
        <v>667</v>
      </c>
      <c r="B963" s="39" t="s">
        <v>31</v>
      </c>
      <c r="C963" s="13" t="s">
        <v>31</v>
      </c>
      <c r="D963" s="13">
        <v>34013</v>
      </c>
      <c r="E963" s="13" t="s">
        <v>252</v>
      </c>
      <c r="F963" s="13">
        <v>7627</v>
      </c>
      <c r="G963" s="13" t="s">
        <v>278</v>
      </c>
      <c r="H963" s="13" t="s">
        <v>362</v>
      </c>
      <c r="I963" s="13" t="s">
        <v>132</v>
      </c>
      <c r="J963" s="13" t="s">
        <v>136</v>
      </c>
      <c r="K963" s="13" t="s">
        <v>453</v>
      </c>
      <c r="L963" s="4">
        <v>2401</v>
      </c>
      <c r="M963" s="4">
        <v>18001</v>
      </c>
      <c r="N963" s="14" t="s">
        <v>38</v>
      </c>
      <c r="O963" s="15" t="s">
        <v>679</v>
      </c>
      <c r="P963" s="68">
        <v>136</v>
      </c>
      <c r="Q963" s="61">
        <v>0</v>
      </c>
      <c r="R963" s="65">
        <f t="shared" si="158"/>
        <v>6.1594202898550728E-2</v>
      </c>
      <c r="S963" s="65">
        <f t="shared" si="159"/>
        <v>0</v>
      </c>
      <c r="T963" s="15">
        <v>0.10453000861800101</v>
      </c>
      <c r="U963" s="15">
        <v>0</v>
      </c>
      <c r="V963" s="15">
        <f t="shared" si="160"/>
        <v>-0.10453000861800101</v>
      </c>
      <c r="W963" s="15">
        <f t="shared" si="161"/>
        <v>-100</v>
      </c>
      <c r="X963" s="15">
        <v>4.55524504792299E-2</v>
      </c>
      <c r="Y963" s="15">
        <v>0</v>
      </c>
      <c r="Z963" s="15">
        <f t="shared" si="162"/>
        <v>-4.55524504792299E-2</v>
      </c>
      <c r="AA963" s="16">
        <f t="shared" si="163"/>
        <v>-100</v>
      </c>
      <c r="AB963" s="13">
        <v>0.1</v>
      </c>
      <c r="AC963" s="13">
        <v>0</v>
      </c>
      <c r="AD963" s="13">
        <v>0</v>
      </c>
      <c r="AE963" s="13">
        <v>0</v>
      </c>
      <c r="AF963" s="53">
        <f t="shared" si="166"/>
        <v>0</v>
      </c>
      <c r="AG963" s="53" t="str">
        <f t="shared" si="168"/>
        <v>0.00</v>
      </c>
      <c r="AH963" s="53">
        <f t="shared" si="164"/>
        <v>0</v>
      </c>
      <c r="AI963" s="53" t="str">
        <f t="shared" si="165"/>
        <v>0.00</v>
      </c>
      <c r="AJ963" s="44">
        <v>221112</v>
      </c>
      <c r="AK963" s="15" t="s">
        <v>686</v>
      </c>
      <c r="AL963" s="14" t="s">
        <v>76</v>
      </c>
      <c r="AM963" s="39" t="s">
        <v>58</v>
      </c>
      <c r="AN963" s="39" t="s">
        <v>59</v>
      </c>
      <c r="AO963" s="39" t="s">
        <v>77</v>
      </c>
      <c r="AP963" s="39" t="s">
        <v>61</v>
      </c>
      <c r="AQ963" s="20"/>
      <c r="AR963" s="20"/>
      <c r="AS963" s="20"/>
      <c r="AT963" s="20"/>
      <c r="AU963" s="20"/>
      <c r="AV963" s="20"/>
      <c r="AW963" s="20"/>
      <c r="AX963" s="20"/>
      <c r="AY963" s="20"/>
      <c r="AZ963" s="20"/>
      <c r="BA963" s="20"/>
      <c r="BB963" s="20"/>
    </row>
    <row r="964" spans="1:54" ht="26.1" customHeight="1" x14ac:dyDescent="0.25">
      <c r="A964" s="21">
        <v>668</v>
      </c>
      <c r="B964" s="39" t="s">
        <v>31</v>
      </c>
      <c r="C964" s="13" t="s">
        <v>31</v>
      </c>
      <c r="D964" s="13">
        <v>34013</v>
      </c>
      <c r="E964" s="13" t="s">
        <v>252</v>
      </c>
      <c r="F964" s="13">
        <v>7627</v>
      </c>
      <c r="G964" s="13" t="s">
        <v>278</v>
      </c>
      <c r="H964" s="13" t="s">
        <v>362</v>
      </c>
      <c r="I964" s="13" t="s">
        <v>132</v>
      </c>
      <c r="J964" s="13" t="s">
        <v>136</v>
      </c>
      <c r="K964" s="13" t="s">
        <v>453</v>
      </c>
      <c r="L964" s="4">
        <v>2401</v>
      </c>
      <c r="M964" s="4">
        <v>18001</v>
      </c>
      <c r="N964" s="14" t="s">
        <v>39</v>
      </c>
      <c r="O964" s="15" t="s">
        <v>679</v>
      </c>
      <c r="P964" s="68">
        <v>136</v>
      </c>
      <c r="Q964" s="61">
        <v>0</v>
      </c>
      <c r="R964" s="65">
        <f t="shared" si="158"/>
        <v>6.1594202898550728E-2</v>
      </c>
      <c r="S964" s="65">
        <f t="shared" si="159"/>
        <v>0</v>
      </c>
      <c r="T964" s="15">
        <v>0.10453000861800101</v>
      </c>
      <c r="U964" s="15">
        <v>0</v>
      </c>
      <c r="V964" s="15">
        <f t="shared" si="160"/>
        <v>-0.10453000861800101</v>
      </c>
      <c r="W964" s="15">
        <f t="shared" si="161"/>
        <v>-100</v>
      </c>
      <c r="X964" s="15">
        <v>4.55524504792299E-2</v>
      </c>
      <c r="Y964" s="15">
        <v>0</v>
      </c>
      <c r="Z964" s="15">
        <f t="shared" si="162"/>
        <v>-4.55524504792299E-2</v>
      </c>
      <c r="AA964" s="16">
        <f t="shared" si="163"/>
        <v>-100</v>
      </c>
      <c r="AB964" s="13">
        <v>0.1</v>
      </c>
      <c r="AC964" s="13">
        <v>0</v>
      </c>
      <c r="AD964" s="13">
        <v>0</v>
      </c>
      <c r="AE964" s="13">
        <v>0</v>
      </c>
      <c r="AF964" s="53">
        <f t="shared" si="166"/>
        <v>0</v>
      </c>
      <c r="AG964" s="53" t="str">
        <f t="shared" si="168"/>
        <v>0.00</v>
      </c>
      <c r="AH964" s="53">
        <f t="shared" si="164"/>
        <v>0</v>
      </c>
      <c r="AI964" s="53" t="str">
        <f t="shared" si="165"/>
        <v>0.00</v>
      </c>
      <c r="AJ964" s="44">
        <v>221112</v>
      </c>
      <c r="AK964" s="15" t="s">
        <v>686</v>
      </c>
      <c r="AL964" s="14" t="s">
        <v>76</v>
      </c>
      <c r="AM964" s="39" t="s">
        <v>58</v>
      </c>
      <c r="AN964" s="39" t="s">
        <v>59</v>
      </c>
      <c r="AO964" s="39" t="s">
        <v>77</v>
      </c>
      <c r="AP964" s="39" t="s">
        <v>61</v>
      </c>
      <c r="AQ964" s="20"/>
      <c r="AR964" s="20"/>
      <c r="AS964" s="20"/>
      <c r="AT964" s="20"/>
      <c r="AU964" s="20"/>
      <c r="AV964" s="20"/>
      <c r="AW964" s="20"/>
      <c r="AX964" s="20"/>
      <c r="AY964" s="20"/>
      <c r="AZ964" s="20"/>
      <c r="BA964" s="20"/>
      <c r="BB964" s="20"/>
    </row>
    <row r="965" spans="1:54" ht="26.1" customHeight="1" x14ac:dyDescent="0.25">
      <c r="A965" s="21">
        <v>669</v>
      </c>
      <c r="B965" s="39" t="s">
        <v>31</v>
      </c>
      <c r="C965" s="13" t="s">
        <v>31</v>
      </c>
      <c r="D965" s="13">
        <v>34013</v>
      </c>
      <c r="E965" s="13" t="s">
        <v>252</v>
      </c>
      <c r="F965" s="13">
        <v>7627</v>
      </c>
      <c r="G965" s="13" t="s">
        <v>278</v>
      </c>
      <c r="H965" s="13" t="s">
        <v>362</v>
      </c>
      <c r="I965" s="13" t="s">
        <v>132</v>
      </c>
      <c r="J965" s="13" t="s">
        <v>136</v>
      </c>
      <c r="K965" s="13" t="s">
        <v>453</v>
      </c>
      <c r="L965" s="4">
        <v>2401</v>
      </c>
      <c r="M965" s="4">
        <v>18001</v>
      </c>
      <c r="N965" s="14" t="s">
        <v>37</v>
      </c>
      <c r="O965" s="15" t="s">
        <v>679</v>
      </c>
      <c r="P965" s="68">
        <v>136</v>
      </c>
      <c r="Q965" s="61">
        <v>0</v>
      </c>
      <c r="R965" s="65">
        <f t="shared" si="158"/>
        <v>6.1594202898550728E-2</v>
      </c>
      <c r="S965" s="65">
        <f t="shared" si="159"/>
        <v>0</v>
      </c>
      <c r="T965" s="15">
        <v>0.233124900000689</v>
      </c>
      <c r="U965" s="15">
        <v>0</v>
      </c>
      <c r="V965" s="15">
        <f t="shared" si="160"/>
        <v>-0.233124900000689</v>
      </c>
      <c r="W965" s="15">
        <f t="shared" si="161"/>
        <v>-100</v>
      </c>
      <c r="X965" s="15">
        <v>0.1015919792139984</v>
      </c>
      <c r="Y965" s="15">
        <v>0</v>
      </c>
      <c r="Z965" s="15">
        <f t="shared" si="162"/>
        <v>-0.1015919792139984</v>
      </c>
      <c r="AA965" s="16">
        <f t="shared" si="163"/>
        <v>-100</v>
      </c>
      <c r="AB965" s="13">
        <v>0.23</v>
      </c>
      <c r="AC965" s="13">
        <v>0</v>
      </c>
      <c r="AD965" s="13">
        <v>0</v>
      </c>
      <c r="AE965" s="13">
        <v>0</v>
      </c>
      <c r="AF965" s="53">
        <f t="shared" si="166"/>
        <v>0</v>
      </c>
      <c r="AG965" s="53" t="str">
        <f t="shared" si="168"/>
        <v>0.00</v>
      </c>
      <c r="AH965" s="53">
        <f t="shared" si="164"/>
        <v>0</v>
      </c>
      <c r="AI965" s="53" t="str">
        <f t="shared" si="165"/>
        <v>0.00</v>
      </c>
      <c r="AJ965" s="44">
        <v>221112</v>
      </c>
      <c r="AK965" s="15" t="s">
        <v>686</v>
      </c>
      <c r="AL965" s="14" t="s">
        <v>76</v>
      </c>
      <c r="AM965" s="39" t="s">
        <v>58</v>
      </c>
      <c r="AN965" s="39" t="s">
        <v>59</v>
      </c>
      <c r="AO965" s="39" t="s">
        <v>77</v>
      </c>
      <c r="AP965" s="39" t="s">
        <v>61</v>
      </c>
      <c r="AQ965" s="20"/>
      <c r="AR965" s="20"/>
      <c r="AS965" s="20"/>
      <c r="AT965" s="20"/>
      <c r="AU965" s="20"/>
      <c r="AV965" s="20"/>
      <c r="AW965" s="20"/>
      <c r="AX965" s="20"/>
      <c r="AY965" s="20"/>
      <c r="AZ965" s="20"/>
      <c r="BA965" s="20"/>
      <c r="BB965" s="20"/>
    </row>
    <row r="966" spans="1:54" ht="26.1" customHeight="1" x14ac:dyDescent="0.25">
      <c r="A966" s="21">
        <v>670</v>
      </c>
      <c r="B966" s="39" t="s">
        <v>31</v>
      </c>
      <c r="C966" s="13" t="s">
        <v>31</v>
      </c>
      <c r="D966" s="13">
        <v>34013</v>
      </c>
      <c r="E966" s="13" t="s">
        <v>252</v>
      </c>
      <c r="F966" s="13">
        <v>7627</v>
      </c>
      <c r="G966" s="13" t="s">
        <v>278</v>
      </c>
      <c r="H966" s="13" t="s">
        <v>362</v>
      </c>
      <c r="I966" s="13" t="s">
        <v>132</v>
      </c>
      <c r="J966" s="13" t="s">
        <v>136</v>
      </c>
      <c r="K966" s="13" t="s">
        <v>453</v>
      </c>
      <c r="L966" s="4">
        <v>2401</v>
      </c>
      <c r="M966" s="4">
        <v>18001</v>
      </c>
      <c r="N966" s="14" t="s">
        <v>34</v>
      </c>
      <c r="O966" s="15" t="s">
        <v>679</v>
      </c>
      <c r="P966" s="68">
        <v>136</v>
      </c>
      <c r="Q966" s="61">
        <v>0</v>
      </c>
      <c r="R966" s="65">
        <f t="shared" si="158"/>
        <v>6.1594202898550728E-2</v>
      </c>
      <c r="S966" s="65">
        <f t="shared" si="159"/>
        <v>0</v>
      </c>
      <c r="T966" s="15">
        <v>1.84403001230531E-3</v>
      </c>
      <c r="U966" s="15">
        <v>0</v>
      </c>
      <c r="V966" s="15">
        <f t="shared" si="160"/>
        <v>-1.84403001230531E-3</v>
      </c>
      <c r="W966" s="15">
        <f t="shared" si="161"/>
        <v>-100</v>
      </c>
      <c r="X966" s="15">
        <v>8.0359780821146701E-4</v>
      </c>
      <c r="Y966" s="15">
        <v>0</v>
      </c>
      <c r="Z966" s="15">
        <f t="shared" si="162"/>
        <v>-8.0359780821146701E-4</v>
      </c>
      <c r="AA966" s="16">
        <f t="shared" si="163"/>
        <v>-100</v>
      </c>
      <c r="AB966" s="13">
        <v>0</v>
      </c>
      <c r="AC966" s="13">
        <v>0</v>
      </c>
      <c r="AD966" s="13">
        <v>0</v>
      </c>
      <c r="AE966" s="13">
        <v>0</v>
      </c>
      <c r="AF966" s="53">
        <f t="shared" si="166"/>
        <v>0</v>
      </c>
      <c r="AG966" s="53" t="str">
        <f t="shared" si="168"/>
        <v>0.00</v>
      </c>
      <c r="AH966" s="53">
        <f t="shared" si="164"/>
        <v>0</v>
      </c>
      <c r="AI966" s="53" t="str">
        <f t="shared" si="165"/>
        <v>0.00</v>
      </c>
      <c r="AJ966" s="44">
        <v>221112</v>
      </c>
      <c r="AK966" s="15" t="s">
        <v>686</v>
      </c>
      <c r="AL966" s="14" t="s">
        <v>76</v>
      </c>
      <c r="AM966" s="39" t="s">
        <v>58</v>
      </c>
      <c r="AN966" s="39" t="s">
        <v>59</v>
      </c>
      <c r="AO966" s="39" t="s">
        <v>77</v>
      </c>
      <c r="AP966" s="39" t="s">
        <v>61</v>
      </c>
      <c r="AQ966" s="20"/>
      <c r="AR966" s="20"/>
      <c r="AS966" s="20"/>
      <c r="AT966" s="20"/>
      <c r="AU966" s="20"/>
      <c r="AV966" s="20"/>
      <c r="AW966" s="20"/>
      <c r="AX966" s="20"/>
      <c r="AY966" s="20"/>
      <c r="AZ966" s="20"/>
      <c r="BA966" s="20"/>
      <c r="BB966" s="20"/>
    </row>
    <row r="967" spans="1:54" ht="26.1" customHeight="1" x14ac:dyDescent="0.25">
      <c r="A967" s="21">
        <v>697</v>
      </c>
      <c r="B967" s="39" t="s">
        <v>31</v>
      </c>
      <c r="C967" s="13" t="s">
        <v>31</v>
      </c>
      <c r="D967" s="13">
        <v>34013</v>
      </c>
      <c r="E967" s="13" t="s">
        <v>252</v>
      </c>
      <c r="F967" s="13">
        <v>7627</v>
      </c>
      <c r="G967" s="13" t="s">
        <v>278</v>
      </c>
      <c r="H967" s="13" t="s">
        <v>300</v>
      </c>
      <c r="I967" s="13" t="s">
        <v>132</v>
      </c>
      <c r="J967" s="13" t="s">
        <v>136</v>
      </c>
      <c r="K967" s="13" t="s">
        <v>463</v>
      </c>
      <c r="L967" s="4">
        <v>2401</v>
      </c>
      <c r="M967" s="4">
        <v>20001</v>
      </c>
      <c r="N967" s="14" t="s">
        <v>35</v>
      </c>
      <c r="O967" s="15" t="s">
        <v>679</v>
      </c>
      <c r="P967" s="68">
        <v>130</v>
      </c>
      <c r="Q967" s="61">
        <v>0</v>
      </c>
      <c r="R967" s="65">
        <f t="shared" si="158"/>
        <v>5.8876811594202896E-2</v>
      </c>
      <c r="S967" s="65">
        <f t="shared" si="159"/>
        <v>0</v>
      </c>
      <c r="T967" s="15">
        <v>2.0835823152615202E-2</v>
      </c>
      <c r="U967" s="15">
        <v>0</v>
      </c>
      <c r="V967" s="15">
        <f t="shared" si="160"/>
        <v>-2.0835823152615202E-2</v>
      </c>
      <c r="W967" s="15">
        <f t="shared" si="161"/>
        <v>-100</v>
      </c>
      <c r="X967" s="15">
        <v>9.8741027022377099E-3</v>
      </c>
      <c r="Y967" s="15">
        <v>0</v>
      </c>
      <c r="Z967" s="15">
        <f t="shared" si="162"/>
        <v>-9.8741027022377099E-3</v>
      </c>
      <c r="AA967" s="16">
        <f t="shared" si="163"/>
        <v>-100</v>
      </c>
      <c r="AB967" s="13">
        <v>0.02</v>
      </c>
      <c r="AC967" s="13">
        <v>0</v>
      </c>
      <c r="AD967" s="13">
        <v>0</v>
      </c>
      <c r="AE967" s="13">
        <v>17.75</v>
      </c>
      <c r="AF967" s="53">
        <f t="shared" si="166"/>
        <v>0</v>
      </c>
      <c r="AG967" s="53" t="str">
        <f t="shared" si="168"/>
        <v>0.00</v>
      </c>
      <c r="AH967" s="53">
        <f t="shared" si="164"/>
        <v>0</v>
      </c>
      <c r="AI967" s="53" t="str">
        <f t="shared" si="165"/>
        <v>0.00</v>
      </c>
      <c r="AJ967" s="44">
        <v>221112</v>
      </c>
      <c r="AK967" s="15" t="s">
        <v>686</v>
      </c>
      <c r="AL967" s="14" t="s">
        <v>76</v>
      </c>
      <c r="AM967" s="39" t="s">
        <v>58</v>
      </c>
      <c r="AN967" s="39" t="s">
        <v>59</v>
      </c>
      <c r="AO967" s="39" t="s">
        <v>77</v>
      </c>
      <c r="AP967" s="39" t="s">
        <v>61</v>
      </c>
      <c r="AQ967" s="20"/>
      <c r="AR967" s="20"/>
      <c r="AS967" s="20"/>
      <c r="AT967" s="20"/>
      <c r="AU967" s="20"/>
      <c r="AV967" s="20"/>
      <c r="AW967" s="20"/>
      <c r="AX967" s="20"/>
      <c r="AY967" s="20"/>
      <c r="AZ967" s="20"/>
      <c r="BA967" s="20"/>
      <c r="BB967" s="20"/>
    </row>
    <row r="968" spans="1:54" ht="26.1" customHeight="1" x14ac:dyDescent="0.25">
      <c r="A968" s="21">
        <v>698</v>
      </c>
      <c r="B968" s="39" t="s">
        <v>31</v>
      </c>
      <c r="C968" s="13" t="s">
        <v>31</v>
      </c>
      <c r="D968" s="13">
        <v>34013</v>
      </c>
      <c r="E968" s="13" t="s">
        <v>252</v>
      </c>
      <c r="F968" s="13">
        <v>7627</v>
      </c>
      <c r="G968" s="13" t="s">
        <v>278</v>
      </c>
      <c r="H968" s="13" t="s">
        <v>300</v>
      </c>
      <c r="I968" s="13" t="s">
        <v>132</v>
      </c>
      <c r="J968" s="13" t="s">
        <v>136</v>
      </c>
      <c r="K968" s="13" t="s">
        <v>463</v>
      </c>
      <c r="L968" s="4">
        <v>2401</v>
      </c>
      <c r="M968" s="4">
        <v>20001</v>
      </c>
      <c r="N968" s="14" t="s">
        <v>40</v>
      </c>
      <c r="O968" s="15" t="s">
        <v>679</v>
      </c>
      <c r="P968" s="68">
        <v>130</v>
      </c>
      <c r="Q968" s="61">
        <v>0</v>
      </c>
      <c r="R968" s="65">
        <f t="shared" ref="R968:R1031" si="169">P968/2208</f>
        <v>5.8876811594202896E-2</v>
      </c>
      <c r="S968" s="65">
        <f t="shared" ref="S968:S1031" si="170">Q968/2208</f>
        <v>0</v>
      </c>
      <c r="T968" s="15">
        <v>1.6773070828512201E-2</v>
      </c>
      <c r="U968" s="15">
        <v>0</v>
      </c>
      <c r="V968" s="15">
        <f t="shared" ref="V968:V1031" si="171">U968-T968</f>
        <v>-1.6773070828512201E-2</v>
      </c>
      <c r="W968" s="15">
        <f t="shared" ref="W968:W1031" si="172">IFERROR(((U968-T968)/T968)*100,"0.00")</f>
        <v>-100</v>
      </c>
      <c r="X968" s="15">
        <v>7.9487631844220898E-3</v>
      </c>
      <c r="Y968" s="15">
        <v>0</v>
      </c>
      <c r="Z968" s="15">
        <f t="shared" ref="Z968:Z1031" si="173">Y968-X968</f>
        <v>-7.9487631844220898E-3</v>
      </c>
      <c r="AA968" s="16">
        <f t="shared" ref="AA968:AA1031" si="174">IFERROR(((Y968-X968)/X968)*100,"0")</f>
        <v>-100</v>
      </c>
      <c r="AB968" s="13">
        <v>0.02</v>
      </c>
      <c r="AC968" s="13">
        <v>0</v>
      </c>
      <c r="AD968" s="13">
        <v>0</v>
      </c>
      <c r="AE968" s="13">
        <v>0</v>
      </c>
      <c r="AF968" s="53">
        <f t="shared" si="166"/>
        <v>0</v>
      </c>
      <c r="AG968" s="53" t="str">
        <f t="shared" si="168"/>
        <v>0.00</v>
      </c>
      <c r="AH968" s="53">
        <f t="shared" ref="AH968:AH1031" si="175">AG968-AF968</f>
        <v>0</v>
      </c>
      <c r="AI968" s="53" t="str">
        <f t="shared" ref="AI968:AI1031" si="176">IFERROR(((AG968-AF968)/AF968)*100,"0.00")</f>
        <v>0.00</v>
      </c>
      <c r="AJ968" s="44">
        <v>221112</v>
      </c>
      <c r="AK968" s="15" t="s">
        <v>686</v>
      </c>
      <c r="AL968" s="14" t="s">
        <v>76</v>
      </c>
      <c r="AM968" s="39" t="s">
        <v>58</v>
      </c>
      <c r="AN968" s="39" t="s">
        <v>59</v>
      </c>
      <c r="AO968" s="39" t="s">
        <v>77</v>
      </c>
      <c r="AP968" s="39" t="s">
        <v>61</v>
      </c>
      <c r="AQ968" s="20"/>
      <c r="AR968" s="20"/>
      <c r="AS968" s="20"/>
      <c r="AT968" s="20"/>
      <c r="AU968" s="20"/>
      <c r="AV968" s="20"/>
      <c r="AW968" s="20"/>
      <c r="AX968" s="20"/>
      <c r="AY968" s="20"/>
      <c r="AZ968" s="20"/>
      <c r="BA968" s="20"/>
      <c r="BB968" s="20"/>
    </row>
    <row r="969" spans="1:54" ht="26.1" customHeight="1" x14ac:dyDescent="0.25">
      <c r="A969" s="21">
        <v>699</v>
      </c>
      <c r="B969" s="40" t="s">
        <v>31</v>
      </c>
      <c r="C969" s="13" t="s">
        <v>31</v>
      </c>
      <c r="D969" s="13">
        <v>34013</v>
      </c>
      <c r="E969" s="13" t="s">
        <v>252</v>
      </c>
      <c r="F969" s="13">
        <v>7627</v>
      </c>
      <c r="G969" s="13" t="s">
        <v>278</v>
      </c>
      <c r="H969" s="13" t="s">
        <v>300</v>
      </c>
      <c r="I969" s="13" t="s">
        <v>132</v>
      </c>
      <c r="J969" s="13" t="s">
        <v>136</v>
      </c>
      <c r="K969" s="13" t="s">
        <v>463</v>
      </c>
      <c r="L969" s="4">
        <v>2401</v>
      </c>
      <c r="M969" s="4">
        <v>20001</v>
      </c>
      <c r="N969" s="13" t="s">
        <v>36</v>
      </c>
      <c r="O969" s="15" t="s">
        <v>679</v>
      </c>
      <c r="P969" s="68">
        <v>130</v>
      </c>
      <c r="Q969" s="61">
        <v>0</v>
      </c>
      <c r="R969" s="65">
        <f t="shared" si="169"/>
        <v>5.8876811594202896E-2</v>
      </c>
      <c r="S969" s="65">
        <f t="shared" si="170"/>
        <v>0</v>
      </c>
      <c r="T969" s="15">
        <v>0.44061536035453203</v>
      </c>
      <c r="U969" s="15">
        <v>0</v>
      </c>
      <c r="V969" s="15">
        <f t="shared" si="171"/>
        <v>-0.44061536035453203</v>
      </c>
      <c r="W969" s="15">
        <f t="shared" si="172"/>
        <v>-100</v>
      </c>
      <c r="X969" s="15">
        <v>0.21849656793444142</v>
      </c>
      <c r="Y969" s="15">
        <v>0</v>
      </c>
      <c r="Z969" s="15">
        <f t="shared" si="173"/>
        <v>-0.21849656793444142</v>
      </c>
      <c r="AA969" s="16">
        <f t="shared" si="174"/>
        <v>-100</v>
      </c>
      <c r="AB969" s="13">
        <v>0.28000000000000003</v>
      </c>
      <c r="AC969" s="13">
        <v>0</v>
      </c>
      <c r="AD969" s="13">
        <v>0</v>
      </c>
      <c r="AE969" s="13">
        <v>0</v>
      </c>
      <c r="AF969" s="53">
        <f t="shared" si="166"/>
        <v>0</v>
      </c>
      <c r="AG969" s="53" t="str">
        <f t="shared" si="168"/>
        <v>0.00</v>
      </c>
      <c r="AH969" s="53">
        <f t="shared" si="175"/>
        <v>0</v>
      </c>
      <c r="AI969" s="53" t="str">
        <f t="shared" si="176"/>
        <v>0.00</v>
      </c>
      <c r="AJ969" s="44">
        <v>221112</v>
      </c>
      <c r="AK969" s="15" t="s">
        <v>686</v>
      </c>
      <c r="AL969" s="14" t="s">
        <v>76</v>
      </c>
      <c r="AM969" s="39" t="s">
        <v>58</v>
      </c>
      <c r="AN969" s="39" t="s">
        <v>59</v>
      </c>
      <c r="AO969" s="39" t="s">
        <v>77</v>
      </c>
      <c r="AP969" s="39" t="s">
        <v>61</v>
      </c>
      <c r="AQ969" s="59"/>
      <c r="AR969" s="20"/>
      <c r="AS969" s="20"/>
      <c r="AT969" s="20"/>
      <c r="AU969" s="20"/>
      <c r="AV969" s="20"/>
      <c r="AW969" s="20"/>
      <c r="AX969" s="20"/>
      <c r="AY969" s="20"/>
      <c r="AZ969" s="20"/>
      <c r="BA969" s="20"/>
      <c r="BB969" s="20"/>
    </row>
    <row r="970" spans="1:54" ht="26.1" customHeight="1" x14ac:dyDescent="0.25">
      <c r="A970" s="21">
        <v>700</v>
      </c>
      <c r="B970" s="39" t="s">
        <v>31</v>
      </c>
      <c r="C970" s="13" t="s">
        <v>31</v>
      </c>
      <c r="D970" s="13">
        <v>34013</v>
      </c>
      <c r="E970" s="13" t="s">
        <v>252</v>
      </c>
      <c r="F970" s="13">
        <v>7627</v>
      </c>
      <c r="G970" s="13" t="s">
        <v>278</v>
      </c>
      <c r="H970" s="13" t="s">
        <v>300</v>
      </c>
      <c r="I970" s="13" t="s">
        <v>132</v>
      </c>
      <c r="J970" s="13" t="s">
        <v>136</v>
      </c>
      <c r="K970" s="13" t="s">
        <v>463</v>
      </c>
      <c r="L970" s="4">
        <v>2401</v>
      </c>
      <c r="M970" s="4">
        <v>20001</v>
      </c>
      <c r="N970" s="14" t="s">
        <v>38</v>
      </c>
      <c r="O970" s="15" t="s">
        <v>679</v>
      </c>
      <c r="P970" s="68">
        <v>130</v>
      </c>
      <c r="Q970" s="61">
        <v>0</v>
      </c>
      <c r="R970" s="65">
        <f t="shared" si="169"/>
        <v>5.8876811594202896E-2</v>
      </c>
      <c r="S970" s="65">
        <f t="shared" si="170"/>
        <v>0</v>
      </c>
      <c r="T970" s="15">
        <v>3.06098429760224E-2</v>
      </c>
      <c r="U970" s="15">
        <v>0</v>
      </c>
      <c r="V970" s="15">
        <f t="shared" si="171"/>
        <v>-3.06098429760224E-2</v>
      </c>
      <c r="W970" s="15">
        <f t="shared" si="172"/>
        <v>-100</v>
      </c>
      <c r="X970" s="15">
        <v>1.4506013562832428E-2</v>
      </c>
      <c r="Y970" s="15">
        <v>0</v>
      </c>
      <c r="Z970" s="15">
        <f t="shared" si="173"/>
        <v>-1.4506013562832428E-2</v>
      </c>
      <c r="AA970" s="16">
        <f t="shared" si="174"/>
        <v>-100</v>
      </c>
      <c r="AB970" s="13">
        <v>0.03</v>
      </c>
      <c r="AC970" s="13">
        <v>0</v>
      </c>
      <c r="AD970" s="13">
        <v>0</v>
      </c>
      <c r="AE970" s="13">
        <v>0</v>
      </c>
      <c r="AF970" s="53">
        <f t="shared" si="166"/>
        <v>0</v>
      </c>
      <c r="AG970" s="53" t="str">
        <f t="shared" si="168"/>
        <v>0.00</v>
      </c>
      <c r="AH970" s="53">
        <f t="shared" si="175"/>
        <v>0</v>
      </c>
      <c r="AI970" s="53" t="str">
        <f t="shared" si="176"/>
        <v>0.00</v>
      </c>
      <c r="AJ970" s="44">
        <v>221112</v>
      </c>
      <c r="AK970" s="15" t="s">
        <v>686</v>
      </c>
      <c r="AL970" s="14" t="s">
        <v>76</v>
      </c>
      <c r="AM970" s="39" t="s">
        <v>58</v>
      </c>
      <c r="AN970" s="39" t="s">
        <v>59</v>
      </c>
      <c r="AO970" s="39" t="s">
        <v>77</v>
      </c>
      <c r="AP970" s="39" t="s">
        <v>61</v>
      </c>
      <c r="AQ970" s="20"/>
      <c r="AR970" s="20"/>
      <c r="AS970" s="20"/>
      <c r="AT970" s="20"/>
      <c r="AU970" s="20"/>
      <c r="AV970" s="20"/>
      <c r="AW970" s="20"/>
      <c r="AX970" s="20"/>
      <c r="AY970" s="20"/>
      <c r="AZ970" s="20"/>
      <c r="BA970" s="20"/>
      <c r="BB970" s="20"/>
    </row>
    <row r="971" spans="1:54" ht="26.1" customHeight="1" x14ac:dyDescent="0.25">
      <c r="A971" s="21">
        <v>701</v>
      </c>
      <c r="B971" s="39" t="s">
        <v>31</v>
      </c>
      <c r="C971" s="13" t="s">
        <v>31</v>
      </c>
      <c r="D971" s="13">
        <v>34013</v>
      </c>
      <c r="E971" s="13" t="s">
        <v>252</v>
      </c>
      <c r="F971" s="13">
        <v>7627</v>
      </c>
      <c r="G971" s="13" t="s">
        <v>278</v>
      </c>
      <c r="H971" s="13" t="s">
        <v>300</v>
      </c>
      <c r="I971" s="13" t="s">
        <v>132</v>
      </c>
      <c r="J971" s="13" t="s">
        <v>136</v>
      </c>
      <c r="K971" s="13" t="s">
        <v>463</v>
      </c>
      <c r="L971" s="4">
        <v>2401</v>
      </c>
      <c r="M971" s="4">
        <v>20001</v>
      </c>
      <c r="N971" s="14" t="s">
        <v>39</v>
      </c>
      <c r="O971" s="15" t="s">
        <v>679</v>
      </c>
      <c r="P971" s="68">
        <v>130</v>
      </c>
      <c r="Q971" s="61">
        <v>0</v>
      </c>
      <c r="R971" s="65">
        <f t="shared" si="169"/>
        <v>5.8876811594202896E-2</v>
      </c>
      <c r="S971" s="65">
        <f t="shared" si="170"/>
        <v>0</v>
      </c>
      <c r="T971" s="15">
        <v>3.06098429760224E-2</v>
      </c>
      <c r="U971" s="15">
        <v>0</v>
      </c>
      <c r="V971" s="15">
        <f t="shared" si="171"/>
        <v>-3.06098429760224E-2</v>
      </c>
      <c r="W971" s="15">
        <f t="shared" si="172"/>
        <v>-100</v>
      </c>
      <c r="X971" s="15">
        <v>1.4506013562832428E-2</v>
      </c>
      <c r="Y971" s="15">
        <v>0</v>
      </c>
      <c r="Z971" s="15">
        <f t="shared" si="173"/>
        <v>-1.4506013562832428E-2</v>
      </c>
      <c r="AA971" s="16">
        <f t="shared" si="174"/>
        <v>-100</v>
      </c>
      <c r="AB971" s="13">
        <v>0.03</v>
      </c>
      <c r="AC971" s="13">
        <v>0</v>
      </c>
      <c r="AD971" s="13">
        <v>0</v>
      </c>
      <c r="AE971" s="13">
        <v>0</v>
      </c>
      <c r="AF971" s="53">
        <f t="shared" si="166"/>
        <v>0</v>
      </c>
      <c r="AG971" s="53" t="str">
        <f t="shared" si="168"/>
        <v>0.00</v>
      </c>
      <c r="AH971" s="53">
        <f t="shared" si="175"/>
        <v>0</v>
      </c>
      <c r="AI971" s="53" t="str">
        <f t="shared" si="176"/>
        <v>0.00</v>
      </c>
      <c r="AJ971" s="44">
        <v>221112</v>
      </c>
      <c r="AK971" s="15" t="s">
        <v>686</v>
      </c>
      <c r="AL971" s="14" t="s">
        <v>76</v>
      </c>
      <c r="AM971" s="39" t="s">
        <v>58</v>
      </c>
      <c r="AN971" s="39" t="s">
        <v>59</v>
      </c>
      <c r="AO971" s="39" t="s">
        <v>77</v>
      </c>
      <c r="AP971" s="39" t="s">
        <v>61</v>
      </c>
      <c r="AQ971" s="20"/>
      <c r="AR971" s="20"/>
      <c r="AS971" s="20"/>
      <c r="AT971" s="20"/>
      <c r="AU971" s="20"/>
      <c r="AV971" s="20"/>
      <c r="AW971" s="20"/>
      <c r="AX971" s="20"/>
      <c r="AY971" s="20"/>
      <c r="AZ971" s="20"/>
      <c r="BA971" s="20"/>
      <c r="BB971" s="20"/>
    </row>
    <row r="972" spans="1:54" ht="26.1" customHeight="1" x14ac:dyDescent="0.25">
      <c r="A972" s="21">
        <v>702</v>
      </c>
      <c r="B972" s="39" t="s">
        <v>31</v>
      </c>
      <c r="C972" s="13" t="s">
        <v>31</v>
      </c>
      <c r="D972" s="13">
        <v>34013</v>
      </c>
      <c r="E972" s="13" t="s">
        <v>252</v>
      </c>
      <c r="F972" s="13">
        <v>7627</v>
      </c>
      <c r="G972" s="13" t="s">
        <v>278</v>
      </c>
      <c r="H972" s="13" t="s">
        <v>300</v>
      </c>
      <c r="I972" s="13" t="s">
        <v>132</v>
      </c>
      <c r="J972" s="13" t="s">
        <v>136</v>
      </c>
      <c r="K972" s="13" t="s">
        <v>463</v>
      </c>
      <c r="L972" s="4">
        <v>2401</v>
      </c>
      <c r="M972" s="4">
        <v>20001</v>
      </c>
      <c r="N972" s="14" t="s">
        <v>37</v>
      </c>
      <c r="O972" s="15" t="s">
        <v>679</v>
      </c>
      <c r="P972" s="68">
        <v>130</v>
      </c>
      <c r="Q972" s="61">
        <v>0</v>
      </c>
      <c r="R972" s="65">
        <f t="shared" si="169"/>
        <v>5.8876811594202896E-2</v>
      </c>
      <c r="S972" s="65">
        <f t="shared" si="170"/>
        <v>0</v>
      </c>
      <c r="T972" s="15">
        <v>6.8186160000020604E-2</v>
      </c>
      <c r="U972" s="15">
        <v>0</v>
      </c>
      <c r="V972" s="15">
        <f t="shared" si="171"/>
        <v>-6.8186160000020604E-2</v>
      </c>
      <c r="W972" s="15">
        <f t="shared" si="172"/>
        <v>-100</v>
      </c>
      <c r="X972" s="15">
        <v>3.2313441219950945E-2</v>
      </c>
      <c r="Y972" s="15">
        <v>0</v>
      </c>
      <c r="Z972" s="15">
        <f t="shared" si="173"/>
        <v>-3.2313441219950945E-2</v>
      </c>
      <c r="AA972" s="16">
        <f t="shared" si="174"/>
        <v>-100</v>
      </c>
      <c r="AB972" s="13">
        <v>7.0000000000000007E-2</v>
      </c>
      <c r="AC972" s="13">
        <v>0</v>
      </c>
      <c r="AD972" s="13">
        <v>0</v>
      </c>
      <c r="AE972" s="13">
        <v>0</v>
      </c>
      <c r="AF972" s="53">
        <f t="shared" si="166"/>
        <v>0</v>
      </c>
      <c r="AG972" s="53" t="str">
        <f t="shared" si="168"/>
        <v>0.00</v>
      </c>
      <c r="AH972" s="53">
        <f t="shared" si="175"/>
        <v>0</v>
      </c>
      <c r="AI972" s="53" t="str">
        <f t="shared" si="176"/>
        <v>0.00</v>
      </c>
      <c r="AJ972" s="44">
        <v>221112</v>
      </c>
      <c r="AK972" s="15" t="s">
        <v>686</v>
      </c>
      <c r="AL972" s="14" t="s">
        <v>76</v>
      </c>
      <c r="AM972" s="39" t="s">
        <v>58</v>
      </c>
      <c r="AN972" s="39" t="s">
        <v>59</v>
      </c>
      <c r="AO972" s="39" t="s">
        <v>77</v>
      </c>
      <c r="AP972" s="39" t="s">
        <v>61</v>
      </c>
      <c r="AQ972" s="20"/>
      <c r="AR972" s="20"/>
      <c r="AS972" s="20"/>
      <c r="AT972" s="20"/>
      <c r="AU972" s="20"/>
      <c r="AV972" s="20"/>
      <c r="AW972" s="20"/>
      <c r="AX972" s="20"/>
      <c r="AY972" s="20"/>
      <c r="AZ972" s="20"/>
      <c r="BA972" s="20"/>
      <c r="BB972" s="20"/>
    </row>
    <row r="973" spans="1:54" ht="26.1" customHeight="1" x14ac:dyDescent="0.25">
      <c r="A973" s="21">
        <v>703</v>
      </c>
      <c r="B973" s="39" t="s">
        <v>31</v>
      </c>
      <c r="C973" s="13" t="s">
        <v>31</v>
      </c>
      <c r="D973" s="13">
        <v>34013</v>
      </c>
      <c r="E973" s="13" t="s">
        <v>252</v>
      </c>
      <c r="F973" s="13">
        <v>7627</v>
      </c>
      <c r="G973" s="13" t="s">
        <v>278</v>
      </c>
      <c r="H973" s="13" t="s">
        <v>300</v>
      </c>
      <c r="I973" s="13" t="s">
        <v>132</v>
      </c>
      <c r="J973" s="13" t="s">
        <v>136</v>
      </c>
      <c r="K973" s="13" t="s">
        <v>463</v>
      </c>
      <c r="L973" s="4">
        <v>2401</v>
      </c>
      <c r="M973" s="4">
        <v>20001</v>
      </c>
      <c r="N973" s="14" t="s">
        <v>34</v>
      </c>
      <c r="O973" s="15" t="s">
        <v>679</v>
      </c>
      <c r="P973" s="68">
        <v>130</v>
      </c>
      <c r="Q973" s="61">
        <v>0</v>
      </c>
      <c r="R973" s="65">
        <f t="shared" si="169"/>
        <v>5.8876811594202896E-2</v>
      </c>
      <c r="S973" s="65">
        <f t="shared" si="170"/>
        <v>0</v>
      </c>
      <c r="T973" s="15">
        <v>4.08427354800299E-4</v>
      </c>
      <c r="U973" s="15">
        <v>0</v>
      </c>
      <c r="V973" s="15">
        <f t="shared" si="171"/>
        <v>-4.08427354800299E-4</v>
      </c>
      <c r="W973" s="15">
        <f t="shared" si="172"/>
        <v>-100</v>
      </c>
      <c r="X973" s="15">
        <v>1.9355384321330371E-4</v>
      </c>
      <c r="Y973" s="15">
        <v>0</v>
      </c>
      <c r="Z973" s="15">
        <f t="shared" si="173"/>
        <v>-1.9355384321330371E-4</v>
      </c>
      <c r="AA973" s="16">
        <f t="shared" si="174"/>
        <v>-100</v>
      </c>
      <c r="AB973" s="13">
        <v>0</v>
      </c>
      <c r="AC973" s="13">
        <v>0</v>
      </c>
      <c r="AD973" s="13">
        <v>0</v>
      </c>
      <c r="AE973" s="13">
        <v>0</v>
      </c>
      <c r="AF973" s="53">
        <f t="shared" si="166"/>
        <v>0</v>
      </c>
      <c r="AG973" s="53" t="str">
        <f t="shared" si="168"/>
        <v>0.00</v>
      </c>
      <c r="AH973" s="53">
        <f t="shared" si="175"/>
        <v>0</v>
      </c>
      <c r="AI973" s="53" t="str">
        <f t="shared" si="176"/>
        <v>0.00</v>
      </c>
      <c r="AJ973" s="44">
        <v>221112</v>
      </c>
      <c r="AK973" s="15" t="s">
        <v>686</v>
      </c>
      <c r="AL973" s="14" t="s">
        <v>76</v>
      </c>
      <c r="AM973" s="39" t="s">
        <v>58</v>
      </c>
      <c r="AN973" s="39" t="s">
        <v>59</v>
      </c>
      <c r="AO973" s="39" t="s">
        <v>77</v>
      </c>
      <c r="AP973" s="39" t="s">
        <v>61</v>
      </c>
      <c r="AQ973" s="20"/>
      <c r="AR973" s="20"/>
      <c r="AS973" s="20"/>
      <c r="AT973" s="20"/>
      <c r="AU973" s="20"/>
      <c r="AV973" s="20"/>
      <c r="AW973" s="20"/>
      <c r="AX973" s="20"/>
      <c r="AY973" s="20"/>
      <c r="AZ973" s="20"/>
      <c r="BA973" s="20"/>
      <c r="BB973" s="20"/>
    </row>
    <row r="974" spans="1:54" ht="26.1" customHeight="1" x14ac:dyDescent="0.25">
      <c r="A974" s="21">
        <v>716</v>
      </c>
      <c r="B974" s="39" t="s">
        <v>31</v>
      </c>
      <c r="C974" s="13" t="s">
        <v>31</v>
      </c>
      <c r="D974" s="13">
        <v>34013</v>
      </c>
      <c r="E974" s="13" t="s">
        <v>252</v>
      </c>
      <c r="F974" s="13">
        <v>7627</v>
      </c>
      <c r="G974" s="13" t="s">
        <v>278</v>
      </c>
      <c r="H974" s="13" t="s">
        <v>433</v>
      </c>
      <c r="I974" s="13" t="s">
        <v>132</v>
      </c>
      <c r="J974" s="13" t="s">
        <v>136</v>
      </c>
      <c r="K974" s="13" t="s">
        <v>458</v>
      </c>
      <c r="L974" s="4">
        <v>2401</v>
      </c>
      <c r="M974" s="4">
        <v>14001</v>
      </c>
      <c r="N974" s="14" t="s">
        <v>40</v>
      </c>
      <c r="O974" s="15" t="s">
        <v>679</v>
      </c>
      <c r="P974" s="68">
        <v>124</v>
      </c>
      <c r="Q974" s="61">
        <v>0</v>
      </c>
      <c r="R974" s="65">
        <f t="shared" si="169"/>
        <v>5.6159420289855072E-2</v>
      </c>
      <c r="S974" s="65">
        <f t="shared" si="170"/>
        <v>0</v>
      </c>
      <c r="T974" s="15">
        <v>0.11360061072387299</v>
      </c>
      <c r="U974" s="15">
        <v>0</v>
      </c>
      <c r="V974" s="15">
        <f t="shared" si="171"/>
        <v>-0.11360061072387299</v>
      </c>
      <c r="W974" s="15">
        <f t="shared" si="172"/>
        <v>-100</v>
      </c>
      <c r="X974" s="15">
        <v>4.5280503030553684E-2</v>
      </c>
      <c r="Y974" s="15">
        <v>0</v>
      </c>
      <c r="Z974" s="15">
        <f t="shared" si="173"/>
        <v>-4.5280503030553684E-2</v>
      </c>
      <c r="AA974" s="16">
        <f t="shared" si="174"/>
        <v>-100</v>
      </c>
      <c r="AB974" s="13">
        <v>0.11</v>
      </c>
      <c r="AC974" s="13">
        <v>0</v>
      </c>
      <c r="AD974" s="13">
        <v>0</v>
      </c>
      <c r="AE974" s="13">
        <v>0</v>
      </c>
      <c r="AF974" s="53">
        <f t="shared" si="166"/>
        <v>0</v>
      </c>
      <c r="AG974" s="53" t="str">
        <f t="shared" si="168"/>
        <v>0.00</v>
      </c>
      <c r="AH974" s="53">
        <f t="shared" si="175"/>
        <v>0</v>
      </c>
      <c r="AI974" s="53" t="str">
        <f t="shared" si="176"/>
        <v>0.00</v>
      </c>
      <c r="AJ974" s="44">
        <v>221112</v>
      </c>
      <c r="AK974" s="15" t="s">
        <v>686</v>
      </c>
      <c r="AL974" s="14" t="s">
        <v>57</v>
      </c>
      <c r="AM974" s="39" t="s">
        <v>58</v>
      </c>
      <c r="AN974" s="39" t="s">
        <v>59</v>
      </c>
      <c r="AO974" s="39" t="s">
        <v>60</v>
      </c>
      <c r="AP974" s="39" t="s">
        <v>61</v>
      </c>
      <c r="AQ974" s="20"/>
      <c r="AR974" s="20"/>
      <c r="AS974" s="20"/>
      <c r="AT974" s="20"/>
      <c r="AU974" s="20"/>
      <c r="AV974" s="20"/>
      <c r="AW974" s="20"/>
      <c r="AX974" s="20"/>
      <c r="AY974" s="20"/>
      <c r="AZ974" s="20"/>
      <c r="BA974" s="20"/>
      <c r="BB974" s="20"/>
    </row>
    <row r="975" spans="1:54" ht="26.1" customHeight="1" x14ac:dyDescent="0.25">
      <c r="A975" s="21">
        <v>717</v>
      </c>
      <c r="B975" s="39" t="s">
        <v>31</v>
      </c>
      <c r="C975" s="13" t="s">
        <v>31</v>
      </c>
      <c r="D975" s="13">
        <v>34013</v>
      </c>
      <c r="E975" s="13" t="s">
        <v>252</v>
      </c>
      <c r="F975" s="13">
        <v>7627</v>
      </c>
      <c r="G975" s="13" t="s">
        <v>278</v>
      </c>
      <c r="H975" s="13" t="s">
        <v>433</v>
      </c>
      <c r="I975" s="13" t="s">
        <v>132</v>
      </c>
      <c r="J975" s="13" t="s">
        <v>136</v>
      </c>
      <c r="K975" s="13" t="s">
        <v>458</v>
      </c>
      <c r="L975" s="4">
        <v>2401</v>
      </c>
      <c r="M975" s="4">
        <v>14001</v>
      </c>
      <c r="N975" s="14" t="s">
        <v>38</v>
      </c>
      <c r="O975" s="15" t="s">
        <v>679</v>
      </c>
      <c r="P975" s="68">
        <v>124</v>
      </c>
      <c r="Q975" s="61">
        <v>0</v>
      </c>
      <c r="R975" s="65">
        <f t="shared" si="169"/>
        <v>5.6159420289855072E-2</v>
      </c>
      <c r="S975" s="65">
        <f t="shared" si="170"/>
        <v>0</v>
      </c>
      <c r="T975" s="15">
        <v>0.15958481990918399</v>
      </c>
      <c r="U975" s="15">
        <v>0</v>
      </c>
      <c r="V975" s="15">
        <f t="shared" si="171"/>
        <v>-0.15958481990918399</v>
      </c>
      <c r="W975" s="15">
        <f t="shared" si="172"/>
        <v>-100</v>
      </c>
      <c r="X975" s="15">
        <v>6.3609525296412894E-2</v>
      </c>
      <c r="Y975" s="15">
        <v>0</v>
      </c>
      <c r="Z975" s="15">
        <f t="shared" si="173"/>
        <v>-6.3609525296412894E-2</v>
      </c>
      <c r="AA975" s="16">
        <f t="shared" si="174"/>
        <v>-100</v>
      </c>
      <c r="AB975" s="13">
        <v>0.16</v>
      </c>
      <c r="AC975" s="13">
        <v>0</v>
      </c>
      <c r="AD975" s="13">
        <v>0</v>
      </c>
      <c r="AE975" s="13">
        <v>0</v>
      </c>
      <c r="AF975" s="53">
        <f t="shared" si="166"/>
        <v>0</v>
      </c>
      <c r="AG975" s="53" t="str">
        <f t="shared" si="168"/>
        <v>0.00</v>
      </c>
      <c r="AH975" s="53">
        <f t="shared" si="175"/>
        <v>0</v>
      </c>
      <c r="AI975" s="53" t="str">
        <f t="shared" si="176"/>
        <v>0.00</v>
      </c>
      <c r="AJ975" s="44">
        <v>221112</v>
      </c>
      <c r="AK975" s="15" t="s">
        <v>686</v>
      </c>
      <c r="AL975" s="14" t="s">
        <v>57</v>
      </c>
      <c r="AM975" s="39" t="s">
        <v>58</v>
      </c>
      <c r="AN975" s="39" t="s">
        <v>59</v>
      </c>
      <c r="AO975" s="39" t="s">
        <v>60</v>
      </c>
      <c r="AP975" s="39" t="s">
        <v>61</v>
      </c>
      <c r="AQ975" s="20"/>
      <c r="AR975" s="20"/>
      <c r="AS975" s="20"/>
      <c r="AT975" s="20"/>
      <c r="AU975" s="20"/>
      <c r="AV975" s="20"/>
      <c r="AW975" s="20"/>
      <c r="AX975" s="20"/>
      <c r="AY975" s="20"/>
      <c r="AZ975" s="20"/>
      <c r="BA975" s="20"/>
      <c r="BB975" s="20"/>
    </row>
    <row r="976" spans="1:54" ht="26.1" customHeight="1" x14ac:dyDescent="0.25">
      <c r="A976" s="21">
        <v>718</v>
      </c>
      <c r="B976" s="39" t="s">
        <v>31</v>
      </c>
      <c r="C976" s="13" t="s">
        <v>31</v>
      </c>
      <c r="D976" s="13">
        <v>34013</v>
      </c>
      <c r="E976" s="13" t="s">
        <v>252</v>
      </c>
      <c r="F976" s="13">
        <v>7627</v>
      </c>
      <c r="G976" s="13" t="s">
        <v>278</v>
      </c>
      <c r="H976" s="13" t="s">
        <v>433</v>
      </c>
      <c r="I976" s="13" t="s">
        <v>132</v>
      </c>
      <c r="J976" s="13" t="s">
        <v>136</v>
      </c>
      <c r="K976" s="13" t="s">
        <v>458</v>
      </c>
      <c r="L976" s="4">
        <v>2401</v>
      </c>
      <c r="M976" s="4">
        <v>14001</v>
      </c>
      <c r="N976" s="14" t="s">
        <v>39</v>
      </c>
      <c r="O976" s="15" t="s">
        <v>679</v>
      </c>
      <c r="P976" s="68">
        <v>124</v>
      </c>
      <c r="Q976" s="61">
        <v>0</v>
      </c>
      <c r="R976" s="65">
        <f t="shared" si="169"/>
        <v>5.6159420289855072E-2</v>
      </c>
      <c r="S976" s="65">
        <f t="shared" si="170"/>
        <v>0</v>
      </c>
      <c r="T976" s="15">
        <v>0.15958481990918399</v>
      </c>
      <c r="U976" s="15">
        <v>0</v>
      </c>
      <c r="V976" s="15">
        <f t="shared" si="171"/>
        <v>-0.15958481990918399</v>
      </c>
      <c r="W976" s="15">
        <f t="shared" si="172"/>
        <v>-100</v>
      </c>
      <c r="X976" s="15">
        <v>6.3609525296412894E-2</v>
      </c>
      <c r="Y976" s="15">
        <v>0</v>
      </c>
      <c r="Z976" s="15">
        <f t="shared" si="173"/>
        <v>-6.3609525296412894E-2</v>
      </c>
      <c r="AA976" s="16">
        <f t="shared" si="174"/>
        <v>-100</v>
      </c>
      <c r="AB976" s="13">
        <v>0.16</v>
      </c>
      <c r="AC976" s="13">
        <v>0</v>
      </c>
      <c r="AD976" s="13">
        <v>0</v>
      </c>
      <c r="AE976" s="13">
        <v>0</v>
      </c>
      <c r="AF976" s="53">
        <f t="shared" si="166"/>
        <v>0</v>
      </c>
      <c r="AG976" s="53" t="str">
        <f t="shared" si="168"/>
        <v>0.00</v>
      </c>
      <c r="AH976" s="53">
        <f t="shared" si="175"/>
        <v>0</v>
      </c>
      <c r="AI976" s="53" t="str">
        <f t="shared" si="176"/>
        <v>0.00</v>
      </c>
      <c r="AJ976" s="44">
        <v>221112</v>
      </c>
      <c r="AK976" s="15" t="s">
        <v>686</v>
      </c>
      <c r="AL976" s="14" t="s">
        <v>57</v>
      </c>
      <c r="AM976" s="39" t="s">
        <v>58</v>
      </c>
      <c r="AN976" s="39" t="s">
        <v>59</v>
      </c>
      <c r="AO976" s="39" t="s">
        <v>60</v>
      </c>
      <c r="AP976" s="39" t="s">
        <v>61</v>
      </c>
      <c r="AQ976" s="20"/>
      <c r="AR976" s="20"/>
      <c r="AS976" s="20"/>
      <c r="AT976" s="20"/>
      <c r="AU976" s="20"/>
      <c r="AV976" s="20"/>
      <c r="AW976" s="20"/>
      <c r="AX976" s="20"/>
      <c r="AY976" s="20"/>
      <c r="AZ976" s="20"/>
      <c r="BA976" s="20"/>
      <c r="BB976" s="20"/>
    </row>
    <row r="977" spans="1:54" ht="26.1" customHeight="1" x14ac:dyDescent="0.25">
      <c r="A977" s="21">
        <v>719</v>
      </c>
      <c r="B977" s="39" t="s">
        <v>31</v>
      </c>
      <c r="C977" s="13" t="s">
        <v>31</v>
      </c>
      <c r="D977" s="13">
        <v>34013</v>
      </c>
      <c r="E977" s="13" t="s">
        <v>252</v>
      </c>
      <c r="F977" s="13">
        <v>7627</v>
      </c>
      <c r="G977" s="13" t="s">
        <v>278</v>
      </c>
      <c r="H977" s="13" t="s">
        <v>433</v>
      </c>
      <c r="I977" s="13" t="s">
        <v>132</v>
      </c>
      <c r="J977" s="13" t="s">
        <v>136</v>
      </c>
      <c r="K977" s="13" t="s">
        <v>458</v>
      </c>
      <c r="L977" s="4">
        <v>2401</v>
      </c>
      <c r="M977" s="4">
        <v>14001</v>
      </c>
      <c r="N977" s="14" t="s">
        <v>37</v>
      </c>
      <c r="O977" s="15" t="s">
        <v>679</v>
      </c>
      <c r="P977" s="68">
        <v>124</v>
      </c>
      <c r="Q977" s="61">
        <v>0</v>
      </c>
      <c r="R977" s="65">
        <f t="shared" si="169"/>
        <v>5.6159420289855072E-2</v>
      </c>
      <c r="S977" s="65">
        <f t="shared" si="170"/>
        <v>0</v>
      </c>
      <c r="T977" s="15">
        <v>1.07125050000281E-2</v>
      </c>
      <c r="U977" s="15">
        <v>0</v>
      </c>
      <c r="V977" s="15">
        <f t="shared" si="171"/>
        <v>-1.07125050000281E-2</v>
      </c>
      <c r="W977" s="15">
        <f t="shared" si="172"/>
        <v>-100</v>
      </c>
      <c r="X977" s="15">
        <v>4.2699384451167438E-3</v>
      </c>
      <c r="Y977" s="15">
        <v>0</v>
      </c>
      <c r="Z977" s="15">
        <f t="shared" si="173"/>
        <v>-4.2699384451167438E-3</v>
      </c>
      <c r="AA977" s="16">
        <f t="shared" si="174"/>
        <v>-100</v>
      </c>
      <c r="AB977" s="13">
        <v>0.01</v>
      </c>
      <c r="AC977" s="13">
        <v>0</v>
      </c>
      <c r="AD977" s="13">
        <v>0</v>
      </c>
      <c r="AE977" s="13">
        <v>0</v>
      </c>
      <c r="AF977" s="53">
        <f t="shared" si="166"/>
        <v>0</v>
      </c>
      <c r="AG977" s="53" t="str">
        <f t="shared" si="168"/>
        <v>0.00</v>
      </c>
      <c r="AH977" s="53">
        <f t="shared" si="175"/>
        <v>0</v>
      </c>
      <c r="AI977" s="53" t="str">
        <f t="shared" si="176"/>
        <v>0.00</v>
      </c>
      <c r="AJ977" s="44">
        <v>221112</v>
      </c>
      <c r="AK977" s="15" t="s">
        <v>686</v>
      </c>
      <c r="AL977" s="14" t="s">
        <v>57</v>
      </c>
      <c r="AM977" s="39" t="s">
        <v>58</v>
      </c>
      <c r="AN977" s="39" t="s">
        <v>59</v>
      </c>
      <c r="AO977" s="39" t="s">
        <v>60</v>
      </c>
      <c r="AP977" s="39" t="s">
        <v>61</v>
      </c>
      <c r="AQ977" s="20"/>
      <c r="AR977" s="20"/>
      <c r="AS977" s="20"/>
      <c r="AT977" s="20"/>
      <c r="AU977" s="20"/>
      <c r="AV977" s="20"/>
      <c r="AW977" s="20"/>
      <c r="AX977" s="20"/>
      <c r="AY977" s="20"/>
      <c r="AZ977" s="20"/>
      <c r="BA977" s="20"/>
      <c r="BB977" s="20"/>
    </row>
    <row r="978" spans="1:54" ht="26.1" customHeight="1" x14ac:dyDescent="0.25">
      <c r="A978" s="21">
        <v>1814</v>
      </c>
      <c r="B978" s="39" t="s">
        <v>31</v>
      </c>
      <c r="C978" s="13" t="s">
        <v>31</v>
      </c>
      <c r="D978" s="13">
        <v>34013</v>
      </c>
      <c r="E978" s="13" t="s">
        <v>252</v>
      </c>
      <c r="F978" s="13">
        <v>7627</v>
      </c>
      <c r="G978" s="13" t="s">
        <v>278</v>
      </c>
      <c r="H978" s="13" t="s">
        <v>433</v>
      </c>
      <c r="I978" s="13" t="s">
        <v>132</v>
      </c>
      <c r="J978" s="13" t="s">
        <v>136</v>
      </c>
      <c r="K978" s="13" t="s">
        <v>458</v>
      </c>
      <c r="L978" s="4">
        <v>2401</v>
      </c>
      <c r="M978" s="4">
        <v>14001</v>
      </c>
      <c r="N978" s="14" t="s">
        <v>34</v>
      </c>
      <c r="O978" s="15" t="s">
        <v>679</v>
      </c>
      <c r="P978" s="68">
        <v>124</v>
      </c>
      <c r="Q978" s="61">
        <v>0</v>
      </c>
      <c r="R978" s="65">
        <f t="shared" si="169"/>
        <v>5.6159420289855072E-2</v>
      </c>
      <c r="S978" s="65">
        <f t="shared" si="170"/>
        <v>0</v>
      </c>
      <c r="T978" s="15">
        <v>0.52217419746045601</v>
      </c>
      <c r="U978" s="15">
        <v>0</v>
      </c>
      <c r="V978" s="15">
        <f t="shared" si="171"/>
        <v>-0.52217419746045601</v>
      </c>
      <c r="W978" s="15">
        <f t="shared" si="172"/>
        <v>-100</v>
      </c>
      <c r="X978" s="15">
        <v>0.20813541564540422</v>
      </c>
      <c r="Y978" s="15">
        <v>0</v>
      </c>
      <c r="Z978" s="15">
        <f t="shared" si="173"/>
        <v>-0.20813541564540422</v>
      </c>
      <c r="AA978" s="16">
        <f t="shared" si="174"/>
        <v>-100</v>
      </c>
      <c r="AB978" s="13">
        <v>0.52</v>
      </c>
      <c r="AC978" s="13">
        <v>87.07</v>
      </c>
      <c r="AD978" s="13">
        <v>0</v>
      </c>
      <c r="AE978" s="13">
        <v>0</v>
      </c>
      <c r="AF978" s="53">
        <f t="shared" si="166"/>
        <v>4.3534999999999997E-2</v>
      </c>
      <c r="AG978" s="53">
        <f>IFERROR(AF978+(AF978*(AA978/100)),"0.00")</f>
        <v>0</v>
      </c>
      <c r="AH978" s="53">
        <f t="shared" si="175"/>
        <v>-4.3534999999999997E-2</v>
      </c>
      <c r="AI978" s="53">
        <f t="shared" si="176"/>
        <v>-100</v>
      </c>
      <c r="AJ978" s="44">
        <v>221112</v>
      </c>
      <c r="AK978" s="15" t="s">
        <v>686</v>
      </c>
      <c r="AL978" s="14" t="s">
        <v>57</v>
      </c>
      <c r="AM978" s="39" t="s">
        <v>58</v>
      </c>
      <c r="AN978" s="39" t="s">
        <v>59</v>
      </c>
      <c r="AO978" s="39" t="s">
        <v>60</v>
      </c>
      <c r="AP978" s="39" t="s">
        <v>61</v>
      </c>
      <c r="AQ978" s="20"/>
      <c r="AR978" s="20"/>
      <c r="AS978" s="20"/>
      <c r="AT978" s="20"/>
      <c r="AU978" s="20"/>
      <c r="AV978" s="20"/>
      <c r="AW978" s="20"/>
      <c r="AX978" s="20"/>
      <c r="AY978" s="20"/>
      <c r="AZ978" s="20"/>
      <c r="BA978" s="20"/>
      <c r="BB978" s="20"/>
    </row>
    <row r="979" spans="1:54" ht="26.1" customHeight="1" x14ac:dyDescent="0.25">
      <c r="A979" s="21">
        <v>2038</v>
      </c>
      <c r="B979" s="40" t="s">
        <v>31</v>
      </c>
      <c r="C979" s="13" t="s">
        <v>31</v>
      </c>
      <c r="D979" s="13">
        <v>34013</v>
      </c>
      <c r="E979" s="13" t="s">
        <v>252</v>
      </c>
      <c r="F979" s="13">
        <v>7627</v>
      </c>
      <c r="G979" s="13" t="s">
        <v>278</v>
      </c>
      <c r="H979" s="13" t="s">
        <v>433</v>
      </c>
      <c r="I979" s="13" t="s">
        <v>132</v>
      </c>
      <c r="J979" s="13" t="s">
        <v>136</v>
      </c>
      <c r="K979" s="13" t="s">
        <v>458</v>
      </c>
      <c r="L979" s="4">
        <v>2401</v>
      </c>
      <c r="M979" s="4">
        <v>14001</v>
      </c>
      <c r="N979" s="13" t="s">
        <v>36</v>
      </c>
      <c r="O979" s="15" t="s">
        <v>679</v>
      </c>
      <c r="P979" s="68">
        <v>124</v>
      </c>
      <c r="Q979" s="61">
        <v>0</v>
      </c>
      <c r="R979" s="65">
        <f t="shared" si="169"/>
        <v>5.6159420289855072E-2</v>
      </c>
      <c r="S979" s="65">
        <f t="shared" si="170"/>
        <v>0</v>
      </c>
      <c r="T979" s="15">
        <v>5.9179215455841101</v>
      </c>
      <c r="U979" s="15">
        <v>0</v>
      </c>
      <c r="V979" s="15">
        <f t="shared" si="171"/>
        <v>-5.9179215455841101</v>
      </c>
      <c r="W979" s="15">
        <f t="shared" si="172"/>
        <v>-100</v>
      </c>
      <c r="X979" s="15">
        <v>2.4549740559017859</v>
      </c>
      <c r="Y979" s="15">
        <v>0</v>
      </c>
      <c r="Z979" s="15">
        <f t="shared" si="173"/>
        <v>-2.4549740559017859</v>
      </c>
      <c r="AA979" s="16">
        <f t="shared" si="174"/>
        <v>-100</v>
      </c>
      <c r="AB979" s="13">
        <v>3.88</v>
      </c>
      <c r="AC979" s="13">
        <v>647.11</v>
      </c>
      <c r="AD979" s="13">
        <v>3.22</v>
      </c>
      <c r="AE979" s="13">
        <v>0</v>
      </c>
      <c r="AF979" s="53">
        <f t="shared" si="166"/>
        <v>0.32355499999999998</v>
      </c>
      <c r="AG979" s="53">
        <f>IFERROR(AF979+(AF979*(AA979/100)),"0.00")</f>
        <v>0</v>
      </c>
      <c r="AH979" s="53">
        <f t="shared" si="175"/>
        <v>-0.32355499999999998</v>
      </c>
      <c r="AI979" s="53">
        <f t="shared" si="176"/>
        <v>-100</v>
      </c>
      <c r="AJ979" s="44">
        <v>221112</v>
      </c>
      <c r="AK979" s="15" t="s">
        <v>686</v>
      </c>
      <c r="AL979" s="14" t="s">
        <v>57</v>
      </c>
      <c r="AM979" s="39" t="s">
        <v>58</v>
      </c>
      <c r="AN979" s="39" t="s">
        <v>59</v>
      </c>
      <c r="AO979" s="39" t="s">
        <v>60</v>
      </c>
      <c r="AP979" s="39" t="s">
        <v>61</v>
      </c>
      <c r="AQ979" s="59"/>
      <c r="AR979" s="20"/>
      <c r="AS979" s="20"/>
      <c r="AT979" s="20"/>
      <c r="AU979" s="20"/>
      <c r="AV979" s="20"/>
      <c r="AW979" s="20"/>
      <c r="AX979" s="20"/>
      <c r="AY979" s="20"/>
      <c r="AZ979" s="20"/>
      <c r="BA979" s="20"/>
      <c r="BB979" s="20"/>
    </row>
    <row r="980" spans="1:54" ht="26.1" customHeight="1" x14ac:dyDescent="0.25">
      <c r="A980" s="21">
        <v>2110</v>
      </c>
      <c r="B980" s="39" t="s">
        <v>31</v>
      </c>
      <c r="C980" s="13" t="s">
        <v>31</v>
      </c>
      <c r="D980" s="13">
        <v>34013</v>
      </c>
      <c r="E980" s="13" t="s">
        <v>252</v>
      </c>
      <c r="F980" s="13">
        <v>7627</v>
      </c>
      <c r="G980" s="13" t="s">
        <v>278</v>
      </c>
      <c r="H980" s="13" t="s">
        <v>433</v>
      </c>
      <c r="I980" s="13" t="s">
        <v>132</v>
      </c>
      <c r="J980" s="13" t="s">
        <v>136</v>
      </c>
      <c r="K980" s="13" t="s">
        <v>458</v>
      </c>
      <c r="L980" s="4">
        <v>2401</v>
      </c>
      <c r="M980" s="4">
        <v>14001</v>
      </c>
      <c r="N980" s="14" t="s">
        <v>35</v>
      </c>
      <c r="O980" s="15" t="s">
        <v>679</v>
      </c>
      <c r="P980" s="68">
        <v>124</v>
      </c>
      <c r="Q980" s="61">
        <v>0</v>
      </c>
      <c r="R980" s="65">
        <f t="shared" si="169"/>
        <v>5.6159420289855072E-2</v>
      </c>
      <c r="S980" s="65">
        <f t="shared" si="170"/>
        <v>0</v>
      </c>
      <c r="T980" s="15">
        <v>8.8834770118021797</v>
      </c>
      <c r="U980" s="15">
        <v>0</v>
      </c>
      <c r="V980" s="15">
        <f t="shared" si="171"/>
        <v>-8.8834770118021797</v>
      </c>
      <c r="W980" s="15">
        <f t="shared" si="172"/>
        <v>-100</v>
      </c>
      <c r="X980" s="15">
        <v>3.5408991658724309</v>
      </c>
      <c r="Y980" s="15">
        <v>0</v>
      </c>
      <c r="Z980" s="15">
        <f t="shared" si="173"/>
        <v>-3.5408991658724309</v>
      </c>
      <c r="AA980" s="16">
        <f t="shared" si="174"/>
        <v>-100</v>
      </c>
      <c r="AB980" s="13">
        <v>8.89</v>
      </c>
      <c r="AC980" s="13">
        <v>1480.93</v>
      </c>
      <c r="AD980" s="13">
        <v>0</v>
      </c>
      <c r="AE980" s="13">
        <v>0</v>
      </c>
      <c r="AF980" s="53">
        <f t="shared" si="166"/>
        <v>0.74046500000000004</v>
      </c>
      <c r="AG980" s="53">
        <f>IFERROR(AF980+(AF980*(AA980/100)),"0.00")</f>
        <v>0</v>
      </c>
      <c r="AH980" s="53">
        <f t="shared" si="175"/>
        <v>-0.74046500000000004</v>
      </c>
      <c r="AI980" s="53">
        <f t="shared" si="176"/>
        <v>-100</v>
      </c>
      <c r="AJ980" s="44">
        <v>221112</v>
      </c>
      <c r="AK980" s="15" t="s">
        <v>686</v>
      </c>
      <c r="AL980" s="14" t="s">
        <v>57</v>
      </c>
      <c r="AM980" s="39" t="s">
        <v>58</v>
      </c>
      <c r="AN980" s="39" t="s">
        <v>59</v>
      </c>
      <c r="AO980" s="39" t="s">
        <v>60</v>
      </c>
      <c r="AP980" s="39" t="s">
        <v>61</v>
      </c>
      <c r="AQ980" s="20"/>
      <c r="AR980" s="20"/>
      <c r="AS980" s="20"/>
      <c r="AT980" s="20"/>
      <c r="AU980" s="20"/>
      <c r="AV980" s="20"/>
      <c r="AW980" s="20"/>
      <c r="AX980" s="20"/>
      <c r="AY980" s="20"/>
      <c r="AZ980" s="20"/>
      <c r="BA980" s="20"/>
      <c r="BB980" s="20"/>
    </row>
    <row r="981" spans="1:54" ht="26.1" customHeight="1" x14ac:dyDescent="0.25">
      <c r="A981" s="21">
        <v>708</v>
      </c>
      <c r="B981" s="39" t="s">
        <v>31</v>
      </c>
      <c r="C981" s="13" t="s">
        <v>31</v>
      </c>
      <c r="D981" s="13">
        <v>34013</v>
      </c>
      <c r="E981" s="13" t="s">
        <v>252</v>
      </c>
      <c r="F981" s="13">
        <v>7627</v>
      </c>
      <c r="G981" s="13" t="s">
        <v>278</v>
      </c>
      <c r="H981" s="13" t="s">
        <v>325</v>
      </c>
      <c r="I981" s="13" t="s">
        <v>132</v>
      </c>
      <c r="J981" s="13" t="s">
        <v>136</v>
      </c>
      <c r="K981" s="13" t="s">
        <v>456</v>
      </c>
      <c r="L981" s="4">
        <v>2401</v>
      </c>
      <c r="M981" s="4">
        <v>16001</v>
      </c>
      <c r="N981" s="14" t="s">
        <v>40</v>
      </c>
      <c r="O981" s="15" t="s">
        <v>679</v>
      </c>
      <c r="P981" s="68">
        <v>123</v>
      </c>
      <c r="Q981" s="61">
        <v>0</v>
      </c>
      <c r="R981" s="65">
        <f t="shared" si="169"/>
        <v>5.5706521739130432E-2</v>
      </c>
      <c r="S981" s="65">
        <f t="shared" si="170"/>
        <v>0</v>
      </c>
      <c r="T981" s="15">
        <v>0.11027311727252</v>
      </c>
      <c r="U981" s="15">
        <v>0</v>
      </c>
      <c r="V981" s="15">
        <f t="shared" si="171"/>
        <v>-0.11027311727252</v>
      </c>
      <c r="W981" s="15">
        <f t="shared" si="172"/>
        <v>-100</v>
      </c>
      <c r="X981" s="15">
        <v>4.615503777242598E-2</v>
      </c>
      <c r="Y981" s="15">
        <v>0</v>
      </c>
      <c r="Z981" s="15">
        <f t="shared" si="173"/>
        <v>-4.615503777242598E-2</v>
      </c>
      <c r="AA981" s="16">
        <f t="shared" si="174"/>
        <v>-100</v>
      </c>
      <c r="AB981" s="13">
        <v>0.11</v>
      </c>
      <c r="AC981" s="13">
        <v>0</v>
      </c>
      <c r="AD981" s="13">
        <v>0</v>
      </c>
      <c r="AE981" s="13">
        <v>0</v>
      </c>
      <c r="AF981" s="53">
        <f t="shared" si="166"/>
        <v>0</v>
      </c>
      <c r="AG981" s="53" t="str">
        <f>IFERROR((((Y981)/Q981)*24),"0.00")</f>
        <v>0.00</v>
      </c>
      <c r="AH981" s="53">
        <f t="shared" si="175"/>
        <v>0</v>
      </c>
      <c r="AI981" s="53" t="str">
        <f t="shared" si="176"/>
        <v>0.00</v>
      </c>
      <c r="AJ981" s="44">
        <v>221112</v>
      </c>
      <c r="AK981" s="15" t="s">
        <v>686</v>
      </c>
      <c r="AL981" s="14" t="s">
        <v>57</v>
      </c>
      <c r="AM981" s="39" t="s">
        <v>58</v>
      </c>
      <c r="AN981" s="39" t="s">
        <v>59</v>
      </c>
      <c r="AO981" s="39" t="s">
        <v>60</v>
      </c>
      <c r="AP981" s="39" t="s">
        <v>61</v>
      </c>
      <c r="AQ981" s="20"/>
      <c r="AR981" s="20"/>
      <c r="AS981" s="20"/>
      <c r="AT981" s="20"/>
      <c r="AU981" s="20"/>
      <c r="AV981" s="20"/>
      <c r="AW981" s="20"/>
      <c r="AX981" s="20"/>
      <c r="AY981" s="20"/>
      <c r="AZ981" s="20"/>
      <c r="BA981" s="20"/>
      <c r="BB981" s="20"/>
    </row>
    <row r="982" spans="1:54" ht="26.1" customHeight="1" x14ac:dyDescent="0.25">
      <c r="A982" s="21">
        <v>709</v>
      </c>
      <c r="B982" s="39" t="s">
        <v>31</v>
      </c>
      <c r="C982" s="13" t="s">
        <v>31</v>
      </c>
      <c r="D982" s="13">
        <v>34013</v>
      </c>
      <c r="E982" s="13" t="s">
        <v>252</v>
      </c>
      <c r="F982" s="13">
        <v>7627</v>
      </c>
      <c r="G982" s="13" t="s">
        <v>278</v>
      </c>
      <c r="H982" s="13" t="s">
        <v>325</v>
      </c>
      <c r="I982" s="13" t="s">
        <v>132</v>
      </c>
      <c r="J982" s="13" t="s">
        <v>136</v>
      </c>
      <c r="K982" s="13" t="s">
        <v>456</v>
      </c>
      <c r="L982" s="4">
        <v>2401</v>
      </c>
      <c r="M982" s="4">
        <v>16001</v>
      </c>
      <c r="N982" s="14" t="s">
        <v>38</v>
      </c>
      <c r="O982" s="15" t="s">
        <v>679</v>
      </c>
      <c r="P982" s="68">
        <v>123</v>
      </c>
      <c r="Q982" s="61">
        <v>0</v>
      </c>
      <c r="R982" s="65">
        <f t="shared" si="169"/>
        <v>5.5706521739130432E-2</v>
      </c>
      <c r="S982" s="65">
        <f t="shared" si="170"/>
        <v>0</v>
      </c>
      <c r="T982" s="15">
        <v>0.15480808528502801</v>
      </c>
      <c r="U982" s="15">
        <v>0</v>
      </c>
      <c r="V982" s="15">
        <f t="shared" si="171"/>
        <v>-0.15480808528502801</v>
      </c>
      <c r="W982" s="15">
        <f t="shared" si="172"/>
        <v>-100</v>
      </c>
      <c r="X982" s="15">
        <v>6.4795239316119316E-2</v>
      </c>
      <c r="Y982" s="15">
        <v>0</v>
      </c>
      <c r="Z982" s="15">
        <f t="shared" si="173"/>
        <v>-6.4795239316119316E-2</v>
      </c>
      <c r="AA982" s="16">
        <f t="shared" si="174"/>
        <v>-100</v>
      </c>
      <c r="AB982" s="13">
        <v>0.16</v>
      </c>
      <c r="AC982" s="13">
        <v>0</v>
      </c>
      <c r="AD982" s="13">
        <v>0</v>
      </c>
      <c r="AE982" s="13">
        <v>0</v>
      </c>
      <c r="AF982" s="53">
        <f t="shared" si="166"/>
        <v>0</v>
      </c>
      <c r="AG982" s="53" t="str">
        <f>IFERROR((((Y982)/Q982)*24),"0.00")</f>
        <v>0.00</v>
      </c>
      <c r="AH982" s="53">
        <f t="shared" si="175"/>
        <v>0</v>
      </c>
      <c r="AI982" s="53" t="str">
        <f t="shared" si="176"/>
        <v>0.00</v>
      </c>
      <c r="AJ982" s="44">
        <v>221112</v>
      </c>
      <c r="AK982" s="15" t="s">
        <v>686</v>
      </c>
      <c r="AL982" s="14" t="s">
        <v>57</v>
      </c>
      <c r="AM982" s="39" t="s">
        <v>58</v>
      </c>
      <c r="AN982" s="39" t="s">
        <v>59</v>
      </c>
      <c r="AO982" s="39" t="s">
        <v>60</v>
      </c>
      <c r="AP982" s="39" t="s">
        <v>61</v>
      </c>
      <c r="AQ982" s="20"/>
      <c r="AR982" s="20"/>
      <c r="AS982" s="20"/>
      <c r="AT982" s="20"/>
      <c r="AU982" s="20"/>
      <c r="AV982" s="20"/>
      <c r="AW982" s="20"/>
      <c r="AX982" s="20"/>
      <c r="AY982" s="20"/>
      <c r="AZ982" s="20"/>
      <c r="BA982" s="20"/>
      <c r="BB982" s="20"/>
    </row>
    <row r="983" spans="1:54" ht="26.1" customHeight="1" x14ac:dyDescent="0.25">
      <c r="A983" s="21">
        <v>710</v>
      </c>
      <c r="B983" s="39" t="s">
        <v>31</v>
      </c>
      <c r="C983" s="13" t="s">
        <v>31</v>
      </c>
      <c r="D983" s="13">
        <v>34013</v>
      </c>
      <c r="E983" s="13" t="s">
        <v>252</v>
      </c>
      <c r="F983" s="13">
        <v>7627</v>
      </c>
      <c r="G983" s="13" t="s">
        <v>278</v>
      </c>
      <c r="H983" s="13" t="s">
        <v>325</v>
      </c>
      <c r="I983" s="13" t="s">
        <v>132</v>
      </c>
      <c r="J983" s="13" t="s">
        <v>136</v>
      </c>
      <c r="K983" s="13" t="s">
        <v>456</v>
      </c>
      <c r="L983" s="4">
        <v>2401</v>
      </c>
      <c r="M983" s="4">
        <v>16001</v>
      </c>
      <c r="N983" s="14" t="s">
        <v>39</v>
      </c>
      <c r="O983" s="15" t="s">
        <v>679</v>
      </c>
      <c r="P983" s="68">
        <v>123</v>
      </c>
      <c r="Q983" s="61">
        <v>0</v>
      </c>
      <c r="R983" s="65">
        <f t="shared" si="169"/>
        <v>5.5706521739130432E-2</v>
      </c>
      <c r="S983" s="65">
        <f t="shared" si="170"/>
        <v>0</v>
      </c>
      <c r="T983" s="15">
        <v>0.15480808528502801</v>
      </c>
      <c r="U983" s="15">
        <v>0</v>
      </c>
      <c r="V983" s="15">
        <f t="shared" si="171"/>
        <v>-0.15480808528502801</v>
      </c>
      <c r="W983" s="15">
        <f t="shared" si="172"/>
        <v>-100</v>
      </c>
      <c r="X983" s="15">
        <v>6.4795239316119316E-2</v>
      </c>
      <c r="Y983" s="15">
        <v>0</v>
      </c>
      <c r="Z983" s="15">
        <f t="shared" si="173"/>
        <v>-6.4795239316119316E-2</v>
      </c>
      <c r="AA983" s="16">
        <f t="shared" si="174"/>
        <v>-100</v>
      </c>
      <c r="AB983" s="13">
        <v>0.16</v>
      </c>
      <c r="AC983" s="13">
        <v>0</v>
      </c>
      <c r="AD983" s="13">
        <v>0</v>
      </c>
      <c r="AE983" s="13">
        <v>0</v>
      </c>
      <c r="AF983" s="53">
        <f t="shared" si="166"/>
        <v>0</v>
      </c>
      <c r="AG983" s="53" t="str">
        <f>IFERROR((((Y983)/Q983)*24),"0.00")</f>
        <v>0.00</v>
      </c>
      <c r="AH983" s="53">
        <f t="shared" si="175"/>
        <v>0</v>
      </c>
      <c r="AI983" s="53" t="str">
        <f t="shared" si="176"/>
        <v>0.00</v>
      </c>
      <c r="AJ983" s="44">
        <v>221112</v>
      </c>
      <c r="AK983" s="15" t="s">
        <v>686</v>
      </c>
      <c r="AL983" s="14" t="s">
        <v>57</v>
      </c>
      <c r="AM983" s="39" t="s">
        <v>58</v>
      </c>
      <c r="AN983" s="39" t="s">
        <v>59</v>
      </c>
      <c r="AO983" s="39" t="s">
        <v>60</v>
      </c>
      <c r="AP983" s="39" t="s">
        <v>61</v>
      </c>
      <c r="AQ983" s="20"/>
      <c r="AR983" s="20"/>
      <c r="AS983" s="20"/>
      <c r="AT983" s="20"/>
      <c r="AU983" s="20"/>
      <c r="AV983" s="20"/>
      <c r="AW983" s="20"/>
      <c r="AX983" s="20"/>
      <c r="AY983" s="20"/>
      <c r="AZ983" s="20"/>
      <c r="BA983" s="20"/>
      <c r="BB983" s="20"/>
    </row>
    <row r="984" spans="1:54" ht="26.1" customHeight="1" x14ac:dyDescent="0.25">
      <c r="A984" s="21">
        <v>711</v>
      </c>
      <c r="B984" s="39" t="s">
        <v>31</v>
      </c>
      <c r="C984" s="13" t="s">
        <v>31</v>
      </c>
      <c r="D984" s="13">
        <v>34013</v>
      </c>
      <c r="E984" s="13" t="s">
        <v>252</v>
      </c>
      <c r="F984" s="13">
        <v>7627</v>
      </c>
      <c r="G984" s="13" t="s">
        <v>278</v>
      </c>
      <c r="H984" s="13" t="s">
        <v>325</v>
      </c>
      <c r="I984" s="13" t="s">
        <v>132</v>
      </c>
      <c r="J984" s="13" t="s">
        <v>136</v>
      </c>
      <c r="K984" s="13" t="s">
        <v>456</v>
      </c>
      <c r="L984" s="4">
        <v>2401</v>
      </c>
      <c r="M984" s="4">
        <v>16001</v>
      </c>
      <c r="N984" s="14" t="s">
        <v>37</v>
      </c>
      <c r="O984" s="15" t="s">
        <v>679</v>
      </c>
      <c r="P984" s="68">
        <v>123</v>
      </c>
      <c r="Q984" s="61">
        <v>0</v>
      </c>
      <c r="R984" s="65">
        <f t="shared" si="169"/>
        <v>5.5706521739130432E-2</v>
      </c>
      <c r="S984" s="65">
        <f t="shared" si="170"/>
        <v>0</v>
      </c>
      <c r="T984" s="15">
        <v>1.0408240000004501E-2</v>
      </c>
      <c r="U984" s="15">
        <v>0</v>
      </c>
      <c r="V984" s="15">
        <f t="shared" si="171"/>
        <v>-1.0408240000004501E-2</v>
      </c>
      <c r="W984" s="15">
        <f t="shared" si="172"/>
        <v>-100</v>
      </c>
      <c r="X984" s="15">
        <v>4.3563900452506851E-3</v>
      </c>
      <c r="Y984" s="15">
        <v>0</v>
      </c>
      <c r="Z984" s="15">
        <f t="shared" si="173"/>
        <v>-4.3563900452506851E-3</v>
      </c>
      <c r="AA984" s="16">
        <f t="shared" si="174"/>
        <v>-100</v>
      </c>
      <c r="AB984" s="13">
        <v>0.01</v>
      </c>
      <c r="AC984" s="13">
        <v>0</v>
      </c>
      <c r="AD984" s="13">
        <v>0</v>
      </c>
      <c r="AE984" s="13">
        <v>0</v>
      </c>
      <c r="AF984" s="53">
        <f t="shared" si="166"/>
        <v>0</v>
      </c>
      <c r="AG984" s="53" t="str">
        <f>IFERROR((((Y984)/Q984)*24),"0.00")</f>
        <v>0.00</v>
      </c>
      <c r="AH984" s="53">
        <f t="shared" si="175"/>
        <v>0</v>
      </c>
      <c r="AI984" s="53" t="str">
        <f t="shared" si="176"/>
        <v>0.00</v>
      </c>
      <c r="AJ984" s="44">
        <v>221112</v>
      </c>
      <c r="AK984" s="15" t="s">
        <v>686</v>
      </c>
      <c r="AL984" s="14" t="s">
        <v>57</v>
      </c>
      <c r="AM984" s="39" t="s">
        <v>58</v>
      </c>
      <c r="AN984" s="39" t="s">
        <v>59</v>
      </c>
      <c r="AO984" s="39" t="s">
        <v>60</v>
      </c>
      <c r="AP984" s="39" t="s">
        <v>61</v>
      </c>
      <c r="AQ984" s="20"/>
      <c r="AR984" s="20"/>
      <c r="AS984" s="20"/>
      <c r="AT984" s="20"/>
      <c r="AU984" s="20"/>
      <c r="AV984" s="20"/>
      <c r="AW984" s="20"/>
      <c r="AX984" s="20"/>
      <c r="AY984" s="20"/>
      <c r="AZ984" s="20"/>
      <c r="BA984" s="20"/>
      <c r="BB984" s="20"/>
    </row>
    <row r="985" spans="1:54" ht="26.1" customHeight="1" x14ac:dyDescent="0.25">
      <c r="A985" s="21">
        <v>1812</v>
      </c>
      <c r="B985" s="39" t="s">
        <v>31</v>
      </c>
      <c r="C985" s="13" t="s">
        <v>31</v>
      </c>
      <c r="D985" s="13">
        <v>34013</v>
      </c>
      <c r="E985" s="13" t="s">
        <v>252</v>
      </c>
      <c r="F985" s="13">
        <v>7627</v>
      </c>
      <c r="G985" s="13" t="s">
        <v>278</v>
      </c>
      <c r="H985" s="13" t="s">
        <v>325</v>
      </c>
      <c r="I985" s="13" t="s">
        <v>132</v>
      </c>
      <c r="J985" s="13" t="s">
        <v>136</v>
      </c>
      <c r="K985" s="13" t="s">
        <v>456</v>
      </c>
      <c r="L985" s="4">
        <v>2401</v>
      </c>
      <c r="M985" s="4">
        <v>16001</v>
      </c>
      <c r="N985" s="14" t="s">
        <v>34</v>
      </c>
      <c r="O985" s="15" t="s">
        <v>679</v>
      </c>
      <c r="P985" s="68">
        <v>123</v>
      </c>
      <c r="Q985" s="61">
        <v>0</v>
      </c>
      <c r="R985" s="65">
        <f t="shared" si="169"/>
        <v>5.5706521739130432E-2</v>
      </c>
      <c r="S985" s="65">
        <f t="shared" si="170"/>
        <v>0</v>
      </c>
      <c r="T985" s="15">
        <v>0.50669407173009295</v>
      </c>
      <c r="U985" s="15">
        <v>0</v>
      </c>
      <c r="V985" s="15">
        <f t="shared" si="171"/>
        <v>-0.50669407173009295</v>
      </c>
      <c r="W985" s="15">
        <f t="shared" si="172"/>
        <v>-100</v>
      </c>
      <c r="X985" s="15">
        <v>0.21207783545260001</v>
      </c>
      <c r="Y985" s="15">
        <v>0</v>
      </c>
      <c r="Z985" s="15">
        <f t="shared" si="173"/>
        <v>-0.21207783545260001</v>
      </c>
      <c r="AA985" s="16">
        <f t="shared" si="174"/>
        <v>-100</v>
      </c>
      <c r="AB985" s="13">
        <v>0.51</v>
      </c>
      <c r="AC985" s="13">
        <v>84.48</v>
      </c>
      <c r="AD985" s="13">
        <v>0</v>
      </c>
      <c r="AE985" s="13">
        <v>0</v>
      </c>
      <c r="AF985" s="53">
        <f t="shared" si="166"/>
        <v>4.224E-2</v>
      </c>
      <c r="AG985" s="53">
        <f>IFERROR(AF985+(AF985*(AA985/100)),"0.00")</f>
        <v>0</v>
      </c>
      <c r="AH985" s="53">
        <f t="shared" si="175"/>
        <v>-4.224E-2</v>
      </c>
      <c r="AI985" s="53">
        <f t="shared" si="176"/>
        <v>-100</v>
      </c>
      <c r="AJ985" s="44">
        <v>221112</v>
      </c>
      <c r="AK985" s="15" t="s">
        <v>686</v>
      </c>
      <c r="AL985" s="14" t="s">
        <v>57</v>
      </c>
      <c r="AM985" s="39" t="s">
        <v>58</v>
      </c>
      <c r="AN985" s="39" t="s">
        <v>59</v>
      </c>
      <c r="AO985" s="39" t="s">
        <v>60</v>
      </c>
      <c r="AP985" s="39" t="s">
        <v>61</v>
      </c>
      <c r="AQ985" s="20"/>
      <c r="AR985" s="20"/>
      <c r="AS985" s="20"/>
      <c r="AT985" s="20"/>
      <c r="AU985" s="20"/>
      <c r="AV985" s="20"/>
      <c r="AW985" s="20"/>
      <c r="AX985" s="20"/>
      <c r="AY985" s="20"/>
      <c r="AZ985" s="20"/>
      <c r="BA985" s="20"/>
      <c r="BB985" s="20"/>
    </row>
    <row r="986" spans="1:54" ht="26.1" customHeight="1" x14ac:dyDescent="0.25">
      <c r="A986" s="21">
        <v>2032</v>
      </c>
      <c r="B986" s="40" t="s">
        <v>31</v>
      </c>
      <c r="C986" s="13" t="s">
        <v>31</v>
      </c>
      <c r="D986" s="13">
        <v>34013</v>
      </c>
      <c r="E986" s="13" t="s">
        <v>252</v>
      </c>
      <c r="F986" s="13">
        <v>7627</v>
      </c>
      <c r="G986" s="13" t="s">
        <v>278</v>
      </c>
      <c r="H986" s="13" t="s">
        <v>325</v>
      </c>
      <c r="I986" s="13" t="s">
        <v>132</v>
      </c>
      <c r="J986" s="13" t="s">
        <v>136</v>
      </c>
      <c r="K986" s="13" t="s">
        <v>456</v>
      </c>
      <c r="L986" s="4">
        <v>2401</v>
      </c>
      <c r="M986" s="4">
        <v>16001</v>
      </c>
      <c r="N986" s="13" t="s">
        <v>36</v>
      </c>
      <c r="O986" s="15" t="s">
        <v>679</v>
      </c>
      <c r="P986" s="68">
        <v>123</v>
      </c>
      <c r="Q986" s="61">
        <v>0</v>
      </c>
      <c r="R986" s="65">
        <f t="shared" si="169"/>
        <v>5.5706521739130432E-2</v>
      </c>
      <c r="S986" s="65">
        <f t="shared" si="170"/>
        <v>0</v>
      </c>
      <c r="T986" s="15">
        <v>5.7473012508529804</v>
      </c>
      <c r="U986" s="15">
        <v>0</v>
      </c>
      <c r="V986" s="15">
        <f t="shared" si="171"/>
        <v>-5.7473012508529804</v>
      </c>
      <c r="W986" s="15">
        <f t="shared" si="172"/>
        <v>-100</v>
      </c>
      <c r="X986" s="15">
        <v>2.4593097996930942</v>
      </c>
      <c r="Y986" s="15">
        <v>0</v>
      </c>
      <c r="Z986" s="15">
        <f t="shared" si="173"/>
        <v>-2.4593097996930942</v>
      </c>
      <c r="AA986" s="16">
        <f t="shared" si="174"/>
        <v>-100</v>
      </c>
      <c r="AB986" s="13">
        <v>3.77</v>
      </c>
      <c r="AC986" s="13">
        <v>627.87</v>
      </c>
      <c r="AD986" s="13">
        <v>11.67</v>
      </c>
      <c r="AE986" s="13">
        <v>0</v>
      </c>
      <c r="AF986" s="53">
        <f t="shared" si="166"/>
        <v>0.31393500000000002</v>
      </c>
      <c r="AG986" s="53">
        <f>IFERROR(AF986+(AF986*(AA986/100)),"0.00")</f>
        <v>0</v>
      </c>
      <c r="AH986" s="53">
        <f t="shared" si="175"/>
        <v>-0.31393500000000002</v>
      </c>
      <c r="AI986" s="53">
        <f t="shared" si="176"/>
        <v>-100</v>
      </c>
      <c r="AJ986" s="44">
        <v>221112</v>
      </c>
      <c r="AK986" s="15" t="s">
        <v>686</v>
      </c>
      <c r="AL986" s="14" t="s">
        <v>57</v>
      </c>
      <c r="AM986" s="39" t="s">
        <v>58</v>
      </c>
      <c r="AN986" s="39" t="s">
        <v>59</v>
      </c>
      <c r="AO986" s="39" t="s">
        <v>60</v>
      </c>
      <c r="AP986" s="39" t="s">
        <v>61</v>
      </c>
      <c r="AQ986" s="59"/>
      <c r="AR986" s="20"/>
      <c r="AS986" s="20"/>
      <c r="AT986" s="20"/>
      <c r="AU986" s="20"/>
      <c r="AV986" s="20"/>
      <c r="AW986" s="20"/>
      <c r="AX986" s="20"/>
      <c r="AY986" s="20"/>
      <c r="AZ986" s="20"/>
      <c r="BA986" s="20"/>
      <c r="BB986" s="20"/>
    </row>
    <row r="987" spans="1:54" ht="26.1" customHeight="1" x14ac:dyDescent="0.25">
      <c r="A987" s="21">
        <v>2109</v>
      </c>
      <c r="B987" s="39" t="s">
        <v>31</v>
      </c>
      <c r="C987" s="13" t="s">
        <v>31</v>
      </c>
      <c r="D987" s="13">
        <v>34013</v>
      </c>
      <c r="E987" s="13" t="s">
        <v>252</v>
      </c>
      <c r="F987" s="13">
        <v>7627</v>
      </c>
      <c r="G987" s="13" t="s">
        <v>278</v>
      </c>
      <c r="H987" s="13" t="s">
        <v>325</v>
      </c>
      <c r="I987" s="13" t="s">
        <v>132</v>
      </c>
      <c r="J987" s="13" t="s">
        <v>136</v>
      </c>
      <c r="K987" s="13" t="s">
        <v>456</v>
      </c>
      <c r="L987" s="4">
        <v>2401</v>
      </c>
      <c r="M987" s="4">
        <v>16001</v>
      </c>
      <c r="N987" s="14" t="s">
        <v>35</v>
      </c>
      <c r="O987" s="15" t="s">
        <v>679</v>
      </c>
      <c r="P987" s="68">
        <v>123</v>
      </c>
      <c r="Q987" s="61">
        <v>0</v>
      </c>
      <c r="R987" s="65">
        <f t="shared" si="169"/>
        <v>5.5706521739130432E-2</v>
      </c>
      <c r="S987" s="65">
        <f t="shared" si="170"/>
        <v>0</v>
      </c>
      <c r="T987" s="15">
        <v>8.6199676718415894</v>
      </c>
      <c r="U987" s="15">
        <v>0</v>
      </c>
      <c r="V987" s="15">
        <f t="shared" si="171"/>
        <v>-8.6199676718415894</v>
      </c>
      <c r="W987" s="15">
        <f t="shared" si="172"/>
        <v>-100</v>
      </c>
      <c r="X987" s="15">
        <v>3.6079050210189738</v>
      </c>
      <c r="Y987" s="15">
        <v>0</v>
      </c>
      <c r="Z987" s="15">
        <f t="shared" si="173"/>
        <v>-3.6079050210189738</v>
      </c>
      <c r="AA987" s="16">
        <f t="shared" si="174"/>
        <v>-100</v>
      </c>
      <c r="AB987" s="13">
        <v>8.6199999999999992</v>
      </c>
      <c r="AC987" s="13">
        <v>1436.9</v>
      </c>
      <c r="AD987" s="13">
        <v>0</v>
      </c>
      <c r="AE987" s="13">
        <v>0</v>
      </c>
      <c r="AF987" s="53">
        <f t="shared" si="166"/>
        <v>0.71845000000000003</v>
      </c>
      <c r="AG987" s="53">
        <f>IFERROR(AF987+(AF987*(AA987/100)),"0.00")</f>
        <v>0</v>
      </c>
      <c r="AH987" s="53">
        <f t="shared" si="175"/>
        <v>-0.71845000000000003</v>
      </c>
      <c r="AI987" s="53">
        <f t="shared" si="176"/>
        <v>-100</v>
      </c>
      <c r="AJ987" s="44">
        <v>221112</v>
      </c>
      <c r="AK987" s="15" t="s">
        <v>686</v>
      </c>
      <c r="AL987" s="14" t="s">
        <v>57</v>
      </c>
      <c r="AM987" s="39" t="s">
        <v>58</v>
      </c>
      <c r="AN987" s="39" t="s">
        <v>59</v>
      </c>
      <c r="AO987" s="39" t="s">
        <v>60</v>
      </c>
      <c r="AP987" s="39" t="s">
        <v>61</v>
      </c>
      <c r="AQ987" s="20"/>
      <c r="AR987" s="20"/>
      <c r="AS987" s="20"/>
      <c r="AT987" s="20"/>
      <c r="AU987" s="20"/>
      <c r="AV987" s="20"/>
      <c r="AW987" s="20"/>
      <c r="AX987" s="20"/>
      <c r="AY987" s="20"/>
      <c r="AZ987" s="20"/>
      <c r="BA987" s="20"/>
      <c r="BB987" s="20"/>
    </row>
    <row r="988" spans="1:54" ht="26.1" customHeight="1" x14ac:dyDescent="0.25">
      <c r="A988" s="21">
        <v>720</v>
      </c>
      <c r="B988" s="39" t="s">
        <v>31</v>
      </c>
      <c r="C988" s="13" t="s">
        <v>31</v>
      </c>
      <c r="D988" s="13">
        <v>34013</v>
      </c>
      <c r="E988" s="13" t="s">
        <v>252</v>
      </c>
      <c r="F988" s="13">
        <v>7627</v>
      </c>
      <c r="G988" s="13" t="s">
        <v>278</v>
      </c>
      <c r="H988" s="13" t="s">
        <v>431</v>
      </c>
      <c r="I988" s="13" t="s">
        <v>132</v>
      </c>
      <c r="J988" s="13" t="s">
        <v>136</v>
      </c>
      <c r="K988" s="13" t="s">
        <v>459</v>
      </c>
      <c r="L988" s="4">
        <v>2401</v>
      </c>
      <c r="M988" s="4">
        <v>18001</v>
      </c>
      <c r="N988" s="14" t="s">
        <v>40</v>
      </c>
      <c r="O988" s="15" t="s">
        <v>679</v>
      </c>
      <c r="P988" s="68">
        <v>136</v>
      </c>
      <c r="Q988" s="61">
        <v>0</v>
      </c>
      <c r="R988" s="65">
        <f t="shared" si="169"/>
        <v>6.1594202898550728E-2</v>
      </c>
      <c r="S988" s="65">
        <f t="shared" si="170"/>
        <v>0</v>
      </c>
      <c r="T988" s="15">
        <v>0.105002676208202</v>
      </c>
      <c r="U988" s="15">
        <v>0</v>
      </c>
      <c r="V988" s="15">
        <f t="shared" si="171"/>
        <v>-0.105002676208202</v>
      </c>
      <c r="W988" s="15">
        <f t="shared" si="172"/>
        <v>-100</v>
      </c>
      <c r="X988" s="15">
        <v>4.575843120457803E-2</v>
      </c>
      <c r="Y988" s="15">
        <v>0</v>
      </c>
      <c r="Z988" s="15">
        <f t="shared" si="173"/>
        <v>-4.575843120457803E-2</v>
      </c>
      <c r="AA988" s="16">
        <f t="shared" si="174"/>
        <v>-100</v>
      </c>
      <c r="AB988" s="13">
        <v>0.11</v>
      </c>
      <c r="AC988" s="13">
        <v>0</v>
      </c>
      <c r="AD988" s="13">
        <v>0</v>
      </c>
      <c r="AE988" s="13">
        <v>0</v>
      </c>
      <c r="AF988" s="53">
        <f t="shared" si="166"/>
        <v>0</v>
      </c>
      <c r="AG988" s="53" t="str">
        <f>IFERROR((((Y988)/Q988)*24),"0.00")</f>
        <v>0.00</v>
      </c>
      <c r="AH988" s="53">
        <f t="shared" si="175"/>
        <v>0</v>
      </c>
      <c r="AI988" s="53" t="str">
        <f t="shared" si="176"/>
        <v>0.00</v>
      </c>
      <c r="AJ988" s="44">
        <v>221112</v>
      </c>
      <c r="AK988" s="15" t="s">
        <v>686</v>
      </c>
      <c r="AL988" s="14" t="s">
        <v>57</v>
      </c>
      <c r="AM988" s="39" t="s">
        <v>58</v>
      </c>
      <c r="AN988" s="39" t="s">
        <v>59</v>
      </c>
      <c r="AO988" s="39" t="s">
        <v>60</v>
      </c>
      <c r="AP988" s="39" t="s">
        <v>61</v>
      </c>
      <c r="AQ988" s="20"/>
      <c r="AR988" s="20"/>
      <c r="AS988" s="20"/>
      <c r="AT988" s="20"/>
      <c r="AU988" s="20"/>
      <c r="AV988" s="20"/>
      <c r="AW988" s="20"/>
      <c r="AX988" s="20"/>
      <c r="AY988" s="20"/>
      <c r="AZ988" s="20"/>
      <c r="BA988" s="20"/>
      <c r="BB988" s="20"/>
    </row>
    <row r="989" spans="1:54" ht="26.1" customHeight="1" x14ac:dyDescent="0.25">
      <c r="A989" s="21">
        <v>721</v>
      </c>
      <c r="B989" s="39" t="s">
        <v>31</v>
      </c>
      <c r="C989" s="13" t="s">
        <v>31</v>
      </c>
      <c r="D989" s="13">
        <v>34013</v>
      </c>
      <c r="E989" s="13" t="s">
        <v>252</v>
      </c>
      <c r="F989" s="13">
        <v>7627</v>
      </c>
      <c r="G989" s="13" t="s">
        <v>278</v>
      </c>
      <c r="H989" s="13" t="s">
        <v>431</v>
      </c>
      <c r="I989" s="13" t="s">
        <v>132</v>
      </c>
      <c r="J989" s="13" t="s">
        <v>136</v>
      </c>
      <c r="K989" s="13" t="s">
        <v>459</v>
      </c>
      <c r="L989" s="4">
        <v>2401</v>
      </c>
      <c r="M989" s="4">
        <v>18001</v>
      </c>
      <c r="N989" s="14" t="s">
        <v>38</v>
      </c>
      <c r="O989" s="15" t="s">
        <v>679</v>
      </c>
      <c r="P989" s="68">
        <v>136</v>
      </c>
      <c r="Q989" s="61">
        <v>0</v>
      </c>
      <c r="R989" s="65">
        <f t="shared" si="169"/>
        <v>6.1594202898550728E-2</v>
      </c>
      <c r="S989" s="65">
        <f t="shared" si="170"/>
        <v>0</v>
      </c>
      <c r="T989" s="15">
        <v>0.14768036537642501</v>
      </c>
      <c r="U989" s="15">
        <v>0</v>
      </c>
      <c r="V989" s="15">
        <f t="shared" si="171"/>
        <v>-0.14768036537642501</v>
      </c>
      <c r="W989" s="15">
        <f t="shared" si="172"/>
        <v>-100</v>
      </c>
      <c r="X989" s="15">
        <v>6.4356662928713212E-2</v>
      </c>
      <c r="Y989" s="15">
        <v>0</v>
      </c>
      <c r="Z989" s="15">
        <f t="shared" si="173"/>
        <v>-6.4356662928713212E-2</v>
      </c>
      <c r="AA989" s="16">
        <f t="shared" si="174"/>
        <v>-100</v>
      </c>
      <c r="AB989" s="13">
        <v>0.15</v>
      </c>
      <c r="AC989" s="13">
        <v>0</v>
      </c>
      <c r="AD989" s="13">
        <v>0</v>
      </c>
      <c r="AE989" s="13">
        <v>0</v>
      </c>
      <c r="AF989" s="53">
        <f t="shared" si="166"/>
        <v>0</v>
      </c>
      <c r="AG989" s="53" t="str">
        <f>IFERROR((((Y989)/Q989)*24),"0.00")</f>
        <v>0.00</v>
      </c>
      <c r="AH989" s="53">
        <f t="shared" si="175"/>
        <v>0</v>
      </c>
      <c r="AI989" s="53" t="str">
        <f t="shared" si="176"/>
        <v>0.00</v>
      </c>
      <c r="AJ989" s="44">
        <v>221112</v>
      </c>
      <c r="AK989" s="15" t="s">
        <v>686</v>
      </c>
      <c r="AL989" s="14" t="s">
        <v>57</v>
      </c>
      <c r="AM989" s="39" t="s">
        <v>58</v>
      </c>
      <c r="AN989" s="39" t="s">
        <v>59</v>
      </c>
      <c r="AO989" s="39" t="s">
        <v>60</v>
      </c>
      <c r="AP989" s="39" t="s">
        <v>61</v>
      </c>
      <c r="AQ989" s="20"/>
      <c r="AR989" s="20"/>
      <c r="AS989" s="20"/>
      <c r="AT989" s="20"/>
      <c r="AU989" s="20"/>
      <c r="AV989" s="20"/>
      <c r="AW989" s="20"/>
      <c r="AX989" s="20"/>
      <c r="AY989" s="20"/>
      <c r="AZ989" s="20"/>
      <c r="BA989" s="20"/>
      <c r="BB989" s="20"/>
    </row>
    <row r="990" spans="1:54" ht="26.1" customHeight="1" x14ac:dyDescent="0.25">
      <c r="A990" s="21">
        <v>722</v>
      </c>
      <c r="B990" s="39" t="s">
        <v>31</v>
      </c>
      <c r="C990" s="13" t="s">
        <v>31</v>
      </c>
      <c r="D990" s="13">
        <v>34013</v>
      </c>
      <c r="E990" s="13" t="s">
        <v>252</v>
      </c>
      <c r="F990" s="13">
        <v>7627</v>
      </c>
      <c r="G990" s="13" t="s">
        <v>278</v>
      </c>
      <c r="H990" s="13" t="s">
        <v>431</v>
      </c>
      <c r="I990" s="13" t="s">
        <v>132</v>
      </c>
      <c r="J990" s="13" t="s">
        <v>136</v>
      </c>
      <c r="K990" s="13" t="s">
        <v>459</v>
      </c>
      <c r="L990" s="4">
        <v>2401</v>
      </c>
      <c r="M990" s="4">
        <v>18001</v>
      </c>
      <c r="N990" s="14" t="s">
        <v>39</v>
      </c>
      <c r="O990" s="15" t="s">
        <v>679</v>
      </c>
      <c r="P990" s="68">
        <v>136</v>
      </c>
      <c r="Q990" s="61">
        <v>0</v>
      </c>
      <c r="R990" s="65">
        <f t="shared" si="169"/>
        <v>6.1594202898550728E-2</v>
      </c>
      <c r="S990" s="65">
        <f t="shared" si="170"/>
        <v>0</v>
      </c>
      <c r="T990" s="15">
        <v>0.14768036537642501</v>
      </c>
      <c r="U990" s="15">
        <v>0</v>
      </c>
      <c r="V990" s="15">
        <f t="shared" si="171"/>
        <v>-0.14768036537642501</v>
      </c>
      <c r="W990" s="15">
        <f t="shared" si="172"/>
        <v>-100</v>
      </c>
      <c r="X990" s="15">
        <v>6.4356662928713212E-2</v>
      </c>
      <c r="Y990" s="15">
        <v>0</v>
      </c>
      <c r="Z990" s="15">
        <f t="shared" si="173"/>
        <v>-6.4356662928713212E-2</v>
      </c>
      <c r="AA990" s="16">
        <f t="shared" si="174"/>
        <v>-100</v>
      </c>
      <c r="AB990" s="13">
        <v>0.15</v>
      </c>
      <c r="AC990" s="13">
        <v>0</v>
      </c>
      <c r="AD990" s="13">
        <v>0</v>
      </c>
      <c r="AE990" s="13">
        <v>0</v>
      </c>
      <c r="AF990" s="53">
        <f t="shared" si="166"/>
        <v>0</v>
      </c>
      <c r="AG990" s="53" t="str">
        <f>IFERROR((((Y990)/Q990)*24),"0.00")</f>
        <v>0.00</v>
      </c>
      <c r="AH990" s="53">
        <f t="shared" si="175"/>
        <v>0</v>
      </c>
      <c r="AI990" s="53" t="str">
        <f t="shared" si="176"/>
        <v>0.00</v>
      </c>
      <c r="AJ990" s="44">
        <v>221112</v>
      </c>
      <c r="AK990" s="15" t="s">
        <v>686</v>
      </c>
      <c r="AL990" s="14" t="s">
        <v>57</v>
      </c>
      <c r="AM990" s="39" t="s">
        <v>58</v>
      </c>
      <c r="AN990" s="39" t="s">
        <v>59</v>
      </c>
      <c r="AO990" s="39" t="s">
        <v>60</v>
      </c>
      <c r="AP990" s="39" t="s">
        <v>61</v>
      </c>
      <c r="AQ990" s="20"/>
      <c r="AR990" s="20"/>
      <c r="AS990" s="20"/>
      <c r="AT990" s="20"/>
      <c r="AU990" s="20"/>
      <c r="AV990" s="20"/>
      <c r="AW990" s="20"/>
      <c r="AX990" s="20"/>
      <c r="AY990" s="20"/>
      <c r="AZ990" s="20"/>
      <c r="BA990" s="20"/>
      <c r="BB990" s="20"/>
    </row>
    <row r="991" spans="1:54" ht="26.1" customHeight="1" x14ac:dyDescent="0.25">
      <c r="A991" s="21">
        <v>723</v>
      </c>
      <c r="B991" s="39" t="s">
        <v>31</v>
      </c>
      <c r="C991" s="13" t="s">
        <v>31</v>
      </c>
      <c r="D991" s="13">
        <v>34013</v>
      </c>
      <c r="E991" s="13" t="s">
        <v>252</v>
      </c>
      <c r="F991" s="13">
        <v>7627</v>
      </c>
      <c r="G991" s="13" t="s">
        <v>278</v>
      </c>
      <c r="H991" s="13" t="s">
        <v>431</v>
      </c>
      <c r="I991" s="13" t="s">
        <v>132</v>
      </c>
      <c r="J991" s="13" t="s">
        <v>136</v>
      </c>
      <c r="K991" s="13" t="s">
        <v>459</v>
      </c>
      <c r="L991" s="4">
        <v>2401</v>
      </c>
      <c r="M991" s="4">
        <v>18001</v>
      </c>
      <c r="N991" s="14" t="s">
        <v>37</v>
      </c>
      <c r="O991" s="15" t="s">
        <v>679</v>
      </c>
      <c r="P991" s="68">
        <v>136</v>
      </c>
      <c r="Q991" s="61">
        <v>0</v>
      </c>
      <c r="R991" s="65">
        <f t="shared" si="169"/>
        <v>6.1594202898550728E-2</v>
      </c>
      <c r="S991" s="65">
        <f t="shared" si="170"/>
        <v>0</v>
      </c>
      <c r="T991" s="15">
        <v>9.8661300000291805E-3</v>
      </c>
      <c r="U991" s="15">
        <v>0</v>
      </c>
      <c r="V991" s="15">
        <f t="shared" si="171"/>
        <v>-9.8661300000291805E-3</v>
      </c>
      <c r="W991" s="15">
        <f t="shared" si="172"/>
        <v>-100</v>
      </c>
      <c r="X991" s="15">
        <v>4.2994964239452928E-3</v>
      </c>
      <c r="Y991" s="15">
        <v>0</v>
      </c>
      <c r="Z991" s="15">
        <f t="shared" si="173"/>
        <v>-4.2994964239452928E-3</v>
      </c>
      <c r="AA991" s="16">
        <f t="shared" si="174"/>
        <v>-100</v>
      </c>
      <c r="AB991" s="13">
        <v>0.01</v>
      </c>
      <c r="AC991" s="13">
        <v>0</v>
      </c>
      <c r="AD991" s="13">
        <v>0</v>
      </c>
      <c r="AE991" s="13">
        <v>0</v>
      </c>
      <c r="AF991" s="53">
        <f t="shared" si="166"/>
        <v>0</v>
      </c>
      <c r="AG991" s="53" t="str">
        <f>IFERROR((((Y991)/Q991)*24),"0.00")</f>
        <v>0.00</v>
      </c>
      <c r="AH991" s="53">
        <f t="shared" si="175"/>
        <v>0</v>
      </c>
      <c r="AI991" s="53" t="str">
        <f t="shared" si="176"/>
        <v>0.00</v>
      </c>
      <c r="AJ991" s="44">
        <v>221112</v>
      </c>
      <c r="AK991" s="15" t="s">
        <v>686</v>
      </c>
      <c r="AL991" s="14" t="s">
        <v>57</v>
      </c>
      <c r="AM991" s="39" t="s">
        <v>58</v>
      </c>
      <c r="AN991" s="39" t="s">
        <v>59</v>
      </c>
      <c r="AO991" s="39" t="s">
        <v>60</v>
      </c>
      <c r="AP991" s="39" t="s">
        <v>61</v>
      </c>
      <c r="AQ991" s="20"/>
      <c r="AR991" s="20"/>
      <c r="AS991" s="20"/>
      <c r="AT991" s="20"/>
      <c r="AU991" s="20"/>
      <c r="AV991" s="20"/>
      <c r="AW991" s="20"/>
      <c r="AX991" s="20"/>
      <c r="AY991" s="20"/>
      <c r="AZ991" s="20"/>
      <c r="BA991" s="20"/>
      <c r="BB991" s="20"/>
    </row>
    <row r="992" spans="1:54" ht="26.1" customHeight="1" x14ac:dyDescent="0.25">
      <c r="A992" s="21">
        <v>1806</v>
      </c>
      <c r="B992" s="39" t="s">
        <v>31</v>
      </c>
      <c r="C992" s="13" t="s">
        <v>31</v>
      </c>
      <c r="D992" s="13">
        <v>34013</v>
      </c>
      <c r="E992" s="13" t="s">
        <v>252</v>
      </c>
      <c r="F992" s="13">
        <v>7627</v>
      </c>
      <c r="G992" s="13" t="s">
        <v>278</v>
      </c>
      <c r="H992" s="13" t="s">
        <v>431</v>
      </c>
      <c r="I992" s="13" t="s">
        <v>132</v>
      </c>
      <c r="J992" s="13" t="s">
        <v>136</v>
      </c>
      <c r="K992" s="13" t="s">
        <v>459</v>
      </c>
      <c r="L992" s="4">
        <v>2401</v>
      </c>
      <c r="M992" s="4">
        <v>18001</v>
      </c>
      <c r="N992" s="14" t="s">
        <v>34</v>
      </c>
      <c r="O992" s="15" t="s">
        <v>679</v>
      </c>
      <c r="P992" s="68">
        <v>136</v>
      </c>
      <c r="Q992" s="61">
        <v>0</v>
      </c>
      <c r="R992" s="65">
        <f t="shared" si="169"/>
        <v>6.1594202898550728E-2</v>
      </c>
      <c r="S992" s="65">
        <f t="shared" si="170"/>
        <v>0</v>
      </c>
      <c r="T992" s="15">
        <v>0.48313586322399299</v>
      </c>
      <c r="U992" s="15">
        <v>0</v>
      </c>
      <c r="V992" s="15">
        <f t="shared" si="171"/>
        <v>-0.48313586322399299</v>
      </c>
      <c r="W992" s="15">
        <f t="shared" si="172"/>
        <v>-100</v>
      </c>
      <c r="X992" s="15">
        <v>0.21054262575140362</v>
      </c>
      <c r="Y992" s="15">
        <v>0</v>
      </c>
      <c r="Z992" s="15">
        <f t="shared" si="173"/>
        <v>-0.21054262575140362</v>
      </c>
      <c r="AA992" s="16">
        <f t="shared" si="174"/>
        <v>-100</v>
      </c>
      <c r="AB992" s="13">
        <v>0.48</v>
      </c>
      <c r="AC992" s="13">
        <v>80.55</v>
      </c>
      <c r="AD992" s="13">
        <v>0</v>
      </c>
      <c r="AE992" s="13">
        <v>0</v>
      </c>
      <c r="AF992" s="53">
        <f t="shared" si="166"/>
        <v>4.0274999999999998E-2</v>
      </c>
      <c r="AG992" s="53">
        <f>IFERROR(AF992+(AF992*(AA992/100)),"0.00")</f>
        <v>0</v>
      </c>
      <c r="AH992" s="53">
        <f t="shared" si="175"/>
        <v>-4.0274999999999998E-2</v>
      </c>
      <c r="AI992" s="53">
        <f t="shared" si="176"/>
        <v>-100</v>
      </c>
      <c r="AJ992" s="44">
        <v>221112</v>
      </c>
      <c r="AK992" s="15" t="s">
        <v>686</v>
      </c>
      <c r="AL992" s="14" t="s">
        <v>57</v>
      </c>
      <c r="AM992" s="39" t="s">
        <v>58</v>
      </c>
      <c r="AN992" s="39" t="s">
        <v>59</v>
      </c>
      <c r="AO992" s="39" t="s">
        <v>60</v>
      </c>
      <c r="AP992" s="39" t="s">
        <v>61</v>
      </c>
      <c r="AQ992" s="20"/>
      <c r="AR992" s="20"/>
      <c r="AS992" s="20"/>
      <c r="AT992" s="20"/>
      <c r="AU992" s="20"/>
      <c r="AV992" s="20"/>
      <c r="AW992" s="20"/>
      <c r="AX992" s="20"/>
      <c r="AY992" s="20"/>
      <c r="AZ992" s="20"/>
      <c r="BA992" s="20"/>
      <c r="BB992" s="20"/>
    </row>
    <row r="993" spans="1:54" ht="26.1" customHeight="1" x14ac:dyDescent="0.25">
      <c r="A993" s="21">
        <v>2026</v>
      </c>
      <c r="B993" s="40" t="s">
        <v>31</v>
      </c>
      <c r="C993" s="13" t="s">
        <v>31</v>
      </c>
      <c r="D993" s="13">
        <v>34013</v>
      </c>
      <c r="E993" s="13" t="s">
        <v>252</v>
      </c>
      <c r="F993" s="13">
        <v>7627</v>
      </c>
      <c r="G993" s="13" t="s">
        <v>278</v>
      </c>
      <c r="H993" s="13" t="s">
        <v>431</v>
      </c>
      <c r="I993" s="13" t="s">
        <v>132</v>
      </c>
      <c r="J993" s="13" t="s">
        <v>136</v>
      </c>
      <c r="K993" s="13" t="s">
        <v>459</v>
      </c>
      <c r="L993" s="4">
        <v>2401</v>
      </c>
      <c r="M993" s="4">
        <v>18001</v>
      </c>
      <c r="N993" s="13" t="s">
        <v>36</v>
      </c>
      <c r="O993" s="15" t="s">
        <v>679</v>
      </c>
      <c r="P993" s="68">
        <v>136</v>
      </c>
      <c r="Q993" s="61">
        <v>0</v>
      </c>
      <c r="R993" s="65">
        <f t="shared" si="169"/>
        <v>6.1594202898550728E-2</v>
      </c>
      <c r="S993" s="65">
        <f t="shared" si="170"/>
        <v>0</v>
      </c>
      <c r="T993" s="15">
        <v>5.5372009316061899</v>
      </c>
      <c r="U993" s="15">
        <v>0</v>
      </c>
      <c r="V993" s="15">
        <f t="shared" si="171"/>
        <v>-5.5372009316061899</v>
      </c>
      <c r="W993" s="15">
        <f t="shared" si="172"/>
        <v>-100</v>
      </c>
      <c r="X993" s="15">
        <v>2.4913381032394213</v>
      </c>
      <c r="Y993" s="15">
        <v>0</v>
      </c>
      <c r="Z993" s="15">
        <f t="shared" si="173"/>
        <v>-2.4913381032394213</v>
      </c>
      <c r="AA993" s="16">
        <f t="shared" si="174"/>
        <v>-100</v>
      </c>
      <c r="AB993" s="13">
        <v>3.59</v>
      </c>
      <c r="AC993" s="13">
        <v>598.6</v>
      </c>
      <c r="AD993" s="13">
        <v>12.48</v>
      </c>
      <c r="AE993" s="13">
        <v>0</v>
      </c>
      <c r="AF993" s="53">
        <f t="shared" si="166"/>
        <v>0.29930000000000001</v>
      </c>
      <c r="AG993" s="53">
        <f>IFERROR(AF993+(AF993*(AA993/100)),"0.00")</f>
        <v>0</v>
      </c>
      <c r="AH993" s="53">
        <f t="shared" si="175"/>
        <v>-0.29930000000000001</v>
      </c>
      <c r="AI993" s="53">
        <f t="shared" si="176"/>
        <v>-100</v>
      </c>
      <c r="AJ993" s="44">
        <v>221112</v>
      </c>
      <c r="AK993" s="15" t="s">
        <v>686</v>
      </c>
      <c r="AL993" s="14" t="s">
        <v>57</v>
      </c>
      <c r="AM993" s="39" t="s">
        <v>58</v>
      </c>
      <c r="AN993" s="39" t="s">
        <v>59</v>
      </c>
      <c r="AO993" s="39" t="s">
        <v>60</v>
      </c>
      <c r="AP993" s="39" t="s">
        <v>61</v>
      </c>
      <c r="AQ993" s="59"/>
      <c r="AR993" s="20"/>
      <c r="AS993" s="20"/>
      <c r="AT993" s="20"/>
      <c r="AU993" s="20"/>
      <c r="AV993" s="20"/>
      <c r="AW993" s="20"/>
      <c r="AX993" s="20"/>
      <c r="AY993" s="20"/>
      <c r="AZ993" s="20"/>
      <c r="BA993" s="20"/>
      <c r="BB993" s="20"/>
    </row>
    <row r="994" spans="1:54" ht="26.1" customHeight="1" x14ac:dyDescent="0.25">
      <c r="A994" s="21">
        <v>2107</v>
      </c>
      <c r="B994" s="39" t="s">
        <v>31</v>
      </c>
      <c r="C994" s="13" t="s">
        <v>31</v>
      </c>
      <c r="D994" s="13">
        <v>34013</v>
      </c>
      <c r="E994" s="13" t="s">
        <v>252</v>
      </c>
      <c r="F994" s="13">
        <v>7627</v>
      </c>
      <c r="G994" s="13" t="s">
        <v>278</v>
      </c>
      <c r="H994" s="13" t="s">
        <v>431</v>
      </c>
      <c r="I994" s="13" t="s">
        <v>132</v>
      </c>
      <c r="J994" s="13" t="s">
        <v>136</v>
      </c>
      <c r="K994" s="13" t="s">
        <v>459</v>
      </c>
      <c r="L994" s="4">
        <v>2401</v>
      </c>
      <c r="M994" s="4">
        <v>18001</v>
      </c>
      <c r="N994" s="14" t="s">
        <v>35</v>
      </c>
      <c r="O994" s="15" t="s">
        <v>679</v>
      </c>
      <c r="P994" s="68">
        <v>136</v>
      </c>
      <c r="Q994" s="61">
        <v>0</v>
      </c>
      <c r="R994" s="65">
        <f t="shared" si="169"/>
        <v>6.1594202898550728E-2</v>
      </c>
      <c r="S994" s="65">
        <f t="shared" si="170"/>
        <v>0</v>
      </c>
      <c r="T994" s="15">
        <v>8.21782514142369</v>
      </c>
      <c r="U994" s="15">
        <v>0</v>
      </c>
      <c r="V994" s="15">
        <f t="shared" si="171"/>
        <v>-8.21782514142369</v>
      </c>
      <c r="W994" s="15">
        <f t="shared" si="172"/>
        <v>-100</v>
      </c>
      <c r="X994" s="15">
        <v>3.5811924035104901</v>
      </c>
      <c r="Y994" s="15">
        <v>0</v>
      </c>
      <c r="Z994" s="15">
        <f t="shared" si="173"/>
        <v>-3.5811924035104901</v>
      </c>
      <c r="AA994" s="16">
        <f t="shared" si="174"/>
        <v>-100</v>
      </c>
      <c r="AB994" s="13">
        <v>8.2200000000000006</v>
      </c>
      <c r="AC994" s="13">
        <v>1369.92</v>
      </c>
      <c r="AD994" s="13">
        <v>0</v>
      </c>
      <c r="AE994" s="13">
        <v>0</v>
      </c>
      <c r="AF994" s="53">
        <f t="shared" si="166"/>
        <v>0.68496000000000001</v>
      </c>
      <c r="AG994" s="53">
        <f>IFERROR(AF994+(AF994*(AA994/100)),"0.00")</f>
        <v>0</v>
      </c>
      <c r="AH994" s="53">
        <f t="shared" si="175"/>
        <v>-0.68496000000000001</v>
      </c>
      <c r="AI994" s="53">
        <f t="shared" si="176"/>
        <v>-100</v>
      </c>
      <c r="AJ994" s="44">
        <v>221112</v>
      </c>
      <c r="AK994" s="15" t="s">
        <v>686</v>
      </c>
      <c r="AL994" s="14" t="s">
        <v>57</v>
      </c>
      <c r="AM994" s="39" t="s">
        <v>58</v>
      </c>
      <c r="AN994" s="39" t="s">
        <v>59</v>
      </c>
      <c r="AO994" s="39" t="s">
        <v>60</v>
      </c>
      <c r="AP994" s="39" t="s">
        <v>61</v>
      </c>
      <c r="AQ994" s="20"/>
      <c r="AR994" s="20"/>
      <c r="AS994" s="20"/>
      <c r="AT994" s="20"/>
      <c r="AU994" s="20"/>
      <c r="AV994" s="20"/>
      <c r="AW994" s="20"/>
      <c r="AX994" s="20"/>
      <c r="AY994" s="20"/>
      <c r="AZ994" s="20"/>
      <c r="BA994" s="20"/>
      <c r="BB994" s="20"/>
    </row>
    <row r="995" spans="1:54" ht="26.1" customHeight="1" x14ac:dyDescent="0.25">
      <c r="A995" s="21">
        <v>712</v>
      </c>
      <c r="B995" s="39" t="s">
        <v>31</v>
      </c>
      <c r="C995" s="13" t="s">
        <v>31</v>
      </c>
      <c r="D995" s="13">
        <v>34013</v>
      </c>
      <c r="E995" s="13" t="s">
        <v>252</v>
      </c>
      <c r="F995" s="13">
        <v>7627</v>
      </c>
      <c r="G995" s="13" t="s">
        <v>278</v>
      </c>
      <c r="H995" s="13" t="s">
        <v>436</v>
      </c>
      <c r="I995" s="13" t="s">
        <v>132</v>
      </c>
      <c r="J995" s="13" t="s">
        <v>136</v>
      </c>
      <c r="K995" s="13" t="s">
        <v>457</v>
      </c>
      <c r="L995" s="4">
        <v>2401</v>
      </c>
      <c r="M995" s="4">
        <v>20001</v>
      </c>
      <c r="N995" s="14" t="s">
        <v>40</v>
      </c>
      <c r="O995" s="15" t="s">
        <v>679</v>
      </c>
      <c r="P995" s="68">
        <v>130</v>
      </c>
      <c r="Q995" s="61">
        <v>0</v>
      </c>
      <c r="R995" s="65">
        <f t="shared" si="169"/>
        <v>5.8876811594202896E-2</v>
      </c>
      <c r="S995" s="65">
        <f t="shared" si="170"/>
        <v>0</v>
      </c>
      <c r="T995" s="15">
        <v>9.4273800610569003E-2</v>
      </c>
      <c r="U995" s="15">
        <v>0</v>
      </c>
      <c r="V995" s="15">
        <f t="shared" si="171"/>
        <v>-9.4273800610569003E-2</v>
      </c>
      <c r="W995" s="15">
        <f t="shared" si="172"/>
        <v>-100</v>
      </c>
      <c r="X995" s="15">
        <v>4.4676381755630247E-2</v>
      </c>
      <c r="Y995" s="15">
        <v>0</v>
      </c>
      <c r="Z995" s="15">
        <f t="shared" si="173"/>
        <v>-4.4676381755630247E-2</v>
      </c>
      <c r="AA995" s="16">
        <f t="shared" si="174"/>
        <v>-100</v>
      </c>
      <c r="AB995" s="13">
        <v>0.09</v>
      </c>
      <c r="AC995" s="13">
        <v>0</v>
      </c>
      <c r="AD995" s="13">
        <v>0</v>
      </c>
      <c r="AE995" s="13">
        <v>0</v>
      </c>
      <c r="AF995" s="53">
        <f t="shared" si="166"/>
        <v>0</v>
      </c>
      <c r="AG995" s="53" t="str">
        <f>IFERROR((((Y995)/Q995)*24),"0.00")</f>
        <v>0.00</v>
      </c>
      <c r="AH995" s="53">
        <f t="shared" si="175"/>
        <v>0</v>
      </c>
      <c r="AI995" s="53" t="str">
        <f t="shared" si="176"/>
        <v>0.00</v>
      </c>
      <c r="AJ995" s="44">
        <v>221112</v>
      </c>
      <c r="AK995" s="15" t="s">
        <v>686</v>
      </c>
      <c r="AL995" s="14" t="s">
        <v>57</v>
      </c>
      <c r="AM995" s="39" t="s">
        <v>58</v>
      </c>
      <c r="AN995" s="39" t="s">
        <v>59</v>
      </c>
      <c r="AO995" s="39" t="s">
        <v>60</v>
      </c>
      <c r="AP995" s="39" t="s">
        <v>61</v>
      </c>
      <c r="AQ995" s="20"/>
      <c r="AR995" s="20"/>
      <c r="AS995" s="20"/>
      <c r="AT995" s="20"/>
      <c r="AU995" s="20"/>
      <c r="AV995" s="20"/>
      <c r="AW995" s="20"/>
      <c r="AX995" s="20"/>
      <c r="AY995" s="20"/>
      <c r="AZ995" s="20"/>
      <c r="BA995" s="20"/>
      <c r="BB995" s="20"/>
    </row>
    <row r="996" spans="1:54" ht="26.1" customHeight="1" x14ac:dyDescent="0.25">
      <c r="A996" s="21">
        <v>713</v>
      </c>
      <c r="B996" s="39" t="s">
        <v>31</v>
      </c>
      <c r="C996" s="13" t="s">
        <v>31</v>
      </c>
      <c r="D996" s="13">
        <v>34013</v>
      </c>
      <c r="E996" s="13" t="s">
        <v>252</v>
      </c>
      <c r="F996" s="13">
        <v>7627</v>
      </c>
      <c r="G996" s="13" t="s">
        <v>278</v>
      </c>
      <c r="H996" s="13" t="s">
        <v>436</v>
      </c>
      <c r="I996" s="13" t="s">
        <v>132</v>
      </c>
      <c r="J996" s="13" t="s">
        <v>136</v>
      </c>
      <c r="K996" s="13" t="s">
        <v>457</v>
      </c>
      <c r="L996" s="4">
        <v>2401</v>
      </c>
      <c r="M996" s="4">
        <v>20001</v>
      </c>
      <c r="N996" s="14" t="s">
        <v>38</v>
      </c>
      <c r="O996" s="15" t="s">
        <v>679</v>
      </c>
      <c r="P996" s="68">
        <v>130</v>
      </c>
      <c r="Q996" s="61">
        <v>0</v>
      </c>
      <c r="R996" s="65">
        <f t="shared" si="169"/>
        <v>5.8876811594202896E-2</v>
      </c>
      <c r="S996" s="65">
        <f t="shared" si="170"/>
        <v>0</v>
      </c>
      <c r="T996" s="15">
        <v>0.132642652896097</v>
      </c>
      <c r="U996" s="15">
        <v>0</v>
      </c>
      <c r="V996" s="15">
        <f t="shared" si="171"/>
        <v>-0.132642652896097</v>
      </c>
      <c r="W996" s="15">
        <f t="shared" si="172"/>
        <v>-100</v>
      </c>
      <c r="X996" s="15">
        <v>6.2859392105607148E-2</v>
      </c>
      <c r="Y996" s="15">
        <v>0</v>
      </c>
      <c r="Z996" s="15">
        <f t="shared" si="173"/>
        <v>-6.2859392105607148E-2</v>
      </c>
      <c r="AA996" s="16">
        <f t="shared" si="174"/>
        <v>-100</v>
      </c>
      <c r="AB996" s="13">
        <v>0.13</v>
      </c>
      <c r="AC996" s="13">
        <v>0</v>
      </c>
      <c r="AD996" s="13">
        <v>0</v>
      </c>
      <c r="AE996" s="13">
        <v>0</v>
      </c>
      <c r="AF996" s="53">
        <f t="shared" si="166"/>
        <v>0</v>
      </c>
      <c r="AG996" s="53" t="str">
        <f>IFERROR((((Y996)/Q996)*24),"0.00")</f>
        <v>0.00</v>
      </c>
      <c r="AH996" s="53">
        <f t="shared" si="175"/>
        <v>0</v>
      </c>
      <c r="AI996" s="53" t="str">
        <f t="shared" si="176"/>
        <v>0.00</v>
      </c>
      <c r="AJ996" s="44">
        <v>221112</v>
      </c>
      <c r="AK996" s="15" t="s">
        <v>686</v>
      </c>
      <c r="AL996" s="14" t="s">
        <v>57</v>
      </c>
      <c r="AM996" s="39" t="s">
        <v>58</v>
      </c>
      <c r="AN996" s="39" t="s">
        <v>59</v>
      </c>
      <c r="AO996" s="39" t="s">
        <v>60</v>
      </c>
      <c r="AP996" s="39" t="s">
        <v>61</v>
      </c>
      <c r="AQ996" s="20"/>
      <c r="AR996" s="20"/>
      <c r="AS996" s="20"/>
      <c r="AT996" s="20"/>
      <c r="AU996" s="20"/>
      <c r="AV996" s="20"/>
      <c r="AW996" s="20"/>
      <c r="AX996" s="20"/>
      <c r="AY996" s="20"/>
      <c r="AZ996" s="20"/>
      <c r="BA996" s="20"/>
      <c r="BB996" s="20"/>
    </row>
    <row r="997" spans="1:54" ht="26.1" customHeight="1" x14ac:dyDescent="0.25">
      <c r="A997" s="21">
        <v>714</v>
      </c>
      <c r="B997" s="39" t="s">
        <v>31</v>
      </c>
      <c r="C997" s="13" t="s">
        <v>31</v>
      </c>
      <c r="D997" s="13">
        <v>34013</v>
      </c>
      <c r="E997" s="13" t="s">
        <v>252</v>
      </c>
      <c r="F997" s="13">
        <v>7627</v>
      </c>
      <c r="G997" s="13" t="s">
        <v>278</v>
      </c>
      <c r="H997" s="13" t="s">
        <v>436</v>
      </c>
      <c r="I997" s="13" t="s">
        <v>132</v>
      </c>
      <c r="J997" s="13" t="s">
        <v>136</v>
      </c>
      <c r="K997" s="13" t="s">
        <v>457</v>
      </c>
      <c r="L997" s="4">
        <v>2401</v>
      </c>
      <c r="M997" s="4">
        <v>20001</v>
      </c>
      <c r="N997" s="14" t="s">
        <v>39</v>
      </c>
      <c r="O997" s="15" t="s">
        <v>679</v>
      </c>
      <c r="P997" s="68">
        <v>130</v>
      </c>
      <c r="Q997" s="61">
        <v>0</v>
      </c>
      <c r="R997" s="65">
        <f t="shared" si="169"/>
        <v>5.8876811594202896E-2</v>
      </c>
      <c r="S997" s="65">
        <f t="shared" si="170"/>
        <v>0</v>
      </c>
      <c r="T997" s="15">
        <v>0.132642652896097</v>
      </c>
      <c r="U997" s="15">
        <v>0</v>
      </c>
      <c r="V997" s="15">
        <f t="shared" si="171"/>
        <v>-0.132642652896097</v>
      </c>
      <c r="W997" s="15">
        <f t="shared" si="172"/>
        <v>-100</v>
      </c>
      <c r="X997" s="15">
        <v>6.2859392105607148E-2</v>
      </c>
      <c r="Y997" s="15">
        <v>0</v>
      </c>
      <c r="Z997" s="15">
        <f t="shared" si="173"/>
        <v>-6.2859392105607148E-2</v>
      </c>
      <c r="AA997" s="16">
        <f t="shared" si="174"/>
        <v>-100</v>
      </c>
      <c r="AB997" s="13">
        <v>0.13</v>
      </c>
      <c r="AC997" s="13">
        <v>0</v>
      </c>
      <c r="AD997" s="13">
        <v>0</v>
      </c>
      <c r="AE997" s="13">
        <v>0</v>
      </c>
      <c r="AF997" s="53">
        <f t="shared" si="166"/>
        <v>0</v>
      </c>
      <c r="AG997" s="53" t="str">
        <f>IFERROR((((Y997)/Q997)*24),"0.00")</f>
        <v>0.00</v>
      </c>
      <c r="AH997" s="53">
        <f t="shared" si="175"/>
        <v>0</v>
      </c>
      <c r="AI997" s="53" t="str">
        <f t="shared" si="176"/>
        <v>0.00</v>
      </c>
      <c r="AJ997" s="44">
        <v>221112</v>
      </c>
      <c r="AK997" s="15" t="s">
        <v>686</v>
      </c>
      <c r="AL997" s="14" t="s">
        <v>57</v>
      </c>
      <c r="AM997" s="39" t="s">
        <v>58</v>
      </c>
      <c r="AN997" s="39" t="s">
        <v>59</v>
      </c>
      <c r="AO997" s="39" t="s">
        <v>60</v>
      </c>
      <c r="AP997" s="39" t="s">
        <v>61</v>
      </c>
      <c r="AQ997" s="20"/>
      <c r="AR997" s="20"/>
      <c r="AS997" s="20"/>
      <c r="AT997" s="20"/>
      <c r="AU997" s="20"/>
      <c r="AV997" s="20"/>
      <c r="AW997" s="20"/>
      <c r="AX997" s="20"/>
      <c r="AY997" s="20"/>
      <c r="AZ997" s="20"/>
      <c r="BA997" s="20"/>
      <c r="BB997" s="20"/>
    </row>
    <row r="998" spans="1:54" ht="26.1" customHeight="1" x14ac:dyDescent="0.25">
      <c r="A998" s="21">
        <v>715</v>
      </c>
      <c r="B998" s="39" t="s">
        <v>31</v>
      </c>
      <c r="C998" s="13" t="s">
        <v>31</v>
      </c>
      <c r="D998" s="13">
        <v>34013</v>
      </c>
      <c r="E998" s="13" t="s">
        <v>252</v>
      </c>
      <c r="F998" s="13">
        <v>7627</v>
      </c>
      <c r="G998" s="13" t="s">
        <v>278</v>
      </c>
      <c r="H998" s="13" t="s">
        <v>436</v>
      </c>
      <c r="I998" s="13" t="s">
        <v>132</v>
      </c>
      <c r="J998" s="13" t="s">
        <v>136</v>
      </c>
      <c r="K998" s="13" t="s">
        <v>457</v>
      </c>
      <c r="L998" s="4">
        <v>2401</v>
      </c>
      <c r="M998" s="4">
        <v>20001</v>
      </c>
      <c r="N998" s="14" t="s">
        <v>37</v>
      </c>
      <c r="O998" s="15" t="s">
        <v>679</v>
      </c>
      <c r="P998" s="68">
        <v>130</v>
      </c>
      <c r="Q998" s="61">
        <v>0</v>
      </c>
      <c r="R998" s="65">
        <f t="shared" si="169"/>
        <v>5.8876811594202896E-2</v>
      </c>
      <c r="S998" s="65">
        <f t="shared" si="170"/>
        <v>0</v>
      </c>
      <c r="T998" s="15">
        <v>8.8644000000026694E-3</v>
      </c>
      <c r="U998" s="15">
        <v>0</v>
      </c>
      <c r="V998" s="15">
        <f t="shared" si="171"/>
        <v>-8.8644000000026694E-3</v>
      </c>
      <c r="W998" s="15">
        <f t="shared" si="172"/>
        <v>-100</v>
      </c>
      <c r="X998" s="15">
        <v>4.2008417595320452E-3</v>
      </c>
      <c r="Y998" s="15">
        <v>0</v>
      </c>
      <c r="Z998" s="15">
        <f t="shared" si="173"/>
        <v>-4.2008417595320452E-3</v>
      </c>
      <c r="AA998" s="16">
        <f t="shared" si="174"/>
        <v>-100</v>
      </c>
      <c r="AB998" s="13">
        <v>0.01</v>
      </c>
      <c r="AC998" s="13">
        <v>0</v>
      </c>
      <c r="AD998" s="13">
        <v>0</v>
      </c>
      <c r="AE998" s="13">
        <v>0</v>
      </c>
      <c r="AF998" s="53">
        <f t="shared" si="166"/>
        <v>0</v>
      </c>
      <c r="AG998" s="53" t="str">
        <f>IFERROR((((Y998)/Q998)*24),"0.00")</f>
        <v>0.00</v>
      </c>
      <c r="AH998" s="53">
        <f t="shared" si="175"/>
        <v>0</v>
      </c>
      <c r="AI998" s="53" t="str">
        <f t="shared" si="176"/>
        <v>0.00</v>
      </c>
      <c r="AJ998" s="44">
        <v>221112</v>
      </c>
      <c r="AK998" s="15" t="s">
        <v>686</v>
      </c>
      <c r="AL998" s="14" t="s">
        <v>57</v>
      </c>
      <c r="AM998" s="39" t="s">
        <v>58</v>
      </c>
      <c r="AN998" s="39" t="s">
        <v>59</v>
      </c>
      <c r="AO998" s="39" t="s">
        <v>60</v>
      </c>
      <c r="AP998" s="39" t="s">
        <v>61</v>
      </c>
      <c r="AQ998" s="20"/>
      <c r="AR998" s="20"/>
      <c r="AS998" s="20"/>
      <c r="AT998" s="20"/>
      <c r="AU998" s="20"/>
      <c r="AV998" s="20"/>
      <c r="AW998" s="20"/>
      <c r="AX998" s="20"/>
      <c r="AY998" s="20"/>
      <c r="AZ998" s="20"/>
      <c r="BA998" s="20"/>
      <c r="BB998" s="20"/>
    </row>
    <row r="999" spans="1:54" ht="26.1" customHeight="1" x14ac:dyDescent="0.25">
      <c r="A999" s="21">
        <v>1791</v>
      </c>
      <c r="B999" s="39" t="s">
        <v>31</v>
      </c>
      <c r="C999" s="13" t="s">
        <v>31</v>
      </c>
      <c r="D999" s="13">
        <v>34013</v>
      </c>
      <c r="E999" s="13" t="s">
        <v>252</v>
      </c>
      <c r="F999" s="13">
        <v>7627</v>
      </c>
      <c r="G999" s="13" t="s">
        <v>278</v>
      </c>
      <c r="H999" s="13" t="s">
        <v>436</v>
      </c>
      <c r="I999" s="13" t="s">
        <v>132</v>
      </c>
      <c r="J999" s="13" t="s">
        <v>136</v>
      </c>
      <c r="K999" s="13" t="s">
        <v>457</v>
      </c>
      <c r="L999" s="4">
        <v>2401</v>
      </c>
      <c r="M999" s="4">
        <v>20001</v>
      </c>
      <c r="N999" s="14" t="s">
        <v>34</v>
      </c>
      <c r="O999" s="15" t="s">
        <v>679</v>
      </c>
      <c r="P999" s="68">
        <v>130</v>
      </c>
      <c r="Q999" s="61">
        <v>0</v>
      </c>
      <c r="R999" s="65">
        <f t="shared" si="169"/>
        <v>5.8876811594202896E-2</v>
      </c>
      <c r="S999" s="65">
        <f t="shared" si="170"/>
        <v>0</v>
      </c>
      <c r="T999" s="15">
        <v>0.433749850797917</v>
      </c>
      <c r="U999" s="15">
        <v>0</v>
      </c>
      <c r="V999" s="15">
        <f t="shared" si="171"/>
        <v>-0.433749850797917</v>
      </c>
      <c r="W999" s="15">
        <f t="shared" si="172"/>
        <v>-100</v>
      </c>
      <c r="X999" s="15">
        <v>0.20555418149252871</v>
      </c>
      <c r="Y999" s="15">
        <v>0</v>
      </c>
      <c r="Z999" s="15">
        <f t="shared" si="173"/>
        <v>-0.20555418149252871</v>
      </c>
      <c r="AA999" s="16">
        <f t="shared" si="174"/>
        <v>-100</v>
      </c>
      <c r="AB999" s="13">
        <v>0.43</v>
      </c>
      <c r="AC999" s="13">
        <v>72.31</v>
      </c>
      <c r="AD999" s="13">
        <v>0</v>
      </c>
      <c r="AE999" s="13">
        <v>0</v>
      </c>
      <c r="AF999" s="53">
        <f t="shared" si="166"/>
        <v>3.6155E-2</v>
      </c>
      <c r="AG999" s="53">
        <f>IFERROR(AF999+(AF999*(AA999/100)),"0.00")</f>
        <v>0</v>
      </c>
      <c r="AH999" s="53">
        <f t="shared" si="175"/>
        <v>-3.6155E-2</v>
      </c>
      <c r="AI999" s="53">
        <f t="shared" si="176"/>
        <v>-100</v>
      </c>
      <c r="AJ999" s="44">
        <v>221112</v>
      </c>
      <c r="AK999" s="15" t="s">
        <v>686</v>
      </c>
      <c r="AL999" s="14" t="s">
        <v>57</v>
      </c>
      <c r="AM999" s="39" t="s">
        <v>58</v>
      </c>
      <c r="AN999" s="39" t="s">
        <v>59</v>
      </c>
      <c r="AO999" s="39" t="s">
        <v>60</v>
      </c>
      <c r="AP999" s="39" t="s">
        <v>61</v>
      </c>
      <c r="AQ999" s="20"/>
      <c r="AR999" s="20"/>
      <c r="AS999" s="20"/>
      <c r="AT999" s="20"/>
      <c r="AU999" s="20"/>
      <c r="AV999" s="20"/>
      <c r="AW999" s="20"/>
      <c r="AX999" s="20"/>
      <c r="AY999" s="20"/>
      <c r="AZ999" s="20"/>
      <c r="BA999" s="20"/>
      <c r="BB999" s="20"/>
    </row>
    <row r="1000" spans="1:54" ht="26.1" customHeight="1" x14ac:dyDescent="0.25">
      <c r="A1000" s="21">
        <v>2009</v>
      </c>
      <c r="B1000" s="40" t="s">
        <v>31</v>
      </c>
      <c r="C1000" s="13" t="s">
        <v>31</v>
      </c>
      <c r="D1000" s="13">
        <v>34013</v>
      </c>
      <c r="E1000" s="13" t="s">
        <v>252</v>
      </c>
      <c r="F1000" s="13">
        <v>7627</v>
      </c>
      <c r="G1000" s="13" t="s">
        <v>278</v>
      </c>
      <c r="H1000" s="13" t="s">
        <v>436</v>
      </c>
      <c r="I1000" s="13" t="s">
        <v>132</v>
      </c>
      <c r="J1000" s="13" t="s">
        <v>136</v>
      </c>
      <c r="K1000" s="13" t="s">
        <v>457</v>
      </c>
      <c r="L1000" s="4">
        <v>2401</v>
      </c>
      <c r="M1000" s="4">
        <v>20001</v>
      </c>
      <c r="N1000" s="13" t="s">
        <v>36</v>
      </c>
      <c r="O1000" s="15" t="s">
        <v>679</v>
      </c>
      <c r="P1000" s="68">
        <v>130</v>
      </c>
      <c r="Q1000" s="61">
        <v>0</v>
      </c>
      <c r="R1000" s="65">
        <f t="shared" si="169"/>
        <v>5.8876811594202896E-2</v>
      </c>
      <c r="S1000" s="65">
        <f t="shared" si="170"/>
        <v>0</v>
      </c>
      <c r="T1000" s="15">
        <v>5.0127542023895701</v>
      </c>
      <c r="U1000" s="15">
        <v>0</v>
      </c>
      <c r="V1000" s="15">
        <f t="shared" si="171"/>
        <v>-5.0127542023895701</v>
      </c>
      <c r="W1000" s="15">
        <f t="shared" si="172"/>
        <v>-100</v>
      </c>
      <c r="X1000" s="15">
        <v>2.4857725982130581</v>
      </c>
      <c r="Y1000" s="15">
        <v>0</v>
      </c>
      <c r="Z1000" s="15">
        <f t="shared" si="173"/>
        <v>-2.4857725982130581</v>
      </c>
      <c r="AA1000" s="16">
        <f t="shared" si="174"/>
        <v>-100</v>
      </c>
      <c r="AB1000" s="13">
        <v>3.22</v>
      </c>
      <c r="AC1000" s="13">
        <v>537.37</v>
      </c>
      <c r="AD1000" s="13">
        <v>8.02</v>
      </c>
      <c r="AE1000" s="13">
        <v>0</v>
      </c>
      <c r="AF1000" s="53">
        <f t="shared" si="166"/>
        <v>0.26868500000000001</v>
      </c>
      <c r="AG1000" s="53">
        <f>IFERROR(AF1000+(AF1000*(AA1000/100)),"0.00")</f>
        <v>0</v>
      </c>
      <c r="AH1000" s="53">
        <f t="shared" si="175"/>
        <v>-0.26868500000000001</v>
      </c>
      <c r="AI1000" s="53">
        <f t="shared" si="176"/>
        <v>-100</v>
      </c>
      <c r="AJ1000" s="44">
        <v>221112</v>
      </c>
      <c r="AK1000" s="15" t="s">
        <v>686</v>
      </c>
      <c r="AL1000" s="14" t="s">
        <v>57</v>
      </c>
      <c r="AM1000" s="39" t="s">
        <v>58</v>
      </c>
      <c r="AN1000" s="39" t="s">
        <v>59</v>
      </c>
      <c r="AO1000" s="39" t="s">
        <v>60</v>
      </c>
      <c r="AP1000" s="39" t="s">
        <v>61</v>
      </c>
      <c r="AQ1000" s="59"/>
      <c r="AR1000" s="20"/>
      <c r="AS1000" s="20"/>
      <c r="AT1000" s="20"/>
      <c r="AU1000" s="20"/>
      <c r="AV1000" s="20"/>
      <c r="AW1000" s="20"/>
      <c r="AX1000" s="20"/>
      <c r="AY1000" s="20"/>
      <c r="AZ1000" s="20"/>
      <c r="BA1000" s="20"/>
      <c r="BB1000" s="20"/>
    </row>
    <row r="1001" spans="1:54" ht="26.1" customHeight="1" x14ac:dyDescent="0.25">
      <c r="A1001" s="21">
        <v>2102</v>
      </c>
      <c r="B1001" s="39" t="s">
        <v>31</v>
      </c>
      <c r="C1001" s="13" t="s">
        <v>31</v>
      </c>
      <c r="D1001" s="13">
        <v>34013</v>
      </c>
      <c r="E1001" s="13" t="s">
        <v>252</v>
      </c>
      <c r="F1001" s="13">
        <v>7627</v>
      </c>
      <c r="G1001" s="13" t="s">
        <v>278</v>
      </c>
      <c r="H1001" s="13" t="s">
        <v>436</v>
      </c>
      <c r="I1001" s="13" t="s">
        <v>132</v>
      </c>
      <c r="J1001" s="13" t="s">
        <v>136</v>
      </c>
      <c r="K1001" s="13" t="s">
        <v>457</v>
      </c>
      <c r="L1001" s="4">
        <v>2401</v>
      </c>
      <c r="M1001" s="4">
        <v>20001</v>
      </c>
      <c r="N1001" s="14" t="s">
        <v>35</v>
      </c>
      <c r="O1001" s="15" t="s">
        <v>679</v>
      </c>
      <c r="P1001" s="68">
        <v>130</v>
      </c>
      <c r="Q1001" s="61">
        <v>0</v>
      </c>
      <c r="R1001" s="65">
        <f t="shared" si="169"/>
        <v>5.8876811594202896E-2</v>
      </c>
      <c r="S1001" s="65">
        <f t="shared" si="170"/>
        <v>0</v>
      </c>
      <c r="T1001" s="15">
        <v>7.3781964874871999</v>
      </c>
      <c r="U1001" s="15">
        <v>0</v>
      </c>
      <c r="V1001" s="15">
        <f t="shared" si="171"/>
        <v>-7.3781964874871999</v>
      </c>
      <c r="W1001" s="15">
        <f t="shared" si="172"/>
        <v>-100</v>
      </c>
      <c r="X1001" s="15">
        <v>3.4965294791146149</v>
      </c>
      <c r="Y1001" s="15">
        <v>0</v>
      </c>
      <c r="Z1001" s="15">
        <f t="shared" si="173"/>
        <v>-3.4965294791146149</v>
      </c>
      <c r="AA1001" s="16">
        <f t="shared" si="174"/>
        <v>-100</v>
      </c>
      <c r="AB1001" s="13">
        <v>7.38</v>
      </c>
      <c r="AC1001" s="13">
        <v>1229.79</v>
      </c>
      <c r="AD1001" s="13">
        <v>0</v>
      </c>
      <c r="AE1001" s="13">
        <v>0</v>
      </c>
      <c r="AF1001" s="53">
        <f t="shared" ref="AF1001:AF1064" si="177">AC1001/2000</f>
        <v>0.61489499999999997</v>
      </c>
      <c r="AG1001" s="53">
        <f>IFERROR(AF1001+(AF1001*(AA1001/100)),"0.00")</f>
        <v>0</v>
      </c>
      <c r="AH1001" s="53">
        <f t="shared" si="175"/>
        <v>-0.61489499999999997</v>
      </c>
      <c r="AI1001" s="53">
        <f t="shared" si="176"/>
        <v>-100</v>
      </c>
      <c r="AJ1001" s="44">
        <v>221112</v>
      </c>
      <c r="AK1001" s="15" t="s">
        <v>686</v>
      </c>
      <c r="AL1001" s="14" t="s">
        <v>57</v>
      </c>
      <c r="AM1001" s="39" t="s">
        <v>58</v>
      </c>
      <c r="AN1001" s="39" t="s">
        <v>59</v>
      </c>
      <c r="AO1001" s="39" t="s">
        <v>60</v>
      </c>
      <c r="AP1001" s="39" t="s">
        <v>61</v>
      </c>
      <c r="AQ1001" s="20"/>
      <c r="AR1001" s="20"/>
      <c r="AS1001" s="20"/>
      <c r="AT1001" s="20"/>
      <c r="AU1001" s="20"/>
      <c r="AV1001" s="20"/>
      <c r="AW1001" s="20"/>
      <c r="AX1001" s="20"/>
      <c r="AY1001" s="20"/>
      <c r="AZ1001" s="20"/>
      <c r="BA1001" s="20"/>
      <c r="BB1001" s="20"/>
    </row>
    <row r="1002" spans="1:54" ht="26.1" customHeight="1" x14ac:dyDescent="0.25">
      <c r="A1002" s="21">
        <v>671</v>
      </c>
      <c r="B1002" s="39" t="s">
        <v>31</v>
      </c>
      <c r="C1002" s="13" t="s">
        <v>31</v>
      </c>
      <c r="D1002" s="13">
        <v>34013</v>
      </c>
      <c r="E1002" s="13" t="s">
        <v>252</v>
      </c>
      <c r="F1002" s="13">
        <v>7627</v>
      </c>
      <c r="G1002" s="13" t="s">
        <v>278</v>
      </c>
      <c r="H1002" s="13" t="s">
        <v>313</v>
      </c>
      <c r="I1002" s="13" t="s">
        <v>132</v>
      </c>
      <c r="J1002" s="13" t="s">
        <v>136</v>
      </c>
      <c r="K1002" s="13" t="s">
        <v>455</v>
      </c>
      <c r="L1002" s="4">
        <v>2401</v>
      </c>
      <c r="M1002" s="4">
        <v>16001</v>
      </c>
      <c r="N1002" s="14" t="s">
        <v>40</v>
      </c>
      <c r="O1002" s="15" t="s">
        <v>679</v>
      </c>
      <c r="P1002" s="68">
        <v>123</v>
      </c>
      <c r="Q1002" s="61">
        <v>0</v>
      </c>
      <c r="R1002" s="65">
        <f t="shared" si="169"/>
        <v>5.5706521739130432E-2</v>
      </c>
      <c r="S1002" s="65">
        <f t="shared" si="170"/>
        <v>0</v>
      </c>
      <c r="T1002" s="15">
        <v>0.31649552912255802</v>
      </c>
      <c r="U1002" s="15">
        <v>0</v>
      </c>
      <c r="V1002" s="15">
        <f t="shared" si="171"/>
        <v>-0.31649552912255802</v>
      </c>
      <c r="W1002" s="15">
        <f t="shared" si="172"/>
        <v>-100</v>
      </c>
      <c r="X1002" s="15">
        <v>0.13246984816213128</v>
      </c>
      <c r="Y1002" s="15">
        <v>0</v>
      </c>
      <c r="Z1002" s="15">
        <f t="shared" si="173"/>
        <v>-0.13246984816213128</v>
      </c>
      <c r="AA1002" s="16">
        <f t="shared" si="174"/>
        <v>-100</v>
      </c>
      <c r="AB1002" s="13">
        <v>0.32</v>
      </c>
      <c r="AC1002" s="13">
        <v>0</v>
      </c>
      <c r="AD1002" s="13">
        <v>0</v>
      </c>
      <c r="AE1002" s="13">
        <v>0</v>
      </c>
      <c r="AF1002" s="53">
        <f t="shared" si="177"/>
        <v>0</v>
      </c>
      <c r="AG1002" s="53" t="str">
        <f>IFERROR((((Y1002)/Q1002)*24),"0.00")</f>
        <v>0.00</v>
      </c>
      <c r="AH1002" s="53">
        <f t="shared" si="175"/>
        <v>0</v>
      </c>
      <c r="AI1002" s="53" t="str">
        <f t="shared" si="176"/>
        <v>0.00</v>
      </c>
      <c r="AJ1002" s="44">
        <v>221112</v>
      </c>
      <c r="AK1002" s="15" t="s">
        <v>686</v>
      </c>
      <c r="AL1002" s="14" t="s">
        <v>57</v>
      </c>
      <c r="AM1002" s="39" t="s">
        <v>58</v>
      </c>
      <c r="AN1002" s="39" t="s">
        <v>59</v>
      </c>
      <c r="AO1002" s="39" t="s">
        <v>60</v>
      </c>
      <c r="AP1002" s="39" t="s">
        <v>61</v>
      </c>
      <c r="AQ1002" s="20"/>
      <c r="AR1002" s="20"/>
      <c r="AS1002" s="20"/>
      <c r="AT1002" s="20"/>
      <c r="AU1002" s="20"/>
      <c r="AV1002" s="20"/>
      <c r="AW1002" s="20"/>
      <c r="AX1002" s="20"/>
      <c r="AY1002" s="20"/>
      <c r="AZ1002" s="20"/>
      <c r="BA1002" s="20"/>
      <c r="BB1002" s="20"/>
    </row>
    <row r="1003" spans="1:54" ht="26.1" customHeight="1" x14ac:dyDescent="0.25">
      <c r="A1003" s="21">
        <v>672</v>
      </c>
      <c r="B1003" s="39" t="s">
        <v>31</v>
      </c>
      <c r="C1003" s="13" t="s">
        <v>31</v>
      </c>
      <c r="D1003" s="13">
        <v>34013</v>
      </c>
      <c r="E1003" s="13" t="s">
        <v>252</v>
      </c>
      <c r="F1003" s="13">
        <v>7627</v>
      </c>
      <c r="G1003" s="13" t="s">
        <v>278</v>
      </c>
      <c r="H1003" s="13" t="s">
        <v>313</v>
      </c>
      <c r="I1003" s="13" t="s">
        <v>132</v>
      </c>
      <c r="J1003" s="13" t="s">
        <v>136</v>
      </c>
      <c r="K1003" s="13" t="s">
        <v>455</v>
      </c>
      <c r="L1003" s="4">
        <v>2401</v>
      </c>
      <c r="M1003" s="4">
        <v>16001</v>
      </c>
      <c r="N1003" s="14" t="s">
        <v>38</v>
      </c>
      <c r="O1003" s="15" t="s">
        <v>679</v>
      </c>
      <c r="P1003" s="68">
        <v>123</v>
      </c>
      <c r="Q1003" s="61">
        <v>0</v>
      </c>
      <c r="R1003" s="65">
        <f t="shared" si="169"/>
        <v>5.5706521739130432E-2</v>
      </c>
      <c r="S1003" s="65">
        <f t="shared" si="170"/>
        <v>0</v>
      </c>
      <c r="T1003" s="15">
        <v>2.0215704470328699</v>
      </c>
      <c r="U1003" s="15">
        <v>0</v>
      </c>
      <c r="V1003" s="15">
        <f t="shared" si="171"/>
        <v>-2.0215704470328699</v>
      </c>
      <c r="W1003" s="15">
        <f t="shared" si="172"/>
        <v>-100</v>
      </c>
      <c r="X1003" s="15">
        <v>0.84613242692535995</v>
      </c>
      <c r="Y1003" s="15">
        <v>0</v>
      </c>
      <c r="Z1003" s="15">
        <f t="shared" si="173"/>
        <v>-0.84613242692535995</v>
      </c>
      <c r="AA1003" s="16">
        <f t="shared" si="174"/>
        <v>-100</v>
      </c>
      <c r="AB1003" s="13">
        <v>2.02</v>
      </c>
      <c r="AC1003" s="13">
        <v>0</v>
      </c>
      <c r="AD1003" s="13">
        <v>0</v>
      </c>
      <c r="AE1003" s="13">
        <v>0</v>
      </c>
      <c r="AF1003" s="53">
        <f t="shared" si="177"/>
        <v>0</v>
      </c>
      <c r="AG1003" s="53" t="str">
        <f>IFERROR((((Y1003)/Q1003)*24),"0.00")</f>
        <v>0.00</v>
      </c>
      <c r="AH1003" s="53">
        <f t="shared" si="175"/>
        <v>0</v>
      </c>
      <c r="AI1003" s="53" t="str">
        <f t="shared" si="176"/>
        <v>0.00</v>
      </c>
      <c r="AJ1003" s="44">
        <v>221112</v>
      </c>
      <c r="AK1003" s="15" t="s">
        <v>686</v>
      </c>
      <c r="AL1003" s="14" t="s">
        <v>57</v>
      </c>
      <c r="AM1003" s="39" t="s">
        <v>58</v>
      </c>
      <c r="AN1003" s="39" t="s">
        <v>59</v>
      </c>
      <c r="AO1003" s="39" t="s">
        <v>60</v>
      </c>
      <c r="AP1003" s="39" t="s">
        <v>61</v>
      </c>
      <c r="AQ1003" s="20"/>
      <c r="AR1003" s="20"/>
      <c r="AS1003" s="20"/>
      <c r="AT1003" s="20"/>
      <c r="AU1003" s="20"/>
      <c r="AV1003" s="20"/>
      <c r="AW1003" s="20"/>
      <c r="AX1003" s="20"/>
      <c r="AY1003" s="20"/>
      <c r="AZ1003" s="20"/>
      <c r="BA1003" s="20"/>
      <c r="BB1003" s="20"/>
    </row>
    <row r="1004" spans="1:54" ht="26.1" customHeight="1" x14ac:dyDescent="0.25">
      <c r="A1004" s="21">
        <v>673</v>
      </c>
      <c r="B1004" s="39" t="s">
        <v>31</v>
      </c>
      <c r="C1004" s="13" t="s">
        <v>31</v>
      </c>
      <c r="D1004" s="13">
        <v>34013</v>
      </c>
      <c r="E1004" s="13" t="s">
        <v>252</v>
      </c>
      <c r="F1004" s="13">
        <v>7627</v>
      </c>
      <c r="G1004" s="13" t="s">
        <v>278</v>
      </c>
      <c r="H1004" s="13" t="s">
        <v>313</v>
      </c>
      <c r="I1004" s="13" t="s">
        <v>132</v>
      </c>
      <c r="J1004" s="13" t="s">
        <v>136</v>
      </c>
      <c r="K1004" s="13" t="s">
        <v>455</v>
      </c>
      <c r="L1004" s="4">
        <v>2401</v>
      </c>
      <c r="M1004" s="4">
        <v>16001</v>
      </c>
      <c r="N1004" s="14" t="s">
        <v>39</v>
      </c>
      <c r="O1004" s="15" t="s">
        <v>679</v>
      </c>
      <c r="P1004" s="68">
        <v>123</v>
      </c>
      <c r="Q1004" s="61">
        <v>0</v>
      </c>
      <c r="R1004" s="65">
        <f t="shared" si="169"/>
        <v>5.5706521739130432E-2</v>
      </c>
      <c r="S1004" s="65">
        <f t="shared" si="170"/>
        <v>0</v>
      </c>
      <c r="T1004" s="15">
        <v>2.0215704470328699</v>
      </c>
      <c r="U1004" s="15">
        <v>0</v>
      </c>
      <c r="V1004" s="15">
        <f t="shared" si="171"/>
        <v>-2.0215704470328699</v>
      </c>
      <c r="W1004" s="15">
        <f t="shared" si="172"/>
        <v>-100</v>
      </c>
      <c r="X1004" s="15">
        <v>0.84613242692535995</v>
      </c>
      <c r="Y1004" s="15">
        <v>0</v>
      </c>
      <c r="Z1004" s="15">
        <f t="shared" si="173"/>
        <v>-0.84613242692535995</v>
      </c>
      <c r="AA1004" s="16">
        <f t="shared" si="174"/>
        <v>-100</v>
      </c>
      <c r="AB1004" s="13">
        <v>2.02</v>
      </c>
      <c r="AC1004" s="13">
        <v>0</v>
      </c>
      <c r="AD1004" s="13">
        <v>0</v>
      </c>
      <c r="AE1004" s="13">
        <v>0</v>
      </c>
      <c r="AF1004" s="53">
        <f t="shared" si="177"/>
        <v>0</v>
      </c>
      <c r="AG1004" s="53" t="str">
        <f>IFERROR((((Y1004)/Q1004)*24),"0.00")</f>
        <v>0.00</v>
      </c>
      <c r="AH1004" s="53">
        <f t="shared" si="175"/>
        <v>0</v>
      </c>
      <c r="AI1004" s="53" t="str">
        <f t="shared" si="176"/>
        <v>0.00</v>
      </c>
      <c r="AJ1004" s="44">
        <v>221112</v>
      </c>
      <c r="AK1004" s="15" t="s">
        <v>686</v>
      </c>
      <c r="AL1004" s="14" t="s">
        <v>57</v>
      </c>
      <c r="AM1004" s="39" t="s">
        <v>58</v>
      </c>
      <c r="AN1004" s="39" t="s">
        <v>59</v>
      </c>
      <c r="AO1004" s="39" t="s">
        <v>60</v>
      </c>
      <c r="AP1004" s="39" t="s">
        <v>61</v>
      </c>
      <c r="AQ1004" s="20"/>
      <c r="AR1004" s="20"/>
      <c r="AS1004" s="20"/>
      <c r="AT1004" s="20"/>
      <c r="AU1004" s="20"/>
      <c r="AV1004" s="20"/>
      <c r="AW1004" s="20"/>
      <c r="AX1004" s="20"/>
      <c r="AY1004" s="20"/>
      <c r="AZ1004" s="20"/>
      <c r="BA1004" s="20"/>
      <c r="BB1004" s="20"/>
    </row>
    <row r="1005" spans="1:54" ht="26.1" customHeight="1" x14ac:dyDescent="0.25">
      <c r="A1005" s="21">
        <v>674</v>
      </c>
      <c r="B1005" s="39" t="s">
        <v>31</v>
      </c>
      <c r="C1005" s="13" t="s">
        <v>31</v>
      </c>
      <c r="D1005" s="13">
        <v>34013</v>
      </c>
      <c r="E1005" s="13" t="s">
        <v>252</v>
      </c>
      <c r="F1005" s="13">
        <v>7627</v>
      </c>
      <c r="G1005" s="13" t="s">
        <v>278</v>
      </c>
      <c r="H1005" s="13" t="s">
        <v>313</v>
      </c>
      <c r="I1005" s="13" t="s">
        <v>132</v>
      </c>
      <c r="J1005" s="13" t="s">
        <v>136</v>
      </c>
      <c r="K1005" s="13" t="s">
        <v>455</v>
      </c>
      <c r="L1005" s="4">
        <v>2401</v>
      </c>
      <c r="M1005" s="4">
        <v>16001</v>
      </c>
      <c r="N1005" s="14" t="s">
        <v>37</v>
      </c>
      <c r="O1005" s="15" t="s">
        <v>679</v>
      </c>
      <c r="P1005" s="68">
        <v>123</v>
      </c>
      <c r="Q1005" s="61">
        <v>0</v>
      </c>
      <c r="R1005" s="65">
        <f t="shared" si="169"/>
        <v>5.5706521739130432E-2</v>
      </c>
      <c r="S1005" s="65">
        <f t="shared" si="170"/>
        <v>0</v>
      </c>
      <c r="T1005" s="15">
        <v>2.9817200000012999E-2</v>
      </c>
      <c r="U1005" s="15">
        <v>0</v>
      </c>
      <c r="V1005" s="15">
        <f t="shared" si="171"/>
        <v>-2.9817200000012999E-2</v>
      </c>
      <c r="W1005" s="15">
        <f t="shared" si="172"/>
        <v>-100</v>
      </c>
      <c r="X1005" s="15">
        <v>1.2480049773760861E-2</v>
      </c>
      <c r="Y1005" s="15">
        <v>0</v>
      </c>
      <c r="Z1005" s="15">
        <f t="shared" si="173"/>
        <v>-1.2480049773760861E-2</v>
      </c>
      <c r="AA1005" s="16">
        <f t="shared" si="174"/>
        <v>-100</v>
      </c>
      <c r="AB1005" s="13">
        <v>0.03</v>
      </c>
      <c r="AC1005" s="13">
        <v>0</v>
      </c>
      <c r="AD1005" s="13">
        <v>0</v>
      </c>
      <c r="AE1005" s="13">
        <v>0</v>
      </c>
      <c r="AF1005" s="53">
        <f t="shared" si="177"/>
        <v>0</v>
      </c>
      <c r="AG1005" s="53" t="str">
        <f>IFERROR((((Y1005)/Q1005)*24),"0.00")</f>
        <v>0.00</v>
      </c>
      <c r="AH1005" s="53">
        <f t="shared" si="175"/>
        <v>0</v>
      </c>
      <c r="AI1005" s="53" t="str">
        <f t="shared" si="176"/>
        <v>0.00</v>
      </c>
      <c r="AJ1005" s="44">
        <v>221112</v>
      </c>
      <c r="AK1005" s="15" t="s">
        <v>686</v>
      </c>
      <c r="AL1005" s="14" t="s">
        <v>57</v>
      </c>
      <c r="AM1005" s="39" t="s">
        <v>58</v>
      </c>
      <c r="AN1005" s="39" t="s">
        <v>59</v>
      </c>
      <c r="AO1005" s="39" t="s">
        <v>60</v>
      </c>
      <c r="AP1005" s="39" t="s">
        <v>61</v>
      </c>
      <c r="AQ1005" s="20"/>
      <c r="AR1005" s="20"/>
      <c r="AS1005" s="20"/>
      <c r="AT1005" s="20"/>
      <c r="AU1005" s="20"/>
      <c r="AV1005" s="20"/>
      <c r="AW1005" s="20"/>
      <c r="AX1005" s="20"/>
      <c r="AY1005" s="20"/>
      <c r="AZ1005" s="20"/>
      <c r="BA1005" s="20"/>
      <c r="BB1005" s="20"/>
    </row>
    <row r="1006" spans="1:54" ht="26.1" customHeight="1" x14ac:dyDescent="0.25">
      <c r="A1006" s="21">
        <v>1798</v>
      </c>
      <c r="B1006" s="39" t="s">
        <v>31</v>
      </c>
      <c r="C1006" s="13" t="s">
        <v>31</v>
      </c>
      <c r="D1006" s="13">
        <v>34013</v>
      </c>
      <c r="E1006" s="13" t="s">
        <v>252</v>
      </c>
      <c r="F1006" s="13">
        <v>7627</v>
      </c>
      <c r="G1006" s="13" t="s">
        <v>278</v>
      </c>
      <c r="H1006" s="13" t="s">
        <v>313</v>
      </c>
      <c r="I1006" s="13" t="s">
        <v>132</v>
      </c>
      <c r="J1006" s="13" t="s">
        <v>136</v>
      </c>
      <c r="K1006" s="13" t="s">
        <v>455</v>
      </c>
      <c r="L1006" s="4">
        <v>2401</v>
      </c>
      <c r="M1006" s="4">
        <v>16001</v>
      </c>
      <c r="N1006" s="14" t="s">
        <v>34</v>
      </c>
      <c r="O1006" s="15" t="s">
        <v>679</v>
      </c>
      <c r="P1006" s="68">
        <v>123</v>
      </c>
      <c r="Q1006" s="61">
        <v>0</v>
      </c>
      <c r="R1006" s="65">
        <f t="shared" si="169"/>
        <v>5.5706521739130432E-2</v>
      </c>
      <c r="S1006" s="65">
        <f t="shared" si="170"/>
        <v>0</v>
      </c>
      <c r="T1006" s="15">
        <v>2.1138930304803898</v>
      </c>
      <c r="U1006" s="15">
        <v>0</v>
      </c>
      <c r="V1006" s="15">
        <f t="shared" si="171"/>
        <v>-2.1138930304803898</v>
      </c>
      <c r="W1006" s="15">
        <f t="shared" si="172"/>
        <v>-100</v>
      </c>
      <c r="X1006" s="15">
        <v>0.88477423221447205</v>
      </c>
      <c r="Y1006" s="15">
        <v>0</v>
      </c>
      <c r="Z1006" s="15">
        <f t="shared" si="173"/>
        <v>-0.88477423221447205</v>
      </c>
      <c r="AA1006" s="16">
        <f t="shared" si="174"/>
        <v>-100</v>
      </c>
      <c r="AB1006" s="13">
        <v>2.11</v>
      </c>
      <c r="AC1006" s="13">
        <v>75.37</v>
      </c>
      <c r="AD1006" s="13">
        <v>0</v>
      </c>
      <c r="AE1006" s="13">
        <v>0</v>
      </c>
      <c r="AF1006" s="53">
        <f t="shared" si="177"/>
        <v>3.7685000000000003E-2</v>
      </c>
      <c r="AG1006" s="53">
        <f>IFERROR(AF1006+(AF1006*(AA1006/100)),"0.00")</f>
        <v>0</v>
      </c>
      <c r="AH1006" s="53">
        <f t="shared" si="175"/>
        <v>-3.7685000000000003E-2</v>
      </c>
      <c r="AI1006" s="53">
        <f t="shared" si="176"/>
        <v>-100</v>
      </c>
      <c r="AJ1006" s="44">
        <v>221112</v>
      </c>
      <c r="AK1006" s="15" t="s">
        <v>686</v>
      </c>
      <c r="AL1006" s="14" t="s">
        <v>57</v>
      </c>
      <c r="AM1006" s="39" t="s">
        <v>58</v>
      </c>
      <c r="AN1006" s="39" t="s">
        <v>59</v>
      </c>
      <c r="AO1006" s="39" t="s">
        <v>60</v>
      </c>
      <c r="AP1006" s="39" t="s">
        <v>61</v>
      </c>
      <c r="AQ1006" s="20"/>
      <c r="AR1006" s="20"/>
      <c r="AS1006" s="20"/>
      <c r="AT1006" s="20"/>
      <c r="AU1006" s="20"/>
      <c r="AV1006" s="20"/>
      <c r="AW1006" s="20"/>
      <c r="AX1006" s="20"/>
      <c r="AY1006" s="20"/>
      <c r="AZ1006" s="20"/>
      <c r="BA1006" s="20"/>
      <c r="BB1006" s="20"/>
    </row>
    <row r="1007" spans="1:54" ht="26.1" customHeight="1" x14ac:dyDescent="0.25">
      <c r="A1007" s="21">
        <v>2061</v>
      </c>
      <c r="B1007" s="39" t="s">
        <v>31</v>
      </c>
      <c r="C1007" s="13" t="s">
        <v>31</v>
      </c>
      <c r="D1007" s="13">
        <v>34013</v>
      </c>
      <c r="E1007" s="13" t="s">
        <v>252</v>
      </c>
      <c r="F1007" s="13">
        <v>7627</v>
      </c>
      <c r="G1007" s="13" t="s">
        <v>278</v>
      </c>
      <c r="H1007" s="13" t="s">
        <v>313</v>
      </c>
      <c r="I1007" s="13" t="s">
        <v>132</v>
      </c>
      <c r="J1007" s="13" t="s">
        <v>136</v>
      </c>
      <c r="K1007" s="13" t="s">
        <v>455</v>
      </c>
      <c r="L1007" s="4">
        <v>2401</v>
      </c>
      <c r="M1007" s="4">
        <v>16001</v>
      </c>
      <c r="N1007" s="14" t="s">
        <v>35</v>
      </c>
      <c r="O1007" s="15" t="s">
        <v>679</v>
      </c>
      <c r="P1007" s="68">
        <v>123</v>
      </c>
      <c r="Q1007" s="61">
        <v>0</v>
      </c>
      <c r="R1007" s="65">
        <f t="shared" si="169"/>
        <v>5.5706521739130432E-2</v>
      </c>
      <c r="S1007" s="65">
        <f t="shared" si="170"/>
        <v>0</v>
      </c>
      <c r="T1007" s="15">
        <v>20.707941463023801</v>
      </c>
      <c r="U1007" s="15">
        <v>0</v>
      </c>
      <c r="V1007" s="15">
        <f t="shared" si="171"/>
        <v>-20.707941463023801</v>
      </c>
      <c r="W1007" s="15">
        <f t="shared" si="172"/>
        <v>-100</v>
      </c>
      <c r="X1007" s="15">
        <v>8.6673510648386092</v>
      </c>
      <c r="Y1007" s="15">
        <v>0</v>
      </c>
      <c r="Z1007" s="15">
        <f t="shared" si="173"/>
        <v>-8.6673510648386092</v>
      </c>
      <c r="AA1007" s="16">
        <f t="shared" si="174"/>
        <v>-100</v>
      </c>
      <c r="AB1007" s="13">
        <v>20.71</v>
      </c>
      <c r="AC1007" s="13">
        <v>738.25</v>
      </c>
      <c r="AD1007" s="13">
        <v>0</v>
      </c>
      <c r="AE1007" s="13">
        <v>599.22</v>
      </c>
      <c r="AF1007" s="53">
        <f t="shared" si="177"/>
        <v>0.36912499999999998</v>
      </c>
      <c r="AG1007" s="53">
        <f>IFERROR(AF1007+(AF1007*(AA1007/100)),"0.00")</f>
        <v>0</v>
      </c>
      <c r="AH1007" s="53">
        <f t="shared" si="175"/>
        <v>-0.36912499999999998</v>
      </c>
      <c r="AI1007" s="53">
        <f t="shared" si="176"/>
        <v>-100</v>
      </c>
      <c r="AJ1007" s="44">
        <v>221112</v>
      </c>
      <c r="AK1007" s="15" t="s">
        <v>686</v>
      </c>
      <c r="AL1007" s="14" t="s">
        <v>57</v>
      </c>
      <c r="AM1007" s="39" t="s">
        <v>58</v>
      </c>
      <c r="AN1007" s="39" t="s">
        <v>59</v>
      </c>
      <c r="AO1007" s="39" t="s">
        <v>60</v>
      </c>
      <c r="AP1007" s="39" t="s">
        <v>61</v>
      </c>
      <c r="AQ1007" s="20"/>
      <c r="AR1007" s="20"/>
      <c r="AS1007" s="20"/>
      <c r="AT1007" s="20"/>
      <c r="AU1007" s="20"/>
      <c r="AV1007" s="20"/>
      <c r="AW1007" s="20"/>
      <c r="AX1007" s="20"/>
      <c r="AY1007" s="20"/>
      <c r="AZ1007" s="20"/>
      <c r="BA1007" s="20"/>
      <c r="BB1007" s="20"/>
    </row>
    <row r="1008" spans="1:54" ht="26.1" customHeight="1" x14ac:dyDescent="0.25">
      <c r="A1008" s="21">
        <v>2063</v>
      </c>
      <c r="B1008" s="40" t="s">
        <v>31</v>
      </c>
      <c r="C1008" s="13" t="s">
        <v>31</v>
      </c>
      <c r="D1008" s="13">
        <v>34013</v>
      </c>
      <c r="E1008" s="13" t="s">
        <v>252</v>
      </c>
      <c r="F1008" s="13">
        <v>7627</v>
      </c>
      <c r="G1008" s="13" t="s">
        <v>278</v>
      </c>
      <c r="H1008" s="13" t="s">
        <v>313</v>
      </c>
      <c r="I1008" s="13" t="s">
        <v>132</v>
      </c>
      <c r="J1008" s="13" t="s">
        <v>136</v>
      </c>
      <c r="K1008" s="13" t="s">
        <v>455</v>
      </c>
      <c r="L1008" s="4">
        <v>2401</v>
      </c>
      <c r="M1008" s="4">
        <v>16001</v>
      </c>
      <c r="N1008" s="13" t="s">
        <v>36</v>
      </c>
      <c r="O1008" s="15" t="s">
        <v>679</v>
      </c>
      <c r="P1008" s="68">
        <v>123</v>
      </c>
      <c r="Q1008" s="61">
        <v>0</v>
      </c>
      <c r="R1008" s="65">
        <f t="shared" si="169"/>
        <v>5.5706521739130432E-2</v>
      </c>
      <c r="S1008" s="65">
        <f t="shared" si="170"/>
        <v>0</v>
      </c>
      <c r="T1008" s="15">
        <v>31.896329556082399</v>
      </c>
      <c r="U1008" s="15">
        <v>0</v>
      </c>
      <c r="V1008" s="15">
        <f t="shared" si="171"/>
        <v>-31.896329556082399</v>
      </c>
      <c r="W1008" s="15">
        <f t="shared" si="172"/>
        <v>-100</v>
      </c>
      <c r="X1008" s="15">
        <v>13.64865915804779</v>
      </c>
      <c r="Y1008" s="15">
        <v>0</v>
      </c>
      <c r="Z1008" s="15">
        <f t="shared" si="173"/>
        <v>-13.64865915804779</v>
      </c>
      <c r="AA1008" s="16">
        <f t="shared" si="174"/>
        <v>-100</v>
      </c>
      <c r="AB1008" s="13">
        <v>20.9</v>
      </c>
      <c r="AC1008" s="13">
        <v>744.93</v>
      </c>
      <c r="AD1008" s="13">
        <v>3.88</v>
      </c>
      <c r="AE1008" s="13">
        <v>0</v>
      </c>
      <c r="AF1008" s="53">
        <f t="shared" si="177"/>
        <v>0.37246499999999999</v>
      </c>
      <c r="AG1008" s="53">
        <f>IFERROR(AF1008+(AF1008*(AA1008/100)),"0.00")</f>
        <v>0</v>
      </c>
      <c r="AH1008" s="53">
        <f t="shared" si="175"/>
        <v>-0.37246499999999999</v>
      </c>
      <c r="AI1008" s="53">
        <f t="shared" si="176"/>
        <v>-100</v>
      </c>
      <c r="AJ1008" s="44">
        <v>221112</v>
      </c>
      <c r="AK1008" s="15" t="s">
        <v>686</v>
      </c>
      <c r="AL1008" s="14" t="s">
        <v>57</v>
      </c>
      <c r="AM1008" s="39" t="s">
        <v>58</v>
      </c>
      <c r="AN1008" s="39" t="s">
        <v>59</v>
      </c>
      <c r="AO1008" s="39" t="s">
        <v>60</v>
      </c>
      <c r="AP1008" s="39" t="s">
        <v>61</v>
      </c>
      <c r="AQ1008" s="59"/>
      <c r="AR1008" s="20"/>
      <c r="AS1008" s="20"/>
      <c r="AT1008" s="20"/>
      <c r="AU1008" s="20"/>
      <c r="AV1008" s="20"/>
      <c r="AW1008" s="20"/>
      <c r="AX1008" s="20"/>
      <c r="AY1008" s="20"/>
      <c r="AZ1008" s="20"/>
      <c r="BA1008" s="20"/>
      <c r="BB1008" s="20"/>
    </row>
    <row r="1009" spans="1:54" ht="26.1" customHeight="1" x14ac:dyDescent="0.25">
      <c r="A1009" s="21">
        <v>704</v>
      </c>
      <c r="B1009" s="39" t="s">
        <v>31</v>
      </c>
      <c r="C1009" s="13" t="s">
        <v>31</v>
      </c>
      <c r="D1009" s="13">
        <v>34013</v>
      </c>
      <c r="E1009" s="13" t="s">
        <v>252</v>
      </c>
      <c r="F1009" s="13">
        <v>7627</v>
      </c>
      <c r="G1009" s="13" t="s">
        <v>278</v>
      </c>
      <c r="H1009" s="13" t="s">
        <v>331</v>
      </c>
      <c r="I1009" s="13" t="s">
        <v>132</v>
      </c>
      <c r="J1009" s="13" t="s">
        <v>136</v>
      </c>
      <c r="K1009" s="13" t="s">
        <v>464</v>
      </c>
      <c r="L1009" s="4">
        <v>2401</v>
      </c>
      <c r="M1009" s="4">
        <v>18001</v>
      </c>
      <c r="N1009" s="14" t="s">
        <v>40</v>
      </c>
      <c r="O1009" s="15" t="s">
        <v>679</v>
      </c>
      <c r="P1009" s="68">
        <v>136</v>
      </c>
      <c r="Q1009" s="61">
        <v>0</v>
      </c>
      <c r="R1009" s="65">
        <f t="shared" si="169"/>
        <v>6.1594202898550728E-2</v>
      </c>
      <c r="S1009" s="65">
        <f t="shared" si="170"/>
        <v>0</v>
      </c>
      <c r="T1009" s="15">
        <v>0.32164028618132701</v>
      </c>
      <c r="U1009" s="15">
        <v>0</v>
      </c>
      <c r="V1009" s="15">
        <f t="shared" si="171"/>
        <v>-0.32164028618132701</v>
      </c>
      <c r="W1009" s="15">
        <f t="shared" si="172"/>
        <v>-100</v>
      </c>
      <c r="X1009" s="15">
        <v>0.14016552186409251</v>
      </c>
      <c r="Y1009" s="15">
        <v>0</v>
      </c>
      <c r="Z1009" s="15">
        <f t="shared" si="173"/>
        <v>-0.14016552186409251</v>
      </c>
      <c r="AA1009" s="16">
        <f t="shared" si="174"/>
        <v>-100</v>
      </c>
      <c r="AB1009" s="13">
        <v>0.32</v>
      </c>
      <c r="AC1009" s="13">
        <v>0</v>
      </c>
      <c r="AD1009" s="13">
        <v>0</v>
      </c>
      <c r="AE1009" s="13">
        <v>0</v>
      </c>
      <c r="AF1009" s="53">
        <f t="shared" si="177"/>
        <v>0</v>
      </c>
      <c r="AG1009" s="53" t="str">
        <f>IFERROR((((Y1009)/Q1009)*24),"0.00")</f>
        <v>0.00</v>
      </c>
      <c r="AH1009" s="53">
        <f t="shared" si="175"/>
        <v>0</v>
      </c>
      <c r="AI1009" s="53" t="str">
        <f t="shared" si="176"/>
        <v>0.00</v>
      </c>
      <c r="AJ1009" s="44">
        <v>221112</v>
      </c>
      <c r="AK1009" s="15" t="s">
        <v>686</v>
      </c>
      <c r="AL1009" s="14" t="s">
        <v>57</v>
      </c>
      <c r="AM1009" s="39" t="s">
        <v>58</v>
      </c>
      <c r="AN1009" s="39" t="s">
        <v>59</v>
      </c>
      <c r="AO1009" s="39" t="s">
        <v>60</v>
      </c>
      <c r="AP1009" s="39" t="s">
        <v>61</v>
      </c>
      <c r="AQ1009" s="20"/>
      <c r="AR1009" s="20"/>
      <c r="AS1009" s="20"/>
      <c r="AT1009" s="20"/>
      <c r="AU1009" s="20"/>
      <c r="AV1009" s="20"/>
      <c r="AW1009" s="20"/>
      <c r="AX1009" s="20"/>
      <c r="AY1009" s="20"/>
      <c r="AZ1009" s="20"/>
      <c r="BA1009" s="20"/>
      <c r="BB1009" s="20"/>
    </row>
    <row r="1010" spans="1:54" ht="26.1" customHeight="1" x14ac:dyDescent="0.25">
      <c r="A1010" s="21">
        <v>705</v>
      </c>
      <c r="B1010" s="39" t="s">
        <v>31</v>
      </c>
      <c r="C1010" s="13" t="s">
        <v>31</v>
      </c>
      <c r="D1010" s="13">
        <v>34013</v>
      </c>
      <c r="E1010" s="13" t="s">
        <v>252</v>
      </c>
      <c r="F1010" s="13">
        <v>7627</v>
      </c>
      <c r="G1010" s="13" t="s">
        <v>278</v>
      </c>
      <c r="H1010" s="13" t="s">
        <v>331</v>
      </c>
      <c r="I1010" s="13" t="s">
        <v>132</v>
      </c>
      <c r="J1010" s="13" t="s">
        <v>136</v>
      </c>
      <c r="K1010" s="13" t="s">
        <v>464</v>
      </c>
      <c r="L1010" s="4">
        <v>2401</v>
      </c>
      <c r="M1010" s="4">
        <v>18001</v>
      </c>
      <c r="N1010" s="14" t="s">
        <v>38</v>
      </c>
      <c r="O1010" s="15" t="s">
        <v>679</v>
      </c>
      <c r="P1010" s="68">
        <v>136</v>
      </c>
      <c r="Q1010" s="61">
        <v>0</v>
      </c>
      <c r="R1010" s="65">
        <f t="shared" si="169"/>
        <v>6.1594202898550728E-2</v>
      </c>
      <c r="S1010" s="65">
        <f t="shared" si="170"/>
        <v>0</v>
      </c>
      <c r="T1010" s="15">
        <v>2.05506458444132</v>
      </c>
      <c r="U1010" s="15">
        <v>0</v>
      </c>
      <c r="V1010" s="15">
        <f t="shared" si="171"/>
        <v>-2.05506458444132</v>
      </c>
      <c r="W1010" s="15">
        <f t="shared" si="172"/>
        <v>-100</v>
      </c>
      <c r="X1010" s="15">
        <v>0.89556318756737696</v>
      </c>
      <c r="Y1010" s="15">
        <v>0</v>
      </c>
      <c r="Z1010" s="15">
        <f t="shared" si="173"/>
        <v>-0.89556318756737696</v>
      </c>
      <c r="AA1010" s="16">
        <f t="shared" si="174"/>
        <v>-100</v>
      </c>
      <c r="AB1010" s="13">
        <v>2.06</v>
      </c>
      <c r="AC1010" s="13">
        <v>0</v>
      </c>
      <c r="AD1010" s="13">
        <v>0</v>
      </c>
      <c r="AE1010" s="13">
        <v>0</v>
      </c>
      <c r="AF1010" s="53">
        <f t="shared" si="177"/>
        <v>0</v>
      </c>
      <c r="AG1010" s="53" t="str">
        <f>IFERROR((((Y1010)/Q1010)*24),"0.00")</f>
        <v>0.00</v>
      </c>
      <c r="AH1010" s="53">
        <f t="shared" si="175"/>
        <v>0</v>
      </c>
      <c r="AI1010" s="53" t="str">
        <f t="shared" si="176"/>
        <v>0.00</v>
      </c>
      <c r="AJ1010" s="44">
        <v>221112</v>
      </c>
      <c r="AK1010" s="15" t="s">
        <v>686</v>
      </c>
      <c r="AL1010" s="14" t="s">
        <v>57</v>
      </c>
      <c r="AM1010" s="39" t="s">
        <v>58</v>
      </c>
      <c r="AN1010" s="39" t="s">
        <v>59</v>
      </c>
      <c r="AO1010" s="39" t="s">
        <v>60</v>
      </c>
      <c r="AP1010" s="39" t="s">
        <v>61</v>
      </c>
      <c r="AQ1010" s="20"/>
      <c r="AR1010" s="20"/>
      <c r="AS1010" s="20"/>
      <c r="AT1010" s="20"/>
      <c r="AU1010" s="20"/>
      <c r="AV1010" s="20"/>
      <c r="AW1010" s="20"/>
      <c r="AX1010" s="20"/>
      <c r="AY1010" s="20"/>
      <c r="AZ1010" s="20"/>
      <c r="BA1010" s="20"/>
      <c r="BB1010" s="20"/>
    </row>
    <row r="1011" spans="1:54" ht="26.1" customHeight="1" x14ac:dyDescent="0.25">
      <c r="A1011" s="21">
        <v>706</v>
      </c>
      <c r="B1011" s="39" t="s">
        <v>31</v>
      </c>
      <c r="C1011" s="13" t="s">
        <v>31</v>
      </c>
      <c r="D1011" s="13">
        <v>34013</v>
      </c>
      <c r="E1011" s="13" t="s">
        <v>252</v>
      </c>
      <c r="F1011" s="13">
        <v>7627</v>
      </c>
      <c r="G1011" s="13" t="s">
        <v>278</v>
      </c>
      <c r="H1011" s="13" t="s">
        <v>331</v>
      </c>
      <c r="I1011" s="13" t="s">
        <v>132</v>
      </c>
      <c r="J1011" s="13" t="s">
        <v>136</v>
      </c>
      <c r="K1011" s="13" t="s">
        <v>464</v>
      </c>
      <c r="L1011" s="4">
        <v>2401</v>
      </c>
      <c r="M1011" s="4">
        <v>18001</v>
      </c>
      <c r="N1011" s="14" t="s">
        <v>39</v>
      </c>
      <c r="O1011" s="15" t="s">
        <v>679</v>
      </c>
      <c r="P1011" s="68">
        <v>136</v>
      </c>
      <c r="Q1011" s="61">
        <v>0</v>
      </c>
      <c r="R1011" s="65">
        <f t="shared" si="169"/>
        <v>6.1594202898550728E-2</v>
      </c>
      <c r="S1011" s="65">
        <f t="shared" si="170"/>
        <v>0</v>
      </c>
      <c r="T1011" s="15">
        <v>2.05506458444132</v>
      </c>
      <c r="U1011" s="15">
        <v>0</v>
      </c>
      <c r="V1011" s="15">
        <f t="shared" si="171"/>
        <v>-2.05506458444132</v>
      </c>
      <c r="W1011" s="15">
        <f t="shared" si="172"/>
        <v>-100</v>
      </c>
      <c r="X1011" s="15">
        <v>0.89556318756737696</v>
      </c>
      <c r="Y1011" s="15">
        <v>0</v>
      </c>
      <c r="Z1011" s="15">
        <f t="shared" si="173"/>
        <v>-0.89556318756737696</v>
      </c>
      <c r="AA1011" s="16">
        <f t="shared" si="174"/>
        <v>-100</v>
      </c>
      <c r="AB1011" s="13">
        <v>2.06</v>
      </c>
      <c r="AC1011" s="13">
        <v>0</v>
      </c>
      <c r="AD1011" s="13">
        <v>0</v>
      </c>
      <c r="AE1011" s="13">
        <v>0</v>
      </c>
      <c r="AF1011" s="53">
        <f t="shared" si="177"/>
        <v>0</v>
      </c>
      <c r="AG1011" s="53" t="str">
        <f>IFERROR((((Y1011)/Q1011)*24),"0.00")</f>
        <v>0.00</v>
      </c>
      <c r="AH1011" s="53">
        <f t="shared" si="175"/>
        <v>0</v>
      </c>
      <c r="AI1011" s="53" t="str">
        <f t="shared" si="176"/>
        <v>0.00</v>
      </c>
      <c r="AJ1011" s="44">
        <v>221112</v>
      </c>
      <c r="AK1011" s="15" t="s">
        <v>686</v>
      </c>
      <c r="AL1011" s="14" t="s">
        <v>57</v>
      </c>
      <c r="AM1011" s="39" t="s">
        <v>58</v>
      </c>
      <c r="AN1011" s="39" t="s">
        <v>59</v>
      </c>
      <c r="AO1011" s="39" t="s">
        <v>60</v>
      </c>
      <c r="AP1011" s="39" t="s">
        <v>61</v>
      </c>
      <c r="AQ1011" s="20"/>
      <c r="AR1011" s="20"/>
      <c r="AS1011" s="20"/>
      <c r="AT1011" s="20"/>
      <c r="AU1011" s="20"/>
      <c r="AV1011" s="20"/>
      <c r="AW1011" s="20"/>
      <c r="AX1011" s="20"/>
      <c r="AY1011" s="20"/>
      <c r="AZ1011" s="20"/>
      <c r="BA1011" s="20"/>
      <c r="BB1011" s="20"/>
    </row>
    <row r="1012" spans="1:54" ht="26.1" customHeight="1" x14ac:dyDescent="0.25">
      <c r="A1012" s="21">
        <v>707</v>
      </c>
      <c r="B1012" s="39" t="s">
        <v>31</v>
      </c>
      <c r="C1012" s="13" t="s">
        <v>31</v>
      </c>
      <c r="D1012" s="13">
        <v>34013</v>
      </c>
      <c r="E1012" s="13" t="s">
        <v>252</v>
      </c>
      <c r="F1012" s="13">
        <v>7627</v>
      </c>
      <c r="G1012" s="13" t="s">
        <v>278</v>
      </c>
      <c r="H1012" s="13" t="s">
        <v>331</v>
      </c>
      <c r="I1012" s="13" t="s">
        <v>132</v>
      </c>
      <c r="J1012" s="13" t="s">
        <v>136</v>
      </c>
      <c r="K1012" s="13" t="s">
        <v>464</v>
      </c>
      <c r="L1012" s="4">
        <v>2401</v>
      </c>
      <c r="M1012" s="4">
        <v>18001</v>
      </c>
      <c r="N1012" s="14" t="s">
        <v>37</v>
      </c>
      <c r="O1012" s="15" t="s">
        <v>679</v>
      </c>
      <c r="P1012" s="68">
        <v>136</v>
      </c>
      <c r="Q1012" s="61">
        <v>0</v>
      </c>
      <c r="R1012" s="65">
        <f t="shared" si="169"/>
        <v>6.1594202898550728E-2</v>
      </c>
      <c r="S1012" s="65">
        <f t="shared" si="170"/>
        <v>0</v>
      </c>
      <c r="T1012" s="15">
        <v>3.02543100000894E-2</v>
      </c>
      <c r="U1012" s="15">
        <v>0</v>
      </c>
      <c r="V1012" s="15">
        <f t="shared" si="171"/>
        <v>-3.02543100000894E-2</v>
      </c>
      <c r="W1012" s="15">
        <f t="shared" si="172"/>
        <v>-100</v>
      </c>
      <c r="X1012" s="15">
        <v>1.318432836927272E-2</v>
      </c>
      <c r="Y1012" s="15">
        <v>0</v>
      </c>
      <c r="Z1012" s="15">
        <f t="shared" si="173"/>
        <v>-1.318432836927272E-2</v>
      </c>
      <c r="AA1012" s="16">
        <f t="shared" si="174"/>
        <v>-100</v>
      </c>
      <c r="AB1012" s="13">
        <v>0.03</v>
      </c>
      <c r="AC1012" s="13">
        <v>0</v>
      </c>
      <c r="AD1012" s="13">
        <v>0</v>
      </c>
      <c r="AE1012" s="13">
        <v>0</v>
      </c>
      <c r="AF1012" s="53">
        <f t="shared" si="177"/>
        <v>0</v>
      </c>
      <c r="AG1012" s="53" t="str">
        <f>IFERROR((((Y1012)/Q1012)*24),"0.00")</f>
        <v>0.00</v>
      </c>
      <c r="AH1012" s="53">
        <f t="shared" si="175"/>
        <v>0</v>
      </c>
      <c r="AI1012" s="53" t="str">
        <f t="shared" si="176"/>
        <v>0.00</v>
      </c>
      <c r="AJ1012" s="44">
        <v>221112</v>
      </c>
      <c r="AK1012" s="15" t="s">
        <v>686</v>
      </c>
      <c r="AL1012" s="14" t="s">
        <v>57</v>
      </c>
      <c r="AM1012" s="39" t="s">
        <v>58</v>
      </c>
      <c r="AN1012" s="39" t="s">
        <v>59</v>
      </c>
      <c r="AO1012" s="39" t="s">
        <v>60</v>
      </c>
      <c r="AP1012" s="39" t="s">
        <v>61</v>
      </c>
      <c r="AQ1012" s="20"/>
      <c r="AR1012" s="20"/>
      <c r="AS1012" s="20"/>
      <c r="AT1012" s="20"/>
      <c r="AU1012" s="20"/>
      <c r="AV1012" s="20"/>
      <c r="AW1012" s="20"/>
      <c r="AX1012" s="20"/>
      <c r="AY1012" s="20"/>
      <c r="AZ1012" s="20"/>
      <c r="BA1012" s="20"/>
      <c r="BB1012" s="20"/>
    </row>
    <row r="1013" spans="1:54" ht="26.1" customHeight="1" x14ac:dyDescent="0.25">
      <c r="A1013" s="21">
        <v>1815</v>
      </c>
      <c r="B1013" s="39" t="s">
        <v>31</v>
      </c>
      <c r="C1013" s="13" t="s">
        <v>31</v>
      </c>
      <c r="D1013" s="13">
        <v>34013</v>
      </c>
      <c r="E1013" s="13" t="s">
        <v>252</v>
      </c>
      <c r="F1013" s="13">
        <v>7627</v>
      </c>
      <c r="G1013" s="13" t="s">
        <v>278</v>
      </c>
      <c r="H1013" s="13" t="s">
        <v>331</v>
      </c>
      <c r="I1013" s="13" t="s">
        <v>132</v>
      </c>
      <c r="J1013" s="13" t="s">
        <v>136</v>
      </c>
      <c r="K1013" s="13" t="s">
        <v>464</v>
      </c>
      <c r="L1013" s="4">
        <v>2401</v>
      </c>
      <c r="M1013" s="4">
        <v>18001</v>
      </c>
      <c r="N1013" s="14" t="s">
        <v>34</v>
      </c>
      <c r="O1013" s="15" t="s">
        <v>679</v>
      </c>
      <c r="P1013" s="68">
        <v>136</v>
      </c>
      <c r="Q1013" s="61">
        <v>0</v>
      </c>
      <c r="R1013" s="65">
        <f t="shared" si="169"/>
        <v>6.1594202898550728E-2</v>
      </c>
      <c r="S1013" s="65">
        <f t="shared" si="170"/>
        <v>0</v>
      </c>
      <c r="T1013" s="15">
        <v>2.1488218300534898</v>
      </c>
      <c r="U1013" s="15">
        <v>0</v>
      </c>
      <c r="V1013" s="15">
        <f t="shared" si="171"/>
        <v>-2.1488218300534898</v>
      </c>
      <c r="W1013" s="15">
        <f t="shared" si="172"/>
        <v>-100</v>
      </c>
      <c r="X1013" s="15">
        <v>0.93642104594013398</v>
      </c>
      <c r="Y1013" s="15">
        <v>0</v>
      </c>
      <c r="Z1013" s="15">
        <f t="shared" si="173"/>
        <v>-0.93642104594013398</v>
      </c>
      <c r="AA1013" s="16">
        <f t="shared" si="174"/>
        <v>-100</v>
      </c>
      <c r="AB1013" s="13">
        <v>2.15</v>
      </c>
      <c r="AC1013" s="13">
        <v>87.15</v>
      </c>
      <c r="AD1013" s="13">
        <v>0</v>
      </c>
      <c r="AE1013" s="13">
        <v>0</v>
      </c>
      <c r="AF1013" s="53">
        <f t="shared" si="177"/>
        <v>4.3575000000000003E-2</v>
      </c>
      <c r="AG1013" s="53">
        <f>IFERROR(AF1013+(AF1013*(AA1013/100)),"0.00")</f>
        <v>0</v>
      </c>
      <c r="AH1013" s="53">
        <f t="shared" si="175"/>
        <v>-4.3575000000000003E-2</v>
      </c>
      <c r="AI1013" s="53">
        <f t="shared" si="176"/>
        <v>-100</v>
      </c>
      <c r="AJ1013" s="44">
        <v>221112</v>
      </c>
      <c r="AK1013" s="15" t="s">
        <v>686</v>
      </c>
      <c r="AL1013" s="14" t="s">
        <v>57</v>
      </c>
      <c r="AM1013" s="39" t="s">
        <v>58</v>
      </c>
      <c r="AN1013" s="39" t="s">
        <v>59</v>
      </c>
      <c r="AO1013" s="39" t="s">
        <v>60</v>
      </c>
      <c r="AP1013" s="39" t="s">
        <v>61</v>
      </c>
      <c r="AQ1013" s="20"/>
      <c r="AR1013" s="20"/>
      <c r="AS1013" s="20"/>
      <c r="AT1013" s="20"/>
      <c r="AU1013" s="20"/>
      <c r="AV1013" s="20"/>
      <c r="AW1013" s="20"/>
      <c r="AX1013" s="20"/>
      <c r="AY1013" s="20"/>
      <c r="AZ1013" s="20"/>
      <c r="BA1013" s="20"/>
      <c r="BB1013" s="20"/>
    </row>
    <row r="1014" spans="1:54" ht="26.1" customHeight="1" x14ac:dyDescent="0.25">
      <c r="A1014" s="21">
        <v>2072</v>
      </c>
      <c r="B1014" s="39" t="s">
        <v>31</v>
      </c>
      <c r="C1014" s="13" t="s">
        <v>31</v>
      </c>
      <c r="D1014" s="13">
        <v>34013</v>
      </c>
      <c r="E1014" s="13" t="s">
        <v>252</v>
      </c>
      <c r="F1014" s="13">
        <v>7627</v>
      </c>
      <c r="G1014" s="13" t="s">
        <v>278</v>
      </c>
      <c r="H1014" s="13" t="s">
        <v>331</v>
      </c>
      <c r="I1014" s="13" t="s">
        <v>132</v>
      </c>
      <c r="J1014" s="13" t="s">
        <v>136</v>
      </c>
      <c r="K1014" s="13" t="s">
        <v>464</v>
      </c>
      <c r="L1014" s="4">
        <v>2401</v>
      </c>
      <c r="M1014" s="4">
        <v>18001</v>
      </c>
      <c r="N1014" s="14" t="s">
        <v>35</v>
      </c>
      <c r="O1014" s="15" t="s">
        <v>679</v>
      </c>
      <c r="P1014" s="68">
        <v>136</v>
      </c>
      <c r="Q1014" s="61">
        <v>0</v>
      </c>
      <c r="R1014" s="65">
        <f t="shared" si="169"/>
        <v>6.1594202898550728E-2</v>
      </c>
      <c r="S1014" s="65">
        <f t="shared" si="170"/>
        <v>0</v>
      </c>
      <c r="T1014" s="15">
        <v>21.049372112246601</v>
      </c>
      <c r="U1014" s="15">
        <v>0</v>
      </c>
      <c r="V1014" s="15">
        <f t="shared" si="171"/>
        <v>-21.049372112246601</v>
      </c>
      <c r="W1014" s="15">
        <f t="shared" si="172"/>
        <v>-100</v>
      </c>
      <c r="X1014" s="15">
        <v>9.1729685421347398</v>
      </c>
      <c r="Y1014" s="15">
        <v>0</v>
      </c>
      <c r="Z1014" s="15">
        <f t="shared" si="173"/>
        <v>-9.1729685421347398</v>
      </c>
      <c r="AA1014" s="16">
        <f t="shared" si="174"/>
        <v>-100</v>
      </c>
      <c r="AB1014" s="13">
        <v>21.05</v>
      </c>
      <c r="AC1014" s="13">
        <v>853.7</v>
      </c>
      <c r="AD1014" s="13">
        <v>0</v>
      </c>
      <c r="AE1014" s="13">
        <v>545.29999999999995</v>
      </c>
      <c r="AF1014" s="53">
        <f t="shared" si="177"/>
        <v>0.42685000000000001</v>
      </c>
      <c r="AG1014" s="53">
        <f>IFERROR(AF1014+(AF1014*(AA1014/100)),"0.00")</f>
        <v>0</v>
      </c>
      <c r="AH1014" s="53">
        <f t="shared" si="175"/>
        <v>-0.42685000000000001</v>
      </c>
      <c r="AI1014" s="53">
        <f t="shared" si="176"/>
        <v>-100</v>
      </c>
      <c r="AJ1014" s="44">
        <v>221112</v>
      </c>
      <c r="AK1014" s="15" t="s">
        <v>686</v>
      </c>
      <c r="AL1014" s="14" t="s">
        <v>57</v>
      </c>
      <c r="AM1014" s="39" t="s">
        <v>58</v>
      </c>
      <c r="AN1014" s="39" t="s">
        <v>59</v>
      </c>
      <c r="AO1014" s="39" t="s">
        <v>60</v>
      </c>
      <c r="AP1014" s="39" t="s">
        <v>61</v>
      </c>
      <c r="AQ1014" s="20"/>
      <c r="AR1014" s="20"/>
      <c r="AS1014" s="20"/>
      <c r="AT1014" s="20"/>
      <c r="AU1014" s="20"/>
      <c r="AV1014" s="20"/>
      <c r="AW1014" s="20"/>
      <c r="AX1014" s="20"/>
      <c r="AY1014" s="20"/>
      <c r="AZ1014" s="20"/>
      <c r="BA1014" s="20"/>
      <c r="BB1014" s="20"/>
    </row>
    <row r="1015" spans="1:54" ht="26.1" customHeight="1" x14ac:dyDescent="0.25">
      <c r="A1015" s="21">
        <v>2073</v>
      </c>
      <c r="B1015" s="40" t="s">
        <v>31</v>
      </c>
      <c r="C1015" s="13" t="s">
        <v>31</v>
      </c>
      <c r="D1015" s="13">
        <v>34013</v>
      </c>
      <c r="E1015" s="13" t="s">
        <v>252</v>
      </c>
      <c r="F1015" s="13">
        <v>7627</v>
      </c>
      <c r="G1015" s="13" t="s">
        <v>278</v>
      </c>
      <c r="H1015" s="13" t="s">
        <v>331</v>
      </c>
      <c r="I1015" s="13" t="s">
        <v>132</v>
      </c>
      <c r="J1015" s="13" t="s">
        <v>136</v>
      </c>
      <c r="K1015" s="13" t="s">
        <v>464</v>
      </c>
      <c r="L1015" s="4">
        <v>2401</v>
      </c>
      <c r="M1015" s="4">
        <v>18001</v>
      </c>
      <c r="N1015" s="13" t="s">
        <v>36</v>
      </c>
      <c r="O1015" s="15" t="s">
        <v>679</v>
      </c>
      <c r="P1015" s="68">
        <v>136</v>
      </c>
      <c r="Q1015" s="61">
        <v>0</v>
      </c>
      <c r="R1015" s="65">
        <f t="shared" si="169"/>
        <v>6.1594202898550728E-2</v>
      </c>
      <c r="S1015" s="65">
        <f t="shared" si="170"/>
        <v>0</v>
      </c>
      <c r="T1015" s="15">
        <v>32.7654211847955</v>
      </c>
      <c r="U1015" s="15">
        <v>0</v>
      </c>
      <c r="V1015" s="15">
        <f t="shared" si="171"/>
        <v>-32.7654211847955</v>
      </c>
      <c r="W1015" s="15">
        <f t="shared" si="172"/>
        <v>-100</v>
      </c>
      <c r="X1015" s="15">
        <v>14.74205889846421</v>
      </c>
      <c r="Y1015" s="15">
        <v>0</v>
      </c>
      <c r="Z1015" s="15">
        <f t="shared" si="173"/>
        <v>-14.74205889846421</v>
      </c>
      <c r="AA1015" s="16">
        <f t="shared" si="174"/>
        <v>-100</v>
      </c>
      <c r="AB1015" s="13">
        <v>21.24</v>
      </c>
      <c r="AC1015" s="13">
        <v>861.43</v>
      </c>
      <c r="AD1015" s="13">
        <v>3.77</v>
      </c>
      <c r="AE1015" s="13">
        <v>0</v>
      </c>
      <c r="AF1015" s="53">
        <f t="shared" si="177"/>
        <v>0.43071499999999996</v>
      </c>
      <c r="AG1015" s="53">
        <f>IFERROR(AF1015+(AF1015*(AA1015/100)),"0.00")</f>
        <v>0</v>
      </c>
      <c r="AH1015" s="53">
        <f t="shared" si="175"/>
        <v>-0.43071499999999996</v>
      </c>
      <c r="AI1015" s="53">
        <f t="shared" si="176"/>
        <v>-100</v>
      </c>
      <c r="AJ1015" s="44">
        <v>221112</v>
      </c>
      <c r="AK1015" s="15" t="s">
        <v>686</v>
      </c>
      <c r="AL1015" s="14" t="s">
        <v>57</v>
      </c>
      <c r="AM1015" s="39" t="s">
        <v>58</v>
      </c>
      <c r="AN1015" s="39" t="s">
        <v>59</v>
      </c>
      <c r="AO1015" s="39" t="s">
        <v>60</v>
      </c>
      <c r="AP1015" s="39" t="s">
        <v>61</v>
      </c>
      <c r="AQ1015" s="59"/>
      <c r="AR1015" s="20"/>
      <c r="AS1015" s="20"/>
      <c r="AT1015" s="20"/>
      <c r="AU1015" s="20"/>
      <c r="AV1015" s="20"/>
      <c r="AW1015" s="20"/>
      <c r="AX1015" s="20"/>
      <c r="AY1015" s="20"/>
      <c r="AZ1015" s="20"/>
      <c r="BA1015" s="20"/>
      <c r="BB1015" s="20"/>
    </row>
    <row r="1016" spans="1:54" ht="26.1" customHeight="1" x14ac:dyDescent="0.25">
      <c r="A1016" s="21">
        <v>686</v>
      </c>
      <c r="B1016" s="39" t="s">
        <v>31</v>
      </c>
      <c r="C1016" s="13" t="s">
        <v>31</v>
      </c>
      <c r="D1016" s="13">
        <v>34013</v>
      </c>
      <c r="E1016" s="13" t="s">
        <v>252</v>
      </c>
      <c r="F1016" s="13">
        <v>7627</v>
      </c>
      <c r="G1016" s="13" t="s">
        <v>278</v>
      </c>
      <c r="H1016" s="13" t="s">
        <v>272</v>
      </c>
      <c r="I1016" s="13" t="s">
        <v>132</v>
      </c>
      <c r="J1016" s="13" t="s">
        <v>136</v>
      </c>
      <c r="K1016" s="13" t="s">
        <v>454</v>
      </c>
      <c r="L1016" s="4">
        <v>2401</v>
      </c>
      <c r="M1016" s="4">
        <v>20001</v>
      </c>
      <c r="N1016" s="14" t="s">
        <v>40</v>
      </c>
      <c r="O1016" s="15" t="s">
        <v>679</v>
      </c>
      <c r="P1016" s="68">
        <v>130</v>
      </c>
      <c r="Q1016" s="61">
        <v>0</v>
      </c>
      <c r="R1016" s="65">
        <f t="shared" si="169"/>
        <v>5.8876811594202896E-2</v>
      </c>
      <c r="S1016" s="65">
        <f t="shared" si="170"/>
        <v>0</v>
      </c>
      <c r="T1016" s="15">
        <v>0.240554669890676</v>
      </c>
      <c r="U1016" s="15">
        <v>0</v>
      </c>
      <c r="V1016" s="15">
        <f t="shared" si="171"/>
        <v>-0.240554669890676</v>
      </c>
      <c r="W1016" s="15">
        <f t="shared" si="172"/>
        <v>-100</v>
      </c>
      <c r="X1016" s="15">
        <v>0.1139989286050976</v>
      </c>
      <c r="Y1016" s="15">
        <v>0</v>
      </c>
      <c r="Z1016" s="15">
        <f t="shared" si="173"/>
        <v>-0.1139989286050976</v>
      </c>
      <c r="AA1016" s="16">
        <f t="shared" si="174"/>
        <v>-100</v>
      </c>
      <c r="AB1016" s="13">
        <v>0.24</v>
      </c>
      <c r="AC1016" s="13">
        <v>0</v>
      </c>
      <c r="AD1016" s="13">
        <v>0</v>
      </c>
      <c r="AE1016" s="13">
        <v>0</v>
      </c>
      <c r="AF1016" s="53">
        <f t="shared" si="177"/>
        <v>0</v>
      </c>
      <c r="AG1016" s="53" t="str">
        <f>IFERROR((((Y1016)/Q1016)*24),"0.00")</f>
        <v>0.00</v>
      </c>
      <c r="AH1016" s="53">
        <f t="shared" si="175"/>
        <v>0</v>
      </c>
      <c r="AI1016" s="53" t="str">
        <f t="shared" si="176"/>
        <v>0.00</v>
      </c>
      <c r="AJ1016" s="44">
        <v>221112</v>
      </c>
      <c r="AK1016" s="15" t="s">
        <v>686</v>
      </c>
      <c r="AL1016" s="14" t="s">
        <v>57</v>
      </c>
      <c r="AM1016" s="39" t="s">
        <v>58</v>
      </c>
      <c r="AN1016" s="39" t="s">
        <v>59</v>
      </c>
      <c r="AO1016" s="39" t="s">
        <v>60</v>
      </c>
      <c r="AP1016" s="39" t="s">
        <v>61</v>
      </c>
      <c r="AQ1016" s="20"/>
      <c r="AR1016" s="20"/>
      <c r="AS1016" s="20"/>
      <c r="AT1016" s="20"/>
      <c r="AU1016" s="20"/>
      <c r="AV1016" s="20"/>
      <c r="AW1016" s="20"/>
      <c r="AX1016" s="20"/>
      <c r="AY1016" s="20"/>
      <c r="AZ1016" s="20"/>
      <c r="BA1016" s="20"/>
      <c r="BB1016" s="20"/>
    </row>
    <row r="1017" spans="1:54" ht="26.1" customHeight="1" x14ac:dyDescent="0.25">
      <c r="A1017" s="21">
        <v>687</v>
      </c>
      <c r="B1017" s="39" t="s">
        <v>31</v>
      </c>
      <c r="C1017" s="13" t="s">
        <v>31</v>
      </c>
      <c r="D1017" s="13">
        <v>34013</v>
      </c>
      <c r="E1017" s="13" t="s">
        <v>252</v>
      </c>
      <c r="F1017" s="13">
        <v>7627</v>
      </c>
      <c r="G1017" s="13" t="s">
        <v>278</v>
      </c>
      <c r="H1017" s="13" t="s">
        <v>272</v>
      </c>
      <c r="I1017" s="13" t="s">
        <v>132</v>
      </c>
      <c r="J1017" s="13" t="s">
        <v>136</v>
      </c>
      <c r="K1017" s="13" t="s">
        <v>454</v>
      </c>
      <c r="L1017" s="4">
        <v>2401</v>
      </c>
      <c r="M1017" s="4">
        <v>20001</v>
      </c>
      <c r="N1017" s="14" t="s">
        <v>38</v>
      </c>
      <c r="O1017" s="15" t="s">
        <v>679</v>
      </c>
      <c r="P1017" s="68">
        <v>130</v>
      </c>
      <c r="Q1017" s="61">
        <v>0</v>
      </c>
      <c r="R1017" s="65">
        <f t="shared" si="169"/>
        <v>5.8876811594202896E-2</v>
      </c>
      <c r="S1017" s="65">
        <f t="shared" si="170"/>
        <v>0</v>
      </c>
      <c r="T1017" s="15">
        <v>1.5371242814459201</v>
      </c>
      <c r="U1017" s="15">
        <v>0</v>
      </c>
      <c r="V1017" s="15">
        <f t="shared" si="171"/>
        <v>-1.5371242814459201</v>
      </c>
      <c r="W1017" s="15">
        <f t="shared" si="172"/>
        <v>-100</v>
      </c>
      <c r="X1017" s="15">
        <v>0.72844364774690107</v>
      </c>
      <c r="Y1017" s="15">
        <v>0</v>
      </c>
      <c r="Z1017" s="15">
        <f t="shared" si="173"/>
        <v>-0.72844364774690107</v>
      </c>
      <c r="AA1017" s="16">
        <f t="shared" si="174"/>
        <v>-100</v>
      </c>
      <c r="AB1017" s="13">
        <v>1.54</v>
      </c>
      <c r="AC1017" s="13">
        <v>0</v>
      </c>
      <c r="AD1017" s="13">
        <v>0</v>
      </c>
      <c r="AE1017" s="13">
        <v>0</v>
      </c>
      <c r="AF1017" s="53">
        <f t="shared" si="177"/>
        <v>0</v>
      </c>
      <c r="AG1017" s="53" t="str">
        <f>IFERROR((((Y1017)/Q1017)*24),"0.00")</f>
        <v>0.00</v>
      </c>
      <c r="AH1017" s="53">
        <f t="shared" si="175"/>
        <v>0</v>
      </c>
      <c r="AI1017" s="53" t="str">
        <f t="shared" si="176"/>
        <v>0.00</v>
      </c>
      <c r="AJ1017" s="44">
        <v>221112</v>
      </c>
      <c r="AK1017" s="15" t="s">
        <v>686</v>
      </c>
      <c r="AL1017" s="14" t="s">
        <v>57</v>
      </c>
      <c r="AM1017" s="39" t="s">
        <v>58</v>
      </c>
      <c r="AN1017" s="39" t="s">
        <v>59</v>
      </c>
      <c r="AO1017" s="39" t="s">
        <v>60</v>
      </c>
      <c r="AP1017" s="39" t="s">
        <v>61</v>
      </c>
      <c r="AQ1017" s="20"/>
      <c r="AR1017" s="20"/>
      <c r="AS1017" s="20"/>
      <c r="AT1017" s="20"/>
      <c r="AU1017" s="20"/>
      <c r="AV1017" s="20"/>
      <c r="AW1017" s="20"/>
      <c r="AX1017" s="20"/>
      <c r="AY1017" s="20"/>
      <c r="AZ1017" s="20"/>
      <c r="BA1017" s="20"/>
      <c r="BB1017" s="20"/>
    </row>
    <row r="1018" spans="1:54" ht="26.1" customHeight="1" x14ac:dyDescent="0.25">
      <c r="A1018" s="21">
        <v>688</v>
      </c>
      <c r="B1018" s="39" t="s">
        <v>31</v>
      </c>
      <c r="C1018" s="13" t="s">
        <v>31</v>
      </c>
      <c r="D1018" s="13">
        <v>34013</v>
      </c>
      <c r="E1018" s="13" t="s">
        <v>252</v>
      </c>
      <c r="F1018" s="13">
        <v>7627</v>
      </c>
      <c r="G1018" s="13" t="s">
        <v>278</v>
      </c>
      <c r="H1018" s="13" t="s">
        <v>272</v>
      </c>
      <c r="I1018" s="13" t="s">
        <v>132</v>
      </c>
      <c r="J1018" s="13" t="s">
        <v>136</v>
      </c>
      <c r="K1018" s="13" t="s">
        <v>454</v>
      </c>
      <c r="L1018" s="4">
        <v>2401</v>
      </c>
      <c r="M1018" s="4">
        <v>20001</v>
      </c>
      <c r="N1018" s="14" t="s">
        <v>39</v>
      </c>
      <c r="O1018" s="15" t="s">
        <v>679</v>
      </c>
      <c r="P1018" s="68">
        <v>130</v>
      </c>
      <c r="Q1018" s="61">
        <v>0</v>
      </c>
      <c r="R1018" s="65">
        <f t="shared" si="169"/>
        <v>5.8876811594202896E-2</v>
      </c>
      <c r="S1018" s="65">
        <f t="shared" si="170"/>
        <v>0</v>
      </c>
      <c r="T1018" s="15">
        <v>1.5371242814459201</v>
      </c>
      <c r="U1018" s="15">
        <v>0</v>
      </c>
      <c r="V1018" s="15">
        <f t="shared" si="171"/>
        <v>-1.5371242814459201</v>
      </c>
      <c r="W1018" s="15">
        <f t="shared" si="172"/>
        <v>-100</v>
      </c>
      <c r="X1018" s="15">
        <v>0.72844364774690107</v>
      </c>
      <c r="Y1018" s="15">
        <v>0</v>
      </c>
      <c r="Z1018" s="15">
        <f t="shared" si="173"/>
        <v>-0.72844364774690107</v>
      </c>
      <c r="AA1018" s="16">
        <f t="shared" si="174"/>
        <v>-100</v>
      </c>
      <c r="AB1018" s="13">
        <v>1.54</v>
      </c>
      <c r="AC1018" s="13">
        <v>0</v>
      </c>
      <c r="AD1018" s="13">
        <v>0</v>
      </c>
      <c r="AE1018" s="13">
        <v>0</v>
      </c>
      <c r="AF1018" s="53">
        <f t="shared" si="177"/>
        <v>0</v>
      </c>
      <c r="AG1018" s="53" t="str">
        <f>IFERROR((((Y1018)/Q1018)*24),"0.00")</f>
        <v>0.00</v>
      </c>
      <c r="AH1018" s="53">
        <f t="shared" si="175"/>
        <v>0</v>
      </c>
      <c r="AI1018" s="53" t="str">
        <f t="shared" si="176"/>
        <v>0.00</v>
      </c>
      <c r="AJ1018" s="44">
        <v>221112</v>
      </c>
      <c r="AK1018" s="15" t="s">
        <v>686</v>
      </c>
      <c r="AL1018" s="14" t="s">
        <v>57</v>
      </c>
      <c r="AM1018" s="39" t="s">
        <v>58</v>
      </c>
      <c r="AN1018" s="39" t="s">
        <v>59</v>
      </c>
      <c r="AO1018" s="39" t="s">
        <v>60</v>
      </c>
      <c r="AP1018" s="39" t="s">
        <v>61</v>
      </c>
      <c r="AQ1018" s="20"/>
      <c r="AR1018" s="20"/>
      <c r="AS1018" s="20"/>
      <c r="AT1018" s="20"/>
      <c r="AU1018" s="20"/>
      <c r="AV1018" s="20"/>
      <c r="AW1018" s="20"/>
      <c r="AX1018" s="20"/>
      <c r="AY1018" s="20"/>
      <c r="AZ1018" s="20"/>
      <c r="BA1018" s="20"/>
      <c r="BB1018" s="20"/>
    </row>
    <row r="1019" spans="1:54" ht="26.1" customHeight="1" x14ac:dyDescent="0.25">
      <c r="A1019" s="21">
        <v>689</v>
      </c>
      <c r="B1019" s="39" t="s">
        <v>31</v>
      </c>
      <c r="C1019" s="13" t="s">
        <v>31</v>
      </c>
      <c r="D1019" s="13">
        <v>34013</v>
      </c>
      <c r="E1019" s="13" t="s">
        <v>252</v>
      </c>
      <c r="F1019" s="13">
        <v>7627</v>
      </c>
      <c r="G1019" s="13" t="s">
        <v>278</v>
      </c>
      <c r="H1019" s="13" t="s">
        <v>272</v>
      </c>
      <c r="I1019" s="13" t="s">
        <v>132</v>
      </c>
      <c r="J1019" s="13" t="s">
        <v>136</v>
      </c>
      <c r="K1019" s="13" t="s">
        <v>454</v>
      </c>
      <c r="L1019" s="4">
        <v>2401</v>
      </c>
      <c r="M1019" s="4">
        <v>20001</v>
      </c>
      <c r="N1019" s="14" t="s">
        <v>37</v>
      </c>
      <c r="O1019" s="15" t="s">
        <v>679</v>
      </c>
      <c r="P1019" s="68">
        <v>130</v>
      </c>
      <c r="Q1019" s="61">
        <v>0</v>
      </c>
      <c r="R1019" s="65">
        <f t="shared" si="169"/>
        <v>5.8876811594202896E-2</v>
      </c>
      <c r="S1019" s="65">
        <f t="shared" si="170"/>
        <v>0</v>
      </c>
      <c r="T1019" s="15">
        <v>2.2529520000006801E-2</v>
      </c>
      <c r="U1019" s="15">
        <v>0</v>
      </c>
      <c r="V1019" s="15">
        <f t="shared" si="171"/>
        <v>-2.2529520000006801E-2</v>
      </c>
      <c r="W1019" s="15">
        <f t="shared" si="172"/>
        <v>-100</v>
      </c>
      <c r="X1019" s="15">
        <v>1.067674613490054E-2</v>
      </c>
      <c r="Y1019" s="15">
        <v>0</v>
      </c>
      <c r="Z1019" s="15">
        <f t="shared" si="173"/>
        <v>-1.067674613490054E-2</v>
      </c>
      <c r="AA1019" s="16">
        <f t="shared" si="174"/>
        <v>-100</v>
      </c>
      <c r="AB1019" s="13">
        <v>0.02</v>
      </c>
      <c r="AC1019" s="13">
        <v>0</v>
      </c>
      <c r="AD1019" s="13">
        <v>0</v>
      </c>
      <c r="AE1019" s="13">
        <v>0</v>
      </c>
      <c r="AF1019" s="53">
        <f t="shared" si="177"/>
        <v>0</v>
      </c>
      <c r="AG1019" s="53" t="str">
        <f>IFERROR((((Y1019)/Q1019)*24),"0.00")</f>
        <v>0.00</v>
      </c>
      <c r="AH1019" s="53">
        <f t="shared" si="175"/>
        <v>0</v>
      </c>
      <c r="AI1019" s="53" t="str">
        <f t="shared" si="176"/>
        <v>0.00</v>
      </c>
      <c r="AJ1019" s="44">
        <v>221112</v>
      </c>
      <c r="AK1019" s="15" t="s">
        <v>686</v>
      </c>
      <c r="AL1019" s="14" t="s">
        <v>57</v>
      </c>
      <c r="AM1019" s="39" t="s">
        <v>58</v>
      </c>
      <c r="AN1019" s="39" t="s">
        <v>59</v>
      </c>
      <c r="AO1019" s="39" t="s">
        <v>60</v>
      </c>
      <c r="AP1019" s="39" t="s">
        <v>61</v>
      </c>
      <c r="AQ1019" s="20"/>
      <c r="AR1019" s="20"/>
      <c r="AS1019" s="20"/>
      <c r="AT1019" s="20"/>
      <c r="AU1019" s="20"/>
      <c r="AV1019" s="20"/>
      <c r="AW1019" s="20"/>
      <c r="AX1019" s="20"/>
      <c r="AY1019" s="20"/>
      <c r="AZ1019" s="20"/>
      <c r="BA1019" s="20"/>
      <c r="BB1019" s="20"/>
    </row>
    <row r="1020" spans="1:54" ht="26.1" customHeight="1" x14ac:dyDescent="0.25">
      <c r="A1020" s="21">
        <v>1784</v>
      </c>
      <c r="B1020" s="39" t="s">
        <v>31</v>
      </c>
      <c r="C1020" s="13" t="s">
        <v>31</v>
      </c>
      <c r="D1020" s="13">
        <v>34013</v>
      </c>
      <c r="E1020" s="13" t="s">
        <v>252</v>
      </c>
      <c r="F1020" s="13">
        <v>7627</v>
      </c>
      <c r="G1020" s="13" t="s">
        <v>278</v>
      </c>
      <c r="H1020" s="13" t="s">
        <v>272</v>
      </c>
      <c r="I1020" s="13" t="s">
        <v>132</v>
      </c>
      <c r="J1020" s="13" t="s">
        <v>136</v>
      </c>
      <c r="K1020" s="13" t="s">
        <v>454</v>
      </c>
      <c r="L1020" s="4">
        <v>2401</v>
      </c>
      <c r="M1020" s="4">
        <v>20001</v>
      </c>
      <c r="N1020" s="14" t="s">
        <v>34</v>
      </c>
      <c r="O1020" s="15" t="s">
        <v>679</v>
      </c>
      <c r="P1020" s="68">
        <v>130</v>
      </c>
      <c r="Q1020" s="61">
        <v>0</v>
      </c>
      <c r="R1020" s="65">
        <f t="shared" si="169"/>
        <v>5.8876811594202896E-2</v>
      </c>
      <c r="S1020" s="65">
        <f t="shared" si="170"/>
        <v>0</v>
      </c>
      <c r="T1020" s="15">
        <v>1.60757006849397</v>
      </c>
      <c r="U1020" s="15">
        <v>0</v>
      </c>
      <c r="V1020" s="15">
        <f t="shared" si="171"/>
        <v>-1.60757006849397</v>
      </c>
      <c r="W1020" s="15">
        <f t="shared" si="172"/>
        <v>-100</v>
      </c>
      <c r="X1020" s="15">
        <v>0.76182792688756595</v>
      </c>
      <c r="Y1020" s="15">
        <v>0</v>
      </c>
      <c r="Z1020" s="15">
        <f t="shared" si="173"/>
        <v>-0.76182792688756595</v>
      </c>
      <c r="AA1020" s="16">
        <f t="shared" si="174"/>
        <v>-100</v>
      </c>
      <c r="AB1020" s="13">
        <v>1.61</v>
      </c>
      <c r="AC1020" s="13">
        <v>68.040000000000006</v>
      </c>
      <c r="AD1020" s="13">
        <v>0</v>
      </c>
      <c r="AE1020" s="13">
        <v>0</v>
      </c>
      <c r="AF1020" s="53">
        <f t="shared" si="177"/>
        <v>3.4020000000000002E-2</v>
      </c>
      <c r="AG1020" s="53">
        <f>IFERROR(AF1020+(AF1020*(AA1020/100)),"0.00")</f>
        <v>0</v>
      </c>
      <c r="AH1020" s="53">
        <f t="shared" si="175"/>
        <v>-3.4020000000000002E-2</v>
      </c>
      <c r="AI1020" s="53">
        <f t="shared" si="176"/>
        <v>-100</v>
      </c>
      <c r="AJ1020" s="44">
        <v>221112</v>
      </c>
      <c r="AK1020" s="15" t="s">
        <v>686</v>
      </c>
      <c r="AL1020" s="14" t="s">
        <v>57</v>
      </c>
      <c r="AM1020" s="39" t="s">
        <v>58</v>
      </c>
      <c r="AN1020" s="39" t="s">
        <v>59</v>
      </c>
      <c r="AO1020" s="39" t="s">
        <v>60</v>
      </c>
      <c r="AP1020" s="39" t="s">
        <v>61</v>
      </c>
      <c r="AQ1020" s="20"/>
      <c r="AR1020" s="20"/>
      <c r="AS1020" s="20"/>
      <c r="AT1020" s="20"/>
      <c r="AU1020" s="20"/>
      <c r="AV1020" s="20"/>
      <c r="AW1020" s="20"/>
      <c r="AX1020" s="20"/>
      <c r="AY1020" s="20"/>
      <c r="AZ1020" s="20"/>
      <c r="BA1020" s="20"/>
      <c r="BB1020" s="20"/>
    </row>
    <row r="1021" spans="1:54" ht="26.1" customHeight="1" x14ac:dyDescent="0.25">
      <c r="A1021" s="21">
        <v>2041</v>
      </c>
      <c r="B1021" s="39" t="s">
        <v>31</v>
      </c>
      <c r="C1021" s="13" t="s">
        <v>31</v>
      </c>
      <c r="D1021" s="13">
        <v>34013</v>
      </c>
      <c r="E1021" s="13" t="s">
        <v>252</v>
      </c>
      <c r="F1021" s="13">
        <v>7627</v>
      </c>
      <c r="G1021" s="13" t="s">
        <v>278</v>
      </c>
      <c r="H1021" s="13" t="s">
        <v>272</v>
      </c>
      <c r="I1021" s="13" t="s">
        <v>132</v>
      </c>
      <c r="J1021" s="13" t="s">
        <v>136</v>
      </c>
      <c r="K1021" s="13" t="s">
        <v>454</v>
      </c>
      <c r="L1021" s="4">
        <v>2401</v>
      </c>
      <c r="M1021" s="4">
        <v>20001</v>
      </c>
      <c r="N1021" s="14" t="s">
        <v>35</v>
      </c>
      <c r="O1021" s="15" t="s">
        <v>679</v>
      </c>
      <c r="P1021" s="68">
        <v>130</v>
      </c>
      <c r="Q1021" s="61">
        <v>0</v>
      </c>
      <c r="R1021" s="65">
        <f t="shared" si="169"/>
        <v>5.8876811594202896E-2</v>
      </c>
      <c r="S1021" s="65">
        <f t="shared" si="170"/>
        <v>0</v>
      </c>
      <c r="T1021" s="15">
        <v>15.7472521204543</v>
      </c>
      <c r="U1021" s="15">
        <v>0</v>
      </c>
      <c r="V1021" s="15">
        <f t="shared" si="171"/>
        <v>-15.7472521204543</v>
      </c>
      <c r="W1021" s="15">
        <f t="shared" si="172"/>
        <v>-100</v>
      </c>
      <c r="X1021" s="15">
        <v>7.4626273978467701</v>
      </c>
      <c r="Y1021" s="15">
        <v>0</v>
      </c>
      <c r="Z1021" s="15">
        <f t="shared" si="173"/>
        <v>-7.4626273978467701</v>
      </c>
      <c r="AA1021" s="16">
        <f t="shared" si="174"/>
        <v>-100</v>
      </c>
      <c r="AB1021" s="13">
        <v>15.75</v>
      </c>
      <c r="AC1021" s="13">
        <v>666.47</v>
      </c>
      <c r="AD1021" s="13">
        <v>0</v>
      </c>
      <c r="AE1021" s="13">
        <v>524.79999999999995</v>
      </c>
      <c r="AF1021" s="53">
        <f t="shared" si="177"/>
        <v>0.333235</v>
      </c>
      <c r="AG1021" s="53">
        <f>IFERROR(AF1021+(AF1021*(AA1021/100)),"0.00")</f>
        <v>0</v>
      </c>
      <c r="AH1021" s="53">
        <f t="shared" si="175"/>
        <v>-0.333235</v>
      </c>
      <c r="AI1021" s="53">
        <f t="shared" si="176"/>
        <v>-100</v>
      </c>
      <c r="AJ1021" s="44">
        <v>221112</v>
      </c>
      <c r="AK1021" s="15" t="s">
        <v>686</v>
      </c>
      <c r="AL1021" s="14" t="s">
        <v>57</v>
      </c>
      <c r="AM1021" s="39" t="s">
        <v>58</v>
      </c>
      <c r="AN1021" s="39" t="s">
        <v>59</v>
      </c>
      <c r="AO1021" s="39" t="s">
        <v>60</v>
      </c>
      <c r="AP1021" s="39" t="s">
        <v>61</v>
      </c>
      <c r="AQ1021" s="20"/>
      <c r="AR1021" s="20"/>
      <c r="AS1021" s="20"/>
      <c r="AT1021" s="20"/>
      <c r="AU1021" s="20"/>
      <c r="AV1021" s="20"/>
      <c r="AW1021" s="20"/>
      <c r="AX1021" s="20"/>
      <c r="AY1021" s="20"/>
      <c r="AZ1021" s="20"/>
      <c r="BA1021" s="20"/>
      <c r="BB1021" s="20"/>
    </row>
    <row r="1022" spans="1:54" ht="26.1" customHeight="1" x14ac:dyDescent="0.25">
      <c r="A1022" s="21">
        <v>2046</v>
      </c>
      <c r="B1022" s="40" t="s">
        <v>31</v>
      </c>
      <c r="C1022" s="13" t="s">
        <v>31</v>
      </c>
      <c r="D1022" s="13">
        <v>34013</v>
      </c>
      <c r="E1022" s="13" t="s">
        <v>252</v>
      </c>
      <c r="F1022" s="13">
        <v>7627</v>
      </c>
      <c r="G1022" s="13" t="s">
        <v>278</v>
      </c>
      <c r="H1022" s="13" t="s">
        <v>272</v>
      </c>
      <c r="I1022" s="13" t="s">
        <v>132</v>
      </c>
      <c r="J1022" s="13" t="s">
        <v>136</v>
      </c>
      <c r="K1022" s="13" t="s">
        <v>454</v>
      </c>
      <c r="L1022" s="4">
        <v>2401</v>
      </c>
      <c r="M1022" s="4">
        <v>20001</v>
      </c>
      <c r="N1022" s="13" t="s">
        <v>36</v>
      </c>
      <c r="O1022" s="15" t="s">
        <v>679</v>
      </c>
      <c r="P1022" s="68">
        <v>130</v>
      </c>
      <c r="Q1022" s="61">
        <v>0</v>
      </c>
      <c r="R1022" s="65">
        <f t="shared" si="169"/>
        <v>5.8876811594202896E-2</v>
      </c>
      <c r="S1022" s="65">
        <f t="shared" si="170"/>
        <v>0</v>
      </c>
      <c r="T1022" s="15">
        <v>24.71972888126</v>
      </c>
      <c r="U1022" s="15">
        <v>0</v>
      </c>
      <c r="V1022" s="15">
        <f t="shared" si="171"/>
        <v>-24.71972888126</v>
      </c>
      <c r="W1022" s="15">
        <f t="shared" si="172"/>
        <v>-100</v>
      </c>
      <c r="X1022" s="15">
        <v>12.258256081856231</v>
      </c>
      <c r="Y1022" s="15">
        <v>0</v>
      </c>
      <c r="Z1022" s="15">
        <f t="shared" si="173"/>
        <v>-12.258256081856231</v>
      </c>
      <c r="AA1022" s="16">
        <f t="shared" si="174"/>
        <v>-100</v>
      </c>
      <c r="AB1022" s="13">
        <v>15.89</v>
      </c>
      <c r="AC1022" s="13">
        <v>672.5</v>
      </c>
      <c r="AD1022" s="13">
        <v>3.59</v>
      </c>
      <c r="AE1022" s="13">
        <v>0</v>
      </c>
      <c r="AF1022" s="53">
        <f t="shared" si="177"/>
        <v>0.33624999999999999</v>
      </c>
      <c r="AG1022" s="53">
        <f>IFERROR(AF1022+(AF1022*(AA1022/100)),"0.00")</f>
        <v>0</v>
      </c>
      <c r="AH1022" s="53">
        <f t="shared" si="175"/>
        <v>-0.33624999999999999</v>
      </c>
      <c r="AI1022" s="53">
        <f t="shared" si="176"/>
        <v>-100</v>
      </c>
      <c r="AJ1022" s="44">
        <v>221112</v>
      </c>
      <c r="AK1022" s="15" t="s">
        <v>686</v>
      </c>
      <c r="AL1022" s="14" t="s">
        <v>57</v>
      </c>
      <c r="AM1022" s="39" t="s">
        <v>58</v>
      </c>
      <c r="AN1022" s="39" t="s">
        <v>59</v>
      </c>
      <c r="AO1022" s="39" t="s">
        <v>60</v>
      </c>
      <c r="AP1022" s="39" t="s">
        <v>61</v>
      </c>
      <c r="AQ1022" s="59"/>
      <c r="AR1022" s="20"/>
      <c r="AS1022" s="20"/>
      <c r="AT1022" s="20"/>
      <c r="AU1022" s="20"/>
      <c r="AV1022" s="20"/>
      <c r="AW1022" s="20"/>
      <c r="AX1022" s="20"/>
      <c r="AY1022" s="20"/>
      <c r="AZ1022" s="20"/>
      <c r="BA1022" s="20"/>
      <c r="BB1022" s="20"/>
    </row>
    <row r="1023" spans="1:54" ht="26.1" customHeight="1" x14ac:dyDescent="0.25">
      <c r="A1023" s="21">
        <v>690</v>
      </c>
      <c r="B1023" s="39" t="s">
        <v>31</v>
      </c>
      <c r="C1023" s="13" t="s">
        <v>31</v>
      </c>
      <c r="D1023" s="13">
        <v>34013</v>
      </c>
      <c r="E1023" s="13" t="s">
        <v>252</v>
      </c>
      <c r="F1023" s="13">
        <v>7627</v>
      </c>
      <c r="G1023" s="13" t="s">
        <v>278</v>
      </c>
      <c r="H1023" s="13" t="s">
        <v>317</v>
      </c>
      <c r="I1023" s="13" t="s">
        <v>132</v>
      </c>
      <c r="J1023" s="13" t="s">
        <v>136</v>
      </c>
      <c r="K1023" s="13" t="s">
        <v>462</v>
      </c>
      <c r="L1023" s="4">
        <v>2401</v>
      </c>
      <c r="M1023" s="4">
        <v>14001</v>
      </c>
      <c r="N1023" s="14" t="s">
        <v>35</v>
      </c>
      <c r="O1023" s="15" t="s">
        <v>679</v>
      </c>
      <c r="P1023" s="68">
        <v>124</v>
      </c>
      <c r="Q1023" s="61">
        <v>0</v>
      </c>
      <c r="R1023" s="65">
        <f t="shared" si="169"/>
        <v>5.6159420289855072E-2</v>
      </c>
      <c r="S1023" s="65">
        <f t="shared" si="170"/>
        <v>0</v>
      </c>
      <c r="T1023" s="15">
        <v>6.81913797137641E-2</v>
      </c>
      <c r="U1023" s="15">
        <v>0</v>
      </c>
      <c r="V1023" s="15">
        <f t="shared" si="171"/>
        <v>-6.81913797137641E-2</v>
      </c>
      <c r="W1023" s="15">
        <f t="shared" si="172"/>
        <v>-100</v>
      </c>
      <c r="X1023" s="15">
        <v>2.7180663520304824E-2</v>
      </c>
      <c r="Y1023" s="15">
        <v>0</v>
      </c>
      <c r="Z1023" s="15">
        <f t="shared" si="173"/>
        <v>-2.7180663520304824E-2</v>
      </c>
      <c r="AA1023" s="16">
        <f t="shared" si="174"/>
        <v>-100</v>
      </c>
      <c r="AB1023" s="13">
        <v>7.0000000000000007E-2</v>
      </c>
      <c r="AC1023" s="13">
        <v>0</v>
      </c>
      <c r="AD1023" s="13">
        <v>0</v>
      </c>
      <c r="AE1023" s="13">
        <v>12.36</v>
      </c>
      <c r="AF1023" s="53">
        <f t="shared" si="177"/>
        <v>0</v>
      </c>
      <c r="AG1023" s="53" t="str">
        <f t="shared" ref="AG1023:AG1033" si="178">IFERROR((((Y1023)/Q1023)*24),"0.00")</f>
        <v>0.00</v>
      </c>
      <c r="AH1023" s="53">
        <f t="shared" si="175"/>
        <v>0</v>
      </c>
      <c r="AI1023" s="53" t="str">
        <f t="shared" si="176"/>
        <v>0.00</v>
      </c>
      <c r="AJ1023" s="44">
        <v>221112</v>
      </c>
      <c r="AK1023" s="15" t="s">
        <v>686</v>
      </c>
      <c r="AL1023" s="14" t="s">
        <v>76</v>
      </c>
      <c r="AM1023" s="39" t="s">
        <v>58</v>
      </c>
      <c r="AN1023" s="39" t="s">
        <v>59</v>
      </c>
      <c r="AO1023" s="39" t="s">
        <v>77</v>
      </c>
      <c r="AP1023" s="39" t="s">
        <v>61</v>
      </c>
      <c r="AQ1023" s="20"/>
      <c r="AR1023" s="20"/>
      <c r="AS1023" s="20"/>
      <c r="AT1023" s="20"/>
      <c r="AU1023" s="20"/>
      <c r="AV1023" s="20"/>
      <c r="AW1023" s="20"/>
      <c r="AX1023" s="20"/>
      <c r="AY1023" s="20"/>
      <c r="AZ1023" s="20"/>
      <c r="BA1023" s="20"/>
      <c r="BB1023" s="20"/>
    </row>
    <row r="1024" spans="1:54" ht="26.1" customHeight="1" x14ac:dyDescent="0.25">
      <c r="A1024" s="21">
        <v>691</v>
      </c>
      <c r="B1024" s="39" t="s">
        <v>31</v>
      </c>
      <c r="C1024" s="13" t="s">
        <v>31</v>
      </c>
      <c r="D1024" s="13">
        <v>34013</v>
      </c>
      <c r="E1024" s="13" t="s">
        <v>252</v>
      </c>
      <c r="F1024" s="13">
        <v>7627</v>
      </c>
      <c r="G1024" s="13" t="s">
        <v>278</v>
      </c>
      <c r="H1024" s="13" t="s">
        <v>317</v>
      </c>
      <c r="I1024" s="13" t="s">
        <v>132</v>
      </c>
      <c r="J1024" s="13" t="s">
        <v>136</v>
      </c>
      <c r="K1024" s="13" t="s">
        <v>462</v>
      </c>
      <c r="L1024" s="4">
        <v>2401</v>
      </c>
      <c r="M1024" s="4">
        <v>14001</v>
      </c>
      <c r="N1024" s="14" t="s">
        <v>40</v>
      </c>
      <c r="O1024" s="15" t="s">
        <v>679</v>
      </c>
      <c r="P1024" s="68">
        <v>124</v>
      </c>
      <c r="Q1024" s="61">
        <v>0</v>
      </c>
      <c r="R1024" s="65">
        <f t="shared" si="169"/>
        <v>5.6159420289855072E-2</v>
      </c>
      <c r="S1024" s="65">
        <f t="shared" si="170"/>
        <v>0</v>
      </c>
      <c r="T1024" s="15">
        <v>5.0489160321721502E-2</v>
      </c>
      <c r="U1024" s="15">
        <v>0</v>
      </c>
      <c r="V1024" s="15">
        <f t="shared" si="171"/>
        <v>-5.0489160321721502E-2</v>
      </c>
      <c r="W1024" s="15">
        <f t="shared" si="172"/>
        <v>-100</v>
      </c>
      <c r="X1024" s="15">
        <v>2.0124668013579379E-2</v>
      </c>
      <c r="Y1024" s="15">
        <v>0</v>
      </c>
      <c r="Z1024" s="15">
        <f t="shared" si="173"/>
        <v>-2.0124668013579379E-2</v>
      </c>
      <c r="AA1024" s="16">
        <f t="shared" si="174"/>
        <v>-100</v>
      </c>
      <c r="AB1024" s="13">
        <v>0.05</v>
      </c>
      <c r="AC1024" s="13">
        <v>0</v>
      </c>
      <c r="AD1024" s="13">
        <v>0</v>
      </c>
      <c r="AE1024" s="13">
        <v>0</v>
      </c>
      <c r="AF1024" s="53">
        <f t="shared" si="177"/>
        <v>0</v>
      </c>
      <c r="AG1024" s="53" t="str">
        <f t="shared" si="178"/>
        <v>0.00</v>
      </c>
      <c r="AH1024" s="53">
        <f t="shared" si="175"/>
        <v>0</v>
      </c>
      <c r="AI1024" s="53" t="str">
        <f t="shared" si="176"/>
        <v>0.00</v>
      </c>
      <c r="AJ1024" s="44">
        <v>221112</v>
      </c>
      <c r="AK1024" s="15" t="s">
        <v>686</v>
      </c>
      <c r="AL1024" s="14" t="s">
        <v>76</v>
      </c>
      <c r="AM1024" s="39" t="s">
        <v>58</v>
      </c>
      <c r="AN1024" s="39" t="s">
        <v>59</v>
      </c>
      <c r="AO1024" s="39" t="s">
        <v>77</v>
      </c>
      <c r="AP1024" s="39" t="s">
        <v>61</v>
      </c>
      <c r="AQ1024" s="20"/>
      <c r="AR1024" s="20"/>
      <c r="AS1024" s="20"/>
      <c r="AT1024" s="20"/>
      <c r="AU1024" s="20"/>
      <c r="AV1024" s="20"/>
      <c r="AW1024" s="20"/>
      <c r="AX1024" s="20"/>
      <c r="AY1024" s="20"/>
      <c r="AZ1024" s="20"/>
      <c r="BA1024" s="20"/>
      <c r="BB1024" s="20"/>
    </row>
    <row r="1025" spans="1:54" ht="26.1" customHeight="1" x14ac:dyDescent="0.25">
      <c r="A1025" s="21">
        <v>692</v>
      </c>
      <c r="B1025" s="40" t="s">
        <v>31</v>
      </c>
      <c r="C1025" s="13" t="s">
        <v>31</v>
      </c>
      <c r="D1025" s="13">
        <v>34013</v>
      </c>
      <c r="E1025" s="13" t="s">
        <v>252</v>
      </c>
      <c r="F1025" s="13">
        <v>7627</v>
      </c>
      <c r="G1025" s="13" t="s">
        <v>278</v>
      </c>
      <c r="H1025" s="13" t="s">
        <v>317</v>
      </c>
      <c r="I1025" s="13" t="s">
        <v>132</v>
      </c>
      <c r="J1025" s="13" t="s">
        <v>136</v>
      </c>
      <c r="K1025" s="13" t="s">
        <v>462</v>
      </c>
      <c r="L1025" s="4">
        <v>2401</v>
      </c>
      <c r="M1025" s="4">
        <v>14001</v>
      </c>
      <c r="N1025" s="13" t="s">
        <v>36</v>
      </c>
      <c r="O1025" s="15" t="s">
        <v>679</v>
      </c>
      <c r="P1025" s="68">
        <v>124</v>
      </c>
      <c r="Q1025" s="61">
        <v>0</v>
      </c>
      <c r="R1025" s="65">
        <f t="shared" si="169"/>
        <v>5.6159420289855072E-2</v>
      </c>
      <c r="S1025" s="65">
        <f t="shared" si="170"/>
        <v>0</v>
      </c>
      <c r="T1025" s="15">
        <v>1.2995574763061699</v>
      </c>
      <c r="U1025" s="15">
        <v>0</v>
      </c>
      <c r="V1025" s="15">
        <f t="shared" si="171"/>
        <v>-1.2995574763061699</v>
      </c>
      <c r="W1025" s="15">
        <f t="shared" si="172"/>
        <v>-100</v>
      </c>
      <c r="X1025" s="15">
        <v>0.539104796153554</v>
      </c>
      <c r="Y1025" s="15">
        <v>0</v>
      </c>
      <c r="Z1025" s="15">
        <f t="shared" si="173"/>
        <v>-0.539104796153554</v>
      </c>
      <c r="AA1025" s="16">
        <f t="shared" si="174"/>
        <v>-100</v>
      </c>
      <c r="AB1025" s="13">
        <v>0.85</v>
      </c>
      <c r="AC1025" s="13">
        <v>0</v>
      </c>
      <c r="AD1025" s="13">
        <v>0</v>
      </c>
      <c r="AE1025" s="13">
        <v>0</v>
      </c>
      <c r="AF1025" s="53">
        <f t="shared" si="177"/>
        <v>0</v>
      </c>
      <c r="AG1025" s="53" t="str">
        <f t="shared" si="178"/>
        <v>0.00</v>
      </c>
      <c r="AH1025" s="53">
        <f t="shared" si="175"/>
        <v>0</v>
      </c>
      <c r="AI1025" s="53" t="str">
        <f t="shared" si="176"/>
        <v>0.00</v>
      </c>
      <c r="AJ1025" s="44">
        <v>221112</v>
      </c>
      <c r="AK1025" s="15" t="s">
        <v>686</v>
      </c>
      <c r="AL1025" s="14" t="s">
        <v>76</v>
      </c>
      <c r="AM1025" s="39" t="s">
        <v>58</v>
      </c>
      <c r="AN1025" s="39" t="s">
        <v>59</v>
      </c>
      <c r="AO1025" s="39" t="s">
        <v>77</v>
      </c>
      <c r="AP1025" s="39" t="s">
        <v>61</v>
      </c>
      <c r="AQ1025" s="59"/>
      <c r="AR1025" s="20"/>
      <c r="AS1025" s="20"/>
      <c r="AT1025" s="20"/>
      <c r="AU1025" s="20"/>
      <c r="AV1025" s="20"/>
      <c r="AW1025" s="20"/>
      <c r="AX1025" s="20"/>
      <c r="AY1025" s="20"/>
      <c r="AZ1025" s="20"/>
      <c r="BA1025" s="20"/>
      <c r="BB1025" s="20"/>
    </row>
    <row r="1026" spans="1:54" ht="26.1" customHeight="1" x14ac:dyDescent="0.25">
      <c r="A1026" s="21">
        <v>693</v>
      </c>
      <c r="B1026" s="39" t="s">
        <v>31</v>
      </c>
      <c r="C1026" s="13" t="s">
        <v>31</v>
      </c>
      <c r="D1026" s="13">
        <v>34013</v>
      </c>
      <c r="E1026" s="13" t="s">
        <v>252</v>
      </c>
      <c r="F1026" s="13">
        <v>7627</v>
      </c>
      <c r="G1026" s="13" t="s">
        <v>278</v>
      </c>
      <c r="H1026" s="13" t="s">
        <v>317</v>
      </c>
      <c r="I1026" s="13" t="s">
        <v>132</v>
      </c>
      <c r="J1026" s="13" t="s">
        <v>136</v>
      </c>
      <c r="K1026" s="13" t="s">
        <v>462</v>
      </c>
      <c r="L1026" s="4">
        <v>2401</v>
      </c>
      <c r="M1026" s="4">
        <v>14001</v>
      </c>
      <c r="N1026" s="14" t="s">
        <v>38</v>
      </c>
      <c r="O1026" s="15" t="s">
        <v>679</v>
      </c>
      <c r="P1026" s="68">
        <v>124</v>
      </c>
      <c r="Q1026" s="61">
        <v>0</v>
      </c>
      <c r="R1026" s="65">
        <f t="shared" si="169"/>
        <v>5.6159420289855072E-2</v>
      </c>
      <c r="S1026" s="65">
        <f t="shared" si="170"/>
        <v>0</v>
      </c>
      <c r="T1026" s="15">
        <v>9.1809339164621001E-2</v>
      </c>
      <c r="U1026" s="15">
        <v>0</v>
      </c>
      <c r="V1026" s="15">
        <f t="shared" si="171"/>
        <v>-9.1809339164621001E-2</v>
      </c>
      <c r="W1026" s="15">
        <f t="shared" si="172"/>
        <v>-100</v>
      </c>
      <c r="X1026" s="15">
        <v>3.6594636541008543E-2</v>
      </c>
      <c r="Y1026" s="15">
        <v>0</v>
      </c>
      <c r="Z1026" s="15">
        <f t="shared" si="173"/>
        <v>-3.6594636541008543E-2</v>
      </c>
      <c r="AA1026" s="16">
        <f t="shared" si="174"/>
        <v>-100</v>
      </c>
      <c r="AB1026" s="13">
        <v>0.09</v>
      </c>
      <c r="AC1026" s="13">
        <v>0</v>
      </c>
      <c r="AD1026" s="13">
        <v>0</v>
      </c>
      <c r="AE1026" s="13">
        <v>0</v>
      </c>
      <c r="AF1026" s="53">
        <f t="shared" si="177"/>
        <v>0</v>
      </c>
      <c r="AG1026" s="53" t="str">
        <f t="shared" si="178"/>
        <v>0.00</v>
      </c>
      <c r="AH1026" s="53">
        <f t="shared" si="175"/>
        <v>0</v>
      </c>
      <c r="AI1026" s="53" t="str">
        <f t="shared" si="176"/>
        <v>0.00</v>
      </c>
      <c r="AJ1026" s="44">
        <v>221112</v>
      </c>
      <c r="AK1026" s="15" t="s">
        <v>686</v>
      </c>
      <c r="AL1026" s="14" t="s">
        <v>76</v>
      </c>
      <c r="AM1026" s="39" t="s">
        <v>58</v>
      </c>
      <c r="AN1026" s="39" t="s">
        <v>59</v>
      </c>
      <c r="AO1026" s="39" t="s">
        <v>77</v>
      </c>
      <c r="AP1026" s="39" t="s">
        <v>61</v>
      </c>
      <c r="AQ1026" s="20"/>
      <c r="AR1026" s="20"/>
      <c r="AS1026" s="20"/>
      <c r="AT1026" s="20"/>
      <c r="AU1026" s="20"/>
      <c r="AV1026" s="20"/>
      <c r="AW1026" s="20"/>
      <c r="AX1026" s="20"/>
      <c r="AY1026" s="20"/>
      <c r="AZ1026" s="20"/>
      <c r="BA1026" s="20"/>
      <c r="BB1026" s="20"/>
    </row>
    <row r="1027" spans="1:54" ht="26.1" customHeight="1" x14ac:dyDescent="0.25">
      <c r="A1027" s="21">
        <v>694</v>
      </c>
      <c r="B1027" s="39" t="s">
        <v>31</v>
      </c>
      <c r="C1027" s="13" t="s">
        <v>31</v>
      </c>
      <c r="D1027" s="13">
        <v>34013</v>
      </c>
      <c r="E1027" s="13" t="s">
        <v>252</v>
      </c>
      <c r="F1027" s="13">
        <v>7627</v>
      </c>
      <c r="G1027" s="13" t="s">
        <v>278</v>
      </c>
      <c r="H1027" s="13" t="s">
        <v>317</v>
      </c>
      <c r="I1027" s="13" t="s">
        <v>132</v>
      </c>
      <c r="J1027" s="13" t="s">
        <v>136</v>
      </c>
      <c r="K1027" s="13" t="s">
        <v>462</v>
      </c>
      <c r="L1027" s="4">
        <v>2401</v>
      </c>
      <c r="M1027" s="4">
        <v>14001</v>
      </c>
      <c r="N1027" s="14" t="s">
        <v>39</v>
      </c>
      <c r="O1027" s="15" t="s">
        <v>679</v>
      </c>
      <c r="P1027" s="68">
        <v>124</v>
      </c>
      <c r="Q1027" s="61">
        <v>0</v>
      </c>
      <c r="R1027" s="65">
        <f t="shared" si="169"/>
        <v>5.6159420289855072E-2</v>
      </c>
      <c r="S1027" s="65">
        <f t="shared" si="170"/>
        <v>0</v>
      </c>
      <c r="T1027" s="15">
        <v>9.1809339164621001E-2</v>
      </c>
      <c r="U1027" s="15">
        <v>0</v>
      </c>
      <c r="V1027" s="15">
        <f t="shared" si="171"/>
        <v>-9.1809339164621001E-2</v>
      </c>
      <c r="W1027" s="15">
        <f t="shared" si="172"/>
        <v>-100</v>
      </c>
      <c r="X1027" s="15">
        <v>3.6594636541008543E-2</v>
      </c>
      <c r="Y1027" s="15">
        <v>0</v>
      </c>
      <c r="Z1027" s="15">
        <f t="shared" si="173"/>
        <v>-3.6594636541008543E-2</v>
      </c>
      <c r="AA1027" s="16">
        <f t="shared" si="174"/>
        <v>-100</v>
      </c>
      <c r="AB1027" s="13">
        <v>0.09</v>
      </c>
      <c r="AC1027" s="13">
        <v>0</v>
      </c>
      <c r="AD1027" s="13">
        <v>0</v>
      </c>
      <c r="AE1027" s="13">
        <v>0</v>
      </c>
      <c r="AF1027" s="53">
        <f t="shared" si="177"/>
        <v>0</v>
      </c>
      <c r="AG1027" s="53" t="str">
        <f t="shared" si="178"/>
        <v>0.00</v>
      </c>
      <c r="AH1027" s="53">
        <f t="shared" si="175"/>
        <v>0</v>
      </c>
      <c r="AI1027" s="53" t="str">
        <f t="shared" si="176"/>
        <v>0.00</v>
      </c>
      <c r="AJ1027" s="44">
        <v>221112</v>
      </c>
      <c r="AK1027" s="15" t="s">
        <v>686</v>
      </c>
      <c r="AL1027" s="14" t="s">
        <v>76</v>
      </c>
      <c r="AM1027" s="39" t="s">
        <v>58</v>
      </c>
      <c r="AN1027" s="39" t="s">
        <v>59</v>
      </c>
      <c r="AO1027" s="39" t="s">
        <v>77</v>
      </c>
      <c r="AP1027" s="39" t="s">
        <v>61</v>
      </c>
      <c r="AQ1027" s="20"/>
      <c r="AR1027" s="20"/>
      <c r="AS1027" s="20"/>
      <c r="AT1027" s="20"/>
      <c r="AU1027" s="20"/>
      <c r="AV1027" s="20"/>
      <c r="AW1027" s="20"/>
      <c r="AX1027" s="20"/>
      <c r="AY1027" s="20"/>
      <c r="AZ1027" s="20"/>
      <c r="BA1027" s="20"/>
      <c r="BB1027" s="20"/>
    </row>
    <row r="1028" spans="1:54" ht="26.1" customHeight="1" x14ac:dyDescent="0.25">
      <c r="A1028" s="21">
        <v>695</v>
      </c>
      <c r="B1028" s="39" t="s">
        <v>31</v>
      </c>
      <c r="C1028" s="13" t="s">
        <v>31</v>
      </c>
      <c r="D1028" s="13">
        <v>34013</v>
      </c>
      <c r="E1028" s="13" t="s">
        <v>252</v>
      </c>
      <c r="F1028" s="13">
        <v>7627</v>
      </c>
      <c r="G1028" s="13" t="s">
        <v>278</v>
      </c>
      <c r="H1028" s="13" t="s">
        <v>317</v>
      </c>
      <c r="I1028" s="13" t="s">
        <v>132</v>
      </c>
      <c r="J1028" s="13" t="s">
        <v>136</v>
      </c>
      <c r="K1028" s="13" t="s">
        <v>462</v>
      </c>
      <c r="L1028" s="4">
        <v>2401</v>
      </c>
      <c r="M1028" s="4">
        <v>14001</v>
      </c>
      <c r="N1028" s="14" t="s">
        <v>37</v>
      </c>
      <c r="O1028" s="15" t="s">
        <v>679</v>
      </c>
      <c r="P1028" s="68">
        <v>124</v>
      </c>
      <c r="Q1028" s="61">
        <v>0</v>
      </c>
      <c r="R1028" s="65">
        <f t="shared" si="169"/>
        <v>5.6159420289855072E-2</v>
      </c>
      <c r="S1028" s="65">
        <f t="shared" si="170"/>
        <v>0</v>
      </c>
      <c r="T1028" s="15">
        <v>0.20599824000054001</v>
      </c>
      <c r="U1028" s="15">
        <v>0</v>
      </c>
      <c r="V1028" s="15">
        <f t="shared" si="171"/>
        <v>-0.20599824000054001</v>
      </c>
      <c r="W1028" s="15">
        <f t="shared" si="172"/>
        <v>-100</v>
      </c>
      <c r="X1028" s="15">
        <v>8.2109628383126798E-2</v>
      </c>
      <c r="Y1028" s="15">
        <v>0</v>
      </c>
      <c r="Z1028" s="15">
        <f t="shared" si="173"/>
        <v>-8.2109628383126798E-2</v>
      </c>
      <c r="AA1028" s="16">
        <f t="shared" si="174"/>
        <v>-100</v>
      </c>
      <c r="AB1028" s="13">
        <v>0.21</v>
      </c>
      <c r="AC1028" s="13">
        <v>0</v>
      </c>
      <c r="AD1028" s="13">
        <v>0</v>
      </c>
      <c r="AE1028" s="13">
        <v>0</v>
      </c>
      <c r="AF1028" s="53">
        <f t="shared" si="177"/>
        <v>0</v>
      </c>
      <c r="AG1028" s="53" t="str">
        <f t="shared" si="178"/>
        <v>0.00</v>
      </c>
      <c r="AH1028" s="53">
        <f t="shared" si="175"/>
        <v>0</v>
      </c>
      <c r="AI1028" s="53" t="str">
        <f t="shared" si="176"/>
        <v>0.00</v>
      </c>
      <c r="AJ1028" s="44">
        <v>221112</v>
      </c>
      <c r="AK1028" s="15" t="s">
        <v>686</v>
      </c>
      <c r="AL1028" s="14" t="s">
        <v>76</v>
      </c>
      <c r="AM1028" s="39" t="s">
        <v>58</v>
      </c>
      <c r="AN1028" s="39" t="s">
        <v>59</v>
      </c>
      <c r="AO1028" s="39" t="s">
        <v>77</v>
      </c>
      <c r="AP1028" s="39" t="s">
        <v>61</v>
      </c>
      <c r="AQ1028" s="20"/>
      <c r="AR1028" s="20"/>
      <c r="AS1028" s="20"/>
      <c r="AT1028" s="20"/>
      <c r="AU1028" s="20"/>
      <c r="AV1028" s="20"/>
      <c r="AW1028" s="20"/>
      <c r="AX1028" s="20"/>
      <c r="AY1028" s="20"/>
      <c r="AZ1028" s="20"/>
      <c r="BA1028" s="20"/>
      <c r="BB1028" s="20"/>
    </row>
    <row r="1029" spans="1:54" ht="26.1" customHeight="1" x14ac:dyDescent="0.25">
      <c r="A1029" s="21">
        <v>696</v>
      </c>
      <c r="B1029" s="39" t="s">
        <v>31</v>
      </c>
      <c r="C1029" s="13" t="s">
        <v>31</v>
      </c>
      <c r="D1029" s="13">
        <v>34013</v>
      </c>
      <c r="E1029" s="13" t="s">
        <v>252</v>
      </c>
      <c r="F1029" s="13">
        <v>7627</v>
      </c>
      <c r="G1029" s="13" t="s">
        <v>278</v>
      </c>
      <c r="H1029" s="13" t="s">
        <v>317</v>
      </c>
      <c r="I1029" s="13" t="s">
        <v>132</v>
      </c>
      <c r="J1029" s="13" t="s">
        <v>136</v>
      </c>
      <c r="K1029" s="13" t="s">
        <v>462</v>
      </c>
      <c r="L1029" s="4">
        <v>2401</v>
      </c>
      <c r="M1029" s="4">
        <v>14001</v>
      </c>
      <c r="N1029" s="14" t="s">
        <v>34</v>
      </c>
      <c r="O1029" s="15" t="s">
        <v>679</v>
      </c>
      <c r="P1029" s="68">
        <v>124</v>
      </c>
      <c r="Q1029" s="61">
        <v>0</v>
      </c>
      <c r="R1029" s="65">
        <f t="shared" si="169"/>
        <v>5.6159420289855072E-2</v>
      </c>
      <c r="S1029" s="65">
        <f t="shared" si="170"/>
        <v>0</v>
      </c>
      <c r="T1029" s="15">
        <v>1.664742393604E-3</v>
      </c>
      <c r="U1029" s="15">
        <v>0</v>
      </c>
      <c r="V1029" s="15">
        <f t="shared" si="171"/>
        <v>-1.664742393604E-3</v>
      </c>
      <c r="W1029" s="15">
        <f t="shared" si="172"/>
        <v>-100</v>
      </c>
      <c r="X1029" s="15">
        <v>6.635560541298751E-4</v>
      </c>
      <c r="Y1029" s="15">
        <v>0</v>
      </c>
      <c r="Z1029" s="15">
        <f t="shared" si="173"/>
        <v>-6.635560541298751E-4</v>
      </c>
      <c r="AA1029" s="16">
        <f t="shared" si="174"/>
        <v>-100</v>
      </c>
      <c r="AB1029" s="13">
        <v>0</v>
      </c>
      <c r="AC1029" s="13">
        <v>0</v>
      </c>
      <c r="AD1029" s="13">
        <v>0</v>
      </c>
      <c r="AE1029" s="13">
        <v>0</v>
      </c>
      <c r="AF1029" s="53">
        <f t="shared" si="177"/>
        <v>0</v>
      </c>
      <c r="AG1029" s="53" t="str">
        <f t="shared" si="178"/>
        <v>0.00</v>
      </c>
      <c r="AH1029" s="53">
        <f t="shared" si="175"/>
        <v>0</v>
      </c>
      <c r="AI1029" s="53" t="str">
        <f t="shared" si="176"/>
        <v>0.00</v>
      </c>
      <c r="AJ1029" s="44">
        <v>221112</v>
      </c>
      <c r="AK1029" s="15" t="s">
        <v>686</v>
      </c>
      <c r="AL1029" s="14" t="s">
        <v>76</v>
      </c>
      <c r="AM1029" s="39" t="s">
        <v>58</v>
      </c>
      <c r="AN1029" s="39" t="s">
        <v>59</v>
      </c>
      <c r="AO1029" s="39" t="s">
        <v>77</v>
      </c>
      <c r="AP1029" s="39" t="s">
        <v>61</v>
      </c>
      <c r="AQ1029" s="20"/>
      <c r="AR1029" s="20"/>
      <c r="AS1029" s="20"/>
      <c r="AT1029" s="20"/>
      <c r="AU1029" s="20"/>
      <c r="AV1029" s="20"/>
      <c r="AW1029" s="20"/>
      <c r="AX1029" s="20"/>
      <c r="AY1029" s="20"/>
      <c r="AZ1029" s="20"/>
      <c r="BA1029" s="20"/>
      <c r="BB1029" s="20"/>
    </row>
    <row r="1030" spans="1:54" ht="26.1" customHeight="1" x14ac:dyDescent="0.25">
      <c r="A1030" s="21">
        <v>637</v>
      </c>
      <c r="B1030" s="39" t="s">
        <v>31</v>
      </c>
      <c r="C1030" s="13" t="s">
        <v>31</v>
      </c>
      <c r="D1030" s="13">
        <v>34013</v>
      </c>
      <c r="E1030" s="13" t="s">
        <v>252</v>
      </c>
      <c r="F1030" s="13">
        <v>7627</v>
      </c>
      <c r="G1030" s="13" t="s">
        <v>352</v>
      </c>
      <c r="H1030" s="13" t="s">
        <v>276</v>
      </c>
      <c r="I1030" s="13" t="s">
        <v>132</v>
      </c>
      <c r="J1030" s="13" t="s">
        <v>135</v>
      </c>
      <c r="K1030" s="13" t="s">
        <v>451</v>
      </c>
      <c r="L1030" s="4">
        <v>2401</v>
      </c>
      <c r="M1030" s="4">
        <v>22001</v>
      </c>
      <c r="N1030" s="14" t="s">
        <v>40</v>
      </c>
      <c r="O1030" s="15" t="s">
        <v>679</v>
      </c>
      <c r="P1030" s="68">
        <v>115</v>
      </c>
      <c r="Q1030" s="61">
        <v>0</v>
      </c>
      <c r="R1030" s="65">
        <f t="shared" si="169"/>
        <v>5.2083333333333336E-2</v>
      </c>
      <c r="S1030" s="65">
        <f t="shared" si="170"/>
        <v>0</v>
      </c>
      <c r="T1030" s="15">
        <v>0.271950373869634</v>
      </c>
      <c r="U1030" s="15">
        <v>0</v>
      </c>
      <c r="V1030" s="15">
        <f t="shared" si="171"/>
        <v>-0.271950373869634</v>
      </c>
      <c r="W1030" s="15">
        <f t="shared" si="172"/>
        <v>-100</v>
      </c>
      <c r="X1030" s="15">
        <v>0.11569590475333499</v>
      </c>
      <c r="Y1030" s="15">
        <v>0</v>
      </c>
      <c r="Z1030" s="15">
        <f t="shared" si="173"/>
        <v>-0.11569590475333499</v>
      </c>
      <c r="AA1030" s="16">
        <f t="shared" si="174"/>
        <v>-100</v>
      </c>
      <c r="AB1030" s="13">
        <v>0.27</v>
      </c>
      <c r="AC1030" s="13">
        <v>0</v>
      </c>
      <c r="AD1030" s="13">
        <v>0</v>
      </c>
      <c r="AE1030" s="13">
        <v>0</v>
      </c>
      <c r="AF1030" s="53">
        <f t="shared" si="177"/>
        <v>0</v>
      </c>
      <c r="AG1030" s="53" t="str">
        <f t="shared" si="178"/>
        <v>0.00</v>
      </c>
      <c r="AH1030" s="53">
        <f t="shared" si="175"/>
        <v>0</v>
      </c>
      <c r="AI1030" s="53" t="str">
        <f t="shared" si="176"/>
        <v>0.00</v>
      </c>
      <c r="AJ1030" s="44">
        <v>221112</v>
      </c>
      <c r="AK1030" s="15" t="s">
        <v>686</v>
      </c>
      <c r="AL1030" s="14" t="s">
        <v>57</v>
      </c>
      <c r="AM1030" s="39" t="s">
        <v>58</v>
      </c>
      <c r="AN1030" s="39" t="s">
        <v>59</v>
      </c>
      <c r="AO1030" s="39" t="s">
        <v>60</v>
      </c>
      <c r="AP1030" s="39" t="s">
        <v>61</v>
      </c>
      <c r="AQ1030" s="20"/>
      <c r="AR1030" s="20"/>
      <c r="AS1030" s="20"/>
      <c r="AT1030" s="20"/>
      <c r="AU1030" s="20"/>
      <c r="AV1030" s="20"/>
      <c r="AW1030" s="20"/>
      <c r="AX1030" s="20"/>
      <c r="AY1030" s="20"/>
      <c r="AZ1030" s="20"/>
      <c r="BA1030" s="20"/>
      <c r="BB1030" s="20"/>
    </row>
    <row r="1031" spans="1:54" ht="26.1" customHeight="1" x14ac:dyDescent="0.25">
      <c r="A1031" s="21">
        <v>638</v>
      </c>
      <c r="B1031" s="39" t="s">
        <v>31</v>
      </c>
      <c r="C1031" s="13" t="s">
        <v>31</v>
      </c>
      <c r="D1031" s="13">
        <v>34013</v>
      </c>
      <c r="E1031" s="13" t="s">
        <v>252</v>
      </c>
      <c r="F1031" s="13">
        <v>7627</v>
      </c>
      <c r="G1031" s="13" t="s">
        <v>352</v>
      </c>
      <c r="H1031" s="13" t="s">
        <v>276</v>
      </c>
      <c r="I1031" s="13" t="s">
        <v>132</v>
      </c>
      <c r="J1031" s="13" t="s">
        <v>135</v>
      </c>
      <c r="K1031" s="13" t="s">
        <v>451</v>
      </c>
      <c r="L1031" s="4">
        <v>2401</v>
      </c>
      <c r="M1031" s="4">
        <v>22001</v>
      </c>
      <c r="N1031" s="14" t="s">
        <v>38</v>
      </c>
      <c r="O1031" s="15" t="s">
        <v>679</v>
      </c>
      <c r="P1031" s="68">
        <v>115</v>
      </c>
      <c r="Q1031" s="61">
        <v>0</v>
      </c>
      <c r="R1031" s="65">
        <f t="shared" si="169"/>
        <v>5.2083333333333336E-2</v>
      </c>
      <c r="S1031" s="65">
        <f t="shared" si="170"/>
        <v>0</v>
      </c>
      <c r="T1031" s="15">
        <v>1.73665706213878</v>
      </c>
      <c r="U1031" s="15">
        <v>0</v>
      </c>
      <c r="V1031" s="15">
        <f t="shared" si="171"/>
        <v>-1.73665706213878</v>
      </c>
      <c r="W1031" s="15">
        <f t="shared" si="172"/>
        <v>-100</v>
      </c>
      <c r="X1031" s="15">
        <v>0.73882637920819094</v>
      </c>
      <c r="Y1031" s="15">
        <v>0</v>
      </c>
      <c r="Z1031" s="15">
        <f t="shared" si="173"/>
        <v>-0.73882637920819094</v>
      </c>
      <c r="AA1031" s="16">
        <f t="shared" si="174"/>
        <v>-100</v>
      </c>
      <c r="AB1031" s="13">
        <v>1.74</v>
      </c>
      <c r="AC1031" s="13">
        <v>0</v>
      </c>
      <c r="AD1031" s="13">
        <v>0</v>
      </c>
      <c r="AE1031" s="13">
        <v>0</v>
      </c>
      <c r="AF1031" s="53">
        <f t="shared" si="177"/>
        <v>0</v>
      </c>
      <c r="AG1031" s="53" t="str">
        <f t="shared" si="178"/>
        <v>0.00</v>
      </c>
      <c r="AH1031" s="53">
        <f t="shared" si="175"/>
        <v>0</v>
      </c>
      <c r="AI1031" s="53" t="str">
        <f t="shared" si="176"/>
        <v>0.00</v>
      </c>
      <c r="AJ1031" s="44">
        <v>221112</v>
      </c>
      <c r="AK1031" s="15" t="s">
        <v>686</v>
      </c>
      <c r="AL1031" s="14" t="s">
        <v>57</v>
      </c>
      <c r="AM1031" s="39" t="s">
        <v>58</v>
      </c>
      <c r="AN1031" s="39" t="s">
        <v>59</v>
      </c>
      <c r="AO1031" s="39" t="s">
        <v>60</v>
      </c>
      <c r="AP1031" s="39" t="s">
        <v>61</v>
      </c>
      <c r="AQ1031" s="20"/>
      <c r="AR1031" s="20"/>
      <c r="AS1031" s="20"/>
      <c r="AT1031" s="20"/>
      <c r="AU1031" s="20"/>
      <c r="AV1031" s="20"/>
      <c r="AW1031" s="20"/>
      <c r="AX1031" s="20"/>
      <c r="AY1031" s="20"/>
      <c r="AZ1031" s="20"/>
      <c r="BA1031" s="20"/>
      <c r="BB1031" s="20"/>
    </row>
    <row r="1032" spans="1:54" ht="26.1" customHeight="1" x14ac:dyDescent="0.25">
      <c r="A1032" s="21">
        <v>639</v>
      </c>
      <c r="B1032" s="39" t="s">
        <v>31</v>
      </c>
      <c r="C1032" s="13" t="s">
        <v>31</v>
      </c>
      <c r="D1032" s="13">
        <v>34013</v>
      </c>
      <c r="E1032" s="13" t="s">
        <v>252</v>
      </c>
      <c r="F1032" s="13">
        <v>7627</v>
      </c>
      <c r="G1032" s="13" t="s">
        <v>352</v>
      </c>
      <c r="H1032" s="13" t="s">
        <v>276</v>
      </c>
      <c r="I1032" s="13" t="s">
        <v>132</v>
      </c>
      <c r="J1032" s="13" t="s">
        <v>135</v>
      </c>
      <c r="K1032" s="13" t="s">
        <v>451</v>
      </c>
      <c r="L1032" s="4">
        <v>2401</v>
      </c>
      <c r="M1032" s="4">
        <v>22001</v>
      </c>
      <c r="N1032" s="14" t="s">
        <v>39</v>
      </c>
      <c r="O1032" s="15" t="s">
        <v>679</v>
      </c>
      <c r="P1032" s="68">
        <v>115</v>
      </c>
      <c r="Q1032" s="61">
        <v>0</v>
      </c>
      <c r="R1032" s="65">
        <f t="shared" ref="R1032:R1095" si="179">P1032/2208</f>
        <v>5.2083333333333336E-2</v>
      </c>
      <c r="S1032" s="65">
        <f t="shared" ref="S1032:S1095" si="180">Q1032/2208</f>
        <v>0</v>
      </c>
      <c r="T1032" s="15">
        <v>1.73665706213878</v>
      </c>
      <c r="U1032" s="15">
        <v>0</v>
      </c>
      <c r="V1032" s="15">
        <f t="shared" ref="V1032:V1095" si="181">U1032-T1032</f>
        <v>-1.73665706213878</v>
      </c>
      <c r="W1032" s="15">
        <f t="shared" ref="W1032:W1095" si="182">IFERROR(((U1032-T1032)/T1032)*100,"0.00")</f>
        <v>-100</v>
      </c>
      <c r="X1032" s="15">
        <v>0.73882637920819094</v>
      </c>
      <c r="Y1032" s="15">
        <v>0</v>
      </c>
      <c r="Z1032" s="15">
        <f t="shared" ref="Z1032:Z1095" si="183">Y1032-X1032</f>
        <v>-0.73882637920819094</v>
      </c>
      <c r="AA1032" s="16">
        <f t="shared" ref="AA1032:AA1095" si="184">IFERROR(((Y1032-X1032)/X1032)*100,"0")</f>
        <v>-100</v>
      </c>
      <c r="AB1032" s="13">
        <v>1.74</v>
      </c>
      <c r="AC1032" s="13">
        <v>0</v>
      </c>
      <c r="AD1032" s="13">
        <v>0</v>
      </c>
      <c r="AE1032" s="13">
        <v>0</v>
      </c>
      <c r="AF1032" s="53">
        <f t="shared" si="177"/>
        <v>0</v>
      </c>
      <c r="AG1032" s="53" t="str">
        <f t="shared" si="178"/>
        <v>0.00</v>
      </c>
      <c r="AH1032" s="53">
        <f t="shared" ref="AH1032:AH1095" si="185">AG1032-AF1032</f>
        <v>0</v>
      </c>
      <c r="AI1032" s="53" t="str">
        <f t="shared" ref="AI1032:AI1095" si="186">IFERROR(((AG1032-AF1032)/AF1032)*100,"0.00")</f>
        <v>0.00</v>
      </c>
      <c r="AJ1032" s="44">
        <v>221112</v>
      </c>
      <c r="AK1032" s="15" t="s">
        <v>686</v>
      </c>
      <c r="AL1032" s="14" t="s">
        <v>57</v>
      </c>
      <c r="AM1032" s="39" t="s">
        <v>58</v>
      </c>
      <c r="AN1032" s="39" t="s">
        <v>59</v>
      </c>
      <c r="AO1032" s="39" t="s">
        <v>60</v>
      </c>
      <c r="AP1032" s="39" t="s">
        <v>61</v>
      </c>
      <c r="AQ1032" s="20"/>
      <c r="AR1032" s="20"/>
      <c r="AS1032" s="20"/>
      <c r="AT1032" s="20"/>
      <c r="AU1032" s="20"/>
      <c r="AV1032" s="20"/>
      <c r="AW1032" s="20"/>
      <c r="AX1032" s="20"/>
      <c r="AY1032" s="20"/>
      <c r="AZ1032" s="20"/>
      <c r="BA1032" s="20"/>
      <c r="BB1032" s="20"/>
    </row>
    <row r="1033" spans="1:54" ht="26.1" customHeight="1" x14ac:dyDescent="0.25">
      <c r="A1033" s="21">
        <v>640</v>
      </c>
      <c r="B1033" s="39" t="s">
        <v>31</v>
      </c>
      <c r="C1033" s="13" t="s">
        <v>31</v>
      </c>
      <c r="D1033" s="13">
        <v>34013</v>
      </c>
      <c r="E1033" s="13" t="s">
        <v>252</v>
      </c>
      <c r="F1033" s="13">
        <v>7627</v>
      </c>
      <c r="G1033" s="13" t="s">
        <v>352</v>
      </c>
      <c r="H1033" s="13" t="s">
        <v>276</v>
      </c>
      <c r="I1033" s="13" t="s">
        <v>132</v>
      </c>
      <c r="J1033" s="13" t="s">
        <v>135</v>
      </c>
      <c r="K1033" s="13" t="s">
        <v>451</v>
      </c>
      <c r="L1033" s="4">
        <v>2401</v>
      </c>
      <c r="M1033" s="4">
        <v>22001</v>
      </c>
      <c r="N1033" s="14" t="s">
        <v>37</v>
      </c>
      <c r="O1033" s="15" t="s">
        <v>679</v>
      </c>
      <c r="P1033" s="68">
        <v>115</v>
      </c>
      <c r="Q1033" s="61">
        <v>0</v>
      </c>
      <c r="R1033" s="65">
        <f t="shared" si="179"/>
        <v>5.2083333333333336E-2</v>
      </c>
      <c r="S1033" s="65">
        <f t="shared" si="180"/>
        <v>0</v>
      </c>
      <c r="T1033" s="15">
        <v>2.5662399999950899E-2</v>
      </c>
      <c r="U1033" s="15">
        <v>0</v>
      </c>
      <c r="V1033" s="15">
        <f t="shared" si="181"/>
        <v>-2.5662399999950899E-2</v>
      </c>
      <c r="W1033" s="15">
        <f t="shared" si="182"/>
        <v>-100</v>
      </c>
      <c r="X1033" s="15">
        <v>1.09175602294219E-2</v>
      </c>
      <c r="Y1033" s="15">
        <v>0</v>
      </c>
      <c r="Z1033" s="15">
        <f t="shared" si="183"/>
        <v>-1.09175602294219E-2</v>
      </c>
      <c r="AA1033" s="16">
        <f t="shared" si="184"/>
        <v>-100</v>
      </c>
      <c r="AB1033" s="13">
        <v>0.03</v>
      </c>
      <c r="AC1033" s="13">
        <v>0</v>
      </c>
      <c r="AD1033" s="13">
        <v>0</v>
      </c>
      <c r="AE1033" s="13">
        <v>0</v>
      </c>
      <c r="AF1033" s="53">
        <f t="shared" si="177"/>
        <v>0</v>
      </c>
      <c r="AG1033" s="53" t="str">
        <f t="shared" si="178"/>
        <v>0.00</v>
      </c>
      <c r="AH1033" s="53">
        <f t="shared" si="185"/>
        <v>0</v>
      </c>
      <c r="AI1033" s="53" t="str">
        <f t="shared" si="186"/>
        <v>0.00</v>
      </c>
      <c r="AJ1033" s="44">
        <v>221112</v>
      </c>
      <c r="AK1033" s="15" t="s">
        <v>686</v>
      </c>
      <c r="AL1033" s="14" t="s">
        <v>57</v>
      </c>
      <c r="AM1033" s="39" t="s">
        <v>58</v>
      </c>
      <c r="AN1033" s="39" t="s">
        <v>59</v>
      </c>
      <c r="AO1033" s="39" t="s">
        <v>60</v>
      </c>
      <c r="AP1033" s="39" t="s">
        <v>61</v>
      </c>
      <c r="AQ1033" s="20"/>
      <c r="AR1033" s="20"/>
      <c r="AS1033" s="20"/>
      <c r="AT1033" s="20"/>
      <c r="AU1033" s="20"/>
      <c r="AV1033" s="20"/>
      <c r="AW1033" s="20"/>
      <c r="AX1033" s="20"/>
      <c r="AY1033" s="20"/>
      <c r="AZ1033" s="20"/>
      <c r="BA1033" s="20"/>
      <c r="BB1033" s="20"/>
    </row>
    <row r="1034" spans="1:54" ht="26.1" customHeight="1" x14ac:dyDescent="0.25">
      <c r="A1034" s="21">
        <v>1783</v>
      </c>
      <c r="B1034" s="39" t="s">
        <v>31</v>
      </c>
      <c r="C1034" s="13" t="s">
        <v>31</v>
      </c>
      <c r="D1034" s="13">
        <v>34013</v>
      </c>
      <c r="E1034" s="13" t="s">
        <v>252</v>
      </c>
      <c r="F1034" s="13">
        <v>7627</v>
      </c>
      <c r="G1034" s="13" t="s">
        <v>352</v>
      </c>
      <c r="H1034" s="13" t="s">
        <v>276</v>
      </c>
      <c r="I1034" s="13" t="s">
        <v>132</v>
      </c>
      <c r="J1034" s="13" t="s">
        <v>135</v>
      </c>
      <c r="K1034" s="13" t="s">
        <v>451</v>
      </c>
      <c r="L1034" s="4">
        <v>2401</v>
      </c>
      <c r="M1034" s="4">
        <v>22001</v>
      </c>
      <c r="N1034" s="14" t="s">
        <v>34</v>
      </c>
      <c r="O1034" s="15" t="s">
        <v>679</v>
      </c>
      <c r="P1034" s="68">
        <v>115</v>
      </c>
      <c r="Q1034" s="61">
        <v>0</v>
      </c>
      <c r="R1034" s="65">
        <f t="shared" si="179"/>
        <v>5.2083333333333336E-2</v>
      </c>
      <c r="S1034" s="65">
        <f t="shared" si="180"/>
        <v>0</v>
      </c>
      <c r="T1034" s="15">
        <v>1.8160785755242199</v>
      </c>
      <c r="U1034" s="15">
        <v>0</v>
      </c>
      <c r="V1034" s="15">
        <f t="shared" si="181"/>
        <v>-1.8160785755242199</v>
      </c>
      <c r="W1034" s="15">
        <f t="shared" si="182"/>
        <v>-100</v>
      </c>
      <c r="X1034" s="15">
        <v>0.77261469035209007</v>
      </c>
      <c r="Y1034" s="15">
        <v>0</v>
      </c>
      <c r="Z1034" s="15">
        <f t="shared" si="183"/>
        <v>-0.77261469035209007</v>
      </c>
      <c r="AA1034" s="16">
        <f t="shared" si="184"/>
        <v>-100</v>
      </c>
      <c r="AB1034" s="13">
        <v>1.82</v>
      </c>
      <c r="AC1034" s="13">
        <v>67.7</v>
      </c>
      <c r="AD1034" s="13">
        <v>0</v>
      </c>
      <c r="AE1034" s="13">
        <v>0</v>
      </c>
      <c r="AF1034" s="53">
        <f t="shared" si="177"/>
        <v>3.3849999999999998E-2</v>
      </c>
      <c r="AG1034" s="53">
        <f>IFERROR(AF1034+(AF1034*(AA1034/100)),"0.00")</f>
        <v>0</v>
      </c>
      <c r="AH1034" s="53">
        <f t="shared" si="185"/>
        <v>-3.3849999999999998E-2</v>
      </c>
      <c r="AI1034" s="53">
        <f t="shared" si="186"/>
        <v>-100</v>
      </c>
      <c r="AJ1034" s="44">
        <v>221112</v>
      </c>
      <c r="AK1034" s="15" t="s">
        <v>686</v>
      </c>
      <c r="AL1034" s="14" t="s">
        <v>57</v>
      </c>
      <c r="AM1034" s="39" t="s">
        <v>58</v>
      </c>
      <c r="AN1034" s="39" t="s">
        <v>59</v>
      </c>
      <c r="AO1034" s="39" t="s">
        <v>60</v>
      </c>
      <c r="AP1034" s="39" t="s">
        <v>61</v>
      </c>
      <c r="AQ1034" s="20"/>
      <c r="AR1034" s="20"/>
      <c r="AS1034" s="20"/>
      <c r="AT1034" s="20"/>
      <c r="AU1034" s="20"/>
      <c r="AV1034" s="20"/>
      <c r="AW1034" s="20"/>
      <c r="AX1034" s="20"/>
      <c r="AY1034" s="20"/>
      <c r="AZ1034" s="20"/>
      <c r="BA1034" s="20"/>
      <c r="BB1034" s="20"/>
    </row>
    <row r="1035" spans="1:54" ht="26.1" customHeight="1" x14ac:dyDescent="0.25">
      <c r="A1035" s="21">
        <v>2039</v>
      </c>
      <c r="B1035" s="39" t="s">
        <v>31</v>
      </c>
      <c r="C1035" s="13" t="s">
        <v>31</v>
      </c>
      <c r="D1035" s="13">
        <v>34013</v>
      </c>
      <c r="E1035" s="13" t="s">
        <v>252</v>
      </c>
      <c r="F1035" s="13">
        <v>7627</v>
      </c>
      <c r="G1035" s="13" t="s">
        <v>352</v>
      </c>
      <c r="H1035" s="13" t="s">
        <v>276</v>
      </c>
      <c r="I1035" s="13" t="s">
        <v>132</v>
      </c>
      <c r="J1035" s="13" t="s">
        <v>135</v>
      </c>
      <c r="K1035" s="13" t="s">
        <v>451</v>
      </c>
      <c r="L1035" s="4">
        <v>2401</v>
      </c>
      <c r="M1035" s="4">
        <v>22001</v>
      </c>
      <c r="N1035" s="14" t="s">
        <v>35</v>
      </c>
      <c r="O1035" s="15" t="s">
        <v>679</v>
      </c>
      <c r="P1035" s="68">
        <v>115</v>
      </c>
      <c r="Q1035" s="61">
        <v>0</v>
      </c>
      <c r="R1035" s="65">
        <f t="shared" si="179"/>
        <v>5.2083333333333336E-2</v>
      </c>
      <c r="S1035" s="65">
        <f t="shared" si="180"/>
        <v>0</v>
      </c>
      <c r="T1035" s="15">
        <v>17.789498500345601</v>
      </c>
      <c r="U1035" s="15">
        <v>0</v>
      </c>
      <c r="V1035" s="15">
        <f t="shared" si="181"/>
        <v>-17.789498500345601</v>
      </c>
      <c r="W1035" s="15">
        <f t="shared" si="182"/>
        <v>-100</v>
      </c>
      <c r="X1035" s="15">
        <v>7.568190088579259</v>
      </c>
      <c r="Y1035" s="15">
        <v>0</v>
      </c>
      <c r="Z1035" s="15">
        <f t="shared" si="183"/>
        <v>-7.568190088579259</v>
      </c>
      <c r="AA1035" s="16">
        <f t="shared" si="184"/>
        <v>-100</v>
      </c>
      <c r="AB1035" s="13">
        <v>17.79</v>
      </c>
      <c r="AC1035" s="13">
        <v>663.15</v>
      </c>
      <c r="AD1035" s="13">
        <v>0</v>
      </c>
      <c r="AE1035" s="13">
        <v>610.75</v>
      </c>
      <c r="AF1035" s="53">
        <f t="shared" si="177"/>
        <v>0.33157500000000001</v>
      </c>
      <c r="AG1035" s="53">
        <f>IFERROR(AF1035+(AF1035*(AA1035/100)),"0.00")</f>
        <v>0</v>
      </c>
      <c r="AH1035" s="53">
        <f t="shared" si="185"/>
        <v>-0.33157500000000001</v>
      </c>
      <c r="AI1035" s="53">
        <f t="shared" si="186"/>
        <v>-100</v>
      </c>
      <c r="AJ1035" s="44">
        <v>221112</v>
      </c>
      <c r="AK1035" s="15" t="s">
        <v>686</v>
      </c>
      <c r="AL1035" s="14" t="s">
        <v>57</v>
      </c>
      <c r="AM1035" s="39" t="s">
        <v>58</v>
      </c>
      <c r="AN1035" s="39" t="s">
        <v>59</v>
      </c>
      <c r="AO1035" s="39" t="s">
        <v>60</v>
      </c>
      <c r="AP1035" s="39" t="s">
        <v>61</v>
      </c>
      <c r="AQ1035" s="20"/>
      <c r="AR1035" s="20"/>
      <c r="AS1035" s="20"/>
      <c r="AT1035" s="20"/>
      <c r="AU1035" s="20"/>
      <c r="AV1035" s="20"/>
      <c r="AW1035" s="20"/>
      <c r="AX1035" s="20"/>
      <c r="AY1035" s="20"/>
      <c r="AZ1035" s="20"/>
      <c r="BA1035" s="20"/>
      <c r="BB1035" s="20"/>
    </row>
    <row r="1036" spans="1:54" ht="26.1" customHeight="1" x14ac:dyDescent="0.25">
      <c r="A1036" s="21">
        <v>2042</v>
      </c>
      <c r="B1036" s="40" t="s">
        <v>31</v>
      </c>
      <c r="C1036" s="13" t="s">
        <v>31</v>
      </c>
      <c r="D1036" s="13">
        <v>34013</v>
      </c>
      <c r="E1036" s="13" t="s">
        <v>252</v>
      </c>
      <c r="F1036" s="13">
        <v>7627</v>
      </c>
      <c r="G1036" s="13" t="s">
        <v>352</v>
      </c>
      <c r="H1036" s="13" t="s">
        <v>276</v>
      </c>
      <c r="I1036" s="13" t="s">
        <v>132</v>
      </c>
      <c r="J1036" s="13" t="s">
        <v>135</v>
      </c>
      <c r="K1036" s="13" t="s">
        <v>451</v>
      </c>
      <c r="L1036" s="4">
        <v>2401</v>
      </c>
      <c r="M1036" s="4">
        <v>22001</v>
      </c>
      <c r="N1036" s="13" t="s">
        <v>36</v>
      </c>
      <c r="O1036" s="15" t="s">
        <v>679</v>
      </c>
      <c r="P1036" s="68">
        <v>115</v>
      </c>
      <c r="Q1036" s="61">
        <v>0</v>
      </c>
      <c r="R1036" s="65">
        <f t="shared" si="179"/>
        <v>5.2083333333333336E-2</v>
      </c>
      <c r="S1036" s="65">
        <f t="shared" si="180"/>
        <v>0</v>
      </c>
      <c r="T1036" s="15">
        <v>27.613969948564701</v>
      </c>
      <c r="U1036" s="15">
        <v>0</v>
      </c>
      <c r="V1036" s="15">
        <f t="shared" si="181"/>
        <v>-27.613969948564701</v>
      </c>
      <c r="W1036" s="15">
        <f t="shared" si="182"/>
        <v>-100</v>
      </c>
      <c r="X1036" s="15">
        <v>12.189348121527459</v>
      </c>
      <c r="Y1036" s="15">
        <v>0</v>
      </c>
      <c r="Z1036" s="15">
        <f t="shared" si="183"/>
        <v>-12.189348121527459</v>
      </c>
      <c r="AA1036" s="16">
        <f t="shared" si="184"/>
        <v>-100</v>
      </c>
      <c r="AB1036" s="13">
        <v>17.95</v>
      </c>
      <c r="AC1036" s="13">
        <v>669.15</v>
      </c>
      <c r="AD1036" s="13">
        <v>8.07</v>
      </c>
      <c r="AE1036" s="13">
        <v>0</v>
      </c>
      <c r="AF1036" s="53">
        <f t="shared" si="177"/>
        <v>0.33457500000000001</v>
      </c>
      <c r="AG1036" s="53">
        <f>IFERROR(AF1036+(AF1036*(AA1036/100)),"0.00")</f>
        <v>0</v>
      </c>
      <c r="AH1036" s="53">
        <f t="shared" si="185"/>
        <v>-0.33457500000000001</v>
      </c>
      <c r="AI1036" s="53">
        <f t="shared" si="186"/>
        <v>-100</v>
      </c>
      <c r="AJ1036" s="44">
        <v>221112</v>
      </c>
      <c r="AK1036" s="15" t="s">
        <v>686</v>
      </c>
      <c r="AL1036" s="14" t="s">
        <v>57</v>
      </c>
      <c r="AM1036" s="39" t="s">
        <v>58</v>
      </c>
      <c r="AN1036" s="39" t="s">
        <v>59</v>
      </c>
      <c r="AO1036" s="39" t="s">
        <v>60</v>
      </c>
      <c r="AP1036" s="39" t="s">
        <v>61</v>
      </c>
      <c r="AQ1036" s="59"/>
      <c r="AR1036" s="20"/>
      <c r="AS1036" s="20"/>
      <c r="AT1036" s="20"/>
      <c r="AU1036" s="20"/>
      <c r="AV1036" s="20"/>
      <c r="AW1036" s="20"/>
      <c r="AX1036" s="20"/>
      <c r="AY1036" s="20"/>
      <c r="AZ1036" s="20"/>
      <c r="BA1036" s="20"/>
      <c r="BB1036" s="20"/>
    </row>
    <row r="1037" spans="1:54" ht="26.1" customHeight="1" x14ac:dyDescent="0.25">
      <c r="A1037" s="21">
        <v>641</v>
      </c>
      <c r="B1037" s="39" t="s">
        <v>31</v>
      </c>
      <c r="C1037" s="13" t="s">
        <v>31</v>
      </c>
      <c r="D1037" s="13">
        <v>34013</v>
      </c>
      <c r="E1037" s="13" t="s">
        <v>252</v>
      </c>
      <c r="F1037" s="13">
        <v>7627</v>
      </c>
      <c r="G1037" s="13" t="s">
        <v>352</v>
      </c>
      <c r="H1037" s="13" t="s">
        <v>360</v>
      </c>
      <c r="I1037" s="13" t="s">
        <v>132</v>
      </c>
      <c r="J1037" s="13" t="s">
        <v>135</v>
      </c>
      <c r="K1037" s="13" t="s">
        <v>452</v>
      </c>
      <c r="L1037" s="4">
        <v>2401</v>
      </c>
      <c r="M1037" s="4">
        <v>24001</v>
      </c>
      <c r="N1037" s="14" t="s">
        <v>35</v>
      </c>
      <c r="O1037" s="15" t="s">
        <v>679</v>
      </c>
      <c r="P1037" s="68">
        <v>111</v>
      </c>
      <c r="Q1037" s="61">
        <v>0</v>
      </c>
      <c r="R1037" s="65">
        <f t="shared" si="179"/>
        <v>5.0271739130434784E-2</v>
      </c>
      <c r="S1037" s="65">
        <f t="shared" si="180"/>
        <v>0</v>
      </c>
      <c r="T1037" s="15">
        <v>1.1865631081472001E-2</v>
      </c>
      <c r="U1037" s="15">
        <v>0</v>
      </c>
      <c r="V1037" s="15">
        <f t="shared" si="181"/>
        <v>-1.1865631081472001E-2</v>
      </c>
      <c r="W1037" s="15">
        <f t="shared" si="182"/>
        <v>-100</v>
      </c>
      <c r="X1037" s="15">
        <v>4.7647793228504454E-3</v>
      </c>
      <c r="Y1037" s="15">
        <v>0</v>
      </c>
      <c r="Z1037" s="15">
        <f t="shared" si="183"/>
        <v>-4.7647793228504454E-3</v>
      </c>
      <c r="AA1037" s="16">
        <f t="shared" si="184"/>
        <v>-100</v>
      </c>
      <c r="AB1037" s="13">
        <v>0.01</v>
      </c>
      <c r="AC1037" s="13">
        <v>0</v>
      </c>
      <c r="AD1037" s="13">
        <v>0</v>
      </c>
      <c r="AE1037" s="13">
        <v>61.91</v>
      </c>
      <c r="AF1037" s="53">
        <f t="shared" si="177"/>
        <v>0</v>
      </c>
      <c r="AG1037" s="53" t="str">
        <f t="shared" ref="AG1037:AG1054" si="187">IFERROR((((Y1037)/Q1037)*24),"0.00")</f>
        <v>0.00</v>
      </c>
      <c r="AH1037" s="53">
        <f t="shared" si="185"/>
        <v>0</v>
      </c>
      <c r="AI1037" s="53" t="str">
        <f t="shared" si="186"/>
        <v>0.00</v>
      </c>
      <c r="AJ1037" s="44">
        <v>221112</v>
      </c>
      <c r="AK1037" s="15" t="s">
        <v>686</v>
      </c>
      <c r="AL1037" s="14" t="s">
        <v>76</v>
      </c>
      <c r="AM1037" s="39" t="s">
        <v>58</v>
      </c>
      <c r="AN1037" s="39" t="s">
        <v>59</v>
      </c>
      <c r="AO1037" s="39" t="s">
        <v>77</v>
      </c>
      <c r="AP1037" s="39" t="s">
        <v>61</v>
      </c>
      <c r="AQ1037" s="20"/>
      <c r="AR1037" s="20"/>
      <c r="AS1037" s="20"/>
      <c r="AT1037" s="20"/>
      <c r="AU1037" s="20"/>
      <c r="AV1037" s="20"/>
      <c r="AW1037" s="20"/>
      <c r="AX1037" s="20"/>
      <c r="AY1037" s="20"/>
      <c r="AZ1037" s="20"/>
      <c r="BA1037" s="20"/>
      <c r="BB1037" s="20"/>
    </row>
    <row r="1038" spans="1:54" ht="26.1" customHeight="1" x14ac:dyDescent="0.25">
      <c r="A1038" s="21">
        <v>642</v>
      </c>
      <c r="B1038" s="39" t="s">
        <v>31</v>
      </c>
      <c r="C1038" s="13" t="s">
        <v>31</v>
      </c>
      <c r="D1038" s="13">
        <v>34013</v>
      </c>
      <c r="E1038" s="13" t="s">
        <v>252</v>
      </c>
      <c r="F1038" s="13">
        <v>7627</v>
      </c>
      <c r="G1038" s="13" t="s">
        <v>352</v>
      </c>
      <c r="H1038" s="13" t="s">
        <v>360</v>
      </c>
      <c r="I1038" s="13" t="s">
        <v>132</v>
      </c>
      <c r="J1038" s="13" t="s">
        <v>135</v>
      </c>
      <c r="K1038" s="13" t="s">
        <v>452</v>
      </c>
      <c r="L1038" s="4">
        <v>2401</v>
      </c>
      <c r="M1038" s="4">
        <v>24001</v>
      </c>
      <c r="N1038" s="14" t="s">
        <v>40</v>
      </c>
      <c r="O1038" s="15" t="s">
        <v>679</v>
      </c>
      <c r="P1038" s="68">
        <v>111</v>
      </c>
      <c r="Q1038" s="61">
        <v>0</v>
      </c>
      <c r="R1038" s="65">
        <f t="shared" si="179"/>
        <v>5.0271739130434784E-2</v>
      </c>
      <c r="S1038" s="65">
        <f t="shared" si="180"/>
        <v>0</v>
      </c>
      <c r="T1038" s="15">
        <v>9.1858299875783502E-3</v>
      </c>
      <c r="U1038" s="15">
        <v>0</v>
      </c>
      <c r="V1038" s="15">
        <f t="shared" si="181"/>
        <v>-9.1858299875783502E-3</v>
      </c>
      <c r="W1038" s="15">
        <f t="shared" si="182"/>
        <v>-100</v>
      </c>
      <c r="X1038" s="15">
        <v>3.6886746678292111E-3</v>
      </c>
      <c r="Y1038" s="15">
        <v>0</v>
      </c>
      <c r="Z1038" s="15">
        <f t="shared" si="183"/>
        <v>-3.6886746678292111E-3</v>
      </c>
      <c r="AA1038" s="16">
        <f t="shared" si="184"/>
        <v>-100</v>
      </c>
      <c r="AB1038" s="13">
        <v>0.01</v>
      </c>
      <c r="AC1038" s="13">
        <v>0</v>
      </c>
      <c r="AD1038" s="13">
        <v>0</v>
      </c>
      <c r="AE1038" s="13">
        <v>0</v>
      </c>
      <c r="AF1038" s="53">
        <f t="shared" si="177"/>
        <v>0</v>
      </c>
      <c r="AG1038" s="53" t="str">
        <f t="shared" si="187"/>
        <v>0.00</v>
      </c>
      <c r="AH1038" s="53">
        <f t="shared" si="185"/>
        <v>0</v>
      </c>
      <c r="AI1038" s="53" t="str">
        <f t="shared" si="186"/>
        <v>0.00</v>
      </c>
      <c r="AJ1038" s="44">
        <v>221112</v>
      </c>
      <c r="AK1038" s="15" t="s">
        <v>686</v>
      </c>
      <c r="AL1038" s="14" t="s">
        <v>76</v>
      </c>
      <c r="AM1038" s="39" t="s">
        <v>58</v>
      </c>
      <c r="AN1038" s="39" t="s">
        <v>59</v>
      </c>
      <c r="AO1038" s="39" t="s">
        <v>77</v>
      </c>
      <c r="AP1038" s="39" t="s">
        <v>61</v>
      </c>
      <c r="AQ1038" s="20"/>
      <c r="AR1038" s="20"/>
      <c r="AS1038" s="20"/>
      <c r="AT1038" s="20"/>
      <c r="AU1038" s="20"/>
      <c r="AV1038" s="20"/>
      <c r="AW1038" s="20"/>
      <c r="AX1038" s="20"/>
      <c r="AY1038" s="20"/>
      <c r="AZ1038" s="20"/>
      <c r="BA1038" s="20"/>
      <c r="BB1038" s="20"/>
    </row>
    <row r="1039" spans="1:54" ht="26.1" customHeight="1" x14ac:dyDescent="0.25">
      <c r="A1039" s="21">
        <v>643</v>
      </c>
      <c r="B1039" s="40" t="s">
        <v>31</v>
      </c>
      <c r="C1039" s="13" t="s">
        <v>31</v>
      </c>
      <c r="D1039" s="13">
        <v>34013</v>
      </c>
      <c r="E1039" s="13" t="s">
        <v>252</v>
      </c>
      <c r="F1039" s="13">
        <v>7627</v>
      </c>
      <c r="G1039" s="13" t="s">
        <v>352</v>
      </c>
      <c r="H1039" s="13" t="s">
        <v>360</v>
      </c>
      <c r="I1039" s="13" t="s">
        <v>132</v>
      </c>
      <c r="J1039" s="13" t="s">
        <v>135</v>
      </c>
      <c r="K1039" s="13" t="s">
        <v>452</v>
      </c>
      <c r="L1039" s="4">
        <v>2401</v>
      </c>
      <c r="M1039" s="4">
        <v>24001</v>
      </c>
      <c r="N1039" s="13" t="s">
        <v>36</v>
      </c>
      <c r="O1039" s="15" t="s">
        <v>679</v>
      </c>
      <c r="P1039" s="68">
        <v>111</v>
      </c>
      <c r="Q1039" s="61">
        <v>0</v>
      </c>
      <c r="R1039" s="65">
        <f t="shared" si="179"/>
        <v>5.0271739130434784E-2</v>
      </c>
      <c r="S1039" s="65">
        <f t="shared" si="180"/>
        <v>0</v>
      </c>
      <c r="T1039" s="15">
        <v>0.236252749402171</v>
      </c>
      <c r="U1039" s="15">
        <v>0</v>
      </c>
      <c r="V1039" s="15">
        <f t="shared" si="181"/>
        <v>-0.236252749402171</v>
      </c>
      <c r="W1039" s="15">
        <f t="shared" si="182"/>
        <v>-100</v>
      </c>
      <c r="X1039" s="15">
        <v>9.8276900682440091E-2</v>
      </c>
      <c r="Y1039" s="15">
        <v>0</v>
      </c>
      <c r="Z1039" s="15">
        <f t="shared" si="183"/>
        <v>-9.8276900682440091E-2</v>
      </c>
      <c r="AA1039" s="16">
        <f t="shared" si="184"/>
        <v>-100</v>
      </c>
      <c r="AB1039" s="13">
        <v>0.16</v>
      </c>
      <c r="AC1039" s="13">
        <v>0</v>
      </c>
      <c r="AD1039" s="13">
        <v>0</v>
      </c>
      <c r="AE1039" s="13">
        <v>0</v>
      </c>
      <c r="AF1039" s="53">
        <f t="shared" si="177"/>
        <v>0</v>
      </c>
      <c r="AG1039" s="53" t="str">
        <f t="shared" si="187"/>
        <v>0.00</v>
      </c>
      <c r="AH1039" s="53">
        <f t="shared" si="185"/>
        <v>0</v>
      </c>
      <c r="AI1039" s="53" t="str">
        <f t="shared" si="186"/>
        <v>0.00</v>
      </c>
      <c r="AJ1039" s="44">
        <v>221112</v>
      </c>
      <c r="AK1039" s="15" t="s">
        <v>686</v>
      </c>
      <c r="AL1039" s="14" t="s">
        <v>76</v>
      </c>
      <c r="AM1039" s="39" t="s">
        <v>58</v>
      </c>
      <c r="AN1039" s="39" t="s">
        <v>59</v>
      </c>
      <c r="AO1039" s="39" t="s">
        <v>77</v>
      </c>
      <c r="AP1039" s="39" t="s">
        <v>61</v>
      </c>
      <c r="AQ1039" s="59"/>
      <c r="AR1039" s="20"/>
      <c r="AS1039" s="20"/>
      <c r="AT1039" s="20"/>
      <c r="AU1039" s="20"/>
      <c r="AV1039" s="20"/>
      <c r="AW1039" s="20"/>
      <c r="AX1039" s="20"/>
      <c r="AY1039" s="20"/>
      <c r="AZ1039" s="20"/>
      <c r="BA1039" s="20"/>
      <c r="BB1039" s="20"/>
    </row>
    <row r="1040" spans="1:54" ht="26.1" customHeight="1" x14ac:dyDescent="0.25">
      <c r="A1040" s="21">
        <v>644</v>
      </c>
      <c r="B1040" s="39" t="s">
        <v>31</v>
      </c>
      <c r="C1040" s="13" t="s">
        <v>31</v>
      </c>
      <c r="D1040" s="13">
        <v>34013</v>
      </c>
      <c r="E1040" s="13" t="s">
        <v>252</v>
      </c>
      <c r="F1040" s="13">
        <v>7627</v>
      </c>
      <c r="G1040" s="13" t="s">
        <v>352</v>
      </c>
      <c r="H1040" s="13" t="s">
        <v>360</v>
      </c>
      <c r="I1040" s="13" t="s">
        <v>132</v>
      </c>
      <c r="J1040" s="13" t="s">
        <v>135</v>
      </c>
      <c r="K1040" s="13" t="s">
        <v>452</v>
      </c>
      <c r="L1040" s="4">
        <v>2401</v>
      </c>
      <c r="M1040" s="4">
        <v>24001</v>
      </c>
      <c r="N1040" s="14" t="s">
        <v>38</v>
      </c>
      <c r="O1040" s="15" t="s">
        <v>679</v>
      </c>
      <c r="P1040" s="68">
        <v>111</v>
      </c>
      <c r="Q1040" s="61">
        <v>0</v>
      </c>
      <c r="R1040" s="65">
        <f t="shared" si="179"/>
        <v>5.0271739130434784E-2</v>
      </c>
      <c r="S1040" s="65">
        <f t="shared" si="180"/>
        <v>0</v>
      </c>
      <c r="T1040" s="15">
        <v>1.6557494593460901E-2</v>
      </c>
      <c r="U1040" s="15">
        <v>0</v>
      </c>
      <c r="V1040" s="15">
        <f t="shared" si="181"/>
        <v>-1.6557494593460901E-2</v>
      </c>
      <c r="W1040" s="15">
        <f t="shared" si="182"/>
        <v>-100</v>
      </c>
      <c r="X1040" s="15">
        <v>6.6488505613764293E-3</v>
      </c>
      <c r="Y1040" s="15">
        <v>0</v>
      </c>
      <c r="Z1040" s="15">
        <f t="shared" si="183"/>
        <v>-6.6488505613764293E-3</v>
      </c>
      <c r="AA1040" s="16">
        <f t="shared" si="184"/>
        <v>-100</v>
      </c>
      <c r="AB1040" s="13">
        <v>0.02</v>
      </c>
      <c r="AC1040" s="13">
        <v>0</v>
      </c>
      <c r="AD1040" s="13">
        <v>0</v>
      </c>
      <c r="AE1040" s="13">
        <v>0</v>
      </c>
      <c r="AF1040" s="53">
        <f t="shared" si="177"/>
        <v>0</v>
      </c>
      <c r="AG1040" s="53" t="str">
        <f t="shared" si="187"/>
        <v>0.00</v>
      </c>
      <c r="AH1040" s="53">
        <f t="shared" si="185"/>
        <v>0</v>
      </c>
      <c r="AI1040" s="53" t="str">
        <f t="shared" si="186"/>
        <v>0.00</v>
      </c>
      <c r="AJ1040" s="44">
        <v>221112</v>
      </c>
      <c r="AK1040" s="15" t="s">
        <v>686</v>
      </c>
      <c r="AL1040" s="14" t="s">
        <v>76</v>
      </c>
      <c r="AM1040" s="39" t="s">
        <v>58</v>
      </c>
      <c r="AN1040" s="39" t="s">
        <v>59</v>
      </c>
      <c r="AO1040" s="39" t="s">
        <v>77</v>
      </c>
      <c r="AP1040" s="39" t="s">
        <v>61</v>
      </c>
      <c r="AQ1040" s="20"/>
      <c r="AR1040" s="20"/>
      <c r="AS1040" s="20"/>
      <c r="AT1040" s="20"/>
      <c r="AU1040" s="20"/>
      <c r="AV1040" s="20"/>
      <c r="AW1040" s="20"/>
      <c r="AX1040" s="20"/>
      <c r="AY1040" s="20"/>
      <c r="AZ1040" s="20"/>
      <c r="BA1040" s="20"/>
      <c r="BB1040" s="20"/>
    </row>
    <row r="1041" spans="1:54" ht="26.1" customHeight="1" x14ac:dyDescent="0.25">
      <c r="A1041" s="21">
        <v>645</v>
      </c>
      <c r="B1041" s="39" t="s">
        <v>31</v>
      </c>
      <c r="C1041" s="13" t="s">
        <v>31</v>
      </c>
      <c r="D1041" s="13">
        <v>34013</v>
      </c>
      <c r="E1041" s="13" t="s">
        <v>252</v>
      </c>
      <c r="F1041" s="13">
        <v>7627</v>
      </c>
      <c r="G1041" s="13" t="s">
        <v>352</v>
      </c>
      <c r="H1041" s="13" t="s">
        <v>360</v>
      </c>
      <c r="I1041" s="13" t="s">
        <v>132</v>
      </c>
      <c r="J1041" s="13" t="s">
        <v>135</v>
      </c>
      <c r="K1041" s="13" t="s">
        <v>452</v>
      </c>
      <c r="L1041" s="4">
        <v>2401</v>
      </c>
      <c r="M1041" s="4">
        <v>24001</v>
      </c>
      <c r="N1041" s="14" t="s">
        <v>39</v>
      </c>
      <c r="O1041" s="15" t="s">
        <v>679</v>
      </c>
      <c r="P1041" s="68">
        <v>111</v>
      </c>
      <c r="Q1041" s="61">
        <v>0</v>
      </c>
      <c r="R1041" s="65">
        <f t="shared" si="179"/>
        <v>5.0271739130434784E-2</v>
      </c>
      <c r="S1041" s="65">
        <f t="shared" si="180"/>
        <v>0</v>
      </c>
      <c r="T1041" s="15">
        <v>1.6557494593460901E-2</v>
      </c>
      <c r="U1041" s="15">
        <v>0</v>
      </c>
      <c r="V1041" s="15">
        <f t="shared" si="181"/>
        <v>-1.6557494593460901E-2</v>
      </c>
      <c r="W1041" s="15">
        <f t="shared" si="182"/>
        <v>-100</v>
      </c>
      <c r="X1041" s="15">
        <v>6.6488505613764293E-3</v>
      </c>
      <c r="Y1041" s="15">
        <v>0</v>
      </c>
      <c r="Z1041" s="15">
        <f t="shared" si="183"/>
        <v>-6.6488505613764293E-3</v>
      </c>
      <c r="AA1041" s="16">
        <f t="shared" si="184"/>
        <v>-100</v>
      </c>
      <c r="AB1041" s="13">
        <v>0.02</v>
      </c>
      <c r="AC1041" s="13">
        <v>0</v>
      </c>
      <c r="AD1041" s="13">
        <v>0</v>
      </c>
      <c r="AE1041" s="13">
        <v>0</v>
      </c>
      <c r="AF1041" s="53">
        <f t="shared" si="177"/>
        <v>0</v>
      </c>
      <c r="AG1041" s="53" t="str">
        <f t="shared" si="187"/>
        <v>0.00</v>
      </c>
      <c r="AH1041" s="53">
        <f t="shared" si="185"/>
        <v>0</v>
      </c>
      <c r="AI1041" s="53" t="str">
        <f t="shared" si="186"/>
        <v>0.00</v>
      </c>
      <c r="AJ1041" s="44">
        <v>221112</v>
      </c>
      <c r="AK1041" s="15" t="s">
        <v>686</v>
      </c>
      <c r="AL1041" s="14" t="s">
        <v>76</v>
      </c>
      <c r="AM1041" s="39" t="s">
        <v>58</v>
      </c>
      <c r="AN1041" s="39" t="s">
        <v>59</v>
      </c>
      <c r="AO1041" s="39" t="s">
        <v>77</v>
      </c>
      <c r="AP1041" s="39" t="s">
        <v>61</v>
      </c>
      <c r="AQ1041" s="20"/>
      <c r="AR1041" s="20"/>
      <c r="AS1041" s="20"/>
      <c r="AT1041" s="20"/>
      <c r="AU1041" s="20"/>
      <c r="AV1041" s="20"/>
      <c r="AW1041" s="20"/>
      <c r="AX1041" s="20"/>
      <c r="AY1041" s="20"/>
      <c r="AZ1041" s="20"/>
      <c r="BA1041" s="20"/>
      <c r="BB1041" s="20"/>
    </row>
    <row r="1042" spans="1:54" ht="26.1" customHeight="1" x14ac:dyDescent="0.25">
      <c r="A1042" s="21">
        <v>646</v>
      </c>
      <c r="B1042" s="39" t="s">
        <v>31</v>
      </c>
      <c r="C1042" s="13" t="s">
        <v>31</v>
      </c>
      <c r="D1042" s="13">
        <v>34013</v>
      </c>
      <c r="E1042" s="13" t="s">
        <v>252</v>
      </c>
      <c r="F1042" s="13">
        <v>7627</v>
      </c>
      <c r="G1042" s="13" t="s">
        <v>352</v>
      </c>
      <c r="H1042" s="13" t="s">
        <v>360</v>
      </c>
      <c r="I1042" s="13" t="s">
        <v>132</v>
      </c>
      <c r="J1042" s="13" t="s">
        <v>135</v>
      </c>
      <c r="K1042" s="13" t="s">
        <v>452</v>
      </c>
      <c r="L1042" s="4">
        <v>2401</v>
      </c>
      <c r="M1042" s="4">
        <v>24001</v>
      </c>
      <c r="N1042" s="14" t="s">
        <v>37</v>
      </c>
      <c r="O1042" s="15" t="s">
        <v>679</v>
      </c>
      <c r="P1042" s="68">
        <v>111</v>
      </c>
      <c r="Q1042" s="61">
        <v>0</v>
      </c>
      <c r="R1042" s="65">
        <f t="shared" si="179"/>
        <v>5.0271739130434784E-2</v>
      </c>
      <c r="S1042" s="65">
        <f t="shared" si="180"/>
        <v>0</v>
      </c>
      <c r="T1042" s="15">
        <v>3.7111879999913201E-2</v>
      </c>
      <c r="U1042" s="15">
        <v>0</v>
      </c>
      <c r="V1042" s="15">
        <f t="shared" si="181"/>
        <v>-3.7111879999913201E-2</v>
      </c>
      <c r="W1042" s="15">
        <f t="shared" si="182"/>
        <v>-100</v>
      </c>
      <c r="X1042" s="15">
        <v>1.490269815752353E-2</v>
      </c>
      <c r="Y1042" s="15">
        <v>0</v>
      </c>
      <c r="Z1042" s="15">
        <f t="shared" si="183"/>
        <v>-1.490269815752353E-2</v>
      </c>
      <c r="AA1042" s="16">
        <f t="shared" si="184"/>
        <v>-100</v>
      </c>
      <c r="AB1042" s="13">
        <v>0.04</v>
      </c>
      <c r="AC1042" s="13">
        <v>0</v>
      </c>
      <c r="AD1042" s="13">
        <v>0</v>
      </c>
      <c r="AE1042" s="13">
        <v>0</v>
      </c>
      <c r="AF1042" s="53">
        <f t="shared" si="177"/>
        <v>0</v>
      </c>
      <c r="AG1042" s="53" t="str">
        <f t="shared" si="187"/>
        <v>0.00</v>
      </c>
      <c r="AH1042" s="53">
        <f t="shared" si="185"/>
        <v>0</v>
      </c>
      <c r="AI1042" s="53" t="str">
        <f t="shared" si="186"/>
        <v>0.00</v>
      </c>
      <c r="AJ1042" s="44">
        <v>221112</v>
      </c>
      <c r="AK1042" s="15" t="s">
        <v>686</v>
      </c>
      <c r="AL1042" s="14" t="s">
        <v>76</v>
      </c>
      <c r="AM1042" s="39" t="s">
        <v>58</v>
      </c>
      <c r="AN1042" s="39" t="s">
        <v>59</v>
      </c>
      <c r="AO1042" s="39" t="s">
        <v>77</v>
      </c>
      <c r="AP1042" s="39" t="s">
        <v>61</v>
      </c>
      <c r="AQ1042" s="20"/>
      <c r="AR1042" s="20"/>
      <c r="AS1042" s="20"/>
      <c r="AT1042" s="20"/>
      <c r="AU1042" s="20"/>
      <c r="AV1042" s="20"/>
      <c r="AW1042" s="20"/>
      <c r="AX1042" s="20"/>
      <c r="AY1042" s="20"/>
      <c r="AZ1042" s="20"/>
      <c r="BA1042" s="20"/>
      <c r="BB1042" s="20"/>
    </row>
    <row r="1043" spans="1:54" ht="26.1" customHeight="1" x14ac:dyDescent="0.25">
      <c r="A1043" s="21">
        <v>647</v>
      </c>
      <c r="B1043" s="39" t="s">
        <v>31</v>
      </c>
      <c r="C1043" s="13" t="s">
        <v>31</v>
      </c>
      <c r="D1043" s="13">
        <v>34013</v>
      </c>
      <c r="E1043" s="13" t="s">
        <v>252</v>
      </c>
      <c r="F1043" s="13">
        <v>7627</v>
      </c>
      <c r="G1043" s="13" t="s">
        <v>352</v>
      </c>
      <c r="H1043" s="13" t="s">
        <v>360</v>
      </c>
      <c r="I1043" s="13" t="s">
        <v>132</v>
      </c>
      <c r="J1043" s="13" t="s">
        <v>135</v>
      </c>
      <c r="K1043" s="13" t="s">
        <v>452</v>
      </c>
      <c r="L1043" s="4">
        <v>2401</v>
      </c>
      <c r="M1043" s="4">
        <v>24001</v>
      </c>
      <c r="N1043" s="14" t="s">
        <v>34</v>
      </c>
      <c r="O1043" s="15" t="s">
        <v>679</v>
      </c>
      <c r="P1043" s="68">
        <v>111</v>
      </c>
      <c r="Q1043" s="61">
        <v>0</v>
      </c>
      <c r="R1043" s="65">
        <f t="shared" si="179"/>
        <v>5.0271739130434784E-2</v>
      </c>
      <c r="S1043" s="65">
        <f t="shared" si="180"/>
        <v>0</v>
      </c>
      <c r="T1043" s="15">
        <v>2.1542599574949199E-4</v>
      </c>
      <c r="U1043" s="15">
        <v>0</v>
      </c>
      <c r="V1043" s="15">
        <f t="shared" si="181"/>
        <v>-2.1542599574949199E-4</v>
      </c>
      <c r="W1043" s="15">
        <f t="shared" si="182"/>
        <v>-100</v>
      </c>
      <c r="X1043" s="15">
        <v>8.6506762523102807E-5</v>
      </c>
      <c r="Y1043" s="15">
        <v>0</v>
      </c>
      <c r="Z1043" s="15">
        <f t="shared" si="183"/>
        <v>-8.6506762523102807E-5</v>
      </c>
      <c r="AA1043" s="16">
        <f t="shared" si="184"/>
        <v>-100</v>
      </c>
      <c r="AB1043" s="13">
        <v>0</v>
      </c>
      <c r="AC1043" s="13">
        <v>0</v>
      </c>
      <c r="AD1043" s="13">
        <v>0</v>
      </c>
      <c r="AE1043" s="13">
        <v>0</v>
      </c>
      <c r="AF1043" s="53">
        <f t="shared" si="177"/>
        <v>0</v>
      </c>
      <c r="AG1043" s="53" t="str">
        <f t="shared" si="187"/>
        <v>0.00</v>
      </c>
      <c r="AH1043" s="53">
        <f t="shared" si="185"/>
        <v>0</v>
      </c>
      <c r="AI1043" s="53" t="str">
        <f t="shared" si="186"/>
        <v>0.00</v>
      </c>
      <c r="AJ1043" s="44">
        <v>221112</v>
      </c>
      <c r="AK1043" s="15" t="s">
        <v>686</v>
      </c>
      <c r="AL1043" s="14" t="s">
        <v>76</v>
      </c>
      <c r="AM1043" s="39" t="s">
        <v>58</v>
      </c>
      <c r="AN1043" s="39" t="s">
        <v>59</v>
      </c>
      <c r="AO1043" s="39" t="s">
        <v>77</v>
      </c>
      <c r="AP1043" s="39" t="s">
        <v>61</v>
      </c>
      <c r="AQ1043" s="20"/>
      <c r="AR1043" s="20"/>
      <c r="AS1043" s="20"/>
      <c r="AT1043" s="20"/>
      <c r="AU1043" s="20"/>
      <c r="AV1043" s="20"/>
      <c r="AW1043" s="20"/>
      <c r="AX1043" s="20"/>
      <c r="AY1043" s="20"/>
      <c r="AZ1043" s="20"/>
      <c r="BA1043" s="20"/>
      <c r="BB1043" s="20"/>
    </row>
    <row r="1044" spans="1:54" ht="26.1" customHeight="1" x14ac:dyDescent="0.25">
      <c r="A1044" s="21">
        <v>630</v>
      </c>
      <c r="B1044" s="39" t="s">
        <v>31</v>
      </c>
      <c r="C1044" s="13" t="s">
        <v>31</v>
      </c>
      <c r="D1044" s="13">
        <v>34013</v>
      </c>
      <c r="E1044" s="13" t="s">
        <v>252</v>
      </c>
      <c r="F1044" s="13">
        <v>7627</v>
      </c>
      <c r="G1044" s="13" t="s">
        <v>352</v>
      </c>
      <c r="H1044" s="13" t="s">
        <v>362</v>
      </c>
      <c r="I1044" s="13" t="s">
        <v>132</v>
      </c>
      <c r="J1044" s="13" t="s">
        <v>135</v>
      </c>
      <c r="K1044" s="13" t="s">
        <v>450</v>
      </c>
      <c r="L1044" s="4">
        <v>2401</v>
      </c>
      <c r="M1044" s="4">
        <v>26001</v>
      </c>
      <c r="N1044" s="14" t="s">
        <v>35</v>
      </c>
      <c r="O1044" s="15" t="s">
        <v>679</v>
      </c>
      <c r="P1044" s="68">
        <v>114</v>
      </c>
      <c r="Q1044" s="61">
        <v>0</v>
      </c>
      <c r="R1044" s="65">
        <f t="shared" si="179"/>
        <v>5.1630434782608696E-2</v>
      </c>
      <c r="S1044" s="65">
        <f t="shared" si="180"/>
        <v>0</v>
      </c>
      <c r="T1044" s="15">
        <v>1.60000762845248E-3</v>
      </c>
      <c r="U1044" s="15">
        <v>0</v>
      </c>
      <c r="V1044" s="15">
        <f t="shared" si="181"/>
        <v>-1.60000762845248E-3</v>
      </c>
      <c r="W1044" s="15">
        <f t="shared" si="182"/>
        <v>-100</v>
      </c>
      <c r="X1044" s="15">
        <v>6.2168767788121904E-4</v>
      </c>
      <c r="Y1044" s="15">
        <v>0</v>
      </c>
      <c r="Z1044" s="15">
        <f t="shared" si="183"/>
        <v>-6.2168767788121904E-4</v>
      </c>
      <c r="AA1044" s="16">
        <f t="shared" si="184"/>
        <v>-100</v>
      </c>
      <c r="AB1044" s="13">
        <v>0</v>
      </c>
      <c r="AC1044" s="13">
        <v>0</v>
      </c>
      <c r="AD1044" s="13">
        <v>0</v>
      </c>
      <c r="AE1044" s="13">
        <v>53.38</v>
      </c>
      <c r="AF1044" s="53">
        <f t="shared" si="177"/>
        <v>0</v>
      </c>
      <c r="AG1044" s="53" t="str">
        <f t="shared" si="187"/>
        <v>0.00</v>
      </c>
      <c r="AH1044" s="53">
        <f t="shared" si="185"/>
        <v>0</v>
      </c>
      <c r="AI1044" s="53" t="str">
        <f t="shared" si="186"/>
        <v>0.00</v>
      </c>
      <c r="AJ1044" s="44">
        <v>221112</v>
      </c>
      <c r="AK1044" s="15" t="s">
        <v>686</v>
      </c>
      <c r="AL1044" s="14" t="s">
        <v>76</v>
      </c>
      <c r="AM1044" s="39" t="s">
        <v>58</v>
      </c>
      <c r="AN1044" s="39" t="s">
        <v>59</v>
      </c>
      <c r="AO1044" s="39" t="s">
        <v>77</v>
      </c>
      <c r="AP1044" s="39" t="s">
        <v>61</v>
      </c>
      <c r="AQ1044" s="20"/>
      <c r="AR1044" s="20"/>
      <c r="AS1044" s="20"/>
      <c r="AT1044" s="20"/>
      <c r="AU1044" s="20"/>
      <c r="AV1044" s="20"/>
      <c r="AW1044" s="20"/>
      <c r="AX1044" s="20"/>
      <c r="AY1044" s="20"/>
      <c r="AZ1044" s="20"/>
      <c r="BA1044" s="20"/>
      <c r="BB1044" s="20"/>
    </row>
    <row r="1045" spans="1:54" ht="26.1" customHeight="1" x14ac:dyDescent="0.25">
      <c r="A1045" s="21">
        <v>631</v>
      </c>
      <c r="B1045" s="39" t="s">
        <v>31</v>
      </c>
      <c r="C1045" s="13" t="s">
        <v>31</v>
      </c>
      <c r="D1045" s="13">
        <v>34013</v>
      </c>
      <c r="E1045" s="13" t="s">
        <v>252</v>
      </c>
      <c r="F1045" s="13">
        <v>7627</v>
      </c>
      <c r="G1045" s="13" t="s">
        <v>352</v>
      </c>
      <c r="H1045" s="13" t="s">
        <v>362</v>
      </c>
      <c r="I1045" s="13" t="s">
        <v>132</v>
      </c>
      <c r="J1045" s="13" t="s">
        <v>135</v>
      </c>
      <c r="K1045" s="13" t="s">
        <v>450</v>
      </c>
      <c r="L1045" s="4">
        <v>2401</v>
      </c>
      <c r="M1045" s="4">
        <v>26001</v>
      </c>
      <c r="N1045" s="14" t="s">
        <v>40</v>
      </c>
      <c r="O1045" s="15" t="s">
        <v>679</v>
      </c>
      <c r="P1045" s="68">
        <v>114</v>
      </c>
      <c r="Q1045" s="61">
        <v>0</v>
      </c>
      <c r="R1045" s="65">
        <f t="shared" si="179"/>
        <v>5.1630434782608696E-2</v>
      </c>
      <c r="S1045" s="65">
        <f t="shared" si="180"/>
        <v>0</v>
      </c>
      <c r="T1045" s="15">
        <v>1.09277140860248E-3</v>
      </c>
      <c r="U1045" s="15">
        <v>0</v>
      </c>
      <c r="V1045" s="15">
        <f t="shared" si="181"/>
        <v>-1.09277140860248E-3</v>
      </c>
      <c r="W1045" s="15">
        <f t="shared" si="182"/>
        <v>-100</v>
      </c>
      <c r="X1045" s="15">
        <v>4.2459955026973197E-4</v>
      </c>
      <c r="Y1045" s="15">
        <v>0</v>
      </c>
      <c r="Z1045" s="15">
        <f t="shared" si="183"/>
        <v>-4.2459955026973197E-4</v>
      </c>
      <c r="AA1045" s="16">
        <f t="shared" si="184"/>
        <v>-100</v>
      </c>
      <c r="AB1045" s="13">
        <v>0</v>
      </c>
      <c r="AC1045" s="13">
        <v>0</v>
      </c>
      <c r="AD1045" s="13">
        <v>0</v>
      </c>
      <c r="AE1045" s="13">
        <v>0</v>
      </c>
      <c r="AF1045" s="53">
        <f t="shared" si="177"/>
        <v>0</v>
      </c>
      <c r="AG1045" s="53" t="str">
        <f t="shared" si="187"/>
        <v>0.00</v>
      </c>
      <c r="AH1045" s="53">
        <f t="shared" si="185"/>
        <v>0</v>
      </c>
      <c r="AI1045" s="53" t="str">
        <f t="shared" si="186"/>
        <v>0.00</v>
      </c>
      <c r="AJ1045" s="44">
        <v>221112</v>
      </c>
      <c r="AK1045" s="15" t="s">
        <v>686</v>
      </c>
      <c r="AL1045" s="14" t="s">
        <v>76</v>
      </c>
      <c r="AM1045" s="39" t="s">
        <v>58</v>
      </c>
      <c r="AN1045" s="39" t="s">
        <v>59</v>
      </c>
      <c r="AO1045" s="39" t="s">
        <v>77</v>
      </c>
      <c r="AP1045" s="39" t="s">
        <v>61</v>
      </c>
      <c r="AQ1045" s="20"/>
      <c r="AR1045" s="20"/>
      <c r="AS1045" s="20"/>
      <c r="AT1045" s="20"/>
      <c r="AU1045" s="20"/>
      <c r="AV1045" s="20"/>
      <c r="AW1045" s="20"/>
      <c r="AX1045" s="20"/>
      <c r="AY1045" s="20"/>
      <c r="AZ1045" s="20"/>
      <c r="BA1045" s="20"/>
      <c r="BB1045" s="20"/>
    </row>
    <row r="1046" spans="1:54" ht="26.1" customHeight="1" x14ac:dyDescent="0.25">
      <c r="A1046" s="21">
        <v>632</v>
      </c>
      <c r="B1046" s="40" t="s">
        <v>31</v>
      </c>
      <c r="C1046" s="13" t="s">
        <v>31</v>
      </c>
      <c r="D1046" s="13">
        <v>34013</v>
      </c>
      <c r="E1046" s="13" t="s">
        <v>252</v>
      </c>
      <c r="F1046" s="13">
        <v>7627</v>
      </c>
      <c r="G1046" s="13" t="s">
        <v>352</v>
      </c>
      <c r="H1046" s="13" t="s">
        <v>362</v>
      </c>
      <c r="I1046" s="13" t="s">
        <v>132</v>
      </c>
      <c r="J1046" s="13" t="s">
        <v>135</v>
      </c>
      <c r="K1046" s="13" t="s">
        <v>450</v>
      </c>
      <c r="L1046" s="4">
        <v>2401</v>
      </c>
      <c r="M1046" s="4">
        <v>26001</v>
      </c>
      <c r="N1046" s="13" t="s">
        <v>36</v>
      </c>
      <c r="O1046" s="15" t="s">
        <v>679</v>
      </c>
      <c r="P1046" s="68">
        <v>114</v>
      </c>
      <c r="Q1046" s="61">
        <v>0</v>
      </c>
      <c r="R1046" s="65">
        <f t="shared" si="179"/>
        <v>5.1630434782608696E-2</v>
      </c>
      <c r="S1046" s="65">
        <f t="shared" si="180"/>
        <v>0</v>
      </c>
      <c r="T1046" s="15">
        <v>2.93817815066768E-2</v>
      </c>
      <c r="U1046" s="15">
        <v>0</v>
      </c>
      <c r="V1046" s="15">
        <f t="shared" si="181"/>
        <v>-2.93817815066768E-2</v>
      </c>
      <c r="W1046" s="15">
        <f t="shared" si="182"/>
        <v>-100</v>
      </c>
      <c r="X1046" s="15">
        <v>1.186109830522613E-2</v>
      </c>
      <c r="Y1046" s="15">
        <v>0</v>
      </c>
      <c r="Z1046" s="15">
        <f t="shared" si="183"/>
        <v>-1.186109830522613E-2</v>
      </c>
      <c r="AA1046" s="16">
        <f t="shared" si="184"/>
        <v>-100</v>
      </c>
      <c r="AB1046" s="13">
        <v>0.02</v>
      </c>
      <c r="AC1046" s="13">
        <v>0</v>
      </c>
      <c r="AD1046" s="13">
        <v>0</v>
      </c>
      <c r="AE1046" s="13">
        <v>0</v>
      </c>
      <c r="AF1046" s="53">
        <f t="shared" si="177"/>
        <v>0</v>
      </c>
      <c r="AG1046" s="53" t="str">
        <f t="shared" si="187"/>
        <v>0.00</v>
      </c>
      <c r="AH1046" s="53">
        <f t="shared" si="185"/>
        <v>0</v>
      </c>
      <c r="AI1046" s="53" t="str">
        <f t="shared" si="186"/>
        <v>0.00</v>
      </c>
      <c r="AJ1046" s="44">
        <v>221112</v>
      </c>
      <c r="AK1046" s="15" t="s">
        <v>686</v>
      </c>
      <c r="AL1046" s="14" t="s">
        <v>76</v>
      </c>
      <c r="AM1046" s="39" t="s">
        <v>58</v>
      </c>
      <c r="AN1046" s="39" t="s">
        <v>59</v>
      </c>
      <c r="AO1046" s="39" t="s">
        <v>77</v>
      </c>
      <c r="AP1046" s="39" t="s">
        <v>61</v>
      </c>
      <c r="AQ1046" s="59"/>
      <c r="AR1046" s="20"/>
      <c r="AS1046" s="20"/>
      <c r="AT1046" s="20"/>
      <c r="AU1046" s="20"/>
      <c r="AV1046" s="20"/>
      <c r="AW1046" s="20"/>
      <c r="AX1046" s="20"/>
      <c r="AY1046" s="20"/>
      <c r="AZ1046" s="20"/>
      <c r="BA1046" s="20"/>
      <c r="BB1046" s="20"/>
    </row>
    <row r="1047" spans="1:54" ht="26.1" customHeight="1" x14ac:dyDescent="0.25">
      <c r="A1047" s="21">
        <v>633</v>
      </c>
      <c r="B1047" s="39" t="s">
        <v>31</v>
      </c>
      <c r="C1047" s="13" t="s">
        <v>31</v>
      </c>
      <c r="D1047" s="13">
        <v>34013</v>
      </c>
      <c r="E1047" s="13" t="s">
        <v>252</v>
      </c>
      <c r="F1047" s="13">
        <v>7627</v>
      </c>
      <c r="G1047" s="13" t="s">
        <v>352</v>
      </c>
      <c r="H1047" s="13" t="s">
        <v>362</v>
      </c>
      <c r="I1047" s="13" t="s">
        <v>132</v>
      </c>
      <c r="J1047" s="13" t="s">
        <v>135</v>
      </c>
      <c r="K1047" s="13" t="s">
        <v>450</v>
      </c>
      <c r="L1047" s="4">
        <v>2401</v>
      </c>
      <c r="M1047" s="4">
        <v>26001</v>
      </c>
      <c r="N1047" s="14" t="s">
        <v>38</v>
      </c>
      <c r="O1047" s="15" t="s">
        <v>679</v>
      </c>
      <c r="P1047" s="68">
        <v>114</v>
      </c>
      <c r="Q1047" s="61">
        <v>0</v>
      </c>
      <c r="R1047" s="65">
        <f t="shared" si="179"/>
        <v>5.1630434782608696E-2</v>
      </c>
      <c r="S1047" s="65">
        <f t="shared" si="180"/>
        <v>0</v>
      </c>
      <c r="T1047" s="15">
        <v>2.0049312976045501E-3</v>
      </c>
      <c r="U1047" s="15">
        <v>0</v>
      </c>
      <c r="V1047" s="15">
        <f t="shared" si="181"/>
        <v>-2.0049312976045501E-3</v>
      </c>
      <c r="W1047" s="15">
        <f t="shared" si="182"/>
        <v>-100</v>
      </c>
      <c r="X1047" s="15">
        <v>7.7902196249195503E-4</v>
      </c>
      <c r="Y1047" s="15">
        <v>0</v>
      </c>
      <c r="Z1047" s="15">
        <f t="shared" si="183"/>
        <v>-7.7902196249195503E-4</v>
      </c>
      <c r="AA1047" s="16">
        <f t="shared" si="184"/>
        <v>-100</v>
      </c>
      <c r="AB1047" s="13">
        <v>0</v>
      </c>
      <c r="AC1047" s="13">
        <v>0</v>
      </c>
      <c r="AD1047" s="13">
        <v>0</v>
      </c>
      <c r="AE1047" s="13">
        <v>0</v>
      </c>
      <c r="AF1047" s="53">
        <f t="shared" si="177"/>
        <v>0</v>
      </c>
      <c r="AG1047" s="53" t="str">
        <f t="shared" si="187"/>
        <v>0.00</v>
      </c>
      <c r="AH1047" s="53">
        <f t="shared" si="185"/>
        <v>0</v>
      </c>
      <c r="AI1047" s="53" t="str">
        <f t="shared" si="186"/>
        <v>0.00</v>
      </c>
      <c r="AJ1047" s="44">
        <v>221112</v>
      </c>
      <c r="AK1047" s="15" t="s">
        <v>686</v>
      </c>
      <c r="AL1047" s="14" t="s">
        <v>76</v>
      </c>
      <c r="AM1047" s="39" t="s">
        <v>58</v>
      </c>
      <c r="AN1047" s="39" t="s">
        <v>59</v>
      </c>
      <c r="AO1047" s="39" t="s">
        <v>77</v>
      </c>
      <c r="AP1047" s="39" t="s">
        <v>61</v>
      </c>
      <c r="AQ1047" s="20"/>
      <c r="AR1047" s="20"/>
      <c r="AS1047" s="20"/>
      <c r="AT1047" s="20"/>
      <c r="AU1047" s="20"/>
      <c r="AV1047" s="20"/>
      <c r="AW1047" s="20"/>
      <c r="AX1047" s="20"/>
      <c r="AY1047" s="20"/>
      <c r="AZ1047" s="20"/>
      <c r="BA1047" s="20"/>
      <c r="BB1047" s="20"/>
    </row>
    <row r="1048" spans="1:54" ht="26.1" customHeight="1" x14ac:dyDescent="0.25">
      <c r="A1048" s="21">
        <v>634</v>
      </c>
      <c r="B1048" s="39" t="s">
        <v>31</v>
      </c>
      <c r="C1048" s="13" t="s">
        <v>31</v>
      </c>
      <c r="D1048" s="13">
        <v>34013</v>
      </c>
      <c r="E1048" s="13" t="s">
        <v>252</v>
      </c>
      <c r="F1048" s="13">
        <v>7627</v>
      </c>
      <c r="G1048" s="13" t="s">
        <v>352</v>
      </c>
      <c r="H1048" s="13" t="s">
        <v>362</v>
      </c>
      <c r="I1048" s="13" t="s">
        <v>132</v>
      </c>
      <c r="J1048" s="13" t="s">
        <v>135</v>
      </c>
      <c r="K1048" s="13" t="s">
        <v>450</v>
      </c>
      <c r="L1048" s="4">
        <v>2401</v>
      </c>
      <c r="M1048" s="4">
        <v>26001</v>
      </c>
      <c r="N1048" s="14" t="s">
        <v>39</v>
      </c>
      <c r="O1048" s="15" t="s">
        <v>679</v>
      </c>
      <c r="P1048" s="68">
        <v>114</v>
      </c>
      <c r="Q1048" s="61">
        <v>0</v>
      </c>
      <c r="R1048" s="65">
        <f t="shared" si="179"/>
        <v>5.1630434782608696E-2</v>
      </c>
      <c r="S1048" s="65">
        <f t="shared" si="180"/>
        <v>0</v>
      </c>
      <c r="T1048" s="15">
        <v>2.0049312976045501E-3</v>
      </c>
      <c r="U1048" s="15">
        <v>0</v>
      </c>
      <c r="V1048" s="15">
        <f t="shared" si="181"/>
        <v>-2.0049312976045501E-3</v>
      </c>
      <c r="W1048" s="15">
        <f t="shared" si="182"/>
        <v>-100</v>
      </c>
      <c r="X1048" s="15">
        <v>7.7902196249195503E-4</v>
      </c>
      <c r="Y1048" s="15">
        <v>0</v>
      </c>
      <c r="Z1048" s="15">
        <f t="shared" si="183"/>
        <v>-7.7902196249195503E-4</v>
      </c>
      <c r="AA1048" s="16">
        <f t="shared" si="184"/>
        <v>-100</v>
      </c>
      <c r="AB1048" s="13">
        <v>0</v>
      </c>
      <c r="AC1048" s="13">
        <v>0</v>
      </c>
      <c r="AD1048" s="13">
        <v>0</v>
      </c>
      <c r="AE1048" s="13">
        <v>0</v>
      </c>
      <c r="AF1048" s="53">
        <f t="shared" si="177"/>
        <v>0</v>
      </c>
      <c r="AG1048" s="53" t="str">
        <f t="shared" si="187"/>
        <v>0.00</v>
      </c>
      <c r="AH1048" s="53">
        <f t="shared" si="185"/>
        <v>0</v>
      </c>
      <c r="AI1048" s="53" t="str">
        <f t="shared" si="186"/>
        <v>0.00</v>
      </c>
      <c r="AJ1048" s="44">
        <v>221112</v>
      </c>
      <c r="AK1048" s="15" t="s">
        <v>686</v>
      </c>
      <c r="AL1048" s="14" t="s">
        <v>76</v>
      </c>
      <c r="AM1048" s="39" t="s">
        <v>58</v>
      </c>
      <c r="AN1048" s="39" t="s">
        <v>59</v>
      </c>
      <c r="AO1048" s="39" t="s">
        <v>77</v>
      </c>
      <c r="AP1048" s="39" t="s">
        <v>61</v>
      </c>
      <c r="AQ1048" s="20"/>
      <c r="AR1048" s="20"/>
      <c r="AS1048" s="20"/>
      <c r="AT1048" s="20"/>
      <c r="AU1048" s="20"/>
      <c r="AV1048" s="20"/>
      <c r="AW1048" s="20"/>
      <c r="AX1048" s="20"/>
      <c r="AY1048" s="20"/>
      <c r="AZ1048" s="20"/>
      <c r="BA1048" s="20"/>
      <c r="BB1048" s="20"/>
    </row>
    <row r="1049" spans="1:54" ht="26.1" customHeight="1" x14ac:dyDescent="0.25">
      <c r="A1049" s="21">
        <v>635</v>
      </c>
      <c r="B1049" s="39" t="s">
        <v>31</v>
      </c>
      <c r="C1049" s="13" t="s">
        <v>31</v>
      </c>
      <c r="D1049" s="13">
        <v>34013</v>
      </c>
      <c r="E1049" s="13" t="s">
        <v>252</v>
      </c>
      <c r="F1049" s="13">
        <v>7627</v>
      </c>
      <c r="G1049" s="13" t="s">
        <v>352</v>
      </c>
      <c r="H1049" s="13" t="s">
        <v>362</v>
      </c>
      <c r="I1049" s="13" t="s">
        <v>132</v>
      </c>
      <c r="J1049" s="13" t="s">
        <v>135</v>
      </c>
      <c r="K1049" s="13" t="s">
        <v>450</v>
      </c>
      <c r="L1049" s="4">
        <v>2401</v>
      </c>
      <c r="M1049" s="4">
        <v>26001</v>
      </c>
      <c r="N1049" s="14" t="s">
        <v>37</v>
      </c>
      <c r="O1049" s="15" t="s">
        <v>679</v>
      </c>
      <c r="P1049" s="68">
        <v>114</v>
      </c>
      <c r="Q1049" s="61">
        <v>0</v>
      </c>
      <c r="R1049" s="65">
        <f t="shared" si="179"/>
        <v>5.1630434782608696E-2</v>
      </c>
      <c r="S1049" s="65">
        <f t="shared" si="180"/>
        <v>0</v>
      </c>
      <c r="T1049" s="15">
        <v>4.7410300000120297E-3</v>
      </c>
      <c r="U1049" s="15">
        <v>0</v>
      </c>
      <c r="V1049" s="15">
        <f t="shared" si="181"/>
        <v>-4.7410300000120297E-3</v>
      </c>
      <c r="W1049" s="15">
        <f t="shared" si="182"/>
        <v>-100</v>
      </c>
      <c r="X1049" s="15">
        <v>1.842141174241238E-3</v>
      </c>
      <c r="Y1049" s="15">
        <v>0</v>
      </c>
      <c r="Z1049" s="15">
        <f t="shared" si="183"/>
        <v>-1.842141174241238E-3</v>
      </c>
      <c r="AA1049" s="16">
        <f t="shared" si="184"/>
        <v>-100</v>
      </c>
      <c r="AB1049" s="13">
        <v>0</v>
      </c>
      <c r="AC1049" s="13">
        <v>0</v>
      </c>
      <c r="AD1049" s="13">
        <v>0</v>
      </c>
      <c r="AE1049" s="13">
        <v>0</v>
      </c>
      <c r="AF1049" s="53">
        <f t="shared" si="177"/>
        <v>0</v>
      </c>
      <c r="AG1049" s="53" t="str">
        <f t="shared" si="187"/>
        <v>0.00</v>
      </c>
      <c r="AH1049" s="53">
        <f t="shared" si="185"/>
        <v>0</v>
      </c>
      <c r="AI1049" s="53" t="str">
        <f t="shared" si="186"/>
        <v>0.00</v>
      </c>
      <c r="AJ1049" s="44">
        <v>221112</v>
      </c>
      <c r="AK1049" s="15" t="s">
        <v>686</v>
      </c>
      <c r="AL1049" s="14" t="s">
        <v>76</v>
      </c>
      <c r="AM1049" s="39" t="s">
        <v>58</v>
      </c>
      <c r="AN1049" s="39" t="s">
        <v>59</v>
      </c>
      <c r="AO1049" s="39" t="s">
        <v>77</v>
      </c>
      <c r="AP1049" s="39" t="s">
        <v>61</v>
      </c>
      <c r="AQ1049" s="20"/>
      <c r="AR1049" s="20"/>
      <c r="AS1049" s="20"/>
      <c r="AT1049" s="20"/>
      <c r="AU1049" s="20"/>
      <c r="AV1049" s="20"/>
      <c r="AW1049" s="20"/>
      <c r="AX1049" s="20"/>
      <c r="AY1049" s="20"/>
      <c r="AZ1049" s="20"/>
      <c r="BA1049" s="20"/>
      <c r="BB1049" s="20"/>
    </row>
    <row r="1050" spans="1:54" ht="26.1" customHeight="1" x14ac:dyDescent="0.25">
      <c r="A1050" s="21">
        <v>636</v>
      </c>
      <c r="B1050" s="39" t="s">
        <v>31</v>
      </c>
      <c r="C1050" s="13" t="s">
        <v>31</v>
      </c>
      <c r="D1050" s="13">
        <v>34013</v>
      </c>
      <c r="E1050" s="13" t="s">
        <v>252</v>
      </c>
      <c r="F1050" s="13">
        <v>7627</v>
      </c>
      <c r="G1050" s="13" t="s">
        <v>352</v>
      </c>
      <c r="H1050" s="13" t="s">
        <v>362</v>
      </c>
      <c r="I1050" s="13" t="s">
        <v>132</v>
      </c>
      <c r="J1050" s="13" t="s">
        <v>135</v>
      </c>
      <c r="K1050" s="13" t="s">
        <v>450</v>
      </c>
      <c r="L1050" s="4">
        <v>2401</v>
      </c>
      <c r="M1050" s="4">
        <v>26001</v>
      </c>
      <c r="N1050" s="14" t="s">
        <v>34</v>
      </c>
      <c r="O1050" s="15" t="s">
        <v>679</v>
      </c>
      <c r="P1050" s="68">
        <v>114</v>
      </c>
      <c r="Q1050" s="61">
        <v>0</v>
      </c>
      <c r="R1050" s="65">
        <f t="shared" si="179"/>
        <v>5.1630434782608696E-2</v>
      </c>
      <c r="S1050" s="65">
        <f t="shared" si="180"/>
        <v>0</v>
      </c>
      <c r="T1050" s="15">
        <v>0</v>
      </c>
      <c r="U1050" s="15">
        <v>0</v>
      </c>
      <c r="V1050" s="15">
        <f t="shared" si="181"/>
        <v>0</v>
      </c>
      <c r="W1050" s="15" t="str">
        <f t="shared" si="182"/>
        <v>0.00</v>
      </c>
      <c r="X1050" s="15">
        <v>0</v>
      </c>
      <c r="Y1050" s="15">
        <v>0</v>
      </c>
      <c r="Z1050" s="15">
        <f t="shared" si="183"/>
        <v>0</v>
      </c>
      <c r="AA1050" s="16" t="str">
        <f t="shared" si="184"/>
        <v>0</v>
      </c>
      <c r="AB1050" s="13">
        <v>0</v>
      </c>
      <c r="AC1050" s="13">
        <v>0</v>
      </c>
      <c r="AD1050" s="13">
        <v>0</v>
      </c>
      <c r="AE1050" s="13">
        <v>0</v>
      </c>
      <c r="AF1050" s="53">
        <f t="shared" si="177"/>
        <v>0</v>
      </c>
      <c r="AG1050" s="53" t="str">
        <f t="shared" si="187"/>
        <v>0.00</v>
      </c>
      <c r="AH1050" s="53">
        <f t="shared" si="185"/>
        <v>0</v>
      </c>
      <c r="AI1050" s="53" t="str">
        <f t="shared" si="186"/>
        <v>0.00</v>
      </c>
      <c r="AJ1050" s="44">
        <v>221112</v>
      </c>
      <c r="AK1050" s="15" t="s">
        <v>686</v>
      </c>
      <c r="AL1050" s="14" t="s">
        <v>76</v>
      </c>
      <c r="AM1050" s="39" t="s">
        <v>58</v>
      </c>
      <c r="AN1050" s="39" t="s">
        <v>59</v>
      </c>
      <c r="AO1050" s="39" t="s">
        <v>77</v>
      </c>
      <c r="AP1050" s="39" t="s">
        <v>61</v>
      </c>
      <c r="AQ1050" s="20"/>
      <c r="AR1050" s="20"/>
      <c r="AS1050" s="20"/>
      <c r="AT1050" s="20"/>
      <c r="AU1050" s="20"/>
      <c r="AV1050" s="20"/>
      <c r="AW1050" s="20"/>
      <c r="AX1050" s="20"/>
      <c r="AY1050" s="20"/>
      <c r="AZ1050" s="20"/>
      <c r="BA1050" s="20"/>
      <c r="BB1050" s="20"/>
    </row>
    <row r="1051" spans="1:54" ht="26.1" customHeight="1" x14ac:dyDescent="0.25">
      <c r="A1051" s="21">
        <v>648</v>
      </c>
      <c r="B1051" s="39" t="s">
        <v>31</v>
      </c>
      <c r="C1051" s="13" t="s">
        <v>31</v>
      </c>
      <c r="D1051" s="13">
        <v>34013</v>
      </c>
      <c r="E1051" s="13" t="s">
        <v>252</v>
      </c>
      <c r="F1051" s="13">
        <v>7627</v>
      </c>
      <c r="G1051" s="13" t="s">
        <v>352</v>
      </c>
      <c r="H1051" s="13" t="s">
        <v>433</v>
      </c>
      <c r="I1051" s="13" t="s">
        <v>132</v>
      </c>
      <c r="J1051" s="13" t="s">
        <v>135</v>
      </c>
      <c r="K1051" s="13" t="s">
        <v>445</v>
      </c>
      <c r="L1051" s="4">
        <v>2401</v>
      </c>
      <c r="M1051" s="4">
        <v>22001</v>
      </c>
      <c r="N1051" s="14" t="s">
        <v>40</v>
      </c>
      <c r="O1051" s="15" t="s">
        <v>679</v>
      </c>
      <c r="P1051" s="68">
        <v>115</v>
      </c>
      <c r="Q1051" s="61">
        <v>0</v>
      </c>
      <c r="R1051" s="65">
        <f t="shared" si="179"/>
        <v>5.2083333333333336E-2</v>
      </c>
      <c r="S1051" s="65">
        <f t="shared" si="180"/>
        <v>0</v>
      </c>
      <c r="T1051" s="15">
        <v>8.8722975612415295E-2</v>
      </c>
      <c r="U1051" s="15">
        <v>0</v>
      </c>
      <c r="V1051" s="15">
        <f t="shared" si="181"/>
        <v>-8.8722975612415295E-2</v>
      </c>
      <c r="W1051" s="15">
        <f t="shared" si="182"/>
        <v>-100</v>
      </c>
      <c r="X1051" s="15">
        <v>3.7745434175454326E-2</v>
      </c>
      <c r="Y1051" s="15">
        <v>0</v>
      </c>
      <c r="Z1051" s="15">
        <f t="shared" si="183"/>
        <v>-3.7745434175454326E-2</v>
      </c>
      <c r="AA1051" s="16">
        <f t="shared" si="184"/>
        <v>-100</v>
      </c>
      <c r="AB1051" s="13">
        <v>0.09</v>
      </c>
      <c r="AC1051" s="13">
        <v>0</v>
      </c>
      <c r="AD1051" s="13">
        <v>0</v>
      </c>
      <c r="AE1051" s="13">
        <v>0</v>
      </c>
      <c r="AF1051" s="53">
        <f t="shared" si="177"/>
        <v>0</v>
      </c>
      <c r="AG1051" s="53" t="str">
        <f t="shared" si="187"/>
        <v>0.00</v>
      </c>
      <c r="AH1051" s="53">
        <f t="shared" si="185"/>
        <v>0</v>
      </c>
      <c r="AI1051" s="53" t="str">
        <f t="shared" si="186"/>
        <v>0.00</v>
      </c>
      <c r="AJ1051" s="44">
        <v>221112</v>
      </c>
      <c r="AK1051" s="15" t="s">
        <v>686</v>
      </c>
      <c r="AL1051" s="14" t="s">
        <v>57</v>
      </c>
      <c r="AM1051" s="39" t="s">
        <v>58</v>
      </c>
      <c r="AN1051" s="39" t="s">
        <v>59</v>
      </c>
      <c r="AO1051" s="39" t="s">
        <v>60</v>
      </c>
      <c r="AP1051" s="39" t="s">
        <v>61</v>
      </c>
      <c r="AQ1051" s="20"/>
      <c r="AR1051" s="20"/>
      <c r="AS1051" s="20"/>
      <c r="AT1051" s="20"/>
      <c r="AU1051" s="20"/>
      <c r="AV1051" s="20"/>
      <c r="AW1051" s="20"/>
      <c r="AX1051" s="20"/>
      <c r="AY1051" s="20"/>
      <c r="AZ1051" s="20"/>
      <c r="BA1051" s="20"/>
      <c r="BB1051" s="20"/>
    </row>
    <row r="1052" spans="1:54" ht="26.1" customHeight="1" x14ac:dyDescent="0.25">
      <c r="A1052" s="21">
        <v>649</v>
      </c>
      <c r="B1052" s="39" t="s">
        <v>31</v>
      </c>
      <c r="C1052" s="13" t="s">
        <v>31</v>
      </c>
      <c r="D1052" s="13">
        <v>34013</v>
      </c>
      <c r="E1052" s="13" t="s">
        <v>252</v>
      </c>
      <c r="F1052" s="13">
        <v>7627</v>
      </c>
      <c r="G1052" s="13" t="s">
        <v>352</v>
      </c>
      <c r="H1052" s="13" t="s">
        <v>433</v>
      </c>
      <c r="I1052" s="13" t="s">
        <v>132</v>
      </c>
      <c r="J1052" s="13" t="s">
        <v>135</v>
      </c>
      <c r="K1052" s="13" t="s">
        <v>445</v>
      </c>
      <c r="L1052" s="4">
        <v>2401</v>
      </c>
      <c r="M1052" s="4">
        <v>22001</v>
      </c>
      <c r="N1052" s="14" t="s">
        <v>38</v>
      </c>
      <c r="O1052" s="15" t="s">
        <v>679</v>
      </c>
      <c r="P1052" s="68">
        <v>115</v>
      </c>
      <c r="Q1052" s="61">
        <v>0</v>
      </c>
      <c r="R1052" s="65">
        <f t="shared" si="179"/>
        <v>5.2083333333333336E-2</v>
      </c>
      <c r="S1052" s="65">
        <f t="shared" si="180"/>
        <v>0</v>
      </c>
      <c r="T1052" s="15">
        <v>0.12462427018053999</v>
      </c>
      <c r="U1052" s="15">
        <v>0</v>
      </c>
      <c r="V1052" s="15">
        <f t="shared" si="181"/>
        <v>-0.12462427018053999</v>
      </c>
      <c r="W1052" s="15">
        <f t="shared" si="182"/>
        <v>-100</v>
      </c>
      <c r="X1052" s="15">
        <v>5.3018929474513449E-2</v>
      </c>
      <c r="Y1052" s="15">
        <v>0</v>
      </c>
      <c r="Z1052" s="15">
        <f t="shared" si="183"/>
        <v>-5.3018929474513449E-2</v>
      </c>
      <c r="AA1052" s="16">
        <f t="shared" si="184"/>
        <v>-100</v>
      </c>
      <c r="AB1052" s="13">
        <v>0.12</v>
      </c>
      <c r="AC1052" s="13">
        <v>0</v>
      </c>
      <c r="AD1052" s="13">
        <v>0</v>
      </c>
      <c r="AE1052" s="13">
        <v>0</v>
      </c>
      <c r="AF1052" s="53">
        <f t="shared" si="177"/>
        <v>0</v>
      </c>
      <c r="AG1052" s="53" t="str">
        <f t="shared" si="187"/>
        <v>0.00</v>
      </c>
      <c r="AH1052" s="53">
        <f t="shared" si="185"/>
        <v>0</v>
      </c>
      <c r="AI1052" s="53" t="str">
        <f t="shared" si="186"/>
        <v>0.00</v>
      </c>
      <c r="AJ1052" s="44">
        <v>221112</v>
      </c>
      <c r="AK1052" s="15" t="s">
        <v>686</v>
      </c>
      <c r="AL1052" s="14" t="s">
        <v>57</v>
      </c>
      <c r="AM1052" s="39" t="s">
        <v>58</v>
      </c>
      <c r="AN1052" s="39" t="s">
        <v>59</v>
      </c>
      <c r="AO1052" s="39" t="s">
        <v>60</v>
      </c>
      <c r="AP1052" s="39" t="s">
        <v>61</v>
      </c>
      <c r="AQ1052" s="20"/>
      <c r="AR1052" s="20"/>
      <c r="AS1052" s="20"/>
      <c r="AT1052" s="20"/>
      <c r="AU1052" s="20"/>
      <c r="AV1052" s="20"/>
      <c r="AW1052" s="20"/>
      <c r="AX1052" s="20"/>
      <c r="AY1052" s="20"/>
      <c r="AZ1052" s="20"/>
      <c r="BA1052" s="20"/>
      <c r="BB1052" s="20"/>
    </row>
    <row r="1053" spans="1:54" ht="26.1" customHeight="1" x14ac:dyDescent="0.25">
      <c r="A1053" s="21">
        <v>650</v>
      </c>
      <c r="B1053" s="39" t="s">
        <v>31</v>
      </c>
      <c r="C1053" s="13" t="s">
        <v>31</v>
      </c>
      <c r="D1053" s="13">
        <v>34013</v>
      </c>
      <c r="E1053" s="13" t="s">
        <v>252</v>
      </c>
      <c r="F1053" s="13">
        <v>7627</v>
      </c>
      <c r="G1053" s="13" t="s">
        <v>352</v>
      </c>
      <c r="H1053" s="13" t="s">
        <v>433</v>
      </c>
      <c r="I1053" s="13" t="s">
        <v>132</v>
      </c>
      <c r="J1053" s="13" t="s">
        <v>135</v>
      </c>
      <c r="K1053" s="13" t="s">
        <v>445</v>
      </c>
      <c r="L1053" s="4">
        <v>2401</v>
      </c>
      <c r="M1053" s="4">
        <v>22001</v>
      </c>
      <c r="N1053" s="14" t="s">
        <v>39</v>
      </c>
      <c r="O1053" s="15" t="s">
        <v>679</v>
      </c>
      <c r="P1053" s="68">
        <v>115</v>
      </c>
      <c r="Q1053" s="61">
        <v>0</v>
      </c>
      <c r="R1053" s="65">
        <f t="shared" si="179"/>
        <v>5.2083333333333336E-2</v>
      </c>
      <c r="S1053" s="65">
        <f t="shared" si="180"/>
        <v>0</v>
      </c>
      <c r="T1053" s="15">
        <v>0.12462427018053999</v>
      </c>
      <c r="U1053" s="15">
        <v>0</v>
      </c>
      <c r="V1053" s="15">
        <f t="shared" si="181"/>
        <v>-0.12462427018053999</v>
      </c>
      <c r="W1053" s="15">
        <f t="shared" si="182"/>
        <v>-100</v>
      </c>
      <c r="X1053" s="15">
        <v>5.3018929474513449E-2</v>
      </c>
      <c r="Y1053" s="15">
        <v>0</v>
      </c>
      <c r="Z1053" s="15">
        <f t="shared" si="183"/>
        <v>-5.3018929474513449E-2</v>
      </c>
      <c r="AA1053" s="16">
        <f t="shared" si="184"/>
        <v>-100</v>
      </c>
      <c r="AB1053" s="13">
        <v>0.12</v>
      </c>
      <c r="AC1053" s="13">
        <v>0</v>
      </c>
      <c r="AD1053" s="13">
        <v>0</v>
      </c>
      <c r="AE1053" s="13">
        <v>0</v>
      </c>
      <c r="AF1053" s="53">
        <f t="shared" si="177"/>
        <v>0</v>
      </c>
      <c r="AG1053" s="53" t="str">
        <f t="shared" si="187"/>
        <v>0.00</v>
      </c>
      <c r="AH1053" s="53">
        <f t="shared" si="185"/>
        <v>0</v>
      </c>
      <c r="AI1053" s="53" t="str">
        <f t="shared" si="186"/>
        <v>0.00</v>
      </c>
      <c r="AJ1053" s="44">
        <v>221112</v>
      </c>
      <c r="AK1053" s="15" t="s">
        <v>686</v>
      </c>
      <c r="AL1053" s="14" t="s">
        <v>57</v>
      </c>
      <c r="AM1053" s="39" t="s">
        <v>58</v>
      </c>
      <c r="AN1053" s="39" t="s">
        <v>59</v>
      </c>
      <c r="AO1053" s="39" t="s">
        <v>60</v>
      </c>
      <c r="AP1053" s="39" t="s">
        <v>61</v>
      </c>
      <c r="AQ1053" s="20"/>
      <c r="AR1053" s="20"/>
      <c r="AS1053" s="20"/>
      <c r="AT1053" s="20"/>
      <c r="AU1053" s="20"/>
      <c r="AV1053" s="20"/>
      <c r="AW1053" s="20"/>
      <c r="AX1053" s="20"/>
      <c r="AY1053" s="20"/>
      <c r="AZ1053" s="20"/>
      <c r="BA1053" s="20"/>
      <c r="BB1053" s="20"/>
    </row>
    <row r="1054" spans="1:54" ht="26.1" customHeight="1" x14ac:dyDescent="0.25">
      <c r="A1054" s="21">
        <v>651</v>
      </c>
      <c r="B1054" s="39" t="s">
        <v>31</v>
      </c>
      <c r="C1054" s="13" t="s">
        <v>31</v>
      </c>
      <c r="D1054" s="13">
        <v>34013</v>
      </c>
      <c r="E1054" s="13" t="s">
        <v>252</v>
      </c>
      <c r="F1054" s="13">
        <v>7627</v>
      </c>
      <c r="G1054" s="13" t="s">
        <v>352</v>
      </c>
      <c r="H1054" s="13" t="s">
        <v>433</v>
      </c>
      <c r="I1054" s="13" t="s">
        <v>132</v>
      </c>
      <c r="J1054" s="13" t="s">
        <v>135</v>
      </c>
      <c r="K1054" s="13" t="s">
        <v>445</v>
      </c>
      <c r="L1054" s="4">
        <v>2401</v>
      </c>
      <c r="M1054" s="4">
        <v>22001</v>
      </c>
      <c r="N1054" s="14" t="s">
        <v>37</v>
      </c>
      <c r="O1054" s="15" t="s">
        <v>679</v>
      </c>
      <c r="P1054" s="68">
        <v>115</v>
      </c>
      <c r="Q1054" s="61">
        <v>0</v>
      </c>
      <c r="R1054" s="65">
        <f t="shared" si="179"/>
        <v>5.2083333333333336E-2</v>
      </c>
      <c r="S1054" s="65">
        <f t="shared" si="180"/>
        <v>0</v>
      </c>
      <c r="T1054" s="15">
        <v>8.3178999999841009E-3</v>
      </c>
      <c r="U1054" s="15">
        <v>0</v>
      </c>
      <c r="V1054" s="15">
        <f t="shared" si="181"/>
        <v>-8.3178999999841009E-3</v>
      </c>
      <c r="W1054" s="15">
        <f t="shared" si="182"/>
        <v>-100</v>
      </c>
      <c r="X1054" s="15">
        <v>3.5386859464550621E-3</v>
      </c>
      <c r="Y1054" s="15">
        <v>0</v>
      </c>
      <c r="Z1054" s="15">
        <f t="shared" si="183"/>
        <v>-3.5386859464550621E-3</v>
      </c>
      <c r="AA1054" s="16">
        <f t="shared" si="184"/>
        <v>-100</v>
      </c>
      <c r="AB1054" s="13">
        <v>0.01</v>
      </c>
      <c r="AC1054" s="13">
        <v>0</v>
      </c>
      <c r="AD1054" s="13">
        <v>0</v>
      </c>
      <c r="AE1054" s="13">
        <v>0</v>
      </c>
      <c r="AF1054" s="53">
        <f t="shared" si="177"/>
        <v>0</v>
      </c>
      <c r="AG1054" s="53" t="str">
        <f t="shared" si="187"/>
        <v>0.00</v>
      </c>
      <c r="AH1054" s="53">
        <f t="shared" si="185"/>
        <v>0</v>
      </c>
      <c r="AI1054" s="53" t="str">
        <f t="shared" si="186"/>
        <v>0.00</v>
      </c>
      <c r="AJ1054" s="44">
        <v>221112</v>
      </c>
      <c r="AK1054" s="15" t="s">
        <v>686</v>
      </c>
      <c r="AL1054" s="14" t="s">
        <v>57</v>
      </c>
      <c r="AM1054" s="39" t="s">
        <v>58</v>
      </c>
      <c r="AN1054" s="39" t="s">
        <v>59</v>
      </c>
      <c r="AO1054" s="39" t="s">
        <v>60</v>
      </c>
      <c r="AP1054" s="39" t="s">
        <v>61</v>
      </c>
      <c r="AQ1054" s="20"/>
      <c r="AR1054" s="20"/>
      <c r="AS1054" s="20"/>
      <c r="AT1054" s="20"/>
      <c r="AU1054" s="20"/>
      <c r="AV1054" s="20"/>
      <c r="AW1054" s="20"/>
      <c r="AX1054" s="20"/>
      <c r="AY1054" s="20"/>
      <c r="AZ1054" s="20"/>
      <c r="BA1054" s="20"/>
      <c r="BB1054" s="20"/>
    </row>
    <row r="1055" spans="1:54" ht="26.1" customHeight="1" x14ac:dyDescent="0.25">
      <c r="A1055" s="21">
        <v>1795</v>
      </c>
      <c r="B1055" s="39" t="s">
        <v>31</v>
      </c>
      <c r="C1055" s="13" t="s">
        <v>31</v>
      </c>
      <c r="D1055" s="13">
        <v>34013</v>
      </c>
      <c r="E1055" s="13" t="s">
        <v>252</v>
      </c>
      <c r="F1055" s="13">
        <v>7627</v>
      </c>
      <c r="G1055" s="13" t="s">
        <v>352</v>
      </c>
      <c r="H1055" s="13" t="s">
        <v>433</v>
      </c>
      <c r="I1055" s="13" t="s">
        <v>132</v>
      </c>
      <c r="J1055" s="13" t="s">
        <v>135</v>
      </c>
      <c r="K1055" s="13" t="s">
        <v>445</v>
      </c>
      <c r="L1055" s="4">
        <v>2401</v>
      </c>
      <c r="M1055" s="4">
        <v>22001</v>
      </c>
      <c r="N1055" s="14" t="s">
        <v>34</v>
      </c>
      <c r="O1055" s="15" t="s">
        <v>679</v>
      </c>
      <c r="P1055" s="68">
        <v>115</v>
      </c>
      <c r="Q1055" s="61">
        <v>0</v>
      </c>
      <c r="R1055" s="65">
        <f t="shared" si="179"/>
        <v>5.2083333333333336E-2</v>
      </c>
      <c r="S1055" s="65">
        <f t="shared" si="180"/>
        <v>0</v>
      </c>
      <c r="T1055" s="15">
        <v>0.40802255390315001</v>
      </c>
      <c r="U1055" s="15">
        <v>0</v>
      </c>
      <c r="V1055" s="15">
        <f t="shared" si="181"/>
        <v>-0.40802255390315001</v>
      </c>
      <c r="W1055" s="15">
        <f t="shared" si="182"/>
        <v>-100</v>
      </c>
      <c r="X1055" s="15">
        <v>0.1735851209243825</v>
      </c>
      <c r="Y1055" s="15">
        <v>0</v>
      </c>
      <c r="Z1055" s="15">
        <f t="shared" si="183"/>
        <v>-0.1735851209243825</v>
      </c>
      <c r="AA1055" s="16">
        <f t="shared" si="184"/>
        <v>-100</v>
      </c>
      <c r="AB1055" s="13">
        <v>0.41</v>
      </c>
      <c r="AC1055" s="13">
        <v>74.19</v>
      </c>
      <c r="AD1055" s="13">
        <v>0</v>
      </c>
      <c r="AE1055" s="13">
        <v>0</v>
      </c>
      <c r="AF1055" s="53">
        <f t="shared" si="177"/>
        <v>3.7094999999999996E-2</v>
      </c>
      <c r="AG1055" s="53">
        <f>IFERROR(AF1055+(AF1055*(AA1055/100)),"0.00")</f>
        <v>0</v>
      </c>
      <c r="AH1055" s="53">
        <f t="shared" si="185"/>
        <v>-3.7094999999999996E-2</v>
      </c>
      <c r="AI1055" s="53">
        <f t="shared" si="186"/>
        <v>-100</v>
      </c>
      <c r="AJ1055" s="44">
        <v>221112</v>
      </c>
      <c r="AK1055" s="15" t="s">
        <v>686</v>
      </c>
      <c r="AL1055" s="14" t="s">
        <v>57</v>
      </c>
      <c r="AM1055" s="39" t="s">
        <v>58</v>
      </c>
      <c r="AN1055" s="39" t="s">
        <v>59</v>
      </c>
      <c r="AO1055" s="39" t="s">
        <v>60</v>
      </c>
      <c r="AP1055" s="39" t="s">
        <v>61</v>
      </c>
      <c r="AQ1055" s="20"/>
      <c r="AR1055" s="20"/>
      <c r="AS1055" s="20"/>
      <c r="AT1055" s="20"/>
      <c r="AU1055" s="20"/>
      <c r="AV1055" s="20"/>
      <c r="AW1055" s="20"/>
      <c r="AX1055" s="20"/>
      <c r="AY1055" s="20"/>
      <c r="AZ1055" s="20"/>
      <c r="BA1055" s="20"/>
      <c r="BB1055" s="20"/>
    </row>
    <row r="1056" spans="1:54" ht="26.1" customHeight="1" x14ac:dyDescent="0.25">
      <c r="A1056" s="21">
        <v>2013</v>
      </c>
      <c r="B1056" s="40" t="s">
        <v>31</v>
      </c>
      <c r="C1056" s="13" t="s">
        <v>31</v>
      </c>
      <c r="D1056" s="13">
        <v>34013</v>
      </c>
      <c r="E1056" s="13" t="s">
        <v>252</v>
      </c>
      <c r="F1056" s="13">
        <v>7627</v>
      </c>
      <c r="G1056" s="13" t="s">
        <v>352</v>
      </c>
      <c r="H1056" s="13" t="s">
        <v>433</v>
      </c>
      <c r="I1056" s="13" t="s">
        <v>132</v>
      </c>
      <c r="J1056" s="13" t="s">
        <v>135</v>
      </c>
      <c r="K1056" s="13" t="s">
        <v>445</v>
      </c>
      <c r="L1056" s="4">
        <v>2401</v>
      </c>
      <c r="M1056" s="4">
        <v>22001</v>
      </c>
      <c r="N1056" s="13" t="s">
        <v>36</v>
      </c>
      <c r="O1056" s="15" t="s">
        <v>679</v>
      </c>
      <c r="P1056" s="68">
        <v>115</v>
      </c>
      <c r="Q1056" s="61">
        <v>0</v>
      </c>
      <c r="R1056" s="65">
        <f t="shared" si="179"/>
        <v>5.2083333333333336E-2</v>
      </c>
      <c r="S1056" s="65">
        <f t="shared" si="180"/>
        <v>0</v>
      </c>
      <c r="T1056" s="15">
        <v>4.6630708150239597</v>
      </c>
      <c r="U1056" s="15">
        <v>0</v>
      </c>
      <c r="V1056" s="15">
        <f t="shared" si="181"/>
        <v>-4.6630708150239597</v>
      </c>
      <c r="W1056" s="15">
        <f t="shared" si="182"/>
        <v>-100</v>
      </c>
      <c r="X1056" s="15">
        <v>2.058370947224704</v>
      </c>
      <c r="Y1056" s="15">
        <v>0</v>
      </c>
      <c r="Z1056" s="15">
        <f t="shared" si="183"/>
        <v>-2.058370947224704</v>
      </c>
      <c r="AA1056" s="16">
        <f t="shared" si="184"/>
        <v>-100</v>
      </c>
      <c r="AB1056" s="13">
        <v>3.03</v>
      </c>
      <c r="AC1056" s="13">
        <v>551.39</v>
      </c>
      <c r="AD1056" s="13">
        <v>2.4</v>
      </c>
      <c r="AE1056" s="13">
        <v>0</v>
      </c>
      <c r="AF1056" s="53">
        <f t="shared" si="177"/>
        <v>0.27569499999999997</v>
      </c>
      <c r="AG1056" s="53">
        <f>IFERROR(AF1056+(AF1056*(AA1056/100)),"0.00")</f>
        <v>0</v>
      </c>
      <c r="AH1056" s="53">
        <f t="shared" si="185"/>
        <v>-0.27569499999999997</v>
      </c>
      <c r="AI1056" s="53">
        <f t="shared" si="186"/>
        <v>-100</v>
      </c>
      <c r="AJ1056" s="44">
        <v>221112</v>
      </c>
      <c r="AK1056" s="15" t="s">
        <v>686</v>
      </c>
      <c r="AL1056" s="14" t="s">
        <v>57</v>
      </c>
      <c r="AM1056" s="39" t="s">
        <v>58</v>
      </c>
      <c r="AN1056" s="39" t="s">
        <v>59</v>
      </c>
      <c r="AO1056" s="39" t="s">
        <v>60</v>
      </c>
      <c r="AP1056" s="39" t="s">
        <v>61</v>
      </c>
      <c r="AQ1056" s="59"/>
      <c r="AR1056" s="20"/>
      <c r="AS1056" s="20"/>
      <c r="AT1056" s="20"/>
      <c r="AU1056" s="20"/>
      <c r="AV1056" s="20"/>
      <c r="AW1056" s="20"/>
      <c r="AX1056" s="20"/>
      <c r="AY1056" s="20"/>
      <c r="AZ1056" s="20"/>
      <c r="BA1056" s="20"/>
      <c r="BB1056" s="20"/>
    </row>
    <row r="1057" spans="1:54" ht="26.1" customHeight="1" x14ac:dyDescent="0.25">
      <c r="A1057" s="21">
        <v>2104</v>
      </c>
      <c r="B1057" s="39" t="s">
        <v>31</v>
      </c>
      <c r="C1057" s="13" t="s">
        <v>31</v>
      </c>
      <c r="D1057" s="13">
        <v>34013</v>
      </c>
      <c r="E1057" s="13" t="s">
        <v>252</v>
      </c>
      <c r="F1057" s="13">
        <v>7627</v>
      </c>
      <c r="G1057" s="13" t="s">
        <v>352</v>
      </c>
      <c r="H1057" s="13" t="s">
        <v>433</v>
      </c>
      <c r="I1057" s="13" t="s">
        <v>132</v>
      </c>
      <c r="J1057" s="13" t="s">
        <v>135</v>
      </c>
      <c r="K1057" s="13" t="s">
        <v>445</v>
      </c>
      <c r="L1057" s="4">
        <v>2401</v>
      </c>
      <c r="M1057" s="4">
        <v>22001</v>
      </c>
      <c r="N1057" s="14" t="s">
        <v>35</v>
      </c>
      <c r="O1057" s="15" t="s">
        <v>679</v>
      </c>
      <c r="P1057" s="68">
        <v>115</v>
      </c>
      <c r="Q1057" s="61">
        <v>0</v>
      </c>
      <c r="R1057" s="65">
        <f t="shared" si="179"/>
        <v>5.2083333333333336E-2</v>
      </c>
      <c r="S1057" s="65">
        <f t="shared" si="180"/>
        <v>0</v>
      </c>
      <c r="T1057" s="15">
        <v>6.9386220329627601</v>
      </c>
      <c r="U1057" s="15">
        <v>0</v>
      </c>
      <c r="V1057" s="15">
        <f t="shared" si="181"/>
        <v>-6.9386220329627601</v>
      </c>
      <c r="W1057" s="15">
        <f t="shared" si="182"/>
        <v>-100</v>
      </c>
      <c r="X1057" s="15">
        <v>2.9518994308493771</v>
      </c>
      <c r="Y1057" s="15">
        <v>0</v>
      </c>
      <c r="Z1057" s="15">
        <f t="shared" si="183"/>
        <v>-2.9518994308493771</v>
      </c>
      <c r="AA1057" s="16">
        <f t="shared" si="184"/>
        <v>-100</v>
      </c>
      <c r="AB1057" s="13">
        <v>6.94</v>
      </c>
      <c r="AC1057" s="13">
        <v>1261.8599999999999</v>
      </c>
      <c r="AD1057" s="13">
        <v>0</v>
      </c>
      <c r="AE1057" s="13">
        <v>0</v>
      </c>
      <c r="AF1057" s="53">
        <f t="shared" si="177"/>
        <v>0.63092999999999999</v>
      </c>
      <c r="AG1057" s="53">
        <f>IFERROR(AF1057+(AF1057*(AA1057/100)),"0.00")</f>
        <v>0</v>
      </c>
      <c r="AH1057" s="53">
        <f t="shared" si="185"/>
        <v>-0.63092999999999999</v>
      </c>
      <c r="AI1057" s="53">
        <f t="shared" si="186"/>
        <v>-100</v>
      </c>
      <c r="AJ1057" s="44">
        <v>221112</v>
      </c>
      <c r="AK1057" s="15" t="s">
        <v>686</v>
      </c>
      <c r="AL1057" s="14" t="s">
        <v>57</v>
      </c>
      <c r="AM1057" s="39" t="s">
        <v>58</v>
      </c>
      <c r="AN1057" s="39" t="s">
        <v>59</v>
      </c>
      <c r="AO1057" s="39" t="s">
        <v>60</v>
      </c>
      <c r="AP1057" s="39" t="s">
        <v>61</v>
      </c>
      <c r="AQ1057" s="20"/>
      <c r="AR1057" s="20"/>
      <c r="AS1057" s="20"/>
      <c r="AT1057" s="20"/>
      <c r="AU1057" s="20"/>
      <c r="AV1057" s="20"/>
      <c r="AW1057" s="20"/>
      <c r="AX1057" s="20"/>
      <c r="AY1057" s="20"/>
      <c r="AZ1057" s="20"/>
      <c r="BA1057" s="20"/>
      <c r="BB1057" s="20"/>
    </row>
    <row r="1058" spans="1:54" ht="26.1" customHeight="1" x14ac:dyDescent="0.25">
      <c r="A1058" s="21">
        <v>652</v>
      </c>
      <c r="B1058" s="39" t="s">
        <v>31</v>
      </c>
      <c r="C1058" s="13" t="s">
        <v>31</v>
      </c>
      <c r="D1058" s="13">
        <v>34013</v>
      </c>
      <c r="E1058" s="13" t="s">
        <v>252</v>
      </c>
      <c r="F1058" s="13">
        <v>7627</v>
      </c>
      <c r="G1058" s="13" t="s">
        <v>352</v>
      </c>
      <c r="H1058" s="13" t="s">
        <v>325</v>
      </c>
      <c r="I1058" s="13" t="s">
        <v>132</v>
      </c>
      <c r="J1058" s="13" t="s">
        <v>135</v>
      </c>
      <c r="K1058" s="13" t="s">
        <v>446</v>
      </c>
      <c r="L1058" s="4">
        <v>2401</v>
      </c>
      <c r="M1058" s="4">
        <v>24001</v>
      </c>
      <c r="N1058" s="14" t="s">
        <v>40</v>
      </c>
      <c r="O1058" s="15" t="s">
        <v>679</v>
      </c>
      <c r="P1058" s="68">
        <v>111</v>
      </c>
      <c r="Q1058" s="61">
        <v>0</v>
      </c>
      <c r="R1058" s="65">
        <f t="shared" si="179"/>
        <v>5.0271739130434784E-2</v>
      </c>
      <c r="S1058" s="65">
        <f t="shared" si="180"/>
        <v>0</v>
      </c>
      <c r="T1058" s="15">
        <v>7.8969654699413805E-2</v>
      </c>
      <c r="U1058" s="15">
        <v>0</v>
      </c>
      <c r="V1058" s="15">
        <f t="shared" si="181"/>
        <v>-7.8969654699413805E-2</v>
      </c>
      <c r="W1058" s="15">
        <f t="shared" si="182"/>
        <v>-100</v>
      </c>
      <c r="X1058" s="15">
        <v>3.171116439242315E-2</v>
      </c>
      <c r="Y1058" s="15">
        <v>0</v>
      </c>
      <c r="Z1058" s="15">
        <f t="shared" si="183"/>
        <v>-3.171116439242315E-2</v>
      </c>
      <c r="AA1058" s="16">
        <f t="shared" si="184"/>
        <v>-100</v>
      </c>
      <c r="AB1058" s="13">
        <v>0.08</v>
      </c>
      <c r="AC1058" s="13">
        <v>0</v>
      </c>
      <c r="AD1058" s="13">
        <v>0</v>
      </c>
      <c r="AE1058" s="13">
        <v>0</v>
      </c>
      <c r="AF1058" s="53">
        <f t="shared" si="177"/>
        <v>0</v>
      </c>
      <c r="AG1058" s="53" t="str">
        <f>IFERROR((((Y1058)/Q1058)*24),"0.00")</f>
        <v>0.00</v>
      </c>
      <c r="AH1058" s="53">
        <f t="shared" si="185"/>
        <v>0</v>
      </c>
      <c r="AI1058" s="53" t="str">
        <f t="shared" si="186"/>
        <v>0.00</v>
      </c>
      <c r="AJ1058" s="44">
        <v>221112</v>
      </c>
      <c r="AK1058" s="15" t="s">
        <v>686</v>
      </c>
      <c r="AL1058" s="14" t="s">
        <v>57</v>
      </c>
      <c r="AM1058" s="39" t="s">
        <v>58</v>
      </c>
      <c r="AN1058" s="39" t="s">
        <v>59</v>
      </c>
      <c r="AO1058" s="39" t="s">
        <v>60</v>
      </c>
      <c r="AP1058" s="39" t="s">
        <v>61</v>
      </c>
      <c r="AQ1058" s="20"/>
      <c r="AR1058" s="20"/>
      <c r="AS1058" s="20"/>
      <c r="AT1058" s="20"/>
      <c r="AU1058" s="20"/>
      <c r="AV1058" s="20"/>
      <c r="AW1058" s="20"/>
      <c r="AX1058" s="20"/>
      <c r="AY1058" s="20"/>
      <c r="AZ1058" s="20"/>
      <c r="BA1058" s="20"/>
      <c r="BB1058" s="20"/>
    </row>
    <row r="1059" spans="1:54" ht="26.1" customHeight="1" x14ac:dyDescent="0.25">
      <c r="A1059" s="21">
        <v>653</v>
      </c>
      <c r="B1059" s="39" t="s">
        <v>31</v>
      </c>
      <c r="C1059" s="13" t="s">
        <v>31</v>
      </c>
      <c r="D1059" s="13">
        <v>34013</v>
      </c>
      <c r="E1059" s="13" t="s">
        <v>252</v>
      </c>
      <c r="F1059" s="13">
        <v>7627</v>
      </c>
      <c r="G1059" s="13" t="s">
        <v>352</v>
      </c>
      <c r="H1059" s="13" t="s">
        <v>325</v>
      </c>
      <c r="I1059" s="13" t="s">
        <v>132</v>
      </c>
      <c r="J1059" s="13" t="s">
        <v>135</v>
      </c>
      <c r="K1059" s="13" t="s">
        <v>446</v>
      </c>
      <c r="L1059" s="4">
        <v>2401</v>
      </c>
      <c r="M1059" s="4">
        <v>24001</v>
      </c>
      <c r="N1059" s="14" t="s">
        <v>38</v>
      </c>
      <c r="O1059" s="15" t="s">
        <v>679</v>
      </c>
      <c r="P1059" s="68">
        <v>111</v>
      </c>
      <c r="Q1059" s="61">
        <v>0</v>
      </c>
      <c r="R1059" s="65">
        <f t="shared" si="179"/>
        <v>5.0271739130434784E-2</v>
      </c>
      <c r="S1059" s="65">
        <f t="shared" si="180"/>
        <v>0</v>
      </c>
      <c r="T1059" s="15">
        <v>0.111119185938338</v>
      </c>
      <c r="U1059" s="15">
        <v>0</v>
      </c>
      <c r="V1059" s="15">
        <f t="shared" si="181"/>
        <v>-0.111119185938338</v>
      </c>
      <c r="W1059" s="15">
        <f t="shared" si="182"/>
        <v>-100</v>
      </c>
      <c r="X1059" s="15">
        <v>4.462117487857075E-2</v>
      </c>
      <c r="Y1059" s="15">
        <v>0</v>
      </c>
      <c r="Z1059" s="15">
        <f t="shared" si="183"/>
        <v>-4.462117487857075E-2</v>
      </c>
      <c r="AA1059" s="16">
        <f t="shared" si="184"/>
        <v>-100</v>
      </c>
      <c r="AB1059" s="13">
        <v>0.11</v>
      </c>
      <c r="AC1059" s="13">
        <v>0</v>
      </c>
      <c r="AD1059" s="13">
        <v>0</v>
      </c>
      <c r="AE1059" s="13">
        <v>0</v>
      </c>
      <c r="AF1059" s="53">
        <f t="shared" si="177"/>
        <v>0</v>
      </c>
      <c r="AG1059" s="53" t="str">
        <f>IFERROR((((Y1059)/Q1059)*24),"0.00")</f>
        <v>0.00</v>
      </c>
      <c r="AH1059" s="53">
        <f t="shared" si="185"/>
        <v>0</v>
      </c>
      <c r="AI1059" s="53" t="str">
        <f t="shared" si="186"/>
        <v>0.00</v>
      </c>
      <c r="AJ1059" s="44">
        <v>221112</v>
      </c>
      <c r="AK1059" s="15" t="s">
        <v>686</v>
      </c>
      <c r="AL1059" s="14" t="s">
        <v>57</v>
      </c>
      <c r="AM1059" s="39" t="s">
        <v>58</v>
      </c>
      <c r="AN1059" s="39" t="s">
        <v>59</v>
      </c>
      <c r="AO1059" s="39" t="s">
        <v>60</v>
      </c>
      <c r="AP1059" s="39" t="s">
        <v>61</v>
      </c>
      <c r="AQ1059" s="20"/>
      <c r="AR1059" s="20"/>
      <c r="AS1059" s="20"/>
      <c r="AT1059" s="20"/>
      <c r="AU1059" s="20"/>
      <c r="AV1059" s="20"/>
      <c r="AW1059" s="20"/>
      <c r="AX1059" s="20"/>
      <c r="AY1059" s="20"/>
      <c r="AZ1059" s="20"/>
      <c r="BA1059" s="20"/>
      <c r="BB1059" s="20"/>
    </row>
    <row r="1060" spans="1:54" ht="26.1" customHeight="1" x14ac:dyDescent="0.25">
      <c r="A1060" s="21">
        <v>654</v>
      </c>
      <c r="B1060" s="39" t="s">
        <v>31</v>
      </c>
      <c r="C1060" s="13" t="s">
        <v>31</v>
      </c>
      <c r="D1060" s="13">
        <v>34013</v>
      </c>
      <c r="E1060" s="13" t="s">
        <v>252</v>
      </c>
      <c r="F1060" s="13">
        <v>7627</v>
      </c>
      <c r="G1060" s="13" t="s">
        <v>352</v>
      </c>
      <c r="H1060" s="13" t="s">
        <v>325</v>
      </c>
      <c r="I1060" s="13" t="s">
        <v>132</v>
      </c>
      <c r="J1060" s="13" t="s">
        <v>135</v>
      </c>
      <c r="K1060" s="13" t="s">
        <v>446</v>
      </c>
      <c r="L1060" s="4">
        <v>2401</v>
      </c>
      <c r="M1060" s="4">
        <v>24001</v>
      </c>
      <c r="N1060" s="14" t="s">
        <v>39</v>
      </c>
      <c r="O1060" s="15" t="s">
        <v>679</v>
      </c>
      <c r="P1060" s="68">
        <v>111</v>
      </c>
      <c r="Q1060" s="61">
        <v>0</v>
      </c>
      <c r="R1060" s="65">
        <f t="shared" si="179"/>
        <v>5.0271739130434784E-2</v>
      </c>
      <c r="S1060" s="65">
        <f t="shared" si="180"/>
        <v>0</v>
      </c>
      <c r="T1060" s="15">
        <v>0.111119185938338</v>
      </c>
      <c r="U1060" s="15">
        <v>0</v>
      </c>
      <c r="V1060" s="15">
        <f t="shared" si="181"/>
        <v>-0.111119185938338</v>
      </c>
      <c r="W1060" s="15">
        <f t="shared" si="182"/>
        <v>-100</v>
      </c>
      <c r="X1060" s="15">
        <v>4.462117487857075E-2</v>
      </c>
      <c r="Y1060" s="15">
        <v>0</v>
      </c>
      <c r="Z1060" s="15">
        <f t="shared" si="183"/>
        <v>-4.462117487857075E-2</v>
      </c>
      <c r="AA1060" s="16">
        <f t="shared" si="184"/>
        <v>-100</v>
      </c>
      <c r="AB1060" s="13">
        <v>0.11</v>
      </c>
      <c r="AC1060" s="13">
        <v>0</v>
      </c>
      <c r="AD1060" s="13">
        <v>0</v>
      </c>
      <c r="AE1060" s="13">
        <v>0</v>
      </c>
      <c r="AF1060" s="53">
        <f t="shared" si="177"/>
        <v>0</v>
      </c>
      <c r="AG1060" s="53" t="str">
        <f>IFERROR((((Y1060)/Q1060)*24),"0.00")</f>
        <v>0.00</v>
      </c>
      <c r="AH1060" s="53">
        <f t="shared" si="185"/>
        <v>0</v>
      </c>
      <c r="AI1060" s="53" t="str">
        <f t="shared" si="186"/>
        <v>0.00</v>
      </c>
      <c r="AJ1060" s="44">
        <v>221112</v>
      </c>
      <c r="AK1060" s="15" t="s">
        <v>686</v>
      </c>
      <c r="AL1060" s="14" t="s">
        <v>57</v>
      </c>
      <c r="AM1060" s="39" t="s">
        <v>58</v>
      </c>
      <c r="AN1060" s="39" t="s">
        <v>59</v>
      </c>
      <c r="AO1060" s="39" t="s">
        <v>60</v>
      </c>
      <c r="AP1060" s="39" t="s">
        <v>61</v>
      </c>
      <c r="AQ1060" s="20"/>
      <c r="AR1060" s="20"/>
      <c r="AS1060" s="20"/>
      <c r="AT1060" s="20"/>
      <c r="AU1060" s="20"/>
      <c r="AV1060" s="20"/>
      <c r="AW1060" s="20"/>
      <c r="AX1060" s="20"/>
      <c r="AY1060" s="20"/>
      <c r="AZ1060" s="20"/>
      <c r="BA1060" s="20"/>
      <c r="BB1060" s="20"/>
    </row>
    <row r="1061" spans="1:54" ht="26.1" customHeight="1" x14ac:dyDescent="0.25">
      <c r="A1061" s="21">
        <v>655</v>
      </c>
      <c r="B1061" s="39" t="s">
        <v>31</v>
      </c>
      <c r="C1061" s="13" t="s">
        <v>31</v>
      </c>
      <c r="D1061" s="13">
        <v>34013</v>
      </c>
      <c r="E1061" s="13" t="s">
        <v>252</v>
      </c>
      <c r="F1061" s="13">
        <v>7627</v>
      </c>
      <c r="G1061" s="13" t="s">
        <v>352</v>
      </c>
      <c r="H1061" s="13" t="s">
        <v>325</v>
      </c>
      <c r="I1061" s="13" t="s">
        <v>132</v>
      </c>
      <c r="J1061" s="13" t="s">
        <v>135</v>
      </c>
      <c r="K1061" s="13" t="s">
        <v>446</v>
      </c>
      <c r="L1061" s="4">
        <v>2401</v>
      </c>
      <c r="M1061" s="4">
        <v>24001</v>
      </c>
      <c r="N1061" s="14" t="s">
        <v>37</v>
      </c>
      <c r="O1061" s="15" t="s">
        <v>679</v>
      </c>
      <c r="P1061" s="68">
        <v>111</v>
      </c>
      <c r="Q1061" s="61">
        <v>0</v>
      </c>
      <c r="R1061" s="65">
        <f t="shared" si="179"/>
        <v>5.0271739130434784E-2</v>
      </c>
      <c r="S1061" s="65">
        <f t="shared" si="180"/>
        <v>0</v>
      </c>
      <c r="T1061" s="15">
        <v>7.3583899999827901E-3</v>
      </c>
      <c r="U1061" s="15">
        <v>0</v>
      </c>
      <c r="V1061" s="15">
        <f t="shared" si="181"/>
        <v>-7.3583899999827901E-3</v>
      </c>
      <c r="W1061" s="15">
        <f t="shared" si="182"/>
        <v>-100</v>
      </c>
      <c r="X1061" s="15">
        <v>2.954845324336557E-3</v>
      </c>
      <c r="Y1061" s="15">
        <v>0</v>
      </c>
      <c r="Z1061" s="15">
        <f t="shared" si="183"/>
        <v>-2.954845324336557E-3</v>
      </c>
      <c r="AA1061" s="16">
        <f t="shared" si="184"/>
        <v>-100</v>
      </c>
      <c r="AB1061" s="13">
        <v>0.01</v>
      </c>
      <c r="AC1061" s="13">
        <v>0</v>
      </c>
      <c r="AD1061" s="13">
        <v>0</v>
      </c>
      <c r="AE1061" s="13">
        <v>0</v>
      </c>
      <c r="AF1061" s="53">
        <f t="shared" si="177"/>
        <v>0</v>
      </c>
      <c r="AG1061" s="53" t="str">
        <f>IFERROR((((Y1061)/Q1061)*24),"0.00")</f>
        <v>0.00</v>
      </c>
      <c r="AH1061" s="53">
        <f t="shared" si="185"/>
        <v>0</v>
      </c>
      <c r="AI1061" s="53" t="str">
        <f t="shared" si="186"/>
        <v>0.00</v>
      </c>
      <c r="AJ1061" s="44">
        <v>221112</v>
      </c>
      <c r="AK1061" s="15" t="s">
        <v>686</v>
      </c>
      <c r="AL1061" s="14" t="s">
        <v>57</v>
      </c>
      <c r="AM1061" s="39" t="s">
        <v>58</v>
      </c>
      <c r="AN1061" s="39" t="s">
        <v>59</v>
      </c>
      <c r="AO1061" s="39" t="s">
        <v>60</v>
      </c>
      <c r="AP1061" s="39" t="s">
        <v>61</v>
      </c>
      <c r="AQ1061" s="20"/>
      <c r="AR1061" s="20"/>
      <c r="AS1061" s="20"/>
      <c r="AT1061" s="20"/>
      <c r="AU1061" s="20"/>
      <c r="AV1061" s="20"/>
      <c r="AW1061" s="20"/>
      <c r="AX1061" s="20"/>
      <c r="AY1061" s="20"/>
      <c r="AZ1061" s="20"/>
      <c r="BA1061" s="20"/>
      <c r="BB1061" s="20"/>
    </row>
    <row r="1062" spans="1:54" ht="26.1" customHeight="1" x14ac:dyDescent="0.25">
      <c r="A1062" s="21">
        <v>1781</v>
      </c>
      <c r="B1062" s="39" t="s">
        <v>31</v>
      </c>
      <c r="C1062" s="13" t="s">
        <v>31</v>
      </c>
      <c r="D1062" s="13">
        <v>34013</v>
      </c>
      <c r="E1062" s="13" t="s">
        <v>252</v>
      </c>
      <c r="F1062" s="13">
        <v>7627</v>
      </c>
      <c r="G1062" s="13" t="s">
        <v>352</v>
      </c>
      <c r="H1062" s="13" t="s">
        <v>325</v>
      </c>
      <c r="I1062" s="13" t="s">
        <v>132</v>
      </c>
      <c r="J1062" s="13" t="s">
        <v>135</v>
      </c>
      <c r="K1062" s="13" t="s">
        <v>446</v>
      </c>
      <c r="L1062" s="4">
        <v>2401</v>
      </c>
      <c r="M1062" s="4">
        <v>24001</v>
      </c>
      <c r="N1062" s="14" t="s">
        <v>34</v>
      </c>
      <c r="O1062" s="15" t="s">
        <v>679</v>
      </c>
      <c r="P1062" s="68">
        <v>111</v>
      </c>
      <c r="Q1062" s="61">
        <v>0</v>
      </c>
      <c r="R1062" s="65">
        <f t="shared" si="179"/>
        <v>5.0271739130434784E-2</v>
      </c>
      <c r="S1062" s="65">
        <f t="shared" si="180"/>
        <v>0</v>
      </c>
      <c r="T1062" s="15">
        <v>0.36342365482939298</v>
      </c>
      <c r="U1062" s="15">
        <v>0</v>
      </c>
      <c r="V1062" s="15">
        <f t="shared" si="181"/>
        <v>-0.36342365482939298</v>
      </c>
      <c r="W1062" s="15">
        <f t="shared" si="182"/>
        <v>-100</v>
      </c>
      <c r="X1062" s="15">
        <v>0.14593690837647449</v>
      </c>
      <c r="Y1062" s="15">
        <v>0</v>
      </c>
      <c r="Z1062" s="15">
        <f t="shared" si="183"/>
        <v>-0.14593690837647449</v>
      </c>
      <c r="AA1062" s="16">
        <f t="shared" si="184"/>
        <v>-100</v>
      </c>
      <c r="AB1062" s="13">
        <v>0.36</v>
      </c>
      <c r="AC1062" s="13">
        <v>66.08</v>
      </c>
      <c r="AD1062" s="13">
        <v>0</v>
      </c>
      <c r="AE1062" s="13">
        <v>0</v>
      </c>
      <c r="AF1062" s="53">
        <f t="shared" si="177"/>
        <v>3.304E-2</v>
      </c>
      <c r="AG1062" s="53">
        <f>IFERROR(AF1062+(AF1062*(AA1062/100)),"0.00")</f>
        <v>0</v>
      </c>
      <c r="AH1062" s="53">
        <f t="shared" si="185"/>
        <v>-3.304E-2</v>
      </c>
      <c r="AI1062" s="53">
        <f t="shared" si="186"/>
        <v>-100</v>
      </c>
      <c r="AJ1062" s="44">
        <v>221112</v>
      </c>
      <c r="AK1062" s="15" t="s">
        <v>686</v>
      </c>
      <c r="AL1062" s="14" t="s">
        <v>57</v>
      </c>
      <c r="AM1062" s="39" t="s">
        <v>58</v>
      </c>
      <c r="AN1062" s="39" t="s">
        <v>59</v>
      </c>
      <c r="AO1062" s="39" t="s">
        <v>60</v>
      </c>
      <c r="AP1062" s="39" t="s">
        <v>61</v>
      </c>
      <c r="AQ1062" s="20"/>
      <c r="AR1062" s="20"/>
      <c r="AS1062" s="20"/>
      <c r="AT1062" s="20"/>
      <c r="AU1062" s="20"/>
      <c r="AV1062" s="20"/>
      <c r="AW1062" s="20"/>
      <c r="AX1062" s="20"/>
      <c r="AY1062" s="20"/>
      <c r="AZ1062" s="20"/>
      <c r="BA1062" s="20"/>
      <c r="BB1062" s="20"/>
    </row>
    <row r="1063" spans="1:54" ht="26.1" customHeight="1" x14ac:dyDescent="0.25">
      <c r="A1063" s="21">
        <v>2000</v>
      </c>
      <c r="B1063" s="40" t="s">
        <v>31</v>
      </c>
      <c r="C1063" s="13" t="s">
        <v>31</v>
      </c>
      <c r="D1063" s="13">
        <v>34013</v>
      </c>
      <c r="E1063" s="13" t="s">
        <v>252</v>
      </c>
      <c r="F1063" s="13">
        <v>7627</v>
      </c>
      <c r="G1063" s="13" t="s">
        <v>352</v>
      </c>
      <c r="H1063" s="13" t="s">
        <v>325</v>
      </c>
      <c r="I1063" s="13" t="s">
        <v>132</v>
      </c>
      <c r="J1063" s="13" t="s">
        <v>135</v>
      </c>
      <c r="K1063" s="13" t="s">
        <v>446</v>
      </c>
      <c r="L1063" s="4">
        <v>2401</v>
      </c>
      <c r="M1063" s="4">
        <v>24001</v>
      </c>
      <c r="N1063" s="13" t="s">
        <v>36</v>
      </c>
      <c r="O1063" s="15" t="s">
        <v>679</v>
      </c>
      <c r="P1063" s="68">
        <v>111</v>
      </c>
      <c r="Q1063" s="61">
        <v>0</v>
      </c>
      <c r="R1063" s="65">
        <f t="shared" si="179"/>
        <v>5.0271739130434784E-2</v>
      </c>
      <c r="S1063" s="65">
        <f t="shared" si="180"/>
        <v>0</v>
      </c>
      <c r="T1063" s="15">
        <v>4.1391481695260302</v>
      </c>
      <c r="U1063" s="15">
        <v>0</v>
      </c>
      <c r="V1063" s="15">
        <f t="shared" si="181"/>
        <v>-4.1391481695260302</v>
      </c>
      <c r="W1063" s="15">
        <f t="shared" si="182"/>
        <v>-100</v>
      </c>
      <c r="X1063" s="15">
        <v>1.7218112999563502</v>
      </c>
      <c r="Y1063" s="15">
        <v>0</v>
      </c>
      <c r="Z1063" s="15">
        <f t="shared" si="183"/>
        <v>-1.7218112999563502</v>
      </c>
      <c r="AA1063" s="16">
        <f t="shared" si="184"/>
        <v>-100</v>
      </c>
      <c r="AB1063" s="13">
        <v>2.7</v>
      </c>
      <c r="AC1063" s="13">
        <v>491.13</v>
      </c>
      <c r="AD1063" s="13">
        <v>7.63</v>
      </c>
      <c r="AE1063" s="13">
        <v>0</v>
      </c>
      <c r="AF1063" s="53">
        <f t="shared" si="177"/>
        <v>0.24556500000000001</v>
      </c>
      <c r="AG1063" s="53">
        <f>IFERROR(AF1063+(AF1063*(AA1063/100)),"0.00")</f>
        <v>0</v>
      </c>
      <c r="AH1063" s="53">
        <f t="shared" si="185"/>
        <v>-0.24556500000000001</v>
      </c>
      <c r="AI1063" s="53">
        <f t="shared" si="186"/>
        <v>-100</v>
      </c>
      <c r="AJ1063" s="44">
        <v>221112</v>
      </c>
      <c r="AK1063" s="15" t="s">
        <v>686</v>
      </c>
      <c r="AL1063" s="14" t="s">
        <v>57</v>
      </c>
      <c r="AM1063" s="39" t="s">
        <v>58</v>
      </c>
      <c r="AN1063" s="39" t="s">
        <v>59</v>
      </c>
      <c r="AO1063" s="39" t="s">
        <v>60</v>
      </c>
      <c r="AP1063" s="39" t="s">
        <v>61</v>
      </c>
      <c r="AQ1063" s="59"/>
      <c r="AR1063" s="20"/>
      <c r="AS1063" s="20"/>
      <c r="AT1063" s="20"/>
      <c r="AU1063" s="20"/>
      <c r="AV1063" s="20"/>
      <c r="AW1063" s="20"/>
      <c r="AX1063" s="20"/>
      <c r="AY1063" s="20"/>
      <c r="AZ1063" s="20"/>
      <c r="BA1063" s="20"/>
      <c r="BB1063" s="20"/>
    </row>
    <row r="1064" spans="1:54" ht="26.1" customHeight="1" x14ac:dyDescent="0.25">
      <c r="A1064" s="21">
        <v>2095</v>
      </c>
      <c r="B1064" s="39" t="s">
        <v>31</v>
      </c>
      <c r="C1064" s="13" t="s">
        <v>31</v>
      </c>
      <c r="D1064" s="13">
        <v>34013</v>
      </c>
      <c r="E1064" s="13" t="s">
        <v>252</v>
      </c>
      <c r="F1064" s="13">
        <v>7627</v>
      </c>
      <c r="G1064" s="13" t="s">
        <v>352</v>
      </c>
      <c r="H1064" s="13" t="s">
        <v>325</v>
      </c>
      <c r="I1064" s="13" t="s">
        <v>132</v>
      </c>
      <c r="J1064" s="13" t="s">
        <v>135</v>
      </c>
      <c r="K1064" s="13" t="s">
        <v>446</v>
      </c>
      <c r="L1064" s="4">
        <v>2401</v>
      </c>
      <c r="M1064" s="4">
        <v>24001</v>
      </c>
      <c r="N1064" s="14" t="s">
        <v>35</v>
      </c>
      <c r="O1064" s="15" t="s">
        <v>679</v>
      </c>
      <c r="P1064" s="68">
        <v>111</v>
      </c>
      <c r="Q1064" s="61">
        <v>0</v>
      </c>
      <c r="R1064" s="65">
        <f t="shared" si="179"/>
        <v>5.0271739130434784E-2</v>
      </c>
      <c r="S1064" s="65">
        <f t="shared" si="180"/>
        <v>0</v>
      </c>
      <c r="T1064" s="15">
        <v>6.1796206672306297</v>
      </c>
      <c r="U1064" s="15">
        <v>0</v>
      </c>
      <c r="V1064" s="15">
        <f t="shared" si="181"/>
        <v>-6.1796206672306297</v>
      </c>
      <c r="W1064" s="15">
        <f t="shared" si="182"/>
        <v>-100</v>
      </c>
      <c r="X1064" s="15">
        <v>2.4814970713405149</v>
      </c>
      <c r="Y1064" s="15">
        <v>0</v>
      </c>
      <c r="Z1064" s="15">
        <f t="shared" si="183"/>
        <v>-2.4814970713405149</v>
      </c>
      <c r="AA1064" s="16">
        <f t="shared" si="184"/>
        <v>-100</v>
      </c>
      <c r="AB1064" s="13">
        <v>6.18</v>
      </c>
      <c r="AC1064" s="13">
        <v>1123.95</v>
      </c>
      <c r="AD1064" s="13">
        <v>0</v>
      </c>
      <c r="AE1064" s="13">
        <v>0</v>
      </c>
      <c r="AF1064" s="53">
        <f t="shared" si="177"/>
        <v>0.561975</v>
      </c>
      <c r="AG1064" s="53">
        <f>IFERROR(AF1064+(AF1064*(AA1064/100)),"0.00")</f>
        <v>0</v>
      </c>
      <c r="AH1064" s="53">
        <f t="shared" si="185"/>
        <v>-0.561975</v>
      </c>
      <c r="AI1064" s="53">
        <f t="shared" si="186"/>
        <v>-100</v>
      </c>
      <c r="AJ1064" s="44">
        <v>221112</v>
      </c>
      <c r="AK1064" s="15" t="s">
        <v>686</v>
      </c>
      <c r="AL1064" s="14" t="s">
        <v>57</v>
      </c>
      <c r="AM1064" s="39" t="s">
        <v>58</v>
      </c>
      <c r="AN1064" s="39" t="s">
        <v>59</v>
      </c>
      <c r="AO1064" s="39" t="s">
        <v>60</v>
      </c>
      <c r="AP1064" s="39" t="s">
        <v>61</v>
      </c>
      <c r="AQ1064" s="20"/>
      <c r="AR1064" s="20"/>
      <c r="AS1064" s="20"/>
      <c r="AT1064" s="20"/>
      <c r="AU1064" s="20"/>
      <c r="AV1064" s="20"/>
      <c r="AW1064" s="20"/>
      <c r="AX1064" s="20"/>
      <c r="AY1064" s="20"/>
      <c r="AZ1064" s="20"/>
      <c r="BA1064" s="20"/>
      <c r="BB1064" s="20"/>
    </row>
    <row r="1065" spans="1:54" ht="26.1" customHeight="1" x14ac:dyDescent="0.25">
      <c r="A1065" s="21">
        <v>660</v>
      </c>
      <c r="B1065" s="39" t="s">
        <v>31</v>
      </c>
      <c r="C1065" s="13" t="s">
        <v>31</v>
      </c>
      <c r="D1065" s="13">
        <v>34013</v>
      </c>
      <c r="E1065" s="13" t="s">
        <v>252</v>
      </c>
      <c r="F1065" s="13">
        <v>7627</v>
      </c>
      <c r="G1065" s="13" t="s">
        <v>352</v>
      </c>
      <c r="H1065" s="13" t="s">
        <v>431</v>
      </c>
      <c r="I1065" s="13" t="s">
        <v>132</v>
      </c>
      <c r="J1065" s="13" t="s">
        <v>135</v>
      </c>
      <c r="K1065" s="13" t="s">
        <v>448</v>
      </c>
      <c r="L1065" s="4">
        <v>2401</v>
      </c>
      <c r="M1065" s="4">
        <v>26001</v>
      </c>
      <c r="N1065" s="14" t="s">
        <v>40</v>
      </c>
      <c r="O1065" s="15" t="s">
        <v>679</v>
      </c>
      <c r="P1065" s="68">
        <v>114</v>
      </c>
      <c r="Q1065" s="61">
        <v>0</v>
      </c>
      <c r="R1065" s="65">
        <f t="shared" si="179"/>
        <v>5.1630434782608696E-2</v>
      </c>
      <c r="S1065" s="65">
        <f t="shared" si="180"/>
        <v>0</v>
      </c>
      <c r="T1065" s="15">
        <v>8.5377172633393894E-2</v>
      </c>
      <c r="U1065" s="15">
        <v>0</v>
      </c>
      <c r="V1065" s="15">
        <f t="shared" si="181"/>
        <v>-8.5377172633393894E-2</v>
      </c>
      <c r="W1065" s="15">
        <f t="shared" si="182"/>
        <v>-100</v>
      </c>
      <c r="X1065" s="15">
        <v>3.3173551959783568E-2</v>
      </c>
      <c r="Y1065" s="15">
        <v>0</v>
      </c>
      <c r="Z1065" s="15">
        <f t="shared" si="183"/>
        <v>-3.3173551959783568E-2</v>
      </c>
      <c r="AA1065" s="16">
        <f t="shared" si="184"/>
        <v>-100</v>
      </c>
      <c r="AB1065" s="13">
        <v>0.09</v>
      </c>
      <c r="AC1065" s="13">
        <v>0</v>
      </c>
      <c r="AD1065" s="13">
        <v>0</v>
      </c>
      <c r="AE1065" s="13">
        <v>0</v>
      </c>
      <c r="AF1065" s="53">
        <f t="shared" ref="AF1065:AF1128" si="188">AC1065/2000</f>
        <v>0</v>
      </c>
      <c r="AG1065" s="53" t="str">
        <f>IFERROR((((Y1065)/Q1065)*24),"0.00")</f>
        <v>0.00</v>
      </c>
      <c r="AH1065" s="53">
        <f t="shared" si="185"/>
        <v>0</v>
      </c>
      <c r="AI1065" s="53" t="str">
        <f t="shared" si="186"/>
        <v>0.00</v>
      </c>
      <c r="AJ1065" s="44">
        <v>221112</v>
      </c>
      <c r="AK1065" s="15" t="s">
        <v>686</v>
      </c>
      <c r="AL1065" s="14" t="s">
        <v>57</v>
      </c>
      <c r="AM1065" s="39" t="s">
        <v>58</v>
      </c>
      <c r="AN1065" s="39" t="s">
        <v>59</v>
      </c>
      <c r="AO1065" s="39" t="s">
        <v>60</v>
      </c>
      <c r="AP1065" s="39" t="s">
        <v>61</v>
      </c>
      <c r="AQ1065" s="20"/>
      <c r="AR1065" s="20"/>
      <c r="AS1065" s="20"/>
      <c r="AT1065" s="20"/>
      <c r="AU1065" s="20"/>
      <c r="AV1065" s="20"/>
      <c r="AW1065" s="20"/>
      <c r="AX1065" s="20"/>
      <c r="AY1065" s="20"/>
      <c r="AZ1065" s="20"/>
      <c r="BA1065" s="20"/>
      <c r="BB1065" s="20"/>
    </row>
    <row r="1066" spans="1:54" ht="26.1" customHeight="1" x14ac:dyDescent="0.25">
      <c r="A1066" s="21">
        <v>661</v>
      </c>
      <c r="B1066" s="39" t="s">
        <v>31</v>
      </c>
      <c r="C1066" s="13" t="s">
        <v>31</v>
      </c>
      <c r="D1066" s="13">
        <v>34013</v>
      </c>
      <c r="E1066" s="13" t="s">
        <v>252</v>
      </c>
      <c r="F1066" s="13">
        <v>7627</v>
      </c>
      <c r="G1066" s="13" t="s">
        <v>352</v>
      </c>
      <c r="H1066" s="13" t="s">
        <v>431</v>
      </c>
      <c r="I1066" s="13" t="s">
        <v>132</v>
      </c>
      <c r="J1066" s="13" t="s">
        <v>135</v>
      </c>
      <c r="K1066" s="13" t="s">
        <v>448</v>
      </c>
      <c r="L1066" s="4">
        <v>2401</v>
      </c>
      <c r="M1066" s="4">
        <v>26001</v>
      </c>
      <c r="N1066" s="14" t="s">
        <v>38</v>
      </c>
      <c r="O1066" s="15" t="s">
        <v>679</v>
      </c>
      <c r="P1066" s="68">
        <v>114</v>
      </c>
      <c r="Q1066" s="61">
        <v>0</v>
      </c>
      <c r="R1066" s="65">
        <f t="shared" si="179"/>
        <v>5.1630434782608696E-2</v>
      </c>
      <c r="S1066" s="65">
        <f t="shared" si="180"/>
        <v>0</v>
      </c>
      <c r="T1066" s="15">
        <v>0.120113611374672</v>
      </c>
      <c r="U1066" s="15">
        <v>0</v>
      </c>
      <c r="V1066" s="15">
        <f t="shared" si="181"/>
        <v>-0.120113611374672</v>
      </c>
      <c r="W1066" s="15">
        <f t="shared" si="182"/>
        <v>-100</v>
      </c>
      <c r="X1066" s="15">
        <v>4.667049757110895E-2</v>
      </c>
      <c r="Y1066" s="15">
        <v>0</v>
      </c>
      <c r="Z1066" s="15">
        <f t="shared" si="183"/>
        <v>-4.667049757110895E-2</v>
      </c>
      <c r="AA1066" s="16">
        <f t="shared" si="184"/>
        <v>-100</v>
      </c>
      <c r="AB1066" s="13">
        <v>0.12</v>
      </c>
      <c r="AC1066" s="13">
        <v>0</v>
      </c>
      <c r="AD1066" s="13">
        <v>0</v>
      </c>
      <c r="AE1066" s="13">
        <v>0</v>
      </c>
      <c r="AF1066" s="53">
        <f t="shared" si="188"/>
        <v>0</v>
      </c>
      <c r="AG1066" s="53" t="str">
        <f>IFERROR((((Y1066)/Q1066)*24),"0.00")</f>
        <v>0.00</v>
      </c>
      <c r="AH1066" s="53">
        <f t="shared" si="185"/>
        <v>0</v>
      </c>
      <c r="AI1066" s="53" t="str">
        <f t="shared" si="186"/>
        <v>0.00</v>
      </c>
      <c r="AJ1066" s="44">
        <v>221112</v>
      </c>
      <c r="AK1066" s="15" t="s">
        <v>686</v>
      </c>
      <c r="AL1066" s="14" t="s">
        <v>57</v>
      </c>
      <c r="AM1066" s="39" t="s">
        <v>58</v>
      </c>
      <c r="AN1066" s="39" t="s">
        <v>59</v>
      </c>
      <c r="AO1066" s="39" t="s">
        <v>60</v>
      </c>
      <c r="AP1066" s="39" t="s">
        <v>61</v>
      </c>
      <c r="AQ1066" s="20"/>
      <c r="AR1066" s="20"/>
      <c r="AS1066" s="20"/>
      <c r="AT1066" s="20"/>
      <c r="AU1066" s="20"/>
      <c r="AV1066" s="20"/>
      <c r="AW1066" s="20"/>
      <c r="AX1066" s="20"/>
      <c r="AY1066" s="20"/>
      <c r="AZ1066" s="20"/>
      <c r="BA1066" s="20"/>
      <c r="BB1066" s="20"/>
    </row>
    <row r="1067" spans="1:54" ht="26.1" customHeight="1" x14ac:dyDescent="0.25">
      <c r="A1067" s="21">
        <v>662</v>
      </c>
      <c r="B1067" s="39" t="s">
        <v>31</v>
      </c>
      <c r="C1067" s="13" t="s">
        <v>31</v>
      </c>
      <c r="D1067" s="13">
        <v>34013</v>
      </c>
      <c r="E1067" s="13" t="s">
        <v>252</v>
      </c>
      <c r="F1067" s="13">
        <v>7627</v>
      </c>
      <c r="G1067" s="13" t="s">
        <v>352</v>
      </c>
      <c r="H1067" s="13" t="s">
        <v>431</v>
      </c>
      <c r="I1067" s="13" t="s">
        <v>132</v>
      </c>
      <c r="J1067" s="13" t="s">
        <v>135</v>
      </c>
      <c r="K1067" s="13" t="s">
        <v>448</v>
      </c>
      <c r="L1067" s="4">
        <v>2401</v>
      </c>
      <c r="M1067" s="4">
        <v>26001</v>
      </c>
      <c r="N1067" s="14" t="s">
        <v>39</v>
      </c>
      <c r="O1067" s="15" t="s">
        <v>679</v>
      </c>
      <c r="P1067" s="68">
        <v>114</v>
      </c>
      <c r="Q1067" s="61">
        <v>0</v>
      </c>
      <c r="R1067" s="65">
        <f t="shared" si="179"/>
        <v>5.1630434782608696E-2</v>
      </c>
      <c r="S1067" s="65">
        <f t="shared" si="180"/>
        <v>0</v>
      </c>
      <c r="T1067" s="15">
        <v>0.120113611374672</v>
      </c>
      <c r="U1067" s="15">
        <v>0</v>
      </c>
      <c r="V1067" s="15">
        <f t="shared" si="181"/>
        <v>-0.120113611374672</v>
      </c>
      <c r="W1067" s="15">
        <f t="shared" si="182"/>
        <v>-100</v>
      </c>
      <c r="X1067" s="15">
        <v>4.667049757110895E-2</v>
      </c>
      <c r="Y1067" s="15">
        <v>0</v>
      </c>
      <c r="Z1067" s="15">
        <f t="shared" si="183"/>
        <v>-4.667049757110895E-2</v>
      </c>
      <c r="AA1067" s="16">
        <f t="shared" si="184"/>
        <v>-100</v>
      </c>
      <c r="AB1067" s="13">
        <v>0.12</v>
      </c>
      <c r="AC1067" s="13">
        <v>0</v>
      </c>
      <c r="AD1067" s="13">
        <v>0</v>
      </c>
      <c r="AE1067" s="13">
        <v>0</v>
      </c>
      <c r="AF1067" s="53">
        <f t="shared" si="188"/>
        <v>0</v>
      </c>
      <c r="AG1067" s="53" t="str">
        <f>IFERROR((((Y1067)/Q1067)*24),"0.00")</f>
        <v>0.00</v>
      </c>
      <c r="AH1067" s="53">
        <f t="shared" si="185"/>
        <v>0</v>
      </c>
      <c r="AI1067" s="53" t="str">
        <f t="shared" si="186"/>
        <v>0.00</v>
      </c>
      <c r="AJ1067" s="44">
        <v>221112</v>
      </c>
      <c r="AK1067" s="15" t="s">
        <v>686</v>
      </c>
      <c r="AL1067" s="14" t="s">
        <v>57</v>
      </c>
      <c r="AM1067" s="39" t="s">
        <v>58</v>
      </c>
      <c r="AN1067" s="39" t="s">
        <v>59</v>
      </c>
      <c r="AO1067" s="39" t="s">
        <v>60</v>
      </c>
      <c r="AP1067" s="39" t="s">
        <v>61</v>
      </c>
      <c r="AQ1067" s="20"/>
      <c r="AR1067" s="20"/>
      <c r="AS1067" s="20"/>
      <c r="AT1067" s="20"/>
      <c r="AU1067" s="20"/>
      <c r="AV1067" s="20"/>
      <c r="AW1067" s="20"/>
      <c r="AX1067" s="20"/>
      <c r="AY1067" s="20"/>
      <c r="AZ1067" s="20"/>
      <c r="BA1067" s="20"/>
      <c r="BB1067" s="20"/>
    </row>
    <row r="1068" spans="1:54" ht="26.1" customHeight="1" x14ac:dyDescent="0.25">
      <c r="A1068" s="21">
        <v>663</v>
      </c>
      <c r="B1068" s="39" t="s">
        <v>31</v>
      </c>
      <c r="C1068" s="13" t="s">
        <v>31</v>
      </c>
      <c r="D1068" s="13">
        <v>34013</v>
      </c>
      <c r="E1068" s="13" t="s">
        <v>252</v>
      </c>
      <c r="F1068" s="13">
        <v>7627</v>
      </c>
      <c r="G1068" s="13" t="s">
        <v>352</v>
      </c>
      <c r="H1068" s="13" t="s">
        <v>431</v>
      </c>
      <c r="I1068" s="13" t="s">
        <v>132</v>
      </c>
      <c r="J1068" s="13" t="s">
        <v>135</v>
      </c>
      <c r="K1068" s="13" t="s">
        <v>448</v>
      </c>
      <c r="L1068" s="4">
        <v>2401</v>
      </c>
      <c r="M1068" s="4">
        <v>26001</v>
      </c>
      <c r="N1068" s="14" t="s">
        <v>37</v>
      </c>
      <c r="O1068" s="15" t="s">
        <v>679</v>
      </c>
      <c r="P1068" s="68">
        <v>114</v>
      </c>
      <c r="Q1068" s="61">
        <v>0</v>
      </c>
      <c r="R1068" s="65">
        <f t="shared" si="179"/>
        <v>5.1630434782608696E-2</v>
      </c>
      <c r="S1068" s="65">
        <f t="shared" si="180"/>
        <v>0</v>
      </c>
      <c r="T1068" s="15">
        <v>8.0742100000204906E-3</v>
      </c>
      <c r="U1068" s="15">
        <v>0</v>
      </c>
      <c r="V1068" s="15">
        <f t="shared" si="181"/>
        <v>-8.0742100000204906E-3</v>
      </c>
      <c r="W1068" s="15">
        <f t="shared" si="182"/>
        <v>-100</v>
      </c>
      <c r="X1068" s="15">
        <v>3.137258083258349E-3</v>
      </c>
      <c r="Y1068" s="15">
        <v>0</v>
      </c>
      <c r="Z1068" s="15">
        <f t="shared" si="183"/>
        <v>-3.137258083258349E-3</v>
      </c>
      <c r="AA1068" s="16">
        <f t="shared" si="184"/>
        <v>-100</v>
      </c>
      <c r="AB1068" s="13">
        <v>0.01</v>
      </c>
      <c r="AC1068" s="13">
        <v>0</v>
      </c>
      <c r="AD1068" s="13">
        <v>0</v>
      </c>
      <c r="AE1068" s="13">
        <v>0</v>
      </c>
      <c r="AF1068" s="53">
        <f t="shared" si="188"/>
        <v>0</v>
      </c>
      <c r="AG1068" s="53" t="str">
        <f>IFERROR((((Y1068)/Q1068)*24),"0.00")</f>
        <v>0.00</v>
      </c>
      <c r="AH1068" s="53">
        <f t="shared" si="185"/>
        <v>0</v>
      </c>
      <c r="AI1068" s="53" t="str">
        <f t="shared" si="186"/>
        <v>0.00</v>
      </c>
      <c r="AJ1068" s="44">
        <v>221112</v>
      </c>
      <c r="AK1068" s="15" t="s">
        <v>686</v>
      </c>
      <c r="AL1068" s="14" t="s">
        <v>57</v>
      </c>
      <c r="AM1068" s="39" t="s">
        <v>58</v>
      </c>
      <c r="AN1068" s="39" t="s">
        <v>59</v>
      </c>
      <c r="AO1068" s="39" t="s">
        <v>60</v>
      </c>
      <c r="AP1068" s="39" t="s">
        <v>61</v>
      </c>
      <c r="AQ1068" s="20"/>
      <c r="AR1068" s="20"/>
      <c r="AS1068" s="20"/>
      <c r="AT1068" s="20"/>
      <c r="AU1068" s="20"/>
      <c r="AV1068" s="20"/>
      <c r="AW1068" s="20"/>
      <c r="AX1068" s="20"/>
      <c r="AY1068" s="20"/>
      <c r="AZ1068" s="20"/>
      <c r="BA1068" s="20"/>
      <c r="BB1068" s="20"/>
    </row>
    <row r="1069" spans="1:54" ht="26.1" customHeight="1" x14ac:dyDescent="0.25">
      <c r="A1069" s="21">
        <v>1790</v>
      </c>
      <c r="B1069" s="39" t="s">
        <v>31</v>
      </c>
      <c r="C1069" s="13" t="s">
        <v>31</v>
      </c>
      <c r="D1069" s="13">
        <v>34013</v>
      </c>
      <c r="E1069" s="13" t="s">
        <v>252</v>
      </c>
      <c r="F1069" s="13">
        <v>7627</v>
      </c>
      <c r="G1069" s="13" t="s">
        <v>352</v>
      </c>
      <c r="H1069" s="13" t="s">
        <v>431</v>
      </c>
      <c r="I1069" s="13" t="s">
        <v>132</v>
      </c>
      <c r="J1069" s="13" t="s">
        <v>135</v>
      </c>
      <c r="K1069" s="13" t="s">
        <v>448</v>
      </c>
      <c r="L1069" s="4">
        <v>2401</v>
      </c>
      <c r="M1069" s="4">
        <v>26001</v>
      </c>
      <c r="N1069" s="14" t="s">
        <v>34</v>
      </c>
      <c r="O1069" s="15" t="s">
        <v>679</v>
      </c>
      <c r="P1069" s="68">
        <v>114</v>
      </c>
      <c r="Q1069" s="61">
        <v>0</v>
      </c>
      <c r="R1069" s="65">
        <f t="shared" si="179"/>
        <v>5.1630434782608696E-2</v>
      </c>
      <c r="S1069" s="65">
        <f t="shared" si="180"/>
        <v>0</v>
      </c>
      <c r="T1069" s="15">
        <v>0.392790005050492</v>
      </c>
      <c r="U1069" s="15">
        <v>0</v>
      </c>
      <c r="V1069" s="15">
        <f t="shared" si="181"/>
        <v>-0.392790005050492</v>
      </c>
      <c r="W1069" s="15">
        <f t="shared" si="182"/>
        <v>-100</v>
      </c>
      <c r="X1069" s="15">
        <v>0.15261971367659921</v>
      </c>
      <c r="Y1069" s="15">
        <v>0</v>
      </c>
      <c r="Z1069" s="15">
        <f t="shared" si="183"/>
        <v>-0.15261971367659921</v>
      </c>
      <c r="AA1069" s="16">
        <f t="shared" si="184"/>
        <v>-100</v>
      </c>
      <c r="AB1069" s="13">
        <v>0.39</v>
      </c>
      <c r="AC1069" s="13">
        <v>71.430000000000007</v>
      </c>
      <c r="AD1069" s="13">
        <v>0</v>
      </c>
      <c r="AE1069" s="13">
        <v>0</v>
      </c>
      <c r="AF1069" s="53">
        <f t="shared" si="188"/>
        <v>3.5715000000000004E-2</v>
      </c>
      <c r="AG1069" s="53">
        <f>IFERROR(AF1069+(AF1069*(AA1069/100)),"0.00")</f>
        <v>0</v>
      </c>
      <c r="AH1069" s="53">
        <f t="shared" si="185"/>
        <v>-3.5715000000000004E-2</v>
      </c>
      <c r="AI1069" s="53">
        <f t="shared" si="186"/>
        <v>-100</v>
      </c>
      <c r="AJ1069" s="44">
        <v>221112</v>
      </c>
      <c r="AK1069" s="15" t="s">
        <v>686</v>
      </c>
      <c r="AL1069" s="14" t="s">
        <v>57</v>
      </c>
      <c r="AM1069" s="39" t="s">
        <v>58</v>
      </c>
      <c r="AN1069" s="39" t="s">
        <v>59</v>
      </c>
      <c r="AO1069" s="39" t="s">
        <v>60</v>
      </c>
      <c r="AP1069" s="39" t="s">
        <v>61</v>
      </c>
      <c r="AQ1069" s="20"/>
      <c r="AR1069" s="20"/>
      <c r="AS1069" s="20"/>
      <c r="AT1069" s="20"/>
      <c r="AU1069" s="20"/>
      <c r="AV1069" s="20"/>
      <c r="AW1069" s="20"/>
      <c r="AX1069" s="20"/>
      <c r="AY1069" s="20"/>
      <c r="AZ1069" s="20"/>
      <c r="BA1069" s="20"/>
      <c r="BB1069" s="20"/>
    </row>
    <row r="1070" spans="1:54" ht="26.1" customHeight="1" x14ac:dyDescent="0.25">
      <c r="A1070" s="21">
        <v>2007</v>
      </c>
      <c r="B1070" s="40" t="s">
        <v>31</v>
      </c>
      <c r="C1070" s="13" t="s">
        <v>31</v>
      </c>
      <c r="D1070" s="13">
        <v>34013</v>
      </c>
      <c r="E1070" s="13" t="s">
        <v>252</v>
      </c>
      <c r="F1070" s="13">
        <v>7627</v>
      </c>
      <c r="G1070" s="13" t="s">
        <v>352</v>
      </c>
      <c r="H1070" s="13" t="s">
        <v>431</v>
      </c>
      <c r="I1070" s="13" t="s">
        <v>132</v>
      </c>
      <c r="J1070" s="13" t="s">
        <v>135</v>
      </c>
      <c r="K1070" s="13" t="s">
        <v>448</v>
      </c>
      <c r="L1070" s="4">
        <v>2401</v>
      </c>
      <c r="M1070" s="4">
        <v>26001</v>
      </c>
      <c r="N1070" s="13" t="s">
        <v>36</v>
      </c>
      <c r="O1070" s="15" t="s">
        <v>679</v>
      </c>
      <c r="P1070" s="68">
        <v>114</v>
      </c>
      <c r="Q1070" s="61">
        <v>0</v>
      </c>
      <c r="R1070" s="65">
        <f t="shared" si="179"/>
        <v>5.1630434782608696E-2</v>
      </c>
      <c r="S1070" s="65">
        <f t="shared" si="180"/>
        <v>0</v>
      </c>
      <c r="T1070" s="15">
        <v>4.6455861204445599</v>
      </c>
      <c r="U1070" s="15">
        <v>0</v>
      </c>
      <c r="V1070" s="15">
        <f t="shared" si="181"/>
        <v>-4.6455861204445599</v>
      </c>
      <c r="W1070" s="15">
        <f t="shared" si="182"/>
        <v>-100</v>
      </c>
      <c r="X1070" s="15">
        <v>1.8753714320374151</v>
      </c>
      <c r="Y1070" s="15">
        <v>0</v>
      </c>
      <c r="Z1070" s="15">
        <f t="shared" si="183"/>
        <v>-1.8753714320374151</v>
      </c>
      <c r="AA1070" s="16">
        <f t="shared" si="184"/>
        <v>-100</v>
      </c>
      <c r="AB1070" s="13">
        <v>2.92</v>
      </c>
      <c r="AC1070" s="13">
        <v>530.87</v>
      </c>
      <c r="AD1070" s="13">
        <v>7.39</v>
      </c>
      <c r="AE1070" s="13">
        <v>0</v>
      </c>
      <c r="AF1070" s="53">
        <f t="shared" si="188"/>
        <v>0.26543499999999998</v>
      </c>
      <c r="AG1070" s="53">
        <f>IFERROR(AF1070+(AF1070*(AA1070/100)),"0.00")</f>
        <v>0</v>
      </c>
      <c r="AH1070" s="53">
        <f t="shared" si="185"/>
        <v>-0.26543499999999998</v>
      </c>
      <c r="AI1070" s="53">
        <f t="shared" si="186"/>
        <v>-100</v>
      </c>
      <c r="AJ1070" s="44">
        <v>221112</v>
      </c>
      <c r="AK1070" s="15" t="s">
        <v>686</v>
      </c>
      <c r="AL1070" s="14" t="s">
        <v>57</v>
      </c>
      <c r="AM1070" s="39" t="s">
        <v>58</v>
      </c>
      <c r="AN1070" s="39" t="s">
        <v>59</v>
      </c>
      <c r="AO1070" s="39" t="s">
        <v>60</v>
      </c>
      <c r="AP1070" s="39" t="s">
        <v>61</v>
      </c>
      <c r="AQ1070" s="59"/>
      <c r="AR1070" s="20"/>
      <c r="AS1070" s="20"/>
      <c r="AT1070" s="20"/>
      <c r="AU1070" s="20"/>
      <c r="AV1070" s="20"/>
      <c r="AW1070" s="20"/>
      <c r="AX1070" s="20"/>
      <c r="AY1070" s="20"/>
      <c r="AZ1070" s="20"/>
      <c r="BA1070" s="20"/>
      <c r="BB1070" s="20"/>
    </row>
    <row r="1071" spans="1:54" ht="26.1" customHeight="1" x14ac:dyDescent="0.25">
      <c r="A1071" s="21">
        <v>2101</v>
      </c>
      <c r="B1071" s="39" t="s">
        <v>31</v>
      </c>
      <c r="C1071" s="13" t="s">
        <v>31</v>
      </c>
      <c r="D1071" s="13">
        <v>34013</v>
      </c>
      <c r="E1071" s="13" t="s">
        <v>252</v>
      </c>
      <c r="F1071" s="13">
        <v>7627</v>
      </c>
      <c r="G1071" s="13" t="s">
        <v>352</v>
      </c>
      <c r="H1071" s="13" t="s">
        <v>431</v>
      </c>
      <c r="I1071" s="13" t="s">
        <v>132</v>
      </c>
      <c r="J1071" s="13" t="s">
        <v>135</v>
      </c>
      <c r="K1071" s="13" t="s">
        <v>448</v>
      </c>
      <c r="L1071" s="4">
        <v>2401</v>
      </c>
      <c r="M1071" s="4">
        <v>26001</v>
      </c>
      <c r="N1071" s="14" t="s">
        <v>35</v>
      </c>
      <c r="O1071" s="15" t="s">
        <v>679</v>
      </c>
      <c r="P1071" s="68">
        <v>114</v>
      </c>
      <c r="Q1071" s="61">
        <v>0</v>
      </c>
      <c r="R1071" s="65">
        <f t="shared" si="179"/>
        <v>5.1630434782608696E-2</v>
      </c>
      <c r="S1071" s="65">
        <f t="shared" si="180"/>
        <v>0</v>
      </c>
      <c r="T1071" s="15">
        <v>6.6811616941759704</v>
      </c>
      <c r="U1071" s="15">
        <v>0</v>
      </c>
      <c r="V1071" s="15">
        <f t="shared" si="181"/>
        <v>-6.6811616941759704</v>
      </c>
      <c r="W1071" s="15">
        <f t="shared" si="182"/>
        <v>-100</v>
      </c>
      <c r="X1071" s="15">
        <v>2.5959850599078318</v>
      </c>
      <c r="Y1071" s="15">
        <v>0</v>
      </c>
      <c r="Z1071" s="15">
        <f t="shared" si="183"/>
        <v>-2.5959850599078318</v>
      </c>
      <c r="AA1071" s="16">
        <f t="shared" si="184"/>
        <v>-100</v>
      </c>
      <c r="AB1071" s="13">
        <v>6.68</v>
      </c>
      <c r="AC1071" s="13">
        <v>1214.9000000000001</v>
      </c>
      <c r="AD1071" s="13">
        <v>0</v>
      </c>
      <c r="AE1071" s="13">
        <v>0</v>
      </c>
      <c r="AF1071" s="53">
        <f t="shared" si="188"/>
        <v>0.60745000000000005</v>
      </c>
      <c r="AG1071" s="53">
        <f>IFERROR(AF1071+(AF1071*(AA1071/100)),"0.00")</f>
        <v>0</v>
      </c>
      <c r="AH1071" s="53">
        <f t="shared" si="185"/>
        <v>-0.60745000000000005</v>
      </c>
      <c r="AI1071" s="53">
        <f t="shared" si="186"/>
        <v>-100</v>
      </c>
      <c r="AJ1071" s="44">
        <v>221112</v>
      </c>
      <c r="AK1071" s="15" t="s">
        <v>686</v>
      </c>
      <c r="AL1071" s="14" t="s">
        <v>57</v>
      </c>
      <c r="AM1071" s="39" t="s">
        <v>58</v>
      </c>
      <c r="AN1071" s="39" t="s">
        <v>59</v>
      </c>
      <c r="AO1071" s="39" t="s">
        <v>60</v>
      </c>
      <c r="AP1071" s="39" t="s">
        <v>61</v>
      </c>
      <c r="AQ1071" s="20"/>
      <c r="AR1071" s="20"/>
      <c r="AS1071" s="20"/>
      <c r="AT1071" s="20"/>
      <c r="AU1071" s="20"/>
      <c r="AV1071" s="20"/>
      <c r="AW1071" s="20"/>
      <c r="AX1071" s="20"/>
      <c r="AY1071" s="20"/>
      <c r="AZ1071" s="20"/>
      <c r="BA1071" s="20"/>
      <c r="BB1071" s="20"/>
    </row>
    <row r="1072" spans="1:54" ht="26.1" customHeight="1" x14ac:dyDescent="0.25">
      <c r="A1072" s="21">
        <v>656</v>
      </c>
      <c r="B1072" s="39" t="s">
        <v>31</v>
      </c>
      <c r="C1072" s="13" t="s">
        <v>31</v>
      </c>
      <c r="D1072" s="13">
        <v>34013</v>
      </c>
      <c r="E1072" s="13" t="s">
        <v>252</v>
      </c>
      <c r="F1072" s="13">
        <v>7627</v>
      </c>
      <c r="G1072" s="13" t="s">
        <v>352</v>
      </c>
      <c r="H1072" s="13" t="s">
        <v>436</v>
      </c>
      <c r="I1072" s="13" t="s">
        <v>132</v>
      </c>
      <c r="J1072" s="13" t="s">
        <v>135</v>
      </c>
      <c r="K1072" s="13" t="s">
        <v>447</v>
      </c>
      <c r="L1072" s="4">
        <v>2401</v>
      </c>
      <c r="M1072" s="4">
        <v>28001</v>
      </c>
      <c r="N1072" s="14" t="s">
        <v>40</v>
      </c>
      <c r="O1072" s="15" t="s">
        <v>679</v>
      </c>
      <c r="P1072" s="68">
        <v>97</v>
      </c>
      <c r="Q1072" s="61">
        <v>0</v>
      </c>
      <c r="R1072" s="65">
        <f t="shared" si="179"/>
        <v>4.3931159420289856E-2</v>
      </c>
      <c r="S1072" s="65">
        <f t="shared" si="180"/>
        <v>0</v>
      </c>
      <c r="T1072" s="15">
        <v>7.0288960895815905E-2</v>
      </c>
      <c r="U1072" s="15">
        <v>2.6884811000000002E-2</v>
      </c>
      <c r="V1072" s="15">
        <f t="shared" si="181"/>
        <v>-4.3404149895815904E-2</v>
      </c>
      <c r="W1072" s="15">
        <f t="shared" si="182"/>
        <v>-61.751019424160567</v>
      </c>
      <c r="X1072" s="15">
        <v>2.4818179386272381E-2</v>
      </c>
      <c r="Y1072" s="15">
        <v>0</v>
      </c>
      <c r="Z1072" s="15">
        <f t="shared" si="183"/>
        <v>-2.4818179386272381E-2</v>
      </c>
      <c r="AA1072" s="16">
        <f t="shared" si="184"/>
        <v>-100</v>
      </c>
      <c r="AB1072" s="13">
        <v>7.0000000000000007E-2</v>
      </c>
      <c r="AC1072" s="13">
        <v>0</v>
      </c>
      <c r="AD1072" s="13">
        <v>0</v>
      </c>
      <c r="AE1072" s="13">
        <v>0</v>
      </c>
      <c r="AF1072" s="53">
        <f t="shared" si="188"/>
        <v>0</v>
      </c>
      <c r="AG1072" s="53" t="str">
        <f>IFERROR((((Y1072)/Q1072)*24),"0.00")</f>
        <v>0.00</v>
      </c>
      <c r="AH1072" s="53">
        <f t="shared" si="185"/>
        <v>0</v>
      </c>
      <c r="AI1072" s="53" t="str">
        <f t="shared" si="186"/>
        <v>0.00</v>
      </c>
      <c r="AJ1072" s="44">
        <v>221112</v>
      </c>
      <c r="AK1072" s="15" t="s">
        <v>686</v>
      </c>
      <c r="AL1072" s="14" t="s">
        <v>57</v>
      </c>
      <c r="AM1072" s="39" t="s">
        <v>58</v>
      </c>
      <c r="AN1072" s="39" t="s">
        <v>59</v>
      </c>
      <c r="AO1072" s="39" t="s">
        <v>60</v>
      </c>
      <c r="AP1072" s="39" t="s">
        <v>61</v>
      </c>
      <c r="AQ1072" s="20"/>
      <c r="AR1072" s="20"/>
      <c r="AS1072" s="20"/>
      <c r="AT1072" s="20"/>
      <c r="AU1072" s="20"/>
      <c r="AV1072" s="20"/>
      <c r="AW1072" s="20"/>
      <c r="AX1072" s="20"/>
      <c r="AY1072" s="20"/>
      <c r="AZ1072" s="20"/>
      <c r="BA1072" s="20"/>
      <c r="BB1072" s="20"/>
    </row>
    <row r="1073" spans="1:54" ht="26.1" customHeight="1" x14ac:dyDescent="0.25">
      <c r="A1073" s="21">
        <v>657</v>
      </c>
      <c r="B1073" s="39" t="s">
        <v>31</v>
      </c>
      <c r="C1073" s="13" t="s">
        <v>31</v>
      </c>
      <c r="D1073" s="13">
        <v>34013</v>
      </c>
      <c r="E1073" s="13" t="s">
        <v>252</v>
      </c>
      <c r="F1073" s="13">
        <v>7627</v>
      </c>
      <c r="G1073" s="13" t="s">
        <v>352</v>
      </c>
      <c r="H1073" s="13" t="s">
        <v>436</v>
      </c>
      <c r="I1073" s="13" t="s">
        <v>132</v>
      </c>
      <c r="J1073" s="13" t="s">
        <v>135</v>
      </c>
      <c r="K1073" s="13" t="s">
        <v>447</v>
      </c>
      <c r="L1073" s="4">
        <v>2401</v>
      </c>
      <c r="M1073" s="4">
        <v>28001</v>
      </c>
      <c r="N1073" s="14" t="s">
        <v>38</v>
      </c>
      <c r="O1073" s="15" t="s">
        <v>679</v>
      </c>
      <c r="P1073" s="68">
        <v>97</v>
      </c>
      <c r="Q1073" s="61">
        <v>0</v>
      </c>
      <c r="R1073" s="65">
        <f t="shared" si="179"/>
        <v>4.3931159420289856E-2</v>
      </c>
      <c r="S1073" s="65">
        <f t="shared" si="180"/>
        <v>0</v>
      </c>
      <c r="T1073" s="15">
        <v>9.8875652872941103E-2</v>
      </c>
      <c r="U1073" s="15">
        <v>3.7818930000000001E-2</v>
      </c>
      <c r="V1073" s="15">
        <f t="shared" si="181"/>
        <v>-6.1056722872941102E-2</v>
      </c>
      <c r="W1073" s="15">
        <f t="shared" si="182"/>
        <v>-61.751018677369707</v>
      </c>
      <c r="X1073" s="15">
        <v>3.4911793525767128E-2</v>
      </c>
      <c r="Y1073" s="15">
        <v>0</v>
      </c>
      <c r="Z1073" s="15">
        <f t="shared" si="183"/>
        <v>-3.4911793525767128E-2</v>
      </c>
      <c r="AA1073" s="16">
        <f t="shared" si="184"/>
        <v>-100</v>
      </c>
      <c r="AB1073" s="13">
        <v>0.1</v>
      </c>
      <c r="AC1073" s="13">
        <v>0</v>
      </c>
      <c r="AD1073" s="13">
        <v>0</v>
      </c>
      <c r="AE1073" s="13">
        <v>0</v>
      </c>
      <c r="AF1073" s="53">
        <f t="shared" si="188"/>
        <v>0</v>
      </c>
      <c r="AG1073" s="53" t="str">
        <f>IFERROR((((Y1073)/Q1073)*24),"0.00")</f>
        <v>0.00</v>
      </c>
      <c r="AH1073" s="53">
        <f t="shared" si="185"/>
        <v>0</v>
      </c>
      <c r="AI1073" s="53" t="str">
        <f t="shared" si="186"/>
        <v>0.00</v>
      </c>
      <c r="AJ1073" s="44">
        <v>221112</v>
      </c>
      <c r="AK1073" s="15" t="s">
        <v>686</v>
      </c>
      <c r="AL1073" s="14" t="s">
        <v>57</v>
      </c>
      <c r="AM1073" s="39" t="s">
        <v>58</v>
      </c>
      <c r="AN1073" s="39" t="s">
        <v>59</v>
      </c>
      <c r="AO1073" s="39" t="s">
        <v>60</v>
      </c>
      <c r="AP1073" s="39" t="s">
        <v>61</v>
      </c>
      <c r="AQ1073" s="20"/>
      <c r="AR1073" s="20"/>
      <c r="AS1073" s="20"/>
      <c r="AT1073" s="20"/>
      <c r="AU1073" s="20"/>
      <c r="AV1073" s="20"/>
      <c r="AW1073" s="20"/>
      <c r="AX1073" s="20"/>
      <c r="AY1073" s="20"/>
      <c r="AZ1073" s="20"/>
      <c r="BA1073" s="20"/>
      <c r="BB1073" s="20"/>
    </row>
    <row r="1074" spans="1:54" ht="26.1" customHeight="1" x14ac:dyDescent="0.25">
      <c r="A1074" s="21">
        <v>658</v>
      </c>
      <c r="B1074" s="39" t="s">
        <v>31</v>
      </c>
      <c r="C1074" s="13" t="s">
        <v>31</v>
      </c>
      <c r="D1074" s="13">
        <v>34013</v>
      </c>
      <c r="E1074" s="13" t="s">
        <v>252</v>
      </c>
      <c r="F1074" s="13">
        <v>7627</v>
      </c>
      <c r="G1074" s="13" t="s">
        <v>352</v>
      </c>
      <c r="H1074" s="13" t="s">
        <v>436</v>
      </c>
      <c r="I1074" s="13" t="s">
        <v>132</v>
      </c>
      <c r="J1074" s="13" t="s">
        <v>135</v>
      </c>
      <c r="K1074" s="13" t="s">
        <v>447</v>
      </c>
      <c r="L1074" s="4">
        <v>2401</v>
      </c>
      <c r="M1074" s="4">
        <v>28001</v>
      </c>
      <c r="N1074" s="14" t="s">
        <v>39</v>
      </c>
      <c r="O1074" s="15" t="s">
        <v>679</v>
      </c>
      <c r="P1074" s="68">
        <v>97</v>
      </c>
      <c r="Q1074" s="61">
        <v>0</v>
      </c>
      <c r="R1074" s="65">
        <f t="shared" si="179"/>
        <v>4.3931159420289856E-2</v>
      </c>
      <c r="S1074" s="65">
        <f t="shared" si="180"/>
        <v>0</v>
      </c>
      <c r="T1074" s="15">
        <v>9.8875652872941103E-2</v>
      </c>
      <c r="U1074" s="15">
        <v>3.7818930000000001E-2</v>
      </c>
      <c r="V1074" s="15">
        <f t="shared" si="181"/>
        <v>-6.1056722872941102E-2</v>
      </c>
      <c r="W1074" s="15">
        <f t="shared" si="182"/>
        <v>-61.751018677369707</v>
      </c>
      <c r="X1074" s="15">
        <v>3.4911793525767128E-2</v>
      </c>
      <c r="Y1074" s="15">
        <v>0</v>
      </c>
      <c r="Z1074" s="15">
        <f t="shared" si="183"/>
        <v>-3.4911793525767128E-2</v>
      </c>
      <c r="AA1074" s="16">
        <f t="shared" si="184"/>
        <v>-100</v>
      </c>
      <c r="AB1074" s="13">
        <v>0.1</v>
      </c>
      <c r="AC1074" s="13">
        <v>0</v>
      </c>
      <c r="AD1074" s="13">
        <v>0</v>
      </c>
      <c r="AE1074" s="13">
        <v>0</v>
      </c>
      <c r="AF1074" s="53">
        <f t="shared" si="188"/>
        <v>0</v>
      </c>
      <c r="AG1074" s="53" t="str">
        <f>IFERROR((((Y1074)/Q1074)*24),"0.00")</f>
        <v>0.00</v>
      </c>
      <c r="AH1074" s="53">
        <f t="shared" si="185"/>
        <v>0</v>
      </c>
      <c r="AI1074" s="53" t="str">
        <f t="shared" si="186"/>
        <v>0.00</v>
      </c>
      <c r="AJ1074" s="44">
        <v>221112</v>
      </c>
      <c r="AK1074" s="15" t="s">
        <v>686</v>
      </c>
      <c r="AL1074" s="14" t="s">
        <v>57</v>
      </c>
      <c r="AM1074" s="39" t="s">
        <v>58</v>
      </c>
      <c r="AN1074" s="39" t="s">
        <v>59</v>
      </c>
      <c r="AO1074" s="39" t="s">
        <v>60</v>
      </c>
      <c r="AP1074" s="39" t="s">
        <v>61</v>
      </c>
      <c r="AQ1074" s="20"/>
      <c r="AR1074" s="20"/>
      <c r="AS1074" s="20"/>
      <c r="AT1074" s="20"/>
      <c r="AU1074" s="20"/>
      <c r="AV1074" s="20"/>
      <c r="AW1074" s="20"/>
      <c r="AX1074" s="20"/>
      <c r="AY1074" s="20"/>
      <c r="AZ1074" s="20"/>
      <c r="BA1074" s="20"/>
      <c r="BB1074" s="20"/>
    </row>
    <row r="1075" spans="1:54" ht="26.1" customHeight="1" x14ac:dyDescent="0.25">
      <c r="A1075" s="21">
        <v>659</v>
      </c>
      <c r="B1075" s="39" t="s">
        <v>31</v>
      </c>
      <c r="C1075" s="13" t="s">
        <v>31</v>
      </c>
      <c r="D1075" s="13">
        <v>34013</v>
      </c>
      <c r="E1075" s="13" t="s">
        <v>252</v>
      </c>
      <c r="F1075" s="13">
        <v>7627</v>
      </c>
      <c r="G1075" s="13" t="s">
        <v>352</v>
      </c>
      <c r="H1075" s="13" t="s">
        <v>436</v>
      </c>
      <c r="I1075" s="13" t="s">
        <v>132</v>
      </c>
      <c r="J1075" s="13" t="s">
        <v>135</v>
      </c>
      <c r="K1075" s="13" t="s">
        <v>447</v>
      </c>
      <c r="L1075" s="4">
        <v>2401</v>
      </c>
      <c r="M1075" s="4">
        <v>28001</v>
      </c>
      <c r="N1075" s="14" t="s">
        <v>37</v>
      </c>
      <c r="O1075" s="15" t="s">
        <v>679</v>
      </c>
      <c r="P1075" s="68">
        <v>97</v>
      </c>
      <c r="Q1075" s="61">
        <v>0</v>
      </c>
      <c r="R1075" s="65">
        <f t="shared" si="179"/>
        <v>4.3931159420289856E-2</v>
      </c>
      <c r="S1075" s="65">
        <f t="shared" si="180"/>
        <v>0</v>
      </c>
      <c r="T1075" s="15">
        <v>6.1375999999844898E-3</v>
      </c>
      <c r="U1075" s="15">
        <v>6.2007060000000003E-3</v>
      </c>
      <c r="V1075" s="15">
        <f t="shared" si="181"/>
        <v>6.3106000015510436E-5</v>
      </c>
      <c r="W1075" s="15">
        <f t="shared" si="182"/>
        <v>1.028186913706822</v>
      </c>
      <c r="X1075" s="15">
        <v>2.1671121020922762E-3</v>
      </c>
      <c r="Y1075" s="15">
        <v>0</v>
      </c>
      <c r="Z1075" s="15">
        <f t="shared" si="183"/>
        <v>-2.1671121020922762E-3</v>
      </c>
      <c r="AA1075" s="16">
        <f t="shared" si="184"/>
        <v>-100</v>
      </c>
      <c r="AB1075" s="13">
        <v>0.01</v>
      </c>
      <c r="AC1075" s="13">
        <v>0</v>
      </c>
      <c r="AD1075" s="13">
        <v>0</v>
      </c>
      <c r="AE1075" s="13">
        <v>0</v>
      </c>
      <c r="AF1075" s="53">
        <f t="shared" si="188"/>
        <v>0</v>
      </c>
      <c r="AG1075" s="53" t="str">
        <f>IFERROR((((Y1075)/Q1075)*24),"0.00")</f>
        <v>0.00</v>
      </c>
      <c r="AH1075" s="53">
        <f t="shared" si="185"/>
        <v>0</v>
      </c>
      <c r="AI1075" s="53" t="str">
        <f t="shared" si="186"/>
        <v>0.00</v>
      </c>
      <c r="AJ1075" s="44">
        <v>221112</v>
      </c>
      <c r="AK1075" s="15" t="s">
        <v>686</v>
      </c>
      <c r="AL1075" s="14" t="s">
        <v>57</v>
      </c>
      <c r="AM1075" s="39" t="s">
        <v>58</v>
      </c>
      <c r="AN1075" s="39" t="s">
        <v>59</v>
      </c>
      <c r="AO1075" s="39" t="s">
        <v>60</v>
      </c>
      <c r="AP1075" s="39" t="s">
        <v>61</v>
      </c>
      <c r="AQ1075" s="20"/>
      <c r="AR1075" s="20"/>
      <c r="AS1075" s="20"/>
      <c r="AT1075" s="20"/>
      <c r="AU1075" s="20"/>
      <c r="AV1075" s="20"/>
      <c r="AW1075" s="20"/>
      <c r="AX1075" s="20"/>
      <c r="AY1075" s="20"/>
      <c r="AZ1075" s="20"/>
      <c r="BA1075" s="20"/>
      <c r="BB1075" s="20"/>
    </row>
    <row r="1076" spans="1:54" ht="26.1" customHeight="1" x14ac:dyDescent="0.25">
      <c r="A1076" s="21">
        <v>1770</v>
      </c>
      <c r="B1076" s="39" t="s">
        <v>31</v>
      </c>
      <c r="C1076" s="13" t="s">
        <v>31</v>
      </c>
      <c r="D1076" s="13">
        <v>34013</v>
      </c>
      <c r="E1076" s="13" t="s">
        <v>252</v>
      </c>
      <c r="F1076" s="13">
        <v>7627</v>
      </c>
      <c r="G1076" s="13" t="s">
        <v>352</v>
      </c>
      <c r="H1076" s="13" t="s">
        <v>436</v>
      </c>
      <c r="I1076" s="13" t="s">
        <v>132</v>
      </c>
      <c r="J1076" s="13" t="s">
        <v>135</v>
      </c>
      <c r="K1076" s="13" t="s">
        <v>447</v>
      </c>
      <c r="L1076" s="4">
        <v>2401</v>
      </c>
      <c r="M1076" s="4">
        <v>28001</v>
      </c>
      <c r="N1076" s="14" t="s">
        <v>34</v>
      </c>
      <c r="O1076" s="15" t="s">
        <v>679</v>
      </c>
      <c r="P1076" s="68">
        <v>97</v>
      </c>
      <c r="Q1076" s="61">
        <v>0</v>
      </c>
      <c r="R1076" s="65">
        <f t="shared" si="179"/>
        <v>4.3931159420289856E-2</v>
      </c>
      <c r="S1076" s="65">
        <f t="shared" si="180"/>
        <v>0</v>
      </c>
      <c r="T1076" s="15">
        <v>0.323464139257153</v>
      </c>
      <c r="U1076" s="15">
        <v>0.123721737</v>
      </c>
      <c r="V1076" s="15">
        <f t="shared" si="181"/>
        <v>-0.19974240225715301</v>
      </c>
      <c r="W1076" s="15">
        <f t="shared" si="182"/>
        <v>-61.751019051406622</v>
      </c>
      <c r="X1076" s="15">
        <v>0.1142112634871531</v>
      </c>
      <c r="Y1076" s="15">
        <v>0</v>
      </c>
      <c r="Z1076" s="15">
        <f t="shared" si="183"/>
        <v>-0.1142112634871531</v>
      </c>
      <c r="AA1076" s="16">
        <f t="shared" si="184"/>
        <v>-100</v>
      </c>
      <c r="AB1076" s="13">
        <v>0.32</v>
      </c>
      <c r="AC1076" s="13">
        <v>58.82</v>
      </c>
      <c r="AD1076" s="13">
        <v>0</v>
      </c>
      <c r="AE1076" s="13">
        <v>0</v>
      </c>
      <c r="AF1076" s="53">
        <f t="shared" si="188"/>
        <v>2.9409999999999999E-2</v>
      </c>
      <c r="AG1076" s="53">
        <f>IFERROR(AF1076+(AF1076*(AA1076/100)),"0.00")</f>
        <v>0</v>
      </c>
      <c r="AH1076" s="53">
        <f t="shared" si="185"/>
        <v>-2.9409999999999999E-2</v>
      </c>
      <c r="AI1076" s="53">
        <f t="shared" si="186"/>
        <v>-100</v>
      </c>
      <c r="AJ1076" s="44">
        <v>221112</v>
      </c>
      <c r="AK1076" s="15" t="s">
        <v>686</v>
      </c>
      <c r="AL1076" s="14" t="s">
        <v>57</v>
      </c>
      <c r="AM1076" s="39" t="s">
        <v>58</v>
      </c>
      <c r="AN1076" s="39" t="s">
        <v>59</v>
      </c>
      <c r="AO1076" s="39" t="s">
        <v>60</v>
      </c>
      <c r="AP1076" s="39" t="s">
        <v>61</v>
      </c>
      <c r="AQ1076" s="20"/>
      <c r="AR1076" s="20"/>
      <c r="AS1076" s="20"/>
      <c r="AT1076" s="20"/>
      <c r="AU1076" s="20"/>
      <c r="AV1076" s="20"/>
      <c r="AW1076" s="20"/>
      <c r="AX1076" s="20"/>
      <c r="AY1076" s="20"/>
      <c r="AZ1076" s="20"/>
      <c r="BA1076" s="20"/>
      <c r="BB1076" s="20"/>
    </row>
    <row r="1077" spans="1:54" ht="26.1" customHeight="1" x14ac:dyDescent="0.25">
      <c r="A1077" s="21">
        <v>1985</v>
      </c>
      <c r="B1077" s="40" t="s">
        <v>31</v>
      </c>
      <c r="C1077" s="13" t="s">
        <v>31</v>
      </c>
      <c r="D1077" s="13">
        <v>34013</v>
      </c>
      <c r="E1077" s="13" t="s">
        <v>252</v>
      </c>
      <c r="F1077" s="13">
        <v>7627</v>
      </c>
      <c r="G1077" s="13" t="s">
        <v>352</v>
      </c>
      <c r="H1077" s="13" t="s">
        <v>436</v>
      </c>
      <c r="I1077" s="13" t="s">
        <v>132</v>
      </c>
      <c r="J1077" s="13" t="s">
        <v>135</v>
      </c>
      <c r="K1077" s="13" t="s">
        <v>447</v>
      </c>
      <c r="L1077" s="4">
        <v>2401</v>
      </c>
      <c r="M1077" s="4">
        <v>28001</v>
      </c>
      <c r="N1077" s="13" t="s">
        <v>36</v>
      </c>
      <c r="O1077" s="15" t="s">
        <v>679</v>
      </c>
      <c r="P1077" s="68">
        <v>97</v>
      </c>
      <c r="Q1077" s="61">
        <v>0</v>
      </c>
      <c r="R1077" s="65">
        <f t="shared" si="179"/>
        <v>4.3931159420289856E-2</v>
      </c>
      <c r="S1077" s="65">
        <f t="shared" si="180"/>
        <v>0</v>
      </c>
      <c r="T1077" s="15">
        <v>3.3234053989244901</v>
      </c>
      <c r="U1077" s="15">
        <v>0.22125171599999999</v>
      </c>
      <c r="V1077" s="15">
        <f t="shared" si="181"/>
        <v>-3.1021536829244902</v>
      </c>
      <c r="W1077" s="15">
        <f t="shared" si="182"/>
        <v>-93.342620311334855</v>
      </c>
      <c r="X1077" s="15">
        <v>1.233285369627378</v>
      </c>
      <c r="Y1077" s="15">
        <v>0</v>
      </c>
      <c r="Z1077" s="15">
        <f t="shared" si="183"/>
        <v>-1.233285369627378</v>
      </c>
      <c r="AA1077" s="16">
        <f t="shared" si="184"/>
        <v>-100</v>
      </c>
      <c r="AB1077" s="13">
        <v>2.4</v>
      </c>
      <c r="AC1077" s="13">
        <v>437.18</v>
      </c>
      <c r="AD1077" s="13">
        <v>6.49</v>
      </c>
      <c r="AE1077" s="13">
        <v>0</v>
      </c>
      <c r="AF1077" s="53">
        <f t="shared" si="188"/>
        <v>0.21859000000000001</v>
      </c>
      <c r="AG1077" s="53">
        <f>IFERROR(AF1077+(AF1077*(AA1077/100)),"0.00")</f>
        <v>0</v>
      </c>
      <c r="AH1077" s="53">
        <f t="shared" si="185"/>
        <v>-0.21859000000000001</v>
      </c>
      <c r="AI1077" s="53">
        <f t="shared" si="186"/>
        <v>-100</v>
      </c>
      <c r="AJ1077" s="44">
        <v>221112</v>
      </c>
      <c r="AK1077" s="15" t="s">
        <v>686</v>
      </c>
      <c r="AL1077" s="14" t="s">
        <v>57</v>
      </c>
      <c r="AM1077" s="39" t="s">
        <v>58</v>
      </c>
      <c r="AN1077" s="39" t="s">
        <v>59</v>
      </c>
      <c r="AO1077" s="39" t="s">
        <v>60</v>
      </c>
      <c r="AP1077" s="39" t="s">
        <v>61</v>
      </c>
      <c r="AQ1077" s="59"/>
      <c r="AR1077" s="20"/>
      <c r="AS1077" s="20"/>
      <c r="AT1077" s="20"/>
      <c r="AU1077" s="20"/>
      <c r="AV1077" s="20"/>
      <c r="AW1077" s="20"/>
      <c r="AX1077" s="20"/>
      <c r="AY1077" s="20"/>
      <c r="AZ1077" s="20"/>
      <c r="BA1077" s="20"/>
      <c r="BB1077" s="20"/>
    </row>
    <row r="1078" spans="1:54" ht="26.1" customHeight="1" x14ac:dyDescent="0.25">
      <c r="A1078" s="21">
        <v>2088</v>
      </c>
      <c r="B1078" s="39" t="s">
        <v>31</v>
      </c>
      <c r="C1078" s="13" t="s">
        <v>31</v>
      </c>
      <c r="D1078" s="13">
        <v>34013</v>
      </c>
      <c r="E1078" s="13" t="s">
        <v>252</v>
      </c>
      <c r="F1078" s="13">
        <v>7627</v>
      </c>
      <c r="G1078" s="13" t="s">
        <v>352</v>
      </c>
      <c r="H1078" s="13" t="s">
        <v>436</v>
      </c>
      <c r="I1078" s="13" t="s">
        <v>132</v>
      </c>
      <c r="J1078" s="13" t="s">
        <v>135</v>
      </c>
      <c r="K1078" s="13" t="s">
        <v>447</v>
      </c>
      <c r="L1078" s="4">
        <v>2401</v>
      </c>
      <c r="M1078" s="4">
        <v>28001</v>
      </c>
      <c r="N1078" s="14" t="s">
        <v>35</v>
      </c>
      <c r="O1078" s="15" t="s">
        <v>679</v>
      </c>
      <c r="P1078" s="68">
        <v>97</v>
      </c>
      <c r="Q1078" s="61">
        <v>0</v>
      </c>
      <c r="R1078" s="65">
        <f t="shared" si="179"/>
        <v>4.3931159420289856E-2</v>
      </c>
      <c r="S1078" s="65">
        <f t="shared" si="180"/>
        <v>0</v>
      </c>
      <c r="T1078" s="15">
        <v>5.5008285753255901</v>
      </c>
      <c r="U1078" s="15">
        <v>2.1040108769999999</v>
      </c>
      <c r="V1078" s="15">
        <f t="shared" si="181"/>
        <v>-3.3968176983255902</v>
      </c>
      <c r="W1078" s="15">
        <f t="shared" si="182"/>
        <v>-61.751018993071149</v>
      </c>
      <c r="X1078" s="15">
        <v>1.942275836996906</v>
      </c>
      <c r="Y1078" s="15">
        <v>0</v>
      </c>
      <c r="Z1078" s="15">
        <f t="shared" si="183"/>
        <v>-1.942275836996906</v>
      </c>
      <c r="AA1078" s="16">
        <f t="shared" si="184"/>
        <v>-100</v>
      </c>
      <c r="AB1078" s="13">
        <v>5.5</v>
      </c>
      <c r="AC1078" s="13">
        <v>1000.48</v>
      </c>
      <c r="AD1078" s="13">
        <v>0</v>
      </c>
      <c r="AE1078" s="13">
        <v>0</v>
      </c>
      <c r="AF1078" s="53">
        <f t="shared" si="188"/>
        <v>0.50024000000000002</v>
      </c>
      <c r="AG1078" s="53">
        <f>IFERROR(AF1078+(AF1078*(AA1078/100)),"0.00")</f>
        <v>0</v>
      </c>
      <c r="AH1078" s="53">
        <f t="shared" si="185"/>
        <v>-0.50024000000000002</v>
      </c>
      <c r="AI1078" s="53">
        <f t="shared" si="186"/>
        <v>-100</v>
      </c>
      <c r="AJ1078" s="44">
        <v>221112</v>
      </c>
      <c r="AK1078" s="15" t="s">
        <v>686</v>
      </c>
      <c r="AL1078" s="14" t="s">
        <v>57</v>
      </c>
      <c r="AM1078" s="39" t="s">
        <v>58</v>
      </c>
      <c r="AN1078" s="39" t="s">
        <v>59</v>
      </c>
      <c r="AO1078" s="39" t="s">
        <v>60</v>
      </c>
      <c r="AP1078" s="39" t="s">
        <v>61</v>
      </c>
      <c r="AQ1078" s="20"/>
      <c r="AR1078" s="20"/>
      <c r="AS1078" s="20"/>
      <c r="AT1078" s="20"/>
      <c r="AU1078" s="20"/>
      <c r="AV1078" s="20"/>
      <c r="AW1078" s="20"/>
      <c r="AX1078" s="20"/>
      <c r="AY1078" s="20"/>
      <c r="AZ1078" s="20"/>
      <c r="BA1078" s="20"/>
      <c r="BB1078" s="20"/>
    </row>
    <row r="1079" spans="1:54" ht="26.1" customHeight="1" x14ac:dyDescent="0.25">
      <c r="A1079" s="21">
        <v>626</v>
      </c>
      <c r="B1079" s="39" t="s">
        <v>31</v>
      </c>
      <c r="C1079" s="13" t="s">
        <v>31</v>
      </c>
      <c r="D1079" s="13">
        <v>34013</v>
      </c>
      <c r="E1079" s="13" t="s">
        <v>252</v>
      </c>
      <c r="F1079" s="13">
        <v>7627</v>
      </c>
      <c r="G1079" s="13" t="s">
        <v>352</v>
      </c>
      <c r="H1079" s="13" t="s">
        <v>313</v>
      </c>
      <c r="I1079" s="13" t="s">
        <v>132</v>
      </c>
      <c r="J1079" s="13" t="s">
        <v>135</v>
      </c>
      <c r="K1079" s="13" t="s">
        <v>442</v>
      </c>
      <c r="L1079" s="4">
        <v>2401</v>
      </c>
      <c r="M1079" s="4">
        <v>24001</v>
      </c>
      <c r="N1079" s="14" t="s">
        <v>40</v>
      </c>
      <c r="O1079" s="15" t="s">
        <v>679</v>
      </c>
      <c r="P1079" s="68">
        <v>111</v>
      </c>
      <c r="Q1079" s="61">
        <v>0</v>
      </c>
      <c r="R1079" s="65">
        <f t="shared" si="179"/>
        <v>5.0271739130434784E-2</v>
      </c>
      <c r="S1079" s="65">
        <f t="shared" si="180"/>
        <v>0</v>
      </c>
      <c r="T1079" s="15">
        <v>0.267848833319968</v>
      </c>
      <c r="U1079" s="15">
        <v>0</v>
      </c>
      <c r="V1079" s="15">
        <f t="shared" si="181"/>
        <v>-0.267848833319968</v>
      </c>
      <c r="W1079" s="15">
        <f t="shared" si="182"/>
        <v>-100</v>
      </c>
      <c r="X1079" s="15">
        <v>0.10755775010108219</v>
      </c>
      <c r="Y1079" s="15">
        <v>0</v>
      </c>
      <c r="Z1079" s="15">
        <f t="shared" si="183"/>
        <v>-0.10755775010108219</v>
      </c>
      <c r="AA1079" s="16">
        <f t="shared" si="184"/>
        <v>-100</v>
      </c>
      <c r="AB1079" s="13">
        <v>0.27</v>
      </c>
      <c r="AC1079" s="13">
        <v>0</v>
      </c>
      <c r="AD1079" s="13">
        <v>0</v>
      </c>
      <c r="AE1079" s="13">
        <v>0</v>
      </c>
      <c r="AF1079" s="53">
        <f t="shared" si="188"/>
        <v>0</v>
      </c>
      <c r="AG1079" s="53" t="str">
        <f>IFERROR((((Y1079)/Q1079)*24),"0.00")</f>
        <v>0.00</v>
      </c>
      <c r="AH1079" s="53">
        <f t="shared" si="185"/>
        <v>0</v>
      </c>
      <c r="AI1079" s="53" t="str">
        <f t="shared" si="186"/>
        <v>0.00</v>
      </c>
      <c r="AJ1079" s="44">
        <v>221112</v>
      </c>
      <c r="AK1079" s="15" t="s">
        <v>686</v>
      </c>
      <c r="AL1079" s="14" t="s">
        <v>57</v>
      </c>
      <c r="AM1079" s="39" t="s">
        <v>58</v>
      </c>
      <c r="AN1079" s="39" t="s">
        <v>59</v>
      </c>
      <c r="AO1079" s="39" t="s">
        <v>60</v>
      </c>
      <c r="AP1079" s="39" t="s">
        <v>61</v>
      </c>
      <c r="AQ1079" s="20"/>
      <c r="AR1079" s="20"/>
      <c r="AS1079" s="20"/>
      <c r="AT1079" s="20"/>
      <c r="AU1079" s="20"/>
      <c r="AV1079" s="20"/>
      <c r="AW1079" s="20"/>
      <c r="AX1079" s="20"/>
      <c r="AY1079" s="20"/>
      <c r="AZ1079" s="20"/>
      <c r="BA1079" s="20"/>
      <c r="BB1079" s="20"/>
    </row>
    <row r="1080" spans="1:54" ht="26.1" customHeight="1" x14ac:dyDescent="0.25">
      <c r="A1080" s="21">
        <v>627</v>
      </c>
      <c r="B1080" s="39" t="s">
        <v>31</v>
      </c>
      <c r="C1080" s="13" t="s">
        <v>31</v>
      </c>
      <c r="D1080" s="13">
        <v>34013</v>
      </c>
      <c r="E1080" s="13" t="s">
        <v>252</v>
      </c>
      <c r="F1080" s="13">
        <v>7627</v>
      </c>
      <c r="G1080" s="13" t="s">
        <v>352</v>
      </c>
      <c r="H1080" s="13" t="s">
        <v>313</v>
      </c>
      <c r="I1080" s="13" t="s">
        <v>132</v>
      </c>
      <c r="J1080" s="13" t="s">
        <v>135</v>
      </c>
      <c r="K1080" s="13" t="s">
        <v>442</v>
      </c>
      <c r="L1080" s="4">
        <v>2401</v>
      </c>
      <c r="M1080" s="4">
        <v>24001</v>
      </c>
      <c r="N1080" s="14" t="s">
        <v>38</v>
      </c>
      <c r="O1080" s="15" t="s">
        <v>679</v>
      </c>
      <c r="P1080" s="68">
        <v>111</v>
      </c>
      <c r="Q1080" s="61">
        <v>0</v>
      </c>
      <c r="R1080" s="65">
        <f t="shared" si="179"/>
        <v>5.0271739130434784E-2</v>
      </c>
      <c r="S1080" s="65">
        <f t="shared" si="180"/>
        <v>0</v>
      </c>
      <c r="T1080" s="15">
        <v>1.71167699663956</v>
      </c>
      <c r="U1080" s="15">
        <v>0</v>
      </c>
      <c r="V1080" s="15">
        <f t="shared" si="181"/>
        <v>-1.71167699663956</v>
      </c>
      <c r="W1080" s="15">
        <f t="shared" si="182"/>
        <v>-100</v>
      </c>
      <c r="X1080" s="15">
        <v>0.68734339581162496</v>
      </c>
      <c r="Y1080" s="15">
        <v>0</v>
      </c>
      <c r="Z1080" s="15">
        <f t="shared" si="183"/>
        <v>-0.68734339581162496</v>
      </c>
      <c r="AA1080" s="16">
        <f t="shared" si="184"/>
        <v>-100</v>
      </c>
      <c r="AB1080" s="13">
        <v>1.71</v>
      </c>
      <c r="AC1080" s="13">
        <v>0</v>
      </c>
      <c r="AD1080" s="13">
        <v>0</v>
      </c>
      <c r="AE1080" s="13">
        <v>0</v>
      </c>
      <c r="AF1080" s="53">
        <f t="shared" si="188"/>
        <v>0</v>
      </c>
      <c r="AG1080" s="53" t="str">
        <f>IFERROR((((Y1080)/Q1080)*24),"0.00")</f>
        <v>0.00</v>
      </c>
      <c r="AH1080" s="53">
        <f t="shared" si="185"/>
        <v>0</v>
      </c>
      <c r="AI1080" s="53" t="str">
        <f t="shared" si="186"/>
        <v>0.00</v>
      </c>
      <c r="AJ1080" s="44">
        <v>221112</v>
      </c>
      <c r="AK1080" s="15" t="s">
        <v>686</v>
      </c>
      <c r="AL1080" s="14" t="s">
        <v>57</v>
      </c>
      <c r="AM1080" s="39" t="s">
        <v>58</v>
      </c>
      <c r="AN1080" s="39" t="s">
        <v>59</v>
      </c>
      <c r="AO1080" s="39" t="s">
        <v>60</v>
      </c>
      <c r="AP1080" s="39" t="s">
        <v>61</v>
      </c>
      <c r="AQ1080" s="20"/>
      <c r="AR1080" s="20"/>
      <c r="AS1080" s="20"/>
      <c r="AT1080" s="20"/>
      <c r="AU1080" s="20"/>
      <c r="AV1080" s="20"/>
      <c r="AW1080" s="20"/>
      <c r="AX1080" s="20"/>
      <c r="AY1080" s="20"/>
      <c r="AZ1080" s="20"/>
      <c r="BA1080" s="20"/>
      <c r="BB1080" s="20"/>
    </row>
    <row r="1081" spans="1:54" ht="26.1" customHeight="1" x14ac:dyDescent="0.25">
      <c r="A1081" s="21">
        <v>628</v>
      </c>
      <c r="B1081" s="39" t="s">
        <v>31</v>
      </c>
      <c r="C1081" s="13" t="s">
        <v>31</v>
      </c>
      <c r="D1081" s="13">
        <v>34013</v>
      </c>
      <c r="E1081" s="13" t="s">
        <v>252</v>
      </c>
      <c r="F1081" s="13">
        <v>7627</v>
      </c>
      <c r="G1081" s="13" t="s">
        <v>352</v>
      </c>
      <c r="H1081" s="13" t="s">
        <v>313</v>
      </c>
      <c r="I1081" s="13" t="s">
        <v>132</v>
      </c>
      <c r="J1081" s="13" t="s">
        <v>135</v>
      </c>
      <c r="K1081" s="13" t="s">
        <v>442</v>
      </c>
      <c r="L1081" s="4">
        <v>2401</v>
      </c>
      <c r="M1081" s="4">
        <v>24001</v>
      </c>
      <c r="N1081" s="14" t="s">
        <v>39</v>
      </c>
      <c r="O1081" s="15" t="s">
        <v>679</v>
      </c>
      <c r="P1081" s="68">
        <v>111</v>
      </c>
      <c r="Q1081" s="61">
        <v>0</v>
      </c>
      <c r="R1081" s="65">
        <f t="shared" si="179"/>
        <v>5.0271739130434784E-2</v>
      </c>
      <c r="S1081" s="65">
        <f t="shared" si="180"/>
        <v>0</v>
      </c>
      <c r="T1081" s="15">
        <v>1.71167699663956</v>
      </c>
      <c r="U1081" s="15">
        <v>0</v>
      </c>
      <c r="V1081" s="15">
        <f t="shared" si="181"/>
        <v>-1.71167699663956</v>
      </c>
      <c r="W1081" s="15">
        <f t="shared" si="182"/>
        <v>-100</v>
      </c>
      <c r="X1081" s="15">
        <v>0.68734339581162496</v>
      </c>
      <c r="Y1081" s="15">
        <v>0</v>
      </c>
      <c r="Z1081" s="15">
        <f t="shared" si="183"/>
        <v>-0.68734339581162496</v>
      </c>
      <c r="AA1081" s="16">
        <f t="shared" si="184"/>
        <v>-100</v>
      </c>
      <c r="AB1081" s="13">
        <v>1.71</v>
      </c>
      <c r="AC1081" s="13">
        <v>0</v>
      </c>
      <c r="AD1081" s="13">
        <v>0</v>
      </c>
      <c r="AE1081" s="13">
        <v>0</v>
      </c>
      <c r="AF1081" s="53">
        <f t="shared" si="188"/>
        <v>0</v>
      </c>
      <c r="AG1081" s="53" t="str">
        <f>IFERROR((((Y1081)/Q1081)*24),"0.00")</f>
        <v>0.00</v>
      </c>
      <c r="AH1081" s="53">
        <f t="shared" si="185"/>
        <v>0</v>
      </c>
      <c r="AI1081" s="53" t="str">
        <f t="shared" si="186"/>
        <v>0.00</v>
      </c>
      <c r="AJ1081" s="44">
        <v>221112</v>
      </c>
      <c r="AK1081" s="15" t="s">
        <v>686</v>
      </c>
      <c r="AL1081" s="14" t="s">
        <v>57</v>
      </c>
      <c r="AM1081" s="39" t="s">
        <v>58</v>
      </c>
      <c r="AN1081" s="39" t="s">
        <v>59</v>
      </c>
      <c r="AO1081" s="39" t="s">
        <v>60</v>
      </c>
      <c r="AP1081" s="39" t="s">
        <v>61</v>
      </c>
      <c r="AQ1081" s="20"/>
      <c r="AR1081" s="20"/>
      <c r="AS1081" s="20"/>
      <c r="AT1081" s="20"/>
      <c r="AU1081" s="20"/>
      <c r="AV1081" s="20"/>
      <c r="AW1081" s="20"/>
      <c r="AX1081" s="20"/>
      <c r="AY1081" s="20"/>
      <c r="AZ1081" s="20"/>
      <c r="BA1081" s="20"/>
      <c r="BB1081" s="20"/>
    </row>
    <row r="1082" spans="1:54" ht="26.1" customHeight="1" x14ac:dyDescent="0.25">
      <c r="A1082" s="21">
        <v>629</v>
      </c>
      <c r="B1082" s="39" t="s">
        <v>31</v>
      </c>
      <c r="C1082" s="13" t="s">
        <v>31</v>
      </c>
      <c r="D1082" s="13">
        <v>34013</v>
      </c>
      <c r="E1082" s="13" t="s">
        <v>252</v>
      </c>
      <c r="F1082" s="13">
        <v>7627</v>
      </c>
      <c r="G1082" s="13" t="s">
        <v>352</v>
      </c>
      <c r="H1082" s="13" t="s">
        <v>313</v>
      </c>
      <c r="I1082" s="13" t="s">
        <v>132</v>
      </c>
      <c r="J1082" s="13" t="s">
        <v>135</v>
      </c>
      <c r="K1082" s="13" t="s">
        <v>442</v>
      </c>
      <c r="L1082" s="4">
        <v>2401</v>
      </c>
      <c r="M1082" s="4">
        <v>24001</v>
      </c>
      <c r="N1082" s="14" t="s">
        <v>37</v>
      </c>
      <c r="O1082" s="15" t="s">
        <v>679</v>
      </c>
      <c r="P1082" s="68">
        <v>111</v>
      </c>
      <c r="Q1082" s="61">
        <v>0</v>
      </c>
      <c r="R1082" s="65">
        <f t="shared" si="179"/>
        <v>5.0271739130434784E-2</v>
      </c>
      <c r="S1082" s="65">
        <f t="shared" si="180"/>
        <v>0</v>
      </c>
      <c r="T1082" s="15">
        <v>2.5072774999941299E-2</v>
      </c>
      <c r="U1082" s="15">
        <v>0</v>
      </c>
      <c r="V1082" s="15">
        <f t="shared" si="181"/>
        <v>-2.5072774999941299E-2</v>
      </c>
      <c r="W1082" s="15">
        <f t="shared" si="182"/>
        <v>-100</v>
      </c>
      <c r="X1082" s="15">
        <v>1.0068258406647729E-2</v>
      </c>
      <c r="Y1082" s="15">
        <v>0</v>
      </c>
      <c r="Z1082" s="15">
        <f t="shared" si="183"/>
        <v>-1.0068258406647729E-2</v>
      </c>
      <c r="AA1082" s="16">
        <f t="shared" si="184"/>
        <v>-100</v>
      </c>
      <c r="AB1082" s="13">
        <v>0.03</v>
      </c>
      <c r="AC1082" s="13">
        <v>0</v>
      </c>
      <c r="AD1082" s="13">
        <v>0</v>
      </c>
      <c r="AE1082" s="13">
        <v>0</v>
      </c>
      <c r="AF1082" s="53">
        <f t="shared" si="188"/>
        <v>0</v>
      </c>
      <c r="AG1082" s="53" t="str">
        <f>IFERROR((((Y1082)/Q1082)*24),"0.00")</f>
        <v>0.00</v>
      </c>
      <c r="AH1082" s="53">
        <f t="shared" si="185"/>
        <v>0</v>
      </c>
      <c r="AI1082" s="53" t="str">
        <f t="shared" si="186"/>
        <v>0.00</v>
      </c>
      <c r="AJ1082" s="44">
        <v>221112</v>
      </c>
      <c r="AK1082" s="15" t="s">
        <v>686</v>
      </c>
      <c r="AL1082" s="14" t="s">
        <v>57</v>
      </c>
      <c r="AM1082" s="39" t="s">
        <v>58</v>
      </c>
      <c r="AN1082" s="39" t="s">
        <v>59</v>
      </c>
      <c r="AO1082" s="39" t="s">
        <v>60</v>
      </c>
      <c r="AP1082" s="39" t="s">
        <v>61</v>
      </c>
      <c r="AQ1082" s="20"/>
      <c r="AR1082" s="20"/>
      <c r="AS1082" s="20"/>
      <c r="AT1082" s="20"/>
      <c r="AU1082" s="20"/>
      <c r="AV1082" s="20"/>
      <c r="AW1082" s="20"/>
      <c r="AX1082" s="20"/>
      <c r="AY1082" s="20"/>
      <c r="AZ1082" s="20"/>
      <c r="BA1082" s="20"/>
      <c r="BB1082" s="20"/>
    </row>
    <row r="1083" spans="1:54" ht="26.1" customHeight="1" x14ac:dyDescent="0.25">
      <c r="A1083" s="21">
        <v>1768</v>
      </c>
      <c r="B1083" s="39" t="s">
        <v>31</v>
      </c>
      <c r="C1083" s="13" t="s">
        <v>31</v>
      </c>
      <c r="D1083" s="13">
        <v>34013</v>
      </c>
      <c r="E1083" s="13" t="s">
        <v>252</v>
      </c>
      <c r="F1083" s="13">
        <v>7627</v>
      </c>
      <c r="G1083" s="13" t="s">
        <v>352</v>
      </c>
      <c r="H1083" s="13" t="s">
        <v>313</v>
      </c>
      <c r="I1083" s="13" t="s">
        <v>132</v>
      </c>
      <c r="J1083" s="13" t="s">
        <v>135</v>
      </c>
      <c r="K1083" s="13" t="s">
        <v>442</v>
      </c>
      <c r="L1083" s="4">
        <v>2401</v>
      </c>
      <c r="M1083" s="4">
        <v>24001</v>
      </c>
      <c r="N1083" s="14" t="s">
        <v>34</v>
      </c>
      <c r="O1083" s="15" t="s">
        <v>679</v>
      </c>
      <c r="P1083" s="68">
        <v>111</v>
      </c>
      <c r="Q1083" s="61">
        <v>0</v>
      </c>
      <c r="R1083" s="65">
        <f t="shared" si="179"/>
        <v>5.0271739130434784E-2</v>
      </c>
      <c r="S1083" s="65">
        <f t="shared" si="180"/>
        <v>0</v>
      </c>
      <c r="T1083" s="15">
        <v>1.7904054506740299</v>
      </c>
      <c r="U1083" s="15">
        <v>0</v>
      </c>
      <c r="V1083" s="15">
        <f t="shared" si="181"/>
        <v>-1.7904054506740299</v>
      </c>
      <c r="W1083" s="15">
        <f t="shared" si="182"/>
        <v>-100</v>
      </c>
      <c r="X1083" s="15">
        <v>0.71895770332950804</v>
      </c>
      <c r="Y1083" s="15">
        <v>0</v>
      </c>
      <c r="Z1083" s="15">
        <f t="shared" si="183"/>
        <v>-0.71895770332950804</v>
      </c>
      <c r="AA1083" s="16">
        <f t="shared" si="184"/>
        <v>-100</v>
      </c>
      <c r="AB1083" s="13">
        <v>1.79</v>
      </c>
      <c r="AC1083" s="13">
        <v>58.62</v>
      </c>
      <c r="AD1083" s="13">
        <v>0</v>
      </c>
      <c r="AE1083" s="13">
        <v>0</v>
      </c>
      <c r="AF1083" s="53">
        <f t="shared" si="188"/>
        <v>2.9309999999999999E-2</v>
      </c>
      <c r="AG1083" s="53">
        <f>IFERROR(AF1083+(AF1083*(AA1083/100)),"0.00")</f>
        <v>0</v>
      </c>
      <c r="AH1083" s="53">
        <f t="shared" si="185"/>
        <v>-2.9309999999999999E-2</v>
      </c>
      <c r="AI1083" s="53">
        <f t="shared" si="186"/>
        <v>-100</v>
      </c>
      <c r="AJ1083" s="44">
        <v>221112</v>
      </c>
      <c r="AK1083" s="15" t="s">
        <v>686</v>
      </c>
      <c r="AL1083" s="14" t="s">
        <v>57</v>
      </c>
      <c r="AM1083" s="39" t="s">
        <v>58</v>
      </c>
      <c r="AN1083" s="39" t="s">
        <v>59</v>
      </c>
      <c r="AO1083" s="39" t="s">
        <v>60</v>
      </c>
      <c r="AP1083" s="39" t="s">
        <v>61</v>
      </c>
      <c r="AQ1083" s="20"/>
      <c r="AR1083" s="20"/>
      <c r="AS1083" s="20"/>
      <c r="AT1083" s="20"/>
      <c r="AU1083" s="20"/>
      <c r="AV1083" s="20"/>
      <c r="AW1083" s="20"/>
      <c r="AX1083" s="20"/>
      <c r="AY1083" s="20"/>
      <c r="AZ1083" s="20"/>
      <c r="BA1083" s="20"/>
      <c r="BB1083" s="20"/>
    </row>
    <row r="1084" spans="1:54" ht="26.1" customHeight="1" x14ac:dyDescent="0.25">
      <c r="A1084" s="21">
        <v>2018</v>
      </c>
      <c r="B1084" s="39" t="s">
        <v>31</v>
      </c>
      <c r="C1084" s="13" t="s">
        <v>31</v>
      </c>
      <c r="D1084" s="13">
        <v>34013</v>
      </c>
      <c r="E1084" s="13" t="s">
        <v>252</v>
      </c>
      <c r="F1084" s="13">
        <v>7627</v>
      </c>
      <c r="G1084" s="13" t="s">
        <v>352</v>
      </c>
      <c r="H1084" s="13" t="s">
        <v>313</v>
      </c>
      <c r="I1084" s="13" t="s">
        <v>132</v>
      </c>
      <c r="J1084" s="13" t="s">
        <v>135</v>
      </c>
      <c r="K1084" s="13" t="s">
        <v>442</v>
      </c>
      <c r="L1084" s="4">
        <v>2401</v>
      </c>
      <c r="M1084" s="4">
        <v>24001</v>
      </c>
      <c r="N1084" s="14" t="s">
        <v>35</v>
      </c>
      <c r="O1084" s="15" t="s">
        <v>679</v>
      </c>
      <c r="P1084" s="68">
        <v>111</v>
      </c>
      <c r="Q1084" s="61">
        <v>0</v>
      </c>
      <c r="R1084" s="65">
        <f t="shared" si="179"/>
        <v>5.0271739130434784E-2</v>
      </c>
      <c r="S1084" s="65">
        <f t="shared" si="180"/>
        <v>0</v>
      </c>
      <c r="T1084" s="15">
        <v>17.535029612199299</v>
      </c>
      <c r="U1084" s="15">
        <v>0</v>
      </c>
      <c r="V1084" s="15">
        <f t="shared" si="181"/>
        <v>-17.535029612199299</v>
      </c>
      <c r="W1084" s="15">
        <f t="shared" si="182"/>
        <v>-100</v>
      </c>
      <c r="X1084" s="15">
        <v>7.0413908833083898</v>
      </c>
      <c r="Y1084" s="15">
        <v>0</v>
      </c>
      <c r="Z1084" s="15">
        <f t="shared" si="183"/>
        <v>-7.0413908833083898</v>
      </c>
      <c r="AA1084" s="16">
        <f t="shared" si="184"/>
        <v>-100</v>
      </c>
      <c r="AB1084" s="13">
        <v>17.54</v>
      </c>
      <c r="AC1084" s="13">
        <v>574.21</v>
      </c>
      <c r="AD1084" s="13">
        <v>0</v>
      </c>
      <c r="AE1084" s="13">
        <v>585.25</v>
      </c>
      <c r="AF1084" s="53">
        <f t="shared" si="188"/>
        <v>0.287105</v>
      </c>
      <c r="AG1084" s="53">
        <f>IFERROR(AF1084+(AF1084*(AA1084/100)),"0.00")</f>
        <v>0</v>
      </c>
      <c r="AH1084" s="53">
        <f t="shared" si="185"/>
        <v>-0.287105</v>
      </c>
      <c r="AI1084" s="53">
        <f t="shared" si="186"/>
        <v>-100</v>
      </c>
      <c r="AJ1084" s="44">
        <v>221112</v>
      </c>
      <c r="AK1084" s="15" t="s">
        <v>686</v>
      </c>
      <c r="AL1084" s="14" t="s">
        <v>57</v>
      </c>
      <c r="AM1084" s="39" t="s">
        <v>58</v>
      </c>
      <c r="AN1084" s="39" t="s">
        <v>59</v>
      </c>
      <c r="AO1084" s="39" t="s">
        <v>60</v>
      </c>
      <c r="AP1084" s="39" t="s">
        <v>61</v>
      </c>
      <c r="AQ1084" s="20"/>
      <c r="AR1084" s="20"/>
      <c r="AS1084" s="20"/>
      <c r="AT1084" s="20"/>
      <c r="AU1084" s="20"/>
      <c r="AV1084" s="20"/>
      <c r="AW1084" s="20"/>
      <c r="AX1084" s="20"/>
      <c r="AY1084" s="20"/>
      <c r="AZ1084" s="20"/>
      <c r="BA1084" s="20"/>
      <c r="BB1084" s="20"/>
    </row>
    <row r="1085" spans="1:54" ht="26.1" customHeight="1" x14ac:dyDescent="0.25">
      <c r="A1085" s="21">
        <v>2021</v>
      </c>
      <c r="B1085" s="40" t="s">
        <v>31</v>
      </c>
      <c r="C1085" s="13" t="s">
        <v>31</v>
      </c>
      <c r="D1085" s="13">
        <v>34013</v>
      </c>
      <c r="E1085" s="13" t="s">
        <v>252</v>
      </c>
      <c r="F1085" s="13">
        <v>7627</v>
      </c>
      <c r="G1085" s="13" t="s">
        <v>352</v>
      </c>
      <c r="H1085" s="13" t="s">
        <v>313</v>
      </c>
      <c r="I1085" s="13" t="s">
        <v>132</v>
      </c>
      <c r="J1085" s="13" t="s">
        <v>135</v>
      </c>
      <c r="K1085" s="13" t="s">
        <v>442</v>
      </c>
      <c r="L1085" s="4">
        <v>2401</v>
      </c>
      <c r="M1085" s="4">
        <v>24001</v>
      </c>
      <c r="N1085" s="13" t="s">
        <v>36</v>
      </c>
      <c r="O1085" s="15" t="s">
        <v>679</v>
      </c>
      <c r="P1085" s="68">
        <v>111</v>
      </c>
      <c r="Q1085" s="61">
        <v>0</v>
      </c>
      <c r="R1085" s="65">
        <f t="shared" si="179"/>
        <v>5.0271739130434784E-2</v>
      </c>
      <c r="S1085" s="65">
        <f t="shared" si="180"/>
        <v>0</v>
      </c>
      <c r="T1085" s="15">
        <v>27.121815631369198</v>
      </c>
      <c r="U1085" s="15">
        <v>0</v>
      </c>
      <c r="V1085" s="15">
        <f t="shared" si="181"/>
        <v>-27.121815631369198</v>
      </c>
      <c r="W1085" s="15">
        <f t="shared" si="182"/>
        <v>-100</v>
      </c>
      <c r="X1085" s="15">
        <v>11.282188198344121</v>
      </c>
      <c r="Y1085" s="15">
        <v>0</v>
      </c>
      <c r="Z1085" s="15">
        <f t="shared" si="183"/>
        <v>-11.282188198344121</v>
      </c>
      <c r="AA1085" s="16">
        <f t="shared" si="184"/>
        <v>-100</v>
      </c>
      <c r="AB1085" s="13">
        <v>17.7</v>
      </c>
      <c r="AC1085" s="13">
        <v>579.41</v>
      </c>
      <c r="AD1085" s="13">
        <v>3.03</v>
      </c>
      <c r="AE1085" s="13">
        <v>0</v>
      </c>
      <c r="AF1085" s="53">
        <f t="shared" si="188"/>
        <v>0.28970499999999999</v>
      </c>
      <c r="AG1085" s="53">
        <f>IFERROR(AF1085+(AF1085*(AA1085/100)),"0.00")</f>
        <v>0</v>
      </c>
      <c r="AH1085" s="53">
        <f t="shared" si="185"/>
        <v>-0.28970499999999999</v>
      </c>
      <c r="AI1085" s="53">
        <f t="shared" si="186"/>
        <v>-100</v>
      </c>
      <c r="AJ1085" s="44">
        <v>221112</v>
      </c>
      <c r="AK1085" s="15" t="s">
        <v>686</v>
      </c>
      <c r="AL1085" s="14" t="s">
        <v>57</v>
      </c>
      <c r="AM1085" s="39" t="s">
        <v>58</v>
      </c>
      <c r="AN1085" s="39" t="s">
        <v>59</v>
      </c>
      <c r="AO1085" s="39" t="s">
        <v>60</v>
      </c>
      <c r="AP1085" s="39" t="s">
        <v>61</v>
      </c>
      <c r="AQ1085" s="59"/>
      <c r="AR1085" s="20"/>
      <c r="AS1085" s="20"/>
      <c r="AT1085" s="20"/>
      <c r="AU1085" s="20"/>
      <c r="AV1085" s="20"/>
      <c r="AW1085" s="20"/>
      <c r="AX1085" s="20"/>
      <c r="AY1085" s="20"/>
      <c r="AZ1085" s="20"/>
      <c r="BA1085" s="20"/>
      <c r="BB1085" s="20"/>
    </row>
    <row r="1086" spans="1:54" ht="26.1" customHeight="1" x14ac:dyDescent="0.25">
      <c r="A1086" s="21">
        <v>611</v>
      </c>
      <c r="B1086" s="39" t="s">
        <v>31</v>
      </c>
      <c r="C1086" s="13" t="s">
        <v>31</v>
      </c>
      <c r="D1086" s="13">
        <v>34013</v>
      </c>
      <c r="E1086" s="13" t="s">
        <v>252</v>
      </c>
      <c r="F1086" s="13">
        <v>7627</v>
      </c>
      <c r="G1086" s="13" t="s">
        <v>352</v>
      </c>
      <c r="H1086" s="13" t="s">
        <v>331</v>
      </c>
      <c r="I1086" s="13" t="s">
        <v>132</v>
      </c>
      <c r="J1086" s="13" t="s">
        <v>135</v>
      </c>
      <c r="K1086" s="13" t="s">
        <v>444</v>
      </c>
      <c r="L1086" s="4">
        <v>2401</v>
      </c>
      <c r="M1086" s="4">
        <v>26001</v>
      </c>
      <c r="N1086" s="14" t="s">
        <v>40</v>
      </c>
      <c r="O1086" s="15" t="s">
        <v>679</v>
      </c>
      <c r="P1086" s="68">
        <v>114</v>
      </c>
      <c r="Q1086" s="61">
        <v>0</v>
      </c>
      <c r="R1086" s="65">
        <f t="shared" si="179"/>
        <v>5.1630434782608696E-2</v>
      </c>
      <c r="S1086" s="65">
        <f t="shared" si="180"/>
        <v>0</v>
      </c>
      <c r="T1086" s="15">
        <v>0.26600171126820399</v>
      </c>
      <c r="U1086" s="15">
        <v>0</v>
      </c>
      <c r="V1086" s="15">
        <f t="shared" si="181"/>
        <v>-0.26600171126820399</v>
      </c>
      <c r="W1086" s="15">
        <f t="shared" si="182"/>
        <v>-100</v>
      </c>
      <c r="X1086" s="15">
        <v>0.10335574859146429</v>
      </c>
      <c r="Y1086" s="15">
        <v>0</v>
      </c>
      <c r="Z1086" s="15">
        <f t="shared" si="183"/>
        <v>-0.10335574859146429</v>
      </c>
      <c r="AA1086" s="16">
        <f t="shared" si="184"/>
        <v>-100</v>
      </c>
      <c r="AB1086" s="13">
        <v>0.27</v>
      </c>
      <c r="AC1086" s="13">
        <v>0</v>
      </c>
      <c r="AD1086" s="13">
        <v>0</v>
      </c>
      <c r="AE1086" s="13">
        <v>0</v>
      </c>
      <c r="AF1086" s="53">
        <f t="shared" si="188"/>
        <v>0</v>
      </c>
      <c r="AG1086" s="53" t="str">
        <f>IFERROR((((Y1086)/Q1086)*24),"0.00")</f>
        <v>0.00</v>
      </c>
      <c r="AH1086" s="53">
        <f t="shared" si="185"/>
        <v>0</v>
      </c>
      <c r="AI1086" s="53" t="str">
        <f t="shared" si="186"/>
        <v>0.00</v>
      </c>
      <c r="AJ1086" s="44">
        <v>221112</v>
      </c>
      <c r="AK1086" s="15" t="s">
        <v>686</v>
      </c>
      <c r="AL1086" s="14" t="s">
        <v>57</v>
      </c>
      <c r="AM1086" s="39" t="s">
        <v>58</v>
      </c>
      <c r="AN1086" s="39" t="s">
        <v>59</v>
      </c>
      <c r="AO1086" s="39" t="s">
        <v>60</v>
      </c>
      <c r="AP1086" s="39" t="s">
        <v>61</v>
      </c>
      <c r="AQ1086" s="20"/>
      <c r="AR1086" s="20"/>
      <c r="AS1086" s="20"/>
      <c r="AT1086" s="20"/>
      <c r="AU1086" s="20"/>
      <c r="AV1086" s="20"/>
      <c r="AW1086" s="20"/>
      <c r="AX1086" s="20"/>
      <c r="AY1086" s="20"/>
      <c r="AZ1086" s="20"/>
      <c r="BA1086" s="20"/>
      <c r="BB1086" s="20"/>
    </row>
    <row r="1087" spans="1:54" ht="26.1" customHeight="1" x14ac:dyDescent="0.25">
      <c r="A1087" s="21">
        <v>612</v>
      </c>
      <c r="B1087" s="39" t="s">
        <v>31</v>
      </c>
      <c r="C1087" s="13" t="s">
        <v>31</v>
      </c>
      <c r="D1087" s="13">
        <v>34013</v>
      </c>
      <c r="E1087" s="13" t="s">
        <v>252</v>
      </c>
      <c r="F1087" s="13">
        <v>7627</v>
      </c>
      <c r="G1087" s="13" t="s">
        <v>352</v>
      </c>
      <c r="H1087" s="13" t="s">
        <v>331</v>
      </c>
      <c r="I1087" s="13" t="s">
        <v>132</v>
      </c>
      <c r="J1087" s="13" t="s">
        <v>135</v>
      </c>
      <c r="K1087" s="13" t="s">
        <v>444</v>
      </c>
      <c r="L1087" s="4">
        <v>2401</v>
      </c>
      <c r="M1087" s="4">
        <v>26001</v>
      </c>
      <c r="N1087" s="14" t="s">
        <v>38</v>
      </c>
      <c r="O1087" s="15" t="s">
        <v>679</v>
      </c>
      <c r="P1087" s="68">
        <v>114</v>
      </c>
      <c r="Q1087" s="61">
        <v>0</v>
      </c>
      <c r="R1087" s="65">
        <f t="shared" si="179"/>
        <v>5.1630434782608696E-2</v>
      </c>
      <c r="S1087" s="65">
        <f t="shared" si="180"/>
        <v>0</v>
      </c>
      <c r="T1087" s="15">
        <v>1.7001817403686601</v>
      </c>
      <c r="U1087" s="15">
        <v>0</v>
      </c>
      <c r="V1087" s="15">
        <f t="shared" si="181"/>
        <v>-1.7001817403686601</v>
      </c>
      <c r="W1087" s="15">
        <f t="shared" si="182"/>
        <v>-100</v>
      </c>
      <c r="X1087" s="15">
        <v>0.66061062419317707</v>
      </c>
      <c r="Y1087" s="15">
        <v>0</v>
      </c>
      <c r="Z1087" s="15">
        <f t="shared" si="183"/>
        <v>-0.66061062419317707</v>
      </c>
      <c r="AA1087" s="16">
        <f t="shared" si="184"/>
        <v>-100</v>
      </c>
      <c r="AB1087" s="13">
        <v>1.7</v>
      </c>
      <c r="AC1087" s="13">
        <v>0</v>
      </c>
      <c r="AD1087" s="13">
        <v>0</v>
      </c>
      <c r="AE1087" s="13">
        <v>0</v>
      </c>
      <c r="AF1087" s="53">
        <f t="shared" si="188"/>
        <v>0</v>
      </c>
      <c r="AG1087" s="53" t="str">
        <f>IFERROR((((Y1087)/Q1087)*24),"0.00")</f>
        <v>0.00</v>
      </c>
      <c r="AH1087" s="53">
        <f t="shared" si="185"/>
        <v>0</v>
      </c>
      <c r="AI1087" s="53" t="str">
        <f t="shared" si="186"/>
        <v>0.00</v>
      </c>
      <c r="AJ1087" s="44">
        <v>221112</v>
      </c>
      <c r="AK1087" s="15" t="s">
        <v>686</v>
      </c>
      <c r="AL1087" s="14" t="s">
        <v>57</v>
      </c>
      <c r="AM1087" s="39" t="s">
        <v>58</v>
      </c>
      <c r="AN1087" s="39" t="s">
        <v>59</v>
      </c>
      <c r="AO1087" s="39" t="s">
        <v>60</v>
      </c>
      <c r="AP1087" s="39" t="s">
        <v>61</v>
      </c>
      <c r="AQ1087" s="20"/>
      <c r="AR1087" s="20"/>
      <c r="AS1087" s="20"/>
      <c r="AT1087" s="20"/>
      <c r="AU1087" s="20"/>
      <c r="AV1087" s="20"/>
      <c r="AW1087" s="20"/>
      <c r="AX1087" s="20"/>
      <c r="AY1087" s="20"/>
      <c r="AZ1087" s="20"/>
      <c r="BA1087" s="20"/>
      <c r="BB1087" s="20"/>
    </row>
    <row r="1088" spans="1:54" ht="26.1" customHeight="1" x14ac:dyDescent="0.25">
      <c r="A1088" s="21">
        <v>613</v>
      </c>
      <c r="B1088" s="39" t="s">
        <v>31</v>
      </c>
      <c r="C1088" s="13" t="s">
        <v>31</v>
      </c>
      <c r="D1088" s="13">
        <v>34013</v>
      </c>
      <c r="E1088" s="13" t="s">
        <v>252</v>
      </c>
      <c r="F1088" s="13">
        <v>7627</v>
      </c>
      <c r="G1088" s="13" t="s">
        <v>352</v>
      </c>
      <c r="H1088" s="13" t="s">
        <v>331</v>
      </c>
      <c r="I1088" s="13" t="s">
        <v>132</v>
      </c>
      <c r="J1088" s="13" t="s">
        <v>135</v>
      </c>
      <c r="K1088" s="13" t="s">
        <v>444</v>
      </c>
      <c r="L1088" s="4">
        <v>2401</v>
      </c>
      <c r="M1088" s="4">
        <v>26001</v>
      </c>
      <c r="N1088" s="14" t="s">
        <v>39</v>
      </c>
      <c r="O1088" s="15" t="s">
        <v>679</v>
      </c>
      <c r="P1088" s="68">
        <v>114</v>
      </c>
      <c r="Q1088" s="61">
        <v>0</v>
      </c>
      <c r="R1088" s="65">
        <f t="shared" si="179"/>
        <v>5.1630434782608696E-2</v>
      </c>
      <c r="S1088" s="65">
        <f t="shared" si="180"/>
        <v>0</v>
      </c>
      <c r="T1088" s="15">
        <v>1.7001817403686601</v>
      </c>
      <c r="U1088" s="15">
        <v>0</v>
      </c>
      <c r="V1088" s="15">
        <f t="shared" si="181"/>
        <v>-1.7001817403686601</v>
      </c>
      <c r="W1088" s="15">
        <f t="shared" si="182"/>
        <v>-100</v>
      </c>
      <c r="X1088" s="15">
        <v>0.66061062419317707</v>
      </c>
      <c r="Y1088" s="15">
        <v>0</v>
      </c>
      <c r="Z1088" s="15">
        <f t="shared" si="183"/>
        <v>-0.66061062419317707</v>
      </c>
      <c r="AA1088" s="16">
        <f t="shared" si="184"/>
        <v>-100</v>
      </c>
      <c r="AB1088" s="13">
        <v>1.7</v>
      </c>
      <c r="AC1088" s="13">
        <v>0</v>
      </c>
      <c r="AD1088" s="13">
        <v>0</v>
      </c>
      <c r="AE1088" s="13">
        <v>0</v>
      </c>
      <c r="AF1088" s="53">
        <f t="shared" si="188"/>
        <v>0</v>
      </c>
      <c r="AG1088" s="53" t="str">
        <f>IFERROR((((Y1088)/Q1088)*24),"0.00")</f>
        <v>0.00</v>
      </c>
      <c r="AH1088" s="53">
        <f t="shared" si="185"/>
        <v>0</v>
      </c>
      <c r="AI1088" s="53" t="str">
        <f t="shared" si="186"/>
        <v>0.00</v>
      </c>
      <c r="AJ1088" s="44">
        <v>221112</v>
      </c>
      <c r="AK1088" s="15" t="s">
        <v>686</v>
      </c>
      <c r="AL1088" s="14" t="s">
        <v>57</v>
      </c>
      <c r="AM1088" s="39" t="s">
        <v>58</v>
      </c>
      <c r="AN1088" s="39" t="s">
        <v>59</v>
      </c>
      <c r="AO1088" s="39" t="s">
        <v>60</v>
      </c>
      <c r="AP1088" s="39" t="s">
        <v>61</v>
      </c>
      <c r="AQ1088" s="20"/>
      <c r="AR1088" s="20"/>
      <c r="AS1088" s="20"/>
      <c r="AT1088" s="20"/>
      <c r="AU1088" s="20"/>
      <c r="AV1088" s="20"/>
      <c r="AW1088" s="20"/>
      <c r="AX1088" s="20"/>
      <c r="AY1088" s="20"/>
      <c r="AZ1088" s="20"/>
      <c r="BA1088" s="20"/>
      <c r="BB1088" s="20"/>
    </row>
    <row r="1089" spans="1:54" ht="26.1" customHeight="1" x14ac:dyDescent="0.25">
      <c r="A1089" s="21">
        <v>614</v>
      </c>
      <c r="B1089" s="39" t="s">
        <v>31</v>
      </c>
      <c r="C1089" s="13" t="s">
        <v>31</v>
      </c>
      <c r="D1089" s="13">
        <v>34013</v>
      </c>
      <c r="E1089" s="13" t="s">
        <v>252</v>
      </c>
      <c r="F1089" s="13">
        <v>7627</v>
      </c>
      <c r="G1089" s="13" t="s">
        <v>352</v>
      </c>
      <c r="H1089" s="13" t="s">
        <v>331</v>
      </c>
      <c r="I1089" s="13" t="s">
        <v>132</v>
      </c>
      <c r="J1089" s="13" t="s">
        <v>135</v>
      </c>
      <c r="K1089" s="13" t="s">
        <v>444</v>
      </c>
      <c r="L1089" s="4">
        <v>2401</v>
      </c>
      <c r="M1089" s="4">
        <v>26001</v>
      </c>
      <c r="N1089" s="14" t="s">
        <v>37</v>
      </c>
      <c r="O1089" s="15" t="s">
        <v>679</v>
      </c>
      <c r="P1089" s="68">
        <v>114</v>
      </c>
      <c r="Q1089" s="61">
        <v>0</v>
      </c>
      <c r="R1089" s="65">
        <f t="shared" si="179"/>
        <v>5.1630434782608696E-2</v>
      </c>
      <c r="S1089" s="65">
        <f t="shared" si="180"/>
        <v>0</v>
      </c>
      <c r="T1089" s="15">
        <v>2.5230955000064E-2</v>
      </c>
      <c r="U1089" s="15">
        <v>0</v>
      </c>
      <c r="V1089" s="15">
        <f t="shared" si="181"/>
        <v>-2.5230955000064E-2</v>
      </c>
      <c r="W1089" s="15">
        <f t="shared" si="182"/>
        <v>-100</v>
      </c>
      <c r="X1089" s="15">
        <v>9.8035618991923305E-3</v>
      </c>
      <c r="Y1089" s="15">
        <v>0</v>
      </c>
      <c r="Z1089" s="15">
        <f t="shared" si="183"/>
        <v>-9.8035618991923305E-3</v>
      </c>
      <c r="AA1089" s="16">
        <f t="shared" si="184"/>
        <v>-100</v>
      </c>
      <c r="AB1089" s="13">
        <v>0.03</v>
      </c>
      <c r="AC1089" s="13">
        <v>0</v>
      </c>
      <c r="AD1089" s="13">
        <v>0</v>
      </c>
      <c r="AE1089" s="13">
        <v>0</v>
      </c>
      <c r="AF1089" s="53">
        <f t="shared" si="188"/>
        <v>0</v>
      </c>
      <c r="AG1089" s="53" t="str">
        <f>IFERROR((((Y1089)/Q1089)*24),"0.00")</f>
        <v>0.00</v>
      </c>
      <c r="AH1089" s="53">
        <f t="shared" si="185"/>
        <v>0</v>
      </c>
      <c r="AI1089" s="53" t="str">
        <f t="shared" si="186"/>
        <v>0.00</v>
      </c>
      <c r="AJ1089" s="44">
        <v>221112</v>
      </c>
      <c r="AK1089" s="15" t="s">
        <v>686</v>
      </c>
      <c r="AL1089" s="14" t="s">
        <v>57</v>
      </c>
      <c r="AM1089" s="39" t="s">
        <v>58</v>
      </c>
      <c r="AN1089" s="39" t="s">
        <v>59</v>
      </c>
      <c r="AO1089" s="39" t="s">
        <v>60</v>
      </c>
      <c r="AP1089" s="39" t="s">
        <v>61</v>
      </c>
      <c r="AQ1089" s="20"/>
      <c r="AR1089" s="20"/>
      <c r="AS1089" s="20"/>
      <c r="AT1089" s="20"/>
      <c r="AU1089" s="20"/>
      <c r="AV1089" s="20"/>
      <c r="AW1089" s="20"/>
      <c r="AX1089" s="20"/>
      <c r="AY1089" s="20"/>
      <c r="AZ1089" s="20"/>
      <c r="BA1089" s="20"/>
      <c r="BB1089" s="20"/>
    </row>
    <row r="1090" spans="1:54" ht="26.1" customHeight="1" x14ac:dyDescent="0.25">
      <c r="A1090" s="21">
        <v>1754</v>
      </c>
      <c r="B1090" s="39" t="s">
        <v>31</v>
      </c>
      <c r="C1090" s="13" t="s">
        <v>31</v>
      </c>
      <c r="D1090" s="13">
        <v>34013</v>
      </c>
      <c r="E1090" s="13" t="s">
        <v>252</v>
      </c>
      <c r="F1090" s="13">
        <v>7627</v>
      </c>
      <c r="G1090" s="13" t="s">
        <v>352</v>
      </c>
      <c r="H1090" s="13" t="s">
        <v>331</v>
      </c>
      <c r="I1090" s="13" t="s">
        <v>132</v>
      </c>
      <c r="J1090" s="13" t="s">
        <v>135</v>
      </c>
      <c r="K1090" s="13" t="s">
        <v>444</v>
      </c>
      <c r="L1090" s="4">
        <v>2401</v>
      </c>
      <c r="M1090" s="4">
        <v>26001</v>
      </c>
      <c r="N1090" s="14" t="s">
        <v>34</v>
      </c>
      <c r="O1090" s="15" t="s">
        <v>679</v>
      </c>
      <c r="P1090" s="68">
        <v>114</v>
      </c>
      <c r="Q1090" s="61">
        <v>0</v>
      </c>
      <c r="R1090" s="65">
        <f t="shared" si="179"/>
        <v>5.1630434782608696E-2</v>
      </c>
      <c r="S1090" s="65">
        <f t="shared" si="180"/>
        <v>0</v>
      </c>
      <c r="T1090" s="15">
        <v>1.7783030079400299</v>
      </c>
      <c r="U1090" s="15">
        <v>0</v>
      </c>
      <c r="V1090" s="15">
        <f t="shared" si="181"/>
        <v>-1.7783030079400299</v>
      </c>
      <c r="W1090" s="15">
        <f t="shared" si="182"/>
        <v>-100</v>
      </c>
      <c r="X1090" s="15">
        <v>0.69096487286420394</v>
      </c>
      <c r="Y1090" s="15">
        <v>0</v>
      </c>
      <c r="Z1090" s="15">
        <f t="shared" si="183"/>
        <v>-0.69096487286420394</v>
      </c>
      <c r="AA1090" s="16">
        <f t="shared" si="184"/>
        <v>-100</v>
      </c>
      <c r="AB1090" s="13">
        <v>1.78</v>
      </c>
      <c r="AC1090" s="13">
        <v>49.62</v>
      </c>
      <c r="AD1090" s="13">
        <v>0</v>
      </c>
      <c r="AE1090" s="13">
        <v>0</v>
      </c>
      <c r="AF1090" s="53">
        <f t="shared" si="188"/>
        <v>2.4809999999999999E-2</v>
      </c>
      <c r="AG1090" s="53">
        <f>IFERROR(AF1090+(AF1090*(AA1090/100)),"0.00")</f>
        <v>0</v>
      </c>
      <c r="AH1090" s="53">
        <f t="shared" si="185"/>
        <v>-2.4809999999999999E-2</v>
      </c>
      <c r="AI1090" s="53">
        <f t="shared" si="186"/>
        <v>-100</v>
      </c>
      <c r="AJ1090" s="44">
        <v>221112</v>
      </c>
      <c r="AK1090" s="15" t="s">
        <v>686</v>
      </c>
      <c r="AL1090" s="14" t="s">
        <v>57</v>
      </c>
      <c r="AM1090" s="39" t="s">
        <v>58</v>
      </c>
      <c r="AN1090" s="39" t="s">
        <v>59</v>
      </c>
      <c r="AO1090" s="39" t="s">
        <v>60</v>
      </c>
      <c r="AP1090" s="39" t="s">
        <v>61</v>
      </c>
      <c r="AQ1090" s="20"/>
      <c r="AR1090" s="20"/>
      <c r="AS1090" s="20"/>
      <c r="AT1090" s="20"/>
      <c r="AU1090" s="20"/>
      <c r="AV1090" s="20"/>
      <c r="AW1090" s="20"/>
      <c r="AX1090" s="20"/>
      <c r="AY1090" s="20"/>
      <c r="AZ1090" s="20"/>
      <c r="BA1090" s="20"/>
      <c r="BB1090" s="20"/>
    </row>
    <row r="1091" spans="1:54" ht="26.1" customHeight="1" x14ac:dyDescent="0.25">
      <c r="A1091" s="21">
        <v>1998</v>
      </c>
      <c r="B1091" s="39" t="s">
        <v>31</v>
      </c>
      <c r="C1091" s="13" t="s">
        <v>31</v>
      </c>
      <c r="D1091" s="13">
        <v>34013</v>
      </c>
      <c r="E1091" s="13" t="s">
        <v>252</v>
      </c>
      <c r="F1091" s="13">
        <v>7627</v>
      </c>
      <c r="G1091" s="13" t="s">
        <v>352</v>
      </c>
      <c r="H1091" s="13" t="s">
        <v>331</v>
      </c>
      <c r="I1091" s="13" t="s">
        <v>132</v>
      </c>
      <c r="J1091" s="13" t="s">
        <v>135</v>
      </c>
      <c r="K1091" s="13" t="s">
        <v>444</v>
      </c>
      <c r="L1091" s="4">
        <v>2401</v>
      </c>
      <c r="M1091" s="4">
        <v>26001</v>
      </c>
      <c r="N1091" s="14" t="s">
        <v>35</v>
      </c>
      <c r="O1091" s="15" t="s">
        <v>679</v>
      </c>
      <c r="P1091" s="68">
        <v>114</v>
      </c>
      <c r="Q1091" s="61">
        <v>0</v>
      </c>
      <c r="R1091" s="65">
        <f t="shared" si="179"/>
        <v>5.1630434782608696E-2</v>
      </c>
      <c r="S1091" s="65">
        <f t="shared" si="180"/>
        <v>0</v>
      </c>
      <c r="T1091" s="15">
        <v>17.416332756895901</v>
      </c>
      <c r="U1091" s="15">
        <v>0</v>
      </c>
      <c r="V1091" s="15">
        <f t="shared" si="181"/>
        <v>-17.416332756895901</v>
      </c>
      <c r="W1091" s="15">
        <f t="shared" si="182"/>
        <v>-100</v>
      </c>
      <c r="X1091" s="15">
        <v>6.7671674036413902</v>
      </c>
      <c r="Y1091" s="15">
        <v>0</v>
      </c>
      <c r="Z1091" s="15">
        <f t="shared" si="183"/>
        <v>-6.7671674036413902</v>
      </c>
      <c r="AA1091" s="16">
        <f t="shared" si="184"/>
        <v>-100</v>
      </c>
      <c r="AB1091" s="13">
        <v>17.420000000000002</v>
      </c>
      <c r="AC1091" s="13">
        <v>486.03</v>
      </c>
      <c r="AD1091" s="13">
        <v>0</v>
      </c>
      <c r="AE1091" s="13">
        <v>526.66</v>
      </c>
      <c r="AF1091" s="53">
        <f t="shared" si="188"/>
        <v>0.24301499999999998</v>
      </c>
      <c r="AG1091" s="53">
        <f>IFERROR(AF1091+(AF1091*(AA1091/100)),"0.00")</f>
        <v>0</v>
      </c>
      <c r="AH1091" s="53">
        <f t="shared" si="185"/>
        <v>-0.24301499999999998</v>
      </c>
      <c r="AI1091" s="53">
        <f t="shared" si="186"/>
        <v>-100</v>
      </c>
      <c r="AJ1091" s="44">
        <v>221112</v>
      </c>
      <c r="AK1091" s="15" t="s">
        <v>686</v>
      </c>
      <c r="AL1091" s="14" t="s">
        <v>57</v>
      </c>
      <c r="AM1091" s="39" t="s">
        <v>58</v>
      </c>
      <c r="AN1091" s="39" t="s">
        <v>59</v>
      </c>
      <c r="AO1091" s="39" t="s">
        <v>60</v>
      </c>
      <c r="AP1091" s="39" t="s">
        <v>61</v>
      </c>
      <c r="AQ1091" s="20"/>
      <c r="AR1091" s="20"/>
      <c r="AS1091" s="20"/>
      <c r="AT1091" s="20"/>
      <c r="AU1091" s="20"/>
      <c r="AV1091" s="20"/>
      <c r="AW1091" s="20"/>
      <c r="AX1091" s="20"/>
      <c r="AY1091" s="20"/>
      <c r="AZ1091" s="20"/>
      <c r="BA1091" s="20"/>
      <c r="BB1091" s="20"/>
    </row>
    <row r="1092" spans="1:54" ht="26.1" customHeight="1" x14ac:dyDescent="0.25">
      <c r="A1092" s="21">
        <v>1999</v>
      </c>
      <c r="B1092" s="40" t="s">
        <v>31</v>
      </c>
      <c r="C1092" s="13" t="s">
        <v>31</v>
      </c>
      <c r="D1092" s="13">
        <v>34013</v>
      </c>
      <c r="E1092" s="13" t="s">
        <v>252</v>
      </c>
      <c r="F1092" s="13">
        <v>7627</v>
      </c>
      <c r="G1092" s="13" t="s">
        <v>352</v>
      </c>
      <c r="H1092" s="13" t="s">
        <v>331</v>
      </c>
      <c r="I1092" s="13" t="s">
        <v>132</v>
      </c>
      <c r="J1092" s="13" t="s">
        <v>135</v>
      </c>
      <c r="K1092" s="13" t="s">
        <v>444</v>
      </c>
      <c r="L1092" s="4">
        <v>2401</v>
      </c>
      <c r="M1092" s="4">
        <v>26001</v>
      </c>
      <c r="N1092" s="13" t="s">
        <v>36</v>
      </c>
      <c r="O1092" s="15" t="s">
        <v>679</v>
      </c>
      <c r="P1092" s="68">
        <v>114</v>
      </c>
      <c r="Q1092" s="61">
        <v>0</v>
      </c>
      <c r="R1092" s="65">
        <f t="shared" si="179"/>
        <v>5.1630434782608696E-2</v>
      </c>
      <c r="S1092" s="65">
        <f t="shared" si="180"/>
        <v>0</v>
      </c>
      <c r="T1092" s="15">
        <v>27.968191351966599</v>
      </c>
      <c r="U1092" s="15">
        <v>0</v>
      </c>
      <c r="V1092" s="15">
        <f t="shared" si="181"/>
        <v>-27.968191351966599</v>
      </c>
      <c r="W1092" s="15">
        <f t="shared" si="182"/>
        <v>-100</v>
      </c>
      <c r="X1092" s="15">
        <v>11.290447686763569</v>
      </c>
      <c r="Y1092" s="15">
        <v>0</v>
      </c>
      <c r="Z1092" s="15">
        <f t="shared" si="183"/>
        <v>-11.290447686763569</v>
      </c>
      <c r="AA1092" s="16">
        <f t="shared" si="184"/>
        <v>-100</v>
      </c>
      <c r="AB1092" s="13">
        <v>17.579999999999998</v>
      </c>
      <c r="AC1092" s="13">
        <v>490.43</v>
      </c>
      <c r="AD1092" s="13">
        <v>2.7</v>
      </c>
      <c r="AE1092" s="13">
        <v>0</v>
      </c>
      <c r="AF1092" s="53">
        <f t="shared" si="188"/>
        <v>0.24521500000000002</v>
      </c>
      <c r="AG1092" s="53">
        <f>IFERROR(AF1092+(AF1092*(AA1092/100)),"0.00")</f>
        <v>0</v>
      </c>
      <c r="AH1092" s="53">
        <f t="shared" si="185"/>
        <v>-0.24521500000000002</v>
      </c>
      <c r="AI1092" s="53">
        <f t="shared" si="186"/>
        <v>-100</v>
      </c>
      <c r="AJ1092" s="44">
        <v>221112</v>
      </c>
      <c r="AK1092" s="15" t="s">
        <v>686</v>
      </c>
      <c r="AL1092" s="14" t="s">
        <v>57</v>
      </c>
      <c r="AM1092" s="39" t="s">
        <v>58</v>
      </c>
      <c r="AN1092" s="39" t="s">
        <v>59</v>
      </c>
      <c r="AO1092" s="39" t="s">
        <v>60</v>
      </c>
      <c r="AP1092" s="39" t="s">
        <v>61</v>
      </c>
      <c r="AQ1092" s="59"/>
      <c r="AR1092" s="20"/>
      <c r="AS1092" s="20"/>
      <c r="AT1092" s="20"/>
      <c r="AU1092" s="20"/>
      <c r="AV1092" s="20"/>
      <c r="AW1092" s="20"/>
      <c r="AX1092" s="20"/>
      <c r="AY1092" s="20"/>
      <c r="AZ1092" s="20"/>
      <c r="BA1092" s="20"/>
      <c r="BB1092" s="20"/>
    </row>
    <row r="1093" spans="1:54" ht="26.1" customHeight="1" x14ac:dyDescent="0.25">
      <c r="A1093" s="21">
        <v>615</v>
      </c>
      <c r="B1093" s="39" t="s">
        <v>31</v>
      </c>
      <c r="C1093" s="13" t="s">
        <v>31</v>
      </c>
      <c r="D1093" s="13">
        <v>34013</v>
      </c>
      <c r="E1093" s="13" t="s">
        <v>252</v>
      </c>
      <c r="F1093" s="13">
        <v>7627</v>
      </c>
      <c r="G1093" s="13" t="s">
        <v>352</v>
      </c>
      <c r="H1093" s="13" t="s">
        <v>272</v>
      </c>
      <c r="I1093" s="13" t="s">
        <v>132</v>
      </c>
      <c r="J1093" s="13" t="s">
        <v>135</v>
      </c>
      <c r="K1093" s="13" t="s">
        <v>449</v>
      </c>
      <c r="L1093" s="4">
        <v>2401</v>
      </c>
      <c r="M1093" s="4">
        <v>28001</v>
      </c>
      <c r="N1093" s="14" t="s">
        <v>40</v>
      </c>
      <c r="O1093" s="15" t="s">
        <v>679</v>
      </c>
      <c r="P1093" s="68">
        <v>97</v>
      </c>
      <c r="Q1093" s="61">
        <v>0</v>
      </c>
      <c r="R1093" s="65">
        <f t="shared" si="179"/>
        <v>4.3931159420289856E-2</v>
      </c>
      <c r="S1093" s="65">
        <f t="shared" si="180"/>
        <v>0</v>
      </c>
      <c r="T1093" s="15">
        <v>0.29576276826942499</v>
      </c>
      <c r="U1093" s="15">
        <v>0.113126245</v>
      </c>
      <c r="V1093" s="15">
        <f t="shared" si="181"/>
        <v>-0.18263652326942498</v>
      </c>
      <c r="W1093" s="15">
        <f t="shared" si="182"/>
        <v>-61.751019013675275</v>
      </c>
      <c r="X1093" s="15">
        <v>0.1044302454487995</v>
      </c>
      <c r="Y1093" s="15">
        <v>0</v>
      </c>
      <c r="Z1093" s="15">
        <f t="shared" si="183"/>
        <v>-0.1044302454487995</v>
      </c>
      <c r="AA1093" s="16">
        <f t="shared" si="184"/>
        <v>-100</v>
      </c>
      <c r="AB1093" s="13">
        <v>0.3</v>
      </c>
      <c r="AC1093" s="13">
        <v>0</v>
      </c>
      <c r="AD1093" s="13">
        <v>0</v>
      </c>
      <c r="AE1093" s="13">
        <v>0</v>
      </c>
      <c r="AF1093" s="53">
        <f t="shared" si="188"/>
        <v>0</v>
      </c>
      <c r="AG1093" s="53" t="str">
        <f>IFERROR((((Y1093)/Q1093)*24),"0.00")</f>
        <v>0.00</v>
      </c>
      <c r="AH1093" s="53">
        <f t="shared" si="185"/>
        <v>0</v>
      </c>
      <c r="AI1093" s="53" t="str">
        <f t="shared" si="186"/>
        <v>0.00</v>
      </c>
      <c r="AJ1093" s="44">
        <v>221112</v>
      </c>
      <c r="AK1093" s="15" t="s">
        <v>686</v>
      </c>
      <c r="AL1093" s="14" t="s">
        <v>57</v>
      </c>
      <c r="AM1093" s="39" t="s">
        <v>58</v>
      </c>
      <c r="AN1093" s="39" t="s">
        <v>59</v>
      </c>
      <c r="AO1093" s="39" t="s">
        <v>60</v>
      </c>
      <c r="AP1093" s="39" t="s">
        <v>61</v>
      </c>
      <c r="AQ1093" s="20"/>
      <c r="AR1093" s="20"/>
      <c r="AS1093" s="20"/>
      <c r="AT1093" s="20"/>
      <c r="AU1093" s="20"/>
      <c r="AV1093" s="20"/>
      <c r="AW1093" s="20"/>
      <c r="AX1093" s="20"/>
      <c r="AY1093" s="20"/>
      <c r="AZ1093" s="20"/>
      <c r="BA1093" s="20"/>
      <c r="BB1093" s="20"/>
    </row>
    <row r="1094" spans="1:54" ht="26.1" customHeight="1" x14ac:dyDescent="0.25">
      <c r="A1094" s="21">
        <v>616</v>
      </c>
      <c r="B1094" s="39" t="s">
        <v>31</v>
      </c>
      <c r="C1094" s="13" t="s">
        <v>31</v>
      </c>
      <c r="D1094" s="13">
        <v>34013</v>
      </c>
      <c r="E1094" s="13" t="s">
        <v>252</v>
      </c>
      <c r="F1094" s="13">
        <v>7627</v>
      </c>
      <c r="G1094" s="13" t="s">
        <v>352</v>
      </c>
      <c r="H1094" s="13" t="s">
        <v>272</v>
      </c>
      <c r="I1094" s="13" t="s">
        <v>132</v>
      </c>
      <c r="J1094" s="13" t="s">
        <v>135</v>
      </c>
      <c r="K1094" s="13" t="s">
        <v>449</v>
      </c>
      <c r="L1094" s="4">
        <v>2401</v>
      </c>
      <c r="M1094" s="4">
        <v>28001</v>
      </c>
      <c r="N1094" s="14" t="s">
        <v>38</v>
      </c>
      <c r="O1094" s="15" t="s">
        <v>679</v>
      </c>
      <c r="P1094" s="68">
        <v>97</v>
      </c>
      <c r="Q1094" s="61">
        <v>0</v>
      </c>
      <c r="R1094" s="65">
        <f t="shared" si="179"/>
        <v>4.3931159420289856E-2</v>
      </c>
      <c r="S1094" s="65">
        <f t="shared" si="180"/>
        <v>0</v>
      </c>
      <c r="T1094" s="15">
        <v>1.89037515814625</v>
      </c>
      <c r="U1094" s="15">
        <v>0.72304923499999996</v>
      </c>
      <c r="V1094" s="15">
        <f t="shared" si="181"/>
        <v>-1.1673259231462501</v>
      </c>
      <c r="W1094" s="15">
        <f t="shared" si="182"/>
        <v>-61.751019003601357</v>
      </c>
      <c r="X1094" s="15">
        <v>0.66746853537593598</v>
      </c>
      <c r="Y1094" s="15">
        <v>0</v>
      </c>
      <c r="Z1094" s="15">
        <f t="shared" si="183"/>
        <v>-0.66746853537593598</v>
      </c>
      <c r="AA1094" s="16">
        <f t="shared" si="184"/>
        <v>-100</v>
      </c>
      <c r="AB1094" s="13">
        <v>1.89</v>
      </c>
      <c r="AC1094" s="13">
        <v>0</v>
      </c>
      <c r="AD1094" s="13">
        <v>0</v>
      </c>
      <c r="AE1094" s="13">
        <v>0</v>
      </c>
      <c r="AF1094" s="53">
        <f t="shared" si="188"/>
        <v>0</v>
      </c>
      <c r="AG1094" s="53" t="str">
        <f>IFERROR((((Y1094)/Q1094)*24),"0.00")</f>
        <v>0.00</v>
      </c>
      <c r="AH1094" s="53">
        <f t="shared" si="185"/>
        <v>0</v>
      </c>
      <c r="AI1094" s="53" t="str">
        <f t="shared" si="186"/>
        <v>0.00</v>
      </c>
      <c r="AJ1094" s="44">
        <v>221112</v>
      </c>
      <c r="AK1094" s="15" t="s">
        <v>686</v>
      </c>
      <c r="AL1094" s="14" t="s">
        <v>57</v>
      </c>
      <c r="AM1094" s="39" t="s">
        <v>58</v>
      </c>
      <c r="AN1094" s="39" t="s">
        <v>59</v>
      </c>
      <c r="AO1094" s="39" t="s">
        <v>60</v>
      </c>
      <c r="AP1094" s="39" t="s">
        <v>61</v>
      </c>
      <c r="AQ1094" s="20"/>
      <c r="AR1094" s="20"/>
      <c r="AS1094" s="20"/>
      <c r="AT1094" s="20"/>
      <c r="AU1094" s="20"/>
      <c r="AV1094" s="20"/>
      <c r="AW1094" s="20"/>
      <c r="AX1094" s="20"/>
      <c r="AY1094" s="20"/>
      <c r="AZ1094" s="20"/>
      <c r="BA1094" s="20"/>
      <c r="BB1094" s="20"/>
    </row>
    <row r="1095" spans="1:54" ht="26.1" customHeight="1" x14ac:dyDescent="0.25">
      <c r="A1095" s="21">
        <v>617</v>
      </c>
      <c r="B1095" s="39" t="s">
        <v>31</v>
      </c>
      <c r="C1095" s="13" t="s">
        <v>31</v>
      </c>
      <c r="D1095" s="13">
        <v>34013</v>
      </c>
      <c r="E1095" s="13" t="s">
        <v>252</v>
      </c>
      <c r="F1095" s="13">
        <v>7627</v>
      </c>
      <c r="G1095" s="13" t="s">
        <v>352</v>
      </c>
      <c r="H1095" s="13" t="s">
        <v>272</v>
      </c>
      <c r="I1095" s="13" t="s">
        <v>132</v>
      </c>
      <c r="J1095" s="13" t="s">
        <v>135</v>
      </c>
      <c r="K1095" s="13" t="s">
        <v>449</v>
      </c>
      <c r="L1095" s="4">
        <v>2401</v>
      </c>
      <c r="M1095" s="4">
        <v>28001</v>
      </c>
      <c r="N1095" s="14" t="s">
        <v>39</v>
      </c>
      <c r="O1095" s="15" t="s">
        <v>679</v>
      </c>
      <c r="P1095" s="68">
        <v>97</v>
      </c>
      <c r="Q1095" s="61">
        <v>0</v>
      </c>
      <c r="R1095" s="65">
        <f t="shared" si="179"/>
        <v>4.3931159420289856E-2</v>
      </c>
      <c r="S1095" s="65">
        <f t="shared" si="180"/>
        <v>0</v>
      </c>
      <c r="T1095" s="15">
        <v>1.89037515814625</v>
      </c>
      <c r="U1095" s="15">
        <v>0.72304923499999996</v>
      </c>
      <c r="V1095" s="15">
        <f t="shared" si="181"/>
        <v>-1.1673259231462501</v>
      </c>
      <c r="W1095" s="15">
        <f t="shared" si="182"/>
        <v>-61.751019003601357</v>
      </c>
      <c r="X1095" s="15">
        <v>0.66746853537593598</v>
      </c>
      <c r="Y1095" s="15">
        <v>0</v>
      </c>
      <c r="Z1095" s="15">
        <f t="shared" si="183"/>
        <v>-0.66746853537593598</v>
      </c>
      <c r="AA1095" s="16">
        <f t="shared" si="184"/>
        <v>-100</v>
      </c>
      <c r="AB1095" s="13">
        <v>1.89</v>
      </c>
      <c r="AC1095" s="13">
        <v>0</v>
      </c>
      <c r="AD1095" s="13">
        <v>0</v>
      </c>
      <c r="AE1095" s="13">
        <v>0</v>
      </c>
      <c r="AF1095" s="53">
        <f t="shared" si="188"/>
        <v>0</v>
      </c>
      <c r="AG1095" s="53" t="str">
        <f>IFERROR((((Y1095)/Q1095)*24),"0.00")</f>
        <v>0.00</v>
      </c>
      <c r="AH1095" s="53">
        <f t="shared" si="185"/>
        <v>0</v>
      </c>
      <c r="AI1095" s="53" t="str">
        <f t="shared" si="186"/>
        <v>0.00</v>
      </c>
      <c r="AJ1095" s="44">
        <v>221112</v>
      </c>
      <c r="AK1095" s="15" t="s">
        <v>686</v>
      </c>
      <c r="AL1095" s="14" t="s">
        <v>57</v>
      </c>
      <c r="AM1095" s="39" t="s">
        <v>58</v>
      </c>
      <c r="AN1095" s="39" t="s">
        <v>59</v>
      </c>
      <c r="AO1095" s="39" t="s">
        <v>60</v>
      </c>
      <c r="AP1095" s="39" t="s">
        <v>61</v>
      </c>
      <c r="AQ1095" s="20"/>
      <c r="AR1095" s="20"/>
      <c r="AS1095" s="20"/>
      <c r="AT1095" s="20"/>
      <c r="AU1095" s="20"/>
      <c r="AV1095" s="20"/>
      <c r="AW1095" s="20"/>
      <c r="AX1095" s="20"/>
      <c r="AY1095" s="20"/>
      <c r="AZ1095" s="20"/>
      <c r="BA1095" s="20"/>
      <c r="BB1095" s="20"/>
    </row>
    <row r="1096" spans="1:54" ht="26.1" customHeight="1" x14ac:dyDescent="0.25">
      <c r="A1096" s="21">
        <v>618</v>
      </c>
      <c r="B1096" s="39" t="s">
        <v>31</v>
      </c>
      <c r="C1096" s="13" t="s">
        <v>31</v>
      </c>
      <c r="D1096" s="13">
        <v>34013</v>
      </c>
      <c r="E1096" s="13" t="s">
        <v>252</v>
      </c>
      <c r="F1096" s="13">
        <v>7627</v>
      </c>
      <c r="G1096" s="13" t="s">
        <v>352</v>
      </c>
      <c r="H1096" s="13" t="s">
        <v>272</v>
      </c>
      <c r="I1096" s="13" t="s">
        <v>132</v>
      </c>
      <c r="J1096" s="13" t="s">
        <v>135</v>
      </c>
      <c r="K1096" s="13" t="s">
        <v>449</v>
      </c>
      <c r="L1096" s="4">
        <v>2401</v>
      </c>
      <c r="M1096" s="4">
        <v>28001</v>
      </c>
      <c r="N1096" s="14" t="s">
        <v>37</v>
      </c>
      <c r="O1096" s="15" t="s">
        <v>679</v>
      </c>
      <c r="P1096" s="68">
        <v>97</v>
      </c>
      <c r="Q1096" s="61">
        <v>0</v>
      </c>
      <c r="R1096" s="65">
        <f t="shared" ref="R1096:R1159" si="189">P1096/2208</f>
        <v>4.3931159420289856E-2</v>
      </c>
      <c r="S1096" s="65">
        <f t="shared" ref="S1096:S1159" si="190">Q1096/2208</f>
        <v>0</v>
      </c>
      <c r="T1096" s="15">
        <v>2.58591999999346E-2</v>
      </c>
      <c r="U1096" s="15">
        <v>2.6125078999999999E-2</v>
      </c>
      <c r="V1096" s="15">
        <f t="shared" ref="V1096:V1159" si="191">U1096-T1096</f>
        <v>2.6587900006539919E-4</v>
      </c>
      <c r="W1096" s="15">
        <f t="shared" ref="W1096:W1159" si="192">IFERROR(((U1096-T1096)/T1096)*100,"0.00")</f>
        <v>1.0281795263042617</v>
      </c>
      <c r="X1096" s="15">
        <v>9.1305698107444003E-3</v>
      </c>
      <c r="Y1096" s="15">
        <v>0</v>
      </c>
      <c r="Z1096" s="15">
        <f t="shared" ref="Z1096:Z1159" si="193">Y1096-X1096</f>
        <v>-9.1305698107444003E-3</v>
      </c>
      <c r="AA1096" s="16">
        <f t="shared" ref="AA1096:AA1159" si="194">IFERROR(((Y1096-X1096)/X1096)*100,"0")</f>
        <v>-100</v>
      </c>
      <c r="AB1096" s="13">
        <v>0.03</v>
      </c>
      <c r="AC1096" s="13">
        <v>0</v>
      </c>
      <c r="AD1096" s="13">
        <v>0</v>
      </c>
      <c r="AE1096" s="13">
        <v>0</v>
      </c>
      <c r="AF1096" s="53">
        <f t="shared" si="188"/>
        <v>0</v>
      </c>
      <c r="AG1096" s="53" t="str">
        <f>IFERROR((((Y1096)/Q1096)*24),"0.00")</f>
        <v>0.00</v>
      </c>
      <c r="AH1096" s="53">
        <f t="shared" ref="AH1096:AH1159" si="195">AG1096-AF1096</f>
        <v>0</v>
      </c>
      <c r="AI1096" s="53" t="str">
        <f t="shared" ref="AI1096:AI1159" si="196">IFERROR(((AG1096-AF1096)/AF1096)*100,"0.00")</f>
        <v>0.00</v>
      </c>
      <c r="AJ1096" s="44">
        <v>221112</v>
      </c>
      <c r="AK1096" s="15" t="s">
        <v>686</v>
      </c>
      <c r="AL1096" s="14" t="s">
        <v>57</v>
      </c>
      <c r="AM1096" s="39" t="s">
        <v>58</v>
      </c>
      <c r="AN1096" s="39" t="s">
        <v>59</v>
      </c>
      <c r="AO1096" s="39" t="s">
        <v>60</v>
      </c>
      <c r="AP1096" s="39" t="s">
        <v>61</v>
      </c>
      <c r="AQ1096" s="20"/>
      <c r="AR1096" s="20"/>
      <c r="AS1096" s="20"/>
      <c r="AT1096" s="20"/>
      <c r="AU1096" s="20"/>
      <c r="AV1096" s="20"/>
      <c r="AW1096" s="20"/>
      <c r="AX1096" s="20"/>
      <c r="AY1096" s="20"/>
      <c r="AZ1096" s="20"/>
      <c r="BA1096" s="20"/>
      <c r="BB1096" s="20"/>
    </row>
    <row r="1097" spans="1:54" ht="26.1" customHeight="1" x14ac:dyDescent="0.25">
      <c r="A1097" s="21">
        <v>1773</v>
      </c>
      <c r="B1097" s="39" t="s">
        <v>31</v>
      </c>
      <c r="C1097" s="13" t="s">
        <v>31</v>
      </c>
      <c r="D1097" s="13">
        <v>34013</v>
      </c>
      <c r="E1097" s="13" t="s">
        <v>252</v>
      </c>
      <c r="F1097" s="13">
        <v>7627</v>
      </c>
      <c r="G1097" s="13" t="s">
        <v>352</v>
      </c>
      <c r="H1097" s="13" t="s">
        <v>272</v>
      </c>
      <c r="I1097" s="13" t="s">
        <v>132</v>
      </c>
      <c r="J1097" s="13" t="s">
        <v>135</v>
      </c>
      <c r="K1097" s="13" t="s">
        <v>449</v>
      </c>
      <c r="L1097" s="4">
        <v>2401</v>
      </c>
      <c r="M1097" s="4">
        <v>28001</v>
      </c>
      <c r="N1097" s="14" t="s">
        <v>34</v>
      </c>
      <c r="O1097" s="15" t="s">
        <v>679</v>
      </c>
      <c r="P1097" s="68">
        <v>97</v>
      </c>
      <c r="Q1097" s="61">
        <v>0</v>
      </c>
      <c r="R1097" s="65">
        <f t="shared" si="189"/>
        <v>4.3931159420289856E-2</v>
      </c>
      <c r="S1097" s="65">
        <f t="shared" si="190"/>
        <v>0</v>
      </c>
      <c r="T1097" s="15">
        <v>1.9769042308938201</v>
      </c>
      <c r="U1097" s="15">
        <v>0.75614572400000002</v>
      </c>
      <c r="V1097" s="15">
        <f t="shared" si="191"/>
        <v>-1.22075850689382</v>
      </c>
      <c r="W1097" s="15">
        <f t="shared" si="192"/>
        <v>-61.751018982941673</v>
      </c>
      <c r="X1097" s="15">
        <v>0.69802090124118399</v>
      </c>
      <c r="Y1097" s="15">
        <v>0</v>
      </c>
      <c r="Z1097" s="15">
        <f t="shared" si="193"/>
        <v>-0.69802090124118399</v>
      </c>
      <c r="AA1097" s="16">
        <f t="shared" si="194"/>
        <v>-100</v>
      </c>
      <c r="AB1097" s="13">
        <v>1.98</v>
      </c>
      <c r="AC1097" s="13">
        <v>59.77</v>
      </c>
      <c r="AD1097" s="13">
        <v>0</v>
      </c>
      <c r="AE1097" s="13">
        <v>0</v>
      </c>
      <c r="AF1097" s="53">
        <f t="shared" si="188"/>
        <v>2.9885000000000002E-2</v>
      </c>
      <c r="AG1097" s="53">
        <f>IFERROR(AF1097+(AF1097*(AA1097/100)),"0.00")</f>
        <v>0</v>
      </c>
      <c r="AH1097" s="53">
        <f t="shared" si="195"/>
        <v>-2.9885000000000002E-2</v>
      </c>
      <c r="AI1097" s="53">
        <f t="shared" si="196"/>
        <v>-100</v>
      </c>
      <c r="AJ1097" s="44">
        <v>221112</v>
      </c>
      <c r="AK1097" s="15" t="s">
        <v>686</v>
      </c>
      <c r="AL1097" s="14" t="s">
        <v>57</v>
      </c>
      <c r="AM1097" s="39" t="s">
        <v>58</v>
      </c>
      <c r="AN1097" s="39" t="s">
        <v>59</v>
      </c>
      <c r="AO1097" s="39" t="s">
        <v>60</v>
      </c>
      <c r="AP1097" s="39" t="s">
        <v>61</v>
      </c>
      <c r="AQ1097" s="20"/>
      <c r="AR1097" s="20"/>
      <c r="AS1097" s="20"/>
      <c r="AT1097" s="20"/>
      <c r="AU1097" s="20"/>
      <c r="AV1097" s="20"/>
      <c r="AW1097" s="20"/>
      <c r="AX1097" s="20"/>
      <c r="AY1097" s="20"/>
      <c r="AZ1097" s="20"/>
      <c r="BA1097" s="20"/>
      <c r="BB1097" s="20"/>
    </row>
    <row r="1098" spans="1:54" ht="26.1" customHeight="1" x14ac:dyDescent="0.25">
      <c r="A1098" s="21">
        <v>2022</v>
      </c>
      <c r="B1098" s="39" t="s">
        <v>31</v>
      </c>
      <c r="C1098" s="13" t="s">
        <v>31</v>
      </c>
      <c r="D1098" s="13">
        <v>34013</v>
      </c>
      <c r="E1098" s="13" t="s">
        <v>252</v>
      </c>
      <c r="F1098" s="13">
        <v>7627</v>
      </c>
      <c r="G1098" s="13" t="s">
        <v>352</v>
      </c>
      <c r="H1098" s="13" t="s">
        <v>272</v>
      </c>
      <c r="I1098" s="13" t="s">
        <v>132</v>
      </c>
      <c r="J1098" s="13" t="s">
        <v>135</v>
      </c>
      <c r="K1098" s="13" t="s">
        <v>449</v>
      </c>
      <c r="L1098" s="4">
        <v>2401</v>
      </c>
      <c r="M1098" s="4">
        <v>28001</v>
      </c>
      <c r="N1098" s="14" t="s">
        <v>35</v>
      </c>
      <c r="O1098" s="15" t="s">
        <v>679</v>
      </c>
      <c r="P1098" s="68">
        <v>97</v>
      </c>
      <c r="Q1098" s="61">
        <v>0</v>
      </c>
      <c r="R1098" s="65">
        <f t="shared" si="189"/>
        <v>4.3931159420289856E-2</v>
      </c>
      <c r="S1098" s="65">
        <f t="shared" si="190"/>
        <v>0</v>
      </c>
      <c r="T1098" s="15">
        <v>19.364806562414302</v>
      </c>
      <c r="U1098" s="15">
        <v>7.4068411840000001</v>
      </c>
      <c r="V1098" s="15">
        <f t="shared" si="191"/>
        <v>-11.957965378414301</v>
      </c>
      <c r="W1098" s="15">
        <f t="shared" si="192"/>
        <v>-61.751018993517093</v>
      </c>
      <c r="X1098" s="15">
        <v>6.83747827427438</v>
      </c>
      <c r="Y1098" s="15">
        <v>0</v>
      </c>
      <c r="Z1098" s="15">
        <f t="shared" si="193"/>
        <v>-6.83747827427438</v>
      </c>
      <c r="AA1098" s="16">
        <f t="shared" si="194"/>
        <v>-100</v>
      </c>
      <c r="AB1098" s="13">
        <v>19.37</v>
      </c>
      <c r="AC1098" s="13">
        <v>585.44000000000005</v>
      </c>
      <c r="AD1098" s="13">
        <v>0</v>
      </c>
      <c r="AE1098" s="13">
        <v>589.02</v>
      </c>
      <c r="AF1098" s="53">
        <f t="shared" si="188"/>
        <v>0.29272000000000004</v>
      </c>
      <c r="AG1098" s="53">
        <f>IFERROR(AF1098+(AF1098*(AA1098/100)),"0.00")</f>
        <v>0</v>
      </c>
      <c r="AH1098" s="53">
        <f t="shared" si="195"/>
        <v>-0.29272000000000004</v>
      </c>
      <c r="AI1098" s="53">
        <f t="shared" si="196"/>
        <v>-100</v>
      </c>
      <c r="AJ1098" s="44">
        <v>221112</v>
      </c>
      <c r="AK1098" s="15" t="s">
        <v>686</v>
      </c>
      <c r="AL1098" s="14" t="s">
        <v>57</v>
      </c>
      <c r="AM1098" s="39" t="s">
        <v>58</v>
      </c>
      <c r="AN1098" s="39" t="s">
        <v>59</v>
      </c>
      <c r="AO1098" s="39" t="s">
        <v>60</v>
      </c>
      <c r="AP1098" s="39" t="s">
        <v>61</v>
      </c>
      <c r="AQ1098" s="20"/>
      <c r="AR1098" s="20"/>
      <c r="AS1098" s="20"/>
      <c r="AT1098" s="20"/>
      <c r="AU1098" s="20"/>
      <c r="AV1098" s="20"/>
      <c r="AW1098" s="20"/>
      <c r="AX1098" s="20"/>
      <c r="AY1098" s="20"/>
      <c r="AZ1098" s="20"/>
      <c r="BA1098" s="20"/>
      <c r="BB1098" s="20"/>
    </row>
    <row r="1099" spans="1:54" ht="26.1" customHeight="1" x14ac:dyDescent="0.25">
      <c r="A1099" s="21">
        <v>2023</v>
      </c>
      <c r="B1099" s="40" t="s">
        <v>31</v>
      </c>
      <c r="C1099" s="13" t="s">
        <v>31</v>
      </c>
      <c r="D1099" s="13">
        <v>34013</v>
      </c>
      <c r="E1099" s="13" t="s">
        <v>252</v>
      </c>
      <c r="F1099" s="13">
        <v>7627</v>
      </c>
      <c r="G1099" s="13" t="s">
        <v>352</v>
      </c>
      <c r="H1099" s="13" t="s">
        <v>272</v>
      </c>
      <c r="I1099" s="13" t="s">
        <v>132</v>
      </c>
      <c r="J1099" s="13" t="s">
        <v>135</v>
      </c>
      <c r="K1099" s="13" t="s">
        <v>449</v>
      </c>
      <c r="L1099" s="4">
        <v>2401</v>
      </c>
      <c r="M1099" s="4">
        <v>28001</v>
      </c>
      <c r="N1099" s="13" t="s">
        <v>36</v>
      </c>
      <c r="O1099" s="15" t="s">
        <v>679</v>
      </c>
      <c r="P1099" s="68">
        <v>97</v>
      </c>
      <c r="Q1099" s="61">
        <v>0</v>
      </c>
      <c r="R1099" s="65">
        <f t="shared" si="189"/>
        <v>4.3931159420289856E-2</v>
      </c>
      <c r="S1099" s="65">
        <f t="shared" si="190"/>
        <v>0</v>
      </c>
      <c r="T1099" s="15">
        <v>27.024293764405201</v>
      </c>
      <c r="U1099" s="15">
        <v>1.799109847</v>
      </c>
      <c r="V1099" s="15">
        <f t="shared" si="191"/>
        <v>-25.2251839174052</v>
      </c>
      <c r="W1099" s="15">
        <f t="shared" si="192"/>
        <v>-93.342620300517595</v>
      </c>
      <c r="X1099" s="15">
        <v>10.028468430285091</v>
      </c>
      <c r="Y1099" s="15">
        <v>0</v>
      </c>
      <c r="Z1099" s="15">
        <f t="shared" si="193"/>
        <v>-10.028468430285091</v>
      </c>
      <c r="AA1099" s="16">
        <f t="shared" si="194"/>
        <v>-100</v>
      </c>
      <c r="AB1099" s="13">
        <v>19.54</v>
      </c>
      <c r="AC1099" s="13">
        <v>590.75</v>
      </c>
      <c r="AD1099" s="13">
        <v>2.92</v>
      </c>
      <c r="AE1099" s="13">
        <v>0</v>
      </c>
      <c r="AF1099" s="53">
        <f t="shared" si="188"/>
        <v>0.295375</v>
      </c>
      <c r="AG1099" s="53">
        <f>IFERROR(AF1099+(AF1099*(AA1099/100)),"0.00")</f>
        <v>0</v>
      </c>
      <c r="AH1099" s="53">
        <f t="shared" si="195"/>
        <v>-0.295375</v>
      </c>
      <c r="AI1099" s="53">
        <f t="shared" si="196"/>
        <v>-100</v>
      </c>
      <c r="AJ1099" s="44">
        <v>221112</v>
      </c>
      <c r="AK1099" s="15" t="s">
        <v>686</v>
      </c>
      <c r="AL1099" s="14" t="s">
        <v>57</v>
      </c>
      <c r="AM1099" s="39" t="s">
        <v>58</v>
      </c>
      <c r="AN1099" s="39" t="s">
        <v>59</v>
      </c>
      <c r="AO1099" s="39" t="s">
        <v>60</v>
      </c>
      <c r="AP1099" s="39" t="s">
        <v>61</v>
      </c>
      <c r="AQ1099" s="59"/>
      <c r="AR1099" s="20"/>
      <c r="AS1099" s="20"/>
      <c r="AT1099" s="20"/>
      <c r="AU1099" s="20"/>
      <c r="AV1099" s="20"/>
      <c r="AW1099" s="20"/>
      <c r="AX1099" s="20"/>
      <c r="AY1099" s="20"/>
      <c r="AZ1099" s="20"/>
      <c r="BA1099" s="20"/>
      <c r="BB1099" s="20"/>
    </row>
    <row r="1100" spans="1:54" ht="26.1" customHeight="1" x14ac:dyDescent="0.25">
      <c r="A1100" s="21">
        <v>619</v>
      </c>
      <c r="B1100" s="39" t="s">
        <v>31</v>
      </c>
      <c r="C1100" s="13" t="s">
        <v>31</v>
      </c>
      <c r="D1100" s="13">
        <v>34013</v>
      </c>
      <c r="E1100" s="13" t="s">
        <v>252</v>
      </c>
      <c r="F1100" s="13">
        <v>7627</v>
      </c>
      <c r="G1100" s="13" t="s">
        <v>352</v>
      </c>
      <c r="H1100" s="13" t="s">
        <v>317</v>
      </c>
      <c r="I1100" s="13" t="s">
        <v>132</v>
      </c>
      <c r="J1100" s="13" t="s">
        <v>135</v>
      </c>
      <c r="K1100" s="13" t="s">
        <v>443</v>
      </c>
      <c r="L1100" s="4">
        <v>2401</v>
      </c>
      <c r="M1100" s="4">
        <v>22001</v>
      </c>
      <c r="N1100" s="14" t="s">
        <v>35</v>
      </c>
      <c r="O1100" s="15" t="s">
        <v>679</v>
      </c>
      <c r="P1100" s="68">
        <v>115</v>
      </c>
      <c r="Q1100" s="61">
        <v>0</v>
      </c>
      <c r="R1100" s="65">
        <f t="shared" si="189"/>
        <v>5.2083333333333336E-2</v>
      </c>
      <c r="S1100" s="65">
        <f t="shared" si="190"/>
        <v>0</v>
      </c>
      <c r="T1100" s="15">
        <v>1.2372721171474199E-2</v>
      </c>
      <c r="U1100" s="15">
        <v>0</v>
      </c>
      <c r="V1100" s="15">
        <f t="shared" si="191"/>
        <v>-1.2372721171474199E-2</v>
      </c>
      <c r="W1100" s="15">
        <f t="shared" si="192"/>
        <v>-100</v>
      </c>
      <c r="X1100" s="15">
        <v>5.263729370273515E-3</v>
      </c>
      <c r="Y1100" s="15">
        <v>0</v>
      </c>
      <c r="Z1100" s="15">
        <f t="shared" si="193"/>
        <v>-5.263729370273515E-3</v>
      </c>
      <c r="AA1100" s="16">
        <f t="shared" si="194"/>
        <v>-100</v>
      </c>
      <c r="AB1100" s="13">
        <v>0.01</v>
      </c>
      <c r="AC1100" s="13">
        <v>0</v>
      </c>
      <c r="AD1100" s="13">
        <v>0</v>
      </c>
      <c r="AE1100" s="13">
        <v>65.87</v>
      </c>
      <c r="AF1100" s="53">
        <f t="shared" si="188"/>
        <v>0</v>
      </c>
      <c r="AG1100" s="53" t="str">
        <f t="shared" ref="AG1100:AG1111" si="197">IFERROR((((Y1100)/Q1100)*24),"0.00")</f>
        <v>0.00</v>
      </c>
      <c r="AH1100" s="53">
        <f t="shared" si="195"/>
        <v>0</v>
      </c>
      <c r="AI1100" s="53" t="str">
        <f t="shared" si="196"/>
        <v>0.00</v>
      </c>
      <c r="AJ1100" s="44">
        <v>221112</v>
      </c>
      <c r="AK1100" s="15" t="s">
        <v>686</v>
      </c>
      <c r="AL1100" s="14" t="s">
        <v>76</v>
      </c>
      <c r="AM1100" s="39" t="s">
        <v>58</v>
      </c>
      <c r="AN1100" s="39" t="s">
        <v>59</v>
      </c>
      <c r="AO1100" s="39" t="s">
        <v>77</v>
      </c>
      <c r="AP1100" s="39" t="s">
        <v>61</v>
      </c>
      <c r="AQ1100" s="20"/>
      <c r="AR1100" s="20"/>
      <c r="AS1100" s="20"/>
      <c r="AT1100" s="20"/>
      <c r="AU1100" s="20"/>
      <c r="AV1100" s="20"/>
      <c r="AW1100" s="20"/>
      <c r="AX1100" s="20"/>
      <c r="AY1100" s="20"/>
      <c r="AZ1100" s="20"/>
      <c r="BA1100" s="20"/>
      <c r="BB1100" s="20"/>
    </row>
    <row r="1101" spans="1:54" ht="26.1" customHeight="1" x14ac:dyDescent="0.25">
      <c r="A1101" s="21">
        <v>620</v>
      </c>
      <c r="B1101" s="39" t="s">
        <v>31</v>
      </c>
      <c r="C1101" s="13" t="s">
        <v>31</v>
      </c>
      <c r="D1101" s="13">
        <v>34013</v>
      </c>
      <c r="E1101" s="13" t="s">
        <v>252</v>
      </c>
      <c r="F1101" s="13">
        <v>7627</v>
      </c>
      <c r="G1101" s="13" t="s">
        <v>352</v>
      </c>
      <c r="H1101" s="13" t="s">
        <v>317</v>
      </c>
      <c r="I1101" s="13" t="s">
        <v>132</v>
      </c>
      <c r="J1101" s="13" t="s">
        <v>135</v>
      </c>
      <c r="K1101" s="13" t="s">
        <v>443</v>
      </c>
      <c r="L1101" s="4">
        <v>2401</v>
      </c>
      <c r="M1101" s="4">
        <v>22001</v>
      </c>
      <c r="N1101" s="14" t="s">
        <v>40</v>
      </c>
      <c r="O1101" s="15" t="s">
        <v>679</v>
      </c>
      <c r="P1101" s="68">
        <v>115</v>
      </c>
      <c r="Q1101" s="61">
        <v>0</v>
      </c>
      <c r="R1101" s="65">
        <f t="shared" si="189"/>
        <v>5.2083333333333336E-2</v>
      </c>
      <c r="S1101" s="65">
        <f t="shared" si="190"/>
        <v>0</v>
      </c>
      <c r="T1101" s="15">
        <v>9.8951689592794104E-3</v>
      </c>
      <c r="U1101" s="15">
        <v>0</v>
      </c>
      <c r="V1101" s="15">
        <f t="shared" si="191"/>
        <v>-9.8951689592794104E-3</v>
      </c>
      <c r="W1101" s="15">
        <f t="shared" si="192"/>
        <v>-100</v>
      </c>
      <c r="X1101" s="15">
        <v>4.209703811548165E-3</v>
      </c>
      <c r="Y1101" s="15">
        <v>0</v>
      </c>
      <c r="Z1101" s="15">
        <f t="shared" si="193"/>
        <v>-4.209703811548165E-3</v>
      </c>
      <c r="AA1101" s="16">
        <f t="shared" si="194"/>
        <v>-100</v>
      </c>
      <c r="AB1101" s="13">
        <v>0.01</v>
      </c>
      <c r="AC1101" s="13">
        <v>0</v>
      </c>
      <c r="AD1101" s="13">
        <v>0</v>
      </c>
      <c r="AE1101" s="13">
        <v>0</v>
      </c>
      <c r="AF1101" s="53">
        <f t="shared" si="188"/>
        <v>0</v>
      </c>
      <c r="AG1101" s="53" t="str">
        <f t="shared" si="197"/>
        <v>0.00</v>
      </c>
      <c r="AH1101" s="53">
        <f t="shared" si="195"/>
        <v>0</v>
      </c>
      <c r="AI1101" s="53" t="str">
        <f t="shared" si="196"/>
        <v>0.00</v>
      </c>
      <c r="AJ1101" s="44">
        <v>221112</v>
      </c>
      <c r="AK1101" s="15" t="s">
        <v>686</v>
      </c>
      <c r="AL1101" s="14" t="s">
        <v>76</v>
      </c>
      <c r="AM1101" s="39" t="s">
        <v>58</v>
      </c>
      <c r="AN1101" s="39" t="s">
        <v>59</v>
      </c>
      <c r="AO1101" s="39" t="s">
        <v>77</v>
      </c>
      <c r="AP1101" s="39" t="s">
        <v>61</v>
      </c>
      <c r="AQ1101" s="20"/>
      <c r="AR1101" s="20"/>
      <c r="AS1101" s="20"/>
      <c r="AT1101" s="20"/>
      <c r="AU1101" s="20"/>
      <c r="AV1101" s="20"/>
      <c r="AW1101" s="20"/>
      <c r="AX1101" s="20"/>
      <c r="AY1101" s="20"/>
      <c r="AZ1101" s="20"/>
      <c r="BA1101" s="20"/>
      <c r="BB1101" s="20"/>
    </row>
    <row r="1102" spans="1:54" ht="26.1" customHeight="1" x14ac:dyDescent="0.25">
      <c r="A1102" s="21">
        <v>621</v>
      </c>
      <c r="B1102" s="40" t="s">
        <v>31</v>
      </c>
      <c r="C1102" s="13" t="s">
        <v>31</v>
      </c>
      <c r="D1102" s="13">
        <v>34013</v>
      </c>
      <c r="E1102" s="13" t="s">
        <v>252</v>
      </c>
      <c r="F1102" s="13">
        <v>7627</v>
      </c>
      <c r="G1102" s="13" t="s">
        <v>352</v>
      </c>
      <c r="H1102" s="13" t="s">
        <v>317</v>
      </c>
      <c r="I1102" s="13" t="s">
        <v>132</v>
      </c>
      <c r="J1102" s="13" t="s">
        <v>135</v>
      </c>
      <c r="K1102" s="13" t="s">
        <v>443</v>
      </c>
      <c r="L1102" s="4">
        <v>2401</v>
      </c>
      <c r="M1102" s="4">
        <v>22001</v>
      </c>
      <c r="N1102" s="13" t="s">
        <v>36</v>
      </c>
      <c r="O1102" s="15" t="s">
        <v>679</v>
      </c>
      <c r="P1102" s="68">
        <v>115</v>
      </c>
      <c r="Q1102" s="61">
        <v>0</v>
      </c>
      <c r="R1102" s="65">
        <f t="shared" si="189"/>
        <v>5.2083333333333336E-2</v>
      </c>
      <c r="S1102" s="65">
        <f t="shared" si="190"/>
        <v>0</v>
      </c>
      <c r="T1102" s="15">
        <v>0.257070896292318</v>
      </c>
      <c r="U1102" s="15">
        <v>0</v>
      </c>
      <c r="V1102" s="15">
        <f t="shared" si="191"/>
        <v>-0.257070896292318</v>
      </c>
      <c r="W1102" s="15">
        <f t="shared" si="192"/>
        <v>-100</v>
      </c>
      <c r="X1102" s="15">
        <v>0.11347613735572329</v>
      </c>
      <c r="Y1102" s="15">
        <v>0</v>
      </c>
      <c r="Z1102" s="15">
        <f t="shared" si="193"/>
        <v>-0.11347613735572329</v>
      </c>
      <c r="AA1102" s="16">
        <f t="shared" si="194"/>
        <v>-100</v>
      </c>
      <c r="AB1102" s="13">
        <v>0.17</v>
      </c>
      <c r="AC1102" s="13">
        <v>0</v>
      </c>
      <c r="AD1102" s="13">
        <v>0</v>
      </c>
      <c r="AE1102" s="13">
        <v>0</v>
      </c>
      <c r="AF1102" s="53">
        <f t="shared" si="188"/>
        <v>0</v>
      </c>
      <c r="AG1102" s="53" t="str">
        <f t="shared" si="197"/>
        <v>0.00</v>
      </c>
      <c r="AH1102" s="53">
        <f t="shared" si="195"/>
        <v>0</v>
      </c>
      <c r="AI1102" s="53" t="str">
        <f t="shared" si="196"/>
        <v>0.00</v>
      </c>
      <c r="AJ1102" s="44">
        <v>221112</v>
      </c>
      <c r="AK1102" s="15" t="s">
        <v>686</v>
      </c>
      <c r="AL1102" s="14" t="s">
        <v>76</v>
      </c>
      <c r="AM1102" s="39" t="s">
        <v>58</v>
      </c>
      <c r="AN1102" s="39" t="s">
        <v>59</v>
      </c>
      <c r="AO1102" s="39" t="s">
        <v>77</v>
      </c>
      <c r="AP1102" s="39" t="s">
        <v>61</v>
      </c>
      <c r="AQ1102" s="59"/>
      <c r="AR1102" s="20"/>
      <c r="AS1102" s="20"/>
      <c r="AT1102" s="20"/>
      <c r="AU1102" s="20"/>
      <c r="AV1102" s="20"/>
      <c r="AW1102" s="20"/>
      <c r="AX1102" s="20"/>
      <c r="AY1102" s="20"/>
      <c r="AZ1102" s="20"/>
      <c r="BA1102" s="20"/>
      <c r="BB1102" s="20"/>
    </row>
    <row r="1103" spans="1:54" ht="26.1" customHeight="1" x14ac:dyDescent="0.25">
      <c r="A1103" s="21">
        <v>622</v>
      </c>
      <c r="B1103" s="39" t="s">
        <v>31</v>
      </c>
      <c r="C1103" s="13" t="s">
        <v>31</v>
      </c>
      <c r="D1103" s="13">
        <v>34013</v>
      </c>
      <c r="E1103" s="13" t="s">
        <v>252</v>
      </c>
      <c r="F1103" s="13">
        <v>7627</v>
      </c>
      <c r="G1103" s="13" t="s">
        <v>352</v>
      </c>
      <c r="H1103" s="13" t="s">
        <v>317</v>
      </c>
      <c r="I1103" s="13" t="s">
        <v>132</v>
      </c>
      <c r="J1103" s="13" t="s">
        <v>135</v>
      </c>
      <c r="K1103" s="13" t="s">
        <v>443</v>
      </c>
      <c r="L1103" s="4">
        <v>2401</v>
      </c>
      <c r="M1103" s="4">
        <v>22001</v>
      </c>
      <c r="N1103" s="14" t="s">
        <v>38</v>
      </c>
      <c r="O1103" s="15" t="s">
        <v>679</v>
      </c>
      <c r="P1103" s="68">
        <v>115</v>
      </c>
      <c r="Q1103" s="61">
        <v>0</v>
      </c>
      <c r="R1103" s="65">
        <f t="shared" si="189"/>
        <v>5.2083333333333336E-2</v>
      </c>
      <c r="S1103" s="65">
        <f t="shared" si="190"/>
        <v>0</v>
      </c>
      <c r="T1103" s="15">
        <v>1.8045143193562398E-2</v>
      </c>
      <c r="U1103" s="15">
        <v>0</v>
      </c>
      <c r="V1103" s="15">
        <f t="shared" si="191"/>
        <v>-1.8045143193562398E-2</v>
      </c>
      <c r="W1103" s="15">
        <f t="shared" si="192"/>
        <v>-100</v>
      </c>
      <c r="X1103" s="15">
        <v>7.6769490641829504E-3</v>
      </c>
      <c r="Y1103" s="15">
        <v>0</v>
      </c>
      <c r="Z1103" s="15">
        <f t="shared" si="193"/>
        <v>-7.6769490641829504E-3</v>
      </c>
      <c r="AA1103" s="16">
        <f t="shared" si="194"/>
        <v>-100</v>
      </c>
      <c r="AB1103" s="13">
        <v>0.02</v>
      </c>
      <c r="AC1103" s="13">
        <v>0</v>
      </c>
      <c r="AD1103" s="13">
        <v>0</v>
      </c>
      <c r="AE1103" s="13">
        <v>0</v>
      </c>
      <c r="AF1103" s="53">
        <f t="shared" si="188"/>
        <v>0</v>
      </c>
      <c r="AG1103" s="53" t="str">
        <f t="shared" si="197"/>
        <v>0.00</v>
      </c>
      <c r="AH1103" s="53">
        <f t="shared" si="195"/>
        <v>0</v>
      </c>
      <c r="AI1103" s="53" t="str">
        <f t="shared" si="196"/>
        <v>0.00</v>
      </c>
      <c r="AJ1103" s="44">
        <v>221112</v>
      </c>
      <c r="AK1103" s="15" t="s">
        <v>686</v>
      </c>
      <c r="AL1103" s="14" t="s">
        <v>76</v>
      </c>
      <c r="AM1103" s="39" t="s">
        <v>58</v>
      </c>
      <c r="AN1103" s="39" t="s">
        <v>59</v>
      </c>
      <c r="AO1103" s="39" t="s">
        <v>77</v>
      </c>
      <c r="AP1103" s="39" t="s">
        <v>61</v>
      </c>
      <c r="AQ1103" s="20"/>
      <c r="AR1103" s="20"/>
      <c r="AS1103" s="20"/>
      <c r="AT1103" s="20"/>
      <c r="AU1103" s="20"/>
      <c r="AV1103" s="20"/>
      <c r="AW1103" s="20"/>
      <c r="AX1103" s="20"/>
      <c r="AY1103" s="20"/>
      <c r="AZ1103" s="20"/>
      <c r="BA1103" s="20"/>
      <c r="BB1103" s="20"/>
    </row>
    <row r="1104" spans="1:54" ht="26.1" customHeight="1" x14ac:dyDescent="0.25">
      <c r="A1104" s="21">
        <v>623</v>
      </c>
      <c r="B1104" s="39" t="s">
        <v>31</v>
      </c>
      <c r="C1104" s="13" t="s">
        <v>31</v>
      </c>
      <c r="D1104" s="13">
        <v>34013</v>
      </c>
      <c r="E1104" s="13" t="s">
        <v>252</v>
      </c>
      <c r="F1104" s="13">
        <v>7627</v>
      </c>
      <c r="G1104" s="13" t="s">
        <v>352</v>
      </c>
      <c r="H1104" s="13" t="s">
        <v>317</v>
      </c>
      <c r="I1104" s="13" t="s">
        <v>132</v>
      </c>
      <c r="J1104" s="13" t="s">
        <v>135</v>
      </c>
      <c r="K1104" s="13" t="s">
        <v>443</v>
      </c>
      <c r="L1104" s="4">
        <v>2401</v>
      </c>
      <c r="M1104" s="4">
        <v>22001</v>
      </c>
      <c r="N1104" s="14" t="s">
        <v>39</v>
      </c>
      <c r="O1104" s="15" t="s">
        <v>679</v>
      </c>
      <c r="P1104" s="68">
        <v>115</v>
      </c>
      <c r="Q1104" s="61">
        <v>0</v>
      </c>
      <c r="R1104" s="65">
        <f t="shared" si="189"/>
        <v>5.2083333333333336E-2</v>
      </c>
      <c r="S1104" s="65">
        <f t="shared" si="190"/>
        <v>0</v>
      </c>
      <c r="T1104" s="15">
        <v>1.8045143193562398E-2</v>
      </c>
      <c r="U1104" s="15">
        <v>0</v>
      </c>
      <c r="V1104" s="15">
        <f t="shared" si="191"/>
        <v>-1.8045143193562398E-2</v>
      </c>
      <c r="W1104" s="15">
        <f t="shared" si="192"/>
        <v>-100</v>
      </c>
      <c r="X1104" s="15">
        <v>7.6769490641829504E-3</v>
      </c>
      <c r="Y1104" s="15">
        <v>0</v>
      </c>
      <c r="Z1104" s="15">
        <f t="shared" si="193"/>
        <v>-7.6769490641829504E-3</v>
      </c>
      <c r="AA1104" s="16">
        <f t="shared" si="194"/>
        <v>-100</v>
      </c>
      <c r="AB1104" s="13">
        <v>0.02</v>
      </c>
      <c r="AC1104" s="13">
        <v>0</v>
      </c>
      <c r="AD1104" s="13">
        <v>0</v>
      </c>
      <c r="AE1104" s="13">
        <v>0</v>
      </c>
      <c r="AF1104" s="53">
        <f t="shared" si="188"/>
        <v>0</v>
      </c>
      <c r="AG1104" s="53" t="str">
        <f t="shared" si="197"/>
        <v>0.00</v>
      </c>
      <c r="AH1104" s="53">
        <f t="shared" si="195"/>
        <v>0</v>
      </c>
      <c r="AI1104" s="53" t="str">
        <f t="shared" si="196"/>
        <v>0.00</v>
      </c>
      <c r="AJ1104" s="44">
        <v>221112</v>
      </c>
      <c r="AK1104" s="15" t="s">
        <v>686</v>
      </c>
      <c r="AL1104" s="14" t="s">
        <v>76</v>
      </c>
      <c r="AM1104" s="39" t="s">
        <v>58</v>
      </c>
      <c r="AN1104" s="39" t="s">
        <v>59</v>
      </c>
      <c r="AO1104" s="39" t="s">
        <v>77</v>
      </c>
      <c r="AP1104" s="39" t="s">
        <v>61</v>
      </c>
      <c r="AQ1104" s="20"/>
      <c r="AR1104" s="20"/>
      <c r="AS1104" s="20"/>
      <c r="AT1104" s="20"/>
      <c r="AU1104" s="20"/>
      <c r="AV1104" s="20"/>
      <c r="AW1104" s="20"/>
      <c r="AX1104" s="20"/>
      <c r="AY1104" s="20"/>
      <c r="AZ1104" s="20"/>
      <c r="BA1104" s="20"/>
      <c r="BB1104" s="20"/>
    </row>
    <row r="1105" spans="1:54" ht="26.1" customHeight="1" x14ac:dyDescent="0.25">
      <c r="A1105" s="21">
        <v>624</v>
      </c>
      <c r="B1105" s="39" t="s">
        <v>31</v>
      </c>
      <c r="C1105" s="13" t="s">
        <v>31</v>
      </c>
      <c r="D1105" s="13">
        <v>34013</v>
      </c>
      <c r="E1105" s="13" t="s">
        <v>252</v>
      </c>
      <c r="F1105" s="13">
        <v>7627</v>
      </c>
      <c r="G1105" s="13" t="s">
        <v>352</v>
      </c>
      <c r="H1105" s="13" t="s">
        <v>317</v>
      </c>
      <c r="I1105" s="13" t="s">
        <v>132</v>
      </c>
      <c r="J1105" s="13" t="s">
        <v>135</v>
      </c>
      <c r="K1105" s="13" t="s">
        <v>443</v>
      </c>
      <c r="L1105" s="4">
        <v>2401</v>
      </c>
      <c r="M1105" s="4">
        <v>22001</v>
      </c>
      <c r="N1105" s="14" t="s">
        <v>37</v>
      </c>
      <c r="O1105" s="15" t="s">
        <v>679</v>
      </c>
      <c r="P1105" s="68">
        <v>115</v>
      </c>
      <c r="Q1105" s="61">
        <v>0</v>
      </c>
      <c r="R1105" s="65">
        <f t="shared" si="189"/>
        <v>5.2083333333333336E-2</v>
      </c>
      <c r="S1105" s="65">
        <f t="shared" si="190"/>
        <v>0</v>
      </c>
      <c r="T1105" s="15">
        <v>4.0604779999922298E-2</v>
      </c>
      <c r="U1105" s="15">
        <v>0</v>
      </c>
      <c r="V1105" s="15">
        <f t="shared" si="191"/>
        <v>-4.0604779999922298E-2</v>
      </c>
      <c r="W1105" s="15">
        <f t="shared" si="192"/>
        <v>-100</v>
      </c>
      <c r="X1105" s="15">
        <v>1.7274500095564971E-2</v>
      </c>
      <c r="Y1105" s="15">
        <v>0</v>
      </c>
      <c r="Z1105" s="15">
        <f t="shared" si="193"/>
        <v>-1.7274500095564971E-2</v>
      </c>
      <c r="AA1105" s="16">
        <f t="shared" si="194"/>
        <v>-100</v>
      </c>
      <c r="AB1105" s="13">
        <v>0.04</v>
      </c>
      <c r="AC1105" s="13">
        <v>0</v>
      </c>
      <c r="AD1105" s="13">
        <v>0</v>
      </c>
      <c r="AE1105" s="13">
        <v>0</v>
      </c>
      <c r="AF1105" s="53">
        <f t="shared" si="188"/>
        <v>0</v>
      </c>
      <c r="AG1105" s="53" t="str">
        <f t="shared" si="197"/>
        <v>0.00</v>
      </c>
      <c r="AH1105" s="53">
        <f t="shared" si="195"/>
        <v>0</v>
      </c>
      <c r="AI1105" s="53" t="str">
        <f t="shared" si="196"/>
        <v>0.00</v>
      </c>
      <c r="AJ1105" s="44">
        <v>221112</v>
      </c>
      <c r="AK1105" s="15" t="s">
        <v>686</v>
      </c>
      <c r="AL1105" s="14" t="s">
        <v>76</v>
      </c>
      <c r="AM1105" s="39" t="s">
        <v>58</v>
      </c>
      <c r="AN1105" s="39" t="s">
        <v>59</v>
      </c>
      <c r="AO1105" s="39" t="s">
        <v>77</v>
      </c>
      <c r="AP1105" s="39" t="s">
        <v>61</v>
      </c>
      <c r="AQ1105" s="20"/>
      <c r="AR1105" s="20"/>
      <c r="AS1105" s="20"/>
      <c r="AT1105" s="20"/>
      <c r="AU1105" s="20"/>
      <c r="AV1105" s="20"/>
      <c r="AW1105" s="20"/>
      <c r="AX1105" s="20"/>
      <c r="AY1105" s="20"/>
      <c r="AZ1105" s="20"/>
      <c r="BA1105" s="20"/>
      <c r="BB1105" s="20"/>
    </row>
    <row r="1106" spans="1:54" ht="26.1" customHeight="1" x14ac:dyDescent="0.25">
      <c r="A1106" s="21">
        <v>625</v>
      </c>
      <c r="B1106" s="39" t="s">
        <v>31</v>
      </c>
      <c r="C1106" s="13" t="s">
        <v>31</v>
      </c>
      <c r="D1106" s="13">
        <v>34013</v>
      </c>
      <c r="E1106" s="13" t="s">
        <v>252</v>
      </c>
      <c r="F1106" s="13">
        <v>7627</v>
      </c>
      <c r="G1106" s="13" t="s">
        <v>352</v>
      </c>
      <c r="H1106" s="13" t="s">
        <v>317</v>
      </c>
      <c r="I1106" s="13" t="s">
        <v>132</v>
      </c>
      <c r="J1106" s="13" t="s">
        <v>135</v>
      </c>
      <c r="K1106" s="13" t="s">
        <v>443</v>
      </c>
      <c r="L1106" s="4">
        <v>2401</v>
      </c>
      <c r="M1106" s="4">
        <v>22001</v>
      </c>
      <c r="N1106" s="14" t="s">
        <v>34</v>
      </c>
      <c r="O1106" s="15" t="s">
        <v>679</v>
      </c>
      <c r="P1106" s="68">
        <v>115</v>
      </c>
      <c r="Q1106" s="61">
        <v>0</v>
      </c>
      <c r="R1106" s="65">
        <f t="shared" si="189"/>
        <v>5.2083333333333336E-2</v>
      </c>
      <c r="S1106" s="65">
        <f t="shared" si="190"/>
        <v>0</v>
      </c>
      <c r="T1106" s="15">
        <v>2.22476855999537E-4</v>
      </c>
      <c r="U1106" s="15">
        <v>0</v>
      </c>
      <c r="V1106" s="15">
        <f t="shared" si="191"/>
        <v>-2.22476855999537E-4</v>
      </c>
      <c r="W1106" s="15">
        <f t="shared" si="192"/>
        <v>-100</v>
      </c>
      <c r="X1106" s="15">
        <v>9.464837564033941E-5</v>
      </c>
      <c r="Y1106" s="15">
        <v>0</v>
      </c>
      <c r="Z1106" s="15">
        <f t="shared" si="193"/>
        <v>-9.464837564033941E-5</v>
      </c>
      <c r="AA1106" s="16">
        <f t="shared" si="194"/>
        <v>-100</v>
      </c>
      <c r="AB1106" s="13">
        <v>0</v>
      </c>
      <c r="AC1106" s="13">
        <v>0</v>
      </c>
      <c r="AD1106" s="13">
        <v>0</v>
      </c>
      <c r="AE1106" s="13">
        <v>0</v>
      </c>
      <c r="AF1106" s="53">
        <f t="shared" si="188"/>
        <v>0</v>
      </c>
      <c r="AG1106" s="53" t="str">
        <f t="shared" si="197"/>
        <v>0.00</v>
      </c>
      <c r="AH1106" s="53">
        <f t="shared" si="195"/>
        <v>0</v>
      </c>
      <c r="AI1106" s="53" t="str">
        <f t="shared" si="196"/>
        <v>0.00</v>
      </c>
      <c r="AJ1106" s="44">
        <v>221112</v>
      </c>
      <c r="AK1106" s="15" t="s">
        <v>686</v>
      </c>
      <c r="AL1106" s="14" t="s">
        <v>76</v>
      </c>
      <c r="AM1106" s="39" t="s">
        <v>58</v>
      </c>
      <c r="AN1106" s="39" t="s">
        <v>59</v>
      </c>
      <c r="AO1106" s="39" t="s">
        <v>77</v>
      </c>
      <c r="AP1106" s="39" t="s">
        <v>61</v>
      </c>
      <c r="AQ1106" s="20"/>
      <c r="AR1106" s="20"/>
      <c r="AS1106" s="20"/>
      <c r="AT1106" s="20"/>
      <c r="AU1106" s="20"/>
      <c r="AV1106" s="20"/>
      <c r="AW1106" s="20"/>
      <c r="AX1106" s="20"/>
      <c r="AY1106" s="20"/>
      <c r="AZ1106" s="20"/>
      <c r="BA1106" s="20"/>
      <c r="BB1106" s="20"/>
    </row>
    <row r="1107" spans="1:54" ht="26.1" customHeight="1" x14ac:dyDescent="0.25">
      <c r="A1107" s="21">
        <v>1075</v>
      </c>
      <c r="B1107" s="39" t="s">
        <v>26</v>
      </c>
      <c r="C1107" s="13" t="s">
        <v>261</v>
      </c>
      <c r="D1107" s="13">
        <v>34029</v>
      </c>
      <c r="E1107" s="13" t="s">
        <v>251</v>
      </c>
      <c r="F1107" s="13">
        <v>78912</v>
      </c>
      <c r="G1107" s="13" t="s">
        <v>473</v>
      </c>
      <c r="H1107" s="13" t="s">
        <v>276</v>
      </c>
      <c r="I1107" s="13" t="s">
        <v>137</v>
      </c>
      <c r="J1107" s="13" t="s">
        <v>139</v>
      </c>
      <c r="K1107" s="13" t="s">
        <v>478</v>
      </c>
      <c r="L1107" s="4">
        <v>7138</v>
      </c>
      <c r="M1107" s="4">
        <v>2001</v>
      </c>
      <c r="N1107" s="14" t="s">
        <v>40</v>
      </c>
      <c r="O1107" s="15" t="s">
        <v>679</v>
      </c>
      <c r="P1107" s="68">
        <v>60.74</v>
      </c>
      <c r="Q1107" s="61">
        <v>133.78</v>
      </c>
      <c r="R1107" s="65">
        <f t="shared" si="189"/>
        <v>2.7509057971014494E-2</v>
      </c>
      <c r="S1107" s="65">
        <f t="shared" si="190"/>
        <v>6.0588768115942028E-2</v>
      </c>
      <c r="T1107" s="15">
        <v>0</v>
      </c>
      <c r="U1107" s="15">
        <v>0</v>
      </c>
      <c r="V1107" s="15">
        <f t="shared" si="191"/>
        <v>0</v>
      </c>
      <c r="W1107" s="15" t="str">
        <f t="shared" si="192"/>
        <v>0.00</v>
      </c>
      <c r="X1107" s="15">
        <v>0</v>
      </c>
      <c r="Y1107" s="15">
        <v>0</v>
      </c>
      <c r="Z1107" s="15">
        <f t="shared" si="193"/>
        <v>0</v>
      </c>
      <c r="AA1107" s="16" t="str">
        <f t="shared" si="194"/>
        <v>0</v>
      </c>
      <c r="AB1107" s="13"/>
      <c r="AC1107" s="13"/>
      <c r="AD1107" s="13"/>
      <c r="AE1107" s="13"/>
      <c r="AF1107" s="53">
        <f t="shared" si="188"/>
        <v>0</v>
      </c>
      <c r="AG1107" s="53">
        <f t="shared" si="197"/>
        <v>0</v>
      </c>
      <c r="AH1107" s="53">
        <f t="shared" si="195"/>
        <v>0</v>
      </c>
      <c r="AI1107" s="53" t="str">
        <f t="shared" si="196"/>
        <v>0.00</v>
      </c>
      <c r="AJ1107" s="44">
        <v>221112</v>
      </c>
      <c r="AK1107" s="15" t="s">
        <v>682</v>
      </c>
      <c r="AL1107" s="14" t="s">
        <v>57</v>
      </c>
      <c r="AM1107" s="39" t="s">
        <v>58</v>
      </c>
      <c r="AN1107" s="39" t="s">
        <v>59</v>
      </c>
      <c r="AO1107" s="39" t="s">
        <v>60</v>
      </c>
      <c r="AP1107" s="39" t="s">
        <v>61</v>
      </c>
      <c r="AQ1107" s="20"/>
      <c r="AR1107" s="20"/>
      <c r="AS1107" s="20"/>
      <c r="AT1107" s="20"/>
      <c r="AU1107" s="20"/>
      <c r="AV1107" s="20"/>
      <c r="AW1107" s="20"/>
      <c r="AX1107" s="20"/>
      <c r="AY1107" s="20"/>
      <c r="AZ1107" s="20"/>
      <c r="BA1107" s="20"/>
      <c r="BB1107" s="20"/>
    </row>
    <row r="1108" spans="1:54" ht="26.1" customHeight="1" x14ac:dyDescent="0.25">
      <c r="A1108" s="21">
        <v>1076</v>
      </c>
      <c r="B1108" s="39" t="s">
        <v>26</v>
      </c>
      <c r="C1108" s="13" t="s">
        <v>261</v>
      </c>
      <c r="D1108" s="13">
        <v>34029</v>
      </c>
      <c r="E1108" s="13" t="s">
        <v>251</v>
      </c>
      <c r="F1108" s="13">
        <v>78912</v>
      </c>
      <c r="G1108" s="13" t="s">
        <v>473</v>
      </c>
      <c r="H1108" s="13" t="s">
        <v>276</v>
      </c>
      <c r="I1108" s="13" t="s">
        <v>137</v>
      </c>
      <c r="J1108" s="13" t="s">
        <v>139</v>
      </c>
      <c r="K1108" s="13" t="s">
        <v>478</v>
      </c>
      <c r="L1108" s="4">
        <v>7138</v>
      </c>
      <c r="M1108" s="4">
        <v>2001</v>
      </c>
      <c r="N1108" s="14" t="s">
        <v>38</v>
      </c>
      <c r="O1108" s="15" t="s">
        <v>679</v>
      </c>
      <c r="P1108" s="68">
        <v>60.74</v>
      </c>
      <c r="Q1108" s="61">
        <v>133.78</v>
      </c>
      <c r="R1108" s="65">
        <f t="shared" si="189"/>
        <v>2.7509057971014494E-2</v>
      </c>
      <c r="S1108" s="65">
        <f t="shared" si="190"/>
        <v>6.0588768115942028E-2</v>
      </c>
      <c r="T1108" s="15">
        <v>7.9977173990029696E-2</v>
      </c>
      <c r="U1108" s="15">
        <v>5.2941975000000002E-2</v>
      </c>
      <c r="V1108" s="15">
        <f t="shared" si="191"/>
        <v>-2.7035198990029694E-2</v>
      </c>
      <c r="W1108" s="15">
        <f t="shared" si="192"/>
        <v>-33.803643766407674</v>
      </c>
      <c r="X1108" s="15">
        <v>5.9779017107846791E-2</v>
      </c>
      <c r="Y1108" s="15">
        <v>3.8359455000000001E-2</v>
      </c>
      <c r="Z1108" s="15">
        <f t="shared" si="193"/>
        <v>-2.141956210784679E-2</v>
      </c>
      <c r="AA1108" s="16">
        <f t="shared" si="194"/>
        <v>-35.831238357773515</v>
      </c>
      <c r="AB1108" s="13">
        <v>0.08</v>
      </c>
      <c r="AC1108" s="13">
        <v>0</v>
      </c>
      <c r="AD1108" s="13">
        <v>0</v>
      </c>
      <c r="AE1108" s="13">
        <v>0</v>
      </c>
      <c r="AF1108" s="53">
        <f t="shared" si="188"/>
        <v>0</v>
      </c>
      <c r="AG1108" s="53">
        <f t="shared" si="197"/>
        <v>6.8816483779339218E-3</v>
      </c>
      <c r="AH1108" s="53">
        <f t="shared" si="195"/>
        <v>6.8816483779339218E-3</v>
      </c>
      <c r="AI1108" s="53" t="str">
        <f t="shared" si="196"/>
        <v>0.00</v>
      </c>
      <c r="AJ1108" s="44">
        <v>221112</v>
      </c>
      <c r="AK1108" s="15" t="s">
        <v>682</v>
      </c>
      <c r="AL1108" s="14" t="s">
        <v>57</v>
      </c>
      <c r="AM1108" s="39" t="s">
        <v>58</v>
      </c>
      <c r="AN1108" s="39" t="s">
        <v>59</v>
      </c>
      <c r="AO1108" s="39" t="s">
        <v>60</v>
      </c>
      <c r="AP1108" s="39" t="s">
        <v>61</v>
      </c>
      <c r="AQ1108" s="20"/>
      <c r="AR1108" s="20"/>
      <c r="AS1108" s="20"/>
      <c r="AT1108" s="20"/>
      <c r="AU1108" s="20"/>
      <c r="AV1108" s="20"/>
      <c r="AW1108" s="20"/>
      <c r="AX1108" s="20"/>
      <c r="AY1108" s="20"/>
      <c r="AZ1108" s="20"/>
      <c r="BA1108" s="20"/>
      <c r="BB1108" s="20"/>
    </row>
    <row r="1109" spans="1:54" ht="26.1" customHeight="1" x14ac:dyDescent="0.25">
      <c r="A1109" s="21">
        <v>1077</v>
      </c>
      <c r="B1109" s="39" t="s">
        <v>26</v>
      </c>
      <c r="C1109" s="13" t="s">
        <v>261</v>
      </c>
      <c r="D1109" s="13">
        <v>34029</v>
      </c>
      <c r="E1109" s="13" t="s">
        <v>251</v>
      </c>
      <c r="F1109" s="13">
        <v>78912</v>
      </c>
      <c r="G1109" s="13" t="s">
        <v>473</v>
      </c>
      <c r="H1109" s="13" t="s">
        <v>276</v>
      </c>
      <c r="I1109" s="13" t="s">
        <v>137</v>
      </c>
      <c r="J1109" s="13" t="s">
        <v>139</v>
      </c>
      <c r="K1109" s="13" t="s">
        <v>478</v>
      </c>
      <c r="L1109" s="4">
        <v>7138</v>
      </c>
      <c r="M1109" s="4">
        <v>2001</v>
      </c>
      <c r="N1109" s="14" t="s">
        <v>39</v>
      </c>
      <c r="O1109" s="15" t="s">
        <v>679</v>
      </c>
      <c r="P1109" s="68">
        <v>60.74</v>
      </c>
      <c r="Q1109" s="61">
        <v>133.78</v>
      </c>
      <c r="R1109" s="65">
        <f t="shared" si="189"/>
        <v>2.7509057971014494E-2</v>
      </c>
      <c r="S1109" s="65">
        <f t="shared" si="190"/>
        <v>6.0588768115942028E-2</v>
      </c>
      <c r="T1109" s="15">
        <v>7.9977173990029696E-2</v>
      </c>
      <c r="U1109" s="15">
        <v>5.2941975000000002E-2</v>
      </c>
      <c r="V1109" s="15">
        <f t="shared" si="191"/>
        <v>-2.7035198990029694E-2</v>
      </c>
      <c r="W1109" s="15">
        <f t="shared" si="192"/>
        <v>-33.803643766407674</v>
      </c>
      <c r="X1109" s="15">
        <v>5.9779017107846791E-2</v>
      </c>
      <c r="Y1109" s="15">
        <v>3.8359455000000001E-2</v>
      </c>
      <c r="Z1109" s="15">
        <f t="shared" si="193"/>
        <v>-2.141956210784679E-2</v>
      </c>
      <c r="AA1109" s="16">
        <f t="shared" si="194"/>
        <v>-35.831238357773515</v>
      </c>
      <c r="AB1109" s="13">
        <v>0.08</v>
      </c>
      <c r="AC1109" s="13">
        <v>0</v>
      </c>
      <c r="AD1109" s="13">
        <v>0</v>
      </c>
      <c r="AE1109" s="13">
        <v>0</v>
      </c>
      <c r="AF1109" s="53">
        <f t="shared" si="188"/>
        <v>0</v>
      </c>
      <c r="AG1109" s="53">
        <f t="shared" si="197"/>
        <v>6.8816483779339218E-3</v>
      </c>
      <c r="AH1109" s="53">
        <f t="shared" si="195"/>
        <v>6.8816483779339218E-3</v>
      </c>
      <c r="AI1109" s="53" t="str">
        <f t="shared" si="196"/>
        <v>0.00</v>
      </c>
      <c r="AJ1109" s="44">
        <v>221112</v>
      </c>
      <c r="AK1109" s="15" t="s">
        <v>682</v>
      </c>
      <c r="AL1109" s="14" t="s">
        <v>57</v>
      </c>
      <c r="AM1109" s="39" t="s">
        <v>58</v>
      </c>
      <c r="AN1109" s="39" t="s">
        <v>59</v>
      </c>
      <c r="AO1109" s="39" t="s">
        <v>60</v>
      </c>
      <c r="AP1109" s="39" t="s">
        <v>61</v>
      </c>
      <c r="AQ1109" s="20"/>
      <c r="AR1109" s="20"/>
      <c r="AS1109" s="20"/>
      <c r="AT1109" s="20"/>
      <c r="AU1109" s="20"/>
      <c r="AV1109" s="20"/>
      <c r="AW1109" s="20"/>
      <c r="AX1109" s="20"/>
      <c r="AY1109" s="20"/>
      <c r="AZ1109" s="20"/>
      <c r="BA1109" s="20"/>
      <c r="BB1109" s="20"/>
    </row>
    <row r="1110" spans="1:54" ht="26.1" customHeight="1" x14ac:dyDescent="0.25">
      <c r="A1110" s="21">
        <v>1078</v>
      </c>
      <c r="B1110" s="39" t="s">
        <v>26</v>
      </c>
      <c r="C1110" s="13" t="s">
        <v>261</v>
      </c>
      <c r="D1110" s="13">
        <v>34029</v>
      </c>
      <c r="E1110" s="13" t="s">
        <v>251</v>
      </c>
      <c r="F1110" s="13">
        <v>78912</v>
      </c>
      <c r="G1110" s="13" t="s">
        <v>473</v>
      </c>
      <c r="H1110" s="13" t="s">
        <v>276</v>
      </c>
      <c r="I1110" s="13" t="s">
        <v>137</v>
      </c>
      <c r="J1110" s="13" t="s">
        <v>139</v>
      </c>
      <c r="K1110" s="13" t="s">
        <v>478</v>
      </c>
      <c r="L1110" s="4">
        <v>7138</v>
      </c>
      <c r="M1110" s="4">
        <v>2001</v>
      </c>
      <c r="N1110" s="14" t="s">
        <v>37</v>
      </c>
      <c r="O1110" s="15" t="s">
        <v>679</v>
      </c>
      <c r="P1110" s="68">
        <v>60.74</v>
      </c>
      <c r="Q1110" s="61">
        <v>133.78</v>
      </c>
      <c r="R1110" s="65">
        <f t="shared" si="189"/>
        <v>2.7509057971014494E-2</v>
      </c>
      <c r="S1110" s="65">
        <f t="shared" si="190"/>
        <v>6.0588768115942028E-2</v>
      </c>
      <c r="T1110" s="15">
        <v>0.21813810999897701</v>
      </c>
      <c r="U1110" s="15">
        <v>1.081581E-2</v>
      </c>
      <c r="V1110" s="15">
        <f t="shared" si="191"/>
        <v>-0.207322299998977</v>
      </c>
      <c r="W1110" s="15">
        <f t="shared" si="192"/>
        <v>-95.041760469983572</v>
      </c>
      <c r="X1110" s="15">
        <v>0.16304754417962838</v>
      </c>
      <c r="Y1110" s="15">
        <v>7.8366660000000008E-3</v>
      </c>
      <c r="Z1110" s="15">
        <f t="shared" si="193"/>
        <v>-0.15521087817962839</v>
      </c>
      <c r="AA1110" s="16">
        <f t="shared" si="194"/>
        <v>-95.193631379466609</v>
      </c>
      <c r="AB1110" s="13">
        <v>0.04</v>
      </c>
      <c r="AC1110" s="13">
        <v>0</v>
      </c>
      <c r="AD1110" s="13">
        <v>0</v>
      </c>
      <c r="AE1110" s="13">
        <v>0</v>
      </c>
      <c r="AF1110" s="53">
        <f t="shared" si="188"/>
        <v>0</v>
      </c>
      <c r="AG1110" s="53">
        <f t="shared" si="197"/>
        <v>1.4058901480041861E-3</v>
      </c>
      <c r="AH1110" s="53">
        <f t="shared" si="195"/>
        <v>1.4058901480041861E-3</v>
      </c>
      <c r="AI1110" s="53" t="str">
        <f t="shared" si="196"/>
        <v>0.00</v>
      </c>
      <c r="AJ1110" s="44">
        <v>221112</v>
      </c>
      <c r="AK1110" s="15" t="s">
        <v>682</v>
      </c>
      <c r="AL1110" s="14" t="s">
        <v>57</v>
      </c>
      <c r="AM1110" s="39" t="s">
        <v>58</v>
      </c>
      <c r="AN1110" s="39" t="s">
        <v>59</v>
      </c>
      <c r="AO1110" s="39" t="s">
        <v>60</v>
      </c>
      <c r="AP1110" s="39" t="s">
        <v>61</v>
      </c>
      <c r="AQ1110" s="20"/>
      <c r="AR1110" s="20"/>
      <c r="AS1110" s="20"/>
      <c r="AT1110" s="20"/>
      <c r="AU1110" s="20"/>
      <c r="AV1110" s="20"/>
      <c r="AW1110" s="20"/>
      <c r="AX1110" s="20"/>
      <c r="AY1110" s="20"/>
      <c r="AZ1110" s="20"/>
      <c r="BA1110" s="20"/>
      <c r="BB1110" s="20"/>
    </row>
    <row r="1111" spans="1:54" ht="26.1" customHeight="1" x14ac:dyDescent="0.25">
      <c r="A1111" s="21">
        <v>1570</v>
      </c>
      <c r="B1111" s="39" t="s">
        <v>26</v>
      </c>
      <c r="C1111" s="13" t="s">
        <v>261</v>
      </c>
      <c r="D1111" s="13">
        <v>34029</v>
      </c>
      <c r="E1111" s="13" t="s">
        <v>251</v>
      </c>
      <c r="F1111" s="13">
        <v>78912</v>
      </c>
      <c r="G1111" s="13" t="s">
        <v>473</v>
      </c>
      <c r="H1111" s="13" t="s">
        <v>276</v>
      </c>
      <c r="I1111" s="13" t="s">
        <v>137</v>
      </c>
      <c r="J1111" s="13" t="s">
        <v>139</v>
      </c>
      <c r="K1111" s="13" t="s">
        <v>478</v>
      </c>
      <c r="L1111" s="4">
        <v>7138</v>
      </c>
      <c r="M1111" s="4">
        <v>2001</v>
      </c>
      <c r="N1111" s="14" t="s">
        <v>34</v>
      </c>
      <c r="O1111" s="15" t="s">
        <v>679</v>
      </c>
      <c r="P1111" s="68">
        <v>60.74</v>
      </c>
      <c r="Q1111" s="61">
        <v>133.78</v>
      </c>
      <c r="R1111" s="65">
        <f t="shared" si="189"/>
        <v>2.7509057971014494E-2</v>
      </c>
      <c r="S1111" s="65">
        <f t="shared" si="190"/>
        <v>6.0588768115942028E-2</v>
      </c>
      <c r="T1111" s="15">
        <v>4.4237119999795101E-3</v>
      </c>
      <c r="U1111" s="15">
        <v>2.9283360000000001E-3</v>
      </c>
      <c r="V1111" s="15">
        <f t="shared" si="191"/>
        <v>-1.49537599997951E-3</v>
      </c>
      <c r="W1111" s="15">
        <f t="shared" si="192"/>
        <v>-33.803647253402488</v>
      </c>
      <c r="X1111" s="15">
        <v>3.3065078713575189E-3</v>
      </c>
      <c r="Y1111" s="15">
        <v>2.121745E-3</v>
      </c>
      <c r="Z1111" s="15">
        <f t="shared" si="193"/>
        <v>-1.1847628713575189E-3</v>
      </c>
      <c r="AA1111" s="16">
        <f t="shared" si="194"/>
        <v>-35.831243035000035</v>
      </c>
      <c r="AB1111" s="13">
        <v>0</v>
      </c>
      <c r="AC1111" s="13">
        <v>0.71</v>
      </c>
      <c r="AD1111" s="13">
        <v>0</v>
      </c>
      <c r="AE1111" s="13">
        <v>0</v>
      </c>
      <c r="AF1111" s="53">
        <f t="shared" si="188"/>
        <v>3.5499999999999996E-4</v>
      </c>
      <c r="AG1111" s="53">
        <f t="shared" si="197"/>
        <v>3.8063895948572284E-4</v>
      </c>
      <c r="AH1111" s="53">
        <f t="shared" si="195"/>
        <v>2.5638959485722889E-5</v>
      </c>
      <c r="AI1111" s="53">
        <f t="shared" si="196"/>
        <v>7.2222421086543367</v>
      </c>
      <c r="AJ1111" s="44">
        <v>221112</v>
      </c>
      <c r="AK1111" s="15" t="s">
        <v>682</v>
      </c>
      <c r="AL1111" s="14" t="s">
        <v>57</v>
      </c>
      <c r="AM1111" s="39" t="s">
        <v>58</v>
      </c>
      <c r="AN1111" s="39" t="s">
        <v>59</v>
      </c>
      <c r="AO1111" s="39" t="s">
        <v>60</v>
      </c>
      <c r="AP1111" s="39" t="s">
        <v>61</v>
      </c>
      <c r="AQ1111" s="20"/>
      <c r="AR1111" s="20"/>
      <c r="AS1111" s="20"/>
      <c r="AT1111" s="20"/>
      <c r="AU1111" s="20"/>
      <c r="AV1111" s="20"/>
      <c r="AW1111" s="20"/>
      <c r="AX1111" s="20"/>
      <c r="AY1111" s="20"/>
      <c r="AZ1111" s="20"/>
      <c r="BA1111" s="20"/>
      <c r="BB1111" s="20"/>
    </row>
    <row r="1112" spans="1:54" ht="26.1" customHeight="1" x14ac:dyDescent="0.25">
      <c r="A1112" s="21">
        <v>1716</v>
      </c>
      <c r="B1112" s="39" t="s">
        <v>26</v>
      </c>
      <c r="C1112" s="13" t="s">
        <v>261</v>
      </c>
      <c r="D1112" s="13">
        <v>34029</v>
      </c>
      <c r="E1112" s="13" t="s">
        <v>251</v>
      </c>
      <c r="F1112" s="13">
        <v>78912</v>
      </c>
      <c r="G1112" s="13" t="s">
        <v>473</v>
      </c>
      <c r="H1112" s="13" t="s">
        <v>276</v>
      </c>
      <c r="I1112" s="13" t="s">
        <v>137</v>
      </c>
      <c r="J1112" s="13" t="s">
        <v>139</v>
      </c>
      <c r="K1112" s="13" t="s">
        <v>478</v>
      </c>
      <c r="L1112" s="4">
        <v>7138</v>
      </c>
      <c r="M1112" s="4">
        <v>2001</v>
      </c>
      <c r="N1112" s="14" t="s">
        <v>35</v>
      </c>
      <c r="O1112" s="15" t="s">
        <v>679</v>
      </c>
      <c r="P1112" s="68">
        <v>60.74</v>
      </c>
      <c r="Q1112" s="61">
        <v>133.78</v>
      </c>
      <c r="R1112" s="65">
        <f t="shared" si="189"/>
        <v>2.7509057971014494E-2</v>
      </c>
      <c r="S1112" s="65">
        <f t="shared" si="190"/>
        <v>6.0588768115942028E-2</v>
      </c>
      <c r="T1112" s="15">
        <v>0.13002264166989699</v>
      </c>
      <c r="U1112" s="15">
        <v>8.6070250000000001E-2</v>
      </c>
      <c r="V1112" s="15">
        <f t="shared" si="191"/>
        <v>-4.3952391669896992E-2</v>
      </c>
      <c r="W1112" s="15">
        <f t="shared" si="192"/>
        <v>-33.803644584828419</v>
      </c>
      <c r="X1112" s="15">
        <v>9.7185550989351513E-2</v>
      </c>
      <c r="Y1112" s="15">
        <v>6.2362766E-2</v>
      </c>
      <c r="Z1112" s="15">
        <f t="shared" si="193"/>
        <v>-3.4822784989351513E-2</v>
      </c>
      <c r="AA1112" s="16">
        <f t="shared" si="194"/>
        <v>-35.83123688125923</v>
      </c>
      <c r="AB1112" s="13">
        <v>0.13</v>
      </c>
      <c r="AC1112" s="13">
        <v>21.63</v>
      </c>
      <c r="AD1112" s="13">
        <v>0</v>
      </c>
      <c r="AE1112" s="13">
        <v>13.31</v>
      </c>
      <c r="AF1112" s="53">
        <f t="shared" si="188"/>
        <v>1.0815E-2</v>
      </c>
      <c r="AG1112" s="53">
        <f>IFERROR(AF1112+(AF1112*(AA1112/100)),"0.00")</f>
        <v>6.9398517312918139E-3</v>
      </c>
      <c r="AH1112" s="53">
        <f t="shared" si="195"/>
        <v>-3.875148268708186E-3</v>
      </c>
      <c r="AI1112" s="53">
        <f t="shared" si="196"/>
        <v>-35.83123688125923</v>
      </c>
      <c r="AJ1112" s="44">
        <v>221112</v>
      </c>
      <c r="AK1112" s="15" t="s">
        <v>682</v>
      </c>
      <c r="AL1112" s="14" t="s">
        <v>57</v>
      </c>
      <c r="AM1112" s="39" t="s">
        <v>58</v>
      </c>
      <c r="AN1112" s="39" t="s">
        <v>59</v>
      </c>
      <c r="AO1112" s="39" t="s">
        <v>60</v>
      </c>
      <c r="AP1112" s="39" t="s">
        <v>61</v>
      </c>
      <c r="AQ1112" s="20"/>
      <c r="AR1112" s="20"/>
      <c r="AS1112" s="20"/>
      <c r="AT1112" s="20"/>
      <c r="AU1112" s="20"/>
      <c r="AV1112" s="20"/>
      <c r="AW1112" s="20"/>
      <c r="AX1112" s="20"/>
      <c r="AY1112" s="20"/>
      <c r="AZ1112" s="20"/>
      <c r="BA1112" s="20"/>
      <c r="BB1112" s="20"/>
    </row>
    <row r="1113" spans="1:54" ht="26.1" customHeight="1" x14ac:dyDescent="0.25">
      <c r="A1113" s="21">
        <v>1927</v>
      </c>
      <c r="B1113" s="40" t="s">
        <v>26</v>
      </c>
      <c r="C1113" s="13" t="s">
        <v>261</v>
      </c>
      <c r="D1113" s="13">
        <v>34029</v>
      </c>
      <c r="E1113" s="13" t="s">
        <v>251</v>
      </c>
      <c r="F1113" s="13">
        <v>78912</v>
      </c>
      <c r="G1113" s="13" t="s">
        <v>473</v>
      </c>
      <c r="H1113" s="13" t="s">
        <v>276</v>
      </c>
      <c r="I1113" s="13" t="s">
        <v>137</v>
      </c>
      <c r="J1113" s="13" t="s">
        <v>139</v>
      </c>
      <c r="K1113" s="13" t="s">
        <v>478</v>
      </c>
      <c r="L1113" s="4">
        <v>7138</v>
      </c>
      <c r="M1113" s="4">
        <v>2001</v>
      </c>
      <c r="N1113" s="13" t="s">
        <v>36</v>
      </c>
      <c r="O1113" s="15" t="s">
        <v>679</v>
      </c>
      <c r="P1113" s="68">
        <v>60.74</v>
      </c>
      <c r="Q1113" s="61">
        <v>133.78</v>
      </c>
      <c r="R1113" s="65">
        <f t="shared" si="189"/>
        <v>2.7509057971014494E-2</v>
      </c>
      <c r="S1113" s="65">
        <f t="shared" si="190"/>
        <v>6.0588768115942028E-2</v>
      </c>
      <c r="T1113" s="15">
        <v>1.9297756068209899</v>
      </c>
      <c r="U1113" s="15">
        <v>1.2998679449999999</v>
      </c>
      <c r="V1113" s="15">
        <f t="shared" si="191"/>
        <v>-0.62990766182099001</v>
      </c>
      <c r="W1113" s="15">
        <f t="shared" si="192"/>
        <v>-32.641497778006766</v>
      </c>
      <c r="X1113" s="15">
        <v>1.3642281975451738</v>
      </c>
      <c r="Y1113" s="15">
        <v>0.87540836</v>
      </c>
      <c r="Z1113" s="15">
        <f t="shared" si="193"/>
        <v>-0.48881983754517377</v>
      </c>
      <c r="AA1113" s="16">
        <f t="shared" si="194"/>
        <v>-35.831236916578064</v>
      </c>
      <c r="AB1113" s="13">
        <v>1.43</v>
      </c>
      <c r="AC1113" s="13">
        <v>230.55</v>
      </c>
      <c r="AD1113" s="13">
        <v>1.43</v>
      </c>
      <c r="AE1113" s="13">
        <v>0</v>
      </c>
      <c r="AF1113" s="53">
        <f t="shared" si="188"/>
        <v>0.115275</v>
      </c>
      <c r="AG1113" s="53">
        <f>IFERROR(AF1113+(AF1113*(AA1113/100)),"0.00")</f>
        <v>7.3970541644414634E-2</v>
      </c>
      <c r="AH1113" s="53">
        <f t="shared" si="195"/>
        <v>-4.1304458355585369E-2</v>
      </c>
      <c r="AI1113" s="53">
        <f t="shared" si="196"/>
        <v>-35.831236916578071</v>
      </c>
      <c r="AJ1113" s="44">
        <v>221112</v>
      </c>
      <c r="AK1113" s="15" t="s">
        <v>682</v>
      </c>
      <c r="AL1113" s="14" t="s">
        <v>57</v>
      </c>
      <c r="AM1113" s="39" t="s">
        <v>58</v>
      </c>
      <c r="AN1113" s="39" t="s">
        <v>59</v>
      </c>
      <c r="AO1113" s="39" t="s">
        <v>60</v>
      </c>
      <c r="AP1113" s="39" t="s">
        <v>61</v>
      </c>
      <c r="AQ1113" s="59"/>
      <c r="AR1113" s="20"/>
      <c r="AS1113" s="20"/>
      <c r="AT1113" s="20"/>
      <c r="AU1113" s="20"/>
      <c r="AV1113" s="20"/>
      <c r="AW1113" s="20"/>
      <c r="AX1113" s="20"/>
      <c r="AY1113" s="20"/>
      <c r="AZ1113" s="20"/>
      <c r="BA1113" s="20"/>
      <c r="BB1113" s="20"/>
    </row>
    <row r="1114" spans="1:54" ht="26.1" customHeight="1" x14ac:dyDescent="0.25">
      <c r="A1114" s="21">
        <v>1068</v>
      </c>
      <c r="B1114" s="39" t="s">
        <v>26</v>
      </c>
      <c r="C1114" s="13" t="s">
        <v>261</v>
      </c>
      <c r="D1114" s="13">
        <v>34029</v>
      </c>
      <c r="E1114" s="13" t="s">
        <v>251</v>
      </c>
      <c r="F1114" s="13">
        <v>78912</v>
      </c>
      <c r="G1114" s="13" t="s">
        <v>473</v>
      </c>
      <c r="H1114" s="13" t="s">
        <v>311</v>
      </c>
      <c r="I1114" s="13" t="s">
        <v>137</v>
      </c>
      <c r="J1114" s="13" t="s">
        <v>139</v>
      </c>
      <c r="K1114" s="13" t="s">
        <v>477</v>
      </c>
      <c r="L1114" s="4">
        <v>7138</v>
      </c>
      <c r="M1114" s="4">
        <v>2001</v>
      </c>
      <c r="N1114" s="14" t="s">
        <v>35</v>
      </c>
      <c r="O1114" s="15" t="s">
        <v>679</v>
      </c>
      <c r="P1114" s="68">
        <v>60.74</v>
      </c>
      <c r="Q1114" s="61">
        <v>133.78</v>
      </c>
      <c r="R1114" s="65">
        <f t="shared" si="189"/>
        <v>2.7509057971014494E-2</v>
      </c>
      <c r="S1114" s="65">
        <f t="shared" si="190"/>
        <v>6.0588768115942028E-2</v>
      </c>
      <c r="T1114" s="15">
        <v>4.00115764733147E-2</v>
      </c>
      <c r="U1114" s="15">
        <v>2.6486206000000002E-2</v>
      </c>
      <c r="V1114" s="15">
        <f t="shared" si="191"/>
        <v>-1.3525370473314698E-2</v>
      </c>
      <c r="W1114" s="15">
        <f t="shared" si="192"/>
        <v>-33.80364300900591</v>
      </c>
      <c r="X1114" s="15">
        <v>2.9906692062017331E-2</v>
      </c>
      <c r="Y1114" s="15">
        <v>1.9190755E-2</v>
      </c>
      <c r="Z1114" s="15">
        <f t="shared" si="193"/>
        <v>-1.0715937062017331E-2</v>
      </c>
      <c r="AA1114" s="16">
        <f t="shared" si="194"/>
        <v>-35.831234827963435</v>
      </c>
      <c r="AB1114" s="13">
        <v>0.04</v>
      </c>
      <c r="AC1114" s="13">
        <v>0</v>
      </c>
      <c r="AD1114" s="13">
        <v>0</v>
      </c>
      <c r="AE1114" s="13">
        <v>12.54</v>
      </c>
      <c r="AF1114" s="53">
        <f t="shared" si="188"/>
        <v>0</v>
      </c>
      <c r="AG1114" s="53">
        <f t="shared" ref="AG1114:AG1126" si="198">IFERROR((((Y1114)/Q1114)*24),"0.00")</f>
        <v>3.4428025115861862E-3</v>
      </c>
      <c r="AH1114" s="53">
        <f t="shared" si="195"/>
        <v>3.4428025115861862E-3</v>
      </c>
      <c r="AI1114" s="53" t="str">
        <f t="shared" si="196"/>
        <v>0.00</v>
      </c>
      <c r="AJ1114" s="44">
        <v>221112</v>
      </c>
      <c r="AK1114" s="15" t="s">
        <v>682</v>
      </c>
      <c r="AL1114" s="14" t="s">
        <v>76</v>
      </c>
      <c r="AM1114" s="39" t="s">
        <v>58</v>
      </c>
      <c r="AN1114" s="39" t="s">
        <v>59</v>
      </c>
      <c r="AO1114" s="39" t="s">
        <v>77</v>
      </c>
      <c r="AP1114" s="39" t="s">
        <v>61</v>
      </c>
      <c r="AQ1114" s="20"/>
      <c r="AR1114" s="20"/>
      <c r="AS1114" s="20"/>
      <c r="AT1114" s="20"/>
      <c r="AU1114" s="20"/>
      <c r="AV1114" s="20"/>
      <c r="AW1114" s="20"/>
      <c r="AX1114" s="20"/>
      <c r="AY1114" s="20"/>
      <c r="AZ1114" s="20"/>
      <c r="BA1114" s="20"/>
      <c r="BB1114" s="20"/>
    </row>
    <row r="1115" spans="1:54" ht="26.1" customHeight="1" x14ac:dyDescent="0.25">
      <c r="A1115" s="21">
        <v>1069</v>
      </c>
      <c r="B1115" s="39" t="s">
        <v>26</v>
      </c>
      <c r="C1115" s="13" t="s">
        <v>261</v>
      </c>
      <c r="D1115" s="13">
        <v>34029</v>
      </c>
      <c r="E1115" s="13" t="s">
        <v>251</v>
      </c>
      <c r="F1115" s="13">
        <v>78912</v>
      </c>
      <c r="G1115" s="13" t="s">
        <v>473</v>
      </c>
      <c r="H1115" s="13" t="s">
        <v>311</v>
      </c>
      <c r="I1115" s="13" t="s">
        <v>137</v>
      </c>
      <c r="J1115" s="13" t="s">
        <v>139</v>
      </c>
      <c r="K1115" s="13" t="s">
        <v>477</v>
      </c>
      <c r="L1115" s="4">
        <v>7138</v>
      </c>
      <c r="M1115" s="4">
        <v>2001</v>
      </c>
      <c r="N1115" s="14" t="s">
        <v>40</v>
      </c>
      <c r="O1115" s="15" t="s">
        <v>679</v>
      </c>
      <c r="P1115" s="68">
        <v>60.74</v>
      </c>
      <c r="Q1115" s="61">
        <v>133.78</v>
      </c>
      <c r="R1115" s="65">
        <f t="shared" si="189"/>
        <v>2.7509057971014494E-2</v>
      </c>
      <c r="S1115" s="65">
        <f t="shared" si="190"/>
        <v>6.0588768115942028E-2</v>
      </c>
      <c r="T1115" s="15">
        <v>0</v>
      </c>
      <c r="U1115" s="15">
        <v>0</v>
      </c>
      <c r="V1115" s="15">
        <f t="shared" si="191"/>
        <v>0</v>
      </c>
      <c r="W1115" s="15" t="str">
        <f t="shared" si="192"/>
        <v>0.00</v>
      </c>
      <c r="X1115" s="15">
        <v>0</v>
      </c>
      <c r="Y1115" s="15">
        <v>0</v>
      </c>
      <c r="Z1115" s="15">
        <f t="shared" si="193"/>
        <v>0</v>
      </c>
      <c r="AA1115" s="16" t="str">
        <f t="shared" si="194"/>
        <v>0</v>
      </c>
      <c r="AB1115" s="13"/>
      <c r="AC1115" s="13"/>
      <c r="AD1115" s="13"/>
      <c r="AE1115" s="13"/>
      <c r="AF1115" s="53">
        <f t="shared" si="188"/>
        <v>0</v>
      </c>
      <c r="AG1115" s="53">
        <f t="shared" si="198"/>
        <v>0</v>
      </c>
      <c r="AH1115" s="53">
        <f t="shared" si="195"/>
        <v>0</v>
      </c>
      <c r="AI1115" s="53" t="str">
        <f t="shared" si="196"/>
        <v>0.00</v>
      </c>
      <c r="AJ1115" s="44">
        <v>221112</v>
      </c>
      <c r="AK1115" s="15" t="s">
        <v>682</v>
      </c>
      <c r="AL1115" s="14" t="s">
        <v>76</v>
      </c>
      <c r="AM1115" s="39" t="s">
        <v>58</v>
      </c>
      <c r="AN1115" s="39" t="s">
        <v>59</v>
      </c>
      <c r="AO1115" s="39" t="s">
        <v>77</v>
      </c>
      <c r="AP1115" s="39" t="s">
        <v>61</v>
      </c>
      <c r="AQ1115" s="20"/>
      <c r="AR1115" s="20"/>
      <c r="AS1115" s="20"/>
      <c r="AT1115" s="20"/>
      <c r="AU1115" s="20"/>
      <c r="AV1115" s="20"/>
      <c r="AW1115" s="20"/>
      <c r="AX1115" s="20"/>
      <c r="AY1115" s="20"/>
      <c r="AZ1115" s="20"/>
      <c r="BA1115" s="20"/>
      <c r="BB1115" s="20"/>
    </row>
    <row r="1116" spans="1:54" ht="26.1" customHeight="1" x14ac:dyDescent="0.25">
      <c r="A1116" s="21">
        <v>1070</v>
      </c>
      <c r="B1116" s="40" t="s">
        <v>26</v>
      </c>
      <c r="C1116" s="13" t="s">
        <v>261</v>
      </c>
      <c r="D1116" s="13">
        <v>34029</v>
      </c>
      <c r="E1116" s="13" t="s">
        <v>251</v>
      </c>
      <c r="F1116" s="13">
        <v>78912</v>
      </c>
      <c r="G1116" s="13" t="s">
        <v>473</v>
      </c>
      <c r="H1116" s="13" t="s">
        <v>311</v>
      </c>
      <c r="I1116" s="13" t="s">
        <v>137</v>
      </c>
      <c r="J1116" s="13" t="s">
        <v>139</v>
      </c>
      <c r="K1116" s="13" t="s">
        <v>477</v>
      </c>
      <c r="L1116" s="4">
        <v>7138</v>
      </c>
      <c r="M1116" s="4">
        <v>2001</v>
      </c>
      <c r="N1116" s="13" t="s">
        <v>36</v>
      </c>
      <c r="O1116" s="15" t="s">
        <v>679</v>
      </c>
      <c r="P1116" s="68">
        <v>60.74</v>
      </c>
      <c r="Q1116" s="61">
        <v>133.78</v>
      </c>
      <c r="R1116" s="65">
        <f t="shared" si="189"/>
        <v>2.7509057971014494E-2</v>
      </c>
      <c r="S1116" s="65">
        <f t="shared" si="190"/>
        <v>6.0588768115942028E-2</v>
      </c>
      <c r="T1116" s="15">
        <v>0.25618514574944701</v>
      </c>
      <c r="U1116" s="15">
        <v>0.17256247699999999</v>
      </c>
      <c r="V1116" s="15">
        <f t="shared" si="191"/>
        <v>-8.3622668749447016E-2</v>
      </c>
      <c r="W1116" s="15">
        <f t="shared" si="192"/>
        <v>-32.641497813940887</v>
      </c>
      <c r="X1116" s="15">
        <v>0.1811065485480762</v>
      </c>
      <c r="Y1116" s="15">
        <v>0.116213832</v>
      </c>
      <c r="Z1116" s="15">
        <f t="shared" si="193"/>
        <v>-6.4892716548076199E-2</v>
      </c>
      <c r="AA1116" s="16">
        <f t="shared" si="194"/>
        <v>-35.831236953229165</v>
      </c>
      <c r="AB1116" s="13">
        <v>0.19</v>
      </c>
      <c r="AC1116" s="13">
        <v>0</v>
      </c>
      <c r="AD1116" s="13">
        <v>0</v>
      </c>
      <c r="AE1116" s="13">
        <v>0</v>
      </c>
      <c r="AF1116" s="53">
        <f t="shared" si="188"/>
        <v>0</v>
      </c>
      <c r="AG1116" s="53">
        <f t="shared" si="198"/>
        <v>2.0848646793242637E-2</v>
      </c>
      <c r="AH1116" s="53">
        <f t="shared" si="195"/>
        <v>2.0848646793242637E-2</v>
      </c>
      <c r="AI1116" s="53" t="str">
        <f t="shared" si="196"/>
        <v>0.00</v>
      </c>
      <c r="AJ1116" s="44">
        <v>221112</v>
      </c>
      <c r="AK1116" s="15" t="s">
        <v>682</v>
      </c>
      <c r="AL1116" s="14" t="s">
        <v>76</v>
      </c>
      <c r="AM1116" s="39" t="s">
        <v>58</v>
      </c>
      <c r="AN1116" s="39" t="s">
        <v>59</v>
      </c>
      <c r="AO1116" s="39" t="s">
        <v>77</v>
      </c>
      <c r="AP1116" s="39" t="s">
        <v>61</v>
      </c>
      <c r="AQ1116" s="59"/>
      <c r="AR1116" s="20"/>
      <c r="AS1116" s="20"/>
      <c r="AT1116" s="20"/>
      <c r="AU1116" s="20"/>
      <c r="AV1116" s="20"/>
      <c r="AW1116" s="20"/>
      <c r="AX1116" s="20"/>
      <c r="AY1116" s="20"/>
      <c r="AZ1116" s="20"/>
      <c r="BA1116" s="20"/>
      <c r="BB1116" s="20"/>
    </row>
    <row r="1117" spans="1:54" ht="26.1" customHeight="1" x14ac:dyDescent="0.25">
      <c r="A1117" s="21">
        <v>1071</v>
      </c>
      <c r="B1117" s="39" t="s">
        <v>26</v>
      </c>
      <c r="C1117" s="13" t="s">
        <v>261</v>
      </c>
      <c r="D1117" s="13">
        <v>34029</v>
      </c>
      <c r="E1117" s="13" t="s">
        <v>251</v>
      </c>
      <c r="F1117" s="13">
        <v>78912</v>
      </c>
      <c r="G1117" s="13" t="s">
        <v>473</v>
      </c>
      <c r="H1117" s="13" t="s">
        <v>311</v>
      </c>
      <c r="I1117" s="13" t="s">
        <v>137</v>
      </c>
      <c r="J1117" s="13" t="s">
        <v>139</v>
      </c>
      <c r="K1117" s="13" t="s">
        <v>477</v>
      </c>
      <c r="L1117" s="4">
        <v>7138</v>
      </c>
      <c r="M1117" s="4">
        <v>2001</v>
      </c>
      <c r="N1117" s="14" t="s">
        <v>38</v>
      </c>
      <c r="O1117" s="15" t="s">
        <v>679</v>
      </c>
      <c r="P1117" s="68">
        <v>60.74</v>
      </c>
      <c r="Q1117" s="61">
        <v>133.78</v>
      </c>
      <c r="R1117" s="65">
        <f t="shared" si="189"/>
        <v>2.7509057971014494E-2</v>
      </c>
      <c r="S1117" s="65">
        <f t="shared" si="190"/>
        <v>6.0588768115942028E-2</v>
      </c>
      <c r="T1117" s="15">
        <v>4.9985733743768503E-2</v>
      </c>
      <c r="U1117" s="15">
        <v>3.3088734000000002E-2</v>
      </c>
      <c r="V1117" s="15">
        <f t="shared" si="191"/>
        <v>-1.6896999743768501E-2</v>
      </c>
      <c r="W1117" s="15">
        <f t="shared" si="192"/>
        <v>-33.803644516621659</v>
      </c>
      <c r="X1117" s="15">
        <v>3.7361885692404229E-2</v>
      </c>
      <c r="Y1117" s="15">
        <v>2.3974660999999998E-2</v>
      </c>
      <c r="Z1117" s="15">
        <f t="shared" si="193"/>
        <v>-1.3387224692404231E-2</v>
      </c>
      <c r="AA1117" s="16">
        <f t="shared" si="194"/>
        <v>-35.831234008421283</v>
      </c>
      <c r="AB1117" s="13">
        <v>0.05</v>
      </c>
      <c r="AC1117" s="13">
        <v>0</v>
      </c>
      <c r="AD1117" s="13">
        <v>0</v>
      </c>
      <c r="AE1117" s="13">
        <v>0</v>
      </c>
      <c r="AF1117" s="53">
        <f t="shared" si="188"/>
        <v>0</v>
      </c>
      <c r="AG1117" s="53">
        <f t="shared" si="198"/>
        <v>4.3010305277320976E-3</v>
      </c>
      <c r="AH1117" s="53">
        <f t="shared" si="195"/>
        <v>4.3010305277320976E-3</v>
      </c>
      <c r="AI1117" s="53" t="str">
        <f t="shared" si="196"/>
        <v>0.00</v>
      </c>
      <c r="AJ1117" s="44">
        <v>221112</v>
      </c>
      <c r="AK1117" s="15" t="s">
        <v>682</v>
      </c>
      <c r="AL1117" s="14" t="s">
        <v>76</v>
      </c>
      <c r="AM1117" s="39" t="s">
        <v>58</v>
      </c>
      <c r="AN1117" s="39" t="s">
        <v>59</v>
      </c>
      <c r="AO1117" s="39" t="s">
        <v>77</v>
      </c>
      <c r="AP1117" s="39" t="s">
        <v>61</v>
      </c>
      <c r="AQ1117" s="20"/>
      <c r="AR1117" s="20"/>
      <c r="AS1117" s="20"/>
      <c r="AT1117" s="20"/>
      <c r="AU1117" s="20"/>
      <c r="AV1117" s="20"/>
      <c r="AW1117" s="20"/>
      <c r="AX1117" s="20"/>
      <c r="AY1117" s="20"/>
      <c r="AZ1117" s="20"/>
      <c r="BA1117" s="20"/>
      <c r="BB1117" s="20"/>
    </row>
    <row r="1118" spans="1:54" ht="26.1" customHeight="1" x14ac:dyDescent="0.25">
      <c r="A1118" s="21">
        <v>1072</v>
      </c>
      <c r="B1118" s="39" t="s">
        <v>26</v>
      </c>
      <c r="C1118" s="13" t="s">
        <v>261</v>
      </c>
      <c r="D1118" s="13">
        <v>34029</v>
      </c>
      <c r="E1118" s="13" t="s">
        <v>251</v>
      </c>
      <c r="F1118" s="13">
        <v>78912</v>
      </c>
      <c r="G1118" s="13" t="s">
        <v>473</v>
      </c>
      <c r="H1118" s="13" t="s">
        <v>311</v>
      </c>
      <c r="I1118" s="13" t="s">
        <v>137</v>
      </c>
      <c r="J1118" s="13" t="s">
        <v>139</v>
      </c>
      <c r="K1118" s="13" t="s">
        <v>477</v>
      </c>
      <c r="L1118" s="4">
        <v>7138</v>
      </c>
      <c r="M1118" s="4">
        <v>2001</v>
      </c>
      <c r="N1118" s="14" t="s">
        <v>39</v>
      </c>
      <c r="O1118" s="15" t="s">
        <v>679</v>
      </c>
      <c r="P1118" s="68">
        <v>60.74</v>
      </c>
      <c r="Q1118" s="61">
        <v>133.78</v>
      </c>
      <c r="R1118" s="65">
        <f t="shared" si="189"/>
        <v>2.7509057971014494E-2</v>
      </c>
      <c r="S1118" s="65">
        <f t="shared" si="190"/>
        <v>6.0588768115942028E-2</v>
      </c>
      <c r="T1118" s="15">
        <v>4.9985733743768503E-2</v>
      </c>
      <c r="U1118" s="15">
        <v>3.3088734000000002E-2</v>
      </c>
      <c r="V1118" s="15">
        <f t="shared" si="191"/>
        <v>-1.6896999743768501E-2</v>
      </c>
      <c r="W1118" s="15">
        <f t="shared" si="192"/>
        <v>-33.803644516621659</v>
      </c>
      <c r="X1118" s="15">
        <v>3.7361885692404229E-2</v>
      </c>
      <c r="Y1118" s="15">
        <v>2.3974660999999998E-2</v>
      </c>
      <c r="Z1118" s="15">
        <f t="shared" si="193"/>
        <v>-1.3387224692404231E-2</v>
      </c>
      <c r="AA1118" s="16">
        <f t="shared" si="194"/>
        <v>-35.831234008421283</v>
      </c>
      <c r="AB1118" s="13">
        <v>0.05</v>
      </c>
      <c r="AC1118" s="13">
        <v>0</v>
      </c>
      <c r="AD1118" s="13">
        <v>0</v>
      </c>
      <c r="AE1118" s="13">
        <v>0</v>
      </c>
      <c r="AF1118" s="53">
        <f t="shared" si="188"/>
        <v>0</v>
      </c>
      <c r="AG1118" s="53">
        <f t="shared" si="198"/>
        <v>4.3010305277320976E-3</v>
      </c>
      <c r="AH1118" s="53">
        <f t="shared" si="195"/>
        <v>4.3010305277320976E-3</v>
      </c>
      <c r="AI1118" s="53" t="str">
        <f t="shared" si="196"/>
        <v>0.00</v>
      </c>
      <c r="AJ1118" s="44">
        <v>221112</v>
      </c>
      <c r="AK1118" s="15" t="s">
        <v>682</v>
      </c>
      <c r="AL1118" s="14" t="s">
        <v>76</v>
      </c>
      <c r="AM1118" s="39" t="s">
        <v>58</v>
      </c>
      <c r="AN1118" s="39" t="s">
        <v>59</v>
      </c>
      <c r="AO1118" s="39" t="s">
        <v>77</v>
      </c>
      <c r="AP1118" s="39" t="s">
        <v>61</v>
      </c>
      <c r="AQ1118" s="20"/>
      <c r="AR1118" s="20"/>
      <c r="AS1118" s="20"/>
      <c r="AT1118" s="20"/>
      <c r="AU1118" s="20"/>
      <c r="AV1118" s="20"/>
      <c r="AW1118" s="20"/>
      <c r="AX1118" s="20"/>
      <c r="AY1118" s="20"/>
      <c r="AZ1118" s="20"/>
      <c r="BA1118" s="20"/>
      <c r="BB1118" s="20"/>
    </row>
    <row r="1119" spans="1:54" ht="26.1" customHeight="1" x14ac:dyDescent="0.25">
      <c r="A1119" s="21">
        <v>1073</v>
      </c>
      <c r="B1119" s="39" t="s">
        <v>26</v>
      </c>
      <c r="C1119" s="13" t="s">
        <v>261</v>
      </c>
      <c r="D1119" s="13">
        <v>34029</v>
      </c>
      <c r="E1119" s="13" t="s">
        <v>251</v>
      </c>
      <c r="F1119" s="13">
        <v>78912</v>
      </c>
      <c r="G1119" s="13" t="s">
        <v>473</v>
      </c>
      <c r="H1119" s="13" t="s">
        <v>311</v>
      </c>
      <c r="I1119" s="13" t="s">
        <v>137</v>
      </c>
      <c r="J1119" s="13" t="s">
        <v>139</v>
      </c>
      <c r="K1119" s="13" t="s">
        <v>477</v>
      </c>
      <c r="L1119" s="4">
        <v>7138</v>
      </c>
      <c r="M1119" s="4">
        <v>2001</v>
      </c>
      <c r="N1119" s="14" t="s">
        <v>37</v>
      </c>
      <c r="O1119" s="15" t="s">
        <v>679</v>
      </c>
      <c r="P1119" s="68">
        <v>60.74</v>
      </c>
      <c r="Q1119" s="61">
        <v>133.78</v>
      </c>
      <c r="R1119" s="65">
        <f t="shared" si="189"/>
        <v>2.7509057971014494E-2</v>
      </c>
      <c r="S1119" s="65">
        <f t="shared" si="190"/>
        <v>6.0588768115942028E-2</v>
      </c>
      <c r="T1119" s="15">
        <v>2.7108539999873001E-2</v>
      </c>
      <c r="U1119" s="15">
        <v>1.3441060000000001E-3</v>
      </c>
      <c r="V1119" s="15">
        <f t="shared" si="191"/>
        <v>-2.5764433999873E-2</v>
      </c>
      <c r="W1119" s="15">
        <f t="shared" si="192"/>
        <v>-95.041761747381827</v>
      </c>
      <c r="X1119" s="15">
        <v>2.0262304799905182E-2</v>
      </c>
      <c r="Y1119" s="15">
        <v>9.7389299999999998E-4</v>
      </c>
      <c r="Z1119" s="15">
        <f t="shared" si="193"/>
        <v>-1.9288411799905182E-2</v>
      </c>
      <c r="AA1119" s="16">
        <f t="shared" si="194"/>
        <v>-95.193572450827219</v>
      </c>
      <c r="AB1119" s="13">
        <v>0.01</v>
      </c>
      <c r="AC1119" s="13">
        <v>0</v>
      </c>
      <c r="AD1119" s="13">
        <v>0</v>
      </c>
      <c r="AE1119" s="13">
        <v>0</v>
      </c>
      <c r="AF1119" s="53">
        <f t="shared" si="188"/>
        <v>0</v>
      </c>
      <c r="AG1119" s="53">
        <f t="shared" si="198"/>
        <v>1.7471544326506204E-4</v>
      </c>
      <c r="AH1119" s="53">
        <f t="shared" si="195"/>
        <v>1.7471544326506204E-4</v>
      </c>
      <c r="AI1119" s="53" t="str">
        <f t="shared" si="196"/>
        <v>0.00</v>
      </c>
      <c r="AJ1119" s="44">
        <v>221112</v>
      </c>
      <c r="AK1119" s="15" t="s">
        <v>682</v>
      </c>
      <c r="AL1119" s="14" t="s">
        <v>76</v>
      </c>
      <c r="AM1119" s="39" t="s">
        <v>58</v>
      </c>
      <c r="AN1119" s="39" t="s">
        <v>59</v>
      </c>
      <c r="AO1119" s="39" t="s">
        <v>77</v>
      </c>
      <c r="AP1119" s="39" t="s">
        <v>61</v>
      </c>
      <c r="AQ1119" s="20"/>
      <c r="AR1119" s="20"/>
      <c r="AS1119" s="20"/>
      <c r="AT1119" s="20"/>
      <c r="AU1119" s="20"/>
      <c r="AV1119" s="20"/>
      <c r="AW1119" s="20"/>
      <c r="AX1119" s="20"/>
      <c r="AY1119" s="20"/>
      <c r="AZ1119" s="20"/>
      <c r="BA1119" s="20"/>
      <c r="BB1119" s="20"/>
    </row>
    <row r="1120" spans="1:54" ht="26.1" customHeight="1" x14ac:dyDescent="0.25">
      <c r="A1120" s="21">
        <v>1074</v>
      </c>
      <c r="B1120" s="39" t="s">
        <v>26</v>
      </c>
      <c r="C1120" s="13" t="s">
        <v>261</v>
      </c>
      <c r="D1120" s="13">
        <v>34029</v>
      </c>
      <c r="E1120" s="13" t="s">
        <v>251</v>
      </c>
      <c r="F1120" s="13">
        <v>78912</v>
      </c>
      <c r="G1120" s="13" t="s">
        <v>473</v>
      </c>
      <c r="H1120" s="13" t="s">
        <v>311</v>
      </c>
      <c r="I1120" s="13" t="s">
        <v>137</v>
      </c>
      <c r="J1120" s="13" t="s">
        <v>139</v>
      </c>
      <c r="K1120" s="13" t="s">
        <v>477</v>
      </c>
      <c r="L1120" s="4">
        <v>7138</v>
      </c>
      <c r="M1120" s="4">
        <v>2001</v>
      </c>
      <c r="N1120" s="14" t="s">
        <v>34</v>
      </c>
      <c r="O1120" s="15" t="s">
        <v>679</v>
      </c>
      <c r="P1120" s="68">
        <v>60.74</v>
      </c>
      <c r="Q1120" s="61">
        <v>133.78</v>
      </c>
      <c r="R1120" s="65">
        <f t="shared" si="189"/>
        <v>2.7509057971014494E-2</v>
      </c>
      <c r="S1120" s="65">
        <f t="shared" si="190"/>
        <v>6.0588768115942028E-2</v>
      </c>
      <c r="T1120" s="15">
        <v>3.0136537999860398E-4</v>
      </c>
      <c r="U1120" s="15">
        <v>1.99493E-4</v>
      </c>
      <c r="V1120" s="15">
        <f t="shared" si="191"/>
        <v>-1.0187237999860398E-4</v>
      </c>
      <c r="W1120" s="15">
        <f t="shared" si="192"/>
        <v>-33.803610752859498</v>
      </c>
      <c r="X1120" s="15">
        <v>2.2525584873623092E-4</v>
      </c>
      <c r="Y1120" s="15">
        <v>1.4454299999999999E-4</v>
      </c>
      <c r="Z1120" s="15">
        <f t="shared" si="193"/>
        <v>-8.0712848736230936E-5</v>
      </c>
      <c r="AA1120" s="16">
        <f t="shared" si="194"/>
        <v>-35.831632869494854</v>
      </c>
      <c r="AB1120" s="13">
        <v>0</v>
      </c>
      <c r="AC1120" s="13">
        <v>0</v>
      </c>
      <c r="AD1120" s="13">
        <v>0</v>
      </c>
      <c r="AE1120" s="13">
        <v>0</v>
      </c>
      <c r="AF1120" s="53">
        <f t="shared" si="188"/>
        <v>0</v>
      </c>
      <c r="AG1120" s="53">
        <f t="shared" si="198"/>
        <v>2.5930871580206307E-5</v>
      </c>
      <c r="AH1120" s="53">
        <f t="shared" si="195"/>
        <v>2.5930871580206307E-5</v>
      </c>
      <c r="AI1120" s="53" t="str">
        <f t="shared" si="196"/>
        <v>0.00</v>
      </c>
      <c r="AJ1120" s="44">
        <v>221112</v>
      </c>
      <c r="AK1120" s="15" t="s">
        <v>682</v>
      </c>
      <c r="AL1120" s="14" t="s">
        <v>76</v>
      </c>
      <c r="AM1120" s="39" t="s">
        <v>58</v>
      </c>
      <c r="AN1120" s="39" t="s">
        <v>59</v>
      </c>
      <c r="AO1120" s="39" t="s">
        <v>77</v>
      </c>
      <c r="AP1120" s="39" t="s">
        <v>61</v>
      </c>
      <c r="AQ1120" s="20"/>
      <c r="AR1120" s="20"/>
      <c r="AS1120" s="20"/>
      <c r="AT1120" s="20"/>
      <c r="AU1120" s="20"/>
      <c r="AV1120" s="20"/>
      <c r="AW1120" s="20"/>
      <c r="AX1120" s="20"/>
      <c r="AY1120" s="20"/>
      <c r="AZ1120" s="20"/>
      <c r="BA1120" s="20"/>
      <c r="BB1120" s="20"/>
    </row>
    <row r="1121" spans="1:54" ht="26.1" customHeight="1" x14ac:dyDescent="0.25">
      <c r="A1121" s="21">
        <v>1079</v>
      </c>
      <c r="B1121" s="39" t="s">
        <v>26</v>
      </c>
      <c r="C1121" s="13" t="s">
        <v>261</v>
      </c>
      <c r="D1121" s="13">
        <v>34029</v>
      </c>
      <c r="E1121" s="13" t="s">
        <v>251</v>
      </c>
      <c r="F1121" s="13">
        <v>78912</v>
      </c>
      <c r="G1121" s="13" t="s">
        <v>473</v>
      </c>
      <c r="H1121" s="13" t="s">
        <v>331</v>
      </c>
      <c r="I1121" s="13" t="s">
        <v>137</v>
      </c>
      <c r="J1121" s="13" t="s">
        <v>139</v>
      </c>
      <c r="K1121" s="13" t="s">
        <v>472</v>
      </c>
      <c r="L1121" s="4">
        <v>7138</v>
      </c>
      <c r="M1121" s="4">
        <v>2001</v>
      </c>
      <c r="N1121" s="14" t="s">
        <v>40</v>
      </c>
      <c r="O1121" s="15" t="s">
        <v>679</v>
      </c>
      <c r="P1121" s="68">
        <v>60.74</v>
      </c>
      <c r="Q1121" s="61">
        <v>133.78</v>
      </c>
      <c r="R1121" s="65">
        <f t="shared" si="189"/>
        <v>2.7509057971014494E-2</v>
      </c>
      <c r="S1121" s="65">
        <f t="shared" si="190"/>
        <v>6.0588768115942028E-2</v>
      </c>
      <c r="T1121" s="15">
        <v>0</v>
      </c>
      <c r="U1121" s="15">
        <v>0</v>
      </c>
      <c r="V1121" s="15">
        <f t="shared" si="191"/>
        <v>0</v>
      </c>
      <c r="W1121" s="15" t="str">
        <f t="shared" si="192"/>
        <v>0.00</v>
      </c>
      <c r="X1121" s="15">
        <v>0</v>
      </c>
      <c r="Y1121" s="15">
        <v>0</v>
      </c>
      <c r="Z1121" s="15">
        <f t="shared" si="193"/>
        <v>0</v>
      </c>
      <c r="AA1121" s="16" t="str">
        <f t="shared" si="194"/>
        <v>0</v>
      </c>
      <c r="AB1121" s="13"/>
      <c r="AC1121" s="13"/>
      <c r="AD1121" s="13"/>
      <c r="AE1121" s="13"/>
      <c r="AF1121" s="53">
        <f t="shared" si="188"/>
        <v>0</v>
      </c>
      <c r="AG1121" s="53">
        <f t="shared" si="198"/>
        <v>0</v>
      </c>
      <c r="AH1121" s="53">
        <f t="shared" si="195"/>
        <v>0</v>
      </c>
      <c r="AI1121" s="53" t="str">
        <f t="shared" si="196"/>
        <v>0.00</v>
      </c>
      <c r="AJ1121" s="44">
        <v>221112</v>
      </c>
      <c r="AK1121" s="15" t="s">
        <v>682</v>
      </c>
      <c r="AL1121" s="14" t="s">
        <v>57</v>
      </c>
      <c r="AM1121" s="39" t="s">
        <v>58</v>
      </c>
      <c r="AN1121" s="39" t="s">
        <v>59</v>
      </c>
      <c r="AO1121" s="39" t="s">
        <v>60</v>
      </c>
      <c r="AP1121" s="39" t="s">
        <v>61</v>
      </c>
      <c r="AQ1121" s="20"/>
      <c r="AR1121" s="20"/>
      <c r="AS1121" s="20"/>
      <c r="AT1121" s="20"/>
      <c r="AU1121" s="20"/>
      <c r="AV1121" s="20"/>
      <c r="AW1121" s="20"/>
      <c r="AX1121" s="20"/>
      <c r="AY1121" s="20"/>
      <c r="AZ1121" s="20"/>
      <c r="BA1121" s="20"/>
      <c r="BB1121" s="20"/>
    </row>
    <row r="1122" spans="1:54" ht="26.1" customHeight="1" x14ac:dyDescent="0.25">
      <c r="A1122" s="21">
        <v>1080</v>
      </c>
      <c r="B1122" s="39" t="s">
        <v>26</v>
      </c>
      <c r="C1122" s="13" t="s">
        <v>261</v>
      </c>
      <c r="D1122" s="13">
        <v>34029</v>
      </c>
      <c r="E1122" s="13" t="s">
        <v>251</v>
      </c>
      <c r="F1122" s="13">
        <v>78912</v>
      </c>
      <c r="G1122" s="13" t="s">
        <v>473</v>
      </c>
      <c r="H1122" s="13" t="s">
        <v>331</v>
      </c>
      <c r="I1122" s="13" t="s">
        <v>137</v>
      </c>
      <c r="J1122" s="13" t="s">
        <v>139</v>
      </c>
      <c r="K1122" s="13" t="s">
        <v>472</v>
      </c>
      <c r="L1122" s="4">
        <v>7138</v>
      </c>
      <c r="M1122" s="4">
        <v>2001</v>
      </c>
      <c r="N1122" s="14" t="s">
        <v>38</v>
      </c>
      <c r="O1122" s="15" t="s">
        <v>679</v>
      </c>
      <c r="P1122" s="68">
        <v>60.74</v>
      </c>
      <c r="Q1122" s="61">
        <v>133.78</v>
      </c>
      <c r="R1122" s="65">
        <f t="shared" si="189"/>
        <v>2.7509057971014494E-2</v>
      </c>
      <c r="S1122" s="65">
        <f t="shared" si="190"/>
        <v>6.0588768115942028E-2</v>
      </c>
      <c r="T1122" s="15">
        <v>1.9886797295907898E-3</v>
      </c>
      <c r="U1122" s="15">
        <v>1.316434E-3</v>
      </c>
      <c r="V1122" s="15">
        <f t="shared" si="191"/>
        <v>-6.7224572959078983E-4</v>
      </c>
      <c r="W1122" s="15">
        <f t="shared" si="192"/>
        <v>-33.803619536521232</v>
      </c>
      <c r="X1122" s="15">
        <v>1.486440613568766E-3</v>
      </c>
      <c r="Y1122" s="15">
        <v>9.5383000000000002E-4</v>
      </c>
      <c r="Z1122" s="15">
        <f t="shared" si="193"/>
        <v>-5.3261061356876598E-4</v>
      </c>
      <c r="AA1122" s="16">
        <f t="shared" si="194"/>
        <v>-35.831274300964616</v>
      </c>
      <c r="AB1122" s="13">
        <v>0</v>
      </c>
      <c r="AC1122" s="13">
        <v>0</v>
      </c>
      <c r="AD1122" s="13">
        <v>0</v>
      </c>
      <c r="AE1122" s="13">
        <v>0</v>
      </c>
      <c r="AF1122" s="53">
        <f t="shared" si="188"/>
        <v>0</v>
      </c>
      <c r="AG1122" s="53">
        <f t="shared" si="198"/>
        <v>1.7111616086111525E-4</v>
      </c>
      <c r="AH1122" s="53">
        <f t="shared" si="195"/>
        <v>1.7111616086111525E-4</v>
      </c>
      <c r="AI1122" s="53" t="str">
        <f t="shared" si="196"/>
        <v>0.00</v>
      </c>
      <c r="AJ1122" s="44">
        <v>221112</v>
      </c>
      <c r="AK1122" s="15" t="s">
        <v>682</v>
      </c>
      <c r="AL1122" s="14" t="s">
        <v>57</v>
      </c>
      <c r="AM1122" s="39" t="s">
        <v>58</v>
      </c>
      <c r="AN1122" s="39" t="s">
        <v>59</v>
      </c>
      <c r="AO1122" s="39" t="s">
        <v>60</v>
      </c>
      <c r="AP1122" s="39" t="s">
        <v>61</v>
      </c>
      <c r="AQ1122" s="20"/>
      <c r="AR1122" s="20"/>
      <c r="AS1122" s="20"/>
      <c r="AT1122" s="20"/>
      <c r="AU1122" s="20"/>
      <c r="AV1122" s="20"/>
      <c r="AW1122" s="20"/>
      <c r="AX1122" s="20"/>
      <c r="AY1122" s="20"/>
      <c r="AZ1122" s="20"/>
      <c r="BA1122" s="20"/>
      <c r="BB1122" s="20"/>
    </row>
    <row r="1123" spans="1:54" ht="26.1" customHeight="1" x14ac:dyDescent="0.25">
      <c r="A1123" s="21">
        <v>1081</v>
      </c>
      <c r="B1123" s="39" t="s">
        <v>26</v>
      </c>
      <c r="C1123" s="13" t="s">
        <v>261</v>
      </c>
      <c r="D1123" s="13">
        <v>34029</v>
      </c>
      <c r="E1123" s="13" t="s">
        <v>251</v>
      </c>
      <c r="F1123" s="13">
        <v>78912</v>
      </c>
      <c r="G1123" s="13" t="s">
        <v>473</v>
      </c>
      <c r="H1123" s="13" t="s">
        <v>331</v>
      </c>
      <c r="I1123" s="13" t="s">
        <v>137</v>
      </c>
      <c r="J1123" s="13" t="s">
        <v>139</v>
      </c>
      <c r="K1123" s="13" t="s">
        <v>472</v>
      </c>
      <c r="L1123" s="4">
        <v>7138</v>
      </c>
      <c r="M1123" s="4">
        <v>2001</v>
      </c>
      <c r="N1123" s="14" t="s">
        <v>39</v>
      </c>
      <c r="O1123" s="15" t="s">
        <v>679</v>
      </c>
      <c r="P1123" s="68">
        <v>60.74</v>
      </c>
      <c r="Q1123" s="61">
        <v>133.78</v>
      </c>
      <c r="R1123" s="65">
        <f t="shared" si="189"/>
        <v>2.7509057971014494E-2</v>
      </c>
      <c r="S1123" s="65">
        <f t="shared" si="190"/>
        <v>6.0588768115942028E-2</v>
      </c>
      <c r="T1123" s="15">
        <v>1.9886797295907898E-3</v>
      </c>
      <c r="U1123" s="15">
        <v>1.316434E-3</v>
      </c>
      <c r="V1123" s="15">
        <f t="shared" si="191"/>
        <v>-6.7224572959078983E-4</v>
      </c>
      <c r="W1123" s="15">
        <f t="shared" si="192"/>
        <v>-33.803619536521232</v>
      </c>
      <c r="X1123" s="15">
        <v>1.486440613568766E-3</v>
      </c>
      <c r="Y1123" s="15">
        <v>9.5383000000000002E-4</v>
      </c>
      <c r="Z1123" s="15">
        <f t="shared" si="193"/>
        <v>-5.3261061356876598E-4</v>
      </c>
      <c r="AA1123" s="16">
        <f t="shared" si="194"/>
        <v>-35.831274300964616</v>
      </c>
      <c r="AB1123" s="13">
        <v>0</v>
      </c>
      <c r="AC1123" s="13">
        <v>0</v>
      </c>
      <c r="AD1123" s="13">
        <v>0</v>
      </c>
      <c r="AE1123" s="13">
        <v>0</v>
      </c>
      <c r="AF1123" s="53">
        <f t="shared" si="188"/>
        <v>0</v>
      </c>
      <c r="AG1123" s="53">
        <f t="shared" si="198"/>
        <v>1.7111616086111525E-4</v>
      </c>
      <c r="AH1123" s="53">
        <f t="shared" si="195"/>
        <v>1.7111616086111525E-4</v>
      </c>
      <c r="AI1123" s="53" t="str">
        <f t="shared" si="196"/>
        <v>0.00</v>
      </c>
      <c r="AJ1123" s="44">
        <v>221112</v>
      </c>
      <c r="AK1123" s="15" t="s">
        <v>682</v>
      </c>
      <c r="AL1123" s="14" t="s">
        <v>57</v>
      </c>
      <c r="AM1123" s="39" t="s">
        <v>58</v>
      </c>
      <c r="AN1123" s="39" t="s">
        <v>59</v>
      </c>
      <c r="AO1123" s="39" t="s">
        <v>60</v>
      </c>
      <c r="AP1123" s="39" t="s">
        <v>61</v>
      </c>
      <c r="AQ1123" s="20"/>
      <c r="AR1123" s="20"/>
      <c r="AS1123" s="20"/>
      <c r="AT1123" s="20"/>
      <c r="AU1123" s="20"/>
      <c r="AV1123" s="20"/>
      <c r="AW1123" s="20"/>
      <c r="AX1123" s="20"/>
      <c r="AY1123" s="20"/>
      <c r="AZ1123" s="20"/>
      <c r="BA1123" s="20"/>
      <c r="BB1123" s="20"/>
    </row>
    <row r="1124" spans="1:54" ht="26.1" customHeight="1" x14ac:dyDescent="0.25">
      <c r="A1124" s="21">
        <v>1082</v>
      </c>
      <c r="B1124" s="39" t="s">
        <v>26</v>
      </c>
      <c r="C1124" s="13" t="s">
        <v>261</v>
      </c>
      <c r="D1124" s="13">
        <v>34029</v>
      </c>
      <c r="E1124" s="13" t="s">
        <v>251</v>
      </c>
      <c r="F1124" s="13">
        <v>78912</v>
      </c>
      <c r="G1124" s="13" t="s">
        <v>473</v>
      </c>
      <c r="H1124" s="13" t="s">
        <v>331</v>
      </c>
      <c r="I1124" s="13" t="s">
        <v>137</v>
      </c>
      <c r="J1124" s="13" t="s">
        <v>139</v>
      </c>
      <c r="K1124" s="13" t="s">
        <v>472</v>
      </c>
      <c r="L1124" s="4">
        <v>7138</v>
      </c>
      <c r="M1124" s="4">
        <v>2001</v>
      </c>
      <c r="N1124" s="14" t="s">
        <v>37</v>
      </c>
      <c r="O1124" s="15" t="s">
        <v>679</v>
      </c>
      <c r="P1124" s="68">
        <v>60.74</v>
      </c>
      <c r="Q1124" s="61">
        <v>133.78</v>
      </c>
      <c r="R1124" s="65">
        <f t="shared" si="189"/>
        <v>2.7509057971014494E-2</v>
      </c>
      <c r="S1124" s="65">
        <f t="shared" si="190"/>
        <v>6.0588768115942028E-2</v>
      </c>
      <c r="T1124" s="15">
        <v>5.3153999999750899E-3</v>
      </c>
      <c r="U1124" s="15">
        <v>2.6354999999999998E-4</v>
      </c>
      <c r="V1124" s="15">
        <f t="shared" si="191"/>
        <v>-5.0518499999750895E-3</v>
      </c>
      <c r="W1124" s="15">
        <f t="shared" si="192"/>
        <v>-95.041765436256242</v>
      </c>
      <c r="X1124" s="15">
        <v>3.973000941157866E-3</v>
      </c>
      <c r="Y1124" s="15">
        <v>1.9096E-4</v>
      </c>
      <c r="Z1124" s="15">
        <f t="shared" si="193"/>
        <v>-3.782040941157866E-3</v>
      </c>
      <c r="AA1124" s="16">
        <f t="shared" si="194"/>
        <v>-95.193557645009065</v>
      </c>
      <c r="AB1124" s="13">
        <v>0</v>
      </c>
      <c r="AC1124" s="13">
        <v>0</v>
      </c>
      <c r="AD1124" s="13">
        <v>0</v>
      </c>
      <c r="AE1124" s="13">
        <v>0</v>
      </c>
      <c r="AF1124" s="53">
        <f t="shared" si="188"/>
        <v>0</v>
      </c>
      <c r="AG1124" s="53">
        <f t="shared" si="198"/>
        <v>3.4258035580804304E-5</v>
      </c>
      <c r="AH1124" s="53">
        <f t="shared" si="195"/>
        <v>3.4258035580804304E-5</v>
      </c>
      <c r="AI1124" s="53" t="str">
        <f t="shared" si="196"/>
        <v>0.00</v>
      </c>
      <c r="AJ1124" s="44">
        <v>221112</v>
      </c>
      <c r="AK1124" s="15" t="s">
        <v>682</v>
      </c>
      <c r="AL1124" s="14" t="s">
        <v>57</v>
      </c>
      <c r="AM1124" s="39" t="s">
        <v>58</v>
      </c>
      <c r="AN1124" s="39" t="s">
        <v>59</v>
      </c>
      <c r="AO1124" s="39" t="s">
        <v>60</v>
      </c>
      <c r="AP1124" s="39" t="s">
        <v>61</v>
      </c>
      <c r="AQ1124" s="20"/>
      <c r="AR1124" s="20"/>
      <c r="AS1124" s="20"/>
      <c r="AT1124" s="20"/>
      <c r="AU1124" s="20"/>
      <c r="AV1124" s="20"/>
      <c r="AW1124" s="20"/>
      <c r="AX1124" s="20"/>
      <c r="AY1124" s="20"/>
      <c r="AZ1124" s="20"/>
      <c r="BA1124" s="20"/>
      <c r="BB1124" s="20"/>
    </row>
    <row r="1125" spans="1:54" ht="26.1" customHeight="1" x14ac:dyDescent="0.25">
      <c r="A1125" s="21">
        <v>1541</v>
      </c>
      <c r="B1125" s="39" t="s">
        <v>26</v>
      </c>
      <c r="C1125" s="13" t="s">
        <v>261</v>
      </c>
      <c r="D1125" s="13">
        <v>34029</v>
      </c>
      <c r="E1125" s="13" t="s">
        <v>251</v>
      </c>
      <c r="F1125" s="13">
        <v>78912</v>
      </c>
      <c r="G1125" s="13" t="s">
        <v>473</v>
      </c>
      <c r="H1125" s="13" t="s">
        <v>331</v>
      </c>
      <c r="I1125" s="13" t="s">
        <v>137</v>
      </c>
      <c r="J1125" s="13" t="s">
        <v>139</v>
      </c>
      <c r="K1125" s="13" t="s">
        <v>472</v>
      </c>
      <c r="L1125" s="4">
        <v>7138</v>
      </c>
      <c r="M1125" s="4">
        <v>2001</v>
      </c>
      <c r="N1125" s="14" t="s">
        <v>34</v>
      </c>
      <c r="O1125" s="15" t="s">
        <v>679</v>
      </c>
      <c r="P1125" s="68">
        <v>60.74</v>
      </c>
      <c r="Q1125" s="61">
        <v>133.78</v>
      </c>
      <c r="R1125" s="65">
        <f t="shared" si="189"/>
        <v>2.7509057971014494E-2</v>
      </c>
      <c r="S1125" s="65">
        <f t="shared" si="190"/>
        <v>6.0588768115942028E-2</v>
      </c>
      <c r="T1125" s="15">
        <v>6.0273075999720904E-4</v>
      </c>
      <c r="U1125" s="15">
        <v>3.9898599999999999E-4</v>
      </c>
      <c r="V1125" s="15">
        <f t="shared" si="191"/>
        <v>-2.0374475999720905E-4</v>
      </c>
      <c r="W1125" s="15">
        <f t="shared" si="192"/>
        <v>-33.803610752859619</v>
      </c>
      <c r="X1125" s="15">
        <v>4.5051169747246207E-4</v>
      </c>
      <c r="Y1125" s="15">
        <v>2.8908500000000001E-4</v>
      </c>
      <c r="Z1125" s="15">
        <f t="shared" si="193"/>
        <v>-1.6142669747246205E-4</v>
      </c>
      <c r="AA1125" s="16">
        <f t="shared" si="194"/>
        <v>-35.831854839314005</v>
      </c>
      <c r="AB1125" s="13">
        <v>0</v>
      </c>
      <c r="AC1125" s="13">
        <v>0.08</v>
      </c>
      <c r="AD1125" s="13">
        <v>0</v>
      </c>
      <c r="AE1125" s="13">
        <v>0</v>
      </c>
      <c r="AF1125" s="53">
        <f t="shared" si="188"/>
        <v>4.0000000000000003E-5</v>
      </c>
      <c r="AG1125" s="53">
        <f t="shared" si="198"/>
        <v>5.1861563761399316E-5</v>
      </c>
      <c r="AH1125" s="53">
        <f t="shared" si="195"/>
        <v>1.1861563761399313E-5</v>
      </c>
      <c r="AI1125" s="53">
        <f t="shared" si="196"/>
        <v>29.653909403498279</v>
      </c>
      <c r="AJ1125" s="44">
        <v>221112</v>
      </c>
      <c r="AK1125" s="15" t="s">
        <v>682</v>
      </c>
      <c r="AL1125" s="14" t="s">
        <v>57</v>
      </c>
      <c r="AM1125" s="39" t="s">
        <v>58</v>
      </c>
      <c r="AN1125" s="39" t="s">
        <v>59</v>
      </c>
      <c r="AO1125" s="39" t="s">
        <v>60</v>
      </c>
      <c r="AP1125" s="39" t="s">
        <v>61</v>
      </c>
      <c r="AQ1125" s="20"/>
      <c r="AR1125" s="20"/>
      <c r="AS1125" s="20"/>
      <c r="AT1125" s="20"/>
      <c r="AU1125" s="20"/>
      <c r="AV1125" s="20"/>
      <c r="AW1125" s="20"/>
      <c r="AX1125" s="20"/>
      <c r="AY1125" s="20"/>
      <c r="AZ1125" s="20"/>
      <c r="BA1125" s="20"/>
      <c r="BB1125" s="20"/>
    </row>
    <row r="1126" spans="1:54" ht="26.1" customHeight="1" x14ac:dyDescent="0.25">
      <c r="A1126" s="21">
        <v>1610</v>
      </c>
      <c r="B1126" s="39" t="s">
        <v>26</v>
      </c>
      <c r="C1126" s="13" t="s">
        <v>261</v>
      </c>
      <c r="D1126" s="13">
        <v>34029</v>
      </c>
      <c r="E1126" s="13" t="s">
        <v>251</v>
      </c>
      <c r="F1126" s="13">
        <v>78912</v>
      </c>
      <c r="G1126" s="13" t="s">
        <v>473</v>
      </c>
      <c r="H1126" s="13" t="s">
        <v>331</v>
      </c>
      <c r="I1126" s="13" t="s">
        <v>137</v>
      </c>
      <c r="J1126" s="13" t="s">
        <v>139</v>
      </c>
      <c r="K1126" s="13" t="s">
        <v>472</v>
      </c>
      <c r="L1126" s="4">
        <v>7138</v>
      </c>
      <c r="M1126" s="4">
        <v>2001</v>
      </c>
      <c r="N1126" s="14" t="s">
        <v>35</v>
      </c>
      <c r="O1126" s="15" t="s">
        <v>679</v>
      </c>
      <c r="P1126" s="68">
        <v>60.74</v>
      </c>
      <c r="Q1126" s="61">
        <v>133.78</v>
      </c>
      <c r="R1126" s="65">
        <f t="shared" si="189"/>
        <v>2.7509057971014494E-2</v>
      </c>
      <c r="S1126" s="65">
        <f t="shared" si="190"/>
        <v>6.0588768115942028E-2</v>
      </c>
      <c r="T1126" s="15">
        <v>2.4690119081885599E-2</v>
      </c>
      <c r="U1126" s="15">
        <v>1.6343959000000002E-2</v>
      </c>
      <c r="V1126" s="15">
        <f t="shared" si="191"/>
        <v>-8.3461600818855973E-3</v>
      </c>
      <c r="W1126" s="15">
        <f t="shared" si="192"/>
        <v>-33.803644503314381</v>
      </c>
      <c r="X1126" s="15">
        <v>1.8454653713756021E-2</v>
      </c>
      <c r="Y1126" s="15">
        <v>1.1842123E-2</v>
      </c>
      <c r="Z1126" s="15">
        <f t="shared" si="193"/>
        <v>-6.6125307137560214E-3</v>
      </c>
      <c r="AA1126" s="16">
        <f t="shared" si="194"/>
        <v>-35.831237021950017</v>
      </c>
      <c r="AB1126" s="13">
        <v>0.02</v>
      </c>
      <c r="AC1126" s="13">
        <v>3.21</v>
      </c>
      <c r="AD1126" s="13">
        <v>0</v>
      </c>
      <c r="AE1126" s="13">
        <v>0.28000000000000003</v>
      </c>
      <c r="AF1126" s="53">
        <f t="shared" si="188"/>
        <v>1.6050000000000001E-3</v>
      </c>
      <c r="AG1126" s="53">
        <f t="shared" si="198"/>
        <v>2.1244651816415007E-3</v>
      </c>
      <c r="AH1126" s="53">
        <f t="shared" si="195"/>
        <v>5.1946518164150066E-4</v>
      </c>
      <c r="AI1126" s="53">
        <f t="shared" si="196"/>
        <v>32.365431877975112</v>
      </c>
      <c r="AJ1126" s="44">
        <v>221112</v>
      </c>
      <c r="AK1126" s="15" t="s">
        <v>682</v>
      </c>
      <c r="AL1126" s="14" t="s">
        <v>57</v>
      </c>
      <c r="AM1126" s="39" t="s">
        <v>58</v>
      </c>
      <c r="AN1126" s="39" t="s">
        <v>59</v>
      </c>
      <c r="AO1126" s="39" t="s">
        <v>60</v>
      </c>
      <c r="AP1126" s="39" t="s">
        <v>61</v>
      </c>
      <c r="AQ1126" s="20"/>
      <c r="AR1126" s="20"/>
      <c r="AS1126" s="20"/>
      <c r="AT1126" s="20"/>
      <c r="AU1126" s="20"/>
      <c r="AV1126" s="20"/>
      <c r="AW1126" s="20"/>
      <c r="AX1126" s="20"/>
      <c r="AY1126" s="20"/>
      <c r="AZ1126" s="20"/>
      <c r="BA1126" s="20"/>
      <c r="BB1126" s="20"/>
    </row>
    <row r="1127" spans="1:54" ht="26.1" customHeight="1" x14ac:dyDescent="0.25">
      <c r="A1127" s="21">
        <v>1684</v>
      </c>
      <c r="B1127" s="40" t="s">
        <v>26</v>
      </c>
      <c r="C1127" s="13" t="s">
        <v>261</v>
      </c>
      <c r="D1127" s="13">
        <v>34029</v>
      </c>
      <c r="E1127" s="13" t="s">
        <v>251</v>
      </c>
      <c r="F1127" s="13">
        <v>78912</v>
      </c>
      <c r="G1127" s="13" t="s">
        <v>473</v>
      </c>
      <c r="H1127" s="13" t="s">
        <v>331</v>
      </c>
      <c r="I1127" s="13" t="s">
        <v>137</v>
      </c>
      <c r="J1127" s="13" t="s">
        <v>139</v>
      </c>
      <c r="K1127" s="13" t="s">
        <v>472</v>
      </c>
      <c r="L1127" s="4">
        <v>7138</v>
      </c>
      <c r="M1127" s="4">
        <v>2001</v>
      </c>
      <c r="N1127" s="13" t="s">
        <v>36</v>
      </c>
      <c r="O1127" s="15" t="s">
        <v>679</v>
      </c>
      <c r="P1127" s="68">
        <v>60.74</v>
      </c>
      <c r="Q1127" s="61">
        <v>133.78</v>
      </c>
      <c r="R1127" s="65">
        <f t="shared" si="189"/>
        <v>2.7509057971014494E-2</v>
      </c>
      <c r="S1127" s="65">
        <f t="shared" si="190"/>
        <v>6.0588768115942028E-2</v>
      </c>
      <c r="T1127" s="15">
        <v>0.12987163638687199</v>
      </c>
      <c r="U1127" s="15">
        <v>8.7479588999999996E-2</v>
      </c>
      <c r="V1127" s="15">
        <f t="shared" si="191"/>
        <v>-4.2392047386871995E-2</v>
      </c>
      <c r="W1127" s="15">
        <f t="shared" si="192"/>
        <v>-32.64149784067645</v>
      </c>
      <c r="X1127" s="15">
        <v>9.1810958638955276E-2</v>
      </c>
      <c r="Y1127" s="15">
        <v>5.8913957000000003E-2</v>
      </c>
      <c r="Z1127" s="15">
        <f t="shared" si="193"/>
        <v>-3.2897001638955273E-2</v>
      </c>
      <c r="AA1127" s="16">
        <f t="shared" si="194"/>
        <v>-35.831236408631852</v>
      </c>
      <c r="AB1127" s="13">
        <v>0.1</v>
      </c>
      <c r="AC1127" s="13">
        <v>12.52</v>
      </c>
      <c r="AD1127" s="13">
        <v>0.06</v>
      </c>
      <c r="AE1127" s="13">
        <v>0</v>
      </c>
      <c r="AF1127" s="53">
        <f t="shared" si="188"/>
        <v>6.2599999999999999E-3</v>
      </c>
      <c r="AG1127" s="53">
        <f>IFERROR(AF1127+(AF1127*(AA1127/100)),"0.00")</f>
        <v>4.0169646008196462E-3</v>
      </c>
      <c r="AH1127" s="53">
        <f t="shared" si="195"/>
        <v>-2.2430353991803537E-3</v>
      </c>
      <c r="AI1127" s="53">
        <f t="shared" si="196"/>
        <v>-35.831236408631852</v>
      </c>
      <c r="AJ1127" s="44">
        <v>221112</v>
      </c>
      <c r="AK1127" s="15" t="s">
        <v>682</v>
      </c>
      <c r="AL1127" s="14" t="s">
        <v>57</v>
      </c>
      <c r="AM1127" s="39" t="s">
        <v>58</v>
      </c>
      <c r="AN1127" s="39" t="s">
        <v>59</v>
      </c>
      <c r="AO1127" s="39" t="s">
        <v>60</v>
      </c>
      <c r="AP1127" s="39" t="s">
        <v>61</v>
      </c>
      <c r="AQ1127" s="59"/>
      <c r="AR1127" s="20"/>
      <c r="AS1127" s="20"/>
      <c r="AT1127" s="20"/>
      <c r="AU1127" s="20"/>
      <c r="AV1127" s="20"/>
      <c r="AW1127" s="20"/>
      <c r="AX1127" s="20"/>
      <c r="AY1127" s="20"/>
      <c r="AZ1127" s="20"/>
      <c r="BA1127" s="20"/>
      <c r="BB1127" s="20"/>
    </row>
    <row r="1128" spans="1:54" ht="26.1" customHeight="1" x14ac:dyDescent="0.25">
      <c r="A1128" s="21">
        <v>1083</v>
      </c>
      <c r="B1128" s="39" t="s">
        <v>26</v>
      </c>
      <c r="C1128" s="13" t="s">
        <v>261</v>
      </c>
      <c r="D1128" s="13">
        <v>34029</v>
      </c>
      <c r="E1128" s="13" t="s">
        <v>251</v>
      </c>
      <c r="F1128" s="13">
        <v>78912</v>
      </c>
      <c r="G1128" s="13" t="s">
        <v>473</v>
      </c>
      <c r="H1128" s="13" t="s">
        <v>319</v>
      </c>
      <c r="I1128" s="13" t="s">
        <v>137</v>
      </c>
      <c r="J1128" s="13" t="s">
        <v>139</v>
      </c>
      <c r="K1128" s="13" t="s">
        <v>474</v>
      </c>
      <c r="L1128" s="4">
        <v>7138</v>
      </c>
      <c r="M1128" s="4">
        <v>2001</v>
      </c>
      <c r="N1128" s="14" t="s">
        <v>35</v>
      </c>
      <c r="O1128" s="15" t="s">
        <v>679</v>
      </c>
      <c r="P1128" s="68">
        <v>60.74</v>
      </c>
      <c r="Q1128" s="61">
        <v>133.78</v>
      </c>
      <c r="R1128" s="65">
        <f t="shared" si="189"/>
        <v>2.7509057971014494E-2</v>
      </c>
      <c r="S1128" s="65">
        <f t="shared" si="190"/>
        <v>6.0588768115942028E-2</v>
      </c>
      <c r="T1128" s="15">
        <v>4.9939561249768703E-4</v>
      </c>
      <c r="U1128" s="15">
        <v>3.30582E-4</v>
      </c>
      <c r="V1128" s="15">
        <f t="shared" si="191"/>
        <v>-1.6881361249768703E-4</v>
      </c>
      <c r="W1128" s="15">
        <f t="shared" si="192"/>
        <v>-33.803583426249844</v>
      </c>
      <c r="X1128" s="15">
        <v>3.7327374016496971E-4</v>
      </c>
      <c r="Y1128" s="15">
        <v>2.3959899999999998E-4</v>
      </c>
      <c r="Z1128" s="15">
        <f t="shared" si="193"/>
        <v>-1.3367474016496973E-4</v>
      </c>
      <c r="AA1128" s="16">
        <f t="shared" si="194"/>
        <v>-35.811450359698938</v>
      </c>
      <c r="AB1128" s="13">
        <v>0</v>
      </c>
      <c r="AC1128" s="13">
        <v>0</v>
      </c>
      <c r="AD1128" s="13">
        <v>0</v>
      </c>
      <c r="AE1128" s="13">
        <v>0.2</v>
      </c>
      <c r="AF1128" s="53">
        <f t="shared" si="188"/>
        <v>0</v>
      </c>
      <c r="AG1128" s="53">
        <f t="shared" ref="AG1128:AG1153" si="199">IFERROR((((Y1128)/Q1128)*24),"0.00")</f>
        <v>4.2983824188966958E-5</v>
      </c>
      <c r="AH1128" s="53">
        <f t="shared" si="195"/>
        <v>4.2983824188966958E-5</v>
      </c>
      <c r="AI1128" s="53" t="str">
        <f t="shared" si="196"/>
        <v>0.00</v>
      </c>
      <c r="AJ1128" s="44">
        <v>221112</v>
      </c>
      <c r="AK1128" s="15" t="s">
        <v>682</v>
      </c>
      <c r="AL1128" s="14" t="s">
        <v>76</v>
      </c>
      <c r="AM1128" s="39" t="s">
        <v>58</v>
      </c>
      <c r="AN1128" s="39" t="s">
        <v>59</v>
      </c>
      <c r="AO1128" s="39" t="s">
        <v>77</v>
      </c>
      <c r="AP1128" s="39" t="s">
        <v>61</v>
      </c>
      <c r="AQ1128" s="20"/>
      <c r="AR1128" s="20"/>
      <c r="AS1128" s="20"/>
      <c r="AT1128" s="20"/>
      <c r="AU1128" s="20"/>
      <c r="AV1128" s="20"/>
      <c r="AW1128" s="20"/>
      <c r="AX1128" s="20"/>
      <c r="AY1128" s="20"/>
      <c r="AZ1128" s="20"/>
      <c r="BA1128" s="20"/>
      <c r="BB1128" s="20"/>
    </row>
    <row r="1129" spans="1:54" ht="26.1" customHeight="1" x14ac:dyDescent="0.25">
      <c r="A1129" s="21">
        <v>1084</v>
      </c>
      <c r="B1129" s="39" t="s">
        <v>26</v>
      </c>
      <c r="C1129" s="13" t="s">
        <v>261</v>
      </c>
      <c r="D1129" s="13">
        <v>34029</v>
      </c>
      <c r="E1129" s="13" t="s">
        <v>251</v>
      </c>
      <c r="F1129" s="13">
        <v>78912</v>
      </c>
      <c r="G1129" s="13" t="s">
        <v>473</v>
      </c>
      <c r="H1129" s="13" t="s">
        <v>319</v>
      </c>
      <c r="I1129" s="13" t="s">
        <v>137</v>
      </c>
      <c r="J1129" s="13" t="s">
        <v>139</v>
      </c>
      <c r="K1129" s="13" t="s">
        <v>474</v>
      </c>
      <c r="L1129" s="4">
        <v>7138</v>
      </c>
      <c r="M1129" s="4">
        <v>2001</v>
      </c>
      <c r="N1129" s="14" t="s">
        <v>40</v>
      </c>
      <c r="O1129" s="15" t="s">
        <v>679</v>
      </c>
      <c r="P1129" s="68">
        <v>60.74</v>
      </c>
      <c r="Q1129" s="61">
        <v>133.78</v>
      </c>
      <c r="R1129" s="65">
        <f t="shared" si="189"/>
        <v>2.7509057971014494E-2</v>
      </c>
      <c r="S1129" s="65">
        <f t="shared" si="190"/>
        <v>6.0588768115942028E-2</v>
      </c>
      <c r="T1129" s="15">
        <v>0</v>
      </c>
      <c r="U1129" s="15">
        <v>0</v>
      </c>
      <c r="V1129" s="15">
        <f t="shared" si="191"/>
        <v>0</v>
      </c>
      <c r="W1129" s="15" t="str">
        <f t="shared" si="192"/>
        <v>0.00</v>
      </c>
      <c r="X1129" s="15">
        <v>0</v>
      </c>
      <c r="Y1129" s="15">
        <v>0</v>
      </c>
      <c r="Z1129" s="15">
        <f t="shared" si="193"/>
        <v>0</v>
      </c>
      <c r="AA1129" s="16" t="str">
        <f t="shared" si="194"/>
        <v>0</v>
      </c>
      <c r="AB1129" s="13"/>
      <c r="AC1129" s="13"/>
      <c r="AD1129" s="13"/>
      <c r="AE1129" s="13"/>
      <c r="AF1129" s="53">
        <f t="shared" ref="AF1129:AF1192" si="200">AC1129/2000</f>
        <v>0</v>
      </c>
      <c r="AG1129" s="53">
        <f t="shared" si="199"/>
        <v>0</v>
      </c>
      <c r="AH1129" s="53">
        <f t="shared" si="195"/>
        <v>0</v>
      </c>
      <c r="AI1129" s="53" t="str">
        <f t="shared" si="196"/>
        <v>0.00</v>
      </c>
      <c r="AJ1129" s="44">
        <v>221112</v>
      </c>
      <c r="AK1129" s="15" t="s">
        <v>682</v>
      </c>
      <c r="AL1129" s="14" t="s">
        <v>76</v>
      </c>
      <c r="AM1129" s="39" t="s">
        <v>58</v>
      </c>
      <c r="AN1129" s="39" t="s">
        <v>59</v>
      </c>
      <c r="AO1129" s="39" t="s">
        <v>77</v>
      </c>
      <c r="AP1129" s="39" t="s">
        <v>61</v>
      </c>
      <c r="AQ1129" s="20"/>
      <c r="AR1129" s="20"/>
      <c r="AS1129" s="20"/>
      <c r="AT1129" s="20"/>
      <c r="AU1129" s="20"/>
      <c r="AV1129" s="20"/>
      <c r="AW1129" s="20"/>
      <c r="AX1129" s="20"/>
      <c r="AY1129" s="20"/>
      <c r="AZ1129" s="20"/>
      <c r="BA1129" s="20"/>
      <c r="BB1129" s="20"/>
    </row>
    <row r="1130" spans="1:54" ht="26.1" customHeight="1" x14ac:dyDescent="0.25">
      <c r="A1130" s="21">
        <v>1085</v>
      </c>
      <c r="B1130" s="40" t="s">
        <v>26</v>
      </c>
      <c r="C1130" s="13" t="s">
        <v>261</v>
      </c>
      <c r="D1130" s="13">
        <v>34029</v>
      </c>
      <c r="E1130" s="13" t="s">
        <v>251</v>
      </c>
      <c r="F1130" s="13">
        <v>78912</v>
      </c>
      <c r="G1130" s="13" t="s">
        <v>473</v>
      </c>
      <c r="H1130" s="13" t="s">
        <v>319</v>
      </c>
      <c r="I1130" s="13" t="s">
        <v>137</v>
      </c>
      <c r="J1130" s="13" t="s">
        <v>139</v>
      </c>
      <c r="K1130" s="13" t="s">
        <v>474</v>
      </c>
      <c r="L1130" s="4">
        <v>7138</v>
      </c>
      <c r="M1130" s="4">
        <v>2001</v>
      </c>
      <c r="N1130" s="13" t="s">
        <v>36</v>
      </c>
      <c r="O1130" s="15" t="s">
        <v>679</v>
      </c>
      <c r="P1130" s="68">
        <v>60.74</v>
      </c>
      <c r="Q1130" s="61">
        <v>133.78</v>
      </c>
      <c r="R1130" s="65">
        <f t="shared" si="189"/>
        <v>2.7509057971014494E-2</v>
      </c>
      <c r="S1130" s="65">
        <f t="shared" si="190"/>
        <v>6.0588768115942028E-2</v>
      </c>
      <c r="T1130" s="15">
        <v>0.19163055545147101</v>
      </c>
      <c r="U1130" s="15">
        <v>0.129079472</v>
      </c>
      <c r="V1130" s="15">
        <f t="shared" si="191"/>
        <v>-6.2551083451471007E-2</v>
      </c>
      <c r="W1130" s="15">
        <f t="shared" si="192"/>
        <v>-32.641497752852672</v>
      </c>
      <c r="X1130" s="15">
        <v>0.13547057302107982</v>
      </c>
      <c r="Y1130" s="15">
        <v>8.6929790999999992E-2</v>
      </c>
      <c r="Z1130" s="15">
        <f t="shared" si="193"/>
        <v>-4.8540782021079823E-2</v>
      </c>
      <c r="AA1130" s="16">
        <f t="shared" si="194"/>
        <v>-35.831236953228704</v>
      </c>
      <c r="AB1130" s="13">
        <v>0.14000000000000001</v>
      </c>
      <c r="AC1130" s="13">
        <v>0</v>
      </c>
      <c r="AD1130" s="13">
        <v>0</v>
      </c>
      <c r="AE1130" s="13">
        <v>0</v>
      </c>
      <c r="AF1130" s="53">
        <f t="shared" si="200"/>
        <v>0</v>
      </c>
      <c r="AG1130" s="53">
        <f t="shared" si="199"/>
        <v>1.5595118732246973E-2</v>
      </c>
      <c r="AH1130" s="53">
        <f t="shared" si="195"/>
        <v>1.5595118732246973E-2</v>
      </c>
      <c r="AI1130" s="53" t="str">
        <f t="shared" si="196"/>
        <v>0.00</v>
      </c>
      <c r="AJ1130" s="44">
        <v>221112</v>
      </c>
      <c r="AK1130" s="15" t="s">
        <v>682</v>
      </c>
      <c r="AL1130" s="14" t="s">
        <v>76</v>
      </c>
      <c r="AM1130" s="39" t="s">
        <v>58</v>
      </c>
      <c r="AN1130" s="39" t="s">
        <v>59</v>
      </c>
      <c r="AO1130" s="39" t="s">
        <v>77</v>
      </c>
      <c r="AP1130" s="39" t="s">
        <v>61</v>
      </c>
      <c r="AQ1130" s="59"/>
      <c r="AR1130" s="20"/>
      <c r="AS1130" s="20"/>
      <c r="AT1130" s="20"/>
      <c r="AU1130" s="20"/>
      <c r="AV1130" s="20"/>
      <c r="AW1130" s="20"/>
      <c r="AX1130" s="20"/>
      <c r="AY1130" s="20"/>
      <c r="AZ1130" s="20"/>
      <c r="BA1130" s="20"/>
      <c r="BB1130" s="20"/>
    </row>
    <row r="1131" spans="1:54" ht="26.1" customHeight="1" x14ac:dyDescent="0.25">
      <c r="A1131" s="21">
        <v>1086</v>
      </c>
      <c r="B1131" s="39" t="s">
        <v>26</v>
      </c>
      <c r="C1131" s="13" t="s">
        <v>261</v>
      </c>
      <c r="D1131" s="13">
        <v>34029</v>
      </c>
      <c r="E1131" s="13" t="s">
        <v>251</v>
      </c>
      <c r="F1131" s="13">
        <v>78912</v>
      </c>
      <c r="G1131" s="13" t="s">
        <v>473</v>
      </c>
      <c r="H1131" s="13" t="s">
        <v>319</v>
      </c>
      <c r="I1131" s="13" t="s">
        <v>137</v>
      </c>
      <c r="J1131" s="13" t="s">
        <v>139</v>
      </c>
      <c r="K1131" s="13" t="s">
        <v>474</v>
      </c>
      <c r="L1131" s="4">
        <v>7138</v>
      </c>
      <c r="M1131" s="4">
        <v>2001</v>
      </c>
      <c r="N1131" s="14" t="s">
        <v>38</v>
      </c>
      <c r="O1131" s="15" t="s">
        <v>679</v>
      </c>
      <c r="P1131" s="68">
        <v>60.74</v>
      </c>
      <c r="Q1131" s="61">
        <v>133.78</v>
      </c>
      <c r="R1131" s="65">
        <f t="shared" si="189"/>
        <v>2.7509057971014494E-2</v>
      </c>
      <c r="S1131" s="65">
        <f t="shared" si="190"/>
        <v>6.0588768115942028E-2</v>
      </c>
      <c r="T1131" s="15">
        <v>1.8946205531912199E-3</v>
      </c>
      <c r="U1131" s="15">
        <v>1.25417E-3</v>
      </c>
      <c r="V1131" s="15">
        <f t="shared" si="191"/>
        <v>-6.4045055319121992E-4</v>
      </c>
      <c r="W1131" s="15">
        <f t="shared" si="192"/>
        <v>-33.803631661889852</v>
      </c>
      <c r="X1131" s="15">
        <v>1.416135989954033E-3</v>
      </c>
      <c r="Y1131" s="15">
        <v>9.0873799999999997E-4</v>
      </c>
      <c r="Z1131" s="15">
        <f t="shared" si="193"/>
        <v>-5.0739798995403306E-4</v>
      </c>
      <c r="AA1131" s="16">
        <f t="shared" si="194"/>
        <v>-35.82975035967435</v>
      </c>
      <c r="AB1131" s="13">
        <v>0</v>
      </c>
      <c r="AC1131" s="13">
        <v>0</v>
      </c>
      <c r="AD1131" s="13">
        <v>0</v>
      </c>
      <c r="AE1131" s="13">
        <v>0</v>
      </c>
      <c r="AF1131" s="53">
        <f t="shared" si="200"/>
        <v>0</v>
      </c>
      <c r="AG1131" s="53">
        <f t="shared" si="199"/>
        <v>1.6302670055314694E-4</v>
      </c>
      <c r="AH1131" s="53">
        <f t="shared" si="195"/>
        <v>1.6302670055314694E-4</v>
      </c>
      <c r="AI1131" s="53" t="str">
        <f t="shared" si="196"/>
        <v>0.00</v>
      </c>
      <c r="AJ1131" s="44">
        <v>221112</v>
      </c>
      <c r="AK1131" s="15" t="s">
        <v>682</v>
      </c>
      <c r="AL1131" s="14" t="s">
        <v>76</v>
      </c>
      <c r="AM1131" s="39" t="s">
        <v>58</v>
      </c>
      <c r="AN1131" s="39" t="s">
        <v>59</v>
      </c>
      <c r="AO1131" s="39" t="s">
        <v>77</v>
      </c>
      <c r="AP1131" s="39" t="s">
        <v>61</v>
      </c>
      <c r="AQ1131" s="20"/>
      <c r="AR1131" s="20"/>
      <c r="AS1131" s="20"/>
      <c r="AT1131" s="20"/>
      <c r="AU1131" s="20"/>
      <c r="AV1131" s="20"/>
      <c r="AW1131" s="20"/>
      <c r="AX1131" s="20"/>
      <c r="AY1131" s="20"/>
      <c r="AZ1131" s="20"/>
      <c r="BA1131" s="20"/>
      <c r="BB1131" s="20"/>
    </row>
    <row r="1132" spans="1:54" ht="26.1" customHeight="1" x14ac:dyDescent="0.25">
      <c r="A1132" s="21">
        <v>1087</v>
      </c>
      <c r="B1132" s="39" t="s">
        <v>26</v>
      </c>
      <c r="C1132" s="13" t="s">
        <v>261</v>
      </c>
      <c r="D1132" s="13">
        <v>34029</v>
      </c>
      <c r="E1132" s="13" t="s">
        <v>251</v>
      </c>
      <c r="F1132" s="13">
        <v>78912</v>
      </c>
      <c r="G1132" s="13" t="s">
        <v>473</v>
      </c>
      <c r="H1132" s="13" t="s">
        <v>319</v>
      </c>
      <c r="I1132" s="13" t="s">
        <v>137</v>
      </c>
      <c r="J1132" s="13" t="s">
        <v>139</v>
      </c>
      <c r="K1132" s="13" t="s">
        <v>474</v>
      </c>
      <c r="L1132" s="4">
        <v>7138</v>
      </c>
      <c r="M1132" s="4">
        <v>2001</v>
      </c>
      <c r="N1132" s="14" t="s">
        <v>39</v>
      </c>
      <c r="O1132" s="15" t="s">
        <v>679</v>
      </c>
      <c r="P1132" s="68">
        <v>60.74</v>
      </c>
      <c r="Q1132" s="61">
        <v>133.78</v>
      </c>
      <c r="R1132" s="65">
        <f t="shared" si="189"/>
        <v>2.7509057971014494E-2</v>
      </c>
      <c r="S1132" s="65">
        <f t="shared" si="190"/>
        <v>6.0588768115942028E-2</v>
      </c>
      <c r="T1132" s="15">
        <v>1.8946205531912199E-3</v>
      </c>
      <c r="U1132" s="15">
        <v>1.25417E-3</v>
      </c>
      <c r="V1132" s="15">
        <f t="shared" si="191"/>
        <v>-6.4045055319121992E-4</v>
      </c>
      <c r="W1132" s="15">
        <f t="shared" si="192"/>
        <v>-33.803631661889852</v>
      </c>
      <c r="X1132" s="15">
        <v>1.416135989954033E-3</v>
      </c>
      <c r="Y1132" s="15">
        <v>9.0873799999999997E-4</v>
      </c>
      <c r="Z1132" s="15">
        <f t="shared" si="193"/>
        <v>-5.0739798995403306E-4</v>
      </c>
      <c r="AA1132" s="16">
        <f t="shared" si="194"/>
        <v>-35.82975035967435</v>
      </c>
      <c r="AB1132" s="13">
        <v>0</v>
      </c>
      <c r="AC1132" s="13">
        <v>0</v>
      </c>
      <c r="AD1132" s="13">
        <v>0</v>
      </c>
      <c r="AE1132" s="13">
        <v>0</v>
      </c>
      <c r="AF1132" s="53">
        <f t="shared" si="200"/>
        <v>0</v>
      </c>
      <c r="AG1132" s="53">
        <f t="shared" si="199"/>
        <v>1.6302670055314694E-4</v>
      </c>
      <c r="AH1132" s="53">
        <f t="shared" si="195"/>
        <v>1.6302670055314694E-4</v>
      </c>
      <c r="AI1132" s="53" t="str">
        <f t="shared" si="196"/>
        <v>0.00</v>
      </c>
      <c r="AJ1132" s="44">
        <v>221112</v>
      </c>
      <c r="AK1132" s="15" t="s">
        <v>682</v>
      </c>
      <c r="AL1132" s="14" t="s">
        <v>76</v>
      </c>
      <c r="AM1132" s="39" t="s">
        <v>58</v>
      </c>
      <c r="AN1132" s="39" t="s">
        <v>59</v>
      </c>
      <c r="AO1132" s="39" t="s">
        <v>77</v>
      </c>
      <c r="AP1132" s="39" t="s">
        <v>61</v>
      </c>
      <c r="AQ1132" s="20"/>
      <c r="AR1132" s="20"/>
      <c r="AS1132" s="20"/>
      <c r="AT1132" s="20"/>
      <c r="AU1132" s="20"/>
      <c r="AV1132" s="20"/>
      <c r="AW1132" s="20"/>
      <c r="AX1132" s="20"/>
      <c r="AY1132" s="20"/>
      <c r="AZ1132" s="20"/>
      <c r="BA1132" s="20"/>
      <c r="BB1132" s="20"/>
    </row>
    <row r="1133" spans="1:54" ht="26.1" customHeight="1" x14ac:dyDescent="0.25">
      <c r="A1133" s="21">
        <v>1088</v>
      </c>
      <c r="B1133" s="39" t="s">
        <v>26</v>
      </c>
      <c r="C1133" s="13" t="s">
        <v>261</v>
      </c>
      <c r="D1133" s="13">
        <v>34029</v>
      </c>
      <c r="E1133" s="13" t="s">
        <v>251</v>
      </c>
      <c r="F1133" s="13">
        <v>78912</v>
      </c>
      <c r="G1133" s="13" t="s">
        <v>473</v>
      </c>
      <c r="H1133" s="13" t="s">
        <v>319</v>
      </c>
      <c r="I1133" s="13" t="s">
        <v>137</v>
      </c>
      <c r="J1133" s="13" t="s">
        <v>139</v>
      </c>
      <c r="K1133" s="13" t="s">
        <v>474</v>
      </c>
      <c r="L1133" s="4">
        <v>7138</v>
      </c>
      <c r="M1133" s="4">
        <v>2001</v>
      </c>
      <c r="N1133" s="14" t="s">
        <v>37</v>
      </c>
      <c r="O1133" s="15" t="s">
        <v>679</v>
      </c>
      <c r="P1133" s="68">
        <v>60.74</v>
      </c>
      <c r="Q1133" s="61">
        <v>133.78</v>
      </c>
      <c r="R1133" s="65">
        <f t="shared" si="189"/>
        <v>2.7509057971014494E-2</v>
      </c>
      <c r="S1133" s="65">
        <f t="shared" si="190"/>
        <v>6.0588768115942028E-2</v>
      </c>
      <c r="T1133" s="15">
        <v>4.1489649999805603E-2</v>
      </c>
      <c r="U1133" s="15">
        <v>2.0571560000000001E-3</v>
      </c>
      <c r="V1133" s="15">
        <f t="shared" si="191"/>
        <v>-3.9432493999805605E-2</v>
      </c>
      <c r="W1133" s="15">
        <f t="shared" si="192"/>
        <v>-95.041761017483552</v>
      </c>
      <c r="X1133" s="15">
        <v>3.1011479568482301E-2</v>
      </c>
      <c r="Y1133" s="15">
        <v>1.4905260000000003E-3</v>
      </c>
      <c r="Z1133" s="15">
        <f t="shared" si="193"/>
        <v>-2.9520953568482302E-2</v>
      </c>
      <c r="AA1133" s="16">
        <f t="shared" si="194"/>
        <v>-95.193631452802862</v>
      </c>
      <c r="AB1133" s="13">
        <v>0.01</v>
      </c>
      <c r="AC1133" s="13">
        <v>0</v>
      </c>
      <c r="AD1133" s="13">
        <v>0</v>
      </c>
      <c r="AE1133" s="13">
        <v>0</v>
      </c>
      <c r="AF1133" s="53">
        <f t="shared" si="200"/>
        <v>0</v>
      </c>
      <c r="AG1133" s="53">
        <f t="shared" si="199"/>
        <v>2.6739889370608463E-4</v>
      </c>
      <c r="AH1133" s="53">
        <f t="shared" si="195"/>
        <v>2.6739889370608463E-4</v>
      </c>
      <c r="AI1133" s="53" t="str">
        <f t="shared" si="196"/>
        <v>0.00</v>
      </c>
      <c r="AJ1133" s="44">
        <v>221112</v>
      </c>
      <c r="AK1133" s="15" t="s">
        <v>682</v>
      </c>
      <c r="AL1133" s="14" t="s">
        <v>76</v>
      </c>
      <c r="AM1133" s="39" t="s">
        <v>58</v>
      </c>
      <c r="AN1133" s="39" t="s">
        <v>59</v>
      </c>
      <c r="AO1133" s="39" t="s">
        <v>77</v>
      </c>
      <c r="AP1133" s="39" t="s">
        <v>61</v>
      </c>
      <c r="AQ1133" s="20"/>
      <c r="AR1133" s="20"/>
      <c r="AS1133" s="20"/>
      <c r="AT1133" s="20"/>
      <c r="AU1133" s="20"/>
      <c r="AV1133" s="20"/>
      <c r="AW1133" s="20"/>
      <c r="AX1133" s="20"/>
      <c r="AY1133" s="20"/>
      <c r="AZ1133" s="20"/>
      <c r="BA1133" s="20"/>
      <c r="BB1133" s="20"/>
    </row>
    <row r="1134" spans="1:54" ht="26.1" customHeight="1" x14ac:dyDescent="0.25">
      <c r="A1134" s="21">
        <v>1089</v>
      </c>
      <c r="B1134" s="39" t="s">
        <v>26</v>
      </c>
      <c r="C1134" s="13" t="s">
        <v>261</v>
      </c>
      <c r="D1134" s="13">
        <v>34029</v>
      </c>
      <c r="E1134" s="13" t="s">
        <v>251</v>
      </c>
      <c r="F1134" s="13">
        <v>78912</v>
      </c>
      <c r="G1134" s="13" t="s">
        <v>473</v>
      </c>
      <c r="H1134" s="13" t="s">
        <v>319</v>
      </c>
      <c r="I1134" s="13" t="s">
        <v>137</v>
      </c>
      <c r="J1134" s="13" t="s">
        <v>139</v>
      </c>
      <c r="K1134" s="13" t="s">
        <v>474</v>
      </c>
      <c r="L1134" s="4">
        <v>7138</v>
      </c>
      <c r="M1134" s="4">
        <v>2001</v>
      </c>
      <c r="N1134" s="14" t="s">
        <v>34</v>
      </c>
      <c r="O1134" s="15" t="s">
        <v>679</v>
      </c>
      <c r="P1134" s="68">
        <v>60.74</v>
      </c>
      <c r="Q1134" s="61">
        <v>133.78</v>
      </c>
      <c r="R1134" s="65">
        <f t="shared" si="189"/>
        <v>2.7509057971014494E-2</v>
      </c>
      <c r="S1134" s="65">
        <f t="shared" si="190"/>
        <v>6.0588768115942028E-2</v>
      </c>
      <c r="T1134" s="15">
        <v>1.00086483999536E-4</v>
      </c>
      <c r="U1134" s="15">
        <v>6.6299999999999999E-5</v>
      </c>
      <c r="V1134" s="15">
        <f t="shared" si="191"/>
        <v>-3.3786483999535997E-5</v>
      </c>
      <c r="W1134" s="15">
        <f t="shared" si="192"/>
        <v>-33.757289345575003</v>
      </c>
      <c r="X1134" s="15">
        <v>7.4809740589463732E-5</v>
      </c>
      <c r="Y1134" s="15">
        <v>4.7990000000000006E-5</v>
      </c>
      <c r="Z1134" s="15">
        <f t="shared" si="193"/>
        <v>-2.6819740589463726E-5</v>
      </c>
      <c r="AA1134" s="16">
        <f t="shared" si="194"/>
        <v>-35.850599638679995</v>
      </c>
      <c r="AB1134" s="13">
        <v>0</v>
      </c>
      <c r="AC1134" s="13">
        <v>0</v>
      </c>
      <c r="AD1134" s="13">
        <v>0</v>
      </c>
      <c r="AE1134" s="13">
        <v>0</v>
      </c>
      <c r="AF1134" s="53">
        <f t="shared" si="200"/>
        <v>0</v>
      </c>
      <c r="AG1134" s="53">
        <f t="shared" si="199"/>
        <v>8.6093586485274347E-6</v>
      </c>
      <c r="AH1134" s="53">
        <f t="shared" si="195"/>
        <v>8.6093586485274347E-6</v>
      </c>
      <c r="AI1134" s="53" t="str">
        <f t="shared" si="196"/>
        <v>0.00</v>
      </c>
      <c r="AJ1134" s="44">
        <v>221112</v>
      </c>
      <c r="AK1134" s="15" t="s">
        <v>682</v>
      </c>
      <c r="AL1134" s="14" t="s">
        <v>76</v>
      </c>
      <c r="AM1134" s="39" t="s">
        <v>58</v>
      </c>
      <c r="AN1134" s="39" t="s">
        <v>59</v>
      </c>
      <c r="AO1134" s="39" t="s">
        <v>77</v>
      </c>
      <c r="AP1134" s="39" t="s">
        <v>61</v>
      </c>
      <c r="AQ1134" s="20"/>
      <c r="AR1134" s="20"/>
      <c r="AS1134" s="20"/>
      <c r="AT1134" s="20"/>
      <c r="AU1134" s="20"/>
      <c r="AV1134" s="20"/>
      <c r="AW1134" s="20"/>
      <c r="AX1134" s="20"/>
      <c r="AY1134" s="20"/>
      <c r="AZ1134" s="20"/>
      <c r="BA1134" s="20"/>
      <c r="BB1134" s="20"/>
    </row>
    <row r="1135" spans="1:54" ht="26.1" customHeight="1" x14ac:dyDescent="0.25">
      <c r="A1135" s="21">
        <v>1090</v>
      </c>
      <c r="B1135" s="39" t="s">
        <v>26</v>
      </c>
      <c r="C1135" s="13" t="s">
        <v>261</v>
      </c>
      <c r="D1135" s="13">
        <v>34029</v>
      </c>
      <c r="E1135" s="13" t="s">
        <v>251</v>
      </c>
      <c r="F1135" s="13">
        <v>78912</v>
      </c>
      <c r="G1135" s="13" t="s">
        <v>473</v>
      </c>
      <c r="H1135" s="13" t="s">
        <v>272</v>
      </c>
      <c r="I1135" s="13" t="s">
        <v>137</v>
      </c>
      <c r="J1135" s="13" t="s">
        <v>139</v>
      </c>
      <c r="K1135" s="13" t="s">
        <v>475</v>
      </c>
      <c r="L1135" s="4">
        <v>7138</v>
      </c>
      <c r="M1135" s="4">
        <v>2001</v>
      </c>
      <c r="N1135" s="14" t="s">
        <v>40</v>
      </c>
      <c r="O1135" s="15" t="s">
        <v>679</v>
      </c>
      <c r="P1135" s="68">
        <v>60.74</v>
      </c>
      <c r="Q1135" s="61">
        <v>133.78</v>
      </c>
      <c r="R1135" s="65">
        <f t="shared" si="189"/>
        <v>2.7509057971014494E-2</v>
      </c>
      <c r="S1135" s="65">
        <f t="shared" si="190"/>
        <v>6.0588768115942028E-2</v>
      </c>
      <c r="T1135" s="15">
        <v>0</v>
      </c>
      <c r="U1135" s="15">
        <v>0</v>
      </c>
      <c r="V1135" s="15">
        <f t="shared" si="191"/>
        <v>0</v>
      </c>
      <c r="W1135" s="15" t="str">
        <f t="shared" si="192"/>
        <v>0.00</v>
      </c>
      <c r="X1135" s="15">
        <v>0</v>
      </c>
      <c r="Y1135" s="15">
        <v>0</v>
      </c>
      <c r="Z1135" s="15">
        <f t="shared" si="193"/>
        <v>0</v>
      </c>
      <c r="AA1135" s="16" t="str">
        <f t="shared" si="194"/>
        <v>0</v>
      </c>
      <c r="AB1135" s="13"/>
      <c r="AC1135" s="13"/>
      <c r="AD1135" s="13"/>
      <c r="AE1135" s="13"/>
      <c r="AF1135" s="53">
        <f t="shared" si="200"/>
        <v>0</v>
      </c>
      <c r="AG1135" s="53">
        <f t="shared" si="199"/>
        <v>0</v>
      </c>
      <c r="AH1135" s="53">
        <f t="shared" si="195"/>
        <v>0</v>
      </c>
      <c r="AI1135" s="53" t="str">
        <f t="shared" si="196"/>
        <v>0.00</v>
      </c>
      <c r="AJ1135" s="44">
        <v>221112</v>
      </c>
      <c r="AK1135" s="15" t="s">
        <v>682</v>
      </c>
      <c r="AL1135" s="14" t="s">
        <v>57</v>
      </c>
      <c r="AM1135" s="39" t="s">
        <v>58</v>
      </c>
      <c r="AN1135" s="39" t="s">
        <v>59</v>
      </c>
      <c r="AO1135" s="39" t="s">
        <v>60</v>
      </c>
      <c r="AP1135" s="39" t="s">
        <v>61</v>
      </c>
      <c r="AQ1135" s="20"/>
      <c r="AR1135" s="20"/>
      <c r="AS1135" s="20"/>
      <c r="AT1135" s="20"/>
      <c r="AU1135" s="20"/>
      <c r="AV1135" s="20"/>
      <c r="AW1135" s="20"/>
      <c r="AX1135" s="20"/>
      <c r="AY1135" s="20"/>
      <c r="AZ1135" s="20"/>
      <c r="BA1135" s="20"/>
      <c r="BB1135" s="20"/>
    </row>
    <row r="1136" spans="1:54" ht="26.1" customHeight="1" x14ac:dyDescent="0.25">
      <c r="A1136" s="21">
        <v>1091</v>
      </c>
      <c r="B1136" s="39" t="s">
        <v>26</v>
      </c>
      <c r="C1136" s="13" t="s">
        <v>261</v>
      </c>
      <c r="D1136" s="13">
        <v>34029</v>
      </c>
      <c r="E1136" s="13" t="s">
        <v>251</v>
      </c>
      <c r="F1136" s="13">
        <v>78912</v>
      </c>
      <c r="G1136" s="13" t="s">
        <v>473</v>
      </c>
      <c r="H1136" s="13" t="s">
        <v>272</v>
      </c>
      <c r="I1136" s="13" t="s">
        <v>137</v>
      </c>
      <c r="J1136" s="13" t="s">
        <v>139</v>
      </c>
      <c r="K1136" s="13" t="s">
        <v>475</v>
      </c>
      <c r="L1136" s="4">
        <v>7138</v>
      </c>
      <c r="M1136" s="4">
        <v>2001</v>
      </c>
      <c r="N1136" s="14" t="s">
        <v>38</v>
      </c>
      <c r="O1136" s="15" t="s">
        <v>679</v>
      </c>
      <c r="P1136" s="68">
        <v>60.74</v>
      </c>
      <c r="Q1136" s="61">
        <v>133.78</v>
      </c>
      <c r="R1136" s="65">
        <f t="shared" si="189"/>
        <v>2.7509057971014494E-2</v>
      </c>
      <c r="S1136" s="65">
        <f t="shared" si="190"/>
        <v>6.0588768115942028E-2</v>
      </c>
      <c r="T1136" s="15">
        <v>3.8967373079819501E-4</v>
      </c>
      <c r="U1136" s="15">
        <v>2.5795000000000001E-4</v>
      </c>
      <c r="V1136" s="15">
        <f t="shared" si="191"/>
        <v>-1.31723730798195E-4</v>
      </c>
      <c r="W1136" s="15">
        <f t="shared" si="192"/>
        <v>-33.803595261188477</v>
      </c>
      <c r="X1136" s="15">
        <v>2.9126201211820502E-4</v>
      </c>
      <c r="Y1136" s="15">
        <v>1.8690699999999999E-4</v>
      </c>
      <c r="Z1136" s="15">
        <f t="shared" si="193"/>
        <v>-1.0435501211820503E-4</v>
      </c>
      <c r="AA1136" s="16">
        <f t="shared" si="194"/>
        <v>-35.828569389905148</v>
      </c>
      <c r="AB1136" s="13">
        <v>0</v>
      </c>
      <c r="AC1136" s="13">
        <v>0</v>
      </c>
      <c r="AD1136" s="13">
        <v>0</v>
      </c>
      <c r="AE1136" s="13">
        <v>0</v>
      </c>
      <c r="AF1136" s="53">
        <f t="shared" si="200"/>
        <v>0</v>
      </c>
      <c r="AG1136" s="53">
        <f t="shared" si="199"/>
        <v>3.353093137987741E-5</v>
      </c>
      <c r="AH1136" s="53">
        <f t="shared" si="195"/>
        <v>3.353093137987741E-5</v>
      </c>
      <c r="AI1136" s="53" t="str">
        <f t="shared" si="196"/>
        <v>0.00</v>
      </c>
      <c r="AJ1136" s="44">
        <v>221112</v>
      </c>
      <c r="AK1136" s="15" t="s">
        <v>682</v>
      </c>
      <c r="AL1136" s="14" t="s">
        <v>57</v>
      </c>
      <c r="AM1136" s="39" t="s">
        <v>58</v>
      </c>
      <c r="AN1136" s="39" t="s">
        <v>59</v>
      </c>
      <c r="AO1136" s="39" t="s">
        <v>60</v>
      </c>
      <c r="AP1136" s="39" t="s">
        <v>61</v>
      </c>
      <c r="AQ1136" s="20"/>
      <c r="AR1136" s="20"/>
      <c r="AS1136" s="20"/>
      <c r="AT1136" s="20"/>
      <c r="AU1136" s="20"/>
      <c r="AV1136" s="20"/>
      <c r="AW1136" s="20"/>
      <c r="AX1136" s="20"/>
      <c r="AY1136" s="20"/>
      <c r="AZ1136" s="20"/>
      <c r="BA1136" s="20"/>
      <c r="BB1136" s="20"/>
    </row>
    <row r="1137" spans="1:54" ht="26.1" customHeight="1" x14ac:dyDescent="0.25">
      <c r="A1137" s="21">
        <v>1092</v>
      </c>
      <c r="B1137" s="39" t="s">
        <v>26</v>
      </c>
      <c r="C1137" s="13" t="s">
        <v>261</v>
      </c>
      <c r="D1137" s="13">
        <v>34029</v>
      </c>
      <c r="E1137" s="13" t="s">
        <v>251</v>
      </c>
      <c r="F1137" s="13">
        <v>78912</v>
      </c>
      <c r="G1137" s="13" t="s">
        <v>473</v>
      </c>
      <c r="H1137" s="13" t="s">
        <v>272</v>
      </c>
      <c r="I1137" s="13" t="s">
        <v>137</v>
      </c>
      <c r="J1137" s="13" t="s">
        <v>139</v>
      </c>
      <c r="K1137" s="13" t="s">
        <v>475</v>
      </c>
      <c r="L1137" s="4">
        <v>7138</v>
      </c>
      <c r="M1137" s="4">
        <v>2001</v>
      </c>
      <c r="N1137" s="14" t="s">
        <v>39</v>
      </c>
      <c r="O1137" s="15" t="s">
        <v>679</v>
      </c>
      <c r="P1137" s="68">
        <v>60.74</v>
      </c>
      <c r="Q1137" s="61">
        <v>133.78</v>
      </c>
      <c r="R1137" s="65">
        <f t="shared" si="189"/>
        <v>2.7509057971014494E-2</v>
      </c>
      <c r="S1137" s="65">
        <f t="shared" si="190"/>
        <v>6.0588768115942028E-2</v>
      </c>
      <c r="T1137" s="15">
        <v>3.8967373079819501E-4</v>
      </c>
      <c r="U1137" s="15">
        <v>2.5795000000000001E-4</v>
      </c>
      <c r="V1137" s="15">
        <f t="shared" si="191"/>
        <v>-1.31723730798195E-4</v>
      </c>
      <c r="W1137" s="15">
        <f t="shared" si="192"/>
        <v>-33.803595261188477</v>
      </c>
      <c r="X1137" s="15">
        <v>2.9126201211820502E-4</v>
      </c>
      <c r="Y1137" s="15">
        <v>1.8690699999999999E-4</v>
      </c>
      <c r="Z1137" s="15">
        <f t="shared" si="193"/>
        <v>-1.0435501211820503E-4</v>
      </c>
      <c r="AA1137" s="16">
        <f t="shared" si="194"/>
        <v>-35.828569389905148</v>
      </c>
      <c r="AB1137" s="13">
        <v>0</v>
      </c>
      <c r="AC1137" s="13">
        <v>0</v>
      </c>
      <c r="AD1137" s="13">
        <v>0</v>
      </c>
      <c r="AE1137" s="13">
        <v>0</v>
      </c>
      <c r="AF1137" s="53">
        <f t="shared" si="200"/>
        <v>0</v>
      </c>
      <c r="AG1137" s="53">
        <f t="shared" si="199"/>
        <v>3.353093137987741E-5</v>
      </c>
      <c r="AH1137" s="53">
        <f t="shared" si="195"/>
        <v>3.353093137987741E-5</v>
      </c>
      <c r="AI1137" s="53" t="str">
        <f t="shared" si="196"/>
        <v>0.00</v>
      </c>
      <c r="AJ1137" s="44">
        <v>221112</v>
      </c>
      <c r="AK1137" s="15" t="s">
        <v>682</v>
      </c>
      <c r="AL1137" s="14" t="s">
        <v>57</v>
      </c>
      <c r="AM1137" s="39" t="s">
        <v>58</v>
      </c>
      <c r="AN1137" s="39" t="s">
        <v>59</v>
      </c>
      <c r="AO1137" s="39" t="s">
        <v>60</v>
      </c>
      <c r="AP1137" s="39" t="s">
        <v>61</v>
      </c>
      <c r="AQ1137" s="20"/>
      <c r="AR1137" s="20"/>
      <c r="AS1137" s="20"/>
      <c r="AT1137" s="20"/>
      <c r="AU1137" s="20"/>
      <c r="AV1137" s="20"/>
      <c r="AW1137" s="20"/>
      <c r="AX1137" s="20"/>
      <c r="AY1137" s="20"/>
      <c r="AZ1137" s="20"/>
      <c r="BA1137" s="20"/>
      <c r="BB1137" s="20"/>
    </row>
    <row r="1138" spans="1:54" ht="26.1" customHeight="1" x14ac:dyDescent="0.25">
      <c r="A1138" s="21">
        <v>1093</v>
      </c>
      <c r="B1138" s="39" t="s">
        <v>26</v>
      </c>
      <c r="C1138" s="13" t="s">
        <v>261</v>
      </c>
      <c r="D1138" s="13">
        <v>34029</v>
      </c>
      <c r="E1138" s="13" t="s">
        <v>251</v>
      </c>
      <c r="F1138" s="13">
        <v>78912</v>
      </c>
      <c r="G1138" s="13" t="s">
        <v>473</v>
      </c>
      <c r="H1138" s="13" t="s">
        <v>272</v>
      </c>
      <c r="I1138" s="13" t="s">
        <v>137</v>
      </c>
      <c r="J1138" s="13" t="s">
        <v>139</v>
      </c>
      <c r="K1138" s="13" t="s">
        <v>475</v>
      </c>
      <c r="L1138" s="4">
        <v>7138</v>
      </c>
      <c r="M1138" s="4">
        <v>2001</v>
      </c>
      <c r="N1138" s="14" t="s">
        <v>37</v>
      </c>
      <c r="O1138" s="15" t="s">
        <v>679</v>
      </c>
      <c r="P1138" s="68">
        <v>60.74</v>
      </c>
      <c r="Q1138" s="61">
        <v>133.78</v>
      </c>
      <c r="R1138" s="65">
        <f t="shared" si="189"/>
        <v>2.7509057971014494E-2</v>
      </c>
      <c r="S1138" s="65">
        <f t="shared" si="190"/>
        <v>6.0588768115942028E-2</v>
      </c>
      <c r="T1138" s="15">
        <v>1.06307999999501E-3</v>
      </c>
      <c r="U1138" s="15">
        <v>5.27E-5</v>
      </c>
      <c r="V1138" s="15">
        <f t="shared" si="191"/>
        <v>-1.01037999999501E-3</v>
      </c>
      <c r="W1138" s="15">
        <f t="shared" si="192"/>
        <v>-95.042706099235502</v>
      </c>
      <c r="X1138" s="15">
        <v>7.9460018823157498E-4</v>
      </c>
      <c r="Y1138" s="15">
        <v>3.8160000000000001E-5</v>
      </c>
      <c r="Z1138" s="15">
        <f t="shared" si="193"/>
        <v>-7.5644018823157501E-4</v>
      </c>
      <c r="AA1138" s="16">
        <f t="shared" si="194"/>
        <v>-95.197584827543636</v>
      </c>
      <c r="AB1138" s="13">
        <v>0</v>
      </c>
      <c r="AC1138" s="13">
        <v>0</v>
      </c>
      <c r="AD1138" s="13">
        <v>0</v>
      </c>
      <c r="AE1138" s="13">
        <v>0</v>
      </c>
      <c r="AF1138" s="53">
        <f t="shared" si="200"/>
        <v>0</v>
      </c>
      <c r="AG1138" s="53">
        <f t="shared" si="199"/>
        <v>6.8458663477350873E-6</v>
      </c>
      <c r="AH1138" s="53">
        <f t="shared" si="195"/>
        <v>6.8458663477350873E-6</v>
      </c>
      <c r="AI1138" s="53" t="str">
        <f t="shared" si="196"/>
        <v>0.00</v>
      </c>
      <c r="AJ1138" s="44">
        <v>221112</v>
      </c>
      <c r="AK1138" s="15" t="s">
        <v>682</v>
      </c>
      <c r="AL1138" s="14" t="s">
        <v>57</v>
      </c>
      <c r="AM1138" s="39" t="s">
        <v>58</v>
      </c>
      <c r="AN1138" s="39" t="s">
        <v>59</v>
      </c>
      <c r="AO1138" s="39" t="s">
        <v>60</v>
      </c>
      <c r="AP1138" s="39" t="s">
        <v>61</v>
      </c>
      <c r="AQ1138" s="20"/>
      <c r="AR1138" s="20"/>
      <c r="AS1138" s="20"/>
      <c r="AT1138" s="20"/>
      <c r="AU1138" s="20"/>
      <c r="AV1138" s="20"/>
      <c r="AW1138" s="20"/>
      <c r="AX1138" s="20"/>
      <c r="AY1138" s="20"/>
      <c r="AZ1138" s="20"/>
      <c r="BA1138" s="20"/>
      <c r="BB1138" s="20"/>
    </row>
    <row r="1139" spans="1:54" ht="26.1" customHeight="1" x14ac:dyDescent="0.25">
      <c r="A1139" s="21">
        <v>1535</v>
      </c>
      <c r="B1139" s="39" t="s">
        <v>26</v>
      </c>
      <c r="C1139" s="13" t="s">
        <v>261</v>
      </c>
      <c r="D1139" s="13">
        <v>34029</v>
      </c>
      <c r="E1139" s="13" t="s">
        <v>251</v>
      </c>
      <c r="F1139" s="13">
        <v>78912</v>
      </c>
      <c r="G1139" s="13" t="s">
        <v>473</v>
      </c>
      <c r="H1139" s="13" t="s">
        <v>272</v>
      </c>
      <c r="I1139" s="13" t="s">
        <v>137</v>
      </c>
      <c r="J1139" s="13" t="s">
        <v>139</v>
      </c>
      <c r="K1139" s="13" t="s">
        <v>475</v>
      </c>
      <c r="L1139" s="4">
        <v>7138</v>
      </c>
      <c r="M1139" s="4">
        <v>2001</v>
      </c>
      <c r="N1139" s="14" t="s">
        <v>34</v>
      </c>
      <c r="O1139" s="15" t="s">
        <v>679</v>
      </c>
      <c r="P1139" s="68">
        <v>60.74</v>
      </c>
      <c r="Q1139" s="61">
        <v>133.78</v>
      </c>
      <c r="R1139" s="65">
        <f t="shared" si="189"/>
        <v>2.7509057971014494E-2</v>
      </c>
      <c r="S1139" s="65">
        <f t="shared" si="190"/>
        <v>6.0588768115942028E-2</v>
      </c>
      <c r="T1139" s="15">
        <v>1.00086483999536E-4</v>
      </c>
      <c r="U1139" s="15">
        <v>6.6299999999999999E-5</v>
      </c>
      <c r="V1139" s="15">
        <f t="shared" si="191"/>
        <v>-3.3786483999535997E-5</v>
      </c>
      <c r="W1139" s="15">
        <f t="shared" si="192"/>
        <v>-33.757289345575003</v>
      </c>
      <c r="X1139" s="15">
        <v>7.4809740589463732E-5</v>
      </c>
      <c r="Y1139" s="15">
        <v>4.7990000000000006E-5</v>
      </c>
      <c r="Z1139" s="15">
        <f t="shared" si="193"/>
        <v>-2.6819740589463726E-5</v>
      </c>
      <c r="AA1139" s="16">
        <f t="shared" si="194"/>
        <v>-35.850599638679995</v>
      </c>
      <c r="AB1139" s="13">
        <v>0</v>
      </c>
      <c r="AC1139" s="13">
        <v>0.02</v>
      </c>
      <c r="AD1139" s="13">
        <v>0</v>
      </c>
      <c r="AE1139" s="13">
        <v>0</v>
      </c>
      <c r="AF1139" s="53">
        <f t="shared" si="200"/>
        <v>1.0000000000000001E-5</v>
      </c>
      <c r="AG1139" s="53">
        <f t="shared" si="199"/>
        <v>8.6093586485274347E-6</v>
      </c>
      <c r="AH1139" s="53">
        <f t="shared" si="195"/>
        <v>-1.3906413514725661E-6</v>
      </c>
      <c r="AI1139" s="53">
        <f t="shared" si="196"/>
        <v>-13.90641351472566</v>
      </c>
      <c r="AJ1139" s="44">
        <v>221112</v>
      </c>
      <c r="AK1139" s="15" t="s">
        <v>682</v>
      </c>
      <c r="AL1139" s="14" t="s">
        <v>57</v>
      </c>
      <c r="AM1139" s="39" t="s">
        <v>58</v>
      </c>
      <c r="AN1139" s="39" t="s">
        <v>59</v>
      </c>
      <c r="AO1139" s="39" t="s">
        <v>60</v>
      </c>
      <c r="AP1139" s="39" t="s">
        <v>61</v>
      </c>
      <c r="AQ1139" s="20"/>
      <c r="AR1139" s="20"/>
      <c r="AS1139" s="20"/>
      <c r="AT1139" s="20"/>
      <c r="AU1139" s="20"/>
      <c r="AV1139" s="20"/>
      <c r="AW1139" s="20"/>
      <c r="AX1139" s="20"/>
      <c r="AY1139" s="20"/>
      <c r="AZ1139" s="20"/>
      <c r="BA1139" s="20"/>
      <c r="BB1139" s="20"/>
    </row>
    <row r="1140" spans="1:54" ht="26.1" customHeight="1" x14ac:dyDescent="0.25">
      <c r="A1140" s="21">
        <v>1575</v>
      </c>
      <c r="B1140" s="39" t="s">
        <v>26</v>
      </c>
      <c r="C1140" s="13" t="s">
        <v>261</v>
      </c>
      <c r="D1140" s="13">
        <v>34029</v>
      </c>
      <c r="E1140" s="13" t="s">
        <v>251</v>
      </c>
      <c r="F1140" s="13">
        <v>78912</v>
      </c>
      <c r="G1140" s="13" t="s">
        <v>473</v>
      </c>
      <c r="H1140" s="13" t="s">
        <v>272</v>
      </c>
      <c r="I1140" s="13" t="s">
        <v>137</v>
      </c>
      <c r="J1140" s="13" t="s">
        <v>139</v>
      </c>
      <c r="K1140" s="13" t="s">
        <v>475</v>
      </c>
      <c r="L1140" s="4">
        <v>7138</v>
      </c>
      <c r="M1140" s="4">
        <v>2001</v>
      </c>
      <c r="N1140" s="14" t="s">
        <v>35</v>
      </c>
      <c r="O1140" s="15" t="s">
        <v>679</v>
      </c>
      <c r="P1140" s="68">
        <v>60.74</v>
      </c>
      <c r="Q1140" s="61">
        <v>133.78</v>
      </c>
      <c r="R1140" s="65">
        <f t="shared" si="189"/>
        <v>2.7509057971014494E-2</v>
      </c>
      <c r="S1140" s="65">
        <f t="shared" si="190"/>
        <v>6.0588768115942028E-2</v>
      </c>
      <c r="T1140" s="15">
        <v>4.49456051247919E-3</v>
      </c>
      <c r="U1140" s="15">
        <v>2.9752350000000001E-3</v>
      </c>
      <c r="V1140" s="15">
        <f t="shared" si="191"/>
        <v>-1.5193255124791899E-3</v>
      </c>
      <c r="W1140" s="15">
        <f t="shared" si="192"/>
        <v>-33.803650173599138</v>
      </c>
      <c r="X1140" s="15">
        <v>3.3594636614847273E-3</v>
      </c>
      <c r="Y1140" s="15">
        <v>2.1557260000000002E-3</v>
      </c>
      <c r="Z1140" s="15">
        <f t="shared" si="193"/>
        <v>-1.2037376614847271E-3</v>
      </c>
      <c r="AA1140" s="16">
        <f t="shared" si="194"/>
        <v>-35.831245186106017</v>
      </c>
      <c r="AB1140" s="13">
        <v>0</v>
      </c>
      <c r="AC1140" s="13">
        <v>0.89</v>
      </c>
      <c r="AD1140" s="13">
        <v>0</v>
      </c>
      <c r="AE1140" s="13">
        <v>1.38</v>
      </c>
      <c r="AF1140" s="53">
        <f t="shared" si="200"/>
        <v>4.4500000000000003E-4</v>
      </c>
      <c r="AG1140" s="53">
        <f t="shared" si="199"/>
        <v>3.8673511735685452E-4</v>
      </c>
      <c r="AH1140" s="53">
        <f t="shared" si="195"/>
        <v>-5.8264882643145513E-5</v>
      </c>
      <c r="AI1140" s="53">
        <f t="shared" si="196"/>
        <v>-13.09323205463944</v>
      </c>
      <c r="AJ1140" s="44">
        <v>221112</v>
      </c>
      <c r="AK1140" s="15" t="s">
        <v>682</v>
      </c>
      <c r="AL1140" s="14" t="s">
        <v>57</v>
      </c>
      <c r="AM1140" s="39" t="s">
        <v>58</v>
      </c>
      <c r="AN1140" s="39" t="s">
        <v>59</v>
      </c>
      <c r="AO1140" s="39" t="s">
        <v>60</v>
      </c>
      <c r="AP1140" s="39" t="s">
        <v>61</v>
      </c>
      <c r="AQ1140" s="20"/>
      <c r="AR1140" s="20"/>
      <c r="AS1140" s="20"/>
      <c r="AT1140" s="20"/>
      <c r="AU1140" s="20"/>
      <c r="AV1140" s="20"/>
      <c r="AW1140" s="20"/>
      <c r="AX1140" s="20"/>
      <c r="AY1140" s="20"/>
      <c r="AZ1140" s="20"/>
      <c r="BA1140" s="20"/>
      <c r="BB1140" s="20"/>
    </row>
    <row r="1141" spans="1:54" ht="26.1" customHeight="1" x14ac:dyDescent="0.25">
      <c r="A1141" s="21">
        <v>1616</v>
      </c>
      <c r="B1141" s="40" t="s">
        <v>26</v>
      </c>
      <c r="C1141" s="13" t="s">
        <v>261</v>
      </c>
      <c r="D1141" s="13">
        <v>34029</v>
      </c>
      <c r="E1141" s="13" t="s">
        <v>251</v>
      </c>
      <c r="F1141" s="13">
        <v>78912</v>
      </c>
      <c r="G1141" s="13" t="s">
        <v>473</v>
      </c>
      <c r="H1141" s="13" t="s">
        <v>272</v>
      </c>
      <c r="I1141" s="13" t="s">
        <v>137</v>
      </c>
      <c r="J1141" s="13" t="s">
        <v>139</v>
      </c>
      <c r="K1141" s="13" t="s">
        <v>475</v>
      </c>
      <c r="L1141" s="4">
        <v>7138</v>
      </c>
      <c r="M1141" s="4">
        <v>2001</v>
      </c>
      <c r="N1141" s="13" t="s">
        <v>36</v>
      </c>
      <c r="O1141" s="15" t="s">
        <v>679</v>
      </c>
      <c r="P1141" s="68">
        <v>60.74</v>
      </c>
      <c r="Q1141" s="61">
        <v>133.78</v>
      </c>
      <c r="R1141" s="65">
        <f t="shared" si="189"/>
        <v>2.7509057971014494E-2</v>
      </c>
      <c r="S1141" s="65">
        <f t="shared" si="190"/>
        <v>6.0588768115942028E-2</v>
      </c>
      <c r="T1141" s="15">
        <v>2.3381977588243199E-2</v>
      </c>
      <c r="U1141" s="15">
        <v>1.574975E-2</v>
      </c>
      <c r="V1141" s="15">
        <f t="shared" si="191"/>
        <v>-7.6322275882431991E-3</v>
      </c>
      <c r="W1141" s="15">
        <f t="shared" si="192"/>
        <v>-32.641497321769712</v>
      </c>
      <c r="X1141" s="15">
        <v>1.6529565938911632E-2</v>
      </c>
      <c r="Y1141" s="15">
        <v>1.0606818E-2</v>
      </c>
      <c r="Z1141" s="15">
        <f t="shared" si="193"/>
        <v>-5.9227479389116315E-3</v>
      </c>
      <c r="AA1141" s="16">
        <f t="shared" si="194"/>
        <v>-35.831236953228832</v>
      </c>
      <c r="AB1141" s="13">
        <v>0.02</v>
      </c>
      <c r="AC1141" s="13">
        <v>3.46</v>
      </c>
      <c r="AD1141" s="13">
        <v>0.02</v>
      </c>
      <c r="AE1141" s="13">
        <v>0</v>
      </c>
      <c r="AF1141" s="53">
        <f t="shared" si="200"/>
        <v>1.73E-3</v>
      </c>
      <c r="AG1141" s="53">
        <f t="shared" si="199"/>
        <v>1.9028526835102406E-3</v>
      </c>
      <c r="AH1141" s="53">
        <f t="shared" si="195"/>
        <v>1.7285268351024063E-4</v>
      </c>
      <c r="AI1141" s="53">
        <f t="shared" si="196"/>
        <v>9.9914845959676661</v>
      </c>
      <c r="AJ1141" s="44">
        <v>221112</v>
      </c>
      <c r="AK1141" s="15" t="s">
        <v>682</v>
      </c>
      <c r="AL1141" s="14" t="s">
        <v>57</v>
      </c>
      <c r="AM1141" s="39" t="s">
        <v>58</v>
      </c>
      <c r="AN1141" s="39" t="s">
        <v>59</v>
      </c>
      <c r="AO1141" s="39" t="s">
        <v>60</v>
      </c>
      <c r="AP1141" s="39" t="s">
        <v>61</v>
      </c>
      <c r="AQ1141" s="59"/>
      <c r="AR1141" s="20"/>
      <c r="AS1141" s="20"/>
      <c r="AT1141" s="20"/>
      <c r="AU1141" s="20"/>
      <c r="AV1141" s="20"/>
      <c r="AW1141" s="20"/>
      <c r="AX1141" s="20"/>
      <c r="AY1141" s="20"/>
      <c r="AZ1141" s="20"/>
      <c r="BA1141" s="20"/>
      <c r="BB1141" s="20"/>
    </row>
    <row r="1142" spans="1:54" ht="26.1" customHeight="1" x14ac:dyDescent="0.25">
      <c r="A1142" s="21">
        <v>1094</v>
      </c>
      <c r="B1142" s="39" t="s">
        <v>26</v>
      </c>
      <c r="C1142" s="13" t="s">
        <v>261</v>
      </c>
      <c r="D1142" s="13">
        <v>34029</v>
      </c>
      <c r="E1142" s="13" t="s">
        <v>251</v>
      </c>
      <c r="F1142" s="13">
        <v>78912</v>
      </c>
      <c r="G1142" s="13" t="s">
        <v>473</v>
      </c>
      <c r="H1142" s="13" t="s">
        <v>302</v>
      </c>
      <c r="I1142" s="13" t="s">
        <v>137</v>
      </c>
      <c r="J1142" s="13" t="s">
        <v>139</v>
      </c>
      <c r="K1142" s="13" t="s">
        <v>476</v>
      </c>
      <c r="L1142" s="4">
        <v>7138</v>
      </c>
      <c r="M1142" s="4">
        <v>2001</v>
      </c>
      <c r="N1142" s="14" t="s">
        <v>35</v>
      </c>
      <c r="O1142" s="15" t="s">
        <v>679</v>
      </c>
      <c r="P1142" s="68">
        <v>60.74</v>
      </c>
      <c r="Q1142" s="61">
        <v>133.78</v>
      </c>
      <c r="R1142" s="65">
        <f t="shared" si="189"/>
        <v>2.7509057971014494E-2</v>
      </c>
      <c r="S1142" s="65">
        <f t="shared" si="190"/>
        <v>6.0588768115942028E-2</v>
      </c>
      <c r="T1142" s="15">
        <v>0</v>
      </c>
      <c r="U1142" s="15">
        <v>0</v>
      </c>
      <c r="V1142" s="15">
        <f t="shared" si="191"/>
        <v>0</v>
      </c>
      <c r="W1142" s="15" t="str">
        <f t="shared" si="192"/>
        <v>0.00</v>
      </c>
      <c r="X1142" s="15">
        <v>0</v>
      </c>
      <c r="Y1142" s="15">
        <v>0</v>
      </c>
      <c r="Z1142" s="15">
        <f t="shared" si="193"/>
        <v>0</v>
      </c>
      <c r="AA1142" s="16" t="str">
        <f t="shared" si="194"/>
        <v>0</v>
      </c>
      <c r="AB1142" s="13">
        <v>0</v>
      </c>
      <c r="AC1142" s="13">
        <v>0</v>
      </c>
      <c r="AD1142" s="13">
        <v>0</v>
      </c>
      <c r="AE1142" s="13">
        <v>0.12</v>
      </c>
      <c r="AF1142" s="53">
        <f t="shared" si="200"/>
        <v>0</v>
      </c>
      <c r="AG1142" s="53">
        <f t="shared" si="199"/>
        <v>0</v>
      </c>
      <c r="AH1142" s="53">
        <f t="shared" si="195"/>
        <v>0</v>
      </c>
      <c r="AI1142" s="53" t="str">
        <f t="shared" si="196"/>
        <v>0.00</v>
      </c>
      <c r="AJ1142" s="44">
        <v>221112</v>
      </c>
      <c r="AK1142" s="15" t="s">
        <v>682</v>
      </c>
      <c r="AL1142" s="14" t="s">
        <v>76</v>
      </c>
      <c r="AM1142" s="39" t="s">
        <v>58</v>
      </c>
      <c r="AN1142" s="39" t="s">
        <v>59</v>
      </c>
      <c r="AO1142" s="39" t="s">
        <v>77</v>
      </c>
      <c r="AP1142" s="39" t="s">
        <v>61</v>
      </c>
      <c r="AQ1142" s="20"/>
      <c r="AR1142" s="20"/>
      <c r="AS1142" s="20"/>
      <c r="AT1142" s="20"/>
      <c r="AU1142" s="20"/>
      <c r="AV1142" s="20"/>
      <c r="AW1142" s="20"/>
      <c r="AX1142" s="20"/>
      <c r="AY1142" s="20"/>
      <c r="AZ1142" s="20"/>
      <c r="BA1142" s="20"/>
      <c r="BB1142" s="20"/>
    </row>
    <row r="1143" spans="1:54" ht="26.1" customHeight="1" x14ac:dyDescent="0.25">
      <c r="A1143" s="21">
        <v>1095</v>
      </c>
      <c r="B1143" s="39" t="s">
        <v>26</v>
      </c>
      <c r="C1143" s="13" t="s">
        <v>261</v>
      </c>
      <c r="D1143" s="13">
        <v>34029</v>
      </c>
      <c r="E1143" s="13" t="s">
        <v>251</v>
      </c>
      <c r="F1143" s="13">
        <v>78912</v>
      </c>
      <c r="G1143" s="13" t="s">
        <v>473</v>
      </c>
      <c r="H1143" s="13" t="s">
        <v>302</v>
      </c>
      <c r="I1143" s="13" t="s">
        <v>137</v>
      </c>
      <c r="J1143" s="13" t="s">
        <v>139</v>
      </c>
      <c r="K1143" s="13" t="s">
        <v>476</v>
      </c>
      <c r="L1143" s="4">
        <v>7138</v>
      </c>
      <c r="M1143" s="4">
        <v>2001</v>
      </c>
      <c r="N1143" s="14" t="s">
        <v>40</v>
      </c>
      <c r="O1143" s="15" t="s">
        <v>679</v>
      </c>
      <c r="P1143" s="68">
        <v>60.74</v>
      </c>
      <c r="Q1143" s="61">
        <v>133.78</v>
      </c>
      <c r="R1143" s="65">
        <f t="shared" si="189"/>
        <v>2.7509057971014494E-2</v>
      </c>
      <c r="S1143" s="65">
        <f t="shared" si="190"/>
        <v>6.0588768115942028E-2</v>
      </c>
      <c r="T1143" s="15">
        <v>0</v>
      </c>
      <c r="U1143" s="15">
        <v>0</v>
      </c>
      <c r="V1143" s="15">
        <f t="shared" si="191"/>
        <v>0</v>
      </c>
      <c r="W1143" s="15" t="str">
        <f t="shared" si="192"/>
        <v>0.00</v>
      </c>
      <c r="X1143" s="15">
        <v>0</v>
      </c>
      <c r="Y1143" s="15">
        <v>0</v>
      </c>
      <c r="Z1143" s="15">
        <f t="shared" si="193"/>
        <v>0</v>
      </c>
      <c r="AA1143" s="16" t="str">
        <f t="shared" si="194"/>
        <v>0</v>
      </c>
      <c r="AB1143" s="13"/>
      <c r="AC1143" s="13"/>
      <c r="AD1143" s="13"/>
      <c r="AE1143" s="13"/>
      <c r="AF1143" s="53">
        <f t="shared" si="200"/>
        <v>0</v>
      </c>
      <c r="AG1143" s="53">
        <f t="shared" si="199"/>
        <v>0</v>
      </c>
      <c r="AH1143" s="53">
        <f t="shared" si="195"/>
        <v>0</v>
      </c>
      <c r="AI1143" s="53" t="str">
        <f t="shared" si="196"/>
        <v>0.00</v>
      </c>
      <c r="AJ1143" s="44">
        <v>221112</v>
      </c>
      <c r="AK1143" s="15" t="s">
        <v>682</v>
      </c>
      <c r="AL1143" s="14" t="s">
        <v>76</v>
      </c>
      <c r="AM1143" s="39" t="s">
        <v>58</v>
      </c>
      <c r="AN1143" s="39" t="s">
        <v>59</v>
      </c>
      <c r="AO1143" s="39" t="s">
        <v>77</v>
      </c>
      <c r="AP1143" s="39" t="s">
        <v>61</v>
      </c>
      <c r="AQ1143" s="20"/>
      <c r="AR1143" s="20"/>
      <c r="AS1143" s="20"/>
      <c r="AT1143" s="20"/>
      <c r="AU1143" s="20"/>
      <c r="AV1143" s="20"/>
      <c r="AW1143" s="20"/>
      <c r="AX1143" s="20"/>
      <c r="AY1143" s="20"/>
      <c r="AZ1143" s="20"/>
      <c r="BA1143" s="20"/>
      <c r="BB1143" s="20"/>
    </row>
    <row r="1144" spans="1:54" ht="26.1" customHeight="1" x14ac:dyDescent="0.25">
      <c r="A1144" s="21">
        <v>1096</v>
      </c>
      <c r="B1144" s="40" t="s">
        <v>26</v>
      </c>
      <c r="C1144" s="13" t="s">
        <v>261</v>
      </c>
      <c r="D1144" s="13">
        <v>34029</v>
      </c>
      <c r="E1144" s="13" t="s">
        <v>251</v>
      </c>
      <c r="F1144" s="13">
        <v>78912</v>
      </c>
      <c r="G1144" s="13" t="s">
        <v>473</v>
      </c>
      <c r="H1144" s="13" t="s">
        <v>302</v>
      </c>
      <c r="I1144" s="13" t="s">
        <v>137</v>
      </c>
      <c r="J1144" s="13" t="s">
        <v>139</v>
      </c>
      <c r="K1144" s="13" t="s">
        <v>476</v>
      </c>
      <c r="L1144" s="4">
        <v>7138</v>
      </c>
      <c r="M1144" s="4">
        <v>2001</v>
      </c>
      <c r="N1144" s="13" t="s">
        <v>36</v>
      </c>
      <c r="O1144" s="15" t="s">
        <v>679</v>
      </c>
      <c r="P1144" s="68">
        <v>60.74</v>
      </c>
      <c r="Q1144" s="61">
        <v>133.78</v>
      </c>
      <c r="R1144" s="65">
        <f t="shared" si="189"/>
        <v>2.7509057971014494E-2</v>
      </c>
      <c r="S1144" s="65">
        <f t="shared" si="190"/>
        <v>6.0588768115942028E-2</v>
      </c>
      <c r="T1144" s="15">
        <v>9.6577733516656893E-3</v>
      </c>
      <c r="U1144" s="15">
        <v>6.5053309999999996E-3</v>
      </c>
      <c r="V1144" s="15">
        <f t="shared" si="191"/>
        <v>-3.1524423516656897E-3</v>
      </c>
      <c r="W1144" s="15">
        <f t="shared" si="192"/>
        <v>-32.641502724041288</v>
      </c>
      <c r="X1144" s="15">
        <v>6.8274294095504902E-3</v>
      </c>
      <c r="Y1144" s="15">
        <v>4.3810769999999997E-3</v>
      </c>
      <c r="Z1144" s="15">
        <f t="shared" si="193"/>
        <v>-2.4463524095504905E-3</v>
      </c>
      <c r="AA1144" s="16">
        <f t="shared" si="194"/>
        <v>-35.831236953229158</v>
      </c>
      <c r="AB1144" s="13">
        <v>0.01</v>
      </c>
      <c r="AC1144" s="13">
        <v>0</v>
      </c>
      <c r="AD1144" s="13">
        <v>0</v>
      </c>
      <c r="AE1144" s="13">
        <v>0</v>
      </c>
      <c r="AF1144" s="53">
        <f t="shared" si="200"/>
        <v>0</v>
      </c>
      <c r="AG1144" s="53">
        <f t="shared" si="199"/>
        <v>7.8596089101509942E-4</v>
      </c>
      <c r="AH1144" s="53">
        <f t="shared" si="195"/>
        <v>7.8596089101509942E-4</v>
      </c>
      <c r="AI1144" s="53" t="str">
        <f t="shared" si="196"/>
        <v>0.00</v>
      </c>
      <c r="AJ1144" s="44">
        <v>221112</v>
      </c>
      <c r="AK1144" s="15" t="s">
        <v>682</v>
      </c>
      <c r="AL1144" s="14" t="s">
        <v>76</v>
      </c>
      <c r="AM1144" s="39" t="s">
        <v>58</v>
      </c>
      <c r="AN1144" s="39" t="s">
        <v>59</v>
      </c>
      <c r="AO1144" s="39" t="s">
        <v>77</v>
      </c>
      <c r="AP1144" s="39" t="s">
        <v>61</v>
      </c>
      <c r="AQ1144" s="59"/>
      <c r="AR1144" s="20"/>
      <c r="AS1144" s="20"/>
      <c r="AT1144" s="20"/>
      <c r="AU1144" s="20"/>
      <c r="AV1144" s="20"/>
      <c r="AW1144" s="20"/>
      <c r="AX1144" s="20"/>
      <c r="AY1144" s="20"/>
      <c r="AZ1144" s="20"/>
      <c r="BA1144" s="20"/>
      <c r="BB1144" s="20"/>
    </row>
    <row r="1145" spans="1:54" ht="26.1" customHeight="1" x14ac:dyDescent="0.25">
      <c r="A1145" s="21">
        <v>1097</v>
      </c>
      <c r="B1145" s="39" t="s">
        <v>26</v>
      </c>
      <c r="C1145" s="13" t="s">
        <v>261</v>
      </c>
      <c r="D1145" s="13">
        <v>34029</v>
      </c>
      <c r="E1145" s="13" t="s">
        <v>251</v>
      </c>
      <c r="F1145" s="13">
        <v>78912</v>
      </c>
      <c r="G1145" s="13" t="s">
        <v>473</v>
      </c>
      <c r="H1145" s="13" t="s">
        <v>302</v>
      </c>
      <c r="I1145" s="13" t="s">
        <v>137</v>
      </c>
      <c r="J1145" s="13" t="s">
        <v>139</v>
      </c>
      <c r="K1145" s="13" t="s">
        <v>476</v>
      </c>
      <c r="L1145" s="4">
        <v>7138</v>
      </c>
      <c r="M1145" s="4">
        <v>2001</v>
      </c>
      <c r="N1145" s="14" t="s">
        <v>38</v>
      </c>
      <c r="O1145" s="15" t="s">
        <v>679</v>
      </c>
      <c r="P1145" s="68">
        <v>60.74</v>
      </c>
      <c r="Q1145" s="61">
        <v>133.78</v>
      </c>
      <c r="R1145" s="65">
        <f t="shared" si="189"/>
        <v>2.7509057971014494E-2</v>
      </c>
      <c r="S1145" s="65">
        <f t="shared" si="190"/>
        <v>6.0588768115942028E-2</v>
      </c>
      <c r="T1145" s="15">
        <v>9.4059176399564499E-5</v>
      </c>
      <c r="U1145" s="15">
        <v>6.2299999999999996E-5</v>
      </c>
      <c r="V1145" s="15">
        <f t="shared" si="191"/>
        <v>-3.1759176399564503E-5</v>
      </c>
      <c r="W1145" s="15">
        <f t="shared" si="192"/>
        <v>-33.765101519336241</v>
      </c>
      <c r="X1145" s="15">
        <v>7.0304623614739217E-5</v>
      </c>
      <c r="Y1145" s="15">
        <v>4.5069999999999994E-5</v>
      </c>
      <c r="Z1145" s="15">
        <f t="shared" si="193"/>
        <v>-2.5234623614739224E-5</v>
      </c>
      <c r="AA1145" s="16">
        <f t="shared" si="194"/>
        <v>-35.893263226927843</v>
      </c>
      <c r="AB1145" s="13">
        <v>0</v>
      </c>
      <c r="AC1145" s="13">
        <v>0</v>
      </c>
      <c r="AD1145" s="13">
        <v>0</v>
      </c>
      <c r="AE1145" s="13">
        <v>0</v>
      </c>
      <c r="AF1145" s="53">
        <f t="shared" si="200"/>
        <v>0</v>
      </c>
      <c r="AG1145" s="53">
        <f t="shared" si="199"/>
        <v>8.0855135296755852E-6</v>
      </c>
      <c r="AH1145" s="53">
        <f t="shared" si="195"/>
        <v>8.0855135296755852E-6</v>
      </c>
      <c r="AI1145" s="53" t="str">
        <f t="shared" si="196"/>
        <v>0.00</v>
      </c>
      <c r="AJ1145" s="44">
        <v>221112</v>
      </c>
      <c r="AK1145" s="15" t="s">
        <v>682</v>
      </c>
      <c r="AL1145" s="14" t="s">
        <v>76</v>
      </c>
      <c r="AM1145" s="39" t="s">
        <v>58</v>
      </c>
      <c r="AN1145" s="39" t="s">
        <v>59</v>
      </c>
      <c r="AO1145" s="39" t="s">
        <v>77</v>
      </c>
      <c r="AP1145" s="39" t="s">
        <v>61</v>
      </c>
      <c r="AQ1145" s="20"/>
      <c r="AR1145" s="20"/>
      <c r="AS1145" s="20"/>
      <c r="AT1145" s="20"/>
      <c r="AU1145" s="20"/>
      <c r="AV1145" s="20"/>
      <c r="AW1145" s="20"/>
      <c r="AX1145" s="20"/>
      <c r="AY1145" s="20"/>
      <c r="AZ1145" s="20"/>
      <c r="BA1145" s="20"/>
      <c r="BB1145" s="20"/>
    </row>
    <row r="1146" spans="1:54" ht="26.1" customHeight="1" x14ac:dyDescent="0.25">
      <c r="A1146" s="21">
        <v>1098</v>
      </c>
      <c r="B1146" s="39" t="s">
        <v>26</v>
      </c>
      <c r="C1146" s="13" t="s">
        <v>261</v>
      </c>
      <c r="D1146" s="13">
        <v>34029</v>
      </c>
      <c r="E1146" s="13" t="s">
        <v>251</v>
      </c>
      <c r="F1146" s="13">
        <v>78912</v>
      </c>
      <c r="G1146" s="13" t="s">
        <v>473</v>
      </c>
      <c r="H1146" s="13" t="s">
        <v>302</v>
      </c>
      <c r="I1146" s="13" t="s">
        <v>137</v>
      </c>
      <c r="J1146" s="13" t="s">
        <v>139</v>
      </c>
      <c r="K1146" s="13" t="s">
        <v>476</v>
      </c>
      <c r="L1146" s="4">
        <v>7138</v>
      </c>
      <c r="M1146" s="4">
        <v>2001</v>
      </c>
      <c r="N1146" s="14" t="s">
        <v>39</v>
      </c>
      <c r="O1146" s="15" t="s">
        <v>679</v>
      </c>
      <c r="P1146" s="68">
        <v>60.74</v>
      </c>
      <c r="Q1146" s="61">
        <v>133.78</v>
      </c>
      <c r="R1146" s="65">
        <f t="shared" si="189"/>
        <v>2.7509057971014494E-2</v>
      </c>
      <c r="S1146" s="65">
        <f t="shared" si="190"/>
        <v>6.0588768115942028E-2</v>
      </c>
      <c r="T1146" s="15">
        <v>9.4059176399564499E-5</v>
      </c>
      <c r="U1146" s="15">
        <v>6.2299999999999996E-5</v>
      </c>
      <c r="V1146" s="15">
        <f t="shared" si="191"/>
        <v>-3.1759176399564503E-5</v>
      </c>
      <c r="W1146" s="15">
        <f t="shared" si="192"/>
        <v>-33.765101519336241</v>
      </c>
      <c r="X1146" s="15">
        <v>7.0304623614739217E-5</v>
      </c>
      <c r="Y1146" s="15">
        <v>4.5069999999999994E-5</v>
      </c>
      <c r="Z1146" s="15">
        <f t="shared" si="193"/>
        <v>-2.5234623614739224E-5</v>
      </c>
      <c r="AA1146" s="16">
        <f t="shared" si="194"/>
        <v>-35.893263226927843</v>
      </c>
      <c r="AB1146" s="13">
        <v>0</v>
      </c>
      <c r="AC1146" s="13">
        <v>0</v>
      </c>
      <c r="AD1146" s="13">
        <v>0</v>
      </c>
      <c r="AE1146" s="13">
        <v>0</v>
      </c>
      <c r="AF1146" s="53">
        <f t="shared" si="200"/>
        <v>0</v>
      </c>
      <c r="AG1146" s="53">
        <f t="shared" si="199"/>
        <v>8.0855135296755852E-6</v>
      </c>
      <c r="AH1146" s="53">
        <f t="shared" si="195"/>
        <v>8.0855135296755852E-6</v>
      </c>
      <c r="AI1146" s="53" t="str">
        <f t="shared" si="196"/>
        <v>0.00</v>
      </c>
      <c r="AJ1146" s="44">
        <v>221112</v>
      </c>
      <c r="AK1146" s="15" t="s">
        <v>682</v>
      </c>
      <c r="AL1146" s="14" t="s">
        <v>76</v>
      </c>
      <c r="AM1146" s="39" t="s">
        <v>58</v>
      </c>
      <c r="AN1146" s="39" t="s">
        <v>59</v>
      </c>
      <c r="AO1146" s="39" t="s">
        <v>77</v>
      </c>
      <c r="AP1146" s="39" t="s">
        <v>61</v>
      </c>
      <c r="AQ1146" s="20"/>
      <c r="AR1146" s="20"/>
      <c r="AS1146" s="20"/>
      <c r="AT1146" s="20"/>
      <c r="AU1146" s="20"/>
      <c r="AV1146" s="20"/>
      <c r="AW1146" s="20"/>
      <c r="AX1146" s="20"/>
      <c r="AY1146" s="20"/>
      <c r="AZ1146" s="20"/>
      <c r="BA1146" s="20"/>
      <c r="BB1146" s="20"/>
    </row>
    <row r="1147" spans="1:54" ht="26.1" customHeight="1" x14ac:dyDescent="0.25">
      <c r="A1147" s="21">
        <v>1099</v>
      </c>
      <c r="B1147" s="39" t="s">
        <v>26</v>
      </c>
      <c r="C1147" s="13" t="s">
        <v>261</v>
      </c>
      <c r="D1147" s="13">
        <v>34029</v>
      </c>
      <c r="E1147" s="13" t="s">
        <v>251</v>
      </c>
      <c r="F1147" s="13">
        <v>78912</v>
      </c>
      <c r="G1147" s="13" t="s">
        <v>473</v>
      </c>
      <c r="H1147" s="13" t="s">
        <v>302</v>
      </c>
      <c r="I1147" s="13" t="s">
        <v>137</v>
      </c>
      <c r="J1147" s="13" t="s">
        <v>139</v>
      </c>
      <c r="K1147" s="13" t="s">
        <v>476</v>
      </c>
      <c r="L1147" s="4">
        <v>7138</v>
      </c>
      <c r="M1147" s="4">
        <v>2001</v>
      </c>
      <c r="N1147" s="14" t="s">
        <v>37</v>
      </c>
      <c r="O1147" s="15" t="s">
        <v>679</v>
      </c>
      <c r="P1147" s="68">
        <v>60.74</v>
      </c>
      <c r="Q1147" s="61">
        <v>133.78</v>
      </c>
      <c r="R1147" s="65">
        <f t="shared" si="189"/>
        <v>2.7509057971014494E-2</v>
      </c>
      <c r="S1147" s="65">
        <f t="shared" si="190"/>
        <v>6.0588768115942028E-2</v>
      </c>
      <c r="T1147" s="15">
        <v>2.1261599999900299E-3</v>
      </c>
      <c r="U1147" s="15">
        <v>1.0542E-4</v>
      </c>
      <c r="V1147" s="15">
        <f t="shared" si="191"/>
        <v>-2.0207399999900297E-3</v>
      </c>
      <c r="W1147" s="15">
        <f t="shared" si="192"/>
        <v>-95.041765436256227</v>
      </c>
      <c r="X1147" s="15">
        <v>1.589200376463148E-3</v>
      </c>
      <c r="Y1147" s="15">
        <v>7.6390000000000006E-5</v>
      </c>
      <c r="Z1147" s="15">
        <f t="shared" si="193"/>
        <v>-1.512810376463148E-3</v>
      </c>
      <c r="AA1147" s="16">
        <f t="shared" si="194"/>
        <v>-95.193180096646458</v>
      </c>
      <c r="AB1147" s="13">
        <v>0</v>
      </c>
      <c r="AC1147" s="13">
        <v>0</v>
      </c>
      <c r="AD1147" s="13">
        <v>0</v>
      </c>
      <c r="AE1147" s="13">
        <v>0</v>
      </c>
      <c r="AF1147" s="53">
        <f t="shared" si="200"/>
        <v>0</v>
      </c>
      <c r="AG1147" s="53">
        <f t="shared" si="199"/>
        <v>1.3704290626401555E-5</v>
      </c>
      <c r="AH1147" s="53">
        <f t="shared" si="195"/>
        <v>1.3704290626401555E-5</v>
      </c>
      <c r="AI1147" s="53" t="str">
        <f t="shared" si="196"/>
        <v>0.00</v>
      </c>
      <c r="AJ1147" s="44">
        <v>221112</v>
      </c>
      <c r="AK1147" s="15" t="s">
        <v>682</v>
      </c>
      <c r="AL1147" s="14" t="s">
        <v>76</v>
      </c>
      <c r="AM1147" s="39" t="s">
        <v>58</v>
      </c>
      <c r="AN1147" s="39" t="s">
        <v>59</v>
      </c>
      <c r="AO1147" s="39" t="s">
        <v>77</v>
      </c>
      <c r="AP1147" s="39" t="s">
        <v>61</v>
      </c>
      <c r="AQ1147" s="20"/>
      <c r="AR1147" s="20"/>
      <c r="AS1147" s="20"/>
      <c r="AT1147" s="20"/>
      <c r="AU1147" s="20"/>
      <c r="AV1147" s="20"/>
      <c r="AW1147" s="20"/>
      <c r="AX1147" s="20"/>
      <c r="AY1147" s="20"/>
      <c r="AZ1147" s="20"/>
      <c r="BA1147" s="20"/>
      <c r="BB1147" s="20"/>
    </row>
    <row r="1148" spans="1:54" ht="26.1" customHeight="1" x14ac:dyDescent="0.25">
      <c r="A1148" s="21">
        <v>1100</v>
      </c>
      <c r="B1148" s="39" t="s">
        <v>26</v>
      </c>
      <c r="C1148" s="13" t="s">
        <v>261</v>
      </c>
      <c r="D1148" s="13">
        <v>34029</v>
      </c>
      <c r="E1148" s="13" t="s">
        <v>251</v>
      </c>
      <c r="F1148" s="13">
        <v>78912</v>
      </c>
      <c r="G1148" s="13" t="s">
        <v>473</v>
      </c>
      <c r="H1148" s="13" t="s">
        <v>302</v>
      </c>
      <c r="I1148" s="13" t="s">
        <v>137</v>
      </c>
      <c r="J1148" s="13" t="s">
        <v>139</v>
      </c>
      <c r="K1148" s="13" t="s">
        <v>476</v>
      </c>
      <c r="L1148" s="4">
        <v>7138</v>
      </c>
      <c r="M1148" s="4">
        <v>2001</v>
      </c>
      <c r="N1148" s="14" t="s">
        <v>34</v>
      </c>
      <c r="O1148" s="15" t="s">
        <v>679</v>
      </c>
      <c r="P1148" s="68">
        <v>60.74</v>
      </c>
      <c r="Q1148" s="61">
        <v>133.78</v>
      </c>
      <c r="R1148" s="65">
        <f t="shared" si="189"/>
        <v>2.7509057971014494E-2</v>
      </c>
      <c r="S1148" s="65">
        <f t="shared" si="190"/>
        <v>6.0588768115942028E-2</v>
      </c>
      <c r="T1148" s="15">
        <v>0</v>
      </c>
      <c r="U1148" s="15">
        <v>0</v>
      </c>
      <c r="V1148" s="15">
        <f t="shared" si="191"/>
        <v>0</v>
      </c>
      <c r="W1148" s="15" t="str">
        <f t="shared" si="192"/>
        <v>0.00</v>
      </c>
      <c r="X1148" s="15">
        <v>0</v>
      </c>
      <c r="Y1148" s="15">
        <v>0</v>
      </c>
      <c r="Z1148" s="15">
        <f t="shared" si="193"/>
        <v>0</v>
      </c>
      <c r="AA1148" s="16" t="str">
        <f t="shared" si="194"/>
        <v>0</v>
      </c>
      <c r="AB1148" s="13">
        <v>0</v>
      </c>
      <c r="AC1148" s="13">
        <v>0</v>
      </c>
      <c r="AD1148" s="13">
        <v>0</v>
      </c>
      <c r="AE1148" s="13">
        <v>0</v>
      </c>
      <c r="AF1148" s="53">
        <f t="shared" si="200"/>
        <v>0</v>
      </c>
      <c r="AG1148" s="53">
        <f t="shared" si="199"/>
        <v>0</v>
      </c>
      <c r="AH1148" s="53">
        <f t="shared" si="195"/>
        <v>0</v>
      </c>
      <c r="AI1148" s="53" t="str">
        <f t="shared" si="196"/>
        <v>0.00</v>
      </c>
      <c r="AJ1148" s="44">
        <v>221112</v>
      </c>
      <c r="AK1148" s="15" t="s">
        <v>682</v>
      </c>
      <c r="AL1148" s="14" t="s">
        <v>76</v>
      </c>
      <c r="AM1148" s="39" t="s">
        <v>58</v>
      </c>
      <c r="AN1148" s="39" t="s">
        <v>59</v>
      </c>
      <c r="AO1148" s="39" t="s">
        <v>77</v>
      </c>
      <c r="AP1148" s="39" t="s">
        <v>61</v>
      </c>
      <c r="AQ1148" s="20"/>
      <c r="AR1148" s="20"/>
      <c r="AS1148" s="20"/>
      <c r="AT1148" s="20"/>
      <c r="AU1148" s="20"/>
      <c r="AV1148" s="20"/>
      <c r="AW1148" s="20"/>
      <c r="AX1148" s="20"/>
      <c r="AY1148" s="20"/>
      <c r="AZ1148" s="20"/>
      <c r="BA1148" s="20"/>
      <c r="BB1148" s="20"/>
    </row>
    <row r="1149" spans="1:54" ht="26.1" customHeight="1" x14ac:dyDescent="0.25">
      <c r="A1149" s="21">
        <v>1042</v>
      </c>
      <c r="B1149" s="39" t="s">
        <v>26</v>
      </c>
      <c r="C1149" s="13" t="s">
        <v>261</v>
      </c>
      <c r="D1149" s="13">
        <v>34029</v>
      </c>
      <c r="E1149" s="13" t="s">
        <v>251</v>
      </c>
      <c r="F1149" s="13">
        <v>78912</v>
      </c>
      <c r="G1149" s="13" t="s">
        <v>466</v>
      </c>
      <c r="H1149" s="13" t="s">
        <v>276</v>
      </c>
      <c r="I1149" s="13" t="s">
        <v>137</v>
      </c>
      <c r="J1149" s="13" t="s">
        <v>138</v>
      </c>
      <c r="K1149" s="13" t="s">
        <v>471</v>
      </c>
      <c r="L1149" s="4">
        <v>7138</v>
      </c>
      <c r="M1149" s="4">
        <v>3001</v>
      </c>
      <c r="N1149" s="14" t="s">
        <v>40</v>
      </c>
      <c r="O1149" s="15" t="s">
        <v>679</v>
      </c>
      <c r="P1149" s="68">
        <v>56.45</v>
      </c>
      <c r="Q1149" s="61">
        <v>150.97</v>
      </c>
      <c r="R1149" s="65">
        <f t="shared" si="189"/>
        <v>2.5566123188405798E-2</v>
      </c>
      <c r="S1149" s="65">
        <f t="shared" si="190"/>
        <v>6.8374094202898555E-2</v>
      </c>
      <c r="T1149" s="15">
        <v>0</v>
      </c>
      <c r="U1149" s="15">
        <v>0</v>
      </c>
      <c r="V1149" s="15">
        <f t="shared" si="191"/>
        <v>0</v>
      </c>
      <c r="W1149" s="15" t="str">
        <f t="shared" si="192"/>
        <v>0.00</v>
      </c>
      <c r="X1149" s="15">
        <v>0</v>
      </c>
      <c r="Y1149" s="15">
        <v>0</v>
      </c>
      <c r="Z1149" s="15">
        <f t="shared" si="193"/>
        <v>0</v>
      </c>
      <c r="AA1149" s="16" t="str">
        <f t="shared" si="194"/>
        <v>0</v>
      </c>
      <c r="AB1149" s="13"/>
      <c r="AC1149" s="13"/>
      <c r="AD1149" s="13"/>
      <c r="AE1149" s="13"/>
      <c r="AF1149" s="53">
        <f t="shared" si="200"/>
        <v>0</v>
      </c>
      <c r="AG1149" s="53">
        <f t="shared" si="199"/>
        <v>0</v>
      </c>
      <c r="AH1149" s="53">
        <f t="shared" si="195"/>
        <v>0</v>
      </c>
      <c r="AI1149" s="53" t="str">
        <f t="shared" si="196"/>
        <v>0.00</v>
      </c>
      <c r="AJ1149" s="44">
        <v>221112</v>
      </c>
      <c r="AK1149" s="15" t="s">
        <v>682</v>
      </c>
      <c r="AL1149" s="14" t="s">
        <v>57</v>
      </c>
      <c r="AM1149" s="39" t="s">
        <v>58</v>
      </c>
      <c r="AN1149" s="39" t="s">
        <v>59</v>
      </c>
      <c r="AO1149" s="39" t="s">
        <v>60</v>
      </c>
      <c r="AP1149" s="39" t="s">
        <v>61</v>
      </c>
      <c r="AQ1149" s="20"/>
      <c r="AR1149" s="20"/>
      <c r="AS1149" s="20"/>
      <c r="AT1149" s="20"/>
      <c r="AU1149" s="20"/>
      <c r="AV1149" s="20"/>
      <c r="AW1149" s="20"/>
      <c r="AX1149" s="20"/>
      <c r="AY1149" s="20"/>
      <c r="AZ1149" s="20"/>
      <c r="BA1149" s="20"/>
      <c r="BB1149" s="20"/>
    </row>
    <row r="1150" spans="1:54" ht="26.1" customHeight="1" x14ac:dyDescent="0.25">
      <c r="A1150" s="21">
        <v>1043</v>
      </c>
      <c r="B1150" s="39" t="s">
        <v>26</v>
      </c>
      <c r="C1150" s="13" t="s">
        <v>261</v>
      </c>
      <c r="D1150" s="13">
        <v>34029</v>
      </c>
      <c r="E1150" s="13" t="s">
        <v>251</v>
      </c>
      <c r="F1150" s="13">
        <v>78912</v>
      </c>
      <c r="G1150" s="13" t="s">
        <v>466</v>
      </c>
      <c r="H1150" s="13" t="s">
        <v>276</v>
      </c>
      <c r="I1150" s="13" t="s">
        <v>137</v>
      </c>
      <c r="J1150" s="13" t="s">
        <v>138</v>
      </c>
      <c r="K1150" s="13" t="s">
        <v>471</v>
      </c>
      <c r="L1150" s="4">
        <v>7138</v>
      </c>
      <c r="M1150" s="4">
        <v>3001</v>
      </c>
      <c r="N1150" s="14" t="s">
        <v>38</v>
      </c>
      <c r="O1150" s="15" t="s">
        <v>679</v>
      </c>
      <c r="P1150" s="68">
        <v>56.45</v>
      </c>
      <c r="Q1150" s="61">
        <v>150.97</v>
      </c>
      <c r="R1150" s="65">
        <f t="shared" si="189"/>
        <v>2.5566123188405798E-2</v>
      </c>
      <c r="S1150" s="65">
        <f t="shared" si="190"/>
        <v>6.8374094202898555E-2</v>
      </c>
      <c r="T1150" s="15">
        <v>6.0007675587568698E-2</v>
      </c>
      <c r="U1150" s="15">
        <v>3.9615262999999998E-2</v>
      </c>
      <c r="V1150" s="15">
        <f t="shared" si="191"/>
        <v>-2.0392412587568701E-2</v>
      </c>
      <c r="W1150" s="15">
        <f t="shared" si="192"/>
        <v>-33.983006986848245</v>
      </c>
      <c r="X1150" s="15">
        <v>4.4707968269700284E-2</v>
      </c>
      <c r="Y1150" s="15">
        <v>2.8688154E-2</v>
      </c>
      <c r="Z1150" s="15">
        <f t="shared" si="193"/>
        <v>-1.6019814269700283E-2</v>
      </c>
      <c r="AA1150" s="16">
        <f t="shared" si="194"/>
        <v>-35.832123197951979</v>
      </c>
      <c r="AB1150" s="13">
        <v>0.06</v>
      </c>
      <c r="AC1150" s="13">
        <v>0</v>
      </c>
      <c r="AD1150" s="13">
        <v>0</v>
      </c>
      <c r="AE1150" s="13">
        <v>0</v>
      </c>
      <c r="AF1150" s="53">
        <f t="shared" si="200"/>
        <v>0</v>
      </c>
      <c r="AG1150" s="53">
        <f t="shared" si="199"/>
        <v>4.5606126780155E-3</v>
      </c>
      <c r="AH1150" s="53">
        <f t="shared" si="195"/>
        <v>4.5606126780155E-3</v>
      </c>
      <c r="AI1150" s="53" t="str">
        <f t="shared" si="196"/>
        <v>0.00</v>
      </c>
      <c r="AJ1150" s="44">
        <v>221112</v>
      </c>
      <c r="AK1150" s="15" t="s">
        <v>682</v>
      </c>
      <c r="AL1150" s="14" t="s">
        <v>57</v>
      </c>
      <c r="AM1150" s="39" t="s">
        <v>58</v>
      </c>
      <c r="AN1150" s="39" t="s">
        <v>59</v>
      </c>
      <c r="AO1150" s="39" t="s">
        <v>60</v>
      </c>
      <c r="AP1150" s="39" t="s">
        <v>61</v>
      </c>
      <c r="AQ1150" s="20"/>
      <c r="AR1150" s="20"/>
      <c r="AS1150" s="20"/>
      <c r="AT1150" s="20"/>
      <c r="AU1150" s="20"/>
      <c r="AV1150" s="20"/>
      <c r="AW1150" s="20"/>
      <c r="AX1150" s="20"/>
      <c r="AY1150" s="20"/>
      <c r="AZ1150" s="20"/>
      <c r="BA1150" s="20"/>
      <c r="BB1150" s="20"/>
    </row>
    <row r="1151" spans="1:54" ht="26.1" customHeight="1" x14ac:dyDescent="0.25">
      <c r="A1151" s="21">
        <v>1044</v>
      </c>
      <c r="B1151" s="39" t="s">
        <v>26</v>
      </c>
      <c r="C1151" s="13" t="s">
        <v>261</v>
      </c>
      <c r="D1151" s="13">
        <v>34029</v>
      </c>
      <c r="E1151" s="13" t="s">
        <v>251</v>
      </c>
      <c r="F1151" s="13">
        <v>78912</v>
      </c>
      <c r="G1151" s="13" t="s">
        <v>466</v>
      </c>
      <c r="H1151" s="13" t="s">
        <v>276</v>
      </c>
      <c r="I1151" s="13" t="s">
        <v>137</v>
      </c>
      <c r="J1151" s="13" t="s">
        <v>138</v>
      </c>
      <c r="K1151" s="13" t="s">
        <v>471</v>
      </c>
      <c r="L1151" s="4">
        <v>7138</v>
      </c>
      <c r="M1151" s="4">
        <v>3001</v>
      </c>
      <c r="N1151" s="14" t="s">
        <v>39</v>
      </c>
      <c r="O1151" s="15" t="s">
        <v>679</v>
      </c>
      <c r="P1151" s="68">
        <v>56.45</v>
      </c>
      <c r="Q1151" s="61">
        <v>150.97</v>
      </c>
      <c r="R1151" s="65">
        <f t="shared" si="189"/>
        <v>2.5566123188405798E-2</v>
      </c>
      <c r="S1151" s="65">
        <f t="shared" si="190"/>
        <v>6.8374094202898555E-2</v>
      </c>
      <c r="T1151" s="15">
        <v>6.0007675587568698E-2</v>
      </c>
      <c r="U1151" s="15">
        <v>3.9615262999999998E-2</v>
      </c>
      <c r="V1151" s="15">
        <f t="shared" si="191"/>
        <v>-2.0392412587568701E-2</v>
      </c>
      <c r="W1151" s="15">
        <f t="shared" si="192"/>
        <v>-33.983006986848245</v>
      </c>
      <c r="X1151" s="15">
        <v>4.4707968269700284E-2</v>
      </c>
      <c r="Y1151" s="15">
        <v>2.8688154E-2</v>
      </c>
      <c r="Z1151" s="15">
        <f t="shared" si="193"/>
        <v>-1.6019814269700283E-2</v>
      </c>
      <c r="AA1151" s="16">
        <f t="shared" si="194"/>
        <v>-35.832123197951979</v>
      </c>
      <c r="AB1151" s="13">
        <v>0.06</v>
      </c>
      <c r="AC1151" s="13">
        <v>0</v>
      </c>
      <c r="AD1151" s="13">
        <v>0</v>
      </c>
      <c r="AE1151" s="13">
        <v>0</v>
      </c>
      <c r="AF1151" s="53">
        <f t="shared" si="200"/>
        <v>0</v>
      </c>
      <c r="AG1151" s="53">
        <f t="shared" si="199"/>
        <v>4.5606126780155E-3</v>
      </c>
      <c r="AH1151" s="53">
        <f t="shared" si="195"/>
        <v>4.5606126780155E-3</v>
      </c>
      <c r="AI1151" s="53" t="str">
        <f t="shared" si="196"/>
        <v>0.00</v>
      </c>
      <c r="AJ1151" s="44">
        <v>221112</v>
      </c>
      <c r="AK1151" s="15" t="s">
        <v>682</v>
      </c>
      <c r="AL1151" s="14" t="s">
        <v>57</v>
      </c>
      <c r="AM1151" s="39" t="s">
        <v>58</v>
      </c>
      <c r="AN1151" s="39" t="s">
        <v>59</v>
      </c>
      <c r="AO1151" s="39" t="s">
        <v>60</v>
      </c>
      <c r="AP1151" s="39" t="s">
        <v>61</v>
      </c>
      <c r="AQ1151" s="20"/>
      <c r="AR1151" s="20"/>
      <c r="AS1151" s="20"/>
      <c r="AT1151" s="20"/>
      <c r="AU1151" s="20"/>
      <c r="AV1151" s="20"/>
      <c r="AW1151" s="20"/>
      <c r="AX1151" s="20"/>
      <c r="AY1151" s="20"/>
      <c r="AZ1151" s="20"/>
      <c r="BA1151" s="20"/>
      <c r="BB1151" s="20"/>
    </row>
    <row r="1152" spans="1:54" ht="26.1" customHeight="1" x14ac:dyDescent="0.25">
      <c r="A1152" s="21">
        <v>1045</v>
      </c>
      <c r="B1152" s="39" t="s">
        <v>26</v>
      </c>
      <c r="C1152" s="13" t="s">
        <v>261</v>
      </c>
      <c r="D1152" s="13">
        <v>34029</v>
      </c>
      <c r="E1152" s="13" t="s">
        <v>251</v>
      </c>
      <c r="F1152" s="13">
        <v>78912</v>
      </c>
      <c r="G1152" s="13" t="s">
        <v>466</v>
      </c>
      <c r="H1152" s="13" t="s">
        <v>276</v>
      </c>
      <c r="I1152" s="13" t="s">
        <v>137</v>
      </c>
      <c r="J1152" s="13" t="s">
        <v>138</v>
      </c>
      <c r="K1152" s="13" t="s">
        <v>471</v>
      </c>
      <c r="L1152" s="4">
        <v>7138</v>
      </c>
      <c r="M1152" s="4">
        <v>3001</v>
      </c>
      <c r="N1152" s="14" t="s">
        <v>37</v>
      </c>
      <c r="O1152" s="15" t="s">
        <v>679</v>
      </c>
      <c r="P1152" s="68">
        <v>56.45</v>
      </c>
      <c r="Q1152" s="61">
        <v>150.97</v>
      </c>
      <c r="R1152" s="65">
        <f t="shared" si="189"/>
        <v>2.5566123188405798E-2</v>
      </c>
      <c r="S1152" s="65">
        <f t="shared" si="190"/>
        <v>6.8374094202898555E-2</v>
      </c>
      <c r="T1152" s="15">
        <v>0.112655409999893</v>
      </c>
      <c r="U1152" s="15">
        <v>9.4919510000000002E-3</v>
      </c>
      <c r="V1152" s="15">
        <f t="shared" si="191"/>
        <v>-0.103163458999893</v>
      </c>
      <c r="W1152" s="15">
        <f t="shared" si="192"/>
        <v>-91.574349602909422</v>
      </c>
      <c r="X1152" s="15">
        <v>8.3932504406621602E-2</v>
      </c>
      <c r="Y1152" s="15">
        <v>6.8737790000000009E-3</v>
      </c>
      <c r="Z1152" s="15">
        <f t="shared" si="193"/>
        <v>-7.7058725406621606E-2</v>
      </c>
      <c r="AA1152" s="16">
        <f t="shared" si="194"/>
        <v>-91.810349222157001</v>
      </c>
      <c r="AB1152" s="13">
        <v>0.03</v>
      </c>
      <c r="AC1152" s="13">
        <v>0</v>
      </c>
      <c r="AD1152" s="13">
        <v>0</v>
      </c>
      <c r="AE1152" s="13">
        <v>0</v>
      </c>
      <c r="AF1152" s="53">
        <f t="shared" si="200"/>
        <v>0</v>
      </c>
      <c r="AG1152" s="53">
        <f t="shared" si="199"/>
        <v>1.0927382658806387E-3</v>
      </c>
      <c r="AH1152" s="53">
        <f t="shared" si="195"/>
        <v>1.0927382658806387E-3</v>
      </c>
      <c r="AI1152" s="53" t="str">
        <f t="shared" si="196"/>
        <v>0.00</v>
      </c>
      <c r="AJ1152" s="44">
        <v>221112</v>
      </c>
      <c r="AK1152" s="15" t="s">
        <v>682</v>
      </c>
      <c r="AL1152" s="14" t="s">
        <v>57</v>
      </c>
      <c r="AM1152" s="39" t="s">
        <v>58</v>
      </c>
      <c r="AN1152" s="39" t="s">
        <v>59</v>
      </c>
      <c r="AO1152" s="39" t="s">
        <v>60</v>
      </c>
      <c r="AP1152" s="39" t="s">
        <v>61</v>
      </c>
      <c r="AQ1152" s="20"/>
      <c r="AR1152" s="20"/>
      <c r="AS1152" s="20"/>
      <c r="AT1152" s="20"/>
      <c r="AU1152" s="20"/>
      <c r="AV1152" s="20"/>
      <c r="AW1152" s="20"/>
      <c r="AX1152" s="20"/>
      <c r="AY1152" s="20"/>
      <c r="AZ1152" s="20"/>
      <c r="BA1152" s="20"/>
      <c r="BB1152" s="20"/>
    </row>
    <row r="1153" spans="1:54" ht="26.1" customHeight="1" x14ac:dyDescent="0.25">
      <c r="A1153" s="21">
        <v>1608</v>
      </c>
      <c r="B1153" s="39" t="s">
        <v>26</v>
      </c>
      <c r="C1153" s="13" t="s">
        <v>261</v>
      </c>
      <c r="D1153" s="13">
        <v>34029</v>
      </c>
      <c r="E1153" s="13" t="s">
        <v>251</v>
      </c>
      <c r="F1153" s="13">
        <v>78912</v>
      </c>
      <c r="G1153" s="13" t="s">
        <v>466</v>
      </c>
      <c r="H1153" s="13" t="s">
        <v>276</v>
      </c>
      <c r="I1153" s="13" t="s">
        <v>137</v>
      </c>
      <c r="J1153" s="13" t="s">
        <v>138</v>
      </c>
      <c r="K1153" s="13" t="s">
        <v>471</v>
      </c>
      <c r="L1153" s="4">
        <v>7138</v>
      </c>
      <c r="M1153" s="4">
        <v>3001</v>
      </c>
      <c r="N1153" s="14" t="s">
        <v>34</v>
      </c>
      <c r="O1153" s="15" t="s">
        <v>679</v>
      </c>
      <c r="P1153" s="68">
        <v>56.45</v>
      </c>
      <c r="Q1153" s="61">
        <v>150.97</v>
      </c>
      <c r="R1153" s="65">
        <f t="shared" si="189"/>
        <v>2.5566123188405798E-2</v>
      </c>
      <c r="S1153" s="65">
        <f t="shared" si="190"/>
        <v>6.8374094202898555E-2</v>
      </c>
      <c r="T1153" s="15">
        <v>3.0019025529984301E-2</v>
      </c>
      <c r="U1153" s="15">
        <v>1.9817657999999998E-2</v>
      </c>
      <c r="V1153" s="15">
        <f t="shared" si="191"/>
        <v>-1.0201367529984302E-2</v>
      </c>
      <c r="W1153" s="15">
        <f t="shared" si="192"/>
        <v>-33.983006942696178</v>
      </c>
      <c r="X1153" s="15">
        <v>2.236529956777546E-2</v>
      </c>
      <c r="Y1153" s="15">
        <v>1.4351338E-2</v>
      </c>
      <c r="Z1153" s="15">
        <f t="shared" si="193"/>
        <v>-8.0139615677754603E-3</v>
      </c>
      <c r="AA1153" s="16">
        <f t="shared" si="194"/>
        <v>-35.832122630372446</v>
      </c>
      <c r="AB1153" s="13">
        <v>0.03</v>
      </c>
      <c r="AC1153" s="13">
        <v>3.17</v>
      </c>
      <c r="AD1153" s="13">
        <v>0</v>
      </c>
      <c r="AE1153" s="13">
        <v>0</v>
      </c>
      <c r="AF1153" s="53">
        <f t="shared" si="200"/>
        <v>1.585E-3</v>
      </c>
      <c r="AG1153" s="53">
        <f t="shared" si="199"/>
        <v>2.281460634563158E-3</v>
      </c>
      <c r="AH1153" s="53">
        <f t="shared" si="195"/>
        <v>6.9646063456315797E-4</v>
      </c>
      <c r="AI1153" s="53">
        <f t="shared" si="196"/>
        <v>43.940734041839619</v>
      </c>
      <c r="AJ1153" s="44">
        <v>221112</v>
      </c>
      <c r="AK1153" s="15" t="s">
        <v>682</v>
      </c>
      <c r="AL1153" s="14" t="s">
        <v>57</v>
      </c>
      <c r="AM1153" s="39" t="s">
        <v>58</v>
      </c>
      <c r="AN1153" s="39" t="s">
        <v>59</v>
      </c>
      <c r="AO1153" s="39" t="s">
        <v>60</v>
      </c>
      <c r="AP1153" s="39" t="s">
        <v>61</v>
      </c>
      <c r="AQ1153" s="20"/>
      <c r="AR1153" s="20"/>
      <c r="AS1153" s="20"/>
      <c r="AT1153" s="20"/>
      <c r="AU1153" s="20"/>
      <c r="AV1153" s="20"/>
      <c r="AW1153" s="20"/>
      <c r="AX1153" s="20"/>
      <c r="AY1153" s="20"/>
      <c r="AZ1153" s="20"/>
      <c r="BA1153" s="20"/>
      <c r="BB1153" s="20"/>
    </row>
    <row r="1154" spans="1:54" ht="26.1" customHeight="1" x14ac:dyDescent="0.25">
      <c r="A1154" s="21">
        <v>1742</v>
      </c>
      <c r="B1154" s="40" t="s">
        <v>26</v>
      </c>
      <c r="C1154" s="13" t="s">
        <v>261</v>
      </c>
      <c r="D1154" s="13">
        <v>34029</v>
      </c>
      <c r="E1154" s="13" t="s">
        <v>251</v>
      </c>
      <c r="F1154" s="13">
        <v>78912</v>
      </c>
      <c r="G1154" s="13" t="s">
        <v>466</v>
      </c>
      <c r="H1154" s="13" t="s">
        <v>276</v>
      </c>
      <c r="I1154" s="13" t="s">
        <v>137</v>
      </c>
      <c r="J1154" s="13" t="s">
        <v>138</v>
      </c>
      <c r="K1154" s="13" t="s">
        <v>471</v>
      </c>
      <c r="L1154" s="4">
        <v>7138</v>
      </c>
      <c r="M1154" s="4">
        <v>3001</v>
      </c>
      <c r="N1154" s="13" t="s">
        <v>36</v>
      </c>
      <c r="O1154" s="15" t="s">
        <v>679</v>
      </c>
      <c r="P1154" s="68">
        <v>56.45</v>
      </c>
      <c r="Q1154" s="61">
        <v>150.97</v>
      </c>
      <c r="R1154" s="65">
        <f t="shared" si="189"/>
        <v>2.5566123188405798E-2</v>
      </c>
      <c r="S1154" s="65">
        <f t="shared" si="190"/>
        <v>6.8374094202898555E-2</v>
      </c>
      <c r="T1154" s="15">
        <v>0.64824864578809605</v>
      </c>
      <c r="U1154" s="15">
        <v>0.43429005599999998</v>
      </c>
      <c r="V1154" s="15">
        <f t="shared" si="191"/>
        <v>-0.21395858978809607</v>
      </c>
      <c r="W1154" s="15">
        <f t="shared" si="192"/>
        <v>-33.005636213551966</v>
      </c>
      <c r="X1154" s="15">
        <v>0.45774965209690649</v>
      </c>
      <c r="Y1154" s="15">
        <v>0.29372824000000003</v>
      </c>
      <c r="Z1154" s="15">
        <f t="shared" si="193"/>
        <v>-0.16402141209690646</v>
      </c>
      <c r="AA1154" s="16">
        <f t="shared" si="194"/>
        <v>-35.832121629266211</v>
      </c>
      <c r="AB1154" s="13">
        <v>0.32</v>
      </c>
      <c r="AC1154" s="13">
        <v>39.090000000000003</v>
      </c>
      <c r="AD1154" s="13">
        <v>0.31</v>
      </c>
      <c r="AE1154" s="13">
        <v>0</v>
      </c>
      <c r="AF1154" s="53">
        <f t="shared" si="200"/>
        <v>1.9545000000000003E-2</v>
      </c>
      <c r="AG1154" s="53">
        <f>IFERROR(AF1154+(AF1154*(AA1154/100)),"0.00")</f>
        <v>1.2541611827559921E-2</v>
      </c>
      <c r="AH1154" s="53">
        <f t="shared" si="195"/>
        <v>-7.0033881724400823E-3</v>
      </c>
      <c r="AI1154" s="53">
        <f t="shared" si="196"/>
        <v>-35.832121629266211</v>
      </c>
      <c r="AJ1154" s="44">
        <v>221112</v>
      </c>
      <c r="AK1154" s="15" t="s">
        <v>682</v>
      </c>
      <c r="AL1154" s="14" t="s">
        <v>57</v>
      </c>
      <c r="AM1154" s="39" t="s">
        <v>58</v>
      </c>
      <c r="AN1154" s="39" t="s">
        <v>59</v>
      </c>
      <c r="AO1154" s="39" t="s">
        <v>60</v>
      </c>
      <c r="AP1154" s="39" t="s">
        <v>61</v>
      </c>
      <c r="AQ1154" s="59"/>
      <c r="AR1154" s="20"/>
      <c r="AS1154" s="20"/>
      <c r="AT1154" s="20"/>
      <c r="AU1154" s="20"/>
      <c r="AV1154" s="20"/>
      <c r="AW1154" s="20"/>
      <c r="AX1154" s="20"/>
      <c r="AY1154" s="20"/>
      <c r="AZ1154" s="20"/>
      <c r="BA1154" s="20"/>
      <c r="BB1154" s="20"/>
    </row>
    <row r="1155" spans="1:54" ht="26.1" customHeight="1" x14ac:dyDescent="0.25">
      <c r="A1155" s="21">
        <v>1786</v>
      </c>
      <c r="B1155" s="39" t="s">
        <v>26</v>
      </c>
      <c r="C1155" s="13" t="s">
        <v>261</v>
      </c>
      <c r="D1155" s="13">
        <v>34029</v>
      </c>
      <c r="E1155" s="13" t="s">
        <v>251</v>
      </c>
      <c r="F1155" s="13">
        <v>78912</v>
      </c>
      <c r="G1155" s="13" t="s">
        <v>466</v>
      </c>
      <c r="H1155" s="13" t="s">
        <v>276</v>
      </c>
      <c r="I1155" s="13" t="s">
        <v>137</v>
      </c>
      <c r="J1155" s="13" t="s">
        <v>138</v>
      </c>
      <c r="K1155" s="13" t="s">
        <v>471</v>
      </c>
      <c r="L1155" s="4">
        <v>7138</v>
      </c>
      <c r="M1155" s="4">
        <v>3001</v>
      </c>
      <c r="N1155" s="14" t="s">
        <v>35</v>
      </c>
      <c r="O1155" s="15" t="s">
        <v>679</v>
      </c>
      <c r="P1155" s="68">
        <v>56.45</v>
      </c>
      <c r="Q1155" s="61">
        <v>150.97</v>
      </c>
      <c r="R1155" s="65">
        <f t="shared" si="189"/>
        <v>2.5566123188405798E-2</v>
      </c>
      <c r="S1155" s="65">
        <f t="shared" si="190"/>
        <v>6.8374094202898555E-2</v>
      </c>
      <c r="T1155" s="15">
        <v>0.56998322222070297</v>
      </c>
      <c r="U1155" s="15">
        <v>0.37628578099999999</v>
      </c>
      <c r="V1155" s="15">
        <f t="shared" si="191"/>
        <v>-0.19369744122070298</v>
      </c>
      <c r="W1155" s="15">
        <f t="shared" si="192"/>
        <v>-33.983007511351182</v>
      </c>
      <c r="X1155" s="15">
        <v>0.42465887178245915</v>
      </c>
      <c r="Y1155" s="15">
        <v>0.27249458900000001</v>
      </c>
      <c r="Z1155" s="15">
        <f t="shared" si="193"/>
        <v>-0.15216428278245914</v>
      </c>
      <c r="AA1155" s="16">
        <f t="shared" si="194"/>
        <v>-35.832121472881568</v>
      </c>
      <c r="AB1155" s="13">
        <v>0.56999999999999995</v>
      </c>
      <c r="AC1155" s="13">
        <v>69.400000000000006</v>
      </c>
      <c r="AD1155" s="13">
        <v>0</v>
      </c>
      <c r="AE1155" s="13">
        <v>51.95</v>
      </c>
      <c r="AF1155" s="53">
        <f t="shared" si="200"/>
        <v>3.4700000000000002E-2</v>
      </c>
      <c r="AG1155" s="53">
        <f>IFERROR(AF1155+(AF1155*(AA1155/100)),"0.00")</f>
        <v>2.2266253848910095E-2</v>
      </c>
      <c r="AH1155" s="53">
        <f t="shared" si="195"/>
        <v>-1.2433746151089907E-2</v>
      </c>
      <c r="AI1155" s="53">
        <f t="shared" si="196"/>
        <v>-35.832121472881575</v>
      </c>
      <c r="AJ1155" s="44">
        <v>221112</v>
      </c>
      <c r="AK1155" s="15" t="s">
        <v>682</v>
      </c>
      <c r="AL1155" s="14" t="s">
        <v>57</v>
      </c>
      <c r="AM1155" s="39" t="s">
        <v>58</v>
      </c>
      <c r="AN1155" s="39" t="s">
        <v>59</v>
      </c>
      <c r="AO1155" s="39" t="s">
        <v>60</v>
      </c>
      <c r="AP1155" s="39" t="s">
        <v>61</v>
      </c>
      <c r="AQ1155" s="20"/>
      <c r="AR1155" s="20"/>
      <c r="AS1155" s="20"/>
      <c r="AT1155" s="20"/>
      <c r="AU1155" s="20"/>
      <c r="AV1155" s="20"/>
      <c r="AW1155" s="20"/>
      <c r="AX1155" s="20"/>
      <c r="AY1155" s="20"/>
      <c r="AZ1155" s="20"/>
      <c r="BA1155" s="20"/>
      <c r="BB1155" s="20"/>
    </row>
    <row r="1156" spans="1:54" ht="26.1" customHeight="1" x14ac:dyDescent="0.25">
      <c r="A1156" s="21">
        <v>1035</v>
      </c>
      <c r="B1156" s="39" t="s">
        <v>26</v>
      </c>
      <c r="C1156" s="13" t="s">
        <v>261</v>
      </c>
      <c r="D1156" s="13">
        <v>34029</v>
      </c>
      <c r="E1156" s="13" t="s">
        <v>251</v>
      </c>
      <c r="F1156" s="13">
        <v>78912</v>
      </c>
      <c r="G1156" s="13" t="s">
        <v>466</v>
      </c>
      <c r="H1156" s="13" t="s">
        <v>311</v>
      </c>
      <c r="I1156" s="13" t="s">
        <v>137</v>
      </c>
      <c r="J1156" s="13" t="s">
        <v>138</v>
      </c>
      <c r="K1156" s="13" t="s">
        <v>470</v>
      </c>
      <c r="L1156" s="4">
        <v>7138</v>
      </c>
      <c r="M1156" s="4">
        <v>3001</v>
      </c>
      <c r="N1156" s="14" t="s">
        <v>35</v>
      </c>
      <c r="O1156" s="15" t="s">
        <v>679</v>
      </c>
      <c r="P1156" s="68">
        <v>56.45</v>
      </c>
      <c r="Q1156" s="61">
        <v>150.97</v>
      </c>
      <c r="R1156" s="65">
        <f t="shared" si="189"/>
        <v>2.5566123188405798E-2</v>
      </c>
      <c r="S1156" s="65">
        <f t="shared" si="190"/>
        <v>6.8374094202898555E-2</v>
      </c>
      <c r="T1156" s="15">
        <v>7.8144121499959301E-4</v>
      </c>
      <c r="U1156" s="15">
        <v>5.1588399999999998E-4</v>
      </c>
      <c r="V1156" s="15">
        <f t="shared" si="191"/>
        <v>-2.6555721499959303E-4</v>
      </c>
      <c r="W1156" s="15">
        <f t="shared" si="192"/>
        <v>-33.983006002534857</v>
      </c>
      <c r="X1156" s="15">
        <v>5.8220300491151455E-4</v>
      </c>
      <c r="Y1156" s="15">
        <v>3.7359400000000004E-4</v>
      </c>
      <c r="Z1156" s="15">
        <f t="shared" si="193"/>
        <v>-2.0860900491151451E-4</v>
      </c>
      <c r="AA1156" s="16">
        <f t="shared" si="194"/>
        <v>-35.830973586819546</v>
      </c>
      <c r="AB1156" s="13">
        <v>0</v>
      </c>
      <c r="AC1156" s="13">
        <v>0</v>
      </c>
      <c r="AD1156" s="13">
        <v>0</v>
      </c>
      <c r="AE1156" s="13">
        <v>0.32</v>
      </c>
      <c r="AF1156" s="53">
        <f t="shared" si="200"/>
        <v>0</v>
      </c>
      <c r="AG1156" s="53">
        <f t="shared" ref="AG1156:AG1167" si="201">IFERROR((((Y1156)/Q1156)*24),"0.00")</f>
        <v>5.9390978340067568E-5</v>
      </c>
      <c r="AH1156" s="53">
        <f t="shared" si="195"/>
        <v>5.9390978340067568E-5</v>
      </c>
      <c r="AI1156" s="53" t="str">
        <f t="shared" si="196"/>
        <v>0.00</v>
      </c>
      <c r="AJ1156" s="44">
        <v>221112</v>
      </c>
      <c r="AK1156" s="15" t="s">
        <v>682</v>
      </c>
      <c r="AL1156" s="14" t="s">
        <v>76</v>
      </c>
      <c r="AM1156" s="39" t="s">
        <v>58</v>
      </c>
      <c r="AN1156" s="39" t="s">
        <v>59</v>
      </c>
      <c r="AO1156" s="39" t="s">
        <v>77</v>
      </c>
      <c r="AP1156" s="39" t="s">
        <v>61</v>
      </c>
      <c r="AQ1156" s="20"/>
      <c r="AR1156" s="20"/>
      <c r="AS1156" s="20"/>
      <c r="AT1156" s="20"/>
      <c r="AU1156" s="20"/>
      <c r="AV1156" s="20"/>
      <c r="AW1156" s="20"/>
      <c r="AX1156" s="20"/>
      <c r="AY1156" s="20"/>
      <c r="AZ1156" s="20"/>
      <c r="BA1156" s="20"/>
      <c r="BB1156" s="20"/>
    </row>
    <row r="1157" spans="1:54" ht="26.1" customHeight="1" x14ac:dyDescent="0.25">
      <c r="A1157" s="21">
        <v>1036</v>
      </c>
      <c r="B1157" s="39" t="s">
        <v>26</v>
      </c>
      <c r="C1157" s="13" t="s">
        <v>261</v>
      </c>
      <c r="D1157" s="13">
        <v>34029</v>
      </c>
      <c r="E1157" s="13" t="s">
        <v>251</v>
      </c>
      <c r="F1157" s="13">
        <v>78912</v>
      </c>
      <c r="G1157" s="13" t="s">
        <v>466</v>
      </c>
      <c r="H1157" s="13" t="s">
        <v>311</v>
      </c>
      <c r="I1157" s="13" t="s">
        <v>137</v>
      </c>
      <c r="J1157" s="13" t="s">
        <v>138</v>
      </c>
      <c r="K1157" s="13" t="s">
        <v>470</v>
      </c>
      <c r="L1157" s="4">
        <v>7138</v>
      </c>
      <c r="M1157" s="4">
        <v>3001</v>
      </c>
      <c r="N1157" s="14" t="s">
        <v>40</v>
      </c>
      <c r="O1157" s="15" t="s">
        <v>679</v>
      </c>
      <c r="P1157" s="68">
        <v>56.45</v>
      </c>
      <c r="Q1157" s="61">
        <v>150.97</v>
      </c>
      <c r="R1157" s="65">
        <f t="shared" si="189"/>
        <v>2.5566123188405798E-2</v>
      </c>
      <c r="S1157" s="65">
        <f t="shared" si="190"/>
        <v>6.8374094202898555E-2</v>
      </c>
      <c r="T1157" s="15">
        <v>0</v>
      </c>
      <c r="U1157" s="15">
        <v>0</v>
      </c>
      <c r="V1157" s="15">
        <f t="shared" si="191"/>
        <v>0</v>
      </c>
      <c r="W1157" s="15" t="str">
        <f t="shared" si="192"/>
        <v>0.00</v>
      </c>
      <c r="X1157" s="15">
        <v>0</v>
      </c>
      <c r="Y1157" s="15">
        <v>0</v>
      </c>
      <c r="Z1157" s="15">
        <f t="shared" si="193"/>
        <v>0</v>
      </c>
      <c r="AA1157" s="16" t="str">
        <f t="shared" si="194"/>
        <v>0</v>
      </c>
      <c r="AB1157" s="13"/>
      <c r="AC1157" s="13"/>
      <c r="AD1157" s="13"/>
      <c r="AE1157" s="13"/>
      <c r="AF1157" s="53">
        <f t="shared" si="200"/>
        <v>0</v>
      </c>
      <c r="AG1157" s="53">
        <f t="shared" si="201"/>
        <v>0</v>
      </c>
      <c r="AH1157" s="53">
        <f t="shared" si="195"/>
        <v>0</v>
      </c>
      <c r="AI1157" s="53" t="str">
        <f t="shared" si="196"/>
        <v>0.00</v>
      </c>
      <c r="AJ1157" s="44">
        <v>221112</v>
      </c>
      <c r="AK1157" s="15" t="s">
        <v>682</v>
      </c>
      <c r="AL1157" s="14" t="s">
        <v>76</v>
      </c>
      <c r="AM1157" s="39" t="s">
        <v>58</v>
      </c>
      <c r="AN1157" s="39" t="s">
        <v>59</v>
      </c>
      <c r="AO1157" s="39" t="s">
        <v>77</v>
      </c>
      <c r="AP1157" s="39" t="s">
        <v>61</v>
      </c>
      <c r="AQ1157" s="20"/>
      <c r="AR1157" s="20"/>
      <c r="AS1157" s="20"/>
      <c r="AT1157" s="20"/>
      <c r="AU1157" s="20"/>
      <c r="AV1157" s="20"/>
      <c r="AW1157" s="20"/>
      <c r="AX1157" s="20"/>
      <c r="AY1157" s="20"/>
      <c r="AZ1157" s="20"/>
      <c r="BA1157" s="20"/>
      <c r="BB1157" s="20"/>
    </row>
    <row r="1158" spans="1:54" ht="26.1" customHeight="1" x14ac:dyDescent="0.25">
      <c r="A1158" s="21">
        <v>1037</v>
      </c>
      <c r="B1158" s="40" t="s">
        <v>26</v>
      </c>
      <c r="C1158" s="13" t="s">
        <v>261</v>
      </c>
      <c r="D1158" s="13">
        <v>34029</v>
      </c>
      <c r="E1158" s="13" t="s">
        <v>251</v>
      </c>
      <c r="F1158" s="13">
        <v>78912</v>
      </c>
      <c r="G1158" s="13" t="s">
        <v>466</v>
      </c>
      <c r="H1158" s="13" t="s">
        <v>311</v>
      </c>
      <c r="I1158" s="13" t="s">
        <v>137</v>
      </c>
      <c r="J1158" s="13" t="s">
        <v>138</v>
      </c>
      <c r="K1158" s="13" t="s">
        <v>470</v>
      </c>
      <c r="L1158" s="4">
        <v>7138</v>
      </c>
      <c r="M1158" s="4">
        <v>3001</v>
      </c>
      <c r="N1158" s="13" t="s">
        <v>36</v>
      </c>
      <c r="O1158" s="15" t="s">
        <v>679</v>
      </c>
      <c r="P1158" s="68">
        <v>56.45</v>
      </c>
      <c r="Q1158" s="61">
        <v>150.97</v>
      </c>
      <c r="R1158" s="65">
        <f t="shared" si="189"/>
        <v>2.5566123188405798E-2</v>
      </c>
      <c r="S1158" s="65">
        <f t="shared" si="190"/>
        <v>6.8374094202898555E-2</v>
      </c>
      <c r="T1158" s="15">
        <v>0.17090876027165799</v>
      </c>
      <c r="U1158" s="15">
        <v>0.114499237</v>
      </c>
      <c r="V1158" s="15">
        <f t="shared" si="191"/>
        <v>-5.6409523271657991E-2</v>
      </c>
      <c r="W1158" s="15">
        <f t="shared" si="192"/>
        <v>-33.005635979101093</v>
      </c>
      <c r="X1158" s="15">
        <v>0.12068428690592088</v>
      </c>
      <c r="Y1158" s="15">
        <v>7.7440545999999999E-2</v>
      </c>
      <c r="Z1158" s="15">
        <f t="shared" si="193"/>
        <v>-4.3243740905920883E-2</v>
      </c>
      <c r="AA1158" s="16">
        <f t="shared" si="194"/>
        <v>-35.832121989196011</v>
      </c>
      <c r="AB1158" s="13">
        <v>0.08</v>
      </c>
      <c r="AC1158" s="13">
        <v>0</v>
      </c>
      <c r="AD1158" s="13">
        <v>0</v>
      </c>
      <c r="AE1158" s="13">
        <v>0</v>
      </c>
      <c r="AF1158" s="53">
        <f t="shared" si="200"/>
        <v>0</v>
      </c>
      <c r="AG1158" s="53">
        <f t="shared" si="201"/>
        <v>1.2310877021924887E-2</v>
      </c>
      <c r="AH1158" s="53">
        <f t="shared" si="195"/>
        <v>1.2310877021924887E-2</v>
      </c>
      <c r="AI1158" s="53" t="str">
        <f t="shared" si="196"/>
        <v>0.00</v>
      </c>
      <c r="AJ1158" s="44">
        <v>221112</v>
      </c>
      <c r="AK1158" s="15" t="s">
        <v>682</v>
      </c>
      <c r="AL1158" s="14" t="s">
        <v>76</v>
      </c>
      <c r="AM1158" s="39" t="s">
        <v>58</v>
      </c>
      <c r="AN1158" s="39" t="s">
        <v>59</v>
      </c>
      <c r="AO1158" s="39" t="s">
        <v>77</v>
      </c>
      <c r="AP1158" s="39" t="s">
        <v>61</v>
      </c>
      <c r="AQ1158" s="59"/>
      <c r="AR1158" s="20"/>
      <c r="AS1158" s="20"/>
      <c r="AT1158" s="20"/>
      <c r="AU1158" s="20"/>
      <c r="AV1158" s="20"/>
      <c r="AW1158" s="20"/>
      <c r="AX1158" s="20"/>
      <c r="AY1158" s="20"/>
      <c r="AZ1158" s="20"/>
      <c r="BA1158" s="20"/>
      <c r="BB1158" s="20"/>
    </row>
    <row r="1159" spans="1:54" ht="26.1" customHeight="1" x14ac:dyDescent="0.25">
      <c r="A1159" s="21">
        <v>1038</v>
      </c>
      <c r="B1159" s="39" t="s">
        <v>26</v>
      </c>
      <c r="C1159" s="13" t="s">
        <v>261</v>
      </c>
      <c r="D1159" s="13">
        <v>34029</v>
      </c>
      <c r="E1159" s="13" t="s">
        <v>251</v>
      </c>
      <c r="F1159" s="13">
        <v>78912</v>
      </c>
      <c r="G1159" s="13" t="s">
        <v>466</v>
      </c>
      <c r="H1159" s="13" t="s">
        <v>311</v>
      </c>
      <c r="I1159" s="13" t="s">
        <v>137</v>
      </c>
      <c r="J1159" s="13" t="s">
        <v>138</v>
      </c>
      <c r="K1159" s="13" t="s">
        <v>470</v>
      </c>
      <c r="L1159" s="4">
        <v>7138</v>
      </c>
      <c r="M1159" s="4">
        <v>3001</v>
      </c>
      <c r="N1159" s="14" t="s">
        <v>38</v>
      </c>
      <c r="O1159" s="15" t="s">
        <v>679</v>
      </c>
      <c r="P1159" s="68">
        <v>56.45</v>
      </c>
      <c r="Q1159" s="61">
        <v>150.97</v>
      </c>
      <c r="R1159" s="65">
        <f t="shared" si="189"/>
        <v>2.5566123188405798E-2</v>
      </c>
      <c r="S1159" s="65">
        <f t="shared" si="190"/>
        <v>6.8374094202898555E-2</v>
      </c>
      <c r="T1159" s="15">
        <v>1.67000723179913E-2</v>
      </c>
      <c r="U1159" s="15">
        <v>1.1024885E-2</v>
      </c>
      <c r="V1159" s="15">
        <f t="shared" si="191"/>
        <v>-5.6751873179912999E-3</v>
      </c>
      <c r="W1159" s="15">
        <f t="shared" si="192"/>
        <v>-33.983010432100428</v>
      </c>
      <c r="X1159" s="15">
        <v>1.2442180037533866E-2</v>
      </c>
      <c r="Y1159" s="15">
        <v>7.9838830000000006E-3</v>
      </c>
      <c r="Z1159" s="15">
        <f t="shared" si="193"/>
        <v>-4.4582970375338649E-3</v>
      </c>
      <c r="AA1159" s="16">
        <f t="shared" si="194"/>
        <v>-35.832121252744173</v>
      </c>
      <c r="AB1159" s="13">
        <v>0.02</v>
      </c>
      <c r="AC1159" s="13">
        <v>0</v>
      </c>
      <c r="AD1159" s="13">
        <v>0</v>
      </c>
      <c r="AE1159" s="13">
        <v>0</v>
      </c>
      <c r="AF1159" s="53">
        <f t="shared" si="200"/>
        <v>0</v>
      </c>
      <c r="AG1159" s="53">
        <f t="shared" si="201"/>
        <v>1.2692136980857124E-3</v>
      </c>
      <c r="AH1159" s="53">
        <f t="shared" si="195"/>
        <v>1.2692136980857124E-3</v>
      </c>
      <c r="AI1159" s="53" t="str">
        <f t="shared" si="196"/>
        <v>0.00</v>
      </c>
      <c r="AJ1159" s="44">
        <v>221112</v>
      </c>
      <c r="AK1159" s="15" t="s">
        <v>682</v>
      </c>
      <c r="AL1159" s="14" t="s">
        <v>76</v>
      </c>
      <c r="AM1159" s="39" t="s">
        <v>58</v>
      </c>
      <c r="AN1159" s="39" t="s">
        <v>59</v>
      </c>
      <c r="AO1159" s="39" t="s">
        <v>77</v>
      </c>
      <c r="AP1159" s="39" t="s">
        <v>61</v>
      </c>
      <c r="AQ1159" s="20"/>
      <c r="AR1159" s="20"/>
      <c r="AS1159" s="20"/>
      <c r="AT1159" s="20"/>
      <c r="AU1159" s="20"/>
      <c r="AV1159" s="20"/>
      <c r="AW1159" s="20"/>
      <c r="AX1159" s="20"/>
      <c r="AY1159" s="20"/>
      <c r="AZ1159" s="20"/>
      <c r="BA1159" s="20"/>
      <c r="BB1159" s="20"/>
    </row>
    <row r="1160" spans="1:54" ht="26.1" customHeight="1" x14ac:dyDescent="0.25">
      <c r="A1160" s="21">
        <v>1039</v>
      </c>
      <c r="B1160" s="39" t="s">
        <v>26</v>
      </c>
      <c r="C1160" s="13" t="s">
        <v>261</v>
      </c>
      <c r="D1160" s="13">
        <v>34029</v>
      </c>
      <c r="E1160" s="13" t="s">
        <v>251</v>
      </c>
      <c r="F1160" s="13">
        <v>78912</v>
      </c>
      <c r="G1160" s="13" t="s">
        <v>466</v>
      </c>
      <c r="H1160" s="13" t="s">
        <v>311</v>
      </c>
      <c r="I1160" s="13" t="s">
        <v>137</v>
      </c>
      <c r="J1160" s="13" t="s">
        <v>138</v>
      </c>
      <c r="K1160" s="13" t="s">
        <v>470</v>
      </c>
      <c r="L1160" s="4">
        <v>7138</v>
      </c>
      <c r="M1160" s="4">
        <v>3001</v>
      </c>
      <c r="N1160" s="14" t="s">
        <v>39</v>
      </c>
      <c r="O1160" s="15" t="s">
        <v>679</v>
      </c>
      <c r="P1160" s="68">
        <v>56.45</v>
      </c>
      <c r="Q1160" s="61">
        <v>150.97</v>
      </c>
      <c r="R1160" s="65">
        <f t="shared" ref="R1160:R1223" si="202">P1160/2208</f>
        <v>2.5566123188405798E-2</v>
      </c>
      <c r="S1160" s="65">
        <f t="shared" ref="S1160:S1223" si="203">Q1160/2208</f>
        <v>6.8374094202898555E-2</v>
      </c>
      <c r="T1160" s="15">
        <v>1.67000723179913E-2</v>
      </c>
      <c r="U1160" s="15">
        <v>1.1024885E-2</v>
      </c>
      <c r="V1160" s="15">
        <f t="shared" ref="V1160:V1223" si="204">U1160-T1160</f>
        <v>-5.6751873179912999E-3</v>
      </c>
      <c r="W1160" s="15">
        <f t="shared" ref="W1160:W1223" si="205">IFERROR(((U1160-T1160)/T1160)*100,"0.00")</f>
        <v>-33.983010432100428</v>
      </c>
      <c r="X1160" s="15">
        <v>1.2442180037533866E-2</v>
      </c>
      <c r="Y1160" s="15">
        <v>7.9838830000000006E-3</v>
      </c>
      <c r="Z1160" s="15">
        <f t="shared" ref="Z1160:Z1223" si="206">Y1160-X1160</f>
        <v>-4.4582970375338649E-3</v>
      </c>
      <c r="AA1160" s="16">
        <f t="shared" ref="AA1160:AA1223" si="207">IFERROR(((Y1160-X1160)/X1160)*100,"0")</f>
        <v>-35.832121252744173</v>
      </c>
      <c r="AB1160" s="13">
        <v>0.02</v>
      </c>
      <c r="AC1160" s="13">
        <v>0</v>
      </c>
      <c r="AD1160" s="13">
        <v>0</v>
      </c>
      <c r="AE1160" s="13">
        <v>0</v>
      </c>
      <c r="AF1160" s="53">
        <f t="shared" si="200"/>
        <v>0</v>
      </c>
      <c r="AG1160" s="53">
        <f t="shared" si="201"/>
        <v>1.2692136980857124E-3</v>
      </c>
      <c r="AH1160" s="53">
        <f t="shared" ref="AH1160:AH1223" si="208">AG1160-AF1160</f>
        <v>1.2692136980857124E-3</v>
      </c>
      <c r="AI1160" s="53" t="str">
        <f t="shared" ref="AI1160:AI1223" si="209">IFERROR(((AG1160-AF1160)/AF1160)*100,"0.00")</f>
        <v>0.00</v>
      </c>
      <c r="AJ1160" s="44">
        <v>221112</v>
      </c>
      <c r="AK1160" s="15" t="s">
        <v>682</v>
      </c>
      <c r="AL1160" s="14" t="s">
        <v>76</v>
      </c>
      <c r="AM1160" s="39" t="s">
        <v>58</v>
      </c>
      <c r="AN1160" s="39" t="s">
        <v>59</v>
      </c>
      <c r="AO1160" s="39" t="s">
        <v>77</v>
      </c>
      <c r="AP1160" s="39" t="s">
        <v>61</v>
      </c>
      <c r="AQ1160" s="20"/>
      <c r="AR1160" s="20"/>
      <c r="AS1160" s="20"/>
      <c r="AT1160" s="20"/>
      <c r="AU1160" s="20"/>
      <c r="AV1160" s="20"/>
      <c r="AW1160" s="20"/>
      <c r="AX1160" s="20"/>
      <c r="AY1160" s="20"/>
      <c r="AZ1160" s="20"/>
      <c r="BA1160" s="20"/>
      <c r="BB1160" s="20"/>
    </row>
    <row r="1161" spans="1:54" ht="26.1" customHeight="1" x14ac:dyDescent="0.25">
      <c r="A1161" s="21">
        <v>1040</v>
      </c>
      <c r="B1161" s="39" t="s">
        <v>26</v>
      </c>
      <c r="C1161" s="13" t="s">
        <v>261</v>
      </c>
      <c r="D1161" s="13">
        <v>34029</v>
      </c>
      <c r="E1161" s="13" t="s">
        <v>251</v>
      </c>
      <c r="F1161" s="13">
        <v>78912</v>
      </c>
      <c r="G1161" s="13" t="s">
        <v>466</v>
      </c>
      <c r="H1161" s="13" t="s">
        <v>311</v>
      </c>
      <c r="I1161" s="13" t="s">
        <v>137</v>
      </c>
      <c r="J1161" s="13" t="s">
        <v>138</v>
      </c>
      <c r="K1161" s="13" t="s">
        <v>470</v>
      </c>
      <c r="L1161" s="4">
        <v>7138</v>
      </c>
      <c r="M1161" s="4">
        <v>3001</v>
      </c>
      <c r="N1161" s="14" t="s">
        <v>37</v>
      </c>
      <c r="O1161" s="15" t="s">
        <v>679</v>
      </c>
      <c r="P1161" s="68">
        <v>56.45</v>
      </c>
      <c r="Q1161" s="61">
        <v>150.97</v>
      </c>
      <c r="R1161" s="65">
        <f t="shared" si="202"/>
        <v>2.5566123188405798E-2</v>
      </c>
      <c r="S1161" s="65">
        <f t="shared" si="203"/>
        <v>6.8374094202898555E-2</v>
      </c>
      <c r="T1161" s="15">
        <v>7.6219499999927805E-4</v>
      </c>
      <c r="U1161" s="15">
        <v>6.4200000000000002E-5</v>
      </c>
      <c r="V1161" s="15">
        <f t="shared" si="204"/>
        <v>-6.97994999999278E-4</v>
      </c>
      <c r="W1161" s="15">
        <f t="shared" si="205"/>
        <v>-91.576958652305393</v>
      </c>
      <c r="X1161" s="15">
        <v>5.6786385310927294E-4</v>
      </c>
      <c r="Y1161" s="15">
        <v>4.651E-5</v>
      </c>
      <c r="Z1161" s="15">
        <f t="shared" si="206"/>
        <v>-5.213538531092729E-4</v>
      </c>
      <c r="AA1161" s="16">
        <f t="shared" si="207"/>
        <v>-91.809656532047271</v>
      </c>
      <c r="AB1161" s="13">
        <v>0</v>
      </c>
      <c r="AC1161" s="13">
        <v>0</v>
      </c>
      <c r="AD1161" s="13">
        <v>0</v>
      </c>
      <c r="AE1161" s="13">
        <v>0</v>
      </c>
      <c r="AF1161" s="53">
        <f t="shared" si="200"/>
        <v>0</v>
      </c>
      <c r="AG1161" s="53">
        <f t="shared" si="201"/>
        <v>7.3937868450685562E-6</v>
      </c>
      <c r="AH1161" s="53">
        <f t="shared" si="208"/>
        <v>7.3937868450685562E-6</v>
      </c>
      <c r="AI1161" s="53" t="str">
        <f t="shared" si="209"/>
        <v>0.00</v>
      </c>
      <c r="AJ1161" s="44">
        <v>221112</v>
      </c>
      <c r="AK1161" s="15" t="s">
        <v>682</v>
      </c>
      <c r="AL1161" s="14" t="s">
        <v>76</v>
      </c>
      <c r="AM1161" s="39" t="s">
        <v>58</v>
      </c>
      <c r="AN1161" s="39" t="s">
        <v>59</v>
      </c>
      <c r="AO1161" s="39" t="s">
        <v>77</v>
      </c>
      <c r="AP1161" s="39" t="s">
        <v>61</v>
      </c>
      <c r="AQ1161" s="20"/>
      <c r="AR1161" s="20"/>
      <c r="AS1161" s="20"/>
      <c r="AT1161" s="20"/>
      <c r="AU1161" s="20"/>
      <c r="AV1161" s="20"/>
      <c r="AW1161" s="20"/>
      <c r="AX1161" s="20"/>
      <c r="AY1161" s="20"/>
      <c r="AZ1161" s="20"/>
      <c r="BA1161" s="20"/>
      <c r="BB1161" s="20"/>
    </row>
    <row r="1162" spans="1:54" ht="26.1" customHeight="1" x14ac:dyDescent="0.25">
      <c r="A1162" s="21">
        <v>1041</v>
      </c>
      <c r="B1162" s="39" t="s">
        <v>26</v>
      </c>
      <c r="C1162" s="13" t="s">
        <v>261</v>
      </c>
      <c r="D1162" s="13">
        <v>34029</v>
      </c>
      <c r="E1162" s="13" t="s">
        <v>251</v>
      </c>
      <c r="F1162" s="13">
        <v>78912</v>
      </c>
      <c r="G1162" s="13" t="s">
        <v>466</v>
      </c>
      <c r="H1162" s="13" t="s">
        <v>311</v>
      </c>
      <c r="I1162" s="13" t="s">
        <v>137</v>
      </c>
      <c r="J1162" s="13" t="s">
        <v>138</v>
      </c>
      <c r="K1162" s="13" t="s">
        <v>470</v>
      </c>
      <c r="L1162" s="4">
        <v>7138</v>
      </c>
      <c r="M1162" s="4">
        <v>3001</v>
      </c>
      <c r="N1162" s="14" t="s">
        <v>34</v>
      </c>
      <c r="O1162" s="15" t="s">
        <v>679</v>
      </c>
      <c r="P1162" s="68">
        <v>56.45</v>
      </c>
      <c r="Q1162" s="61">
        <v>150.97</v>
      </c>
      <c r="R1162" s="65">
        <f t="shared" si="202"/>
        <v>2.5566123188405798E-2</v>
      </c>
      <c r="S1162" s="65">
        <f t="shared" si="203"/>
        <v>6.8374094202898555E-2</v>
      </c>
      <c r="T1162" s="15">
        <v>9.9471327199948204E-5</v>
      </c>
      <c r="U1162" s="15">
        <v>6.5699999999999998E-5</v>
      </c>
      <c r="V1162" s="15">
        <f t="shared" si="204"/>
        <v>-3.3771327199948206E-5</v>
      </c>
      <c r="W1162" s="15">
        <f t="shared" si="205"/>
        <v>-33.95081592916133</v>
      </c>
      <c r="X1162" s="15">
        <v>7.4109868390262115E-5</v>
      </c>
      <c r="Y1162" s="15">
        <v>4.757E-5</v>
      </c>
      <c r="Z1162" s="15">
        <f t="shared" si="206"/>
        <v>-2.6539868390262115E-5</v>
      </c>
      <c r="AA1162" s="16">
        <f t="shared" si="207"/>
        <v>-35.811517368379782</v>
      </c>
      <c r="AB1162" s="13">
        <v>0</v>
      </c>
      <c r="AC1162" s="13">
        <v>0</v>
      </c>
      <c r="AD1162" s="13">
        <v>0</v>
      </c>
      <c r="AE1162" s="13">
        <v>0</v>
      </c>
      <c r="AF1162" s="53">
        <f t="shared" si="200"/>
        <v>0</v>
      </c>
      <c r="AG1162" s="53">
        <f t="shared" si="201"/>
        <v>7.562297145128171E-6</v>
      </c>
      <c r="AH1162" s="53">
        <f t="shared" si="208"/>
        <v>7.562297145128171E-6</v>
      </c>
      <c r="AI1162" s="53" t="str">
        <f t="shared" si="209"/>
        <v>0.00</v>
      </c>
      <c r="AJ1162" s="44">
        <v>221112</v>
      </c>
      <c r="AK1162" s="15" t="s">
        <v>682</v>
      </c>
      <c r="AL1162" s="14" t="s">
        <v>76</v>
      </c>
      <c r="AM1162" s="39" t="s">
        <v>58</v>
      </c>
      <c r="AN1162" s="39" t="s">
        <v>59</v>
      </c>
      <c r="AO1162" s="39" t="s">
        <v>77</v>
      </c>
      <c r="AP1162" s="39" t="s">
        <v>61</v>
      </c>
      <c r="AQ1162" s="20"/>
      <c r="AR1162" s="20"/>
      <c r="AS1162" s="20"/>
      <c r="AT1162" s="20"/>
      <c r="AU1162" s="20"/>
      <c r="AV1162" s="20"/>
      <c r="AW1162" s="20"/>
      <c r="AX1162" s="20"/>
      <c r="AY1162" s="20"/>
      <c r="AZ1162" s="20"/>
      <c r="BA1162" s="20"/>
      <c r="BB1162" s="20"/>
    </row>
    <row r="1163" spans="1:54" ht="26.1" customHeight="1" x14ac:dyDescent="0.25">
      <c r="A1163" s="21">
        <v>1046</v>
      </c>
      <c r="B1163" s="39" t="s">
        <v>26</v>
      </c>
      <c r="C1163" s="13" t="s">
        <v>261</v>
      </c>
      <c r="D1163" s="13">
        <v>34029</v>
      </c>
      <c r="E1163" s="13" t="s">
        <v>251</v>
      </c>
      <c r="F1163" s="13">
        <v>78912</v>
      </c>
      <c r="G1163" s="13" t="s">
        <v>466</v>
      </c>
      <c r="H1163" s="13" t="s">
        <v>331</v>
      </c>
      <c r="I1163" s="13" t="s">
        <v>137</v>
      </c>
      <c r="J1163" s="13" t="s">
        <v>138</v>
      </c>
      <c r="K1163" s="13" t="s">
        <v>465</v>
      </c>
      <c r="L1163" s="4">
        <v>7138</v>
      </c>
      <c r="M1163" s="4">
        <v>3001</v>
      </c>
      <c r="N1163" s="14" t="s">
        <v>40</v>
      </c>
      <c r="O1163" s="15" t="s">
        <v>679</v>
      </c>
      <c r="P1163" s="68">
        <v>56.45</v>
      </c>
      <c r="Q1163" s="61">
        <v>150.97</v>
      </c>
      <c r="R1163" s="65">
        <f t="shared" si="202"/>
        <v>2.5566123188405798E-2</v>
      </c>
      <c r="S1163" s="65">
        <f t="shared" si="203"/>
        <v>6.8374094202898555E-2</v>
      </c>
      <c r="T1163" s="15">
        <v>0</v>
      </c>
      <c r="U1163" s="15">
        <v>0</v>
      </c>
      <c r="V1163" s="15">
        <f t="shared" si="204"/>
        <v>0</v>
      </c>
      <c r="W1163" s="15" t="str">
        <f t="shared" si="205"/>
        <v>0.00</v>
      </c>
      <c r="X1163" s="15">
        <v>0</v>
      </c>
      <c r="Y1163" s="15">
        <v>0</v>
      </c>
      <c r="Z1163" s="15">
        <f t="shared" si="206"/>
        <v>0</v>
      </c>
      <c r="AA1163" s="16" t="str">
        <f t="shared" si="207"/>
        <v>0</v>
      </c>
      <c r="AB1163" s="13"/>
      <c r="AC1163" s="13"/>
      <c r="AD1163" s="13"/>
      <c r="AE1163" s="13"/>
      <c r="AF1163" s="53">
        <f t="shared" si="200"/>
        <v>0</v>
      </c>
      <c r="AG1163" s="53">
        <f t="shared" si="201"/>
        <v>0</v>
      </c>
      <c r="AH1163" s="53">
        <f t="shared" si="208"/>
        <v>0</v>
      </c>
      <c r="AI1163" s="53" t="str">
        <f t="shared" si="209"/>
        <v>0.00</v>
      </c>
      <c r="AJ1163" s="44">
        <v>221112</v>
      </c>
      <c r="AK1163" s="15" t="s">
        <v>682</v>
      </c>
      <c r="AL1163" s="14" t="s">
        <v>57</v>
      </c>
      <c r="AM1163" s="39" t="s">
        <v>58</v>
      </c>
      <c r="AN1163" s="39" t="s">
        <v>59</v>
      </c>
      <c r="AO1163" s="39" t="s">
        <v>60</v>
      </c>
      <c r="AP1163" s="39" t="s">
        <v>61</v>
      </c>
      <c r="AQ1163" s="20"/>
      <c r="AR1163" s="20"/>
      <c r="AS1163" s="20"/>
      <c r="AT1163" s="20"/>
      <c r="AU1163" s="20"/>
      <c r="AV1163" s="20"/>
      <c r="AW1163" s="20"/>
      <c r="AX1163" s="20"/>
      <c r="AY1163" s="20"/>
      <c r="AZ1163" s="20"/>
      <c r="BA1163" s="20"/>
      <c r="BB1163" s="20"/>
    </row>
    <row r="1164" spans="1:54" ht="26.1" customHeight="1" x14ac:dyDescent="0.25">
      <c r="A1164" s="21">
        <v>1047</v>
      </c>
      <c r="B1164" s="39" t="s">
        <v>26</v>
      </c>
      <c r="C1164" s="13" t="s">
        <v>261</v>
      </c>
      <c r="D1164" s="13">
        <v>34029</v>
      </c>
      <c r="E1164" s="13" t="s">
        <v>251</v>
      </c>
      <c r="F1164" s="13">
        <v>78912</v>
      </c>
      <c r="G1164" s="13" t="s">
        <v>466</v>
      </c>
      <c r="H1164" s="13" t="s">
        <v>331</v>
      </c>
      <c r="I1164" s="13" t="s">
        <v>137</v>
      </c>
      <c r="J1164" s="13" t="s">
        <v>138</v>
      </c>
      <c r="K1164" s="13" t="s">
        <v>465</v>
      </c>
      <c r="L1164" s="4">
        <v>7138</v>
      </c>
      <c r="M1164" s="4">
        <v>3001</v>
      </c>
      <c r="N1164" s="14" t="s">
        <v>38</v>
      </c>
      <c r="O1164" s="15" t="s">
        <v>679</v>
      </c>
      <c r="P1164" s="68">
        <v>56.45</v>
      </c>
      <c r="Q1164" s="61">
        <v>150.97</v>
      </c>
      <c r="R1164" s="65">
        <f t="shared" si="202"/>
        <v>2.5566123188405798E-2</v>
      </c>
      <c r="S1164" s="65">
        <f t="shared" si="203"/>
        <v>6.8374094202898555E-2</v>
      </c>
      <c r="T1164" s="15">
        <v>1.06955519339944E-2</v>
      </c>
      <c r="U1164" s="15">
        <v>7.0608820000000001E-3</v>
      </c>
      <c r="V1164" s="15">
        <f t="shared" si="204"/>
        <v>-3.6346699339944001E-3</v>
      </c>
      <c r="W1164" s="15">
        <f t="shared" si="205"/>
        <v>-33.983004864312626</v>
      </c>
      <c r="X1164" s="15">
        <v>7.9685872150497723E-3</v>
      </c>
      <c r="Y1164" s="15">
        <v>5.1132729999999998E-3</v>
      </c>
      <c r="Z1164" s="15">
        <f t="shared" si="206"/>
        <v>-2.8553142150497725E-3</v>
      </c>
      <c r="AA1164" s="16">
        <f t="shared" si="207"/>
        <v>-35.832126046849552</v>
      </c>
      <c r="AB1164" s="13">
        <v>0.01</v>
      </c>
      <c r="AC1164" s="13">
        <v>0</v>
      </c>
      <c r="AD1164" s="13">
        <v>0</v>
      </c>
      <c r="AE1164" s="13">
        <v>0</v>
      </c>
      <c r="AF1164" s="53">
        <f t="shared" si="200"/>
        <v>0</v>
      </c>
      <c r="AG1164" s="53">
        <f t="shared" si="201"/>
        <v>8.1286713916672176E-4</v>
      </c>
      <c r="AH1164" s="53">
        <f t="shared" si="208"/>
        <v>8.1286713916672176E-4</v>
      </c>
      <c r="AI1164" s="53" t="str">
        <f t="shared" si="209"/>
        <v>0.00</v>
      </c>
      <c r="AJ1164" s="44">
        <v>221112</v>
      </c>
      <c r="AK1164" s="15" t="s">
        <v>682</v>
      </c>
      <c r="AL1164" s="14" t="s">
        <v>57</v>
      </c>
      <c r="AM1164" s="39" t="s">
        <v>58</v>
      </c>
      <c r="AN1164" s="39" t="s">
        <v>59</v>
      </c>
      <c r="AO1164" s="39" t="s">
        <v>60</v>
      </c>
      <c r="AP1164" s="39" t="s">
        <v>61</v>
      </c>
      <c r="AQ1164" s="20"/>
      <c r="AR1164" s="20"/>
      <c r="AS1164" s="20"/>
      <c r="AT1164" s="20"/>
      <c r="AU1164" s="20"/>
      <c r="AV1164" s="20"/>
      <c r="AW1164" s="20"/>
      <c r="AX1164" s="20"/>
      <c r="AY1164" s="20"/>
      <c r="AZ1164" s="20"/>
      <c r="BA1164" s="20"/>
      <c r="BB1164" s="20"/>
    </row>
    <row r="1165" spans="1:54" ht="26.1" customHeight="1" x14ac:dyDescent="0.25">
      <c r="A1165" s="21">
        <v>1048</v>
      </c>
      <c r="B1165" s="39" t="s">
        <v>26</v>
      </c>
      <c r="C1165" s="13" t="s">
        <v>261</v>
      </c>
      <c r="D1165" s="13">
        <v>34029</v>
      </c>
      <c r="E1165" s="13" t="s">
        <v>251</v>
      </c>
      <c r="F1165" s="13">
        <v>78912</v>
      </c>
      <c r="G1165" s="13" t="s">
        <v>466</v>
      </c>
      <c r="H1165" s="13" t="s">
        <v>331</v>
      </c>
      <c r="I1165" s="13" t="s">
        <v>137</v>
      </c>
      <c r="J1165" s="13" t="s">
        <v>138</v>
      </c>
      <c r="K1165" s="13" t="s">
        <v>465</v>
      </c>
      <c r="L1165" s="4">
        <v>7138</v>
      </c>
      <c r="M1165" s="4">
        <v>3001</v>
      </c>
      <c r="N1165" s="14" t="s">
        <v>39</v>
      </c>
      <c r="O1165" s="15" t="s">
        <v>679</v>
      </c>
      <c r="P1165" s="68">
        <v>56.45</v>
      </c>
      <c r="Q1165" s="61">
        <v>150.97</v>
      </c>
      <c r="R1165" s="65">
        <f t="shared" si="202"/>
        <v>2.5566123188405798E-2</v>
      </c>
      <c r="S1165" s="65">
        <f t="shared" si="203"/>
        <v>6.8374094202898555E-2</v>
      </c>
      <c r="T1165" s="15">
        <v>1.06955519339944E-2</v>
      </c>
      <c r="U1165" s="15">
        <v>7.0608820000000001E-3</v>
      </c>
      <c r="V1165" s="15">
        <f t="shared" si="204"/>
        <v>-3.6346699339944001E-3</v>
      </c>
      <c r="W1165" s="15">
        <f t="shared" si="205"/>
        <v>-33.983004864312626</v>
      </c>
      <c r="X1165" s="15">
        <v>7.9685872150497723E-3</v>
      </c>
      <c r="Y1165" s="15">
        <v>5.1132729999999998E-3</v>
      </c>
      <c r="Z1165" s="15">
        <f t="shared" si="206"/>
        <v>-2.8553142150497725E-3</v>
      </c>
      <c r="AA1165" s="16">
        <f t="shared" si="207"/>
        <v>-35.832126046849552</v>
      </c>
      <c r="AB1165" s="13">
        <v>0.01</v>
      </c>
      <c r="AC1165" s="13">
        <v>0</v>
      </c>
      <c r="AD1165" s="13">
        <v>0</v>
      </c>
      <c r="AE1165" s="13">
        <v>0</v>
      </c>
      <c r="AF1165" s="53">
        <f t="shared" si="200"/>
        <v>0</v>
      </c>
      <c r="AG1165" s="53">
        <f t="shared" si="201"/>
        <v>8.1286713916672176E-4</v>
      </c>
      <c r="AH1165" s="53">
        <f t="shared" si="208"/>
        <v>8.1286713916672176E-4</v>
      </c>
      <c r="AI1165" s="53" t="str">
        <f t="shared" si="209"/>
        <v>0.00</v>
      </c>
      <c r="AJ1165" s="44">
        <v>221112</v>
      </c>
      <c r="AK1165" s="15" t="s">
        <v>682</v>
      </c>
      <c r="AL1165" s="14" t="s">
        <v>57</v>
      </c>
      <c r="AM1165" s="39" t="s">
        <v>58</v>
      </c>
      <c r="AN1165" s="39" t="s">
        <v>59</v>
      </c>
      <c r="AO1165" s="39" t="s">
        <v>60</v>
      </c>
      <c r="AP1165" s="39" t="s">
        <v>61</v>
      </c>
      <c r="AQ1165" s="20"/>
      <c r="AR1165" s="20"/>
      <c r="AS1165" s="20"/>
      <c r="AT1165" s="20"/>
      <c r="AU1165" s="20"/>
      <c r="AV1165" s="20"/>
      <c r="AW1165" s="20"/>
      <c r="AX1165" s="20"/>
      <c r="AY1165" s="20"/>
      <c r="AZ1165" s="20"/>
      <c r="BA1165" s="20"/>
      <c r="BB1165" s="20"/>
    </row>
    <row r="1166" spans="1:54" ht="26.1" customHeight="1" x14ac:dyDescent="0.25">
      <c r="A1166" s="21">
        <v>1049</v>
      </c>
      <c r="B1166" s="39" t="s">
        <v>26</v>
      </c>
      <c r="C1166" s="13" t="s">
        <v>261</v>
      </c>
      <c r="D1166" s="13">
        <v>34029</v>
      </c>
      <c r="E1166" s="13" t="s">
        <v>251</v>
      </c>
      <c r="F1166" s="13">
        <v>78912</v>
      </c>
      <c r="G1166" s="13" t="s">
        <v>466</v>
      </c>
      <c r="H1166" s="13" t="s">
        <v>331</v>
      </c>
      <c r="I1166" s="13" t="s">
        <v>137</v>
      </c>
      <c r="J1166" s="13" t="s">
        <v>138</v>
      </c>
      <c r="K1166" s="13" t="s">
        <v>465</v>
      </c>
      <c r="L1166" s="4">
        <v>7138</v>
      </c>
      <c r="M1166" s="4">
        <v>3001</v>
      </c>
      <c r="N1166" s="14" t="s">
        <v>37</v>
      </c>
      <c r="O1166" s="15" t="s">
        <v>679</v>
      </c>
      <c r="P1166" s="68">
        <v>56.45</v>
      </c>
      <c r="Q1166" s="61">
        <v>150.97</v>
      </c>
      <c r="R1166" s="65">
        <f t="shared" si="202"/>
        <v>2.5566123188405798E-2</v>
      </c>
      <c r="S1166" s="65">
        <f t="shared" si="203"/>
        <v>6.8374094202898555E-2</v>
      </c>
      <c r="T1166" s="15">
        <v>2.1072449999980002E-2</v>
      </c>
      <c r="U1166" s="15">
        <v>1.7754909999999999E-3</v>
      </c>
      <c r="V1166" s="15">
        <f t="shared" si="204"/>
        <v>-1.9296958999980001E-2</v>
      </c>
      <c r="W1166" s="15">
        <f t="shared" si="205"/>
        <v>-91.57434944678154</v>
      </c>
      <c r="X1166" s="15">
        <v>1.5699765350668089E-2</v>
      </c>
      <c r="Y1166" s="15">
        <v>1.285736E-3</v>
      </c>
      <c r="Z1166" s="15">
        <f t="shared" si="206"/>
        <v>-1.441402935066809E-2</v>
      </c>
      <c r="AA1166" s="16">
        <f t="shared" si="207"/>
        <v>-91.810476326989914</v>
      </c>
      <c r="AB1166" s="13">
        <v>0.01</v>
      </c>
      <c r="AC1166" s="13">
        <v>0</v>
      </c>
      <c r="AD1166" s="13">
        <v>0</v>
      </c>
      <c r="AE1166" s="13">
        <v>0</v>
      </c>
      <c r="AF1166" s="53">
        <f t="shared" si="200"/>
        <v>0</v>
      </c>
      <c r="AG1166" s="53">
        <f t="shared" si="201"/>
        <v>2.0439599920514011E-4</v>
      </c>
      <c r="AH1166" s="53">
        <f t="shared" si="208"/>
        <v>2.0439599920514011E-4</v>
      </c>
      <c r="AI1166" s="53" t="str">
        <f t="shared" si="209"/>
        <v>0.00</v>
      </c>
      <c r="AJ1166" s="44">
        <v>221112</v>
      </c>
      <c r="AK1166" s="15" t="s">
        <v>682</v>
      </c>
      <c r="AL1166" s="14" t="s">
        <v>57</v>
      </c>
      <c r="AM1166" s="39" t="s">
        <v>58</v>
      </c>
      <c r="AN1166" s="39" t="s">
        <v>59</v>
      </c>
      <c r="AO1166" s="39" t="s">
        <v>60</v>
      </c>
      <c r="AP1166" s="39" t="s">
        <v>61</v>
      </c>
      <c r="AQ1166" s="20"/>
      <c r="AR1166" s="20"/>
      <c r="AS1166" s="20"/>
      <c r="AT1166" s="20"/>
      <c r="AU1166" s="20"/>
      <c r="AV1166" s="20"/>
      <c r="AW1166" s="20"/>
      <c r="AX1166" s="20"/>
      <c r="AY1166" s="20"/>
      <c r="AZ1166" s="20"/>
      <c r="BA1166" s="20"/>
      <c r="BB1166" s="20"/>
    </row>
    <row r="1167" spans="1:54" ht="26.1" customHeight="1" x14ac:dyDescent="0.25">
      <c r="A1167" s="21">
        <v>1552</v>
      </c>
      <c r="B1167" s="39" t="s">
        <v>26</v>
      </c>
      <c r="C1167" s="13" t="s">
        <v>261</v>
      </c>
      <c r="D1167" s="13">
        <v>34029</v>
      </c>
      <c r="E1167" s="13" t="s">
        <v>251</v>
      </c>
      <c r="F1167" s="13">
        <v>78912</v>
      </c>
      <c r="G1167" s="13" t="s">
        <v>466</v>
      </c>
      <c r="H1167" s="13" t="s">
        <v>331</v>
      </c>
      <c r="I1167" s="13" t="s">
        <v>137</v>
      </c>
      <c r="J1167" s="13" t="s">
        <v>138</v>
      </c>
      <c r="K1167" s="13" t="s">
        <v>465</v>
      </c>
      <c r="L1167" s="4">
        <v>7138</v>
      </c>
      <c r="M1167" s="4">
        <v>3001</v>
      </c>
      <c r="N1167" s="14" t="s">
        <v>34</v>
      </c>
      <c r="O1167" s="15" t="s">
        <v>679</v>
      </c>
      <c r="P1167" s="68">
        <v>56.45</v>
      </c>
      <c r="Q1167" s="61">
        <v>150.97</v>
      </c>
      <c r="R1167" s="65">
        <f t="shared" si="202"/>
        <v>2.5566123188405798E-2</v>
      </c>
      <c r="S1167" s="65">
        <f t="shared" si="203"/>
        <v>6.8374094202898555E-2</v>
      </c>
      <c r="T1167" s="15">
        <v>3.39978786179823E-3</v>
      </c>
      <c r="U1167" s="15">
        <v>2.2444380000000001E-3</v>
      </c>
      <c r="V1167" s="15">
        <f t="shared" si="204"/>
        <v>-1.15534986179823E-3</v>
      </c>
      <c r="W1167" s="15">
        <f t="shared" si="205"/>
        <v>-33.982998609423163</v>
      </c>
      <c r="X1167" s="15">
        <v>2.532969430338592E-3</v>
      </c>
      <c r="Y1167" s="15">
        <v>1.625353E-3</v>
      </c>
      <c r="Z1167" s="15">
        <f t="shared" si="206"/>
        <v>-9.07616430338592E-4</v>
      </c>
      <c r="AA1167" s="16">
        <f t="shared" si="207"/>
        <v>-35.832111492054899</v>
      </c>
      <c r="AB1167" s="13">
        <v>0</v>
      </c>
      <c r="AC1167" s="13">
        <v>0.33</v>
      </c>
      <c r="AD1167" s="13">
        <v>0</v>
      </c>
      <c r="AE1167" s="13">
        <v>0</v>
      </c>
      <c r="AF1167" s="53">
        <f t="shared" si="200"/>
        <v>1.65E-4</v>
      </c>
      <c r="AG1167" s="53">
        <f t="shared" si="201"/>
        <v>2.5838558654037223E-4</v>
      </c>
      <c r="AH1167" s="53">
        <f t="shared" si="208"/>
        <v>9.3385586540372235E-5</v>
      </c>
      <c r="AI1167" s="53">
        <f t="shared" si="209"/>
        <v>56.597325175983173</v>
      </c>
      <c r="AJ1167" s="44">
        <v>221112</v>
      </c>
      <c r="AK1167" s="15" t="s">
        <v>682</v>
      </c>
      <c r="AL1167" s="14" t="s">
        <v>57</v>
      </c>
      <c r="AM1167" s="39" t="s">
        <v>58</v>
      </c>
      <c r="AN1167" s="39" t="s">
        <v>59</v>
      </c>
      <c r="AO1167" s="39" t="s">
        <v>60</v>
      </c>
      <c r="AP1167" s="39" t="s">
        <v>61</v>
      </c>
      <c r="AQ1167" s="20"/>
      <c r="AR1167" s="20"/>
      <c r="AS1167" s="20"/>
      <c r="AT1167" s="20"/>
      <c r="AU1167" s="20"/>
      <c r="AV1167" s="20"/>
      <c r="AW1167" s="20"/>
      <c r="AX1167" s="20"/>
      <c r="AY1167" s="20"/>
      <c r="AZ1167" s="20"/>
      <c r="BA1167" s="20"/>
      <c r="BB1167" s="20"/>
    </row>
    <row r="1168" spans="1:54" ht="26.1" customHeight="1" x14ac:dyDescent="0.25">
      <c r="A1168" s="21">
        <v>1686</v>
      </c>
      <c r="B1168" s="39" t="s">
        <v>26</v>
      </c>
      <c r="C1168" s="13" t="s">
        <v>261</v>
      </c>
      <c r="D1168" s="13">
        <v>34029</v>
      </c>
      <c r="E1168" s="13" t="s">
        <v>251</v>
      </c>
      <c r="F1168" s="13">
        <v>78912</v>
      </c>
      <c r="G1168" s="13" t="s">
        <v>466</v>
      </c>
      <c r="H1168" s="13" t="s">
        <v>331</v>
      </c>
      <c r="I1168" s="13" t="s">
        <v>137</v>
      </c>
      <c r="J1168" s="13" t="s">
        <v>138</v>
      </c>
      <c r="K1168" s="13" t="s">
        <v>465</v>
      </c>
      <c r="L1168" s="4">
        <v>7138</v>
      </c>
      <c r="M1168" s="4">
        <v>3001</v>
      </c>
      <c r="N1168" s="14" t="s">
        <v>35</v>
      </c>
      <c r="O1168" s="15" t="s">
        <v>679</v>
      </c>
      <c r="P1168" s="68">
        <v>56.45</v>
      </c>
      <c r="Q1168" s="61">
        <v>150.97</v>
      </c>
      <c r="R1168" s="65">
        <f t="shared" si="202"/>
        <v>2.5566123188405798E-2</v>
      </c>
      <c r="S1168" s="65">
        <f t="shared" si="203"/>
        <v>6.8374094202898555E-2</v>
      </c>
      <c r="T1168" s="15">
        <v>0.132454285942431</v>
      </c>
      <c r="U1168" s="15">
        <v>8.7442335999999996E-2</v>
      </c>
      <c r="V1168" s="15">
        <f t="shared" si="204"/>
        <v>-4.5011949942431004E-2</v>
      </c>
      <c r="W1168" s="15">
        <f t="shared" si="205"/>
        <v>-33.983007512489763</v>
      </c>
      <c r="X1168" s="15">
        <v>9.8683409332501665E-2</v>
      </c>
      <c r="Y1168" s="15">
        <v>6.3323050000000006E-2</v>
      </c>
      <c r="Z1168" s="15">
        <f t="shared" si="206"/>
        <v>-3.5360359332501659E-2</v>
      </c>
      <c r="AA1168" s="16">
        <f t="shared" si="207"/>
        <v>-35.83212170280747</v>
      </c>
      <c r="AB1168" s="13">
        <v>0.13</v>
      </c>
      <c r="AC1168" s="13">
        <v>12.93</v>
      </c>
      <c r="AD1168" s="13">
        <v>0</v>
      </c>
      <c r="AE1168" s="13">
        <v>0.54</v>
      </c>
      <c r="AF1168" s="53">
        <f t="shared" si="200"/>
        <v>6.4650000000000003E-3</v>
      </c>
      <c r="AG1168" s="53">
        <f>IFERROR(AF1168+(AF1168*(AA1168/100)),"0.00")</f>
        <v>4.1484533319134974E-3</v>
      </c>
      <c r="AH1168" s="53">
        <f t="shared" si="208"/>
        <v>-2.3165466680865028E-3</v>
      </c>
      <c r="AI1168" s="53">
        <f t="shared" si="209"/>
        <v>-35.83212170280747</v>
      </c>
      <c r="AJ1168" s="44">
        <v>221112</v>
      </c>
      <c r="AK1168" s="15" t="s">
        <v>682</v>
      </c>
      <c r="AL1168" s="14" t="s">
        <v>57</v>
      </c>
      <c r="AM1168" s="39" t="s">
        <v>58</v>
      </c>
      <c r="AN1168" s="39" t="s">
        <v>59</v>
      </c>
      <c r="AO1168" s="39" t="s">
        <v>60</v>
      </c>
      <c r="AP1168" s="39" t="s">
        <v>61</v>
      </c>
      <c r="AQ1168" s="20"/>
      <c r="AR1168" s="20"/>
      <c r="AS1168" s="20"/>
      <c r="AT1168" s="20"/>
      <c r="AU1168" s="20"/>
      <c r="AV1168" s="20"/>
      <c r="AW1168" s="20"/>
      <c r="AX1168" s="20"/>
      <c r="AY1168" s="20"/>
      <c r="AZ1168" s="20"/>
      <c r="BA1168" s="20"/>
      <c r="BB1168" s="20"/>
    </row>
    <row r="1169" spans="1:54" ht="26.1" customHeight="1" x14ac:dyDescent="0.25">
      <c r="A1169" s="21">
        <v>1755</v>
      </c>
      <c r="B1169" s="40" t="s">
        <v>26</v>
      </c>
      <c r="C1169" s="13" t="s">
        <v>261</v>
      </c>
      <c r="D1169" s="13">
        <v>34029</v>
      </c>
      <c r="E1169" s="13" t="s">
        <v>251</v>
      </c>
      <c r="F1169" s="13">
        <v>78912</v>
      </c>
      <c r="G1169" s="13" t="s">
        <v>466</v>
      </c>
      <c r="H1169" s="13" t="s">
        <v>331</v>
      </c>
      <c r="I1169" s="13" t="s">
        <v>137</v>
      </c>
      <c r="J1169" s="13" t="s">
        <v>138</v>
      </c>
      <c r="K1169" s="13" t="s">
        <v>465</v>
      </c>
      <c r="L1169" s="4">
        <v>7138</v>
      </c>
      <c r="M1169" s="4">
        <v>3001</v>
      </c>
      <c r="N1169" s="13" t="s">
        <v>36</v>
      </c>
      <c r="O1169" s="15" t="s">
        <v>679</v>
      </c>
      <c r="P1169" s="68">
        <v>56.45</v>
      </c>
      <c r="Q1169" s="61">
        <v>150.97</v>
      </c>
      <c r="R1169" s="65">
        <f t="shared" si="202"/>
        <v>2.5566123188405798E-2</v>
      </c>
      <c r="S1169" s="65">
        <f t="shared" si="203"/>
        <v>6.8374094202898555E-2</v>
      </c>
      <c r="T1169" s="15">
        <v>1.0475376877737099</v>
      </c>
      <c r="U1169" s="15">
        <v>0.70179121</v>
      </c>
      <c r="V1169" s="15">
        <f t="shared" si="204"/>
        <v>-0.34574647777370993</v>
      </c>
      <c r="W1169" s="15">
        <f t="shared" si="205"/>
        <v>-33.005636151240644</v>
      </c>
      <c r="X1169" s="15">
        <v>0.73970075410471914</v>
      </c>
      <c r="Y1169" s="15">
        <v>0.47465027999999998</v>
      </c>
      <c r="Z1169" s="15">
        <f t="shared" si="206"/>
        <v>-0.26505047410471916</v>
      </c>
      <c r="AA1169" s="16">
        <f t="shared" si="207"/>
        <v>-35.832121656482194</v>
      </c>
      <c r="AB1169" s="13">
        <v>0.52</v>
      </c>
      <c r="AC1169" s="13">
        <v>50.47</v>
      </c>
      <c r="AD1169" s="13">
        <v>0.39</v>
      </c>
      <c r="AE1169" s="13">
        <v>0</v>
      </c>
      <c r="AF1169" s="53">
        <f t="shared" si="200"/>
        <v>2.5235E-2</v>
      </c>
      <c r="AG1169" s="53">
        <f>IFERROR(AF1169+(AF1169*(AA1169/100)),"0.00")</f>
        <v>1.6192764099986719E-2</v>
      </c>
      <c r="AH1169" s="53">
        <f t="shared" si="208"/>
        <v>-9.0422359000132818E-3</v>
      </c>
      <c r="AI1169" s="53">
        <f t="shared" si="209"/>
        <v>-35.832121656482194</v>
      </c>
      <c r="AJ1169" s="44">
        <v>221112</v>
      </c>
      <c r="AK1169" s="15" t="s">
        <v>682</v>
      </c>
      <c r="AL1169" s="14" t="s">
        <v>57</v>
      </c>
      <c r="AM1169" s="39" t="s">
        <v>58</v>
      </c>
      <c r="AN1169" s="39" t="s">
        <v>59</v>
      </c>
      <c r="AO1169" s="39" t="s">
        <v>60</v>
      </c>
      <c r="AP1169" s="39" t="s">
        <v>61</v>
      </c>
      <c r="AQ1169" s="59"/>
      <c r="AR1169" s="20"/>
      <c r="AS1169" s="20"/>
      <c r="AT1169" s="20"/>
      <c r="AU1169" s="20"/>
      <c r="AV1169" s="20"/>
      <c r="AW1169" s="20"/>
      <c r="AX1169" s="20"/>
      <c r="AY1169" s="20"/>
      <c r="AZ1169" s="20"/>
      <c r="BA1169" s="20"/>
      <c r="BB1169" s="20"/>
    </row>
    <row r="1170" spans="1:54" ht="26.1" customHeight="1" x14ac:dyDescent="0.25">
      <c r="A1170" s="21">
        <v>1050</v>
      </c>
      <c r="B1170" s="39" t="s">
        <v>26</v>
      </c>
      <c r="C1170" s="13" t="s">
        <v>261</v>
      </c>
      <c r="D1170" s="13">
        <v>34029</v>
      </c>
      <c r="E1170" s="13" t="s">
        <v>251</v>
      </c>
      <c r="F1170" s="13">
        <v>78912</v>
      </c>
      <c r="G1170" s="13" t="s">
        <v>466</v>
      </c>
      <c r="H1170" s="13" t="s">
        <v>319</v>
      </c>
      <c r="I1170" s="13" t="s">
        <v>137</v>
      </c>
      <c r="J1170" s="13" t="s">
        <v>138</v>
      </c>
      <c r="K1170" s="13" t="s">
        <v>467</v>
      </c>
      <c r="L1170" s="4">
        <v>7138</v>
      </c>
      <c r="M1170" s="4">
        <v>3001</v>
      </c>
      <c r="N1170" s="14" t="s">
        <v>35</v>
      </c>
      <c r="O1170" s="15" t="s">
        <v>679</v>
      </c>
      <c r="P1170" s="68">
        <v>56.45</v>
      </c>
      <c r="Q1170" s="61">
        <v>150.97</v>
      </c>
      <c r="R1170" s="65">
        <f t="shared" si="202"/>
        <v>2.5566123188405798E-2</v>
      </c>
      <c r="S1170" s="65">
        <f t="shared" si="203"/>
        <v>6.8374094202898555E-2</v>
      </c>
      <c r="T1170" s="15">
        <v>0</v>
      </c>
      <c r="U1170" s="15">
        <v>0</v>
      </c>
      <c r="V1170" s="15">
        <f t="shared" si="204"/>
        <v>0</v>
      </c>
      <c r="W1170" s="15" t="str">
        <f t="shared" si="205"/>
        <v>0.00</v>
      </c>
      <c r="X1170" s="15">
        <v>0</v>
      </c>
      <c r="Y1170" s="15">
        <v>0</v>
      </c>
      <c r="Z1170" s="15">
        <f t="shared" si="206"/>
        <v>0</v>
      </c>
      <c r="AA1170" s="16" t="str">
        <f t="shared" si="207"/>
        <v>0</v>
      </c>
      <c r="AB1170" s="13">
        <v>0</v>
      </c>
      <c r="AC1170" s="13">
        <v>0</v>
      </c>
      <c r="AD1170" s="13">
        <v>0</v>
      </c>
      <c r="AE1170" s="13">
        <v>0.01</v>
      </c>
      <c r="AF1170" s="53">
        <f t="shared" si="200"/>
        <v>0</v>
      </c>
      <c r="AG1170" s="53">
        <f t="shared" ref="AG1170:AG1181" si="210">IFERROR((((Y1170)/Q1170)*24),"0.00")</f>
        <v>0</v>
      </c>
      <c r="AH1170" s="53">
        <f t="shared" si="208"/>
        <v>0</v>
      </c>
      <c r="AI1170" s="53" t="str">
        <f t="shared" si="209"/>
        <v>0.00</v>
      </c>
      <c r="AJ1170" s="44">
        <v>221112</v>
      </c>
      <c r="AK1170" s="15" t="s">
        <v>682</v>
      </c>
      <c r="AL1170" s="14" t="s">
        <v>76</v>
      </c>
      <c r="AM1170" s="39" t="s">
        <v>58</v>
      </c>
      <c r="AN1170" s="39" t="s">
        <v>59</v>
      </c>
      <c r="AO1170" s="39" t="s">
        <v>77</v>
      </c>
      <c r="AP1170" s="39" t="s">
        <v>61</v>
      </c>
      <c r="AQ1170" s="20"/>
      <c r="AR1170" s="20"/>
      <c r="AS1170" s="20"/>
      <c r="AT1170" s="20"/>
      <c r="AU1170" s="20"/>
      <c r="AV1170" s="20"/>
      <c r="AW1170" s="20"/>
      <c r="AX1170" s="20"/>
      <c r="AY1170" s="20"/>
      <c r="AZ1170" s="20"/>
      <c r="BA1170" s="20"/>
      <c r="BB1170" s="20"/>
    </row>
    <row r="1171" spans="1:54" ht="26.1" customHeight="1" x14ac:dyDescent="0.25">
      <c r="A1171" s="21">
        <v>1051</v>
      </c>
      <c r="B1171" s="39" t="s">
        <v>26</v>
      </c>
      <c r="C1171" s="13" t="s">
        <v>261</v>
      </c>
      <c r="D1171" s="13">
        <v>34029</v>
      </c>
      <c r="E1171" s="13" t="s">
        <v>251</v>
      </c>
      <c r="F1171" s="13">
        <v>78912</v>
      </c>
      <c r="G1171" s="13" t="s">
        <v>466</v>
      </c>
      <c r="H1171" s="13" t="s">
        <v>319</v>
      </c>
      <c r="I1171" s="13" t="s">
        <v>137</v>
      </c>
      <c r="J1171" s="13" t="s">
        <v>138</v>
      </c>
      <c r="K1171" s="13" t="s">
        <v>467</v>
      </c>
      <c r="L1171" s="4">
        <v>7138</v>
      </c>
      <c r="M1171" s="4">
        <v>3001</v>
      </c>
      <c r="N1171" s="14" t="s">
        <v>40</v>
      </c>
      <c r="O1171" s="15" t="s">
        <v>679</v>
      </c>
      <c r="P1171" s="68">
        <v>56.45</v>
      </c>
      <c r="Q1171" s="61">
        <v>150.97</v>
      </c>
      <c r="R1171" s="65">
        <f t="shared" si="202"/>
        <v>2.5566123188405798E-2</v>
      </c>
      <c r="S1171" s="65">
        <f t="shared" si="203"/>
        <v>6.8374094202898555E-2</v>
      </c>
      <c r="T1171" s="15">
        <v>0</v>
      </c>
      <c r="U1171" s="15">
        <v>0</v>
      </c>
      <c r="V1171" s="15">
        <f t="shared" si="204"/>
        <v>0</v>
      </c>
      <c r="W1171" s="15" t="str">
        <f t="shared" si="205"/>
        <v>0.00</v>
      </c>
      <c r="X1171" s="15">
        <v>0</v>
      </c>
      <c r="Y1171" s="15">
        <v>0</v>
      </c>
      <c r="Z1171" s="15">
        <f t="shared" si="206"/>
        <v>0</v>
      </c>
      <c r="AA1171" s="16" t="str">
        <f t="shared" si="207"/>
        <v>0</v>
      </c>
      <c r="AB1171" s="13"/>
      <c r="AC1171" s="13"/>
      <c r="AD1171" s="13"/>
      <c r="AE1171" s="13"/>
      <c r="AF1171" s="53">
        <f t="shared" si="200"/>
        <v>0</v>
      </c>
      <c r="AG1171" s="53">
        <f t="shared" si="210"/>
        <v>0</v>
      </c>
      <c r="AH1171" s="53">
        <f t="shared" si="208"/>
        <v>0</v>
      </c>
      <c r="AI1171" s="53" t="str">
        <f t="shared" si="209"/>
        <v>0.00</v>
      </c>
      <c r="AJ1171" s="44">
        <v>221112</v>
      </c>
      <c r="AK1171" s="15" t="s">
        <v>682</v>
      </c>
      <c r="AL1171" s="14" t="s">
        <v>76</v>
      </c>
      <c r="AM1171" s="39" t="s">
        <v>58</v>
      </c>
      <c r="AN1171" s="39" t="s">
        <v>59</v>
      </c>
      <c r="AO1171" s="39" t="s">
        <v>77</v>
      </c>
      <c r="AP1171" s="39" t="s">
        <v>61</v>
      </c>
      <c r="AQ1171" s="20"/>
      <c r="AR1171" s="20"/>
      <c r="AS1171" s="20"/>
      <c r="AT1171" s="20"/>
      <c r="AU1171" s="20"/>
      <c r="AV1171" s="20"/>
      <c r="AW1171" s="20"/>
      <c r="AX1171" s="20"/>
      <c r="AY1171" s="20"/>
      <c r="AZ1171" s="20"/>
      <c r="BA1171" s="20"/>
      <c r="BB1171" s="20"/>
    </row>
    <row r="1172" spans="1:54" ht="26.1" customHeight="1" x14ac:dyDescent="0.25">
      <c r="A1172" s="21">
        <v>1052</v>
      </c>
      <c r="B1172" s="40" t="s">
        <v>26</v>
      </c>
      <c r="C1172" s="13" t="s">
        <v>261</v>
      </c>
      <c r="D1172" s="13">
        <v>34029</v>
      </c>
      <c r="E1172" s="13" t="s">
        <v>251</v>
      </c>
      <c r="F1172" s="13">
        <v>78912</v>
      </c>
      <c r="G1172" s="13" t="s">
        <v>466</v>
      </c>
      <c r="H1172" s="13" t="s">
        <v>319</v>
      </c>
      <c r="I1172" s="13" t="s">
        <v>137</v>
      </c>
      <c r="J1172" s="13" t="s">
        <v>138</v>
      </c>
      <c r="K1172" s="13" t="s">
        <v>467</v>
      </c>
      <c r="L1172" s="4">
        <v>7138</v>
      </c>
      <c r="M1172" s="4">
        <v>3001</v>
      </c>
      <c r="N1172" s="13" t="s">
        <v>36</v>
      </c>
      <c r="O1172" s="15" t="s">
        <v>679</v>
      </c>
      <c r="P1172" s="68">
        <v>56.45</v>
      </c>
      <c r="Q1172" s="61">
        <v>150.97</v>
      </c>
      <c r="R1172" s="65">
        <f t="shared" si="202"/>
        <v>2.5566123188405798E-2</v>
      </c>
      <c r="S1172" s="65">
        <f t="shared" si="203"/>
        <v>6.8374094202898555E-2</v>
      </c>
      <c r="T1172" s="15">
        <v>1.85715833481684E-2</v>
      </c>
      <c r="U1172" s="15">
        <v>1.2441914E-2</v>
      </c>
      <c r="V1172" s="15">
        <f t="shared" si="204"/>
        <v>-6.1296693481683994E-3</v>
      </c>
      <c r="W1172" s="15">
        <f t="shared" si="205"/>
        <v>-33.005636801414298</v>
      </c>
      <c r="X1172" s="15">
        <v>1.3114004744549424E-2</v>
      </c>
      <c r="Y1172" s="15">
        <v>8.4149789999999995E-3</v>
      </c>
      <c r="Z1172" s="15">
        <f t="shared" si="206"/>
        <v>-4.6990257445494246E-3</v>
      </c>
      <c r="AA1172" s="16">
        <f t="shared" si="207"/>
        <v>-35.832118685960381</v>
      </c>
      <c r="AB1172" s="13">
        <v>0.01</v>
      </c>
      <c r="AC1172" s="13">
        <v>0</v>
      </c>
      <c r="AD1172" s="13">
        <v>0</v>
      </c>
      <c r="AE1172" s="13">
        <v>0</v>
      </c>
      <c r="AF1172" s="53">
        <f t="shared" si="200"/>
        <v>0</v>
      </c>
      <c r="AG1172" s="53">
        <f t="shared" si="210"/>
        <v>1.3377458832880703E-3</v>
      </c>
      <c r="AH1172" s="53">
        <f t="shared" si="208"/>
        <v>1.3377458832880703E-3</v>
      </c>
      <c r="AI1172" s="53" t="str">
        <f t="shared" si="209"/>
        <v>0.00</v>
      </c>
      <c r="AJ1172" s="44">
        <v>221112</v>
      </c>
      <c r="AK1172" s="15" t="s">
        <v>682</v>
      </c>
      <c r="AL1172" s="14" t="s">
        <v>76</v>
      </c>
      <c r="AM1172" s="39" t="s">
        <v>58</v>
      </c>
      <c r="AN1172" s="39" t="s">
        <v>59</v>
      </c>
      <c r="AO1172" s="39" t="s">
        <v>77</v>
      </c>
      <c r="AP1172" s="39" t="s">
        <v>61</v>
      </c>
      <c r="AQ1172" s="59"/>
      <c r="AR1172" s="20"/>
      <c r="AS1172" s="20"/>
      <c r="AT1172" s="20"/>
      <c r="AU1172" s="20"/>
      <c r="AV1172" s="20"/>
      <c r="AW1172" s="20"/>
      <c r="AX1172" s="20"/>
      <c r="AY1172" s="20"/>
      <c r="AZ1172" s="20"/>
      <c r="BA1172" s="20"/>
      <c r="BB1172" s="20"/>
    </row>
    <row r="1173" spans="1:54" ht="26.1" customHeight="1" x14ac:dyDescent="0.25">
      <c r="A1173" s="21">
        <v>1053</v>
      </c>
      <c r="B1173" s="39" t="s">
        <v>26</v>
      </c>
      <c r="C1173" s="13" t="s">
        <v>261</v>
      </c>
      <c r="D1173" s="13">
        <v>34029</v>
      </c>
      <c r="E1173" s="13" t="s">
        <v>251</v>
      </c>
      <c r="F1173" s="13">
        <v>78912</v>
      </c>
      <c r="G1173" s="13" t="s">
        <v>466</v>
      </c>
      <c r="H1173" s="13" t="s">
        <v>319</v>
      </c>
      <c r="I1173" s="13" t="s">
        <v>137</v>
      </c>
      <c r="J1173" s="13" t="s">
        <v>138</v>
      </c>
      <c r="K1173" s="13" t="s">
        <v>467</v>
      </c>
      <c r="L1173" s="4">
        <v>7138</v>
      </c>
      <c r="M1173" s="4">
        <v>3001</v>
      </c>
      <c r="N1173" s="14" t="s">
        <v>38</v>
      </c>
      <c r="O1173" s="15" t="s">
        <v>679</v>
      </c>
      <c r="P1173" s="68">
        <v>56.45</v>
      </c>
      <c r="Q1173" s="61">
        <v>150.97</v>
      </c>
      <c r="R1173" s="65">
        <f t="shared" si="202"/>
        <v>2.5566123188405798E-2</v>
      </c>
      <c r="S1173" s="65">
        <f t="shared" si="203"/>
        <v>6.8374094202898555E-2</v>
      </c>
      <c r="T1173" s="15">
        <v>9.3820630999951203E-5</v>
      </c>
      <c r="U1173" s="15">
        <v>6.19E-5</v>
      </c>
      <c r="V1173" s="15">
        <f t="shared" si="204"/>
        <v>-3.1920630999951203E-5</v>
      </c>
      <c r="W1173" s="15">
        <f t="shared" si="205"/>
        <v>-34.023040198874597</v>
      </c>
      <c r="X1173" s="15">
        <v>6.9899887851313793E-5</v>
      </c>
      <c r="Y1173" s="15">
        <v>4.4869999999999996E-5</v>
      </c>
      <c r="Z1173" s="15">
        <f t="shared" si="206"/>
        <v>-2.5029887851313798E-5</v>
      </c>
      <c r="AA1173" s="16">
        <f t="shared" si="207"/>
        <v>-35.808194577587372</v>
      </c>
      <c r="AB1173" s="13">
        <v>0</v>
      </c>
      <c r="AC1173" s="13">
        <v>0</v>
      </c>
      <c r="AD1173" s="13">
        <v>0</v>
      </c>
      <c r="AE1173" s="13">
        <v>0</v>
      </c>
      <c r="AF1173" s="53">
        <f t="shared" si="200"/>
        <v>0</v>
      </c>
      <c r="AG1173" s="53">
        <f t="shared" si="210"/>
        <v>7.1330727959197186E-6</v>
      </c>
      <c r="AH1173" s="53">
        <f t="shared" si="208"/>
        <v>7.1330727959197186E-6</v>
      </c>
      <c r="AI1173" s="53" t="str">
        <f t="shared" si="209"/>
        <v>0.00</v>
      </c>
      <c r="AJ1173" s="44">
        <v>221112</v>
      </c>
      <c r="AK1173" s="15" t="s">
        <v>682</v>
      </c>
      <c r="AL1173" s="14" t="s">
        <v>76</v>
      </c>
      <c r="AM1173" s="39" t="s">
        <v>58</v>
      </c>
      <c r="AN1173" s="39" t="s">
        <v>59</v>
      </c>
      <c r="AO1173" s="39" t="s">
        <v>77</v>
      </c>
      <c r="AP1173" s="39" t="s">
        <v>61</v>
      </c>
      <c r="AQ1173" s="20"/>
      <c r="AR1173" s="20"/>
      <c r="AS1173" s="20"/>
      <c r="AT1173" s="20"/>
      <c r="AU1173" s="20"/>
      <c r="AV1173" s="20"/>
      <c r="AW1173" s="20"/>
      <c r="AX1173" s="20"/>
      <c r="AY1173" s="20"/>
      <c r="AZ1173" s="20"/>
      <c r="BA1173" s="20"/>
      <c r="BB1173" s="20"/>
    </row>
    <row r="1174" spans="1:54" ht="26.1" customHeight="1" x14ac:dyDescent="0.25">
      <c r="A1174" s="21">
        <v>1054</v>
      </c>
      <c r="B1174" s="39" t="s">
        <v>26</v>
      </c>
      <c r="C1174" s="13" t="s">
        <v>261</v>
      </c>
      <c r="D1174" s="13">
        <v>34029</v>
      </c>
      <c r="E1174" s="13" t="s">
        <v>251</v>
      </c>
      <c r="F1174" s="13">
        <v>78912</v>
      </c>
      <c r="G1174" s="13" t="s">
        <v>466</v>
      </c>
      <c r="H1174" s="13" t="s">
        <v>319</v>
      </c>
      <c r="I1174" s="13" t="s">
        <v>137</v>
      </c>
      <c r="J1174" s="13" t="s">
        <v>138</v>
      </c>
      <c r="K1174" s="13" t="s">
        <v>467</v>
      </c>
      <c r="L1174" s="4">
        <v>7138</v>
      </c>
      <c r="M1174" s="4">
        <v>3001</v>
      </c>
      <c r="N1174" s="14" t="s">
        <v>39</v>
      </c>
      <c r="O1174" s="15" t="s">
        <v>679</v>
      </c>
      <c r="P1174" s="68">
        <v>56.45</v>
      </c>
      <c r="Q1174" s="61">
        <v>150.97</v>
      </c>
      <c r="R1174" s="65">
        <f t="shared" si="202"/>
        <v>2.5566123188405798E-2</v>
      </c>
      <c r="S1174" s="65">
        <f t="shared" si="203"/>
        <v>6.8374094202898555E-2</v>
      </c>
      <c r="T1174" s="15">
        <v>9.3820630999951203E-5</v>
      </c>
      <c r="U1174" s="15">
        <v>6.19E-5</v>
      </c>
      <c r="V1174" s="15">
        <f t="shared" si="204"/>
        <v>-3.1920630999951203E-5</v>
      </c>
      <c r="W1174" s="15">
        <f t="shared" si="205"/>
        <v>-34.023040198874597</v>
      </c>
      <c r="X1174" s="15">
        <v>6.9899887851313793E-5</v>
      </c>
      <c r="Y1174" s="15">
        <v>4.4869999999999996E-5</v>
      </c>
      <c r="Z1174" s="15">
        <f t="shared" si="206"/>
        <v>-2.5029887851313798E-5</v>
      </c>
      <c r="AA1174" s="16">
        <f t="shared" si="207"/>
        <v>-35.808194577587372</v>
      </c>
      <c r="AB1174" s="13">
        <v>0</v>
      </c>
      <c r="AC1174" s="13">
        <v>0</v>
      </c>
      <c r="AD1174" s="13">
        <v>0</v>
      </c>
      <c r="AE1174" s="13">
        <v>0</v>
      </c>
      <c r="AF1174" s="53">
        <f t="shared" si="200"/>
        <v>0</v>
      </c>
      <c r="AG1174" s="53">
        <f t="shared" si="210"/>
        <v>7.1330727959197186E-6</v>
      </c>
      <c r="AH1174" s="53">
        <f t="shared" si="208"/>
        <v>7.1330727959197186E-6</v>
      </c>
      <c r="AI1174" s="53" t="str">
        <f t="shared" si="209"/>
        <v>0.00</v>
      </c>
      <c r="AJ1174" s="44">
        <v>221112</v>
      </c>
      <c r="AK1174" s="15" t="s">
        <v>682</v>
      </c>
      <c r="AL1174" s="14" t="s">
        <v>76</v>
      </c>
      <c r="AM1174" s="39" t="s">
        <v>58</v>
      </c>
      <c r="AN1174" s="39" t="s">
        <v>59</v>
      </c>
      <c r="AO1174" s="39" t="s">
        <v>77</v>
      </c>
      <c r="AP1174" s="39" t="s">
        <v>61</v>
      </c>
      <c r="AQ1174" s="20"/>
      <c r="AR1174" s="20"/>
      <c r="AS1174" s="20"/>
      <c r="AT1174" s="20"/>
      <c r="AU1174" s="20"/>
      <c r="AV1174" s="20"/>
      <c r="AW1174" s="20"/>
      <c r="AX1174" s="20"/>
      <c r="AY1174" s="20"/>
      <c r="AZ1174" s="20"/>
      <c r="BA1174" s="20"/>
      <c r="BB1174" s="20"/>
    </row>
    <row r="1175" spans="1:54" ht="26.1" customHeight="1" x14ac:dyDescent="0.25">
      <c r="A1175" s="21">
        <v>1055</v>
      </c>
      <c r="B1175" s="39" t="s">
        <v>26</v>
      </c>
      <c r="C1175" s="13" t="s">
        <v>261</v>
      </c>
      <c r="D1175" s="13">
        <v>34029</v>
      </c>
      <c r="E1175" s="13" t="s">
        <v>251</v>
      </c>
      <c r="F1175" s="13">
        <v>78912</v>
      </c>
      <c r="G1175" s="13" t="s">
        <v>466</v>
      </c>
      <c r="H1175" s="13" t="s">
        <v>319</v>
      </c>
      <c r="I1175" s="13" t="s">
        <v>137</v>
      </c>
      <c r="J1175" s="13" t="s">
        <v>138</v>
      </c>
      <c r="K1175" s="13" t="s">
        <v>467</v>
      </c>
      <c r="L1175" s="4">
        <v>7138</v>
      </c>
      <c r="M1175" s="4">
        <v>3001</v>
      </c>
      <c r="N1175" s="14" t="s">
        <v>37</v>
      </c>
      <c r="O1175" s="15" t="s">
        <v>679</v>
      </c>
      <c r="P1175" s="68">
        <v>56.45</v>
      </c>
      <c r="Q1175" s="61">
        <v>150.97</v>
      </c>
      <c r="R1175" s="65">
        <f t="shared" si="202"/>
        <v>2.5566123188405798E-2</v>
      </c>
      <c r="S1175" s="65">
        <f t="shared" si="203"/>
        <v>6.8374094202898555E-2</v>
      </c>
      <c r="T1175" s="15">
        <v>1.9129599999981801E-3</v>
      </c>
      <c r="U1175" s="15">
        <v>1.6117900000000001E-4</v>
      </c>
      <c r="V1175" s="15">
        <f t="shared" si="204"/>
        <v>-1.7517809999981801E-3</v>
      </c>
      <c r="W1175" s="15">
        <f t="shared" si="205"/>
        <v>-91.574366426890606</v>
      </c>
      <c r="X1175" s="15">
        <v>1.4252269254507195E-3</v>
      </c>
      <c r="Y1175" s="15">
        <v>1.1669E-4</v>
      </c>
      <c r="Z1175" s="15">
        <f t="shared" si="206"/>
        <v>-1.3085369254507194E-3</v>
      </c>
      <c r="AA1175" s="16">
        <f t="shared" si="207"/>
        <v>-91.812531891151465</v>
      </c>
      <c r="AB1175" s="13">
        <v>0</v>
      </c>
      <c r="AC1175" s="13">
        <v>0</v>
      </c>
      <c r="AD1175" s="13">
        <v>0</v>
      </c>
      <c r="AE1175" s="13">
        <v>0</v>
      </c>
      <c r="AF1175" s="53">
        <f t="shared" si="200"/>
        <v>0</v>
      </c>
      <c r="AG1175" s="53">
        <f t="shared" si="210"/>
        <v>1.8550440484864543E-5</v>
      </c>
      <c r="AH1175" s="53">
        <f t="shared" si="208"/>
        <v>1.8550440484864543E-5</v>
      </c>
      <c r="AI1175" s="53" t="str">
        <f t="shared" si="209"/>
        <v>0.00</v>
      </c>
      <c r="AJ1175" s="44">
        <v>221112</v>
      </c>
      <c r="AK1175" s="15" t="s">
        <v>682</v>
      </c>
      <c r="AL1175" s="14" t="s">
        <v>76</v>
      </c>
      <c r="AM1175" s="39" t="s">
        <v>58</v>
      </c>
      <c r="AN1175" s="39" t="s">
        <v>59</v>
      </c>
      <c r="AO1175" s="39" t="s">
        <v>77</v>
      </c>
      <c r="AP1175" s="39" t="s">
        <v>61</v>
      </c>
      <c r="AQ1175" s="20"/>
      <c r="AR1175" s="20"/>
      <c r="AS1175" s="20"/>
      <c r="AT1175" s="20"/>
      <c r="AU1175" s="20"/>
      <c r="AV1175" s="20"/>
      <c r="AW1175" s="20"/>
      <c r="AX1175" s="20"/>
      <c r="AY1175" s="20"/>
      <c r="AZ1175" s="20"/>
      <c r="BA1175" s="20"/>
      <c r="BB1175" s="20"/>
    </row>
    <row r="1176" spans="1:54" ht="26.1" customHeight="1" x14ac:dyDescent="0.25">
      <c r="A1176" s="21">
        <v>1056</v>
      </c>
      <c r="B1176" s="39" t="s">
        <v>26</v>
      </c>
      <c r="C1176" s="13" t="s">
        <v>261</v>
      </c>
      <c r="D1176" s="13">
        <v>34029</v>
      </c>
      <c r="E1176" s="13" t="s">
        <v>251</v>
      </c>
      <c r="F1176" s="13">
        <v>78912</v>
      </c>
      <c r="G1176" s="13" t="s">
        <v>466</v>
      </c>
      <c r="H1176" s="13" t="s">
        <v>319</v>
      </c>
      <c r="I1176" s="13" t="s">
        <v>137</v>
      </c>
      <c r="J1176" s="13" t="s">
        <v>138</v>
      </c>
      <c r="K1176" s="13" t="s">
        <v>467</v>
      </c>
      <c r="L1176" s="4">
        <v>7138</v>
      </c>
      <c r="M1176" s="4">
        <v>3001</v>
      </c>
      <c r="N1176" s="14" t="s">
        <v>34</v>
      </c>
      <c r="O1176" s="15" t="s">
        <v>679</v>
      </c>
      <c r="P1176" s="68">
        <v>56.45</v>
      </c>
      <c r="Q1176" s="61">
        <v>150.97</v>
      </c>
      <c r="R1176" s="65">
        <f t="shared" si="202"/>
        <v>2.5566123188405798E-2</v>
      </c>
      <c r="S1176" s="65">
        <f t="shared" si="203"/>
        <v>6.8374094202898555E-2</v>
      </c>
      <c r="T1176" s="15">
        <v>0</v>
      </c>
      <c r="U1176" s="15">
        <v>0</v>
      </c>
      <c r="V1176" s="15">
        <f t="shared" si="204"/>
        <v>0</v>
      </c>
      <c r="W1176" s="15" t="str">
        <f t="shared" si="205"/>
        <v>0.00</v>
      </c>
      <c r="X1176" s="15">
        <v>0</v>
      </c>
      <c r="Y1176" s="15">
        <v>0</v>
      </c>
      <c r="Z1176" s="15">
        <f t="shared" si="206"/>
        <v>0</v>
      </c>
      <c r="AA1176" s="16" t="str">
        <f t="shared" si="207"/>
        <v>0</v>
      </c>
      <c r="AB1176" s="13">
        <v>0</v>
      </c>
      <c r="AC1176" s="13">
        <v>0</v>
      </c>
      <c r="AD1176" s="13">
        <v>0</v>
      </c>
      <c r="AE1176" s="13">
        <v>0</v>
      </c>
      <c r="AF1176" s="53">
        <f t="shared" si="200"/>
        <v>0</v>
      </c>
      <c r="AG1176" s="53">
        <f t="shared" si="210"/>
        <v>0</v>
      </c>
      <c r="AH1176" s="53">
        <f t="shared" si="208"/>
        <v>0</v>
      </c>
      <c r="AI1176" s="53" t="str">
        <f t="shared" si="209"/>
        <v>0.00</v>
      </c>
      <c r="AJ1176" s="44">
        <v>221112</v>
      </c>
      <c r="AK1176" s="15" t="s">
        <v>682</v>
      </c>
      <c r="AL1176" s="14" t="s">
        <v>76</v>
      </c>
      <c r="AM1176" s="39" t="s">
        <v>58</v>
      </c>
      <c r="AN1176" s="39" t="s">
        <v>59</v>
      </c>
      <c r="AO1176" s="39" t="s">
        <v>77</v>
      </c>
      <c r="AP1176" s="39" t="s">
        <v>61</v>
      </c>
      <c r="AQ1176" s="20"/>
      <c r="AR1176" s="20"/>
      <c r="AS1176" s="20"/>
      <c r="AT1176" s="20"/>
      <c r="AU1176" s="20"/>
      <c r="AV1176" s="20"/>
      <c r="AW1176" s="20"/>
      <c r="AX1176" s="20"/>
      <c r="AY1176" s="20"/>
      <c r="AZ1176" s="20"/>
      <c r="BA1176" s="20"/>
      <c r="BB1176" s="20"/>
    </row>
    <row r="1177" spans="1:54" ht="26.1" customHeight="1" x14ac:dyDescent="0.25">
      <c r="A1177" s="21">
        <v>1057</v>
      </c>
      <c r="B1177" s="39" t="s">
        <v>26</v>
      </c>
      <c r="C1177" s="13" t="s">
        <v>261</v>
      </c>
      <c r="D1177" s="13">
        <v>34029</v>
      </c>
      <c r="E1177" s="13" t="s">
        <v>251</v>
      </c>
      <c r="F1177" s="13">
        <v>78912</v>
      </c>
      <c r="G1177" s="13" t="s">
        <v>466</v>
      </c>
      <c r="H1177" s="13" t="s">
        <v>272</v>
      </c>
      <c r="I1177" s="13" t="s">
        <v>137</v>
      </c>
      <c r="J1177" s="13" t="s">
        <v>138</v>
      </c>
      <c r="K1177" s="13" t="s">
        <v>468</v>
      </c>
      <c r="L1177" s="4">
        <v>7138</v>
      </c>
      <c r="M1177" s="4">
        <v>3001</v>
      </c>
      <c r="N1177" s="14" t="s">
        <v>40</v>
      </c>
      <c r="O1177" s="15" t="s">
        <v>679</v>
      </c>
      <c r="P1177" s="68">
        <v>56.45</v>
      </c>
      <c r="Q1177" s="61">
        <v>150.97</v>
      </c>
      <c r="R1177" s="65">
        <f t="shared" si="202"/>
        <v>2.5566123188405798E-2</v>
      </c>
      <c r="S1177" s="65">
        <f t="shared" si="203"/>
        <v>6.8374094202898555E-2</v>
      </c>
      <c r="T1177" s="15">
        <v>0</v>
      </c>
      <c r="U1177" s="15">
        <v>0</v>
      </c>
      <c r="V1177" s="15">
        <f t="shared" si="204"/>
        <v>0</v>
      </c>
      <c r="W1177" s="15" t="str">
        <f t="shared" si="205"/>
        <v>0.00</v>
      </c>
      <c r="X1177" s="15">
        <v>0</v>
      </c>
      <c r="Y1177" s="15">
        <v>0</v>
      </c>
      <c r="Z1177" s="15">
        <f t="shared" si="206"/>
        <v>0</v>
      </c>
      <c r="AA1177" s="16" t="str">
        <f t="shared" si="207"/>
        <v>0</v>
      </c>
      <c r="AB1177" s="13"/>
      <c r="AC1177" s="13"/>
      <c r="AD1177" s="13"/>
      <c r="AE1177" s="13"/>
      <c r="AF1177" s="53">
        <f t="shared" si="200"/>
        <v>0</v>
      </c>
      <c r="AG1177" s="53">
        <f t="shared" si="210"/>
        <v>0</v>
      </c>
      <c r="AH1177" s="53">
        <f t="shared" si="208"/>
        <v>0</v>
      </c>
      <c r="AI1177" s="53" t="str">
        <f t="shared" si="209"/>
        <v>0.00</v>
      </c>
      <c r="AJ1177" s="44">
        <v>221112</v>
      </c>
      <c r="AK1177" s="15" t="s">
        <v>682</v>
      </c>
      <c r="AL1177" s="14" t="s">
        <v>57</v>
      </c>
      <c r="AM1177" s="39" t="s">
        <v>58</v>
      </c>
      <c r="AN1177" s="39" t="s">
        <v>59</v>
      </c>
      <c r="AO1177" s="39" t="s">
        <v>60</v>
      </c>
      <c r="AP1177" s="39" t="s">
        <v>61</v>
      </c>
      <c r="AQ1177" s="20"/>
      <c r="AR1177" s="20"/>
      <c r="AS1177" s="20"/>
      <c r="AT1177" s="20"/>
      <c r="AU1177" s="20"/>
      <c r="AV1177" s="20"/>
      <c r="AW1177" s="20"/>
      <c r="AX1177" s="20"/>
      <c r="AY1177" s="20"/>
      <c r="AZ1177" s="20"/>
      <c r="BA1177" s="20"/>
      <c r="BB1177" s="20"/>
    </row>
    <row r="1178" spans="1:54" ht="26.1" customHeight="1" x14ac:dyDescent="0.25">
      <c r="A1178" s="21">
        <v>1058</v>
      </c>
      <c r="B1178" s="39" t="s">
        <v>26</v>
      </c>
      <c r="C1178" s="13" t="s">
        <v>261</v>
      </c>
      <c r="D1178" s="13">
        <v>34029</v>
      </c>
      <c r="E1178" s="13" t="s">
        <v>251</v>
      </c>
      <c r="F1178" s="13">
        <v>78912</v>
      </c>
      <c r="G1178" s="13" t="s">
        <v>466</v>
      </c>
      <c r="H1178" s="13" t="s">
        <v>272</v>
      </c>
      <c r="I1178" s="13" t="s">
        <v>137</v>
      </c>
      <c r="J1178" s="13" t="s">
        <v>138</v>
      </c>
      <c r="K1178" s="13" t="s">
        <v>468</v>
      </c>
      <c r="L1178" s="4">
        <v>7138</v>
      </c>
      <c r="M1178" s="4">
        <v>3001</v>
      </c>
      <c r="N1178" s="14" t="s">
        <v>38</v>
      </c>
      <c r="O1178" s="15" t="s">
        <v>679</v>
      </c>
      <c r="P1178" s="68">
        <v>56.45</v>
      </c>
      <c r="Q1178" s="61">
        <v>150.97</v>
      </c>
      <c r="R1178" s="65">
        <f t="shared" si="202"/>
        <v>2.5566123188405798E-2</v>
      </c>
      <c r="S1178" s="65">
        <f t="shared" si="203"/>
        <v>6.8374094202898555E-2</v>
      </c>
      <c r="T1178" s="15">
        <v>6.2953643400967202E-3</v>
      </c>
      <c r="U1178" s="15">
        <v>4.1560099999999999E-3</v>
      </c>
      <c r="V1178" s="15">
        <f t="shared" si="204"/>
        <v>-2.1393543400967203E-3</v>
      </c>
      <c r="W1178" s="15">
        <f t="shared" si="205"/>
        <v>-33.983010744440122</v>
      </c>
      <c r="X1178" s="15">
        <v>4.6902824748231561E-3</v>
      </c>
      <c r="Y1178" s="15">
        <v>3.0096540000000001E-3</v>
      </c>
      <c r="Z1178" s="15">
        <f t="shared" si="206"/>
        <v>-1.680628474823156E-3</v>
      </c>
      <c r="AA1178" s="16">
        <f t="shared" si="207"/>
        <v>-35.83213769841278</v>
      </c>
      <c r="AB1178" s="13">
        <v>0.01</v>
      </c>
      <c r="AC1178" s="13">
        <v>0</v>
      </c>
      <c r="AD1178" s="13">
        <v>0</v>
      </c>
      <c r="AE1178" s="13">
        <v>0</v>
      </c>
      <c r="AF1178" s="53">
        <f t="shared" si="200"/>
        <v>0</v>
      </c>
      <c r="AG1178" s="53">
        <f t="shared" si="210"/>
        <v>4.7845065907133868E-4</v>
      </c>
      <c r="AH1178" s="53">
        <f t="shared" si="208"/>
        <v>4.7845065907133868E-4</v>
      </c>
      <c r="AI1178" s="53" t="str">
        <f t="shared" si="209"/>
        <v>0.00</v>
      </c>
      <c r="AJ1178" s="44">
        <v>221112</v>
      </c>
      <c r="AK1178" s="15" t="s">
        <v>682</v>
      </c>
      <c r="AL1178" s="14" t="s">
        <v>57</v>
      </c>
      <c r="AM1178" s="39" t="s">
        <v>58</v>
      </c>
      <c r="AN1178" s="39" t="s">
        <v>59</v>
      </c>
      <c r="AO1178" s="39" t="s">
        <v>60</v>
      </c>
      <c r="AP1178" s="39" t="s">
        <v>61</v>
      </c>
      <c r="AQ1178" s="20"/>
      <c r="AR1178" s="20"/>
      <c r="AS1178" s="20"/>
      <c r="AT1178" s="20"/>
      <c r="AU1178" s="20"/>
      <c r="AV1178" s="20"/>
      <c r="AW1178" s="20"/>
      <c r="AX1178" s="20"/>
      <c r="AY1178" s="20"/>
      <c r="AZ1178" s="20"/>
      <c r="BA1178" s="20"/>
      <c r="BB1178" s="20"/>
    </row>
    <row r="1179" spans="1:54" ht="26.1" customHeight="1" x14ac:dyDescent="0.25">
      <c r="A1179" s="21">
        <v>1059</v>
      </c>
      <c r="B1179" s="39" t="s">
        <v>26</v>
      </c>
      <c r="C1179" s="13" t="s">
        <v>261</v>
      </c>
      <c r="D1179" s="13">
        <v>34029</v>
      </c>
      <c r="E1179" s="13" t="s">
        <v>251</v>
      </c>
      <c r="F1179" s="13">
        <v>78912</v>
      </c>
      <c r="G1179" s="13" t="s">
        <v>466</v>
      </c>
      <c r="H1179" s="13" t="s">
        <v>272</v>
      </c>
      <c r="I1179" s="13" t="s">
        <v>137</v>
      </c>
      <c r="J1179" s="13" t="s">
        <v>138</v>
      </c>
      <c r="K1179" s="13" t="s">
        <v>468</v>
      </c>
      <c r="L1179" s="4">
        <v>7138</v>
      </c>
      <c r="M1179" s="4">
        <v>3001</v>
      </c>
      <c r="N1179" s="14" t="s">
        <v>39</v>
      </c>
      <c r="O1179" s="15" t="s">
        <v>679</v>
      </c>
      <c r="P1179" s="68">
        <v>56.45</v>
      </c>
      <c r="Q1179" s="61">
        <v>150.97</v>
      </c>
      <c r="R1179" s="65">
        <f t="shared" si="202"/>
        <v>2.5566123188405798E-2</v>
      </c>
      <c r="S1179" s="65">
        <f t="shared" si="203"/>
        <v>6.8374094202898555E-2</v>
      </c>
      <c r="T1179" s="15">
        <v>6.2953643400967202E-3</v>
      </c>
      <c r="U1179" s="15">
        <v>4.1560099999999999E-3</v>
      </c>
      <c r="V1179" s="15">
        <f t="shared" si="204"/>
        <v>-2.1393543400967203E-3</v>
      </c>
      <c r="W1179" s="15">
        <f t="shared" si="205"/>
        <v>-33.983010744440122</v>
      </c>
      <c r="X1179" s="15">
        <v>4.6902824748231561E-3</v>
      </c>
      <c r="Y1179" s="15">
        <v>3.0096540000000001E-3</v>
      </c>
      <c r="Z1179" s="15">
        <f t="shared" si="206"/>
        <v>-1.680628474823156E-3</v>
      </c>
      <c r="AA1179" s="16">
        <f t="shared" si="207"/>
        <v>-35.83213769841278</v>
      </c>
      <c r="AB1179" s="13">
        <v>0.01</v>
      </c>
      <c r="AC1179" s="13">
        <v>0</v>
      </c>
      <c r="AD1179" s="13">
        <v>0</v>
      </c>
      <c r="AE1179" s="13">
        <v>0</v>
      </c>
      <c r="AF1179" s="53">
        <f t="shared" si="200"/>
        <v>0</v>
      </c>
      <c r="AG1179" s="53">
        <f t="shared" si="210"/>
        <v>4.7845065907133868E-4</v>
      </c>
      <c r="AH1179" s="53">
        <f t="shared" si="208"/>
        <v>4.7845065907133868E-4</v>
      </c>
      <c r="AI1179" s="53" t="str">
        <f t="shared" si="209"/>
        <v>0.00</v>
      </c>
      <c r="AJ1179" s="44">
        <v>221112</v>
      </c>
      <c r="AK1179" s="15" t="s">
        <v>682</v>
      </c>
      <c r="AL1179" s="14" t="s">
        <v>57</v>
      </c>
      <c r="AM1179" s="39" t="s">
        <v>58</v>
      </c>
      <c r="AN1179" s="39" t="s">
        <v>59</v>
      </c>
      <c r="AO1179" s="39" t="s">
        <v>60</v>
      </c>
      <c r="AP1179" s="39" t="s">
        <v>61</v>
      </c>
      <c r="AQ1179" s="20"/>
      <c r="AR1179" s="20"/>
      <c r="AS1179" s="20"/>
      <c r="AT1179" s="20"/>
      <c r="AU1179" s="20"/>
      <c r="AV1179" s="20"/>
      <c r="AW1179" s="20"/>
      <c r="AX1179" s="20"/>
      <c r="AY1179" s="20"/>
      <c r="AZ1179" s="20"/>
      <c r="BA1179" s="20"/>
      <c r="BB1179" s="20"/>
    </row>
    <row r="1180" spans="1:54" ht="26.1" customHeight="1" x14ac:dyDescent="0.25">
      <c r="A1180" s="21">
        <v>1060</v>
      </c>
      <c r="B1180" s="39" t="s">
        <v>26</v>
      </c>
      <c r="C1180" s="13" t="s">
        <v>261</v>
      </c>
      <c r="D1180" s="13">
        <v>34029</v>
      </c>
      <c r="E1180" s="13" t="s">
        <v>251</v>
      </c>
      <c r="F1180" s="13">
        <v>78912</v>
      </c>
      <c r="G1180" s="13" t="s">
        <v>466</v>
      </c>
      <c r="H1180" s="13" t="s">
        <v>272</v>
      </c>
      <c r="I1180" s="13" t="s">
        <v>137</v>
      </c>
      <c r="J1180" s="13" t="s">
        <v>138</v>
      </c>
      <c r="K1180" s="13" t="s">
        <v>468</v>
      </c>
      <c r="L1180" s="4">
        <v>7138</v>
      </c>
      <c r="M1180" s="4">
        <v>3001</v>
      </c>
      <c r="N1180" s="14" t="s">
        <v>37</v>
      </c>
      <c r="O1180" s="15" t="s">
        <v>679</v>
      </c>
      <c r="P1180" s="68">
        <v>56.45</v>
      </c>
      <c r="Q1180" s="61">
        <v>150.97</v>
      </c>
      <c r="R1180" s="65">
        <f t="shared" si="202"/>
        <v>2.5566123188405798E-2</v>
      </c>
      <c r="S1180" s="65">
        <f t="shared" si="203"/>
        <v>6.8374094202898555E-2</v>
      </c>
      <c r="T1180" s="15">
        <v>1.22548999999883E-2</v>
      </c>
      <c r="U1180" s="15">
        <v>1.0325550000000001E-3</v>
      </c>
      <c r="V1180" s="15">
        <f t="shared" si="204"/>
        <v>-1.1222344999988299E-2</v>
      </c>
      <c r="W1180" s="15">
        <f t="shared" si="205"/>
        <v>-91.574349851887931</v>
      </c>
      <c r="X1180" s="15">
        <v>9.130359991168709E-3</v>
      </c>
      <c r="Y1180" s="15">
        <v>7.477339999999999E-4</v>
      </c>
      <c r="Z1180" s="15">
        <f t="shared" si="206"/>
        <v>-8.3826259911687091E-3</v>
      </c>
      <c r="AA1180" s="16">
        <f t="shared" si="207"/>
        <v>-91.810465296842168</v>
      </c>
      <c r="AB1180" s="13">
        <v>0</v>
      </c>
      <c r="AC1180" s="13">
        <v>0</v>
      </c>
      <c r="AD1180" s="13">
        <v>0</v>
      </c>
      <c r="AE1180" s="13">
        <v>0</v>
      </c>
      <c r="AF1180" s="53">
        <f t="shared" si="200"/>
        <v>0</v>
      </c>
      <c r="AG1180" s="53">
        <f t="shared" si="210"/>
        <v>1.1886875538186394E-4</v>
      </c>
      <c r="AH1180" s="53">
        <f t="shared" si="208"/>
        <v>1.1886875538186394E-4</v>
      </c>
      <c r="AI1180" s="53" t="str">
        <f t="shared" si="209"/>
        <v>0.00</v>
      </c>
      <c r="AJ1180" s="44">
        <v>221112</v>
      </c>
      <c r="AK1180" s="15" t="s">
        <v>682</v>
      </c>
      <c r="AL1180" s="14" t="s">
        <v>57</v>
      </c>
      <c r="AM1180" s="39" t="s">
        <v>58</v>
      </c>
      <c r="AN1180" s="39" t="s">
        <v>59</v>
      </c>
      <c r="AO1180" s="39" t="s">
        <v>60</v>
      </c>
      <c r="AP1180" s="39" t="s">
        <v>61</v>
      </c>
      <c r="AQ1180" s="20"/>
      <c r="AR1180" s="20"/>
      <c r="AS1180" s="20"/>
      <c r="AT1180" s="20"/>
      <c r="AU1180" s="20"/>
      <c r="AV1180" s="20"/>
      <c r="AW1180" s="20"/>
      <c r="AX1180" s="20"/>
      <c r="AY1180" s="20"/>
      <c r="AZ1180" s="20"/>
      <c r="BA1180" s="20"/>
      <c r="BB1180" s="20"/>
    </row>
    <row r="1181" spans="1:54" ht="26.1" customHeight="1" x14ac:dyDescent="0.25">
      <c r="A1181" s="21">
        <v>1547</v>
      </c>
      <c r="B1181" s="39" t="s">
        <v>26</v>
      </c>
      <c r="C1181" s="13" t="s">
        <v>261</v>
      </c>
      <c r="D1181" s="13">
        <v>34029</v>
      </c>
      <c r="E1181" s="13" t="s">
        <v>251</v>
      </c>
      <c r="F1181" s="13">
        <v>78912</v>
      </c>
      <c r="G1181" s="13" t="s">
        <v>466</v>
      </c>
      <c r="H1181" s="13" t="s">
        <v>272</v>
      </c>
      <c r="I1181" s="13" t="s">
        <v>137</v>
      </c>
      <c r="J1181" s="13" t="s">
        <v>138</v>
      </c>
      <c r="K1181" s="13" t="s">
        <v>468</v>
      </c>
      <c r="L1181" s="4">
        <v>7138</v>
      </c>
      <c r="M1181" s="4">
        <v>3001</v>
      </c>
      <c r="N1181" s="14" t="s">
        <v>34</v>
      </c>
      <c r="O1181" s="15" t="s">
        <v>679</v>
      </c>
      <c r="P1181" s="68">
        <v>56.45</v>
      </c>
      <c r="Q1181" s="61">
        <v>150.97</v>
      </c>
      <c r="R1181" s="65">
        <f t="shared" si="202"/>
        <v>2.5566123188405798E-2</v>
      </c>
      <c r="S1181" s="65">
        <f t="shared" si="203"/>
        <v>6.8374094202898555E-2</v>
      </c>
      <c r="T1181" s="15">
        <v>2.00008418619895E-3</v>
      </c>
      <c r="U1181" s="15">
        <v>1.320395E-3</v>
      </c>
      <c r="V1181" s="15">
        <f t="shared" si="204"/>
        <v>-6.7968918619894995E-4</v>
      </c>
      <c r="W1181" s="15">
        <f t="shared" si="205"/>
        <v>-33.983028858933281</v>
      </c>
      <c r="X1181" s="15">
        <v>1.490137710847046E-3</v>
      </c>
      <c r="Y1181" s="15">
        <v>9.5615799999999992E-4</v>
      </c>
      <c r="Z1181" s="15">
        <f t="shared" si="206"/>
        <v>-5.3397971084704612E-4</v>
      </c>
      <c r="AA1181" s="16">
        <f t="shared" si="207"/>
        <v>-35.83425256337641</v>
      </c>
      <c r="AB1181" s="13">
        <v>0</v>
      </c>
      <c r="AC1181" s="13">
        <v>0.26</v>
      </c>
      <c r="AD1181" s="13">
        <v>0</v>
      </c>
      <c r="AE1181" s="13">
        <v>0</v>
      </c>
      <c r="AF1181" s="53">
        <f t="shared" si="200"/>
        <v>1.3000000000000002E-4</v>
      </c>
      <c r="AG1181" s="53">
        <f t="shared" si="210"/>
        <v>1.5200233158905741E-4</v>
      </c>
      <c r="AH1181" s="53">
        <f t="shared" si="208"/>
        <v>2.2002331589057397E-5</v>
      </c>
      <c r="AI1181" s="53">
        <f t="shared" si="209"/>
        <v>16.92487045312107</v>
      </c>
      <c r="AJ1181" s="44">
        <v>221112</v>
      </c>
      <c r="AK1181" s="15" t="s">
        <v>682</v>
      </c>
      <c r="AL1181" s="14" t="s">
        <v>57</v>
      </c>
      <c r="AM1181" s="39" t="s">
        <v>58</v>
      </c>
      <c r="AN1181" s="39" t="s">
        <v>59</v>
      </c>
      <c r="AO1181" s="39" t="s">
        <v>60</v>
      </c>
      <c r="AP1181" s="39" t="s">
        <v>61</v>
      </c>
      <c r="AQ1181" s="20"/>
      <c r="AR1181" s="20"/>
      <c r="AS1181" s="20"/>
      <c r="AT1181" s="20"/>
      <c r="AU1181" s="20"/>
      <c r="AV1181" s="20"/>
      <c r="AW1181" s="20"/>
      <c r="AX1181" s="20"/>
      <c r="AY1181" s="20"/>
      <c r="AZ1181" s="20"/>
      <c r="BA1181" s="20"/>
      <c r="BB1181" s="20"/>
    </row>
    <row r="1182" spans="1:54" ht="26.1" customHeight="1" x14ac:dyDescent="0.25">
      <c r="A1182" s="21">
        <v>1675</v>
      </c>
      <c r="B1182" s="39" t="s">
        <v>26</v>
      </c>
      <c r="C1182" s="13" t="s">
        <v>261</v>
      </c>
      <c r="D1182" s="13">
        <v>34029</v>
      </c>
      <c r="E1182" s="13" t="s">
        <v>251</v>
      </c>
      <c r="F1182" s="13">
        <v>78912</v>
      </c>
      <c r="G1182" s="13" t="s">
        <v>466</v>
      </c>
      <c r="H1182" s="13" t="s">
        <v>272</v>
      </c>
      <c r="I1182" s="13" t="s">
        <v>137</v>
      </c>
      <c r="J1182" s="13" t="s">
        <v>138</v>
      </c>
      <c r="K1182" s="13" t="s">
        <v>468</v>
      </c>
      <c r="L1182" s="4">
        <v>7138</v>
      </c>
      <c r="M1182" s="4">
        <v>3001</v>
      </c>
      <c r="N1182" s="14" t="s">
        <v>35</v>
      </c>
      <c r="O1182" s="15" t="s">
        <v>679</v>
      </c>
      <c r="P1182" s="68">
        <v>56.45</v>
      </c>
      <c r="Q1182" s="61">
        <v>150.97</v>
      </c>
      <c r="R1182" s="65">
        <f t="shared" si="202"/>
        <v>2.5566123188405798E-2</v>
      </c>
      <c r="S1182" s="65">
        <f t="shared" si="203"/>
        <v>6.8374094202898555E-2</v>
      </c>
      <c r="T1182" s="15">
        <v>7.8065977378459397E-2</v>
      </c>
      <c r="U1182" s="15">
        <v>5.1536810000000002E-2</v>
      </c>
      <c r="V1182" s="15">
        <f t="shared" si="204"/>
        <v>-2.6529167378459395E-2</v>
      </c>
      <c r="W1182" s="15">
        <f t="shared" si="205"/>
        <v>-33.983008052083314</v>
      </c>
      <c r="X1182" s="15">
        <v>5.816208019066027E-2</v>
      </c>
      <c r="Y1182" s="15">
        <v>3.7321372999999998E-2</v>
      </c>
      <c r="Z1182" s="15">
        <f t="shared" si="206"/>
        <v>-2.0840707190660272E-2</v>
      </c>
      <c r="AA1182" s="16">
        <f t="shared" si="207"/>
        <v>-35.832121413716038</v>
      </c>
      <c r="AB1182" s="13">
        <v>0.08</v>
      </c>
      <c r="AC1182" s="13">
        <v>10.76</v>
      </c>
      <c r="AD1182" s="13">
        <v>0</v>
      </c>
      <c r="AE1182" s="13">
        <v>4.16</v>
      </c>
      <c r="AF1182" s="53">
        <f t="shared" si="200"/>
        <v>5.3800000000000002E-3</v>
      </c>
      <c r="AG1182" s="53">
        <f>IFERROR(AF1182+(AF1182*(AA1182/100)),"0.00")</f>
        <v>3.4522318679420772E-3</v>
      </c>
      <c r="AH1182" s="53">
        <f t="shared" si="208"/>
        <v>-1.927768132057923E-3</v>
      </c>
      <c r="AI1182" s="53">
        <f t="shared" si="209"/>
        <v>-35.832121413716038</v>
      </c>
      <c r="AJ1182" s="44">
        <v>221112</v>
      </c>
      <c r="AK1182" s="15" t="s">
        <v>682</v>
      </c>
      <c r="AL1182" s="14" t="s">
        <v>57</v>
      </c>
      <c r="AM1182" s="39" t="s">
        <v>58</v>
      </c>
      <c r="AN1182" s="39" t="s">
        <v>59</v>
      </c>
      <c r="AO1182" s="39" t="s">
        <v>60</v>
      </c>
      <c r="AP1182" s="39" t="s">
        <v>61</v>
      </c>
      <c r="AQ1182" s="20"/>
      <c r="AR1182" s="20"/>
      <c r="AS1182" s="20"/>
      <c r="AT1182" s="20"/>
      <c r="AU1182" s="20"/>
      <c r="AV1182" s="20"/>
      <c r="AW1182" s="20"/>
      <c r="AX1182" s="20"/>
      <c r="AY1182" s="20"/>
      <c r="AZ1182" s="20"/>
      <c r="BA1182" s="20"/>
      <c r="BB1182" s="20"/>
    </row>
    <row r="1183" spans="1:54" ht="26.1" customHeight="1" x14ac:dyDescent="0.25">
      <c r="A1183" s="21">
        <v>1745</v>
      </c>
      <c r="B1183" s="40" t="s">
        <v>26</v>
      </c>
      <c r="C1183" s="13" t="s">
        <v>261</v>
      </c>
      <c r="D1183" s="13">
        <v>34029</v>
      </c>
      <c r="E1183" s="13" t="s">
        <v>251</v>
      </c>
      <c r="F1183" s="13">
        <v>78912</v>
      </c>
      <c r="G1183" s="13" t="s">
        <v>466</v>
      </c>
      <c r="H1183" s="13" t="s">
        <v>272</v>
      </c>
      <c r="I1183" s="13" t="s">
        <v>137</v>
      </c>
      <c r="J1183" s="13" t="s">
        <v>138</v>
      </c>
      <c r="K1183" s="13" t="s">
        <v>468</v>
      </c>
      <c r="L1183" s="4">
        <v>7138</v>
      </c>
      <c r="M1183" s="4">
        <v>3001</v>
      </c>
      <c r="N1183" s="13" t="s">
        <v>36</v>
      </c>
      <c r="O1183" s="15" t="s">
        <v>679</v>
      </c>
      <c r="P1183" s="68">
        <v>56.45</v>
      </c>
      <c r="Q1183" s="61">
        <v>150.97</v>
      </c>
      <c r="R1183" s="65">
        <f t="shared" si="202"/>
        <v>2.5566123188405798E-2</v>
      </c>
      <c r="S1183" s="65">
        <f t="shared" si="203"/>
        <v>6.8374094202898555E-2</v>
      </c>
      <c r="T1183" s="15">
        <v>0.61763062999787199</v>
      </c>
      <c r="U1183" s="15">
        <v>0.41377771099999999</v>
      </c>
      <c r="V1183" s="15">
        <f t="shared" si="204"/>
        <v>-0.203852918997872</v>
      </c>
      <c r="W1183" s="15">
        <f t="shared" si="205"/>
        <v>-33.005636232544745</v>
      </c>
      <c r="X1183" s="15">
        <v>0.43612926589643319</v>
      </c>
      <c r="Y1183" s="15">
        <v>0.27985489600000002</v>
      </c>
      <c r="Z1183" s="15">
        <f t="shared" si="206"/>
        <v>-0.15627436989643317</v>
      </c>
      <c r="AA1183" s="16">
        <f t="shared" si="207"/>
        <v>-35.832121830948935</v>
      </c>
      <c r="AB1183" s="13">
        <v>0.3</v>
      </c>
      <c r="AC1183" s="13">
        <v>41.99</v>
      </c>
      <c r="AD1183" s="13">
        <v>0.3</v>
      </c>
      <c r="AE1183" s="13">
        <v>0</v>
      </c>
      <c r="AF1183" s="53">
        <f t="shared" si="200"/>
        <v>2.0995E-2</v>
      </c>
      <c r="AG1183" s="53">
        <f>IFERROR(AF1183+(AF1183*(AA1183/100)),"0.00")</f>
        <v>1.3472046021592271E-2</v>
      </c>
      <c r="AH1183" s="53">
        <f t="shared" si="208"/>
        <v>-7.5229539784077287E-3</v>
      </c>
      <c r="AI1183" s="53">
        <f t="shared" si="209"/>
        <v>-35.832121830948935</v>
      </c>
      <c r="AJ1183" s="44">
        <v>221112</v>
      </c>
      <c r="AK1183" s="15" t="s">
        <v>682</v>
      </c>
      <c r="AL1183" s="14" t="s">
        <v>57</v>
      </c>
      <c r="AM1183" s="39" t="s">
        <v>58</v>
      </c>
      <c r="AN1183" s="39" t="s">
        <v>59</v>
      </c>
      <c r="AO1183" s="39" t="s">
        <v>60</v>
      </c>
      <c r="AP1183" s="39" t="s">
        <v>61</v>
      </c>
      <c r="AQ1183" s="59"/>
      <c r="AR1183" s="20"/>
      <c r="AS1183" s="20"/>
      <c r="AT1183" s="20"/>
      <c r="AU1183" s="20"/>
      <c r="AV1183" s="20"/>
      <c r="AW1183" s="20"/>
      <c r="AX1183" s="20"/>
      <c r="AY1183" s="20"/>
      <c r="AZ1183" s="20"/>
      <c r="BA1183" s="20"/>
      <c r="BB1183" s="20"/>
    </row>
    <row r="1184" spans="1:54" ht="26.1" customHeight="1" x14ac:dyDescent="0.25">
      <c r="A1184" s="21">
        <v>1061</v>
      </c>
      <c r="B1184" s="39" t="s">
        <v>26</v>
      </c>
      <c r="C1184" s="13" t="s">
        <v>261</v>
      </c>
      <c r="D1184" s="13">
        <v>34029</v>
      </c>
      <c r="E1184" s="13" t="s">
        <v>251</v>
      </c>
      <c r="F1184" s="13">
        <v>78912</v>
      </c>
      <c r="G1184" s="13" t="s">
        <v>466</v>
      </c>
      <c r="H1184" s="13" t="s">
        <v>302</v>
      </c>
      <c r="I1184" s="13" t="s">
        <v>137</v>
      </c>
      <c r="J1184" s="13" t="s">
        <v>138</v>
      </c>
      <c r="K1184" s="13" t="s">
        <v>469</v>
      </c>
      <c r="L1184" s="4">
        <v>7138</v>
      </c>
      <c r="M1184" s="4">
        <v>3001</v>
      </c>
      <c r="N1184" s="14" t="s">
        <v>35</v>
      </c>
      <c r="O1184" s="15" t="s">
        <v>679</v>
      </c>
      <c r="P1184" s="68">
        <v>56.45</v>
      </c>
      <c r="Q1184" s="61">
        <v>150.97</v>
      </c>
      <c r="R1184" s="65">
        <f t="shared" si="202"/>
        <v>2.5566123188405798E-2</v>
      </c>
      <c r="S1184" s="65">
        <f t="shared" si="203"/>
        <v>6.8374094202898555E-2</v>
      </c>
      <c r="T1184" s="15">
        <v>0</v>
      </c>
      <c r="U1184" s="15">
        <v>0</v>
      </c>
      <c r="V1184" s="15">
        <f t="shared" si="204"/>
        <v>0</v>
      </c>
      <c r="W1184" s="15" t="str">
        <f t="shared" si="205"/>
        <v>0.00</v>
      </c>
      <c r="X1184" s="15">
        <v>0</v>
      </c>
      <c r="Y1184" s="15">
        <v>0</v>
      </c>
      <c r="Z1184" s="15">
        <f t="shared" si="206"/>
        <v>0</v>
      </c>
      <c r="AA1184" s="16" t="str">
        <f t="shared" si="207"/>
        <v>0</v>
      </c>
      <c r="AB1184" s="13">
        <v>0</v>
      </c>
      <c r="AC1184" s="13">
        <v>0</v>
      </c>
      <c r="AD1184" s="13">
        <v>0</v>
      </c>
      <c r="AE1184" s="13">
        <v>0.03</v>
      </c>
      <c r="AF1184" s="53">
        <f t="shared" si="200"/>
        <v>0</v>
      </c>
      <c r="AG1184" s="53">
        <f t="shared" ref="AG1184:AG1195" si="211">IFERROR((((Y1184)/Q1184)*24),"0.00")</f>
        <v>0</v>
      </c>
      <c r="AH1184" s="53">
        <f t="shared" si="208"/>
        <v>0</v>
      </c>
      <c r="AI1184" s="53" t="str">
        <f t="shared" si="209"/>
        <v>0.00</v>
      </c>
      <c r="AJ1184" s="44">
        <v>221112</v>
      </c>
      <c r="AK1184" s="15" t="s">
        <v>682</v>
      </c>
      <c r="AL1184" s="14" t="s">
        <v>76</v>
      </c>
      <c r="AM1184" s="39" t="s">
        <v>58</v>
      </c>
      <c r="AN1184" s="39" t="s">
        <v>59</v>
      </c>
      <c r="AO1184" s="39" t="s">
        <v>77</v>
      </c>
      <c r="AP1184" s="39" t="s">
        <v>61</v>
      </c>
      <c r="AQ1184" s="20"/>
      <c r="AR1184" s="20"/>
      <c r="AS1184" s="20"/>
      <c r="AT1184" s="20"/>
      <c r="AU1184" s="20"/>
      <c r="AV1184" s="20"/>
      <c r="AW1184" s="20"/>
      <c r="AX1184" s="20"/>
      <c r="AY1184" s="20"/>
      <c r="AZ1184" s="20"/>
      <c r="BA1184" s="20"/>
      <c r="BB1184" s="20"/>
    </row>
    <row r="1185" spans="1:54" ht="26.1" customHeight="1" x14ac:dyDescent="0.25">
      <c r="A1185" s="21">
        <v>1062</v>
      </c>
      <c r="B1185" s="39" t="s">
        <v>26</v>
      </c>
      <c r="C1185" s="13" t="s">
        <v>261</v>
      </c>
      <c r="D1185" s="13">
        <v>34029</v>
      </c>
      <c r="E1185" s="13" t="s">
        <v>251</v>
      </c>
      <c r="F1185" s="13">
        <v>78912</v>
      </c>
      <c r="G1185" s="13" t="s">
        <v>466</v>
      </c>
      <c r="H1185" s="13" t="s">
        <v>302</v>
      </c>
      <c r="I1185" s="13" t="s">
        <v>137</v>
      </c>
      <c r="J1185" s="13" t="s">
        <v>138</v>
      </c>
      <c r="K1185" s="13" t="s">
        <v>469</v>
      </c>
      <c r="L1185" s="4">
        <v>7138</v>
      </c>
      <c r="M1185" s="4">
        <v>3001</v>
      </c>
      <c r="N1185" s="14" t="s">
        <v>40</v>
      </c>
      <c r="O1185" s="15" t="s">
        <v>679</v>
      </c>
      <c r="P1185" s="68">
        <v>56.45</v>
      </c>
      <c r="Q1185" s="61">
        <v>150.97</v>
      </c>
      <c r="R1185" s="65">
        <f t="shared" si="202"/>
        <v>2.5566123188405798E-2</v>
      </c>
      <c r="S1185" s="65">
        <f t="shared" si="203"/>
        <v>6.8374094202898555E-2</v>
      </c>
      <c r="T1185" s="15">
        <v>0</v>
      </c>
      <c r="U1185" s="15">
        <v>0</v>
      </c>
      <c r="V1185" s="15">
        <f t="shared" si="204"/>
        <v>0</v>
      </c>
      <c r="W1185" s="15" t="str">
        <f t="shared" si="205"/>
        <v>0.00</v>
      </c>
      <c r="X1185" s="15">
        <v>0</v>
      </c>
      <c r="Y1185" s="15">
        <v>0</v>
      </c>
      <c r="Z1185" s="15">
        <f t="shared" si="206"/>
        <v>0</v>
      </c>
      <c r="AA1185" s="16" t="str">
        <f t="shared" si="207"/>
        <v>0</v>
      </c>
      <c r="AB1185" s="13"/>
      <c r="AC1185" s="13"/>
      <c r="AD1185" s="13"/>
      <c r="AE1185" s="13"/>
      <c r="AF1185" s="53">
        <f t="shared" si="200"/>
        <v>0</v>
      </c>
      <c r="AG1185" s="53">
        <f t="shared" si="211"/>
        <v>0</v>
      </c>
      <c r="AH1185" s="53">
        <f t="shared" si="208"/>
        <v>0</v>
      </c>
      <c r="AI1185" s="53" t="str">
        <f t="shared" si="209"/>
        <v>0.00</v>
      </c>
      <c r="AJ1185" s="44">
        <v>221112</v>
      </c>
      <c r="AK1185" s="15" t="s">
        <v>682</v>
      </c>
      <c r="AL1185" s="14" t="s">
        <v>76</v>
      </c>
      <c r="AM1185" s="39" t="s">
        <v>58</v>
      </c>
      <c r="AN1185" s="39" t="s">
        <v>59</v>
      </c>
      <c r="AO1185" s="39" t="s">
        <v>77</v>
      </c>
      <c r="AP1185" s="39" t="s">
        <v>61</v>
      </c>
      <c r="AQ1185" s="20"/>
      <c r="AR1185" s="20"/>
      <c r="AS1185" s="20"/>
      <c r="AT1185" s="20"/>
      <c r="AU1185" s="20"/>
      <c r="AV1185" s="20"/>
      <c r="AW1185" s="20"/>
      <c r="AX1185" s="20"/>
      <c r="AY1185" s="20"/>
      <c r="AZ1185" s="20"/>
      <c r="BA1185" s="20"/>
      <c r="BB1185" s="20"/>
    </row>
    <row r="1186" spans="1:54" ht="26.1" customHeight="1" x14ac:dyDescent="0.25">
      <c r="A1186" s="21">
        <v>1063</v>
      </c>
      <c r="B1186" s="40" t="s">
        <v>26</v>
      </c>
      <c r="C1186" s="13" t="s">
        <v>261</v>
      </c>
      <c r="D1186" s="13">
        <v>34029</v>
      </c>
      <c r="E1186" s="13" t="s">
        <v>251</v>
      </c>
      <c r="F1186" s="13">
        <v>78912</v>
      </c>
      <c r="G1186" s="13" t="s">
        <v>466</v>
      </c>
      <c r="H1186" s="13" t="s">
        <v>302</v>
      </c>
      <c r="I1186" s="13" t="s">
        <v>137</v>
      </c>
      <c r="J1186" s="13" t="s">
        <v>138</v>
      </c>
      <c r="K1186" s="13" t="s">
        <v>469</v>
      </c>
      <c r="L1186" s="4">
        <v>7138</v>
      </c>
      <c r="M1186" s="4">
        <v>3001</v>
      </c>
      <c r="N1186" s="13" t="s">
        <v>36</v>
      </c>
      <c r="O1186" s="15" t="s">
        <v>679</v>
      </c>
      <c r="P1186" s="68">
        <v>56.45</v>
      </c>
      <c r="Q1186" s="61">
        <v>150.97</v>
      </c>
      <c r="R1186" s="65">
        <f t="shared" si="202"/>
        <v>2.5566123188405798E-2</v>
      </c>
      <c r="S1186" s="65">
        <f t="shared" si="203"/>
        <v>6.8374094202898555E-2</v>
      </c>
      <c r="T1186" s="15">
        <v>6.0232162210276004E-3</v>
      </c>
      <c r="U1186" s="15">
        <v>4.035215E-3</v>
      </c>
      <c r="V1186" s="15">
        <f t="shared" si="204"/>
        <v>-1.9880012210276004E-3</v>
      </c>
      <c r="W1186" s="15">
        <f t="shared" si="205"/>
        <v>-33.005642634699143</v>
      </c>
      <c r="X1186" s="15">
        <v>4.2531907279619655E-3</v>
      </c>
      <c r="Y1186" s="15">
        <v>2.7291809999999998E-3</v>
      </c>
      <c r="Z1186" s="15">
        <f t="shared" si="206"/>
        <v>-1.5240097279619657E-3</v>
      </c>
      <c r="AA1186" s="16">
        <f t="shared" si="207"/>
        <v>-35.83215109406197</v>
      </c>
      <c r="AB1186" s="13">
        <v>0</v>
      </c>
      <c r="AC1186" s="13">
        <v>0</v>
      </c>
      <c r="AD1186" s="13">
        <v>0</v>
      </c>
      <c r="AE1186" s="13">
        <v>0</v>
      </c>
      <c r="AF1186" s="53">
        <f t="shared" si="200"/>
        <v>0</v>
      </c>
      <c r="AG1186" s="53">
        <f t="shared" si="211"/>
        <v>4.3386331059150823E-4</v>
      </c>
      <c r="AH1186" s="53">
        <f t="shared" si="208"/>
        <v>4.3386331059150823E-4</v>
      </c>
      <c r="AI1186" s="53" t="str">
        <f t="shared" si="209"/>
        <v>0.00</v>
      </c>
      <c r="AJ1186" s="44">
        <v>221112</v>
      </c>
      <c r="AK1186" s="15" t="s">
        <v>682</v>
      </c>
      <c r="AL1186" s="14" t="s">
        <v>76</v>
      </c>
      <c r="AM1186" s="39" t="s">
        <v>58</v>
      </c>
      <c r="AN1186" s="39" t="s">
        <v>59</v>
      </c>
      <c r="AO1186" s="39" t="s">
        <v>77</v>
      </c>
      <c r="AP1186" s="39" t="s">
        <v>61</v>
      </c>
      <c r="AQ1186" s="59"/>
      <c r="AR1186" s="20"/>
      <c r="AS1186" s="20"/>
      <c r="AT1186" s="20"/>
      <c r="AU1186" s="20"/>
      <c r="AV1186" s="20"/>
      <c r="AW1186" s="20"/>
      <c r="AX1186" s="20"/>
      <c r="AY1186" s="20"/>
      <c r="AZ1186" s="20"/>
      <c r="BA1186" s="20"/>
      <c r="BB1186" s="20"/>
    </row>
    <row r="1187" spans="1:54" ht="26.1" customHeight="1" x14ac:dyDescent="0.25">
      <c r="A1187" s="21">
        <v>1064</v>
      </c>
      <c r="B1187" s="39" t="s">
        <v>26</v>
      </c>
      <c r="C1187" s="13" t="s">
        <v>261</v>
      </c>
      <c r="D1187" s="13">
        <v>34029</v>
      </c>
      <c r="E1187" s="13" t="s">
        <v>251</v>
      </c>
      <c r="F1187" s="13">
        <v>78912</v>
      </c>
      <c r="G1187" s="13" t="s">
        <v>466</v>
      </c>
      <c r="H1187" s="13" t="s">
        <v>302</v>
      </c>
      <c r="I1187" s="13" t="s">
        <v>137</v>
      </c>
      <c r="J1187" s="13" t="s">
        <v>138</v>
      </c>
      <c r="K1187" s="13" t="s">
        <v>469</v>
      </c>
      <c r="L1187" s="4">
        <v>7138</v>
      </c>
      <c r="M1187" s="4">
        <v>3001</v>
      </c>
      <c r="N1187" s="14" t="s">
        <v>38</v>
      </c>
      <c r="O1187" s="15" t="s">
        <v>679</v>
      </c>
      <c r="P1187" s="68">
        <v>56.45</v>
      </c>
      <c r="Q1187" s="61">
        <v>150.97</v>
      </c>
      <c r="R1187" s="65">
        <f t="shared" si="202"/>
        <v>2.5566123188405798E-2</v>
      </c>
      <c r="S1187" s="65">
        <f t="shared" si="203"/>
        <v>6.8374094202898555E-2</v>
      </c>
      <c r="T1187" s="15">
        <v>0</v>
      </c>
      <c r="U1187" s="15">
        <v>0</v>
      </c>
      <c r="V1187" s="15">
        <f t="shared" si="204"/>
        <v>0</v>
      </c>
      <c r="W1187" s="15" t="str">
        <f t="shared" si="205"/>
        <v>0.00</v>
      </c>
      <c r="X1187" s="15">
        <v>0</v>
      </c>
      <c r="Y1187" s="15">
        <v>0</v>
      </c>
      <c r="Z1187" s="15">
        <f t="shared" si="206"/>
        <v>0</v>
      </c>
      <c r="AA1187" s="16" t="str">
        <f t="shared" si="207"/>
        <v>0</v>
      </c>
      <c r="AB1187" s="13">
        <v>0</v>
      </c>
      <c r="AC1187" s="13">
        <v>0</v>
      </c>
      <c r="AD1187" s="13">
        <v>0</v>
      </c>
      <c r="AE1187" s="13">
        <v>0</v>
      </c>
      <c r="AF1187" s="53">
        <f t="shared" si="200"/>
        <v>0</v>
      </c>
      <c r="AG1187" s="53">
        <f t="shared" si="211"/>
        <v>0</v>
      </c>
      <c r="AH1187" s="53">
        <f t="shared" si="208"/>
        <v>0</v>
      </c>
      <c r="AI1187" s="53" t="str">
        <f t="shared" si="209"/>
        <v>0.00</v>
      </c>
      <c r="AJ1187" s="44">
        <v>221112</v>
      </c>
      <c r="AK1187" s="15" t="s">
        <v>682</v>
      </c>
      <c r="AL1187" s="14" t="s">
        <v>76</v>
      </c>
      <c r="AM1187" s="39" t="s">
        <v>58</v>
      </c>
      <c r="AN1187" s="39" t="s">
        <v>59</v>
      </c>
      <c r="AO1187" s="39" t="s">
        <v>77</v>
      </c>
      <c r="AP1187" s="39" t="s">
        <v>61</v>
      </c>
      <c r="AQ1187" s="20"/>
      <c r="AR1187" s="20"/>
      <c r="AS1187" s="20"/>
      <c r="AT1187" s="20"/>
      <c r="AU1187" s="20"/>
      <c r="AV1187" s="20"/>
      <c r="AW1187" s="20"/>
      <c r="AX1187" s="20"/>
      <c r="AY1187" s="20"/>
      <c r="AZ1187" s="20"/>
      <c r="BA1187" s="20"/>
      <c r="BB1187" s="20"/>
    </row>
    <row r="1188" spans="1:54" ht="26.1" customHeight="1" x14ac:dyDescent="0.25">
      <c r="A1188" s="21">
        <v>1065</v>
      </c>
      <c r="B1188" s="39" t="s">
        <v>26</v>
      </c>
      <c r="C1188" s="13" t="s">
        <v>261</v>
      </c>
      <c r="D1188" s="13">
        <v>34029</v>
      </c>
      <c r="E1188" s="13" t="s">
        <v>251</v>
      </c>
      <c r="F1188" s="13">
        <v>78912</v>
      </c>
      <c r="G1188" s="13" t="s">
        <v>466</v>
      </c>
      <c r="H1188" s="13" t="s">
        <v>302</v>
      </c>
      <c r="I1188" s="13" t="s">
        <v>137</v>
      </c>
      <c r="J1188" s="13" t="s">
        <v>138</v>
      </c>
      <c r="K1188" s="13" t="s">
        <v>469</v>
      </c>
      <c r="L1188" s="4">
        <v>7138</v>
      </c>
      <c r="M1188" s="4">
        <v>3001</v>
      </c>
      <c r="N1188" s="14" t="s">
        <v>39</v>
      </c>
      <c r="O1188" s="15" t="s">
        <v>679</v>
      </c>
      <c r="P1188" s="68">
        <v>56.45</v>
      </c>
      <c r="Q1188" s="61">
        <v>150.97</v>
      </c>
      <c r="R1188" s="65">
        <f t="shared" si="202"/>
        <v>2.5566123188405798E-2</v>
      </c>
      <c r="S1188" s="65">
        <f t="shared" si="203"/>
        <v>6.8374094202898555E-2</v>
      </c>
      <c r="T1188" s="15">
        <v>0</v>
      </c>
      <c r="U1188" s="15">
        <v>0</v>
      </c>
      <c r="V1188" s="15">
        <f t="shared" si="204"/>
        <v>0</v>
      </c>
      <c r="W1188" s="15" t="str">
        <f t="shared" si="205"/>
        <v>0.00</v>
      </c>
      <c r="X1188" s="15">
        <v>0</v>
      </c>
      <c r="Y1188" s="15">
        <v>0</v>
      </c>
      <c r="Z1188" s="15">
        <f t="shared" si="206"/>
        <v>0</v>
      </c>
      <c r="AA1188" s="16" t="str">
        <f t="shared" si="207"/>
        <v>0</v>
      </c>
      <c r="AB1188" s="13">
        <v>0</v>
      </c>
      <c r="AC1188" s="13">
        <v>0</v>
      </c>
      <c r="AD1188" s="13">
        <v>0</v>
      </c>
      <c r="AE1188" s="13">
        <v>0</v>
      </c>
      <c r="AF1188" s="53">
        <f t="shared" si="200"/>
        <v>0</v>
      </c>
      <c r="AG1188" s="53">
        <f t="shared" si="211"/>
        <v>0</v>
      </c>
      <c r="AH1188" s="53">
        <f t="shared" si="208"/>
        <v>0</v>
      </c>
      <c r="AI1188" s="53" t="str">
        <f t="shared" si="209"/>
        <v>0.00</v>
      </c>
      <c r="AJ1188" s="44">
        <v>221112</v>
      </c>
      <c r="AK1188" s="15" t="s">
        <v>682</v>
      </c>
      <c r="AL1188" s="14" t="s">
        <v>76</v>
      </c>
      <c r="AM1188" s="39" t="s">
        <v>58</v>
      </c>
      <c r="AN1188" s="39" t="s">
        <v>59</v>
      </c>
      <c r="AO1188" s="39" t="s">
        <v>77</v>
      </c>
      <c r="AP1188" s="39" t="s">
        <v>61</v>
      </c>
      <c r="AQ1188" s="20"/>
      <c r="AR1188" s="20"/>
      <c r="AS1188" s="20"/>
      <c r="AT1188" s="20"/>
      <c r="AU1188" s="20"/>
      <c r="AV1188" s="20"/>
      <c r="AW1188" s="20"/>
      <c r="AX1188" s="20"/>
      <c r="AY1188" s="20"/>
      <c r="AZ1188" s="20"/>
      <c r="BA1188" s="20"/>
      <c r="BB1188" s="20"/>
    </row>
    <row r="1189" spans="1:54" ht="26.1" customHeight="1" x14ac:dyDescent="0.25">
      <c r="A1189" s="21">
        <v>1066</v>
      </c>
      <c r="B1189" s="39" t="s">
        <v>26</v>
      </c>
      <c r="C1189" s="13" t="s">
        <v>261</v>
      </c>
      <c r="D1189" s="13">
        <v>34029</v>
      </c>
      <c r="E1189" s="13" t="s">
        <v>251</v>
      </c>
      <c r="F1189" s="13">
        <v>78912</v>
      </c>
      <c r="G1189" s="13" t="s">
        <v>466</v>
      </c>
      <c r="H1189" s="13" t="s">
        <v>302</v>
      </c>
      <c r="I1189" s="13" t="s">
        <v>137</v>
      </c>
      <c r="J1189" s="13" t="s">
        <v>138</v>
      </c>
      <c r="K1189" s="13" t="s">
        <v>469</v>
      </c>
      <c r="L1189" s="4">
        <v>7138</v>
      </c>
      <c r="M1189" s="4">
        <v>3001</v>
      </c>
      <c r="N1189" s="14" t="s">
        <v>37</v>
      </c>
      <c r="O1189" s="15" t="s">
        <v>679</v>
      </c>
      <c r="P1189" s="68">
        <v>56.45</v>
      </c>
      <c r="Q1189" s="61">
        <v>150.97</v>
      </c>
      <c r="R1189" s="65">
        <f t="shared" si="202"/>
        <v>2.5566123188405798E-2</v>
      </c>
      <c r="S1189" s="65">
        <f t="shared" si="203"/>
        <v>6.8374094202898555E-2</v>
      </c>
      <c r="T1189" s="15">
        <v>7.6219499999927805E-4</v>
      </c>
      <c r="U1189" s="15">
        <v>6.4200000000000002E-5</v>
      </c>
      <c r="V1189" s="15">
        <f t="shared" si="204"/>
        <v>-6.97994999999278E-4</v>
      </c>
      <c r="W1189" s="15">
        <f t="shared" si="205"/>
        <v>-91.576958652305393</v>
      </c>
      <c r="X1189" s="15">
        <v>5.6786385310927294E-4</v>
      </c>
      <c r="Y1189" s="15">
        <v>4.651E-5</v>
      </c>
      <c r="Z1189" s="15">
        <f t="shared" si="206"/>
        <v>-5.213538531092729E-4</v>
      </c>
      <c r="AA1189" s="16">
        <f t="shared" si="207"/>
        <v>-91.809656532047271</v>
      </c>
      <c r="AB1189" s="13">
        <v>0</v>
      </c>
      <c r="AC1189" s="13">
        <v>0</v>
      </c>
      <c r="AD1189" s="13">
        <v>0</v>
      </c>
      <c r="AE1189" s="13">
        <v>0</v>
      </c>
      <c r="AF1189" s="53">
        <f t="shared" si="200"/>
        <v>0</v>
      </c>
      <c r="AG1189" s="53">
        <f t="shared" si="211"/>
        <v>7.3937868450685562E-6</v>
      </c>
      <c r="AH1189" s="53">
        <f t="shared" si="208"/>
        <v>7.3937868450685562E-6</v>
      </c>
      <c r="AI1189" s="53" t="str">
        <f t="shared" si="209"/>
        <v>0.00</v>
      </c>
      <c r="AJ1189" s="44">
        <v>221112</v>
      </c>
      <c r="AK1189" s="15" t="s">
        <v>682</v>
      </c>
      <c r="AL1189" s="14" t="s">
        <v>76</v>
      </c>
      <c r="AM1189" s="39" t="s">
        <v>58</v>
      </c>
      <c r="AN1189" s="39" t="s">
        <v>59</v>
      </c>
      <c r="AO1189" s="39" t="s">
        <v>77</v>
      </c>
      <c r="AP1189" s="39" t="s">
        <v>61</v>
      </c>
      <c r="AQ1189" s="20"/>
      <c r="AR1189" s="20"/>
      <c r="AS1189" s="20"/>
      <c r="AT1189" s="20"/>
      <c r="AU1189" s="20"/>
      <c r="AV1189" s="20"/>
      <c r="AW1189" s="20"/>
      <c r="AX1189" s="20"/>
      <c r="AY1189" s="20"/>
      <c r="AZ1189" s="20"/>
      <c r="BA1189" s="20"/>
      <c r="BB1189" s="20"/>
    </row>
    <row r="1190" spans="1:54" ht="26.1" customHeight="1" x14ac:dyDescent="0.25">
      <c r="A1190" s="21">
        <v>1067</v>
      </c>
      <c r="B1190" s="39" t="s">
        <v>26</v>
      </c>
      <c r="C1190" s="13" t="s">
        <v>261</v>
      </c>
      <c r="D1190" s="13">
        <v>34029</v>
      </c>
      <c r="E1190" s="13" t="s">
        <v>251</v>
      </c>
      <c r="F1190" s="13">
        <v>78912</v>
      </c>
      <c r="G1190" s="13" t="s">
        <v>466</v>
      </c>
      <c r="H1190" s="13" t="s">
        <v>302</v>
      </c>
      <c r="I1190" s="13" t="s">
        <v>137</v>
      </c>
      <c r="J1190" s="13" t="s">
        <v>138</v>
      </c>
      <c r="K1190" s="13" t="s">
        <v>469</v>
      </c>
      <c r="L1190" s="4">
        <v>7138</v>
      </c>
      <c r="M1190" s="4">
        <v>3001</v>
      </c>
      <c r="N1190" s="14" t="s">
        <v>34</v>
      </c>
      <c r="O1190" s="15" t="s">
        <v>679</v>
      </c>
      <c r="P1190" s="68">
        <v>56.45</v>
      </c>
      <c r="Q1190" s="61">
        <v>150.97</v>
      </c>
      <c r="R1190" s="65">
        <f t="shared" si="202"/>
        <v>2.5566123188405798E-2</v>
      </c>
      <c r="S1190" s="65">
        <f t="shared" si="203"/>
        <v>6.8374094202898555E-2</v>
      </c>
      <c r="T1190" s="15">
        <v>0</v>
      </c>
      <c r="U1190" s="15">
        <v>0</v>
      </c>
      <c r="V1190" s="15">
        <f t="shared" si="204"/>
        <v>0</v>
      </c>
      <c r="W1190" s="15" t="str">
        <f t="shared" si="205"/>
        <v>0.00</v>
      </c>
      <c r="X1190" s="15">
        <v>0</v>
      </c>
      <c r="Y1190" s="15">
        <v>0</v>
      </c>
      <c r="Z1190" s="15">
        <f t="shared" si="206"/>
        <v>0</v>
      </c>
      <c r="AA1190" s="16" t="str">
        <f t="shared" si="207"/>
        <v>0</v>
      </c>
      <c r="AB1190" s="13">
        <v>0</v>
      </c>
      <c r="AC1190" s="13">
        <v>0</v>
      </c>
      <c r="AD1190" s="13">
        <v>0</v>
      </c>
      <c r="AE1190" s="13">
        <v>0</v>
      </c>
      <c r="AF1190" s="53">
        <f t="shared" si="200"/>
        <v>0</v>
      </c>
      <c r="AG1190" s="53">
        <f t="shared" si="211"/>
        <v>0</v>
      </c>
      <c r="AH1190" s="53">
        <f t="shared" si="208"/>
        <v>0</v>
      </c>
      <c r="AI1190" s="53" t="str">
        <f t="shared" si="209"/>
        <v>0.00</v>
      </c>
      <c r="AJ1190" s="44">
        <v>221112</v>
      </c>
      <c r="AK1190" s="15" t="s">
        <v>682</v>
      </c>
      <c r="AL1190" s="14" t="s">
        <v>76</v>
      </c>
      <c r="AM1190" s="39" t="s">
        <v>58</v>
      </c>
      <c r="AN1190" s="39" t="s">
        <v>59</v>
      </c>
      <c r="AO1190" s="39" t="s">
        <v>77</v>
      </c>
      <c r="AP1190" s="39" t="s">
        <v>61</v>
      </c>
      <c r="AQ1190" s="20"/>
      <c r="AR1190" s="20"/>
      <c r="AS1190" s="20"/>
      <c r="AT1190" s="20"/>
      <c r="AU1190" s="20"/>
      <c r="AV1190" s="20"/>
      <c r="AW1190" s="20"/>
      <c r="AX1190" s="20"/>
      <c r="AY1190" s="20"/>
      <c r="AZ1190" s="20"/>
      <c r="BA1190" s="20"/>
      <c r="BB1190" s="20"/>
    </row>
    <row r="1191" spans="1:54" ht="26.1" customHeight="1" x14ac:dyDescent="0.25">
      <c r="A1191" s="21">
        <v>386</v>
      </c>
      <c r="B1191" s="39" t="s">
        <v>9</v>
      </c>
      <c r="C1191" s="13" t="s">
        <v>258</v>
      </c>
      <c r="D1191" s="13">
        <v>34019</v>
      </c>
      <c r="E1191" s="13" t="s">
        <v>252</v>
      </c>
      <c r="F1191" s="13">
        <v>80002</v>
      </c>
      <c r="G1191" s="13" t="s">
        <v>480</v>
      </c>
      <c r="H1191" s="13" t="s">
        <v>276</v>
      </c>
      <c r="I1191" s="13" t="s">
        <v>140</v>
      </c>
      <c r="J1191" s="13" t="s">
        <v>141</v>
      </c>
      <c r="K1191" s="13" t="s">
        <v>479</v>
      </c>
      <c r="L1191" s="4">
        <v>2393</v>
      </c>
      <c r="M1191" s="4">
        <v>4</v>
      </c>
      <c r="N1191" s="14" t="s">
        <v>40</v>
      </c>
      <c r="O1191" s="15" t="s">
        <v>679</v>
      </c>
      <c r="P1191" s="68">
        <v>122.59</v>
      </c>
      <c r="Q1191" s="61">
        <v>155.66</v>
      </c>
      <c r="R1191" s="65">
        <f t="shared" si="202"/>
        <v>5.5520833333333332E-2</v>
      </c>
      <c r="S1191" s="65">
        <f t="shared" si="203"/>
        <v>7.0498188405797094E-2</v>
      </c>
      <c r="T1191" s="15">
        <v>0</v>
      </c>
      <c r="U1191" s="15">
        <v>0</v>
      </c>
      <c r="V1191" s="15">
        <f t="shared" si="204"/>
        <v>0</v>
      </c>
      <c r="W1191" s="15" t="str">
        <f t="shared" si="205"/>
        <v>0.00</v>
      </c>
      <c r="X1191" s="15">
        <v>0</v>
      </c>
      <c r="Y1191" s="15">
        <v>0</v>
      </c>
      <c r="Z1191" s="15">
        <f t="shared" si="206"/>
        <v>0</v>
      </c>
      <c r="AA1191" s="16" t="str">
        <f t="shared" si="207"/>
        <v>0</v>
      </c>
      <c r="AB1191" s="13"/>
      <c r="AC1191" s="13"/>
      <c r="AD1191" s="13"/>
      <c r="AE1191" s="13"/>
      <c r="AF1191" s="53">
        <f t="shared" si="200"/>
        <v>0</v>
      </c>
      <c r="AG1191" s="53">
        <f t="shared" si="211"/>
        <v>0</v>
      </c>
      <c r="AH1191" s="53">
        <f t="shared" si="208"/>
        <v>0</v>
      </c>
      <c r="AI1191" s="53" t="str">
        <f t="shared" si="209"/>
        <v>0.00</v>
      </c>
      <c r="AJ1191" s="44">
        <v>221112</v>
      </c>
      <c r="AK1191" s="15" t="s">
        <v>683</v>
      </c>
      <c r="AL1191" s="14" t="s">
        <v>57</v>
      </c>
      <c r="AM1191" s="39" t="s">
        <v>58</v>
      </c>
      <c r="AN1191" s="39" t="s">
        <v>59</v>
      </c>
      <c r="AO1191" s="39" t="s">
        <v>60</v>
      </c>
      <c r="AP1191" s="39" t="s">
        <v>61</v>
      </c>
      <c r="AQ1191" s="20"/>
      <c r="AR1191" s="20"/>
      <c r="AS1191" s="20"/>
      <c r="AT1191" s="20"/>
      <c r="AU1191" s="20"/>
      <c r="AV1191" s="20"/>
      <c r="AW1191" s="20"/>
      <c r="AX1191" s="20"/>
      <c r="AY1191" s="20"/>
      <c r="AZ1191" s="20"/>
      <c r="BA1191" s="20"/>
      <c r="BB1191" s="20"/>
    </row>
    <row r="1192" spans="1:54" ht="26.1" customHeight="1" x14ac:dyDescent="0.25">
      <c r="A1192" s="21">
        <v>387</v>
      </c>
      <c r="B1192" s="39" t="s">
        <v>9</v>
      </c>
      <c r="C1192" s="13" t="s">
        <v>258</v>
      </c>
      <c r="D1192" s="13">
        <v>34019</v>
      </c>
      <c r="E1192" s="13" t="s">
        <v>252</v>
      </c>
      <c r="F1192" s="13">
        <v>80002</v>
      </c>
      <c r="G1192" s="13" t="s">
        <v>480</v>
      </c>
      <c r="H1192" s="13" t="s">
        <v>276</v>
      </c>
      <c r="I1192" s="13" t="s">
        <v>140</v>
      </c>
      <c r="J1192" s="13" t="s">
        <v>141</v>
      </c>
      <c r="K1192" s="13" t="s">
        <v>479</v>
      </c>
      <c r="L1192" s="4">
        <v>2393</v>
      </c>
      <c r="M1192" s="4">
        <v>4</v>
      </c>
      <c r="N1192" s="14" t="s">
        <v>38</v>
      </c>
      <c r="O1192" s="15" t="s">
        <v>679</v>
      </c>
      <c r="P1192" s="68">
        <v>122.59</v>
      </c>
      <c r="Q1192" s="61">
        <v>155.66</v>
      </c>
      <c r="R1192" s="65">
        <f t="shared" si="202"/>
        <v>5.5520833333333332E-2</v>
      </c>
      <c r="S1192" s="65">
        <f t="shared" si="203"/>
        <v>7.0498188405797094E-2</v>
      </c>
      <c r="T1192" s="15">
        <v>0.259891995149163</v>
      </c>
      <c r="U1192" s="15">
        <v>0.99468978699999999</v>
      </c>
      <c r="V1192" s="15">
        <f t="shared" si="204"/>
        <v>0.73479779185083705</v>
      </c>
      <c r="W1192" s="15">
        <f t="shared" si="205"/>
        <v>282.7319831182586</v>
      </c>
      <c r="X1192" s="15">
        <v>0.24523384590240579</v>
      </c>
      <c r="Y1192" s="15">
        <v>0.91784339900000012</v>
      </c>
      <c r="Z1192" s="15">
        <f t="shared" si="206"/>
        <v>0.67260955309759429</v>
      </c>
      <c r="AA1192" s="16">
        <f t="shared" si="207"/>
        <v>274.27272553775816</v>
      </c>
      <c r="AB1192" s="13">
        <v>0.26</v>
      </c>
      <c r="AC1192" s="13">
        <v>0</v>
      </c>
      <c r="AD1192" s="13">
        <v>0</v>
      </c>
      <c r="AE1192" s="13">
        <v>0</v>
      </c>
      <c r="AF1192" s="53">
        <f t="shared" si="200"/>
        <v>0</v>
      </c>
      <c r="AG1192" s="53">
        <f t="shared" si="211"/>
        <v>0.14151510713092641</v>
      </c>
      <c r="AH1192" s="53">
        <f t="shared" si="208"/>
        <v>0.14151510713092641</v>
      </c>
      <c r="AI1192" s="53" t="str">
        <f t="shared" si="209"/>
        <v>0.00</v>
      </c>
      <c r="AJ1192" s="44">
        <v>221112</v>
      </c>
      <c r="AK1192" s="15" t="s">
        <v>683</v>
      </c>
      <c r="AL1192" s="14" t="s">
        <v>57</v>
      </c>
      <c r="AM1192" s="39" t="s">
        <v>58</v>
      </c>
      <c r="AN1192" s="39" t="s">
        <v>59</v>
      </c>
      <c r="AO1192" s="39" t="s">
        <v>60</v>
      </c>
      <c r="AP1192" s="39" t="s">
        <v>61</v>
      </c>
      <c r="AQ1192" s="20"/>
      <c r="AR1192" s="20"/>
      <c r="AS1192" s="20"/>
      <c r="AT1192" s="20"/>
      <c r="AU1192" s="20"/>
      <c r="AV1192" s="20"/>
      <c r="AW1192" s="20"/>
      <c r="AX1192" s="20"/>
      <c r="AY1192" s="20"/>
      <c r="AZ1192" s="20"/>
      <c r="BA1192" s="20"/>
      <c r="BB1192" s="20"/>
    </row>
    <row r="1193" spans="1:54" ht="26.1" customHeight="1" x14ac:dyDescent="0.25">
      <c r="A1193" s="21">
        <v>388</v>
      </c>
      <c r="B1193" s="39" t="s">
        <v>9</v>
      </c>
      <c r="C1193" s="13" t="s">
        <v>258</v>
      </c>
      <c r="D1193" s="13">
        <v>34019</v>
      </c>
      <c r="E1193" s="13" t="s">
        <v>252</v>
      </c>
      <c r="F1193" s="13">
        <v>80002</v>
      </c>
      <c r="G1193" s="13" t="s">
        <v>480</v>
      </c>
      <c r="H1193" s="13" t="s">
        <v>276</v>
      </c>
      <c r="I1193" s="13" t="s">
        <v>140</v>
      </c>
      <c r="J1193" s="13" t="s">
        <v>141</v>
      </c>
      <c r="K1193" s="13" t="s">
        <v>479</v>
      </c>
      <c r="L1193" s="4">
        <v>2393</v>
      </c>
      <c r="M1193" s="4">
        <v>4</v>
      </c>
      <c r="N1193" s="14" t="s">
        <v>39</v>
      </c>
      <c r="O1193" s="15" t="s">
        <v>679</v>
      </c>
      <c r="P1193" s="68">
        <v>122.59</v>
      </c>
      <c r="Q1193" s="61">
        <v>155.66</v>
      </c>
      <c r="R1193" s="65">
        <f t="shared" si="202"/>
        <v>5.5520833333333332E-2</v>
      </c>
      <c r="S1193" s="65">
        <f t="shared" si="203"/>
        <v>7.0498188405797094E-2</v>
      </c>
      <c r="T1193" s="15">
        <v>0.259891995149163</v>
      </c>
      <c r="U1193" s="15">
        <v>0.99468978699999999</v>
      </c>
      <c r="V1193" s="15">
        <f t="shared" si="204"/>
        <v>0.73479779185083705</v>
      </c>
      <c r="W1193" s="15">
        <f t="shared" si="205"/>
        <v>282.7319831182586</v>
      </c>
      <c r="X1193" s="15">
        <v>0.24523384590240579</v>
      </c>
      <c r="Y1193" s="15">
        <v>0.91784339900000012</v>
      </c>
      <c r="Z1193" s="15">
        <f t="shared" si="206"/>
        <v>0.67260955309759429</v>
      </c>
      <c r="AA1193" s="16">
        <f t="shared" si="207"/>
        <v>274.27272553775816</v>
      </c>
      <c r="AB1193" s="13">
        <v>0.26</v>
      </c>
      <c r="AC1193" s="13">
        <v>0</v>
      </c>
      <c r="AD1193" s="13">
        <v>0</v>
      </c>
      <c r="AE1193" s="13">
        <v>0</v>
      </c>
      <c r="AF1193" s="53">
        <f t="shared" ref="AF1193:AF1256" si="212">AC1193/2000</f>
        <v>0</v>
      </c>
      <c r="AG1193" s="53">
        <f t="shared" si="211"/>
        <v>0.14151510713092641</v>
      </c>
      <c r="AH1193" s="53">
        <f t="shared" si="208"/>
        <v>0.14151510713092641</v>
      </c>
      <c r="AI1193" s="53" t="str">
        <f t="shared" si="209"/>
        <v>0.00</v>
      </c>
      <c r="AJ1193" s="44">
        <v>221112</v>
      </c>
      <c r="AK1193" s="15" t="s">
        <v>683</v>
      </c>
      <c r="AL1193" s="14" t="s">
        <v>57</v>
      </c>
      <c r="AM1193" s="39" t="s">
        <v>58</v>
      </c>
      <c r="AN1193" s="39" t="s">
        <v>59</v>
      </c>
      <c r="AO1193" s="39" t="s">
        <v>60</v>
      </c>
      <c r="AP1193" s="39" t="s">
        <v>61</v>
      </c>
      <c r="AQ1193" s="20"/>
      <c r="AR1193" s="20"/>
      <c r="AS1193" s="20"/>
      <c r="AT1193" s="20"/>
      <c r="AU1193" s="20"/>
      <c r="AV1193" s="20"/>
      <c r="AW1193" s="20"/>
      <c r="AX1193" s="20"/>
      <c r="AY1193" s="20"/>
      <c r="AZ1193" s="20"/>
      <c r="BA1193" s="20"/>
      <c r="BB1193" s="20"/>
    </row>
    <row r="1194" spans="1:54" ht="26.1" customHeight="1" x14ac:dyDescent="0.25">
      <c r="A1194" s="21">
        <v>389</v>
      </c>
      <c r="B1194" s="39" t="s">
        <v>9</v>
      </c>
      <c r="C1194" s="13" t="s">
        <v>258</v>
      </c>
      <c r="D1194" s="13">
        <v>34019</v>
      </c>
      <c r="E1194" s="13" t="s">
        <v>252</v>
      </c>
      <c r="F1194" s="13">
        <v>80002</v>
      </c>
      <c r="G1194" s="13" t="s">
        <v>480</v>
      </c>
      <c r="H1194" s="13" t="s">
        <v>276</v>
      </c>
      <c r="I1194" s="13" t="s">
        <v>140</v>
      </c>
      <c r="J1194" s="13" t="s">
        <v>141</v>
      </c>
      <c r="K1194" s="13" t="s">
        <v>479</v>
      </c>
      <c r="L1194" s="4">
        <v>2393</v>
      </c>
      <c r="M1194" s="4">
        <v>4</v>
      </c>
      <c r="N1194" s="14" t="s">
        <v>37</v>
      </c>
      <c r="O1194" s="15" t="s">
        <v>679</v>
      </c>
      <c r="P1194" s="68">
        <v>122.59</v>
      </c>
      <c r="Q1194" s="61">
        <v>155.66</v>
      </c>
      <c r="R1194" s="65">
        <f t="shared" si="202"/>
        <v>5.5520833333333332E-2</v>
      </c>
      <c r="S1194" s="65">
        <f t="shared" si="203"/>
        <v>7.0498188405797094E-2</v>
      </c>
      <c r="T1194" s="15">
        <v>2.5357499999913099E-2</v>
      </c>
      <c r="U1194" s="15">
        <v>0.25878108300000002</v>
      </c>
      <c r="V1194" s="15">
        <f t="shared" si="204"/>
        <v>0.23342358300008692</v>
      </c>
      <c r="W1194" s="15">
        <f t="shared" si="205"/>
        <v>920.53074238740749</v>
      </c>
      <c r="X1194" s="15">
        <v>2.3927313512984539E-2</v>
      </c>
      <c r="Y1194" s="15">
        <v>0.23878852700000003</v>
      </c>
      <c r="Z1194" s="15">
        <f t="shared" si="206"/>
        <v>0.21486121348701548</v>
      </c>
      <c r="AA1194" s="16">
        <f t="shared" si="207"/>
        <v>897.97466552363937</v>
      </c>
      <c r="AB1194" s="13">
        <v>0</v>
      </c>
      <c r="AC1194" s="13">
        <v>0</v>
      </c>
      <c r="AD1194" s="13">
        <v>0</v>
      </c>
      <c r="AE1194" s="13">
        <v>0</v>
      </c>
      <c r="AF1194" s="53">
        <f t="shared" si="212"/>
        <v>0</v>
      </c>
      <c r="AG1194" s="53">
        <f t="shared" si="211"/>
        <v>3.6816938507002447E-2</v>
      </c>
      <c r="AH1194" s="53">
        <f t="shared" si="208"/>
        <v>3.6816938507002447E-2</v>
      </c>
      <c r="AI1194" s="53" t="str">
        <f t="shared" si="209"/>
        <v>0.00</v>
      </c>
      <c r="AJ1194" s="44">
        <v>221112</v>
      </c>
      <c r="AK1194" s="15" t="s">
        <v>683</v>
      </c>
      <c r="AL1194" s="14" t="s">
        <v>57</v>
      </c>
      <c r="AM1194" s="39" t="s">
        <v>58</v>
      </c>
      <c r="AN1194" s="39" t="s">
        <v>59</v>
      </c>
      <c r="AO1194" s="39" t="s">
        <v>60</v>
      </c>
      <c r="AP1194" s="39" t="s">
        <v>61</v>
      </c>
      <c r="AQ1194" s="20"/>
      <c r="AR1194" s="20"/>
      <c r="AS1194" s="20"/>
      <c r="AT1194" s="20"/>
      <c r="AU1194" s="20"/>
      <c r="AV1194" s="20"/>
      <c r="AW1194" s="20"/>
      <c r="AX1194" s="20"/>
      <c r="AY1194" s="20"/>
      <c r="AZ1194" s="20"/>
      <c r="BA1194" s="20"/>
      <c r="BB1194" s="20"/>
    </row>
    <row r="1195" spans="1:54" ht="26.1" customHeight="1" x14ac:dyDescent="0.25">
      <c r="A1195" s="21">
        <v>1581</v>
      </c>
      <c r="B1195" s="39" t="s">
        <v>9</v>
      </c>
      <c r="C1195" s="13" t="s">
        <v>258</v>
      </c>
      <c r="D1195" s="13">
        <v>34019</v>
      </c>
      <c r="E1195" s="13" t="s">
        <v>252</v>
      </c>
      <c r="F1195" s="13">
        <v>80002</v>
      </c>
      <c r="G1195" s="13" t="s">
        <v>480</v>
      </c>
      <c r="H1195" s="13" t="s">
        <v>276</v>
      </c>
      <c r="I1195" s="13" t="s">
        <v>140</v>
      </c>
      <c r="J1195" s="13" t="s">
        <v>141</v>
      </c>
      <c r="K1195" s="13" t="s">
        <v>479</v>
      </c>
      <c r="L1195" s="4">
        <v>2393</v>
      </c>
      <c r="M1195" s="4">
        <v>4</v>
      </c>
      <c r="N1195" s="14" t="s">
        <v>34</v>
      </c>
      <c r="O1195" s="15" t="s">
        <v>679</v>
      </c>
      <c r="P1195" s="68">
        <v>122.59</v>
      </c>
      <c r="Q1195" s="61">
        <v>155.66</v>
      </c>
      <c r="R1195" s="65">
        <f t="shared" si="202"/>
        <v>5.5520833333333332E-2</v>
      </c>
      <c r="S1195" s="65">
        <f t="shared" si="203"/>
        <v>7.0498188405797094E-2</v>
      </c>
      <c r="T1195" s="15">
        <v>1.0142126639967299E-2</v>
      </c>
      <c r="U1195" s="15">
        <v>3.8817162000000002E-2</v>
      </c>
      <c r="V1195" s="15">
        <f t="shared" si="204"/>
        <v>2.8675035360032703E-2</v>
      </c>
      <c r="W1195" s="15">
        <f t="shared" si="205"/>
        <v>282.73197898192637</v>
      </c>
      <c r="X1195" s="15">
        <v>9.5701013035085509E-3</v>
      </c>
      <c r="Y1195" s="15">
        <v>3.5818279000000001E-2</v>
      </c>
      <c r="Z1195" s="15">
        <f t="shared" si="206"/>
        <v>2.6248177696491452E-2</v>
      </c>
      <c r="AA1195" s="16">
        <f t="shared" si="207"/>
        <v>274.27272569067219</v>
      </c>
      <c r="AB1195" s="13">
        <v>0.01</v>
      </c>
      <c r="AC1195" s="13">
        <v>1.35</v>
      </c>
      <c r="AD1195" s="13">
        <v>0</v>
      </c>
      <c r="AE1195" s="13">
        <v>0</v>
      </c>
      <c r="AF1195" s="53">
        <f t="shared" si="212"/>
        <v>6.7500000000000004E-4</v>
      </c>
      <c r="AG1195" s="53">
        <f t="shared" si="211"/>
        <v>5.5225407683412572E-3</v>
      </c>
      <c r="AH1195" s="53">
        <f t="shared" si="208"/>
        <v>4.8475407683412569E-3</v>
      </c>
      <c r="AI1195" s="53">
        <f t="shared" si="209"/>
        <v>718.15418790240835</v>
      </c>
      <c r="AJ1195" s="44">
        <v>221112</v>
      </c>
      <c r="AK1195" s="15" t="s">
        <v>683</v>
      </c>
      <c r="AL1195" s="14" t="s">
        <v>57</v>
      </c>
      <c r="AM1195" s="39" t="s">
        <v>58</v>
      </c>
      <c r="AN1195" s="39" t="s">
        <v>59</v>
      </c>
      <c r="AO1195" s="39" t="s">
        <v>60</v>
      </c>
      <c r="AP1195" s="39" t="s">
        <v>61</v>
      </c>
      <c r="AQ1195" s="20"/>
      <c r="AR1195" s="20"/>
      <c r="AS1195" s="20"/>
      <c r="AT1195" s="20"/>
      <c r="AU1195" s="20"/>
      <c r="AV1195" s="20"/>
      <c r="AW1195" s="20"/>
      <c r="AX1195" s="20"/>
      <c r="AY1195" s="20"/>
      <c r="AZ1195" s="20"/>
      <c r="BA1195" s="20"/>
      <c r="BB1195" s="20"/>
    </row>
    <row r="1196" spans="1:54" ht="26.1" customHeight="1" x14ac:dyDescent="0.25">
      <c r="A1196" s="21">
        <v>1930</v>
      </c>
      <c r="B1196" s="39" t="s">
        <v>9</v>
      </c>
      <c r="C1196" s="13" t="s">
        <v>258</v>
      </c>
      <c r="D1196" s="13">
        <v>34019</v>
      </c>
      <c r="E1196" s="13" t="s">
        <v>252</v>
      </c>
      <c r="F1196" s="13">
        <v>80002</v>
      </c>
      <c r="G1196" s="13" t="s">
        <v>480</v>
      </c>
      <c r="H1196" s="13" t="s">
        <v>276</v>
      </c>
      <c r="I1196" s="13" t="s">
        <v>140</v>
      </c>
      <c r="J1196" s="13" t="s">
        <v>141</v>
      </c>
      <c r="K1196" s="13" t="s">
        <v>479</v>
      </c>
      <c r="L1196" s="4">
        <v>2393</v>
      </c>
      <c r="M1196" s="4">
        <v>4</v>
      </c>
      <c r="N1196" s="14" t="s">
        <v>35</v>
      </c>
      <c r="O1196" s="15" t="s">
        <v>679</v>
      </c>
      <c r="P1196" s="68">
        <v>122.59</v>
      </c>
      <c r="Q1196" s="61">
        <v>155.66</v>
      </c>
      <c r="R1196" s="65">
        <f t="shared" si="202"/>
        <v>5.5520833333333332E-2</v>
      </c>
      <c r="S1196" s="65">
        <f t="shared" si="203"/>
        <v>7.0498188405797094E-2</v>
      </c>
      <c r="T1196" s="15">
        <v>1.73007776933442</v>
      </c>
      <c r="U1196" s="15">
        <v>6.621560959</v>
      </c>
      <c r="V1196" s="15">
        <f t="shared" si="204"/>
        <v>4.8914831896655802</v>
      </c>
      <c r="W1196" s="15">
        <f t="shared" si="205"/>
        <v>282.73198328809161</v>
      </c>
      <c r="X1196" s="15">
        <v>1.6324997806901671</v>
      </c>
      <c r="Y1196" s="15">
        <v>6.1100014199999997</v>
      </c>
      <c r="Z1196" s="15">
        <f t="shared" si="206"/>
        <v>4.4775016393098328</v>
      </c>
      <c r="AA1196" s="16">
        <f t="shared" si="207"/>
        <v>274.272725318033</v>
      </c>
      <c r="AB1196" s="13">
        <v>1.73</v>
      </c>
      <c r="AC1196" s="13">
        <v>234.13</v>
      </c>
      <c r="AD1196" s="13">
        <v>0</v>
      </c>
      <c r="AE1196" s="13">
        <v>0</v>
      </c>
      <c r="AF1196" s="53">
        <f t="shared" si="212"/>
        <v>0.117065</v>
      </c>
      <c r="AG1196" s="53">
        <f>IFERROR(AF1196+(AF1196*(AA1196/100)),"0.00")</f>
        <v>0.43814236589355537</v>
      </c>
      <c r="AH1196" s="53">
        <f t="shared" si="208"/>
        <v>0.3210773658935554</v>
      </c>
      <c r="AI1196" s="53">
        <f t="shared" si="209"/>
        <v>274.27272531803305</v>
      </c>
      <c r="AJ1196" s="44">
        <v>221112</v>
      </c>
      <c r="AK1196" s="15" t="s">
        <v>683</v>
      </c>
      <c r="AL1196" s="14" t="s">
        <v>57</v>
      </c>
      <c r="AM1196" s="39" t="s">
        <v>58</v>
      </c>
      <c r="AN1196" s="39" t="s">
        <v>59</v>
      </c>
      <c r="AO1196" s="39" t="s">
        <v>60</v>
      </c>
      <c r="AP1196" s="39" t="s">
        <v>61</v>
      </c>
      <c r="AQ1196" s="20"/>
      <c r="AR1196" s="20"/>
      <c r="AS1196" s="20"/>
      <c r="AT1196" s="20"/>
      <c r="AU1196" s="20"/>
      <c r="AV1196" s="20"/>
      <c r="AW1196" s="20"/>
      <c r="AX1196" s="20"/>
      <c r="AY1196" s="20"/>
      <c r="AZ1196" s="20"/>
      <c r="BA1196" s="20"/>
      <c r="BB1196" s="20"/>
    </row>
    <row r="1197" spans="1:54" ht="26.1" customHeight="1" x14ac:dyDescent="0.25">
      <c r="A1197" s="21">
        <v>2065</v>
      </c>
      <c r="B1197" s="40" t="s">
        <v>9</v>
      </c>
      <c r="C1197" s="13" t="s">
        <v>258</v>
      </c>
      <c r="D1197" s="13">
        <v>34019</v>
      </c>
      <c r="E1197" s="13" t="s">
        <v>252</v>
      </c>
      <c r="F1197" s="13">
        <v>80002</v>
      </c>
      <c r="G1197" s="13" t="s">
        <v>480</v>
      </c>
      <c r="H1197" s="13" t="s">
        <v>276</v>
      </c>
      <c r="I1197" s="13" t="s">
        <v>140</v>
      </c>
      <c r="J1197" s="13" t="s">
        <v>141</v>
      </c>
      <c r="K1197" s="13" t="s">
        <v>479</v>
      </c>
      <c r="L1197" s="4">
        <v>2393</v>
      </c>
      <c r="M1197" s="4">
        <v>4</v>
      </c>
      <c r="N1197" s="13" t="s">
        <v>36</v>
      </c>
      <c r="O1197" s="15" t="s">
        <v>679</v>
      </c>
      <c r="P1197" s="68">
        <v>122.59</v>
      </c>
      <c r="Q1197" s="61">
        <v>155.66</v>
      </c>
      <c r="R1197" s="65">
        <f t="shared" si="202"/>
        <v>5.5520833333333332E-2</v>
      </c>
      <c r="S1197" s="65">
        <f t="shared" si="203"/>
        <v>7.0498188405797094E-2</v>
      </c>
      <c r="T1197" s="15">
        <v>5.70104199998182</v>
      </c>
      <c r="U1197" s="15">
        <v>16.173817679999999</v>
      </c>
      <c r="V1197" s="15">
        <f t="shared" si="204"/>
        <v>10.472775680018179</v>
      </c>
      <c r="W1197" s="15">
        <f t="shared" si="205"/>
        <v>183.6993251418175</v>
      </c>
      <c r="X1197" s="15">
        <v>5.3794979506941596</v>
      </c>
      <c r="Y1197" s="15">
        <v>14.924282902</v>
      </c>
      <c r="Z1197" s="15">
        <f t="shared" si="206"/>
        <v>9.5447849513058394</v>
      </c>
      <c r="AA1197" s="16">
        <f t="shared" si="207"/>
        <v>177.42891695077606</v>
      </c>
      <c r="AB1197" s="13">
        <v>5.7</v>
      </c>
      <c r="AC1197" s="13">
        <v>771.42</v>
      </c>
      <c r="AD1197" s="13">
        <v>5.7</v>
      </c>
      <c r="AE1197" s="13">
        <v>0</v>
      </c>
      <c r="AF1197" s="53">
        <f t="shared" si="212"/>
        <v>0.38571</v>
      </c>
      <c r="AG1197" s="53">
        <f>IFERROR(AF1197+(AF1197*(AA1197/100)),"0.00")</f>
        <v>1.0700710755708382</v>
      </c>
      <c r="AH1197" s="53">
        <f t="shared" si="208"/>
        <v>0.68436107557083825</v>
      </c>
      <c r="AI1197" s="53">
        <f t="shared" si="209"/>
        <v>177.42891695077603</v>
      </c>
      <c r="AJ1197" s="44">
        <v>221112</v>
      </c>
      <c r="AK1197" s="15" t="s">
        <v>683</v>
      </c>
      <c r="AL1197" s="14" t="s">
        <v>57</v>
      </c>
      <c r="AM1197" s="39" t="s">
        <v>58</v>
      </c>
      <c r="AN1197" s="39" t="s">
        <v>59</v>
      </c>
      <c r="AO1197" s="39" t="s">
        <v>60</v>
      </c>
      <c r="AP1197" s="39" t="s">
        <v>61</v>
      </c>
      <c r="AQ1197" s="59"/>
      <c r="AR1197" s="20"/>
      <c r="AS1197" s="20"/>
      <c r="AT1197" s="20"/>
      <c r="AU1197" s="20"/>
      <c r="AV1197" s="20"/>
      <c r="AW1197" s="20"/>
      <c r="AX1197" s="20"/>
      <c r="AY1197" s="20"/>
      <c r="AZ1197" s="20"/>
      <c r="BA1197" s="20"/>
      <c r="BB1197" s="20"/>
    </row>
    <row r="1198" spans="1:54" ht="26.1" customHeight="1" x14ac:dyDescent="0.25">
      <c r="A1198" s="21">
        <v>390</v>
      </c>
      <c r="B1198" s="39" t="s">
        <v>9</v>
      </c>
      <c r="C1198" s="13" t="s">
        <v>258</v>
      </c>
      <c r="D1198" s="13">
        <v>34019</v>
      </c>
      <c r="E1198" s="13" t="s">
        <v>252</v>
      </c>
      <c r="F1198" s="13">
        <v>80002</v>
      </c>
      <c r="G1198" s="13" t="s">
        <v>482</v>
      </c>
      <c r="H1198" s="13" t="s">
        <v>276</v>
      </c>
      <c r="I1198" s="13" t="s">
        <v>140</v>
      </c>
      <c r="J1198" s="13" t="s">
        <v>142</v>
      </c>
      <c r="K1198" s="13" t="s">
        <v>481</v>
      </c>
      <c r="L1198" s="4">
        <v>2393</v>
      </c>
      <c r="M1198" s="4">
        <v>5</v>
      </c>
      <c r="N1198" s="14" t="s">
        <v>40</v>
      </c>
      <c r="O1198" s="15" t="s">
        <v>679</v>
      </c>
      <c r="P1198" s="68">
        <v>126.4</v>
      </c>
      <c r="Q1198" s="61">
        <v>155.94999999999999</v>
      </c>
      <c r="R1198" s="65">
        <f t="shared" si="202"/>
        <v>5.7246376811594203E-2</v>
      </c>
      <c r="S1198" s="65">
        <f t="shared" si="203"/>
        <v>7.0629528985507242E-2</v>
      </c>
      <c r="T1198" s="15">
        <v>0</v>
      </c>
      <c r="U1198" s="15">
        <v>0</v>
      </c>
      <c r="V1198" s="15">
        <f t="shared" si="204"/>
        <v>0</v>
      </c>
      <c r="W1198" s="15" t="str">
        <f t="shared" si="205"/>
        <v>0.00</v>
      </c>
      <c r="X1198" s="15">
        <v>0</v>
      </c>
      <c r="Y1198" s="15">
        <v>0</v>
      </c>
      <c r="Z1198" s="15">
        <f t="shared" si="206"/>
        <v>0</v>
      </c>
      <c r="AA1198" s="16" t="str">
        <f t="shared" si="207"/>
        <v>0</v>
      </c>
      <c r="AB1198" s="13"/>
      <c r="AC1198" s="13"/>
      <c r="AD1198" s="13"/>
      <c r="AE1198" s="13"/>
      <c r="AF1198" s="53">
        <f t="shared" si="212"/>
        <v>0</v>
      </c>
      <c r="AG1198" s="53">
        <f>IFERROR((((Y1198)/Q1198)*24),"0.00")</f>
        <v>0</v>
      </c>
      <c r="AH1198" s="53">
        <f t="shared" si="208"/>
        <v>0</v>
      </c>
      <c r="AI1198" s="53" t="str">
        <f t="shared" si="209"/>
        <v>0.00</v>
      </c>
      <c r="AJ1198" s="44">
        <v>221112</v>
      </c>
      <c r="AK1198" s="15" t="s">
        <v>683</v>
      </c>
      <c r="AL1198" s="14" t="s">
        <v>57</v>
      </c>
      <c r="AM1198" s="39" t="s">
        <v>58</v>
      </c>
      <c r="AN1198" s="39" t="s">
        <v>59</v>
      </c>
      <c r="AO1198" s="39" t="s">
        <v>60</v>
      </c>
      <c r="AP1198" s="39" t="s">
        <v>61</v>
      </c>
      <c r="AQ1198" s="20"/>
      <c r="AR1198" s="20"/>
      <c r="AS1198" s="20"/>
      <c r="AT1198" s="20"/>
      <c r="AU1198" s="20"/>
      <c r="AV1198" s="20"/>
      <c r="AW1198" s="20"/>
      <c r="AX1198" s="20"/>
      <c r="AY1198" s="20"/>
      <c r="AZ1198" s="20"/>
      <c r="BA1198" s="20"/>
      <c r="BB1198" s="20"/>
    </row>
    <row r="1199" spans="1:54" ht="26.1" customHeight="1" x14ac:dyDescent="0.25">
      <c r="A1199" s="21">
        <v>391</v>
      </c>
      <c r="B1199" s="39" t="s">
        <v>9</v>
      </c>
      <c r="C1199" s="13" t="s">
        <v>258</v>
      </c>
      <c r="D1199" s="13">
        <v>34019</v>
      </c>
      <c r="E1199" s="13" t="s">
        <v>252</v>
      </c>
      <c r="F1199" s="13">
        <v>80002</v>
      </c>
      <c r="G1199" s="13" t="s">
        <v>482</v>
      </c>
      <c r="H1199" s="13" t="s">
        <v>276</v>
      </c>
      <c r="I1199" s="13" t="s">
        <v>140</v>
      </c>
      <c r="J1199" s="13" t="s">
        <v>142</v>
      </c>
      <c r="K1199" s="13" t="s">
        <v>481</v>
      </c>
      <c r="L1199" s="4">
        <v>2393</v>
      </c>
      <c r="M1199" s="4">
        <v>5</v>
      </c>
      <c r="N1199" s="14" t="s">
        <v>38</v>
      </c>
      <c r="O1199" s="15" t="s">
        <v>679</v>
      </c>
      <c r="P1199" s="68">
        <v>126.4</v>
      </c>
      <c r="Q1199" s="61">
        <v>155.94999999999999</v>
      </c>
      <c r="R1199" s="65">
        <f t="shared" si="202"/>
        <v>5.7246376811594203E-2</v>
      </c>
      <c r="S1199" s="65">
        <f t="shared" si="203"/>
        <v>7.0629528985507242E-2</v>
      </c>
      <c r="T1199" s="15">
        <v>0.270167168119059</v>
      </c>
      <c r="U1199" s="15">
        <v>1.066603806</v>
      </c>
      <c r="V1199" s="15">
        <f t="shared" si="204"/>
        <v>0.7964366378809411</v>
      </c>
      <c r="W1199" s="15">
        <f t="shared" si="205"/>
        <v>294.79401343466066</v>
      </c>
      <c r="X1199" s="15">
        <v>0.26447851702487363</v>
      </c>
      <c r="Y1199" s="15">
        <v>0.99277544399999995</v>
      </c>
      <c r="Z1199" s="15">
        <f t="shared" si="206"/>
        <v>0.72829692697512627</v>
      </c>
      <c r="AA1199" s="16">
        <f t="shared" si="207"/>
        <v>275.3709205449876</v>
      </c>
      <c r="AB1199" s="13">
        <v>0.27</v>
      </c>
      <c r="AC1199" s="13">
        <v>0</v>
      </c>
      <c r="AD1199" s="13">
        <v>0</v>
      </c>
      <c r="AE1199" s="13">
        <v>0</v>
      </c>
      <c r="AF1199" s="53">
        <f t="shared" si="212"/>
        <v>0</v>
      </c>
      <c r="AG1199" s="53">
        <f>IFERROR((((Y1199)/Q1199)*24),"0.00")</f>
        <v>0.15278365281179865</v>
      </c>
      <c r="AH1199" s="53">
        <f t="shared" si="208"/>
        <v>0.15278365281179865</v>
      </c>
      <c r="AI1199" s="53" t="str">
        <f t="shared" si="209"/>
        <v>0.00</v>
      </c>
      <c r="AJ1199" s="44">
        <v>221112</v>
      </c>
      <c r="AK1199" s="15" t="s">
        <v>683</v>
      </c>
      <c r="AL1199" s="14" t="s">
        <v>57</v>
      </c>
      <c r="AM1199" s="39" t="s">
        <v>58</v>
      </c>
      <c r="AN1199" s="39" t="s">
        <v>59</v>
      </c>
      <c r="AO1199" s="39" t="s">
        <v>60</v>
      </c>
      <c r="AP1199" s="39" t="s">
        <v>61</v>
      </c>
      <c r="AQ1199" s="20"/>
      <c r="AR1199" s="20"/>
      <c r="AS1199" s="20"/>
      <c r="AT1199" s="20"/>
      <c r="AU1199" s="20"/>
      <c r="AV1199" s="20"/>
      <c r="AW1199" s="20"/>
      <c r="AX1199" s="20"/>
      <c r="AY1199" s="20"/>
      <c r="AZ1199" s="20"/>
      <c r="BA1199" s="20"/>
      <c r="BB1199" s="20"/>
    </row>
    <row r="1200" spans="1:54" ht="26.1" customHeight="1" x14ac:dyDescent="0.25">
      <c r="A1200" s="21">
        <v>392</v>
      </c>
      <c r="B1200" s="39" t="s">
        <v>9</v>
      </c>
      <c r="C1200" s="13" t="s">
        <v>258</v>
      </c>
      <c r="D1200" s="13">
        <v>34019</v>
      </c>
      <c r="E1200" s="13" t="s">
        <v>252</v>
      </c>
      <c r="F1200" s="13">
        <v>80002</v>
      </c>
      <c r="G1200" s="13" t="s">
        <v>482</v>
      </c>
      <c r="H1200" s="13" t="s">
        <v>276</v>
      </c>
      <c r="I1200" s="13" t="s">
        <v>140</v>
      </c>
      <c r="J1200" s="13" t="s">
        <v>142</v>
      </c>
      <c r="K1200" s="13" t="s">
        <v>481</v>
      </c>
      <c r="L1200" s="4">
        <v>2393</v>
      </c>
      <c r="M1200" s="4">
        <v>5</v>
      </c>
      <c r="N1200" s="14" t="s">
        <v>39</v>
      </c>
      <c r="O1200" s="15" t="s">
        <v>679</v>
      </c>
      <c r="P1200" s="68">
        <v>126.4</v>
      </c>
      <c r="Q1200" s="61">
        <v>155.94999999999999</v>
      </c>
      <c r="R1200" s="65">
        <f t="shared" si="202"/>
        <v>5.7246376811594203E-2</v>
      </c>
      <c r="S1200" s="65">
        <f t="shared" si="203"/>
        <v>7.0629528985507242E-2</v>
      </c>
      <c r="T1200" s="15">
        <v>0.270167168119059</v>
      </c>
      <c r="U1200" s="15">
        <v>1.066603806</v>
      </c>
      <c r="V1200" s="15">
        <f t="shared" si="204"/>
        <v>0.7964366378809411</v>
      </c>
      <c r="W1200" s="15">
        <f t="shared" si="205"/>
        <v>294.79401343466066</v>
      </c>
      <c r="X1200" s="15">
        <v>0.26447851702487363</v>
      </c>
      <c r="Y1200" s="15">
        <v>0.99277544399999995</v>
      </c>
      <c r="Z1200" s="15">
        <f t="shared" si="206"/>
        <v>0.72829692697512627</v>
      </c>
      <c r="AA1200" s="16">
        <f t="shared" si="207"/>
        <v>275.3709205449876</v>
      </c>
      <c r="AB1200" s="13">
        <v>0.27</v>
      </c>
      <c r="AC1200" s="13">
        <v>0</v>
      </c>
      <c r="AD1200" s="13">
        <v>0</v>
      </c>
      <c r="AE1200" s="13">
        <v>0</v>
      </c>
      <c r="AF1200" s="53">
        <f t="shared" si="212"/>
        <v>0</v>
      </c>
      <c r="AG1200" s="53">
        <f>IFERROR((((Y1200)/Q1200)*24),"0.00")</f>
        <v>0.15278365281179865</v>
      </c>
      <c r="AH1200" s="53">
        <f t="shared" si="208"/>
        <v>0.15278365281179865</v>
      </c>
      <c r="AI1200" s="53" t="str">
        <f t="shared" si="209"/>
        <v>0.00</v>
      </c>
      <c r="AJ1200" s="44">
        <v>221112</v>
      </c>
      <c r="AK1200" s="15" t="s">
        <v>683</v>
      </c>
      <c r="AL1200" s="14" t="s">
        <v>57</v>
      </c>
      <c r="AM1200" s="39" t="s">
        <v>58</v>
      </c>
      <c r="AN1200" s="39" t="s">
        <v>59</v>
      </c>
      <c r="AO1200" s="39" t="s">
        <v>60</v>
      </c>
      <c r="AP1200" s="39" t="s">
        <v>61</v>
      </c>
      <c r="AQ1200" s="20"/>
      <c r="AR1200" s="20"/>
      <c r="AS1200" s="20"/>
      <c r="AT1200" s="20"/>
      <c r="AU1200" s="20"/>
      <c r="AV1200" s="20"/>
      <c r="AW1200" s="20"/>
      <c r="AX1200" s="20"/>
      <c r="AY1200" s="20"/>
      <c r="AZ1200" s="20"/>
      <c r="BA1200" s="20"/>
      <c r="BB1200" s="20"/>
    </row>
    <row r="1201" spans="1:54" ht="26.1" customHeight="1" x14ac:dyDescent="0.25">
      <c r="A1201" s="21">
        <v>393</v>
      </c>
      <c r="B1201" s="39" t="s">
        <v>9</v>
      </c>
      <c r="C1201" s="13" t="s">
        <v>258</v>
      </c>
      <c r="D1201" s="13">
        <v>34019</v>
      </c>
      <c r="E1201" s="13" t="s">
        <v>252</v>
      </c>
      <c r="F1201" s="13">
        <v>80002</v>
      </c>
      <c r="G1201" s="13" t="s">
        <v>482</v>
      </c>
      <c r="H1201" s="13" t="s">
        <v>276</v>
      </c>
      <c r="I1201" s="13" t="s">
        <v>140</v>
      </c>
      <c r="J1201" s="13" t="s">
        <v>142</v>
      </c>
      <c r="K1201" s="13" t="s">
        <v>481</v>
      </c>
      <c r="L1201" s="4">
        <v>2393</v>
      </c>
      <c r="M1201" s="4">
        <v>5</v>
      </c>
      <c r="N1201" s="14" t="s">
        <v>37</v>
      </c>
      <c r="O1201" s="15" t="s">
        <v>679</v>
      </c>
      <c r="P1201" s="68">
        <v>126.4</v>
      </c>
      <c r="Q1201" s="61">
        <v>155.94999999999999</v>
      </c>
      <c r="R1201" s="65">
        <f t="shared" si="202"/>
        <v>5.7246376811594203E-2</v>
      </c>
      <c r="S1201" s="65">
        <f t="shared" si="203"/>
        <v>7.0629528985507242E-2</v>
      </c>
      <c r="T1201" s="15">
        <v>2.5569499999913099E-2</v>
      </c>
      <c r="U1201" s="15">
        <v>0.269174462</v>
      </c>
      <c r="V1201" s="15">
        <f t="shared" si="204"/>
        <v>0.24360496200008691</v>
      </c>
      <c r="W1201" s="15">
        <f t="shared" si="205"/>
        <v>952.71695575163699</v>
      </c>
      <c r="X1201" s="15">
        <v>2.5031107547696038E-2</v>
      </c>
      <c r="Y1201" s="15">
        <v>0.25054269899999998</v>
      </c>
      <c r="Z1201" s="15">
        <f t="shared" si="206"/>
        <v>0.22551159145230393</v>
      </c>
      <c r="AA1201" s="16">
        <f t="shared" si="207"/>
        <v>900.92534268648808</v>
      </c>
      <c r="AB1201" s="13">
        <v>0</v>
      </c>
      <c r="AC1201" s="13">
        <v>0</v>
      </c>
      <c r="AD1201" s="13">
        <v>0</v>
      </c>
      <c r="AE1201" s="13">
        <v>0</v>
      </c>
      <c r="AF1201" s="53">
        <f t="shared" si="212"/>
        <v>0</v>
      </c>
      <c r="AG1201" s="53">
        <f>IFERROR((((Y1201)/Q1201)*24),"0.00")</f>
        <v>3.8557388752805385E-2</v>
      </c>
      <c r="AH1201" s="53">
        <f t="shared" si="208"/>
        <v>3.8557388752805385E-2</v>
      </c>
      <c r="AI1201" s="53" t="str">
        <f t="shared" si="209"/>
        <v>0.00</v>
      </c>
      <c r="AJ1201" s="44">
        <v>221112</v>
      </c>
      <c r="AK1201" s="15" t="s">
        <v>683</v>
      </c>
      <c r="AL1201" s="14" t="s">
        <v>57</v>
      </c>
      <c r="AM1201" s="39" t="s">
        <v>58</v>
      </c>
      <c r="AN1201" s="39" t="s">
        <v>59</v>
      </c>
      <c r="AO1201" s="39" t="s">
        <v>60</v>
      </c>
      <c r="AP1201" s="39" t="s">
        <v>61</v>
      </c>
      <c r="AQ1201" s="20"/>
      <c r="AR1201" s="20"/>
      <c r="AS1201" s="20"/>
      <c r="AT1201" s="20"/>
      <c r="AU1201" s="20"/>
      <c r="AV1201" s="20"/>
      <c r="AW1201" s="20"/>
      <c r="AX1201" s="20"/>
      <c r="AY1201" s="20"/>
      <c r="AZ1201" s="20"/>
      <c r="BA1201" s="20"/>
      <c r="BB1201" s="20"/>
    </row>
    <row r="1202" spans="1:54" ht="26.1" customHeight="1" x14ac:dyDescent="0.25">
      <c r="A1202" s="21">
        <v>1585</v>
      </c>
      <c r="B1202" s="39" t="s">
        <v>9</v>
      </c>
      <c r="C1202" s="13" t="s">
        <v>258</v>
      </c>
      <c r="D1202" s="13">
        <v>34019</v>
      </c>
      <c r="E1202" s="13" t="s">
        <v>252</v>
      </c>
      <c r="F1202" s="13">
        <v>80002</v>
      </c>
      <c r="G1202" s="13" t="s">
        <v>482</v>
      </c>
      <c r="H1202" s="13" t="s">
        <v>276</v>
      </c>
      <c r="I1202" s="13" t="s">
        <v>140</v>
      </c>
      <c r="J1202" s="13" t="s">
        <v>142</v>
      </c>
      <c r="K1202" s="13" t="s">
        <v>481</v>
      </c>
      <c r="L1202" s="4">
        <v>2393</v>
      </c>
      <c r="M1202" s="4">
        <v>5</v>
      </c>
      <c r="N1202" s="14" t="s">
        <v>34</v>
      </c>
      <c r="O1202" s="15" t="s">
        <v>679</v>
      </c>
      <c r="P1202" s="68">
        <v>126.4</v>
      </c>
      <c r="Q1202" s="61">
        <v>155.94999999999999</v>
      </c>
      <c r="R1202" s="65">
        <f t="shared" si="202"/>
        <v>5.7246376811594203E-2</v>
      </c>
      <c r="S1202" s="65">
        <f t="shared" si="203"/>
        <v>7.0629528985507242E-2</v>
      </c>
      <c r="T1202" s="15">
        <v>9.8010171399658605E-3</v>
      </c>
      <c r="U1202" s="15">
        <v>3.8693828999999999E-2</v>
      </c>
      <c r="V1202" s="15">
        <f t="shared" si="204"/>
        <v>2.8892811860034139E-2</v>
      </c>
      <c r="W1202" s="15">
        <f t="shared" si="205"/>
        <v>294.79401420712935</v>
      </c>
      <c r="X1202" s="15">
        <v>9.594646516675227E-3</v>
      </c>
      <c r="Y1202" s="15">
        <v>3.6015512999999999E-2</v>
      </c>
      <c r="Z1202" s="15">
        <f t="shared" si="206"/>
        <v>2.642086648332477E-2</v>
      </c>
      <c r="AA1202" s="16">
        <f t="shared" si="207"/>
        <v>275.37092103816485</v>
      </c>
      <c r="AB1202" s="13">
        <v>0.01</v>
      </c>
      <c r="AC1202" s="13">
        <v>1.63</v>
      </c>
      <c r="AD1202" s="13">
        <v>0</v>
      </c>
      <c r="AE1202" s="13">
        <v>0</v>
      </c>
      <c r="AF1202" s="53">
        <f t="shared" si="212"/>
        <v>8.1499999999999997E-4</v>
      </c>
      <c r="AG1202" s="53">
        <f>IFERROR((((Y1202)/Q1202)*24),"0.00")</f>
        <v>5.5426246361013143E-3</v>
      </c>
      <c r="AH1202" s="53">
        <f t="shared" si="208"/>
        <v>4.7276246361013146E-3</v>
      </c>
      <c r="AI1202" s="53">
        <f t="shared" si="209"/>
        <v>580.07664246641889</v>
      </c>
      <c r="AJ1202" s="44">
        <v>221112</v>
      </c>
      <c r="AK1202" s="15" t="s">
        <v>683</v>
      </c>
      <c r="AL1202" s="14" t="s">
        <v>57</v>
      </c>
      <c r="AM1202" s="39" t="s">
        <v>58</v>
      </c>
      <c r="AN1202" s="39" t="s">
        <v>59</v>
      </c>
      <c r="AO1202" s="39" t="s">
        <v>60</v>
      </c>
      <c r="AP1202" s="39" t="s">
        <v>61</v>
      </c>
      <c r="AQ1202" s="20"/>
      <c r="AR1202" s="20"/>
      <c r="AS1202" s="20"/>
      <c r="AT1202" s="20"/>
      <c r="AU1202" s="20"/>
      <c r="AV1202" s="20"/>
      <c r="AW1202" s="20"/>
      <c r="AX1202" s="20"/>
      <c r="AY1202" s="20"/>
      <c r="AZ1202" s="20"/>
      <c r="BA1202" s="20"/>
      <c r="BB1202" s="20"/>
    </row>
    <row r="1203" spans="1:54" ht="26.1" customHeight="1" x14ac:dyDescent="0.25">
      <c r="A1203" s="21">
        <v>1948</v>
      </c>
      <c r="B1203" s="39" t="s">
        <v>9</v>
      </c>
      <c r="C1203" s="13" t="s">
        <v>258</v>
      </c>
      <c r="D1203" s="13">
        <v>34019</v>
      </c>
      <c r="E1203" s="13" t="s">
        <v>252</v>
      </c>
      <c r="F1203" s="13">
        <v>80002</v>
      </c>
      <c r="G1203" s="13" t="s">
        <v>482</v>
      </c>
      <c r="H1203" s="13" t="s">
        <v>276</v>
      </c>
      <c r="I1203" s="13" t="s">
        <v>140</v>
      </c>
      <c r="J1203" s="13" t="s">
        <v>142</v>
      </c>
      <c r="K1203" s="13" t="s">
        <v>481</v>
      </c>
      <c r="L1203" s="4">
        <v>2393</v>
      </c>
      <c r="M1203" s="4">
        <v>5</v>
      </c>
      <c r="N1203" s="14" t="s">
        <v>35</v>
      </c>
      <c r="O1203" s="15" t="s">
        <v>679</v>
      </c>
      <c r="P1203" s="68">
        <v>126.4</v>
      </c>
      <c r="Q1203" s="61">
        <v>155.94999999999999</v>
      </c>
      <c r="R1203" s="65">
        <f t="shared" si="202"/>
        <v>5.7246376811594203E-2</v>
      </c>
      <c r="S1203" s="65">
        <f t="shared" si="203"/>
        <v>7.0629528985507242E-2</v>
      </c>
      <c r="T1203" s="15">
        <v>1.99983362773303</v>
      </c>
      <c r="U1203" s="15">
        <v>7.8952234419999998</v>
      </c>
      <c r="V1203" s="15">
        <f t="shared" si="204"/>
        <v>5.8953898142669701</v>
      </c>
      <c r="W1203" s="15">
        <f t="shared" si="205"/>
        <v>294.79401348750508</v>
      </c>
      <c r="X1203" s="15">
        <v>1.9577250479459471</v>
      </c>
      <c r="Y1203" s="15">
        <v>7.34873054</v>
      </c>
      <c r="Z1203" s="15">
        <f t="shared" si="206"/>
        <v>5.3910054920540524</v>
      </c>
      <c r="AA1203" s="16">
        <f t="shared" si="207"/>
        <v>275.37092084050909</v>
      </c>
      <c r="AB1203" s="13">
        <v>2</v>
      </c>
      <c r="AC1203" s="13">
        <v>326.42</v>
      </c>
      <c r="AD1203" s="13">
        <v>0</v>
      </c>
      <c r="AE1203" s="13">
        <v>0</v>
      </c>
      <c r="AF1203" s="53">
        <f t="shared" si="212"/>
        <v>0.16321000000000002</v>
      </c>
      <c r="AG1203" s="53">
        <f>IFERROR(AF1203+(AF1203*(AA1203/100)),"0.00")</f>
        <v>0.61264287990379496</v>
      </c>
      <c r="AH1203" s="53">
        <f t="shared" si="208"/>
        <v>0.44943287990379494</v>
      </c>
      <c r="AI1203" s="53">
        <f t="shared" si="209"/>
        <v>275.37092084050909</v>
      </c>
      <c r="AJ1203" s="44">
        <v>221112</v>
      </c>
      <c r="AK1203" s="15" t="s">
        <v>683</v>
      </c>
      <c r="AL1203" s="14" t="s">
        <v>57</v>
      </c>
      <c r="AM1203" s="39" t="s">
        <v>58</v>
      </c>
      <c r="AN1203" s="39" t="s">
        <v>59</v>
      </c>
      <c r="AO1203" s="39" t="s">
        <v>60</v>
      </c>
      <c r="AP1203" s="39" t="s">
        <v>61</v>
      </c>
      <c r="AQ1203" s="20"/>
      <c r="AR1203" s="20"/>
      <c r="AS1203" s="20"/>
      <c r="AT1203" s="20"/>
      <c r="AU1203" s="20"/>
      <c r="AV1203" s="20"/>
      <c r="AW1203" s="20"/>
      <c r="AX1203" s="20"/>
      <c r="AY1203" s="20"/>
      <c r="AZ1203" s="20"/>
      <c r="BA1203" s="20"/>
      <c r="BB1203" s="20"/>
    </row>
    <row r="1204" spans="1:54" ht="26.1" customHeight="1" x14ac:dyDescent="0.25">
      <c r="A1204" s="21">
        <v>2078</v>
      </c>
      <c r="B1204" s="40" t="s">
        <v>9</v>
      </c>
      <c r="C1204" s="13" t="s">
        <v>258</v>
      </c>
      <c r="D1204" s="13">
        <v>34019</v>
      </c>
      <c r="E1204" s="13" t="s">
        <v>252</v>
      </c>
      <c r="F1204" s="13">
        <v>80002</v>
      </c>
      <c r="G1204" s="13" t="s">
        <v>482</v>
      </c>
      <c r="H1204" s="13" t="s">
        <v>276</v>
      </c>
      <c r="I1204" s="13" t="s">
        <v>140</v>
      </c>
      <c r="J1204" s="13" t="s">
        <v>142</v>
      </c>
      <c r="K1204" s="13" t="s">
        <v>481</v>
      </c>
      <c r="L1204" s="4">
        <v>2393</v>
      </c>
      <c r="M1204" s="4">
        <v>5</v>
      </c>
      <c r="N1204" s="13" t="s">
        <v>36</v>
      </c>
      <c r="O1204" s="15" t="s">
        <v>679</v>
      </c>
      <c r="P1204" s="68">
        <v>126.4</v>
      </c>
      <c r="Q1204" s="61">
        <v>155.94999999999999</v>
      </c>
      <c r="R1204" s="65">
        <f t="shared" si="202"/>
        <v>5.7246376811594203E-2</v>
      </c>
      <c r="S1204" s="65">
        <f t="shared" si="203"/>
        <v>7.0629528985507242E-2</v>
      </c>
      <c r="T1204" s="15">
        <v>5.4773294999808098</v>
      </c>
      <c r="U1204" s="15">
        <v>16.823403880000001</v>
      </c>
      <c r="V1204" s="15">
        <f t="shared" si="204"/>
        <v>11.346074380019191</v>
      </c>
      <c r="W1204" s="15">
        <f t="shared" si="205"/>
        <v>207.14609884358688</v>
      </c>
      <c r="X1204" s="15">
        <v>5.361998622916059</v>
      </c>
      <c r="Y1204" s="15">
        <v>15.658918688</v>
      </c>
      <c r="Z1204" s="15">
        <f t="shared" si="206"/>
        <v>10.296920065083942</v>
      </c>
      <c r="AA1204" s="16">
        <f t="shared" si="207"/>
        <v>192.03511207699796</v>
      </c>
      <c r="AB1204" s="13">
        <v>5.5</v>
      </c>
      <c r="AC1204" s="13">
        <v>897.64</v>
      </c>
      <c r="AD1204" s="13">
        <v>5.5</v>
      </c>
      <c r="AE1204" s="13">
        <v>0</v>
      </c>
      <c r="AF1204" s="53">
        <f t="shared" si="212"/>
        <v>0.44882</v>
      </c>
      <c r="AG1204" s="53">
        <f>IFERROR(AF1204+(AF1204*(AA1204/100)),"0.00")</f>
        <v>1.3107119900239823</v>
      </c>
      <c r="AH1204" s="53">
        <f t="shared" si="208"/>
        <v>0.86189199002398231</v>
      </c>
      <c r="AI1204" s="53">
        <f t="shared" si="209"/>
        <v>192.03511207699796</v>
      </c>
      <c r="AJ1204" s="44">
        <v>221112</v>
      </c>
      <c r="AK1204" s="15" t="s">
        <v>683</v>
      </c>
      <c r="AL1204" s="14" t="s">
        <v>57</v>
      </c>
      <c r="AM1204" s="39" t="s">
        <v>58</v>
      </c>
      <c r="AN1204" s="39" t="s">
        <v>59</v>
      </c>
      <c r="AO1204" s="39" t="s">
        <v>60</v>
      </c>
      <c r="AP1204" s="39" t="s">
        <v>61</v>
      </c>
      <c r="AQ1204" s="59"/>
      <c r="AR1204" s="20"/>
      <c r="AS1204" s="20"/>
      <c r="AT1204" s="20"/>
      <c r="AU1204" s="20"/>
      <c r="AV1204" s="20"/>
      <c r="AW1204" s="20"/>
      <c r="AX1204" s="20"/>
      <c r="AY1204" s="20"/>
      <c r="AZ1204" s="20"/>
      <c r="BA1204" s="20"/>
      <c r="BB1204" s="20"/>
    </row>
    <row r="1205" spans="1:54" ht="26.1" customHeight="1" x14ac:dyDescent="0.25">
      <c r="A1205" s="21">
        <v>398</v>
      </c>
      <c r="B1205" s="39" t="s">
        <v>9</v>
      </c>
      <c r="C1205" s="13" t="s">
        <v>258</v>
      </c>
      <c r="D1205" s="13">
        <v>34019</v>
      </c>
      <c r="E1205" s="13" t="s">
        <v>252</v>
      </c>
      <c r="F1205" s="13">
        <v>80002</v>
      </c>
      <c r="G1205" s="13" t="s">
        <v>486</v>
      </c>
      <c r="H1205" s="13" t="s">
        <v>276</v>
      </c>
      <c r="I1205" s="13" t="s">
        <v>140</v>
      </c>
      <c r="J1205" s="13" t="s">
        <v>144</v>
      </c>
      <c r="K1205" s="13" t="s">
        <v>485</v>
      </c>
      <c r="L1205" s="4">
        <v>2393</v>
      </c>
      <c r="M1205" s="4">
        <v>6</v>
      </c>
      <c r="N1205" s="14" t="s">
        <v>40</v>
      </c>
      <c r="O1205" s="15" t="s">
        <v>679</v>
      </c>
      <c r="P1205" s="68">
        <v>114.32</v>
      </c>
      <c r="Q1205" s="61">
        <v>181.23</v>
      </c>
      <c r="R1205" s="65">
        <f t="shared" si="202"/>
        <v>5.1775362318840577E-2</v>
      </c>
      <c r="S1205" s="65">
        <f t="shared" si="203"/>
        <v>8.2078804347826079E-2</v>
      </c>
      <c r="T1205" s="15">
        <v>0</v>
      </c>
      <c r="U1205" s="15">
        <v>0</v>
      </c>
      <c r="V1205" s="15">
        <f t="shared" si="204"/>
        <v>0</v>
      </c>
      <c r="W1205" s="15" t="str">
        <f t="shared" si="205"/>
        <v>0.00</v>
      </c>
      <c r="X1205" s="15">
        <v>0</v>
      </c>
      <c r="Y1205" s="15">
        <v>0</v>
      </c>
      <c r="Z1205" s="15">
        <f t="shared" si="206"/>
        <v>0</v>
      </c>
      <c r="AA1205" s="16" t="str">
        <f t="shared" si="207"/>
        <v>0</v>
      </c>
      <c r="AB1205" s="13"/>
      <c r="AC1205" s="13"/>
      <c r="AD1205" s="13"/>
      <c r="AE1205" s="13"/>
      <c r="AF1205" s="53">
        <f t="shared" si="212"/>
        <v>0</v>
      </c>
      <c r="AG1205" s="53">
        <f>IFERROR((((Y1205)/Q1205)*24),"0.00")</f>
        <v>0</v>
      </c>
      <c r="AH1205" s="53">
        <f t="shared" si="208"/>
        <v>0</v>
      </c>
      <c r="AI1205" s="53" t="str">
        <f t="shared" si="209"/>
        <v>0.00</v>
      </c>
      <c r="AJ1205" s="44">
        <v>221112</v>
      </c>
      <c r="AK1205" s="15" t="s">
        <v>683</v>
      </c>
      <c r="AL1205" s="14" t="s">
        <v>57</v>
      </c>
      <c r="AM1205" s="39" t="s">
        <v>58</v>
      </c>
      <c r="AN1205" s="39" t="s">
        <v>59</v>
      </c>
      <c r="AO1205" s="39" t="s">
        <v>60</v>
      </c>
      <c r="AP1205" s="39" t="s">
        <v>61</v>
      </c>
      <c r="AQ1205" s="20"/>
      <c r="AR1205" s="20"/>
      <c r="AS1205" s="20"/>
      <c r="AT1205" s="20"/>
      <c r="AU1205" s="20"/>
      <c r="AV1205" s="20"/>
      <c r="AW1205" s="20"/>
      <c r="AX1205" s="20"/>
      <c r="AY1205" s="20"/>
      <c r="AZ1205" s="20"/>
      <c r="BA1205" s="20"/>
      <c r="BB1205" s="20"/>
    </row>
    <row r="1206" spans="1:54" ht="26.1" customHeight="1" x14ac:dyDescent="0.25">
      <c r="A1206" s="21">
        <v>399</v>
      </c>
      <c r="B1206" s="39" t="s">
        <v>9</v>
      </c>
      <c r="C1206" s="13" t="s">
        <v>258</v>
      </c>
      <c r="D1206" s="13">
        <v>34019</v>
      </c>
      <c r="E1206" s="13" t="s">
        <v>252</v>
      </c>
      <c r="F1206" s="13">
        <v>80002</v>
      </c>
      <c r="G1206" s="13" t="s">
        <v>486</v>
      </c>
      <c r="H1206" s="13" t="s">
        <v>276</v>
      </c>
      <c r="I1206" s="13" t="s">
        <v>140</v>
      </c>
      <c r="J1206" s="13" t="s">
        <v>144</v>
      </c>
      <c r="K1206" s="13" t="s">
        <v>485</v>
      </c>
      <c r="L1206" s="4">
        <v>2393</v>
      </c>
      <c r="M1206" s="4">
        <v>6</v>
      </c>
      <c r="N1206" s="14" t="s">
        <v>38</v>
      </c>
      <c r="O1206" s="15" t="s">
        <v>679</v>
      </c>
      <c r="P1206" s="68">
        <v>114.32</v>
      </c>
      <c r="Q1206" s="61">
        <v>181.23</v>
      </c>
      <c r="R1206" s="65">
        <f t="shared" si="202"/>
        <v>5.1775362318840577E-2</v>
      </c>
      <c r="S1206" s="65">
        <f t="shared" si="203"/>
        <v>8.2078804347826079E-2</v>
      </c>
      <c r="T1206" s="15">
        <v>0.269911841849023</v>
      </c>
      <c r="U1206" s="15">
        <v>0.943585432</v>
      </c>
      <c r="V1206" s="15">
        <f t="shared" si="204"/>
        <v>0.67367359015097694</v>
      </c>
      <c r="W1206" s="15">
        <f t="shared" si="205"/>
        <v>249.59023121623568</v>
      </c>
      <c r="X1206" s="15">
        <v>0.2412032296052227</v>
      </c>
      <c r="Y1206" s="15">
        <v>0.86047748700000004</v>
      </c>
      <c r="Z1206" s="15">
        <f t="shared" si="206"/>
        <v>0.61927425739477737</v>
      </c>
      <c r="AA1206" s="16">
        <f t="shared" si="207"/>
        <v>256.74376682615053</v>
      </c>
      <c r="AB1206" s="13">
        <v>0.27</v>
      </c>
      <c r="AC1206" s="13">
        <v>0</v>
      </c>
      <c r="AD1206" s="13">
        <v>0</v>
      </c>
      <c r="AE1206" s="13">
        <v>0</v>
      </c>
      <c r="AF1206" s="53">
        <f t="shared" si="212"/>
        <v>0</v>
      </c>
      <c r="AG1206" s="53">
        <f>IFERROR((((Y1206)/Q1206)*24),"0.00")</f>
        <v>0.11395166191027978</v>
      </c>
      <c r="AH1206" s="53">
        <f t="shared" si="208"/>
        <v>0.11395166191027978</v>
      </c>
      <c r="AI1206" s="53" t="str">
        <f t="shared" si="209"/>
        <v>0.00</v>
      </c>
      <c r="AJ1206" s="44">
        <v>221112</v>
      </c>
      <c r="AK1206" s="15" t="s">
        <v>683</v>
      </c>
      <c r="AL1206" s="14" t="s">
        <v>57</v>
      </c>
      <c r="AM1206" s="39" t="s">
        <v>58</v>
      </c>
      <c r="AN1206" s="39" t="s">
        <v>59</v>
      </c>
      <c r="AO1206" s="39" t="s">
        <v>60</v>
      </c>
      <c r="AP1206" s="39" t="s">
        <v>61</v>
      </c>
      <c r="AQ1206" s="20"/>
      <c r="AR1206" s="20"/>
      <c r="AS1206" s="20"/>
      <c r="AT1206" s="20"/>
      <c r="AU1206" s="20"/>
      <c r="AV1206" s="20"/>
      <c r="AW1206" s="20"/>
      <c r="AX1206" s="20"/>
      <c r="AY1206" s="20"/>
      <c r="AZ1206" s="20"/>
      <c r="BA1206" s="20"/>
      <c r="BB1206" s="20"/>
    </row>
    <row r="1207" spans="1:54" ht="26.1" customHeight="1" x14ac:dyDescent="0.25">
      <c r="A1207" s="21">
        <v>400</v>
      </c>
      <c r="B1207" s="39" t="s">
        <v>9</v>
      </c>
      <c r="C1207" s="13" t="s">
        <v>258</v>
      </c>
      <c r="D1207" s="13">
        <v>34019</v>
      </c>
      <c r="E1207" s="13" t="s">
        <v>252</v>
      </c>
      <c r="F1207" s="13">
        <v>80002</v>
      </c>
      <c r="G1207" s="13" t="s">
        <v>486</v>
      </c>
      <c r="H1207" s="13" t="s">
        <v>276</v>
      </c>
      <c r="I1207" s="13" t="s">
        <v>140</v>
      </c>
      <c r="J1207" s="13" t="s">
        <v>144</v>
      </c>
      <c r="K1207" s="13" t="s">
        <v>485</v>
      </c>
      <c r="L1207" s="4">
        <v>2393</v>
      </c>
      <c r="M1207" s="4">
        <v>6</v>
      </c>
      <c r="N1207" s="14" t="s">
        <v>39</v>
      </c>
      <c r="O1207" s="15" t="s">
        <v>679</v>
      </c>
      <c r="P1207" s="68">
        <v>114.32</v>
      </c>
      <c r="Q1207" s="61">
        <v>181.23</v>
      </c>
      <c r="R1207" s="65">
        <f t="shared" si="202"/>
        <v>5.1775362318840577E-2</v>
      </c>
      <c r="S1207" s="65">
        <f t="shared" si="203"/>
        <v>8.2078804347826079E-2</v>
      </c>
      <c r="T1207" s="15">
        <v>0.269911841849023</v>
      </c>
      <c r="U1207" s="15">
        <v>0.943585432</v>
      </c>
      <c r="V1207" s="15">
        <f t="shared" si="204"/>
        <v>0.67367359015097694</v>
      </c>
      <c r="W1207" s="15">
        <f t="shared" si="205"/>
        <v>249.59023121623568</v>
      </c>
      <c r="X1207" s="15">
        <v>0.2412032296052227</v>
      </c>
      <c r="Y1207" s="15">
        <v>0.86047748700000004</v>
      </c>
      <c r="Z1207" s="15">
        <f t="shared" si="206"/>
        <v>0.61927425739477737</v>
      </c>
      <c r="AA1207" s="16">
        <f t="shared" si="207"/>
        <v>256.74376682615053</v>
      </c>
      <c r="AB1207" s="13">
        <v>0.27</v>
      </c>
      <c r="AC1207" s="13">
        <v>0</v>
      </c>
      <c r="AD1207" s="13">
        <v>0</v>
      </c>
      <c r="AE1207" s="13">
        <v>0</v>
      </c>
      <c r="AF1207" s="53">
        <f t="shared" si="212"/>
        <v>0</v>
      </c>
      <c r="AG1207" s="53">
        <f>IFERROR((((Y1207)/Q1207)*24),"0.00")</f>
        <v>0.11395166191027978</v>
      </c>
      <c r="AH1207" s="53">
        <f t="shared" si="208"/>
        <v>0.11395166191027978</v>
      </c>
      <c r="AI1207" s="53" t="str">
        <f t="shared" si="209"/>
        <v>0.00</v>
      </c>
      <c r="AJ1207" s="44">
        <v>221112</v>
      </c>
      <c r="AK1207" s="15" t="s">
        <v>683</v>
      </c>
      <c r="AL1207" s="14" t="s">
        <v>57</v>
      </c>
      <c r="AM1207" s="39" t="s">
        <v>58</v>
      </c>
      <c r="AN1207" s="39" t="s">
        <v>59</v>
      </c>
      <c r="AO1207" s="39" t="s">
        <v>60</v>
      </c>
      <c r="AP1207" s="39" t="s">
        <v>61</v>
      </c>
      <c r="AQ1207" s="20"/>
      <c r="AR1207" s="20"/>
      <c r="AS1207" s="20"/>
      <c r="AT1207" s="20"/>
      <c r="AU1207" s="20"/>
      <c r="AV1207" s="20"/>
      <c r="AW1207" s="20"/>
      <c r="AX1207" s="20"/>
      <c r="AY1207" s="20"/>
      <c r="AZ1207" s="20"/>
      <c r="BA1207" s="20"/>
      <c r="BB1207" s="20"/>
    </row>
    <row r="1208" spans="1:54" ht="26.1" customHeight="1" x14ac:dyDescent="0.25">
      <c r="A1208" s="21">
        <v>401</v>
      </c>
      <c r="B1208" s="39" t="s">
        <v>9</v>
      </c>
      <c r="C1208" s="13" t="s">
        <v>258</v>
      </c>
      <c r="D1208" s="13">
        <v>34019</v>
      </c>
      <c r="E1208" s="13" t="s">
        <v>252</v>
      </c>
      <c r="F1208" s="13">
        <v>80002</v>
      </c>
      <c r="G1208" s="13" t="s">
        <v>486</v>
      </c>
      <c r="H1208" s="13" t="s">
        <v>276</v>
      </c>
      <c r="I1208" s="13" t="s">
        <v>140</v>
      </c>
      <c r="J1208" s="13" t="s">
        <v>144</v>
      </c>
      <c r="K1208" s="13" t="s">
        <v>485</v>
      </c>
      <c r="L1208" s="4">
        <v>2393</v>
      </c>
      <c r="M1208" s="4">
        <v>6</v>
      </c>
      <c r="N1208" s="14" t="s">
        <v>37</v>
      </c>
      <c r="O1208" s="15" t="s">
        <v>679</v>
      </c>
      <c r="P1208" s="68">
        <v>114.32</v>
      </c>
      <c r="Q1208" s="61">
        <v>181.23</v>
      </c>
      <c r="R1208" s="65">
        <f t="shared" si="202"/>
        <v>5.1775362318840577E-2</v>
      </c>
      <c r="S1208" s="65">
        <f t="shared" si="203"/>
        <v>8.2078804347826079E-2</v>
      </c>
      <c r="T1208" s="15">
        <v>2.57074999998976E-2</v>
      </c>
      <c r="U1208" s="15">
        <v>0.23964074499999999</v>
      </c>
      <c r="V1208" s="15">
        <f t="shared" si="204"/>
        <v>0.21393324500010238</v>
      </c>
      <c r="W1208" s="15">
        <f t="shared" si="205"/>
        <v>832.18222309036105</v>
      </c>
      <c r="X1208" s="15">
        <v>2.2973175176656726E-2</v>
      </c>
      <c r="Y1208" s="15">
        <v>0.218533965</v>
      </c>
      <c r="Z1208" s="15">
        <f t="shared" si="206"/>
        <v>0.19556078982334327</v>
      </c>
      <c r="AA1208" s="16">
        <f t="shared" si="207"/>
        <v>851.25712192389733</v>
      </c>
      <c r="AB1208" s="13">
        <v>0</v>
      </c>
      <c r="AC1208" s="13">
        <v>0</v>
      </c>
      <c r="AD1208" s="13">
        <v>0</v>
      </c>
      <c r="AE1208" s="13">
        <v>0</v>
      </c>
      <c r="AF1208" s="53">
        <f t="shared" si="212"/>
        <v>0</v>
      </c>
      <c r="AG1208" s="53">
        <f>IFERROR((((Y1208)/Q1208)*24),"0.00")</f>
        <v>2.8940104618440661E-2</v>
      </c>
      <c r="AH1208" s="53">
        <f t="shared" si="208"/>
        <v>2.8940104618440661E-2</v>
      </c>
      <c r="AI1208" s="53" t="str">
        <f t="shared" si="209"/>
        <v>0.00</v>
      </c>
      <c r="AJ1208" s="44">
        <v>221112</v>
      </c>
      <c r="AK1208" s="15" t="s">
        <v>683</v>
      </c>
      <c r="AL1208" s="14" t="s">
        <v>57</v>
      </c>
      <c r="AM1208" s="39" t="s">
        <v>58</v>
      </c>
      <c r="AN1208" s="39" t="s">
        <v>59</v>
      </c>
      <c r="AO1208" s="39" t="s">
        <v>60</v>
      </c>
      <c r="AP1208" s="39" t="s">
        <v>61</v>
      </c>
      <c r="AQ1208" s="20"/>
      <c r="AR1208" s="20"/>
      <c r="AS1208" s="20"/>
      <c r="AT1208" s="20"/>
      <c r="AU1208" s="20"/>
      <c r="AV1208" s="20"/>
      <c r="AW1208" s="20"/>
      <c r="AX1208" s="20"/>
      <c r="AY1208" s="20"/>
      <c r="AZ1208" s="20"/>
      <c r="BA1208" s="20"/>
      <c r="BB1208" s="20"/>
    </row>
    <row r="1209" spans="1:54" ht="26.1" customHeight="1" x14ac:dyDescent="0.25">
      <c r="A1209" s="21">
        <v>1643</v>
      </c>
      <c r="B1209" s="39" t="s">
        <v>9</v>
      </c>
      <c r="C1209" s="13" t="s">
        <v>258</v>
      </c>
      <c r="D1209" s="13">
        <v>34019</v>
      </c>
      <c r="E1209" s="13" t="s">
        <v>252</v>
      </c>
      <c r="F1209" s="13">
        <v>80002</v>
      </c>
      <c r="G1209" s="13" t="s">
        <v>486</v>
      </c>
      <c r="H1209" s="13" t="s">
        <v>276</v>
      </c>
      <c r="I1209" s="13" t="s">
        <v>140</v>
      </c>
      <c r="J1209" s="13" t="s">
        <v>144</v>
      </c>
      <c r="K1209" s="13" t="s">
        <v>485</v>
      </c>
      <c r="L1209" s="4">
        <v>2393</v>
      </c>
      <c r="M1209" s="4">
        <v>6</v>
      </c>
      <c r="N1209" s="14" t="s">
        <v>34</v>
      </c>
      <c r="O1209" s="15" t="s">
        <v>679</v>
      </c>
      <c r="P1209" s="68">
        <v>114.32</v>
      </c>
      <c r="Q1209" s="61">
        <v>181.23</v>
      </c>
      <c r="R1209" s="65">
        <f t="shared" si="202"/>
        <v>5.1775362318840577E-2</v>
      </c>
      <c r="S1209" s="65">
        <f t="shared" si="203"/>
        <v>8.2078804347826079E-2</v>
      </c>
      <c r="T1209" s="15">
        <v>3.9844129034855798E-2</v>
      </c>
      <c r="U1209" s="15">
        <v>0.13929118300000001</v>
      </c>
      <c r="V1209" s="15">
        <f t="shared" si="204"/>
        <v>9.9447053965144222E-2</v>
      </c>
      <c r="W1209" s="15">
        <f t="shared" si="205"/>
        <v>249.59023167038629</v>
      </c>
      <c r="X1209" s="15">
        <v>3.5606191036961492E-2</v>
      </c>
      <c r="Y1209" s="15">
        <v>0.12702286800000001</v>
      </c>
      <c r="Z1209" s="15">
        <f t="shared" si="206"/>
        <v>9.1416676963038512E-2</v>
      </c>
      <c r="AA1209" s="16">
        <f t="shared" si="207"/>
        <v>256.74376927355746</v>
      </c>
      <c r="AB1209" s="13">
        <v>0.04</v>
      </c>
      <c r="AC1209" s="13">
        <v>5.95</v>
      </c>
      <c r="AD1209" s="13">
        <v>0</v>
      </c>
      <c r="AE1209" s="13">
        <v>0</v>
      </c>
      <c r="AF1209" s="53">
        <f t="shared" si="212"/>
        <v>2.9750000000000002E-3</v>
      </c>
      <c r="AG1209" s="53">
        <f>IFERROR((((Y1209)/Q1209)*24),"0.00")</f>
        <v>1.6821435921205101E-2</v>
      </c>
      <c r="AH1209" s="53">
        <f t="shared" si="208"/>
        <v>1.3846435921205101E-2</v>
      </c>
      <c r="AI1209" s="53">
        <f t="shared" si="209"/>
        <v>465.42641751949913</v>
      </c>
      <c r="AJ1209" s="44">
        <v>221112</v>
      </c>
      <c r="AK1209" s="15" t="s">
        <v>683</v>
      </c>
      <c r="AL1209" s="14" t="s">
        <v>57</v>
      </c>
      <c r="AM1209" s="39" t="s">
        <v>58</v>
      </c>
      <c r="AN1209" s="39" t="s">
        <v>59</v>
      </c>
      <c r="AO1209" s="39" t="s">
        <v>60</v>
      </c>
      <c r="AP1209" s="39" t="s">
        <v>61</v>
      </c>
      <c r="AQ1209" s="20"/>
      <c r="AR1209" s="20"/>
      <c r="AS1209" s="20"/>
      <c r="AT1209" s="20"/>
      <c r="AU1209" s="20"/>
      <c r="AV1209" s="20"/>
      <c r="AW1209" s="20"/>
      <c r="AX1209" s="20"/>
      <c r="AY1209" s="20"/>
      <c r="AZ1209" s="20"/>
      <c r="BA1209" s="20"/>
      <c r="BB1209" s="20"/>
    </row>
    <row r="1210" spans="1:54" ht="26.1" customHeight="1" x14ac:dyDescent="0.25">
      <c r="A1210" s="21">
        <v>2025</v>
      </c>
      <c r="B1210" s="39" t="s">
        <v>9</v>
      </c>
      <c r="C1210" s="13" t="s">
        <v>258</v>
      </c>
      <c r="D1210" s="13">
        <v>34019</v>
      </c>
      <c r="E1210" s="13" t="s">
        <v>252</v>
      </c>
      <c r="F1210" s="13">
        <v>80002</v>
      </c>
      <c r="G1210" s="13" t="s">
        <v>486</v>
      </c>
      <c r="H1210" s="13" t="s">
        <v>276</v>
      </c>
      <c r="I1210" s="13" t="s">
        <v>140</v>
      </c>
      <c r="J1210" s="13" t="s">
        <v>144</v>
      </c>
      <c r="K1210" s="13" t="s">
        <v>485</v>
      </c>
      <c r="L1210" s="4">
        <v>2393</v>
      </c>
      <c r="M1210" s="4">
        <v>6</v>
      </c>
      <c r="N1210" s="14" t="s">
        <v>35</v>
      </c>
      <c r="O1210" s="15" t="s">
        <v>679</v>
      </c>
      <c r="P1210" s="68">
        <v>114.32</v>
      </c>
      <c r="Q1210" s="61">
        <v>181.23</v>
      </c>
      <c r="R1210" s="65">
        <f t="shared" si="202"/>
        <v>5.1775362318840577E-2</v>
      </c>
      <c r="S1210" s="65">
        <f t="shared" si="203"/>
        <v>8.2078804347826079E-2</v>
      </c>
      <c r="T1210" s="15">
        <v>6.0001830874532898</v>
      </c>
      <c r="U1210" s="15">
        <v>20.976053929999999</v>
      </c>
      <c r="V1210" s="15">
        <f t="shared" si="204"/>
        <v>14.975870842546708</v>
      </c>
      <c r="W1210" s="15">
        <f t="shared" si="205"/>
        <v>249.59023123581133</v>
      </c>
      <c r="X1210" s="15">
        <v>5.3619860803510306</v>
      </c>
      <c r="Y1210" s="15">
        <v>19.128551122000001</v>
      </c>
      <c r="Z1210" s="15">
        <f t="shared" si="206"/>
        <v>13.76656504164897</v>
      </c>
      <c r="AA1210" s="16">
        <f t="shared" si="207"/>
        <v>256.74376686833403</v>
      </c>
      <c r="AB1210" s="13">
        <v>4</v>
      </c>
      <c r="AC1210" s="13">
        <v>594.9</v>
      </c>
      <c r="AD1210" s="13">
        <v>0</v>
      </c>
      <c r="AE1210" s="13">
        <v>0</v>
      </c>
      <c r="AF1210" s="53">
        <f t="shared" si="212"/>
        <v>0.29744999999999999</v>
      </c>
      <c r="AG1210" s="53">
        <f>IFERROR(AF1210+(AF1210*(AA1210/100)),"0.00")</f>
        <v>1.0611343345498594</v>
      </c>
      <c r="AH1210" s="53">
        <f t="shared" si="208"/>
        <v>0.7636843345498594</v>
      </c>
      <c r="AI1210" s="53">
        <f t="shared" si="209"/>
        <v>256.74376686833398</v>
      </c>
      <c r="AJ1210" s="44">
        <v>221112</v>
      </c>
      <c r="AK1210" s="15" t="s">
        <v>683</v>
      </c>
      <c r="AL1210" s="14" t="s">
        <v>57</v>
      </c>
      <c r="AM1210" s="39" t="s">
        <v>58</v>
      </c>
      <c r="AN1210" s="39" t="s">
        <v>59</v>
      </c>
      <c r="AO1210" s="39" t="s">
        <v>60</v>
      </c>
      <c r="AP1210" s="39" t="s">
        <v>61</v>
      </c>
      <c r="AQ1210" s="20"/>
      <c r="AR1210" s="20"/>
      <c r="AS1210" s="20"/>
      <c r="AT1210" s="20"/>
      <c r="AU1210" s="20"/>
      <c r="AV1210" s="20"/>
      <c r="AW1210" s="20"/>
      <c r="AX1210" s="20"/>
      <c r="AY1210" s="20"/>
      <c r="AZ1210" s="20"/>
      <c r="BA1210" s="20"/>
      <c r="BB1210" s="20"/>
    </row>
    <row r="1211" spans="1:54" ht="26.1" customHeight="1" x14ac:dyDescent="0.25">
      <c r="A1211" s="21">
        <v>2070</v>
      </c>
      <c r="B1211" s="40" t="s">
        <v>9</v>
      </c>
      <c r="C1211" s="13" t="s">
        <v>258</v>
      </c>
      <c r="D1211" s="13">
        <v>34019</v>
      </c>
      <c r="E1211" s="13" t="s">
        <v>252</v>
      </c>
      <c r="F1211" s="13">
        <v>80002</v>
      </c>
      <c r="G1211" s="13" t="s">
        <v>486</v>
      </c>
      <c r="H1211" s="13" t="s">
        <v>276</v>
      </c>
      <c r="I1211" s="13" t="s">
        <v>140</v>
      </c>
      <c r="J1211" s="13" t="s">
        <v>144</v>
      </c>
      <c r="K1211" s="13" t="s">
        <v>485</v>
      </c>
      <c r="L1211" s="4">
        <v>2393</v>
      </c>
      <c r="M1211" s="4">
        <v>6</v>
      </c>
      <c r="N1211" s="13" t="s">
        <v>36</v>
      </c>
      <c r="O1211" s="15" t="s">
        <v>679</v>
      </c>
      <c r="P1211" s="68">
        <v>114.32</v>
      </c>
      <c r="Q1211" s="61">
        <v>181.23</v>
      </c>
      <c r="R1211" s="65">
        <f t="shared" si="202"/>
        <v>5.1775362318840577E-2</v>
      </c>
      <c r="S1211" s="65">
        <f t="shared" si="203"/>
        <v>8.2078804347826079E-2</v>
      </c>
      <c r="T1211" s="15">
        <v>5.5444534999792801</v>
      </c>
      <c r="U1211" s="15">
        <v>14.977546540000001</v>
      </c>
      <c r="V1211" s="15">
        <f t="shared" si="204"/>
        <v>9.4330930400207205</v>
      </c>
      <c r="W1211" s="15">
        <f t="shared" si="205"/>
        <v>170.13566873734214</v>
      </c>
      <c r="X1211" s="15">
        <v>4.9547292235477389</v>
      </c>
      <c r="Y1211" s="15">
        <v>13.658372808999999</v>
      </c>
      <c r="Z1211" s="15">
        <f t="shared" si="206"/>
        <v>8.7036435854522605</v>
      </c>
      <c r="AA1211" s="16">
        <f t="shared" si="207"/>
        <v>175.66335500409411</v>
      </c>
      <c r="AB1211" s="13">
        <v>5.5</v>
      </c>
      <c r="AC1211" s="13">
        <v>817.99</v>
      </c>
      <c r="AD1211" s="13">
        <v>5.5</v>
      </c>
      <c r="AE1211" s="13">
        <v>0</v>
      </c>
      <c r="AF1211" s="53">
        <f t="shared" si="212"/>
        <v>0.408995</v>
      </c>
      <c r="AG1211" s="53">
        <f>IFERROR(AF1211+(AF1211*(AA1211/100)),"0.00")</f>
        <v>1.1274493387989946</v>
      </c>
      <c r="AH1211" s="53">
        <f t="shared" si="208"/>
        <v>0.71845433879899456</v>
      </c>
      <c r="AI1211" s="53">
        <f t="shared" si="209"/>
        <v>175.66335500409406</v>
      </c>
      <c r="AJ1211" s="44">
        <v>221112</v>
      </c>
      <c r="AK1211" s="15" t="s">
        <v>683</v>
      </c>
      <c r="AL1211" s="14" t="s">
        <v>57</v>
      </c>
      <c r="AM1211" s="39" t="s">
        <v>58</v>
      </c>
      <c r="AN1211" s="39" t="s">
        <v>59</v>
      </c>
      <c r="AO1211" s="39" t="s">
        <v>60</v>
      </c>
      <c r="AP1211" s="39" t="s">
        <v>61</v>
      </c>
      <c r="AQ1211" s="59"/>
      <c r="AR1211" s="20"/>
      <c r="AS1211" s="20"/>
      <c r="AT1211" s="20"/>
      <c r="AU1211" s="20"/>
      <c r="AV1211" s="20"/>
      <c r="AW1211" s="20"/>
      <c r="AX1211" s="20"/>
      <c r="AY1211" s="20"/>
      <c r="AZ1211" s="20"/>
      <c r="BA1211" s="20"/>
      <c r="BB1211" s="20"/>
    </row>
    <row r="1212" spans="1:54" ht="26.1" customHeight="1" x14ac:dyDescent="0.25">
      <c r="A1212" s="21">
        <v>394</v>
      </c>
      <c r="B1212" s="39" t="s">
        <v>9</v>
      </c>
      <c r="C1212" s="13" t="s">
        <v>258</v>
      </c>
      <c r="D1212" s="13">
        <v>34019</v>
      </c>
      <c r="E1212" s="13" t="s">
        <v>252</v>
      </c>
      <c r="F1212" s="13">
        <v>80002</v>
      </c>
      <c r="G1212" s="13" t="s">
        <v>484</v>
      </c>
      <c r="H1212" s="13" t="s">
        <v>276</v>
      </c>
      <c r="I1212" s="13" t="s">
        <v>140</v>
      </c>
      <c r="J1212" s="13" t="s">
        <v>143</v>
      </c>
      <c r="K1212" s="13" t="s">
        <v>483</v>
      </c>
      <c r="L1212" s="4">
        <v>2393</v>
      </c>
      <c r="M1212" s="4">
        <v>7</v>
      </c>
      <c r="N1212" s="14" t="s">
        <v>40</v>
      </c>
      <c r="O1212" s="15" t="s">
        <v>679</v>
      </c>
      <c r="P1212" s="68">
        <v>103.96</v>
      </c>
      <c r="Q1212" s="61">
        <v>154.47999999999999</v>
      </c>
      <c r="R1212" s="65">
        <f t="shared" si="202"/>
        <v>4.7083333333333331E-2</v>
      </c>
      <c r="S1212" s="65">
        <f t="shared" si="203"/>
        <v>6.9963768115942029E-2</v>
      </c>
      <c r="T1212" s="15">
        <v>0</v>
      </c>
      <c r="U1212" s="15">
        <v>0</v>
      </c>
      <c r="V1212" s="15">
        <f t="shared" si="204"/>
        <v>0</v>
      </c>
      <c r="W1212" s="15" t="str">
        <f t="shared" si="205"/>
        <v>0.00</v>
      </c>
      <c r="X1212" s="15">
        <v>0</v>
      </c>
      <c r="Y1212" s="15">
        <v>0</v>
      </c>
      <c r="Z1212" s="15">
        <f t="shared" si="206"/>
        <v>0</v>
      </c>
      <c r="AA1212" s="16" t="str">
        <f t="shared" si="207"/>
        <v>0</v>
      </c>
      <c r="AB1212" s="13"/>
      <c r="AC1212" s="13"/>
      <c r="AD1212" s="13"/>
      <c r="AE1212" s="13"/>
      <c r="AF1212" s="53">
        <f t="shared" si="212"/>
        <v>0</v>
      </c>
      <c r="AG1212" s="53">
        <f>IFERROR((((Y1212)/Q1212)*24),"0.00")</f>
        <v>0</v>
      </c>
      <c r="AH1212" s="53">
        <f t="shared" si="208"/>
        <v>0</v>
      </c>
      <c r="AI1212" s="53" t="str">
        <f t="shared" si="209"/>
        <v>0.00</v>
      </c>
      <c r="AJ1212" s="44">
        <v>221112</v>
      </c>
      <c r="AK1212" s="15" t="s">
        <v>683</v>
      </c>
      <c r="AL1212" s="14" t="s">
        <v>57</v>
      </c>
      <c r="AM1212" s="39" t="s">
        <v>58</v>
      </c>
      <c r="AN1212" s="39" t="s">
        <v>59</v>
      </c>
      <c r="AO1212" s="39" t="s">
        <v>60</v>
      </c>
      <c r="AP1212" s="39" t="s">
        <v>61</v>
      </c>
      <c r="AQ1212" s="20"/>
      <c r="AR1212" s="20"/>
      <c r="AS1212" s="20"/>
      <c r="AT1212" s="20"/>
      <c r="AU1212" s="20"/>
      <c r="AV1212" s="20"/>
      <c r="AW1212" s="20"/>
      <c r="AX1212" s="20"/>
      <c r="AY1212" s="20"/>
      <c r="AZ1212" s="20"/>
      <c r="BA1212" s="20"/>
      <c r="BB1212" s="20"/>
    </row>
    <row r="1213" spans="1:54" ht="26.1" customHeight="1" x14ac:dyDescent="0.25">
      <c r="A1213" s="21">
        <v>395</v>
      </c>
      <c r="B1213" s="39" t="s">
        <v>9</v>
      </c>
      <c r="C1213" s="13" t="s">
        <v>258</v>
      </c>
      <c r="D1213" s="13">
        <v>34019</v>
      </c>
      <c r="E1213" s="13" t="s">
        <v>252</v>
      </c>
      <c r="F1213" s="13">
        <v>80002</v>
      </c>
      <c r="G1213" s="13" t="s">
        <v>484</v>
      </c>
      <c r="H1213" s="13" t="s">
        <v>276</v>
      </c>
      <c r="I1213" s="13" t="s">
        <v>140</v>
      </c>
      <c r="J1213" s="13" t="s">
        <v>143</v>
      </c>
      <c r="K1213" s="13" t="s">
        <v>483</v>
      </c>
      <c r="L1213" s="4">
        <v>2393</v>
      </c>
      <c r="M1213" s="4">
        <v>7</v>
      </c>
      <c r="N1213" s="14" t="s">
        <v>38</v>
      </c>
      <c r="O1213" s="15" t="s">
        <v>679</v>
      </c>
      <c r="P1213" s="68">
        <v>103.96</v>
      </c>
      <c r="Q1213" s="61">
        <v>154.47999999999999</v>
      </c>
      <c r="R1213" s="65">
        <f t="shared" si="202"/>
        <v>4.7083333333333331E-2</v>
      </c>
      <c r="S1213" s="65">
        <f t="shared" si="203"/>
        <v>6.9963768115942029E-2</v>
      </c>
      <c r="T1213" s="15">
        <v>0.25004361512975698</v>
      </c>
      <c r="U1213" s="15">
        <v>0.91328697800000003</v>
      </c>
      <c r="V1213" s="15">
        <f t="shared" si="204"/>
        <v>0.66324336287024299</v>
      </c>
      <c r="W1213" s="15">
        <f t="shared" si="205"/>
        <v>265.25106930887284</v>
      </c>
      <c r="X1213" s="15">
        <v>0.2241859954809684</v>
      </c>
      <c r="Y1213" s="15">
        <v>0.83572236700000002</v>
      </c>
      <c r="Z1213" s="15">
        <f t="shared" si="206"/>
        <v>0.61153637151903162</v>
      </c>
      <c r="AA1213" s="16">
        <f t="shared" si="207"/>
        <v>272.7808087240428</v>
      </c>
      <c r="AB1213" s="13">
        <v>0.25</v>
      </c>
      <c r="AC1213" s="13">
        <v>0</v>
      </c>
      <c r="AD1213" s="13">
        <v>0</v>
      </c>
      <c r="AE1213" s="13">
        <v>0</v>
      </c>
      <c r="AF1213" s="53">
        <f t="shared" si="212"/>
        <v>0</v>
      </c>
      <c r="AG1213" s="53">
        <f>IFERROR((((Y1213)/Q1213)*24),"0.00")</f>
        <v>0.12983775769031591</v>
      </c>
      <c r="AH1213" s="53">
        <f t="shared" si="208"/>
        <v>0.12983775769031591</v>
      </c>
      <c r="AI1213" s="53" t="str">
        <f t="shared" si="209"/>
        <v>0.00</v>
      </c>
      <c r="AJ1213" s="44">
        <v>221112</v>
      </c>
      <c r="AK1213" s="15" t="s">
        <v>683</v>
      </c>
      <c r="AL1213" s="14" t="s">
        <v>57</v>
      </c>
      <c r="AM1213" s="39" t="s">
        <v>58</v>
      </c>
      <c r="AN1213" s="39" t="s">
        <v>59</v>
      </c>
      <c r="AO1213" s="39" t="s">
        <v>60</v>
      </c>
      <c r="AP1213" s="39" t="s">
        <v>61</v>
      </c>
      <c r="AQ1213" s="20"/>
      <c r="AR1213" s="20"/>
      <c r="AS1213" s="20"/>
      <c r="AT1213" s="20"/>
      <c r="AU1213" s="20"/>
      <c r="AV1213" s="20"/>
      <c r="AW1213" s="20"/>
      <c r="AX1213" s="20"/>
      <c r="AY1213" s="20"/>
      <c r="AZ1213" s="20"/>
      <c r="BA1213" s="20"/>
      <c r="BB1213" s="20"/>
    </row>
    <row r="1214" spans="1:54" ht="26.1" customHeight="1" x14ac:dyDescent="0.25">
      <c r="A1214" s="21">
        <v>396</v>
      </c>
      <c r="B1214" s="39" t="s">
        <v>9</v>
      </c>
      <c r="C1214" s="13" t="s">
        <v>258</v>
      </c>
      <c r="D1214" s="13">
        <v>34019</v>
      </c>
      <c r="E1214" s="13" t="s">
        <v>252</v>
      </c>
      <c r="F1214" s="13">
        <v>80002</v>
      </c>
      <c r="G1214" s="13" t="s">
        <v>484</v>
      </c>
      <c r="H1214" s="13" t="s">
        <v>276</v>
      </c>
      <c r="I1214" s="13" t="s">
        <v>140</v>
      </c>
      <c r="J1214" s="13" t="s">
        <v>143</v>
      </c>
      <c r="K1214" s="13" t="s">
        <v>483</v>
      </c>
      <c r="L1214" s="4">
        <v>2393</v>
      </c>
      <c r="M1214" s="4">
        <v>7</v>
      </c>
      <c r="N1214" s="14" t="s">
        <v>39</v>
      </c>
      <c r="O1214" s="15" t="s">
        <v>679</v>
      </c>
      <c r="P1214" s="68">
        <v>103.96</v>
      </c>
      <c r="Q1214" s="61">
        <v>154.47999999999999</v>
      </c>
      <c r="R1214" s="65">
        <f t="shared" si="202"/>
        <v>4.7083333333333331E-2</v>
      </c>
      <c r="S1214" s="65">
        <f t="shared" si="203"/>
        <v>6.9963768115942029E-2</v>
      </c>
      <c r="T1214" s="15">
        <v>0.25004361512975698</v>
      </c>
      <c r="U1214" s="15">
        <v>0.91328697800000003</v>
      </c>
      <c r="V1214" s="15">
        <f t="shared" si="204"/>
        <v>0.66324336287024299</v>
      </c>
      <c r="W1214" s="15">
        <f t="shared" si="205"/>
        <v>265.25106930887284</v>
      </c>
      <c r="X1214" s="15">
        <v>0.2241859954809684</v>
      </c>
      <c r="Y1214" s="15">
        <v>0.83572236700000002</v>
      </c>
      <c r="Z1214" s="15">
        <f t="shared" si="206"/>
        <v>0.61153637151903162</v>
      </c>
      <c r="AA1214" s="16">
        <f t="shared" si="207"/>
        <v>272.7808087240428</v>
      </c>
      <c r="AB1214" s="13">
        <v>0.25</v>
      </c>
      <c r="AC1214" s="13">
        <v>0</v>
      </c>
      <c r="AD1214" s="13">
        <v>0</v>
      </c>
      <c r="AE1214" s="13">
        <v>0</v>
      </c>
      <c r="AF1214" s="53">
        <f t="shared" si="212"/>
        <v>0</v>
      </c>
      <c r="AG1214" s="53">
        <f>IFERROR((((Y1214)/Q1214)*24),"0.00")</f>
        <v>0.12983775769031591</v>
      </c>
      <c r="AH1214" s="53">
        <f t="shared" si="208"/>
        <v>0.12983775769031591</v>
      </c>
      <c r="AI1214" s="53" t="str">
        <f t="shared" si="209"/>
        <v>0.00</v>
      </c>
      <c r="AJ1214" s="44">
        <v>221112</v>
      </c>
      <c r="AK1214" s="15" t="s">
        <v>683</v>
      </c>
      <c r="AL1214" s="14" t="s">
        <v>57</v>
      </c>
      <c r="AM1214" s="39" t="s">
        <v>58</v>
      </c>
      <c r="AN1214" s="39" t="s">
        <v>59</v>
      </c>
      <c r="AO1214" s="39" t="s">
        <v>60</v>
      </c>
      <c r="AP1214" s="39" t="s">
        <v>61</v>
      </c>
      <c r="AQ1214" s="20"/>
      <c r="AR1214" s="20"/>
      <c r="AS1214" s="20"/>
      <c r="AT1214" s="20"/>
      <c r="AU1214" s="20"/>
      <c r="AV1214" s="20"/>
      <c r="AW1214" s="20"/>
      <c r="AX1214" s="20"/>
      <c r="AY1214" s="20"/>
      <c r="AZ1214" s="20"/>
      <c r="BA1214" s="20"/>
      <c r="BB1214" s="20"/>
    </row>
    <row r="1215" spans="1:54" ht="26.1" customHeight="1" x14ac:dyDescent="0.25">
      <c r="A1215" s="21">
        <v>397</v>
      </c>
      <c r="B1215" s="39" t="s">
        <v>9</v>
      </c>
      <c r="C1215" s="13" t="s">
        <v>258</v>
      </c>
      <c r="D1215" s="13">
        <v>34019</v>
      </c>
      <c r="E1215" s="13" t="s">
        <v>252</v>
      </c>
      <c r="F1215" s="13">
        <v>80002</v>
      </c>
      <c r="G1215" s="13" t="s">
        <v>484</v>
      </c>
      <c r="H1215" s="13" t="s">
        <v>276</v>
      </c>
      <c r="I1215" s="13" t="s">
        <v>140</v>
      </c>
      <c r="J1215" s="13" t="s">
        <v>143</v>
      </c>
      <c r="K1215" s="13" t="s">
        <v>483</v>
      </c>
      <c r="L1215" s="4">
        <v>2393</v>
      </c>
      <c r="M1215" s="4">
        <v>7</v>
      </c>
      <c r="N1215" s="14" t="s">
        <v>37</v>
      </c>
      <c r="O1215" s="15" t="s">
        <v>679</v>
      </c>
      <c r="P1215" s="68">
        <v>103.96</v>
      </c>
      <c r="Q1215" s="61">
        <v>154.47999999999999</v>
      </c>
      <c r="R1215" s="65">
        <f t="shared" si="202"/>
        <v>4.7083333333333331E-2</v>
      </c>
      <c r="S1215" s="65">
        <f t="shared" si="203"/>
        <v>6.9963768115942029E-2</v>
      </c>
      <c r="T1215" s="15">
        <v>2.3704999999978601E-2</v>
      </c>
      <c r="U1215" s="15">
        <v>0.23084663</v>
      </c>
      <c r="V1215" s="15">
        <f t="shared" si="204"/>
        <v>0.20714163000002139</v>
      </c>
      <c r="W1215" s="15">
        <f t="shared" si="205"/>
        <v>873.83096393253902</v>
      </c>
      <c r="X1215" s="15">
        <v>2.1253608175972931E-2</v>
      </c>
      <c r="Y1215" s="15">
        <v>0.21124104099999999</v>
      </c>
      <c r="Z1215" s="15">
        <f t="shared" si="206"/>
        <v>0.18998743282402705</v>
      </c>
      <c r="AA1215" s="16">
        <f t="shared" si="207"/>
        <v>893.90672515929145</v>
      </c>
      <c r="AB1215" s="13">
        <v>0</v>
      </c>
      <c r="AC1215" s="13">
        <v>0</v>
      </c>
      <c r="AD1215" s="13">
        <v>0</v>
      </c>
      <c r="AE1215" s="13">
        <v>0</v>
      </c>
      <c r="AF1215" s="53">
        <f t="shared" si="212"/>
        <v>0</v>
      </c>
      <c r="AG1215" s="53">
        <f>IFERROR((((Y1215)/Q1215)*24),"0.00")</f>
        <v>3.2818390626618336E-2</v>
      </c>
      <c r="AH1215" s="53">
        <f t="shared" si="208"/>
        <v>3.2818390626618336E-2</v>
      </c>
      <c r="AI1215" s="53" t="str">
        <f t="shared" si="209"/>
        <v>0.00</v>
      </c>
      <c r="AJ1215" s="44">
        <v>221112</v>
      </c>
      <c r="AK1215" s="15" t="s">
        <v>683</v>
      </c>
      <c r="AL1215" s="14" t="s">
        <v>57</v>
      </c>
      <c r="AM1215" s="39" t="s">
        <v>58</v>
      </c>
      <c r="AN1215" s="39" t="s">
        <v>59</v>
      </c>
      <c r="AO1215" s="39" t="s">
        <v>60</v>
      </c>
      <c r="AP1215" s="39" t="s">
        <v>61</v>
      </c>
      <c r="AQ1215" s="20"/>
      <c r="AR1215" s="20"/>
      <c r="AS1215" s="20"/>
      <c r="AT1215" s="20"/>
      <c r="AU1215" s="20"/>
      <c r="AV1215" s="20"/>
      <c r="AW1215" s="20"/>
      <c r="AX1215" s="20"/>
      <c r="AY1215" s="20"/>
      <c r="AZ1215" s="20"/>
      <c r="BA1215" s="20"/>
      <c r="BB1215" s="20"/>
    </row>
    <row r="1216" spans="1:54" ht="26.1" customHeight="1" x14ac:dyDescent="0.25">
      <c r="A1216" s="21">
        <v>1633</v>
      </c>
      <c r="B1216" s="39" t="s">
        <v>9</v>
      </c>
      <c r="C1216" s="13" t="s">
        <v>258</v>
      </c>
      <c r="D1216" s="13">
        <v>34019</v>
      </c>
      <c r="E1216" s="13" t="s">
        <v>252</v>
      </c>
      <c r="F1216" s="13">
        <v>80002</v>
      </c>
      <c r="G1216" s="13" t="s">
        <v>484</v>
      </c>
      <c r="H1216" s="13" t="s">
        <v>276</v>
      </c>
      <c r="I1216" s="13" t="s">
        <v>140</v>
      </c>
      <c r="J1216" s="13" t="s">
        <v>143</v>
      </c>
      <c r="K1216" s="13" t="s">
        <v>483</v>
      </c>
      <c r="L1216" s="4">
        <v>2393</v>
      </c>
      <c r="M1216" s="4">
        <v>7</v>
      </c>
      <c r="N1216" s="14" t="s">
        <v>34</v>
      </c>
      <c r="O1216" s="15" t="s">
        <v>679</v>
      </c>
      <c r="P1216" s="68">
        <v>103.96</v>
      </c>
      <c r="Q1216" s="61">
        <v>154.47999999999999</v>
      </c>
      <c r="R1216" s="65">
        <f t="shared" si="202"/>
        <v>4.7083333333333331E-2</v>
      </c>
      <c r="S1216" s="65">
        <f t="shared" si="203"/>
        <v>6.9963768115942029E-2</v>
      </c>
      <c r="T1216" s="15">
        <v>3.0021034359970802E-2</v>
      </c>
      <c r="U1216" s="15">
        <v>0.109652149</v>
      </c>
      <c r="V1216" s="15">
        <f t="shared" si="204"/>
        <v>7.9631114640029199E-2</v>
      </c>
      <c r="W1216" s="15">
        <f t="shared" si="205"/>
        <v>265.25106925098851</v>
      </c>
      <c r="X1216" s="15">
        <v>2.6916486029310557E-2</v>
      </c>
      <c r="Y1216" s="15">
        <v>0.100339494</v>
      </c>
      <c r="Z1216" s="15">
        <f t="shared" si="206"/>
        <v>7.3423007970689444E-2</v>
      </c>
      <c r="AA1216" s="16">
        <f t="shared" si="207"/>
        <v>272.78080760889765</v>
      </c>
      <c r="AB1216" s="13">
        <v>0.03</v>
      </c>
      <c r="AC1216" s="13">
        <v>5.38</v>
      </c>
      <c r="AD1216" s="13">
        <v>0</v>
      </c>
      <c r="AE1216" s="13">
        <v>0</v>
      </c>
      <c r="AF1216" s="53">
        <f t="shared" si="212"/>
        <v>2.6900000000000001E-3</v>
      </c>
      <c r="AG1216" s="53">
        <f>IFERROR((((Y1216)/Q1216)*24),"0.00")</f>
        <v>1.5588735473847749E-2</v>
      </c>
      <c r="AH1216" s="53">
        <f t="shared" si="208"/>
        <v>1.2898735473847749E-2</v>
      </c>
      <c r="AI1216" s="53">
        <f t="shared" si="209"/>
        <v>479.50689493857806</v>
      </c>
      <c r="AJ1216" s="44">
        <v>221112</v>
      </c>
      <c r="AK1216" s="15" t="s">
        <v>683</v>
      </c>
      <c r="AL1216" s="14" t="s">
        <v>57</v>
      </c>
      <c r="AM1216" s="39" t="s">
        <v>58</v>
      </c>
      <c r="AN1216" s="39" t="s">
        <v>59</v>
      </c>
      <c r="AO1216" s="39" t="s">
        <v>60</v>
      </c>
      <c r="AP1216" s="39" t="s">
        <v>61</v>
      </c>
      <c r="AQ1216" s="20"/>
      <c r="AR1216" s="20"/>
      <c r="AS1216" s="20"/>
      <c r="AT1216" s="20"/>
      <c r="AU1216" s="20"/>
      <c r="AV1216" s="20"/>
      <c r="AW1216" s="20"/>
      <c r="AX1216" s="20"/>
      <c r="AY1216" s="20"/>
      <c r="AZ1216" s="20"/>
      <c r="BA1216" s="20"/>
      <c r="BB1216" s="20"/>
    </row>
    <row r="1217" spans="1:54" ht="26.1" customHeight="1" x14ac:dyDescent="0.25">
      <c r="A1217" s="21">
        <v>1956</v>
      </c>
      <c r="B1217" s="39" t="s">
        <v>9</v>
      </c>
      <c r="C1217" s="13" t="s">
        <v>258</v>
      </c>
      <c r="D1217" s="13">
        <v>34019</v>
      </c>
      <c r="E1217" s="13" t="s">
        <v>252</v>
      </c>
      <c r="F1217" s="13">
        <v>80002</v>
      </c>
      <c r="G1217" s="13" t="s">
        <v>484</v>
      </c>
      <c r="H1217" s="13" t="s">
        <v>276</v>
      </c>
      <c r="I1217" s="13" t="s">
        <v>140</v>
      </c>
      <c r="J1217" s="13" t="s">
        <v>143</v>
      </c>
      <c r="K1217" s="13" t="s">
        <v>483</v>
      </c>
      <c r="L1217" s="4">
        <v>2393</v>
      </c>
      <c r="M1217" s="4">
        <v>7</v>
      </c>
      <c r="N1217" s="14" t="s">
        <v>35</v>
      </c>
      <c r="O1217" s="15" t="s">
        <v>679</v>
      </c>
      <c r="P1217" s="68">
        <v>103.96</v>
      </c>
      <c r="Q1217" s="61">
        <v>154.47999999999999</v>
      </c>
      <c r="R1217" s="65">
        <f t="shared" si="202"/>
        <v>4.7083333333333331E-2</v>
      </c>
      <c r="S1217" s="65">
        <f t="shared" si="203"/>
        <v>6.9963768115942029E-2</v>
      </c>
      <c r="T1217" s="15">
        <v>0</v>
      </c>
      <c r="U1217" s="15">
        <v>0</v>
      </c>
      <c r="V1217" s="15">
        <f t="shared" si="204"/>
        <v>0</v>
      </c>
      <c r="W1217" s="15" t="str">
        <f t="shared" si="205"/>
        <v>0.00</v>
      </c>
      <c r="X1217" s="15">
        <v>0</v>
      </c>
      <c r="Y1217" s="15">
        <v>0</v>
      </c>
      <c r="Z1217" s="15">
        <f t="shared" si="206"/>
        <v>0</v>
      </c>
      <c r="AA1217" s="16" t="str">
        <f t="shared" si="207"/>
        <v>0</v>
      </c>
      <c r="AB1217" s="13">
        <v>2</v>
      </c>
      <c r="AC1217" s="13">
        <v>358.5</v>
      </c>
      <c r="AD1217" s="13">
        <v>0</v>
      </c>
      <c r="AE1217" s="13">
        <v>0</v>
      </c>
      <c r="AF1217" s="53">
        <f t="shared" si="212"/>
        <v>0.17924999999999999</v>
      </c>
      <c r="AG1217" s="53">
        <f>IFERROR(AF1217+(AF1217*(AA1217/100)),"0.00")</f>
        <v>0.17924999999999999</v>
      </c>
      <c r="AH1217" s="53">
        <f t="shared" si="208"/>
        <v>0</v>
      </c>
      <c r="AI1217" s="53">
        <f t="shared" si="209"/>
        <v>0</v>
      </c>
      <c r="AJ1217" s="44">
        <v>221112</v>
      </c>
      <c r="AK1217" s="15" t="s">
        <v>683</v>
      </c>
      <c r="AL1217" s="14" t="s">
        <v>57</v>
      </c>
      <c r="AM1217" s="39" t="s">
        <v>58</v>
      </c>
      <c r="AN1217" s="39" t="s">
        <v>59</v>
      </c>
      <c r="AO1217" s="39" t="s">
        <v>60</v>
      </c>
      <c r="AP1217" s="39" t="s">
        <v>61</v>
      </c>
      <c r="AQ1217" s="20"/>
      <c r="AR1217" s="20"/>
      <c r="AS1217" s="20"/>
      <c r="AT1217" s="20"/>
      <c r="AU1217" s="20"/>
      <c r="AV1217" s="20"/>
      <c r="AW1217" s="20"/>
      <c r="AX1217" s="20"/>
      <c r="AY1217" s="20"/>
      <c r="AZ1217" s="20"/>
      <c r="BA1217" s="20"/>
      <c r="BB1217" s="20"/>
    </row>
    <row r="1218" spans="1:54" ht="26.1" customHeight="1" x14ac:dyDescent="0.25">
      <c r="A1218" s="21">
        <v>2074</v>
      </c>
      <c r="B1218" s="40" t="s">
        <v>9</v>
      </c>
      <c r="C1218" s="13" t="s">
        <v>258</v>
      </c>
      <c r="D1218" s="13">
        <v>34019</v>
      </c>
      <c r="E1218" s="13" t="s">
        <v>252</v>
      </c>
      <c r="F1218" s="13">
        <v>80002</v>
      </c>
      <c r="G1218" s="13" t="s">
        <v>484</v>
      </c>
      <c r="H1218" s="13" t="s">
        <v>276</v>
      </c>
      <c r="I1218" s="13" t="s">
        <v>140</v>
      </c>
      <c r="J1218" s="13" t="s">
        <v>143</v>
      </c>
      <c r="K1218" s="13" t="s">
        <v>483</v>
      </c>
      <c r="L1218" s="4">
        <v>2393</v>
      </c>
      <c r="M1218" s="4">
        <v>7</v>
      </c>
      <c r="N1218" s="13" t="s">
        <v>36</v>
      </c>
      <c r="O1218" s="15" t="s">
        <v>679</v>
      </c>
      <c r="P1218" s="68">
        <v>103.96</v>
      </c>
      <c r="Q1218" s="61">
        <v>154.47999999999999</v>
      </c>
      <c r="R1218" s="65">
        <f t="shared" si="202"/>
        <v>4.7083333333333331E-2</v>
      </c>
      <c r="S1218" s="65">
        <f t="shared" si="203"/>
        <v>6.9963768115942029E-2</v>
      </c>
      <c r="T1218" s="15">
        <v>4.8996929999958496</v>
      </c>
      <c r="U1218" s="15">
        <v>14.42791435</v>
      </c>
      <c r="V1218" s="15">
        <f t="shared" si="204"/>
        <v>9.5282213500041504</v>
      </c>
      <c r="W1218" s="15">
        <f t="shared" si="205"/>
        <v>194.46568080923072</v>
      </c>
      <c r="X1218" s="15">
        <v>4.3930038052968676</v>
      </c>
      <c r="Y1218" s="15">
        <v>13.202565036000001</v>
      </c>
      <c r="Z1218" s="15">
        <f t="shared" si="206"/>
        <v>8.8095612307031335</v>
      </c>
      <c r="AA1218" s="16">
        <f t="shared" si="207"/>
        <v>200.53616206935669</v>
      </c>
      <c r="AB1218" s="13">
        <v>4.9000000000000004</v>
      </c>
      <c r="AC1218" s="13">
        <v>878.33</v>
      </c>
      <c r="AD1218" s="13">
        <v>4.9000000000000004</v>
      </c>
      <c r="AE1218" s="13">
        <v>0</v>
      </c>
      <c r="AF1218" s="53">
        <f t="shared" si="212"/>
        <v>0.43916500000000003</v>
      </c>
      <c r="AG1218" s="53">
        <f>IFERROR(AF1218+(AF1218*(AA1218/100)),"0.00")</f>
        <v>1.3198496361518903</v>
      </c>
      <c r="AH1218" s="53">
        <f t="shared" si="208"/>
        <v>0.8806846361518903</v>
      </c>
      <c r="AI1218" s="53">
        <f t="shared" si="209"/>
        <v>200.53616206935669</v>
      </c>
      <c r="AJ1218" s="44">
        <v>221112</v>
      </c>
      <c r="AK1218" s="15" t="s">
        <v>683</v>
      </c>
      <c r="AL1218" s="14" t="s">
        <v>57</v>
      </c>
      <c r="AM1218" s="39" t="s">
        <v>58</v>
      </c>
      <c r="AN1218" s="39" t="s">
        <v>59</v>
      </c>
      <c r="AO1218" s="39" t="s">
        <v>60</v>
      </c>
      <c r="AP1218" s="39" t="s">
        <v>61</v>
      </c>
      <c r="AQ1218" s="59"/>
      <c r="AR1218" s="20"/>
      <c r="AS1218" s="20"/>
      <c r="AT1218" s="20"/>
      <c r="AU1218" s="20"/>
      <c r="AV1218" s="20"/>
      <c r="AW1218" s="20"/>
      <c r="AX1218" s="20"/>
      <c r="AY1218" s="20"/>
      <c r="AZ1218" s="20"/>
      <c r="BA1218" s="20"/>
      <c r="BB1218" s="20"/>
    </row>
    <row r="1219" spans="1:54" ht="26.1" customHeight="1" x14ac:dyDescent="0.25">
      <c r="A1219" s="21">
        <v>402</v>
      </c>
      <c r="B1219" s="39" t="s">
        <v>9</v>
      </c>
      <c r="C1219" s="13" t="s">
        <v>258</v>
      </c>
      <c r="D1219" s="13">
        <v>34019</v>
      </c>
      <c r="E1219" s="13" t="s">
        <v>252</v>
      </c>
      <c r="F1219" s="13">
        <v>80002</v>
      </c>
      <c r="G1219" s="13" t="s">
        <v>488</v>
      </c>
      <c r="H1219" s="13" t="s">
        <v>311</v>
      </c>
      <c r="I1219" s="13" t="s">
        <v>140</v>
      </c>
      <c r="J1219" s="13" t="s">
        <v>145</v>
      </c>
      <c r="K1219" s="13" t="s">
        <v>487</v>
      </c>
      <c r="L1219" s="4">
        <v>2393</v>
      </c>
      <c r="M1219" s="4">
        <v>9</v>
      </c>
      <c r="N1219" s="14" t="s">
        <v>40</v>
      </c>
      <c r="O1219" s="15" t="s">
        <v>679</v>
      </c>
      <c r="P1219" s="68">
        <v>6.13</v>
      </c>
      <c r="Q1219" s="61">
        <v>55.74</v>
      </c>
      <c r="R1219" s="65">
        <f t="shared" si="202"/>
        <v>2.7762681159420291E-3</v>
      </c>
      <c r="S1219" s="65">
        <f t="shared" si="203"/>
        <v>2.5244565217391306E-2</v>
      </c>
      <c r="T1219" s="15">
        <v>0</v>
      </c>
      <c r="U1219" s="15">
        <v>0</v>
      </c>
      <c r="V1219" s="15">
        <f t="shared" si="204"/>
        <v>0</v>
      </c>
      <c r="W1219" s="15" t="str">
        <f t="shared" si="205"/>
        <v>0.00</v>
      </c>
      <c r="X1219" s="15">
        <v>0</v>
      </c>
      <c r="Y1219" s="15">
        <v>0</v>
      </c>
      <c r="Z1219" s="15">
        <f t="shared" si="206"/>
        <v>0</v>
      </c>
      <c r="AA1219" s="16" t="str">
        <f t="shared" si="207"/>
        <v>0</v>
      </c>
      <c r="AB1219" s="13"/>
      <c r="AC1219" s="13"/>
      <c r="AD1219" s="13"/>
      <c r="AE1219" s="13"/>
      <c r="AF1219" s="53">
        <f t="shared" si="212"/>
        <v>0</v>
      </c>
      <c r="AG1219" s="53">
        <f>IFERROR((((Y1219)/Q1219)*24),"0.00")</f>
        <v>0</v>
      </c>
      <c r="AH1219" s="53">
        <f t="shared" si="208"/>
        <v>0</v>
      </c>
      <c r="AI1219" s="53" t="str">
        <f t="shared" si="209"/>
        <v>0.00</v>
      </c>
      <c r="AJ1219" s="44">
        <v>221112</v>
      </c>
      <c r="AK1219" s="15" t="s">
        <v>686</v>
      </c>
      <c r="AL1219" s="14" t="s">
        <v>76</v>
      </c>
      <c r="AM1219" s="39" t="s">
        <v>58</v>
      </c>
      <c r="AN1219" s="39" t="s">
        <v>59</v>
      </c>
      <c r="AO1219" s="39" t="s">
        <v>77</v>
      </c>
      <c r="AP1219" s="39" t="s">
        <v>61</v>
      </c>
      <c r="AQ1219" s="20"/>
      <c r="AR1219" s="20"/>
      <c r="AS1219" s="20"/>
      <c r="AT1219" s="20"/>
      <c r="AU1219" s="20"/>
      <c r="AV1219" s="20"/>
      <c r="AW1219" s="20"/>
      <c r="AX1219" s="20"/>
      <c r="AY1219" s="20"/>
      <c r="AZ1219" s="20"/>
      <c r="BA1219" s="20"/>
      <c r="BB1219" s="20"/>
    </row>
    <row r="1220" spans="1:54" ht="26.1" customHeight="1" x14ac:dyDescent="0.25">
      <c r="A1220" s="21">
        <v>403</v>
      </c>
      <c r="B1220" s="39" t="s">
        <v>9</v>
      </c>
      <c r="C1220" s="13" t="s">
        <v>258</v>
      </c>
      <c r="D1220" s="13">
        <v>34019</v>
      </c>
      <c r="E1220" s="13" t="s">
        <v>252</v>
      </c>
      <c r="F1220" s="13">
        <v>80002</v>
      </c>
      <c r="G1220" s="13" t="s">
        <v>488</v>
      </c>
      <c r="H1220" s="13" t="s">
        <v>311</v>
      </c>
      <c r="I1220" s="13" t="s">
        <v>140</v>
      </c>
      <c r="J1220" s="13" t="s">
        <v>145</v>
      </c>
      <c r="K1220" s="13" t="s">
        <v>487</v>
      </c>
      <c r="L1220" s="4">
        <v>2393</v>
      </c>
      <c r="M1220" s="4">
        <v>9</v>
      </c>
      <c r="N1220" s="14" t="s">
        <v>38</v>
      </c>
      <c r="O1220" s="15" t="s">
        <v>679</v>
      </c>
      <c r="P1220" s="68">
        <v>6.13</v>
      </c>
      <c r="Q1220" s="61">
        <v>55.74</v>
      </c>
      <c r="R1220" s="65">
        <f t="shared" si="202"/>
        <v>2.7762681159420291E-3</v>
      </c>
      <c r="S1220" s="65">
        <f t="shared" si="203"/>
        <v>2.5244565217391306E-2</v>
      </c>
      <c r="T1220" s="15">
        <v>4.0018546890008701E-2</v>
      </c>
      <c r="U1220" s="15">
        <v>4.0088554999999998E-2</v>
      </c>
      <c r="V1220" s="15">
        <f t="shared" si="204"/>
        <v>7.0008109991297196E-5</v>
      </c>
      <c r="W1220" s="15">
        <f t="shared" si="205"/>
        <v>0.17493916054402239</v>
      </c>
      <c r="X1220" s="15">
        <v>1.7955920056537799E-2</v>
      </c>
      <c r="Y1220" s="15">
        <v>1.7071403999999998E-2</v>
      </c>
      <c r="Z1220" s="15">
        <f t="shared" si="206"/>
        <v>-8.845160565378006E-4</v>
      </c>
      <c r="AA1220" s="16">
        <f t="shared" si="207"/>
        <v>-4.9260414044656313</v>
      </c>
      <c r="AB1220" s="13">
        <v>0.04</v>
      </c>
      <c r="AC1220" s="13">
        <v>0</v>
      </c>
      <c r="AD1220" s="13">
        <v>0</v>
      </c>
      <c r="AE1220" s="13">
        <v>0</v>
      </c>
      <c r="AF1220" s="53">
        <f t="shared" si="212"/>
        <v>0</v>
      </c>
      <c r="AG1220" s="53">
        <f>IFERROR((((Y1220)/Q1220)*24),"0.00")</f>
        <v>7.3504430570505916E-3</v>
      </c>
      <c r="AH1220" s="53">
        <f t="shared" si="208"/>
        <v>7.3504430570505916E-3</v>
      </c>
      <c r="AI1220" s="53" t="str">
        <f t="shared" si="209"/>
        <v>0.00</v>
      </c>
      <c r="AJ1220" s="44">
        <v>221112</v>
      </c>
      <c r="AK1220" s="15" t="s">
        <v>686</v>
      </c>
      <c r="AL1220" s="14" t="s">
        <v>76</v>
      </c>
      <c r="AM1220" s="39" t="s">
        <v>58</v>
      </c>
      <c r="AN1220" s="39" t="s">
        <v>59</v>
      </c>
      <c r="AO1220" s="39" t="s">
        <v>77</v>
      </c>
      <c r="AP1220" s="39" t="s">
        <v>61</v>
      </c>
      <c r="AQ1220" s="20"/>
      <c r="AR1220" s="20"/>
      <c r="AS1220" s="20"/>
      <c r="AT1220" s="20"/>
      <c r="AU1220" s="20"/>
      <c r="AV1220" s="20"/>
      <c r="AW1220" s="20"/>
      <c r="AX1220" s="20"/>
      <c r="AY1220" s="20"/>
      <c r="AZ1220" s="20"/>
      <c r="BA1220" s="20"/>
      <c r="BB1220" s="20"/>
    </row>
    <row r="1221" spans="1:54" ht="26.1" customHeight="1" x14ac:dyDescent="0.25">
      <c r="A1221" s="21">
        <v>404</v>
      </c>
      <c r="B1221" s="39" t="s">
        <v>9</v>
      </c>
      <c r="C1221" s="13" t="s">
        <v>258</v>
      </c>
      <c r="D1221" s="13">
        <v>34019</v>
      </c>
      <c r="E1221" s="13" t="s">
        <v>252</v>
      </c>
      <c r="F1221" s="13">
        <v>80002</v>
      </c>
      <c r="G1221" s="13" t="s">
        <v>488</v>
      </c>
      <c r="H1221" s="13" t="s">
        <v>311</v>
      </c>
      <c r="I1221" s="13" t="s">
        <v>140</v>
      </c>
      <c r="J1221" s="13" t="s">
        <v>145</v>
      </c>
      <c r="K1221" s="13" t="s">
        <v>487</v>
      </c>
      <c r="L1221" s="4">
        <v>2393</v>
      </c>
      <c r="M1221" s="4">
        <v>9</v>
      </c>
      <c r="N1221" s="14" t="s">
        <v>39</v>
      </c>
      <c r="O1221" s="15" t="s">
        <v>679</v>
      </c>
      <c r="P1221" s="68">
        <v>6.13</v>
      </c>
      <c r="Q1221" s="61">
        <v>55.74</v>
      </c>
      <c r="R1221" s="65">
        <f t="shared" si="202"/>
        <v>2.7762681159420291E-3</v>
      </c>
      <c r="S1221" s="65">
        <f t="shared" si="203"/>
        <v>2.5244565217391306E-2</v>
      </c>
      <c r="T1221" s="15">
        <v>4.0018546890008701E-2</v>
      </c>
      <c r="U1221" s="15">
        <v>4.0088554999999998E-2</v>
      </c>
      <c r="V1221" s="15">
        <f t="shared" si="204"/>
        <v>7.0008109991297196E-5</v>
      </c>
      <c r="W1221" s="15">
        <f t="shared" si="205"/>
        <v>0.17493916054402239</v>
      </c>
      <c r="X1221" s="15">
        <v>1.7955920056537799E-2</v>
      </c>
      <c r="Y1221" s="15">
        <v>1.7071403999999998E-2</v>
      </c>
      <c r="Z1221" s="15">
        <f t="shared" si="206"/>
        <v>-8.845160565378006E-4</v>
      </c>
      <c r="AA1221" s="16">
        <f t="shared" si="207"/>
        <v>-4.9260414044656313</v>
      </c>
      <c r="AB1221" s="13">
        <v>0.04</v>
      </c>
      <c r="AC1221" s="13">
        <v>0</v>
      </c>
      <c r="AD1221" s="13">
        <v>0</v>
      </c>
      <c r="AE1221" s="13">
        <v>0</v>
      </c>
      <c r="AF1221" s="53">
        <f t="shared" si="212"/>
        <v>0</v>
      </c>
      <c r="AG1221" s="53">
        <f>IFERROR((((Y1221)/Q1221)*24),"0.00")</f>
        <v>7.3504430570505916E-3</v>
      </c>
      <c r="AH1221" s="53">
        <f t="shared" si="208"/>
        <v>7.3504430570505916E-3</v>
      </c>
      <c r="AI1221" s="53" t="str">
        <f t="shared" si="209"/>
        <v>0.00</v>
      </c>
      <c r="AJ1221" s="44">
        <v>221112</v>
      </c>
      <c r="AK1221" s="15" t="s">
        <v>686</v>
      </c>
      <c r="AL1221" s="14" t="s">
        <v>76</v>
      </c>
      <c r="AM1221" s="39" t="s">
        <v>58</v>
      </c>
      <c r="AN1221" s="39" t="s">
        <v>59</v>
      </c>
      <c r="AO1221" s="39" t="s">
        <v>77</v>
      </c>
      <c r="AP1221" s="39" t="s">
        <v>61</v>
      </c>
      <c r="AQ1221" s="20"/>
      <c r="AR1221" s="20"/>
      <c r="AS1221" s="20"/>
      <c r="AT1221" s="20"/>
      <c r="AU1221" s="20"/>
      <c r="AV1221" s="20"/>
      <c r="AW1221" s="20"/>
      <c r="AX1221" s="20"/>
      <c r="AY1221" s="20"/>
      <c r="AZ1221" s="20"/>
      <c r="BA1221" s="20"/>
      <c r="BB1221" s="20"/>
    </row>
    <row r="1222" spans="1:54" ht="26.1" customHeight="1" x14ac:dyDescent="0.25">
      <c r="A1222" s="21">
        <v>405</v>
      </c>
      <c r="B1222" s="39" t="s">
        <v>9</v>
      </c>
      <c r="C1222" s="13" t="s">
        <v>258</v>
      </c>
      <c r="D1222" s="13">
        <v>34019</v>
      </c>
      <c r="E1222" s="13" t="s">
        <v>252</v>
      </c>
      <c r="F1222" s="13">
        <v>80002</v>
      </c>
      <c r="G1222" s="13" t="s">
        <v>488</v>
      </c>
      <c r="H1222" s="13" t="s">
        <v>311</v>
      </c>
      <c r="I1222" s="13" t="s">
        <v>140</v>
      </c>
      <c r="J1222" s="13" t="s">
        <v>145</v>
      </c>
      <c r="K1222" s="13" t="s">
        <v>487</v>
      </c>
      <c r="L1222" s="4">
        <v>2393</v>
      </c>
      <c r="M1222" s="4">
        <v>9</v>
      </c>
      <c r="N1222" s="14" t="s">
        <v>37</v>
      </c>
      <c r="O1222" s="15" t="s">
        <v>679</v>
      </c>
      <c r="P1222" s="68">
        <v>6.13</v>
      </c>
      <c r="Q1222" s="61">
        <v>55.74</v>
      </c>
      <c r="R1222" s="65">
        <f t="shared" si="202"/>
        <v>2.7762681159420291E-3</v>
      </c>
      <c r="S1222" s="65">
        <f t="shared" si="203"/>
        <v>2.5244565217391306E-2</v>
      </c>
      <c r="T1222" s="15">
        <v>0.208049499999889</v>
      </c>
      <c r="U1222" s="15">
        <v>0.20841346299999999</v>
      </c>
      <c r="V1222" s="15">
        <f t="shared" si="204"/>
        <v>3.6396300011098948E-4</v>
      </c>
      <c r="W1222" s="15">
        <f t="shared" si="205"/>
        <v>0.17494057909833172</v>
      </c>
      <c r="X1222" s="15">
        <v>9.3349721069849997E-2</v>
      </c>
      <c r="Y1222" s="15">
        <v>8.8751275000000004E-2</v>
      </c>
      <c r="Z1222" s="15">
        <f t="shared" si="206"/>
        <v>-4.5984460698499929E-3</v>
      </c>
      <c r="AA1222" s="16">
        <f t="shared" si="207"/>
        <v>-4.926041574788588</v>
      </c>
      <c r="AB1222" s="13">
        <v>0.2</v>
      </c>
      <c r="AC1222" s="13">
        <v>0</v>
      </c>
      <c r="AD1222" s="13">
        <v>0</v>
      </c>
      <c r="AE1222" s="13">
        <v>0</v>
      </c>
      <c r="AF1222" s="53">
        <f t="shared" si="212"/>
        <v>0</v>
      </c>
      <c r="AG1222" s="53">
        <f>IFERROR((((Y1222)/Q1222)*24),"0.00")</f>
        <v>3.8213681377825617E-2</v>
      </c>
      <c r="AH1222" s="53">
        <f t="shared" si="208"/>
        <v>3.8213681377825617E-2</v>
      </c>
      <c r="AI1222" s="53" t="str">
        <f t="shared" si="209"/>
        <v>0.00</v>
      </c>
      <c r="AJ1222" s="44">
        <v>221112</v>
      </c>
      <c r="AK1222" s="15" t="s">
        <v>686</v>
      </c>
      <c r="AL1222" s="14" t="s">
        <v>76</v>
      </c>
      <c r="AM1222" s="39" t="s">
        <v>58</v>
      </c>
      <c r="AN1222" s="39" t="s">
        <v>59</v>
      </c>
      <c r="AO1222" s="39" t="s">
        <v>77</v>
      </c>
      <c r="AP1222" s="39" t="s">
        <v>61</v>
      </c>
      <c r="AQ1222" s="20"/>
      <c r="AR1222" s="20"/>
      <c r="AS1222" s="20"/>
      <c r="AT1222" s="20"/>
      <c r="AU1222" s="20"/>
      <c r="AV1222" s="20"/>
      <c r="AW1222" s="20"/>
      <c r="AX1222" s="20"/>
      <c r="AY1222" s="20"/>
      <c r="AZ1222" s="20"/>
      <c r="BA1222" s="20"/>
      <c r="BB1222" s="20"/>
    </row>
    <row r="1223" spans="1:54" ht="26.1" customHeight="1" x14ac:dyDescent="0.25">
      <c r="A1223" s="21">
        <v>406</v>
      </c>
      <c r="B1223" s="39" t="s">
        <v>9</v>
      </c>
      <c r="C1223" s="13" t="s">
        <v>258</v>
      </c>
      <c r="D1223" s="13">
        <v>34019</v>
      </c>
      <c r="E1223" s="13" t="s">
        <v>252</v>
      </c>
      <c r="F1223" s="13">
        <v>80002</v>
      </c>
      <c r="G1223" s="13" t="s">
        <v>488</v>
      </c>
      <c r="H1223" s="13" t="s">
        <v>311</v>
      </c>
      <c r="I1223" s="13" t="s">
        <v>140</v>
      </c>
      <c r="J1223" s="13" t="s">
        <v>145</v>
      </c>
      <c r="K1223" s="13" t="s">
        <v>487</v>
      </c>
      <c r="L1223" s="4">
        <v>2393</v>
      </c>
      <c r="M1223" s="4">
        <v>9</v>
      </c>
      <c r="N1223" s="14" t="s">
        <v>34</v>
      </c>
      <c r="O1223" s="15" t="s">
        <v>679</v>
      </c>
      <c r="P1223" s="68">
        <v>6.13</v>
      </c>
      <c r="Q1223" s="61">
        <v>55.74</v>
      </c>
      <c r="R1223" s="65">
        <f t="shared" si="202"/>
        <v>2.7762681159420291E-3</v>
      </c>
      <c r="S1223" s="65">
        <f t="shared" si="203"/>
        <v>2.5244565217391306E-2</v>
      </c>
      <c r="T1223" s="15">
        <v>0</v>
      </c>
      <c r="U1223" s="15">
        <v>0</v>
      </c>
      <c r="V1223" s="15">
        <f t="shared" si="204"/>
        <v>0</v>
      </c>
      <c r="W1223" s="15" t="str">
        <f t="shared" si="205"/>
        <v>0.00</v>
      </c>
      <c r="X1223" s="15">
        <v>0</v>
      </c>
      <c r="Y1223" s="15">
        <v>0</v>
      </c>
      <c r="Z1223" s="15">
        <f t="shared" si="206"/>
        <v>0</v>
      </c>
      <c r="AA1223" s="16" t="str">
        <f t="shared" si="207"/>
        <v>0</v>
      </c>
      <c r="AB1223" s="13">
        <v>0</v>
      </c>
      <c r="AC1223" s="13">
        <v>0</v>
      </c>
      <c r="AD1223" s="13">
        <v>0</v>
      </c>
      <c r="AE1223" s="13">
        <v>0</v>
      </c>
      <c r="AF1223" s="53">
        <f t="shared" si="212"/>
        <v>0</v>
      </c>
      <c r="AG1223" s="53">
        <f>IFERROR((((Y1223)/Q1223)*24),"0.00")</f>
        <v>0</v>
      </c>
      <c r="AH1223" s="53">
        <f t="shared" si="208"/>
        <v>0</v>
      </c>
      <c r="AI1223" s="53" t="str">
        <f t="shared" si="209"/>
        <v>0.00</v>
      </c>
      <c r="AJ1223" s="44">
        <v>221112</v>
      </c>
      <c r="AK1223" s="15" t="s">
        <v>686</v>
      </c>
      <c r="AL1223" s="14" t="s">
        <v>76</v>
      </c>
      <c r="AM1223" s="39" t="s">
        <v>58</v>
      </c>
      <c r="AN1223" s="39" t="s">
        <v>59</v>
      </c>
      <c r="AO1223" s="39" t="s">
        <v>77</v>
      </c>
      <c r="AP1223" s="39" t="s">
        <v>61</v>
      </c>
      <c r="AQ1223" s="20"/>
      <c r="AR1223" s="20"/>
      <c r="AS1223" s="20"/>
      <c r="AT1223" s="20"/>
      <c r="AU1223" s="20"/>
      <c r="AV1223" s="20"/>
      <c r="AW1223" s="20"/>
      <c r="AX1223" s="20"/>
      <c r="AY1223" s="20"/>
      <c r="AZ1223" s="20"/>
      <c r="BA1223" s="20"/>
      <c r="BB1223" s="20"/>
    </row>
    <row r="1224" spans="1:54" ht="26.1" customHeight="1" x14ac:dyDescent="0.25">
      <c r="A1224" s="21">
        <v>2075</v>
      </c>
      <c r="B1224" s="39" t="s">
        <v>9</v>
      </c>
      <c r="C1224" s="13" t="s">
        <v>258</v>
      </c>
      <c r="D1224" s="13">
        <v>34019</v>
      </c>
      <c r="E1224" s="13" t="s">
        <v>252</v>
      </c>
      <c r="F1224" s="13">
        <v>80002</v>
      </c>
      <c r="G1224" s="13" t="s">
        <v>488</v>
      </c>
      <c r="H1224" s="13" t="s">
        <v>311</v>
      </c>
      <c r="I1224" s="13" t="s">
        <v>140</v>
      </c>
      <c r="J1224" s="13" t="s">
        <v>145</v>
      </c>
      <c r="K1224" s="13" t="s">
        <v>487</v>
      </c>
      <c r="L1224" s="4">
        <v>2393</v>
      </c>
      <c r="M1224" s="4">
        <v>9</v>
      </c>
      <c r="N1224" s="14" t="s">
        <v>35</v>
      </c>
      <c r="O1224" s="15" t="s">
        <v>679</v>
      </c>
      <c r="P1224" s="68">
        <v>6.13</v>
      </c>
      <c r="Q1224" s="61">
        <v>55.74</v>
      </c>
      <c r="R1224" s="65">
        <f t="shared" ref="R1224:R1287" si="213">P1224/2208</f>
        <v>2.7762681159420291E-3</v>
      </c>
      <c r="S1224" s="65">
        <f t="shared" ref="S1224:S1287" si="214">Q1224/2208</f>
        <v>2.5244565217391306E-2</v>
      </c>
      <c r="T1224" s="15">
        <v>0.99996218670021897</v>
      </c>
      <c r="U1224" s="15">
        <v>1.0017115240000001</v>
      </c>
      <c r="V1224" s="15">
        <f t="shared" ref="V1224:V1287" si="215">U1224-T1224</f>
        <v>1.7493372997811063E-3</v>
      </c>
      <c r="W1224" s="15">
        <f t="shared" ref="W1224:W1287" si="216">IFERROR(((U1224-T1224)/T1224)*100,"0.00")</f>
        <v>0.17494034504982181</v>
      </c>
      <c r="X1224" s="15">
        <v>0.44867298988391602</v>
      </c>
      <c r="Y1224" s="15">
        <v>0.42657117</v>
      </c>
      <c r="Z1224" s="15">
        <f t="shared" ref="Z1224:Z1287" si="217">Y1224-X1224</f>
        <v>-2.2101819883916018E-2</v>
      </c>
      <c r="AA1224" s="16">
        <f t="shared" ref="AA1224:AA1287" si="218">IFERROR(((Y1224-X1224)/X1224)*100,"0")</f>
        <v>-4.9260419909908917</v>
      </c>
      <c r="AB1224" s="13">
        <v>1</v>
      </c>
      <c r="AC1224" s="13">
        <v>885.46</v>
      </c>
      <c r="AD1224" s="13">
        <v>0</v>
      </c>
      <c r="AE1224" s="13">
        <v>371.51</v>
      </c>
      <c r="AF1224" s="53">
        <f t="shared" si="212"/>
        <v>0.44273000000000001</v>
      </c>
      <c r="AG1224" s="53">
        <f>IFERROR(AF1224+(AF1224*(AA1224/100)),"0.00")</f>
        <v>0.42092093429328603</v>
      </c>
      <c r="AH1224" s="53">
        <f t="shared" ref="AH1224:AH1287" si="219">AG1224-AF1224</f>
        <v>-2.1809065706713981E-2</v>
      </c>
      <c r="AI1224" s="53">
        <f t="shared" ref="AI1224:AI1287" si="220">IFERROR(((AG1224-AF1224)/AF1224)*100,"0.00")</f>
        <v>-4.9260419909908935</v>
      </c>
      <c r="AJ1224" s="44">
        <v>221112</v>
      </c>
      <c r="AK1224" s="15" t="s">
        <v>686</v>
      </c>
      <c r="AL1224" s="14" t="s">
        <v>76</v>
      </c>
      <c r="AM1224" s="39" t="s">
        <v>58</v>
      </c>
      <c r="AN1224" s="39" t="s">
        <v>59</v>
      </c>
      <c r="AO1224" s="39" t="s">
        <v>77</v>
      </c>
      <c r="AP1224" s="39" t="s">
        <v>61</v>
      </c>
      <c r="AQ1224" s="20"/>
      <c r="AR1224" s="20"/>
      <c r="AS1224" s="20"/>
      <c r="AT1224" s="20"/>
      <c r="AU1224" s="20"/>
      <c r="AV1224" s="20"/>
      <c r="AW1224" s="20"/>
      <c r="AX1224" s="20"/>
      <c r="AY1224" s="20"/>
      <c r="AZ1224" s="20"/>
      <c r="BA1224" s="20"/>
      <c r="BB1224" s="20"/>
    </row>
    <row r="1225" spans="1:54" ht="26.1" customHeight="1" x14ac:dyDescent="0.25">
      <c r="A1225" s="21">
        <v>2086</v>
      </c>
      <c r="B1225" s="40" t="s">
        <v>9</v>
      </c>
      <c r="C1225" s="13" t="s">
        <v>258</v>
      </c>
      <c r="D1225" s="13">
        <v>34019</v>
      </c>
      <c r="E1225" s="13" t="s">
        <v>252</v>
      </c>
      <c r="F1225" s="13">
        <v>80002</v>
      </c>
      <c r="G1225" s="13" t="s">
        <v>488</v>
      </c>
      <c r="H1225" s="13" t="s">
        <v>311</v>
      </c>
      <c r="I1225" s="13" t="s">
        <v>140</v>
      </c>
      <c r="J1225" s="13" t="s">
        <v>145</v>
      </c>
      <c r="K1225" s="13" t="s">
        <v>487</v>
      </c>
      <c r="L1225" s="4">
        <v>2393</v>
      </c>
      <c r="M1225" s="4">
        <v>9</v>
      </c>
      <c r="N1225" s="13" t="s">
        <v>36</v>
      </c>
      <c r="O1225" s="15" t="s">
        <v>679</v>
      </c>
      <c r="P1225" s="68">
        <v>6.13</v>
      </c>
      <c r="Q1225" s="61">
        <v>55.74</v>
      </c>
      <c r="R1225" s="65">
        <f t="shared" si="213"/>
        <v>2.7762681159420291E-3</v>
      </c>
      <c r="S1225" s="65">
        <f t="shared" si="214"/>
        <v>2.5244565217391306E-2</v>
      </c>
      <c r="T1225" s="15">
        <v>1.09429944664778</v>
      </c>
      <c r="U1225" s="15">
        <v>1.094886421</v>
      </c>
      <c r="V1225" s="15">
        <f t="shared" si="215"/>
        <v>5.8697435221999328E-4</v>
      </c>
      <c r="W1225" s="15">
        <f t="shared" si="216"/>
        <v>5.3639280730525811E-2</v>
      </c>
      <c r="X1225" s="15">
        <v>0.50534757541200004</v>
      </c>
      <c r="Y1225" s="15">
        <v>0.48045394200000002</v>
      </c>
      <c r="Z1225" s="15">
        <f t="shared" si="217"/>
        <v>-2.4893633412000016E-2</v>
      </c>
      <c r="AA1225" s="16">
        <f t="shared" si="218"/>
        <v>-4.9260419210886131</v>
      </c>
      <c r="AB1225" s="13">
        <v>1.1000000000000001</v>
      </c>
      <c r="AC1225" s="13">
        <v>974.01</v>
      </c>
      <c r="AD1225" s="13">
        <v>0.49</v>
      </c>
      <c r="AE1225" s="13">
        <v>0</v>
      </c>
      <c r="AF1225" s="53">
        <f t="shared" si="212"/>
        <v>0.48700500000000002</v>
      </c>
      <c r="AG1225" s="53">
        <f>IFERROR(AF1225+(AF1225*(AA1225/100)),"0.00")</f>
        <v>0.46301492954220241</v>
      </c>
      <c r="AH1225" s="53">
        <f t="shared" si="219"/>
        <v>-2.3990070457797608E-2</v>
      </c>
      <c r="AI1225" s="53">
        <f t="shared" si="220"/>
        <v>-4.9260419210886139</v>
      </c>
      <c r="AJ1225" s="44">
        <v>221112</v>
      </c>
      <c r="AK1225" s="15" t="s">
        <v>686</v>
      </c>
      <c r="AL1225" s="14" t="s">
        <v>76</v>
      </c>
      <c r="AM1225" s="39" t="s">
        <v>58</v>
      </c>
      <c r="AN1225" s="39" t="s">
        <v>59</v>
      </c>
      <c r="AO1225" s="39" t="s">
        <v>77</v>
      </c>
      <c r="AP1225" s="39" t="s">
        <v>61</v>
      </c>
      <c r="AQ1225" s="59"/>
      <c r="AR1225" s="20"/>
      <c r="AS1225" s="20"/>
      <c r="AT1225" s="20"/>
      <c r="AU1225" s="20"/>
      <c r="AV1225" s="20"/>
      <c r="AW1225" s="20"/>
      <c r="AX1225" s="20"/>
      <c r="AY1225" s="20"/>
      <c r="AZ1225" s="20"/>
      <c r="BA1225" s="20"/>
      <c r="BB1225" s="20"/>
    </row>
    <row r="1226" spans="1:54" ht="25.5" x14ac:dyDescent="0.25">
      <c r="A1226" s="21">
        <v>1505</v>
      </c>
      <c r="B1226" s="39" t="s">
        <v>146</v>
      </c>
      <c r="C1226" s="13" t="s">
        <v>31</v>
      </c>
      <c r="D1226" s="13">
        <v>34013</v>
      </c>
      <c r="E1226" s="13" t="s">
        <v>252</v>
      </c>
      <c r="F1226" s="13">
        <v>8857</v>
      </c>
      <c r="G1226" s="13" t="s">
        <v>271</v>
      </c>
      <c r="H1226" s="13" t="s">
        <v>489</v>
      </c>
      <c r="I1226" s="13" t="s">
        <v>147</v>
      </c>
      <c r="J1226" s="13" t="s">
        <v>148</v>
      </c>
      <c r="K1226" s="13" t="s">
        <v>489</v>
      </c>
      <c r="L1226" s="4">
        <v>58079</v>
      </c>
      <c r="M1226" s="4">
        <v>1</v>
      </c>
      <c r="N1226" s="14" t="s">
        <v>35</v>
      </c>
      <c r="O1226" s="15" t="s">
        <v>680</v>
      </c>
      <c r="P1226" s="68"/>
      <c r="Q1226" s="61">
        <v>1976.19</v>
      </c>
      <c r="R1226" s="65">
        <f t="shared" si="213"/>
        <v>0</v>
      </c>
      <c r="S1226" s="65">
        <f t="shared" si="214"/>
        <v>0.89501358695652178</v>
      </c>
      <c r="T1226" s="15">
        <v>0</v>
      </c>
      <c r="U1226" s="15">
        <v>209.66562490000001</v>
      </c>
      <c r="V1226" s="15">
        <f t="shared" si="215"/>
        <v>209.66562490000001</v>
      </c>
      <c r="W1226" s="15" t="str">
        <f t="shared" si="216"/>
        <v>0.00</v>
      </c>
      <c r="X1226" s="15">
        <v>0</v>
      </c>
      <c r="Y1226" s="15">
        <v>61.557880490000002</v>
      </c>
      <c r="Z1226" s="15">
        <f t="shared" si="217"/>
        <v>61.557880490000002</v>
      </c>
      <c r="AA1226" s="16" t="str">
        <f t="shared" si="218"/>
        <v>0</v>
      </c>
      <c r="AB1226" s="13"/>
      <c r="AC1226" s="13"/>
      <c r="AD1226" s="13"/>
      <c r="AE1226" s="13"/>
      <c r="AF1226" s="53">
        <f t="shared" si="212"/>
        <v>0</v>
      </c>
      <c r="AG1226" s="53">
        <f t="shared" ref="AG1226:AG1244" si="221">IFERROR((((Y1226)/Q1226)*24),"0.00")</f>
        <v>0.7475946805519712</v>
      </c>
      <c r="AH1226" s="53">
        <f t="shared" si="219"/>
        <v>0.7475946805519712</v>
      </c>
      <c r="AI1226" s="53" t="str">
        <f t="shared" si="220"/>
        <v>0.00</v>
      </c>
      <c r="AJ1226" s="44" t="s">
        <v>681</v>
      </c>
      <c r="AK1226" s="15" t="s">
        <v>683</v>
      </c>
      <c r="AL1226" s="14" t="s">
        <v>57</v>
      </c>
      <c r="AM1226" s="39" t="s">
        <v>58</v>
      </c>
      <c r="AN1226" s="39" t="s">
        <v>59</v>
      </c>
      <c r="AO1226" s="39" t="s">
        <v>60</v>
      </c>
      <c r="AP1226" s="39" t="s">
        <v>61</v>
      </c>
      <c r="AQ1226" s="20"/>
      <c r="AR1226" s="20"/>
      <c r="AS1226" s="20"/>
      <c r="AT1226" s="20"/>
      <c r="AU1226" s="20"/>
      <c r="AV1226" s="20"/>
      <c r="AW1226" s="20"/>
      <c r="AX1226" s="20"/>
      <c r="AY1226" s="20"/>
      <c r="AZ1226" s="20"/>
      <c r="BA1226" s="20"/>
      <c r="BB1226" s="20"/>
    </row>
    <row r="1227" spans="1:54" ht="25.5" x14ac:dyDescent="0.25">
      <c r="A1227" s="21">
        <v>1507</v>
      </c>
      <c r="B1227" s="39" t="s">
        <v>146</v>
      </c>
      <c r="C1227" s="13" t="s">
        <v>31</v>
      </c>
      <c r="D1227" s="13">
        <v>34013</v>
      </c>
      <c r="E1227" s="13" t="s">
        <v>252</v>
      </c>
      <c r="F1227" s="13">
        <v>8857</v>
      </c>
      <c r="G1227" s="13" t="s">
        <v>271</v>
      </c>
      <c r="H1227" s="13" t="s">
        <v>489</v>
      </c>
      <c r="I1227" s="13" t="s">
        <v>147</v>
      </c>
      <c r="J1227" s="13" t="s">
        <v>148</v>
      </c>
      <c r="K1227" s="13" t="s">
        <v>489</v>
      </c>
      <c r="L1227" s="4">
        <v>58079</v>
      </c>
      <c r="M1227" s="4">
        <v>1</v>
      </c>
      <c r="N1227" s="14" t="s">
        <v>40</v>
      </c>
      <c r="O1227" s="15" t="s">
        <v>680</v>
      </c>
      <c r="P1227" s="68"/>
      <c r="Q1227" s="61">
        <v>1976.19</v>
      </c>
      <c r="R1227" s="65">
        <f t="shared" si="213"/>
        <v>0</v>
      </c>
      <c r="S1227" s="65">
        <f t="shared" si="214"/>
        <v>0.89501358695652178</v>
      </c>
      <c r="T1227" s="15">
        <v>0</v>
      </c>
      <c r="U1227" s="15">
        <v>0</v>
      </c>
      <c r="V1227" s="15">
        <f t="shared" si="215"/>
        <v>0</v>
      </c>
      <c r="W1227" s="15" t="str">
        <f t="shared" si="216"/>
        <v>0.00</v>
      </c>
      <c r="X1227" s="15">
        <v>0</v>
      </c>
      <c r="Y1227" s="15">
        <v>0</v>
      </c>
      <c r="Z1227" s="15">
        <f t="shared" si="217"/>
        <v>0</v>
      </c>
      <c r="AA1227" s="16" t="str">
        <f t="shared" si="218"/>
        <v>0</v>
      </c>
      <c r="AB1227" s="13"/>
      <c r="AC1227" s="13"/>
      <c r="AD1227" s="13"/>
      <c r="AE1227" s="13"/>
      <c r="AF1227" s="53">
        <f t="shared" si="212"/>
        <v>0</v>
      </c>
      <c r="AG1227" s="53">
        <f t="shared" si="221"/>
        <v>0</v>
      </c>
      <c r="AH1227" s="53">
        <f t="shared" si="219"/>
        <v>0</v>
      </c>
      <c r="AI1227" s="53" t="str">
        <f t="shared" si="220"/>
        <v>0.00</v>
      </c>
      <c r="AJ1227" s="44" t="s">
        <v>681</v>
      </c>
      <c r="AK1227" s="15" t="s">
        <v>683</v>
      </c>
      <c r="AL1227" s="14" t="s">
        <v>57</v>
      </c>
      <c r="AM1227" s="39" t="s">
        <v>58</v>
      </c>
      <c r="AN1227" s="39" t="s">
        <v>59</v>
      </c>
      <c r="AO1227" s="39" t="s">
        <v>60</v>
      </c>
      <c r="AP1227" s="39" t="s">
        <v>61</v>
      </c>
      <c r="AQ1227" s="20"/>
      <c r="AR1227" s="20"/>
      <c r="AS1227" s="20"/>
      <c r="AT1227" s="20"/>
      <c r="AU1227" s="20"/>
      <c r="AV1227" s="20"/>
      <c r="AW1227" s="20"/>
      <c r="AX1227" s="20"/>
      <c r="AY1227" s="20"/>
      <c r="AZ1227" s="20"/>
      <c r="BA1227" s="20"/>
      <c r="BB1227" s="20"/>
    </row>
    <row r="1228" spans="1:54" ht="25.5" x14ac:dyDescent="0.25">
      <c r="A1228" s="21">
        <v>1509</v>
      </c>
      <c r="B1228" s="40" t="s">
        <v>146</v>
      </c>
      <c r="C1228" s="13" t="s">
        <v>31</v>
      </c>
      <c r="D1228" s="13">
        <v>34013</v>
      </c>
      <c r="E1228" s="13" t="s">
        <v>252</v>
      </c>
      <c r="F1228" s="13">
        <v>8857</v>
      </c>
      <c r="G1228" s="13" t="s">
        <v>271</v>
      </c>
      <c r="H1228" s="13" t="s">
        <v>489</v>
      </c>
      <c r="I1228" s="13" t="s">
        <v>147</v>
      </c>
      <c r="J1228" s="13" t="s">
        <v>148</v>
      </c>
      <c r="K1228" s="13" t="s">
        <v>489</v>
      </c>
      <c r="L1228" s="4">
        <v>58079</v>
      </c>
      <c r="M1228" s="4">
        <v>1</v>
      </c>
      <c r="N1228" s="13" t="s">
        <v>36</v>
      </c>
      <c r="O1228" s="15" t="s">
        <v>680</v>
      </c>
      <c r="P1228" s="68"/>
      <c r="Q1228" s="61">
        <v>1976.19</v>
      </c>
      <c r="R1228" s="65">
        <f t="shared" si="213"/>
        <v>0</v>
      </c>
      <c r="S1228" s="65">
        <f t="shared" si="214"/>
        <v>0.89501358695652178</v>
      </c>
      <c r="T1228" s="15">
        <v>0</v>
      </c>
      <c r="U1228" s="15">
        <v>62.899687479999997</v>
      </c>
      <c r="V1228" s="15">
        <f t="shared" si="215"/>
        <v>62.899687479999997</v>
      </c>
      <c r="W1228" s="15" t="str">
        <f t="shared" si="216"/>
        <v>0.00</v>
      </c>
      <c r="X1228" s="15">
        <v>0</v>
      </c>
      <c r="Y1228" s="15">
        <v>18.467364146000001</v>
      </c>
      <c r="Z1228" s="15">
        <f t="shared" si="217"/>
        <v>18.467364146000001</v>
      </c>
      <c r="AA1228" s="16" t="str">
        <f t="shared" si="218"/>
        <v>0</v>
      </c>
      <c r="AB1228" s="13"/>
      <c r="AC1228" s="13"/>
      <c r="AD1228" s="13"/>
      <c r="AE1228" s="13"/>
      <c r="AF1228" s="53">
        <f t="shared" si="212"/>
        <v>0</v>
      </c>
      <c r="AG1228" s="53">
        <f t="shared" si="221"/>
        <v>0.2242784041534468</v>
      </c>
      <c r="AH1228" s="53">
        <f t="shared" si="219"/>
        <v>0.2242784041534468</v>
      </c>
      <c r="AI1228" s="53" t="str">
        <f t="shared" si="220"/>
        <v>0.00</v>
      </c>
      <c r="AJ1228" s="44" t="s">
        <v>681</v>
      </c>
      <c r="AK1228" s="15" t="s">
        <v>683</v>
      </c>
      <c r="AL1228" s="14" t="s">
        <v>57</v>
      </c>
      <c r="AM1228" s="39" t="s">
        <v>58</v>
      </c>
      <c r="AN1228" s="39" t="s">
        <v>59</v>
      </c>
      <c r="AO1228" s="39" t="s">
        <v>60</v>
      </c>
      <c r="AP1228" s="39" t="s">
        <v>61</v>
      </c>
      <c r="AQ1228" s="59"/>
      <c r="AR1228" s="20"/>
      <c r="AS1228" s="20"/>
      <c r="AT1228" s="20"/>
      <c r="AU1228" s="20"/>
      <c r="AV1228" s="20"/>
      <c r="AW1228" s="20"/>
      <c r="AX1228" s="20"/>
      <c r="AY1228" s="20"/>
      <c r="AZ1228" s="20"/>
      <c r="BA1228" s="20"/>
      <c r="BB1228" s="20"/>
    </row>
    <row r="1229" spans="1:54" ht="25.5" x14ac:dyDescent="0.25">
      <c r="A1229" s="21">
        <v>1511</v>
      </c>
      <c r="B1229" s="39" t="s">
        <v>146</v>
      </c>
      <c r="C1229" s="13" t="s">
        <v>31</v>
      </c>
      <c r="D1229" s="13">
        <v>34013</v>
      </c>
      <c r="E1229" s="13" t="s">
        <v>252</v>
      </c>
      <c r="F1229" s="13">
        <v>8857</v>
      </c>
      <c r="G1229" s="13" t="s">
        <v>271</v>
      </c>
      <c r="H1229" s="13" t="s">
        <v>489</v>
      </c>
      <c r="I1229" s="13" t="s">
        <v>147</v>
      </c>
      <c r="J1229" s="13" t="s">
        <v>148</v>
      </c>
      <c r="K1229" s="13" t="s">
        <v>489</v>
      </c>
      <c r="L1229" s="4">
        <v>58079</v>
      </c>
      <c r="M1229" s="4">
        <v>1</v>
      </c>
      <c r="N1229" s="14" t="s">
        <v>38</v>
      </c>
      <c r="O1229" s="15" t="s">
        <v>680</v>
      </c>
      <c r="P1229" s="68"/>
      <c r="Q1229" s="61">
        <v>1976.19</v>
      </c>
      <c r="R1229" s="65">
        <f t="shared" si="213"/>
        <v>0</v>
      </c>
      <c r="S1229" s="65">
        <f t="shared" si="214"/>
        <v>0.89501358695652178</v>
      </c>
      <c r="T1229" s="15">
        <v>0</v>
      </c>
      <c r="U1229" s="15">
        <v>46.12643748</v>
      </c>
      <c r="V1229" s="15">
        <f t="shared" si="215"/>
        <v>46.12643748</v>
      </c>
      <c r="W1229" s="15" t="str">
        <f t="shared" si="216"/>
        <v>0.00</v>
      </c>
      <c r="X1229" s="15">
        <v>0</v>
      </c>
      <c r="Y1229" s="15">
        <v>13.542733706</v>
      </c>
      <c r="Z1229" s="15">
        <f t="shared" si="217"/>
        <v>13.542733706</v>
      </c>
      <c r="AA1229" s="16" t="str">
        <f t="shared" si="218"/>
        <v>0</v>
      </c>
      <c r="AB1229" s="13"/>
      <c r="AC1229" s="13"/>
      <c r="AD1229" s="13"/>
      <c r="AE1229" s="13"/>
      <c r="AF1229" s="53">
        <f t="shared" si="212"/>
        <v>0</v>
      </c>
      <c r="AG1229" s="53">
        <f t="shared" si="221"/>
        <v>0.16447082969957344</v>
      </c>
      <c r="AH1229" s="53">
        <f t="shared" si="219"/>
        <v>0.16447082969957344</v>
      </c>
      <c r="AI1229" s="53" t="str">
        <f t="shared" si="220"/>
        <v>0.00</v>
      </c>
      <c r="AJ1229" s="44" t="s">
        <v>681</v>
      </c>
      <c r="AK1229" s="15" t="s">
        <v>683</v>
      </c>
      <c r="AL1229" s="14" t="s">
        <v>57</v>
      </c>
      <c r="AM1229" s="39" t="s">
        <v>58</v>
      </c>
      <c r="AN1229" s="39" t="s">
        <v>59</v>
      </c>
      <c r="AO1229" s="39" t="s">
        <v>60</v>
      </c>
      <c r="AP1229" s="39" t="s">
        <v>61</v>
      </c>
      <c r="AQ1229" s="20"/>
      <c r="AR1229" s="20"/>
      <c r="AS1229" s="20"/>
      <c r="AT1229" s="20"/>
      <c r="AU1229" s="20"/>
      <c r="AV1229" s="20"/>
      <c r="AW1229" s="20"/>
      <c r="AX1229" s="20"/>
      <c r="AY1229" s="20"/>
      <c r="AZ1229" s="20"/>
      <c r="BA1229" s="20"/>
      <c r="BB1229" s="20"/>
    </row>
    <row r="1230" spans="1:54" ht="25.5" x14ac:dyDescent="0.25">
      <c r="A1230" s="21">
        <v>1513</v>
      </c>
      <c r="B1230" s="39" t="s">
        <v>146</v>
      </c>
      <c r="C1230" s="13" t="s">
        <v>31</v>
      </c>
      <c r="D1230" s="13">
        <v>34013</v>
      </c>
      <c r="E1230" s="13" t="s">
        <v>252</v>
      </c>
      <c r="F1230" s="13">
        <v>8857</v>
      </c>
      <c r="G1230" s="13" t="s">
        <v>271</v>
      </c>
      <c r="H1230" s="13" t="s">
        <v>489</v>
      </c>
      <c r="I1230" s="13" t="s">
        <v>147</v>
      </c>
      <c r="J1230" s="13" t="s">
        <v>148</v>
      </c>
      <c r="K1230" s="13" t="s">
        <v>489</v>
      </c>
      <c r="L1230" s="4">
        <v>58079</v>
      </c>
      <c r="M1230" s="4">
        <v>1</v>
      </c>
      <c r="N1230" s="14" t="s">
        <v>39</v>
      </c>
      <c r="O1230" s="15" t="s">
        <v>680</v>
      </c>
      <c r="P1230" s="68"/>
      <c r="Q1230" s="61">
        <v>1976.19</v>
      </c>
      <c r="R1230" s="65">
        <f t="shared" si="213"/>
        <v>0</v>
      </c>
      <c r="S1230" s="65">
        <f t="shared" si="214"/>
        <v>0.89501358695652178</v>
      </c>
      <c r="T1230" s="15">
        <v>0</v>
      </c>
      <c r="U1230" s="15">
        <v>46.12643748</v>
      </c>
      <c r="V1230" s="15">
        <f t="shared" si="215"/>
        <v>46.12643748</v>
      </c>
      <c r="W1230" s="15" t="str">
        <f t="shared" si="216"/>
        <v>0.00</v>
      </c>
      <c r="X1230" s="15">
        <v>0</v>
      </c>
      <c r="Y1230" s="15">
        <v>13.542733706</v>
      </c>
      <c r="Z1230" s="15">
        <f t="shared" si="217"/>
        <v>13.542733706</v>
      </c>
      <c r="AA1230" s="16" t="str">
        <f t="shared" si="218"/>
        <v>0</v>
      </c>
      <c r="AB1230" s="13"/>
      <c r="AC1230" s="13"/>
      <c r="AD1230" s="13"/>
      <c r="AE1230" s="13"/>
      <c r="AF1230" s="53">
        <f t="shared" si="212"/>
        <v>0</v>
      </c>
      <c r="AG1230" s="53">
        <f t="shared" si="221"/>
        <v>0.16447082969957344</v>
      </c>
      <c r="AH1230" s="53">
        <f t="shared" si="219"/>
        <v>0.16447082969957344</v>
      </c>
      <c r="AI1230" s="53" t="str">
        <f t="shared" si="220"/>
        <v>0.00</v>
      </c>
      <c r="AJ1230" s="44" t="s">
        <v>681</v>
      </c>
      <c r="AK1230" s="15" t="s">
        <v>683</v>
      </c>
      <c r="AL1230" s="14" t="s">
        <v>57</v>
      </c>
      <c r="AM1230" s="39" t="s">
        <v>58</v>
      </c>
      <c r="AN1230" s="39" t="s">
        <v>59</v>
      </c>
      <c r="AO1230" s="39" t="s">
        <v>60</v>
      </c>
      <c r="AP1230" s="39" t="s">
        <v>61</v>
      </c>
      <c r="AQ1230" s="20"/>
      <c r="AR1230" s="20"/>
      <c r="AS1230" s="20"/>
      <c r="AT1230" s="20"/>
      <c r="AU1230" s="20"/>
      <c r="AV1230" s="20"/>
      <c r="AW1230" s="20"/>
      <c r="AX1230" s="20"/>
      <c r="AY1230" s="20"/>
      <c r="AZ1230" s="20"/>
      <c r="BA1230" s="20"/>
      <c r="BB1230" s="20"/>
    </row>
    <row r="1231" spans="1:54" ht="25.5" x14ac:dyDescent="0.25">
      <c r="A1231" s="21">
        <v>1515</v>
      </c>
      <c r="B1231" s="39" t="s">
        <v>146</v>
      </c>
      <c r="C1231" s="13" t="s">
        <v>31</v>
      </c>
      <c r="D1231" s="13">
        <v>34013</v>
      </c>
      <c r="E1231" s="13" t="s">
        <v>252</v>
      </c>
      <c r="F1231" s="13">
        <v>8857</v>
      </c>
      <c r="G1231" s="13" t="s">
        <v>271</v>
      </c>
      <c r="H1231" s="13" t="s">
        <v>489</v>
      </c>
      <c r="I1231" s="13" t="s">
        <v>147</v>
      </c>
      <c r="J1231" s="13" t="s">
        <v>148</v>
      </c>
      <c r="K1231" s="13" t="s">
        <v>489</v>
      </c>
      <c r="L1231" s="4">
        <v>58079</v>
      </c>
      <c r="M1231" s="4">
        <v>1</v>
      </c>
      <c r="N1231" s="14" t="s">
        <v>37</v>
      </c>
      <c r="O1231" s="15" t="s">
        <v>680</v>
      </c>
      <c r="P1231" s="68"/>
      <c r="Q1231" s="61">
        <v>1976.19</v>
      </c>
      <c r="R1231" s="65">
        <f t="shared" si="213"/>
        <v>0</v>
      </c>
      <c r="S1231" s="65">
        <f t="shared" si="214"/>
        <v>0.89501358695652178</v>
      </c>
      <c r="T1231" s="15">
        <v>0</v>
      </c>
      <c r="U1231" s="15">
        <v>11.18216666</v>
      </c>
      <c r="V1231" s="15">
        <f t="shared" si="215"/>
        <v>11.18216666</v>
      </c>
      <c r="W1231" s="15" t="str">
        <f t="shared" si="216"/>
        <v>0.00</v>
      </c>
      <c r="X1231" s="15">
        <v>0</v>
      </c>
      <c r="Y1231" s="15">
        <v>3.2830869590000002</v>
      </c>
      <c r="Z1231" s="15">
        <f t="shared" si="217"/>
        <v>3.2830869590000002</v>
      </c>
      <c r="AA1231" s="16" t="str">
        <f t="shared" si="218"/>
        <v>0</v>
      </c>
      <c r="AB1231" s="13"/>
      <c r="AC1231" s="13"/>
      <c r="AD1231" s="13"/>
      <c r="AE1231" s="13"/>
      <c r="AF1231" s="53">
        <f t="shared" si="212"/>
        <v>0</v>
      </c>
      <c r="AG1231" s="53">
        <f t="shared" si="221"/>
        <v>3.9871716290437662E-2</v>
      </c>
      <c r="AH1231" s="53">
        <f t="shared" si="219"/>
        <v>3.9871716290437662E-2</v>
      </c>
      <c r="AI1231" s="53" t="str">
        <f t="shared" si="220"/>
        <v>0.00</v>
      </c>
      <c r="AJ1231" s="44" t="s">
        <v>681</v>
      </c>
      <c r="AK1231" s="15" t="s">
        <v>683</v>
      </c>
      <c r="AL1231" s="14" t="s">
        <v>57</v>
      </c>
      <c r="AM1231" s="39" t="s">
        <v>58</v>
      </c>
      <c r="AN1231" s="39" t="s">
        <v>59</v>
      </c>
      <c r="AO1231" s="39" t="s">
        <v>60</v>
      </c>
      <c r="AP1231" s="39" t="s">
        <v>61</v>
      </c>
      <c r="AQ1231" s="20"/>
      <c r="AR1231" s="20"/>
      <c r="AS1231" s="20"/>
      <c r="AT1231" s="20"/>
      <c r="AU1231" s="20"/>
      <c r="AV1231" s="20"/>
      <c r="AW1231" s="20"/>
      <c r="AX1231" s="20"/>
      <c r="AY1231" s="20"/>
      <c r="AZ1231" s="20"/>
      <c r="BA1231" s="20"/>
      <c r="BB1231" s="20"/>
    </row>
    <row r="1232" spans="1:54" ht="25.5" x14ac:dyDescent="0.25">
      <c r="A1232" s="21">
        <v>1517</v>
      </c>
      <c r="B1232" s="39" t="s">
        <v>146</v>
      </c>
      <c r="C1232" s="13" t="s">
        <v>31</v>
      </c>
      <c r="D1232" s="13">
        <v>34013</v>
      </c>
      <c r="E1232" s="13" t="s">
        <v>252</v>
      </c>
      <c r="F1232" s="13">
        <v>8857</v>
      </c>
      <c r="G1232" s="13" t="s">
        <v>271</v>
      </c>
      <c r="H1232" s="13" t="s">
        <v>489</v>
      </c>
      <c r="I1232" s="13" t="s">
        <v>147</v>
      </c>
      <c r="J1232" s="13" t="s">
        <v>148</v>
      </c>
      <c r="K1232" s="13" t="s">
        <v>489</v>
      </c>
      <c r="L1232" s="4">
        <v>58079</v>
      </c>
      <c r="M1232" s="4">
        <v>1</v>
      </c>
      <c r="N1232" s="14" t="s">
        <v>34</v>
      </c>
      <c r="O1232" s="15" t="s">
        <v>680</v>
      </c>
      <c r="P1232" s="68"/>
      <c r="Q1232" s="61">
        <v>1976.19</v>
      </c>
      <c r="R1232" s="65">
        <f t="shared" si="213"/>
        <v>0</v>
      </c>
      <c r="S1232" s="65">
        <f t="shared" si="214"/>
        <v>0.89501358695652178</v>
      </c>
      <c r="T1232" s="15">
        <v>0</v>
      </c>
      <c r="U1232" s="15">
        <v>14.676593739999999</v>
      </c>
      <c r="V1232" s="15">
        <f t="shared" si="215"/>
        <v>14.676593739999999</v>
      </c>
      <c r="W1232" s="15" t="str">
        <f t="shared" si="216"/>
        <v>0.00</v>
      </c>
      <c r="X1232" s="15">
        <v>0</v>
      </c>
      <c r="Y1232" s="15">
        <v>4.3090516339999994</v>
      </c>
      <c r="Z1232" s="15">
        <f t="shared" si="217"/>
        <v>4.3090516339999994</v>
      </c>
      <c r="AA1232" s="16" t="str">
        <f t="shared" si="218"/>
        <v>0</v>
      </c>
      <c r="AB1232" s="13"/>
      <c r="AC1232" s="13"/>
      <c r="AD1232" s="13"/>
      <c r="AE1232" s="13"/>
      <c r="AF1232" s="53">
        <f t="shared" si="212"/>
        <v>0</v>
      </c>
      <c r="AG1232" s="53">
        <f t="shared" si="221"/>
        <v>5.2331627634994604E-2</v>
      </c>
      <c r="AH1232" s="53">
        <f t="shared" si="219"/>
        <v>5.2331627634994604E-2</v>
      </c>
      <c r="AI1232" s="53" t="str">
        <f t="shared" si="220"/>
        <v>0.00</v>
      </c>
      <c r="AJ1232" s="44" t="s">
        <v>681</v>
      </c>
      <c r="AK1232" s="15" t="s">
        <v>683</v>
      </c>
      <c r="AL1232" s="14" t="s">
        <v>57</v>
      </c>
      <c r="AM1232" s="39" t="s">
        <v>58</v>
      </c>
      <c r="AN1232" s="39" t="s">
        <v>59</v>
      </c>
      <c r="AO1232" s="39" t="s">
        <v>60</v>
      </c>
      <c r="AP1232" s="39" t="s">
        <v>61</v>
      </c>
      <c r="AQ1232" s="20"/>
      <c r="AR1232" s="20"/>
      <c r="AS1232" s="20"/>
      <c r="AT1232" s="20"/>
      <c r="AU1232" s="20"/>
      <c r="AV1232" s="20"/>
      <c r="AW1232" s="20"/>
      <c r="AX1232" s="20"/>
      <c r="AY1232" s="20"/>
      <c r="AZ1232" s="20"/>
      <c r="BA1232" s="20"/>
      <c r="BB1232" s="20"/>
    </row>
    <row r="1233" spans="1:54" ht="25.5" x14ac:dyDescent="0.25">
      <c r="A1233" s="21">
        <v>1519</v>
      </c>
      <c r="B1233" s="39" t="s">
        <v>146</v>
      </c>
      <c r="C1233" s="13" t="s">
        <v>31</v>
      </c>
      <c r="D1233" s="13">
        <v>34013</v>
      </c>
      <c r="E1233" s="13" t="s">
        <v>252</v>
      </c>
      <c r="F1233" s="13">
        <v>8857</v>
      </c>
      <c r="G1233" s="13" t="s">
        <v>271</v>
      </c>
      <c r="H1233" s="13" t="s">
        <v>489</v>
      </c>
      <c r="I1233" s="13" t="s">
        <v>147</v>
      </c>
      <c r="J1233" s="13" t="s">
        <v>149</v>
      </c>
      <c r="K1233" s="13" t="s">
        <v>489</v>
      </c>
      <c r="L1233" s="4">
        <v>58079</v>
      </c>
      <c r="M1233" s="4">
        <v>2</v>
      </c>
      <c r="N1233" s="14" t="s">
        <v>35</v>
      </c>
      <c r="O1233" s="15" t="s">
        <v>680</v>
      </c>
      <c r="P1233" s="68"/>
      <c r="Q1233" s="61">
        <v>2179.13</v>
      </c>
      <c r="R1233" s="65">
        <f t="shared" si="213"/>
        <v>0</v>
      </c>
      <c r="S1233" s="65">
        <f t="shared" si="214"/>
        <v>0.98692481884057981</v>
      </c>
      <c r="T1233" s="15">
        <v>0</v>
      </c>
      <c r="U1233" s="15">
        <v>208.90253480000001</v>
      </c>
      <c r="V1233" s="15">
        <f t="shared" si="215"/>
        <v>208.90253480000001</v>
      </c>
      <c r="W1233" s="15" t="str">
        <f t="shared" si="216"/>
        <v>0.00</v>
      </c>
      <c r="X1233" s="15">
        <v>0</v>
      </c>
      <c r="Y1233" s="15">
        <v>61.426742059999995</v>
      </c>
      <c r="Z1233" s="15">
        <f t="shared" si="217"/>
        <v>61.426742059999995</v>
      </c>
      <c r="AA1233" s="16" t="str">
        <f t="shared" si="218"/>
        <v>0</v>
      </c>
      <c r="AB1233" s="13"/>
      <c r="AC1233" s="13"/>
      <c r="AD1233" s="13"/>
      <c r="AE1233" s="13"/>
      <c r="AF1233" s="53">
        <f t="shared" si="212"/>
        <v>0</v>
      </c>
      <c r="AG1233" s="53">
        <f t="shared" si="221"/>
        <v>0.67652770116514382</v>
      </c>
      <c r="AH1233" s="53">
        <f t="shared" si="219"/>
        <v>0.67652770116514382</v>
      </c>
      <c r="AI1233" s="53" t="str">
        <f t="shared" si="220"/>
        <v>0.00</v>
      </c>
      <c r="AJ1233" s="44" t="s">
        <v>681</v>
      </c>
      <c r="AK1233" s="15" t="s">
        <v>683</v>
      </c>
      <c r="AL1233" s="14" t="s">
        <v>57</v>
      </c>
      <c r="AM1233" s="39" t="s">
        <v>58</v>
      </c>
      <c r="AN1233" s="39" t="s">
        <v>59</v>
      </c>
      <c r="AO1233" s="39" t="s">
        <v>60</v>
      </c>
      <c r="AP1233" s="39" t="s">
        <v>61</v>
      </c>
      <c r="AQ1233" s="20"/>
      <c r="AR1233" s="20"/>
      <c r="AS1233" s="20"/>
      <c r="AT1233" s="20"/>
      <c r="AU1233" s="20"/>
      <c r="AV1233" s="20"/>
      <c r="AW1233" s="20"/>
      <c r="AX1233" s="20"/>
      <c r="AY1233" s="20"/>
      <c r="AZ1233" s="20"/>
      <c r="BA1233" s="20"/>
      <c r="BB1233" s="20"/>
    </row>
    <row r="1234" spans="1:54" ht="25.5" x14ac:dyDescent="0.25">
      <c r="A1234" s="21">
        <v>1521</v>
      </c>
      <c r="B1234" s="39" t="s">
        <v>146</v>
      </c>
      <c r="C1234" s="13" t="s">
        <v>31</v>
      </c>
      <c r="D1234" s="13">
        <v>34013</v>
      </c>
      <c r="E1234" s="13" t="s">
        <v>252</v>
      </c>
      <c r="F1234" s="13">
        <v>8857</v>
      </c>
      <c r="G1234" s="13" t="s">
        <v>271</v>
      </c>
      <c r="H1234" s="13" t="s">
        <v>489</v>
      </c>
      <c r="I1234" s="13" t="s">
        <v>147</v>
      </c>
      <c r="J1234" s="13" t="s">
        <v>149</v>
      </c>
      <c r="K1234" s="13" t="s">
        <v>489</v>
      </c>
      <c r="L1234" s="4">
        <v>58079</v>
      </c>
      <c r="M1234" s="4">
        <v>2</v>
      </c>
      <c r="N1234" s="14" t="s">
        <v>40</v>
      </c>
      <c r="O1234" s="15" t="s">
        <v>680</v>
      </c>
      <c r="P1234" s="68"/>
      <c r="Q1234" s="61">
        <v>2179.13</v>
      </c>
      <c r="R1234" s="65">
        <f t="shared" si="213"/>
        <v>0</v>
      </c>
      <c r="S1234" s="65">
        <f t="shared" si="214"/>
        <v>0.98692481884057981</v>
      </c>
      <c r="T1234" s="15">
        <v>0</v>
      </c>
      <c r="U1234" s="15">
        <v>0</v>
      </c>
      <c r="V1234" s="15">
        <f t="shared" si="215"/>
        <v>0</v>
      </c>
      <c r="W1234" s="15" t="str">
        <f t="shared" si="216"/>
        <v>0.00</v>
      </c>
      <c r="X1234" s="15">
        <v>0</v>
      </c>
      <c r="Y1234" s="15">
        <v>0</v>
      </c>
      <c r="Z1234" s="15">
        <f t="shared" si="217"/>
        <v>0</v>
      </c>
      <c r="AA1234" s="16" t="str">
        <f t="shared" si="218"/>
        <v>0</v>
      </c>
      <c r="AB1234" s="13"/>
      <c r="AC1234" s="13"/>
      <c r="AD1234" s="13"/>
      <c r="AE1234" s="13"/>
      <c r="AF1234" s="53">
        <f t="shared" si="212"/>
        <v>0</v>
      </c>
      <c r="AG1234" s="53">
        <f t="shared" si="221"/>
        <v>0</v>
      </c>
      <c r="AH1234" s="53">
        <f t="shared" si="219"/>
        <v>0</v>
      </c>
      <c r="AI1234" s="53" t="str">
        <f t="shared" si="220"/>
        <v>0.00</v>
      </c>
      <c r="AJ1234" s="44" t="s">
        <v>681</v>
      </c>
      <c r="AK1234" s="15" t="s">
        <v>683</v>
      </c>
      <c r="AL1234" s="14" t="s">
        <v>57</v>
      </c>
      <c r="AM1234" s="39" t="s">
        <v>58</v>
      </c>
      <c r="AN1234" s="39" t="s">
        <v>59</v>
      </c>
      <c r="AO1234" s="39" t="s">
        <v>60</v>
      </c>
      <c r="AP1234" s="39" t="s">
        <v>61</v>
      </c>
      <c r="AQ1234" s="20"/>
      <c r="AR1234" s="20"/>
      <c r="AS1234" s="20"/>
      <c r="AT1234" s="20"/>
      <c r="AU1234" s="20"/>
      <c r="AV1234" s="20"/>
      <c r="AW1234" s="20"/>
      <c r="AX1234" s="20"/>
      <c r="AY1234" s="20"/>
      <c r="AZ1234" s="20"/>
      <c r="BA1234" s="20"/>
      <c r="BB1234" s="20"/>
    </row>
    <row r="1235" spans="1:54" ht="25.5" x14ac:dyDescent="0.25">
      <c r="A1235" s="21">
        <v>1523</v>
      </c>
      <c r="B1235" s="40" t="s">
        <v>146</v>
      </c>
      <c r="C1235" s="13" t="s">
        <v>31</v>
      </c>
      <c r="D1235" s="13">
        <v>34013</v>
      </c>
      <c r="E1235" s="13" t="s">
        <v>252</v>
      </c>
      <c r="F1235" s="13">
        <v>8857</v>
      </c>
      <c r="G1235" s="13" t="s">
        <v>271</v>
      </c>
      <c r="H1235" s="13" t="s">
        <v>489</v>
      </c>
      <c r="I1235" s="13" t="s">
        <v>147</v>
      </c>
      <c r="J1235" s="13" t="s">
        <v>149</v>
      </c>
      <c r="K1235" s="13" t="s">
        <v>489</v>
      </c>
      <c r="L1235" s="4">
        <v>58079</v>
      </c>
      <c r="M1235" s="4">
        <v>2</v>
      </c>
      <c r="N1235" s="13" t="s">
        <v>36</v>
      </c>
      <c r="O1235" s="15" t="s">
        <v>680</v>
      </c>
      <c r="P1235" s="68"/>
      <c r="Q1235" s="61">
        <v>2179.13</v>
      </c>
      <c r="R1235" s="65">
        <f t="shared" si="213"/>
        <v>0</v>
      </c>
      <c r="S1235" s="65">
        <f t="shared" si="214"/>
        <v>0.98692481884057981</v>
      </c>
      <c r="T1235" s="15">
        <v>0</v>
      </c>
      <c r="U1235" s="15">
        <v>62.670760450000003</v>
      </c>
      <c r="V1235" s="15">
        <f t="shared" si="215"/>
        <v>62.670760450000003</v>
      </c>
      <c r="W1235" s="15" t="str">
        <f t="shared" si="216"/>
        <v>0.00</v>
      </c>
      <c r="X1235" s="15">
        <v>0</v>
      </c>
      <c r="Y1235" s="15">
        <v>18.428022617</v>
      </c>
      <c r="Z1235" s="15">
        <f t="shared" si="217"/>
        <v>18.428022617</v>
      </c>
      <c r="AA1235" s="16" t="str">
        <f t="shared" si="218"/>
        <v>0</v>
      </c>
      <c r="AB1235" s="13"/>
      <c r="AC1235" s="13"/>
      <c r="AD1235" s="13"/>
      <c r="AE1235" s="13"/>
      <c r="AF1235" s="53">
        <f t="shared" si="212"/>
        <v>0</v>
      </c>
      <c r="AG1235" s="53">
        <f t="shared" si="221"/>
        <v>0.20295831033852957</v>
      </c>
      <c r="AH1235" s="53">
        <f t="shared" si="219"/>
        <v>0.20295831033852957</v>
      </c>
      <c r="AI1235" s="53" t="str">
        <f t="shared" si="220"/>
        <v>0.00</v>
      </c>
      <c r="AJ1235" s="44" t="s">
        <v>681</v>
      </c>
      <c r="AK1235" s="15" t="s">
        <v>683</v>
      </c>
      <c r="AL1235" s="14" t="s">
        <v>57</v>
      </c>
      <c r="AM1235" s="39" t="s">
        <v>58</v>
      </c>
      <c r="AN1235" s="39" t="s">
        <v>59</v>
      </c>
      <c r="AO1235" s="39" t="s">
        <v>60</v>
      </c>
      <c r="AP1235" s="39" t="s">
        <v>61</v>
      </c>
      <c r="AQ1235" s="59"/>
      <c r="AR1235" s="20"/>
      <c r="AS1235" s="20"/>
      <c r="AT1235" s="20"/>
      <c r="AU1235" s="20"/>
      <c r="AV1235" s="20"/>
      <c r="AW1235" s="20"/>
      <c r="AX1235" s="20"/>
      <c r="AY1235" s="20"/>
      <c r="AZ1235" s="20"/>
      <c r="BA1235" s="20"/>
      <c r="BB1235" s="20"/>
    </row>
    <row r="1236" spans="1:54" ht="25.5" x14ac:dyDescent="0.25">
      <c r="A1236" s="21">
        <v>1525</v>
      </c>
      <c r="B1236" s="39" t="s">
        <v>146</v>
      </c>
      <c r="C1236" s="13" t="s">
        <v>31</v>
      </c>
      <c r="D1236" s="13">
        <v>34013</v>
      </c>
      <c r="E1236" s="13" t="s">
        <v>252</v>
      </c>
      <c r="F1236" s="13">
        <v>8857</v>
      </c>
      <c r="G1236" s="13" t="s">
        <v>271</v>
      </c>
      <c r="H1236" s="13" t="s">
        <v>489</v>
      </c>
      <c r="I1236" s="13" t="s">
        <v>147</v>
      </c>
      <c r="J1236" s="13" t="s">
        <v>149</v>
      </c>
      <c r="K1236" s="13" t="s">
        <v>489</v>
      </c>
      <c r="L1236" s="4">
        <v>58079</v>
      </c>
      <c r="M1236" s="4">
        <v>2</v>
      </c>
      <c r="N1236" s="14" t="s">
        <v>38</v>
      </c>
      <c r="O1236" s="15" t="s">
        <v>680</v>
      </c>
      <c r="P1236" s="68"/>
      <c r="Q1236" s="61">
        <v>2179.13</v>
      </c>
      <c r="R1236" s="65">
        <f t="shared" si="213"/>
        <v>0</v>
      </c>
      <c r="S1236" s="65">
        <f t="shared" si="214"/>
        <v>0.98692481884057981</v>
      </c>
      <c r="T1236" s="15">
        <v>0</v>
      </c>
      <c r="U1236" s="15">
        <v>45.958557659999997</v>
      </c>
      <c r="V1236" s="15">
        <f t="shared" si="215"/>
        <v>45.958557659999997</v>
      </c>
      <c r="W1236" s="15" t="str">
        <f t="shared" si="216"/>
        <v>0.00</v>
      </c>
      <c r="X1236" s="15">
        <v>0</v>
      </c>
      <c r="Y1236" s="15">
        <v>13.513883252999999</v>
      </c>
      <c r="Z1236" s="15">
        <f t="shared" si="217"/>
        <v>13.513883252999999</v>
      </c>
      <c r="AA1236" s="16" t="str">
        <f t="shared" si="218"/>
        <v>0</v>
      </c>
      <c r="AB1236" s="13"/>
      <c r="AC1236" s="13"/>
      <c r="AD1236" s="13"/>
      <c r="AE1236" s="13"/>
      <c r="AF1236" s="53">
        <f t="shared" si="212"/>
        <v>0</v>
      </c>
      <c r="AG1236" s="53">
        <f t="shared" si="221"/>
        <v>0.14883609425412891</v>
      </c>
      <c r="AH1236" s="53">
        <f t="shared" si="219"/>
        <v>0.14883609425412891</v>
      </c>
      <c r="AI1236" s="53" t="str">
        <f t="shared" si="220"/>
        <v>0.00</v>
      </c>
      <c r="AJ1236" s="44" t="s">
        <v>681</v>
      </c>
      <c r="AK1236" s="15" t="s">
        <v>683</v>
      </c>
      <c r="AL1236" s="14" t="s">
        <v>57</v>
      </c>
      <c r="AM1236" s="39" t="s">
        <v>58</v>
      </c>
      <c r="AN1236" s="39" t="s">
        <v>59</v>
      </c>
      <c r="AO1236" s="39" t="s">
        <v>60</v>
      </c>
      <c r="AP1236" s="39" t="s">
        <v>61</v>
      </c>
      <c r="AQ1236" s="20"/>
      <c r="AR1236" s="20"/>
      <c r="AS1236" s="20"/>
      <c r="AT1236" s="20"/>
      <c r="AU1236" s="20"/>
      <c r="AV1236" s="20"/>
      <c r="AW1236" s="20"/>
      <c r="AX1236" s="20"/>
      <c r="AY1236" s="20"/>
      <c r="AZ1236" s="20"/>
      <c r="BA1236" s="20"/>
      <c r="BB1236" s="20"/>
    </row>
    <row r="1237" spans="1:54" ht="25.5" x14ac:dyDescent="0.25">
      <c r="A1237" s="21">
        <v>1527</v>
      </c>
      <c r="B1237" s="39" t="s">
        <v>146</v>
      </c>
      <c r="C1237" s="13" t="s">
        <v>31</v>
      </c>
      <c r="D1237" s="13">
        <v>34013</v>
      </c>
      <c r="E1237" s="13" t="s">
        <v>252</v>
      </c>
      <c r="F1237" s="13">
        <v>8857</v>
      </c>
      <c r="G1237" s="13" t="s">
        <v>271</v>
      </c>
      <c r="H1237" s="13" t="s">
        <v>489</v>
      </c>
      <c r="I1237" s="13" t="s">
        <v>147</v>
      </c>
      <c r="J1237" s="13" t="s">
        <v>149</v>
      </c>
      <c r="K1237" s="13" t="s">
        <v>489</v>
      </c>
      <c r="L1237" s="4">
        <v>58079</v>
      </c>
      <c r="M1237" s="4">
        <v>2</v>
      </c>
      <c r="N1237" s="14" t="s">
        <v>39</v>
      </c>
      <c r="O1237" s="15" t="s">
        <v>680</v>
      </c>
      <c r="P1237" s="68"/>
      <c r="Q1237" s="61">
        <v>2179.13</v>
      </c>
      <c r="R1237" s="65">
        <f t="shared" si="213"/>
        <v>0</v>
      </c>
      <c r="S1237" s="65">
        <f t="shared" si="214"/>
        <v>0.98692481884057981</v>
      </c>
      <c r="T1237" s="15">
        <v>0</v>
      </c>
      <c r="U1237" s="15">
        <v>45.958557659999997</v>
      </c>
      <c r="V1237" s="15">
        <f t="shared" si="215"/>
        <v>45.958557659999997</v>
      </c>
      <c r="W1237" s="15" t="str">
        <f t="shared" si="216"/>
        <v>0.00</v>
      </c>
      <c r="X1237" s="15">
        <v>0</v>
      </c>
      <c r="Y1237" s="15">
        <v>13.513883252999999</v>
      </c>
      <c r="Z1237" s="15">
        <f t="shared" si="217"/>
        <v>13.513883252999999</v>
      </c>
      <c r="AA1237" s="16" t="str">
        <f t="shared" si="218"/>
        <v>0</v>
      </c>
      <c r="AB1237" s="13"/>
      <c r="AC1237" s="13"/>
      <c r="AD1237" s="13"/>
      <c r="AE1237" s="13"/>
      <c r="AF1237" s="53">
        <f t="shared" si="212"/>
        <v>0</v>
      </c>
      <c r="AG1237" s="53">
        <f t="shared" si="221"/>
        <v>0.14883609425412891</v>
      </c>
      <c r="AH1237" s="53">
        <f t="shared" si="219"/>
        <v>0.14883609425412891</v>
      </c>
      <c r="AI1237" s="53" t="str">
        <f t="shared" si="220"/>
        <v>0.00</v>
      </c>
      <c r="AJ1237" s="44" t="s">
        <v>681</v>
      </c>
      <c r="AK1237" s="15" t="s">
        <v>683</v>
      </c>
      <c r="AL1237" s="14" t="s">
        <v>57</v>
      </c>
      <c r="AM1237" s="39" t="s">
        <v>58</v>
      </c>
      <c r="AN1237" s="39" t="s">
        <v>59</v>
      </c>
      <c r="AO1237" s="39" t="s">
        <v>60</v>
      </c>
      <c r="AP1237" s="39" t="s">
        <v>61</v>
      </c>
      <c r="AQ1237" s="20"/>
      <c r="AR1237" s="20"/>
      <c r="AS1237" s="20"/>
      <c r="AT1237" s="20"/>
      <c r="AU1237" s="20"/>
      <c r="AV1237" s="20"/>
      <c r="AW1237" s="20"/>
      <c r="AX1237" s="20"/>
      <c r="AY1237" s="20"/>
      <c r="AZ1237" s="20"/>
      <c r="BA1237" s="20"/>
      <c r="BB1237" s="20"/>
    </row>
    <row r="1238" spans="1:54" ht="25.5" x14ac:dyDescent="0.25">
      <c r="A1238" s="21">
        <v>1529</v>
      </c>
      <c r="B1238" s="39" t="s">
        <v>146</v>
      </c>
      <c r="C1238" s="13" t="s">
        <v>31</v>
      </c>
      <c r="D1238" s="13">
        <v>34013</v>
      </c>
      <c r="E1238" s="13" t="s">
        <v>252</v>
      </c>
      <c r="F1238" s="13">
        <v>8857</v>
      </c>
      <c r="G1238" s="13" t="s">
        <v>271</v>
      </c>
      <c r="H1238" s="13" t="s">
        <v>489</v>
      </c>
      <c r="I1238" s="13" t="s">
        <v>147</v>
      </c>
      <c r="J1238" s="13" t="s">
        <v>149</v>
      </c>
      <c r="K1238" s="13" t="s">
        <v>489</v>
      </c>
      <c r="L1238" s="4">
        <v>58079</v>
      </c>
      <c r="M1238" s="4">
        <v>2</v>
      </c>
      <c r="N1238" s="14" t="s">
        <v>37</v>
      </c>
      <c r="O1238" s="15" t="s">
        <v>680</v>
      </c>
      <c r="P1238" s="68"/>
      <c r="Q1238" s="61">
        <v>2179.13</v>
      </c>
      <c r="R1238" s="65">
        <f t="shared" si="213"/>
        <v>0</v>
      </c>
      <c r="S1238" s="65">
        <f t="shared" si="214"/>
        <v>0.98692481884057981</v>
      </c>
      <c r="T1238" s="15">
        <v>0</v>
      </c>
      <c r="U1238" s="15">
        <v>11.14146852</v>
      </c>
      <c r="V1238" s="15">
        <f t="shared" si="215"/>
        <v>11.14146852</v>
      </c>
      <c r="W1238" s="15" t="str">
        <f t="shared" si="216"/>
        <v>0.00</v>
      </c>
      <c r="X1238" s="15">
        <v>0</v>
      </c>
      <c r="Y1238" s="15">
        <v>3.27609291</v>
      </c>
      <c r="Z1238" s="15">
        <f t="shared" si="217"/>
        <v>3.27609291</v>
      </c>
      <c r="AA1238" s="16" t="str">
        <f t="shared" si="218"/>
        <v>0</v>
      </c>
      <c r="AB1238" s="13"/>
      <c r="AC1238" s="13"/>
      <c r="AD1238" s="13"/>
      <c r="AE1238" s="13"/>
      <c r="AF1238" s="53">
        <f t="shared" si="212"/>
        <v>0</v>
      </c>
      <c r="AG1238" s="53">
        <f t="shared" si="221"/>
        <v>3.6081477396942813E-2</v>
      </c>
      <c r="AH1238" s="53">
        <f t="shared" si="219"/>
        <v>3.6081477396942813E-2</v>
      </c>
      <c r="AI1238" s="53" t="str">
        <f t="shared" si="220"/>
        <v>0.00</v>
      </c>
      <c r="AJ1238" s="44" t="s">
        <v>681</v>
      </c>
      <c r="AK1238" s="15" t="s">
        <v>683</v>
      </c>
      <c r="AL1238" s="14" t="s">
        <v>57</v>
      </c>
      <c r="AM1238" s="39" t="s">
        <v>58</v>
      </c>
      <c r="AN1238" s="39" t="s">
        <v>59</v>
      </c>
      <c r="AO1238" s="39" t="s">
        <v>60</v>
      </c>
      <c r="AP1238" s="39" t="s">
        <v>61</v>
      </c>
      <c r="AQ1238" s="20"/>
      <c r="AR1238" s="20"/>
      <c r="AS1238" s="20"/>
      <c r="AT1238" s="20"/>
      <c r="AU1238" s="20"/>
      <c r="AV1238" s="20"/>
      <c r="AW1238" s="20"/>
      <c r="AX1238" s="20"/>
      <c r="AY1238" s="20"/>
      <c r="AZ1238" s="20"/>
      <c r="BA1238" s="20"/>
      <c r="BB1238" s="20"/>
    </row>
    <row r="1239" spans="1:54" ht="25.5" x14ac:dyDescent="0.25">
      <c r="A1239" s="21">
        <v>1531</v>
      </c>
      <c r="B1239" s="39" t="s">
        <v>146</v>
      </c>
      <c r="C1239" s="13" t="s">
        <v>31</v>
      </c>
      <c r="D1239" s="13">
        <v>34013</v>
      </c>
      <c r="E1239" s="13" t="s">
        <v>252</v>
      </c>
      <c r="F1239" s="13">
        <v>8857</v>
      </c>
      <c r="G1239" s="13" t="s">
        <v>271</v>
      </c>
      <c r="H1239" s="13" t="s">
        <v>489</v>
      </c>
      <c r="I1239" s="13" t="s">
        <v>147</v>
      </c>
      <c r="J1239" s="13" t="s">
        <v>149</v>
      </c>
      <c r="K1239" s="13" t="s">
        <v>489</v>
      </c>
      <c r="L1239" s="4">
        <v>58079</v>
      </c>
      <c r="M1239" s="4">
        <v>2</v>
      </c>
      <c r="N1239" s="14" t="s">
        <v>34</v>
      </c>
      <c r="O1239" s="15" t="s">
        <v>680</v>
      </c>
      <c r="P1239" s="68"/>
      <c r="Q1239" s="61">
        <v>2179.13</v>
      </c>
      <c r="R1239" s="65">
        <f t="shared" si="213"/>
        <v>0</v>
      </c>
      <c r="S1239" s="65">
        <f t="shared" si="214"/>
        <v>0.98692481884057981</v>
      </c>
      <c r="T1239" s="15">
        <v>0</v>
      </c>
      <c r="U1239" s="15">
        <v>14.623177439999999</v>
      </c>
      <c r="V1239" s="15">
        <f t="shared" si="215"/>
        <v>14.623177439999999</v>
      </c>
      <c r="W1239" s="15" t="str">
        <f t="shared" si="216"/>
        <v>0.00</v>
      </c>
      <c r="X1239" s="15">
        <v>0</v>
      </c>
      <c r="Y1239" s="15">
        <v>4.2998719439999995</v>
      </c>
      <c r="Z1239" s="15">
        <f t="shared" si="217"/>
        <v>4.2998719439999995</v>
      </c>
      <c r="AA1239" s="16" t="str">
        <f t="shared" si="218"/>
        <v>0</v>
      </c>
      <c r="AB1239" s="13"/>
      <c r="AC1239" s="13"/>
      <c r="AD1239" s="13"/>
      <c r="AE1239" s="13"/>
      <c r="AF1239" s="53">
        <f t="shared" si="212"/>
        <v>0</v>
      </c>
      <c r="AG1239" s="53">
        <f t="shared" si="221"/>
        <v>4.7356939079357355E-2</v>
      </c>
      <c r="AH1239" s="53">
        <f t="shared" si="219"/>
        <v>4.7356939079357355E-2</v>
      </c>
      <c r="AI1239" s="53" t="str">
        <f t="shared" si="220"/>
        <v>0.00</v>
      </c>
      <c r="AJ1239" s="44" t="s">
        <v>681</v>
      </c>
      <c r="AK1239" s="15" t="s">
        <v>683</v>
      </c>
      <c r="AL1239" s="14" t="s">
        <v>57</v>
      </c>
      <c r="AM1239" s="39" t="s">
        <v>58</v>
      </c>
      <c r="AN1239" s="39" t="s">
        <v>59</v>
      </c>
      <c r="AO1239" s="39" t="s">
        <v>60</v>
      </c>
      <c r="AP1239" s="39" t="s">
        <v>61</v>
      </c>
      <c r="AQ1239" s="20"/>
      <c r="AR1239" s="20"/>
      <c r="AS1239" s="20"/>
      <c r="AT1239" s="20"/>
      <c r="AU1239" s="20"/>
      <c r="AV1239" s="20"/>
      <c r="AW1239" s="20"/>
      <c r="AX1239" s="20"/>
      <c r="AY1239" s="20"/>
      <c r="AZ1239" s="20"/>
      <c r="BA1239" s="20"/>
      <c r="BB1239" s="20"/>
    </row>
    <row r="1240" spans="1:54" ht="26.1" customHeight="1" x14ac:dyDescent="0.25">
      <c r="A1240" s="21">
        <v>273</v>
      </c>
      <c r="B1240" s="39" t="s">
        <v>23</v>
      </c>
      <c r="C1240" s="13" t="s">
        <v>24</v>
      </c>
      <c r="D1240" s="13">
        <v>34011</v>
      </c>
      <c r="E1240" s="13" t="s">
        <v>251</v>
      </c>
      <c r="F1240" s="13">
        <v>75507</v>
      </c>
      <c r="G1240" s="13" t="s">
        <v>491</v>
      </c>
      <c r="H1240" s="13" t="s">
        <v>311</v>
      </c>
      <c r="I1240" s="13" t="s">
        <v>150</v>
      </c>
      <c r="J1240" s="13" t="s">
        <v>151</v>
      </c>
      <c r="K1240" s="13" t="s">
        <v>492</v>
      </c>
      <c r="L1240" s="4">
        <v>2434</v>
      </c>
      <c r="M1240" s="4">
        <v>6001</v>
      </c>
      <c r="N1240" s="14" t="s">
        <v>40</v>
      </c>
      <c r="O1240" s="15" t="s">
        <v>679</v>
      </c>
      <c r="P1240" s="68">
        <v>187.2</v>
      </c>
      <c r="Q1240" s="61">
        <v>0</v>
      </c>
      <c r="R1240" s="65">
        <f t="shared" si="213"/>
        <v>8.478260869565217E-2</v>
      </c>
      <c r="S1240" s="65">
        <f t="shared" si="214"/>
        <v>0</v>
      </c>
      <c r="T1240" s="15">
        <v>8.1052837579846604E-2</v>
      </c>
      <c r="U1240" s="15">
        <v>0</v>
      </c>
      <c r="V1240" s="15">
        <f t="shared" si="215"/>
        <v>-8.1052837579846604E-2</v>
      </c>
      <c r="W1240" s="15">
        <f t="shared" si="216"/>
        <v>-100</v>
      </c>
      <c r="X1240" s="15">
        <v>8.1052837579846604E-2</v>
      </c>
      <c r="Y1240" s="15">
        <v>0</v>
      </c>
      <c r="Z1240" s="15">
        <f t="shared" si="217"/>
        <v>-8.1052837579846604E-2</v>
      </c>
      <c r="AA1240" s="16">
        <f t="shared" si="218"/>
        <v>-100</v>
      </c>
      <c r="AB1240" s="13">
        <v>0.08</v>
      </c>
      <c r="AC1240" s="13">
        <v>0</v>
      </c>
      <c r="AD1240" s="13">
        <v>0</v>
      </c>
      <c r="AE1240" s="13">
        <v>0</v>
      </c>
      <c r="AF1240" s="53">
        <f t="shared" si="212"/>
        <v>0</v>
      </c>
      <c r="AG1240" s="53" t="str">
        <f t="shared" si="221"/>
        <v>0.00</v>
      </c>
      <c r="AH1240" s="53">
        <f t="shared" si="219"/>
        <v>0</v>
      </c>
      <c r="AI1240" s="53" t="str">
        <f t="shared" si="220"/>
        <v>0.00</v>
      </c>
      <c r="AJ1240" s="44">
        <v>221112</v>
      </c>
      <c r="AK1240" s="15" t="s">
        <v>682</v>
      </c>
      <c r="AL1240" s="14" t="s">
        <v>64</v>
      </c>
      <c r="AM1240" s="39" t="s">
        <v>65</v>
      </c>
      <c r="AN1240" s="39" t="s">
        <v>59</v>
      </c>
      <c r="AO1240" s="39" t="s">
        <v>66</v>
      </c>
      <c r="AP1240" s="39" t="s">
        <v>67</v>
      </c>
      <c r="AQ1240" s="20"/>
      <c r="AR1240" s="20"/>
      <c r="AS1240" s="20"/>
      <c r="AT1240" s="20"/>
      <c r="AU1240" s="20"/>
      <c r="AV1240" s="20"/>
      <c r="AW1240" s="20"/>
      <c r="AX1240" s="20"/>
      <c r="AY1240" s="20"/>
      <c r="AZ1240" s="20"/>
      <c r="BA1240" s="20"/>
      <c r="BB1240" s="20"/>
    </row>
    <row r="1241" spans="1:54" ht="26.1" customHeight="1" x14ac:dyDescent="0.25">
      <c r="A1241" s="21">
        <v>274</v>
      </c>
      <c r="B1241" s="39" t="s">
        <v>23</v>
      </c>
      <c r="C1241" s="13" t="s">
        <v>24</v>
      </c>
      <c r="D1241" s="13">
        <v>34011</v>
      </c>
      <c r="E1241" s="13" t="s">
        <v>251</v>
      </c>
      <c r="F1241" s="13">
        <v>75507</v>
      </c>
      <c r="G1241" s="13" t="s">
        <v>491</v>
      </c>
      <c r="H1241" s="13" t="s">
        <v>311</v>
      </c>
      <c r="I1241" s="13" t="s">
        <v>150</v>
      </c>
      <c r="J1241" s="13" t="s">
        <v>151</v>
      </c>
      <c r="K1241" s="13" t="s">
        <v>492</v>
      </c>
      <c r="L1241" s="4">
        <v>2434</v>
      </c>
      <c r="M1241" s="4">
        <v>6001</v>
      </c>
      <c r="N1241" s="14" t="s">
        <v>38</v>
      </c>
      <c r="O1241" s="15" t="s">
        <v>679</v>
      </c>
      <c r="P1241" s="68">
        <v>187.2</v>
      </c>
      <c r="Q1241" s="61">
        <v>0</v>
      </c>
      <c r="R1241" s="65">
        <f t="shared" si="213"/>
        <v>8.478260869565217E-2</v>
      </c>
      <c r="S1241" s="65">
        <f t="shared" si="214"/>
        <v>0</v>
      </c>
      <c r="T1241" s="15">
        <v>0.170054177064907</v>
      </c>
      <c r="U1241" s="15">
        <v>0</v>
      </c>
      <c r="V1241" s="15">
        <f t="shared" si="215"/>
        <v>-0.170054177064907</v>
      </c>
      <c r="W1241" s="15">
        <f t="shared" si="216"/>
        <v>-100</v>
      </c>
      <c r="X1241" s="15">
        <v>0.17005417706490769</v>
      </c>
      <c r="Y1241" s="15">
        <v>0</v>
      </c>
      <c r="Z1241" s="15">
        <f t="shared" si="217"/>
        <v>-0.17005417706490769</v>
      </c>
      <c r="AA1241" s="16">
        <f t="shared" si="218"/>
        <v>-100</v>
      </c>
      <c r="AB1241" s="13">
        <v>0.17</v>
      </c>
      <c r="AC1241" s="13">
        <v>0</v>
      </c>
      <c r="AD1241" s="13">
        <v>0</v>
      </c>
      <c r="AE1241" s="13">
        <v>0</v>
      </c>
      <c r="AF1241" s="53">
        <f t="shared" si="212"/>
        <v>0</v>
      </c>
      <c r="AG1241" s="53" t="str">
        <f t="shared" si="221"/>
        <v>0.00</v>
      </c>
      <c r="AH1241" s="53">
        <f t="shared" si="219"/>
        <v>0</v>
      </c>
      <c r="AI1241" s="53" t="str">
        <f t="shared" si="220"/>
        <v>0.00</v>
      </c>
      <c r="AJ1241" s="44">
        <v>221112</v>
      </c>
      <c r="AK1241" s="15" t="s">
        <v>682</v>
      </c>
      <c r="AL1241" s="14" t="s">
        <v>64</v>
      </c>
      <c r="AM1241" s="39" t="s">
        <v>65</v>
      </c>
      <c r="AN1241" s="39" t="s">
        <v>59</v>
      </c>
      <c r="AO1241" s="39" t="s">
        <v>66</v>
      </c>
      <c r="AP1241" s="39" t="s">
        <v>67</v>
      </c>
      <c r="AQ1241" s="20"/>
      <c r="AR1241" s="20"/>
      <c r="AS1241" s="20"/>
      <c r="AT1241" s="20"/>
      <c r="AU1241" s="20"/>
      <c r="AV1241" s="20"/>
      <c r="AW1241" s="20"/>
      <c r="AX1241" s="20"/>
      <c r="AY1241" s="20"/>
      <c r="AZ1241" s="20"/>
      <c r="BA1241" s="20"/>
      <c r="BB1241" s="20"/>
    </row>
    <row r="1242" spans="1:54" ht="26.1" customHeight="1" x14ac:dyDescent="0.25">
      <c r="A1242" s="21">
        <v>275</v>
      </c>
      <c r="B1242" s="39" t="s">
        <v>23</v>
      </c>
      <c r="C1242" s="13" t="s">
        <v>24</v>
      </c>
      <c r="D1242" s="13">
        <v>34011</v>
      </c>
      <c r="E1242" s="13" t="s">
        <v>251</v>
      </c>
      <c r="F1242" s="13">
        <v>75507</v>
      </c>
      <c r="G1242" s="13" t="s">
        <v>491</v>
      </c>
      <c r="H1242" s="13" t="s">
        <v>311</v>
      </c>
      <c r="I1242" s="13" t="s">
        <v>150</v>
      </c>
      <c r="J1242" s="13" t="s">
        <v>151</v>
      </c>
      <c r="K1242" s="13" t="s">
        <v>492</v>
      </c>
      <c r="L1242" s="4">
        <v>2434</v>
      </c>
      <c r="M1242" s="4">
        <v>6001</v>
      </c>
      <c r="N1242" s="14" t="s">
        <v>39</v>
      </c>
      <c r="O1242" s="15" t="s">
        <v>679</v>
      </c>
      <c r="P1242" s="68">
        <v>187.2</v>
      </c>
      <c r="Q1242" s="61">
        <v>0</v>
      </c>
      <c r="R1242" s="65">
        <f t="shared" si="213"/>
        <v>8.478260869565217E-2</v>
      </c>
      <c r="S1242" s="65">
        <f t="shared" si="214"/>
        <v>0</v>
      </c>
      <c r="T1242" s="15">
        <v>0.130007901874897</v>
      </c>
      <c r="U1242" s="15">
        <v>0</v>
      </c>
      <c r="V1242" s="15">
        <f t="shared" si="215"/>
        <v>-0.130007901874897</v>
      </c>
      <c r="W1242" s="15">
        <f t="shared" si="216"/>
        <v>-100</v>
      </c>
      <c r="X1242" s="15">
        <v>0.13000790187489741</v>
      </c>
      <c r="Y1242" s="15">
        <v>0</v>
      </c>
      <c r="Z1242" s="15">
        <f t="shared" si="217"/>
        <v>-0.13000790187489741</v>
      </c>
      <c r="AA1242" s="16">
        <f t="shared" si="218"/>
        <v>-100</v>
      </c>
      <c r="AB1242" s="13">
        <v>0.13</v>
      </c>
      <c r="AC1242" s="13">
        <v>0</v>
      </c>
      <c r="AD1242" s="13">
        <v>0</v>
      </c>
      <c r="AE1242" s="13">
        <v>0</v>
      </c>
      <c r="AF1242" s="53">
        <f t="shared" si="212"/>
        <v>0</v>
      </c>
      <c r="AG1242" s="53" t="str">
        <f t="shared" si="221"/>
        <v>0.00</v>
      </c>
      <c r="AH1242" s="53">
        <f t="shared" si="219"/>
        <v>0</v>
      </c>
      <c r="AI1242" s="53" t="str">
        <f t="shared" si="220"/>
        <v>0.00</v>
      </c>
      <c r="AJ1242" s="44">
        <v>221112</v>
      </c>
      <c r="AK1242" s="15" t="s">
        <v>682</v>
      </c>
      <c r="AL1242" s="14" t="s">
        <v>64</v>
      </c>
      <c r="AM1242" s="39" t="s">
        <v>65</v>
      </c>
      <c r="AN1242" s="39" t="s">
        <v>59</v>
      </c>
      <c r="AO1242" s="39" t="s">
        <v>66</v>
      </c>
      <c r="AP1242" s="39" t="s">
        <v>67</v>
      </c>
      <c r="AQ1242" s="20"/>
      <c r="AR1242" s="20"/>
      <c r="AS1242" s="20"/>
      <c r="AT1242" s="20"/>
      <c r="AU1242" s="20"/>
      <c r="AV1242" s="20"/>
      <c r="AW1242" s="20"/>
      <c r="AX1242" s="20"/>
      <c r="AY1242" s="20"/>
      <c r="AZ1242" s="20"/>
      <c r="BA1242" s="20"/>
      <c r="BB1242" s="20"/>
    </row>
    <row r="1243" spans="1:54" ht="26.1" customHeight="1" x14ac:dyDescent="0.25">
      <c r="A1243" s="21">
        <v>276</v>
      </c>
      <c r="B1243" s="39" t="s">
        <v>23</v>
      </c>
      <c r="C1243" s="13" t="s">
        <v>24</v>
      </c>
      <c r="D1243" s="13">
        <v>34011</v>
      </c>
      <c r="E1243" s="13" t="s">
        <v>251</v>
      </c>
      <c r="F1243" s="13">
        <v>75507</v>
      </c>
      <c r="G1243" s="13" t="s">
        <v>491</v>
      </c>
      <c r="H1243" s="13" t="s">
        <v>311</v>
      </c>
      <c r="I1243" s="13" t="s">
        <v>150</v>
      </c>
      <c r="J1243" s="13" t="s">
        <v>151</v>
      </c>
      <c r="K1243" s="13" t="s">
        <v>492</v>
      </c>
      <c r="L1243" s="4">
        <v>2434</v>
      </c>
      <c r="M1243" s="4">
        <v>6001</v>
      </c>
      <c r="N1243" s="14" t="s">
        <v>37</v>
      </c>
      <c r="O1243" s="15" t="s">
        <v>679</v>
      </c>
      <c r="P1243" s="68">
        <v>187.2</v>
      </c>
      <c r="Q1243" s="61">
        <v>0</v>
      </c>
      <c r="R1243" s="65">
        <f t="shared" si="213"/>
        <v>8.478260869565217E-2</v>
      </c>
      <c r="S1243" s="65">
        <f t="shared" si="214"/>
        <v>0</v>
      </c>
      <c r="T1243" s="15">
        <v>0</v>
      </c>
      <c r="U1243" s="15">
        <v>0</v>
      </c>
      <c r="V1243" s="15">
        <f t="shared" si="215"/>
        <v>0</v>
      </c>
      <c r="W1243" s="15" t="str">
        <f t="shared" si="216"/>
        <v>0.00</v>
      </c>
      <c r="X1243" s="15">
        <v>0</v>
      </c>
      <c r="Y1243" s="15">
        <v>0</v>
      </c>
      <c r="Z1243" s="15">
        <f t="shared" si="217"/>
        <v>0</v>
      </c>
      <c r="AA1243" s="16" t="str">
        <f t="shared" si="218"/>
        <v>0</v>
      </c>
      <c r="AB1243" s="13">
        <v>6.08</v>
      </c>
      <c r="AC1243" s="13">
        <v>0</v>
      </c>
      <c r="AD1243" s="13">
        <v>0</v>
      </c>
      <c r="AE1243" s="13">
        <v>0</v>
      </c>
      <c r="AF1243" s="53">
        <f t="shared" si="212"/>
        <v>0</v>
      </c>
      <c r="AG1243" s="53" t="str">
        <f t="shared" si="221"/>
        <v>0.00</v>
      </c>
      <c r="AH1243" s="53">
        <f t="shared" si="219"/>
        <v>0</v>
      </c>
      <c r="AI1243" s="53" t="str">
        <f t="shared" si="220"/>
        <v>0.00</v>
      </c>
      <c r="AJ1243" s="44">
        <v>221112</v>
      </c>
      <c r="AK1243" s="15" t="s">
        <v>682</v>
      </c>
      <c r="AL1243" s="14" t="s">
        <v>64</v>
      </c>
      <c r="AM1243" s="39" t="s">
        <v>65</v>
      </c>
      <c r="AN1243" s="39" t="s">
        <v>59</v>
      </c>
      <c r="AO1243" s="39" t="s">
        <v>66</v>
      </c>
      <c r="AP1243" s="39" t="s">
        <v>67</v>
      </c>
      <c r="AQ1243" s="20"/>
      <c r="AR1243" s="20"/>
      <c r="AS1243" s="20"/>
      <c r="AT1243" s="20"/>
      <c r="AU1243" s="20"/>
      <c r="AV1243" s="20"/>
      <c r="AW1243" s="20"/>
      <c r="AX1243" s="20"/>
      <c r="AY1243" s="20"/>
      <c r="AZ1243" s="20"/>
      <c r="BA1243" s="20"/>
      <c r="BB1243" s="20"/>
    </row>
    <row r="1244" spans="1:54" ht="26.1" customHeight="1" x14ac:dyDescent="0.25">
      <c r="A1244" s="21">
        <v>1617</v>
      </c>
      <c r="B1244" s="39" t="s">
        <v>23</v>
      </c>
      <c r="C1244" s="13" t="s">
        <v>24</v>
      </c>
      <c r="D1244" s="13">
        <v>34011</v>
      </c>
      <c r="E1244" s="13" t="s">
        <v>251</v>
      </c>
      <c r="F1244" s="13">
        <v>75507</v>
      </c>
      <c r="G1244" s="13" t="s">
        <v>491</v>
      </c>
      <c r="H1244" s="13" t="s">
        <v>311</v>
      </c>
      <c r="I1244" s="13" t="s">
        <v>150</v>
      </c>
      <c r="J1244" s="13" t="s">
        <v>151</v>
      </c>
      <c r="K1244" s="13" t="s">
        <v>492</v>
      </c>
      <c r="L1244" s="4">
        <v>2434</v>
      </c>
      <c r="M1244" s="4">
        <v>6001</v>
      </c>
      <c r="N1244" s="14" t="s">
        <v>34</v>
      </c>
      <c r="O1244" s="15" t="s">
        <v>679</v>
      </c>
      <c r="P1244" s="68">
        <v>187.2</v>
      </c>
      <c r="Q1244" s="61">
        <v>0</v>
      </c>
      <c r="R1244" s="65">
        <f t="shared" si="213"/>
        <v>8.478260869565217E-2</v>
      </c>
      <c r="S1244" s="65">
        <f t="shared" si="214"/>
        <v>0</v>
      </c>
      <c r="T1244" s="15">
        <v>1.9948970947659898E-2</v>
      </c>
      <c r="U1244" s="15">
        <v>0</v>
      </c>
      <c r="V1244" s="15">
        <f t="shared" si="215"/>
        <v>-1.9948970947659898E-2</v>
      </c>
      <c r="W1244" s="15">
        <f t="shared" si="216"/>
        <v>-100</v>
      </c>
      <c r="X1244" s="15">
        <v>1.9948970947659819E-2</v>
      </c>
      <c r="Y1244" s="15">
        <v>0</v>
      </c>
      <c r="Z1244" s="15">
        <f t="shared" si="217"/>
        <v>-1.9948970947659819E-2</v>
      </c>
      <c r="AA1244" s="16">
        <f t="shared" si="218"/>
        <v>-100</v>
      </c>
      <c r="AB1244" s="13">
        <v>0.02</v>
      </c>
      <c r="AC1244" s="13">
        <v>3.63</v>
      </c>
      <c r="AD1244" s="13">
        <v>0</v>
      </c>
      <c r="AE1244" s="13">
        <v>0</v>
      </c>
      <c r="AF1244" s="53">
        <f t="shared" si="212"/>
        <v>1.815E-3</v>
      </c>
      <c r="AG1244" s="53" t="str">
        <f t="shared" si="221"/>
        <v>0.00</v>
      </c>
      <c r="AH1244" s="53">
        <f t="shared" si="219"/>
        <v>-1.815E-3</v>
      </c>
      <c r="AI1244" s="53">
        <f t="shared" si="220"/>
        <v>-100</v>
      </c>
      <c r="AJ1244" s="44">
        <v>221112</v>
      </c>
      <c r="AK1244" s="15" t="s">
        <v>682</v>
      </c>
      <c r="AL1244" s="14" t="s">
        <v>64</v>
      </c>
      <c r="AM1244" s="39" t="s">
        <v>65</v>
      </c>
      <c r="AN1244" s="39" t="s">
        <v>59</v>
      </c>
      <c r="AO1244" s="39" t="s">
        <v>66</v>
      </c>
      <c r="AP1244" s="39" t="s">
        <v>67</v>
      </c>
      <c r="AQ1244" s="20"/>
      <c r="AR1244" s="20"/>
      <c r="AS1244" s="20"/>
      <c r="AT1244" s="20"/>
      <c r="AU1244" s="20"/>
      <c r="AV1244" s="20"/>
      <c r="AW1244" s="20"/>
      <c r="AX1244" s="20"/>
      <c r="AY1244" s="20"/>
      <c r="AZ1244" s="20"/>
      <c r="BA1244" s="20"/>
      <c r="BB1244" s="20"/>
    </row>
    <row r="1245" spans="1:54" ht="26.1" customHeight="1" x14ac:dyDescent="0.25">
      <c r="A1245" s="21">
        <v>1732</v>
      </c>
      <c r="B1245" s="39" t="s">
        <v>23</v>
      </c>
      <c r="C1245" s="13" t="s">
        <v>24</v>
      </c>
      <c r="D1245" s="13">
        <v>34011</v>
      </c>
      <c r="E1245" s="13" t="s">
        <v>251</v>
      </c>
      <c r="F1245" s="13">
        <v>75507</v>
      </c>
      <c r="G1245" s="13" t="s">
        <v>491</v>
      </c>
      <c r="H1245" s="13" t="s">
        <v>311</v>
      </c>
      <c r="I1245" s="13" t="s">
        <v>150</v>
      </c>
      <c r="J1245" s="13" t="s">
        <v>151</v>
      </c>
      <c r="K1245" s="13" t="s">
        <v>492</v>
      </c>
      <c r="L1245" s="4">
        <v>2434</v>
      </c>
      <c r="M1245" s="4">
        <v>6001</v>
      </c>
      <c r="N1245" s="14" t="s">
        <v>35</v>
      </c>
      <c r="O1245" s="15" t="s">
        <v>679</v>
      </c>
      <c r="P1245" s="68">
        <v>187.2</v>
      </c>
      <c r="Q1245" s="61">
        <v>0</v>
      </c>
      <c r="R1245" s="65">
        <f t="shared" si="213"/>
        <v>8.478260869565217E-2</v>
      </c>
      <c r="S1245" s="65">
        <f t="shared" si="214"/>
        <v>0</v>
      </c>
      <c r="T1245" s="15">
        <v>0.18998864216362699</v>
      </c>
      <c r="U1245" s="15">
        <v>0</v>
      </c>
      <c r="V1245" s="15">
        <f t="shared" si="215"/>
        <v>-0.18998864216362699</v>
      </c>
      <c r="W1245" s="15">
        <f t="shared" si="216"/>
        <v>-100</v>
      </c>
      <c r="X1245" s="15">
        <v>0.18998864216362721</v>
      </c>
      <c r="Y1245" s="15">
        <v>0</v>
      </c>
      <c r="Z1245" s="15">
        <f t="shared" si="217"/>
        <v>-0.18998864216362721</v>
      </c>
      <c r="AA1245" s="16">
        <f t="shared" si="218"/>
        <v>-100</v>
      </c>
      <c r="AB1245" s="13">
        <v>0.19</v>
      </c>
      <c r="AC1245" s="13">
        <v>33.99</v>
      </c>
      <c r="AD1245" s="13">
        <v>0</v>
      </c>
      <c r="AE1245" s="13">
        <v>0</v>
      </c>
      <c r="AF1245" s="53">
        <f t="shared" si="212"/>
        <v>1.6995E-2</v>
      </c>
      <c r="AG1245" s="53">
        <f>IFERROR(AF1245+(AF1245*(AA1245/100)),"0.00")</f>
        <v>0</v>
      </c>
      <c r="AH1245" s="53">
        <f t="shared" si="219"/>
        <v>-1.6995E-2</v>
      </c>
      <c r="AI1245" s="53">
        <f t="shared" si="220"/>
        <v>-100</v>
      </c>
      <c r="AJ1245" s="44">
        <v>221112</v>
      </c>
      <c r="AK1245" s="15" t="s">
        <v>682</v>
      </c>
      <c r="AL1245" s="14" t="s">
        <v>64</v>
      </c>
      <c r="AM1245" s="39" t="s">
        <v>65</v>
      </c>
      <c r="AN1245" s="39" t="s">
        <v>59</v>
      </c>
      <c r="AO1245" s="39" t="s">
        <v>66</v>
      </c>
      <c r="AP1245" s="39" t="s">
        <v>67</v>
      </c>
      <c r="AQ1245" s="20"/>
      <c r="AR1245" s="20"/>
      <c r="AS1245" s="20"/>
      <c r="AT1245" s="20"/>
      <c r="AU1245" s="20"/>
      <c r="AV1245" s="20"/>
      <c r="AW1245" s="20"/>
      <c r="AX1245" s="20"/>
      <c r="AY1245" s="20"/>
      <c r="AZ1245" s="20"/>
      <c r="BA1245" s="20"/>
      <c r="BB1245" s="20"/>
    </row>
    <row r="1246" spans="1:54" ht="26.1" customHeight="1" x14ac:dyDescent="0.25">
      <c r="A1246" s="21">
        <v>2029</v>
      </c>
      <c r="B1246" s="40" t="s">
        <v>23</v>
      </c>
      <c r="C1246" s="13" t="s">
        <v>24</v>
      </c>
      <c r="D1246" s="13">
        <v>34011</v>
      </c>
      <c r="E1246" s="13" t="s">
        <v>251</v>
      </c>
      <c r="F1246" s="13">
        <v>75507</v>
      </c>
      <c r="G1246" s="13" t="s">
        <v>491</v>
      </c>
      <c r="H1246" s="13" t="s">
        <v>311</v>
      </c>
      <c r="I1246" s="13" t="s">
        <v>150</v>
      </c>
      <c r="J1246" s="13" t="s">
        <v>151</v>
      </c>
      <c r="K1246" s="13" t="s">
        <v>492</v>
      </c>
      <c r="L1246" s="4">
        <v>2434</v>
      </c>
      <c r="M1246" s="4">
        <v>6001</v>
      </c>
      <c r="N1246" s="13" t="s">
        <v>36</v>
      </c>
      <c r="O1246" s="15" t="s">
        <v>679</v>
      </c>
      <c r="P1246" s="68">
        <v>187.2</v>
      </c>
      <c r="Q1246" s="61">
        <v>0</v>
      </c>
      <c r="R1246" s="65">
        <f t="shared" si="213"/>
        <v>8.478260869565217E-2</v>
      </c>
      <c r="S1246" s="65">
        <f t="shared" si="214"/>
        <v>0</v>
      </c>
      <c r="T1246" s="15">
        <v>4.8466962480928801</v>
      </c>
      <c r="U1246" s="15">
        <v>0</v>
      </c>
      <c r="V1246" s="15">
        <f t="shared" si="215"/>
        <v>-4.8466962480928801</v>
      </c>
      <c r="W1246" s="15">
        <f t="shared" si="216"/>
        <v>-100</v>
      </c>
      <c r="X1246" s="15">
        <v>4.8466962480928801</v>
      </c>
      <c r="Y1246" s="15">
        <v>0</v>
      </c>
      <c r="Z1246" s="15">
        <f t="shared" si="217"/>
        <v>-4.8466962480928801</v>
      </c>
      <c r="AA1246" s="16">
        <f t="shared" si="218"/>
        <v>-100</v>
      </c>
      <c r="AB1246" s="13">
        <v>3.38</v>
      </c>
      <c r="AC1246" s="13">
        <v>613.96</v>
      </c>
      <c r="AD1246" s="13">
        <v>3.36</v>
      </c>
      <c r="AE1246" s="13">
        <v>0</v>
      </c>
      <c r="AF1246" s="53">
        <f t="shared" si="212"/>
        <v>0.30698000000000003</v>
      </c>
      <c r="AG1246" s="53">
        <f>IFERROR(AF1246+(AF1246*(AA1246/100)),"0.00")</f>
        <v>0</v>
      </c>
      <c r="AH1246" s="53">
        <f t="shared" si="219"/>
        <v>-0.30698000000000003</v>
      </c>
      <c r="AI1246" s="53">
        <f t="shared" si="220"/>
        <v>-100</v>
      </c>
      <c r="AJ1246" s="44">
        <v>221112</v>
      </c>
      <c r="AK1246" s="15" t="s">
        <v>682</v>
      </c>
      <c r="AL1246" s="14" t="s">
        <v>64</v>
      </c>
      <c r="AM1246" s="39" t="s">
        <v>65</v>
      </c>
      <c r="AN1246" s="39" t="s">
        <v>59</v>
      </c>
      <c r="AO1246" s="39" t="s">
        <v>66</v>
      </c>
      <c r="AP1246" s="39" t="s">
        <v>67</v>
      </c>
      <c r="AQ1246" s="59"/>
      <c r="AR1246" s="20"/>
      <c r="AS1246" s="20"/>
      <c r="AT1246" s="20"/>
      <c r="AU1246" s="20"/>
      <c r="AV1246" s="20"/>
      <c r="AW1246" s="20"/>
      <c r="AX1246" s="20"/>
      <c r="AY1246" s="20"/>
      <c r="AZ1246" s="20"/>
      <c r="BA1246" s="20"/>
      <c r="BB1246" s="20"/>
    </row>
    <row r="1247" spans="1:54" ht="26.1" customHeight="1" x14ac:dyDescent="0.25">
      <c r="A1247" s="21">
        <v>269</v>
      </c>
      <c r="B1247" s="39" t="s">
        <v>23</v>
      </c>
      <c r="C1247" s="13" t="s">
        <v>24</v>
      </c>
      <c r="D1247" s="13">
        <v>34011</v>
      </c>
      <c r="E1247" s="13" t="s">
        <v>251</v>
      </c>
      <c r="F1247" s="13">
        <v>75507</v>
      </c>
      <c r="G1247" s="13" t="s">
        <v>491</v>
      </c>
      <c r="H1247" s="13" t="s">
        <v>313</v>
      </c>
      <c r="I1247" s="13" t="s">
        <v>150</v>
      </c>
      <c r="J1247" s="13" t="s">
        <v>151</v>
      </c>
      <c r="K1247" s="13" t="s">
        <v>490</v>
      </c>
      <c r="L1247" s="4">
        <v>2434</v>
      </c>
      <c r="M1247" s="4">
        <v>6001</v>
      </c>
      <c r="N1247" s="14" t="s">
        <v>40</v>
      </c>
      <c r="O1247" s="15" t="s">
        <v>679</v>
      </c>
      <c r="P1247" s="68">
        <v>187.2</v>
      </c>
      <c r="Q1247" s="61">
        <v>0</v>
      </c>
      <c r="R1247" s="65">
        <f t="shared" si="213"/>
        <v>8.478260869565217E-2</v>
      </c>
      <c r="S1247" s="65">
        <f t="shared" si="214"/>
        <v>0</v>
      </c>
      <c r="T1247" s="15">
        <v>1.79804393322702E-3</v>
      </c>
      <c r="U1247" s="15">
        <v>0</v>
      </c>
      <c r="V1247" s="15">
        <f t="shared" si="215"/>
        <v>-1.79804393322702E-3</v>
      </c>
      <c r="W1247" s="15">
        <f t="shared" si="216"/>
        <v>-100</v>
      </c>
      <c r="X1247" s="15">
        <v>1.7980439332270159E-3</v>
      </c>
      <c r="Y1247" s="15">
        <v>0</v>
      </c>
      <c r="Z1247" s="15">
        <f t="shared" si="217"/>
        <v>-1.7980439332270159E-3</v>
      </c>
      <c r="AA1247" s="16">
        <f t="shared" si="218"/>
        <v>-100</v>
      </c>
      <c r="AB1247" s="13">
        <v>0</v>
      </c>
      <c r="AC1247" s="13">
        <v>0</v>
      </c>
      <c r="AD1247" s="13">
        <v>0</v>
      </c>
      <c r="AE1247" s="13">
        <v>0</v>
      </c>
      <c r="AF1247" s="53">
        <f t="shared" si="212"/>
        <v>0</v>
      </c>
      <c r="AG1247" s="53" t="str">
        <f>IFERROR((((Y1247)/Q1247)*24),"0.00")</f>
        <v>0.00</v>
      </c>
      <c r="AH1247" s="53">
        <f t="shared" si="219"/>
        <v>0</v>
      </c>
      <c r="AI1247" s="53" t="str">
        <f t="shared" si="220"/>
        <v>0.00</v>
      </c>
      <c r="AJ1247" s="44">
        <v>221112</v>
      </c>
      <c r="AK1247" s="15" t="s">
        <v>682</v>
      </c>
      <c r="AL1247" s="14" t="s">
        <v>109</v>
      </c>
      <c r="AM1247" s="39" t="s">
        <v>65</v>
      </c>
      <c r="AN1247" s="39" t="s">
        <v>59</v>
      </c>
      <c r="AO1247" s="39" t="s">
        <v>107</v>
      </c>
      <c r="AP1247" s="39" t="s">
        <v>108</v>
      </c>
      <c r="AQ1247" s="20"/>
      <c r="AR1247" s="20"/>
      <c r="AS1247" s="20"/>
      <c r="AT1247" s="20"/>
      <c r="AU1247" s="20"/>
      <c r="AV1247" s="20"/>
      <c r="AW1247" s="20"/>
      <c r="AX1247" s="20"/>
      <c r="AY1247" s="20"/>
      <c r="AZ1247" s="20"/>
      <c r="BA1247" s="20"/>
      <c r="BB1247" s="20"/>
    </row>
    <row r="1248" spans="1:54" ht="26.1" customHeight="1" x14ac:dyDescent="0.25">
      <c r="A1248" s="21">
        <v>270</v>
      </c>
      <c r="B1248" s="39" t="s">
        <v>23</v>
      </c>
      <c r="C1248" s="13" t="s">
        <v>24</v>
      </c>
      <c r="D1248" s="13">
        <v>34011</v>
      </c>
      <c r="E1248" s="13" t="s">
        <v>251</v>
      </c>
      <c r="F1248" s="13">
        <v>75507</v>
      </c>
      <c r="G1248" s="13" t="s">
        <v>491</v>
      </c>
      <c r="H1248" s="13" t="s">
        <v>313</v>
      </c>
      <c r="I1248" s="13" t="s">
        <v>150</v>
      </c>
      <c r="J1248" s="13" t="s">
        <v>151</v>
      </c>
      <c r="K1248" s="13" t="s">
        <v>490</v>
      </c>
      <c r="L1248" s="4">
        <v>2434</v>
      </c>
      <c r="M1248" s="4">
        <v>6001</v>
      </c>
      <c r="N1248" s="14" t="s">
        <v>38</v>
      </c>
      <c r="O1248" s="15" t="s">
        <v>679</v>
      </c>
      <c r="P1248" s="68">
        <v>187.2</v>
      </c>
      <c r="Q1248" s="61">
        <v>0</v>
      </c>
      <c r="R1248" s="65">
        <f t="shared" si="213"/>
        <v>8.478260869565217E-2</v>
      </c>
      <c r="S1248" s="65">
        <f t="shared" si="214"/>
        <v>0</v>
      </c>
      <c r="T1248" s="15">
        <v>5.0974212531817199E-3</v>
      </c>
      <c r="U1248" s="15">
        <v>0</v>
      </c>
      <c r="V1248" s="15">
        <f t="shared" si="215"/>
        <v>-5.0974212531817199E-3</v>
      </c>
      <c r="W1248" s="15">
        <f t="shared" si="216"/>
        <v>-100</v>
      </c>
      <c r="X1248" s="15">
        <v>5.0974212531817104E-3</v>
      </c>
      <c r="Y1248" s="15">
        <v>0</v>
      </c>
      <c r="Z1248" s="15">
        <f t="shared" si="217"/>
        <v>-5.0974212531817104E-3</v>
      </c>
      <c r="AA1248" s="16">
        <f t="shared" si="218"/>
        <v>-100</v>
      </c>
      <c r="AB1248" s="13">
        <v>0.01</v>
      </c>
      <c r="AC1248" s="13">
        <v>0</v>
      </c>
      <c r="AD1248" s="13">
        <v>0</v>
      </c>
      <c r="AE1248" s="13">
        <v>0</v>
      </c>
      <c r="AF1248" s="53">
        <f t="shared" si="212"/>
        <v>0</v>
      </c>
      <c r="AG1248" s="53" t="str">
        <f>IFERROR((((Y1248)/Q1248)*24),"0.00")</f>
        <v>0.00</v>
      </c>
      <c r="AH1248" s="53">
        <f t="shared" si="219"/>
        <v>0</v>
      </c>
      <c r="AI1248" s="53" t="str">
        <f t="shared" si="220"/>
        <v>0.00</v>
      </c>
      <c r="AJ1248" s="44">
        <v>221112</v>
      </c>
      <c r="AK1248" s="15" t="s">
        <v>682</v>
      </c>
      <c r="AL1248" s="14" t="s">
        <v>109</v>
      </c>
      <c r="AM1248" s="39" t="s">
        <v>65</v>
      </c>
      <c r="AN1248" s="39" t="s">
        <v>59</v>
      </c>
      <c r="AO1248" s="39" t="s">
        <v>107</v>
      </c>
      <c r="AP1248" s="39" t="s">
        <v>108</v>
      </c>
      <c r="AQ1248" s="20"/>
      <c r="AR1248" s="20"/>
      <c r="AS1248" s="20"/>
      <c r="AT1248" s="20"/>
      <c r="AU1248" s="20"/>
      <c r="AV1248" s="20"/>
      <c r="AW1248" s="20"/>
      <c r="AX1248" s="20"/>
      <c r="AY1248" s="20"/>
      <c r="AZ1248" s="20"/>
      <c r="BA1248" s="20"/>
      <c r="BB1248" s="20"/>
    </row>
    <row r="1249" spans="1:54" ht="26.1" customHeight="1" x14ac:dyDescent="0.25">
      <c r="A1249" s="21">
        <v>271</v>
      </c>
      <c r="B1249" s="39" t="s">
        <v>23</v>
      </c>
      <c r="C1249" s="13" t="s">
        <v>24</v>
      </c>
      <c r="D1249" s="13">
        <v>34011</v>
      </c>
      <c r="E1249" s="13" t="s">
        <v>251</v>
      </c>
      <c r="F1249" s="13">
        <v>75507</v>
      </c>
      <c r="G1249" s="13" t="s">
        <v>491</v>
      </c>
      <c r="H1249" s="13" t="s">
        <v>313</v>
      </c>
      <c r="I1249" s="13" t="s">
        <v>150</v>
      </c>
      <c r="J1249" s="13" t="s">
        <v>151</v>
      </c>
      <c r="K1249" s="13" t="s">
        <v>490</v>
      </c>
      <c r="L1249" s="4">
        <v>2434</v>
      </c>
      <c r="M1249" s="4">
        <v>6001</v>
      </c>
      <c r="N1249" s="14" t="s">
        <v>39</v>
      </c>
      <c r="O1249" s="15" t="s">
        <v>679</v>
      </c>
      <c r="P1249" s="68">
        <v>187.2</v>
      </c>
      <c r="Q1249" s="61">
        <v>0</v>
      </c>
      <c r="R1249" s="65">
        <f t="shared" si="213"/>
        <v>8.478260869565217E-2</v>
      </c>
      <c r="S1249" s="65">
        <f t="shared" si="214"/>
        <v>0</v>
      </c>
      <c r="T1249" s="15">
        <v>3.3886102694944999E-3</v>
      </c>
      <c r="U1249" s="15">
        <v>0</v>
      </c>
      <c r="V1249" s="15">
        <f t="shared" si="215"/>
        <v>-3.3886102694944999E-3</v>
      </c>
      <c r="W1249" s="15">
        <f t="shared" si="216"/>
        <v>-100</v>
      </c>
      <c r="X1249" s="15">
        <v>3.3886102694944999E-3</v>
      </c>
      <c r="Y1249" s="15">
        <v>0</v>
      </c>
      <c r="Z1249" s="15">
        <f t="shared" si="217"/>
        <v>-3.3886102694944999E-3</v>
      </c>
      <c r="AA1249" s="16">
        <f t="shared" si="218"/>
        <v>-100</v>
      </c>
      <c r="AB1249" s="13">
        <v>0</v>
      </c>
      <c r="AC1249" s="13">
        <v>0</v>
      </c>
      <c r="AD1249" s="13">
        <v>0</v>
      </c>
      <c r="AE1249" s="13">
        <v>0</v>
      </c>
      <c r="AF1249" s="53">
        <f t="shared" si="212"/>
        <v>0</v>
      </c>
      <c r="AG1249" s="53" t="str">
        <f>IFERROR((((Y1249)/Q1249)*24),"0.00")</f>
        <v>0.00</v>
      </c>
      <c r="AH1249" s="53">
        <f t="shared" si="219"/>
        <v>0</v>
      </c>
      <c r="AI1249" s="53" t="str">
        <f t="shared" si="220"/>
        <v>0.00</v>
      </c>
      <c r="AJ1249" s="44">
        <v>221112</v>
      </c>
      <c r="AK1249" s="15" t="s">
        <v>682</v>
      </c>
      <c r="AL1249" s="14" t="s">
        <v>109</v>
      </c>
      <c r="AM1249" s="39" t="s">
        <v>65</v>
      </c>
      <c r="AN1249" s="39" t="s">
        <v>59</v>
      </c>
      <c r="AO1249" s="39" t="s">
        <v>107</v>
      </c>
      <c r="AP1249" s="39" t="s">
        <v>108</v>
      </c>
      <c r="AQ1249" s="20"/>
      <c r="AR1249" s="20"/>
      <c r="AS1249" s="20"/>
      <c r="AT1249" s="20"/>
      <c r="AU1249" s="20"/>
      <c r="AV1249" s="20"/>
      <c r="AW1249" s="20"/>
      <c r="AX1249" s="20"/>
      <c r="AY1249" s="20"/>
      <c r="AZ1249" s="20"/>
      <c r="BA1249" s="20"/>
      <c r="BB1249" s="20"/>
    </row>
    <row r="1250" spans="1:54" ht="26.1" customHeight="1" x14ac:dyDescent="0.25">
      <c r="A1250" s="21">
        <v>272</v>
      </c>
      <c r="B1250" s="39" t="s">
        <v>23</v>
      </c>
      <c r="C1250" s="13" t="s">
        <v>24</v>
      </c>
      <c r="D1250" s="13">
        <v>34011</v>
      </c>
      <c r="E1250" s="13" t="s">
        <v>251</v>
      </c>
      <c r="F1250" s="13">
        <v>75507</v>
      </c>
      <c r="G1250" s="13" t="s">
        <v>491</v>
      </c>
      <c r="H1250" s="13" t="s">
        <v>313</v>
      </c>
      <c r="I1250" s="13" t="s">
        <v>150</v>
      </c>
      <c r="J1250" s="13" t="s">
        <v>151</v>
      </c>
      <c r="K1250" s="13" t="s">
        <v>490</v>
      </c>
      <c r="L1250" s="4">
        <v>2434</v>
      </c>
      <c r="M1250" s="4">
        <v>6001</v>
      </c>
      <c r="N1250" s="14" t="s">
        <v>37</v>
      </c>
      <c r="O1250" s="15" t="s">
        <v>679</v>
      </c>
      <c r="P1250" s="68">
        <v>187.2</v>
      </c>
      <c r="Q1250" s="61">
        <v>0</v>
      </c>
      <c r="R1250" s="65">
        <f t="shared" si="213"/>
        <v>8.478260869565217E-2</v>
      </c>
      <c r="S1250" s="65">
        <f t="shared" si="214"/>
        <v>0</v>
      </c>
      <c r="T1250" s="15">
        <v>0</v>
      </c>
      <c r="U1250" s="15">
        <v>0</v>
      </c>
      <c r="V1250" s="15">
        <f t="shared" si="215"/>
        <v>0</v>
      </c>
      <c r="W1250" s="15" t="str">
        <f t="shared" si="216"/>
        <v>0.00</v>
      </c>
      <c r="X1250" s="15">
        <v>0</v>
      </c>
      <c r="Y1250" s="15">
        <v>0</v>
      </c>
      <c r="Z1250" s="15">
        <f t="shared" si="217"/>
        <v>0</v>
      </c>
      <c r="AA1250" s="16" t="str">
        <f t="shared" si="218"/>
        <v>0</v>
      </c>
      <c r="AB1250" s="13">
        <v>0.02</v>
      </c>
      <c r="AC1250" s="13">
        <v>0</v>
      </c>
      <c r="AD1250" s="13">
        <v>0</v>
      </c>
      <c r="AE1250" s="13">
        <v>0</v>
      </c>
      <c r="AF1250" s="53">
        <f t="shared" si="212"/>
        <v>0</v>
      </c>
      <c r="AG1250" s="53" t="str">
        <f>IFERROR((((Y1250)/Q1250)*24),"0.00")</f>
        <v>0.00</v>
      </c>
      <c r="AH1250" s="53">
        <f t="shared" si="219"/>
        <v>0</v>
      </c>
      <c r="AI1250" s="53" t="str">
        <f t="shared" si="220"/>
        <v>0.00</v>
      </c>
      <c r="AJ1250" s="44">
        <v>221112</v>
      </c>
      <c r="AK1250" s="15" t="s">
        <v>682</v>
      </c>
      <c r="AL1250" s="14" t="s">
        <v>109</v>
      </c>
      <c r="AM1250" s="39" t="s">
        <v>65</v>
      </c>
      <c r="AN1250" s="39" t="s">
        <v>59</v>
      </c>
      <c r="AO1250" s="39" t="s">
        <v>107</v>
      </c>
      <c r="AP1250" s="39" t="s">
        <v>108</v>
      </c>
      <c r="AQ1250" s="20"/>
      <c r="AR1250" s="20"/>
      <c r="AS1250" s="20"/>
      <c r="AT1250" s="20"/>
      <c r="AU1250" s="20"/>
      <c r="AV1250" s="20"/>
      <c r="AW1250" s="20"/>
      <c r="AX1250" s="20"/>
      <c r="AY1250" s="20"/>
      <c r="AZ1250" s="20"/>
      <c r="BA1250" s="20"/>
      <c r="BB1250" s="20"/>
    </row>
    <row r="1251" spans="1:54" ht="26.1" customHeight="1" x14ac:dyDescent="0.25">
      <c r="A1251" s="21">
        <v>1645</v>
      </c>
      <c r="B1251" s="39" t="s">
        <v>23</v>
      </c>
      <c r="C1251" s="13" t="s">
        <v>24</v>
      </c>
      <c r="D1251" s="13">
        <v>34011</v>
      </c>
      <c r="E1251" s="13" t="s">
        <v>251</v>
      </c>
      <c r="F1251" s="13">
        <v>75507</v>
      </c>
      <c r="G1251" s="13" t="s">
        <v>491</v>
      </c>
      <c r="H1251" s="13" t="s">
        <v>313</v>
      </c>
      <c r="I1251" s="13" t="s">
        <v>150</v>
      </c>
      <c r="J1251" s="13" t="s">
        <v>151</v>
      </c>
      <c r="K1251" s="13" t="s">
        <v>490</v>
      </c>
      <c r="L1251" s="4">
        <v>2434</v>
      </c>
      <c r="M1251" s="4">
        <v>6001</v>
      </c>
      <c r="N1251" s="14" t="s">
        <v>34</v>
      </c>
      <c r="O1251" s="15" t="s">
        <v>679</v>
      </c>
      <c r="P1251" s="68">
        <v>187.2</v>
      </c>
      <c r="Q1251" s="61">
        <v>0</v>
      </c>
      <c r="R1251" s="65">
        <f t="shared" si="213"/>
        <v>8.478260869565217E-2</v>
      </c>
      <c r="S1251" s="65">
        <f t="shared" si="214"/>
        <v>0</v>
      </c>
      <c r="T1251" s="15">
        <v>1.8949188277310999E-2</v>
      </c>
      <c r="U1251" s="15">
        <v>0</v>
      </c>
      <c r="V1251" s="15">
        <f t="shared" si="215"/>
        <v>-1.8949188277310999E-2</v>
      </c>
      <c r="W1251" s="15">
        <f t="shared" si="216"/>
        <v>-100</v>
      </c>
      <c r="X1251" s="15">
        <v>1.8949188277310992E-2</v>
      </c>
      <c r="Y1251" s="15">
        <v>0</v>
      </c>
      <c r="Z1251" s="15">
        <f t="shared" si="217"/>
        <v>-1.8949188277310992E-2</v>
      </c>
      <c r="AA1251" s="16">
        <f t="shared" si="218"/>
        <v>-100</v>
      </c>
      <c r="AB1251" s="13">
        <v>0.02</v>
      </c>
      <c r="AC1251" s="13">
        <v>6.24</v>
      </c>
      <c r="AD1251" s="13">
        <v>0</v>
      </c>
      <c r="AE1251" s="13">
        <v>0</v>
      </c>
      <c r="AF1251" s="53">
        <f t="shared" si="212"/>
        <v>3.1199999999999999E-3</v>
      </c>
      <c r="AG1251" s="53" t="str">
        <f>IFERROR((((Y1251)/Q1251)*24),"0.00")</f>
        <v>0.00</v>
      </c>
      <c r="AH1251" s="53">
        <f t="shared" si="219"/>
        <v>-3.1199999999999999E-3</v>
      </c>
      <c r="AI1251" s="53">
        <f t="shared" si="220"/>
        <v>-100</v>
      </c>
      <c r="AJ1251" s="44">
        <v>221112</v>
      </c>
      <c r="AK1251" s="15" t="s">
        <v>682</v>
      </c>
      <c r="AL1251" s="14" t="s">
        <v>109</v>
      </c>
      <c r="AM1251" s="39" t="s">
        <v>65</v>
      </c>
      <c r="AN1251" s="39" t="s">
        <v>59</v>
      </c>
      <c r="AO1251" s="39" t="s">
        <v>107</v>
      </c>
      <c r="AP1251" s="39" t="s">
        <v>108</v>
      </c>
      <c r="AQ1251" s="20"/>
      <c r="AR1251" s="20"/>
      <c r="AS1251" s="20"/>
      <c r="AT1251" s="20"/>
      <c r="AU1251" s="20"/>
      <c r="AV1251" s="20"/>
      <c r="AW1251" s="20"/>
      <c r="AX1251" s="20"/>
      <c r="AY1251" s="20"/>
      <c r="AZ1251" s="20"/>
      <c r="BA1251" s="20"/>
      <c r="BB1251" s="20"/>
    </row>
    <row r="1252" spans="1:54" ht="26.1" customHeight="1" x14ac:dyDescent="0.25">
      <c r="A1252" s="21">
        <v>1690</v>
      </c>
      <c r="B1252" s="40" t="s">
        <v>23</v>
      </c>
      <c r="C1252" s="13" t="s">
        <v>24</v>
      </c>
      <c r="D1252" s="13">
        <v>34011</v>
      </c>
      <c r="E1252" s="13" t="s">
        <v>251</v>
      </c>
      <c r="F1252" s="13">
        <v>75507</v>
      </c>
      <c r="G1252" s="13" t="s">
        <v>491</v>
      </c>
      <c r="H1252" s="13" t="s">
        <v>313</v>
      </c>
      <c r="I1252" s="13" t="s">
        <v>150</v>
      </c>
      <c r="J1252" s="13" t="s">
        <v>151</v>
      </c>
      <c r="K1252" s="13" t="s">
        <v>490</v>
      </c>
      <c r="L1252" s="4">
        <v>2434</v>
      </c>
      <c r="M1252" s="4">
        <v>6001</v>
      </c>
      <c r="N1252" s="13" t="s">
        <v>36</v>
      </c>
      <c r="O1252" s="15" t="s">
        <v>679</v>
      </c>
      <c r="P1252" s="68">
        <v>187.2</v>
      </c>
      <c r="Q1252" s="61">
        <v>0</v>
      </c>
      <c r="R1252" s="65">
        <f t="shared" si="213"/>
        <v>8.478260869565217E-2</v>
      </c>
      <c r="S1252" s="65">
        <f t="shared" si="214"/>
        <v>0</v>
      </c>
      <c r="T1252" s="15">
        <v>5.9866046599912098E-2</v>
      </c>
      <c r="U1252" s="15">
        <v>0</v>
      </c>
      <c r="V1252" s="15">
        <f t="shared" si="215"/>
        <v>-5.9866046599912098E-2</v>
      </c>
      <c r="W1252" s="15">
        <f t="shared" si="216"/>
        <v>-100</v>
      </c>
      <c r="X1252" s="15">
        <v>5.9866046599912001E-2</v>
      </c>
      <c r="Y1252" s="15">
        <v>0</v>
      </c>
      <c r="Z1252" s="15">
        <f t="shared" si="217"/>
        <v>-5.9866046599912001E-2</v>
      </c>
      <c r="AA1252" s="16">
        <f t="shared" si="218"/>
        <v>-100</v>
      </c>
      <c r="AB1252" s="13">
        <v>0.04</v>
      </c>
      <c r="AC1252" s="13">
        <v>14.07</v>
      </c>
      <c r="AD1252" s="13">
        <v>0.04</v>
      </c>
      <c r="AE1252" s="13">
        <v>0</v>
      </c>
      <c r="AF1252" s="53">
        <f t="shared" si="212"/>
        <v>7.0350000000000005E-3</v>
      </c>
      <c r="AG1252" s="53">
        <f>IFERROR(AF1252+(AF1252*(AA1252/100)),"0.00")</f>
        <v>0</v>
      </c>
      <c r="AH1252" s="53">
        <f t="shared" si="219"/>
        <v>-7.0350000000000005E-3</v>
      </c>
      <c r="AI1252" s="53">
        <f t="shared" si="220"/>
        <v>-100</v>
      </c>
      <c r="AJ1252" s="44">
        <v>221112</v>
      </c>
      <c r="AK1252" s="15" t="s">
        <v>682</v>
      </c>
      <c r="AL1252" s="14" t="s">
        <v>109</v>
      </c>
      <c r="AM1252" s="39" t="s">
        <v>65</v>
      </c>
      <c r="AN1252" s="39" t="s">
        <v>59</v>
      </c>
      <c r="AO1252" s="39" t="s">
        <v>107</v>
      </c>
      <c r="AP1252" s="39" t="s">
        <v>108</v>
      </c>
      <c r="AQ1252" s="59"/>
      <c r="AR1252" s="20"/>
      <c r="AS1252" s="20"/>
      <c r="AT1252" s="20"/>
      <c r="AU1252" s="20"/>
      <c r="AV1252" s="20"/>
      <c r="AW1252" s="20"/>
      <c r="AX1252" s="20"/>
      <c r="AY1252" s="20"/>
      <c r="AZ1252" s="20"/>
      <c r="BA1252" s="20"/>
      <c r="BB1252" s="20"/>
    </row>
    <row r="1253" spans="1:54" ht="26.1" customHeight="1" x14ac:dyDescent="0.25">
      <c r="A1253" s="21">
        <v>1704</v>
      </c>
      <c r="B1253" s="39" t="s">
        <v>23</v>
      </c>
      <c r="C1253" s="13" t="s">
        <v>24</v>
      </c>
      <c r="D1253" s="13">
        <v>34011</v>
      </c>
      <c r="E1253" s="13" t="s">
        <v>251</v>
      </c>
      <c r="F1253" s="13">
        <v>75507</v>
      </c>
      <c r="G1253" s="13" t="s">
        <v>491</v>
      </c>
      <c r="H1253" s="13" t="s">
        <v>313</v>
      </c>
      <c r="I1253" s="13" t="s">
        <v>150</v>
      </c>
      <c r="J1253" s="13" t="s">
        <v>151</v>
      </c>
      <c r="K1253" s="13" t="s">
        <v>490</v>
      </c>
      <c r="L1253" s="4">
        <v>2434</v>
      </c>
      <c r="M1253" s="4">
        <v>6001</v>
      </c>
      <c r="N1253" s="14" t="s">
        <v>35</v>
      </c>
      <c r="O1253" s="15" t="s">
        <v>679</v>
      </c>
      <c r="P1253" s="68">
        <v>187.2</v>
      </c>
      <c r="Q1253" s="61">
        <v>0</v>
      </c>
      <c r="R1253" s="65">
        <f t="shared" si="213"/>
        <v>8.478260869565217E-2</v>
      </c>
      <c r="S1253" s="65">
        <f t="shared" si="214"/>
        <v>0</v>
      </c>
      <c r="T1253" s="15">
        <v>4.9993221529413399E-2</v>
      </c>
      <c r="U1253" s="15">
        <v>0</v>
      </c>
      <c r="V1253" s="15">
        <f t="shared" si="215"/>
        <v>-4.9993221529413399E-2</v>
      </c>
      <c r="W1253" s="15">
        <f t="shared" si="216"/>
        <v>-100</v>
      </c>
      <c r="X1253" s="15">
        <v>4.9993221529413406E-2</v>
      </c>
      <c r="Y1253" s="15">
        <v>0</v>
      </c>
      <c r="Z1253" s="15">
        <f t="shared" si="217"/>
        <v>-4.9993221529413406E-2</v>
      </c>
      <c r="AA1253" s="16">
        <f t="shared" si="218"/>
        <v>-100</v>
      </c>
      <c r="AB1253" s="13">
        <v>0.05</v>
      </c>
      <c r="AC1253" s="13">
        <v>15.75</v>
      </c>
      <c r="AD1253" s="13">
        <v>0</v>
      </c>
      <c r="AE1253" s="13">
        <v>0</v>
      </c>
      <c r="AF1253" s="53">
        <f t="shared" si="212"/>
        <v>7.8750000000000001E-3</v>
      </c>
      <c r="AG1253" s="53">
        <f>IFERROR(AF1253+(AF1253*(AA1253/100)),"0.00")</f>
        <v>0</v>
      </c>
      <c r="AH1253" s="53">
        <f t="shared" si="219"/>
        <v>-7.8750000000000001E-3</v>
      </c>
      <c r="AI1253" s="53">
        <f t="shared" si="220"/>
        <v>-100</v>
      </c>
      <c r="AJ1253" s="44">
        <v>221112</v>
      </c>
      <c r="AK1253" s="15" t="s">
        <v>682</v>
      </c>
      <c r="AL1253" s="14" t="s">
        <v>109</v>
      </c>
      <c r="AM1253" s="39" t="s">
        <v>65</v>
      </c>
      <c r="AN1253" s="39" t="s">
        <v>59</v>
      </c>
      <c r="AO1253" s="39" t="s">
        <v>107</v>
      </c>
      <c r="AP1253" s="39" t="s">
        <v>108</v>
      </c>
      <c r="AQ1253" s="20"/>
      <c r="AR1253" s="20"/>
      <c r="AS1253" s="20"/>
      <c r="AT1253" s="20"/>
      <c r="AU1253" s="20"/>
      <c r="AV1253" s="20"/>
      <c r="AW1253" s="20"/>
      <c r="AX1253" s="20"/>
      <c r="AY1253" s="20"/>
      <c r="AZ1253" s="20"/>
      <c r="BA1253" s="20"/>
      <c r="BB1253" s="20"/>
    </row>
    <row r="1254" spans="1:54" ht="25.5" x14ac:dyDescent="0.25">
      <c r="A1254" s="21">
        <v>1250</v>
      </c>
      <c r="B1254" s="39" t="s">
        <v>23</v>
      </c>
      <c r="C1254" s="13" t="s">
        <v>24</v>
      </c>
      <c r="D1254" s="13">
        <v>34011</v>
      </c>
      <c r="E1254" s="13" t="s">
        <v>251</v>
      </c>
      <c r="F1254" s="13">
        <v>75507</v>
      </c>
      <c r="G1254" s="13" t="s">
        <v>584</v>
      </c>
      <c r="H1254" s="13" t="s">
        <v>276</v>
      </c>
      <c r="I1254" s="13" t="s">
        <v>150</v>
      </c>
      <c r="J1254" s="13" t="s">
        <v>152</v>
      </c>
      <c r="K1254" s="13" t="s">
        <v>493</v>
      </c>
      <c r="L1254" s="4">
        <v>2434</v>
      </c>
      <c r="M1254" s="4" t="s">
        <v>584</v>
      </c>
      <c r="N1254" s="14" t="s">
        <v>35</v>
      </c>
      <c r="O1254" s="15" t="s">
        <v>680</v>
      </c>
      <c r="P1254" s="68"/>
      <c r="Q1254" s="61">
        <v>1109.27</v>
      </c>
      <c r="R1254" s="65">
        <f t="shared" si="213"/>
        <v>0</v>
      </c>
      <c r="S1254" s="65">
        <f t="shared" si="214"/>
        <v>0.50238677536231879</v>
      </c>
      <c r="T1254" s="15">
        <v>0</v>
      </c>
      <c r="U1254" s="15">
        <v>6.1329752370000001</v>
      </c>
      <c r="V1254" s="15">
        <f t="shared" si="215"/>
        <v>6.1329752370000001</v>
      </c>
      <c r="W1254" s="15" t="str">
        <f t="shared" si="216"/>
        <v>0.00</v>
      </c>
      <c r="X1254" s="15">
        <v>0</v>
      </c>
      <c r="Y1254" s="15">
        <v>2.3323681719999998</v>
      </c>
      <c r="Z1254" s="15">
        <f t="shared" si="217"/>
        <v>2.3323681719999998</v>
      </c>
      <c r="AA1254" s="16" t="str">
        <f t="shared" si="218"/>
        <v>0</v>
      </c>
      <c r="AB1254" s="13"/>
      <c r="AC1254" s="13"/>
      <c r="AD1254" s="13"/>
      <c r="AE1254" s="13"/>
      <c r="AF1254" s="53">
        <f t="shared" si="212"/>
        <v>0</v>
      </c>
      <c r="AG1254" s="53">
        <f t="shared" ref="AG1254:AG1271" si="222">IFERROR((((Y1254)/Q1254)*24),"0.00")</f>
        <v>5.0462769323969814E-2</v>
      </c>
      <c r="AH1254" s="53">
        <f t="shared" si="219"/>
        <v>5.0462769323969814E-2</v>
      </c>
      <c r="AI1254" s="53" t="str">
        <f t="shared" si="220"/>
        <v>0.00</v>
      </c>
      <c r="AJ1254" s="44" t="s">
        <v>681</v>
      </c>
      <c r="AK1254" s="15" t="s">
        <v>686</v>
      </c>
      <c r="AL1254" s="14" t="s">
        <v>57</v>
      </c>
      <c r="AM1254" s="39" t="s">
        <v>58</v>
      </c>
      <c r="AN1254" s="39" t="s">
        <v>59</v>
      </c>
      <c r="AO1254" s="39" t="s">
        <v>60</v>
      </c>
      <c r="AP1254" s="39" t="s">
        <v>61</v>
      </c>
      <c r="AQ1254" s="20"/>
      <c r="AR1254" s="20"/>
      <c r="AS1254" s="20"/>
      <c r="AT1254" s="20"/>
      <c r="AU1254" s="20"/>
      <c r="AV1254" s="20"/>
      <c r="AW1254" s="20"/>
      <c r="AX1254" s="20"/>
      <c r="AY1254" s="20"/>
      <c r="AZ1254" s="20"/>
      <c r="BA1254" s="20"/>
      <c r="BB1254" s="20"/>
    </row>
    <row r="1255" spans="1:54" ht="25.5" x14ac:dyDescent="0.25">
      <c r="A1255" s="21">
        <v>1252</v>
      </c>
      <c r="B1255" s="39" t="s">
        <v>23</v>
      </c>
      <c r="C1255" s="13" t="s">
        <v>24</v>
      </c>
      <c r="D1255" s="13">
        <v>34011</v>
      </c>
      <c r="E1255" s="13" t="s">
        <v>251</v>
      </c>
      <c r="F1255" s="13">
        <v>75507</v>
      </c>
      <c r="G1255" s="13" t="s">
        <v>584</v>
      </c>
      <c r="H1255" s="13" t="s">
        <v>276</v>
      </c>
      <c r="I1255" s="13" t="s">
        <v>150</v>
      </c>
      <c r="J1255" s="13" t="s">
        <v>152</v>
      </c>
      <c r="K1255" s="13" t="s">
        <v>493</v>
      </c>
      <c r="L1255" s="4">
        <v>2434</v>
      </c>
      <c r="M1255" s="4" t="s">
        <v>584</v>
      </c>
      <c r="N1255" s="14" t="s">
        <v>40</v>
      </c>
      <c r="O1255" s="15" t="s">
        <v>680</v>
      </c>
      <c r="P1255" s="68"/>
      <c r="Q1255" s="61">
        <v>1109.27</v>
      </c>
      <c r="R1255" s="65">
        <f t="shared" si="213"/>
        <v>0</v>
      </c>
      <c r="S1255" s="65">
        <f t="shared" si="214"/>
        <v>0.50238677536231879</v>
      </c>
      <c r="T1255" s="15">
        <v>0</v>
      </c>
      <c r="U1255" s="15">
        <v>0</v>
      </c>
      <c r="V1255" s="15">
        <f t="shared" si="215"/>
        <v>0</v>
      </c>
      <c r="W1255" s="15" t="str">
        <f t="shared" si="216"/>
        <v>0.00</v>
      </c>
      <c r="X1255" s="15">
        <v>0</v>
      </c>
      <c r="Y1255" s="15">
        <v>0</v>
      </c>
      <c r="Z1255" s="15">
        <f t="shared" si="217"/>
        <v>0</v>
      </c>
      <c r="AA1255" s="16" t="str">
        <f t="shared" si="218"/>
        <v>0</v>
      </c>
      <c r="AB1255" s="13"/>
      <c r="AC1255" s="13"/>
      <c r="AD1255" s="13"/>
      <c r="AE1255" s="13"/>
      <c r="AF1255" s="53">
        <f t="shared" si="212"/>
        <v>0</v>
      </c>
      <c r="AG1255" s="53">
        <f t="shared" si="222"/>
        <v>0</v>
      </c>
      <c r="AH1255" s="53">
        <f t="shared" si="219"/>
        <v>0</v>
      </c>
      <c r="AI1255" s="53" t="str">
        <f t="shared" si="220"/>
        <v>0.00</v>
      </c>
      <c r="AJ1255" s="44" t="s">
        <v>681</v>
      </c>
      <c r="AK1255" s="15" t="s">
        <v>686</v>
      </c>
      <c r="AL1255" s="14" t="s">
        <v>57</v>
      </c>
      <c r="AM1255" s="39" t="s">
        <v>58</v>
      </c>
      <c r="AN1255" s="39" t="s">
        <v>59</v>
      </c>
      <c r="AO1255" s="39" t="s">
        <v>60</v>
      </c>
      <c r="AP1255" s="39" t="s">
        <v>61</v>
      </c>
      <c r="AQ1255" s="20"/>
      <c r="AR1255" s="20"/>
      <c r="AS1255" s="20"/>
      <c r="AT1255" s="20"/>
      <c r="AU1255" s="20"/>
      <c r="AV1255" s="20"/>
      <c r="AW1255" s="20"/>
      <c r="AX1255" s="20"/>
      <c r="AY1255" s="20"/>
      <c r="AZ1255" s="20"/>
      <c r="BA1255" s="20"/>
      <c r="BB1255" s="20"/>
    </row>
    <row r="1256" spans="1:54" ht="25.5" x14ac:dyDescent="0.25">
      <c r="A1256" s="21">
        <v>1254</v>
      </c>
      <c r="B1256" s="40" t="s">
        <v>23</v>
      </c>
      <c r="C1256" s="13" t="s">
        <v>24</v>
      </c>
      <c r="D1256" s="13">
        <v>34011</v>
      </c>
      <c r="E1256" s="13" t="s">
        <v>251</v>
      </c>
      <c r="F1256" s="13">
        <v>75507</v>
      </c>
      <c r="G1256" s="13" t="s">
        <v>584</v>
      </c>
      <c r="H1256" s="13" t="s">
        <v>276</v>
      </c>
      <c r="I1256" s="13" t="s">
        <v>150</v>
      </c>
      <c r="J1256" s="13" t="s">
        <v>152</v>
      </c>
      <c r="K1256" s="13" t="s">
        <v>493</v>
      </c>
      <c r="L1256" s="4">
        <v>2434</v>
      </c>
      <c r="M1256" s="4" t="s">
        <v>584</v>
      </c>
      <c r="N1256" s="13" t="s">
        <v>36</v>
      </c>
      <c r="O1256" s="15" t="s">
        <v>680</v>
      </c>
      <c r="P1256" s="68"/>
      <c r="Q1256" s="61">
        <v>1109.27</v>
      </c>
      <c r="R1256" s="65">
        <f t="shared" si="213"/>
        <v>0</v>
      </c>
      <c r="S1256" s="65">
        <f t="shared" si="214"/>
        <v>0.50238677536231879</v>
      </c>
      <c r="T1256" s="15">
        <v>0</v>
      </c>
      <c r="U1256" s="15">
        <v>20.44325079</v>
      </c>
      <c r="V1256" s="15">
        <f t="shared" si="215"/>
        <v>20.44325079</v>
      </c>
      <c r="W1256" s="15" t="str">
        <f t="shared" si="216"/>
        <v>0.00</v>
      </c>
      <c r="X1256" s="15">
        <v>0</v>
      </c>
      <c r="Y1256" s="15">
        <v>7.7745605739999997</v>
      </c>
      <c r="Z1256" s="15">
        <f t="shared" si="217"/>
        <v>7.7745605739999997</v>
      </c>
      <c r="AA1256" s="16" t="str">
        <f t="shared" si="218"/>
        <v>0</v>
      </c>
      <c r="AB1256" s="13"/>
      <c r="AC1256" s="13"/>
      <c r="AD1256" s="13"/>
      <c r="AE1256" s="13"/>
      <c r="AF1256" s="53">
        <f t="shared" si="212"/>
        <v>0</v>
      </c>
      <c r="AG1256" s="53">
        <f t="shared" si="222"/>
        <v>0.16820923109432329</v>
      </c>
      <c r="AH1256" s="53">
        <f t="shared" si="219"/>
        <v>0.16820923109432329</v>
      </c>
      <c r="AI1256" s="53" t="str">
        <f t="shared" si="220"/>
        <v>0.00</v>
      </c>
      <c r="AJ1256" s="44" t="s">
        <v>681</v>
      </c>
      <c r="AK1256" s="15" t="s">
        <v>686</v>
      </c>
      <c r="AL1256" s="14" t="s">
        <v>57</v>
      </c>
      <c r="AM1256" s="39" t="s">
        <v>58</v>
      </c>
      <c r="AN1256" s="39" t="s">
        <v>59</v>
      </c>
      <c r="AO1256" s="39" t="s">
        <v>60</v>
      </c>
      <c r="AP1256" s="39" t="s">
        <v>61</v>
      </c>
      <c r="AQ1256" s="59"/>
      <c r="AR1256" s="20"/>
      <c r="AS1256" s="20"/>
      <c r="AT1256" s="20"/>
      <c r="AU1256" s="20"/>
      <c r="AV1256" s="20"/>
      <c r="AW1256" s="20"/>
      <c r="AX1256" s="20"/>
      <c r="AY1256" s="20"/>
      <c r="AZ1256" s="20"/>
      <c r="BA1256" s="20"/>
      <c r="BB1256" s="20"/>
    </row>
    <row r="1257" spans="1:54" ht="25.5" x14ac:dyDescent="0.25">
      <c r="A1257" s="21">
        <v>1256</v>
      </c>
      <c r="B1257" s="39" t="s">
        <v>23</v>
      </c>
      <c r="C1257" s="13" t="s">
        <v>24</v>
      </c>
      <c r="D1257" s="13">
        <v>34011</v>
      </c>
      <c r="E1257" s="13" t="s">
        <v>251</v>
      </c>
      <c r="F1257" s="13">
        <v>75507</v>
      </c>
      <c r="G1257" s="13" t="s">
        <v>584</v>
      </c>
      <c r="H1257" s="13" t="s">
        <v>276</v>
      </c>
      <c r="I1257" s="13" t="s">
        <v>150</v>
      </c>
      <c r="J1257" s="13" t="s">
        <v>152</v>
      </c>
      <c r="K1257" s="13" t="s">
        <v>493</v>
      </c>
      <c r="L1257" s="4">
        <v>2434</v>
      </c>
      <c r="M1257" s="4" t="s">
        <v>584</v>
      </c>
      <c r="N1257" s="14" t="s">
        <v>38</v>
      </c>
      <c r="O1257" s="15" t="s">
        <v>680</v>
      </c>
      <c r="P1257" s="68"/>
      <c r="Q1257" s="61">
        <v>1109.27</v>
      </c>
      <c r="R1257" s="65">
        <f t="shared" si="213"/>
        <v>0</v>
      </c>
      <c r="S1257" s="65">
        <f t="shared" si="214"/>
        <v>0.50238677536231879</v>
      </c>
      <c r="T1257" s="15">
        <v>0</v>
      </c>
      <c r="U1257" s="15">
        <v>1.3492545520000001</v>
      </c>
      <c r="V1257" s="15">
        <f t="shared" si="215"/>
        <v>1.3492545520000001</v>
      </c>
      <c r="W1257" s="15" t="str">
        <f t="shared" si="216"/>
        <v>0.00</v>
      </c>
      <c r="X1257" s="15">
        <v>0</v>
      </c>
      <c r="Y1257" s="15">
        <v>0.51312099699999991</v>
      </c>
      <c r="Z1257" s="15">
        <f t="shared" si="217"/>
        <v>0.51312099699999991</v>
      </c>
      <c r="AA1257" s="16" t="str">
        <f t="shared" si="218"/>
        <v>0</v>
      </c>
      <c r="AB1257" s="13"/>
      <c r="AC1257" s="13"/>
      <c r="AD1257" s="13"/>
      <c r="AE1257" s="13"/>
      <c r="AF1257" s="53">
        <f t="shared" ref="AF1257:AF1320" si="223">AC1257/2000</f>
        <v>0</v>
      </c>
      <c r="AG1257" s="53">
        <f t="shared" si="222"/>
        <v>1.1101809233099244E-2</v>
      </c>
      <c r="AH1257" s="53">
        <f t="shared" si="219"/>
        <v>1.1101809233099244E-2</v>
      </c>
      <c r="AI1257" s="53" t="str">
        <f t="shared" si="220"/>
        <v>0.00</v>
      </c>
      <c r="AJ1257" s="44" t="s">
        <v>681</v>
      </c>
      <c r="AK1257" s="15" t="s">
        <v>686</v>
      </c>
      <c r="AL1257" s="14" t="s">
        <v>57</v>
      </c>
      <c r="AM1257" s="39" t="s">
        <v>58</v>
      </c>
      <c r="AN1257" s="39" t="s">
        <v>59</v>
      </c>
      <c r="AO1257" s="39" t="s">
        <v>60</v>
      </c>
      <c r="AP1257" s="39" t="s">
        <v>61</v>
      </c>
      <c r="AQ1257" s="20"/>
      <c r="AR1257" s="20"/>
      <c r="AS1257" s="20"/>
      <c r="AT1257" s="20"/>
      <c r="AU1257" s="20"/>
      <c r="AV1257" s="20"/>
      <c r="AW1257" s="20"/>
      <c r="AX1257" s="20"/>
      <c r="AY1257" s="20"/>
      <c r="AZ1257" s="20"/>
      <c r="BA1257" s="20"/>
      <c r="BB1257" s="20"/>
    </row>
    <row r="1258" spans="1:54" ht="25.5" x14ac:dyDescent="0.25">
      <c r="A1258" s="21">
        <v>1258</v>
      </c>
      <c r="B1258" s="39" t="s">
        <v>23</v>
      </c>
      <c r="C1258" s="13" t="s">
        <v>24</v>
      </c>
      <c r="D1258" s="13">
        <v>34011</v>
      </c>
      <c r="E1258" s="13" t="s">
        <v>251</v>
      </c>
      <c r="F1258" s="13">
        <v>75507</v>
      </c>
      <c r="G1258" s="13" t="s">
        <v>584</v>
      </c>
      <c r="H1258" s="13" t="s">
        <v>276</v>
      </c>
      <c r="I1258" s="13" t="s">
        <v>150</v>
      </c>
      <c r="J1258" s="13" t="s">
        <v>152</v>
      </c>
      <c r="K1258" s="13" t="s">
        <v>493</v>
      </c>
      <c r="L1258" s="4">
        <v>2434</v>
      </c>
      <c r="M1258" s="4" t="s">
        <v>584</v>
      </c>
      <c r="N1258" s="14" t="s">
        <v>39</v>
      </c>
      <c r="O1258" s="15" t="s">
        <v>680</v>
      </c>
      <c r="P1258" s="68"/>
      <c r="Q1258" s="61">
        <v>1109.27</v>
      </c>
      <c r="R1258" s="65">
        <f t="shared" si="213"/>
        <v>0</v>
      </c>
      <c r="S1258" s="65">
        <f t="shared" si="214"/>
        <v>0.50238677536231879</v>
      </c>
      <c r="T1258" s="15">
        <v>0</v>
      </c>
      <c r="U1258" s="15">
        <v>1.3492545520000001</v>
      </c>
      <c r="V1258" s="15">
        <f t="shared" si="215"/>
        <v>1.3492545520000001</v>
      </c>
      <c r="W1258" s="15" t="str">
        <f t="shared" si="216"/>
        <v>0.00</v>
      </c>
      <c r="X1258" s="15">
        <v>0</v>
      </c>
      <c r="Y1258" s="15">
        <v>0.51312099699999991</v>
      </c>
      <c r="Z1258" s="15">
        <f t="shared" si="217"/>
        <v>0.51312099699999991</v>
      </c>
      <c r="AA1258" s="16" t="str">
        <f t="shared" si="218"/>
        <v>0</v>
      </c>
      <c r="AB1258" s="13"/>
      <c r="AC1258" s="13"/>
      <c r="AD1258" s="13"/>
      <c r="AE1258" s="13"/>
      <c r="AF1258" s="53">
        <f t="shared" si="223"/>
        <v>0</v>
      </c>
      <c r="AG1258" s="53">
        <f t="shared" si="222"/>
        <v>1.1101809233099244E-2</v>
      </c>
      <c r="AH1258" s="53">
        <f t="shared" si="219"/>
        <v>1.1101809233099244E-2</v>
      </c>
      <c r="AI1258" s="53" t="str">
        <f t="shared" si="220"/>
        <v>0.00</v>
      </c>
      <c r="AJ1258" s="44" t="s">
        <v>681</v>
      </c>
      <c r="AK1258" s="15" t="s">
        <v>686</v>
      </c>
      <c r="AL1258" s="14" t="s">
        <v>57</v>
      </c>
      <c r="AM1258" s="39" t="s">
        <v>58</v>
      </c>
      <c r="AN1258" s="39" t="s">
        <v>59</v>
      </c>
      <c r="AO1258" s="39" t="s">
        <v>60</v>
      </c>
      <c r="AP1258" s="39" t="s">
        <v>61</v>
      </c>
      <c r="AQ1258" s="20"/>
      <c r="AR1258" s="20"/>
      <c r="AS1258" s="20"/>
      <c r="AT1258" s="20"/>
      <c r="AU1258" s="20"/>
      <c r="AV1258" s="20"/>
      <c r="AW1258" s="20"/>
      <c r="AX1258" s="20"/>
      <c r="AY1258" s="20"/>
      <c r="AZ1258" s="20"/>
      <c r="BA1258" s="20"/>
      <c r="BB1258" s="20"/>
    </row>
    <row r="1259" spans="1:54" ht="25.5" x14ac:dyDescent="0.25">
      <c r="A1259" s="21">
        <v>1260</v>
      </c>
      <c r="B1259" s="39" t="s">
        <v>23</v>
      </c>
      <c r="C1259" s="13" t="s">
        <v>24</v>
      </c>
      <c r="D1259" s="13">
        <v>34011</v>
      </c>
      <c r="E1259" s="13" t="s">
        <v>251</v>
      </c>
      <c r="F1259" s="13">
        <v>75507</v>
      </c>
      <c r="G1259" s="13" t="s">
        <v>584</v>
      </c>
      <c r="H1259" s="13" t="s">
        <v>276</v>
      </c>
      <c r="I1259" s="13" t="s">
        <v>150</v>
      </c>
      <c r="J1259" s="13" t="s">
        <v>152</v>
      </c>
      <c r="K1259" s="13" t="s">
        <v>493</v>
      </c>
      <c r="L1259" s="4">
        <v>2434</v>
      </c>
      <c r="M1259" s="4" t="s">
        <v>584</v>
      </c>
      <c r="N1259" s="14" t="s">
        <v>37</v>
      </c>
      <c r="O1259" s="15" t="s">
        <v>680</v>
      </c>
      <c r="P1259" s="68"/>
      <c r="Q1259" s="61">
        <v>1109.27</v>
      </c>
      <c r="R1259" s="65">
        <f t="shared" si="213"/>
        <v>0</v>
      </c>
      <c r="S1259" s="65">
        <f t="shared" si="214"/>
        <v>0.50238677536231879</v>
      </c>
      <c r="T1259" s="15">
        <v>0</v>
      </c>
      <c r="U1259" s="15">
        <v>0.32709201300000001</v>
      </c>
      <c r="V1259" s="15">
        <f t="shared" si="215"/>
        <v>0.32709201300000001</v>
      </c>
      <c r="W1259" s="15" t="str">
        <f t="shared" si="216"/>
        <v>0.00</v>
      </c>
      <c r="X1259" s="15">
        <v>0</v>
      </c>
      <c r="Y1259" s="15">
        <v>0.12439296899999999</v>
      </c>
      <c r="Z1259" s="15">
        <f t="shared" si="217"/>
        <v>0.12439296899999999</v>
      </c>
      <c r="AA1259" s="16" t="str">
        <f t="shared" si="218"/>
        <v>0</v>
      </c>
      <c r="AB1259" s="13"/>
      <c r="AC1259" s="13"/>
      <c r="AD1259" s="13"/>
      <c r="AE1259" s="13"/>
      <c r="AF1259" s="53">
        <f t="shared" si="223"/>
        <v>0</v>
      </c>
      <c r="AG1259" s="53">
        <f t="shared" si="222"/>
        <v>2.691347693528176E-3</v>
      </c>
      <c r="AH1259" s="53">
        <f t="shared" si="219"/>
        <v>2.691347693528176E-3</v>
      </c>
      <c r="AI1259" s="53" t="str">
        <f t="shared" si="220"/>
        <v>0.00</v>
      </c>
      <c r="AJ1259" s="44" t="s">
        <v>681</v>
      </c>
      <c r="AK1259" s="15" t="s">
        <v>686</v>
      </c>
      <c r="AL1259" s="14" t="s">
        <v>57</v>
      </c>
      <c r="AM1259" s="39" t="s">
        <v>58</v>
      </c>
      <c r="AN1259" s="39" t="s">
        <v>59</v>
      </c>
      <c r="AO1259" s="39" t="s">
        <v>60</v>
      </c>
      <c r="AP1259" s="39" t="s">
        <v>61</v>
      </c>
      <c r="AQ1259" s="20"/>
      <c r="AR1259" s="20"/>
      <c r="AS1259" s="20"/>
      <c r="AT1259" s="20"/>
      <c r="AU1259" s="20"/>
      <c r="AV1259" s="20"/>
      <c r="AW1259" s="20"/>
      <c r="AX1259" s="20"/>
      <c r="AY1259" s="20"/>
      <c r="AZ1259" s="20"/>
      <c r="BA1259" s="20"/>
      <c r="BB1259" s="20"/>
    </row>
    <row r="1260" spans="1:54" ht="25.5" x14ac:dyDescent="0.25">
      <c r="A1260" s="21">
        <v>1262</v>
      </c>
      <c r="B1260" s="39" t="s">
        <v>23</v>
      </c>
      <c r="C1260" s="13" t="s">
        <v>24</v>
      </c>
      <c r="D1260" s="13">
        <v>34011</v>
      </c>
      <c r="E1260" s="13" t="s">
        <v>251</v>
      </c>
      <c r="F1260" s="13">
        <v>75507</v>
      </c>
      <c r="G1260" s="13" t="s">
        <v>584</v>
      </c>
      <c r="H1260" s="13" t="s">
        <v>276</v>
      </c>
      <c r="I1260" s="13" t="s">
        <v>150</v>
      </c>
      <c r="J1260" s="13" t="s">
        <v>152</v>
      </c>
      <c r="K1260" s="13" t="s">
        <v>493</v>
      </c>
      <c r="L1260" s="4">
        <v>2434</v>
      </c>
      <c r="M1260" s="4" t="s">
        <v>584</v>
      </c>
      <c r="N1260" s="14" t="s">
        <v>34</v>
      </c>
      <c r="O1260" s="15" t="s">
        <v>680</v>
      </c>
      <c r="P1260" s="68"/>
      <c r="Q1260" s="61">
        <v>1109.27</v>
      </c>
      <c r="R1260" s="65">
        <f t="shared" si="213"/>
        <v>0</v>
      </c>
      <c r="S1260" s="65">
        <f t="shared" si="214"/>
        <v>0.50238677536231879</v>
      </c>
      <c r="T1260" s="15">
        <v>0</v>
      </c>
      <c r="U1260" s="15">
        <v>0.42930826700000002</v>
      </c>
      <c r="V1260" s="15">
        <f t="shared" si="215"/>
        <v>0.42930826700000002</v>
      </c>
      <c r="W1260" s="15" t="str">
        <f t="shared" si="216"/>
        <v>0.00</v>
      </c>
      <c r="X1260" s="15">
        <v>0</v>
      </c>
      <c r="Y1260" s="15">
        <v>0.163265772</v>
      </c>
      <c r="Z1260" s="15">
        <f t="shared" si="217"/>
        <v>0.163265772</v>
      </c>
      <c r="AA1260" s="16" t="str">
        <f t="shared" si="218"/>
        <v>0</v>
      </c>
      <c r="AB1260" s="13"/>
      <c r="AC1260" s="13"/>
      <c r="AD1260" s="13"/>
      <c r="AE1260" s="13"/>
      <c r="AF1260" s="53">
        <f t="shared" si="223"/>
        <v>0</v>
      </c>
      <c r="AG1260" s="53">
        <f t="shared" si="222"/>
        <v>3.5323938518124535E-3</v>
      </c>
      <c r="AH1260" s="53">
        <f t="shared" si="219"/>
        <v>3.5323938518124535E-3</v>
      </c>
      <c r="AI1260" s="53" t="str">
        <f t="shared" si="220"/>
        <v>0.00</v>
      </c>
      <c r="AJ1260" s="44" t="s">
        <v>681</v>
      </c>
      <c r="AK1260" s="15" t="s">
        <v>686</v>
      </c>
      <c r="AL1260" s="14" t="s">
        <v>57</v>
      </c>
      <c r="AM1260" s="39" t="s">
        <v>58</v>
      </c>
      <c r="AN1260" s="39" t="s">
        <v>59</v>
      </c>
      <c r="AO1260" s="39" t="s">
        <v>60</v>
      </c>
      <c r="AP1260" s="39" t="s">
        <v>61</v>
      </c>
      <c r="AQ1260" s="20"/>
      <c r="AR1260" s="20"/>
      <c r="AS1260" s="20"/>
      <c r="AT1260" s="20"/>
      <c r="AU1260" s="20"/>
      <c r="AV1260" s="20"/>
      <c r="AW1260" s="20"/>
      <c r="AX1260" s="20"/>
      <c r="AY1260" s="20"/>
      <c r="AZ1260" s="20"/>
      <c r="BA1260" s="20"/>
      <c r="BB1260" s="20"/>
    </row>
    <row r="1261" spans="1:54" ht="25.5" x14ac:dyDescent="0.25">
      <c r="A1261" s="21">
        <v>1251</v>
      </c>
      <c r="B1261" s="39" t="s">
        <v>23</v>
      </c>
      <c r="C1261" s="13" t="s">
        <v>24</v>
      </c>
      <c r="D1261" s="13">
        <v>34011</v>
      </c>
      <c r="E1261" s="13" t="s">
        <v>251</v>
      </c>
      <c r="F1261" s="13">
        <v>75507</v>
      </c>
      <c r="G1261" s="13" t="s">
        <v>584</v>
      </c>
      <c r="H1261" s="13" t="s">
        <v>311</v>
      </c>
      <c r="I1261" s="13" t="s">
        <v>150</v>
      </c>
      <c r="J1261" s="13" t="s">
        <v>152</v>
      </c>
      <c r="K1261" s="13" t="s">
        <v>493</v>
      </c>
      <c r="L1261" s="4">
        <v>2434</v>
      </c>
      <c r="M1261" s="4" t="s">
        <v>584</v>
      </c>
      <c r="N1261" s="14" t="s">
        <v>35</v>
      </c>
      <c r="O1261" s="15" t="s">
        <v>680</v>
      </c>
      <c r="P1261" s="68"/>
      <c r="Q1261" s="61">
        <v>1109.27</v>
      </c>
      <c r="R1261" s="65">
        <f t="shared" si="213"/>
        <v>0</v>
      </c>
      <c r="S1261" s="65">
        <f t="shared" si="214"/>
        <v>0.50238677536231879</v>
      </c>
      <c r="T1261" s="15">
        <v>0</v>
      </c>
      <c r="U1261" s="15">
        <v>6.1329752370000001</v>
      </c>
      <c r="V1261" s="15">
        <f t="shared" si="215"/>
        <v>6.1329752370000001</v>
      </c>
      <c r="W1261" s="15" t="str">
        <f t="shared" si="216"/>
        <v>0.00</v>
      </c>
      <c r="X1261" s="15">
        <v>0</v>
      </c>
      <c r="Y1261" s="15">
        <v>2.3323681719999998</v>
      </c>
      <c r="Z1261" s="15">
        <f t="shared" si="217"/>
        <v>2.3323681719999998</v>
      </c>
      <c r="AA1261" s="16" t="str">
        <f t="shared" si="218"/>
        <v>0</v>
      </c>
      <c r="AB1261" s="13"/>
      <c r="AC1261" s="13"/>
      <c r="AD1261" s="13"/>
      <c r="AE1261" s="13"/>
      <c r="AF1261" s="53">
        <f t="shared" si="223"/>
        <v>0</v>
      </c>
      <c r="AG1261" s="53">
        <f t="shared" si="222"/>
        <v>5.0462769323969814E-2</v>
      </c>
      <c r="AH1261" s="53">
        <f t="shared" si="219"/>
        <v>5.0462769323969814E-2</v>
      </c>
      <c r="AI1261" s="53" t="str">
        <f t="shared" si="220"/>
        <v>0.00</v>
      </c>
      <c r="AJ1261" s="44" t="s">
        <v>681</v>
      </c>
      <c r="AK1261" s="15" t="s">
        <v>686</v>
      </c>
      <c r="AL1261" s="14" t="s">
        <v>76</v>
      </c>
      <c r="AM1261" s="39" t="s">
        <v>58</v>
      </c>
      <c r="AN1261" s="39" t="s">
        <v>59</v>
      </c>
      <c r="AO1261" s="39" t="s">
        <v>77</v>
      </c>
      <c r="AP1261" s="39" t="s">
        <v>61</v>
      </c>
      <c r="AQ1261" s="20"/>
      <c r="AR1261" s="20"/>
      <c r="AS1261" s="20"/>
      <c r="AT1261" s="20"/>
      <c r="AU1261" s="20"/>
      <c r="AV1261" s="20"/>
      <c r="AW1261" s="20"/>
      <c r="AX1261" s="20"/>
      <c r="AY1261" s="20"/>
      <c r="AZ1261" s="20"/>
      <c r="BA1261" s="20"/>
      <c r="BB1261" s="20"/>
    </row>
    <row r="1262" spans="1:54" ht="25.5" x14ac:dyDescent="0.25">
      <c r="A1262" s="21">
        <v>1253</v>
      </c>
      <c r="B1262" s="39" t="s">
        <v>23</v>
      </c>
      <c r="C1262" s="13" t="s">
        <v>24</v>
      </c>
      <c r="D1262" s="13">
        <v>34011</v>
      </c>
      <c r="E1262" s="13" t="s">
        <v>251</v>
      </c>
      <c r="F1262" s="13">
        <v>75507</v>
      </c>
      <c r="G1262" s="13" t="s">
        <v>584</v>
      </c>
      <c r="H1262" s="13" t="s">
        <v>311</v>
      </c>
      <c r="I1262" s="13" t="s">
        <v>150</v>
      </c>
      <c r="J1262" s="13" t="s">
        <v>152</v>
      </c>
      <c r="K1262" s="13" t="s">
        <v>493</v>
      </c>
      <c r="L1262" s="4">
        <v>2434</v>
      </c>
      <c r="M1262" s="4" t="s">
        <v>584</v>
      </c>
      <c r="N1262" s="14" t="s">
        <v>40</v>
      </c>
      <c r="O1262" s="15" t="s">
        <v>680</v>
      </c>
      <c r="P1262" s="68"/>
      <c r="Q1262" s="61">
        <v>1109.27</v>
      </c>
      <c r="R1262" s="65">
        <f t="shared" si="213"/>
        <v>0</v>
      </c>
      <c r="S1262" s="65">
        <f t="shared" si="214"/>
        <v>0.50238677536231879</v>
      </c>
      <c r="T1262" s="15">
        <v>0</v>
      </c>
      <c r="U1262" s="15">
        <v>0</v>
      </c>
      <c r="V1262" s="15">
        <f t="shared" si="215"/>
        <v>0</v>
      </c>
      <c r="W1262" s="15" t="str">
        <f t="shared" si="216"/>
        <v>0.00</v>
      </c>
      <c r="X1262" s="15">
        <v>0</v>
      </c>
      <c r="Y1262" s="15">
        <v>0</v>
      </c>
      <c r="Z1262" s="15">
        <f t="shared" si="217"/>
        <v>0</v>
      </c>
      <c r="AA1262" s="16" t="str">
        <f t="shared" si="218"/>
        <v>0</v>
      </c>
      <c r="AB1262" s="13"/>
      <c r="AC1262" s="13"/>
      <c r="AD1262" s="13"/>
      <c r="AE1262" s="13"/>
      <c r="AF1262" s="53">
        <f t="shared" si="223"/>
        <v>0</v>
      </c>
      <c r="AG1262" s="53">
        <f t="shared" si="222"/>
        <v>0</v>
      </c>
      <c r="AH1262" s="53">
        <f t="shared" si="219"/>
        <v>0</v>
      </c>
      <c r="AI1262" s="53" t="str">
        <f t="shared" si="220"/>
        <v>0.00</v>
      </c>
      <c r="AJ1262" s="44" t="s">
        <v>681</v>
      </c>
      <c r="AK1262" s="15" t="s">
        <v>686</v>
      </c>
      <c r="AL1262" s="14" t="s">
        <v>76</v>
      </c>
      <c r="AM1262" s="39" t="s">
        <v>58</v>
      </c>
      <c r="AN1262" s="39" t="s">
        <v>59</v>
      </c>
      <c r="AO1262" s="39" t="s">
        <v>77</v>
      </c>
      <c r="AP1262" s="39" t="s">
        <v>61</v>
      </c>
      <c r="AQ1262" s="20"/>
      <c r="AR1262" s="20"/>
      <c r="AS1262" s="20"/>
      <c r="AT1262" s="20"/>
      <c r="AU1262" s="20"/>
      <c r="AV1262" s="20"/>
      <c r="AW1262" s="20"/>
      <c r="AX1262" s="20"/>
      <c r="AY1262" s="20"/>
      <c r="AZ1262" s="20"/>
      <c r="BA1262" s="20"/>
      <c r="BB1262" s="20"/>
    </row>
    <row r="1263" spans="1:54" ht="25.5" x14ac:dyDescent="0.25">
      <c r="A1263" s="21">
        <v>1255</v>
      </c>
      <c r="B1263" s="40" t="s">
        <v>23</v>
      </c>
      <c r="C1263" s="13" t="s">
        <v>24</v>
      </c>
      <c r="D1263" s="13">
        <v>34011</v>
      </c>
      <c r="E1263" s="13" t="s">
        <v>251</v>
      </c>
      <c r="F1263" s="13">
        <v>75507</v>
      </c>
      <c r="G1263" s="13" t="s">
        <v>584</v>
      </c>
      <c r="H1263" s="13" t="s">
        <v>311</v>
      </c>
      <c r="I1263" s="13" t="s">
        <v>150</v>
      </c>
      <c r="J1263" s="13" t="s">
        <v>152</v>
      </c>
      <c r="K1263" s="13" t="s">
        <v>493</v>
      </c>
      <c r="L1263" s="4">
        <v>2434</v>
      </c>
      <c r="M1263" s="4" t="s">
        <v>584</v>
      </c>
      <c r="N1263" s="13" t="s">
        <v>36</v>
      </c>
      <c r="O1263" s="15" t="s">
        <v>680</v>
      </c>
      <c r="P1263" s="68"/>
      <c r="Q1263" s="61">
        <v>1109.27</v>
      </c>
      <c r="R1263" s="65">
        <f t="shared" si="213"/>
        <v>0</v>
      </c>
      <c r="S1263" s="65">
        <f t="shared" si="214"/>
        <v>0.50238677536231879</v>
      </c>
      <c r="T1263" s="15">
        <v>0</v>
      </c>
      <c r="U1263" s="15">
        <v>20.44325079</v>
      </c>
      <c r="V1263" s="15">
        <f t="shared" si="215"/>
        <v>20.44325079</v>
      </c>
      <c r="W1263" s="15" t="str">
        <f t="shared" si="216"/>
        <v>0.00</v>
      </c>
      <c r="X1263" s="15">
        <v>0</v>
      </c>
      <c r="Y1263" s="15">
        <v>7.7745605739999997</v>
      </c>
      <c r="Z1263" s="15">
        <f t="shared" si="217"/>
        <v>7.7745605739999997</v>
      </c>
      <c r="AA1263" s="16" t="str">
        <f t="shared" si="218"/>
        <v>0</v>
      </c>
      <c r="AB1263" s="13"/>
      <c r="AC1263" s="13"/>
      <c r="AD1263" s="13"/>
      <c r="AE1263" s="13"/>
      <c r="AF1263" s="53">
        <f t="shared" si="223"/>
        <v>0</v>
      </c>
      <c r="AG1263" s="53">
        <f t="shared" si="222"/>
        <v>0.16820923109432329</v>
      </c>
      <c r="AH1263" s="53">
        <f t="shared" si="219"/>
        <v>0.16820923109432329</v>
      </c>
      <c r="AI1263" s="53" t="str">
        <f t="shared" si="220"/>
        <v>0.00</v>
      </c>
      <c r="AJ1263" s="44" t="s">
        <v>681</v>
      </c>
      <c r="AK1263" s="15" t="s">
        <v>686</v>
      </c>
      <c r="AL1263" s="14" t="s">
        <v>76</v>
      </c>
      <c r="AM1263" s="39" t="s">
        <v>58</v>
      </c>
      <c r="AN1263" s="39" t="s">
        <v>59</v>
      </c>
      <c r="AO1263" s="39" t="s">
        <v>77</v>
      </c>
      <c r="AP1263" s="39" t="s">
        <v>61</v>
      </c>
      <c r="AQ1263" s="59"/>
      <c r="AR1263" s="20"/>
      <c r="AS1263" s="20"/>
      <c r="AT1263" s="20"/>
      <c r="AU1263" s="20"/>
      <c r="AV1263" s="20"/>
      <c r="AW1263" s="20"/>
      <c r="AX1263" s="20"/>
      <c r="AY1263" s="20"/>
      <c r="AZ1263" s="20"/>
      <c r="BA1263" s="20"/>
      <c r="BB1263" s="20"/>
    </row>
    <row r="1264" spans="1:54" ht="25.5" x14ac:dyDescent="0.25">
      <c r="A1264" s="21">
        <v>1257</v>
      </c>
      <c r="B1264" s="39" t="s">
        <v>23</v>
      </c>
      <c r="C1264" s="13" t="s">
        <v>24</v>
      </c>
      <c r="D1264" s="13">
        <v>34011</v>
      </c>
      <c r="E1264" s="13" t="s">
        <v>251</v>
      </c>
      <c r="F1264" s="13">
        <v>75507</v>
      </c>
      <c r="G1264" s="13" t="s">
        <v>584</v>
      </c>
      <c r="H1264" s="13" t="s">
        <v>311</v>
      </c>
      <c r="I1264" s="13" t="s">
        <v>150</v>
      </c>
      <c r="J1264" s="13" t="s">
        <v>152</v>
      </c>
      <c r="K1264" s="13" t="s">
        <v>493</v>
      </c>
      <c r="L1264" s="4">
        <v>2434</v>
      </c>
      <c r="M1264" s="4" t="s">
        <v>584</v>
      </c>
      <c r="N1264" s="14" t="s">
        <v>38</v>
      </c>
      <c r="O1264" s="15" t="s">
        <v>680</v>
      </c>
      <c r="P1264" s="68"/>
      <c r="Q1264" s="61">
        <v>1109.27</v>
      </c>
      <c r="R1264" s="65">
        <f t="shared" si="213"/>
        <v>0</v>
      </c>
      <c r="S1264" s="65">
        <f t="shared" si="214"/>
        <v>0.50238677536231879</v>
      </c>
      <c r="T1264" s="15">
        <v>0</v>
      </c>
      <c r="U1264" s="15">
        <v>1.3492545520000001</v>
      </c>
      <c r="V1264" s="15">
        <f t="shared" si="215"/>
        <v>1.3492545520000001</v>
      </c>
      <c r="W1264" s="15" t="str">
        <f t="shared" si="216"/>
        <v>0.00</v>
      </c>
      <c r="X1264" s="15">
        <v>0</v>
      </c>
      <c r="Y1264" s="15">
        <v>0.51312099699999991</v>
      </c>
      <c r="Z1264" s="15">
        <f t="shared" si="217"/>
        <v>0.51312099699999991</v>
      </c>
      <c r="AA1264" s="16" t="str">
        <f t="shared" si="218"/>
        <v>0</v>
      </c>
      <c r="AB1264" s="13"/>
      <c r="AC1264" s="13"/>
      <c r="AD1264" s="13"/>
      <c r="AE1264" s="13"/>
      <c r="AF1264" s="53">
        <f t="shared" si="223"/>
        <v>0</v>
      </c>
      <c r="AG1264" s="53">
        <f t="shared" si="222"/>
        <v>1.1101809233099244E-2</v>
      </c>
      <c r="AH1264" s="53">
        <f t="shared" si="219"/>
        <v>1.1101809233099244E-2</v>
      </c>
      <c r="AI1264" s="53" t="str">
        <f t="shared" si="220"/>
        <v>0.00</v>
      </c>
      <c r="AJ1264" s="44" t="s">
        <v>681</v>
      </c>
      <c r="AK1264" s="15" t="s">
        <v>686</v>
      </c>
      <c r="AL1264" s="14" t="s">
        <v>76</v>
      </c>
      <c r="AM1264" s="39" t="s">
        <v>58</v>
      </c>
      <c r="AN1264" s="39" t="s">
        <v>59</v>
      </c>
      <c r="AO1264" s="39" t="s">
        <v>77</v>
      </c>
      <c r="AP1264" s="39" t="s">
        <v>61</v>
      </c>
      <c r="AQ1264" s="20"/>
      <c r="AR1264" s="20"/>
      <c r="AS1264" s="20"/>
      <c r="AT1264" s="20"/>
      <c r="AU1264" s="20"/>
      <c r="AV1264" s="20"/>
      <c r="AW1264" s="20"/>
      <c r="AX1264" s="20"/>
      <c r="AY1264" s="20"/>
      <c r="AZ1264" s="20"/>
      <c r="BA1264" s="20"/>
      <c r="BB1264" s="20"/>
    </row>
    <row r="1265" spans="1:54" ht="25.5" x14ac:dyDescent="0.25">
      <c r="A1265" s="21">
        <v>1259</v>
      </c>
      <c r="B1265" s="39" t="s">
        <v>23</v>
      </c>
      <c r="C1265" s="13" t="s">
        <v>24</v>
      </c>
      <c r="D1265" s="13">
        <v>34011</v>
      </c>
      <c r="E1265" s="13" t="s">
        <v>251</v>
      </c>
      <c r="F1265" s="13">
        <v>75507</v>
      </c>
      <c r="G1265" s="13" t="s">
        <v>584</v>
      </c>
      <c r="H1265" s="13" t="s">
        <v>311</v>
      </c>
      <c r="I1265" s="13" t="s">
        <v>150</v>
      </c>
      <c r="J1265" s="13" t="s">
        <v>152</v>
      </c>
      <c r="K1265" s="13" t="s">
        <v>493</v>
      </c>
      <c r="L1265" s="4">
        <v>2434</v>
      </c>
      <c r="M1265" s="4" t="s">
        <v>584</v>
      </c>
      <c r="N1265" s="14" t="s">
        <v>39</v>
      </c>
      <c r="O1265" s="15" t="s">
        <v>680</v>
      </c>
      <c r="P1265" s="68"/>
      <c r="Q1265" s="61">
        <v>1109.27</v>
      </c>
      <c r="R1265" s="65">
        <f t="shared" si="213"/>
        <v>0</v>
      </c>
      <c r="S1265" s="65">
        <f t="shared" si="214"/>
        <v>0.50238677536231879</v>
      </c>
      <c r="T1265" s="15">
        <v>0</v>
      </c>
      <c r="U1265" s="15">
        <v>1.3492545520000001</v>
      </c>
      <c r="V1265" s="15">
        <f t="shared" si="215"/>
        <v>1.3492545520000001</v>
      </c>
      <c r="W1265" s="15" t="str">
        <f t="shared" si="216"/>
        <v>0.00</v>
      </c>
      <c r="X1265" s="15">
        <v>0</v>
      </c>
      <c r="Y1265" s="15">
        <v>0.51312099699999991</v>
      </c>
      <c r="Z1265" s="15">
        <f t="shared" si="217"/>
        <v>0.51312099699999991</v>
      </c>
      <c r="AA1265" s="16" t="str">
        <f t="shared" si="218"/>
        <v>0</v>
      </c>
      <c r="AB1265" s="13"/>
      <c r="AC1265" s="13"/>
      <c r="AD1265" s="13"/>
      <c r="AE1265" s="13"/>
      <c r="AF1265" s="53">
        <f t="shared" si="223"/>
        <v>0</v>
      </c>
      <c r="AG1265" s="53">
        <f t="shared" si="222"/>
        <v>1.1101809233099244E-2</v>
      </c>
      <c r="AH1265" s="53">
        <f t="shared" si="219"/>
        <v>1.1101809233099244E-2</v>
      </c>
      <c r="AI1265" s="53" t="str">
        <f t="shared" si="220"/>
        <v>0.00</v>
      </c>
      <c r="AJ1265" s="44" t="s">
        <v>681</v>
      </c>
      <c r="AK1265" s="15" t="s">
        <v>686</v>
      </c>
      <c r="AL1265" s="14" t="s">
        <v>76</v>
      </c>
      <c r="AM1265" s="39" t="s">
        <v>58</v>
      </c>
      <c r="AN1265" s="39" t="s">
        <v>59</v>
      </c>
      <c r="AO1265" s="39" t="s">
        <v>77</v>
      </c>
      <c r="AP1265" s="39" t="s">
        <v>61</v>
      </c>
      <c r="AQ1265" s="20"/>
      <c r="AR1265" s="20"/>
      <c r="AS1265" s="20"/>
      <c r="AT1265" s="20"/>
      <c r="AU1265" s="20"/>
      <c r="AV1265" s="20"/>
      <c r="AW1265" s="20"/>
      <c r="AX1265" s="20"/>
      <c r="AY1265" s="20"/>
      <c r="AZ1265" s="20"/>
      <c r="BA1265" s="20"/>
      <c r="BB1265" s="20"/>
    </row>
    <row r="1266" spans="1:54" ht="25.5" x14ac:dyDescent="0.25">
      <c r="A1266" s="21">
        <v>1261</v>
      </c>
      <c r="B1266" s="39" t="s">
        <v>23</v>
      </c>
      <c r="C1266" s="13" t="s">
        <v>24</v>
      </c>
      <c r="D1266" s="13">
        <v>34011</v>
      </c>
      <c r="E1266" s="13" t="s">
        <v>251</v>
      </c>
      <c r="F1266" s="13">
        <v>75507</v>
      </c>
      <c r="G1266" s="13" t="s">
        <v>584</v>
      </c>
      <c r="H1266" s="13" t="s">
        <v>311</v>
      </c>
      <c r="I1266" s="13" t="s">
        <v>150</v>
      </c>
      <c r="J1266" s="13" t="s">
        <v>152</v>
      </c>
      <c r="K1266" s="13" t="s">
        <v>493</v>
      </c>
      <c r="L1266" s="4">
        <v>2434</v>
      </c>
      <c r="M1266" s="4" t="s">
        <v>584</v>
      </c>
      <c r="N1266" s="14" t="s">
        <v>37</v>
      </c>
      <c r="O1266" s="15" t="s">
        <v>680</v>
      </c>
      <c r="P1266" s="68"/>
      <c r="Q1266" s="61">
        <v>1109.27</v>
      </c>
      <c r="R1266" s="65">
        <f t="shared" si="213"/>
        <v>0</v>
      </c>
      <c r="S1266" s="65">
        <f t="shared" si="214"/>
        <v>0.50238677536231879</v>
      </c>
      <c r="T1266" s="15">
        <v>0</v>
      </c>
      <c r="U1266" s="15">
        <v>0.32709201300000001</v>
      </c>
      <c r="V1266" s="15">
        <f t="shared" si="215"/>
        <v>0.32709201300000001</v>
      </c>
      <c r="W1266" s="15" t="str">
        <f t="shared" si="216"/>
        <v>0.00</v>
      </c>
      <c r="X1266" s="15">
        <v>0</v>
      </c>
      <c r="Y1266" s="15">
        <v>0.12439296899999999</v>
      </c>
      <c r="Z1266" s="15">
        <f t="shared" si="217"/>
        <v>0.12439296899999999</v>
      </c>
      <c r="AA1266" s="16" t="str">
        <f t="shared" si="218"/>
        <v>0</v>
      </c>
      <c r="AB1266" s="13"/>
      <c r="AC1266" s="13"/>
      <c r="AD1266" s="13"/>
      <c r="AE1266" s="13"/>
      <c r="AF1266" s="53">
        <f t="shared" si="223"/>
        <v>0</v>
      </c>
      <c r="AG1266" s="53">
        <f t="shared" si="222"/>
        <v>2.691347693528176E-3</v>
      </c>
      <c r="AH1266" s="53">
        <f t="shared" si="219"/>
        <v>2.691347693528176E-3</v>
      </c>
      <c r="AI1266" s="53" t="str">
        <f t="shared" si="220"/>
        <v>0.00</v>
      </c>
      <c r="AJ1266" s="44" t="s">
        <v>681</v>
      </c>
      <c r="AK1266" s="15" t="s">
        <v>686</v>
      </c>
      <c r="AL1266" s="14" t="s">
        <v>76</v>
      </c>
      <c r="AM1266" s="39" t="s">
        <v>58</v>
      </c>
      <c r="AN1266" s="39" t="s">
        <v>59</v>
      </c>
      <c r="AO1266" s="39" t="s">
        <v>77</v>
      </c>
      <c r="AP1266" s="39" t="s">
        <v>61</v>
      </c>
      <c r="AQ1266" s="20"/>
      <c r="AR1266" s="20"/>
      <c r="AS1266" s="20"/>
      <c r="AT1266" s="20"/>
      <c r="AU1266" s="20"/>
      <c r="AV1266" s="20"/>
      <c r="AW1266" s="20"/>
      <c r="AX1266" s="20"/>
      <c r="AY1266" s="20"/>
      <c r="AZ1266" s="20"/>
      <c r="BA1266" s="20"/>
      <c r="BB1266" s="20"/>
    </row>
    <row r="1267" spans="1:54" ht="25.5" x14ac:dyDescent="0.25">
      <c r="A1267" s="21">
        <v>1263</v>
      </c>
      <c r="B1267" s="39" t="s">
        <v>23</v>
      </c>
      <c r="C1267" s="13" t="s">
        <v>24</v>
      </c>
      <c r="D1267" s="13">
        <v>34011</v>
      </c>
      <c r="E1267" s="13" t="s">
        <v>251</v>
      </c>
      <c r="F1267" s="13">
        <v>75507</v>
      </c>
      <c r="G1267" s="13" t="s">
        <v>584</v>
      </c>
      <c r="H1267" s="13" t="s">
        <v>311</v>
      </c>
      <c r="I1267" s="13" t="s">
        <v>150</v>
      </c>
      <c r="J1267" s="13" t="s">
        <v>152</v>
      </c>
      <c r="K1267" s="13" t="s">
        <v>493</v>
      </c>
      <c r="L1267" s="4">
        <v>2434</v>
      </c>
      <c r="M1267" s="4" t="s">
        <v>584</v>
      </c>
      <c r="N1267" s="14" t="s">
        <v>34</v>
      </c>
      <c r="O1267" s="15" t="s">
        <v>680</v>
      </c>
      <c r="P1267" s="68"/>
      <c r="Q1267" s="61">
        <v>1109.27</v>
      </c>
      <c r="R1267" s="65">
        <f t="shared" si="213"/>
        <v>0</v>
      </c>
      <c r="S1267" s="65">
        <f t="shared" si="214"/>
        <v>0.50238677536231879</v>
      </c>
      <c r="T1267" s="15">
        <v>0</v>
      </c>
      <c r="U1267" s="15">
        <v>0.42930826700000002</v>
      </c>
      <c r="V1267" s="15">
        <f t="shared" si="215"/>
        <v>0.42930826700000002</v>
      </c>
      <c r="W1267" s="15" t="str">
        <f t="shared" si="216"/>
        <v>0.00</v>
      </c>
      <c r="X1267" s="15">
        <v>0</v>
      </c>
      <c r="Y1267" s="15">
        <v>0.163265772</v>
      </c>
      <c r="Z1267" s="15">
        <f t="shared" si="217"/>
        <v>0.163265772</v>
      </c>
      <c r="AA1267" s="16" t="str">
        <f t="shared" si="218"/>
        <v>0</v>
      </c>
      <c r="AB1267" s="13"/>
      <c r="AC1267" s="13"/>
      <c r="AD1267" s="13"/>
      <c r="AE1267" s="13"/>
      <c r="AF1267" s="53">
        <f t="shared" si="223"/>
        <v>0</v>
      </c>
      <c r="AG1267" s="53">
        <f t="shared" si="222"/>
        <v>3.5323938518124535E-3</v>
      </c>
      <c r="AH1267" s="53">
        <f t="shared" si="219"/>
        <v>3.5323938518124535E-3</v>
      </c>
      <c r="AI1267" s="53" t="str">
        <f t="shared" si="220"/>
        <v>0.00</v>
      </c>
      <c r="AJ1267" s="44" t="s">
        <v>681</v>
      </c>
      <c r="AK1267" s="15" t="s">
        <v>686</v>
      </c>
      <c r="AL1267" s="14" t="s">
        <v>76</v>
      </c>
      <c r="AM1267" s="39" t="s">
        <v>58</v>
      </c>
      <c r="AN1267" s="39" t="s">
        <v>59</v>
      </c>
      <c r="AO1267" s="39" t="s">
        <v>77</v>
      </c>
      <c r="AP1267" s="39" t="s">
        <v>61</v>
      </c>
      <c r="AQ1267" s="20"/>
      <c r="AR1267" s="20"/>
      <c r="AS1267" s="20"/>
      <c r="AT1267" s="20"/>
      <c r="AU1267" s="20"/>
      <c r="AV1267" s="20"/>
      <c r="AW1267" s="20"/>
      <c r="AX1267" s="20"/>
      <c r="AY1267" s="20"/>
      <c r="AZ1267" s="20"/>
      <c r="BA1267" s="20"/>
      <c r="BB1267" s="20"/>
    </row>
    <row r="1268" spans="1:54" ht="39" customHeight="1" x14ac:dyDescent="0.25">
      <c r="A1268" s="21">
        <v>935</v>
      </c>
      <c r="B1268" s="39" t="s">
        <v>3</v>
      </c>
      <c r="C1268" s="13" t="s">
        <v>257</v>
      </c>
      <c r="D1268" s="13">
        <v>34017</v>
      </c>
      <c r="E1268" s="13" t="s">
        <v>252</v>
      </c>
      <c r="F1268" s="13">
        <v>12202</v>
      </c>
      <c r="G1268" s="13" t="s">
        <v>271</v>
      </c>
      <c r="H1268" s="13" t="s">
        <v>276</v>
      </c>
      <c r="I1268" s="13" t="s">
        <v>153</v>
      </c>
      <c r="J1268" s="13" t="s">
        <v>157</v>
      </c>
      <c r="K1268" s="13" t="s">
        <v>497</v>
      </c>
      <c r="L1268" s="4">
        <v>2403</v>
      </c>
      <c r="M1268" s="4">
        <v>1</v>
      </c>
      <c r="N1268" s="14" t="s">
        <v>40</v>
      </c>
      <c r="O1268" s="15" t="s">
        <v>679</v>
      </c>
      <c r="P1268" s="68">
        <v>136.34</v>
      </c>
      <c r="Q1268" s="61">
        <v>0</v>
      </c>
      <c r="R1268" s="65">
        <f t="shared" si="213"/>
        <v>6.17481884057971E-2</v>
      </c>
      <c r="S1268" s="65">
        <f t="shared" si="214"/>
        <v>0</v>
      </c>
      <c r="T1268" s="15">
        <v>0.33253270736831497</v>
      </c>
      <c r="U1268" s="15">
        <v>0</v>
      </c>
      <c r="V1268" s="15">
        <f t="shared" si="215"/>
        <v>-0.33253270736831497</v>
      </c>
      <c r="W1268" s="15">
        <f t="shared" si="216"/>
        <v>-100</v>
      </c>
      <c r="X1268" s="15">
        <v>0.33253270736831508</v>
      </c>
      <c r="Y1268" s="15">
        <v>0</v>
      </c>
      <c r="Z1268" s="15">
        <f t="shared" si="217"/>
        <v>-0.33253270736831508</v>
      </c>
      <c r="AA1268" s="16">
        <f t="shared" si="218"/>
        <v>-100</v>
      </c>
      <c r="AB1268" s="13">
        <v>0.33</v>
      </c>
      <c r="AC1268" s="13">
        <v>0</v>
      </c>
      <c r="AD1268" s="13">
        <v>0</v>
      </c>
      <c r="AE1268" s="13">
        <v>0</v>
      </c>
      <c r="AF1268" s="53">
        <f t="shared" si="223"/>
        <v>0</v>
      </c>
      <c r="AG1268" s="53" t="str">
        <f t="shared" si="222"/>
        <v>0.00</v>
      </c>
      <c r="AH1268" s="53">
        <f t="shared" si="219"/>
        <v>0</v>
      </c>
      <c r="AI1268" s="53" t="str">
        <f t="shared" si="220"/>
        <v>0.00</v>
      </c>
      <c r="AJ1268" s="44">
        <v>221112</v>
      </c>
      <c r="AK1268" s="15" t="s">
        <v>685</v>
      </c>
      <c r="AL1268" s="14" t="s">
        <v>155</v>
      </c>
      <c r="AM1268" s="39" t="s">
        <v>65</v>
      </c>
      <c r="AN1268" s="39" t="s">
        <v>59</v>
      </c>
      <c r="AO1268" s="39" t="s">
        <v>60</v>
      </c>
      <c r="AP1268" s="39" t="s">
        <v>156</v>
      </c>
      <c r="AQ1268" s="20"/>
      <c r="AR1268" s="20"/>
      <c r="AS1268" s="20"/>
      <c r="AT1268" s="20"/>
      <c r="AU1268" s="20"/>
      <c r="AV1268" s="20"/>
      <c r="AW1268" s="20"/>
      <c r="AX1268" s="20"/>
      <c r="AY1268" s="20"/>
      <c r="AZ1268" s="20"/>
      <c r="BA1268" s="20"/>
      <c r="BB1268" s="20"/>
    </row>
    <row r="1269" spans="1:54" ht="39" customHeight="1" x14ac:dyDescent="0.25">
      <c r="A1269" s="21">
        <v>936</v>
      </c>
      <c r="B1269" s="39" t="s">
        <v>3</v>
      </c>
      <c r="C1269" s="13" t="s">
        <v>257</v>
      </c>
      <c r="D1269" s="13">
        <v>34017</v>
      </c>
      <c r="E1269" s="13" t="s">
        <v>252</v>
      </c>
      <c r="F1269" s="13">
        <v>12202</v>
      </c>
      <c r="G1269" s="13" t="s">
        <v>271</v>
      </c>
      <c r="H1269" s="13" t="s">
        <v>276</v>
      </c>
      <c r="I1269" s="13" t="s">
        <v>153</v>
      </c>
      <c r="J1269" s="13" t="s">
        <v>157</v>
      </c>
      <c r="K1269" s="13" t="s">
        <v>497</v>
      </c>
      <c r="L1269" s="4">
        <v>2403</v>
      </c>
      <c r="M1269" s="4">
        <v>1</v>
      </c>
      <c r="N1269" s="14" t="s">
        <v>38</v>
      </c>
      <c r="O1269" s="15" t="s">
        <v>679</v>
      </c>
      <c r="P1269" s="68">
        <v>136.34</v>
      </c>
      <c r="Q1269" s="61">
        <v>0</v>
      </c>
      <c r="R1269" s="65">
        <f t="shared" si="213"/>
        <v>6.17481884057971E-2</v>
      </c>
      <c r="S1269" s="65">
        <f t="shared" si="214"/>
        <v>0</v>
      </c>
      <c r="T1269" s="15">
        <v>0.54395479714442996</v>
      </c>
      <c r="U1269" s="15">
        <v>0</v>
      </c>
      <c r="V1269" s="15">
        <f t="shared" si="215"/>
        <v>-0.54395479714442996</v>
      </c>
      <c r="W1269" s="15">
        <f t="shared" si="216"/>
        <v>-100</v>
      </c>
      <c r="X1269" s="15">
        <v>0.54395479714443007</v>
      </c>
      <c r="Y1269" s="15">
        <v>0</v>
      </c>
      <c r="Z1269" s="15">
        <f t="shared" si="217"/>
        <v>-0.54395479714443007</v>
      </c>
      <c r="AA1269" s="16">
        <f t="shared" si="218"/>
        <v>-100</v>
      </c>
      <c r="AB1269" s="13">
        <v>0.54</v>
      </c>
      <c r="AC1269" s="13">
        <v>0</v>
      </c>
      <c r="AD1269" s="13">
        <v>0</v>
      </c>
      <c r="AE1269" s="13">
        <v>0</v>
      </c>
      <c r="AF1269" s="53">
        <f t="shared" si="223"/>
        <v>0</v>
      </c>
      <c r="AG1269" s="53" t="str">
        <f t="shared" si="222"/>
        <v>0.00</v>
      </c>
      <c r="AH1269" s="53">
        <f t="shared" si="219"/>
        <v>0</v>
      </c>
      <c r="AI1269" s="53" t="str">
        <f t="shared" si="220"/>
        <v>0.00</v>
      </c>
      <c r="AJ1269" s="44">
        <v>221112</v>
      </c>
      <c r="AK1269" s="15" t="s">
        <v>685</v>
      </c>
      <c r="AL1269" s="14" t="s">
        <v>155</v>
      </c>
      <c r="AM1269" s="39" t="s">
        <v>65</v>
      </c>
      <c r="AN1269" s="39" t="s">
        <v>59</v>
      </c>
      <c r="AO1269" s="39" t="s">
        <v>60</v>
      </c>
      <c r="AP1269" s="39" t="s">
        <v>156</v>
      </c>
      <c r="AQ1269" s="20"/>
      <c r="AR1269" s="20"/>
      <c r="AS1269" s="20"/>
      <c r="AT1269" s="20"/>
      <c r="AU1269" s="20"/>
      <c r="AV1269" s="20"/>
      <c r="AW1269" s="20"/>
      <c r="AX1269" s="20"/>
      <c r="AY1269" s="20"/>
      <c r="AZ1269" s="20"/>
      <c r="BA1269" s="20"/>
      <c r="BB1269" s="20"/>
    </row>
    <row r="1270" spans="1:54" ht="39" customHeight="1" x14ac:dyDescent="0.25">
      <c r="A1270" s="21">
        <v>937</v>
      </c>
      <c r="B1270" s="39" t="s">
        <v>3</v>
      </c>
      <c r="C1270" s="13" t="s">
        <v>257</v>
      </c>
      <c r="D1270" s="13">
        <v>34017</v>
      </c>
      <c r="E1270" s="13" t="s">
        <v>252</v>
      </c>
      <c r="F1270" s="13">
        <v>12202</v>
      </c>
      <c r="G1270" s="13" t="s">
        <v>271</v>
      </c>
      <c r="H1270" s="13" t="s">
        <v>276</v>
      </c>
      <c r="I1270" s="13" t="s">
        <v>153</v>
      </c>
      <c r="J1270" s="13" t="s">
        <v>157</v>
      </c>
      <c r="K1270" s="13" t="s">
        <v>497</v>
      </c>
      <c r="L1270" s="4">
        <v>2403</v>
      </c>
      <c r="M1270" s="4">
        <v>1</v>
      </c>
      <c r="N1270" s="14" t="s">
        <v>39</v>
      </c>
      <c r="O1270" s="15" t="s">
        <v>679</v>
      </c>
      <c r="P1270" s="68">
        <v>136.34</v>
      </c>
      <c r="Q1270" s="61">
        <v>0</v>
      </c>
      <c r="R1270" s="65">
        <f t="shared" si="213"/>
        <v>6.17481884057971E-2</v>
      </c>
      <c r="S1270" s="65">
        <f t="shared" si="214"/>
        <v>0</v>
      </c>
      <c r="T1270" s="15">
        <v>0.54395479714442996</v>
      </c>
      <c r="U1270" s="15">
        <v>0</v>
      </c>
      <c r="V1270" s="15">
        <f t="shared" si="215"/>
        <v>-0.54395479714442996</v>
      </c>
      <c r="W1270" s="15">
        <f t="shared" si="216"/>
        <v>-100</v>
      </c>
      <c r="X1270" s="15">
        <v>0.54395479714443007</v>
      </c>
      <c r="Y1270" s="15">
        <v>0</v>
      </c>
      <c r="Z1270" s="15">
        <f t="shared" si="217"/>
        <v>-0.54395479714443007</v>
      </c>
      <c r="AA1270" s="16">
        <f t="shared" si="218"/>
        <v>-100</v>
      </c>
      <c r="AB1270" s="13">
        <v>0.54</v>
      </c>
      <c r="AC1270" s="13">
        <v>0</v>
      </c>
      <c r="AD1270" s="13">
        <v>0</v>
      </c>
      <c r="AE1270" s="13">
        <v>0</v>
      </c>
      <c r="AF1270" s="53">
        <f t="shared" si="223"/>
        <v>0</v>
      </c>
      <c r="AG1270" s="53" t="str">
        <f t="shared" si="222"/>
        <v>0.00</v>
      </c>
      <c r="AH1270" s="53">
        <f t="shared" si="219"/>
        <v>0</v>
      </c>
      <c r="AI1270" s="53" t="str">
        <f t="shared" si="220"/>
        <v>0.00</v>
      </c>
      <c r="AJ1270" s="44">
        <v>221112</v>
      </c>
      <c r="AK1270" s="15" t="s">
        <v>685</v>
      </c>
      <c r="AL1270" s="14" t="s">
        <v>155</v>
      </c>
      <c r="AM1270" s="39" t="s">
        <v>65</v>
      </c>
      <c r="AN1270" s="39" t="s">
        <v>59</v>
      </c>
      <c r="AO1270" s="39" t="s">
        <v>60</v>
      </c>
      <c r="AP1270" s="39" t="s">
        <v>156</v>
      </c>
      <c r="AQ1270" s="20"/>
      <c r="AR1270" s="20"/>
      <c r="AS1270" s="20"/>
      <c r="AT1270" s="20"/>
      <c r="AU1270" s="20"/>
      <c r="AV1270" s="20"/>
      <c r="AW1270" s="20"/>
      <c r="AX1270" s="20"/>
      <c r="AY1270" s="20"/>
      <c r="AZ1270" s="20"/>
      <c r="BA1270" s="20"/>
      <c r="BB1270" s="20"/>
    </row>
    <row r="1271" spans="1:54" ht="39" customHeight="1" x14ac:dyDescent="0.25">
      <c r="A1271" s="21">
        <v>938</v>
      </c>
      <c r="B1271" s="39" t="s">
        <v>3</v>
      </c>
      <c r="C1271" s="13" t="s">
        <v>257</v>
      </c>
      <c r="D1271" s="13">
        <v>34017</v>
      </c>
      <c r="E1271" s="13" t="s">
        <v>252</v>
      </c>
      <c r="F1271" s="13">
        <v>12202</v>
      </c>
      <c r="G1271" s="13" t="s">
        <v>271</v>
      </c>
      <c r="H1271" s="13" t="s">
        <v>276</v>
      </c>
      <c r="I1271" s="13" t="s">
        <v>153</v>
      </c>
      <c r="J1271" s="13" t="s">
        <v>157</v>
      </c>
      <c r="K1271" s="13" t="s">
        <v>497</v>
      </c>
      <c r="L1271" s="4">
        <v>2403</v>
      </c>
      <c r="M1271" s="4">
        <v>1</v>
      </c>
      <c r="N1271" s="14" t="s">
        <v>37</v>
      </c>
      <c r="O1271" s="15" t="s">
        <v>679</v>
      </c>
      <c r="P1271" s="68">
        <v>136.34</v>
      </c>
      <c r="Q1271" s="61">
        <v>0</v>
      </c>
      <c r="R1271" s="65">
        <f t="shared" si="213"/>
        <v>6.17481884057971E-2</v>
      </c>
      <c r="S1271" s="65">
        <f t="shared" si="214"/>
        <v>0</v>
      </c>
      <c r="T1271" s="15">
        <v>0.11768050000007001</v>
      </c>
      <c r="U1271" s="15">
        <v>0</v>
      </c>
      <c r="V1271" s="15">
        <f t="shared" si="215"/>
        <v>-0.11768050000007001</v>
      </c>
      <c r="W1271" s="15">
        <f t="shared" si="216"/>
        <v>-100</v>
      </c>
      <c r="X1271" s="15">
        <v>0.11768050000007085</v>
      </c>
      <c r="Y1271" s="15">
        <v>0</v>
      </c>
      <c r="Z1271" s="15">
        <f t="shared" si="217"/>
        <v>-0.11768050000007085</v>
      </c>
      <c r="AA1271" s="16">
        <f t="shared" si="218"/>
        <v>-100</v>
      </c>
      <c r="AB1271" s="13">
        <v>0.12</v>
      </c>
      <c r="AC1271" s="13">
        <v>0</v>
      </c>
      <c r="AD1271" s="13">
        <v>0</v>
      </c>
      <c r="AE1271" s="13">
        <v>0</v>
      </c>
      <c r="AF1271" s="53">
        <f t="shared" si="223"/>
        <v>0</v>
      </c>
      <c r="AG1271" s="53" t="str">
        <f t="shared" si="222"/>
        <v>0.00</v>
      </c>
      <c r="AH1271" s="53">
        <f t="shared" si="219"/>
        <v>0</v>
      </c>
      <c r="AI1271" s="53" t="str">
        <f t="shared" si="220"/>
        <v>0.00</v>
      </c>
      <c r="AJ1271" s="44">
        <v>221112</v>
      </c>
      <c r="AK1271" s="15" t="s">
        <v>685</v>
      </c>
      <c r="AL1271" s="14" t="s">
        <v>155</v>
      </c>
      <c r="AM1271" s="39" t="s">
        <v>65</v>
      </c>
      <c r="AN1271" s="39" t="s">
        <v>59</v>
      </c>
      <c r="AO1271" s="39" t="s">
        <v>60</v>
      </c>
      <c r="AP1271" s="39" t="s">
        <v>156</v>
      </c>
      <c r="AQ1271" s="20"/>
      <c r="AR1271" s="20"/>
      <c r="AS1271" s="20"/>
      <c r="AT1271" s="20"/>
      <c r="AU1271" s="20"/>
      <c r="AV1271" s="20"/>
      <c r="AW1271" s="20"/>
      <c r="AX1271" s="20"/>
      <c r="AY1271" s="20"/>
      <c r="AZ1271" s="20"/>
      <c r="BA1271" s="20"/>
      <c r="BB1271" s="20"/>
    </row>
    <row r="1272" spans="1:54" ht="39" customHeight="1" x14ac:dyDescent="0.25">
      <c r="A1272" s="21">
        <v>1825</v>
      </c>
      <c r="B1272" s="39" t="s">
        <v>3</v>
      </c>
      <c r="C1272" s="13" t="s">
        <v>257</v>
      </c>
      <c r="D1272" s="13">
        <v>34017</v>
      </c>
      <c r="E1272" s="13" t="s">
        <v>252</v>
      </c>
      <c r="F1272" s="13">
        <v>12202</v>
      </c>
      <c r="G1272" s="13" t="s">
        <v>271</v>
      </c>
      <c r="H1272" s="13" t="s">
        <v>276</v>
      </c>
      <c r="I1272" s="13" t="s">
        <v>153</v>
      </c>
      <c r="J1272" s="13" t="s">
        <v>157</v>
      </c>
      <c r="K1272" s="13" t="s">
        <v>497</v>
      </c>
      <c r="L1272" s="4">
        <v>2403</v>
      </c>
      <c r="M1272" s="4">
        <v>1</v>
      </c>
      <c r="N1272" s="14" t="s">
        <v>34</v>
      </c>
      <c r="O1272" s="15" t="s">
        <v>679</v>
      </c>
      <c r="P1272" s="68">
        <v>136.34</v>
      </c>
      <c r="Q1272" s="61">
        <v>0</v>
      </c>
      <c r="R1272" s="65">
        <f t="shared" si="213"/>
        <v>6.17481884057971E-2</v>
      </c>
      <c r="S1272" s="65">
        <f t="shared" si="214"/>
        <v>0</v>
      </c>
      <c r="T1272" s="15">
        <v>0.57255984573889895</v>
      </c>
      <c r="U1272" s="15">
        <v>0</v>
      </c>
      <c r="V1272" s="15">
        <f t="shared" si="215"/>
        <v>-0.57255984573889895</v>
      </c>
      <c r="W1272" s="15">
        <f t="shared" si="216"/>
        <v>-100</v>
      </c>
      <c r="X1272" s="15">
        <v>0.57255984573889918</v>
      </c>
      <c r="Y1272" s="15">
        <v>0</v>
      </c>
      <c r="Z1272" s="15">
        <f t="shared" si="217"/>
        <v>-0.57255984573889918</v>
      </c>
      <c r="AA1272" s="16">
        <f t="shared" si="218"/>
        <v>-100</v>
      </c>
      <c r="AB1272" s="13">
        <v>0.56999999999999995</v>
      </c>
      <c r="AC1272" s="13">
        <v>95.46</v>
      </c>
      <c r="AD1272" s="13">
        <v>0</v>
      </c>
      <c r="AE1272" s="13">
        <v>0</v>
      </c>
      <c r="AF1272" s="53">
        <f t="shared" si="223"/>
        <v>4.7729999999999995E-2</v>
      </c>
      <c r="AG1272" s="53">
        <f>IFERROR(AF1272+(AF1272*(AA1272/100)),"0.00")</f>
        <v>0</v>
      </c>
      <c r="AH1272" s="53">
        <f t="shared" si="219"/>
        <v>-4.7729999999999995E-2</v>
      </c>
      <c r="AI1272" s="53">
        <f t="shared" si="220"/>
        <v>-100</v>
      </c>
      <c r="AJ1272" s="44">
        <v>221112</v>
      </c>
      <c r="AK1272" s="15" t="s">
        <v>685</v>
      </c>
      <c r="AL1272" s="14" t="s">
        <v>155</v>
      </c>
      <c r="AM1272" s="39" t="s">
        <v>65</v>
      </c>
      <c r="AN1272" s="39" t="s">
        <v>59</v>
      </c>
      <c r="AO1272" s="39" t="s">
        <v>60</v>
      </c>
      <c r="AP1272" s="39" t="s">
        <v>156</v>
      </c>
      <c r="AQ1272" s="20"/>
      <c r="AR1272" s="20"/>
      <c r="AS1272" s="20"/>
      <c r="AT1272" s="20"/>
      <c r="AU1272" s="20"/>
      <c r="AV1272" s="20"/>
      <c r="AW1272" s="20"/>
      <c r="AX1272" s="20"/>
      <c r="AY1272" s="20"/>
      <c r="AZ1272" s="20"/>
      <c r="BA1272" s="20"/>
      <c r="BB1272" s="20"/>
    </row>
    <row r="1273" spans="1:54" ht="39" customHeight="1" x14ac:dyDescent="0.25">
      <c r="A1273" s="21">
        <v>1967</v>
      </c>
      <c r="B1273" s="39" t="s">
        <v>3</v>
      </c>
      <c r="C1273" s="13" t="s">
        <v>257</v>
      </c>
      <c r="D1273" s="13">
        <v>34017</v>
      </c>
      <c r="E1273" s="13" t="s">
        <v>252</v>
      </c>
      <c r="F1273" s="13">
        <v>12202</v>
      </c>
      <c r="G1273" s="13" t="s">
        <v>271</v>
      </c>
      <c r="H1273" s="13" t="s">
        <v>276</v>
      </c>
      <c r="I1273" s="13" t="s">
        <v>153</v>
      </c>
      <c r="J1273" s="13" t="s">
        <v>157</v>
      </c>
      <c r="K1273" s="13" t="s">
        <v>497</v>
      </c>
      <c r="L1273" s="4">
        <v>2403</v>
      </c>
      <c r="M1273" s="4">
        <v>1</v>
      </c>
      <c r="N1273" s="14" t="s">
        <v>35</v>
      </c>
      <c r="O1273" s="15" t="s">
        <v>679</v>
      </c>
      <c r="P1273" s="68">
        <v>136.34</v>
      </c>
      <c r="Q1273" s="61">
        <v>0</v>
      </c>
      <c r="R1273" s="65">
        <f t="shared" si="213"/>
        <v>6.17481884057971E-2</v>
      </c>
      <c r="S1273" s="65">
        <f t="shared" si="214"/>
        <v>0</v>
      </c>
      <c r="T1273" s="15">
        <v>2.3617360713219901</v>
      </c>
      <c r="U1273" s="15">
        <v>0</v>
      </c>
      <c r="V1273" s="15">
        <f t="shared" si="215"/>
        <v>-2.3617360713219901</v>
      </c>
      <c r="W1273" s="15">
        <f t="shared" si="216"/>
        <v>-100</v>
      </c>
      <c r="X1273" s="15">
        <v>2.3617360713219959</v>
      </c>
      <c r="Y1273" s="15">
        <v>0</v>
      </c>
      <c r="Z1273" s="15">
        <f t="shared" si="217"/>
        <v>-2.3617360713219959</v>
      </c>
      <c r="AA1273" s="16">
        <f t="shared" si="218"/>
        <v>-100</v>
      </c>
      <c r="AB1273" s="13">
        <v>2.36</v>
      </c>
      <c r="AC1273" s="13">
        <v>393.6</v>
      </c>
      <c r="AD1273" s="13">
        <v>0</v>
      </c>
      <c r="AE1273" s="13">
        <v>0</v>
      </c>
      <c r="AF1273" s="53">
        <f t="shared" si="223"/>
        <v>0.1968</v>
      </c>
      <c r="AG1273" s="53">
        <f>IFERROR(AF1273+(AF1273*(AA1273/100)),"0.00")</f>
        <v>0</v>
      </c>
      <c r="AH1273" s="53">
        <f t="shared" si="219"/>
        <v>-0.1968</v>
      </c>
      <c r="AI1273" s="53">
        <f t="shared" si="220"/>
        <v>-100</v>
      </c>
      <c r="AJ1273" s="44">
        <v>221112</v>
      </c>
      <c r="AK1273" s="15" t="s">
        <v>685</v>
      </c>
      <c r="AL1273" s="14" t="s">
        <v>155</v>
      </c>
      <c r="AM1273" s="39" t="s">
        <v>65</v>
      </c>
      <c r="AN1273" s="39" t="s">
        <v>59</v>
      </c>
      <c r="AO1273" s="39" t="s">
        <v>60</v>
      </c>
      <c r="AP1273" s="39" t="s">
        <v>156</v>
      </c>
      <c r="AQ1273" s="20"/>
      <c r="AR1273" s="20"/>
      <c r="AS1273" s="20"/>
      <c r="AT1273" s="20"/>
      <c r="AU1273" s="20"/>
      <c r="AV1273" s="20"/>
      <c r="AW1273" s="20"/>
      <c r="AX1273" s="20"/>
      <c r="AY1273" s="20"/>
      <c r="AZ1273" s="20"/>
      <c r="BA1273" s="20"/>
      <c r="BB1273" s="20"/>
    </row>
    <row r="1274" spans="1:54" ht="39" customHeight="1" x14ac:dyDescent="0.25">
      <c r="A1274" s="21">
        <v>2124</v>
      </c>
      <c r="B1274" s="40" t="s">
        <v>3</v>
      </c>
      <c r="C1274" s="13" t="s">
        <v>257</v>
      </c>
      <c r="D1274" s="13">
        <v>34017</v>
      </c>
      <c r="E1274" s="13" t="s">
        <v>252</v>
      </c>
      <c r="F1274" s="13">
        <v>12202</v>
      </c>
      <c r="G1274" s="13" t="s">
        <v>271</v>
      </c>
      <c r="H1274" s="13" t="s">
        <v>276</v>
      </c>
      <c r="I1274" s="13" t="s">
        <v>153</v>
      </c>
      <c r="J1274" s="13" t="s">
        <v>157</v>
      </c>
      <c r="K1274" s="13" t="s">
        <v>497</v>
      </c>
      <c r="L1274" s="4">
        <v>2403</v>
      </c>
      <c r="M1274" s="4">
        <v>1</v>
      </c>
      <c r="N1274" s="13" t="s">
        <v>36</v>
      </c>
      <c r="O1274" s="15" t="s">
        <v>679</v>
      </c>
      <c r="P1274" s="68">
        <v>136.34</v>
      </c>
      <c r="Q1274" s="61">
        <v>0</v>
      </c>
      <c r="R1274" s="65">
        <f t="shared" si="213"/>
        <v>6.17481884057971E-2</v>
      </c>
      <c r="S1274" s="65">
        <f t="shared" si="214"/>
        <v>0</v>
      </c>
      <c r="T1274" s="15">
        <v>16.9499951920588</v>
      </c>
      <c r="U1274" s="15">
        <v>0</v>
      </c>
      <c r="V1274" s="15">
        <f t="shared" si="215"/>
        <v>-16.9499951920588</v>
      </c>
      <c r="W1274" s="15">
        <f t="shared" si="216"/>
        <v>-100</v>
      </c>
      <c r="X1274" s="15">
        <v>16.949995192058779</v>
      </c>
      <c r="Y1274" s="15">
        <v>0</v>
      </c>
      <c r="Z1274" s="15">
        <f t="shared" si="217"/>
        <v>-16.949995192058779</v>
      </c>
      <c r="AA1274" s="16">
        <f t="shared" si="218"/>
        <v>-100</v>
      </c>
      <c r="AB1274" s="13">
        <v>16.95</v>
      </c>
      <c r="AC1274" s="13">
        <v>2825.22</v>
      </c>
      <c r="AD1274" s="13">
        <v>16.95</v>
      </c>
      <c r="AE1274" s="13">
        <v>0</v>
      </c>
      <c r="AF1274" s="53">
        <f t="shared" si="223"/>
        <v>1.4126099999999999</v>
      </c>
      <c r="AG1274" s="53">
        <f>IFERROR(AF1274+(AF1274*(AA1274/100)),"0.00")</f>
        <v>0</v>
      </c>
      <c r="AH1274" s="53">
        <f t="shared" si="219"/>
        <v>-1.4126099999999999</v>
      </c>
      <c r="AI1274" s="53">
        <f t="shared" si="220"/>
        <v>-100</v>
      </c>
      <c r="AJ1274" s="44">
        <v>221112</v>
      </c>
      <c r="AK1274" s="15" t="s">
        <v>685</v>
      </c>
      <c r="AL1274" s="14" t="s">
        <v>155</v>
      </c>
      <c r="AM1274" s="39" t="s">
        <v>65</v>
      </c>
      <c r="AN1274" s="39" t="s">
        <v>59</v>
      </c>
      <c r="AO1274" s="39" t="s">
        <v>60</v>
      </c>
      <c r="AP1274" s="39" t="s">
        <v>156</v>
      </c>
      <c r="AQ1274" s="59"/>
      <c r="AR1274" s="20"/>
      <c r="AS1274" s="20"/>
      <c r="AT1274" s="20"/>
      <c r="AU1274" s="20"/>
      <c r="AV1274" s="20"/>
      <c r="AW1274" s="20"/>
      <c r="AX1274" s="20"/>
      <c r="AY1274" s="20"/>
      <c r="AZ1274" s="20"/>
      <c r="BA1274" s="20"/>
      <c r="BB1274" s="20"/>
    </row>
    <row r="1275" spans="1:54" ht="26.1" customHeight="1" x14ac:dyDescent="0.25">
      <c r="A1275" s="21">
        <v>939</v>
      </c>
      <c r="B1275" s="39" t="s">
        <v>3</v>
      </c>
      <c r="C1275" s="13" t="s">
        <v>257</v>
      </c>
      <c r="D1275" s="13">
        <v>34017</v>
      </c>
      <c r="E1275" s="13" t="s">
        <v>252</v>
      </c>
      <c r="F1275" s="13">
        <v>12202</v>
      </c>
      <c r="G1275" s="13" t="s">
        <v>271</v>
      </c>
      <c r="H1275" s="13" t="s">
        <v>313</v>
      </c>
      <c r="I1275" s="13" t="s">
        <v>153</v>
      </c>
      <c r="J1275" s="13" t="s">
        <v>157</v>
      </c>
      <c r="K1275" s="13" t="s">
        <v>496</v>
      </c>
      <c r="L1275" s="4">
        <v>2403</v>
      </c>
      <c r="M1275" s="4">
        <v>1</v>
      </c>
      <c r="N1275" s="14" t="s">
        <v>40</v>
      </c>
      <c r="O1275" s="15" t="s">
        <v>679</v>
      </c>
      <c r="P1275" s="68">
        <v>136.34</v>
      </c>
      <c r="Q1275" s="61">
        <v>0</v>
      </c>
      <c r="R1275" s="65">
        <f t="shared" si="213"/>
        <v>6.17481884057971E-2</v>
      </c>
      <c r="S1275" s="65">
        <f t="shared" si="214"/>
        <v>0</v>
      </c>
      <c r="T1275" s="15">
        <v>9.6724659114153899E-4</v>
      </c>
      <c r="U1275" s="15">
        <v>0</v>
      </c>
      <c r="V1275" s="15">
        <f t="shared" si="215"/>
        <v>-9.6724659114153899E-4</v>
      </c>
      <c r="W1275" s="15">
        <f t="shared" si="216"/>
        <v>-100</v>
      </c>
      <c r="X1275" s="15">
        <v>9.672465911415391E-4</v>
      </c>
      <c r="Y1275" s="15">
        <v>0</v>
      </c>
      <c r="Z1275" s="15">
        <f t="shared" si="217"/>
        <v>-9.672465911415391E-4</v>
      </c>
      <c r="AA1275" s="16">
        <f t="shared" si="218"/>
        <v>-100</v>
      </c>
      <c r="AB1275" s="13">
        <v>0</v>
      </c>
      <c r="AC1275" s="13">
        <v>0</v>
      </c>
      <c r="AD1275" s="13">
        <v>0</v>
      </c>
      <c r="AE1275" s="13">
        <v>0</v>
      </c>
      <c r="AF1275" s="53">
        <f t="shared" si="223"/>
        <v>0</v>
      </c>
      <c r="AG1275" s="53" t="str">
        <f t="shared" ref="AG1275:AG1280" si="224">IFERROR((((Y1275)/Q1275)*24),"0.00")</f>
        <v>0.00</v>
      </c>
      <c r="AH1275" s="53">
        <f t="shared" si="219"/>
        <v>0</v>
      </c>
      <c r="AI1275" s="53" t="str">
        <f t="shared" si="220"/>
        <v>0.00</v>
      </c>
      <c r="AJ1275" s="44">
        <v>221112</v>
      </c>
      <c r="AK1275" s="15" t="s">
        <v>685</v>
      </c>
      <c r="AL1275" s="14" t="s">
        <v>158</v>
      </c>
      <c r="AM1275" s="39" t="s">
        <v>65</v>
      </c>
      <c r="AN1275" s="39" t="s">
        <v>113</v>
      </c>
      <c r="AO1275" s="39" t="s">
        <v>60</v>
      </c>
      <c r="AP1275" s="39" t="s">
        <v>159</v>
      </c>
      <c r="AQ1275" s="20"/>
      <c r="AR1275" s="20"/>
      <c r="AS1275" s="20"/>
      <c r="AT1275" s="20"/>
      <c r="AU1275" s="20"/>
      <c r="AV1275" s="20"/>
      <c r="AW1275" s="20"/>
      <c r="AX1275" s="20"/>
      <c r="AY1275" s="20"/>
      <c r="AZ1275" s="20"/>
      <c r="BA1275" s="20"/>
      <c r="BB1275" s="20"/>
    </row>
    <row r="1276" spans="1:54" ht="26.1" customHeight="1" x14ac:dyDescent="0.25">
      <c r="A1276" s="21">
        <v>940</v>
      </c>
      <c r="B1276" s="39" t="s">
        <v>3</v>
      </c>
      <c r="C1276" s="13" t="s">
        <v>257</v>
      </c>
      <c r="D1276" s="13">
        <v>34017</v>
      </c>
      <c r="E1276" s="13" t="s">
        <v>252</v>
      </c>
      <c r="F1276" s="13">
        <v>12202</v>
      </c>
      <c r="G1276" s="13" t="s">
        <v>271</v>
      </c>
      <c r="H1276" s="13" t="s">
        <v>313</v>
      </c>
      <c r="I1276" s="13" t="s">
        <v>153</v>
      </c>
      <c r="J1276" s="13" t="s">
        <v>157</v>
      </c>
      <c r="K1276" s="13" t="s">
        <v>496</v>
      </c>
      <c r="L1276" s="4">
        <v>2403</v>
      </c>
      <c r="M1276" s="4">
        <v>1</v>
      </c>
      <c r="N1276" s="14" t="s">
        <v>38</v>
      </c>
      <c r="O1276" s="15" t="s">
        <v>679</v>
      </c>
      <c r="P1276" s="68">
        <v>136.34</v>
      </c>
      <c r="Q1276" s="61">
        <v>0</v>
      </c>
      <c r="R1276" s="65">
        <f t="shared" si="213"/>
        <v>6.17481884057971E-2</v>
      </c>
      <c r="S1276" s="65">
        <f t="shared" si="214"/>
        <v>0</v>
      </c>
      <c r="T1276" s="15">
        <v>1.96550965544509E-3</v>
      </c>
      <c r="U1276" s="15">
        <v>0</v>
      </c>
      <c r="V1276" s="15">
        <f t="shared" si="215"/>
        <v>-1.96550965544509E-3</v>
      </c>
      <c r="W1276" s="15">
        <f t="shared" si="216"/>
        <v>-100</v>
      </c>
      <c r="X1276" s="15">
        <v>1.9655096554450939E-3</v>
      </c>
      <c r="Y1276" s="15">
        <v>0</v>
      </c>
      <c r="Z1276" s="15">
        <f t="shared" si="217"/>
        <v>-1.9655096554450939E-3</v>
      </c>
      <c r="AA1276" s="16">
        <f t="shared" si="218"/>
        <v>-100</v>
      </c>
      <c r="AB1276" s="13">
        <v>0</v>
      </c>
      <c r="AC1276" s="13">
        <v>0</v>
      </c>
      <c r="AD1276" s="13">
        <v>0</v>
      </c>
      <c r="AE1276" s="13">
        <v>0</v>
      </c>
      <c r="AF1276" s="53">
        <f t="shared" si="223"/>
        <v>0</v>
      </c>
      <c r="AG1276" s="53" t="str">
        <f t="shared" si="224"/>
        <v>0.00</v>
      </c>
      <c r="AH1276" s="53">
        <f t="shared" si="219"/>
        <v>0</v>
      </c>
      <c r="AI1276" s="53" t="str">
        <f t="shared" si="220"/>
        <v>0.00</v>
      </c>
      <c r="AJ1276" s="44">
        <v>221112</v>
      </c>
      <c r="AK1276" s="15" t="s">
        <v>685</v>
      </c>
      <c r="AL1276" s="14" t="s">
        <v>158</v>
      </c>
      <c r="AM1276" s="39" t="s">
        <v>65</v>
      </c>
      <c r="AN1276" s="39" t="s">
        <v>113</v>
      </c>
      <c r="AO1276" s="39" t="s">
        <v>60</v>
      </c>
      <c r="AP1276" s="39" t="s">
        <v>159</v>
      </c>
      <c r="AQ1276" s="20"/>
      <c r="AR1276" s="20"/>
      <c r="AS1276" s="20"/>
      <c r="AT1276" s="20"/>
      <c r="AU1276" s="20"/>
      <c r="AV1276" s="20"/>
      <c r="AW1276" s="20"/>
      <c r="AX1276" s="20"/>
      <c r="AY1276" s="20"/>
      <c r="AZ1276" s="20"/>
      <c r="BA1276" s="20"/>
      <c r="BB1276" s="20"/>
    </row>
    <row r="1277" spans="1:54" ht="26.1" customHeight="1" x14ac:dyDescent="0.25">
      <c r="A1277" s="21">
        <v>941</v>
      </c>
      <c r="B1277" s="39" t="s">
        <v>3</v>
      </c>
      <c r="C1277" s="13" t="s">
        <v>257</v>
      </c>
      <c r="D1277" s="13">
        <v>34017</v>
      </c>
      <c r="E1277" s="13" t="s">
        <v>252</v>
      </c>
      <c r="F1277" s="13">
        <v>12202</v>
      </c>
      <c r="G1277" s="13" t="s">
        <v>271</v>
      </c>
      <c r="H1277" s="13" t="s">
        <v>313</v>
      </c>
      <c r="I1277" s="13" t="s">
        <v>153</v>
      </c>
      <c r="J1277" s="13" t="s">
        <v>157</v>
      </c>
      <c r="K1277" s="13" t="s">
        <v>496</v>
      </c>
      <c r="L1277" s="4">
        <v>2403</v>
      </c>
      <c r="M1277" s="4">
        <v>1</v>
      </c>
      <c r="N1277" s="14" t="s">
        <v>39</v>
      </c>
      <c r="O1277" s="15" t="s">
        <v>679</v>
      </c>
      <c r="P1277" s="68">
        <v>136.34</v>
      </c>
      <c r="Q1277" s="61">
        <v>0</v>
      </c>
      <c r="R1277" s="65">
        <f t="shared" si="213"/>
        <v>6.17481884057971E-2</v>
      </c>
      <c r="S1277" s="65">
        <f t="shared" si="214"/>
        <v>0</v>
      </c>
      <c r="T1277" s="15">
        <v>1.96550965544509E-3</v>
      </c>
      <c r="U1277" s="15">
        <v>0</v>
      </c>
      <c r="V1277" s="15">
        <f t="shared" si="215"/>
        <v>-1.96550965544509E-3</v>
      </c>
      <c r="W1277" s="15">
        <f t="shared" si="216"/>
        <v>-100</v>
      </c>
      <c r="X1277" s="15">
        <v>1.9655096554450939E-3</v>
      </c>
      <c r="Y1277" s="15">
        <v>0</v>
      </c>
      <c r="Z1277" s="15">
        <f t="shared" si="217"/>
        <v>-1.9655096554450939E-3</v>
      </c>
      <c r="AA1277" s="16">
        <f t="shared" si="218"/>
        <v>-100</v>
      </c>
      <c r="AB1277" s="13">
        <v>0</v>
      </c>
      <c r="AC1277" s="13">
        <v>0</v>
      </c>
      <c r="AD1277" s="13">
        <v>0</v>
      </c>
      <c r="AE1277" s="13">
        <v>0</v>
      </c>
      <c r="AF1277" s="53">
        <f t="shared" si="223"/>
        <v>0</v>
      </c>
      <c r="AG1277" s="53" t="str">
        <f t="shared" si="224"/>
        <v>0.00</v>
      </c>
      <c r="AH1277" s="53">
        <f t="shared" si="219"/>
        <v>0</v>
      </c>
      <c r="AI1277" s="53" t="str">
        <f t="shared" si="220"/>
        <v>0.00</v>
      </c>
      <c r="AJ1277" s="44">
        <v>221112</v>
      </c>
      <c r="AK1277" s="15" t="s">
        <v>685</v>
      </c>
      <c r="AL1277" s="14" t="s">
        <v>158</v>
      </c>
      <c r="AM1277" s="39" t="s">
        <v>65</v>
      </c>
      <c r="AN1277" s="39" t="s">
        <v>113</v>
      </c>
      <c r="AO1277" s="39" t="s">
        <v>60</v>
      </c>
      <c r="AP1277" s="39" t="s">
        <v>159</v>
      </c>
      <c r="AQ1277" s="20"/>
      <c r="AR1277" s="20"/>
      <c r="AS1277" s="20"/>
      <c r="AT1277" s="20"/>
      <c r="AU1277" s="20"/>
      <c r="AV1277" s="20"/>
      <c r="AW1277" s="20"/>
      <c r="AX1277" s="20"/>
      <c r="AY1277" s="20"/>
      <c r="AZ1277" s="20"/>
      <c r="BA1277" s="20"/>
      <c r="BB1277" s="20"/>
    </row>
    <row r="1278" spans="1:54" ht="26.1" customHeight="1" x14ac:dyDescent="0.25">
      <c r="A1278" s="21">
        <v>942</v>
      </c>
      <c r="B1278" s="39" t="s">
        <v>3</v>
      </c>
      <c r="C1278" s="13" t="s">
        <v>257</v>
      </c>
      <c r="D1278" s="13">
        <v>34017</v>
      </c>
      <c r="E1278" s="13" t="s">
        <v>252</v>
      </c>
      <c r="F1278" s="13">
        <v>12202</v>
      </c>
      <c r="G1278" s="13" t="s">
        <v>271</v>
      </c>
      <c r="H1278" s="13" t="s">
        <v>313</v>
      </c>
      <c r="I1278" s="13" t="s">
        <v>153</v>
      </c>
      <c r="J1278" s="13" t="s">
        <v>157</v>
      </c>
      <c r="K1278" s="13" t="s">
        <v>496</v>
      </c>
      <c r="L1278" s="4">
        <v>2403</v>
      </c>
      <c r="M1278" s="4">
        <v>1</v>
      </c>
      <c r="N1278" s="14" t="s">
        <v>37</v>
      </c>
      <c r="O1278" s="15" t="s">
        <v>679</v>
      </c>
      <c r="P1278" s="68">
        <v>136.34</v>
      </c>
      <c r="Q1278" s="61">
        <v>0</v>
      </c>
      <c r="R1278" s="65">
        <f t="shared" si="213"/>
        <v>6.17481884057971E-2</v>
      </c>
      <c r="S1278" s="65">
        <f t="shared" si="214"/>
        <v>0</v>
      </c>
      <c r="T1278" s="15">
        <v>0</v>
      </c>
      <c r="U1278" s="15">
        <v>0</v>
      </c>
      <c r="V1278" s="15">
        <f t="shared" si="215"/>
        <v>0</v>
      </c>
      <c r="W1278" s="15" t="str">
        <f t="shared" si="216"/>
        <v>0.00</v>
      </c>
      <c r="X1278" s="15">
        <v>0</v>
      </c>
      <c r="Y1278" s="15">
        <v>0</v>
      </c>
      <c r="Z1278" s="15">
        <f t="shared" si="217"/>
        <v>0</v>
      </c>
      <c r="AA1278" s="16" t="str">
        <f t="shared" si="218"/>
        <v>0</v>
      </c>
      <c r="AB1278" s="13">
        <v>0</v>
      </c>
      <c r="AC1278" s="13">
        <v>0</v>
      </c>
      <c r="AD1278" s="13">
        <v>0</v>
      </c>
      <c r="AE1278" s="13">
        <v>0</v>
      </c>
      <c r="AF1278" s="53">
        <f t="shared" si="223"/>
        <v>0</v>
      </c>
      <c r="AG1278" s="53" t="str">
        <f t="shared" si="224"/>
        <v>0.00</v>
      </c>
      <c r="AH1278" s="53">
        <f t="shared" si="219"/>
        <v>0</v>
      </c>
      <c r="AI1278" s="53" t="str">
        <f t="shared" si="220"/>
        <v>0.00</v>
      </c>
      <c r="AJ1278" s="44">
        <v>221112</v>
      </c>
      <c r="AK1278" s="15" t="s">
        <v>685</v>
      </c>
      <c r="AL1278" s="14" t="s">
        <v>158</v>
      </c>
      <c r="AM1278" s="39" t="s">
        <v>65</v>
      </c>
      <c r="AN1278" s="39" t="s">
        <v>113</v>
      </c>
      <c r="AO1278" s="39" t="s">
        <v>60</v>
      </c>
      <c r="AP1278" s="39" t="s">
        <v>159</v>
      </c>
      <c r="AQ1278" s="20"/>
      <c r="AR1278" s="20"/>
      <c r="AS1278" s="20"/>
      <c r="AT1278" s="20"/>
      <c r="AU1278" s="20"/>
      <c r="AV1278" s="20"/>
      <c r="AW1278" s="20"/>
      <c r="AX1278" s="20"/>
      <c r="AY1278" s="20"/>
      <c r="AZ1278" s="20"/>
      <c r="BA1278" s="20"/>
      <c r="BB1278" s="20"/>
    </row>
    <row r="1279" spans="1:54" ht="26.1" customHeight="1" x14ac:dyDescent="0.25">
      <c r="A1279" s="21">
        <v>1543</v>
      </c>
      <c r="B1279" s="39" t="s">
        <v>3</v>
      </c>
      <c r="C1279" s="13" t="s">
        <v>257</v>
      </c>
      <c r="D1279" s="13">
        <v>34017</v>
      </c>
      <c r="E1279" s="13" t="s">
        <v>252</v>
      </c>
      <c r="F1279" s="13">
        <v>12202</v>
      </c>
      <c r="G1279" s="13" t="s">
        <v>271</v>
      </c>
      <c r="H1279" s="13" t="s">
        <v>313</v>
      </c>
      <c r="I1279" s="13" t="s">
        <v>153</v>
      </c>
      <c r="J1279" s="13" t="s">
        <v>157</v>
      </c>
      <c r="K1279" s="13" t="s">
        <v>496</v>
      </c>
      <c r="L1279" s="4">
        <v>2403</v>
      </c>
      <c r="M1279" s="4">
        <v>1</v>
      </c>
      <c r="N1279" s="14" t="s">
        <v>34</v>
      </c>
      <c r="O1279" s="15" t="s">
        <v>679</v>
      </c>
      <c r="P1279" s="68">
        <v>136.34</v>
      </c>
      <c r="Q1279" s="61">
        <v>0</v>
      </c>
      <c r="R1279" s="65">
        <f t="shared" si="213"/>
        <v>6.17481884057971E-2</v>
      </c>
      <c r="S1279" s="65">
        <f t="shared" si="214"/>
        <v>0</v>
      </c>
      <c r="T1279" s="15">
        <v>9.7510693023054396E-4</v>
      </c>
      <c r="U1279" s="15">
        <v>0</v>
      </c>
      <c r="V1279" s="15">
        <f t="shared" si="215"/>
        <v>-9.7510693023054396E-4</v>
      </c>
      <c r="W1279" s="15">
        <f t="shared" si="216"/>
        <v>-100</v>
      </c>
      <c r="X1279" s="15">
        <v>9.7510693023054331E-4</v>
      </c>
      <c r="Y1279" s="15">
        <v>0</v>
      </c>
      <c r="Z1279" s="15">
        <f t="shared" si="217"/>
        <v>-9.7510693023054331E-4</v>
      </c>
      <c r="AA1279" s="16">
        <f t="shared" si="218"/>
        <v>-100</v>
      </c>
      <c r="AB1279" s="13">
        <v>0</v>
      </c>
      <c r="AC1279" s="13">
        <v>0.14000000000000001</v>
      </c>
      <c r="AD1279" s="13">
        <v>0</v>
      </c>
      <c r="AE1279" s="13">
        <v>0</v>
      </c>
      <c r="AF1279" s="53">
        <f t="shared" si="223"/>
        <v>7.0000000000000007E-5</v>
      </c>
      <c r="AG1279" s="53" t="str">
        <f t="shared" si="224"/>
        <v>0.00</v>
      </c>
      <c r="AH1279" s="53">
        <f t="shared" si="219"/>
        <v>-7.0000000000000007E-5</v>
      </c>
      <c r="AI1279" s="53">
        <f t="shared" si="220"/>
        <v>-100</v>
      </c>
      <c r="AJ1279" s="44">
        <v>221112</v>
      </c>
      <c r="AK1279" s="15" t="s">
        <v>685</v>
      </c>
      <c r="AL1279" s="14" t="s">
        <v>158</v>
      </c>
      <c r="AM1279" s="39" t="s">
        <v>65</v>
      </c>
      <c r="AN1279" s="39" t="s">
        <v>113</v>
      </c>
      <c r="AO1279" s="39" t="s">
        <v>60</v>
      </c>
      <c r="AP1279" s="39" t="s">
        <v>159</v>
      </c>
      <c r="AQ1279" s="20"/>
      <c r="AR1279" s="20"/>
      <c r="AS1279" s="20"/>
      <c r="AT1279" s="20"/>
      <c r="AU1279" s="20"/>
      <c r="AV1279" s="20"/>
      <c r="AW1279" s="20"/>
      <c r="AX1279" s="20"/>
      <c r="AY1279" s="20"/>
      <c r="AZ1279" s="20"/>
      <c r="BA1279" s="20"/>
      <c r="BB1279" s="20"/>
    </row>
    <row r="1280" spans="1:54" ht="26.1" customHeight="1" x14ac:dyDescent="0.25">
      <c r="A1280" s="21">
        <v>1601</v>
      </c>
      <c r="B1280" s="40" t="s">
        <v>3</v>
      </c>
      <c r="C1280" s="13" t="s">
        <v>257</v>
      </c>
      <c r="D1280" s="13">
        <v>34017</v>
      </c>
      <c r="E1280" s="13" t="s">
        <v>252</v>
      </c>
      <c r="F1280" s="13">
        <v>12202</v>
      </c>
      <c r="G1280" s="13" t="s">
        <v>271</v>
      </c>
      <c r="H1280" s="13" t="s">
        <v>313</v>
      </c>
      <c r="I1280" s="13" t="s">
        <v>153</v>
      </c>
      <c r="J1280" s="13" t="s">
        <v>157</v>
      </c>
      <c r="K1280" s="13" t="s">
        <v>496</v>
      </c>
      <c r="L1280" s="4">
        <v>2403</v>
      </c>
      <c r="M1280" s="4">
        <v>1</v>
      </c>
      <c r="N1280" s="13" t="s">
        <v>36</v>
      </c>
      <c r="O1280" s="15" t="s">
        <v>679</v>
      </c>
      <c r="P1280" s="68">
        <v>136.34</v>
      </c>
      <c r="Q1280" s="61">
        <v>0</v>
      </c>
      <c r="R1280" s="65">
        <f t="shared" si="213"/>
        <v>6.17481884057971E-2</v>
      </c>
      <c r="S1280" s="65">
        <f t="shared" si="214"/>
        <v>0</v>
      </c>
      <c r="T1280" s="15">
        <v>1.01771211000053E-2</v>
      </c>
      <c r="U1280" s="15">
        <v>0</v>
      </c>
      <c r="V1280" s="15">
        <f t="shared" si="215"/>
        <v>-1.01771211000053E-2</v>
      </c>
      <c r="W1280" s="15">
        <f t="shared" si="216"/>
        <v>-100</v>
      </c>
      <c r="X1280" s="15">
        <v>1.0177121100005298E-2</v>
      </c>
      <c r="Y1280" s="15">
        <v>0</v>
      </c>
      <c r="Z1280" s="15">
        <f t="shared" si="217"/>
        <v>-1.0177121100005298E-2</v>
      </c>
      <c r="AA1280" s="16">
        <f t="shared" si="218"/>
        <v>-100</v>
      </c>
      <c r="AB1280" s="13">
        <v>0.01</v>
      </c>
      <c r="AC1280" s="13">
        <v>2.64</v>
      </c>
      <c r="AD1280" s="13">
        <v>0.01</v>
      </c>
      <c r="AE1280" s="13">
        <v>0</v>
      </c>
      <c r="AF1280" s="53">
        <f t="shared" si="223"/>
        <v>1.32E-3</v>
      </c>
      <c r="AG1280" s="53" t="str">
        <f t="shared" si="224"/>
        <v>0.00</v>
      </c>
      <c r="AH1280" s="53">
        <f t="shared" si="219"/>
        <v>-1.32E-3</v>
      </c>
      <c r="AI1280" s="53">
        <f t="shared" si="220"/>
        <v>-100</v>
      </c>
      <c r="AJ1280" s="44">
        <v>221112</v>
      </c>
      <c r="AK1280" s="15" t="s">
        <v>685</v>
      </c>
      <c r="AL1280" s="14" t="s">
        <v>158</v>
      </c>
      <c r="AM1280" s="39" t="s">
        <v>65</v>
      </c>
      <c r="AN1280" s="39" t="s">
        <v>113</v>
      </c>
      <c r="AO1280" s="39" t="s">
        <v>60</v>
      </c>
      <c r="AP1280" s="39" t="s">
        <v>159</v>
      </c>
      <c r="AQ1280" s="59"/>
      <c r="AR1280" s="20"/>
      <c r="AS1280" s="20"/>
      <c r="AT1280" s="20"/>
      <c r="AU1280" s="20"/>
      <c r="AV1280" s="20"/>
      <c r="AW1280" s="20"/>
      <c r="AX1280" s="20"/>
      <c r="AY1280" s="20"/>
      <c r="AZ1280" s="20"/>
      <c r="BA1280" s="20"/>
      <c r="BB1280" s="20"/>
    </row>
    <row r="1281" spans="1:54" ht="26.1" customHeight="1" x14ac:dyDescent="0.25">
      <c r="A1281" s="21">
        <v>1945</v>
      </c>
      <c r="B1281" s="39" t="s">
        <v>3</v>
      </c>
      <c r="C1281" s="13" t="s">
        <v>257</v>
      </c>
      <c r="D1281" s="13">
        <v>34017</v>
      </c>
      <c r="E1281" s="13" t="s">
        <v>252</v>
      </c>
      <c r="F1281" s="13">
        <v>12202</v>
      </c>
      <c r="G1281" s="13" t="s">
        <v>271</v>
      </c>
      <c r="H1281" s="13" t="s">
        <v>313</v>
      </c>
      <c r="I1281" s="13" t="s">
        <v>153</v>
      </c>
      <c r="J1281" s="13" t="s">
        <v>157</v>
      </c>
      <c r="K1281" s="13" t="s">
        <v>496</v>
      </c>
      <c r="L1281" s="4">
        <v>2403</v>
      </c>
      <c r="M1281" s="4">
        <v>1</v>
      </c>
      <c r="N1281" s="14" t="s">
        <v>35</v>
      </c>
      <c r="O1281" s="15" t="s">
        <v>679</v>
      </c>
      <c r="P1281" s="68">
        <v>136.34</v>
      </c>
      <c r="Q1281" s="61">
        <v>0</v>
      </c>
      <c r="R1281" s="65">
        <f t="shared" si="213"/>
        <v>6.17481884057971E-2</v>
      </c>
      <c r="S1281" s="65">
        <f t="shared" si="214"/>
        <v>0</v>
      </c>
      <c r="T1281" s="15">
        <v>1.190994329934</v>
      </c>
      <c r="U1281" s="15">
        <v>0</v>
      </c>
      <c r="V1281" s="15">
        <f t="shared" si="215"/>
        <v>-1.190994329934</v>
      </c>
      <c r="W1281" s="15">
        <f t="shared" si="216"/>
        <v>-100</v>
      </c>
      <c r="X1281" s="15">
        <v>1.1909943299340036</v>
      </c>
      <c r="Y1281" s="15">
        <v>0</v>
      </c>
      <c r="Z1281" s="15">
        <f t="shared" si="217"/>
        <v>-1.1909943299340036</v>
      </c>
      <c r="AA1281" s="16">
        <f t="shared" si="218"/>
        <v>-100</v>
      </c>
      <c r="AB1281" s="13">
        <v>1.19</v>
      </c>
      <c r="AC1281" s="13">
        <v>297.64999999999998</v>
      </c>
      <c r="AD1281" s="13">
        <v>0</v>
      </c>
      <c r="AE1281" s="13">
        <v>0</v>
      </c>
      <c r="AF1281" s="53">
        <f t="shared" si="223"/>
        <v>0.14882499999999999</v>
      </c>
      <c r="AG1281" s="53">
        <f>IFERROR(AF1281+(AF1281*(AA1281/100)),"0.00")</f>
        <v>0</v>
      </c>
      <c r="AH1281" s="53">
        <f t="shared" si="219"/>
        <v>-0.14882499999999999</v>
      </c>
      <c r="AI1281" s="53">
        <f t="shared" si="220"/>
        <v>-100</v>
      </c>
      <c r="AJ1281" s="44">
        <v>221112</v>
      </c>
      <c r="AK1281" s="15" t="s">
        <v>685</v>
      </c>
      <c r="AL1281" s="14" t="s">
        <v>158</v>
      </c>
      <c r="AM1281" s="39" t="s">
        <v>65</v>
      </c>
      <c r="AN1281" s="39" t="s">
        <v>113</v>
      </c>
      <c r="AO1281" s="39" t="s">
        <v>60</v>
      </c>
      <c r="AP1281" s="39" t="s">
        <v>159</v>
      </c>
      <c r="AQ1281" s="20"/>
      <c r="AR1281" s="20"/>
      <c r="AS1281" s="20"/>
      <c r="AT1281" s="20"/>
      <c r="AU1281" s="20"/>
      <c r="AV1281" s="20"/>
      <c r="AW1281" s="20"/>
      <c r="AX1281" s="20"/>
      <c r="AY1281" s="20"/>
      <c r="AZ1281" s="20"/>
      <c r="BA1281" s="20"/>
      <c r="BB1281" s="20"/>
    </row>
    <row r="1282" spans="1:54" ht="39" customHeight="1" x14ac:dyDescent="0.25">
      <c r="A1282" s="21">
        <v>931</v>
      </c>
      <c r="B1282" s="39" t="s">
        <v>3</v>
      </c>
      <c r="C1282" s="13" t="s">
        <v>257</v>
      </c>
      <c r="D1282" s="13">
        <v>34017</v>
      </c>
      <c r="E1282" s="13" t="s">
        <v>252</v>
      </c>
      <c r="F1282" s="13">
        <v>12202</v>
      </c>
      <c r="G1282" s="13" t="s">
        <v>280</v>
      </c>
      <c r="H1282" s="13" t="s">
        <v>276</v>
      </c>
      <c r="I1282" s="13" t="s">
        <v>153</v>
      </c>
      <c r="J1282" s="13" t="s">
        <v>154</v>
      </c>
      <c r="K1282" s="13" t="s">
        <v>495</v>
      </c>
      <c r="L1282" s="4">
        <v>2403</v>
      </c>
      <c r="M1282" s="4">
        <v>2</v>
      </c>
      <c r="N1282" s="14" t="s">
        <v>40</v>
      </c>
      <c r="O1282" s="15" t="s">
        <v>679</v>
      </c>
      <c r="P1282" s="68">
        <v>1841.05</v>
      </c>
      <c r="Q1282" s="61">
        <v>726.23</v>
      </c>
      <c r="R1282" s="65">
        <f t="shared" si="213"/>
        <v>0.83380887681159421</v>
      </c>
      <c r="S1282" s="65">
        <f t="shared" si="214"/>
        <v>0.32890851449275366</v>
      </c>
      <c r="T1282" s="15">
        <v>2.18096457283171</v>
      </c>
      <c r="U1282" s="15">
        <v>1.0213820810000001</v>
      </c>
      <c r="V1282" s="15">
        <f t="shared" si="215"/>
        <v>-1.1595824918317099</v>
      </c>
      <c r="W1282" s="15">
        <f t="shared" si="216"/>
        <v>-53.168332318490485</v>
      </c>
      <c r="X1282" s="15">
        <v>0.904891019311028</v>
      </c>
      <c r="Y1282" s="15">
        <v>0.6438670689999999</v>
      </c>
      <c r="Z1282" s="15">
        <f t="shared" si="217"/>
        <v>-0.2610239503110281</v>
      </c>
      <c r="AA1282" s="16">
        <f t="shared" si="218"/>
        <v>-28.845899090673733</v>
      </c>
      <c r="AB1282" s="13">
        <v>2.1800000000000002</v>
      </c>
      <c r="AC1282" s="13">
        <v>0</v>
      </c>
      <c r="AD1282" s="13">
        <v>0</v>
      </c>
      <c r="AE1282" s="13">
        <v>0</v>
      </c>
      <c r="AF1282" s="53">
        <f t="shared" si="223"/>
        <v>0</v>
      </c>
      <c r="AG1282" s="53">
        <f>IFERROR((((Y1282)/Q1282)*24),"0.00")</f>
        <v>2.1278120782672154E-2</v>
      </c>
      <c r="AH1282" s="53">
        <f t="shared" si="219"/>
        <v>2.1278120782672154E-2</v>
      </c>
      <c r="AI1282" s="53" t="str">
        <f t="shared" si="220"/>
        <v>0.00</v>
      </c>
      <c r="AJ1282" s="44">
        <v>221112</v>
      </c>
      <c r="AK1282" s="15" t="s">
        <v>684</v>
      </c>
      <c r="AL1282" s="14" t="s">
        <v>102</v>
      </c>
      <c r="AM1282" s="39" t="s">
        <v>65</v>
      </c>
      <c r="AN1282" s="39" t="s">
        <v>59</v>
      </c>
      <c r="AO1282" s="39" t="s">
        <v>103</v>
      </c>
      <c r="AP1282" s="39" t="s">
        <v>104</v>
      </c>
      <c r="AQ1282" s="20"/>
      <c r="AR1282" s="20"/>
      <c r="AS1282" s="20"/>
      <c r="AT1282" s="20"/>
      <c r="AU1282" s="20"/>
      <c r="AV1282" s="20"/>
      <c r="AW1282" s="20"/>
      <c r="AX1282" s="20"/>
      <c r="AY1282" s="20"/>
      <c r="AZ1282" s="20"/>
      <c r="BA1282" s="20"/>
      <c r="BB1282" s="20"/>
    </row>
    <row r="1283" spans="1:54" ht="39" customHeight="1" x14ac:dyDescent="0.25">
      <c r="A1283" s="21">
        <v>932</v>
      </c>
      <c r="B1283" s="39" t="s">
        <v>3</v>
      </c>
      <c r="C1283" s="13" t="s">
        <v>257</v>
      </c>
      <c r="D1283" s="13">
        <v>34017</v>
      </c>
      <c r="E1283" s="13" t="s">
        <v>252</v>
      </c>
      <c r="F1283" s="13">
        <v>12202</v>
      </c>
      <c r="G1283" s="13" t="s">
        <v>280</v>
      </c>
      <c r="H1283" s="13" t="s">
        <v>276</v>
      </c>
      <c r="I1283" s="13" t="s">
        <v>153</v>
      </c>
      <c r="J1283" s="13" t="s">
        <v>154</v>
      </c>
      <c r="K1283" s="13" t="s">
        <v>495</v>
      </c>
      <c r="L1283" s="4">
        <v>2403</v>
      </c>
      <c r="M1283" s="4">
        <v>2</v>
      </c>
      <c r="N1283" s="14" t="s">
        <v>38</v>
      </c>
      <c r="O1283" s="15" t="s">
        <v>679</v>
      </c>
      <c r="P1283" s="68">
        <v>1841.05</v>
      </c>
      <c r="Q1283" s="61">
        <v>726.23</v>
      </c>
      <c r="R1283" s="65">
        <f t="shared" si="213"/>
        <v>0.83380887681159421</v>
      </c>
      <c r="S1283" s="65">
        <f t="shared" si="214"/>
        <v>0.32890851449275366</v>
      </c>
      <c r="T1283" s="15">
        <v>38.142268050804098</v>
      </c>
      <c r="U1283" s="15">
        <v>17.862660219999999</v>
      </c>
      <c r="V1283" s="15">
        <f t="shared" si="215"/>
        <v>-20.2796078308041</v>
      </c>
      <c r="W1283" s="15">
        <f t="shared" si="216"/>
        <v>-53.168332317817089</v>
      </c>
      <c r="X1283" s="15">
        <v>15.825381230523021</v>
      </c>
      <c r="Y1283" s="15">
        <v>11.260407735000001</v>
      </c>
      <c r="Z1283" s="15">
        <f t="shared" si="217"/>
        <v>-4.5649734955230201</v>
      </c>
      <c r="AA1283" s="16">
        <f t="shared" si="218"/>
        <v>-28.845899059407049</v>
      </c>
      <c r="AB1283" s="13">
        <v>38.24</v>
      </c>
      <c r="AC1283" s="13">
        <v>0</v>
      </c>
      <c r="AD1283" s="13">
        <v>0</v>
      </c>
      <c r="AE1283" s="13">
        <v>0</v>
      </c>
      <c r="AF1283" s="53">
        <f t="shared" si="223"/>
        <v>0</v>
      </c>
      <c r="AG1283" s="53">
        <f>IFERROR((((Y1283)/Q1283)*24),"0.00")</f>
        <v>0.37212699233025348</v>
      </c>
      <c r="AH1283" s="53">
        <f t="shared" si="219"/>
        <v>0.37212699233025348</v>
      </c>
      <c r="AI1283" s="53" t="str">
        <f t="shared" si="220"/>
        <v>0.00</v>
      </c>
      <c r="AJ1283" s="44">
        <v>221112</v>
      </c>
      <c r="AK1283" s="15" t="s">
        <v>684</v>
      </c>
      <c r="AL1283" s="14" t="s">
        <v>102</v>
      </c>
      <c r="AM1283" s="39" t="s">
        <v>65</v>
      </c>
      <c r="AN1283" s="39" t="s">
        <v>59</v>
      </c>
      <c r="AO1283" s="39" t="s">
        <v>103</v>
      </c>
      <c r="AP1283" s="39" t="s">
        <v>104</v>
      </c>
      <c r="AQ1283" s="20"/>
      <c r="AR1283" s="20"/>
      <c r="AS1283" s="20"/>
      <c r="AT1283" s="20"/>
      <c r="AU1283" s="20"/>
      <c r="AV1283" s="20"/>
      <c r="AW1283" s="20"/>
      <c r="AX1283" s="20"/>
      <c r="AY1283" s="20"/>
      <c r="AZ1283" s="20"/>
      <c r="BA1283" s="20"/>
      <c r="BB1283" s="20"/>
    </row>
    <row r="1284" spans="1:54" ht="39" customHeight="1" x14ac:dyDescent="0.25">
      <c r="A1284" s="21">
        <v>933</v>
      </c>
      <c r="B1284" s="39" t="s">
        <v>3</v>
      </c>
      <c r="C1284" s="13" t="s">
        <v>257</v>
      </c>
      <c r="D1284" s="13">
        <v>34017</v>
      </c>
      <c r="E1284" s="13" t="s">
        <v>252</v>
      </c>
      <c r="F1284" s="13">
        <v>12202</v>
      </c>
      <c r="G1284" s="13" t="s">
        <v>280</v>
      </c>
      <c r="H1284" s="13" t="s">
        <v>276</v>
      </c>
      <c r="I1284" s="13" t="s">
        <v>153</v>
      </c>
      <c r="J1284" s="13" t="s">
        <v>154</v>
      </c>
      <c r="K1284" s="13" t="s">
        <v>495</v>
      </c>
      <c r="L1284" s="4">
        <v>2403</v>
      </c>
      <c r="M1284" s="4">
        <v>2</v>
      </c>
      <c r="N1284" s="14" t="s">
        <v>39</v>
      </c>
      <c r="O1284" s="15" t="s">
        <v>679</v>
      </c>
      <c r="P1284" s="68">
        <v>1841.05</v>
      </c>
      <c r="Q1284" s="61">
        <v>726.23</v>
      </c>
      <c r="R1284" s="65">
        <f t="shared" si="213"/>
        <v>0.83380887681159421</v>
      </c>
      <c r="S1284" s="65">
        <f t="shared" si="214"/>
        <v>0.32890851449275366</v>
      </c>
      <c r="T1284" s="15">
        <v>38.142268050804098</v>
      </c>
      <c r="U1284" s="15">
        <v>17.862660219999999</v>
      </c>
      <c r="V1284" s="15">
        <f t="shared" si="215"/>
        <v>-20.2796078308041</v>
      </c>
      <c r="W1284" s="15">
        <f t="shared" si="216"/>
        <v>-53.168332317817089</v>
      </c>
      <c r="X1284" s="15">
        <v>15.825381230523021</v>
      </c>
      <c r="Y1284" s="15">
        <v>11.260407735000001</v>
      </c>
      <c r="Z1284" s="15">
        <f t="shared" si="217"/>
        <v>-4.5649734955230201</v>
      </c>
      <c r="AA1284" s="16">
        <f t="shared" si="218"/>
        <v>-28.845899059407049</v>
      </c>
      <c r="AB1284" s="13">
        <v>38.24</v>
      </c>
      <c r="AC1284" s="13">
        <v>0</v>
      </c>
      <c r="AD1284" s="13">
        <v>0</v>
      </c>
      <c r="AE1284" s="13">
        <v>0</v>
      </c>
      <c r="AF1284" s="53">
        <f t="shared" si="223"/>
        <v>0</v>
      </c>
      <c r="AG1284" s="53">
        <f>IFERROR((((Y1284)/Q1284)*24),"0.00")</f>
        <v>0.37212699233025348</v>
      </c>
      <c r="AH1284" s="53">
        <f t="shared" si="219"/>
        <v>0.37212699233025348</v>
      </c>
      <c r="AI1284" s="53" t="str">
        <f t="shared" si="220"/>
        <v>0.00</v>
      </c>
      <c r="AJ1284" s="44">
        <v>221112</v>
      </c>
      <c r="AK1284" s="15" t="s">
        <v>684</v>
      </c>
      <c r="AL1284" s="14" t="s">
        <v>102</v>
      </c>
      <c r="AM1284" s="39" t="s">
        <v>65</v>
      </c>
      <c r="AN1284" s="39" t="s">
        <v>59</v>
      </c>
      <c r="AO1284" s="39" t="s">
        <v>103</v>
      </c>
      <c r="AP1284" s="39" t="s">
        <v>104</v>
      </c>
      <c r="AQ1284" s="20"/>
      <c r="AR1284" s="20"/>
      <c r="AS1284" s="20"/>
      <c r="AT1284" s="20"/>
      <c r="AU1284" s="20"/>
      <c r="AV1284" s="20"/>
      <c r="AW1284" s="20"/>
      <c r="AX1284" s="20"/>
      <c r="AY1284" s="20"/>
      <c r="AZ1284" s="20"/>
      <c r="BA1284" s="20"/>
      <c r="BB1284" s="20"/>
    </row>
    <row r="1285" spans="1:54" ht="39" customHeight="1" x14ac:dyDescent="0.25">
      <c r="A1285" s="21">
        <v>934</v>
      </c>
      <c r="B1285" s="39" t="s">
        <v>3</v>
      </c>
      <c r="C1285" s="13" t="s">
        <v>257</v>
      </c>
      <c r="D1285" s="13">
        <v>34017</v>
      </c>
      <c r="E1285" s="13" t="s">
        <v>252</v>
      </c>
      <c r="F1285" s="13">
        <v>12202</v>
      </c>
      <c r="G1285" s="13" t="s">
        <v>280</v>
      </c>
      <c r="H1285" s="13" t="s">
        <v>276</v>
      </c>
      <c r="I1285" s="13" t="s">
        <v>153</v>
      </c>
      <c r="J1285" s="13" t="s">
        <v>154</v>
      </c>
      <c r="K1285" s="13" t="s">
        <v>495</v>
      </c>
      <c r="L1285" s="4">
        <v>2403</v>
      </c>
      <c r="M1285" s="4">
        <v>2</v>
      </c>
      <c r="N1285" s="14" t="s">
        <v>37</v>
      </c>
      <c r="O1285" s="15" t="s">
        <v>679</v>
      </c>
      <c r="P1285" s="68">
        <v>1841.05</v>
      </c>
      <c r="Q1285" s="61">
        <v>726.23</v>
      </c>
      <c r="R1285" s="65">
        <f t="shared" si="213"/>
        <v>0.83380887681159421</v>
      </c>
      <c r="S1285" s="65">
        <f t="shared" si="214"/>
        <v>0.32890851449275366</v>
      </c>
      <c r="T1285" s="15">
        <v>970.50676131860405</v>
      </c>
      <c r="U1285" s="15">
        <v>149.791562</v>
      </c>
      <c r="V1285" s="15">
        <f t="shared" si="215"/>
        <v>-820.71519931860405</v>
      </c>
      <c r="W1285" s="15">
        <f t="shared" si="216"/>
        <v>-84.565634370596058</v>
      </c>
      <c r="X1285" s="15">
        <v>402.66717920943398</v>
      </c>
      <c r="Y1285" s="15">
        <v>5.7328911979999999</v>
      </c>
      <c r="Z1285" s="15">
        <f t="shared" si="217"/>
        <v>-396.93428801143398</v>
      </c>
      <c r="AA1285" s="16">
        <f t="shared" si="218"/>
        <v>-98.57627055444263</v>
      </c>
      <c r="AB1285" s="13">
        <v>970.57</v>
      </c>
      <c r="AC1285" s="13">
        <v>0</v>
      </c>
      <c r="AD1285" s="13">
        <v>0</v>
      </c>
      <c r="AE1285" s="13">
        <v>0</v>
      </c>
      <c r="AF1285" s="53">
        <f t="shared" si="223"/>
        <v>0</v>
      </c>
      <c r="AG1285" s="53">
        <f>IFERROR((((Y1285)/Q1285)*24),"0.00")</f>
        <v>0.18945704357021878</v>
      </c>
      <c r="AH1285" s="53">
        <f t="shared" si="219"/>
        <v>0.18945704357021878</v>
      </c>
      <c r="AI1285" s="53" t="str">
        <f t="shared" si="220"/>
        <v>0.00</v>
      </c>
      <c r="AJ1285" s="44">
        <v>221112</v>
      </c>
      <c r="AK1285" s="15" t="s">
        <v>684</v>
      </c>
      <c r="AL1285" s="14" t="s">
        <v>102</v>
      </c>
      <c r="AM1285" s="39" t="s">
        <v>65</v>
      </c>
      <c r="AN1285" s="39" t="s">
        <v>59</v>
      </c>
      <c r="AO1285" s="39" t="s">
        <v>103</v>
      </c>
      <c r="AP1285" s="39" t="s">
        <v>104</v>
      </c>
      <c r="AQ1285" s="20"/>
      <c r="AR1285" s="20"/>
      <c r="AS1285" s="20"/>
      <c r="AT1285" s="20"/>
      <c r="AU1285" s="20"/>
      <c r="AV1285" s="20"/>
      <c r="AW1285" s="20"/>
      <c r="AX1285" s="20"/>
      <c r="AY1285" s="20"/>
      <c r="AZ1285" s="20"/>
      <c r="BA1285" s="20"/>
      <c r="BB1285" s="20"/>
    </row>
    <row r="1286" spans="1:54" ht="39" customHeight="1" x14ac:dyDescent="0.25">
      <c r="A1286" s="21">
        <v>1942</v>
      </c>
      <c r="B1286" s="39" t="s">
        <v>3</v>
      </c>
      <c r="C1286" s="13" t="s">
        <v>257</v>
      </c>
      <c r="D1286" s="13">
        <v>34017</v>
      </c>
      <c r="E1286" s="13" t="s">
        <v>252</v>
      </c>
      <c r="F1286" s="13">
        <v>12202</v>
      </c>
      <c r="G1286" s="13" t="s">
        <v>280</v>
      </c>
      <c r="H1286" s="13" t="s">
        <v>276</v>
      </c>
      <c r="I1286" s="13" t="s">
        <v>153</v>
      </c>
      <c r="J1286" s="13" t="s">
        <v>154</v>
      </c>
      <c r="K1286" s="13" t="s">
        <v>495</v>
      </c>
      <c r="L1286" s="4">
        <v>2403</v>
      </c>
      <c r="M1286" s="4">
        <v>2</v>
      </c>
      <c r="N1286" s="14" t="s">
        <v>34</v>
      </c>
      <c r="O1286" s="15" t="s">
        <v>679</v>
      </c>
      <c r="P1286" s="68">
        <v>1841.05</v>
      </c>
      <c r="Q1286" s="61">
        <v>726.23</v>
      </c>
      <c r="R1286" s="65">
        <f t="shared" si="213"/>
        <v>0.83380887681159421</v>
      </c>
      <c r="S1286" s="65">
        <f t="shared" si="214"/>
        <v>0.32890851449275366</v>
      </c>
      <c r="T1286" s="15">
        <v>27.4370964905671</v>
      </c>
      <c r="U1286" s="15">
        <v>12.84924985</v>
      </c>
      <c r="V1286" s="15">
        <f t="shared" si="215"/>
        <v>-14.587846640567101</v>
      </c>
      <c r="W1286" s="15">
        <f t="shared" si="216"/>
        <v>-53.168332318189783</v>
      </c>
      <c r="X1286" s="15">
        <v>11.3837622671921</v>
      </c>
      <c r="Y1286" s="15">
        <v>8.1000136949999995</v>
      </c>
      <c r="Z1286" s="15">
        <f t="shared" si="217"/>
        <v>-3.2837485721921009</v>
      </c>
      <c r="AA1286" s="16">
        <f t="shared" si="218"/>
        <v>-28.845899054443841</v>
      </c>
      <c r="AB1286" s="13">
        <v>27.54</v>
      </c>
      <c r="AC1286" s="13">
        <v>296.64999999999998</v>
      </c>
      <c r="AD1286" s="13">
        <v>0</v>
      </c>
      <c r="AE1286" s="13">
        <v>0</v>
      </c>
      <c r="AF1286" s="53">
        <f t="shared" si="223"/>
        <v>0.14832499999999998</v>
      </c>
      <c r="AG1286" s="53">
        <f>IFERROR(AF1286+(AF1286*(AA1286/100)),"0.00")</f>
        <v>0.10553932022749615</v>
      </c>
      <c r="AH1286" s="53">
        <f t="shared" si="219"/>
        <v>-4.2785679772503832E-2</v>
      </c>
      <c r="AI1286" s="53">
        <f t="shared" si="220"/>
        <v>-28.845899054443848</v>
      </c>
      <c r="AJ1286" s="44">
        <v>221112</v>
      </c>
      <c r="AK1286" s="15" t="s">
        <v>684</v>
      </c>
      <c r="AL1286" s="14" t="s">
        <v>102</v>
      </c>
      <c r="AM1286" s="39" t="s">
        <v>65</v>
      </c>
      <c r="AN1286" s="39" t="s">
        <v>59</v>
      </c>
      <c r="AO1286" s="39" t="s">
        <v>103</v>
      </c>
      <c r="AP1286" s="39" t="s">
        <v>104</v>
      </c>
      <c r="AQ1286" s="20"/>
      <c r="AR1286" s="20"/>
      <c r="AS1286" s="20"/>
      <c r="AT1286" s="20"/>
      <c r="AU1286" s="20"/>
      <c r="AV1286" s="20"/>
      <c r="AW1286" s="20"/>
      <c r="AX1286" s="20"/>
      <c r="AY1286" s="20"/>
      <c r="AZ1286" s="20"/>
      <c r="BA1286" s="20"/>
      <c r="BB1286" s="20"/>
    </row>
    <row r="1287" spans="1:54" ht="39" customHeight="1" x14ac:dyDescent="0.25">
      <c r="A1287" s="21">
        <v>2133</v>
      </c>
      <c r="B1287" s="39" t="s">
        <v>3</v>
      </c>
      <c r="C1287" s="13" t="s">
        <v>257</v>
      </c>
      <c r="D1287" s="13">
        <v>34017</v>
      </c>
      <c r="E1287" s="13" t="s">
        <v>252</v>
      </c>
      <c r="F1287" s="13">
        <v>12202</v>
      </c>
      <c r="G1287" s="13" t="s">
        <v>280</v>
      </c>
      <c r="H1287" s="13" t="s">
        <v>276</v>
      </c>
      <c r="I1287" s="13" t="s">
        <v>153</v>
      </c>
      <c r="J1287" s="13" t="s">
        <v>154</v>
      </c>
      <c r="K1287" s="13" t="s">
        <v>495</v>
      </c>
      <c r="L1287" s="4">
        <v>2403</v>
      </c>
      <c r="M1287" s="4">
        <v>2</v>
      </c>
      <c r="N1287" s="14" t="s">
        <v>35</v>
      </c>
      <c r="O1287" s="15" t="s">
        <v>679</v>
      </c>
      <c r="P1287" s="68">
        <v>1841.05</v>
      </c>
      <c r="Q1287" s="61">
        <v>726.23</v>
      </c>
      <c r="R1287" s="65">
        <f t="shared" si="213"/>
        <v>0.83380887681159421</v>
      </c>
      <c r="S1287" s="65">
        <f t="shared" si="214"/>
        <v>0.32890851449275366</v>
      </c>
      <c r="T1287" s="15">
        <v>140.13919584196401</v>
      </c>
      <c r="U1287" s="15">
        <v>65.629522510000001</v>
      </c>
      <c r="V1287" s="15">
        <f t="shared" si="215"/>
        <v>-74.509673331964009</v>
      </c>
      <c r="W1287" s="15">
        <f t="shared" si="216"/>
        <v>-53.168332302969048</v>
      </c>
      <c r="X1287" s="15">
        <v>58.144318963519197</v>
      </c>
      <c r="Y1287" s="15">
        <v>41.372067401999999</v>
      </c>
      <c r="Z1287" s="15">
        <f t="shared" si="217"/>
        <v>-16.772251561519198</v>
      </c>
      <c r="AA1287" s="16">
        <f t="shared" si="218"/>
        <v>-28.845899067185588</v>
      </c>
      <c r="AB1287" s="13">
        <v>140.47</v>
      </c>
      <c r="AC1287" s="13">
        <v>4115.57</v>
      </c>
      <c r="AD1287" s="13">
        <v>0</v>
      </c>
      <c r="AE1287" s="13">
        <v>2938.11</v>
      </c>
      <c r="AF1287" s="53">
        <f t="shared" si="223"/>
        <v>2.057785</v>
      </c>
      <c r="AG1287" s="53">
        <f>IFERROR(AF1287+(AF1287*(AA1287/100)),"0.00")</f>
        <v>1.4641984158803152</v>
      </c>
      <c r="AH1287" s="53">
        <f t="shared" si="219"/>
        <v>-0.59358658411968479</v>
      </c>
      <c r="AI1287" s="53">
        <f t="shared" si="220"/>
        <v>-28.845899067185581</v>
      </c>
      <c r="AJ1287" s="44">
        <v>221112</v>
      </c>
      <c r="AK1287" s="15" t="s">
        <v>684</v>
      </c>
      <c r="AL1287" s="14" t="s">
        <v>102</v>
      </c>
      <c r="AM1287" s="39" t="s">
        <v>65</v>
      </c>
      <c r="AN1287" s="39" t="s">
        <v>59</v>
      </c>
      <c r="AO1287" s="39" t="s">
        <v>103</v>
      </c>
      <c r="AP1287" s="39" t="s">
        <v>104</v>
      </c>
      <c r="AQ1287" s="20"/>
      <c r="AR1287" s="20"/>
      <c r="AS1287" s="20"/>
      <c r="AT1287" s="20"/>
      <c r="AU1287" s="20"/>
      <c r="AV1287" s="20"/>
      <c r="AW1287" s="20"/>
      <c r="AX1287" s="20"/>
      <c r="AY1287" s="20"/>
      <c r="AZ1287" s="20"/>
      <c r="BA1287" s="20"/>
      <c r="BB1287" s="20"/>
    </row>
    <row r="1288" spans="1:54" ht="39" customHeight="1" x14ac:dyDescent="0.25">
      <c r="A1288" s="21">
        <v>2142</v>
      </c>
      <c r="B1288" s="40" t="s">
        <v>3</v>
      </c>
      <c r="C1288" s="13" t="s">
        <v>257</v>
      </c>
      <c r="D1288" s="13">
        <v>34017</v>
      </c>
      <c r="E1288" s="13" t="s">
        <v>252</v>
      </c>
      <c r="F1288" s="13">
        <v>12202</v>
      </c>
      <c r="G1288" s="13" t="s">
        <v>280</v>
      </c>
      <c r="H1288" s="13" t="s">
        <v>276</v>
      </c>
      <c r="I1288" s="13" t="s">
        <v>153</v>
      </c>
      <c r="J1288" s="13" t="s">
        <v>154</v>
      </c>
      <c r="K1288" s="13" t="s">
        <v>495</v>
      </c>
      <c r="L1288" s="4">
        <v>2403</v>
      </c>
      <c r="M1288" s="4">
        <v>2</v>
      </c>
      <c r="N1288" s="13" t="s">
        <v>36</v>
      </c>
      <c r="O1288" s="15" t="s">
        <v>679</v>
      </c>
      <c r="P1288" s="68">
        <v>1841.05</v>
      </c>
      <c r="Q1288" s="61">
        <v>726.23</v>
      </c>
      <c r="R1288" s="65">
        <f t="shared" ref="R1288:R1351" si="225">P1288/2208</f>
        <v>0.83380887681159421</v>
      </c>
      <c r="S1288" s="65">
        <f t="shared" ref="S1288:S1351" si="226">Q1288/2208</f>
        <v>0.32890851449275366</v>
      </c>
      <c r="T1288" s="15">
        <v>715.29460748355996</v>
      </c>
      <c r="U1288" s="15">
        <v>396.41887300000002</v>
      </c>
      <c r="V1288" s="15">
        <f t="shared" ref="V1288:V1351" si="227">U1288-T1288</f>
        <v>-318.87573448355994</v>
      </c>
      <c r="W1288" s="15">
        <f t="shared" ref="W1288:W1351" si="228">IFERROR(((U1288-T1288)/T1288)*100,"0.00")</f>
        <v>-44.579636299143893</v>
      </c>
      <c r="X1288" s="15">
        <v>290.72998218387477</v>
      </c>
      <c r="Y1288" s="15">
        <v>249.89772450999999</v>
      </c>
      <c r="Z1288" s="15">
        <f t="shared" ref="Z1288:Z1351" si="229">Y1288-X1288</f>
        <v>-40.832257673874778</v>
      </c>
      <c r="AA1288" s="16">
        <f t="shared" ref="AA1288:AA1351" si="230">IFERROR(((Y1288-X1288)/X1288)*100,"0")</f>
        <v>-14.044735725966525</v>
      </c>
      <c r="AB1288" s="13">
        <v>715.91</v>
      </c>
      <c r="AC1288" s="13">
        <v>20533.060000000001</v>
      </c>
      <c r="AD1288" s="13">
        <v>192.42</v>
      </c>
      <c r="AE1288" s="13">
        <v>0</v>
      </c>
      <c r="AF1288" s="53">
        <f t="shared" si="223"/>
        <v>10.266530000000001</v>
      </c>
      <c r="AG1288" s="53">
        <f>IFERROR(AF1288+(AF1288*(AA1288/100)),"0.00")</f>
        <v>8.8246229932729303</v>
      </c>
      <c r="AH1288" s="53">
        <f t="shared" ref="AH1288:AH1351" si="231">AG1288-AF1288</f>
        <v>-1.441907006727071</v>
      </c>
      <c r="AI1288" s="53">
        <f t="shared" ref="AI1288:AI1351" si="232">IFERROR(((AG1288-AF1288)/AF1288)*100,"0.00")</f>
        <v>-14.044735725966524</v>
      </c>
      <c r="AJ1288" s="44">
        <v>221112</v>
      </c>
      <c r="AK1288" s="15" t="s">
        <v>684</v>
      </c>
      <c r="AL1288" s="14" t="s">
        <v>102</v>
      </c>
      <c r="AM1288" s="39" t="s">
        <v>65</v>
      </c>
      <c r="AN1288" s="39" t="s">
        <v>59</v>
      </c>
      <c r="AO1288" s="39" t="s">
        <v>103</v>
      </c>
      <c r="AP1288" s="39" t="s">
        <v>104</v>
      </c>
      <c r="AQ1288" s="59"/>
      <c r="AR1288" s="20"/>
      <c r="AS1288" s="20"/>
      <c r="AT1288" s="20"/>
      <c r="AU1288" s="20"/>
      <c r="AV1288" s="20"/>
      <c r="AW1288" s="20"/>
      <c r="AX1288" s="20"/>
      <c r="AY1288" s="20"/>
      <c r="AZ1288" s="20"/>
      <c r="BA1288" s="20"/>
      <c r="BB1288" s="20"/>
    </row>
    <row r="1289" spans="1:54" ht="26.1" customHeight="1" x14ac:dyDescent="0.25">
      <c r="A1289" s="21">
        <v>927</v>
      </c>
      <c r="B1289" s="39" t="s">
        <v>3</v>
      </c>
      <c r="C1289" s="13" t="s">
        <v>257</v>
      </c>
      <c r="D1289" s="13">
        <v>34017</v>
      </c>
      <c r="E1289" s="13" t="s">
        <v>252</v>
      </c>
      <c r="F1289" s="13">
        <v>12202</v>
      </c>
      <c r="G1289" s="13" t="s">
        <v>280</v>
      </c>
      <c r="H1289" s="13" t="s">
        <v>311</v>
      </c>
      <c r="I1289" s="13" t="s">
        <v>153</v>
      </c>
      <c r="J1289" s="13" t="s">
        <v>154</v>
      </c>
      <c r="K1289" s="13" t="s">
        <v>494</v>
      </c>
      <c r="L1289" s="4">
        <v>2403</v>
      </c>
      <c r="M1289" s="4">
        <v>2</v>
      </c>
      <c r="N1289" s="14" t="s">
        <v>40</v>
      </c>
      <c r="O1289" s="15" t="s">
        <v>679</v>
      </c>
      <c r="P1289" s="68">
        <v>1841.05</v>
      </c>
      <c r="Q1289" s="61">
        <v>726.23</v>
      </c>
      <c r="R1289" s="65">
        <f t="shared" si="225"/>
        <v>0.83380887681159421</v>
      </c>
      <c r="S1289" s="65">
        <f t="shared" si="226"/>
        <v>0.32890851449275366</v>
      </c>
      <c r="T1289" s="15">
        <v>1.8679520190257399</v>
      </c>
      <c r="U1289" s="15">
        <v>0.87479308200000006</v>
      </c>
      <c r="V1289" s="15">
        <f t="shared" si="227"/>
        <v>-0.99315893702573987</v>
      </c>
      <c r="W1289" s="15">
        <f t="shared" si="228"/>
        <v>-53.168332318500219</v>
      </c>
      <c r="X1289" s="15">
        <v>0.77502084516928504</v>
      </c>
      <c r="Y1289" s="15">
        <v>0.55145911400000003</v>
      </c>
      <c r="Z1289" s="15">
        <f t="shared" si="229"/>
        <v>-0.22356173116928502</v>
      </c>
      <c r="AA1289" s="16">
        <f t="shared" si="230"/>
        <v>-28.845899121649204</v>
      </c>
      <c r="AB1289" s="13">
        <v>1.86</v>
      </c>
      <c r="AC1289" s="13">
        <v>0</v>
      </c>
      <c r="AD1289" s="13">
        <v>0</v>
      </c>
      <c r="AE1289" s="13">
        <v>0</v>
      </c>
      <c r="AF1289" s="53">
        <f t="shared" si="223"/>
        <v>0</v>
      </c>
      <c r="AG1289" s="53">
        <f>IFERROR((((Y1289)/Q1289)*24),"0.00")</f>
        <v>1.822427982319651E-2</v>
      </c>
      <c r="AH1289" s="53">
        <f t="shared" si="231"/>
        <v>1.822427982319651E-2</v>
      </c>
      <c r="AI1289" s="53" t="str">
        <f t="shared" si="232"/>
        <v>0.00</v>
      </c>
      <c r="AJ1289" s="44">
        <v>221112</v>
      </c>
      <c r="AK1289" s="15" t="s">
        <v>684</v>
      </c>
      <c r="AL1289" s="14" t="s">
        <v>155</v>
      </c>
      <c r="AM1289" s="39" t="s">
        <v>65</v>
      </c>
      <c r="AN1289" s="39" t="s">
        <v>59</v>
      </c>
      <c r="AO1289" s="39" t="s">
        <v>60</v>
      </c>
      <c r="AP1289" s="39" t="s">
        <v>156</v>
      </c>
      <c r="AQ1289" s="20"/>
      <c r="AR1289" s="20"/>
      <c r="AS1289" s="20"/>
      <c r="AT1289" s="20"/>
      <c r="AU1289" s="20"/>
      <c r="AV1289" s="20"/>
      <c r="AW1289" s="20"/>
      <c r="AX1289" s="20"/>
      <c r="AY1289" s="20"/>
      <c r="AZ1289" s="20"/>
      <c r="BA1289" s="20"/>
      <c r="BB1289" s="20"/>
    </row>
    <row r="1290" spans="1:54" ht="26.1" customHeight="1" x14ac:dyDescent="0.25">
      <c r="A1290" s="21">
        <v>928</v>
      </c>
      <c r="B1290" s="39" t="s">
        <v>3</v>
      </c>
      <c r="C1290" s="13" t="s">
        <v>257</v>
      </c>
      <c r="D1290" s="13">
        <v>34017</v>
      </c>
      <c r="E1290" s="13" t="s">
        <v>252</v>
      </c>
      <c r="F1290" s="13">
        <v>12202</v>
      </c>
      <c r="G1290" s="13" t="s">
        <v>280</v>
      </c>
      <c r="H1290" s="13" t="s">
        <v>311</v>
      </c>
      <c r="I1290" s="13" t="s">
        <v>153</v>
      </c>
      <c r="J1290" s="13" t="s">
        <v>154</v>
      </c>
      <c r="K1290" s="13" t="s">
        <v>494</v>
      </c>
      <c r="L1290" s="4">
        <v>2403</v>
      </c>
      <c r="M1290" s="4">
        <v>2</v>
      </c>
      <c r="N1290" s="14" t="s">
        <v>38</v>
      </c>
      <c r="O1290" s="15" t="s">
        <v>679</v>
      </c>
      <c r="P1290" s="68">
        <v>1841.05</v>
      </c>
      <c r="Q1290" s="61">
        <v>726.23</v>
      </c>
      <c r="R1290" s="65">
        <f t="shared" si="225"/>
        <v>0.83380887681159421</v>
      </c>
      <c r="S1290" s="65">
        <f t="shared" si="226"/>
        <v>0.32890851449275366</v>
      </c>
      <c r="T1290" s="15">
        <v>2.6431600574185699</v>
      </c>
      <c r="U1290" s="15">
        <v>1.2378359350000001</v>
      </c>
      <c r="V1290" s="15">
        <f t="shared" si="227"/>
        <v>-1.4053241224185697</v>
      </c>
      <c r="W1290" s="15">
        <f t="shared" si="228"/>
        <v>-53.168332295058704</v>
      </c>
      <c r="X1290" s="15">
        <v>1.096657794607947</v>
      </c>
      <c r="Y1290" s="15">
        <v>0.78031699499999996</v>
      </c>
      <c r="Z1290" s="15">
        <f t="shared" si="229"/>
        <v>-0.31634079960794703</v>
      </c>
      <c r="AA1290" s="16">
        <f t="shared" si="230"/>
        <v>-28.845898981736433</v>
      </c>
      <c r="AB1290" s="13">
        <v>2.65</v>
      </c>
      <c r="AC1290" s="13">
        <v>0</v>
      </c>
      <c r="AD1290" s="13">
        <v>0</v>
      </c>
      <c r="AE1290" s="13">
        <v>0</v>
      </c>
      <c r="AF1290" s="53">
        <f t="shared" si="223"/>
        <v>0</v>
      </c>
      <c r="AG1290" s="53">
        <f>IFERROR((((Y1290)/Q1290)*24),"0.00")</f>
        <v>2.5787433567877945E-2</v>
      </c>
      <c r="AH1290" s="53">
        <f t="shared" si="231"/>
        <v>2.5787433567877945E-2</v>
      </c>
      <c r="AI1290" s="53" t="str">
        <f t="shared" si="232"/>
        <v>0.00</v>
      </c>
      <c r="AJ1290" s="44">
        <v>221112</v>
      </c>
      <c r="AK1290" s="15" t="s">
        <v>684</v>
      </c>
      <c r="AL1290" s="14" t="s">
        <v>155</v>
      </c>
      <c r="AM1290" s="39" t="s">
        <v>65</v>
      </c>
      <c r="AN1290" s="39" t="s">
        <v>59</v>
      </c>
      <c r="AO1290" s="39" t="s">
        <v>60</v>
      </c>
      <c r="AP1290" s="39" t="s">
        <v>156</v>
      </c>
      <c r="AQ1290" s="20"/>
      <c r="AR1290" s="20"/>
      <c r="AS1290" s="20"/>
      <c r="AT1290" s="20"/>
      <c r="AU1290" s="20"/>
      <c r="AV1290" s="20"/>
      <c r="AW1290" s="20"/>
      <c r="AX1290" s="20"/>
      <c r="AY1290" s="20"/>
      <c r="AZ1290" s="20"/>
      <c r="BA1290" s="20"/>
      <c r="BB1290" s="20"/>
    </row>
    <row r="1291" spans="1:54" ht="26.1" customHeight="1" x14ac:dyDescent="0.25">
      <c r="A1291" s="21">
        <v>929</v>
      </c>
      <c r="B1291" s="39" t="s">
        <v>3</v>
      </c>
      <c r="C1291" s="13" t="s">
        <v>257</v>
      </c>
      <c r="D1291" s="13">
        <v>34017</v>
      </c>
      <c r="E1291" s="13" t="s">
        <v>252</v>
      </c>
      <c r="F1291" s="13">
        <v>12202</v>
      </c>
      <c r="G1291" s="13" t="s">
        <v>280</v>
      </c>
      <c r="H1291" s="13" t="s">
        <v>311</v>
      </c>
      <c r="I1291" s="13" t="s">
        <v>153</v>
      </c>
      <c r="J1291" s="13" t="s">
        <v>154</v>
      </c>
      <c r="K1291" s="13" t="s">
        <v>494</v>
      </c>
      <c r="L1291" s="4">
        <v>2403</v>
      </c>
      <c r="M1291" s="4">
        <v>2</v>
      </c>
      <c r="N1291" s="14" t="s">
        <v>39</v>
      </c>
      <c r="O1291" s="15" t="s">
        <v>679</v>
      </c>
      <c r="P1291" s="68">
        <v>1841.05</v>
      </c>
      <c r="Q1291" s="61">
        <v>726.23</v>
      </c>
      <c r="R1291" s="65">
        <f t="shared" si="225"/>
        <v>0.83380887681159421</v>
      </c>
      <c r="S1291" s="65">
        <f t="shared" si="226"/>
        <v>0.32890851449275366</v>
      </c>
      <c r="T1291" s="15">
        <v>2.6431600574185699</v>
      </c>
      <c r="U1291" s="15">
        <v>1.2378359350000001</v>
      </c>
      <c r="V1291" s="15">
        <f t="shared" si="227"/>
        <v>-1.4053241224185697</v>
      </c>
      <c r="W1291" s="15">
        <f t="shared" si="228"/>
        <v>-53.168332295058704</v>
      </c>
      <c r="X1291" s="15">
        <v>1.096657794607947</v>
      </c>
      <c r="Y1291" s="15">
        <v>0.78031699499999996</v>
      </c>
      <c r="Z1291" s="15">
        <f t="shared" si="229"/>
        <v>-0.31634079960794703</v>
      </c>
      <c r="AA1291" s="16">
        <f t="shared" si="230"/>
        <v>-28.845898981736433</v>
      </c>
      <c r="AB1291" s="13">
        <v>2.65</v>
      </c>
      <c r="AC1291" s="13">
        <v>0</v>
      </c>
      <c r="AD1291" s="13">
        <v>0</v>
      </c>
      <c r="AE1291" s="13">
        <v>0</v>
      </c>
      <c r="AF1291" s="53">
        <f t="shared" si="223"/>
        <v>0</v>
      </c>
      <c r="AG1291" s="53">
        <f>IFERROR((((Y1291)/Q1291)*24),"0.00")</f>
        <v>2.5787433567877945E-2</v>
      </c>
      <c r="AH1291" s="53">
        <f t="shared" si="231"/>
        <v>2.5787433567877945E-2</v>
      </c>
      <c r="AI1291" s="53" t="str">
        <f t="shared" si="232"/>
        <v>0.00</v>
      </c>
      <c r="AJ1291" s="44">
        <v>221112</v>
      </c>
      <c r="AK1291" s="15" t="s">
        <v>684</v>
      </c>
      <c r="AL1291" s="14" t="s">
        <v>155</v>
      </c>
      <c r="AM1291" s="39" t="s">
        <v>65</v>
      </c>
      <c r="AN1291" s="39" t="s">
        <v>59</v>
      </c>
      <c r="AO1291" s="39" t="s">
        <v>60</v>
      </c>
      <c r="AP1291" s="39" t="s">
        <v>156</v>
      </c>
      <c r="AQ1291" s="20"/>
      <c r="AR1291" s="20"/>
      <c r="AS1291" s="20"/>
      <c r="AT1291" s="20"/>
      <c r="AU1291" s="20"/>
      <c r="AV1291" s="20"/>
      <c r="AW1291" s="20"/>
      <c r="AX1291" s="20"/>
      <c r="AY1291" s="20"/>
      <c r="AZ1291" s="20"/>
      <c r="BA1291" s="20"/>
      <c r="BB1291" s="20"/>
    </row>
    <row r="1292" spans="1:54" ht="26.1" customHeight="1" x14ac:dyDescent="0.25">
      <c r="A1292" s="21">
        <v>930</v>
      </c>
      <c r="B1292" s="39" t="s">
        <v>3</v>
      </c>
      <c r="C1292" s="13" t="s">
        <v>257</v>
      </c>
      <c r="D1292" s="13">
        <v>34017</v>
      </c>
      <c r="E1292" s="13" t="s">
        <v>252</v>
      </c>
      <c r="F1292" s="13">
        <v>12202</v>
      </c>
      <c r="G1292" s="13" t="s">
        <v>280</v>
      </c>
      <c r="H1292" s="13" t="s">
        <v>311</v>
      </c>
      <c r="I1292" s="13" t="s">
        <v>153</v>
      </c>
      <c r="J1292" s="13" t="s">
        <v>154</v>
      </c>
      <c r="K1292" s="13" t="s">
        <v>494</v>
      </c>
      <c r="L1292" s="4">
        <v>2403</v>
      </c>
      <c r="M1292" s="4">
        <v>2</v>
      </c>
      <c r="N1292" s="14" t="s">
        <v>37</v>
      </c>
      <c r="O1292" s="15" t="s">
        <v>679</v>
      </c>
      <c r="P1292" s="68">
        <v>1841.05</v>
      </c>
      <c r="Q1292" s="61">
        <v>726.23</v>
      </c>
      <c r="R1292" s="65">
        <f t="shared" si="225"/>
        <v>0.83380887681159421</v>
      </c>
      <c r="S1292" s="65">
        <f t="shared" si="226"/>
        <v>0.32890851449275366</v>
      </c>
      <c r="T1292" s="15">
        <v>16.5847966535983</v>
      </c>
      <c r="U1292" s="15">
        <v>2.5597581539999998</v>
      </c>
      <c r="V1292" s="15">
        <f t="shared" si="227"/>
        <v>-14.025038499598299</v>
      </c>
      <c r="W1292" s="15">
        <f t="shared" si="228"/>
        <v>-84.565634373065251</v>
      </c>
      <c r="X1292" s="15">
        <v>6.8810991869784495</v>
      </c>
      <c r="Y1292" s="15">
        <v>9.7968235000000001E-2</v>
      </c>
      <c r="Z1292" s="15">
        <f t="shared" si="229"/>
        <v>-6.7831309519784497</v>
      </c>
      <c r="AA1292" s="16">
        <f t="shared" si="230"/>
        <v>-98.576270558846304</v>
      </c>
      <c r="AB1292" s="13">
        <v>16.62</v>
      </c>
      <c r="AC1292" s="13">
        <v>0</v>
      </c>
      <c r="AD1292" s="13">
        <v>0</v>
      </c>
      <c r="AE1292" s="13">
        <v>0</v>
      </c>
      <c r="AF1292" s="53">
        <f t="shared" si="223"/>
        <v>0</v>
      </c>
      <c r="AG1292" s="53">
        <f>IFERROR((((Y1292)/Q1292)*24),"0.00")</f>
        <v>3.2375936549027167E-3</v>
      </c>
      <c r="AH1292" s="53">
        <f t="shared" si="231"/>
        <v>3.2375936549027167E-3</v>
      </c>
      <c r="AI1292" s="53" t="str">
        <f t="shared" si="232"/>
        <v>0.00</v>
      </c>
      <c r="AJ1292" s="44">
        <v>221112</v>
      </c>
      <c r="AK1292" s="15" t="s">
        <v>684</v>
      </c>
      <c r="AL1292" s="14" t="s">
        <v>155</v>
      </c>
      <c r="AM1292" s="39" t="s">
        <v>65</v>
      </c>
      <c r="AN1292" s="39" t="s">
        <v>59</v>
      </c>
      <c r="AO1292" s="39" t="s">
        <v>60</v>
      </c>
      <c r="AP1292" s="39" t="s">
        <v>156</v>
      </c>
      <c r="AQ1292" s="20"/>
      <c r="AR1292" s="20"/>
      <c r="AS1292" s="20"/>
      <c r="AT1292" s="20"/>
      <c r="AU1292" s="20"/>
      <c r="AV1292" s="20"/>
      <c r="AW1292" s="20"/>
      <c r="AX1292" s="20"/>
      <c r="AY1292" s="20"/>
      <c r="AZ1292" s="20"/>
      <c r="BA1292" s="20"/>
      <c r="BB1292" s="20"/>
    </row>
    <row r="1293" spans="1:54" ht="26.1" customHeight="1" x14ac:dyDescent="0.25">
      <c r="A1293" s="21">
        <v>1676</v>
      </c>
      <c r="B1293" s="39" t="s">
        <v>3</v>
      </c>
      <c r="C1293" s="13" t="s">
        <v>257</v>
      </c>
      <c r="D1293" s="13">
        <v>34017</v>
      </c>
      <c r="E1293" s="13" t="s">
        <v>252</v>
      </c>
      <c r="F1293" s="13">
        <v>12202</v>
      </c>
      <c r="G1293" s="13" t="s">
        <v>280</v>
      </c>
      <c r="H1293" s="13" t="s">
        <v>311</v>
      </c>
      <c r="I1293" s="13" t="s">
        <v>153</v>
      </c>
      <c r="J1293" s="13" t="s">
        <v>154</v>
      </c>
      <c r="K1293" s="13" t="s">
        <v>494</v>
      </c>
      <c r="L1293" s="4">
        <v>2403</v>
      </c>
      <c r="M1293" s="4">
        <v>2</v>
      </c>
      <c r="N1293" s="14" t="s">
        <v>35</v>
      </c>
      <c r="O1293" s="15" t="s">
        <v>679</v>
      </c>
      <c r="P1293" s="68">
        <v>1841.05</v>
      </c>
      <c r="Q1293" s="61">
        <v>726.23</v>
      </c>
      <c r="R1293" s="65">
        <f t="shared" si="225"/>
        <v>0.83380887681159421</v>
      </c>
      <c r="S1293" s="65">
        <f t="shared" si="226"/>
        <v>0.32890851449275366</v>
      </c>
      <c r="T1293" s="15">
        <v>11.053274941786301</v>
      </c>
      <c r="U1293" s="15">
        <v>5.1764329900000003</v>
      </c>
      <c r="V1293" s="15">
        <f t="shared" si="227"/>
        <v>-5.8768419517863002</v>
      </c>
      <c r="W1293" s="15">
        <f t="shared" si="228"/>
        <v>-53.168332306375746</v>
      </c>
      <c r="X1293" s="15">
        <v>4.5860484637820997</v>
      </c>
      <c r="Y1293" s="15">
        <v>3.2631615529999998</v>
      </c>
      <c r="Z1293" s="15">
        <f t="shared" si="229"/>
        <v>-1.3228869107821</v>
      </c>
      <c r="AA1293" s="16">
        <f t="shared" si="230"/>
        <v>-28.845899061675407</v>
      </c>
      <c r="AB1293" s="13">
        <v>11.08</v>
      </c>
      <c r="AC1293" s="13">
        <v>10.88</v>
      </c>
      <c r="AD1293" s="13">
        <v>0</v>
      </c>
      <c r="AE1293" s="13">
        <v>14.19</v>
      </c>
      <c r="AF1293" s="53">
        <f t="shared" si="223"/>
        <v>5.4400000000000004E-3</v>
      </c>
      <c r="AG1293" s="53">
        <f>IFERROR(AF1293+(AF1293*(AA1293/100)),"0.00")</f>
        <v>3.8707830910448583E-3</v>
      </c>
      <c r="AH1293" s="53">
        <f t="shared" si="231"/>
        <v>-1.5692169089551421E-3</v>
      </c>
      <c r="AI1293" s="53">
        <f t="shared" si="232"/>
        <v>-28.845899061675407</v>
      </c>
      <c r="AJ1293" s="44">
        <v>221112</v>
      </c>
      <c r="AK1293" s="15" t="s">
        <v>684</v>
      </c>
      <c r="AL1293" s="14" t="s">
        <v>155</v>
      </c>
      <c r="AM1293" s="39" t="s">
        <v>65</v>
      </c>
      <c r="AN1293" s="39" t="s">
        <v>59</v>
      </c>
      <c r="AO1293" s="39" t="s">
        <v>60</v>
      </c>
      <c r="AP1293" s="39" t="s">
        <v>156</v>
      </c>
      <c r="AQ1293" s="20"/>
      <c r="AR1293" s="20"/>
      <c r="AS1293" s="20"/>
      <c r="AT1293" s="20"/>
      <c r="AU1293" s="20"/>
      <c r="AV1293" s="20"/>
      <c r="AW1293" s="20"/>
      <c r="AX1293" s="20"/>
      <c r="AY1293" s="20"/>
      <c r="AZ1293" s="20"/>
      <c r="BA1293" s="20"/>
      <c r="BB1293" s="20"/>
    </row>
    <row r="1294" spans="1:54" ht="26.1" customHeight="1" x14ac:dyDescent="0.25">
      <c r="A1294" s="21">
        <v>1698</v>
      </c>
      <c r="B1294" s="39" t="s">
        <v>3</v>
      </c>
      <c r="C1294" s="13" t="s">
        <v>257</v>
      </c>
      <c r="D1294" s="13">
        <v>34017</v>
      </c>
      <c r="E1294" s="13" t="s">
        <v>252</v>
      </c>
      <c r="F1294" s="13">
        <v>12202</v>
      </c>
      <c r="G1294" s="13" t="s">
        <v>280</v>
      </c>
      <c r="H1294" s="13" t="s">
        <v>311</v>
      </c>
      <c r="I1294" s="13" t="s">
        <v>153</v>
      </c>
      <c r="J1294" s="13" t="s">
        <v>154</v>
      </c>
      <c r="K1294" s="13" t="s">
        <v>494</v>
      </c>
      <c r="L1294" s="4">
        <v>2403</v>
      </c>
      <c r="M1294" s="4">
        <v>2</v>
      </c>
      <c r="N1294" s="14" t="s">
        <v>34</v>
      </c>
      <c r="O1294" s="15" t="s">
        <v>679</v>
      </c>
      <c r="P1294" s="68">
        <v>1841.05</v>
      </c>
      <c r="Q1294" s="61">
        <v>726.23</v>
      </c>
      <c r="R1294" s="65">
        <f t="shared" si="225"/>
        <v>0.83380887681159421</v>
      </c>
      <c r="S1294" s="65">
        <f t="shared" si="226"/>
        <v>0.32890851449275366</v>
      </c>
      <c r="T1294" s="15">
        <v>1.00407371565106</v>
      </c>
      <c r="U1294" s="15">
        <v>0.47022446600000001</v>
      </c>
      <c r="V1294" s="15">
        <f t="shared" si="227"/>
        <v>-0.53384924965105995</v>
      </c>
      <c r="W1294" s="15">
        <f t="shared" si="228"/>
        <v>-53.168332297684159</v>
      </c>
      <c r="X1294" s="15">
        <v>0.41659424427936897</v>
      </c>
      <c r="Y1294" s="15">
        <v>0.296423889</v>
      </c>
      <c r="Z1294" s="15">
        <f t="shared" si="229"/>
        <v>-0.12017035527936898</v>
      </c>
      <c r="AA1294" s="16">
        <f t="shared" si="230"/>
        <v>-28.845899080348907</v>
      </c>
      <c r="AB1294" s="13">
        <v>1.01</v>
      </c>
      <c r="AC1294" s="13">
        <v>15.15</v>
      </c>
      <c r="AD1294" s="13">
        <v>0</v>
      </c>
      <c r="AE1294" s="13">
        <v>0</v>
      </c>
      <c r="AF1294" s="53">
        <f t="shared" si="223"/>
        <v>7.5750000000000001E-3</v>
      </c>
      <c r="AG1294" s="53">
        <f>IFERROR(AF1294+(AF1294*(AA1294/100)),"0.00")</f>
        <v>5.3899231446635706E-3</v>
      </c>
      <c r="AH1294" s="53">
        <f t="shared" si="231"/>
        <v>-2.1850768553364295E-3</v>
      </c>
      <c r="AI1294" s="53">
        <f t="shared" si="232"/>
        <v>-28.845899080348904</v>
      </c>
      <c r="AJ1294" s="44">
        <v>221112</v>
      </c>
      <c r="AK1294" s="15" t="s">
        <v>684</v>
      </c>
      <c r="AL1294" s="14" t="s">
        <v>155</v>
      </c>
      <c r="AM1294" s="39" t="s">
        <v>65</v>
      </c>
      <c r="AN1294" s="39" t="s">
        <v>59</v>
      </c>
      <c r="AO1294" s="39" t="s">
        <v>60</v>
      </c>
      <c r="AP1294" s="39" t="s">
        <v>156</v>
      </c>
      <c r="AQ1294" s="20"/>
      <c r="AR1294" s="20"/>
      <c r="AS1294" s="20"/>
      <c r="AT1294" s="20"/>
      <c r="AU1294" s="20"/>
      <c r="AV1294" s="20"/>
      <c r="AW1294" s="20"/>
      <c r="AX1294" s="20"/>
      <c r="AY1294" s="20"/>
      <c r="AZ1294" s="20"/>
      <c r="BA1294" s="20"/>
      <c r="BB1294" s="20"/>
    </row>
    <row r="1295" spans="1:54" ht="26.1" customHeight="1" x14ac:dyDescent="0.25">
      <c r="A1295" s="21">
        <v>1834</v>
      </c>
      <c r="B1295" s="40" t="s">
        <v>3</v>
      </c>
      <c r="C1295" s="13" t="s">
        <v>257</v>
      </c>
      <c r="D1295" s="13">
        <v>34017</v>
      </c>
      <c r="E1295" s="13" t="s">
        <v>252</v>
      </c>
      <c r="F1295" s="13">
        <v>12202</v>
      </c>
      <c r="G1295" s="13" t="s">
        <v>280</v>
      </c>
      <c r="H1295" s="13" t="s">
        <v>311</v>
      </c>
      <c r="I1295" s="13" t="s">
        <v>153</v>
      </c>
      <c r="J1295" s="13" t="s">
        <v>154</v>
      </c>
      <c r="K1295" s="13" t="s">
        <v>494</v>
      </c>
      <c r="L1295" s="4">
        <v>2403</v>
      </c>
      <c r="M1295" s="4">
        <v>2</v>
      </c>
      <c r="N1295" s="13" t="s">
        <v>36</v>
      </c>
      <c r="O1295" s="15" t="s">
        <v>679</v>
      </c>
      <c r="P1295" s="68">
        <v>1841.05</v>
      </c>
      <c r="Q1295" s="61">
        <v>726.23</v>
      </c>
      <c r="R1295" s="65">
        <f t="shared" si="225"/>
        <v>0.83380887681159421</v>
      </c>
      <c r="S1295" s="65">
        <f t="shared" si="226"/>
        <v>0.32890851449275366</v>
      </c>
      <c r="T1295" s="15">
        <v>35.753463526428099</v>
      </c>
      <c r="U1295" s="15">
        <v>19.814699520000001</v>
      </c>
      <c r="V1295" s="15">
        <f t="shared" si="227"/>
        <v>-15.938764006428098</v>
      </c>
      <c r="W1295" s="15">
        <f t="shared" si="228"/>
        <v>-44.579636304736034</v>
      </c>
      <c r="X1295" s="15">
        <v>14.531919722726521</v>
      </c>
      <c r="Y1295" s="15">
        <v>12.490950000999998</v>
      </c>
      <c r="Z1295" s="15">
        <f t="shared" si="229"/>
        <v>-2.0409697217265226</v>
      </c>
      <c r="AA1295" s="16">
        <f t="shared" si="230"/>
        <v>-14.044735731196223</v>
      </c>
      <c r="AB1295" s="13">
        <v>35.799999999999997</v>
      </c>
      <c r="AC1295" s="13">
        <v>99.98</v>
      </c>
      <c r="AD1295" s="13">
        <v>7.11</v>
      </c>
      <c r="AE1295" s="13">
        <v>0</v>
      </c>
      <c r="AF1295" s="53">
        <f t="shared" si="223"/>
        <v>4.999E-2</v>
      </c>
      <c r="AG1295" s="53">
        <f>IFERROR(AF1295+(AF1295*(AA1295/100)),"0.00")</f>
        <v>4.2969036607975006E-2</v>
      </c>
      <c r="AH1295" s="53">
        <f t="shared" si="231"/>
        <v>-7.0209633920249939E-3</v>
      </c>
      <c r="AI1295" s="53">
        <f t="shared" si="232"/>
        <v>-14.044735731196228</v>
      </c>
      <c r="AJ1295" s="44">
        <v>221112</v>
      </c>
      <c r="AK1295" s="15" t="s">
        <v>684</v>
      </c>
      <c r="AL1295" s="14" t="s">
        <v>155</v>
      </c>
      <c r="AM1295" s="39" t="s">
        <v>65</v>
      </c>
      <c r="AN1295" s="39" t="s">
        <v>59</v>
      </c>
      <c r="AO1295" s="39" t="s">
        <v>60</v>
      </c>
      <c r="AP1295" s="39" t="s">
        <v>156</v>
      </c>
      <c r="AQ1295" s="59"/>
      <c r="AR1295" s="20"/>
      <c r="AS1295" s="20"/>
      <c r="AT1295" s="20"/>
      <c r="AU1295" s="20"/>
      <c r="AV1295" s="20"/>
      <c r="AW1295" s="20"/>
      <c r="AX1295" s="20"/>
      <c r="AY1295" s="20"/>
      <c r="AZ1295" s="20"/>
      <c r="BA1295" s="20"/>
      <c r="BB1295" s="20"/>
    </row>
    <row r="1296" spans="1:54" ht="26.1" customHeight="1" x14ac:dyDescent="0.25">
      <c r="A1296" s="21">
        <v>1435</v>
      </c>
      <c r="B1296" s="39" t="s">
        <v>32</v>
      </c>
      <c r="C1296" s="13" t="s">
        <v>257</v>
      </c>
      <c r="D1296" s="13">
        <v>34017</v>
      </c>
      <c r="E1296" s="13" t="s">
        <v>252</v>
      </c>
      <c r="F1296" s="13">
        <v>12200</v>
      </c>
      <c r="G1296" s="13" t="s">
        <v>646</v>
      </c>
      <c r="H1296" s="13" t="s">
        <v>276</v>
      </c>
      <c r="I1296" s="13" t="s">
        <v>160</v>
      </c>
      <c r="J1296" s="13" t="s">
        <v>164</v>
      </c>
      <c r="K1296" s="13" t="s">
        <v>502</v>
      </c>
      <c r="L1296" s="4">
        <v>2404</v>
      </c>
      <c r="M1296" s="4">
        <v>131</v>
      </c>
      <c r="N1296" s="14" t="s">
        <v>35</v>
      </c>
      <c r="O1296" s="15" t="s">
        <v>680</v>
      </c>
      <c r="P1296" s="68"/>
      <c r="Q1296" s="61">
        <v>775.83</v>
      </c>
      <c r="R1296" s="65">
        <f t="shared" si="225"/>
        <v>0</v>
      </c>
      <c r="S1296" s="65">
        <f t="shared" si="226"/>
        <v>0.35137228260869569</v>
      </c>
      <c r="T1296" s="15">
        <v>0</v>
      </c>
      <c r="U1296" s="15">
        <v>8.8466885939999997</v>
      </c>
      <c r="V1296" s="15">
        <f t="shared" si="227"/>
        <v>8.8466885939999997</v>
      </c>
      <c r="W1296" s="15" t="str">
        <f t="shared" si="228"/>
        <v>0.00</v>
      </c>
      <c r="X1296" s="15">
        <v>0</v>
      </c>
      <c r="Y1296" s="15">
        <v>3.3144922010000002</v>
      </c>
      <c r="Z1296" s="15">
        <f t="shared" si="229"/>
        <v>3.3144922010000002</v>
      </c>
      <c r="AA1296" s="16" t="str">
        <f t="shared" si="230"/>
        <v>0</v>
      </c>
      <c r="AB1296" s="13"/>
      <c r="AC1296" s="13"/>
      <c r="AD1296" s="13"/>
      <c r="AE1296" s="13"/>
      <c r="AF1296" s="53">
        <f t="shared" si="223"/>
        <v>0</v>
      </c>
      <c r="AG1296" s="53">
        <f t="shared" ref="AG1296:AG1342" si="233">IFERROR((((Y1296)/Q1296)*24),"0.00")</f>
        <v>0.10253253009551062</v>
      </c>
      <c r="AH1296" s="53">
        <f t="shared" si="231"/>
        <v>0.10253253009551062</v>
      </c>
      <c r="AI1296" s="53" t="str">
        <f t="shared" si="232"/>
        <v>0.00</v>
      </c>
      <c r="AJ1296" s="44" t="s">
        <v>681</v>
      </c>
      <c r="AK1296" s="15" t="s">
        <v>686</v>
      </c>
      <c r="AL1296" s="14" t="s">
        <v>57</v>
      </c>
      <c r="AM1296" s="39" t="s">
        <v>58</v>
      </c>
      <c r="AN1296" s="39" t="s">
        <v>59</v>
      </c>
      <c r="AO1296" s="39" t="s">
        <v>60</v>
      </c>
      <c r="AP1296" s="39" t="s">
        <v>61</v>
      </c>
      <c r="AQ1296" s="20"/>
      <c r="AR1296" s="20"/>
      <c r="AS1296" s="20"/>
      <c r="AT1296" s="20"/>
      <c r="AU1296" s="20"/>
      <c r="AV1296" s="20"/>
      <c r="AW1296" s="20"/>
      <c r="AX1296" s="20"/>
      <c r="AY1296" s="20"/>
      <c r="AZ1296" s="20"/>
      <c r="BA1296" s="20"/>
      <c r="BB1296" s="20"/>
    </row>
    <row r="1297" spans="1:54" ht="26.1" customHeight="1" x14ac:dyDescent="0.25">
      <c r="A1297" s="21">
        <v>1436</v>
      </c>
      <c r="B1297" s="39" t="s">
        <v>32</v>
      </c>
      <c r="C1297" s="13" t="s">
        <v>257</v>
      </c>
      <c r="D1297" s="13">
        <v>34017</v>
      </c>
      <c r="E1297" s="13" t="s">
        <v>252</v>
      </c>
      <c r="F1297" s="13">
        <v>12200</v>
      </c>
      <c r="G1297" s="13" t="s">
        <v>646</v>
      </c>
      <c r="H1297" s="13" t="s">
        <v>276</v>
      </c>
      <c r="I1297" s="13" t="s">
        <v>160</v>
      </c>
      <c r="J1297" s="13" t="s">
        <v>164</v>
      </c>
      <c r="K1297" s="13" t="s">
        <v>502</v>
      </c>
      <c r="L1297" s="4">
        <v>2404</v>
      </c>
      <c r="M1297" s="4">
        <v>131</v>
      </c>
      <c r="N1297" s="14" t="s">
        <v>40</v>
      </c>
      <c r="O1297" s="15" t="s">
        <v>680</v>
      </c>
      <c r="P1297" s="68"/>
      <c r="Q1297" s="61">
        <v>775.83</v>
      </c>
      <c r="R1297" s="65">
        <f t="shared" si="225"/>
        <v>0</v>
      </c>
      <c r="S1297" s="65">
        <f t="shared" si="226"/>
        <v>0.35137228260869569</v>
      </c>
      <c r="T1297" s="15">
        <v>0</v>
      </c>
      <c r="U1297" s="15">
        <v>0</v>
      </c>
      <c r="V1297" s="15">
        <f t="shared" si="227"/>
        <v>0</v>
      </c>
      <c r="W1297" s="15" t="str">
        <f t="shared" si="228"/>
        <v>0.00</v>
      </c>
      <c r="X1297" s="15">
        <v>0</v>
      </c>
      <c r="Y1297" s="15">
        <v>0</v>
      </c>
      <c r="Z1297" s="15">
        <f t="shared" si="229"/>
        <v>0</v>
      </c>
      <c r="AA1297" s="16" t="str">
        <f t="shared" si="230"/>
        <v>0</v>
      </c>
      <c r="AB1297" s="13"/>
      <c r="AC1297" s="13"/>
      <c r="AD1297" s="13"/>
      <c r="AE1297" s="13"/>
      <c r="AF1297" s="53">
        <f t="shared" si="223"/>
        <v>0</v>
      </c>
      <c r="AG1297" s="53">
        <f t="shared" si="233"/>
        <v>0</v>
      </c>
      <c r="AH1297" s="53">
        <f t="shared" si="231"/>
        <v>0</v>
      </c>
      <c r="AI1297" s="53" t="str">
        <f t="shared" si="232"/>
        <v>0.00</v>
      </c>
      <c r="AJ1297" s="44" t="s">
        <v>681</v>
      </c>
      <c r="AK1297" s="15" t="s">
        <v>686</v>
      </c>
      <c r="AL1297" s="14" t="s">
        <v>57</v>
      </c>
      <c r="AM1297" s="39" t="s">
        <v>58</v>
      </c>
      <c r="AN1297" s="39" t="s">
        <v>59</v>
      </c>
      <c r="AO1297" s="39" t="s">
        <v>60</v>
      </c>
      <c r="AP1297" s="39" t="s">
        <v>61</v>
      </c>
      <c r="AQ1297" s="20"/>
      <c r="AR1297" s="20"/>
      <c r="AS1297" s="20"/>
      <c r="AT1297" s="20"/>
      <c r="AU1297" s="20"/>
      <c r="AV1297" s="20"/>
      <c r="AW1297" s="20"/>
      <c r="AX1297" s="20"/>
      <c r="AY1297" s="20"/>
      <c r="AZ1297" s="20"/>
      <c r="BA1297" s="20"/>
      <c r="BB1297" s="20"/>
    </row>
    <row r="1298" spans="1:54" ht="26.1" customHeight="1" x14ac:dyDescent="0.25">
      <c r="A1298" s="21">
        <v>1437</v>
      </c>
      <c r="B1298" s="40" t="s">
        <v>32</v>
      </c>
      <c r="C1298" s="13" t="s">
        <v>257</v>
      </c>
      <c r="D1298" s="13">
        <v>34017</v>
      </c>
      <c r="E1298" s="13" t="s">
        <v>252</v>
      </c>
      <c r="F1298" s="13">
        <v>12200</v>
      </c>
      <c r="G1298" s="13" t="s">
        <v>646</v>
      </c>
      <c r="H1298" s="13" t="s">
        <v>276</v>
      </c>
      <c r="I1298" s="13" t="s">
        <v>160</v>
      </c>
      <c r="J1298" s="13" t="s">
        <v>164</v>
      </c>
      <c r="K1298" s="13" t="s">
        <v>502</v>
      </c>
      <c r="L1298" s="4">
        <v>2404</v>
      </c>
      <c r="M1298" s="4">
        <v>131</v>
      </c>
      <c r="N1298" s="13" t="s">
        <v>36</v>
      </c>
      <c r="O1298" s="15" t="s">
        <v>680</v>
      </c>
      <c r="P1298" s="68"/>
      <c r="Q1298" s="61">
        <v>775.83</v>
      </c>
      <c r="R1298" s="65">
        <f t="shared" si="225"/>
        <v>0</v>
      </c>
      <c r="S1298" s="65">
        <f t="shared" si="226"/>
        <v>0.35137228260869569</v>
      </c>
      <c r="T1298" s="15">
        <v>0</v>
      </c>
      <c r="U1298" s="15">
        <v>4.4233442969999999</v>
      </c>
      <c r="V1298" s="15">
        <f t="shared" si="227"/>
        <v>4.4233442969999999</v>
      </c>
      <c r="W1298" s="15" t="str">
        <f t="shared" si="228"/>
        <v>0.00</v>
      </c>
      <c r="X1298" s="15">
        <v>0</v>
      </c>
      <c r="Y1298" s="15">
        <v>1.6572461000000001</v>
      </c>
      <c r="Z1298" s="15">
        <f t="shared" si="229"/>
        <v>1.6572461000000001</v>
      </c>
      <c r="AA1298" s="16" t="str">
        <f t="shared" si="230"/>
        <v>0</v>
      </c>
      <c r="AB1298" s="13"/>
      <c r="AC1298" s="13"/>
      <c r="AD1298" s="13"/>
      <c r="AE1298" s="13"/>
      <c r="AF1298" s="53">
        <f t="shared" si="223"/>
        <v>0</v>
      </c>
      <c r="AG1298" s="53">
        <f t="shared" si="233"/>
        <v>5.1266265032287997E-2</v>
      </c>
      <c r="AH1298" s="53">
        <f t="shared" si="231"/>
        <v>5.1266265032287997E-2</v>
      </c>
      <c r="AI1298" s="53" t="str">
        <f t="shared" si="232"/>
        <v>0.00</v>
      </c>
      <c r="AJ1298" s="44" t="s">
        <v>681</v>
      </c>
      <c r="AK1298" s="15" t="s">
        <v>686</v>
      </c>
      <c r="AL1298" s="14" t="s">
        <v>57</v>
      </c>
      <c r="AM1298" s="39" t="s">
        <v>58</v>
      </c>
      <c r="AN1298" s="39" t="s">
        <v>59</v>
      </c>
      <c r="AO1298" s="39" t="s">
        <v>60</v>
      </c>
      <c r="AP1298" s="39" t="s">
        <v>61</v>
      </c>
      <c r="AQ1298" s="59"/>
      <c r="AR1298" s="20"/>
      <c r="AS1298" s="20"/>
      <c r="AT1298" s="20"/>
      <c r="AU1298" s="20"/>
      <c r="AV1298" s="20"/>
      <c r="AW1298" s="20"/>
      <c r="AX1298" s="20"/>
      <c r="AY1298" s="20"/>
      <c r="AZ1298" s="20"/>
      <c r="BA1298" s="20"/>
      <c r="BB1298" s="20"/>
    </row>
    <row r="1299" spans="1:54" ht="26.1" customHeight="1" x14ac:dyDescent="0.25">
      <c r="A1299" s="21">
        <v>1438</v>
      </c>
      <c r="B1299" s="39" t="s">
        <v>32</v>
      </c>
      <c r="C1299" s="13" t="s">
        <v>257</v>
      </c>
      <c r="D1299" s="13">
        <v>34017</v>
      </c>
      <c r="E1299" s="13" t="s">
        <v>252</v>
      </c>
      <c r="F1299" s="13">
        <v>12200</v>
      </c>
      <c r="G1299" s="13" t="s">
        <v>646</v>
      </c>
      <c r="H1299" s="13" t="s">
        <v>276</v>
      </c>
      <c r="I1299" s="13" t="s">
        <v>160</v>
      </c>
      <c r="J1299" s="13" t="s">
        <v>164</v>
      </c>
      <c r="K1299" s="13" t="s">
        <v>502</v>
      </c>
      <c r="L1299" s="4">
        <v>2404</v>
      </c>
      <c r="M1299" s="4">
        <v>131</v>
      </c>
      <c r="N1299" s="14" t="s">
        <v>38</v>
      </c>
      <c r="O1299" s="15" t="s">
        <v>680</v>
      </c>
      <c r="P1299" s="68"/>
      <c r="Q1299" s="61">
        <v>775.83</v>
      </c>
      <c r="R1299" s="65">
        <f t="shared" si="225"/>
        <v>0</v>
      </c>
      <c r="S1299" s="65">
        <f t="shared" si="226"/>
        <v>0.35137228260869569</v>
      </c>
      <c r="T1299" s="15">
        <v>0</v>
      </c>
      <c r="U1299" s="15">
        <v>1.9462714910000001</v>
      </c>
      <c r="V1299" s="15">
        <f t="shared" si="227"/>
        <v>1.9462714910000001</v>
      </c>
      <c r="W1299" s="15" t="str">
        <f t="shared" si="228"/>
        <v>0.00</v>
      </c>
      <c r="X1299" s="15">
        <v>0</v>
      </c>
      <c r="Y1299" s="15">
        <v>0.72918828399999991</v>
      </c>
      <c r="Z1299" s="15">
        <f t="shared" si="229"/>
        <v>0.72918828399999991</v>
      </c>
      <c r="AA1299" s="16" t="str">
        <f t="shared" si="230"/>
        <v>0</v>
      </c>
      <c r="AB1299" s="13"/>
      <c r="AC1299" s="13"/>
      <c r="AD1299" s="13"/>
      <c r="AE1299" s="13"/>
      <c r="AF1299" s="53">
        <f t="shared" si="223"/>
        <v>0</v>
      </c>
      <c r="AG1299" s="53">
        <f t="shared" si="233"/>
        <v>2.2557156614206715E-2</v>
      </c>
      <c r="AH1299" s="53">
        <f t="shared" si="231"/>
        <v>2.2557156614206715E-2</v>
      </c>
      <c r="AI1299" s="53" t="str">
        <f t="shared" si="232"/>
        <v>0.00</v>
      </c>
      <c r="AJ1299" s="44" t="s">
        <v>681</v>
      </c>
      <c r="AK1299" s="15" t="s">
        <v>686</v>
      </c>
      <c r="AL1299" s="14" t="s">
        <v>57</v>
      </c>
      <c r="AM1299" s="39" t="s">
        <v>58</v>
      </c>
      <c r="AN1299" s="39" t="s">
        <v>59</v>
      </c>
      <c r="AO1299" s="39" t="s">
        <v>60</v>
      </c>
      <c r="AP1299" s="39" t="s">
        <v>61</v>
      </c>
      <c r="AQ1299" s="20"/>
      <c r="AR1299" s="20"/>
      <c r="AS1299" s="20"/>
      <c r="AT1299" s="20"/>
      <c r="AU1299" s="20"/>
      <c r="AV1299" s="20"/>
      <c r="AW1299" s="20"/>
      <c r="AX1299" s="20"/>
      <c r="AY1299" s="20"/>
      <c r="AZ1299" s="20"/>
      <c r="BA1299" s="20"/>
      <c r="BB1299" s="20"/>
    </row>
    <row r="1300" spans="1:54" ht="26.1" customHeight="1" x14ac:dyDescent="0.25">
      <c r="A1300" s="21">
        <v>1439</v>
      </c>
      <c r="B1300" s="39" t="s">
        <v>32</v>
      </c>
      <c r="C1300" s="13" t="s">
        <v>257</v>
      </c>
      <c r="D1300" s="13">
        <v>34017</v>
      </c>
      <c r="E1300" s="13" t="s">
        <v>252</v>
      </c>
      <c r="F1300" s="13">
        <v>12200</v>
      </c>
      <c r="G1300" s="13" t="s">
        <v>646</v>
      </c>
      <c r="H1300" s="13" t="s">
        <v>276</v>
      </c>
      <c r="I1300" s="13" t="s">
        <v>160</v>
      </c>
      <c r="J1300" s="13" t="s">
        <v>164</v>
      </c>
      <c r="K1300" s="13" t="s">
        <v>502</v>
      </c>
      <c r="L1300" s="4">
        <v>2404</v>
      </c>
      <c r="M1300" s="4">
        <v>131</v>
      </c>
      <c r="N1300" s="14" t="s">
        <v>39</v>
      </c>
      <c r="O1300" s="15" t="s">
        <v>680</v>
      </c>
      <c r="P1300" s="68"/>
      <c r="Q1300" s="61">
        <v>775.83</v>
      </c>
      <c r="R1300" s="65">
        <f t="shared" si="225"/>
        <v>0</v>
      </c>
      <c r="S1300" s="65">
        <f t="shared" si="226"/>
        <v>0.35137228260869569</v>
      </c>
      <c r="T1300" s="15">
        <v>0</v>
      </c>
      <c r="U1300" s="15">
        <v>1.9462714910000001</v>
      </c>
      <c r="V1300" s="15">
        <f t="shared" si="227"/>
        <v>1.9462714910000001</v>
      </c>
      <c r="W1300" s="15" t="str">
        <f t="shared" si="228"/>
        <v>0.00</v>
      </c>
      <c r="X1300" s="15">
        <v>0</v>
      </c>
      <c r="Y1300" s="15">
        <v>0.72918828399999991</v>
      </c>
      <c r="Z1300" s="15">
        <f t="shared" si="229"/>
        <v>0.72918828399999991</v>
      </c>
      <c r="AA1300" s="16" t="str">
        <f t="shared" si="230"/>
        <v>0</v>
      </c>
      <c r="AB1300" s="13"/>
      <c r="AC1300" s="13"/>
      <c r="AD1300" s="13"/>
      <c r="AE1300" s="13"/>
      <c r="AF1300" s="53">
        <f t="shared" si="223"/>
        <v>0</v>
      </c>
      <c r="AG1300" s="53">
        <f t="shared" si="233"/>
        <v>2.2557156614206715E-2</v>
      </c>
      <c r="AH1300" s="53">
        <f t="shared" si="231"/>
        <v>2.2557156614206715E-2</v>
      </c>
      <c r="AI1300" s="53" t="str">
        <f t="shared" si="232"/>
        <v>0.00</v>
      </c>
      <c r="AJ1300" s="44" t="s">
        <v>681</v>
      </c>
      <c r="AK1300" s="15" t="s">
        <v>686</v>
      </c>
      <c r="AL1300" s="14" t="s">
        <v>57</v>
      </c>
      <c r="AM1300" s="39" t="s">
        <v>58</v>
      </c>
      <c r="AN1300" s="39" t="s">
        <v>59</v>
      </c>
      <c r="AO1300" s="39" t="s">
        <v>60</v>
      </c>
      <c r="AP1300" s="39" t="s">
        <v>61</v>
      </c>
      <c r="AQ1300" s="20"/>
      <c r="AR1300" s="20"/>
      <c r="AS1300" s="20"/>
      <c r="AT1300" s="20"/>
      <c r="AU1300" s="20"/>
      <c r="AV1300" s="20"/>
      <c r="AW1300" s="20"/>
      <c r="AX1300" s="20"/>
      <c r="AY1300" s="20"/>
      <c r="AZ1300" s="20"/>
      <c r="BA1300" s="20"/>
      <c r="BB1300" s="20"/>
    </row>
    <row r="1301" spans="1:54" ht="26.1" customHeight="1" x14ac:dyDescent="0.25">
      <c r="A1301" s="21">
        <v>1440</v>
      </c>
      <c r="B1301" s="39" t="s">
        <v>32</v>
      </c>
      <c r="C1301" s="13" t="s">
        <v>257</v>
      </c>
      <c r="D1301" s="13">
        <v>34017</v>
      </c>
      <c r="E1301" s="13" t="s">
        <v>252</v>
      </c>
      <c r="F1301" s="13">
        <v>12200</v>
      </c>
      <c r="G1301" s="13" t="s">
        <v>646</v>
      </c>
      <c r="H1301" s="13" t="s">
        <v>276</v>
      </c>
      <c r="I1301" s="13" t="s">
        <v>160</v>
      </c>
      <c r="J1301" s="13" t="s">
        <v>164</v>
      </c>
      <c r="K1301" s="13" t="s">
        <v>502</v>
      </c>
      <c r="L1301" s="4">
        <v>2404</v>
      </c>
      <c r="M1301" s="4">
        <v>131</v>
      </c>
      <c r="N1301" s="14" t="s">
        <v>37</v>
      </c>
      <c r="O1301" s="15" t="s">
        <v>680</v>
      </c>
      <c r="P1301" s="68"/>
      <c r="Q1301" s="61">
        <v>775.83</v>
      </c>
      <c r="R1301" s="65">
        <f t="shared" si="225"/>
        <v>0</v>
      </c>
      <c r="S1301" s="65">
        <f t="shared" si="226"/>
        <v>0.35137228260869569</v>
      </c>
      <c r="T1301" s="15">
        <v>0</v>
      </c>
      <c r="U1301" s="15">
        <v>0.58977924000000004</v>
      </c>
      <c r="V1301" s="15">
        <f t="shared" si="227"/>
        <v>0.58977924000000004</v>
      </c>
      <c r="W1301" s="15" t="str">
        <f t="shared" si="228"/>
        <v>0.00</v>
      </c>
      <c r="X1301" s="15">
        <v>0</v>
      </c>
      <c r="Y1301" s="15">
        <v>0.220966147</v>
      </c>
      <c r="Z1301" s="15">
        <f t="shared" si="229"/>
        <v>0.220966147</v>
      </c>
      <c r="AA1301" s="16" t="str">
        <f t="shared" si="230"/>
        <v>0</v>
      </c>
      <c r="AB1301" s="13"/>
      <c r="AC1301" s="13"/>
      <c r="AD1301" s="13"/>
      <c r="AE1301" s="13"/>
      <c r="AF1301" s="53">
        <f t="shared" si="223"/>
        <v>0</v>
      </c>
      <c r="AG1301" s="53">
        <f t="shared" si="233"/>
        <v>6.8355020146166042E-3</v>
      </c>
      <c r="AH1301" s="53">
        <f t="shared" si="231"/>
        <v>6.8355020146166042E-3</v>
      </c>
      <c r="AI1301" s="53" t="str">
        <f t="shared" si="232"/>
        <v>0.00</v>
      </c>
      <c r="AJ1301" s="44" t="s">
        <v>681</v>
      </c>
      <c r="AK1301" s="15" t="s">
        <v>686</v>
      </c>
      <c r="AL1301" s="14" t="s">
        <v>57</v>
      </c>
      <c r="AM1301" s="39" t="s">
        <v>58</v>
      </c>
      <c r="AN1301" s="39" t="s">
        <v>59</v>
      </c>
      <c r="AO1301" s="39" t="s">
        <v>60</v>
      </c>
      <c r="AP1301" s="39" t="s">
        <v>61</v>
      </c>
      <c r="AQ1301" s="20"/>
      <c r="AR1301" s="20"/>
      <c r="AS1301" s="20"/>
      <c r="AT1301" s="20"/>
      <c r="AU1301" s="20"/>
      <c r="AV1301" s="20"/>
      <c r="AW1301" s="20"/>
      <c r="AX1301" s="20"/>
      <c r="AY1301" s="20"/>
      <c r="AZ1301" s="20"/>
      <c r="BA1301" s="20"/>
      <c r="BB1301" s="20"/>
    </row>
    <row r="1302" spans="1:54" ht="26.1" customHeight="1" x14ac:dyDescent="0.25">
      <c r="A1302" s="21">
        <v>1441</v>
      </c>
      <c r="B1302" s="39" t="s">
        <v>32</v>
      </c>
      <c r="C1302" s="13" t="s">
        <v>257</v>
      </c>
      <c r="D1302" s="13">
        <v>34017</v>
      </c>
      <c r="E1302" s="13" t="s">
        <v>252</v>
      </c>
      <c r="F1302" s="13">
        <v>12200</v>
      </c>
      <c r="G1302" s="13" t="s">
        <v>646</v>
      </c>
      <c r="H1302" s="13" t="s">
        <v>276</v>
      </c>
      <c r="I1302" s="13" t="s">
        <v>160</v>
      </c>
      <c r="J1302" s="13" t="s">
        <v>164</v>
      </c>
      <c r="K1302" s="13" t="s">
        <v>502</v>
      </c>
      <c r="L1302" s="4">
        <v>2404</v>
      </c>
      <c r="M1302" s="4">
        <v>131</v>
      </c>
      <c r="N1302" s="14" t="s">
        <v>34</v>
      </c>
      <c r="O1302" s="15" t="s">
        <v>680</v>
      </c>
      <c r="P1302" s="68"/>
      <c r="Q1302" s="61">
        <v>775.83</v>
      </c>
      <c r="R1302" s="65">
        <f t="shared" si="225"/>
        <v>0</v>
      </c>
      <c r="S1302" s="65">
        <f t="shared" si="226"/>
        <v>0.35137228260869569</v>
      </c>
      <c r="T1302" s="15">
        <v>0</v>
      </c>
      <c r="U1302" s="15">
        <v>0.61926820199999999</v>
      </c>
      <c r="V1302" s="15">
        <f t="shared" si="227"/>
        <v>0.61926820199999999</v>
      </c>
      <c r="W1302" s="15" t="str">
        <f t="shared" si="228"/>
        <v>0.00</v>
      </c>
      <c r="X1302" s="15">
        <v>0</v>
      </c>
      <c r="Y1302" s="15">
        <v>0.23201445400000001</v>
      </c>
      <c r="Z1302" s="15">
        <f t="shared" si="229"/>
        <v>0.23201445400000001</v>
      </c>
      <c r="AA1302" s="16" t="str">
        <f t="shared" si="230"/>
        <v>0</v>
      </c>
      <c r="AB1302" s="13"/>
      <c r="AC1302" s="13"/>
      <c r="AD1302" s="13"/>
      <c r="AE1302" s="13"/>
      <c r="AF1302" s="53">
        <f t="shared" si="223"/>
        <v>0</v>
      </c>
      <c r="AG1302" s="53">
        <f t="shared" si="233"/>
        <v>7.1772771045203205E-3</v>
      </c>
      <c r="AH1302" s="53">
        <f t="shared" si="231"/>
        <v>7.1772771045203205E-3</v>
      </c>
      <c r="AI1302" s="53" t="str">
        <f t="shared" si="232"/>
        <v>0.00</v>
      </c>
      <c r="AJ1302" s="44" t="s">
        <v>681</v>
      </c>
      <c r="AK1302" s="15" t="s">
        <v>686</v>
      </c>
      <c r="AL1302" s="14" t="s">
        <v>57</v>
      </c>
      <c r="AM1302" s="39" t="s">
        <v>58</v>
      </c>
      <c r="AN1302" s="39" t="s">
        <v>59</v>
      </c>
      <c r="AO1302" s="39" t="s">
        <v>60</v>
      </c>
      <c r="AP1302" s="39" t="s">
        <v>61</v>
      </c>
      <c r="AQ1302" s="20"/>
      <c r="AR1302" s="20"/>
      <c r="AS1302" s="20"/>
      <c r="AT1302" s="20"/>
      <c r="AU1302" s="20"/>
      <c r="AV1302" s="20"/>
      <c r="AW1302" s="20"/>
      <c r="AX1302" s="20"/>
      <c r="AY1302" s="20"/>
      <c r="AZ1302" s="20"/>
      <c r="BA1302" s="20"/>
      <c r="BB1302" s="20"/>
    </row>
    <row r="1303" spans="1:54" ht="26.1" customHeight="1" x14ac:dyDescent="0.25">
      <c r="A1303" s="21">
        <v>1442</v>
      </c>
      <c r="B1303" s="39" t="s">
        <v>32</v>
      </c>
      <c r="C1303" s="13" t="s">
        <v>257</v>
      </c>
      <c r="D1303" s="13">
        <v>34017</v>
      </c>
      <c r="E1303" s="13" t="s">
        <v>252</v>
      </c>
      <c r="F1303" s="13">
        <v>12200</v>
      </c>
      <c r="G1303" s="13" t="s">
        <v>646</v>
      </c>
      <c r="H1303" s="13" t="s">
        <v>311</v>
      </c>
      <c r="I1303" s="13" t="s">
        <v>160</v>
      </c>
      <c r="J1303" s="13" t="s">
        <v>164</v>
      </c>
      <c r="K1303" s="13" t="s">
        <v>503</v>
      </c>
      <c r="L1303" s="4">
        <v>2404</v>
      </c>
      <c r="M1303" s="4">
        <v>132</v>
      </c>
      <c r="N1303" s="14" t="s">
        <v>35</v>
      </c>
      <c r="O1303" s="15" t="s">
        <v>680</v>
      </c>
      <c r="P1303" s="68"/>
      <c r="Q1303" s="61">
        <v>779.12</v>
      </c>
      <c r="R1303" s="65">
        <f t="shared" si="225"/>
        <v>0</v>
      </c>
      <c r="S1303" s="65">
        <f t="shared" si="226"/>
        <v>0.35286231884057973</v>
      </c>
      <c r="T1303" s="15">
        <v>0</v>
      </c>
      <c r="U1303" s="15">
        <v>8.757853334</v>
      </c>
      <c r="V1303" s="15">
        <f t="shared" si="227"/>
        <v>8.757853334</v>
      </c>
      <c r="W1303" s="15" t="str">
        <f t="shared" si="228"/>
        <v>0.00</v>
      </c>
      <c r="X1303" s="15">
        <v>0</v>
      </c>
      <c r="Y1303" s="15">
        <v>3.326677353</v>
      </c>
      <c r="Z1303" s="15">
        <f t="shared" si="229"/>
        <v>3.326677353</v>
      </c>
      <c r="AA1303" s="16" t="str">
        <f t="shared" si="230"/>
        <v>0</v>
      </c>
      <c r="AB1303" s="13"/>
      <c r="AC1303" s="13"/>
      <c r="AD1303" s="13"/>
      <c r="AE1303" s="13"/>
      <c r="AF1303" s="53">
        <f t="shared" si="223"/>
        <v>0</v>
      </c>
      <c r="AG1303" s="53">
        <f t="shared" si="233"/>
        <v>0.10247491589485573</v>
      </c>
      <c r="AH1303" s="53">
        <f t="shared" si="231"/>
        <v>0.10247491589485573</v>
      </c>
      <c r="AI1303" s="53" t="str">
        <f t="shared" si="232"/>
        <v>0.00</v>
      </c>
      <c r="AJ1303" s="44" t="s">
        <v>681</v>
      </c>
      <c r="AK1303" s="15" t="s">
        <v>686</v>
      </c>
      <c r="AL1303" s="14" t="s">
        <v>57</v>
      </c>
      <c r="AM1303" s="39" t="s">
        <v>58</v>
      </c>
      <c r="AN1303" s="39" t="s">
        <v>59</v>
      </c>
      <c r="AO1303" s="39" t="s">
        <v>60</v>
      </c>
      <c r="AP1303" s="39" t="s">
        <v>61</v>
      </c>
      <c r="AQ1303" s="20"/>
      <c r="AR1303" s="20"/>
      <c r="AS1303" s="20"/>
      <c r="AT1303" s="20"/>
      <c r="AU1303" s="20"/>
      <c r="AV1303" s="20"/>
      <c r="AW1303" s="20"/>
      <c r="AX1303" s="20"/>
      <c r="AY1303" s="20"/>
      <c r="AZ1303" s="20"/>
      <c r="BA1303" s="20"/>
      <c r="BB1303" s="20"/>
    </row>
    <row r="1304" spans="1:54" ht="26.1" customHeight="1" x14ac:dyDescent="0.25">
      <c r="A1304" s="21">
        <v>1443</v>
      </c>
      <c r="B1304" s="39" t="s">
        <v>32</v>
      </c>
      <c r="C1304" s="13" t="s">
        <v>257</v>
      </c>
      <c r="D1304" s="13">
        <v>34017</v>
      </c>
      <c r="E1304" s="13" t="s">
        <v>252</v>
      </c>
      <c r="F1304" s="13">
        <v>12200</v>
      </c>
      <c r="G1304" s="13" t="s">
        <v>646</v>
      </c>
      <c r="H1304" s="13" t="s">
        <v>311</v>
      </c>
      <c r="I1304" s="13" t="s">
        <v>160</v>
      </c>
      <c r="J1304" s="13" t="s">
        <v>164</v>
      </c>
      <c r="K1304" s="13" t="s">
        <v>503</v>
      </c>
      <c r="L1304" s="4">
        <v>2404</v>
      </c>
      <c r="M1304" s="4">
        <v>132</v>
      </c>
      <c r="N1304" s="14" t="s">
        <v>40</v>
      </c>
      <c r="O1304" s="15" t="s">
        <v>680</v>
      </c>
      <c r="P1304" s="68"/>
      <c r="Q1304" s="61">
        <v>779.12</v>
      </c>
      <c r="R1304" s="65">
        <f t="shared" si="225"/>
        <v>0</v>
      </c>
      <c r="S1304" s="65">
        <f t="shared" si="226"/>
        <v>0.35286231884057973</v>
      </c>
      <c r="T1304" s="15">
        <v>0</v>
      </c>
      <c r="U1304" s="15">
        <v>0</v>
      </c>
      <c r="V1304" s="15">
        <f t="shared" si="227"/>
        <v>0</v>
      </c>
      <c r="W1304" s="15" t="str">
        <f t="shared" si="228"/>
        <v>0.00</v>
      </c>
      <c r="X1304" s="15">
        <v>0</v>
      </c>
      <c r="Y1304" s="15">
        <v>0</v>
      </c>
      <c r="Z1304" s="15">
        <f t="shared" si="229"/>
        <v>0</v>
      </c>
      <c r="AA1304" s="16" t="str">
        <f t="shared" si="230"/>
        <v>0</v>
      </c>
      <c r="AB1304" s="13"/>
      <c r="AC1304" s="13"/>
      <c r="AD1304" s="13"/>
      <c r="AE1304" s="13"/>
      <c r="AF1304" s="53">
        <f t="shared" si="223"/>
        <v>0</v>
      </c>
      <c r="AG1304" s="53">
        <f t="shared" si="233"/>
        <v>0</v>
      </c>
      <c r="AH1304" s="53">
        <f t="shared" si="231"/>
        <v>0</v>
      </c>
      <c r="AI1304" s="53" t="str">
        <f t="shared" si="232"/>
        <v>0.00</v>
      </c>
      <c r="AJ1304" s="44" t="s">
        <v>681</v>
      </c>
      <c r="AK1304" s="15" t="s">
        <v>686</v>
      </c>
      <c r="AL1304" s="14" t="s">
        <v>57</v>
      </c>
      <c r="AM1304" s="39" t="s">
        <v>58</v>
      </c>
      <c r="AN1304" s="39" t="s">
        <v>59</v>
      </c>
      <c r="AO1304" s="39" t="s">
        <v>60</v>
      </c>
      <c r="AP1304" s="39" t="s">
        <v>61</v>
      </c>
      <c r="AQ1304" s="20"/>
      <c r="AR1304" s="20"/>
      <c r="AS1304" s="20"/>
      <c r="AT1304" s="20"/>
      <c r="AU1304" s="20"/>
      <c r="AV1304" s="20"/>
      <c r="AW1304" s="20"/>
      <c r="AX1304" s="20"/>
      <c r="AY1304" s="20"/>
      <c r="AZ1304" s="20"/>
      <c r="BA1304" s="20"/>
      <c r="BB1304" s="20"/>
    </row>
    <row r="1305" spans="1:54" ht="26.1" customHeight="1" x14ac:dyDescent="0.25">
      <c r="A1305" s="21">
        <v>1444</v>
      </c>
      <c r="B1305" s="40" t="s">
        <v>32</v>
      </c>
      <c r="C1305" s="13" t="s">
        <v>257</v>
      </c>
      <c r="D1305" s="13">
        <v>34017</v>
      </c>
      <c r="E1305" s="13" t="s">
        <v>252</v>
      </c>
      <c r="F1305" s="13">
        <v>12200</v>
      </c>
      <c r="G1305" s="13" t="s">
        <v>646</v>
      </c>
      <c r="H1305" s="13" t="s">
        <v>311</v>
      </c>
      <c r="I1305" s="13" t="s">
        <v>160</v>
      </c>
      <c r="J1305" s="13" t="s">
        <v>164</v>
      </c>
      <c r="K1305" s="13" t="s">
        <v>503</v>
      </c>
      <c r="L1305" s="4">
        <v>2404</v>
      </c>
      <c r="M1305" s="4">
        <v>132</v>
      </c>
      <c r="N1305" s="13" t="s">
        <v>36</v>
      </c>
      <c r="O1305" s="15" t="s">
        <v>680</v>
      </c>
      <c r="P1305" s="68"/>
      <c r="Q1305" s="61">
        <v>779.12</v>
      </c>
      <c r="R1305" s="65">
        <f t="shared" si="225"/>
        <v>0</v>
      </c>
      <c r="S1305" s="65">
        <f t="shared" si="226"/>
        <v>0.35286231884057973</v>
      </c>
      <c r="T1305" s="15">
        <v>0</v>
      </c>
      <c r="U1305" s="15">
        <v>4.378926667</v>
      </c>
      <c r="V1305" s="15">
        <f t="shared" si="227"/>
        <v>4.378926667</v>
      </c>
      <c r="W1305" s="15" t="str">
        <f t="shared" si="228"/>
        <v>0.00</v>
      </c>
      <c r="X1305" s="15">
        <v>0</v>
      </c>
      <c r="Y1305" s="15">
        <v>1.663338676</v>
      </c>
      <c r="Z1305" s="15">
        <f t="shared" si="229"/>
        <v>1.663338676</v>
      </c>
      <c r="AA1305" s="16" t="str">
        <f t="shared" si="230"/>
        <v>0</v>
      </c>
      <c r="AB1305" s="13"/>
      <c r="AC1305" s="13"/>
      <c r="AD1305" s="13"/>
      <c r="AE1305" s="13"/>
      <c r="AF1305" s="53">
        <f t="shared" si="223"/>
        <v>0</v>
      </c>
      <c r="AG1305" s="53">
        <f t="shared" si="233"/>
        <v>5.1237457932025873E-2</v>
      </c>
      <c r="AH1305" s="53">
        <f t="shared" si="231"/>
        <v>5.1237457932025873E-2</v>
      </c>
      <c r="AI1305" s="53" t="str">
        <f t="shared" si="232"/>
        <v>0.00</v>
      </c>
      <c r="AJ1305" s="44" t="s">
        <v>681</v>
      </c>
      <c r="AK1305" s="15" t="s">
        <v>686</v>
      </c>
      <c r="AL1305" s="14" t="s">
        <v>57</v>
      </c>
      <c r="AM1305" s="39" t="s">
        <v>58</v>
      </c>
      <c r="AN1305" s="39" t="s">
        <v>59</v>
      </c>
      <c r="AO1305" s="39" t="s">
        <v>60</v>
      </c>
      <c r="AP1305" s="39" t="s">
        <v>61</v>
      </c>
      <c r="AQ1305" s="59"/>
      <c r="AR1305" s="20"/>
      <c r="AS1305" s="20"/>
      <c r="AT1305" s="20"/>
      <c r="AU1305" s="20"/>
      <c r="AV1305" s="20"/>
      <c r="AW1305" s="20"/>
      <c r="AX1305" s="20"/>
      <c r="AY1305" s="20"/>
      <c r="AZ1305" s="20"/>
      <c r="BA1305" s="20"/>
      <c r="BB1305" s="20"/>
    </row>
    <row r="1306" spans="1:54" ht="26.1" customHeight="1" x14ac:dyDescent="0.25">
      <c r="A1306" s="21">
        <v>1445</v>
      </c>
      <c r="B1306" s="39" t="s">
        <v>32</v>
      </c>
      <c r="C1306" s="13" t="s">
        <v>257</v>
      </c>
      <c r="D1306" s="13">
        <v>34017</v>
      </c>
      <c r="E1306" s="13" t="s">
        <v>252</v>
      </c>
      <c r="F1306" s="13">
        <v>12200</v>
      </c>
      <c r="G1306" s="13" t="s">
        <v>646</v>
      </c>
      <c r="H1306" s="13" t="s">
        <v>311</v>
      </c>
      <c r="I1306" s="13" t="s">
        <v>160</v>
      </c>
      <c r="J1306" s="13" t="s">
        <v>164</v>
      </c>
      <c r="K1306" s="13" t="s">
        <v>503</v>
      </c>
      <c r="L1306" s="4">
        <v>2404</v>
      </c>
      <c r="M1306" s="4">
        <v>132</v>
      </c>
      <c r="N1306" s="14" t="s">
        <v>38</v>
      </c>
      <c r="O1306" s="15" t="s">
        <v>680</v>
      </c>
      <c r="P1306" s="68"/>
      <c r="Q1306" s="61">
        <v>779.12</v>
      </c>
      <c r="R1306" s="65">
        <f t="shared" si="225"/>
        <v>0</v>
      </c>
      <c r="S1306" s="65">
        <f t="shared" si="226"/>
        <v>0.35286231884057973</v>
      </c>
      <c r="T1306" s="15">
        <v>0</v>
      </c>
      <c r="U1306" s="15">
        <v>1.926727734</v>
      </c>
      <c r="V1306" s="15">
        <f t="shared" si="227"/>
        <v>1.926727734</v>
      </c>
      <c r="W1306" s="15" t="str">
        <f t="shared" si="228"/>
        <v>0.00</v>
      </c>
      <c r="X1306" s="15">
        <v>0</v>
      </c>
      <c r="Y1306" s="15">
        <v>0.73186901800000004</v>
      </c>
      <c r="Z1306" s="15">
        <f t="shared" si="229"/>
        <v>0.73186901800000004</v>
      </c>
      <c r="AA1306" s="16" t="str">
        <f t="shared" si="230"/>
        <v>0</v>
      </c>
      <c r="AB1306" s="13"/>
      <c r="AC1306" s="13"/>
      <c r="AD1306" s="13"/>
      <c r="AE1306" s="13"/>
      <c r="AF1306" s="53">
        <f t="shared" si="223"/>
        <v>0</v>
      </c>
      <c r="AG1306" s="53">
        <f t="shared" si="233"/>
        <v>2.2544481507341618E-2</v>
      </c>
      <c r="AH1306" s="53">
        <f t="shared" si="231"/>
        <v>2.2544481507341618E-2</v>
      </c>
      <c r="AI1306" s="53" t="str">
        <f t="shared" si="232"/>
        <v>0.00</v>
      </c>
      <c r="AJ1306" s="44" t="s">
        <v>681</v>
      </c>
      <c r="AK1306" s="15" t="s">
        <v>686</v>
      </c>
      <c r="AL1306" s="14" t="s">
        <v>57</v>
      </c>
      <c r="AM1306" s="39" t="s">
        <v>58</v>
      </c>
      <c r="AN1306" s="39" t="s">
        <v>59</v>
      </c>
      <c r="AO1306" s="39" t="s">
        <v>60</v>
      </c>
      <c r="AP1306" s="39" t="s">
        <v>61</v>
      </c>
      <c r="AQ1306" s="20"/>
      <c r="AR1306" s="20"/>
      <c r="AS1306" s="20"/>
      <c r="AT1306" s="20"/>
      <c r="AU1306" s="20"/>
      <c r="AV1306" s="20"/>
      <c r="AW1306" s="20"/>
      <c r="AX1306" s="20"/>
      <c r="AY1306" s="20"/>
      <c r="AZ1306" s="20"/>
      <c r="BA1306" s="20"/>
      <c r="BB1306" s="20"/>
    </row>
    <row r="1307" spans="1:54" ht="26.1" customHeight="1" x14ac:dyDescent="0.25">
      <c r="A1307" s="21">
        <v>1446</v>
      </c>
      <c r="B1307" s="39" t="s">
        <v>32</v>
      </c>
      <c r="C1307" s="13" t="s">
        <v>257</v>
      </c>
      <c r="D1307" s="13">
        <v>34017</v>
      </c>
      <c r="E1307" s="13" t="s">
        <v>252</v>
      </c>
      <c r="F1307" s="13">
        <v>12200</v>
      </c>
      <c r="G1307" s="13" t="s">
        <v>646</v>
      </c>
      <c r="H1307" s="13" t="s">
        <v>311</v>
      </c>
      <c r="I1307" s="13" t="s">
        <v>160</v>
      </c>
      <c r="J1307" s="13" t="s">
        <v>164</v>
      </c>
      <c r="K1307" s="13" t="s">
        <v>503</v>
      </c>
      <c r="L1307" s="4">
        <v>2404</v>
      </c>
      <c r="M1307" s="4">
        <v>132</v>
      </c>
      <c r="N1307" s="14" t="s">
        <v>39</v>
      </c>
      <c r="O1307" s="15" t="s">
        <v>680</v>
      </c>
      <c r="P1307" s="68"/>
      <c r="Q1307" s="61">
        <v>779.12</v>
      </c>
      <c r="R1307" s="65">
        <f t="shared" si="225"/>
        <v>0</v>
      </c>
      <c r="S1307" s="65">
        <f t="shared" si="226"/>
        <v>0.35286231884057973</v>
      </c>
      <c r="T1307" s="15">
        <v>0</v>
      </c>
      <c r="U1307" s="15">
        <v>1.926727734</v>
      </c>
      <c r="V1307" s="15">
        <f t="shared" si="227"/>
        <v>1.926727734</v>
      </c>
      <c r="W1307" s="15" t="str">
        <f t="shared" si="228"/>
        <v>0.00</v>
      </c>
      <c r="X1307" s="15">
        <v>0</v>
      </c>
      <c r="Y1307" s="15">
        <v>0.73186901800000004</v>
      </c>
      <c r="Z1307" s="15">
        <f t="shared" si="229"/>
        <v>0.73186901800000004</v>
      </c>
      <c r="AA1307" s="16" t="str">
        <f t="shared" si="230"/>
        <v>0</v>
      </c>
      <c r="AB1307" s="13"/>
      <c r="AC1307" s="13"/>
      <c r="AD1307" s="13"/>
      <c r="AE1307" s="13"/>
      <c r="AF1307" s="53">
        <f t="shared" si="223"/>
        <v>0</v>
      </c>
      <c r="AG1307" s="53">
        <f t="shared" si="233"/>
        <v>2.2544481507341618E-2</v>
      </c>
      <c r="AH1307" s="53">
        <f t="shared" si="231"/>
        <v>2.2544481507341618E-2</v>
      </c>
      <c r="AI1307" s="53" t="str">
        <f t="shared" si="232"/>
        <v>0.00</v>
      </c>
      <c r="AJ1307" s="44" t="s">
        <v>681</v>
      </c>
      <c r="AK1307" s="15" t="s">
        <v>686</v>
      </c>
      <c r="AL1307" s="14" t="s">
        <v>57</v>
      </c>
      <c r="AM1307" s="39" t="s">
        <v>58</v>
      </c>
      <c r="AN1307" s="39" t="s">
        <v>59</v>
      </c>
      <c r="AO1307" s="39" t="s">
        <v>60</v>
      </c>
      <c r="AP1307" s="39" t="s">
        <v>61</v>
      </c>
      <c r="AQ1307" s="20"/>
      <c r="AR1307" s="20"/>
      <c r="AS1307" s="20"/>
      <c r="AT1307" s="20"/>
      <c r="AU1307" s="20"/>
      <c r="AV1307" s="20"/>
      <c r="AW1307" s="20"/>
      <c r="AX1307" s="20"/>
      <c r="AY1307" s="20"/>
      <c r="AZ1307" s="20"/>
      <c r="BA1307" s="20"/>
      <c r="BB1307" s="20"/>
    </row>
    <row r="1308" spans="1:54" ht="26.1" customHeight="1" x14ac:dyDescent="0.25">
      <c r="A1308" s="21">
        <v>1447</v>
      </c>
      <c r="B1308" s="39" t="s">
        <v>32</v>
      </c>
      <c r="C1308" s="13" t="s">
        <v>257</v>
      </c>
      <c r="D1308" s="13">
        <v>34017</v>
      </c>
      <c r="E1308" s="13" t="s">
        <v>252</v>
      </c>
      <c r="F1308" s="13">
        <v>12200</v>
      </c>
      <c r="G1308" s="13" t="s">
        <v>646</v>
      </c>
      <c r="H1308" s="13" t="s">
        <v>311</v>
      </c>
      <c r="I1308" s="13" t="s">
        <v>160</v>
      </c>
      <c r="J1308" s="13" t="s">
        <v>164</v>
      </c>
      <c r="K1308" s="13" t="s">
        <v>503</v>
      </c>
      <c r="L1308" s="4">
        <v>2404</v>
      </c>
      <c r="M1308" s="4">
        <v>132</v>
      </c>
      <c r="N1308" s="14" t="s">
        <v>37</v>
      </c>
      <c r="O1308" s="15" t="s">
        <v>680</v>
      </c>
      <c r="P1308" s="68"/>
      <c r="Q1308" s="61">
        <v>779.12</v>
      </c>
      <c r="R1308" s="65">
        <f t="shared" si="225"/>
        <v>0</v>
      </c>
      <c r="S1308" s="65">
        <f t="shared" si="226"/>
        <v>0.35286231884057973</v>
      </c>
      <c r="T1308" s="15">
        <v>0</v>
      </c>
      <c r="U1308" s="15">
        <v>0.58385688899999999</v>
      </c>
      <c r="V1308" s="15">
        <f t="shared" si="227"/>
        <v>0.58385688899999999</v>
      </c>
      <c r="W1308" s="15" t="str">
        <f t="shared" si="228"/>
        <v>0.00</v>
      </c>
      <c r="X1308" s="15">
        <v>0</v>
      </c>
      <c r="Y1308" s="15">
        <v>0.22177849099999999</v>
      </c>
      <c r="Z1308" s="15">
        <f t="shared" si="229"/>
        <v>0.22177849099999999</v>
      </c>
      <c r="AA1308" s="16" t="str">
        <f t="shared" si="230"/>
        <v>0</v>
      </c>
      <c r="AB1308" s="13"/>
      <c r="AC1308" s="13"/>
      <c r="AD1308" s="13"/>
      <c r="AE1308" s="13"/>
      <c r="AF1308" s="53">
        <f t="shared" si="223"/>
        <v>0</v>
      </c>
      <c r="AG1308" s="53">
        <f t="shared" si="233"/>
        <v>6.8316610843002354E-3</v>
      </c>
      <c r="AH1308" s="53">
        <f t="shared" si="231"/>
        <v>6.8316610843002354E-3</v>
      </c>
      <c r="AI1308" s="53" t="str">
        <f t="shared" si="232"/>
        <v>0.00</v>
      </c>
      <c r="AJ1308" s="44" t="s">
        <v>681</v>
      </c>
      <c r="AK1308" s="15" t="s">
        <v>686</v>
      </c>
      <c r="AL1308" s="14" t="s">
        <v>57</v>
      </c>
      <c r="AM1308" s="39" t="s">
        <v>58</v>
      </c>
      <c r="AN1308" s="39" t="s">
        <v>59</v>
      </c>
      <c r="AO1308" s="39" t="s">
        <v>60</v>
      </c>
      <c r="AP1308" s="39" t="s">
        <v>61</v>
      </c>
      <c r="AQ1308" s="20"/>
      <c r="AR1308" s="20"/>
      <c r="AS1308" s="20"/>
      <c r="AT1308" s="20"/>
      <c r="AU1308" s="20"/>
      <c r="AV1308" s="20"/>
      <c r="AW1308" s="20"/>
      <c r="AX1308" s="20"/>
      <c r="AY1308" s="20"/>
      <c r="AZ1308" s="20"/>
      <c r="BA1308" s="20"/>
      <c r="BB1308" s="20"/>
    </row>
    <row r="1309" spans="1:54" ht="26.1" customHeight="1" x14ac:dyDescent="0.25">
      <c r="A1309" s="21">
        <v>1448</v>
      </c>
      <c r="B1309" s="39" t="s">
        <v>32</v>
      </c>
      <c r="C1309" s="13" t="s">
        <v>257</v>
      </c>
      <c r="D1309" s="13">
        <v>34017</v>
      </c>
      <c r="E1309" s="13" t="s">
        <v>252</v>
      </c>
      <c r="F1309" s="13">
        <v>12200</v>
      </c>
      <c r="G1309" s="13" t="s">
        <v>646</v>
      </c>
      <c r="H1309" s="13" t="s">
        <v>311</v>
      </c>
      <c r="I1309" s="13" t="s">
        <v>160</v>
      </c>
      <c r="J1309" s="13" t="s">
        <v>164</v>
      </c>
      <c r="K1309" s="13" t="s">
        <v>503</v>
      </c>
      <c r="L1309" s="4">
        <v>2404</v>
      </c>
      <c r="M1309" s="4">
        <v>132</v>
      </c>
      <c r="N1309" s="14" t="s">
        <v>34</v>
      </c>
      <c r="O1309" s="15" t="s">
        <v>680</v>
      </c>
      <c r="P1309" s="68"/>
      <c r="Q1309" s="61">
        <v>779.12</v>
      </c>
      <c r="R1309" s="65">
        <f t="shared" si="225"/>
        <v>0</v>
      </c>
      <c r="S1309" s="65">
        <f t="shared" si="226"/>
        <v>0.35286231884057973</v>
      </c>
      <c r="T1309" s="15">
        <v>0</v>
      </c>
      <c r="U1309" s="15">
        <v>0.61304973299999999</v>
      </c>
      <c r="V1309" s="15">
        <f t="shared" si="227"/>
        <v>0.61304973299999999</v>
      </c>
      <c r="W1309" s="15" t="str">
        <f t="shared" si="228"/>
        <v>0.00</v>
      </c>
      <c r="X1309" s="15">
        <v>0</v>
      </c>
      <c r="Y1309" s="15">
        <v>0.23286741500000002</v>
      </c>
      <c r="Z1309" s="15">
        <f t="shared" si="229"/>
        <v>0.23286741500000002</v>
      </c>
      <c r="AA1309" s="16" t="str">
        <f t="shared" si="230"/>
        <v>0</v>
      </c>
      <c r="AB1309" s="13"/>
      <c r="AC1309" s="13"/>
      <c r="AD1309" s="13"/>
      <c r="AE1309" s="13"/>
      <c r="AF1309" s="53">
        <f t="shared" si="223"/>
        <v>0</v>
      </c>
      <c r="AG1309" s="53">
        <f t="shared" si="233"/>
        <v>7.1732441215730577E-3</v>
      </c>
      <c r="AH1309" s="53">
        <f t="shared" si="231"/>
        <v>7.1732441215730577E-3</v>
      </c>
      <c r="AI1309" s="53" t="str">
        <f t="shared" si="232"/>
        <v>0.00</v>
      </c>
      <c r="AJ1309" s="44" t="s">
        <v>681</v>
      </c>
      <c r="AK1309" s="15" t="s">
        <v>686</v>
      </c>
      <c r="AL1309" s="14" t="s">
        <v>57</v>
      </c>
      <c r="AM1309" s="39" t="s">
        <v>58</v>
      </c>
      <c r="AN1309" s="39" t="s">
        <v>59</v>
      </c>
      <c r="AO1309" s="39" t="s">
        <v>60</v>
      </c>
      <c r="AP1309" s="39" t="s">
        <v>61</v>
      </c>
      <c r="AQ1309" s="20"/>
      <c r="AR1309" s="20"/>
      <c r="AS1309" s="20"/>
      <c r="AT1309" s="20"/>
      <c r="AU1309" s="20"/>
      <c r="AV1309" s="20"/>
      <c r="AW1309" s="20"/>
      <c r="AX1309" s="20"/>
      <c r="AY1309" s="20"/>
      <c r="AZ1309" s="20"/>
      <c r="BA1309" s="20"/>
      <c r="BB1309" s="20"/>
    </row>
    <row r="1310" spans="1:54" ht="26.1" customHeight="1" x14ac:dyDescent="0.25">
      <c r="A1310" s="21">
        <v>1449</v>
      </c>
      <c r="B1310" s="39" t="s">
        <v>32</v>
      </c>
      <c r="C1310" s="13" t="s">
        <v>257</v>
      </c>
      <c r="D1310" s="13">
        <v>34017</v>
      </c>
      <c r="E1310" s="13" t="s">
        <v>252</v>
      </c>
      <c r="F1310" s="13">
        <v>12200</v>
      </c>
      <c r="G1310" s="13" t="s">
        <v>646</v>
      </c>
      <c r="H1310" s="13" t="s">
        <v>313</v>
      </c>
      <c r="I1310" s="13" t="s">
        <v>160</v>
      </c>
      <c r="J1310" s="13" t="s">
        <v>164</v>
      </c>
      <c r="K1310" s="13" t="s">
        <v>504</v>
      </c>
      <c r="L1310" s="4">
        <v>2404</v>
      </c>
      <c r="M1310" s="4">
        <v>133</v>
      </c>
      <c r="N1310" s="14" t="s">
        <v>35</v>
      </c>
      <c r="O1310" s="15" t="s">
        <v>680</v>
      </c>
      <c r="P1310" s="68"/>
      <c r="Q1310" s="61">
        <v>787.84</v>
      </c>
      <c r="R1310" s="65">
        <f t="shared" si="225"/>
        <v>0</v>
      </c>
      <c r="S1310" s="65">
        <f t="shared" si="226"/>
        <v>0.35681159420289854</v>
      </c>
      <c r="T1310" s="15">
        <v>0</v>
      </c>
      <c r="U1310" s="15">
        <v>8.1707876939999995</v>
      </c>
      <c r="V1310" s="15">
        <f t="shared" si="227"/>
        <v>8.1707876939999995</v>
      </c>
      <c r="W1310" s="15" t="str">
        <f t="shared" si="228"/>
        <v>0.00</v>
      </c>
      <c r="X1310" s="15">
        <v>0</v>
      </c>
      <c r="Y1310" s="15">
        <v>3.1224580450000001</v>
      </c>
      <c r="Z1310" s="15">
        <f t="shared" si="229"/>
        <v>3.1224580450000001</v>
      </c>
      <c r="AA1310" s="16" t="str">
        <f t="shared" si="230"/>
        <v>0</v>
      </c>
      <c r="AB1310" s="13"/>
      <c r="AC1310" s="13"/>
      <c r="AD1310" s="13"/>
      <c r="AE1310" s="13"/>
      <c r="AF1310" s="53">
        <f t="shared" si="223"/>
        <v>0</v>
      </c>
      <c r="AG1310" s="53">
        <f t="shared" si="233"/>
        <v>9.5119558641348495E-2</v>
      </c>
      <c r="AH1310" s="53">
        <f t="shared" si="231"/>
        <v>9.5119558641348495E-2</v>
      </c>
      <c r="AI1310" s="53" t="str">
        <f t="shared" si="232"/>
        <v>0.00</v>
      </c>
      <c r="AJ1310" s="44" t="s">
        <v>681</v>
      </c>
      <c r="AK1310" s="15" t="s">
        <v>686</v>
      </c>
      <c r="AL1310" s="14" t="s">
        <v>57</v>
      </c>
      <c r="AM1310" s="39" t="s">
        <v>58</v>
      </c>
      <c r="AN1310" s="39" t="s">
        <v>59</v>
      </c>
      <c r="AO1310" s="39" t="s">
        <v>60</v>
      </c>
      <c r="AP1310" s="39" t="s">
        <v>61</v>
      </c>
      <c r="AQ1310" s="20"/>
      <c r="AR1310" s="20"/>
      <c r="AS1310" s="20"/>
      <c r="AT1310" s="20"/>
      <c r="AU1310" s="20"/>
      <c r="AV1310" s="20"/>
      <c r="AW1310" s="20"/>
      <c r="AX1310" s="20"/>
      <c r="AY1310" s="20"/>
      <c r="AZ1310" s="20"/>
      <c r="BA1310" s="20"/>
      <c r="BB1310" s="20"/>
    </row>
    <row r="1311" spans="1:54" ht="26.1" customHeight="1" x14ac:dyDescent="0.25">
      <c r="A1311" s="21">
        <v>1450</v>
      </c>
      <c r="B1311" s="39" t="s">
        <v>32</v>
      </c>
      <c r="C1311" s="13" t="s">
        <v>257</v>
      </c>
      <c r="D1311" s="13">
        <v>34017</v>
      </c>
      <c r="E1311" s="13" t="s">
        <v>252</v>
      </c>
      <c r="F1311" s="13">
        <v>12200</v>
      </c>
      <c r="G1311" s="13" t="s">
        <v>646</v>
      </c>
      <c r="H1311" s="13" t="s">
        <v>313</v>
      </c>
      <c r="I1311" s="13" t="s">
        <v>160</v>
      </c>
      <c r="J1311" s="13" t="s">
        <v>164</v>
      </c>
      <c r="K1311" s="13" t="s">
        <v>504</v>
      </c>
      <c r="L1311" s="4">
        <v>2404</v>
      </c>
      <c r="M1311" s="4">
        <v>133</v>
      </c>
      <c r="N1311" s="14" t="s">
        <v>40</v>
      </c>
      <c r="O1311" s="15" t="s">
        <v>680</v>
      </c>
      <c r="P1311" s="68"/>
      <c r="Q1311" s="61">
        <v>787.84</v>
      </c>
      <c r="R1311" s="65">
        <f t="shared" si="225"/>
        <v>0</v>
      </c>
      <c r="S1311" s="65">
        <f t="shared" si="226"/>
        <v>0.35681159420289854</v>
      </c>
      <c r="T1311" s="15">
        <v>0</v>
      </c>
      <c r="U1311" s="15">
        <v>0</v>
      </c>
      <c r="V1311" s="15">
        <f t="shared" si="227"/>
        <v>0</v>
      </c>
      <c r="W1311" s="15" t="str">
        <f t="shared" si="228"/>
        <v>0.00</v>
      </c>
      <c r="X1311" s="15">
        <v>0</v>
      </c>
      <c r="Y1311" s="15">
        <v>0</v>
      </c>
      <c r="Z1311" s="15">
        <f t="shared" si="229"/>
        <v>0</v>
      </c>
      <c r="AA1311" s="16" t="str">
        <f t="shared" si="230"/>
        <v>0</v>
      </c>
      <c r="AB1311" s="13"/>
      <c r="AC1311" s="13"/>
      <c r="AD1311" s="13"/>
      <c r="AE1311" s="13"/>
      <c r="AF1311" s="53">
        <f t="shared" si="223"/>
        <v>0</v>
      </c>
      <c r="AG1311" s="53">
        <f t="shared" si="233"/>
        <v>0</v>
      </c>
      <c r="AH1311" s="53">
        <f t="shared" si="231"/>
        <v>0</v>
      </c>
      <c r="AI1311" s="53" t="str">
        <f t="shared" si="232"/>
        <v>0.00</v>
      </c>
      <c r="AJ1311" s="44" t="s">
        <v>681</v>
      </c>
      <c r="AK1311" s="15" t="s">
        <v>686</v>
      </c>
      <c r="AL1311" s="14" t="s">
        <v>57</v>
      </c>
      <c r="AM1311" s="39" t="s">
        <v>58</v>
      </c>
      <c r="AN1311" s="39" t="s">
        <v>59</v>
      </c>
      <c r="AO1311" s="39" t="s">
        <v>60</v>
      </c>
      <c r="AP1311" s="39" t="s">
        <v>61</v>
      </c>
      <c r="AQ1311" s="20"/>
      <c r="AR1311" s="20"/>
      <c r="AS1311" s="20"/>
      <c r="AT1311" s="20"/>
      <c r="AU1311" s="20"/>
      <c r="AV1311" s="20"/>
      <c r="AW1311" s="20"/>
      <c r="AX1311" s="20"/>
      <c r="AY1311" s="20"/>
      <c r="AZ1311" s="20"/>
      <c r="BA1311" s="20"/>
      <c r="BB1311" s="20"/>
    </row>
    <row r="1312" spans="1:54" ht="26.1" customHeight="1" x14ac:dyDescent="0.25">
      <c r="A1312" s="21">
        <v>1451</v>
      </c>
      <c r="B1312" s="40" t="s">
        <v>32</v>
      </c>
      <c r="C1312" s="13" t="s">
        <v>257</v>
      </c>
      <c r="D1312" s="13">
        <v>34017</v>
      </c>
      <c r="E1312" s="13" t="s">
        <v>252</v>
      </c>
      <c r="F1312" s="13">
        <v>12200</v>
      </c>
      <c r="G1312" s="13" t="s">
        <v>646</v>
      </c>
      <c r="H1312" s="13" t="s">
        <v>313</v>
      </c>
      <c r="I1312" s="13" t="s">
        <v>160</v>
      </c>
      <c r="J1312" s="13" t="s">
        <v>164</v>
      </c>
      <c r="K1312" s="13" t="s">
        <v>504</v>
      </c>
      <c r="L1312" s="4">
        <v>2404</v>
      </c>
      <c r="M1312" s="4">
        <v>133</v>
      </c>
      <c r="N1312" s="13" t="s">
        <v>36</v>
      </c>
      <c r="O1312" s="15" t="s">
        <v>680</v>
      </c>
      <c r="P1312" s="68"/>
      <c r="Q1312" s="61">
        <v>787.84</v>
      </c>
      <c r="R1312" s="65">
        <f t="shared" si="225"/>
        <v>0</v>
      </c>
      <c r="S1312" s="65">
        <f t="shared" si="226"/>
        <v>0.35681159420289854</v>
      </c>
      <c r="T1312" s="15">
        <v>0</v>
      </c>
      <c r="U1312" s="15">
        <v>4.0853938469999997</v>
      </c>
      <c r="V1312" s="15">
        <f t="shared" si="227"/>
        <v>4.0853938469999997</v>
      </c>
      <c r="W1312" s="15" t="str">
        <f t="shared" si="228"/>
        <v>0.00</v>
      </c>
      <c r="X1312" s="15">
        <v>0</v>
      </c>
      <c r="Y1312" s="15">
        <v>1.561229022</v>
      </c>
      <c r="Z1312" s="15">
        <f t="shared" si="229"/>
        <v>1.561229022</v>
      </c>
      <c r="AA1312" s="16" t="str">
        <f t="shared" si="230"/>
        <v>0</v>
      </c>
      <c r="AB1312" s="13"/>
      <c r="AC1312" s="13"/>
      <c r="AD1312" s="13"/>
      <c r="AE1312" s="13"/>
      <c r="AF1312" s="53">
        <f t="shared" si="223"/>
        <v>0</v>
      </c>
      <c r="AG1312" s="53">
        <f t="shared" si="233"/>
        <v>4.7559779305442723E-2</v>
      </c>
      <c r="AH1312" s="53">
        <f t="shared" si="231"/>
        <v>4.7559779305442723E-2</v>
      </c>
      <c r="AI1312" s="53" t="str">
        <f t="shared" si="232"/>
        <v>0.00</v>
      </c>
      <c r="AJ1312" s="44" t="s">
        <v>681</v>
      </c>
      <c r="AK1312" s="15" t="s">
        <v>686</v>
      </c>
      <c r="AL1312" s="14" t="s">
        <v>57</v>
      </c>
      <c r="AM1312" s="39" t="s">
        <v>58</v>
      </c>
      <c r="AN1312" s="39" t="s">
        <v>59</v>
      </c>
      <c r="AO1312" s="39" t="s">
        <v>60</v>
      </c>
      <c r="AP1312" s="39" t="s">
        <v>61</v>
      </c>
      <c r="AQ1312" s="59"/>
      <c r="AR1312" s="20"/>
      <c r="AS1312" s="20"/>
      <c r="AT1312" s="20"/>
      <c r="AU1312" s="20"/>
      <c r="AV1312" s="20"/>
      <c r="AW1312" s="20"/>
      <c r="AX1312" s="20"/>
      <c r="AY1312" s="20"/>
      <c r="AZ1312" s="20"/>
      <c r="BA1312" s="20"/>
      <c r="BB1312" s="20"/>
    </row>
    <row r="1313" spans="1:54" ht="26.1" customHeight="1" x14ac:dyDescent="0.25">
      <c r="A1313" s="21">
        <v>1452</v>
      </c>
      <c r="B1313" s="39" t="s">
        <v>32</v>
      </c>
      <c r="C1313" s="13" t="s">
        <v>257</v>
      </c>
      <c r="D1313" s="13">
        <v>34017</v>
      </c>
      <c r="E1313" s="13" t="s">
        <v>252</v>
      </c>
      <c r="F1313" s="13">
        <v>12200</v>
      </c>
      <c r="G1313" s="13" t="s">
        <v>646</v>
      </c>
      <c r="H1313" s="13" t="s">
        <v>313</v>
      </c>
      <c r="I1313" s="13" t="s">
        <v>160</v>
      </c>
      <c r="J1313" s="13" t="s">
        <v>164</v>
      </c>
      <c r="K1313" s="13" t="s">
        <v>504</v>
      </c>
      <c r="L1313" s="4">
        <v>2404</v>
      </c>
      <c r="M1313" s="4">
        <v>133</v>
      </c>
      <c r="N1313" s="14" t="s">
        <v>38</v>
      </c>
      <c r="O1313" s="15" t="s">
        <v>680</v>
      </c>
      <c r="P1313" s="68"/>
      <c r="Q1313" s="61">
        <v>787.84</v>
      </c>
      <c r="R1313" s="65">
        <f t="shared" si="225"/>
        <v>0</v>
      </c>
      <c r="S1313" s="65">
        <f t="shared" si="226"/>
        <v>0.35681159420289854</v>
      </c>
      <c r="T1313" s="15">
        <v>0</v>
      </c>
      <c r="U1313" s="15">
        <v>1.7975732929999999</v>
      </c>
      <c r="V1313" s="15">
        <f t="shared" si="227"/>
        <v>1.7975732929999999</v>
      </c>
      <c r="W1313" s="15" t="str">
        <f t="shared" si="228"/>
        <v>0.00</v>
      </c>
      <c r="X1313" s="15">
        <v>0</v>
      </c>
      <c r="Y1313" s="15">
        <v>0.68694076999999998</v>
      </c>
      <c r="Z1313" s="15">
        <f t="shared" si="229"/>
        <v>0.68694076999999998</v>
      </c>
      <c r="AA1313" s="16" t="str">
        <f t="shared" si="230"/>
        <v>0</v>
      </c>
      <c r="AB1313" s="13"/>
      <c r="AC1313" s="13"/>
      <c r="AD1313" s="13"/>
      <c r="AE1313" s="13"/>
      <c r="AF1313" s="53">
        <f t="shared" si="223"/>
        <v>0</v>
      </c>
      <c r="AG1313" s="53">
        <f t="shared" si="233"/>
        <v>2.092630290414297E-2</v>
      </c>
      <c r="AH1313" s="53">
        <f t="shared" si="231"/>
        <v>2.092630290414297E-2</v>
      </c>
      <c r="AI1313" s="53" t="str">
        <f t="shared" si="232"/>
        <v>0.00</v>
      </c>
      <c r="AJ1313" s="44" t="s">
        <v>681</v>
      </c>
      <c r="AK1313" s="15" t="s">
        <v>686</v>
      </c>
      <c r="AL1313" s="14" t="s">
        <v>57</v>
      </c>
      <c r="AM1313" s="39" t="s">
        <v>58</v>
      </c>
      <c r="AN1313" s="39" t="s">
        <v>59</v>
      </c>
      <c r="AO1313" s="39" t="s">
        <v>60</v>
      </c>
      <c r="AP1313" s="39" t="s">
        <v>61</v>
      </c>
      <c r="AQ1313" s="20"/>
      <c r="AR1313" s="20"/>
      <c r="AS1313" s="20"/>
      <c r="AT1313" s="20"/>
      <c r="AU1313" s="20"/>
      <c r="AV1313" s="20"/>
      <c r="AW1313" s="20"/>
      <c r="AX1313" s="20"/>
      <c r="AY1313" s="20"/>
      <c r="AZ1313" s="20"/>
      <c r="BA1313" s="20"/>
      <c r="BB1313" s="20"/>
    </row>
    <row r="1314" spans="1:54" ht="26.1" customHeight="1" x14ac:dyDescent="0.25">
      <c r="A1314" s="21">
        <v>1453</v>
      </c>
      <c r="B1314" s="39" t="s">
        <v>32</v>
      </c>
      <c r="C1314" s="13" t="s">
        <v>257</v>
      </c>
      <c r="D1314" s="13">
        <v>34017</v>
      </c>
      <c r="E1314" s="13" t="s">
        <v>252</v>
      </c>
      <c r="F1314" s="13">
        <v>12200</v>
      </c>
      <c r="G1314" s="13" t="s">
        <v>646</v>
      </c>
      <c r="H1314" s="13" t="s">
        <v>313</v>
      </c>
      <c r="I1314" s="13" t="s">
        <v>160</v>
      </c>
      <c r="J1314" s="13" t="s">
        <v>164</v>
      </c>
      <c r="K1314" s="13" t="s">
        <v>504</v>
      </c>
      <c r="L1314" s="4">
        <v>2404</v>
      </c>
      <c r="M1314" s="4">
        <v>133</v>
      </c>
      <c r="N1314" s="14" t="s">
        <v>39</v>
      </c>
      <c r="O1314" s="15" t="s">
        <v>680</v>
      </c>
      <c r="P1314" s="68"/>
      <c r="Q1314" s="61">
        <v>787.84</v>
      </c>
      <c r="R1314" s="65">
        <f t="shared" si="225"/>
        <v>0</v>
      </c>
      <c r="S1314" s="65">
        <f t="shared" si="226"/>
        <v>0.35681159420289854</v>
      </c>
      <c r="T1314" s="15">
        <v>0</v>
      </c>
      <c r="U1314" s="15">
        <v>1.7975732929999999</v>
      </c>
      <c r="V1314" s="15">
        <f t="shared" si="227"/>
        <v>1.7975732929999999</v>
      </c>
      <c r="W1314" s="15" t="str">
        <f t="shared" si="228"/>
        <v>0.00</v>
      </c>
      <c r="X1314" s="15">
        <v>0</v>
      </c>
      <c r="Y1314" s="15">
        <v>0.68694076999999998</v>
      </c>
      <c r="Z1314" s="15">
        <f t="shared" si="229"/>
        <v>0.68694076999999998</v>
      </c>
      <c r="AA1314" s="16" t="str">
        <f t="shared" si="230"/>
        <v>0</v>
      </c>
      <c r="AB1314" s="13"/>
      <c r="AC1314" s="13"/>
      <c r="AD1314" s="13"/>
      <c r="AE1314" s="13"/>
      <c r="AF1314" s="53">
        <f t="shared" si="223"/>
        <v>0</v>
      </c>
      <c r="AG1314" s="53">
        <f t="shared" si="233"/>
        <v>2.092630290414297E-2</v>
      </c>
      <c r="AH1314" s="53">
        <f t="shared" si="231"/>
        <v>2.092630290414297E-2</v>
      </c>
      <c r="AI1314" s="53" t="str">
        <f t="shared" si="232"/>
        <v>0.00</v>
      </c>
      <c r="AJ1314" s="44" t="s">
        <v>681</v>
      </c>
      <c r="AK1314" s="15" t="s">
        <v>686</v>
      </c>
      <c r="AL1314" s="14" t="s">
        <v>57</v>
      </c>
      <c r="AM1314" s="39" t="s">
        <v>58</v>
      </c>
      <c r="AN1314" s="39" t="s">
        <v>59</v>
      </c>
      <c r="AO1314" s="39" t="s">
        <v>60</v>
      </c>
      <c r="AP1314" s="39" t="s">
        <v>61</v>
      </c>
      <c r="AQ1314" s="20"/>
      <c r="AR1314" s="20"/>
      <c r="AS1314" s="20"/>
      <c r="AT1314" s="20"/>
      <c r="AU1314" s="20"/>
      <c r="AV1314" s="20"/>
      <c r="AW1314" s="20"/>
      <c r="AX1314" s="20"/>
      <c r="AY1314" s="20"/>
      <c r="AZ1314" s="20"/>
      <c r="BA1314" s="20"/>
      <c r="BB1314" s="20"/>
    </row>
    <row r="1315" spans="1:54" ht="26.1" customHeight="1" x14ac:dyDescent="0.25">
      <c r="A1315" s="21">
        <v>1454</v>
      </c>
      <c r="B1315" s="39" t="s">
        <v>32</v>
      </c>
      <c r="C1315" s="13" t="s">
        <v>257</v>
      </c>
      <c r="D1315" s="13">
        <v>34017</v>
      </c>
      <c r="E1315" s="13" t="s">
        <v>252</v>
      </c>
      <c r="F1315" s="13">
        <v>12200</v>
      </c>
      <c r="G1315" s="13" t="s">
        <v>646</v>
      </c>
      <c r="H1315" s="13" t="s">
        <v>313</v>
      </c>
      <c r="I1315" s="13" t="s">
        <v>160</v>
      </c>
      <c r="J1315" s="13" t="s">
        <v>164</v>
      </c>
      <c r="K1315" s="13" t="s">
        <v>504</v>
      </c>
      <c r="L1315" s="4">
        <v>2404</v>
      </c>
      <c r="M1315" s="4">
        <v>133</v>
      </c>
      <c r="N1315" s="14" t="s">
        <v>37</v>
      </c>
      <c r="O1315" s="15" t="s">
        <v>680</v>
      </c>
      <c r="P1315" s="68"/>
      <c r="Q1315" s="61">
        <v>787.84</v>
      </c>
      <c r="R1315" s="65">
        <f t="shared" si="225"/>
        <v>0</v>
      </c>
      <c r="S1315" s="65">
        <f t="shared" si="226"/>
        <v>0.35681159420289854</v>
      </c>
      <c r="T1315" s="15">
        <v>0</v>
      </c>
      <c r="U1315" s="15">
        <v>0.54471917999999997</v>
      </c>
      <c r="V1315" s="15">
        <f t="shared" si="227"/>
        <v>0.54471917999999997</v>
      </c>
      <c r="W1315" s="15" t="str">
        <f t="shared" si="228"/>
        <v>0.00</v>
      </c>
      <c r="X1315" s="15">
        <v>0</v>
      </c>
      <c r="Y1315" s="15">
        <v>0.20816387</v>
      </c>
      <c r="Z1315" s="15">
        <f t="shared" si="229"/>
        <v>0.20816387</v>
      </c>
      <c r="AA1315" s="16" t="str">
        <f t="shared" si="230"/>
        <v>0</v>
      </c>
      <c r="AB1315" s="13"/>
      <c r="AC1315" s="13"/>
      <c r="AD1315" s="13"/>
      <c r="AE1315" s="13"/>
      <c r="AF1315" s="53">
        <f t="shared" si="223"/>
        <v>0</v>
      </c>
      <c r="AG1315" s="53">
        <f t="shared" si="233"/>
        <v>6.3413039195775794E-3</v>
      </c>
      <c r="AH1315" s="53">
        <f t="shared" si="231"/>
        <v>6.3413039195775794E-3</v>
      </c>
      <c r="AI1315" s="53" t="str">
        <f t="shared" si="232"/>
        <v>0.00</v>
      </c>
      <c r="AJ1315" s="44" t="s">
        <v>681</v>
      </c>
      <c r="AK1315" s="15" t="s">
        <v>686</v>
      </c>
      <c r="AL1315" s="14" t="s">
        <v>57</v>
      </c>
      <c r="AM1315" s="39" t="s">
        <v>58</v>
      </c>
      <c r="AN1315" s="39" t="s">
        <v>59</v>
      </c>
      <c r="AO1315" s="39" t="s">
        <v>60</v>
      </c>
      <c r="AP1315" s="39" t="s">
        <v>61</v>
      </c>
      <c r="AQ1315" s="20"/>
      <c r="AR1315" s="20"/>
      <c r="AS1315" s="20"/>
      <c r="AT1315" s="20"/>
      <c r="AU1315" s="20"/>
      <c r="AV1315" s="20"/>
      <c r="AW1315" s="20"/>
      <c r="AX1315" s="20"/>
      <c r="AY1315" s="20"/>
      <c r="AZ1315" s="20"/>
      <c r="BA1315" s="20"/>
      <c r="BB1315" s="20"/>
    </row>
    <row r="1316" spans="1:54" ht="26.1" customHeight="1" x14ac:dyDescent="0.25">
      <c r="A1316" s="21">
        <v>1455</v>
      </c>
      <c r="B1316" s="39" t="s">
        <v>32</v>
      </c>
      <c r="C1316" s="13" t="s">
        <v>257</v>
      </c>
      <c r="D1316" s="13">
        <v>34017</v>
      </c>
      <c r="E1316" s="13" t="s">
        <v>252</v>
      </c>
      <c r="F1316" s="13">
        <v>12200</v>
      </c>
      <c r="G1316" s="13" t="s">
        <v>646</v>
      </c>
      <c r="H1316" s="13" t="s">
        <v>313</v>
      </c>
      <c r="I1316" s="13" t="s">
        <v>160</v>
      </c>
      <c r="J1316" s="13" t="s">
        <v>164</v>
      </c>
      <c r="K1316" s="13" t="s">
        <v>504</v>
      </c>
      <c r="L1316" s="4">
        <v>2404</v>
      </c>
      <c r="M1316" s="4">
        <v>133</v>
      </c>
      <c r="N1316" s="14" t="s">
        <v>34</v>
      </c>
      <c r="O1316" s="15" t="s">
        <v>680</v>
      </c>
      <c r="P1316" s="68"/>
      <c r="Q1316" s="61">
        <v>787.84</v>
      </c>
      <c r="R1316" s="65">
        <f t="shared" si="225"/>
        <v>0</v>
      </c>
      <c r="S1316" s="65">
        <f t="shared" si="226"/>
        <v>0.35681159420289854</v>
      </c>
      <c r="T1316" s="15">
        <v>0</v>
      </c>
      <c r="U1316" s="15">
        <v>0.57195513899999995</v>
      </c>
      <c r="V1316" s="15">
        <f t="shared" si="227"/>
        <v>0.57195513899999995</v>
      </c>
      <c r="W1316" s="15" t="str">
        <f t="shared" si="228"/>
        <v>0.00</v>
      </c>
      <c r="X1316" s="15">
        <v>0</v>
      </c>
      <c r="Y1316" s="15">
        <v>0.21857206299999998</v>
      </c>
      <c r="Z1316" s="15">
        <f t="shared" si="229"/>
        <v>0.21857206299999998</v>
      </c>
      <c r="AA1316" s="16" t="str">
        <f t="shared" si="230"/>
        <v>0</v>
      </c>
      <c r="AB1316" s="13"/>
      <c r="AC1316" s="13"/>
      <c r="AD1316" s="13"/>
      <c r="AE1316" s="13"/>
      <c r="AF1316" s="53">
        <f t="shared" si="223"/>
        <v>0</v>
      </c>
      <c r="AG1316" s="53">
        <f t="shared" si="233"/>
        <v>6.6583691003249384E-3</v>
      </c>
      <c r="AH1316" s="53">
        <f t="shared" si="231"/>
        <v>6.6583691003249384E-3</v>
      </c>
      <c r="AI1316" s="53" t="str">
        <f t="shared" si="232"/>
        <v>0.00</v>
      </c>
      <c r="AJ1316" s="44" t="s">
        <v>681</v>
      </c>
      <c r="AK1316" s="15" t="s">
        <v>686</v>
      </c>
      <c r="AL1316" s="14" t="s">
        <v>57</v>
      </c>
      <c r="AM1316" s="39" t="s">
        <v>58</v>
      </c>
      <c r="AN1316" s="39" t="s">
        <v>59</v>
      </c>
      <c r="AO1316" s="39" t="s">
        <v>60</v>
      </c>
      <c r="AP1316" s="39" t="s">
        <v>61</v>
      </c>
      <c r="AQ1316" s="20"/>
      <c r="AR1316" s="20"/>
      <c r="AS1316" s="20"/>
      <c r="AT1316" s="20"/>
      <c r="AU1316" s="20"/>
      <c r="AV1316" s="20"/>
      <c r="AW1316" s="20"/>
      <c r="AX1316" s="20"/>
      <c r="AY1316" s="20"/>
      <c r="AZ1316" s="20"/>
      <c r="BA1316" s="20"/>
      <c r="BB1316" s="20"/>
    </row>
    <row r="1317" spans="1:54" ht="26.1" customHeight="1" x14ac:dyDescent="0.25">
      <c r="A1317" s="21">
        <v>1456</v>
      </c>
      <c r="B1317" s="39" t="s">
        <v>32</v>
      </c>
      <c r="C1317" s="13" t="s">
        <v>257</v>
      </c>
      <c r="D1317" s="13">
        <v>34017</v>
      </c>
      <c r="E1317" s="13" t="s">
        <v>252</v>
      </c>
      <c r="F1317" s="13">
        <v>12200</v>
      </c>
      <c r="G1317" s="13" t="s">
        <v>646</v>
      </c>
      <c r="H1317" s="13" t="s">
        <v>274</v>
      </c>
      <c r="I1317" s="13" t="s">
        <v>160</v>
      </c>
      <c r="J1317" s="13" t="s">
        <v>164</v>
      </c>
      <c r="K1317" s="13" t="s">
        <v>505</v>
      </c>
      <c r="L1317" s="4">
        <v>2404</v>
      </c>
      <c r="M1317" s="4">
        <v>134</v>
      </c>
      <c r="N1317" s="14" t="s">
        <v>35</v>
      </c>
      <c r="O1317" s="15" t="s">
        <v>680</v>
      </c>
      <c r="P1317" s="68"/>
      <c r="Q1317" s="61">
        <v>782.06</v>
      </c>
      <c r="R1317" s="65">
        <f t="shared" si="225"/>
        <v>0</v>
      </c>
      <c r="S1317" s="65">
        <f t="shared" si="226"/>
        <v>0.3541938405797101</v>
      </c>
      <c r="T1317" s="15">
        <v>0</v>
      </c>
      <c r="U1317" s="15">
        <v>8.2028943590000001</v>
      </c>
      <c r="V1317" s="15">
        <f t="shared" si="227"/>
        <v>8.2028943590000001</v>
      </c>
      <c r="W1317" s="15" t="str">
        <f t="shared" si="228"/>
        <v>0.00</v>
      </c>
      <c r="X1317" s="15">
        <v>0</v>
      </c>
      <c r="Y1317" s="15">
        <v>3.1312085949999999</v>
      </c>
      <c r="Z1317" s="15">
        <f t="shared" si="229"/>
        <v>3.1312085949999999</v>
      </c>
      <c r="AA1317" s="16" t="str">
        <f t="shared" si="230"/>
        <v>0</v>
      </c>
      <c r="AB1317" s="13"/>
      <c r="AC1317" s="13"/>
      <c r="AD1317" s="13"/>
      <c r="AE1317" s="13"/>
      <c r="AF1317" s="53">
        <f t="shared" si="223"/>
        <v>0</v>
      </c>
      <c r="AG1317" s="53">
        <f t="shared" si="233"/>
        <v>9.6091100785106021E-2</v>
      </c>
      <c r="AH1317" s="53">
        <f t="shared" si="231"/>
        <v>9.6091100785106021E-2</v>
      </c>
      <c r="AI1317" s="53" t="str">
        <f t="shared" si="232"/>
        <v>0.00</v>
      </c>
      <c r="AJ1317" s="44" t="s">
        <v>681</v>
      </c>
      <c r="AK1317" s="15" t="s">
        <v>686</v>
      </c>
      <c r="AL1317" s="14" t="s">
        <v>57</v>
      </c>
      <c r="AM1317" s="39" t="s">
        <v>58</v>
      </c>
      <c r="AN1317" s="39" t="s">
        <v>59</v>
      </c>
      <c r="AO1317" s="39" t="s">
        <v>60</v>
      </c>
      <c r="AP1317" s="39" t="s">
        <v>61</v>
      </c>
      <c r="AQ1317" s="20"/>
      <c r="AR1317" s="20"/>
      <c r="AS1317" s="20"/>
      <c r="AT1317" s="20"/>
      <c r="AU1317" s="20"/>
      <c r="AV1317" s="20"/>
      <c r="AW1317" s="20"/>
      <c r="AX1317" s="20"/>
      <c r="AY1317" s="20"/>
      <c r="AZ1317" s="20"/>
      <c r="BA1317" s="20"/>
      <c r="BB1317" s="20"/>
    </row>
    <row r="1318" spans="1:54" ht="26.1" customHeight="1" x14ac:dyDescent="0.25">
      <c r="A1318" s="21">
        <v>1457</v>
      </c>
      <c r="B1318" s="39" t="s">
        <v>32</v>
      </c>
      <c r="C1318" s="13" t="s">
        <v>257</v>
      </c>
      <c r="D1318" s="13">
        <v>34017</v>
      </c>
      <c r="E1318" s="13" t="s">
        <v>252</v>
      </c>
      <c r="F1318" s="13">
        <v>12200</v>
      </c>
      <c r="G1318" s="13" t="s">
        <v>646</v>
      </c>
      <c r="H1318" s="13" t="s">
        <v>274</v>
      </c>
      <c r="I1318" s="13" t="s">
        <v>160</v>
      </c>
      <c r="J1318" s="13" t="s">
        <v>164</v>
      </c>
      <c r="K1318" s="13" t="s">
        <v>505</v>
      </c>
      <c r="L1318" s="4">
        <v>2404</v>
      </c>
      <c r="M1318" s="4">
        <v>134</v>
      </c>
      <c r="N1318" s="14" t="s">
        <v>40</v>
      </c>
      <c r="O1318" s="15" t="s">
        <v>680</v>
      </c>
      <c r="P1318" s="68"/>
      <c r="Q1318" s="61">
        <v>782.06</v>
      </c>
      <c r="R1318" s="65">
        <f t="shared" si="225"/>
        <v>0</v>
      </c>
      <c r="S1318" s="65">
        <f t="shared" si="226"/>
        <v>0.3541938405797101</v>
      </c>
      <c r="T1318" s="15">
        <v>0</v>
      </c>
      <c r="U1318" s="15">
        <v>0</v>
      </c>
      <c r="V1318" s="15">
        <f t="shared" si="227"/>
        <v>0</v>
      </c>
      <c r="W1318" s="15" t="str">
        <f t="shared" si="228"/>
        <v>0.00</v>
      </c>
      <c r="X1318" s="15">
        <v>0</v>
      </c>
      <c r="Y1318" s="15">
        <v>0</v>
      </c>
      <c r="Z1318" s="15">
        <f t="shared" si="229"/>
        <v>0</v>
      </c>
      <c r="AA1318" s="16" t="str">
        <f t="shared" si="230"/>
        <v>0</v>
      </c>
      <c r="AB1318" s="13"/>
      <c r="AC1318" s="13"/>
      <c r="AD1318" s="13"/>
      <c r="AE1318" s="13"/>
      <c r="AF1318" s="53">
        <f t="shared" si="223"/>
        <v>0</v>
      </c>
      <c r="AG1318" s="53">
        <f t="shared" si="233"/>
        <v>0</v>
      </c>
      <c r="AH1318" s="53">
        <f t="shared" si="231"/>
        <v>0</v>
      </c>
      <c r="AI1318" s="53" t="str">
        <f t="shared" si="232"/>
        <v>0.00</v>
      </c>
      <c r="AJ1318" s="44" t="s">
        <v>681</v>
      </c>
      <c r="AK1318" s="15" t="s">
        <v>686</v>
      </c>
      <c r="AL1318" s="14" t="s">
        <v>57</v>
      </c>
      <c r="AM1318" s="39" t="s">
        <v>58</v>
      </c>
      <c r="AN1318" s="39" t="s">
        <v>59</v>
      </c>
      <c r="AO1318" s="39" t="s">
        <v>60</v>
      </c>
      <c r="AP1318" s="39" t="s">
        <v>61</v>
      </c>
      <c r="AQ1318" s="20"/>
      <c r="AR1318" s="20"/>
      <c r="AS1318" s="20"/>
      <c r="AT1318" s="20"/>
      <c r="AU1318" s="20"/>
      <c r="AV1318" s="20"/>
      <c r="AW1318" s="20"/>
      <c r="AX1318" s="20"/>
      <c r="AY1318" s="20"/>
      <c r="AZ1318" s="20"/>
      <c r="BA1318" s="20"/>
      <c r="BB1318" s="20"/>
    </row>
    <row r="1319" spans="1:54" ht="26.1" customHeight="1" x14ac:dyDescent="0.25">
      <c r="A1319" s="21">
        <v>1458</v>
      </c>
      <c r="B1319" s="40" t="s">
        <v>32</v>
      </c>
      <c r="C1319" s="13" t="s">
        <v>257</v>
      </c>
      <c r="D1319" s="13">
        <v>34017</v>
      </c>
      <c r="E1319" s="13" t="s">
        <v>252</v>
      </c>
      <c r="F1319" s="13">
        <v>12200</v>
      </c>
      <c r="G1319" s="13" t="s">
        <v>646</v>
      </c>
      <c r="H1319" s="13" t="s">
        <v>274</v>
      </c>
      <c r="I1319" s="13" t="s">
        <v>160</v>
      </c>
      <c r="J1319" s="13" t="s">
        <v>164</v>
      </c>
      <c r="K1319" s="13" t="s">
        <v>505</v>
      </c>
      <c r="L1319" s="4">
        <v>2404</v>
      </c>
      <c r="M1319" s="4">
        <v>134</v>
      </c>
      <c r="N1319" s="13" t="s">
        <v>36</v>
      </c>
      <c r="O1319" s="15" t="s">
        <v>680</v>
      </c>
      <c r="P1319" s="68"/>
      <c r="Q1319" s="61">
        <v>782.06</v>
      </c>
      <c r="R1319" s="65">
        <f t="shared" si="225"/>
        <v>0</v>
      </c>
      <c r="S1319" s="65">
        <f t="shared" si="226"/>
        <v>0.3541938405797101</v>
      </c>
      <c r="T1319" s="15">
        <v>0</v>
      </c>
      <c r="U1319" s="15">
        <v>4.101447179</v>
      </c>
      <c r="V1319" s="15">
        <f t="shared" si="227"/>
        <v>4.101447179</v>
      </c>
      <c r="W1319" s="15" t="str">
        <f t="shared" si="228"/>
        <v>0.00</v>
      </c>
      <c r="X1319" s="15">
        <v>0</v>
      </c>
      <c r="Y1319" s="15">
        <v>1.565604298</v>
      </c>
      <c r="Z1319" s="15">
        <f t="shared" si="229"/>
        <v>1.565604298</v>
      </c>
      <c r="AA1319" s="16" t="str">
        <f t="shared" si="230"/>
        <v>0</v>
      </c>
      <c r="AB1319" s="13"/>
      <c r="AC1319" s="13"/>
      <c r="AD1319" s="13"/>
      <c r="AE1319" s="13"/>
      <c r="AF1319" s="53">
        <f t="shared" si="223"/>
        <v>0</v>
      </c>
      <c r="AG1319" s="53">
        <f t="shared" si="233"/>
        <v>4.8045550407897097E-2</v>
      </c>
      <c r="AH1319" s="53">
        <f t="shared" si="231"/>
        <v>4.8045550407897097E-2</v>
      </c>
      <c r="AI1319" s="53" t="str">
        <f t="shared" si="232"/>
        <v>0.00</v>
      </c>
      <c r="AJ1319" s="44" t="s">
        <v>681</v>
      </c>
      <c r="AK1319" s="15" t="s">
        <v>686</v>
      </c>
      <c r="AL1319" s="14" t="s">
        <v>57</v>
      </c>
      <c r="AM1319" s="39" t="s">
        <v>58</v>
      </c>
      <c r="AN1319" s="39" t="s">
        <v>59</v>
      </c>
      <c r="AO1319" s="39" t="s">
        <v>60</v>
      </c>
      <c r="AP1319" s="39" t="s">
        <v>61</v>
      </c>
      <c r="AQ1319" s="59"/>
      <c r="AR1319" s="20"/>
      <c r="AS1319" s="20"/>
      <c r="AT1319" s="20"/>
      <c r="AU1319" s="20"/>
      <c r="AV1319" s="20"/>
      <c r="AW1319" s="20"/>
      <c r="AX1319" s="20"/>
      <c r="AY1319" s="20"/>
      <c r="AZ1319" s="20"/>
      <c r="BA1319" s="20"/>
      <c r="BB1319" s="20"/>
    </row>
    <row r="1320" spans="1:54" ht="26.1" customHeight="1" x14ac:dyDescent="0.25">
      <c r="A1320" s="21">
        <v>1459</v>
      </c>
      <c r="B1320" s="39" t="s">
        <v>32</v>
      </c>
      <c r="C1320" s="13" t="s">
        <v>257</v>
      </c>
      <c r="D1320" s="13">
        <v>34017</v>
      </c>
      <c r="E1320" s="13" t="s">
        <v>252</v>
      </c>
      <c r="F1320" s="13">
        <v>12200</v>
      </c>
      <c r="G1320" s="13" t="s">
        <v>646</v>
      </c>
      <c r="H1320" s="13" t="s">
        <v>274</v>
      </c>
      <c r="I1320" s="13" t="s">
        <v>160</v>
      </c>
      <c r="J1320" s="13" t="s">
        <v>164</v>
      </c>
      <c r="K1320" s="13" t="s">
        <v>505</v>
      </c>
      <c r="L1320" s="4">
        <v>2404</v>
      </c>
      <c r="M1320" s="4">
        <v>134</v>
      </c>
      <c r="N1320" s="14" t="s">
        <v>38</v>
      </c>
      <c r="O1320" s="15" t="s">
        <v>680</v>
      </c>
      <c r="P1320" s="68"/>
      <c r="Q1320" s="61">
        <v>782.06</v>
      </c>
      <c r="R1320" s="65">
        <f t="shared" si="225"/>
        <v>0</v>
      </c>
      <c r="S1320" s="65">
        <f t="shared" si="226"/>
        <v>0.3541938405797101</v>
      </c>
      <c r="T1320" s="15">
        <v>0</v>
      </c>
      <c r="U1320" s="15">
        <v>1.8046367590000001</v>
      </c>
      <c r="V1320" s="15">
        <f t="shared" si="227"/>
        <v>1.8046367590000001</v>
      </c>
      <c r="W1320" s="15" t="str">
        <f t="shared" si="228"/>
        <v>0.00</v>
      </c>
      <c r="X1320" s="15">
        <v>0</v>
      </c>
      <c r="Y1320" s="15">
        <v>0.68886588999999998</v>
      </c>
      <c r="Z1320" s="15">
        <f t="shared" si="229"/>
        <v>0.68886588999999998</v>
      </c>
      <c r="AA1320" s="16" t="str">
        <f t="shared" si="230"/>
        <v>0</v>
      </c>
      <c r="AB1320" s="13"/>
      <c r="AC1320" s="13"/>
      <c r="AD1320" s="13"/>
      <c r="AE1320" s="13"/>
      <c r="AF1320" s="53">
        <f t="shared" si="223"/>
        <v>0</v>
      </c>
      <c r="AG1320" s="53">
        <f t="shared" si="233"/>
        <v>2.1140042145103958E-2</v>
      </c>
      <c r="AH1320" s="53">
        <f t="shared" si="231"/>
        <v>2.1140042145103958E-2</v>
      </c>
      <c r="AI1320" s="53" t="str">
        <f t="shared" si="232"/>
        <v>0.00</v>
      </c>
      <c r="AJ1320" s="44" t="s">
        <v>681</v>
      </c>
      <c r="AK1320" s="15" t="s">
        <v>686</v>
      </c>
      <c r="AL1320" s="14" t="s">
        <v>57</v>
      </c>
      <c r="AM1320" s="39" t="s">
        <v>58</v>
      </c>
      <c r="AN1320" s="39" t="s">
        <v>59</v>
      </c>
      <c r="AO1320" s="39" t="s">
        <v>60</v>
      </c>
      <c r="AP1320" s="39" t="s">
        <v>61</v>
      </c>
      <c r="AQ1320" s="20"/>
      <c r="AR1320" s="20"/>
      <c r="AS1320" s="20"/>
      <c r="AT1320" s="20"/>
      <c r="AU1320" s="20"/>
      <c r="AV1320" s="20"/>
      <c r="AW1320" s="20"/>
      <c r="AX1320" s="20"/>
      <c r="AY1320" s="20"/>
      <c r="AZ1320" s="20"/>
      <c r="BA1320" s="20"/>
      <c r="BB1320" s="20"/>
    </row>
    <row r="1321" spans="1:54" ht="26.1" customHeight="1" x14ac:dyDescent="0.25">
      <c r="A1321" s="21">
        <v>1460</v>
      </c>
      <c r="B1321" s="39" t="s">
        <v>32</v>
      </c>
      <c r="C1321" s="13" t="s">
        <v>257</v>
      </c>
      <c r="D1321" s="13">
        <v>34017</v>
      </c>
      <c r="E1321" s="13" t="s">
        <v>252</v>
      </c>
      <c r="F1321" s="13">
        <v>12200</v>
      </c>
      <c r="G1321" s="13" t="s">
        <v>646</v>
      </c>
      <c r="H1321" s="13" t="s">
        <v>274</v>
      </c>
      <c r="I1321" s="13" t="s">
        <v>160</v>
      </c>
      <c r="J1321" s="13" t="s">
        <v>164</v>
      </c>
      <c r="K1321" s="13" t="s">
        <v>505</v>
      </c>
      <c r="L1321" s="4">
        <v>2404</v>
      </c>
      <c r="M1321" s="4">
        <v>134</v>
      </c>
      <c r="N1321" s="14" t="s">
        <v>39</v>
      </c>
      <c r="O1321" s="15" t="s">
        <v>680</v>
      </c>
      <c r="P1321" s="68"/>
      <c r="Q1321" s="61">
        <v>782.06</v>
      </c>
      <c r="R1321" s="65">
        <f t="shared" si="225"/>
        <v>0</v>
      </c>
      <c r="S1321" s="65">
        <f t="shared" si="226"/>
        <v>0.3541938405797101</v>
      </c>
      <c r="T1321" s="15">
        <v>0</v>
      </c>
      <c r="U1321" s="15">
        <v>1.8046367590000001</v>
      </c>
      <c r="V1321" s="15">
        <f t="shared" si="227"/>
        <v>1.8046367590000001</v>
      </c>
      <c r="W1321" s="15" t="str">
        <f t="shared" si="228"/>
        <v>0.00</v>
      </c>
      <c r="X1321" s="15">
        <v>0</v>
      </c>
      <c r="Y1321" s="15">
        <v>0.68886588999999998</v>
      </c>
      <c r="Z1321" s="15">
        <f t="shared" si="229"/>
        <v>0.68886588999999998</v>
      </c>
      <c r="AA1321" s="16" t="str">
        <f t="shared" si="230"/>
        <v>0</v>
      </c>
      <c r="AB1321" s="13"/>
      <c r="AC1321" s="13"/>
      <c r="AD1321" s="13"/>
      <c r="AE1321" s="13"/>
      <c r="AF1321" s="53">
        <f t="shared" ref="AF1321:AF1384" si="234">AC1321/2000</f>
        <v>0</v>
      </c>
      <c r="AG1321" s="53">
        <f t="shared" si="233"/>
        <v>2.1140042145103958E-2</v>
      </c>
      <c r="AH1321" s="53">
        <f t="shared" si="231"/>
        <v>2.1140042145103958E-2</v>
      </c>
      <c r="AI1321" s="53" t="str">
        <f t="shared" si="232"/>
        <v>0.00</v>
      </c>
      <c r="AJ1321" s="44" t="s">
        <v>681</v>
      </c>
      <c r="AK1321" s="15" t="s">
        <v>686</v>
      </c>
      <c r="AL1321" s="14" t="s">
        <v>57</v>
      </c>
      <c r="AM1321" s="39" t="s">
        <v>58</v>
      </c>
      <c r="AN1321" s="39" t="s">
        <v>59</v>
      </c>
      <c r="AO1321" s="39" t="s">
        <v>60</v>
      </c>
      <c r="AP1321" s="39" t="s">
        <v>61</v>
      </c>
      <c r="AQ1321" s="20"/>
      <c r="AR1321" s="20"/>
      <c r="AS1321" s="20"/>
      <c r="AT1321" s="20"/>
      <c r="AU1321" s="20"/>
      <c r="AV1321" s="20"/>
      <c r="AW1321" s="20"/>
      <c r="AX1321" s="20"/>
      <c r="AY1321" s="20"/>
      <c r="AZ1321" s="20"/>
      <c r="BA1321" s="20"/>
      <c r="BB1321" s="20"/>
    </row>
    <row r="1322" spans="1:54" ht="26.1" customHeight="1" x14ac:dyDescent="0.25">
      <c r="A1322" s="21">
        <v>1461</v>
      </c>
      <c r="B1322" s="39" t="s">
        <v>32</v>
      </c>
      <c r="C1322" s="13" t="s">
        <v>257</v>
      </c>
      <c r="D1322" s="13">
        <v>34017</v>
      </c>
      <c r="E1322" s="13" t="s">
        <v>252</v>
      </c>
      <c r="F1322" s="13">
        <v>12200</v>
      </c>
      <c r="G1322" s="13" t="s">
        <v>646</v>
      </c>
      <c r="H1322" s="13" t="s">
        <v>274</v>
      </c>
      <c r="I1322" s="13" t="s">
        <v>160</v>
      </c>
      <c r="J1322" s="13" t="s">
        <v>164</v>
      </c>
      <c r="K1322" s="13" t="s">
        <v>505</v>
      </c>
      <c r="L1322" s="4">
        <v>2404</v>
      </c>
      <c r="M1322" s="4">
        <v>134</v>
      </c>
      <c r="N1322" s="14" t="s">
        <v>37</v>
      </c>
      <c r="O1322" s="15" t="s">
        <v>680</v>
      </c>
      <c r="P1322" s="68"/>
      <c r="Q1322" s="61">
        <v>782.06</v>
      </c>
      <c r="R1322" s="65">
        <f t="shared" si="225"/>
        <v>0</v>
      </c>
      <c r="S1322" s="65">
        <f t="shared" si="226"/>
        <v>0.3541938405797101</v>
      </c>
      <c r="T1322" s="15">
        <v>0</v>
      </c>
      <c r="U1322" s="15">
        <v>0.54685962399999999</v>
      </c>
      <c r="V1322" s="15">
        <f t="shared" si="227"/>
        <v>0.54685962399999999</v>
      </c>
      <c r="W1322" s="15" t="str">
        <f t="shared" si="228"/>
        <v>0.00</v>
      </c>
      <c r="X1322" s="15">
        <v>0</v>
      </c>
      <c r="Y1322" s="15">
        <v>0.208747239</v>
      </c>
      <c r="Z1322" s="15">
        <f t="shared" si="229"/>
        <v>0.208747239</v>
      </c>
      <c r="AA1322" s="16" t="str">
        <f t="shared" si="230"/>
        <v>0</v>
      </c>
      <c r="AB1322" s="13"/>
      <c r="AC1322" s="13"/>
      <c r="AD1322" s="13"/>
      <c r="AE1322" s="13"/>
      <c r="AF1322" s="53">
        <f t="shared" si="234"/>
        <v>0</v>
      </c>
      <c r="AG1322" s="53">
        <f t="shared" si="233"/>
        <v>6.4060733652149459E-3</v>
      </c>
      <c r="AH1322" s="53">
        <f t="shared" si="231"/>
        <v>6.4060733652149459E-3</v>
      </c>
      <c r="AI1322" s="53" t="str">
        <f t="shared" si="232"/>
        <v>0.00</v>
      </c>
      <c r="AJ1322" s="44" t="s">
        <v>681</v>
      </c>
      <c r="AK1322" s="15" t="s">
        <v>686</v>
      </c>
      <c r="AL1322" s="14" t="s">
        <v>57</v>
      </c>
      <c r="AM1322" s="39" t="s">
        <v>58</v>
      </c>
      <c r="AN1322" s="39" t="s">
        <v>59</v>
      </c>
      <c r="AO1322" s="39" t="s">
        <v>60</v>
      </c>
      <c r="AP1322" s="39" t="s">
        <v>61</v>
      </c>
      <c r="AQ1322" s="20"/>
      <c r="AR1322" s="20"/>
      <c r="AS1322" s="20"/>
      <c r="AT1322" s="20"/>
      <c r="AU1322" s="20"/>
      <c r="AV1322" s="20"/>
      <c r="AW1322" s="20"/>
      <c r="AX1322" s="20"/>
      <c r="AY1322" s="20"/>
      <c r="AZ1322" s="20"/>
      <c r="BA1322" s="20"/>
      <c r="BB1322" s="20"/>
    </row>
    <row r="1323" spans="1:54" ht="26.1" customHeight="1" x14ac:dyDescent="0.25">
      <c r="A1323" s="21">
        <v>1462</v>
      </c>
      <c r="B1323" s="39" t="s">
        <v>32</v>
      </c>
      <c r="C1323" s="13" t="s">
        <v>257</v>
      </c>
      <c r="D1323" s="13">
        <v>34017</v>
      </c>
      <c r="E1323" s="13" t="s">
        <v>252</v>
      </c>
      <c r="F1323" s="13">
        <v>12200</v>
      </c>
      <c r="G1323" s="13" t="s">
        <v>646</v>
      </c>
      <c r="H1323" s="13" t="s">
        <v>274</v>
      </c>
      <c r="I1323" s="13" t="s">
        <v>160</v>
      </c>
      <c r="J1323" s="13" t="s">
        <v>164</v>
      </c>
      <c r="K1323" s="13" t="s">
        <v>505</v>
      </c>
      <c r="L1323" s="4">
        <v>2404</v>
      </c>
      <c r="M1323" s="4">
        <v>134</v>
      </c>
      <c r="N1323" s="14" t="s">
        <v>34</v>
      </c>
      <c r="O1323" s="15" t="s">
        <v>680</v>
      </c>
      <c r="P1323" s="68"/>
      <c r="Q1323" s="61">
        <v>782.06</v>
      </c>
      <c r="R1323" s="65">
        <f t="shared" si="225"/>
        <v>0</v>
      </c>
      <c r="S1323" s="65">
        <f t="shared" si="226"/>
        <v>0.3541938405797101</v>
      </c>
      <c r="T1323" s="15">
        <v>0</v>
      </c>
      <c r="U1323" s="15">
        <v>0.57420260499999998</v>
      </c>
      <c r="V1323" s="15">
        <f t="shared" si="227"/>
        <v>0.57420260499999998</v>
      </c>
      <c r="W1323" s="15" t="str">
        <f t="shared" si="228"/>
        <v>0.00</v>
      </c>
      <c r="X1323" s="15">
        <v>0</v>
      </c>
      <c r="Y1323" s="15">
        <v>0.21918460200000001</v>
      </c>
      <c r="Z1323" s="15">
        <f t="shared" si="229"/>
        <v>0.21918460200000001</v>
      </c>
      <c r="AA1323" s="16" t="str">
        <f t="shared" si="230"/>
        <v>0</v>
      </c>
      <c r="AB1323" s="13"/>
      <c r="AC1323" s="13"/>
      <c r="AD1323" s="13"/>
      <c r="AE1323" s="13"/>
      <c r="AF1323" s="53">
        <f t="shared" si="234"/>
        <v>0</v>
      </c>
      <c r="AG1323" s="53">
        <f t="shared" si="233"/>
        <v>6.7263770656982849E-3</v>
      </c>
      <c r="AH1323" s="53">
        <f t="shared" si="231"/>
        <v>6.7263770656982849E-3</v>
      </c>
      <c r="AI1323" s="53" t="str">
        <f t="shared" si="232"/>
        <v>0.00</v>
      </c>
      <c r="AJ1323" s="44" t="s">
        <v>681</v>
      </c>
      <c r="AK1323" s="15" t="s">
        <v>686</v>
      </c>
      <c r="AL1323" s="14" t="s">
        <v>57</v>
      </c>
      <c r="AM1323" s="39" t="s">
        <v>58</v>
      </c>
      <c r="AN1323" s="39" t="s">
        <v>59</v>
      </c>
      <c r="AO1323" s="39" t="s">
        <v>60</v>
      </c>
      <c r="AP1323" s="39" t="s">
        <v>61</v>
      </c>
      <c r="AQ1323" s="20"/>
      <c r="AR1323" s="20"/>
      <c r="AS1323" s="20"/>
      <c r="AT1323" s="20"/>
      <c r="AU1323" s="20"/>
      <c r="AV1323" s="20"/>
      <c r="AW1323" s="20"/>
      <c r="AX1323" s="20"/>
      <c r="AY1323" s="20"/>
      <c r="AZ1323" s="20"/>
      <c r="BA1323" s="20"/>
      <c r="BB1323" s="20"/>
    </row>
    <row r="1324" spans="1:54" ht="26.1" customHeight="1" x14ac:dyDescent="0.25">
      <c r="A1324" s="21">
        <v>1463</v>
      </c>
      <c r="B1324" s="39" t="s">
        <v>32</v>
      </c>
      <c r="C1324" s="13" t="s">
        <v>257</v>
      </c>
      <c r="D1324" s="13">
        <v>34017</v>
      </c>
      <c r="E1324" s="13" t="s">
        <v>252</v>
      </c>
      <c r="F1324" s="13">
        <v>12200</v>
      </c>
      <c r="G1324" s="13" t="s">
        <v>646</v>
      </c>
      <c r="H1324" s="13" t="s">
        <v>331</v>
      </c>
      <c r="I1324" s="13" t="s">
        <v>160</v>
      </c>
      <c r="J1324" s="13" t="s">
        <v>164</v>
      </c>
      <c r="K1324" s="13" t="s">
        <v>506</v>
      </c>
      <c r="L1324" s="4">
        <v>2404</v>
      </c>
      <c r="M1324" s="4">
        <v>141</v>
      </c>
      <c r="N1324" s="14" t="s">
        <v>35</v>
      </c>
      <c r="O1324" s="15" t="s">
        <v>680</v>
      </c>
      <c r="P1324" s="68"/>
      <c r="Q1324" s="61">
        <v>817.08</v>
      </c>
      <c r="R1324" s="65">
        <f t="shared" si="225"/>
        <v>0</v>
      </c>
      <c r="S1324" s="65">
        <f t="shared" si="226"/>
        <v>0.37005434782608698</v>
      </c>
      <c r="T1324" s="15">
        <v>0</v>
      </c>
      <c r="U1324" s="15">
        <v>8.2273920199999999</v>
      </c>
      <c r="V1324" s="15">
        <f t="shared" si="227"/>
        <v>8.2273920199999999</v>
      </c>
      <c r="W1324" s="15" t="str">
        <f t="shared" si="228"/>
        <v>0.00</v>
      </c>
      <c r="X1324" s="15">
        <v>0</v>
      </c>
      <c r="Y1324" s="15">
        <v>3.1235821640000001</v>
      </c>
      <c r="Z1324" s="15">
        <f t="shared" si="229"/>
        <v>3.1235821640000001</v>
      </c>
      <c r="AA1324" s="16" t="str">
        <f t="shared" si="230"/>
        <v>0</v>
      </c>
      <c r="AB1324" s="13"/>
      <c r="AC1324" s="13"/>
      <c r="AD1324" s="13"/>
      <c r="AE1324" s="13"/>
      <c r="AF1324" s="53">
        <f t="shared" si="234"/>
        <v>0</v>
      </c>
      <c r="AG1324" s="53">
        <f t="shared" si="233"/>
        <v>9.1748631634601258E-2</v>
      </c>
      <c r="AH1324" s="53">
        <f t="shared" si="231"/>
        <v>9.1748631634601258E-2</v>
      </c>
      <c r="AI1324" s="53" t="str">
        <f t="shared" si="232"/>
        <v>0.00</v>
      </c>
      <c r="AJ1324" s="44" t="s">
        <v>681</v>
      </c>
      <c r="AK1324" s="15" t="s">
        <v>686</v>
      </c>
      <c r="AL1324" s="14" t="s">
        <v>57</v>
      </c>
      <c r="AM1324" s="39" t="s">
        <v>58</v>
      </c>
      <c r="AN1324" s="39" t="s">
        <v>59</v>
      </c>
      <c r="AO1324" s="39" t="s">
        <v>60</v>
      </c>
      <c r="AP1324" s="39" t="s">
        <v>61</v>
      </c>
      <c r="AQ1324" s="20"/>
      <c r="AR1324" s="20"/>
      <c r="AS1324" s="20"/>
      <c r="AT1324" s="20"/>
      <c r="AU1324" s="20"/>
      <c r="AV1324" s="20"/>
      <c r="AW1324" s="20"/>
      <c r="AX1324" s="20"/>
      <c r="AY1324" s="20"/>
      <c r="AZ1324" s="20"/>
      <c r="BA1324" s="20"/>
      <c r="BB1324" s="20"/>
    </row>
    <row r="1325" spans="1:54" ht="26.1" customHeight="1" x14ac:dyDescent="0.25">
      <c r="A1325" s="21">
        <v>1464</v>
      </c>
      <c r="B1325" s="39" t="s">
        <v>32</v>
      </c>
      <c r="C1325" s="13" t="s">
        <v>257</v>
      </c>
      <c r="D1325" s="13">
        <v>34017</v>
      </c>
      <c r="E1325" s="13" t="s">
        <v>252</v>
      </c>
      <c r="F1325" s="13">
        <v>12200</v>
      </c>
      <c r="G1325" s="13" t="s">
        <v>646</v>
      </c>
      <c r="H1325" s="13" t="s">
        <v>331</v>
      </c>
      <c r="I1325" s="13" t="s">
        <v>160</v>
      </c>
      <c r="J1325" s="13" t="s">
        <v>164</v>
      </c>
      <c r="K1325" s="13" t="s">
        <v>506</v>
      </c>
      <c r="L1325" s="4">
        <v>2404</v>
      </c>
      <c r="M1325" s="4">
        <v>141</v>
      </c>
      <c r="N1325" s="14" t="s">
        <v>40</v>
      </c>
      <c r="O1325" s="15" t="s">
        <v>680</v>
      </c>
      <c r="P1325" s="68"/>
      <c r="Q1325" s="61">
        <v>817.08</v>
      </c>
      <c r="R1325" s="65">
        <f t="shared" si="225"/>
        <v>0</v>
      </c>
      <c r="S1325" s="65">
        <f t="shared" si="226"/>
        <v>0.37005434782608698</v>
      </c>
      <c r="T1325" s="15">
        <v>0</v>
      </c>
      <c r="U1325" s="15">
        <v>0</v>
      </c>
      <c r="V1325" s="15">
        <f t="shared" si="227"/>
        <v>0</v>
      </c>
      <c r="W1325" s="15" t="str">
        <f t="shared" si="228"/>
        <v>0.00</v>
      </c>
      <c r="X1325" s="15">
        <v>0</v>
      </c>
      <c r="Y1325" s="15">
        <v>0</v>
      </c>
      <c r="Z1325" s="15">
        <f t="shared" si="229"/>
        <v>0</v>
      </c>
      <c r="AA1325" s="16" t="str">
        <f t="shared" si="230"/>
        <v>0</v>
      </c>
      <c r="AB1325" s="13"/>
      <c r="AC1325" s="13"/>
      <c r="AD1325" s="13"/>
      <c r="AE1325" s="13"/>
      <c r="AF1325" s="53">
        <f t="shared" si="234"/>
        <v>0</v>
      </c>
      <c r="AG1325" s="53">
        <f t="shared" si="233"/>
        <v>0</v>
      </c>
      <c r="AH1325" s="53">
        <f t="shared" si="231"/>
        <v>0</v>
      </c>
      <c r="AI1325" s="53" t="str">
        <f t="shared" si="232"/>
        <v>0.00</v>
      </c>
      <c r="AJ1325" s="44" t="s">
        <v>681</v>
      </c>
      <c r="AK1325" s="15" t="s">
        <v>686</v>
      </c>
      <c r="AL1325" s="14" t="s">
        <v>57</v>
      </c>
      <c r="AM1325" s="39" t="s">
        <v>58</v>
      </c>
      <c r="AN1325" s="39" t="s">
        <v>59</v>
      </c>
      <c r="AO1325" s="39" t="s">
        <v>60</v>
      </c>
      <c r="AP1325" s="39" t="s">
        <v>61</v>
      </c>
      <c r="AQ1325" s="20"/>
      <c r="AR1325" s="20"/>
      <c r="AS1325" s="20"/>
      <c r="AT1325" s="20"/>
      <c r="AU1325" s="20"/>
      <c r="AV1325" s="20"/>
      <c r="AW1325" s="20"/>
      <c r="AX1325" s="20"/>
      <c r="AY1325" s="20"/>
      <c r="AZ1325" s="20"/>
      <c r="BA1325" s="20"/>
      <c r="BB1325" s="20"/>
    </row>
    <row r="1326" spans="1:54" ht="26.1" customHeight="1" x14ac:dyDescent="0.25">
      <c r="A1326" s="21">
        <v>1465</v>
      </c>
      <c r="B1326" s="40" t="s">
        <v>32</v>
      </c>
      <c r="C1326" s="13" t="s">
        <v>257</v>
      </c>
      <c r="D1326" s="13">
        <v>34017</v>
      </c>
      <c r="E1326" s="13" t="s">
        <v>252</v>
      </c>
      <c r="F1326" s="13">
        <v>12200</v>
      </c>
      <c r="G1326" s="13" t="s">
        <v>646</v>
      </c>
      <c r="H1326" s="13" t="s">
        <v>331</v>
      </c>
      <c r="I1326" s="13" t="s">
        <v>160</v>
      </c>
      <c r="J1326" s="13" t="s">
        <v>164</v>
      </c>
      <c r="K1326" s="13" t="s">
        <v>506</v>
      </c>
      <c r="L1326" s="4">
        <v>2404</v>
      </c>
      <c r="M1326" s="4">
        <v>141</v>
      </c>
      <c r="N1326" s="13" t="s">
        <v>36</v>
      </c>
      <c r="O1326" s="15" t="s">
        <v>680</v>
      </c>
      <c r="P1326" s="68"/>
      <c r="Q1326" s="61">
        <v>817.08</v>
      </c>
      <c r="R1326" s="65">
        <f t="shared" si="225"/>
        <v>0</v>
      </c>
      <c r="S1326" s="65">
        <f t="shared" si="226"/>
        <v>0.37005434782608698</v>
      </c>
      <c r="T1326" s="15">
        <v>0</v>
      </c>
      <c r="U1326" s="15">
        <v>4.11369601</v>
      </c>
      <c r="V1326" s="15">
        <f t="shared" si="227"/>
        <v>4.11369601</v>
      </c>
      <c r="W1326" s="15" t="str">
        <f t="shared" si="228"/>
        <v>0.00</v>
      </c>
      <c r="X1326" s="15">
        <v>0</v>
      </c>
      <c r="Y1326" s="15">
        <v>1.5617910830000001</v>
      </c>
      <c r="Z1326" s="15">
        <f t="shared" si="229"/>
        <v>1.5617910830000001</v>
      </c>
      <c r="AA1326" s="16" t="str">
        <f t="shared" si="230"/>
        <v>0</v>
      </c>
      <c r="AB1326" s="13"/>
      <c r="AC1326" s="13"/>
      <c r="AD1326" s="13"/>
      <c r="AE1326" s="13"/>
      <c r="AF1326" s="53">
        <f t="shared" si="234"/>
        <v>0</v>
      </c>
      <c r="AG1326" s="53">
        <f t="shared" si="233"/>
        <v>4.5874315846673522E-2</v>
      </c>
      <c r="AH1326" s="53">
        <f t="shared" si="231"/>
        <v>4.5874315846673522E-2</v>
      </c>
      <c r="AI1326" s="53" t="str">
        <f t="shared" si="232"/>
        <v>0.00</v>
      </c>
      <c r="AJ1326" s="44" t="s">
        <v>681</v>
      </c>
      <c r="AK1326" s="15" t="s">
        <v>686</v>
      </c>
      <c r="AL1326" s="14" t="s">
        <v>57</v>
      </c>
      <c r="AM1326" s="39" t="s">
        <v>58</v>
      </c>
      <c r="AN1326" s="39" t="s">
        <v>59</v>
      </c>
      <c r="AO1326" s="39" t="s">
        <v>60</v>
      </c>
      <c r="AP1326" s="39" t="s">
        <v>61</v>
      </c>
      <c r="AQ1326" s="59"/>
      <c r="AR1326" s="20"/>
      <c r="AS1326" s="20"/>
      <c r="AT1326" s="20"/>
      <c r="AU1326" s="20"/>
      <c r="AV1326" s="20"/>
      <c r="AW1326" s="20"/>
      <c r="AX1326" s="20"/>
      <c r="AY1326" s="20"/>
      <c r="AZ1326" s="20"/>
      <c r="BA1326" s="20"/>
      <c r="BB1326" s="20"/>
    </row>
    <row r="1327" spans="1:54" ht="26.1" customHeight="1" x14ac:dyDescent="0.25">
      <c r="A1327" s="21">
        <v>1466</v>
      </c>
      <c r="B1327" s="39" t="s">
        <v>32</v>
      </c>
      <c r="C1327" s="13" t="s">
        <v>257</v>
      </c>
      <c r="D1327" s="13">
        <v>34017</v>
      </c>
      <c r="E1327" s="13" t="s">
        <v>252</v>
      </c>
      <c r="F1327" s="13">
        <v>12200</v>
      </c>
      <c r="G1327" s="13" t="s">
        <v>646</v>
      </c>
      <c r="H1327" s="13" t="s">
        <v>331</v>
      </c>
      <c r="I1327" s="13" t="s">
        <v>160</v>
      </c>
      <c r="J1327" s="13" t="s">
        <v>164</v>
      </c>
      <c r="K1327" s="13" t="s">
        <v>506</v>
      </c>
      <c r="L1327" s="4">
        <v>2404</v>
      </c>
      <c r="M1327" s="4">
        <v>141</v>
      </c>
      <c r="N1327" s="14" t="s">
        <v>38</v>
      </c>
      <c r="O1327" s="15" t="s">
        <v>680</v>
      </c>
      <c r="P1327" s="68"/>
      <c r="Q1327" s="61">
        <v>817.08</v>
      </c>
      <c r="R1327" s="65">
        <f t="shared" si="225"/>
        <v>0</v>
      </c>
      <c r="S1327" s="65">
        <f t="shared" si="226"/>
        <v>0.37005434782608698</v>
      </c>
      <c r="T1327" s="15">
        <v>0</v>
      </c>
      <c r="U1327" s="15">
        <v>1.8100262439999999</v>
      </c>
      <c r="V1327" s="15">
        <f t="shared" si="227"/>
        <v>1.8100262439999999</v>
      </c>
      <c r="W1327" s="15" t="str">
        <f t="shared" si="228"/>
        <v>0.00</v>
      </c>
      <c r="X1327" s="15">
        <v>0</v>
      </c>
      <c r="Y1327" s="15">
        <v>0.68718807599999998</v>
      </c>
      <c r="Z1327" s="15">
        <f t="shared" si="229"/>
        <v>0.68718807599999998</v>
      </c>
      <c r="AA1327" s="16" t="str">
        <f t="shared" si="230"/>
        <v>0</v>
      </c>
      <c r="AB1327" s="13"/>
      <c r="AC1327" s="13"/>
      <c r="AD1327" s="13"/>
      <c r="AE1327" s="13"/>
      <c r="AF1327" s="53">
        <f t="shared" si="234"/>
        <v>0</v>
      </c>
      <c r="AG1327" s="53">
        <f t="shared" si="233"/>
        <v>2.0184698957262444E-2</v>
      </c>
      <c r="AH1327" s="53">
        <f t="shared" si="231"/>
        <v>2.0184698957262444E-2</v>
      </c>
      <c r="AI1327" s="53" t="str">
        <f t="shared" si="232"/>
        <v>0.00</v>
      </c>
      <c r="AJ1327" s="44" t="s">
        <v>681</v>
      </c>
      <c r="AK1327" s="15" t="s">
        <v>686</v>
      </c>
      <c r="AL1327" s="14" t="s">
        <v>57</v>
      </c>
      <c r="AM1327" s="39" t="s">
        <v>58</v>
      </c>
      <c r="AN1327" s="39" t="s">
        <v>59</v>
      </c>
      <c r="AO1327" s="39" t="s">
        <v>60</v>
      </c>
      <c r="AP1327" s="39" t="s">
        <v>61</v>
      </c>
      <c r="AQ1327" s="20"/>
      <c r="AR1327" s="20"/>
      <c r="AS1327" s="20"/>
      <c r="AT1327" s="20"/>
      <c r="AU1327" s="20"/>
      <c r="AV1327" s="20"/>
      <c r="AW1327" s="20"/>
      <c r="AX1327" s="20"/>
      <c r="AY1327" s="20"/>
      <c r="AZ1327" s="20"/>
      <c r="BA1327" s="20"/>
      <c r="BB1327" s="20"/>
    </row>
    <row r="1328" spans="1:54" ht="26.1" customHeight="1" x14ac:dyDescent="0.25">
      <c r="A1328" s="21">
        <v>1467</v>
      </c>
      <c r="B1328" s="39" t="s">
        <v>32</v>
      </c>
      <c r="C1328" s="13" t="s">
        <v>257</v>
      </c>
      <c r="D1328" s="13">
        <v>34017</v>
      </c>
      <c r="E1328" s="13" t="s">
        <v>252</v>
      </c>
      <c r="F1328" s="13">
        <v>12200</v>
      </c>
      <c r="G1328" s="13" t="s">
        <v>646</v>
      </c>
      <c r="H1328" s="13" t="s">
        <v>331</v>
      </c>
      <c r="I1328" s="13" t="s">
        <v>160</v>
      </c>
      <c r="J1328" s="13" t="s">
        <v>164</v>
      </c>
      <c r="K1328" s="13" t="s">
        <v>506</v>
      </c>
      <c r="L1328" s="4">
        <v>2404</v>
      </c>
      <c r="M1328" s="4">
        <v>141</v>
      </c>
      <c r="N1328" s="14" t="s">
        <v>39</v>
      </c>
      <c r="O1328" s="15" t="s">
        <v>680</v>
      </c>
      <c r="P1328" s="68"/>
      <c r="Q1328" s="61">
        <v>817.08</v>
      </c>
      <c r="R1328" s="65">
        <f t="shared" si="225"/>
        <v>0</v>
      </c>
      <c r="S1328" s="65">
        <f t="shared" si="226"/>
        <v>0.37005434782608698</v>
      </c>
      <c r="T1328" s="15">
        <v>0</v>
      </c>
      <c r="U1328" s="15">
        <v>1.8100262439999999</v>
      </c>
      <c r="V1328" s="15">
        <f t="shared" si="227"/>
        <v>1.8100262439999999</v>
      </c>
      <c r="W1328" s="15" t="str">
        <f t="shared" si="228"/>
        <v>0.00</v>
      </c>
      <c r="X1328" s="15">
        <v>0</v>
      </c>
      <c r="Y1328" s="15">
        <v>0.68718807599999998</v>
      </c>
      <c r="Z1328" s="15">
        <f t="shared" si="229"/>
        <v>0.68718807599999998</v>
      </c>
      <c r="AA1328" s="16" t="str">
        <f t="shared" si="230"/>
        <v>0</v>
      </c>
      <c r="AB1328" s="13"/>
      <c r="AC1328" s="13"/>
      <c r="AD1328" s="13"/>
      <c r="AE1328" s="13"/>
      <c r="AF1328" s="53">
        <f t="shared" si="234"/>
        <v>0</v>
      </c>
      <c r="AG1328" s="53">
        <f t="shared" si="233"/>
        <v>2.0184698957262444E-2</v>
      </c>
      <c r="AH1328" s="53">
        <f t="shared" si="231"/>
        <v>2.0184698957262444E-2</v>
      </c>
      <c r="AI1328" s="53" t="str">
        <f t="shared" si="232"/>
        <v>0.00</v>
      </c>
      <c r="AJ1328" s="44" t="s">
        <v>681</v>
      </c>
      <c r="AK1328" s="15" t="s">
        <v>686</v>
      </c>
      <c r="AL1328" s="14" t="s">
        <v>57</v>
      </c>
      <c r="AM1328" s="39" t="s">
        <v>58</v>
      </c>
      <c r="AN1328" s="39" t="s">
        <v>59</v>
      </c>
      <c r="AO1328" s="39" t="s">
        <v>60</v>
      </c>
      <c r="AP1328" s="39" t="s">
        <v>61</v>
      </c>
      <c r="AQ1328" s="20"/>
      <c r="AR1328" s="20"/>
      <c r="AS1328" s="20"/>
      <c r="AT1328" s="20"/>
      <c r="AU1328" s="20"/>
      <c r="AV1328" s="20"/>
      <c r="AW1328" s="20"/>
      <c r="AX1328" s="20"/>
      <c r="AY1328" s="20"/>
      <c r="AZ1328" s="20"/>
      <c r="BA1328" s="20"/>
      <c r="BB1328" s="20"/>
    </row>
    <row r="1329" spans="1:54" ht="26.1" customHeight="1" x14ac:dyDescent="0.25">
      <c r="A1329" s="21">
        <v>1468</v>
      </c>
      <c r="B1329" s="39" t="s">
        <v>32</v>
      </c>
      <c r="C1329" s="13" t="s">
        <v>257</v>
      </c>
      <c r="D1329" s="13">
        <v>34017</v>
      </c>
      <c r="E1329" s="13" t="s">
        <v>252</v>
      </c>
      <c r="F1329" s="13">
        <v>12200</v>
      </c>
      <c r="G1329" s="13" t="s">
        <v>646</v>
      </c>
      <c r="H1329" s="13" t="s">
        <v>331</v>
      </c>
      <c r="I1329" s="13" t="s">
        <v>160</v>
      </c>
      <c r="J1329" s="13" t="s">
        <v>164</v>
      </c>
      <c r="K1329" s="13" t="s">
        <v>506</v>
      </c>
      <c r="L1329" s="4">
        <v>2404</v>
      </c>
      <c r="M1329" s="4">
        <v>141</v>
      </c>
      <c r="N1329" s="14" t="s">
        <v>37</v>
      </c>
      <c r="O1329" s="15" t="s">
        <v>680</v>
      </c>
      <c r="P1329" s="68"/>
      <c r="Q1329" s="61">
        <v>817.08</v>
      </c>
      <c r="R1329" s="65">
        <f t="shared" si="225"/>
        <v>0</v>
      </c>
      <c r="S1329" s="65">
        <f t="shared" si="226"/>
        <v>0.37005434782608698</v>
      </c>
      <c r="T1329" s="15">
        <v>0</v>
      </c>
      <c r="U1329" s="15">
        <v>0.54849280099999997</v>
      </c>
      <c r="V1329" s="15">
        <f t="shared" si="227"/>
        <v>0.54849280099999997</v>
      </c>
      <c r="W1329" s="15" t="str">
        <f t="shared" si="228"/>
        <v>0.00</v>
      </c>
      <c r="X1329" s="15">
        <v>0</v>
      </c>
      <c r="Y1329" s="15">
        <v>0.20823881</v>
      </c>
      <c r="Z1329" s="15">
        <f t="shared" si="229"/>
        <v>0.20823881</v>
      </c>
      <c r="AA1329" s="16" t="str">
        <f t="shared" si="230"/>
        <v>0</v>
      </c>
      <c r="AB1329" s="13"/>
      <c r="AC1329" s="13"/>
      <c r="AD1329" s="13"/>
      <c r="AE1329" s="13"/>
      <c r="AF1329" s="53">
        <f t="shared" si="234"/>
        <v>0</v>
      </c>
      <c r="AG1329" s="53">
        <f t="shared" si="233"/>
        <v>6.1165754148920538E-3</v>
      </c>
      <c r="AH1329" s="53">
        <f t="shared" si="231"/>
        <v>6.1165754148920538E-3</v>
      </c>
      <c r="AI1329" s="53" t="str">
        <f t="shared" si="232"/>
        <v>0.00</v>
      </c>
      <c r="AJ1329" s="44" t="s">
        <v>681</v>
      </c>
      <c r="AK1329" s="15" t="s">
        <v>686</v>
      </c>
      <c r="AL1329" s="14" t="s">
        <v>57</v>
      </c>
      <c r="AM1329" s="39" t="s">
        <v>58</v>
      </c>
      <c r="AN1329" s="39" t="s">
        <v>59</v>
      </c>
      <c r="AO1329" s="39" t="s">
        <v>60</v>
      </c>
      <c r="AP1329" s="39" t="s">
        <v>61</v>
      </c>
      <c r="AQ1329" s="20"/>
      <c r="AR1329" s="20"/>
      <c r="AS1329" s="20"/>
      <c r="AT1329" s="20"/>
      <c r="AU1329" s="20"/>
      <c r="AV1329" s="20"/>
      <c r="AW1329" s="20"/>
      <c r="AX1329" s="20"/>
      <c r="AY1329" s="20"/>
      <c r="AZ1329" s="20"/>
      <c r="BA1329" s="20"/>
      <c r="BB1329" s="20"/>
    </row>
    <row r="1330" spans="1:54" ht="26.1" customHeight="1" x14ac:dyDescent="0.25">
      <c r="A1330" s="21">
        <v>1469</v>
      </c>
      <c r="B1330" s="39" t="s">
        <v>32</v>
      </c>
      <c r="C1330" s="13" t="s">
        <v>257</v>
      </c>
      <c r="D1330" s="13">
        <v>34017</v>
      </c>
      <c r="E1330" s="13" t="s">
        <v>252</v>
      </c>
      <c r="F1330" s="13">
        <v>12200</v>
      </c>
      <c r="G1330" s="13" t="s">
        <v>646</v>
      </c>
      <c r="H1330" s="13" t="s">
        <v>331</v>
      </c>
      <c r="I1330" s="13" t="s">
        <v>160</v>
      </c>
      <c r="J1330" s="13" t="s">
        <v>164</v>
      </c>
      <c r="K1330" s="13" t="s">
        <v>506</v>
      </c>
      <c r="L1330" s="4">
        <v>2404</v>
      </c>
      <c r="M1330" s="4">
        <v>141</v>
      </c>
      <c r="N1330" s="14" t="s">
        <v>34</v>
      </c>
      <c r="O1330" s="15" t="s">
        <v>680</v>
      </c>
      <c r="P1330" s="68"/>
      <c r="Q1330" s="61">
        <v>817.08</v>
      </c>
      <c r="R1330" s="65">
        <f t="shared" si="225"/>
        <v>0</v>
      </c>
      <c r="S1330" s="65">
        <f t="shared" si="226"/>
        <v>0.37005434782608698</v>
      </c>
      <c r="T1330" s="15">
        <v>0</v>
      </c>
      <c r="U1330" s="15">
        <v>0.57591744099999997</v>
      </c>
      <c r="V1330" s="15">
        <f t="shared" si="227"/>
        <v>0.57591744099999997</v>
      </c>
      <c r="W1330" s="15" t="str">
        <f t="shared" si="228"/>
        <v>0.00</v>
      </c>
      <c r="X1330" s="15">
        <v>0</v>
      </c>
      <c r="Y1330" s="15">
        <v>0.218650752</v>
      </c>
      <c r="Z1330" s="15">
        <f t="shared" si="229"/>
        <v>0.218650752</v>
      </c>
      <c r="AA1330" s="16" t="str">
        <f t="shared" si="230"/>
        <v>0</v>
      </c>
      <c r="AB1330" s="13"/>
      <c r="AC1330" s="13"/>
      <c r="AD1330" s="13"/>
      <c r="AE1330" s="13"/>
      <c r="AF1330" s="53">
        <f t="shared" si="234"/>
        <v>0</v>
      </c>
      <c r="AG1330" s="53">
        <f t="shared" si="233"/>
        <v>6.422404229695991E-3</v>
      </c>
      <c r="AH1330" s="53">
        <f t="shared" si="231"/>
        <v>6.422404229695991E-3</v>
      </c>
      <c r="AI1330" s="53" t="str">
        <f t="shared" si="232"/>
        <v>0.00</v>
      </c>
      <c r="AJ1330" s="44" t="s">
        <v>681</v>
      </c>
      <c r="AK1330" s="15" t="s">
        <v>686</v>
      </c>
      <c r="AL1330" s="14" t="s">
        <v>57</v>
      </c>
      <c r="AM1330" s="39" t="s">
        <v>58</v>
      </c>
      <c r="AN1330" s="39" t="s">
        <v>59</v>
      </c>
      <c r="AO1330" s="39" t="s">
        <v>60</v>
      </c>
      <c r="AP1330" s="39" t="s">
        <v>61</v>
      </c>
      <c r="AQ1330" s="20"/>
      <c r="AR1330" s="20"/>
      <c r="AS1330" s="20"/>
      <c r="AT1330" s="20"/>
      <c r="AU1330" s="20"/>
      <c r="AV1330" s="20"/>
      <c r="AW1330" s="20"/>
      <c r="AX1330" s="20"/>
      <c r="AY1330" s="20"/>
      <c r="AZ1330" s="20"/>
      <c r="BA1330" s="20"/>
      <c r="BB1330" s="20"/>
    </row>
    <row r="1331" spans="1:54" ht="26.1" customHeight="1" x14ac:dyDescent="0.25">
      <c r="A1331" s="21">
        <v>1470</v>
      </c>
      <c r="B1331" s="39" t="s">
        <v>32</v>
      </c>
      <c r="C1331" s="13" t="s">
        <v>257</v>
      </c>
      <c r="D1331" s="13">
        <v>34017</v>
      </c>
      <c r="E1331" s="13" t="s">
        <v>252</v>
      </c>
      <c r="F1331" s="13">
        <v>12200</v>
      </c>
      <c r="G1331" s="13" t="s">
        <v>646</v>
      </c>
      <c r="H1331" s="13" t="s">
        <v>319</v>
      </c>
      <c r="I1331" s="13" t="s">
        <v>160</v>
      </c>
      <c r="J1331" s="13" t="s">
        <v>164</v>
      </c>
      <c r="K1331" s="13" t="s">
        <v>507</v>
      </c>
      <c r="L1331" s="4">
        <v>2404</v>
      </c>
      <c r="M1331" s="4">
        <v>142</v>
      </c>
      <c r="N1331" s="14" t="s">
        <v>35</v>
      </c>
      <c r="O1331" s="15" t="s">
        <v>680</v>
      </c>
      <c r="P1331" s="68"/>
      <c r="Q1331" s="61">
        <v>817.93</v>
      </c>
      <c r="R1331" s="65">
        <f t="shared" si="225"/>
        <v>0</v>
      </c>
      <c r="S1331" s="65">
        <f t="shared" si="226"/>
        <v>0.3704393115942029</v>
      </c>
      <c r="T1331" s="15">
        <v>0</v>
      </c>
      <c r="U1331" s="15">
        <v>8.1730801880000001</v>
      </c>
      <c r="V1331" s="15">
        <f t="shared" si="227"/>
        <v>8.1730801880000001</v>
      </c>
      <c r="W1331" s="15" t="str">
        <f t="shared" si="228"/>
        <v>0.00</v>
      </c>
      <c r="X1331" s="15">
        <v>0</v>
      </c>
      <c r="Y1331" s="15">
        <v>3.1004306240000004</v>
      </c>
      <c r="Z1331" s="15">
        <f t="shared" si="229"/>
        <v>3.1004306240000004</v>
      </c>
      <c r="AA1331" s="16" t="str">
        <f t="shared" si="230"/>
        <v>0</v>
      </c>
      <c r="AB1331" s="13"/>
      <c r="AC1331" s="13"/>
      <c r="AD1331" s="13"/>
      <c r="AE1331" s="13"/>
      <c r="AF1331" s="53">
        <f t="shared" si="234"/>
        <v>0</v>
      </c>
      <c r="AG1331" s="53">
        <f t="shared" si="233"/>
        <v>9.0973964735368562E-2</v>
      </c>
      <c r="AH1331" s="53">
        <f t="shared" si="231"/>
        <v>9.0973964735368562E-2</v>
      </c>
      <c r="AI1331" s="53" t="str">
        <f t="shared" si="232"/>
        <v>0.00</v>
      </c>
      <c r="AJ1331" s="44" t="s">
        <v>681</v>
      </c>
      <c r="AK1331" s="15" t="s">
        <v>686</v>
      </c>
      <c r="AL1331" s="14" t="s">
        <v>57</v>
      </c>
      <c r="AM1331" s="39" t="s">
        <v>58</v>
      </c>
      <c r="AN1331" s="39" t="s">
        <v>59</v>
      </c>
      <c r="AO1331" s="39" t="s">
        <v>60</v>
      </c>
      <c r="AP1331" s="39" t="s">
        <v>61</v>
      </c>
      <c r="AQ1331" s="20"/>
      <c r="AR1331" s="20"/>
      <c r="AS1331" s="20"/>
      <c r="AT1331" s="20"/>
      <c r="AU1331" s="20"/>
      <c r="AV1331" s="20"/>
      <c r="AW1331" s="20"/>
      <c r="AX1331" s="20"/>
      <c r="AY1331" s="20"/>
      <c r="AZ1331" s="20"/>
      <c r="BA1331" s="20"/>
      <c r="BB1331" s="20"/>
    </row>
    <row r="1332" spans="1:54" ht="26.1" customHeight="1" x14ac:dyDescent="0.25">
      <c r="A1332" s="21">
        <v>1471</v>
      </c>
      <c r="B1332" s="39" t="s">
        <v>32</v>
      </c>
      <c r="C1332" s="13" t="s">
        <v>257</v>
      </c>
      <c r="D1332" s="13">
        <v>34017</v>
      </c>
      <c r="E1332" s="13" t="s">
        <v>252</v>
      </c>
      <c r="F1332" s="13">
        <v>12200</v>
      </c>
      <c r="G1332" s="13" t="s">
        <v>646</v>
      </c>
      <c r="H1332" s="13" t="s">
        <v>319</v>
      </c>
      <c r="I1332" s="13" t="s">
        <v>160</v>
      </c>
      <c r="J1332" s="13" t="s">
        <v>164</v>
      </c>
      <c r="K1332" s="13" t="s">
        <v>507</v>
      </c>
      <c r="L1332" s="4">
        <v>2404</v>
      </c>
      <c r="M1332" s="4">
        <v>142</v>
      </c>
      <c r="N1332" s="14" t="s">
        <v>40</v>
      </c>
      <c r="O1332" s="15" t="s">
        <v>680</v>
      </c>
      <c r="P1332" s="68"/>
      <c r="Q1332" s="61">
        <v>817.93</v>
      </c>
      <c r="R1332" s="65">
        <f t="shared" si="225"/>
        <v>0</v>
      </c>
      <c r="S1332" s="65">
        <f t="shared" si="226"/>
        <v>0.3704393115942029</v>
      </c>
      <c r="T1332" s="15">
        <v>0</v>
      </c>
      <c r="U1332" s="15">
        <v>0</v>
      </c>
      <c r="V1332" s="15">
        <f t="shared" si="227"/>
        <v>0</v>
      </c>
      <c r="W1332" s="15" t="str">
        <f t="shared" si="228"/>
        <v>0.00</v>
      </c>
      <c r="X1332" s="15">
        <v>0</v>
      </c>
      <c r="Y1332" s="15">
        <v>0</v>
      </c>
      <c r="Z1332" s="15">
        <f t="shared" si="229"/>
        <v>0</v>
      </c>
      <c r="AA1332" s="16" t="str">
        <f t="shared" si="230"/>
        <v>0</v>
      </c>
      <c r="AB1332" s="13"/>
      <c r="AC1332" s="13"/>
      <c r="AD1332" s="13"/>
      <c r="AE1332" s="13"/>
      <c r="AF1332" s="53">
        <f t="shared" si="234"/>
        <v>0</v>
      </c>
      <c r="AG1332" s="53">
        <f t="shared" si="233"/>
        <v>0</v>
      </c>
      <c r="AH1332" s="53">
        <f t="shared" si="231"/>
        <v>0</v>
      </c>
      <c r="AI1332" s="53" t="str">
        <f t="shared" si="232"/>
        <v>0.00</v>
      </c>
      <c r="AJ1332" s="44" t="s">
        <v>681</v>
      </c>
      <c r="AK1332" s="15" t="s">
        <v>686</v>
      </c>
      <c r="AL1332" s="14" t="s">
        <v>57</v>
      </c>
      <c r="AM1332" s="39" t="s">
        <v>58</v>
      </c>
      <c r="AN1332" s="39" t="s">
        <v>59</v>
      </c>
      <c r="AO1332" s="39" t="s">
        <v>60</v>
      </c>
      <c r="AP1332" s="39" t="s">
        <v>61</v>
      </c>
      <c r="AQ1332" s="20"/>
      <c r="AR1332" s="20"/>
      <c r="AS1332" s="20"/>
      <c r="AT1332" s="20"/>
      <c r="AU1332" s="20"/>
      <c r="AV1332" s="20"/>
      <c r="AW1332" s="20"/>
      <c r="AX1332" s="20"/>
      <c r="AY1332" s="20"/>
      <c r="AZ1332" s="20"/>
      <c r="BA1332" s="20"/>
      <c r="BB1332" s="20"/>
    </row>
    <row r="1333" spans="1:54" ht="26.1" customHeight="1" x14ac:dyDescent="0.25">
      <c r="A1333" s="21">
        <v>1472</v>
      </c>
      <c r="B1333" s="40" t="s">
        <v>32</v>
      </c>
      <c r="C1333" s="13" t="s">
        <v>257</v>
      </c>
      <c r="D1333" s="13">
        <v>34017</v>
      </c>
      <c r="E1333" s="13" t="s">
        <v>252</v>
      </c>
      <c r="F1333" s="13">
        <v>12200</v>
      </c>
      <c r="G1333" s="13" t="s">
        <v>646</v>
      </c>
      <c r="H1333" s="13" t="s">
        <v>319</v>
      </c>
      <c r="I1333" s="13" t="s">
        <v>160</v>
      </c>
      <c r="J1333" s="13" t="s">
        <v>164</v>
      </c>
      <c r="K1333" s="13" t="s">
        <v>507</v>
      </c>
      <c r="L1333" s="4">
        <v>2404</v>
      </c>
      <c r="M1333" s="4">
        <v>142</v>
      </c>
      <c r="N1333" s="13" t="s">
        <v>36</v>
      </c>
      <c r="O1333" s="15" t="s">
        <v>680</v>
      </c>
      <c r="P1333" s="68"/>
      <c r="Q1333" s="61">
        <v>817.93</v>
      </c>
      <c r="R1333" s="65">
        <f t="shared" si="225"/>
        <v>0</v>
      </c>
      <c r="S1333" s="65">
        <f t="shared" si="226"/>
        <v>0.3704393115942029</v>
      </c>
      <c r="T1333" s="15">
        <v>0</v>
      </c>
      <c r="U1333" s="15">
        <v>4.0865400940000001</v>
      </c>
      <c r="V1333" s="15">
        <f t="shared" si="227"/>
        <v>4.0865400940000001</v>
      </c>
      <c r="W1333" s="15" t="str">
        <f t="shared" si="228"/>
        <v>0.00</v>
      </c>
      <c r="X1333" s="15">
        <v>0</v>
      </c>
      <c r="Y1333" s="15">
        <v>1.5502153110000001</v>
      </c>
      <c r="Z1333" s="15">
        <f t="shared" si="229"/>
        <v>1.5502153110000001</v>
      </c>
      <c r="AA1333" s="16" t="str">
        <f t="shared" si="230"/>
        <v>0</v>
      </c>
      <c r="AB1333" s="13"/>
      <c r="AC1333" s="13"/>
      <c r="AD1333" s="13"/>
      <c r="AE1333" s="13"/>
      <c r="AF1333" s="53">
        <f t="shared" si="234"/>
        <v>0</v>
      </c>
      <c r="AG1333" s="53">
        <f t="shared" si="233"/>
        <v>4.5486982338341919E-2</v>
      </c>
      <c r="AH1333" s="53">
        <f t="shared" si="231"/>
        <v>4.5486982338341919E-2</v>
      </c>
      <c r="AI1333" s="53" t="str">
        <f t="shared" si="232"/>
        <v>0.00</v>
      </c>
      <c r="AJ1333" s="44" t="s">
        <v>681</v>
      </c>
      <c r="AK1333" s="15" t="s">
        <v>686</v>
      </c>
      <c r="AL1333" s="14" t="s">
        <v>57</v>
      </c>
      <c r="AM1333" s="39" t="s">
        <v>58</v>
      </c>
      <c r="AN1333" s="39" t="s">
        <v>59</v>
      </c>
      <c r="AO1333" s="39" t="s">
        <v>60</v>
      </c>
      <c r="AP1333" s="39" t="s">
        <v>61</v>
      </c>
      <c r="AQ1333" s="59"/>
      <c r="AR1333" s="20"/>
      <c r="AS1333" s="20"/>
      <c r="AT1333" s="20"/>
      <c r="AU1333" s="20"/>
      <c r="AV1333" s="20"/>
      <c r="AW1333" s="20"/>
      <c r="AX1333" s="20"/>
      <c r="AY1333" s="20"/>
      <c r="AZ1333" s="20"/>
      <c r="BA1333" s="20"/>
      <c r="BB1333" s="20"/>
    </row>
    <row r="1334" spans="1:54" ht="26.1" customHeight="1" x14ac:dyDescent="0.25">
      <c r="A1334" s="21">
        <v>1473</v>
      </c>
      <c r="B1334" s="39" t="s">
        <v>32</v>
      </c>
      <c r="C1334" s="13" t="s">
        <v>257</v>
      </c>
      <c r="D1334" s="13">
        <v>34017</v>
      </c>
      <c r="E1334" s="13" t="s">
        <v>252</v>
      </c>
      <c r="F1334" s="13">
        <v>12200</v>
      </c>
      <c r="G1334" s="13" t="s">
        <v>646</v>
      </c>
      <c r="H1334" s="13" t="s">
        <v>319</v>
      </c>
      <c r="I1334" s="13" t="s">
        <v>160</v>
      </c>
      <c r="J1334" s="13" t="s">
        <v>164</v>
      </c>
      <c r="K1334" s="13" t="s">
        <v>507</v>
      </c>
      <c r="L1334" s="4">
        <v>2404</v>
      </c>
      <c r="M1334" s="4">
        <v>142</v>
      </c>
      <c r="N1334" s="14" t="s">
        <v>38</v>
      </c>
      <c r="O1334" s="15" t="s">
        <v>680</v>
      </c>
      <c r="P1334" s="68"/>
      <c r="Q1334" s="61">
        <v>817.93</v>
      </c>
      <c r="R1334" s="65">
        <f t="shared" si="225"/>
        <v>0</v>
      </c>
      <c r="S1334" s="65">
        <f t="shared" si="226"/>
        <v>0.3704393115942029</v>
      </c>
      <c r="T1334" s="15">
        <v>0</v>
      </c>
      <c r="U1334" s="15">
        <v>1.7980776409999999</v>
      </c>
      <c r="V1334" s="15">
        <f t="shared" si="227"/>
        <v>1.7980776409999999</v>
      </c>
      <c r="W1334" s="15" t="str">
        <f t="shared" si="228"/>
        <v>0.00</v>
      </c>
      <c r="X1334" s="15">
        <v>0</v>
      </c>
      <c r="Y1334" s="15">
        <v>0.68209473700000001</v>
      </c>
      <c r="Z1334" s="15">
        <f t="shared" si="229"/>
        <v>0.68209473700000001</v>
      </c>
      <c r="AA1334" s="16" t="str">
        <f t="shared" si="230"/>
        <v>0</v>
      </c>
      <c r="AB1334" s="13"/>
      <c r="AC1334" s="13"/>
      <c r="AD1334" s="13"/>
      <c r="AE1334" s="13"/>
      <c r="AF1334" s="53">
        <f t="shared" si="234"/>
        <v>0</v>
      </c>
      <c r="AG1334" s="53">
        <f t="shared" si="233"/>
        <v>2.0014272233565222E-2</v>
      </c>
      <c r="AH1334" s="53">
        <f t="shared" si="231"/>
        <v>2.0014272233565222E-2</v>
      </c>
      <c r="AI1334" s="53" t="str">
        <f t="shared" si="232"/>
        <v>0.00</v>
      </c>
      <c r="AJ1334" s="44" t="s">
        <v>681</v>
      </c>
      <c r="AK1334" s="15" t="s">
        <v>686</v>
      </c>
      <c r="AL1334" s="14" t="s">
        <v>57</v>
      </c>
      <c r="AM1334" s="39" t="s">
        <v>58</v>
      </c>
      <c r="AN1334" s="39" t="s">
        <v>59</v>
      </c>
      <c r="AO1334" s="39" t="s">
        <v>60</v>
      </c>
      <c r="AP1334" s="39" t="s">
        <v>61</v>
      </c>
      <c r="AQ1334" s="20"/>
      <c r="AR1334" s="20"/>
      <c r="AS1334" s="20"/>
      <c r="AT1334" s="20"/>
      <c r="AU1334" s="20"/>
      <c r="AV1334" s="20"/>
      <c r="AW1334" s="20"/>
      <c r="AX1334" s="20"/>
      <c r="AY1334" s="20"/>
      <c r="AZ1334" s="20"/>
      <c r="BA1334" s="20"/>
      <c r="BB1334" s="20"/>
    </row>
    <row r="1335" spans="1:54" ht="26.1" customHeight="1" x14ac:dyDescent="0.25">
      <c r="A1335" s="21">
        <v>1474</v>
      </c>
      <c r="B1335" s="39" t="s">
        <v>32</v>
      </c>
      <c r="C1335" s="13" t="s">
        <v>257</v>
      </c>
      <c r="D1335" s="13">
        <v>34017</v>
      </c>
      <c r="E1335" s="13" t="s">
        <v>252</v>
      </c>
      <c r="F1335" s="13">
        <v>12200</v>
      </c>
      <c r="G1335" s="13" t="s">
        <v>646</v>
      </c>
      <c r="H1335" s="13" t="s">
        <v>319</v>
      </c>
      <c r="I1335" s="13" t="s">
        <v>160</v>
      </c>
      <c r="J1335" s="13" t="s">
        <v>164</v>
      </c>
      <c r="K1335" s="13" t="s">
        <v>507</v>
      </c>
      <c r="L1335" s="4">
        <v>2404</v>
      </c>
      <c r="M1335" s="4">
        <v>142</v>
      </c>
      <c r="N1335" s="14" t="s">
        <v>39</v>
      </c>
      <c r="O1335" s="15" t="s">
        <v>680</v>
      </c>
      <c r="P1335" s="68"/>
      <c r="Q1335" s="61">
        <v>817.93</v>
      </c>
      <c r="R1335" s="65">
        <f t="shared" si="225"/>
        <v>0</v>
      </c>
      <c r="S1335" s="65">
        <f t="shared" si="226"/>
        <v>0.3704393115942029</v>
      </c>
      <c r="T1335" s="15">
        <v>0</v>
      </c>
      <c r="U1335" s="15">
        <v>1.7980776409999999</v>
      </c>
      <c r="V1335" s="15">
        <f t="shared" si="227"/>
        <v>1.7980776409999999</v>
      </c>
      <c r="W1335" s="15" t="str">
        <f t="shared" si="228"/>
        <v>0.00</v>
      </c>
      <c r="X1335" s="15">
        <v>0</v>
      </c>
      <c r="Y1335" s="15">
        <v>0.68209473700000001</v>
      </c>
      <c r="Z1335" s="15">
        <f t="shared" si="229"/>
        <v>0.68209473700000001</v>
      </c>
      <c r="AA1335" s="16" t="str">
        <f t="shared" si="230"/>
        <v>0</v>
      </c>
      <c r="AB1335" s="13"/>
      <c r="AC1335" s="13"/>
      <c r="AD1335" s="13"/>
      <c r="AE1335" s="13"/>
      <c r="AF1335" s="53">
        <f t="shared" si="234"/>
        <v>0</v>
      </c>
      <c r="AG1335" s="53">
        <f t="shared" si="233"/>
        <v>2.0014272233565222E-2</v>
      </c>
      <c r="AH1335" s="53">
        <f t="shared" si="231"/>
        <v>2.0014272233565222E-2</v>
      </c>
      <c r="AI1335" s="53" t="str">
        <f t="shared" si="232"/>
        <v>0.00</v>
      </c>
      <c r="AJ1335" s="44" t="s">
        <v>681</v>
      </c>
      <c r="AK1335" s="15" t="s">
        <v>686</v>
      </c>
      <c r="AL1335" s="14" t="s">
        <v>57</v>
      </c>
      <c r="AM1335" s="39" t="s">
        <v>58</v>
      </c>
      <c r="AN1335" s="39" t="s">
        <v>59</v>
      </c>
      <c r="AO1335" s="39" t="s">
        <v>60</v>
      </c>
      <c r="AP1335" s="39" t="s">
        <v>61</v>
      </c>
      <c r="AQ1335" s="20"/>
      <c r="AR1335" s="20"/>
      <c r="AS1335" s="20"/>
      <c r="AT1335" s="20"/>
      <c r="AU1335" s="20"/>
      <c r="AV1335" s="20"/>
      <c r="AW1335" s="20"/>
      <c r="AX1335" s="20"/>
      <c r="AY1335" s="20"/>
      <c r="AZ1335" s="20"/>
      <c r="BA1335" s="20"/>
      <c r="BB1335" s="20"/>
    </row>
    <row r="1336" spans="1:54" ht="26.1" customHeight="1" x14ac:dyDescent="0.25">
      <c r="A1336" s="21">
        <v>1475</v>
      </c>
      <c r="B1336" s="39" t="s">
        <v>32</v>
      </c>
      <c r="C1336" s="13" t="s">
        <v>257</v>
      </c>
      <c r="D1336" s="13">
        <v>34017</v>
      </c>
      <c r="E1336" s="13" t="s">
        <v>252</v>
      </c>
      <c r="F1336" s="13">
        <v>12200</v>
      </c>
      <c r="G1336" s="13" t="s">
        <v>646</v>
      </c>
      <c r="H1336" s="13" t="s">
        <v>319</v>
      </c>
      <c r="I1336" s="13" t="s">
        <v>160</v>
      </c>
      <c r="J1336" s="13" t="s">
        <v>164</v>
      </c>
      <c r="K1336" s="13" t="s">
        <v>507</v>
      </c>
      <c r="L1336" s="4">
        <v>2404</v>
      </c>
      <c r="M1336" s="4">
        <v>142</v>
      </c>
      <c r="N1336" s="14" t="s">
        <v>37</v>
      </c>
      <c r="O1336" s="15" t="s">
        <v>680</v>
      </c>
      <c r="P1336" s="68"/>
      <c r="Q1336" s="61">
        <v>817.93</v>
      </c>
      <c r="R1336" s="65">
        <f t="shared" si="225"/>
        <v>0</v>
      </c>
      <c r="S1336" s="65">
        <f t="shared" si="226"/>
        <v>0.3704393115942029</v>
      </c>
      <c r="T1336" s="15">
        <v>0</v>
      </c>
      <c r="U1336" s="15">
        <v>0.54487201299999999</v>
      </c>
      <c r="V1336" s="15">
        <f t="shared" si="227"/>
        <v>0.54487201299999999</v>
      </c>
      <c r="W1336" s="15" t="str">
        <f t="shared" si="228"/>
        <v>0.00</v>
      </c>
      <c r="X1336" s="15">
        <v>0</v>
      </c>
      <c r="Y1336" s="15">
        <v>0.20669537499999999</v>
      </c>
      <c r="Z1336" s="15">
        <f t="shared" si="229"/>
        <v>0.20669537499999999</v>
      </c>
      <c r="AA1336" s="16" t="str">
        <f t="shared" si="230"/>
        <v>0</v>
      </c>
      <c r="AB1336" s="13"/>
      <c r="AC1336" s="13"/>
      <c r="AD1336" s="13"/>
      <c r="AE1336" s="13"/>
      <c r="AF1336" s="53">
        <f t="shared" si="234"/>
        <v>0</v>
      </c>
      <c r="AG1336" s="53">
        <f t="shared" si="233"/>
        <v>6.0649309843140604E-3</v>
      </c>
      <c r="AH1336" s="53">
        <f t="shared" si="231"/>
        <v>6.0649309843140604E-3</v>
      </c>
      <c r="AI1336" s="53" t="str">
        <f t="shared" si="232"/>
        <v>0.00</v>
      </c>
      <c r="AJ1336" s="44" t="s">
        <v>681</v>
      </c>
      <c r="AK1336" s="15" t="s">
        <v>686</v>
      </c>
      <c r="AL1336" s="14" t="s">
        <v>57</v>
      </c>
      <c r="AM1336" s="39" t="s">
        <v>58</v>
      </c>
      <c r="AN1336" s="39" t="s">
        <v>59</v>
      </c>
      <c r="AO1336" s="39" t="s">
        <v>60</v>
      </c>
      <c r="AP1336" s="39" t="s">
        <v>61</v>
      </c>
      <c r="AQ1336" s="20"/>
      <c r="AR1336" s="20"/>
      <c r="AS1336" s="20"/>
      <c r="AT1336" s="20"/>
      <c r="AU1336" s="20"/>
      <c r="AV1336" s="20"/>
      <c r="AW1336" s="20"/>
      <c r="AX1336" s="20"/>
      <c r="AY1336" s="20"/>
      <c r="AZ1336" s="20"/>
      <c r="BA1336" s="20"/>
      <c r="BB1336" s="20"/>
    </row>
    <row r="1337" spans="1:54" ht="26.1" customHeight="1" x14ac:dyDescent="0.25">
      <c r="A1337" s="21">
        <v>1476</v>
      </c>
      <c r="B1337" s="39" t="s">
        <v>32</v>
      </c>
      <c r="C1337" s="13" t="s">
        <v>257</v>
      </c>
      <c r="D1337" s="13">
        <v>34017</v>
      </c>
      <c r="E1337" s="13" t="s">
        <v>252</v>
      </c>
      <c r="F1337" s="13">
        <v>12200</v>
      </c>
      <c r="G1337" s="13" t="s">
        <v>646</v>
      </c>
      <c r="H1337" s="13" t="s">
        <v>319</v>
      </c>
      <c r="I1337" s="13" t="s">
        <v>160</v>
      </c>
      <c r="J1337" s="13" t="s">
        <v>164</v>
      </c>
      <c r="K1337" s="13" t="s">
        <v>507</v>
      </c>
      <c r="L1337" s="4">
        <v>2404</v>
      </c>
      <c r="M1337" s="4">
        <v>142</v>
      </c>
      <c r="N1337" s="14" t="s">
        <v>34</v>
      </c>
      <c r="O1337" s="15" t="s">
        <v>680</v>
      </c>
      <c r="P1337" s="68"/>
      <c r="Q1337" s="61">
        <v>817.93</v>
      </c>
      <c r="R1337" s="65">
        <f t="shared" si="225"/>
        <v>0</v>
      </c>
      <c r="S1337" s="65">
        <f t="shared" si="226"/>
        <v>0.3704393115942029</v>
      </c>
      <c r="T1337" s="15">
        <v>0</v>
      </c>
      <c r="U1337" s="15">
        <v>0.57211561300000002</v>
      </c>
      <c r="V1337" s="15">
        <f t="shared" si="227"/>
        <v>0.57211561300000002</v>
      </c>
      <c r="W1337" s="15" t="str">
        <f t="shared" si="228"/>
        <v>0.00</v>
      </c>
      <c r="X1337" s="15">
        <v>0</v>
      </c>
      <c r="Y1337" s="15">
        <v>0.21703014300000001</v>
      </c>
      <c r="Z1337" s="15">
        <f t="shared" si="229"/>
        <v>0.21703014300000001</v>
      </c>
      <c r="AA1337" s="16" t="str">
        <f t="shared" si="230"/>
        <v>0</v>
      </c>
      <c r="AB1337" s="13"/>
      <c r="AC1337" s="13"/>
      <c r="AD1337" s="13"/>
      <c r="AE1337" s="13"/>
      <c r="AF1337" s="53">
        <f t="shared" si="234"/>
        <v>0</v>
      </c>
      <c r="AG1337" s="53">
        <f t="shared" si="233"/>
        <v>6.3681775115229915E-3</v>
      </c>
      <c r="AH1337" s="53">
        <f t="shared" si="231"/>
        <v>6.3681775115229915E-3</v>
      </c>
      <c r="AI1337" s="53" t="str">
        <f t="shared" si="232"/>
        <v>0.00</v>
      </c>
      <c r="AJ1337" s="44" t="s">
        <v>681</v>
      </c>
      <c r="AK1337" s="15" t="s">
        <v>686</v>
      </c>
      <c r="AL1337" s="14" t="s">
        <v>57</v>
      </c>
      <c r="AM1337" s="39" t="s">
        <v>58</v>
      </c>
      <c r="AN1337" s="39" t="s">
        <v>59</v>
      </c>
      <c r="AO1337" s="39" t="s">
        <v>60</v>
      </c>
      <c r="AP1337" s="39" t="s">
        <v>61</v>
      </c>
      <c r="AQ1337" s="20"/>
      <c r="AR1337" s="20"/>
      <c r="AS1337" s="20"/>
      <c r="AT1337" s="20"/>
      <c r="AU1337" s="20"/>
      <c r="AV1337" s="20"/>
      <c r="AW1337" s="20"/>
      <c r="AX1337" s="20"/>
      <c r="AY1337" s="20"/>
      <c r="AZ1337" s="20"/>
      <c r="BA1337" s="20"/>
      <c r="BB1337" s="20"/>
    </row>
    <row r="1338" spans="1:54" ht="26.1" customHeight="1" x14ac:dyDescent="0.25">
      <c r="A1338" s="21">
        <v>1275</v>
      </c>
      <c r="B1338" s="39" t="s">
        <v>32</v>
      </c>
      <c r="C1338" s="13" t="s">
        <v>257</v>
      </c>
      <c r="D1338" s="13">
        <v>34017</v>
      </c>
      <c r="E1338" s="13" t="s">
        <v>252</v>
      </c>
      <c r="F1338" s="13">
        <v>12200</v>
      </c>
      <c r="G1338" s="13" t="s">
        <v>509</v>
      </c>
      <c r="H1338" s="13" t="s">
        <v>276</v>
      </c>
      <c r="I1338" s="13" t="s">
        <v>160</v>
      </c>
      <c r="J1338" s="13" t="s">
        <v>165</v>
      </c>
      <c r="K1338" s="13" t="s">
        <v>511</v>
      </c>
      <c r="L1338" s="4">
        <v>2404</v>
      </c>
      <c r="M1338" s="4">
        <v>121</v>
      </c>
      <c r="N1338" s="14" t="s">
        <v>40</v>
      </c>
      <c r="O1338" s="15" t="s">
        <v>679</v>
      </c>
      <c r="P1338" s="68">
        <v>219.09</v>
      </c>
      <c r="Q1338" s="61">
        <v>530.30999999999995</v>
      </c>
      <c r="R1338" s="65">
        <f t="shared" si="225"/>
        <v>9.9225543478260875E-2</v>
      </c>
      <c r="S1338" s="65">
        <f t="shared" si="226"/>
        <v>0.24017663043478257</v>
      </c>
      <c r="T1338" s="15">
        <v>0.57530448346159102</v>
      </c>
      <c r="U1338" s="15">
        <v>0.50012390699999998</v>
      </c>
      <c r="V1338" s="15">
        <f t="shared" si="227"/>
        <v>-7.5180576461591042E-2</v>
      </c>
      <c r="W1338" s="15">
        <f t="shared" si="228"/>
        <v>-13.06796290013796</v>
      </c>
      <c r="X1338" s="15">
        <v>0.2376915255356809</v>
      </c>
      <c r="Y1338" s="15">
        <v>0.202057562</v>
      </c>
      <c r="Z1338" s="15">
        <f t="shared" si="229"/>
        <v>-3.5633963535680907E-2</v>
      </c>
      <c r="AA1338" s="16">
        <f t="shared" si="230"/>
        <v>-14.991684476496719</v>
      </c>
      <c r="AB1338" s="13">
        <v>0.57999999999999996</v>
      </c>
      <c r="AC1338" s="13">
        <v>0</v>
      </c>
      <c r="AD1338" s="13">
        <v>0</v>
      </c>
      <c r="AE1338" s="13">
        <v>0</v>
      </c>
      <c r="AF1338" s="53">
        <f t="shared" si="234"/>
        <v>0</v>
      </c>
      <c r="AG1338" s="53">
        <f t="shared" si="233"/>
        <v>9.144427764892233E-3</v>
      </c>
      <c r="AH1338" s="53">
        <f t="shared" si="231"/>
        <v>9.144427764892233E-3</v>
      </c>
      <c r="AI1338" s="53" t="str">
        <f t="shared" si="232"/>
        <v>0.00</v>
      </c>
      <c r="AJ1338" s="44" t="s">
        <v>681</v>
      </c>
      <c r="AK1338" s="15" t="s">
        <v>686</v>
      </c>
      <c r="AL1338" s="14" t="s">
        <v>57</v>
      </c>
      <c r="AM1338" s="39" t="s">
        <v>58</v>
      </c>
      <c r="AN1338" s="39" t="s">
        <v>59</v>
      </c>
      <c r="AO1338" s="39" t="s">
        <v>60</v>
      </c>
      <c r="AP1338" s="39" t="s">
        <v>61</v>
      </c>
      <c r="AQ1338" s="20"/>
      <c r="AR1338" s="20"/>
      <c r="AS1338" s="20"/>
      <c r="AT1338" s="20"/>
      <c r="AU1338" s="20"/>
      <c r="AV1338" s="20"/>
      <c r="AW1338" s="20"/>
      <c r="AX1338" s="20"/>
      <c r="AY1338" s="20"/>
      <c r="AZ1338" s="20"/>
      <c r="BA1338" s="20"/>
      <c r="BB1338" s="20"/>
    </row>
    <row r="1339" spans="1:54" ht="26.1" customHeight="1" x14ac:dyDescent="0.25">
      <c r="A1339" s="21">
        <v>1276</v>
      </c>
      <c r="B1339" s="39" t="s">
        <v>32</v>
      </c>
      <c r="C1339" s="13" t="s">
        <v>257</v>
      </c>
      <c r="D1339" s="13">
        <v>34017</v>
      </c>
      <c r="E1339" s="13" t="s">
        <v>252</v>
      </c>
      <c r="F1339" s="13">
        <v>12200</v>
      </c>
      <c r="G1339" s="13" t="s">
        <v>509</v>
      </c>
      <c r="H1339" s="13" t="s">
        <v>276</v>
      </c>
      <c r="I1339" s="13" t="s">
        <v>160</v>
      </c>
      <c r="J1339" s="13" t="s">
        <v>165</v>
      </c>
      <c r="K1339" s="13" t="s">
        <v>511</v>
      </c>
      <c r="L1339" s="4">
        <v>2404</v>
      </c>
      <c r="M1339" s="4">
        <v>121</v>
      </c>
      <c r="N1339" s="14" t="s">
        <v>38</v>
      </c>
      <c r="O1339" s="15" t="s">
        <v>679</v>
      </c>
      <c r="P1339" s="68">
        <v>219.09</v>
      </c>
      <c r="Q1339" s="61">
        <v>530.30999999999995</v>
      </c>
      <c r="R1339" s="65">
        <f t="shared" si="225"/>
        <v>9.9225543478260875E-2</v>
      </c>
      <c r="S1339" s="65">
        <f t="shared" si="226"/>
        <v>0.24017663043478257</v>
      </c>
      <c r="T1339" s="15">
        <v>0.25876550108889201</v>
      </c>
      <c r="U1339" s="15">
        <v>0.224950121</v>
      </c>
      <c r="V1339" s="15">
        <f t="shared" si="227"/>
        <v>-3.3815380088892011E-2</v>
      </c>
      <c r="W1339" s="15">
        <f t="shared" si="228"/>
        <v>-13.067963057902235</v>
      </c>
      <c r="X1339" s="15">
        <v>0.1069109810160728</v>
      </c>
      <c r="Y1339" s="15">
        <v>9.0883223999999999E-2</v>
      </c>
      <c r="Z1339" s="15">
        <f t="shared" si="229"/>
        <v>-1.6027757016072799E-2</v>
      </c>
      <c r="AA1339" s="16">
        <f t="shared" si="230"/>
        <v>-14.991684543296088</v>
      </c>
      <c r="AB1339" s="13">
        <v>0.26</v>
      </c>
      <c r="AC1339" s="13">
        <v>0</v>
      </c>
      <c r="AD1339" s="13">
        <v>0</v>
      </c>
      <c r="AE1339" s="13">
        <v>0</v>
      </c>
      <c r="AF1339" s="53">
        <f t="shared" si="234"/>
        <v>0</v>
      </c>
      <c r="AG1339" s="53">
        <f t="shared" si="233"/>
        <v>4.1130609945126441E-3</v>
      </c>
      <c r="AH1339" s="53">
        <f t="shared" si="231"/>
        <v>4.1130609945126441E-3</v>
      </c>
      <c r="AI1339" s="53" t="str">
        <f t="shared" si="232"/>
        <v>0.00</v>
      </c>
      <c r="AJ1339" s="44" t="s">
        <v>681</v>
      </c>
      <c r="AK1339" s="15" t="s">
        <v>686</v>
      </c>
      <c r="AL1339" s="14" t="s">
        <v>57</v>
      </c>
      <c r="AM1339" s="39" t="s">
        <v>58</v>
      </c>
      <c r="AN1339" s="39" t="s">
        <v>59</v>
      </c>
      <c r="AO1339" s="39" t="s">
        <v>60</v>
      </c>
      <c r="AP1339" s="39" t="s">
        <v>61</v>
      </c>
      <c r="AQ1339" s="20"/>
      <c r="AR1339" s="20"/>
      <c r="AS1339" s="20"/>
      <c r="AT1339" s="20"/>
      <c r="AU1339" s="20"/>
      <c r="AV1339" s="20"/>
      <c r="AW1339" s="20"/>
      <c r="AX1339" s="20"/>
      <c r="AY1339" s="20"/>
      <c r="AZ1339" s="20"/>
      <c r="BA1339" s="20"/>
      <c r="BB1339" s="20"/>
    </row>
    <row r="1340" spans="1:54" ht="26.1" customHeight="1" x14ac:dyDescent="0.25">
      <c r="A1340" s="21">
        <v>1277</v>
      </c>
      <c r="B1340" s="39" t="s">
        <v>32</v>
      </c>
      <c r="C1340" s="13" t="s">
        <v>257</v>
      </c>
      <c r="D1340" s="13">
        <v>34017</v>
      </c>
      <c r="E1340" s="13" t="s">
        <v>252</v>
      </c>
      <c r="F1340" s="13">
        <v>12200</v>
      </c>
      <c r="G1340" s="13" t="s">
        <v>509</v>
      </c>
      <c r="H1340" s="13" t="s">
        <v>276</v>
      </c>
      <c r="I1340" s="13" t="s">
        <v>160</v>
      </c>
      <c r="J1340" s="13" t="s">
        <v>165</v>
      </c>
      <c r="K1340" s="13" t="s">
        <v>511</v>
      </c>
      <c r="L1340" s="4">
        <v>2404</v>
      </c>
      <c r="M1340" s="4">
        <v>121</v>
      </c>
      <c r="N1340" s="14" t="s">
        <v>39</v>
      </c>
      <c r="O1340" s="15" t="s">
        <v>679</v>
      </c>
      <c r="P1340" s="68">
        <v>219.09</v>
      </c>
      <c r="Q1340" s="61">
        <v>530.30999999999995</v>
      </c>
      <c r="R1340" s="65">
        <f t="shared" si="225"/>
        <v>9.9225543478260875E-2</v>
      </c>
      <c r="S1340" s="65">
        <f t="shared" si="226"/>
        <v>0.24017663043478257</v>
      </c>
      <c r="T1340" s="15">
        <v>0.25876550108889201</v>
      </c>
      <c r="U1340" s="15">
        <v>0.224950121</v>
      </c>
      <c r="V1340" s="15">
        <f t="shared" si="227"/>
        <v>-3.3815380088892011E-2</v>
      </c>
      <c r="W1340" s="15">
        <f t="shared" si="228"/>
        <v>-13.067963057902235</v>
      </c>
      <c r="X1340" s="15">
        <v>0.1069109810160728</v>
      </c>
      <c r="Y1340" s="15">
        <v>9.0883223999999999E-2</v>
      </c>
      <c r="Z1340" s="15">
        <f t="shared" si="229"/>
        <v>-1.6027757016072799E-2</v>
      </c>
      <c r="AA1340" s="16">
        <f t="shared" si="230"/>
        <v>-14.991684543296088</v>
      </c>
      <c r="AB1340" s="13">
        <v>0.26</v>
      </c>
      <c r="AC1340" s="13">
        <v>0</v>
      </c>
      <c r="AD1340" s="13">
        <v>0</v>
      </c>
      <c r="AE1340" s="13">
        <v>0</v>
      </c>
      <c r="AF1340" s="53">
        <f t="shared" si="234"/>
        <v>0</v>
      </c>
      <c r="AG1340" s="53">
        <f t="shared" si="233"/>
        <v>4.1130609945126441E-3</v>
      </c>
      <c r="AH1340" s="53">
        <f t="shared" si="231"/>
        <v>4.1130609945126441E-3</v>
      </c>
      <c r="AI1340" s="53" t="str">
        <f t="shared" si="232"/>
        <v>0.00</v>
      </c>
      <c r="AJ1340" s="44" t="s">
        <v>681</v>
      </c>
      <c r="AK1340" s="15" t="s">
        <v>686</v>
      </c>
      <c r="AL1340" s="14" t="s">
        <v>57</v>
      </c>
      <c r="AM1340" s="39" t="s">
        <v>58</v>
      </c>
      <c r="AN1340" s="39" t="s">
        <v>59</v>
      </c>
      <c r="AO1340" s="39" t="s">
        <v>60</v>
      </c>
      <c r="AP1340" s="39" t="s">
        <v>61</v>
      </c>
      <c r="AQ1340" s="20"/>
      <c r="AR1340" s="20"/>
      <c r="AS1340" s="20"/>
      <c r="AT1340" s="20"/>
      <c r="AU1340" s="20"/>
      <c r="AV1340" s="20"/>
      <c r="AW1340" s="20"/>
      <c r="AX1340" s="20"/>
      <c r="AY1340" s="20"/>
      <c r="AZ1340" s="20"/>
      <c r="BA1340" s="20"/>
      <c r="BB1340" s="20"/>
    </row>
    <row r="1341" spans="1:54" ht="26.1" customHeight="1" x14ac:dyDescent="0.25">
      <c r="A1341" s="21">
        <v>1278</v>
      </c>
      <c r="B1341" s="39" t="s">
        <v>32</v>
      </c>
      <c r="C1341" s="13" t="s">
        <v>257</v>
      </c>
      <c r="D1341" s="13">
        <v>34017</v>
      </c>
      <c r="E1341" s="13" t="s">
        <v>252</v>
      </c>
      <c r="F1341" s="13">
        <v>12200</v>
      </c>
      <c r="G1341" s="13" t="s">
        <v>509</v>
      </c>
      <c r="H1341" s="13" t="s">
        <v>276</v>
      </c>
      <c r="I1341" s="13" t="s">
        <v>160</v>
      </c>
      <c r="J1341" s="13" t="s">
        <v>165</v>
      </c>
      <c r="K1341" s="13" t="s">
        <v>511</v>
      </c>
      <c r="L1341" s="4">
        <v>2404</v>
      </c>
      <c r="M1341" s="4">
        <v>121</v>
      </c>
      <c r="N1341" s="14" t="s">
        <v>37</v>
      </c>
      <c r="O1341" s="15" t="s">
        <v>679</v>
      </c>
      <c r="P1341" s="68">
        <v>219.09</v>
      </c>
      <c r="Q1341" s="61">
        <v>530.30999999999995</v>
      </c>
      <c r="R1341" s="65">
        <f t="shared" si="225"/>
        <v>9.9225543478260875E-2</v>
      </c>
      <c r="S1341" s="65">
        <f t="shared" si="226"/>
        <v>0.24017663043478257</v>
      </c>
      <c r="T1341" s="15">
        <v>5.3698311100010901E-2</v>
      </c>
      <c r="U1341" s="15">
        <v>4.6681036000000002E-2</v>
      </c>
      <c r="V1341" s="15">
        <f t="shared" si="227"/>
        <v>-7.0172751000108988E-3</v>
      </c>
      <c r="W1341" s="15">
        <f t="shared" si="228"/>
        <v>-13.067962392600229</v>
      </c>
      <c r="X1341" s="15">
        <v>2.2185875220809691E-2</v>
      </c>
      <c r="Y1341" s="15">
        <v>1.8859839E-2</v>
      </c>
      <c r="Z1341" s="15">
        <f t="shared" si="229"/>
        <v>-3.3260362208096909E-3</v>
      </c>
      <c r="AA1341" s="16">
        <f t="shared" si="230"/>
        <v>-14.991683617196081</v>
      </c>
      <c r="AB1341" s="13">
        <v>0.05</v>
      </c>
      <c r="AC1341" s="13">
        <v>0</v>
      </c>
      <c r="AD1341" s="13">
        <v>0</v>
      </c>
      <c r="AE1341" s="13">
        <v>0</v>
      </c>
      <c r="AF1341" s="53">
        <f t="shared" si="234"/>
        <v>0</v>
      </c>
      <c r="AG1341" s="53">
        <f t="shared" si="233"/>
        <v>8.5353121004695383E-4</v>
      </c>
      <c r="AH1341" s="53">
        <f t="shared" si="231"/>
        <v>8.5353121004695383E-4</v>
      </c>
      <c r="AI1341" s="53" t="str">
        <f t="shared" si="232"/>
        <v>0.00</v>
      </c>
      <c r="AJ1341" s="44" t="s">
        <v>681</v>
      </c>
      <c r="AK1341" s="15" t="s">
        <v>686</v>
      </c>
      <c r="AL1341" s="14" t="s">
        <v>57</v>
      </c>
      <c r="AM1341" s="39" t="s">
        <v>58</v>
      </c>
      <c r="AN1341" s="39" t="s">
        <v>59</v>
      </c>
      <c r="AO1341" s="39" t="s">
        <v>60</v>
      </c>
      <c r="AP1341" s="39" t="s">
        <v>61</v>
      </c>
      <c r="AQ1341" s="20"/>
      <c r="AR1341" s="20"/>
      <c r="AS1341" s="20"/>
      <c r="AT1341" s="20"/>
      <c r="AU1341" s="20"/>
      <c r="AV1341" s="20"/>
      <c r="AW1341" s="20"/>
      <c r="AX1341" s="20"/>
      <c r="AY1341" s="20"/>
      <c r="AZ1341" s="20"/>
      <c r="BA1341" s="20"/>
      <c r="BB1341" s="20"/>
    </row>
    <row r="1342" spans="1:54" ht="26.1" customHeight="1" x14ac:dyDescent="0.25">
      <c r="A1342" s="21">
        <v>1624</v>
      </c>
      <c r="B1342" s="39" t="s">
        <v>32</v>
      </c>
      <c r="C1342" s="13" t="s">
        <v>257</v>
      </c>
      <c r="D1342" s="13">
        <v>34017</v>
      </c>
      <c r="E1342" s="13" t="s">
        <v>252</v>
      </c>
      <c r="F1342" s="13">
        <v>12200</v>
      </c>
      <c r="G1342" s="13" t="s">
        <v>509</v>
      </c>
      <c r="H1342" s="13" t="s">
        <v>276</v>
      </c>
      <c r="I1342" s="13" t="s">
        <v>160</v>
      </c>
      <c r="J1342" s="13" t="s">
        <v>165</v>
      </c>
      <c r="K1342" s="13" t="s">
        <v>511</v>
      </c>
      <c r="L1342" s="4">
        <v>2404</v>
      </c>
      <c r="M1342" s="4">
        <v>121</v>
      </c>
      <c r="N1342" s="14" t="s">
        <v>34</v>
      </c>
      <c r="O1342" s="15" t="s">
        <v>679</v>
      </c>
      <c r="P1342" s="68">
        <v>219.09</v>
      </c>
      <c r="Q1342" s="61">
        <v>530.30999999999995</v>
      </c>
      <c r="R1342" s="65">
        <f t="shared" si="225"/>
        <v>9.9225543478260875E-2</v>
      </c>
      <c r="S1342" s="65">
        <f t="shared" si="226"/>
        <v>0.24017663043478257</v>
      </c>
      <c r="T1342" s="15">
        <v>0.383107178613451</v>
      </c>
      <c r="U1342" s="15">
        <v>0.33304287500000002</v>
      </c>
      <c r="V1342" s="15">
        <f t="shared" si="227"/>
        <v>-5.0064303613450989E-2</v>
      </c>
      <c r="W1342" s="15">
        <f t="shared" si="228"/>
        <v>-13.067962807338848</v>
      </c>
      <c r="X1342" s="15">
        <v>0.15828371296602539</v>
      </c>
      <c r="Y1342" s="15">
        <v>0.13455431800000001</v>
      </c>
      <c r="Z1342" s="15">
        <f t="shared" si="229"/>
        <v>-2.3729394966025386E-2</v>
      </c>
      <c r="AA1342" s="16">
        <f t="shared" si="230"/>
        <v>-14.99168456524567</v>
      </c>
      <c r="AB1342" s="13">
        <v>0.38</v>
      </c>
      <c r="AC1342" s="13">
        <v>4.4400000000000004</v>
      </c>
      <c r="AD1342" s="13">
        <v>0</v>
      </c>
      <c r="AE1342" s="13">
        <v>0</v>
      </c>
      <c r="AF1342" s="53">
        <f t="shared" si="234"/>
        <v>2.2200000000000002E-3</v>
      </c>
      <c r="AG1342" s="53">
        <f t="shared" si="233"/>
        <v>6.0894639588165425E-3</v>
      </c>
      <c r="AH1342" s="53">
        <f t="shared" si="231"/>
        <v>3.8694639588165423E-3</v>
      </c>
      <c r="AI1342" s="53">
        <f t="shared" si="232"/>
        <v>174.30017832506945</v>
      </c>
      <c r="AJ1342" s="44" t="s">
        <v>681</v>
      </c>
      <c r="AK1342" s="15" t="s">
        <v>686</v>
      </c>
      <c r="AL1342" s="14" t="s">
        <v>57</v>
      </c>
      <c r="AM1342" s="39" t="s">
        <v>58</v>
      </c>
      <c r="AN1342" s="39" t="s">
        <v>59</v>
      </c>
      <c r="AO1342" s="39" t="s">
        <v>60</v>
      </c>
      <c r="AP1342" s="39" t="s">
        <v>61</v>
      </c>
      <c r="AQ1342" s="20"/>
      <c r="AR1342" s="20"/>
      <c r="AS1342" s="20"/>
      <c r="AT1342" s="20"/>
      <c r="AU1342" s="20"/>
      <c r="AV1342" s="20"/>
      <c r="AW1342" s="20"/>
      <c r="AX1342" s="20"/>
      <c r="AY1342" s="20"/>
      <c r="AZ1342" s="20"/>
      <c r="BA1342" s="20"/>
      <c r="BB1342" s="20"/>
    </row>
    <row r="1343" spans="1:54" ht="26.1" customHeight="1" x14ac:dyDescent="0.25">
      <c r="A1343" s="21">
        <v>1820</v>
      </c>
      <c r="B1343" s="40" t="s">
        <v>32</v>
      </c>
      <c r="C1343" s="13" t="s">
        <v>257</v>
      </c>
      <c r="D1343" s="13">
        <v>34017</v>
      </c>
      <c r="E1343" s="13" t="s">
        <v>252</v>
      </c>
      <c r="F1343" s="13">
        <v>12200</v>
      </c>
      <c r="G1343" s="13" t="s">
        <v>509</v>
      </c>
      <c r="H1343" s="13" t="s">
        <v>276</v>
      </c>
      <c r="I1343" s="13" t="s">
        <v>160</v>
      </c>
      <c r="J1343" s="13" t="s">
        <v>165</v>
      </c>
      <c r="K1343" s="13" t="s">
        <v>511</v>
      </c>
      <c r="L1343" s="4">
        <v>2404</v>
      </c>
      <c r="M1343" s="4">
        <v>121</v>
      </c>
      <c r="N1343" s="13" t="s">
        <v>36</v>
      </c>
      <c r="O1343" s="15" t="s">
        <v>679</v>
      </c>
      <c r="P1343" s="68">
        <v>219.09</v>
      </c>
      <c r="Q1343" s="61">
        <v>530.30999999999995</v>
      </c>
      <c r="R1343" s="65">
        <f t="shared" si="225"/>
        <v>9.9225543478260875E-2</v>
      </c>
      <c r="S1343" s="65">
        <f t="shared" si="226"/>
        <v>0.24017663043478257</v>
      </c>
      <c r="T1343" s="15">
        <v>8.0703963823373606</v>
      </c>
      <c r="U1343" s="15">
        <v>7.0135766679999998</v>
      </c>
      <c r="V1343" s="15">
        <f t="shared" si="227"/>
        <v>-1.0568197143373608</v>
      </c>
      <c r="W1343" s="15">
        <f t="shared" si="228"/>
        <v>-13.095016208253243</v>
      </c>
      <c r="X1343" s="15">
        <v>3.1358360102590161</v>
      </c>
      <c r="Y1343" s="15">
        <v>2.6657213650000005</v>
      </c>
      <c r="Z1343" s="15">
        <f t="shared" si="229"/>
        <v>-0.4701146452590157</v>
      </c>
      <c r="AA1343" s="16">
        <f t="shared" si="230"/>
        <v>-14.991684632774685</v>
      </c>
      <c r="AB1343" s="13">
        <v>8.0299999999999994</v>
      </c>
      <c r="AC1343" s="13">
        <v>91</v>
      </c>
      <c r="AD1343" s="13">
        <v>5.48</v>
      </c>
      <c r="AE1343" s="13">
        <v>0</v>
      </c>
      <c r="AF1343" s="53">
        <f t="shared" si="234"/>
        <v>4.5499999999999999E-2</v>
      </c>
      <c r="AG1343" s="53">
        <f>IFERROR(AF1343+(AF1343*(AA1343/100)),"0.00")</f>
        <v>3.8678783492087518E-2</v>
      </c>
      <c r="AH1343" s="53">
        <f t="shared" si="231"/>
        <v>-6.8212165079124809E-3</v>
      </c>
      <c r="AI1343" s="53">
        <f t="shared" si="232"/>
        <v>-14.991684632774685</v>
      </c>
      <c r="AJ1343" s="44" t="s">
        <v>681</v>
      </c>
      <c r="AK1343" s="15" t="s">
        <v>686</v>
      </c>
      <c r="AL1343" s="14" t="s">
        <v>57</v>
      </c>
      <c r="AM1343" s="39" t="s">
        <v>58</v>
      </c>
      <c r="AN1343" s="39" t="s">
        <v>59</v>
      </c>
      <c r="AO1343" s="39" t="s">
        <v>60</v>
      </c>
      <c r="AP1343" s="39" t="s">
        <v>61</v>
      </c>
      <c r="AQ1343" s="59"/>
      <c r="AR1343" s="20"/>
      <c r="AS1343" s="20"/>
      <c r="AT1343" s="20"/>
      <c r="AU1343" s="20"/>
      <c r="AV1343" s="20"/>
      <c r="AW1343" s="20"/>
      <c r="AX1343" s="20"/>
      <c r="AY1343" s="20"/>
      <c r="AZ1343" s="20"/>
      <c r="BA1343" s="20"/>
      <c r="BB1343" s="20"/>
    </row>
    <row r="1344" spans="1:54" ht="26.1" customHeight="1" x14ac:dyDescent="0.25">
      <c r="A1344" s="21">
        <v>1843</v>
      </c>
      <c r="B1344" s="39" t="s">
        <v>32</v>
      </c>
      <c r="C1344" s="13" t="s">
        <v>257</v>
      </c>
      <c r="D1344" s="13">
        <v>34017</v>
      </c>
      <c r="E1344" s="13" t="s">
        <v>252</v>
      </c>
      <c r="F1344" s="13">
        <v>12200</v>
      </c>
      <c r="G1344" s="13" t="s">
        <v>509</v>
      </c>
      <c r="H1344" s="13" t="s">
        <v>276</v>
      </c>
      <c r="I1344" s="13" t="s">
        <v>160</v>
      </c>
      <c r="J1344" s="13" t="s">
        <v>165</v>
      </c>
      <c r="K1344" s="13" t="s">
        <v>511</v>
      </c>
      <c r="L1344" s="4">
        <v>2404</v>
      </c>
      <c r="M1344" s="4">
        <v>121</v>
      </c>
      <c r="N1344" s="14" t="s">
        <v>35</v>
      </c>
      <c r="O1344" s="15" t="s">
        <v>679</v>
      </c>
      <c r="P1344" s="68">
        <v>219.09</v>
      </c>
      <c r="Q1344" s="61">
        <v>530.30999999999995</v>
      </c>
      <c r="R1344" s="65">
        <f t="shared" si="225"/>
        <v>9.9225543478260875E-2</v>
      </c>
      <c r="S1344" s="65">
        <f t="shared" si="226"/>
        <v>0.24017663043478257</v>
      </c>
      <c r="T1344" s="15">
        <v>9.4574963778547296</v>
      </c>
      <c r="U1344" s="15">
        <v>8.2215942579999997</v>
      </c>
      <c r="V1344" s="15">
        <f t="shared" si="227"/>
        <v>-1.23590211985473</v>
      </c>
      <c r="W1344" s="15">
        <f t="shared" si="228"/>
        <v>-13.067962920384149</v>
      </c>
      <c r="X1344" s="15">
        <v>3.9074382460475698</v>
      </c>
      <c r="Y1344" s="15">
        <v>3.3216474270000003</v>
      </c>
      <c r="Z1344" s="15">
        <f t="shared" si="229"/>
        <v>-0.58579081904756958</v>
      </c>
      <c r="AA1344" s="16">
        <f t="shared" si="230"/>
        <v>-14.991684632255046</v>
      </c>
      <c r="AB1344" s="13">
        <v>9.4600000000000009</v>
      </c>
      <c r="AC1344" s="13">
        <v>107.63</v>
      </c>
      <c r="AD1344" s="13">
        <v>0</v>
      </c>
      <c r="AE1344" s="13">
        <v>79.28</v>
      </c>
      <c r="AF1344" s="53">
        <f t="shared" si="234"/>
        <v>5.3814999999999995E-2</v>
      </c>
      <c r="AG1344" s="53">
        <f>IFERROR(AF1344+(AF1344*(AA1344/100)),"0.00")</f>
        <v>4.5747224915151943E-2</v>
      </c>
      <c r="AH1344" s="53">
        <f t="shared" si="231"/>
        <v>-8.0677750848480514E-3</v>
      </c>
      <c r="AI1344" s="53">
        <f t="shared" si="232"/>
        <v>-14.991684632255046</v>
      </c>
      <c r="AJ1344" s="44" t="s">
        <v>681</v>
      </c>
      <c r="AK1344" s="15" t="s">
        <v>686</v>
      </c>
      <c r="AL1344" s="14" t="s">
        <v>57</v>
      </c>
      <c r="AM1344" s="39" t="s">
        <v>58</v>
      </c>
      <c r="AN1344" s="39" t="s">
        <v>59</v>
      </c>
      <c r="AO1344" s="39" t="s">
        <v>60</v>
      </c>
      <c r="AP1344" s="39" t="s">
        <v>61</v>
      </c>
      <c r="AQ1344" s="20"/>
      <c r="AR1344" s="20"/>
      <c r="AS1344" s="20"/>
      <c r="AT1344" s="20"/>
      <c r="AU1344" s="20"/>
      <c r="AV1344" s="20"/>
      <c r="AW1344" s="20"/>
      <c r="AX1344" s="20"/>
      <c r="AY1344" s="20"/>
      <c r="AZ1344" s="20"/>
      <c r="BA1344" s="20"/>
      <c r="BB1344" s="20"/>
    </row>
    <row r="1345" spans="1:54" ht="26.1" customHeight="1" x14ac:dyDescent="0.25">
      <c r="A1345" s="21">
        <v>1279</v>
      </c>
      <c r="B1345" s="39" t="s">
        <v>32</v>
      </c>
      <c r="C1345" s="13" t="s">
        <v>257</v>
      </c>
      <c r="D1345" s="13">
        <v>34017</v>
      </c>
      <c r="E1345" s="13" t="s">
        <v>252</v>
      </c>
      <c r="F1345" s="13">
        <v>12200</v>
      </c>
      <c r="G1345" s="13" t="s">
        <v>509</v>
      </c>
      <c r="H1345" s="13" t="s">
        <v>311</v>
      </c>
      <c r="I1345" s="13" t="s">
        <v>160</v>
      </c>
      <c r="J1345" s="13" t="s">
        <v>165</v>
      </c>
      <c r="K1345" s="13" t="s">
        <v>512</v>
      </c>
      <c r="L1345" s="4">
        <v>2404</v>
      </c>
      <c r="M1345" s="4">
        <v>121</v>
      </c>
      <c r="N1345" s="14" t="s">
        <v>35</v>
      </c>
      <c r="O1345" s="15" t="s">
        <v>679</v>
      </c>
      <c r="P1345" s="68">
        <v>219.09</v>
      </c>
      <c r="Q1345" s="61">
        <v>530.30999999999995</v>
      </c>
      <c r="R1345" s="65">
        <f t="shared" si="225"/>
        <v>9.9225543478260875E-2</v>
      </c>
      <c r="S1345" s="65">
        <f t="shared" si="226"/>
        <v>0.24017663043478257</v>
      </c>
      <c r="T1345" s="15">
        <v>0.17827968513380099</v>
      </c>
      <c r="U1345" s="15">
        <v>0.15498216200000001</v>
      </c>
      <c r="V1345" s="15">
        <f t="shared" si="227"/>
        <v>-2.3297523133800985E-2</v>
      </c>
      <c r="W1345" s="15">
        <f t="shared" si="228"/>
        <v>-13.067962912496689</v>
      </c>
      <c r="X1345" s="15">
        <v>7.3657639649358397E-2</v>
      </c>
      <c r="Y1345" s="15">
        <v>6.2615118999999997E-2</v>
      </c>
      <c r="Z1345" s="15">
        <f t="shared" si="229"/>
        <v>-1.10425206493584E-2</v>
      </c>
      <c r="AA1345" s="16">
        <f t="shared" si="230"/>
        <v>-14.991684096755586</v>
      </c>
      <c r="AB1345" s="13">
        <v>0.18</v>
      </c>
      <c r="AC1345" s="13">
        <v>0</v>
      </c>
      <c r="AD1345" s="13">
        <v>0</v>
      </c>
      <c r="AE1345" s="13">
        <v>87.29</v>
      </c>
      <c r="AF1345" s="53">
        <f t="shared" si="234"/>
        <v>0</v>
      </c>
      <c r="AG1345" s="53">
        <f t="shared" ref="AG1345:AG1356" si="235">IFERROR((((Y1345)/Q1345)*24),"0.00")</f>
        <v>2.8337441421055613E-3</v>
      </c>
      <c r="AH1345" s="53">
        <f t="shared" si="231"/>
        <v>2.8337441421055613E-3</v>
      </c>
      <c r="AI1345" s="53" t="str">
        <f t="shared" si="232"/>
        <v>0.00</v>
      </c>
      <c r="AJ1345" s="44" t="s">
        <v>681</v>
      </c>
      <c r="AK1345" s="15" t="s">
        <v>686</v>
      </c>
      <c r="AL1345" s="14" t="s">
        <v>76</v>
      </c>
      <c r="AM1345" s="39" t="s">
        <v>58</v>
      </c>
      <c r="AN1345" s="39" t="s">
        <v>59</v>
      </c>
      <c r="AO1345" s="39" t="s">
        <v>77</v>
      </c>
      <c r="AP1345" s="39" t="s">
        <v>61</v>
      </c>
      <c r="AQ1345" s="20"/>
      <c r="AR1345" s="20"/>
      <c r="AS1345" s="20"/>
      <c r="AT1345" s="20"/>
      <c r="AU1345" s="20"/>
      <c r="AV1345" s="20"/>
      <c r="AW1345" s="20"/>
      <c r="AX1345" s="20"/>
      <c r="AY1345" s="20"/>
      <c r="AZ1345" s="20"/>
      <c r="BA1345" s="20"/>
      <c r="BB1345" s="20"/>
    </row>
    <row r="1346" spans="1:54" ht="26.1" customHeight="1" x14ac:dyDescent="0.25">
      <c r="A1346" s="21">
        <v>1280</v>
      </c>
      <c r="B1346" s="39" t="s">
        <v>32</v>
      </c>
      <c r="C1346" s="13" t="s">
        <v>257</v>
      </c>
      <c r="D1346" s="13">
        <v>34017</v>
      </c>
      <c r="E1346" s="13" t="s">
        <v>252</v>
      </c>
      <c r="F1346" s="13">
        <v>12200</v>
      </c>
      <c r="G1346" s="13" t="s">
        <v>509</v>
      </c>
      <c r="H1346" s="13" t="s">
        <v>311</v>
      </c>
      <c r="I1346" s="13" t="s">
        <v>160</v>
      </c>
      <c r="J1346" s="13" t="s">
        <v>165</v>
      </c>
      <c r="K1346" s="13" t="s">
        <v>512</v>
      </c>
      <c r="L1346" s="4">
        <v>2404</v>
      </c>
      <c r="M1346" s="4">
        <v>121</v>
      </c>
      <c r="N1346" s="14" t="s">
        <v>40</v>
      </c>
      <c r="O1346" s="15" t="s">
        <v>679</v>
      </c>
      <c r="P1346" s="68">
        <v>219.09</v>
      </c>
      <c r="Q1346" s="61">
        <v>530.30999999999995</v>
      </c>
      <c r="R1346" s="65">
        <f t="shared" si="225"/>
        <v>9.9225543478260875E-2</v>
      </c>
      <c r="S1346" s="65">
        <f t="shared" si="226"/>
        <v>0.24017663043478257</v>
      </c>
      <c r="T1346" s="15">
        <v>0.112049983037686</v>
      </c>
      <c r="U1346" s="15">
        <v>9.7407332999999999E-2</v>
      </c>
      <c r="V1346" s="15">
        <f t="shared" si="227"/>
        <v>-1.4642650037686E-2</v>
      </c>
      <c r="W1346" s="15">
        <f t="shared" si="228"/>
        <v>-13.06796274369913</v>
      </c>
      <c r="X1346" s="15">
        <v>4.6294322693650504E-2</v>
      </c>
      <c r="Y1346" s="15">
        <v>3.9354023000000002E-2</v>
      </c>
      <c r="Z1346" s="15">
        <f t="shared" si="229"/>
        <v>-6.9402996936505021E-3</v>
      </c>
      <c r="AA1346" s="16">
        <f t="shared" si="230"/>
        <v>-14.991686431136401</v>
      </c>
      <c r="AB1346" s="13">
        <v>0.11</v>
      </c>
      <c r="AC1346" s="13">
        <v>0</v>
      </c>
      <c r="AD1346" s="13">
        <v>0</v>
      </c>
      <c r="AE1346" s="13">
        <v>0</v>
      </c>
      <c r="AF1346" s="53">
        <f t="shared" si="234"/>
        <v>0</v>
      </c>
      <c r="AG1346" s="53">
        <f t="shared" si="235"/>
        <v>1.7810272331277932E-3</v>
      </c>
      <c r="AH1346" s="53">
        <f t="shared" si="231"/>
        <v>1.7810272331277932E-3</v>
      </c>
      <c r="AI1346" s="53" t="str">
        <f t="shared" si="232"/>
        <v>0.00</v>
      </c>
      <c r="AJ1346" s="44" t="s">
        <v>681</v>
      </c>
      <c r="AK1346" s="15" t="s">
        <v>686</v>
      </c>
      <c r="AL1346" s="14" t="s">
        <v>76</v>
      </c>
      <c r="AM1346" s="39" t="s">
        <v>58</v>
      </c>
      <c r="AN1346" s="39" t="s">
        <v>59</v>
      </c>
      <c r="AO1346" s="39" t="s">
        <v>77</v>
      </c>
      <c r="AP1346" s="39" t="s">
        <v>61</v>
      </c>
      <c r="AQ1346" s="20"/>
      <c r="AR1346" s="20"/>
      <c r="AS1346" s="20"/>
      <c r="AT1346" s="20"/>
      <c r="AU1346" s="20"/>
      <c r="AV1346" s="20"/>
      <c r="AW1346" s="20"/>
      <c r="AX1346" s="20"/>
      <c r="AY1346" s="20"/>
      <c r="AZ1346" s="20"/>
      <c r="BA1346" s="20"/>
      <c r="BB1346" s="20"/>
    </row>
    <row r="1347" spans="1:54" ht="26.1" customHeight="1" x14ac:dyDescent="0.25">
      <c r="A1347" s="21">
        <v>1281</v>
      </c>
      <c r="B1347" s="40" t="s">
        <v>32</v>
      </c>
      <c r="C1347" s="13" t="s">
        <v>257</v>
      </c>
      <c r="D1347" s="13">
        <v>34017</v>
      </c>
      <c r="E1347" s="13" t="s">
        <v>252</v>
      </c>
      <c r="F1347" s="13">
        <v>12200</v>
      </c>
      <c r="G1347" s="13" t="s">
        <v>509</v>
      </c>
      <c r="H1347" s="13" t="s">
        <v>311</v>
      </c>
      <c r="I1347" s="13" t="s">
        <v>160</v>
      </c>
      <c r="J1347" s="13" t="s">
        <v>165</v>
      </c>
      <c r="K1347" s="13" t="s">
        <v>512</v>
      </c>
      <c r="L1347" s="4">
        <v>2404</v>
      </c>
      <c r="M1347" s="4">
        <v>121</v>
      </c>
      <c r="N1347" s="13" t="s">
        <v>36</v>
      </c>
      <c r="O1347" s="15" t="s">
        <v>679</v>
      </c>
      <c r="P1347" s="68">
        <v>219.09</v>
      </c>
      <c r="Q1347" s="61">
        <v>530.30999999999995</v>
      </c>
      <c r="R1347" s="65">
        <f t="shared" si="225"/>
        <v>9.9225543478260875E-2</v>
      </c>
      <c r="S1347" s="65">
        <f t="shared" si="226"/>
        <v>0.24017663043478257</v>
      </c>
      <c r="T1347" s="15">
        <v>0.43734145920099199</v>
      </c>
      <c r="U1347" s="15">
        <v>0.38007152399999999</v>
      </c>
      <c r="V1347" s="15">
        <f t="shared" si="227"/>
        <v>-5.7269935200991995E-2</v>
      </c>
      <c r="W1347" s="15">
        <f t="shared" si="228"/>
        <v>-13.095016261577905</v>
      </c>
      <c r="X1347" s="15">
        <v>0.16993354868456911</v>
      </c>
      <c r="Y1347" s="15">
        <v>0.14445764699999999</v>
      </c>
      <c r="Z1347" s="15">
        <f t="shared" si="229"/>
        <v>-2.5475901684569119E-2</v>
      </c>
      <c r="AA1347" s="16">
        <f t="shared" si="230"/>
        <v>-14.991684621297189</v>
      </c>
      <c r="AB1347" s="13">
        <v>0.44</v>
      </c>
      <c r="AC1347" s="13">
        <v>0</v>
      </c>
      <c r="AD1347" s="13">
        <v>0</v>
      </c>
      <c r="AE1347" s="13">
        <v>0</v>
      </c>
      <c r="AF1347" s="53">
        <f t="shared" si="234"/>
        <v>0</v>
      </c>
      <c r="AG1347" s="53">
        <f t="shared" si="235"/>
        <v>6.5376544436273124E-3</v>
      </c>
      <c r="AH1347" s="53">
        <f t="shared" si="231"/>
        <v>6.5376544436273124E-3</v>
      </c>
      <c r="AI1347" s="53" t="str">
        <f t="shared" si="232"/>
        <v>0.00</v>
      </c>
      <c r="AJ1347" s="44" t="s">
        <v>681</v>
      </c>
      <c r="AK1347" s="15" t="s">
        <v>686</v>
      </c>
      <c r="AL1347" s="14" t="s">
        <v>76</v>
      </c>
      <c r="AM1347" s="39" t="s">
        <v>58</v>
      </c>
      <c r="AN1347" s="39" t="s">
        <v>59</v>
      </c>
      <c r="AO1347" s="39" t="s">
        <v>77</v>
      </c>
      <c r="AP1347" s="39" t="s">
        <v>61</v>
      </c>
      <c r="AQ1347" s="59"/>
      <c r="AR1347" s="20"/>
      <c r="AS1347" s="20"/>
      <c r="AT1347" s="20"/>
      <c r="AU1347" s="20"/>
      <c r="AV1347" s="20"/>
      <c r="AW1347" s="20"/>
      <c r="AX1347" s="20"/>
      <c r="AY1347" s="20"/>
      <c r="AZ1347" s="20"/>
      <c r="BA1347" s="20"/>
      <c r="BB1347" s="20"/>
    </row>
    <row r="1348" spans="1:54" ht="26.1" customHeight="1" x14ac:dyDescent="0.25">
      <c r="A1348" s="21">
        <v>1282</v>
      </c>
      <c r="B1348" s="39" t="s">
        <v>32</v>
      </c>
      <c r="C1348" s="13" t="s">
        <v>257</v>
      </c>
      <c r="D1348" s="13">
        <v>34017</v>
      </c>
      <c r="E1348" s="13" t="s">
        <v>252</v>
      </c>
      <c r="F1348" s="13">
        <v>12200</v>
      </c>
      <c r="G1348" s="13" t="s">
        <v>509</v>
      </c>
      <c r="H1348" s="13" t="s">
        <v>311</v>
      </c>
      <c r="I1348" s="13" t="s">
        <v>160</v>
      </c>
      <c r="J1348" s="13" t="s">
        <v>165</v>
      </c>
      <c r="K1348" s="13" t="s">
        <v>512</v>
      </c>
      <c r="L1348" s="4">
        <v>2404</v>
      </c>
      <c r="M1348" s="4">
        <v>121</v>
      </c>
      <c r="N1348" s="14" t="s">
        <v>38</v>
      </c>
      <c r="O1348" s="15" t="s">
        <v>679</v>
      </c>
      <c r="P1348" s="68">
        <v>219.09</v>
      </c>
      <c r="Q1348" s="61">
        <v>530.30999999999995</v>
      </c>
      <c r="R1348" s="65">
        <f t="shared" si="225"/>
        <v>9.9225543478260875E-2</v>
      </c>
      <c r="S1348" s="65">
        <f t="shared" si="226"/>
        <v>0.24017663043478257</v>
      </c>
      <c r="T1348" s="15">
        <v>4.6928762307590903E-2</v>
      </c>
      <c r="U1348" s="15">
        <v>4.0796129E-2</v>
      </c>
      <c r="V1348" s="15">
        <f t="shared" si="227"/>
        <v>-6.1326333075909026E-3</v>
      </c>
      <c r="W1348" s="15">
        <f t="shared" si="228"/>
        <v>-13.067963027439413</v>
      </c>
      <c r="X1348" s="15">
        <v>1.9388983442777893E-2</v>
      </c>
      <c r="Y1348" s="15">
        <v>1.6482248000000001E-2</v>
      </c>
      <c r="Z1348" s="15">
        <f t="shared" si="229"/>
        <v>-2.9067354427778913E-3</v>
      </c>
      <c r="AA1348" s="16">
        <f t="shared" si="230"/>
        <v>-14.991685620633231</v>
      </c>
      <c r="AB1348" s="13">
        <v>0.05</v>
      </c>
      <c r="AC1348" s="13">
        <v>0</v>
      </c>
      <c r="AD1348" s="13">
        <v>0</v>
      </c>
      <c r="AE1348" s="13">
        <v>0</v>
      </c>
      <c r="AF1348" s="53">
        <f t="shared" si="234"/>
        <v>0</v>
      </c>
      <c r="AG1348" s="53">
        <f t="shared" si="235"/>
        <v>7.4592964869604587E-4</v>
      </c>
      <c r="AH1348" s="53">
        <f t="shared" si="231"/>
        <v>7.4592964869604587E-4</v>
      </c>
      <c r="AI1348" s="53" t="str">
        <f t="shared" si="232"/>
        <v>0.00</v>
      </c>
      <c r="AJ1348" s="44" t="s">
        <v>681</v>
      </c>
      <c r="AK1348" s="15" t="s">
        <v>686</v>
      </c>
      <c r="AL1348" s="14" t="s">
        <v>76</v>
      </c>
      <c r="AM1348" s="39" t="s">
        <v>58</v>
      </c>
      <c r="AN1348" s="39" t="s">
        <v>59</v>
      </c>
      <c r="AO1348" s="39" t="s">
        <v>77</v>
      </c>
      <c r="AP1348" s="39" t="s">
        <v>61</v>
      </c>
      <c r="AQ1348" s="20"/>
      <c r="AR1348" s="20"/>
      <c r="AS1348" s="20"/>
      <c r="AT1348" s="20"/>
      <c r="AU1348" s="20"/>
      <c r="AV1348" s="20"/>
      <c r="AW1348" s="20"/>
      <c r="AX1348" s="20"/>
      <c r="AY1348" s="20"/>
      <c r="AZ1348" s="20"/>
      <c r="BA1348" s="20"/>
      <c r="BB1348" s="20"/>
    </row>
    <row r="1349" spans="1:54" ht="26.1" customHeight="1" x14ac:dyDescent="0.25">
      <c r="A1349" s="21">
        <v>1283</v>
      </c>
      <c r="B1349" s="39" t="s">
        <v>32</v>
      </c>
      <c r="C1349" s="13" t="s">
        <v>257</v>
      </c>
      <c r="D1349" s="13">
        <v>34017</v>
      </c>
      <c r="E1349" s="13" t="s">
        <v>252</v>
      </c>
      <c r="F1349" s="13">
        <v>12200</v>
      </c>
      <c r="G1349" s="13" t="s">
        <v>509</v>
      </c>
      <c r="H1349" s="13" t="s">
        <v>311</v>
      </c>
      <c r="I1349" s="13" t="s">
        <v>160</v>
      </c>
      <c r="J1349" s="13" t="s">
        <v>165</v>
      </c>
      <c r="K1349" s="13" t="s">
        <v>512</v>
      </c>
      <c r="L1349" s="4">
        <v>2404</v>
      </c>
      <c r="M1349" s="4">
        <v>121</v>
      </c>
      <c r="N1349" s="14" t="s">
        <v>39</v>
      </c>
      <c r="O1349" s="15" t="s">
        <v>679</v>
      </c>
      <c r="P1349" s="68">
        <v>219.09</v>
      </c>
      <c r="Q1349" s="61">
        <v>530.30999999999995</v>
      </c>
      <c r="R1349" s="65">
        <f t="shared" si="225"/>
        <v>9.9225543478260875E-2</v>
      </c>
      <c r="S1349" s="65">
        <f t="shared" si="226"/>
        <v>0.24017663043478257</v>
      </c>
      <c r="T1349" s="15">
        <v>4.6928762307590903E-2</v>
      </c>
      <c r="U1349" s="15">
        <v>4.0796129E-2</v>
      </c>
      <c r="V1349" s="15">
        <f t="shared" si="227"/>
        <v>-6.1326333075909026E-3</v>
      </c>
      <c r="W1349" s="15">
        <f t="shared" si="228"/>
        <v>-13.067963027439413</v>
      </c>
      <c r="X1349" s="15">
        <v>1.9388983442777893E-2</v>
      </c>
      <c r="Y1349" s="15">
        <v>1.6482248000000001E-2</v>
      </c>
      <c r="Z1349" s="15">
        <f t="shared" si="229"/>
        <v>-2.9067354427778913E-3</v>
      </c>
      <c r="AA1349" s="16">
        <f t="shared" si="230"/>
        <v>-14.991685620633231</v>
      </c>
      <c r="AB1349" s="13">
        <v>0.05</v>
      </c>
      <c r="AC1349" s="13">
        <v>0</v>
      </c>
      <c r="AD1349" s="13">
        <v>0</v>
      </c>
      <c r="AE1349" s="13">
        <v>0</v>
      </c>
      <c r="AF1349" s="53">
        <f t="shared" si="234"/>
        <v>0</v>
      </c>
      <c r="AG1349" s="53">
        <f t="shared" si="235"/>
        <v>7.4592964869604587E-4</v>
      </c>
      <c r="AH1349" s="53">
        <f t="shared" si="231"/>
        <v>7.4592964869604587E-4</v>
      </c>
      <c r="AI1349" s="53" t="str">
        <f t="shared" si="232"/>
        <v>0.00</v>
      </c>
      <c r="AJ1349" s="44" t="s">
        <v>681</v>
      </c>
      <c r="AK1349" s="15" t="s">
        <v>686</v>
      </c>
      <c r="AL1349" s="14" t="s">
        <v>76</v>
      </c>
      <c r="AM1349" s="39" t="s">
        <v>58</v>
      </c>
      <c r="AN1349" s="39" t="s">
        <v>59</v>
      </c>
      <c r="AO1349" s="39" t="s">
        <v>77</v>
      </c>
      <c r="AP1349" s="39" t="s">
        <v>61</v>
      </c>
      <c r="AQ1349" s="20"/>
      <c r="AR1349" s="20"/>
      <c r="AS1349" s="20"/>
      <c r="AT1349" s="20"/>
      <c r="AU1349" s="20"/>
      <c r="AV1349" s="20"/>
      <c r="AW1349" s="20"/>
      <c r="AX1349" s="20"/>
      <c r="AY1349" s="20"/>
      <c r="AZ1349" s="20"/>
      <c r="BA1349" s="20"/>
      <c r="BB1349" s="20"/>
    </row>
    <row r="1350" spans="1:54" ht="26.1" customHeight="1" x14ac:dyDescent="0.25">
      <c r="A1350" s="21">
        <v>1284</v>
      </c>
      <c r="B1350" s="39" t="s">
        <v>32</v>
      </c>
      <c r="C1350" s="13" t="s">
        <v>257</v>
      </c>
      <c r="D1350" s="13">
        <v>34017</v>
      </c>
      <c r="E1350" s="13" t="s">
        <v>252</v>
      </c>
      <c r="F1350" s="13">
        <v>12200</v>
      </c>
      <c r="G1350" s="13" t="s">
        <v>509</v>
      </c>
      <c r="H1350" s="13" t="s">
        <v>311</v>
      </c>
      <c r="I1350" s="13" t="s">
        <v>160</v>
      </c>
      <c r="J1350" s="13" t="s">
        <v>165</v>
      </c>
      <c r="K1350" s="13" t="s">
        <v>512</v>
      </c>
      <c r="L1350" s="4">
        <v>2404</v>
      </c>
      <c r="M1350" s="4">
        <v>121</v>
      </c>
      <c r="N1350" s="14" t="s">
        <v>37</v>
      </c>
      <c r="O1350" s="15" t="s">
        <v>679</v>
      </c>
      <c r="P1350" s="68">
        <v>219.09</v>
      </c>
      <c r="Q1350" s="61">
        <v>530.30999999999995</v>
      </c>
      <c r="R1350" s="65">
        <f t="shared" si="225"/>
        <v>9.9225543478260875E-2</v>
      </c>
      <c r="S1350" s="65">
        <f t="shared" si="226"/>
        <v>0.24017663043478257</v>
      </c>
      <c r="T1350" s="15">
        <v>1.59062277500032E-2</v>
      </c>
      <c r="U1350" s="15">
        <v>1.3827608E-2</v>
      </c>
      <c r="V1350" s="15">
        <f t="shared" si="227"/>
        <v>-2.0786197500032005E-3</v>
      </c>
      <c r="W1350" s="15">
        <f t="shared" si="228"/>
        <v>-13.067961698227176</v>
      </c>
      <c r="X1350" s="15">
        <v>6.5717818096383308E-3</v>
      </c>
      <c r="Y1350" s="15">
        <v>5.58656E-3</v>
      </c>
      <c r="Z1350" s="15">
        <f t="shared" si="229"/>
        <v>-9.8522180963833087E-4</v>
      </c>
      <c r="AA1350" s="16">
        <f t="shared" si="230"/>
        <v>-14.991699940393351</v>
      </c>
      <c r="AB1350" s="13">
        <v>0.02</v>
      </c>
      <c r="AC1350" s="13">
        <v>0</v>
      </c>
      <c r="AD1350" s="13">
        <v>0</v>
      </c>
      <c r="AE1350" s="13">
        <v>0</v>
      </c>
      <c r="AF1350" s="53">
        <f t="shared" si="234"/>
        <v>0</v>
      </c>
      <c r="AG1350" s="53">
        <f t="shared" si="235"/>
        <v>2.5282842111217971E-4</v>
      </c>
      <c r="AH1350" s="53">
        <f t="shared" si="231"/>
        <v>2.5282842111217971E-4</v>
      </c>
      <c r="AI1350" s="53" t="str">
        <f t="shared" si="232"/>
        <v>0.00</v>
      </c>
      <c r="AJ1350" s="44" t="s">
        <v>681</v>
      </c>
      <c r="AK1350" s="15" t="s">
        <v>686</v>
      </c>
      <c r="AL1350" s="14" t="s">
        <v>76</v>
      </c>
      <c r="AM1350" s="39" t="s">
        <v>58</v>
      </c>
      <c r="AN1350" s="39" t="s">
        <v>59</v>
      </c>
      <c r="AO1350" s="39" t="s">
        <v>77</v>
      </c>
      <c r="AP1350" s="39" t="s">
        <v>61</v>
      </c>
      <c r="AQ1350" s="20"/>
      <c r="AR1350" s="20"/>
      <c r="AS1350" s="20"/>
      <c r="AT1350" s="20"/>
      <c r="AU1350" s="20"/>
      <c r="AV1350" s="20"/>
      <c r="AW1350" s="20"/>
      <c r="AX1350" s="20"/>
      <c r="AY1350" s="20"/>
      <c r="AZ1350" s="20"/>
      <c r="BA1350" s="20"/>
      <c r="BB1350" s="20"/>
    </row>
    <row r="1351" spans="1:54" ht="26.1" customHeight="1" x14ac:dyDescent="0.25">
      <c r="A1351" s="21">
        <v>1285</v>
      </c>
      <c r="B1351" s="39" t="s">
        <v>32</v>
      </c>
      <c r="C1351" s="13" t="s">
        <v>257</v>
      </c>
      <c r="D1351" s="13">
        <v>34017</v>
      </c>
      <c r="E1351" s="13" t="s">
        <v>252</v>
      </c>
      <c r="F1351" s="13">
        <v>12200</v>
      </c>
      <c r="G1351" s="13" t="s">
        <v>509</v>
      </c>
      <c r="H1351" s="13" t="s">
        <v>311</v>
      </c>
      <c r="I1351" s="13" t="s">
        <v>160</v>
      </c>
      <c r="J1351" s="13" t="s">
        <v>165</v>
      </c>
      <c r="K1351" s="13" t="s">
        <v>512</v>
      </c>
      <c r="L1351" s="4">
        <v>2404</v>
      </c>
      <c r="M1351" s="4">
        <v>121</v>
      </c>
      <c r="N1351" s="14" t="s">
        <v>34</v>
      </c>
      <c r="O1351" s="15" t="s">
        <v>679</v>
      </c>
      <c r="P1351" s="68">
        <v>219.09</v>
      </c>
      <c r="Q1351" s="61">
        <v>530.30999999999995</v>
      </c>
      <c r="R1351" s="65">
        <f t="shared" si="225"/>
        <v>9.9225543478260875E-2</v>
      </c>
      <c r="S1351" s="65">
        <f t="shared" si="226"/>
        <v>0.24017663043478257</v>
      </c>
      <c r="T1351" s="15">
        <v>3.8352906058008898E-4</v>
      </c>
      <c r="U1351" s="15">
        <v>3.3341000000000002E-4</v>
      </c>
      <c r="V1351" s="15">
        <f t="shared" si="227"/>
        <v>-5.0119060580088959E-5</v>
      </c>
      <c r="W1351" s="15">
        <f t="shared" si="228"/>
        <v>-13.067865184527012</v>
      </c>
      <c r="X1351" s="15">
        <v>1.5845801678448829E-4</v>
      </c>
      <c r="Y1351" s="15">
        <v>1.3469999999999999E-4</v>
      </c>
      <c r="Z1351" s="15">
        <f t="shared" si="229"/>
        <v>-2.3758016784488294E-5</v>
      </c>
      <c r="AA1351" s="16">
        <f t="shared" si="230"/>
        <v>-14.993256426275053</v>
      </c>
      <c r="AB1351" s="13">
        <v>0</v>
      </c>
      <c r="AC1351" s="13">
        <v>0</v>
      </c>
      <c r="AD1351" s="13">
        <v>0</v>
      </c>
      <c r="AE1351" s="13">
        <v>0</v>
      </c>
      <c r="AF1351" s="53">
        <f t="shared" si="234"/>
        <v>0</v>
      </c>
      <c r="AG1351" s="53">
        <f t="shared" si="235"/>
        <v>6.0960570232505511E-6</v>
      </c>
      <c r="AH1351" s="53">
        <f t="shared" si="231"/>
        <v>6.0960570232505511E-6</v>
      </c>
      <c r="AI1351" s="53" t="str">
        <f t="shared" si="232"/>
        <v>0.00</v>
      </c>
      <c r="AJ1351" s="44" t="s">
        <v>681</v>
      </c>
      <c r="AK1351" s="15" t="s">
        <v>686</v>
      </c>
      <c r="AL1351" s="14" t="s">
        <v>76</v>
      </c>
      <c r="AM1351" s="39" t="s">
        <v>58</v>
      </c>
      <c r="AN1351" s="39" t="s">
        <v>59</v>
      </c>
      <c r="AO1351" s="39" t="s">
        <v>77</v>
      </c>
      <c r="AP1351" s="39" t="s">
        <v>61</v>
      </c>
      <c r="AQ1351" s="20"/>
      <c r="AR1351" s="20"/>
      <c r="AS1351" s="20"/>
      <c r="AT1351" s="20"/>
      <c r="AU1351" s="20"/>
      <c r="AV1351" s="20"/>
      <c r="AW1351" s="20"/>
      <c r="AX1351" s="20"/>
      <c r="AY1351" s="20"/>
      <c r="AZ1351" s="20"/>
      <c r="BA1351" s="20"/>
      <c r="BB1351" s="20"/>
    </row>
    <row r="1352" spans="1:54" ht="26.1" customHeight="1" x14ac:dyDescent="0.25">
      <c r="A1352" s="21">
        <v>1293</v>
      </c>
      <c r="B1352" s="39" t="s">
        <v>32</v>
      </c>
      <c r="C1352" s="13" t="s">
        <v>257</v>
      </c>
      <c r="D1352" s="13">
        <v>34017</v>
      </c>
      <c r="E1352" s="13" t="s">
        <v>252</v>
      </c>
      <c r="F1352" s="13">
        <v>12200</v>
      </c>
      <c r="G1352" s="13" t="s">
        <v>509</v>
      </c>
      <c r="H1352" s="13" t="s">
        <v>313</v>
      </c>
      <c r="I1352" s="13" t="s">
        <v>160</v>
      </c>
      <c r="J1352" s="13" t="s">
        <v>165</v>
      </c>
      <c r="K1352" s="13" t="s">
        <v>514</v>
      </c>
      <c r="L1352" s="4">
        <v>2404</v>
      </c>
      <c r="M1352" s="4">
        <v>122</v>
      </c>
      <c r="N1352" s="14" t="s">
        <v>40</v>
      </c>
      <c r="O1352" s="15" t="s">
        <v>679</v>
      </c>
      <c r="P1352" s="68">
        <v>198.62</v>
      </c>
      <c r="Q1352" s="61">
        <v>655.28</v>
      </c>
      <c r="R1352" s="65">
        <f t="shared" ref="R1352:R1415" si="236">P1352/2208</f>
        <v>8.9954710144927535E-2</v>
      </c>
      <c r="S1352" s="65">
        <f t="shared" ref="S1352:S1415" si="237">Q1352/2208</f>
        <v>0.29677536231884055</v>
      </c>
      <c r="T1352" s="15">
        <v>0.67824617182541902</v>
      </c>
      <c r="U1352" s="15">
        <v>0.5790092</v>
      </c>
      <c r="V1352" s="15">
        <f t="shared" ref="V1352:V1415" si="238">U1352-T1352</f>
        <v>-9.9236971825419018E-2</v>
      </c>
      <c r="W1352" s="15">
        <f t="shared" ref="W1352:W1415" si="239">IFERROR(((U1352-T1352)/T1352)*100,"0.00")</f>
        <v>-14.631409058798592</v>
      </c>
      <c r="X1352" s="15">
        <v>0.27849137487621989</v>
      </c>
      <c r="Y1352" s="15">
        <v>0.23754234999999999</v>
      </c>
      <c r="Z1352" s="15">
        <f t="shared" ref="Z1352:Z1415" si="240">Y1352-X1352</f>
        <v>-4.0949024876219903E-2</v>
      </c>
      <c r="AA1352" s="16">
        <f t="shared" ref="AA1352:AA1415" si="241">IFERROR(((Y1352-X1352)/X1352)*100,"0")</f>
        <v>-14.703875441176725</v>
      </c>
      <c r="AB1352" s="13">
        <v>0.68</v>
      </c>
      <c r="AC1352" s="13">
        <v>0</v>
      </c>
      <c r="AD1352" s="13">
        <v>0</v>
      </c>
      <c r="AE1352" s="13">
        <v>0</v>
      </c>
      <c r="AF1352" s="53">
        <f t="shared" si="234"/>
        <v>0</v>
      </c>
      <c r="AG1352" s="53">
        <f t="shared" si="235"/>
        <v>8.7001226956415576E-3</v>
      </c>
      <c r="AH1352" s="53">
        <f t="shared" ref="AH1352:AH1415" si="242">AG1352-AF1352</f>
        <v>8.7001226956415576E-3</v>
      </c>
      <c r="AI1352" s="53" t="str">
        <f t="shared" ref="AI1352:AI1415" si="243">IFERROR(((AG1352-AF1352)/AF1352)*100,"0.00")</f>
        <v>0.00</v>
      </c>
      <c r="AJ1352" s="44" t="s">
        <v>681</v>
      </c>
      <c r="AK1352" s="15" t="s">
        <v>686</v>
      </c>
      <c r="AL1352" s="14" t="s">
        <v>57</v>
      </c>
      <c r="AM1352" s="39" t="s">
        <v>58</v>
      </c>
      <c r="AN1352" s="39" t="s">
        <v>59</v>
      </c>
      <c r="AO1352" s="39" t="s">
        <v>60</v>
      </c>
      <c r="AP1352" s="39" t="s">
        <v>61</v>
      </c>
      <c r="AQ1352" s="20"/>
      <c r="AR1352" s="20"/>
      <c r="AS1352" s="20"/>
      <c r="AT1352" s="20"/>
      <c r="AU1352" s="20"/>
      <c r="AV1352" s="20"/>
      <c r="AW1352" s="20"/>
      <c r="AX1352" s="20"/>
      <c r="AY1352" s="20"/>
      <c r="AZ1352" s="20"/>
      <c r="BA1352" s="20"/>
      <c r="BB1352" s="20"/>
    </row>
    <row r="1353" spans="1:54" ht="26.1" customHeight="1" x14ac:dyDescent="0.25">
      <c r="A1353" s="21">
        <v>1294</v>
      </c>
      <c r="B1353" s="39" t="s">
        <v>32</v>
      </c>
      <c r="C1353" s="13" t="s">
        <v>257</v>
      </c>
      <c r="D1353" s="13">
        <v>34017</v>
      </c>
      <c r="E1353" s="13" t="s">
        <v>252</v>
      </c>
      <c r="F1353" s="13">
        <v>12200</v>
      </c>
      <c r="G1353" s="13" t="s">
        <v>509</v>
      </c>
      <c r="H1353" s="13" t="s">
        <v>313</v>
      </c>
      <c r="I1353" s="13" t="s">
        <v>160</v>
      </c>
      <c r="J1353" s="13" t="s">
        <v>165</v>
      </c>
      <c r="K1353" s="13" t="s">
        <v>514</v>
      </c>
      <c r="L1353" s="4">
        <v>2404</v>
      </c>
      <c r="M1353" s="4">
        <v>122</v>
      </c>
      <c r="N1353" s="14" t="s">
        <v>38</v>
      </c>
      <c r="O1353" s="15" t="s">
        <v>679</v>
      </c>
      <c r="P1353" s="68">
        <v>198.62</v>
      </c>
      <c r="Q1353" s="61">
        <v>655.28</v>
      </c>
      <c r="R1353" s="65">
        <f t="shared" si="236"/>
        <v>8.9954710144927535E-2</v>
      </c>
      <c r="S1353" s="65">
        <f t="shared" si="237"/>
        <v>0.29677536231884055</v>
      </c>
      <c r="T1353" s="15">
        <v>0.30471861723444499</v>
      </c>
      <c r="U1353" s="15">
        <v>0.26013398999999998</v>
      </c>
      <c r="V1353" s="15">
        <f t="shared" si="238"/>
        <v>-4.4584627234445007E-2</v>
      </c>
      <c r="W1353" s="15">
        <f t="shared" si="239"/>
        <v>-14.631409015663261</v>
      </c>
      <c r="X1353" s="15">
        <v>0.12511903522522891</v>
      </c>
      <c r="Y1353" s="15">
        <v>0.106721688</v>
      </c>
      <c r="Z1353" s="15">
        <f t="shared" si="240"/>
        <v>-1.8397347225228913E-2</v>
      </c>
      <c r="AA1353" s="16">
        <f t="shared" si="241"/>
        <v>-14.70387554708325</v>
      </c>
      <c r="AB1353" s="13">
        <v>0.31</v>
      </c>
      <c r="AC1353" s="13">
        <v>0</v>
      </c>
      <c r="AD1353" s="13">
        <v>0</v>
      </c>
      <c r="AE1353" s="13">
        <v>0</v>
      </c>
      <c r="AF1353" s="53">
        <f t="shared" si="234"/>
        <v>0</v>
      </c>
      <c r="AG1353" s="53">
        <f t="shared" si="235"/>
        <v>3.9087420827737763E-3</v>
      </c>
      <c r="AH1353" s="53">
        <f t="shared" si="242"/>
        <v>3.9087420827737763E-3</v>
      </c>
      <c r="AI1353" s="53" t="str">
        <f t="shared" si="243"/>
        <v>0.00</v>
      </c>
      <c r="AJ1353" s="44" t="s">
        <v>681</v>
      </c>
      <c r="AK1353" s="15" t="s">
        <v>686</v>
      </c>
      <c r="AL1353" s="14" t="s">
        <v>57</v>
      </c>
      <c r="AM1353" s="39" t="s">
        <v>58</v>
      </c>
      <c r="AN1353" s="39" t="s">
        <v>59</v>
      </c>
      <c r="AO1353" s="39" t="s">
        <v>60</v>
      </c>
      <c r="AP1353" s="39" t="s">
        <v>61</v>
      </c>
      <c r="AQ1353" s="20"/>
      <c r="AR1353" s="20"/>
      <c r="AS1353" s="20"/>
      <c r="AT1353" s="20"/>
      <c r="AU1353" s="20"/>
      <c r="AV1353" s="20"/>
      <c r="AW1353" s="20"/>
      <c r="AX1353" s="20"/>
      <c r="AY1353" s="20"/>
      <c r="AZ1353" s="20"/>
      <c r="BA1353" s="20"/>
      <c r="BB1353" s="20"/>
    </row>
    <row r="1354" spans="1:54" ht="26.1" customHeight="1" x14ac:dyDescent="0.25">
      <c r="A1354" s="21">
        <v>1295</v>
      </c>
      <c r="B1354" s="39" t="s">
        <v>32</v>
      </c>
      <c r="C1354" s="13" t="s">
        <v>257</v>
      </c>
      <c r="D1354" s="13">
        <v>34017</v>
      </c>
      <c r="E1354" s="13" t="s">
        <v>252</v>
      </c>
      <c r="F1354" s="13">
        <v>12200</v>
      </c>
      <c r="G1354" s="13" t="s">
        <v>509</v>
      </c>
      <c r="H1354" s="13" t="s">
        <v>313</v>
      </c>
      <c r="I1354" s="13" t="s">
        <v>160</v>
      </c>
      <c r="J1354" s="13" t="s">
        <v>165</v>
      </c>
      <c r="K1354" s="13" t="s">
        <v>514</v>
      </c>
      <c r="L1354" s="4">
        <v>2404</v>
      </c>
      <c r="M1354" s="4">
        <v>122</v>
      </c>
      <c r="N1354" s="14" t="s">
        <v>39</v>
      </c>
      <c r="O1354" s="15" t="s">
        <v>679</v>
      </c>
      <c r="P1354" s="68">
        <v>198.62</v>
      </c>
      <c r="Q1354" s="61">
        <v>655.28</v>
      </c>
      <c r="R1354" s="65">
        <f t="shared" si="236"/>
        <v>8.9954710144927535E-2</v>
      </c>
      <c r="S1354" s="65">
        <f t="shared" si="237"/>
        <v>0.29677536231884055</v>
      </c>
      <c r="T1354" s="15">
        <v>0.30471861723444499</v>
      </c>
      <c r="U1354" s="15">
        <v>0.26013398999999998</v>
      </c>
      <c r="V1354" s="15">
        <f t="shared" si="238"/>
        <v>-4.4584627234445007E-2</v>
      </c>
      <c r="W1354" s="15">
        <f t="shared" si="239"/>
        <v>-14.631409015663261</v>
      </c>
      <c r="X1354" s="15">
        <v>0.12511903522522891</v>
      </c>
      <c r="Y1354" s="15">
        <v>0.106721688</v>
      </c>
      <c r="Z1354" s="15">
        <f t="shared" si="240"/>
        <v>-1.8397347225228913E-2</v>
      </c>
      <c r="AA1354" s="16">
        <f t="shared" si="241"/>
        <v>-14.70387554708325</v>
      </c>
      <c r="AB1354" s="13">
        <v>0.31</v>
      </c>
      <c r="AC1354" s="13">
        <v>0</v>
      </c>
      <c r="AD1354" s="13">
        <v>0</v>
      </c>
      <c r="AE1354" s="13">
        <v>0</v>
      </c>
      <c r="AF1354" s="53">
        <f t="shared" si="234"/>
        <v>0</v>
      </c>
      <c r="AG1354" s="53">
        <f t="shared" si="235"/>
        <v>3.9087420827737763E-3</v>
      </c>
      <c r="AH1354" s="53">
        <f t="shared" si="242"/>
        <v>3.9087420827737763E-3</v>
      </c>
      <c r="AI1354" s="53" t="str">
        <f t="shared" si="243"/>
        <v>0.00</v>
      </c>
      <c r="AJ1354" s="44" t="s">
        <v>681</v>
      </c>
      <c r="AK1354" s="15" t="s">
        <v>686</v>
      </c>
      <c r="AL1354" s="14" t="s">
        <v>57</v>
      </c>
      <c r="AM1354" s="39" t="s">
        <v>58</v>
      </c>
      <c r="AN1354" s="39" t="s">
        <v>59</v>
      </c>
      <c r="AO1354" s="39" t="s">
        <v>60</v>
      </c>
      <c r="AP1354" s="39" t="s">
        <v>61</v>
      </c>
      <c r="AQ1354" s="20"/>
      <c r="AR1354" s="20"/>
      <c r="AS1354" s="20"/>
      <c r="AT1354" s="20"/>
      <c r="AU1354" s="20"/>
      <c r="AV1354" s="20"/>
      <c r="AW1354" s="20"/>
      <c r="AX1354" s="20"/>
      <c r="AY1354" s="20"/>
      <c r="AZ1354" s="20"/>
      <c r="BA1354" s="20"/>
      <c r="BB1354" s="20"/>
    </row>
    <row r="1355" spans="1:54" ht="26.1" customHeight="1" x14ac:dyDescent="0.25">
      <c r="A1355" s="21">
        <v>1296</v>
      </c>
      <c r="B1355" s="39" t="s">
        <v>32</v>
      </c>
      <c r="C1355" s="13" t="s">
        <v>257</v>
      </c>
      <c r="D1355" s="13">
        <v>34017</v>
      </c>
      <c r="E1355" s="13" t="s">
        <v>252</v>
      </c>
      <c r="F1355" s="13">
        <v>12200</v>
      </c>
      <c r="G1355" s="13" t="s">
        <v>509</v>
      </c>
      <c r="H1355" s="13" t="s">
        <v>313</v>
      </c>
      <c r="I1355" s="13" t="s">
        <v>160</v>
      </c>
      <c r="J1355" s="13" t="s">
        <v>165</v>
      </c>
      <c r="K1355" s="13" t="s">
        <v>514</v>
      </c>
      <c r="L1355" s="4">
        <v>2404</v>
      </c>
      <c r="M1355" s="4">
        <v>122</v>
      </c>
      <c r="N1355" s="14" t="s">
        <v>37</v>
      </c>
      <c r="O1355" s="15" t="s">
        <v>679</v>
      </c>
      <c r="P1355" s="68">
        <v>198.62</v>
      </c>
      <c r="Q1355" s="61">
        <v>655.28</v>
      </c>
      <c r="R1355" s="65">
        <f t="shared" si="236"/>
        <v>8.9954710144927535E-2</v>
      </c>
      <c r="S1355" s="65">
        <f t="shared" si="237"/>
        <v>0.29677536231884055</v>
      </c>
      <c r="T1355" s="15">
        <v>6.3482380500055099E-2</v>
      </c>
      <c r="U1355" s="15">
        <v>5.4194013999999999E-2</v>
      </c>
      <c r="V1355" s="15">
        <f t="shared" si="238"/>
        <v>-9.2883665000551008E-3</v>
      </c>
      <c r="W1355" s="15">
        <f t="shared" si="239"/>
        <v>-14.631408631639198</v>
      </c>
      <c r="X1355" s="15">
        <v>2.6066192719229969E-2</v>
      </c>
      <c r="Y1355" s="15">
        <v>2.2233452000000001E-2</v>
      </c>
      <c r="Z1355" s="15">
        <f t="shared" si="240"/>
        <v>-3.8327407192299684E-3</v>
      </c>
      <c r="AA1355" s="16">
        <f t="shared" si="241"/>
        <v>-14.703876245042943</v>
      </c>
      <c r="AB1355" s="13">
        <v>0.06</v>
      </c>
      <c r="AC1355" s="13">
        <v>0</v>
      </c>
      <c r="AD1355" s="13">
        <v>0</v>
      </c>
      <c r="AE1355" s="13">
        <v>0</v>
      </c>
      <c r="AF1355" s="53">
        <f t="shared" si="234"/>
        <v>0</v>
      </c>
      <c r="AG1355" s="53">
        <f t="shared" si="235"/>
        <v>8.1431273348797466E-4</v>
      </c>
      <c r="AH1355" s="53">
        <f t="shared" si="242"/>
        <v>8.1431273348797466E-4</v>
      </c>
      <c r="AI1355" s="53" t="str">
        <f t="shared" si="243"/>
        <v>0.00</v>
      </c>
      <c r="AJ1355" s="44" t="s">
        <v>681</v>
      </c>
      <c r="AK1355" s="15" t="s">
        <v>686</v>
      </c>
      <c r="AL1355" s="14" t="s">
        <v>57</v>
      </c>
      <c r="AM1355" s="39" t="s">
        <v>58</v>
      </c>
      <c r="AN1355" s="39" t="s">
        <v>59</v>
      </c>
      <c r="AO1355" s="39" t="s">
        <v>60</v>
      </c>
      <c r="AP1355" s="39" t="s">
        <v>61</v>
      </c>
      <c r="AQ1355" s="20"/>
      <c r="AR1355" s="20"/>
      <c r="AS1355" s="20"/>
      <c r="AT1355" s="20"/>
      <c r="AU1355" s="20"/>
      <c r="AV1355" s="20"/>
      <c r="AW1355" s="20"/>
      <c r="AX1355" s="20"/>
      <c r="AY1355" s="20"/>
      <c r="AZ1355" s="20"/>
      <c r="BA1355" s="20"/>
      <c r="BB1355" s="20"/>
    </row>
    <row r="1356" spans="1:54" ht="26.1" customHeight="1" x14ac:dyDescent="0.25">
      <c r="A1356" s="21">
        <v>1630</v>
      </c>
      <c r="B1356" s="39" t="s">
        <v>32</v>
      </c>
      <c r="C1356" s="13" t="s">
        <v>257</v>
      </c>
      <c r="D1356" s="13">
        <v>34017</v>
      </c>
      <c r="E1356" s="13" t="s">
        <v>252</v>
      </c>
      <c r="F1356" s="13">
        <v>12200</v>
      </c>
      <c r="G1356" s="13" t="s">
        <v>509</v>
      </c>
      <c r="H1356" s="13" t="s">
        <v>313</v>
      </c>
      <c r="I1356" s="13" t="s">
        <v>160</v>
      </c>
      <c r="J1356" s="13" t="s">
        <v>165</v>
      </c>
      <c r="K1356" s="13" t="s">
        <v>514</v>
      </c>
      <c r="L1356" s="4">
        <v>2404</v>
      </c>
      <c r="M1356" s="4">
        <v>122</v>
      </c>
      <c r="N1356" s="14" t="s">
        <v>34</v>
      </c>
      <c r="O1356" s="15" t="s">
        <v>679</v>
      </c>
      <c r="P1356" s="68">
        <v>198.62</v>
      </c>
      <c r="Q1356" s="61">
        <v>655.28</v>
      </c>
      <c r="R1356" s="65">
        <f t="shared" si="236"/>
        <v>8.9954710144927535E-2</v>
      </c>
      <c r="S1356" s="65">
        <f t="shared" si="237"/>
        <v>0.29677536231884055</v>
      </c>
      <c r="T1356" s="15">
        <v>0.45226700176813101</v>
      </c>
      <c r="U1356" s="15">
        <v>0.38609396699999998</v>
      </c>
      <c r="V1356" s="15">
        <f t="shared" si="238"/>
        <v>-6.6173034768131023E-2</v>
      </c>
      <c r="W1356" s="15">
        <f t="shared" si="239"/>
        <v>-14.631408992791547</v>
      </c>
      <c r="X1356" s="15">
        <v>0.18570316260623582</v>
      </c>
      <c r="Y1356" s="15">
        <v>0.1583976</v>
      </c>
      <c r="Z1356" s="15">
        <f t="shared" si="240"/>
        <v>-2.7305562606235817E-2</v>
      </c>
      <c r="AA1356" s="16">
        <f t="shared" si="241"/>
        <v>-14.703875918437864</v>
      </c>
      <c r="AB1356" s="13">
        <v>0.45</v>
      </c>
      <c r="AC1356" s="13">
        <v>5</v>
      </c>
      <c r="AD1356" s="13">
        <v>0</v>
      </c>
      <c r="AE1356" s="13">
        <v>0</v>
      </c>
      <c r="AF1356" s="53">
        <f t="shared" si="234"/>
        <v>2.5000000000000001E-3</v>
      </c>
      <c r="AG1356" s="53">
        <f t="shared" si="235"/>
        <v>5.801401538273715E-3</v>
      </c>
      <c r="AH1356" s="53">
        <f t="shared" si="242"/>
        <v>3.3014015382737149E-3</v>
      </c>
      <c r="AI1356" s="53">
        <f t="shared" si="243"/>
        <v>132.0560615309486</v>
      </c>
      <c r="AJ1356" s="44" t="s">
        <v>681</v>
      </c>
      <c r="AK1356" s="15" t="s">
        <v>686</v>
      </c>
      <c r="AL1356" s="14" t="s">
        <v>57</v>
      </c>
      <c r="AM1356" s="39" t="s">
        <v>58</v>
      </c>
      <c r="AN1356" s="39" t="s">
        <v>59</v>
      </c>
      <c r="AO1356" s="39" t="s">
        <v>60</v>
      </c>
      <c r="AP1356" s="39" t="s">
        <v>61</v>
      </c>
      <c r="AQ1356" s="20"/>
      <c r="AR1356" s="20"/>
      <c r="AS1356" s="20"/>
      <c r="AT1356" s="20"/>
      <c r="AU1356" s="20"/>
      <c r="AV1356" s="20"/>
      <c r="AW1356" s="20"/>
      <c r="AX1356" s="20"/>
      <c r="AY1356" s="20"/>
      <c r="AZ1356" s="20"/>
      <c r="BA1356" s="20"/>
      <c r="BB1356" s="20"/>
    </row>
    <row r="1357" spans="1:54" ht="26.1" customHeight="1" x14ac:dyDescent="0.25">
      <c r="A1357" s="21">
        <v>1787</v>
      </c>
      <c r="B1357" s="39" t="s">
        <v>32</v>
      </c>
      <c r="C1357" s="13" t="s">
        <v>257</v>
      </c>
      <c r="D1357" s="13">
        <v>34017</v>
      </c>
      <c r="E1357" s="13" t="s">
        <v>252</v>
      </c>
      <c r="F1357" s="13">
        <v>12200</v>
      </c>
      <c r="G1357" s="13" t="s">
        <v>509</v>
      </c>
      <c r="H1357" s="13" t="s">
        <v>313</v>
      </c>
      <c r="I1357" s="13" t="s">
        <v>160</v>
      </c>
      <c r="J1357" s="13" t="s">
        <v>165</v>
      </c>
      <c r="K1357" s="13" t="s">
        <v>514</v>
      </c>
      <c r="L1357" s="4">
        <v>2404</v>
      </c>
      <c r="M1357" s="4">
        <v>122</v>
      </c>
      <c r="N1357" s="14" t="s">
        <v>35</v>
      </c>
      <c r="O1357" s="15" t="s">
        <v>679</v>
      </c>
      <c r="P1357" s="68">
        <v>198.62</v>
      </c>
      <c r="Q1357" s="61">
        <v>655.28</v>
      </c>
      <c r="R1357" s="65">
        <f t="shared" si="236"/>
        <v>8.9954710144927535E-2</v>
      </c>
      <c r="S1357" s="65">
        <f t="shared" si="237"/>
        <v>0.29677536231884055</v>
      </c>
      <c r="T1357" s="15">
        <v>7.8095790800828802</v>
      </c>
      <c r="U1357" s="15">
        <v>6.6669276200000001</v>
      </c>
      <c r="V1357" s="15">
        <f t="shared" si="238"/>
        <v>-1.1426514600828801</v>
      </c>
      <c r="W1357" s="15">
        <f t="shared" si="239"/>
        <v>-14.631409047345912</v>
      </c>
      <c r="X1357" s="15">
        <v>3.2066534328728391</v>
      </c>
      <c r="Y1357" s="15">
        <v>2.7351511039999998</v>
      </c>
      <c r="Z1357" s="15">
        <f t="shared" si="240"/>
        <v>-0.47150232887283927</v>
      </c>
      <c r="AA1357" s="16">
        <f t="shared" si="241"/>
        <v>-14.703875512060577</v>
      </c>
      <c r="AB1357" s="13">
        <v>7.81</v>
      </c>
      <c r="AC1357" s="13">
        <v>70.06</v>
      </c>
      <c r="AD1357" s="13">
        <v>0</v>
      </c>
      <c r="AE1357" s="13">
        <v>76.819999999999993</v>
      </c>
      <c r="AF1357" s="53">
        <f t="shared" si="234"/>
        <v>3.5029999999999999E-2</v>
      </c>
      <c r="AG1357" s="53">
        <f>IFERROR(AF1357+(AF1357*(AA1357/100)),"0.00")</f>
        <v>2.9879232408125178E-2</v>
      </c>
      <c r="AH1357" s="53">
        <f t="shared" si="242"/>
        <v>-5.1507675918748205E-3</v>
      </c>
      <c r="AI1357" s="53">
        <f t="shared" si="243"/>
        <v>-14.703875512060579</v>
      </c>
      <c r="AJ1357" s="44" t="s">
        <v>681</v>
      </c>
      <c r="AK1357" s="15" t="s">
        <v>686</v>
      </c>
      <c r="AL1357" s="14" t="s">
        <v>57</v>
      </c>
      <c r="AM1357" s="39" t="s">
        <v>58</v>
      </c>
      <c r="AN1357" s="39" t="s">
        <v>59</v>
      </c>
      <c r="AO1357" s="39" t="s">
        <v>60</v>
      </c>
      <c r="AP1357" s="39" t="s">
        <v>61</v>
      </c>
      <c r="AQ1357" s="20"/>
      <c r="AR1357" s="20"/>
      <c r="AS1357" s="20"/>
      <c r="AT1357" s="20"/>
      <c r="AU1357" s="20"/>
      <c r="AV1357" s="20"/>
      <c r="AW1357" s="20"/>
      <c r="AX1357" s="20"/>
      <c r="AY1357" s="20"/>
      <c r="AZ1357" s="20"/>
      <c r="BA1357" s="20"/>
      <c r="BB1357" s="20"/>
    </row>
    <row r="1358" spans="1:54" ht="26.1" customHeight="1" x14ac:dyDescent="0.25">
      <c r="A1358" s="21">
        <v>1837</v>
      </c>
      <c r="B1358" s="40" t="s">
        <v>32</v>
      </c>
      <c r="C1358" s="13" t="s">
        <v>257</v>
      </c>
      <c r="D1358" s="13">
        <v>34017</v>
      </c>
      <c r="E1358" s="13" t="s">
        <v>252</v>
      </c>
      <c r="F1358" s="13">
        <v>12200</v>
      </c>
      <c r="G1358" s="13" t="s">
        <v>509</v>
      </c>
      <c r="H1358" s="13" t="s">
        <v>313</v>
      </c>
      <c r="I1358" s="13" t="s">
        <v>160</v>
      </c>
      <c r="J1358" s="13" t="s">
        <v>165</v>
      </c>
      <c r="K1358" s="13" t="s">
        <v>514</v>
      </c>
      <c r="L1358" s="4">
        <v>2404</v>
      </c>
      <c r="M1358" s="4">
        <v>122</v>
      </c>
      <c r="N1358" s="13" t="s">
        <v>36</v>
      </c>
      <c r="O1358" s="15" t="s">
        <v>679</v>
      </c>
      <c r="P1358" s="68">
        <v>198.62</v>
      </c>
      <c r="Q1358" s="61">
        <v>655.28</v>
      </c>
      <c r="R1358" s="65">
        <f t="shared" si="236"/>
        <v>8.9954710144927535E-2</v>
      </c>
      <c r="S1358" s="65">
        <f t="shared" si="237"/>
        <v>0.29677536231884055</v>
      </c>
      <c r="T1358" s="15">
        <v>9.4119245713784601</v>
      </c>
      <c r="U1358" s="15">
        <v>8.0366795999999994</v>
      </c>
      <c r="V1358" s="15">
        <f t="shared" si="238"/>
        <v>-1.3752449713784607</v>
      </c>
      <c r="W1358" s="15">
        <f t="shared" si="239"/>
        <v>-14.611729630309222</v>
      </c>
      <c r="X1358" s="15">
        <v>3.622423967084063</v>
      </c>
      <c r="Y1358" s="15">
        <v>3.0897872580000003</v>
      </c>
      <c r="Z1358" s="15">
        <f t="shared" si="240"/>
        <v>-0.53263670908406269</v>
      </c>
      <c r="AA1358" s="16">
        <f t="shared" si="241"/>
        <v>-14.703875469132853</v>
      </c>
      <c r="AB1358" s="13">
        <v>9.33</v>
      </c>
      <c r="AC1358" s="13">
        <v>101.65</v>
      </c>
      <c r="AD1358" s="13">
        <v>6.52</v>
      </c>
      <c r="AE1358" s="13">
        <v>0</v>
      </c>
      <c r="AF1358" s="53">
        <f t="shared" si="234"/>
        <v>5.0825000000000002E-2</v>
      </c>
      <c r="AG1358" s="53">
        <f>IFERROR(AF1358+(AF1358*(AA1358/100)),"0.00")</f>
        <v>4.3351755292813231E-2</v>
      </c>
      <c r="AH1358" s="53">
        <f t="shared" si="242"/>
        <v>-7.4732447071867714E-3</v>
      </c>
      <c r="AI1358" s="53">
        <f t="shared" si="243"/>
        <v>-14.703875469132848</v>
      </c>
      <c r="AJ1358" s="44" t="s">
        <v>681</v>
      </c>
      <c r="AK1358" s="15" t="s">
        <v>686</v>
      </c>
      <c r="AL1358" s="14" t="s">
        <v>57</v>
      </c>
      <c r="AM1358" s="39" t="s">
        <v>58</v>
      </c>
      <c r="AN1358" s="39" t="s">
        <v>59</v>
      </c>
      <c r="AO1358" s="39" t="s">
        <v>60</v>
      </c>
      <c r="AP1358" s="39" t="s">
        <v>61</v>
      </c>
      <c r="AQ1358" s="59"/>
      <c r="AR1358" s="20"/>
      <c r="AS1358" s="20"/>
      <c r="AT1358" s="20"/>
      <c r="AU1358" s="20"/>
      <c r="AV1358" s="20"/>
      <c r="AW1358" s="20"/>
      <c r="AX1358" s="20"/>
      <c r="AY1358" s="20"/>
      <c r="AZ1358" s="20"/>
      <c r="BA1358" s="20"/>
      <c r="BB1358" s="20"/>
    </row>
    <row r="1359" spans="1:54" ht="26.1" customHeight="1" x14ac:dyDescent="0.25">
      <c r="A1359" s="21">
        <v>1286</v>
      </c>
      <c r="B1359" s="39" t="s">
        <v>32</v>
      </c>
      <c r="C1359" s="13" t="s">
        <v>257</v>
      </c>
      <c r="D1359" s="13">
        <v>34017</v>
      </c>
      <c r="E1359" s="13" t="s">
        <v>252</v>
      </c>
      <c r="F1359" s="13">
        <v>12200</v>
      </c>
      <c r="G1359" s="13" t="s">
        <v>509</v>
      </c>
      <c r="H1359" s="13" t="s">
        <v>274</v>
      </c>
      <c r="I1359" s="13" t="s">
        <v>160</v>
      </c>
      <c r="J1359" s="13" t="s">
        <v>165</v>
      </c>
      <c r="K1359" s="13" t="s">
        <v>513</v>
      </c>
      <c r="L1359" s="4">
        <v>2404</v>
      </c>
      <c r="M1359" s="4">
        <v>122</v>
      </c>
      <c r="N1359" s="14" t="s">
        <v>35</v>
      </c>
      <c r="O1359" s="15" t="s">
        <v>679</v>
      </c>
      <c r="P1359" s="68">
        <v>198.62</v>
      </c>
      <c r="Q1359" s="61">
        <v>655.28</v>
      </c>
      <c r="R1359" s="65">
        <f t="shared" si="236"/>
        <v>8.9954710144927535E-2</v>
      </c>
      <c r="S1359" s="65">
        <f t="shared" si="237"/>
        <v>0.29677536231884055</v>
      </c>
      <c r="T1359" s="15">
        <v>0.19123866804711101</v>
      </c>
      <c r="U1359" s="15">
        <v>0.163257756</v>
      </c>
      <c r="V1359" s="15">
        <f t="shared" si="238"/>
        <v>-2.7980912047111006E-2</v>
      </c>
      <c r="W1359" s="15">
        <f t="shared" si="239"/>
        <v>-14.631409187716161</v>
      </c>
      <c r="X1359" s="15">
        <v>7.8523583038587003E-2</v>
      </c>
      <c r="Y1359" s="15">
        <v>6.6977572999999999E-2</v>
      </c>
      <c r="Z1359" s="15">
        <f t="shared" si="240"/>
        <v>-1.1546010038587004E-2</v>
      </c>
      <c r="AA1359" s="16">
        <f t="shared" si="241"/>
        <v>-14.703875691603654</v>
      </c>
      <c r="AB1359" s="13">
        <v>0.19</v>
      </c>
      <c r="AC1359" s="13">
        <v>0</v>
      </c>
      <c r="AD1359" s="13">
        <v>0</v>
      </c>
      <c r="AE1359" s="13">
        <v>160.80000000000001</v>
      </c>
      <c r="AF1359" s="53">
        <f t="shared" si="234"/>
        <v>0</v>
      </c>
      <c r="AG1359" s="53">
        <f t="shared" ref="AG1359:AG1370" si="244">IFERROR((((Y1359)/Q1359)*24),"0.00")</f>
        <v>2.4530914296178735E-3</v>
      </c>
      <c r="AH1359" s="53">
        <f t="shared" si="242"/>
        <v>2.4530914296178735E-3</v>
      </c>
      <c r="AI1359" s="53" t="str">
        <f t="shared" si="243"/>
        <v>0.00</v>
      </c>
      <c r="AJ1359" s="44" t="s">
        <v>681</v>
      </c>
      <c r="AK1359" s="15" t="s">
        <v>686</v>
      </c>
      <c r="AL1359" s="14" t="s">
        <v>76</v>
      </c>
      <c r="AM1359" s="39" t="s">
        <v>58</v>
      </c>
      <c r="AN1359" s="39" t="s">
        <v>59</v>
      </c>
      <c r="AO1359" s="39" t="s">
        <v>77</v>
      </c>
      <c r="AP1359" s="39" t="s">
        <v>61</v>
      </c>
      <c r="AQ1359" s="20"/>
      <c r="AR1359" s="20"/>
      <c r="AS1359" s="20"/>
      <c r="AT1359" s="20"/>
      <c r="AU1359" s="20"/>
      <c r="AV1359" s="20"/>
      <c r="AW1359" s="20"/>
      <c r="AX1359" s="20"/>
      <c r="AY1359" s="20"/>
      <c r="AZ1359" s="20"/>
      <c r="BA1359" s="20"/>
      <c r="BB1359" s="20"/>
    </row>
    <row r="1360" spans="1:54" ht="26.1" customHeight="1" x14ac:dyDescent="0.25">
      <c r="A1360" s="21">
        <v>1287</v>
      </c>
      <c r="B1360" s="39" t="s">
        <v>32</v>
      </c>
      <c r="C1360" s="13" t="s">
        <v>257</v>
      </c>
      <c r="D1360" s="13">
        <v>34017</v>
      </c>
      <c r="E1360" s="13" t="s">
        <v>252</v>
      </c>
      <c r="F1360" s="13">
        <v>12200</v>
      </c>
      <c r="G1360" s="13" t="s">
        <v>509</v>
      </c>
      <c r="H1360" s="13" t="s">
        <v>274</v>
      </c>
      <c r="I1360" s="13" t="s">
        <v>160</v>
      </c>
      <c r="J1360" s="13" t="s">
        <v>165</v>
      </c>
      <c r="K1360" s="13" t="s">
        <v>513</v>
      </c>
      <c r="L1360" s="4">
        <v>2404</v>
      </c>
      <c r="M1360" s="4">
        <v>122</v>
      </c>
      <c r="N1360" s="14" t="s">
        <v>40</v>
      </c>
      <c r="O1360" s="15" t="s">
        <v>679</v>
      </c>
      <c r="P1360" s="68">
        <v>198.62</v>
      </c>
      <c r="Q1360" s="61">
        <v>655.28</v>
      </c>
      <c r="R1360" s="65">
        <f t="shared" si="236"/>
        <v>8.9954710144927535E-2</v>
      </c>
      <c r="S1360" s="65">
        <f t="shared" si="237"/>
        <v>0.29677536231884055</v>
      </c>
      <c r="T1360" s="15">
        <v>0.144985616482709</v>
      </c>
      <c r="U1360" s="15">
        <v>0.123772178</v>
      </c>
      <c r="V1360" s="15">
        <f t="shared" si="238"/>
        <v>-2.1213438482708999E-2</v>
      </c>
      <c r="W1360" s="15">
        <f t="shared" si="239"/>
        <v>-14.63140896134267</v>
      </c>
      <c r="X1360" s="15">
        <v>5.9531841606824801E-2</v>
      </c>
      <c r="Y1360" s="15">
        <v>5.0778352999999991E-2</v>
      </c>
      <c r="Z1360" s="15">
        <f t="shared" si="240"/>
        <v>-8.7534886068248094E-3</v>
      </c>
      <c r="AA1360" s="16">
        <f t="shared" si="241"/>
        <v>-14.703876733121756</v>
      </c>
      <c r="AB1360" s="13">
        <v>0.15</v>
      </c>
      <c r="AC1360" s="13">
        <v>0</v>
      </c>
      <c r="AD1360" s="13">
        <v>0</v>
      </c>
      <c r="AE1360" s="13">
        <v>0</v>
      </c>
      <c r="AF1360" s="53">
        <f t="shared" si="234"/>
        <v>0</v>
      </c>
      <c r="AG1360" s="53">
        <f t="shared" si="244"/>
        <v>1.8597858503235254E-3</v>
      </c>
      <c r="AH1360" s="53">
        <f t="shared" si="242"/>
        <v>1.8597858503235254E-3</v>
      </c>
      <c r="AI1360" s="53" t="str">
        <f t="shared" si="243"/>
        <v>0.00</v>
      </c>
      <c r="AJ1360" s="44" t="s">
        <v>681</v>
      </c>
      <c r="AK1360" s="15" t="s">
        <v>686</v>
      </c>
      <c r="AL1360" s="14" t="s">
        <v>76</v>
      </c>
      <c r="AM1360" s="39" t="s">
        <v>58</v>
      </c>
      <c r="AN1360" s="39" t="s">
        <v>59</v>
      </c>
      <c r="AO1360" s="39" t="s">
        <v>77</v>
      </c>
      <c r="AP1360" s="39" t="s">
        <v>61</v>
      </c>
      <c r="AQ1360" s="20"/>
      <c r="AR1360" s="20"/>
      <c r="AS1360" s="20"/>
      <c r="AT1360" s="20"/>
      <c r="AU1360" s="20"/>
      <c r="AV1360" s="20"/>
      <c r="AW1360" s="20"/>
      <c r="AX1360" s="20"/>
      <c r="AY1360" s="20"/>
      <c r="AZ1360" s="20"/>
      <c r="BA1360" s="20"/>
      <c r="BB1360" s="20"/>
    </row>
    <row r="1361" spans="1:54" ht="26.1" customHeight="1" x14ac:dyDescent="0.25">
      <c r="A1361" s="21">
        <v>1288</v>
      </c>
      <c r="B1361" s="40" t="s">
        <v>32</v>
      </c>
      <c r="C1361" s="13" t="s">
        <v>257</v>
      </c>
      <c r="D1361" s="13">
        <v>34017</v>
      </c>
      <c r="E1361" s="13" t="s">
        <v>252</v>
      </c>
      <c r="F1361" s="13">
        <v>12200</v>
      </c>
      <c r="G1361" s="13" t="s">
        <v>509</v>
      </c>
      <c r="H1361" s="13" t="s">
        <v>274</v>
      </c>
      <c r="I1361" s="13" t="s">
        <v>160</v>
      </c>
      <c r="J1361" s="13" t="s">
        <v>165</v>
      </c>
      <c r="K1361" s="13" t="s">
        <v>513</v>
      </c>
      <c r="L1361" s="4">
        <v>2404</v>
      </c>
      <c r="M1361" s="4">
        <v>122</v>
      </c>
      <c r="N1361" s="13" t="s">
        <v>36</v>
      </c>
      <c r="O1361" s="15" t="s">
        <v>679</v>
      </c>
      <c r="P1361" s="68">
        <v>198.62</v>
      </c>
      <c r="Q1361" s="61">
        <v>655.28</v>
      </c>
      <c r="R1361" s="65">
        <f t="shared" si="236"/>
        <v>8.9954710144927535E-2</v>
      </c>
      <c r="S1361" s="65">
        <f t="shared" si="237"/>
        <v>0.29677536231884055</v>
      </c>
      <c r="T1361" s="15">
        <v>0.51527308571154196</v>
      </c>
      <c r="U1361" s="15">
        <v>0.43998277600000002</v>
      </c>
      <c r="V1361" s="15">
        <f t="shared" si="238"/>
        <v>-7.5290309711541936E-2</v>
      </c>
      <c r="W1361" s="15">
        <f t="shared" si="239"/>
        <v>-14.611729546784566</v>
      </c>
      <c r="X1361" s="15">
        <v>0.19831624883086821</v>
      </c>
      <c r="Y1361" s="15">
        <v>0.16915607500000002</v>
      </c>
      <c r="Z1361" s="15">
        <f t="shared" si="240"/>
        <v>-2.9160173830868191E-2</v>
      </c>
      <c r="AA1361" s="16">
        <f t="shared" si="241"/>
        <v>-14.703875251158626</v>
      </c>
      <c r="AB1361" s="13">
        <v>0.51</v>
      </c>
      <c r="AC1361" s="13">
        <v>0</v>
      </c>
      <c r="AD1361" s="13">
        <v>2.0699999999999998</v>
      </c>
      <c r="AE1361" s="13">
        <v>0</v>
      </c>
      <c r="AF1361" s="53">
        <f t="shared" si="234"/>
        <v>0</v>
      </c>
      <c r="AG1361" s="53">
        <f t="shared" si="244"/>
        <v>6.1954367598583814E-3</v>
      </c>
      <c r="AH1361" s="53">
        <f t="shared" si="242"/>
        <v>6.1954367598583814E-3</v>
      </c>
      <c r="AI1361" s="53" t="str">
        <f t="shared" si="243"/>
        <v>0.00</v>
      </c>
      <c r="AJ1361" s="44" t="s">
        <v>681</v>
      </c>
      <c r="AK1361" s="15" t="s">
        <v>686</v>
      </c>
      <c r="AL1361" s="14" t="s">
        <v>76</v>
      </c>
      <c r="AM1361" s="39" t="s">
        <v>58</v>
      </c>
      <c r="AN1361" s="39" t="s">
        <v>59</v>
      </c>
      <c r="AO1361" s="39" t="s">
        <v>77</v>
      </c>
      <c r="AP1361" s="39" t="s">
        <v>61</v>
      </c>
      <c r="AQ1361" s="59"/>
      <c r="AR1361" s="20"/>
      <c r="AS1361" s="20"/>
      <c r="AT1361" s="20"/>
      <c r="AU1361" s="20"/>
      <c r="AV1361" s="20"/>
      <c r="AW1361" s="20"/>
      <c r="AX1361" s="20"/>
      <c r="AY1361" s="20"/>
      <c r="AZ1361" s="20"/>
      <c r="BA1361" s="20"/>
      <c r="BB1361" s="20"/>
    </row>
    <row r="1362" spans="1:54" ht="26.1" customHeight="1" x14ac:dyDescent="0.25">
      <c r="A1362" s="21">
        <v>1289</v>
      </c>
      <c r="B1362" s="39" t="s">
        <v>32</v>
      </c>
      <c r="C1362" s="13" t="s">
        <v>257</v>
      </c>
      <c r="D1362" s="13">
        <v>34017</v>
      </c>
      <c r="E1362" s="13" t="s">
        <v>252</v>
      </c>
      <c r="F1362" s="13">
        <v>12200</v>
      </c>
      <c r="G1362" s="13" t="s">
        <v>509</v>
      </c>
      <c r="H1362" s="13" t="s">
        <v>274</v>
      </c>
      <c r="I1362" s="13" t="s">
        <v>160</v>
      </c>
      <c r="J1362" s="13" t="s">
        <v>165</v>
      </c>
      <c r="K1362" s="13" t="s">
        <v>513</v>
      </c>
      <c r="L1362" s="4">
        <v>2404</v>
      </c>
      <c r="M1362" s="4">
        <v>122</v>
      </c>
      <c r="N1362" s="14" t="s">
        <v>38</v>
      </c>
      <c r="O1362" s="15" t="s">
        <v>679</v>
      </c>
      <c r="P1362" s="68">
        <v>198.62</v>
      </c>
      <c r="Q1362" s="61">
        <v>655.28</v>
      </c>
      <c r="R1362" s="65">
        <f t="shared" si="236"/>
        <v>8.9954710144927535E-2</v>
      </c>
      <c r="S1362" s="65">
        <f t="shared" si="237"/>
        <v>0.29677536231884055</v>
      </c>
      <c r="T1362" s="15">
        <v>6.09217828288234E-2</v>
      </c>
      <c r="U1362" s="15">
        <v>5.2008067999999998E-2</v>
      </c>
      <c r="V1362" s="15">
        <f t="shared" si="238"/>
        <v>-8.9137148288234019E-3</v>
      </c>
      <c r="W1362" s="15">
        <f t="shared" si="239"/>
        <v>-14.631408364835529</v>
      </c>
      <c r="X1362" s="15">
        <v>2.5014798114152349E-2</v>
      </c>
      <c r="Y1362" s="15">
        <v>2.1336652999999997E-2</v>
      </c>
      <c r="Z1362" s="15">
        <f t="shared" si="240"/>
        <v>-3.6781451141523515E-3</v>
      </c>
      <c r="AA1362" s="16">
        <f t="shared" si="241"/>
        <v>-14.703876870672833</v>
      </c>
      <c r="AB1362" s="13">
        <v>0.06</v>
      </c>
      <c r="AC1362" s="13">
        <v>0</v>
      </c>
      <c r="AD1362" s="13">
        <v>0</v>
      </c>
      <c r="AE1362" s="13">
        <v>0</v>
      </c>
      <c r="AF1362" s="53">
        <f t="shared" si="234"/>
        <v>0</v>
      </c>
      <c r="AG1362" s="53">
        <f t="shared" si="244"/>
        <v>7.8146696374069096E-4</v>
      </c>
      <c r="AH1362" s="53">
        <f t="shared" si="242"/>
        <v>7.8146696374069096E-4</v>
      </c>
      <c r="AI1362" s="53" t="str">
        <f t="shared" si="243"/>
        <v>0.00</v>
      </c>
      <c r="AJ1362" s="44" t="s">
        <v>681</v>
      </c>
      <c r="AK1362" s="15" t="s">
        <v>686</v>
      </c>
      <c r="AL1362" s="14" t="s">
        <v>76</v>
      </c>
      <c r="AM1362" s="39" t="s">
        <v>58</v>
      </c>
      <c r="AN1362" s="39" t="s">
        <v>59</v>
      </c>
      <c r="AO1362" s="39" t="s">
        <v>77</v>
      </c>
      <c r="AP1362" s="39" t="s">
        <v>61</v>
      </c>
      <c r="AQ1362" s="20"/>
      <c r="AR1362" s="20"/>
      <c r="AS1362" s="20"/>
      <c r="AT1362" s="20"/>
      <c r="AU1362" s="20"/>
      <c r="AV1362" s="20"/>
      <c r="AW1362" s="20"/>
      <c r="AX1362" s="20"/>
      <c r="AY1362" s="20"/>
      <c r="AZ1362" s="20"/>
      <c r="BA1362" s="20"/>
      <c r="BB1362" s="20"/>
    </row>
    <row r="1363" spans="1:54" ht="26.1" customHeight="1" x14ac:dyDescent="0.25">
      <c r="A1363" s="21">
        <v>1290</v>
      </c>
      <c r="B1363" s="39" t="s">
        <v>32</v>
      </c>
      <c r="C1363" s="13" t="s">
        <v>257</v>
      </c>
      <c r="D1363" s="13">
        <v>34017</v>
      </c>
      <c r="E1363" s="13" t="s">
        <v>252</v>
      </c>
      <c r="F1363" s="13">
        <v>12200</v>
      </c>
      <c r="G1363" s="13" t="s">
        <v>509</v>
      </c>
      <c r="H1363" s="13" t="s">
        <v>274</v>
      </c>
      <c r="I1363" s="13" t="s">
        <v>160</v>
      </c>
      <c r="J1363" s="13" t="s">
        <v>165</v>
      </c>
      <c r="K1363" s="13" t="s">
        <v>513</v>
      </c>
      <c r="L1363" s="4">
        <v>2404</v>
      </c>
      <c r="M1363" s="4">
        <v>122</v>
      </c>
      <c r="N1363" s="14" t="s">
        <v>39</v>
      </c>
      <c r="O1363" s="15" t="s">
        <v>679</v>
      </c>
      <c r="P1363" s="68">
        <v>198.62</v>
      </c>
      <c r="Q1363" s="61">
        <v>655.28</v>
      </c>
      <c r="R1363" s="65">
        <f t="shared" si="236"/>
        <v>8.9954710144927535E-2</v>
      </c>
      <c r="S1363" s="65">
        <f t="shared" si="237"/>
        <v>0.29677536231884055</v>
      </c>
      <c r="T1363" s="15">
        <v>6.09217828288234E-2</v>
      </c>
      <c r="U1363" s="15">
        <v>5.2008067999999998E-2</v>
      </c>
      <c r="V1363" s="15">
        <f t="shared" si="238"/>
        <v>-8.9137148288234019E-3</v>
      </c>
      <c r="W1363" s="15">
        <f t="shared" si="239"/>
        <v>-14.631408364835529</v>
      </c>
      <c r="X1363" s="15">
        <v>2.5014798114152349E-2</v>
      </c>
      <c r="Y1363" s="15">
        <v>2.1336652999999997E-2</v>
      </c>
      <c r="Z1363" s="15">
        <f t="shared" si="240"/>
        <v>-3.6781451141523515E-3</v>
      </c>
      <c r="AA1363" s="16">
        <f t="shared" si="241"/>
        <v>-14.703876870672833</v>
      </c>
      <c r="AB1363" s="13">
        <v>0.06</v>
      </c>
      <c r="AC1363" s="13">
        <v>0</v>
      </c>
      <c r="AD1363" s="13">
        <v>0</v>
      </c>
      <c r="AE1363" s="13">
        <v>0</v>
      </c>
      <c r="AF1363" s="53">
        <f t="shared" si="234"/>
        <v>0</v>
      </c>
      <c r="AG1363" s="53">
        <f t="shared" si="244"/>
        <v>7.8146696374069096E-4</v>
      </c>
      <c r="AH1363" s="53">
        <f t="shared" si="242"/>
        <v>7.8146696374069096E-4</v>
      </c>
      <c r="AI1363" s="53" t="str">
        <f t="shared" si="243"/>
        <v>0.00</v>
      </c>
      <c r="AJ1363" s="44" t="s">
        <v>681</v>
      </c>
      <c r="AK1363" s="15" t="s">
        <v>686</v>
      </c>
      <c r="AL1363" s="14" t="s">
        <v>76</v>
      </c>
      <c r="AM1363" s="39" t="s">
        <v>58</v>
      </c>
      <c r="AN1363" s="39" t="s">
        <v>59</v>
      </c>
      <c r="AO1363" s="39" t="s">
        <v>77</v>
      </c>
      <c r="AP1363" s="39" t="s">
        <v>61</v>
      </c>
      <c r="AQ1363" s="20"/>
      <c r="AR1363" s="20"/>
      <c r="AS1363" s="20"/>
      <c r="AT1363" s="20"/>
      <c r="AU1363" s="20"/>
      <c r="AV1363" s="20"/>
      <c r="AW1363" s="20"/>
      <c r="AX1363" s="20"/>
      <c r="AY1363" s="20"/>
      <c r="AZ1363" s="20"/>
      <c r="BA1363" s="20"/>
      <c r="BB1363" s="20"/>
    </row>
    <row r="1364" spans="1:54" ht="26.1" customHeight="1" x14ac:dyDescent="0.25">
      <c r="A1364" s="21">
        <v>1291</v>
      </c>
      <c r="B1364" s="39" t="s">
        <v>32</v>
      </c>
      <c r="C1364" s="13" t="s">
        <v>257</v>
      </c>
      <c r="D1364" s="13">
        <v>34017</v>
      </c>
      <c r="E1364" s="13" t="s">
        <v>252</v>
      </c>
      <c r="F1364" s="13">
        <v>12200</v>
      </c>
      <c r="G1364" s="13" t="s">
        <v>509</v>
      </c>
      <c r="H1364" s="13" t="s">
        <v>274</v>
      </c>
      <c r="I1364" s="13" t="s">
        <v>160</v>
      </c>
      <c r="J1364" s="13" t="s">
        <v>165</v>
      </c>
      <c r="K1364" s="13" t="s">
        <v>513</v>
      </c>
      <c r="L1364" s="4">
        <v>2404</v>
      </c>
      <c r="M1364" s="4">
        <v>122</v>
      </c>
      <c r="N1364" s="14" t="s">
        <v>37</v>
      </c>
      <c r="O1364" s="15" t="s">
        <v>679</v>
      </c>
      <c r="P1364" s="68">
        <v>198.62</v>
      </c>
      <c r="Q1364" s="61">
        <v>655.28</v>
      </c>
      <c r="R1364" s="65">
        <f t="shared" si="236"/>
        <v>8.9954710144927535E-2</v>
      </c>
      <c r="S1364" s="65">
        <f t="shared" si="237"/>
        <v>0.29677536231884055</v>
      </c>
      <c r="T1364" s="15">
        <v>2.0148755550017401E-2</v>
      </c>
      <c r="U1364" s="15">
        <v>1.7200709000000002E-2</v>
      </c>
      <c r="V1364" s="15">
        <f t="shared" si="238"/>
        <v>-2.948046550017399E-3</v>
      </c>
      <c r="W1364" s="15">
        <f t="shared" si="239"/>
        <v>-14.631407595864415</v>
      </c>
      <c r="X1364" s="15">
        <v>8.2731829065382304E-3</v>
      </c>
      <c r="Y1364" s="15">
        <v>7.0567039999999996E-3</v>
      </c>
      <c r="Z1364" s="15">
        <f t="shared" si="240"/>
        <v>-1.2164789065382308E-3</v>
      </c>
      <c r="AA1364" s="16">
        <f t="shared" si="241"/>
        <v>-14.703880239089809</v>
      </c>
      <c r="AB1364" s="13">
        <v>0.02</v>
      </c>
      <c r="AC1364" s="13">
        <v>0</v>
      </c>
      <c r="AD1364" s="13">
        <v>0</v>
      </c>
      <c r="AE1364" s="13">
        <v>0</v>
      </c>
      <c r="AF1364" s="53">
        <f t="shared" si="234"/>
        <v>0</v>
      </c>
      <c r="AG1364" s="53">
        <f t="shared" si="244"/>
        <v>2.5845576852643145E-4</v>
      </c>
      <c r="AH1364" s="53">
        <f t="shared" si="242"/>
        <v>2.5845576852643145E-4</v>
      </c>
      <c r="AI1364" s="53" t="str">
        <f t="shared" si="243"/>
        <v>0.00</v>
      </c>
      <c r="AJ1364" s="44" t="s">
        <v>681</v>
      </c>
      <c r="AK1364" s="15" t="s">
        <v>686</v>
      </c>
      <c r="AL1364" s="14" t="s">
        <v>76</v>
      </c>
      <c r="AM1364" s="39" t="s">
        <v>58</v>
      </c>
      <c r="AN1364" s="39" t="s">
        <v>59</v>
      </c>
      <c r="AO1364" s="39" t="s">
        <v>77</v>
      </c>
      <c r="AP1364" s="39" t="s">
        <v>61</v>
      </c>
      <c r="AQ1364" s="20"/>
      <c r="AR1364" s="20"/>
      <c r="AS1364" s="20"/>
      <c r="AT1364" s="20"/>
      <c r="AU1364" s="20"/>
      <c r="AV1364" s="20"/>
      <c r="AW1364" s="20"/>
      <c r="AX1364" s="20"/>
      <c r="AY1364" s="20"/>
      <c r="AZ1364" s="20"/>
      <c r="BA1364" s="20"/>
      <c r="BB1364" s="20"/>
    </row>
    <row r="1365" spans="1:54" ht="26.1" customHeight="1" x14ac:dyDescent="0.25">
      <c r="A1365" s="21">
        <v>1292</v>
      </c>
      <c r="B1365" s="39" t="s">
        <v>32</v>
      </c>
      <c r="C1365" s="13" t="s">
        <v>257</v>
      </c>
      <c r="D1365" s="13">
        <v>34017</v>
      </c>
      <c r="E1365" s="13" t="s">
        <v>252</v>
      </c>
      <c r="F1365" s="13">
        <v>12200</v>
      </c>
      <c r="G1365" s="13" t="s">
        <v>509</v>
      </c>
      <c r="H1365" s="13" t="s">
        <v>274</v>
      </c>
      <c r="I1365" s="13" t="s">
        <v>160</v>
      </c>
      <c r="J1365" s="13" t="s">
        <v>165</v>
      </c>
      <c r="K1365" s="13" t="s">
        <v>513</v>
      </c>
      <c r="L1365" s="4">
        <v>2404</v>
      </c>
      <c r="M1365" s="4">
        <v>122</v>
      </c>
      <c r="N1365" s="14" t="s">
        <v>34</v>
      </c>
      <c r="O1365" s="15" t="s">
        <v>679</v>
      </c>
      <c r="P1365" s="68">
        <v>198.62</v>
      </c>
      <c r="Q1365" s="61">
        <v>655.28</v>
      </c>
      <c r="R1365" s="65">
        <f t="shared" si="236"/>
        <v>8.9954710144927535E-2</v>
      </c>
      <c r="S1365" s="65">
        <f t="shared" si="237"/>
        <v>0.29677536231884055</v>
      </c>
      <c r="T1365" s="15">
        <v>9.972811505361231E-4</v>
      </c>
      <c r="U1365" s="15">
        <v>8.5136499999999998E-4</v>
      </c>
      <c r="V1365" s="15">
        <f t="shared" si="238"/>
        <v>-1.4591615053612312E-4</v>
      </c>
      <c r="W1365" s="15">
        <f t="shared" si="239"/>
        <v>-14.631395615737933</v>
      </c>
      <c r="X1365" s="15">
        <v>4.0948878193216101E-4</v>
      </c>
      <c r="Y1365" s="15">
        <v>3.4925199999999998E-4</v>
      </c>
      <c r="Z1365" s="15">
        <f t="shared" si="240"/>
        <v>-6.0236781932161026E-5</v>
      </c>
      <c r="AA1365" s="16">
        <f t="shared" si="241"/>
        <v>-14.71023983805747</v>
      </c>
      <c r="AB1365" s="13">
        <v>0</v>
      </c>
      <c r="AC1365" s="13">
        <v>0</v>
      </c>
      <c r="AD1365" s="13">
        <v>0</v>
      </c>
      <c r="AE1365" s="13">
        <v>0</v>
      </c>
      <c r="AF1365" s="53">
        <f t="shared" si="234"/>
        <v>0</v>
      </c>
      <c r="AG1365" s="53">
        <f t="shared" si="244"/>
        <v>1.2791551703088755E-5</v>
      </c>
      <c r="AH1365" s="53">
        <f t="shared" si="242"/>
        <v>1.2791551703088755E-5</v>
      </c>
      <c r="AI1365" s="53" t="str">
        <f t="shared" si="243"/>
        <v>0.00</v>
      </c>
      <c r="AJ1365" s="44" t="s">
        <v>681</v>
      </c>
      <c r="AK1365" s="15" t="s">
        <v>686</v>
      </c>
      <c r="AL1365" s="14" t="s">
        <v>76</v>
      </c>
      <c r="AM1365" s="39" t="s">
        <v>58</v>
      </c>
      <c r="AN1365" s="39" t="s">
        <v>59</v>
      </c>
      <c r="AO1365" s="39" t="s">
        <v>77</v>
      </c>
      <c r="AP1365" s="39" t="s">
        <v>61</v>
      </c>
      <c r="AQ1365" s="20"/>
      <c r="AR1365" s="20"/>
      <c r="AS1365" s="20"/>
      <c r="AT1365" s="20"/>
      <c r="AU1365" s="20"/>
      <c r="AV1365" s="20"/>
      <c r="AW1365" s="20"/>
      <c r="AX1365" s="20"/>
      <c r="AY1365" s="20"/>
      <c r="AZ1365" s="20"/>
      <c r="BA1365" s="20"/>
      <c r="BB1365" s="20"/>
    </row>
    <row r="1366" spans="1:54" ht="26.1" customHeight="1" x14ac:dyDescent="0.25">
      <c r="A1366" s="21">
        <v>1304</v>
      </c>
      <c r="B1366" s="39" t="s">
        <v>32</v>
      </c>
      <c r="C1366" s="13" t="s">
        <v>257</v>
      </c>
      <c r="D1366" s="13">
        <v>34017</v>
      </c>
      <c r="E1366" s="13" t="s">
        <v>252</v>
      </c>
      <c r="F1366" s="13">
        <v>12200</v>
      </c>
      <c r="G1366" s="13" t="s">
        <v>509</v>
      </c>
      <c r="H1366" s="13" t="s">
        <v>331</v>
      </c>
      <c r="I1366" s="13" t="s">
        <v>160</v>
      </c>
      <c r="J1366" s="13" t="s">
        <v>165</v>
      </c>
      <c r="K1366" s="13" t="s">
        <v>516</v>
      </c>
      <c r="L1366" s="4">
        <v>2404</v>
      </c>
      <c r="M1366" s="4">
        <v>123</v>
      </c>
      <c r="N1366" s="14" t="s">
        <v>40</v>
      </c>
      <c r="O1366" s="15" t="s">
        <v>679</v>
      </c>
      <c r="P1366" s="68">
        <v>216.8</v>
      </c>
      <c r="Q1366" s="61">
        <v>511.33</v>
      </c>
      <c r="R1366" s="65">
        <f t="shared" si="236"/>
        <v>9.8188405797101461E-2</v>
      </c>
      <c r="S1366" s="65">
        <f t="shared" si="237"/>
        <v>0.23158061594202897</v>
      </c>
      <c r="T1366" s="15">
        <v>0.59402769557155499</v>
      </c>
      <c r="U1366" s="15">
        <v>0.50572706599999995</v>
      </c>
      <c r="V1366" s="15">
        <f t="shared" si="238"/>
        <v>-8.8300629571555045E-2</v>
      </c>
      <c r="W1366" s="15">
        <f t="shared" si="239"/>
        <v>-14.864732777584541</v>
      </c>
      <c r="X1366" s="15">
        <v>0.24684682679331738</v>
      </c>
      <c r="Y1366" s="15">
        <v>0.21071715399999999</v>
      </c>
      <c r="Z1366" s="15">
        <f t="shared" si="240"/>
        <v>-3.6129672793317386E-2</v>
      </c>
      <c r="AA1366" s="16">
        <f t="shared" si="241"/>
        <v>-14.636474473932953</v>
      </c>
      <c r="AB1366" s="13">
        <v>0.59</v>
      </c>
      <c r="AC1366" s="13">
        <v>0</v>
      </c>
      <c r="AD1366" s="13">
        <v>0</v>
      </c>
      <c r="AE1366" s="13">
        <v>0</v>
      </c>
      <c r="AF1366" s="53">
        <f t="shared" si="234"/>
        <v>0</v>
      </c>
      <c r="AG1366" s="53">
        <f t="shared" si="244"/>
        <v>9.8903089902802506E-3</v>
      </c>
      <c r="AH1366" s="53">
        <f t="shared" si="242"/>
        <v>9.8903089902802506E-3</v>
      </c>
      <c r="AI1366" s="53" t="str">
        <f t="shared" si="243"/>
        <v>0.00</v>
      </c>
      <c r="AJ1366" s="44" t="s">
        <v>681</v>
      </c>
      <c r="AK1366" s="15" t="s">
        <v>686</v>
      </c>
      <c r="AL1366" s="14" t="s">
        <v>57</v>
      </c>
      <c r="AM1366" s="39" t="s">
        <v>58</v>
      </c>
      <c r="AN1366" s="39" t="s">
        <v>59</v>
      </c>
      <c r="AO1366" s="39" t="s">
        <v>60</v>
      </c>
      <c r="AP1366" s="39" t="s">
        <v>61</v>
      </c>
      <c r="AQ1366" s="20"/>
      <c r="AR1366" s="20"/>
      <c r="AS1366" s="20"/>
      <c r="AT1366" s="20"/>
      <c r="AU1366" s="20"/>
      <c r="AV1366" s="20"/>
      <c r="AW1366" s="20"/>
      <c r="AX1366" s="20"/>
      <c r="AY1366" s="20"/>
      <c r="AZ1366" s="20"/>
      <c r="BA1366" s="20"/>
      <c r="BB1366" s="20"/>
    </row>
    <row r="1367" spans="1:54" ht="26.1" customHeight="1" x14ac:dyDescent="0.25">
      <c r="A1367" s="21">
        <v>1305</v>
      </c>
      <c r="B1367" s="39" t="s">
        <v>32</v>
      </c>
      <c r="C1367" s="13" t="s">
        <v>257</v>
      </c>
      <c r="D1367" s="13">
        <v>34017</v>
      </c>
      <c r="E1367" s="13" t="s">
        <v>252</v>
      </c>
      <c r="F1367" s="13">
        <v>12200</v>
      </c>
      <c r="G1367" s="13" t="s">
        <v>509</v>
      </c>
      <c r="H1367" s="13" t="s">
        <v>331</v>
      </c>
      <c r="I1367" s="13" t="s">
        <v>160</v>
      </c>
      <c r="J1367" s="13" t="s">
        <v>165</v>
      </c>
      <c r="K1367" s="13" t="s">
        <v>516</v>
      </c>
      <c r="L1367" s="4">
        <v>2404</v>
      </c>
      <c r="M1367" s="4">
        <v>123</v>
      </c>
      <c r="N1367" s="14" t="s">
        <v>38</v>
      </c>
      <c r="O1367" s="15" t="s">
        <v>679</v>
      </c>
      <c r="P1367" s="68">
        <v>216.8</v>
      </c>
      <c r="Q1367" s="61">
        <v>511.33</v>
      </c>
      <c r="R1367" s="65">
        <f t="shared" si="236"/>
        <v>9.8188405797101461E-2</v>
      </c>
      <c r="S1367" s="65">
        <f t="shared" si="237"/>
        <v>0.23158061594202897</v>
      </c>
      <c r="T1367" s="15">
        <v>0.26694234871343098</v>
      </c>
      <c r="U1367" s="15">
        <v>0.227262082</v>
      </c>
      <c r="V1367" s="15">
        <f t="shared" si="238"/>
        <v>-3.9680266713430973E-2</v>
      </c>
      <c r="W1367" s="15">
        <f t="shared" si="239"/>
        <v>-14.86473274273491</v>
      </c>
      <c r="X1367" s="15">
        <v>0.11092727192334831</v>
      </c>
      <c r="Y1367" s="15">
        <v>9.4691430000000007E-2</v>
      </c>
      <c r="Z1367" s="15">
        <f t="shared" si="240"/>
        <v>-1.6235841923348301E-2</v>
      </c>
      <c r="AA1367" s="16">
        <f t="shared" si="241"/>
        <v>-14.63647454934924</v>
      </c>
      <c r="AB1367" s="13">
        <v>0.27</v>
      </c>
      <c r="AC1367" s="13">
        <v>0</v>
      </c>
      <c r="AD1367" s="13">
        <v>0</v>
      </c>
      <c r="AE1367" s="13">
        <v>0</v>
      </c>
      <c r="AF1367" s="53">
        <f t="shared" si="234"/>
        <v>0</v>
      </c>
      <c r="AG1367" s="53">
        <f t="shared" si="244"/>
        <v>4.4444767958070133E-3</v>
      </c>
      <c r="AH1367" s="53">
        <f t="shared" si="242"/>
        <v>4.4444767958070133E-3</v>
      </c>
      <c r="AI1367" s="53" t="str">
        <f t="shared" si="243"/>
        <v>0.00</v>
      </c>
      <c r="AJ1367" s="44" t="s">
        <v>681</v>
      </c>
      <c r="AK1367" s="15" t="s">
        <v>686</v>
      </c>
      <c r="AL1367" s="14" t="s">
        <v>57</v>
      </c>
      <c r="AM1367" s="39" t="s">
        <v>58</v>
      </c>
      <c r="AN1367" s="39" t="s">
        <v>59</v>
      </c>
      <c r="AO1367" s="39" t="s">
        <v>60</v>
      </c>
      <c r="AP1367" s="39" t="s">
        <v>61</v>
      </c>
      <c r="AQ1367" s="20"/>
      <c r="AR1367" s="20"/>
      <c r="AS1367" s="20"/>
      <c r="AT1367" s="20"/>
      <c r="AU1367" s="20"/>
      <c r="AV1367" s="20"/>
      <c r="AW1367" s="20"/>
      <c r="AX1367" s="20"/>
      <c r="AY1367" s="20"/>
      <c r="AZ1367" s="20"/>
      <c r="BA1367" s="20"/>
      <c r="BB1367" s="20"/>
    </row>
    <row r="1368" spans="1:54" ht="26.1" customHeight="1" x14ac:dyDescent="0.25">
      <c r="A1368" s="21">
        <v>1306</v>
      </c>
      <c r="B1368" s="39" t="s">
        <v>32</v>
      </c>
      <c r="C1368" s="13" t="s">
        <v>257</v>
      </c>
      <c r="D1368" s="13">
        <v>34017</v>
      </c>
      <c r="E1368" s="13" t="s">
        <v>252</v>
      </c>
      <c r="F1368" s="13">
        <v>12200</v>
      </c>
      <c r="G1368" s="13" t="s">
        <v>509</v>
      </c>
      <c r="H1368" s="13" t="s">
        <v>331</v>
      </c>
      <c r="I1368" s="13" t="s">
        <v>160</v>
      </c>
      <c r="J1368" s="13" t="s">
        <v>165</v>
      </c>
      <c r="K1368" s="13" t="s">
        <v>516</v>
      </c>
      <c r="L1368" s="4">
        <v>2404</v>
      </c>
      <c r="M1368" s="4">
        <v>123</v>
      </c>
      <c r="N1368" s="14" t="s">
        <v>39</v>
      </c>
      <c r="O1368" s="15" t="s">
        <v>679</v>
      </c>
      <c r="P1368" s="68">
        <v>216.8</v>
      </c>
      <c r="Q1368" s="61">
        <v>511.33</v>
      </c>
      <c r="R1368" s="65">
        <f t="shared" si="236"/>
        <v>9.8188405797101461E-2</v>
      </c>
      <c r="S1368" s="65">
        <f t="shared" si="237"/>
        <v>0.23158061594202897</v>
      </c>
      <c r="T1368" s="15">
        <v>0.26694234871343098</v>
      </c>
      <c r="U1368" s="15">
        <v>0.227262082</v>
      </c>
      <c r="V1368" s="15">
        <f t="shared" si="238"/>
        <v>-3.9680266713430973E-2</v>
      </c>
      <c r="W1368" s="15">
        <f t="shared" si="239"/>
        <v>-14.86473274273491</v>
      </c>
      <c r="X1368" s="15">
        <v>0.11092727192334831</v>
      </c>
      <c r="Y1368" s="15">
        <v>9.4691430000000007E-2</v>
      </c>
      <c r="Z1368" s="15">
        <f t="shared" si="240"/>
        <v>-1.6235841923348301E-2</v>
      </c>
      <c r="AA1368" s="16">
        <f t="shared" si="241"/>
        <v>-14.63647454934924</v>
      </c>
      <c r="AB1368" s="13">
        <v>0.27</v>
      </c>
      <c r="AC1368" s="13">
        <v>0</v>
      </c>
      <c r="AD1368" s="13">
        <v>0</v>
      </c>
      <c r="AE1368" s="13">
        <v>0</v>
      </c>
      <c r="AF1368" s="53">
        <f t="shared" si="234"/>
        <v>0</v>
      </c>
      <c r="AG1368" s="53">
        <f t="shared" si="244"/>
        <v>4.4444767958070133E-3</v>
      </c>
      <c r="AH1368" s="53">
        <f t="shared" si="242"/>
        <v>4.4444767958070133E-3</v>
      </c>
      <c r="AI1368" s="53" t="str">
        <f t="shared" si="243"/>
        <v>0.00</v>
      </c>
      <c r="AJ1368" s="44" t="s">
        <v>681</v>
      </c>
      <c r="AK1368" s="15" t="s">
        <v>686</v>
      </c>
      <c r="AL1368" s="14" t="s">
        <v>57</v>
      </c>
      <c r="AM1368" s="39" t="s">
        <v>58</v>
      </c>
      <c r="AN1368" s="39" t="s">
        <v>59</v>
      </c>
      <c r="AO1368" s="39" t="s">
        <v>60</v>
      </c>
      <c r="AP1368" s="39" t="s">
        <v>61</v>
      </c>
      <c r="AQ1368" s="20"/>
      <c r="AR1368" s="20"/>
      <c r="AS1368" s="20"/>
      <c r="AT1368" s="20"/>
      <c r="AU1368" s="20"/>
      <c r="AV1368" s="20"/>
      <c r="AW1368" s="20"/>
      <c r="AX1368" s="20"/>
      <c r="AY1368" s="20"/>
      <c r="AZ1368" s="20"/>
      <c r="BA1368" s="20"/>
      <c r="BB1368" s="20"/>
    </row>
    <row r="1369" spans="1:54" ht="26.1" customHeight="1" x14ac:dyDescent="0.25">
      <c r="A1369" s="21">
        <v>1307</v>
      </c>
      <c r="B1369" s="39" t="s">
        <v>32</v>
      </c>
      <c r="C1369" s="13" t="s">
        <v>257</v>
      </c>
      <c r="D1369" s="13">
        <v>34017</v>
      </c>
      <c r="E1369" s="13" t="s">
        <v>252</v>
      </c>
      <c r="F1369" s="13">
        <v>12200</v>
      </c>
      <c r="G1369" s="13" t="s">
        <v>509</v>
      </c>
      <c r="H1369" s="13" t="s">
        <v>331</v>
      </c>
      <c r="I1369" s="13" t="s">
        <v>160</v>
      </c>
      <c r="J1369" s="13" t="s">
        <v>165</v>
      </c>
      <c r="K1369" s="13" t="s">
        <v>516</v>
      </c>
      <c r="L1369" s="4">
        <v>2404</v>
      </c>
      <c r="M1369" s="4">
        <v>123</v>
      </c>
      <c r="N1369" s="14" t="s">
        <v>37</v>
      </c>
      <c r="O1369" s="15" t="s">
        <v>679</v>
      </c>
      <c r="P1369" s="68">
        <v>216.8</v>
      </c>
      <c r="Q1369" s="61">
        <v>511.33</v>
      </c>
      <c r="R1369" s="65">
        <f t="shared" si="236"/>
        <v>9.8188405797101461E-2</v>
      </c>
      <c r="S1369" s="65">
        <f t="shared" si="237"/>
        <v>0.23158061594202897</v>
      </c>
      <c r="T1369" s="15">
        <v>5.5287427000011997E-2</v>
      </c>
      <c r="U1369" s="15">
        <v>4.7069099000000003E-2</v>
      </c>
      <c r="V1369" s="15">
        <f t="shared" si="238"/>
        <v>-8.2183280000119943E-3</v>
      </c>
      <c r="W1369" s="15">
        <f t="shared" si="239"/>
        <v>-14.864732265457409</v>
      </c>
      <c r="X1369" s="15">
        <v>2.2974561654726288E-2</v>
      </c>
      <c r="Y1369" s="15">
        <v>1.9611897000000003E-2</v>
      </c>
      <c r="Z1369" s="15">
        <f t="shared" si="240"/>
        <v>-3.3626646547262849E-3</v>
      </c>
      <c r="AA1369" s="16">
        <f t="shared" si="241"/>
        <v>-14.636469262230833</v>
      </c>
      <c r="AB1369" s="13">
        <v>0.06</v>
      </c>
      <c r="AC1369" s="13">
        <v>0</v>
      </c>
      <c r="AD1369" s="13">
        <v>0</v>
      </c>
      <c r="AE1369" s="13">
        <v>0</v>
      </c>
      <c r="AF1369" s="53">
        <f t="shared" si="234"/>
        <v>0</v>
      </c>
      <c r="AG1369" s="53">
        <f t="shared" si="244"/>
        <v>9.2051224845012057E-4</v>
      </c>
      <c r="AH1369" s="53">
        <f t="shared" si="242"/>
        <v>9.2051224845012057E-4</v>
      </c>
      <c r="AI1369" s="53" t="str">
        <f t="shared" si="243"/>
        <v>0.00</v>
      </c>
      <c r="AJ1369" s="44" t="s">
        <v>681</v>
      </c>
      <c r="AK1369" s="15" t="s">
        <v>686</v>
      </c>
      <c r="AL1369" s="14" t="s">
        <v>57</v>
      </c>
      <c r="AM1369" s="39" t="s">
        <v>58</v>
      </c>
      <c r="AN1369" s="39" t="s">
        <v>59</v>
      </c>
      <c r="AO1369" s="39" t="s">
        <v>60</v>
      </c>
      <c r="AP1369" s="39" t="s">
        <v>61</v>
      </c>
      <c r="AQ1369" s="20"/>
      <c r="AR1369" s="20"/>
      <c r="AS1369" s="20"/>
      <c r="AT1369" s="20"/>
      <c r="AU1369" s="20"/>
      <c r="AV1369" s="20"/>
      <c r="AW1369" s="20"/>
      <c r="AX1369" s="20"/>
      <c r="AY1369" s="20"/>
      <c r="AZ1369" s="20"/>
      <c r="BA1369" s="20"/>
      <c r="BB1369" s="20"/>
    </row>
    <row r="1370" spans="1:54" ht="26.1" customHeight="1" x14ac:dyDescent="0.25">
      <c r="A1370" s="21">
        <v>1625</v>
      </c>
      <c r="B1370" s="39" t="s">
        <v>32</v>
      </c>
      <c r="C1370" s="13" t="s">
        <v>257</v>
      </c>
      <c r="D1370" s="13">
        <v>34017</v>
      </c>
      <c r="E1370" s="13" t="s">
        <v>252</v>
      </c>
      <c r="F1370" s="13">
        <v>12200</v>
      </c>
      <c r="G1370" s="13" t="s">
        <v>509</v>
      </c>
      <c r="H1370" s="13" t="s">
        <v>331</v>
      </c>
      <c r="I1370" s="13" t="s">
        <v>160</v>
      </c>
      <c r="J1370" s="13" t="s">
        <v>165</v>
      </c>
      <c r="K1370" s="13" t="s">
        <v>516</v>
      </c>
      <c r="L1370" s="4">
        <v>2404</v>
      </c>
      <c r="M1370" s="4">
        <v>123</v>
      </c>
      <c r="N1370" s="14" t="s">
        <v>34</v>
      </c>
      <c r="O1370" s="15" t="s">
        <v>679</v>
      </c>
      <c r="P1370" s="68">
        <v>216.8</v>
      </c>
      <c r="Q1370" s="61">
        <v>511.33</v>
      </c>
      <c r="R1370" s="65">
        <f t="shared" si="236"/>
        <v>9.8188405797101461E-2</v>
      </c>
      <c r="S1370" s="65">
        <f t="shared" si="237"/>
        <v>0.23158061594202897</v>
      </c>
      <c r="T1370" s="15">
        <v>0.39639328966805698</v>
      </c>
      <c r="U1370" s="15">
        <v>0.33747048699999999</v>
      </c>
      <c r="V1370" s="15">
        <f t="shared" si="238"/>
        <v>-5.8922802668056995E-2</v>
      </c>
      <c r="W1370" s="15">
        <f t="shared" si="239"/>
        <v>-14.864732628899807</v>
      </c>
      <c r="X1370" s="15">
        <v>0.164720309248507</v>
      </c>
      <c r="Y1370" s="15">
        <v>0.14061106299999998</v>
      </c>
      <c r="Z1370" s="15">
        <f t="shared" si="240"/>
        <v>-2.4109246248507021E-2</v>
      </c>
      <c r="AA1370" s="16">
        <f t="shared" si="241"/>
        <v>-14.636474614757041</v>
      </c>
      <c r="AB1370" s="13">
        <v>0.4</v>
      </c>
      <c r="AC1370" s="13">
        <v>4.5199999999999996</v>
      </c>
      <c r="AD1370" s="13">
        <v>0</v>
      </c>
      <c r="AE1370" s="13">
        <v>0</v>
      </c>
      <c r="AF1370" s="53">
        <f t="shared" si="234"/>
        <v>2.2599999999999999E-3</v>
      </c>
      <c r="AG1370" s="53">
        <f t="shared" si="244"/>
        <v>6.5997800089961471E-3</v>
      </c>
      <c r="AH1370" s="53">
        <f t="shared" si="242"/>
        <v>4.3397800089961473E-3</v>
      </c>
      <c r="AI1370" s="53">
        <f t="shared" si="243"/>
        <v>192.02566411487379</v>
      </c>
      <c r="AJ1370" s="44" t="s">
        <v>681</v>
      </c>
      <c r="AK1370" s="15" t="s">
        <v>686</v>
      </c>
      <c r="AL1370" s="14" t="s">
        <v>57</v>
      </c>
      <c r="AM1370" s="39" t="s">
        <v>58</v>
      </c>
      <c r="AN1370" s="39" t="s">
        <v>59</v>
      </c>
      <c r="AO1370" s="39" t="s">
        <v>60</v>
      </c>
      <c r="AP1370" s="39" t="s">
        <v>61</v>
      </c>
      <c r="AQ1370" s="20"/>
      <c r="AR1370" s="20"/>
      <c r="AS1370" s="20"/>
      <c r="AT1370" s="20"/>
      <c r="AU1370" s="20"/>
      <c r="AV1370" s="20"/>
      <c r="AW1370" s="20"/>
      <c r="AX1370" s="20"/>
      <c r="AY1370" s="20"/>
      <c r="AZ1370" s="20"/>
      <c r="BA1370" s="20"/>
      <c r="BB1370" s="20"/>
    </row>
    <row r="1371" spans="1:54" ht="26.1" customHeight="1" x14ac:dyDescent="0.25">
      <c r="A1371" s="21">
        <v>1788</v>
      </c>
      <c r="B1371" s="39" t="s">
        <v>32</v>
      </c>
      <c r="C1371" s="13" t="s">
        <v>257</v>
      </c>
      <c r="D1371" s="13">
        <v>34017</v>
      </c>
      <c r="E1371" s="13" t="s">
        <v>252</v>
      </c>
      <c r="F1371" s="13">
        <v>12200</v>
      </c>
      <c r="G1371" s="13" t="s">
        <v>509</v>
      </c>
      <c r="H1371" s="13" t="s">
        <v>331</v>
      </c>
      <c r="I1371" s="13" t="s">
        <v>160</v>
      </c>
      <c r="J1371" s="13" t="s">
        <v>165</v>
      </c>
      <c r="K1371" s="13" t="s">
        <v>516</v>
      </c>
      <c r="L1371" s="4">
        <v>2404</v>
      </c>
      <c r="M1371" s="4">
        <v>123</v>
      </c>
      <c r="N1371" s="14" t="s">
        <v>35</v>
      </c>
      <c r="O1371" s="15" t="s">
        <v>679</v>
      </c>
      <c r="P1371" s="68">
        <v>216.8</v>
      </c>
      <c r="Q1371" s="61">
        <v>511.33</v>
      </c>
      <c r="R1371" s="65">
        <f t="shared" si="236"/>
        <v>9.8188405797101461E-2</v>
      </c>
      <c r="S1371" s="65">
        <f t="shared" si="237"/>
        <v>0.23158061594202897</v>
      </c>
      <c r="T1371" s="15">
        <v>7.1842310204587898</v>
      </c>
      <c r="U1371" s="15">
        <v>6.1163142800000001</v>
      </c>
      <c r="V1371" s="15">
        <f t="shared" si="238"/>
        <v>-1.0679167404587897</v>
      </c>
      <c r="W1371" s="15">
        <f t="shared" si="239"/>
        <v>-14.864732737820447</v>
      </c>
      <c r="X1371" s="15">
        <v>2.9853904852770476</v>
      </c>
      <c r="Y1371" s="15">
        <v>2.54843456</v>
      </c>
      <c r="Z1371" s="15">
        <f t="shared" si="240"/>
        <v>-0.43695592527704763</v>
      </c>
      <c r="AA1371" s="16">
        <f t="shared" si="241"/>
        <v>-14.636474773801581</v>
      </c>
      <c r="AB1371" s="13">
        <v>7.19</v>
      </c>
      <c r="AC1371" s="13">
        <v>71.11</v>
      </c>
      <c r="AD1371" s="13">
        <v>0</v>
      </c>
      <c r="AE1371" s="13">
        <v>56.95</v>
      </c>
      <c r="AF1371" s="53">
        <f t="shared" si="234"/>
        <v>3.5554999999999996E-2</v>
      </c>
      <c r="AG1371" s="53">
        <f>IFERROR(AF1371+(AF1371*(AA1371/100)),"0.00")</f>
        <v>3.0351001394174845E-2</v>
      </c>
      <c r="AH1371" s="53">
        <f t="shared" si="242"/>
        <v>-5.2039986058251518E-3</v>
      </c>
      <c r="AI1371" s="53">
        <f t="shared" si="243"/>
        <v>-14.636474773801581</v>
      </c>
      <c r="AJ1371" s="44" t="s">
        <v>681</v>
      </c>
      <c r="AK1371" s="15" t="s">
        <v>686</v>
      </c>
      <c r="AL1371" s="14" t="s">
        <v>57</v>
      </c>
      <c r="AM1371" s="39" t="s">
        <v>58</v>
      </c>
      <c r="AN1371" s="39" t="s">
        <v>59</v>
      </c>
      <c r="AO1371" s="39" t="s">
        <v>60</v>
      </c>
      <c r="AP1371" s="39" t="s">
        <v>61</v>
      </c>
      <c r="AQ1371" s="20"/>
      <c r="AR1371" s="20"/>
      <c r="AS1371" s="20"/>
      <c r="AT1371" s="20"/>
      <c r="AU1371" s="20"/>
      <c r="AV1371" s="20"/>
      <c r="AW1371" s="20"/>
      <c r="AX1371" s="20"/>
      <c r="AY1371" s="20"/>
      <c r="AZ1371" s="20"/>
      <c r="BA1371" s="20"/>
      <c r="BB1371" s="20"/>
    </row>
    <row r="1372" spans="1:54" ht="26.1" customHeight="1" x14ac:dyDescent="0.25">
      <c r="A1372" s="21">
        <v>1822</v>
      </c>
      <c r="B1372" s="40" t="s">
        <v>32</v>
      </c>
      <c r="C1372" s="13" t="s">
        <v>257</v>
      </c>
      <c r="D1372" s="13">
        <v>34017</v>
      </c>
      <c r="E1372" s="13" t="s">
        <v>252</v>
      </c>
      <c r="F1372" s="13">
        <v>12200</v>
      </c>
      <c r="G1372" s="13" t="s">
        <v>509</v>
      </c>
      <c r="H1372" s="13" t="s">
        <v>331</v>
      </c>
      <c r="I1372" s="13" t="s">
        <v>160</v>
      </c>
      <c r="J1372" s="13" t="s">
        <v>165</v>
      </c>
      <c r="K1372" s="13" t="s">
        <v>516</v>
      </c>
      <c r="L1372" s="4">
        <v>2404</v>
      </c>
      <c r="M1372" s="4">
        <v>123</v>
      </c>
      <c r="N1372" s="13" t="s">
        <v>36</v>
      </c>
      <c r="O1372" s="15" t="s">
        <v>679</v>
      </c>
      <c r="P1372" s="68">
        <v>216.8</v>
      </c>
      <c r="Q1372" s="61">
        <v>511.33</v>
      </c>
      <c r="R1372" s="65">
        <f t="shared" si="236"/>
        <v>9.8188405797101461E-2</v>
      </c>
      <c r="S1372" s="65">
        <f t="shared" si="237"/>
        <v>0.23158061594202897</v>
      </c>
      <c r="T1372" s="15">
        <v>8.2813277167882493</v>
      </c>
      <c r="U1372" s="15">
        <v>7.03044183</v>
      </c>
      <c r="V1372" s="15">
        <f t="shared" si="238"/>
        <v>-1.2508858867882493</v>
      </c>
      <c r="W1372" s="15">
        <f t="shared" si="239"/>
        <v>-15.104895369040907</v>
      </c>
      <c r="X1372" s="15">
        <v>3.2730836236222673</v>
      </c>
      <c r="Y1372" s="15">
        <v>2.7940195659999998</v>
      </c>
      <c r="Z1372" s="15">
        <f t="shared" si="240"/>
        <v>-0.47906405762226756</v>
      </c>
      <c r="AA1372" s="16">
        <f t="shared" si="241"/>
        <v>-14.6364747348586</v>
      </c>
      <c r="AB1372" s="13">
        <v>8.25</v>
      </c>
      <c r="AC1372" s="13">
        <v>92.82</v>
      </c>
      <c r="AD1372" s="13">
        <v>6</v>
      </c>
      <c r="AE1372" s="13">
        <v>0</v>
      </c>
      <c r="AF1372" s="53">
        <f t="shared" si="234"/>
        <v>4.641E-2</v>
      </c>
      <c r="AG1372" s="53">
        <f>IFERROR(AF1372+(AF1372*(AA1372/100)),"0.00")</f>
        <v>3.9617212075552126E-2</v>
      </c>
      <c r="AH1372" s="53">
        <f t="shared" si="242"/>
        <v>-6.7927879244478739E-3</v>
      </c>
      <c r="AI1372" s="53">
        <f t="shared" si="243"/>
        <v>-14.636474734858595</v>
      </c>
      <c r="AJ1372" s="44" t="s">
        <v>681</v>
      </c>
      <c r="AK1372" s="15" t="s">
        <v>686</v>
      </c>
      <c r="AL1372" s="14" t="s">
        <v>57</v>
      </c>
      <c r="AM1372" s="39" t="s">
        <v>58</v>
      </c>
      <c r="AN1372" s="39" t="s">
        <v>59</v>
      </c>
      <c r="AO1372" s="39" t="s">
        <v>60</v>
      </c>
      <c r="AP1372" s="39" t="s">
        <v>61</v>
      </c>
      <c r="AQ1372" s="59"/>
      <c r="AR1372" s="20"/>
      <c r="AS1372" s="20"/>
      <c r="AT1372" s="20"/>
      <c r="AU1372" s="20"/>
      <c r="AV1372" s="20"/>
      <c r="AW1372" s="20"/>
      <c r="AX1372" s="20"/>
      <c r="AY1372" s="20"/>
      <c r="AZ1372" s="20"/>
      <c r="BA1372" s="20"/>
      <c r="BB1372" s="20"/>
    </row>
    <row r="1373" spans="1:54" ht="25.5" x14ac:dyDescent="0.25">
      <c r="A1373" s="21">
        <v>1264</v>
      </c>
      <c r="B1373" s="39" t="s">
        <v>32</v>
      </c>
      <c r="C1373" s="13" t="s">
        <v>257</v>
      </c>
      <c r="D1373" s="13">
        <v>34017</v>
      </c>
      <c r="E1373" s="13" t="s">
        <v>252</v>
      </c>
      <c r="F1373" s="13">
        <v>12200</v>
      </c>
      <c r="G1373" s="13" t="s">
        <v>509</v>
      </c>
      <c r="H1373" s="13" t="s">
        <v>319</v>
      </c>
      <c r="I1373" s="13" t="s">
        <v>160</v>
      </c>
      <c r="J1373" s="13" t="s">
        <v>165</v>
      </c>
      <c r="K1373" s="13" t="s">
        <v>508</v>
      </c>
      <c r="L1373" s="4">
        <v>2404</v>
      </c>
      <c r="M1373" s="4">
        <v>123</v>
      </c>
      <c r="N1373" s="14" t="s">
        <v>35</v>
      </c>
      <c r="O1373" s="15" t="s">
        <v>679</v>
      </c>
      <c r="P1373" s="68">
        <v>216.8</v>
      </c>
      <c r="Q1373" s="61">
        <v>511.33</v>
      </c>
      <c r="R1373" s="65">
        <f t="shared" si="236"/>
        <v>9.8188405797101461E-2</v>
      </c>
      <c r="S1373" s="65">
        <f t="shared" si="237"/>
        <v>0.23158061594202897</v>
      </c>
      <c r="T1373" s="15">
        <v>0.30483549054699</v>
      </c>
      <c r="U1373" s="15">
        <v>0.25952250999999998</v>
      </c>
      <c r="V1373" s="15">
        <f t="shared" si="238"/>
        <v>-4.5312980546990012E-2</v>
      </c>
      <c r="W1373" s="15">
        <f t="shared" si="239"/>
        <v>-14.864732602388722</v>
      </c>
      <c r="X1373" s="15">
        <v>0.12667367884776481</v>
      </c>
      <c r="Y1373" s="15">
        <v>0.108133118</v>
      </c>
      <c r="Z1373" s="15">
        <f t="shared" si="240"/>
        <v>-1.8540560847764814E-2</v>
      </c>
      <c r="AA1373" s="16">
        <f t="shared" si="241"/>
        <v>-14.636474614467208</v>
      </c>
      <c r="AB1373" s="13">
        <v>0.31</v>
      </c>
      <c r="AC1373" s="13">
        <v>0</v>
      </c>
      <c r="AD1373" s="13">
        <v>0</v>
      </c>
      <c r="AE1373" s="13">
        <v>104.73</v>
      </c>
      <c r="AF1373" s="53">
        <f t="shared" si="234"/>
        <v>0</v>
      </c>
      <c r="AG1373" s="53">
        <f t="shared" ref="AG1373:AG1384" si="245">IFERROR((((Y1373)/Q1373)*24),"0.00")</f>
        <v>5.0753815187843474E-3</v>
      </c>
      <c r="AH1373" s="53">
        <f t="shared" si="242"/>
        <v>5.0753815187843474E-3</v>
      </c>
      <c r="AI1373" s="53" t="str">
        <f t="shared" si="243"/>
        <v>0.00</v>
      </c>
      <c r="AJ1373" s="44" t="s">
        <v>681</v>
      </c>
      <c r="AK1373" s="15" t="s">
        <v>686</v>
      </c>
      <c r="AL1373" s="14" t="s">
        <v>76</v>
      </c>
      <c r="AM1373" s="39" t="s">
        <v>58</v>
      </c>
      <c r="AN1373" s="39" t="s">
        <v>59</v>
      </c>
      <c r="AO1373" s="39" t="s">
        <v>77</v>
      </c>
      <c r="AP1373" s="39" t="s">
        <v>61</v>
      </c>
      <c r="AQ1373" s="20"/>
      <c r="AR1373" s="20"/>
      <c r="AS1373" s="20"/>
      <c r="AT1373" s="20"/>
      <c r="AU1373" s="20"/>
      <c r="AV1373" s="20"/>
      <c r="AW1373" s="20"/>
      <c r="AX1373" s="20"/>
      <c r="AY1373" s="20"/>
      <c r="AZ1373" s="20"/>
      <c r="BA1373" s="20"/>
      <c r="BB1373" s="20"/>
    </row>
    <row r="1374" spans="1:54" ht="25.5" x14ac:dyDescent="0.25">
      <c r="A1374" s="21">
        <v>1265</v>
      </c>
      <c r="B1374" s="39" t="s">
        <v>32</v>
      </c>
      <c r="C1374" s="13" t="s">
        <v>257</v>
      </c>
      <c r="D1374" s="13">
        <v>34017</v>
      </c>
      <c r="E1374" s="13" t="s">
        <v>252</v>
      </c>
      <c r="F1374" s="13">
        <v>12200</v>
      </c>
      <c r="G1374" s="13" t="s">
        <v>509</v>
      </c>
      <c r="H1374" s="13" t="s">
        <v>319</v>
      </c>
      <c r="I1374" s="13" t="s">
        <v>160</v>
      </c>
      <c r="J1374" s="13" t="s">
        <v>165</v>
      </c>
      <c r="K1374" s="13" t="s">
        <v>508</v>
      </c>
      <c r="L1374" s="4">
        <v>2404</v>
      </c>
      <c r="M1374" s="4">
        <v>123</v>
      </c>
      <c r="N1374" s="14" t="s">
        <v>40</v>
      </c>
      <c r="O1374" s="15" t="s">
        <v>679</v>
      </c>
      <c r="P1374" s="68">
        <v>216.8</v>
      </c>
      <c r="Q1374" s="61">
        <v>511.33</v>
      </c>
      <c r="R1374" s="65">
        <f t="shared" si="236"/>
        <v>9.8188405797101461E-2</v>
      </c>
      <c r="S1374" s="65">
        <f t="shared" si="237"/>
        <v>0.23158061594202897</v>
      </c>
      <c r="T1374" s="15">
        <v>0.17297681476160301</v>
      </c>
      <c r="U1374" s="15">
        <v>0.147264274</v>
      </c>
      <c r="V1374" s="15">
        <f t="shared" si="238"/>
        <v>-2.5712540761603009E-2</v>
      </c>
      <c r="W1374" s="15">
        <f t="shared" si="239"/>
        <v>-14.864732477031724</v>
      </c>
      <c r="X1374" s="15">
        <v>7.1880112915667801E-2</v>
      </c>
      <c r="Y1374" s="15">
        <v>6.1359398000000002E-2</v>
      </c>
      <c r="Z1374" s="15">
        <f t="shared" si="240"/>
        <v>-1.0520714915667799E-2</v>
      </c>
      <c r="AA1374" s="16">
        <f t="shared" si="241"/>
        <v>-14.636475220915498</v>
      </c>
      <c r="AB1374" s="13">
        <v>0.17</v>
      </c>
      <c r="AC1374" s="13">
        <v>0</v>
      </c>
      <c r="AD1374" s="13">
        <v>0</v>
      </c>
      <c r="AE1374" s="13">
        <v>0</v>
      </c>
      <c r="AF1374" s="53">
        <f t="shared" si="234"/>
        <v>0</v>
      </c>
      <c r="AG1374" s="53">
        <f t="shared" si="245"/>
        <v>2.8799905188430174E-3</v>
      </c>
      <c r="AH1374" s="53">
        <f t="shared" si="242"/>
        <v>2.8799905188430174E-3</v>
      </c>
      <c r="AI1374" s="53" t="str">
        <f t="shared" si="243"/>
        <v>0.00</v>
      </c>
      <c r="AJ1374" s="44" t="s">
        <v>681</v>
      </c>
      <c r="AK1374" s="15" t="s">
        <v>686</v>
      </c>
      <c r="AL1374" s="14" t="s">
        <v>76</v>
      </c>
      <c r="AM1374" s="39" t="s">
        <v>58</v>
      </c>
      <c r="AN1374" s="39" t="s">
        <v>59</v>
      </c>
      <c r="AO1374" s="39" t="s">
        <v>77</v>
      </c>
      <c r="AP1374" s="39" t="s">
        <v>61</v>
      </c>
      <c r="AQ1374" s="20"/>
      <c r="AR1374" s="20"/>
      <c r="AS1374" s="20"/>
      <c r="AT1374" s="20"/>
      <c r="AU1374" s="20"/>
      <c r="AV1374" s="20"/>
      <c r="AW1374" s="20"/>
      <c r="AX1374" s="20"/>
      <c r="AY1374" s="20"/>
      <c r="AZ1374" s="20"/>
      <c r="BA1374" s="20"/>
      <c r="BB1374" s="20"/>
    </row>
    <row r="1375" spans="1:54" ht="25.5" x14ac:dyDescent="0.25">
      <c r="A1375" s="21">
        <v>1266</v>
      </c>
      <c r="B1375" s="40" t="s">
        <v>32</v>
      </c>
      <c r="C1375" s="13" t="s">
        <v>257</v>
      </c>
      <c r="D1375" s="13">
        <v>34017</v>
      </c>
      <c r="E1375" s="13" t="s">
        <v>252</v>
      </c>
      <c r="F1375" s="13">
        <v>12200</v>
      </c>
      <c r="G1375" s="13" t="s">
        <v>509</v>
      </c>
      <c r="H1375" s="13" t="s">
        <v>319</v>
      </c>
      <c r="I1375" s="13" t="s">
        <v>160</v>
      </c>
      <c r="J1375" s="13" t="s">
        <v>165</v>
      </c>
      <c r="K1375" s="13" t="s">
        <v>508</v>
      </c>
      <c r="L1375" s="4">
        <v>2404</v>
      </c>
      <c r="M1375" s="4">
        <v>123</v>
      </c>
      <c r="N1375" s="13" t="s">
        <v>36</v>
      </c>
      <c r="O1375" s="15" t="s">
        <v>679</v>
      </c>
      <c r="P1375" s="68">
        <v>216.8</v>
      </c>
      <c r="Q1375" s="61">
        <v>511.33</v>
      </c>
      <c r="R1375" s="65">
        <f t="shared" si="236"/>
        <v>9.8188405797101461E-2</v>
      </c>
      <c r="S1375" s="65">
        <f t="shared" si="237"/>
        <v>0.23158061594202897</v>
      </c>
      <c r="T1375" s="15">
        <v>0.48852992355973901</v>
      </c>
      <c r="U1375" s="15">
        <v>0.41473799</v>
      </c>
      <c r="V1375" s="15">
        <f t="shared" si="238"/>
        <v>-7.3791933559739009E-2</v>
      </c>
      <c r="W1375" s="15">
        <f t="shared" si="239"/>
        <v>-15.104895319828959</v>
      </c>
      <c r="X1375" s="15">
        <v>0.19308489497538692</v>
      </c>
      <c r="Y1375" s="15">
        <v>0.16482407300000002</v>
      </c>
      <c r="Z1375" s="15">
        <f t="shared" si="240"/>
        <v>-2.8260821975386902E-2</v>
      </c>
      <c r="AA1375" s="16">
        <f t="shared" si="241"/>
        <v>-14.636474789490597</v>
      </c>
      <c r="AB1375" s="13">
        <v>0.49</v>
      </c>
      <c r="AC1375" s="13">
        <v>0</v>
      </c>
      <c r="AD1375" s="13">
        <v>10.53</v>
      </c>
      <c r="AE1375" s="13">
        <v>0</v>
      </c>
      <c r="AF1375" s="53">
        <f t="shared" si="234"/>
        <v>0</v>
      </c>
      <c r="AG1375" s="53">
        <f t="shared" si="245"/>
        <v>7.7362520329337233E-3</v>
      </c>
      <c r="AH1375" s="53">
        <f t="shared" si="242"/>
        <v>7.7362520329337233E-3</v>
      </c>
      <c r="AI1375" s="53" t="str">
        <f t="shared" si="243"/>
        <v>0.00</v>
      </c>
      <c r="AJ1375" s="44" t="s">
        <v>681</v>
      </c>
      <c r="AK1375" s="15" t="s">
        <v>686</v>
      </c>
      <c r="AL1375" s="14" t="s">
        <v>76</v>
      </c>
      <c r="AM1375" s="39" t="s">
        <v>58</v>
      </c>
      <c r="AN1375" s="39" t="s">
        <v>59</v>
      </c>
      <c r="AO1375" s="39" t="s">
        <v>77</v>
      </c>
      <c r="AP1375" s="39" t="s">
        <v>61</v>
      </c>
      <c r="AQ1375" s="59"/>
      <c r="AR1375" s="20"/>
      <c r="AS1375" s="20"/>
      <c r="AT1375" s="20"/>
      <c r="AU1375" s="20"/>
      <c r="AV1375" s="20"/>
      <c r="AW1375" s="20"/>
      <c r="AX1375" s="20"/>
      <c r="AY1375" s="20"/>
      <c r="AZ1375" s="20"/>
      <c r="BA1375" s="20"/>
      <c r="BB1375" s="20"/>
    </row>
    <row r="1376" spans="1:54" ht="25.5" x14ac:dyDescent="0.25">
      <c r="A1376" s="21">
        <v>1267</v>
      </c>
      <c r="B1376" s="39" t="s">
        <v>32</v>
      </c>
      <c r="C1376" s="13" t="s">
        <v>257</v>
      </c>
      <c r="D1376" s="13">
        <v>34017</v>
      </c>
      <c r="E1376" s="13" t="s">
        <v>252</v>
      </c>
      <c r="F1376" s="13">
        <v>12200</v>
      </c>
      <c r="G1376" s="13" t="s">
        <v>509</v>
      </c>
      <c r="H1376" s="13" t="s">
        <v>319</v>
      </c>
      <c r="I1376" s="13" t="s">
        <v>160</v>
      </c>
      <c r="J1376" s="13" t="s">
        <v>165</v>
      </c>
      <c r="K1376" s="13" t="s">
        <v>508</v>
      </c>
      <c r="L1376" s="4">
        <v>2404</v>
      </c>
      <c r="M1376" s="4">
        <v>123</v>
      </c>
      <c r="N1376" s="14" t="s">
        <v>38</v>
      </c>
      <c r="O1376" s="15" t="s">
        <v>679</v>
      </c>
      <c r="P1376" s="68">
        <v>216.8</v>
      </c>
      <c r="Q1376" s="61">
        <v>511.33</v>
      </c>
      <c r="R1376" s="65">
        <f t="shared" si="236"/>
        <v>9.8188405797101461E-2</v>
      </c>
      <c r="S1376" s="65">
        <f t="shared" si="237"/>
        <v>0.23158061594202897</v>
      </c>
      <c r="T1376" s="15">
        <v>7.2990986078417794E-2</v>
      </c>
      <c r="U1376" s="15">
        <v>6.2141070999999999E-2</v>
      </c>
      <c r="V1376" s="15">
        <f t="shared" si="238"/>
        <v>-1.0849915078417795E-2</v>
      </c>
      <c r="W1376" s="15">
        <f t="shared" si="239"/>
        <v>-14.864732840793792</v>
      </c>
      <c r="X1376" s="15">
        <v>3.0331234439560411E-2</v>
      </c>
      <c r="Y1376" s="15">
        <v>2.5891812E-2</v>
      </c>
      <c r="Z1376" s="15">
        <f t="shared" si="240"/>
        <v>-4.4394224395604108E-3</v>
      </c>
      <c r="AA1376" s="16">
        <f t="shared" si="241"/>
        <v>-14.636471352350114</v>
      </c>
      <c r="AB1376" s="13">
        <v>7.0000000000000007E-2</v>
      </c>
      <c r="AC1376" s="13">
        <v>0</v>
      </c>
      <c r="AD1376" s="13">
        <v>0</v>
      </c>
      <c r="AE1376" s="13">
        <v>0</v>
      </c>
      <c r="AF1376" s="53">
        <f t="shared" si="234"/>
        <v>0</v>
      </c>
      <c r="AG1376" s="53">
        <f t="shared" si="245"/>
        <v>1.2152689808929656E-3</v>
      </c>
      <c r="AH1376" s="53">
        <f t="shared" si="242"/>
        <v>1.2152689808929656E-3</v>
      </c>
      <c r="AI1376" s="53" t="str">
        <f t="shared" si="243"/>
        <v>0.00</v>
      </c>
      <c r="AJ1376" s="44" t="s">
        <v>681</v>
      </c>
      <c r="AK1376" s="15" t="s">
        <v>686</v>
      </c>
      <c r="AL1376" s="14" t="s">
        <v>76</v>
      </c>
      <c r="AM1376" s="39" t="s">
        <v>58</v>
      </c>
      <c r="AN1376" s="39" t="s">
        <v>59</v>
      </c>
      <c r="AO1376" s="39" t="s">
        <v>77</v>
      </c>
      <c r="AP1376" s="39" t="s">
        <v>61</v>
      </c>
      <c r="AQ1376" s="20"/>
      <c r="AR1376" s="20"/>
      <c r="AS1376" s="20"/>
      <c r="AT1376" s="20"/>
      <c r="AU1376" s="20"/>
      <c r="AV1376" s="20"/>
      <c r="AW1376" s="20"/>
      <c r="AX1376" s="20"/>
      <c r="AY1376" s="20"/>
      <c r="AZ1376" s="20"/>
      <c r="BA1376" s="20"/>
      <c r="BB1376" s="20"/>
    </row>
    <row r="1377" spans="1:54" ht="25.5" x14ac:dyDescent="0.25">
      <c r="A1377" s="21">
        <v>1268</v>
      </c>
      <c r="B1377" s="39" t="s">
        <v>32</v>
      </c>
      <c r="C1377" s="13" t="s">
        <v>257</v>
      </c>
      <c r="D1377" s="13">
        <v>34017</v>
      </c>
      <c r="E1377" s="13" t="s">
        <v>252</v>
      </c>
      <c r="F1377" s="13">
        <v>12200</v>
      </c>
      <c r="G1377" s="13" t="s">
        <v>509</v>
      </c>
      <c r="H1377" s="13" t="s">
        <v>319</v>
      </c>
      <c r="I1377" s="13" t="s">
        <v>160</v>
      </c>
      <c r="J1377" s="13" t="s">
        <v>165</v>
      </c>
      <c r="K1377" s="13" t="s">
        <v>508</v>
      </c>
      <c r="L1377" s="4">
        <v>2404</v>
      </c>
      <c r="M1377" s="4">
        <v>123</v>
      </c>
      <c r="N1377" s="14" t="s">
        <v>39</v>
      </c>
      <c r="O1377" s="15" t="s">
        <v>679</v>
      </c>
      <c r="P1377" s="68">
        <v>216.8</v>
      </c>
      <c r="Q1377" s="61">
        <v>511.33</v>
      </c>
      <c r="R1377" s="65">
        <f t="shared" si="236"/>
        <v>9.8188405797101461E-2</v>
      </c>
      <c r="S1377" s="65">
        <f t="shared" si="237"/>
        <v>0.23158061594202897</v>
      </c>
      <c r="T1377" s="15">
        <v>7.2990986078417794E-2</v>
      </c>
      <c r="U1377" s="15">
        <v>6.2141070999999999E-2</v>
      </c>
      <c r="V1377" s="15">
        <f t="shared" si="238"/>
        <v>-1.0849915078417795E-2</v>
      </c>
      <c r="W1377" s="15">
        <f t="shared" si="239"/>
        <v>-14.864732840793792</v>
      </c>
      <c r="X1377" s="15">
        <v>3.0331234439560411E-2</v>
      </c>
      <c r="Y1377" s="15">
        <v>2.5891812E-2</v>
      </c>
      <c r="Z1377" s="15">
        <f t="shared" si="240"/>
        <v>-4.4394224395604108E-3</v>
      </c>
      <c r="AA1377" s="16">
        <f t="shared" si="241"/>
        <v>-14.636471352350114</v>
      </c>
      <c r="AB1377" s="13">
        <v>7.0000000000000007E-2</v>
      </c>
      <c r="AC1377" s="13">
        <v>0</v>
      </c>
      <c r="AD1377" s="13">
        <v>0</v>
      </c>
      <c r="AE1377" s="13">
        <v>0</v>
      </c>
      <c r="AF1377" s="53">
        <f t="shared" si="234"/>
        <v>0</v>
      </c>
      <c r="AG1377" s="53">
        <f t="shared" si="245"/>
        <v>1.2152689808929656E-3</v>
      </c>
      <c r="AH1377" s="53">
        <f t="shared" si="242"/>
        <v>1.2152689808929656E-3</v>
      </c>
      <c r="AI1377" s="53" t="str">
        <f t="shared" si="243"/>
        <v>0.00</v>
      </c>
      <c r="AJ1377" s="44" t="s">
        <v>681</v>
      </c>
      <c r="AK1377" s="15" t="s">
        <v>686</v>
      </c>
      <c r="AL1377" s="14" t="s">
        <v>76</v>
      </c>
      <c r="AM1377" s="39" t="s">
        <v>58</v>
      </c>
      <c r="AN1377" s="39" t="s">
        <v>59</v>
      </c>
      <c r="AO1377" s="39" t="s">
        <v>77</v>
      </c>
      <c r="AP1377" s="39" t="s">
        <v>61</v>
      </c>
      <c r="AQ1377" s="20"/>
      <c r="AR1377" s="20"/>
      <c r="AS1377" s="20"/>
      <c r="AT1377" s="20"/>
      <c r="AU1377" s="20"/>
      <c r="AV1377" s="20"/>
      <c r="AW1377" s="20"/>
      <c r="AX1377" s="20"/>
      <c r="AY1377" s="20"/>
      <c r="AZ1377" s="20"/>
      <c r="BA1377" s="20"/>
      <c r="BB1377" s="20"/>
    </row>
    <row r="1378" spans="1:54" ht="25.5" x14ac:dyDescent="0.25">
      <c r="A1378" s="21">
        <v>1269</v>
      </c>
      <c r="B1378" s="39" t="s">
        <v>32</v>
      </c>
      <c r="C1378" s="13" t="s">
        <v>257</v>
      </c>
      <c r="D1378" s="13">
        <v>34017</v>
      </c>
      <c r="E1378" s="13" t="s">
        <v>252</v>
      </c>
      <c r="F1378" s="13">
        <v>12200</v>
      </c>
      <c r="G1378" s="13" t="s">
        <v>509</v>
      </c>
      <c r="H1378" s="13" t="s">
        <v>319</v>
      </c>
      <c r="I1378" s="13" t="s">
        <v>160</v>
      </c>
      <c r="J1378" s="13" t="s">
        <v>165</v>
      </c>
      <c r="K1378" s="13" t="s">
        <v>508</v>
      </c>
      <c r="L1378" s="4">
        <v>2404</v>
      </c>
      <c r="M1378" s="4">
        <v>123</v>
      </c>
      <c r="N1378" s="14" t="s">
        <v>37</v>
      </c>
      <c r="O1378" s="15" t="s">
        <v>679</v>
      </c>
      <c r="P1378" s="68">
        <v>216.8</v>
      </c>
      <c r="Q1378" s="61">
        <v>511.33</v>
      </c>
      <c r="R1378" s="65">
        <f t="shared" si="236"/>
        <v>9.8188405797101461E-2</v>
      </c>
      <c r="S1378" s="65">
        <f t="shared" si="237"/>
        <v>0.23158061594202897</v>
      </c>
      <c r="T1378" s="15">
        <v>2.4947548700005401E-2</v>
      </c>
      <c r="U1378" s="15">
        <v>2.1239161999999999E-2</v>
      </c>
      <c r="V1378" s="15">
        <f t="shared" si="238"/>
        <v>-3.7083867000054019E-3</v>
      </c>
      <c r="W1378" s="15">
        <f t="shared" si="239"/>
        <v>-14.864733784464359</v>
      </c>
      <c r="X1378" s="15">
        <v>1.0366895817785771E-2</v>
      </c>
      <c r="Y1378" s="15">
        <v>8.8495480000000005E-3</v>
      </c>
      <c r="Z1378" s="15">
        <f t="shared" si="240"/>
        <v>-1.5173478177857701E-3</v>
      </c>
      <c r="AA1378" s="16">
        <f t="shared" si="241"/>
        <v>-14.636472136457288</v>
      </c>
      <c r="AB1378" s="13">
        <v>0.03</v>
      </c>
      <c r="AC1378" s="13">
        <v>0</v>
      </c>
      <c r="AD1378" s="13">
        <v>0</v>
      </c>
      <c r="AE1378" s="13">
        <v>0</v>
      </c>
      <c r="AF1378" s="53">
        <f t="shared" si="234"/>
        <v>0</v>
      </c>
      <c r="AG1378" s="53">
        <f t="shared" si="245"/>
        <v>4.1536610799288137E-4</v>
      </c>
      <c r="AH1378" s="53">
        <f t="shared" si="242"/>
        <v>4.1536610799288137E-4</v>
      </c>
      <c r="AI1378" s="53" t="str">
        <f t="shared" si="243"/>
        <v>0.00</v>
      </c>
      <c r="AJ1378" s="44" t="s">
        <v>681</v>
      </c>
      <c r="AK1378" s="15" t="s">
        <v>686</v>
      </c>
      <c r="AL1378" s="14" t="s">
        <v>76</v>
      </c>
      <c r="AM1378" s="39" t="s">
        <v>58</v>
      </c>
      <c r="AN1378" s="39" t="s">
        <v>59</v>
      </c>
      <c r="AO1378" s="39" t="s">
        <v>77</v>
      </c>
      <c r="AP1378" s="39" t="s">
        <v>61</v>
      </c>
      <c r="AQ1378" s="20"/>
      <c r="AR1378" s="20"/>
      <c r="AS1378" s="20"/>
      <c r="AT1378" s="20"/>
      <c r="AU1378" s="20"/>
      <c r="AV1378" s="20"/>
      <c r="AW1378" s="20"/>
      <c r="AX1378" s="20"/>
      <c r="AY1378" s="20"/>
      <c r="AZ1378" s="20"/>
      <c r="BA1378" s="20"/>
      <c r="BB1378" s="20"/>
    </row>
    <row r="1379" spans="1:54" ht="25.5" x14ac:dyDescent="0.25">
      <c r="A1379" s="21">
        <v>1270</v>
      </c>
      <c r="B1379" s="39" t="s">
        <v>32</v>
      </c>
      <c r="C1379" s="13" t="s">
        <v>257</v>
      </c>
      <c r="D1379" s="13">
        <v>34017</v>
      </c>
      <c r="E1379" s="13" t="s">
        <v>252</v>
      </c>
      <c r="F1379" s="13">
        <v>12200</v>
      </c>
      <c r="G1379" s="13" t="s">
        <v>509</v>
      </c>
      <c r="H1379" s="13" t="s">
        <v>319</v>
      </c>
      <c r="I1379" s="13" t="s">
        <v>160</v>
      </c>
      <c r="J1379" s="13" t="s">
        <v>165</v>
      </c>
      <c r="K1379" s="13" t="s">
        <v>508</v>
      </c>
      <c r="L1379" s="4">
        <v>2404</v>
      </c>
      <c r="M1379" s="4">
        <v>123</v>
      </c>
      <c r="N1379" s="14" t="s">
        <v>34</v>
      </c>
      <c r="O1379" s="15" t="s">
        <v>679</v>
      </c>
      <c r="P1379" s="68">
        <v>216.8</v>
      </c>
      <c r="Q1379" s="61">
        <v>511.33</v>
      </c>
      <c r="R1379" s="65">
        <f t="shared" si="236"/>
        <v>9.8188405797101461E-2</v>
      </c>
      <c r="S1379" s="65">
        <f t="shared" si="237"/>
        <v>0.23158061594202897</v>
      </c>
      <c r="T1379" s="15">
        <v>9.9356649706250507E-4</v>
      </c>
      <c r="U1379" s="15">
        <v>8.4587499999999995E-4</v>
      </c>
      <c r="V1379" s="15">
        <f t="shared" si="238"/>
        <v>-1.4769149706250512E-4</v>
      </c>
      <c r="W1379" s="15">
        <f t="shared" si="239"/>
        <v>-14.864782327016595</v>
      </c>
      <c r="X1379" s="15">
        <v>4.1287424616128594E-4</v>
      </c>
      <c r="Y1379" s="15">
        <v>3.5247500000000004E-4</v>
      </c>
      <c r="Z1379" s="15">
        <f t="shared" si="240"/>
        <v>-6.0399246161285897E-5</v>
      </c>
      <c r="AA1379" s="16">
        <f t="shared" si="241"/>
        <v>-14.62896916503032</v>
      </c>
      <c r="AB1379" s="13">
        <v>0</v>
      </c>
      <c r="AC1379" s="13">
        <v>0</v>
      </c>
      <c r="AD1379" s="13">
        <v>0</v>
      </c>
      <c r="AE1379" s="13">
        <v>0</v>
      </c>
      <c r="AF1379" s="53">
        <f t="shared" si="234"/>
        <v>0</v>
      </c>
      <c r="AG1379" s="53">
        <f t="shared" si="245"/>
        <v>1.6543914888623787E-5</v>
      </c>
      <c r="AH1379" s="53">
        <f t="shared" si="242"/>
        <v>1.6543914888623787E-5</v>
      </c>
      <c r="AI1379" s="53" t="str">
        <f t="shared" si="243"/>
        <v>0.00</v>
      </c>
      <c r="AJ1379" s="44" t="s">
        <v>681</v>
      </c>
      <c r="AK1379" s="15" t="s">
        <v>686</v>
      </c>
      <c r="AL1379" s="14" t="s">
        <v>76</v>
      </c>
      <c r="AM1379" s="39" t="s">
        <v>58</v>
      </c>
      <c r="AN1379" s="39" t="s">
        <v>59</v>
      </c>
      <c r="AO1379" s="39" t="s">
        <v>77</v>
      </c>
      <c r="AP1379" s="39" t="s">
        <v>61</v>
      </c>
      <c r="AQ1379" s="20"/>
      <c r="AR1379" s="20"/>
      <c r="AS1379" s="20"/>
      <c r="AT1379" s="20"/>
      <c r="AU1379" s="20"/>
      <c r="AV1379" s="20"/>
      <c r="AW1379" s="20"/>
      <c r="AX1379" s="20"/>
      <c r="AY1379" s="20"/>
      <c r="AZ1379" s="20"/>
      <c r="BA1379" s="20"/>
      <c r="BB1379" s="20"/>
    </row>
    <row r="1380" spans="1:54" ht="25.5" x14ac:dyDescent="0.25">
      <c r="A1380" s="21">
        <v>1271</v>
      </c>
      <c r="B1380" s="39" t="s">
        <v>32</v>
      </c>
      <c r="C1380" s="13" t="s">
        <v>257</v>
      </c>
      <c r="D1380" s="13">
        <v>34017</v>
      </c>
      <c r="E1380" s="13" t="s">
        <v>252</v>
      </c>
      <c r="F1380" s="13">
        <v>12200</v>
      </c>
      <c r="G1380" s="13" t="s">
        <v>509</v>
      </c>
      <c r="H1380" s="13" t="s">
        <v>272</v>
      </c>
      <c r="I1380" s="13" t="s">
        <v>160</v>
      </c>
      <c r="J1380" s="13" t="s">
        <v>165</v>
      </c>
      <c r="K1380" s="13" t="s">
        <v>510</v>
      </c>
      <c r="L1380" s="4">
        <v>2404</v>
      </c>
      <c r="M1380" s="4">
        <v>124</v>
      </c>
      <c r="N1380" s="14" t="s">
        <v>40</v>
      </c>
      <c r="O1380" s="15" t="s">
        <v>679</v>
      </c>
      <c r="P1380" s="68">
        <v>211.41</v>
      </c>
      <c r="Q1380" s="61">
        <v>645.41999999999996</v>
      </c>
      <c r="R1380" s="65">
        <f t="shared" si="236"/>
        <v>9.5747282608695652E-2</v>
      </c>
      <c r="S1380" s="65">
        <f t="shared" si="237"/>
        <v>0.29230978260869561</v>
      </c>
      <c r="T1380" s="15">
        <v>0.60865387421253703</v>
      </c>
      <c r="U1380" s="15">
        <v>0.53552255500000001</v>
      </c>
      <c r="V1380" s="15">
        <f t="shared" si="238"/>
        <v>-7.3131319212537016E-2</v>
      </c>
      <c r="W1380" s="15">
        <f t="shared" si="239"/>
        <v>-12.01525568323256</v>
      </c>
      <c r="X1380" s="15">
        <v>0.25964941604266051</v>
      </c>
      <c r="Y1380" s="15">
        <v>0.22336267900000001</v>
      </c>
      <c r="Z1380" s="15">
        <f t="shared" si="240"/>
        <v>-3.62867370426605E-2</v>
      </c>
      <c r="AA1380" s="16">
        <f t="shared" si="241"/>
        <v>-13.975281591505128</v>
      </c>
      <c r="AB1380" s="13">
        <v>0.61</v>
      </c>
      <c r="AC1380" s="13">
        <v>0</v>
      </c>
      <c r="AD1380" s="13">
        <v>0</v>
      </c>
      <c r="AE1380" s="13">
        <v>0</v>
      </c>
      <c r="AF1380" s="53">
        <f t="shared" si="234"/>
        <v>0</v>
      </c>
      <c r="AG1380" s="53">
        <f t="shared" si="245"/>
        <v>8.3057610486195043E-3</v>
      </c>
      <c r="AH1380" s="53">
        <f t="shared" si="242"/>
        <v>8.3057610486195043E-3</v>
      </c>
      <c r="AI1380" s="53" t="str">
        <f t="shared" si="243"/>
        <v>0.00</v>
      </c>
      <c r="AJ1380" s="44" t="s">
        <v>681</v>
      </c>
      <c r="AK1380" s="15" t="s">
        <v>686</v>
      </c>
      <c r="AL1380" s="14" t="s">
        <v>57</v>
      </c>
      <c r="AM1380" s="39" t="s">
        <v>58</v>
      </c>
      <c r="AN1380" s="39" t="s">
        <v>59</v>
      </c>
      <c r="AO1380" s="39" t="s">
        <v>60</v>
      </c>
      <c r="AP1380" s="39" t="s">
        <v>61</v>
      </c>
      <c r="AQ1380" s="20"/>
      <c r="AR1380" s="20"/>
      <c r="AS1380" s="20"/>
      <c r="AT1380" s="20"/>
      <c r="AU1380" s="20"/>
      <c r="AV1380" s="20"/>
      <c r="AW1380" s="20"/>
      <c r="AX1380" s="20"/>
      <c r="AY1380" s="20"/>
      <c r="AZ1380" s="20"/>
      <c r="BA1380" s="20"/>
      <c r="BB1380" s="20"/>
    </row>
    <row r="1381" spans="1:54" ht="25.5" x14ac:dyDescent="0.25">
      <c r="A1381" s="21">
        <v>1272</v>
      </c>
      <c r="B1381" s="39" t="s">
        <v>32</v>
      </c>
      <c r="C1381" s="13" t="s">
        <v>257</v>
      </c>
      <c r="D1381" s="13">
        <v>34017</v>
      </c>
      <c r="E1381" s="13" t="s">
        <v>252</v>
      </c>
      <c r="F1381" s="13">
        <v>12200</v>
      </c>
      <c r="G1381" s="13" t="s">
        <v>509</v>
      </c>
      <c r="H1381" s="13" t="s">
        <v>272</v>
      </c>
      <c r="I1381" s="13" t="s">
        <v>160</v>
      </c>
      <c r="J1381" s="13" t="s">
        <v>165</v>
      </c>
      <c r="K1381" s="13" t="s">
        <v>510</v>
      </c>
      <c r="L1381" s="4">
        <v>2404</v>
      </c>
      <c r="M1381" s="4">
        <v>124</v>
      </c>
      <c r="N1381" s="14" t="s">
        <v>38</v>
      </c>
      <c r="O1381" s="15" t="s">
        <v>679</v>
      </c>
      <c r="P1381" s="68">
        <v>211.41</v>
      </c>
      <c r="Q1381" s="61">
        <v>645.41999999999996</v>
      </c>
      <c r="R1381" s="65">
        <f t="shared" si="236"/>
        <v>9.5747282608695652E-2</v>
      </c>
      <c r="S1381" s="65">
        <f t="shared" si="237"/>
        <v>0.29230978260869561</v>
      </c>
      <c r="T1381" s="15">
        <v>0.274107485493714</v>
      </c>
      <c r="U1381" s="15">
        <v>0.24117277000000001</v>
      </c>
      <c r="V1381" s="15">
        <f t="shared" si="238"/>
        <v>-3.293471549371399E-2</v>
      </c>
      <c r="W1381" s="15">
        <f t="shared" si="239"/>
        <v>-12.015255779824106</v>
      </c>
      <c r="X1381" s="15">
        <v>0.1169332054830759</v>
      </c>
      <c r="Y1381" s="15">
        <v>0.10059146099999999</v>
      </c>
      <c r="Z1381" s="15">
        <f t="shared" si="240"/>
        <v>-1.6341744483075904E-2</v>
      </c>
      <c r="AA1381" s="16">
        <f t="shared" si="241"/>
        <v>-13.975281371587043</v>
      </c>
      <c r="AB1381" s="13">
        <v>0.27</v>
      </c>
      <c r="AC1381" s="13">
        <v>0</v>
      </c>
      <c r="AD1381" s="13">
        <v>0</v>
      </c>
      <c r="AE1381" s="13">
        <v>0</v>
      </c>
      <c r="AF1381" s="53">
        <f t="shared" si="234"/>
        <v>0</v>
      </c>
      <c r="AG1381" s="53">
        <f t="shared" si="245"/>
        <v>3.7405024077344987E-3</v>
      </c>
      <c r="AH1381" s="53">
        <f t="shared" si="242"/>
        <v>3.7405024077344987E-3</v>
      </c>
      <c r="AI1381" s="53" t="str">
        <f t="shared" si="243"/>
        <v>0.00</v>
      </c>
      <c r="AJ1381" s="44" t="s">
        <v>681</v>
      </c>
      <c r="AK1381" s="15" t="s">
        <v>686</v>
      </c>
      <c r="AL1381" s="14" t="s">
        <v>57</v>
      </c>
      <c r="AM1381" s="39" t="s">
        <v>58</v>
      </c>
      <c r="AN1381" s="39" t="s">
        <v>59</v>
      </c>
      <c r="AO1381" s="39" t="s">
        <v>60</v>
      </c>
      <c r="AP1381" s="39" t="s">
        <v>61</v>
      </c>
      <c r="AQ1381" s="20"/>
      <c r="AR1381" s="20"/>
      <c r="AS1381" s="20"/>
      <c r="AT1381" s="20"/>
      <c r="AU1381" s="20"/>
      <c r="AV1381" s="20"/>
      <c r="AW1381" s="20"/>
      <c r="AX1381" s="20"/>
      <c r="AY1381" s="20"/>
      <c r="AZ1381" s="20"/>
      <c r="BA1381" s="20"/>
      <c r="BB1381" s="20"/>
    </row>
    <row r="1382" spans="1:54" ht="25.5" x14ac:dyDescent="0.25">
      <c r="A1382" s="21">
        <v>1273</v>
      </c>
      <c r="B1382" s="39" t="s">
        <v>32</v>
      </c>
      <c r="C1382" s="13" t="s">
        <v>257</v>
      </c>
      <c r="D1382" s="13">
        <v>34017</v>
      </c>
      <c r="E1382" s="13" t="s">
        <v>252</v>
      </c>
      <c r="F1382" s="13">
        <v>12200</v>
      </c>
      <c r="G1382" s="13" t="s">
        <v>509</v>
      </c>
      <c r="H1382" s="13" t="s">
        <v>272</v>
      </c>
      <c r="I1382" s="13" t="s">
        <v>160</v>
      </c>
      <c r="J1382" s="13" t="s">
        <v>165</v>
      </c>
      <c r="K1382" s="13" t="s">
        <v>510</v>
      </c>
      <c r="L1382" s="4">
        <v>2404</v>
      </c>
      <c r="M1382" s="4">
        <v>124</v>
      </c>
      <c r="N1382" s="14" t="s">
        <v>39</v>
      </c>
      <c r="O1382" s="15" t="s">
        <v>679</v>
      </c>
      <c r="P1382" s="68">
        <v>211.41</v>
      </c>
      <c r="Q1382" s="61">
        <v>645.41999999999996</v>
      </c>
      <c r="R1382" s="65">
        <f t="shared" si="236"/>
        <v>9.5747282608695652E-2</v>
      </c>
      <c r="S1382" s="65">
        <f t="shared" si="237"/>
        <v>0.29230978260869561</v>
      </c>
      <c r="T1382" s="15">
        <v>0.274107485493714</v>
      </c>
      <c r="U1382" s="15">
        <v>0.24117277000000001</v>
      </c>
      <c r="V1382" s="15">
        <f t="shared" si="238"/>
        <v>-3.293471549371399E-2</v>
      </c>
      <c r="W1382" s="15">
        <f t="shared" si="239"/>
        <v>-12.015255779824106</v>
      </c>
      <c r="X1382" s="15">
        <v>0.1169332054830759</v>
      </c>
      <c r="Y1382" s="15">
        <v>0.10059146099999999</v>
      </c>
      <c r="Z1382" s="15">
        <f t="shared" si="240"/>
        <v>-1.6341744483075904E-2</v>
      </c>
      <c r="AA1382" s="16">
        <f t="shared" si="241"/>
        <v>-13.975281371587043</v>
      </c>
      <c r="AB1382" s="13">
        <v>0.27</v>
      </c>
      <c r="AC1382" s="13">
        <v>0</v>
      </c>
      <c r="AD1382" s="13">
        <v>0</v>
      </c>
      <c r="AE1382" s="13">
        <v>0</v>
      </c>
      <c r="AF1382" s="53">
        <f t="shared" si="234"/>
        <v>0</v>
      </c>
      <c r="AG1382" s="53">
        <f t="shared" si="245"/>
        <v>3.7405024077344987E-3</v>
      </c>
      <c r="AH1382" s="53">
        <f t="shared" si="242"/>
        <v>3.7405024077344987E-3</v>
      </c>
      <c r="AI1382" s="53" t="str">
        <f t="shared" si="243"/>
        <v>0.00</v>
      </c>
      <c r="AJ1382" s="44" t="s">
        <v>681</v>
      </c>
      <c r="AK1382" s="15" t="s">
        <v>686</v>
      </c>
      <c r="AL1382" s="14" t="s">
        <v>57</v>
      </c>
      <c r="AM1382" s="39" t="s">
        <v>58</v>
      </c>
      <c r="AN1382" s="39" t="s">
        <v>59</v>
      </c>
      <c r="AO1382" s="39" t="s">
        <v>60</v>
      </c>
      <c r="AP1382" s="39" t="s">
        <v>61</v>
      </c>
      <c r="AQ1382" s="20"/>
      <c r="AR1382" s="20"/>
      <c r="AS1382" s="20"/>
      <c r="AT1382" s="20"/>
      <c r="AU1382" s="20"/>
      <c r="AV1382" s="20"/>
      <c r="AW1382" s="20"/>
      <c r="AX1382" s="20"/>
      <c r="AY1382" s="20"/>
      <c r="AZ1382" s="20"/>
      <c r="BA1382" s="20"/>
      <c r="BB1382" s="20"/>
    </row>
    <row r="1383" spans="1:54" ht="25.5" x14ac:dyDescent="0.25">
      <c r="A1383" s="21">
        <v>1274</v>
      </c>
      <c r="B1383" s="39" t="s">
        <v>32</v>
      </c>
      <c r="C1383" s="13" t="s">
        <v>257</v>
      </c>
      <c r="D1383" s="13">
        <v>34017</v>
      </c>
      <c r="E1383" s="13" t="s">
        <v>252</v>
      </c>
      <c r="F1383" s="13">
        <v>12200</v>
      </c>
      <c r="G1383" s="13" t="s">
        <v>509</v>
      </c>
      <c r="H1383" s="13" t="s">
        <v>272</v>
      </c>
      <c r="I1383" s="13" t="s">
        <v>160</v>
      </c>
      <c r="J1383" s="13" t="s">
        <v>165</v>
      </c>
      <c r="K1383" s="13" t="s">
        <v>510</v>
      </c>
      <c r="L1383" s="4">
        <v>2404</v>
      </c>
      <c r="M1383" s="4">
        <v>124</v>
      </c>
      <c r="N1383" s="14" t="s">
        <v>37</v>
      </c>
      <c r="O1383" s="15" t="s">
        <v>679</v>
      </c>
      <c r="P1383" s="68">
        <v>211.41</v>
      </c>
      <c r="Q1383" s="61">
        <v>645.41999999999996</v>
      </c>
      <c r="R1383" s="65">
        <f t="shared" si="236"/>
        <v>9.5747282608695652E-2</v>
      </c>
      <c r="S1383" s="65">
        <f t="shared" si="237"/>
        <v>0.29230978260869561</v>
      </c>
      <c r="T1383" s="15">
        <v>5.6973035199994103E-2</v>
      </c>
      <c r="U1383" s="15">
        <v>5.0127578999999998E-2</v>
      </c>
      <c r="V1383" s="15">
        <f t="shared" si="238"/>
        <v>-6.8454561999941044E-3</v>
      </c>
      <c r="W1383" s="15">
        <f t="shared" si="239"/>
        <v>-12.015256297938667</v>
      </c>
      <c r="X1383" s="15">
        <v>2.4304479025946058E-2</v>
      </c>
      <c r="Y1383" s="15">
        <v>2.0907859000000001E-2</v>
      </c>
      <c r="Z1383" s="15">
        <f t="shared" si="240"/>
        <v>-3.3966200259460573E-3</v>
      </c>
      <c r="AA1383" s="16">
        <f t="shared" si="241"/>
        <v>-13.975284235963345</v>
      </c>
      <c r="AB1383" s="13">
        <v>0.06</v>
      </c>
      <c r="AC1383" s="13">
        <v>0</v>
      </c>
      <c r="AD1383" s="13">
        <v>0</v>
      </c>
      <c r="AE1383" s="13">
        <v>0</v>
      </c>
      <c r="AF1383" s="53">
        <f t="shared" si="234"/>
        <v>0</v>
      </c>
      <c r="AG1383" s="53">
        <f t="shared" si="245"/>
        <v>7.7746059310216612E-4</v>
      </c>
      <c r="AH1383" s="53">
        <f t="shared" si="242"/>
        <v>7.7746059310216612E-4</v>
      </c>
      <c r="AI1383" s="53" t="str">
        <f t="shared" si="243"/>
        <v>0.00</v>
      </c>
      <c r="AJ1383" s="44" t="s">
        <v>681</v>
      </c>
      <c r="AK1383" s="15" t="s">
        <v>686</v>
      </c>
      <c r="AL1383" s="14" t="s">
        <v>57</v>
      </c>
      <c r="AM1383" s="39" t="s">
        <v>58</v>
      </c>
      <c r="AN1383" s="39" t="s">
        <v>59</v>
      </c>
      <c r="AO1383" s="39" t="s">
        <v>60</v>
      </c>
      <c r="AP1383" s="39" t="s">
        <v>61</v>
      </c>
      <c r="AQ1383" s="20"/>
      <c r="AR1383" s="20"/>
      <c r="AS1383" s="20"/>
      <c r="AT1383" s="20"/>
      <c r="AU1383" s="20"/>
      <c r="AV1383" s="20"/>
      <c r="AW1383" s="20"/>
      <c r="AX1383" s="20"/>
      <c r="AY1383" s="20"/>
      <c r="AZ1383" s="20"/>
      <c r="BA1383" s="20"/>
      <c r="BB1383" s="20"/>
    </row>
    <row r="1384" spans="1:54" ht="25.5" x14ac:dyDescent="0.25">
      <c r="A1384" s="21">
        <v>1627</v>
      </c>
      <c r="B1384" s="39" t="s">
        <v>32</v>
      </c>
      <c r="C1384" s="13" t="s">
        <v>257</v>
      </c>
      <c r="D1384" s="13">
        <v>34017</v>
      </c>
      <c r="E1384" s="13" t="s">
        <v>252</v>
      </c>
      <c r="F1384" s="13">
        <v>12200</v>
      </c>
      <c r="G1384" s="13" t="s">
        <v>509</v>
      </c>
      <c r="H1384" s="13" t="s">
        <v>272</v>
      </c>
      <c r="I1384" s="13" t="s">
        <v>160</v>
      </c>
      <c r="J1384" s="13" t="s">
        <v>165</v>
      </c>
      <c r="K1384" s="13" t="s">
        <v>510</v>
      </c>
      <c r="L1384" s="4">
        <v>2404</v>
      </c>
      <c r="M1384" s="4">
        <v>124</v>
      </c>
      <c r="N1384" s="14" t="s">
        <v>34</v>
      </c>
      <c r="O1384" s="15" t="s">
        <v>679</v>
      </c>
      <c r="P1384" s="68">
        <v>211.41</v>
      </c>
      <c r="Q1384" s="61">
        <v>645.41999999999996</v>
      </c>
      <c r="R1384" s="65">
        <f t="shared" si="236"/>
        <v>9.5747282608695652E-2</v>
      </c>
      <c r="S1384" s="65">
        <f t="shared" si="237"/>
        <v>0.29230978260869561</v>
      </c>
      <c r="T1384" s="15">
        <v>0.40576924947502502</v>
      </c>
      <c r="U1384" s="15">
        <v>0.35701503699999998</v>
      </c>
      <c r="V1384" s="15">
        <f t="shared" si="238"/>
        <v>-4.8754212475025038E-2</v>
      </c>
      <c r="W1384" s="15">
        <f t="shared" si="239"/>
        <v>-12.015255601084144</v>
      </c>
      <c r="X1384" s="15">
        <v>0.1730996106951069</v>
      </c>
      <c r="Y1384" s="15">
        <v>0.148908453</v>
      </c>
      <c r="Z1384" s="15">
        <f t="shared" si="240"/>
        <v>-2.4191157695106907E-2</v>
      </c>
      <c r="AA1384" s="16">
        <f t="shared" si="241"/>
        <v>-13.975281398937733</v>
      </c>
      <c r="AB1384" s="13">
        <v>0.41</v>
      </c>
      <c r="AC1384" s="13">
        <v>4.7</v>
      </c>
      <c r="AD1384" s="13">
        <v>0</v>
      </c>
      <c r="AE1384" s="13">
        <v>0</v>
      </c>
      <c r="AF1384" s="53">
        <f t="shared" si="234"/>
        <v>2.3500000000000001E-3</v>
      </c>
      <c r="AG1384" s="53">
        <f t="shared" si="245"/>
        <v>5.5371740448080329E-3</v>
      </c>
      <c r="AH1384" s="53">
        <f t="shared" si="242"/>
        <v>3.1871740448080328E-3</v>
      </c>
      <c r="AI1384" s="53">
        <f t="shared" si="243"/>
        <v>135.62442743863969</v>
      </c>
      <c r="AJ1384" s="44" t="s">
        <v>681</v>
      </c>
      <c r="AK1384" s="15" t="s">
        <v>686</v>
      </c>
      <c r="AL1384" s="14" t="s">
        <v>57</v>
      </c>
      <c r="AM1384" s="39" t="s">
        <v>58</v>
      </c>
      <c r="AN1384" s="39" t="s">
        <v>59</v>
      </c>
      <c r="AO1384" s="39" t="s">
        <v>60</v>
      </c>
      <c r="AP1384" s="39" t="s">
        <v>61</v>
      </c>
      <c r="AQ1384" s="20"/>
      <c r="AR1384" s="20"/>
      <c r="AS1384" s="20"/>
      <c r="AT1384" s="20"/>
      <c r="AU1384" s="20"/>
      <c r="AV1384" s="20"/>
      <c r="AW1384" s="20"/>
      <c r="AX1384" s="20"/>
      <c r="AY1384" s="20"/>
      <c r="AZ1384" s="20"/>
      <c r="BA1384" s="20"/>
      <c r="BB1384" s="20"/>
    </row>
    <row r="1385" spans="1:54" ht="25.5" x14ac:dyDescent="0.25">
      <c r="A1385" s="21">
        <v>1803</v>
      </c>
      <c r="B1385" s="39" t="s">
        <v>32</v>
      </c>
      <c r="C1385" s="13" t="s">
        <v>257</v>
      </c>
      <c r="D1385" s="13">
        <v>34017</v>
      </c>
      <c r="E1385" s="13" t="s">
        <v>252</v>
      </c>
      <c r="F1385" s="13">
        <v>12200</v>
      </c>
      <c r="G1385" s="13" t="s">
        <v>509</v>
      </c>
      <c r="H1385" s="13" t="s">
        <v>272</v>
      </c>
      <c r="I1385" s="13" t="s">
        <v>160</v>
      </c>
      <c r="J1385" s="13" t="s">
        <v>165</v>
      </c>
      <c r="K1385" s="13" t="s">
        <v>510</v>
      </c>
      <c r="L1385" s="4">
        <v>2404</v>
      </c>
      <c r="M1385" s="4">
        <v>124</v>
      </c>
      <c r="N1385" s="14" t="s">
        <v>35</v>
      </c>
      <c r="O1385" s="15" t="s">
        <v>679</v>
      </c>
      <c r="P1385" s="68">
        <v>211.41</v>
      </c>
      <c r="Q1385" s="61">
        <v>645.41999999999996</v>
      </c>
      <c r="R1385" s="65">
        <f t="shared" si="236"/>
        <v>9.5747282608695652E-2</v>
      </c>
      <c r="S1385" s="65">
        <f t="shared" si="237"/>
        <v>0.29230978260869561</v>
      </c>
      <c r="T1385" s="15">
        <v>8.3118693533343606</v>
      </c>
      <c r="U1385" s="15">
        <v>7.313177005</v>
      </c>
      <c r="V1385" s="15">
        <f t="shared" si="238"/>
        <v>-0.9986923483343606</v>
      </c>
      <c r="W1385" s="15">
        <f t="shared" si="239"/>
        <v>-12.015255604730225</v>
      </c>
      <c r="X1385" s="15">
        <v>3.5458116924144236</v>
      </c>
      <c r="Y1385" s="15">
        <v>3.0502745299999998</v>
      </c>
      <c r="Z1385" s="15">
        <f t="shared" si="240"/>
        <v>-0.4955371624144238</v>
      </c>
      <c r="AA1385" s="16">
        <f t="shared" si="241"/>
        <v>-13.975281413689549</v>
      </c>
      <c r="AB1385" s="13">
        <v>8.31</v>
      </c>
      <c r="AC1385" s="13">
        <v>77.53</v>
      </c>
      <c r="AD1385" s="13">
        <v>0</v>
      </c>
      <c r="AE1385" s="13">
        <v>86.82</v>
      </c>
      <c r="AF1385" s="53">
        <f t="shared" ref="AF1385:AF1448" si="246">AC1385/2000</f>
        <v>3.8765000000000001E-2</v>
      </c>
      <c r="AG1385" s="53">
        <f>IFERROR(AF1385+(AF1385*(AA1385/100)),"0.00")</f>
        <v>3.3347482159983247E-2</v>
      </c>
      <c r="AH1385" s="53">
        <f t="shared" si="242"/>
        <v>-5.4175178400167542E-3</v>
      </c>
      <c r="AI1385" s="53">
        <f t="shared" si="243"/>
        <v>-13.975281413689549</v>
      </c>
      <c r="AJ1385" s="44" t="s">
        <v>681</v>
      </c>
      <c r="AK1385" s="15" t="s">
        <v>686</v>
      </c>
      <c r="AL1385" s="14" t="s">
        <v>57</v>
      </c>
      <c r="AM1385" s="39" t="s">
        <v>58</v>
      </c>
      <c r="AN1385" s="39" t="s">
        <v>59</v>
      </c>
      <c r="AO1385" s="39" t="s">
        <v>60</v>
      </c>
      <c r="AP1385" s="39" t="s">
        <v>61</v>
      </c>
      <c r="AQ1385" s="20"/>
      <c r="AR1385" s="20"/>
      <c r="AS1385" s="20"/>
      <c r="AT1385" s="20"/>
      <c r="AU1385" s="20"/>
      <c r="AV1385" s="20"/>
      <c r="AW1385" s="20"/>
      <c r="AX1385" s="20"/>
      <c r="AY1385" s="20"/>
      <c r="AZ1385" s="20"/>
      <c r="BA1385" s="20"/>
      <c r="BB1385" s="20"/>
    </row>
    <row r="1386" spans="1:54" ht="25.5" x14ac:dyDescent="0.25">
      <c r="A1386" s="21">
        <v>1831</v>
      </c>
      <c r="B1386" s="40" t="s">
        <v>32</v>
      </c>
      <c r="C1386" s="13" t="s">
        <v>257</v>
      </c>
      <c r="D1386" s="13">
        <v>34017</v>
      </c>
      <c r="E1386" s="13" t="s">
        <v>252</v>
      </c>
      <c r="F1386" s="13">
        <v>12200</v>
      </c>
      <c r="G1386" s="13" t="s">
        <v>509</v>
      </c>
      <c r="H1386" s="13" t="s">
        <v>272</v>
      </c>
      <c r="I1386" s="13" t="s">
        <v>160</v>
      </c>
      <c r="J1386" s="13" t="s">
        <v>165</v>
      </c>
      <c r="K1386" s="13" t="s">
        <v>510</v>
      </c>
      <c r="L1386" s="4">
        <v>2404</v>
      </c>
      <c r="M1386" s="4">
        <v>124</v>
      </c>
      <c r="N1386" s="13" t="s">
        <v>36</v>
      </c>
      <c r="O1386" s="15" t="s">
        <v>679</v>
      </c>
      <c r="P1386" s="68">
        <v>211.41</v>
      </c>
      <c r="Q1386" s="61">
        <v>645.41999999999996</v>
      </c>
      <c r="R1386" s="65">
        <f t="shared" si="236"/>
        <v>9.5747282608695652E-2</v>
      </c>
      <c r="S1386" s="65">
        <f t="shared" si="237"/>
        <v>0.29230978260869561</v>
      </c>
      <c r="T1386" s="15">
        <v>8.7401334663855792</v>
      </c>
      <c r="U1386" s="15">
        <v>7.6702529750000004</v>
      </c>
      <c r="V1386" s="15">
        <f t="shared" si="238"/>
        <v>-1.0698804913855788</v>
      </c>
      <c r="W1386" s="15">
        <f t="shared" si="239"/>
        <v>-12.241008624185467</v>
      </c>
      <c r="X1386" s="15">
        <v>3.5209454981087713</v>
      </c>
      <c r="Y1386" s="15">
        <v>3.028883456</v>
      </c>
      <c r="Z1386" s="15">
        <f t="shared" si="240"/>
        <v>-0.49206204210877136</v>
      </c>
      <c r="AA1386" s="16">
        <f t="shared" si="241"/>
        <v>-13.975281422932445</v>
      </c>
      <c r="AB1386" s="13">
        <v>8.6999999999999993</v>
      </c>
      <c r="AC1386" s="13">
        <v>98.2</v>
      </c>
      <c r="AD1386" s="13">
        <v>5.95</v>
      </c>
      <c r="AE1386" s="13">
        <v>0</v>
      </c>
      <c r="AF1386" s="53">
        <f t="shared" si="246"/>
        <v>4.9100000000000005E-2</v>
      </c>
      <c r="AG1386" s="53">
        <f>IFERROR(AF1386+(AF1386*(AA1386/100)),"0.00")</f>
        <v>4.2238136821340172E-2</v>
      </c>
      <c r="AH1386" s="53">
        <f t="shared" si="242"/>
        <v>-6.8618631786598328E-3</v>
      </c>
      <c r="AI1386" s="53">
        <f t="shared" si="243"/>
        <v>-13.975281422932447</v>
      </c>
      <c r="AJ1386" s="44" t="s">
        <v>681</v>
      </c>
      <c r="AK1386" s="15" t="s">
        <v>686</v>
      </c>
      <c r="AL1386" s="14" t="s">
        <v>57</v>
      </c>
      <c r="AM1386" s="39" t="s">
        <v>58</v>
      </c>
      <c r="AN1386" s="39" t="s">
        <v>59</v>
      </c>
      <c r="AO1386" s="39" t="s">
        <v>60</v>
      </c>
      <c r="AP1386" s="39" t="s">
        <v>61</v>
      </c>
      <c r="AQ1386" s="59"/>
      <c r="AR1386" s="20"/>
      <c r="AS1386" s="20"/>
      <c r="AT1386" s="20"/>
      <c r="AU1386" s="20"/>
      <c r="AV1386" s="20"/>
      <c r="AW1386" s="20"/>
      <c r="AX1386" s="20"/>
      <c r="AY1386" s="20"/>
      <c r="AZ1386" s="20"/>
      <c r="BA1386" s="20"/>
      <c r="BB1386" s="20"/>
    </row>
    <row r="1387" spans="1:54" ht="25.5" x14ac:dyDescent="0.25">
      <c r="A1387" s="21">
        <v>1297</v>
      </c>
      <c r="B1387" s="39" t="s">
        <v>32</v>
      </c>
      <c r="C1387" s="13" t="s">
        <v>257</v>
      </c>
      <c r="D1387" s="13">
        <v>34017</v>
      </c>
      <c r="E1387" s="13" t="s">
        <v>252</v>
      </c>
      <c r="F1387" s="13">
        <v>12200</v>
      </c>
      <c r="G1387" s="13" t="s">
        <v>509</v>
      </c>
      <c r="H1387" s="13" t="s">
        <v>302</v>
      </c>
      <c r="I1387" s="13" t="s">
        <v>160</v>
      </c>
      <c r="J1387" s="13" t="s">
        <v>165</v>
      </c>
      <c r="K1387" s="13" t="s">
        <v>515</v>
      </c>
      <c r="L1387" s="4">
        <v>2404</v>
      </c>
      <c r="M1387" s="4">
        <v>124</v>
      </c>
      <c r="N1387" s="14" t="s">
        <v>35</v>
      </c>
      <c r="O1387" s="15" t="s">
        <v>679</v>
      </c>
      <c r="P1387" s="68">
        <v>211.41</v>
      </c>
      <c r="Q1387" s="61">
        <v>645.41999999999996</v>
      </c>
      <c r="R1387" s="65">
        <f t="shared" si="236"/>
        <v>9.5747282608695652E-2</v>
      </c>
      <c r="S1387" s="65">
        <f t="shared" si="237"/>
        <v>0.29230978260869561</v>
      </c>
      <c r="T1387" s="15">
        <v>0.123163800424928</v>
      </c>
      <c r="U1387" s="15">
        <v>0.108365355</v>
      </c>
      <c r="V1387" s="15">
        <f t="shared" si="238"/>
        <v>-1.4798445424928003E-2</v>
      </c>
      <c r="W1387" s="15">
        <f t="shared" si="239"/>
        <v>-12.015255597725808</v>
      </c>
      <c r="X1387" s="15">
        <v>5.2541206443976897E-2</v>
      </c>
      <c r="Y1387" s="15">
        <v>4.5198425E-2</v>
      </c>
      <c r="Z1387" s="15">
        <f t="shared" si="240"/>
        <v>-7.3427814439768965E-3</v>
      </c>
      <c r="AA1387" s="16">
        <f t="shared" si="241"/>
        <v>-13.975281385680177</v>
      </c>
      <c r="AB1387" s="13">
        <v>0.12</v>
      </c>
      <c r="AC1387" s="13">
        <v>0</v>
      </c>
      <c r="AD1387" s="13">
        <v>0</v>
      </c>
      <c r="AE1387" s="13">
        <v>128.61000000000001</v>
      </c>
      <c r="AF1387" s="53">
        <f t="shared" si="246"/>
        <v>0</v>
      </c>
      <c r="AG1387" s="53">
        <f t="shared" ref="AG1387:AG1397" si="247">IFERROR((((Y1387)/Q1387)*24),"0.00")</f>
        <v>1.6807074463140283E-3</v>
      </c>
      <c r="AH1387" s="53">
        <f t="shared" si="242"/>
        <v>1.6807074463140283E-3</v>
      </c>
      <c r="AI1387" s="53" t="str">
        <f t="shared" si="243"/>
        <v>0.00</v>
      </c>
      <c r="AJ1387" s="44" t="s">
        <v>681</v>
      </c>
      <c r="AK1387" s="15" t="s">
        <v>686</v>
      </c>
      <c r="AL1387" s="14" t="s">
        <v>76</v>
      </c>
      <c r="AM1387" s="39" t="s">
        <v>58</v>
      </c>
      <c r="AN1387" s="39" t="s">
        <v>59</v>
      </c>
      <c r="AO1387" s="39" t="s">
        <v>77</v>
      </c>
      <c r="AP1387" s="39" t="s">
        <v>61</v>
      </c>
      <c r="AQ1387" s="20"/>
      <c r="AR1387" s="20"/>
      <c r="AS1387" s="20"/>
      <c r="AT1387" s="20"/>
      <c r="AU1387" s="20"/>
      <c r="AV1387" s="20"/>
      <c r="AW1387" s="20"/>
      <c r="AX1387" s="20"/>
      <c r="AY1387" s="20"/>
      <c r="AZ1387" s="20"/>
      <c r="BA1387" s="20"/>
      <c r="BB1387" s="20"/>
    </row>
    <row r="1388" spans="1:54" ht="25.5" x14ac:dyDescent="0.25">
      <c r="A1388" s="21">
        <v>1298</v>
      </c>
      <c r="B1388" s="39" t="s">
        <v>32</v>
      </c>
      <c r="C1388" s="13" t="s">
        <v>257</v>
      </c>
      <c r="D1388" s="13">
        <v>34017</v>
      </c>
      <c r="E1388" s="13" t="s">
        <v>252</v>
      </c>
      <c r="F1388" s="13">
        <v>12200</v>
      </c>
      <c r="G1388" s="13" t="s">
        <v>509</v>
      </c>
      <c r="H1388" s="13" t="s">
        <v>302</v>
      </c>
      <c r="I1388" s="13" t="s">
        <v>160</v>
      </c>
      <c r="J1388" s="13" t="s">
        <v>165</v>
      </c>
      <c r="K1388" s="13" t="s">
        <v>515</v>
      </c>
      <c r="L1388" s="4">
        <v>2404</v>
      </c>
      <c r="M1388" s="4">
        <v>124</v>
      </c>
      <c r="N1388" s="14" t="s">
        <v>40</v>
      </c>
      <c r="O1388" s="15" t="s">
        <v>679</v>
      </c>
      <c r="P1388" s="68">
        <v>211.41</v>
      </c>
      <c r="Q1388" s="61">
        <v>645.41999999999996</v>
      </c>
      <c r="R1388" s="65">
        <f t="shared" si="236"/>
        <v>9.5747282608695652E-2</v>
      </c>
      <c r="S1388" s="65">
        <f t="shared" si="237"/>
        <v>0.29230978260869561</v>
      </c>
      <c r="T1388" s="15">
        <v>0.1069169768458</v>
      </c>
      <c r="U1388" s="15">
        <v>9.4070629000000003E-2</v>
      </c>
      <c r="V1388" s="15">
        <f t="shared" si="238"/>
        <v>-1.2846347845799994E-2</v>
      </c>
      <c r="W1388" s="15">
        <f t="shared" si="239"/>
        <v>-12.01525541105368</v>
      </c>
      <c r="X1388" s="15">
        <v>4.5610373611726505E-2</v>
      </c>
      <c r="Y1388" s="15">
        <v>3.9236196000000001E-2</v>
      </c>
      <c r="Z1388" s="15">
        <f t="shared" si="240"/>
        <v>-6.3741776117265045E-3</v>
      </c>
      <c r="AA1388" s="16">
        <f t="shared" si="241"/>
        <v>-13.975280417540128</v>
      </c>
      <c r="AB1388" s="13">
        <v>0.11</v>
      </c>
      <c r="AC1388" s="13">
        <v>0</v>
      </c>
      <c r="AD1388" s="13">
        <v>0</v>
      </c>
      <c r="AE1388" s="13">
        <v>0</v>
      </c>
      <c r="AF1388" s="53">
        <f t="shared" si="246"/>
        <v>0</v>
      </c>
      <c r="AG1388" s="53">
        <f t="shared" si="247"/>
        <v>1.4590014316259181E-3</v>
      </c>
      <c r="AH1388" s="53">
        <f t="shared" si="242"/>
        <v>1.4590014316259181E-3</v>
      </c>
      <c r="AI1388" s="53" t="str">
        <f t="shared" si="243"/>
        <v>0.00</v>
      </c>
      <c r="AJ1388" s="44" t="s">
        <v>681</v>
      </c>
      <c r="AK1388" s="15" t="s">
        <v>686</v>
      </c>
      <c r="AL1388" s="14" t="s">
        <v>76</v>
      </c>
      <c r="AM1388" s="39" t="s">
        <v>58</v>
      </c>
      <c r="AN1388" s="39" t="s">
        <v>59</v>
      </c>
      <c r="AO1388" s="39" t="s">
        <v>77</v>
      </c>
      <c r="AP1388" s="39" t="s">
        <v>61</v>
      </c>
      <c r="AQ1388" s="20"/>
      <c r="AR1388" s="20"/>
      <c r="AS1388" s="20"/>
      <c r="AT1388" s="20"/>
      <c r="AU1388" s="20"/>
      <c r="AV1388" s="20"/>
      <c r="AW1388" s="20"/>
      <c r="AX1388" s="20"/>
      <c r="AY1388" s="20"/>
      <c r="AZ1388" s="20"/>
      <c r="BA1388" s="20"/>
      <c r="BB1388" s="20"/>
    </row>
    <row r="1389" spans="1:54" ht="25.5" x14ac:dyDescent="0.25">
      <c r="A1389" s="21">
        <v>1299</v>
      </c>
      <c r="B1389" s="40" t="s">
        <v>32</v>
      </c>
      <c r="C1389" s="13" t="s">
        <v>257</v>
      </c>
      <c r="D1389" s="13">
        <v>34017</v>
      </c>
      <c r="E1389" s="13" t="s">
        <v>252</v>
      </c>
      <c r="F1389" s="13">
        <v>12200</v>
      </c>
      <c r="G1389" s="13" t="s">
        <v>509</v>
      </c>
      <c r="H1389" s="13" t="s">
        <v>302</v>
      </c>
      <c r="I1389" s="13" t="s">
        <v>160</v>
      </c>
      <c r="J1389" s="13" t="s">
        <v>165</v>
      </c>
      <c r="K1389" s="13" t="s">
        <v>515</v>
      </c>
      <c r="L1389" s="4">
        <v>2404</v>
      </c>
      <c r="M1389" s="4">
        <v>124</v>
      </c>
      <c r="N1389" s="13" t="s">
        <v>36</v>
      </c>
      <c r="O1389" s="15" t="s">
        <v>679</v>
      </c>
      <c r="P1389" s="68">
        <v>211.41</v>
      </c>
      <c r="Q1389" s="61">
        <v>645.41999999999996</v>
      </c>
      <c r="R1389" s="65">
        <f t="shared" si="236"/>
        <v>9.5747282608695652E-2</v>
      </c>
      <c r="S1389" s="65">
        <f t="shared" si="237"/>
        <v>0.29230978260869561</v>
      </c>
      <c r="T1389" s="15">
        <v>0.35473535767409498</v>
      </c>
      <c r="U1389" s="15">
        <v>0.311312172</v>
      </c>
      <c r="V1389" s="15">
        <f t="shared" si="238"/>
        <v>-4.3423185674094977E-2</v>
      </c>
      <c r="W1389" s="15">
        <f t="shared" si="239"/>
        <v>-12.24100860957566</v>
      </c>
      <c r="X1389" s="15">
        <v>0.14290443795009061</v>
      </c>
      <c r="Y1389" s="15">
        <v>0.122933141</v>
      </c>
      <c r="Z1389" s="15">
        <f t="shared" si="240"/>
        <v>-1.9971296950090617E-2</v>
      </c>
      <c r="AA1389" s="16">
        <f t="shared" si="241"/>
        <v>-13.97528112952349</v>
      </c>
      <c r="AB1389" s="13">
        <v>0.35</v>
      </c>
      <c r="AC1389" s="13">
        <v>0</v>
      </c>
      <c r="AD1389" s="13">
        <v>10.61</v>
      </c>
      <c r="AE1389" s="13">
        <v>0</v>
      </c>
      <c r="AF1389" s="53">
        <f t="shared" si="246"/>
        <v>0</v>
      </c>
      <c r="AG1389" s="53">
        <f t="shared" si="247"/>
        <v>4.5712797620154318E-3</v>
      </c>
      <c r="AH1389" s="53">
        <f t="shared" si="242"/>
        <v>4.5712797620154318E-3</v>
      </c>
      <c r="AI1389" s="53" t="str">
        <f t="shared" si="243"/>
        <v>0.00</v>
      </c>
      <c r="AJ1389" s="44" t="s">
        <v>681</v>
      </c>
      <c r="AK1389" s="15" t="s">
        <v>686</v>
      </c>
      <c r="AL1389" s="14" t="s">
        <v>76</v>
      </c>
      <c r="AM1389" s="39" t="s">
        <v>58</v>
      </c>
      <c r="AN1389" s="39" t="s">
        <v>59</v>
      </c>
      <c r="AO1389" s="39" t="s">
        <v>77</v>
      </c>
      <c r="AP1389" s="39" t="s">
        <v>61</v>
      </c>
      <c r="AQ1389" s="59"/>
      <c r="AR1389" s="20"/>
      <c r="AS1389" s="20"/>
      <c r="AT1389" s="20"/>
      <c r="AU1389" s="20"/>
      <c r="AV1389" s="20"/>
      <c r="AW1389" s="20"/>
      <c r="AX1389" s="20"/>
      <c r="AY1389" s="20"/>
      <c r="AZ1389" s="20"/>
      <c r="BA1389" s="20"/>
      <c r="BB1389" s="20"/>
    </row>
    <row r="1390" spans="1:54" ht="25.5" x14ac:dyDescent="0.25">
      <c r="A1390" s="21">
        <v>1300</v>
      </c>
      <c r="B1390" s="39" t="s">
        <v>32</v>
      </c>
      <c r="C1390" s="13" t="s">
        <v>257</v>
      </c>
      <c r="D1390" s="13">
        <v>34017</v>
      </c>
      <c r="E1390" s="13" t="s">
        <v>252</v>
      </c>
      <c r="F1390" s="13">
        <v>12200</v>
      </c>
      <c r="G1390" s="13" t="s">
        <v>509</v>
      </c>
      <c r="H1390" s="13" t="s">
        <v>302</v>
      </c>
      <c r="I1390" s="13" t="s">
        <v>160</v>
      </c>
      <c r="J1390" s="13" t="s">
        <v>165</v>
      </c>
      <c r="K1390" s="13" t="s">
        <v>515</v>
      </c>
      <c r="L1390" s="4">
        <v>2404</v>
      </c>
      <c r="M1390" s="4">
        <v>124</v>
      </c>
      <c r="N1390" s="14" t="s">
        <v>38</v>
      </c>
      <c r="O1390" s="15" t="s">
        <v>679</v>
      </c>
      <c r="P1390" s="68">
        <v>211.41</v>
      </c>
      <c r="Q1390" s="61">
        <v>645.41999999999996</v>
      </c>
      <c r="R1390" s="65">
        <f t="shared" si="236"/>
        <v>9.5747282608695652E-2</v>
      </c>
      <c r="S1390" s="65">
        <f t="shared" si="237"/>
        <v>0.29230978260869561</v>
      </c>
      <c r="T1390" s="15">
        <v>4.4998434572841597E-2</v>
      </c>
      <c r="U1390" s="15">
        <v>3.9591757999999998E-2</v>
      </c>
      <c r="V1390" s="15">
        <f t="shared" si="238"/>
        <v>-5.4066765728415997E-3</v>
      </c>
      <c r="W1390" s="15">
        <f t="shared" si="239"/>
        <v>-12.015254806452202</v>
      </c>
      <c r="X1390" s="15">
        <v>1.9196160173610099E-2</v>
      </c>
      <c r="Y1390" s="15">
        <v>1.6513443000000003E-2</v>
      </c>
      <c r="Z1390" s="15">
        <f t="shared" si="240"/>
        <v>-2.6827171736100962E-3</v>
      </c>
      <c r="AA1390" s="16">
        <f t="shared" si="241"/>
        <v>-13.975280208893853</v>
      </c>
      <c r="AB1390" s="13">
        <v>0.05</v>
      </c>
      <c r="AC1390" s="13">
        <v>0</v>
      </c>
      <c r="AD1390" s="13">
        <v>0</v>
      </c>
      <c r="AE1390" s="13">
        <v>0</v>
      </c>
      <c r="AF1390" s="53">
        <f t="shared" si="246"/>
        <v>0</v>
      </c>
      <c r="AG1390" s="53">
        <f t="shared" si="247"/>
        <v>6.1405384400855276E-4</v>
      </c>
      <c r="AH1390" s="53">
        <f t="shared" si="242"/>
        <v>6.1405384400855276E-4</v>
      </c>
      <c r="AI1390" s="53" t="str">
        <f t="shared" si="243"/>
        <v>0.00</v>
      </c>
      <c r="AJ1390" s="44" t="s">
        <v>681</v>
      </c>
      <c r="AK1390" s="15" t="s">
        <v>686</v>
      </c>
      <c r="AL1390" s="14" t="s">
        <v>76</v>
      </c>
      <c r="AM1390" s="39" t="s">
        <v>58</v>
      </c>
      <c r="AN1390" s="39" t="s">
        <v>59</v>
      </c>
      <c r="AO1390" s="39" t="s">
        <v>77</v>
      </c>
      <c r="AP1390" s="39" t="s">
        <v>61</v>
      </c>
      <c r="AQ1390" s="20"/>
      <c r="AR1390" s="20"/>
      <c r="AS1390" s="20"/>
      <c r="AT1390" s="20"/>
      <c r="AU1390" s="20"/>
      <c r="AV1390" s="20"/>
      <c r="AW1390" s="20"/>
      <c r="AX1390" s="20"/>
      <c r="AY1390" s="20"/>
      <c r="AZ1390" s="20"/>
      <c r="BA1390" s="20"/>
      <c r="BB1390" s="20"/>
    </row>
    <row r="1391" spans="1:54" ht="25.5" x14ac:dyDescent="0.25">
      <c r="A1391" s="21">
        <v>1301</v>
      </c>
      <c r="B1391" s="39" t="s">
        <v>32</v>
      </c>
      <c r="C1391" s="13" t="s">
        <v>257</v>
      </c>
      <c r="D1391" s="13">
        <v>34017</v>
      </c>
      <c r="E1391" s="13" t="s">
        <v>252</v>
      </c>
      <c r="F1391" s="13">
        <v>12200</v>
      </c>
      <c r="G1391" s="13" t="s">
        <v>509</v>
      </c>
      <c r="H1391" s="13" t="s">
        <v>302</v>
      </c>
      <c r="I1391" s="13" t="s">
        <v>160</v>
      </c>
      <c r="J1391" s="13" t="s">
        <v>165</v>
      </c>
      <c r="K1391" s="13" t="s">
        <v>515</v>
      </c>
      <c r="L1391" s="4">
        <v>2404</v>
      </c>
      <c r="M1391" s="4">
        <v>124</v>
      </c>
      <c r="N1391" s="14" t="s">
        <v>39</v>
      </c>
      <c r="O1391" s="15" t="s">
        <v>679</v>
      </c>
      <c r="P1391" s="68">
        <v>211.41</v>
      </c>
      <c r="Q1391" s="61">
        <v>645.41999999999996</v>
      </c>
      <c r="R1391" s="65">
        <f t="shared" si="236"/>
        <v>9.5747282608695652E-2</v>
      </c>
      <c r="S1391" s="65">
        <f t="shared" si="237"/>
        <v>0.29230978260869561</v>
      </c>
      <c r="T1391" s="15">
        <v>4.4998434572841597E-2</v>
      </c>
      <c r="U1391" s="15">
        <v>3.9591757999999998E-2</v>
      </c>
      <c r="V1391" s="15">
        <f t="shared" si="238"/>
        <v>-5.4066765728415997E-3</v>
      </c>
      <c r="W1391" s="15">
        <f t="shared" si="239"/>
        <v>-12.015254806452202</v>
      </c>
      <c r="X1391" s="15">
        <v>1.9196160173610099E-2</v>
      </c>
      <c r="Y1391" s="15">
        <v>1.6513443000000003E-2</v>
      </c>
      <c r="Z1391" s="15">
        <f t="shared" si="240"/>
        <v>-2.6827171736100962E-3</v>
      </c>
      <c r="AA1391" s="16">
        <f t="shared" si="241"/>
        <v>-13.975280208893853</v>
      </c>
      <c r="AB1391" s="13">
        <v>0.05</v>
      </c>
      <c r="AC1391" s="13">
        <v>0</v>
      </c>
      <c r="AD1391" s="13">
        <v>0</v>
      </c>
      <c r="AE1391" s="13">
        <v>0</v>
      </c>
      <c r="AF1391" s="53">
        <f t="shared" si="246"/>
        <v>0</v>
      </c>
      <c r="AG1391" s="53">
        <f t="shared" si="247"/>
        <v>6.1405384400855276E-4</v>
      </c>
      <c r="AH1391" s="53">
        <f t="shared" si="242"/>
        <v>6.1405384400855276E-4</v>
      </c>
      <c r="AI1391" s="53" t="str">
        <f t="shared" si="243"/>
        <v>0.00</v>
      </c>
      <c r="AJ1391" s="44" t="s">
        <v>681</v>
      </c>
      <c r="AK1391" s="15" t="s">
        <v>686</v>
      </c>
      <c r="AL1391" s="14" t="s">
        <v>76</v>
      </c>
      <c r="AM1391" s="39" t="s">
        <v>58</v>
      </c>
      <c r="AN1391" s="39" t="s">
        <v>59</v>
      </c>
      <c r="AO1391" s="39" t="s">
        <v>77</v>
      </c>
      <c r="AP1391" s="39" t="s">
        <v>61</v>
      </c>
      <c r="AQ1391" s="20"/>
      <c r="AR1391" s="20"/>
      <c r="AS1391" s="20"/>
      <c r="AT1391" s="20"/>
      <c r="AU1391" s="20"/>
      <c r="AV1391" s="20"/>
      <c r="AW1391" s="20"/>
      <c r="AX1391" s="20"/>
      <c r="AY1391" s="20"/>
      <c r="AZ1391" s="20"/>
      <c r="BA1391" s="20"/>
      <c r="BB1391" s="20"/>
    </row>
    <row r="1392" spans="1:54" ht="25.5" x14ac:dyDescent="0.25">
      <c r="A1392" s="21">
        <v>1302</v>
      </c>
      <c r="B1392" s="39" t="s">
        <v>32</v>
      </c>
      <c r="C1392" s="13" t="s">
        <v>257</v>
      </c>
      <c r="D1392" s="13">
        <v>34017</v>
      </c>
      <c r="E1392" s="13" t="s">
        <v>252</v>
      </c>
      <c r="F1392" s="13">
        <v>12200</v>
      </c>
      <c r="G1392" s="13" t="s">
        <v>509</v>
      </c>
      <c r="H1392" s="13" t="s">
        <v>302</v>
      </c>
      <c r="I1392" s="13" t="s">
        <v>160</v>
      </c>
      <c r="J1392" s="13" t="s">
        <v>165</v>
      </c>
      <c r="K1392" s="13" t="s">
        <v>515</v>
      </c>
      <c r="L1392" s="4">
        <v>2404</v>
      </c>
      <c r="M1392" s="4">
        <v>124</v>
      </c>
      <c r="N1392" s="14" t="s">
        <v>37</v>
      </c>
      <c r="O1392" s="15" t="s">
        <v>679</v>
      </c>
      <c r="P1392" s="68">
        <v>211.41</v>
      </c>
      <c r="Q1392" s="61">
        <v>645.41999999999996</v>
      </c>
      <c r="R1392" s="65">
        <f t="shared" si="236"/>
        <v>9.5747282608695652E-2</v>
      </c>
      <c r="S1392" s="65">
        <f t="shared" si="237"/>
        <v>0.29230978260869561</v>
      </c>
      <c r="T1392" s="15">
        <v>1.49917675999984E-2</v>
      </c>
      <c r="U1392" s="15">
        <v>1.3190468E-2</v>
      </c>
      <c r="V1392" s="15">
        <f t="shared" si="238"/>
        <v>-1.8012995999983992E-3</v>
      </c>
      <c r="W1392" s="15">
        <f t="shared" si="239"/>
        <v>-12.015258294149326</v>
      </c>
      <c r="X1392" s="15">
        <v>6.3954307492478189E-3</v>
      </c>
      <c r="Y1392" s="15">
        <v>5.5016509999999998E-3</v>
      </c>
      <c r="Z1392" s="15">
        <f t="shared" si="240"/>
        <v>-8.937797492478191E-4</v>
      </c>
      <c r="AA1392" s="16">
        <f t="shared" si="241"/>
        <v>-13.97528617369422</v>
      </c>
      <c r="AB1392" s="13">
        <v>0.02</v>
      </c>
      <c r="AC1392" s="13">
        <v>0</v>
      </c>
      <c r="AD1392" s="13">
        <v>0</v>
      </c>
      <c r="AE1392" s="13">
        <v>0</v>
      </c>
      <c r="AF1392" s="53">
        <f t="shared" si="246"/>
        <v>0</v>
      </c>
      <c r="AG1392" s="53">
        <f t="shared" si="247"/>
        <v>2.0457938086827182E-4</v>
      </c>
      <c r="AH1392" s="53">
        <f t="shared" si="242"/>
        <v>2.0457938086827182E-4</v>
      </c>
      <c r="AI1392" s="53" t="str">
        <f t="shared" si="243"/>
        <v>0.00</v>
      </c>
      <c r="AJ1392" s="44" t="s">
        <v>681</v>
      </c>
      <c r="AK1392" s="15" t="s">
        <v>686</v>
      </c>
      <c r="AL1392" s="14" t="s">
        <v>76</v>
      </c>
      <c r="AM1392" s="39" t="s">
        <v>58</v>
      </c>
      <c r="AN1392" s="39" t="s">
        <v>59</v>
      </c>
      <c r="AO1392" s="39" t="s">
        <v>77</v>
      </c>
      <c r="AP1392" s="39" t="s">
        <v>61</v>
      </c>
      <c r="AQ1392" s="20"/>
      <c r="AR1392" s="20"/>
      <c r="AS1392" s="20"/>
      <c r="AT1392" s="20"/>
      <c r="AU1392" s="20"/>
      <c r="AV1392" s="20"/>
      <c r="AW1392" s="20"/>
      <c r="AX1392" s="20"/>
      <c r="AY1392" s="20"/>
      <c r="AZ1392" s="20"/>
      <c r="BA1392" s="20"/>
      <c r="BB1392" s="20"/>
    </row>
    <row r="1393" spans="1:54" ht="25.5" x14ac:dyDescent="0.25">
      <c r="A1393" s="21">
        <v>1303</v>
      </c>
      <c r="B1393" s="39" t="s">
        <v>32</v>
      </c>
      <c r="C1393" s="13" t="s">
        <v>257</v>
      </c>
      <c r="D1393" s="13">
        <v>34017</v>
      </c>
      <c r="E1393" s="13" t="s">
        <v>252</v>
      </c>
      <c r="F1393" s="13">
        <v>12200</v>
      </c>
      <c r="G1393" s="13" t="s">
        <v>509</v>
      </c>
      <c r="H1393" s="13" t="s">
        <v>302</v>
      </c>
      <c r="I1393" s="13" t="s">
        <v>160</v>
      </c>
      <c r="J1393" s="13" t="s">
        <v>165</v>
      </c>
      <c r="K1393" s="13" t="s">
        <v>515</v>
      </c>
      <c r="L1393" s="4">
        <v>2404</v>
      </c>
      <c r="M1393" s="4">
        <v>124</v>
      </c>
      <c r="N1393" s="14" t="s">
        <v>34</v>
      </c>
      <c r="O1393" s="15" t="s">
        <v>679</v>
      </c>
      <c r="P1393" s="68">
        <v>211.41</v>
      </c>
      <c r="Q1393" s="61">
        <v>645.41999999999996</v>
      </c>
      <c r="R1393" s="65">
        <f t="shared" si="236"/>
        <v>9.5747282608695652E-2</v>
      </c>
      <c r="S1393" s="65">
        <f t="shared" si="237"/>
        <v>0.29230978260869561</v>
      </c>
      <c r="T1393" s="15">
        <v>3.6555788240993199E-4</v>
      </c>
      <c r="U1393" s="15">
        <v>3.2163500000000002E-4</v>
      </c>
      <c r="V1393" s="15">
        <f t="shared" si="238"/>
        <v>-4.3922882409931966E-5</v>
      </c>
      <c r="W1393" s="15">
        <f t="shared" si="239"/>
        <v>-12.015301686389956</v>
      </c>
      <c r="X1393" s="15">
        <v>1.5594559522081719E-4</v>
      </c>
      <c r="Y1393" s="15">
        <v>1.3410000000000001E-4</v>
      </c>
      <c r="Z1393" s="15">
        <f t="shared" si="240"/>
        <v>-2.1845595220817179E-5</v>
      </c>
      <c r="AA1393" s="16">
        <f t="shared" si="241"/>
        <v>-14.008472114832141</v>
      </c>
      <c r="AB1393" s="13">
        <v>0</v>
      </c>
      <c r="AC1393" s="13">
        <v>0</v>
      </c>
      <c r="AD1393" s="13">
        <v>0</v>
      </c>
      <c r="AE1393" s="13">
        <v>0</v>
      </c>
      <c r="AF1393" s="53">
        <f t="shared" si="246"/>
        <v>0</v>
      </c>
      <c r="AG1393" s="53">
        <f t="shared" si="247"/>
        <v>4.9865204053174686E-6</v>
      </c>
      <c r="AH1393" s="53">
        <f t="shared" si="242"/>
        <v>4.9865204053174686E-6</v>
      </c>
      <c r="AI1393" s="53" t="str">
        <f t="shared" si="243"/>
        <v>0.00</v>
      </c>
      <c r="AJ1393" s="44" t="s">
        <v>681</v>
      </c>
      <c r="AK1393" s="15" t="s">
        <v>686</v>
      </c>
      <c r="AL1393" s="14" t="s">
        <v>76</v>
      </c>
      <c r="AM1393" s="39" t="s">
        <v>58</v>
      </c>
      <c r="AN1393" s="39" t="s">
        <v>59</v>
      </c>
      <c r="AO1393" s="39" t="s">
        <v>77</v>
      </c>
      <c r="AP1393" s="39" t="s">
        <v>61</v>
      </c>
      <c r="AQ1393" s="20"/>
      <c r="AR1393" s="20"/>
      <c r="AS1393" s="20"/>
      <c r="AT1393" s="20"/>
      <c r="AU1393" s="20"/>
      <c r="AV1393" s="20"/>
      <c r="AW1393" s="20"/>
      <c r="AX1393" s="20"/>
      <c r="AY1393" s="20"/>
      <c r="AZ1393" s="20"/>
      <c r="BA1393" s="20"/>
      <c r="BB1393" s="20"/>
    </row>
    <row r="1394" spans="1:54" ht="25.5" x14ac:dyDescent="0.25">
      <c r="A1394" s="21">
        <v>234</v>
      </c>
      <c r="B1394" s="39" t="s">
        <v>32</v>
      </c>
      <c r="C1394" s="13" t="s">
        <v>257</v>
      </c>
      <c r="D1394" s="13">
        <v>34017</v>
      </c>
      <c r="E1394" s="13" t="s">
        <v>252</v>
      </c>
      <c r="F1394" s="13">
        <v>12200</v>
      </c>
      <c r="G1394" s="13" t="s">
        <v>352</v>
      </c>
      <c r="H1394" s="13" t="s">
        <v>276</v>
      </c>
      <c r="I1394" s="13" t="s">
        <v>160</v>
      </c>
      <c r="J1394" s="13" t="s">
        <v>161</v>
      </c>
      <c r="K1394" s="13" t="s">
        <v>498</v>
      </c>
      <c r="L1394" s="4">
        <v>2404</v>
      </c>
      <c r="M1394" s="4">
        <v>15001</v>
      </c>
      <c r="N1394" s="14" t="s">
        <v>40</v>
      </c>
      <c r="O1394" s="15" t="s">
        <v>679</v>
      </c>
      <c r="P1394" s="68">
        <v>29</v>
      </c>
      <c r="Q1394" s="61">
        <v>0</v>
      </c>
      <c r="R1394" s="65">
        <f t="shared" si="236"/>
        <v>1.3134057971014492E-2</v>
      </c>
      <c r="S1394" s="65">
        <f t="shared" si="237"/>
        <v>0</v>
      </c>
      <c r="T1394" s="15">
        <v>3.4014730999987003E-2</v>
      </c>
      <c r="U1394" s="15">
        <v>0</v>
      </c>
      <c r="V1394" s="15">
        <f t="shared" si="238"/>
        <v>-3.4014730999987003E-2</v>
      </c>
      <c r="W1394" s="15">
        <f t="shared" si="239"/>
        <v>-100</v>
      </c>
      <c r="X1394" s="15">
        <v>2.2316843544236589E-2</v>
      </c>
      <c r="Y1394" s="15">
        <v>0</v>
      </c>
      <c r="Z1394" s="15">
        <f t="shared" si="240"/>
        <v>-2.2316843544236589E-2</v>
      </c>
      <c r="AA1394" s="16">
        <f t="shared" si="241"/>
        <v>-100</v>
      </c>
      <c r="AB1394" s="13">
        <v>0.03</v>
      </c>
      <c r="AC1394" s="13">
        <v>0</v>
      </c>
      <c r="AD1394" s="13">
        <v>0</v>
      </c>
      <c r="AE1394" s="13">
        <v>0</v>
      </c>
      <c r="AF1394" s="53">
        <f t="shared" si="246"/>
        <v>0</v>
      </c>
      <c r="AG1394" s="53" t="str">
        <f t="shared" si="247"/>
        <v>0.00</v>
      </c>
      <c r="AH1394" s="53">
        <f t="shared" si="242"/>
        <v>0</v>
      </c>
      <c r="AI1394" s="53" t="str">
        <f t="shared" si="243"/>
        <v>0.00</v>
      </c>
      <c r="AJ1394" s="44">
        <v>221112</v>
      </c>
      <c r="AK1394" s="15" t="s">
        <v>686</v>
      </c>
      <c r="AL1394" s="14" t="s">
        <v>57</v>
      </c>
      <c r="AM1394" s="39" t="s">
        <v>58</v>
      </c>
      <c r="AN1394" s="39" t="s">
        <v>59</v>
      </c>
      <c r="AO1394" s="39" t="s">
        <v>60</v>
      </c>
      <c r="AP1394" s="39" t="s">
        <v>61</v>
      </c>
      <c r="AQ1394" s="20"/>
      <c r="AR1394" s="20"/>
      <c r="AS1394" s="20"/>
      <c r="AT1394" s="20"/>
      <c r="AU1394" s="20"/>
      <c r="AV1394" s="20"/>
      <c r="AW1394" s="20"/>
      <c r="AX1394" s="20"/>
      <c r="AY1394" s="20"/>
      <c r="AZ1394" s="20"/>
      <c r="BA1394" s="20"/>
      <c r="BB1394" s="20"/>
    </row>
    <row r="1395" spans="1:54" ht="25.5" x14ac:dyDescent="0.25">
      <c r="A1395" s="21">
        <v>235</v>
      </c>
      <c r="B1395" s="39" t="s">
        <v>32</v>
      </c>
      <c r="C1395" s="13" t="s">
        <v>257</v>
      </c>
      <c r="D1395" s="13">
        <v>34017</v>
      </c>
      <c r="E1395" s="13" t="s">
        <v>252</v>
      </c>
      <c r="F1395" s="13">
        <v>12200</v>
      </c>
      <c r="G1395" s="13" t="s">
        <v>352</v>
      </c>
      <c r="H1395" s="13" t="s">
        <v>276</v>
      </c>
      <c r="I1395" s="13" t="s">
        <v>160</v>
      </c>
      <c r="J1395" s="13" t="s">
        <v>161</v>
      </c>
      <c r="K1395" s="13" t="s">
        <v>498</v>
      </c>
      <c r="L1395" s="4">
        <v>2404</v>
      </c>
      <c r="M1395" s="4">
        <v>15001</v>
      </c>
      <c r="N1395" s="14" t="s">
        <v>38</v>
      </c>
      <c r="O1395" s="15" t="s">
        <v>679</v>
      </c>
      <c r="P1395" s="68">
        <v>29</v>
      </c>
      <c r="Q1395" s="61">
        <v>0</v>
      </c>
      <c r="R1395" s="65">
        <f t="shared" si="236"/>
        <v>1.3134057971014492E-2</v>
      </c>
      <c r="S1395" s="65">
        <f t="shared" si="237"/>
        <v>0</v>
      </c>
      <c r="T1395" s="15">
        <v>0.145995220999944</v>
      </c>
      <c r="U1395" s="15">
        <v>0</v>
      </c>
      <c r="V1395" s="15">
        <f t="shared" si="238"/>
        <v>-0.145995220999944</v>
      </c>
      <c r="W1395" s="15">
        <f t="shared" si="239"/>
        <v>-100</v>
      </c>
      <c r="X1395" s="15">
        <v>9.5786513944891752E-2</v>
      </c>
      <c r="Y1395" s="15">
        <v>0</v>
      </c>
      <c r="Z1395" s="15">
        <f t="shared" si="240"/>
        <v>-9.5786513944891752E-2</v>
      </c>
      <c r="AA1395" s="16">
        <f t="shared" si="241"/>
        <v>-100</v>
      </c>
      <c r="AB1395" s="13">
        <v>0.15</v>
      </c>
      <c r="AC1395" s="13">
        <v>0</v>
      </c>
      <c r="AD1395" s="13">
        <v>0</v>
      </c>
      <c r="AE1395" s="13">
        <v>0</v>
      </c>
      <c r="AF1395" s="53">
        <f t="shared" si="246"/>
        <v>0</v>
      </c>
      <c r="AG1395" s="53" t="str">
        <f t="shared" si="247"/>
        <v>0.00</v>
      </c>
      <c r="AH1395" s="53">
        <f t="shared" si="242"/>
        <v>0</v>
      </c>
      <c r="AI1395" s="53" t="str">
        <f t="shared" si="243"/>
        <v>0.00</v>
      </c>
      <c r="AJ1395" s="44">
        <v>221112</v>
      </c>
      <c r="AK1395" s="15" t="s">
        <v>686</v>
      </c>
      <c r="AL1395" s="14" t="s">
        <v>57</v>
      </c>
      <c r="AM1395" s="39" t="s">
        <v>58</v>
      </c>
      <c r="AN1395" s="39" t="s">
        <v>59</v>
      </c>
      <c r="AO1395" s="39" t="s">
        <v>60</v>
      </c>
      <c r="AP1395" s="39" t="s">
        <v>61</v>
      </c>
      <c r="AQ1395" s="20"/>
      <c r="AR1395" s="20"/>
      <c r="AS1395" s="20"/>
      <c r="AT1395" s="20"/>
      <c r="AU1395" s="20"/>
      <c r="AV1395" s="20"/>
      <c r="AW1395" s="20"/>
      <c r="AX1395" s="20"/>
      <c r="AY1395" s="20"/>
      <c r="AZ1395" s="20"/>
      <c r="BA1395" s="20"/>
      <c r="BB1395" s="20"/>
    </row>
    <row r="1396" spans="1:54" ht="25.5" x14ac:dyDescent="0.25">
      <c r="A1396" s="21">
        <v>236</v>
      </c>
      <c r="B1396" s="39" t="s">
        <v>32</v>
      </c>
      <c r="C1396" s="13" t="s">
        <v>257</v>
      </c>
      <c r="D1396" s="13">
        <v>34017</v>
      </c>
      <c r="E1396" s="13" t="s">
        <v>252</v>
      </c>
      <c r="F1396" s="13">
        <v>12200</v>
      </c>
      <c r="G1396" s="13" t="s">
        <v>352</v>
      </c>
      <c r="H1396" s="13" t="s">
        <v>276</v>
      </c>
      <c r="I1396" s="13" t="s">
        <v>160</v>
      </c>
      <c r="J1396" s="13" t="s">
        <v>161</v>
      </c>
      <c r="K1396" s="13" t="s">
        <v>498</v>
      </c>
      <c r="L1396" s="4">
        <v>2404</v>
      </c>
      <c r="M1396" s="4">
        <v>15001</v>
      </c>
      <c r="N1396" s="14" t="s">
        <v>39</v>
      </c>
      <c r="O1396" s="15" t="s">
        <v>679</v>
      </c>
      <c r="P1396" s="68">
        <v>29</v>
      </c>
      <c r="Q1396" s="61">
        <v>0</v>
      </c>
      <c r="R1396" s="65">
        <f t="shared" si="236"/>
        <v>1.3134057971014492E-2</v>
      </c>
      <c r="S1396" s="65">
        <f t="shared" si="237"/>
        <v>0</v>
      </c>
      <c r="T1396" s="15">
        <v>0.145995220999944</v>
      </c>
      <c r="U1396" s="15">
        <v>0</v>
      </c>
      <c r="V1396" s="15">
        <f t="shared" si="238"/>
        <v>-0.145995220999944</v>
      </c>
      <c r="W1396" s="15">
        <f t="shared" si="239"/>
        <v>-100</v>
      </c>
      <c r="X1396" s="15">
        <v>9.5786513944891752E-2</v>
      </c>
      <c r="Y1396" s="15">
        <v>0</v>
      </c>
      <c r="Z1396" s="15">
        <f t="shared" si="240"/>
        <v>-9.5786513944891752E-2</v>
      </c>
      <c r="AA1396" s="16">
        <f t="shared" si="241"/>
        <v>-100</v>
      </c>
      <c r="AB1396" s="13">
        <v>0.15</v>
      </c>
      <c r="AC1396" s="13">
        <v>0</v>
      </c>
      <c r="AD1396" s="13">
        <v>0</v>
      </c>
      <c r="AE1396" s="13">
        <v>0</v>
      </c>
      <c r="AF1396" s="53">
        <f t="shared" si="246"/>
        <v>0</v>
      </c>
      <c r="AG1396" s="53" t="str">
        <f t="shared" si="247"/>
        <v>0.00</v>
      </c>
      <c r="AH1396" s="53">
        <f t="shared" si="242"/>
        <v>0</v>
      </c>
      <c r="AI1396" s="53" t="str">
        <f t="shared" si="243"/>
        <v>0.00</v>
      </c>
      <c r="AJ1396" s="44">
        <v>221112</v>
      </c>
      <c r="AK1396" s="15" t="s">
        <v>686</v>
      </c>
      <c r="AL1396" s="14" t="s">
        <v>57</v>
      </c>
      <c r="AM1396" s="39" t="s">
        <v>58</v>
      </c>
      <c r="AN1396" s="39" t="s">
        <v>59</v>
      </c>
      <c r="AO1396" s="39" t="s">
        <v>60</v>
      </c>
      <c r="AP1396" s="39" t="s">
        <v>61</v>
      </c>
      <c r="AQ1396" s="20"/>
      <c r="AR1396" s="20"/>
      <c r="AS1396" s="20"/>
      <c r="AT1396" s="20"/>
      <c r="AU1396" s="20"/>
      <c r="AV1396" s="20"/>
      <c r="AW1396" s="20"/>
      <c r="AX1396" s="20"/>
      <c r="AY1396" s="20"/>
      <c r="AZ1396" s="20"/>
      <c r="BA1396" s="20"/>
      <c r="BB1396" s="20"/>
    </row>
    <row r="1397" spans="1:54" ht="25.5" x14ac:dyDescent="0.25">
      <c r="A1397" s="21">
        <v>237</v>
      </c>
      <c r="B1397" s="39" t="s">
        <v>32</v>
      </c>
      <c r="C1397" s="13" t="s">
        <v>257</v>
      </c>
      <c r="D1397" s="13">
        <v>34017</v>
      </c>
      <c r="E1397" s="13" t="s">
        <v>252</v>
      </c>
      <c r="F1397" s="13">
        <v>12200</v>
      </c>
      <c r="G1397" s="13" t="s">
        <v>352</v>
      </c>
      <c r="H1397" s="13" t="s">
        <v>276</v>
      </c>
      <c r="I1397" s="13" t="s">
        <v>160</v>
      </c>
      <c r="J1397" s="13" t="s">
        <v>161</v>
      </c>
      <c r="K1397" s="13" t="s">
        <v>498</v>
      </c>
      <c r="L1397" s="4">
        <v>2404</v>
      </c>
      <c r="M1397" s="4">
        <v>15001</v>
      </c>
      <c r="N1397" s="14" t="s">
        <v>37</v>
      </c>
      <c r="O1397" s="15" t="s">
        <v>679</v>
      </c>
      <c r="P1397" s="68">
        <v>29</v>
      </c>
      <c r="Q1397" s="61">
        <v>0</v>
      </c>
      <c r="R1397" s="65">
        <f t="shared" si="236"/>
        <v>1.3134057971014492E-2</v>
      </c>
      <c r="S1397" s="65">
        <f t="shared" si="237"/>
        <v>0</v>
      </c>
      <c r="T1397" s="15">
        <v>0</v>
      </c>
      <c r="U1397" s="15">
        <v>0</v>
      </c>
      <c r="V1397" s="15">
        <f t="shared" si="238"/>
        <v>0</v>
      </c>
      <c r="W1397" s="15" t="str">
        <f t="shared" si="239"/>
        <v>0.00</v>
      </c>
      <c r="X1397" s="15">
        <v>0</v>
      </c>
      <c r="Y1397" s="15">
        <v>0</v>
      </c>
      <c r="Z1397" s="15">
        <f t="shared" si="240"/>
        <v>0</v>
      </c>
      <c r="AA1397" s="16" t="str">
        <f t="shared" si="241"/>
        <v>0</v>
      </c>
      <c r="AB1397" s="13">
        <v>0</v>
      </c>
      <c r="AC1397" s="13">
        <v>0</v>
      </c>
      <c r="AD1397" s="13">
        <v>0</v>
      </c>
      <c r="AE1397" s="13">
        <v>0</v>
      </c>
      <c r="AF1397" s="53">
        <f t="shared" si="246"/>
        <v>0</v>
      </c>
      <c r="AG1397" s="53" t="str">
        <f t="shared" si="247"/>
        <v>0.00</v>
      </c>
      <c r="AH1397" s="53">
        <f t="shared" si="242"/>
        <v>0</v>
      </c>
      <c r="AI1397" s="53" t="str">
        <f t="shared" si="243"/>
        <v>0.00</v>
      </c>
      <c r="AJ1397" s="44">
        <v>221112</v>
      </c>
      <c r="AK1397" s="15" t="s">
        <v>686</v>
      </c>
      <c r="AL1397" s="14" t="s">
        <v>57</v>
      </c>
      <c r="AM1397" s="39" t="s">
        <v>58</v>
      </c>
      <c r="AN1397" s="39" t="s">
        <v>59</v>
      </c>
      <c r="AO1397" s="39" t="s">
        <v>60</v>
      </c>
      <c r="AP1397" s="39" t="s">
        <v>61</v>
      </c>
      <c r="AQ1397" s="20"/>
      <c r="AR1397" s="20"/>
      <c r="AS1397" s="20"/>
      <c r="AT1397" s="20"/>
      <c r="AU1397" s="20"/>
      <c r="AV1397" s="20"/>
      <c r="AW1397" s="20"/>
      <c r="AX1397" s="20"/>
      <c r="AY1397" s="20"/>
      <c r="AZ1397" s="20"/>
      <c r="BA1397" s="20"/>
      <c r="BB1397" s="20"/>
    </row>
    <row r="1398" spans="1:54" ht="25.5" x14ac:dyDescent="0.25">
      <c r="A1398" s="21">
        <v>1810</v>
      </c>
      <c r="B1398" s="39" t="s">
        <v>32</v>
      </c>
      <c r="C1398" s="13" t="s">
        <v>257</v>
      </c>
      <c r="D1398" s="13">
        <v>34017</v>
      </c>
      <c r="E1398" s="13" t="s">
        <v>252</v>
      </c>
      <c r="F1398" s="13">
        <v>12200</v>
      </c>
      <c r="G1398" s="13" t="s">
        <v>352</v>
      </c>
      <c r="H1398" s="13" t="s">
        <v>276</v>
      </c>
      <c r="I1398" s="13" t="s">
        <v>160</v>
      </c>
      <c r="J1398" s="13" t="s">
        <v>161</v>
      </c>
      <c r="K1398" s="13" t="s">
        <v>498</v>
      </c>
      <c r="L1398" s="4">
        <v>2404</v>
      </c>
      <c r="M1398" s="4">
        <v>15001</v>
      </c>
      <c r="N1398" s="14" t="s">
        <v>34</v>
      </c>
      <c r="O1398" s="15" t="s">
        <v>679</v>
      </c>
      <c r="P1398" s="68">
        <v>29</v>
      </c>
      <c r="Q1398" s="61">
        <v>0</v>
      </c>
      <c r="R1398" s="65">
        <f t="shared" si="236"/>
        <v>1.3134057971014492E-2</v>
      </c>
      <c r="S1398" s="65">
        <f t="shared" si="237"/>
        <v>0</v>
      </c>
      <c r="T1398" s="15">
        <v>0.31601630299987898</v>
      </c>
      <c r="U1398" s="15">
        <v>0</v>
      </c>
      <c r="V1398" s="15">
        <f t="shared" si="238"/>
        <v>-0.31601630299987898</v>
      </c>
      <c r="W1398" s="15">
        <f t="shared" si="239"/>
        <v>-100</v>
      </c>
      <c r="X1398" s="15">
        <v>0.20733623886306887</v>
      </c>
      <c r="Y1398" s="15">
        <v>0</v>
      </c>
      <c r="Z1398" s="15">
        <f t="shared" si="240"/>
        <v>-0.20733623886306887</v>
      </c>
      <c r="AA1398" s="16">
        <f t="shared" si="241"/>
        <v>-100</v>
      </c>
      <c r="AB1398" s="13">
        <v>0.32</v>
      </c>
      <c r="AC1398" s="13">
        <v>83.45</v>
      </c>
      <c r="AD1398" s="13">
        <v>0</v>
      </c>
      <c r="AE1398" s="13">
        <v>0</v>
      </c>
      <c r="AF1398" s="53">
        <f t="shared" si="246"/>
        <v>4.1724999999999998E-2</v>
      </c>
      <c r="AG1398" s="53">
        <f>IFERROR(AF1398+(AF1398*(AA1398/100)),"0.00")</f>
        <v>0</v>
      </c>
      <c r="AH1398" s="53">
        <f t="shared" si="242"/>
        <v>-4.1724999999999998E-2</v>
      </c>
      <c r="AI1398" s="53">
        <f t="shared" si="243"/>
        <v>-100</v>
      </c>
      <c r="AJ1398" s="44">
        <v>221112</v>
      </c>
      <c r="AK1398" s="15" t="s">
        <v>686</v>
      </c>
      <c r="AL1398" s="14" t="s">
        <v>57</v>
      </c>
      <c r="AM1398" s="39" t="s">
        <v>58</v>
      </c>
      <c r="AN1398" s="39" t="s">
        <v>59</v>
      </c>
      <c r="AO1398" s="39" t="s">
        <v>60</v>
      </c>
      <c r="AP1398" s="39" t="s">
        <v>61</v>
      </c>
      <c r="AQ1398" s="20"/>
      <c r="AR1398" s="20"/>
      <c r="AS1398" s="20"/>
      <c r="AT1398" s="20"/>
      <c r="AU1398" s="20"/>
      <c r="AV1398" s="20"/>
      <c r="AW1398" s="20"/>
      <c r="AX1398" s="20"/>
      <c r="AY1398" s="20"/>
      <c r="AZ1398" s="20"/>
      <c r="BA1398" s="20"/>
      <c r="BB1398" s="20"/>
    </row>
    <row r="1399" spans="1:54" ht="25.5" x14ac:dyDescent="0.25">
      <c r="A1399" s="21">
        <v>2027</v>
      </c>
      <c r="B1399" s="39" t="s">
        <v>32</v>
      </c>
      <c r="C1399" s="13" t="s">
        <v>257</v>
      </c>
      <c r="D1399" s="13">
        <v>34017</v>
      </c>
      <c r="E1399" s="13" t="s">
        <v>252</v>
      </c>
      <c r="F1399" s="13">
        <v>12200</v>
      </c>
      <c r="G1399" s="13" t="s">
        <v>352</v>
      </c>
      <c r="H1399" s="13" t="s">
        <v>276</v>
      </c>
      <c r="I1399" s="13" t="s">
        <v>160</v>
      </c>
      <c r="J1399" s="13" t="s">
        <v>161</v>
      </c>
      <c r="K1399" s="13" t="s">
        <v>498</v>
      </c>
      <c r="L1399" s="4">
        <v>2404</v>
      </c>
      <c r="M1399" s="4">
        <v>15001</v>
      </c>
      <c r="N1399" s="14" t="s">
        <v>35</v>
      </c>
      <c r="O1399" s="15" t="s">
        <v>679</v>
      </c>
      <c r="P1399" s="68">
        <v>29</v>
      </c>
      <c r="Q1399" s="61">
        <v>0</v>
      </c>
      <c r="R1399" s="65">
        <f t="shared" si="236"/>
        <v>1.3134057971014492E-2</v>
      </c>
      <c r="S1399" s="65">
        <f t="shared" si="237"/>
        <v>0</v>
      </c>
      <c r="T1399" s="15">
        <v>2.2759903159991302</v>
      </c>
      <c r="U1399" s="15">
        <v>0</v>
      </c>
      <c r="V1399" s="15">
        <f t="shared" si="238"/>
        <v>-2.2759903159991302</v>
      </c>
      <c r="W1399" s="15">
        <f t="shared" si="239"/>
        <v>-100</v>
      </c>
      <c r="X1399" s="15">
        <v>1.4932624276925677</v>
      </c>
      <c r="Y1399" s="15">
        <v>0</v>
      </c>
      <c r="Z1399" s="15">
        <f t="shared" si="240"/>
        <v>-1.4932624276925677</v>
      </c>
      <c r="AA1399" s="16">
        <f t="shared" si="241"/>
        <v>-100</v>
      </c>
      <c r="AB1399" s="13">
        <v>2.2799999999999998</v>
      </c>
      <c r="AC1399" s="13">
        <v>600.15</v>
      </c>
      <c r="AD1399" s="13">
        <v>0</v>
      </c>
      <c r="AE1399" s="13">
        <v>321.89999999999998</v>
      </c>
      <c r="AF1399" s="53">
        <f t="shared" si="246"/>
        <v>0.30007499999999998</v>
      </c>
      <c r="AG1399" s="53">
        <f>IFERROR(AF1399+(AF1399*(AA1399/100)),"0.00")</f>
        <v>0</v>
      </c>
      <c r="AH1399" s="53">
        <f t="shared" si="242"/>
        <v>-0.30007499999999998</v>
      </c>
      <c r="AI1399" s="53">
        <f t="shared" si="243"/>
        <v>-100</v>
      </c>
      <c r="AJ1399" s="44">
        <v>221112</v>
      </c>
      <c r="AK1399" s="15" t="s">
        <v>686</v>
      </c>
      <c r="AL1399" s="14" t="s">
        <v>57</v>
      </c>
      <c r="AM1399" s="39" t="s">
        <v>58</v>
      </c>
      <c r="AN1399" s="39" t="s">
        <v>59</v>
      </c>
      <c r="AO1399" s="39" t="s">
        <v>60</v>
      </c>
      <c r="AP1399" s="39" t="s">
        <v>61</v>
      </c>
      <c r="AQ1399" s="20"/>
      <c r="AR1399" s="20"/>
      <c r="AS1399" s="20"/>
      <c r="AT1399" s="20"/>
      <c r="AU1399" s="20"/>
      <c r="AV1399" s="20"/>
      <c r="AW1399" s="20"/>
      <c r="AX1399" s="20"/>
      <c r="AY1399" s="20"/>
      <c r="AZ1399" s="20"/>
      <c r="BA1399" s="20"/>
      <c r="BB1399" s="20"/>
    </row>
    <row r="1400" spans="1:54" ht="25.5" x14ac:dyDescent="0.25">
      <c r="A1400" s="21">
        <v>2034</v>
      </c>
      <c r="B1400" s="40" t="s">
        <v>32</v>
      </c>
      <c r="C1400" s="13" t="s">
        <v>257</v>
      </c>
      <c r="D1400" s="13">
        <v>34017</v>
      </c>
      <c r="E1400" s="13" t="s">
        <v>252</v>
      </c>
      <c r="F1400" s="13">
        <v>12200</v>
      </c>
      <c r="G1400" s="13" t="s">
        <v>352</v>
      </c>
      <c r="H1400" s="13" t="s">
        <v>276</v>
      </c>
      <c r="I1400" s="13" t="s">
        <v>160</v>
      </c>
      <c r="J1400" s="13" t="s">
        <v>161</v>
      </c>
      <c r="K1400" s="13" t="s">
        <v>498</v>
      </c>
      <c r="L1400" s="4">
        <v>2404</v>
      </c>
      <c r="M1400" s="4">
        <v>15001</v>
      </c>
      <c r="N1400" s="13" t="s">
        <v>36</v>
      </c>
      <c r="O1400" s="15" t="s">
        <v>679</v>
      </c>
      <c r="P1400" s="68">
        <v>29</v>
      </c>
      <c r="Q1400" s="61">
        <v>0</v>
      </c>
      <c r="R1400" s="65">
        <f t="shared" si="236"/>
        <v>1.3134057971014492E-2</v>
      </c>
      <c r="S1400" s="65">
        <f t="shared" si="237"/>
        <v>0</v>
      </c>
      <c r="T1400" s="15">
        <v>3.6804479137941501</v>
      </c>
      <c r="U1400" s="15">
        <v>0</v>
      </c>
      <c r="V1400" s="15">
        <f t="shared" si="238"/>
        <v>-3.6804479137941501</v>
      </c>
      <c r="W1400" s="15">
        <f t="shared" si="239"/>
        <v>-100</v>
      </c>
      <c r="X1400" s="15">
        <v>2.4147566027452489</v>
      </c>
      <c r="Y1400" s="15">
        <v>0</v>
      </c>
      <c r="Z1400" s="15">
        <f t="shared" si="240"/>
        <v>-2.4147566027452489</v>
      </c>
      <c r="AA1400" s="16">
        <f t="shared" si="241"/>
        <v>-100</v>
      </c>
      <c r="AB1400" s="13">
        <v>2.41</v>
      </c>
      <c r="AC1400" s="13">
        <v>635.63</v>
      </c>
      <c r="AD1400" s="13">
        <v>0</v>
      </c>
      <c r="AE1400" s="13">
        <v>0</v>
      </c>
      <c r="AF1400" s="53">
        <f t="shared" si="246"/>
        <v>0.31781500000000001</v>
      </c>
      <c r="AG1400" s="53">
        <f>IFERROR(AF1400+(AF1400*(AA1400/100)),"0.00")</f>
        <v>0</v>
      </c>
      <c r="AH1400" s="53">
        <f t="shared" si="242"/>
        <v>-0.31781500000000001</v>
      </c>
      <c r="AI1400" s="53">
        <f t="shared" si="243"/>
        <v>-100</v>
      </c>
      <c r="AJ1400" s="44">
        <v>221112</v>
      </c>
      <c r="AK1400" s="15" t="s">
        <v>686</v>
      </c>
      <c r="AL1400" s="14" t="s">
        <v>57</v>
      </c>
      <c r="AM1400" s="39" t="s">
        <v>58</v>
      </c>
      <c r="AN1400" s="39" t="s">
        <v>59</v>
      </c>
      <c r="AO1400" s="39" t="s">
        <v>60</v>
      </c>
      <c r="AP1400" s="39" t="s">
        <v>61</v>
      </c>
      <c r="AQ1400" s="59"/>
      <c r="AR1400" s="20"/>
      <c r="AS1400" s="20"/>
      <c r="AT1400" s="20"/>
      <c r="AU1400" s="20"/>
      <c r="AV1400" s="20"/>
      <c r="AW1400" s="20"/>
      <c r="AX1400" s="20"/>
      <c r="AY1400" s="20"/>
      <c r="AZ1400" s="20"/>
      <c r="BA1400" s="20"/>
      <c r="BB1400" s="20"/>
    </row>
    <row r="1401" spans="1:54" ht="25.5" x14ac:dyDescent="0.25">
      <c r="A1401" s="21">
        <v>242</v>
      </c>
      <c r="B1401" s="39" t="s">
        <v>32</v>
      </c>
      <c r="C1401" s="13" t="s">
        <v>257</v>
      </c>
      <c r="D1401" s="13">
        <v>34017</v>
      </c>
      <c r="E1401" s="13" t="s">
        <v>252</v>
      </c>
      <c r="F1401" s="13">
        <v>12200</v>
      </c>
      <c r="G1401" s="13" t="s">
        <v>354</v>
      </c>
      <c r="H1401" s="13" t="s">
        <v>276</v>
      </c>
      <c r="I1401" s="13" t="s">
        <v>160</v>
      </c>
      <c r="J1401" s="13" t="s">
        <v>163</v>
      </c>
      <c r="K1401" s="13" t="s">
        <v>501</v>
      </c>
      <c r="L1401" s="4">
        <v>2404</v>
      </c>
      <c r="M1401" s="4">
        <v>16001</v>
      </c>
      <c r="N1401" s="14" t="s">
        <v>40</v>
      </c>
      <c r="O1401" s="15" t="s">
        <v>679</v>
      </c>
      <c r="P1401" s="68">
        <v>20</v>
      </c>
      <c r="Q1401" s="61">
        <v>0</v>
      </c>
      <c r="R1401" s="65">
        <f t="shared" si="236"/>
        <v>9.057971014492754E-3</v>
      </c>
      <c r="S1401" s="65">
        <f t="shared" si="237"/>
        <v>0</v>
      </c>
      <c r="T1401" s="15">
        <v>0.16193499000012601</v>
      </c>
      <c r="U1401" s="15">
        <v>0</v>
      </c>
      <c r="V1401" s="15">
        <f t="shared" si="238"/>
        <v>-0.16193499000012601</v>
      </c>
      <c r="W1401" s="15">
        <f t="shared" si="239"/>
        <v>-100</v>
      </c>
      <c r="X1401" s="15">
        <v>6.961212399652987E-2</v>
      </c>
      <c r="Y1401" s="15">
        <v>0</v>
      </c>
      <c r="Z1401" s="15">
        <f t="shared" si="240"/>
        <v>-6.961212399652987E-2</v>
      </c>
      <c r="AA1401" s="16">
        <f t="shared" si="241"/>
        <v>-100</v>
      </c>
      <c r="AB1401" s="13">
        <v>0.16</v>
      </c>
      <c r="AC1401" s="13">
        <v>0</v>
      </c>
      <c r="AD1401" s="13">
        <v>0</v>
      </c>
      <c r="AE1401" s="13">
        <v>0</v>
      </c>
      <c r="AF1401" s="53">
        <f t="shared" si="246"/>
        <v>0</v>
      </c>
      <c r="AG1401" s="53" t="str">
        <f>IFERROR((((Y1401)/Q1401)*24),"0.00")</f>
        <v>0.00</v>
      </c>
      <c r="AH1401" s="53">
        <f t="shared" si="242"/>
        <v>0</v>
      </c>
      <c r="AI1401" s="53" t="str">
        <f t="shared" si="243"/>
        <v>0.00</v>
      </c>
      <c r="AJ1401" s="44">
        <v>221112</v>
      </c>
      <c r="AK1401" s="15" t="s">
        <v>686</v>
      </c>
      <c r="AL1401" s="14" t="s">
        <v>57</v>
      </c>
      <c r="AM1401" s="39" t="s">
        <v>58</v>
      </c>
      <c r="AN1401" s="39" t="s">
        <v>59</v>
      </c>
      <c r="AO1401" s="39" t="s">
        <v>60</v>
      </c>
      <c r="AP1401" s="39" t="s">
        <v>61</v>
      </c>
      <c r="AQ1401" s="20"/>
      <c r="AR1401" s="20"/>
      <c r="AS1401" s="20"/>
      <c r="AT1401" s="20"/>
      <c r="AU1401" s="20"/>
      <c r="AV1401" s="20"/>
      <c r="AW1401" s="20"/>
      <c r="AX1401" s="20"/>
      <c r="AY1401" s="20"/>
      <c r="AZ1401" s="20"/>
      <c r="BA1401" s="20"/>
      <c r="BB1401" s="20"/>
    </row>
    <row r="1402" spans="1:54" ht="25.5" x14ac:dyDescent="0.25">
      <c r="A1402" s="21">
        <v>243</v>
      </c>
      <c r="B1402" s="39" t="s">
        <v>32</v>
      </c>
      <c r="C1402" s="13" t="s">
        <v>257</v>
      </c>
      <c r="D1402" s="13">
        <v>34017</v>
      </c>
      <c r="E1402" s="13" t="s">
        <v>252</v>
      </c>
      <c r="F1402" s="13">
        <v>12200</v>
      </c>
      <c r="G1402" s="13" t="s">
        <v>354</v>
      </c>
      <c r="H1402" s="13" t="s">
        <v>276</v>
      </c>
      <c r="I1402" s="13" t="s">
        <v>160</v>
      </c>
      <c r="J1402" s="13" t="s">
        <v>163</v>
      </c>
      <c r="K1402" s="13" t="s">
        <v>501</v>
      </c>
      <c r="L1402" s="4">
        <v>2404</v>
      </c>
      <c r="M1402" s="4">
        <v>16001</v>
      </c>
      <c r="N1402" s="14" t="s">
        <v>38</v>
      </c>
      <c r="O1402" s="15" t="s">
        <v>679</v>
      </c>
      <c r="P1402" s="68">
        <v>20</v>
      </c>
      <c r="Q1402" s="61">
        <v>0</v>
      </c>
      <c r="R1402" s="65">
        <f t="shared" si="236"/>
        <v>9.057971014492754E-3</v>
      </c>
      <c r="S1402" s="65">
        <f t="shared" si="237"/>
        <v>0</v>
      </c>
      <c r="T1402" s="15">
        <v>0.69795236000054395</v>
      </c>
      <c r="U1402" s="15">
        <v>0</v>
      </c>
      <c r="V1402" s="15">
        <f t="shared" si="238"/>
        <v>-0.69795236000054395</v>
      </c>
      <c r="W1402" s="15">
        <f t="shared" si="239"/>
        <v>-100</v>
      </c>
      <c r="X1402" s="15">
        <v>0.30003365071372518</v>
      </c>
      <c r="Y1402" s="15">
        <v>0</v>
      </c>
      <c r="Z1402" s="15">
        <f t="shared" si="240"/>
        <v>-0.30003365071372518</v>
      </c>
      <c r="AA1402" s="16">
        <f t="shared" si="241"/>
        <v>-100</v>
      </c>
      <c r="AB1402" s="13">
        <v>0.7</v>
      </c>
      <c r="AC1402" s="13">
        <v>0</v>
      </c>
      <c r="AD1402" s="13">
        <v>0</v>
      </c>
      <c r="AE1402" s="13">
        <v>0</v>
      </c>
      <c r="AF1402" s="53">
        <f t="shared" si="246"/>
        <v>0</v>
      </c>
      <c r="AG1402" s="53" t="str">
        <f>IFERROR((((Y1402)/Q1402)*24),"0.00")</f>
        <v>0.00</v>
      </c>
      <c r="AH1402" s="53">
        <f t="shared" si="242"/>
        <v>0</v>
      </c>
      <c r="AI1402" s="53" t="str">
        <f t="shared" si="243"/>
        <v>0.00</v>
      </c>
      <c r="AJ1402" s="44">
        <v>221112</v>
      </c>
      <c r="AK1402" s="15" t="s">
        <v>686</v>
      </c>
      <c r="AL1402" s="14" t="s">
        <v>57</v>
      </c>
      <c r="AM1402" s="39" t="s">
        <v>58</v>
      </c>
      <c r="AN1402" s="39" t="s">
        <v>59</v>
      </c>
      <c r="AO1402" s="39" t="s">
        <v>60</v>
      </c>
      <c r="AP1402" s="39" t="s">
        <v>61</v>
      </c>
      <c r="AQ1402" s="20"/>
      <c r="AR1402" s="20"/>
      <c r="AS1402" s="20"/>
      <c r="AT1402" s="20"/>
      <c r="AU1402" s="20"/>
      <c r="AV1402" s="20"/>
      <c r="AW1402" s="20"/>
      <c r="AX1402" s="20"/>
      <c r="AY1402" s="20"/>
      <c r="AZ1402" s="20"/>
      <c r="BA1402" s="20"/>
      <c r="BB1402" s="20"/>
    </row>
    <row r="1403" spans="1:54" ht="25.5" x14ac:dyDescent="0.25">
      <c r="A1403" s="21">
        <v>244</v>
      </c>
      <c r="B1403" s="39" t="s">
        <v>32</v>
      </c>
      <c r="C1403" s="13" t="s">
        <v>257</v>
      </c>
      <c r="D1403" s="13">
        <v>34017</v>
      </c>
      <c r="E1403" s="13" t="s">
        <v>252</v>
      </c>
      <c r="F1403" s="13">
        <v>12200</v>
      </c>
      <c r="G1403" s="13" t="s">
        <v>354</v>
      </c>
      <c r="H1403" s="13" t="s">
        <v>276</v>
      </c>
      <c r="I1403" s="13" t="s">
        <v>160</v>
      </c>
      <c r="J1403" s="13" t="s">
        <v>163</v>
      </c>
      <c r="K1403" s="13" t="s">
        <v>501</v>
      </c>
      <c r="L1403" s="4">
        <v>2404</v>
      </c>
      <c r="M1403" s="4">
        <v>16001</v>
      </c>
      <c r="N1403" s="14" t="s">
        <v>39</v>
      </c>
      <c r="O1403" s="15" t="s">
        <v>679</v>
      </c>
      <c r="P1403" s="68">
        <v>20</v>
      </c>
      <c r="Q1403" s="61">
        <v>0</v>
      </c>
      <c r="R1403" s="65">
        <f t="shared" si="236"/>
        <v>9.057971014492754E-3</v>
      </c>
      <c r="S1403" s="65">
        <f t="shared" si="237"/>
        <v>0</v>
      </c>
      <c r="T1403" s="15">
        <v>0.69795236000054395</v>
      </c>
      <c r="U1403" s="15">
        <v>0</v>
      </c>
      <c r="V1403" s="15">
        <f t="shared" si="238"/>
        <v>-0.69795236000054395</v>
      </c>
      <c r="W1403" s="15">
        <f t="shared" si="239"/>
        <v>-100</v>
      </c>
      <c r="X1403" s="15">
        <v>0.30003365071372518</v>
      </c>
      <c r="Y1403" s="15">
        <v>0</v>
      </c>
      <c r="Z1403" s="15">
        <f t="shared" si="240"/>
        <v>-0.30003365071372518</v>
      </c>
      <c r="AA1403" s="16">
        <f t="shared" si="241"/>
        <v>-100</v>
      </c>
      <c r="AB1403" s="13">
        <v>0.7</v>
      </c>
      <c r="AC1403" s="13">
        <v>0</v>
      </c>
      <c r="AD1403" s="13">
        <v>0</v>
      </c>
      <c r="AE1403" s="13">
        <v>0</v>
      </c>
      <c r="AF1403" s="53">
        <f t="shared" si="246"/>
        <v>0</v>
      </c>
      <c r="AG1403" s="53" t="str">
        <f>IFERROR((((Y1403)/Q1403)*24),"0.00")</f>
        <v>0.00</v>
      </c>
      <c r="AH1403" s="53">
        <f t="shared" si="242"/>
        <v>0</v>
      </c>
      <c r="AI1403" s="53" t="str">
        <f t="shared" si="243"/>
        <v>0.00</v>
      </c>
      <c r="AJ1403" s="44">
        <v>221112</v>
      </c>
      <c r="AK1403" s="15" t="s">
        <v>686</v>
      </c>
      <c r="AL1403" s="14" t="s">
        <v>57</v>
      </c>
      <c r="AM1403" s="39" t="s">
        <v>58</v>
      </c>
      <c r="AN1403" s="39" t="s">
        <v>59</v>
      </c>
      <c r="AO1403" s="39" t="s">
        <v>60</v>
      </c>
      <c r="AP1403" s="39" t="s">
        <v>61</v>
      </c>
      <c r="AQ1403" s="20"/>
      <c r="AR1403" s="20"/>
      <c r="AS1403" s="20"/>
      <c r="AT1403" s="20"/>
      <c r="AU1403" s="20"/>
      <c r="AV1403" s="20"/>
      <c r="AW1403" s="20"/>
      <c r="AX1403" s="20"/>
      <c r="AY1403" s="20"/>
      <c r="AZ1403" s="20"/>
      <c r="BA1403" s="20"/>
      <c r="BB1403" s="20"/>
    </row>
    <row r="1404" spans="1:54" ht="25.5" x14ac:dyDescent="0.25">
      <c r="A1404" s="21">
        <v>245</v>
      </c>
      <c r="B1404" s="39" t="s">
        <v>32</v>
      </c>
      <c r="C1404" s="13" t="s">
        <v>257</v>
      </c>
      <c r="D1404" s="13">
        <v>34017</v>
      </c>
      <c r="E1404" s="13" t="s">
        <v>252</v>
      </c>
      <c r="F1404" s="13">
        <v>12200</v>
      </c>
      <c r="G1404" s="13" t="s">
        <v>354</v>
      </c>
      <c r="H1404" s="13" t="s">
        <v>276</v>
      </c>
      <c r="I1404" s="13" t="s">
        <v>160</v>
      </c>
      <c r="J1404" s="13" t="s">
        <v>163</v>
      </c>
      <c r="K1404" s="13" t="s">
        <v>501</v>
      </c>
      <c r="L1404" s="4">
        <v>2404</v>
      </c>
      <c r="M1404" s="4">
        <v>16001</v>
      </c>
      <c r="N1404" s="14" t="s">
        <v>37</v>
      </c>
      <c r="O1404" s="15" t="s">
        <v>679</v>
      </c>
      <c r="P1404" s="68">
        <v>20</v>
      </c>
      <c r="Q1404" s="61">
        <v>0</v>
      </c>
      <c r="R1404" s="65">
        <f t="shared" si="236"/>
        <v>9.057971014492754E-3</v>
      </c>
      <c r="S1404" s="65">
        <f t="shared" si="237"/>
        <v>0</v>
      </c>
      <c r="T1404" s="15">
        <v>1.50500000000159E-2</v>
      </c>
      <c r="U1404" s="15">
        <v>0</v>
      </c>
      <c r="V1404" s="15">
        <f t="shared" si="238"/>
        <v>-1.50500000000159E-2</v>
      </c>
      <c r="W1404" s="15">
        <f t="shared" si="239"/>
        <v>-100</v>
      </c>
      <c r="X1404" s="15">
        <v>6.4696485061555295E-3</v>
      </c>
      <c r="Y1404" s="15">
        <v>0</v>
      </c>
      <c r="Z1404" s="15">
        <f t="shared" si="240"/>
        <v>-6.4696485061555295E-3</v>
      </c>
      <c r="AA1404" s="16">
        <f t="shared" si="241"/>
        <v>-100</v>
      </c>
      <c r="AB1404" s="13">
        <v>0.02</v>
      </c>
      <c r="AC1404" s="13">
        <v>0</v>
      </c>
      <c r="AD1404" s="13">
        <v>0</v>
      </c>
      <c r="AE1404" s="13">
        <v>0</v>
      </c>
      <c r="AF1404" s="53">
        <f t="shared" si="246"/>
        <v>0</v>
      </c>
      <c r="AG1404" s="53" t="str">
        <f>IFERROR((((Y1404)/Q1404)*24),"0.00")</f>
        <v>0.00</v>
      </c>
      <c r="AH1404" s="53">
        <f t="shared" si="242"/>
        <v>0</v>
      </c>
      <c r="AI1404" s="53" t="str">
        <f t="shared" si="243"/>
        <v>0.00</v>
      </c>
      <c r="AJ1404" s="44">
        <v>221112</v>
      </c>
      <c r="AK1404" s="15" t="s">
        <v>686</v>
      </c>
      <c r="AL1404" s="14" t="s">
        <v>57</v>
      </c>
      <c r="AM1404" s="39" t="s">
        <v>58</v>
      </c>
      <c r="AN1404" s="39" t="s">
        <v>59</v>
      </c>
      <c r="AO1404" s="39" t="s">
        <v>60</v>
      </c>
      <c r="AP1404" s="39" t="s">
        <v>61</v>
      </c>
      <c r="AQ1404" s="20"/>
      <c r="AR1404" s="20"/>
      <c r="AS1404" s="20"/>
      <c r="AT1404" s="20"/>
      <c r="AU1404" s="20"/>
      <c r="AV1404" s="20"/>
      <c r="AW1404" s="20"/>
      <c r="AX1404" s="20"/>
      <c r="AY1404" s="20"/>
      <c r="AZ1404" s="20"/>
      <c r="BA1404" s="20"/>
      <c r="BB1404" s="20"/>
    </row>
    <row r="1405" spans="1:54" ht="25.5" x14ac:dyDescent="0.25">
      <c r="A1405" s="21">
        <v>1984</v>
      </c>
      <c r="B1405" s="39" t="s">
        <v>32</v>
      </c>
      <c r="C1405" s="13" t="s">
        <v>257</v>
      </c>
      <c r="D1405" s="13">
        <v>34017</v>
      </c>
      <c r="E1405" s="13" t="s">
        <v>252</v>
      </c>
      <c r="F1405" s="13">
        <v>12200</v>
      </c>
      <c r="G1405" s="13" t="s">
        <v>354</v>
      </c>
      <c r="H1405" s="13" t="s">
        <v>276</v>
      </c>
      <c r="I1405" s="13" t="s">
        <v>160</v>
      </c>
      <c r="J1405" s="13" t="s">
        <v>163</v>
      </c>
      <c r="K1405" s="13" t="s">
        <v>501</v>
      </c>
      <c r="L1405" s="4">
        <v>2404</v>
      </c>
      <c r="M1405" s="4">
        <v>16001</v>
      </c>
      <c r="N1405" s="14" t="s">
        <v>34</v>
      </c>
      <c r="O1405" s="15" t="s">
        <v>679</v>
      </c>
      <c r="P1405" s="68">
        <v>20</v>
      </c>
      <c r="Q1405" s="61">
        <v>0</v>
      </c>
      <c r="R1405" s="65">
        <f t="shared" si="236"/>
        <v>9.057971014492754E-3</v>
      </c>
      <c r="S1405" s="65">
        <f t="shared" si="237"/>
        <v>0</v>
      </c>
      <c r="T1405" s="15">
        <v>1.51089111600117</v>
      </c>
      <c r="U1405" s="15">
        <v>0</v>
      </c>
      <c r="V1405" s="15">
        <f t="shared" si="238"/>
        <v>-1.51089111600117</v>
      </c>
      <c r="W1405" s="15">
        <f t="shared" si="239"/>
        <v>-100</v>
      </c>
      <c r="X1405" s="15">
        <v>0.64949730575366882</v>
      </c>
      <c r="Y1405" s="15">
        <v>0</v>
      </c>
      <c r="Z1405" s="15">
        <f t="shared" si="240"/>
        <v>-0.64949730575366882</v>
      </c>
      <c r="AA1405" s="16">
        <f t="shared" si="241"/>
        <v>-100</v>
      </c>
      <c r="AB1405" s="13">
        <v>1.51</v>
      </c>
      <c r="AC1405" s="13">
        <v>434.71</v>
      </c>
      <c r="AD1405" s="13">
        <v>0</v>
      </c>
      <c r="AE1405" s="13">
        <v>0</v>
      </c>
      <c r="AF1405" s="53">
        <f t="shared" si="246"/>
        <v>0.21735499999999999</v>
      </c>
      <c r="AG1405" s="53">
        <f>IFERROR(AF1405+(AF1405*(AA1405/100)),"0.00")</f>
        <v>0</v>
      </c>
      <c r="AH1405" s="53">
        <f t="shared" si="242"/>
        <v>-0.21735499999999999</v>
      </c>
      <c r="AI1405" s="53">
        <f t="shared" si="243"/>
        <v>-100</v>
      </c>
      <c r="AJ1405" s="44">
        <v>221112</v>
      </c>
      <c r="AK1405" s="15" t="s">
        <v>686</v>
      </c>
      <c r="AL1405" s="14" t="s">
        <v>57</v>
      </c>
      <c r="AM1405" s="39" t="s">
        <v>58</v>
      </c>
      <c r="AN1405" s="39" t="s">
        <v>59</v>
      </c>
      <c r="AO1405" s="39" t="s">
        <v>60</v>
      </c>
      <c r="AP1405" s="39" t="s">
        <v>61</v>
      </c>
      <c r="AQ1405" s="20"/>
      <c r="AR1405" s="20"/>
      <c r="AS1405" s="20"/>
      <c r="AT1405" s="20"/>
      <c r="AU1405" s="20"/>
      <c r="AV1405" s="20"/>
      <c r="AW1405" s="20"/>
      <c r="AX1405" s="20"/>
      <c r="AY1405" s="20"/>
      <c r="AZ1405" s="20"/>
      <c r="BA1405" s="20"/>
      <c r="BB1405" s="20"/>
    </row>
    <row r="1406" spans="1:54" ht="25.5" x14ac:dyDescent="0.25">
      <c r="A1406" s="21">
        <v>2128</v>
      </c>
      <c r="B1406" s="39" t="s">
        <v>32</v>
      </c>
      <c r="C1406" s="13" t="s">
        <v>257</v>
      </c>
      <c r="D1406" s="13">
        <v>34017</v>
      </c>
      <c r="E1406" s="13" t="s">
        <v>252</v>
      </c>
      <c r="F1406" s="13">
        <v>12200</v>
      </c>
      <c r="G1406" s="13" t="s">
        <v>354</v>
      </c>
      <c r="H1406" s="13" t="s">
        <v>276</v>
      </c>
      <c r="I1406" s="13" t="s">
        <v>160</v>
      </c>
      <c r="J1406" s="13" t="s">
        <v>163</v>
      </c>
      <c r="K1406" s="13" t="s">
        <v>501</v>
      </c>
      <c r="L1406" s="4">
        <v>2404</v>
      </c>
      <c r="M1406" s="4">
        <v>16001</v>
      </c>
      <c r="N1406" s="14" t="s">
        <v>35</v>
      </c>
      <c r="O1406" s="15" t="s">
        <v>679</v>
      </c>
      <c r="P1406" s="68">
        <v>20</v>
      </c>
      <c r="Q1406" s="61">
        <v>0</v>
      </c>
      <c r="R1406" s="65">
        <f t="shared" si="236"/>
        <v>9.057971014492754E-3</v>
      </c>
      <c r="S1406" s="65">
        <f t="shared" si="237"/>
        <v>0</v>
      </c>
      <c r="T1406" s="15">
        <v>10.869980352008399</v>
      </c>
      <c r="U1406" s="15">
        <v>0</v>
      </c>
      <c r="V1406" s="15">
        <f t="shared" si="238"/>
        <v>-10.869980352008399</v>
      </c>
      <c r="W1406" s="15">
        <f t="shared" si="239"/>
        <v>-100</v>
      </c>
      <c r="X1406" s="15">
        <v>4.6727542954321795</v>
      </c>
      <c r="Y1406" s="15">
        <v>0</v>
      </c>
      <c r="Z1406" s="15">
        <f t="shared" si="240"/>
        <v>-4.6727542954321795</v>
      </c>
      <c r="AA1406" s="16">
        <f t="shared" si="241"/>
        <v>-100</v>
      </c>
      <c r="AB1406" s="13">
        <v>10.87</v>
      </c>
      <c r="AC1406" s="13">
        <v>3126.52</v>
      </c>
      <c r="AD1406" s="13">
        <v>0</v>
      </c>
      <c r="AE1406" s="13">
        <v>1254.7</v>
      </c>
      <c r="AF1406" s="53">
        <f t="shared" si="246"/>
        <v>1.5632600000000001</v>
      </c>
      <c r="AG1406" s="53">
        <f>IFERROR(AF1406+(AF1406*(AA1406/100)),"0.00")</f>
        <v>0</v>
      </c>
      <c r="AH1406" s="53">
        <f t="shared" si="242"/>
        <v>-1.5632600000000001</v>
      </c>
      <c r="AI1406" s="53">
        <f t="shared" si="243"/>
        <v>-100</v>
      </c>
      <c r="AJ1406" s="44">
        <v>221112</v>
      </c>
      <c r="AK1406" s="15" t="s">
        <v>686</v>
      </c>
      <c r="AL1406" s="14" t="s">
        <v>57</v>
      </c>
      <c r="AM1406" s="39" t="s">
        <v>58</v>
      </c>
      <c r="AN1406" s="39" t="s">
        <v>59</v>
      </c>
      <c r="AO1406" s="39" t="s">
        <v>60</v>
      </c>
      <c r="AP1406" s="39" t="s">
        <v>61</v>
      </c>
      <c r="AQ1406" s="20"/>
      <c r="AR1406" s="20"/>
      <c r="AS1406" s="20"/>
      <c r="AT1406" s="20"/>
      <c r="AU1406" s="20"/>
      <c r="AV1406" s="20"/>
      <c r="AW1406" s="20"/>
      <c r="AX1406" s="20"/>
      <c r="AY1406" s="20"/>
      <c r="AZ1406" s="20"/>
      <c r="BA1406" s="20"/>
      <c r="BB1406" s="20"/>
    </row>
    <row r="1407" spans="1:54" ht="25.5" x14ac:dyDescent="0.25">
      <c r="A1407" s="21">
        <v>2130</v>
      </c>
      <c r="B1407" s="40" t="s">
        <v>32</v>
      </c>
      <c r="C1407" s="13" t="s">
        <v>257</v>
      </c>
      <c r="D1407" s="13">
        <v>34017</v>
      </c>
      <c r="E1407" s="13" t="s">
        <v>252</v>
      </c>
      <c r="F1407" s="13">
        <v>12200</v>
      </c>
      <c r="G1407" s="13" t="s">
        <v>354</v>
      </c>
      <c r="H1407" s="13" t="s">
        <v>276</v>
      </c>
      <c r="I1407" s="13" t="s">
        <v>160</v>
      </c>
      <c r="J1407" s="13" t="s">
        <v>163</v>
      </c>
      <c r="K1407" s="13" t="s">
        <v>501</v>
      </c>
      <c r="L1407" s="4">
        <v>2404</v>
      </c>
      <c r="M1407" s="4">
        <v>16001</v>
      </c>
      <c r="N1407" s="13" t="s">
        <v>36</v>
      </c>
      <c r="O1407" s="15" t="s">
        <v>679</v>
      </c>
      <c r="P1407" s="68">
        <v>20</v>
      </c>
      <c r="Q1407" s="61">
        <v>0</v>
      </c>
      <c r="R1407" s="65">
        <f t="shared" si="236"/>
        <v>9.057971014492754E-3</v>
      </c>
      <c r="S1407" s="65">
        <f t="shared" si="237"/>
        <v>0</v>
      </c>
      <c r="T1407" s="15">
        <v>17.574501547189499</v>
      </c>
      <c r="U1407" s="15">
        <v>0</v>
      </c>
      <c r="V1407" s="15">
        <f t="shared" si="238"/>
        <v>-17.574501547189499</v>
      </c>
      <c r="W1407" s="15">
        <f t="shared" si="239"/>
        <v>-100</v>
      </c>
      <c r="X1407" s="15">
        <v>7.5548628846680002</v>
      </c>
      <c r="Y1407" s="15">
        <v>0</v>
      </c>
      <c r="Z1407" s="15">
        <f t="shared" si="240"/>
        <v>-7.5548628846680002</v>
      </c>
      <c r="AA1407" s="16">
        <f t="shared" si="241"/>
        <v>-100</v>
      </c>
      <c r="AB1407" s="13">
        <v>11.51</v>
      </c>
      <c r="AC1407" s="13">
        <v>3311.31</v>
      </c>
      <c r="AD1407" s="13">
        <v>0</v>
      </c>
      <c r="AE1407" s="13">
        <v>0</v>
      </c>
      <c r="AF1407" s="53">
        <f t="shared" si="246"/>
        <v>1.6556549999999999</v>
      </c>
      <c r="AG1407" s="53">
        <f>IFERROR(AF1407+(AF1407*(AA1407/100)),"0.00")</f>
        <v>0</v>
      </c>
      <c r="AH1407" s="53">
        <f t="shared" si="242"/>
        <v>-1.6556549999999999</v>
      </c>
      <c r="AI1407" s="53">
        <f t="shared" si="243"/>
        <v>-100</v>
      </c>
      <c r="AJ1407" s="44">
        <v>221112</v>
      </c>
      <c r="AK1407" s="15" t="s">
        <v>686</v>
      </c>
      <c r="AL1407" s="14" t="s">
        <v>57</v>
      </c>
      <c r="AM1407" s="39" t="s">
        <v>58</v>
      </c>
      <c r="AN1407" s="39" t="s">
        <v>59</v>
      </c>
      <c r="AO1407" s="39" t="s">
        <v>60</v>
      </c>
      <c r="AP1407" s="39" t="s">
        <v>61</v>
      </c>
      <c r="AQ1407" s="59"/>
      <c r="AR1407" s="20"/>
      <c r="AS1407" s="20"/>
      <c r="AT1407" s="20"/>
      <c r="AU1407" s="20"/>
      <c r="AV1407" s="20"/>
      <c r="AW1407" s="20"/>
      <c r="AX1407" s="20"/>
      <c r="AY1407" s="20"/>
      <c r="AZ1407" s="20"/>
      <c r="BA1407" s="20"/>
      <c r="BB1407" s="20"/>
    </row>
    <row r="1408" spans="1:54" ht="25.5" x14ac:dyDescent="0.25">
      <c r="A1408" s="21">
        <v>238</v>
      </c>
      <c r="B1408" s="39" t="s">
        <v>32</v>
      </c>
      <c r="C1408" s="13" t="s">
        <v>257</v>
      </c>
      <c r="D1408" s="13">
        <v>34017</v>
      </c>
      <c r="E1408" s="13" t="s">
        <v>252</v>
      </c>
      <c r="F1408" s="13">
        <v>12200</v>
      </c>
      <c r="G1408" s="13" t="s">
        <v>500</v>
      </c>
      <c r="H1408" s="13" t="s">
        <v>276</v>
      </c>
      <c r="I1408" s="13" t="s">
        <v>160</v>
      </c>
      <c r="J1408" s="13" t="s">
        <v>162</v>
      </c>
      <c r="K1408" s="13" t="s">
        <v>499</v>
      </c>
      <c r="L1408" s="4">
        <v>2404</v>
      </c>
      <c r="M1408" s="4">
        <v>17001</v>
      </c>
      <c r="N1408" s="14" t="s">
        <v>40</v>
      </c>
      <c r="O1408" s="15" t="s">
        <v>679</v>
      </c>
      <c r="P1408" s="68">
        <v>21</v>
      </c>
      <c r="Q1408" s="61">
        <v>0</v>
      </c>
      <c r="R1408" s="65">
        <f t="shared" si="236"/>
        <v>9.5108695652173919E-3</v>
      </c>
      <c r="S1408" s="65">
        <f t="shared" si="237"/>
        <v>0</v>
      </c>
      <c r="T1408" s="15">
        <v>0.21311849199991001</v>
      </c>
      <c r="U1408" s="15">
        <v>0</v>
      </c>
      <c r="V1408" s="15">
        <f t="shared" si="238"/>
        <v>-0.21311849199991001</v>
      </c>
      <c r="W1408" s="15">
        <f t="shared" si="239"/>
        <v>-100</v>
      </c>
      <c r="X1408" s="15">
        <v>6.866774940962489E-2</v>
      </c>
      <c r="Y1408" s="15">
        <v>0</v>
      </c>
      <c r="Z1408" s="15">
        <f t="shared" si="240"/>
        <v>-6.866774940962489E-2</v>
      </c>
      <c r="AA1408" s="16">
        <f t="shared" si="241"/>
        <v>-100</v>
      </c>
      <c r="AB1408" s="13">
        <v>0.21</v>
      </c>
      <c r="AC1408" s="13">
        <v>0</v>
      </c>
      <c r="AD1408" s="13">
        <v>0</v>
      </c>
      <c r="AE1408" s="13">
        <v>0</v>
      </c>
      <c r="AF1408" s="53">
        <f t="shared" si="246"/>
        <v>0</v>
      </c>
      <c r="AG1408" s="53" t="str">
        <f>IFERROR((((Y1408)/Q1408)*24),"0.00")</f>
        <v>0.00</v>
      </c>
      <c r="AH1408" s="53">
        <f t="shared" si="242"/>
        <v>0</v>
      </c>
      <c r="AI1408" s="53" t="str">
        <f t="shared" si="243"/>
        <v>0.00</v>
      </c>
      <c r="AJ1408" s="44">
        <v>221112</v>
      </c>
      <c r="AK1408" s="15" t="s">
        <v>686</v>
      </c>
      <c r="AL1408" s="14" t="s">
        <v>57</v>
      </c>
      <c r="AM1408" s="39" t="s">
        <v>58</v>
      </c>
      <c r="AN1408" s="39" t="s">
        <v>59</v>
      </c>
      <c r="AO1408" s="39" t="s">
        <v>60</v>
      </c>
      <c r="AP1408" s="39" t="s">
        <v>61</v>
      </c>
      <c r="AQ1408" s="20"/>
      <c r="AR1408" s="20"/>
      <c r="AS1408" s="20"/>
      <c r="AT1408" s="20"/>
      <c r="AU1408" s="20"/>
      <c r="AV1408" s="20"/>
      <c r="AW1408" s="20"/>
      <c r="AX1408" s="20"/>
      <c r="AY1408" s="20"/>
      <c r="AZ1408" s="20"/>
      <c r="BA1408" s="20"/>
      <c r="BB1408" s="20"/>
    </row>
    <row r="1409" spans="1:54" ht="25.5" x14ac:dyDescent="0.25">
      <c r="A1409" s="21">
        <v>239</v>
      </c>
      <c r="B1409" s="39" t="s">
        <v>32</v>
      </c>
      <c r="C1409" s="13" t="s">
        <v>257</v>
      </c>
      <c r="D1409" s="13">
        <v>34017</v>
      </c>
      <c r="E1409" s="13" t="s">
        <v>252</v>
      </c>
      <c r="F1409" s="13">
        <v>12200</v>
      </c>
      <c r="G1409" s="13" t="s">
        <v>500</v>
      </c>
      <c r="H1409" s="13" t="s">
        <v>276</v>
      </c>
      <c r="I1409" s="13" t="s">
        <v>160</v>
      </c>
      <c r="J1409" s="13" t="s">
        <v>162</v>
      </c>
      <c r="K1409" s="13" t="s">
        <v>499</v>
      </c>
      <c r="L1409" s="4">
        <v>2404</v>
      </c>
      <c r="M1409" s="4">
        <v>17001</v>
      </c>
      <c r="N1409" s="14" t="s">
        <v>38</v>
      </c>
      <c r="O1409" s="15" t="s">
        <v>679</v>
      </c>
      <c r="P1409" s="68">
        <v>21</v>
      </c>
      <c r="Q1409" s="61">
        <v>0</v>
      </c>
      <c r="R1409" s="65">
        <f t="shared" si="236"/>
        <v>9.5108695652173919E-3</v>
      </c>
      <c r="S1409" s="65">
        <f t="shared" si="237"/>
        <v>0</v>
      </c>
      <c r="T1409" s="15">
        <v>0.92207720799961002</v>
      </c>
      <c r="U1409" s="15">
        <v>0</v>
      </c>
      <c r="V1409" s="15">
        <f t="shared" si="238"/>
        <v>-0.92207720799961002</v>
      </c>
      <c r="W1409" s="15">
        <f t="shared" si="239"/>
        <v>-100</v>
      </c>
      <c r="X1409" s="15">
        <v>0.29709747878316761</v>
      </c>
      <c r="Y1409" s="15">
        <v>0</v>
      </c>
      <c r="Z1409" s="15">
        <f t="shared" si="240"/>
        <v>-0.29709747878316761</v>
      </c>
      <c r="AA1409" s="16">
        <f t="shared" si="241"/>
        <v>-100</v>
      </c>
      <c r="AB1409" s="13">
        <v>0.92</v>
      </c>
      <c r="AC1409" s="13">
        <v>0</v>
      </c>
      <c r="AD1409" s="13">
        <v>0</v>
      </c>
      <c r="AE1409" s="13">
        <v>0</v>
      </c>
      <c r="AF1409" s="53">
        <f t="shared" si="246"/>
        <v>0</v>
      </c>
      <c r="AG1409" s="53" t="str">
        <f>IFERROR((((Y1409)/Q1409)*24),"0.00")</f>
        <v>0.00</v>
      </c>
      <c r="AH1409" s="53">
        <f t="shared" si="242"/>
        <v>0</v>
      </c>
      <c r="AI1409" s="53" t="str">
        <f t="shared" si="243"/>
        <v>0.00</v>
      </c>
      <c r="AJ1409" s="44">
        <v>221112</v>
      </c>
      <c r="AK1409" s="15" t="s">
        <v>686</v>
      </c>
      <c r="AL1409" s="14" t="s">
        <v>57</v>
      </c>
      <c r="AM1409" s="39" t="s">
        <v>58</v>
      </c>
      <c r="AN1409" s="39" t="s">
        <v>59</v>
      </c>
      <c r="AO1409" s="39" t="s">
        <v>60</v>
      </c>
      <c r="AP1409" s="39" t="s">
        <v>61</v>
      </c>
      <c r="AQ1409" s="20"/>
      <c r="AR1409" s="20"/>
      <c r="AS1409" s="20"/>
      <c r="AT1409" s="20"/>
      <c r="AU1409" s="20"/>
      <c r="AV1409" s="20"/>
      <c r="AW1409" s="20"/>
      <c r="AX1409" s="20"/>
      <c r="AY1409" s="20"/>
      <c r="AZ1409" s="20"/>
      <c r="BA1409" s="20"/>
      <c r="BB1409" s="20"/>
    </row>
    <row r="1410" spans="1:54" ht="25.5" x14ac:dyDescent="0.25">
      <c r="A1410" s="21">
        <v>240</v>
      </c>
      <c r="B1410" s="39" t="s">
        <v>32</v>
      </c>
      <c r="C1410" s="13" t="s">
        <v>257</v>
      </c>
      <c r="D1410" s="13">
        <v>34017</v>
      </c>
      <c r="E1410" s="13" t="s">
        <v>252</v>
      </c>
      <c r="F1410" s="13">
        <v>12200</v>
      </c>
      <c r="G1410" s="13" t="s">
        <v>500</v>
      </c>
      <c r="H1410" s="13" t="s">
        <v>276</v>
      </c>
      <c r="I1410" s="13" t="s">
        <v>160</v>
      </c>
      <c r="J1410" s="13" t="s">
        <v>162</v>
      </c>
      <c r="K1410" s="13" t="s">
        <v>499</v>
      </c>
      <c r="L1410" s="4">
        <v>2404</v>
      </c>
      <c r="M1410" s="4">
        <v>17001</v>
      </c>
      <c r="N1410" s="14" t="s">
        <v>39</v>
      </c>
      <c r="O1410" s="15" t="s">
        <v>679</v>
      </c>
      <c r="P1410" s="68">
        <v>21</v>
      </c>
      <c r="Q1410" s="61">
        <v>0</v>
      </c>
      <c r="R1410" s="65">
        <f t="shared" si="236"/>
        <v>9.5108695652173919E-3</v>
      </c>
      <c r="S1410" s="65">
        <f t="shared" si="237"/>
        <v>0</v>
      </c>
      <c r="T1410" s="15">
        <v>0.92207720799961002</v>
      </c>
      <c r="U1410" s="15">
        <v>0</v>
      </c>
      <c r="V1410" s="15">
        <f t="shared" si="238"/>
        <v>-0.92207720799961002</v>
      </c>
      <c r="W1410" s="15">
        <f t="shared" si="239"/>
        <v>-100</v>
      </c>
      <c r="X1410" s="15">
        <v>0.29709747878316761</v>
      </c>
      <c r="Y1410" s="15">
        <v>0</v>
      </c>
      <c r="Z1410" s="15">
        <f t="shared" si="240"/>
        <v>-0.29709747878316761</v>
      </c>
      <c r="AA1410" s="16">
        <f t="shared" si="241"/>
        <v>-100</v>
      </c>
      <c r="AB1410" s="13">
        <v>0.92</v>
      </c>
      <c r="AC1410" s="13">
        <v>0</v>
      </c>
      <c r="AD1410" s="13">
        <v>0</v>
      </c>
      <c r="AE1410" s="13">
        <v>0</v>
      </c>
      <c r="AF1410" s="53">
        <f t="shared" si="246"/>
        <v>0</v>
      </c>
      <c r="AG1410" s="53" t="str">
        <f>IFERROR((((Y1410)/Q1410)*24),"0.00")</f>
        <v>0.00</v>
      </c>
      <c r="AH1410" s="53">
        <f t="shared" si="242"/>
        <v>0</v>
      </c>
      <c r="AI1410" s="53" t="str">
        <f t="shared" si="243"/>
        <v>0.00</v>
      </c>
      <c r="AJ1410" s="44">
        <v>221112</v>
      </c>
      <c r="AK1410" s="15" t="s">
        <v>686</v>
      </c>
      <c r="AL1410" s="14" t="s">
        <v>57</v>
      </c>
      <c r="AM1410" s="39" t="s">
        <v>58</v>
      </c>
      <c r="AN1410" s="39" t="s">
        <v>59</v>
      </c>
      <c r="AO1410" s="39" t="s">
        <v>60</v>
      </c>
      <c r="AP1410" s="39" t="s">
        <v>61</v>
      </c>
      <c r="AQ1410" s="20"/>
      <c r="AR1410" s="20"/>
      <c r="AS1410" s="20"/>
      <c r="AT1410" s="20"/>
      <c r="AU1410" s="20"/>
      <c r="AV1410" s="20"/>
      <c r="AW1410" s="20"/>
      <c r="AX1410" s="20"/>
      <c r="AY1410" s="20"/>
      <c r="AZ1410" s="20"/>
      <c r="BA1410" s="20"/>
      <c r="BB1410" s="20"/>
    </row>
    <row r="1411" spans="1:54" ht="25.5" x14ac:dyDescent="0.25">
      <c r="A1411" s="21">
        <v>241</v>
      </c>
      <c r="B1411" s="39" t="s">
        <v>32</v>
      </c>
      <c r="C1411" s="13" t="s">
        <v>257</v>
      </c>
      <c r="D1411" s="13">
        <v>34017</v>
      </c>
      <c r="E1411" s="13" t="s">
        <v>252</v>
      </c>
      <c r="F1411" s="13">
        <v>12200</v>
      </c>
      <c r="G1411" s="13" t="s">
        <v>500</v>
      </c>
      <c r="H1411" s="13" t="s">
        <v>276</v>
      </c>
      <c r="I1411" s="13" t="s">
        <v>160</v>
      </c>
      <c r="J1411" s="13" t="s">
        <v>162</v>
      </c>
      <c r="K1411" s="13" t="s">
        <v>499</v>
      </c>
      <c r="L1411" s="4">
        <v>2404</v>
      </c>
      <c r="M1411" s="4">
        <v>17001</v>
      </c>
      <c r="N1411" s="14" t="s">
        <v>37</v>
      </c>
      <c r="O1411" s="15" t="s">
        <v>679</v>
      </c>
      <c r="P1411" s="68">
        <v>21</v>
      </c>
      <c r="Q1411" s="61">
        <v>0</v>
      </c>
      <c r="R1411" s="65">
        <f t="shared" si="236"/>
        <v>9.5108695652173919E-3</v>
      </c>
      <c r="S1411" s="65">
        <f t="shared" si="237"/>
        <v>0</v>
      </c>
      <c r="T1411" s="15">
        <v>1.9649999999988899E-2</v>
      </c>
      <c r="U1411" s="15">
        <v>0</v>
      </c>
      <c r="V1411" s="15">
        <f t="shared" si="238"/>
        <v>-1.9649999999988899E-2</v>
      </c>
      <c r="W1411" s="15">
        <f t="shared" si="239"/>
        <v>-100</v>
      </c>
      <c r="X1411" s="15">
        <v>6.3313195548439886E-3</v>
      </c>
      <c r="Y1411" s="15">
        <v>0</v>
      </c>
      <c r="Z1411" s="15">
        <f t="shared" si="240"/>
        <v>-6.3313195548439886E-3</v>
      </c>
      <c r="AA1411" s="16">
        <f t="shared" si="241"/>
        <v>-100</v>
      </c>
      <c r="AB1411" s="13">
        <v>0.02</v>
      </c>
      <c r="AC1411" s="13">
        <v>0</v>
      </c>
      <c r="AD1411" s="13">
        <v>0</v>
      </c>
      <c r="AE1411" s="13">
        <v>0</v>
      </c>
      <c r="AF1411" s="53">
        <f t="shared" si="246"/>
        <v>0</v>
      </c>
      <c r="AG1411" s="53" t="str">
        <f>IFERROR((((Y1411)/Q1411)*24),"0.00")</f>
        <v>0.00</v>
      </c>
      <c r="AH1411" s="53">
        <f t="shared" si="242"/>
        <v>0</v>
      </c>
      <c r="AI1411" s="53" t="str">
        <f t="shared" si="243"/>
        <v>0.00</v>
      </c>
      <c r="AJ1411" s="44">
        <v>221112</v>
      </c>
      <c r="AK1411" s="15" t="s">
        <v>686</v>
      </c>
      <c r="AL1411" s="14" t="s">
        <v>57</v>
      </c>
      <c r="AM1411" s="39" t="s">
        <v>58</v>
      </c>
      <c r="AN1411" s="39" t="s">
        <v>59</v>
      </c>
      <c r="AO1411" s="39" t="s">
        <v>60</v>
      </c>
      <c r="AP1411" s="39" t="s">
        <v>61</v>
      </c>
      <c r="AQ1411" s="20"/>
      <c r="AR1411" s="20"/>
      <c r="AS1411" s="20"/>
      <c r="AT1411" s="20"/>
      <c r="AU1411" s="20"/>
      <c r="AV1411" s="20"/>
      <c r="AW1411" s="20"/>
      <c r="AX1411" s="20"/>
      <c r="AY1411" s="20"/>
      <c r="AZ1411" s="20"/>
      <c r="BA1411" s="20"/>
      <c r="BB1411" s="20"/>
    </row>
    <row r="1412" spans="1:54" ht="25.5" x14ac:dyDescent="0.25">
      <c r="A1412" s="21">
        <v>1982</v>
      </c>
      <c r="B1412" s="39" t="s">
        <v>32</v>
      </c>
      <c r="C1412" s="13" t="s">
        <v>257</v>
      </c>
      <c r="D1412" s="13">
        <v>34017</v>
      </c>
      <c r="E1412" s="13" t="s">
        <v>252</v>
      </c>
      <c r="F1412" s="13">
        <v>12200</v>
      </c>
      <c r="G1412" s="13" t="s">
        <v>500</v>
      </c>
      <c r="H1412" s="13" t="s">
        <v>276</v>
      </c>
      <c r="I1412" s="13" t="s">
        <v>160</v>
      </c>
      <c r="J1412" s="13" t="s">
        <v>162</v>
      </c>
      <c r="K1412" s="13" t="s">
        <v>499</v>
      </c>
      <c r="L1412" s="4">
        <v>2404</v>
      </c>
      <c r="M1412" s="4">
        <v>17001</v>
      </c>
      <c r="N1412" s="14" t="s">
        <v>34</v>
      </c>
      <c r="O1412" s="15" t="s">
        <v>679</v>
      </c>
      <c r="P1412" s="68">
        <v>21</v>
      </c>
      <c r="Q1412" s="61">
        <v>0</v>
      </c>
      <c r="R1412" s="65">
        <f t="shared" si="236"/>
        <v>9.5108695652173919E-3</v>
      </c>
      <c r="S1412" s="65">
        <f t="shared" si="237"/>
        <v>0</v>
      </c>
      <c r="T1412" s="15">
        <v>1.9949614359991501</v>
      </c>
      <c r="U1412" s="15">
        <v>0</v>
      </c>
      <c r="V1412" s="15">
        <f t="shared" si="238"/>
        <v>-1.9949614359991501</v>
      </c>
      <c r="W1412" s="15">
        <f t="shared" si="239"/>
        <v>-100</v>
      </c>
      <c r="X1412" s="15">
        <v>0.64278566671311466</v>
      </c>
      <c r="Y1412" s="15">
        <v>0</v>
      </c>
      <c r="Z1412" s="15">
        <f t="shared" si="240"/>
        <v>-0.64278566671311466</v>
      </c>
      <c r="AA1412" s="16">
        <f t="shared" si="241"/>
        <v>-100</v>
      </c>
      <c r="AB1412" s="13">
        <v>2</v>
      </c>
      <c r="AC1412" s="13">
        <v>431.69</v>
      </c>
      <c r="AD1412" s="13">
        <v>0</v>
      </c>
      <c r="AE1412" s="13">
        <v>0</v>
      </c>
      <c r="AF1412" s="53">
        <f t="shared" si="246"/>
        <v>0.21584500000000001</v>
      </c>
      <c r="AG1412" s="53">
        <f>IFERROR(AF1412+(AF1412*(AA1412/100)),"0.00")</f>
        <v>0</v>
      </c>
      <c r="AH1412" s="53">
        <f t="shared" si="242"/>
        <v>-0.21584500000000001</v>
      </c>
      <c r="AI1412" s="53">
        <f t="shared" si="243"/>
        <v>-100</v>
      </c>
      <c r="AJ1412" s="44">
        <v>221112</v>
      </c>
      <c r="AK1412" s="15" t="s">
        <v>686</v>
      </c>
      <c r="AL1412" s="14" t="s">
        <v>57</v>
      </c>
      <c r="AM1412" s="39" t="s">
        <v>58</v>
      </c>
      <c r="AN1412" s="39" t="s">
        <v>59</v>
      </c>
      <c r="AO1412" s="39" t="s">
        <v>60</v>
      </c>
      <c r="AP1412" s="39" t="s">
        <v>61</v>
      </c>
      <c r="AQ1412" s="20"/>
      <c r="AR1412" s="20"/>
      <c r="AS1412" s="20"/>
      <c r="AT1412" s="20"/>
      <c r="AU1412" s="20"/>
      <c r="AV1412" s="20"/>
      <c r="AW1412" s="20"/>
      <c r="AX1412" s="20"/>
      <c r="AY1412" s="20"/>
      <c r="AZ1412" s="20"/>
      <c r="BA1412" s="20"/>
      <c r="BB1412" s="20"/>
    </row>
    <row r="1413" spans="1:54" ht="25.5" x14ac:dyDescent="0.25">
      <c r="A1413" s="21">
        <v>2127</v>
      </c>
      <c r="B1413" s="39" t="s">
        <v>32</v>
      </c>
      <c r="C1413" s="13" t="s">
        <v>257</v>
      </c>
      <c r="D1413" s="13">
        <v>34017</v>
      </c>
      <c r="E1413" s="13" t="s">
        <v>252</v>
      </c>
      <c r="F1413" s="13">
        <v>12200</v>
      </c>
      <c r="G1413" s="13" t="s">
        <v>500</v>
      </c>
      <c r="H1413" s="13" t="s">
        <v>276</v>
      </c>
      <c r="I1413" s="13" t="s">
        <v>160</v>
      </c>
      <c r="J1413" s="13" t="s">
        <v>162</v>
      </c>
      <c r="K1413" s="13" t="s">
        <v>499</v>
      </c>
      <c r="L1413" s="4">
        <v>2404</v>
      </c>
      <c r="M1413" s="4">
        <v>17001</v>
      </c>
      <c r="N1413" s="14" t="s">
        <v>35</v>
      </c>
      <c r="O1413" s="15" t="s">
        <v>679</v>
      </c>
      <c r="P1413" s="68">
        <v>21</v>
      </c>
      <c r="Q1413" s="61">
        <v>0</v>
      </c>
      <c r="R1413" s="65">
        <f t="shared" si="236"/>
        <v>9.5108695652173919E-3</v>
      </c>
      <c r="S1413" s="65">
        <f t="shared" si="237"/>
        <v>0</v>
      </c>
      <c r="T1413" s="15">
        <v>14.349867979993901</v>
      </c>
      <c r="U1413" s="15">
        <v>0</v>
      </c>
      <c r="V1413" s="15">
        <f t="shared" si="238"/>
        <v>-14.349867979993901</v>
      </c>
      <c r="W1413" s="15">
        <f t="shared" si="239"/>
        <v>-100</v>
      </c>
      <c r="X1413" s="15">
        <v>4.6235928626589615</v>
      </c>
      <c r="Y1413" s="15">
        <v>0</v>
      </c>
      <c r="Z1413" s="15">
        <f t="shared" si="240"/>
        <v>-4.6235928626589615</v>
      </c>
      <c r="AA1413" s="16">
        <f t="shared" si="241"/>
        <v>-100</v>
      </c>
      <c r="AB1413" s="13">
        <v>14.35</v>
      </c>
      <c r="AC1413" s="13">
        <v>3104.76</v>
      </c>
      <c r="AD1413" s="13">
        <v>0</v>
      </c>
      <c r="AE1413" s="13">
        <v>1112.3900000000001</v>
      </c>
      <c r="AF1413" s="53">
        <f t="shared" si="246"/>
        <v>1.5523800000000001</v>
      </c>
      <c r="AG1413" s="53">
        <f>IFERROR(AF1413+(AF1413*(AA1413/100)),"0.00")</f>
        <v>0</v>
      </c>
      <c r="AH1413" s="53">
        <f t="shared" si="242"/>
        <v>-1.5523800000000001</v>
      </c>
      <c r="AI1413" s="53">
        <f t="shared" si="243"/>
        <v>-100</v>
      </c>
      <c r="AJ1413" s="44">
        <v>221112</v>
      </c>
      <c r="AK1413" s="15" t="s">
        <v>686</v>
      </c>
      <c r="AL1413" s="14" t="s">
        <v>57</v>
      </c>
      <c r="AM1413" s="39" t="s">
        <v>58</v>
      </c>
      <c r="AN1413" s="39" t="s">
        <v>59</v>
      </c>
      <c r="AO1413" s="39" t="s">
        <v>60</v>
      </c>
      <c r="AP1413" s="39" t="s">
        <v>61</v>
      </c>
      <c r="AQ1413" s="20"/>
      <c r="AR1413" s="20"/>
      <c r="AS1413" s="20"/>
      <c r="AT1413" s="20"/>
      <c r="AU1413" s="20"/>
      <c r="AV1413" s="20"/>
      <c r="AW1413" s="20"/>
      <c r="AX1413" s="20"/>
      <c r="AY1413" s="20"/>
      <c r="AZ1413" s="20"/>
      <c r="BA1413" s="20"/>
      <c r="BB1413" s="20"/>
    </row>
    <row r="1414" spans="1:54" ht="25.5" x14ac:dyDescent="0.25">
      <c r="A1414" s="21">
        <v>2129</v>
      </c>
      <c r="B1414" s="40" t="s">
        <v>32</v>
      </c>
      <c r="C1414" s="13" t="s">
        <v>257</v>
      </c>
      <c r="D1414" s="13">
        <v>34017</v>
      </c>
      <c r="E1414" s="13" t="s">
        <v>252</v>
      </c>
      <c r="F1414" s="13">
        <v>12200</v>
      </c>
      <c r="G1414" s="13" t="s">
        <v>500</v>
      </c>
      <c r="H1414" s="13" t="s">
        <v>276</v>
      </c>
      <c r="I1414" s="13" t="s">
        <v>160</v>
      </c>
      <c r="J1414" s="13" t="s">
        <v>162</v>
      </c>
      <c r="K1414" s="13" t="s">
        <v>499</v>
      </c>
      <c r="L1414" s="4">
        <v>2404</v>
      </c>
      <c r="M1414" s="4">
        <v>17001</v>
      </c>
      <c r="N1414" s="13" t="s">
        <v>36</v>
      </c>
      <c r="O1414" s="15" t="s">
        <v>679</v>
      </c>
      <c r="P1414" s="68">
        <v>21</v>
      </c>
      <c r="Q1414" s="61">
        <v>0</v>
      </c>
      <c r="R1414" s="65">
        <f t="shared" si="236"/>
        <v>9.5108695652173919E-3</v>
      </c>
      <c r="S1414" s="65">
        <f t="shared" si="237"/>
        <v>0</v>
      </c>
      <c r="T1414" s="15">
        <v>23.201002449437102</v>
      </c>
      <c r="U1414" s="15">
        <v>0</v>
      </c>
      <c r="V1414" s="15">
        <f t="shared" si="238"/>
        <v>-23.201002449437102</v>
      </c>
      <c r="W1414" s="15">
        <f t="shared" si="239"/>
        <v>-100</v>
      </c>
      <c r="X1414" s="15">
        <v>7.4754383031310798</v>
      </c>
      <c r="Y1414" s="15">
        <v>0</v>
      </c>
      <c r="Z1414" s="15">
        <f t="shared" si="240"/>
        <v>-7.4754383031310798</v>
      </c>
      <c r="AA1414" s="16">
        <f t="shared" si="241"/>
        <v>-100</v>
      </c>
      <c r="AB1414" s="13">
        <v>15.2</v>
      </c>
      <c r="AC1414" s="13">
        <v>3288.26</v>
      </c>
      <c r="AD1414" s="13">
        <v>0</v>
      </c>
      <c r="AE1414" s="13">
        <v>0</v>
      </c>
      <c r="AF1414" s="53">
        <f t="shared" si="246"/>
        <v>1.6441300000000001</v>
      </c>
      <c r="AG1414" s="53">
        <f>IFERROR(AF1414+(AF1414*(AA1414/100)),"0.00")</f>
        <v>0</v>
      </c>
      <c r="AH1414" s="53">
        <f t="shared" si="242"/>
        <v>-1.6441300000000001</v>
      </c>
      <c r="AI1414" s="53">
        <f t="shared" si="243"/>
        <v>-100</v>
      </c>
      <c r="AJ1414" s="44">
        <v>221112</v>
      </c>
      <c r="AK1414" s="15" t="s">
        <v>686</v>
      </c>
      <c r="AL1414" s="14" t="s">
        <v>57</v>
      </c>
      <c r="AM1414" s="39" t="s">
        <v>58</v>
      </c>
      <c r="AN1414" s="39" t="s">
        <v>59</v>
      </c>
      <c r="AO1414" s="39" t="s">
        <v>60</v>
      </c>
      <c r="AP1414" s="39" t="s">
        <v>61</v>
      </c>
      <c r="AQ1414" s="59"/>
      <c r="AR1414" s="20"/>
      <c r="AS1414" s="20"/>
      <c r="AT1414" s="20"/>
      <c r="AU1414" s="20"/>
      <c r="AV1414" s="20"/>
      <c r="AW1414" s="20"/>
      <c r="AX1414" s="20"/>
      <c r="AY1414" s="20"/>
      <c r="AZ1414" s="20"/>
      <c r="BA1414" s="20"/>
      <c r="BB1414" s="20"/>
    </row>
    <row r="1415" spans="1:54" ht="26.1" customHeight="1" x14ac:dyDescent="0.25">
      <c r="A1415" s="21">
        <v>20</v>
      </c>
      <c r="B1415" s="39" t="s">
        <v>13</v>
      </c>
      <c r="C1415" s="13" t="s">
        <v>261</v>
      </c>
      <c r="D1415" s="13">
        <v>34029</v>
      </c>
      <c r="E1415" s="13" t="s">
        <v>251</v>
      </c>
      <c r="F1415" s="13">
        <v>78896</v>
      </c>
      <c r="G1415" s="13" t="s">
        <v>352</v>
      </c>
      <c r="H1415" s="13" t="s">
        <v>276</v>
      </c>
      <c r="I1415" s="13" t="s">
        <v>166</v>
      </c>
      <c r="J1415" s="13" t="s">
        <v>167</v>
      </c>
      <c r="K1415" s="13" t="s">
        <v>518</v>
      </c>
      <c r="L1415" s="4">
        <v>54640</v>
      </c>
      <c r="M1415" s="4">
        <v>1001</v>
      </c>
      <c r="N1415" s="14" t="s">
        <v>40</v>
      </c>
      <c r="O1415" s="15" t="s">
        <v>679</v>
      </c>
      <c r="P1415" s="68">
        <v>989.69</v>
      </c>
      <c r="Q1415" s="61">
        <v>2082.0700000000002</v>
      </c>
      <c r="R1415" s="65">
        <f t="shared" si="236"/>
        <v>0.44822916666666668</v>
      </c>
      <c r="S1415" s="65">
        <f t="shared" si="237"/>
        <v>0.94296648550724649</v>
      </c>
      <c r="T1415" s="15">
        <v>2.9867134787341198E-3</v>
      </c>
      <c r="U1415" s="15">
        <v>2.1677570000000002E-3</v>
      </c>
      <c r="V1415" s="15">
        <f t="shared" si="238"/>
        <v>-8.1895647873411965E-4</v>
      </c>
      <c r="W1415" s="15">
        <f t="shared" si="239"/>
        <v>-27.419988042549825</v>
      </c>
      <c r="X1415" s="15">
        <v>1.8276426363921061E-3</v>
      </c>
      <c r="Y1415" s="15">
        <v>1.43388E-3</v>
      </c>
      <c r="Z1415" s="15">
        <f t="shared" si="240"/>
        <v>-3.9376263639210609E-4</v>
      </c>
      <c r="AA1415" s="16">
        <f t="shared" si="241"/>
        <v>-21.544837516453487</v>
      </c>
      <c r="AB1415" s="13">
        <v>0</v>
      </c>
      <c r="AC1415" s="13">
        <v>0</v>
      </c>
      <c r="AD1415" s="13">
        <v>0</v>
      </c>
      <c r="AE1415" s="13">
        <v>0</v>
      </c>
      <c r="AF1415" s="53">
        <f t="shared" si="246"/>
        <v>0</v>
      </c>
      <c r="AG1415" s="53">
        <f>IFERROR((((Y1415)/Q1415)*24),"0.00")</f>
        <v>1.6528320373474476E-5</v>
      </c>
      <c r="AH1415" s="53">
        <f t="shared" si="242"/>
        <v>1.6528320373474476E-5</v>
      </c>
      <c r="AI1415" s="53" t="str">
        <f t="shared" si="243"/>
        <v>0.00</v>
      </c>
      <c r="AJ1415" s="44">
        <v>221112</v>
      </c>
      <c r="AK1415" s="15" t="s">
        <v>686</v>
      </c>
      <c r="AL1415" s="14" t="s">
        <v>57</v>
      </c>
      <c r="AM1415" s="39" t="s">
        <v>58</v>
      </c>
      <c r="AN1415" s="39" t="s">
        <v>59</v>
      </c>
      <c r="AO1415" s="39" t="s">
        <v>60</v>
      </c>
      <c r="AP1415" s="39" t="s">
        <v>61</v>
      </c>
      <c r="AQ1415" s="20"/>
      <c r="AR1415" s="20"/>
      <c r="AS1415" s="20"/>
      <c r="AT1415" s="20"/>
      <c r="AU1415" s="20"/>
      <c r="AV1415" s="20"/>
      <c r="AW1415" s="20"/>
      <c r="AX1415" s="20"/>
      <c r="AY1415" s="20"/>
      <c r="AZ1415" s="20"/>
      <c r="BA1415" s="20"/>
      <c r="BB1415" s="20"/>
    </row>
    <row r="1416" spans="1:54" ht="26.1" customHeight="1" x14ac:dyDescent="0.25">
      <c r="A1416" s="21">
        <v>21</v>
      </c>
      <c r="B1416" s="39" t="s">
        <v>13</v>
      </c>
      <c r="C1416" s="13" t="s">
        <v>261</v>
      </c>
      <c r="D1416" s="13">
        <v>34029</v>
      </c>
      <c r="E1416" s="13" t="s">
        <v>251</v>
      </c>
      <c r="F1416" s="13">
        <v>78896</v>
      </c>
      <c r="G1416" s="13" t="s">
        <v>352</v>
      </c>
      <c r="H1416" s="13" t="s">
        <v>276</v>
      </c>
      <c r="I1416" s="13" t="s">
        <v>166</v>
      </c>
      <c r="J1416" s="13" t="s">
        <v>167</v>
      </c>
      <c r="K1416" s="13" t="s">
        <v>518</v>
      </c>
      <c r="L1416" s="4">
        <v>54640</v>
      </c>
      <c r="M1416" s="4">
        <v>1001</v>
      </c>
      <c r="N1416" s="14" t="s">
        <v>38</v>
      </c>
      <c r="O1416" s="15" t="s">
        <v>679</v>
      </c>
      <c r="P1416" s="68">
        <v>989.69</v>
      </c>
      <c r="Q1416" s="61">
        <v>2082.0700000000002</v>
      </c>
      <c r="R1416" s="65">
        <f t="shared" ref="R1416:R1479" si="248">P1416/2208</f>
        <v>0.44822916666666668</v>
      </c>
      <c r="S1416" s="65">
        <f t="shared" ref="S1416:S1479" si="249">Q1416/2208</f>
        <v>0.94296648550724649</v>
      </c>
      <c r="T1416" s="15">
        <v>0.42407981146628299</v>
      </c>
      <c r="U1416" s="15">
        <v>0.30779716899999998</v>
      </c>
      <c r="V1416" s="15">
        <f t="shared" ref="V1416:V1479" si="250">U1416-T1416</f>
        <v>-0.116282642466283</v>
      </c>
      <c r="W1416" s="15">
        <f t="shared" ref="W1416:W1479" si="251">IFERROR(((U1416-T1416)/T1416)*100,"0.00")</f>
        <v>-27.419990134458029</v>
      </c>
      <c r="X1416" s="15">
        <v>0.25950475336435913</v>
      </c>
      <c r="Y1416" s="15">
        <v>0.20359486499999999</v>
      </c>
      <c r="Z1416" s="15">
        <f t="shared" ref="Z1416:Z1479" si="252">Y1416-X1416</f>
        <v>-5.5909888364359145E-2</v>
      </c>
      <c r="AA1416" s="16">
        <f t="shared" ref="AA1416:AA1479" si="253">IFERROR(((Y1416-X1416)/X1416)*100,"0")</f>
        <v>-21.544841718509314</v>
      </c>
      <c r="AB1416" s="13">
        <v>0.43</v>
      </c>
      <c r="AC1416" s="13">
        <v>0</v>
      </c>
      <c r="AD1416" s="13">
        <v>0</v>
      </c>
      <c r="AE1416" s="13">
        <v>0</v>
      </c>
      <c r="AF1416" s="53">
        <f t="shared" si="246"/>
        <v>0</v>
      </c>
      <c r="AG1416" s="53">
        <f>IFERROR((((Y1416)/Q1416)*24),"0.00")</f>
        <v>2.3468359661298608E-3</v>
      </c>
      <c r="AH1416" s="53">
        <f t="shared" ref="AH1416:AH1479" si="254">AG1416-AF1416</f>
        <v>2.3468359661298608E-3</v>
      </c>
      <c r="AI1416" s="53" t="str">
        <f t="shared" ref="AI1416:AI1479" si="255">IFERROR(((AG1416-AF1416)/AF1416)*100,"0.00")</f>
        <v>0.00</v>
      </c>
      <c r="AJ1416" s="44">
        <v>221112</v>
      </c>
      <c r="AK1416" s="15" t="s">
        <v>686</v>
      </c>
      <c r="AL1416" s="14" t="s">
        <v>57</v>
      </c>
      <c r="AM1416" s="39" t="s">
        <v>58</v>
      </c>
      <c r="AN1416" s="39" t="s">
        <v>59</v>
      </c>
      <c r="AO1416" s="39" t="s">
        <v>60</v>
      </c>
      <c r="AP1416" s="39" t="s">
        <v>61</v>
      </c>
      <c r="AQ1416" s="20"/>
      <c r="AR1416" s="20"/>
      <c r="AS1416" s="20"/>
      <c r="AT1416" s="20"/>
      <c r="AU1416" s="20"/>
      <c r="AV1416" s="20"/>
      <c r="AW1416" s="20"/>
      <c r="AX1416" s="20"/>
      <c r="AY1416" s="20"/>
      <c r="AZ1416" s="20"/>
      <c r="BA1416" s="20"/>
      <c r="BB1416" s="20"/>
    </row>
    <row r="1417" spans="1:54" ht="26.1" customHeight="1" x14ac:dyDescent="0.25">
      <c r="A1417" s="21">
        <v>22</v>
      </c>
      <c r="B1417" s="39" t="s">
        <v>13</v>
      </c>
      <c r="C1417" s="13" t="s">
        <v>261</v>
      </c>
      <c r="D1417" s="13">
        <v>34029</v>
      </c>
      <c r="E1417" s="13" t="s">
        <v>251</v>
      </c>
      <c r="F1417" s="13">
        <v>78896</v>
      </c>
      <c r="G1417" s="13" t="s">
        <v>352</v>
      </c>
      <c r="H1417" s="13" t="s">
        <v>276</v>
      </c>
      <c r="I1417" s="13" t="s">
        <v>166</v>
      </c>
      <c r="J1417" s="13" t="s">
        <v>167</v>
      </c>
      <c r="K1417" s="13" t="s">
        <v>518</v>
      </c>
      <c r="L1417" s="4">
        <v>54640</v>
      </c>
      <c r="M1417" s="4">
        <v>1001</v>
      </c>
      <c r="N1417" s="14" t="s">
        <v>39</v>
      </c>
      <c r="O1417" s="15" t="s">
        <v>679</v>
      </c>
      <c r="P1417" s="68">
        <v>989.69</v>
      </c>
      <c r="Q1417" s="61">
        <v>2082.0700000000002</v>
      </c>
      <c r="R1417" s="65">
        <f t="shared" si="248"/>
        <v>0.44822916666666668</v>
      </c>
      <c r="S1417" s="65">
        <f t="shared" si="249"/>
        <v>0.94296648550724649</v>
      </c>
      <c r="T1417" s="15">
        <v>0.42407981146628299</v>
      </c>
      <c r="U1417" s="15">
        <v>0.30779716899999998</v>
      </c>
      <c r="V1417" s="15">
        <f t="shared" si="250"/>
        <v>-0.116282642466283</v>
      </c>
      <c r="W1417" s="15">
        <f t="shared" si="251"/>
        <v>-27.419990134458029</v>
      </c>
      <c r="X1417" s="15">
        <v>0.25950475336435913</v>
      </c>
      <c r="Y1417" s="15">
        <v>0.20359486499999999</v>
      </c>
      <c r="Z1417" s="15">
        <f t="shared" si="252"/>
        <v>-5.5909888364359145E-2</v>
      </c>
      <c r="AA1417" s="16">
        <f t="shared" si="253"/>
        <v>-21.544841718509314</v>
      </c>
      <c r="AB1417" s="13">
        <v>0.43</v>
      </c>
      <c r="AC1417" s="13">
        <v>0</v>
      </c>
      <c r="AD1417" s="13">
        <v>0</v>
      </c>
      <c r="AE1417" s="13">
        <v>0</v>
      </c>
      <c r="AF1417" s="53">
        <f t="shared" si="246"/>
        <v>0</v>
      </c>
      <c r="AG1417" s="53">
        <f>IFERROR((((Y1417)/Q1417)*24),"0.00")</f>
        <v>2.3468359661298608E-3</v>
      </c>
      <c r="AH1417" s="53">
        <f t="shared" si="254"/>
        <v>2.3468359661298608E-3</v>
      </c>
      <c r="AI1417" s="53" t="str">
        <f t="shared" si="255"/>
        <v>0.00</v>
      </c>
      <c r="AJ1417" s="44">
        <v>221112</v>
      </c>
      <c r="AK1417" s="15" t="s">
        <v>686</v>
      </c>
      <c r="AL1417" s="14" t="s">
        <v>57</v>
      </c>
      <c r="AM1417" s="39" t="s">
        <v>58</v>
      </c>
      <c r="AN1417" s="39" t="s">
        <v>59</v>
      </c>
      <c r="AO1417" s="39" t="s">
        <v>60</v>
      </c>
      <c r="AP1417" s="39" t="s">
        <v>61</v>
      </c>
      <c r="AQ1417" s="20"/>
      <c r="AR1417" s="20"/>
      <c r="AS1417" s="20"/>
      <c r="AT1417" s="20"/>
      <c r="AU1417" s="20"/>
      <c r="AV1417" s="20"/>
      <c r="AW1417" s="20"/>
      <c r="AX1417" s="20"/>
      <c r="AY1417" s="20"/>
      <c r="AZ1417" s="20"/>
      <c r="BA1417" s="20"/>
      <c r="BB1417" s="20"/>
    </row>
    <row r="1418" spans="1:54" ht="26.1" customHeight="1" x14ac:dyDescent="0.25">
      <c r="A1418" s="21">
        <v>23</v>
      </c>
      <c r="B1418" s="39" t="s">
        <v>13</v>
      </c>
      <c r="C1418" s="13" t="s">
        <v>261</v>
      </c>
      <c r="D1418" s="13">
        <v>34029</v>
      </c>
      <c r="E1418" s="13" t="s">
        <v>251</v>
      </c>
      <c r="F1418" s="13">
        <v>78896</v>
      </c>
      <c r="G1418" s="13" t="s">
        <v>352</v>
      </c>
      <c r="H1418" s="13" t="s">
        <v>276</v>
      </c>
      <c r="I1418" s="13" t="s">
        <v>166</v>
      </c>
      <c r="J1418" s="13" t="s">
        <v>167</v>
      </c>
      <c r="K1418" s="13" t="s">
        <v>518</v>
      </c>
      <c r="L1418" s="4">
        <v>54640</v>
      </c>
      <c r="M1418" s="4">
        <v>1001</v>
      </c>
      <c r="N1418" s="14" t="s">
        <v>37</v>
      </c>
      <c r="O1418" s="15" t="s">
        <v>679</v>
      </c>
      <c r="P1418" s="68">
        <v>989.69</v>
      </c>
      <c r="Q1418" s="61">
        <v>2082.0700000000002</v>
      </c>
      <c r="R1418" s="65">
        <f t="shared" si="248"/>
        <v>0.44822916666666668</v>
      </c>
      <c r="S1418" s="65">
        <f t="shared" si="249"/>
        <v>0.94296648550724649</v>
      </c>
      <c r="T1418" s="15">
        <v>0.39984711329921702</v>
      </c>
      <c r="U1418" s="15">
        <v>0.29020907499999998</v>
      </c>
      <c r="V1418" s="15">
        <f t="shared" si="250"/>
        <v>-0.10963803829921703</v>
      </c>
      <c r="W1418" s="15">
        <f t="shared" si="251"/>
        <v>-27.419989954303297</v>
      </c>
      <c r="X1418" s="15">
        <v>0.24467617583918599</v>
      </c>
      <c r="Y1418" s="15">
        <v>0.19196108200000001</v>
      </c>
      <c r="Z1418" s="15">
        <f t="shared" si="252"/>
        <v>-5.2715093839185989E-2</v>
      </c>
      <c r="AA1418" s="16">
        <f t="shared" si="253"/>
        <v>-21.544841322774765</v>
      </c>
      <c r="AB1418" s="13">
        <v>0.4</v>
      </c>
      <c r="AC1418" s="13">
        <v>0</v>
      </c>
      <c r="AD1418" s="13">
        <v>0</v>
      </c>
      <c r="AE1418" s="13">
        <v>0</v>
      </c>
      <c r="AF1418" s="53">
        <f t="shared" si="246"/>
        <v>0</v>
      </c>
      <c r="AG1418" s="53">
        <f>IFERROR((((Y1418)/Q1418)*24),"0.00")</f>
        <v>2.2127334662139122E-3</v>
      </c>
      <c r="AH1418" s="53">
        <f t="shared" si="254"/>
        <v>2.2127334662139122E-3</v>
      </c>
      <c r="AI1418" s="53" t="str">
        <f t="shared" si="255"/>
        <v>0.00</v>
      </c>
      <c r="AJ1418" s="44">
        <v>221112</v>
      </c>
      <c r="AK1418" s="15" t="s">
        <v>686</v>
      </c>
      <c r="AL1418" s="14" t="s">
        <v>57</v>
      </c>
      <c r="AM1418" s="39" t="s">
        <v>58</v>
      </c>
      <c r="AN1418" s="39" t="s">
        <v>59</v>
      </c>
      <c r="AO1418" s="39" t="s">
        <v>60</v>
      </c>
      <c r="AP1418" s="39" t="s">
        <v>61</v>
      </c>
      <c r="AQ1418" s="20"/>
      <c r="AR1418" s="20"/>
      <c r="AS1418" s="20"/>
      <c r="AT1418" s="20"/>
      <c r="AU1418" s="20"/>
      <c r="AV1418" s="20"/>
      <c r="AW1418" s="20"/>
      <c r="AX1418" s="20"/>
      <c r="AY1418" s="20"/>
      <c r="AZ1418" s="20"/>
      <c r="BA1418" s="20"/>
      <c r="BB1418" s="20"/>
    </row>
    <row r="1419" spans="1:54" ht="26.1" customHeight="1" x14ac:dyDescent="0.25">
      <c r="A1419" s="21">
        <v>1735</v>
      </c>
      <c r="B1419" s="39" t="s">
        <v>13</v>
      </c>
      <c r="C1419" s="13" t="s">
        <v>261</v>
      </c>
      <c r="D1419" s="13">
        <v>34029</v>
      </c>
      <c r="E1419" s="13" t="s">
        <v>251</v>
      </c>
      <c r="F1419" s="13">
        <v>78896</v>
      </c>
      <c r="G1419" s="13" t="s">
        <v>352</v>
      </c>
      <c r="H1419" s="13" t="s">
        <v>276</v>
      </c>
      <c r="I1419" s="13" t="s">
        <v>166</v>
      </c>
      <c r="J1419" s="13" t="s">
        <v>167</v>
      </c>
      <c r="K1419" s="13" t="s">
        <v>518</v>
      </c>
      <c r="L1419" s="4">
        <v>54640</v>
      </c>
      <c r="M1419" s="4">
        <v>1001</v>
      </c>
      <c r="N1419" s="14" t="s">
        <v>34</v>
      </c>
      <c r="O1419" s="15" t="s">
        <v>679</v>
      </c>
      <c r="P1419" s="68">
        <v>989.69</v>
      </c>
      <c r="Q1419" s="61">
        <v>2082.0700000000002</v>
      </c>
      <c r="R1419" s="65">
        <f t="shared" si="248"/>
        <v>0.44822916666666668</v>
      </c>
      <c r="S1419" s="65">
        <f t="shared" si="249"/>
        <v>0.94296648550724649</v>
      </c>
      <c r="T1419" s="15">
        <v>1.5390741273556201</v>
      </c>
      <c r="U1419" s="15">
        <v>1.1170601550000001</v>
      </c>
      <c r="V1419" s="15">
        <f t="shared" si="250"/>
        <v>-0.42201397235561999</v>
      </c>
      <c r="W1419" s="15">
        <f t="shared" si="251"/>
        <v>-27.419990035223883</v>
      </c>
      <c r="X1419" s="15">
        <v>0.94179690008809203</v>
      </c>
      <c r="Y1419" s="15">
        <v>0.73888825000000002</v>
      </c>
      <c r="Z1419" s="15">
        <f t="shared" si="252"/>
        <v>-0.202908650088092</v>
      </c>
      <c r="AA1419" s="16">
        <f t="shared" si="253"/>
        <v>-21.544841575621316</v>
      </c>
      <c r="AB1419" s="13">
        <v>1.54</v>
      </c>
      <c r="AC1419" s="13">
        <v>34.9</v>
      </c>
      <c r="AD1419" s="13">
        <v>0</v>
      </c>
      <c r="AE1419" s="13">
        <v>0</v>
      </c>
      <c r="AF1419" s="53">
        <f t="shared" si="246"/>
        <v>1.745E-2</v>
      </c>
      <c r="AG1419" s="53">
        <f>IFERROR(AF1419+(AF1419*(AA1419/100)),"0.00")</f>
        <v>1.3690425145054081E-2</v>
      </c>
      <c r="AH1419" s="53">
        <f t="shared" si="254"/>
        <v>-3.7595748549459195E-3</v>
      </c>
      <c r="AI1419" s="53">
        <f t="shared" si="255"/>
        <v>-21.544841575621316</v>
      </c>
      <c r="AJ1419" s="44">
        <v>221112</v>
      </c>
      <c r="AK1419" s="15" t="s">
        <v>686</v>
      </c>
      <c r="AL1419" s="14" t="s">
        <v>57</v>
      </c>
      <c r="AM1419" s="39" t="s">
        <v>58</v>
      </c>
      <c r="AN1419" s="39" t="s">
        <v>59</v>
      </c>
      <c r="AO1419" s="39" t="s">
        <v>60</v>
      </c>
      <c r="AP1419" s="39" t="s">
        <v>61</v>
      </c>
      <c r="AQ1419" s="20"/>
      <c r="AR1419" s="20"/>
      <c r="AS1419" s="20"/>
      <c r="AT1419" s="20"/>
      <c r="AU1419" s="20"/>
      <c r="AV1419" s="20"/>
      <c r="AW1419" s="20"/>
      <c r="AX1419" s="20"/>
      <c r="AY1419" s="20"/>
      <c r="AZ1419" s="20"/>
      <c r="BA1419" s="20"/>
      <c r="BB1419" s="20"/>
    </row>
    <row r="1420" spans="1:54" ht="26.1" customHeight="1" x14ac:dyDescent="0.25">
      <c r="A1420" s="21">
        <v>1887</v>
      </c>
      <c r="B1420" s="39" t="s">
        <v>13</v>
      </c>
      <c r="C1420" s="13" t="s">
        <v>261</v>
      </c>
      <c r="D1420" s="13">
        <v>34029</v>
      </c>
      <c r="E1420" s="13" t="s">
        <v>251</v>
      </c>
      <c r="F1420" s="13">
        <v>78896</v>
      </c>
      <c r="G1420" s="13" t="s">
        <v>352</v>
      </c>
      <c r="H1420" s="13" t="s">
        <v>276</v>
      </c>
      <c r="I1420" s="13" t="s">
        <v>166</v>
      </c>
      <c r="J1420" s="13" t="s">
        <v>167</v>
      </c>
      <c r="K1420" s="13" t="s">
        <v>518</v>
      </c>
      <c r="L1420" s="4">
        <v>54640</v>
      </c>
      <c r="M1420" s="4">
        <v>1001</v>
      </c>
      <c r="N1420" s="14" t="s">
        <v>35</v>
      </c>
      <c r="O1420" s="15" t="s">
        <v>679</v>
      </c>
      <c r="P1420" s="68">
        <v>989.69</v>
      </c>
      <c r="Q1420" s="61">
        <v>2082.0700000000002</v>
      </c>
      <c r="R1420" s="65">
        <f t="shared" si="248"/>
        <v>0.44822916666666668</v>
      </c>
      <c r="S1420" s="65">
        <f t="shared" si="249"/>
        <v>0.94296648550724649</v>
      </c>
      <c r="T1420" s="15">
        <v>10.197753240372901</v>
      </c>
      <c r="U1420" s="15">
        <v>7.4015303179999998</v>
      </c>
      <c r="V1420" s="15">
        <f t="shared" si="250"/>
        <v>-2.7962229223729009</v>
      </c>
      <c r="W1420" s="15">
        <f t="shared" si="251"/>
        <v>-27.419990035674285</v>
      </c>
      <c r="X1420" s="15">
        <v>6.2402532918593794</v>
      </c>
      <c r="Y1420" s="15">
        <v>4.8958006110000003</v>
      </c>
      <c r="Z1420" s="15">
        <f t="shared" si="252"/>
        <v>-1.3444526808593791</v>
      </c>
      <c r="AA1420" s="16">
        <f t="shared" si="253"/>
        <v>-21.544841498874138</v>
      </c>
      <c r="AB1420" s="13">
        <v>10.199999999999999</v>
      </c>
      <c r="AC1420" s="13">
        <v>161.31</v>
      </c>
      <c r="AD1420" s="13">
        <v>0</v>
      </c>
      <c r="AE1420" s="13">
        <v>278.5</v>
      </c>
      <c r="AF1420" s="53">
        <f t="shared" si="246"/>
        <v>8.0655000000000004E-2</v>
      </c>
      <c r="AG1420" s="53">
        <f>IFERROR(AF1420+(AF1420*(AA1420/100)),"0.00")</f>
        <v>6.3278008089083071E-2</v>
      </c>
      <c r="AH1420" s="53">
        <f t="shared" si="254"/>
        <v>-1.7376991910916934E-2</v>
      </c>
      <c r="AI1420" s="53">
        <f t="shared" si="255"/>
        <v>-21.544841498874135</v>
      </c>
      <c r="AJ1420" s="44">
        <v>221112</v>
      </c>
      <c r="AK1420" s="15" t="s">
        <v>686</v>
      </c>
      <c r="AL1420" s="14" t="s">
        <v>57</v>
      </c>
      <c r="AM1420" s="39" t="s">
        <v>58</v>
      </c>
      <c r="AN1420" s="39" t="s">
        <v>59</v>
      </c>
      <c r="AO1420" s="39" t="s">
        <v>60</v>
      </c>
      <c r="AP1420" s="39" t="s">
        <v>61</v>
      </c>
      <c r="AQ1420" s="20"/>
      <c r="AR1420" s="20"/>
      <c r="AS1420" s="20"/>
      <c r="AT1420" s="20"/>
      <c r="AU1420" s="20"/>
      <c r="AV1420" s="20"/>
      <c r="AW1420" s="20"/>
      <c r="AX1420" s="20"/>
      <c r="AY1420" s="20"/>
      <c r="AZ1420" s="20"/>
      <c r="BA1420" s="20"/>
      <c r="BB1420" s="20"/>
    </row>
    <row r="1421" spans="1:54" ht="26.1" customHeight="1" x14ac:dyDescent="0.25">
      <c r="A1421" s="21">
        <v>1976</v>
      </c>
      <c r="B1421" s="40" t="s">
        <v>13</v>
      </c>
      <c r="C1421" s="13" t="s">
        <v>261</v>
      </c>
      <c r="D1421" s="13">
        <v>34029</v>
      </c>
      <c r="E1421" s="13" t="s">
        <v>251</v>
      </c>
      <c r="F1421" s="13">
        <v>78896</v>
      </c>
      <c r="G1421" s="13" t="s">
        <v>352</v>
      </c>
      <c r="H1421" s="13" t="s">
        <v>276</v>
      </c>
      <c r="I1421" s="13" t="s">
        <v>166</v>
      </c>
      <c r="J1421" s="13" t="s">
        <v>167</v>
      </c>
      <c r="K1421" s="13" t="s">
        <v>518</v>
      </c>
      <c r="L1421" s="4">
        <v>54640</v>
      </c>
      <c r="M1421" s="4">
        <v>1001</v>
      </c>
      <c r="N1421" s="13" t="s">
        <v>36</v>
      </c>
      <c r="O1421" s="15" t="s">
        <v>679</v>
      </c>
      <c r="P1421" s="68">
        <v>989.69</v>
      </c>
      <c r="Q1421" s="61">
        <v>2082.0700000000002</v>
      </c>
      <c r="R1421" s="65">
        <f t="shared" si="248"/>
        <v>0.44822916666666668</v>
      </c>
      <c r="S1421" s="65">
        <f t="shared" si="249"/>
        <v>0.94296648550724649</v>
      </c>
      <c r="T1421" s="15">
        <v>17.821529472963402</v>
      </c>
      <c r="U1421" s="15">
        <v>12.85122222</v>
      </c>
      <c r="V1421" s="15">
        <f t="shared" si="250"/>
        <v>-4.9703072529634014</v>
      </c>
      <c r="W1421" s="15">
        <f t="shared" si="251"/>
        <v>-27.889341711684906</v>
      </c>
      <c r="X1421" s="15">
        <v>10.3809435747857</v>
      </c>
      <c r="Y1421" s="15">
        <v>8.1443857370000003</v>
      </c>
      <c r="Z1421" s="15">
        <f t="shared" si="252"/>
        <v>-2.2365578377856998</v>
      </c>
      <c r="AA1421" s="16">
        <f t="shared" si="253"/>
        <v>-21.544841484526327</v>
      </c>
      <c r="AB1421" s="13">
        <v>18</v>
      </c>
      <c r="AC1421" s="13">
        <v>416.52</v>
      </c>
      <c r="AD1421" s="13">
        <v>15.6</v>
      </c>
      <c r="AE1421" s="13">
        <v>0</v>
      </c>
      <c r="AF1421" s="53">
        <f t="shared" si="246"/>
        <v>0.20826</v>
      </c>
      <c r="AG1421" s="53">
        <f>IFERROR(AF1421+(AF1421*(AA1421/100)),"0.00")</f>
        <v>0.16339071312432546</v>
      </c>
      <c r="AH1421" s="53">
        <f t="shared" si="254"/>
        <v>-4.4869286875674541E-2</v>
      </c>
      <c r="AI1421" s="53">
        <f t="shared" si="255"/>
        <v>-21.544841484526334</v>
      </c>
      <c r="AJ1421" s="44">
        <v>221112</v>
      </c>
      <c r="AK1421" s="15" t="s">
        <v>686</v>
      </c>
      <c r="AL1421" s="14" t="s">
        <v>57</v>
      </c>
      <c r="AM1421" s="39" t="s">
        <v>58</v>
      </c>
      <c r="AN1421" s="39" t="s">
        <v>59</v>
      </c>
      <c r="AO1421" s="39" t="s">
        <v>60</v>
      </c>
      <c r="AP1421" s="39" t="s">
        <v>61</v>
      </c>
      <c r="AQ1421" s="59"/>
      <c r="AR1421" s="20"/>
      <c r="AS1421" s="20"/>
      <c r="AT1421" s="20"/>
      <c r="AU1421" s="20"/>
      <c r="AV1421" s="20"/>
      <c r="AW1421" s="20"/>
      <c r="AX1421" s="20"/>
      <c r="AY1421" s="20"/>
      <c r="AZ1421" s="20"/>
      <c r="BA1421" s="20"/>
      <c r="BB1421" s="20"/>
    </row>
    <row r="1422" spans="1:54" ht="26.1" customHeight="1" x14ac:dyDescent="0.25">
      <c r="A1422" s="21">
        <v>13</v>
      </c>
      <c r="B1422" s="39" t="s">
        <v>13</v>
      </c>
      <c r="C1422" s="13" t="s">
        <v>261</v>
      </c>
      <c r="D1422" s="13">
        <v>34029</v>
      </c>
      <c r="E1422" s="13" t="s">
        <v>251</v>
      </c>
      <c r="F1422" s="13">
        <v>78896</v>
      </c>
      <c r="G1422" s="13" t="s">
        <v>352</v>
      </c>
      <c r="H1422" s="13" t="s">
        <v>311</v>
      </c>
      <c r="I1422" s="13" t="s">
        <v>166</v>
      </c>
      <c r="J1422" s="13" t="s">
        <v>167</v>
      </c>
      <c r="K1422" s="13" t="s">
        <v>517</v>
      </c>
      <c r="L1422" s="4">
        <v>54640</v>
      </c>
      <c r="M1422" s="4">
        <v>1001</v>
      </c>
      <c r="N1422" s="14" t="s">
        <v>35</v>
      </c>
      <c r="O1422" s="15" t="s">
        <v>679</v>
      </c>
      <c r="P1422" s="68">
        <v>989.69</v>
      </c>
      <c r="Q1422" s="61">
        <v>2082.0700000000002</v>
      </c>
      <c r="R1422" s="65">
        <f t="shared" si="248"/>
        <v>0.44822916666666668</v>
      </c>
      <c r="S1422" s="65">
        <f t="shared" si="249"/>
        <v>0.94296648550724649</v>
      </c>
      <c r="T1422" s="15">
        <v>0.329537142704598</v>
      </c>
      <c r="U1422" s="15">
        <v>0.23917809100000001</v>
      </c>
      <c r="V1422" s="15">
        <f t="shared" si="250"/>
        <v>-9.0359051704597987E-2</v>
      </c>
      <c r="W1422" s="15">
        <f t="shared" si="251"/>
        <v>-27.419990039058263</v>
      </c>
      <c r="X1422" s="15">
        <v>0.2016517943786898</v>
      </c>
      <c r="Y1422" s="15">
        <v>0.158206235</v>
      </c>
      <c r="Z1422" s="15">
        <f t="shared" si="252"/>
        <v>-4.3445559378689796E-2</v>
      </c>
      <c r="AA1422" s="16">
        <f t="shared" si="253"/>
        <v>-21.544841449365769</v>
      </c>
      <c r="AB1422" s="13">
        <v>0.33</v>
      </c>
      <c r="AC1422" s="13">
        <v>0</v>
      </c>
      <c r="AD1422" s="13">
        <v>0</v>
      </c>
      <c r="AE1422" s="13">
        <v>521.79999999999995</v>
      </c>
      <c r="AF1422" s="53">
        <f t="shared" si="246"/>
        <v>0</v>
      </c>
      <c r="AG1422" s="53">
        <f t="shared" ref="AG1422:AG1432" si="256">IFERROR((((Y1422)/Q1422)*24),"0.00")</f>
        <v>1.8236416835168846E-3</v>
      </c>
      <c r="AH1422" s="53">
        <f t="shared" si="254"/>
        <v>1.8236416835168846E-3</v>
      </c>
      <c r="AI1422" s="53" t="str">
        <f t="shared" si="255"/>
        <v>0.00</v>
      </c>
      <c r="AJ1422" s="44">
        <v>221112</v>
      </c>
      <c r="AK1422" s="15" t="s">
        <v>686</v>
      </c>
      <c r="AL1422" s="14" t="s">
        <v>76</v>
      </c>
      <c r="AM1422" s="39" t="s">
        <v>58</v>
      </c>
      <c r="AN1422" s="39" t="s">
        <v>59</v>
      </c>
      <c r="AO1422" s="39" t="s">
        <v>77</v>
      </c>
      <c r="AP1422" s="39" t="s">
        <v>61</v>
      </c>
      <c r="AQ1422" s="20"/>
      <c r="AR1422" s="20"/>
      <c r="AS1422" s="20"/>
      <c r="AT1422" s="20"/>
      <c r="AU1422" s="20"/>
      <c r="AV1422" s="20"/>
      <c r="AW1422" s="20"/>
      <c r="AX1422" s="20"/>
      <c r="AY1422" s="20"/>
      <c r="AZ1422" s="20"/>
      <c r="BA1422" s="20"/>
      <c r="BB1422" s="20"/>
    </row>
    <row r="1423" spans="1:54" ht="26.1" customHeight="1" x14ac:dyDescent="0.25">
      <c r="A1423" s="21">
        <v>14</v>
      </c>
      <c r="B1423" s="39" t="s">
        <v>13</v>
      </c>
      <c r="C1423" s="13" t="s">
        <v>261</v>
      </c>
      <c r="D1423" s="13">
        <v>34029</v>
      </c>
      <c r="E1423" s="13" t="s">
        <v>251</v>
      </c>
      <c r="F1423" s="13">
        <v>78896</v>
      </c>
      <c r="G1423" s="13" t="s">
        <v>352</v>
      </c>
      <c r="H1423" s="13" t="s">
        <v>311</v>
      </c>
      <c r="I1423" s="13" t="s">
        <v>166</v>
      </c>
      <c r="J1423" s="13" t="s">
        <v>167</v>
      </c>
      <c r="K1423" s="13" t="s">
        <v>517</v>
      </c>
      <c r="L1423" s="4">
        <v>54640</v>
      </c>
      <c r="M1423" s="4">
        <v>1001</v>
      </c>
      <c r="N1423" s="14" t="s">
        <v>40</v>
      </c>
      <c r="O1423" s="15" t="s">
        <v>679</v>
      </c>
      <c r="P1423" s="68">
        <v>989.69</v>
      </c>
      <c r="Q1423" s="61">
        <v>2082.0700000000002</v>
      </c>
      <c r="R1423" s="65">
        <f t="shared" si="248"/>
        <v>0.44822916666666668</v>
      </c>
      <c r="S1423" s="65">
        <f t="shared" si="249"/>
        <v>0.94296648550724649</v>
      </c>
      <c r="T1423" s="15">
        <v>4.1407681618058599E-3</v>
      </c>
      <c r="U1423" s="15">
        <v>3.0053699999999998E-3</v>
      </c>
      <c r="V1423" s="15">
        <f t="shared" si="250"/>
        <v>-1.1353981618058601E-3</v>
      </c>
      <c r="W1423" s="15">
        <f t="shared" si="251"/>
        <v>-27.419988693853693</v>
      </c>
      <c r="X1423" s="15">
        <v>2.5338367720290599E-3</v>
      </c>
      <c r="Y1423" s="15">
        <v>1.9879260000000001E-3</v>
      </c>
      <c r="Z1423" s="15">
        <f t="shared" si="252"/>
        <v>-5.4591077202905975E-4</v>
      </c>
      <c r="AA1423" s="16">
        <f t="shared" si="253"/>
        <v>-21.544827909017293</v>
      </c>
      <c r="AB1423" s="13">
        <v>0.01</v>
      </c>
      <c r="AC1423" s="13">
        <v>0</v>
      </c>
      <c r="AD1423" s="13">
        <v>0</v>
      </c>
      <c r="AE1423" s="13">
        <v>0</v>
      </c>
      <c r="AF1423" s="53">
        <f t="shared" si="246"/>
        <v>0</v>
      </c>
      <c r="AG1423" s="53">
        <f t="shared" si="256"/>
        <v>2.2914803056573508E-5</v>
      </c>
      <c r="AH1423" s="53">
        <f t="shared" si="254"/>
        <v>2.2914803056573508E-5</v>
      </c>
      <c r="AI1423" s="53" t="str">
        <f t="shared" si="255"/>
        <v>0.00</v>
      </c>
      <c r="AJ1423" s="44">
        <v>221112</v>
      </c>
      <c r="AK1423" s="15" t="s">
        <v>686</v>
      </c>
      <c r="AL1423" s="14" t="s">
        <v>76</v>
      </c>
      <c r="AM1423" s="39" t="s">
        <v>58</v>
      </c>
      <c r="AN1423" s="39" t="s">
        <v>59</v>
      </c>
      <c r="AO1423" s="39" t="s">
        <v>77</v>
      </c>
      <c r="AP1423" s="39" t="s">
        <v>61</v>
      </c>
      <c r="AQ1423" s="20"/>
      <c r="AR1423" s="20"/>
      <c r="AS1423" s="20"/>
      <c r="AT1423" s="20"/>
      <c r="AU1423" s="20"/>
      <c r="AV1423" s="20"/>
      <c r="AW1423" s="20"/>
      <c r="AX1423" s="20"/>
      <c r="AY1423" s="20"/>
      <c r="AZ1423" s="20"/>
      <c r="BA1423" s="20"/>
      <c r="BB1423" s="20"/>
    </row>
    <row r="1424" spans="1:54" ht="26.1" customHeight="1" x14ac:dyDescent="0.25">
      <c r="A1424" s="21">
        <v>15</v>
      </c>
      <c r="B1424" s="40" t="s">
        <v>13</v>
      </c>
      <c r="C1424" s="13" t="s">
        <v>261</v>
      </c>
      <c r="D1424" s="13">
        <v>34029</v>
      </c>
      <c r="E1424" s="13" t="s">
        <v>251</v>
      </c>
      <c r="F1424" s="13">
        <v>78896</v>
      </c>
      <c r="G1424" s="13" t="s">
        <v>352</v>
      </c>
      <c r="H1424" s="13" t="s">
        <v>311</v>
      </c>
      <c r="I1424" s="13" t="s">
        <v>166</v>
      </c>
      <c r="J1424" s="13" t="s">
        <v>167</v>
      </c>
      <c r="K1424" s="13" t="s">
        <v>517</v>
      </c>
      <c r="L1424" s="4">
        <v>54640</v>
      </c>
      <c r="M1424" s="4">
        <v>1001</v>
      </c>
      <c r="N1424" s="13" t="s">
        <v>36</v>
      </c>
      <c r="O1424" s="15" t="s">
        <v>679</v>
      </c>
      <c r="P1424" s="68">
        <v>989.69</v>
      </c>
      <c r="Q1424" s="61">
        <v>2082.0700000000002</v>
      </c>
      <c r="R1424" s="65">
        <f t="shared" si="248"/>
        <v>0.44822916666666668</v>
      </c>
      <c r="S1424" s="65">
        <f t="shared" si="249"/>
        <v>0.94296648550724649</v>
      </c>
      <c r="T1424" s="15">
        <v>0.158237775564602</v>
      </c>
      <c r="U1424" s="15">
        <v>0.11410630200000001</v>
      </c>
      <c r="V1424" s="15">
        <f t="shared" si="250"/>
        <v>-4.4131473564601995E-2</v>
      </c>
      <c r="W1424" s="15">
        <f t="shared" si="251"/>
        <v>-27.889341471806095</v>
      </c>
      <c r="X1424" s="15">
        <v>9.2172639953701896E-2</v>
      </c>
      <c r="Y1424" s="15">
        <v>7.2314191E-2</v>
      </c>
      <c r="Z1424" s="15">
        <f t="shared" si="252"/>
        <v>-1.9858448953701896E-2</v>
      </c>
      <c r="AA1424" s="16">
        <f t="shared" si="253"/>
        <v>-21.544841249720903</v>
      </c>
      <c r="AB1424" s="13">
        <v>0.16</v>
      </c>
      <c r="AC1424" s="13">
        <v>0</v>
      </c>
      <c r="AD1424" s="13">
        <v>0</v>
      </c>
      <c r="AE1424" s="13">
        <v>0</v>
      </c>
      <c r="AF1424" s="53">
        <f t="shared" si="246"/>
        <v>0</v>
      </c>
      <c r="AG1424" s="53">
        <f t="shared" si="256"/>
        <v>8.3356495410817112E-4</v>
      </c>
      <c r="AH1424" s="53">
        <f t="shared" si="254"/>
        <v>8.3356495410817112E-4</v>
      </c>
      <c r="AI1424" s="53" t="str">
        <f t="shared" si="255"/>
        <v>0.00</v>
      </c>
      <c r="AJ1424" s="44">
        <v>221112</v>
      </c>
      <c r="AK1424" s="15" t="s">
        <v>686</v>
      </c>
      <c r="AL1424" s="14" t="s">
        <v>76</v>
      </c>
      <c r="AM1424" s="39" t="s">
        <v>58</v>
      </c>
      <c r="AN1424" s="39" t="s">
        <v>59</v>
      </c>
      <c r="AO1424" s="39" t="s">
        <v>77</v>
      </c>
      <c r="AP1424" s="39" t="s">
        <v>61</v>
      </c>
      <c r="AQ1424" s="59"/>
      <c r="AR1424" s="20"/>
      <c r="AS1424" s="20"/>
      <c r="AT1424" s="20"/>
      <c r="AU1424" s="20"/>
      <c r="AV1424" s="20"/>
      <c r="AW1424" s="20"/>
      <c r="AX1424" s="20"/>
      <c r="AY1424" s="20"/>
      <c r="AZ1424" s="20"/>
      <c r="BA1424" s="20"/>
      <c r="BB1424" s="20"/>
    </row>
    <row r="1425" spans="1:54" ht="26.1" customHeight="1" x14ac:dyDescent="0.25">
      <c r="A1425" s="21">
        <v>16</v>
      </c>
      <c r="B1425" s="39" t="s">
        <v>13</v>
      </c>
      <c r="C1425" s="13" t="s">
        <v>261</v>
      </c>
      <c r="D1425" s="13">
        <v>34029</v>
      </c>
      <c r="E1425" s="13" t="s">
        <v>251</v>
      </c>
      <c r="F1425" s="13">
        <v>78896</v>
      </c>
      <c r="G1425" s="13" t="s">
        <v>352</v>
      </c>
      <c r="H1425" s="13" t="s">
        <v>311</v>
      </c>
      <c r="I1425" s="13" t="s">
        <v>166</v>
      </c>
      <c r="J1425" s="13" t="s">
        <v>167</v>
      </c>
      <c r="K1425" s="13" t="s">
        <v>517</v>
      </c>
      <c r="L1425" s="4">
        <v>54640</v>
      </c>
      <c r="M1425" s="4">
        <v>1001</v>
      </c>
      <c r="N1425" s="14" t="s">
        <v>38</v>
      </c>
      <c r="O1425" s="15" t="s">
        <v>679</v>
      </c>
      <c r="P1425" s="68">
        <v>989.69</v>
      </c>
      <c r="Q1425" s="61">
        <v>2082.0700000000002</v>
      </c>
      <c r="R1425" s="65">
        <f t="shared" si="248"/>
        <v>0.44822916666666668</v>
      </c>
      <c r="S1425" s="65">
        <f t="shared" si="249"/>
        <v>0.94296648550724649</v>
      </c>
      <c r="T1425" s="15">
        <v>1.06965686066549E-2</v>
      </c>
      <c r="U1425" s="15">
        <v>7.7635710000000004E-3</v>
      </c>
      <c r="V1425" s="15">
        <f t="shared" si="250"/>
        <v>-2.9329976066548996E-3</v>
      </c>
      <c r="W1425" s="15">
        <f t="shared" si="251"/>
        <v>-27.419985927357367</v>
      </c>
      <c r="X1425" s="15">
        <v>6.54549054933174E-3</v>
      </c>
      <c r="Y1425" s="15">
        <v>5.1352750000000008E-3</v>
      </c>
      <c r="Z1425" s="15">
        <f t="shared" si="252"/>
        <v>-1.4102155493317392E-3</v>
      </c>
      <c r="AA1425" s="16">
        <f t="shared" si="253"/>
        <v>-21.544841272068062</v>
      </c>
      <c r="AB1425" s="13">
        <v>0.01</v>
      </c>
      <c r="AC1425" s="13">
        <v>0</v>
      </c>
      <c r="AD1425" s="13">
        <v>0</v>
      </c>
      <c r="AE1425" s="13">
        <v>0</v>
      </c>
      <c r="AF1425" s="53">
        <f t="shared" si="246"/>
        <v>0</v>
      </c>
      <c r="AG1425" s="53">
        <f t="shared" si="256"/>
        <v>5.9194263401326564E-5</v>
      </c>
      <c r="AH1425" s="53">
        <f t="shared" si="254"/>
        <v>5.9194263401326564E-5</v>
      </c>
      <c r="AI1425" s="53" t="str">
        <f t="shared" si="255"/>
        <v>0.00</v>
      </c>
      <c r="AJ1425" s="44">
        <v>221112</v>
      </c>
      <c r="AK1425" s="15" t="s">
        <v>686</v>
      </c>
      <c r="AL1425" s="14" t="s">
        <v>76</v>
      </c>
      <c r="AM1425" s="39" t="s">
        <v>58</v>
      </c>
      <c r="AN1425" s="39" t="s">
        <v>59</v>
      </c>
      <c r="AO1425" s="39" t="s">
        <v>77</v>
      </c>
      <c r="AP1425" s="39" t="s">
        <v>61</v>
      </c>
      <c r="AQ1425" s="20"/>
      <c r="AR1425" s="20"/>
      <c r="AS1425" s="20"/>
      <c r="AT1425" s="20"/>
      <c r="AU1425" s="20"/>
      <c r="AV1425" s="20"/>
      <c r="AW1425" s="20"/>
      <c r="AX1425" s="20"/>
      <c r="AY1425" s="20"/>
      <c r="AZ1425" s="20"/>
      <c r="BA1425" s="20"/>
      <c r="BB1425" s="20"/>
    </row>
    <row r="1426" spans="1:54" ht="26.1" customHeight="1" x14ac:dyDescent="0.25">
      <c r="A1426" s="21">
        <v>17</v>
      </c>
      <c r="B1426" s="39" t="s">
        <v>13</v>
      </c>
      <c r="C1426" s="13" t="s">
        <v>261</v>
      </c>
      <c r="D1426" s="13">
        <v>34029</v>
      </c>
      <c r="E1426" s="13" t="s">
        <v>251</v>
      </c>
      <c r="F1426" s="13">
        <v>78896</v>
      </c>
      <c r="G1426" s="13" t="s">
        <v>352</v>
      </c>
      <c r="H1426" s="13" t="s">
        <v>311</v>
      </c>
      <c r="I1426" s="13" t="s">
        <v>166</v>
      </c>
      <c r="J1426" s="13" t="s">
        <v>167</v>
      </c>
      <c r="K1426" s="13" t="s">
        <v>517</v>
      </c>
      <c r="L1426" s="4">
        <v>54640</v>
      </c>
      <c r="M1426" s="4">
        <v>1001</v>
      </c>
      <c r="N1426" s="14" t="s">
        <v>39</v>
      </c>
      <c r="O1426" s="15" t="s">
        <v>679</v>
      </c>
      <c r="P1426" s="68">
        <v>989.69</v>
      </c>
      <c r="Q1426" s="61">
        <v>2082.0700000000002</v>
      </c>
      <c r="R1426" s="65">
        <f t="shared" si="248"/>
        <v>0.44822916666666668</v>
      </c>
      <c r="S1426" s="65">
        <f t="shared" si="249"/>
        <v>0.94296648550724649</v>
      </c>
      <c r="T1426" s="15">
        <v>1.06965686066549E-2</v>
      </c>
      <c r="U1426" s="15">
        <v>7.7635710000000004E-3</v>
      </c>
      <c r="V1426" s="15">
        <f t="shared" si="250"/>
        <v>-2.9329976066548996E-3</v>
      </c>
      <c r="W1426" s="15">
        <f t="shared" si="251"/>
        <v>-27.419985927357367</v>
      </c>
      <c r="X1426" s="15">
        <v>6.54549054933174E-3</v>
      </c>
      <c r="Y1426" s="15">
        <v>5.1352750000000008E-3</v>
      </c>
      <c r="Z1426" s="15">
        <f t="shared" si="252"/>
        <v>-1.4102155493317392E-3</v>
      </c>
      <c r="AA1426" s="16">
        <f t="shared" si="253"/>
        <v>-21.544841272068062</v>
      </c>
      <c r="AB1426" s="13">
        <v>0.01</v>
      </c>
      <c r="AC1426" s="13">
        <v>0</v>
      </c>
      <c r="AD1426" s="13">
        <v>0</v>
      </c>
      <c r="AE1426" s="13">
        <v>0</v>
      </c>
      <c r="AF1426" s="53">
        <f t="shared" si="246"/>
        <v>0</v>
      </c>
      <c r="AG1426" s="53">
        <f t="shared" si="256"/>
        <v>5.9194263401326564E-5</v>
      </c>
      <c r="AH1426" s="53">
        <f t="shared" si="254"/>
        <v>5.9194263401326564E-5</v>
      </c>
      <c r="AI1426" s="53" t="str">
        <f t="shared" si="255"/>
        <v>0.00</v>
      </c>
      <c r="AJ1426" s="44">
        <v>221112</v>
      </c>
      <c r="AK1426" s="15" t="s">
        <v>686</v>
      </c>
      <c r="AL1426" s="14" t="s">
        <v>76</v>
      </c>
      <c r="AM1426" s="39" t="s">
        <v>58</v>
      </c>
      <c r="AN1426" s="39" t="s">
        <v>59</v>
      </c>
      <c r="AO1426" s="39" t="s">
        <v>77</v>
      </c>
      <c r="AP1426" s="39" t="s">
        <v>61</v>
      </c>
      <c r="AQ1426" s="20"/>
      <c r="AR1426" s="20"/>
      <c r="AS1426" s="20"/>
      <c r="AT1426" s="20"/>
      <c r="AU1426" s="20"/>
      <c r="AV1426" s="20"/>
      <c r="AW1426" s="20"/>
      <c r="AX1426" s="20"/>
      <c r="AY1426" s="20"/>
      <c r="AZ1426" s="20"/>
      <c r="BA1426" s="20"/>
      <c r="BB1426" s="20"/>
    </row>
    <row r="1427" spans="1:54" ht="26.1" customHeight="1" x14ac:dyDescent="0.25">
      <c r="A1427" s="21">
        <v>18</v>
      </c>
      <c r="B1427" s="39" t="s">
        <v>13</v>
      </c>
      <c r="C1427" s="13" t="s">
        <v>261</v>
      </c>
      <c r="D1427" s="13">
        <v>34029</v>
      </c>
      <c r="E1427" s="13" t="s">
        <v>251</v>
      </c>
      <c r="F1427" s="13">
        <v>78896</v>
      </c>
      <c r="G1427" s="13" t="s">
        <v>352</v>
      </c>
      <c r="H1427" s="13" t="s">
        <v>311</v>
      </c>
      <c r="I1427" s="13" t="s">
        <v>166</v>
      </c>
      <c r="J1427" s="13" t="s">
        <v>167</v>
      </c>
      <c r="K1427" s="13" t="s">
        <v>517</v>
      </c>
      <c r="L1427" s="4">
        <v>54640</v>
      </c>
      <c r="M1427" s="4">
        <v>1001</v>
      </c>
      <c r="N1427" s="14" t="s">
        <v>37</v>
      </c>
      <c r="O1427" s="15" t="s">
        <v>679</v>
      </c>
      <c r="P1427" s="68">
        <v>989.69</v>
      </c>
      <c r="Q1427" s="61">
        <v>2082.0700000000002</v>
      </c>
      <c r="R1427" s="65">
        <f t="shared" si="248"/>
        <v>0.44822916666666668</v>
      </c>
      <c r="S1427" s="65">
        <f t="shared" si="249"/>
        <v>0.94296648550724649</v>
      </c>
      <c r="T1427" s="15">
        <v>4.9677429749902802E-2</v>
      </c>
      <c r="U1427" s="15">
        <v>3.6055882999999997E-2</v>
      </c>
      <c r="V1427" s="15">
        <f t="shared" si="250"/>
        <v>-1.3621546749902805E-2</v>
      </c>
      <c r="W1427" s="15">
        <f t="shared" si="251"/>
        <v>-27.419990966681318</v>
      </c>
      <c r="X1427" s="15">
        <v>3.0398827783033478E-2</v>
      </c>
      <c r="Y1427" s="15">
        <v>2.3849449000000002E-2</v>
      </c>
      <c r="Z1427" s="15">
        <f t="shared" si="252"/>
        <v>-6.5493787830334764E-3</v>
      </c>
      <c r="AA1427" s="16">
        <f t="shared" si="253"/>
        <v>-21.54483991875794</v>
      </c>
      <c r="AB1427" s="13">
        <v>0.05</v>
      </c>
      <c r="AC1427" s="13">
        <v>0</v>
      </c>
      <c r="AD1427" s="13">
        <v>0</v>
      </c>
      <c r="AE1427" s="13">
        <v>0</v>
      </c>
      <c r="AF1427" s="53">
        <f t="shared" si="246"/>
        <v>0</v>
      </c>
      <c r="AG1427" s="53">
        <f t="shared" si="256"/>
        <v>2.7491235933470054E-4</v>
      </c>
      <c r="AH1427" s="53">
        <f t="shared" si="254"/>
        <v>2.7491235933470054E-4</v>
      </c>
      <c r="AI1427" s="53" t="str">
        <f t="shared" si="255"/>
        <v>0.00</v>
      </c>
      <c r="AJ1427" s="44">
        <v>221112</v>
      </c>
      <c r="AK1427" s="15" t="s">
        <v>686</v>
      </c>
      <c r="AL1427" s="14" t="s">
        <v>76</v>
      </c>
      <c r="AM1427" s="39" t="s">
        <v>58</v>
      </c>
      <c r="AN1427" s="39" t="s">
        <v>59</v>
      </c>
      <c r="AO1427" s="39" t="s">
        <v>77</v>
      </c>
      <c r="AP1427" s="39" t="s">
        <v>61</v>
      </c>
      <c r="AQ1427" s="20"/>
      <c r="AR1427" s="20"/>
      <c r="AS1427" s="20"/>
      <c r="AT1427" s="20"/>
      <c r="AU1427" s="20"/>
      <c r="AV1427" s="20"/>
      <c r="AW1427" s="20"/>
      <c r="AX1427" s="20"/>
      <c r="AY1427" s="20"/>
      <c r="AZ1427" s="20"/>
      <c r="BA1427" s="20"/>
      <c r="BB1427" s="20"/>
    </row>
    <row r="1428" spans="1:54" ht="26.1" customHeight="1" x14ac:dyDescent="0.25">
      <c r="A1428" s="21">
        <v>19</v>
      </c>
      <c r="B1428" s="39" t="s">
        <v>13</v>
      </c>
      <c r="C1428" s="13" t="s">
        <v>261</v>
      </c>
      <c r="D1428" s="13">
        <v>34029</v>
      </c>
      <c r="E1428" s="13" t="s">
        <v>251</v>
      </c>
      <c r="F1428" s="13">
        <v>78896</v>
      </c>
      <c r="G1428" s="13" t="s">
        <v>352</v>
      </c>
      <c r="H1428" s="13" t="s">
        <v>311</v>
      </c>
      <c r="I1428" s="13" t="s">
        <v>166</v>
      </c>
      <c r="J1428" s="13" t="s">
        <v>167</v>
      </c>
      <c r="K1428" s="13" t="s">
        <v>517</v>
      </c>
      <c r="L1428" s="4">
        <v>54640</v>
      </c>
      <c r="M1428" s="4">
        <v>1001</v>
      </c>
      <c r="N1428" s="14" t="s">
        <v>34</v>
      </c>
      <c r="O1428" s="15" t="s">
        <v>679</v>
      </c>
      <c r="P1428" s="68">
        <v>989.69</v>
      </c>
      <c r="Q1428" s="61">
        <v>2082.0700000000002</v>
      </c>
      <c r="R1428" s="65">
        <f t="shared" si="248"/>
        <v>0.44822916666666668</v>
      </c>
      <c r="S1428" s="65">
        <f t="shared" si="249"/>
        <v>0.94296648550724649</v>
      </c>
      <c r="T1428" s="15">
        <v>4.6190700100709101E-4</v>
      </c>
      <c r="U1428" s="15">
        <v>3.3525200000000002E-4</v>
      </c>
      <c r="V1428" s="15">
        <f t="shared" si="250"/>
        <v>-1.2665500100709099E-4</v>
      </c>
      <c r="W1428" s="15">
        <f t="shared" si="251"/>
        <v>-27.420021937521277</v>
      </c>
      <c r="X1428" s="15">
        <v>2.8265213087877889E-4</v>
      </c>
      <c r="Y1428" s="15">
        <v>2.2175800000000001E-4</v>
      </c>
      <c r="Z1428" s="15">
        <f t="shared" si="252"/>
        <v>-6.0894130878778874E-5</v>
      </c>
      <c r="AA1428" s="16">
        <f t="shared" si="253"/>
        <v>-21.543842846489827</v>
      </c>
      <c r="AB1428" s="13">
        <v>0</v>
      </c>
      <c r="AC1428" s="13">
        <v>0</v>
      </c>
      <c r="AD1428" s="13">
        <v>0</v>
      </c>
      <c r="AE1428" s="13">
        <v>0</v>
      </c>
      <c r="AF1428" s="53">
        <f t="shared" si="246"/>
        <v>0</v>
      </c>
      <c r="AG1428" s="53">
        <f t="shared" si="256"/>
        <v>2.5562022410389662E-6</v>
      </c>
      <c r="AH1428" s="53">
        <f t="shared" si="254"/>
        <v>2.5562022410389662E-6</v>
      </c>
      <c r="AI1428" s="53" t="str">
        <f t="shared" si="255"/>
        <v>0.00</v>
      </c>
      <c r="AJ1428" s="44">
        <v>221112</v>
      </c>
      <c r="AK1428" s="15" t="s">
        <v>686</v>
      </c>
      <c r="AL1428" s="14" t="s">
        <v>76</v>
      </c>
      <c r="AM1428" s="39" t="s">
        <v>58</v>
      </c>
      <c r="AN1428" s="39" t="s">
        <v>59</v>
      </c>
      <c r="AO1428" s="39" t="s">
        <v>77</v>
      </c>
      <c r="AP1428" s="39" t="s">
        <v>61</v>
      </c>
      <c r="AQ1428" s="20"/>
      <c r="AR1428" s="20"/>
      <c r="AS1428" s="20"/>
      <c r="AT1428" s="20"/>
      <c r="AU1428" s="20"/>
      <c r="AV1428" s="20"/>
      <c r="AW1428" s="20"/>
      <c r="AX1428" s="20"/>
      <c r="AY1428" s="20"/>
      <c r="AZ1428" s="20"/>
      <c r="BA1428" s="20"/>
      <c r="BB1428" s="20"/>
    </row>
    <row r="1429" spans="1:54" ht="26.1" customHeight="1" x14ac:dyDescent="0.25">
      <c r="A1429" s="21">
        <v>31</v>
      </c>
      <c r="B1429" s="39" t="s">
        <v>13</v>
      </c>
      <c r="C1429" s="13" t="s">
        <v>261</v>
      </c>
      <c r="D1429" s="13">
        <v>34029</v>
      </c>
      <c r="E1429" s="13" t="s">
        <v>251</v>
      </c>
      <c r="F1429" s="13">
        <v>78896</v>
      </c>
      <c r="G1429" s="13" t="s">
        <v>352</v>
      </c>
      <c r="H1429" s="13" t="s">
        <v>313</v>
      </c>
      <c r="I1429" s="13" t="s">
        <v>166</v>
      </c>
      <c r="J1429" s="13" t="s">
        <v>167</v>
      </c>
      <c r="K1429" s="13" t="s">
        <v>520</v>
      </c>
      <c r="L1429" s="4">
        <v>54640</v>
      </c>
      <c r="M1429" s="4">
        <v>2001</v>
      </c>
      <c r="N1429" s="14" t="s">
        <v>40</v>
      </c>
      <c r="O1429" s="15" t="s">
        <v>679</v>
      </c>
      <c r="P1429" s="68">
        <v>845.59</v>
      </c>
      <c r="Q1429" s="61">
        <v>2089.02</v>
      </c>
      <c r="R1429" s="65">
        <f t="shared" si="248"/>
        <v>0.38296648550724638</v>
      </c>
      <c r="S1429" s="65">
        <f t="shared" si="249"/>
        <v>0.94611413043478265</v>
      </c>
      <c r="T1429" s="15">
        <v>4.0078341838583297E-3</v>
      </c>
      <c r="U1429" s="15">
        <v>5.4493249999999997E-3</v>
      </c>
      <c r="V1429" s="15">
        <f t="shared" si="250"/>
        <v>1.44149081614167E-3</v>
      </c>
      <c r="W1429" s="15">
        <f t="shared" si="251"/>
        <v>35.966827718255331</v>
      </c>
      <c r="X1429" s="15">
        <v>2.2719127845218373E-3</v>
      </c>
      <c r="Y1429" s="15">
        <v>3.358644E-3</v>
      </c>
      <c r="Z1429" s="15">
        <f t="shared" si="252"/>
        <v>1.0867312154781627E-3</v>
      </c>
      <c r="AA1429" s="16">
        <f t="shared" si="253"/>
        <v>47.83331573649663</v>
      </c>
      <c r="AB1429" s="13">
        <v>0</v>
      </c>
      <c r="AC1429" s="13">
        <v>0</v>
      </c>
      <c r="AD1429" s="13">
        <v>0</v>
      </c>
      <c r="AE1429" s="13">
        <v>0</v>
      </c>
      <c r="AF1429" s="53">
        <f t="shared" si="246"/>
        <v>0</v>
      </c>
      <c r="AG1429" s="53">
        <f t="shared" si="256"/>
        <v>3.8586253841514201E-5</v>
      </c>
      <c r="AH1429" s="53">
        <f t="shared" si="254"/>
        <v>3.8586253841514201E-5</v>
      </c>
      <c r="AI1429" s="53" t="str">
        <f t="shared" si="255"/>
        <v>0.00</v>
      </c>
      <c r="AJ1429" s="44" t="s">
        <v>681</v>
      </c>
      <c r="AK1429" s="15" t="s">
        <v>683</v>
      </c>
      <c r="AL1429" s="14" t="s">
        <v>57</v>
      </c>
      <c r="AM1429" s="39" t="s">
        <v>58</v>
      </c>
      <c r="AN1429" s="39" t="s">
        <v>59</v>
      </c>
      <c r="AO1429" s="39" t="s">
        <v>60</v>
      </c>
      <c r="AP1429" s="39" t="s">
        <v>61</v>
      </c>
      <c r="AQ1429" s="20"/>
      <c r="AR1429" s="20"/>
      <c r="AS1429" s="20"/>
      <c r="AT1429" s="20"/>
      <c r="AU1429" s="20"/>
      <c r="AV1429" s="20"/>
      <c r="AW1429" s="20"/>
      <c r="AX1429" s="20"/>
      <c r="AY1429" s="20"/>
      <c r="AZ1429" s="20"/>
      <c r="BA1429" s="20"/>
      <c r="BB1429" s="20"/>
    </row>
    <row r="1430" spans="1:54" ht="26.1" customHeight="1" x14ac:dyDescent="0.25">
      <c r="A1430" s="21">
        <v>32</v>
      </c>
      <c r="B1430" s="39" t="s">
        <v>13</v>
      </c>
      <c r="C1430" s="13" t="s">
        <v>261</v>
      </c>
      <c r="D1430" s="13">
        <v>34029</v>
      </c>
      <c r="E1430" s="13" t="s">
        <v>251</v>
      </c>
      <c r="F1430" s="13">
        <v>78896</v>
      </c>
      <c r="G1430" s="13" t="s">
        <v>352</v>
      </c>
      <c r="H1430" s="13" t="s">
        <v>313</v>
      </c>
      <c r="I1430" s="13" t="s">
        <v>166</v>
      </c>
      <c r="J1430" s="13" t="s">
        <v>167</v>
      </c>
      <c r="K1430" s="13" t="s">
        <v>520</v>
      </c>
      <c r="L1430" s="4">
        <v>54640</v>
      </c>
      <c r="M1430" s="4">
        <v>2001</v>
      </c>
      <c r="N1430" s="14" t="s">
        <v>38</v>
      </c>
      <c r="O1430" s="15" t="s">
        <v>679</v>
      </c>
      <c r="P1430" s="68">
        <v>845.59</v>
      </c>
      <c r="Q1430" s="61">
        <v>2089.02</v>
      </c>
      <c r="R1430" s="65">
        <f t="shared" si="248"/>
        <v>0.38296648550724638</v>
      </c>
      <c r="S1430" s="65">
        <f t="shared" si="249"/>
        <v>0.94611413043478265</v>
      </c>
      <c r="T1430" s="15">
        <v>0.39615652514611499</v>
      </c>
      <c r="U1430" s="15">
        <v>0.53864146599999996</v>
      </c>
      <c r="V1430" s="15">
        <f t="shared" si="250"/>
        <v>0.14248494085388497</v>
      </c>
      <c r="W1430" s="15">
        <f t="shared" si="251"/>
        <v>35.966829222699801</v>
      </c>
      <c r="X1430" s="15">
        <v>0.22456844092405742</v>
      </c>
      <c r="Y1430" s="15">
        <v>0.33198696500000002</v>
      </c>
      <c r="Z1430" s="15">
        <f t="shared" si="252"/>
        <v>0.1074185240759426</v>
      </c>
      <c r="AA1430" s="16">
        <f t="shared" si="253"/>
        <v>47.833312478786119</v>
      </c>
      <c r="AB1430" s="13">
        <v>0.4</v>
      </c>
      <c r="AC1430" s="13">
        <v>0</v>
      </c>
      <c r="AD1430" s="13">
        <v>0</v>
      </c>
      <c r="AE1430" s="13">
        <v>0</v>
      </c>
      <c r="AF1430" s="53">
        <f t="shared" si="246"/>
        <v>0</v>
      </c>
      <c r="AG1430" s="53">
        <f t="shared" si="256"/>
        <v>3.8140789269609674E-3</v>
      </c>
      <c r="AH1430" s="53">
        <f t="shared" si="254"/>
        <v>3.8140789269609674E-3</v>
      </c>
      <c r="AI1430" s="53" t="str">
        <f t="shared" si="255"/>
        <v>0.00</v>
      </c>
      <c r="AJ1430" s="44" t="s">
        <v>681</v>
      </c>
      <c r="AK1430" s="15" t="s">
        <v>683</v>
      </c>
      <c r="AL1430" s="14" t="s">
        <v>57</v>
      </c>
      <c r="AM1430" s="39" t="s">
        <v>58</v>
      </c>
      <c r="AN1430" s="39" t="s">
        <v>59</v>
      </c>
      <c r="AO1430" s="39" t="s">
        <v>60</v>
      </c>
      <c r="AP1430" s="39" t="s">
        <v>61</v>
      </c>
      <c r="AQ1430" s="20"/>
      <c r="AR1430" s="20"/>
      <c r="AS1430" s="20"/>
      <c r="AT1430" s="20"/>
      <c r="AU1430" s="20"/>
      <c r="AV1430" s="20"/>
      <c r="AW1430" s="20"/>
      <c r="AX1430" s="20"/>
      <c r="AY1430" s="20"/>
      <c r="AZ1430" s="20"/>
      <c r="BA1430" s="20"/>
      <c r="BB1430" s="20"/>
    </row>
    <row r="1431" spans="1:54" ht="26.1" customHeight="1" x14ac:dyDescent="0.25">
      <c r="A1431" s="21">
        <v>33</v>
      </c>
      <c r="B1431" s="39" t="s">
        <v>13</v>
      </c>
      <c r="C1431" s="13" t="s">
        <v>261</v>
      </c>
      <c r="D1431" s="13">
        <v>34029</v>
      </c>
      <c r="E1431" s="13" t="s">
        <v>251</v>
      </c>
      <c r="F1431" s="13">
        <v>78896</v>
      </c>
      <c r="G1431" s="13" t="s">
        <v>352</v>
      </c>
      <c r="H1431" s="13" t="s">
        <v>313</v>
      </c>
      <c r="I1431" s="13" t="s">
        <v>166</v>
      </c>
      <c r="J1431" s="13" t="s">
        <v>167</v>
      </c>
      <c r="K1431" s="13" t="s">
        <v>520</v>
      </c>
      <c r="L1431" s="4">
        <v>54640</v>
      </c>
      <c r="M1431" s="4">
        <v>2001</v>
      </c>
      <c r="N1431" s="14" t="s">
        <v>39</v>
      </c>
      <c r="O1431" s="15" t="s">
        <v>679</v>
      </c>
      <c r="P1431" s="68">
        <v>845.59</v>
      </c>
      <c r="Q1431" s="61">
        <v>2089.02</v>
      </c>
      <c r="R1431" s="65">
        <f t="shared" si="248"/>
        <v>0.38296648550724638</v>
      </c>
      <c r="S1431" s="65">
        <f t="shared" si="249"/>
        <v>0.94611413043478265</v>
      </c>
      <c r="T1431" s="15">
        <v>0.39615652514611499</v>
      </c>
      <c r="U1431" s="15">
        <v>0.53864146599999996</v>
      </c>
      <c r="V1431" s="15">
        <f t="shared" si="250"/>
        <v>0.14248494085388497</v>
      </c>
      <c r="W1431" s="15">
        <f t="shared" si="251"/>
        <v>35.966829222699801</v>
      </c>
      <c r="X1431" s="15">
        <v>0.22456844092405742</v>
      </c>
      <c r="Y1431" s="15">
        <v>0.33198696500000002</v>
      </c>
      <c r="Z1431" s="15">
        <f t="shared" si="252"/>
        <v>0.1074185240759426</v>
      </c>
      <c r="AA1431" s="16">
        <f t="shared" si="253"/>
        <v>47.833312478786119</v>
      </c>
      <c r="AB1431" s="13">
        <v>0.4</v>
      </c>
      <c r="AC1431" s="13">
        <v>0</v>
      </c>
      <c r="AD1431" s="13">
        <v>0</v>
      </c>
      <c r="AE1431" s="13">
        <v>0</v>
      </c>
      <c r="AF1431" s="53">
        <f t="shared" si="246"/>
        <v>0</v>
      </c>
      <c r="AG1431" s="53">
        <f t="shared" si="256"/>
        <v>3.8140789269609674E-3</v>
      </c>
      <c r="AH1431" s="53">
        <f t="shared" si="254"/>
        <v>3.8140789269609674E-3</v>
      </c>
      <c r="AI1431" s="53" t="str">
        <f t="shared" si="255"/>
        <v>0.00</v>
      </c>
      <c r="AJ1431" s="44" t="s">
        <v>681</v>
      </c>
      <c r="AK1431" s="15" t="s">
        <v>683</v>
      </c>
      <c r="AL1431" s="14" t="s">
        <v>57</v>
      </c>
      <c r="AM1431" s="39" t="s">
        <v>58</v>
      </c>
      <c r="AN1431" s="39" t="s">
        <v>59</v>
      </c>
      <c r="AO1431" s="39" t="s">
        <v>60</v>
      </c>
      <c r="AP1431" s="39" t="s">
        <v>61</v>
      </c>
      <c r="AQ1431" s="20"/>
      <c r="AR1431" s="20"/>
      <c r="AS1431" s="20"/>
      <c r="AT1431" s="20"/>
      <c r="AU1431" s="20"/>
      <c r="AV1431" s="20"/>
      <c r="AW1431" s="20"/>
      <c r="AX1431" s="20"/>
      <c r="AY1431" s="20"/>
      <c r="AZ1431" s="20"/>
      <c r="BA1431" s="20"/>
      <c r="BB1431" s="20"/>
    </row>
    <row r="1432" spans="1:54" ht="26.1" customHeight="1" x14ac:dyDescent="0.25">
      <c r="A1432" s="21">
        <v>34</v>
      </c>
      <c r="B1432" s="39" t="s">
        <v>13</v>
      </c>
      <c r="C1432" s="13" t="s">
        <v>261</v>
      </c>
      <c r="D1432" s="13">
        <v>34029</v>
      </c>
      <c r="E1432" s="13" t="s">
        <v>251</v>
      </c>
      <c r="F1432" s="13">
        <v>78896</v>
      </c>
      <c r="G1432" s="13" t="s">
        <v>352</v>
      </c>
      <c r="H1432" s="13" t="s">
        <v>313</v>
      </c>
      <c r="I1432" s="13" t="s">
        <v>166</v>
      </c>
      <c r="J1432" s="13" t="s">
        <v>167</v>
      </c>
      <c r="K1432" s="13" t="s">
        <v>520</v>
      </c>
      <c r="L1432" s="4">
        <v>54640</v>
      </c>
      <c r="M1432" s="4">
        <v>2001</v>
      </c>
      <c r="N1432" s="14" t="s">
        <v>37</v>
      </c>
      <c r="O1432" s="15" t="s">
        <v>679</v>
      </c>
      <c r="P1432" s="68">
        <v>845.59</v>
      </c>
      <c r="Q1432" s="61">
        <v>2089.02</v>
      </c>
      <c r="R1432" s="65">
        <f t="shared" si="248"/>
        <v>0.38296648550724638</v>
      </c>
      <c r="S1432" s="65">
        <f t="shared" si="249"/>
        <v>0.94611413043478265</v>
      </c>
      <c r="T1432" s="15">
        <v>0.38205819209949299</v>
      </c>
      <c r="U1432" s="15">
        <v>0.51947240900000002</v>
      </c>
      <c r="V1432" s="15">
        <f t="shared" si="250"/>
        <v>0.13741421690050704</v>
      </c>
      <c r="W1432" s="15">
        <f t="shared" si="251"/>
        <v>35.966829070039303</v>
      </c>
      <c r="X1432" s="15">
        <v>0.21657654764209339</v>
      </c>
      <c r="Y1432" s="15">
        <v>0.32017228400000003</v>
      </c>
      <c r="Z1432" s="15">
        <f t="shared" si="252"/>
        <v>0.10359573635790664</v>
      </c>
      <c r="AA1432" s="16">
        <f t="shared" si="253"/>
        <v>47.833312279548032</v>
      </c>
      <c r="AB1432" s="13">
        <v>0.4</v>
      </c>
      <c r="AC1432" s="13">
        <v>0</v>
      </c>
      <c r="AD1432" s="13">
        <v>0</v>
      </c>
      <c r="AE1432" s="13">
        <v>0</v>
      </c>
      <c r="AF1432" s="53">
        <f t="shared" si="246"/>
        <v>0</v>
      </c>
      <c r="AG1432" s="53">
        <f t="shared" si="256"/>
        <v>3.6783443030703397E-3</v>
      </c>
      <c r="AH1432" s="53">
        <f t="shared" si="254"/>
        <v>3.6783443030703397E-3</v>
      </c>
      <c r="AI1432" s="53" t="str">
        <f t="shared" si="255"/>
        <v>0.00</v>
      </c>
      <c r="AJ1432" s="44" t="s">
        <v>681</v>
      </c>
      <c r="AK1432" s="15" t="s">
        <v>683</v>
      </c>
      <c r="AL1432" s="14" t="s">
        <v>57</v>
      </c>
      <c r="AM1432" s="39" t="s">
        <v>58</v>
      </c>
      <c r="AN1432" s="39" t="s">
        <v>59</v>
      </c>
      <c r="AO1432" s="39" t="s">
        <v>60</v>
      </c>
      <c r="AP1432" s="39" t="s">
        <v>61</v>
      </c>
      <c r="AQ1432" s="20"/>
      <c r="AR1432" s="20"/>
      <c r="AS1432" s="20"/>
      <c r="AT1432" s="20"/>
      <c r="AU1432" s="20"/>
      <c r="AV1432" s="20"/>
      <c r="AW1432" s="20"/>
      <c r="AX1432" s="20"/>
      <c r="AY1432" s="20"/>
      <c r="AZ1432" s="20"/>
      <c r="BA1432" s="20"/>
      <c r="BB1432" s="20"/>
    </row>
    <row r="1433" spans="1:54" ht="26.1" customHeight="1" x14ac:dyDescent="0.25">
      <c r="A1433" s="21">
        <v>1758</v>
      </c>
      <c r="B1433" s="39" t="s">
        <v>13</v>
      </c>
      <c r="C1433" s="13" t="s">
        <v>261</v>
      </c>
      <c r="D1433" s="13">
        <v>34029</v>
      </c>
      <c r="E1433" s="13" t="s">
        <v>251</v>
      </c>
      <c r="F1433" s="13">
        <v>78896</v>
      </c>
      <c r="G1433" s="13" t="s">
        <v>352</v>
      </c>
      <c r="H1433" s="13" t="s">
        <v>313</v>
      </c>
      <c r="I1433" s="13" t="s">
        <v>166</v>
      </c>
      <c r="J1433" s="13" t="s">
        <v>167</v>
      </c>
      <c r="K1433" s="13" t="s">
        <v>520</v>
      </c>
      <c r="L1433" s="4">
        <v>54640</v>
      </c>
      <c r="M1433" s="4">
        <v>2001</v>
      </c>
      <c r="N1433" s="14" t="s">
        <v>34</v>
      </c>
      <c r="O1433" s="15" t="s">
        <v>679</v>
      </c>
      <c r="P1433" s="68">
        <v>845.59</v>
      </c>
      <c r="Q1433" s="61">
        <v>2089.02</v>
      </c>
      <c r="R1433" s="65">
        <f t="shared" si="248"/>
        <v>0.38296648550724638</v>
      </c>
      <c r="S1433" s="65">
        <f t="shared" si="249"/>
        <v>0.94611413043478265</v>
      </c>
      <c r="T1433" s="15">
        <v>1.42709424090333</v>
      </c>
      <c r="U1433" s="15">
        <v>1.940374789</v>
      </c>
      <c r="V1433" s="15">
        <f t="shared" si="250"/>
        <v>0.51328054809667001</v>
      </c>
      <c r="W1433" s="15">
        <f t="shared" si="251"/>
        <v>35.966829196351519</v>
      </c>
      <c r="X1433" s="15">
        <v>0.80897399989349905</v>
      </c>
      <c r="Y1433" s="15">
        <v>1.1959330600000002</v>
      </c>
      <c r="Z1433" s="15">
        <f t="shared" si="252"/>
        <v>0.38695906010650116</v>
      </c>
      <c r="AA1433" s="16">
        <f t="shared" si="253"/>
        <v>47.833312338523129</v>
      </c>
      <c r="AB1433" s="13">
        <v>1.43</v>
      </c>
      <c r="AC1433" s="13">
        <v>51.6</v>
      </c>
      <c r="AD1433" s="13">
        <v>0</v>
      </c>
      <c r="AE1433" s="13">
        <v>0</v>
      </c>
      <c r="AF1433" s="53">
        <f t="shared" si="246"/>
        <v>2.58E-2</v>
      </c>
      <c r="AG1433" s="53">
        <f>IFERROR(AF1433+(AF1433*(AA1433/100)),"0.00")</f>
        <v>3.8140994583338965E-2</v>
      </c>
      <c r="AH1433" s="53">
        <f t="shared" si="254"/>
        <v>1.2340994583338965E-2</v>
      </c>
      <c r="AI1433" s="53">
        <f t="shared" si="255"/>
        <v>47.833312338523122</v>
      </c>
      <c r="AJ1433" s="44" t="s">
        <v>681</v>
      </c>
      <c r="AK1433" s="15" t="s">
        <v>683</v>
      </c>
      <c r="AL1433" s="14" t="s">
        <v>57</v>
      </c>
      <c r="AM1433" s="39" t="s">
        <v>58</v>
      </c>
      <c r="AN1433" s="39" t="s">
        <v>59</v>
      </c>
      <c r="AO1433" s="39" t="s">
        <v>60</v>
      </c>
      <c r="AP1433" s="39" t="s">
        <v>61</v>
      </c>
      <c r="AQ1433" s="20"/>
      <c r="AR1433" s="20"/>
      <c r="AS1433" s="20"/>
      <c r="AT1433" s="20"/>
      <c r="AU1433" s="20"/>
      <c r="AV1433" s="20"/>
      <c r="AW1433" s="20"/>
      <c r="AX1433" s="20"/>
      <c r="AY1433" s="20"/>
      <c r="AZ1433" s="20"/>
      <c r="BA1433" s="20"/>
      <c r="BB1433" s="20"/>
    </row>
    <row r="1434" spans="1:54" ht="26.1" customHeight="1" x14ac:dyDescent="0.25">
      <c r="A1434" s="21">
        <v>1933</v>
      </c>
      <c r="B1434" s="39" t="s">
        <v>13</v>
      </c>
      <c r="C1434" s="13" t="s">
        <v>261</v>
      </c>
      <c r="D1434" s="13">
        <v>34029</v>
      </c>
      <c r="E1434" s="13" t="s">
        <v>251</v>
      </c>
      <c r="F1434" s="13">
        <v>78896</v>
      </c>
      <c r="G1434" s="13" t="s">
        <v>352</v>
      </c>
      <c r="H1434" s="13" t="s">
        <v>313</v>
      </c>
      <c r="I1434" s="13" t="s">
        <v>166</v>
      </c>
      <c r="J1434" s="13" t="s">
        <v>167</v>
      </c>
      <c r="K1434" s="13" t="s">
        <v>520</v>
      </c>
      <c r="L1434" s="4">
        <v>54640</v>
      </c>
      <c r="M1434" s="4">
        <v>2001</v>
      </c>
      <c r="N1434" s="14" t="s">
        <v>35</v>
      </c>
      <c r="O1434" s="15" t="s">
        <v>679</v>
      </c>
      <c r="P1434" s="68">
        <v>845.59</v>
      </c>
      <c r="Q1434" s="61">
        <v>2089.02</v>
      </c>
      <c r="R1434" s="65">
        <f t="shared" si="248"/>
        <v>0.38296648550724638</v>
      </c>
      <c r="S1434" s="65">
        <f t="shared" si="249"/>
        <v>0.94611413043478265</v>
      </c>
      <c r="T1434" s="15">
        <v>10.598344098513</v>
      </c>
      <c r="U1434" s="15">
        <v>14.410232410000001</v>
      </c>
      <c r="V1434" s="15">
        <f t="shared" si="250"/>
        <v>3.8118883114870012</v>
      </c>
      <c r="W1434" s="15">
        <f t="shared" si="251"/>
        <v>35.966829120238017</v>
      </c>
      <c r="X1434" s="15">
        <v>6.0078616897750301</v>
      </c>
      <c r="Y1434" s="15">
        <v>8.8816209320000006</v>
      </c>
      <c r="Z1434" s="15">
        <f t="shared" si="252"/>
        <v>2.8737592422249705</v>
      </c>
      <c r="AA1434" s="16">
        <f t="shared" si="253"/>
        <v>47.833312260099333</v>
      </c>
      <c r="AB1434" s="13">
        <v>10.6</v>
      </c>
      <c r="AC1434" s="13">
        <v>266.26</v>
      </c>
      <c r="AD1434" s="13">
        <v>0</v>
      </c>
      <c r="AE1434" s="13">
        <v>260.39999999999998</v>
      </c>
      <c r="AF1434" s="53">
        <f t="shared" si="246"/>
        <v>0.13313</v>
      </c>
      <c r="AG1434" s="53">
        <f>IFERROR(AF1434+(AF1434*(AA1434/100)),"0.00")</f>
        <v>0.19681048861187023</v>
      </c>
      <c r="AH1434" s="53">
        <f t="shared" si="254"/>
        <v>6.3680488611870228E-2</v>
      </c>
      <c r="AI1434" s="53">
        <f t="shared" si="255"/>
        <v>47.833312260099326</v>
      </c>
      <c r="AJ1434" s="44" t="s">
        <v>681</v>
      </c>
      <c r="AK1434" s="15" t="s">
        <v>683</v>
      </c>
      <c r="AL1434" s="14" t="s">
        <v>57</v>
      </c>
      <c r="AM1434" s="39" t="s">
        <v>58</v>
      </c>
      <c r="AN1434" s="39" t="s">
        <v>59</v>
      </c>
      <c r="AO1434" s="39" t="s">
        <v>60</v>
      </c>
      <c r="AP1434" s="39" t="s">
        <v>61</v>
      </c>
      <c r="AQ1434" s="20"/>
      <c r="AR1434" s="20"/>
      <c r="AS1434" s="20"/>
      <c r="AT1434" s="20"/>
      <c r="AU1434" s="20"/>
      <c r="AV1434" s="20"/>
      <c r="AW1434" s="20"/>
      <c r="AX1434" s="20"/>
      <c r="AY1434" s="20"/>
      <c r="AZ1434" s="20"/>
      <c r="BA1434" s="20"/>
      <c r="BB1434" s="20"/>
    </row>
    <row r="1435" spans="1:54" ht="26.1" customHeight="1" x14ac:dyDescent="0.25">
      <c r="A1435" s="21">
        <v>2054</v>
      </c>
      <c r="B1435" s="40" t="s">
        <v>13</v>
      </c>
      <c r="C1435" s="13" t="s">
        <v>261</v>
      </c>
      <c r="D1435" s="13">
        <v>34029</v>
      </c>
      <c r="E1435" s="13" t="s">
        <v>251</v>
      </c>
      <c r="F1435" s="13">
        <v>78896</v>
      </c>
      <c r="G1435" s="13" t="s">
        <v>352</v>
      </c>
      <c r="H1435" s="13" t="s">
        <v>313</v>
      </c>
      <c r="I1435" s="13" t="s">
        <v>166</v>
      </c>
      <c r="J1435" s="13" t="s">
        <v>167</v>
      </c>
      <c r="K1435" s="13" t="s">
        <v>520</v>
      </c>
      <c r="L1435" s="4">
        <v>54640</v>
      </c>
      <c r="M1435" s="4">
        <v>2001</v>
      </c>
      <c r="N1435" s="13" t="s">
        <v>36</v>
      </c>
      <c r="O1435" s="15" t="s">
        <v>679</v>
      </c>
      <c r="P1435" s="68">
        <v>845.59</v>
      </c>
      <c r="Q1435" s="61">
        <v>2089.02</v>
      </c>
      <c r="R1435" s="65">
        <f t="shared" si="248"/>
        <v>0.38296648550724638</v>
      </c>
      <c r="S1435" s="65">
        <f t="shared" si="249"/>
        <v>0.94611413043478265</v>
      </c>
      <c r="T1435" s="15">
        <v>18.722595320156</v>
      </c>
      <c r="U1435" s="15">
        <v>25.249311939999998</v>
      </c>
      <c r="V1435" s="15">
        <f t="shared" si="250"/>
        <v>6.5267166198439988</v>
      </c>
      <c r="W1435" s="15">
        <f t="shared" si="251"/>
        <v>34.860106241881944</v>
      </c>
      <c r="X1435" s="15">
        <v>10.01269941728834</v>
      </c>
      <c r="Y1435" s="15">
        <v>14.802105194999999</v>
      </c>
      <c r="Z1435" s="15">
        <f t="shared" si="252"/>
        <v>4.789405777711659</v>
      </c>
      <c r="AA1435" s="16">
        <f t="shared" si="253"/>
        <v>47.833312257851993</v>
      </c>
      <c r="AB1435" s="13">
        <v>18.899999999999999</v>
      </c>
      <c r="AC1435" s="13">
        <v>700.52</v>
      </c>
      <c r="AD1435" s="13">
        <v>16.2</v>
      </c>
      <c r="AE1435" s="13">
        <v>0</v>
      </c>
      <c r="AF1435" s="53">
        <f t="shared" si="246"/>
        <v>0.35026000000000002</v>
      </c>
      <c r="AG1435" s="53">
        <f>IFERROR(AF1435+(AF1435*(AA1435/100)),"0.00")</f>
        <v>0.51780095951435245</v>
      </c>
      <c r="AH1435" s="53">
        <f t="shared" si="254"/>
        <v>0.16754095951435244</v>
      </c>
      <c r="AI1435" s="53">
        <f t="shared" si="255"/>
        <v>47.833312257852008</v>
      </c>
      <c r="AJ1435" s="44" t="s">
        <v>681</v>
      </c>
      <c r="AK1435" s="15" t="s">
        <v>683</v>
      </c>
      <c r="AL1435" s="14" t="s">
        <v>57</v>
      </c>
      <c r="AM1435" s="39" t="s">
        <v>58</v>
      </c>
      <c r="AN1435" s="39" t="s">
        <v>59</v>
      </c>
      <c r="AO1435" s="39" t="s">
        <v>60</v>
      </c>
      <c r="AP1435" s="39" t="s">
        <v>61</v>
      </c>
      <c r="AQ1435" s="59"/>
      <c r="AR1435" s="20"/>
      <c r="AS1435" s="20"/>
      <c r="AT1435" s="20"/>
      <c r="AU1435" s="20"/>
      <c r="AV1435" s="20"/>
      <c r="AW1435" s="20"/>
      <c r="AX1435" s="20"/>
      <c r="AY1435" s="20"/>
      <c r="AZ1435" s="20"/>
      <c r="BA1435" s="20"/>
      <c r="BB1435" s="20"/>
    </row>
    <row r="1436" spans="1:54" ht="26.1" customHeight="1" x14ac:dyDescent="0.25">
      <c r="A1436" s="21">
        <v>24</v>
      </c>
      <c r="B1436" s="39" t="s">
        <v>13</v>
      </c>
      <c r="C1436" s="13" t="s">
        <v>261</v>
      </c>
      <c r="D1436" s="13">
        <v>34029</v>
      </c>
      <c r="E1436" s="13" t="s">
        <v>251</v>
      </c>
      <c r="F1436" s="13">
        <v>78896</v>
      </c>
      <c r="G1436" s="13" t="s">
        <v>352</v>
      </c>
      <c r="H1436" s="13" t="s">
        <v>274</v>
      </c>
      <c r="I1436" s="13" t="s">
        <v>166</v>
      </c>
      <c r="J1436" s="13" t="s">
        <v>167</v>
      </c>
      <c r="K1436" s="13" t="s">
        <v>519</v>
      </c>
      <c r="L1436" s="4">
        <v>54640</v>
      </c>
      <c r="M1436" s="4">
        <v>2001</v>
      </c>
      <c r="N1436" s="14" t="s">
        <v>35</v>
      </c>
      <c r="O1436" s="15" t="s">
        <v>679</v>
      </c>
      <c r="P1436" s="68">
        <v>845.59</v>
      </c>
      <c r="Q1436" s="61">
        <v>2089.02</v>
      </c>
      <c r="R1436" s="65">
        <f t="shared" si="248"/>
        <v>0.38296648550724638</v>
      </c>
      <c r="S1436" s="65">
        <f t="shared" si="249"/>
        <v>0.94611413043478265</v>
      </c>
      <c r="T1436" s="15">
        <v>0.18989194353438699</v>
      </c>
      <c r="U1436" s="15">
        <v>0.258190054</v>
      </c>
      <c r="V1436" s="15">
        <f t="shared" si="250"/>
        <v>6.8298110465613016E-2</v>
      </c>
      <c r="W1436" s="15">
        <f t="shared" si="251"/>
        <v>35.966828920914757</v>
      </c>
      <c r="X1436" s="15">
        <v>0.10764365849540919</v>
      </c>
      <c r="Y1436" s="15">
        <v>0.15913318500000001</v>
      </c>
      <c r="Z1436" s="15">
        <f t="shared" si="252"/>
        <v>5.1489526504590821E-2</v>
      </c>
      <c r="AA1436" s="16">
        <f t="shared" si="253"/>
        <v>47.833311524604824</v>
      </c>
      <c r="AB1436" s="13">
        <v>0.19</v>
      </c>
      <c r="AC1436" s="13">
        <v>0</v>
      </c>
      <c r="AD1436" s="13">
        <v>0</v>
      </c>
      <c r="AE1436" s="13">
        <v>352.9</v>
      </c>
      <c r="AF1436" s="53">
        <f t="shared" si="246"/>
        <v>0</v>
      </c>
      <c r="AG1436" s="53">
        <f t="shared" ref="AG1436:AG1447" si="257">IFERROR((((Y1436)/Q1436)*24),"0.00")</f>
        <v>1.8282239710486258E-3</v>
      </c>
      <c r="AH1436" s="53">
        <f t="shared" si="254"/>
        <v>1.8282239710486258E-3</v>
      </c>
      <c r="AI1436" s="53" t="str">
        <f t="shared" si="255"/>
        <v>0.00</v>
      </c>
      <c r="AJ1436" s="44" t="s">
        <v>681</v>
      </c>
      <c r="AK1436" s="15" t="s">
        <v>683</v>
      </c>
      <c r="AL1436" s="14" t="s">
        <v>57</v>
      </c>
      <c r="AM1436" s="39" t="s">
        <v>58</v>
      </c>
      <c r="AN1436" s="39" t="s">
        <v>59</v>
      </c>
      <c r="AO1436" s="39" t="s">
        <v>60</v>
      </c>
      <c r="AP1436" s="39" t="s">
        <v>61</v>
      </c>
      <c r="AQ1436" s="20"/>
      <c r="AR1436" s="20"/>
      <c r="AS1436" s="20"/>
      <c r="AT1436" s="20"/>
      <c r="AU1436" s="20"/>
      <c r="AV1436" s="20"/>
      <c r="AW1436" s="20"/>
      <c r="AX1436" s="20"/>
      <c r="AY1436" s="20"/>
      <c r="AZ1436" s="20"/>
      <c r="BA1436" s="20"/>
      <c r="BB1436" s="20"/>
    </row>
    <row r="1437" spans="1:54" ht="26.1" customHeight="1" x14ac:dyDescent="0.25">
      <c r="A1437" s="21">
        <v>25</v>
      </c>
      <c r="B1437" s="39" t="s">
        <v>13</v>
      </c>
      <c r="C1437" s="13" t="s">
        <v>261</v>
      </c>
      <c r="D1437" s="13">
        <v>34029</v>
      </c>
      <c r="E1437" s="13" t="s">
        <v>251</v>
      </c>
      <c r="F1437" s="13">
        <v>78896</v>
      </c>
      <c r="G1437" s="13" t="s">
        <v>352</v>
      </c>
      <c r="H1437" s="13" t="s">
        <v>274</v>
      </c>
      <c r="I1437" s="13" t="s">
        <v>166</v>
      </c>
      <c r="J1437" s="13" t="s">
        <v>167</v>
      </c>
      <c r="K1437" s="13" t="s">
        <v>519</v>
      </c>
      <c r="L1437" s="4">
        <v>54640</v>
      </c>
      <c r="M1437" s="4">
        <v>2001</v>
      </c>
      <c r="N1437" s="14" t="s">
        <v>40</v>
      </c>
      <c r="O1437" s="15" t="s">
        <v>679</v>
      </c>
      <c r="P1437" s="68">
        <v>845.59</v>
      </c>
      <c r="Q1437" s="61">
        <v>2089.02</v>
      </c>
      <c r="R1437" s="65">
        <f t="shared" si="248"/>
        <v>0.38296648550724638</v>
      </c>
      <c r="S1437" s="65">
        <f t="shared" si="249"/>
        <v>0.94611413043478265</v>
      </c>
      <c r="T1437" s="15">
        <v>9.0926345982271593E-3</v>
      </c>
      <c r="U1437" s="15">
        <v>1.2362967000000001E-2</v>
      </c>
      <c r="V1437" s="15">
        <f t="shared" si="250"/>
        <v>3.2703324017728415E-3</v>
      </c>
      <c r="W1437" s="15">
        <f t="shared" si="251"/>
        <v>35.966829706435973</v>
      </c>
      <c r="X1437" s="15">
        <v>5.15432321823523E-3</v>
      </c>
      <c r="Y1437" s="15">
        <v>7.6198069999999993E-3</v>
      </c>
      <c r="Z1437" s="15">
        <f t="shared" si="252"/>
        <v>2.4654837817647693E-3</v>
      </c>
      <c r="AA1437" s="16">
        <f t="shared" si="253"/>
        <v>47.833317341106081</v>
      </c>
      <c r="AB1437" s="13">
        <v>0.01</v>
      </c>
      <c r="AC1437" s="13">
        <v>0</v>
      </c>
      <c r="AD1437" s="13">
        <v>0</v>
      </c>
      <c r="AE1437" s="13">
        <v>0</v>
      </c>
      <c r="AF1437" s="53">
        <f t="shared" si="246"/>
        <v>0</v>
      </c>
      <c r="AG1437" s="53">
        <f t="shared" si="257"/>
        <v>8.7541224114656637E-5</v>
      </c>
      <c r="AH1437" s="53">
        <f t="shared" si="254"/>
        <v>8.7541224114656637E-5</v>
      </c>
      <c r="AI1437" s="53" t="str">
        <f t="shared" si="255"/>
        <v>0.00</v>
      </c>
      <c r="AJ1437" s="44" t="s">
        <v>681</v>
      </c>
      <c r="AK1437" s="15" t="s">
        <v>683</v>
      </c>
      <c r="AL1437" s="14" t="s">
        <v>57</v>
      </c>
      <c r="AM1437" s="39" t="s">
        <v>58</v>
      </c>
      <c r="AN1437" s="39" t="s">
        <v>59</v>
      </c>
      <c r="AO1437" s="39" t="s">
        <v>60</v>
      </c>
      <c r="AP1437" s="39" t="s">
        <v>61</v>
      </c>
      <c r="AQ1437" s="20"/>
      <c r="AR1437" s="20"/>
      <c r="AS1437" s="20"/>
      <c r="AT1437" s="20"/>
      <c r="AU1437" s="20"/>
      <c r="AV1437" s="20"/>
      <c r="AW1437" s="20"/>
      <c r="AX1437" s="20"/>
      <c r="AY1437" s="20"/>
      <c r="AZ1437" s="20"/>
      <c r="BA1437" s="20"/>
      <c r="BB1437" s="20"/>
    </row>
    <row r="1438" spans="1:54" ht="26.1" customHeight="1" x14ac:dyDescent="0.25">
      <c r="A1438" s="21">
        <v>26</v>
      </c>
      <c r="B1438" s="40" t="s">
        <v>13</v>
      </c>
      <c r="C1438" s="13" t="s">
        <v>261</v>
      </c>
      <c r="D1438" s="13">
        <v>34029</v>
      </c>
      <c r="E1438" s="13" t="s">
        <v>251</v>
      </c>
      <c r="F1438" s="13">
        <v>78896</v>
      </c>
      <c r="G1438" s="13" t="s">
        <v>352</v>
      </c>
      <c r="H1438" s="13" t="s">
        <v>274</v>
      </c>
      <c r="I1438" s="13" t="s">
        <v>166</v>
      </c>
      <c r="J1438" s="13" t="s">
        <v>167</v>
      </c>
      <c r="K1438" s="13" t="s">
        <v>519</v>
      </c>
      <c r="L1438" s="4">
        <v>54640</v>
      </c>
      <c r="M1438" s="4">
        <v>2001</v>
      </c>
      <c r="N1438" s="13" t="s">
        <v>36</v>
      </c>
      <c r="O1438" s="15" t="s">
        <v>679</v>
      </c>
      <c r="P1438" s="68">
        <v>845.59</v>
      </c>
      <c r="Q1438" s="61">
        <v>2089.02</v>
      </c>
      <c r="R1438" s="65">
        <f t="shared" si="248"/>
        <v>0.38296648550724638</v>
      </c>
      <c r="S1438" s="65">
        <f t="shared" si="249"/>
        <v>0.94611413043478265</v>
      </c>
      <c r="T1438" s="15">
        <v>0.13769388055323201</v>
      </c>
      <c r="U1438" s="15">
        <v>0.18569411399999999</v>
      </c>
      <c r="V1438" s="15">
        <f t="shared" si="250"/>
        <v>4.8000233446767987E-2</v>
      </c>
      <c r="W1438" s="15">
        <f t="shared" si="251"/>
        <v>34.860106530450537</v>
      </c>
      <c r="X1438" s="15">
        <v>7.3637624165025908E-2</v>
      </c>
      <c r="Y1438" s="15">
        <v>0.10886093900000002</v>
      </c>
      <c r="Z1438" s="15">
        <f t="shared" si="252"/>
        <v>3.5223314834974109E-2</v>
      </c>
      <c r="AA1438" s="16">
        <f t="shared" si="253"/>
        <v>47.833312432835626</v>
      </c>
      <c r="AB1438" s="13">
        <v>0.14000000000000001</v>
      </c>
      <c r="AC1438" s="13">
        <v>0</v>
      </c>
      <c r="AD1438" s="13">
        <v>14.23</v>
      </c>
      <c r="AE1438" s="13">
        <v>0</v>
      </c>
      <c r="AF1438" s="53">
        <f t="shared" si="246"/>
        <v>0</v>
      </c>
      <c r="AG1438" s="53">
        <f t="shared" si="257"/>
        <v>1.2506642042680301E-3</v>
      </c>
      <c r="AH1438" s="53">
        <f t="shared" si="254"/>
        <v>1.2506642042680301E-3</v>
      </c>
      <c r="AI1438" s="53" t="str">
        <f t="shared" si="255"/>
        <v>0.00</v>
      </c>
      <c r="AJ1438" s="44" t="s">
        <v>681</v>
      </c>
      <c r="AK1438" s="15" t="s">
        <v>683</v>
      </c>
      <c r="AL1438" s="14" t="s">
        <v>57</v>
      </c>
      <c r="AM1438" s="39" t="s">
        <v>58</v>
      </c>
      <c r="AN1438" s="39" t="s">
        <v>59</v>
      </c>
      <c r="AO1438" s="39" t="s">
        <v>60</v>
      </c>
      <c r="AP1438" s="39" t="s">
        <v>61</v>
      </c>
      <c r="AQ1438" s="59"/>
      <c r="AR1438" s="20"/>
      <c r="AS1438" s="20"/>
      <c r="AT1438" s="20"/>
      <c r="AU1438" s="20"/>
      <c r="AV1438" s="20"/>
      <c r="AW1438" s="20"/>
      <c r="AX1438" s="20"/>
      <c r="AY1438" s="20"/>
      <c r="AZ1438" s="20"/>
      <c r="BA1438" s="20"/>
      <c r="BB1438" s="20"/>
    </row>
    <row r="1439" spans="1:54" ht="26.1" customHeight="1" x14ac:dyDescent="0.25">
      <c r="A1439" s="21">
        <v>27</v>
      </c>
      <c r="B1439" s="39" t="s">
        <v>13</v>
      </c>
      <c r="C1439" s="13" t="s">
        <v>261</v>
      </c>
      <c r="D1439" s="13">
        <v>34029</v>
      </c>
      <c r="E1439" s="13" t="s">
        <v>251</v>
      </c>
      <c r="F1439" s="13">
        <v>78896</v>
      </c>
      <c r="G1439" s="13" t="s">
        <v>352</v>
      </c>
      <c r="H1439" s="13" t="s">
        <v>274</v>
      </c>
      <c r="I1439" s="13" t="s">
        <v>166</v>
      </c>
      <c r="J1439" s="13" t="s">
        <v>167</v>
      </c>
      <c r="K1439" s="13" t="s">
        <v>519</v>
      </c>
      <c r="L1439" s="4">
        <v>54640</v>
      </c>
      <c r="M1439" s="4">
        <v>2001</v>
      </c>
      <c r="N1439" s="14" t="s">
        <v>38</v>
      </c>
      <c r="O1439" s="15" t="s">
        <v>679</v>
      </c>
      <c r="P1439" s="68">
        <v>845.59</v>
      </c>
      <c r="Q1439" s="61">
        <v>2089.02</v>
      </c>
      <c r="R1439" s="65">
        <f t="shared" si="248"/>
        <v>0.38296648550724638</v>
      </c>
      <c r="S1439" s="65">
        <f t="shared" si="249"/>
        <v>0.94611413043478265</v>
      </c>
      <c r="T1439" s="15">
        <v>1.6508241489576601E-2</v>
      </c>
      <c r="U1439" s="15">
        <v>2.2445732999999999E-2</v>
      </c>
      <c r="V1439" s="15">
        <f t="shared" si="250"/>
        <v>5.9374915104233976E-3</v>
      </c>
      <c r="W1439" s="15">
        <f t="shared" si="251"/>
        <v>35.966832167874237</v>
      </c>
      <c r="X1439" s="15">
        <v>9.3579931627901895E-3</v>
      </c>
      <c r="Y1439" s="15">
        <v>1.3834231000000001E-2</v>
      </c>
      <c r="Z1439" s="15">
        <f t="shared" si="252"/>
        <v>4.4762378372098111E-3</v>
      </c>
      <c r="AA1439" s="16">
        <f t="shared" si="253"/>
        <v>47.833309549834837</v>
      </c>
      <c r="AB1439" s="13">
        <v>0.02</v>
      </c>
      <c r="AC1439" s="13">
        <v>0</v>
      </c>
      <c r="AD1439" s="13">
        <v>0</v>
      </c>
      <c r="AE1439" s="13">
        <v>0</v>
      </c>
      <c r="AF1439" s="53">
        <f t="shared" si="246"/>
        <v>0</v>
      </c>
      <c r="AG1439" s="53">
        <f t="shared" si="257"/>
        <v>1.5893650802768764E-4</v>
      </c>
      <c r="AH1439" s="53">
        <f t="shared" si="254"/>
        <v>1.5893650802768764E-4</v>
      </c>
      <c r="AI1439" s="53" t="str">
        <f t="shared" si="255"/>
        <v>0.00</v>
      </c>
      <c r="AJ1439" s="44" t="s">
        <v>681</v>
      </c>
      <c r="AK1439" s="15" t="s">
        <v>683</v>
      </c>
      <c r="AL1439" s="14" t="s">
        <v>57</v>
      </c>
      <c r="AM1439" s="39" t="s">
        <v>58</v>
      </c>
      <c r="AN1439" s="39" t="s">
        <v>59</v>
      </c>
      <c r="AO1439" s="39" t="s">
        <v>60</v>
      </c>
      <c r="AP1439" s="39" t="s">
        <v>61</v>
      </c>
      <c r="AQ1439" s="20"/>
      <c r="AR1439" s="20"/>
      <c r="AS1439" s="20"/>
      <c r="AT1439" s="20"/>
      <c r="AU1439" s="20"/>
      <c r="AV1439" s="20"/>
      <c r="AW1439" s="20"/>
      <c r="AX1439" s="20"/>
      <c r="AY1439" s="20"/>
      <c r="AZ1439" s="20"/>
      <c r="BA1439" s="20"/>
      <c r="BB1439" s="20"/>
    </row>
    <row r="1440" spans="1:54" ht="26.1" customHeight="1" x14ac:dyDescent="0.25">
      <c r="A1440" s="21">
        <v>28</v>
      </c>
      <c r="B1440" s="39" t="s">
        <v>13</v>
      </c>
      <c r="C1440" s="13" t="s">
        <v>261</v>
      </c>
      <c r="D1440" s="13">
        <v>34029</v>
      </c>
      <c r="E1440" s="13" t="s">
        <v>251</v>
      </c>
      <c r="F1440" s="13">
        <v>78896</v>
      </c>
      <c r="G1440" s="13" t="s">
        <v>352</v>
      </c>
      <c r="H1440" s="13" t="s">
        <v>274</v>
      </c>
      <c r="I1440" s="13" t="s">
        <v>166</v>
      </c>
      <c r="J1440" s="13" t="s">
        <v>167</v>
      </c>
      <c r="K1440" s="13" t="s">
        <v>519</v>
      </c>
      <c r="L1440" s="4">
        <v>54640</v>
      </c>
      <c r="M1440" s="4">
        <v>2001</v>
      </c>
      <c r="N1440" s="14" t="s">
        <v>39</v>
      </c>
      <c r="O1440" s="15" t="s">
        <v>679</v>
      </c>
      <c r="P1440" s="68">
        <v>845.59</v>
      </c>
      <c r="Q1440" s="61">
        <v>2089.02</v>
      </c>
      <c r="R1440" s="65">
        <f t="shared" si="248"/>
        <v>0.38296648550724638</v>
      </c>
      <c r="S1440" s="65">
        <f t="shared" si="249"/>
        <v>0.94611413043478265</v>
      </c>
      <c r="T1440" s="15">
        <v>1.6508241489576601E-2</v>
      </c>
      <c r="U1440" s="15">
        <v>2.2445732999999999E-2</v>
      </c>
      <c r="V1440" s="15">
        <f t="shared" si="250"/>
        <v>5.9374915104233976E-3</v>
      </c>
      <c r="W1440" s="15">
        <f t="shared" si="251"/>
        <v>35.966832167874237</v>
      </c>
      <c r="X1440" s="15">
        <v>9.3579931627901895E-3</v>
      </c>
      <c r="Y1440" s="15">
        <v>1.3834231000000001E-2</v>
      </c>
      <c r="Z1440" s="15">
        <f t="shared" si="252"/>
        <v>4.4762378372098111E-3</v>
      </c>
      <c r="AA1440" s="16">
        <f t="shared" si="253"/>
        <v>47.833309549834837</v>
      </c>
      <c r="AB1440" s="13">
        <v>0.02</v>
      </c>
      <c r="AC1440" s="13">
        <v>0</v>
      </c>
      <c r="AD1440" s="13">
        <v>0</v>
      </c>
      <c r="AE1440" s="13">
        <v>0</v>
      </c>
      <c r="AF1440" s="53">
        <f t="shared" si="246"/>
        <v>0</v>
      </c>
      <c r="AG1440" s="53">
        <f t="shared" si="257"/>
        <v>1.5893650802768764E-4</v>
      </c>
      <c r="AH1440" s="53">
        <f t="shared" si="254"/>
        <v>1.5893650802768764E-4</v>
      </c>
      <c r="AI1440" s="53" t="str">
        <f t="shared" si="255"/>
        <v>0.00</v>
      </c>
      <c r="AJ1440" s="44" t="s">
        <v>681</v>
      </c>
      <c r="AK1440" s="15" t="s">
        <v>683</v>
      </c>
      <c r="AL1440" s="14" t="s">
        <v>57</v>
      </c>
      <c r="AM1440" s="39" t="s">
        <v>58</v>
      </c>
      <c r="AN1440" s="39" t="s">
        <v>59</v>
      </c>
      <c r="AO1440" s="39" t="s">
        <v>60</v>
      </c>
      <c r="AP1440" s="39" t="s">
        <v>61</v>
      </c>
      <c r="AQ1440" s="20"/>
      <c r="AR1440" s="20"/>
      <c r="AS1440" s="20"/>
      <c r="AT1440" s="20"/>
      <c r="AU1440" s="20"/>
      <c r="AV1440" s="20"/>
      <c r="AW1440" s="20"/>
      <c r="AX1440" s="20"/>
      <c r="AY1440" s="20"/>
      <c r="AZ1440" s="20"/>
      <c r="BA1440" s="20"/>
      <c r="BB1440" s="20"/>
    </row>
    <row r="1441" spans="1:54" ht="26.1" customHeight="1" x14ac:dyDescent="0.25">
      <c r="A1441" s="21">
        <v>29</v>
      </c>
      <c r="B1441" s="39" t="s">
        <v>13</v>
      </c>
      <c r="C1441" s="13" t="s">
        <v>261</v>
      </c>
      <c r="D1441" s="13">
        <v>34029</v>
      </c>
      <c r="E1441" s="13" t="s">
        <v>251</v>
      </c>
      <c r="F1441" s="13">
        <v>78896</v>
      </c>
      <c r="G1441" s="13" t="s">
        <v>352</v>
      </c>
      <c r="H1441" s="13" t="s">
        <v>274</v>
      </c>
      <c r="I1441" s="13" t="s">
        <v>166</v>
      </c>
      <c r="J1441" s="13" t="s">
        <v>167</v>
      </c>
      <c r="K1441" s="13" t="s">
        <v>519</v>
      </c>
      <c r="L1441" s="4">
        <v>54640</v>
      </c>
      <c r="M1441" s="4">
        <v>2001</v>
      </c>
      <c r="N1441" s="14" t="s">
        <v>37</v>
      </c>
      <c r="O1441" s="15" t="s">
        <v>679</v>
      </c>
      <c r="P1441" s="68">
        <v>845.59</v>
      </c>
      <c r="Q1441" s="61">
        <v>2089.02</v>
      </c>
      <c r="R1441" s="65">
        <f t="shared" si="248"/>
        <v>0.38296648550724638</v>
      </c>
      <c r="S1441" s="65">
        <f t="shared" si="249"/>
        <v>0.94611413043478265</v>
      </c>
      <c r="T1441" s="15">
        <v>7.2835813949903294E-2</v>
      </c>
      <c r="U1441" s="15">
        <v>9.9032546999999999E-2</v>
      </c>
      <c r="V1441" s="15">
        <f t="shared" si="250"/>
        <v>2.6196733050096704E-2</v>
      </c>
      <c r="W1441" s="15">
        <f t="shared" si="251"/>
        <v>35.966829543656779</v>
      </c>
      <c r="X1441" s="15">
        <v>4.1288289208738803E-2</v>
      </c>
      <c r="Y1441" s="15">
        <v>6.1037845E-2</v>
      </c>
      <c r="Z1441" s="15">
        <f t="shared" si="252"/>
        <v>1.9749555791261197E-2</v>
      </c>
      <c r="AA1441" s="16">
        <f t="shared" si="253"/>
        <v>47.83331101808195</v>
      </c>
      <c r="AB1441" s="13">
        <v>0.08</v>
      </c>
      <c r="AC1441" s="13">
        <v>0</v>
      </c>
      <c r="AD1441" s="13">
        <v>0</v>
      </c>
      <c r="AE1441" s="13">
        <v>0</v>
      </c>
      <c r="AF1441" s="53">
        <f t="shared" si="246"/>
        <v>0</v>
      </c>
      <c r="AG1441" s="53">
        <f t="shared" si="257"/>
        <v>7.0124186460637046E-4</v>
      </c>
      <c r="AH1441" s="53">
        <f t="shared" si="254"/>
        <v>7.0124186460637046E-4</v>
      </c>
      <c r="AI1441" s="53" t="str">
        <f t="shared" si="255"/>
        <v>0.00</v>
      </c>
      <c r="AJ1441" s="44" t="s">
        <v>681</v>
      </c>
      <c r="AK1441" s="15" t="s">
        <v>683</v>
      </c>
      <c r="AL1441" s="14" t="s">
        <v>57</v>
      </c>
      <c r="AM1441" s="39" t="s">
        <v>58</v>
      </c>
      <c r="AN1441" s="39" t="s">
        <v>59</v>
      </c>
      <c r="AO1441" s="39" t="s">
        <v>60</v>
      </c>
      <c r="AP1441" s="39" t="s">
        <v>61</v>
      </c>
      <c r="AQ1441" s="20"/>
      <c r="AR1441" s="20"/>
      <c r="AS1441" s="20"/>
      <c r="AT1441" s="20"/>
      <c r="AU1441" s="20"/>
      <c r="AV1441" s="20"/>
      <c r="AW1441" s="20"/>
      <c r="AX1441" s="20"/>
      <c r="AY1441" s="20"/>
      <c r="AZ1441" s="20"/>
      <c r="BA1441" s="20"/>
      <c r="BB1441" s="20"/>
    </row>
    <row r="1442" spans="1:54" ht="26.1" customHeight="1" x14ac:dyDescent="0.25">
      <c r="A1442" s="21">
        <v>30</v>
      </c>
      <c r="B1442" s="39" t="s">
        <v>13</v>
      </c>
      <c r="C1442" s="13" t="s">
        <v>261</v>
      </c>
      <c r="D1442" s="13">
        <v>34029</v>
      </c>
      <c r="E1442" s="13" t="s">
        <v>251</v>
      </c>
      <c r="F1442" s="13">
        <v>78896</v>
      </c>
      <c r="G1442" s="13" t="s">
        <v>352</v>
      </c>
      <c r="H1442" s="13" t="s">
        <v>274</v>
      </c>
      <c r="I1442" s="13" t="s">
        <v>166</v>
      </c>
      <c r="J1442" s="13" t="s">
        <v>167</v>
      </c>
      <c r="K1442" s="13" t="s">
        <v>519</v>
      </c>
      <c r="L1442" s="4">
        <v>54640</v>
      </c>
      <c r="M1442" s="4">
        <v>2001</v>
      </c>
      <c r="N1442" s="14" t="s">
        <v>34</v>
      </c>
      <c r="O1442" s="15" t="s">
        <v>679</v>
      </c>
      <c r="P1442" s="68">
        <v>845.59</v>
      </c>
      <c r="Q1442" s="61">
        <v>2089.02</v>
      </c>
      <c r="R1442" s="65">
        <f t="shared" si="248"/>
        <v>0.38296648550724638</v>
      </c>
      <c r="S1442" s="65">
        <f t="shared" si="249"/>
        <v>0.94611413043478265</v>
      </c>
      <c r="T1442" s="15">
        <v>8.5685634398278998E-4</v>
      </c>
      <c r="U1442" s="15">
        <v>1.16504E-3</v>
      </c>
      <c r="V1442" s="15">
        <f t="shared" si="250"/>
        <v>3.0818365601721002E-4</v>
      </c>
      <c r="W1442" s="15">
        <f t="shared" si="251"/>
        <v>35.966782317877069</v>
      </c>
      <c r="X1442" s="15">
        <v>4.8572440702101502E-4</v>
      </c>
      <c r="Y1442" s="15">
        <v>7.1806300000000001E-4</v>
      </c>
      <c r="Z1442" s="15">
        <f t="shared" si="252"/>
        <v>2.3233859297898499E-4</v>
      </c>
      <c r="AA1442" s="16">
        <f t="shared" si="253"/>
        <v>47.833419449505406</v>
      </c>
      <c r="AB1442" s="13">
        <v>0</v>
      </c>
      <c r="AC1442" s="13">
        <v>0</v>
      </c>
      <c r="AD1442" s="13">
        <v>0</v>
      </c>
      <c r="AE1442" s="13">
        <v>0</v>
      </c>
      <c r="AF1442" s="53">
        <f t="shared" si="246"/>
        <v>0</v>
      </c>
      <c r="AG1442" s="53">
        <f t="shared" si="257"/>
        <v>8.249567739897177E-6</v>
      </c>
      <c r="AH1442" s="53">
        <f t="shared" si="254"/>
        <v>8.249567739897177E-6</v>
      </c>
      <c r="AI1442" s="53" t="str">
        <f t="shared" si="255"/>
        <v>0.00</v>
      </c>
      <c r="AJ1442" s="44" t="s">
        <v>681</v>
      </c>
      <c r="AK1442" s="15" t="s">
        <v>683</v>
      </c>
      <c r="AL1442" s="14" t="s">
        <v>57</v>
      </c>
      <c r="AM1442" s="39" t="s">
        <v>58</v>
      </c>
      <c r="AN1442" s="39" t="s">
        <v>59</v>
      </c>
      <c r="AO1442" s="39" t="s">
        <v>60</v>
      </c>
      <c r="AP1442" s="39" t="s">
        <v>61</v>
      </c>
      <c r="AQ1442" s="20"/>
      <c r="AR1442" s="20"/>
      <c r="AS1442" s="20"/>
      <c r="AT1442" s="20"/>
      <c r="AU1442" s="20"/>
      <c r="AV1442" s="20"/>
      <c r="AW1442" s="20"/>
      <c r="AX1442" s="20"/>
      <c r="AY1442" s="20"/>
      <c r="AZ1442" s="20"/>
      <c r="BA1442" s="20"/>
      <c r="BB1442" s="20"/>
    </row>
    <row r="1443" spans="1:54" ht="26.1" customHeight="1" x14ac:dyDescent="0.25">
      <c r="A1443" s="21">
        <v>112</v>
      </c>
      <c r="B1443" s="39" t="s">
        <v>0</v>
      </c>
      <c r="C1443" s="13" t="s">
        <v>652</v>
      </c>
      <c r="D1443" s="13">
        <v>34039</v>
      </c>
      <c r="E1443" s="13" t="s">
        <v>252</v>
      </c>
      <c r="F1443" s="13">
        <v>41809</v>
      </c>
      <c r="G1443" s="13" t="s">
        <v>271</v>
      </c>
      <c r="H1443" s="13" t="s">
        <v>276</v>
      </c>
      <c r="I1443" s="13" t="s">
        <v>168</v>
      </c>
      <c r="J1443" s="13" t="s">
        <v>170</v>
      </c>
      <c r="K1443" s="13" t="s">
        <v>523</v>
      </c>
      <c r="L1443" s="4">
        <v>50006</v>
      </c>
      <c r="M1443" s="4">
        <v>4001</v>
      </c>
      <c r="N1443" s="14" t="s">
        <v>40</v>
      </c>
      <c r="O1443" s="15" t="s">
        <v>679</v>
      </c>
      <c r="P1443" s="68">
        <v>2200.7199999999998</v>
      </c>
      <c r="Q1443" s="61">
        <v>2205.1999999999998</v>
      </c>
      <c r="R1443" s="65">
        <f t="shared" si="248"/>
        <v>0.99670289855072458</v>
      </c>
      <c r="S1443" s="65">
        <f t="shared" si="249"/>
        <v>0.99873188405797098</v>
      </c>
      <c r="T1443" s="15">
        <v>8.9490507233337997</v>
      </c>
      <c r="U1443" s="15">
        <v>6.8408847540000002</v>
      </c>
      <c r="V1443" s="15">
        <f t="shared" si="250"/>
        <v>-2.1081659693337995</v>
      </c>
      <c r="W1443" s="15">
        <f t="shared" si="251"/>
        <v>-23.557425636631571</v>
      </c>
      <c r="X1443" s="15">
        <v>2.208463579631422</v>
      </c>
      <c r="Y1443" s="15">
        <v>1.7086694740000001</v>
      </c>
      <c r="Z1443" s="15">
        <f t="shared" si="252"/>
        <v>-0.4997941056314219</v>
      </c>
      <c r="AA1443" s="16">
        <f t="shared" si="253"/>
        <v>-22.630851160100825</v>
      </c>
      <c r="AB1443" s="13">
        <v>8.89</v>
      </c>
      <c r="AC1443" s="13">
        <v>0</v>
      </c>
      <c r="AD1443" s="13">
        <v>0</v>
      </c>
      <c r="AE1443" s="13">
        <v>0</v>
      </c>
      <c r="AF1443" s="53">
        <f t="shared" si="246"/>
        <v>0</v>
      </c>
      <c r="AG1443" s="53">
        <f t="shared" si="257"/>
        <v>1.8596076263377476E-2</v>
      </c>
      <c r="AH1443" s="53">
        <f t="shared" si="254"/>
        <v>1.8596076263377476E-2</v>
      </c>
      <c r="AI1443" s="53" t="str">
        <f t="shared" si="255"/>
        <v>0.00</v>
      </c>
      <c r="AJ1443" s="44">
        <v>221112</v>
      </c>
      <c r="AK1443" s="15" t="s">
        <v>683</v>
      </c>
      <c r="AL1443" s="14" t="s">
        <v>57</v>
      </c>
      <c r="AM1443" s="39" t="s">
        <v>58</v>
      </c>
      <c r="AN1443" s="39" t="s">
        <v>59</v>
      </c>
      <c r="AO1443" s="39" t="s">
        <v>60</v>
      </c>
      <c r="AP1443" s="39" t="s">
        <v>61</v>
      </c>
      <c r="AQ1443" s="20"/>
      <c r="AR1443" s="20"/>
      <c r="AS1443" s="20"/>
      <c r="AT1443" s="20"/>
      <c r="AU1443" s="20"/>
      <c r="AV1443" s="20"/>
      <c r="AW1443" s="20"/>
      <c r="AX1443" s="20"/>
      <c r="AY1443" s="20"/>
      <c r="AZ1443" s="20"/>
      <c r="BA1443" s="20"/>
      <c r="BB1443" s="20"/>
    </row>
    <row r="1444" spans="1:54" ht="26.1" customHeight="1" x14ac:dyDescent="0.25">
      <c r="A1444" s="21">
        <v>113</v>
      </c>
      <c r="B1444" s="39" t="s">
        <v>0</v>
      </c>
      <c r="C1444" s="13" t="s">
        <v>652</v>
      </c>
      <c r="D1444" s="13">
        <v>34039</v>
      </c>
      <c r="E1444" s="13" t="s">
        <v>252</v>
      </c>
      <c r="F1444" s="13">
        <v>41809</v>
      </c>
      <c r="G1444" s="13" t="s">
        <v>271</v>
      </c>
      <c r="H1444" s="13" t="s">
        <v>276</v>
      </c>
      <c r="I1444" s="13" t="s">
        <v>168</v>
      </c>
      <c r="J1444" s="13" t="s">
        <v>170</v>
      </c>
      <c r="K1444" s="13" t="s">
        <v>523</v>
      </c>
      <c r="L1444" s="4">
        <v>50006</v>
      </c>
      <c r="M1444" s="4">
        <v>4001</v>
      </c>
      <c r="N1444" s="14" t="s">
        <v>38</v>
      </c>
      <c r="O1444" s="15" t="s">
        <v>679</v>
      </c>
      <c r="P1444" s="68">
        <v>2200.7199999999998</v>
      </c>
      <c r="Q1444" s="61">
        <v>2205.1999999999998</v>
      </c>
      <c r="R1444" s="65">
        <f t="shared" si="248"/>
        <v>0.99670289855072458</v>
      </c>
      <c r="S1444" s="65">
        <f t="shared" si="249"/>
        <v>0.99873188405797098</v>
      </c>
      <c r="T1444" s="15">
        <v>23.775286901111102</v>
      </c>
      <c r="U1444" s="15">
        <v>18.17444137</v>
      </c>
      <c r="V1444" s="15">
        <f t="shared" si="250"/>
        <v>-5.6008455311111014</v>
      </c>
      <c r="W1444" s="15">
        <f t="shared" si="251"/>
        <v>-23.557425634469858</v>
      </c>
      <c r="X1444" s="15">
        <v>5.8673100465823902</v>
      </c>
      <c r="Y1444" s="15">
        <v>4.5394878399999996</v>
      </c>
      <c r="Z1444" s="15">
        <f t="shared" si="252"/>
        <v>-1.3278222065823906</v>
      </c>
      <c r="AA1444" s="16">
        <f t="shared" si="253"/>
        <v>-22.630851208482238</v>
      </c>
      <c r="AB1444" s="13">
        <v>23.74</v>
      </c>
      <c r="AC1444" s="13">
        <v>0</v>
      </c>
      <c r="AD1444" s="13">
        <v>0</v>
      </c>
      <c r="AE1444" s="13">
        <v>0</v>
      </c>
      <c r="AF1444" s="53">
        <f t="shared" si="246"/>
        <v>0</v>
      </c>
      <c r="AG1444" s="53">
        <f t="shared" si="257"/>
        <v>4.9404910284781431E-2</v>
      </c>
      <c r="AH1444" s="53">
        <f t="shared" si="254"/>
        <v>4.9404910284781431E-2</v>
      </c>
      <c r="AI1444" s="53" t="str">
        <f t="shared" si="255"/>
        <v>0.00</v>
      </c>
      <c r="AJ1444" s="44">
        <v>221112</v>
      </c>
      <c r="AK1444" s="15" t="s">
        <v>683</v>
      </c>
      <c r="AL1444" s="14" t="s">
        <v>57</v>
      </c>
      <c r="AM1444" s="39" t="s">
        <v>58</v>
      </c>
      <c r="AN1444" s="39" t="s">
        <v>59</v>
      </c>
      <c r="AO1444" s="39" t="s">
        <v>60</v>
      </c>
      <c r="AP1444" s="39" t="s">
        <v>61</v>
      </c>
      <c r="AQ1444" s="20"/>
      <c r="AR1444" s="20"/>
      <c r="AS1444" s="20"/>
      <c r="AT1444" s="20"/>
      <c r="AU1444" s="20"/>
      <c r="AV1444" s="20"/>
      <c r="AW1444" s="20"/>
      <c r="AX1444" s="20"/>
      <c r="AY1444" s="20"/>
      <c r="AZ1444" s="20"/>
      <c r="BA1444" s="20"/>
      <c r="BB1444" s="20"/>
    </row>
    <row r="1445" spans="1:54" ht="26.1" customHeight="1" x14ac:dyDescent="0.25">
      <c r="A1445" s="21">
        <v>114</v>
      </c>
      <c r="B1445" s="39" t="s">
        <v>0</v>
      </c>
      <c r="C1445" s="13" t="s">
        <v>652</v>
      </c>
      <c r="D1445" s="13">
        <v>34039</v>
      </c>
      <c r="E1445" s="13" t="s">
        <v>252</v>
      </c>
      <c r="F1445" s="13">
        <v>41809</v>
      </c>
      <c r="G1445" s="13" t="s">
        <v>271</v>
      </c>
      <c r="H1445" s="13" t="s">
        <v>276</v>
      </c>
      <c r="I1445" s="13" t="s">
        <v>168</v>
      </c>
      <c r="J1445" s="13" t="s">
        <v>170</v>
      </c>
      <c r="K1445" s="13" t="s">
        <v>523</v>
      </c>
      <c r="L1445" s="4">
        <v>50006</v>
      </c>
      <c r="M1445" s="4">
        <v>4001</v>
      </c>
      <c r="N1445" s="14" t="s">
        <v>39</v>
      </c>
      <c r="O1445" s="15" t="s">
        <v>679</v>
      </c>
      <c r="P1445" s="68">
        <v>2200.7199999999998</v>
      </c>
      <c r="Q1445" s="61">
        <v>2205.1999999999998</v>
      </c>
      <c r="R1445" s="65">
        <f t="shared" si="248"/>
        <v>0.99670289855072458</v>
      </c>
      <c r="S1445" s="65">
        <f t="shared" si="249"/>
        <v>0.99873188405797098</v>
      </c>
      <c r="T1445" s="15">
        <v>23.775286901111102</v>
      </c>
      <c r="U1445" s="15">
        <v>18.17444137</v>
      </c>
      <c r="V1445" s="15">
        <f t="shared" si="250"/>
        <v>-5.6008455311111014</v>
      </c>
      <c r="W1445" s="15">
        <f t="shared" si="251"/>
        <v>-23.557425634469858</v>
      </c>
      <c r="X1445" s="15">
        <v>5.8673100465823902</v>
      </c>
      <c r="Y1445" s="15">
        <v>4.5394878399999996</v>
      </c>
      <c r="Z1445" s="15">
        <f t="shared" si="252"/>
        <v>-1.3278222065823906</v>
      </c>
      <c r="AA1445" s="16">
        <f t="shared" si="253"/>
        <v>-22.630851208482238</v>
      </c>
      <c r="AB1445" s="13">
        <v>23.74</v>
      </c>
      <c r="AC1445" s="13">
        <v>0</v>
      </c>
      <c r="AD1445" s="13">
        <v>0</v>
      </c>
      <c r="AE1445" s="13">
        <v>0</v>
      </c>
      <c r="AF1445" s="53">
        <f t="shared" si="246"/>
        <v>0</v>
      </c>
      <c r="AG1445" s="53">
        <f t="shared" si="257"/>
        <v>4.9404910284781431E-2</v>
      </c>
      <c r="AH1445" s="53">
        <f t="shared" si="254"/>
        <v>4.9404910284781431E-2</v>
      </c>
      <c r="AI1445" s="53" t="str">
        <f t="shared" si="255"/>
        <v>0.00</v>
      </c>
      <c r="AJ1445" s="44">
        <v>221112</v>
      </c>
      <c r="AK1445" s="15" t="s">
        <v>683</v>
      </c>
      <c r="AL1445" s="14" t="s">
        <v>57</v>
      </c>
      <c r="AM1445" s="39" t="s">
        <v>58</v>
      </c>
      <c r="AN1445" s="39" t="s">
        <v>59</v>
      </c>
      <c r="AO1445" s="39" t="s">
        <v>60</v>
      </c>
      <c r="AP1445" s="39" t="s">
        <v>61</v>
      </c>
      <c r="AQ1445" s="20"/>
      <c r="AR1445" s="20"/>
      <c r="AS1445" s="20"/>
      <c r="AT1445" s="20"/>
      <c r="AU1445" s="20"/>
      <c r="AV1445" s="20"/>
      <c r="AW1445" s="20"/>
      <c r="AX1445" s="20"/>
      <c r="AY1445" s="20"/>
      <c r="AZ1445" s="20"/>
      <c r="BA1445" s="20"/>
      <c r="BB1445" s="20"/>
    </row>
    <row r="1446" spans="1:54" ht="26.1" customHeight="1" x14ac:dyDescent="0.25">
      <c r="A1446" s="21">
        <v>115</v>
      </c>
      <c r="B1446" s="39" t="s">
        <v>0</v>
      </c>
      <c r="C1446" s="13" t="s">
        <v>652</v>
      </c>
      <c r="D1446" s="13">
        <v>34039</v>
      </c>
      <c r="E1446" s="13" t="s">
        <v>252</v>
      </c>
      <c r="F1446" s="13">
        <v>41809</v>
      </c>
      <c r="G1446" s="13" t="s">
        <v>271</v>
      </c>
      <c r="H1446" s="13" t="s">
        <v>276</v>
      </c>
      <c r="I1446" s="13" t="s">
        <v>168</v>
      </c>
      <c r="J1446" s="13" t="s">
        <v>170</v>
      </c>
      <c r="K1446" s="13" t="s">
        <v>523</v>
      </c>
      <c r="L1446" s="4">
        <v>50006</v>
      </c>
      <c r="M1446" s="4">
        <v>4001</v>
      </c>
      <c r="N1446" s="14" t="s">
        <v>37</v>
      </c>
      <c r="O1446" s="15" t="s">
        <v>679</v>
      </c>
      <c r="P1446" s="68">
        <v>2200.7199999999998</v>
      </c>
      <c r="Q1446" s="61">
        <v>2205.1999999999998</v>
      </c>
      <c r="R1446" s="65">
        <f t="shared" si="248"/>
        <v>0.99670289855072458</v>
      </c>
      <c r="S1446" s="65">
        <f t="shared" si="249"/>
        <v>0.99873188405797098</v>
      </c>
      <c r="T1446" s="15">
        <v>4.52641699999905</v>
      </c>
      <c r="U1446" s="15">
        <v>3.460109681</v>
      </c>
      <c r="V1446" s="15">
        <f t="shared" si="250"/>
        <v>-1.06630731899905</v>
      </c>
      <c r="W1446" s="15">
        <f t="shared" si="251"/>
        <v>-23.557425641501297</v>
      </c>
      <c r="X1446" s="15">
        <v>1.1170377059833139</v>
      </c>
      <c r="Y1446" s="15">
        <v>0.86424256500000007</v>
      </c>
      <c r="Z1446" s="15">
        <f t="shared" si="252"/>
        <v>-0.25279514098331379</v>
      </c>
      <c r="AA1446" s="16">
        <f t="shared" si="253"/>
        <v>-22.630851190540742</v>
      </c>
      <c r="AB1446" s="13">
        <v>0.69</v>
      </c>
      <c r="AC1446" s="13">
        <v>0</v>
      </c>
      <c r="AD1446" s="13">
        <v>0</v>
      </c>
      <c r="AE1446" s="13">
        <v>0</v>
      </c>
      <c r="AF1446" s="53">
        <f t="shared" si="246"/>
        <v>0</v>
      </c>
      <c r="AG1446" s="53">
        <f t="shared" si="257"/>
        <v>9.405868655904228E-3</v>
      </c>
      <c r="AH1446" s="53">
        <f t="shared" si="254"/>
        <v>9.405868655904228E-3</v>
      </c>
      <c r="AI1446" s="53" t="str">
        <f t="shared" si="255"/>
        <v>0.00</v>
      </c>
      <c r="AJ1446" s="44">
        <v>221112</v>
      </c>
      <c r="AK1446" s="15" t="s">
        <v>683</v>
      </c>
      <c r="AL1446" s="14" t="s">
        <v>57</v>
      </c>
      <c r="AM1446" s="39" t="s">
        <v>58</v>
      </c>
      <c r="AN1446" s="39" t="s">
        <v>59</v>
      </c>
      <c r="AO1446" s="39" t="s">
        <v>60</v>
      </c>
      <c r="AP1446" s="39" t="s">
        <v>61</v>
      </c>
      <c r="AQ1446" s="20"/>
      <c r="AR1446" s="20"/>
      <c r="AS1446" s="20"/>
      <c r="AT1446" s="20"/>
      <c r="AU1446" s="20"/>
      <c r="AV1446" s="20"/>
      <c r="AW1446" s="20"/>
      <c r="AX1446" s="20"/>
      <c r="AY1446" s="20"/>
      <c r="AZ1446" s="20"/>
      <c r="BA1446" s="20"/>
      <c r="BB1446" s="20"/>
    </row>
    <row r="1447" spans="1:54" ht="26.1" customHeight="1" x14ac:dyDescent="0.25">
      <c r="A1447" s="21">
        <v>1605</v>
      </c>
      <c r="B1447" s="39" t="s">
        <v>0</v>
      </c>
      <c r="C1447" s="13" t="s">
        <v>652</v>
      </c>
      <c r="D1447" s="13">
        <v>34039</v>
      </c>
      <c r="E1447" s="13" t="s">
        <v>252</v>
      </c>
      <c r="F1447" s="13">
        <v>41809</v>
      </c>
      <c r="G1447" s="13" t="s">
        <v>271</v>
      </c>
      <c r="H1447" s="13" t="s">
        <v>276</v>
      </c>
      <c r="I1447" s="13" t="s">
        <v>168</v>
      </c>
      <c r="J1447" s="13" t="s">
        <v>170</v>
      </c>
      <c r="K1447" s="13" t="s">
        <v>523</v>
      </c>
      <c r="L1447" s="4">
        <v>50006</v>
      </c>
      <c r="M1447" s="4">
        <v>4001</v>
      </c>
      <c r="N1447" s="14" t="s">
        <v>34</v>
      </c>
      <c r="O1447" s="15" t="s">
        <v>679</v>
      </c>
      <c r="P1447" s="68">
        <v>2200.7199999999998</v>
      </c>
      <c r="Q1447" s="61">
        <v>2205.1999999999998</v>
      </c>
      <c r="R1447" s="65">
        <f t="shared" si="248"/>
        <v>0.99670289855072458</v>
      </c>
      <c r="S1447" s="65">
        <f t="shared" si="249"/>
        <v>0.99873188405797098</v>
      </c>
      <c r="T1447" s="15">
        <v>1.06058046847475</v>
      </c>
      <c r="U1447" s="15">
        <v>0.81073501299999995</v>
      </c>
      <c r="V1447" s="15">
        <f t="shared" si="250"/>
        <v>-0.24984545547475001</v>
      </c>
      <c r="W1447" s="15">
        <f t="shared" si="251"/>
        <v>-23.557425664651326</v>
      </c>
      <c r="X1447" s="15">
        <v>0.26173204402425976</v>
      </c>
      <c r="Y1447" s="15">
        <v>0.20249985500000001</v>
      </c>
      <c r="Z1447" s="15">
        <f t="shared" si="252"/>
        <v>-5.9232189024259752E-2</v>
      </c>
      <c r="AA1447" s="16">
        <f t="shared" si="253"/>
        <v>-22.630851046564846</v>
      </c>
      <c r="AB1447" s="13">
        <v>1.05</v>
      </c>
      <c r="AC1447" s="13">
        <v>3.05</v>
      </c>
      <c r="AD1447" s="13">
        <v>0</v>
      </c>
      <c r="AE1447" s="13">
        <v>0</v>
      </c>
      <c r="AF1447" s="53">
        <f t="shared" si="246"/>
        <v>1.5249999999999999E-3</v>
      </c>
      <c r="AG1447" s="53">
        <f t="shared" si="257"/>
        <v>2.2038801559949215E-3</v>
      </c>
      <c r="AH1447" s="53">
        <f t="shared" si="254"/>
        <v>6.788801559949216E-4</v>
      </c>
      <c r="AI1447" s="53">
        <f t="shared" si="255"/>
        <v>44.516731540650603</v>
      </c>
      <c r="AJ1447" s="44">
        <v>221112</v>
      </c>
      <c r="AK1447" s="15" t="s">
        <v>683</v>
      </c>
      <c r="AL1447" s="14" t="s">
        <v>57</v>
      </c>
      <c r="AM1447" s="39" t="s">
        <v>58</v>
      </c>
      <c r="AN1447" s="39" t="s">
        <v>59</v>
      </c>
      <c r="AO1447" s="39" t="s">
        <v>60</v>
      </c>
      <c r="AP1447" s="39" t="s">
        <v>61</v>
      </c>
      <c r="AQ1447" s="20"/>
      <c r="AR1447" s="20"/>
      <c r="AS1447" s="20"/>
      <c r="AT1447" s="20"/>
      <c r="AU1447" s="20"/>
      <c r="AV1447" s="20"/>
      <c r="AW1447" s="20"/>
      <c r="AX1447" s="20"/>
      <c r="AY1447" s="20"/>
      <c r="AZ1447" s="20"/>
      <c r="BA1447" s="20"/>
      <c r="BB1447" s="20"/>
    </row>
    <row r="1448" spans="1:54" ht="26.1" customHeight="1" x14ac:dyDescent="0.25">
      <c r="A1448" s="21">
        <v>1720</v>
      </c>
      <c r="B1448" s="39" t="s">
        <v>0</v>
      </c>
      <c r="C1448" s="13" t="s">
        <v>652</v>
      </c>
      <c r="D1448" s="13">
        <v>34039</v>
      </c>
      <c r="E1448" s="13" t="s">
        <v>252</v>
      </c>
      <c r="F1448" s="13">
        <v>41809</v>
      </c>
      <c r="G1448" s="13" t="s">
        <v>271</v>
      </c>
      <c r="H1448" s="13" t="s">
        <v>276</v>
      </c>
      <c r="I1448" s="13" t="s">
        <v>168</v>
      </c>
      <c r="J1448" s="13" t="s">
        <v>170</v>
      </c>
      <c r="K1448" s="13" t="s">
        <v>523</v>
      </c>
      <c r="L1448" s="4">
        <v>50006</v>
      </c>
      <c r="M1448" s="4">
        <v>4001</v>
      </c>
      <c r="N1448" s="14" t="s">
        <v>35</v>
      </c>
      <c r="O1448" s="15" t="s">
        <v>679</v>
      </c>
      <c r="P1448" s="68">
        <v>2200.7199999999998</v>
      </c>
      <c r="Q1448" s="61">
        <v>2205.1999999999998</v>
      </c>
      <c r="R1448" s="65">
        <f t="shared" si="248"/>
        <v>0.99670289855072458</v>
      </c>
      <c r="S1448" s="65">
        <f t="shared" si="249"/>
        <v>0.99873188405797098</v>
      </c>
      <c r="T1448" s="15">
        <v>5.6157028752092799</v>
      </c>
      <c r="U1448" s="15">
        <v>4.2927878460000004</v>
      </c>
      <c r="V1448" s="15">
        <f t="shared" si="250"/>
        <v>-1.3229150292092795</v>
      </c>
      <c r="W1448" s="15">
        <f t="shared" si="251"/>
        <v>-23.557425643891079</v>
      </c>
      <c r="X1448" s="15">
        <v>1.385853724305522</v>
      </c>
      <c r="Y1448" s="15">
        <v>1.0722232300000001</v>
      </c>
      <c r="Z1448" s="15">
        <f t="shared" si="252"/>
        <v>-0.31363049430552192</v>
      </c>
      <c r="AA1448" s="16">
        <f t="shared" si="253"/>
        <v>-22.630851207813308</v>
      </c>
      <c r="AB1448" s="13">
        <v>5.57</v>
      </c>
      <c r="AC1448" s="13">
        <v>24.47</v>
      </c>
      <c r="AD1448" s="13">
        <v>0</v>
      </c>
      <c r="AE1448" s="13">
        <v>72.06</v>
      </c>
      <c r="AF1448" s="53">
        <f t="shared" si="246"/>
        <v>1.2234999999999999E-2</v>
      </c>
      <c r="AG1448" s="53">
        <f>IFERROR(AF1448+(AF1448*(AA1448/100)),"0.00")</f>
        <v>9.4661153547240407E-3</v>
      </c>
      <c r="AH1448" s="53">
        <f t="shared" si="254"/>
        <v>-2.7688846452759586E-3</v>
      </c>
      <c r="AI1448" s="53">
        <f t="shared" si="255"/>
        <v>-22.630851207813311</v>
      </c>
      <c r="AJ1448" s="44">
        <v>221112</v>
      </c>
      <c r="AK1448" s="15" t="s">
        <v>683</v>
      </c>
      <c r="AL1448" s="14" t="s">
        <v>57</v>
      </c>
      <c r="AM1448" s="39" t="s">
        <v>58</v>
      </c>
      <c r="AN1448" s="39" t="s">
        <v>59</v>
      </c>
      <c r="AO1448" s="39" t="s">
        <v>60</v>
      </c>
      <c r="AP1448" s="39" t="s">
        <v>61</v>
      </c>
      <c r="AQ1448" s="20"/>
      <c r="AR1448" s="20"/>
      <c r="AS1448" s="20"/>
      <c r="AT1448" s="20"/>
      <c r="AU1448" s="20"/>
      <c r="AV1448" s="20"/>
      <c r="AW1448" s="20"/>
      <c r="AX1448" s="20"/>
      <c r="AY1448" s="20"/>
      <c r="AZ1448" s="20"/>
      <c r="BA1448" s="20"/>
      <c r="BB1448" s="20"/>
    </row>
    <row r="1449" spans="1:54" ht="26.1" customHeight="1" x14ac:dyDescent="0.25">
      <c r="A1449" s="21">
        <v>1946</v>
      </c>
      <c r="B1449" s="40" t="s">
        <v>0</v>
      </c>
      <c r="C1449" s="13" t="s">
        <v>652</v>
      </c>
      <c r="D1449" s="13">
        <v>34039</v>
      </c>
      <c r="E1449" s="13" t="s">
        <v>252</v>
      </c>
      <c r="F1449" s="13">
        <v>41809</v>
      </c>
      <c r="G1449" s="13" t="s">
        <v>271</v>
      </c>
      <c r="H1449" s="13" t="s">
        <v>276</v>
      </c>
      <c r="I1449" s="13" t="s">
        <v>168</v>
      </c>
      <c r="J1449" s="13" t="s">
        <v>170</v>
      </c>
      <c r="K1449" s="13" t="s">
        <v>523</v>
      </c>
      <c r="L1449" s="4">
        <v>50006</v>
      </c>
      <c r="M1449" s="4">
        <v>4001</v>
      </c>
      <c r="N1449" s="13" t="s">
        <v>36</v>
      </c>
      <c r="O1449" s="15" t="s">
        <v>679</v>
      </c>
      <c r="P1449" s="68">
        <v>2200.7199999999998</v>
      </c>
      <c r="Q1449" s="61">
        <v>2205.1999999999998</v>
      </c>
      <c r="R1449" s="65">
        <f t="shared" si="248"/>
        <v>0.99670289855072458</v>
      </c>
      <c r="S1449" s="65">
        <f t="shared" si="249"/>
        <v>0.99873188405797098</v>
      </c>
      <c r="T1449" s="15">
        <v>28.027911945157701</v>
      </c>
      <c r="U1449" s="15">
        <v>21.424066010000001</v>
      </c>
      <c r="V1449" s="15">
        <f t="shared" si="250"/>
        <v>-6.6038459351577004</v>
      </c>
      <c r="W1449" s="15">
        <f t="shared" si="251"/>
        <v>-23.561676474792222</v>
      </c>
      <c r="X1449" s="15">
        <v>6.9621322261417404</v>
      </c>
      <c r="Y1449" s="15">
        <v>5.3865424420000005</v>
      </c>
      <c r="Z1449" s="15">
        <f t="shared" si="252"/>
        <v>-1.5755897841417399</v>
      </c>
      <c r="AA1449" s="16">
        <f t="shared" si="253"/>
        <v>-22.63085119563862</v>
      </c>
      <c r="AB1449" s="13">
        <v>59.98</v>
      </c>
      <c r="AC1449" s="13">
        <v>306.60000000000002</v>
      </c>
      <c r="AD1449" s="13">
        <v>24.66</v>
      </c>
      <c r="AE1449" s="13">
        <v>0</v>
      </c>
      <c r="AF1449" s="53">
        <f t="shared" ref="AF1449:AF1512" si="258">AC1449/2000</f>
        <v>0.15330000000000002</v>
      </c>
      <c r="AG1449" s="53">
        <f>IFERROR(AF1449+(AF1449*(AA1449/100)),"0.00")</f>
        <v>0.11860690511708601</v>
      </c>
      <c r="AH1449" s="53">
        <f t="shared" si="254"/>
        <v>-3.4693094882914013E-2</v>
      </c>
      <c r="AI1449" s="53">
        <f t="shared" si="255"/>
        <v>-22.630851195638623</v>
      </c>
      <c r="AJ1449" s="44">
        <v>221112</v>
      </c>
      <c r="AK1449" s="15" t="s">
        <v>683</v>
      </c>
      <c r="AL1449" s="14" t="s">
        <v>57</v>
      </c>
      <c r="AM1449" s="39" t="s">
        <v>58</v>
      </c>
      <c r="AN1449" s="39" t="s">
        <v>59</v>
      </c>
      <c r="AO1449" s="39" t="s">
        <v>60</v>
      </c>
      <c r="AP1449" s="39" t="s">
        <v>61</v>
      </c>
      <c r="AQ1449" s="59"/>
      <c r="AR1449" s="20"/>
      <c r="AS1449" s="20"/>
      <c r="AT1449" s="20"/>
      <c r="AU1449" s="20"/>
      <c r="AV1449" s="20"/>
      <c r="AW1449" s="20"/>
      <c r="AX1449" s="20"/>
      <c r="AY1449" s="20"/>
      <c r="AZ1449" s="20"/>
      <c r="BA1449" s="20"/>
      <c r="BB1449" s="20"/>
    </row>
    <row r="1450" spans="1:54" ht="26.1" customHeight="1" x14ac:dyDescent="0.25">
      <c r="A1450" s="21">
        <v>116</v>
      </c>
      <c r="B1450" s="39" t="s">
        <v>0</v>
      </c>
      <c r="C1450" s="13" t="s">
        <v>652</v>
      </c>
      <c r="D1450" s="13">
        <v>34039</v>
      </c>
      <c r="E1450" s="13" t="s">
        <v>252</v>
      </c>
      <c r="F1450" s="13">
        <v>41809</v>
      </c>
      <c r="G1450" s="13" t="s">
        <v>271</v>
      </c>
      <c r="H1450" s="13" t="s">
        <v>313</v>
      </c>
      <c r="I1450" s="13" t="s">
        <v>168</v>
      </c>
      <c r="J1450" s="13" t="s">
        <v>170</v>
      </c>
      <c r="K1450" s="13" t="s">
        <v>524</v>
      </c>
      <c r="L1450" s="4">
        <v>50006</v>
      </c>
      <c r="M1450" s="4">
        <v>4001</v>
      </c>
      <c r="N1450" s="14" t="s">
        <v>35</v>
      </c>
      <c r="O1450" s="15" t="s">
        <v>679</v>
      </c>
      <c r="P1450" s="68">
        <v>2200.7199999999998</v>
      </c>
      <c r="Q1450" s="61">
        <v>2205.1999999999998</v>
      </c>
      <c r="R1450" s="65">
        <f t="shared" si="248"/>
        <v>0.99670289855072458</v>
      </c>
      <c r="S1450" s="65">
        <f t="shared" si="249"/>
        <v>0.99873188405797098</v>
      </c>
      <c r="T1450" s="15">
        <v>4.0160647072910803E-2</v>
      </c>
      <c r="U1450" s="15">
        <v>3.0699832999999999E-2</v>
      </c>
      <c r="V1450" s="15">
        <f t="shared" si="250"/>
        <v>-9.4608140729108038E-3</v>
      </c>
      <c r="W1450" s="15">
        <f t="shared" si="251"/>
        <v>-23.557424400395981</v>
      </c>
      <c r="X1450" s="15">
        <v>9.9109200670519596E-3</v>
      </c>
      <c r="Y1450" s="15">
        <v>7.6679950000000004E-3</v>
      </c>
      <c r="Z1450" s="15">
        <f t="shared" si="252"/>
        <v>-2.2429250670519593E-3</v>
      </c>
      <c r="AA1450" s="16">
        <f t="shared" si="253"/>
        <v>-22.630846095796691</v>
      </c>
      <c r="AB1450" s="13">
        <v>0.04</v>
      </c>
      <c r="AC1450" s="13">
        <v>0</v>
      </c>
      <c r="AD1450" s="13">
        <v>0</v>
      </c>
      <c r="AE1450" s="13">
        <v>0.53</v>
      </c>
      <c r="AF1450" s="53">
        <f t="shared" si="258"/>
        <v>0</v>
      </c>
      <c r="AG1450" s="53">
        <f t="shared" ref="AG1450:AG1460" si="259">IFERROR((((Y1450)/Q1450)*24),"0.00")</f>
        <v>8.3453600580446231E-5</v>
      </c>
      <c r="AH1450" s="53">
        <f t="shared" si="254"/>
        <v>8.3453600580446231E-5</v>
      </c>
      <c r="AI1450" s="53" t="str">
        <f t="shared" si="255"/>
        <v>0.00</v>
      </c>
      <c r="AJ1450" s="44">
        <v>221112</v>
      </c>
      <c r="AK1450" s="15" t="s">
        <v>683</v>
      </c>
      <c r="AL1450" s="14" t="s">
        <v>57</v>
      </c>
      <c r="AM1450" s="39" t="s">
        <v>58</v>
      </c>
      <c r="AN1450" s="39" t="s">
        <v>59</v>
      </c>
      <c r="AO1450" s="39" t="s">
        <v>60</v>
      </c>
      <c r="AP1450" s="39" t="s">
        <v>61</v>
      </c>
      <c r="AQ1450" s="20"/>
      <c r="AR1450" s="20"/>
      <c r="AS1450" s="20"/>
      <c r="AT1450" s="20"/>
      <c r="AU1450" s="20"/>
      <c r="AV1450" s="20"/>
      <c r="AW1450" s="20"/>
      <c r="AX1450" s="20"/>
      <c r="AY1450" s="20"/>
      <c r="AZ1450" s="20"/>
      <c r="BA1450" s="20"/>
      <c r="BB1450" s="20"/>
    </row>
    <row r="1451" spans="1:54" ht="26.1" customHeight="1" x14ac:dyDescent="0.25">
      <c r="A1451" s="21">
        <v>117</v>
      </c>
      <c r="B1451" s="39" t="s">
        <v>0</v>
      </c>
      <c r="C1451" s="13" t="s">
        <v>652</v>
      </c>
      <c r="D1451" s="13">
        <v>34039</v>
      </c>
      <c r="E1451" s="13" t="s">
        <v>252</v>
      </c>
      <c r="F1451" s="13">
        <v>41809</v>
      </c>
      <c r="G1451" s="13" t="s">
        <v>271</v>
      </c>
      <c r="H1451" s="13" t="s">
        <v>313</v>
      </c>
      <c r="I1451" s="13" t="s">
        <v>168</v>
      </c>
      <c r="J1451" s="13" t="s">
        <v>170</v>
      </c>
      <c r="K1451" s="13" t="s">
        <v>524</v>
      </c>
      <c r="L1451" s="4">
        <v>50006</v>
      </c>
      <c r="M1451" s="4">
        <v>4001</v>
      </c>
      <c r="N1451" s="14" t="s">
        <v>40</v>
      </c>
      <c r="O1451" s="15" t="s">
        <v>679</v>
      </c>
      <c r="P1451" s="68">
        <v>2200.7199999999998</v>
      </c>
      <c r="Q1451" s="61">
        <v>2205.1999999999998</v>
      </c>
      <c r="R1451" s="65">
        <f t="shared" si="248"/>
        <v>0.99670289855072458</v>
      </c>
      <c r="S1451" s="65">
        <f t="shared" si="249"/>
        <v>0.99873188405797098</v>
      </c>
      <c r="T1451" s="15">
        <v>2.96326182891847E-2</v>
      </c>
      <c r="U1451" s="15">
        <v>2.2651936000000001E-2</v>
      </c>
      <c r="V1451" s="15">
        <f t="shared" si="250"/>
        <v>-6.980682289184699E-3</v>
      </c>
      <c r="W1451" s="15">
        <f t="shared" si="251"/>
        <v>-23.557426552929702</v>
      </c>
      <c r="X1451" s="15">
        <v>7.3127933100378007E-3</v>
      </c>
      <c r="Y1451" s="15">
        <v>5.6578459999999994E-3</v>
      </c>
      <c r="Z1451" s="15">
        <f t="shared" si="252"/>
        <v>-1.6549473100378014E-3</v>
      </c>
      <c r="AA1451" s="16">
        <f t="shared" si="253"/>
        <v>-22.630850345054355</v>
      </c>
      <c r="AB1451" s="13">
        <v>0.03</v>
      </c>
      <c r="AC1451" s="13">
        <v>0</v>
      </c>
      <c r="AD1451" s="13">
        <v>0</v>
      </c>
      <c r="AE1451" s="13">
        <v>0</v>
      </c>
      <c r="AF1451" s="53">
        <f t="shared" si="258"/>
        <v>0</v>
      </c>
      <c r="AG1451" s="53">
        <f t="shared" si="259"/>
        <v>6.1576412116814803E-5</v>
      </c>
      <c r="AH1451" s="53">
        <f t="shared" si="254"/>
        <v>6.1576412116814803E-5</v>
      </c>
      <c r="AI1451" s="53" t="str">
        <f t="shared" si="255"/>
        <v>0.00</v>
      </c>
      <c r="AJ1451" s="44">
        <v>221112</v>
      </c>
      <c r="AK1451" s="15" t="s">
        <v>683</v>
      </c>
      <c r="AL1451" s="14" t="s">
        <v>57</v>
      </c>
      <c r="AM1451" s="39" t="s">
        <v>58</v>
      </c>
      <c r="AN1451" s="39" t="s">
        <v>59</v>
      </c>
      <c r="AO1451" s="39" t="s">
        <v>60</v>
      </c>
      <c r="AP1451" s="39" t="s">
        <v>61</v>
      </c>
      <c r="AQ1451" s="20"/>
      <c r="AR1451" s="20"/>
      <c r="AS1451" s="20"/>
      <c r="AT1451" s="20"/>
      <c r="AU1451" s="20"/>
      <c r="AV1451" s="20"/>
      <c r="AW1451" s="20"/>
      <c r="AX1451" s="20"/>
      <c r="AY1451" s="20"/>
      <c r="AZ1451" s="20"/>
      <c r="BA1451" s="20"/>
      <c r="BB1451" s="20"/>
    </row>
    <row r="1452" spans="1:54" ht="26.1" customHeight="1" x14ac:dyDescent="0.25">
      <c r="A1452" s="21">
        <v>118</v>
      </c>
      <c r="B1452" s="40" t="s">
        <v>0</v>
      </c>
      <c r="C1452" s="13" t="s">
        <v>652</v>
      </c>
      <c r="D1452" s="13">
        <v>34039</v>
      </c>
      <c r="E1452" s="13" t="s">
        <v>252</v>
      </c>
      <c r="F1452" s="13">
        <v>41809</v>
      </c>
      <c r="G1452" s="13" t="s">
        <v>271</v>
      </c>
      <c r="H1452" s="13" t="s">
        <v>313</v>
      </c>
      <c r="I1452" s="13" t="s">
        <v>168</v>
      </c>
      <c r="J1452" s="13" t="s">
        <v>170</v>
      </c>
      <c r="K1452" s="13" t="s">
        <v>524</v>
      </c>
      <c r="L1452" s="4">
        <v>50006</v>
      </c>
      <c r="M1452" s="4">
        <v>4001</v>
      </c>
      <c r="N1452" s="13" t="s">
        <v>36</v>
      </c>
      <c r="O1452" s="15" t="s">
        <v>679</v>
      </c>
      <c r="P1452" s="68">
        <v>2200.7199999999998</v>
      </c>
      <c r="Q1452" s="61">
        <v>2205.1999999999998</v>
      </c>
      <c r="R1452" s="65">
        <f t="shared" si="248"/>
        <v>0.99670289855072458</v>
      </c>
      <c r="S1452" s="65">
        <f t="shared" si="249"/>
        <v>0.99873188405797098</v>
      </c>
      <c r="T1452" s="15">
        <v>0.28313882154922498</v>
      </c>
      <c r="U1452" s="15">
        <v>0.21642656800000001</v>
      </c>
      <c r="V1452" s="15">
        <f t="shared" si="250"/>
        <v>-6.671225354922497E-2</v>
      </c>
      <c r="W1452" s="15">
        <f t="shared" si="251"/>
        <v>-23.561676630637081</v>
      </c>
      <c r="X1452" s="15">
        <v>7.0331672150133709E-2</v>
      </c>
      <c r="Y1452" s="15">
        <v>5.4415014999999997E-2</v>
      </c>
      <c r="Z1452" s="15">
        <f t="shared" si="252"/>
        <v>-1.5916657150133712E-2</v>
      </c>
      <c r="AA1452" s="16">
        <f t="shared" si="253"/>
        <v>-22.630852734678587</v>
      </c>
      <c r="AB1452" s="13">
        <v>0.61</v>
      </c>
      <c r="AC1452" s="13">
        <v>0</v>
      </c>
      <c r="AD1452" s="13">
        <v>0</v>
      </c>
      <c r="AE1452" s="13">
        <v>0</v>
      </c>
      <c r="AF1452" s="53">
        <f t="shared" si="258"/>
        <v>0</v>
      </c>
      <c r="AG1452" s="53">
        <f t="shared" si="259"/>
        <v>5.9221855614003272E-4</v>
      </c>
      <c r="AH1452" s="53">
        <f t="shared" si="254"/>
        <v>5.9221855614003272E-4</v>
      </c>
      <c r="AI1452" s="53" t="str">
        <f t="shared" si="255"/>
        <v>0.00</v>
      </c>
      <c r="AJ1452" s="44">
        <v>221112</v>
      </c>
      <c r="AK1452" s="15" t="s">
        <v>683</v>
      </c>
      <c r="AL1452" s="14" t="s">
        <v>57</v>
      </c>
      <c r="AM1452" s="39" t="s">
        <v>58</v>
      </c>
      <c r="AN1452" s="39" t="s">
        <v>59</v>
      </c>
      <c r="AO1452" s="39" t="s">
        <v>60</v>
      </c>
      <c r="AP1452" s="39" t="s">
        <v>61</v>
      </c>
      <c r="AQ1452" s="59"/>
      <c r="AR1452" s="20"/>
      <c r="AS1452" s="20"/>
      <c r="AT1452" s="20"/>
      <c r="AU1452" s="20"/>
      <c r="AV1452" s="20"/>
      <c r="AW1452" s="20"/>
      <c r="AX1452" s="20"/>
      <c r="AY1452" s="20"/>
      <c r="AZ1452" s="20"/>
      <c r="BA1452" s="20"/>
      <c r="BB1452" s="20"/>
    </row>
    <row r="1453" spans="1:54" ht="26.1" customHeight="1" x14ac:dyDescent="0.25">
      <c r="A1453" s="21">
        <v>119</v>
      </c>
      <c r="B1453" s="39" t="s">
        <v>0</v>
      </c>
      <c r="C1453" s="13" t="s">
        <v>652</v>
      </c>
      <c r="D1453" s="13">
        <v>34039</v>
      </c>
      <c r="E1453" s="13" t="s">
        <v>252</v>
      </c>
      <c r="F1453" s="13">
        <v>41809</v>
      </c>
      <c r="G1453" s="13" t="s">
        <v>271</v>
      </c>
      <c r="H1453" s="13" t="s">
        <v>313</v>
      </c>
      <c r="I1453" s="13" t="s">
        <v>168</v>
      </c>
      <c r="J1453" s="13" t="s">
        <v>170</v>
      </c>
      <c r="K1453" s="13" t="s">
        <v>524</v>
      </c>
      <c r="L1453" s="4">
        <v>50006</v>
      </c>
      <c r="M1453" s="4">
        <v>4001</v>
      </c>
      <c r="N1453" s="14" t="s">
        <v>38</v>
      </c>
      <c r="O1453" s="15" t="s">
        <v>679</v>
      </c>
      <c r="P1453" s="68">
        <v>2200.7199999999998</v>
      </c>
      <c r="Q1453" s="61">
        <v>2205.1999999999998</v>
      </c>
      <c r="R1453" s="65">
        <f t="shared" si="248"/>
        <v>0.99670289855072458</v>
      </c>
      <c r="S1453" s="65">
        <f t="shared" si="249"/>
        <v>0.99873188405797098</v>
      </c>
      <c r="T1453" s="15">
        <v>5.0038186502639102E-2</v>
      </c>
      <c r="U1453" s="15">
        <v>3.8250477999999997E-2</v>
      </c>
      <c r="V1453" s="15">
        <f t="shared" si="250"/>
        <v>-1.1787708502639105E-2</v>
      </c>
      <c r="W1453" s="15">
        <f t="shared" si="251"/>
        <v>-23.557425491464205</v>
      </c>
      <c r="X1453" s="15">
        <v>1.2348517837064589E-2</v>
      </c>
      <c r="Y1453" s="15">
        <v>9.5539429999999988E-3</v>
      </c>
      <c r="Z1453" s="15">
        <f t="shared" si="252"/>
        <v>-2.7945748370645906E-3</v>
      </c>
      <c r="AA1453" s="16">
        <f t="shared" si="253"/>
        <v>-22.630852333359051</v>
      </c>
      <c r="AB1453" s="13">
        <v>0.05</v>
      </c>
      <c r="AC1453" s="13">
        <v>0</v>
      </c>
      <c r="AD1453" s="13">
        <v>0</v>
      </c>
      <c r="AE1453" s="13">
        <v>0</v>
      </c>
      <c r="AF1453" s="53">
        <f t="shared" si="258"/>
        <v>0</v>
      </c>
      <c r="AG1453" s="53">
        <f t="shared" si="259"/>
        <v>1.0397906403047342E-4</v>
      </c>
      <c r="AH1453" s="53">
        <f t="shared" si="254"/>
        <v>1.0397906403047342E-4</v>
      </c>
      <c r="AI1453" s="53" t="str">
        <f t="shared" si="255"/>
        <v>0.00</v>
      </c>
      <c r="AJ1453" s="44">
        <v>221112</v>
      </c>
      <c r="AK1453" s="15" t="s">
        <v>683</v>
      </c>
      <c r="AL1453" s="14" t="s">
        <v>57</v>
      </c>
      <c r="AM1453" s="39" t="s">
        <v>58</v>
      </c>
      <c r="AN1453" s="39" t="s">
        <v>59</v>
      </c>
      <c r="AO1453" s="39" t="s">
        <v>60</v>
      </c>
      <c r="AP1453" s="39" t="s">
        <v>61</v>
      </c>
      <c r="AQ1453" s="20"/>
      <c r="AR1453" s="20"/>
      <c r="AS1453" s="20"/>
      <c r="AT1453" s="20"/>
      <c r="AU1453" s="20"/>
      <c r="AV1453" s="20"/>
      <c r="AW1453" s="20"/>
      <c r="AX1453" s="20"/>
      <c r="AY1453" s="20"/>
      <c r="AZ1453" s="20"/>
      <c r="BA1453" s="20"/>
      <c r="BB1453" s="20"/>
    </row>
    <row r="1454" spans="1:54" ht="26.1" customHeight="1" x14ac:dyDescent="0.25">
      <c r="A1454" s="21">
        <v>120</v>
      </c>
      <c r="B1454" s="39" t="s">
        <v>0</v>
      </c>
      <c r="C1454" s="13" t="s">
        <v>652</v>
      </c>
      <c r="D1454" s="13">
        <v>34039</v>
      </c>
      <c r="E1454" s="13" t="s">
        <v>252</v>
      </c>
      <c r="F1454" s="13">
        <v>41809</v>
      </c>
      <c r="G1454" s="13" t="s">
        <v>271</v>
      </c>
      <c r="H1454" s="13" t="s">
        <v>313</v>
      </c>
      <c r="I1454" s="13" t="s">
        <v>168</v>
      </c>
      <c r="J1454" s="13" t="s">
        <v>170</v>
      </c>
      <c r="K1454" s="13" t="s">
        <v>524</v>
      </c>
      <c r="L1454" s="4">
        <v>50006</v>
      </c>
      <c r="M1454" s="4">
        <v>4001</v>
      </c>
      <c r="N1454" s="14" t="s">
        <v>39</v>
      </c>
      <c r="O1454" s="15" t="s">
        <v>679</v>
      </c>
      <c r="P1454" s="68">
        <v>2200.7199999999998</v>
      </c>
      <c r="Q1454" s="61">
        <v>2205.1999999999998</v>
      </c>
      <c r="R1454" s="65">
        <f t="shared" si="248"/>
        <v>0.99670289855072458</v>
      </c>
      <c r="S1454" s="65">
        <f t="shared" si="249"/>
        <v>0.99873188405797098</v>
      </c>
      <c r="T1454" s="15">
        <v>5.0038186502639102E-2</v>
      </c>
      <c r="U1454" s="15">
        <v>3.8250477999999997E-2</v>
      </c>
      <c r="V1454" s="15">
        <f t="shared" si="250"/>
        <v>-1.1787708502639105E-2</v>
      </c>
      <c r="W1454" s="15">
        <f t="shared" si="251"/>
        <v>-23.557425491464205</v>
      </c>
      <c r="X1454" s="15">
        <v>1.2348517837064589E-2</v>
      </c>
      <c r="Y1454" s="15">
        <v>9.5539429999999988E-3</v>
      </c>
      <c r="Z1454" s="15">
        <f t="shared" si="252"/>
        <v>-2.7945748370645906E-3</v>
      </c>
      <c r="AA1454" s="16">
        <f t="shared" si="253"/>
        <v>-22.630852333359051</v>
      </c>
      <c r="AB1454" s="13">
        <v>0.05</v>
      </c>
      <c r="AC1454" s="13">
        <v>0</v>
      </c>
      <c r="AD1454" s="13">
        <v>0</v>
      </c>
      <c r="AE1454" s="13">
        <v>0</v>
      </c>
      <c r="AF1454" s="53">
        <f t="shared" si="258"/>
        <v>0</v>
      </c>
      <c r="AG1454" s="53">
        <f t="shared" si="259"/>
        <v>1.0397906403047342E-4</v>
      </c>
      <c r="AH1454" s="53">
        <f t="shared" si="254"/>
        <v>1.0397906403047342E-4</v>
      </c>
      <c r="AI1454" s="53" t="str">
        <f t="shared" si="255"/>
        <v>0.00</v>
      </c>
      <c r="AJ1454" s="44">
        <v>221112</v>
      </c>
      <c r="AK1454" s="15" t="s">
        <v>683</v>
      </c>
      <c r="AL1454" s="14" t="s">
        <v>57</v>
      </c>
      <c r="AM1454" s="39" t="s">
        <v>58</v>
      </c>
      <c r="AN1454" s="39" t="s">
        <v>59</v>
      </c>
      <c r="AO1454" s="39" t="s">
        <v>60</v>
      </c>
      <c r="AP1454" s="39" t="s">
        <v>61</v>
      </c>
      <c r="AQ1454" s="20"/>
      <c r="AR1454" s="20"/>
      <c r="AS1454" s="20"/>
      <c r="AT1454" s="20"/>
      <c r="AU1454" s="20"/>
      <c r="AV1454" s="20"/>
      <c r="AW1454" s="20"/>
      <c r="AX1454" s="20"/>
      <c r="AY1454" s="20"/>
      <c r="AZ1454" s="20"/>
      <c r="BA1454" s="20"/>
      <c r="BB1454" s="20"/>
    </row>
    <row r="1455" spans="1:54" ht="26.1" customHeight="1" x14ac:dyDescent="0.25">
      <c r="A1455" s="21">
        <v>121</v>
      </c>
      <c r="B1455" s="39" t="s">
        <v>0</v>
      </c>
      <c r="C1455" s="13" t="s">
        <v>652</v>
      </c>
      <c r="D1455" s="13">
        <v>34039</v>
      </c>
      <c r="E1455" s="13" t="s">
        <v>252</v>
      </c>
      <c r="F1455" s="13">
        <v>41809</v>
      </c>
      <c r="G1455" s="13" t="s">
        <v>271</v>
      </c>
      <c r="H1455" s="13" t="s">
        <v>313</v>
      </c>
      <c r="I1455" s="13" t="s">
        <v>168</v>
      </c>
      <c r="J1455" s="13" t="s">
        <v>170</v>
      </c>
      <c r="K1455" s="13" t="s">
        <v>524</v>
      </c>
      <c r="L1455" s="4">
        <v>50006</v>
      </c>
      <c r="M1455" s="4">
        <v>4001</v>
      </c>
      <c r="N1455" s="14" t="s">
        <v>37</v>
      </c>
      <c r="O1455" s="15" t="s">
        <v>679</v>
      </c>
      <c r="P1455" s="68">
        <v>2200.7199999999998</v>
      </c>
      <c r="Q1455" s="61">
        <v>2205.1999999999998</v>
      </c>
      <c r="R1455" s="65">
        <f t="shared" si="248"/>
        <v>0.99670289855072458</v>
      </c>
      <c r="S1455" s="65">
        <f t="shared" si="249"/>
        <v>0.99873188405797098</v>
      </c>
      <c r="T1455" s="15">
        <v>0</v>
      </c>
      <c r="U1455" s="15">
        <v>0</v>
      </c>
      <c r="V1455" s="15">
        <f t="shared" si="250"/>
        <v>0</v>
      </c>
      <c r="W1455" s="15" t="str">
        <f t="shared" si="251"/>
        <v>0.00</v>
      </c>
      <c r="X1455" s="15">
        <v>0</v>
      </c>
      <c r="Y1455" s="15">
        <v>0</v>
      </c>
      <c r="Z1455" s="15">
        <f t="shared" si="252"/>
        <v>0</v>
      </c>
      <c r="AA1455" s="16" t="str">
        <f t="shared" si="253"/>
        <v>0</v>
      </c>
      <c r="AB1455" s="13">
        <v>0</v>
      </c>
      <c r="AC1455" s="13">
        <v>0</v>
      </c>
      <c r="AD1455" s="13">
        <v>0</v>
      </c>
      <c r="AE1455" s="13">
        <v>0</v>
      </c>
      <c r="AF1455" s="53">
        <f t="shared" si="258"/>
        <v>0</v>
      </c>
      <c r="AG1455" s="53">
        <f t="shared" si="259"/>
        <v>0</v>
      </c>
      <c r="AH1455" s="53">
        <f t="shared" si="254"/>
        <v>0</v>
      </c>
      <c r="AI1455" s="53" t="str">
        <f t="shared" si="255"/>
        <v>0.00</v>
      </c>
      <c r="AJ1455" s="44">
        <v>221112</v>
      </c>
      <c r="AK1455" s="15" t="s">
        <v>683</v>
      </c>
      <c r="AL1455" s="14" t="s">
        <v>57</v>
      </c>
      <c r="AM1455" s="39" t="s">
        <v>58</v>
      </c>
      <c r="AN1455" s="39" t="s">
        <v>59</v>
      </c>
      <c r="AO1455" s="39" t="s">
        <v>60</v>
      </c>
      <c r="AP1455" s="39" t="s">
        <v>61</v>
      </c>
      <c r="AQ1455" s="20"/>
      <c r="AR1455" s="20"/>
      <c r="AS1455" s="20"/>
      <c r="AT1455" s="20"/>
      <c r="AU1455" s="20"/>
      <c r="AV1455" s="20"/>
      <c r="AW1455" s="20"/>
      <c r="AX1455" s="20"/>
      <c r="AY1455" s="20"/>
      <c r="AZ1455" s="20"/>
      <c r="BA1455" s="20"/>
      <c r="BB1455" s="20"/>
    </row>
    <row r="1456" spans="1:54" ht="26.1" customHeight="1" x14ac:dyDescent="0.25">
      <c r="A1456" s="21">
        <v>122</v>
      </c>
      <c r="B1456" s="39" t="s">
        <v>0</v>
      </c>
      <c r="C1456" s="13" t="s">
        <v>652</v>
      </c>
      <c r="D1456" s="13">
        <v>34039</v>
      </c>
      <c r="E1456" s="13" t="s">
        <v>252</v>
      </c>
      <c r="F1456" s="13">
        <v>41809</v>
      </c>
      <c r="G1456" s="13" t="s">
        <v>271</v>
      </c>
      <c r="H1456" s="13" t="s">
        <v>313</v>
      </c>
      <c r="I1456" s="13" t="s">
        <v>168</v>
      </c>
      <c r="J1456" s="13" t="s">
        <v>170</v>
      </c>
      <c r="K1456" s="13" t="s">
        <v>524</v>
      </c>
      <c r="L1456" s="4">
        <v>50006</v>
      </c>
      <c r="M1456" s="4">
        <v>4001</v>
      </c>
      <c r="N1456" s="14" t="s">
        <v>34</v>
      </c>
      <c r="O1456" s="15" t="s">
        <v>679</v>
      </c>
      <c r="P1456" s="68">
        <v>2200.7199999999998</v>
      </c>
      <c r="Q1456" s="61">
        <v>2205.1999999999998</v>
      </c>
      <c r="R1456" s="65">
        <f t="shared" si="248"/>
        <v>0.99670289855072458</v>
      </c>
      <c r="S1456" s="65">
        <f t="shared" si="249"/>
        <v>0.99873188405797098</v>
      </c>
      <c r="T1456" s="15">
        <v>0</v>
      </c>
      <c r="U1456" s="15">
        <v>0</v>
      </c>
      <c r="V1456" s="15">
        <f t="shared" si="250"/>
        <v>0</v>
      </c>
      <c r="W1456" s="15" t="str">
        <f t="shared" si="251"/>
        <v>0.00</v>
      </c>
      <c r="X1456" s="15">
        <v>0</v>
      </c>
      <c r="Y1456" s="15">
        <v>0</v>
      </c>
      <c r="Z1456" s="15">
        <f t="shared" si="252"/>
        <v>0</v>
      </c>
      <c r="AA1456" s="16" t="str">
        <f t="shared" si="253"/>
        <v>0</v>
      </c>
      <c r="AB1456" s="13">
        <v>0</v>
      </c>
      <c r="AC1456" s="13">
        <v>0</v>
      </c>
      <c r="AD1456" s="13">
        <v>0</v>
      </c>
      <c r="AE1456" s="13">
        <v>0</v>
      </c>
      <c r="AF1456" s="53">
        <f t="shared" si="258"/>
        <v>0</v>
      </c>
      <c r="AG1456" s="53">
        <f t="shared" si="259"/>
        <v>0</v>
      </c>
      <c r="AH1456" s="53">
        <f t="shared" si="254"/>
        <v>0</v>
      </c>
      <c r="AI1456" s="53" t="str">
        <f t="shared" si="255"/>
        <v>0.00</v>
      </c>
      <c r="AJ1456" s="44">
        <v>221112</v>
      </c>
      <c r="AK1456" s="15" t="s">
        <v>683</v>
      </c>
      <c r="AL1456" s="14" t="s">
        <v>57</v>
      </c>
      <c r="AM1456" s="39" t="s">
        <v>58</v>
      </c>
      <c r="AN1456" s="39" t="s">
        <v>59</v>
      </c>
      <c r="AO1456" s="39" t="s">
        <v>60</v>
      </c>
      <c r="AP1456" s="39" t="s">
        <v>61</v>
      </c>
      <c r="AQ1456" s="20"/>
      <c r="AR1456" s="20"/>
      <c r="AS1456" s="20"/>
      <c r="AT1456" s="20"/>
      <c r="AU1456" s="20"/>
      <c r="AV1456" s="20"/>
      <c r="AW1456" s="20"/>
      <c r="AX1456" s="20"/>
      <c r="AY1456" s="20"/>
      <c r="AZ1456" s="20"/>
      <c r="BA1456" s="20"/>
      <c r="BB1456" s="20"/>
    </row>
    <row r="1457" spans="1:54" ht="26.1" customHeight="1" x14ac:dyDescent="0.25">
      <c r="A1457" s="21">
        <v>130</v>
      </c>
      <c r="B1457" s="39" t="s">
        <v>0</v>
      </c>
      <c r="C1457" s="13" t="s">
        <v>652</v>
      </c>
      <c r="D1457" s="13">
        <v>34039</v>
      </c>
      <c r="E1457" s="13" t="s">
        <v>252</v>
      </c>
      <c r="F1457" s="13">
        <v>41809</v>
      </c>
      <c r="G1457" s="13" t="s">
        <v>280</v>
      </c>
      <c r="H1457" s="13" t="s">
        <v>276</v>
      </c>
      <c r="I1457" s="13" t="s">
        <v>168</v>
      </c>
      <c r="J1457" s="13" t="s">
        <v>171</v>
      </c>
      <c r="K1457" s="13" t="s">
        <v>526</v>
      </c>
      <c r="L1457" s="4">
        <v>50006</v>
      </c>
      <c r="M1457" s="4">
        <v>5001</v>
      </c>
      <c r="N1457" s="14" t="s">
        <v>40</v>
      </c>
      <c r="O1457" s="15" t="s">
        <v>679</v>
      </c>
      <c r="P1457" s="68">
        <v>1414.54</v>
      </c>
      <c r="Q1457" s="61">
        <v>1602.85</v>
      </c>
      <c r="R1457" s="65">
        <f t="shared" si="248"/>
        <v>0.64064311594202894</v>
      </c>
      <c r="S1457" s="65">
        <f t="shared" si="249"/>
        <v>0.72592844202898543</v>
      </c>
      <c r="T1457" s="15">
        <v>4.1814958728848399</v>
      </c>
      <c r="U1457" s="15">
        <v>3.2045616809999999</v>
      </c>
      <c r="V1457" s="15">
        <f t="shared" si="250"/>
        <v>-0.97693419188483999</v>
      </c>
      <c r="W1457" s="15">
        <f t="shared" si="251"/>
        <v>-23.363270503740736</v>
      </c>
      <c r="X1457" s="15">
        <v>0.95565925063231494</v>
      </c>
      <c r="Y1457" s="15">
        <v>0.73786276100000014</v>
      </c>
      <c r="Z1457" s="15">
        <f t="shared" si="252"/>
        <v>-0.21779648963231479</v>
      </c>
      <c r="AA1457" s="16">
        <f t="shared" si="253"/>
        <v>-22.790182744342093</v>
      </c>
      <c r="AB1457" s="13">
        <v>4.18</v>
      </c>
      <c r="AC1457" s="13">
        <v>0</v>
      </c>
      <c r="AD1457" s="13">
        <v>0</v>
      </c>
      <c r="AE1457" s="13">
        <v>0</v>
      </c>
      <c r="AF1457" s="53">
        <f t="shared" si="258"/>
        <v>0</v>
      </c>
      <c r="AG1457" s="53">
        <f t="shared" si="259"/>
        <v>1.1048261698848929E-2</v>
      </c>
      <c r="AH1457" s="53">
        <f t="shared" si="254"/>
        <v>1.1048261698848929E-2</v>
      </c>
      <c r="AI1457" s="53" t="str">
        <f t="shared" si="255"/>
        <v>0.00</v>
      </c>
      <c r="AJ1457" s="44" t="s">
        <v>681</v>
      </c>
      <c r="AK1457" s="15" t="s">
        <v>683</v>
      </c>
      <c r="AL1457" s="14" t="s">
        <v>57</v>
      </c>
      <c r="AM1457" s="39" t="s">
        <v>58</v>
      </c>
      <c r="AN1457" s="39" t="s">
        <v>59</v>
      </c>
      <c r="AO1457" s="39" t="s">
        <v>60</v>
      </c>
      <c r="AP1457" s="39" t="s">
        <v>61</v>
      </c>
      <c r="AQ1457" s="20"/>
      <c r="AR1457" s="20"/>
      <c r="AS1457" s="20"/>
      <c r="AT1457" s="20"/>
      <c r="AU1457" s="20"/>
      <c r="AV1457" s="20"/>
      <c r="AW1457" s="20"/>
      <c r="AX1457" s="20"/>
      <c r="AY1457" s="20"/>
      <c r="AZ1457" s="20"/>
      <c r="BA1457" s="20"/>
      <c r="BB1457" s="20"/>
    </row>
    <row r="1458" spans="1:54" ht="26.1" customHeight="1" x14ac:dyDescent="0.25">
      <c r="A1458" s="21">
        <v>131</v>
      </c>
      <c r="B1458" s="39" t="s">
        <v>0</v>
      </c>
      <c r="C1458" s="13" t="s">
        <v>652</v>
      </c>
      <c r="D1458" s="13">
        <v>34039</v>
      </c>
      <c r="E1458" s="13" t="s">
        <v>252</v>
      </c>
      <c r="F1458" s="13">
        <v>41809</v>
      </c>
      <c r="G1458" s="13" t="s">
        <v>280</v>
      </c>
      <c r="H1458" s="13" t="s">
        <v>276</v>
      </c>
      <c r="I1458" s="13" t="s">
        <v>168</v>
      </c>
      <c r="J1458" s="13" t="s">
        <v>171</v>
      </c>
      <c r="K1458" s="13" t="s">
        <v>526</v>
      </c>
      <c r="L1458" s="4">
        <v>50006</v>
      </c>
      <c r="M1458" s="4">
        <v>5001</v>
      </c>
      <c r="N1458" s="14" t="s">
        <v>38</v>
      </c>
      <c r="O1458" s="15" t="s">
        <v>679</v>
      </c>
      <c r="P1458" s="68">
        <v>1414.54</v>
      </c>
      <c r="Q1458" s="61">
        <v>1602.85</v>
      </c>
      <c r="R1458" s="65">
        <f t="shared" si="248"/>
        <v>0.64064311594202894</v>
      </c>
      <c r="S1458" s="65">
        <f t="shared" si="249"/>
        <v>0.72592844202898543</v>
      </c>
      <c r="T1458" s="15">
        <v>11.868646762223699</v>
      </c>
      <c r="U1458" s="15">
        <v>9.0957427150000001</v>
      </c>
      <c r="V1458" s="15">
        <f t="shared" si="250"/>
        <v>-2.7729040472236992</v>
      </c>
      <c r="W1458" s="15">
        <f t="shared" si="251"/>
        <v>-23.363270495584036</v>
      </c>
      <c r="X1458" s="15">
        <v>2.7125178203228093</v>
      </c>
      <c r="Y1458" s="15">
        <v>2.0943300530000002</v>
      </c>
      <c r="Z1458" s="15">
        <f t="shared" si="252"/>
        <v>-0.61818776732280911</v>
      </c>
      <c r="AA1458" s="16">
        <f t="shared" si="253"/>
        <v>-22.790182711103455</v>
      </c>
      <c r="AB1458" s="13">
        <v>11.87</v>
      </c>
      <c r="AC1458" s="13">
        <v>0</v>
      </c>
      <c r="AD1458" s="13">
        <v>0</v>
      </c>
      <c r="AE1458" s="13">
        <v>0</v>
      </c>
      <c r="AF1458" s="53">
        <f t="shared" si="258"/>
        <v>0</v>
      </c>
      <c r="AG1458" s="53">
        <f t="shared" si="259"/>
        <v>3.1359092411641767E-2</v>
      </c>
      <c r="AH1458" s="53">
        <f t="shared" si="254"/>
        <v>3.1359092411641767E-2</v>
      </c>
      <c r="AI1458" s="53" t="str">
        <f t="shared" si="255"/>
        <v>0.00</v>
      </c>
      <c r="AJ1458" s="44" t="s">
        <v>681</v>
      </c>
      <c r="AK1458" s="15" t="s">
        <v>683</v>
      </c>
      <c r="AL1458" s="14" t="s">
        <v>57</v>
      </c>
      <c r="AM1458" s="39" t="s">
        <v>58</v>
      </c>
      <c r="AN1458" s="39" t="s">
        <v>59</v>
      </c>
      <c r="AO1458" s="39" t="s">
        <v>60</v>
      </c>
      <c r="AP1458" s="39" t="s">
        <v>61</v>
      </c>
      <c r="AQ1458" s="20"/>
      <c r="AR1458" s="20"/>
      <c r="AS1458" s="20"/>
      <c r="AT1458" s="20"/>
      <c r="AU1458" s="20"/>
      <c r="AV1458" s="20"/>
      <c r="AW1458" s="20"/>
      <c r="AX1458" s="20"/>
      <c r="AY1458" s="20"/>
      <c r="AZ1458" s="20"/>
      <c r="BA1458" s="20"/>
      <c r="BB1458" s="20"/>
    </row>
    <row r="1459" spans="1:54" ht="26.1" customHeight="1" x14ac:dyDescent="0.25">
      <c r="A1459" s="21">
        <v>132</v>
      </c>
      <c r="B1459" s="39" t="s">
        <v>0</v>
      </c>
      <c r="C1459" s="13" t="s">
        <v>652</v>
      </c>
      <c r="D1459" s="13">
        <v>34039</v>
      </c>
      <c r="E1459" s="13" t="s">
        <v>252</v>
      </c>
      <c r="F1459" s="13">
        <v>41809</v>
      </c>
      <c r="G1459" s="13" t="s">
        <v>280</v>
      </c>
      <c r="H1459" s="13" t="s">
        <v>276</v>
      </c>
      <c r="I1459" s="13" t="s">
        <v>168</v>
      </c>
      <c r="J1459" s="13" t="s">
        <v>171</v>
      </c>
      <c r="K1459" s="13" t="s">
        <v>526</v>
      </c>
      <c r="L1459" s="4">
        <v>50006</v>
      </c>
      <c r="M1459" s="4">
        <v>5001</v>
      </c>
      <c r="N1459" s="14" t="s">
        <v>39</v>
      </c>
      <c r="O1459" s="15" t="s">
        <v>679</v>
      </c>
      <c r="P1459" s="68">
        <v>1414.54</v>
      </c>
      <c r="Q1459" s="61">
        <v>1602.85</v>
      </c>
      <c r="R1459" s="65">
        <f t="shared" si="248"/>
        <v>0.64064311594202894</v>
      </c>
      <c r="S1459" s="65">
        <f t="shared" si="249"/>
        <v>0.72592844202898543</v>
      </c>
      <c r="T1459" s="15">
        <v>11.868646762223699</v>
      </c>
      <c r="U1459" s="15">
        <v>9.0957427150000001</v>
      </c>
      <c r="V1459" s="15">
        <f t="shared" si="250"/>
        <v>-2.7729040472236992</v>
      </c>
      <c r="W1459" s="15">
        <f t="shared" si="251"/>
        <v>-23.363270495584036</v>
      </c>
      <c r="X1459" s="15">
        <v>2.7125178203228093</v>
      </c>
      <c r="Y1459" s="15">
        <v>2.0943300530000002</v>
      </c>
      <c r="Z1459" s="15">
        <f t="shared" si="252"/>
        <v>-0.61818776732280911</v>
      </c>
      <c r="AA1459" s="16">
        <f t="shared" si="253"/>
        <v>-22.790182711103455</v>
      </c>
      <c r="AB1459" s="13">
        <v>11.87</v>
      </c>
      <c r="AC1459" s="13">
        <v>0</v>
      </c>
      <c r="AD1459" s="13">
        <v>0</v>
      </c>
      <c r="AE1459" s="13">
        <v>0</v>
      </c>
      <c r="AF1459" s="53">
        <f t="shared" si="258"/>
        <v>0</v>
      </c>
      <c r="AG1459" s="53">
        <f t="shared" si="259"/>
        <v>3.1359092411641767E-2</v>
      </c>
      <c r="AH1459" s="53">
        <f t="shared" si="254"/>
        <v>3.1359092411641767E-2</v>
      </c>
      <c r="AI1459" s="53" t="str">
        <f t="shared" si="255"/>
        <v>0.00</v>
      </c>
      <c r="AJ1459" s="44" t="s">
        <v>681</v>
      </c>
      <c r="AK1459" s="15" t="s">
        <v>683</v>
      </c>
      <c r="AL1459" s="14" t="s">
        <v>57</v>
      </c>
      <c r="AM1459" s="39" t="s">
        <v>58</v>
      </c>
      <c r="AN1459" s="39" t="s">
        <v>59</v>
      </c>
      <c r="AO1459" s="39" t="s">
        <v>60</v>
      </c>
      <c r="AP1459" s="39" t="s">
        <v>61</v>
      </c>
      <c r="AQ1459" s="20"/>
      <c r="AR1459" s="20"/>
      <c r="AS1459" s="20"/>
      <c r="AT1459" s="20"/>
      <c r="AU1459" s="20"/>
      <c r="AV1459" s="20"/>
      <c r="AW1459" s="20"/>
      <c r="AX1459" s="20"/>
      <c r="AY1459" s="20"/>
      <c r="AZ1459" s="20"/>
      <c r="BA1459" s="20"/>
      <c r="BB1459" s="20"/>
    </row>
    <row r="1460" spans="1:54" ht="26.1" customHeight="1" x14ac:dyDescent="0.25">
      <c r="A1460" s="21">
        <v>133</v>
      </c>
      <c r="B1460" s="39" t="s">
        <v>0</v>
      </c>
      <c r="C1460" s="13" t="s">
        <v>652</v>
      </c>
      <c r="D1460" s="13">
        <v>34039</v>
      </c>
      <c r="E1460" s="13" t="s">
        <v>252</v>
      </c>
      <c r="F1460" s="13">
        <v>41809</v>
      </c>
      <c r="G1460" s="13" t="s">
        <v>280</v>
      </c>
      <c r="H1460" s="13" t="s">
        <v>276</v>
      </c>
      <c r="I1460" s="13" t="s">
        <v>168</v>
      </c>
      <c r="J1460" s="13" t="s">
        <v>171</v>
      </c>
      <c r="K1460" s="13" t="s">
        <v>526</v>
      </c>
      <c r="L1460" s="4">
        <v>50006</v>
      </c>
      <c r="M1460" s="4">
        <v>5001</v>
      </c>
      <c r="N1460" s="14" t="s">
        <v>37</v>
      </c>
      <c r="O1460" s="15" t="s">
        <v>679</v>
      </c>
      <c r="P1460" s="68">
        <v>1414.54</v>
      </c>
      <c r="Q1460" s="61">
        <v>1602.85</v>
      </c>
      <c r="R1460" s="65">
        <f t="shared" si="248"/>
        <v>0.64064311594202894</v>
      </c>
      <c r="S1460" s="65">
        <f t="shared" si="249"/>
        <v>0.72592844202898543</v>
      </c>
      <c r="T1460" s="15">
        <v>0.79371957719971997</v>
      </c>
      <c r="U1460" s="15">
        <v>0.60828072499999997</v>
      </c>
      <c r="V1460" s="15">
        <f t="shared" si="250"/>
        <v>-0.18543885219972001</v>
      </c>
      <c r="W1460" s="15">
        <f t="shared" si="251"/>
        <v>-23.363270546249723</v>
      </c>
      <c r="X1460" s="15">
        <v>0.18140050341258807</v>
      </c>
      <c r="Y1460" s="15">
        <v>0.14005899599999999</v>
      </c>
      <c r="Z1460" s="15">
        <f t="shared" si="252"/>
        <v>-4.1341507412588074E-2</v>
      </c>
      <c r="AA1460" s="16">
        <f t="shared" si="253"/>
        <v>-22.790183397980158</v>
      </c>
      <c r="AB1460" s="13">
        <v>0.65</v>
      </c>
      <c r="AC1460" s="13">
        <v>0</v>
      </c>
      <c r="AD1460" s="13">
        <v>0</v>
      </c>
      <c r="AE1460" s="13">
        <v>0</v>
      </c>
      <c r="AF1460" s="53">
        <f t="shared" si="258"/>
        <v>0</v>
      </c>
      <c r="AG1460" s="53">
        <f t="shared" si="259"/>
        <v>2.0971493926443523E-3</v>
      </c>
      <c r="AH1460" s="53">
        <f t="shared" si="254"/>
        <v>2.0971493926443523E-3</v>
      </c>
      <c r="AI1460" s="53" t="str">
        <f t="shared" si="255"/>
        <v>0.00</v>
      </c>
      <c r="AJ1460" s="44" t="s">
        <v>681</v>
      </c>
      <c r="AK1460" s="15" t="s">
        <v>683</v>
      </c>
      <c r="AL1460" s="14" t="s">
        <v>57</v>
      </c>
      <c r="AM1460" s="39" t="s">
        <v>58</v>
      </c>
      <c r="AN1460" s="39" t="s">
        <v>59</v>
      </c>
      <c r="AO1460" s="39" t="s">
        <v>60</v>
      </c>
      <c r="AP1460" s="39" t="s">
        <v>61</v>
      </c>
      <c r="AQ1460" s="20"/>
      <c r="AR1460" s="20"/>
      <c r="AS1460" s="20"/>
      <c r="AT1460" s="20"/>
      <c r="AU1460" s="20"/>
      <c r="AV1460" s="20"/>
      <c r="AW1460" s="20"/>
      <c r="AX1460" s="20"/>
      <c r="AY1460" s="20"/>
      <c r="AZ1460" s="20"/>
      <c r="BA1460" s="20"/>
      <c r="BB1460" s="20"/>
    </row>
    <row r="1461" spans="1:54" ht="26.1" customHeight="1" x14ac:dyDescent="0.25">
      <c r="A1461" s="21">
        <v>1681</v>
      </c>
      <c r="B1461" s="39" t="s">
        <v>0</v>
      </c>
      <c r="C1461" s="13" t="s">
        <v>652</v>
      </c>
      <c r="D1461" s="13">
        <v>34039</v>
      </c>
      <c r="E1461" s="13" t="s">
        <v>252</v>
      </c>
      <c r="F1461" s="13">
        <v>41809</v>
      </c>
      <c r="G1461" s="13" t="s">
        <v>280</v>
      </c>
      <c r="H1461" s="13" t="s">
        <v>276</v>
      </c>
      <c r="I1461" s="13" t="s">
        <v>168</v>
      </c>
      <c r="J1461" s="13" t="s">
        <v>171</v>
      </c>
      <c r="K1461" s="13" t="s">
        <v>526</v>
      </c>
      <c r="L1461" s="4">
        <v>50006</v>
      </c>
      <c r="M1461" s="4">
        <v>5001</v>
      </c>
      <c r="N1461" s="14" t="s">
        <v>34</v>
      </c>
      <c r="O1461" s="15" t="s">
        <v>679</v>
      </c>
      <c r="P1461" s="68">
        <v>1414.54</v>
      </c>
      <c r="Q1461" s="61">
        <v>1602.85</v>
      </c>
      <c r="R1461" s="65">
        <f t="shared" si="248"/>
        <v>0.64064311594202894</v>
      </c>
      <c r="S1461" s="65">
        <f t="shared" si="249"/>
        <v>0.72592844202898543</v>
      </c>
      <c r="T1461" s="15">
        <v>1.6554520036434299</v>
      </c>
      <c r="U1461" s="15">
        <v>1.2686842739999999</v>
      </c>
      <c r="V1461" s="15">
        <f t="shared" si="250"/>
        <v>-0.38676772964342998</v>
      </c>
      <c r="W1461" s="15">
        <f t="shared" si="251"/>
        <v>-23.363270502086777</v>
      </c>
      <c r="X1461" s="15">
        <v>0.37834499168551783</v>
      </c>
      <c r="Y1461" s="15">
        <v>0.29211947699999996</v>
      </c>
      <c r="Z1461" s="15">
        <f t="shared" si="252"/>
        <v>-8.6225514685517868E-2</v>
      </c>
      <c r="AA1461" s="16">
        <f t="shared" si="253"/>
        <v>-22.790182658791196</v>
      </c>
      <c r="AB1461" s="13">
        <v>1.65</v>
      </c>
      <c r="AC1461" s="13">
        <v>12</v>
      </c>
      <c r="AD1461" s="13">
        <v>0</v>
      </c>
      <c r="AE1461" s="13">
        <v>0</v>
      </c>
      <c r="AF1461" s="53">
        <f t="shared" si="258"/>
        <v>6.0000000000000001E-3</v>
      </c>
      <c r="AG1461" s="53">
        <f>IFERROR(AF1461+(AF1461*(AA1461/100)),"0.00")</f>
        <v>4.6325890404725284E-3</v>
      </c>
      <c r="AH1461" s="53">
        <f t="shared" si="254"/>
        <v>-1.3674109595274717E-3</v>
      </c>
      <c r="AI1461" s="53">
        <f t="shared" si="255"/>
        <v>-22.790182658791196</v>
      </c>
      <c r="AJ1461" s="44" t="s">
        <v>681</v>
      </c>
      <c r="AK1461" s="15" t="s">
        <v>683</v>
      </c>
      <c r="AL1461" s="14" t="s">
        <v>57</v>
      </c>
      <c r="AM1461" s="39" t="s">
        <v>58</v>
      </c>
      <c r="AN1461" s="39" t="s">
        <v>59</v>
      </c>
      <c r="AO1461" s="39" t="s">
        <v>60</v>
      </c>
      <c r="AP1461" s="39" t="s">
        <v>61</v>
      </c>
      <c r="AQ1461" s="20"/>
      <c r="AR1461" s="20"/>
      <c r="AS1461" s="20"/>
      <c r="AT1461" s="20"/>
      <c r="AU1461" s="20"/>
      <c r="AV1461" s="20"/>
      <c r="AW1461" s="20"/>
      <c r="AX1461" s="20"/>
      <c r="AY1461" s="20"/>
      <c r="AZ1461" s="20"/>
      <c r="BA1461" s="20"/>
      <c r="BB1461" s="20"/>
    </row>
    <row r="1462" spans="1:54" ht="26.1" customHeight="1" x14ac:dyDescent="0.25">
      <c r="A1462" s="21">
        <v>1763</v>
      </c>
      <c r="B1462" s="39" t="s">
        <v>0</v>
      </c>
      <c r="C1462" s="13" t="s">
        <v>652</v>
      </c>
      <c r="D1462" s="13">
        <v>34039</v>
      </c>
      <c r="E1462" s="13" t="s">
        <v>252</v>
      </c>
      <c r="F1462" s="13">
        <v>41809</v>
      </c>
      <c r="G1462" s="13" t="s">
        <v>280</v>
      </c>
      <c r="H1462" s="13" t="s">
        <v>276</v>
      </c>
      <c r="I1462" s="13" t="s">
        <v>168</v>
      </c>
      <c r="J1462" s="13" t="s">
        <v>171</v>
      </c>
      <c r="K1462" s="13" t="s">
        <v>526</v>
      </c>
      <c r="L1462" s="4">
        <v>50006</v>
      </c>
      <c r="M1462" s="4">
        <v>5001</v>
      </c>
      <c r="N1462" s="14" t="s">
        <v>35</v>
      </c>
      <c r="O1462" s="15" t="s">
        <v>679</v>
      </c>
      <c r="P1462" s="68">
        <v>1414.54</v>
      </c>
      <c r="Q1462" s="61">
        <v>1602.85</v>
      </c>
      <c r="R1462" s="65">
        <f t="shared" si="248"/>
        <v>0.64064311594202894</v>
      </c>
      <c r="S1462" s="65">
        <f t="shared" si="249"/>
        <v>0.72592844202898543</v>
      </c>
      <c r="T1462" s="15">
        <v>7.4137388105616298</v>
      </c>
      <c r="U1462" s="15">
        <v>5.6816469590000001</v>
      </c>
      <c r="V1462" s="15">
        <f t="shared" si="250"/>
        <v>-1.7320918515616297</v>
      </c>
      <c r="W1462" s="15">
        <f t="shared" si="251"/>
        <v>-23.363270487680083</v>
      </c>
      <c r="X1462" s="15">
        <v>1.6943716534621522</v>
      </c>
      <c r="Y1462" s="15">
        <v>1.3082212579999999</v>
      </c>
      <c r="Z1462" s="15">
        <f t="shared" si="252"/>
        <v>-0.38615039546215235</v>
      </c>
      <c r="AA1462" s="16">
        <f t="shared" si="253"/>
        <v>-22.790182701246302</v>
      </c>
      <c r="AB1462" s="13">
        <v>7.42</v>
      </c>
      <c r="AC1462" s="13">
        <v>54.43</v>
      </c>
      <c r="AD1462" s="13">
        <v>0</v>
      </c>
      <c r="AE1462" s="13">
        <v>66.540000000000006</v>
      </c>
      <c r="AF1462" s="53">
        <f t="shared" si="258"/>
        <v>2.7215E-2</v>
      </c>
      <c r="AG1462" s="53">
        <f>IFERROR(AF1462+(AF1462*(AA1462/100)),"0.00")</f>
        <v>2.1012651777855818E-2</v>
      </c>
      <c r="AH1462" s="53">
        <f t="shared" si="254"/>
        <v>-6.2023482221441814E-3</v>
      </c>
      <c r="AI1462" s="53">
        <f t="shared" si="255"/>
        <v>-22.790182701246302</v>
      </c>
      <c r="AJ1462" s="44" t="s">
        <v>681</v>
      </c>
      <c r="AK1462" s="15" t="s">
        <v>683</v>
      </c>
      <c r="AL1462" s="14" t="s">
        <v>57</v>
      </c>
      <c r="AM1462" s="39" t="s">
        <v>58</v>
      </c>
      <c r="AN1462" s="39" t="s">
        <v>59</v>
      </c>
      <c r="AO1462" s="39" t="s">
        <v>60</v>
      </c>
      <c r="AP1462" s="39" t="s">
        <v>61</v>
      </c>
      <c r="AQ1462" s="20"/>
      <c r="AR1462" s="20"/>
      <c r="AS1462" s="20"/>
      <c r="AT1462" s="20"/>
      <c r="AU1462" s="20"/>
      <c r="AV1462" s="20"/>
      <c r="AW1462" s="20"/>
      <c r="AX1462" s="20"/>
      <c r="AY1462" s="20"/>
      <c r="AZ1462" s="20"/>
      <c r="BA1462" s="20"/>
      <c r="BB1462" s="20"/>
    </row>
    <row r="1463" spans="1:54" ht="26.1" customHeight="1" x14ac:dyDescent="0.25">
      <c r="A1463" s="21">
        <v>1974</v>
      </c>
      <c r="B1463" s="40" t="s">
        <v>0</v>
      </c>
      <c r="C1463" s="13" t="s">
        <v>652</v>
      </c>
      <c r="D1463" s="13">
        <v>34039</v>
      </c>
      <c r="E1463" s="13" t="s">
        <v>252</v>
      </c>
      <c r="F1463" s="13">
        <v>41809</v>
      </c>
      <c r="G1463" s="13" t="s">
        <v>280</v>
      </c>
      <c r="H1463" s="13" t="s">
        <v>276</v>
      </c>
      <c r="I1463" s="13" t="s">
        <v>168</v>
      </c>
      <c r="J1463" s="13" t="s">
        <v>171</v>
      </c>
      <c r="K1463" s="13" t="s">
        <v>526</v>
      </c>
      <c r="L1463" s="4">
        <v>50006</v>
      </c>
      <c r="M1463" s="4">
        <v>5001</v>
      </c>
      <c r="N1463" s="13" t="s">
        <v>36</v>
      </c>
      <c r="O1463" s="15" t="s">
        <v>679</v>
      </c>
      <c r="P1463" s="68">
        <v>1414.54</v>
      </c>
      <c r="Q1463" s="61">
        <v>1602.85</v>
      </c>
      <c r="R1463" s="65">
        <f t="shared" si="248"/>
        <v>0.64064311594202894</v>
      </c>
      <c r="S1463" s="65">
        <f t="shared" si="249"/>
        <v>0.72592844202898543</v>
      </c>
      <c r="T1463" s="15">
        <v>31.091164326840602</v>
      </c>
      <c r="U1463" s="15">
        <v>23.827827280000001</v>
      </c>
      <c r="V1463" s="15">
        <f t="shared" si="250"/>
        <v>-7.2633370468406007</v>
      </c>
      <c r="W1463" s="15">
        <f t="shared" si="251"/>
        <v>-23.361418602680811</v>
      </c>
      <c r="X1463" s="15">
        <v>7.0867418065875389</v>
      </c>
      <c r="Y1463" s="15">
        <v>5.4716604010000003</v>
      </c>
      <c r="Z1463" s="15">
        <f t="shared" si="252"/>
        <v>-1.6150814055875387</v>
      </c>
      <c r="AA1463" s="16">
        <f t="shared" si="253"/>
        <v>-22.79018270548853</v>
      </c>
      <c r="AB1463" s="13">
        <v>56.92</v>
      </c>
      <c r="AC1463" s="13">
        <v>413.98</v>
      </c>
      <c r="AD1463" s="13">
        <v>27.54</v>
      </c>
      <c r="AE1463" s="13">
        <v>0</v>
      </c>
      <c r="AF1463" s="53">
        <f t="shared" si="258"/>
        <v>0.20699000000000001</v>
      </c>
      <c r="AG1463" s="53">
        <f>IFERROR(AF1463+(AF1463*(AA1463/100)),"0.00")</f>
        <v>0.1598166008179093</v>
      </c>
      <c r="AH1463" s="53">
        <f t="shared" si="254"/>
        <v>-4.7173399182090708E-2</v>
      </c>
      <c r="AI1463" s="53">
        <f t="shared" si="255"/>
        <v>-22.79018270548853</v>
      </c>
      <c r="AJ1463" s="44" t="s">
        <v>681</v>
      </c>
      <c r="AK1463" s="15" t="s">
        <v>683</v>
      </c>
      <c r="AL1463" s="14" t="s">
        <v>57</v>
      </c>
      <c r="AM1463" s="39" t="s">
        <v>58</v>
      </c>
      <c r="AN1463" s="39" t="s">
        <v>59</v>
      </c>
      <c r="AO1463" s="39" t="s">
        <v>60</v>
      </c>
      <c r="AP1463" s="39" t="s">
        <v>61</v>
      </c>
      <c r="AQ1463" s="59"/>
      <c r="AR1463" s="20"/>
      <c r="AS1463" s="20"/>
      <c r="AT1463" s="20"/>
      <c r="AU1463" s="20"/>
      <c r="AV1463" s="20"/>
      <c r="AW1463" s="20"/>
      <c r="AX1463" s="20"/>
      <c r="AY1463" s="20"/>
      <c r="AZ1463" s="20"/>
      <c r="BA1463" s="20"/>
      <c r="BB1463" s="20"/>
    </row>
    <row r="1464" spans="1:54" ht="26.1" customHeight="1" x14ac:dyDescent="0.25">
      <c r="A1464" s="21">
        <v>123</v>
      </c>
      <c r="B1464" s="39" t="s">
        <v>0</v>
      </c>
      <c r="C1464" s="13" t="s">
        <v>652</v>
      </c>
      <c r="D1464" s="13">
        <v>34039</v>
      </c>
      <c r="E1464" s="13" t="s">
        <v>252</v>
      </c>
      <c r="F1464" s="13">
        <v>41809</v>
      </c>
      <c r="G1464" s="13" t="s">
        <v>280</v>
      </c>
      <c r="H1464" s="13" t="s">
        <v>313</v>
      </c>
      <c r="I1464" s="13" t="s">
        <v>168</v>
      </c>
      <c r="J1464" s="13" t="s">
        <v>171</v>
      </c>
      <c r="K1464" s="13" t="s">
        <v>525</v>
      </c>
      <c r="L1464" s="4">
        <v>50006</v>
      </c>
      <c r="M1464" s="4">
        <v>5001</v>
      </c>
      <c r="N1464" s="14" t="s">
        <v>35</v>
      </c>
      <c r="O1464" s="15" t="s">
        <v>679</v>
      </c>
      <c r="P1464" s="68">
        <v>1414.54</v>
      </c>
      <c r="Q1464" s="61">
        <v>1602.85</v>
      </c>
      <c r="R1464" s="65">
        <f t="shared" si="248"/>
        <v>0.64064311594202894</v>
      </c>
      <c r="S1464" s="65">
        <f t="shared" si="249"/>
        <v>0.72592844202898543</v>
      </c>
      <c r="T1464" s="15">
        <v>3.9071087275687102E-2</v>
      </c>
      <c r="U1464" s="15">
        <v>2.9942803E-2</v>
      </c>
      <c r="V1464" s="15">
        <f t="shared" si="250"/>
        <v>-9.128284275687102E-3</v>
      </c>
      <c r="W1464" s="15">
        <f t="shared" si="251"/>
        <v>-23.363271698270321</v>
      </c>
      <c r="X1464" s="15">
        <v>8.9294948799059307E-3</v>
      </c>
      <c r="Y1464" s="15">
        <v>6.8944469999999997E-3</v>
      </c>
      <c r="Z1464" s="15">
        <f t="shared" si="252"/>
        <v>-2.035047879905931E-3</v>
      </c>
      <c r="AA1464" s="16">
        <f t="shared" si="253"/>
        <v>-22.790179145355751</v>
      </c>
      <c r="AB1464" s="13">
        <v>0.04</v>
      </c>
      <c r="AC1464" s="13">
        <v>0</v>
      </c>
      <c r="AD1464" s="13">
        <v>0</v>
      </c>
      <c r="AE1464" s="13">
        <v>0.34</v>
      </c>
      <c r="AF1464" s="53">
        <f t="shared" si="258"/>
        <v>0</v>
      </c>
      <c r="AG1464" s="53">
        <f t="shared" ref="AG1464:AG1475" si="260">IFERROR((((Y1464)/Q1464)*24),"0.00")</f>
        <v>1.0323282153663788E-4</v>
      </c>
      <c r="AH1464" s="53">
        <f t="shared" si="254"/>
        <v>1.0323282153663788E-4</v>
      </c>
      <c r="AI1464" s="53" t="str">
        <f t="shared" si="255"/>
        <v>0.00</v>
      </c>
      <c r="AJ1464" s="44" t="s">
        <v>681</v>
      </c>
      <c r="AK1464" s="15" t="s">
        <v>683</v>
      </c>
      <c r="AL1464" s="14" t="s">
        <v>57</v>
      </c>
      <c r="AM1464" s="39" t="s">
        <v>58</v>
      </c>
      <c r="AN1464" s="39" t="s">
        <v>59</v>
      </c>
      <c r="AO1464" s="39" t="s">
        <v>60</v>
      </c>
      <c r="AP1464" s="39" t="s">
        <v>61</v>
      </c>
      <c r="AQ1464" s="20"/>
      <c r="AR1464" s="20"/>
      <c r="AS1464" s="20"/>
      <c r="AT1464" s="20"/>
      <c r="AU1464" s="20"/>
      <c r="AV1464" s="20"/>
      <c r="AW1464" s="20"/>
      <c r="AX1464" s="20"/>
      <c r="AY1464" s="20"/>
      <c r="AZ1464" s="20"/>
      <c r="BA1464" s="20"/>
      <c r="BB1464" s="20"/>
    </row>
    <row r="1465" spans="1:54" ht="26.1" customHeight="1" x14ac:dyDescent="0.25">
      <c r="A1465" s="21">
        <v>124</v>
      </c>
      <c r="B1465" s="39" t="s">
        <v>0</v>
      </c>
      <c r="C1465" s="13" t="s">
        <v>652</v>
      </c>
      <c r="D1465" s="13">
        <v>34039</v>
      </c>
      <c r="E1465" s="13" t="s">
        <v>252</v>
      </c>
      <c r="F1465" s="13">
        <v>41809</v>
      </c>
      <c r="G1465" s="13" t="s">
        <v>280</v>
      </c>
      <c r="H1465" s="13" t="s">
        <v>313</v>
      </c>
      <c r="I1465" s="13" t="s">
        <v>168</v>
      </c>
      <c r="J1465" s="13" t="s">
        <v>171</v>
      </c>
      <c r="K1465" s="13" t="s">
        <v>525</v>
      </c>
      <c r="L1465" s="4">
        <v>50006</v>
      </c>
      <c r="M1465" s="4">
        <v>5001</v>
      </c>
      <c r="N1465" s="14" t="s">
        <v>40</v>
      </c>
      <c r="O1465" s="15" t="s">
        <v>679</v>
      </c>
      <c r="P1465" s="68">
        <v>1414.54</v>
      </c>
      <c r="Q1465" s="61">
        <v>1602.85</v>
      </c>
      <c r="R1465" s="65">
        <f t="shared" si="248"/>
        <v>0.64064311594202894</v>
      </c>
      <c r="S1465" s="65">
        <f t="shared" si="249"/>
        <v>0.72592844202898543</v>
      </c>
      <c r="T1465" s="15">
        <v>9.6793885946408406E-3</v>
      </c>
      <c r="U1465" s="15">
        <v>7.4179670000000001E-3</v>
      </c>
      <c r="V1465" s="15">
        <f t="shared" si="250"/>
        <v>-2.2614215946408405E-3</v>
      </c>
      <c r="W1465" s="15">
        <f t="shared" si="251"/>
        <v>-23.363268997102928</v>
      </c>
      <c r="X1465" s="15">
        <v>2.212174191278509E-3</v>
      </c>
      <c r="Y1465" s="15">
        <v>1.7080160000000001E-3</v>
      </c>
      <c r="Z1465" s="15">
        <f t="shared" si="252"/>
        <v>-5.0415819127850887E-4</v>
      </c>
      <c r="AA1465" s="16">
        <f t="shared" si="253"/>
        <v>-22.790166943731251</v>
      </c>
      <c r="AB1465" s="13">
        <v>0.01</v>
      </c>
      <c r="AC1465" s="13">
        <v>0</v>
      </c>
      <c r="AD1465" s="13">
        <v>0</v>
      </c>
      <c r="AE1465" s="13">
        <v>0</v>
      </c>
      <c r="AF1465" s="53">
        <f t="shared" si="258"/>
        <v>0</v>
      </c>
      <c r="AG1465" s="53">
        <f t="shared" si="260"/>
        <v>2.557468509217956E-5</v>
      </c>
      <c r="AH1465" s="53">
        <f t="shared" si="254"/>
        <v>2.557468509217956E-5</v>
      </c>
      <c r="AI1465" s="53" t="str">
        <f t="shared" si="255"/>
        <v>0.00</v>
      </c>
      <c r="AJ1465" s="44" t="s">
        <v>681</v>
      </c>
      <c r="AK1465" s="15" t="s">
        <v>683</v>
      </c>
      <c r="AL1465" s="14" t="s">
        <v>57</v>
      </c>
      <c r="AM1465" s="39" t="s">
        <v>58</v>
      </c>
      <c r="AN1465" s="39" t="s">
        <v>59</v>
      </c>
      <c r="AO1465" s="39" t="s">
        <v>60</v>
      </c>
      <c r="AP1465" s="39" t="s">
        <v>61</v>
      </c>
      <c r="AQ1465" s="20"/>
      <c r="AR1465" s="20"/>
      <c r="AS1465" s="20"/>
      <c r="AT1465" s="20"/>
      <c r="AU1465" s="20"/>
      <c r="AV1465" s="20"/>
      <c r="AW1465" s="20"/>
      <c r="AX1465" s="20"/>
      <c r="AY1465" s="20"/>
      <c r="AZ1465" s="20"/>
      <c r="BA1465" s="20"/>
      <c r="BB1465" s="20"/>
    </row>
    <row r="1466" spans="1:54" ht="26.1" customHeight="1" x14ac:dyDescent="0.25">
      <c r="A1466" s="21">
        <v>125</v>
      </c>
      <c r="B1466" s="40" t="s">
        <v>0</v>
      </c>
      <c r="C1466" s="13" t="s">
        <v>652</v>
      </c>
      <c r="D1466" s="13">
        <v>34039</v>
      </c>
      <c r="E1466" s="13" t="s">
        <v>252</v>
      </c>
      <c r="F1466" s="13">
        <v>41809</v>
      </c>
      <c r="G1466" s="13" t="s">
        <v>280</v>
      </c>
      <c r="H1466" s="13" t="s">
        <v>313</v>
      </c>
      <c r="I1466" s="13" t="s">
        <v>168</v>
      </c>
      <c r="J1466" s="13" t="s">
        <v>171</v>
      </c>
      <c r="K1466" s="13" t="s">
        <v>525</v>
      </c>
      <c r="L1466" s="4">
        <v>50006</v>
      </c>
      <c r="M1466" s="4">
        <v>5001</v>
      </c>
      <c r="N1466" s="13" t="s">
        <v>36</v>
      </c>
      <c r="O1466" s="15" t="s">
        <v>679</v>
      </c>
      <c r="P1466" s="68">
        <v>1414.54</v>
      </c>
      <c r="Q1466" s="61">
        <v>1602.85</v>
      </c>
      <c r="R1466" s="65">
        <f t="shared" si="248"/>
        <v>0.64064311594202894</v>
      </c>
      <c r="S1466" s="65">
        <f t="shared" si="249"/>
        <v>0.72592844202898543</v>
      </c>
      <c r="T1466" s="15">
        <v>0.18834976225693101</v>
      </c>
      <c r="U1466" s="15">
        <v>0.144348586</v>
      </c>
      <c r="V1466" s="15">
        <f t="shared" si="250"/>
        <v>-4.4001176256931007E-2</v>
      </c>
      <c r="W1466" s="15">
        <f t="shared" si="251"/>
        <v>-23.361418527785705</v>
      </c>
      <c r="X1466" s="15">
        <v>4.2931365336315752E-2</v>
      </c>
      <c r="Y1466" s="15">
        <v>3.3147228000000001E-2</v>
      </c>
      <c r="Z1466" s="15">
        <f t="shared" si="252"/>
        <v>-9.7841373363157513E-3</v>
      </c>
      <c r="AA1466" s="16">
        <f t="shared" si="253"/>
        <v>-22.790184424997367</v>
      </c>
      <c r="AB1466" s="13">
        <v>0.35</v>
      </c>
      <c r="AC1466" s="13">
        <v>0</v>
      </c>
      <c r="AD1466" s="13">
        <v>0</v>
      </c>
      <c r="AE1466" s="13">
        <v>0</v>
      </c>
      <c r="AF1466" s="53">
        <f t="shared" si="258"/>
        <v>0</v>
      </c>
      <c r="AG1466" s="53">
        <f t="shared" si="260"/>
        <v>4.963243422653399E-4</v>
      </c>
      <c r="AH1466" s="53">
        <f t="shared" si="254"/>
        <v>4.963243422653399E-4</v>
      </c>
      <c r="AI1466" s="53" t="str">
        <f t="shared" si="255"/>
        <v>0.00</v>
      </c>
      <c r="AJ1466" s="44" t="s">
        <v>681</v>
      </c>
      <c r="AK1466" s="15" t="s">
        <v>683</v>
      </c>
      <c r="AL1466" s="14" t="s">
        <v>57</v>
      </c>
      <c r="AM1466" s="39" t="s">
        <v>58</v>
      </c>
      <c r="AN1466" s="39" t="s">
        <v>59</v>
      </c>
      <c r="AO1466" s="39" t="s">
        <v>60</v>
      </c>
      <c r="AP1466" s="39" t="s">
        <v>61</v>
      </c>
      <c r="AQ1466" s="59"/>
      <c r="AR1466" s="20"/>
      <c r="AS1466" s="20"/>
      <c r="AT1466" s="20"/>
      <c r="AU1466" s="20"/>
      <c r="AV1466" s="20"/>
      <c r="AW1466" s="20"/>
      <c r="AX1466" s="20"/>
      <c r="AY1466" s="20"/>
      <c r="AZ1466" s="20"/>
      <c r="BA1466" s="20"/>
      <c r="BB1466" s="20"/>
    </row>
    <row r="1467" spans="1:54" ht="26.1" customHeight="1" x14ac:dyDescent="0.25">
      <c r="A1467" s="21">
        <v>126</v>
      </c>
      <c r="B1467" s="39" t="s">
        <v>0</v>
      </c>
      <c r="C1467" s="13" t="s">
        <v>652</v>
      </c>
      <c r="D1467" s="13">
        <v>34039</v>
      </c>
      <c r="E1467" s="13" t="s">
        <v>252</v>
      </c>
      <c r="F1467" s="13">
        <v>41809</v>
      </c>
      <c r="G1467" s="13" t="s">
        <v>280</v>
      </c>
      <c r="H1467" s="13" t="s">
        <v>313</v>
      </c>
      <c r="I1467" s="13" t="s">
        <v>168</v>
      </c>
      <c r="J1467" s="13" t="s">
        <v>171</v>
      </c>
      <c r="K1467" s="13" t="s">
        <v>525</v>
      </c>
      <c r="L1467" s="4">
        <v>50006</v>
      </c>
      <c r="M1467" s="4">
        <v>5001</v>
      </c>
      <c r="N1467" s="14" t="s">
        <v>38</v>
      </c>
      <c r="O1467" s="15" t="s">
        <v>679</v>
      </c>
      <c r="P1467" s="68">
        <v>1414.54</v>
      </c>
      <c r="Q1467" s="61">
        <v>1602.85</v>
      </c>
      <c r="R1467" s="65">
        <f t="shared" si="248"/>
        <v>0.64064311594202894</v>
      </c>
      <c r="S1467" s="65">
        <f t="shared" si="249"/>
        <v>0.72592844202898543</v>
      </c>
      <c r="T1467" s="15">
        <v>9.7164525274038103E-3</v>
      </c>
      <c r="U1467" s="15">
        <v>7.4463710000000002E-3</v>
      </c>
      <c r="V1467" s="15">
        <f t="shared" si="250"/>
        <v>-2.27008152740381E-3</v>
      </c>
      <c r="W1467" s="15">
        <f t="shared" si="251"/>
        <v>-23.363275032748653</v>
      </c>
      <c r="X1467" s="15">
        <v>2.220644961377658E-3</v>
      </c>
      <c r="Y1467" s="15">
        <v>1.7145559999999999E-3</v>
      </c>
      <c r="Z1467" s="15">
        <f t="shared" si="252"/>
        <v>-5.0608896137765806E-4</v>
      </c>
      <c r="AA1467" s="16">
        <f t="shared" si="253"/>
        <v>-22.79017898762562</v>
      </c>
      <c r="AB1467" s="13">
        <v>0.01</v>
      </c>
      <c r="AC1467" s="13">
        <v>0</v>
      </c>
      <c r="AD1467" s="13">
        <v>0</v>
      </c>
      <c r="AE1467" s="13">
        <v>0</v>
      </c>
      <c r="AF1467" s="53">
        <f t="shared" si="258"/>
        <v>0</v>
      </c>
      <c r="AG1467" s="53">
        <f t="shared" si="260"/>
        <v>2.5672610662257852E-5</v>
      </c>
      <c r="AH1467" s="53">
        <f t="shared" si="254"/>
        <v>2.5672610662257852E-5</v>
      </c>
      <c r="AI1467" s="53" t="str">
        <f t="shared" si="255"/>
        <v>0.00</v>
      </c>
      <c r="AJ1467" s="44" t="s">
        <v>681</v>
      </c>
      <c r="AK1467" s="15" t="s">
        <v>683</v>
      </c>
      <c r="AL1467" s="14" t="s">
        <v>57</v>
      </c>
      <c r="AM1467" s="39" t="s">
        <v>58</v>
      </c>
      <c r="AN1467" s="39" t="s">
        <v>59</v>
      </c>
      <c r="AO1467" s="39" t="s">
        <v>60</v>
      </c>
      <c r="AP1467" s="39" t="s">
        <v>61</v>
      </c>
      <c r="AQ1467" s="20"/>
      <c r="AR1467" s="20"/>
      <c r="AS1467" s="20"/>
      <c r="AT1467" s="20"/>
      <c r="AU1467" s="20"/>
      <c r="AV1467" s="20"/>
      <c r="AW1467" s="20"/>
      <c r="AX1467" s="20"/>
      <c r="AY1467" s="20"/>
      <c r="AZ1467" s="20"/>
      <c r="BA1467" s="20"/>
      <c r="BB1467" s="20"/>
    </row>
    <row r="1468" spans="1:54" ht="26.1" customHeight="1" x14ac:dyDescent="0.25">
      <c r="A1468" s="21">
        <v>127</v>
      </c>
      <c r="B1468" s="39" t="s">
        <v>0</v>
      </c>
      <c r="C1468" s="13" t="s">
        <v>652</v>
      </c>
      <c r="D1468" s="13">
        <v>34039</v>
      </c>
      <c r="E1468" s="13" t="s">
        <v>252</v>
      </c>
      <c r="F1468" s="13">
        <v>41809</v>
      </c>
      <c r="G1468" s="13" t="s">
        <v>280</v>
      </c>
      <c r="H1468" s="13" t="s">
        <v>313</v>
      </c>
      <c r="I1468" s="13" t="s">
        <v>168</v>
      </c>
      <c r="J1468" s="13" t="s">
        <v>171</v>
      </c>
      <c r="K1468" s="13" t="s">
        <v>525</v>
      </c>
      <c r="L1468" s="4">
        <v>50006</v>
      </c>
      <c r="M1468" s="4">
        <v>5001</v>
      </c>
      <c r="N1468" s="14" t="s">
        <v>39</v>
      </c>
      <c r="O1468" s="15" t="s">
        <v>679</v>
      </c>
      <c r="P1468" s="68">
        <v>1414.54</v>
      </c>
      <c r="Q1468" s="61">
        <v>1602.85</v>
      </c>
      <c r="R1468" s="65">
        <f t="shared" si="248"/>
        <v>0.64064311594202894</v>
      </c>
      <c r="S1468" s="65">
        <f t="shared" si="249"/>
        <v>0.72592844202898543</v>
      </c>
      <c r="T1468" s="15">
        <v>9.7164525274038103E-3</v>
      </c>
      <c r="U1468" s="15">
        <v>7.4463710000000002E-3</v>
      </c>
      <c r="V1468" s="15">
        <f t="shared" si="250"/>
        <v>-2.27008152740381E-3</v>
      </c>
      <c r="W1468" s="15">
        <f t="shared" si="251"/>
        <v>-23.363275032748653</v>
      </c>
      <c r="X1468" s="15">
        <v>2.220644961377658E-3</v>
      </c>
      <c r="Y1468" s="15">
        <v>1.7145559999999999E-3</v>
      </c>
      <c r="Z1468" s="15">
        <f t="shared" si="252"/>
        <v>-5.0608896137765806E-4</v>
      </c>
      <c r="AA1468" s="16">
        <f t="shared" si="253"/>
        <v>-22.79017898762562</v>
      </c>
      <c r="AB1468" s="13">
        <v>0.01</v>
      </c>
      <c r="AC1468" s="13">
        <v>0</v>
      </c>
      <c r="AD1468" s="13">
        <v>0</v>
      </c>
      <c r="AE1468" s="13">
        <v>0</v>
      </c>
      <c r="AF1468" s="53">
        <f t="shared" si="258"/>
        <v>0</v>
      </c>
      <c r="AG1468" s="53">
        <f t="shared" si="260"/>
        <v>2.5672610662257852E-5</v>
      </c>
      <c r="AH1468" s="53">
        <f t="shared" si="254"/>
        <v>2.5672610662257852E-5</v>
      </c>
      <c r="AI1468" s="53" t="str">
        <f t="shared" si="255"/>
        <v>0.00</v>
      </c>
      <c r="AJ1468" s="44" t="s">
        <v>681</v>
      </c>
      <c r="AK1468" s="15" t="s">
        <v>683</v>
      </c>
      <c r="AL1468" s="14" t="s">
        <v>57</v>
      </c>
      <c r="AM1468" s="39" t="s">
        <v>58</v>
      </c>
      <c r="AN1468" s="39" t="s">
        <v>59</v>
      </c>
      <c r="AO1468" s="39" t="s">
        <v>60</v>
      </c>
      <c r="AP1468" s="39" t="s">
        <v>61</v>
      </c>
      <c r="AQ1468" s="20"/>
      <c r="AR1468" s="20"/>
      <c r="AS1468" s="20"/>
      <c r="AT1468" s="20"/>
      <c r="AU1468" s="20"/>
      <c r="AV1468" s="20"/>
      <c r="AW1468" s="20"/>
      <c r="AX1468" s="20"/>
      <c r="AY1468" s="20"/>
      <c r="AZ1468" s="20"/>
      <c r="BA1468" s="20"/>
      <c r="BB1468" s="20"/>
    </row>
    <row r="1469" spans="1:54" ht="26.1" customHeight="1" x14ac:dyDescent="0.25">
      <c r="A1469" s="21">
        <v>128</v>
      </c>
      <c r="B1469" s="39" t="s">
        <v>0</v>
      </c>
      <c r="C1469" s="13" t="s">
        <v>652</v>
      </c>
      <c r="D1469" s="13">
        <v>34039</v>
      </c>
      <c r="E1469" s="13" t="s">
        <v>252</v>
      </c>
      <c r="F1469" s="13">
        <v>41809</v>
      </c>
      <c r="G1469" s="13" t="s">
        <v>280</v>
      </c>
      <c r="H1469" s="13" t="s">
        <v>313</v>
      </c>
      <c r="I1469" s="13" t="s">
        <v>168</v>
      </c>
      <c r="J1469" s="13" t="s">
        <v>171</v>
      </c>
      <c r="K1469" s="13" t="s">
        <v>525</v>
      </c>
      <c r="L1469" s="4">
        <v>50006</v>
      </c>
      <c r="M1469" s="4">
        <v>5001</v>
      </c>
      <c r="N1469" s="14" t="s">
        <v>37</v>
      </c>
      <c r="O1469" s="15" t="s">
        <v>679</v>
      </c>
      <c r="P1469" s="68">
        <v>1414.54</v>
      </c>
      <c r="Q1469" s="61">
        <v>1602.85</v>
      </c>
      <c r="R1469" s="65">
        <f t="shared" si="248"/>
        <v>0.64064311594202894</v>
      </c>
      <c r="S1469" s="65">
        <f t="shared" si="249"/>
        <v>0.72592844202898543</v>
      </c>
      <c r="T1469" s="15">
        <v>0</v>
      </c>
      <c r="U1469" s="15">
        <v>0</v>
      </c>
      <c r="V1469" s="15">
        <f t="shared" si="250"/>
        <v>0</v>
      </c>
      <c r="W1469" s="15" t="str">
        <f t="shared" si="251"/>
        <v>0.00</v>
      </c>
      <c r="X1469" s="15">
        <v>0</v>
      </c>
      <c r="Y1469" s="15">
        <v>0</v>
      </c>
      <c r="Z1469" s="15">
        <f t="shared" si="252"/>
        <v>0</v>
      </c>
      <c r="AA1469" s="16" t="str">
        <f t="shared" si="253"/>
        <v>0</v>
      </c>
      <c r="AB1469" s="13">
        <v>0</v>
      </c>
      <c r="AC1469" s="13">
        <v>0</v>
      </c>
      <c r="AD1469" s="13">
        <v>0</v>
      </c>
      <c r="AE1469" s="13">
        <v>0</v>
      </c>
      <c r="AF1469" s="53">
        <f t="shared" si="258"/>
        <v>0</v>
      </c>
      <c r="AG1469" s="53">
        <f t="shared" si="260"/>
        <v>0</v>
      </c>
      <c r="AH1469" s="53">
        <f t="shared" si="254"/>
        <v>0</v>
      </c>
      <c r="AI1469" s="53" t="str">
        <f t="shared" si="255"/>
        <v>0.00</v>
      </c>
      <c r="AJ1469" s="44" t="s">
        <v>681</v>
      </c>
      <c r="AK1469" s="15" t="s">
        <v>683</v>
      </c>
      <c r="AL1469" s="14" t="s">
        <v>57</v>
      </c>
      <c r="AM1469" s="39" t="s">
        <v>58</v>
      </c>
      <c r="AN1469" s="39" t="s">
        <v>59</v>
      </c>
      <c r="AO1469" s="39" t="s">
        <v>60</v>
      </c>
      <c r="AP1469" s="39" t="s">
        <v>61</v>
      </c>
      <c r="AQ1469" s="20"/>
      <c r="AR1469" s="20"/>
      <c r="AS1469" s="20"/>
      <c r="AT1469" s="20"/>
      <c r="AU1469" s="20"/>
      <c r="AV1469" s="20"/>
      <c r="AW1469" s="20"/>
      <c r="AX1469" s="20"/>
      <c r="AY1469" s="20"/>
      <c r="AZ1469" s="20"/>
      <c r="BA1469" s="20"/>
      <c r="BB1469" s="20"/>
    </row>
    <row r="1470" spans="1:54" ht="26.1" customHeight="1" x14ac:dyDescent="0.25">
      <c r="A1470" s="21">
        <v>129</v>
      </c>
      <c r="B1470" s="39" t="s">
        <v>0</v>
      </c>
      <c r="C1470" s="13" t="s">
        <v>652</v>
      </c>
      <c r="D1470" s="13">
        <v>34039</v>
      </c>
      <c r="E1470" s="13" t="s">
        <v>252</v>
      </c>
      <c r="F1470" s="13">
        <v>41809</v>
      </c>
      <c r="G1470" s="13" t="s">
        <v>280</v>
      </c>
      <c r="H1470" s="13" t="s">
        <v>313</v>
      </c>
      <c r="I1470" s="13" t="s">
        <v>168</v>
      </c>
      <c r="J1470" s="13" t="s">
        <v>171</v>
      </c>
      <c r="K1470" s="13" t="s">
        <v>525</v>
      </c>
      <c r="L1470" s="4">
        <v>50006</v>
      </c>
      <c r="M1470" s="4">
        <v>5001</v>
      </c>
      <c r="N1470" s="14" t="s">
        <v>34</v>
      </c>
      <c r="O1470" s="15" t="s">
        <v>679</v>
      </c>
      <c r="P1470" s="68">
        <v>1414.54</v>
      </c>
      <c r="Q1470" s="61">
        <v>1602.85</v>
      </c>
      <c r="R1470" s="65">
        <f t="shared" si="248"/>
        <v>0.64064311594202894</v>
      </c>
      <c r="S1470" s="65">
        <f t="shared" si="249"/>
        <v>0.72592844202898543</v>
      </c>
      <c r="T1470" s="15">
        <v>0</v>
      </c>
      <c r="U1470" s="15">
        <v>0</v>
      </c>
      <c r="V1470" s="15">
        <f t="shared" si="250"/>
        <v>0</v>
      </c>
      <c r="W1470" s="15" t="str">
        <f t="shared" si="251"/>
        <v>0.00</v>
      </c>
      <c r="X1470" s="15">
        <v>0</v>
      </c>
      <c r="Y1470" s="15">
        <v>0</v>
      </c>
      <c r="Z1470" s="15">
        <f t="shared" si="252"/>
        <v>0</v>
      </c>
      <c r="AA1470" s="16" t="str">
        <f t="shared" si="253"/>
        <v>0</v>
      </c>
      <c r="AB1470" s="13">
        <v>0</v>
      </c>
      <c r="AC1470" s="13">
        <v>0</v>
      </c>
      <c r="AD1470" s="13">
        <v>0</v>
      </c>
      <c r="AE1470" s="13">
        <v>0</v>
      </c>
      <c r="AF1470" s="53">
        <f t="shared" si="258"/>
        <v>0</v>
      </c>
      <c r="AG1470" s="53">
        <f t="shared" si="260"/>
        <v>0</v>
      </c>
      <c r="AH1470" s="53">
        <f t="shared" si="254"/>
        <v>0</v>
      </c>
      <c r="AI1470" s="53" t="str">
        <f t="shared" si="255"/>
        <v>0.00</v>
      </c>
      <c r="AJ1470" s="44" t="s">
        <v>681</v>
      </c>
      <c r="AK1470" s="15" t="s">
        <v>683</v>
      </c>
      <c r="AL1470" s="14" t="s">
        <v>57</v>
      </c>
      <c r="AM1470" s="39" t="s">
        <v>58</v>
      </c>
      <c r="AN1470" s="39" t="s">
        <v>59</v>
      </c>
      <c r="AO1470" s="39" t="s">
        <v>60</v>
      </c>
      <c r="AP1470" s="39" t="s">
        <v>61</v>
      </c>
      <c r="AQ1470" s="20"/>
      <c r="AR1470" s="20"/>
      <c r="AS1470" s="20"/>
      <c r="AT1470" s="20"/>
      <c r="AU1470" s="20"/>
      <c r="AV1470" s="20"/>
      <c r="AW1470" s="20"/>
      <c r="AX1470" s="20"/>
      <c r="AY1470" s="20"/>
      <c r="AZ1470" s="20"/>
      <c r="BA1470" s="20"/>
      <c r="BB1470" s="20"/>
    </row>
    <row r="1471" spans="1:54" ht="26.1" customHeight="1" x14ac:dyDescent="0.25">
      <c r="A1471" s="21">
        <v>108</v>
      </c>
      <c r="B1471" s="39" t="s">
        <v>0</v>
      </c>
      <c r="C1471" s="13" t="s">
        <v>652</v>
      </c>
      <c r="D1471" s="13">
        <v>34039</v>
      </c>
      <c r="E1471" s="13" t="s">
        <v>252</v>
      </c>
      <c r="F1471" s="13">
        <v>41809</v>
      </c>
      <c r="G1471" s="13" t="s">
        <v>278</v>
      </c>
      <c r="H1471" s="13" t="s">
        <v>276</v>
      </c>
      <c r="I1471" s="13" t="s">
        <v>168</v>
      </c>
      <c r="J1471" s="13" t="s">
        <v>169</v>
      </c>
      <c r="K1471" s="13" t="s">
        <v>522</v>
      </c>
      <c r="L1471" s="4">
        <v>50006</v>
      </c>
      <c r="M1471" s="4">
        <v>5001</v>
      </c>
      <c r="N1471" s="14" t="s">
        <v>40</v>
      </c>
      <c r="O1471" s="15" t="s">
        <v>679</v>
      </c>
      <c r="P1471" s="68">
        <v>1414.54</v>
      </c>
      <c r="Q1471" s="61">
        <v>1602.85</v>
      </c>
      <c r="R1471" s="65">
        <f t="shared" si="248"/>
        <v>0.64064311594202894</v>
      </c>
      <c r="S1471" s="65">
        <f t="shared" si="249"/>
        <v>0.72592844202898543</v>
      </c>
      <c r="T1471" s="15">
        <v>9.6351399610653292</v>
      </c>
      <c r="U1471" s="15">
        <v>7.3840561500000002</v>
      </c>
      <c r="V1471" s="15">
        <f t="shared" si="250"/>
        <v>-2.2510838110653291</v>
      </c>
      <c r="W1471" s="15">
        <f t="shared" si="251"/>
        <v>-23.363270488666917</v>
      </c>
      <c r="X1471" s="15">
        <v>2.2020613949755208</v>
      </c>
      <c r="Y1471" s="15">
        <v>1.7002075789999997</v>
      </c>
      <c r="Z1471" s="15">
        <f t="shared" si="252"/>
        <v>-0.50185381597552103</v>
      </c>
      <c r="AA1471" s="16">
        <f t="shared" si="253"/>
        <v>-22.790182740617908</v>
      </c>
      <c r="AB1471" s="13">
        <v>9.6300000000000008</v>
      </c>
      <c r="AC1471" s="13">
        <v>0</v>
      </c>
      <c r="AD1471" s="13">
        <v>0</v>
      </c>
      <c r="AE1471" s="13">
        <v>0</v>
      </c>
      <c r="AF1471" s="53">
        <f t="shared" si="258"/>
        <v>0</v>
      </c>
      <c r="AG1471" s="53">
        <f t="shared" si="260"/>
        <v>2.5457767037464517E-2</v>
      </c>
      <c r="AH1471" s="53">
        <f t="shared" si="254"/>
        <v>2.5457767037464517E-2</v>
      </c>
      <c r="AI1471" s="53" t="str">
        <f t="shared" si="255"/>
        <v>0.00</v>
      </c>
      <c r="AJ1471" s="44" t="s">
        <v>681</v>
      </c>
      <c r="AK1471" s="15" t="s">
        <v>683</v>
      </c>
      <c r="AL1471" s="14" t="s">
        <v>57</v>
      </c>
      <c r="AM1471" s="39" t="s">
        <v>58</v>
      </c>
      <c r="AN1471" s="39" t="s">
        <v>59</v>
      </c>
      <c r="AO1471" s="39" t="s">
        <v>60</v>
      </c>
      <c r="AP1471" s="39" t="s">
        <v>61</v>
      </c>
      <c r="AQ1471" s="20"/>
      <c r="AR1471" s="20"/>
      <c r="AS1471" s="20"/>
      <c r="AT1471" s="20"/>
      <c r="AU1471" s="20"/>
      <c r="AV1471" s="20"/>
      <c r="AW1471" s="20"/>
      <c r="AX1471" s="20"/>
      <c r="AY1471" s="20"/>
      <c r="AZ1471" s="20"/>
      <c r="BA1471" s="20"/>
      <c r="BB1471" s="20"/>
    </row>
    <row r="1472" spans="1:54" ht="26.1" customHeight="1" x14ac:dyDescent="0.25">
      <c r="A1472" s="21">
        <v>109</v>
      </c>
      <c r="B1472" s="39" t="s">
        <v>0</v>
      </c>
      <c r="C1472" s="13" t="s">
        <v>652</v>
      </c>
      <c r="D1472" s="13">
        <v>34039</v>
      </c>
      <c r="E1472" s="13" t="s">
        <v>252</v>
      </c>
      <c r="F1472" s="13">
        <v>41809</v>
      </c>
      <c r="G1472" s="13" t="s">
        <v>278</v>
      </c>
      <c r="H1472" s="13" t="s">
        <v>276</v>
      </c>
      <c r="I1472" s="13" t="s">
        <v>168</v>
      </c>
      <c r="J1472" s="13" t="s">
        <v>169</v>
      </c>
      <c r="K1472" s="13" t="s">
        <v>522</v>
      </c>
      <c r="L1472" s="4">
        <v>50006</v>
      </c>
      <c r="M1472" s="4">
        <v>5001</v>
      </c>
      <c r="N1472" s="14" t="s">
        <v>38</v>
      </c>
      <c r="O1472" s="15" t="s">
        <v>679</v>
      </c>
      <c r="P1472" s="68">
        <v>1414.54</v>
      </c>
      <c r="Q1472" s="61">
        <v>1602.85</v>
      </c>
      <c r="R1472" s="65">
        <f t="shared" si="248"/>
        <v>0.64064311594202894</v>
      </c>
      <c r="S1472" s="65">
        <f t="shared" si="249"/>
        <v>0.72592844202898543</v>
      </c>
      <c r="T1472" s="15">
        <v>12.3981934249672</v>
      </c>
      <c r="U1472" s="15">
        <v>9.5015699589999993</v>
      </c>
      <c r="V1472" s="15">
        <f t="shared" si="250"/>
        <v>-2.8966234659672008</v>
      </c>
      <c r="W1472" s="15">
        <f t="shared" si="251"/>
        <v>-23.363270491764119</v>
      </c>
      <c r="X1472" s="15">
        <v>2.8335429707178901</v>
      </c>
      <c r="Y1472" s="15">
        <v>2.1877733510000001</v>
      </c>
      <c r="Z1472" s="15">
        <f t="shared" si="252"/>
        <v>-0.64576961971788993</v>
      </c>
      <c r="AA1472" s="16">
        <f t="shared" si="253"/>
        <v>-22.790182693233746</v>
      </c>
      <c r="AB1472" s="13">
        <v>12.4</v>
      </c>
      <c r="AC1472" s="13">
        <v>0</v>
      </c>
      <c r="AD1472" s="13">
        <v>0</v>
      </c>
      <c r="AE1472" s="13">
        <v>0</v>
      </c>
      <c r="AF1472" s="53">
        <f t="shared" si="258"/>
        <v>0</v>
      </c>
      <c r="AG1472" s="53">
        <f t="shared" si="260"/>
        <v>3.2758249632841505E-2</v>
      </c>
      <c r="AH1472" s="53">
        <f t="shared" si="254"/>
        <v>3.2758249632841505E-2</v>
      </c>
      <c r="AI1472" s="53" t="str">
        <f t="shared" si="255"/>
        <v>0.00</v>
      </c>
      <c r="AJ1472" s="44" t="s">
        <v>681</v>
      </c>
      <c r="AK1472" s="15" t="s">
        <v>683</v>
      </c>
      <c r="AL1472" s="14" t="s">
        <v>57</v>
      </c>
      <c r="AM1472" s="39" t="s">
        <v>58</v>
      </c>
      <c r="AN1472" s="39" t="s">
        <v>59</v>
      </c>
      <c r="AO1472" s="39" t="s">
        <v>60</v>
      </c>
      <c r="AP1472" s="39" t="s">
        <v>61</v>
      </c>
      <c r="AQ1472" s="20"/>
      <c r="AR1472" s="20"/>
      <c r="AS1472" s="20"/>
      <c r="AT1472" s="20"/>
      <c r="AU1472" s="20"/>
      <c r="AV1472" s="20"/>
      <c r="AW1472" s="20"/>
      <c r="AX1472" s="20"/>
      <c r="AY1472" s="20"/>
      <c r="AZ1472" s="20"/>
      <c r="BA1472" s="20"/>
      <c r="BB1472" s="20"/>
    </row>
    <row r="1473" spans="1:54" ht="26.1" customHeight="1" x14ac:dyDescent="0.25">
      <c r="A1473" s="21">
        <v>110</v>
      </c>
      <c r="B1473" s="39" t="s">
        <v>0</v>
      </c>
      <c r="C1473" s="13" t="s">
        <v>652</v>
      </c>
      <c r="D1473" s="13">
        <v>34039</v>
      </c>
      <c r="E1473" s="13" t="s">
        <v>252</v>
      </c>
      <c r="F1473" s="13">
        <v>41809</v>
      </c>
      <c r="G1473" s="13" t="s">
        <v>278</v>
      </c>
      <c r="H1473" s="13" t="s">
        <v>276</v>
      </c>
      <c r="I1473" s="13" t="s">
        <v>168</v>
      </c>
      <c r="J1473" s="13" t="s">
        <v>169</v>
      </c>
      <c r="K1473" s="13" t="s">
        <v>522</v>
      </c>
      <c r="L1473" s="4">
        <v>50006</v>
      </c>
      <c r="M1473" s="4">
        <v>5001</v>
      </c>
      <c r="N1473" s="14" t="s">
        <v>39</v>
      </c>
      <c r="O1473" s="15" t="s">
        <v>679</v>
      </c>
      <c r="P1473" s="68">
        <v>1414.54</v>
      </c>
      <c r="Q1473" s="61">
        <v>1602.85</v>
      </c>
      <c r="R1473" s="65">
        <f t="shared" si="248"/>
        <v>0.64064311594202894</v>
      </c>
      <c r="S1473" s="65">
        <f t="shared" si="249"/>
        <v>0.72592844202898543</v>
      </c>
      <c r="T1473" s="15">
        <v>12.3981934249672</v>
      </c>
      <c r="U1473" s="15">
        <v>9.5015699589999993</v>
      </c>
      <c r="V1473" s="15">
        <f t="shared" si="250"/>
        <v>-2.8966234659672008</v>
      </c>
      <c r="W1473" s="15">
        <f t="shared" si="251"/>
        <v>-23.363270491764119</v>
      </c>
      <c r="X1473" s="15">
        <v>2.8335429707178901</v>
      </c>
      <c r="Y1473" s="15">
        <v>2.1877733510000001</v>
      </c>
      <c r="Z1473" s="15">
        <f t="shared" si="252"/>
        <v>-0.64576961971788993</v>
      </c>
      <c r="AA1473" s="16">
        <f t="shared" si="253"/>
        <v>-22.790182693233746</v>
      </c>
      <c r="AB1473" s="13">
        <v>12.4</v>
      </c>
      <c r="AC1473" s="13">
        <v>0</v>
      </c>
      <c r="AD1473" s="13">
        <v>0</v>
      </c>
      <c r="AE1473" s="13">
        <v>0</v>
      </c>
      <c r="AF1473" s="53">
        <f t="shared" si="258"/>
        <v>0</v>
      </c>
      <c r="AG1473" s="53">
        <f t="shared" si="260"/>
        <v>3.2758249632841505E-2</v>
      </c>
      <c r="AH1473" s="53">
        <f t="shared" si="254"/>
        <v>3.2758249632841505E-2</v>
      </c>
      <c r="AI1473" s="53" t="str">
        <f t="shared" si="255"/>
        <v>0.00</v>
      </c>
      <c r="AJ1473" s="44" t="s">
        <v>681</v>
      </c>
      <c r="AK1473" s="15" t="s">
        <v>683</v>
      </c>
      <c r="AL1473" s="14" t="s">
        <v>57</v>
      </c>
      <c r="AM1473" s="39" t="s">
        <v>58</v>
      </c>
      <c r="AN1473" s="39" t="s">
        <v>59</v>
      </c>
      <c r="AO1473" s="39" t="s">
        <v>60</v>
      </c>
      <c r="AP1473" s="39" t="s">
        <v>61</v>
      </c>
      <c r="AQ1473" s="20"/>
      <c r="AR1473" s="20"/>
      <c r="AS1473" s="20"/>
      <c r="AT1473" s="20"/>
      <c r="AU1473" s="20"/>
      <c r="AV1473" s="20"/>
      <c r="AW1473" s="20"/>
      <c r="AX1473" s="20"/>
      <c r="AY1473" s="20"/>
      <c r="AZ1473" s="20"/>
      <c r="BA1473" s="20"/>
      <c r="BB1473" s="20"/>
    </row>
    <row r="1474" spans="1:54" ht="26.1" customHeight="1" x14ac:dyDescent="0.25">
      <c r="A1474" s="21">
        <v>111</v>
      </c>
      <c r="B1474" s="39" t="s">
        <v>0</v>
      </c>
      <c r="C1474" s="13" t="s">
        <v>652</v>
      </c>
      <c r="D1474" s="13">
        <v>34039</v>
      </c>
      <c r="E1474" s="13" t="s">
        <v>252</v>
      </c>
      <c r="F1474" s="13">
        <v>41809</v>
      </c>
      <c r="G1474" s="13" t="s">
        <v>278</v>
      </c>
      <c r="H1474" s="13" t="s">
        <v>276</v>
      </c>
      <c r="I1474" s="13" t="s">
        <v>168</v>
      </c>
      <c r="J1474" s="13" t="s">
        <v>169</v>
      </c>
      <c r="K1474" s="13" t="s">
        <v>522</v>
      </c>
      <c r="L1474" s="4">
        <v>50006</v>
      </c>
      <c r="M1474" s="4">
        <v>5001</v>
      </c>
      <c r="N1474" s="14" t="s">
        <v>37</v>
      </c>
      <c r="O1474" s="15" t="s">
        <v>679</v>
      </c>
      <c r="P1474" s="68">
        <v>1414.54</v>
      </c>
      <c r="Q1474" s="61">
        <v>1602.85</v>
      </c>
      <c r="R1474" s="65">
        <f t="shared" si="248"/>
        <v>0.64064311594202894</v>
      </c>
      <c r="S1474" s="65">
        <f t="shared" si="249"/>
        <v>0.72592844202898543</v>
      </c>
      <c r="T1474" s="15">
        <v>0.92821621199967297</v>
      </c>
      <c r="U1474" s="15">
        <v>0.71135454799999998</v>
      </c>
      <c r="V1474" s="15">
        <f t="shared" si="250"/>
        <v>-0.21686166399967299</v>
      </c>
      <c r="W1474" s="15">
        <f t="shared" si="251"/>
        <v>-23.36327045317211</v>
      </c>
      <c r="X1474" s="15">
        <v>0.21213901353739489</v>
      </c>
      <c r="Y1474" s="15">
        <v>0.163792145</v>
      </c>
      <c r="Z1474" s="15">
        <f t="shared" si="252"/>
        <v>-4.8346868537394894E-2</v>
      </c>
      <c r="AA1474" s="16">
        <f t="shared" si="253"/>
        <v>-22.790182593581509</v>
      </c>
      <c r="AB1474" s="13">
        <v>0.76</v>
      </c>
      <c r="AC1474" s="13">
        <v>0</v>
      </c>
      <c r="AD1474" s="13">
        <v>0</v>
      </c>
      <c r="AE1474" s="13">
        <v>0</v>
      </c>
      <c r="AF1474" s="53">
        <f t="shared" si="258"/>
        <v>0</v>
      </c>
      <c r="AG1474" s="53">
        <f t="shared" si="260"/>
        <v>2.4525136350875003E-3</v>
      </c>
      <c r="AH1474" s="53">
        <f t="shared" si="254"/>
        <v>2.4525136350875003E-3</v>
      </c>
      <c r="AI1474" s="53" t="str">
        <f t="shared" si="255"/>
        <v>0.00</v>
      </c>
      <c r="AJ1474" s="44" t="s">
        <v>681</v>
      </c>
      <c r="AK1474" s="15" t="s">
        <v>683</v>
      </c>
      <c r="AL1474" s="14" t="s">
        <v>57</v>
      </c>
      <c r="AM1474" s="39" t="s">
        <v>58</v>
      </c>
      <c r="AN1474" s="39" t="s">
        <v>59</v>
      </c>
      <c r="AO1474" s="39" t="s">
        <v>60</v>
      </c>
      <c r="AP1474" s="39" t="s">
        <v>61</v>
      </c>
      <c r="AQ1474" s="20"/>
      <c r="AR1474" s="20"/>
      <c r="AS1474" s="20"/>
      <c r="AT1474" s="20"/>
      <c r="AU1474" s="20"/>
      <c r="AV1474" s="20"/>
      <c r="AW1474" s="20"/>
      <c r="AX1474" s="20"/>
      <c r="AY1474" s="20"/>
      <c r="AZ1474" s="20"/>
      <c r="BA1474" s="20"/>
      <c r="BB1474" s="20"/>
    </row>
    <row r="1475" spans="1:54" ht="26.1" customHeight="1" x14ac:dyDescent="0.25">
      <c r="A1475" s="21">
        <v>1592</v>
      </c>
      <c r="B1475" s="39" t="s">
        <v>0</v>
      </c>
      <c r="C1475" s="13" t="s">
        <v>652</v>
      </c>
      <c r="D1475" s="13">
        <v>34039</v>
      </c>
      <c r="E1475" s="13" t="s">
        <v>252</v>
      </c>
      <c r="F1475" s="13">
        <v>41809</v>
      </c>
      <c r="G1475" s="13" t="s">
        <v>278</v>
      </c>
      <c r="H1475" s="13" t="s">
        <v>276</v>
      </c>
      <c r="I1475" s="13" t="s">
        <v>168</v>
      </c>
      <c r="J1475" s="13" t="s">
        <v>169</v>
      </c>
      <c r="K1475" s="13" t="s">
        <v>522</v>
      </c>
      <c r="L1475" s="4">
        <v>50006</v>
      </c>
      <c r="M1475" s="4">
        <v>5001</v>
      </c>
      <c r="N1475" s="14" t="s">
        <v>34</v>
      </c>
      <c r="O1475" s="15" t="s">
        <v>679</v>
      </c>
      <c r="P1475" s="68">
        <v>1414.54</v>
      </c>
      <c r="Q1475" s="61">
        <v>1602.85</v>
      </c>
      <c r="R1475" s="65">
        <f t="shared" si="248"/>
        <v>0.64064311594202894</v>
      </c>
      <c r="S1475" s="65">
        <f t="shared" si="249"/>
        <v>0.72592844202898543</v>
      </c>
      <c r="T1475" s="15">
        <v>0.68219304429198202</v>
      </c>
      <c r="U1475" s="15">
        <v>0.52281043800000004</v>
      </c>
      <c r="V1475" s="15">
        <f t="shared" si="250"/>
        <v>-0.15938260629198198</v>
      </c>
      <c r="W1475" s="15">
        <f t="shared" si="251"/>
        <v>-23.363270503204578</v>
      </c>
      <c r="X1475" s="15">
        <v>0.15591169124958951</v>
      </c>
      <c r="Y1475" s="15">
        <v>0.120379132</v>
      </c>
      <c r="Z1475" s="15">
        <f t="shared" si="252"/>
        <v>-3.5532559249589507E-2</v>
      </c>
      <c r="AA1475" s="16">
        <f t="shared" si="253"/>
        <v>-22.790182676363635</v>
      </c>
      <c r="AB1475" s="13">
        <v>0.68</v>
      </c>
      <c r="AC1475" s="13">
        <v>2.04</v>
      </c>
      <c r="AD1475" s="13">
        <v>0</v>
      </c>
      <c r="AE1475" s="13">
        <v>0</v>
      </c>
      <c r="AF1475" s="53">
        <f t="shared" si="258"/>
        <v>1.0200000000000001E-3</v>
      </c>
      <c r="AG1475" s="53">
        <f t="shared" si="260"/>
        <v>1.8024763190566803E-3</v>
      </c>
      <c r="AH1475" s="53">
        <f t="shared" si="254"/>
        <v>7.8247631905668021E-4</v>
      </c>
      <c r="AI1475" s="53">
        <f t="shared" si="255"/>
        <v>76.713364613400017</v>
      </c>
      <c r="AJ1475" s="44" t="s">
        <v>681</v>
      </c>
      <c r="AK1475" s="15" t="s">
        <v>683</v>
      </c>
      <c r="AL1475" s="14" t="s">
        <v>57</v>
      </c>
      <c r="AM1475" s="39" t="s">
        <v>58</v>
      </c>
      <c r="AN1475" s="39" t="s">
        <v>59</v>
      </c>
      <c r="AO1475" s="39" t="s">
        <v>60</v>
      </c>
      <c r="AP1475" s="39" t="s">
        <v>61</v>
      </c>
      <c r="AQ1475" s="20"/>
      <c r="AR1475" s="20"/>
      <c r="AS1475" s="20"/>
      <c r="AT1475" s="20"/>
      <c r="AU1475" s="20"/>
      <c r="AV1475" s="20"/>
      <c r="AW1475" s="20"/>
      <c r="AX1475" s="20"/>
      <c r="AY1475" s="20"/>
      <c r="AZ1475" s="20"/>
      <c r="BA1475" s="20"/>
      <c r="BB1475" s="20"/>
    </row>
    <row r="1476" spans="1:54" ht="26.1" customHeight="1" x14ac:dyDescent="0.25">
      <c r="A1476" s="21">
        <v>1765</v>
      </c>
      <c r="B1476" s="39" t="s">
        <v>0</v>
      </c>
      <c r="C1476" s="13" t="s">
        <v>652</v>
      </c>
      <c r="D1476" s="13">
        <v>34039</v>
      </c>
      <c r="E1476" s="13" t="s">
        <v>252</v>
      </c>
      <c r="F1476" s="13">
        <v>41809</v>
      </c>
      <c r="G1476" s="13" t="s">
        <v>278</v>
      </c>
      <c r="H1476" s="13" t="s">
        <v>276</v>
      </c>
      <c r="I1476" s="13" t="s">
        <v>168</v>
      </c>
      <c r="J1476" s="13" t="s">
        <v>169</v>
      </c>
      <c r="K1476" s="13" t="s">
        <v>522</v>
      </c>
      <c r="L1476" s="4">
        <v>50006</v>
      </c>
      <c r="M1476" s="4">
        <v>5001</v>
      </c>
      <c r="N1476" s="14" t="s">
        <v>35</v>
      </c>
      <c r="O1476" s="15" t="s">
        <v>679</v>
      </c>
      <c r="P1476" s="68">
        <v>1414.54</v>
      </c>
      <c r="Q1476" s="61">
        <v>1602.85</v>
      </c>
      <c r="R1476" s="65">
        <f t="shared" si="248"/>
        <v>0.64064311594202894</v>
      </c>
      <c r="S1476" s="65">
        <f t="shared" si="249"/>
        <v>0.72592844202898543</v>
      </c>
      <c r="T1476" s="15">
        <v>8.7828548271804792</v>
      </c>
      <c r="U1476" s="15">
        <v>6.7308926969999998</v>
      </c>
      <c r="V1476" s="15">
        <f t="shared" si="250"/>
        <v>-2.0519621301804793</v>
      </c>
      <c r="W1476" s="15">
        <f t="shared" si="251"/>
        <v>-23.363270491847711</v>
      </c>
      <c r="X1476" s="15">
        <v>2.0072760365455142</v>
      </c>
      <c r="Y1476" s="15">
        <v>1.549814161</v>
      </c>
      <c r="Z1476" s="15">
        <f t="shared" si="252"/>
        <v>-0.45746187554551421</v>
      </c>
      <c r="AA1476" s="16">
        <f t="shared" si="253"/>
        <v>-22.790182676260002</v>
      </c>
      <c r="AB1476" s="13">
        <v>8.7899999999999991</v>
      </c>
      <c r="AC1476" s="13">
        <v>56.29</v>
      </c>
      <c r="AD1476" s="13">
        <v>0</v>
      </c>
      <c r="AE1476" s="13">
        <v>101.53</v>
      </c>
      <c r="AF1476" s="53">
        <f t="shared" si="258"/>
        <v>2.8145E-2</v>
      </c>
      <c r="AG1476" s="53">
        <f>IFERROR(AF1476+(AF1476*(AA1476/100)),"0.00")</f>
        <v>2.1730703085766623E-2</v>
      </c>
      <c r="AH1476" s="53">
        <f t="shared" si="254"/>
        <v>-6.4142969142333764E-3</v>
      </c>
      <c r="AI1476" s="53">
        <f t="shared" si="255"/>
        <v>-22.790182676259999</v>
      </c>
      <c r="AJ1476" s="44" t="s">
        <v>681</v>
      </c>
      <c r="AK1476" s="15" t="s">
        <v>683</v>
      </c>
      <c r="AL1476" s="14" t="s">
        <v>57</v>
      </c>
      <c r="AM1476" s="39" t="s">
        <v>58</v>
      </c>
      <c r="AN1476" s="39" t="s">
        <v>59</v>
      </c>
      <c r="AO1476" s="39" t="s">
        <v>60</v>
      </c>
      <c r="AP1476" s="39" t="s">
        <v>61</v>
      </c>
      <c r="AQ1476" s="20"/>
      <c r="AR1476" s="20"/>
      <c r="AS1476" s="20"/>
      <c r="AT1476" s="20"/>
      <c r="AU1476" s="20"/>
      <c r="AV1476" s="20"/>
      <c r="AW1476" s="20"/>
      <c r="AX1476" s="20"/>
      <c r="AY1476" s="20"/>
      <c r="AZ1476" s="20"/>
      <c r="BA1476" s="20"/>
      <c r="BB1476" s="20"/>
    </row>
    <row r="1477" spans="1:54" ht="26.1" customHeight="1" x14ac:dyDescent="0.25">
      <c r="A1477" s="21">
        <v>1962</v>
      </c>
      <c r="B1477" s="40" t="s">
        <v>0</v>
      </c>
      <c r="C1477" s="13" t="s">
        <v>652</v>
      </c>
      <c r="D1477" s="13">
        <v>34039</v>
      </c>
      <c r="E1477" s="13" t="s">
        <v>252</v>
      </c>
      <c r="F1477" s="13">
        <v>41809</v>
      </c>
      <c r="G1477" s="13" t="s">
        <v>278</v>
      </c>
      <c r="H1477" s="13" t="s">
        <v>276</v>
      </c>
      <c r="I1477" s="13" t="s">
        <v>168</v>
      </c>
      <c r="J1477" s="13" t="s">
        <v>169</v>
      </c>
      <c r="K1477" s="13" t="s">
        <v>522</v>
      </c>
      <c r="L1477" s="4">
        <v>50006</v>
      </c>
      <c r="M1477" s="4">
        <v>5001</v>
      </c>
      <c r="N1477" s="13" t="s">
        <v>36</v>
      </c>
      <c r="O1477" s="15" t="s">
        <v>679</v>
      </c>
      <c r="P1477" s="68">
        <v>1414.54</v>
      </c>
      <c r="Q1477" s="61">
        <v>1602.85</v>
      </c>
      <c r="R1477" s="65">
        <f t="shared" si="248"/>
        <v>0.64064311594202894</v>
      </c>
      <c r="S1477" s="65">
        <f t="shared" si="249"/>
        <v>0.72592844202898543</v>
      </c>
      <c r="T1477" s="15">
        <v>35.846995823828102</v>
      </c>
      <c r="U1477" s="15">
        <v>27.472629080000001</v>
      </c>
      <c r="V1477" s="15">
        <f t="shared" si="250"/>
        <v>-8.3743667438281015</v>
      </c>
      <c r="W1477" s="15">
        <f t="shared" si="251"/>
        <v>-23.361418582980722</v>
      </c>
      <c r="X1477" s="15">
        <v>8.1707587813295195</v>
      </c>
      <c r="Y1477" s="15">
        <v>6.3086279269999999</v>
      </c>
      <c r="Z1477" s="15">
        <f t="shared" si="252"/>
        <v>-1.8621308543295196</v>
      </c>
      <c r="AA1477" s="16">
        <f t="shared" si="253"/>
        <v>-22.790182701079807</v>
      </c>
      <c r="AB1477" s="13">
        <v>65.62</v>
      </c>
      <c r="AC1477" s="13">
        <v>382.06</v>
      </c>
      <c r="AD1477" s="13">
        <v>28.03</v>
      </c>
      <c r="AE1477" s="13">
        <v>0</v>
      </c>
      <c r="AF1477" s="53">
        <f t="shared" si="258"/>
        <v>0.19103000000000001</v>
      </c>
      <c r="AG1477" s="53">
        <f>IFERROR(AF1477+(AF1477*(AA1477/100)),"0.00")</f>
        <v>0.14749391398612724</v>
      </c>
      <c r="AH1477" s="53">
        <f t="shared" si="254"/>
        <v>-4.3536086013872766E-2</v>
      </c>
      <c r="AI1477" s="53">
        <f t="shared" si="255"/>
        <v>-22.790182701079811</v>
      </c>
      <c r="AJ1477" s="44" t="s">
        <v>681</v>
      </c>
      <c r="AK1477" s="15" t="s">
        <v>683</v>
      </c>
      <c r="AL1477" s="14" t="s">
        <v>57</v>
      </c>
      <c r="AM1477" s="39" t="s">
        <v>58</v>
      </c>
      <c r="AN1477" s="39" t="s">
        <v>59</v>
      </c>
      <c r="AO1477" s="39" t="s">
        <v>60</v>
      </c>
      <c r="AP1477" s="39" t="s">
        <v>61</v>
      </c>
      <c r="AQ1477" s="59"/>
      <c r="AR1477" s="20"/>
      <c r="AS1477" s="20"/>
      <c r="AT1477" s="20"/>
      <c r="AU1477" s="20"/>
      <c r="AV1477" s="20"/>
      <c r="AW1477" s="20"/>
      <c r="AX1477" s="20"/>
      <c r="AY1477" s="20"/>
      <c r="AZ1477" s="20"/>
      <c r="BA1477" s="20"/>
      <c r="BB1477" s="20"/>
    </row>
    <row r="1478" spans="1:54" ht="26.1" customHeight="1" x14ac:dyDescent="0.25">
      <c r="A1478" s="21">
        <v>101</v>
      </c>
      <c r="B1478" s="39" t="s">
        <v>0</v>
      </c>
      <c r="C1478" s="13" t="s">
        <v>652</v>
      </c>
      <c r="D1478" s="13">
        <v>34039</v>
      </c>
      <c r="E1478" s="13" t="s">
        <v>252</v>
      </c>
      <c r="F1478" s="13">
        <v>41809</v>
      </c>
      <c r="G1478" s="13" t="s">
        <v>278</v>
      </c>
      <c r="H1478" s="13" t="s">
        <v>313</v>
      </c>
      <c r="I1478" s="13" t="s">
        <v>168</v>
      </c>
      <c r="J1478" s="13" t="s">
        <v>169</v>
      </c>
      <c r="K1478" s="13" t="s">
        <v>521</v>
      </c>
      <c r="L1478" s="4">
        <v>50006</v>
      </c>
      <c r="M1478" s="4">
        <v>5001</v>
      </c>
      <c r="N1478" s="14" t="s">
        <v>35</v>
      </c>
      <c r="O1478" s="15" t="s">
        <v>679</v>
      </c>
      <c r="P1478" s="68">
        <v>1414.54</v>
      </c>
      <c r="Q1478" s="61">
        <v>1602.85</v>
      </c>
      <c r="R1478" s="65">
        <f t="shared" si="248"/>
        <v>0.64064311594202894</v>
      </c>
      <c r="S1478" s="65">
        <f t="shared" si="249"/>
        <v>0.72592844202898543</v>
      </c>
      <c r="T1478" s="15">
        <v>3.9071087275687102E-2</v>
      </c>
      <c r="U1478" s="15">
        <v>2.9942803E-2</v>
      </c>
      <c r="V1478" s="15">
        <f t="shared" si="250"/>
        <v>-9.128284275687102E-3</v>
      </c>
      <c r="W1478" s="15">
        <f t="shared" si="251"/>
        <v>-23.363271698270321</v>
      </c>
      <c r="X1478" s="15">
        <v>8.9294948799059307E-3</v>
      </c>
      <c r="Y1478" s="15">
        <v>6.8944469999999997E-3</v>
      </c>
      <c r="Z1478" s="15">
        <f t="shared" si="252"/>
        <v>-2.035047879905931E-3</v>
      </c>
      <c r="AA1478" s="16">
        <f t="shared" si="253"/>
        <v>-22.790179145355751</v>
      </c>
      <c r="AB1478" s="13">
        <v>0.04</v>
      </c>
      <c r="AC1478" s="13">
        <v>0</v>
      </c>
      <c r="AD1478" s="13">
        <v>0</v>
      </c>
      <c r="AE1478" s="13">
        <v>0.17</v>
      </c>
      <c r="AF1478" s="53">
        <f t="shared" si="258"/>
        <v>0</v>
      </c>
      <c r="AG1478" s="53">
        <f t="shared" ref="AG1478:AG1489" si="261">IFERROR((((Y1478)/Q1478)*24),"0.00")</f>
        <v>1.0323282153663788E-4</v>
      </c>
      <c r="AH1478" s="53">
        <f t="shared" si="254"/>
        <v>1.0323282153663788E-4</v>
      </c>
      <c r="AI1478" s="53" t="str">
        <f t="shared" si="255"/>
        <v>0.00</v>
      </c>
      <c r="AJ1478" s="44" t="s">
        <v>681</v>
      </c>
      <c r="AK1478" s="15" t="s">
        <v>683</v>
      </c>
      <c r="AL1478" s="14" t="s">
        <v>57</v>
      </c>
      <c r="AM1478" s="39" t="s">
        <v>58</v>
      </c>
      <c r="AN1478" s="39" t="s">
        <v>59</v>
      </c>
      <c r="AO1478" s="39" t="s">
        <v>60</v>
      </c>
      <c r="AP1478" s="39" t="s">
        <v>61</v>
      </c>
      <c r="AQ1478" s="20"/>
      <c r="AR1478" s="20"/>
      <c r="AS1478" s="20"/>
      <c r="AT1478" s="20"/>
      <c r="AU1478" s="20"/>
      <c r="AV1478" s="20"/>
      <c r="AW1478" s="20"/>
      <c r="AX1478" s="20"/>
      <c r="AY1478" s="20"/>
      <c r="AZ1478" s="20"/>
      <c r="BA1478" s="20"/>
      <c r="BB1478" s="20"/>
    </row>
    <row r="1479" spans="1:54" ht="26.1" customHeight="1" x14ac:dyDescent="0.25">
      <c r="A1479" s="21">
        <v>102</v>
      </c>
      <c r="B1479" s="39" t="s">
        <v>0</v>
      </c>
      <c r="C1479" s="13" t="s">
        <v>652</v>
      </c>
      <c r="D1479" s="13">
        <v>34039</v>
      </c>
      <c r="E1479" s="13" t="s">
        <v>252</v>
      </c>
      <c r="F1479" s="13">
        <v>41809</v>
      </c>
      <c r="G1479" s="13" t="s">
        <v>278</v>
      </c>
      <c r="H1479" s="13" t="s">
        <v>313</v>
      </c>
      <c r="I1479" s="13" t="s">
        <v>168</v>
      </c>
      <c r="J1479" s="13" t="s">
        <v>169</v>
      </c>
      <c r="K1479" s="13" t="s">
        <v>521</v>
      </c>
      <c r="L1479" s="4">
        <v>50006</v>
      </c>
      <c r="M1479" s="4">
        <v>5001</v>
      </c>
      <c r="N1479" s="14" t="s">
        <v>40</v>
      </c>
      <c r="O1479" s="15" t="s">
        <v>679</v>
      </c>
      <c r="P1479" s="68">
        <v>1414.54</v>
      </c>
      <c r="Q1479" s="61">
        <v>1602.85</v>
      </c>
      <c r="R1479" s="65">
        <f t="shared" si="248"/>
        <v>0.64064311594202894</v>
      </c>
      <c r="S1479" s="65">
        <f t="shared" si="249"/>
        <v>0.72592844202898543</v>
      </c>
      <c r="T1479" s="15">
        <v>0</v>
      </c>
      <c r="U1479" s="15">
        <v>0</v>
      </c>
      <c r="V1479" s="15">
        <f t="shared" si="250"/>
        <v>0</v>
      </c>
      <c r="W1479" s="15" t="str">
        <f t="shared" si="251"/>
        <v>0.00</v>
      </c>
      <c r="X1479" s="15">
        <v>0</v>
      </c>
      <c r="Y1479" s="15">
        <v>0</v>
      </c>
      <c r="Z1479" s="15">
        <f t="shared" si="252"/>
        <v>0</v>
      </c>
      <c r="AA1479" s="16" t="str">
        <f t="shared" si="253"/>
        <v>0</v>
      </c>
      <c r="AB1479" s="13">
        <v>0</v>
      </c>
      <c r="AC1479" s="13">
        <v>0</v>
      </c>
      <c r="AD1479" s="13">
        <v>0</v>
      </c>
      <c r="AE1479" s="13">
        <v>0</v>
      </c>
      <c r="AF1479" s="53">
        <f t="shared" si="258"/>
        <v>0</v>
      </c>
      <c r="AG1479" s="53">
        <f t="shared" si="261"/>
        <v>0</v>
      </c>
      <c r="AH1479" s="53">
        <f t="shared" si="254"/>
        <v>0</v>
      </c>
      <c r="AI1479" s="53" t="str">
        <f t="shared" si="255"/>
        <v>0.00</v>
      </c>
      <c r="AJ1479" s="44" t="s">
        <v>681</v>
      </c>
      <c r="AK1479" s="15" t="s">
        <v>683</v>
      </c>
      <c r="AL1479" s="14" t="s">
        <v>57</v>
      </c>
      <c r="AM1479" s="39" t="s">
        <v>58</v>
      </c>
      <c r="AN1479" s="39" t="s">
        <v>59</v>
      </c>
      <c r="AO1479" s="39" t="s">
        <v>60</v>
      </c>
      <c r="AP1479" s="39" t="s">
        <v>61</v>
      </c>
      <c r="AQ1479" s="20"/>
      <c r="AR1479" s="20"/>
      <c r="AS1479" s="20"/>
      <c r="AT1479" s="20"/>
      <c r="AU1479" s="20"/>
      <c r="AV1479" s="20"/>
      <c r="AW1479" s="20"/>
      <c r="AX1479" s="20"/>
      <c r="AY1479" s="20"/>
      <c r="AZ1479" s="20"/>
      <c r="BA1479" s="20"/>
      <c r="BB1479" s="20"/>
    </row>
    <row r="1480" spans="1:54" ht="26.1" customHeight="1" x14ac:dyDescent="0.25">
      <c r="A1480" s="21">
        <v>103</v>
      </c>
      <c r="B1480" s="40" t="s">
        <v>0</v>
      </c>
      <c r="C1480" s="13" t="s">
        <v>652</v>
      </c>
      <c r="D1480" s="13">
        <v>34039</v>
      </c>
      <c r="E1480" s="13" t="s">
        <v>252</v>
      </c>
      <c r="F1480" s="13">
        <v>41809</v>
      </c>
      <c r="G1480" s="13" t="s">
        <v>278</v>
      </c>
      <c r="H1480" s="13" t="s">
        <v>313</v>
      </c>
      <c r="I1480" s="13" t="s">
        <v>168</v>
      </c>
      <c r="J1480" s="13" t="s">
        <v>169</v>
      </c>
      <c r="K1480" s="13" t="s">
        <v>521</v>
      </c>
      <c r="L1480" s="4">
        <v>50006</v>
      </c>
      <c r="M1480" s="4">
        <v>5001</v>
      </c>
      <c r="N1480" s="13" t="s">
        <v>36</v>
      </c>
      <c r="O1480" s="15" t="s">
        <v>679</v>
      </c>
      <c r="P1480" s="68">
        <v>1414.54</v>
      </c>
      <c r="Q1480" s="61">
        <v>1602.85</v>
      </c>
      <c r="R1480" s="65">
        <f t="shared" ref="R1480:R1543" si="262">P1480/2208</f>
        <v>0.64064311594202894</v>
      </c>
      <c r="S1480" s="65">
        <f t="shared" ref="S1480:S1543" si="263">Q1480/2208</f>
        <v>0.72592844202898543</v>
      </c>
      <c r="T1480" s="15">
        <v>0.127808767245774</v>
      </c>
      <c r="U1480" s="15">
        <v>9.7950826000000005E-2</v>
      </c>
      <c r="V1480" s="15">
        <f t="shared" ref="V1480:V1543" si="264">U1480-T1480</f>
        <v>-2.9857941245773997E-2</v>
      </c>
      <c r="W1480" s="15">
        <f t="shared" ref="W1480:W1543" si="265">IFERROR(((U1480-T1480)/T1480)*100,"0.00")</f>
        <v>-23.361418695446538</v>
      </c>
      <c r="X1480" s="15">
        <v>2.913199790678566E-2</v>
      </c>
      <c r="Y1480" s="15">
        <v>2.2492763000000002E-2</v>
      </c>
      <c r="Z1480" s="15">
        <f t="shared" ref="Z1480:Z1543" si="266">Y1480-X1480</f>
        <v>-6.6392349067856578E-3</v>
      </c>
      <c r="AA1480" s="16">
        <f t="shared" ref="AA1480:AA1543" si="267">IFERROR(((Y1480-X1480)/X1480)*100,"0")</f>
        <v>-22.790180501966855</v>
      </c>
      <c r="AB1480" s="13">
        <v>0.24</v>
      </c>
      <c r="AC1480" s="13">
        <v>0</v>
      </c>
      <c r="AD1480" s="13">
        <v>0</v>
      </c>
      <c r="AE1480" s="13">
        <v>0</v>
      </c>
      <c r="AF1480" s="53">
        <f t="shared" si="258"/>
        <v>0</v>
      </c>
      <c r="AG1480" s="53">
        <f t="shared" si="261"/>
        <v>3.3679153507814214E-4</v>
      </c>
      <c r="AH1480" s="53">
        <f t="shared" ref="AH1480:AH1543" si="268">AG1480-AF1480</f>
        <v>3.3679153507814214E-4</v>
      </c>
      <c r="AI1480" s="53" t="str">
        <f t="shared" ref="AI1480:AI1543" si="269">IFERROR(((AG1480-AF1480)/AF1480)*100,"0.00")</f>
        <v>0.00</v>
      </c>
      <c r="AJ1480" s="44" t="s">
        <v>681</v>
      </c>
      <c r="AK1480" s="15" t="s">
        <v>683</v>
      </c>
      <c r="AL1480" s="14" t="s">
        <v>57</v>
      </c>
      <c r="AM1480" s="39" t="s">
        <v>58</v>
      </c>
      <c r="AN1480" s="39" t="s">
        <v>59</v>
      </c>
      <c r="AO1480" s="39" t="s">
        <v>60</v>
      </c>
      <c r="AP1480" s="39" t="s">
        <v>61</v>
      </c>
      <c r="AQ1480" s="59"/>
      <c r="AR1480" s="20"/>
      <c r="AS1480" s="20"/>
      <c r="AT1480" s="20"/>
      <c r="AU1480" s="20"/>
      <c r="AV1480" s="20"/>
      <c r="AW1480" s="20"/>
      <c r="AX1480" s="20"/>
      <c r="AY1480" s="20"/>
      <c r="AZ1480" s="20"/>
      <c r="BA1480" s="20"/>
      <c r="BB1480" s="20"/>
    </row>
    <row r="1481" spans="1:54" ht="26.1" customHeight="1" x14ac:dyDescent="0.25">
      <c r="A1481" s="21">
        <v>104</v>
      </c>
      <c r="B1481" s="39" t="s">
        <v>0</v>
      </c>
      <c r="C1481" s="13" t="s">
        <v>652</v>
      </c>
      <c r="D1481" s="13">
        <v>34039</v>
      </c>
      <c r="E1481" s="13" t="s">
        <v>252</v>
      </c>
      <c r="F1481" s="13">
        <v>41809</v>
      </c>
      <c r="G1481" s="13" t="s">
        <v>278</v>
      </c>
      <c r="H1481" s="13" t="s">
        <v>313</v>
      </c>
      <c r="I1481" s="13" t="s">
        <v>168</v>
      </c>
      <c r="J1481" s="13" t="s">
        <v>169</v>
      </c>
      <c r="K1481" s="13" t="s">
        <v>521</v>
      </c>
      <c r="L1481" s="4">
        <v>50006</v>
      </c>
      <c r="M1481" s="4">
        <v>5001</v>
      </c>
      <c r="N1481" s="14" t="s">
        <v>38</v>
      </c>
      <c r="O1481" s="15" t="s">
        <v>679</v>
      </c>
      <c r="P1481" s="68">
        <v>1414.54</v>
      </c>
      <c r="Q1481" s="61">
        <v>1602.85</v>
      </c>
      <c r="R1481" s="65">
        <f t="shared" si="262"/>
        <v>0.64064311594202894</v>
      </c>
      <c r="S1481" s="65">
        <f t="shared" si="263"/>
        <v>0.72592844202898543</v>
      </c>
      <c r="T1481" s="15">
        <v>9.7164525274038103E-3</v>
      </c>
      <c r="U1481" s="15">
        <v>7.4463710000000002E-3</v>
      </c>
      <c r="V1481" s="15">
        <f t="shared" si="264"/>
        <v>-2.27008152740381E-3</v>
      </c>
      <c r="W1481" s="15">
        <f t="shared" si="265"/>
        <v>-23.363275032748653</v>
      </c>
      <c r="X1481" s="15">
        <v>2.220644961377658E-3</v>
      </c>
      <c r="Y1481" s="15">
        <v>1.7145559999999999E-3</v>
      </c>
      <c r="Z1481" s="15">
        <f t="shared" si="266"/>
        <v>-5.0608896137765806E-4</v>
      </c>
      <c r="AA1481" s="16">
        <f t="shared" si="267"/>
        <v>-22.79017898762562</v>
      </c>
      <c r="AB1481" s="13">
        <v>0.01</v>
      </c>
      <c r="AC1481" s="13">
        <v>0</v>
      </c>
      <c r="AD1481" s="13">
        <v>0</v>
      </c>
      <c r="AE1481" s="13">
        <v>0</v>
      </c>
      <c r="AF1481" s="53">
        <f t="shared" si="258"/>
        <v>0</v>
      </c>
      <c r="AG1481" s="53">
        <f t="shared" si="261"/>
        <v>2.5672610662257852E-5</v>
      </c>
      <c r="AH1481" s="53">
        <f t="shared" si="268"/>
        <v>2.5672610662257852E-5</v>
      </c>
      <c r="AI1481" s="53" t="str">
        <f t="shared" si="269"/>
        <v>0.00</v>
      </c>
      <c r="AJ1481" s="44" t="s">
        <v>681</v>
      </c>
      <c r="AK1481" s="15" t="s">
        <v>683</v>
      </c>
      <c r="AL1481" s="14" t="s">
        <v>57</v>
      </c>
      <c r="AM1481" s="39" t="s">
        <v>58</v>
      </c>
      <c r="AN1481" s="39" t="s">
        <v>59</v>
      </c>
      <c r="AO1481" s="39" t="s">
        <v>60</v>
      </c>
      <c r="AP1481" s="39" t="s">
        <v>61</v>
      </c>
      <c r="AQ1481" s="20"/>
      <c r="AR1481" s="20"/>
      <c r="AS1481" s="20"/>
      <c r="AT1481" s="20"/>
      <c r="AU1481" s="20"/>
      <c r="AV1481" s="20"/>
      <c r="AW1481" s="20"/>
      <c r="AX1481" s="20"/>
      <c r="AY1481" s="20"/>
      <c r="AZ1481" s="20"/>
      <c r="BA1481" s="20"/>
      <c r="BB1481" s="20"/>
    </row>
    <row r="1482" spans="1:54" ht="26.1" customHeight="1" x14ac:dyDescent="0.25">
      <c r="A1482" s="21">
        <v>105</v>
      </c>
      <c r="B1482" s="39" t="s">
        <v>0</v>
      </c>
      <c r="C1482" s="13" t="s">
        <v>652</v>
      </c>
      <c r="D1482" s="13">
        <v>34039</v>
      </c>
      <c r="E1482" s="13" t="s">
        <v>252</v>
      </c>
      <c r="F1482" s="13">
        <v>41809</v>
      </c>
      <c r="G1482" s="13" t="s">
        <v>278</v>
      </c>
      <c r="H1482" s="13" t="s">
        <v>313</v>
      </c>
      <c r="I1482" s="13" t="s">
        <v>168</v>
      </c>
      <c r="J1482" s="13" t="s">
        <v>169</v>
      </c>
      <c r="K1482" s="13" t="s">
        <v>521</v>
      </c>
      <c r="L1482" s="4">
        <v>50006</v>
      </c>
      <c r="M1482" s="4">
        <v>5001</v>
      </c>
      <c r="N1482" s="14" t="s">
        <v>39</v>
      </c>
      <c r="O1482" s="15" t="s">
        <v>679</v>
      </c>
      <c r="P1482" s="68">
        <v>1414.54</v>
      </c>
      <c r="Q1482" s="61">
        <v>1602.85</v>
      </c>
      <c r="R1482" s="65">
        <f t="shared" si="262"/>
        <v>0.64064311594202894</v>
      </c>
      <c r="S1482" s="65">
        <f t="shared" si="263"/>
        <v>0.72592844202898543</v>
      </c>
      <c r="T1482" s="15">
        <v>9.7164525274038103E-3</v>
      </c>
      <c r="U1482" s="15">
        <v>7.4463710000000002E-3</v>
      </c>
      <c r="V1482" s="15">
        <f t="shared" si="264"/>
        <v>-2.27008152740381E-3</v>
      </c>
      <c r="W1482" s="15">
        <f t="shared" si="265"/>
        <v>-23.363275032748653</v>
      </c>
      <c r="X1482" s="15">
        <v>2.220644961377658E-3</v>
      </c>
      <c r="Y1482" s="15">
        <v>1.7145559999999999E-3</v>
      </c>
      <c r="Z1482" s="15">
        <f t="shared" si="266"/>
        <v>-5.0608896137765806E-4</v>
      </c>
      <c r="AA1482" s="16">
        <f t="shared" si="267"/>
        <v>-22.79017898762562</v>
      </c>
      <c r="AB1482" s="13">
        <v>0.01</v>
      </c>
      <c r="AC1482" s="13">
        <v>0</v>
      </c>
      <c r="AD1482" s="13">
        <v>0</v>
      </c>
      <c r="AE1482" s="13">
        <v>0</v>
      </c>
      <c r="AF1482" s="53">
        <f t="shared" si="258"/>
        <v>0</v>
      </c>
      <c r="AG1482" s="53">
        <f t="shared" si="261"/>
        <v>2.5672610662257852E-5</v>
      </c>
      <c r="AH1482" s="53">
        <f t="shared" si="268"/>
        <v>2.5672610662257852E-5</v>
      </c>
      <c r="AI1482" s="53" t="str">
        <f t="shared" si="269"/>
        <v>0.00</v>
      </c>
      <c r="AJ1482" s="44" t="s">
        <v>681</v>
      </c>
      <c r="AK1482" s="15" t="s">
        <v>683</v>
      </c>
      <c r="AL1482" s="14" t="s">
        <v>57</v>
      </c>
      <c r="AM1482" s="39" t="s">
        <v>58</v>
      </c>
      <c r="AN1482" s="39" t="s">
        <v>59</v>
      </c>
      <c r="AO1482" s="39" t="s">
        <v>60</v>
      </c>
      <c r="AP1482" s="39" t="s">
        <v>61</v>
      </c>
      <c r="AQ1482" s="20"/>
      <c r="AR1482" s="20"/>
      <c r="AS1482" s="20"/>
      <c r="AT1482" s="20"/>
      <c r="AU1482" s="20"/>
      <c r="AV1482" s="20"/>
      <c r="AW1482" s="20"/>
      <c r="AX1482" s="20"/>
      <c r="AY1482" s="20"/>
      <c r="AZ1482" s="20"/>
      <c r="BA1482" s="20"/>
      <c r="BB1482" s="20"/>
    </row>
    <row r="1483" spans="1:54" ht="26.1" customHeight="1" x14ac:dyDescent="0.25">
      <c r="A1483" s="21">
        <v>106</v>
      </c>
      <c r="B1483" s="39" t="s">
        <v>0</v>
      </c>
      <c r="C1483" s="13" t="s">
        <v>652</v>
      </c>
      <c r="D1483" s="13">
        <v>34039</v>
      </c>
      <c r="E1483" s="13" t="s">
        <v>252</v>
      </c>
      <c r="F1483" s="13">
        <v>41809</v>
      </c>
      <c r="G1483" s="13" t="s">
        <v>278</v>
      </c>
      <c r="H1483" s="13" t="s">
        <v>313</v>
      </c>
      <c r="I1483" s="13" t="s">
        <v>168</v>
      </c>
      <c r="J1483" s="13" t="s">
        <v>169</v>
      </c>
      <c r="K1483" s="13" t="s">
        <v>521</v>
      </c>
      <c r="L1483" s="4">
        <v>50006</v>
      </c>
      <c r="M1483" s="4">
        <v>5001</v>
      </c>
      <c r="N1483" s="14" t="s">
        <v>37</v>
      </c>
      <c r="O1483" s="15" t="s">
        <v>679</v>
      </c>
      <c r="P1483" s="68">
        <v>1414.54</v>
      </c>
      <c r="Q1483" s="61">
        <v>1602.85</v>
      </c>
      <c r="R1483" s="65">
        <f t="shared" si="262"/>
        <v>0.64064311594202894</v>
      </c>
      <c r="S1483" s="65">
        <f t="shared" si="263"/>
        <v>0.72592844202898543</v>
      </c>
      <c r="T1483" s="15">
        <v>0</v>
      </c>
      <c r="U1483" s="15">
        <v>0</v>
      </c>
      <c r="V1483" s="15">
        <f t="shared" si="264"/>
        <v>0</v>
      </c>
      <c r="W1483" s="15" t="str">
        <f t="shared" si="265"/>
        <v>0.00</v>
      </c>
      <c r="X1483" s="15">
        <v>0</v>
      </c>
      <c r="Y1483" s="15">
        <v>0</v>
      </c>
      <c r="Z1483" s="15">
        <f t="shared" si="266"/>
        <v>0</v>
      </c>
      <c r="AA1483" s="16" t="str">
        <f t="shared" si="267"/>
        <v>0</v>
      </c>
      <c r="AB1483" s="13">
        <v>0</v>
      </c>
      <c r="AC1483" s="13">
        <v>0</v>
      </c>
      <c r="AD1483" s="13">
        <v>0</v>
      </c>
      <c r="AE1483" s="13">
        <v>0</v>
      </c>
      <c r="AF1483" s="53">
        <f t="shared" si="258"/>
        <v>0</v>
      </c>
      <c r="AG1483" s="53">
        <f t="shared" si="261"/>
        <v>0</v>
      </c>
      <c r="AH1483" s="53">
        <f t="shared" si="268"/>
        <v>0</v>
      </c>
      <c r="AI1483" s="53" t="str">
        <f t="shared" si="269"/>
        <v>0.00</v>
      </c>
      <c r="AJ1483" s="44" t="s">
        <v>681</v>
      </c>
      <c r="AK1483" s="15" t="s">
        <v>683</v>
      </c>
      <c r="AL1483" s="14" t="s">
        <v>57</v>
      </c>
      <c r="AM1483" s="39" t="s">
        <v>58</v>
      </c>
      <c r="AN1483" s="39" t="s">
        <v>59</v>
      </c>
      <c r="AO1483" s="39" t="s">
        <v>60</v>
      </c>
      <c r="AP1483" s="39" t="s">
        <v>61</v>
      </c>
      <c r="AQ1483" s="20"/>
      <c r="AR1483" s="20"/>
      <c r="AS1483" s="20"/>
      <c r="AT1483" s="20"/>
      <c r="AU1483" s="20"/>
      <c r="AV1483" s="20"/>
      <c r="AW1483" s="20"/>
      <c r="AX1483" s="20"/>
      <c r="AY1483" s="20"/>
      <c r="AZ1483" s="20"/>
      <c r="BA1483" s="20"/>
      <c r="BB1483" s="20"/>
    </row>
    <row r="1484" spans="1:54" ht="26.1" customHeight="1" x14ac:dyDescent="0.25">
      <c r="A1484" s="21">
        <v>107</v>
      </c>
      <c r="B1484" s="39" t="s">
        <v>0</v>
      </c>
      <c r="C1484" s="13" t="s">
        <v>652</v>
      </c>
      <c r="D1484" s="13">
        <v>34039</v>
      </c>
      <c r="E1484" s="13" t="s">
        <v>252</v>
      </c>
      <c r="F1484" s="13">
        <v>41809</v>
      </c>
      <c r="G1484" s="13" t="s">
        <v>278</v>
      </c>
      <c r="H1484" s="13" t="s">
        <v>313</v>
      </c>
      <c r="I1484" s="13" t="s">
        <v>168</v>
      </c>
      <c r="J1484" s="13" t="s">
        <v>169</v>
      </c>
      <c r="K1484" s="13" t="s">
        <v>521</v>
      </c>
      <c r="L1484" s="4">
        <v>50006</v>
      </c>
      <c r="M1484" s="4">
        <v>5001</v>
      </c>
      <c r="N1484" s="14" t="s">
        <v>34</v>
      </c>
      <c r="O1484" s="15" t="s">
        <v>679</v>
      </c>
      <c r="P1484" s="68">
        <v>1414.54</v>
      </c>
      <c r="Q1484" s="61">
        <v>1602.85</v>
      </c>
      <c r="R1484" s="65">
        <f t="shared" si="262"/>
        <v>0.64064311594202894</v>
      </c>
      <c r="S1484" s="65">
        <f t="shared" si="263"/>
        <v>0.72592844202898543</v>
      </c>
      <c r="T1484" s="15">
        <v>0</v>
      </c>
      <c r="U1484" s="15">
        <v>0</v>
      </c>
      <c r="V1484" s="15">
        <f t="shared" si="264"/>
        <v>0</v>
      </c>
      <c r="W1484" s="15" t="str">
        <f t="shared" si="265"/>
        <v>0.00</v>
      </c>
      <c r="X1484" s="15">
        <v>0</v>
      </c>
      <c r="Y1484" s="15">
        <v>0</v>
      </c>
      <c r="Z1484" s="15">
        <f t="shared" si="266"/>
        <v>0</v>
      </c>
      <c r="AA1484" s="16" t="str">
        <f t="shared" si="267"/>
        <v>0</v>
      </c>
      <c r="AB1484" s="13">
        <v>0</v>
      </c>
      <c r="AC1484" s="13">
        <v>0</v>
      </c>
      <c r="AD1484" s="13">
        <v>0</v>
      </c>
      <c r="AE1484" s="13">
        <v>0</v>
      </c>
      <c r="AF1484" s="53">
        <f t="shared" si="258"/>
        <v>0</v>
      </c>
      <c r="AG1484" s="53">
        <f t="shared" si="261"/>
        <v>0</v>
      </c>
      <c r="AH1484" s="53">
        <f t="shared" si="268"/>
        <v>0</v>
      </c>
      <c r="AI1484" s="53" t="str">
        <f t="shared" si="269"/>
        <v>0.00</v>
      </c>
      <c r="AJ1484" s="44" t="s">
        <v>681</v>
      </c>
      <c r="AK1484" s="15" t="s">
        <v>683</v>
      </c>
      <c r="AL1484" s="14" t="s">
        <v>57</v>
      </c>
      <c r="AM1484" s="39" t="s">
        <v>58</v>
      </c>
      <c r="AN1484" s="39" t="s">
        <v>59</v>
      </c>
      <c r="AO1484" s="39" t="s">
        <v>60</v>
      </c>
      <c r="AP1484" s="39" t="s">
        <v>61</v>
      </c>
      <c r="AQ1484" s="20"/>
      <c r="AR1484" s="20"/>
      <c r="AS1484" s="20"/>
      <c r="AT1484" s="20"/>
      <c r="AU1484" s="20"/>
      <c r="AV1484" s="20"/>
      <c r="AW1484" s="20"/>
      <c r="AX1484" s="20"/>
      <c r="AY1484" s="20"/>
      <c r="AZ1484" s="20"/>
      <c r="BA1484" s="20"/>
      <c r="BB1484" s="20"/>
    </row>
    <row r="1485" spans="1:54" ht="26.1" customHeight="1" x14ac:dyDescent="0.25">
      <c r="A1485" s="21">
        <v>141</v>
      </c>
      <c r="B1485" s="39" t="s">
        <v>0</v>
      </c>
      <c r="C1485" s="13" t="s">
        <v>652</v>
      </c>
      <c r="D1485" s="13">
        <v>34039</v>
      </c>
      <c r="E1485" s="13" t="s">
        <v>252</v>
      </c>
      <c r="F1485" s="13">
        <v>41809</v>
      </c>
      <c r="G1485" s="13" t="s">
        <v>352</v>
      </c>
      <c r="H1485" s="13" t="s">
        <v>276</v>
      </c>
      <c r="I1485" s="13" t="s">
        <v>168</v>
      </c>
      <c r="J1485" s="13" t="s">
        <v>172</v>
      </c>
      <c r="K1485" s="13" t="s">
        <v>528</v>
      </c>
      <c r="L1485" s="4">
        <v>50006</v>
      </c>
      <c r="M1485" s="4">
        <v>7001</v>
      </c>
      <c r="N1485" s="14" t="s">
        <v>40</v>
      </c>
      <c r="O1485" s="15" t="s">
        <v>679</v>
      </c>
      <c r="P1485" s="68">
        <v>1675.17</v>
      </c>
      <c r="Q1485" s="61">
        <v>1878.32</v>
      </c>
      <c r="R1485" s="65">
        <f t="shared" si="262"/>
        <v>0.75868206521739134</v>
      </c>
      <c r="S1485" s="65">
        <f t="shared" si="263"/>
        <v>0.85068840579710137</v>
      </c>
      <c r="T1485" s="15">
        <v>10.174365651325299</v>
      </c>
      <c r="U1485" s="15">
        <v>7.8589561730000002</v>
      </c>
      <c r="V1485" s="15">
        <f t="shared" si="264"/>
        <v>-2.3154094783252992</v>
      </c>
      <c r="W1485" s="15">
        <f t="shared" si="265"/>
        <v>-22.757285885667937</v>
      </c>
      <c r="X1485" s="15">
        <v>2.7014571470725</v>
      </c>
      <c r="Y1485" s="15">
        <v>2.113626708</v>
      </c>
      <c r="Z1485" s="15">
        <f t="shared" si="266"/>
        <v>-0.58783043907249999</v>
      </c>
      <c r="AA1485" s="16">
        <f t="shared" si="267"/>
        <v>-21.759754349963199</v>
      </c>
      <c r="AB1485" s="13">
        <v>10.17</v>
      </c>
      <c r="AC1485" s="13">
        <v>0</v>
      </c>
      <c r="AD1485" s="13">
        <v>0</v>
      </c>
      <c r="AE1485" s="13">
        <v>0</v>
      </c>
      <c r="AF1485" s="53">
        <f t="shared" si="258"/>
        <v>0</v>
      </c>
      <c r="AG1485" s="53">
        <f t="shared" si="261"/>
        <v>2.7006602172153844E-2</v>
      </c>
      <c r="AH1485" s="53">
        <f t="shared" si="268"/>
        <v>2.7006602172153844E-2</v>
      </c>
      <c r="AI1485" s="53" t="str">
        <f t="shared" si="269"/>
        <v>0.00</v>
      </c>
      <c r="AJ1485" s="44">
        <v>221112</v>
      </c>
      <c r="AK1485" s="15" t="s">
        <v>683</v>
      </c>
      <c r="AL1485" s="14" t="s">
        <v>57</v>
      </c>
      <c r="AM1485" s="39" t="s">
        <v>58</v>
      </c>
      <c r="AN1485" s="39" t="s">
        <v>59</v>
      </c>
      <c r="AO1485" s="39" t="s">
        <v>60</v>
      </c>
      <c r="AP1485" s="39" t="s">
        <v>61</v>
      </c>
      <c r="AQ1485" s="20"/>
      <c r="AR1485" s="20"/>
      <c r="AS1485" s="20"/>
      <c r="AT1485" s="20"/>
      <c r="AU1485" s="20"/>
      <c r="AV1485" s="20"/>
      <c r="AW1485" s="20"/>
      <c r="AX1485" s="20"/>
      <c r="AY1485" s="20"/>
      <c r="AZ1485" s="20"/>
      <c r="BA1485" s="20"/>
      <c r="BB1485" s="20"/>
    </row>
    <row r="1486" spans="1:54" ht="26.1" customHeight="1" x14ac:dyDescent="0.25">
      <c r="A1486" s="21">
        <v>142</v>
      </c>
      <c r="B1486" s="39" t="s">
        <v>0</v>
      </c>
      <c r="C1486" s="13" t="s">
        <v>652</v>
      </c>
      <c r="D1486" s="13">
        <v>34039</v>
      </c>
      <c r="E1486" s="13" t="s">
        <v>252</v>
      </c>
      <c r="F1486" s="13">
        <v>41809</v>
      </c>
      <c r="G1486" s="13" t="s">
        <v>352</v>
      </c>
      <c r="H1486" s="13" t="s">
        <v>276</v>
      </c>
      <c r="I1486" s="13" t="s">
        <v>168</v>
      </c>
      <c r="J1486" s="13" t="s">
        <v>172</v>
      </c>
      <c r="K1486" s="13" t="s">
        <v>528</v>
      </c>
      <c r="L1486" s="4">
        <v>50006</v>
      </c>
      <c r="M1486" s="4">
        <v>7001</v>
      </c>
      <c r="N1486" s="14" t="s">
        <v>38</v>
      </c>
      <c r="O1486" s="15" t="s">
        <v>679</v>
      </c>
      <c r="P1486" s="68">
        <v>1675.17</v>
      </c>
      <c r="Q1486" s="61">
        <v>1878.32</v>
      </c>
      <c r="R1486" s="65">
        <f t="shared" si="262"/>
        <v>0.75868206521739134</v>
      </c>
      <c r="S1486" s="65">
        <f t="shared" si="263"/>
        <v>0.85068840579710137</v>
      </c>
      <c r="T1486" s="15">
        <v>15.3897621634827</v>
      </c>
      <c r="U1486" s="15">
        <v>11.88746999</v>
      </c>
      <c r="V1486" s="15">
        <f t="shared" si="264"/>
        <v>-3.5022921734827008</v>
      </c>
      <c r="W1486" s="15">
        <f t="shared" si="265"/>
        <v>-22.757285890960986</v>
      </c>
      <c r="X1486" s="15">
        <v>4.0862285092801098</v>
      </c>
      <c r="Y1486" s="15">
        <v>3.1970752240000002</v>
      </c>
      <c r="Z1486" s="15">
        <f t="shared" si="266"/>
        <v>-0.88915328528010962</v>
      </c>
      <c r="AA1486" s="16">
        <f t="shared" si="267"/>
        <v>-21.759754337301025</v>
      </c>
      <c r="AB1486" s="13">
        <v>15.38</v>
      </c>
      <c r="AC1486" s="13">
        <v>0</v>
      </c>
      <c r="AD1486" s="13">
        <v>0</v>
      </c>
      <c r="AE1486" s="13">
        <v>0</v>
      </c>
      <c r="AF1486" s="53">
        <f t="shared" si="258"/>
        <v>0</v>
      </c>
      <c r="AG1486" s="53">
        <f t="shared" si="261"/>
        <v>4.085023072532902E-2</v>
      </c>
      <c r="AH1486" s="53">
        <f t="shared" si="268"/>
        <v>4.085023072532902E-2</v>
      </c>
      <c r="AI1486" s="53" t="str">
        <f t="shared" si="269"/>
        <v>0.00</v>
      </c>
      <c r="AJ1486" s="44">
        <v>221112</v>
      </c>
      <c r="AK1486" s="15" t="s">
        <v>683</v>
      </c>
      <c r="AL1486" s="14" t="s">
        <v>57</v>
      </c>
      <c r="AM1486" s="39" t="s">
        <v>58</v>
      </c>
      <c r="AN1486" s="39" t="s">
        <v>59</v>
      </c>
      <c r="AO1486" s="39" t="s">
        <v>60</v>
      </c>
      <c r="AP1486" s="39" t="s">
        <v>61</v>
      </c>
      <c r="AQ1486" s="20"/>
      <c r="AR1486" s="20"/>
      <c r="AS1486" s="20"/>
      <c r="AT1486" s="20"/>
      <c r="AU1486" s="20"/>
      <c r="AV1486" s="20"/>
      <c r="AW1486" s="20"/>
      <c r="AX1486" s="20"/>
      <c r="AY1486" s="20"/>
      <c r="AZ1486" s="20"/>
      <c r="BA1486" s="20"/>
      <c r="BB1486" s="20"/>
    </row>
    <row r="1487" spans="1:54" ht="26.1" customHeight="1" x14ac:dyDescent="0.25">
      <c r="A1487" s="21">
        <v>143</v>
      </c>
      <c r="B1487" s="39" t="s">
        <v>0</v>
      </c>
      <c r="C1487" s="13" t="s">
        <v>652</v>
      </c>
      <c r="D1487" s="13">
        <v>34039</v>
      </c>
      <c r="E1487" s="13" t="s">
        <v>252</v>
      </c>
      <c r="F1487" s="13">
        <v>41809</v>
      </c>
      <c r="G1487" s="13" t="s">
        <v>352</v>
      </c>
      <c r="H1487" s="13" t="s">
        <v>276</v>
      </c>
      <c r="I1487" s="13" t="s">
        <v>168</v>
      </c>
      <c r="J1487" s="13" t="s">
        <v>172</v>
      </c>
      <c r="K1487" s="13" t="s">
        <v>528</v>
      </c>
      <c r="L1487" s="4">
        <v>50006</v>
      </c>
      <c r="M1487" s="4">
        <v>7001</v>
      </c>
      <c r="N1487" s="14" t="s">
        <v>39</v>
      </c>
      <c r="O1487" s="15" t="s">
        <v>679</v>
      </c>
      <c r="P1487" s="68">
        <v>1675.17</v>
      </c>
      <c r="Q1487" s="61">
        <v>1878.32</v>
      </c>
      <c r="R1487" s="65">
        <f t="shared" si="262"/>
        <v>0.75868206521739134</v>
      </c>
      <c r="S1487" s="65">
        <f t="shared" si="263"/>
        <v>0.85068840579710137</v>
      </c>
      <c r="T1487" s="15">
        <v>15.3897621634827</v>
      </c>
      <c r="U1487" s="15">
        <v>11.88746999</v>
      </c>
      <c r="V1487" s="15">
        <f t="shared" si="264"/>
        <v>-3.5022921734827008</v>
      </c>
      <c r="W1487" s="15">
        <f t="shared" si="265"/>
        <v>-22.757285890960986</v>
      </c>
      <c r="X1487" s="15">
        <v>4.0862285092801098</v>
      </c>
      <c r="Y1487" s="15">
        <v>3.1970752240000002</v>
      </c>
      <c r="Z1487" s="15">
        <f t="shared" si="266"/>
        <v>-0.88915328528010962</v>
      </c>
      <c r="AA1487" s="16">
        <f t="shared" si="267"/>
        <v>-21.759754337301025</v>
      </c>
      <c r="AB1487" s="13">
        <v>15.38</v>
      </c>
      <c r="AC1487" s="13">
        <v>0</v>
      </c>
      <c r="AD1487" s="13">
        <v>0</v>
      </c>
      <c r="AE1487" s="13">
        <v>0</v>
      </c>
      <c r="AF1487" s="53">
        <f t="shared" si="258"/>
        <v>0</v>
      </c>
      <c r="AG1487" s="53">
        <f t="shared" si="261"/>
        <v>4.085023072532902E-2</v>
      </c>
      <c r="AH1487" s="53">
        <f t="shared" si="268"/>
        <v>4.085023072532902E-2</v>
      </c>
      <c r="AI1487" s="53" t="str">
        <f t="shared" si="269"/>
        <v>0.00</v>
      </c>
      <c r="AJ1487" s="44">
        <v>221112</v>
      </c>
      <c r="AK1487" s="15" t="s">
        <v>683</v>
      </c>
      <c r="AL1487" s="14" t="s">
        <v>57</v>
      </c>
      <c r="AM1487" s="39" t="s">
        <v>58</v>
      </c>
      <c r="AN1487" s="39" t="s">
        <v>59</v>
      </c>
      <c r="AO1487" s="39" t="s">
        <v>60</v>
      </c>
      <c r="AP1487" s="39" t="s">
        <v>61</v>
      </c>
      <c r="AQ1487" s="20"/>
      <c r="AR1487" s="20"/>
      <c r="AS1487" s="20"/>
      <c r="AT1487" s="20"/>
      <c r="AU1487" s="20"/>
      <c r="AV1487" s="20"/>
      <c r="AW1487" s="20"/>
      <c r="AX1487" s="20"/>
      <c r="AY1487" s="20"/>
      <c r="AZ1487" s="20"/>
      <c r="BA1487" s="20"/>
      <c r="BB1487" s="20"/>
    </row>
    <row r="1488" spans="1:54" ht="26.1" customHeight="1" x14ac:dyDescent="0.25">
      <c r="A1488" s="21">
        <v>144</v>
      </c>
      <c r="B1488" s="39" t="s">
        <v>0</v>
      </c>
      <c r="C1488" s="13" t="s">
        <v>652</v>
      </c>
      <c r="D1488" s="13">
        <v>34039</v>
      </c>
      <c r="E1488" s="13" t="s">
        <v>252</v>
      </c>
      <c r="F1488" s="13">
        <v>41809</v>
      </c>
      <c r="G1488" s="13" t="s">
        <v>352</v>
      </c>
      <c r="H1488" s="13" t="s">
        <v>276</v>
      </c>
      <c r="I1488" s="13" t="s">
        <v>168</v>
      </c>
      <c r="J1488" s="13" t="s">
        <v>172</v>
      </c>
      <c r="K1488" s="13" t="s">
        <v>528</v>
      </c>
      <c r="L1488" s="4">
        <v>50006</v>
      </c>
      <c r="M1488" s="4">
        <v>7001</v>
      </c>
      <c r="N1488" s="14" t="s">
        <v>37</v>
      </c>
      <c r="O1488" s="15" t="s">
        <v>679</v>
      </c>
      <c r="P1488" s="68">
        <v>1675.17</v>
      </c>
      <c r="Q1488" s="61">
        <v>1878.32</v>
      </c>
      <c r="R1488" s="65">
        <f t="shared" si="262"/>
        <v>0.75868206521739134</v>
      </c>
      <c r="S1488" s="65">
        <f t="shared" si="263"/>
        <v>0.85068840579710137</v>
      </c>
      <c r="T1488" s="15">
        <v>1.6687764999993899</v>
      </c>
      <c r="U1488" s="15">
        <v>1.289008261</v>
      </c>
      <c r="V1488" s="15">
        <f t="shared" si="264"/>
        <v>-0.37976823899938994</v>
      </c>
      <c r="W1488" s="15">
        <f t="shared" si="265"/>
        <v>-22.757285891761345</v>
      </c>
      <c r="X1488" s="15">
        <v>0.44308690657319599</v>
      </c>
      <c r="Y1488" s="15">
        <v>0.346672284</v>
      </c>
      <c r="Z1488" s="15">
        <f t="shared" si="266"/>
        <v>-9.6414622573195996E-2</v>
      </c>
      <c r="AA1488" s="16">
        <f t="shared" si="267"/>
        <v>-21.759754382917819</v>
      </c>
      <c r="AB1488" s="13">
        <v>0.67</v>
      </c>
      <c r="AC1488" s="13">
        <v>0</v>
      </c>
      <c r="AD1488" s="13">
        <v>0</v>
      </c>
      <c r="AE1488" s="13">
        <v>0</v>
      </c>
      <c r="AF1488" s="53">
        <f t="shared" si="258"/>
        <v>0</v>
      </c>
      <c r="AG1488" s="53">
        <f t="shared" si="261"/>
        <v>4.4295619574939308E-3</v>
      </c>
      <c r="AH1488" s="53">
        <f t="shared" si="268"/>
        <v>4.4295619574939308E-3</v>
      </c>
      <c r="AI1488" s="53" t="str">
        <f t="shared" si="269"/>
        <v>0.00</v>
      </c>
      <c r="AJ1488" s="44">
        <v>221112</v>
      </c>
      <c r="AK1488" s="15" t="s">
        <v>683</v>
      </c>
      <c r="AL1488" s="14" t="s">
        <v>57</v>
      </c>
      <c r="AM1488" s="39" t="s">
        <v>58</v>
      </c>
      <c r="AN1488" s="39" t="s">
        <v>59</v>
      </c>
      <c r="AO1488" s="39" t="s">
        <v>60</v>
      </c>
      <c r="AP1488" s="39" t="s">
        <v>61</v>
      </c>
      <c r="AQ1488" s="20"/>
      <c r="AR1488" s="20"/>
      <c r="AS1488" s="20"/>
      <c r="AT1488" s="20"/>
      <c r="AU1488" s="20"/>
      <c r="AV1488" s="20"/>
      <c r="AW1488" s="20"/>
      <c r="AX1488" s="20"/>
      <c r="AY1488" s="20"/>
      <c r="AZ1488" s="20"/>
      <c r="BA1488" s="20"/>
      <c r="BB1488" s="20"/>
    </row>
    <row r="1489" spans="1:54" ht="26.1" customHeight="1" x14ac:dyDescent="0.25">
      <c r="A1489" s="21">
        <v>1636</v>
      </c>
      <c r="B1489" s="39" t="s">
        <v>0</v>
      </c>
      <c r="C1489" s="13" t="s">
        <v>652</v>
      </c>
      <c r="D1489" s="13">
        <v>34039</v>
      </c>
      <c r="E1489" s="13" t="s">
        <v>252</v>
      </c>
      <c r="F1489" s="13">
        <v>41809</v>
      </c>
      <c r="G1489" s="13" t="s">
        <v>352</v>
      </c>
      <c r="H1489" s="13" t="s">
        <v>276</v>
      </c>
      <c r="I1489" s="13" t="s">
        <v>168</v>
      </c>
      <c r="J1489" s="13" t="s">
        <v>172</v>
      </c>
      <c r="K1489" s="13" t="s">
        <v>528</v>
      </c>
      <c r="L1489" s="4">
        <v>50006</v>
      </c>
      <c r="M1489" s="4">
        <v>7001</v>
      </c>
      <c r="N1489" s="14" t="s">
        <v>34</v>
      </c>
      <c r="O1489" s="15" t="s">
        <v>679</v>
      </c>
      <c r="P1489" s="68">
        <v>1675.17</v>
      </c>
      <c r="Q1489" s="61">
        <v>1878.32</v>
      </c>
      <c r="R1489" s="65">
        <f t="shared" si="262"/>
        <v>0.75868206521739134</v>
      </c>
      <c r="S1489" s="65">
        <f t="shared" si="263"/>
        <v>0.85068840579710137</v>
      </c>
      <c r="T1489" s="15">
        <v>1.25094659647443</v>
      </c>
      <c r="U1489" s="15">
        <v>0.96626510300000001</v>
      </c>
      <c r="V1489" s="15">
        <f t="shared" si="264"/>
        <v>-0.28468149347442995</v>
      </c>
      <c r="W1489" s="15">
        <f t="shared" si="265"/>
        <v>-22.757285904670432</v>
      </c>
      <c r="X1489" s="15">
        <v>0.33214637054170004</v>
      </c>
      <c r="Y1489" s="15">
        <v>0.25987213599999998</v>
      </c>
      <c r="Z1489" s="15">
        <f t="shared" si="266"/>
        <v>-7.2274234541700066E-2</v>
      </c>
      <c r="AA1489" s="16">
        <f t="shared" si="267"/>
        <v>-21.759754419061533</v>
      </c>
      <c r="AB1489" s="13">
        <v>1.26</v>
      </c>
      <c r="AC1489" s="13">
        <v>5.54</v>
      </c>
      <c r="AD1489" s="13">
        <v>0</v>
      </c>
      <c r="AE1489" s="13">
        <v>0</v>
      </c>
      <c r="AF1489" s="53">
        <f t="shared" si="258"/>
        <v>2.7699999999999999E-3</v>
      </c>
      <c r="AG1489" s="53">
        <f t="shared" si="261"/>
        <v>3.3204838706929595E-3</v>
      </c>
      <c r="AH1489" s="53">
        <f t="shared" si="268"/>
        <v>5.5048387069295962E-4</v>
      </c>
      <c r="AI1489" s="53">
        <f t="shared" si="269"/>
        <v>19.873063923933561</v>
      </c>
      <c r="AJ1489" s="44">
        <v>221112</v>
      </c>
      <c r="AK1489" s="15" t="s">
        <v>683</v>
      </c>
      <c r="AL1489" s="14" t="s">
        <v>57</v>
      </c>
      <c r="AM1489" s="39" t="s">
        <v>58</v>
      </c>
      <c r="AN1489" s="39" t="s">
        <v>59</v>
      </c>
      <c r="AO1489" s="39" t="s">
        <v>60</v>
      </c>
      <c r="AP1489" s="39" t="s">
        <v>61</v>
      </c>
      <c r="AQ1489" s="20"/>
      <c r="AR1489" s="20"/>
      <c r="AS1489" s="20"/>
      <c r="AT1489" s="20"/>
      <c r="AU1489" s="20"/>
      <c r="AV1489" s="20"/>
      <c r="AW1489" s="20"/>
      <c r="AX1489" s="20"/>
      <c r="AY1489" s="20"/>
      <c r="AZ1489" s="20"/>
      <c r="BA1489" s="20"/>
      <c r="BB1489" s="20"/>
    </row>
    <row r="1490" spans="1:54" ht="26.1" customHeight="1" x14ac:dyDescent="0.25">
      <c r="A1490" s="21">
        <v>1760</v>
      </c>
      <c r="B1490" s="39" t="s">
        <v>0</v>
      </c>
      <c r="C1490" s="13" t="s">
        <v>652</v>
      </c>
      <c r="D1490" s="13">
        <v>34039</v>
      </c>
      <c r="E1490" s="13" t="s">
        <v>252</v>
      </c>
      <c r="F1490" s="13">
        <v>41809</v>
      </c>
      <c r="G1490" s="13" t="s">
        <v>352</v>
      </c>
      <c r="H1490" s="13" t="s">
        <v>276</v>
      </c>
      <c r="I1490" s="13" t="s">
        <v>168</v>
      </c>
      <c r="J1490" s="13" t="s">
        <v>172</v>
      </c>
      <c r="K1490" s="13" t="s">
        <v>528</v>
      </c>
      <c r="L1490" s="4">
        <v>50006</v>
      </c>
      <c r="M1490" s="4">
        <v>7001</v>
      </c>
      <c r="N1490" s="14" t="s">
        <v>35</v>
      </c>
      <c r="O1490" s="15" t="s">
        <v>679</v>
      </c>
      <c r="P1490" s="68">
        <v>1675.17</v>
      </c>
      <c r="Q1490" s="61">
        <v>1878.32</v>
      </c>
      <c r="R1490" s="65">
        <f t="shared" si="262"/>
        <v>0.75868206521739134</v>
      </c>
      <c r="S1490" s="65">
        <f t="shared" si="263"/>
        <v>0.85068840579710137</v>
      </c>
      <c r="T1490" s="15">
        <v>8.2078776016675796</v>
      </c>
      <c r="U1490" s="15">
        <v>6.339987431</v>
      </c>
      <c r="V1490" s="15">
        <f t="shared" si="264"/>
        <v>-1.8678901706675797</v>
      </c>
      <c r="W1490" s="15">
        <f t="shared" si="265"/>
        <v>-22.757285882139421</v>
      </c>
      <c r="X1490" s="15">
        <v>2.1793230525809451</v>
      </c>
      <c r="Y1490" s="15">
        <v>1.7051077100000001</v>
      </c>
      <c r="Z1490" s="15">
        <f t="shared" si="266"/>
        <v>-0.474215342580945</v>
      </c>
      <c r="AA1490" s="16">
        <f t="shared" si="267"/>
        <v>-21.759754342952402</v>
      </c>
      <c r="AB1490" s="13">
        <v>8.2200000000000006</v>
      </c>
      <c r="AC1490" s="13">
        <v>52.02</v>
      </c>
      <c r="AD1490" s="13">
        <v>0</v>
      </c>
      <c r="AE1490" s="13">
        <v>81.28</v>
      </c>
      <c r="AF1490" s="53">
        <f t="shared" si="258"/>
        <v>2.6010000000000002E-2</v>
      </c>
      <c r="AG1490" s="53">
        <f>IFERROR(AF1490+(AF1490*(AA1490/100)),"0.00")</f>
        <v>2.0350287895398084E-2</v>
      </c>
      <c r="AH1490" s="53">
        <f t="shared" si="268"/>
        <v>-5.6597121046019182E-3</v>
      </c>
      <c r="AI1490" s="53">
        <f t="shared" si="269"/>
        <v>-21.759754342952395</v>
      </c>
      <c r="AJ1490" s="44">
        <v>221112</v>
      </c>
      <c r="AK1490" s="15" t="s">
        <v>683</v>
      </c>
      <c r="AL1490" s="14" t="s">
        <v>57</v>
      </c>
      <c r="AM1490" s="39" t="s">
        <v>58</v>
      </c>
      <c r="AN1490" s="39" t="s">
        <v>59</v>
      </c>
      <c r="AO1490" s="39" t="s">
        <v>60</v>
      </c>
      <c r="AP1490" s="39" t="s">
        <v>61</v>
      </c>
      <c r="AQ1490" s="20"/>
      <c r="AR1490" s="20"/>
      <c r="AS1490" s="20"/>
      <c r="AT1490" s="20"/>
      <c r="AU1490" s="20"/>
      <c r="AV1490" s="20"/>
      <c r="AW1490" s="20"/>
      <c r="AX1490" s="20"/>
      <c r="AY1490" s="20"/>
      <c r="AZ1490" s="20"/>
      <c r="BA1490" s="20"/>
      <c r="BB1490" s="20"/>
    </row>
    <row r="1491" spans="1:54" ht="26.1" customHeight="1" x14ac:dyDescent="0.25">
      <c r="A1491" s="21">
        <v>1953</v>
      </c>
      <c r="B1491" s="40" t="s">
        <v>0</v>
      </c>
      <c r="C1491" s="13" t="s">
        <v>652</v>
      </c>
      <c r="D1491" s="13">
        <v>34039</v>
      </c>
      <c r="E1491" s="13" t="s">
        <v>252</v>
      </c>
      <c r="F1491" s="13">
        <v>41809</v>
      </c>
      <c r="G1491" s="13" t="s">
        <v>352</v>
      </c>
      <c r="H1491" s="13" t="s">
        <v>276</v>
      </c>
      <c r="I1491" s="13" t="s">
        <v>168</v>
      </c>
      <c r="J1491" s="13" t="s">
        <v>172</v>
      </c>
      <c r="K1491" s="13" t="s">
        <v>528</v>
      </c>
      <c r="L1491" s="4">
        <v>50006</v>
      </c>
      <c r="M1491" s="4">
        <v>7001</v>
      </c>
      <c r="N1491" s="13" t="s">
        <v>36</v>
      </c>
      <c r="O1491" s="15" t="s">
        <v>679</v>
      </c>
      <c r="P1491" s="68">
        <v>1675.17</v>
      </c>
      <c r="Q1491" s="61">
        <v>1878.32</v>
      </c>
      <c r="R1491" s="65">
        <f t="shared" si="262"/>
        <v>0.75868206521739134</v>
      </c>
      <c r="S1491" s="65">
        <f t="shared" si="263"/>
        <v>0.85068840579710137</v>
      </c>
      <c r="T1491" s="15">
        <v>65.113574398452599</v>
      </c>
      <c r="U1491" s="15">
        <v>50.296280580000001</v>
      </c>
      <c r="V1491" s="15">
        <f t="shared" si="264"/>
        <v>-14.817293818452598</v>
      </c>
      <c r="W1491" s="15">
        <f t="shared" si="265"/>
        <v>-22.756074989495161</v>
      </c>
      <c r="X1491" s="15">
        <v>17.256488907948121</v>
      </c>
      <c r="Y1491" s="15">
        <v>13.501519314000001</v>
      </c>
      <c r="Z1491" s="15">
        <f t="shared" si="266"/>
        <v>-3.75496959394812</v>
      </c>
      <c r="AA1491" s="16">
        <f t="shared" si="267"/>
        <v>-21.759754339242374</v>
      </c>
      <c r="AB1491" s="13">
        <v>57.96</v>
      </c>
      <c r="AC1491" s="13">
        <v>343.76</v>
      </c>
      <c r="AD1491" s="13">
        <v>23.14</v>
      </c>
      <c r="AE1491" s="13">
        <v>0</v>
      </c>
      <c r="AF1491" s="53">
        <f t="shared" si="258"/>
        <v>0.17188000000000001</v>
      </c>
      <c r="AG1491" s="53">
        <f>IFERROR(AF1491+(AF1491*(AA1491/100)),"0.00")</f>
        <v>0.13447933424171021</v>
      </c>
      <c r="AH1491" s="53">
        <f t="shared" si="268"/>
        <v>-3.7400665758289792E-2</v>
      </c>
      <c r="AI1491" s="53">
        <f t="shared" si="269"/>
        <v>-21.759754339242374</v>
      </c>
      <c r="AJ1491" s="44">
        <v>221112</v>
      </c>
      <c r="AK1491" s="15" t="s">
        <v>683</v>
      </c>
      <c r="AL1491" s="14" t="s">
        <v>57</v>
      </c>
      <c r="AM1491" s="39" t="s">
        <v>58</v>
      </c>
      <c r="AN1491" s="39" t="s">
        <v>59</v>
      </c>
      <c r="AO1491" s="39" t="s">
        <v>60</v>
      </c>
      <c r="AP1491" s="39" t="s">
        <v>61</v>
      </c>
      <c r="AQ1491" s="59"/>
      <c r="AR1491" s="20"/>
      <c r="AS1491" s="20"/>
      <c r="AT1491" s="20"/>
      <c r="AU1491" s="20"/>
      <c r="AV1491" s="20"/>
      <c r="AW1491" s="20"/>
      <c r="AX1491" s="20"/>
      <c r="AY1491" s="20"/>
      <c r="AZ1491" s="20"/>
      <c r="BA1491" s="20"/>
      <c r="BB1491" s="20"/>
    </row>
    <row r="1492" spans="1:54" ht="26.1" customHeight="1" x14ac:dyDescent="0.25">
      <c r="A1492" s="21">
        <v>134</v>
      </c>
      <c r="B1492" s="39" t="s">
        <v>0</v>
      </c>
      <c r="C1492" s="13" t="s">
        <v>652</v>
      </c>
      <c r="D1492" s="13">
        <v>34039</v>
      </c>
      <c r="E1492" s="13" t="s">
        <v>252</v>
      </c>
      <c r="F1492" s="13">
        <v>41809</v>
      </c>
      <c r="G1492" s="13" t="s">
        <v>352</v>
      </c>
      <c r="H1492" s="13" t="s">
        <v>313</v>
      </c>
      <c r="I1492" s="13" t="s">
        <v>168</v>
      </c>
      <c r="J1492" s="13" t="s">
        <v>172</v>
      </c>
      <c r="K1492" s="13" t="s">
        <v>527</v>
      </c>
      <c r="L1492" s="4">
        <v>50006</v>
      </c>
      <c r="M1492" s="4">
        <v>7001</v>
      </c>
      <c r="N1492" s="14" t="s">
        <v>35</v>
      </c>
      <c r="O1492" s="15" t="s">
        <v>679</v>
      </c>
      <c r="P1492" s="68">
        <v>1675.17</v>
      </c>
      <c r="Q1492" s="61">
        <v>1878.32</v>
      </c>
      <c r="R1492" s="65">
        <f t="shared" si="262"/>
        <v>0.75868206521739134</v>
      </c>
      <c r="S1492" s="65">
        <f t="shared" si="263"/>
        <v>0.85068840579710137</v>
      </c>
      <c r="T1492" s="15">
        <v>1.9748276936342998E-2</v>
      </c>
      <c r="U1492" s="15">
        <v>1.5254105E-2</v>
      </c>
      <c r="V1492" s="15">
        <f t="shared" si="264"/>
        <v>-4.4941719363429979E-3</v>
      </c>
      <c r="W1492" s="15">
        <f t="shared" si="265"/>
        <v>-22.757286374044703</v>
      </c>
      <c r="X1492" s="15">
        <v>5.2434840362849695E-3</v>
      </c>
      <c r="Y1492" s="15">
        <v>4.1025150000000002E-3</v>
      </c>
      <c r="Z1492" s="15">
        <f t="shared" si="266"/>
        <v>-1.1409690362849693E-3</v>
      </c>
      <c r="AA1492" s="16">
        <f t="shared" si="267"/>
        <v>-21.759750356622629</v>
      </c>
      <c r="AB1492" s="13">
        <v>0.02</v>
      </c>
      <c r="AC1492" s="13">
        <v>0</v>
      </c>
      <c r="AD1492" s="13">
        <v>0</v>
      </c>
      <c r="AE1492" s="13">
        <v>0</v>
      </c>
      <c r="AF1492" s="53">
        <f t="shared" si="258"/>
        <v>0</v>
      </c>
      <c r="AG1492" s="53">
        <f t="shared" ref="AG1492:AG1517" si="270">IFERROR((((Y1492)/Q1492)*24),"0.00")</f>
        <v>5.2419374760424212E-5</v>
      </c>
      <c r="AH1492" s="53">
        <f t="shared" si="268"/>
        <v>5.2419374760424212E-5</v>
      </c>
      <c r="AI1492" s="53" t="str">
        <f t="shared" si="269"/>
        <v>0.00</v>
      </c>
      <c r="AJ1492" s="44">
        <v>221112</v>
      </c>
      <c r="AK1492" s="15" t="s">
        <v>683</v>
      </c>
      <c r="AL1492" s="14" t="s">
        <v>57</v>
      </c>
      <c r="AM1492" s="39" t="s">
        <v>58</v>
      </c>
      <c r="AN1492" s="39" t="s">
        <v>59</v>
      </c>
      <c r="AO1492" s="39" t="s">
        <v>60</v>
      </c>
      <c r="AP1492" s="39" t="s">
        <v>61</v>
      </c>
      <c r="AQ1492" s="20"/>
      <c r="AR1492" s="20"/>
      <c r="AS1492" s="20"/>
      <c r="AT1492" s="20"/>
      <c r="AU1492" s="20"/>
      <c r="AV1492" s="20"/>
      <c r="AW1492" s="20"/>
      <c r="AX1492" s="20"/>
      <c r="AY1492" s="20"/>
      <c r="AZ1492" s="20"/>
      <c r="BA1492" s="20"/>
      <c r="BB1492" s="20"/>
    </row>
    <row r="1493" spans="1:54" ht="26.1" customHeight="1" x14ac:dyDescent="0.25">
      <c r="A1493" s="21">
        <v>135</v>
      </c>
      <c r="B1493" s="39" t="s">
        <v>0</v>
      </c>
      <c r="C1493" s="13" t="s">
        <v>652</v>
      </c>
      <c r="D1493" s="13">
        <v>34039</v>
      </c>
      <c r="E1493" s="13" t="s">
        <v>252</v>
      </c>
      <c r="F1493" s="13">
        <v>41809</v>
      </c>
      <c r="G1493" s="13" t="s">
        <v>352</v>
      </c>
      <c r="H1493" s="13" t="s">
        <v>313</v>
      </c>
      <c r="I1493" s="13" t="s">
        <v>168</v>
      </c>
      <c r="J1493" s="13" t="s">
        <v>172</v>
      </c>
      <c r="K1493" s="13" t="s">
        <v>527</v>
      </c>
      <c r="L1493" s="4">
        <v>50006</v>
      </c>
      <c r="M1493" s="4">
        <v>7001</v>
      </c>
      <c r="N1493" s="14" t="s">
        <v>40</v>
      </c>
      <c r="O1493" s="15" t="s">
        <v>679</v>
      </c>
      <c r="P1493" s="68">
        <v>1675.17</v>
      </c>
      <c r="Q1493" s="61">
        <v>1878.32</v>
      </c>
      <c r="R1493" s="65">
        <f t="shared" si="262"/>
        <v>0.75868206521739134</v>
      </c>
      <c r="S1493" s="65">
        <f t="shared" si="263"/>
        <v>0.85068840579710137</v>
      </c>
      <c r="T1493" s="15">
        <v>0</v>
      </c>
      <c r="U1493" s="15">
        <v>0</v>
      </c>
      <c r="V1493" s="15">
        <f t="shared" si="264"/>
        <v>0</v>
      </c>
      <c r="W1493" s="15" t="str">
        <f t="shared" si="265"/>
        <v>0.00</v>
      </c>
      <c r="X1493" s="15">
        <v>0</v>
      </c>
      <c r="Y1493" s="15">
        <v>0</v>
      </c>
      <c r="Z1493" s="15">
        <f t="shared" si="266"/>
        <v>0</v>
      </c>
      <c r="AA1493" s="16" t="str">
        <f t="shared" si="267"/>
        <v>0</v>
      </c>
      <c r="AB1493" s="13">
        <v>0</v>
      </c>
      <c r="AC1493" s="13">
        <v>0</v>
      </c>
      <c r="AD1493" s="13">
        <v>0</v>
      </c>
      <c r="AE1493" s="13">
        <v>0</v>
      </c>
      <c r="AF1493" s="53">
        <f t="shared" si="258"/>
        <v>0</v>
      </c>
      <c r="AG1493" s="53">
        <f t="shared" si="270"/>
        <v>0</v>
      </c>
      <c r="AH1493" s="53">
        <f t="shared" si="268"/>
        <v>0</v>
      </c>
      <c r="AI1493" s="53" t="str">
        <f t="shared" si="269"/>
        <v>0.00</v>
      </c>
      <c r="AJ1493" s="44">
        <v>221112</v>
      </c>
      <c r="AK1493" s="15" t="s">
        <v>683</v>
      </c>
      <c r="AL1493" s="14" t="s">
        <v>57</v>
      </c>
      <c r="AM1493" s="39" t="s">
        <v>58</v>
      </c>
      <c r="AN1493" s="39" t="s">
        <v>59</v>
      </c>
      <c r="AO1493" s="39" t="s">
        <v>60</v>
      </c>
      <c r="AP1493" s="39" t="s">
        <v>61</v>
      </c>
      <c r="AQ1493" s="20"/>
      <c r="AR1493" s="20"/>
      <c r="AS1493" s="20"/>
      <c r="AT1493" s="20"/>
      <c r="AU1493" s="20"/>
      <c r="AV1493" s="20"/>
      <c r="AW1493" s="20"/>
      <c r="AX1493" s="20"/>
      <c r="AY1493" s="20"/>
      <c r="AZ1493" s="20"/>
      <c r="BA1493" s="20"/>
      <c r="BB1493" s="20"/>
    </row>
    <row r="1494" spans="1:54" ht="26.1" customHeight="1" x14ac:dyDescent="0.25">
      <c r="A1494" s="21">
        <v>136</v>
      </c>
      <c r="B1494" s="40" t="s">
        <v>0</v>
      </c>
      <c r="C1494" s="13" t="s">
        <v>652</v>
      </c>
      <c r="D1494" s="13">
        <v>34039</v>
      </c>
      <c r="E1494" s="13" t="s">
        <v>252</v>
      </c>
      <c r="F1494" s="13">
        <v>41809</v>
      </c>
      <c r="G1494" s="13" t="s">
        <v>352</v>
      </c>
      <c r="H1494" s="13" t="s">
        <v>313</v>
      </c>
      <c r="I1494" s="13" t="s">
        <v>168</v>
      </c>
      <c r="J1494" s="13" t="s">
        <v>172</v>
      </c>
      <c r="K1494" s="13" t="s">
        <v>527</v>
      </c>
      <c r="L1494" s="4">
        <v>50006</v>
      </c>
      <c r="M1494" s="4">
        <v>7001</v>
      </c>
      <c r="N1494" s="13" t="s">
        <v>36</v>
      </c>
      <c r="O1494" s="15" t="s">
        <v>679</v>
      </c>
      <c r="P1494" s="68">
        <v>1675.17</v>
      </c>
      <c r="Q1494" s="61">
        <v>1878.32</v>
      </c>
      <c r="R1494" s="65">
        <f t="shared" si="262"/>
        <v>0.75868206521739134</v>
      </c>
      <c r="S1494" s="65">
        <f t="shared" si="263"/>
        <v>0.85068840579710137</v>
      </c>
      <c r="T1494" s="15">
        <v>0.163208277517677</v>
      </c>
      <c r="U1494" s="15">
        <v>0.12606847900000001</v>
      </c>
      <c r="V1494" s="15">
        <f t="shared" si="264"/>
        <v>-3.7139798517676986E-2</v>
      </c>
      <c r="W1494" s="15">
        <f t="shared" si="265"/>
        <v>-22.756075293824722</v>
      </c>
      <c r="X1494" s="15">
        <v>4.32536818426612E-2</v>
      </c>
      <c r="Y1494" s="15">
        <v>3.3841786999999998E-2</v>
      </c>
      <c r="Z1494" s="15">
        <f t="shared" si="266"/>
        <v>-9.4118948426612017E-3</v>
      </c>
      <c r="AA1494" s="16">
        <f t="shared" si="267"/>
        <v>-21.759754179766102</v>
      </c>
      <c r="AB1494" s="13">
        <v>0.15</v>
      </c>
      <c r="AC1494" s="13">
        <v>0</v>
      </c>
      <c r="AD1494" s="13">
        <v>0</v>
      </c>
      <c r="AE1494" s="13">
        <v>0</v>
      </c>
      <c r="AF1494" s="53">
        <f t="shared" si="258"/>
        <v>0</v>
      </c>
      <c r="AG1494" s="53">
        <f t="shared" si="270"/>
        <v>4.3240922100600541E-4</v>
      </c>
      <c r="AH1494" s="53">
        <f t="shared" si="268"/>
        <v>4.3240922100600541E-4</v>
      </c>
      <c r="AI1494" s="53" t="str">
        <f t="shared" si="269"/>
        <v>0.00</v>
      </c>
      <c r="AJ1494" s="44">
        <v>221112</v>
      </c>
      <c r="AK1494" s="15" t="s">
        <v>683</v>
      </c>
      <c r="AL1494" s="14" t="s">
        <v>57</v>
      </c>
      <c r="AM1494" s="39" t="s">
        <v>58</v>
      </c>
      <c r="AN1494" s="39" t="s">
        <v>59</v>
      </c>
      <c r="AO1494" s="39" t="s">
        <v>60</v>
      </c>
      <c r="AP1494" s="39" t="s">
        <v>61</v>
      </c>
      <c r="AQ1494" s="59"/>
      <c r="AR1494" s="20"/>
      <c r="AS1494" s="20"/>
      <c r="AT1494" s="20"/>
      <c r="AU1494" s="20"/>
      <c r="AV1494" s="20"/>
      <c r="AW1494" s="20"/>
      <c r="AX1494" s="20"/>
      <c r="AY1494" s="20"/>
      <c r="AZ1494" s="20"/>
      <c r="BA1494" s="20"/>
      <c r="BB1494" s="20"/>
    </row>
    <row r="1495" spans="1:54" ht="26.1" customHeight="1" x14ac:dyDescent="0.25">
      <c r="A1495" s="21">
        <v>137</v>
      </c>
      <c r="B1495" s="39" t="s">
        <v>0</v>
      </c>
      <c r="C1495" s="13" t="s">
        <v>652</v>
      </c>
      <c r="D1495" s="13">
        <v>34039</v>
      </c>
      <c r="E1495" s="13" t="s">
        <v>252</v>
      </c>
      <c r="F1495" s="13">
        <v>41809</v>
      </c>
      <c r="G1495" s="13" t="s">
        <v>352</v>
      </c>
      <c r="H1495" s="13" t="s">
        <v>313</v>
      </c>
      <c r="I1495" s="13" t="s">
        <v>168</v>
      </c>
      <c r="J1495" s="13" t="s">
        <v>172</v>
      </c>
      <c r="K1495" s="13" t="s">
        <v>527</v>
      </c>
      <c r="L1495" s="4">
        <v>50006</v>
      </c>
      <c r="M1495" s="4">
        <v>7001</v>
      </c>
      <c r="N1495" s="14" t="s">
        <v>38</v>
      </c>
      <c r="O1495" s="15" t="s">
        <v>679</v>
      </c>
      <c r="P1495" s="68">
        <v>1675.17</v>
      </c>
      <c r="Q1495" s="61">
        <v>1878.32</v>
      </c>
      <c r="R1495" s="65">
        <f t="shared" si="262"/>
        <v>0.75868206521739134</v>
      </c>
      <c r="S1495" s="65">
        <f t="shared" si="263"/>
        <v>0.85068840579710137</v>
      </c>
      <c r="T1495" s="15">
        <v>9.2403255259578092E-3</v>
      </c>
      <c r="U1495" s="15">
        <v>7.1374780000000001E-3</v>
      </c>
      <c r="V1495" s="15">
        <f t="shared" si="264"/>
        <v>-2.1028475259578091E-3</v>
      </c>
      <c r="W1495" s="15">
        <f t="shared" si="265"/>
        <v>-22.757288366632924</v>
      </c>
      <c r="X1495" s="15">
        <v>2.4534545237347E-3</v>
      </c>
      <c r="Y1495" s="15">
        <v>1.9195890000000002E-3</v>
      </c>
      <c r="Z1495" s="15">
        <f t="shared" si="266"/>
        <v>-5.3386552373469983E-4</v>
      </c>
      <c r="AA1495" s="16">
        <f t="shared" si="267"/>
        <v>-21.759748084592108</v>
      </c>
      <c r="AB1495" s="13">
        <v>0.01</v>
      </c>
      <c r="AC1495" s="13">
        <v>0</v>
      </c>
      <c r="AD1495" s="13">
        <v>0</v>
      </c>
      <c r="AE1495" s="13">
        <v>0</v>
      </c>
      <c r="AF1495" s="53">
        <f t="shared" si="258"/>
        <v>0</v>
      </c>
      <c r="AG1495" s="53">
        <f t="shared" si="270"/>
        <v>2.452730951062652E-5</v>
      </c>
      <c r="AH1495" s="53">
        <f t="shared" si="268"/>
        <v>2.452730951062652E-5</v>
      </c>
      <c r="AI1495" s="53" t="str">
        <f t="shared" si="269"/>
        <v>0.00</v>
      </c>
      <c r="AJ1495" s="44">
        <v>221112</v>
      </c>
      <c r="AK1495" s="15" t="s">
        <v>683</v>
      </c>
      <c r="AL1495" s="14" t="s">
        <v>57</v>
      </c>
      <c r="AM1495" s="39" t="s">
        <v>58</v>
      </c>
      <c r="AN1495" s="39" t="s">
        <v>59</v>
      </c>
      <c r="AO1495" s="39" t="s">
        <v>60</v>
      </c>
      <c r="AP1495" s="39" t="s">
        <v>61</v>
      </c>
      <c r="AQ1495" s="20"/>
      <c r="AR1495" s="20"/>
      <c r="AS1495" s="20"/>
      <c r="AT1495" s="20"/>
      <c r="AU1495" s="20"/>
      <c r="AV1495" s="20"/>
      <c r="AW1495" s="20"/>
      <c r="AX1495" s="20"/>
      <c r="AY1495" s="20"/>
      <c r="AZ1495" s="20"/>
      <c r="BA1495" s="20"/>
      <c r="BB1495" s="20"/>
    </row>
    <row r="1496" spans="1:54" ht="26.1" customHeight="1" x14ac:dyDescent="0.25">
      <c r="A1496" s="21">
        <v>138</v>
      </c>
      <c r="B1496" s="39" t="s">
        <v>0</v>
      </c>
      <c r="C1496" s="13" t="s">
        <v>652</v>
      </c>
      <c r="D1496" s="13">
        <v>34039</v>
      </c>
      <c r="E1496" s="13" t="s">
        <v>252</v>
      </c>
      <c r="F1496" s="13">
        <v>41809</v>
      </c>
      <c r="G1496" s="13" t="s">
        <v>352</v>
      </c>
      <c r="H1496" s="13" t="s">
        <v>313</v>
      </c>
      <c r="I1496" s="13" t="s">
        <v>168</v>
      </c>
      <c r="J1496" s="13" t="s">
        <v>172</v>
      </c>
      <c r="K1496" s="13" t="s">
        <v>527</v>
      </c>
      <c r="L1496" s="4">
        <v>50006</v>
      </c>
      <c r="M1496" s="4">
        <v>7001</v>
      </c>
      <c r="N1496" s="14" t="s">
        <v>39</v>
      </c>
      <c r="O1496" s="15" t="s">
        <v>679</v>
      </c>
      <c r="P1496" s="68">
        <v>1675.17</v>
      </c>
      <c r="Q1496" s="61">
        <v>1878.32</v>
      </c>
      <c r="R1496" s="65">
        <f t="shared" si="262"/>
        <v>0.75868206521739134</v>
      </c>
      <c r="S1496" s="65">
        <f t="shared" si="263"/>
        <v>0.85068840579710137</v>
      </c>
      <c r="T1496" s="15">
        <v>9.2403255259578092E-3</v>
      </c>
      <c r="U1496" s="15">
        <v>7.1374780000000001E-3</v>
      </c>
      <c r="V1496" s="15">
        <f t="shared" si="264"/>
        <v>-2.1028475259578091E-3</v>
      </c>
      <c r="W1496" s="15">
        <f t="shared" si="265"/>
        <v>-22.757288366632924</v>
      </c>
      <c r="X1496" s="15">
        <v>2.4534545237347E-3</v>
      </c>
      <c r="Y1496" s="15">
        <v>1.9195890000000002E-3</v>
      </c>
      <c r="Z1496" s="15">
        <f t="shared" si="266"/>
        <v>-5.3386552373469983E-4</v>
      </c>
      <c r="AA1496" s="16">
        <f t="shared" si="267"/>
        <v>-21.759748084592108</v>
      </c>
      <c r="AB1496" s="13">
        <v>0.01</v>
      </c>
      <c r="AC1496" s="13">
        <v>0</v>
      </c>
      <c r="AD1496" s="13">
        <v>0</v>
      </c>
      <c r="AE1496" s="13">
        <v>0</v>
      </c>
      <c r="AF1496" s="53">
        <f t="shared" si="258"/>
        <v>0</v>
      </c>
      <c r="AG1496" s="53">
        <f t="shared" si="270"/>
        <v>2.452730951062652E-5</v>
      </c>
      <c r="AH1496" s="53">
        <f t="shared" si="268"/>
        <v>2.452730951062652E-5</v>
      </c>
      <c r="AI1496" s="53" t="str">
        <f t="shared" si="269"/>
        <v>0.00</v>
      </c>
      <c r="AJ1496" s="44">
        <v>221112</v>
      </c>
      <c r="AK1496" s="15" t="s">
        <v>683</v>
      </c>
      <c r="AL1496" s="14" t="s">
        <v>57</v>
      </c>
      <c r="AM1496" s="39" t="s">
        <v>58</v>
      </c>
      <c r="AN1496" s="39" t="s">
        <v>59</v>
      </c>
      <c r="AO1496" s="39" t="s">
        <v>60</v>
      </c>
      <c r="AP1496" s="39" t="s">
        <v>61</v>
      </c>
      <c r="AQ1496" s="20"/>
      <c r="AR1496" s="20"/>
      <c r="AS1496" s="20"/>
      <c r="AT1496" s="20"/>
      <c r="AU1496" s="20"/>
      <c r="AV1496" s="20"/>
      <c r="AW1496" s="20"/>
      <c r="AX1496" s="20"/>
      <c r="AY1496" s="20"/>
      <c r="AZ1496" s="20"/>
      <c r="BA1496" s="20"/>
      <c r="BB1496" s="20"/>
    </row>
    <row r="1497" spans="1:54" ht="26.1" customHeight="1" x14ac:dyDescent="0.25">
      <c r="A1497" s="21">
        <v>139</v>
      </c>
      <c r="B1497" s="39" t="s">
        <v>0</v>
      </c>
      <c r="C1497" s="13" t="s">
        <v>652</v>
      </c>
      <c r="D1497" s="13">
        <v>34039</v>
      </c>
      <c r="E1497" s="13" t="s">
        <v>252</v>
      </c>
      <c r="F1497" s="13">
        <v>41809</v>
      </c>
      <c r="G1497" s="13" t="s">
        <v>352</v>
      </c>
      <c r="H1497" s="13" t="s">
        <v>313</v>
      </c>
      <c r="I1497" s="13" t="s">
        <v>168</v>
      </c>
      <c r="J1497" s="13" t="s">
        <v>172</v>
      </c>
      <c r="K1497" s="13" t="s">
        <v>527</v>
      </c>
      <c r="L1497" s="4">
        <v>50006</v>
      </c>
      <c r="M1497" s="4">
        <v>7001</v>
      </c>
      <c r="N1497" s="14" t="s">
        <v>37</v>
      </c>
      <c r="O1497" s="15" t="s">
        <v>679</v>
      </c>
      <c r="P1497" s="68">
        <v>1675.17</v>
      </c>
      <c r="Q1497" s="61">
        <v>1878.32</v>
      </c>
      <c r="R1497" s="65">
        <f t="shared" si="262"/>
        <v>0.75868206521739134</v>
      </c>
      <c r="S1497" s="65">
        <f t="shared" si="263"/>
        <v>0.85068840579710137</v>
      </c>
      <c r="T1497" s="15">
        <v>0</v>
      </c>
      <c r="U1497" s="15">
        <v>0</v>
      </c>
      <c r="V1497" s="15">
        <f t="shared" si="264"/>
        <v>0</v>
      </c>
      <c r="W1497" s="15" t="str">
        <f t="shared" si="265"/>
        <v>0.00</v>
      </c>
      <c r="X1497" s="15">
        <v>0</v>
      </c>
      <c r="Y1497" s="15">
        <v>0</v>
      </c>
      <c r="Z1497" s="15">
        <f t="shared" si="266"/>
        <v>0</v>
      </c>
      <c r="AA1497" s="16" t="str">
        <f t="shared" si="267"/>
        <v>0</v>
      </c>
      <c r="AB1497" s="13">
        <v>0</v>
      </c>
      <c r="AC1497" s="13">
        <v>0</v>
      </c>
      <c r="AD1497" s="13">
        <v>0</v>
      </c>
      <c r="AE1497" s="13">
        <v>0</v>
      </c>
      <c r="AF1497" s="53">
        <f t="shared" si="258"/>
        <v>0</v>
      </c>
      <c r="AG1497" s="53">
        <f t="shared" si="270"/>
        <v>0</v>
      </c>
      <c r="AH1497" s="53">
        <f t="shared" si="268"/>
        <v>0</v>
      </c>
      <c r="AI1497" s="53" t="str">
        <f t="shared" si="269"/>
        <v>0.00</v>
      </c>
      <c r="AJ1497" s="44">
        <v>221112</v>
      </c>
      <c r="AK1497" s="15" t="s">
        <v>683</v>
      </c>
      <c r="AL1497" s="14" t="s">
        <v>57</v>
      </c>
      <c r="AM1497" s="39" t="s">
        <v>58</v>
      </c>
      <c r="AN1497" s="39" t="s">
        <v>59</v>
      </c>
      <c r="AO1497" s="39" t="s">
        <v>60</v>
      </c>
      <c r="AP1497" s="39" t="s">
        <v>61</v>
      </c>
      <c r="AQ1497" s="20"/>
      <c r="AR1497" s="20"/>
      <c r="AS1497" s="20"/>
      <c r="AT1497" s="20"/>
      <c r="AU1497" s="20"/>
      <c r="AV1497" s="20"/>
      <c r="AW1497" s="20"/>
      <c r="AX1497" s="20"/>
      <c r="AY1497" s="20"/>
      <c r="AZ1497" s="20"/>
      <c r="BA1497" s="20"/>
      <c r="BB1497" s="20"/>
    </row>
    <row r="1498" spans="1:54" ht="26.1" customHeight="1" x14ac:dyDescent="0.25">
      <c r="A1498" s="21">
        <v>140</v>
      </c>
      <c r="B1498" s="39" t="s">
        <v>0</v>
      </c>
      <c r="C1498" s="13" t="s">
        <v>652</v>
      </c>
      <c r="D1498" s="13">
        <v>34039</v>
      </c>
      <c r="E1498" s="13" t="s">
        <v>252</v>
      </c>
      <c r="F1498" s="13">
        <v>41809</v>
      </c>
      <c r="G1498" s="13" t="s">
        <v>352</v>
      </c>
      <c r="H1498" s="13" t="s">
        <v>313</v>
      </c>
      <c r="I1498" s="13" t="s">
        <v>168</v>
      </c>
      <c r="J1498" s="13" t="s">
        <v>172</v>
      </c>
      <c r="K1498" s="13" t="s">
        <v>527</v>
      </c>
      <c r="L1498" s="4">
        <v>50006</v>
      </c>
      <c r="M1498" s="4">
        <v>7001</v>
      </c>
      <c r="N1498" s="14" t="s">
        <v>34</v>
      </c>
      <c r="O1498" s="15" t="s">
        <v>679</v>
      </c>
      <c r="P1498" s="68">
        <v>1675.17</v>
      </c>
      <c r="Q1498" s="61">
        <v>1878.32</v>
      </c>
      <c r="R1498" s="65">
        <f t="shared" si="262"/>
        <v>0.75868206521739134</v>
      </c>
      <c r="S1498" s="65">
        <f t="shared" si="263"/>
        <v>0.85068840579710137</v>
      </c>
      <c r="T1498" s="15">
        <v>0</v>
      </c>
      <c r="U1498" s="15">
        <v>0</v>
      </c>
      <c r="V1498" s="15">
        <f t="shared" si="264"/>
        <v>0</v>
      </c>
      <c r="W1498" s="15" t="str">
        <f t="shared" si="265"/>
        <v>0.00</v>
      </c>
      <c r="X1498" s="15">
        <v>0</v>
      </c>
      <c r="Y1498" s="15">
        <v>0</v>
      </c>
      <c r="Z1498" s="15">
        <f t="shared" si="266"/>
        <v>0</v>
      </c>
      <c r="AA1498" s="16" t="str">
        <f t="shared" si="267"/>
        <v>0</v>
      </c>
      <c r="AB1498" s="13">
        <v>0</v>
      </c>
      <c r="AC1498" s="13">
        <v>0</v>
      </c>
      <c r="AD1498" s="13">
        <v>0</v>
      </c>
      <c r="AE1498" s="13">
        <v>0</v>
      </c>
      <c r="AF1498" s="53">
        <f t="shared" si="258"/>
        <v>0</v>
      </c>
      <c r="AG1498" s="53">
        <f t="shared" si="270"/>
        <v>0</v>
      </c>
      <c r="AH1498" s="53">
        <f t="shared" si="268"/>
        <v>0</v>
      </c>
      <c r="AI1498" s="53" t="str">
        <f t="shared" si="269"/>
        <v>0.00</v>
      </c>
      <c r="AJ1498" s="44">
        <v>221112</v>
      </c>
      <c r="AK1498" s="15" t="s">
        <v>683</v>
      </c>
      <c r="AL1498" s="14" t="s">
        <v>57</v>
      </c>
      <c r="AM1498" s="39" t="s">
        <v>58</v>
      </c>
      <c r="AN1498" s="39" t="s">
        <v>59</v>
      </c>
      <c r="AO1498" s="39" t="s">
        <v>60</v>
      </c>
      <c r="AP1498" s="39" t="s">
        <v>61</v>
      </c>
      <c r="AQ1498" s="20"/>
      <c r="AR1498" s="20"/>
      <c r="AS1498" s="20"/>
      <c r="AT1498" s="20"/>
      <c r="AU1498" s="20"/>
      <c r="AV1498" s="20"/>
      <c r="AW1498" s="20"/>
      <c r="AX1498" s="20"/>
      <c r="AY1498" s="20"/>
      <c r="AZ1498" s="20"/>
      <c r="BA1498" s="20"/>
      <c r="BB1498" s="20"/>
    </row>
    <row r="1499" spans="1:54" ht="26.1" customHeight="1" x14ac:dyDescent="0.25">
      <c r="A1499" s="21">
        <v>152</v>
      </c>
      <c r="B1499" s="39" t="s">
        <v>0</v>
      </c>
      <c r="C1499" s="13" t="s">
        <v>652</v>
      </c>
      <c r="D1499" s="13">
        <v>34039</v>
      </c>
      <c r="E1499" s="13" t="s">
        <v>252</v>
      </c>
      <c r="F1499" s="13">
        <v>41809</v>
      </c>
      <c r="G1499" s="13" t="s">
        <v>352</v>
      </c>
      <c r="H1499" s="13" t="s">
        <v>274</v>
      </c>
      <c r="I1499" s="13" t="s">
        <v>168</v>
      </c>
      <c r="J1499" s="13" t="s">
        <v>172</v>
      </c>
      <c r="K1499" s="13" t="s">
        <v>530</v>
      </c>
      <c r="L1499" s="4">
        <v>50006</v>
      </c>
      <c r="M1499" s="4">
        <v>6001</v>
      </c>
      <c r="N1499" s="14" t="s">
        <v>35</v>
      </c>
      <c r="O1499" s="15" t="s">
        <v>679</v>
      </c>
      <c r="P1499" s="68">
        <v>1455.82</v>
      </c>
      <c r="Q1499" s="61">
        <v>1753.34</v>
      </c>
      <c r="R1499" s="65">
        <f t="shared" si="262"/>
        <v>0.65933876811594205</v>
      </c>
      <c r="S1499" s="65">
        <f t="shared" si="263"/>
        <v>0.79408514492753624</v>
      </c>
      <c r="T1499" s="15">
        <v>0</v>
      </c>
      <c r="U1499" s="15">
        <v>0</v>
      </c>
      <c r="V1499" s="15">
        <f t="shared" si="264"/>
        <v>0</v>
      </c>
      <c r="W1499" s="15" t="str">
        <f t="shared" si="265"/>
        <v>0.00</v>
      </c>
      <c r="X1499" s="15">
        <v>0</v>
      </c>
      <c r="Y1499" s="15">
        <v>0</v>
      </c>
      <c r="Z1499" s="15">
        <f t="shared" si="266"/>
        <v>0</v>
      </c>
      <c r="AA1499" s="16" t="str">
        <f t="shared" si="267"/>
        <v>0</v>
      </c>
      <c r="AB1499" s="13">
        <v>0</v>
      </c>
      <c r="AC1499" s="13">
        <v>0</v>
      </c>
      <c r="AD1499" s="13">
        <v>0</v>
      </c>
      <c r="AE1499" s="13">
        <v>0</v>
      </c>
      <c r="AF1499" s="53">
        <f t="shared" si="258"/>
        <v>0</v>
      </c>
      <c r="AG1499" s="53">
        <f t="shared" si="270"/>
        <v>0</v>
      </c>
      <c r="AH1499" s="53">
        <f t="shared" si="268"/>
        <v>0</v>
      </c>
      <c r="AI1499" s="53" t="str">
        <f t="shared" si="269"/>
        <v>0.00</v>
      </c>
      <c r="AJ1499" s="44">
        <v>221112</v>
      </c>
      <c r="AK1499" s="15" t="s">
        <v>683</v>
      </c>
      <c r="AL1499" s="14" t="s">
        <v>121</v>
      </c>
      <c r="AM1499" s="39" t="s">
        <v>65</v>
      </c>
      <c r="AN1499" s="39" t="s">
        <v>59</v>
      </c>
      <c r="AO1499" s="39" t="s">
        <v>60</v>
      </c>
      <c r="AP1499" s="39" t="s">
        <v>122</v>
      </c>
      <c r="AQ1499" s="20"/>
      <c r="AR1499" s="20"/>
      <c r="AS1499" s="20"/>
      <c r="AT1499" s="20"/>
      <c r="AU1499" s="20"/>
      <c r="AV1499" s="20"/>
      <c r="AW1499" s="20"/>
      <c r="AX1499" s="20"/>
      <c r="AY1499" s="20"/>
      <c r="AZ1499" s="20"/>
      <c r="BA1499" s="20"/>
      <c r="BB1499" s="20"/>
    </row>
    <row r="1500" spans="1:54" ht="26.1" customHeight="1" x14ac:dyDescent="0.25">
      <c r="A1500" s="21">
        <v>153</v>
      </c>
      <c r="B1500" s="39" t="s">
        <v>0</v>
      </c>
      <c r="C1500" s="13" t="s">
        <v>652</v>
      </c>
      <c r="D1500" s="13">
        <v>34039</v>
      </c>
      <c r="E1500" s="13" t="s">
        <v>252</v>
      </c>
      <c r="F1500" s="13">
        <v>41809</v>
      </c>
      <c r="G1500" s="13" t="s">
        <v>352</v>
      </c>
      <c r="H1500" s="13" t="s">
        <v>274</v>
      </c>
      <c r="I1500" s="13" t="s">
        <v>168</v>
      </c>
      <c r="J1500" s="13" t="s">
        <v>172</v>
      </c>
      <c r="K1500" s="13" t="s">
        <v>530</v>
      </c>
      <c r="L1500" s="4">
        <v>50006</v>
      </c>
      <c r="M1500" s="4">
        <v>6001</v>
      </c>
      <c r="N1500" s="14" t="s">
        <v>40</v>
      </c>
      <c r="O1500" s="15" t="s">
        <v>679</v>
      </c>
      <c r="P1500" s="68">
        <v>1455.82</v>
      </c>
      <c r="Q1500" s="61">
        <v>1753.34</v>
      </c>
      <c r="R1500" s="65">
        <f t="shared" si="262"/>
        <v>0.65933876811594205</v>
      </c>
      <c r="S1500" s="65">
        <f t="shared" si="263"/>
        <v>0.79408514492753624</v>
      </c>
      <c r="T1500" s="15">
        <v>0</v>
      </c>
      <c r="U1500" s="15">
        <v>0</v>
      </c>
      <c r="V1500" s="15">
        <f t="shared" si="264"/>
        <v>0</v>
      </c>
      <c r="W1500" s="15" t="str">
        <f t="shared" si="265"/>
        <v>0.00</v>
      </c>
      <c r="X1500" s="15">
        <v>0</v>
      </c>
      <c r="Y1500" s="15">
        <v>0</v>
      </c>
      <c r="Z1500" s="15">
        <f t="shared" si="266"/>
        <v>0</v>
      </c>
      <c r="AA1500" s="16" t="str">
        <f t="shared" si="267"/>
        <v>0</v>
      </c>
      <c r="AB1500" s="13">
        <v>0</v>
      </c>
      <c r="AC1500" s="13">
        <v>0</v>
      </c>
      <c r="AD1500" s="13">
        <v>0</v>
      </c>
      <c r="AE1500" s="13">
        <v>0</v>
      </c>
      <c r="AF1500" s="53">
        <f t="shared" si="258"/>
        <v>0</v>
      </c>
      <c r="AG1500" s="53">
        <f t="shared" si="270"/>
        <v>0</v>
      </c>
      <c r="AH1500" s="53">
        <f t="shared" si="268"/>
        <v>0</v>
      </c>
      <c r="AI1500" s="53" t="str">
        <f t="shared" si="269"/>
        <v>0.00</v>
      </c>
      <c r="AJ1500" s="44">
        <v>221112</v>
      </c>
      <c r="AK1500" s="15" t="s">
        <v>683</v>
      </c>
      <c r="AL1500" s="14" t="s">
        <v>121</v>
      </c>
      <c r="AM1500" s="39" t="s">
        <v>65</v>
      </c>
      <c r="AN1500" s="39" t="s">
        <v>59</v>
      </c>
      <c r="AO1500" s="39" t="s">
        <v>60</v>
      </c>
      <c r="AP1500" s="39" t="s">
        <v>122</v>
      </c>
      <c r="AQ1500" s="20"/>
      <c r="AR1500" s="20"/>
      <c r="AS1500" s="20"/>
      <c r="AT1500" s="20"/>
      <c r="AU1500" s="20"/>
      <c r="AV1500" s="20"/>
      <c r="AW1500" s="20"/>
      <c r="AX1500" s="20"/>
      <c r="AY1500" s="20"/>
      <c r="AZ1500" s="20"/>
      <c r="BA1500" s="20"/>
      <c r="BB1500" s="20"/>
    </row>
    <row r="1501" spans="1:54" ht="26.1" customHeight="1" x14ac:dyDescent="0.25">
      <c r="A1501" s="21">
        <v>154</v>
      </c>
      <c r="B1501" s="40" t="s">
        <v>0</v>
      </c>
      <c r="C1501" s="13" t="s">
        <v>652</v>
      </c>
      <c r="D1501" s="13">
        <v>34039</v>
      </c>
      <c r="E1501" s="13" t="s">
        <v>252</v>
      </c>
      <c r="F1501" s="13">
        <v>41809</v>
      </c>
      <c r="G1501" s="13" t="s">
        <v>352</v>
      </c>
      <c r="H1501" s="13" t="s">
        <v>274</v>
      </c>
      <c r="I1501" s="13" t="s">
        <v>168</v>
      </c>
      <c r="J1501" s="13" t="s">
        <v>172</v>
      </c>
      <c r="K1501" s="13" t="s">
        <v>530</v>
      </c>
      <c r="L1501" s="4">
        <v>50006</v>
      </c>
      <c r="M1501" s="4">
        <v>6001</v>
      </c>
      <c r="N1501" s="13" t="s">
        <v>36</v>
      </c>
      <c r="O1501" s="15" t="s">
        <v>679</v>
      </c>
      <c r="P1501" s="68">
        <v>1455.82</v>
      </c>
      <c r="Q1501" s="61">
        <v>1753.34</v>
      </c>
      <c r="R1501" s="65">
        <f t="shared" si="262"/>
        <v>0.65933876811594205</v>
      </c>
      <c r="S1501" s="65">
        <f t="shared" si="263"/>
        <v>0.79408514492753624</v>
      </c>
      <c r="T1501" s="15">
        <v>28.970778412468</v>
      </c>
      <c r="U1501" s="15">
        <v>22.274774799999999</v>
      </c>
      <c r="V1501" s="15">
        <f t="shared" si="264"/>
        <v>-6.6960036124680009</v>
      </c>
      <c r="W1501" s="15">
        <f t="shared" si="265"/>
        <v>-23.112957191327236</v>
      </c>
      <c r="X1501" s="15">
        <v>7.8279027413487103</v>
      </c>
      <c r="Y1501" s="15">
        <v>6.1118936599999998</v>
      </c>
      <c r="Z1501" s="15">
        <f t="shared" si="266"/>
        <v>-1.7160090813487106</v>
      </c>
      <c r="AA1501" s="16">
        <f t="shared" si="267"/>
        <v>-21.921696500958955</v>
      </c>
      <c r="AB1501" s="13">
        <v>0</v>
      </c>
      <c r="AC1501" s="13">
        <v>0</v>
      </c>
      <c r="AD1501" s="13">
        <v>0</v>
      </c>
      <c r="AE1501" s="13">
        <v>0</v>
      </c>
      <c r="AF1501" s="53">
        <f t="shared" si="258"/>
        <v>0</v>
      </c>
      <c r="AG1501" s="53">
        <f t="shared" si="270"/>
        <v>8.366058370880719E-2</v>
      </c>
      <c r="AH1501" s="53">
        <f t="shared" si="268"/>
        <v>8.366058370880719E-2</v>
      </c>
      <c r="AI1501" s="53" t="str">
        <f t="shared" si="269"/>
        <v>0.00</v>
      </c>
      <c r="AJ1501" s="44">
        <v>221112</v>
      </c>
      <c r="AK1501" s="15" t="s">
        <v>683</v>
      </c>
      <c r="AL1501" s="14" t="s">
        <v>121</v>
      </c>
      <c r="AM1501" s="39" t="s">
        <v>65</v>
      </c>
      <c r="AN1501" s="39" t="s">
        <v>59</v>
      </c>
      <c r="AO1501" s="39" t="s">
        <v>60</v>
      </c>
      <c r="AP1501" s="39" t="s">
        <v>122</v>
      </c>
      <c r="AQ1501" s="59"/>
      <c r="AR1501" s="20"/>
      <c r="AS1501" s="20"/>
      <c r="AT1501" s="20"/>
      <c r="AU1501" s="20"/>
      <c r="AV1501" s="20"/>
      <c r="AW1501" s="20"/>
      <c r="AX1501" s="20"/>
      <c r="AY1501" s="20"/>
      <c r="AZ1501" s="20"/>
      <c r="BA1501" s="20"/>
      <c r="BB1501" s="20"/>
    </row>
    <row r="1502" spans="1:54" ht="26.1" customHeight="1" x14ac:dyDescent="0.25">
      <c r="A1502" s="21">
        <v>155</v>
      </c>
      <c r="B1502" s="39" t="s">
        <v>0</v>
      </c>
      <c r="C1502" s="13" t="s">
        <v>652</v>
      </c>
      <c r="D1502" s="13">
        <v>34039</v>
      </c>
      <c r="E1502" s="13" t="s">
        <v>252</v>
      </c>
      <c r="F1502" s="13">
        <v>41809</v>
      </c>
      <c r="G1502" s="13" t="s">
        <v>352</v>
      </c>
      <c r="H1502" s="13" t="s">
        <v>274</v>
      </c>
      <c r="I1502" s="13" t="s">
        <v>168</v>
      </c>
      <c r="J1502" s="13" t="s">
        <v>172</v>
      </c>
      <c r="K1502" s="13" t="s">
        <v>530</v>
      </c>
      <c r="L1502" s="4">
        <v>50006</v>
      </c>
      <c r="M1502" s="4">
        <v>6001</v>
      </c>
      <c r="N1502" s="14" t="s">
        <v>38</v>
      </c>
      <c r="O1502" s="15" t="s">
        <v>679</v>
      </c>
      <c r="P1502" s="68">
        <v>1455.82</v>
      </c>
      <c r="Q1502" s="61">
        <v>1753.34</v>
      </c>
      <c r="R1502" s="65">
        <f t="shared" si="262"/>
        <v>0.65933876811594205</v>
      </c>
      <c r="S1502" s="65">
        <f t="shared" si="263"/>
        <v>0.79408514492753624</v>
      </c>
      <c r="T1502" s="15">
        <v>0</v>
      </c>
      <c r="U1502" s="15">
        <v>0</v>
      </c>
      <c r="V1502" s="15">
        <f t="shared" si="264"/>
        <v>0</v>
      </c>
      <c r="W1502" s="15" t="str">
        <f t="shared" si="265"/>
        <v>0.00</v>
      </c>
      <c r="X1502" s="15">
        <v>0</v>
      </c>
      <c r="Y1502" s="15">
        <v>0</v>
      </c>
      <c r="Z1502" s="15">
        <f t="shared" si="266"/>
        <v>0</v>
      </c>
      <c r="AA1502" s="16" t="str">
        <f t="shared" si="267"/>
        <v>0</v>
      </c>
      <c r="AB1502" s="13">
        <v>0</v>
      </c>
      <c r="AC1502" s="13">
        <v>0</v>
      </c>
      <c r="AD1502" s="13">
        <v>0</v>
      </c>
      <c r="AE1502" s="13">
        <v>0</v>
      </c>
      <c r="AF1502" s="53">
        <f t="shared" si="258"/>
        <v>0</v>
      </c>
      <c r="AG1502" s="53">
        <f t="shared" si="270"/>
        <v>0</v>
      </c>
      <c r="AH1502" s="53">
        <f t="shared" si="268"/>
        <v>0</v>
      </c>
      <c r="AI1502" s="53" t="str">
        <f t="shared" si="269"/>
        <v>0.00</v>
      </c>
      <c r="AJ1502" s="44">
        <v>221112</v>
      </c>
      <c r="AK1502" s="15" t="s">
        <v>683</v>
      </c>
      <c r="AL1502" s="14" t="s">
        <v>121</v>
      </c>
      <c r="AM1502" s="39" t="s">
        <v>65</v>
      </c>
      <c r="AN1502" s="39" t="s">
        <v>59</v>
      </c>
      <c r="AO1502" s="39" t="s">
        <v>60</v>
      </c>
      <c r="AP1502" s="39" t="s">
        <v>122</v>
      </c>
      <c r="AQ1502" s="20"/>
      <c r="AR1502" s="20"/>
      <c r="AS1502" s="20"/>
      <c r="AT1502" s="20"/>
      <c r="AU1502" s="20"/>
      <c r="AV1502" s="20"/>
      <c r="AW1502" s="20"/>
      <c r="AX1502" s="20"/>
      <c r="AY1502" s="20"/>
      <c r="AZ1502" s="20"/>
      <c r="BA1502" s="20"/>
      <c r="BB1502" s="20"/>
    </row>
    <row r="1503" spans="1:54" ht="26.1" customHeight="1" x14ac:dyDescent="0.25">
      <c r="A1503" s="21">
        <v>156</v>
      </c>
      <c r="B1503" s="39" t="s">
        <v>0</v>
      </c>
      <c r="C1503" s="13" t="s">
        <v>652</v>
      </c>
      <c r="D1503" s="13">
        <v>34039</v>
      </c>
      <c r="E1503" s="13" t="s">
        <v>252</v>
      </c>
      <c r="F1503" s="13">
        <v>41809</v>
      </c>
      <c r="G1503" s="13" t="s">
        <v>352</v>
      </c>
      <c r="H1503" s="13" t="s">
        <v>274</v>
      </c>
      <c r="I1503" s="13" t="s">
        <v>168</v>
      </c>
      <c r="J1503" s="13" t="s">
        <v>172</v>
      </c>
      <c r="K1503" s="13" t="s">
        <v>530</v>
      </c>
      <c r="L1503" s="4">
        <v>50006</v>
      </c>
      <c r="M1503" s="4">
        <v>6001</v>
      </c>
      <c r="N1503" s="14" t="s">
        <v>39</v>
      </c>
      <c r="O1503" s="15" t="s">
        <v>679</v>
      </c>
      <c r="P1503" s="68">
        <v>1455.82</v>
      </c>
      <c r="Q1503" s="61">
        <v>1753.34</v>
      </c>
      <c r="R1503" s="65">
        <f t="shared" si="262"/>
        <v>0.65933876811594205</v>
      </c>
      <c r="S1503" s="65">
        <f t="shared" si="263"/>
        <v>0.79408514492753624</v>
      </c>
      <c r="T1503" s="15">
        <v>0</v>
      </c>
      <c r="U1503" s="15">
        <v>0</v>
      </c>
      <c r="V1503" s="15">
        <f t="shared" si="264"/>
        <v>0</v>
      </c>
      <c r="W1503" s="15" t="str">
        <f t="shared" si="265"/>
        <v>0.00</v>
      </c>
      <c r="X1503" s="15">
        <v>0</v>
      </c>
      <c r="Y1503" s="15">
        <v>0</v>
      </c>
      <c r="Z1503" s="15">
        <f t="shared" si="266"/>
        <v>0</v>
      </c>
      <c r="AA1503" s="16" t="str">
        <f t="shared" si="267"/>
        <v>0</v>
      </c>
      <c r="AB1503" s="13">
        <v>0</v>
      </c>
      <c r="AC1503" s="13">
        <v>0</v>
      </c>
      <c r="AD1503" s="13">
        <v>0</v>
      </c>
      <c r="AE1503" s="13">
        <v>0</v>
      </c>
      <c r="AF1503" s="53">
        <f t="shared" si="258"/>
        <v>0</v>
      </c>
      <c r="AG1503" s="53">
        <f t="shared" si="270"/>
        <v>0</v>
      </c>
      <c r="AH1503" s="53">
        <f t="shared" si="268"/>
        <v>0</v>
      </c>
      <c r="AI1503" s="53" t="str">
        <f t="shared" si="269"/>
        <v>0.00</v>
      </c>
      <c r="AJ1503" s="44">
        <v>221112</v>
      </c>
      <c r="AK1503" s="15" t="s">
        <v>683</v>
      </c>
      <c r="AL1503" s="14" t="s">
        <v>121</v>
      </c>
      <c r="AM1503" s="39" t="s">
        <v>65</v>
      </c>
      <c r="AN1503" s="39" t="s">
        <v>59</v>
      </c>
      <c r="AO1503" s="39" t="s">
        <v>60</v>
      </c>
      <c r="AP1503" s="39" t="s">
        <v>122</v>
      </c>
      <c r="AQ1503" s="20"/>
      <c r="AR1503" s="20"/>
      <c r="AS1503" s="20"/>
      <c r="AT1503" s="20"/>
      <c r="AU1503" s="20"/>
      <c r="AV1503" s="20"/>
      <c r="AW1503" s="20"/>
      <c r="AX1503" s="20"/>
      <c r="AY1503" s="20"/>
      <c r="AZ1503" s="20"/>
      <c r="BA1503" s="20"/>
      <c r="BB1503" s="20"/>
    </row>
    <row r="1504" spans="1:54" ht="26.1" customHeight="1" x14ac:dyDescent="0.25">
      <c r="A1504" s="21">
        <v>157</v>
      </c>
      <c r="B1504" s="39" t="s">
        <v>0</v>
      </c>
      <c r="C1504" s="13" t="s">
        <v>652</v>
      </c>
      <c r="D1504" s="13">
        <v>34039</v>
      </c>
      <c r="E1504" s="13" t="s">
        <v>252</v>
      </c>
      <c r="F1504" s="13">
        <v>41809</v>
      </c>
      <c r="G1504" s="13" t="s">
        <v>352</v>
      </c>
      <c r="H1504" s="13" t="s">
        <v>274</v>
      </c>
      <c r="I1504" s="13" t="s">
        <v>168</v>
      </c>
      <c r="J1504" s="13" t="s">
        <v>172</v>
      </c>
      <c r="K1504" s="13" t="s">
        <v>530</v>
      </c>
      <c r="L1504" s="4">
        <v>50006</v>
      </c>
      <c r="M1504" s="4">
        <v>6001</v>
      </c>
      <c r="N1504" s="14" t="s">
        <v>37</v>
      </c>
      <c r="O1504" s="15" t="s">
        <v>679</v>
      </c>
      <c r="P1504" s="68">
        <v>1455.82</v>
      </c>
      <c r="Q1504" s="61">
        <v>1753.34</v>
      </c>
      <c r="R1504" s="65">
        <f t="shared" si="262"/>
        <v>0.65933876811594205</v>
      </c>
      <c r="S1504" s="65">
        <f t="shared" si="263"/>
        <v>0.79408514492753624</v>
      </c>
      <c r="T1504" s="15">
        <v>0.73995599999954698</v>
      </c>
      <c r="U1504" s="15">
        <v>0.56897218999999999</v>
      </c>
      <c r="V1504" s="15">
        <f t="shared" si="264"/>
        <v>-0.17098380999954699</v>
      </c>
      <c r="W1504" s="15">
        <f t="shared" si="265"/>
        <v>-23.107294217446938</v>
      </c>
      <c r="X1504" s="15">
        <v>0.19592447608083841</v>
      </c>
      <c r="Y1504" s="15">
        <v>0.15297450700000001</v>
      </c>
      <c r="Z1504" s="15">
        <f t="shared" si="266"/>
        <v>-4.2949969080838396E-2</v>
      </c>
      <c r="AA1504" s="16">
        <f t="shared" si="267"/>
        <v>-21.921696533268893</v>
      </c>
      <c r="AB1504" s="13">
        <v>0</v>
      </c>
      <c r="AC1504" s="13">
        <v>0</v>
      </c>
      <c r="AD1504" s="13">
        <v>0</v>
      </c>
      <c r="AE1504" s="13">
        <v>0</v>
      </c>
      <c r="AF1504" s="53">
        <f t="shared" si="258"/>
        <v>0</v>
      </c>
      <c r="AG1504" s="53">
        <f t="shared" si="270"/>
        <v>2.0939396625868343E-3</v>
      </c>
      <c r="AH1504" s="53">
        <f t="shared" si="268"/>
        <v>2.0939396625868343E-3</v>
      </c>
      <c r="AI1504" s="53" t="str">
        <f t="shared" si="269"/>
        <v>0.00</v>
      </c>
      <c r="AJ1504" s="44">
        <v>221112</v>
      </c>
      <c r="AK1504" s="15" t="s">
        <v>683</v>
      </c>
      <c r="AL1504" s="14" t="s">
        <v>121</v>
      </c>
      <c r="AM1504" s="39" t="s">
        <v>65</v>
      </c>
      <c r="AN1504" s="39" t="s">
        <v>59</v>
      </c>
      <c r="AO1504" s="39" t="s">
        <v>60</v>
      </c>
      <c r="AP1504" s="39" t="s">
        <v>122</v>
      </c>
      <c r="AQ1504" s="20"/>
      <c r="AR1504" s="20"/>
      <c r="AS1504" s="20"/>
      <c r="AT1504" s="20"/>
      <c r="AU1504" s="20"/>
      <c r="AV1504" s="20"/>
      <c r="AW1504" s="20"/>
      <c r="AX1504" s="20"/>
      <c r="AY1504" s="20"/>
      <c r="AZ1504" s="20"/>
      <c r="BA1504" s="20"/>
      <c r="BB1504" s="20"/>
    </row>
    <row r="1505" spans="1:54" ht="26.1" customHeight="1" x14ac:dyDescent="0.25">
      <c r="A1505" s="21">
        <v>158</v>
      </c>
      <c r="B1505" s="39" t="s">
        <v>0</v>
      </c>
      <c r="C1505" s="13" t="s">
        <v>652</v>
      </c>
      <c r="D1505" s="13">
        <v>34039</v>
      </c>
      <c r="E1505" s="13" t="s">
        <v>252</v>
      </c>
      <c r="F1505" s="13">
        <v>41809</v>
      </c>
      <c r="G1505" s="13" t="s">
        <v>352</v>
      </c>
      <c r="H1505" s="13" t="s">
        <v>274</v>
      </c>
      <c r="I1505" s="13" t="s">
        <v>168</v>
      </c>
      <c r="J1505" s="13" t="s">
        <v>172</v>
      </c>
      <c r="K1505" s="13" t="s">
        <v>530</v>
      </c>
      <c r="L1505" s="4">
        <v>50006</v>
      </c>
      <c r="M1505" s="4">
        <v>6001</v>
      </c>
      <c r="N1505" s="14" t="s">
        <v>34</v>
      </c>
      <c r="O1505" s="15" t="s">
        <v>679</v>
      </c>
      <c r="P1505" s="68">
        <v>1455.82</v>
      </c>
      <c r="Q1505" s="61">
        <v>1753.34</v>
      </c>
      <c r="R1505" s="65">
        <f t="shared" si="262"/>
        <v>0.65933876811594205</v>
      </c>
      <c r="S1505" s="65">
        <f t="shared" si="263"/>
        <v>0.79408514492753624</v>
      </c>
      <c r="T1505" s="15">
        <v>0</v>
      </c>
      <c r="U1505" s="15">
        <v>0</v>
      </c>
      <c r="V1505" s="15">
        <f t="shared" si="264"/>
        <v>0</v>
      </c>
      <c r="W1505" s="15" t="str">
        <f t="shared" si="265"/>
        <v>0.00</v>
      </c>
      <c r="X1505" s="15">
        <v>0</v>
      </c>
      <c r="Y1505" s="15">
        <v>0</v>
      </c>
      <c r="Z1505" s="15">
        <f t="shared" si="266"/>
        <v>0</v>
      </c>
      <c r="AA1505" s="16" t="str">
        <f t="shared" si="267"/>
        <v>0</v>
      </c>
      <c r="AB1505" s="13">
        <v>0</v>
      </c>
      <c r="AC1505" s="13">
        <v>0</v>
      </c>
      <c r="AD1505" s="13">
        <v>0</v>
      </c>
      <c r="AE1505" s="13">
        <v>0</v>
      </c>
      <c r="AF1505" s="53">
        <f t="shared" si="258"/>
        <v>0</v>
      </c>
      <c r="AG1505" s="53">
        <f t="shared" si="270"/>
        <v>0</v>
      </c>
      <c r="AH1505" s="53">
        <f t="shared" si="268"/>
        <v>0</v>
      </c>
      <c r="AI1505" s="53" t="str">
        <f t="shared" si="269"/>
        <v>0.00</v>
      </c>
      <c r="AJ1505" s="44">
        <v>221112</v>
      </c>
      <c r="AK1505" s="15" t="s">
        <v>683</v>
      </c>
      <c r="AL1505" s="14" t="s">
        <v>121</v>
      </c>
      <c r="AM1505" s="39" t="s">
        <v>65</v>
      </c>
      <c r="AN1505" s="39" t="s">
        <v>59</v>
      </c>
      <c r="AO1505" s="39" t="s">
        <v>60</v>
      </c>
      <c r="AP1505" s="39" t="s">
        <v>122</v>
      </c>
      <c r="AQ1505" s="20"/>
      <c r="AR1505" s="20"/>
      <c r="AS1505" s="20"/>
      <c r="AT1505" s="20"/>
      <c r="AU1505" s="20"/>
      <c r="AV1505" s="20"/>
      <c r="AW1505" s="20"/>
      <c r="AX1505" s="20"/>
      <c r="AY1505" s="20"/>
      <c r="AZ1505" s="20"/>
      <c r="BA1505" s="20"/>
      <c r="BB1505" s="20"/>
    </row>
    <row r="1506" spans="1:54" ht="26.1" customHeight="1" x14ac:dyDescent="0.25">
      <c r="A1506" s="21">
        <v>145</v>
      </c>
      <c r="B1506" s="39" t="s">
        <v>0</v>
      </c>
      <c r="C1506" s="13" t="s">
        <v>652</v>
      </c>
      <c r="D1506" s="13">
        <v>34039</v>
      </c>
      <c r="E1506" s="13" t="s">
        <v>252</v>
      </c>
      <c r="F1506" s="13">
        <v>41809</v>
      </c>
      <c r="G1506" s="13" t="s">
        <v>352</v>
      </c>
      <c r="H1506" s="13" t="s">
        <v>331</v>
      </c>
      <c r="I1506" s="13" t="s">
        <v>168</v>
      </c>
      <c r="J1506" s="13" t="s">
        <v>172</v>
      </c>
      <c r="K1506" s="13" t="s">
        <v>529</v>
      </c>
      <c r="L1506" s="4">
        <v>50006</v>
      </c>
      <c r="M1506" s="4">
        <v>6001</v>
      </c>
      <c r="N1506" s="14" t="s">
        <v>35</v>
      </c>
      <c r="O1506" s="15" t="s">
        <v>679</v>
      </c>
      <c r="P1506" s="68">
        <v>1455.82</v>
      </c>
      <c r="Q1506" s="61">
        <v>1753.34</v>
      </c>
      <c r="R1506" s="65">
        <f t="shared" si="262"/>
        <v>0.65933876811594205</v>
      </c>
      <c r="S1506" s="65">
        <f t="shared" si="263"/>
        <v>0.79408514492753624</v>
      </c>
      <c r="T1506" s="15">
        <v>0</v>
      </c>
      <c r="U1506" s="15">
        <v>0</v>
      </c>
      <c r="V1506" s="15">
        <f t="shared" si="264"/>
        <v>0</v>
      </c>
      <c r="W1506" s="15" t="str">
        <f t="shared" si="265"/>
        <v>0.00</v>
      </c>
      <c r="X1506" s="15">
        <v>0</v>
      </c>
      <c r="Y1506" s="15">
        <v>0</v>
      </c>
      <c r="Z1506" s="15">
        <f t="shared" si="266"/>
        <v>0</v>
      </c>
      <c r="AA1506" s="16" t="str">
        <f t="shared" si="267"/>
        <v>0</v>
      </c>
      <c r="AB1506" s="13">
        <v>0</v>
      </c>
      <c r="AC1506" s="13">
        <v>0</v>
      </c>
      <c r="AD1506" s="13">
        <v>0</v>
      </c>
      <c r="AE1506" s="13">
        <v>0</v>
      </c>
      <c r="AF1506" s="53">
        <f t="shared" si="258"/>
        <v>0</v>
      </c>
      <c r="AG1506" s="53">
        <f t="shared" si="270"/>
        <v>0</v>
      </c>
      <c r="AH1506" s="53">
        <f t="shared" si="268"/>
        <v>0</v>
      </c>
      <c r="AI1506" s="53" t="str">
        <f t="shared" si="269"/>
        <v>0.00</v>
      </c>
      <c r="AJ1506" s="44">
        <v>221112</v>
      </c>
      <c r="AK1506" s="15" t="s">
        <v>683</v>
      </c>
      <c r="AL1506" s="14" t="s">
        <v>57</v>
      </c>
      <c r="AM1506" s="39" t="s">
        <v>58</v>
      </c>
      <c r="AN1506" s="39" t="s">
        <v>59</v>
      </c>
      <c r="AO1506" s="39" t="s">
        <v>60</v>
      </c>
      <c r="AP1506" s="39" t="s">
        <v>61</v>
      </c>
      <c r="AQ1506" s="20"/>
      <c r="AR1506" s="20"/>
      <c r="AS1506" s="20"/>
      <c r="AT1506" s="20"/>
      <c r="AU1506" s="20"/>
      <c r="AV1506" s="20"/>
      <c r="AW1506" s="20"/>
      <c r="AX1506" s="20"/>
      <c r="AY1506" s="20"/>
      <c r="AZ1506" s="20"/>
      <c r="BA1506" s="20"/>
      <c r="BB1506" s="20"/>
    </row>
    <row r="1507" spans="1:54" ht="26.1" customHeight="1" x14ac:dyDescent="0.25">
      <c r="A1507" s="21">
        <v>146</v>
      </c>
      <c r="B1507" s="39" t="s">
        <v>0</v>
      </c>
      <c r="C1507" s="13" t="s">
        <v>652</v>
      </c>
      <c r="D1507" s="13">
        <v>34039</v>
      </c>
      <c r="E1507" s="13" t="s">
        <v>252</v>
      </c>
      <c r="F1507" s="13">
        <v>41809</v>
      </c>
      <c r="G1507" s="13" t="s">
        <v>352</v>
      </c>
      <c r="H1507" s="13" t="s">
        <v>331</v>
      </c>
      <c r="I1507" s="13" t="s">
        <v>168</v>
      </c>
      <c r="J1507" s="13" t="s">
        <v>172</v>
      </c>
      <c r="K1507" s="13" t="s">
        <v>529</v>
      </c>
      <c r="L1507" s="4">
        <v>50006</v>
      </c>
      <c r="M1507" s="4">
        <v>6001</v>
      </c>
      <c r="N1507" s="14" t="s">
        <v>40</v>
      </c>
      <c r="O1507" s="15" t="s">
        <v>679</v>
      </c>
      <c r="P1507" s="68">
        <v>1455.82</v>
      </c>
      <c r="Q1507" s="61">
        <v>1753.34</v>
      </c>
      <c r="R1507" s="65">
        <f t="shared" si="262"/>
        <v>0.65933876811594205</v>
      </c>
      <c r="S1507" s="65">
        <f t="shared" si="263"/>
        <v>0.79408514492753624</v>
      </c>
      <c r="T1507" s="15">
        <v>0</v>
      </c>
      <c r="U1507" s="15">
        <v>0</v>
      </c>
      <c r="V1507" s="15">
        <f t="shared" si="264"/>
        <v>0</v>
      </c>
      <c r="W1507" s="15" t="str">
        <f t="shared" si="265"/>
        <v>0.00</v>
      </c>
      <c r="X1507" s="15">
        <v>0</v>
      </c>
      <c r="Y1507" s="15">
        <v>0</v>
      </c>
      <c r="Z1507" s="15">
        <f t="shared" si="266"/>
        <v>0</v>
      </c>
      <c r="AA1507" s="16" t="str">
        <f t="shared" si="267"/>
        <v>0</v>
      </c>
      <c r="AB1507" s="13">
        <v>0</v>
      </c>
      <c r="AC1507" s="13">
        <v>0</v>
      </c>
      <c r="AD1507" s="13">
        <v>0</v>
      </c>
      <c r="AE1507" s="13">
        <v>0</v>
      </c>
      <c r="AF1507" s="53">
        <f t="shared" si="258"/>
        <v>0</v>
      </c>
      <c r="AG1507" s="53">
        <f t="shared" si="270"/>
        <v>0</v>
      </c>
      <c r="AH1507" s="53">
        <f t="shared" si="268"/>
        <v>0</v>
      </c>
      <c r="AI1507" s="53" t="str">
        <f t="shared" si="269"/>
        <v>0.00</v>
      </c>
      <c r="AJ1507" s="44">
        <v>221112</v>
      </c>
      <c r="AK1507" s="15" t="s">
        <v>683</v>
      </c>
      <c r="AL1507" s="14" t="s">
        <v>57</v>
      </c>
      <c r="AM1507" s="39" t="s">
        <v>58</v>
      </c>
      <c r="AN1507" s="39" t="s">
        <v>59</v>
      </c>
      <c r="AO1507" s="39" t="s">
        <v>60</v>
      </c>
      <c r="AP1507" s="39" t="s">
        <v>61</v>
      </c>
      <c r="AQ1507" s="20"/>
      <c r="AR1507" s="20"/>
      <c r="AS1507" s="20"/>
      <c r="AT1507" s="20"/>
      <c r="AU1507" s="20"/>
      <c r="AV1507" s="20"/>
      <c r="AW1507" s="20"/>
      <c r="AX1507" s="20"/>
      <c r="AY1507" s="20"/>
      <c r="AZ1507" s="20"/>
      <c r="BA1507" s="20"/>
      <c r="BB1507" s="20"/>
    </row>
    <row r="1508" spans="1:54" ht="26.1" customHeight="1" x14ac:dyDescent="0.25">
      <c r="A1508" s="21">
        <v>147</v>
      </c>
      <c r="B1508" s="40" t="s">
        <v>0</v>
      </c>
      <c r="C1508" s="13" t="s">
        <v>652</v>
      </c>
      <c r="D1508" s="13">
        <v>34039</v>
      </c>
      <c r="E1508" s="13" t="s">
        <v>252</v>
      </c>
      <c r="F1508" s="13">
        <v>41809</v>
      </c>
      <c r="G1508" s="13" t="s">
        <v>352</v>
      </c>
      <c r="H1508" s="13" t="s">
        <v>331</v>
      </c>
      <c r="I1508" s="13" t="s">
        <v>168</v>
      </c>
      <c r="J1508" s="13" t="s">
        <v>172</v>
      </c>
      <c r="K1508" s="13" t="s">
        <v>529</v>
      </c>
      <c r="L1508" s="4">
        <v>50006</v>
      </c>
      <c r="M1508" s="4">
        <v>6001</v>
      </c>
      <c r="N1508" s="13" t="s">
        <v>36</v>
      </c>
      <c r="O1508" s="15" t="s">
        <v>679</v>
      </c>
      <c r="P1508" s="68">
        <v>1455.82</v>
      </c>
      <c r="Q1508" s="61">
        <v>1753.34</v>
      </c>
      <c r="R1508" s="65">
        <f t="shared" si="262"/>
        <v>0.65933876811594205</v>
      </c>
      <c r="S1508" s="65">
        <f t="shared" si="263"/>
        <v>0.79408514492753624</v>
      </c>
      <c r="T1508" s="15">
        <v>28.970778412468</v>
      </c>
      <c r="U1508" s="15">
        <v>22.274774799999999</v>
      </c>
      <c r="V1508" s="15">
        <f t="shared" si="264"/>
        <v>-6.6960036124680009</v>
      </c>
      <c r="W1508" s="15">
        <f t="shared" si="265"/>
        <v>-23.112957191327236</v>
      </c>
      <c r="X1508" s="15">
        <v>7.8279027413487103</v>
      </c>
      <c r="Y1508" s="15">
        <v>6.1118936599999998</v>
      </c>
      <c r="Z1508" s="15">
        <f t="shared" si="266"/>
        <v>-1.7160090813487106</v>
      </c>
      <c r="AA1508" s="16">
        <f t="shared" si="267"/>
        <v>-21.921696500958955</v>
      </c>
      <c r="AB1508" s="13">
        <v>0</v>
      </c>
      <c r="AC1508" s="13">
        <v>0</v>
      </c>
      <c r="AD1508" s="13">
        <v>0</v>
      </c>
      <c r="AE1508" s="13">
        <v>0</v>
      </c>
      <c r="AF1508" s="53">
        <f t="shared" si="258"/>
        <v>0</v>
      </c>
      <c r="AG1508" s="53">
        <f t="shared" si="270"/>
        <v>8.366058370880719E-2</v>
      </c>
      <c r="AH1508" s="53">
        <f t="shared" si="268"/>
        <v>8.366058370880719E-2</v>
      </c>
      <c r="AI1508" s="53" t="str">
        <f t="shared" si="269"/>
        <v>0.00</v>
      </c>
      <c r="AJ1508" s="44">
        <v>221112</v>
      </c>
      <c r="AK1508" s="15" t="s">
        <v>683</v>
      </c>
      <c r="AL1508" s="14" t="s">
        <v>57</v>
      </c>
      <c r="AM1508" s="39" t="s">
        <v>58</v>
      </c>
      <c r="AN1508" s="39" t="s">
        <v>59</v>
      </c>
      <c r="AO1508" s="39" t="s">
        <v>60</v>
      </c>
      <c r="AP1508" s="39" t="s">
        <v>61</v>
      </c>
      <c r="AQ1508" s="59"/>
      <c r="AR1508" s="20"/>
      <c r="AS1508" s="20"/>
      <c r="AT1508" s="20"/>
      <c r="AU1508" s="20"/>
      <c r="AV1508" s="20"/>
      <c r="AW1508" s="20"/>
      <c r="AX1508" s="20"/>
      <c r="AY1508" s="20"/>
      <c r="AZ1508" s="20"/>
      <c r="BA1508" s="20"/>
      <c r="BB1508" s="20"/>
    </row>
    <row r="1509" spans="1:54" ht="26.1" customHeight="1" x14ac:dyDescent="0.25">
      <c r="A1509" s="21">
        <v>148</v>
      </c>
      <c r="B1509" s="39" t="s">
        <v>0</v>
      </c>
      <c r="C1509" s="13" t="s">
        <v>652</v>
      </c>
      <c r="D1509" s="13">
        <v>34039</v>
      </c>
      <c r="E1509" s="13" t="s">
        <v>252</v>
      </c>
      <c r="F1509" s="13">
        <v>41809</v>
      </c>
      <c r="G1509" s="13" t="s">
        <v>352</v>
      </c>
      <c r="H1509" s="13" t="s">
        <v>331</v>
      </c>
      <c r="I1509" s="13" t="s">
        <v>168</v>
      </c>
      <c r="J1509" s="13" t="s">
        <v>172</v>
      </c>
      <c r="K1509" s="13" t="s">
        <v>529</v>
      </c>
      <c r="L1509" s="4">
        <v>50006</v>
      </c>
      <c r="M1509" s="4">
        <v>6001</v>
      </c>
      <c r="N1509" s="14" t="s">
        <v>38</v>
      </c>
      <c r="O1509" s="15" t="s">
        <v>679</v>
      </c>
      <c r="P1509" s="68">
        <v>1455.82</v>
      </c>
      <c r="Q1509" s="61">
        <v>1753.34</v>
      </c>
      <c r="R1509" s="65">
        <f t="shared" si="262"/>
        <v>0.65933876811594205</v>
      </c>
      <c r="S1509" s="65">
        <f t="shared" si="263"/>
        <v>0.79408514492753624</v>
      </c>
      <c r="T1509" s="15">
        <v>0</v>
      </c>
      <c r="U1509" s="15">
        <v>0</v>
      </c>
      <c r="V1509" s="15">
        <f t="shared" si="264"/>
        <v>0</v>
      </c>
      <c r="W1509" s="15" t="str">
        <f t="shared" si="265"/>
        <v>0.00</v>
      </c>
      <c r="X1509" s="15">
        <v>0</v>
      </c>
      <c r="Y1509" s="15">
        <v>0</v>
      </c>
      <c r="Z1509" s="15">
        <f t="shared" si="266"/>
        <v>0</v>
      </c>
      <c r="AA1509" s="16" t="str">
        <f t="shared" si="267"/>
        <v>0</v>
      </c>
      <c r="AB1509" s="13">
        <v>0</v>
      </c>
      <c r="AC1509" s="13">
        <v>0</v>
      </c>
      <c r="AD1509" s="13">
        <v>0</v>
      </c>
      <c r="AE1509" s="13">
        <v>0</v>
      </c>
      <c r="AF1509" s="53">
        <f t="shared" si="258"/>
        <v>0</v>
      </c>
      <c r="AG1509" s="53">
        <f t="shared" si="270"/>
        <v>0</v>
      </c>
      <c r="AH1509" s="53">
        <f t="shared" si="268"/>
        <v>0</v>
      </c>
      <c r="AI1509" s="53" t="str">
        <f t="shared" si="269"/>
        <v>0.00</v>
      </c>
      <c r="AJ1509" s="44">
        <v>221112</v>
      </c>
      <c r="AK1509" s="15" t="s">
        <v>683</v>
      </c>
      <c r="AL1509" s="14" t="s">
        <v>57</v>
      </c>
      <c r="AM1509" s="39" t="s">
        <v>58</v>
      </c>
      <c r="AN1509" s="39" t="s">
        <v>59</v>
      </c>
      <c r="AO1509" s="39" t="s">
        <v>60</v>
      </c>
      <c r="AP1509" s="39" t="s">
        <v>61</v>
      </c>
      <c r="AQ1509" s="20"/>
      <c r="AR1509" s="20"/>
      <c r="AS1509" s="20"/>
      <c r="AT1509" s="20"/>
      <c r="AU1509" s="20"/>
      <c r="AV1509" s="20"/>
      <c r="AW1509" s="20"/>
      <c r="AX1509" s="20"/>
      <c r="AY1509" s="20"/>
      <c r="AZ1509" s="20"/>
      <c r="BA1509" s="20"/>
      <c r="BB1509" s="20"/>
    </row>
    <row r="1510" spans="1:54" ht="26.1" customHeight="1" x14ac:dyDescent="0.25">
      <c r="A1510" s="21">
        <v>149</v>
      </c>
      <c r="B1510" s="39" t="s">
        <v>0</v>
      </c>
      <c r="C1510" s="13" t="s">
        <v>652</v>
      </c>
      <c r="D1510" s="13">
        <v>34039</v>
      </c>
      <c r="E1510" s="13" t="s">
        <v>252</v>
      </c>
      <c r="F1510" s="13">
        <v>41809</v>
      </c>
      <c r="G1510" s="13" t="s">
        <v>352</v>
      </c>
      <c r="H1510" s="13" t="s">
        <v>331</v>
      </c>
      <c r="I1510" s="13" t="s">
        <v>168</v>
      </c>
      <c r="J1510" s="13" t="s">
        <v>172</v>
      </c>
      <c r="K1510" s="13" t="s">
        <v>529</v>
      </c>
      <c r="L1510" s="4">
        <v>50006</v>
      </c>
      <c r="M1510" s="4">
        <v>6001</v>
      </c>
      <c r="N1510" s="14" t="s">
        <v>39</v>
      </c>
      <c r="O1510" s="15" t="s">
        <v>679</v>
      </c>
      <c r="P1510" s="68">
        <v>1455.82</v>
      </c>
      <c r="Q1510" s="61">
        <v>1753.34</v>
      </c>
      <c r="R1510" s="65">
        <f t="shared" si="262"/>
        <v>0.65933876811594205</v>
      </c>
      <c r="S1510" s="65">
        <f t="shared" si="263"/>
        <v>0.79408514492753624</v>
      </c>
      <c r="T1510" s="15">
        <v>0</v>
      </c>
      <c r="U1510" s="15">
        <v>0</v>
      </c>
      <c r="V1510" s="15">
        <f t="shared" si="264"/>
        <v>0</v>
      </c>
      <c r="W1510" s="15" t="str">
        <f t="shared" si="265"/>
        <v>0.00</v>
      </c>
      <c r="X1510" s="15">
        <v>0</v>
      </c>
      <c r="Y1510" s="15">
        <v>0</v>
      </c>
      <c r="Z1510" s="15">
        <f t="shared" si="266"/>
        <v>0</v>
      </c>
      <c r="AA1510" s="16" t="str">
        <f t="shared" si="267"/>
        <v>0</v>
      </c>
      <c r="AB1510" s="13">
        <v>0</v>
      </c>
      <c r="AC1510" s="13">
        <v>0</v>
      </c>
      <c r="AD1510" s="13">
        <v>0</v>
      </c>
      <c r="AE1510" s="13">
        <v>0</v>
      </c>
      <c r="AF1510" s="53">
        <f t="shared" si="258"/>
        <v>0</v>
      </c>
      <c r="AG1510" s="53">
        <f t="shared" si="270"/>
        <v>0</v>
      </c>
      <c r="AH1510" s="53">
        <f t="shared" si="268"/>
        <v>0</v>
      </c>
      <c r="AI1510" s="53" t="str">
        <f t="shared" si="269"/>
        <v>0.00</v>
      </c>
      <c r="AJ1510" s="44">
        <v>221112</v>
      </c>
      <c r="AK1510" s="15" t="s">
        <v>683</v>
      </c>
      <c r="AL1510" s="14" t="s">
        <v>57</v>
      </c>
      <c r="AM1510" s="39" t="s">
        <v>58</v>
      </c>
      <c r="AN1510" s="39" t="s">
        <v>59</v>
      </c>
      <c r="AO1510" s="39" t="s">
        <v>60</v>
      </c>
      <c r="AP1510" s="39" t="s">
        <v>61</v>
      </c>
      <c r="AQ1510" s="20"/>
      <c r="AR1510" s="20"/>
      <c r="AS1510" s="20"/>
      <c r="AT1510" s="20"/>
      <c r="AU1510" s="20"/>
      <c r="AV1510" s="20"/>
      <c r="AW1510" s="20"/>
      <c r="AX1510" s="20"/>
      <c r="AY1510" s="20"/>
      <c r="AZ1510" s="20"/>
      <c r="BA1510" s="20"/>
      <c r="BB1510" s="20"/>
    </row>
    <row r="1511" spans="1:54" ht="26.1" customHeight="1" x14ac:dyDescent="0.25">
      <c r="A1511" s="21">
        <v>150</v>
      </c>
      <c r="B1511" s="39" t="s">
        <v>0</v>
      </c>
      <c r="C1511" s="13" t="s">
        <v>652</v>
      </c>
      <c r="D1511" s="13">
        <v>34039</v>
      </c>
      <c r="E1511" s="13" t="s">
        <v>252</v>
      </c>
      <c r="F1511" s="13">
        <v>41809</v>
      </c>
      <c r="G1511" s="13" t="s">
        <v>352</v>
      </c>
      <c r="H1511" s="13" t="s">
        <v>331</v>
      </c>
      <c r="I1511" s="13" t="s">
        <v>168</v>
      </c>
      <c r="J1511" s="13" t="s">
        <v>172</v>
      </c>
      <c r="K1511" s="13" t="s">
        <v>529</v>
      </c>
      <c r="L1511" s="4">
        <v>50006</v>
      </c>
      <c r="M1511" s="4">
        <v>6001</v>
      </c>
      <c r="N1511" s="14" t="s">
        <v>37</v>
      </c>
      <c r="O1511" s="15" t="s">
        <v>679</v>
      </c>
      <c r="P1511" s="68">
        <v>1455.82</v>
      </c>
      <c r="Q1511" s="61">
        <v>1753.34</v>
      </c>
      <c r="R1511" s="65">
        <f t="shared" si="262"/>
        <v>0.65933876811594205</v>
      </c>
      <c r="S1511" s="65">
        <f t="shared" si="263"/>
        <v>0.79408514492753624</v>
      </c>
      <c r="T1511" s="15">
        <v>0.73995599999954698</v>
      </c>
      <c r="U1511" s="15">
        <v>0.56897218999999999</v>
      </c>
      <c r="V1511" s="15">
        <f t="shared" si="264"/>
        <v>-0.17098380999954699</v>
      </c>
      <c r="W1511" s="15">
        <f t="shared" si="265"/>
        <v>-23.107294217446938</v>
      </c>
      <c r="X1511" s="15">
        <v>0.19592447608083841</v>
      </c>
      <c r="Y1511" s="15">
        <v>0.15297450700000001</v>
      </c>
      <c r="Z1511" s="15">
        <f t="shared" si="266"/>
        <v>-4.2949969080838396E-2</v>
      </c>
      <c r="AA1511" s="16">
        <f t="shared" si="267"/>
        <v>-21.921696533268893</v>
      </c>
      <c r="AB1511" s="13">
        <v>0</v>
      </c>
      <c r="AC1511" s="13">
        <v>0</v>
      </c>
      <c r="AD1511" s="13">
        <v>0</v>
      </c>
      <c r="AE1511" s="13">
        <v>0</v>
      </c>
      <c r="AF1511" s="53">
        <f t="shared" si="258"/>
        <v>0</v>
      </c>
      <c r="AG1511" s="53">
        <f t="shared" si="270"/>
        <v>2.0939396625868343E-3</v>
      </c>
      <c r="AH1511" s="53">
        <f t="shared" si="268"/>
        <v>2.0939396625868343E-3</v>
      </c>
      <c r="AI1511" s="53" t="str">
        <f t="shared" si="269"/>
        <v>0.00</v>
      </c>
      <c r="AJ1511" s="44">
        <v>221112</v>
      </c>
      <c r="AK1511" s="15" t="s">
        <v>683</v>
      </c>
      <c r="AL1511" s="14" t="s">
        <v>57</v>
      </c>
      <c r="AM1511" s="39" t="s">
        <v>58</v>
      </c>
      <c r="AN1511" s="39" t="s">
        <v>59</v>
      </c>
      <c r="AO1511" s="39" t="s">
        <v>60</v>
      </c>
      <c r="AP1511" s="39" t="s">
        <v>61</v>
      </c>
      <c r="AQ1511" s="20"/>
      <c r="AR1511" s="20"/>
      <c r="AS1511" s="20"/>
      <c r="AT1511" s="20"/>
      <c r="AU1511" s="20"/>
      <c r="AV1511" s="20"/>
      <c r="AW1511" s="20"/>
      <c r="AX1511" s="20"/>
      <c r="AY1511" s="20"/>
      <c r="AZ1511" s="20"/>
      <c r="BA1511" s="20"/>
      <c r="BB1511" s="20"/>
    </row>
    <row r="1512" spans="1:54" ht="26.1" customHeight="1" x14ac:dyDescent="0.25">
      <c r="A1512" s="21">
        <v>151</v>
      </c>
      <c r="B1512" s="39" t="s">
        <v>0</v>
      </c>
      <c r="C1512" s="13" t="s">
        <v>652</v>
      </c>
      <c r="D1512" s="13">
        <v>34039</v>
      </c>
      <c r="E1512" s="13" t="s">
        <v>252</v>
      </c>
      <c r="F1512" s="13">
        <v>41809</v>
      </c>
      <c r="G1512" s="13" t="s">
        <v>352</v>
      </c>
      <c r="H1512" s="13" t="s">
        <v>331</v>
      </c>
      <c r="I1512" s="13" t="s">
        <v>168</v>
      </c>
      <c r="J1512" s="13" t="s">
        <v>172</v>
      </c>
      <c r="K1512" s="13" t="s">
        <v>529</v>
      </c>
      <c r="L1512" s="4">
        <v>50006</v>
      </c>
      <c r="M1512" s="4">
        <v>6001</v>
      </c>
      <c r="N1512" s="14" t="s">
        <v>34</v>
      </c>
      <c r="O1512" s="15" t="s">
        <v>679</v>
      </c>
      <c r="P1512" s="68">
        <v>1455.82</v>
      </c>
      <c r="Q1512" s="61">
        <v>1753.34</v>
      </c>
      <c r="R1512" s="65">
        <f t="shared" si="262"/>
        <v>0.65933876811594205</v>
      </c>
      <c r="S1512" s="65">
        <f t="shared" si="263"/>
        <v>0.79408514492753624</v>
      </c>
      <c r="T1512" s="15">
        <v>0</v>
      </c>
      <c r="U1512" s="15">
        <v>0</v>
      </c>
      <c r="V1512" s="15">
        <f t="shared" si="264"/>
        <v>0</v>
      </c>
      <c r="W1512" s="15" t="str">
        <f t="shared" si="265"/>
        <v>0.00</v>
      </c>
      <c r="X1512" s="15">
        <v>0</v>
      </c>
      <c r="Y1512" s="15">
        <v>0</v>
      </c>
      <c r="Z1512" s="15">
        <f t="shared" si="266"/>
        <v>0</v>
      </c>
      <c r="AA1512" s="16" t="str">
        <f t="shared" si="267"/>
        <v>0</v>
      </c>
      <c r="AB1512" s="13">
        <v>0</v>
      </c>
      <c r="AC1512" s="13">
        <v>0</v>
      </c>
      <c r="AD1512" s="13">
        <v>0</v>
      </c>
      <c r="AE1512" s="13">
        <v>0</v>
      </c>
      <c r="AF1512" s="53">
        <f t="shared" si="258"/>
        <v>0</v>
      </c>
      <c r="AG1512" s="53">
        <f t="shared" si="270"/>
        <v>0</v>
      </c>
      <c r="AH1512" s="53">
        <f t="shared" si="268"/>
        <v>0</v>
      </c>
      <c r="AI1512" s="53" t="str">
        <f t="shared" si="269"/>
        <v>0.00</v>
      </c>
      <c r="AJ1512" s="44">
        <v>221112</v>
      </c>
      <c r="AK1512" s="15" t="s">
        <v>683</v>
      </c>
      <c r="AL1512" s="14" t="s">
        <v>57</v>
      </c>
      <c r="AM1512" s="39" t="s">
        <v>58</v>
      </c>
      <c r="AN1512" s="39" t="s">
        <v>59</v>
      </c>
      <c r="AO1512" s="39" t="s">
        <v>60</v>
      </c>
      <c r="AP1512" s="39" t="s">
        <v>61</v>
      </c>
      <c r="AQ1512" s="20"/>
      <c r="AR1512" s="20"/>
      <c r="AS1512" s="20"/>
      <c r="AT1512" s="20"/>
      <c r="AU1512" s="20"/>
      <c r="AV1512" s="20"/>
      <c r="AW1512" s="20"/>
      <c r="AX1512" s="20"/>
      <c r="AY1512" s="20"/>
      <c r="AZ1512" s="20"/>
      <c r="BA1512" s="20"/>
      <c r="BB1512" s="20"/>
    </row>
    <row r="1513" spans="1:54" ht="26.1" customHeight="1" x14ac:dyDescent="0.25">
      <c r="A1513" s="21">
        <v>159</v>
      </c>
      <c r="B1513" s="39" t="s">
        <v>0</v>
      </c>
      <c r="C1513" s="13" t="s">
        <v>652</v>
      </c>
      <c r="D1513" s="13">
        <v>34039</v>
      </c>
      <c r="E1513" s="13" t="s">
        <v>252</v>
      </c>
      <c r="F1513" s="13">
        <v>41809</v>
      </c>
      <c r="G1513" s="13" t="s">
        <v>354</v>
      </c>
      <c r="H1513" s="13" t="s">
        <v>276</v>
      </c>
      <c r="I1513" s="13" t="s">
        <v>168</v>
      </c>
      <c r="J1513" s="13" t="s">
        <v>173</v>
      </c>
      <c r="K1513" s="13" t="s">
        <v>531</v>
      </c>
      <c r="L1513" s="4">
        <v>50006</v>
      </c>
      <c r="M1513" s="4">
        <v>8001</v>
      </c>
      <c r="N1513" s="14" t="s">
        <v>40</v>
      </c>
      <c r="O1513" s="15" t="s">
        <v>679</v>
      </c>
      <c r="P1513" s="68">
        <v>1841.75</v>
      </c>
      <c r="Q1513" s="61">
        <v>1709.17</v>
      </c>
      <c r="R1513" s="65">
        <f t="shared" si="262"/>
        <v>0.83412590579710144</v>
      </c>
      <c r="S1513" s="65">
        <f t="shared" si="263"/>
        <v>0.77408061594202904</v>
      </c>
      <c r="T1513" s="15">
        <v>6.2142648681251798</v>
      </c>
      <c r="U1513" s="15">
        <v>4.8116037780000003</v>
      </c>
      <c r="V1513" s="15">
        <f t="shared" si="264"/>
        <v>-1.4026610901251795</v>
      </c>
      <c r="W1513" s="15">
        <f t="shared" si="265"/>
        <v>-22.571633489905572</v>
      </c>
      <c r="X1513" s="15">
        <v>2.0669422026384789</v>
      </c>
      <c r="Y1513" s="15">
        <v>1.6030418769999999</v>
      </c>
      <c r="Z1513" s="15">
        <f t="shared" si="266"/>
        <v>-0.46390032563847905</v>
      </c>
      <c r="AA1513" s="16">
        <f t="shared" si="267"/>
        <v>-22.443797656572311</v>
      </c>
      <c r="AB1513" s="13">
        <v>6.21</v>
      </c>
      <c r="AC1513" s="13">
        <v>0</v>
      </c>
      <c r="AD1513" s="13">
        <v>0</v>
      </c>
      <c r="AE1513" s="13">
        <v>0</v>
      </c>
      <c r="AF1513" s="53">
        <f t="shared" ref="AF1513:AF1576" si="271">AC1513/2000</f>
        <v>0</v>
      </c>
      <c r="AG1513" s="53">
        <f t="shared" si="270"/>
        <v>2.2509759150932906E-2</v>
      </c>
      <c r="AH1513" s="53">
        <f t="shared" si="268"/>
        <v>2.2509759150932906E-2</v>
      </c>
      <c r="AI1513" s="53" t="str">
        <f t="shared" si="269"/>
        <v>0.00</v>
      </c>
      <c r="AJ1513" s="44">
        <v>221112</v>
      </c>
      <c r="AK1513" s="15" t="s">
        <v>683</v>
      </c>
      <c r="AL1513" s="14" t="s">
        <v>57</v>
      </c>
      <c r="AM1513" s="39" t="s">
        <v>58</v>
      </c>
      <c r="AN1513" s="39" t="s">
        <v>59</v>
      </c>
      <c r="AO1513" s="39" t="s">
        <v>60</v>
      </c>
      <c r="AP1513" s="39" t="s">
        <v>61</v>
      </c>
      <c r="AQ1513" s="20"/>
      <c r="AR1513" s="20"/>
      <c r="AS1513" s="20"/>
      <c r="AT1513" s="20"/>
      <c r="AU1513" s="20"/>
      <c r="AV1513" s="20"/>
      <c r="AW1513" s="20"/>
      <c r="AX1513" s="20"/>
      <c r="AY1513" s="20"/>
      <c r="AZ1513" s="20"/>
      <c r="BA1513" s="20"/>
      <c r="BB1513" s="20"/>
    </row>
    <row r="1514" spans="1:54" ht="26.1" customHeight="1" x14ac:dyDescent="0.25">
      <c r="A1514" s="21">
        <v>160</v>
      </c>
      <c r="B1514" s="39" t="s">
        <v>0</v>
      </c>
      <c r="C1514" s="13" t="s">
        <v>652</v>
      </c>
      <c r="D1514" s="13">
        <v>34039</v>
      </c>
      <c r="E1514" s="13" t="s">
        <v>252</v>
      </c>
      <c r="F1514" s="13">
        <v>41809</v>
      </c>
      <c r="G1514" s="13" t="s">
        <v>354</v>
      </c>
      <c r="H1514" s="13" t="s">
        <v>276</v>
      </c>
      <c r="I1514" s="13" t="s">
        <v>168</v>
      </c>
      <c r="J1514" s="13" t="s">
        <v>173</v>
      </c>
      <c r="K1514" s="13" t="s">
        <v>531</v>
      </c>
      <c r="L1514" s="4">
        <v>50006</v>
      </c>
      <c r="M1514" s="4">
        <v>8001</v>
      </c>
      <c r="N1514" s="14" t="s">
        <v>38</v>
      </c>
      <c r="O1514" s="15" t="s">
        <v>679</v>
      </c>
      <c r="P1514" s="68">
        <v>1841.75</v>
      </c>
      <c r="Q1514" s="61">
        <v>1709.17</v>
      </c>
      <c r="R1514" s="65">
        <f t="shared" si="262"/>
        <v>0.83412590579710144</v>
      </c>
      <c r="S1514" s="65">
        <f t="shared" si="263"/>
        <v>0.77408061594202904</v>
      </c>
      <c r="T1514" s="15">
        <v>17.7113690176379</v>
      </c>
      <c r="U1514" s="15">
        <v>13.713623719999999</v>
      </c>
      <c r="V1514" s="15">
        <f t="shared" si="264"/>
        <v>-3.9977452976379002</v>
      </c>
      <c r="W1514" s="15">
        <f t="shared" si="265"/>
        <v>-22.571633472583276</v>
      </c>
      <c r="X1514" s="15">
        <v>5.8910228105716298</v>
      </c>
      <c r="Y1514" s="15">
        <v>4.5688535720000001</v>
      </c>
      <c r="Z1514" s="15">
        <f t="shared" si="266"/>
        <v>-1.3221692385716297</v>
      </c>
      <c r="AA1514" s="16">
        <f t="shared" si="267"/>
        <v>-22.443797640690754</v>
      </c>
      <c r="AB1514" s="13">
        <v>17.7</v>
      </c>
      <c r="AC1514" s="13">
        <v>0</v>
      </c>
      <c r="AD1514" s="13">
        <v>0</v>
      </c>
      <c r="AE1514" s="13">
        <v>0</v>
      </c>
      <c r="AF1514" s="53">
        <f t="shared" si="271"/>
        <v>0</v>
      </c>
      <c r="AG1514" s="53">
        <f t="shared" si="270"/>
        <v>6.4155400415406308E-2</v>
      </c>
      <c r="AH1514" s="53">
        <f t="shared" si="268"/>
        <v>6.4155400415406308E-2</v>
      </c>
      <c r="AI1514" s="53" t="str">
        <f t="shared" si="269"/>
        <v>0.00</v>
      </c>
      <c r="AJ1514" s="44">
        <v>221112</v>
      </c>
      <c r="AK1514" s="15" t="s">
        <v>683</v>
      </c>
      <c r="AL1514" s="14" t="s">
        <v>57</v>
      </c>
      <c r="AM1514" s="39" t="s">
        <v>58</v>
      </c>
      <c r="AN1514" s="39" t="s">
        <v>59</v>
      </c>
      <c r="AO1514" s="39" t="s">
        <v>60</v>
      </c>
      <c r="AP1514" s="39" t="s">
        <v>61</v>
      </c>
      <c r="AQ1514" s="20"/>
      <c r="AR1514" s="20"/>
      <c r="AS1514" s="20"/>
      <c r="AT1514" s="20"/>
      <c r="AU1514" s="20"/>
      <c r="AV1514" s="20"/>
      <c r="AW1514" s="20"/>
      <c r="AX1514" s="20"/>
      <c r="AY1514" s="20"/>
      <c r="AZ1514" s="20"/>
      <c r="BA1514" s="20"/>
      <c r="BB1514" s="20"/>
    </row>
    <row r="1515" spans="1:54" ht="26.1" customHeight="1" x14ac:dyDescent="0.25">
      <c r="A1515" s="21">
        <v>161</v>
      </c>
      <c r="B1515" s="39" t="s">
        <v>0</v>
      </c>
      <c r="C1515" s="13" t="s">
        <v>652</v>
      </c>
      <c r="D1515" s="13">
        <v>34039</v>
      </c>
      <c r="E1515" s="13" t="s">
        <v>252</v>
      </c>
      <c r="F1515" s="13">
        <v>41809</v>
      </c>
      <c r="G1515" s="13" t="s">
        <v>354</v>
      </c>
      <c r="H1515" s="13" t="s">
        <v>276</v>
      </c>
      <c r="I1515" s="13" t="s">
        <v>168</v>
      </c>
      <c r="J1515" s="13" t="s">
        <v>173</v>
      </c>
      <c r="K1515" s="13" t="s">
        <v>531</v>
      </c>
      <c r="L1515" s="4">
        <v>50006</v>
      </c>
      <c r="M1515" s="4">
        <v>8001</v>
      </c>
      <c r="N1515" s="14" t="s">
        <v>39</v>
      </c>
      <c r="O1515" s="15" t="s">
        <v>679</v>
      </c>
      <c r="P1515" s="68">
        <v>1841.75</v>
      </c>
      <c r="Q1515" s="61">
        <v>1709.17</v>
      </c>
      <c r="R1515" s="65">
        <f t="shared" si="262"/>
        <v>0.83412590579710144</v>
      </c>
      <c r="S1515" s="65">
        <f t="shared" si="263"/>
        <v>0.77408061594202904</v>
      </c>
      <c r="T1515" s="15">
        <v>17.7113690176379</v>
      </c>
      <c r="U1515" s="15">
        <v>13.713623719999999</v>
      </c>
      <c r="V1515" s="15">
        <f t="shared" si="264"/>
        <v>-3.9977452976379002</v>
      </c>
      <c r="W1515" s="15">
        <f t="shared" si="265"/>
        <v>-22.571633472583276</v>
      </c>
      <c r="X1515" s="15">
        <v>5.8910228105716298</v>
      </c>
      <c r="Y1515" s="15">
        <v>4.5688535720000001</v>
      </c>
      <c r="Z1515" s="15">
        <f t="shared" si="266"/>
        <v>-1.3221692385716297</v>
      </c>
      <c r="AA1515" s="16">
        <f t="shared" si="267"/>
        <v>-22.443797640690754</v>
      </c>
      <c r="AB1515" s="13">
        <v>17.7</v>
      </c>
      <c r="AC1515" s="13">
        <v>0</v>
      </c>
      <c r="AD1515" s="13">
        <v>0</v>
      </c>
      <c r="AE1515" s="13">
        <v>0</v>
      </c>
      <c r="AF1515" s="53">
        <f t="shared" si="271"/>
        <v>0</v>
      </c>
      <c r="AG1515" s="53">
        <f t="shared" si="270"/>
        <v>6.4155400415406308E-2</v>
      </c>
      <c r="AH1515" s="53">
        <f t="shared" si="268"/>
        <v>6.4155400415406308E-2</v>
      </c>
      <c r="AI1515" s="53" t="str">
        <f t="shared" si="269"/>
        <v>0.00</v>
      </c>
      <c r="AJ1515" s="44">
        <v>221112</v>
      </c>
      <c r="AK1515" s="15" t="s">
        <v>683</v>
      </c>
      <c r="AL1515" s="14" t="s">
        <v>57</v>
      </c>
      <c r="AM1515" s="39" t="s">
        <v>58</v>
      </c>
      <c r="AN1515" s="39" t="s">
        <v>59</v>
      </c>
      <c r="AO1515" s="39" t="s">
        <v>60</v>
      </c>
      <c r="AP1515" s="39" t="s">
        <v>61</v>
      </c>
      <c r="AQ1515" s="20"/>
      <c r="AR1515" s="20"/>
      <c r="AS1515" s="20"/>
      <c r="AT1515" s="20"/>
      <c r="AU1515" s="20"/>
      <c r="AV1515" s="20"/>
      <c r="AW1515" s="20"/>
      <c r="AX1515" s="20"/>
      <c r="AY1515" s="20"/>
      <c r="AZ1515" s="20"/>
      <c r="BA1515" s="20"/>
      <c r="BB1515" s="20"/>
    </row>
    <row r="1516" spans="1:54" ht="26.1" customHeight="1" x14ac:dyDescent="0.25">
      <c r="A1516" s="21">
        <v>162</v>
      </c>
      <c r="B1516" s="39" t="s">
        <v>0</v>
      </c>
      <c r="C1516" s="13" t="s">
        <v>652</v>
      </c>
      <c r="D1516" s="13">
        <v>34039</v>
      </c>
      <c r="E1516" s="13" t="s">
        <v>252</v>
      </c>
      <c r="F1516" s="13">
        <v>41809</v>
      </c>
      <c r="G1516" s="13" t="s">
        <v>354</v>
      </c>
      <c r="H1516" s="13" t="s">
        <v>276</v>
      </c>
      <c r="I1516" s="13" t="s">
        <v>168</v>
      </c>
      <c r="J1516" s="13" t="s">
        <v>173</v>
      </c>
      <c r="K1516" s="13" t="s">
        <v>531</v>
      </c>
      <c r="L1516" s="4">
        <v>50006</v>
      </c>
      <c r="M1516" s="4">
        <v>8001</v>
      </c>
      <c r="N1516" s="14" t="s">
        <v>37</v>
      </c>
      <c r="O1516" s="15" t="s">
        <v>679</v>
      </c>
      <c r="P1516" s="68">
        <v>1841.75</v>
      </c>
      <c r="Q1516" s="61">
        <v>1709.17</v>
      </c>
      <c r="R1516" s="65">
        <f t="shared" si="262"/>
        <v>0.83412590579710144</v>
      </c>
      <c r="S1516" s="65">
        <f t="shared" si="263"/>
        <v>0.77408061594202904</v>
      </c>
      <c r="T1516" s="15">
        <v>1.4207192105991699</v>
      </c>
      <c r="U1516" s="15">
        <v>1.100039677</v>
      </c>
      <c r="V1516" s="15">
        <f t="shared" si="264"/>
        <v>-0.3206795335991699</v>
      </c>
      <c r="W1516" s="15">
        <f t="shared" si="265"/>
        <v>-22.571633522427518</v>
      </c>
      <c r="X1516" s="15">
        <v>0.472548975108738</v>
      </c>
      <c r="Y1516" s="15">
        <v>0.36649103999999999</v>
      </c>
      <c r="Z1516" s="15">
        <f t="shared" si="266"/>
        <v>-0.10605793510873801</v>
      </c>
      <c r="AA1516" s="16">
        <f t="shared" si="267"/>
        <v>-22.443797509947636</v>
      </c>
      <c r="AB1516" s="13">
        <v>0.77</v>
      </c>
      <c r="AC1516" s="13">
        <v>0</v>
      </c>
      <c r="AD1516" s="13">
        <v>0</v>
      </c>
      <c r="AE1516" s="13">
        <v>0</v>
      </c>
      <c r="AF1516" s="53">
        <f t="shared" si="271"/>
        <v>0</v>
      </c>
      <c r="AG1516" s="53">
        <f t="shared" si="270"/>
        <v>5.1462317733168726E-3</v>
      </c>
      <c r="AH1516" s="53">
        <f t="shared" si="268"/>
        <v>5.1462317733168726E-3</v>
      </c>
      <c r="AI1516" s="53" t="str">
        <f t="shared" si="269"/>
        <v>0.00</v>
      </c>
      <c r="AJ1516" s="44">
        <v>221112</v>
      </c>
      <c r="AK1516" s="15" t="s">
        <v>683</v>
      </c>
      <c r="AL1516" s="14" t="s">
        <v>57</v>
      </c>
      <c r="AM1516" s="39" t="s">
        <v>58</v>
      </c>
      <c r="AN1516" s="39" t="s">
        <v>59</v>
      </c>
      <c r="AO1516" s="39" t="s">
        <v>60</v>
      </c>
      <c r="AP1516" s="39" t="s">
        <v>61</v>
      </c>
      <c r="AQ1516" s="20"/>
      <c r="AR1516" s="20"/>
      <c r="AS1516" s="20"/>
      <c r="AT1516" s="20"/>
      <c r="AU1516" s="20"/>
      <c r="AV1516" s="20"/>
      <c r="AW1516" s="20"/>
      <c r="AX1516" s="20"/>
      <c r="AY1516" s="20"/>
      <c r="AZ1516" s="20"/>
      <c r="BA1516" s="20"/>
      <c r="BB1516" s="20"/>
    </row>
    <row r="1517" spans="1:54" ht="26.1" customHeight="1" x14ac:dyDescent="0.25">
      <c r="A1517" s="21">
        <v>1662</v>
      </c>
      <c r="B1517" s="39" t="s">
        <v>0</v>
      </c>
      <c r="C1517" s="13" t="s">
        <v>652</v>
      </c>
      <c r="D1517" s="13">
        <v>34039</v>
      </c>
      <c r="E1517" s="13" t="s">
        <v>252</v>
      </c>
      <c r="F1517" s="13">
        <v>41809</v>
      </c>
      <c r="G1517" s="13" t="s">
        <v>354</v>
      </c>
      <c r="H1517" s="13" t="s">
        <v>276</v>
      </c>
      <c r="I1517" s="13" t="s">
        <v>168</v>
      </c>
      <c r="J1517" s="13" t="s">
        <v>173</v>
      </c>
      <c r="K1517" s="13" t="s">
        <v>531</v>
      </c>
      <c r="L1517" s="4">
        <v>50006</v>
      </c>
      <c r="M1517" s="4">
        <v>8001</v>
      </c>
      <c r="N1517" s="14" t="s">
        <v>34</v>
      </c>
      <c r="O1517" s="15" t="s">
        <v>679</v>
      </c>
      <c r="P1517" s="68">
        <v>1841.75</v>
      </c>
      <c r="Q1517" s="61">
        <v>1709.17</v>
      </c>
      <c r="R1517" s="65">
        <f t="shared" si="262"/>
        <v>0.83412590579710144</v>
      </c>
      <c r="S1517" s="65">
        <f t="shared" si="263"/>
        <v>0.77408061594202904</v>
      </c>
      <c r="T1517" s="15">
        <v>2.02544215006693</v>
      </c>
      <c r="U1517" s="15">
        <v>1.568266771</v>
      </c>
      <c r="V1517" s="15">
        <f t="shared" si="264"/>
        <v>-0.45717537906692995</v>
      </c>
      <c r="W1517" s="15">
        <f t="shared" si="265"/>
        <v>-22.571633509839948</v>
      </c>
      <c r="X1517" s="15">
        <v>0.67368738665289296</v>
      </c>
      <c r="Y1517" s="15">
        <v>0.52248635300000001</v>
      </c>
      <c r="Z1517" s="15">
        <f t="shared" si="266"/>
        <v>-0.15120103365289295</v>
      </c>
      <c r="AA1517" s="16">
        <f t="shared" si="267"/>
        <v>-22.443797620155973</v>
      </c>
      <c r="AB1517" s="13">
        <v>2.0299999999999998</v>
      </c>
      <c r="AC1517" s="13">
        <v>8.81</v>
      </c>
      <c r="AD1517" s="13">
        <v>0</v>
      </c>
      <c r="AE1517" s="13">
        <v>0</v>
      </c>
      <c r="AF1517" s="53">
        <f t="shared" si="271"/>
        <v>4.4050000000000001E-3</v>
      </c>
      <c r="AG1517" s="53">
        <f t="shared" si="270"/>
        <v>7.3367028861962245E-3</v>
      </c>
      <c r="AH1517" s="53">
        <f t="shared" si="268"/>
        <v>2.9317028861962245E-3</v>
      </c>
      <c r="AI1517" s="53">
        <f t="shared" si="269"/>
        <v>66.553981525453452</v>
      </c>
      <c r="AJ1517" s="44">
        <v>221112</v>
      </c>
      <c r="AK1517" s="15" t="s">
        <v>683</v>
      </c>
      <c r="AL1517" s="14" t="s">
        <v>57</v>
      </c>
      <c r="AM1517" s="39" t="s">
        <v>58</v>
      </c>
      <c r="AN1517" s="39" t="s">
        <v>59</v>
      </c>
      <c r="AO1517" s="39" t="s">
        <v>60</v>
      </c>
      <c r="AP1517" s="39" t="s">
        <v>61</v>
      </c>
      <c r="AQ1517" s="20"/>
      <c r="AR1517" s="20"/>
      <c r="AS1517" s="20"/>
      <c r="AT1517" s="20"/>
      <c r="AU1517" s="20"/>
      <c r="AV1517" s="20"/>
      <c r="AW1517" s="20"/>
      <c r="AX1517" s="20"/>
      <c r="AY1517" s="20"/>
      <c r="AZ1517" s="20"/>
      <c r="BA1517" s="20"/>
      <c r="BB1517" s="20"/>
    </row>
    <row r="1518" spans="1:54" ht="26.1" customHeight="1" x14ac:dyDescent="0.25">
      <c r="A1518" s="21">
        <v>1778</v>
      </c>
      <c r="B1518" s="39" t="s">
        <v>0</v>
      </c>
      <c r="C1518" s="13" t="s">
        <v>652</v>
      </c>
      <c r="D1518" s="13">
        <v>34039</v>
      </c>
      <c r="E1518" s="13" t="s">
        <v>252</v>
      </c>
      <c r="F1518" s="13">
        <v>41809</v>
      </c>
      <c r="G1518" s="13" t="s">
        <v>354</v>
      </c>
      <c r="H1518" s="13" t="s">
        <v>276</v>
      </c>
      <c r="I1518" s="13" t="s">
        <v>168</v>
      </c>
      <c r="J1518" s="13" t="s">
        <v>173</v>
      </c>
      <c r="K1518" s="13" t="s">
        <v>531</v>
      </c>
      <c r="L1518" s="4">
        <v>50006</v>
      </c>
      <c r="M1518" s="4">
        <v>8001</v>
      </c>
      <c r="N1518" s="14" t="s">
        <v>35</v>
      </c>
      <c r="O1518" s="15" t="s">
        <v>679</v>
      </c>
      <c r="P1518" s="68">
        <v>1841.75</v>
      </c>
      <c r="Q1518" s="61">
        <v>1709.17</v>
      </c>
      <c r="R1518" s="65">
        <f t="shared" si="262"/>
        <v>0.83412590579710144</v>
      </c>
      <c r="S1518" s="65">
        <f t="shared" si="263"/>
        <v>0.77408061594202904</v>
      </c>
      <c r="T1518" s="15">
        <v>10.117631360916601</v>
      </c>
      <c r="U1518" s="15">
        <v>7.8339166919999998</v>
      </c>
      <c r="V1518" s="15">
        <f t="shared" si="264"/>
        <v>-2.283714668916601</v>
      </c>
      <c r="W1518" s="15">
        <f t="shared" si="265"/>
        <v>-22.5716334925817</v>
      </c>
      <c r="X1518" s="15">
        <v>3.365250708556685</v>
      </c>
      <c r="Y1518" s="15">
        <v>2.609960649</v>
      </c>
      <c r="Z1518" s="15">
        <f t="shared" si="266"/>
        <v>-0.75529005955668493</v>
      </c>
      <c r="AA1518" s="16">
        <f t="shared" si="267"/>
        <v>-22.443797653358779</v>
      </c>
      <c r="AB1518" s="13">
        <v>10.11</v>
      </c>
      <c r="AC1518" s="13">
        <v>63.83</v>
      </c>
      <c r="AD1518" s="13">
        <v>0</v>
      </c>
      <c r="AE1518" s="13">
        <v>87.37</v>
      </c>
      <c r="AF1518" s="53">
        <f t="shared" si="271"/>
        <v>3.1914999999999999E-2</v>
      </c>
      <c r="AG1518" s="53">
        <f>IFERROR(AF1518+(AF1518*(AA1518/100)),"0.00")</f>
        <v>2.4752061978930547E-2</v>
      </c>
      <c r="AH1518" s="53">
        <f t="shared" si="268"/>
        <v>-7.1629380210694524E-3</v>
      </c>
      <c r="AI1518" s="53">
        <f t="shared" si="269"/>
        <v>-22.443797653358775</v>
      </c>
      <c r="AJ1518" s="44">
        <v>221112</v>
      </c>
      <c r="AK1518" s="15" t="s">
        <v>683</v>
      </c>
      <c r="AL1518" s="14" t="s">
        <v>57</v>
      </c>
      <c r="AM1518" s="39" t="s">
        <v>58</v>
      </c>
      <c r="AN1518" s="39" t="s">
        <v>59</v>
      </c>
      <c r="AO1518" s="39" t="s">
        <v>60</v>
      </c>
      <c r="AP1518" s="39" t="s">
        <v>61</v>
      </c>
      <c r="AQ1518" s="20"/>
      <c r="AR1518" s="20"/>
      <c r="AS1518" s="20"/>
      <c r="AT1518" s="20"/>
      <c r="AU1518" s="20"/>
      <c r="AV1518" s="20"/>
      <c r="AW1518" s="20"/>
      <c r="AX1518" s="20"/>
      <c r="AY1518" s="20"/>
      <c r="AZ1518" s="20"/>
      <c r="BA1518" s="20"/>
      <c r="BB1518" s="20"/>
    </row>
    <row r="1519" spans="1:54" ht="26.1" customHeight="1" x14ac:dyDescent="0.25">
      <c r="A1519" s="21">
        <v>1952</v>
      </c>
      <c r="B1519" s="40" t="s">
        <v>0</v>
      </c>
      <c r="C1519" s="13" t="s">
        <v>652</v>
      </c>
      <c r="D1519" s="13">
        <v>34039</v>
      </c>
      <c r="E1519" s="13" t="s">
        <v>252</v>
      </c>
      <c r="F1519" s="13">
        <v>41809</v>
      </c>
      <c r="G1519" s="13" t="s">
        <v>354</v>
      </c>
      <c r="H1519" s="13" t="s">
        <v>276</v>
      </c>
      <c r="I1519" s="13" t="s">
        <v>168</v>
      </c>
      <c r="J1519" s="13" t="s">
        <v>173</v>
      </c>
      <c r="K1519" s="13" t="s">
        <v>531</v>
      </c>
      <c r="L1519" s="4">
        <v>50006</v>
      </c>
      <c r="M1519" s="4">
        <v>8001</v>
      </c>
      <c r="N1519" s="13" t="s">
        <v>36</v>
      </c>
      <c r="O1519" s="15" t="s">
        <v>679</v>
      </c>
      <c r="P1519" s="68">
        <v>1841.75</v>
      </c>
      <c r="Q1519" s="61">
        <v>1709.17</v>
      </c>
      <c r="R1519" s="65">
        <f t="shared" si="262"/>
        <v>0.83412590579710144</v>
      </c>
      <c r="S1519" s="65">
        <f t="shared" si="263"/>
        <v>0.77408061594202904</v>
      </c>
      <c r="T1519" s="15">
        <v>56.847593210841197</v>
      </c>
      <c r="U1519" s="15">
        <v>44.022741109999998</v>
      </c>
      <c r="V1519" s="15">
        <f t="shared" si="264"/>
        <v>-12.824852100841198</v>
      </c>
      <c r="W1519" s="15">
        <f t="shared" si="265"/>
        <v>-22.560061695620597</v>
      </c>
      <c r="X1519" s="15">
        <v>18.647957836265611</v>
      </c>
      <c r="Y1519" s="15">
        <v>14.462647915</v>
      </c>
      <c r="Z1519" s="15">
        <f t="shared" si="266"/>
        <v>-4.1853099212656115</v>
      </c>
      <c r="AA1519" s="16">
        <f t="shared" si="267"/>
        <v>-22.443797642690029</v>
      </c>
      <c r="AB1519" s="13">
        <v>66.97</v>
      </c>
      <c r="AC1519" s="13">
        <v>342.85</v>
      </c>
      <c r="AD1519" s="13">
        <v>27.04</v>
      </c>
      <c r="AE1519" s="13">
        <v>0</v>
      </c>
      <c r="AF1519" s="53">
        <f t="shared" si="271"/>
        <v>0.17142500000000002</v>
      </c>
      <c r="AG1519" s="53">
        <f>IFERROR(AF1519+(AF1519*(AA1519/100)),"0.00")</f>
        <v>0.13295071989101864</v>
      </c>
      <c r="AH1519" s="53">
        <f t="shared" si="268"/>
        <v>-3.8474280108981379E-2</v>
      </c>
      <c r="AI1519" s="53">
        <f t="shared" si="269"/>
        <v>-22.443797642690026</v>
      </c>
      <c r="AJ1519" s="44">
        <v>221112</v>
      </c>
      <c r="AK1519" s="15" t="s">
        <v>683</v>
      </c>
      <c r="AL1519" s="14" t="s">
        <v>57</v>
      </c>
      <c r="AM1519" s="39" t="s">
        <v>58</v>
      </c>
      <c r="AN1519" s="39" t="s">
        <v>59</v>
      </c>
      <c r="AO1519" s="39" t="s">
        <v>60</v>
      </c>
      <c r="AP1519" s="39" t="s">
        <v>61</v>
      </c>
      <c r="AQ1519" s="59"/>
      <c r="AR1519" s="20"/>
      <c r="AS1519" s="20"/>
      <c r="AT1519" s="20"/>
      <c r="AU1519" s="20"/>
      <c r="AV1519" s="20"/>
      <c r="AW1519" s="20"/>
      <c r="AX1519" s="20"/>
      <c r="AY1519" s="20"/>
      <c r="AZ1519" s="20"/>
      <c r="BA1519" s="20"/>
      <c r="BB1519" s="20"/>
    </row>
    <row r="1520" spans="1:54" ht="26.1" customHeight="1" x14ac:dyDescent="0.25">
      <c r="A1520" s="21">
        <v>163</v>
      </c>
      <c r="B1520" s="39" t="s">
        <v>0</v>
      </c>
      <c r="C1520" s="13" t="s">
        <v>652</v>
      </c>
      <c r="D1520" s="13">
        <v>34039</v>
      </c>
      <c r="E1520" s="13" t="s">
        <v>252</v>
      </c>
      <c r="F1520" s="13">
        <v>41809</v>
      </c>
      <c r="G1520" s="13" t="s">
        <v>354</v>
      </c>
      <c r="H1520" s="13" t="s">
        <v>313</v>
      </c>
      <c r="I1520" s="13" t="s">
        <v>168</v>
      </c>
      <c r="J1520" s="13" t="s">
        <v>173</v>
      </c>
      <c r="K1520" s="13" t="s">
        <v>532</v>
      </c>
      <c r="L1520" s="4">
        <v>50006</v>
      </c>
      <c r="M1520" s="4">
        <v>8001</v>
      </c>
      <c r="N1520" s="14" t="s">
        <v>35</v>
      </c>
      <c r="O1520" s="15" t="s">
        <v>679</v>
      </c>
      <c r="P1520" s="68">
        <v>1841.75</v>
      </c>
      <c r="Q1520" s="61">
        <v>1709.17</v>
      </c>
      <c r="R1520" s="65">
        <f t="shared" si="262"/>
        <v>0.83412590579710144</v>
      </c>
      <c r="S1520" s="65">
        <f t="shared" si="263"/>
        <v>0.77408061594202904</v>
      </c>
      <c r="T1520" s="15">
        <v>0.17918247906356199</v>
      </c>
      <c r="U1520" s="15">
        <v>0.13873806699999999</v>
      </c>
      <c r="V1520" s="15">
        <f t="shared" si="264"/>
        <v>-4.0444412063562002E-2</v>
      </c>
      <c r="W1520" s="15">
        <f t="shared" si="265"/>
        <v>-22.571633272924537</v>
      </c>
      <c r="X1520" s="15">
        <v>5.9598333159171693E-2</v>
      </c>
      <c r="Y1520" s="15">
        <v>4.6222204000000003E-2</v>
      </c>
      <c r="Z1520" s="15">
        <f t="shared" si="266"/>
        <v>-1.337612915917169E-2</v>
      </c>
      <c r="AA1520" s="16">
        <f t="shared" si="267"/>
        <v>-22.443797418708872</v>
      </c>
      <c r="AB1520" s="13">
        <v>0.18</v>
      </c>
      <c r="AC1520" s="13">
        <v>0</v>
      </c>
      <c r="AD1520" s="13">
        <v>0</v>
      </c>
      <c r="AE1520" s="13">
        <v>3.26</v>
      </c>
      <c r="AF1520" s="53">
        <f t="shared" si="271"/>
        <v>0</v>
      </c>
      <c r="AG1520" s="53">
        <f t="shared" ref="AG1520:AG1530" si="272">IFERROR((((Y1520)/Q1520)*24),"0.00")</f>
        <v>6.4904772257879555E-4</v>
      </c>
      <c r="AH1520" s="53">
        <f t="shared" si="268"/>
        <v>6.4904772257879555E-4</v>
      </c>
      <c r="AI1520" s="53" t="str">
        <f t="shared" si="269"/>
        <v>0.00</v>
      </c>
      <c r="AJ1520" s="44">
        <v>221112</v>
      </c>
      <c r="AK1520" s="15" t="s">
        <v>683</v>
      </c>
      <c r="AL1520" s="14" t="s">
        <v>57</v>
      </c>
      <c r="AM1520" s="39" t="s">
        <v>58</v>
      </c>
      <c r="AN1520" s="39" t="s">
        <v>59</v>
      </c>
      <c r="AO1520" s="39" t="s">
        <v>60</v>
      </c>
      <c r="AP1520" s="39" t="s">
        <v>61</v>
      </c>
      <c r="AQ1520" s="20"/>
      <c r="AR1520" s="20"/>
      <c r="AS1520" s="20"/>
      <c r="AT1520" s="20"/>
      <c r="AU1520" s="20"/>
      <c r="AV1520" s="20"/>
      <c r="AW1520" s="20"/>
      <c r="AX1520" s="20"/>
      <c r="AY1520" s="20"/>
      <c r="AZ1520" s="20"/>
      <c r="BA1520" s="20"/>
      <c r="BB1520" s="20"/>
    </row>
    <row r="1521" spans="1:54" ht="26.1" customHeight="1" x14ac:dyDescent="0.25">
      <c r="A1521" s="21">
        <v>164</v>
      </c>
      <c r="B1521" s="39" t="s">
        <v>0</v>
      </c>
      <c r="C1521" s="13" t="s">
        <v>652</v>
      </c>
      <c r="D1521" s="13">
        <v>34039</v>
      </c>
      <c r="E1521" s="13" t="s">
        <v>252</v>
      </c>
      <c r="F1521" s="13">
        <v>41809</v>
      </c>
      <c r="G1521" s="13" t="s">
        <v>354</v>
      </c>
      <c r="H1521" s="13" t="s">
        <v>313</v>
      </c>
      <c r="I1521" s="13" t="s">
        <v>168</v>
      </c>
      <c r="J1521" s="13" t="s">
        <v>173</v>
      </c>
      <c r="K1521" s="13" t="s">
        <v>532</v>
      </c>
      <c r="L1521" s="4">
        <v>50006</v>
      </c>
      <c r="M1521" s="4">
        <v>8001</v>
      </c>
      <c r="N1521" s="14" t="s">
        <v>40</v>
      </c>
      <c r="O1521" s="15" t="s">
        <v>679</v>
      </c>
      <c r="P1521" s="68">
        <v>1841.75</v>
      </c>
      <c r="Q1521" s="61">
        <v>1709.17</v>
      </c>
      <c r="R1521" s="65">
        <f t="shared" si="262"/>
        <v>0.83412590579710144</v>
      </c>
      <c r="S1521" s="65">
        <f t="shared" si="263"/>
        <v>0.77408061594202904</v>
      </c>
      <c r="T1521" s="15">
        <v>5.9607750653462403E-2</v>
      </c>
      <c r="U1521" s="15">
        <v>4.6153307999999997E-2</v>
      </c>
      <c r="V1521" s="15">
        <f t="shared" si="264"/>
        <v>-1.3454442653462406E-2</v>
      </c>
      <c r="W1521" s="15">
        <f t="shared" si="265"/>
        <v>-22.571632893315503</v>
      </c>
      <c r="X1521" s="15">
        <v>1.9826283244209892E-2</v>
      </c>
      <c r="Y1521" s="15">
        <v>1.5376513E-2</v>
      </c>
      <c r="Z1521" s="15">
        <f t="shared" si="266"/>
        <v>-4.4497702442098924E-3</v>
      </c>
      <c r="AA1521" s="16">
        <f t="shared" si="267"/>
        <v>-22.443794378401268</v>
      </c>
      <c r="AB1521" s="13">
        <v>0.06</v>
      </c>
      <c r="AC1521" s="13">
        <v>0</v>
      </c>
      <c r="AD1521" s="13">
        <v>0</v>
      </c>
      <c r="AE1521" s="13">
        <v>0</v>
      </c>
      <c r="AF1521" s="53">
        <f t="shared" si="271"/>
        <v>0</v>
      </c>
      <c r="AG1521" s="53">
        <f t="shared" si="272"/>
        <v>2.159155098673625E-4</v>
      </c>
      <c r="AH1521" s="53">
        <f t="shared" si="268"/>
        <v>2.159155098673625E-4</v>
      </c>
      <c r="AI1521" s="53" t="str">
        <f t="shared" si="269"/>
        <v>0.00</v>
      </c>
      <c r="AJ1521" s="44">
        <v>221112</v>
      </c>
      <c r="AK1521" s="15" t="s">
        <v>683</v>
      </c>
      <c r="AL1521" s="14" t="s">
        <v>57</v>
      </c>
      <c r="AM1521" s="39" t="s">
        <v>58</v>
      </c>
      <c r="AN1521" s="39" t="s">
        <v>59</v>
      </c>
      <c r="AO1521" s="39" t="s">
        <v>60</v>
      </c>
      <c r="AP1521" s="39" t="s">
        <v>61</v>
      </c>
      <c r="AQ1521" s="20"/>
      <c r="AR1521" s="20"/>
      <c r="AS1521" s="20"/>
      <c r="AT1521" s="20"/>
      <c r="AU1521" s="20"/>
      <c r="AV1521" s="20"/>
      <c r="AW1521" s="20"/>
      <c r="AX1521" s="20"/>
      <c r="AY1521" s="20"/>
      <c r="AZ1521" s="20"/>
      <c r="BA1521" s="20"/>
      <c r="BB1521" s="20"/>
    </row>
    <row r="1522" spans="1:54" ht="26.1" customHeight="1" x14ac:dyDescent="0.25">
      <c r="A1522" s="21">
        <v>165</v>
      </c>
      <c r="B1522" s="40" t="s">
        <v>0</v>
      </c>
      <c r="C1522" s="13" t="s">
        <v>652</v>
      </c>
      <c r="D1522" s="13">
        <v>34039</v>
      </c>
      <c r="E1522" s="13" t="s">
        <v>252</v>
      </c>
      <c r="F1522" s="13">
        <v>41809</v>
      </c>
      <c r="G1522" s="13" t="s">
        <v>354</v>
      </c>
      <c r="H1522" s="13" t="s">
        <v>313</v>
      </c>
      <c r="I1522" s="13" t="s">
        <v>168</v>
      </c>
      <c r="J1522" s="13" t="s">
        <v>173</v>
      </c>
      <c r="K1522" s="13" t="s">
        <v>532</v>
      </c>
      <c r="L1522" s="4">
        <v>50006</v>
      </c>
      <c r="M1522" s="4">
        <v>8001</v>
      </c>
      <c r="N1522" s="13" t="s">
        <v>36</v>
      </c>
      <c r="O1522" s="15" t="s">
        <v>679</v>
      </c>
      <c r="P1522" s="68">
        <v>1841.75</v>
      </c>
      <c r="Q1522" s="61">
        <v>1709.17</v>
      </c>
      <c r="R1522" s="65">
        <f t="shared" si="262"/>
        <v>0.83412590579710144</v>
      </c>
      <c r="S1522" s="65">
        <f t="shared" si="263"/>
        <v>0.77408061594202904</v>
      </c>
      <c r="T1522" s="15">
        <v>0.64396990387520903</v>
      </c>
      <c r="U1522" s="15">
        <v>0.49868989600000002</v>
      </c>
      <c r="V1522" s="15">
        <f t="shared" si="264"/>
        <v>-0.14528000787520901</v>
      </c>
      <c r="W1522" s="15">
        <f t="shared" si="265"/>
        <v>-22.560061735953724</v>
      </c>
      <c r="X1522" s="15">
        <v>0.21124418708017931</v>
      </c>
      <c r="Y1522" s="15">
        <v>0.16383296899999999</v>
      </c>
      <c r="Z1522" s="15">
        <f t="shared" si="266"/>
        <v>-4.7411218080179313E-2</v>
      </c>
      <c r="AA1522" s="16">
        <f t="shared" si="267"/>
        <v>-22.443797737347456</v>
      </c>
      <c r="AB1522" s="13">
        <v>0.76</v>
      </c>
      <c r="AC1522" s="13">
        <v>0</v>
      </c>
      <c r="AD1522" s="13">
        <v>0</v>
      </c>
      <c r="AE1522" s="13">
        <v>0</v>
      </c>
      <c r="AF1522" s="53">
        <f t="shared" si="271"/>
        <v>0</v>
      </c>
      <c r="AG1522" s="53">
        <f t="shared" si="272"/>
        <v>2.3005267211570527E-3</v>
      </c>
      <c r="AH1522" s="53">
        <f t="shared" si="268"/>
        <v>2.3005267211570527E-3</v>
      </c>
      <c r="AI1522" s="53" t="str">
        <f t="shared" si="269"/>
        <v>0.00</v>
      </c>
      <c r="AJ1522" s="44">
        <v>221112</v>
      </c>
      <c r="AK1522" s="15" t="s">
        <v>683</v>
      </c>
      <c r="AL1522" s="14" t="s">
        <v>57</v>
      </c>
      <c r="AM1522" s="39" t="s">
        <v>58</v>
      </c>
      <c r="AN1522" s="39" t="s">
        <v>59</v>
      </c>
      <c r="AO1522" s="39" t="s">
        <v>60</v>
      </c>
      <c r="AP1522" s="39" t="s">
        <v>61</v>
      </c>
      <c r="AQ1522" s="59"/>
      <c r="AR1522" s="20"/>
      <c r="AS1522" s="20"/>
      <c r="AT1522" s="20"/>
      <c r="AU1522" s="20"/>
      <c r="AV1522" s="20"/>
      <c r="AW1522" s="20"/>
      <c r="AX1522" s="20"/>
      <c r="AY1522" s="20"/>
      <c r="AZ1522" s="20"/>
      <c r="BA1522" s="20"/>
      <c r="BB1522" s="20"/>
    </row>
    <row r="1523" spans="1:54" ht="26.1" customHeight="1" x14ac:dyDescent="0.25">
      <c r="A1523" s="21">
        <v>166</v>
      </c>
      <c r="B1523" s="39" t="s">
        <v>0</v>
      </c>
      <c r="C1523" s="13" t="s">
        <v>652</v>
      </c>
      <c r="D1523" s="13">
        <v>34039</v>
      </c>
      <c r="E1523" s="13" t="s">
        <v>252</v>
      </c>
      <c r="F1523" s="13">
        <v>41809</v>
      </c>
      <c r="G1523" s="13" t="s">
        <v>354</v>
      </c>
      <c r="H1523" s="13" t="s">
        <v>313</v>
      </c>
      <c r="I1523" s="13" t="s">
        <v>168</v>
      </c>
      <c r="J1523" s="13" t="s">
        <v>173</v>
      </c>
      <c r="K1523" s="13" t="s">
        <v>532</v>
      </c>
      <c r="L1523" s="4">
        <v>50006</v>
      </c>
      <c r="M1523" s="4">
        <v>8001</v>
      </c>
      <c r="N1523" s="14" t="s">
        <v>38</v>
      </c>
      <c r="O1523" s="15" t="s">
        <v>679</v>
      </c>
      <c r="P1523" s="68">
        <v>1841.75</v>
      </c>
      <c r="Q1523" s="61">
        <v>1709.17</v>
      </c>
      <c r="R1523" s="65">
        <f t="shared" si="262"/>
        <v>0.83412590579710144</v>
      </c>
      <c r="S1523" s="65">
        <f t="shared" si="263"/>
        <v>0.77408061594202904</v>
      </c>
      <c r="T1523" s="15">
        <v>0.128459612095288</v>
      </c>
      <c r="U1523" s="15">
        <v>9.9464179E-2</v>
      </c>
      <c r="V1523" s="15">
        <f t="shared" si="264"/>
        <v>-2.8995433095288001E-2</v>
      </c>
      <c r="W1523" s="15">
        <f t="shared" si="265"/>
        <v>-22.571633700543906</v>
      </c>
      <c r="X1523" s="15">
        <v>4.2727273331435001E-2</v>
      </c>
      <c r="Y1523" s="15">
        <v>3.3137649999999998E-2</v>
      </c>
      <c r="Z1523" s="15">
        <f t="shared" si="266"/>
        <v>-9.589623331435003E-3</v>
      </c>
      <c r="AA1523" s="16">
        <f t="shared" si="267"/>
        <v>-22.443798968982641</v>
      </c>
      <c r="AB1523" s="13">
        <v>0.13</v>
      </c>
      <c r="AC1523" s="13">
        <v>0</v>
      </c>
      <c r="AD1523" s="13">
        <v>0</v>
      </c>
      <c r="AE1523" s="13">
        <v>0</v>
      </c>
      <c r="AF1523" s="53">
        <f t="shared" si="271"/>
        <v>0</v>
      </c>
      <c r="AG1523" s="53">
        <f t="shared" si="272"/>
        <v>4.6531567954036164E-4</v>
      </c>
      <c r="AH1523" s="53">
        <f t="shared" si="268"/>
        <v>4.6531567954036164E-4</v>
      </c>
      <c r="AI1523" s="53" t="str">
        <f t="shared" si="269"/>
        <v>0.00</v>
      </c>
      <c r="AJ1523" s="44">
        <v>221112</v>
      </c>
      <c r="AK1523" s="15" t="s">
        <v>683</v>
      </c>
      <c r="AL1523" s="14" t="s">
        <v>57</v>
      </c>
      <c r="AM1523" s="39" t="s">
        <v>58</v>
      </c>
      <c r="AN1523" s="39" t="s">
        <v>59</v>
      </c>
      <c r="AO1523" s="39" t="s">
        <v>60</v>
      </c>
      <c r="AP1523" s="39" t="s">
        <v>61</v>
      </c>
      <c r="AQ1523" s="20"/>
      <c r="AR1523" s="20"/>
      <c r="AS1523" s="20"/>
      <c r="AT1523" s="20"/>
      <c r="AU1523" s="20"/>
      <c r="AV1523" s="20"/>
      <c r="AW1523" s="20"/>
      <c r="AX1523" s="20"/>
      <c r="AY1523" s="20"/>
      <c r="AZ1523" s="20"/>
      <c r="BA1523" s="20"/>
      <c r="BB1523" s="20"/>
    </row>
    <row r="1524" spans="1:54" ht="26.1" customHeight="1" x14ac:dyDescent="0.25">
      <c r="A1524" s="21">
        <v>167</v>
      </c>
      <c r="B1524" s="39" t="s">
        <v>0</v>
      </c>
      <c r="C1524" s="13" t="s">
        <v>652</v>
      </c>
      <c r="D1524" s="13">
        <v>34039</v>
      </c>
      <c r="E1524" s="13" t="s">
        <v>252</v>
      </c>
      <c r="F1524" s="13">
        <v>41809</v>
      </c>
      <c r="G1524" s="13" t="s">
        <v>354</v>
      </c>
      <c r="H1524" s="13" t="s">
        <v>313</v>
      </c>
      <c r="I1524" s="13" t="s">
        <v>168</v>
      </c>
      <c r="J1524" s="13" t="s">
        <v>173</v>
      </c>
      <c r="K1524" s="13" t="s">
        <v>532</v>
      </c>
      <c r="L1524" s="4">
        <v>50006</v>
      </c>
      <c r="M1524" s="4">
        <v>8001</v>
      </c>
      <c r="N1524" s="14" t="s">
        <v>39</v>
      </c>
      <c r="O1524" s="15" t="s">
        <v>679</v>
      </c>
      <c r="P1524" s="68">
        <v>1841.75</v>
      </c>
      <c r="Q1524" s="61">
        <v>1709.17</v>
      </c>
      <c r="R1524" s="65">
        <f t="shared" si="262"/>
        <v>0.83412590579710144</v>
      </c>
      <c r="S1524" s="65">
        <f t="shared" si="263"/>
        <v>0.77408061594202904</v>
      </c>
      <c r="T1524" s="15">
        <v>0.128459612095288</v>
      </c>
      <c r="U1524" s="15">
        <v>9.9464179E-2</v>
      </c>
      <c r="V1524" s="15">
        <f t="shared" si="264"/>
        <v>-2.8995433095288001E-2</v>
      </c>
      <c r="W1524" s="15">
        <f t="shared" si="265"/>
        <v>-22.571633700543906</v>
      </c>
      <c r="X1524" s="15">
        <v>4.2727273331435001E-2</v>
      </c>
      <c r="Y1524" s="15">
        <v>3.3137649999999998E-2</v>
      </c>
      <c r="Z1524" s="15">
        <f t="shared" si="266"/>
        <v>-9.589623331435003E-3</v>
      </c>
      <c r="AA1524" s="16">
        <f t="shared" si="267"/>
        <v>-22.443798968982641</v>
      </c>
      <c r="AB1524" s="13">
        <v>0.13</v>
      </c>
      <c r="AC1524" s="13">
        <v>0</v>
      </c>
      <c r="AD1524" s="13">
        <v>0</v>
      </c>
      <c r="AE1524" s="13">
        <v>0</v>
      </c>
      <c r="AF1524" s="53">
        <f t="shared" si="271"/>
        <v>0</v>
      </c>
      <c r="AG1524" s="53">
        <f t="shared" si="272"/>
        <v>4.6531567954036164E-4</v>
      </c>
      <c r="AH1524" s="53">
        <f t="shared" si="268"/>
        <v>4.6531567954036164E-4</v>
      </c>
      <c r="AI1524" s="53" t="str">
        <f t="shared" si="269"/>
        <v>0.00</v>
      </c>
      <c r="AJ1524" s="44">
        <v>221112</v>
      </c>
      <c r="AK1524" s="15" t="s">
        <v>683</v>
      </c>
      <c r="AL1524" s="14" t="s">
        <v>57</v>
      </c>
      <c r="AM1524" s="39" t="s">
        <v>58</v>
      </c>
      <c r="AN1524" s="39" t="s">
        <v>59</v>
      </c>
      <c r="AO1524" s="39" t="s">
        <v>60</v>
      </c>
      <c r="AP1524" s="39" t="s">
        <v>61</v>
      </c>
      <c r="AQ1524" s="20"/>
      <c r="AR1524" s="20"/>
      <c r="AS1524" s="20"/>
      <c r="AT1524" s="20"/>
      <c r="AU1524" s="20"/>
      <c r="AV1524" s="20"/>
      <c r="AW1524" s="20"/>
      <c r="AX1524" s="20"/>
      <c r="AY1524" s="20"/>
      <c r="AZ1524" s="20"/>
      <c r="BA1524" s="20"/>
      <c r="BB1524" s="20"/>
    </row>
    <row r="1525" spans="1:54" ht="26.1" customHeight="1" x14ac:dyDescent="0.25">
      <c r="A1525" s="21">
        <v>168</v>
      </c>
      <c r="B1525" s="39" t="s">
        <v>0</v>
      </c>
      <c r="C1525" s="13" t="s">
        <v>652</v>
      </c>
      <c r="D1525" s="13">
        <v>34039</v>
      </c>
      <c r="E1525" s="13" t="s">
        <v>252</v>
      </c>
      <c r="F1525" s="13">
        <v>41809</v>
      </c>
      <c r="G1525" s="13" t="s">
        <v>354</v>
      </c>
      <c r="H1525" s="13" t="s">
        <v>313</v>
      </c>
      <c r="I1525" s="13" t="s">
        <v>168</v>
      </c>
      <c r="J1525" s="13" t="s">
        <v>173</v>
      </c>
      <c r="K1525" s="13" t="s">
        <v>532</v>
      </c>
      <c r="L1525" s="4">
        <v>50006</v>
      </c>
      <c r="M1525" s="4">
        <v>8001</v>
      </c>
      <c r="N1525" s="14" t="s">
        <v>37</v>
      </c>
      <c r="O1525" s="15" t="s">
        <v>679</v>
      </c>
      <c r="P1525" s="68">
        <v>1841.75</v>
      </c>
      <c r="Q1525" s="61">
        <v>1709.17</v>
      </c>
      <c r="R1525" s="65">
        <f t="shared" si="262"/>
        <v>0.83412590579710144</v>
      </c>
      <c r="S1525" s="65">
        <f t="shared" si="263"/>
        <v>0.77408061594202904</v>
      </c>
      <c r="T1525" s="15">
        <v>1.8422860799989199E-2</v>
      </c>
      <c r="U1525" s="15">
        <v>1.4264519999999999E-2</v>
      </c>
      <c r="V1525" s="15">
        <f t="shared" si="264"/>
        <v>-4.1583407999891998E-3</v>
      </c>
      <c r="W1525" s="15">
        <f t="shared" si="265"/>
        <v>-22.5716344770495</v>
      </c>
      <c r="X1525" s="15">
        <v>6.1276738743712301E-3</v>
      </c>
      <c r="Y1525" s="15">
        <v>4.7523919999999994E-3</v>
      </c>
      <c r="Z1525" s="15">
        <f t="shared" si="266"/>
        <v>-1.3752818743712307E-3</v>
      </c>
      <c r="AA1525" s="16">
        <f t="shared" si="267"/>
        <v>-22.4437837679857</v>
      </c>
      <c r="AB1525" s="13">
        <v>0.01</v>
      </c>
      <c r="AC1525" s="13">
        <v>0</v>
      </c>
      <c r="AD1525" s="13">
        <v>0</v>
      </c>
      <c r="AE1525" s="13">
        <v>0</v>
      </c>
      <c r="AF1525" s="53">
        <f t="shared" si="271"/>
        <v>0</v>
      </c>
      <c r="AG1525" s="53">
        <f t="shared" si="272"/>
        <v>6.6732629287899958E-5</v>
      </c>
      <c r="AH1525" s="53">
        <f t="shared" si="268"/>
        <v>6.6732629287899958E-5</v>
      </c>
      <c r="AI1525" s="53" t="str">
        <f t="shared" si="269"/>
        <v>0.00</v>
      </c>
      <c r="AJ1525" s="44">
        <v>221112</v>
      </c>
      <c r="AK1525" s="15" t="s">
        <v>683</v>
      </c>
      <c r="AL1525" s="14" t="s">
        <v>57</v>
      </c>
      <c r="AM1525" s="39" t="s">
        <v>58</v>
      </c>
      <c r="AN1525" s="39" t="s">
        <v>59</v>
      </c>
      <c r="AO1525" s="39" t="s">
        <v>60</v>
      </c>
      <c r="AP1525" s="39" t="s">
        <v>61</v>
      </c>
      <c r="AQ1525" s="20"/>
      <c r="AR1525" s="20"/>
      <c r="AS1525" s="20"/>
      <c r="AT1525" s="20"/>
      <c r="AU1525" s="20"/>
      <c r="AV1525" s="20"/>
      <c r="AW1525" s="20"/>
      <c r="AX1525" s="20"/>
      <c r="AY1525" s="20"/>
      <c r="AZ1525" s="20"/>
      <c r="BA1525" s="20"/>
      <c r="BB1525" s="20"/>
    </row>
    <row r="1526" spans="1:54" ht="26.1" customHeight="1" x14ac:dyDescent="0.25">
      <c r="A1526" s="21">
        <v>169</v>
      </c>
      <c r="B1526" s="39" t="s">
        <v>0</v>
      </c>
      <c r="C1526" s="13" t="s">
        <v>652</v>
      </c>
      <c r="D1526" s="13">
        <v>34039</v>
      </c>
      <c r="E1526" s="13" t="s">
        <v>252</v>
      </c>
      <c r="F1526" s="13">
        <v>41809</v>
      </c>
      <c r="G1526" s="13" t="s">
        <v>354</v>
      </c>
      <c r="H1526" s="13" t="s">
        <v>313</v>
      </c>
      <c r="I1526" s="13" t="s">
        <v>168</v>
      </c>
      <c r="J1526" s="13" t="s">
        <v>173</v>
      </c>
      <c r="K1526" s="13" t="s">
        <v>532</v>
      </c>
      <c r="L1526" s="4">
        <v>50006</v>
      </c>
      <c r="M1526" s="4">
        <v>8001</v>
      </c>
      <c r="N1526" s="14" t="s">
        <v>34</v>
      </c>
      <c r="O1526" s="15" t="s">
        <v>679</v>
      </c>
      <c r="P1526" s="68">
        <v>1841.75</v>
      </c>
      <c r="Q1526" s="61">
        <v>1709.17</v>
      </c>
      <c r="R1526" s="65">
        <f t="shared" si="262"/>
        <v>0.83412590579710144</v>
      </c>
      <c r="S1526" s="65">
        <f t="shared" si="263"/>
        <v>0.77408061594202904</v>
      </c>
      <c r="T1526" s="15">
        <v>9.9745392314853805E-3</v>
      </c>
      <c r="U1526" s="15">
        <v>7.7231230000000001E-3</v>
      </c>
      <c r="V1526" s="15">
        <f t="shared" si="264"/>
        <v>-2.2514162314853804E-3</v>
      </c>
      <c r="W1526" s="15">
        <f t="shared" si="265"/>
        <v>-22.571631423119939</v>
      </c>
      <c r="X1526" s="15">
        <v>3.3176564769840924E-3</v>
      </c>
      <c r="Y1526" s="15">
        <v>2.5730470000000002E-3</v>
      </c>
      <c r="Z1526" s="15">
        <f t="shared" si="266"/>
        <v>-7.4460947698409222E-4</v>
      </c>
      <c r="AA1526" s="16">
        <f t="shared" si="267"/>
        <v>-22.443838961319397</v>
      </c>
      <c r="AB1526" s="13">
        <v>0.01</v>
      </c>
      <c r="AC1526" s="13">
        <v>0</v>
      </c>
      <c r="AD1526" s="13">
        <v>0</v>
      </c>
      <c r="AE1526" s="13">
        <v>0</v>
      </c>
      <c r="AF1526" s="53">
        <f t="shared" si="271"/>
        <v>0</v>
      </c>
      <c r="AG1526" s="53">
        <f t="shared" si="272"/>
        <v>3.613047736620699E-5</v>
      </c>
      <c r="AH1526" s="53">
        <f t="shared" si="268"/>
        <v>3.613047736620699E-5</v>
      </c>
      <c r="AI1526" s="53" t="str">
        <f t="shared" si="269"/>
        <v>0.00</v>
      </c>
      <c r="AJ1526" s="44">
        <v>221112</v>
      </c>
      <c r="AK1526" s="15" t="s">
        <v>683</v>
      </c>
      <c r="AL1526" s="14" t="s">
        <v>57</v>
      </c>
      <c r="AM1526" s="39" t="s">
        <v>58</v>
      </c>
      <c r="AN1526" s="39" t="s">
        <v>59</v>
      </c>
      <c r="AO1526" s="39" t="s">
        <v>60</v>
      </c>
      <c r="AP1526" s="39" t="s">
        <v>61</v>
      </c>
      <c r="AQ1526" s="20"/>
      <c r="AR1526" s="20"/>
      <c r="AS1526" s="20"/>
      <c r="AT1526" s="20"/>
      <c r="AU1526" s="20"/>
      <c r="AV1526" s="20"/>
      <c r="AW1526" s="20"/>
      <c r="AX1526" s="20"/>
      <c r="AY1526" s="20"/>
      <c r="AZ1526" s="20"/>
      <c r="BA1526" s="20"/>
      <c r="BB1526" s="20"/>
    </row>
    <row r="1527" spans="1:54" ht="26.1" customHeight="1" x14ac:dyDescent="0.25">
      <c r="A1527" s="21">
        <v>1141</v>
      </c>
      <c r="B1527" s="39" t="s">
        <v>0</v>
      </c>
      <c r="C1527" s="13" t="s">
        <v>652</v>
      </c>
      <c r="D1527" s="13">
        <v>34039</v>
      </c>
      <c r="E1527" s="13" t="s">
        <v>252</v>
      </c>
      <c r="F1527" s="13">
        <v>41809</v>
      </c>
      <c r="G1527" s="13" t="s">
        <v>500</v>
      </c>
      <c r="H1527" s="13" t="s">
        <v>276</v>
      </c>
      <c r="I1527" s="13" t="s">
        <v>168</v>
      </c>
      <c r="J1527" s="13" t="s">
        <v>174</v>
      </c>
      <c r="K1527" s="13" t="s">
        <v>533</v>
      </c>
      <c r="L1527" s="4">
        <v>50006</v>
      </c>
      <c r="M1527" s="4">
        <v>9001</v>
      </c>
      <c r="N1527" s="14" t="s">
        <v>40</v>
      </c>
      <c r="O1527" s="15" t="s">
        <v>679</v>
      </c>
      <c r="P1527" s="68">
        <v>1349.1</v>
      </c>
      <c r="Q1527" s="61">
        <v>1642.6</v>
      </c>
      <c r="R1527" s="65">
        <f t="shared" si="262"/>
        <v>0.6110054347826086</v>
      </c>
      <c r="S1527" s="65">
        <f t="shared" si="263"/>
        <v>0.74393115942028987</v>
      </c>
      <c r="T1527" s="15">
        <v>7.1405871610088898</v>
      </c>
      <c r="U1527" s="15">
        <v>5.3875575649999998</v>
      </c>
      <c r="V1527" s="15">
        <f t="shared" si="264"/>
        <v>-1.75302959600889</v>
      </c>
      <c r="W1527" s="15">
        <f t="shared" si="265"/>
        <v>-24.550216340489364</v>
      </c>
      <c r="X1527" s="15">
        <v>1.6514279749521141</v>
      </c>
      <c r="Y1527" s="15">
        <v>1.286556528</v>
      </c>
      <c r="Z1527" s="15">
        <f t="shared" si="266"/>
        <v>-0.36487144695211415</v>
      </c>
      <c r="AA1527" s="16">
        <f t="shared" si="267"/>
        <v>-22.094299750656347</v>
      </c>
      <c r="AB1527" s="13">
        <v>7.15</v>
      </c>
      <c r="AC1527" s="13">
        <v>0</v>
      </c>
      <c r="AD1527" s="13">
        <v>0</v>
      </c>
      <c r="AE1527" s="13">
        <v>0</v>
      </c>
      <c r="AF1527" s="53">
        <f t="shared" si="271"/>
        <v>0</v>
      </c>
      <c r="AG1527" s="53">
        <f t="shared" si="272"/>
        <v>1.8797855029830758E-2</v>
      </c>
      <c r="AH1527" s="53">
        <f t="shared" si="268"/>
        <v>1.8797855029830758E-2</v>
      </c>
      <c r="AI1527" s="53" t="str">
        <f t="shared" si="269"/>
        <v>0.00</v>
      </c>
      <c r="AJ1527" s="44">
        <v>221112</v>
      </c>
      <c r="AK1527" s="15" t="s">
        <v>683</v>
      </c>
      <c r="AL1527" s="14" t="s">
        <v>57</v>
      </c>
      <c r="AM1527" s="39" t="s">
        <v>58</v>
      </c>
      <c r="AN1527" s="39" t="s">
        <v>59</v>
      </c>
      <c r="AO1527" s="39" t="s">
        <v>60</v>
      </c>
      <c r="AP1527" s="39" t="s">
        <v>61</v>
      </c>
      <c r="AQ1527" s="20"/>
      <c r="AR1527" s="20"/>
      <c r="AS1527" s="20"/>
      <c r="AT1527" s="20"/>
      <c r="AU1527" s="20"/>
      <c r="AV1527" s="20"/>
      <c r="AW1527" s="20"/>
      <c r="AX1527" s="20"/>
      <c r="AY1527" s="20"/>
      <c r="AZ1527" s="20"/>
      <c r="BA1527" s="20"/>
      <c r="BB1527" s="20"/>
    </row>
    <row r="1528" spans="1:54" ht="26.1" customHeight="1" x14ac:dyDescent="0.25">
      <c r="A1528" s="21">
        <v>1142</v>
      </c>
      <c r="B1528" s="39" t="s">
        <v>0</v>
      </c>
      <c r="C1528" s="13" t="s">
        <v>652</v>
      </c>
      <c r="D1528" s="13">
        <v>34039</v>
      </c>
      <c r="E1528" s="13" t="s">
        <v>252</v>
      </c>
      <c r="F1528" s="13">
        <v>41809</v>
      </c>
      <c r="G1528" s="13" t="s">
        <v>500</v>
      </c>
      <c r="H1528" s="13" t="s">
        <v>276</v>
      </c>
      <c r="I1528" s="13" t="s">
        <v>168</v>
      </c>
      <c r="J1528" s="13" t="s">
        <v>174</v>
      </c>
      <c r="K1528" s="13" t="s">
        <v>533</v>
      </c>
      <c r="L1528" s="4">
        <v>50006</v>
      </c>
      <c r="M1528" s="4">
        <v>9001</v>
      </c>
      <c r="N1528" s="14" t="s">
        <v>38</v>
      </c>
      <c r="O1528" s="15" t="s">
        <v>679</v>
      </c>
      <c r="P1528" s="68">
        <v>1349.1</v>
      </c>
      <c r="Q1528" s="61">
        <v>1642.6</v>
      </c>
      <c r="R1528" s="65">
        <f t="shared" si="262"/>
        <v>0.6110054347826086</v>
      </c>
      <c r="S1528" s="65">
        <f t="shared" si="263"/>
        <v>0.74393115942028987</v>
      </c>
      <c r="T1528" s="15">
        <v>31.510064340395001</v>
      </c>
      <c r="U1528" s="15">
        <v>23.774275370000002</v>
      </c>
      <c r="V1528" s="15">
        <f t="shared" si="264"/>
        <v>-7.7357889703949994</v>
      </c>
      <c r="W1528" s="15">
        <f t="shared" si="265"/>
        <v>-24.55021635889819</v>
      </c>
      <c r="X1528" s="15">
        <v>7.2874401741658899</v>
      </c>
      <c r="Y1528" s="15">
        <v>5.6773312929999999</v>
      </c>
      <c r="Z1528" s="15">
        <f t="shared" si="266"/>
        <v>-1.6101088811658899</v>
      </c>
      <c r="AA1528" s="16">
        <f t="shared" si="267"/>
        <v>-22.094299818388297</v>
      </c>
      <c r="AB1528" s="13">
        <v>181.46</v>
      </c>
      <c r="AC1528" s="13">
        <v>0</v>
      </c>
      <c r="AD1528" s="13">
        <v>0</v>
      </c>
      <c r="AE1528" s="13">
        <v>0</v>
      </c>
      <c r="AF1528" s="53">
        <f t="shared" si="271"/>
        <v>0</v>
      </c>
      <c r="AG1528" s="53">
        <f t="shared" si="272"/>
        <v>8.2951388671618165E-2</v>
      </c>
      <c r="AH1528" s="53">
        <f t="shared" si="268"/>
        <v>8.2951388671618165E-2</v>
      </c>
      <c r="AI1528" s="53" t="str">
        <f t="shared" si="269"/>
        <v>0.00</v>
      </c>
      <c r="AJ1528" s="44">
        <v>221112</v>
      </c>
      <c r="AK1528" s="15" t="s">
        <v>683</v>
      </c>
      <c r="AL1528" s="14" t="s">
        <v>57</v>
      </c>
      <c r="AM1528" s="39" t="s">
        <v>58</v>
      </c>
      <c r="AN1528" s="39" t="s">
        <v>59</v>
      </c>
      <c r="AO1528" s="39" t="s">
        <v>60</v>
      </c>
      <c r="AP1528" s="39" t="s">
        <v>61</v>
      </c>
      <c r="AQ1528" s="20"/>
      <c r="AR1528" s="20"/>
      <c r="AS1528" s="20"/>
      <c r="AT1528" s="20"/>
      <c r="AU1528" s="20"/>
      <c r="AV1528" s="20"/>
      <c r="AW1528" s="20"/>
      <c r="AX1528" s="20"/>
      <c r="AY1528" s="20"/>
      <c r="AZ1528" s="20"/>
      <c r="BA1528" s="20"/>
      <c r="BB1528" s="20"/>
    </row>
    <row r="1529" spans="1:54" ht="26.1" customHeight="1" x14ac:dyDescent="0.25">
      <c r="A1529" s="21">
        <v>1143</v>
      </c>
      <c r="B1529" s="39" t="s">
        <v>0</v>
      </c>
      <c r="C1529" s="13" t="s">
        <v>652</v>
      </c>
      <c r="D1529" s="13">
        <v>34039</v>
      </c>
      <c r="E1529" s="13" t="s">
        <v>252</v>
      </c>
      <c r="F1529" s="13">
        <v>41809</v>
      </c>
      <c r="G1529" s="13" t="s">
        <v>500</v>
      </c>
      <c r="H1529" s="13" t="s">
        <v>276</v>
      </c>
      <c r="I1529" s="13" t="s">
        <v>168</v>
      </c>
      <c r="J1529" s="13" t="s">
        <v>174</v>
      </c>
      <c r="K1529" s="13" t="s">
        <v>533</v>
      </c>
      <c r="L1529" s="4">
        <v>50006</v>
      </c>
      <c r="M1529" s="4">
        <v>9001</v>
      </c>
      <c r="N1529" s="14" t="s">
        <v>39</v>
      </c>
      <c r="O1529" s="15" t="s">
        <v>679</v>
      </c>
      <c r="P1529" s="68">
        <v>1349.1</v>
      </c>
      <c r="Q1529" s="61">
        <v>1642.6</v>
      </c>
      <c r="R1529" s="65">
        <f t="shared" si="262"/>
        <v>0.6110054347826086</v>
      </c>
      <c r="S1529" s="65">
        <f t="shared" si="263"/>
        <v>0.74393115942028987</v>
      </c>
      <c r="T1529" s="15">
        <v>31.510064340395001</v>
      </c>
      <c r="U1529" s="15">
        <v>23.774275370000002</v>
      </c>
      <c r="V1529" s="15">
        <f t="shared" si="264"/>
        <v>-7.7357889703949994</v>
      </c>
      <c r="W1529" s="15">
        <f t="shared" si="265"/>
        <v>-24.55021635889819</v>
      </c>
      <c r="X1529" s="15">
        <v>7.2874401741658899</v>
      </c>
      <c r="Y1529" s="15">
        <v>5.6773312929999999</v>
      </c>
      <c r="Z1529" s="15">
        <f t="shared" si="266"/>
        <v>-1.6101088811658899</v>
      </c>
      <c r="AA1529" s="16">
        <f t="shared" si="267"/>
        <v>-22.094299818388297</v>
      </c>
      <c r="AB1529" s="13">
        <v>181.46</v>
      </c>
      <c r="AC1529" s="13">
        <v>0</v>
      </c>
      <c r="AD1529" s="13">
        <v>0</v>
      </c>
      <c r="AE1529" s="13">
        <v>0</v>
      </c>
      <c r="AF1529" s="53">
        <f t="shared" si="271"/>
        <v>0</v>
      </c>
      <c r="AG1529" s="53">
        <f t="shared" si="272"/>
        <v>8.2951388671618165E-2</v>
      </c>
      <c r="AH1529" s="53">
        <f t="shared" si="268"/>
        <v>8.2951388671618165E-2</v>
      </c>
      <c r="AI1529" s="53" t="str">
        <f t="shared" si="269"/>
        <v>0.00</v>
      </c>
      <c r="AJ1529" s="44">
        <v>221112</v>
      </c>
      <c r="AK1529" s="15" t="s">
        <v>683</v>
      </c>
      <c r="AL1529" s="14" t="s">
        <v>57</v>
      </c>
      <c r="AM1529" s="39" t="s">
        <v>58</v>
      </c>
      <c r="AN1529" s="39" t="s">
        <v>59</v>
      </c>
      <c r="AO1529" s="39" t="s">
        <v>60</v>
      </c>
      <c r="AP1529" s="39" t="s">
        <v>61</v>
      </c>
      <c r="AQ1529" s="20"/>
      <c r="AR1529" s="20"/>
      <c r="AS1529" s="20"/>
      <c r="AT1529" s="20"/>
      <c r="AU1529" s="20"/>
      <c r="AV1529" s="20"/>
      <c r="AW1529" s="20"/>
      <c r="AX1529" s="20"/>
      <c r="AY1529" s="20"/>
      <c r="AZ1529" s="20"/>
      <c r="BA1529" s="20"/>
      <c r="BB1529" s="20"/>
    </row>
    <row r="1530" spans="1:54" ht="26.1" customHeight="1" x14ac:dyDescent="0.25">
      <c r="A1530" s="21">
        <v>1144</v>
      </c>
      <c r="B1530" s="39" t="s">
        <v>0</v>
      </c>
      <c r="C1530" s="13" t="s">
        <v>652</v>
      </c>
      <c r="D1530" s="13">
        <v>34039</v>
      </c>
      <c r="E1530" s="13" t="s">
        <v>252</v>
      </c>
      <c r="F1530" s="13">
        <v>41809</v>
      </c>
      <c r="G1530" s="13" t="s">
        <v>500</v>
      </c>
      <c r="H1530" s="13" t="s">
        <v>276</v>
      </c>
      <c r="I1530" s="13" t="s">
        <v>168</v>
      </c>
      <c r="J1530" s="13" t="s">
        <v>174</v>
      </c>
      <c r="K1530" s="13" t="s">
        <v>533</v>
      </c>
      <c r="L1530" s="4">
        <v>50006</v>
      </c>
      <c r="M1530" s="4">
        <v>9001</v>
      </c>
      <c r="N1530" s="14" t="s">
        <v>37</v>
      </c>
      <c r="O1530" s="15" t="s">
        <v>679</v>
      </c>
      <c r="P1530" s="68">
        <v>1349.1</v>
      </c>
      <c r="Q1530" s="61">
        <v>1642.6</v>
      </c>
      <c r="R1530" s="65">
        <f t="shared" si="262"/>
        <v>0.6110054347826086</v>
      </c>
      <c r="S1530" s="65">
        <f t="shared" si="263"/>
        <v>0.74393115942028987</v>
      </c>
      <c r="T1530" s="15">
        <v>1.5315619999996899</v>
      </c>
      <c r="U1530" s="15">
        <v>1.155560216</v>
      </c>
      <c r="V1530" s="15">
        <f t="shared" si="264"/>
        <v>-0.37600178399968986</v>
      </c>
      <c r="W1530" s="15">
        <f t="shared" si="265"/>
        <v>-24.550216315093088</v>
      </c>
      <c r="X1530" s="15">
        <v>0.35420957340650339</v>
      </c>
      <c r="Y1530" s="15">
        <v>0.27594944900000001</v>
      </c>
      <c r="Z1530" s="15">
        <f t="shared" si="266"/>
        <v>-7.8260124406503373E-2</v>
      </c>
      <c r="AA1530" s="16">
        <f t="shared" si="267"/>
        <v>-22.094299613039905</v>
      </c>
      <c r="AB1530" s="13">
        <v>4.9000000000000004</v>
      </c>
      <c r="AC1530" s="13">
        <v>0</v>
      </c>
      <c r="AD1530" s="13">
        <v>0</v>
      </c>
      <c r="AE1530" s="13">
        <v>0</v>
      </c>
      <c r="AF1530" s="53">
        <f t="shared" si="271"/>
        <v>0</v>
      </c>
      <c r="AG1530" s="53">
        <f t="shared" si="272"/>
        <v>4.0318925946669915E-3</v>
      </c>
      <c r="AH1530" s="53">
        <f t="shared" si="268"/>
        <v>4.0318925946669915E-3</v>
      </c>
      <c r="AI1530" s="53" t="str">
        <f t="shared" si="269"/>
        <v>0.00</v>
      </c>
      <c r="AJ1530" s="44">
        <v>221112</v>
      </c>
      <c r="AK1530" s="15" t="s">
        <v>683</v>
      </c>
      <c r="AL1530" s="14" t="s">
        <v>57</v>
      </c>
      <c r="AM1530" s="39" t="s">
        <v>58</v>
      </c>
      <c r="AN1530" s="39" t="s">
        <v>59</v>
      </c>
      <c r="AO1530" s="39" t="s">
        <v>60</v>
      </c>
      <c r="AP1530" s="39" t="s">
        <v>61</v>
      </c>
      <c r="AQ1530" s="20"/>
      <c r="AR1530" s="20"/>
      <c r="AS1530" s="20"/>
      <c r="AT1530" s="20"/>
      <c r="AU1530" s="20"/>
      <c r="AV1530" s="20"/>
      <c r="AW1530" s="20"/>
      <c r="AX1530" s="20"/>
      <c r="AY1530" s="20"/>
      <c r="AZ1530" s="20"/>
      <c r="BA1530" s="20"/>
      <c r="BB1530" s="20"/>
    </row>
    <row r="1531" spans="1:54" ht="26.1" customHeight="1" x14ac:dyDescent="0.25">
      <c r="A1531" s="21">
        <v>1725</v>
      </c>
      <c r="B1531" s="39" t="s">
        <v>0</v>
      </c>
      <c r="C1531" s="13" t="s">
        <v>652</v>
      </c>
      <c r="D1531" s="13">
        <v>34039</v>
      </c>
      <c r="E1531" s="13" t="s">
        <v>252</v>
      </c>
      <c r="F1531" s="13">
        <v>41809</v>
      </c>
      <c r="G1531" s="13" t="s">
        <v>500</v>
      </c>
      <c r="H1531" s="13" t="s">
        <v>276</v>
      </c>
      <c r="I1531" s="13" t="s">
        <v>168</v>
      </c>
      <c r="J1531" s="13" t="s">
        <v>174</v>
      </c>
      <c r="K1531" s="13" t="s">
        <v>533</v>
      </c>
      <c r="L1531" s="4">
        <v>50006</v>
      </c>
      <c r="M1531" s="4">
        <v>9001</v>
      </c>
      <c r="N1531" s="14" t="s">
        <v>35</v>
      </c>
      <c r="O1531" s="15" t="s">
        <v>679</v>
      </c>
      <c r="P1531" s="68">
        <v>1349.1</v>
      </c>
      <c r="Q1531" s="61">
        <v>1642.6</v>
      </c>
      <c r="R1531" s="65">
        <f t="shared" si="262"/>
        <v>0.6110054347826086</v>
      </c>
      <c r="S1531" s="65">
        <f t="shared" si="263"/>
        <v>0.74393115942028987</v>
      </c>
      <c r="T1531" s="15">
        <v>7.3184665564788496</v>
      </c>
      <c r="U1531" s="15">
        <v>5.5217671839999998</v>
      </c>
      <c r="V1531" s="15">
        <f t="shared" si="264"/>
        <v>-1.7966993724788498</v>
      </c>
      <c r="W1531" s="15">
        <f t="shared" si="265"/>
        <v>-24.550216341267259</v>
      </c>
      <c r="X1531" s="15">
        <v>1.6925667501288539</v>
      </c>
      <c r="Y1531" s="15">
        <v>1.3186059769999998</v>
      </c>
      <c r="Z1531" s="15">
        <f t="shared" si="266"/>
        <v>-0.37396077312885412</v>
      </c>
      <c r="AA1531" s="16">
        <f t="shared" si="267"/>
        <v>-22.094299861460986</v>
      </c>
      <c r="AB1531" s="13">
        <v>7.32</v>
      </c>
      <c r="AC1531" s="13">
        <v>31.09</v>
      </c>
      <c r="AD1531" s="13">
        <v>0</v>
      </c>
      <c r="AE1531" s="13">
        <v>36.549999999999997</v>
      </c>
      <c r="AF1531" s="53">
        <f t="shared" si="271"/>
        <v>1.5545E-2</v>
      </c>
      <c r="AG1531" s="53">
        <f>IFERROR(AF1531+(AF1531*(AA1531/100)),"0.00")</f>
        <v>1.2110441086535889E-2</v>
      </c>
      <c r="AH1531" s="53">
        <f t="shared" si="268"/>
        <v>-3.4345589134641107E-3</v>
      </c>
      <c r="AI1531" s="53">
        <f t="shared" si="269"/>
        <v>-22.094299861460989</v>
      </c>
      <c r="AJ1531" s="44">
        <v>221112</v>
      </c>
      <c r="AK1531" s="15" t="s">
        <v>683</v>
      </c>
      <c r="AL1531" s="14" t="s">
        <v>57</v>
      </c>
      <c r="AM1531" s="39" t="s">
        <v>58</v>
      </c>
      <c r="AN1531" s="39" t="s">
        <v>59</v>
      </c>
      <c r="AO1531" s="39" t="s">
        <v>60</v>
      </c>
      <c r="AP1531" s="39" t="s">
        <v>61</v>
      </c>
      <c r="AQ1531" s="20"/>
      <c r="AR1531" s="20"/>
      <c r="AS1531" s="20"/>
      <c r="AT1531" s="20"/>
      <c r="AU1531" s="20"/>
      <c r="AV1531" s="20"/>
      <c r="AW1531" s="20"/>
      <c r="AX1531" s="20"/>
      <c r="AY1531" s="20"/>
      <c r="AZ1531" s="20"/>
      <c r="BA1531" s="20"/>
      <c r="BB1531" s="20"/>
    </row>
    <row r="1532" spans="1:54" ht="26.1" customHeight="1" x14ac:dyDescent="0.25">
      <c r="A1532" s="21">
        <v>1772</v>
      </c>
      <c r="B1532" s="39" t="s">
        <v>0</v>
      </c>
      <c r="C1532" s="13" t="s">
        <v>652</v>
      </c>
      <c r="D1532" s="13">
        <v>34039</v>
      </c>
      <c r="E1532" s="13" t="s">
        <v>252</v>
      </c>
      <c r="F1532" s="13">
        <v>41809</v>
      </c>
      <c r="G1532" s="13" t="s">
        <v>500</v>
      </c>
      <c r="H1532" s="13" t="s">
        <v>276</v>
      </c>
      <c r="I1532" s="13" t="s">
        <v>168</v>
      </c>
      <c r="J1532" s="13" t="s">
        <v>174</v>
      </c>
      <c r="K1532" s="13" t="s">
        <v>533</v>
      </c>
      <c r="L1532" s="4">
        <v>50006</v>
      </c>
      <c r="M1532" s="4">
        <v>9001</v>
      </c>
      <c r="N1532" s="14" t="s">
        <v>34</v>
      </c>
      <c r="O1532" s="15" t="s">
        <v>679</v>
      </c>
      <c r="P1532" s="68">
        <v>1349.1</v>
      </c>
      <c r="Q1532" s="61">
        <v>1642.6</v>
      </c>
      <c r="R1532" s="65">
        <f t="shared" si="262"/>
        <v>0.6110054347826086</v>
      </c>
      <c r="S1532" s="65">
        <f t="shared" si="263"/>
        <v>0.74393115942028987</v>
      </c>
      <c r="T1532" s="15">
        <v>0.71151758187988901</v>
      </c>
      <c r="U1532" s="15">
        <v>0.53683847600000001</v>
      </c>
      <c r="V1532" s="15">
        <f t="shared" si="264"/>
        <v>-0.174679105879889</v>
      </c>
      <c r="W1532" s="15">
        <f t="shared" si="265"/>
        <v>-24.550216372499492</v>
      </c>
      <c r="X1532" s="15">
        <v>0.16455510070697199</v>
      </c>
      <c r="Y1532" s="15">
        <v>0.128197803</v>
      </c>
      <c r="Z1532" s="15">
        <f t="shared" si="266"/>
        <v>-3.6357297706971992E-2</v>
      </c>
      <c r="AA1532" s="16">
        <f t="shared" si="267"/>
        <v>-22.094300055587144</v>
      </c>
      <c r="AB1532" s="13">
        <v>11.16</v>
      </c>
      <c r="AC1532" s="13">
        <v>59.72</v>
      </c>
      <c r="AD1532" s="13">
        <v>0</v>
      </c>
      <c r="AE1532" s="13">
        <v>0</v>
      </c>
      <c r="AF1532" s="53">
        <f t="shared" si="271"/>
        <v>2.9860000000000001E-2</v>
      </c>
      <c r="AG1532" s="53">
        <f>IFERROR(AF1532+(AF1532*(AA1532/100)),"0.00")</f>
        <v>2.3262642003401682E-2</v>
      </c>
      <c r="AH1532" s="53">
        <f t="shared" si="268"/>
        <v>-6.5973579965983194E-3</v>
      </c>
      <c r="AI1532" s="53">
        <f t="shared" si="269"/>
        <v>-22.094300055587137</v>
      </c>
      <c r="AJ1532" s="44">
        <v>221112</v>
      </c>
      <c r="AK1532" s="15" t="s">
        <v>683</v>
      </c>
      <c r="AL1532" s="14" t="s">
        <v>57</v>
      </c>
      <c r="AM1532" s="39" t="s">
        <v>58</v>
      </c>
      <c r="AN1532" s="39" t="s">
        <v>59</v>
      </c>
      <c r="AO1532" s="39" t="s">
        <v>60</v>
      </c>
      <c r="AP1532" s="39" t="s">
        <v>61</v>
      </c>
      <c r="AQ1532" s="20"/>
      <c r="AR1532" s="20"/>
      <c r="AS1532" s="20"/>
      <c r="AT1532" s="20"/>
      <c r="AU1532" s="20"/>
      <c r="AV1532" s="20"/>
      <c r="AW1532" s="20"/>
      <c r="AX1532" s="20"/>
      <c r="AY1532" s="20"/>
      <c r="AZ1532" s="20"/>
      <c r="BA1532" s="20"/>
      <c r="BB1532" s="20"/>
    </row>
    <row r="1533" spans="1:54" ht="26.1" customHeight="1" x14ac:dyDescent="0.25">
      <c r="A1533" s="21">
        <v>1874</v>
      </c>
      <c r="B1533" s="40" t="s">
        <v>0</v>
      </c>
      <c r="C1533" s="13" t="s">
        <v>652</v>
      </c>
      <c r="D1533" s="13">
        <v>34039</v>
      </c>
      <c r="E1533" s="13" t="s">
        <v>252</v>
      </c>
      <c r="F1533" s="13">
        <v>41809</v>
      </c>
      <c r="G1533" s="13" t="s">
        <v>500</v>
      </c>
      <c r="H1533" s="13" t="s">
        <v>276</v>
      </c>
      <c r="I1533" s="13" t="s">
        <v>168</v>
      </c>
      <c r="J1533" s="13" t="s">
        <v>174</v>
      </c>
      <c r="K1533" s="13" t="s">
        <v>533</v>
      </c>
      <c r="L1533" s="4">
        <v>50006</v>
      </c>
      <c r="M1533" s="4">
        <v>9001</v>
      </c>
      <c r="N1533" s="13" t="s">
        <v>36</v>
      </c>
      <c r="O1533" s="15" t="s">
        <v>679</v>
      </c>
      <c r="P1533" s="68">
        <v>1349.1</v>
      </c>
      <c r="Q1533" s="61">
        <v>1642.6</v>
      </c>
      <c r="R1533" s="65">
        <f t="shared" si="262"/>
        <v>0.6110054347826086</v>
      </c>
      <c r="S1533" s="65">
        <f t="shared" si="263"/>
        <v>0.74393115942028987</v>
      </c>
      <c r="T1533" s="15">
        <v>60.222150467247701</v>
      </c>
      <c r="U1533" s="15">
        <v>45.436954129999997</v>
      </c>
      <c r="V1533" s="15">
        <f t="shared" si="264"/>
        <v>-14.785196337247704</v>
      </c>
      <c r="W1533" s="15">
        <f t="shared" si="265"/>
        <v>-24.551093281347953</v>
      </c>
      <c r="X1533" s="15">
        <v>14.097935963071929</v>
      </c>
      <c r="Y1533" s="15">
        <v>10.983095724</v>
      </c>
      <c r="Z1533" s="15">
        <f t="shared" si="266"/>
        <v>-3.1148402390719294</v>
      </c>
      <c r="AA1533" s="16">
        <f t="shared" si="267"/>
        <v>-22.09429981261745</v>
      </c>
      <c r="AB1533" s="13">
        <v>27.61</v>
      </c>
      <c r="AC1533" s="13">
        <v>143.21</v>
      </c>
      <c r="AD1533" s="13">
        <v>11.5</v>
      </c>
      <c r="AE1533" s="13">
        <v>0</v>
      </c>
      <c r="AF1533" s="53">
        <f t="shared" si="271"/>
        <v>7.1605000000000002E-2</v>
      </c>
      <c r="AG1533" s="53">
        <f>IFERROR(AF1533+(AF1533*(AA1533/100)),"0.00")</f>
        <v>5.5784376619175277E-2</v>
      </c>
      <c r="AH1533" s="53">
        <f t="shared" si="268"/>
        <v>-1.5820623380824725E-2</v>
      </c>
      <c r="AI1533" s="53">
        <f t="shared" si="269"/>
        <v>-22.09429981261745</v>
      </c>
      <c r="AJ1533" s="44">
        <v>221112</v>
      </c>
      <c r="AK1533" s="15" t="s">
        <v>683</v>
      </c>
      <c r="AL1533" s="14" t="s">
        <v>57</v>
      </c>
      <c r="AM1533" s="39" t="s">
        <v>58</v>
      </c>
      <c r="AN1533" s="39" t="s">
        <v>59</v>
      </c>
      <c r="AO1533" s="39" t="s">
        <v>60</v>
      </c>
      <c r="AP1533" s="39" t="s">
        <v>61</v>
      </c>
      <c r="AQ1533" s="59"/>
      <c r="AR1533" s="20"/>
      <c r="AS1533" s="20"/>
      <c r="AT1533" s="20"/>
      <c r="AU1533" s="20"/>
      <c r="AV1533" s="20"/>
      <c r="AW1533" s="20"/>
      <c r="AX1533" s="20"/>
      <c r="AY1533" s="20"/>
      <c r="AZ1533" s="20"/>
      <c r="BA1533" s="20"/>
      <c r="BB1533" s="20"/>
    </row>
    <row r="1534" spans="1:54" ht="26.1" customHeight="1" x14ac:dyDescent="0.25">
      <c r="A1534" s="21">
        <v>1145</v>
      </c>
      <c r="B1534" s="39" t="s">
        <v>0</v>
      </c>
      <c r="C1534" s="13" t="s">
        <v>652</v>
      </c>
      <c r="D1534" s="13">
        <v>34039</v>
      </c>
      <c r="E1534" s="13" t="s">
        <v>252</v>
      </c>
      <c r="F1534" s="13">
        <v>41809</v>
      </c>
      <c r="G1534" s="13" t="s">
        <v>500</v>
      </c>
      <c r="H1534" s="13" t="s">
        <v>313</v>
      </c>
      <c r="I1534" s="13" t="s">
        <v>168</v>
      </c>
      <c r="J1534" s="13" t="s">
        <v>174</v>
      </c>
      <c r="K1534" s="13" t="s">
        <v>534</v>
      </c>
      <c r="L1534" s="4">
        <v>50006</v>
      </c>
      <c r="M1534" s="4">
        <v>9001</v>
      </c>
      <c r="N1534" s="14" t="s">
        <v>40</v>
      </c>
      <c r="O1534" s="15" t="s">
        <v>679</v>
      </c>
      <c r="P1534" s="68">
        <v>1349.1</v>
      </c>
      <c r="Q1534" s="61">
        <v>1642.6</v>
      </c>
      <c r="R1534" s="65">
        <f t="shared" si="262"/>
        <v>0.6110054347826086</v>
      </c>
      <c r="S1534" s="65">
        <f t="shared" si="263"/>
        <v>0.74393115942028987</v>
      </c>
      <c r="T1534" s="15">
        <v>0</v>
      </c>
      <c r="U1534" s="15">
        <v>0</v>
      </c>
      <c r="V1534" s="15">
        <f t="shared" si="264"/>
        <v>0</v>
      </c>
      <c r="W1534" s="15" t="str">
        <f t="shared" si="265"/>
        <v>0.00</v>
      </c>
      <c r="X1534" s="15">
        <v>0</v>
      </c>
      <c r="Y1534" s="15">
        <v>0</v>
      </c>
      <c r="Z1534" s="15">
        <f t="shared" si="266"/>
        <v>0</v>
      </c>
      <c r="AA1534" s="16" t="str">
        <f t="shared" si="267"/>
        <v>0</v>
      </c>
      <c r="AB1534" s="13">
        <v>0.04</v>
      </c>
      <c r="AC1534" s="13">
        <v>0</v>
      </c>
      <c r="AD1534" s="13">
        <v>0</v>
      </c>
      <c r="AE1534" s="13">
        <v>0</v>
      </c>
      <c r="AF1534" s="53">
        <f t="shared" si="271"/>
        <v>0</v>
      </c>
      <c r="AG1534" s="53">
        <f t="shared" ref="AG1534:AG1545" si="273">IFERROR((((Y1534)/Q1534)*24),"0.00")</f>
        <v>0</v>
      </c>
      <c r="AH1534" s="53">
        <f t="shared" si="268"/>
        <v>0</v>
      </c>
      <c r="AI1534" s="53" t="str">
        <f t="shared" si="269"/>
        <v>0.00</v>
      </c>
      <c r="AJ1534" s="44">
        <v>221112</v>
      </c>
      <c r="AK1534" s="15" t="s">
        <v>683</v>
      </c>
      <c r="AL1534" s="14" t="s">
        <v>57</v>
      </c>
      <c r="AM1534" s="39" t="s">
        <v>58</v>
      </c>
      <c r="AN1534" s="39" t="s">
        <v>59</v>
      </c>
      <c r="AO1534" s="39" t="s">
        <v>60</v>
      </c>
      <c r="AP1534" s="39" t="s">
        <v>61</v>
      </c>
      <c r="AQ1534" s="20"/>
      <c r="AR1534" s="20"/>
      <c r="AS1534" s="20"/>
      <c r="AT1534" s="20"/>
      <c r="AU1534" s="20"/>
      <c r="AV1534" s="20"/>
      <c r="AW1534" s="20"/>
      <c r="AX1534" s="20"/>
      <c r="AY1534" s="20"/>
      <c r="AZ1534" s="20"/>
      <c r="BA1534" s="20"/>
      <c r="BB1534" s="20"/>
    </row>
    <row r="1535" spans="1:54" ht="26.1" customHeight="1" x14ac:dyDescent="0.25">
      <c r="A1535" s="21">
        <v>1146</v>
      </c>
      <c r="B1535" s="39" t="s">
        <v>0</v>
      </c>
      <c r="C1535" s="13" t="s">
        <v>652</v>
      </c>
      <c r="D1535" s="13">
        <v>34039</v>
      </c>
      <c r="E1535" s="13" t="s">
        <v>252</v>
      </c>
      <c r="F1535" s="13">
        <v>41809</v>
      </c>
      <c r="G1535" s="13" t="s">
        <v>500</v>
      </c>
      <c r="H1535" s="13" t="s">
        <v>313</v>
      </c>
      <c r="I1535" s="13" t="s">
        <v>168</v>
      </c>
      <c r="J1535" s="13" t="s">
        <v>174</v>
      </c>
      <c r="K1535" s="13" t="s">
        <v>534</v>
      </c>
      <c r="L1535" s="4">
        <v>50006</v>
      </c>
      <c r="M1535" s="4">
        <v>9001</v>
      </c>
      <c r="N1535" s="14" t="s">
        <v>38</v>
      </c>
      <c r="O1535" s="15" t="s">
        <v>679</v>
      </c>
      <c r="P1535" s="68">
        <v>1349.1</v>
      </c>
      <c r="Q1535" s="61">
        <v>1642.6</v>
      </c>
      <c r="R1535" s="65">
        <f t="shared" si="262"/>
        <v>0.6110054347826086</v>
      </c>
      <c r="S1535" s="65">
        <f t="shared" si="263"/>
        <v>0.74393115942028987</v>
      </c>
      <c r="T1535" s="15">
        <v>0</v>
      </c>
      <c r="U1535" s="15">
        <v>0</v>
      </c>
      <c r="V1535" s="15">
        <f t="shared" si="264"/>
        <v>0</v>
      </c>
      <c r="W1535" s="15" t="str">
        <f t="shared" si="265"/>
        <v>0.00</v>
      </c>
      <c r="X1535" s="15">
        <v>0</v>
      </c>
      <c r="Y1535" s="15">
        <v>0</v>
      </c>
      <c r="Z1535" s="15">
        <f t="shared" si="266"/>
        <v>0</v>
      </c>
      <c r="AA1535" s="16" t="str">
        <f t="shared" si="267"/>
        <v>0</v>
      </c>
      <c r="AB1535" s="13">
        <v>0.78</v>
      </c>
      <c r="AC1535" s="13">
        <v>0</v>
      </c>
      <c r="AD1535" s="13">
        <v>0</v>
      </c>
      <c r="AE1535" s="13">
        <v>0</v>
      </c>
      <c r="AF1535" s="53">
        <f t="shared" si="271"/>
        <v>0</v>
      </c>
      <c r="AG1535" s="53">
        <f t="shared" si="273"/>
        <v>0</v>
      </c>
      <c r="AH1535" s="53">
        <f t="shared" si="268"/>
        <v>0</v>
      </c>
      <c r="AI1535" s="53" t="str">
        <f t="shared" si="269"/>
        <v>0.00</v>
      </c>
      <c r="AJ1535" s="44">
        <v>221112</v>
      </c>
      <c r="AK1535" s="15" t="s">
        <v>683</v>
      </c>
      <c r="AL1535" s="14" t="s">
        <v>57</v>
      </c>
      <c r="AM1535" s="39" t="s">
        <v>58</v>
      </c>
      <c r="AN1535" s="39" t="s">
        <v>59</v>
      </c>
      <c r="AO1535" s="39" t="s">
        <v>60</v>
      </c>
      <c r="AP1535" s="39" t="s">
        <v>61</v>
      </c>
      <c r="AQ1535" s="20"/>
      <c r="AR1535" s="20"/>
      <c r="AS1535" s="20"/>
      <c r="AT1535" s="20"/>
      <c r="AU1535" s="20"/>
      <c r="AV1535" s="20"/>
      <c r="AW1535" s="20"/>
      <c r="AX1535" s="20"/>
      <c r="AY1535" s="20"/>
      <c r="AZ1535" s="20"/>
      <c r="BA1535" s="20"/>
      <c r="BB1535" s="20"/>
    </row>
    <row r="1536" spans="1:54" ht="26.1" customHeight="1" x14ac:dyDescent="0.25">
      <c r="A1536" s="21">
        <v>1147</v>
      </c>
      <c r="B1536" s="39" t="s">
        <v>0</v>
      </c>
      <c r="C1536" s="13" t="s">
        <v>652</v>
      </c>
      <c r="D1536" s="13">
        <v>34039</v>
      </c>
      <c r="E1536" s="13" t="s">
        <v>252</v>
      </c>
      <c r="F1536" s="13">
        <v>41809</v>
      </c>
      <c r="G1536" s="13" t="s">
        <v>500</v>
      </c>
      <c r="H1536" s="13" t="s">
        <v>313</v>
      </c>
      <c r="I1536" s="13" t="s">
        <v>168</v>
      </c>
      <c r="J1536" s="13" t="s">
        <v>174</v>
      </c>
      <c r="K1536" s="13" t="s">
        <v>534</v>
      </c>
      <c r="L1536" s="4">
        <v>50006</v>
      </c>
      <c r="M1536" s="4">
        <v>9001</v>
      </c>
      <c r="N1536" s="14" t="s">
        <v>39</v>
      </c>
      <c r="O1536" s="15" t="s">
        <v>679</v>
      </c>
      <c r="P1536" s="68">
        <v>1349.1</v>
      </c>
      <c r="Q1536" s="61">
        <v>1642.6</v>
      </c>
      <c r="R1536" s="65">
        <f t="shared" si="262"/>
        <v>0.6110054347826086</v>
      </c>
      <c r="S1536" s="65">
        <f t="shared" si="263"/>
        <v>0.74393115942028987</v>
      </c>
      <c r="T1536" s="15">
        <v>0</v>
      </c>
      <c r="U1536" s="15">
        <v>0</v>
      </c>
      <c r="V1536" s="15">
        <f t="shared" si="264"/>
        <v>0</v>
      </c>
      <c r="W1536" s="15" t="str">
        <f t="shared" si="265"/>
        <v>0.00</v>
      </c>
      <c r="X1536" s="15">
        <v>0</v>
      </c>
      <c r="Y1536" s="15">
        <v>0</v>
      </c>
      <c r="Z1536" s="15">
        <f t="shared" si="266"/>
        <v>0</v>
      </c>
      <c r="AA1536" s="16" t="str">
        <f t="shared" si="267"/>
        <v>0</v>
      </c>
      <c r="AB1536" s="13">
        <v>0.78</v>
      </c>
      <c r="AC1536" s="13">
        <v>0</v>
      </c>
      <c r="AD1536" s="13">
        <v>0</v>
      </c>
      <c r="AE1536" s="13">
        <v>0</v>
      </c>
      <c r="AF1536" s="53">
        <f t="shared" si="271"/>
        <v>0</v>
      </c>
      <c r="AG1536" s="53">
        <f t="shared" si="273"/>
        <v>0</v>
      </c>
      <c r="AH1536" s="53">
        <f t="shared" si="268"/>
        <v>0</v>
      </c>
      <c r="AI1536" s="53" t="str">
        <f t="shared" si="269"/>
        <v>0.00</v>
      </c>
      <c r="AJ1536" s="44">
        <v>221112</v>
      </c>
      <c r="AK1536" s="15" t="s">
        <v>683</v>
      </c>
      <c r="AL1536" s="14" t="s">
        <v>57</v>
      </c>
      <c r="AM1536" s="39" t="s">
        <v>58</v>
      </c>
      <c r="AN1536" s="39" t="s">
        <v>59</v>
      </c>
      <c r="AO1536" s="39" t="s">
        <v>60</v>
      </c>
      <c r="AP1536" s="39" t="s">
        <v>61</v>
      </c>
      <c r="AQ1536" s="20"/>
      <c r="AR1536" s="20"/>
      <c r="AS1536" s="20"/>
      <c r="AT1536" s="20"/>
      <c r="AU1536" s="20"/>
      <c r="AV1536" s="20"/>
      <c r="AW1536" s="20"/>
      <c r="AX1536" s="20"/>
      <c r="AY1536" s="20"/>
      <c r="AZ1536" s="20"/>
      <c r="BA1536" s="20"/>
      <c r="BB1536" s="20"/>
    </row>
    <row r="1537" spans="1:54" ht="26.1" customHeight="1" x14ac:dyDescent="0.25">
      <c r="A1537" s="21">
        <v>1148</v>
      </c>
      <c r="B1537" s="39" t="s">
        <v>0</v>
      </c>
      <c r="C1537" s="13" t="s">
        <v>652</v>
      </c>
      <c r="D1537" s="13">
        <v>34039</v>
      </c>
      <c r="E1537" s="13" t="s">
        <v>252</v>
      </c>
      <c r="F1537" s="13">
        <v>41809</v>
      </c>
      <c r="G1537" s="13" t="s">
        <v>500</v>
      </c>
      <c r="H1537" s="13" t="s">
        <v>313</v>
      </c>
      <c r="I1537" s="13" t="s">
        <v>168</v>
      </c>
      <c r="J1537" s="13" t="s">
        <v>174</v>
      </c>
      <c r="K1537" s="13" t="s">
        <v>534</v>
      </c>
      <c r="L1537" s="4">
        <v>50006</v>
      </c>
      <c r="M1537" s="4">
        <v>9001</v>
      </c>
      <c r="N1537" s="14" t="s">
        <v>37</v>
      </c>
      <c r="O1537" s="15" t="s">
        <v>679</v>
      </c>
      <c r="P1537" s="68">
        <v>1349.1</v>
      </c>
      <c r="Q1537" s="61">
        <v>1642.6</v>
      </c>
      <c r="R1537" s="65">
        <f t="shared" si="262"/>
        <v>0.6110054347826086</v>
      </c>
      <c r="S1537" s="65">
        <f t="shared" si="263"/>
        <v>0.74393115942028987</v>
      </c>
      <c r="T1537" s="15">
        <v>0</v>
      </c>
      <c r="U1537" s="15">
        <v>0</v>
      </c>
      <c r="V1537" s="15">
        <f t="shared" si="264"/>
        <v>0</v>
      </c>
      <c r="W1537" s="15" t="str">
        <f t="shared" si="265"/>
        <v>0.00</v>
      </c>
      <c r="X1537" s="15">
        <v>0</v>
      </c>
      <c r="Y1537" s="15">
        <v>0</v>
      </c>
      <c r="Z1537" s="15">
        <f t="shared" si="266"/>
        <v>0</v>
      </c>
      <c r="AA1537" s="16" t="str">
        <f t="shared" si="267"/>
        <v>0</v>
      </c>
      <c r="AB1537" s="13">
        <v>0.02</v>
      </c>
      <c r="AC1537" s="13">
        <v>0</v>
      </c>
      <c r="AD1537" s="13">
        <v>0</v>
      </c>
      <c r="AE1537" s="13">
        <v>0</v>
      </c>
      <c r="AF1537" s="53">
        <f t="shared" si="271"/>
        <v>0</v>
      </c>
      <c r="AG1537" s="53">
        <f t="shared" si="273"/>
        <v>0</v>
      </c>
      <c r="AH1537" s="53">
        <f t="shared" si="268"/>
        <v>0</v>
      </c>
      <c r="AI1537" s="53" t="str">
        <f t="shared" si="269"/>
        <v>0.00</v>
      </c>
      <c r="AJ1537" s="44">
        <v>221112</v>
      </c>
      <c r="AK1537" s="15" t="s">
        <v>683</v>
      </c>
      <c r="AL1537" s="14" t="s">
        <v>57</v>
      </c>
      <c r="AM1537" s="39" t="s">
        <v>58</v>
      </c>
      <c r="AN1537" s="39" t="s">
        <v>59</v>
      </c>
      <c r="AO1537" s="39" t="s">
        <v>60</v>
      </c>
      <c r="AP1537" s="39" t="s">
        <v>61</v>
      </c>
      <c r="AQ1537" s="20"/>
      <c r="AR1537" s="20"/>
      <c r="AS1537" s="20"/>
      <c r="AT1537" s="20"/>
      <c r="AU1537" s="20"/>
      <c r="AV1537" s="20"/>
      <c r="AW1537" s="20"/>
      <c r="AX1537" s="20"/>
      <c r="AY1537" s="20"/>
      <c r="AZ1537" s="20"/>
      <c r="BA1537" s="20"/>
      <c r="BB1537" s="20"/>
    </row>
    <row r="1538" spans="1:54" ht="26.1" customHeight="1" x14ac:dyDescent="0.25">
      <c r="A1538" s="21">
        <v>1560</v>
      </c>
      <c r="B1538" s="39" t="s">
        <v>0</v>
      </c>
      <c r="C1538" s="13" t="s">
        <v>652</v>
      </c>
      <c r="D1538" s="13">
        <v>34039</v>
      </c>
      <c r="E1538" s="13" t="s">
        <v>252</v>
      </c>
      <c r="F1538" s="13">
        <v>41809</v>
      </c>
      <c r="G1538" s="13" t="s">
        <v>500</v>
      </c>
      <c r="H1538" s="13" t="s">
        <v>313</v>
      </c>
      <c r="I1538" s="13" t="s">
        <v>168</v>
      </c>
      <c r="J1538" s="13" t="s">
        <v>174</v>
      </c>
      <c r="K1538" s="13" t="s">
        <v>534</v>
      </c>
      <c r="L1538" s="4">
        <v>50006</v>
      </c>
      <c r="M1538" s="4">
        <v>9001</v>
      </c>
      <c r="N1538" s="14" t="s">
        <v>35</v>
      </c>
      <c r="O1538" s="15" t="s">
        <v>679</v>
      </c>
      <c r="P1538" s="68">
        <v>1349.1</v>
      </c>
      <c r="Q1538" s="61">
        <v>1642.6</v>
      </c>
      <c r="R1538" s="65">
        <f t="shared" si="262"/>
        <v>0.6110054347826086</v>
      </c>
      <c r="S1538" s="65">
        <f t="shared" si="263"/>
        <v>0.74393115942028987</v>
      </c>
      <c r="T1538" s="15">
        <v>0</v>
      </c>
      <c r="U1538" s="15">
        <v>0</v>
      </c>
      <c r="V1538" s="15">
        <f t="shared" si="264"/>
        <v>0</v>
      </c>
      <c r="W1538" s="15" t="str">
        <f t="shared" si="265"/>
        <v>0.00</v>
      </c>
      <c r="X1538" s="15">
        <v>0</v>
      </c>
      <c r="Y1538" s="15">
        <v>0</v>
      </c>
      <c r="Z1538" s="15">
        <f t="shared" si="266"/>
        <v>0</v>
      </c>
      <c r="AA1538" s="16" t="str">
        <f t="shared" si="267"/>
        <v>0</v>
      </c>
      <c r="AB1538" s="13">
        <v>0.03</v>
      </c>
      <c r="AC1538" s="13">
        <v>0.45</v>
      </c>
      <c r="AD1538" s="13">
        <v>0</v>
      </c>
      <c r="AE1538" s="13">
        <v>0.02</v>
      </c>
      <c r="AF1538" s="53">
        <f t="shared" si="271"/>
        <v>2.2499999999999999E-4</v>
      </c>
      <c r="AG1538" s="53">
        <f t="shared" si="273"/>
        <v>0</v>
      </c>
      <c r="AH1538" s="53">
        <f t="shared" si="268"/>
        <v>-2.2499999999999999E-4</v>
      </c>
      <c r="AI1538" s="53">
        <f t="shared" si="269"/>
        <v>-100</v>
      </c>
      <c r="AJ1538" s="44">
        <v>221112</v>
      </c>
      <c r="AK1538" s="15" t="s">
        <v>683</v>
      </c>
      <c r="AL1538" s="14" t="s">
        <v>57</v>
      </c>
      <c r="AM1538" s="39" t="s">
        <v>58</v>
      </c>
      <c r="AN1538" s="39" t="s">
        <v>59</v>
      </c>
      <c r="AO1538" s="39" t="s">
        <v>60</v>
      </c>
      <c r="AP1538" s="39" t="s">
        <v>61</v>
      </c>
      <c r="AQ1538" s="20"/>
      <c r="AR1538" s="20"/>
      <c r="AS1538" s="20"/>
      <c r="AT1538" s="20"/>
      <c r="AU1538" s="20"/>
      <c r="AV1538" s="20"/>
      <c r="AW1538" s="20"/>
      <c r="AX1538" s="20"/>
      <c r="AY1538" s="20"/>
      <c r="AZ1538" s="20"/>
      <c r="BA1538" s="20"/>
      <c r="BB1538" s="20"/>
    </row>
    <row r="1539" spans="1:54" ht="26.1" customHeight="1" x14ac:dyDescent="0.25">
      <c r="A1539" s="21">
        <v>1574</v>
      </c>
      <c r="B1539" s="39" t="s">
        <v>0</v>
      </c>
      <c r="C1539" s="13" t="s">
        <v>652</v>
      </c>
      <c r="D1539" s="13">
        <v>34039</v>
      </c>
      <c r="E1539" s="13" t="s">
        <v>252</v>
      </c>
      <c r="F1539" s="13">
        <v>41809</v>
      </c>
      <c r="G1539" s="13" t="s">
        <v>500</v>
      </c>
      <c r="H1539" s="13" t="s">
        <v>313</v>
      </c>
      <c r="I1539" s="13" t="s">
        <v>168</v>
      </c>
      <c r="J1539" s="13" t="s">
        <v>174</v>
      </c>
      <c r="K1539" s="13" t="s">
        <v>534</v>
      </c>
      <c r="L1539" s="4">
        <v>50006</v>
      </c>
      <c r="M1539" s="4">
        <v>9001</v>
      </c>
      <c r="N1539" s="14" t="s">
        <v>34</v>
      </c>
      <c r="O1539" s="15" t="s">
        <v>679</v>
      </c>
      <c r="P1539" s="68">
        <v>1349.1</v>
      </c>
      <c r="Q1539" s="61">
        <v>1642.6</v>
      </c>
      <c r="R1539" s="65">
        <f t="shared" si="262"/>
        <v>0.6110054347826086</v>
      </c>
      <c r="S1539" s="65">
        <f t="shared" si="263"/>
        <v>0.74393115942028987</v>
      </c>
      <c r="T1539" s="15">
        <v>0</v>
      </c>
      <c r="U1539" s="15">
        <v>0</v>
      </c>
      <c r="V1539" s="15">
        <f t="shared" si="264"/>
        <v>0</v>
      </c>
      <c r="W1539" s="15" t="str">
        <f t="shared" si="265"/>
        <v>0.00</v>
      </c>
      <c r="X1539" s="15">
        <v>0</v>
      </c>
      <c r="Y1539" s="15">
        <v>0</v>
      </c>
      <c r="Z1539" s="15">
        <f t="shared" si="266"/>
        <v>0</v>
      </c>
      <c r="AA1539" s="16" t="str">
        <f t="shared" si="267"/>
        <v>0</v>
      </c>
      <c r="AB1539" s="13">
        <v>0.05</v>
      </c>
      <c r="AC1539" s="13">
        <v>0.88</v>
      </c>
      <c r="AD1539" s="13">
        <v>0</v>
      </c>
      <c r="AE1539" s="13">
        <v>0</v>
      </c>
      <c r="AF1539" s="53">
        <f t="shared" si="271"/>
        <v>4.4000000000000002E-4</v>
      </c>
      <c r="AG1539" s="53">
        <f t="shared" si="273"/>
        <v>0</v>
      </c>
      <c r="AH1539" s="53">
        <f t="shared" si="268"/>
        <v>-4.4000000000000002E-4</v>
      </c>
      <c r="AI1539" s="53">
        <f t="shared" si="269"/>
        <v>-100</v>
      </c>
      <c r="AJ1539" s="44">
        <v>221112</v>
      </c>
      <c r="AK1539" s="15" t="s">
        <v>683</v>
      </c>
      <c r="AL1539" s="14" t="s">
        <v>57</v>
      </c>
      <c r="AM1539" s="39" t="s">
        <v>58</v>
      </c>
      <c r="AN1539" s="39" t="s">
        <v>59</v>
      </c>
      <c r="AO1539" s="39" t="s">
        <v>60</v>
      </c>
      <c r="AP1539" s="39" t="s">
        <v>61</v>
      </c>
      <c r="AQ1539" s="20"/>
      <c r="AR1539" s="20"/>
      <c r="AS1539" s="20"/>
      <c r="AT1539" s="20"/>
      <c r="AU1539" s="20"/>
      <c r="AV1539" s="20"/>
      <c r="AW1539" s="20"/>
      <c r="AX1539" s="20"/>
      <c r="AY1539" s="20"/>
      <c r="AZ1539" s="20"/>
      <c r="BA1539" s="20"/>
      <c r="BB1539" s="20"/>
    </row>
    <row r="1540" spans="1:54" ht="26.1" customHeight="1" x14ac:dyDescent="0.25">
      <c r="A1540" s="21">
        <v>1593</v>
      </c>
      <c r="B1540" s="40" t="s">
        <v>0</v>
      </c>
      <c r="C1540" s="13" t="s">
        <v>652</v>
      </c>
      <c r="D1540" s="13">
        <v>34039</v>
      </c>
      <c r="E1540" s="13" t="s">
        <v>252</v>
      </c>
      <c r="F1540" s="13">
        <v>41809</v>
      </c>
      <c r="G1540" s="13" t="s">
        <v>500</v>
      </c>
      <c r="H1540" s="13" t="s">
        <v>313</v>
      </c>
      <c r="I1540" s="13" t="s">
        <v>168</v>
      </c>
      <c r="J1540" s="13" t="s">
        <v>174</v>
      </c>
      <c r="K1540" s="13" t="s">
        <v>534</v>
      </c>
      <c r="L1540" s="4">
        <v>50006</v>
      </c>
      <c r="M1540" s="4">
        <v>9001</v>
      </c>
      <c r="N1540" s="13" t="s">
        <v>36</v>
      </c>
      <c r="O1540" s="15" t="s">
        <v>679</v>
      </c>
      <c r="P1540" s="68">
        <v>1349.1</v>
      </c>
      <c r="Q1540" s="61">
        <v>1642.6</v>
      </c>
      <c r="R1540" s="65">
        <f t="shared" si="262"/>
        <v>0.6110054347826086</v>
      </c>
      <c r="S1540" s="65">
        <f t="shared" si="263"/>
        <v>0.74393115942028987</v>
      </c>
      <c r="T1540" s="15">
        <v>0</v>
      </c>
      <c r="U1540" s="15">
        <v>0</v>
      </c>
      <c r="V1540" s="15">
        <f t="shared" si="264"/>
        <v>0</v>
      </c>
      <c r="W1540" s="15" t="str">
        <f t="shared" si="265"/>
        <v>0.00</v>
      </c>
      <c r="X1540" s="15">
        <v>0</v>
      </c>
      <c r="Y1540" s="15">
        <v>0</v>
      </c>
      <c r="Z1540" s="15">
        <f t="shared" si="266"/>
        <v>0</v>
      </c>
      <c r="AA1540" s="16" t="str">
        <f t="shared" si="267"/>
        <v>0</v>
      </c>
      <c r="AB1540" s="13">
        <v>0.11</v>
      </c>
      <c r="AC1540" s="13">
        <v>2.09</v>
      </c>
      <c r="AD1540" s="13">
        <v>0.1</v>
      </c>
      <c r="AE1540" s="13">
        <v>0</v>
      </c>
      <c r="AF1540" s="53">
        <f t="shared" si="271"/>
        <v>1.0449999999999999E-3</v>
      </c>
      <c r="AG1540" s="53">
        <f t="shared" si="273"/>
        <v>0</v>
      </c>
      <c r="AH1540" s="53">
        <f t="shared" si="268"/>
        <v>-1.0449999999999999E-3</v>
      </c>
      <c r="AI1540" s="53">
        <f t="shared" si="269"/>
        <v>-100</v>
      </c>
      <c r="AJ1540" s="44">
        <v>221112</v>
      </c>
      <c r="AK1540" s="15" t="s">
        <v>683</v>
      </c>
      <c r="AL1540" s="14" t="s">
        <v>57</v>
      </c>
      <c r="AM1540" s="39" t="s">
        <v>58</v>
      </c>
      <c r="AN1540" s="39" t="s">
        <v>59</v>
      </c>
      <c r="AO1540" s="39" t="s">
        <v>60</v>
      </c>
      <c r="AP1540" s="39" t="s">
        <v>61</v>
      </c>
      <c r="AQ1540" s="59"/>
      <c r="AR1540" s="20"/>
      <c r="AS1540" s="20"/>
      <c r="AT1540" s="20"/>
      <c r="AU1540" s="20"/>
      <c r="AV1540" s="20"/>
      <c r="AW1540" s="20"/>
      <c r="AX1540" s="20"/>
      <c r="AY1540" s="20"/>
      <c r="AZ1540" s="20"/>
      <c r="BA1540" s="20"/>
      <c r="BB1540" s="20"/>
    </row>
    <row r="1541" spans="1:54" ht="26.1" customHeight="1" x14ac:dyDescent="0.25">
      <c r="A1541" s="21">
        <v>75</v>
      </c>
      <c r="B1541" s="39" t="s">
        <v>11</v>
      </c>
      <c r="C1541" s="13" t="s">
        <v>652</v>
      </c>
      <c r="D1541" s="13">
        <v>34039</v>
      </c>
      <c r="E1541" s="13" t="s">
        <v>252</v>
      </c>
      <c r="F1541" s="13">
        <v>41810</v>
      </c>
      <c r="G1541" s="13" t="s">
        <v>352</v>
      </c>
      <c r="H1541" s="13" t="s">
        <v>276</v>
      </c>
      <c r="I1541" s="13" t="s">
        <v>175</v>
      </c>
      <c r="J1541" s="13" t="s">
        <v>176</v>
      </c>
      <c r="K1541" s="13" t="s">
        <v>542</v>
      </c>
      <c r="L1541" s="4">
        <v>2406</v>
      </c>
      <c r="M1541" s="4">
        <v>5</v>
      </c>
      <c r="N1541" s="14" t="s">
        <v>40</v>
      </c>
      <c r="O1541" s="15" t="s">
        <v>679</v>
      </c>
      <c r="P1541" s="68">
        <v>198.4</v>
      </c>
      <c r="Q1541" s="61">
        <v>191.31</v>
      </c>
      <c r="R1541" s="65">
        <f t="shared" si="262"/>
        <v>8.9855072463768115E-2</v>
      </c>
      <c r="S1541" s="65">
        <f t="shared" si="263"/>
        <v>8.6644021739130439E-2</v>
      </c>
      <c r="T1541" s="15">
        <v>0</v>
      </c>
      <c r="U1541" s="15">
        <v>0</v>
      </c>
      <c r="V1541" s="15">
        <f t="shared" si="264"/>
        <v>0</v>
      </c>
      <c r="W1541" s="15" t="str">
        <f t="shared" si="265"/>
        <v>0.00</v>
      </c>
      <c r="X1541" s="15">
        <v>0</v>
      </c>
      <c r="Y1541" s="15">
        <v>0</v>
      </c>
      <c r="Z1541" s="15">
        <f t="shared" si="266"/>
        <v>0</v>
      </c>
      <c r="AA1541" s="16" t="str">
        <f t="shared" si="267"/>
        <v>0</v>
      </c>
      <c r="AB1541" s="13">
        <v>0</v>
      </c>
      <c r="AC1541" s="13">
        <v>0</v>
      </c>
      <c r="AD1541" s="13">
        <v>0</v>
      </c>
      <c r="AE1541" s="13">
        <v>0</v>
      </c>
      <c r="AF1541" s="53">
        <f t="shared" si="271"/>
        <v>0</v>
      </c>
      <c r="AG1541" s="53">
        <f t="shared" si="273"/>
        <v>0</v>
      </c>
      <c r="AH1541" s="53">
        <f t="shared" si="268"/>
        <v>0</v>
      </c>
      <c r="AI1541" s="53" t="str">
        <f t="shared" si="269"/>
        <v>0.00</v>
      </c>
      <c r="AJ1541" s="44">
        <v>221112</v>
      </c>
      <c r="AK1541" s="15" t="s">
        <v>686</v>
      </c>
      <c r="AL1541" s="14" t="s">
        <v>57</v>
      </c>
      <c r="AM1541" s="39" t="s">
        <v>58</v>
      </c>
      <c r="AN1541" s="39" t="s">
        <v>59</v>
      </c>
      <c r="AO1541" s="39" t="s">
        <v>60</v>
      </c>
      <c r="AP1541" s="39" t="s">
        <v>61</v>
      </c>
      <c r="AQ1541" s="20"/>
      <c r="AR1541" s="20"/>
      <c r="AS1541" s="20"/>
      <c r="AT1541" s="20"/>
      <c r="AU1541" s="20"/>
      <c r="AV1541" s="20"/>
      <c r="AW1541" s="20"/>
      <c r="AX1541" s="20"/>
      <c r="AY1541" s="20"/>
      <c r="AZ1541" s="20"/>
      <c r="BA1541" s="20"/>
      <c r="BB1541" s="20"/>
    </row>
    <row r="1542" spans="1:54" ht="26.1" customHeight="1" x14ac:dyDescent="0.25">
      <c r="A1542" s="21">
        <v>76</v>
      </c>
      <c r="B1542" s="39" t="s">
        <v>11</v>
      </c>
      <c r="C1542" s="13" t="s">
        <v>652</v>
      </c>
      <c r="D1542" s="13">
        <v>34039</v>
      </c>
      <c r="E1542" s="13" t="s">
        <v>252</v>
      </c>
      <c r="F1542" s="13">
        <v>41810</v>
      </c>
      <c r="G1542" s="13" t="s">
        <v>352</v>
      </c>
      <c r="H1542" s="13" t="s">
        <v>276</v>
      </c>
      <c r="I1542" s="13" t="s">
        <v>175</v>
      </c>
      <c r="J1542" s="13" t="s">
        <v>176</v>
      </c>
      <c r="K1542" s="13" t="s">
        <v>542</v>
      </c>
      <c r="L1542" s="4">
        <v>2406</v>
      </c>
      <c r="M1542" s="4">
        <v>5</v>
      </c>
      <c r="N1542" s="14" t="s">
        <v>38</v>
      </c>
      <c r="O1542" s="15" t="s">
        <v>679</v>
      </c>
      <c r="P1542" s="68">
        <v>198.4</v>
      </c>
      <c r="Q1542" s="61">
        <v>191.31</v>
      </c>
      <c r="R1542" s="65">
        <f t="shared" si="262"/>
        <v>8.9855072463768115E-2</v>
      </c>
      <c r="S1542" s="65">
        <f t="shared" si="263"/>
        <v>8.6644021739130439E-2</v>
      </c>
      <c r="T1542" s="15">
        <v>0.24964699189047099</v>
      </c>
      <c r="U1542" s="15">
        <v>0.26623394</v>
      </c>
      <c r="V1542" s="15">
        <f t="shared" si="264"/>
        <v>1.6586948109529015E-2</v>
      </c>
      <c r="W1542" s="15">
        <f t="shared" si="265"/>
        <v>6.6441610146884118</v>
      </c>
      <c r="X1542" s="15">
        <v>0.15446610473641331</v>
      </c>
      <c r="Y1542" s="15">
        <v>0.15432916199999999</v>
      </c>
      <c r="Z1542" s="15">
        <f t="shared" si="266"/>
        <v>-1.3694273641332022E-4</v>
      </c>
      <c r="AA1542" s="16">
        <f t="shared" si="267"/>
        <v>-8.8655525202117572E-2</v>
      </c>
      <c r="AB1542" s="13">
        <v>0.25</v>
      </c>
      <c r="AC1542" s="13">
        <v>0</v>
      </c>
      <c r="AD1542" s="13">
        <v>0</v>
      </c>
      <c r="AE1542" s="13">
        <v>0</v>
      </c>
      <c r="AF1542" s="53">
        <f t="shared" si="271"/>
        <v>0</v>
      </c>
      <c r="AG1542" s="53">
        <f t="shared" si="273"/>
        <v>1.9360722847734043E-2</v>
      </c>
      <c r="AH1542" s="53">
        <f t="shared" si="268"/>
        <v>1.9360722847734043E-2</v>
      </c>
      <c r="AI1542" s="53" t="str">
        <f t="shared" si="269"/>
        <v>0.00</v>
      </c>
      <c r="AJ1542" s="44">
        <v>221112</v>
      </c>
      <c r="AK1542" s="15" t="s">
        <v>686</v>
      </c>
      <c r="AL1542" s="14" t="s">
        <v>57</v>
      </c>
      <c r="AM1542" s="39" t="s">
        <v>58</v>
      </c>
      <c r="AN1542" s="39" t="s">
        <v>59</v>
      </c>
      <c r="AO1542" s="39" t="s">
        <v>60</v>
      </c>
      <c r="AP1542" s="39" t="s">
        <v>61</v>
      </c>
      <c r="AQ1542" s="20"/>
      <c r="AR1542" s="20"/>
      <c r="AS1542" s="20"/>
      <c r="AT1542" s="20"/>
      <c r="AU1542" s="20"/>
      <c r="AV1542" s="20"/>
      <c r="AW1542" s="20"/>
      <c r="AX1542" s="20"/>
      <c r="AY1542" s="20"/>
      <c r="AZ1542" s="20"/>
      <c r="BA1542" s="20"/>
      <c r="BB1542" s="20"/>
    </row>
    <row r="1543" spans="1:54" ht="26.1" customHeight="1" x14ac:dyDescent="0.25">
      <c r="A1543" s="21">
        <v>77</v>
      </c>
      <c r="B1543" s="39" t="s">
        <v>11</v>
      </c>
      <c r="C1543" s="13" t="s">
        <v>652</v>
      </c>
      <c r="D1543" s="13">
        <v>34039</v>
      </c>
      <c r="E1543" s="13" t="s">
        <v>252</v>
      </c>
      <c r="F1543" s="13">
        <v>41810</v>
      </c>
      <c r="G1543" s="13" t="s">
        <v>352</v>
      </c>
      <c r="H1543" s="13" t="s">
        <v>276</v>
      </c>
      <c r="I1543" s="13" t="s">
        <v>175</v>
      </c>
      <c r="J1543" s="13" t="s">
        <v>176</v>
      </c>
      <c r="K1543" s="13" t="s">
        <v>542</v>
      </c>
      <c r="L1543" s="4">
        <v>2406</v>
      </c>
      <c r="M1543" s="4">
        <v>5</v>
      </c>
      <c r="N1543" s="14" t="s">
        <v>39</v>
      </c>
      <c r="O1543" s="15" t="s">
        <v>679</v>
      </c>
      <c r="P1543" s="68">
        <v>198.4</v>
      </c>
      <c r="Q1543" s="61">
        <v>191.31</v>
      </c>
      <c r="R1543" s="65">
        <f t="shared" si="262"/>
        <v>8.9855072463768115E-2</v>
      </c>
      <c r="S1543" s="65">
        <f t="shared" si="263"/>
        <v>8.6644021739130439E-2</v>
      </c>
      <c r="T1543" s="15">
        <v>0.24964699189047099</v>
      </c>
      <c r="U1543" s="15">
        <v>0.26623394</v>
      </c>
      <c r="V1543" s="15">
        <f t="shared" si="264"/>
        <v>1.6586948109529015E-2</v>
      </c>
      <c r="W1543" s="15">
        <f t="shared" si="265"/>
        <v>6.6441610146884118</v>
      </c>
      <c r="X1543" s="15">
        <v>0.15446610473641331</v>
      </c>
      <c r="Y1543" s="15">
        <v>0.15432916199999999</v>
      </c>
      <c r="Z1543" s="15">
        <f t="shared" si="266"/>
        <v>-1.3694273641332022E-4</v>
      </c>
      <c r="AA1543" s="16">
        <f t="shared" si="267"/>
        <v>-8.8655525202117572E-2</v>
      </c>
      <c r="AB1543" s="13">
        <v>0.25</v>
      </c>
      <c r="AC1543" s="13">
        <v>0</v>
      </c>
      <c r="AD1543" s="13">
        <v>0</v>
      </c>
      <c r="AE1543" s="13">
        <v>0</v>
      </c>
      <c r="AF1543" s="53">
        <f t="shared" si="271"/>
        <v>0</v>
      </c>
      <c r="AG1543" s="53">
        <f t="shared" si="273"/>
        <v>1.9360722847734043E-2</v>
      </c>
      <c r="AH1543" s="53">
        <f t="shared" si="268"/>
        <v>1.9360722847734043E-2</v>
      </c>
      <c r="AI1543" s="53" t="str">
        <f t="shared" si="269"/>
        <v>0.00</v>
      </c>
      <c r="AJ1543" s="44">
        <v>221112</v>
      </c>
      <c r="AK1543" s="15" t="s">
        <v>686</v>
      </c>
      <c r="AL1543" s="14" t="s">
        <v>57</v>
      </c>
      <c r="AM1543" s="39" t="s">
        <v>58</v>
      </c>
      <c r="AN1543" s="39" t="s">
        <v>59</v>
      </c>
      <c r="AO1543" s="39" t="s">
        <v>60</v>
      </c>
      <c r="AP1543" s="39" t="s">
        <v>61</v>
      </c>
      <c r="AQ1543" s="20"/>
      <c r="AR1543" s="20"/>
      <c r="AS1543" s="20"/>
      <c r="AT1543" s="20"/>
      <c r="AU1543" s="20"/>
      <c r="AV1543" s="20"/>
      <c r="AW1543" s="20"/>
      <c r="AX1543" s="20"/>
      <c r="AY1543" s="20"/>
      <c r="AZ1543" s="20"/>
      <c r="BA1543" s="20"/>
      <c r="BB1543" s="20"/>
    </row>
    <row r="1544" spans="1:54" ht="26.1" customHeight="1" x14ac:dyDescent="0.25">
      <c r="A1544" s="21">
        <v>78</v>
      </c>
      <c r="B1544" s="39" t="s">
        <v>11</v>
      </c>
      <c r="C1544" s="13" t="s">
        <v>652</v>
      </c>
      <c r="D1544" s="13">
        <v>34039</v>
      </c>
      <c r="E1544" s="13" t="s">
        <v>252</v>
      </c>
      <c r="F1544" s="13">
        <v>41810</v>
      </c>
      <c r="G1544" s="13" t="s">
        <v>352</v>
      </c>
      <c r="H1544" s="13" t="s">
        <v>276</v>
      </c>
      <c r="I1544" s="13" t="s">
        <v>175</v>
      </c>
      <c r="J1544" s="13" t="s">
        <v>176</v>
      </c>
      <c r="K1544" s="13" t="s">
        <v>542</v>
      </c>
      <c r="L1544" s="4">
        <v>2406</v>
      </c>
      <c r="M1544" s="4">
        <v>5</v>
      </c>
      <c r="N1544" s="14" t="s">
        <v>37</v>
      </c>
      <c r="O1544" s="15" t="s">
        <v>679</v>
      </c>
      <c r="P1544" s="68">
        <v>198.4</v>
      </c>
      <c r="Q1544" s="61">
        <v>191.31</v>
      </c>
      <c r="R1544" s="65">
        <f t="shared" ref="R1544:R1607" si="274">P1544/2208</f>
        <v>8.9855072463768115E-2</v>
      </c>
      <c r="S1544" s="65">
        <f t="shared" ref="S1544:S1607" si="275">Q1544/2208</f>
        <v>8.6644021739130439E-2</v>
      </c>
      <c r="T1544" s="15">
        <v>5.1793709849985901E-2</v>
      </c>
      <c r="U1544" s="15">
        <v>5.5234967000000003E-2</v>
      </c>
      <c r="V1544" s="15">
        <f t="shared" ref="V1544:V1607" si="276">U1544-T1544</f>
        <v>3.4412571500141015E-3</v>
      </c>
      <c r="W1544" s="15">
        <f t="shared" ref="W1544:W1607" si="277">IFERROR(((U1544-T1544)/T1544)*100,"0.00")</f>
        <v>6.6441603816009289</v>
      </c>
      <c r="X1544" s="15">
        <v>3.2046741479999009E-2</v>
      </c>
      <c r="Y1544" s="15">
        <v>3.2018329999999998E-2</v>
      </c>
      <c r="Z1544" s="15">
        <f t="shared" ref="Z1544:Z1607" si="278">Y1544-X1544</f>
        <v>-2.8411479999011779E-5</v>
      </c>
      <c r="AA1544" s="16">
        <f t="shared" ref="AA1544:AA1607" si="279">IFERROR(((Y1544-X1544)/X1544)*100,"0")</f>
        <v>-8.8656377175644938E-2</v>
      </c>
      <c r="AB1544" s="13">
        <v>0.05</v>
      </c>
      <c r="AC1544" s="13">
        <v>0</v>
      </c>
      <c r="AD1544" s="13">
        <v>0</v>
      </c>
      <c r="AE1544" s="13">
        <v>0</v>
      </c>
      <c r="AF1544" s="53">
        <f t="shared" si="271"/>
        <v>0</v>
      </c>
      <c r="AG1544" s="53">
        <f t="shared" si="273"/>
        <v>4.0167263603575346E-3</v>
      </c>
      <c r="AH1544" s="53">
        <f t="shared" ref="AH1544:AH1607" si="280">AG1544-AF1544</f>
        <v>4.0167263603575346E-3</v>
      </c>
      <c r="AI1544" s="53" t="str">
        <f t="shared" ref="AI1544:AI1607" si="281">IFERROR(((AG1544-AF1544)/AF1544)*100,"0.00")</f>
        <v>0.00</v>
      </c>
      <c r="AJ1544" s="44">
        <v>221112</v>
      </c>
      <c r="AK1544" s="15" t="s">
        <v>686</v>
      </c>
      <c r="AL1544" s="14" t="s">
        <v>57</v>
      </c>
      <c r="AM1544" s="39" t="s">
        <v>58</v>
      </c>
      <c r="AN1544" s="39" t="s">
        <v>59</v>
      </c>
      <c r="AO1544" s="39" t="s">
        <v>60</v>
      </c>
      <c r="AP1544" s="39" t="s">
        <v>61</v>
      </c>
      <c r="AQ1544" s="20"/>
      <c r="AR1544" s="20"/>
      <c r="AS1544" s="20"/>
      <c r="AT1544" s="20"/>
      <c r="AU1544" s="20"/>
      <c r="AV1544" s="20"/>
      <c r="AW1544" s="20"/>
      <c r="AX1544" s="20"/>
      <c r="AY1544" s="20"/>
      <c r="AZ1544" s="20"/>
      <c r="BA1544" s="20"/>
      <c r="BB1544" s="20"/>
    </row>
    <row r="1545" spans="1:54" ht="26.1" customHeight="1" x14ac:dyDescent="0.25">
      <c r="A1545" s="21">
        <v>1649</v>
      </c>
      <c r="B1545" s="39" t="s">
        <v>11</v>
      </c>
      <c r="C1545" s="13" t="s">
        <v>652</v>
      </c>
      <c r="D1545" s="13">
        <v>34039</v>
      </c>
      <c r="E1545" s="13" t="s">
        <v>252</v>
      </c>
      <c r="F1545" s="13">
        <v>41810</v>
      </c>
      <c r="G1545" s="13" t="s">
        <v>352</v>
      </c>
      <c r="H1545" s="13" t="s">
        <v>276</v>
      </c>
      <c r="I1545" s="13" t="s">
        <v>175</v>
      </c>
      <c r="J1545" s="13" t="s">
        <v>176</v>
      </c>
      <c r="K1545" s="13" t="s">
        <v>542</v>
      </c>
      <c r="L1545" s="4">
        <v>2406</v>
      </c>
      <c r="M1545" s="4">
        <v>5</v>
      </c>
      <c r="N1545" s="14" t="s">
        <v>34</v>
      </c>
      <c r="O1545" s="15" t="s">
        <v>679</v>
      </c>
      <c r="P1545" s="68">
        <v>198.4</v>
      </c>
      <c r="Q1545" s="61">
        <v>191.31</v>
      </c>
      <c r="R1545" s="65">
        <f t="shared" si="274"/>
        <v>8.9855072463768115E-2</v>
      </c>
      <c r="S1545" s="65">
        <f t="shared" si="275"/>
        <v>8.6644021739130439E-2</v>
      </c>
      <c r="T1545" s="15">
        <v>0.149575481036368</v>
      </c>
      <c r="U1545" s="15">
        <v>0.15951351699999999</v>
      </c>
      <c r="V1545" s="15">
        <f t="shared" si="276"/>
        <v>9.9380359636319915E-3</v>
      </c>
      <c r="W1545" s="15">
        <f t="shared" si="277"/>
        <v>6.644161125054743</v>
      </c>
      <c r="X1545" s="15">
        <v>9.2548048525654694E-2</v>
      </c>
      <c r="Y1545" s="15">
        <v>9.2465999999999993E-2</v>
      </c>
      <c r="Z1545" s="15">
        <f t="shared" si="278"/>
        <v>-8.2048525654701554E-5</v>
      </c>
      <c r="AA1545" s="16">
        <f t="shared" si="279"/>
        <v>-8.8655057520696801E-2</v>
      </c>
      <c r="AB1545" s="13">
        <v>0.15</v>
      </c>
      <c r="AC1545" s="13">
        <v>6.73</v>
      </c>
      <c r="AD1545" s="13">
        <v>0</v>
      </c>
      <c r="AE1545" s="13">
        <v>0</v>
      </c>
      <c r="AF1545" s="53">
        <f t="shared" si="271"/>
        <v>3.3650000000000004E-3</v>
      </c>
      <c r="AG1545" s="53">
        <f t="shared" si="273"/>
        <v>1.1599937274580523E-2</v>
      </c>
      <c r="AH1545" s="53">
        <f t="shared" si="280"/>
        <v>8.2349372745805227E-3</v>
      </c>
      <c r="AI1545" s="53">
        <f t="shared" si="281"/>
        <v>244.72324738723691</v>
      </c>
      <c r="AJ1545" s="44">
        <v>221112</v>
      </c>
      <c r="AK1545" s="15" t="s">
        <v>686</v>
      </c>
      <c r="AL1545" s="14" t="s">
        <v>57</v>
      </c>
      <c r="AM1545" s="39" t="s">
        <v>58</v>
      </c>
      <c r="AN1545" s="39" t="s">
        <v>59</v>
      </c>
      <c r="AO1545" s="39" t="s">
        <v>60</v>
      </c>
      <c r="AP1545" s="39" t="s">
        <v>61</v>
      </c>
      <c r="AQ1545" s="20"/>
      <c r="AR1545" s="20"/>
      <c r="AS1545" s="20"/>
      <c r="AT1545" s="20"/>
      <c r="AU1545" s="20"/>
      <c r="AV1545" s="20"/>
      <c r="AW1545" s="20"/>
      <c r="AX1545" s="20"/>
      <c r="AY1545" s="20"/>
      <c r="AZ1545" s="20"/>
      <c r="BA1545" s="20"/>
      <c r="BB1545" s="20"/>
    </row>
    <row r="1546" spans="1:54" ht="26.1" customHeight="1" x14ac:dyDescent="0.25">
      <c r="A1546" s="21">
        <v>1880</v>
      </c>
      <c r="B1546" s="40" t="s">
        <v>11</v>
      </c>
      <c r="C1546" s="13" t="s">
        <v>652</v>
      </c>
      <c r="D1546" s="13">
        <v>34039</v>
      </c>
      <c r="E1546" s="13" t="s">
        <v>252</v>
      </c>
      <c r="F1546" s="13">
        <v>41810</v>
      </c>
      <c r="G1546" s="13" t="s">
        <v>352</v>
      </c>
      <c r="H1546" s="13" t="s">
        <v>276</v>
      </c>
      <c r="I1546" s="13" t="s">
        <v>175</v>
      </c>
      <c r="J1546" s="13" t="s">
        <v>176</v>
      </c>
      <c r="K1546" s="13" t="s">
        <v>542</v>
      </c>
      <c r="L1546" s="4">
        <v>2406</v>
      </c>
      <c r="M1546" s="4">
        <v>5</v>
      </c>
      <c r="N1546" s="13" t="s">
        <v>36</v>
      </c>
      <c r="O1546" s="15" t="s">
        <v>679</v>
      </c>
      <c r="P1546" s="68">
        <v>198.4</v>
      </c>
      <c r="Q1546" s="61">
        <v>191.31</v>
      </c>
      <c r="R1546" s="65">
        <f t="shared" si="274"/>
        <v>8.9855072463768115E-2</v>
      </c>
      <c r="S1546" s="65">
        <f t="shared" si="275"/>
        <v>8.6644021739130439E-2</v>
      </c>
      <c r="T1546" s="15">
        <v>3.5004446701076501</v>
      </c>
      <c r="U1546" s="15">
        <v>3.8117146989999999</v>
      </c>
      <c r="V1546" s="15">
        <f t="shared" si="276"/>
        <v>0.31127002889234978</v>
      </c>
      <c r="W1546" s="15">
        <f t="shared" si="277"/>
        <v>8.8922996426844598</v>
      </c>
      <c r="X1546" s="15">
        <v>1.785949018001534</v>
      </c>
      <c r="Y1546" s="15">
        <v>1.7843656790000002</v>
      </c>
      <c r="Z1546" s="15">
        <f t="shared" si="278"/>
        <v>-1.5833390015338455E-3</v>
      </c>
      <c r="AA1546" s="16">
        <f t="shared" si="279"/>
        <v>-8.8655330335554158E-2</v>
      </c>
      <c r="AB1546" s="13">
        <v>3.6</v>
      </c>
      <c r="AC1546" s="13">
        <v>153.93</v>
      </c>
      <c r="AD1546" s="13">
        <v>3.27</v>
      </c>
      <c r="AE1546" s="13">
        <v>0</v>
      </c>
      <c r="AF1546" s="53">
        <f t="shared" si="271"/>
        <v>7.6965000000000006E-2</v>
      </c>
      <c r="AG1546" s="53">
        <f>IFERROR(AF1546+(AF1546*(AA1546/100)),"0.00")</f>
        <v>7.6896766425007243E-2</v>
      </c>
      <c r="AH1546" s="53">
        <f t="shared" si="280"/>
        <v>-6.8233574992762613E-5</v>
      </c>
      <c r="AI1546" s="53">
        <f t="shared" si="281"/>
        <v>-8.8655330335558516E-2</v>
      </c>
      <c r="AJ1546" s="44">
        <v>221112</v>
      </c>
      <c r="AK1546" s="15" t="s">
        <v>686</v>
      </c>
      <c r="AL1546" s="14" t="s">
        <v>57</v>
      </c>
      <c r="AM1546" s="39" t="s">
        <v>58</v>
      </c>
      <c r="AN1546" s="39" t="s">
        <v>59</v>
      </c>
      <c r="AO1546" s="39" t="s">
        <v>60</v>
      </c>
      <c r="AP1546" s="39" t="s">
        <v>61</v>
      </c>
      <c r="AQ1546" s="59"/>
      <c r="AR1546" s="20"/>
      <c r="AS1546" s="20"/>
      <c r="AT1546" s="20"/>
      <c r="AU1546" s="20"/>
      <c r="AV1546" s="20"/>
      <c r="AW1546" s="20"/>
      <c r="AX1546" s="20"/>
      <c r="AY1546" s="20"/>
      <c r="AZ1546" s="20"/>
      <c r="BA1546" s="20"/>
      <c r="BB1546" s="20"/>
    </row>
    <row r="1547" spans="1:54" ht="26.1" customHeight="1" x14ac:dyDescent="0.25">
      <c r="A1547" s="21">
        <v>1886</v>
      </c>
      <c r="B1547" s="39" t="s">
        <v>11</v>
      </c>
      <c r="C1547" s="13" t="s">
        <v>652</v>
      </c>
      <c r="D1547" s="13">
        <v>34039</v>
      </c>
      <c r="E1547" s="13" t="s">
        <v>252</v>
      </c>
      <c r="F1547" s="13">
        <v>41810</v>
      </c>
      <c r="G1547" s="13" t="s">
        <v>352</v>
      </c>
      <c r="H1547" s="13" t="s">
        <v>276</v>
      </c>
      <c r="I1547" s="13" t="s">
        <v>175</v>
      </c>
      <c r="J1547" s="13" t="s">
        <v>176</v>
      </c>
      <c r="K1547" s="13" t="s">
        <v>542</v>
      </c>
      <c r="L1547" s="4">
        <v>2406</v>
      </c>
      <c r="M1547" s="4">
        <v>5</v>
      </c>
      <c r="N1547" s="14" t="s">
        <v>35</v>
      </c>
      <c r="O1547" s="15" t="s">
        <v>679</v>
      </c>
      <c r="P1547" s="68">
        <v>198.4</v>
      </c>
      <c r="Q1547" s="61">
        <v>191.31</v>
      </c>
      <c r="R1547" s="65">
        <f t="shared" si="274"/>
        <v>8.9855072463768115E-2</v>
      </c>
      <c r="S1547" s="65">
        <f t="shared" si="275"/>
        <v>8.6644021739130439E-2</v>
      </c>
      <c r="T1547" s="15">
        <v>4.5626378644567396</v>
      </c>
      <c r="U1547" s="15">
        <v>4.8657868630000003</v>
      </c>
      <c r="V1547" s="15">
        <f t="shared" si="276"/>
        <v>0.30314899854326072</v>
      </c>
      <c r="W1547" s="15">
        <f t="shared" si="277"/>
        <v>6.6441608461809372</v>
      </c>
      <c r="X1547" s="15">
        <v>2.8230778705104758</v>
      </c>
      <c r="Y1547" s="15">
        <v>2.820575061</v>
      </c>
      <c r="Z1547" s="15">
        <f t="shared" si="278"/>
        <v>-2.5028095104757675E-3</v>
      </c>
      <c r="AA1547" s="16">
        <f t="shared" si="279"/>
        <v>-8.8655348002256967E-2</v>
      </c>
      <c r="AB1547" s="13">
        <v>4.5599999999999996</v>
      </c>
      <c r="AC1547" s="13">
        <v>160.51</v>
      </c>
      <c r="AD1547" s="13">
        <v>0</v>
      </c>
      <c r="AE1547" s="13">
        <v>179</v>
      </c>
      <c r="AF1547" s="53">
        <f t="shared" si="271"/>
        <v>8.0254999999999993E-2</v>
      </c>
      <c r="AG1547" s="53">
        <f>IFERROR(AF1547+(AF1547*(AA1547/100)),"0.00")</f>
        <v>8.0183849650460784E-2</v>
      </c>
      <c r="AH1547" s="53">
        <f t="shared" si="280"/>
        <v>-7.1150349539209068E-5</v>
      </c>
      <c r="AI1547" s="53">
        <f t="shared" si="281"/>
        <v>-8.865534800225415E-2</v>
      </c>
      <c r="AJ1547" s="44">
        <v>221112</v>
      </c>
      <c r="AK1547" s="15" t="s">
        <v>686</v>
      </c>
      <c r="AL1547" s="14" t="s">
        <v>57</v>
      </c>
      <c r="AM1547" s="39" t="s">
        <v>58</v>
      </c>
      <c r="AN1547" s="39" t="s">
        <v>59</v>
      </c>
      <c r="AO1547" s="39" t="s">
        <v>60</v>
      </c>
      <c r="AP1547" s="39" t="s">
        <v>61</v>
      </c>
      <c r="AQ1547" s="20"/>
      <c r="AR1547" s="20"/>
      <c r="AS1547" s="20"/>
      <c r="AT1547" s="20"/>
      <c r="AU1547" s="20"/>
      <c r="AV1547" s="20"/>
      <c r="AW1547" s="20"/>
      <c r="AX1547" s="20"/>
      <c r="AY1547" s="20"/>
      <c r="AZ1547" s="20"/>
      <c r="BA1547" s="20"/>
      <c r="BB1547" s="20"/>
    </row>
    <row r="1548" spans="1:54" ht="26.1" customHeight="1" x14ac:dyDescent="0.25">
      <c r="A1548" s="21">
        <v>94</v>
      </c>
      <c r="B1548" s="39" t="s">
        <v>11</v>
      </c>
      <c r="C1548" s="13" t="s">
        <v>652</v>
      </c>
      <c r="D1548" s="13">
        <v>34039</v>
      </c>
      <c r="E1548" s="13" t="s">
        <v>252</v>
      </c>
      <c r="F1548" s="13">
        <v>41810</v>
      </c>
      <c r="G1548" s="13" t="s">
        <v>352</v>
      </c>
      <c r="H1548" s="13" t="s">
        <v>315</v>
      </c>
      <c r="I1548" s="13" t="s">
        <v>175</v>
      </c>
      <c r="J1548" s="13" t="s">
        <v>176</v>
      </c>
      <c r="K1548" s="13" t="s">
        <v>546</v>
      </c>
      <c r="L1548" s="4">
        <v>2406</v>
      </c>
      <c r="M1548" s="4">
        <v>6</v>
      </c>
      <c r="N1548" s="14" t="s">
        <v>35</v>
      </c>
      <c r="O1548" s="15" t="s">
        <v>679</v>
      </c>
      <c r="P1548" s="68">
        <v>192.42</v>
      </c>
      <c r="Q1548" s="61">
        <v>221.81</v>
      </c>
      <c r="R1548" s="65">
        <f t="shared" si="274"/>
        <v>8.7146739130434775E-2</v>
      </c>
      <c r="S1548" s="65">
        <f t="shared" si="275"/>
        <v>0.10045742753623188</v>
      </c>
      <c r="T1548" s="15">
        <v>8.9348990877187104E-2</v>
      </c>
      <c r="U1548" s="15">
        <v>8.9532960999999994E-2</v>
      </c>
      <c r="V1548" s="15">
        <f t="shared" si="276"/>
        <v>1.8397012281289038E-4</v>
      </c>
      <c r="W1548" s="15">
        <f t="shared" si="277"/>
        <v>0.20590061623165157</v>
      </c>
      <c r="X1548" s="15">
        <v>5.481126644122724E-2</v>
      </c>
      <c r="Y1548" s="15">
        <v>5.3882066999999999E-2</v>
      </c>
      <c r="Z1548" s="15">
        <f t="shared" si="278"/>
        <v>-9.2919944122724085E-4</v>
      </c>
      <c r="AA1548" s="16">
        <f t="shared" si="279"/>
        <v>-1.6952708841777964</v>
      </c>
      <c r="AB1548" s="13">
        <v>0.09</v>
      </c>
      <c r="AC1548" s="13">
        <v>0</v>
      </c>
      <c r="AD1548" s="13">
        <v>0</v>
      </c>
      <c r="AE1548" s="13">
        <v>147.33000000000001</v>
      </c>
      <c r="AF1548" s="53">
        <f t="shared" si="271"/>
        <v>0</v>
      </c>
      <c r="AG1548" s="53">
        <f t="shared" ref="AG1548:AG1560" si="282">IFERROR((((Y1548)/Q1548)*24),"0.00")</f>
        <v>5.8300780307470358E-3</v>
      </c>
      <c r="AH1548" s="53">
        <f t="shared" si="280"/>
        <v>5.8300780307470358E-3</v>
      </c>
      <c r="AI1548" s="53" t="str">
        <f t="shared" si="281"/>
        <v>0.00</v>
      </c>
      <c r="AJ1548" s="44">
        <v>221112</v>
      </c>
      <c r="AK1548" s="15" t="s">
        <v>686</v>
      </c>
      <c r="AL1548" s="14" t="s">
        <v>57</v>
      </c>
      <c r="AM1548" s="39" t="s">
        <v>58</v>
      </c>
      <c r="AN1548" s="39" t="s">
        <v>59</v>
      </c>
      <c r="AO1548" s="39" t="s">
        <v>60</v>
      </c>
      <c r="AP1548" s="39" t="s">
        <v>61</v>
      </c>
      <c r="AQ1548" s="20"/>
      <c r="AR1548" s="20"/>
      <c r="AS1548" s="20"/>
      <c r="AT1548" s="20"/>
      <c r="AU1548" s="20"/>
      <c r="AV1548" s="20"/>
      <c r="AW1548" s="20"/>
      <c r="AX1548" s="20"/>
      <c r="AY1548" s="20"/>
      <c r="AZ1548" s="20"/>
      <c r="BA1548" s="20"/>
      <c r="BB1548" s="20"/>
    </row>
    <row r="1549" spans="1:54" ht="26.1" customHeight="1" x14ac:dyDescent="0.25">
      <c r="A1549" s="21">
        <v>95</v>
      </c>
      <c r="B1549" s="39" t="s">
        <v>11</v>
      </c>
      <c r="C1549" s="13" t="s">
        <v>652</v>
      </c>
      <c r="D1549" s="13">
        <v>34039</v>
      </c>
      <c r="E1549" s="13" t="s">
        <v>252</v>
      </c>
      <c r="F1549" s="13">
        <v>41810</v>
      </c>
      <c r="G1549" s="13" t="s">
        <v>352</v>
      </c>
      <c r="H1549" s="13" t="s">
        <v>315</v>
      </c>
      <c r="I1549" s="13" t="s">
        <v>175</v>
      </c>
      <c r="J1549" s="13" t="s">
        <v>176</v>
      </c>
      <c r="K1549" s="13" t="s">
        <v>546</v>
      </c>
      <c r="L1549" s="4">
        <v>2406</v>
      </c>
      <c r="M1549" s="4">
        <v>6</v>
      </c>
      <c r="N1549" s="14" t="s">
        <v>40</v>
      </c>
      <c r="O1549" s="15" t="s">
        <v>679</v>
      </c>
      <c r="P1549" s="68">
        <v>192.42</v>
      </c>
      <c r="Q1549" s="61">
        <v>221.81</v>
      </c>
      <c r="R1549" s="65">
        <f t="shared" si="274"/>
        <v>8.7146739130434775E-2</v>
      </c>
      <c r="S1549" s="65">
        <f t="shared" si="275"/>
        <v>0.10045742753623188</v>
      </c>
      <c r="T1549" s="15">
        <v>0</v>
      </c>
      <c r="U1549" s="15">
        <v>0</v>
      </c>
      <c r="V1549" s="15">
        <f t="shared" si="276"/>
        <v>0</v>
      </c>
      <c r="W1549" s="15" t="str">
        <f t="shared" si="277"/>
        <v>0.00</v>
      </c>
      <c r="X1549" s="15">
        <v>0</v>
      </c>
      <c r="Y1549" s="15">
        <v>0</v>
      </c>
      <c r="Z1549" s="15">
        <f t="shared" si="278"/>
        <v>0</v>
      </c>
      <c r="AA1549" s="16" t="str">
        <f t="shared" si="279"/>
        <v>0</v>
      </c>
      <c r="AB1549" s="13">
        <v>0</v>
      </c>
      <c r="AC1549" s="13">
        <v>0</v>
      </c>
      <c r="AD1549" s="13">
        <v>0</v>
      </c>
      <c r="AE1549" s="13">
        <v>0</v>
      </c>
      <c r="AF1549" s="53">
        <f t="shared" si="271"/>
        <v>0</v>
      </c>
      <c r="AG1549" s="53">
        <f t="shared" si="282"/>
        <v>0</v>
      </c>
      <c r="AH1549" s="53">
        <f t="shared" si="280"/>
        <v>0</v>
      </c>
      <c r="AI1549" s="53" t="str">
        <f t="shared" si="281"/>
        <v>0.00</v>
      </c>
      <c r="AJ1549" s="44">
        <v>221112</v>
      </c>
      <c r="AK1549" s="15" t="s">
        <v>686</v>
      </c>
      <c r="AL1549" s="14" t="s">
        <v>57</v>
      </c>
      <c r="AM1549" s="39" t="s">
        <v>58</v>
      </c>
      <c r="AN1549" s="39" t="s">
        <v>59</v>
      </c>
      <c r="AO1549" s="39" t="s">
        <v>60</v>
      </c>
      <c r="AP1549" s="39" t="s">
        <v>61</v>
      </c>
      <c r="AQ1549" s="20"/>
      <c r="AR1549" s="20"/>
      <c r="AS1549" s="20"/>
      <c r="AT1549" s="20"/>
      <c r="AU1549" s="20"/>
      <c r="AV1549" s="20"/>
      <c r="AW1549" s="20"/>
      <c r="AX1549" s="20"/>
      <c r="AY1549" s="20"/>
      <c r="AZ1549" s="20"/>
      <c r="BA1549" s="20"/>
      <c r="BB1549" s="20"/>
    </row>
    <row r="1550" spans="1:54" ht="26.1" customHeight="1" x14ac:dyDescent="0.25">
      <c r="A1550" s="21">
        <v>96</v>
      </c>
      <c r="B1550" s="40" t="s">
        <v>11</v>
      </c>
      <c r="C1550" s="13" t="s">
        <v>652</v>
      </c>
      <c r="D1550" s="13">
        <v>34039</v>
      </c>
      <c r="E1550" s="13" t="s">
        <v>252</v>
      </c>
      <c r="F1550" s="13">
        <v>41810</v>
      </c>
      <c r="G1550" s="13" t="s">
        <v>352</v>
      </c>
      <c r="H1550" s="13" t="s">
        <v>315</v>
      </c>
      <c r="I1550" s="13" t="s">
        <v>175</v>
      </c>
      <c r="J1550" s="13" t="s">
        <v>176</v>
      </c>
      <c r="K1550" s="13" t="s">
        <v>546</v>
      </c>
      <c r="L1550" s="4">
        <v>2406</v>
      </c>
      <c r="M1550" s="4">
        <v>6</v>
      </c>
      <c r="N1550" s="13" t="s">
        <v>36</v>
      </c>
      <c r="O1550" s="15" t="s">
        <v>679</v>
      </c>
      <c r="P1550" s="68">
        <v>192.42</v>
      </c>
      <c r="Q1550" s="61">
        <v>221.81</v>
      </c>
      <c r="R1550" s="65">
        <f t="shared" si="274"/>
        <v>8.7146739130434775E-2</v>
      </c>
      <c r="S1550" s="65">
        <f t="shared" si="275"/>
        <v>0.10045742753623188</v>
      </c>
      <c r="T1550" s="15">
        <v>0.22546300604657099</v>
      </c>
      <c r="U1550" s="15">
        <v>0.22028187699999999</v>
      </c>
      <c r="V1550" s="15">
        <f t="shared" si="276"/>
        <v>-5.1811290465710036E-3</v>
      </c>
      <c r="W1550" s="15">
        <f t="shared" si="277"/>
        <v>-2.2979951954959761</v>
      </c>
      <c r="X1550" s="15">
        <v>0.1023446655718947</v>
      </c>
      <c r="Y1550" s="15">
        <v>0.100609644</v>
      </c>
      <c r="Z1550" s="15">
        <f t="shared" si="278"/>
        <v>-1.7350215718947015E-3</v>
      </c>
      <c r="AA1550" s="16">
        <f t="shared" si="279"/>
        <v>-1.6952730874633521</v>
      </c>
      <c r="AB1550" s="13">
        <v>0.22</v>
      </c>
      <c r="AC1550" s="13">
        <v>0</v>
      </c>
      <c r="AD1550" s="13">
        <v>3.51</v>
      </c>
      <c r="AE1550" s="13">
        <v>0</v>
      </c>
      <c r="AF1550" s="53">
        <f t="shared" si="271"/>
        <v>0</v>
      </c>
      <c r="AG1550" s="53">
        <f t="shared" si="282"/>
        <v>1.0886035147198051E-2</v>
      </c>
      <c r="AH1550" s="53">
        <f t="shared" si="280"/>
        <v>1.0886035147198051E-2</v>
      </c>
      <c r="AI1550" s="53" t="str">
        <f t="shared" si="281"/>
        <v>0.00</v>
      </c>
      <c r="AJ1550" s="44">
        <v>221112</v>
      </c>
      <c r="AK1550" s="15" t="s">
        <v>686</v>
      </c>
      <c r="AL1550" s="14" t="s">
        <v>57</v>
      </c>
      <c r="AM1550" s="39" t="s">
        <v>58</v>
      </c>
      <c r="AN1550" s="39" t="s">
        <v>59</v>
      </c>
      <c r="AO1550" s="39" t="s">
        <v>60</v>
      </c>
      <c r="AP1550" s="39" t="s">
        <v>61</v>
      </c>
      <c r="AQ1550" s="59"/>
      <c r="AR1550" s="20"/>
      <c r="AS1550" s="20"/>
      <c r="AT1550" s="20"/>
      <c r="AU1550" s="20"/>
      <c r="AV1550" s="20"/>
      <c r="AW1550" s="20"/>
      <c r="AX1550" s="20"/>
      <c r="AY1550" s="20"/>
      <c r="AZ1550" s="20"/>
      <c r="BA1550" s="20"/>
      <c r="BB1550" s="20"/>
    </row>
    <row r="1551" spans="1:54" ht="26.1" customHeight="1" x14ac:dyDescent="0.25">
      <c r="A1551" s="21">
        <v>97</v>
      </c>
      <c r="B1551" s="39" t="s">
        <v>11</v>
      </c>
      <c r="C1551" s="13" t="s">
        <v>652</v>
      </c>
      <c r="D1551" s="13">
        <v>34039</v>
      </c>
      <c r="E1551" s="13" t="s">
        <v>252</v>
      </c>
      <c r="F1551" s="13">
        <v>41810</v>
      </c>
      <c r="G1551" s="13" t="s">
        <v>352</v>
      </c>
      <c r="H1551" s="13" t="s">
        <v>315</v>
      </c>
      <c r="I1551" s="13" t="s">
        <v>175</v>
      </c>
      <c r="J1551" s="13" t="s">
        <v>176</v>
      </c>
      <c r="K1551" s="13" t="s">
        <v>546</v>
      </c>
      <c r="L1551" s="4">
        <v>2406</v>
      </c>
      <c r="M1551" s="4">
        <v>6</v>
      </c>
      <c r="N1551" s="14" t="s">
        <v>38</v>
      </c>
      <c r="O1551" s="15" t="s">
        <v>679</v>
      </c>
      <c r="P1551" s="68">
        <v>192.42</v>
      </c>
      <c r="Q1551" s="61">
        <v>221.81</v>
      </c>
      <c r="R1551" s="65">
        <f t="shared" si="274"/>
        <v>8.7146739130434775E-2</v>
      </c>
      <c r="S1551" s="65">
        <f t="shared" si="275"/>
        <v>0.10045742753623188</v>
      </c>
      <c r="T1551" s="15">
        <v>2.1428431221991898E-2</v>
      </c>
      <c r="U1551" s="15">
        <v>2.1472551999999999E-2</v>
      </c>
      <c r="V1551" s="15">
        <f t="shared" si="276"/>
        <v>4.4120778008100575E-5</v>
      </c>
      <c r="W1551" s="15">
        <f t="shared" si="277"/>
        <v>0.20589831122504024</v>
      </c>
      <c r="X1551" s="15">
        <v>1.3145301828204491E-2</v>
      </c>
      <c r="Y1551" s="15">
        <v>1.2922454E-2</v>
      </c>
      <c r="Z1551" s="15">
        <f t="shared" si="278"/>
        <v>-2.2284782820449107E-4</v>
      </c>
      <c r="AA1551" s="16">
        <f t="shared" si="279"/>
        <v>-1.6952659673918629</v>
      </c>
      <c r="AB1551" s="13">
        <v>0.02</v>
      </c>
      <c r="AC1551" s="13">
        <v>0</v>
      </c>
      <c r="AD1551" s="13">
        <v>0</v>
      </c>
      <c r="AE1551" s="13">
        <v>0</v>
      </c>
      <c r="AF1551" s="53">
        <f t="shared" si="271"/>
        <v>0</v>
      </c>
      <c r="AG1551" s="53">
        <f t="shared" si="282"/>
        <v>1.3982187277399576E-3</v>
      </c>
      <c r="AH1551" s="53">
        <f t="shared" si="280"/>
        <v>1.3982187277399576E-3</v>
      </c>
      <c r="AI1551" s="53" t="str">
        <f t="shared" si="281"/>
        <v>0.00</v>
      </c>
      <c r="AJ1551" s="44">
        <v>221112</v>
      </c>
      <c r="AK1551" s="15" t="s">
        <v>686</v>
      </c>
      <c r="AL1551" s="14" t="s">
        <v>57</v>
      </c>
      <c r="AM1551" s="39" t="s">
        <v>58</v>
      </c>
      <c r="AN1551" s="39" t="s">
        <v>59</v>
      </c>
      <c r="AO1551" s="39" t="s">
        <v>60</v>
      </c>
      <c r="AP1551" s="39" t="s">
        <v>61</v>
      </c>
      <c r="AQ1551" s="20"/>
      <c r="AR1551" s="20"/>
      <c r="AS1551" s="20"/>
      <c r="AT1551" s="20"/>
      <c r="AU1551" s="20"/>
      <c r="AV1551" s="20"/>
      <c r="AW1551" s="20"/>
      <c r="AX1551" s="20"/>
      <c r="AY1551" s="20"/>
      <c r="AZ1551" s="20"/>
      <c r="BA1551" s="20"/>
      <c r="BB1551" s="20"/>
    </row>
    <row r="1552" spans="1:54" ht="26.1" customHeight="1" x14ac:dyDescent="0.25">
      <c r="A1552" s="21">
        <v>98</v>
      </c>
      <c r="B1552" s="39" t="s">
        <v>11</v>
      </c>
      <c r="C1552" s="13" t="s">
        <v>652</v>
      </c>
      <c r="D1552" s="13">
        <v>34039</v>
      </c>
      <c r="E1552" s="13" t="s">
        <v>252</v>
      </c>
      <c r="F1552" s="13">
        <v>41810</v>
      </c>
      <c r="G1552" s="13" t="s">
        <v>352</v>
      </c>
      <c r="H1552" s="13" t="s">
        <v>315</v>
      </c>
      <c r="I1552" s="13" t="s">
        <v>175</v>
      </c>
      <c r="J1552" s="13" t="s">
        <v>176</v>
      </c>
      <c r="K1552" s="13" t="s">
        <v>546</v>
      </c>
      <c r="L1552" s="4">
        <v>2406</v>
      </c>
      <c r="M1552" s="4">
        <v>6</v>
      </c>
      <c r="N1552" s="14" t="s">
        <v>39</v>
      </c>
      <c r="O1552" s="15" t="s">
        <v>679</v>
      </c>
      <c r="P1552" s="68">
        <v>192.42</v>
      </c>
      <c r="Q1552" s="61">
        <v>221.81</v>
      </c>
      <c r="R1552" s="65">
        <f t="shared" si="274"/>
        <v>8.7146739130434775E-2</v>
      </c>
      <c r="S1552" s="65">
        <f t="shared" si="275"/>
        <v>0.10045742753623188</v>
      </c>
      <c r="T1552" s="15">
        <v>2.1428431221991898E-2</v>
      </c>
      <c r="U1552" s="15">
        <v>2.1472551999999999E-2</v>
      </c>
      <c r="V1552" s="15">
        <f t="shared" si="276"/>
        <v>4.4120778008100575E-5</v>
      </c>
      <c r="W1552" s="15">
        <f t="shared" si="277"/>
        <v>0.20589831122504024</v>
      </c>
      <c r="X1552" s="15">
        <v>1.3145301828204491E-2</v>
      </c>
      <c r="Y1552" s="15">
        <v>1.2922454E-2</v>
      </c>
      <c r="Z1552" s="15">
        <f t="shared" si="278"/>
        <v>-2.2284782820449107E-4</v>
      </c>
      <c r="AA1552" s="16">
        <f t="shared" si="279"/>
        <v>-1.6952659673918629</v>
      </c>
      <c r="AB1552" s="13">
        <v>0.02</v>
      </c>
      <c r="AC1552" s="13">
        <v>0</v>
      </c>
      <c r="AD1552" s="13">
        <v>0</v>
      </c>
      <c r="AE1552" s="13">
        <v>0</v>
      </c>
      <c r="AF1552" s="53">
        <f t="shared" si="271"/>
        <v>0</v>
      </c>
      <c r="AG1552" s="53">
        <f t="shared" si="282"/>
        <v>1.3982187277399576E-3</v>
      </c>
      <c r="AH1552" s="53">
        <f t="shared" si="280"/>
        <v>1.3982187277399576E-3</v>
      </c>
      <c r="AI1552" s="53" t="str">
        <f t="shared" si="281"/>
        <v>0.00</v>
      </c>
      <c r="AJ1552" s="44">
        <v>221112</v>
      </c>
      <c r="AK1552" s="15" t="s">
        <v>686</v>
      </c>
      <c r="AL1552" s="14" t="s">
        <v>57</v>
      </c>
      <c r="AM1552" s="39" t="s">
        <v>58</v>
      </c>
      <c r="AN1552" s="39" t="s">
        <v>59</v>
      </c>
      <c r="AO1552" s="39" t="s">
        <v>60</v>
      </c>
      <c r="AP1552" s="39" t="s">
        <v>61</v>
      </c>
      <c r="AQ1552" s="20"/>
      <c r="AR1552" s="20"/>
      <c r="AS1552" s="20"/>
      <c r="AT1552" s="20"/>
      <c r="AU1552" s="20"/>
      <c r="AV1552" s="20"/>
      <c r="AW1552" s="20"/>
      <c r="AX1552" s="20"/>
      <c r="AY1552" s="20"/>
      <c r="AZ1552" s="20"/>
      <c r="BA1552" s="20"/>
      <c r="BB1552" s="20"/>
    </row>
    <row r="1553" spans="1:54" ht="26.1" customHeight="1" x14ac:dyDescent="0.25">
      <c r="A1553" s="21">
        <v>99</v>
      </c>
      <c r="B1553" s="39" t="s">
        <v>11</v>
      </c>
      <c r="C1553" s="13" t="s">
        <v>652</v>
      </c>
      <c r="D1553" s="13">
        <v>34039</v>
      </c>
      <c r="E1553" s="13" t="s">
        <v>252</v>
      </c>
      <c r="F1553" s="13">
        <v>41810</v>
      </c>
      <c r="G1553" s="13" t="s">
        <v>352</v>
      </c>
      <c r="H1553" s="13" t="s">
        <v>315</v>
      </c>
      <c r="I1553" s="13" t="s">
        <v>175</v>
      </c>
      <c r="J1553" s="13" t="s">
        <v>176</v>
      </c>
      <c r="K1553" s="13" t="s">
        <v>546</v>
      </c>
      <c r="L1553" s="4">
        <v>2406</v>
      </c>
      <c r="M1553" s="4">
        <v>6</v>
      </c>
      <c r="N1553" s="14" t="s">
        <v>37</v>
      </c>
      <c r="O1553" s="15" t="s">
        <v>679</v>
      </c>
      <c r="P1553" s="68">
        <v>192.42</v>
      </c>
      <c r="Q1553" s="61">
        <v>221.81</v>
      </c>
      <c r="R1553" s="65">
        <f t="shared" si="274"/>
        <v>8.7146739130434775E-2</v>
      </c>
      <c r="S1553" s="65">
        <f t="shared" si="275"/>
        <v>0.10045742753623188</v>
      </c>
      <c r="T1553" s="15">
        <v>3.11693375000759E-3</v>
      </c>
      <c r="U1553" s="15">
        <v>3.1233519999999998E-3</v>
      </c>
      <c r="V1553" s="15">
        <f t="shared" si="276"/>
        <v>6.418249992409808E-6</v>
      </c>
      <c r="W1553" s="15">
        <f t="shared" si="277"/>
        <v>0.20591550886810409</v>
      </c>
      <c r="X1553" s="15">
        <v>1.912087473782268E-3</v>
      </c>
      <c r="Y1553" s="15">
        <v>1.8796720000000002E-3</v>
      </c>
      <c r="Z1553" s="15">
        <f t="shared" si="278"/>
        <v>-3.2415473782267806E-5</v>
      </c>
      <c r="AA1553" s="16">
        <f t="shared" si="279"/>
        <v>-1.6952924082572072</v>
      </c>
      <c r="AB1553" s="13">
        <v>0</v>
      </c>
      <c r="AC1553" s="13">
        <v>0</v>
      </c>
      <c r="AD1553" s="13">
        <v>0</v>
      </c>
      <c r="AE1553" s="13">
        <v>0</v>
      </c>
      <c r="AF1553" s="53">
        <f t="shared" si="271"/>
        <v>0</v>
      </c>
      <c r="AG1553" s="53">
        <f t="shared" si="282"/>
        <v>2.0338184933050814E-4</v>
      </c>
      <c r="AH1553" s="53">
        <f t="shared" si="280"/>
        <v>2.0338184933050814E-4</v>
      </c>
      <c r="AI1553" s="53" t="str">
        <f t="shared" si="281"/>
        <v>0.00</v>
      </c>
      <c r="AJ1553" s="44">
        <v>221112</v>
      </c>
      <c r="AK1553" s="15" t="s">
        <v>686</v>
      </c>
      <c r="AL1553" s="14" t="s">
        <v>57</v>
      </c>
      <c r="AM1553" s="39" t="s">
        <v>58</v>
      </c>
      <c r="AN1553" s="39" t="s">
        <v>59</v>
      </c>
      <c r="AO1553" s="39" t="s">
        <v>60</v>
      </c>
      <c r="AP1553" s="39" t="s">
        <v>61</v>
      </c>
      <c r="AQ1553" s="20"/>
      <c r="AR1553" s="20"/>
      <c r="AS1553" s="20"/>
      <c r="AT1553" s="20"/>
      <c r="AU1553" s="20"/>
      <c r="AV1553" s="20"/>
      <c r="AW1553" s="20"/>
      <c r="AX1553" s="20"/>
      <c r="AY1553" s="20"/>
      <c r="AZ1553" s="20"/>
      <c r="BA1553" s="20"/>
      <c r="BB1553" s="20"/>
    </row>
    <row r="1554" spans="1:54" ht="26.1" customHeight="1" x14ac:dyDescent="0.25">
      <c r="A1554" s="21">
        <v>100</v>
      </c>
      <c r="B1554" s="39" t="s">
        <v>11</v>
      </c>
      <c r="C1554" s="13" t="s">
        <v>652</v>
      </c>
      <c r="D1554" s="13">
        <v>34039</v>
      </c>
      <c r="E1554" s="13" t="s">
        <v>252</v>
      </c>
      <c r="F1554" s="13">
        <v>41810</v>
      </c>
      <c r="G1554" s="13" t="s">
        <v>352</v>
      </c>
      <c r="H1554" s="13" t="s">
        <v>315</v>
      </c>
      <c r="I1554" s="13" t="s">
        <v>175</v>
      </c>
      <c r="J1554" s="13" t="s">
        <v>176</v>
      </c>
      <c r="K1554" s="13" t="s">
        <v>546</v>
      </c>
      <c r="L1554" s="4">
        <v>2406</v>
      </c>
      <c r="M1554" s="4">
        <v>6</v>
      </c>
      <c r="N1554" s="14" t="s">
        <v>34</v>
      </c>
      <c r="O1554" s="15" t="s">
        <v>679</v>
      </c>
      <c r="P1554" s="68">
        <v>192.42</v>
      </c>
      <c r="Q1554" s="61">
        <v>221.81</v>
      </c>
      <c r="R1554" s="65">
        <f t="shared" si="274"/>
        <v>8.7146739130434775E-2</v>
      </c>
      <c r="S1554" s="65">
        <f t="shared" si="275"/>
        <v>0.10045742753623188</v>
      </c>
      <c r="T1554" s="15">
        <v>8.8557560101305E-3</v>
      </c>
      <c r="U1554" s="15">
        <v>8.87399E-3</v>
      </c>
      <c r="V1554" s="15">
        <f t="shared" si="276"/>
        <v>1.8233989869500047E-5</v>
      </c>
      <c r="W1554" s="15">
        <f t="shared" si="277"/>
        <v>0.20589986725742401</v>
      </c>
      <c r="X1554" s="15">
        <v>5.4325762098080439E-3</v>
      </c>
      <c r="Y1554" s="15">
        <v>5.3404799999999999E-3</v>
      </c>
      <c r="Z1554" s="15">
        <f t="shared" si="278"/>
        <v>-9.2096209808044047E-5</v>
      </c>
      <c r="AA1554" s="16">
        <f t="shared" si="279"/>
        <v>-1.6952584970970557</v>
      </c>
      <c r="AB1554" s="13">
        <v>0.01</v>
      </c>
      <c r="AC1554" s="13">
        <v>0</v>
      </c>
      <c r="AD1554" s="13">
        <v>0</v>
      </c>
      <c r="AE1554" s="13">
        <v>0</v>
      </c>
      <c r="AF1554" s="53">
        <f t="shared" si="271"/>
        <v>0</v>
      </c>
      <c r="AG1554" s="53">
        <f t="shared" si="282"/>
        <v>5.7784374013795589E-4</v>
      </c>
      <c r="AH1554" s="53">
        <f t="shared" si="280"/>
        <v>5.7784374013795589E-4</v>
      </c>
      <c r="AI1554" s="53" t="str">
        <f t="shared" si="281"/>
        <v>0.00</v>
      </c>
      <c r="AJ1554" s="44">
        <v>221112</v>
      </c>
      <c r="AK1554" s="15" t="s">
        <v>686</v>
      </c>
      <c r="AL1554" s="14" t="s">
        <v>57</v>
      </c>
      <c r="AM1554" s="39" t="s">
        <v>58</v>
      </c>
      <c r="AN1554" s="39" t="s">
        <v>59</v>
      </c>
      <c r="AO1554" s="39" t="s">
        <v>60</v>
      </c>
      <c r="AP1554" s="39" t="s">
        <v>61</v>
      </c>
      <c r="AQ1554" s="20"/>
      <c r="AR1554" s="20"/>
      <c r="AS1554" s="20"/>
      <c r="AT1554" s="20"/>
      <c r="AU1554" s="20"/>
      <c r="AV1554" s="20"/>
      <c r="AW1554" s="20"/>
      <c r="AX1554" s="20"/>
      <c r="AY1554" s="20"/>
      <c r="AZ1554" s="20"/>
      <c r="BA1554" s="20"/>
      <c r="BB1554" s="20"/>
    </row>
    <row r="1555" spans="1:54" ht="26.1" customHeight="1" x14ac:dyDescent="0.25">
      <c r="A1555" s="21">
        <v>79</v>
      </c>
      <c r="B1555" s="39" t="s">
        <v>11</v>
      </c>
      <c r="C1555" s="13" t="s">
        <v>652</v>
      </c>
      <c r="D1555" s="13">
        <v>34039</v>
      </c>
      <c r="E1555" s="13" t="s">
        <v>252</v>
      </c>
      <c r="F1555" s="13">
        <v>41810</v>
      </c>
      <c r="G1555" s="13" t="s">
        <v>352</v>
      </c>
      <c r="H1555" s="13" t="s">
        <v>360</v>
      </c>
      <c r="I1555" s="13" t="s">
        <v>175</v>
      </c>
      <c r="J1555" s="13" t="s">
        <v>176</v>
      </c>
      <c r="K1555" s="13" t="s">
        <v>543</v>
      </c>
      <c r="L1555" s="4">
        <v>2406</v>
      </c>
      <c r="M1555" s="4">
        <v>7</v>
      </c>
      <c r="N1555" s="14" t="s">
        <v>40</v>
      </c>
      <c r="O1555" s="15" t="s">
        <v>679</v>
      </c>
      <c r="P1555" s="68">
        <v>181.17</v>
      </c>
      <c r="Q1555" s="61">
        <v>176.83</v>
      </c>
      <c r="R1555" s="65">
        <f t="shared" si="274"/>
        <v>8.2051630434782599E-2</v>
      </c>
      <c r="S1555" s="65">
        <f t="shared" si="275"/>
        <v>8.0086050724637689E-2</v>
      </c>
      <c r="T1555" s="15">
        <v>0</v>
      </c>
      <c r="U1555" s="15">
        <v>0</v>
      </c>
      <c r="V1555" s="15">
        <f t="shared" si="276"/>
        <v>0</v>
      </c>
      <c r="W1555" s="15" t="str">
        <f t="shared" si="277"/>
        <v>0.00</v>
      </c>
      <c r="X1555" s="15">
        <v>0</v>
      </c>
      <c r="Y1555" s="15">
        <v>0</v>
      </c>
      <c r="Z1555" s="15">
        <f t="shared" si="278"/>
        <v>0</v>
      </c>
      <c r="AA1555" s="16" t="str">
        <f t="shared" si="279"/>
        <v>0</v>
      </c>
      <c r="AB1555" s="13">
        <v>0</v>
      </c>
      <c r="AC1555" s="13">
        <v>0</v>
      </c>
      <c r="AD1555" s="13">
        <v>0</v>
      </c>
      <c r="AE1555" s="13">
        <v>0</v>
      </c>
      <c r="AF1555" s="53">
        <f t="shared" si="271"/>
        <v>0</v>
      </c>
      <c r="AG1555" s="53">
        <f t="shared" si="282"/>
        <v>0</v>
      </c>
      <c r="AH1555" s="53">
        <f t="shared" si="280"/>
        <v>0</v>
      </c>
      <c r="AI1555" s="53" t="str">
        <f t="shared" si="281"/>
        <v>0.00</v>
      </c>
      <c r="AJ1555" s="44">
        <v>221112</v>
      </c>
      <c r="AK1555" s="15" t="s">
        <v>686</v>
      </c>
      <c r="AL1555" s="14" t="s">
        <v>57</v>
      </c>
      <c r="AM1555" s="39" t="s">
        <v>58</v>
      </c>
      <c r="AN1555" s="39" t="s">
        <v>59</v>
      </c>
      <c r="AO1555" s="39" t="s">
        <v>60</v>
      </c>
      <c r="AP1555" s="39" t="s">
        <v>61</v>
      </c>
      <c r="AQ1555" s="20"/>
      <c r="AR1555" s="20"/>
      <c r="AS1555" s="20"/>
      <c r="AT1555" s="20"/>
      <c r="AU1555" s="20"/>
      <c r="AV1555" s="20"/>
      <c r="AW1555" s="20"/>
      <c r="AX1555" s="20"/>
      <c r="AY1555" s="20"/>
      <c r="AZ1555" s="20"/>
      <c r="BA1555" s="20"/>
      <c r="BB1555" s="20"/>
    </row>
    <row r="1556" spans="1:54" ht="26.1" customHeight="1" x14ac:dyDescent="0.25">
      <c r="A1556" s="21">
        <v>80</v>
      </c>
      <c r="B1556" s="39" t="s">
        <v>11</v>
      </c>
      <c r="C1556" s="13" t="s">
        <v>652</v>
      </c>
      <c r="D1556" s="13">
        <v>34039</v>
      </c>
      <c r="E1556" s="13" t="s">
        <v>252</v>
      </c>
      <c r="F1556" s="13">
        <v>41810</v>
      </c>
      <c r="G1556" s="13" t="s">
        <v>352</v>
      </c>
      <c r="H1556" s="13" t="s">
        <v>360</v>
      </c>
      <c r="I1556" s="13" t="s">
        <v>175</v>
      </c>
      <c r="J1556" s="13" t="s">
        <v>176</v>
      </c>
      <c r="K1556" s="13" t="s">
        <v>543</v>
      </c>
      <c r="L1556" s="4">
        <v>2406</v>
      </c>
      <c r="M1556" s="4">
        <v>7</v>
      </c>
      <c r="N1556" s="14" t="s">
        <v>38</v>
      </c>
      <c r="O1556" s="15" t="s">
        <v>679</v>
      </c>
      <c r="P1556" s="68">
        <v>181.17</v>
      </c>
      <c r="Q1556" s="61">
        <v>176.83</v>
      </c>
      <c r="R1556" s="65">
        <f t="shared" si="274"/>
        <v>8.2051630434782599E-2</v>
      </c>
      <c r="S1556" s="65">
        <f t="shared" si="275"/>
        <v>8.0086050724637689E-2</v>
      </c>
      <c r="T1556" s="15">
        <v>7.28876697730425E-3</v>
      </c>
      <c r="U1556" s="15">
        <v>7.2550549999999998E-3</v>
      </c>
      <c r="V1556" s="15">
        <f t="shared" si="276"/>
        <v>-3.3711977304250185E-5</v>
      </c>
      <c r="W1556" s="15">
        <f t="shared" si="277"/>
        <v>-0.46251961970004646</v>
      </c>
      <c r="X1556" s="15">
        <v>4.373194230659354E-3</v>
      </c>
      <c r="Y1556" s="15">
        <v>4.3400319999999997E-3</v>
      </c>
      <c r="Z1556" s="15">
        <f t="shared" si="278"/>
        <v>-3.3162230659354239E-5</v>
      </c>
      <c r="AA1556" s="16">
        <f t="shared" si="279"/>
        <v>-0.75830683272337329</v>
      </c>
      <c r="AB1556" s="13">
        <v>0.01</v>
      </c>
      <c r="AC1556" s="13">
        <v>0</v>
      </c>
      <c r="AD1556" s="13">
        <v>0</v>
      </c>
      <c r="AE1556" s="13">
        <v>0</v>
      </c>
      <c r="AF1556" s="53">
        <f t="shared" si="271"/>
        <v>0</v>
      </c>
      <c r="AG1556" s="53">
        <f t="shared" si="282"/>
        <v>5.8904466436690594E-4</v>
      </c>
      <c r="AH1556" s="53">
        <f t="shared" si="280"/>
        <v>5.8904466436690594E-4</v>
      </c>
      <c r="AI1556" s="53" t="str">
        <f t="shared" si="281"/>
        <v>0.00</v>
      </c>
      <c r="AJ1556" s="44">
        <v>221112</v>
      </c>
      <c r="AK1556" s="15" t="s">
        <v>686</v>
      </c>
      <c r="AL1556" s="14" t="s">
        <v>57</v>
      </c>
      <c r="AM1556" s="39" t="s">
        <v>58</v>
      </c>
      <c r="AN1556" s="39" t="s">
        <v>59</v>
      </c>
      <c r="AO1556" s="39" t="s">
        <v>60</v>
      </c>
      <c r="AP1556" s="39" t="s">
        <v>61</v>
      </c>
      <c r="AQ1556" s="20"/>
      <c r="AR1556" s="20"/>
      <c r="AS1556" s="20"/>
      <c r="AT1556" s="20"/>
      <c r="AU1556" s="20"/>
      <c r="AV1556" s="20"/>
      <c r="AW1556" s="20"/>
      <c r="AX1556" s="20"/>
      <c r="AY1556" s="20"/>
      <c r="AZ1556" s="20"/>
      <c r="BA1556" s="20"/>
      <c r="BB1556" s="20"/>
    </row>
    <row r="1557" spans="1:54" ht="26.1" customHeight="1" x14ac:dyDescent="0.25">
      <c r="A1557" s="21">
        <v>81</v>
      </c>
      <c r="B1557" s="39" t="s">
        <v>11</v>
      </c>
      <c r="C1557" s="13" t="s">
        <v>652</v>
      </c>
      <c r="D1557" s="13">
        <v>34039</v>
      </c>
      <c r="E1557" s="13" t="s">
        <v>252</v>
      </c>
      <c r="F1557" s="13">
        <v>41810</v>
      </c>
      <c r="G1557" s="13" t="s">
        <v>352</v>
      </c>
      <c r="H1557" s="13" t="s">
        <v>360</v>
      </c>
      <c r="I1557" s="13" t="s">
        <v>175</v>
      </c>
      <c r="J1557" s="13" t="s">
        <v>176</v>
      </c>
      <c r="K1557" s="13" t="s">
        <v>543</v>
      </c>
      <c r="L1557" s="4">
        <v>2406</v>
      </c>
      <c r="M1557" s="4">
        <v>7</v>
      </c>
      <c r="N1557" s="14" t="s">
        <v>39</v>
      </c>
      <c r="O1557" s="15" t="s">
        <v>679</v>
      </c>
      <c r="P1557" s="68">
        <v>181.17</v>
      </c>
      <c r="Q1557" s="61">
        <v>176.83</v>
      </c>
      <c r="R1557" s="65">
        <f t="shared" si="274"/>
        <v>8.2051630434782599E-2</v>
      </c>
      <c r="S1557" s="65">
        <f t="shared" si="275"/>
        <v>8.0086050724637689E-2</v>
      </c>
      <c r="T1557" s="15">
        <v>7.28876697730425E-3</v>
      </c>
      <c r="U1557" s="15">
        <v>7.2550549999999998E-3</v>
      </c>
      <c r="V1557" s="15">
        <f t="shared" si="276"/>
        <v>-3.3711977304250185E-5</v>
      </c>
      <c r="W1557" s="15">
        <f t="shared" si="277"/>
        <v>-0.46251961970004646</v>
      </c>
      <c r="X1557" s="15">
        <v>4.373194230659354E-3</v>
      </c>
      <c r="Y1557" s="15">
        <v>4.3400319999999997E-3</v>
      </c>
      <c r="Z1557" s="15">
        <f t="shared" si="278"/>
        <v>-3.3162230659354239E-5</v>
      </c>
      <c r="AA1557" s="16">
        <f t="shared" si="279"/>
        <v>-0.75830683272337329</v>
      </c>
      <c r="AB1557" s="13">
        <v>0.01</v>
      </c>
      <c r="AC1557" s="13">
        <v>0</v>
      </c>
      <c r="AD1557" s="13">
        <v>0</v>
      </c>
      <c r="AE1557" s="13">
        <v>0</v>
      </c>
      <c r="AF1557" s="53">
        <f t="shared" si="271"/>
        <v>0</v>
      </c>
      <c r="AG1557" s="53">
        <f t="shared" si="282"/>
        <v>5.8904466436690594E-4</v>
      </c>
      <c r="AH1557" s="53">
        <f t="shared" si="280"/>
        <v>5.8904466436690594E-4</v>
      </c>
      <c r="AI1557" s="53" t="str">
        <f t="shared" si="281"/>
        <v>0.00</v>
      </c>
      <c r="AJ1557" s="44">
        <v>221112</v>
      </c>
      <c r="AK1557" s="15" t="s">
        <v>686</v>
      </c>
      <c r="AL1557" s="14" t="s">
        <v>57</v>
      </c>
      <c r="AM1557" s="39" t="s">
        <v>58</v>
      </c>
      <c r="AN1557" s="39" t="s">
        <v>59</v>
      </c>
      <c r="AO1557" s="39" t="s">
        <v>60</v>
      </c>
      <c r="AP1557" s="39" t="s">
        <v>61</v>
      </c>
      <c r="AQ1557" s="20"/>
      <c r="AR1557" s="20"/>
      <c r="AS1557" s="20"/>
      <c r="AT1557" s="20"/>
      <c r="AU1557" s="20"/>
      <c r="AV1557" s="20"/>
      <c r="AW1557" s="20"/>
      <c r="AX1557" s="20"/>
      <c r="AY1557" s="20"/>
      <c r="AZ1557" s="20"/>
      <c r="BA1557" s="20"/>
      <c r="BB1557" s="20"/>
    </row>
    <row r="1558" spans="1:54" ht="26.1" customHeight="1" x14ac:dyDescent="0.25">
      <c r="A1558" s="21">
        <v>82</v>
      </c>
      <c r="B1558" s="39" t="s">
        <v>11</v>
      </c>
      <c r="C1558" s="13" t="s">
        <v>652</v>
      </c>
      <c r="D1558" s="13">
        <v>34039</v>
      </c>
      <c r="E1558" s="13" t="s">
        <v>252</v>
      </c>
      <c r="F1558" s="13">
        <v>41810</v>
      </c>
      <c r="G1558" s="13" t="s">
        <v>352</v>
      </c>
      <c r="H1558" s="13" t="s">
        <v>360</v>
      </c>
      <c r="I1558" s="13" t="s">
        <v>175</v>
      </c>
      <c r="J1558" s="13" t="s">
        <v>176</v>
      </c>
      <c r="K1558" s="13" t="s">
        <v>543</v>
      </c>
      <c r="L1558" s="4">
        <v>2406</v>
      </c>
      <c r="M1558" s="4">
        <v>7</v>
      </c>
      <c r="N1558" s="14" t="s">
        <v>37</v>
      </c>
      <c r="O1558" s="15" t="s">
        <v>679</v>
      </c>
      <c r="P1558" s="68">
        <v>181.17</v>
      </c>
      <c r="Q1558" s="61">
        <v>176.83</v>
      </c>
      <c r="R1558" s="65">
        <f t="shared" si="274"/>
        <v>8.2051630434782599E-2</v>
      </c>
      <c r="S1558" s="65">
        <f t="shared" si="275"/>
        <v>8.0086050724637689E-2</v>
      </c>
      <c r="T1558" s="15">
        <v>1.4945338499939901E-3</v>
      </c>
      <c r="U1558" s="15">
        <v>1.487621E-3</v>
      </c>
      <c r="V1558" s="15">
        <f t="shared" si="276"/>
        <v>-6.9128499939901007E-6</v>
      </c>
      <c r="W1558" s="15">
        <f t="shared" si="277"/>
        <v>-0.46254221635849196</v>
      </c>
      <c r="X1558" s="15">
        <v>8.9670678602706499E-4</v>
      </c>
      <c r="Y1558" s="15">
        <v>8.8990800000000002E-4</v>
      </c>
      <c r="Z1558" s="15">
        <f t="shared" si="278"/>
        <v>-6.7987860270649677E-6</v>
      </c>
      <c r="AA1558" s="16">
        <f t="shared" si="279"/>
        <v>-0.75819500119850347</v>
      </c>
      <c r="AB1558" s="13">
        <v>0</v>
      </c>
      <c r="AC1558" s="13">
        <v>0</v>
      </c>
      <c r="AD1558" s="13">
        <v>0</v>
      </c>
      <c r="AE1558" s="13">
        <v>0</v>
      </c>
      <c r="AF1558" s="53">
        <f t="shared" si="271"/>
        <v>0</v>
      </c>
      <c r="AG1558" s="53">
        <f t="shared" si="282"/>
        <v>1.2078149635242888E-4</v>
      </c>
      <c r="AH1558" s="53">
        <f t="shared" si="280"/>
        <v>1.2078149635242888E-4</v>
      </c>
      <c r="AI1558" s="53" t="str">
        <f t="shared" si="281"/>
        <v>0.00</v>
      </c>
      <c r="AJ1558" s="44">
        <v>221112</v>
      </c>
      <c r="AK1558" s="15" t="s">
        <v>686</v>
      </c>
      <c r="AL1558" s="14" t="s">
        <v>57</v>
      </c>
      <c r="AM1558" s="39" t="s">
        <v>58</v>
      </c>
      <c r="AN1558" s="39" t="s">
        <v>59</v>
      </c>
      <c r="AO1558" s="39" t="s">
        <v>60</v>
      </c>
      <c r="AP1558" s="39" t="s">
        <v>61</v>
      </c>
      <c r="AQ1558" s="20"/>
      <c r="AR1558" s="20"/>
      <c r="AS1558" s="20"/>
      <c r="AT1558" s="20"/>
      <c r="AU1558" s="20"/>
      <c r="AV1558" s="20"/>
      <c r="AW1558" s="20"/>
      <c r="AX1558" s="20"/>
      <c r="AY1558" s="20"/>
      <c r="AZ1558" s="20"/>
      <c r="BA1558" s="20"/>
      <c r="BB1558" s="20"/>
    </row>
    <row r="1559" spans="1:54" ht="26.1" customHeight="1" x14ac:dyDescent="0.25">
      <c r="A1559" s="21">
        <v>1588</v>
      </c>
      <c r="B1559" s="39" t="s">
        <v>11</v>
      </c>
      <c r="C1559" s="13" t="s">
        <v>652</v>
      </c>
      <c r="D1559" s="13">
        <v>34039</v>
      </c>
      <c r="E1559" s="13" t="s">
        <v>252</v>
      </c>
      <c r="F1559" s="13">
        <v>41810</v>
      </c>
      <c r="G1559" s="13" t="s">
        <v>352</v>
      </c>
      <c r="H1559" s="13" t="s">
        <v>360</v>
      </c>
      <c r="I1559" s="13" t="s">
        <v>175</v>
      </c>
      <c r="J1559" s="13" t="s">
        <v>176</v>
      </c>
      <c r="K1559" s="13" t="s">
        <v>543</v>
      </c>
      <c r="L1559" s="4">
        <v>2406</v>
      </c>
      <c r="M1559" s="4">
        <v>7</v>
      </c>
      <c r="N1559" s="14" t="s">
        <v>34</v>
      </c>
      <c r="O1559" s="15" t="s">
        <v>679</v>
      </c>
      <c r="P1559" s="68">
        <v>181.17</v>
      </c>
      <c r="Q1559" s="61">
        <v>176.83</v>
      </c>
      <c r="R1559" s="65">
        <f t="shared" si="274"/>
        <v>8.2051630434782599E-2</v>
      </c>
      <c r="S1559" s="65">
        <f t="shared" si="275"/>
        <v>8.0086050724637689E-2</v>
      </c>
      <c r="T1559" s="15">
        <v>4.1728541047636701E-3</v>
      </c>
      <c r="U1559" s="15">
        <v>4.1535540000000003E-3</v>
      </c>
      <c r="V1559" s="15">
        <f t="shared" si="276"/>
        <v>-1.9300104763669834E-5</v>
      </c>
      <c r="W1559" s="15">
        <f t="shared" si="277"/>
        <v>-0.46251568540671267</v>
      </c>
      <c r="X1559" s="15">
        <v>2.5036747028898748E-3</v>
      </c>
      <c r="Y1559" s="15">
        <v>2.484689E-3</v>
      </c>
      <c r="Z1559" s="15">
        <f t="shared" si="278"/>
        <v>-1.8985702889874785E-5</v>
      </c>
      <c r="AA1559" s="16">
        <f t="shared" si="279"/>
        <v>-0.75831348489324413</v>
      </c>
      <c r="AB1559" s="13">
        <v>0</v>
      </c>
      <c r="AC1559" s="13">
        <v>1.79</v>
      </c>
      <c r="AD1559" s="13">
        <v>0</v>
      </c>
      <c r="AE1559" s="13">
        <v>0</v>
      </c>
      <c r="AF1559" s="53">
        <f t="shared" si="271"/>
        <v>8.9500000000000007E-4</v>
      </c>
      <c r="AG1559" s="53">
        <f t="shared" si="282"/>
        <v>3.3723087711361193E-4</v>
      </c>
      <c r="AH1559" s="53">
        <f t="shared" si="280"/>
        <v>-5.5776912288638819E-4</v>
      </c>
      <c r="AI1559" s="53">
        <f t="shared" si="281"/>
        <v>-62.320572389540573</v>
      </c>
      <c r="AJ1559" s="44">
        <v>221112</v>
      </c>
      <c r="AK1559" s="15" t="s">
        <v>686</v>
      </c>
      <c r="AL1559" s="14" t="s">
        <v>57</v>
      </c>
      <c r="AM1559" s="39" t="s">
        <v>58</v>
      </c>
      <c r="AN1559" s="39" t="s">
        <v>59</v>
      </c>
      <c r="AO1559" s="39" t="s">
        <v>60</v>
      </c>
      <c r="AP1559" s="39" t="s">
        <v>61</v>
      </c>
      <c r="AQ1559" s="20"/>
      <c r="AR1559" s="20"/>
      <c r="AS1559" s="20"/>
      <c r="AT1559" s="20"/>
      <c r="AU1559" s="20"/>
      <c r="AV1559" s="20"/>
      <c r="AW1559" s="20"/>
      <c r="AX1559" s="20"/>
      <c r="AY1559" s="20"/>
      <c r="AZ1559" s="20"/>
      <c r="BA1559" s="20"/>
      <c r="BB1559" s="20"/>
    </row>
    <row r="1560" spans="1:54" ht="26.1" customHeight="1" x14ac:dyDescent="0.25">
      <c r="A1560" s="21">
        <v>1612</v>
      </c>
      <c r="B1560" s="39" t="s">
        <v>11</v>
      </c>
      <c r="C1560" s="13" t="s">
        <v>652</v>
      </c>
      <c r="D1560" s="13">
        <v>34039</v>
      </c>
      <c r="E1560" s="13" t="s">
        <v>252</v>
      </c>
      <c r="F1560" s="13">
        <v>41810</v>
      </c>
      <c r="G1560" s="13" t="s">
        <v>352</v>
      </c>
      <c r="H1560" s="13" t="s">
        <v>360</v>
      </c>
      <c r="I1560" s="13" t="s">
        <v>175</v>
      </c>
      <c r="J1560" s="13" t="s">
        <v>176</v>
      </c>
      <c r="K1560" s="13" t="s">
        <v>543</v>
      </c>
      <c r="L1560" s="4">
        <v>2406</v>
      </c>
      <c r="M1560" s="4">
        <v>7</v>
      </c>
      <c r="N1560" s="14" t="s">
        <v>35</v>
      </c>
      <c r="O1560" s="15" t="s">
        <v>679</v>
      </c>
      <c r="P1560" s="68">
        <v>181.17</v>
      </c>
      <c r="Q1560" s="61">
        <v>176.83</v>
      </c>
      <c r="R1560" s="65">
        <f t="shared" si="274"/>
        <v>8.2051630434782599E-2</v>
      </c>
      <c r="S1560" s="65">
        <f t="shared" si="275"/>
        <v>8.0086050724637689E-2</v>
      </c>
      <c r="T1560" s="15">
        <v>5.4749899789576499E-2</v>
      </c>
      <c r="U1560" s="15">
        <v>5.4496672000000003E-2</v>
      </c>
      <c r="V1560" s="15">
        <f t="shared" si="276"/>
        <v>-2.5322778957649617E-4</v>
      </c>
      <c r="W1560" s="15">
        <f t="shared" si="277"/>
        <v>-0.46251735720018006</v>
      </c>
      <c r="X1560" s="15">
        <v>3.2849444444375389E-2</v>
      </c>
      <c r="Y1560" s="15">
        <v>3.2600344000000003E-2</v>
      </c>
      <c r="Z1560" s="15">
        <f t="shared" si="278"/>
        <v>-2.4910044437538581E-4</v>
      </c>
      <c r="AA1560" s="16">
        <f t="shared" si="279"/>
        <v>-0.75830945877088574</v>
      </c>
      <c r="AB1560" s="13">
        <v>0.06</v>
      </c>
      <c r="AC1560" s="13">
        <v>3.3</v>
      </c>
      <c r="AD1560" s="13">
        <v>0</v>
      </c>
      <c r="AE1560" s="13">
        <v>35.28</v>
      </c>
      <c r="AF1560" s="53">
        <f t="shared" si="271"/>
        <v>1.65E-3</v>
      </c>
      <c r="AG1560" s="53">
        <f t="shared" si="282"/>
        <v>4.4246352768195444E-3</v>
      </c>
      <c r="AH1560" s="53">
        <f t="shared" si="280"/>
        <v>2.7746352768195444E-3</v>
      </c>
      <c r="AI1560" s="53">
        <f t="shared" si="281"/>
        <v>168.15971374663906</v>
      </c>
      <c r="AJ1560" s="44">
        <v>221112</v>
      </c>
      <c r="AK1560" s="15" t="s">
        <v>686</v>
      </c>
      <c r="AL1560" s="14" t="s">
        <v>57</v>
      </c>
      <c r="AM1560" s="39" t="s">
        <v>58</v>
      </c>
      <c r="AN1560" s="39" t="s">
        <v>59</v>
      </c>
      <c r="AO1560" s="39" t="s">
        <v>60</v>
      </c>
      <c r="AP1560" s="39" t="s">
        <v>61</v>
      </c>
      <c r="AQ1560" s="20"/>
      <c r="AR1560" s="20"/>
      <c r="AS1560" s="20"/>
      <c r="AT1560" s="20"/>
      <c r="AU1560" s="20"/>
      <c r="AV1560" s="20"/>
      <c r="AW1560" s="20"/>
      <c r="AX1560" s="20"/>
      <c r="AY1560" s="20"/>
      <c r="AZ1560" s="20"/>
      <c r="BA1560" s="20"/>
      <c r="BB1560" s="20"/>
    </row>
    <row r="1561" spans="1:54" ht="26.1" customHeight="1" x14ac:dyDescent="0.25">
      <c r="A1561" s="21">
        <v>1802</v>
      </c>
      <c r="B1561" s="40" t="s">
        <v>11</v>
      </c>
      <c r="C1561" s="13" t="s">
        <v>652</v>
      </c>
      <c r="D1561" s="13">
        <v>34039</v>
      </c>
      <c r="E1561" s="13" t="s">
        <v>252</v>
      </c>
      <c r="F1561" s="13">
        <v>41810</v>
      </c>
      <c r="G1561" s="13" t="s">
        <v>352</v>
      </c>
      <c r="H1561" s="13" t="s">
        <v>360</v>
      </c>
      <c r="I1561" s="13" t="s">
        <v>175</v>
      </c>
      <c r="J1561" s="13" t="s">
        <v>176</v>
      </c>
      <c r="K1561" s="13" t="s">
        <v>543</v>
      </c>
      <c r="L1561" s="4">
        <v>2406</v>
      </c>
      <c r="M1561" s="4">
        <v>7</v>
      </c>
      <c r="N1561" s="13" t="s">
        <v>36</v>
      </c>
      <c r="O1561" s="15" t="s">
        <v>679</v>
      </c>
      <c r="P1561" s="68">
        <v>181.17</v>
      </c>
      <c r="Q1561" s="61">
        <v>176.83</v>
      </c>
      <c r="R1561" s="65">
        <f t="shared" si="274"/>
        <v>8.2051630434782599E-2</v>
      </c>
      <c r="S1561" s="65">
        <f t="shared" si="275"/>
        <v>8.0086050724637689E-2</v>
      </c>
      <c r="T1561" s="15">
        <v>0.119978174452294</v>
      </c>
      <c r="U1561" s="15">
        <v>0.118386806</v>
      </c>
      <c r="V1561" s="15">
        <f t="shared" si="276"/>
        <v>-1.5913684522940036E-3</v>
      </c>
      <c r="W1561" s="15">
        <f t="shared" si="277"/>
        <v>-1.3263816186224497</v>
      </c>
      <c r="X1561" s="15">
        <v>5.7302317115967692E-2</v>
      </c>
      <c r="Y1561" s="15">
        <v>5.6867788000000002E-2</v>
      </c>
      <c r="Z1561" s="15">
        <f t="shared" si="278"/>
        <v>-4.3452911596768978E-4</v>
      </c>
      <c r="AA1561" s="16">
        <f t="shared" si="279"/>
        <v>-0.75830985174350862</v>
      </c>
      <c r="AB1561" s="13">
        <v>0.12</v>
      </c>
      <c r="AC1561" s="13">
        <v>77.3</v>
      </c>
      <c r="AD1561" s="13">
        <v>2.77</v>
      </c>
      <c r="AE1561" s="13">
        <v>0</v>
      </c>
      <c r="AF1561" s="53">
        <f t="shared" si="271"/>
        <v>3.8649999999999997E-2</v>
      </c>
      <c r="AG1561" s="53">
        <f>IFERROR(AF1561+(AF1561*(AA1561/100)),"0.00")</f>
        <v>3.835691324230113E-2</v>
      </c>
      <c r="AH1561" s="53">
        <f t="shared" si="280"/>
        <v>-2.9308675769886688E-4</v>
      </c>
      <c r="AI1561" s="53">
        <f t="shared" si="281"/>
        <v>-0.75830985174351073</v>
      </c>
      <c r="AJ1561" s="44">
        <v>221112</v>
      </c>
      <c r="AK1561" s="15" t="s">
        <v>686</v>
      </c>
      <c r="AL1561" s="14" t="s">
        <v>57</v>
      </c>
      <c r="AM1561" s="39" t="s">
        <v>58</v>
      </c>
      <c r="AN1561" s="39" t="s">
        <v>59</v>
      </c>
      <c r="AO1561" s="39" t="s">
        <v>60</v>
      </c>
      <c r="AP1561" s="39" t="s">
        <v>61</v>
      </c>
      <c r="AQ1561" s="59"/>
      <c r="AR1561" s="20"/>
      <c r="AS1561" s="20"/>
      <c r="AT1561" s="20"/>
      <c r="AU1561" s="20"/>
      <c r="AV1561" s="20"/>
      <c r="AW1561" s="20"/>
      <c r="AX1561" s="20"/>
      <c r="AY1561" s="20"/>
      <c r="AZ1561" s="20"/>
      <c r="BA1561" s="20"/>
      <c r="BB1561" s="20"/>
    </row>
    <row r="1562" spans="1:54" ht="26.1" customHeight="1" x14ac:dyDescent="0.25">
      <c r="A1562" s="21">
        <v>87</v>
      </c>
      <c r="B1562" s="39" t="s">
        <v>11</v>
      </c>
      <c r="C1562" s="13" t="s">
        <v>652</v>
      </c>
      <c r="D1562" s="13">
        <v>34039</v>
      </c>
      <c r="E1562" s="13" t="s">
        <v>252</v>
      </c>
      <c r="F1562" s="13">
        <v>41810</v>
      </c>
      <c r="G1562" s="13" t="s">
        <v>352</v>
      </c>
      <c r="H1562" s="13" t="s">
        <v>339</v>
      </c>
      <c r="I1562" s="13" t="s">
        <v>175</v>
      </c>
      <c r="J1562" s="13" t="s">
        <v>176</v>
      </c>
      <c r="K1562" s="13" t="s">
        <v>545</v>
      </c>
      <c r="L1562" s="4">
        <v>2406</v>
      </c>
      <c r="M1562" s="4">
        <v>8</v>
      </c>
      <c r="N1562" s="14" t="s">
        <v>35</v>
      </c>
      <c r="O1562" s="15" t="s">
        <v>679</v>
      </c>
      <c r="P1562" s="68">
        <v>146.68</v>
      </c>
      <c r="Q1562" s="61">
        <v>155.68</v>
      </c>
      <c r="R1562" s="65">
        <f t="shared" si="274"/>
        <v>6.6431159420289862E-2</v>
      </c>
      <c r="S1562" s="65">
        <f t="shared" si="275"/>
        <v>7.0507246376811591E-2</v>
      </c>
      <c r="T1562" s="15">
        <v>5.5852944952485897E-2</v>
      </c>
      <c r="U1562" s="15">
        <v>5.5053650000000003E-2</v>
      </c>
      <c r="V1562" s="15">
        <f t="shared" si="276"/>
        <v>-7.9929495248589472E-4</v>
      </c>
      <c r="W1562" s="15">
        <f t="shared" si="277"/>
        <v>-1.4310703816349433</v>
      </c>
      <c r="X1562" s="15">
        <v>3.1818895378906892E-2</v>
      </c>
      <c r="Y1562" s="15">
        <v>2.9255900000000001E-2</v>
      </c>
      <c r="Z1562" s="15">
        <f t="shared" si="278"/>
        <v>-2.5629953789068904E-3</v>
      </c>
      <c r="AA1562" s="16">
        <f t="shared" si="279"/>
        <v>-8.0549476918860279</v>
      </c>
      <c r="AB1562" s="13">
        <v>0.06</v>
      </c>
      <c r="AC1562" s="13">
        <v>0</v>
      </c>
      <c r="AD1562" s="13">
        <v>0</v>
      </c>
      <c r="AE1562" s="13">
        <v>32.28</v>
      </c>
      <c r="AF1562" s="53">
        <f t="shared" si="271"/>
        <v>0</v>
      </c>
      <c r="AG1562" s="53">
        <f t="shared" ref="AG1562:AG1572" si="283">IFERROR((((Y1562)/Q1562)*24),"0.00")</f>
        <v>4.5101593011305247E-3</v>
      </c>
      <c r="AH1562" s="53">
        <f t="shared" si="280"/>
        <v>4.5101593011305247E-3</v>
      </c>
      <c r="AI1562" s="53" t="str">
        <f t="shared" si="281"/>
        <v>0.00</v>
      </c>
      <c r="AJ1562" s="44">
        <v>221112</v>
      </c>
      <c r="AK1562" s="15" t="s">
        <v>686</v>
      </c>
      <c r="AL1562" s="14" t="s">
        <v>57</v>
      </c>
      <c r="AM1562" s="39" t="s">
        <v>58</v>
      </c>
      <c r="AN1562" s="39" t="s">
        <v>59</v>
      </c>
      <c r="AO1562" s="39" t="s">
        <v>60</v>
      </c>
      <c r="AP1562" s="39" t="s">
        <v>61</v>
      </c>
      <c r="AQ1562" s="20"/>
      <c r="AR1562" s="20"/>
      <c r="AS1562" s="20"/>
      <c r="AT1562" s="20"/>
      <c r="AU1562" s="20"/>
      <c r="AV1562" s="20"/>
      <c r="AW1562" s="20"/>
      <c r="AX1562" s="20"/>
      <c r="AY1562" s="20"/>
      <c r="AZ1562" s="20"/>
      <c r="BA1562" s="20"/>
      <c r="BB1562" s="20"/>
    </row>
    <row r="1563" spans="1:54" ht="26.1" customHeight="1" x14ac:dyDescent="0.25">
      <c r="A1563" s="21">
        <v>88</v>
      </c>
      <c r="B1563" s="39" t="s">
        <v>11</v>
      </c>
      <c r="C1563" s="13" t="s">
        <v>652</v>
      </c>
      <c r="D1563" s="13">
        <v>34039</v>
      </c>
      <c r="E1563" s="13" t="s">
        <v>252</v>
      </c>
      <c r="F1563" s="13">
        <v>41810</v>
      </c>
      <c r="G1563" s="13" t="s">
        <v>352</v>
      </c>
      <c r="H1563" s="13" t="s">
        <v>339</v>
      </c>
      <c r="I1563" s="13" t="s">
        <v>175</v>
      </c>
      <c r="J1563" s="13" t="s">
        <v>176</v>
      </c>
      <c r="K1563" s="13" t="s">
        <v>545</v>
      </c>
      <c r="L1563" s="4">
        <v>2406</v>
      </c>
      <c r="M1563" s="4">
        <v>8</v>
      </c>
      <c r="N1563" s="14" t="s">
        <v>40</v>
      </c>
      <c r="O1563" s="15" t="s">
        <v>679</v>
      </c>
      <c r="P1563" s="68">
        <v>146.68</v>
      </c>
      <c r="Q1563" s="61">
        <v>155.68</v>
      </c>
      <c r="R1563" s="65">
        <f t="shared" si="274"/>
        <v>6.6431159420289862E-2</v>
      </c>
      <c r="S1563" s="65">
        <f t="shared" si="275"/>
        <v>7.0507246376811591E-2</v>
      </c>
      <c r="T1563" s="15">
        <v>0</v>
      </c>
      <c r="U1563" s="15">
        <v>0</v>
      </c>
      <c r="V1563" s="15">
        <f t="shared" si="276"/>
        <v>0</v>
      </c>
      <c r="W1563" s="15" t="str">
        <f t="shared" si="277"/>
        <v>0.00</v>
      </c>
      <c r="X1563" s="15">
        <v>0</v>
      </c>
      <c r="Y1563" s="15">
        <v>0</v>
      </c>
      <c r="Z1563" s="15">
        <f t="shared" si="278"/>
        <v>0</v>
      </c>
      <c r="AA1563" s="16" t="str">
        <f t="shared" si="279"/>
        <v>0</v>
      </c>
      <c r="AB1563" s="13">
        <v>0</v>
      </c>
      <c r="AC1563" s="13">
        <v>0</v>
      </c>
      <c r="AD1563" s="13">
        <v>0</v>
      </c>
      <c r="AE1563" s="13">
        <v>0</v>
      </c>
      <c r="AF1563" s="53">
        <f t="shared" si="271"/>
        <v>0</v>
      </c>
      <c r="AG1563" s="53">
        <f t="shared" si="283"/>
        <v>0</v>
      </c>
      <c r="AH1563" s="53">
        <f t="shared" si="280"/>
        <v>0</v>
      </c>
      <c r="AI1563" s="53" t="str">
        <f t="shared" si="281"/>
        <v>0.00</v>
      </c>
      <c r="AJ1563" s="44">
        <v>221112</v>
      </c>
      <c r="AK1563" s="15" t="s">
        <v>686</v>
      </c>
      <c r="AL1563" s="14" t="s">
        <v>57</v>
      </c>
      <c r="AM1563" s="39" t="s">
        <v>58</v>
      </c>
      <c r="AN1563" s="39" t="s">
        <v>59</v>
      </c>
      <c r="AO1563" s="39" t="s">
        <v>60</v>
      </c>
      <c r="AP1563" s="39" t="s">
        <v>61</v>
      </c>
      <c r="AQ1563" s="20"/>
      <c r="AR1563" s="20"/>
      <c r="AS1563" s="20"/>
      <c r="AT1563" s="20"/>
      <c r="AU1563" s="20"/>
      <c r="AV1563" s="20"/>
      <c r="AW1563" s="20"/>
      <c r="AX1563" s="20"/>
      <c r="AY1563" s="20"/>
      <c r="AZ1563" s="20"/>
      <c r="BA1563" s="20"/>
      <c r="BB1563" s="20"/>
    </row>
    <row r="1564" spans="1:54" ht="26.1" customHeight="1" x14ac:dyDescent="0.25">
      <c r="A1564" s="21">
        <v>89</v>
      </c>
      <c r="B1564" s="40" t="s">
        <v>11</v>
      </c>
      <c r="C1564" s="13" t="s">
        <v>652</v>
      </c>
      <c r="D1564" s="13">
        <v>34039</v>
      </c>
      <c r="E1564" s="13" t="s">
        <v>252</v>
      </c>
      <c r="F1564" s="13">
        <v>41810</v>
      </c>
      <c r="G1564" s="13" t="s">
        <v>352</v>
      </c>
      <c r="H1564" s="13" t="s">
        <v>339</v>
      </c>
      <c r="I1564" s="13" t="s">
        <v>175</v>
      </c>
      <c r="J1564" s="13" t="s">
        <v>176</v>
      </c>
      <c r="K1564" s="13" t="s">
        <v>545</v>
      </c>
      <c r="L1564" s="4">
        <v>2406</v>
      </c>
      <c r="M1564" s="4">
        <v>8</v>
      </c>
      <c r="N1564" s="13" t="s">
        <v>36</v>
      </c>
      <c r="O1564" s="15" t="s">
        <v>679</v>
      </c>
      <c r="P1564" s="68">
        <v>146.68</v>
      </c>
      <c r="Q1564" s="61">
        <v>155.68</v>
      </c>
      <c r="R1564" s="65">
        <f t="shared" si="274"/>
        <v>6.6431159420289862E-2</v>
      </c>
      <c r="S1564" s="65">
        <f t="shared" si="275"/>
        <v>7.0507246376811591E-2</v>
      </c>
      <c r="T1564" s="15">
        <v>9.3252738093084805E-2</v>
      </c>
      <c r="U1564" s="15">
        <v>9.2859632999999997E-2</v>
      </c>
      <c r="V1564" s="15">
        <f t="shared" si="276"/>
        <v>-3.9310509308480845E-4</v>
      </c>
      <c r="W1564" s="15">
        <f t="shared" si="277"/>
        <v>-0.42154804365359366</v>
      </c>
      <c r="X1564" s="15">
        <v>4.0195922673029114E-2</v>
      </c>
      <c r="Y1564" s="15">
        <v>3.6958161000000003E-2</v>
      </c>
      <c r="Z1564" s="15">
        <f t="shared" si="278"/>
        <v>-3.2377616730291103E-3</v>
      </c>
      <c r="AA1564" s="16">
        <f t="shared" si="279"/>
        <v>-8.0549504967617072</v>
      </c>
      <c r="AB1564" s="13">
        <v>0.09</v>
      </c>
      <c r="AC1564" s="13">
        <v>0</v>
      </c>
      <c r="AD1564" s="13">
        <v>0.25</v>
      </c>
      <c r="AE1564" s="13">
        <v>0</v>
      </c>
      <c r="AF1564" s="53">
        <f t="shared" si="271"/>
        <v>0</v>
      </c>
      <c r="AG1564" s="53">
        <f t="shared" si="283"/>
        <v>5.697558221993834E-3</v>
      </c>
      <c r="AH1564" s="53">
        <f t="shared" si="280"/>
        <v>5.697558221993834E-3</v>
      </c>
      <c r="AI1564" s="53" t="str">
        <f t="shared" si="281"/>
        <v>0.00</v>
      </c>
      <c r="AJ1564" s="44">
        <v>221112</v>
      </c>
      <c r="AK1564" s="15" t="s">
        <v>686</v>
      </c>
      <c r="AL1564" s="14" t="s">
        <v>57</v>
      </c>
      <c r="AM1564" s="39" t="s">
        <v>58</v>
      </c>
      <c r="AN1564" s="39" t="s">
        <v>59</v>
      </c>
      <c r="AO1564" s="39" t="s">
        <v>60</v>
      </c>
      <c r="AP1564" s="39" t="s">
        <v>61</v>
      </c>
      <c r="AQ1564" s="59"/>
      <c r="AR1564" s="20"/>
      <c r="AS1564" s="20"/>
      <c r="AT1564" s="20"/>
      <c r="AU1564" s="20"/>
      <c r="AV1564" s="20"/>
      <c r="AW1564" s="20"/>
      <c r="AX1564" s="20"/>
      <c r="AY1564" s="20"/>
      <c r="AZ1564" s="20"/>
      <c r="BA1564" s="20"/>
      <c r="BB1564" s="20"/>
    </row>
    <row r="1565" spans="1:54" ht="26.1" customHeight="1" x14ac:dyDescent="0.25">
      <c r="A1565" s="21">
        <v>90</v>
      </c>
      <c r="B1565" s="39" t="s">
        <v>11</v>
      </c>
      <c r="C1565" s="13" t="s">
        <v>652</v>
      </c>
      <c r="D1565" s="13">
        <v>34039</v>
      </c>
      <c r="E1565" s="13" t="s">
        <v>252</v>
      </c>
      <c r="F1565" s="13">
        <v>41810</v>
      </c>
      <c r="G1565" s="13" t="s">
        <v>352</v>
      </c>
      <c r="H1565" s="13" t="s">
        <v>339</v>
      </c>
      <c r="I1565" s="13" t="s">
        <v>175</v>
      </c>
      <c r="J1565" s="13" t="s">
        <v>176</v>
      </c>
      <c r="K1565" s="13" t="s">
        <v>545</v>
      </c>
      <c r="L1565" s="4">
        <v>2406</v>
      </c>
      <c r="M1565" s="4">
        <v>8</v>
      </c>
      <c r="N1565" s="14" t="s">
        <v>38</v>
      </c>
      <c r="O1565" s="15" t="s">
        <v>679</v>
      </c>
      <c r="P1565" s="68">
        <v>146.68</v>
      </c>
      <c r="Q1565" s="61">
        <v>155.68</v>
      </c>
      <c r="R1565" s="65">
        <f t="shared" si="274"/>
        <v>6.6431159420289862E-2</v>
      </c>
      <c r="S1565" s="65">
        <f t="shared" si="275"/>
        <v>7.0507246376811591E-2</v>
      </c>
      <c r="T1565" s="15">
        <v>1.1962228316793101E-2</v>
      </c>
      <c r="U1565" s="15">
        <v>1.1791039999999999E-2</v>
      </c>
      <c r="V1565" s="15">
        <f t="shared" si="276"/>
        <v>-1.7118831679310137E-4</v>
      </c>
      <c r="W1565" s="15">
        <f t="shared" si="277"/>
        <v>-1.431073812165746</v>
      </c>
      <c r="X1565" s="15">
        <v>6.8147685253559347E-3</v>
      </c>
      <c r="Y1565" s="15">
        <v>6.2658430000000001E-3</v>
      </c>
      <c r="Z1565" s="15">
        <f t="shared" si="278"/>
        <v>-5.4892552535593456E-4</v>
      </c>
      <c r="AA1565" s="16">
        <f t="shared" si="279"/>
        <v>-8.0549401393976794</v>
      </c>
      <c r="AB1565" s="13">
        <v>0.01</v>
      </c>
      <c r="AC1565" s="13">
        <v>0</v>
      </c>
      <c r="AD1565" s="13">
        <v>0</v>
      </c>
      <c r="AE1565" s="13">
        <v>0</v>
      </c>
      <c r="AF1565" s="53">
        <f t="shared" si="271"/>
        <v>0</v>
      </c>
      <c r="AG1565" s="53">
        <f t="shared" si="283"/>
        <v>9.6595729701952717E-4</v>
      </c>
      <c r="AH1565" s="53">
        <f t="shared" si="280"/>
        <v>9.6595729701952717E-4</v>
      </c>
      <c r="AI1565" s="53" t="str">
        <f t="shared" si="281"/>
        <v>0.00</v>
      </c>
      <c r="AJ1565" s="44">
        <v>221112</v>
      </c>
      <c r="AK1565" s="15" t="s">
        <v>686</v>
      </c>
      <c r="AL1565" s="14" t="s">
        <v>57</v>
      </c>
      <c r="AM1565" s="39" t="s">
        <v>58</v>
      </c>
      <c r="AN1565" s="39" t="s">
        <v>59</v>
      </c>
      <c r="AO1565" s="39" t="s">
        <v>60</v>
      </c>
      <c r="AP1565" s="39" t="s">
        <v>61</v>
      </c>
      <c r="AQ1565" s="20"/>
      <c r="AR1565" s="20"/>
      <c r="AS1565" s="20"/>
      <c r="AT1565" s="20"/>
      <c r="AU1565" s="20"/>
      <c r="AV1565" s="20"/>
      <c r="AW1565" s="20"/>
      <c r="AX1565" s="20"/>
      <c r="AY1565" s="20"/>
      <c r="AZ1565" s="20"/>
      <c r="BA1565" s="20"/>
      <c r="BB1565" s="20"/>
    </row>
    <row r="1566" spans="1:54" ht="26.1" customHeight="1" x14ac:dyDescent="0.25">
      <c r="A1566" s="21">
        <v>91</v>
      </c>
      <c r="B1566" s="39" t="s">
        <v>11</v>
      </c>
      <c r="C1566" s="13" t="s">
        <v>652</v>
      </c>
      <c r="D1566" s="13">
        <v>34039</v>
      </c>
      <c r="E1566" s="13" t="s">
        <v>252</v>
      </c>
      <c r="F1566" s="13">
        <v>41810</v>
      </c>
      <c r="G1566" s="13" t="s">
        <v>352</v>
      </c>
      <c r="H1566" s="13" t="s">
        <v>339</v>
      </c>
      <c r="I1566" s="13" t="s">
        <v>175</v>
      </c>
      <c r="J1566" s="13" t="s">
        <v>176</v>
      </c>
      <c r="K1566" s="13" t="s">
        <v>545</v>
      </c>
      <c r="L1566" s="4">
        <v>2406</v>
      </c>
      <c r="M1566" s="4">
        <v>8</v>
      </c>
      <c r="N1566" s="14" t="s">
        <v>39</v>
      </c>
      <c r="O1566" s="15" t="s">
        <v>679</v>
      </c>
      <c r="P1566" s="68">
        <v>146.68</v>
      </c>
      <c r="Q1566" s="61">
        <v>155.68</v>
      </c>
      <c r="R1566" s="65">
        <f t="shared" si="274"/>
        <v>6.6431159420289862E-2</v>
      </c>
      <c r="S1566" s="65">
        <f t="shared" si="275"/>
        <v>7.0507246376811591E-2</v>
      </c>
      <c r="T1566" s="15">
        <v>1.1962228316793101E-2</v>
      </c>
      <c r="U1566" s="15">
        <v>1.1791039999999999E-2</v>
      </c>
      <c r="V1566" s="15">
        <f t="shared" si="276"/>
        <v>-1.7118831679310137E-4</v>
      </c>
      <c r="W1566" s="15">
        <f t="shared" si="277"/>
        <v>-1.431073812165746</v>
      </c>
      <c r="X1566" s="15">
        <v>6.8147685253559347E-3</v>
      </c>
      <c r="Y1566" s="15">
        <v>6.2658430000000001E-3</v>
      </c>
      <c r="Z1566" s="15">
        <f t="shared" si="278"/>
        <v>-5.4892552535593456E-4</v>
      </c>
      <c r="AA1566" s="16">
        <f t="shared" si="279"/>
        <v>-8.0549401393976794</v>
      </c>
      <c r="AB1566" s="13">
        <v>0.01</v>
      </c>
      <c r="AC1566" s="13">
        <v>0</v>
      </c>
      <c r="AD1566" s="13">
        <v>0</v>
      </c>
      <c r="AE1566" s="13">
        <v>0</v>
      </c>
      <c r="AF1566" s="53">
        <f t="shared" si="271"/>
        <v>0</v>
      </c>
      <c r="AG1566" s="53">
        <f t="shared" si="283"/>
        <v>9.6595729701952717E-4</v>
      </c>
      <c r="AH1566" s="53">
        <f t="shared" si="280"/>
        <v>9.6595729701952717E-4</v>
      </c>
      <c r="AI1566" s="53" t="str">
        <f t="shared" si="281"/>
        <v>0.00</v>
      </c>
      <c r="AJ1566" s="44">
        <v>221112</v>
      </c>
      <c r="AK1566" s="15" t="s">
        <v>686</v>
      </c>
      <c r="AL1566" s="14" t="s">
        <v>57</v>
      </c>
      <c r="AM1566" s="39" t="s">
        <v>58</v>
      </c>
      <c r="AN1566" s="39" t="s">
        <v>59</v>
      </c>
      <c r="AO1566" s="39" t="s">
        <v>60</v>
      </c>
      <c r="AP1566" s="39" t="s">
        <v>61</v>
      </c>
      <c r="AQ1566" s="20"/>
      <c r="AR1566" s="20"/>
      <c r="AS1566" s="20"/>
      <c r="AT1566" s="20"/>
      <c r="AU1566" s="20"/>
      <c r="AV1566" s="20"/>
      <c r="AW1566" s="20"/>
      <c r="AX1566" s="20"/>
      <c r="AY1566" s="20"/>
      <c r="AZ1566" s="20"/>
      <c r="BA1566" s="20"/>
      <c r="BB1566" s="20"/>
    </row>
    <row r="1567" spans="1:54" ht="26.1" customHeight="1" x14ac:dyDescent="0.25">
      <c r="A1567" s="21">
        <v>92</v>
      </c>
      <c r="B1567" s="39" t="s">
        <v>11</v>
      </c>
      <c r="C1567" s="13" t="s">
        <v>652</v>
      </c>
      <c r="D1567" s="13">
        <v>34039</v>
      </c>
      <c r="E1567" s="13" t="s">
        <v>252</v>
      </c>
      <c r="F1567" s="13">
        <v>41810</v>
      </c>
      <c r="G1567" s="13" t="s">
        <v>352</v>
      </c>
      <c r="H1567" s="13" t="s">
        <v>339</v>
      </c>
      <c r="I1567" s="13" t="s">
        <v>175</v>
      </c>
      <c r="J1567" s="13" t="s">
        <v>176</v>
      </c>
      <c r="K1567" s="13" t="s">
        <v>545</v>
      </c>
      <c r="L1567" s="4">
        <v>2406</v>
      </c>
      <c r="M1567" s="4">
        <v>8</v>
      </c>
      <c r="N1567" s="14" t="s">
        <v>37</v>
      </c>
      <c r="O1567" s="15" t="s">
        <v>679</v>
      </c>
      <c r="P1567" s="68">
        <v>146.68</v>
      </c>
      <c r="Q1567" s="61">
        <v>155.68</v>
      </c>
      <c r="R1567" s="65">
        <f t="shared" si="274"/>
        <v>6.6431159420289862E-2</v>
      </c>
      <c r="S1567" s="65">
        <f t="shared" si="275"/>
        <v>7.0507246376811591E-2</v>
      </c>
      <c r="T1567" s="15">
        <v>1.48474660000296E-3</v>
      </c>
      <c r="U1567" s="15">
        <v>1.463499E-3</v>
      </c>
      <c r="V1567" s="15">
        <f t="shared" si="276"/>
        <v>-2.1247600002959922E-5</v>
      </c>
      <c r="W1567" s="15">
        <f t="shared" si="277"/>
        <v>-1.4310590105353711</v>
      </c>
      <c r="X1567" s="15">
        <v>8.458461191236655E-4</v>
      </c>
      <c r="Y1567" s="15">
        <v>7.7771399999999999E-4</v>
      </c>
      <c r="Z1567" s="15">
        <f t="shared" si="278"/>
        <v>-6.8132119123665512E-5</v>
      </c>
      <c r="AA1567" s="16">
        <f t="shared" si="279"/>
        <v>-8.0549071022816108</v>
      </c>
      <c r="AB1567" s="13">
        <v>0</v>
      </c>
      <c r="AC1567" s="13">
        <v>0</v>
      </c>
      <c r="AD1567" s="13">
        <v>0</v>
      </c>
      <c r="AE1567" s="13">
        <v>0</v>
      </c>
      <c r="AF1567" s="53">
        <f t="shared" si="271"/>
        <v>0</v>
      </c>
      <c r="AG1567" s="53">
        <f t="shared" si="283"/>
        <v>1.1989424460431654E-4</v>
      </c>
      <c r="AH1567" s="53">
        <f t="shared" si="280"/>
        <v>1.1989424460431654E-4</v>
      </c>
      <c r="AI1567" s="53" t="str">
        <f t="shared" si="281"/>
        <v>0.00</v>
      </c>
      <c r="AJ1567" s="44">
        <v>221112</v>
      </c>
      <c r="AK1567" s="15" t="s">
        <v>686</v>
      </c>
      <c r="AL1567" s="14" t="s">
        <v>57</v>
      </c>
      <c r="AM1567" s="39" t="s">
        <v>58</v>
      </c>
      <c r="AN1567" s="39" t="s">
        <v>59</v>
      </c>
      <c r="AO1567" s="39" t="s">
        <v>60</v>
      </c>
      <c r="AP1567" s="39" t="s">
        <v>61</v>
      </c>
      <c r="AQ1567" s="20"/>
      <c r="AR1567" s="20"/>
      <c r="AS1567" s="20"/>
      <c r="AT1567" s="20"/>
      <c r="AU1567" s="20"/>
      <c r="AV1567" s="20"/>
      <c r="AW1567" s="20"/>
      <c r="AX1567" s="20"/>
      <c r="AY1567" s="20"/>
      <c r="AZ1567" s="20"/>
      <c r="BA1567" s="20"/>
      <c r="BB1567" s="20"/>
    </row>
    <row r="1568" spans="1:54" ht="26.1" customHeight="1" x14ac:dyDescent="0.25">
      <c r="A1568" s="21">
        <v>93</v>
      </c>
      <c r="B1568" s="39" t="s">
        <v>11</v>
      </c>
      <c r="C1568" s="13" t="s">
        <v>652</v>
      </c>
      <c r="D1568" s="13">
        <v>34039</v>
      </c>
      <c r="E1568" s="13" t="s">
        <v>252</v>
      </c>
      <c r="F1568" s="13">
        <v>41810</v>
      </c>
      <c r="G1568" s="13" t="s">
        <v>352</v>
      </c>
      <c r="H1568" s="13" t="s">
        <v>339</v>
      </c>
      <c r="I1568" s="13" t="s">
        <v>175</v>
      </c>
      <c r="J1568" s="13" t="s">
        <v>176</v>
      </c>
      <c r="K1568" s="13" t="s">
        <v>545</v>
      </c>
      <c r="L1568" s="4">
        <v>2406</v>
      </c>
      <c r="M1568" s="4">
        <v>8</v>
      </c>
      <c r="N1568" s="14" t="s">
        <v>34</v>
      </c>
      <c r="O1568" s="15" t="s">
        <v>679</v>
      </c>
      <c r="P1568" s="68">
        <v>146.68</v>
      </c>
      <c r="Q1568" s="61">
        <v>155.68</v>
      </c>
      <c r="R1568" s="65">
        <f t="shared" si="274"/>
        <v>6.6431159420289862E-2</v>
      </c>
      <c r="S1568" s="65">
        <f t="shared" si="275"/>
        <v>7.0507246376811591E-2</v>
      </c>
      <c r="T1568" s="15">
        <v>4.3015685499432302E-3</v>
      </c>
      <c r="U1568" s="15">
        <v>4.2400099999999998E-3</v>
      </c>
      <c r="V1568" s="15">
        <f t="shared" si="276"/>
        <v>-6.1558549943230463E-5</v>
      </c>
      <c r="W1568" s="15">
        <f t="shared" si="277"/>
        <v>-1.4310721595740439</v>
      </c>
      <c r="X1568" s="15">
        <v>2.4505629877220629E-3</v>
      </c>
      <c r="Y1568" s="15">
        <v>2.253171E-3</v>
      </c>
      <c r="Z1568" s="15">
        <f t="shared" si="278"/>
        <v>-1.9739198772206288E-4</v>
      </c>
      <c r="AA1568" s="16">
        <f t="shared" si="279"/>
        <v>-8.0549648677078043</v>
      </c>
      <c r="AB1568" s="13">
        <v>0</v>
      </c>
      <c r="AC1568" s="13">
        <v>0</v>
      </c>
      <c r="AD1568" s="13">
        <v>0</v>
      </c>
      <c r="AE1568" s="13">
        <v>0</v>
      </c>
      <c r="AF1568" s="53">
        <f t="shared" si="271"/>
        <v>0</v>
      </c>
      <c r="AG1568" s="53">
        <f t="shared" si="283"/>
        <v>3.4735421377183966E-4</v>
      </c>
      <c r="AH1568" s="53">
        <f t="shared" si="280"/>
        <v>3.4735421377183966E-4</v>
      </c>
      <c r="AI1568" s="53" t="str">
        <f t="shared" si="281"/>
        <v>0.00</v>
      </c>
      <c r="AJ1568" s="44">
        <v>221112</v>
      </c>
      <c r="AK1568" s="15" t="s">
        <v>686</v>
      </c>
      <c r="AL1568" s="14" t="s">
        <v>57</v>
      </c>
      <c r="AM1568" s="39" t="s">
        <v>58</v>
      </c>
      <c r="AN1568" s="39" t="s">
        <v>59</v>
      </c>
      <c r="AO1568" s="39" t="s">
        <v>60</v>
      </c>
      <c r="AP1568" s="39" t="s">
        <v>61</v>
      </c>
      <c r="AQ1568" s="20"/>
      <c r="AR1568" s="20"/>
      <c r="AS1568" s="20"/>
      <c r="AT1568" s="20"/>
      <c r="AU1568" s="20"/>
      <c r="AV1568" s="20"/>
      <c r="AW1568" s="20"/>
      <c r="AX1568" s="20"/>
      <c r="AY1568" s="20"/>
      <c r="AZ1568" s="20"/>
      <c r="BA1568" s="20"/>
      <c r="BB1568" s="20"/>
    </row>
    <row r="1569" spans="1:54" ht="26.1" customHeight="1" x14ac:dyDescent="0.25">
      <c r="A1569" s="21">
        <v>64</v>
      </c>
      <c r="B1569" s="39" t="s">
        <v>11</v>
      </c>
      <c r="C1569" s="13" t="s">
        <v>652</v>
      </c>
      <c r="D1569" s="13">
        <v>34039</v>
      </c>
      <c r="E1569" s="13" t="s">
        <v>252</v>
      </c>
      <c r="F1569" s="13">
        <v>41810</v>
      </c>
      <c r="G1569" s="13" t="s">
        <v>352</v>
      </c>
      <c r="H1569" s="13" t="s">
        <v>311</v>
      </c>
      <c r="I1569" s="13" t="s">
        <v>175</v>
      </c>
      <c r="J1569" s="13" t="s">
        <v>176</v>
      </c>
      <c r="K1569" s="13" t="s">
        <v>541</v>
      </c>
      <c r="L1569" s="4">
        <v>2406</v>
      </c>
      <c r="M1569" s="4">
        <v>6</v>
      </c>
      <c r="N1569" s="14" t="s">
        <v>40</v>
      </c>
      <c r="O1569" s="15" t="s">
        <v>679</v>
      </c>
      <c r="P1569" s="68">
        <v>192.42</v>
      </c>
      <c r="Q1569" s="61">
        <v>221.81</v>
      </c>
      <c r="R1569" s="65">
        <f t="shared" si="274"/>
        <v>8.7146739130434775E-2</v>
      </c>
      <c r="S1569" s="65">
        <f t="shared" si="275"/>
        <v>0.10045742753623188</v>
      </c>
      <c r="T1569" s="15">
        <v>0</v>
      </c>
      <c r="U1569" s="15">
        <v>0</v>
      </c>
      <c r="V1569" s="15">
        <f t="shared" si="276"/>
        <v>0</v>
      </c>
      <c r="W1569" s="15" t="str">
        <f t="shared" si="277"/>
        <v>0.00</v>
      </c>
      <c r="X1569" s="15">
        <v>0</v>
      </c>
      <c r="Y1569" s="15">
        <v>0</v>
      </c>
      <c r="Z1569" s="15">
        <f t="shared" si="278"/>
        <v>0</v>
      </c>
      <c r="AA1569" s="16" t="str">
        <f t="shared" si="279"/>
        <v>0</v>
      </c>
      <c r="AB1569" s="13">
        <v>0</v>
      </c>
      <c r="AC1569" s="13">
        <v>0</v>
      </c>
      <c r="AD1569" s="13">
        <v>0</v>
      </c>
      <c r="AE1569" s="13">
        <v>0</v>
      </c>
      <c r="AF1569" s="53">
        <f t="shared" si="271"/>
        <v>0</v>
      </c>
      <c r="AG1569" s="53">
        <f t="shared" si="283"/>
        <v>0</v>
      </c>
      <c r="AH1569" s="53">
        <f t="shared" si="280"/>
        <v>0</v>
      </c>
      <c r="AI1569" s="53" t="str">
        <f t="shared" si="281"/>
        <v>0.00</v>
      </c>
      <c r="AJ1569" s="44">
        <v>221112</v>
      </c>
      <c r="AK1569" s="15" t="s">
        <v>686</v>
      </c>
      <c r="AL1569" s="14" t="s">
        <v>57</v>
      </c>
      <c r="AM1569" s="39" t="s">
        <v>58</v>
      </c>
      <c r="AN1569" s="39" t="s">
        <v>59</v>
      </c>
      <c r="AO1569" s="39" t="s">
        <v>60</v>
      </c>
      <c r="AP1569" s="39" t="s">
        <v>61</v>
      </c>
      <c r="AQ1569" s="20"/>
      <c r="AR1569" s="20"/>
      <c r="AS1569" s="20"/>
      <c r="AT1569" s="20"/>
      <c r="AU1569" s="20"/>
      <c r="AV1569" s="20"/>
      <c r="AW1569" s="20"/>
      <c r="AX1569" s="20"/>
      <c r="AY1569" s="20"/>
      <c r="AZ1569" s="20"/>
      <c r="BA1569" s="20"/>
      <c r="BB1569" s="20"/>
    </row>
    <row r="1570" spans="1:54" ht="26.1" customHeight="1" x14ac:dyDescent="0.25">
      <c r="A1570" s="21">
        <v>65</v>
      </c>
      <c r="B1570" s="39" t="s">
        <v>11</v>
      </c>
      <c r="C1570" s="13" t="s">
        <v>652</v>
      </c>
      <c r="D1570" s="13">
        <v>34039</v>
      </c>
      <c r="E1570" s="13" t="s">
        <v>252</v>
      </c>
      <c r="F1570" s="13">
        <v>41810</v>
      </c>
      <c r="G1570" s="13" t="s">
        <v>352</v>
      </c>
      <c r="H1570" s="13" t="s">
        <v>311</v>
      </c>
      <c r="I1570" s="13" t="s">
        <v>175</v>
      </c>
      <c r="J1570" s="13" t="s">
        <v>176</v>
      </c>
      <c r="K1570" s="13" t="s">
        <v>541</v>
      </c>
      <c r="L1570" s="4">
        <v>2406</v>
      </c>
      <c r="M1570" s="4">
        <v>6</v>
      </c>
      <c r="N1570" s="14" t="s">
        <v>38</v>
      </c>
      <c r="O1570" s="15" t="s">
        <v>679</v>
      </c>
      <c r="P1570" s="68">
        <v>192.42</v>
      </c>
      <c r="Q1570" s="61">
        <v>221.81</v>
      </c>
      <c r="R1570" s="65">
        <f t="shared" si="274"/>
        <v>8.7146739130434775E-2</v>
      </c>
      <c r="S1570" s="65">
        <f t="shared" si="275"/>
        <v>0.10045742753623188</v>
      </c>
      <c r="T1570" s="15">
        <v>0.45959699284928401</v>
      </c>
      <c r="U1570" s="15">
        <v>0.46054330399999999</v>
      </c>
      <c r="V1570" s="15">
        <f t="shared" si="276"/>
        <v>9.4631115071597272E-4</v>
      </c>
      <c r="W1570" s="15">
        <f t="shared" si="277"/>
        <v>0.20590020505775963</v>
      </c>
      <c r="X1570" s="15">
        <v>0.28194043361133042</v>
      </c>
      <c r="Y1570" s="15">
        <v>0.277160776</v>
      </c>
      <c r="Z1570" s="15">
        <f t="shared" si="278"/>
        <v>-4.7796576113304234E-3</v>
      </c>
      <c r="AA1570" s="16">
        <f t="shared" si="279"/>
        <v>-1.6952721360709231</v>
      </c>
      <c r="AB1570" s="13">
        <v>0.46</v>
      </c>
      <c r="AC1570" s="13">
        <v>0</v>
      </c>
      <c r="AD1570" s="13">
        <v>0</v>
      </c>
      <c r="AE1570" s="13">
        <v>0</v>
      </c>
      <c r="AF1570" s="53">
        <f t="shared" si="271"/>
        <v>0</v>
      </c>
      <c r="AG1570" s="53">
        <f t="shared" si="283"/>
        <v>2.9988993390739821E-2</v>
      </c>
      <c r="AH1570" s="53">
        <f t="shared" si="280"/>
        <v>2.9988993390739821E-2</v>
      </c>
      <c r="AI1570" s="53" t="str">
        <f t="shared" si="281"/>
        <v>0.00</v>
      </c>
      <c r="AJ1570" s="44">
        <v>221112</v>
      </c>
      <c r="AK1570" s="15" t="s">
        <v>686</v>
      </c>
      <c r="AL1570" s="14" t="s">
        <v>57</v>
      </c>
      <c r="AM1570" s="39" t="s">
        <v>58</v>
      </c>
      <c r="AN1570" s="39" t="s">
        <v>59</v>
      </c>
      <c r="AO1570" s="39" t="s">
        <v>60</v>
      </c>
      <c r="AP1570" s="39" t="s">
        <v>61</v>
      </c>
      <c r="AQ1570" s="20"/>
      <c r="AR1570" s="20"/>
      <c r="AS1570" s="20"/>
      <c r="AT1570" s="20"/>
      <c r="AU1570" s="20"/>
      <c r="AV1570" s="20"/>
      <c r="AW1570" s="20"/>
      <c r="AX1570" s="20"/>
      <c r="AY1570" s="20"/>
      <c r="AZ1570" s="20"/>
      <c r="BA1570" s="20"/>
      <c r="BB1570" s="20"/>
    </row>
    <row r="1571" spans="1:54" ht="26.1" customHeight="1" x14ac:dyDescent="0.25">
      <c r="A1571" s="21">
        <v>66</v>
      </c>
      <c r="B1571" s="39" t="s">
        <v>11</v>
      </c>
      <c r="C1571" s="13" t="s">
        <v>652</v>
      </c>
      <c r="D1571" s="13">
        <v>34039</v>
      </c>
      <c r="E1571" s="13" t="s">
        <v>252</v>
      </c>
      <c r="F1571" s="13">
        <v>41810</v>
      </c>
      <c r="G1571" s="13" t="s">
        <v>352</v>
      </c>
      <c r="H1571" s="13" t="s">
        <v>311</v>
      </c>
      <c r="I1571" s="13" t="s">
        <v>175</v>
      </c>
      <c r="J1571" s="13" t="s">
        <v>176</v>
      </c>
      <c r="K1571" s="13" t="s">
        <v>541</v>
      </c>
      <c r="L1571" s="4">
        <v>2406</v>
      </c>
      <c r="M1571" s="4">
        <v>6</v>
      </c>
      <c r="N1571" s="14" t="s">
        <v>39</v>
      </c>
      <c r="O1571" s="15" t="s">
        <v>679</v>
      </c>
      <c r="P1571" s="68">
        <v>192.42</v>
      </c>
      <c r="Q1571" s="61">
        <v>221.81</v>
      </c>
      <c r="R1571" s="65">
        <f t="shared" si="274"/>
        <v>8.7146739130434775E-2</v>
      </c>
      <c r="S1571" s="65">
        <f t="shared" si="275"/>
        <v>0.10045742753623188</v>
      </c>
      <c r="T1571" s="15">
        <v>0.45959699284928401</v>
      </c>
      <c r="U1571" s="15">
        <v>0.46054330399999999</v>
      </c>
      <c r="V1571" s="15">
        <f t="shared" si="276"/>
        <v>9.4631115071597272E-4</v>
      </c>
      <c r="W1571" s="15">
        <f t="shared" si="277"/>
        <v>0.20590020505775963</v>
      </c>
      <c r="X1571" s="15">
        <v>0.28194043361133042</v>
      </c>
      <c r="Y1571" s="15">
        <v>0.277160776</v>
      </c>
      <c r="Z1571" s="15">
        <f t="shared" si="278"/>
        <v>-4.7796576113304234E-3</v>
      </c>
      <c r="AA1571" s="16">
        <f t="shared" si="279"/>
        <v>-1.6952721360709231</v>
      </c>
      <c r="AB1571" s="13">
        <v>0.46</v>
      </c>
      <c r="AC1571" s="13">
        <v>0</v>
      </c>
      <c r="AD1571" s="13">
        <v>0</v>
      </c>
      <c r="AE1571" s="13">
        <v>0</v>
      </c>
      <c r="AF1571" s="53">
        <f t="shared" si="271"/>
        <v>0</v>
      </c>
      <c r="AG1571" s="53">
        <f t="shared" si="283"/>
        <v>2.9988993390739821E-2</v>
      </c>
      <c r="AH1571" s="53">
        <f t="shared" si="280"/>
        <v>2.9988993390739821E-2</v>
      </c>
      <c r="AI1571" s="53" t="str">
        <f t="shared" si="281"/>
        <v>0.00</v>
      </c>
      <c r="AJ1571" s="44">
        <v>221112</v>
      </c>
      <c r="AK1571" s="15" t="s">
        <v>686</v>
      </c>
      <c r="AL1571" s="14" t="s">
        <v>57</v>
      </c>
      <c r="AM1571" s="39" t="s">
        <v>58</v>
      </c>
      <c r="AN1571" s="39" t="s">
        <v>59</v>
      </c>
      <c r="AO1571" s="39" t="s">
        <v>60</v>
      </c>
      <c r="AP1571" s="39" t="s">
        <v>61</v>
      </c>
      <c r="AQ1571" s="20"/>
      <c r="AR1571" s="20"/>
      <c r="AS1571" s="20"/>
      <c r="AT1571" s="20"/>
      <c r="AU1571" s="20"/>
      <c r="AV1571" s="20"/>
      <c r="AW1571" s="20"/>
      <c r="AX1571" s="20"/>
      <c r="AY1571" s="20"/>
      <c r="AZ1571" s="20"/>
      <c r="BA1571" s="20"/>
      <c r="BB1571" s="20"/>
    </row>
    <row r="1572" spans="1:54" ht="26.1" customHeight="1" x14ac:dyDescent="0.25">
      <c r="A1572" s="21">
        <v>67</v>
      </c>
      <c r="B1572" s="39" t="s">
        <v>11</v>
      </c>
      <c r="C1572" s="13" t="s">
        <v>652</v>
      </c>
      <c r="D1572" s="13">
        <v>34039</v>
      </c>
      <c r="E1572" s="13" t="s">
        <v>252</v>
      </c>
      <c r="F1572" s="13">
        <v>41810</v>
      </c>
      <c r="G1572" s="13" t="s">
        <v>352</v>
      </c>
      <c r="H1572" s="13" t="s">
        <v>311</v>
      </c>
      <c r="I1572" s="13" t="s">
        <v>175</v>
      </c>
      <c r="J1572" s="13" t="s">
        <v>176</v>
      </c>
      <c r="K1572" s="13" t="s">
        <v>541</v>
      </c>
      <c r="L1572" s="4">
        <v>2406</v>
      </c>
      <c r="M1572" s="4">
        <v>6</v>
      </c>
      <c r="N1572" s="14" t="s">
        <v>37</v>
      </c>
      <c r="O1572" s="15" t="s">
        <v>679</v>
      </c>
      <c r="P1572" s="68">
        <v>192.42</v>
      </c>
      <c r="Q1572" s="61">
        <v>221.81</v>
      </c>
      <c r="R1572" s="65">
        <f t="shared" si="274"/>
        <v>8.7146739130434775E-2</v>
      </c>
      <c r="S1572" s="65">
        <f t="shared" si="275"/>
        <v>0.10045742753623188</v>
      </c>
      <c r="T1572" s="15">
        <v>7.9934268750194701E-2</v>
      </c>
      <c r="U1572" s="15">
        <v>8.0098853999999997E-2</v>
      </c>
      <c r="V1572" s="15">
        <f t="shared" si="276"/>
        <v>1.6458524980529632E-4</v>
      </c>
      <c r="W1572" s="15">
        <f t="shared" si="277"/>
        <v>0.20590073866772621</v>
      </c>
      <c r="X1572" s="15">
        <v>4.9035791666351664E-2</v>
      </c>
      <c r="Y1572" s="15">
        <v>4.8204500999999997E-2</v>
      </c>
      <c r="Z1572" s="15">
        <f t="shared" si="278"/>
        <v>-8.3129066635166671E-4</v>
      </c>
      <c r="AA1572" s="16">
        <f t="shared" si="279"/>
        <v>-1.6952732648998874</v>
      </c>
      <c r="AB1572" s="13">
        <v>0.08</v>
      </c>
      <c r="AC1572" s="13">
        <v>0</v>
      </c>
      <c r="AD1572" s="13">
        <v>0</v>
      </c>
      <c r="AE1572" s="13">
        <v>0</v>
      </c>
      <c r="AF1572" s="53">
        <f t="shared" si="271"/>
        <v>0</v>
      </c>
      <c r="AG1572" s="53">
        <f t="shared" si="283"/>
        <v>5.2157613452955224E-3</v>
      </c>
      <c r="AH1572" s="53">
        <f t="shared" si="280"/>
        <v>5.2157613452955224E-3</v>
      </c>
      <c r="AI1572" s="53" t="str">
        <f t="shared" si="281"/>
        <v>0.00</v>
      </c>
      <c r="AJ1572" s="44">
        <v>221112</v>
      </c>
      <c r="AK1572" s="15" t="s">
        <v>686</v>
      </c>
      <c r="AL1572" s="14" t="s">
        <v>57</v>
      </c>
      <c r="AM1572" s="39" t="s">
        <v>58</v>
      </c>
      <c r="AN1572" s="39" t="s">
        <v>59</v>
      </c>
      <c r="AO1572" s="39" t="s">
        <v>60</v>
      </c>
      <c r="AP1572" s="39" t="s">
        <v>61</v>
      </c>
      <c r="AQ1572" s="20"/>
      <c r="AR1572" s="20"/>
      <c r="AS1572" s="20"/>
      <c r="AT1572" s="20"/>
      <c r="AU1572" s="20"/>
      <c r="AV1572" s="20"/>
      <c r="AW1572" s="20"/>
      <c r="AX1572" s="20"/>
      <c r="AY1572" s="20"/>
      <c r="AZ1572" s="20"/>
      <c r="BA1572" s="20"/>
      <c r="BB1572" s="20"/>
    </row>
    <row r="1573" spans="1:54" ht="26.1" customHeight="1" x14ac:dyDescent="0.25">
      <c r="A1573" s="21">
        <v>1677</v>
      </c>
      <c r="B1573" s="39" t="s">
        <v>11</v>
      </c>
      <c r="C1573" s="13" t="s">
        <v>652</v>
      </c>
      <c r="D1573" s="13">
        <v>34039</v>
      </c>
      <c r="E1573" s="13" t="s">
        <v>252</v>
      </c>
      <c r="F1573" s="13">
        <v>41810</v>
      </c>
      <c r="G1573" s="13" t="s">
        <v>352</v>
      </c>
      <c r="H1573" s="13" t="s">
        <v>311</v>
      </c>
      <c r="I1573" s="13" t="s">
        <v>175</v>
      </c>
      <c r="J1573" s="13" t="s">
        <v>176</v>
      </c>
      <c r="K1573" s="13" t="s">
        <v>541</v>
      </c>
      <c r="L1573" s="4">
        <v>2406</v>
      </c>
      <c r="M1573" s="4">
        <v>6</v>
      </c>
      <c r="N1573" s="14" t="s">
        <v>34</v>
      </c>
      <c r="O1573" s="15" t="s">
        <v>679</v>
      </c>
      <c r="P1573" s="68">
        <v>192.42</v>
      </c>
      <c r="Q1573" s="61">
        <v>221.81</v>
      </c>
      <c r="R1573" s="65">
        <f t="shared" si="274"/>
        <v>8.7146739130434775E-2</v>
      </c>
      <c r="S1573" s="65">
        <f t="shared" si="275"/>
        <v>0.10045742753623188</v>
      </c>
      <c r="T1573" s="15">
        <v>0.234590713131104</v>
      </c>
      <c r="U1573" s="15">
        <v>0.23507373600000001</v>
      </c>
      <c r="V1573" s="15">
        <f t="shared" si="276"/>
        <v>4.8302286889601032E-4</v>
      </c>
      <c r="W1573" s="15">
        <f t="shared" si="277"/>
        <v>0.20590025174017304</v>
      </c>
      <c r="X1573" s="15">
        <v>0.14391000900883671</v>
      </c>
      <c r="Y1573" s="15">
        <v>0.141470343</v>
      </c>
      <c r="Z1573" s="15">
        <f t="shared" si="278"/>
        <v>-2.4396660088367161E-3</v>
      </c>
      <c r="AA1573" s="16">
        <f t="shared" si="279"/>
        <v>-1.6952719450437321</v>
      </c>
      <c r="AB1573" s="13">
        <v>0.24</v>
      </c>
      <c r="AC1573" s="13">
        <v>11.33</v>
      </c>
      <c r="AD1573" s="13">
        <v>0</v>
      </c>
      <c r="AE1573" s="13">
        <v>0</v>
      </c>
      <c r="AF1573" s="53">
        <f t="shared" si="271"/>
        <v>5.6649999999999999E-3</v>
      </c>
      <c r="AG1573" s="53">
        <f>IFERROR(AF1573+(AF1573*(AA1573/100)),"0.00")</f>
        <v>5.5689628443132723E-3</v>
      </c>
      <c r="AH1573" s="53">
        <f t="shared" si="280"/>
        <v>-9.6037155686727604E-5</v>
      </c>
      <c r="AI1573" s="53">
        <f t="shared" si="281"/>
        <v>-1.6952719450437352</v>
      </c>
      <c r="AJ1573" s="44">
        <v>221112</v>
      </c>
      <c r="AK1573" s="15" t="s">
        <v>686</v>
      </c>
      <c r="AL1573" s="14" t="s">
        <v>57</v>
      </c>
      <c r="AM1573" s="39" t="s">
        <v>58</v>
      </c>
      <c r="AN1573" s="39" t="s">
        <v>59</v>
      </c>
      <c r="AO1573" s="39" t="s">
        <v>60</v>
      </c>
      <c r="AP1573" s="39" t="s">
        <v>61</v>
      </c>
      <c r="AQ1573" s="20"/>
      <c r="AR1573" s="20"/>
      <c r="AS1573" s="20"/>
      <c r="AT1573" s="20"/>
      <c r="AU1573" s="20"/>
      <c r="AV1573" s="20"/>
      <c r="AW1573" s="20"/>
      <c r="AX1573" s="20"/>
      <c r="AY1573" s="20"/>
      <c r="AZ1573" s="20"/>
      <c r="BA1573" s="20"/>
      <c r="BB1573" s="20"/>
    </row>
    <row r="1574" spans="1:54" ht="26.1" customHeight="1" x14ac:dyDescent="0.25">
      <c r="A1574" s="21">
        <v>1912</v>
      </c>
      <c r="B1574" s="40" t="s">
        <v>11</v>
      </c>
      <c r="C1574" s="13" t="s">
        <v>652</v>
      </c>
      <c r="D1574" s="13">
        <v>34039</v>
      </c>
      <c r="E1574" s="13" t="s">
        <v>252</v>
      </c>
      <c r="F1574" s="13">
        <v>41810</v>
      </c>
      <c r="G1574" s="13" t="s">
        <v>352</v>
      </c>
      <c r="H1574" s="13" t="s">
        <v>311</v>
      </c>
      <c r="I1574" s="13" t="s">
        <v>175</v>
      </c>
      <c r="J1574" s="13" t="s">
        <v>176</v>
      </c>
      <c r="K1574" s="13" t="s">
        <v>541</v>
      </c>
      <c r="L1574" s="4">
        <v>2406</v>
      </c>
      <c r="M1574" s="4">
        <v>6</v>
      </c>
      <c r="N1574" s="13" t="s">
        <v>36</v>
      </c>
      <c r="O1574" s="15" t="s">
        <v>679</v>
      </c>
      <c r="P1574" s="68">
        <v>192.42</v>
      </c>
      <c r="Q1574" s="61">
        <v>221.81</v>
      </c>
      <c r="R1574" s="65">
        <f t="shared" si="274"/>
        <v>8.7146739130434775E-2</v>
      </c>
      <c r="S1574" s="65">
        <f t="shared" si="275"/>
        <v>0.10045742753623188</v>
      </c>
      <c r="T1574" s="15">
        <v>4.4926729243012797</v>
      </c>
      <c r="U1574" s="15">
        <v>4.3894315070000003</v>
      </c>
      <c r="V1574" s="15">
        <f t="shared" si="276"/>
        <v>-0.10324141730127945</v>
      </c>
      <c r="W1574" s="15">
        <f t="shared" si="277"/>
        <v>-2.297995403645726</v>
      </c>
      <c r="X1574" s="15">
        <v>2.0393638673767418</v>
      </c>
      <c r="Y1574" s="15">
        <v>2.0047910949999999</v>
      </c>
      <c r="Z1574" s="15">
        <f t="shared" si="278"/>
        <v>-3.4572772376741945E-2</v>
      </c>
      <c r="AA1574" s="16">
        <f t="shared" si="279"/>
        <v>-1.6952723802649949</v>
      </c>
      <c r="AB1574" s="13">
        <v>4.34</v>
      </c>
      <c r="AC1574" s="13">
        <v>199.17</v>
      </c>
      <c r="AD1574" s="13">
        <v>0</v>
      </c>
      <c r="AE1574" s="13">
        <v>0</v>
      </c>
      <c r="AF1574" s="53">
        <f t="shared" si="271"/>
        <v>9.9584999999999993E-2</v>
      </c>
      <c r="AG1574" s="53">
        <f>IFERROR(AF1574+(AF1574*(AA1574/100)),"0.00")</f>
        <v>9.7896763000113102E-2</v>
      </c>
      <c r="AH1574" s="53">
        <f t="shared" si="280"/>
        <v>-1.6882369998868912E-3</v>
      </c>
      <c r="AI1574" s="53">
        <f t="shared" si="281"/>
        <v>-1.6952723802649912</v>
      </c>
      <c r="AJ1574" s="44">
        <v>221112</v>
      </c>
      <c r="AK1574" s="15" t="s">
        <v>686</v>
      </c>
      <c r="AL1574" s="14" t="s">
        <v>57</v>
      </c>
      <c r="AM1574" s="39" t="s">
        <v>58</v>
      </c>
      <c r="AN1574" s="39" t="s">
        <v>59</v>
      </c>
      <c r="AO1574" s="39" t="s">
        <v>60</v>
      </c>
      <c r="AP1574" s="39" t="s">
        <v>61</v>
      </c>
      <c r="AQ1574" s="59"/>
      <c r="AR1574" s="20"/>
      <c r="AS1574" s="20"/>
      <c r="AT1574" s="20"/>
      <c r="AU1574" s="20"/>
      <c r="AV1574" s="20"/>
      <c r="AW1574" s="20"/>
      <c r="AX1574" s="20"/>
      <c r="AY1574" s="20"/>
      <c r="AZ1574" s="20"/>
      <c r="BA1574" s="20"/>
      <c r="BB1574" s="20"/>
    </row>
    <row r="1575" spans="1:54" ht="26.1" customHeight="1" x14ac:dyDescent="0.25">
      <c r="A1575" s="21">
        <v>1937</v>
      </c>
      <c r="B1575" s="39" t="s">
        <v>11</v>
      </c>
      <c r="C1575" s="13" t="s">
        <v>652</v>
      </c>
      <c r="D1575" s="13">
        <v>34039</v>
      </c>
      <c r="E1575" s="13" t="s">
        <v>252</v>
      </c>
      <c r="F1575" s="13">
        <v>41810</v>
      </c>
      <c r="G1575" s="13" t="s">
        <v>352</v>
      </c>
      <c r="H1575" s="13" t="s">
        <v>311</v>
      </c>
      <c r="I1575" s="13" t="s">
        <v>175</v>
      </c>
      <c r="J1575" s="13" t="s">
        <v>176</v>
      </c>
      <c r="K1575" s="13" t="s">
        <v>541</v>
      </c>
      <c r="L1575" s="4">
        <v>2406</v>
      </c>
      <c r="M1575" s="4">
        <v>6</v>
      </c>
      <c r="N1575" s="14" t="s">
        <v>35</v>
      </c>
      <c r="O1575" s="15" t="s">
        <v>679</v>
      </c>
      <c r="P1575" s="68">
        <v>192.42</v>
      </c>
      <c r="Q1575" s="61">
        <v>221.81</v>
      </c>
      <c r="R1575" s="65">
        <f t="shared" si="274"/>
        <v>8.7146739130434775E-2</v>
      </c>
      <c r="S1575" s="65">
        <f t="shared" si="275"/>
        <v>0.10045742753623188</v>
      </c>
      <c r="T1575" s="15">
        <v>7.0600350168531403</v>
      </c>
      <c r="U1575" s="15">
        <v>7.0745716429999996</v>
      </c>
      <c r="V1575" s="15">
        <f t="shared" si="276"/>
        <v>1.4536626146859355E-2</v>
      </c>
      <c r="W1575" s="15">
        <f t="shared" si="277"/>
        <v>0.20590019896726725</v>
      </c>
      <c r="X1575" s="15">
        <v>4.3309885942084438</v>
      </c>
      <c r="Y1575" s="15">
        <v>4.2575665410000001</v>
      </c>
      <c r="Z1575" s="15">
        <f t="shared" si="278"/>
        <v>-7.3422053208443749E-2</v>
      </c>
      <c r="AA1575" s="16">
        <f t="shared" si="279"/>
        <v>-1.6952723751483993</v>
      </c>
      <c r="AB1575" s="13">
        <v>7.06</v>
      </c>
      <c r="AC1575" s="13">
        <v>289.24</v>
      </c>
      <c r="AD1575" s="13">
        <v>0</v>
      </c>
      <c r="AE1575" s="13">
        <v>310.45999999999998</v>
      </c>
      <c r="AF1575" s="53">
        <f t="shared" si="271"/>
        <v>0.14462</v>
      </c>
      <c r="AG1575" s="53">
        <f>IFERROR(AF1575+(AF1575*(AA1575/100)),"0.00")</f>
        <v>0.14216829709106038</v>
      </c>
      <c r="AH1575" s="53">
        <f t="shared" si="280"/>
        <v>-2.4517029089396181E-3</v>
      </c>
      <c r="AI1575" s="53">
        <f t="shared" si="281"/>
        <v>-1.6952723751484013</v>
      </c>
      <c r="AJ1575" s="44">
        <v>221112</v>
      </c>
      <c r="AK1575" s="15" t="s">
        <v>686</v>
      </c>
      <c r="AL1575" s="14" t="s">
        <v>57</v>
      </c>
      <c r="AM1575" s="39" t="s">
        <v>58</v>
      </c>
      <c r="AN1575" s="39" t="s">
        <v>59</v>
      </c>
      <c r="AO1575" s="39" t="s">
        <v>60</v>
      </c>
      <c r="AP1575" s="39" t="s">
        <v>61</v>
      </c>
      <c r="AQ1575" s="20"/>
      <c r="AR1575" s="20"/>
      <c r="AS1575" s="20"/>
      <c r="AT1575" s="20"/>
      <c r="AU1575" s="20"/>
      <c r="AV1575" s="20"/>
      <c r="AW1575" s="20"/>
      <c r="AX1575" s="20"/>
      <c r="AY1575" s="20"/>
      <c r="AZ1575" s="20"/>
      <c r="BA1575" s="20"/>
      <c r="BB1575" s="20"/>
    </row>
    <row r="1576" spans="1:54" ht="26.1" customHeight="1" x14ac:dyDescent="0.25">
      <c r="A1576" s="21">
        <v>46</v>
      </c>
      <c r="B1576" s="39" t="s">
        <v>11</v>
      </c>
      <c r="C1576" s="13" t="s">
        <v>652</v>
      </c>
      <c r="D1576" s="13">
        <v>34039</v>
      </c>
      <c r="E1576" s="13" t="s">
        <v>252</v>
      </c>
      <c r="F1576" s="13">
        <v>41810</v>
      </c>
      <c r="G1576" s="13" t="s">
        <v>352</v>
      </c>
      <c r="H1576" s="13" t="s">
        <v>313</v>
      </c>
      <c r="I1576" s="13" t="s">
        <v>175</v>
      </c>
      <c r="J1576" s="13" t="s">
        <v>176</v>
      </c>
      <c r="K1576" s="13" t="s">
        <v>538</v>
      </c>
      <c r="L1576" s="4">
        <v>2406</v>
      </c>
      <c r="M1576" s="4">
        <v>7</v>
      </c>
      <c r="N1576" s="14" t="s">
        <v>40</v>
      </c>
      <c r="O1576" s="15" t="s">
        <v>679</v>
      </c>
      <c r="P1576" s="68">
        <v>181.17</v>
      </c>
      <c r="Q1576" s="61">
        <v>176.83</v>
      </c>
      <c r="R1576" s="65">
        <f t="shared" si="274"/>
        <v>8.2051630434782599E-2</v>
      </c>
      <c r="S1576" s="65">
        <f t="shared" si="275"/>
        <v>8.0086050724637689E-2</v>
      </c>
      <c r="T1576" s="15">
        <v>0</v>
      </c>
      <c r="U1576" s="15">
        <v>0</v>
      </c>
      <c r="V1576" s="15">
        <f t="shared" si="276"/>
        <v>0</v>
      </c>
      <c r="W1576" s="15" t="str">
        <f t="shared" si="277"/>
        <v>0.00</v>
      </c>
      <c r="X1576" s="15">
        <v>0</v>
      </c>
      <c r="Y1576" s="15">
        <v>0</v>
      </c>
      <c r="Z1576" s="15">
        <f t="shared" si="278"/>
        <v>0</v>
      </c>
      <c r="AA1576" s="16" t="str">
        <f t="shared" si="279"/>
        <v>0</v>
      </c>
      <c r="AB1576" s="13">
        <v>0</v>
      </c>
      <c r="AC1576" s="13">
        <v>0</v>
      </c>
      <c r="AD1576" s="13">
        <v>0</v>
      </c>
      <c r="AE1576" s="13">
        <v>0</v>
      </c>
      <c r="AF1576" s="53">
        <f t="shared" si="271"/>
        <v>0</v>
      </c>
      <c r="AG1576" s="53">
        <f>IFERROR((((Y1576)/Q1576)*24),"0.00")</f>
        <v>0</v>
      </c>
      <c r="AH1576" s="53">
        <f t="shared" si="280"/>
        <v>0</v>
      </c>
      <c r="AI1576" s="53" t="str">
        <f t="shared" si="281"/>
        <v>0.00</v>
      </c>
      <c r="AJ1576" s="44">
        <v>221112</v>
      </c>
      <c r="AK1576" s="15" t="s">
        <v>686</v>
      </c>
      <c r="AL1576" s="14" t="s">
        <v>57</v>
      </c>
      <c r="AM1576" s="39" t="s">
        <v>58</v>
      </c>
      <c r="AN1576" s="39" t="s">
        <v>59</v>
      </c>
      <c r="AO1576" s="39" t="s">
        <v>60</v>
      </c>
      <c r="AP1576" s="39" t="s">
        <v>61</v>
      </c>
      <c r="AQ1576" s="20"/>
      <c r="AR1576" s="20"/>
      <c r="AS1576" s="20"/>
      <c r="AT1576" s="20"/>
      <c r="AU1576" s="20"/>
      <c r="AV1576" s="20"/>
      <c r="AW1576" s="20"/>
      <c r="AX1576" s="20"/>
      <c r="AY1576" s="20"/>
      <c r="AZ1576" s="20"/>
      <c r="BA1576" s="20"/>
      <c r="BB1576" s="20"/>
    </row>
    <row r="1577" spans="1:54" ht="26.1" customHeight="1" x14ac:dyDescent="0.25">
      <c r="A1577" s="21">
        <v>47</v>
      </c>
      <c r="B1577" s="39" t="s">
        <v>11</v>
      </c>
      <c r="C1577" s="13" t="s">
        <v>652</v>
      </c>
      <c r="D1577" s="13">
        <v>34039</v>
      </c>
      <c r="E1577" s="13" t="s">
        <v>252</v>
      </c>
      <c r="F1577" s="13">
        <v>41810</v>
      </c>
      <c r="G1577" s="13" t="s">
        <v>352</v>
      </c>
      <c r="H1577" s="13" t="s">
        <v>313</v>
      </c>
      <c r="I1577" s="13" t="s">
        <v>175</v>
      </c>
      <c r="J1577" s="13" t="s">
        <v>176</v>
      </c>
      <c r="K1577" s="13" t="s">
        <v>538</v>
      </c>
      <c r="L1577" s="4">
        <v>2406</v>
      </c>
      <c r="M1577" s="4">
        <v>7</v>
      </c>
      <c r="N1577" s="14" t="s">
        <v>38</v>
      </c>
      <c r="O1577" s="15" t="s">
        <v>679</v>
      </c>
      <c r="P1577" s="68">
        <v>181.17</v>
      </c>
      <c r="Q1577" s="61">
        <v>176.83</v>
      </c>
      <c r="R1577" s="65">
        <f t="shared" si="274"/>
        <v>8.2051630434782599E-2</v>
      </c>
      <c r="S1577" s="65">
        <f t="shared" si="275"/>
        <v>8.0086050724637689E-2</v>
      </c>
      <c r="T1577" s="15">
        <v>0.67299615090442599</v>
      </c>
      <c r="U1577" s="15">
        <v>0.66988342400000001</v>
      </c>
      <c r="V1577" s="15">
        <f t="shared" si="276"/>
        <v>-3.1127269044259886E-3</v>
      </c>
      <c r="W1577" s="15">
        <f t="shared" si="277"/>
        <v>-0.46251778709920671</v>
      </c>
      <c r="X1577" s="15">
        <v>0.40379160063088088</v>
      </c>
      <c r="Y1577" s="15">
        <v>0.40072960899999999</v>
      </c>
      <c r="Z1577" s="15">
        <f t="shared" si="278"/>
        <v>-3.0619916308808892E-3</v>
      </c>
      <c r="AA1577" s="16">
        <f t="shared" si="279"/>
        <v>-0.7583098871043521</v>
      </c>
      <c r="AB1577" s="13">
        <v>0.67</v>
      </c>
      <c r="AC1577" s="13">
        <v>0</v>
      </c>
      <c r="AD1577" s="13">
        <v>0</v>
      </c>
      <c r="AE1577" s="13">
        <v>0</v>
      </c>
      <c r="AF1577" s="53">
        <f t="shared" ref="AF1577:AF1640" si="284">AC1577/2000</f>
        <v>0</v>
      </c>
      <c r="AG1577" s="53">
        <f>IFERROR((((Y1577)/Q1577)*24),"0.00")</f>
        <v>5.4388455669286878E-2</v>
      </c>
      <c r="AH1577" s="53">
        <f t="shared" si="280"/>
        <v>5.4388455669286878E-2</v>
      </c>
      <c r="AI1577" s="53" t="str">
        <f t="shared" si="281"/>
        <v>0.00</v>
      </c>
      <c r="AJ1577" s="44">
        <v>221112</v>
      </c>
      <c r="AK1577" s="15" t="s">
        <v>686</v>
      </c>
      <c r="AL1577" s="14" t="s">
        <v>57</v>
      </c>
      <c r="AM1577" s="39" t="s">
        <v>58</v>
      </c>
      <c r="AN1577" s="39" t="s">
        <v>59</v>
      </c>
      <c r="AO1577" s="39" t="s">
        <v>60</v>
      </c>
      <c r="AP1577" s="39" t="s">
        <v>61</v>
      </c>
      <c r="AQ1577" s="20"/>
      <c r="AR1577" s="20"/>
      <c r="AS1577" s="20"/>
      <c r="AT1577" s="20"/>
      <c r="AU1577" s="20"/>
      <c r="AV1577" s="20"/>
      <c r="AW1577" s="20"/>
      <c r="AX1577" s="20"/>
      <c r="AY1577" s="20"/>
      <c r="AZ1577" s="20"/>
      <c r="BA1577" s="20"/>
      <c r="BB1577" s="20"/>
    </row>
    <row r="1578" spans="1:54" ht="26.1" customHeight="1" x14ac:dyDescent="0.25">
      <c r="A1578" s="21">
        <v>48</v>
      </c>
      <c r="B1578" s="39" t="s">
        <v>11</v>
      </c>
      <c r="C1578" s="13" t="s">
        <v>652</v>
      </c>
      <c r="D1578" s="13">
        <v>34039</v>
      </c>
      <c r="E1578" s="13" t="s">
        <v>252</v>
      </c>
      <c r="F1578" s="13">
        <v>41810</v>
      </c>
      <c r="G1578" s="13" t="s">
        <v>352</v>
      </c>
      <c r="H1578" s="13" t="s">
        <v>313</v>
      </c>
      <c r="I1578" s="13" t="s">
        <v>175</v>
      </c>
      <c r="J1578" s="13" t="s">
        <v>176</v>
      </c>
      <c r="K1578" s="13" t="s">
        <v>538</v>
      </c>
      <c r="L1578" s="4">
        <v>2406</v>
      </c>
      <c r="M1578" s="4">
        <v>7</v>
      </c>
      <c r="N1578" s="14" t="s">
        <v>39</v>
      </c>
      <c r="O1578" s="15" t="s">
        <v>679</v>
      </c>
      <c r="P1578" s="68">
        <v>181.17</v>
      </c>
      <c r="Q1578" s="61">
        <v>176.83</v>
      </c>
      <c r="R1578" s="65">
        <f t="shared" si="274"/>
        <v>8.2051630434782599E-2</v>
      </c>
      <c r="S1578" s="65">
        <f t="shared" si="275"/>
        <v>8.0086050724637689E-2</v>
      </c>
      <c r="T1578" s="15">
        <v>0.67299615090442599</v>
      </c>
      <c r="U1578" s="15">
        <v>0.66988342400000001</v>
      </c>
      <c r="V1578" s="15">
        <f t="shared" si="276"/>
        <v>-3.1127269044259886E-3</v>
      </c>
      <c r="W1578" s="15">
        <f t="shared" si="277"/>
        <v>-0.46251778709920671</v>
      </c>
      <c r="X1578" s="15">
        <v>0.40379160063088088</v>
      </c>
      <c r="Y1578" s="15">
        <v>0.40072960899999999</v>
      </c>
      <c r="Z1578" s="15">
        <f t="shared" si="278"/>
        <v>-3.0619916308808892E-3</v>
      </c>
      <c r="AA1578" s="16">
        <f t="shared" si="279"/>
        <v>-0.7583098871043521</v>
      </c>
      <c r="AB1578" s="13">
        <v>0.67</v>
      </c>
      <c r="AC1578" s="13">
        <v>0</v>
      </c>
      <c r="AD1578" s="13">
        <v>0</v>
      </c>
      <c r="AE1578" s="13">
        <v>0</v>
      </c>
      <c r="AF1578" s="53">
        <f t="shared" si="284"/>
        <v>0</v>
      </c>
      <c r="AG1578" s="53">
        <f>IFERROR((((Y1578)/Q1578)*24),"0.00")</f>
        <v>5.4388455669286878E-2</v>
      </c>
      <c r="AH1578" s="53">
        <f t="shared" si="280"/>
        <v>5.4388455669286878E-2</v>
      </c>
      <c r="AI1578" s="53" t="str">
        <f t="shared" si="281"/>
        <v>0.00</v>
      </c>
      <c r="AJ1578" s="44">
        <v>221112</v>
      </c>
      <c r="AK1578" s="15" t="s">
        <v>686</v>
      </c>
      <c r="AL1578" s="14" t="s">
        <v>57</v>
      </c>
      <c r="AM1578" s="39" t="s">
        <v>58</v>
      </c>
      <c r="AN1578" s="39" t="s">
        <v>59</v>
      </c>
      <c r="AO1578" s="39" t="s">
        <v>60</v>
      </c>
      <c r="AP1578" s="39" t="s">
        <v>61</v>
      </c>
      <c r="AQ1578" s="20"/>
      <c r="AR1578" s="20"/>
      <c r="AS1578" s="20"/>
      <c r="AT1578" s="20"/>
      <c r="AU1578" s="20"/>
      <c r="AV1578" s="20"/>
      <c r="AW1578" s="20"/>
      <c r="AX1578" s="20"/>
      <c r="AY1578" s="20"/>
      <c r="AZ1578" s="20"/>
      <c r="BA1578" s="20"/>
      <c r="BB1578" s="20"/>
    </row>
    <row r="1579" spans="1:54" ht="26.1" customHeight="1" x14ac:dyDescent="0.25">
      <c r="A1579" s="21">
        <v>49</v>
      </c>
      <c r="B1579" s="39" t="s">
        <v>11</v>
      </c>
      <c r="C1579" s="13" t="s">
        <v>652</v>
      </c>
      <c r="D1579" s="13">
        <v>34039</v>
      </c>
      <c r="E1579" s="13" t="s">
        <v>252</v>
      </c>
      <c r="F1579" s="13">
        <v>41810</v>
      </c>
      <c r="G1579" s="13" t="s">
        <v>352</v>
      </c>
      <c r="H1579" s="13" t="s">
        <v>313</v>
      </c>
      <c r="I1579" s="13" t="s">
        <v>175</v>
      </c>
      <c r="J1579" s="13" t="s">
        <v>176</v>
      </c>
      <c r="K1579" s="13" t="s">
        <v>538</v>
      </c>
      <c r="L1579" s="4">
        <v>2406</v>
      </c>
      <c r="M1579" s="4">
        <v>7</v>
      </c>
      <c r="N1579" s="14" t="s">
        <v>37</v>
      </c>
      <c r="O1579" s="15" t="s">
        <v>679</v>
      </c>
      <c r="P1579" s="68">
        <v>181.17</v>
      </c>
      <c r="Q1579" s="61">
        <v>176.83</v>
      </c>
      <c r="R1579" s="65">
        <f t="shared" si="274"/>
        <v>8.2051630434782599E-2</v>
      </c>
      <c r="S1579" s="65">
        <f t="shared" si="275"/>
        <v>8.0086050724637689E-2</v>
      </c>
      <c r="T1579" s="15">
        <v>6.7752201199727705E-2</v>
      </c>
      <c r="U1579" s="15">
        <v>6.7438835000000003E-2</v>
      </c>
      <c r="V1579" s="15">
        <f t="shared" si="276"/>
        <v>-3.1336619972770208E-4</v>
      </c>
      <c r="W1579" s="15">
        <f t="shared" si="277"/>
        <v>-0.46251810890088324</v>
      </c>
      <c r="X1579" s="15">
        <v>4.0650707633226923E-2</v>
      </c>
      <c r="Y1579" s="15">
        <v>4.0342449000000002E-2</v>
      </c>
      <c r="Z1579" s="15">
        <f t="shared" si="278"/>
        <v>-3.0825863322692104E-4</v>
      </c>
      <c r="AA1579" s="16">
        <f t="shared" si="279"/>
        <v>-0.75831062034196361</v>
      </c>
      <c r="AB1579" s="13">
        <v>7.0000000000000007E-2</v>
      </c>
      <c r="AC1579" s="13">
        <v>0</v>
      </c>
      <c r="AD1579" s="13">
        <v>0</v>
      </c>
      <c r="AE1579" s="13">
        <v>0</v>
      </c>
      <c r="AF1579" s="53">
        <f t="shared" si="284"/>
        <v>0</v>
      </c>
      <c r="AG1579" s="53">
        <f>IFERROR((((Y1579)/Q1579)*24),"0.00")</f>
        <v>5.4754214556353561E-3</v>
      </c>
      <c r="AH1579" s="53">
        <f t="shared" si="280"/>
        <v>5.4754214556353561E-3</v>
      </c>
      <c r="AI1579" s="53" t="str">
        <f t="shared" si="281"/>
        <v>0.00</v>
      </c>
      <c r="AJ1579" s="44">
        <v>221112</v>
      </c>
      <c r="AK1579" s="15" t="s">
        <v>686</v>
      </c>
      <c r="AL1579" s="14" t="s">
        <v>57</v>
      </c>
      <c r="AM1579" s="39" t="s">
        <v>58</v>
      </c>
      <c r="AN1579" s="39" t="s">
        <v>59</v>
      </c>
      <c r="AO1579" s="39" t="s">
        <v>60</v>
      </c>
      <c r="AP1579" s="39" t="s">
        <v>61</v>
      </c>
      <c r="AQ1579" s="20"/>
      <c r="AR1579" s="20"/>
      <c r="AS1579" s="20"/>
      <c r="AT1579" s="20"/>
      <c r="AU1579" s="20"/>
      <c r="AV1579" s="20"/>
      <c r="AW1579" s="20"/>
      <c r="AX1579" s="20"/>
      <c r="AY1579" s="20"/>
      <c r="AZ1579" s="20"/>
      <c r="BA1579" s="20"/>
      <c r="BB1579" s="20"/>
    </row>
    <row r="1580" spans="1:54" ht="26.1" customHeight="1" x14ac:dyDescent="0.25">
      <c r="A1580" s="21">
        <v>1663</v>
      </c>
      <c r="B1580" s="39" t="s">
        <v>11</v>
      </c>
      <c r="C1580" s="13" t="s">
        <v>652</v>
      </c>
      <c r="D1580" s="13">
        <v>34039</v>
      </c>
      <c r="E1580" s="13" t="s">
        <v>252</v>
      </c>
      <c r="F1580" s="13">
        <v>41810</v>
      </c>
      <c r="G1580" s="13" t="s">
        <v>352</v>
      </c>
      <c r="H1580" s="13" t="s">
        <v>313</v>
      </c>
      <c r="I1580" s="13" t="s">
        <v>175</v>
      </c>
      <c r="J1580" s="13" t="s">
        <v>176</v>
      </c>
      <c r="K1580" s="13" t="s">
        <v>538</v>
      </c>
      <c r="L1580" s="4">
        <v>2406</v>
      </c>
      <c r="M1580" s="4">
        <v>7</v>
      </c>
      <c r="N1580" s="14" t="s">
        <v>34</v>
      </c>
      <c r="O1580" s="15" t="s">
        <v>679</v>
      </c>
      <c r="P1580" s="68">
        <v>181.17</v>
      </c>
      <c r="Q1580" s="61">
        <v>176.83</v>
      </c>
      <c r="R1580" s="65">
        <f t="shared" si="274"/>
        <v>8.2051630434782599E-2</v>
      </c>
      <c r="S1580" s="65">
        <f t="shared" si="275"/>
        <v>8.0086050724637689E-2</v>
      </c>
      <c r="T1580" s="15">
        <v>0.19782650131489099</v>
      </c>
      <c r="U1580" s="15">
        <v>0.19691151900000001</v>
      </c>
      <c r="V1580" s="15">
        <f t="shared" si="276"/>
        <v>-9.1498231489098303E-4</v>
      </c>
      <c r="W1580" s="15">
        <f t="shared" si="277"/>
        <v>-0.46251756403180627</v>
      </c>
      <c r="X1580" s="15">
        <v>0.1186941106658588</v>
      </c>
      <c r="Y1580" s="15">
        <v>0.117794042</v>
      </c>
      <c r="Z1580" s="15">
        <f t="shared" si="278"/>
        <v>-9.0006866585880252E-4</v>
      </c>
      <c r="AA1580" s="16">
        <f t="shared" si="279"/>
        <v>-0.75830945681258499</v>
      </c>
      <c r="AB1580" s="13">
        <v>0.2</v>
      </c>
      <c r="AC1580" s="13">
        <v>9.23</v>
      </c>
      <c r="AD1580" s="13">
        <v>0</v>
      </c>
      <c r="AE1580" s="13">
        <v>0</v>
      </c>
      <c r="AF1580" s="53">
        <f t="shared" si="284"/>
        <v>4.6150000000000002E-3</v>
      </c>
      <c r="AG1580" s="53">
        <f>IFERROR((((Y1580)/Q1580)*24),"0.00")</f>
        <v>1.5987428648984899E-2</v>
      </c>
      <c r="AH1580" s="53">
        <f t="shared" si="280"/>
        <v>1.1372428648984897E-2</v>
      </c>
      <c r="AI1580" s="53">
        <f t="shared" si="281"/>
        <v>246.42315599100536</v>
      </c>
      <c r="AJ1580" s="44">
        <v>221112</v>
      </c>
      <c r="AK1580" s="15" t="s">
        <v>686</v>
      </c>
      <c r="AL1580" s="14" t="s">
        <v>57</v>
      </c>
      <c r="AM1580" s="39" t="s">
        <v>58</v>
      </c>
      <c r="AN1580" s="39" t="s">
        <v>59</v>
      </c>
      <c r="AO1580" s="39" t="s">
        <v>60</v>
      </c>
      <c r="AP1580" s="39" t="s">
        <v>61</v>
      </c>
      <c r="AQ1580" s="20"/>
      <c r="AR1580" s="20"/>
      <c r="AS1580" s="20"/>
      <c r="AT1580" s="20"/>
      <c r="AU1580" s="20"/>
      <c r="AV1580" s="20"/>
      <c r="AW1580" s="20"/>
      <c r="AX1580" s="20"/>
      <c r="AY1580" s="20"/>
      <c r="AZ1580" s="20"/>
      <c r="BA1580" s="20"/>
      <c r="BB1580" s="20"/>
    </row>
    <row r="1581" spans="1:54" ht="26.1" customHeight="1" x14ac:dyDescent="0.25">
      <c r="A1581" s="21">
        <v>1904</v>
      </c>
      <c r="B1581" s="40" t="s">
        <v>11</v>
      </c>
      <c r="C1581" s="13" t="s">
        <v>652</v>
      </c>
      <c r="D1581" s="13">
        <v>34039</v>
      </c>
      <c r="E1581" s="13" t="s">
        <v>252</v>
      </c>
      <c r="F1581" s="13">
        <v>41810</v>
      </c>
      <c r="G1581" s="13" t="s">
        <v>352</v>
      </c>
      <c r="H1581" s="13" t="s">
        <v>313</v>
      </c>
      <c r="I1581" s="13" t="s">
        <v>175</v>
      </c>
      <c r="J1581" s="13" t="s">
        <v>176</v>
      </c>
      <c r="K1581" s="13" t="s">
        <v>538</v>
      </c>
      <c r="L1581" s="4">
        <v>2406</v>
      </c>
      <c r="M1581" s="4">
        <v>7</v>
      </c>
      <c r="N1581" s="13" t="s">
        <v>36</v>
      </c>
      <c r="O1581" s="15" t="s">
        <v>679</v>
      </c>
      <c r="P1581" s="68">
        <v>181.17</v>
      </c>
      <c r="Q1581" s="61">
        <v>176.83</v>
      </c>
      <c r="R1581" s="65">
        <f t="shared" si="274"/>
        <v>8.2051630434782599E-2</v>
      </c>
      <c r="S1581" s="65">
        <f t="shared" si="275"/>
        <v>8.0086050724637689E-2</v>
      </c>
      <c r="T1581" s="15">
        <v>4.3590227068289797</v>
      </c>
      <c r="U1581" s="15">
        <v>4.3012054429999997</v>
      </c>
      <c r="V1581" s="15">
        <f t="shared" si="276"/>
        <v>-5.7817263828980003E-2</v>
      </c>
      <c r="W1581" s="15">
        <f t="shared" si="277"/>
        <v>-1.3263813409001446</v>
      </c>
      <c r="X1581" s="15">
        <v>2.0818961665543276</v>
      </c>
      <c r="Y1581" s="15">
        <v>2.0661089449999999</v>
      </c>
      <c r="Z1581" s="15">
        <f t="shared" si="278"/>
        <v>-1.5787221554327768E-2</v>
      </c>
      <c r="AA1581" s="16">
        <f t="shared" si="279"/>
        <v>-0.75830974704452425</v>
      </c>
      <c r="AB1581" s="13">
        <v>4.3</v>
      </c>
      <c r="AC1581" s="13">
        <v>187.06</v>
      </c>
      <c r="AD1581" s="13">
        <v>0.04</v>
      </c>
      <c r="AE1581" s="13">
        <v>0</v>
      </c>
      <c r="AF1581" s="53">
        <f t="shared" si="284"/>
        <v>9.3530000000000002E-2</v>
      </c>
      <c r="AG1581" s="53">
        <f>IFERROR(AF1581+(AF1581*(AA1581/100)),"0.00")</f>
        <v>9.2820752893589265E-2</v>
      </c>
      <c r="AH1581" s="53">
        <f t="shared" si="280"/>
        <v>-7.0924710641073752E-4</v>
      </c>
      <c r="AI1581" s="53">
        <f t="shared" si="281"/>
        <v>-0.75830974704451781</v>
      </c>
      <c r="AJ1581" s="44">
        <v>221112</v>
      </c>
      <c r="AK1581" s="15" t="s">
        <v>686</v>
      </c>
      <c r="AL1581" s="14" t="s">
        <v>57</v>
      </c>
      <c r="AM1581" s="39" t="s">
        <v>58</v>
      </c>
      <c r="AN1581" s="39" t="s">
        <v>59</v>
      </c>
      <c r="AO1581" s="39" t="s">
        <v>60</v>
      </c>
      <c r="AP1581" s="39" t="s">
        <v>61</v>
      </c>
      <c r="AQ1581" s="59"/>
      <c r="AR1581" s="20"/>
      <c r="AS1581" s="20"/>
      <c r="AT1581" s="20"/>
      <c r="AU1581" s="20"/>
      <c r="AV1581" s="20"/>
      <c r="AW1581" s="20"/>
      <c r="AX1581" s="20"/>
      <c r="AY1581" s="20"/>
      <c r="AZ1581" s="20"/>
      <c r="BA1581" s="20"/>
      <c r="BB1581" s="20"/>
    </row>
    <row r="1582" spans="1:54" ht="26.1" customHeight="1" x14ac:dyDescent="0.25">
      <c r="A1582" s="21">
        <v>1944</v>
      </c>
      <c r="B1582" s="39" t="s">
        <v>11</v>
      </c>
      <c r="C1582" s="13" t="s">
        <v>652</v>
      </c>
      <c r="D1582" s="13">
        <v>34039</v>
      </c>
      <c r="E1582" s="13" t="s">
        <v>252</v>
      </c>
      <c r="F1582" s="13">
        <v>41810</v>
      </c>
      <c r="G1582" s="13" t="s">
        <v>352</v>
      </c>
      <c r="H1582" s="13" t="s">
        <v>313</v>
      </c>
      <c r="I1582" s="13" t="s">
        <v>175</v>
      </c>
      <c r="J1582" s="13" t="s">
        <v>176</v>
      </c>
      <c r="K1582" s="13" t="s">
        <v>538</v>
      </c>
      <c r="L1582" s="4">
        <v>2406</v>
      </c>
      <c r="M1582" s="4">
        <v>7</v>
      </c>
      <c r="N1582" s="14" t="s">
        <v>35</v>
      </c>
      <c r="O1582" s="15" t="s">
        <v>679</v>
      </c>
      <c r="P1582" s="68">
        <v>181.17</v>
      </c>
      <c r="Q1582" s="61">
        <v>176.83</v>
      </c>
      <c r="R1582" s="65">
        <f t="shared" si="274"/>
        <v>8.2051630434782599E-2</v>
      </c>
      <c r="S1582" s="65">
        <f t="shared" si="275"/>
        <v>8.0086050724637689E-2</v>
      </c>
      <c r="T1582" s="15">
        <v>7.6415217277737497</v>
      </c>
      <c r="U1582" s="15">
        <v>7.6061783329999999</v>
      </c>
      <c r="V1582" s="15">
        <f t="shared" si="276"/>
        <v>-3.5343394773749814E-2</v>
      </c>
      <c r="W1582" s="15">
        <f t="shared" si="277"/>
        <v>-0.4625177554006199</v>
      </c>
      <c r="X1582" s="15">
        <v>4.584843888879246</v>
      </c>
      <c r="Y1582" s="15">
        <v>4.550076571</v>
      </c>
      <c r="Z1582" s="15">
        <f t="shared" si="278"/>
        <v>-3.4767317879246029E-2</v>
      </c>
      <c r="AA1582" s="16">
        <f t="shared" si="279"/>
        <v>-0.75830974231370862</v>
      </c>
      <c r="AB1582" s="13">
        <v>7.64</v>
      </c>
      <c r="AC1582" s="13">
        <v>297.64</v>
      </c>
      <c r="AD1582" s="13">
        <v>0</v>
      </c>
      <c r="AE1582" s="13">
        <v>221.96</v>
      </c>
      <c r="AF1582" s="53">
        <f t="shared" si="284"/>
        <v>0.14881999999999998</v>
      </c>
      <c r="AG1582" s="53">
        <f>IFERROR(AF1582+(AF1582*(AA1582/100)),"0.00")</f>
        <v>0.14769148344148872</v>
      </c>
      <c r="AH1582" s="53">
        <f t="shared" si="280"/>
        <v>-1.1285165585112611E-3</v>
      </c>
      <c r="AI1582" s="53">
        <f t="shared" si="281"/>
        <v>-0.75830974231370862</v>
      </c>
      <c r="AJ1582" s="44">
        <v>221112</v>
      </c>
      <c r="AK1582" s="15" t="s">
        <v>686</v>
      </c>
      <c r="AL1582" s="14" t="s">
        <v>57</v>
      </c>
      <c r="AM1582" s="39" t="s">
        <v>58</v>
      </c>
      <c r="AN1582" s="39" t="s">
        <v>59</v>
      </c>
      <c r="AO1582" s="39" t="s">
        <v>60</v>
      </c>
      <c r="AP1582" s="39" t="s">
        <v>61</v>
      </c>
      <c r="AQ1582" s="20"/>
      <c r="AR1582" s="20"/>
      <c r="AS1582" s="20"/>
      <c r="AT1582" s="20"/>
      <c r="AU1582" s="20"/>
      <c r="AV1582" s="20"/>
      <c r="AW1582" s="20"/>
      <c r="AX1582" s="20"/>
      <c r="AY1582" s="20"/>
      <c r="AZ1582" s="20"/>
      <c r="BA1582" s="20"/>
      <c r="BB1582" s="20"/>
    </row>
    <row r="1583" spans="1:54" ht="26.1" customHeight="1" x14ac:dyDescent="0.25">
      <c r="A1583" s="21">
        <v>42</v>
      </c>
      <c r="B1583" s="39" t="s">
        <v>11</v>
      </c>
      <c r="C1583" s="13" t="s">
        <v>652</v>
      </c>
      <c r="D1583" s="13">
        <v>34039</v>
      </c>
      <c r="E1583" s="13" t="s">
        <v>252</v>
      </c>
      <c r="F1583" s="13">
        <v>41810</v>
      </c>
      <c r="G1583" s="13" t="s">
        <v>352</v>
      </c>
      <c r="H1583" s="13" t="s">
        <v>274</v>
      </c>
      <c r="I1583" s="13" t="s">
        <v>175</v>
      </c>
      <c r="J1583" s="13" t="s">
        <v>176</v>
      </c>
      <c r="K1583" s="13" t="s">
        <v>535</v>
      </c>
      <c r="L1583" s="4">
        <v>2406</v>
      </c>
      <c r="M1583" s="4">
        <v>8</v>
      </c>
      <c r="N1583" s="14" t="s">
        <v>40</v>
      </c>
      <c r="O1583" s="15" t="s">
        <v>679</v>
      </c>
      <c r="P1583" s="68">
        <v>146.68</v>
      </c>
      <c r="Q1583" s="61">
        <v>155.68</v>
      </c>
      <c r="R1583" s="65">
        <f t="shared" si="274"/>
        <v>6.6431159420289862E-2</v>
      </c>
      <c r="S1583" s="65">
        <f t="shared" si="275"/>
        <v>7.0507246376811591E-2</v>
      </c>
      <c r="T1583" s="15">
        <v>0</v>
      </c>
      <c r="U1583" s="15">
        <v>0</v>
      </c>
      <c r="V1583" s="15">
        <f t="shared" si="276"/>
        <v>0</v>
      </c>
      <c r="W1583" s="15" t="str">
        <f t="shared" si="277"/>
        <v>0.00</v>
      </c>
      <c r="X1583" s="15">
        <v>0</v>
      </c>
      <c r="Y1583" s="15">
        <v>0</v>
      </c>
      <c r="Z1583" s="15">
        <f t="shared" si="278"/>
        <v>0</v>
      </c>
      <c r="AA1583" s="16" t="str">
        <f t="shared" si="279"/>
        <v>0</v>
      </c>
      <c r="AB1583" s="13">
        <v>0</v>
      </c>
      <c r="AC1583" s="13">
        <v>0</v>
      </c>
      <c r="AD1583" s="13">
        <v>0</v>
      </c>
      <c r="AE1583" s="13">
        <v>0</v>
      </c>
      <c r="AF1583" s="53">
        <f t="shared" si="284"/>
        <v>0</v>
      </c>
      <c r="AG1583" s="53">
        <f>IFERROR((((Y1583)/Q1583)*24),"0.00")</f>
        <v>0</v>
      </c>
      <c r="AH1583" s="53">
        <f t="shared" si="280"/>
        <v>0</v>
      </c>
      <c r="AI1583" s="53" t="str">
        <f t="shared" si="281"/>
        <v>0.00</v>
      </c>
      <c r="AJ1583" s="44">
        <v>221112</v>
      </c>
      <c r="AK1583" s="15" t="s">
        <v>686</v>
      </c>
      <c r="AL1583" s="14" t="s">
        <v>57</v>
      </c>
      <c r="AM1583" s="39" t="s">
        <v>58</v>
      </c>
      <c r="AN1583" s="39" t="s">
        <v>59</v>
      </c>
      <c r="AO1583" s="39" t="s">
        <v>60</v>
      </c>
      <c r="AP1583" s="39" t="s">
        <v>61</v>
      </c>
      <c r="AQ1583" s="20"/>
      <c r="AR1583" s="20"/>
      <c r="AS1583" s="20"/>
      <c r="AT1583" s="20"/>
      <c r="AU1583" s="20"/>
      <c r="AV1583" s="20"/>
      <c r="AW1583" s="20"/>
      <c r="AX1583" s="20"/>
      <c r="AY1583" s="20"/>
      <c r="AZ1583" s="20"/>
      <c r="BA1583" s="20"/>
      <c r="BB1583" s="20"/>
    </row>
    <row r="1584" spans="1:54" ht="26.1" customHeight="1" x14ac:dyDescent="0.25">
      <c r="A1584" s="21">
        <v>43</v>
      </c>
      <c r="B1584" s="39" t="s">
        <v>11</v>
      </c>
      <c r="C1584" s="13" t="s">
        <v>652</v>
      </c>
      <c r="D1584" s="13">
        <v>34039</v>
      </c>
      <c r="E1584" s="13" t="s">
        <v>252</v>
      </c>
      <c r="F1584" s="13">
        <v>41810</v>
      </c>
      <c r="G1584" s="13" t="s">
        <v>352</v>
      </c>
      <c r="H1584" s="13" t="s">
        <v>274</v>
      </c>
      <c r="I1584" s="13" t="s">
        <v>175</v>
      </c>
      <c r="J1584" s="13" t="s">
        <v>176</v>
      </c>
      <c r="K1584" s="13" t="s">
        <v>535</v>
      </c>
      <c r="L1584" s="4">
        <v>2406</v>
      </c>
      <c r="M1584" s="4">
        <v>8</v>
      </c>
      <c r="N1584" s="14" t="s">
        <v>38</v>
      </c>
      <c r="O1584" s="15" t="s">
        <v>679</v>
      </c>
      <c r="P1584" s="68">
        <v>146.68</v>
      </c>
      <c r="Q1584" s="61">
        <v>155.68</v>
      </c>
      <c r="R1584" s="65">
        <f t="shared" si="274"/>
        <v>6.6431159420289862E-2</v>
      </c>
      <c r="S1584" s="65">
        <f t="shared" si="275"/>
        <v>7.0507246376811591E-2</v>
      </c>
      <c r="T1584" s="15">
        <v>0.32395927932667501</v>
      </c>
      <c r="U1584" s="15">
        <v>0.31932319199999998</v>
      </c>
      <c r="V1584" s="15">
        <f t="shared" si="276"/>
        <v>-4.6360873266750313E-3</v>
      </c>
      <c r="W1584" s="15">
        <f t="shared" si="277"/>
        <v>-1.4310710087733218</v>
      </c>
      <c r="X1584" s="15">
        <v>0.18455654262618659</v>
      </c>
      <c r="Y1584" s="15">
        <v>0.16969060699999999</v>
      </c>
      <c r="Z1584" s="15">
        <f t="shared" si="278"/>
        <v>-1.4865935626186599E-2</v>
      </c>
      <c r="AA1584" s="16">
        <f t="shared" si="279"/>
        <v>-8.0549491308455412</v>
      </c>
      <c r="AB1584" s="13">
        <v>0.32</v>
      </c>
      <c r="AC1584" s="13">
        <v>0</v>
      </c>
      <c r="AD1584" s="13">
        <v>0</v>
      </c>
      <c r="AE1584" s="13">
        <v>0</v>
      </c>
      <c r="AF1584" s="53">
        <f t="shared" si="284"/>
        <v>0</v>
      </c>
      <c r="AG1584" s="53">
        <f>IFERROR((((Y1584)/Q1584)*24),"0.00")</f>
        <v>2.6159908581706061E-2</v>
      </c>
      <c r="AH1584" s="53">
        <f t="shared" si="280"/>
        <v>2.6159908581706061E-2</v>
      </c>
      <c r="AI1584" s="53" t="str">
        <f t="shared" si="281"/>
        <v>0.00</v>
      </c>
      <c r="AJ1584" s="44">
        <v>221112</v>
      </c>
      <c r="AK1584" s="15" t="s">
        <v>686</v>
      </c>
      <c r="AL1584" s="14" t="s">
        <v>57</v>
      </c>
      <c r="AM1584" s="39" t="s">
        <v>58</v>
      </c>
      <c r="AN1584" s="39" t="s">
        <v>59</v>
      </c>
      <c r="AO1584" s="39" t="s">
        <v>60</v>
      </c>
      <c r="AP1584" s="39" t="s">
        <v>61</v>
      </c>
      <c r="AQ1584" s="20"/>
      <c r="AR1584" s="20"/>
      <c r="AS1584" s="20"/>
      <c r="AT1584" s="20"/>
      <c r="AU1584" s="20"/>
      <c r="AV1584" s="20"/>
      <c r="AW1584" s="20"/>
      <c r="AX1584" s="20"/>
      <c r="AY1584" s="20"/>
      <c r="AZ1584" s="20"/>
      <c r="BA1584" s="20"/>
      <c r="BB1584" s="20"/>
    </row>
    <row r="1585" spans="1:54" ht="26.1" customHeight="1" x14ac:dyDescent="0.25">
      <c r="A1585" s="21">
        <v>44</v>
      </c>
      <c r="B1585" s="39" t="s">
        <v>11</v>
      </c>
      <c r="C1585" s="13" t="s">
        <v>652</v>
      </c>
      <c r="D1585" s="13">
        <v>34039</v>
      </c>
      <c r="E1585" s="13" t="s">
        <v>252</v>
      </c>
      <c r="F1585" s="13">
        <v>41810</v>
      </c>
      <c r="G1585" s="13" t="s">
        <v>352</v>
      </c>
      <c r="H1585" s="13" t="s">
        <v>274</v>
      </c>
      <c r="I1585" s="13" t="s">
        <v>175</v>
      </c>
      <c r="J1585" s="13" t="s">
        <v>176</v>
      </c>
      <c r="K1585" s="13" t="s">
        <v>535</v>
      </c>
      <c r="L1585" s="4">
        <v>2406</v>
      </c>
      <c r="M1585" s="4">
        <v>8</v>
      </c>
      <c r="N1585" s="14" t="s">
        <v>39</v>
      </c>
      <c r="O1585" s="15" t="s">
        <v>679</v>
      </c>
      <c r="P1585" s="68">
        <v>146.68</v>
      </c>
      <c r="Q1585" s="61">
        <v>155.68</v>
      </c>
      <c r="R1585" s="65">
        <f t="shared" si="274"/>
        <v>6.6431159420289862E-2</v>
      </c>
      <c r="S1585" s="65">
        <f t="shared" si="275"/>
        <v>7.0507246376811591E-2</v>
      </c>
      <c r="T1585" s="15">
        <v>0.32395927932667501</v>
      </c>
      <c r="U1585" s="15">
        <v>0.31932319199999998</v>
      </c>
      <c r="V1585" s="15">
        <f t="shared" si="276"/>
        <v>-4.6360873266750313E-3</v>
      </c>
      <c r="W1585" s="15">
        <f t="shared" si="277"/>
        <v>-1.4310710087733218</v>
      </c>
      <c r="X1585" s="15">
        <v>0.18455654262618659</v>
      </c>
      <c r="Y1585" s="15">
        <v>0.16969060699999999</v>
      </c>
      <c r="Z1585" s="15">
        <f t="shared" si="278"/>
        <v>-1.4865935626186599E-2</v>
      </c>
      <c r="AA1585" s="16">
        <f t="shared" si="279"/>
        <v>-8.0549491308455412</v>
      </c>
      <c r="AB1585" s="13">
        <v>0.32</v>
      </c>
      <c r="AC1585" s="13">
        <v>0</v>
      </c>
      <c r="AD1585" s="13">
        <v>0</v>
      </c>
      <c r="AE1585" s="13">
        <v>0</v>
      </c>
      <c r="AF1585" s="53">
        <f t="shared" si="284"/>
        <v>0</v>
      </c>
      <c r="AG1585" s="53">
        <f>IFERROR((((Y1585)/Q1585)*24),"0.00")</f>
        <v>2.6159908581706061E-2</v>
      </c>
      <c r="AH1585" s="53">
        <f t="shared" si="280"/>
        <v>2.6159908581706061E-2</v>
      </c>
      <c r="AI1585" s="53" t="str">
        <f t="shared" si="281"/>
        <v>0.00</v>
      </c>
      <c r="AJ1585" s="44">
        <v>221112</v>
      </c>
      <c r="AK1585" s="15" t="s">
        <v>686</v>
      </c>
      <c r="AL1585" s="14" t="s">
        <v>57</v>
      </c>
      <c r="AM1585" s="39" t="s">
        <v>58</v>
      </c>
      <c r="AN1585" s="39" t="s">
        <v>59</v>
      </c>
      <c r="AO1585" s="39" t="s">
        <v>60</v>
      </c>
      <c r="AP1585" s="39" t="s">
        <v>61</v>
      </c>
      <c r="AQ1585" s="20"/>
      <c r="AR1585" s="20"/>
      <c r="AS1585" s="20"/>
      <c r="AT1585" s="20"/>
      <c r="AU1585" s="20"/>
      <c r="AV1585" s="20"/>
      <c r="AW1585" s="20"/>
      <c r="AX1585" s="20"/>
      <c r="AY1585" s="20"/>
      <c r="AZ1585" s="20"/>
      <c r="BA1585" s="20"/>
      <c r="BB1585" s="20"/>
    </row>
    <row r="1586" spans="1:54" ht="26.1" customHeight="1" x14ac:dyDescent="0.25">
      <c r="A1586" s="21">
        <v>45</v>
      </c>
      <c r="B1586" s="39" t="s">
        <v>11</v>
      </c>
      <c r="C1586" s="13" t="s">
        <v>652</v>
      </c>
      <c r="D1586" s="13">
        <v>34039</v>
      </c>
      <c r="E1586" s="13" t="s">
        <v>252</v>
      </c>
      <c r="F1586" s="13">
        <v>41810</v>
      </c>
      <c r="G1586" s="13" t="s">
        <v>352</v>
      </c>
      <c r="H1586" s="13" t="s">
        <v>274</v>
      </c>
      <c r="I1586" s="13" t="s">
        <v>175</v>
      </c>
      <c r="J1586" s="13" t="s">
        <v>176</v>
      </c>
      <c r="K1586" s="13" t="s">
        <v>535</v>
      </c>
      <c r="L1586" s="4">
        <v>2406</v>
      </c>
      <c r="M1586" s="4">
        <v>8</v>
      </c>
      <c r="N1586" s="14" t="s">
        <v>37</v>
      </c>
      <c r="O1586" s="15" t="s">
        <v>679</v>
      </c>
      <c r="P1586" s="68">
        <v>146.68</v>
      </c>
      <c r="Q1586" s="61">
        <v>155.68</v>
      </c>
      <c r="R1586" s="65">
        <f t="shared" si="274"/>
        <v>6.6431159420289862E-2</v>
      </c>
      <c r="S1586" s="65">
        <f t="shared" si="275"/>
        <v>7.0507246376811591E-2</v>
      </c>
      <c r="T1586" s="15">
        <v>5.69206658501136E-2</v>
      </c>
      <c r="U1586" s="15">
        <v>5.6106090999999997E-2</v>
      </c>
      <c r="V1586" s="15">
        <f t="shared" si="276"/>
        <v>-8.1457485011360298E-4</v>
      </c>
      <c r="W1586" s="15">
        <f t="shared" si="277"/>
        <v>-1.4310704872261737</v>
      </c>
      <c r="X1586" s="15">
        <v>3.2427165892925769E-2</v>
      </c>
      <c r="Y1586" s="15">
        <v>2.9815173E-2</v>
      </c>
      <c r="Z1586" s="15">
        <f t="shared" si="278"/>
        <v>-2.6119928929257685E-3</v>
      </c>
      <c r="AA1586" s="16">
        <f t="shared" si="279"/>
        <v>-8.0549527564343659</v>
      </c>
      <c r="AB1586" s="13">
        <v>0.06</v>
      </c>
      <c r="AC1586" s="13">
        <v>0</v>
      </c>
      <c r="AD1586" s="13">
        <v>0</v>
      </c>
      <c r="AE1586" s="13">
        <v>0</v>
      </c>
      <c r="AF1586" s="53">
        <f t="shared" si="284"/>
        <v>0</v>
      </c>
      <c r="AG1586" s="53">
        <f>IFERROR((((Y1586)/Q1586)*24),"0.00")</f>
        <v>4.5963781603288794E-3</v>
      </c>
      <c r="AH1586" s="53">
        <f t="shared" si="280"/>
        <v>4.5963781603288794E-3</v>
      </c>
      <c r="AI1586" s="53" t="str">
        <f t="shared" si="281"/>
        <v>0.00</v>
      </c>
      <c r="AJ1586" s="44">
        <v>221112</v>
      </c>
      <c r="AK1586" s="15" t="s">
        <v>686</v>
      </c>
      <c r="AL1586" s="14" t="s">
        <v>57</v>
      </c>
      <c r="AM1586" s="39" t="s">
        <v>58</v>
      </c>
      <c r="AN1586" s="39" t="s">
        <v>59</v>
      </c>
      <c r="AO1586" s="39" t="s">
        <v>60</v>
      </c>
      <c r="AP1586" s="39" t="s">
        <v>61</v>
      </c>
      <c r="AQ1586" s="20"/>
      <c r="AR1586" s="20"/>
      <c r="AS1586" s="20"/>
      <c r="AT1586" s="20"/>
      <c r="AU1586" s="20"/>
      <c r="AV1586" s="20"/>
      <c r="AW1586" s="20"/>
      <c r="AX1586" s="20"/>
      <c r="AY1586" s="20"/>
      <c r="AZ1586" s="20"/>
      <c r="BA1586" s="20"/>
      <c r="BB1586" s="20"/>
    </row>
    <row r="1587" spans="1:54" ht="26.1" customHeight="1" x14ac:dyDescent="0.25">
      <c r="A1587" s="21">
        <v>1666</v>
      </c>
      <c r="B1587" s="39" t="s">
        <v>11</v>
      </c>
      <c r="C1587" s="13" t="s">
        <v>652</v>
      </c>
      <c r="D1587" s="13">
        <v>34039</v>
      </c>
      <c r="E1587" s="13" t="s">
        <v>252</v>
      </c>
      <c r="F1587" s="13">
        <v>41810</v>
      </c>
      <c r="G1587" s="13" t="s">
        <v>352</v>
      </c>
      <c r="H1587" s="13" t="s">
        <v>274</v>
      </c>
      <c r="I1587" s="13" t="s">
        <v>175</v>
      </c>
      <c r="J1587" s="13" t="s">
        <v>176</v>
      </c>
      <c r="K1587" s="13" t="s">
        <v>535</v>
      </c>
      <c r="L1587" s="4">
        <v>2406</v>
      </c>
      <c r="M1587" s="4">
        <v>8</v>
      </c>
      <c r="N1587" s="14" t="s">
        <v>34</v>
      </c>
      <c r="O1587" s="15" t="s">
        <v>679</v>
      </c>
      <c r="P1587" s="68">
        <v>146.68</v>
      </c>
      <c r="Q1587" s="61">
        <v>155.68</v>
      </c>
      <c r="R1587" s="65">
        <f t="shared" si="274"/>
        <v>6.6431159420289862E-2</v>
      </c>
      <c r="S1587" s="65">
        <f t="shared" si="275"/>
        <v>7.0507246376811591E-2</v>
      </c>
      <c r="T1587" s="15">
        <v>0.16592513809110301</v>
      </c>
      <c r="U1587" s="15">
        <v>0.163550631</v>
      </c>
      <c r="V1587" s="15">
        <f t="shared" si="276"/>
        <v>-2.3745070911030119E-3</v>
      </c>
      <c r="W1587" s="15">
        <f t="shared" si="277"/>
        <v>-1.4310713363994687</v>
      </c>
      <c r="X1587" s="15">
        <v>9.4525984514206213E-2</v>
      </c>
      <c r="Y1587" s="15">
        <v>8.6911964000000008E-2</v>
      </c>
      <c r="Z1587" s="15">
        <f t="shared" si="278"/>
        <v>-7.6140205142062045E-3</v>
      </c>
      <c r="AA1587" s="16">
        <f t="shared" si="279"/>
        <v>-8.0549497086294846</v>
      </c>
      <c r="AB1587" s="13">
        <v>0.17</v>
      </c>
      <c r="AC1587" s="13">
        <v>9.36</v>
      </c>
      <c r="AD1587" s="13">
        <v>0</v>
      </c>
      <c r="AE1587" s="13">
        <v>0</v>
      </c>
      <c r="AF1587" s="53">
        <f t="shared" si="284"/>
        <v>4.6800000000000001E-3</v>
      </c>
      <c r="AG1587" s="53">
        <f>IFERROR((((Y1587)/Q1587)*24),"0.00")</f>
        <v>1.33985556012333E-2</v>
      </c>
      <c r="AH1587" s="53">
        <f t="shared" si="280"/>
        <v>8.7185556012333004E-3</v>
      </c>
      <c r="AI1587" s="53">
        <f t="shared" si="281"/>
        <v>186.29392310327563</v>
      </c>
      <c r="AJ1587" s="44">
        <v>221112</v>
      </c>
      <c r="AK1587" s="15" t="s">
        <v>686</v>
      </c>
      <c r="AL1587" s="14" t="s">
        <v>57</v>
      </c>
      <c r="AM1587" s="39" t="s">
        <v>58</v>
      </c>
      <c r="AN1587" s="39" t="s">
        <v>59</v>
      </c>
      <c r="AO1587" s="39" t="s">
        <v>60</v>
      </c>
      <c r="AP1587" s="39" t="s">
        <v>61</v>
      </c>
      <c r="AQ1587" s="20"/>
      <c r="AR1587" s="20"/>
      <c r="AS1587" s="20"/>
      <c r="AT1587" s="20"/>
      <c r="AU1587" s="20"/>
      <c r="AV1587" s="20"/>
      <c r="AW1587" s="20"/>
      <c r="AX1587" s="20"/>
      <c r="AY1587" s="20"/>
      <c r="AZ1587" s="20"/>
      <c r="BA1587" s="20"/>
      <c r="BB1587" s="20"/>
    </row>
    <row r="1588" spans="1:54" ht="26.1" customHeight="1" x14ac:dyDescent="0.25">
      <c r="A1588" s="21">
        <v>1873</v>
      </c>
      <c r="B1588" s="39" t="s">
        <v>11</v>
      </c>
      <c r="C1588" s="13" t="s">
        <v>652</v>
      </c>
      <c r="D1588" s="13">
        <v>34039</v>
      </c>
      <c r="E1588" s="13" t="s">
        <v>252</v>
      </c>
      <c r="F1588" s="13">
        <v>41810</v>
      </c>
      <c r="G1588" s="13" t="s">
        <v>352</v>
      </c>
      <c r="H1588" s="13" t="s">
        <v>274</v>
      </c>
      <c r="I1588" s="13" t="s">
        <v>175</v>
      </c>
      <c r="J1588" s="13" t="s">
        <v>176</v>
      </c>
      <c r="K1588" s="13" t="s">
        <v>535</v>
      </c>
      <c r="L1588" s="4">
        <v>2406</v>
      </c>
      <c r="M1588" s="4">
        <v>8</v>
      </c>
      <c r="N1588" s="14" t="s">
        <v>35</v>
      </c>
      <c r="O1588" s="15" t="s">
        <v>679</v>
      </c>
      <c r="P1588" s="68">
        <v>146.68</v>
      </c>
      <c r="Q1588" s="61">
        <v>155.68</v>
      </c>
      <c r="R1588" s="65">
        <f t="shared" si="274"/>
        <v>6.6431159420289862E-2</v>
      </c>
      <c r="S1588" s="65">
        <f t="shared" si="275"/>
        <v>7.0507246376811591E-2</v>
      </c>
      <c r="T1588" s="15">
        <v>3.0417385423549201</v>
      </c>
      <c r="U1588" s="15">
        <v>2.9982091</v>
      </c>
      <c r="V1588" s="15">
        <f t="shared" si="276"/>
        <v>-4.3529442354920178E-2</v>
      </c>
      <c r="W1588" s="15">
        <f t="shared" si="277"/>
        <v>-1.4310711374035323</v>
      </c>
      <c r="X1588" s="15">
        <v>1.732849727646677</v>
      </c>
      <c r="Y1588" s="15">
        <v>1.5932695610000001</v>
      </c>
      <c r="Z1588" s="15">
        <f t="shared" si="278"/>
        <v>-0.13958016664667694</v>
      </c>
      <c r="AA1588" s="16">
        <f t="shared" si="279"/>
        <v>-8.0549492791989472</v>
      </c>
      <c r="AB1588" s="13">
        <v>3.04</v>
      </c>
      <c r="AC1588" s="13">
        <v>142.25</v>
      </c>
      <c r="AD1588" s="13">
        <v>0</v>
      </c>
      <c r="AE1588" s="13">
        <v>156.1</v>
      </c>
      <c r="AF1588" s="53">
        <f t="shared" si="284"/>
        <v>7.1124999999999994E-2</v>
      </c>
      <c r="AG1588" s="53">
        <f>IFERROR(AF1588+(AF1588*(AA1588/100)),"0.00")</f>
        <v>6.539591732516975E-2</v>
      </c>
      <c r="AH1588" s="53">
        <f t="shared" si="280"/>
        <v>-5.7290826748302437E-3</v>
      </c>
      <c r="AI1588" s="53">
        <f t="shared" si="281"/>
        <v>-8.0549492791989383</v>
      </c>
      <c r="AJ1588" s="44">
        <v>221112</v>
      </c>
      <c r="AK1588" s="15" t="s">
        <v>686</v>
      </c>
      <c r="AL1588" s="14" t="s">
        <v>57</v>
      </c>
      <c r="AM1588" s="39" t="s">
        <v>58</v>
      </c>
      <c r="AN1588" s="39" t="s">
        <v>59</v>
      </c>
      <c r="AO1588" s="39" t="s">
        <v>60</v>
      </c>
      <c r="AP1588" s="39" t="s">
        <v>61</v>
      </c>
      <c r="AQ1588" s="20"/>
      <c r="AR1588" s="20"/>
      <c r="AS1588" s="20"/>
      <c r="AT1588" s="20"/>
      <c r="AU1588" s="20"/>
      <c r="AV1588" s="20"/>
      <c r="AW1588" s="20"/>
      <c r="AX1588" s="20"/>
      <c r="AY1588" s="20"/>
      <c r="AZ1588" s="20"/>
      <c r="BA1588" s="20"/>
      <c r="BB1588" s="20"/>
    </row>
    <row r="1589" spans="1:54" ht="26.1" customHeight="1" x14ac:dyDescent="0.25">
      <c r="A1589" s="21">
        <v>1900</v>
      </c>
      <c r="B1589" s="40" t="s">
        <v>11</v>
      </c>
      <c r="C1589" s="13" t="s">
        <v>652</v>
      </c>
      <c r="D1589" s="13">
        <v>34039</v>
      </c>
      <c r="E1589" s="13" t="s">
        <v>252</v>
      </c>
      <c r="F1589" s="13">
        <v>41810</v>
      </c>
      <c r="G1589" s="13" t="s">
        <v>352</v>
      </c>
      <c r="H1589" s="13" t="s">
        <v>274</v>
      </c>
      <c r="I1589" s="13" t="s">
        <v>175</v>
      </c>
      <c r="J1589" s="13" t="s">
        <v>176</v>
      </c>
      <c r="K1589" s="13" t="s">
        <v>535</v>
      </c>
      <c r="L1589" s="4">
        <v>2406</v>
      </c>
      <c r="M1589" s="4">
        <v>8</v>
      </c>
      <c r="N1589" s="13" t="s">
        <v>36</v>
      </c>
      <c r="O1589" s="15" t="s">
        <v>679</v>
      </c>
      <c r="P1589" s="68">
        <v>146.68</v>
      </c>
      <c r="Q1589" s="61">
        <v>155.68</v>
      </c>
      <c r="R1589" s="65">
        <f t="shared" si="274"/>
        <v>6.6431159420289862E-2</v>
      </c>
      <c r="S1589" s="65">
        <f t="shared" si="275"/>
        <v>7.0507246376811591E-2</v>
      </c>
      <c r="T1589" s="15">
        <v>3.29853404984331</v>
      </c>
      <c r="U1589" s="15">
        <v>3.2846291500000002</v>
      </c>
      <c r="V1589" s="15">
        <f t="shared" si="276"/>
        <v>-1.3904899843309781E-2</v>
      </c>
      <c r="W1589" s="15">
        <f t="shared" si="277"/>
        <v>-0.42154786439055575</v>
      </c>
      <c r="X1589" s="15">
        <v>1.4218094000575738</v>
      </c>
      <c r="Y1589" s="15">
        <v>1.3072833740000001</v>
      </c>
      <c r="Z1589" s="15">
        <f t="shared" si="278"/>
        <v>-0.11452602605757378</v>
      </c>
      <c r="AA1589" s="16">
        <f t="shared" si="279"/>
        <v>-8.0549492817346859</v>
      </c>
      <c r="AB1589" s="13">
        <v>3.29</v>
      </c>
      <c r="AC1589" s="13">
        <v>177.34</v>
      </c>
      <c r="AD1589" s="13">
        <v>0</v>
      </c>
      <c r="AE1589" s="13">
        <v>0</v>
      </c>
      <c r="AF1589" s="53">
        <f t="shared" si="284"/>
        <v>8.8669999999999999E-2</v>
      </c>
      <c r="AG1589" s="53">
        <f>IFERROR(AF1589+(AF1589*(AA1589/100)),"0.00")</f>
        <v>8.1527676471885857E-2</v>
      </c>
      <c r="AH1589" s="53">
        <f t="shared" si="280"/>
        <v>-7.1423235281141417E-3</v>
      </c>
      <c r="AI1589" s="53">
        <f t="shared" si="281"/>
        <v>-8.0549492817346824</v>
      </c>
      <c r="AJ1589" s="44">
        <v>221112</v>
      </c>
      <c r="AK1589" s="15" t="s">
        <v>686</v>
      </c>
      <c r="AL1589" s="14" t="s">
        <v>57</v>
      </c>
      <c r="AM1589" s="39" t="s">
        <v>58</v>
      </c>
      <c r="AN1589" s="39" t="s">
        <v>59</v>
      </c>
      <c r="AO1589" s="39" t="s">
        <v>60</v>
      </c>
      <c r="AP1589" s="39" t="s">
        <v>61</v>
      </c>
      <c r="AQ1589" s="59"/>
      <c r="AR1589" s="20"/>
      <c r="AS1589" s="20"/>
      <c r="AT1589" s="20"/>
      <c r="AU1589" s="20"/>
      <c r="AV1589" s="20"/>
      <c r="AW1589" s="20"/>
      <c r="AX1589" s="20"/>
      <c r="AY1589" s="20"/>
      <c r="AZ1589" s="20"/>
      <c r="BA1589" s="20"/>
      <c r="BB1589" s="20"/>
    </row>
    <row r="1590" spans="1:54" ht="26.1" customHeight="1" x14ac:dyDescent="0.25">
      <c r="A1590" s="21">
        <v>68</v>
      </c>
      <c r="B1590" s="39" t="s">
        <v>11</v>
      </c>
      <c r="C1590" s="13" t="s">
        <v>652</v>
      </c>
      <c r="D1590" s="13">
        <v>34039</v>
      </c>
      <c r="E1590" s="13" t="s">
        <v>252</v>
      </c>
      <c r="F1590" s="13">
        <v>41810</v>
      </c>
      <c r="G1590" s="13" t="s">
        <v>352</v>
      </c>
      <c r="H1590" s="13" t="s">
        <v>331</v>
      </c>
      <c r="I1590" s="13" t="s">
        <v>175</v>
      </c>
      <c r="J1590" s="13" t="s">
        <v>176</v>
      </c>
      <c r="K1590" s="13" t="s">
        <v>536</v>
      </c>
      <c r="L1590" s="4">
        <v>2406</v>
      </c>
      <c r="M1590" s="4">
        <v>5</v>
      </c>
      <c r="N1590" s="14" t="s">
        <v>35</v>
      </c>
      <c r="O1590" s="15" t="s">
        <v>679</v>
      </c>
      <c r="P1590" s="68">
        <v>198.4</v>
      </c>
      <c r="Q1590" s="61">
        <v>191.31</v>
      </c>
      <c r="R1590" s="65">
        <f t="shared" si="274"/>
        <v>8.9855072463768115E-2</v>
      </c>
      <c r="S1590" s="65">
        <f t="shared" si="275"/>
        <v>8.6644021739130439E-2</v>
      </c>
      <c r="T1590" s="15">
        <v>0.178867193260805</v>
      </c>
      <c r="U1590" s="15">
        <v>0.19075141700000001</v>
      </c>
      <c r="V1590" s="15">
        <f t="shared" si="276"/>
        <v>1.188422373919501E-2</v>
      </c>
      <c r="W1590" s="15">
        <f t="shared" si="277"/>
        <v>6.6441606884649369</v>
      </c>
      <c r="X1590" s="15">
        <v>0.1106719468114143</v>
      </c>
      <c r="Y1590" s="15">
        <v>0.11057383</v>
      </c>
      <c r="Z1590" s="15">
        <f t="shared" si="278"/>
        <v>-9.811681141430606E-5</v>
      </c>
      <c r="AA1590" s="16">
        <f t="shared" si="279"/>
        <v>-8.865553940376393E-2</v>
      </c>
      <c r="AB1590" s="13">
        <v>0.18</v>
      </c>
      <c r="AC1590" s="13">
        <v>0</v>
      </c>
      <c r="AD1590" s="13">
        <v>0</v>
      </c>
      <c r="AE1590" s="13">
        <v>89.24</v>
      </c>
      <c r="AF1590" s="53">
        <f t="shared" si="284"/>
        <v>0</v>
      </c>
      <c r="AG1590" s="53">
        <f t="shared" ref="AG1590:AG1623" si="285">IFERROR((((Y1590)/Q1590)*24),"0.00")</f>
        <v>1.3871579739689509E-2</v>
      </c>
      <c r="AH1590" s="53">
        <f t="shared" si="280"/>
        <v>1.3871579739689509E-2</v>
      </c>
      <c r="AI1590" s="53" t="str">
        <f t="shared" si="281"/>
        <v>0.00</v>
      </c>
      <c r="AJ1590" s="44">
        <v>221112</v>
      </c>
      <c r="AK1590" s="15" t="s">
        <v>686</v>
      </c>
      <c r="AL1590" s="14" t="s">
        <v>76</v>
      </c>
      <c r="AM1590" s="39" t="s">
        <v>58</v>
      </c>
      <c r="AN1590" s="39" t="s">
        <v>59</v>
      </c>
      <c r="AO1590" s="39" t="s">
        <v>77</v>
      </c>
      <c r="AP1590" s="39" t="s">
        <v>61</v>
      </c>
      <c r="AQ1590" s="20"/>
      <c r="AR1590" s="20"/>
      <c r="AS1590" s="20"/>
      <c r="AT1590" s="20"/>
      <c r="AU1590" s="20"/>
      <c r="AV1590" s="20"/>
      <c r="AW1590" s="20"/>
      <c r="AX1590" s="20"/>
      <c r="AY1590" s="20"/>
      <c r="AZ1590" s="20"/>
      <c r="BA1590" s="20"/>
      <c r="BB1590" s="20"/>
    </row>
    <row r="1591" spans="1:54" ht="26.1" customHeight="1" x14ac:dyDescent="0.25">
      <c r="A1591" s="21">
        <v>69</v>
      </c>
      <c r="B1591" s="39" t="s">
        <v>11</v>
      </c>
      <c r="C1591" s="13" t="s">
        <v>652</v>
      </c>
      <c r="D1591" s="13">
        <v>34039</v>
      </c>
      <c r="E1591" s="13" t="s">
        <v>252</v>
      </c>
      <c r="F1591" s="13">
        <v>41810</v>
      </c>
      <c r="G1591" s="13" t="s">
        <v>352</v>
      </c>
      <c r="H1591" s="13" t="s">
        <v>331</v>
      </c>
      <c r="I1591" s="13" t="s">
        <v>175</v>
      </c>
      <c r="J1591" s="13" t="s">
        <v>176</v>
      </c>
      <c r="K1591" s="13" t="s">
        <v>536</v>
      </c>
      <c r="L1591" s="4">
        <v>2406</v>
      </c>
      <c r="M1591" s="4">
        <v>5</v>
      </c>
      <c r="N1591" s="14" t="s">
        <v>40</v>
      </c>
      <c r="O1591" s="15" t="s">
        <v>679</v>
      </c>
      <c r="P1591" s="68">
        <v>198.4</v>
      </c>
      <c r="Q1591" s="61">
        <v>191.31</v>
      </c>
      <c r="R1591" s="65">
        <f t="shared" si="274"/>
        <v>8.9855072463768115E-2</v>
      </c>
      <c r="S1591" s="65">
        <f t="shared" si="275"/>
        <v>8.6644021739130439E-2</v>
      </c>
      <c r="T1591" s="15">
        <v>0</v>
      </c>
      <c r="U1591" s="15">
        <v>0</v>
      </c>
      <c r="V1591" s="15">
        <f t="shared" si="276"/>
        <v>0</v>
      </c>
      <c r="W1591" s="15" t="str">
        <f t="shared" si="277"/>
        <v>0.00</v>
      </c>
      <c r="X1591" s="15">
        <v>0</v>
      </c>
      <c r="Y1591" s="15">
        <v>0</v>
      </c>
      <c r="Z1591" s="15">
        <f t="shared" si="278"/>
        <v>0</v>
      </c>
      <c r="AA1591" s="16" t="str">
        <f t="shared" si="279"/>
        <v>0</v>
      </c>
      <c r="AB1591" s="13">
        <v>0</v>
      </c>
      <c r="AC1591" s="13">
        <v>0</v>
      </c>
      <c r="AD1591" s="13">
        <v>0</v>
      </c>
      <c r="AE1591" s="13">
        <v>0</v>
      </c>
      <c r="AF1591" s="53">
        <f t="shared" si="284"/>
        <v>0</v>
      </c>
      <c r="AG1591" s="53">
        <f t="shared" si="285"/>
        <v>0</v>
      </c>
      <c r="AH1591" s="53">
        <f t="shared" si="280"/>
        <v>0</v>
      </c>
      <c r="AI1591" s="53" t="str">
        <f t="shared" si="281"/>
        <v>0.00</v>
      </c>
      <c r="AJ1591" s="44">
        <v>221112</v>
      </c>
      <c r="AK1591" s="15" t="s">
        <v>686</v>
      </c>
      <c r="AL1591" s="14" t="s">
        <v>76</v>
      </c>
      <c r="AM1591" s="39" t="s">
        <v>58</v>
      </c>
      <c r="AN1591" s="39" t="s">
        <v>59</v>
      </c>
      <c r="AO1591" s="39" t="s">
        <v>77</v>
      </c>
      <c r="AP1591" s="39" t="s">
        <v>61</v>
      </c>
      <c r="AQ1591" s="20"/>
      <c r="AR1591" s="20"/>
      <c r="AS1591" s="20"/>
      <c r="AT1591" s="20"/>
      <c r="AU1591" s="20"/>
      <c r="AV1591" s="20"/>
      <c r="AW1591" s="20"/>
      <c r="AX1591" s="20"/>
      <c r="AY1591" s="20"/>
      <c r="AZ1591" s="20"/>
      <c r="BA1591" s="20"/>
      <c r="BB1591" s="20"/>
    </row>
    <row r="1592" spans="1:54" ht="26.1" customHeight="1" x14ac:dyDescent="0.25">
      <c r="A1592" s="21">
        <v>70</v>
      </c>
      <c r="B1592" s="40" t="s">
        <v>11</v>
      </c>
      <c r="C1592" s="13" t="s">
        <v>652</v>
      </c>
      <c r="D1592" s="13">
        <v>34039</v>
      </c>
      <c r="E1592" s="13" t="s">
        <v>252</v>
      </c>
      <c r="F1592" s="13">
        <v>41810</v>
      </c>
      <c r="G1592" s="13" t="s">
        <v>352</v>
      </c>
      <c r="H1592" s="13" t="s">
        <v>331</v>
      </c>
      <c r="I1592" s="13" t="s">
        <v>175</v>
      </c>
      <c r="J1592" s="13" t="s">
        <v>176</v>
      </c>
      <c r="K1592" s="13" t="s">
        <v>536</v>
      </c>
      <c r="L1592" s="4">
        <v>2406</v>
      </c>
      <c r="M1592" s="4">
        <v>5</v>
      </c>
      <c r="N1592" s="13" t="s">
        <v>36</v>
      </c>
      <c r="O1592" s="15" t="s">
        <v>679</v>
      </c>
      <c r="P1592" s="68">
        <v>198.4</v>
      </c>
      <c r="Q1592" s="61">
        <v>191.31</v>
      </c>
      <c r="R1592" s="65">
        <f t="shared" si="274"/>
        <v>8.9855072463768115E-2</v>
      </c>
      <c r="S1592" s="65">
        <f t="shared" si="275"/>
        <v>8.6644021739130439E-2</v>
      </c>
      <c r="T1592" s="15">
        <v>1.17272961989321</v>
      </c>
      <c r="U1592" s="15">
        <v>1.277012252</v>
      </c>
      <c r="V1592" s="15">
        <f t="shared" si="276"/>
        <v>0.10428263210679001</v>
      </c>
      <c r="W1592" s="15">
        <f t="shared" si="277"/>
        <v>8.8922996688943599</v>
      </c>
      <c r="X1592" s="15">
        <v>0.59833407192954857</v>
      </c>
      <c r="Y1592" s="15">
        <v>0.59780361700000006</v>
      </c>
      <c r="Z1592" s="15">
        <f t="shared" si="278"/>
        <v>-5.3045492954850726E-4</v>
      </c>
      <c r="AA1592" s="16">
        <f t="shared" si="279"/>
        <v>-8.8655310542129079E-2</v>
      </c>
      <c r="AB1592" s="13">
        <v>1.2</v>
      </c>
      <c r="AC1592" s="13">
        <v>0</v>
      </c>
      <c r="AD1592" s="13">
        <v>0</v>
      </c>
      <c r="AE1592" s="13">
        <v>0</v>
      </c>
      <c r="AF1592" s="53">
        <f t="shared" si="284"/>
        <v>0</v>
      </c>
      <c r="AG1592" s="53">
        <f t="shared" si="285"/>
        <v>7.4994965281480336E-2</v>
      </c>
      <c r="AH1592" s="53">
        <f t="shared" si="280"/>
        <v>7.4994965281480336E-2</v>
      </c>
      <c r="AI1592" s="53" t="str">
        <f t="shared" si="281"/>
        <v>0.00</v>
      </c>
      <c r="AJ1592" s="44">
        <v>221112</v>
      </c>
      <c r="AK1592" s="15" t="s">
        <v>686</v>
      </c>
      <c r="AL1592" s="14" t="s">
        <v>76</v>
      </c>
      <c r="AM1592" s="39" t="s">
        <v>58</v>
      </c>
      <c r="AN1592" s="39" t="s">
        <v>59</v>
      </c>
      <c r="AO1592" s="39" t="s">
        <v>77</v>
      </c>
      <c r="AP1592" s="39" t="s">
        <v>61</v>
      </c>
      <c r="AQ1592" s="59"/>
      <c r="AR1592" s="20"/>
      <c r="AS1592" s="20"/>
      <c r="AT1592" s="20"/>
      <c r="AU1592" s="20"/>
      <c r="AV1592" s="20"/>
      <c r="AW1592" s="20"/>
      <c r="AX1592" s="20"/>
      <c r="AY1592" s="20"/>
      <c r="AZ1592" s="20"/>
      <c r="BA1592" s="20"/>
      <c r="BB1592" s="20"/>
    </row>
    <row r="1593" spans="1:54" ht="26.1" customHeight="1" x14ac:dyDescent="0.25">
      <c r="A1593" s="21">
        <v>71</v>
      </c>
      <c r="B1593" s="39" t="s">
        <v>11</v>
      </c>
      <c r="C1593" s="13" t="s">
        <v>652</v>
      </c>
      <c r="D1593" s="13">
        <v>34039</v>
      </c>
      <c r="E1593" s="13" t="s">
        <v>252</v>
      </c>
      <c r="F1593" s="13">
        <v>41810</v>
      </c>
      <c r="G1593" s="13" t="s">
        <v>352</v>
      </c>
      <c r="H1593" s="13" t="s">
        <v>331</v>
      </c>
      <c r="I1593" s="13" t="s">
        <v>175</v>
      </c>
      <c r="J1593" s="13" t="s">
        <v>176</v>
      </c>
      <c r="K1593" s="13" t="s">
        <v>536</v>
      </c>
      <c r="L1593" s="4">
        <v>2406</v>
      </c>
      <c r="M1593" s="4">
        <v>5</v>
      </c>
      <c r="N1593" s="14" t="s">
        <v>38</v>
      </c>
      <c r="O1593" s="15" t="s">
        <v>679</v>
      </c>
      <c r="P1593" s="68">
        <v>198.4</v>
      </c>
      <c r="Q1593" s="61">
        <v>191.31</v>
      </c>
      <c r="R1593" s="65">
        <f t="shared" si="274"/>
        <v>8.9855072463768115E-2</v>
      </c>
      <c r="S1593" s="65">
        <f t="shared" si="275"/>
        <v>8.6644021739130439E-2</v>
      </c>
      <c r="T1593" s="15">
        <v>5.7122616788497699E-2</v>
      </c>
      <c r="U1593" s="15">
        <v>6.0917934999999999E-2</v>
      </c>
      <c r="V1593" s="15">
        <f t="shared" si="276"/>
        <v>3.7953182115023007E-3</v>
      </c>
      <c r="W1593" s="15">
        <f t="shared" si="277"/>
        <v>6.644160272900054</v>
      </c>
      <c r="X1593" s="15">
        <v>3.5343939219348822E-2</v>
      </c>
      <c r="Y1593" s="15">
        <v>3.5312603999999997E-2</v>
      </c>
      <c r="Z1593" s="15">
        <f t="shared" si="278"/>
        <v>-3.1335219348824217E-5</v>
      </c>
      <c r="AA1593" s="16">
        <f t="shared" si="279"/>
        <v>-8.8657970902320776E-2</v>
      </c>
      <c r="AB1593" s="13">
        <v>0.06</v>
      </c>
      <c r="AC1593" s="13">
        <v>0</v>
      </c>
      <c r="AD1593" s="13">
        <v>0</v>
      </c>
      <c r="AE1593" s="13">
        <v>0</v>
      </c>
      <c r="AF1593" s="53">
        <f t="shared" si="284"/>
        <v>0</v>
      </c>
      <c r="AG1593" s="53">
        <f t="shared" si="285"/>
        <v>4.429995797396895E-3</v>
      </c>
      <c r="AH1593" s="53">
        <f t="shared" si="280"/>
        <v>4.429995797396895E-3</v>
      </c>
      <c r="AI1593" s="53" t="str">
        <f t="shared" si="281"/>
        <v>0.00</v>
      </c>
      <c r="AJ1593" s="44">
        <v>221112</v>
      </c>
      <c r="AK1593" s="15" t="s">
        <v>686</v>
      </c>
      <c r="AL1593" s="14" t="s">
        <v>76</v>
      </c>
      <c r="AM1593" s="39" t="s">
        <v>58</v>
      </c>
      <c r="AN1593" s="39" t="s">
        <v>59</v>
      </c>
      <c r="AO1593" s="39" t="s">
        <v>77</v>
      </c>
      <c r="AP1593" s="39" t="s">
        <v>61</v>
      </c>
      <c r="AQ1593" s="20"/>
      <c r="AR1593" s="20"/>
      <c r="AS1593" s="20"/>
      <c r="AT1593" s="20"/>
      <c r="AU1593" s="20"/>
      <c r="AV1593" s="20"/>
      <c r="AW1593" s="20"/>
      <c r="AX1593" s="20"/>
      <c r="AY1593" s="20"/>
      <c r="AZ1593" s="20"/>
      <c r="BA1593" s="20"/>
      <c r="BB1593" s="20"/>
    </row>
    <row r="1594" spans="1:54" ht="26.1" customHeight="1" x14ac:dyDescent="0.25">
      <c r="A1594" s="21">
        <v>72</v>
      </c>
      <c r="B1594" s="39" t="s">
        <v>11</v>
      </c>
      <c r="C1594" s="13" t="s">
        <v>652</v>
      </c>
      <c r="D1594" s="13">
        <v>34039</v>
      </c>
      <c r="E1594" s="13" t="s">
        <v>252</v>
      </c>
      <c r="F1594" s="13">
        <v>41810</v>
      </c>
      <c r="G1594" s="13" t="s">
        <v>352</v>
      </c>
      <c r="H1594" s="13" t="s">
        <v>331</v>
      </c>
      <c r="I1594" s="13" t="s">
        <v>175</v>
      </c>
      <c r="J1594" s="13" t="s">
        <v>176</v>
      </c>
      <c r="K1594" s="13" t="s">
        <v>536</v>
      </c>
      <c r="L1594" s="4">
        <v>2406</v>
      </c>
      <c r="M1594" s="4">
        <v>5</v>
      </c>
      <c r="N1594" s="14" t="s">
        <v>39</v>
      </c>
      <c r="O1594" s="15" t="s">
        <v>679</v>
      </c>
      <c r="P1594" s="68">
        <v>198.4</v>
      </c>
      <c r="Q1594" s="61">
        <v>191.31</v>
      </c>
      <c r="R1594" s="65">
        <f t="shared" si="274"/>
        <v>8.9855072463768115E-2</v>
      </c>
      <c r="S1594" s="65">
        <f t="shared" si="275"/>
        <v>8.6644021739130439E-2</v>
      </c>
      <c r="T1594" s="15">
        <v>5.7122616788497699E-2</v>
      </c>
      <c r="U1594" s="15">
        <v>6.0917934999999999E-2</v>
      </c>
      <c r="V1594" s="15">
        <f t="shared" si="276"/>
        <v>3.7953182115023007E-3</v>
      </c>
      <c r="W1594" s="15">
        <f t="shared" si="277"/>
        <v>6.644160272900054</v>
      </c>
      <c r="X1594" s="15">
        <v>3.5343939219348822E-2</v>
      </c>
      <c r="Y1594" s="15">
        <v>3.5312603999999997E-2</v>
      </c>
      <c r="Z1594" s="15">
        <f t="shared" si="278"/>
        <v>-3.1335219348824217E-5</v>
      </c>
      <c r="AA1594" s="16">
        <f t="shared" si="279"/>
        <v>-8.8657970902320776E-2</v>
      </c>
      <c r="AB1594" s="13">
        <v>0.06</v>
      </c>
      <c r="AC1594" s="13">
        <v>0</v>
      </c>
      <c r="AD1594" s="13">
        <v>0</v>
      </c>
      <c r="AE1594" s="13">
        <v>0</v>
      </c>
      <c r="AF1594" s="53">
        <f t="shared" si="284"/>
        <v>0</v>
      </c>
      <c r="AG1594" s="53">
        <f t="shared" si="285"/>
        <v>4.429995797396895E-3</v>
      </c>
      <c r="AH1594" s="53">
        <f t="shared" si="280"/>
        <v>4.429995797396895E-3</v>
      </c>
      <c r="AI1594" s="53" t="str">
        <f t="shared" si="281"/>
        <v>0.00</v>
      </c>
      <c r="AJ1594" s="44">
        <v>221112</v>
      </c>
      <c r="AK1594" s="15" t="s">
        <v>686</v>
      </c>
      <c r="AL1594" s="14" t="s">
        <v>76</v>
      </c>
      <c r="AM1594" s="39" t="s">
        <v>58</v>
      </c>
      <c r="AN1594" s="39" t="s">
        <v>59</v>
      </c>
      <c r="AO1594" s="39" t="s">
        <v>77</v>
      </c>
      <c r="AP1594" s="39" t="s">
        <v>61</v>
      </c>
      <c r="AQ1594" s="20"/>
      <c r="AR1594" s="20"/>
      <c r="AS1594" s="20"/>
      <c r="AT1594" s="20"/>
      <c r="AU1594" s="20"/>
      <c r="AV1594" s="20"/>
      <c r="AW1594" s="20"/>
      <c r="AX1594" s="20"/>
      <c r="AY1594" s="20"/>
      <c r="AZ1594" s="20"/>
      <c r="BA1594" s="20"/>
      <c r="BB1594" s="20"/>
    </row>
    <row r="1595" spans="1:54" ht="26.1" customHeight="1" x14ac:dyDescent="0.25">
      <c r="A1595" s="21">
        <v>73</v>
      </c>
      <c r="B1595" s="39" t="s">
        <v>11</v>
      </c>
      <c r="C1595" s="13" t="s">
        <v>652</v>
      </c>
      <c r="D1595" s="13">
        <v>34039</v>
      </c>
      <c r="E1595" s="13" t="s">
        <v>252</v>
      </c>
      <c r="F1595" s="13">
        <v>41810</v>
      </c>
      <c r="G1595" s="13" t="s">
        <v>352</v>
      </c>
      <c r="H1595" s="13" t="s">
        <v>331</v>
      </c>
      <c r="I1595" s="13" t="s">
        <v>175</v>
      </c>
      <c r="J1595" s="13" t="s">
        <v>176</v>
      </c>
      <c r="K1595" s="13" t="s">
        <v>536</v>
      </c>
      <c r="L1595" s="4">
        <v>2406</v>
      </c>
      <c r="M1595" s="4">
        <v>5</v>
      </c>
      <c r="N1595" s="14" t="s">
        <v>37</v>
      </c>
      <c r="O1595" s="15" t="s">
        <v>679</v>
      </c>
      <c r="P1595" s="68">
        <v>198.4</v>
      </c>
      <c r="Q1595" s="61">
        <v>191.31</v>
      </c>
      <c r="R1595" s="65">
        <f t="shared" si="274"/>
        <v>8.9855072463768115E-2</v>
      </c>
      <c r="S1595" s="65">
        <f t="shared" si="275"/>
        <v>8.6644021739130439E-2</v>
      </c>
      <c r="T1595" s="15">
        <v>0.11368921699996901</v>
      </c>
      <c r="U1595" s="15">
        <v>0.12124291099999999</v>
      </c>
      <c r="V1595" s="15">
        <f t="shared" si="276"/>
        <v>7.5536940000309888E-3</v>
      </c>
      <c r="W1595" s="15">
        <f t="shared" si="277"/>
        <v>6.6441604572164898</v>
      </c>
      <c r="X1595" s="15">
        <v>7.0343849799793939E-2</v>
      </c>
      <c r="Y1595" s="15">
        <v>7.0281486000000004E-2</v>
      </c>
      <c r="Z1595" s="15">
        <f t="shared" si="278"/>
        <v>-6.2363799793935248E-5</v>
      </c>
      <c r="AA1595" s="16">
        <f t="shared" si="279"/>
        <v>-8.8655653580845012E-2</v>
      </c>
      <c r="AB1595" s="13">
        <v>0.11</v>
      </c>
      <c r="AC1595" s="13">
        <v>0</v>
      </c>
      <c r="AD1595" s="13">
        <v>0</v>
      </c>
      <c r="AE1595" s="13">
        <v>0</v>
      </c>
      <c r="AF1595" s="53">
        <f t="shared" si="284"/>
        <v>0</v>
      </c>
      <c r="AG1595" s="53">
        <f t="shared" si="285"/>
        <v>8.816871381527364E-3</v>
      </c>
      <c r="AH1595" s="53">
        <f t="shared" si="280"/>
        <v>8.816871381527364E-3</v>
      </c>
      <c r="AI1595" s="53" t="str">
        <f t="shared" si="281"/>
        <v>0.00</v>
      </c>
      <c r="AJ1595" s="44">
        <v>221112</v>
      </c>
      <c r="AK1595" s="15" t="s">
        <v>686</v>
      </c>
      <c r="AL1595" s="14" t="s">
        <v>76</v>
      </c>
      <c r="AM1595" s="39" t="s">
        <v>58</v>
      </c>
      <c r="AN1595" s="39" t="s">
        <v>59</v>
      </c>
      <c r="AO1595" s="39" t="s">
        <v>77</v>
      </c>
      <c r="AP1595" s="39" t="s">
        <v>61</v>
      </c>
      <c r="AQ1595" s="20"/>
      <c r="AR1595" s="20"/>
      <c r="AS1595" s="20"/>
      <c r="AT1595" s="20"/>
      <c r="AU1595" s="20"/>
      <c r="AV1595" s="20"/>
      <c r="AW1595" s="20"/>
      <c r="AX1595" s="20"/>
      <c r="AY1595" s="20"/>
      <c r="AZ1595" s="20"/>
      <c r="BA1595" s="20"/>
      <c r="BB1595" s="20"/>
    </row>
    <row r="1596" spans="1:54" ht="26.1" customHeight="1" x14ac:dyDescent="0.25">
      <c r="A1596" s="21">
        <v>74</v>
      </c>
      <c r="B1596" s="39" t="s">
        <v>11</v>
      </c>
      <c r="C1596" s="13" t="s">
        <v>652</v>
      </c>
      <c r="D1596" s="13">
        <v>34039</v>
      </c>
      <c r="E1596" s="13" t="s">
        <v>252</v>
      </c>
      <c r="F1596" s="13">
        <v>41810</v>
      </c>
      <c r="G1596" s="13" t="s">
        <v>352</v>
      </c>
      <c r="H1596" s="13" t="s">
        <v>331</v>
      </c>
      <c r="I1596" s="13" t="s">
        <v>175</v>
      </c>
      <c r="J1596" s="13" t="s">
        <v>176</v>
      </c>
      <c r="K1596" s="13" t="s">
        <v>536</v>
      </c>
      <c r="L1596" s="4">
        <v>2406</v>
      </c>
      <c r="M1596" s="4">
        <v>5</v>
      </c>
      <c r="N1596" s="14" t="s">
        <v>34</v>
      </c>
      <c r="O1596" s="15" t="s">
        <v>679</v>
      </c>
      <c r="P1596" s="68">
        <v>198.4</v>
      </c>
      <c r="Q1596" s="61">
        <v>191.31</v>
      </c>
      <c r="R1596" s="65">
        <f t="shared" si="274"/>
        <v>8.9855072463768115E-2</v>
      </c>
      <c r="S1596" s="65">
        <f t="shared" si="275"/>
        <v>8.6644021739130439E-2</v>
      </c>
      <c r="T1596" s="15">
        <v>4.6857637127821396E-3</v>
      </c>
      <c r="U1596" s="15">
        <v>4.9970930000000002E-3</v>
      </c>
      <c r="V1596" s="15">
        <f t="shared" si="276"/>
        <v>3.1132928721786055E-4</v>
      </c>
      <c r="W1596" s="15">
        <f t="shared" si="277"/>
        <v>6.6441525074897756</v>
      </c>
      <c r="X1596" s="15">
        <v>2.8992605236206567E-3</v>
      </c>
      <c r="Y1596" s="15">
        <v>2.8966900000000004E-3</v>
      </c>
      <c r="Z1596" s="15">
        <f t="shared" si="278"/>
        <v>-2.5705236206562988E-6</v>
      </c>
      <c r="AA1596" s="16">
        <f t="shared" si="279"/>
        <v>-8.8661353462853892E-2</v>
      </c>
      <c r="AB1596" s="13">
        <v>0</v>
      </c>
      <c r="AC1596" s="13">
        <v>0</v>
      </c>
      <c r="AD1596" s="13">
        <v>0</v>
      </c>
      <c r="AE1596" s="13">
        <v>0</v>
      </c>
      <c r="AF1596" s="53">
        <f t="shared" si="284"/>
        <v>0</v>
      </c>
      <c r="AG1596" s="53">
        <f t="shared" si="285"/>
        <v>3.6339219068527522E-4</v>
      </c>
      <c r="AH1596" s="53">
        <f t="shared" si="280"/>
        <v>3.6339219068527522E-4</v>
      </c>
      <c r="AI1596" s="53" t="str">
        <f t="shared" si="281"/>
        <v>0.00</v>
      </c>
      <c r="AJ1596" s="44">
        <v>221112</v>
      </c>
      <c r="AK1596" s="15" t="s">
        <v>686</v>
      </c>
      <c r="AL1596" s="14" t="s">
        <v>76</v>
      </c>
      <c r="AM1596" s="39" t="s">
        <v>58</v>
      </c>
      <c r="AN1596" s="39" t="s">
        <v>59</v>
      </c>
      <c r="AO1596" s="39" t="s">
        <v>77</v>
      </c>
      <c r="AP1596" s="39" t="s">
        <v>61</v>
      </c>
      <c r="AQ1596" s="20"/>
      <c r="AR1596" s="20"/>
      <c r="AS1596" s="20"/>
      <c r="AT1596" s="20"/>
      <c r="AU1596" s="20"/>
      <c r="AV1596" s="20"/>
      <c r="AW1596" s="20"/>
      <c r="AX1596" s="20"/>
      <c r="AY1596" s="20"/>
      <c r="AZ1596" s="20"/>
      <c r="BA1596" s="20"/>
      <c r="BB1596" s="20"/>
    </row>
    <row r="1597" spans="1:54" ht="26.1" customHeight="1" x14ac:dyDescent="0.25">
      <c r="A1597" s="21">
        <v>35</v>
      </c>
      <c r="B1597" s="39" t="s">
        <v>11</v>
      </c>
      <c r="C1597" s="13" t="s">
        <v>652</v>
      </c>
      <c r="D1597" s="13">
        <v>34039</v>
      </c>
      <c r="E1597" s="13" t="s">
        <v>252</v>
      </c>
      <c r="F1597" s="13">
        <v>41810</v>
      </c>
      <c r="G1597" s="13" t="s">
        <v>352</v>
      </c>
      <c r="H1597" s="13" t="s">
        <v>319</v>
      </c>
      <c r="I1597" s="13" t="s">
        <v>175</v>
      </c>
      <c r="J1597" s="13" t="s">
        <v>176</v>
      </c>
      <c r="K1597" s="13" t="s">
        <v>537</v>
      </c>
      <c r="L1597" s="4">
        <v>2406</v>
      </c>
      <c r="M1597" s="4">
        <v>6</v>
      </c>
      <c r="N1597" s="14" t="s">
        <v>35</v>
      </c>
      <c r="O1597" s="15" t="s">
        <v>679</v>
      </c>
      <c r="P1597" s="68">
        <v>192.42</v>
      </c>
      <c r="Q1597" s="61">
        <v>221.81</v>
      </c>
      <c r="R1597" s="65">
        <f t="shared" si="274"/>
        <v>8.7146739130434775E-2</v>
      </c>
      <c r="S1597" s="65">
        <f t="shared" si="275"/>
        <v>0.10045742753623188</v>
      </c>
      <c r="T1597" s="15">
        <v>0.17283903153291899</v>
      </c>
      <c r="U1597" s="15">
        <v>0.17319490700000001</v>
      </c>
      <c r="V1597" s="15">
        <f t="shared" si="276"/>
        <v>3.5587546708101825E-4</v>
      </c>
      <c r="W1597" s="15">
        <f t="shared" si="277"/>
        <v>0.20589994281079854</v>
      </c>
      <c r="X1597" s="15">
        <v>0.1060283514764724</v>
      </c>
      <c r="Y1597" s="15">
        <v>0.104230882</v>
      </c>
      <c r="Z1597" s="15">
        <f t="shared" si="278"/>
        <v>-1.7974694764723992E-3</v>
      </c>
      <c r="AA1597" s="16">
        <f t="shared" si="279"/>
        <v>-1.6952724921609823</v>
      </c>
      <c r="AB1597" s="13">
        <v>0.17</v>
      </c>
      <c r="AC1597" s="13">
        <v>0</v>
      </c>
      <c r="AD1597" s="13">
        <v>0</v>
      </c>
      <c r="AE1597" s="13">
        <v>81.53</v>
      </c>
      <c r="AF1597" s="53">
        <f t="shared" si="284"/>
        <v>0</v>
      </c>
      <c r="AG1597" s="53">
        <f t="shared" si="285"/>
        <v>1.1277855678283216E-2</v>
      </c>
      <c r="AH1597" s="53">
        <f t="shared" si="280"/>
        <v>1.1277855678283216E-2</v>
      </c>
      <c r="AI1597" s="53" t="str">
        <f t="shared" si="281"/>
        <v>0.00</v>
      </c>
      <c r="AJ1597" s="44">
        <v>221112</v>
      </c>
      <c r="AK1597" s="15" t="s">
        <v>686</v>
      </c>
      <c r="AL1597" s="14" t="s">
        <v>76</v>
      </c>
      <c r="AM1597" s="39" t="s">
        <v>58</v>
      </c>
      <c r="AN1597" s="39" t="s">
        <v>59</v>
      </c>
      <c r="AO1597" s="39" t="s">
        <v>77</v>
      </c>
      <c r="AP1597" s="39" t="s">
        <v>61</v>
      </c>
      <c r="AQ1597" s="20"/>
      <c r="AR1597" s="20"/>
      <c r="AS1597" s="20"/>
      <c r="AT1597" s="20"/>
      <c r="AU1597" s="20"/>
      <c r="AV1597" s="20"/>
      <c r="AW1597" s="20"/>
      <c r="AX1597" s="20"/>
      <c r="AY1597" s="20"/>
      <c r="AZ1597" s="20"/>
      <c r="BA1597" s="20"/>
      <c r="BB1597" s="20"/>
    </row>
    <row r="1598" spans="1:54" ht="26.1" customHeight="1" x14ac:dyDescent="0.25">
      <c r="A1598" s="21">
        <v>36</v>
      </c>
      <c r="B1598" s="39" t="s">
        <v>11</v>
      </c>
      <c r="C1598" s="13" t="s">
        <v>652</v>
      </c>
      <c r="D1598" s="13">
        <v>34039</v>
      </c>
      <c r="E1598" s="13" t="s">
        <v>252</v>
      </c>
      <c r="F1598" s="13">
        <v>41810</v>
      </c>
      <c r="G1598" s="13" t="s">
        <v>352</v>
      </c>
      <c r="H1598" s="13" t="s">
        <v>319</v>
      </c>
      <c r="I1598" s="13" t="s">
        <v>175</v>
      </c>
      <c r="J1598" s="13" t="s">
        <v>176</v>
      </c>
      <c r="K1598" s="13" t="s">
        <v>537</v>
      </c>
      <c r="L1598" s="4">
        <v>2406</v>
      </c>
      <c r="M1598" s="4">
        <v>6</v>
      </c>
      <c r="N1598" s="14" t="s">
        <v>40</v>
      </c>
      <c r="O1598" s="15" t="s">
        <v>679</v>
      </c>
      <c r="P1598" s="68">
        <v>192.42</v>
      </c>
      <c r="Q1598" s="61">
        <v>221.81</v>
      </c>
      <c r="R1598" s="65">
        <f t="shared" si="274"/>
        <v>8.7146739130434775E-2</v>
      </c>
      <c r="S1598" s="65">
        <f t="shared" si="275"/>
        <v>0.10045742753623188</v>
      </c>
      <c r="T1598" s="15">
        <v>0</v>
      </c>
      <c r="U1598" s="15">
        <v>0</v>
      </c>
      <c r="V1598" s="15">
        <f t="shared" si="276"/>
        <v>0</v>
      </c>
      <c r="W1598" s="15" t="str">
        <f t="shared" si="277"/>
        <v>0.00</v>
      </c>
      <c r="X1598" s="15">
        <v>0</v>
      </c>
      <c r="Y1598" s="15">
        <v>0</v>
      </c>
      <c r="Z1598" s="15">
        <f t="shared" si="278"/>
        <v>0</v>
      </c>
      <c r="AA1598" s="16" t="str">
        <f t="shared" si="279"/>
        <v>0</v>
      </c>
      <c r="AB1598" s="13">
        <v>0</v>
      </c>
      <c r="AC1598" s="13">
        <v>0</v>
      </c>
      <c r="AD1598" s="13">
        <v>0</v>
      </c>
      <c r="AE1598" s="13">
        <v>0</v>
      </c>
      <c r="AF1598" s="53">
        <f t="shared" si="284"/>
        <v>0</v>
      </c>
      <c r="AG1598" s="53">
        <f t="shared" si="285"/>
        <v>0</v>
      </c>
      <c r="AH1598" s="53">
        <f t="shared" si="280"/>
        <v>0</v>
      </c>
      <c r="AI1598" s="53" t="str">
        <f t="shared" si="281"/>
        <v>0.00</v>
      </c>
      <c r="AJ1598" s="44">
        <v>221112</v>
      </c>
      <c r="AK1598" s="15" t="s">
        <v>686</v>
      </c>
      <c r="AL1598" s="14" t="s">
        <v>76</v>
      </c>
      <c r="AM1598" s="39" t="s">
        <v>58</v>
      </c>
      <c r="AN1598" s="39" t="s">
        <v>59</v>
      </c>
      <c r="AO1598" s="39" t="s">
        <v>77</v>
      </c>
      <c r="AP1598" s="39" t="s">
        <v>61</v>
      </c>
      <c r="AQ1598" s="20"/>
      <c r="AR1598" s="20"/>
      <c r="AS1598" s="20"/>
      <c r="AT1598" s="20"/>
      <c r="AU1598" s="20"/>
      <c r="AV1598" s="20"/>
      <c r="AW1598" s="20"/>
      <c r="AX1598" s="20"/>
      <c r="AY1598" s="20"/>
      <c r="AZ1598" s="20"/>
      <c r="BA1598" s="20"/>
      <c r="BB1598" s="20"/>
    </row>
    <row r="1599" spans="1:54" ht="26.1" customHeight="1" x14ac:dyDescent="0.25">
      <c r="A1599" s="21">
        <v>37</v>
      </c>
      <c r="B1599" s="40" t="s">
        <v>11</v>
      </c>
      <c r="C1599" s="13" t="s">
        <v>652</v>
      </c>
      <c r="D1599" s="13">
        <v>34039</v>
      </c>
      <c r="E1599" s="13" t="s">
        <v>252</v>
      </c>
      <c r="F1599" s="13">
        <v>41810</v>
      </c>
      <c r="G1599" s="13" t="s">
        <v>352</v>
      </c>
      <c r="H1599" s="13" t="s">
        <v>319</v>
      </c>
      <c r="I1599" s="13" t="s">
        <v>175</v>
      </c>
      <c r="J1599" s="13" t="s">
        <v>176</v>
      </c>
      <c r="K1599" s="13" t="s">
        <v>537</v>
      </c>
      <c r="L1599" s="4">
        <v>2406</v>
      </c>
      <c r="M1599" s="4">
        <v>6</v>
      </c>
      <c r="N1599" s="13" t="s">
        <v>36</v>
      </c>
      <c r="O1599" s="15" t="s">
        <v>679</v>
      </c>
      <c r="P1599" s="68">
        <v>192.42</v>
      </c>
      <c r="Q1599" s="61">
        <v>221.81</v>
      </c>
      <c r="R1599" s="65">
        <f t="shared" si="274"/>
        <v>8.7146739130434775E-2</v>
      </c>
      <c r="S1599" s="65">
        <f t="shared" si="275"/>
        <v>0.10045742753623188</v>
      </c>
      <c r="T1599" s="15">
        <v>1.42404154772738</v>
      </c>
      <c r="U1599" s="15">
        <v>1.3913171390000001</v>
      </c>
      <c r="V1599" s="15">
        <f t="shared" si="276"/>
        <v>-3.2724408727379917E-2</v>
      </c>
      <c r="W1599" s="15">
        <f t="shared" si="277"/>
        <v>-2.2979953625373235</v>
      </c>
      <c r="X1599" s="15">
        <v>0.64641671606444662</v>
      </c>
      <c r="Y1599" s="15">
        <v>0.63545819199999998</v>
      </c>
      <c r="Z1599" s="15">
        <f t="shared" si="278"/>
        <v>-1.095852406444664E-2</v>
      </c>
      <c r="AA1599" s="16">
        <f t="shared" si="279"/>
        <v>-1.6952723826767646</v>
      </c>
      <c r="AB1599" s="13">
        <v>1.38</v>
      </c>
      <c r="AC1599" s="13">
        <v>0</v>
      </c>
      <c r="AD1599" s="13">
        <v>0</v>
      </c>
      <c r="AE1599" s="13">
        <v>0</v>
      </c>
      <c r="AF1599" s="53">
        <f t="shared" si="284"/>
        <v>0</v>
      </c>
      <c r="AG1599" s="53">
        <f t="shared" si="285"/>
        <v>6.8757029024841071E-2</v>
      </c>
      <c r="AH1599" s="53">
        <f t="shared" si="280"/>
        <v>6.8757029024841071E-2</v>
      </c>
      <c r="AI1599" s="53" t="str">
        <f t="shared" si="281"/>
        <v>0.00</v>
      </c>
      <c r="AJ1599" s="44">
        <v>221112</v>
      </c>
      <c r="AK1599" s="15" t="s">
        <v>686</v>
      </c>
      <c r="AL1599" s="14" t="s">
        <v>76</v>
      </c>
      <c r="AM1599" s="39" t="s">
        <v>58</v>
      </c>
      <c r="AN1599" s="39" t="s">
        <v>59</v>
      </c>
      <c r="AO1599" s="39" t="s">
        <v>77</v>
      </c>
      <c r="AP1599" s="39" t="s">
        <v>61</v>
      </c>
      <c r="AQ1599" s="59"/>
      <c r="AR1599" s="20"/>
      <c r="AS1599" s="20"/>
      <c r="AT1599" s="20"/>
      <c r="AU1599" s="20"/>
      <c r="AV1599" s="20"/>
      <c r="AW1599" s="20"/>
      <c r="AX1599" s="20"/>
      <c r="AY1599" s="20"/>
      <c r="AZ1599" s="20"/>
      <c r="BA1599" s="20"/>
      <c r="BB1599" s="20"/>
    </row>
    <row r="1600" spans="1:54" ht="26.1" customHeight="1" x14ac:dyDescent="0.25">
      <c r="A1600" s="21">
        <v>38</v>
      </c>
      <c r="B1600" s="39" t="s">
        <v>11</v>
      </c>
      <c r="C1600" s="13" t="s">
        <v>652</v>
      </c>
      <c r="D1600" s="13">
        <v>34039</v>
      </c>
      <c r="E1600" s="13" t="s">
        <v>252</v>
      </c>
      <c r="F1600" s="13">
        <v>41810</v>
      </c>
      <c r="G1600" s="13" t="s">
        <v>352</v>
      </c>
      <c r="H1600" s="13" t="s">
        <v>319</v>
      </c>
      <c r="I1600" s="13" t="s">
        <v>175</v>
      </c>
      <c r="J1600" s="13" t="s">
        <v>176</v>
      </c>
      <c r="K1600" s="13" t="s">
        <v>537</v>
      </c>
      <c r="L1600" s="4">
        <v>2406</v>
      </c>
      <c r="M1600" s="4">
        <v>6</v>
      </c>
      <c r="N1600" s="14" t="s">
        <v>38</v>
      </c>
      <c r="O1600" s="15" t="s">
        <v>679</v>
      </c>
      <c r="P1600" s="68">
        <v>192.42</v>
      </c>
      <c r="Q1600" s="61">
        <v>221.81</v>
      </c>
      <c r="R1600" s="65">
        <f t="shared" si="274"/>
        <v>8.7146739130434775E-2</v>
      </c>
      <c r="S1600" s="65">
        <f t="shared" si="275"/>
        <v>0.10045742753623188</v>
      </c>
      <c r="T1600" s="15">
        <v>9.0285123548659502E-2</v>
      </c>
      <c r="U1600" s="15">
        <v>9.0471020999999999E-2</v>
      </c>
      <c r="V1600" s="15">
        <f t="shared" si="276"/>
        <v>1.8589745134049707E-4</v>
      </c>
      <c r="W1600" s="15">
        <f t="shared" si="277"/>
        <v>0.20590042305287087</v>
      </c>
      <c r="X1600" s="15">
        <v>5.5385538369501608E-2</v>
      </c>
      <c r="Y1600" s="15">
        <v>5.4446601999999997E-2</v>
      </c>
      <c r="Z1600" s="15">
        <f t="shared" si="278"/>
        <v>-9.3893636950161119E-4</v>
      </c>
      <c r="AA1600" s="16">
        <f t="shared" si="279"/>
        <v>-1.6952735265251884</v>
      </c>
      <c r="AB1600" s="13">
        <v>0.09</v>
      </c>
      <c r="AC1600" s="13">
        <v>0</v>
      </c>
      <c r="AD1600" s="13">
        <v>0</v>
      </c>
      <c r="AE1600" s="13">
        <v>0</v>
      </c>
      <c r="AF1600" s="53">
        <f t="shared" si="284"/>
        <v>0</v>
      </c>
      <c r="AG1600" s="53">
        <f t="shared" si="285"/>
        <v>5.8911611198773717E-3</v>
      </c>
      <c r="AH1600" s="53">
        <f t="shared" si="280"/>
        <v>5.8911611198773717E-3</v>
      </c>
      <c r="AI1600" s="53" t="str">
        <f t="shared" si="281"/>
        <v>0.00</v>
      </c>
      <c r="AJ1600" s="44">
        <v>221112</v>
      </c>
      <c r="AK1600" s="15" t="s">
        <v>686</v>
      </c>
      <c r="AL1600" s="14" t="s">
        <v>76</v>
      </c>
      <c r="AM1600" s="39" t="s">
        <v>58</v>
      </c>
      <c r="AN1600" s="39" t="s">
        <v>59</v>
      </c>
      <c r="AO1600" s="39" t="s">
        <v>77</v>
      </c>
      <c r="AP1600" s="39" t="s">
        <v>61</v>
      </c>
      <c r="AQ1600" s="20"/>
      <c r="AR1600" s="20"/>
      <c r="AS1600" s="20"/>
      <c r="AT1600" s="20"/>
      <c r="AU1600" s="20"/>
      <c r="AV1600" s="20"/>
      <c r="AW1600" s="20"/>
      <c r="AX1600" s="20"/>
      <c r="AY1600" s="20"/>
      <c r="AZ1600" s="20"/>
      <c r="BA1600" s="20"/>
      <c r="BB1600" s="20"/>
    </row>
    <row r="1601" spans="1:54" ht="26.1" customHeight="1" x14ac:dyDescent="0.25">
      <c r="A1601" s="21">
        <v>39</v>
      </c>
      <c r="B1601" s="39" t="s">
        <v>11</v>
      </c>
      <c r="C1601" s="13" t="s">
        <v>652</v>
      </c>
      <c r="D1601" s="13">
        <v>34039</v>
      </c>
      <c r="E1601" s="13" t="s">
        <v>252</v>
      </c>
      <c r="F1601" s="13">
        <v>41810</v>
      </c>
      <c r="G1601" s="13" t="s">
        <v>352</v>
      </c>
      <c r="H1601" s="13" t="s">
        <v>319</v>
      </c>
      <c r="I1601" s="13" t="s">
        <v>175</v>
      </c>
      <c r="J1601" s="13" t="s">
        <v>176</v>
      </c>
      <c r="K1601" s="13" t="s">
        <v>537</v>
      </c>
      <c r="L1601" s="4">
        <v>2406</v>
      </c>
      <c r="M1601" s="4">
        <v>6</v>
      </c>
      <c r="N1601" s="14" t="s">
        <v>39</v>
      </c>
      <c r="O1601" s="15" t="s">
        <v>679</v>
      </c>
      <c r="P1601" s="68">
        <v>192.42</v>
      </c>
      <c r="Q1601" s="61">
        <v>221.81</v>
      </c>
      <c r="R1601" s="65">
        <f t="shared" si="274"/>
        <v>8.7146739130434775E-2</v>
      </c>
      <c r="S1601" s="65">
        <f t="shared" si="275"/>
        <v>0.10045742753623188</v>
      </c>
      <c r="T1601" s="15">
        <v>9.0285123548659502E-2</v>
      </c>
      <c r="U1601" s="15">
        <v>9.0471020999999999E-2</v>
      </c>
      <c r="V1601" s="15">
        <f t="shared" si="276"/>
        <v>1.8589745134049707E-4</v>
      </c>
      <c r="W1601" s="15">
        <f t="shared" si="277"/>
        <v>0.20590042305287087</v>
      </c>
      <c r="X1601" s="15">
        <v>5.5385538369501608E-2</v>
      </c>
      <c r="Y1601" s="15">
        <v>5.4446601999999997E-2</v>
      </c>
      <c r="Z1601" s="15">
        <f t="shared" si="278"/>
        <v>-9.3893636950161119E-4</v>
      </c>
      <c r="AA1601" s="16">
        <f t="shared" si="279"/>
        <v>-1.6952735265251884</v>
      </c>
      <c r="AB1601" s="13">
        <v>0.09</v>
      </c>
      <c r="AC1601" s="13">
        <v>0</v>
      </c>
      <c r="AD1601" s="13">
        <v>0</v>
      </c>
      <c r="AE1601" s="13">
        <v>0</v>
      </c>
      <c r="AF1601" s="53">
        <f t="shared" si="284"/>
        <v>0</v>
      </c>
      <c r="AG1601" s="53">
        <f t="shared" si="285"/>
        <v>5.8911611198773717E-3</v>
      </c>
      <c r="AH1601" s="53">
        <f t="shared" si="280"/>
        <v>5.8911611198773717E-3</v>
      </c>
      <c r="AI1601" s="53" t="str">
        <f t="shared" si="281"/>
        <v>0.00</v>
      </c>
      <c r="AJ1601" s="44">
        <v>221112</v>
      </c>
      <c r="AK1601" s="15" t="s">
        <v>686</v>
      </c>
      <c r="AL1601" s="14" t="s">
        <v>76</v>
      </c>
      <c r="AM1601" s="39" t="s">
        <v>58</v>
      </c>
      <c r="AN1601" s="39" t="s">
        <v>59</v>
      </c>
      <c r="AO1601" s="39" t="s">
        <v>77</v>
      </c>
      <c r="AP1601" s="39" t="s">
        <v>61</v>
      </c>
      <c r="AQ1601" s="20"/>
      <c r="AR1601" s="20"/>
      <c r="AS1601" s="20"/>
      <c r="AT1601" s="20"/>
      <c r="AU1601" s="20"/>
      <c r="AV1601" s="20"/>
      <c r="AW1601" s="20"/>
      <c r="AX1601" s="20"/>
      <c r="AY1601" s="20"/>
      <c r="AZ1601" s="20"/>
      <c r="BA1601" s="20"/>
      <c r="BB1601" s="20"/>
    </row>
    <row r="1602" spans="1:54" ht="26.1" customHeight="1" x14ac:dyDescent="0.25">
      <c r="A1602" s="21">
        <v>40</v>
      </c>
      <c r="B1602" s="39" t="s">
        <v>11</v>
      </c>
      <c r="C1602" s="13" t="s">
        <v>652</v>
      </c>
      <c r="D1602" s="13">
        <v>34039</v>
      </c>
      <c r="E1602" s="13" t="s">
        <v>252</v>
      </c>
      <c r="F1602" s="13">
        <v>41810</v>
      </c>
      <c r="G1602" s="13" t="s">
        <v>352</v>
      </c>
      <c r="H1602" s="13" t="s">
        <v>319</v>
      </c>
      <c r="I1602" s="13" t="s">
        <v>175</v>
      </c>
      <c r="J1602" s="13" t="s">
        <v>176</v>
      </c>
      <c r="K1602" s="13" t="s">
        <v>537</v>
      </c>
      <c r="L1602" s="4">
        <v>2406</v>
      </c>
      <c r="M1602" s="4">
        <v>6</v>
      </c>
      <c r="N1602" s="14" t="s">
        <v>37</v>
      </c>
      <c r="O1602" s="15" t="s">
        <v>679</v>
      </c>
      <c r="P1602" s="68">
        <v>192.42</v>
      </c>
      <c r="Q1602" s="61">
        <v>221.81</v>
      </c>
      <c r="R1602" s="65">
        <f t="shared" si="274"/>
        <v>8.7146739130434775E-2</v>
      </c>
      <c r="S1602" s="65">
        <f t="shared" si="275"/>
        <v>0.10045742753623188</v>
      </c>
      <c r="T1602" s="15">
        <v>0.118001079000287</v>
      </c>
      <c r="U1602" s="15">
        <v>0.11824404299999999</v>
      </c>
      <c r="V1602" s="15">
        <f t="shared" si="276"/>
        <v>2.4296399971299176E-4</v>
      </c>
      <c r="W1602" s="15">
        <f t="shared" si="277"/>
        <v>0.2058998119096867</v>
      </c>
      <c r="X1602" s="15">
        <v>7.2387930942931222E-2</v>
      </c>
      <c r="Y1602" s="15">
        <v>7.1160758000000005E-2</v>
      </c>
      <c r="Z1602" s="15">
        <f t="shared" si="278"/>
        <v>-1.2271729429312178E-3</v>
      </c>
      <c r="AA1602" s="16">
        <f t="shared" si="279"/>
        <v>-1.6952728541152657</v>
      </c>
      <c r="AB1602" s="13">
        <v>0.12</v>
      </c>
      <c r="AC1602" s="13">
        <v>0</v>
      </c>
      <c r="AD1602" s="13">
        <v>0</v>
      </c>
      <c r="AE1602" s="13">
        <v>0</v>
      </c>
      <c r="AF1602" s="53">
        <f t="shared" si="284"/>
        <v>0</v>
      </c>
      <c r="AG1602" s="53">
        <f t="shared" si="285"/>
        <v>7.6996447049276408E-3</v>
      </c>
      <c r="AH1602" s="53">
        <f t="shared" si="280"/>
        <v>7.6996447049276408E-3</v>
      </c>
      <c r="AI1602" s="53" t="str">
        <f t="shared" si="281"/>
        <v>0.00</v>
      </c>
      <c r="AJ1602" s="44">
        <v>221112</v>
      </c>
      <c r="AK1602" s="15" t="s">
        <v>686</v>
      </c>
      <c r="AL1602" s="14" t="s">
        <v>76</v>
      </c>
      <c r="AM1602" s="39" t="s">
        <v>58</v>
      </c>
      <c r="AN1602" s="39" t="s">
        <v>59</v>
      </c>
      <c r="AO1602" s="39" t="s">
        <v>77</v>
      </c>
      <c r="AP1602" s="39" t="s">
        <v>61</v>
      </c>
      <c r="AQ1602" s="20"/>
      <c r="AR1602" s="20"/>
      <c r="AS1602" s="20"/>
      <c r="AT1602" s="20"/>
      <c r="AU1602" s="20"/>
      <c r="AV1602" s="20"/>
      <c r="AW1602" s="20"/>
      <c r="AX1602" s="20"/>
      <c r="AY1602" s="20"/>
      <c r="AZ1602" s="20"/>
      <c r="BA1602" s="20"/>
      <c r="BB1602" s="20"/>
    </row>
    <row r="1603" spans="1:54" ht="26.1" customHeight="1" x14ac:dyDescent="0.25">
      <c r="A1603" s="21">
        <v>41</v>
      </c>
      <c r="B1603" s="39" t="s">
        <v>11</v>
      </c>
      <c r="C1603" s="13" t="s">
        <v>652</v>
      </c>
      <c r="D1603" s="13">
        <v>34039</v>
      </c>
      <c r="E1603" s="13" t="s">
        <v>252</v>
      </c>
      <c r="F1603" s="13">
        <v>41810</v>
      </c>
      <c r="G1603" s="13" t="s">
        <v>352</v>
      </c>
      <c r="H1603" s="13" t="s">
        <v>319</v>
      </c>
      <c r="I1603" s="13" t="s">
        <v>175</v>
      </c>
      <c r="J1603" s="13" t="s">
        <v>176</v>
      </c>
      <c r="K1603" s="13" t="s">
        <v>537</v>
      </c>
      <c r="L1603" s="4">
        <v>2406</v>
      </c>
      <c r="M1603" s="4">
        <v>6</v>
      </c>
      <c r="N1603" s="14" t="s">
        <v>34</v>
      </c>
      <c r="O1603" s="15" t="s">
        <v>679</v>
      </c>
      <c r="P1603" s="68">
        <v>192.42</v>
      </c>
      <c r="Q1603" s="61">
        <v>221.81</v>
      </c>
      <c r="R1603" s="65">
        <f t="shared" si="274"/>
        <v>8.7146739130434775E-2</v>
      </c>
      <c r="S1603" s="65">
        <f t="shared" si="275"/>
        <v>0.10045742753623188</v>
      </c>
      <c r="T1603" s="15">
        <v>4.5643112209076001E-3</v>
      </c>
      <c r="U1603" s="15">
        <v>4.5737089999999996E-3</v>
      </c>
      <c r="V1603" s="15">
        <f t="shared" si="276"/>
        <v>9.3977790923994997E-6</v>
      </c>
      <c r="W1603" s="15">
        <f t="shared" si="277"/>
        <v>0.20589698286460795</v>
      </c>
      <c r="X1603" s="15">
        <v>2.7999832565957449E-3</v>
      </c>
      <c r="Y1603" s="15">
        <v>2.752516E-3</v>
      </c>
      <c r="Z1603" s="15">
        <f t="shared" si="278"/>
        <v>-4.7467256595744908E-5</v>
      </c>
      <c r="AA1603" s="16">
        <f t="shared" si="279"/>
        <v>-1.6952693014834739</v>
      </c>
      <c r="AB1603" s="13">
        <v>0</v>
      </c>
      <c r="AC1603" s="13">
        <v>0</v>
      </c>
      <c r="AD1603" s="13">
        <v>0</v>
      </c>
      <c r="AE1603" s="13">
        <v>0</v>
      </c>
      <c r="AF1603" s="53">
        <f t="shared" si="284"/>
        <v>0</v>
      </c>
      <c r="AG1603" s="53">
        <f t="shared" si="285"/>
        <v>2.9782419187592989E-4</v>
      </c>
      <c r="AH1603" s="53">
        <f t="shared" si="280"/>
        <v>2.9782419187592989E-4</v>
      </c>
      <c r="AI1603" s="53" t="str">
        <f t="shared" si="281"/>
        <v>0.00</v>
      </c>
      <c r="AJ1603" s="44">
        <v>221112</v>
      </c>
      <c r="AK1603" s="15" t="s">
        <v>686</v>
      </c>
      <c r="AL1603" s="14" t="s">
        <v>76</v>
      </c>
      <c r="AM1603" s="39" t="s">
        <v>58</v>
      </c>
      <c r="AN1603" s="39" t="s">
        <v>59</v>
      </c>
      <c r="AO1603" s="39" t="s">
        <v>77</v>
      </c>
      <c r="AP1603" s="39" t="s">
        <v>61</v>
      </c>
      <c r="AQ1603" s="20"/>
      <c r="AR1603" s="20"/>
      <c r="AS1603" s="20"/>
      <c r="AT1603" s="20"/>
      <c r="AU1603" s="20"/>
      <c r="AV1603" s="20"/>
      <c r="AW1603" s="20"/>
      <c r="AX1603" s="20"/>
      <c r="AY1603" s="20"/>
      <c r="AZ1603" s="20"/>
      <c r="BA1603" s="20"/>
      <c r="BB1603" s="20"/>
    </row>
    <row r="1604" spans="1:54" ht="26.1" customHeight="1" x14ac:dyDescent="0.25">
      <c r="A1604" s="21">
        <v>57</v>
      </c>
      <c r="B1604" s="39" t="s">
        <v>11</v>
      </c>
      <c r="C1604" s="13" t="s">
        <v>652</v>
      </c>
      <c r="D1604" s="13">
        <v>34039</v>
      </c>
      <c r="E1604" s="13" t="s">
        <v>252</v>
      </c>
      <c r="F1604" s="13">
        <v>41810</v>
      </c>
      <c r="G1604" s="13" t="s">
        <v>352</v>
      </c>
      <c r="H1604" s="13" t="s">
        <v>272</v>
      </c>
      <c r="I1604" s="13" t="s">
        <v>175</v>
      </c>
      <c r="J1604" s="13" t="s">
        <v>176</v>
      </c>
      <c r="K1604" s="13" t="s">
        <v>540</v>
      </c>
      <c r="L1604" s="4">
        <v>2406</v>
      </c>
      <c r="M1604" s="4">
        <v>7</v>
      </c>
      <c r="N1604" s="14" t="s">
        <v>35</v>
      </c>
      <c r="O1604" s="15" t="s">
        <v>679</v>
      </c>
      <c r="P1604" s="68">
        <v>181.17</v>
      </c>
      <c r="Q1604" s="61">
        <v>176.83</v>
      </c>
      <c r="R1604" s="65">
        <f t="shared" si="274"/>
        <v>8.2051630434782599E-2</v>
      </c>
      <c r="S1604" s="65">
        <f t="shared" si="275"/>
        <v>8.0086050724637689E-2</v>
      </c>
      <c r="T1604" s="15">
        <v>0.12436048666489501</v>
      </c>
      <c r="U1604" s="15">
        <v>0.123785297</v>
      </c>
      <c r="V1604" s="15">
        <f t="shared" si="276"/>
        <v>-5.7518966489500389E-4</v>
      </c>
      <c r="W1604" s="15">
        <f t="shared" si="277"/>
        <v>-0.46251802346586574</v>
      </c>
      <c r="X1604" s="15">
        <v>7.4615166666509802E-2</v>
      </c>
      <c r="Y1604" s="15">
        <v>7.4049351999999999E-2</v>
      </c>
      <c r="Z1604" s="15">
        <f t="shared" si="278"/>
        <v>-5.658146665098035E-4</v>
      </c>
      <c r="AA1604" s="16">
        <f t="shared" si="279"/>
        <v>-0.75831053093896417</v>
      </c>
      <c r="AB1604" s="13">
        <v>0.12</v>
      </c>
      <c r="AC1604" s="13">
        <v>0</v>
      </c>
      <c r="AD1604" s="13">
        <v>0</v>
      </c>
      <c r="AE1604" s="13">
        <v>64.72</v>
      </c>
      <c r="AF1604" s="53">
        <f t="shared" si="284"/>
        <v>0</v>
      </c>
      <c r="AG1604" s="53">
        <f t="shared" si="285"/>
        <v>1.0050242877339816E-2</v>
      </c>
      <c r="AH1604" s="53">
        <f t="shared" si="280"/>
        <v>1.0050242877339816E-2</v>
      </c>
      <c r="AI1604" s="53" t="str">
        <f t="shared" si="281"/>
        <v>0.00</v>
      </c>
      <c r="AJ1604" s="44">
        <v>221112</v>
      </c>
      <c r="AK1604" s="15" t="s">
        <v>686</v>
      </c>
      <c r="AL1604" s="14" t="s">
        <v>76</v>
      </c>
      <c r="AM1604" s="39" t="s">
        <v>58</v>
      </c>
      <c r="AN1604" s="39" t="s">
        <v>59</v>
      </c>
      <c r="AO1604" s="39" t="s">
        <v>77</v>
      </c>
      <c r="AP1604" s="39" t="s">
        <v>61</v>
      </c>
      <c r="AQ1604" s="20"/>
      <c r="AR1604" s="20"/>
      <c r="AS1604" s="20"/>
      <c r="AT1604" s="20"/>
      <c r="AU1604" s="20"/>
      <c r="AV1604" s="20"/>
      <c r="AW1604" s="20"/>
      <c r="AX1604" s="20"/>
      <c r="AY1604" s="20"/>
      <c r="AZ1604" s="20"/>
      <c r="BA1604" s="20"/>
      <c r="BB1604" s="20"/>
    </row>
    <row r="1605" spans="1:54" ht="26.1" customHeight="1" x14ac:dyDescent="0.25">
      <c r="A1605" s="21">
        <v>58</v>
      </c>
      <c r="B1605" s="39" t="s">
        <v>11</v>
      </c>
      <c r="C1605" s="13" t="s">
        <v>652</v>
      </c>
      <c r="D1605" s="13">
        <v>34039</v>
      </c>
      <c r="E1605" s="13" t="s">
        <v>252</v>
      </c>
      <c r="F1605" s="13">
        <v>41810</v>
      </c>
      <c r="G1605" s="13" t="s">
        <v>352</v>
      </c>
      <c r="H1605" s="13" t="s">
        <v>272</v>
      </c>
      <c r="I1605" s="13" t="s">
        <v>175</v>
      </c>
      <c r="J1605" s="13" t="s">
        <v>176</v>
      </c>
      <c r="K1605" s="13" t="s">
        <v>540</v>
      </c>
      <c r="L1605" s="4">
        <v>2406</v>
      </c>
      <c r="M1605" s="4">
        <v>7</v>
      </c>
      <c r="N1605" s="14" t="s">
        <v>40</v>
      </c>
      <c r="O1605" s="15" t="s">
        <v>679</v>
      </c>
      <c r="P1605" s="68">
        <v>181.17</v>
      </c>
      <c r="Q1605" s="61">
        <v>176.83</v>
      </c>
      <c r="R1605" s="65">
        <f t="shared" si="274"/>
        <v>8.2051630434782599E-2</v>
      </c>
      <c r="S1605" s="65">
        <f t="shared" si="275"/>
        <v>8.0086050724637689E-2</v>
      </c>
      <c r="T1605" s="15">
        <v>0</v>
      </c>
      <c r="U1605" s="15">
        <v>0</v>
      </c>
      <c r="V1605" s="15">
        <f t="shared" si="276"/>
        <v>0</v>
      </c>
      <c r="W1605" s="15" t="str">
        <f t="shared" si="277"/>
        <v>0.00</v>
      </c>
      <c r="X1605" s="15">
        <v>0</v>
      </c>
      <c r="Y1605" s="15">
        <v>0</v>
      </c>
      <c r="Z1605" s="15">
        <f t="shared" si="278"/>
        <v>0</v>
      </c>
      <c r="AA1605" s="16" t="str">
        <f t="shared" si="279"/>
        <v>0</v>
      </c>
      <c r="AB1605" s="13">
        <v>0</v>
      </c>
      <c r="AC1605" s="13">
        <v>0</v>
      </c>
      <c r="AD1605" s="13">
        <v>0</v>
      </c>
      <c r="AE1605" s="13">
        <v>0</v>
      </c>
      <c r="AF1605" s="53">
        <f t="shared" si="284"/>
        <v>0</v>
      </c>
      <c r="AG1605" s="53">
        <f t="shared" si="285"/>
        <v>0</v>
      </c>
      <c r="AH1605" s="53">
        <f t="shared" si="280"/>
        <v>0</v>
      </c>
      <c r="AI1605" s="53" t="str">
        <f t="shared" si="281"/>
        <v>0.00</v>
      </c>
      <c r="AJ1605" s="44">
        <v>221112</v>
      </c>
      <c r="AK1605" s="15" t="s">
        <v>686</v>
      </c>
      <c r="AL1605" s="14" t="s">
        <v>76</v>
      </c>
      <c r="AM1605" s="39" t="s">
        <v>58</v>
      </c>
      <c r="AN1605" s="39" t="s">
        <v>59</v>
      </c>
      <c r="AO1605" s="39" t="s">
        <v>77</v>
      </c>
      <c r="AP1605" s="39" t="s">
        <v>61</v>
      </c>
      <c r="AQ1605" s="20"/>
      <c r="AR1605" s="20"/>
      <c r="AS1605" s="20"/>
      <c r="AT1605" s="20"/>
      <c r="AU1605" s="20"/>
      <c r="AV1605" s="20"/>
      <c r="AW1605" s="20"/>
      <c r="AX1605" s="20"/>
      <c r="AY1605" s="20"/>
      <c r="AZ1605" s="20"/>
      <c r="BA1605" s="20"/>
      <c r="BB1605" s="20"/>
    </row>
    <row r="1606" spans="1:54" ht="26.1" customHeight="1" x14ac:dyDescent="0.25">
      <c r="A1606" s="21">
        <v>59</v>
      </c>
      <c r="B1606" s="40" t="s">
        <v>11</v>
      </c>
      <c r="C1606" s="13" t="s">
        <v>652</v>
      </c>
      <c r="D1606" s="13">
        <v>34039</v>
      </c>
      <c r="E1606" s="13" t="s">
        <v>252</v>
      </c>
      <c r="F1606" s="13">
        <v>41810</v>
      </c>
      <c r="G1606" s="13" t="s">
        <v>352</v>
      </c>
      <c r="H1606" s="13" t="s">
        <v>272</v>
      </c>
      <c r="I1606" s="13" t="s">
        <v>175</v>
      </c>
      <c r="J1606" s="13" t="s">
        <v>176</v>
      </c>
      <c r="K1606" s="13" t="s">
        <v>540</v>
      </c>
      <c r="L1606" s="4">
        <v>2406</v>
      </c>
      <c r="M1606" s="4">
        <v>7</v>
      </c>
      <c r="N1606" s="13" t="s">
        <v>36</v>
      </c>
      <c r="O1606" s="15" t="s">
        <v>679</v>
      </c>
      <c r="P1606" s="68">
        <v>181.17</v>
      </c>
      <c r="Q1606" s="61">
        <v>176.83</v>
      </c>
      <c r="R1606" s="65">
        <f t="shared" si="274"/>
        <v>8.2051630434782599E-2</v>
      </c>
      <c r="S1606" s="65">
        <f t="shared" si="275"/>
        <v>8.0086050724637689E-2</v>
      </c>
      <c r="T1606" s="15">
        <v>1.0488414605345699</v>
      </c>
      <c r="U1606" s="15">
        <v>1.0349298229999999</v>
      </c>
      <c r="V1606" s="15">
        <f t="shared" si="276"/>
        <v>-1.3911637534570032E-2</v>
      </c>
      <c r="W1606" s="15">
        <f t="shared" si="277"/>
        <v>-1.3263813510460958</v>
      </c>
      <c r="X1606" s="15">
        <v>0.50093315930410431</v>
      </c>
      <c r="Y1606" s="15">
        <v>0.49713453400000002</v>
      </c>
      <c r="Z1606" s="15">
        <f t="shared" si="278"/>
        <v>-3.7986253041042972E-3</v>
      </c>
      <c r="AA1606" s="16">
        <f t="shared" si="279"/>
        <v>-0.75830981310587275</v>
      </c>
      <c r="AB1606" s="13">
        <v>1.04</v>
      </c>
      <c r="AC1606" s="13">
        <v>0</v>
      </c>
      <c r="AD1606" s="13">
        <v>0</v>
      </c>
      <c r="AE1606" s="13">
        <v>0</v>
      </c>
      <c r="AF1606" s="53">
        <f t="shared" si="284"/>
        <v>0</v>
      </c>
      <c r="AG1606" s="53">
        <f t="shared" si="285"/>
        <v>6.7472876864785383E-2</v>
      </c>
      <c r="AH1606" s="53">
        <f t="shared" si="280"/>
        <v>6.7472876864785383E-2</v>
      </c>
      <c r="AI1606" s="53" t="str">
        <f t="shared" si="281"/>
        <v>0.00</v>
      </c>
      <c r="AJ1606" s="44">
        <v>221112</v>
      </c>
      <c r="AK1606" s="15" t="s">
        <v>686</v>
      </c>
      <c r="AL1606" s="14" t="s">
        <v>76</v>
      </c>
      <c r="AM1606" s="39" t="s">
        <v>58</v>
      </c>
      <c r="AN1606" s="39" t="s">
        <v>59</v>
      </c>
      <c r="AO1606" s="39" t="s">
        <v>77</v>
      </c>
      <c r="AP1606" s="39" t="s">
        <v>61</v>
      </c>
      <c r="AQ1606" s="59"/>
      <c r="AR1606" s="20"/>
      <c r="AS1606" s="20"/>
      <c r="AT1606" s="20"/>
      <c r="AU1606" s="20"/>
      <c r="AV1606" s="20"/>
      <c r="AW1606" s="20"/>
      <c r="AX1606" s="20"/>
      <c r="AY1606" s="20"/>
      <c r="AZ1606" s="20"/>
      <c r="BA1606" s="20"/>
      <c r="BB1606" s="20"/>
    </row>
    <row r="1607" spans="1:54" ht="26.1" customHeight="1" x14ac:dyDescent="0.25">
      <c r="A1607" s="21">
        <v>60</v>
      </c>
      <c r="B1607" s="39" t="s">
        <v>11</v>
      </c>
      <c r="C1607" s="13" t="s">
        <v>652</v>
      </c>
      <c r="D1607" s="13">
        <v>34039</v>
      </c>
      <c r="E1607" s="13" t="s">
        <v>252</v>
      </c>
      <c r="F1607" s="13">
        <v>41810</v>
      </c>
      <c r="G1607" s="13" t="s">
        <v>352</v>
      </c>
      <c r="H1607" s="13" t="s">
        <v>272</v>
      </c>
      <c r="I1607" s="13" t="s">
        <v>175</v>
      </c>
      <c r="J1607" s="13" t="s">
        <v>176</v>
      </c>
      <c r="K1607" s="13" t="s">
        <v>540</v>
      </c>
      <c r="L1607" s="4">
        <v>2406</v>
      </c>
      <c r="M1607" s="4">
        <v>7</v>
      </c>
      <c r="N1607" s="14" t="s">
        <v>38</v>
      </c>
      <c r="O1607" s="15" t="s">
        <v>679</v>
      </c>
      <c r="P1607" s="68">
        <v>181.17</v>
      </c>
      <c r="Q1607" s="61">
        <v>176.83</v>
      </c>
      <c r="R1607" s="65">
        <f t="shared" si="274"/>
        <v>8.2051630434782599E-2</v>
      </c>
      <c r="S1607" s="65">
        <f t="shared" si="275"/>
        <v>8.0086050724637689E-2</v>
      </c>
      <c r="T1607" s="15">
        <v>0.103375092936175</v>
      </c>
      <c r="U1607" s="15">
        <v>0.10289696500000001</v>
      </c>
      <c r="V1607" s="15">
        <f t="shared" si="276"/>
        <v>-4.781279361749935E-4</v>
      </c>
      <c r="W1607" s="15">
        <f t="shared" si="277"/>
        <v>-0.46251753937497814</v>
      </c>
      <c r="X1607" s="15">
        <v>6.2024120325158E-2</v>
      </c>
      <c r="Y1607" s="15">
        <v>6.1553785E-2</v>
      </c>
      <c r="Z1607" s="15">
        <f t="shared" si="278"/>
        <v>-4.7033532515800003E-4</v>
      </c>
      <c r="AA1607" s="16">
        <f t="shared" si="279"/>
        <v>-0.7583103519925688</v>
      </c>
      <c r="AB1607" s="13">
        <v>0.1</v>
      </c>
      <c r="AC1607" s="13">
        <v>0</v>
      </c>
      <c r="AD1607" s="13">
        <v>0</v>
      </c>
      <c r="AE1607" s="13">
        <v>0</v>
      </c>
      <c r="AF1607" s="53">
        <f t="shared" si="284"/>
        <v>0</v>
      </c>
      <c r="AG1607" s="53">
        <f t="shared" si="285"/>
        <v>8.3542998360006775E-3</v>
      </c>
      <c r="AH1607" s="53">
        <f t="shared" si="280"/>
        <v>8.3542998360006775E-3</v>
      </c>
      <c r="AI1607" s="53" t="str">
        <f t="shared" si="281"/>
        <v>0.00</v>
      </c>
      <c r="AJ1607" s="44">
        <v>221112</v>
      </c>
      <c r="AK1607" s="15" t="s">
        <v>686</v>
      </c>
      <c r="AL1607" s="14" t="s">
        <v>76</v>
      </c>
      <c r="AM1607" s="39" t="s">
        <v>58</v>
      </c>
      <c r="AN1607" s="39" t="s">
        <v>59</v>
      </c>
      <c r="AO1607" s="39" t="s">
        <v>77</v>
      </c>
      <c r="AP1607" s="39" t="s">
        <v>61</v>
      </c>
      <c r="AQ1607" s="20"/>
      <c r="AR1607" s="20"/>
      <c r="AS1607" s="20"/>
      <c r="AT1607" s="20"/>
      <c r="AU1607" s="20"/>
      <c r="AV1607" s="20"/>
      <c r="AW1607" s="20"/>
      <c r="AX1607" s="20"/>
      <c r="AY1607" s="20"/>
      <c r="AZ1607" s="20"/>
      <c r="BA1607" s="20"/>
      <c r="BB1607" s="20"/>
    </row>
    <row r="1608" spans="1:54" ht="26.1" customHeight="1" x14ac:dyDescent="0.25">
      <c r="A1608" s="21">
        <v>61</v>
      </c>
      <c r="B1608" s="39" t="s">
        <v>11</v>
      </c>
      <c r="C1608" s="13" t="s">
        <v>652</v>
      </c>
      <c r="D1608" s="13">
        <v>34039</v>
      </c>
      <c r="E1608" s="13" t="s">
        <v>252</v>
      </c>
      <c r="F1608" s="13">
        <v>41810</v>
      </c>
      <c r="G1608" s="13" t="s">
        <v>352</v>
      </c>
      <c r="H1608" s="13" t="s">
        <v>272</v>
      </c>
      <c r="I1608" s="13" t="s">
        <v>175</v>
      </c>
      <c r="J1608" s="13" t="s">
        <v>176</v>
      </c>
      <c r="K1608" s="13" t="s">
        <v>540</v>
      </c>
      <c r="L1608" s="4">
        <v>2406</v>
      </c>
      <c r="M1608" s="4">
        <v>7</v>
      </c>
      <c r="N1608" s="14" t="s">
        <v>39</v>
      </c>
      <c r="O1608" s="15" t="s">
        <v>679</v>
      </c>
      <c r="P1608" s="68">
        <v>181.17</v>
      </c>
      <c r="Q1608" s="61">
        <v>176.83</v>
      </c>
      <c r="R1608" s="65">
        <f t="shared" ref="R1608:R1671" si="286">P1608/2208</f>
        <v>8.2051630434782599E-2</v>
      </c>
      <c r="S1608" s="65">
        <f t="shared" ref="S1608:S1671" si="287">Q1608/2208</f>
        <v>8.0086050724637689E-2</v>
      </c>
      <c r="T1608" s="15">
        <v>0.103375092936175</v>
      </c>
      <c r="U1608" s="15">
        <v>0.10289696500000001</v>
      </c>
      <c r="V1608" s="15">
        <f t="shared" ref="V1608:V1671" si="288">U1608-T1608</f>
        <v>-4.781279361749935E-4</v>
      </c>
      <c r="W1608" s="15">
        <f t="shared" ref="W1608:W1671" si="289">IFERROR(((U1608-T1608)/T1608)*100,"0.00")</f>
        <v>-0.46251753937497814</v>
      </c>
      <c r="X1608" s="15">
        <v>6.2024120325158E-2</v>
      </c>
      <c r="Y1608" s="15">
        <v>6.1553785E-2</v>
      </c>
      <c r="Z1608" s="15">
        <f t="shared" ref="Z1608:Z1671" si="290">Y1608-X1608</f>
        <v>-4.7033532515800003E-4</v>
      </c>
      <c r="AA1608" s="16">
        <f t="shared" ref="AA1608:AA1671" si="291">IFERROR(((Y1608-X1608)/X1608)*100,"0")</f>
        <v>-0.7583103519925688</v>
      </c>
      <c r="AB1608" s="13">
        <v>0.1</v>
      </c>
      <c r="AC1608" s="13">
        <v>0</v>
      </c>
      <c r="AD1608" s="13">
        <v>0</v>
      </c>
      <c r="AE1608" s="13">
        <v>0</v>
      </c>
      <c r="AF1608" s="53">
        <f t="shared" si="284"/>
        <v>0</v>
      </c>
      <c r="AG1608" s="53">
        <f t="shared" si="285"/>
        <v>8.3542998360006775E-3</v>
      </c>
      <c r="AH1608" s="53">
        <f t="shared" ref="AH1608:AH1671" si="292">AG1608-AF1608</f>
        <v>8.3542998360006775E-3</v>
      </c>
      <c r="AI1608" s="53" t="str">
        <f t="shared" ref="AI1608:AI1671" si="293">IFERROR(((AG1608-AF1608)/AF1608)*100,"0.00")</f>
        <v>0.00</v>
      </c>
      <c r="AJ1608" s="44">
        <v>221112</v>
      </c>
      <c r="AK1608" s="15" t="s">
        <v>686</v>
      </c>
      <c r="AL1608" s="14" t="s">
        <v>76</v>
      </c>
      <c r="AM1608" s="39" t="s">
        <v>58</v>
      </c>
      <c r="AN1608" s="39" t="s">
        <v>59</v>
      </c>
      <c r="AO1608" s="39" t="s">
        <v>77</v>
      </c>
      <c r="AP1608" s="39" t="s">
        <v>61</v>
      </c>
      <c r="AQ1608" s="20"/>
      <c r="AR1608" s="20"/>
      <c r="AS1608" s="20"/>
      <c r="AT1608" s="20"/>
      <c r="AU1608" s="20"/>
      <c r="AV1608" s="20"/>
      <c r="AW1608" s="20"/>
      <c r="AX1608" s="20"/>
      <c r="AY1608" s="20"/>
      <c r="AZ1608" s="20"/>
      <c r="BA1608" s="20"/>
      <c r="BB1608" s="20"/>
    </row>
    <row r="1609" spans="1:54" ht="26.1" customHeight="1" x14ac:dyDescent="0.25">
      <c r="A1609" s="21">
        <v>62</v>
      </c>
      <c r="B1609" s="39" t="s">
        <v>11</v>
      </c>
      <c r="C1609" s="13" t="s">
        <v>652</v>
      </c>
      <c r="D1609" s="13">
        <v>34039</v>
      </c>
      <c r="E1609" s="13" t="s">
        <v>252</v>
      </c>
      <c r="F1609" s="13">
        <v>41810</v>
      </c>
      <c r="G1609" s="13" t="s">
        <v>352</v>
      </c>
      <c r="H1609" s="13" t="s">
        <v>272</v>
      </c>
      <c r="I1609" s="13" t="s">
        <v>175</v>
      </c>
      <c r="J1609" s="13" t="s">
        <v>176</v>
      </c>
      <c r="K1609" s="13" t="s">
        <v>540</v>
      </c>
      <c r="L1609" s="4">
        <v>2406</v>
      </c>
      <c r="M1609" s="4">
        <v>7</v>
      </c>
      <c r="N1609" s="14" t="s">
        <v>37</v>
      </c>
      <c r="O1609" s="15" t="s">
        <v>679</v>
      </c>
      <c r="P1609" s="68">
        <v>181.17</v>
      </c>
      <c r="Q1609" s="61">
        <v>176.83</v>
      </c>
      <c r="R1609" s="65">
        <f t="shared" si="286"/>
        <v>8.2051630434782599E-2</v>
      </c>
      <c r="S1609" s="65">
        <f t="shared" si="287"/>
        <v>8.0086050724637689E-2</v>
      </c>
      <c r="T1609" s="15">
        <v>0.102504407849588</v>
      </c>
      <c r="U1609" s="15">
        <v>0.102030307</v>
      </c>
      <c r="V1609" s="15">
        <f t="shared" si="288"/>
        <v>-4.7410084958800225E-4</v>
      </c>
      <c r="W1609" s="15">
        <f t="shared" si="289"/>
        <v>-0.46251752440117905</v>
      </c>
      <c r="X1609" s="15">
        <v>6.1501717151994338E-2</v>
      </c>
      <c r="Y1609" s="15">
        <v>6.1035344000000005E-2</v>
      </c>
      <c r="Z1609" s="15">
        <f t="shared" si="290"/>
        <v>-4.6637315199433288E-4</v>
      </c>
      <c r="AA1609" s="16">
        <f t="shared" si="291"/>
        <v>-0.7583091555667395</v>
      </c>
      <c r="AB1609" s="13">
        <v>0.1</v>
      </c>
      <c r="AC1609" s="13">
        <v>0</v>
      </c>
      <c r="AD1609" s="13">
        <v>0</v>
      </c>
      <c r="AE1609" s="13">
        <v>0</v>
      </c>
      <c r="AF1609" s="53">
        <f t="shared" si="284"/>
        <v>0</v>
      </c>
      <c r="AG1609" s="53">
        <f t="shared" si="285"/>
        <v>8.2839351693717138E-3</v>
      </c>
      <c r="AH1609" s="53">
        <f t="shared" si="292"/>
        <v>8.2839351693717138E-3</v>
      </c>
      <c r="AI1609" s="53" t="str">
        <f t="shared" si="293"/>
        <v>0.00</v>
      </c>
      <c r="AJ1609" s="44">
        <v>221112</v>
      </c>
      <c r="AK1609" s="15" t="s">
        <v>686</v>
      </c>
      <c r="AL1609" s="14" t="s">
        <v>76</v>
      </c>
      <c r="AM1609" s="39" t="s">
        <v>58</v>
      </c>
      <c r="AN1609" s="39" t="s">
        <v>59</v>
      </c>
      <c r="AO1609" s="39" t="s">
        <v>77</v>
      </c>
      <c r="AP1609" s="39" t="s">
        <v>61</v>
      </c>
      <c r="AQ1609" s="20"/>
      <c r="AR1609" s="20"/>
      <c r="AS1609" s="20"/>
      <c r="AT1609" s="20"/>
      <c r="AU1609" s="20"/>
      <c r="AV1609" s="20"/>
      <c r="AW1609" s="20"/>
      <c r="AX1609" s="20"/>
      <c r="AY1609" s="20"/>
      <c r="AZ1609" s="20"/>
      <c r="BA1609" s="20"/>
      <c r="BB1609" s="20"/>
    </row>
    <row r="1610" spans="1:54" ht="26.1" customHeight="1" x14ac:dyDescent="0.25">
      <c r="A1610" s="21">
        <v>63</v>
      </c>
      <c r="B1610" s="39" t="s">
        <v>11</v>
      </c>
      <c r="C1610" s="13" t="s">
        <v>652</v>
      </c>
      <c r="D1610" s="13">
        <v>34039</v>
      </c>
      <c r="E1610" s="13" t="s">
        <v>252</v>
      </c>
      <c r="F1610" s="13">
        <v>41810</v>
      </c>
      <c r="G1610" s="13" t="s">
        <v>352</v>
      </c>
      <c r="H1610" s="13" t="s">
        <v>272</v>
      </c>
      <c r="I1610" s="13" t="s">
        <v>175</v>
      </c>
      <c r="J1610" s="13" t="s">
        <v>176</v>
      </c>
      <c r="K1610" s="13" t="s">
        <v>540</v>
      </c>
      <c r="L1610" s="4">
        <v>2406</v>
      </c>
      <c r="M1610" s="4">
        <v>7</v>
      </c>
      <c r="N1610" s="14" t="s">
        <v>34</v>
      </c>
      <c r="O1610" s="15" t="s">
        <v>679</v>
      </c>
      <c r="P1610" s="68">
        <v>181.17</v>
      </c>
      <c r="Q1610" s="61">
        <v>176.83</v>
      </c>
      <c r="R1610" s="65">
        <f t="shared" si="286"/>
        <v>8.2051630434782599E-2</v>
      </c>
      <c r="S1610" s="65">
        <f t="shared" si="287"/>
        <v>8.0086050724637689E-2</v>
      </c>
      <c r="T1610" s="15">
        <v>5.5638054730182398E-3</v>
      </c>
      <c r="U1610" s="15">
        <v>5.5380719999999998E-3</v>
      </c>
      <c r="V1610" s="15">
        <f t="shared" si="288"/>
        <v>-2.5733473018240034E-5</v>
      </c>
      <c r="W1610" s="15">
        <f t="shared" si="289"/>
        <v>-0.46251568540695581</v>
      </c>
      <c r="X1610" s="15">
        <v>3.3382329371864977E-3</v>
      </c>
      <c r="Y1610" s="15">
        <v>3.3129190000000001E-3</v>
      </c>
      <c r="Z1610" s="15">
        <f t="shared" si="290"/>
        <v>-2.5313937186497576E-5</v>
      </c>
      <c r="AA1610" s="16">
        <f t="shared" si="291"/>
        <v>-0.75830349957041832</v>
      </c>
      <c r="AB1610" s="13">
        <v>0.01</v>
      </c>
      <c r="AC1610" s="13">
        <v>0</v>
      </c>
      <c r="AD1610" s="13">
        <v>0</v>
      </c>
      <c r="AE1610" s="13">
        <v>0</v>
      </c>
      <c r="AF1610" s="53">
        <f t="shared" si="284"/>
        <v>0</v>
      </c>
      <c r="AG1610" s="53">
        <f t="shared" si="285"/>
        <v>4.49641214726008E-4</v>
      </c>
      <c r="AH1610" s="53">
        <f t="shared" si="292"/>
        <v>4.49641214726008E-4</v>
      </c>
      <c r="AI1610" s="53" t="str">
        <f t="shared" si="293"/>
        <v>0.00</v>
      </c>
      <c r="AJ1610" s="44">
        <v>221112</v>
      </c>
      <c r="AK1610" s="15" t="s">
        <v>686</v>
      </c>
      <c r="AL1610" s="14" t="s">
        <v>76</v>
      </c>
      <c r="AM1610" s="39" t="s">
        <v>58</v>
      </c>
      <c r="AN1610" s="39" t="s">
        <v>59</v>
      </c>
      <c r="AO1610" s="39" t="s">
        <v>77</v>
      </c>
      <c r="AP1610" s="39" t="s">
        <v>61</v>
      </c>
      <c r="AQ1610" s="20"/>
      <c r="AR1610" s="20"/>
      <c r="AS1610" s="20"/>
      <c r="AT1610" s="20"/>
      <c r="AU1610" s="20"/>
      <c r="AV1610" s="20"/>
      <c r="AW1610" s="20"/>
      <c r="AX1610" s="20"/>
      <c r="AY1610" s="20"/>
      <c r="AZ1610" s="20"/>
      <c r="BA1610" s="20"/>
      <c r="BB1610" s="20"/>
    </row>
    <row r="1611" spans="1:54" ht="26.1" customHeight="1" x14ac:dyDescent="0.25">
      <c r="A1611" s="21">
        <v>50</v>
      </c>
      <c r="B1611" s="39" t="s">
        <v>11</v>
      </c>
      <c r="C1611" s="13" t="s">
        <v>652</v>
      </c>
      <c r="D1611" s="13">
        <v>34039</v>
      </c>
      <c r="E1611" s="13" t="s">
        <v>252</v>
      </c>
      <c r="F1611" s="13">
        <v>41810</v>
      </c>
      <c r="G1611" s="13" t="s">
        <v>352</v>
      </c>
      <c r="H1611" s="13" t="s">
        <v>302</v>
      </c>
      <c r="I1611" s="13" t="s">
        <v>175</v>
      </c>
      <c r="J1611" s="13" t="s">
        <v>176</v>
      </c>
      <c r="K1611" s="13" t="s">
        <v>539</v>
      </c>
      <c r="L1611" s="4">
        <v>2406</v>
      </c>
      <c r="M1611" s="4">
        <v>8</v>
      </c>
      <c r="N1611" s="14" t="s">
        <v>35</v>
      </c>
      <c r="O1611" s="15" t="s">
        <v>679</v>
      </c>
      <c r="P1611" s="68">
        <v>146.68</v>
      </c>
      <c r="Q1611" s="61">
        <v>155.68</v>
      </c>
      <c r="R1611" s="65">
        <f t="shared" si="286"/>
        <v>6.6431159420289862E-2</v>
      </c>
      <c r="S1611" s="65">
        <f t="shared" si="287"/>
        <v>7.0507246376811591E-2</v>
      </c>
      <c r="T1611" s="15">
        <v>0.111705889904971</v>
      </c>
      <c r="U1611" s="15">
        <v>0.11010729900000001</v>
      </c>
      <c r="V1611" s="15">
        <f t="shared" si="288"/>
        <v>-1.5985909049709979E-3</v>
      </c>
      <c r="W1611" s="15">
        <f t="shared" si="289"/>
        <v>-1.4310712768421885</v>
      </c>
      <c r="X1611" s="15">
        <v>6.3637790757813895E-2</v>
      </c>
      <c r="Y1611" s="15">
        <v>5.8511797999999997E-2</v>
      </c>
      <c r="Z1611" s="15">
        <f t="shared" si="290"/>
        <v>-5.1259927578138978E-3</v>
      </c>
      <c r="AA1611" s="16">
        <f t="shared" si="291"/>
        <v>-8.0549508346728604</v>
      </c>
      <c r="AB1611" s="13">
        <v>0.11</v>
      </c>
      <c r="AC1611" s="13">
        <v>0</v>
      </c>
      <c r="AD1611" s="13">
        <v>0</v>
      </c>
      <c r="AE1611" s="13">
        <v>97.59</v>
      </c>
      <c r="AF1611" s="53">
        <f t="shared" si="284"/>
        <v>0</v>
      </c>
      <c r="AG1611" s="53">
        <f t="shared" si="285"/>
        <v>9.0203182939362792E-3</v>
      </c>
      <c r="AH1611" s="53">
        <f t="shared" si="292"/>
        <v>9.0203182939362792E-3</v>
      </c>
      <c r="AI1611" s="53" t="str">
        <f t="shared" si="293"/>
        <v>0.00</v>
      </c>
      <c r="AJ1611" s="44">
        <v>221112</v>
      </c>
      <c r="AK1611" s="15" t="s">
        <v>686</v>
      </c>
      <c r="AL1611" s="14" t="s">
        <v>76</v>
      </c>
      <c r="AM1611" s="39" t="s">
        <v>58</v>
      </c>
      <c r="AN1611" s="39" t="s">
        <v>59</v>
      </c>
      <c r="AO1611" s="39" t="s">
        <v>77</v>
      </c>
      <c r="AP1611" s="39" t="s">
        <v>61</v>
      </c>
      <c r="AQ1611" s="20"/>
      <c r="AR1611" s="20"/>
      <c r="AS1611" s="20"/>
      <c r="AT1611" s="20"/>
      <c r="AU1611" s="20"/>
      <c r="AV1611" s="20"/>
      <c r="AW1611" s="20"/>
      <c r="AX1611" s="20"/>
      <c r="AY1611" s="20"/>
      <c r="AZ1611" s="20"/>
      <c r="BA1611" s="20"/>
      <c r="BB1611" s="20"/>
    </row>
    <row r="1612" spans="1:54" ht="26.1" customHeight="1" x14ac:dyDescent="0.25">
      <c r="A1612" s="21">
        <v>51</v>
      </c>
      <c r="B1612" s="39" t="s">
        <v>11</v>
      </c>
      <c r="C1612" s="13" t="s">
        <v>652</v>
      </c>
      <c r="D1612" s="13">
        <v>34039</v>
      </c>
      <c r="E1612" s="13" t="s">
        <v>252</v>
      </c>
      <c r="F1612" s="13">
        <v>41810</v>
      </c>
      <c r="G1612" s="13" t="s">
        <v>352</v>
      </c>
      <c r="H1612" s="13" t="s">
        <v>302</v>
      </c>
      <c r="I1612" s="13" t="s">
        <v>175</v>
      </c>
      <c r="J1612" s="13" t="s">
        <v>176</v>
      </c>
      <c r="K1612" s="13" t="s">
        <v>539</v>
      </c>
      <c r="L1612" s="4">
        <v>2406</v>
      </c>
      <c r="M1612" s="4">
        <v>8</v>
      </c>
      <c r="N1612" s="14" t="s">
        <v>40</v>
      </c>
      <c r="O1612" s="15" t="s">
        <v>679</v>
      </c>
      <c r="P1612" s="68">
        <v>146.68</v>
      </c>
      <c r="Q1612" s="61">
        <v>155.68</v>
      </c>
      <c r="R1612" s="65">
        <f t="shared" si="286"/>
        <v>6.6431159420289862E-2</v>
      </c>
      <c r="S1612" s="65">
        <f t="shared" si="287"/>
        <v>7.0507246376811591E-2</v>
      </c>
      <c r="T1612" s="15">
        <v>0</v>
      </c>
      <c r="U1612" s="15">
        <v>0</v>
      </c>
      <c r="V1612" s="15">
        <f t="shared" si="288"/>
        <v>0</v>
      </c>
      <c r="W1612" s="15" t="str">
        <f t="shared" si="289"/>
        <v>0.00</v>
      </c>
      <c r="X1612" s="15">
        <v>0</v>
      </c>
      <c r="Y1612" s="15">
        <v>0</v>
      </c>
      <c r="Z1612" s="15">
        <f t="shared" si="290"/>
        <v>0</v>
      </c>
      <c r="AA1612" s="16" t="str">
        <f t="shared" si="291"/>
        <v>0</v>
      </c>
      <c r="AB1612" s="13">
        <v>0</v>
      </c>
      <c r="AC1612" s="13">
        <v>0</v>
      </c>
      <c r="AD1612" s="13">
        <v>0</v>
      </c>
      <c r="AE1612" s="13">
        <v>0</v>
      </c>
      <c r="AF1612" s="53">
        <f t="shared" si="284"/>
        <v>0</v>
      </c>
      <c r="AG1612" s="53">
        <f t="shared" si="285"/>
        <v>0</v>
      </c>
      <c r="AH1612" s="53">
        <f t="shared" si="292"/>
        <v>0</v>
      </c>
      <c r="AI1612" s="53" t="str">
        <f t="shared" si="293"/>
        <v>0.00</v>
      </c>
      <c r="AJ1612" s="44">
        <v>221112</v>
      </c>
      <c r="AK1612" s="15" t="s">
        <v>686</v>
      </c>
      <c r="AL1612" s="14" t="s">
        <v>76</v>
      </c>
      <c r="AM1612" s="39" t="s">
        <v>58</v>
      </c>
      <c r="AN1612" s="39" t="s">
        <v>59</v>
      </c>
      <c r="AO1612" s="39" t="s">
        <v>77</v>
      </c>
      <c r="AP1612" s="39" t="s">
        <v>61</v>
      </c>
      <c r="AQ1612" s="20"/>
      <c r="AR1612" s="20"/>
      <c r="AS1612" s="20"/>
      <c r="AT1612" s="20"/>
      <c r="AU1612" s="20"/>
      <c r="AV1612" s="20"/>
      <c r="AW1612" s="20"/>
      <c r="AX1612" s="20"/>
      <c r="AY1612" s="20"/>
      <c r="AZ1612" s="20"/>
      <c r="BA1612" s="20"/>
      <c r="BB1612" s="20"/>
    </row>
    <row r="1613" spans="1:54" ht="26.1" customHeight="1" x14ac:dyDescent="0.25">
      <c r="A1613" s="21">
        <v>52</v>
      </c>
      <c r="B1613" s="40" t="s">
        <v>11</v>
      </c>
      <c r="C1613" s="13" t="s">
        <v>652</v>
      </c>
      <c r="D1613" s="13">
        <v>34039</v>
      </c>
      <c r="E1613" s="13" t="s">
        <v>252</v>
      </c>
      <c r="F1613" s="13">
        <v>41810</v>
      </c>
      <c r="G1613" s="13" t="s">
        <v>352</v>
      </c>
      <c r="H1613" s="13" t="s">
        <v>302</v>
      </c>
      <c r="I1613" s="13" t="s">
        <v>175</v>
      </c>
      <c r="J1613" s="13" t="s">
        <v>176</v>
      </c>
      <c r="K1613" s="13" t="s">
        <v>539</v>
      </c>
      <c r="L1613" s="4">
        <v>2406</v>
      </c>
      <c r="M1613" s="4">
        <v>8</v>
      </c>
      <c r="N1613" s="13" t="s">
        <v>36</v>
      </c>
      <c r="O1613" s="15" t="s">
        <v>679</v>
      </c>
      <c r="P1613" s="68">
        <v>146.68</v>
      </c>
      <c r="Q1613" s="61">
        <v>155.68</v>
      </c>
      <c r="R1613" s="65">
        <f t="shared" si="286"/>
        <v>6.6431159420289862E-2</v>
      </c>
      <c r="S1613" s="65">
        <f t="shared" si="287"/>
        <v>7.0507246376811591E-2</v>
      </c>
      <c r="T1613" s="15">
        <v>1.1127259086469501</v>
      </c>
      <c r="U1613" s="15">
        <v>1.1080352360000001</v>
      </c>
      <c r="V1613" s="15">
        <f t="shared" si="288"/>
        <v>-4.6906726469500004E-3</v>
      </c>
      <c r="W1613" s="15">
        <f t="shared" si="289"/>
        <v>-0.42154789517337238</v>
      </c>
      <c r="X1613" s="15">
        <v>0.4796325072578842</v>
      </c>
      <c r="Y1613" s="15">
        <v>0.44099835199999998</v>
      </c>
      <c r="Z1613" s="15">
        <f t="shared" si="290"/>
        <v>-3.8634155257884217E-2</v>
      </c>
      <c r="AA1613" s="16">
        <f t="shared" si="291"/>
        <v>-8.0549492941502763</v>
      </c>
      <c r="AB1613" s="13">
        <v>1.1100000000000001</v>
      </c>
      <c r="AC1613" s="13">
        <v>0</v>
      </c>
      <c r="AD1613" s="13">
        <v>0</v>
      </c>
      <c r="AE1613" s="13">
        <v>0</v>
      </c>
      <c r="AF1613" s="53">
        <f t="shared" si="284"/>
        <v>0</v>
      </c>
      <c r="AG1613" s="53">
        <f t="shared" si="285"/>
        <v>6.7985357451181908E-2</v>
      </c>
      <c r="AH1613" s="53">
        <f t="shared" si="292"/>
        <v>6.7985357451181908E-2</v>
      </c>
      <c r="AI1613" s="53" t="str">
        <f t="shared" si="293"/>
        <v>0.00</v>
      </c>
      <c r="AJ1613" s="44">
        <v>221112</v>
      </c>
      <c r="AK1613" s="15" t="s">
        <v>686</v>
      </c>
      <c r="AL1613" s="14" t="s">
        <v>76</v>
      </c>
      <c r="AM1613" s="39" t="s">
        <v>58</v>
      </c>
      <c r="AN1613" s="39" t="s">
        <v>59</v>
      </c>
      <c r="AO1613" s="39" t="s">
        <v>77</v>
      </c>
      <c r="AP1613" s="39" t="s">
        <v>61</v>
      </c>
      <c r="AQ1613" s="59"/>
      <c r="AR1613" s="20"/>
      <c r="AS1613" s="20"/>
      <c r="AT1613" s="20"/>
      <c r="AU1613" s="20"/>
      <c r="AV1613" s="20"/>
      <c r="AW1613" s="20"/>
      <c r="AX1613" s="20"/>
      <c r="AY1613" s="20"/>
      <c r="AZ1613" s="20"/>
      <c r="BA1613" s="20"/>
      <c r="BB1613" s="20"/>
    </row>
    <row r="1614" spans="1:54" ht="26.1" customHeight="1" x14ac:dyDescent="0.25">
      <c r="A1614" s="21">
        <v>53</v>
      </c>
      <c r="B1614" s="39" t="s">
        <v>11</v>
      </c>
      <c r="C1614" s="13" t="s">
        <v>652</v>
      </c>
      <c r="D1614" s="13">
        <v>34039</v>
      </c>
      <c r="E1614" s="13" t="s">
        <v>252</v>
      </c>
      <c r="F1614" s="13">
        <v>41810</v>
      </c>
      <c r="G1614" s="13" t="s">
        <v>352</v>
      </c>
      <c r="H1614" s="13" t="s">
        <v>302</v>
      </c>
      <c r="I1614" s="13" t="s">
        <v>175</v>
      </c>
      <c r="J1614" s="13" t="s">
        <v>176</v>
      </c>
      <c r="K1614" s="13" t="s">
        <v>539</v>
      </c>
      <c r="L1614" s="4">
        <v>2406</v>
      </c>
      <c r="M1614" s="4">
        <v>8</v>
      </c>
      <c r="N1614" s="14" t="s">
        <v>38</v>
      </c>
      <c r="O1614" s="15" t="s">
        <v>679</v>
      </c>
      <c r="P1614" s="68">
        <v>146.68</v>
      </c>
      <c r="Q1614" s="61">
        <v>155.68</v>
      </c>
      <c r="R1614" s="65">
        <f t="shared" si="286"/>
        <v>6.6431159420289862E-2</v>
      </c>
      <c r="S1614" s="65">
        <f t="shared" si="287"/>
        <v>7.0507246376811591E-2</v>
      </c>
      <c r="T1614" s="15">
        <v>8.9695427272181799E-2</v>
      </c>
      <c r="U1614" s="15">
        <v>8.8411822000000001E-2</v>
      </c>
      <c r="V1614" s="15">
        <f t="shared" si="288"/>
        <v>-1.2836052721817981E-3</v>
      </c>
      <c r="W1614" s="15">
        <f t="shared" si="289"/>
        <v>-1.4310710269395153</v>
      </c>
      <c r="X1614" s="15">
        <v>5.1098638017526531E-2</v>
      </c>
      <c r="Y1614" s="15">
        <v>4.6982667999999998E-2</v>
      </c>
      <c r="Z1614" s="15">
        <f t="shared" si="290"/>
        <v>-4.1159700175265324E-3</v>
      </c>
      <c r="AA1614" s="16">
        <f t="shared" si="291"/>
        <v>-8.0549505372624211</v>
      </c>
      <c r="AB1614" s="13">
        <v>0.09</v>
      </c>
      <c r="AC1614" s="13">
        <v>0</v>
      </c>
      <c r="AD1614" s="13">
        <v>0</v>
      </c>
      <c r="AE1614" s="13">
        <v>0</v>
      </c>
      <c r="AF1614" s="53">
        <f t="shared" si="284"/>
        <v>0</v>
      </c>
      <c r="AG1614" s="53">
        <f t="shared" si="285"/>
        <v>7.2429601233299067E-3</v>
      </c>
      <c r="AH1614" s="53">
        <f t="shared" si="292"/>
        <v>7.2429601233299067E-3</v>
      </c>
      <c r="AI1614" s="53" t="str">
        <f t="shared" si="293"/>
        <v>0.00</v>
      </c>
      <c r="AJ1614" s="44">
        <v>221112</v>
      </c>
      <c r="AK1614" s="15" t="s">
        <v>686</v>
      </c>
      <c r="AL1614" s="14" t="s">
        <v>76</v>
      </c>
      <c r="AM1614" s="39" t="s">
        <v>58</v>
      </c>
      <c r="AN1614" s="39" t="s">
        <v>59</v>
      </c>
      <c r="AO1614" s="39" t="s">
        <v>77</v>
      </c>
      <c r="AP1614" s="39" t="s">
        <v>61</v>
      </c>
      <c r="AQ1614" s="20"/>
      <c r="AR1614" s="20"/>
      <c r="AS1614" s="20"/>
      <c r="AT1614" s="20"/>
      <c r="AU1614" s="20"/>
      <c r="AV1614" s="20"/>
      <c r="AW1614" s="20"/>
      <c r="AX1614" s="20"/>
      <c r="AY1614" s="20"/>
      <c r="AZ1614" s="20"/>
      <c r="BA1614" s="20"/>
      <c r="BB1614" s="20"/>
    </row>
    <row r="1615" spans="1:54" ht="26.1" customHeight="1" x14ac:dyDescent="0.25">
      <c r="A1615" s="21">
        <v>54</v>
      </c>
      <c r="B1615" s="39" t="s">
        <v>11</v>
      </c>
      <c r="C1615" s="13" t="s">
        <v>652</v>
      </c>
      <c r="D1615" s="13">
        <v>34039</v>
      </c>
      <c r="E1615" s="13" t="s">
        <v>252</v>
      </c>
      <c r="F1615" s="13">
        <v>41810</v>
      </c>
      <c r="G1615" s="13" t="s">
        <v>352</v>
      </c>
      <c r="H1615" s="13" t="s">
        <v>302</v>
      </c>
      <c r="I1615" s="13" t="s">
        <v>175</v>
      </c>
      <c r="J1615" s="13" t="s">
        <v>176</v>
      </c>
      <c r="K1615" s="13" t="s">
        <v>539</v>
      </c>
      <c r="L1615" s="4">
        <v>2406</v>
      </c>
      <c r="M1615" s="4">
        <v>8</v>
      </c>
      <c r="N1615" s="14" t="s">
        <v>39</v>
      </c>
      <c r="O1615" s="15" t="s">
        <v>679</v>
      </c>
      <c r="P1615" s="68">
        <v>146.68</v>
      </c>
      <c r="Q1615" s="61">
        <v>155.68</v>
      </c>
      <c r="R1615" s="65">
        <f t="shared" si="286"/>
        <v>6.6431159420289862E-2</v>
      </c>
      <c r="S1615" s="65">
        <f t="shared" si="287"/>
        <v>7.0507246376811591E-2</v>
      </c>
      <c r="T1615" s="15">
        <v>8.9695427272181799E-2</v>
      </c>
      <c r="U1615" s="15">
        <v>8.8411822000000001E-2</v>
      </c>
      <c r="V1615" s="15">
        <f t="shared" si="288"/>
        <v>-1.2836052721817981E-3</v>
      </c>
      <c r="W1615" s="15">
        <f t="shared" si="289"/>
        <v>-1.4310710269395153</v>
      </c>
      <c r="X1615" s="15">
        <v>5.1098638017526531E-2</v>
      </c>
      <c r="Y1615" s="15">
        <v>4.6982667999999998E-2</v>
      </c>
      <c r="Z1615" s="15">
        <f t="shared" si="290"/>
        <v>-4.1159700175265324E-3</v>
      </c>
      <c r="AA1615" s="16">
        <f t="shared" si="291"/>
        <v>-8.0549505372624211</v>
      </c>
      <c r="AB1615" s="13">
        <v>0.09</v>
      </c>
      <c r="AC1615" s="13">
        <v>0</v>
      </c>
      <c r="AD1615" s="13">
        <v>0</v>
      </c>
      <c r="AE1615" s="13">
        <v>0</v>
      </c>
      <c r="AF1615" s="53">
        <f t="shared" si="284"/>
        <v>0</v>
      </c>
      <c r="AG1615" s="53">
        <f t="shared" si="285"/>
        <v>7.2429601233299067E-3</v>
      </c>
      <c r="AH1615" s="53">
        <f t="shared" si="292"/>
        <v>7.2429601233299067E-3</v>
      </c>
      <c r="AI1615" s="53" t="str">
        <f t="shared" si="293"/>
        <v>0.00</v>
      </c>
      <c r="AJ1615" s="44">
        <v>221112</v>
      </c>
      <c r="AK1615" s="15" t="s">
        <v>686</v>
      </c>
      <c r="AL1615" s="14" t="s">
        <v>76</v>
      </c>
      <c r="AM1615" s="39" t="s">
        <v>58</v>
      </c>
      <c r="AN1615" s="39" t="s">
        <v>59</v>
      </c>
      <c r="AO1615" s="39" t="s">
        <v>77</v>
      </c>
      <c r="AP1615" s="39" t="s">
        <v>61</v>
      </c>
      <c r="AQ1615" s="20"/>
      <c r="AR1615" s="20"/>
      <c r="AS1615" s="20"/>
      <c r="AT1615" s="20"/>
      <c r="AU1615" s="20"/>
      <c r="AV1615" s="20"/>
      <c r="AW1615" s="20"/>
      <c r="AX1615" s="20"/>
      <c r="AY1615" s="20"/>
      <c r="AZ1615" s="20"/>
      <c r="BA1615" s="20"/>
      <c r="BB1615" s="20"/>
    </row>
    <row r="1616" spans="1:54" ht="26.1" customHeight="1" x14ac:dyDescent="0.25">
      <c r="A1616" s="21">
        <v>55</v>
      </c>
      <c r="B1616" s="39" t="s">
        <v>11</v>
      </c>
      <c r="C1616" s="13" t="s">
        <v>652</v>
      </c>
      <c r="D1616" s="13">
        <v>34039</v>
      </c>
      <c r="E1616" s="13" t="s">
        <v>252</v>
      </c>
      <c r="F1616" s="13">
        <v>41810</v>
      </c>
      <c r="G1616" s="13" t="s">
        <v>352</v>
      </c>
      <c r="H1616" s="13" t="s">
        <v>302</v>
      </c>
      <c r="I1616" s="13" t="s">
        <v>175</v>
      </c>
      <c r="J1616" s="13" t="s">
        <v>176</v>
      </c>
      <c r="K1616" s="13" t="s">
        <v>539</v>
      </c>
      <c r="L1616" s="4">
        <v>2406</v>
      </c>
      <c r="M1616" s="4">
        <v>8</v>
      </c>
      <c r="N1616" s="14" t="s">
        <v>37</v>
      </c>
      <c r="O1616" s="15" t="s">
        <v>679</v>
      </c>
      <c r="P1616" s="68">
        <v>146.68</v>
      </c>
      <c r="Q1616" s="61">
        <v>155.68</v>
      </c>
      <c r="R1616" s="65">
        <f t="shared" si="286"/>
        <v>6.6431159420289862E-2</v>
      </c>
      <c r="S1616" s="65">
        <f t="shared" si="287"/>
        <v>7.0507246376811591E-2</v>
      </c>
      <c r="T1616" s="15">
        <v>0.102947810450205</v>
      </c>
      <c r="U1616" s="15">
        <v>0.10147455399999999</v>
      </c>
      <c r="V1616" s="15">
        <f t="shared" si="288"/>
        <v>-1.4732564502050044E-3</v>
      </c>
      <c r="W1616" s="15">
        <f t="shared" si="289"/>
        <v>-1.431071184284785</v>
      </c>
      <c r="X1616" s="15">
        <v>5.8648395585759454E-2</v>
      </c>
      <c r="Y1616" s="15">
        <v>5.3924297000000003E-2</v>
      </c>
      <c r="Z1616" s="15">
        <f t="shared" si="290"/>
        <v>-4.7240985857594509E-3</v>
      </c>
      <c r="AA1616" s="16">
        <f t="shared" si="291"/>
        <v>-8.0549493955918532</v>
      </c>
      <c r="AB1616" s="13">
        <v>0.1</v>
      </c>
      <c r="AC1616" s="13">
        <v>0</v>
      </c>
      <c r="AD1616" s="13">
        <v>0</v>
      </c>
      <c r="AE1616" s="13">
        <v>0</v>
      </c>
      <c r="AF1616" s="53">
        <f t="shared" si="284"/>
        <v>0</v>
      </c>
      <c r="AG1616" s="53">
        <f t="shared" si="285"/>
        <v>8.3130982014388496E-3</v>
      </c>
      <c r="AH1616" s="53">
        <f t="shared" si="292"/>
        <v>8.3130982014388496E-3</v>
      </c>
      <c r="AI1616" s="53" t="str">
        <f t="shared" si="293"/>
        <v>0.00</v>
      </c>
      <c r="AJ1616" s="44">
        <v>221112</v>
      </c>
      <c r="AK1616" s="15" t="s">
        <v>686</v>
      </c>
      <c r="AL1616" s="14" t="s">
        <v>76</v>
      </c>
      <c r="AM1616" s="39" t="s">
        <v>58</v>
      </c>
      <c r="AN1616" s="39" t="s">
        <v>59</v>
      </c>
      <c r="AO1616" s="39" t="s">
        <v>77</v>
      </c>
      <c r="AP1616" s="39" t="s">
        <v>61</v>
      </c>
      <c r="AQ1616" s="20"/>
      <c r="AR1616" s="20"/>
      <c r="AS1616" s="20"/>
      <c r="AT1616" s="20"/>
      <c r="AU1616" s="20"/>
      <c r="AV1616" s="20"/>
      <c r="AW1616" s="20"/>
      <c r="AX1616" s="20"/>
      <c r="AY1616" s="20"/>
      <c r="AZ1616" s="20"/>
      <c r="BA1616" s="20"/>
      <c r="BB1616" s="20"/>
    </row>
    <row r="1617" spans="1:54" ht="26.1" customHeight="1" x14ac:dyDescent="0.25">
      <c r="A1617" s="21">
        <v>56</v>
      </c>
      <c r="B1617" s="39" t="s">
        <v>11</v>
      </c>
      <c r="C1617" s="13" t="s">
        <v>652</v>
      </c>
      <c r="D1617" s="13">
        <v>34039</v>
      </c>
      <c r="E1617" s="13" t="s">
        <v>252</v>
      </c>
      <c r="F1617" s="13">
        <v>41810</v>
      </c>
      <c r="G1617" s="13" t="s">
        <v>352</v>
      </c>
      <c r="H1617" s="13" t="s">
        <v>302</v>
      </c>
      <c r="I1617" s="13" t="s">
        <v>175</v>
      </c>
      <c r="J1617" s="13" t="s">
        <v>176</v>
      </c>
      <c r="K1617" s="13" t="s">
        <v>539</v>
      </c>
      <c r="L1617" s="4">
        <v>2406</v>
      </c>
      <c r="M1617" s="4">
        <v>8</v>
      </c>
      <c r="N1617" s="14" t="s">
        <v>34</v>
      </c>
      <c r="O1617" s="15" t="s">
        <v>679</v>
      </c>
      <c r="P1617" s="68">
        <v>146.68</v>
      </c>
      <c r="Q1617" s="61">
        <v>155.68</v>
      </c>
      <c r="R1617" s="65">
        <f t="shared" si="286"/>
        <v>6.6431159420289862E-2</v>
      </c>
      <c r="S1617" s="65">
        <f t="shared" si="287"/>
        <v>7.0507246376811591E-2</v>
      </c>
      <c r="T1617" s="15">
        <v>4.5988314172157301E-3</v>
      </c>
      <c r="U1617" s="15">
        <v>4.5330190000000001E-3</v>
      </c>
      <c r="V1617" s="15">
        <f t="shared" si="288"/>
        <v>-6.5812417215730008E-5</v>
      </c>
      <c r="W1617" s="15">
        <f t="shared" si="289"/>
        <v>-1.4310682702862547</v>
      </c>
      <c r="X1617" s="15">
        <v>2.6199108364670901E-3</v>
      </c>
      <c r="Y1617" s="15">
        <v>2.4088790000000001E-3</v>
      </c>
      <c r="Z1617" s="15">
        <f t="shared" si="290"/>
        <v>-2.1103183646709002E-4</v>
      </c>
      <c r="AA1617" s="16">
        <f t="shared" si="291"/>
        <v>-8.0549243710775755</v>
      </c>
      <c r="AB1617" s="13">
        <v>0</v>
      </c>
      <c r="AC1617" s="13">
        <v>0</v>
      </c>
      <c r="AD1617" s="13">
        <v>0</v>
      </c>
      <c r="AE1617" s="13">
        <v>0</v>
      </c>
      <c r="AF1617" s="53">
        <f t="shared" si="284"/>
        <v>0</v>
      </c>
      <c r="AG1617" s="53">
        <f t="shared" si="285"/>
        <v>3.7135853031860226E-4</v>
      </c>
      <c r="AH1617" s="53">
        <f t="shared" si="292"/>
        <v>3.7135853031860226E-4</v>
      </c>
      <c r="AI1617" s="53" t="str">
        <f t="shared" si="293"/>
        <v>0.00</v>
      </c>
      <c r="AJ1617" s="44">
        <v>221112</v>
      </c>
      <c r="AK1617" s="15" t="s">
        <v>686</v>
      </c>
      <c r="AL1617" s="14" t="s">
        <v>76</v>
      </c>
      <c r="AM1617" s="39" t="s">
        <v>58</v>
      </c>
      <c r="AN1617" s="39" t="s">
        <v>59</v>
      </c>
      <c r="AO1617" s="39" t="s">
        <v>77</v>
      </c>
      <c r="AP1617" s="39" t="s">
        <v>61</v>
      </c>
      <c r="AQ1617" s="20"/>
      <c r="AR1617" s="20"/>
      <c r="AS1617" s="20"/>
      <c r="AT1617" s="20"/>
      <c r="AU1617" s="20"/>
      <c r="AV1617" s="20"/>
      <c r="AW1617" s="20"/>
      <c r="AX1617" s="20"/>
      <c r="AY1617" s="20"/>
      <c r="AZ1617" s="20"/>
      <c r="BA1617" s="20"/>
      <c r="BB1617" s="20"/>
    </row>
    <row r="1618" spans="1:54" ht="26.1" customHeight="1" x14ac:dyDescent="0.25">
      <c r="A1618" s="21">
        <v>83</v>
      </c>
      <c r="B1618" s="39" t="s">
        <v>11</v>
      </c>
      <c r="C1618" s="13" t="s">
        <v>652</v>
      </c>
      <c r="D1618" s="13">
        <v>34039</v>
      </c>
      <c r="E1618" s="13" t="s">
        <v>252</v>
      </c>
      <c r="F1618" s="13">
        <v>41810</v>
      </c>
      <c r="G1618" s="13" t="s">
        <v>352</v>
      </c>
      <c r="H1618" s="13" t="s">
        <v>317</v>
      </c>
      <c r="I1618" s="13" t="s">
        <v>175</v>
      </c>
      <c r="J1618" s="13" t="s">
        <v>176</v>
      </c>
      <c r="K1618" s="13" t="s">
        <v>544</v>
      </c>
      <c r="L1618" s="4">
        <v>2406</v>
      </c>
      <c r="M1618" s="4">
        <v>5</v>
      </c>
      <c r="N1618" s="14" t="s">
        <v>40</v>
      </c>
      <c r="O1618" s="15" t="s">
        <v>679</v>
      </c>
      <c r="P1618" s="68">
        <v>198.4</v>
      </c>
      <c r="Q1618" s="61">
        <v>191.31</v>
      </c>
      <c r="R1618" s="65">
        <f t="shared" si="286"/>
        <v>8.9855072463768115E-2</v>
      </c>
      <c r="S1618" s="65">
        <f t="shared" si="287"/>
        <v>8.6644021739130439E-2</v>
      </c>
      <c r="T1618" s="15">
        <v>0</v>
      </c>
      <c r="U1618" s="15">
        <v>0</v>
      </c>
      <c r="V1618" s="15">
        <f t="shared" si="288"/>
        <v>0</v>
      </c>
      <c r="W1618" s="15" t="str">
        <f t="shared" si="289"/>
        <v>0.00</v>
      </c>
      <c r="X1618" s="15">
        <v>0</v>
      </c>
      <c r="Y1618" s="15">
        <v>0</v>
      </c>
      <c r="Z1618" s="15">
        <f t="shared" si="290"/>
        <v>0</v>
      </c>
      <c r="AA1618" s="16" t="str">
        <f t="shared" si="291"/>
        <v>0</v>
      </c>
      <c r="AB1618" s="13">
        <v>0</v>
      </c>
      <c r="AC1618" s="13">
        <v>0</v>
      </c>
      <c r="AD1618" s="13">
        <v>0</v>
      </c>
      <c r="AE1618" s="13">
        <v>0</v>
      </c>
      <c r="AF1618" s="53">
        <f t="shared" si="284"/>
        <v>0</v>
      </c>
      <c r="AG1618" s="53">
        <f t="shared" si="285"/>
        <v>0</v>
      </c>
      <c r="AH1618" s="53">
        <f t="shared" si="292"/>
        <v>0</v>
      </c>
      <c r="AI1618" s="53" t="str">
        <f t="shared" si="293"/>
        <v>0.00</v>
      </c>
      <c r="AJ1618" s="44">
        <v>221112</v>
      </c>
      <c r="AK1618" s="15" t="s">
        <v>686</v>
      </c>
      <c r="AL1618" s="14" t="s">
        <v>57</v>
      </c>
      <c r="AM1618" s="39" t="s">
        <v>58</v>
      </c>
      <c r="AN1618" s="39" t="s">
        <v>59</v>
      </c>
      <c r="AO1618" s="39" t="s">
        <v>60</v>
      </c>
      <c r="AP1618" s="39" t="s">
        <v>61</v>
      </c>
      <c r="AQ1618" s="20"/>
      <c r="AR1618" s="20"/>
      <c r="AS1618" s="20"/>
      <c r="AT1618" s="20"/>
      <c r="AU1618" s="20"/>
      <c r="AV1618" s="20"/>
      <c r="AW1618" s="20"/>
      <c r="AX1618" s="20"/>
      <c r="AY1618" s="20"/>
      <c r="AZ1618" s="20"/>
      <c r="BA1618" s="20"/>
      <c r="BB1618" s="20"/>
    </row>
    <row r="1619" spans="1:54" ht="26.1" customHeight="1" x14ac:dyDescent="0.25">
      <c r="A1619" s="21">
        <v>84</v>
      </c>
      <c r="B1619" s="39" t="s">
        <v>11</v>
      </c>
      <c r="C1619" s="13" t="s">
        <v>652</v>
      </c>
      <c r="D1619" s="13">
        <v>34039</v>
      </c>
      <c r="E1619" s="13" t="s">
        <v>252</v>
      </c>
      <c r="F1619" s="13">
        <v>41810</v>
      </c>
      <c r="G1619" s="13" t="s">
        <v>352</v>
      </c>
      <c r="H1619" s="13" t="s">
        <v>317</v>
      </c>
      <c r="I1619" s="13" t="s">
        <v>175</v>
      </c>
      <c r="J1619" s="13" t="s">
        <v>176</v>
      </c>
      <c r="K1619" s="13" t="s">
        <v>544</v>
      </c>
      <c r="L1619" s="4">
        <v>2406</v>
      </c>
      <c r="M1619" s="4">
        <v>5</v>
      </c>
      <c r="N1619" s="14" t="s">
        <v>38</v>
      </c>
      <c r="O1619" s="15" t="s">
        <v>679</v>
      </c>
      <c r="P1619" s="68">
        <v>198.4</v>
      </c>
      <c r="Q1619" s="61">
        <v>191.31</v>
      </c>
      <c r="R1619" s="65">
        <f t="shared" si="286"/>
        <v>8.9855072463768115E-2</v>
      </c>
      <c r="S1619" s="65">
        <f t="shared" si="287"/>
        <v>8.6644021739130439E-2</v>
      </c>
      <c r="T1619" s="15">
        <v>6.4323258540914002E-2</v>
      </c>
      <c r="U1619" s="15">
        <v>6.8596999000000006E-2</v>
      </c>
      <c r="V1619" s="15">
        <f t="shared" si="288"/>
        <v>4.2737404590860034E-3</v>
      </c>
      <c r="W1619" s="15">
        <f t="shared" si="289"/>
        <v>6.6441603799776576</v>
      </c>
      <c r="X1619" s="15">
        <v>3.9799250595926774E-2</v>
      </c>
      <c r="Y1619" s="15">
        <v>3.9763967000000004E-2</v>
      </c>
      <c r="Z1619" s="15">
        <f t="shared" si="290"/>
        <v>-3.5283595926770273E-5</v>
      </c>
      <c r="AA1619" s="16">
        <f t="shared" si="291"/>
        <v>-8.8653920358946023E-2</v>
      </c>
      <c r="AB1619" s="13">
        <v>0.06</v>
      </c>
      <c r="AC1619" s="13">
        <v>0</v>
      </c>
      <c r="AD1619" s="13">
        <v>0</v>
      </c>
      <c r="AE1619" s="13">
        <v>0</v>
      </c>
      <c r="AF1619" s="53">
        <f t="shared" si="284"/>
        <v>0</v>
      </c>
      <c r="AG1619" s="53">
        <f t="shared" si="285"/>
        <v>4.9884230202289475E-3</v>
      </c>
      <c r="AH1619" s="53">
        <f t="shared" si="292"/>
        <v>4.9884230202289475E-3</v>
      </c>
      <c r="AI1619" s="53" t="str">
        <f t="shared" si="293"/>
        <v>0.00</v>
      </c>
      <c r="AJ1619" s="44">
        <v>221112</v>
      </c>
      <c r="AK1619" s="15" t="s">
        <v>686</v>
      </c>
      <c r="AL1619" s="14" t="s">
        <v>57</v>
      </c>
      <c r="AM1619" s="39" t="s">
        <v>58</v>
      </c>
      <c r="AN1619" s="39" t="s">
        <v>59</v>
      </c>
      <c r="AO1619" s="39" t="s">
        <v>60</v>
      </c>
      <c r="AP1619" s="39" t="s">
        <v>61</v>
      </c>
      <c r="AQ1619" s="20"/>
      <c r="AR1619" s="20"/>
      <c r="AS1619" s="20"/>
      <c r="AT1619" s="20"/>
      <c r="AU1619" s="20"/>
      <c r="AV1619" s="20"/>
      <c r="AW1619" s="20"/>
      <c r="AX1619" s="20"/>
      <c r="AY1619" s="20"/>
      <c r="AZ1619" s="20"/>
      <c r="BA1619" s="20"/>
      <c r="BB1619" s="20"/>
    </row>
    <row r="1620" spans="1:54" ht="26.1" customHeight="1" x14ac:dyDescent="0.25">
      <c r="A1620" s="21">
        <v>85</v>
      </c>
      <c r="B1620" s="39" t="s">
        <v>11</v>
      </c>
      <c r="C1620" s="13" t="s">
        <v>652</v>
      </c>
      <c r="D1620" s="13">
        <v>34039</v>
      </c>
      <c r="E1620" s="13" t="s">
        <v>252</v>
      </c>
      <c r="F1620" s="13">
        <v>41810</v>
      </c>
      <c r="G1620" s="13" t="s">
        <v>352</v>
      </c>
      <c r="H1620" s="13" t="s">
        <v>317</v>
      </c>
      <c r="I1620" s="13" t="s">
        <v>175</v>
      </c>
      <c r="J1620" s="13" t="s">
        <v>176</v>
      </c>
      <c r="K1620" s="13" t="s">
        <v>544</v>
      </c>
      <c r="L1620" s="4">
        <v>2406</v>
      </c>
      <c r="M1620" s="4">
        <v>5</v>
      </c>
      <c r="N1620" s="14" t="s">
        <v>39</v>
      </c>
      <c r="O1620" s="15" t="s">
        <v>679</v>
      </c>
      <c r="P1620" s="68">
        <v>198.4</v>
      </c>
      <c r="Q1620" s="61">
        <v>191.31</v>
      </c>
      <c r="R1620" s="65">
        <f t="shared" si="286"/>
        <v>8.9855072463768115E-2</v>
      </c>
      <c r="S1620" s="65">
        <f t="shared" si="287"/>
        <v>8.6644021739130439E-2</v>
      </c>
      <c r="T1620" s="15">
        <v>6.4323258540914002E-2</v>
      </c>
      <c r="U1620" s="15">
        <v>6.8596999000000006E-2</v>
      </c>
      <c r="V1620" s="15">
        <f t="shared" si="288"/>
        <v>4.2737404590860034E-3</v>
      </c>
      <c r="W1620" s="15">
        <f t="shared" si="289"/>
        <v>6.6441603799776576</v>
      </c>
      <c r="X1620" s="15">
        <v>3.9799250595926774E-2</v>
      </c>
      <c r="Y1620" s="15">
        <v>3.9763967000000004E-2</v>
      </c>
      <c r="Z1620" s="15">
        <f t="shared" si="290"/>
        <v>-3.5283595926770273E-5</v>
      </c>
      <c r="AA1620" s="16">
        <f t="shared" si="291"/>
        <v>-8.8653920358946023E-2</v>
      </c>
      <c r="AB1620" s="13">
        <v>0.06</v>
      </c>
      <c r="AC1620" s="13">
        <v>0</v>
      </c>
      <c r="AD1620" s="13">
        <v>0</v>
      </c>
      <c r="AE1620" s="13">
        <v>0</v>
      </c>
      <c r="AF1620" s="53">
        <f t="shared" si="284"/>
        <v>0</v>
      </c>
      <c r="AG1620" s="53">
        <f t="shared" si="285"/>
        <v>4.9884230202289475E-3</v>
      </c>
      <c r="AH1620" s="53">
        <f t="shared" si="292"/>
        <v>4.9884230202289475E-3</v>
      </c>
      <c r="AI1620" s="53" t="str">
        <f t="shared" si="293"/>
        <v>0.00</v>
      </c>
      <c r="AJ1620" s="44">
        <v>221112</v>
      </c>
      <c r="AK1620" s="15" t="s">
        <v>686</v>
      </c>
      <c r="AL1620" s="14" t="s">
        <v>57</v>
      </c>
      <c r="AM1620" s="39" t="s">
        <v>58</v>
      </c>
      <c r="AN1620" s="39" t="s">
        <v>59</v>
      </c>
      <c r="AO1620" s="39" t="s">
        <v>60</v>
      </c>
      <c r="AP1620" s="39" t="s">
        <v>61</v>
      </c>
      <c r="AQ1620" s="20"/>
      <c r="AR1620" s="20"/>
      <c r="AS1620" s="20"/>
      <c r="AT1620" s="20"/>
      <c r="AU1620" s="20"/>
      <c r="AV1620" s="20"/>
      <c r="AW1620" s="20"/>
      <c r="AX1620" s="20"/>
      <c r="AY1620" s="20"/>
      <c r="AZ1620" s="20"/>
      <c r="BA1620" s="20"/>
      <c r="BB1620" s="20"/>
    </row>
    <row r="1621" spans="1:54" ht="26.1" customHeight="1" x14ac:dyDescent="0.25">
      <c r="A1621" s="21">
        <v>86</v>
      </c>
      <c r="B1621" s="39" t="s">
        <v>11</v>
      </c>
      <c r="C1621" s="13" t="s">
        <v>652</v>
      </c>
      <c r="D1621" s="13">
        <v>34039</v>
      </c>
      <c r="E1621" s="13" t="s">
        <v>252</v>
      </c>
      <c r="F1621" s="13">
        <v>41810</v>
      </c>
      <c r="G1621" s="13" t="s">
        <v>352</v>
      </c>
      <c r="H1621" s="13" t="s">
        <v>317</v>
      </c>
      <c r="I1621" s="13" t="s">
        <v>175</v>
      </c>
      <c r="J1621" s="13" t="s">
        <v>176</v>
      </c>
      <c r="K1621" s="13" t="s">
        <v>544</v>
      </c>
      <c r="L1621" s="4">
        <v>2406</v>
      </c>
      <c r="M1621" s="4">
        <v>5</v>
      </c>
      <c r="N1621" s="14" t="s">
        <v>37</v>
      </c>
      <c r="O1621" s="15" t="s">
        <v>679</v>
      </c>
      <c r="P1621" s="68">
        <v>198.4</v>
      </c>
      <c r="Q1621" s="61">
        <v>191.31</v>
      </c>
      <c r="R1621" s="65">
        <f t="shared" si="286"/>
        <v>8.9855072463768115E-2</v>
      </c>
      <c r="S1621" s="65">
        <f t="shared" si="287"/>
        <v>8.6644021739130439E-2</v>
      </c>
      <c r="T1621" s="15">
        <v>1.0471375249997099E-2</v>
      </c>
      <c r="U1621" s="15">
        <v>1.1167109999999999E-2</v>
      </c>
      <c r="V1621" s="15">
        <f t="shared" si="288"/>
        <v>6.957347500029E-4</v>
      </c>
      <c r="W1621" s="15">
        <f t="shared" si="289"/>
        <v>6.6441583210676436</v>
      </c>
      <c r="X1621" s="15">
        <v>6.4790387973494463E-3</v>
      </c>
      <c r="Y1621" s="15">
        <v>6.4732959999999999E-3</v>
      </c>
      <c r="Z1621" s="15">
        <f t="shared" si="290"/>
        <v>-5.7427973494464379E-6</v>
      </c>
      <c r="AA1621" s="16">
        <f t="shared" si="291"/>
        <v>-8.8636563679720476E-2</v>
      </c>
      <c r="AB1621" s="13">
        <v>0.01</v>
      </c>
      <c r="AC1621" s="13">
        <v>0</v>
      </c>
      <c r="AD1621" s="13">
        <v>0</v>
      </c>
      <c r="AE1621" s="13">
        <v>0</v>
      </c>
      <c r="AF1621" s="53">
        <f t="shared" si="284"/>
        <v>0</v>
      </c>
      <c r="AG1621" s="53">
        <f t="shared" si="285"/>
        <v>8.1208041398776851E-4</v>
      </c>
      <c r="AH1621" s="53">
        <f t="shared" si="292"/>
        <v>8.1208041398776851E-4</v>
      </c>
      <c r="AI1621" s="53" t="str">
        <f t="shared" si="293"/>
        <v>0.00</v>
      </c>
      <c r="AJ1621" s="44">
        <v>221112</v>
      </c>
      <c r="AK1621" s="15" t="s">
        <v>686</v>
      </c>
      <c r="AL1621" s="14" t="s">
        <v>57</v>
      </c>
      <c r="AM1621" s="39" t="s">
        <v>58</v>
      </c>
      <c r="AN1621" s="39" t="s">
        <v>59</v>
      </c>
      <c r="AO1621" s="39" t="s">
        <v>60</v>
      </c>
      <c r="AP1621" s="39" t="s">
        <v>61</v>
      </c>
      <c r="AQ1621" s="20"/>
      <c r="AR1621" s="20"/>
      <c r="AS1621" s="20"/>
      <c r="AT1621" s="20"/>
      <c r="AU1621" s="20"/>
      <c r="AV1621" s="20"/>
      <c r="AW1621" s="20"/>
      <c r="AX1621" s="20"/>
      <c r="AY1621" s="20"/>
      <c r="AZ1621" s="20"/>
      <c r="BA1621" s="20"/>
      <c r="BB1621" s="20"/>
    </row>
    <row r="1622" spans="1:54" ht="26.1" customHeight="1" x14ac:dyDescent="0.25">
      <c r="A1622" s="21">
        <v>1584</v>
      </c>
      <c r="B1622" s="39" t="s">
        <v>11</v>
      </c>
      <c r="C1622" s="13" t="s">
        <v>652</v>
      </c>
      <c r="D1622" s="13">
        <v>34039</v>
      </c>
      <c r="E1622" s="13" t="s">
        <v>252</v>
      </c>
      <c r="F1622" s="13">
        <v>41810</v>
      </c>
      <c r="G1622" s="13" t="s">
        <v>352</v>
      </c>
      <c r="H1622" s="13" t="s">
        <v>317</v>
      </c>
      <c r="I1622" s="13" t="s">
        <v>175</v>
      </c>
      <c r="J1622" s="13" t="s">
        <v>176</v>
      </c>
      <c r="K1622" s="13" t="s">
        <v>544</v>
      </c>
      <c r="L1622" s="4">
        <v>2406</v>
      </c>
      <c r="M1622" s="4">
        <v>5</v>
      </c>
      <c r="N1622" s="14" t="s">
        <v>34</v>
      </c>
      <c r="O1622" s="15" t="s">
        <v>679</v>
      </c>
      <c r="P1622" s="68">
        <v>198.4</v>
      </c>
      <c r="Q1622" s="61">
        <v>191.31</v>
      </c>
      <c r="R1622" s="65">
        <f t="shared" si="286"/>
        <v>8.9855072463768115E-2</v>
      </c>
      <c r="S1622" s="65">
        <f t="shared" si="287"/>
        <v>8.6644021739130439E-2</v>
      </c>
      <c r="T1622" s="15">
        <v>3.0180745803588899E-2</v>
      </c>
      <c r="U1622" s="15">
        <v>3.2186002999999998E-2</v>
      </c>
      <c r="V1622" s="15">
        <f t="shared" si="288"/>
        <v>2.0052571964110991E-3</v>
      </c>
      <c r="W1622" s="15">
        <f t="shared" si="289"/>
        <v>6.6441605169765117</v>
      </c>
      <c r="X1622" s="15">
        <v>1.8673977230879529E-2</v>
      </c>
      <c r="Y1622" s="15">
        <v>1.8657422E-2</v>
      </c>
      <c r="Z1622" s="15">
        <f t="shared" si="290"/>
        <v>-1.6555230879528732E-5</v>
      </c>
      <c r="AA1622" s="16">
        <f t="shared" si="291"/>
        <v>-8.8654016628834639E-2</v>
      </c>
      <c r="AB1622" s="13">
        <v>0.03</v>
      </c>
      <c r="AC1622" s="13">
        <v>1.62</v>
      </c>
      <c r="AD1622" s="13">
        <v>0</v>
      </c>
      <c r="AE1622" s="13">
        <v>0</v>
      </c>
      <c r="AF1622" s="53">
        <f t="shared" si="284"/>
        <v>8.1000000000000006E-4</v>
      </c>
      <c r="AG1622" s="53">
        <f t="shared" si="285"/>
        <v>2.3405892425905597E-3</v>
      </c>
      <c r="AH1622" s="53">
        <f t="shared" si="292"/>
        <v>1.5305892425905598E-3</v>
      </c>
      <c r="AI1622" s="53">
        <f t="shared" si="293"/>
        <v>188.96163488772342</v>
      </c>
      <c r="AJ1622" s="44">
        <v>221112</v>
      </c>
      <c r="AK1622" s="15" t="s">
        <v>686</v>
      </c>
      <c r="AL1622" s="14" t="s">
        <v>57</v>
      </c>
      <c r="AM1622" s="39" t="s">
        <v>58</v>
      </c>
      <c r="AN1622" s="39" t="s">
        <v>59</v>
      </c>
      <c r="AO1622" s="39" t="s">
        <v>60</v>
      </c>
      <c r="AP1622" s="39" t="s">
        <v>61</v>
      </c>
      <c r="AQ1622" s="20"/>
      <c r="AR1622" s="20"/>
      <c r="AS1622" s="20"/>
      <c r="AT1622" s="20"/>
      <c r="AU1622" s="20"/>
      <c r="AV1622" s="20"/>
      <c r="AW1622" s="20"/>
      <c r="AX1622" s="20"/>
      <c r="AY1622" s="20"/>
      <c r="AZ1622" s="20"/>
      <c r="BA1622" s="20"/>
      <c r="BB1622" s="20"/>
    </row>
    <row r="1623" spans="1:54" ht="26.1" customHeight="1" x14ac:dyDescent="0.25">
      <c r="A1623" s="21">
        <v>1644</v>
      </c>
      <c r="B1623" s="39" t="s">
        <v>11</v>
      </c>
      <c r="C1623" s="13" t="s">
        <v>652</v>
      </c>
      <c r="D1623" s="13">
        <v>34039</v>
      </c>
      <c r="E1623" s="13" t="s">
        <v>252</v>
      </c>
      <c r="F1623" s="13">
        <v>41810</v>
      </c>
      <c r="G1623" s="13" t="s">
        <v>352</v>
      </c>
      <c r="H1623" s="13" t="s">
        <v>317</v>
      </c>
      <c r="I1623" s="13" t="s">
        <v>175</v>
      </c>
      <c r="J1623" s="13" t="s">
        <v>176</v>
      </c>
      <c r="K1623" s="13" t="s">
        <v>544</v>
      </c>
      <c r="L1623" s="4">
        <v>2406</v>
      </c>
      <c r="M1623" s="4">
        <v>5</v>
      </c>
      <c r="N1623" s="14" t="s">
        <v>35</v>
      </c>
      <c r="O1623" s="15" t="s">
        <v>679</v>
      </c>
      <c r="P1623" s="68">
        <v>198.4</v>
      </c>
      <c r="Q1623" s="61">
        <v>191.31</v>
      </c>
      <c r="R1623" s="65">
        <f t="shared" si="286"/>
        <v>8.9855072463768115E-2</v>
      </c>
      <c r="S1623" s="65">
        <f t="shared" si="287"/>
        <v>8.6644021739130439E-2</v>
      </c>
      <c r="T1623" s="15">
        <v>0.33893300541180998</v>
      </c>
      <c r="U1623" s="15">
        <v>0.361452259</v>
      </c>
      <c r="V1623" s="15">
        <f t="shared" si="288"/>
        <v>2.2519253588190014E-2</v>
      </c>
      <c r="W1623" s="15">
        <f t="shared" si="289"/>
        <v>6.6441607127723357</v>
      </c>
      <c r="X1623" s="15">
        <v>0.2097107628500374</v>
      </c>
      <c r="Y1623" s="15">
        <v>0.20952484300000002</v>
      </c>
      <c r="Z1623" s="15">
        <f t="shared" si="290"/>
        <v>-1.8591985003738043E-4</v>
      </c>
      <c r="AA1623" s="16">
        <f t="shared" si="291"/>
        <v>-8.8655368713874902E-2</v>
      </c>
      <c r="AB1623" s="13">
        <v>0.34</v>
      </c>
      <c r="AC1623" s="13">
        <v>5.98</v>
      </c>
      <c r="AD1623" s="13">
        <v>0</v>
      </c>
      <c r="AE1623" s="13">
        <v>41.18</v>
      </c>
      <c r="AF1623" s="53">
        <f t="shared" si="284"/>
        <v>2.99E-3</v>
      </c>
      <c r="AG1623" s="53">
        <f t="shared" si="285"/>
        <v>2.6285067335737811E-2</v>
      </c>
      <c r="AH1623" s="53">
        <f t="shared" si="292"/>
        <v>2.3295067335737812E-2</v>
      </c>
      <c r="AI1623" s="53">
        <f t="shared" si="293"/>
        <v>779.0992419979201</v>
      </c>
      <c r="AJ1623" s="44">
        <v>221112</v>
      </c>
      <c r="AK1623" s="15" t="s">
        <v>686</v>
      </c>
      <c r="AL1623" s="14" t="s">
        <v>57</v>
      </c>
      <c r="AM1623" s="39" t="s">
        <v>58</v>
      </c>
      <c r="AN1623" s="39" t="s">
        <v>59</v>
      </c>
      <c r="AO1623" s="39" t="s">
        <v>60</v>
      </c>
      <c r="AP1623" s="39" t="s">
        <v>61</v>
      </c>
      <c r="AQ1623" s="20"/>
      <c r="AR1623" s="20"/>
      <c r="AS1623" s="20"/>
      <c r="AT1623" s="20"/>
      <c r="AU1623" s="20"/>
      <c r="AV1623" s="20"/>
      <c r="AW1623" s="20"/>
      <c r="AX1623" s="20"/>
      <c r="AY1623" s="20"/>
      <c r="AZ1623" s="20"/>
      <c r="BA1623" s="20"/>
      <c r="BB1623" s="20"/>
    </row>
    <row r="1624" spans="1:54" ht="26.1" customHeight="1" x14ac:dyDescent="0.25">
      <c r="A1624" s="21">
        <v>1766</v>
      </c>
      <c r="B1624" s="40" t="s">
        <v>11</v>
      </c>
      <c r="C1624" s="13" t="s">
        <v>652</v>
      </c>
      <c r="D1624" s="13">
        <v>34039</v>
      </c>
      <c r="E1624" s="13" t="s">
        <v>252</v>
      </c>
      <c r="F1624" s="13">
        <v>41810</v>
      </c>
      <c r="G1624" s="13" t="s">
        <v>352</v>
      </c>
      <c r="H1624" s="13" t="s">
        <v>317</v>
      </c>
      <c r="I1624" s="13" t="s">
        <v>175</v>
      </c>
      <c r="J1624" s="13" t="s">
        <v>176</v>
      </c>
      <c r="K1624" s="13" t="s">
        <v>544</v>
      </c>
      <c r="L1624" s="4">
        <v>2406</v>
      </c>
      <c r="M1624" s="4">
        <v>5</v>
      </c>
      <c r="N1624" s="13" t="s">
        <v>36</v>
      </c>
      <c r="O1624" s="15" t="s">
        <v>679</v>
      </c>
      <c r="P1624" s="68">
        <v>198.4</v>
      </c>
      <c r="Q1624" s="61">
        <v>191.31</v>
      </c>
      <c r="R1624" s="65">
        <f t="shared" si="286"/>
        <v>8.9855072463768115E-2</v>
      </c>
      <c r="S1624" s="65">
        <f t="shared" si="287"/>
        <v>8.6644021739130439E-2</v>
      </c>
      <c r="T1624" s="15">
        <v>0.70331515030734504</v>
      </c>
      <c r="U1624" s="15">
        <v>0.76585604100000004</v>
      </c>
      <c r="V1624" s="15">
        <f t="shared" si="288"/>
        <v>6.2540890692655005E-2</v>
      </c>
      <c r="W1624" s="15">
        <f t="shared" si="289"/>
        <v>8.8922996561818639</v>
      </c>
      <c r="X1624" s="15">
        <v>0.35883583956160042</v>
      </c>
      <c r="Y1624" s="15">
        <v>0.35851771300000002</v>
      </c>
      <c r="Z1624" s="15">
        <f t="shared" si="290"/>
        <v>-3.1812656160040698E-4</v>
      </c>
      <c r="AA1624" s="16">
        <f t="shared" si="291"/>
        <v>-8.8655180594299304E-2</v>
      </c>
      <c r="AB1624" s="13">
        <v>0.72</v>
      </c>
      <c r="AC1624" s="13">
        <v>57.9</v>
      </c>
      <c r="AD1624" s="13">
        <v>3.96</v>
      </c>
      <c r="AE1624" s="13">
        <v>0</v>
      </c>
      <c r="AF1624" s="53">
        <f t="shared" si="284"/>
        <v>2.895E-2</v>
      </c>
      <c r="AG1624" s="53">
        <f>IFERROR(AF1624+(AF1624*(AA1624/100)),"0.00")</f>
        <v>2.8924334325217949E-2</v>
      </c>
      <c r="AH1624" s="53">
        <f t="shared" si="292"/>
        <v>-2.5665674782050785E-5</v>
      </c>
      <c r="AI1624" s="53">
        <f t="shared" si="293"/>
        <v>-8.8655180594303232E-2</v>
      </c>
      <c r="AJ1624" s="44">
        <v>221112</v>
      </c>
      <c r="AK1624" s="15" t="s">
        <v>686</v>
      </c>
      <c r="AL1624" s="14" t="s">
        <v>57</v>
      </c>
      <c r="AM1624" s="39" t="s">
        <v>58</v>
      </c>
      <c r="AN1624" s="39" t="s">
        <v>59</v>
      </c>
      <c r="AO1624" s="39" t="s">
        <v>60</v>
      </c>
      <c r="AP1624" s="39" t="s">
        <v>61</v>
      </c>
      <c r="AQ1624" s="59"/>
      <c r="AR1624" s="20"/>
      <c r="AS1624" s="20"/>
      <c r="AT1624" s="20"/>
      <c r="AU1624" s="20"/>
      <c r="AV1624" s="20"/>
      <c r="AW1624" s="20"/>
      <c r="AX1624" s="20"/>
      <c r="AY1624" s="20"/>
      <c r="AZ1624" s="20"/>
      <c r="BA1624" s="20"/>
      <c r="BB1624" s="20"/>
    </row>
    <row r="1625" spans="1:54" ht="26.1" customHeight="1" x14ac:dyDescent="0.25">
      <c r="A1625" s="21">
        <v>1231</v>
      </c>
      <c r="B1625" s="39" t="s">
        <v>11</v>
      </c>
      <c r="C1625" s="13" t="s">
        <v>652</v>
      </c>
      <c r="D1625" s="13">
        <v>34039</v>
      </c>
      <c r="E1625" s="13" t="s">
        <v>252</v>
      </c>
      <c r="F1625" s="13">
        <v>41810</v>
      </c>
      <c r="G1625" s="13" t="s">
        <v>548</v>
      </c>
      <c r="H1625" s="13" t="s">
        <v>276</v>
      </c>
      <c r="I1625" s="13" t="s">
        <v>175</v>
      </c>
      <c r="J1625" s="13" t="s">
        <v>177</v>
      </c>
      <c r="K1625" s="13" t="s">
        <v>562</v>
      </c>
      <c r="L1625" s="4">
        <v>2406</v>
      </c>
      <c r="M1625" s="4">
        <v>1101</v>
      </c>
      <c r="N1625" s="14" t="s">
        <v>40</v>
      </c>
      <c r="O1625" s="15" t="s">
        <v>679</v>
      </c>
      <c r="P1625" s="68">
        <v>1704.56</v>
      </c>
      <c r="Q1625" s="61">
        <v>2164.12</v>
      </c>
      <c r="R1625" s="65">
        <f t="shared" si="286"/>
        <v>0.77199275362318842</v>
      </c>
      <c r="S1625" s="65">
        <f t="shared" si="287"/>
        <v>0.9801268115942029</v>
      </c>
      <c r="T1625" s="15">
        <v>4.5530581159073904</v>
      </c>
      <c r="U1625" s="15">
        <v>5.3613659250000003</v>
      </c>
      <c r="V1625" s="15">
        <f t="shared" si="288"/>
        <v>0.80830780909260991</v>
      </c>
      <c r="W1625" s="15">
        <f t="shared" si="289"/>
        <v>17.753074714081926</v>
      </c>
      <c r="X1625" s="15">
        <v>1.1587658903938158</v>
      </c>
      <c r="Y1625" s="15">
        <v>1.407694287</v>
      </c>
      <c r="Z1625" s="15">
        <f t="shared" si="290"/>
        <v>0.24892839660618415</v>
      </c>
      <c r="AA1625" s="16">
        <f t="shared" si="291"/>
        <v>21.482199180162599</v>
      </c>
      <c r="AB1625" s="13">
        <v>4.5599999999999996</v>
      </c>
      <c r="AC1625" s="13">
        <v>0</v>
      </c>
      <c r="AD1625" s="13">
        <v>0</v>
      </c>
      <c r="AE1625" s="13">
        <v>0</v>
      </c>
      <c r="AF1625" s="53">
        <f t="shared" si="284"/>
        <v>0</v>
      </c>
      <c r="AG1625" s="53">
        <f>IFERROR((((Y1625)/Q1625)*24),"0.00")</f>
        <v>1.5611270580189639E-2</v>
      </c>
      <c r="AH1625" s="53">
        <f t="shared" si="292"/>
        <v>1.5611270580189639E-2</v>
      </c>
      <c r="AI1625" s="53" t="str">
        <f t="shared" si="293"/>
        <v>0.00</v>
      </c>
      <c r="AJ1625" s="44">
        <v>221112</v>
      </c>
      <c r="AK1625" s="15" t="s">
        <v>683</v>
      </c>
      <c r="AL1625" s="14" t="s">
        <v>57</v>
      </c>
      <c r="AM1625" s="39" t="s">
        <v>58</v>
      </c>
      <c r="AN1625" s="39" t="s">
        <v>59</v>
      </c>
      <c r="AO1625" s="39" t="s">
        <v>60</v>
      </c>
      <c r="AP1625" s="39" t="s">
        <v>61</v>
      </c>
      <c r="AQ1625" s="20"/>
      <c r="AR1625" s="20"/>
      <c r="AS1625" s="20"/>
      <c r="AT1625" s="20"/>
      <c r="AU1625" s="20"/>
      <c r="AV1625" s="20"/>
      <c r="AW1625" s="20"/>
      <c r="AX1625" s="20"/>
      <c r="AY1625" s="20"/>
      <c r="AZ1625" s="20"/>
      <c r="BA1625" s="20"/>
      <c r="BB1625" s="20"/>
    </row>
    <row r="1626" spans="1:54" ht="26.1" customHeight="1" x14ac:dyDescent="0.25">
      <c r="A1626" s="21">
        <v>1232</v>
      </c>
      <c r="B1626" s="39" t="s">
        <v>11</v>
      </c>
      <c r="C1626" s="13" t="s">
        <v>652</v>
      </c>
      <c r="D1626" s="13">
        <v>34039</v>
      </c>
      <c r="E1626" s="13" t="s">
        <v>252</v>
      </c>
      <c r="F1626" s="13">
        <v>41810</v>
      </c>
      <c r="G1626" s="13" t="s">
        <v>548</v>
      </c>
      <c r="H1626" s="13" t="s">
        <v>276</v>
      </c>
      <c r="I1626" s="13" t="s">
        <v>175</v>
      </c>
      <c r="J1626" s="13" t="s">
        <v>177</v>
      </c>
      <c r="K1626" s="13" t="s">
        <v>562</v>
      </c>
      <c r="L1626" s="4">
        <v>2406</v>
      </c>
      <c r="M1626" s="4">
        <v>1101</v>
      </c>
      <c r="N1626" s="14" t="s">
        <v>38</v>
      </c>
      <c r="O1626" s="15" t="s">
        <v>679</v>
      </c>
      <c r="P1626" s="68">
        <v>1704.56</v>
      </c>
      <c r="Q1626" s="61">
        <v>2164.12</v>
      </c>
      <c r="R1626" s="65">
        <f t="shared" si="286"/>
        <v>0.77199275362318842</v>
      </c>
      <c r="S1626" s="65">
        <f t="shared" si="287"/>
        <v>0.9801268115942029</v>
      </c>
      <c r="T1626" s="15">
        <v>9.0098681130988503</v>
      </c>
      <c r="U1626" s="15">
        <v>10.60939673</v>
      </c>
      <c r="V1626" s="15">
        <f t="shared" si="288"/>
        <v>1.59952861690115</v>
      </c>
      <c r="W1626" s="15">
        <f t="shared" si="289"/>
        <v>17.753074704564227</v>
      </c>
      <c r="X1626" s="15">
        <v>2.2930363682224071</v>
      </c>
      <c r="Y1626" s="15">
        <v>2.7856310080000002</v>
      </c>
      <c r="Z1626" s="15">
        <f t="shared" si="290"/>
        <v>0.4925946397775931</v>
      </c>
      <c r="AA1626" s="16">
        <f t="shared" si="291"/>
        <v>21.482199175037906</v>
      </c>
      <c r="AB1626" s="13">
        <v>9</v>
      </c>
      <c r="AC1626" s="13">
        <v>0</v>
      </c>
      <c r="AD1626" s="13">
        <v>0</v>
      </c>
      <c r="AE1626" s="13">
        <v>0</v>
      </c>
      <c r="AF1626" s="53">
        <f t="shared" si="284"/>
        <v>0</v>
      </c>
      <c r="AG1626" s="53">
        <f>IFERROR((((Y1626)/Q1626)*24),"0.00")</f>
        <v>3.0892531001977711E-2</v>
      </c>
      <c r="AH1626" s="53">
        <f t="shared" si="292"/>
        <v>3.0892531001977711E-2</v>
      </c>
      <c r="AI1626" s="53" t="str">
        <f t="shared" si="293"/>
        <v>0.00</v>
      </c>
      <c r="AJ1626" s="44">
        <v>221112</v>
      </c>
      <c r="AK1626" s="15" t="s">
        <v>683</v>
      </c>
      <c r="AL1626" s="14" t="s">
        <v>57</v>
      </c>
      <c r="AM1626" s="39" t="s">
        <v>58</v>
      </c>
      <c r="AN1626" s="39" t="s">
        <v>59</v>
      </c>
      <c r="AO1626" s="39" t="s">
        <v>60</v>
      </c>
      <c r="AP1626" s="39" t="s">
        <v>61</v>
      </c>
      <c r="AQ1626" s="20"/>
      <c r="AR1626" s="20"/>
      <c r="AS1626" s="20"/>
      <c r="AT1626" s="20"/>
      <c r="AU1626" s="20"/>
      <c r="AV1626" s="20"/>
      <c r="AW1626" s="20"/>
      <c r="AX1626" s="20"/>
      <c r="AY1626" s="20"/>
      <c r="AZ1626" s="20"/>
      <c r="BA1626" s="20"/>
      <c r="BB1626" s="20"/>
    </row>
    <row r="1627" spans="1:54" ht="26.1" customHeight="1" x14ac:dyDescent="0.25">
      <c r="A1627" s="21">
        <v>1233</v>
      </c>
      <c r="B1627" s="39" t="s">
        <v>11</v>
      </c>
      <c r="C1627" s="13" t="s">
        <v>652</v>
      </c>
      <c r="D1627" s="13">
        <v>34039</v>
      </c>
      <c r="E1627" s="13" t="s">
        <v>252</v>
      </c>
      <c r="F1627" s="13">
        <v>41810</v>
      </c>
      <c r="G1627" s="13" t="s">
        <v>548</v>
      </c>
      <c r="H1627" s="13" t="s">
        <v>276</v>
      </c>
      <c r="I1627" s="13" t="s">
        <v>175</v>
      </c>
      <c r="J1627" s="13" t="s">
        <v>177</v>
      </c>
      <c r="K1627" s="13" t="s">
        <v>562</v>
      </c>
      <c r="L1627" s="4">
        <v>2406</v>
      </c>
      <c r="M1627" s="4">
        <v>1101</v>
      </c>
      <c r="N1627" s="14" t="s">
        <v>39</v>
      </c>
      <c r="O1627" s="15" t="s">
        <v>679</v>
      </c>
      <c r="P1627" s="68">
        <v>1704.56</v>
      </c>
      <c r="Q1627" s="61">
        <v>2164.12</v>
      </c>
      <c r="R1627" s="65">
        <f t="shared" si="286"/>
        <v>0.77199275362318842</v>
      </c>
      <c r="S1627" s="65">
        <f t="shared" si="287"/>
        <v>0.9801268115942029</v>
      </c>
      <c r="T1627" s="15">
        <v>9.0098681130988503</v>
      </c>
      <c r="U1627" s="15">
        <v>10.60939673</v>
      </c>
      <c r="V1627" s="15">
        <f t="shared" si="288"/>
        <v>1.59952861690115</v>
      </c>
      <c r="W1627" s="15">
        <f t="shared" si="289"/>
        <v>17.753074704564227</v>
      </c>
      <c r="X1627" s="15">
        <v>2.2930363682224071</v>
      </c>
      <c r="Y1627" s="15">
        <v>2.7856310080000002</v>
      </c>
      <c r="Z1627" s="15">
        <f t="shared" si="290"/>
        <v>0.4925946397775931</v>
      </c>
      <c r="AA1627" s="16">
        <f t="shared" si="291"/>
        <v>21.482199175037906</v>
      </c>
      <c r="AB1627" s="13">
        <v>9</v>
      </c>
      <c r="AC1627" s="13">
        <v>0</v>
      </c>
      <c r="AD1627" s="13">
        <v>0</v>
      </c>
      <c r="AE1627" s="13">
        <v>0</v>
      </c>
      <c r="AF1627" s="53">
        <f t="shared" si="284"/>
        <v>0</v>
      </c>
      <c r="AG1627" s="53">
        <f>IFERROR((((Y1627)/Q1627)*24),"0.00")</f>
        <v>3.0892531001977711E-2</v>
      </c>
      <c r="AH1627" s="53">
        <f t="shared" si="292"/>
        <v>3.0892531001977711E-2</v>
      </c>
      <c r="AI1627" s="53" t="str">
        <f t="shared" si="293"/>
        <v>0.00</v>
      </c>
      <c r="AJ1627" s="44">
        <v>221112</v>
      </c>
      <c r="AK1627" s="15" t="s">
        <v>683</v>
      </c>
      <c r="AL1627" s="14" t="s">
        <v>57</v>
      </c>
      <c r="AM1627" s="39" t="s">
        <v>58</v>
      </c>
      <c r="AN1627" s="39" t="s">
        <v>59</v>
      </c>
      <c r="AO1627" s="39" t="s">
        <v>60</v>
      </c>
      <c r="AP1627" s="39" t="s">
        <v>61</v>
      </c>
      <c r="AQ1627" s="20"/>
      <c r="AR1627" s="20"/>
      <c r="AS1627" s="20"/>
      <c r="AT1627" s="20"/>
      <c r="AU1627" s="20"/>
      <c r="AV1627" s="20"/>
      <c r="AW1627" s="20"/>
      <c r="AX1627" s="20"/>
      <c r="AY1627" s="20"/>
      <c r="AZ1627" s="20"/>
      <c r="BA1627" s="20"/>
      <c r="BB1627" s="20"/>
    </row>
    <row r="1628" spans="1:54" ht="26.1" customHeight="1" x14ac:dyDescent="0.25">
      <c r="A1628" s="21">
        <v>1234</v>
      </c>
      <c r="B1628" s="39" t="s">
        <v>11</v>
      </c>
      <c r="C1628" s="13" t="s">
        <v>652</v>
      </c>
      <c r="D1628" s="13">
        <v>34039</v>
      </c>
      <c r="E1628" s="13" t="s">
        <v>252</v>
      </c>
      <c r="F1628" s="13">
        <v>41810</v>
      </c>
      <c r="G1628" s="13" t="s">
        <v>548</v>
      </c>
      <c r="H1628" s="13" t="s">
        <v>276</v>
      </c>
      <c r="I1628" s="13" t="s">
        <v>175</v>
      </c>
      <c r="J1628" s="13" t="s">
        <v>177</v>
      </c>
      <c r="K1628" s="13" t="s">
        <v>562</v>
      </c>
      <c r="L1628" s="4">
        <v>2406</v>
      </c>
      <c r="M1628" s="4">
        <v>1101</v>
      </c>
      <c r="N1628" s="14" t="s">
        <v>37</v>
      </c>
      <c r="O1628" s="15" t="s">
        <v>679</v>
      </c>
      <c r="P1628" s="68">
        <v>1704.56</v>
      </c>
      <c r="Q1628" s="61">
        <v>2164.12</v>
      </c>
      <c r="R1628" s="65">
        <f t="shared" si="286"/>
        <v>0.77199275362318842</v>
      </c>
      <c r="S1628" s="65">
        <f t="shared" si="287"/>
        <v>0.9801268115942029</v>
      </c>
      <c r="T1628" s="15">
        <v>2.4820727080258802</v>
      </c>
      <c r="U1628" s="15">
        <v>2.9227169310000001</v>
      </c>
      <c r="V1628" s="15">
        <f t="shared" si="288"/>
        <v>0.44064422297411987</v>
      </c>
      <c r="W1628" s="15">
        <f t="shared" si="289"/>
        <v>17.753074740690689</v>
      </c>
      <c r="X1628" s="15">
        <v>0.63169437295113195</v>
      </c>
      <c r="Y1628" s="15">
        <v>0.76739621599999996</v>
      </c>
      <c r="Z1628" s="15">
        <f t="shared" si="290"/>
        <v>0.13570184304886801</v>
      </c>
      <c r="AA1628" s="16">
        <f t="shared" si="291"/>
        <v>21.482199123430522</v>
      </c>
      <c r="AB1628" s="13">
        <v>2.48</v>
      </c>
      <c r="AC1628" s="13">
        <v>0</v>
      </c>
      <c r="AD1628" s="13">
        <v>0</v>
      </c>
      <c r="AE1628" s="13">
        <v>0</v>
      </c>
      <c r="AF1628" s="53">
        <f t="shared" si="284"/>
        <v>0</v>
      </c>
      <c r="AG1628" s="53">
        <f>IFERROR((((Y1628)/Q1628)*24),"0.00")</f>
        <v>8.5103918377908809E-3</v>
      </c>
      <c r="AH1628" s="53">
        <f t="shared" si="292"/>
        <v>8.5103918377908809E-3</v>
      </c>
      <c r="AI1628" s="53" t="str">
        <f t="shared" si="293"/>
        <v>0.00</v>
      </c>
      <c r="AJ1628" s="44">
        <v>221112</v>
      </c>
      <c r="AK1628" s="15" t="s">
        <v>683</v>
      </c>
      <c r="AL1628" s="14" t="s">
        <v>57</v>
      </c>
      <c r="AM1628" s="39" t="s">
        <v>58</v>
      </c>
      <c r="AN1628" s="39" t="s">
        <v>59</v>
      </c>
      <c r="AO1628" s="39" t="s">
        <v>60</v>
      </c>
      <c r="AP1628" s="39" t="s">
        <v>61</v>
      </c>
      <c r="AQ1628" s="20"/>
      <c r="AR1628" s="20"/>
      <c r="AS1628" s="20"/>
      <c r="AT1628" s="20"/>
      <c r="AU1628" s="20"/>
      <c r="AV1628" s="20"/>
      <c r="AW1628" s="20"/>
      <c r="AX1628" s="20"/>
      <c r="AY1628" s="20"/>
      <c r="AZ1628" s="20"/>
      <c r="BA1628" s="20"/>
      <c r="BB1628" s="20"/>
    </row>
    <row r="1629" spans="1:54" ht="26.1" customHeight="1" x14ac:dyDescent="0.25">
      <c r="A1629" s="21">
        <v>1694</v>
      </c>
      <c r="B1629" s="39" t="s">
        <v>11</v>
      </c>
      <c r="C1629" s="13" t="s">
        <v>652</v>
      </c>
      <c r="D1629" s="13">
        <v>34039</v>
      </c>
      <c r="E1629" s="13" t="s">
        <v>252</v>
      </c>
      <c r="F1629" s="13">
        <v>41810</v>
      </c>
      <c r="G1629" s="13" t="s">
        <v>548</v>
      </c>
      <c r="H1629" s="13" t="s">
        <v>276</v>
      </c>
      <c r="I1629" s="13" t="s">
        <v>175</v>
      </c>
      <c r="J1629" s="13" t="s">
        <v>177</v>
      </c>
      <c r="K1629" s="13" t="s">
        <v>562</v>
      </c>
      <c r="L1629" s="4">
        <v>2406</v>
      </c>
      <c r="M1629" s="4">
        <v>1101</v>
      </c>
      <c r="N1629" s="14" t="s">
        <v>35</v>
      </c>
      <c r="O1629" s="15" t="s">
        <v>679</v>
      </c>
      <c r="P1629" s="68">
        <v>1704.56</v>
      </c>
      <c r="Q1629" s="61">
        <v>2164.12</v>
      </c>
      <c r="R1629" s="65">
        <f t="shared" si="286"/>
        <v>0.77199275362318842</v>
      </c>
      <c r="S1629" s="65">
        <f t="shared" si="287"/>
        <v>0.9801268115942029</v>
      </c>
      <c r="T1629" s="15">
        <v>3.7050160244469001</v>
      </c>
      <c r="U1629" s="15">
        <v>4.3627702880000001</v>
      </c>
      <c r="V1629" s="15">
        <f t="shared" si="288"/>
        <v>0.65775426355309996</v>
      </c>
      <c r="W1629" s="15">
        <f t="shared" si="289"/>
        <v>17.753074729313546</v>
      </c>
      <c r="X1629" s="15">
        <v>0.94293683128969996</v>
      </c>
      <c r="Y1629" s="15">
        <v>1.1455004</v>
      </c>
      <c r="Z1629" s="15">
        <f t="shared" si="290"/>
        <v>0.20256356871030001</v>
      </c>
      <c r="AA1629" s="16">
        <f t="shared" si="291"/>
        <v>21.482199229957335</v>
      </c>
      <c r="AB1629" s="13">
        <v>3.7</v>
      </c>
      <c r="AC1629" s="13">
        <v>14.73</v>
      </c>
      <c r="AD1629" s="13">
        <v>0</v>
      </c>
      <c r="AE1629" s="13">
        <v>25.11</v>
      </c>
      <c r="AF1629" s="53">
        <f t="shared" si="284"/>
        <v>7.365E-3</v>
      </c>
      <c r="AG1629" s="53">
        <f>IFERROR(AF1629+(AF1629*(AA1629/100)),"0.00")</f>
        <v>8.9471639732863571E-3</v>
      </c>
      <c r="AH1629" s="53">
        <f t="shared" si="292"/>
        <v>1.582163973286357E-3</v>
      </c>
      <c r="AI1629" s="53">
        <f t="shared" si="293"/>
        <v>21.482199229957324</v>
      </c>
      <c r="AJ1629" s="44">
        <v>221112</v>
      </c>
      <c r="AK1629" s="15" t="s">
        <v>683</v>
      </c>
      <c r="AL1629" s="14" t="s">
        <v>57</v>
      </c>
      <c r="AM1629" s="39" t="s">
        <v>58</v>
      </c>
      <c r="AN1629" s="39" t="s">
        <v>59</v>
      </c>
      <c r="AO1629" s="39" t="s">
        <v>60</v>
      </c>
      <c r="AP1629" s="39" t="s">
        <v>61</v>
      </c>
      <c r="AQ1629" s="20"/>
      <c r="AR1629" s="20"/>
      <c r="AS1629" s="20"/>
      <c r="AT1629" s="20"/>
      <c r="AU1629" s="20"/>
      <c r="AV1629" s="20"/>
      <c r="AW1629" s="20"/>
      <c r="AX1629" s="20"/>
      <c r="AY1629" s="20"/>
      <c r="AZ1629" s="20"/>
      <c r="BA1629" s="20"/>
      <c r="BB1629" s="20"/>
    </row>
    <row r="1630" spans="1:54" ht="26.1" customHeight="1" x14ac:dyDescent="0.25">
      <c r="A1630" s="21">
        <v>1705</v>
      </c>
      <c r="B1630" s="39" t="s">
        <v>11</v>
      </c>
      <c r="C1630" s="13" t="s">
        <v>652</v>
      </c>
      <c r="D1630" s="13">
        <v>34039</v>
      </c>
      <c r="E1630" s="13" t="s">
        <v>252</v>
      </c>
      <c r="F1630" s="13">
        <v>41810</v>
      </c>
      <c r="G1630" s="13" t="s">
        <v>548</v>
      </c>
      <c r="H1630" s="13" t="s">
        <v>276</v>
      </c>
      <c r="I1630" s="13" t="s">
        <v>175</v>
      </c>
      <c r="J1630" s="13" t="s">
        <v>177</v>
      </c>
      <c r="K1630" s="13" t="s">
        <v>562</v>
      </c>
      <c r="L1630" s="4">
        <v>2406</v>
      </c>
      <c r="M1630" s="4">
        <v>1101</v>
      </c>
      <c r="N1630" s="14" t="s">
        <v>34</v>
      </c>
      <c r="O1630" s="15" t="s">
        <v>679</v>
      </c>
      <c r="P1630" s="68">
        <v>1704.56</v>
      </c>
      <c r="Q1630" s="61">
        <v>2164.12</v>
      </c>
      <c r="R1630" s="65">
        <f t="shared" si="286"/>
        <v>0.77199275362318842</v>
      </c>
      <c r="S1630" s="65">
        <f t="shared" si="287"/>
        <v>0.9801268115942029</v>
      </c>
      <c r="T1630" s="15">
        <v>3.54331443863465</v>
      </c>
      <c r="U1630" s="15">
        <v>4.1723616989999996</v>
      </c>
      <c r="V1630" s="15">
        <f t="shared" si="288"/>
        <v>0.62904726036534964</v>
      </c>
      <c r="W1630" s="15">
        <f t="shared" si="289"/>
        <v>17.753074734393067</v>
      </c>
      <c r="X1630" s="15">
        <v>0.90178333021595303</v>
      </c>
      <c r="Y1630" s="15">
        <v>1.0955062209999999</v>
      </c>
      <c r="Z1630" s="15">
        <f t="shared" si="290"/>
        <v>0.19372289078404692</v>
      </c>
      <c r="AA1630" s="16">
        <f t="shared" si="291"/>
        <v>21.4821991373089</v>
      </c>
      <c r="AB1630" s="13">
        <v>3.55</v>
      </c>
      <c r="AC1630" s="13">
        <v>15.78</v>
      </c>
      <c r="AD1630" s="13">
        <v>0</v>
      </c>
      <c r="AE1630" s="13">
        <v>0</v>
      </c>
      <c r="AF1630" s="53">
        <f t="shared" si="284"/>
        <v>7.8899999999999994E-3</v>
      </c>
      <c r="AG1630" s="53">
        <f>IFERROR(AF1630+(AF1630*(AA1630/100)),"0.00")</f>
        <v>9.5849455119336718E-3</v>
      </c>
      <c r="AH1630" s="53">
        <f t="shared" si="292"/>
        <v>1.6949455119336723E-3</v>
      </c>
      <c r="AI1630" s="53">
        <f t="shared" si="293"/>
        <v>21.482199137308903</v>
      </c>
      <c r="AJ1630" s="44">
        <v>221112</v>
      </c>
      <c r="AK1630" s="15" t="s">
        <v>683</v>
      </c>
      <c r="AL1630" s="14" t="s">
        <v>57</v>
      </c>
      <c r="AM1630" s="39" t="s">
        <v>58</v>
      </c>
      <c r="AN1630" s="39" t="s">
        <v>59</v>
      </c>
      <c r="AO1630" s="39" t="s">
        <v>60</v>
      </c>
      <c r="AP1630" s="39" t="s">
        <v>61</v>
      </c>
      <c r="AQ1630" s="20"/>
      <c r="AR1630" s="20"/>
      <c r="AS1630" s="20"/>
      <c r="AT1630" s="20"/>
      <c r="AU1630" s="20"/>
      <c r="AV1630" s="20"/>
      <c r="AW1630" s="20"/>
      <c r="AX1630" s="20"/>
      <c r="AY1630" s="20"/>
      <c r="AZ1630" s="20"/>
      <c r="BA1630" s="20"/>
      <c r="BB1630" s="20"/>
    </row>
    <row r="1631" spans="1:54" ht="26.1" customHeight="1" x14ac:dyDescent="0.25">
      <c r="A1631" s="21">
        <v>1821</v>
      </c>
      <c r="B1631" s="40" t="s">
        <v>11</v>
      </c>
      <c r="C1631" s="13" t="s">
        <v>652</v>
      </c>
      <c r="D1631" s="13">
        <v>34039</v>
      </c>
      <c r="E1631" s="13" t="s">
        <v>252</v>
      </c>
      <c r="F1631" s="13">
        <v>41810</v>
      </c>
      <c r="G1631" s="13" t="s">
        <v>548</v>
      </c>
      <c r="H1631" s="13" t="s">
        <v>276</v>
      </c>
      <c r="I1631" s="13" t="s">
        <v>175</v>
      </c>
      <c r="J1631" s="13" t="s">
        <v>177</v>
      </c>
      <c r="K1631" s="13" t="s">
        <v>562</v>
      </c>
      <c r="L1631" s="4">
        <v>2406</v>
      </c>
      <c r="M1631" s="4">
        <v>1101</v>
      </c>
      <c r="N1631" s="13" t="s">
        <v>36</v>
      </c>
      <c r="O1631" s="15" t="s">
        <v>679</v>
      </c>
      <c r="P1631" s="68">
        <v>1704.56</v>
      </c>
      <c r="Q1631" s="61">
        <v>2164.12</v>
      </c>
      <c r="R1631" s="65">
        <f t="shared" si="286"/>
        <v>0.77199275362318842</v>
      </c>
      <c r="S1631" s="65">
        <f t="shared" si="287"/>
        <v>0.9801268115942029</v>
      </c>
      <c r="T1631" s="15">
        <v>18.847329346059499</v>
      </c>
      <c r="U1631" s="15">
        <v>22.243679610000001</v>
      </c>
      <c r="V1631" s="15">
        <f t="shared" si="288"/>
        <v>3.3963502639405014</v>
      </c>
      <c r="W1631" s="15">
        <f t="shared" si="289"/>
        <v>18.020326389906231</v>
      </c>
      <c r="X1631" s="15">
        <v>6.2499970832848106</v>
      </c>
      <c r="Y1631" s="15">
        <v>7.5926339029999994</v>
      </c>
      <c r="Z1631" s="15">
        <f t="shared" si="290"/>
        <v>1.3426368197151888</v>
      </c>
      <c r="AA1631" s="16">
        <f t="shared" si="291"/>
        <v>21.482199140636066</v>
      </c>
      <c r="AB1631" s="13">
        <v>18.88</v>
      </c>
      <c r="AC1631" s="13">
        <v>91.49</v>
      </c>
      <c r="AD1631" s="13">
        <v>6.8</v>
      </c>
      <c r="AE1631" s="13">
        <v>0</v>
      </c>
      <c r="AF1631" s="53">
        <f t="shared" si="284"/>
        <v>4.5744999999999994E-2</v>
      </c>
      <c r="AG1631" s="53">
        <f>IFERROR(AF1631+(AF1631*(AA1631/100)),"0.00")</f>
        <v>5.5572031996883958E-2</v>
      </c>
      <c r="AH1631" s="53">
        <f t="shared" si="292"/>
        <v>9.8270319968839642E-3</v>
      </c>
      <c r="AI1631" s="53">
        <f t="shared" si="293"/>
        <v>21.482199140636059</v>
      </c>
      <c r="AJ1631" s="44">
        <v>221112</v>
      </c>
      <c r="AK1631" s="15" t="s">
        <v>683</v>
      </c>
      <c r="AL1631" s="14" t="s">
        <v>57</v>
      </c>
      <c r="AM1631" s="39" t="s">
        <v>58</v>
      </c>
      <c r="AN1631" s="39" t="s">
        <v>59</v>
      </c>
      <c r="AO1631" s="39" t="s">
        <v>60</v>
      </c>
      <c r="AP1631" s="39" t="s">
        <v>61</v>
      </c>
      <c r="AQ1631" s="59"/>
      <c r="AR1631" s="20"/>
      <c r="AS1631" s="20"/>
      <c r="AT1631" s="20"/>
      <c r="AU1631" s="20"/>
      <c r="AV1631" s="20"/>
      <c r="AW1631" s="20"/>
      <c r="AX1631" s="20"/>
      <c r="AY1631" s="20"/>
      <c r="AZ1631" s="20"/>
      <c r="BA1631" s="20"/>
      <c r="BB1631" s="20"/>
    </row>
    <row r="1632" spans="1:54" ht="26.1" customHeight="1" x14ac:dyDescent="0.25">
      <c r="A1632" s="21">
        <v>1193</v>
      </c>
      <c r="B1632" s="39" t="s">
        <v>11</v>
      </c>
      <c r="C1632" s="13" t="s">
        <v>652</v>
      </c>
      <c r="D1632" s="13">
        <v>34039</v>
      </c>
      <c r="E1632" s="13" t="s">
        <v>252</v>
      </c>
      <c r="F1632" s="13">
        <v>41810</v>
      </c>
      <c r="G1632" s="13" t="s">
        <v>548</v>
      </c>
      <c r="H1632" s="13" t="s">
        <v>315</v>
      </c>
      <c r="I1632" s="13" t="s">
        <v>175</v>
      </c>
      <c r="J1632" s="13" t="s">
        <v>177</v>
      </c>
      <c r="K1632" s="13" t="s">
        <v>556</v>
      </c>
      <c r="L1632" s="4">
        <v>2406</v>
      </c>
      <c r="M1632" s="4">
        <v>1201</v>
      </c>
      <c r="N1632" s="14" t="s">
        <v>40</v>
      </c>
      <c r="O1632" s="15" t="s">
        <v>679</v>
      </c>
      <c r="P1632" s="68"/>
      <c r="Q1632" s="61">
        <v>2041.02</v>
      </c>
      <c r="R1632" s="65">
        <f t="shared" si="286"/>
        <v>0</v>
      </c>
      <c r="S1632" s="65">
        <f t="shared" si="287"/>
        <v>0.92437499999999995</v>
      </c>
      <c r="T1632" s="15">
        <v>0.113798891080274</v>
      </c>
      <c r="U1632" s="15">
        <v>0.13508673700000001</v>
      </c>
      <c r="V1632" s="15">
        <f t="shared" si="288"/>
        <v>2.1287845919726017E-2</v>
      </c>
      <c r="W1632" s="15">
        <f t="shared" si="289"/>
        <v>18.70654952578538</v>
      </c>
      <c r="X1632" s="15">
        <v>2.908649992972916E-2</v>
      </c>
      <c r="Y1632" s="15">
        <v>3.5619430000000001E-2</v>
      </c>
      <c r="Z1632" s="15">
        <f t="shared" si="290"/>
        <v>6.5329300702708405E-3</v>
      </c>
      <c r="AA1632" s="16">
        <f t="shared" si="291"/>
        <v>22.460351317806946</v>
      </c>
      <c r="AB1632" s="13">
        <v>0.11</v>
      </c>
      <c r="AC1632" s="13">
        <v>0</v>
      </c>
      <c r="AD1632" s="13">
        <v>0</v>
      </c>
      <c r="AE1632" s="13">
        <v>0</v>
      </c>
      <c r="AF1632" s="53">
        <f t="shared" si="284"/>
        <v>0</v>
      </c>
      <c r="AG1632" s="53">
        <f>IFERROR((((Y1632)/Q1632)*24),"0.00")</f>
        <v>4.1884269629890937E-4</v>
      </c>
      <c r="AH1632" s="53">
        <f t="shared" si="292"/>
        <v>4.1884269629890937E-4</v>
      </c>
      <c r="AI1632" s="53" t="str">
        <f t="shared" si="293"/>
        <v>0.00</v>
      </c>
      <c r="AJ1632" s="44">
        <v>221112</v>
      </c>
      <c r="AK1632" s="15" t="s">
        <v>683</v>
      </c>
      <c r="AL1632" s="14" t="s">
        <v>57</v>
      </c>
      <c r="AM1632" s="39" t="s">
        <v>58</v>
      </c>
      <c r="AN1632" s="39" t="s">
        <v>59</v>
      </c>
      <c r="AO1632" s="39" t="s">
        <v>60</v>
      </c>
      <c r="AP1632" s="39" t="s">
        <v>61</v>
      </c>
      <c r="AQ1632" s="20"/>
      <c r="AR1632" s="20"/>
      <c r="AS1632" s="20"/>
      <c r="AT1632" s="20"/>
      <c r="AU1632" s="20"/>
      <c r="AV1632" s="20"/>
      <c r="AW1632" s="20"/>
      <c r="AX1632" s="20"/>
      <c r="AY1632" s="20"/>
      <c r="AZ1632" s="20"/>
      <c r="BA1632" s="20"/>
      <c r="BB1632" s="20"/>
    </row>
    <row r="1633" spans="1:54" ht="26.1" customHeight="1" x14ac:dyDescent="0.25">
      <c r="A1633" s="21">
        <v>1194</v>
      </c>
      <c r="B1633" s="39" t="s">
        <v>11</v>
      </c>
      <c r="C1633" s="13" t="s">
        <v>652</v>
      </c>
      <c r="D1633" s="13">
        <v>34039</v>
      </c>
      <c r="E1633" s="13" t="s">
        <v>252</v>
      </c>
      <c r="F1633" s="13">
        <v>41810</v>
      </c>
      <c r="G1633" s="13" t="s">
        <v>548</v>
      </c>
      <c r="H1633" s="13" t="s">
        <v>315</v>
      </c>
      <c r="I1633" s="13" t="s">
        <v>175</v>
      </c>
      <c r="J1633" s="13" t="s">
        <v>177</v>
      </c>
      <c r="K1633" s="13" t="s">
        <v>556</v>
      </c>
      <c r="L1633" s="4">
        <v>2406</v>
      </c>
      <c r="M1633" s="4">
        <v>1201</v>
      </c>
      <c r="N1633" s="14" t="s">
        <v>38</v>
      </c>
      <c r="O1633" s="15" t="s">
        <v>679</v>
      </c>
      <c r="P1633" s="68"/>
      <c r="Q1633" s="61">
        <v>2041.02</v>
      </c>
      <c r="R1633" s="65">
        <f t="shared" si="286"/>
        <v>0</v>
      </c>
      <c r="S1633" s="65">
        <f t="shared" si="287"/>
        <v>0.92437499999999995</v>
      </c>
      <c r="T1633" s="15">
        <v>0.102392727611954</v>
      </c>
      <c r="U1633" s="15">
        <v>0.121546874</v>
      </c>
      <c r="V1633" s="15">
        <f t="shared" si="288"/>
        <v>1.9154146388045995E-2</v>
      </c>
      <c r="W1633" s="15">
        <f t="shared" si="289"/>
        <v>18.706549610277023</v>
      </c>
      <c r="X1633" s="15">
        <v>2.6171134324929547E-2</v>
      </c>
      <c r="Y1633" s="15">
        <v>3.2049262000000002E-2</v>
      </c>
      <c r="Z1633" s="15">
        <f t="shared" si="290"/>
        <v>5.8781276750704547E-3</v>
      </c>
      <c r="AA1633" s="16">
        <f t="shared" si="291"/>
        <v>22.460347350978942</v>
      </c>
      <c r="AB1633" s="13">
        <v>0.1</v>
      </c>
      <c r="AC1633" s="13">
        <v>0</v>
      </c>
      <c r="AD1633" s="13">
        <v>0</v>
      </c>
      <c r="AE1633" s="13">
        <v>0</v>
      </c>
      <c r="AF1633" s="53">
        <f t="shared" si="284"/>
        <v>0</v>
      </c>
      <c r="AG1633" s="53">
        <f>IFERROR((((Y1633)/Q1633)*24),"0.00")</f>
        <v>3.7686171032130995E-4</v>
      </c>
      <c r="AH1633" s="53">
        <f t="shared" si="292"/>
        <v>3.7686171032130995E-4</v>
      </c>
      <c r="AI1633" s="53" t="str">
        <f t="shared" si="293"/>
        <v>0.00</v>
      </c>
      <c r="AJ1633" s="44">
        <v>221112</v>
      </c>
      <c r="AK1633" s="15" t="s">
        <v>683</v>
      </c>
      <c r="AL1633" s="14" t="s">
        <v>57</v>
      </c>
      <c r="AM1633" s="39" t="s">
        <v>58</v>
      </c>
      <c r="AN1633" s="39" t="s">
        <v>59</v>
      </c>
      <c r="AO1633" s="39" t="s">
        <v>60</v>
      </c>
      <c r="AP1633" s="39" t="s">
        <v>61</v>
      </c>
      <c r="AQ1633" s="20"/>
      <c r="AR1633" s="20"/>
      <c r="AS1633" s="20"/>
      <c r="AT1633" s="20"/>
      <c r="AU1633" s="20"/>
      <c r="AV1633" s="20"/>
      <c r="AW1633" s="20"/>
      <c r="AX1633" s="20"/>
      <c r="AY1633" s="20"/>
      <c r="AZ1633" s="20"/>
      <c r="BA1633" s="20"/>
      <c r="BB1633" s="20"/>
    </row>
    <row r="1634" spans="1:54" ht="26.1" customHeight="1" x14ac:dyDescent="0.25">
      <c r="A1634" s="21">
        <v>1195</v>
      </c>
      <c r="B1634" s="39" t="s">
        <v>11</v>
      </c>
      <c r="C1634" s="13" t="s">
        <v>652</v>
      </c>
      <c r="D1634" s="13">
        <v>34039</v>
      </c>
      <c r="E1634" s="13" t="s">
        <v>252</v>
      </c>
      <c r="F1634" s="13">
        <v>41810</v>
      </c>
      <c r="G1634" s="13" t="s">
        <v>548</v>
      </c>
      <c r="H1634" s="13" t="s">
        <v>315</v>
      </c>
      <c r="I1634" s="13" t="s">
        <v>175</v>
      </c>
      <c r="J1634" s="13" t="s">
        <v>177</v>
      </c>
      <c r="K1634" s="13" t="s">
        <v>556</v>
      </c>
      <c r="L1634" s="4">
        <v>2406</v>
      </c>
      <c r="M1634" s="4">
        <v>1201</v>
      </c>
      <c r="N1634" s="14" t="s">
        <v>39</v>
      </c>
      <c r="O1634" s="15" t="s">
        <v>679</v>
      </c>
      <c r="P1634" s="68"/>
      <c r="Q1634" s="61">
        <v>2041.02</v>
      </c>
      <c r="R1634" s="65">
        <f t="shared" si="286"/>
        <v>0</v>
      </c>
      <c r="S1634" s="65">
        <f t="shared" si="287"/>
        <v>0.92437499999999995</v>
      </c>
      <c r="T1634" s="15">
        <v>0.102392727611954</v>
      </c>
      <c r="U1634" s="15">
        <v>0.121546874</v>
      </c>
      <c r="V1634" s="15">
        <f t="shared" si="288"/>
        <v>1.9154146388045995E-2</v>
      </c>
      <c r="W1634" s="15">
        <f t="shared" si="289"/>
        <v>18.706549610277023</v>
      </c>
      <c r="X1634" s="15">
        <v>2.6171134324929547E-2</v>
      </c>
      <c r="Y1634" s="15">
        <v>3.2049262000000002E-2</v>
      </c>
      <c r="Z1634" s="15">
        <f t="shared" si="290"/>
        <v>5.8781276750704547E-3</v>
      </c>
      <c r="AA1634" s="16">
        <f t="shared" si="291"/>
        <v>22.460347350978942</v>
      </c>
      <c r="AB1634" s="13">
        <v>0.1</v>
      </c>
      <c r="AC1634" s="13">
        <v>0</v>
      </c>
      <c r="AD1634" s="13">
        <v>0</v>
      </c>
      <c r="AE1634" s="13">
        <v>0</v>
      </c>
      <c r="AF1634" s="53">
        <f t="shared" si="284"/>
        <v>0</v>
      </c>
      <c r="AG1634" s="53">
        <f>IFERROR((((Y1634)/Q1634)*24),"0.00")</f>
        <v>3.7686171032130995E-4</v>
      </c>
      <c r="AH1634" s="53">
        <f t="shared" si="292"/>
        <v>3.7686171032130995E-4</v>
      </c>
      <c r="AI1634" s="53" t="str">
        <f t="shared" si="293"/>
        <v>0.00</v>
      </c>
      <c r="AJ1634" s="44">
        <v>221112</v>
      </c>
      <c r="AK1634" s="15" t="s">
        <v>683</v>
      </c>
      <c r="AL1634" s="14" t="s">
        <v>57</v>
      </c>
      <c r="AM1634" s="39" t="s">
        <v>58</v>
      </c>
      <c r="AN1634" s="39" t="s">
        <v>59</v>
      </c>
      <c r="AO1634" s="39" t="s">
        <v>60</v>
      </c>
      <c r="AP1634" s="39" t="s">
        <v>61</v>
      </c>
      <c r="AQ1634" s="20"/>
      <c r="AR1634" s="20"/>
      <c r="AS1634" s="20"/>
      <c r="AT1634" s="20"/>
      <c r="AU1634" s="20"/>
      <c r="AV1634" s="20"/>
      <c r="AW1634" s="20"/>
      <c r="AX1634" s="20"/>
      <c r="AY1634" s="20"/>
      <c r="AZ1634" s="20"/>
      <c r="BA1634" s="20"/>
      <c r="BB1634" s="20"/>
    </row>
    <row r="1635" spans="1:54" ht="26.1" customHeight="1" x14ac:dyDescent="0.25">
      <c r="A1635" s="21">
        <v>1196</v>
      </c>
      <c r="B1635" s="39" t="s">
        <v>11</v>
      </c>
      <c r="C1635" s="13" t="s">
        <v>652</v>
      </c>
      <c r="D1635" s="13">
        <v>34039</v>
      </c>
      <c r="E1635" s="13" t="s">
        <v>252</v>
      </c>
      <c r="F1635" s="13">
        <v>41810</v>
      </c>
      <c r="G1635" s="13" t="s">
        <v>548</v>
      </c>
      <c r="H1635" s="13" t="s">
        <v>315</v>
      </c>
      <c r="I1635" s="13" t="s">
        <v>175</v>
      </c>
      <c r="J1635" s="13" t="s">
        <v>177</v>
      </c>
      <c r="K1635" s="13" t="s">
        <v>556</v>
      </c>
      <c r="L1635" s="4">
        <v>2406</v>
      </c>
      <c r="M1635" s="4">
        <v>1201</v>
      </c>
      <c r="N1635" s="14" t="s">
        <v>37</v>
      </c>
      <c r="O1635" s="15" t="s">
        <v>679</v>
      </c>
      <c r="P1635" s="68"/>
      <c r="Q1635" s="61">
        <v>2041.02</v>
      </c>
      <c r="R1635" s="65">
        <f t="shared" si="286"/>
        <v>0</v>
      </c>
      <c r="S1635" s="65">
        <f t="shared" si="287"/>
        <v>0.92437499999999995</v>
      </c>
      <c r="T1635" s="15">
        <v>6.16801382924844E-2</v>
      </c>
      <c r="U1635" s="15">
        <v>7.3218363999999994E-2</v>
      </c>
      <c r="V1635" s="15">
        <f t="shared" si="288"/>
        <v>1.1538225707515594E-2</v>
      </c>
      <c r="W1635" s="15">
        <f t="shared" si="289"/>
        <v>18.7065496721195</v>
      </c>
      <c r="X1635" s="15">
        <v>1.5765174168915871E-2</v>
      </c>
      <c r="Y1635" s="15">
        <v>1.9306087E-2</v>
      </c>
      <c r="Z1635" s="15">
        <f t="shared" si="290"/>
        <v>3.5409128310841288E-3</v>
      </c>
      <c r="AA1635" s="16">
        <f t="shared" si="291"/>
        <v>22.460347048152073</v>
      </c>
      <c r="AB1635" s="13">
        <v>0.06</v>
      </c>
      <c r="AC1635" s="13">
        <v>0</v>
      </c>
      <c r="AD1635" s="13">
        <v>0</v>
      </c>
      <c r="AE1635" s="13">
        <v>0</v>
      </c>
      <c r="AF1635" s="53">
        <f t="shared" si="284"/>
        <v>0</v>
      </c>
      <c r="AG1635" s="53">
        <f>IFERROR((((Y1635)/Q1635)*24),"0.00")</f>
        <v>2.2701692683070227E-4</v>
      </c>
      <c r="AH1635" s="53">
        <f t="shared" si="292"/>
        <v>2.2701692683070227E-4</v>
      </c>
      <c r="AI1635" s="53" t="str">
        <f t="shared" si="293"/>
        <v>0.00</v>
      </c>
      <c r="AJ1635" s="44">
        <v>221112</v>
      </c>
      <c r="AK1635" s="15" t="s">
        <v>683</v>
      </c>
      <c r="AL1635" s="14" t="s">
        <v>57</v>
      </c>
      <c r="AM1635" s="39" t="s">
        <v>58</v>
      </c>
      <c r="AN1635" s="39" t="s">
        <v>59</v>
      </c>
      <c r="AO1635" s="39" t="s">
        <v>60</v>
      </c>
      <c r="AP1635" s="39" t="s">
        <v>61</v>
      </c>
      <c r="AQ1635" s="20"/>
      <c r="AR1635" s="20"/>
      <c r="AS1635" s="20"/>
      <c r="AT1635" s="20"/>
      <c r="AU1635" s="20"/>
      <c r="AV1635" s="20"/>
      <c r="AW1635" s="20"/>
      <c r="AX1635" s="20"/>
      <c r="AY1635" s="20"/>
      <c r="AZ1635" s="20"/>
      <c r="BA1635" s="20"/>
      <c r="BB1635" s="20"/>
    </row>
    <row r="1636" spans="1:54" ht="26.1" customHeight="1" x14ac:dyDescent="0.25">
      <c r="A1636" s="21">
        <v>1569</v>
      </c>
      <c r="B1636" s="39" t="s">
        <v>11</v>
      </c>
      <c r="C1636" s="13" t="s">
        <v>652</v>
      </c>
      <c r="D1636" s="13">
        <v>34039</v>
      </c>
      <c r="E1636" s="13" t="s">
        <v>252</v>
      </c>
      <c r="F1636" s="13">
        <v>41810</v>
      </c>
      <c r="G1636" s="13" t="s">
        <v>548</v>
      </c>
      <c r="H1636" s="13" t="s">
        <v>315</v>
      </c>
      <c r="I1636" s="13" t="s">
        <v>175</v>
      </c>
      <c r="J1636" s="13" t="s">
        <v>177</v>
      </c>
      <c r="K1636" s="13" t="s">
        <v>556</v>
      </c>
      <c r="L1636" s="4">
        <v>2406</v>
      </c>
      <c r="M1636" s="4">
        <v>1201</v>
      </c>
      <c r="N1636" s="14" t="s">
        <v>34</v>
      </c>
      <c r="O1636" s="15" t="s">
        <v>679</v>
      </c>
      <c r="P1636" s="68"/>
      <c r="Q1636" s="61">
        <v>2041.02</v>
      </c>
      <c r="R1636" s="65">
        <f t="shared" si="286"/>
        <v>0</v>
      </c>
      <c r="S1636" s="65">
        <f t="shared" si="287"/>
        <v>0.92437499999999995</v>
      </c>
      <c r="T1636" s="15">
        <v>5.8962755598430998E-2</v>
      </c>
      <c r="U1636" s="15">
        <v>6.9992653000000002E-2</v>
      </c>
      <c r="V1636" s="15">
        <f t="shared" si="288"/>
        <v>1.1029897401569004E-2</v>
      </c>
      <c r="W1636" s="15">
        <f t="shared" si="289"/>
        <v>18.706550074912901</v>
      </c>
      <c r="X1636" s="15">
        <v>1.507062301126131E-2</v>
      </c>
      <c r="Y1636" s="15">
        <v>1.8455539E-2</v>
      </c>
      <c r="Z1636" s="15">
        <f t="shared" si="290"/>
        <v>3.3849159887386904E-3</v>
      </c>
      <c r="AA1636" s="16">
        <f t="shared" si="291"/>
        <v>22.460358713832598</v>
      </c>
      <c r="AB1636" s="13">
        <v>0.06</v>
      </c>
      <c r="AC1636" s="13">
        <v>0.68</v>
      </c>
      <c r="AD1636" s="13">
        <v>0</v>
      </c>
      <c r="AE1636" s="13">
        <v>0</v>
      </c>
      <c r="AF1636" s="53">
        <f t="shared" si="284"/>
        <v>3.4000000000000002E-4</v>
      </c>
      <c r="AG1636" s="53">
        <f>IFERROR((((Y1636)/Q1636)*24),"0.00")</f>
        <v>2.1701548049504656E-4</v>
      </c>
      <c r="AH1636" s="53">
        <f t="shared" si="292"/>
        <v>-1.2298451950495346E-4</v>
      </c>
      <c r="AI1636" s="53">
        <f t="shared" si="293"/>
        <v>-36.171917501456896</v>
      </c>
      <c r="AJ1636" s="44">
        <v>221112</v>
      </c>
      <c r="AK1636" s="15" t="s">
        <v>683</v>
      </c>
      <c r="AL1636" s="14" t="s">
        <v>57</v>
      </c>
      <c r="AM1636" s="39" t="s">
        <v>58</v>
      </c>
      <c r="AN1636" s="39" t="s">
        <v>59</v>
      </c>
      <c r="AO1636" s="39" t="s">
        <v>60</v>
      </c>
      <c r="AP1636" s="39" t="s">
        <v>61</v>
      </c>
      <c r="AQ1636" s="20"/>
      <c r="AR1636" s="20"/>
      <c r="AS1636" s="20"/>
      <c r="AT1636" s="20"/>
      <c r="AU1636" s="20"/>
      <c r="AV1636" s="20"/>
      <c r="AW1636" s="20"/>
      <c r="AX1636" s="20"/>
      <c r="AY1636" s="20"/>
      <c r="AZ1636" s="20"/>
      <c r="BA1636" s="20"/>
      <c r="BB1636" s="20"/>
    </row>
    <row r="1637" spans="1:54" ht="26.1" customHeight="1" x14ac:dyDescent="0.25">
      <c r="A1637" s="21">
        <v>1830</v>
      </c>
      <c r="B1637" s="39" t="s">
        <v>11</v>
      </c>
      <c r="C1637" s="13" t="s">
        <v>652</v>
      </c>
      <c r="D1637" s="13">
        <v>34039</v>
      </c>
      <c r="E1637" s="13" t="s">
        <v>252</v>
      </c>
      <c r="F1637" s="13">
        <v>41810</v>
      </c>
      <c r="G1637" s="13" t="s">
        <v>548</v>
      </c>
      <c r="H1637" s="13" t="s">
        <v>315</v>
      </c>
      <c r="I1637" s="13" t="s">
        <v>175</v>
      </c>
      <c r="J1637" s="13" t="s">
        <v>177</v>
      </c>
      <c r="K1637" s="13" t="s">
        <v>556</v>
      </c>
      <c r="L1637" s="4">
        <v>2406</v>
      </c>
      <c r="M1637" s="4">
        <v>1201</v>
      </c>
      <c r="N1637" s="14" t="s">
        <v>35</v>
      </c>
      <c r="O1637" s="15" t="s">
        <v>679</v>
      </c>
      <c r="P1637" s="68"/>
      <c r="Q1637" s="61">
        <v>2041.02</v>
      </c>
      <c r="R1637" s="65">
        <f t="shared" si="286"/>
        <v>0</v>
      </c>
      <c r="S1637" s="65">
        <f t="shared" si="287"/>
        <v>0.92437499999999995</v>
      </c>
      <c r="T1637" s="15">
        <v>8.5057522910954901</v>
      </c>
      <c r="U1637" s="15">
        <v>10.09688506</v>
      </c>
      <c r="V1637" s="15">
        <f t="shared" si="288"/>
        <v>1.5911327689045098</v>
      </c>
      <c r="W1637" s="15">
        <f t="shared" si="289"/>
        <v>18.706549573166342</v>
      </c>
      <c r="X1637" s="15">
        <v>2.174033165601974</v>
      </c>
      <c r="Y1637" s="15">
        <v>2.662328638</v>
      </c>
      <c r="Z1637" s="15">
        <f t="shared" si="290"/>
        <v>0.48829547239802595</v>
      </c>
      <c r="AA1637" s="16">
        <f t="shared" si="291"/>
        <v>22.460350657199861</v>
      </c>
      <c r="AB1637" s="13">
        <v>8.52</v>
      </c>
      <c r="AC1637" s="13">
        <v>97.85</v>
      </c>
      <c r="AD1637" s="13">
        <v>0</v>
      </c>
      <c r="AE1637" s="13">
        <v>69.03</v>
      </c>
      <c r="AF1637" s="53">
        <f t="shared" si="284"/>
        <v>4.8924999999999996E-2</v>
      </c>
      <c r="AG1637" s="53">
        <f>IFERROR(AF1637+(AF1637*(AA1637/100)),"0.00")</f>
        <v>5.9913726559035027E-2</v>
      </c>
      <c r="AH1637" s="53">
        <f t="shared" si="292"/>
        <v>1.0988726559035031E-2</v>
      </c>
      <c r="AI1637" s="53">
        <f t="shared" si="293"/>
        <v>22.460350657199861</v>
      </c>
      <c r="AJ1637" s="44">
        <v>221112</v>
      </c>
      <c r="AK1637" s="15" t="s">
        <v>683</v>
      </c>
      <c r="AL1637" s="14" t="s">
        <v>57</v>
      </c>
      <c r="AM1637" s="39" t="s">
        <v>58</v>
      </c>
      <c r="AN1637" s="39" t="s">
        <v>59</v>
      </c>
      <c r="AO1637" s="39" t="s">
        <v>60</v>
      </c>
      <c r="AP1637" s="39" t="s">
        <v>61</v>
      </c>
      <c r="AQ1637" s="20"/>
      <c r="AR1637" s="20"/>
      <c r="AS1637" s="20"/>
      <c r="AT1637" s="20"/>
      <c r="AU1637" s="20"/>
      <c r="AV1637" s="20"/>
      <c r="AW1637" s="20"/>
      <c r="AX1637" s="20"/>
      <c r="AY1637" s="20"/>
      <c r="AZ1637" s="20"/>
      <c r="BA1637" s="20"/>
      <c r="BB1637" s="20"/>
    </row>
    <row r="1638" spans="1:54" ht="26.1" customHeight="1" x14ac:dyDescent="0.25">
      <c r="A1638" s="21">
        <v>1896</v>
      </c>
      <c r="B1638" s="40" t="s">
        <v>11</v>
      </c>
      <c r="C1638" s="13" t="s">
        <v>652</v>
      </c>
      <c r="D1638" s="13">
        <v>34039</v>
      </c>
      <c r="E1638" s="13" t="s">
        <v>252</v>
      </c>
      <c r="F1638" s="13">
        <v>41810</v>
      </c>
      <c r="G1638" s="13" t="s">
        <v>548</v>
      </c>
      <c r="H1638" s="13" t="s">
        <v>315</v>
      </c>
      <c r="I1638" s="13" t="s">
        <v>175</v>
      </c>
      <c r="J1638" s="13" t="s">
        <v>177</v>
      </c>
      <c r="K1638" s="13" t="s">
        <v>556</v>
      </c>
      <c r="L1638" s="4">
        <v>2406</v>
      </c>
      <c r="M1638" s="4">
        <v>1201</v>
      </c>
      <c r="N1638" s="13" t="s">
        <v>36</v>
      </c>
      <c r="O1638" s="15" t="s">
        <v>679</v>
      </c>
      <c r="P1638" s="68"/>
      <c r="Q1638" s="61">
        <v>2041.02</v>
      </c>
      <c r="R1638" s="65">
        <f t="shared" si="286"/>
        <v>0</v>
      </c>
      <c r="S1638" s="65">
        <f t="shared" si="287"/>
        <v>0.92437499999999995</v>
      </c>
      <c r="T1638" s="15">
        <v>15.2688472934462</v>
      </c>
      <c r="U1638" s="15">
        <v>18.170752149999998</v>
      </c>
      <c r="V1638" s="15">
        <f t="shared" si="288"/>
        <v>2.9019048565537986</v>
      </c>
      <c r="W1638" s="15">
        <f t="shared" si="289"/>
        <v>19.005395762909842</v>
      </c>
      <c r="X1638" s="15">
        <v>4.9530442547424602</v>
      </c>
      <c r="Y1638" s="15">
        <v>6.0655153629999994</v>
      </c>
      <c r="Z1638" s="15">
        <f t="shared" si="290"/>
        <v>1.1124711082575391</v>
      </c>
      <c r="AA1638" s="16">
        <f t="shared" si="291"/>
        <v>22.460350666004366</v>
      </c>
      <c r="AB1638" s="13">
        <v>16.059999999999999</v>
      </c>
      <c r="AC1638" s="13">
        <v>175.53</v>
      </c>
      <c r="AD1638" s="13">
        <v>1.72</v>
      </c>
      <c r="AE1638" s="13">
        <v>0</v>
      </c>
      <c r="AF1638" s="53">
        <f t="shared" si="284"/>
        <v>8.7764999999999996E-2</v>
      </c>
      <c r="AG1638" s="53">
        <f>IFERROR(AF1638+(AF1638*(AA1638/100)),"0.00")</f>
        <v>0.10747732676201872</v>
      </c>
      <c r="AH1638" s="53">
        <f t="shared" si="292"/>
        <v>1.9712326762018728E-2</v>
      </c>
      <c r="AI1638" s="53">
        <f t="shared" si="293"/>
        <v>22.460350666004363</v>
      </c>
      <c r="AJ1638" s="44">
        <v>221112</v>
      </c>
      <c r="AK1638" s="15" t="s">
        <v>683</v>
      </c>
      <c r="AL1638" s="14" t="s">
        <v>57</v>
      </c>
      <c r="AM1638" s="39" t="s">
        <v>58</v>
      </c>
      <c r="AN1638" s="39" t="s">
        <v>59</v>
      </c>
      <c r="AO1638" s="39" t="s">
        <v>60</v>
      </c>
      <c r="AP1638" s="39" t="s">
        <v>61</v>
      </c>
      <c r="AQ1638" s="59"/>
      <c r="AR1638" s="20"/>
      <c r="AS1638" s="20"/>
      <c r="AT1638" s="20"/>
      <c r="AU1638" s="20"/>
      <c r="AV1638" s="20"/>
      <c r="AW1638" s="20"/>
      <c r="AX1638" s="20"/>
      <c r="AY1638" s="20"/>
      <c r="AZ1638" s="20"/>
      <c r="BA1638" s="20"/>
      <c r="BB1638" s="20"/>
    </row>
    <row r="1639" spans="1:54" ht="26.1" customHeight="1" x14ac:dyDescent="0.25">
      <c r="A1639" s="21">
        <v>1208</v>
      </c>
      <c r="B1639" s="39" t="s">
        <v>11</v>
      </c>
      <c r="C1639" s="13" t="s">
        <v>652</v>
      </c>
      <c r="D1639" s="13">
        <v>34039</v>
      </c>
      <c r="E1639" s="13" t="s">
        <v>252</v>
      </c>
      <c r="F1639" s="13">
        <v>41810</v>
      </c>
      <c r="G1639" s="13" t="s">
        <v>548</v>
      </c>
      <c r="H1639" s="13" t="s">
        <v>360</v>
      </c>
      <c r="I1639" s="13" t="s">
        <v>175</v>
      </c>
      <c r="J1639" s="13" t="s">
        <v>177</v>
      </c>
      <c r="K1639" s="13" t="s">
        <v>553</v>
      </c>
      <c r="L1639" s="4">
        <v>2406</v>
      </c>
      <c r="M1639" s="4">
        <v>2101</v>
      </c>
      <c r="N1639" s="14" t="s">
        <v>40</v>
      </c>
      <c r="O1639" s="15" t="s">
        <v>679</v>
      </c>
      <c r="P1639" s="68"/>
      <c r="Q1639" s="61">
        <v>2052.0100000000002</v>
      </c>
      <c r="R1639" s="65">
        <f t="shared" si="286"/>
        <v>0</v>
      </c>
      <c r="S1639" s="65">
        <f t="shared" si="287"/>
        <v>0.92935235507246383</v>
      </c>
      <c r="T1639" s="15">
        <v>0.107064631159421</v>
      </c>
      <c r="U1639" s="15">
        <v>0.13008069</v>
      </c>
      <c r="V1639" s="15">
        <f t="shared" si="288"/>
        <v>2.3016058840579001E-2</v>
      </c>
      <c r="W1639" s="15">
        <f t="shared" si="289"/>
        <v>21.497350330668688</v>
      </c>
      <c r="X1639" s="15">
        <v>2.8032104202252127E-2</v>
      </c>
      <c r="Y1639" s="15">
        <v>3.6201146999999996E-2</v>
      </c>
      <c r="Z1639" s="15">
        <f t="shared" si="290"/>
        <v>8.1690427977478691E-3</v>
      </c>
      <c r="AA1639" s="16">
        <f t="shared" si="291"/>
        <v>29.141739552650353</v>
      </c>
      <c r="AB1639" s="13">
        <v>0.11</v>
      </c>
      <c r="AC1639" s="13">
        <v>0</v>
      </c>
      <c r="AD1639" s="13">
        <v>0</v>
      </c>
      <c r="AE1639" s="13">
        <v>0</v>
      </c>
      <c r="AF1639" s="53">
        <f t="shared" si="284"/>
        <v>0</v>
      </c>
      <c r="AG1639" s="53">
        <f>IFERROR((((Y1639)/Q1639)*24),"0.00")</f>
        <v>4.2340316470192629E-4</v>
      </c>
      <c r="AH1639" s="53">
        <f t="shared" si="292"/>
        <v>4.2340316470192629E-4</v>
      </c>
      <c r="AI1639" s="53" t="str">
        <f t="shared" si="293"/>
        <v>0.00</v>
      </c>
      <c r="AJ1639" s="44">
        <v>221112</v>
      </c>
      <c r="AK1639" s="15" t="s">
        <v>683</v>
      </c>
      <c r="AL1639" s="14" t="s">
        <v>57</v>
      </c>
      <c r="AM1639" s="39" t="s">
        <v>58</v>
      </c>
      <c r="AN1639" s="39" t="s">
        <v>59</v>
      </c>
      <c r="AO1639" s="39" t="s">
        <v>60</v>
      </c>
      <c r="AP1639" s="39" t="s">
        <v>61</v>
      </c>
      <c r="AQ1639" s="20"/>
      <c r="AR1639" s="20"/>
      <c r="AS1639" s="20"/>
      <c r="AT1639" s="20"/>
      <c r="AU1639" s="20"/>
      <c r="AV1639" s="20"/>
      <c r="AW1639" s="20"/>
      <c r="AX1639" s="20"/>
      <c r="AY1639" s="20"/>
      <c r="AZ1639" s="20"/>
      <c r="BA1639" s="20"/>
      <c r="BB1639" s="20"/>
    </row>
    <row r="1640" spans="1:54" ht="26.1" customHeight="1" x14ac:dyDescent="0.25">
      <c r="A1640" s="21">
        <v>1209</v>
      </c>
      <c r="B1640" s="39" t="s">
        <v>11</v>
      </c>
      <c r="C1640" s="13" t="s">
        <v>652</v>
      </c>
      <c r="D1640" s="13">
        <v>34039</v>
      </c>
      <c r="E1640" s="13" t="s">
        <v>252</v>
      </c>
      <c r="F1640" s="13">
        <v>41810</v>
      </c>
      <c r="G1640" s="13" t="s">
        <v>548</v>
      </c>
      <c r="H1640" s="13" t="s">
        <v>360</v>
      </c>
      <c r="I1640" s="13" t="s">
        <v>175</v>
      </c>
      <c r="J1640" s="13" t="s">
        <v>177</v>
      </c>
      <c r="K1640" s="13" t="s">
        <v>553</v>
      </c>
      <c r="L1640" s="4">
        <v>2406</v>
      </c>
      <c r="M1640" s="4">
        <v>2101</v>
      </c>
      <c r="N1640" s="14" t="s">
        <v>38</v>
      </c>
      <c r="O1640" s="15" t="s">
        <v>679</v>
      </c>
      <c r="P1640" s="68"/>
      <c r="Q1640" s="61">
        <v>2052.0100000000002</v>
      </c>
      <c r="R1640" s="65">
        <f t="shared" si="286"/>
        <v>0</v>
      </c>
      <c r="S1640" s="65">
        <f t="shared" si="287"/>
        <v>0.92935235507246383</v>
      </c>
      <c r="T1640" s="15">
        <v>0.31363639010230498</v>
      </c>
      <c r="U1640" s="15">
        <v>0.381059904</v>
      </c>
      <c r="V1640" s="15">
        <f t="shared" si="288"/>
        <v>6.742351389769502E-2</v>
      </c>
      <c r="W1640" s="15">
        <f t="shared" si="289"/>
        <v>21.497350443200215</v>
      </c>
      <c r="X1640" s="15">
        <v>8.2117575839538798E-2</v>
      </c>
      <c r="Y1640" s="15">
        <v>0.10604806700000001</v>
      </c>
      <c r="Z1640" s="15">
        <f t="shared" si="290"/>
        <v>2.3930491160461212E-2</v>
      </c>
      <c r="AA1640" s="16">
        <f t="shared" si="291"/>
        <v>29.141740870702758</v>
      </c>
      <c r="AB1640" s="13">
        <v>0.31</v>
      </c>
      <c r="AC1640" s="13">
        <v>0</v>
      </c>
      <c r="AD1640" s="13">
        <v>0</v>
      </c>
      <c r="AE1640" s="13">
        <v>0</v>
      </c>
      <c r="AF1640" s="53">
        <f t="shared" si="284"/>
        <v>0</v>
      </c>
      <c r="AG1640" s="53">
        <f>IFERROR((((Y1640)/Q1640)*24),"0.00")</f>
        <v>1.2403222245505627E-3</v>
      </c>
      <c r="AH1640" s="53">
        <f t="shared" si="292"/>
        <v>1.2403222245505627E-3</v>
      </c>
      <c r="AI1640" s="53" t="str">
        <f t="shared" si="293"/>
        <v>0.00</v>
      </c>
      <c r="AJ1640" s="44">
        <v>221112</v>
      </c>
      <c r="AK1640" s="15" t="s">
        <v>683</v>
      </c>
      <c r="AL1640" s="14" t="s">
        <v>57</v>
      </c>
      <c r="AM1640" s="39" t="s">
        <v>58</v>
      </c>
      <c r="AN1640" s="39" t="s">
        <v>59</v>
      </c>
      <c r="AO1640" s="39" t="s">
        <v>60</v>
      </c>
      <c r="AP1640" s="39" t="s">
        <v>61</v>
      </c>
      <c r="AQ1640" s="20"/>
      <c r="AR1640" s="20"/>
      <c r="AS1640" s="20"/>
      <c r="AT1640" s="20"/>
      <c r="AU1640" s="20"/>
      <c r="AV1640" s="20"/>
      <c r="AW1640" s="20"/>
      <c r="AX1640" s="20"/>
      <c r="AY1640" s="20"/>
      <c r="AZ1640" s="20"/>
      <c r="BA1640" s="20"/>
      <c r="BB1640" s="20"/>
    </row>
    <row r="1641" spans="1:54" ht="26.1" customHeight="1" x14ac:dyDescent="0.25">
      <c r="A1641" s="21">
        <v>1210</v>
      </c>
      <c r="B1641" s="39" t="s">
        <v>11</v>
      </c>
      <c r="C1641" s="13" t="s">
        <v>652</v>
      </c>
      <c r="D1641" s="13">
        <v>34039</v>
      </c>
      <c r="E1641" s="13" t="s">
        <v>252</v>
      </c>
      <c r="F1641" s="13">
        <v>41810</v>
      </c>
      <c r="G1641" s="13" t="s">
        <v>548</v>
      </c>
      <c r="H1641" s="13" t="s">
        <v>360</v>
      </c>
      <c r="I1641" s="13" t="s">
        <v>175</v>
      </c>
      <c r="J1641" s="13" t="s">
        <v>177</v>
      </c>
      <c r="K1641" s="13" t="s">
        <v>553</v>
      </c>
      <c r="L1641" s="4">
        <v>2406</v>
      </c>
      <c r="M1641" s="4">
        <v>2101</v>
      </c>
      <c r="N1641" s="14" t="s">
        <v>39</v>
      </c>
      <c r="O1641" s="15" t="s">
        <v>679</v>
      </c>
      <c r="P1641" s="68"/>
      <c r="Q1641" s="61">
        <v>2052.0100000000002</v>
      </c>
      <c r="R1641" s="65">
        <f t="shared" si="286"/>
        <v>0</v>
      </c>
      <c r="S1641" s="65">
        <f t="shared" si="287"/>
        <v>0.92935235507246383</v>
      </c>
      <c r="T1641" s="15">
        <v>0.31363639010230498</v>
      </c>
      <c r="U1641" s="15">
        <v>0.381059904</v>
      </c>
      <c r="V1641" s="15">
        <f t="shared" si="288"/>
        <v>6.742351389769502E-2</v>
      </c>
      <c r="W1641" s="15">
        <f t="shared" si="289"/>
        <v>21.497350443200215</v>
      </c>
      <c r="X1641" s="15">
        <v>8.2117575839538798E-2</v>
      </c>
      <c r="Y1641" s="15">
        <v>0.10604806700000001</v>
      </c>
      <c r="Z1641" s="15">
        <f t="shared" si="290"/>
        <v>2.3930491160461212E-2</v>
      </c>
      <c r="AA1641" s="16">
        <f t="shared" si="291"/>
        <v>29.141740870702758</v>
      </c>
      <c r="AB1641" s="13">
        <v>0.31</v>
      </c>
      <c r="AC1641" s="13">
        <v>0</v>
      </c>
      <c r="AD1641" s="13">
        <v>0</v>
      </c>
      <c r="AE1641" s="13">
        <v>0</v>
      </c>
      <c r="AF1641" s="53">
        <f t="shared" ref="AF1641:AF1704" si="294">AC1641/2000</f>
        <v>0</v>
      </c>
      <c r="AG1641" s="53">
        <f>IFERROR((((Y1641)/Q1641)*24),"0.00")</f>
        <v>1.2403222245505627E-3</v>
      </c>
      <c r="AH1641" s="53">
        <f t="shared" si="292"/>
        <v>1.2403222245505627E-3</v>
      </c>
      <c r="AI1641" s="53" t="str">
        <f t="shared" si="293"/>
        <v>0.00</v>
      </c>
      <c r="AJ1641" s="44">
        <v>221112</v>
      </c>
      <c r="AK1641" s="15" t="s">
        <v>683</v>
      </c>
      <c r="AL1641" s="14" t="s">
        <v>57</v>
      </c>
      <c r="AM1641" s="39" t="s">
        <v>58</v>
      </c>
      <c r="AN1641" s="39" t="s">
        <v>59</v>
      </c>
      <c r="AO1641" s="39" t="s">
        <v>60</v>
      </c>
      <c r="AP1641" s="39" t="s">
        <v>61</v>
      </c>
      <c r="AQ1641" s="20"/>
      <c r="AR1641" s="20"/>
      <c r="AS1641" s="20"/>
      <c r="AT1641" s="20"/>
      <c r="AU1641" s="20"/>
      <c r="AV1641" s="20"/>
      <c r="AW1641" s="20"/>
      <c r="AX1641" s="20"/>
      <c r="AY1641" s="20"/>
      <c r="AZ1641" s="20"/>
      <c r="BA1641" s="20"/>
      <c r="BB1641" s="20"/>
    </row>
    <row r="1642" spans="1:54" ht="26.1" customHeight="1" x14ac:dyDescent="0.25">
      <c r="A1642" s="21">
        <v>1211</v>
      </c>
      <c r="B1642" s="39" t="s">
        <v>11</v>
      </c>
      <c r="C1642" s="13" t="s">
        <v>652</v>
      </c>
      <c r="D1642" s="13">
        <v>34039</v>
      </c>
      <c r="E1642" s="13" t="s">
        <v>252</v>
      </c>
      <c r="F1642" s="13">
        <v>41810</v>
      </c>
      <c r="G1642" s="13" t="s">
        <v>548</v>
      </c>
      <c r="H1642" s="13" t="s">
        <v>360</v>
      </c>
      <c r="I1642" s="13" t="s">
        <v>175</v>
      </c>
      <c r="J1642" s="13" t="s">
        <v>177</v>
      </c>
      <c r="K1642" s="13" t="s">
        <v>553</v>
      </c>
      <c r="L1642" s="4">
        <v>2406</v>
      </c>
      <c r="M1642" s="4">
        <v>2101</v>
      </c>
      <c r="N1642" s="14" t="s">
        <v>37</v>
      </c>
      <c r="O1642" s="15" t="s">
        <v>679</v>
      </c>
      <c r="P1642" s="68"/>
      <c r="Q1642" s="61">
        <v>2052.0100000000002</v>
      </c>
      <c r="R1642" s="65">
        <f t="shared" si="286"/>
        <v>0</v>
      </c>
      <c r="S1642" s="65">
        <f t="shared" si="287"/>
        <v>0.92935235507246383</v>
      </c>
      <c r="T1642" s="15">
        <v>5.8977382059254402E-2</v>
      </c>
      <c r="U1642" s="15">
        <v>7.1655957000000006E-2</v>
      </c>
      <c r="V1642" s="15">
        <f t="shared" si="288"/>
        <v>1.2678574940745604E-2</v>
      </c>
      <c r="W1642" s="15">
        <f t="shared" si="289"/>
        <v>21.497351184573567</v>
      </c>
      <c r="X1642" s="15">
        <v>1.5441701909935341E-2</v>
      </c>
      <c r="Y1642" s="15">
        <v>1.9941681999999999E-2</v>
      </c>
      <c r="Z1642" s="15">
        <f t="shared" si="290"/>
        <v>4.4999800900646578E-3</v>
      </c>
      <c r="AA1642" s="16">
        <f t="shared" si="291"/>
        <v>29.141736554112128</v>
      </c>
      <c r="AB1642" s="13">
        <v>0.06</v>
      </c>
      <c r="AC1642" s="13">
        <v>0</v>
      </c>
      <c r="AD1642" s="13">
        <v>0</v>
      </c>
      <c r="AE1642" s="13">
        <v>0</v>
      </c>
      <c r="AF1642" s="53">
        <f t="shared" si="294"/>
        <v>0</v>
      </c>
      <c r="AG1642" s="53">
        <f>IFERROR((((Y1642)/Q1642)*24),"0.00")</f>
        <v>2.332349101612565E-4</v>
      </c>
      <c r="AH1642" s="53">
        <f t="shared" si="292"/>
        <v>2.332349101612565E-4</v>
      </c>
      <c r="AI1642" s="53" t="str">
        <f t="shared" si="293"/>
        <v>0.00</v>
      </c>
      <c r="AJ1642" s="44">
        <v>221112</v>
      </c>
      <c r="AK1642" s="15" t="s">
        <v>683</v>
      </c>
      <c r="AL1642" s="14" t="s">
        <v>57</v>
      </c>
      <c r="AM1642" s="39" t="s">
        <v>58</v>
      </c>
      <c r="AN1642" s="39" t="s">
        <v>59</v>
      </c>
      <c r="AO1642" s="39" t="s">
        <v>60</v>
      </c>
      <c r="AP1642" s="39" t="s">
        <v>61</v>
      </c>
      <c r="AQ1642" s="20"/>
      <c r="AR1642" s="20"/>
      <c r="AS1642" s="20"/>
      <c r="AT1642" s="20"/>
      <c r="AU1642" s="20"/>
      <c r="AV1642" s="20"/>
      <c r="AW1642" s="20"/>
      <c r="AX1642" s="20"/>
      <c r="AY1642" s="20"/>
      <c r="AZ1642" s="20"/>
      <c r="BA1642" s="20"/>
      <c r="BB1642" s="20"/>
    </row>
    <row r="1643" spans="1:54" ht="26.1" customHeight="1" x14ac:dyDescent="0.25">
      <c r="A1643" s="21">
        <v>1567</v>
      </c>
      <c r="B1643" s="39" t="s">
        <v>11</v>
      </c>
      <c r="C1643" s="13" t="s">
        <v>652</v>
      </c>
      <c r="D1643" s="13">
        <v>34039</v>
      </c>
      <c r="E1643" s="13" t="s">
        <v>252</v>
      </c>
      <c r="F1643" s="13">
        <v>41810</v>
      </c>
      <c r="G1643" s="13" t="s">
        <v>548</v>
      </c>
      <c r="H1643" s="13" t="s">
        <v>360</v>
      </c>
      <c r="I1643" s="13" t="s">
        <v>175</v>
      </c>
      <c r="J1643" s="13" t="s">
        <v>177</v>
      </c>
      <c r="K1643" s="13" t="s">
        <v>553</v>
      </c>
      <c r="L1643" s="4">
        <v>2406</v>
      </c>
      <c r="M1643" s="4">
        <v>2101</v>
      </c>
      <c r="N1643" s="14" t="s">
        <v>34</v>
      </c>
      <c r="O1643" s="15" t="s">
        <v>679</v>
      </c>
      <c r="P1643" s="68"/>
      <c r="Q1643" s="61">
        <v>2052.0100000000002</v>
      </c>
      <c r="R1643" s="65">
        <f t="shared" si="286"/>
        <v>0</v>
      </c>
      <c r="S1643" s="65">
        <f t="shared" si="287"/>
        <v>0.92935235507246383</v>
      </c>
      <c r="T1643" s="15">
        <v>5.57202291652832E-2</v>
      </c>
      <c r="U1643" s="15">
        <v>6.7698601999999997E-2</v>
      </c>
      <c r="V1643" s="15">
        <f t="shared" si="288"/>
        <v>1.1978372834716797E-2</v>
      </c>
      <c r="W1643" s="15">
        <f t="shared" si="289"/>
        <v>21.497350269657524</v>
      </c>
      <c r="X1643" s="15">
        <v>1.4588900678215661E-2</v>
      </c>
      <c r="Y1643" s="15">
        <v>1.8840359000000001E-2</v>
      </c>
      <c r="Z1643" s="15">
        <f t="shared" si="290"/>
        <v>4.2514583217843401E-3</v>
      </c>
      <c r="AA1643" s="16">
        <f t="shared" si="291"/>
        <v>29.141731893018324</v>
      </c>
      <c r="AB1643" s="13">
        <v>0.06</v>
      </c>
      <c r="AC1643" s="13">
        <v>0.63</v>
      </c>
      <c r="AD1643" s="13">
        <v>0</v>
      </c>
      <c r="AE1643" s="13">
        <v>0</v>
      </c>
      <c r="AF1643" s="53">
        <f t="shared" si="294"/>
        <v>3.1500000000000001E-4</v>
      </c>
      <c r="AG1643" s="53">
        <f>IFERROR((((Y1643)/Q1643)*24),"0.00")</f>
        <v>2.2035400217347868E-4</v>
      </c>
      <c r="AH1643" s="53">
        <f t="shared" si="292"/>
        <v>-9.4645997826521333E-5</v>
      </c>
      <c r="AI1643" s="53">
        <f t="shared" si="293"/>
        <v>-30.046348516355977</v>
      </c>
      <c r="AJ1643" s="44">
        <v>221112</v>
      </c>
      <c r="AK1643" s="15" t="s">
        <v>683</v>
      </c>
      <c r="AL1643" s="14" t="s">
        <v>57</v>
      </c>
      <c r="AM1643" s="39" t="s">
        <v>58</v>
      </c>
      <c r="AN1643" s="39" t="s">
        <v>59</v>
      </c>
      <c r="AO1643" s="39" t="s">
        <v>60</v>
      </c>
      <c r="AP1643" s="39" t="s">
        <v>61</v>
      </c>
      <c r="AQ1643" s="20"/>
      <c r="AR1643" s="20"/>
      <c r="AS1643" s="20"/>
      <c r="AT1643" s="20"/>
      <c r="AU1643" s="20"/>
      <c r="AV1643" s="20"/>
      <c r="AW1643" s="20"/>
      <c r="AX1643" s="20"/>
      <c r="AY1643" s="20"/>
      <c r="AZ1643" s="20"/>
      <c r="BA1643" s="20"/>
      <c r="BB1643" s="20"/>
    </row>
    <row r="1644" spans="1:54" ht="26.1" customHeight="1" x14ac:dyDescent="0.25">
      <c r="A1644" s="21">
        <v>1857</v>
      </c>
      <c r="B1644" s="39" t="s">
        <v>11</v>
      </c>
      <c r="C1644" s="13" t="s">
        <v>652</v>
      </c>
      <c r="D1644" s="13">
        <v>34039</v>
      </c>
      <c r="E1644" s="13" t="s">
        <v>252</v>
      </c>
      <c r="F1644" s="13">
        <v>41810</v>
      </c>
      <c r="G1644" s="13" t="s">
        <v>548</v>
      </c>
      <c r="H1644" s="13" t="s">
        <v>360</v>
      </c>
      <c r="I1644" s="13" t="s">
        <v>175</v>
      </c>
      <c r="J1644" s="13" t="s">
        <v>177</v>
      </c>
      <c r="K1644" s="13" t="s">
        <v>553</v>
      </c>
      <c r="L1644" s="4">
        <v>2406</v>
      </c>
      <c r="M1644" s="4">
        <v>2101</v>
      </c>
      <c r="N1644" s="14" t="s">
        <v>35</v>
      </c>
      <c r="O1644" s="15" t="s">
        <v>679</v>
      </c>
      <c r="P1644" s="68"/>
      <c r="Q1644" s="61">
        <v>2052.0100000000002</v>
      </c>
      <c r="R1644" s="65">
        <f t="shared" si="286"/>
        <v>0</v>
      </c>
      <c r="S1644" s="65">
        <f t="shared" si="287"/>
        <v>0.92935235507246383</v>
      </c>
      <c r="T1644" s="15">
        <v>10.394572967150101</v>
      </c>
      <c r="U1644" s="15">
        <v>12.629130760000001</v>
      </c>
      <c r="V1644" s="15">
        <f t="shared" si="288"/>
        <v>2.2345577928499001</v>
      </c>
      <c r="W1644" s="15">
        <f t="shared" si="289"/>
        <v>21.497350587770736</v>
      </c>
      <c r="X1644" s="15">
        <v>2.7215500525023453</v>
      </c>
      <c r="Y1644" s="15">
        <v>3.5146570800000001</v>
      </c>
      <c r="Z1644" s="15">
        <f t="shared" si="290"/>
        <v>0.79310702749765483</v>
      </c>
      <c r="AA1644" s="16">
        <f t="shared" si="291"/>
        <v>29.141739530692369</v>
      </c>
      <c r="AB1644" s="13">
        <v>10.38</v>
      </c>
      <c r="AC1644" s="13">
        <v>128.94</v>
      </c>
      <c r="AD1644" s="13">
        <v>0</v>
      </c>
      <c r="AE1644" s="13">
        <v>80.569999999999993</v>
      </c>
      <c r="AF1644" s="53">
        <f t="shared" si="294"/>
        <v>6.447E-2</v>
      </c>
      <c r="AG1644" s="53">
        <f>IFERROR(AF1644+(AF1644*(AA1644/100)),"0.00")</f>
        <v>8.3257679475437371E-2</v>
      </c>
      <c r="AH1644" s="53">
        <f t="shared" si="292"/>
        <v>1.8787679475437372E-2</v>
      </c>
      <c r="AI1644" s="53">
        <f t="shared" si="293"/>
        <v>29.141739530692373</v>
      </c>
      <c r="AJ1644" s="44">
        <v>221112</v>
      </c>
      <c r="AK1644" s="15" t="s">
        <v>683</v>
      </c>
      <c r="AL1644" s="14" t="s">
        <v>57</v>
      </c>
      <c r="AM1644" s="39" t="s">
        <v>58</v>
      </c>
      <c r="AN1644" s="39" t="s">
        <v>59</v>
      </c>
      <c r="AO1644" s="39" t="s">
        <v>60</v>
      </c>
      <c r="AP1644" s="39" t="s">
        <v>61</v>
      </c>
      <c r="AQ1644" s="20"/>
      <c r="AR1644" s="20"/>
      <c r="AS1644" s="20"/>
      <c r="AT1644" s="20"/>
      <c r="AU1644" s="20"/>
      <c r="AV1644" s="20"/>
      <c r="AW1644" s="20"/>
      <c r="AX1644" s="20"/>
      <c r="AY1644" s="20"/>
      <c r="AZ1644" s="20"/>
      <c r="BA1644" s="20"/>
      <c r="BB1644" s="20"/>
    </row>
    <row r="1645" spans="1:54" ht="26.1" customHeight="1" x14ac:dyDescent="0.25">
      <c r="A1645" s="21">
        <v>1885</v>
      </c>
      <c r="B1645" s="40" t="s">
        <v>11</v>
      </c>
      <c r="C1645" s="13" t="s">
        <v>652</v>
      </c>
      <c r="D1645" s="13">
        <v>34039</v>
      </c>
      <c r="E1645" s="13" t="s">
        <v>252</v>
      </c>
      <c r="F1645" s="13">
        <v>41810</v>
      </c>
      <c r="G1645" s="13" t="s">
        <v>548</v>
      </c>
      <c r="H1645" s="13" t="s">
        <v>360</v>
      </c>
      <c r="I1645" s="13" t="s">
        <v>175</v>
      </c>
      <c r="J1645" s="13" t="s">
        <v>177</v>
      </c>
      <c r="K1645" s="13" t="s">
        <v>553</v>
      </c>
      <c r="L1645" s="4">
        <v>2406</v>
      </c>
      <c r="M1645" s="4">
        <v>2101</v>
      </c>
      <c r="N1645" s="13" t="s">
        <v>36</v>
      </c>
      <c r="O1645" s="15" t="s">
        <v>679</v>
      </c>
      <c r="P1645" s="68"/>
      <c r="Q1645" s="61">
        <v>2052.0100000000002</v>
      </c>
      <c r="R1645" s="65">
        <f t="shared" si="286"/>
        <v>0</v>
      </c>
      <c r="S1645" s="65">
        <f t="shared" si="287"/>
        <v>0.92935235507246383</v>
      </c>
      <c r="T1645" s="15">
        <v>14.4717730651177</v>
      </c>
      <c r="U1645" s="15">
        <v>17.647529949999999</v>
      </c>
      <c r="V1645" s="15">
        <f t="shared" si="288"/>
        <v>3.1757568848822988</v>
      </c>
      <c r="W1645" s="15">
        <f t="shared" si="289"/>
        <v>21.944490634233631</v>
      </c>
      <c r="X1645" s="15">
        <v>4.43406187160386</v>
      </c>
      <c r="Y1645" s="15">
        <v>5.7262246330000002</v>
      </c>
      <c r="Z1645" s="15">
        <f t="shared" si="290"/>
        <v>1.2921627613961402</v>
      </c>
      <c r="AA1645" s="16">
        <f t="shared" si="291"/>
        <v>29.141739533930938</v>
      </c>
      <c r="AB1645" s="13">
        <v>14.48</v>
      </c>
      <c r="AC1645" s="13">
        <v>159.68</v>
      </c>
      <c r="AD1645" s="13">
        <v>1.97</v>
      </c>
      <c r="AE1645" s="13">
        <v>0</v>
      </c>
      <c r="AF1645" s="53">
        <f t="shared" si="294"/>
        <v>7.9840000000000008E-2</v>
      </c>
      <c r="AG1645" s="53">
        <f>IFERROR(AF1645+(AF1645*(AA1645/100)),"0.00")</f>
        <v>0.10310676484389047</v>
      </c>
      <c r="AH1645" s="53">
        <f t="shared" si="292"/>
        <v>2.3266764843890467E-2</v>
      </c>
      <c r="AI1645" s="53">
        <f t="shared" si="293"/>
        <v>29.141739533930945</v>
      </c>
      <c r="AJ1645" s="44">
        <v>221112</v>
      </c>
      <c r="AK1645" s="15" t="s">
        <v>683</v>
      </c>
      <c r="AL1645" s="14" t="s">
        <v>57</v>
      </c>
      <c r="AM1645" s="39" t="s">
        <v>58</v>
      </c>
      <c r="AN1645" s="39" t="s">
        <v>59</v>
      </c>
      <c r="AO1645" s="39" t="s">
        <v>60</v>
      </c>
      <c r="AP1645" s="39" t="s">
        <v>61</v>
      </c>
      <c r="AQ1645" s="59"/>
      <c r="AR1645" s="20"/>
      <c r="AS1645" s="20"/>
      <c r="AT1645" s="20"/>
      <c r="AU1645" s="20"/>
      <c r="AV1645" s="20"/>
      <c r="AW1645" s="20"/>
      <c r="AX1645" s="20"/>
      <c r="AY1645" s="20"/>
      <c r="AZ1645" s="20"/>
      <c r="BA1645" s="20"/>
      <c r="BB1645" s="20"/>
    </row>
    <row r="1646" spans="1:54" ht="26.1" customHeight="1" x14ac:dyDescent="0.25">
      <c r="A1646" s="21">
        <v>1216</v>
      </c>
      <c r="B1646" s="39" t="s">
        <v>11</v>
      </c>
      <c r="C1646" s="13" t="s">
        <v>652</v>
      </c>
      <c r="D1646" s="13">
        <v>34039</v>
      </c>
      <c r="E1646" s="13" t="s">
        <v>252</v>
      </c>
      <c r="F1646" s="13">
        <v>41810</v>
      </c>
      <c r="G1646" s="13" t="s">
        <v>548</v>
      </c>
      <c r="H1646" s="13" t="s">
        <v>339</v>
      </c>
      <c r="I1646" s="13" t="s">
        <v>175</v>
      </c>
      <c r="J1646" s="13" t="s">
        <v>177</v>
      </c>
      <c r="K1646" s="13" t="s">
        <v>549</v>
      </c>
      <c r="L1646" s="4">
        <v>2406</v>
      </c>
      <c r="M1646" s="4">
        <v>2201</v>
      </c>
      <c r="N1646" s="14" t="s">
        <v>40</v>
      </c>
      <c r="O1646" s="15" t="s">
        <v>679</v>
      </c>
      <c r="P1646" s="68"/>
      <c r="Q1646" s="61">
        <v>2100.2399999999998</v>
      </c>
      <c r="R1646" s="65">
        <f t="shared" si="286"/>
        <v>0</v>
      </c>
      <c r="S1646" s="65">
        <f t="shared" si="287"/>
        <v>0.951195652173913</v>
      </c>
      <c r="T1646" s="15">
        <v>0.17167115029843599</v>
      </c>
      <c r="U1646" s="15">
        <v>0.20285181799999999</v>
      </c>
      <c r="V1646" s="15">
        <f t="shared" si="288"/>
        <v>3.1180667701563997E-2</v>
      </c>
      <c r="W1646" s="15">
        <f t="shared" si="289"/>
        <v>18.16302136227258</v>
      </c>
      <c r="X1646" s="15">
        <v>4.61605089812821E-2</v>
      </c>
      <c r="Y1646" s="15">
        <v>5.6649466000000002E-2</v>
      </c>
      <c r="Z1646" s="15">
        <f t="shared" si="290"/>
        <v>1.0488957018717902E-2</v>
      </c>
      <c r="AA1646" s="16">
        <f t="shared" si="291"/>
        <v>22.722793249465973</v>
      </c>
      <c r="AB1646" s="13">
        <v>0.17</v>
      </c>
      <c r="AC1646" s="13">
        <v>0</v>
      </c>
      <c r="AD1646" s="13">
        <v>0</v>
      </c>
      <c r="AE1646" s="13">
        <v>0</v>
      </c>
      <c r="AF1646" s="53">
        <f t="shared" si="294"/>
        <v>0</v>
      </c>
      <c r="AG1646" s="53">
        <f>IFERROR((((Y1646)/Q1646)*24),"0.00")</f>
        <v>6.4734848588732729E-4</v>
      </c>
      <c r="AH1646" s="53">
        <f t="shared" si="292"/>
        <v>6.4734848588732729E-4</v>
      </c>
      <c r="AI1646" s="53" t="str">
        <f t="shared" si="293"/>
        <v>0.00</v>
      </c>
      <c r="AJ1646" s="44">
        <v>221112</v>
      </c>
      <c r="AK1646" s="15" t="s">
        <v>683</v>
      </c>
      <c r="AL1646" s="14" t="s">
        <v>57</v>
      </c>
      <c r="AM1646" s="39" t="s">
        <v>58</v>
      </c>
      <c r="AN1646" s="39" t="s">
        <v>59</v>
      </c>
      <c r="AO1646" s="39" t="s">
        <v>60</v>
      </c>
      <c r="AP1646" s="39" t="s">
        <v>61</v>
      </c>
      <c r="AQ1646" s="20"/>
      <c r="AR1646" s="20"/>
      <c r="AS1646" s="20"/>
      <c r="AT1646" s="20"/>
      <c r="AU1646" s="20"/>
      <c r="AV1646" s="20"/>
      <c r="AW1646" s="20"/>
      <c r="AX1646" s="20"/>
      <c r="AY1646" s="20"/>
      <c r="AZ1646" s="20"/>
      <c r="BA1646" s="20"/>
      <c r="BB1646" s="20"/>
    </row>
    <row r="1647" spans="1:54" ht="26.1" customHeight="1" x14ac:dyDescent="0.25">
      <c r="A1647" s="21">
        <v>1217</v>
      </c>
      <c r="B1647" s="39" t="s">
        <v>11</v>
      </c>
      <c r="C1647" s="13" t="s">
        <v>652</v>
      </c>
      <c r="D1647" s="13">
        <v>34039</v>
      </c>
      <c r="E1647" s="13" t="s">
        <v>252</v>
      </c>
      <c r="F1647" s="13">
        <v>41810</v>
      </c>
      <c r="G1647" s="13" t="s">
        <v>548</v>
      </c>
      <c r="H1647" s="13" t="s">
        <v>339</v>
      </c>
      <c r="I1647" s="13" t="s">
        <v>175</v>
      </c>
      <c r="J1647" s="13" t="s">
        <v>177</v>
      </c>
      <c r="K1647" s="13" t="s">
        <v>549</v>
      </c>
      <c r="L1647" s="4">
        <v>2406</v>
      </c>
      <c r="M1647" s="4">
        <v>2201</v>
      </c>
      <c r="N1647" s="14" t="s">
        <v>38</v>
      </c>
      <c r="O1647" s="15" t="s">
        <v>679</v>
      </c>
      <c r="P1647" s="68"/>
      <c r="Q1647" s="61">
        <v>2100.2399999999998</v>
      </c>
      <c r="R1647" s="65">
        <f t="shared" si="286"/>
        <v>0</v>
      </c>
      <c r="S1647" s="65">
        <f t="shared" si="287"/>
        <v>0.951195652173913</v>
      </c>
      <c r="T1647" s="15">
        <v>0.219912682797577</v>
      </c>
      <c r="U1647" s="15">
        <v>0.259855471</v>
      </c>
      <c r="V1647" s="15">
        <f t="shared" si="288"/>
        <v>3.9942788202423002E-2</v>
      </c>
      <c r="W1647" s="15">
        <f t="shared" si="289"/>
        <v>18.163021656731431</v>
      </c>
      <c r="X1647" s="15">
        <v>5.9132133452407497E-2</v>
      </c>
      <c r="Y1647" s="15">
        <v>7.2568606000000008E-2</v>
      </c>
      <c r="Z1647" s="15">
        <f t="shared" si="290"/>
        <v>1.3436472547592511E-2</v>
      </c>
      <c r="AA1647" s="16">
        <f t="shared" si="291"/>
        <v>22.722793451054592</v>
      </c>
      <c r="AB1647" s="13">
        <v>0.22</v>
      </c>
      <c r="AC1647" s="13">
        <v>0</v>
      </c>
      <c r="AD1647" s="13">
        <v>0</v>
      </c>
      <c r="AE1647" s="13">
        <v>0</v>
      </c>
      <c r="AF1647" s="53">
        <f t="shared" si="294"/>
        <v>0</v>
      </c>
      <c r="AG1647" s="53">
        <f>IFERROR((((Y1647)/Q1647)*24),"0.00")</f>
        <v>8.2926072448862996E-4</v>
      </c>
      <c r="AH1647" s="53">
        <f t="shared" si="292"/>
        <v>8.2926072448862996E-4</v>
      </c>
      <c r="AI1647" s="53" t="str">
        <f t="shared" si="293"/>
        <v>0.00</v>
      </c>
      <c r="AJ1647" s="44">
        <v>221112</v>
      </c>
      <c r="AK1647" s="15" t="s">
        <v>683</v>
      </c>
      <c r="AL1647" s="14" t="s">
        <v>57</v>
      </c>
      <c r="AM1647" s="39" t="s">
        <v>58</v>
      </c>
      <c r="AN1647" s="39" t="s">
        <v>59</v>
      </c>
      <c r="AO1647" s="39" t="s">
        <v>60</v>
      </c>
      <c r="AP1647" s="39" t="s">
        <v>61</v>
      </c>
      <c r="AQ1647" s="20"/>
      <c r="AR1647" s="20"/>
      <c r="AS1647" s="20"/>
      <c r="AT1647" s="20"/>
      <c r="AU1647" s="20"/>
      <c r="AV1647" s="20"/>
      <c r="AW1647" s="20"/>
      <c r="AX1647" s="20"/>
      <c r="AY1647" s="20"/>
      <c r="AZ1647" s="20"/>
      <c r="BA1647" s="20"/>
      <c r="BB1647" s="20"/>
    </row>
    <row r="1648" spans="1:54" ht="26.1" customHeight="1" x14ac:dyDescent="0.25">
      <c r="A1648" s="21">
        <v>1218</v>
      </c>
      <c r="B1648" s="39" t="s">
        <v>11</v>
      </c>
      <c r="C1648" s="13" t="s">
        <v>652</v>
      </c>
      <c r="D1648" s="13">
        <v>34039</v>
      </c>
      <c r="E1648" s="13" t="s">
        <v>252</v>
      </c>
      <c r="F1648" s="13">
        <v>41810</v>
      </c>
      <c r="G1648" s="13" t="s">
        <v>548</v>
      </c>
      <c r="H1648" s="13" t="s">
        <v>339</v>
      </c>
      <c r="I1648" s="13" t="s">
        <v>175</v>
      </c>
      <c r="J1648" s="13" t="s">
        <v>177</v>
      </c>
      <c r="K1648" s="13" t="s">
        <v>549</v>
      </c>
      <c r="L1648" s="4">
        <v>2406</v>
      </c>
      <c r="M1648" s="4">
        <v>2201</v>
      </c>
      <c r="N1648" s="14" t="s">
        <v>39</v>
      </c>
      <c r="O1648" s="15" t="s">
        <v>679</v>
      </c>
      <c r="P1648" s="68"/>
      <c r="Q1648" s="61">
        <v>2100.2399999999998</v>
      </c>
      <c r="R1648" s="65">
        <f t="shared" si="286"/>
        <v>0</v>
      </c>
      <c r="S1648" s="65">
        <f t="shared" si="287"/>
        <v>0.951195652173913</v>
      </c>
      <c r="T1648" s="15">
        <v>0.219912682797577</v>
      </c>
      <c r="U1648" s="15">
        <v>0.259855471</v>
      </c>
      <c r="V1648" s="15">
        <f t="shared" si="288"/>
        <v>3.9942788202423002E-2</v>
      </c>
      <c r="W1648" s="15">
        <f t="shared" si="289"/>
        <v>18.163021656731431</v>
      </c>
      <c r="X1648" s="15">
        <v>5.9132133452407497E-2</v>
      </c>
      <c r="Y1648" s="15">
        <v>7.2568606000000008E-2</v>
      </c>
      <c r="Z1648" s="15">
        <f t="shared" si="290"/>
        <v>1.3436472547592511E-2</v>
      </c>
      <c r="AA1648" s="16">
        <f t="shared" si="291"/>
        <v>22.722793451054592</v>
      </c>
      <c r="AB1648" s="13">
        <v>0.22</v>
      </c>
      <c r="AC1648" s="13">
        <v>0</v>
      </c>
      <c r="AD1648" s="13">
        <v>0</v>
      </c>
      <c r="AE1648" s="13">
        <v>0</v>
      </c>
      <c r="AF1648" s="53">
        <f t="shared" si="294"/>
        <v>0</v>
      </c>
      <c r="AG1648" s="53">
        <f>IFERROR((((Y1648)/Q1648)*24),"0.00")</f>
        <v>8.2926072448862996E-4</v>
      </c>
      <c r="AH1648" s="53">
        <f t="shared" si="292"/>
        <v>8.2926072448862996E-4</v>
      </c>
      <c r="AI1648" s="53" t="str">
        <f t="shared" si="293"/>
        <v>0.00</v>
      </c>
      <c r="AJ1648" s="44">
        <v>221112</v>
      </c>
      <c r="AK1648" s="15" t="s">
        <v>683</v>
      </c>
      <c r="AL1648" s="14" t="s">
        <v>57</v>
      </c>
      <c r="AM1648" s="39" t="s">
        <v>58</v>
      </c>
      <c r="AN1648" s="39" t="s">
        <v>59</v>
      </c>
      <c r="AO1648" s="39" t="s">
        <v>60</v>
      </c>
      <c r="AP1648" s="39" t="s">
        <v>61</v>
      </c>
      <c r="AQ1648" s="20"/>
      <c r="AR1648" s="20"/>
      <c r="AS1648" s="20"/>
      <c r="AT1648" s="20"/>
      <c r="AU1648" s="20"/>
      <c r="AV1648" s="20"/>
      <c r="AW1648" s="20"/>
      <c r="AX1648" s="20"/>
      <c r="AY1648" s="20"/>
      <c r="AZ1648" s="20"/>
      <c r="BA1648" s="20"/>
      <c r="BB1648" s="20"/>
    </row>
    <row r="1649" spans="1:54" ht="26.1" customHeight="1" x14ac:dyDescent="0.25">
      <c r="A1649" s="21">
        <v>1219</v>
      </c>
      <c r="B1649" s="39" t="s">
        <v>11</v>
      </c>
      <c r="C1649" s="13" t="s">
        <v>652</v>
      </c>
      <c r="D1649" s="13">
        <v>34039</v>
      </c>
      <c r="E1649" s="13" t="s">
        <v>252</v>
      </c>
      <c r="F1649" s="13">
        <v>41810</v>
      </c>
      <c r="G1649" s="13" t="s">
        <v>548</v>
      </c>
      <c r="H1649" s="13" t="s">
        <v>339</v>
      </c>
      <c r="I1649" s="13" t="s">
        <v>175</v>
      </c>
      <c r="J1649" s="13" t="s">
        <v>177</v>
      </c>
      <c r="K1649" s="13" t="s">
        <v>549</v>
      </c>
      <c r="L1649" s="4">
        <v>2406</v>
      </c>
      <c r="M1649" s="4">
        <v>2201</v>
      </c>
      <c r="N1649" s="14" t="s">
        <v>37</v>
      </c>
      <c r="O1649" s="15" t="s">
        <v>679</v>
      </c>
      <c r="P1649" s="68"/>
      <c r="Q1649" s="61">
        <v>2100.2399999999998</v>
      </c>
      <c r="R1649" s="65">
        <f t="shared" si="286"/>
        <v>0</v>
      </c>
      <c r="S1649" s="65">
        <f t="shared" si="287"/>
        <v>0.951195652173913</v>
      </c>
      <c r="T1649" s="15">
        <v>9.36436314313248E-2</v>
      </c>
      <c r="U1649" s="15">
        <v>0.11065214399999999</v>
      </c>
      <c r="V1649" s="15">
        <f t="shared" si="288"/>
        <v>1.7008512568675194E-2</v>
      </c>
      <c r="W1649" s="15">
        <f t="shared" si="289"/>
        <v>18.163021135237248</v>
      </c>
      <c r="X1649" s="15">
        <v>2.5179756075560042E-2</v>
      </c>
      <c r="Y1649" s="15">
        <v>3.09013E-2</v>
      </c>
      <c r="Z1649" s="15">
        <f t="shared" si="290"/>
        <v>5.7215439244399577E-3</v>
      </c>
      <c r="AA1649" s="16">
        <f t="shared" si="291"/>
        <v>22.722793291843676</v>
      </c>
      <c r="AB1649" s="13">
        <v>0.09</v>
      </c>
      <c r="AC1649" s="13">
        <v>0</v>
      </c>
      <c r="AD1649" s="13">
        <v>0</v>
      </c>
      <c r="AE1649" s="13">
        <v>0</v>
      </c>
      <c r="AF1649" s="53">
        <f t="shared" si="294"/>
        <v>0</v>
      </c>
      <c r="AG1649" s="53">
        <f>IFERROR((((Y1649)/Q1649)*24),"0.00")</f>
        <v>3.531173580162267E-4</v>
      </c>
      <c r="AH1649" s="53">
        <f t="shared" si="292"/>
        <v>3.531173580162267E-4</v>
      </c>
      <c r="AI1649" s="53" t="str">
        <f t="shared" si="293"/>
        <v>0.00</v>
      </c>
      <c r="AJ1649" s="44">
        <v>221112</v>
      </c>
      <c r="AK1649" s="15" t="s">
        <v>683</v>
      </c>
      <c r="AL1649" s="14" t="s">
        <v>57</v>
      </c>
      <c r="AM1649" s="39" t="s">
        <v>58</v>
      </c>
      <c r="AN1649" s="39" t="s">
        <v>59</v>
      </c>
      <c r="AO1649" s="39" t="s">
        <v>60</v>
      </c>
      <c r="AP1649" s="39" t="s">
        <v>61</v>
      </c>
      <c r="AQ1649" s="20"/>
      <c r="AR1649" s="20"/>
      <c r="AS1649" s="20"/>
      <c r="AT1649" s="20"/>
      <c r="AU1649" s="20"/>
      <c r="AV1649" s="20"/>
      <c r="AW1649" s="20"/>
      <c r="AX1649" s="20"/>
      <c r="AY1649" s="20"/>
      <c r="AZ1649" s="20"/>
      <c r="BA1649" s="20"/>
      <c r="BB1649" s="20"/>
    </row>
    <row r="1650" spans="1:54" ht="26.1" customHeight="1" x14ac:dyDescent="0.25">
      <c r="A1650" s="21">
        <v>1576</v>
      </c>
      <c r="B1650" s="39" t="s">
        <v>11</v>
      </c>
      <c r="C1650" s="13" t="s">
        <v>652</v>
      </c>
      <c r="D1650" s="13">
        <v>34039</v>
      </c>
      <c r="E1650" s="13" t="s">
        <v>252</v>
      </c>
      <c r="F1650" s="13">
        <v>41810</v>
      </c>
      <c r="G1650" s="13" t="s">
        <v>548</v>
      </c>
      <c r="H1650" s="13" t="s">
        <v>339</v>
      </c>
      <c r="I1650" s="13" t="s">
        <v>175</v>
      </c>
      <c r="J1650" s="13" t="s">
        <v>177</v>
      </c>
      <c r="K1650" s="13" t="s">
        <v>549</v>
      </c>
      <c r="L1650" s="4">
        <v>2406</v>
      </c>
      <c r="M1650" s="4">
        <v>2201</v>
      </c>
      <c r="N1650" s="14" t="s">
        <v>34</v>
      </c>
      <c r="O1650" s="15" t="s">
        <v>679</v>
      </c>
      <c r="P1650" s="68"/>
      <c r="Q1650" s="61">
        <v>2100.2399999999998</v>
      </c>
      <c r="R1650" s="65">
        <f t="shared" si="286"/>
        <v>0</v>
      </c>
      <c r="S1650" s="65">
        <f t="shared" si="287"/>
        <v>0.951195652173913</v>
      </c>
      <c r="T1650" s="15">
        <v>8.8836819035554598E-2</v>
      </c>
      <c r="U1650" s="15">
        <v>0.10497227000000001</v>
      </c>
      <c r="V1650" s="15">
        <f t="shared" si="288"/>
        <v>1.6135450964445408E-2</v>
      </c>
      <c r="W1650" s="15">
        <f t="shared" si="289"/>
        <v>18.163021976268219</v>
      </c>
      <c r="X1650" s="15">
        <v>2.3887256395908333E-2</v>
      </c>
      <c r="Y1650" s="15">
        <v>2.9315107999999999E-2</v>
      </c>
      <c r="Z1650" s="15">
        <f t="shared" si="290"/>
        <v>5.4278516040916665E-3</v>
      </c>
      <c r="AA1650" s="16">
        <f t="shared" si="291"/>
        <v>22.722792078463257</v>
      </c>
      <c r="AB1650" s="13">
        <v>0.09</v>
      </c>
      <c r="AC1650" s="13">
        <v>0.92</v>
      </c>
      <c r="AD1650" s="13">
        <v>0</v>
      </c>
      <c r="AE1650" s="13">
        <v>0</v>
      </c>
      <c r="AF1650" s="53">
        <f t="shared" si="294"/>
        <v>4.6000000000000001E-4</v>
      </c>
      <c r="AG1650" s="53">
        <f>IFERROR((((Y1650)/Q1650)*24),"0.00")</f>
        <v>3.3499152096903211E-4</v>
      </c>
      <c r="AH1650" s="53">
        <f t="shared" si="292"/>
        <v>-1.2500847903096791E-4</v>
      </c>
      <c r="AI1650" s="53">
        <f t="shared" si="293"/>
        <v>-27.175756311079979</v>
      </c>
      <c r="AJ1650" s="44">
        <v>221112</v>
      </c>
      <c r="AK1650" s="15" t="s">
        <v>683</v>
      </c>
      <c r="AL1650" s="14" t="s">
        <v>57</v>
      </c>
      <c r="AM1650" s="39" t="s">
        <v>58</v>
      </c>
      <c r="AN1650" s="39" t="s">
        <v>59</v>
      </c>
      <c r="AO1650" s="39" t="s">
        <v>60</v>
      </c>
      <c r="AP1650" s="39" t="s">
        <v>61</v>
      </c>
      <c r="AQ1650" s="20"/>
      <c r="AR1650" s="20"/>
      <c r="AS1650" s="20"/>
      <c r="AT1650" s="20"/>
      <c r="AU1650" s="20"/>
      <c r="AV1650" s="20"/>
      <c r="AW1650" s="20"/>
      <c r="AX1650" s="20"/>
      <c r="AY1650" s="20"/>
      <c r="AZ1650" s="20"/>
      <c r="BA1650" s="20"/>
      <c r="BB1650" s="20"/>
    </row>
    <row r="1651" spans="1:54" ht="26.1" customHeight="1" x14ac:dyDescent="0.25">
      <c r="A1651" s="21">
        <v>1859</v>
      </c>
      <c r="B1651" s="39" t="s">
        <v>11</v>
      </c>
      <c r="C1651" s="13" t="s">
        <v>652</v>
      </c>
      <c r="D1651" s="13">
        <v>34039</v>
      </c>
      <c r="E1651" s="13" t="s">
        <v>252</v>
      </c>
      <c r="F1651" s="13">
        <v>41810</v>
      </c>
      <c r="G1651" s="13" t="s">
        <v>548</v>
      </c>
      <c r="H1651" s="13" t="s">
        <v>339</v>
      </c>
      <c r="I1651" s="13" t="s">
        <v>175</v>
      </c>
      <c r="J1651" s="13" t="s">
        <v>177</v>
      </c>
      <c r="K1651" s="13" t="s">
        <v>549</v>
      </c>
      <c r="L1651" s="4">
        <v>2406</v>
      </c>
      <c r="M1651" s="4">
        <v>2201</v>
      </c>
      <c r="N1651" s="14" t="s">
        <v>35</v>
      </c>
      <c r="O1651" s="15" t="s">
        <v>679</v>
      </c>
      <c r="P1651" s="68"/>
      <c r="Q1651" s="61">
        <v>2100.2399999999998</v>
      </c>
      <c r="R1651" s="65">
        <f t="shared" si="286"/>
        <v>0</v>
      </c>
      <c r="S1651" s="65">
        <f t="shared" si="287"/>
        <v>0.951195652173913</v>
      </c>
      <c r="T1651" s="15">
        <v>12.176383509641299</v>
      </c>
      <c r="U1651" s="15">
        <v>14.38798267</v>
      </c>
      <c r="V1651" s="15">
        <f t="shared" si="288"/>
        <v>2.2115991603587002</v>
      </c>
      <c r="W1651" s="15">
        <f t="shared" si="289"/>
        <v>18.163021545827206</v>
      </c>
      <c r="X1651" s="15">
        <v>3.2740973621905898</v>
      </c>
      <c r="Y1651" s="15">
        <v>4.0180637239999992</v>
      </c>
      <c r="Z1651" s="15">
        <f t="shared" si="290"/>
        <v>0.74396636180940945</v>
      </c>
      <c r="AA1651" s="16">
        <f t="shared" si="291"/>
        <v>22.722792865012611</v>
      </c>
      <c r="AB1651" s="13">
        <v>12.18</v>
      </c>
      <c r="AC1651" s="13">
        <v>129.54</v>
      </c>
      <c r="AD1651" s="13">
        <v>0</v>
      </c>
      <c r="AE1651" s="13">
        <v>113.97</v>
      </c>
      <c r="AF1651" s="53">
        <f t="shared" si="294"/>
        <v>6.4769999999999994E-2</v>
      </c>
      <c r="AG1651" s="53">
        <f>IFERROR(AF1651+(AF1651*(AA1651/100)),"0.00")</f>
        <v>7.948755293866866E-2</v>
      </c>
      <c r="AH1651" s="53">
        <f t="shared" si="292"/>
        <v>1.4717552938668665E-2</v>
      </c>
      <c r="AI1651" s="53">
        <f t="shared" si="293"/>
        <v>22.722792865012607</v>
      </c>
      <c r="AJ1651" s="44">
        <v>221112</v>
      </c>
      <c r="AK1651" s="15" t="s">
        <v>683</v>
      </c>
      <c r="AL1651" s="14" t="s">
        <v>57</v>
      </c>
      <c r="AM1651" s="39" t="s">
        <v>58</v>
      </c>
      <c r="AN1651" s="39" t="s">
        <v>59</v>
      </c>
      <c r="AO1651" s="39" t="s">
        <v>60</v>
      </c>
      <c r="AP1651" s="39" t="s">
        <v>61</v>
      </c>
      <c r="AQ1651" s="20"/>
      <c r="AR1651" s="20"/>
      <c r="AS1651" s="20"/>
      <c r="AT1651" s="20"/>
      <c r="AU1651" s="20"/>
      <c r="AV1651" s="20"/>
      <c r="AW1651" s="20"/>
      <c r="AX1651" s="20"/>
      <c r="AY1651" s="20"/>
      <c r="AZ1651" s="20"/>
      <c r="BA1651" s="20"/>
      <c r="BB1651" s="20"/>
    </row>
    <row r="1652" spans="1:54" ht="26.1" customHeight="1" x14ac:dyDescent="0.25">
      <c r="A1652" s="21">
        <v>1918</v>
      </c>
      <c r="B1652" s="40" t="s">
        <v>11</v>
      </c>
      <c r="C1652" s="13" t="s">
        <v>652</v>
      </c>
      <c r="D1652" s="13">
        <v>34039</v>
      </c>
      <c r="E1652" s="13" t="s">
        <v>252</v>
      </c>
      <c r="F1652" s="13">
        <v>41810</v>
      </c>
      <c r="G1652" s="13" t="s">
        <v>548</v>
      </c>
      <c r="H1652" s="13" t="s">
        <v>339</v>
      </c>
      <c r="I1652" s="13" t="s">
        <v>175</v>
      </c>
      <c r="J1652" s="13" t="s">
        <v>177</v>
      </c>
      <c r="K1652" s="13" t="s">
        <v>549</v>
      </c>
      <c r="L1652" s="4">
        <v>2406</v>
      </c>
      <c r="M1652" s="4">
        <v>2201</v>
      </c>
      <c r="N1652" s="13" t="s">
        <v>36</v>
      </c>
      <c r="O1652" s="15" t="s">
        <v>679</v>
      </c>
      <c r="P1652" s="68"/>
      <c r="Q1652" s="61">
        <v>2100.2399999999998</v>
      </c>
      <c r="R1652" s="65">
        <f t="shared" si="286"/>
        <v>0</v>
      </c>
      <c r="S1652" s="65">
        <f t="shared" si="287"/>
        <v>0.951195652173913</v>
      </c>
      <c r="T1652" s="15">
        <v>21.0065810491805</v>
      </c>
      <c r="U1652" s="15">
        <v>24.87646544</v>
      </c>
      <c r="V1652" s="15">
        <f t="shared" si="288"/>
        <v>3.8698843908195002</v>
      </c>
      <c r="W1652" s="15">
        <f t="shared" si="289"/>
        <v>18.422247683996488</v>
      </c>
      <c r="X1652" s="15">
        <v>6.8332966613669495</v>
      </c>
      <c r="Y1652" s="15">
        <v>8.3860125070000002</v>
      </c>
      <c r="Z1652" s="15">
        <f t="shared" si="290"/>
        <v>1.5527158456330508</v>
      </c>
      <c r="AA1652" s="16">
        <f t="shared" si="291"/>
        <v>22.722792856507443</v>
      </c>
      <c r="AB1652" s="13">
        <v>21.15</v>
      </c>
      <c r="AC1652" s="13">
        <v>204.51</v>
      </c>
      <c r="AD1652" s="13">
        <v>12.56</v>
      </c>
      <c r="AE1652" s="13">
        <v>0</v>
      </c>
      <c r="AF1652" s="53">
        <f t="shared" si="294"/>
        <v>0.102255</v>
      </c>
      <c r="AG1652" s="53">
        <f>IFERROR(AF1652+(AF1652*(AA1652/100)),"0.00")</f>
        <v>0.12549019183542168</v>
      </c>
      <c r="AH1652" s="53">
        <f t="shared" si="292"/>
        <v>2.3235191835421679E-2</v>
      </c>
      <c r="AI1652" s="53">
        <f t="shared" si="293"/>
        <v>22.722792856507436</v>
      </c>
      <c r="AJ1652" s="44">
        <v>221112</v>
      </c>
      <c r="AK1652" s="15" t="s">
        <v>683</v>
      </c>
      <c r="AL1652" s="14" t="s">
        <v>57</v>
      </c>
      <c r="AM1652" s="39" t="s">
        <v>58</v>
      </c>
      <c r="AN1652" s="39" t="s">
        <v>59</v>
      </c>
      <c r="AO1652" s="39" t="s">
        <v>60</v>
      </c>
      <c r="AP1652" s="39" t="s">
        <v>61</v>
      </c>
      <c r="AQ1652" s="59"/>
      <c r="AR1652" s="20"/>
      <c r="AS1652" s="20"/>
      <c r="AT1652" s="20"/>
      <c r="AU1652" s="20"/>
      <c r="AV1652" s="20"/>
      <c r="AW1652" s="20"/>
      <c r="AX1652" s="20"/>
      <c r="AY1652" s="20"/>
      <c r="AZ1652" s="20"/>
      <c r="BA1652" s="20"/>
      <c r="BB1652" s="20"/>
    </row>
    <row r="1653" spans="1:54" ht="26.1" customHeight="1" x14ac:dyDescent="0.25">
      <c r="A1653" s="21">
        <v>1220</v>
      </c>
      <c r="B1653" s="39" t="s">
        <v>11</v>
      </c>
      <c r="C1653" s="13" t="s">
        <v>652</v>
      </c>
      <c r="D1653" s="13">
        <v>34039</v>
      </c>
      <c r="E1653" s="13" t="s">
        <v>252</v>
      </c>
      <c r="F1653" s="13">
        <v>41810</v>
      </c>
      <c r="G1653" s="13" t="s">
        <v>548</v>
      </c>
      <c r="H1653" s="13" t="s">
        <v>307</v>
      </c>
      <c r="I1653" s="13" t="s">
        <v>175</v>
      </c>
      <c r="J1653" s="13" t="s">
        <v>177</v>
      </c>
      <c r="K1653" s="13" t="s">
        <v>559</v>
      </c>
      <c r="L1653" s="4">
        <v>2406</v>
      </c>
      <c r="M1653" s="4">
        <v>1201</v>
      </c>
      <c r="N1653" s="14" t="s">
        <v>35</v>
      </c>
      <c r="O1653" s="15" t="s">
        <v>679</v>
      </c>
      <c r="P1653" s="68"/>
      <c r="Q1653" s="61">
        <v>2041.02</v>
      </c>
      <c r="R1653" s="65">
        <f t="shared" si="286"/>
        <v>0</v>
      </c>
      <c r="S1653" s="65">
        <f t="shared" si="287"/>
        <v>0.92437499999999995</v>
      </c>
      <c r="T1653" s="15">
        <v>8.0059521363007192E-3</v>
      </c>
      <c r="U1653" s="15">
        <v>9.5035899999999993E-3</v>
      </c>
      <c r="V1653" s="15">
        <f t="shared" si="288"/>
        <v>1.4976378636992801E-3</v>
      </c>
      <c r="W1653" s="15">
        <f t="shared" si="289"/>
        <v>18.706555300382899</v>
      </c>
      <c r="X1653" s="15">
        <v>2.0462864272171298E-3</v>
      </c>
      <c r="Y1653" s="15">
        <v>2.5058889999999999E-3</v>
      </c>
      <c r="Z1653" s="15">
        <f t="shared" si="290"/>
        <v>4.5960257278287011E-4</v>
      </c>
      <c r="AA1653" s="16">
        <f t="shared" si="291"/>
        <v>22.460324550356901</v>
      </c>
      <c r="AB1653" s="13">
        <v>0.01</v>
      </c>
      <c r="AC1653" s="13">
        <v>0</v>
      </c>
      <c r="AD1653" s="13">
        <v>0</v>
      </c>
      <c r="AE1653" s="13">
        <v>9.8000000000000007</v>
      </c>
      <c r="AF1653" s="53">
        <f t="shared" si="294"/>
        <v>0</v>
      </c>
      <c r="AG1653" s="53">
        <f t="shared" ref="AG1653:AG1677" si="295">IFERROR((((Y1653)/Q1653)*24),"0.00")</f>
        <v>2.9466313901872589E-5</v>
      </c>
      <c r="AH1653" s="53">
        <f t="shared" si="292"/>
        <v>2.9466313901872589E-5</v>
      </c>
      <c r="AI1653" s="53" t="str">
        <f t="shared" si="293"/>
        <v>0.00</v>
      </c>
      <c r="AJ1653" s="44">
        <v>221112</v>
      </c>
      <c r="AK1653" s="15" t="s">
        <v>683</v>
      </c>
      <c r="AL1653" s="14" t="s">
        <v>76</v>
      </c>
      <c r="AM1653" s="39" t="s">
        <v>58</v>
      </c>
      <c r="AN1653" s="39" t="s">
        <v>59</v>
      </c>
      <c r="AO1653" s="39" t="s">
        <v>77</v>
      </c>
      <c r="AP1653" s="39" t="s">
        <v>61</v>
      </c>
      <c r="AQ1653" s="20"/>
      <c r="AR1653" s="20"/>
      <c r="AS1653" s="20"/>
      <c r="AT1653" s="20"/>
      <c r="AU1653" s="20"/>
      <c r="AV1653" s="20"/>
      <c r="AW1653" s="20"/>
      <c r="AX1653" s="20"/>
      <c r="AY1653" s="20"/>
      <c r="AZ1653" s="20"/>
      <c r="BA1653" s="20"/>
      <c r="BB1653" s="20"/>
    </row>
    <row r="1654" spans="1:54" ht="26.1" customHeight="1" x14ac:dyDescent="0.25">
      <c r="A1654" s="21">
        <v>1221</v>
      </c>
      <c r="B1654" s="39" t="s">
        <v>11</v>
      </c>
      <c r="C1654" s="13" t="s">
        <v>652</v>
      </c>
      <c r="D1654" s="13">
        <v>34039</v>
      </c>
      <c r="E1654" s="13" t="s">
        <v>252</v>
      </c>
      <c r="F1654" s="13">
        <v>41810</v>
      </c>
      <c r="G1654" s="13" t="s">
        <v>548</v>
      </c>
      <c r="H1654" s="13" t="s">
        <v>307</v>
      </c>
      <c r="I1654" s="13" t="s">
        <v>175</v>
      </c>
      <c r="J1654" s="13" t="s">
        <v>177</v>
      </c>
      <c r="K1654" s="13" t="s">
        <v>559</v>
      </c>
      <c r="L1654" s="4">
        <v>2406</v>
      </c>
      <c r="M1654" s="4">
        <v>1201</v>
      </c>
      <c r="N1654" s="14" t="s">
        <v>40</v>
      </c>
      <c r="O1654" s="15" t="s">
        <v>679</v>
      </c>
      <c r="P1654" s="68"/>
      <c r="Q1654" s="61">
        <v>2041.02</v>
      </c>
      <c r="R1654" s="65">
        <f t="shared" si="286"/>
        <v>0</v>
      </c>
      <c r="S1654" s="65">
        <f t="shared" si="287"/>
        <v>0.92437499999999995</v>
      </c>
      <c r="T1654" s="15">
        <v>6.23320559183414E-2</v>
      </c>
      <c r="U1654" s="15">
        <v>7.3992233000000004E-2</v>
      </c>
      <c r="V1654" s="15">
        <f t="shared" si="288"/>
        <v>1.1660177081658604E-2</v>
      </c>
      <c r="W1654" s="15">
        <f t="shared" si="289"/>
        <v>18.706549799888055</v>
      </c>
      <c r="X1654" s="15">
        <v>1.5931801469047671E-2</v>
      </c>
      <c r="Y1654" s="15">
        <v>1.9510139999999999E-2</v>
      </c>
      <c r="Z1654" s="15">
        <f t="shared" si="290"/>
        <v>3.5783385309523276E-3</v>
      </c>
      <c r="AA1654" s="16">
        <f t="shared" si="291"/>
        <v>22.460351002391846</v>
      </c>
      <c r="AB1654" s="13">
        <v>0.06</v>
      </c>
      <c r="AC1654" s="13">
        <v>0</v>
      </c>
      <c r="AD1654" s="13">
        <v>0</v>
      </c>
      <c r="AE1654" s="13">
        <v>0</v>
      </c>
      <c r="AF1654" s="53">
        <f t="shared" si="294"/>
        <v>0</v>
      </c>
      <c r="AG1654" s="53">
        <f t="shared" si="295"/>
        <v>2.2941635064820527E-4</v>
      </c>
      <c r="AH1654" s="53">
        <f t="shared" si="292"/>
        <v>2.2941635064820527E-4</v>
      </c>
      <c r="AI1654" s="53" t="str">
        <f t="shared" si="293"/>
        <v>0.00</v>
      </c>
      <c r="AJ1654" s="44">
        <v>221112</v>
      </c>
      <c r="AK1654" s="15" t="s">
        <v>683</v>
      </c>
      <c r="AL1654" s="14" t="s">
        <v>76</v>
      </c>
      <c r="AM1654" s="39" t="s">
        <v>58</v>
      </c>
      <c r="AN1654" s="39" t="s">
        <v>59</v>
      </c>
      <c r="AO1654" s="39" t="s">
        <v>77</v>
      </c>
      <c r="AP1654" s="39" t="s">
        <v>61</v>
      </c>
      <c r="AQ1654" s="20"/>
      <c r="AR1654" s="20"/>
      <c r="AS1654" s="20"/>
      <c r="AT1654" s="20"/>
      <c r="AU1654" s="20"/>
      <c r="AV1654" s="20"/>
      <c r="AW1654" s="20"/>
      <c r="AX1654" s="20"/>
      <c r="AY1654" s="20"/>
      <c r="AZ1654" s="20"/>
      <c r="BA1654" s="20"/>
      <c r="BB1654" s="20"/>
    </row>
    <row r="1655" spans="1:54" ht="26.1" customHeight="1" x14ac:dyDescent="0.25">
      <c r="A1655" s="21">
        <v>1222</v>
      </c>
      <c r="B1655" s="40" t="s">
        <v>11</v>
      </c>
      <c r="C1655" s="13" t="s">
        <v>652</v>
      </c>
      <c r="D1655" s="13">
        <v>34039</v>
      </c>
      <c r="E1655" s="13" t="s">
        <v>252</v>
      </c>
      <c r="F1655" s="13">
        <v>41810</v>
      </c>
      <c r="G1655" s="13" t="s">
        <v>548</v>
      </c>
      <c r="H1655" s="13" t="s">
        <v>307</v>
      </c>
      <c r="I1655" s="13" t="s">
        <v>175</v>
      </c>
      <c r="J1655" s="13" t="s">
        <v>177</v>
      </c>
      <c r="K1655" s="13" t="s">
        <v>559</v>
      </c>
      <c r="L1655" s="4">
        <v>2406</v>
      </c>
      <c r="M1655" s="4">
        <v>1201</v>
      </c>
      <c r="N1655" s="13" t="s">
        <v>36</v>
      </c>
      <c r="O1655" s="15" t="s">
        <v>679</v>
      </c>
      <c r="P1655" s="68"/>
      <c r="Q1655" s="61">
        <v>2041.02</v>
      </c>
      <c r="R1655" s="65">
        <f t="shared" si="286"/>
        <v>0</v>
      </c>
      <c r="S1655" s="65">
        <f t="shared" si="287"/>
        <v>0.92437499999999995</v>
      </c>
      <c r="T1655" s="15">
        <v>2.0694326027158101</v>
      </c>
      <c r="U1655" s="15">
        <v>2.4627364599999999</v>
      </c>
      <c r="V1655" s="15">
        <f t="shared" si="288"/>
        <v>0.39330385728418982</v>
      </c>
      <c r="W1655" s="15">
        <f t="shared" si="289"/>
        <v>19.005395815647212</v>
      </c>
      <c r="X1655" s="15">
        <v>0.67130092183565404</v>
      </c>
      <c r="Y1655" s="15">
        <v>0.82207746199999998</v>
      </c>
      <c r="Z1655" s="15">
        <f t="shared" si="290"/>
        <v>0.15077654016434594</v>
      </c>
      <c r="AA1655" s="16">
        <f t="shared" si="291"/>
        <v>22.460350531331255</v>
      </c>
      <c r="AB1655" s="13">
        <v>2.1800000000000002</v>
      </c>
      <c r="AC1655" s="13">
        <v>0</v>
      </c>
      <c r="AD1655" s="13">
        <v>0</v>
      </c>
      <c r="AE1655" s="13">
        <v>0</v>
      </c>
      <c r="AF1655" s="53">
        <f t="shared" si="294"/>
        <v>0</v>
      </c>
      <c r="AG1655" s="53">
        <f t="shared" si="295"/>
        <v>9.6666662198312617E-3</v>
      </c>
      <c r="AH1655" s="53">
        <f t="shared" si="292"/>
        <v>9.6666662198312617E-3</v>
      </c>
      <c r="AI1655" s="53" t="str">
        <f t="shared" si="293"/>
        <v>0.00</v>
      </c>
      <c r="AJ1655" s="44">
        <v>221112</v>
      </c>
      <c r="AK1655" s="15" t="s">
        <v>683</v>
      </c>
      <c r="AL1655" s="14" t="s">
        <v>76</v>
      </c>
      <c r="AM1655" s="39" t="s">
        <v>58</v>
      </c>
      <c r="AN1655" s="39" t="s">
        <v>59</v>
      </c>
      <c r="AO1655" s="39" t="s">
        <v>77</v>
      </c>
      <c r="AP1655" s="39" t="s">
        <v>61</v>
      </c>
      <c r="AQ1655" s="59"/>
      <c r="AR1655" s="20"/>
      <c r="AS1655" s="20"/>
      <c r="AT1655" s="20"/>
      <c r="AU1655" s="20"/>
      <c r="AV1655" s="20"/>
      <c r="AW1655" s="20"/>
      <c r="AX1655" s="20"/>
      <c r="AY1655" s="20"/>
      <c r="AZ1655" s="20"/>
      <c r="BA1655" s="20"/>
      <c r="BB1655" s="20"/>
    </row>
    <row r="1656" spans="1:54" ht="26.1" customHeight="1" x14ac:dyDescent="0.25">
      <c r="A1656" s="21">
        <v>1223</v>
      </c>
      <c r="B1656" s="39" t="s">
        <v>11</v>
      </c>
      <c r="C1656" s="13" t="s">
        <v>652</v>
      </c>
      <c r="D1656" s="13">
        <v>34039</v>
      </c>
      <c r="E1656" s="13" t="s">
        <v>252</v>
      </c>
      <c r="F1656" s="13">
        <v>41810</v>
      </c>
      <c r="G1656" s="13" t="s">
        <v>548</v>
      </c>
      <c r="H1656" s="13" t="s">
        <v>307</v>
      </c>
      <c r="I1656" s="13" t="s">
        <v>175</v>
      </c>
      <c r="J1656" s="13" t="s">
        <v>177</v>
      </c>
      <c r="K1656" s="13" t="s">
        <v>559</v>
      </c>
      <c r="L1656" s="4">
        <v>2406</v>
      </c>
      <c r="M1656" s="4">
        <v>1201</v>
      </c>
      <c r="N1656" s="14" t="s">
        <v>38</v>
      </c>
      <c r="O1656" s="15" t="s">
        <v>679</v>
      </c>
      <c r="P1656" s="68"/>
      <c r="Q1656" s="61">
        <v>2041.02</v>
      </c>
      <c r="R1656" s="65">
        <f t="shared" si="286"/>
        <v>0</v>
      </c>
      <c r="S1656" s="65">
        <f t="shared" si="287"/>
        <v>0.92437499999999995</v>
      </c>
      <c r="T1656" s="15">
        <v>7.9209468530002394E-2</v>
      </c>
      <c r="U1656" s="15">
        <v>9.4026826999999993E-2</v>
      </c>
      <c r="V1656" s="15">
        <f t="shared" si="288"/>
        <v>1.4817358469997599E-2</v>
      </c>
      <c r="W1656" s="15">
        <f t="shared" si="289"/>
        <v>18.706549538815786</v>
      </c>
      <c r="X1656" s="15">
        <v>2.0245594477775668E-2</v>
      </c>
      <c r="Y1656" s="15">
        <v>2.4792826E-2</v>
      </c>
      <c r="Z1656" s="15">
        <f t="shared" si="290"/>
        <v>4.547231522224332E-3</v>
      </c>
      <c r="AA1656" s="16">
        <f t="shared" si="291"/>
        <v>22.460350706006658</v>
      </c>
      <c r="AB1656" s="13">
        <v>0.08</v>
      </c>
      <c r="AC1656" s="13">
        <v>0</v>
      </c>
      <c r="AD1656" s="13">
        <v>0</v>
      </c>
      <c r="AE1656" s="13">
        <v>0</v>
      </c>
      <c r="AF1656" s="53">
        <f t="shared" si="294"/>
        <v>0</v>
      </c>
      <c r="AG1656" s="53">
        <f t="shared" si="295"/>
        <v>2.9153453861304639E-4</v>
      </c>
      <c r="AH1656" s="53">
        <f t="shared" si="292"/>
        <v>2.9153453861304639E-4</v>
      </c>
      <c r="AI1656" s="53" t="str">
        <f t="shared" si="293"/>
        <v>0.00</v>
      </c>
      <c r="AJ1656" s="44">
        <v>221112</v>
      </c>
      <c r="AK1656" s="15" t="s">
        <v>683</v>
      </c>
      <c r="AL1656" s="14" t="s">
        <v>76</v>
      </c>
      <c r="AM1656" s="39" t="s">
        <v>58</v>
      </c>
      <c r="AN1656" s="39" t="s">
        <v>59</v>
      </c>
      <c r="AO1656" s="39" t="s">
        <v>77</v>
      </c>
      <c r="AP1656" s="39" t="s">
        <v>61</v>
      </c>
      <c r="AQ1656" s="20"/>
      <c r="AR1656" s="20"/>
      <c r="AS1656" s="20"/>
      <c r="AT1656" s="20"/>
      <c r="AU1656" s="20"/>
      <c r="AV1656" s="20"/>
      <c r="AW1656" s="20"/>
      <c r="AX1656" s="20"/>
      <c r="AY1656" s="20"/>
      <c r="AZ1656" s="20"/>
      <c r="BA1656" s="20"/>
      <c r="BB1656" s="20"/>
    </row>
    <row r="1657" spans="1:54" ht="26.1" customHeight="1" x14ac:dyDescent="0.25">
      <c r="A1657" s="21">
        <v>1224</v>
      </c>
      <c r="B1657" s="39" t="s">
        <v>11</v>
      </c>
      <c r="C1657" s="13" t="s">
        <v>652</v>
      </c>
      <c r="D1657" s="13">
        <v>34039</v>
      </c>
      <c r="E1657" s="13" t="s">
        <v>252</v>
      </c>
      <c r="F1657" s="13">
        <v>41810</v>
      </c>
      <c r="G1657" s="13" t="s">
        <v>548</v>
      </c>
      <c r="H1657" s="13" t="s">
        <v>307</v>
      </c>
      <c r="I1657" s="13" t="s">
        <v>175</v>
      </c>
      <c r="J1657" s="13" t="s">
        <v>177</v>
      </c>
      <c r="K1657" s="13" t="s">
        <v>559</v>
      </c>
      <c r="L1657" s="4">
        <v>2406</v>
      </c>
      <c r="M1657" s="4">
        <v>1201</v>
      </c>
      <c r="N1657" s="14" t="s">
        <v>39</v>
      </c>
      <c r="O1657" s="15" t="s">
        <v>679</v>
      </c>
      <c r="P1657" s="68"/>
      <c r="Q1657" s="61">
        <v>2041.02</v>
      </c>
      <c r="R1657" s="65">
        <f t="shared" si="286"/>
        <v>0</v>
      </c>
      <c r="S1657" s="65">
        <f t="shared" si="287"/>
        <v>0.92437499999999995</v>
      </c>
      <c r="T1657" s="15">
        <v>7.9209468530002394E-2</v>
      </c>
      <c r="U1657" s="15">
        <v>9.4026826999999993E-2</v>
      </c>
      <c r="V1657" s="15">
        <f t="shared" si="288"/>
        <v>1.4817358469997599E-2</v>
      </c>
      <c r="W1657" s="15">
        <f t="shared" si="289"/>
        <v>18.706549538815786</v>
      </c>
      <c r="X1657" s="15">
        <v>2.0245594477775668E-2</v>
      </c>
      <c r="Y1657" s="15">
        <v>2.4792826E-2</v>
      </c>
      <c r="Z1657" s="15">
        <f t="shared" si="290"/>
        <v>4.547231522224332E-3</v>
      </c>
      <c r="AA1657" s="16">
        <f t="shared" si="291"/>
        <v>22.460350706006658</v>
      </c>
      <c r="AB1657" s="13">
        <v>0.08</v>
      </c>
      <c r="AC1657" s="13">
        <v>0</v>
      </c>
      <c r="AD1657" s="13">
        <v>0</v>
      </c>
      <c r="AE1657" s="13">
        <v>0</v>
      </c>
      <c r="AF1657" s="53">
        <f t="shared" si="294"/>
        <v>0</v>
      </c>
      <c r="AG1657" s="53">
        <f t="shared" si="295"/>
        <v>2.9153453861304639E-4</v>
      </c>
      <c r="AH1657" s="53">
        <f t="shared" si="292"/>
        <v>2.9153453861304639E-4</v>
      </c>
      <c r="AI1657" s="53" t="str">
        <f t="shared" si="293"/>
        <v>0.00</v>
      </c>
      <c r="AJ1657" s="44">
        <v>221112</v>
      </c>
      <c r="AK1657" s="15" t="s">
        <v>683</v>
      </c>
      <c r="AL1657" s="14" t="s">
        <v>76</v>
      </c>
      <c r="AM1657" s="39" t="s">
        <v>58</v>
      </c>
      <c r="AN1657" s="39" t="s">
        <v>59</v>
      </c>
      <c r="AO1657" s="39" t="s">
        <v>77</v>
      </c>
      <c r="AP1657" s="39" t="s">
        <v>61</v>
      </c>
      <c r="AQ1657" s="20"/>
      <c r="AR1657" s="20"/>
      <c r="AS1657" s="20"/>
      <c r="AT1657" s="20"/>
      <c r="AU1657" s="20"/>
      <c r="AV1657" s="20"/>
      <c r="AW1657" s="20"/>
      <c r="AX1657" s="20"/>
      <c r="AY1657" s="20"/>
      <c r="AZ1657" s="20"/>
      <c r="BA1657" s="20"/>
      <c r="BB1657" s="20"/>
    </row>
    <row r="1658" spans="1:54" ht="26.1" customHeight="1" x14ac:dyDescent="0.25">
      <c r="A1658" s="21">
        <v>1225</v>
      </c>
      <c r="B1658" s="39" t="s">
        <v>11</v>
      </c>
      <c r="C1658" s="13" t="s">
        <v>652</v>
      </c>
      <c r="D1658" s="13">
        <v>34039</v>
      </c>
      <c r="E1658" s="13" t="s">
        <v>252</v>
      </c>
      <c r="F1658" s="13">
        <v>41810</v>
      </c>
      <c r="G1658" s="13" t="s">
        <v>548</v>
      </c>
      <c r="H1658" s="13" t="s">
        <v>307</v>
      </c>
      <c r="I1658" s="13" t="s">
        <v>175</v>
      </c>
      <c r="J1658" s="13" t="s">
        <v>177</v>
      </c>
      <c r="K1658" s="13" t="s">
        <v>559</v>
      </c>
      <c r="L1658" s="4">
        <v>2406</v>
      </c>
      <c r="M1658" s="4">
        <v>1201</v>
      </c>
      <c r="N1658" s="14" t="s">
        <v>37</v>
      </c>
      <c r="O1658" s="15" t="s">
        <v>679</v>
      </c>
      <c r="P1658" s="68"/>
      <c r="Q1658" s="61">
        <v>2041.02</v>
      </c>
      <c r="R1658" s="65">
        <f t="shared" si="286"/>
        <v>0</v>
      </c>
      <c r="S1658" s="65">
        <f t="shared" si="287"/>
        <v>0.92437499999999995</v>
      </c>
      <c r="T1658" s="15">
        <v>0.17655531648801001</v>
      </c>
      <c r="U1658" s="15">
        <v>0.209582724</v>
      </c>
      <c r="V1658" s="15">
        <f t="shared" si="288"/>
        <v>3.3027407511989987E-2</v>
      </c>
      <c r="W1658" s="15">
        <f t="shared" si="289"/>
        <v>18.706549408401926</v>
      </c>
      <c r="X1658" s="15">
        <v>4.5126768388272107E-2</v>
      </c>
      <c r="Y1658" s="15">
        <v>5.5262399000000004E-2</v>
      </c>
      <c r="Z1658" s="15">
        <f t="shared" si="290"/>
        <v>1.0135630611727897E-2</v>
      </c>
      <c r="AA1658" s="16">
        <f t="shared" si="291"/>
        <v>22.460351081470357</v>
      </c>
      <c r="AB1658" s="13">
        <v>0.18</v>
      </c>
      <c r="AC1658" s="13">
        <v>0</v>
      </c>
      <c r="AD1658" s="13">
        <v>0</v>
      </c>
      <c r="AE1658" s="13">
        <v>0</v>
      </c>
      <c r="AF1658" s="53">
        <f t="shared" si="294"/>
        <v>0</v>
      </c>
      <c r="AG1658" s="53">
        <f t="shared" si="295"/>
        <v>6.4982096010818128E-4</v>
      </c>
      <c r="AH1658" s="53">
        <f t="shared" si="292"/>
        <v>6.4982096010818128E-4</v>
      </c>
      <c r="AI1658" s="53" t="str">
        <f t="shared" si="293"/>
        <v>0.00</v>
      </c>
      <c r="AJ1658" s="44">
        <v>221112</v>
      </c>
      <c r="AK1658" s="15" t="s">
        <v>683</v>
      </c>
      <c r="AL1658" s="14" t="s">
        <v>76</v>
      </c>
      <c r="AM1658" s="39" t="s">
        <v>58</v>
      </c>
      <c r="AN1658" s="39" t="s">
        <v>59</v>
      </c>
      <c r="AO1658" s="39" t="s">
        <v>77</v>
      </c>
      <c r="AP1658" s="39" t="s">
        <v>61</v>
      </c>
      <c r="AQ1658" s="20"/>
      <c r="AR1658" s="20"/>
      <c r="AS1658" s="20"/>
      <c r="AT1658" s="20"/>
      <c r="AU1658" s="20"/>
      <c r="AV1658" s="20"/>
      <c r="AW1658" s="20"/>
      <c r="AX1658" s="20"/>
      <c r="AY1658" s="20"/>
      <c r="AZ1658" s="20"/>
      <c r="BA1658" s="20"/>
      <c r="BB1658" s="20"/>
    </row>
    <row r="1659" spans="1:54" ht="26.1" customHeight="1" x14ac:dyDescent="0.25">
      <c r="A1659" s="21">
        <v>1226</v>
      </c>
      <c r="B1659" s="39" t="s">
        <v>11</v>
      </c>
      <c r="C1659" s="13" t="s">
        <v>652</v>
      </c>
      <c r="D1659" s="13">
        <v>34039</v>
      </c>
      <c r="E1659" s="13" t="s">
        <v>252</v>
      </c>
      <c r="F1659" s="13">
        <v>41810</v>
      </c>
      <c r="G1659" s="13" t="s">
        <v>548</v>
      </c>
      <c r="H1659" s="13" t="s">
        <v>307</v>
      </c>
      <c r="I1659" s="13" t="s">
        <v>175</v>
      </c>
      <c r="J1659" s="13" t="s">
        <v>177</v>
      </c>
      <c r="K1659" s="13" t="s">
        <v>559</v>
      </c>
      <c r="L1659" s="4">
        <v>2406</v>
      </c>
      <c r="M1659" s="4">
        <v>1201</v>
      </c>
      <c r="N1659" s="14" t="s">
        <v>34</v>
      </c>
      <c r="O1659" s="15" t="s">
        <v>679</v>
      </c>
      <c r="P1659" s="68"/>
      <c r="Q1659" s="61">
        <v>2041.02</v>
      </c>
      <c r="R1659" s="65">
        <f t="shared" si="286"/>
        <v>0</v>
      </c>
      <c r="S1659" s="65">
        <f t="shared" si="287"/>
        <v>0.92437499999999995</v>
      </c>
      <c r="T1659" s="15">
        <v>2.4708202346009098E-2</v>
      </c>
      <c r="U1659" s="15">
        <v>2.9330254E-2</v>
      </c>
      <c r="V1659" s="15">
        <f t="shared" si="288"/>
        <v>4.6220516539909016E-3</v>
      </c>
      <c r="W1659" s="15">
        <f t="shared" si="289"/>
        <v>18.706547685115027</v>
      </c>
      <c r="X1659" s="15">
        <v>6.3153086904332899E-3</v>
      </c>
      <c r="Y1659" s="15">
        <v>7.7337489999999998E-3</v>
      </c>
      <c r="Z1659" s="15">
        <f t="shared" si="290"/>
        <v>1.4184403095667099E-3</v>
      </c>
      <c r="AA1659" s="16">
        <f t="shared" si="291"/>
        <v>22.46034800666872</v>
      </c>
      <c r="AB1659" s="13">
        <v>0.02</v>
      </c>
      <c r="AC1659" s="13">
        <v>0</v>
      </c>
      <c r="AD1659" s="13">
        <v>0</v>
      </c>
      <c r="AE1659" s="13">
        <v>0</v>
      </c>
      <c r="AF1659" s="53">
        <f t="shared" si="294"/>
        <v>0</v>
      </c>
      <c r="AG1659" s="53">
        <f t="shared" si="295"/>
        <v>9.0939812446717816E-5</v>
      </c>
      <c r="AH1659" s="53">
        <f t="shared" si="292"/>
        <v>9.0939812446717816E-5</v>
      </c>
      <c r="AI1659" s="53" t="str">
        <f t="shared" si="293"/>
        <v>0.00</v>
      </c>
      <c r="AJ1659" s="44">
        <v>221112</v>
      </c>
      <c r="AK1659" s="15" t="s">
        <v>683</v>
      </c>
      <c r="AL1659" s="14" t="s">
        <v>76</v>
      </c>
      <c r="AM1659" s="39" t="s">
        <v>58</v>
      </c>
      <c r="AN1659" s="39" t="s">
        <v>59</v>
      </c>
      <c r="AO1659" s="39" t="s">
        <v>77</v>
      </c>
      <c r="AP1659" s="39" t="s">
        <v>61</v>
      </c>
      <c r="AQ1659" s="20"/>
      <c r="AR1659" s="20"/>
      <c r="AS1659" s="20"/>
      <c r="AT1659" s="20"/>
      <c r="AU1659" s="20"/>
      <c r="AV1659" s="20"/>
      <c r="AW1659" s="20"/>
      <c r="AX1659" s="20"/>
      <c r="AY1659" s="20"/>
      <c r="AZ1659" s="20"/>
      <c r="BA1659" s="20"/>
      <c r="BB1659" s="20"/>
    </row>
    <row r="1660" spans="1:54" ht="26.1" customHeight="1" x14ac:dyDescent="0.25">
      <c r="A1660" s="21">
        <v>1197</v>
      </c>
      <c r="B1660" s="39" t="s">
        <v>11</v>
      </c>
      <c r="C1660" s="13" t="s">
        <v>652</v>
      </c>
      <c r="D1660" s="13">
        <v>34039</v>
      </c>
      <c r="E1660" s="13" t="s">
        <v>252</v>
      </c>
      <c r="F1660" s="13">
        <v>41810</v>
      </c>
      <c r="G1660" s="13" t="s">
        <v>548</v>
      </c>
      <c r="H1660" s="13" t="s">
        <v>323</v>
      </c>
      <c r="I1660" s="13" t="s">
        <v>175</v>
      </c>
      <c r="J1660" s="13" t="s">
        <v>177</v>
      </c>
      <c r="K1660" s="13" t="s">
        <v>557</v>
      </c>
      <c r="L1660" s="4">
        <v>2406</v>
      </c>
      <c r="M1660" s="4">
        <v>1201</v>
      </c>
      <c r="N1660" s="14" t="s">
        <v>35</v>
      </c>
      <c r="O1660" s="15" t="s">
        <v>679</v>
      </c>
      <c r="P1660" s="68"/>
      <c r="Q1660" s="61">
        <v>2041.02</v>
      </c>
      <c r="R1660" s="65">
        <f t="shared" si="286"/>
        <v>0</v>
      </c>
      <c r="S1660" s="65">
        <f t="shared" si="287"/>
        <v>0.92437499999999995</v>
      </c>
      <c r="T1660" s="15">
        <v>0.17613094699861601</v>
      </c>
      <c r="U1660" s="15">
        <v>0.20907897</v>
      </c>
      <c r="V1660" s="15">
        <f t="shared" si="288"/>
        <v>3.2948023001383997E-2</v>
      </c>
      <c r="W1660" s="15">
        <f t="shared" si="289"/>
        <v>18.706549622788827</v>
      </c>
      <c r="X1660" s="15">
        <v>4.5018301398776696E-2</v>
      </c>
      <c r="Y1660" s="15">
        <v>5.5129570000000003E-2</v>
      </c>
      <c r="Z1660" s="15">
        <f t="shared" si="290"/>
        <v>1.0111268601223307E-2</v>
      </c>
      <c r="AA1660" s="16">
        <f t="shared" si="291"/>
        <v>22.460351206183148</v>
      </c>
      <c r="AB1660" s="13">
        <v>0.18</v>
      </c>
      <c r="AC1660" s="13">
        <v>0</v>
      </c>
      <c r="AD1660" s="13">
        <v>0</v>
      </c>
      <c r="AE1660" s="13">
        <v>100.1</v>
      </c>
      <c r="AF1660" s="53">
        <f t="shared" si="294"/>
        <v>0</v>
      </c>
      <c r="AG1660" s="53">
        <f t="shared" si="295"/>
        <v>6.482590469471148E-4</v>
      </c>
      <c r="AH1660" s="53">
        <f t="shared" si="292"/>
        <v>6.482590469471148E-4</v>
      </c>
      <c r="AI1660" s="53" t="str">
        <f t="shared" si="293"/>
        <v>0.00</v>
      </c>
      <c r="AJ1660" s="44">
        <v>221112</v>
      </c>
      <c r="AK1660" s="15" t="s">
        <v>683</v>
      </c>
      <c r="AL1660" s="14" t="s">
        <v>76</v>
      </c>
      <c r="AM1660" s="39" t="s">
        <v>58</v>
      </c>
      <c r="AN1660" s="39" t="s">
        <v>59</v>
      </c>
      <c r="AO1660" s="39" t="s">
        <v>77</v>
      </c>
      <c r="AP1660" s="39" t="s">
        <v>61</v>
      </c>
      <c r="AQ1660" s="20"/>
      <c r="AR1660" s="20"/>
      <c r="AS1660" s="20"/>
      <c r="AT1660" s="20"/>
      <c r="AU1660" s="20"/>
      <c r="AV1660" s="20"/>
      <c r="AW1660" s="20"/>
      <c r="AX1660" s="20"/>
      <c r="AY1660" s="20"/>
      <c r="AZ1660" s="20"/>
      <c r="BA1660" s="20"/>
      <c r="BB1660" s="20"/>
    </row>
    <row r="1661" spans="1:54" ht="26.1" customHeight="1" x14ac:dyDescent="0.25">
      <c r="A1661" s="21">
        <v>1198</v>
      </c>
      <c r="B1661" s="39" t="s">
        <v>11</v>
      </c>
      <c r="C1661" s="13" t="s">
        <v>652</v>
      </c>
      <c r="D1661" s="13">
        <v>34039</v>
      </c>
      <c r="E1661" s="13" t="s">
        <v>252</v>
      </c>
      <c r="F1661" s="13">
        <v>41810</v>
      </c>
      <c r="G1661" s="13" t="s">
        <v>548</v>
      </c>
      <c r="H1661" s="13" t="s">
        <v>323</v>
      </c>
      <c r="I1661" s="13" t="s">
        <v>175</v>
      </c>
      <c r="J1661" s="13" t="s">
        <v>177</v>
      </c>
      <c r="K1661" s="13" t="s">
        <v>557</v>
      </c>
      <c r="L1661" s="4">
        <v>2406</v>
      </c>
      <c r="M1661" s="4">
        <v>1201</v>
      </c>
      <c r="N1661" s="14" t="s">
        <v>40</v>
      </c>
      <c r="O1661" s="15" t="s">
        <v>679</v>
      </c>
      <c r="P1661" s="68"/>
      <c r="Q1661" s="61">
        <v>2041.02</v>
      </c>
      <c r="R1661" s="65">
        <f t="shared" si="286"/>
        <v>0</v>
      </c>
      <c r="S1661" s="65">
        <f t="shared" si="287"/>
        <v>0.92437499999999995</v>
      </c>
      <c r="T1661" s="15">
        <v>5.7185372402148002E-4</v>
      </c>
      <c r="U1661" s="15">
        <v>6.7882800000000003E-4</v>
      </c>
      <c r="V1661" s="15">
        <f t="shared" si="288"/>
        <v>1.0697427597852001E-4</v>
      </c>
      <c r="W1661" s="15">
        <f t="shared" si="289"/>
        <v>18.706580281796299</v>
      </c>
      <c r="X1661" s="15">
        <v>1.4616331622979521E-4</v>
      </c>
      <c r="Y1661" s="15">
        <v>1.7900000000000001E-4</v>
      </c>
      <c r="Z1661" s="15">
        <f t="shared" si="290"/>
        <v>3.2836683770204799E-5</v>
      </c>
      <c r="AA1661" s="16">
        <f t="shared" si="291"/>
        <v>22.465749010907484</v>
      </c>
      <c r="AB1661" s="13">
        <v>0</v>
      </c>
      <c r="AC1661" s="13">
        <v>0</v>
      </c>
      <c r="AD1661" s="13">
        <v>0</v>
      </c>
      <c r="AE1661" s="13">
        <v>0</v>
      </c>
      <c r="AF1661" s="53">
        <f t="shared" si="294"/>
        <v>0</v>
      </c>
      <c r="AG1661" s="53">
        <f t="shared" si="295"/>
        <v>2.1048299379721908E-6</v>
      </c>
      <c r="AH1661" s="53">
        <f t="shared" si="292"/>
        <v>2.1048299379721908E-6</v>
      </c>
      <c r="AI1661" s="53" t="str">
        <f t="shared" si="293"/>
        <v>0.00</v>
      </c>
      <c r="AJ1661" s="44">
        <v>221112</v>
      </c>
      <c r="AK1661" s="15" t="s">
        <v>683</v>
      </c>
      <c r="AL1661" s="14" t="s">
        <v>76</v>
      </c>
      <c r="AM1661" s="39" t="s">
        <v>58</v>
      </c>
      <c r="AN1661" s="39" t="s">
        <v>59</v>
      </c>
      <c r="AO1661" s="39" t="s">
        <v>77</v>
      </c>
      <c r="AP1661" s="39" t="s">
        <v>61</v>
      </c>
      <c r="AQ1661" s="20"/>
      <c r="AR1661" s="20"/>
      <c r="AS1661" s="20"/>
      <c r="AT1661" s="20"/>
      <c r="AU1661" s="20"/>
      <c r="AV1661" s="20"/>
      <c r="AW1661" s="20"/>
      <c r="AX1661" s="20"/>
      <c r="AY1661" s="20"/>
      <c r="AZ1661" s="20"/>
      <c r="BA1661" s="20"/>
      <c r="BB1661" s="20"/>
    </row>
    <row r="1662" spans="1:54" ht="26.1" customHeight="1" x14ac:dyDescent="0.25">
      <c r="A1662" s="21">
        <v>1199</v>
      </c>
      <c r="B1662" s="40" t="s">
        <v>11</v>
      </c>
      <c r="C1662" s="13" t="s">
        <v>652</v>
      </c>
      <c r="D1662" s="13">
        <v>34039</v>
      </c>
      <c r="E1662" s="13" t="s">
        <v>252</v>
      </c>
      <c r="F1662" s="13">
        <v>41810</v>
      </c>
      <c r="G1662" s="13" t="s">
        <v>548</v>
      </c>
      <c r="H1662" s="13" t="s">
        <v>323</v>
      </c>
      <c r="I1662" s="13" t="s">
        <v>175</v>
      </c>
      <c r="J1662" s="13" t="s">
        <v>177</v>
      </c>
      <c r="K1662" s="13" t="s">
        <v>557</v>
      </c>
      <c r="L1662" s="4">
        <v>2406</v>
      </c>
      <c r="M1662" s="4">
        <v>1201</v>
      </c>
      <c r="N1662" s="13" t="s">
        <v>36</v>
      </c>
      <c r="O1662" s="15" t="s">
        <v>679</v>
      </c>
      <c r="P1662" s="68"/>
      <c r="Q1662" s="61">
        <v>2041.02</v>
      </c>
      <c r="R1662" s="65">
        <f t="shared" si="286"/>
        <v>0</v>
      </c>
      <c r="S1662" s="65">
        <f t="shared" si="287"/>
        <v>0.92437499999999995</v>
      </c>
      <c r="T1662" s="15">
        <v>1.9376709763256599E-2</v>
      </c>
      <c r="U1662" s="15">
        <v>2.3059329999999999E-2</v>
      </c>
      <c r="V1662" s="15">
        <f t="shared" si="288"/>
        <v>3.6826202367434002E-3</v>
      </c>
      <c r="W1662" s="15">
        <f t="shared" si="289"/>
        <v>19.005395042488736</v>
      </c>
      <c r="X1662" s="15">
        <v>6.2855891557645604E-3</v>
      </c>
      <c r="Y1662" s="15">
        <v>7.6973549999999995E-3</v>
      </c>
      <c r="Z1662" s="15">
        <f t="shared" si="290"/>
        <v>1.4117658442354391E-3</v>
      </c>
      <c r="AA1662" s="16">
        <f t="shared" si="291"/>
        <v>22.460358277484588</v>
      </c>
      <c r="AB1662" s="13">
        <v>0.02</v>
      </c>
      <c r="AC1662" s="13">
        <v>0</v>
      </c>
      <c r="AD1662" s="13">
        <v>0</v>
      </c>
      <c r="AE1662" s="13">
        <v>0</v>
      </c>
      <c r="AF1662" s="53">
        <f t="shared" si="294"/>
        <v>0</v>
      </c>
      <c r="AG1662" s="53">
        <f t="shared" si="295"/>
        <v>9.0511861716200716E-5</v>
      </c>
      <c r="AH1662" s="53">
        <f t="shared" si="292"/>
        <v>9.0511861716200716E-5</v>
      </c>
      <c r="AI1662" s="53" t="str">
        <f t="shared" si="293"/>
        <v>0.00</v>
      </c>
      <c r="AJ1662" s="44">
        <v>221112</v>
      </c>
      <c r="AK1662" s="15" t="s">
        <v>683</v>
      </c>
      <c r="AL1662" s="14" t="s">
        <v>76</v>
      </c>
      <c r="AM1662" s="39" t="s">
        <v>58</v>
      </c>
      <c r="AN1662" s="39" t="s">
        <v>59</v>
      </c>
      <c r="AO1662" s="39" t="s">
        <v>77</v>
      </c>
      <c r="AP1662" s="39" t="s">
        <v>61</v>
      </c>
      <c r="AQ1662" s="59"/>
      <c r="AR1662" s="20"/>
      <c r="AS1662" s="20"/>
      <c r="AT1662" s="20"/>
      <c r="AU1662" s="20"/>
      <c r="AV1662" s="20"/>
      <c r="AW1662" s="20"/>
      <c r="AX1662" s="20"/>
      <c r="AY1662" s="20"/>
      <c r="AZ1662" s="20"/>
      <c r="BA1662" s="20"/>
      <c r="BB1662" s="20"/>
    </row>
    <row r="1663" spans="1:54" ht="26.1" customHeight="1" x14ac:dyDescent="0.25">
      <c r="A1663" s="21">
        <v>1200</v>
      </c>
      <c r="B1663" s="39" t="s">
        <v>11</v>
      </c>
      <c r="C1663" s="13" t="s">
        <v>652</v>
      </c>
      <c r="D1663" s="13">
        <v>34039</v>
      </c>
      <c r="E1663" s="13" t="s">
        <v>252</v>
      </c>
      <c r="F1663" s="13">
        <v>41810</v>
      </c>
      <c r="G1663" s="13" t="s">
        <v>548</v>
      </c>
      <c r="H1663" s="13" t="s">
        <v>323</v>
      </c>
      <c r="I1663" s="13" t="s">
        <v>175</v>
      </c>
      <c r="J1663" s="13" t="s">
        <v>177</v>
      </c>
      <c r="K1663" s="13" t="s">
        <v>557</v>
      </c>
      <c r="L1663" s="4">
        <v>2406</v>
      </c>
      <c r="M1663" s="4">
        <v>1201</v>
      </c>
      <c r="N1663" s="14" t="s">
        <v>38</v>
      </c>
      <c r="O1663" s="15" t="s">
        <v>679</v>
      </c>
      <c r="P1663" s="68"/>
      <c r="Q1663" s="61">
        <v>2041.02</v>
      </c>
      <c r="R1663" s="65">
        <f t="shared" si="286"/>
        <v>0</v>
      </c>
      <c r="S1663" s="65">
        <f t="shared" si="287"/>
        <v>0.92437499999999995</v>
      </c>
      <c r="T1663" s="15">
        <v>6.43979418943108E-4</v>
      </c>
      <c r="U1663" s="15">
        <v>7.6444600000000001E-4</v>
      </c>
      <c r="V1663" s="15">
        <f t="shared" si="288"/>
        <v>1.2046658105689201E-4</v>
      </c>
      <c r="W1663" s="15">
        <f t="shared" si="289"/>
        <v>18.706588675551224</v>
      </c>
      <c r="X1663" s="15">
        <v>1.6459832908760711E-4</v>
      </c>
      <c r="Y1663" s="15">
        <v>2.0149999999999999E-4</v>
      </c>
      <c r="Z1663" s="15">
        <f t="shared" si="290"/>
        <v>3.690167091239288E-5</v>
      </c>
      <c r="AA1663" s="16">
        <f t="shared" si="291"/>
        <v>22.419225709607321</v>
      </c>
      <c r="AB1663" s="13">
        <v>0</v>
      </c>
      <c r="AC1663" s="13">
        <v>0</v>
      </c>
      <c r="AD1663" s="13">
        <v>0</v>
      </c>
      <c r="AE1663" s="13">
        <v>0</v>
      </c>
      <c r="AF1663" s="53">
        <f t="shared" si="294"/>
        <v>0</v>
      </c>
      <c r="AG1663" s="53">
        <f t="shared" si="295"/>
        <v>2.369403533527354E-6</v>
      </c>
      <c r="AH1663" s="53">
        <f t="shared" si="292"/>
        <v>2.369403533527354E-6</v>
      </c>
      <c r="AI1663" s="53" t="str">
        <f t="shared" si="293"/>
        <v>0.00</v>
      </c>
      <c r="AJ1663" s="44">
        <v>221112</v>
      </c>
      <c r="AK1663" s="15" t="s">
        <v>683</v>
      </c>
      <c r="AL1663" s="14" t="s">
        <v>76</v>
      </c>
      <c r="AM1663" s="39" t="s">
        <v>58</v>
      </c>
      <c r="AN1663" s="39" t="s">
        <v>59</v>
      </c>
      <c r="AO1663" s="39" t="s">
        <v>77</v>
      </c>
      <c r="AP1663" s="39" t="s">
        <v>61</v>
      </c>
      <c r="AQ1663" s="20"/>
      <c r="AR1663" s="20"/>
      <c r="AS1663" s="20"/>
      <c r="AT1663" s="20"/>
      <c r="AU1663" s="20"/>
      <c r="AV1663" s="20"/>
      <c r="AW1663" s="20"/>
      <c r="AX1663" s="20"/>
      <c r="AY1663" s="20"/>
      <c r="AZ1663" s="20"/>
      <c r="BA1663" s="20"/>
      <c r="BB1663" s="20"/>
    </row>
    <row r="1664" spans="1:54" ht="26.1" customHeight="1" x14ac:dyDescent="0.25">
      <c r="A1664" s="21">
        <v>1201</v>
      </c>
      <c r="B1664" s="39" t="s">
        <v>11</v>
      </c>
      <c r="C1664" s="13" t="s">
        <v>652</v>
      </c>
      <c r="D1664" s="13">
        <v>34039</v>
      </c>
      <c r="E1664" s="13" t="s">
        <v>252</v>
      </c>
      <c r="F1664" s="13">
        <v>41810</v>
      </c>
      <c r="G1664" s="13" t="s">
        <v>548</v>
      </c>
      <c r="H1664" s="13" t="s">
        <v>323</v>
      </c>
      <c r="I1664" s="13" t="s">
        <v>175</v>
      </c>
      <c r="J1664" s="13" t="s">
        <v>177</v>
      </c>
      <c r="K1664" s="13" t="s">
        <v>557</v>
      </c>
      <c r="L1664" s="4">
        <v>2406</v>
      </c>
      <c r="M1664" s="4">
        <v>1201</v>
      </c>
      <c r="N1664" s="14" t="s">
        <v>39</v>
      </c>
      <c r="O1664" s="15" t="s">
        <v>679</v>
      </c>
      <c r="P1664" s="68"/>
      <c r="Q1664" s="61">
        <v>2041.02</v>
      </c>
      <c r="R1664" s="65">
        <f t="shared" si="286"/>
        <v>0</v>
      </c>
      <c r="S1664" s="65">
        <f t="shared" si="287"/>
        <v>0.92437499999999995</v>
      </c>
      <c r="T1664" s="15">
        <v>6.43979418943108E-4</v>
      </c>
      <c r="U1664" s="15">
        <v>7.6444600000000001E-4</v>
      </c>
      <c r="V1664" s="15">
        <f t="shared" si="288"/>
        <v>1.2046658105689201E-4</v>
      </c>
      <c r="W1664" s="15">
        <f t="shared" si="289"/>
        <v>18.706588675551224</v>
      </c>
      <c r="X1664" s="15">
        <v>1.6459832908760711E-4</v>
      </c>
      <c r="Y1664" s="15">
        <v>2.0149999999999999E-4</v>
      </c>
      <c r="Z1664" s="15">
        <f t="shared" si="290"/>
        <v>3.690167091239288E-5</v>
      </c>
      <c r="AA1664" s="16">
        <f t="shared" si="291"/>
        <v>22.419225709607321</v>
      </c>
      <c r="AB1664" s="13">
        <v>0</v>
      </c>
      <c r="AC1664" s="13">
        <v>0</v>
      </c>
      <c r="AD1664" s="13">
        <v>0</v>
      </c>
      <c r="AE1664" s="13">
        <v>0</v>
      </c>
      <c r="AF1664" s="53">
        <f t="shared" si="294"/>
        <v>0</v>
      </c>
      <c r="AG1664" s="53">
        <f t="shared" si="295"/>
        <v>2.369403533527354E-6</v>
      </c>
      <c r="AH1664" s="53">
        <f t="shared" si="292"/>
        <v>2.369403533527354E-6</v>
      </c>
      <c r="AI1664" s="53" t="str">
        <f t="shared" si="293"/>
        <v>0.00</v>
      </c>
      <c r="AJ1664" s="44">
        <v>221112</v>
      </c>
      <c r="AK1664" s="15" t="s">
        <v>683</v>
      </c>
      <c r="AL1664" s="14" t="s">
        <v>76</v>
      </c>
      <c r="AM1664" s="39" t="s">
        <v>58</v>
      </c>
      <c r="AN1664" s="39" t="s">
        <v>59</v>
      </c>
      <c r="AO1664" s="39" t="s">
        <v>77</v>
      </c>
      <c r="AP1664" s="39" t="s">
        <v>61</v>
      </c>
      <c r="AQ1664" s="20"/>
      <c r="AR1664" s="20"/>
      <c r="AS1664" s="20"/>
      <c r="AT1664" s="20"/>
      <c r="AU1664" s="20"/>
      <c r="AV1664" s="20"/>
      <c r="AW1664" s="20"/>
      <c r="AX1664" s="20"/>
      <c r="AY1664" s="20"/>
      <c r="AZ1664" s="20"/>
      <c r="BA1664" s="20"/>
      <c r="BB1664" s="20"/>
    </row>
    <row r="1665" spans="1:54" ht="26.1" customHeight="1" x14ac:dyDescent="0.25">
      <c r="A1665" s="21">
        <v>1202</v>
      </c>
      <c r="B1665" s="39" t="s">
        <v>11</v>
      </c>
      <c r="C1665" s="13" t="s">
        <v>652</v>
      </c>
      <c r="D1665" s="13">
        <v>34039</v>
      </c>
      <c r="E1665" s="13" t="s">
        <v>252</v>
      </c>
      <c r="F1665" s="13">
        <v>41810</v>
      </c>
      <c r="G1665" s="13" t="s">
        <v>548</v>
      </c>
      <c r="H1665" s="13" t="s">
        <v>323</v>
      </c>
      <c r="I1665" s="13" t="s">
        <v>175</v>
      </c>
      <c r="J1665" s="13" t="s">
        <v>177</v>
      </c>
      <c r="K1665" s="13" t="s">
        <v>557</v>
      </c>
      <c r="L1665" s="4">
        <v>2406</v>
      </c>
      <c r="M1665" s="4">
        <v>1201</v>
      </c>
      <c r="N1665" s="14" t="s">
        <v>37</v>
      </c>
      <c r="O1665" s="15" t="s">
        <v>679</v>
      </c>
      <c r="P1665" s="68"/>
      <c r="Q1665" s="61">
        <v>2041.02</v>
      </c>
      <c r="R1665" s="65">
        <f t="shared" si="286"/>
        <v>0</v>
      </c>
      <c r="S1665" s="65">
        <f t="shared" si="287"/>
        <v>0.92437499999999995</v>
      </c>
      <c r="T1665" s="15">
        <v>2.2844495663883E-3</v>
      </c>
      <c r="U1665" s="15">
        <v>2.7117909999999999E-3</v>
      </c>
      <c r="V1665" s="15">
        <f t="shared" si="288"/>
        <v>4.2734143361169985E-4</v>
      </c>
      <c r="W1665" s="15">
        <f t="shared" si="289"/>
        <v>18.70653832324799</v>
      </c>
      <c r="X1665" s="15">
        <v>5.8389533958947294E-4</v>
      </c>
      <c r="Y1665" s="15">
        <v>7.1504000000000001E-4</v>
      </c>
      <c r="Z1665" s="15">
        <f t="shared" si="290"/>
        <v>1.3114466041052708E-4</v>
      </c>
      <c r="AA1665" s="16">
        <f t="shared" si="291"/>
        <v>22.460302646486731</v>
      </c>
      <c r="AB1665" s="13">
        <v>0</v>
      </c>
      <c r="AC1665" s="13">
        <v>0</v>
      </c>
      <c r="AD1665" s="13">
        <v>0</v>
      </c>
      <c r="AE1665" s="13">
        <v>0</v>
      </c>
      <c r="AF1665" s="53">
        <f t="shared" si="294"/>
        <v>0</v>
      </c>
      <c r="AG1665" s="53">
        <f t="shared" si="295"/>
        <v>8.4080312784784084E-6</v>
      </c>
      <c r="AH1665" s="53">
        <f t="shared" si="292"/>
        <v>8.4080312784784084E-6</v>
      </c>
      <c r="AI1665" s="53" t="str">
        <f t="shared" si="293"/>
        <v>0.00</v>
      </c>
      <c r="AJ1665" s="44">
        <v>221112</v>
      </c>
      <c r="AK1665" s="15" t="s">
        <v>683</v>
      </c>
      <c r="AL1665" s="14" t="s">
        <v>76</v>
      </c>
      <c r="AM1665" s="39" t="s">
        <v>58</v>
      </c>
      <c r="AN1665" s="39" t="s">
        <v>59</v>
      </c>
      <c r="AO1665" s="39" t="s">
        <v>77</v>
      </c>
      <c r="AP1665" s="39" t="s">
        <v>61</v>
      </c>
      <c r="AQ1665" s="20"/>
      <c r="AR1665" s="20"/>
      <c r="AS1665" s="20"/>
      <c r="AT1665" s="20"/>
      <c r="AU1665" s="20"/>
      <c r="AV1665" s="20"/>
      <c r="AW1665" s="20"/>
      <c r="AX1665" s="20"/>
      <c r="AY1665" s="20"/>
      <c r="AZ1665" s="20"/>
      <c r="BA1665" s="20"/>
      <c r="BB1665" s="20"/>
    </row>
    <row r="1666" spans="1:54" ht="26.1" customHeight="1" x14ac:dyDescent="0.25">
      <c r="A1666" s="21">
        <v>1203</v>
      </c>
      <c r="B1666" s="39" t="s">
        <v>11</v>
      </c>
      <c r="C1666" s="13" t="s">
        <v>652</v>
      </c>
      <c r="D1666" s="13">
        <v>34039</v>
      </c>
      <c r="E1666" s="13" t="s">
        <v>252</v>
      </c>
      <c r="F1666" s="13">
        <v>41810</v>
      </c>
      <c r="G1666" s="13" t="s">
        <v>548</v>
      </c>
      <c r="H1666" s="13" t="s">
        <v>323</v>
      </c>
      <c r="I1666" s="13" t="s">
        <v>175</v>
      </c>
      <c r="J1666" s="13" t="s">
        <v>177</v>
      </c>
      <c r="K1666" s="13" t="s">
        <v>557</v>
      </c>
      <c r="L1666" s="4">
        <v>2406</v>
      </c>
      <c r="M1666" s="4">
        <v>1201</v>
      </c>
      <c r="N1666" s="14" t="s">
        <v>34</v>
      </c>
      <c r="O1666" s="15" t="s">
        <v>679</v>
      </c>
      <c r="P1666" s="68"/>
      <c r="Q1666" s="61">
        <v>2041.02</v>
      </c>
      <c r="R1666" s="65">
        <f t="shared" si="286"/>
        <v>0</v>
      </c>
      <c r="S1666" s="65">
        <f t="shared" si="287"/>
        <v>0.92437499999999995</v>
      </c>
      <c r="T1666" s="15">
        <v>2.00679014855138E-4</v>
      </c>
      <c r="U1666" s="15">
        <v>2.3821899999999999E-4</v>
      </c>
      <c r="V1666" s="15">
        <f t="shared" si="288"/>
        <v>3.7539985144861989E-5</v>
      </c>
      <c r="W1666" s="15">
        <f t="shared" si="289"/>
        <v>18.706482674314788</v>
      </c>
      <c r="X1666" s="15">
        <v>5.1292680412541206E-5</v>
      </c>
      <c r="Y1666" s="15">
        <v>6.2800000000000009E-5</v>
      </c>
      <c r="Z1666" s="15">
        <f t="shared" si="290"/>
        <v>1.1507319587458802E-5</v>
      </c>
      <c r="AA1666" s="16">
        <f t="shared" si="291"/>
        <v>22.434623215060583</v>
      </c>
      <c r="AB1666" s="13">
        <v>0</v>
      </c>
      <c r="AC1666" s="13">
        <v>0</v>
      </c>
      <c r="AD1666" s="13">
        <v>0</v>
      </c>
      <c r="AE1666" s="13">
        <v>0</v>
      </c>
      <c r="AF1666" s="53">
        <f t="shared" si="294"/>
        <v>0</v>
      </c>
      <c r="AG1666" s="53">
        <f t="shared" si="295"/>
        <v>7.3845430226063462E-7</v>
      </c>
      <c r="AH1666" s="53">
        <f t="shared" si="292"/>
        <v>7.3845430226063462E-7</v>
      </c>
      <c r="AI1666" s="53" t="str">
        <f t="shared" si="293"/>
        <v>0.00</v>
      </c>
      <c r="AJ1666" s="44">
        <v>221112</v>
      </c>
      <c r="AK1666" s="15" t="s">
        <v>683</v>
      </c>
      <c r="AL1666" s="14" t="s">
        <v>76</v>
      </c>
      <c r="AM1666" s="39" t="s">
        <v>58</v>
      </c>
      <c r="AN1666" s="39" t="s">
        <v>59</v>
      </c>
      <c r="AO1666" s="39" t="s">
        <v>77</v>
      </c>
      <c r="AP1666" s="39" t="s">
        <v>61</v>
      </c>
      <c r="AQ1666" s="20"/>
      <c r="AR1666" s="20"/>
      <c r="AS1666" s="20"/>
      <c r="AT1666" s="20"/>
      <c r="AU1666" s="20"/>
      <c r="AV1666" s="20"/>
      <c r="AW1666" s="20"/>
      <c r="AX1666" s="20"/>
      <c r="AY1666" s="20"/>
      <c r="AZ1666" s="20"/>
      <c r="BA1666" s="20"/>
      <c r="BB1666" s="20"/>
    </row>
    <row r="1667" spans="1:54" ht="26.1" customHeight="1" x14ac:dyDescent="0.25">
      <c r="A1667" s="21">
        <v>1239</v>
      </c>
      <c r="B1667" s="39" t="s">
        <v>11</v>
      </c>
      <c r="C1667" s="13" t="s">
        <v>652</v>
      </c>
      <c r="D1667" s="13">
        <v>34039</v>
      </c>
      <c r="E1667" s="13" t="s">
        <v>252</v>
      </c>
      <c r="F1667" s="13">
        <v>41810</v>
      </c>
      <c r="G1667" s="13" t="s">
        <v>548</v>
      </c>
      <c r="H1667" s="13" t="s">
        <v>325</v>
      </c>
      <c r="I1667" s="13" t="s">
        <v>175</v>
      </c>
      <c r="J1667" s="13" t="s">
        <v>177</v>
      </c>
      <c r="K1667" s="13" t="s">
        <v>554</v>
      </c>
      <c r="L1667" s="4">
        <v>2406</v>
      </c>
      <c r="M1667" s="4">
        <v>2101</v>
      </c>
      <c r="N1667" s="14" t="s">
        <v>35</v>
      </c>
      <c r="O1667" s="15" t="s">
        <v>679</v>
      </c>
      <c r="P1667" s="68"/>
      <c r="Q1667" s="61">
        <v>2052.0100000000002</v>
      </c>
      <c r="R1667" s="65">
        <f t="shared" si="286"/>
        <v>0</v>
      </c>
      <c r="S1667" s="65">
        <f t="shared" si="287"/>
        <v>0.92935235507246383</v>
      </c>
      <c r="T1667" s="15">
        <v>4.1222745687049797E-2</v>
      </c>
      <c r="U1667" s="15">
        <v>5.0084544000000002E-2</v>
      </c>
      <c r="V1667" s="15">
        <f t="shared" si="288"/>
        <v>8.8617983129502045E-3</v>
      </c>
      <c r="W1667" s="15">
        <f t="shared" si="289"/>
        <v>21.497350953345535</v>
      </c>
      <c r="X1667" s="15">
        <v>1.0793109639369809E-2</v>
      </c>
      <c r="Y1667" s="15">
        <v>1.3938410000000002E-2</v>
      </c>
      <c r="Z1667" s="15">
        <f t="shared" si="290"/>
        <v>3.1453003606301926E-3</v>
      </c>
      <c r="AA1667" s="16">
        <f t="shared" si="291"/>
        <v>29.141743813637767</v>
      </c>
      <c r="AB1667" s="13">
        <v>0.04</v>
      </c>
      <c r="AC1667" s="13">
        <v>0</v>
      </c>
      <c r="AD1667" s="13">
        <v>0</v>
      </c>
      <c r="AE1667" s="13">
        <v>43.7</v>
      </c>
      <c r="AF1667" s="53">
        <f t="shared" si="294"/>
        <v>0</v>
      </c>
      <c r="AG1667" s="53">
        <f t="shared" si="295"/>
        <v>1.6302154472931418E-4</v>
      </c>
      <c r="AH1667" s="53">
        <f t="shared" si="292"/>
        <v>1.6302154472931418E-4</v>
      </c>
      <c r="AI1667" s="53" t="str">
        <f t="shared" si="293"/>
        <v>0.00</v>
      </c>
      <c r="AJ1667" s="44">
        <v>221112</v>
      </c>
      <c r="AK1667" s="15" t="s">
        <v>683</v>
      </c>
      <c r="AL1667" s="14" t="s">
        <v>76</v>
      </c>
      <c r="AM1667" s="39" t="s">
        <v>58</v>
      </c>
      <c r="AN1667" s="39" t="s">
        <v>59</v>
      </c>
      <c r="AO1667" s="39" t="s">
        <v>77</v>
      </c>
      <c r="AP1667" s="39" t="s">
        <v>61</v>
      </c>
      <c r="AQ1667" s="20"/>
      <c r="AR1667" s="20"/>
      <c r="AS1667" s="20"/>
      <c r="AT1667" s="20"/>
      <c r="AU1667" s="20"/>
      <c r="AV1667" s="20"/>
      <c r="AW1667" s="20"/>
      <c r="AX1667" s="20"/>
      <c r="AY1667" s="20"/>
      <c r="AZ1667" s="20"/>
      <c r="BA1667" s="20"/>
      <c r="BB1667" s="20"/>
    </row>
    <row r="1668" spans="1:54" ht="26.1" customHeight="1" x14ac:dyDescent="0.25">
      <c r="A1668" s="21">
        <v>1240</v>
      </c>
      <c r="B1668" s="39" t="s">
        <v>11</v>
      </c>
      <c r="C1668" s="13" t="s">
        <v>652</v>
      </c>
      <c r="D1668" s="13">
        <v>34039</v>
      </c>
      <c r="E1668" s="13" t="s">
        <v>252</v>
      </c>
      <c r="F1668" s="13">
        <v>41810</v>
      </c>
      <c r="G1668" s="13" t="s">
        <v>548</v>
      </c>
      <c r="H1668" s="13" t="s">
        <v>325</v>
      </c>
      <c r="I1668" s="13" t="s">
        <v>175</v>
      </c>
      <c r="J1668" s="13" t="s">
        <v>177</v>
      </c>
      <c r="K1668" s="13" t="s">
        <v>554</v>
      </c>
      <c r="L1668" s="4">
        <v>2406</v>
      </c>
      <c r="M1668" s="4">
        <v>2101</v>
      </c>
      <c r="N1668" s="14" t="s">
        <v>40</v>
      </c>
      <c r="O1668" s="15" t="s">
        <v>679</v>
      </c>
      <c r="P1668" s="68"/>
      <c r="Q1668" s="61">
        <v>2052.0100000000002</v>
      </c>
      <c r="R1668" s="65">
        <f t="shared" si="286"/>
        <v>0</v>
      </c>
      <c r="S1668" s="65">
        <f t="shared" si="287"/>
        <v>0.92935235507246383</v>
      </c>
      <c r="T1668" s="15">
        <v>8.9970278285228002E-4</v>
      </c>
      <c r="U1668" s="15">
        <v>1.093115E-3</v>
      </c>
      <c r="V1668" s="15">
        <f t="shared" si="288"/>
        <v>1.9341221714771996E-4</v>
      </c>
      <c r="W1668" s="15">
        <f t="shared" si="289"/>
        <v>21.497345660591986</v>
      </c>
      <c r="X1668" s="15">
        <v>2.3556390085926251E-4</v>
      </c>
      <c r="Y1668" s="15">
        <v>3.0422999999999995E-4</v>
      </c>
      <c r="Z1668" s="15">
        <f t="shared" si="290"/>
        <v>6.8666099140737445E-5</v>
      </c>
      <c r="AA1668" s="16">
        <f t="shared" si="291"/>
        <v>29.149669745773977</v>
      </c>
      <c r="AB1668" s="13">
        <v>0</v>
      </c>
      <c r="AC1668" s="13">
        <v>0</v>
      </c>
      <c r="AD1668" s="13">
        <v>0</v>
      </c>
      <c r="AE1668" s="13">
        <v>0</v>
      </c>
      <c r="AF1668" s="53">
        <f t="shared" si="294"/>
        <v>0</v>
      </c>
      <c r="AG1668" s="53">
        <f t="shared" si="295"/>
        <v>3.558228273741355E-6</v>
      </c>
      <c r="AH1668" s="53">
        <f t="shared" si="292"/>
        <v>3.558228273741355E-6</v>
      </c>
      <c r="AI1668" s="53" t="str">
        <f t="shared" si="293"/>
        <v>0.00</v>
      </c>
      <c r="AJ1668" s="44">
        <v>221112</v>
      </c>
      <c r="AK1668" s="15" t="s">
        <v>683</v>
      </c>
      <c r="AL1668" s="14" t="s">
        <v>76</v>
      </c>
      <c r="AM1668" s="39" t="s">
        <v>58</v>
      </c>
      <c r="AN1668" s="39" t="s">
        <v>59</v>
      </c>
      <c r="AO1668" s="39" t="s">
        <v>77</v>
      </c>
      <c r="AP1668" s="39" t="s">
        <v>61</v>
      </c>
      <c r="AQ1668" s="20"/>
      <c r="AR1668" s="20"/>
      <c r="AS1668" s="20"/>
      <c r="AT1668" s="20"/>
      <c r="AU1668" s="20"/>
      <c r="AV1668" s="20"/>
      <c r="AW1668" s="20"/>
      <c r="AX1668" s="20"/>
      <c r="AY1668" s="20"/>
      <c r="AZ1668" s="20"/>
      <c r="BA1668" s="20"/>
      <c r="BB1668" s="20"/>
    </row>
    <row r="1669" spans="1:54" ht="26.1" customHeight="1" x14ac:dyDescent="0.25">
      <c r="A1669" s="21">
        <v>1241</v>
      </c>
      <c r="B1669" s="40" t="s">
        <v>11</v>
      </c>
      <c r="C1669" s="13" t="s">
        <v>652</v>
      </c>
      <c r="D1669" s="13">
        <v>34039</v>
      </c>
      <c r="E1669" s="13" t="s">
        <v>252</v>
      </c>
      <c r="F1669" s="13">
        <v>41810</v>
      </c>
      <c r="G1669" s="13" t="s">
        <v>548</v>
      </c>
      <c r="H1669" s="13" t="s">
        <v>325</v>
      </c>
      <c r="I1669" s="13" t="s">
        <v>175</v>
      </c>
      <c r="J1669" s="13" t="s">
        <v>177</v>
      </c>
      <c r="K1669" s="13" t="s">
        <v>554</v>
      </c>
      <c r="L1669" s="4">
        <v>2406</v>
      </c>
      <c r="M1669" s="4">
        <v>2101</v>
      </c>
      <c r="N1669" s="13" t="s">
        <v>36</v>
      </c>
      <c r="O1669" s="15" t="s">
        <v>679</v>
      </c>
      <c r="P1669" s="68"/>
      <c r="Q1669" s="61">
        <v>2052.0100000000002</v>
      </c>
      <c r="R1669" s="65">
        <f t="shared" si="286"/>
        <v>0</v>
      </c>
      <c r="S1669" s="65">
        <f t="shared" si="287"/>
        <v>0.92935235507246383</v>
      </c>
      <c r="T1669" s="15">
        <v>7.8994394460249404E-2</v>
      </c>
      <c r="U1669" s="15">
        <v>9.6329312E-2</v>
      </c>
      <c r="V1669" s="15">
        <f t="shared" si="288"/>
        <v>1.7334917539750597E-2</v>
      </c>
      <c r="W1669" s="15">
        <f t="shared" si="289"/>
        <v>21.944490692277743</v>
      </c>
      <c r="X1669" s="15">
        <v>2.4203394495654288E-2</v>
      </c>
      <c r="Y1669" s="15">
        <v>3.1256684000000007E-2</v>
      </c>
      <c r="Z1669" s="15">
        <f t="shared" si="290"/>
        <v>7.0532895043457187E-3</v>
      </c>
      <c r="AA1669" s="16">
        <f t="shared" si="291"/>
        <v>29.141736732887342</v>
      </c>
      <c r="AB1669" s="13">
        <v>0.08</v>
      </c>
      <c r="AC1669" s="13">
        <v>0</v>
      </c>
      <c r="AD1669" s="13">
        <v>0</v>
      </c>
      <c r="AE1669" s="13">
        <v>0</v>
      </c>
      <c r="AF1669" s="53">
        <f t="shared" si="294"/>
        <v>0</v>
      </c>
      <c r="AG1669" s="53">
        <f t="shared" si="295"/>
        <v>3.6557346991486402E-4</v>
      </c>
      <c r="AH1669" s="53">
        <f t="shared" si="292"/>
        <v>3.6557346991486402E-4</v>
      </c>
      <c r="AI1669" s="53" t="str">
        <f t="shared" si="293"/>
        <v>0.00</v>
      </c>
      <c r="AJ1669" s="44">
        <v>221112</v>
      </c>
      <c r="AK1669" s="15" t="s">
        <v>683</v>
      </c>
      <c r="AL1669" s="14" t="s">
        <v>76</v>
      </c>
      <c r="AM1669" s="39" t="s">
        <v>58</v>
      </c>
      <c r="AN1669" s="39" t="s">
        <v>59</v>
      </c>
      <c r="AO1669" s="39" t="s">
        <v>77</v>
      </c>
      <c r="AP1669" s="39" t="s">
        <v>61</v>
      </c>
      <c r="AQ1669" s="59"/>
      <c r="AR1669" s="20"/>
      <c r="AS1669" s="20"/>
      <c r="AT1669" s="20"/>
      <c r="AU1669" s="20"/>
      <c r="AV1669" s="20"/>
      <c r="AW1669" s="20"/>
      <c r="AX1669" s="20"/>
      <c r="AY1669" s="20"/>
      <c r="AZ1669" s="20"/>
      <c r="BA1669" s="20"/>
      <c r="BB1669" s="20"/>
    </row>
    <row r="1670" spans="1:54" ht="26.1" customHeight="1" x14ac:dyDescent="0.25">
      <c r="A1670" s="21">
        <v>1242</v>
      </c>
      <c r="B1670" s="39" t="s">
        <v>11</v>
      </c>
      <c r="C1670" s="13" t="s">
        <v>652</v>
      </c>
      <c r="D1670" s="13">
        <v>34039</v>
      </c>
      <c r="E1670" s="13" t="s">
        <v>252</v>
      </c>
      <c r="F1670" s="13">
        <v>41810</v>
      </c>
      <c r="G1670" s="13" t="s">
        <v>548</v>
      </c>
      <c r="H1670" s="13" t="s">
        <v>325</v>
      </c>
      <c r="I1670" s="13" t="s">
        <v>175</v>
      </c>
      <c r="J1670" s="13" t="s">
        <v>177</v>
      </c>
      <c r="K1670" s="13" t="s">
        <v>554</v>
      </c>
      <c r="L1670" s="4">
        <v>2406</v>
      </c>
      <c r="M1670" s="4">
        <v>2101</v>
      </c>
      <c r="N1670" s="14" t="s">
        <v>38</v>
      </c>
      <c r="O1670" s="15" t="s">
        <v>679</v>
      </c>
      <c r="P1670" s="68"/>
      <c r="Q1670" s="61">
        <v>2052.0100000000002</v>
      </c>
      <c r="R1670" s="65">
        <f t="shared" si="286"/>
        <v>0</v>
      </c>
      <c r="S1670" s="65">
        <f t="shared" si="287"/>
        <v>0.92935235507246383</v>
      </c>
      <c r="T1670" s="15">
        <v>1.3577332904861599E-3</v>
      </c>
      <c r="U1670" s="15">
        <v>1.6496099999999999E-3</v>
      </c>
      <c r="V1670" s="15">
        <f t="shared" si="288"/>
        <v>2.9187670951383998E-4</v>
      </c>
      <c r="W1670" s="15">
        <f t="shared" si="289"/>
        <v>21.497352356244313</v>
      </c>
      <c r="X1670" s="15">
        <v>3.5548734129670296E-4</v>
      </c>
      <c r="Y1670" s="15">
        <v>4.59083E-4</v>
      </c>
      <c r="Z1670" s="15">
        <f t="shared" si="290"/>
        <v>1.0359565870329704E-4</v>
      </c>
      <c r="AA1670" s="16">
        <f t="shared" si="291"/>
        <v>29.141869953909904</v>
      </c>
      <c r="AB1670" s="13">
        <v>0</v>
      </c>
      <c r="AC1670" s="13">
        <v>0</v>
      </c>
      <c r="AD1670" s="13">
        <v>0</v>
      </c>
      <c r="AE1670" s="13">
        <v>0</v>
      </c>
      <c r="AF1670" s="53">
        <f t="shared" si="294"/>
        <v>0</v>
      </c>
      <c r="AG1670" s="53">
        <f t="shared" si="295"/>
        <v>5.3693656463662451E-6</v>
      </c>
      <c r="AH1670" s="53">
        <f t="shared" si="292"/>
        <v>5.3693656463662451E-6</v>
      </c>
      <c r="AI1670" s="53" t="str">
        <f t="shared" si="293"/>
        <v>0.00</v>
      </c>
      <c r="AJ1670" s="44">
        <v>221112</v>
      </c>
      <c r="AK1670" s="15" t="s">
        <v>683</v>
      </c>
      <c r="AL1670" s="14" t="s">
        <v>76</v>
      </c>
      <c r="AM1670" s="39" t="s">
        <v>58</v>
      </c>
      <c r="AN1670" s="39" t="s">
        <v>59</v>
      </c>
      <c r="AO1670" s="39" t="s">
        <v>77</v>
      </c>
      <c r="AP1670" s="39" t="s">
        <v>61</v>
      </c>
      <c r="AQ1670" s="20"/>
      <c r="AR1670" s="20"/>
      <c r="AS1670" s="20"/>
      <c r="AT1670" s="20"/>
      <c r="AU1670" s="20"/>
      <c r="AV1670" s="20"/>
      <c r="AW1670" s="20"/>
      <c r="AX1670" s="20"/>
      <c r="AY1670" s="20"/>
      <c r="AZ1670" s="20"/>
      <c r="BA1670" s="20"/>
      <c r="BB1670" s="20"/>
    </row>
    <row r="1671" spans="1:54" ht="26.1" customHeight="1" x14ac:dyDescent="0.25">
      <c r="A1671" s="21">
        <v>1243</v>
      </c>
      <c r="B1671" s="39" t="s">
        <v>11</v>
      </c>
      <c r="C1671" s="13" t="s">
        <v>652</v>
      </c>
      <c r="D1671" s="13">
        <v>34039</v>
      </c>
      <c r="E1671" s="13" t="s">
        <v>252</v>
      </c>
      <c r="F1671" s="13">
        <v>41810</v>
      </c>
      <c r="G1671" s="13" t="s">
        <v>548</v>
      </c>
      <c r="H1671" s="13" t="s">
        <v>325</v>
      </c>
      <c r="I1671" s="13" t="s">
        <v>175</v>
      </c>
      <c r="J1671" s="13" t="s">
        <v>177</v>
      </c>
      <c r="K1671" s="13" t="s">
        <v>554</v>
      </c>
      <c r="L1671" s="4">
        <v>2406</v>
      </c>
      <c r="M1671" s="4">
        <v>2101</v>
      </c>
      <c r="N1671" s="14" t="s">
        <v>39</v>
      </c>
      <c r="O1671" s="15" t="s">
        <v>679</v>
      </c>
      <c r="P1671" s="68"/>
      <c r="Q1671" s="61">
        <v>2052.0100000000002</v>
      </c>
      <c r="R1671" s="65">
        <f t="shared" si="286"/>
        <v>0</v>
      </c>
      <c r="S1671" s="65">
        <f t="shared" si="287"/>
        <v>0.92935235507246383</v>
      </c>
      <c r="T1671" s="15">
        <v>1.3577332904861599E-3</v>
      </c>
      <c r="U1671" s="15">
        <v>1.6496099999999999E-3</v>
      </c>
      <c r="V1671" s="15">
        <f t="shared" si="288"/>
        <v>2.9187670951383998E-4</v>
      </c>
      <c r="W1671" s="15">
        <f t="shared" si="289"/>
        <v>21.497352356244313</v>
      </c>
      <c r="X1671" s="15">
        <v>3.5548734129670296E-4</v>
      </c>
      <c r="Y1671" s="15">
        <v>4.59083E-4</v>
      </c>
      <c r="Z1671" s="15">
        <f t="shared" si="290"/>
        <v>1.0359565870329704E-4</v>
      </c>
      <c r="AA1671" s="16">
        <f t="shared" si="291"/>
        <v>29.141869953909904</v>
      </c>
      <c r="AB1671" s="13">
        <v>0</v>
      </c>
      <c r="AC1671" s="13">
        <v>0</v>
      </c>
      <c r="AD1671" s="13">
        <v>0</v>
      </c>
      <c r="AE1671" s="13">
        <v>0</v>
      </c>
      <c r="AF1671" s="53">
        <f t="shared" si="294"/>
        <v>0</v>
      </c>
      <c r="AG1671" s="53">
        <f t="shared" si="295"/>
        <v>5.3693656463662451E-6</v>
      </c>
      <c r="AH1671" s="53">
        <f t="shared" si="292"/>
        <v>5.3693656463662451E-6</v>
      </c>
      <c r="AI1671" s="53" t="str">
        <f t="shared" si="293"/>
        <v>0.00</v>
      </c>
      <c r="AJ1671" s="44">
        <v>221112</v>
      </c>
      <c r="AK1671" s="15" t="s">
        <v>683</v>
      </c>
      <c r="AL1671" s="14" t="s">
        <v>76</v>
      </c>
      <c r="AM1671" s="39" t="s">
        <v>58</v>
      </c>
      <c r="AN1671" s="39" t="s">
        <v>59</v>
      </c>
      <c r="AO1671" s="39" t="s">
        <v>77</v>
      </c>
      <c r="AP1671" s="39" t="s">
        <v>61</v>
      </c>
      <c r="AQ1671" s="20"/>
      <c r="AR1671" s="20"/>
      <c r="AS1671" s="20"/>
      <c r="AT1671" s="20"/>
      <c r="AU1671" s="20"/>
      <c r="AV1671" s="20"/>
      <c r="AW1671" s="20"/>
      <c r="AX1671" s="20"/>
      <c r="AY1671" s="20"/>
      <c r="AZ1671" s="20"/>
      <c r="BA1671" s="20"/>
      <c r="BB1671" s="20"/>
    </row>
    <row r="1672" spans="1:54" ht="26.1" customHeight="1" x14ac:dyDescent="0.25">
      <c r="A1672" s="21">
        <v>1244</v>
      </c>
      <c r="B1672" s="39" t="s">
        <v>11</v>
      </c>
      <c r="C1672" s="13" t="s">
        <v>652</v>
      </c>
      <c r="D1672" s="13">
        <v>34039</v>
      </c>
      <c r="E1672" s="13" t="s">
        <v>252</v>
      </c>
      <c r="F1672" s="13">
        <v>41810</v>
      </c>
      <c r="G1672" s="13" t="s">
        <v>548</v>
      </c>
      <c r="H1672" s="13" t="s">
        <v>325</v>
      </c>
      <c r="I1672" s="13" t="s">
        <v>175</v>
      </c>
      <c r="J1672" s="13" t="s">
        <v>177</v>
      </c>
      <c r="K1672" s="13" t="s">
        <v>554</v>
      </c>
      <c r="L1672" s="4">
        <v>2406</v>
      </c>
      <c r="M1672" s="4">
        <v>2101</v>
      </c>
      <c r="N1672" s="14" t="s">
        <v>37</v>
      </c>
      <c r="O1672" s="15" t="s">
        <v>679</v>
      </c>
      <c r="P1672" s="68"/>
      <c r="Q1672" s="61">
        <v>2052.0100000000002</v>
      </c>
      <c r="R1672" s="65">
        <f t="shared" ref="R1672:R1735" si="296">P1672/2208</f>
        <v>0</v>
      </c>
      <c r="S1672" s="65">
        <f t="shared" ref="S1672:S1735" si="297">Q1672/2208</f>
        <v>0.92935235507246383</v>
      </c>
      <c r="T1672" s="15">
        <v>3.44034728678984E-3</v>
      </c>
      <c r="U1672" s="15">
        <v>4.1799309999999996E-3</v>
      </c>
      <c r="V1672" s="15">
        <f t="shared" ref="V1672:V1735" si="298">U1672-T1672</f>
        <v>7.3958371321015959E-4</v>
      </c>
      <c r="W1672" s="15">
        <f t="shared" ref="W1672:W1735" si="299">IFERROR(((U1672-T1672)/T1672)*100,"0.00")</f>
        <v>21.497356271269322</v>
      </c>
      <c r="X1672" s="15">
        <v>9.0076594474622893E-4</v>
      </c>
      <c r="Y1672" s="15">
        <v>1.1632649999999999E-3</v>
      </c>
      <c r="Z1672" s="15">
        <f t="shared" ref="Z1672:Z1735" si="300">Y1672-X1672</f>
        <v>2.6249905525377098E-4</v>
      </c>
      <c r="AA1672" s="16">
        <f t="shared" ref="AA1672:AA1735" si="301">IFERROR(((Y1672-X1672)/X1672)*100,"0")</f>
        <v>29.141760607715284</v>
      </c>
      <c r="AB1672" s="13">
        <v>0</v>
      </c>
      <c r="AC1672" s="13">
        <v>0</v>
      </c>
      <c r="AD1672" s="13">
        <v>0</v>
      </c>
      <c r="AE1672" s="13">
        <v>0</v>
      </c>
      <c r="AF1672" s="53">
        <f t="shared" si="294"/>
        <v>0</v>
      </c>
      <c r="AG1672" s="53">
        <f t="shared" si="295"/>
        <v>1.3605372293507338E-5</v>
      </c>
      <c r="AH1672" s="53">
        <f t="shared" ref="AH1672:AH1735" si="302">AG1672-AF1672</f>
        <v>1.3605372293507338E-5</v>
      </c>
      <c r="AI1672" s="53" t="str">
        <f t="shared" ref="AI1672:AI1735" si="303">IFERROR(((AG1672-AF1672)/AF1672)*100,"0.00")</f>
        <v>0.00</v>
      </c>
      <c r="AJ1672" s="44">
        <v>221112</v>
      </c>
      <c r="AK1672" s="15" t="s">
        <v>683</v>
      </c>
      <c r="AL1672" s="14" t="s">
        <v>76</v>
      </c>
      <c r="AM1672" s="39" t="s">
        <v>58</v>
      </c>
      <c r="AN1672" s="39" t="s">
        <v>59</v>
      </c>
      <c r="AO1672" s="39" t="s">
        <v>77</v>
      </c>
      <c r="AP1672" s="39" t="s">
        <v>61</v>
      </c>
      <c r="AQ1672" s="20"/>
      <c r="AR1672" s="20"/>
      <c r="AS1672" s="20"/>
      <c r="AT1672" s="20"/>
      <c r="AU1672" s="20"/>
      <c r="AV1672" s="20"/>
      <c r="AW1672" s="20"/>
      <c r="AX1672" s="20"/>
      <c r="AY1672" s="20"/>
      <c r="AZ1672" s="20"/>
      <c r="BA1672" s="20"/>
      <c r="BB1672" s="20"/>
    </row>
    <row r="1673" spans="1:54" ht="26.1" customHeight="1" x14ac:dyDescent="0.25">
      <c r="A1673" s="21">
        <v>1245</v>
      </c>
      <c r="B1673" s="39" t="s">
        <v>11</v>
      </c>
      <c r="C1673" s="13" t="s">
        <v>652</v>
      </c>
      <c r="D1673" s="13">
        <v>34039</v>
      </c>
      <c r="E1673" s="13" t="s">
        <v>252</v>
      </c>
      <c r="F1673" s="13">
        <v>41810</v>
      </c>
      <c r="G1673" s="13" t="s">
        <v>548</v>
      </c>
      <c r="H1673" s="13" t="s">
        <v>325</v>
      </c>
      <c r="I1673" s="13" t="s">
        <v>175</v>
      </c>
      <c r="J1673" s="13" t="s">
        <v>177</v>
      </c>
      <c r="K1673" s="13" t="s">
        <v>554</v>
      </c>
      <c r="L1673" s="4">
        <v>2406</v>
      </c>
      <c r="M1673" s="4">
        <v>2101</v>
      </c>
      <c r="N1673" s="14" t="s">
        <v>34</v>
      </c>
      <c r="O1673" s="15" t="s">
        <v>679</v>
      </c>
      <c r="P1673" s="68"/>
      <c r="Q1673" s="61">
        <v>2052.0100000000002</v>
      </c>
      <c r="R1673" s="65">
        <f t="shared" si="296"/>
        <v>0</v>
      </c>
      <c r="S1673" s="65">
        <f t="shared" si="297"/>
        <v>0.92935235507246383</v>
      </c>
      <c r="T1673" s="15">
        <v>3.0073661366109602E-4</v>
      </c>
      <c r="U1673" s="15">
        <v>3.65387E-4</v>
      </c>
      <c r="V1673" s="15">
        <f t="shared" si="298"/>
        <v>6.4650386338903983E-5</v>
      </c>
      <c r="W1673" s="15">
        <f t="shared" si="299"/>
        <v>21.497344653803722</v>
      </c>
      <c r="X1673" s="15">
        <v>7.8740103060061497E-5</v>
      </c>
      <c r="Y1673" s="15">
        <v>1.0170000000000001E-4</v>
      </c>
      <c r="Z1673" s="15">
        <f t="shared" si="300"/>
        <v>2.2959896939938508E-5</v>
      </c>
      <c r="AA1673" s="16">
        <f t="shared" si="301"/>
        <v>29.159089266653769</v>
      </c>
      <c r="AB1673" s="13">
        <v>0</v>
      </c>
      <c r="AC1673" s="13">
        <v>0</v>
      </c>
      <c r="AD1673" s="13">
        <v>0</v>
      </c>
      <c r="AE1673" s="13">
        <v>0</v>
      </c>
      <c r="AF1673" s="53">
        <f t="shared" si="294"/>
        <v>0</v>
      </c>
      <c r="AG1673" s="53">
        <f t="shared" si="295"/>
        <v>1.1894678875833938E-6</v>
      </c>
      <c r="AH1673" s="53">
        <f t="shared" si="302"/>
        <v>1.1894678875833938E-6</v>
      </c>
      <c r="AI1673" s="53" t="str">
        <f t="shared" si="303"/>
        <v>0.00</v>
      </c>
      <c r="AJ1673" s="44">
        <v>221112</v>
      </c>
      <c r="AK1673" s="15" t="s">
        <v>683</v>
      </c>
      <c r="AL1673" s="14" t="s">
        <v>76</v>
      </c>
      <c r="AM1673" s="39" t="s">
        <v>58</v>
      </c>
      <c r="AN1673" s="39" t="s">
        <v>59</v>
      </c>
      <c r="AO1673" s="39" t="s">
        <v>77</v>
      </c>
      <c r="AP1673" s="39" t="s">
        <v>61</v>
      </c>
      <c r="AQ1673" s="20"/>
      <c r="AR1673" s="20"/>
      <c r="AS1673" s="20"/>
      <c r="AT1673" s="20"/>
      <c r="AU1673" s="20"/>
      <c r="AV1673" s="20"/>
      <c r="AW1673" s="20"/>
      <c r="AX1673" s="20"/>
      <c r="AY1673" s="20"/>
      <c r="AZ1673" s="20"/>
      <c r="BA1673" s="20"/>
      <c r="BB1673" s="20"/>
    </row>
    <row r="1674" spans="1:54" ht="26.1" customHeight="1" x14ac:dyDescent="0.25">
      <c r="A1674" s="21">
        <v>1204</v>
      </c>
      <c r="B1674" s="39" t="s">
        <v>11</v>
      </c>
      <c r="C1674" s="13" t="s">
        <v>652</v>
      </c>
      <c r="D1674" s="13">
        <v>34039</v>
      </c>
      <c r="E1674" s="13" t="s">
        <v>252</v>
      </c>
      <c r="F1674" s="13">
        <v>41810</v>
      </c>
      <c r="G1674" s="13" t="s">
        <v>548</v>
      </c>
      <c r="H1674" s="13" t="s">
        <v>311</v>
      </c>
      <c r="I1674" s="13" t="s">
        <v>175</v>
      </c>
      <c r="J1674" s="13" t="s">
        <v>177</v>
      </c>
      <c r="K1674" s="13" t="s">
        <v>558</v>
      </c>
      <c r="L1674" s="4">
        <v>2406</v>
      </c>
      <c r="M1674" s="4">
        <v>1201</v>
      </c>
      <c r="N1674" s="14" t="s">
        <v>40</v>
      </c>
      <c r="O1674" s="15" t="s">
        <v>679</v>
      </c>
      <c r="P1674" s="68"/>
      <c r="Q1674" s="61">
        <v>2041.02</v>
      </c>
      <c r="R1674" s="65">
        <f t="shared" si="296"/>
        <v>0</v>
      </c>
      <c r="S1674" s="65">
        <f t="shared" si="297"/>
        <v>0.92437499999999995</v>
      </c>
      <c r="T1674" s="15">
        <v>4.5931291113405202</v>
      </c>
      <c r="U1674" s="15">
        <v>5.4523450860000002</v>
      </c>
      <c r="V1674" s="15">
        <f t="shared" si="298"/>
        <v>0.85921597465948008</v>
      </c>
      <c r="W1674" s="15">
        <f t="shared" si="299"/>
        <v>18.70654958376981</v>
      </c>
      <c r="X1674" s="15">
        <v>1.173983755957712</v>
      </c>
      <c r="Y1674" s="15">
        <v>1.4376646239999999</v>
      </c>
      <c r="Z1674" s="15">
        <f t="shared" si="300"/>
        <v>0.26368086804228796</v>
      </c>
      <c r="AA1674" s="16">
        <f t="shared" si="301"/>
        <v>22.460350639790793</v>
      </c>
      <c r="AB1674" s="13">
        <v>4.5999999999999996</v>
      </c>
      <c r="AC1674" s="13">
        <v>0</v>
      </c>
      <c r="AD1674" s="13">
        <v>0</v>
      </c>
      <c r="AE1674" s="13">
        <v>0</v>
      </c>
      <c r="AF1674" s="53">
        <f t="shared" si="294"/>
        <v>0</v>
      </c>
      <c r="AG1674" s="53">
        <f t="shared" si="295"/>
        <v>1.6905248834406326E-2</v>
      </c>
      <c r="AH1674" s="53">
        <f t="shared" si="302"/>
        <v>1.6905248834406326E-2</v>
      </c>
      <c r="AI1674" s="53" t="str">
        <f t="shared" si="303"/>
        <v>0.00</v>
      </c>
      <c r="AJ1674" s="44">
        <v>221112</v>
      </c>
      <c r="AK1674" s="15" t="s">
        <v>683</v>
      </c>
      <c r="AL1674" s="14" t="s">
        <v>57</v>
      </c>
      <c r="AM1674" s="39" t="s">
        <v>58</v>
      </c>
      <c r="AN1674" s="39" t="s">
        <v>59</v>
      </c>
      <c r="AO1674" s="39" t="s">
        <v>60</v>
      </c>
      <c r="AP1674" s="39" t="s">
        <v>61</v>
      </c>
      <c r="AQ1674" s="20"/>
      <c r="AR1674" s="20"/>
      <c r="AS1674" s="20"/>
      <c r="AT1674" s="20"/>
      <c r="AU1674" s="20"/>
      <c r="AV1674" s="20"/>
      <c r="AW1674" s="20"/>
      <c r="AX1674" s="20"/>
      <c r="AY1674" s="20"/>
      <c r="AZ1674" s="20"/>
      <c r="BA1674" s="20"/>
      <c r="BB1674" s="20"/>
    </row>
    <row r="1675" spans="1:54" ht="26.1" customHeight="1" x14ac:dyDescent="0.25">
      <c r="A1675" s="21">
        <v>1205</v>
      </c>
      <c r="B1675" s="39" t="s">
        <v>11</v>
      </c>
      <c r="C1675" s="13" t="s">
        <v>652</v>
      </c>
      <c r="D1675" s="13">
        <v>34039</v>
      </c>
      <c r="E1675" s="13" t="s">
        <v>252</v>
      </c>
      <c r="F1675" s="13">
        <v>41810</v>
      </c>
      <c r="G1675" s="13" t="s">
        <v>548</v>
      </c>
      <c r="H1675" s="13" t="s">
        <v>311</v>
      </c>
      <c r="I1675" s="13" t="s">
        <v>175</v>
      </c>
      <c r="J1675" s="13" t="s">
        <v>177</v>
      </c>
      <c r="K1675" s="13" t="s">
        <v>558</v>
      </c>
      <c r="L1675" s="4">
        <v>2406</v>
      </c>
      <c r="M1675" s="4">
        <v>1201</v>
      </c>
      <c r="N1675" s="14" t="s">
        <v>38</v>
      </c>
      <c r="O1675" s="15" t="s">
        <v>679</v>
      </c>
      <c r="P1675" s="68"/>
      <c r="Q1675" s="61">
        <v>2041.02</v>
      </c>
      <c r="R1675" s="65">
        <f t="shared" si="296"/>
        <v>0</v>
      </c>
      <c r="S1675" s="65">
        <f t="shared" si="297"/>
        <v>0.92437499999999995</v>
      </c>
      <c r="T1675" s="15">
        <v>5.26453174985991</v>
      </c>
      <c r="U1675" s="15">
        <v>6.249343992</v>
      </c>
      <c r="V1675" s="15">
        <f t="shared" si="298"/>
        <v>0.98481224214009</v>
      </c>
      <c r="W1675" s="15">
        <f t="shared" si="299"/>
        <v>18.706549583755404</v>
      </c>
      <c r="X1675" s="15">
        <v>1.3455913402911859</v>
      </c>
      <c r="Y1675" s="15">
        <v>1.647815874</v>
      </c>
      <c r="Z1675" s="15">
        <f t="shared" si="300"/>
        <v>0.30222453370881408</v>
      </c>
      <c r="AA1675" s="16">
        <f t="shared" si="301"/>
        <v>22.460350677005152</v>
      </c>
      <c r="AB1675" s="13">
        <v>5.26</v>
      </c>
      <c r="AC1675" s="13">
        <v>0</v>
      </c>
      <c r="AD1675" s="13">
        <v>0</v>
      </c>
      <c r="AE1675" s="13">
        <v>0</v>
      </c>
      <c r="AF1675" s="53">
        <f t="shared" si="294"/>
        <v>0</v>
      </c>
      <c r="AG1675" s="53">
        <f t="shared" si="295"/>
        <v>1.9376380915424637E-2</v>
      </c>
      <c r="AH1675" s="53">
        <f t="shared" si="302"/>
        <v>1.9376380915424637E-2</v>
      </c>
      <c r="AI1675" s="53" t="str">
        <f t="shared" si="303"/>
        <v>0.00</v>
      </c>
      <c r="AJ1675" s="44">
        <v>221112</v>
      </c>
      <c r="AK1675" s="15" t="s">
        <v>683</v>
      </c>
      <c r="AL1675" s="14" t="s">
        <v>57</v>
      </c>
      <c r="AM1675" s="39" t="s">
        <v>58</v>
      </c>
      <c r="AN1675" s="39" t="s">
        <v>59</v>
      </c>
      <c r="AO1675" s="39" t="s">
        <v>60</v>
      </c>
      <c r="AP1675" s="39" t="s">
        <v>61</v>
      </c>
      <c r="AQ1675" s="20"/>
      <c r="AR1675" s="20"/>
      <c r="AS1675" s="20"/>
      <c r="AT1675" s="20"/>
      <c r="AU1675" s="20"/>
      <c r="AV1675" s="20"/>
      <c r="AW1675" s="20"/>
      <c r="AX1675" s="20"/>
      <c r="AY1675" s="20"/>
      <c r="AZ1675" s="20"/>
      <c r="BA1675" s="20"/>
      <c r="BB1675" s="20"/>
    </row>
    <row r="1676" spans="1:54" ht="26.1" customHeight="1" x14ac:dyDescent="0.25">
      <c r="A1676" s="21">
        <v>1206</v>
      </c>
      <c r="B1676" s="39" t="s">
        <v>11</v>
      </c>
      <c r="C1676" s="13" t="s">
        <v>652</v>
      </c>
      <c r="D1676" s="13">
        <v>34039</v>
      </c>
      <c r="E1676" s="13" t="s">
        <v>252</v>
      </c>
      <c r="F1676" s="13">
        <v>41810</v>
      </c>
      <c r="G1676" s="13" t="s">
        <v>548</v>
      </c>
      <c r="H1676" s="13" t="s">
        <v>311</v>
      </c>
      <c r="I1676" s="13" t="s">
        <v>175</v>
      </c>
      <c r="J1676" s="13" t="s">
        <v>177</v>
      </c>
      <c r="K1676" s="13" t="s">
        <v>558</v>
      </c>
      <c r="L1676" s="4">
        <v>2406</v>
      </c>
      <c r="M1676" s="4">
        <v>1201</v>
      </c>
      <c r="N1676" s="14" t="s">
        <v>39</v>
      </c>
      <c r="O1676" s="15" t="s">
        <v>679</v>
      </c>
      <c r="P1676" s="68"/>
      <c r="Q1676" s="61">
        <v>2041.02</v>
      </c>
      <c r="R1676" s="65">
        <f t="shared" si="296"/>
        <v>0</v>
      </c>
      <c r="S1676" s="65">
        <f t="shared" si="297"/>
        <v>0.92437499999999995</v>
      </c>
      <c r="T1676" s="15">
        <v>5.26453174985991</v>
      </c>
      <c r="U1676" s="15">
        <v>6.249343992</v>
      </c>
      <c r="V1676" s="15">
        <f t="shared" si="298"/>
        <v>0.98481224214009</v>
      </c>
      <c r="W1676" s="15">
        <f t="shared" si="299"/>
        <v>18.706549583755404</v>
      </c>
      <c r="X1676" s="15">
        <v>1.3455913402911859</v>
      </c>
      <c r="Y1676" s="15">
        <v>1.647815874</v>
      </c>
      <c r="Z1676" s="15">
        <f t="shared" si="300"/>
        <v>0.30222453370881408</v>
      </c>
      <c r="AA1676" s="16">
        <f t="shared" si="301"/>
        <v>22.460350677005152</v>
      </c>
      <c r="AB1676" s="13">
        <v>5.26</v>
      </c>
      <c r="AC1676" s="13">
        <v>0</v>
      </c>
      <c r="AD1676" s="13">
        <v>0</v>
      </c>
      <c r="AE1676" s="13">
        <v>0</v>
      </c>
      <c r="AF1676" s="53">
        <f t="shared" si="294"/>
        <v>0</v>
      </c>
      <c r="AG1676" s="53">
        <f t="shared" si="295"/>
        <v>1.9376380915424637E-2</v>
      </c>
      <c r="AH1676" s="53">
        <f t="shared" si="302"/>
        <v>1.9376380915424637E-2</v>
      </c>
      <c r="AI1676" s="53" t="str">
        <f t="shared" si="303"/>
        <v>0.00</v>
      </c>
      <c r="AJ1676" s="44">
        <v>221112</v>
      </c>
      <c r="AK1676" s="15" t="s">
        <v>683</v>
      </c>
      <c r="AL1676" s="14" t="s">
        <v>57</v>
      </c>
      <c r="AM1676" s="39" t="s">
        <v>58</v>
      </c>
      <c r="AN1676" s="39" t="s">
        <v>59</v>
      </c>
      <c r="AO1676" s="39" t="s">
        <v>60</v>
      </c>
      <c r="AP1676" s="39" t="s">
        <v>61</v>
      </c>
      <c r="AQ1676" s="20"/>
      <c r="AR1676" s="20"/>
      <c r="AS1676" s="20"/>
      <c r="AT1676" s="20"/>
      <c r="AU1676" s="20"/>
      <c r="AV1676" s="20"/>
      <c r="AW1676" s="20"/>
      <c r="AX1676" s="20"/>
      <c r="AY1676" s="20"/>
      <c r="AZ1676" s="20"/>
      <c r="BA1676" s="20"/>
      <c r="BB1676" s="20"/>
    </row>
    <row r="1677" spans="1:54" ht="26.1" customHeight="1" x14ac:dyDescent="0.25">
      <c r="A1677" s="21">
        <v>1207</v>
      </c>
      <c r="B1677" s="39" t="s">
        <v>11</v>
      </c>
      <c r="C1677" s="13" t="s">
        <v>652</v>
      </c>
      <c r="D1677" s="13">
        <v>34039</v>
      </c>
      <c r="E1677" s="13" t="s">
        <v>252</v>
      </c>
      <c r="F1677" s="13">
        <v>41810</v>
      </c>
      <c r="G1677" s="13" t="s">
        <v>548</v>
      </c>
      <c r="H1677" s="13" t="s">
        <v>311</v>
      </c>
      <c r="I1677" s="13" t="s">
        <v>175</v>
      </c>
      <c r="J1677" s="13" t="s">
        <v>177</v>
      </c>
      <c r="K1677" s="13" t="s">
        <v>558</v>
      </c>
      <c r="L1677" s="4">
        <v>2406</v>
      </c>
      <c r="M1677" s="4">
        <v>1201</v>
      </c>
      <c r="N1677" s="14" t="s">
        <v>37</v>
      </c>
      <c r="O1677" s="15" t="s">
        <v>679</v>
      </c>
      <c r="P1677" s="68"/>
      <c r="Q1677" s="61">
        <v>2041.02</v>
      </c>
      <c r="R1677" s="65">
        <f t="shared" si="296"/>
        <v>0</v>
      </c>
      <c r="S1677" s="65">
        <f t="shared" si="297"/>
        <v>0.92437499999999995</v>
      </c>
      <c r="T1677" s="15">
        <v>2.50604117432797</v>
      </c>
      <c r="U1677" s="15">
        <v>2.974835009</v>
      </c>
      <c r="V1677" s="15">
        <f t="shared" si="298"/>
        <v>0.46879383467202995</v>
      </c>
      <c r="W1677" s="15">
        <f t="shared" si="299"/>
        <v>18.706549576055693</v>
      </c>
      <c r="X1677" s="15">
        <v>0.64053318752965305</v>
      </c>
      <c r="Y1677" s="15">
        <v>0.784399187</v>
      </c>
      <c r="Z1677" s="15">
        <f t="shared" si="300"/>
        <v>0.14386599947034695</v>
      </c>
      <c r="AA1677" s="16">
        <f t="shared" si="301"/>
        <v>22.460350575306727</v>
      </c>
      <c r="AB1677" s="13">
        <v>2.5</v>
      </c>
      <c r="AC1677" s="13">
        <v>0</v>
      </c>
      <c r="AD1677" s="13">
        <v>0</v>
      </c>
      <c r="AE1677" s="13">
        <v>0</v>
      </c>
      <c r="AF1677" s="53">
        <f t="shared" si="294"/>
        <v>0</v>
      </c>
      <c r="AG1677" s="53">
        <f t="shared" si="295"/>
        <v>9.2236139224505399E-3</v>
      </c>
      <c r="AH1677" s="53">
        <f t="shared" si="302"/>
        <v>9.2236139224505399E-3</v>
      </c>
      <c r="AI1677" s="53" t="str">
        <f t="shared" si="303"/>
        <v>0.00</v>
      </c>
      <c r="AJ1677" s="44">
        <v>221112</v>
      </c>
      <c r="AK1677" s="15" t="s">
        <v>683</v>
      </c>
      <c r="AL1677" s="14" t="s">
        <v>57</v>
      </c>
      <c r="AM1677" s="39" t="s">
        <v>58</v>
      </c>
      <c r="AN1677" s="39" t="s">
        <v>59</v>
      </c>
      <c r="AO1677" s="39" t="s">
        <v>60</v>
      </c>
      <c r="AP1677" s="39" t="s">
        <v>61</v>
      </c>
      <c r="AQ1677" s="20"/>
      <c r="AR1677" s="20"/>
      <c r="AS1677" s="20"/>
      <c r="AT1677" s="20"/>
      <c r="AU1677" s="20"/>
      <c r="AV1677" s="20"/>
      <c r="AW1677" s="20"/>
      <c r="AX1677" s="20"/>
      <c r="AY1677" s="20"/>
      <c r="AZ1677" s="20"/>
      <c r="BA1677" s="20"/>
      <c r="BB1677" s="20"/>
    </row>
    <row r="1678" spans="1:54" ht="26.1" customHeight="1" x14ac:dyDescent="0.25">
      <c r="A1678" s="21">
        <v>1700</v>
      </c>
      <c r="B1678" s="39" t="s">
        <v>11</v>
      </c>
      <c r="C1678" s="13" t="s">
        <v>652</v>
      </c>
      <c r="D1678" s="13">
        <v>34039</v>
      </c>
      <c r="E1678" s="13" t="s">
        <v>252</v>
      </c>
      <c r="F1678" s="13">
        <v>41810</v>
      </c>
      <c r="G1678" s="13" t="s">
        <v>548</v>
      </c>
      <c r="H1678" s="13" t="s">
        <v>311</v>
      </c>
      <c r="I1678" s="13" t="s">
        <v>175</v>
      </c>
      <c r="J1678" s="13" t="s">
        <v>177</v>
      </c>
      <c r="K1678" s="13" t="s">
        <v>558</v>
      </c>
      <c r="L1678" s="4">
        <v>2406</v>
      </c>
      <c r="M1678" s="4">
        <v>1201</v>
      </c>
      <c r="N1678" s="14" t="s">
        <v>35</v>
      </c>
      <c r="O1678" s="15" t="s">
        <v>679</v>
      </c>
      <c r="P1678" s="68"/>
      <c r="Q1678" s="61">
        <v>2041.02</v>
      </c>
      <c r="R1678" s="65">
        <f t="shared" si="296"/>
        <v>0</v>
      </c>
      <c r="S1678" s="65">
        <f t="shared" si="297"/>
        <v>0.92437499999999995</v>
      </c>
      <c r="T1678" s="15">
        <v>2.4795577473571302</v>
      </c>
      <c r="U1678" s="15">
        <v>2.9433974470000002</v>
      </c>
      <c r="V1678" s="15">
        <f t="shared" si="298"/>
        <v>0.46383969964286997</v>
      </c>
      <c r="W1678" s="15">
        <f t="shared" si="299"/>
        <v>18.706549590839728</v>
      </c>
      <c r="X1678" s="15">
        <v>0.63376413917239005</v>
      </c>
      <c r="Y1678" s="15">
        <v>0.776109787</v>
      </c>
      <c r="Z1678" s="15">
        <f t="shared" si="300"/>
        <v>0.14234564782760994</v>
      </c>
      <c r="AA1678" s="16">
        <f t="shared" si="301"/>
        <v>22.460350630361326</v>
      </c>
      <c r="AB1678" s="13">
        <v>2.48</v>
      </c>
      <c r="AC1678" s="13">
        <v>15.41</v>
      </c>
      <c r="AD1678" s="13">
        <v>0</v>
      </c>
      <c r="AE1678" s="13">
        <v>15.21</v>
      </c>
      <c r="AF1678" s="53">
        <f t="shared" si="294"/>
        <v>7.705E-3</v>
      </c>
      <c r="AG1678" s="53">
        <f>IFERROR(AF1678+(AF1678*(AA1678/100)),"0.00")</f>
        <v>9.4355700160693411E-3</v>
      </c>
      <c r="AH1678" s="53">
        <f t="shared" si="302"/>
        <v>1.730570016069341E-3</v>
      </c>
      <c r="AI1678" s="53">
        <f t="shared" si="303"/>
        <v>22.460350630361336</v>
      </c>
      <c r="AJ1678" s="44">
        <v>221112</v>
      </c>
      <c r="AK1678" s="15" t="s">
        <v>683</v>
      </c>
      <c r="AL1678" s="14" t="s">
        <v>57</v>
      </c>
      <c r="AM1678" s="39" t="s">
        <v>58</v>
      </c>
      <c r="AN1678" s="39" t="s">
        <v>59</v>
      </c>
      <c r="AO1678" s="39" t="s">
        <v>60</v>
      </c>
      <c r="AP1678" s="39" t="s">
        <v>61</v>
      </c>
      <c r="AQ1678" s="20"/>
      <c r="AR1678" s="20"/>
      <c r="AS1678" s="20"/>
      <c r="AT1678" s="20"/>
      <c r="AU1678" s="20"/>
      <c r="AV1678" s="20"/>
      <c r="AW1678" s="20"/>
      <c r="AX1678" s="20"/>
      <c r="AY1678" s="20"/>
      <c r="AZ1678" s="20"/>
      <c r="BA1678" s="20"/>
      <c r="BB1678" s="20"/>
    </row>
    <row r="1679" spans="1:54" ht="26.1" customHeight="1" x14ac:dyDescent="0.25">
      <c r="A1679" s="21">
        <v>1707</v>
      </c>
      <c r="B1679" s="39" t="s">
        <v>11</v>
      </c>
      <c r="C1679" s="13" t="s">
        <v>652</v>
      </c>
      <c r="D1679" s="13">
        <v>34039</v>
      </c>
      <c r="E1679" s="13" t="s">
        <v>252</v>
      </c>
      <c r="F1679" s="13">
        <v>41810</v>
      </c>
      <c r="G1679" s="13" t="s">
        <v>548</v>
      </c>
      <c r="H1679" s="13" t="s">
        <v>311</v>
      </c>
      <c r="I1679" s="13" t="s">
        <v>175</v>
      </c>
      <c r="J1679" s="13" t="s">
        <v>177</v>
      </c>
      <c r="K1679" s="13" t="s">
        <v>558</v>
      </c>
      <c r="L1679" s="4">
        <v>2406</v>
      </c>
      <c r="M1679" s="4">
        <v>1201</v>
      </c>
      <c r="N1679" s="14" t="s">
        <v>34</v>
      </c>
      <c r="O1679" s="15" t="s">
        <v>679</v>
      </c>
      <c r="P1679" s="68"/>
      <c r="Q1679" s="61">
        <v>2041.02</v>
      </c>
      <c r="R1679" s="65">
        <f t="shared" si="296"/>
        <v>0</v>
      </c>
      <c r="S1679" s="65">
        <f t="shared" si="297"/>
        <v>0.92437499999999995</v>
      </c>
      <c r="T1679" s="15">
        <v>3.5911125909711101</v>
      </c>
      <c r="U1679" s="15">
        <v>4.2628858479999998</v>
      </c>
      <c r="V1679" s="15">
        <f t="shared" si="298"/>
        <v>0.67177325702888968</v>
      </c>
      <c r="W1679" s="15">
        <f t="shared" si="299"/>
        <v>18.706549572349346</v>
      </c>
      <c r="X1679" s="15">
        <v>0.91787270625729589</v>
      </c>
      <c r="Y1679" s="15">
        <v>1.1240301340000001</v>
      </c>
      <c r="Z1679" s="15">
        <f t="shared" si="300"/>
        <v>0.20615742774270418</v>
      </c>
      <c r="AA1679" s="16">
        <f t="shared" si="301"/>
        <v>22.460350584268777</v>
      </c>
      <c r="AB1679" s="13">
        <v>3.58</v>
      </c>
      <c r="AC1679" s="13">
        <v>16.48</v>
      </c>
      <c r="AD1679" s="13">
        <v>0</v>
      </c>
      <c r="AE1679" s="13">
        <v>0</v>
      </c>
      <c r="AF1679" s="53">
        <f t="shared" si="294"/>
        <v>8.2400000000000008E-3</v>
      </c>
      <c r="AG1679" s="53">
        <f>IFERROR(AF1679+(AF1679*(AA1679/100)),"0.00")</f>
        <v>1.0090732888143748E-2</v>
      </c>
      <c r="AH1679" s="53">
        <f t="shared" si="302"/>
        <v>1.8507328881437468E-3</v>
      </c>
      <c r="AI1679" s="53">
        <f t="shared" si="303"/>
        <v>22.46035058426877</v>
      </c>
      <c r="AJ1679" s="44">
        <v>221112</v>
      </c>
      <c r="AK1679" s="15" t="s">
        <v>683</v>
      </c>
      <c r="AL1679" s="14" t="s">
        <v>57</v>
      </c>
      <c r="AM1679" s="39" t="s">
        <v>58</v>
      </c>
      <c r="AN1679" s="39" t="s">
        <v>59</v>
      </c>
      <c r="AO1679" s="39" t="s">
        <v>60</v>
      </c>
      <c r="AP1679" s="39" t="s">
        <v>61</v>
      </c>
      <c r="AQ1679" s="20"/>
      <c r="AR1679" s="20"/>
      <c r="AS1679" s="20"/>
      <c r="AT1679" s="20"/>
      <c r="AU1679" s="20"/>
      <c r="AV1679" s="20"/>
      <c r="AW1679" s="20"/>
      <c r="AX1679" s="20"/>
      <c r="AY1679" s="20"/>
      <c r="AZ1679" s="20"/>
      <c r="BA1679" s="20"/>
      <c r="BB1679" s="20"/>
    </row>
    <row r="1680" spans="1:54" ht="26.1" customHeight="1" x14ac:dyDescent="0.25">
      <c r="A1680" s="21">
        <v>1827</v>
      </c>
      <c r="B1680" s="40" t="s">
        <v>11</v>
      </c>
      <c r="C1680" s="13" t="s">
        <v>652</v>
      </c>
      <c r="D1680" s="13">
        <v>34039</v>
      </c>
      <c r="E1680" s="13" t="s">
        <v>252</v>
      </c>
      <c r="F1680" s="13">
        <v>41810</v>
      </c>
      <c r="G1680" s="13" t="s">
        <v>548</v>
      </c>
      <c r="H1680" s="13" t="s">
        <v>311</v>
      </c>
      <c r="I1680" s="13" t="s">
        <v>175</v>
      </c>
      <c r="J1680" s="13" t="s">
        <v>177</v>
      </c>
      <c r="K1680" s="13" t="s">
        <v>558</v>
      </c>
      <c r="L1680" s="4">
        <v>2406</v>
      </c>
      <c r="M1680" s="4">
        <v>1201</v>
      </c>
      <c r="N1680" s="13" t="s">
        <v>36</v>
      </c>
      <c r="O1680" s="15" t="s">
        <v>679</v>
      </c>
      <c r="P1680" s="68"/>
      <c r="Q1680" s="61">
        <v>2041.02</v>
      </c>
      <c r="R1680" s="65">
        <f t="shared" si="296"/>
        <v>0</v>
      </c>
      <c r="S1680" s="65">
        <f t="shared" si="297"/>
        <v>0.92437499999999995</v>
      </c>
      <c r="T1680" s="15">
        <v>18.183104441840001</v>
      </c>
      <c r="U1680" s="15">
        <v>21.638875410000001</v>
      </c>
      <c r="V1680" s="15">
        <f t="shared" si="298"/>
        <v>3.4557709681599995</v>
      </c>
      <c r="W1680" s="15">
        <f t="shared" si="299"/>
        <v>19.005395801434993</v>
      </c>
      <c r="X1680" s="15">
        <v>5.8983968637694604</v>
      </c>
      <c r="Y1680" s="15">
        <v>7.2231974829999999</v>
      </c>
      <c r="Z1680" s="15">
        <f t="shared" si="300"/>
        <v>1.3248006192305395</v>
      </c>
      <c r="AA1680" s="16">
        <f t="shared" si="301"/>
        <v>22.460350665246782</v>
      </c>
      <c r="AB1680" s="13">
        <v>19.13</v>
      </c>
      <c r="AC1680" s="13">
        <v>95.93</v>
      </c>
      <c r="AD1680" s="13">
        <v>9.98</v>
      </c>
      <c r="AE1680" s="13">
        <v>0</v>
      </c>
      <c r="AF1680" s="53">
        <f t="shared" si="294"/>
        <v>4.7965000000000001E-2</v>
      </c>
      <c r="AG1680" s="53">
        <f>IFERROR(AF1680+(AF1680*(AA1680/100)),"0.00")</f>
        <v>5.8738107196585621E-2</v>
      </c>
      <c r="AH1680" s="53">
        <f t="shared" si="302"/>
        <v>1.077310719658562E-2</v>
      </c>
      <c r="AI1680" s="53">
        <f t="shared" si="303"/>
        <v>22.460350665246782</v>
      </c>
      <c r="AJ1680" s="44">
        <v>221112</v>
      </c>
      <c r="AK1680" s="15" t="s">
        <v>683</v>
      </c>
      <c r="AL1680" s="14" t="s">
        <v>57</v>
      </c>
      <c r="AM1680" s="39" t="s">
        <v>58</v>
      </c>
      <c r="AN1680" s="39" t="s">
        <v>59</v>
      </c>
      <c r="AO1680" s="39" t="s">
        <v>60</v>
      </c>
      <c r="AP1680" s="39" t="s">
        <v>61</v>
      </c>
      <c r="AQ1680" s="59"/>
      <c r="AR1680" s="20"/>
      <c r="AS1680" s="20"/>
      <c r="AT1680" s="20"/>
      <c r="AU1680" s="20"/>
      <c r="AV1680" s="20"/>
      <c r="AW1680" s="20"/>
      <c r="AX1680" s="20"/>
      <c r="AY1680" s="20"/>
      <c r="AZ1680" s="20"/>
      <c r="BA1680" s="20"/>
      <c r="BB1680" s="20"/>
    </row>
    <row r="1681" spans="1:54" ht="26.1" customHeight="1" x14ac:dyDescent="0.25">
      <c r="A1681" s="21">
        <v>1177</v>
      </c>
      <c r="B1681" s="39" t="s">
        <v>11</v>
      </c>
      <c r="C1681" s="13" t="s">
        <v>652</v>
      </c>
      <c r="D1681" s="13">
        <v>34039</v>
      </c>
      <c r="E1681" s="13" t="s">
        <v>252</v>
      </c>
      <c r="F1681" s="13">
        <v>41810</v>
      </c>
      <c r="G1681" s="13" t="s">
        <v>548</v>
      </c>
      <c r="H1681" s="13" t="s">
        <v>313</v>
      </c>
      <c r="I1681" s="13" t="s">
        <v>175</v>
      </c>
      <c r="J1681" s="13" t="s">
        <v>177</v>
      </c>
      <c r="K1681" s="13" t="s">
        <v>551</v>
      </c>
      <c r="L1681" s="4">
        <v>2406</v>
      </c>
      <c r="M1681" s="4">
        <v>2101</v>
      </c>
      <c r="N1681" s="14" t="s">
        <v>40</v>
      </c>
      <c r="O1681" s="15" t="s">
        <v>679</v>
      </c>
      <c r="P1681" s="68"/>
      <c r="Q1681" s="61">
        <v>2052.0100000000002</v>
      </c>
      <c r="R1681" s="65">
        <f t="shared" si="296"/>
        <v>0</v>
      </c>
      <c r="S1681" s="65">
        <f t="shared" si="297"/>
        <v>0.92935235507246383</v>
      </c>
      <c r="T1681" s="15">
        <v>3.6136562273261799</v>
      </c>
      <c r="U1681" s="15">
        <v>4.3904965750000002</v>
      </c>
      <c r="V1681" s="15">
        <f t="shared" si="298"/>
        <v>0.77684034767382038</v>
      </c>
      <c r="W1681" s="15">
        <f t="shared" si="299"/>
        <v>21.497350572514776</v>
      </c>
      <c r="X1681" s="15">
        <v>0.94614240780122505</v>
      </c>
      <c r="Y1681" s="15">
        <v>1.221864764</v>
      </c>
      <c r="Z1681" s="15">
        <f t="shared" si="300"/>
        <v>0.27572235619877494</v>
      </c>
      <c r="AA1681" s="16">
        <f t="shared" si="301"/>
        <v>29.141739544212609</v>
      </c>
      <c r="AB1681" s="13">
        <v>3.61</v>
      </c>
      <c r="AC1681" s="13">
        <v>0</v>
      </c>
      <c r="AD1681" s="13">
        <v>0</v>
      </c>
      <c r="AE1681" s="13">
        <v>0</v>
      </c>
      <c r="AF1681" s="53">
        <f t="shared" si="294"/>
        <v>0</v>
      </c>
      <c r="AG1681" s="53">
        <f>IFERROR((((Y1681)/Q1681)*24),"0.00")</f>
        <v>1.4290746310203165E-2</v>
      </c>
      <c r="AH1681" s="53">
        <f t="shared" si="302"/>
        <v>1.4290746310203165E-2</v>
      </c>
      <c r="AI1681" s="53" t="str">
        <f t="shared" si="303"/>
        <v>0.00</v>
      </c>
      <c r="AJ1681" s="44">
        <v>221112</v>
      </c>
      <c r="AK1681" s="15" t="s">
        <v>683</v>
      </c>
      <c r="AL1681" s="14" t="s">
        <v>57</v>
      </c>
      <c r="AM1681" s="39" t="s">
        <v>58</v>
      </c>
      <c r="AN1681" s="39" t="s">
        <v>59</v>
      </c>
      <c r="AO1681" s="39" t="s">
        <v>60</v>
      </c>
      <c r="AP1681" s="39" t="s">
        <v>61</v>
      </c>
      <c r="AQ1681" s="20"/>
      <c r="AR1681" s="20"/>
      <c r="AS1681" s="20"/>
      <c r="AT1681" s="20"/>
      <c r="AU1681" s="20"/>
      <c r="AV1681" s="20"/>
      <c r="AW1681" s="20"/>
      <c r="AX1681" s="20"/>
      <c r="AY1681" s="20"/>
      <c r="AZ1681" s="20"/>
      <c r="BA1681" s="20"/>
      <c r="BB1681" s="20"/>
    </row>
    <row r="1682" spans="1:54" ht="26.1" customHeight="1" x14ac:dyDescent="0.25">
      <c r="A1682" s="21">
        <v>1178</v>
      </c>
      <c r="B1682" s="39" t="s">
        <v>11</v>
      </c>
      <c r="C1682" s="13" t="s">
        <v>652</v>
      </c>
      <c r="D1682" s="13">
        <v>34039</v>
      </c>
      <c r="E1682" s="13" t="s">
        <v>252</v>
      </c>
      <c r="F1682" s="13">
        <v>41810</v>
      </c>
      <c r="G1682" s="13" t="s">
        <v>548</v>
      </c>
      <c r="H1682" s="13" t="s">
        <v>313</v>
      </c>
      <c r="I1682" s="13" t="s">
        <v>175</v>
      </c>
      <c r="J1682" s="13" t="s">
        <v>177</v>
      </c>
      <c r="K1682" s="13" t="s">
        <v>551</v>
      </c>
      <c r="L1682" s="4">
        <v>2406</v>
      </c>
      <c r="M1682" s="4">
        <v>2101</v>
      </c>
      <c r="N1682" s="14" t="s">
        <v>38</v>
      </c>
      <c r="O1682" s="15" t="s">
        <v>679</v>
      </c>
      <c r="P1682" s="68"/>
      <c r="Q1682" s="61">
        <v>2052.0100000000002</v>
      </c>
      <c r="R1682" s="65">
        <f t="shared" si="296"/>
        <v>0</v>
      </c>
      <c r="S1682" s="65">
        <f t="shared" si="297"/>
        <v>0.92935235507246383</v>
      </c>
      <c r="T1682" s="15">
        <v>5.29651756618654</v>
      </c>
      <c r="U1682" s="15">
        <v>6.4351285159999998</v>
      </c>
      <c r="V1682" s="15">
        <f t="shared" si="298"/>
        <v>1.1386109498134598</v>
      </c>
      <c r="W1682" s="15">
        <f t="shared" si="299"/>
        <v>21.497350581492601</v>
      </c>
      <c r="X1682" s="15">
        <v>1.386756118398444</v>
      </c>
      <c r="Y1682" s="15">
        <v>1.7908809739999998</v>
      </c>
      <c r="Z1682" s="15">
        <f t="shared" si="300"/>
        <v>0.40412485560155575</v>
      </c>
      <c r="AA1682" s="16">
        <f t="shared" si="301"/>
        <v>29.141739505593598</v>
      </c>
      <c r="AB1682" s="13">
        <v>5.29</v>
      </c>
      <c r="AC1682" s="13">
        <v>0</v>
      </c>
      <c r="AD1682" s="13">
        <v>0</v>
      </c>
      <c r="AE1682" s="13">
        <v>0</v>
      </c>
      <c r="AF1682" s="53">
        <f t="shared" si="294"/>
        <v>0</v>
      </c>
      <c r="AG1682" s="53">
        <f>IFERROR((((Y1682)/Q1682)*24),"0.00")</f>
        <v>2.094587422868309E-2</v>
      </c>
      <c r="AH1682" s="53">
        <f t="shared" si="302"/>
        <v>2.094587422868309E-2</v>
      </c>
      <c r="AI1682" s="53" t="str">
        <f t="shared" si="303"/>
        <v>0.00</v>
      </c>
      <c r="AJ1682" s="44">
        <v>221112</v>
      </c>
      <c r="AK1682" s="15" t="s">
        <v>683</v>
      </c>
      <c r="AL1682" s="14" t="s">
        <v>57</v>
      </c>
      <c r="AM1682" s="39" t="s">
        <v>58</v>
      </c>
      <c r="AN1682" s="39" t="s">
        <v>59</v>
      </c>
      <c r="AO1682" s="39" t="s">
        <v>60</v>
      </c>
      <c r="AP1682" s="39" t="s">
        <v>61</v>
      </c>
      <c r="AQ1682" s="20"/>
      <c r="AR1682" s="20"/>
      <c r="AS1682" s="20"/>
      <c r="AT1682" s="20"/>
      <c r="AU1682" s="20"/>
      <c r="AV1682" s="20"/>
      <c r="AW1682" s="20"/>
      <c r="AX1682" s="20"/>
      <c r="AY1682" s="20"/>
      <c r="AZ1682" s="20"/>
      <c r="BA1682" s="20"/>
      <c r="BB1682" s="20"/>
    </row>
    <row r="1683" spans="1:54" ht="26.1" customHeight="1" x14ac:dyDescent="0.25">
      <c r="A1683" s="21">
        <v>1179</v>
      </c>
      <c r="B1683" s="39" t="s">
        <v>11</v>
      </c>
      <c r="C1683" s="13" t="s">
        <v>652</v>
      </c>
      <c r="D1683" s="13">
        <v>34039</v>
      </c>
      <c r="E1683" s="13" t="s">
        <v>252</v>
      </c>
      <c r="F1683" s="13">
        <v>41810</v>
      </c>
      <c r="G1683" s="13" t="s">
        <v>548</v>
      </c>
      <c r="H1683" s="13" t="s">
        <v>313</v>
      </c>
      <c r="I1683" s="13" t="s">
        <v>175</v>
      </c>
      <c r="J1683" s="13" t="s">
        <v>177</v>
      </c>
      <c r="K1683" s="13" t="s">
        <v>551</v>
      </c>
      <c r="L1683" s="4">
        <v>2406</v>
      </c>
      <c r="M1683" s="4">
        <v>2101</v>
      </c>
      <c r="N1683" s="14" t="s">
        <v>39</v>
      </c>
      <c r="O1683" s="15" t="s">
        <v>679</v>
      </c>
      <c r="P1683" s="68"/>
      <c r="Q1683" s="61">
        <v>2052.0100000000002</v>
      </c>
      <c r="R1683" s="65">
        <f t="shared" si="296"/>
        <v>0</v>
      </c>
      <c r="S1683" s="65">
        <f t="shared" si="297"/>
        <v>0.92935235507246383</v>
      </c>
      <c r="T1683" s="15">
        <v>5.29651756618654</v>
      </c>
      <c r="U1683" s="15">
        <v>6.4351285159999998</v>
      </c>
      <c r="V1683" s="15">
        <f t="shared" si="298"/>
        <v>1.1386109498134598</v>
      </c>
      <c r="W1683" s="15">
        <f t="shared" si="299"/>
        <v>21.497350581492601</v>
      </c>
      <c r="X1683" s="15">
        <v>1.386756118398444</v>
      </c>
      <c r="Y1683" s="15">
        <v>1.7908809739999998</v>
      </c>
      <c r="Z1683" s="15">
        <f t="shared" si="300"/>
        <v>0.40412485560155575</v>
      </c>
      <c r="AA1683" s="16">
        <f t="shared" si="301"/>
        <v>29.141739505593598</v>
      </c>
      <c r="AB1683" s="13">
        <v>5.29</v>
      </c>
      <c r="AC1683" s="13">
        <v>0</v>
      </c>
      <c r="AD1683" s="13">
        <v>0</v>
      </c>
      <c r="AE1683" s="13">
        <v>0</v>
      </c>
      <c r="AF1683" s="53">
        <f t="shared" si="294"/>
        <v>0</v>
      </c>
      <c r="AG1683" s="53">
        <f>IFERROR((((Y1683)/Q1683)*24),"0.00")</f>
        <v>2.094587422868309E-2</v>
      </c>
      <c r="AH1683" s="53">
        <f t="shared" si="302"/>
        <v>2.094587422868309E-2</v>
      </c>
      <c r="AI1683" s="53" t="str">
        <f t="shared" si="303"/>
        <v>0.00</v>
      </c>
      <c r="AJ1683" s="44">
        <v>221112</v>
      </c>
      <c r="AK1683" s="15" t="s">
        <v>683</v>
      </c>
      <c r="AL1683" s="14" t="s">
        <v>57</v>
      </c>
      <c r="AM1683" s="39" t="s">
        <v>58</v>
      </c>
      <c r="AN1683" s="39" t="s">
        <v>59</v>
      </c>
      <c r="AO1683" s="39" t="s">
        <v>60</v>
      </c>
      <c r="AP1683" s="39" t="s">
        <v>61</v>
      </c>
      <c r="AQ1683" s="20"/>
      <c r="AR1683" s="20"/>
      <c r="AS1683" s="20"/>
      <c r="AT1683" s="20"/>
      <c r="AU1683" s="20"/>
      <c r="AV1683" s="20"/>
      <c r="AW1683" s="20"/>
      <c r="AX1683" s="20"/>
      <c r="AY1683" s="20"/>
      <c r="AZ1683" s="20"/>
      <c r="BA1683" s="20"/>
      <c r="BB1683" s="20"/>
    </row>
    <row r="1684" spans="1:54" ht="26.1" customHeight="1" x14ac:dyDescent="0.25">
      <c r="A1684" s="21">
        <v>1180</v>
      </c>
      <c r="B1684" s="39" t="s">
        <v>11</v>
      </c>
      <c r="C1684" s="13" t="s">
        <v>652</v>
      </c>
      <c r="D1684" s="13">
        <v>34039</v>
      </c>
      <c r="E1684" s="13" t="s">
        <v>252</v>
      </c>
      <c r="F1684" s="13">
        <v>41810</v>
      </c>
      <c r="G1684" s="13" t="s">
        <v>548</v>
      </c>
      <c r="H1684" s="13" t="s">
        <v>313</v>
      </c>
      <c r="I1684" s="13" t="s">
        <v>175</v>
      </c>
      <c r="J1684" s="13" t="s">
        <v>177</v>
      </c>
      <c r="K1684" s="13" t="s">
        <v>551</v>
      </c>
      <c r="L1684" s="4">
        <v>2406</v>
      </c>
      <c r="M1684" s="4">
        <v>2101</v>
      </c>
      <c r="N1684" s="14" t="s">
        <v>37</v>
      </c>
      <c r="O1684" s="15" t="s">
        <v>679</v>
      </c>
      <c r="P1684" s="68"/>
      <c r="Q1684" s="61">
        <v>2052.0100000000002</v>
      </c>
      <c r="R1684" s="65">
        <f t="shared" si="296"/>
        <v>0</v>
      </c>
      <c r="S1684" s="65">
        <f t="shared" si="297"/>
        <v>0.92935235507246383</v>
      </c>
      <c r="T1684" s="15">
        <v>1.97181047351441</v>
      </c>
      <c r="U1684" s="15">
        <v>2.3956974839999998</v>
      </c>
      <c r="V1684" s="15">
        <f t="shared" si="298"/>
        <v>0.42388701048558985</v>
      </c>
      <c r="W1684" s="15">
        <f t="shared" si="299"/>
        <v>21.497350591209958</v>
      </c>
      <c r="X1684" s="15">
        <v>0.51626756718883904</v>
      </c>
      <c r="Y1684" s="15">
        <v>0.66671691700000002</v>
      </c>
      <c r="Z1684" s="15">
        <f t="shared" si="300"/>
        <v>0.15044934981116098</v>
      </c>
      <c r="AA1684" s="16">
        <f t="shared" si="301"/>
        <v>29.141739549974481</v>
      </c>
      <c r="AB1684" s="13">
        <v>1.97</v>
      </c>
      <c r="AC1684" s="13">
        <v>0</v>
      </c>
      <c r="AD1684" s="13">
        <v>0</v>
      </c>
      <c r="AE1684" s="13">
        <v>0</v>
      </c>
      <c r="AF1684" s="53">
        <f t="shared" si="294"/>
        <v>0</v>
      </c>
      <c r="AG1684" s="53">
        <f>IFERROR((((Y1684)/Q1684)*24),"0.00")</f>
        <v>7.797820677287147E-3</v>
      </c>
      <c r="AH1684" s="53">
        <f t="shared" si="302"/>
        <v>7.797820677287147E-3</v>
      </c>
      <c r="AI1684" s="53" t="str">
        <f t="shared" si="303"/>
        <v>0.00</v>
      </c>
      <c r="AJ1684" s="44">
        <v>221112</v>
      </c>
      <c r="AK1684" s="15" t="s">
        <v>683</v>
      </c>
      <c r="AL1684" s="14" t="s">
        <v>57</v>
      </c>
      <c r="AM1684" s="39" t="s">
        <v>58</v>
      </c>
      <c r="AN1684" s="39" t="s">
        <v>59</v>
      </c>
      <c r="AO1684" s="39" t="s">
        <v>60</v>
      </c>
      <c r="AP1684" s="39" t="s">
        <v>61</v>
      </c>
      <c r="AQ1684" s="20"/>
      <c r="AR1684" s="20"/>
      <c r="AS1684" s="20"/>
      <c r="AT1684" s="20"/>
      <c r="AU1684" s="20"/>
      <c r="AV1684" s="20"/>
      <c r="AW1684" s="20"/>
      <c r="AX1684" s="20"/>
      <c r="AY1684" s="20"/>
      <c r="AZ1684" s="20"/>
      <c r="BA1684" s="20"/>
      <c r="BB1684" s="20"/>
    </row>
    <row r="1685" spans="1:54" ht="26.1" customHeight="1" x14ac:dyDescent="0.25">
      <c r="A1685" s="21">
        <v>1674</v>
      </c>
      <c r="B1685" s="39" t="s">
        <v>11</v>
      </c>
      <c r="C1685" s="13" t="s">
        <v>652</v>
      </c>
      <c r="D1685" s="13">
        <v>34039</v>
      </c>
      <c r="E1685" s="13" t="s">
        <v>252</v>
      </c>
      <c r="F1685" s="13">
        <v>41810</v>
      </c>
      <c r="G1685" s="13" t="s">
        <v>548</v>
      </c>
      <c r="H1685" s="13" t="s">
        <v>313</v>
      </c>
      <c r="I1685" s="13" t="s">
        <v>175</v>
      </c>
      <c r="J1685" s="13" t="s">
        <v>177</v>
      </c>
      <c r="K1685" s="13" t="s">
        <v>551</v>
      </c>
      <c r="L1685" s="4">
        <v>2406</v>
      </c>
      <c r="M1685" s="4">
        <v>2101</v>
      </c>
      <c r="N1685" s="14" t="s">
        <v>35</v>
      </c>
      <c r="O1685" s="15" t="s">
        <v>679</v>
      </c>
      <c r="P1685" s="68"/>
      <c r="Q1685" s="61">
        <v>2052.0100000000002</v>
      </c>
      <c r="R1685" s="65">
        <f t="shared" si="296"/>
        <v>0</v>
      </c>
      <c r="S1685" s="65">
        <f t="shared" si="297"/>
        <v>0.92935235507246383</v>
      </c>
      <c r="T1685" s="15">
        <v>2.15517667295107</v>
      </c>
      <c r="U1685" s="15">
        <v>2.6184825580000002</v>
      </c>
      <c r="V1685" s="15">
        <f t="shared" si="298"/>
        <v>0.46330588504893022</v>
      </c>
      <c r="W1685" s="15">
        <f t="shared" si="299"/>
        <v>21.497350582146399</v>
      </c>
      <c r="X1685" s="15">
        <v>0.56427726333330297</v>
      </c>
      <c r="Y1685" s="15">
        <v>0.72871747399999998</v>
      </c>
      <c r="Z1685" s="15">
        <f t="shared" si="300"/>
        <v>0.16444021066669701</v>
      </c>
      <c r="AA1685" s="16">
        <f t="shared" si="301"/>
        <v>29.141739593637805</v>
      </c>
      <c r="AB1685" s="13">
        <v>2.15</v>
      </c>
      <c r="AC1685" s="13">
        <v>10.53</v>
      </c>
      <c r="AD1685" s="13">
        <v>0</v>
      </c>
      <c r="AE1685" s="13">
        <v>18.82</v>
      </c>
      <c r="AF1685" s="53">
        <f t="shared" si="294"/>
        <v>5.2649999999999997E-3</v>
      </c>
      <c r="AG1685" s="53">
        <f>IFERROR(AF1685+(AF1685*(AA1685/100)),"0.00")</f>
        <v>6.7993125896050298E-3</v>
      </c>
      <c r="AH1685" s="53">
        <f t="shared" si="302"/>
        <v>1.5343125896050301E-3</v>
      </c>
      <c r="AI1685" s="53">
        <f t="shared" si="303"/>
        <v>29.141739593637801</v>
      </c>
      <c r="AJ1685" s="44">
        <v>221112</v>
      </c>
      <c r="AK1685" s="15" t="s">
        <v>683</v>
      </c>
      <c r="AL1685" s="14" t="s">
        <v>57</v>
      </c>
      <c r="AM1685" s="39" t="s">
        <v>58</v>
      </c>
      <c r="AN1685" s="39" t="s">
        <v>59</v>
      </c>
      <c r="AO1685" s="39" t="s">
        <v>60</v>
      </c>
      <c r="AP1685" s="39" t="s">
        <v>61</v>
      </c>
      <c r="AQ1685" s="20"/>
      <c r="AR1685" s="20"/>
      <c r="AS1685" s="20"/>
      <c r="AT1685" s="20"/>
      <c r="AU1685" s="20"/>
      <c r="AV1685" s="20"/>
      <c r="AW1685" s="20"/>
      <c r="AX1685" s="20"/>
      <c r="AY1685" s="20"/>
      <c r="AZ1685" s="20"/>
      <c r="BA1685" s="20"/>
      <c r="BB1685" s="20"/>
    </row>
    <row r="1686" spans="1:54" ht="26.1" customHeight="1" x14ac:dyDescent="0.25">
      <c r="A1686" s="21">
        <v>1693</v>
      </c>
      <c r="B1686" s="39" t="s">
        <v>11</v>
      </c>
      <c r="C1686" s="13" t="s">
        <v>652</v>
      </c>
      <c r="D1686" s="13">
        <v>34039</v>
      </c>
      <c r="E1686" s="13" t="s">
        <v>252</v>
      </c>
      <c r="F1686" s="13">
        <v>41810</v>
      </c>
      <c r="G1686" s="13" t="s">
        <v>548</v>
      </c>
      <c r="H1686" s="13" t="s">
        <v>313</v>
      </c>
      <c r="I1686" s="13" t="s">
        <v>175</v>
      </c>
      <c r="J1686" s="13" t="s">
        <v>177</v>
      </c>
      <c r="K1686" s="13" t="s">
        <v>551</v>
      </c>
      <c r="L1686" s="4">
        <v>2406</v>
      </c>
      <c r="M1686" s="4">
        <v>2101</v>
      </c>
      <c r="N1686" s="14" t="s">
        <v>34</v>
      </c>
      <c r="O1686" s="15" t="s">
        <v>679</v>
      </c>
      <c r="P1686" s="68"/>
      <c r="Q1686" s="61">
        <v>2052.0100000000002</v>
      </c>
      <c r="R1686" s="65">
        <f t="shared" si="296"/>
        <v>0</v>
      </c>
      <c r="S1686" s="65">
        <f t="shared" si="297"/>
        <v>0.92935235507246383</v>
      </c>
      <c r="T1686" s="15">
        <v>2.8167690247634001</v>
      </c>
      <c r="U1686" s="15">
        <v>3.4222997369999999</v>
      </c>
      <c r="V1686" s="15">
        <f t="shared" si="298"/>
        <v>0.60553071223659982</v>
      </c>
      <c r="W1686" s="15">
        <f t="shared" si="299"/>
        <v>21.497350578379869</v>
      </c>
      <c r="X1686" s="15">
        <v>0.73749810708515806</v>
      </c>
      <c r="Y1686" s="15">
        <v>0.95241788399999994</v>
      </c>
      <c r="Z1686" s="15">
        <f t="shared" si="300"/>
        <v>0.21491977691484188</v>
      </c>
      <c r="AA1686" s="16">
        <f t="shared" si="301"/>
        <v>29.141739463478423</v>
      </c>
      <c r="AB1686" s="13">
        <v>2.81</v>
      </c>
      <c r="AC1686" s="13">
        <v>14.52</v>
      </c>
      <c r="AD1686" s="13">
        <v>0</v>
      </c>
      <c r="AE1686" s="13">
        <v>0</v>
      </c>
      <c r="AF1686" s="53">
        <f t="shared" si="294"/>
        <v>7.26E-3</v>
      </c>
      <c r="AG1686" s="53">
        <f>IFERROR(AF1686+(AF1686*(AA1686/100)),"0.00")</f>
        <v>9.3756902850485324E-3</v>
      </c>
      <c r="AH1686" s="53">
        <f t="shared" si="302"/>
        <v>2.1156902850485325E-3</v>
      </c>
      <c r="AI1686" s="53">
        <f t="shared" si="303"/>
        <v>29.141739463478412</v>
      </c>
      <c r="AJ1686" s="44">
        <v>221112</v>
      </c>
      <c r="AK1686" s="15" t="s">
        <v>683</v>
      </c>
      <c r="AL1686" s="14" t="s">
        <v>57</v>
      </c>
      <c r="AM1686" s="39" t="s">
        <v>58</v>
      </c>
      <c r="AN1686" s="39" t="s">
        <v>59</v>
      </c>
      <c r="AO1686" s="39" t="s">
        <v>60</v>
      </c>
      <c r="AP1686" s="39" t="s">
        <v>61</v>
      </c>
      <c r="AQ1686" s="20"/>
      <c r="AR1686" s="20"/>
      <c r="AS1686" s="20"/>
      <c r="AT1686" s="20"/>
      <c r="AU1686" s="20"/>
      <c r="AV1686" s="20"/>
      <c r="AW1686" s="20"/>
      <c r="AX1686" s="20"/>
      <c r="AY1686" s="20"/>
      <c r="AZ1686" s="20"/>
      <c r="BA1686" s="20"/>
      <c r="BB1686" s="20"/>
    </row>
    <row r="1687" spans="1:54" ht="26.1" customHeight="1" x14ac:dyDescent="0.25">
      <c r="A1687" s="21">
        <v>1794</v>
      </c>
      <c r="B1687" s="40" t="s">
        <v>11</v>
      </c>
      <c r="C1687" s="13" t="s">
        <v>652</v>
      </c>
      <c r="D1687" s="13">
        <v>34039</v>
      </c>
      <c r="E1687" s="13" t="s">
        <v>252</v>
      </c>
      <c r="F1687" s="13">
        <v>41810</v>
      </c>
      <c r="G1687" s="13" t="s">
        <v>548</v>
      </c>
      <c r="H1687" s="13" t="s">
        <v>313</v>
      </c>
      <c r="I1687" s="13" t="s">
        <v>175</v>
      </c>
      <c r="J1687" s="13" t="s">
        <v>177</v>
      </c>
      <c r="K1687" s="13" t="s">
        <v>551</v>
      </c>
      <c r="L1687" s="4">
        <v>2406</v>
      </c>
      <c r="M1687" s="4">
        <v>2101</v>
      </c>
      <c r="N1687" s="13" t="s">
        <v>36</v>
      </c>
      <c r="O1687" s="15" t="s">
        <v>679</v>
      </c>
      <c r="P1687" s="68"/>
      <c r="Q1687" s="61">
        <v>2052.0100000000002</v>
      </c>
      <c r="R1687" s="65">
        <f t="shared" si="296"/>
        <v>0</v>
      </c>
      <c r="S1687" s="65">
        <f t="shared" si="297"/>
        <v>0.92935235507246383</v>
      </c>
      <c r="T1687" s="15">
        <v>14.3327429308676</v>
      </c>
      <c r="U1687" s="15">
        <v>17.47799036</v>
      </c>
      <c r="V1687" s="15">
        <f t="shared" si="298"/>
        <v>3.1452474291324002</v>
      </c>
      <c r="W1687" s="15">
        <f t="shared" si="299"/>
        <v>21.944490627531334</v>
      </c>
      <c r="X1687" s="15">
        <v>4.3914638972915094</v>
      </c>
      <c r="Y1687" s="15">
        <v>5.6712128680000005</v>
      </c>
      <c r="Z1687" s="15">
        <f t="shared" si="300"/>
        <v>1.279748970708491</v>
      </c>
      <c r="AA1687" s="16">
        <f t="shared" si="301"/>
        <v>29.14173953468665</v>
      </c>
      <c r="AB1687" s="13">
        <v>14.34</v>
      </c>
      <c r="AC1687" s="13">
        <v>72.95</v>
      </c>
      <c r="AD1687" s="13">
        <v>8.5399999999999991</v>
      </c>
      <c r="AE1687" s="13">
        <v>0</v>
      </c>
      <c r="AF1687" s="53">
        <f t="shared" si="294"/>
        <v>3.6475E-2</v>
      </c>
      <c r="AG1687" s="53">
        <f>IFERROR(AF1687+(AF1687*(AA1687/100)),"0.00")</f>
        <v>4.7104449495276958E-2</v>
      </c>
      <c r="AH1687" s="53">
        <f t="shared" si="302"/>
        <v>1.0629449495276957E-2</v>
      </c>
      <c r="AI1687" s="53">
        <f t="shared" si="303"/>
        <v>29.141739534686657</v>
      </c>
      <c r="AJ1687" s="44">
        <v>221112</v>
      </c>
      <c r="AK1687" s="15" t="s">
        <v>683</v>
      </c>
      <c r="AL1687" s="14" t="s">
        <v>57</v>
      </c>
      <c r="AM1687" s="39" t="s">
        <v>58</v>
      </c>
      <c r="AN1687" s="39" t="s">
        <v>59</v>
      </c>
      <c r="AO1687" s="39" t="s">
        <v>60</v>
      </c>
      <c r="AP1687" s="39" t="s">
        <v>61</v>
      </c>
      <c r="AQ1687" s="59"/>
      <c r="AR1687" s="20"/>
      <c r="AS1687" s="20"/>
      <c r="AT1687" s="20"/>
      <c r="AU1687" s="20"/>
      <c r="AV1687" s="20"/>
      <c r="AW1687" s="20"/>
      <c r="AX1687" s="20"/>
      <c r="AY1687" s="20"/>
      <c r="AZ1687" s="20"/>
      <c r="BA1687" s="20"/>
      <c r="BB1687" s="20"/>
    </row>
    <row r="1688" spans="1:54" ht="26.1" customHeight="1" x14ac:dyDescent="0.25">
      <c r="A1688" s="21">
        <v>1212</v>
      </c>
      <c r="B1688" s="39" t="s">
        <v>11</v>
      </c>
      <c r="C1688" s="13" t="s">
        <v>652</v>
      </c>
      <c r="D1688" s="13">
        <v>34039</v>
      </c>
      <c r="E1688" s="13" t="s">
        <v>252</v>
      </c>
      <c r="F1688" s="13">
        <v>41810</v>
      </c>
      <c r="G1688" s="13" t="s">
        <v>548</v>
      </c>
      <c r="H1688" s="13" t="s">
        <v>274</v>
      </c>
      <c r="I1688" s="13" t="s">
        <v>175</v>
      </c>
      <c r="J1688" s="13" t="s">
        <v>177</v>
      </c>
      <c r="K1688" s="13" t="s">
        <v>547</v>
      </c>
      <c r="L1688" s="4">
        <v>2406</v>
      </c>
      <c r="M1688" s="4">
        <v>2201</v>
      </c>
      <c r="N1688" s="14" t="s">
        <v>40</v>
      </c>
      <c r="O1688" s="15" t="s">
        <v>679</v>
      </c>
      <c r="P1688" s="68"/>
      <c r="Q1688" s="61">
        <v>2100.2399999999998</v>
      </c>
      <c r="R1688" s="65">
        <f t="shared" si="296"/>
        <v>0</v>
      </c>
      <c r="S1688" s="65">
        <f t="shared" si="297"/>
        <v>0.951195652173913</v>
      </c>
      <c r="T1688" s="15">
        <v>4.1841033614157404</v>
      </c>
      <c r="U1688" s="15">
        <v>4.9440629559999998</v>
      </c>
      <c r="V1688" s="15">
        <f t="shared" si="298"/>
        <v>0.75995959458425943</v>
      </c>
      <c r="W1688" s="15">
        <f t="shared" si="299"/>
        <v>18.163021535087466</v>
      </c>
      <c r="X1688" s="15">
        <v>1.125059979253856</v>
      </c>
      <c r="Y1688" s="15">
        <v>1.3807050279999999</v>
      </c>
      <c r="Z1688" s="15">
        <f t="shared" si="300"/>
        <v>0.25564504874614391</v>
      </c>
      <c r="AA1688" s="16">
        <f t="shared" si="301"/>
        <v>22.722792869735589</v>
      </c>
      <c r="AB1688" s="13">
        <v>4.1900000000000004</v>
      </c>
      <c r="AC1688" s="13">
        <v>0</v>
      </c>
      <c r="AD1688" s="13">
        <v>0</v>
      </c>
      <c r="AE1688" s="13">
        <v>0</v>
      </c>
      <c r="AF1688" s="53">
        <f t="shared" si="294"/>
        <v>0</v>
      </c>
      <c r="AG1688" s="53">
        <f>IFERROR((((Y1688)/Q1688)*24),"0.00")</f>
        <v>1.5777682870529084E-2</v>
      </c>
      <c r="AH1688" s="53">
        <f t="shared" si="302"/>
        <v>1.5777682870529084E-2</v>
      </c>
      <c r="AI1688" s="53" t="str">
        <f t="shared" si="303"/>
        <v>0.00</v>
      </c>
      <c r="AJ1688" s="44">
        <v>221112</v>
      </c>
      <c r="AK1688" s="15" t="s">
        <v>683</v>
      </c>
      <c r="AL1688" s="14" t="s">
        <v>57</v>
      </c>
      <c r="AM1688" s="39" t="s">
        <v>58</v>
      </c>
      <c r="AN1688" s="39" t="s">
        <v>59</v>
      </c>
      <c r="AO1688" s="39" t="s">
        <v>60</v>
      </c>
      <c r="AP1688" s="39" t="s">
        <v>61</v>
      </c>
      <c r="AQ1688" s="20"/>
      <c r="AR1688" s="20"/>
      <c r="AS1688" s="20"/>
      <c r="AT1688" s="20"/>
      <c r="AU1688" s="20"/>
      <c r="AV1688" s="20"/>
      <c r="AW1688" s="20"/>
      <c r="AX1688" s="20"/>
      <c r="AY1688" s="20"/>
      <c r="AZ1688" s="20"/>
      <c r="BA1688" s="20"/>
      <c r="BB1688" s="20"/>
    </row>
    <row r="1689" spans="1:54" ht="26.1" customHeight="1" x14ac:dyDescent="0.25">
      <c r="A1689" s="21">
        <v>1213</v>
      </c>
      <c r="B1689" s="39" t="s">
        <v>11</v>
      </c>
      <c r="C1689" s="13" t="s">
        <v>652</v>
      </c>
      <c r="D1689" s="13">
        <v>34039</v>
      </c>
      <c r="E1689" s="13" t="s">
        <v>252</v>
      </c>
      <c r="F1689" s="13">
        <v>41810</v>
      </c>
      <c r="G1689" s="13" t="s">
        <v>548</v>
      </c>
      <c r="H1689" s="13" t="s">
        <v>274</v>
      </c>
      <c r="I1689" s="13" t="s">
        <v>175</v>
      </c>
      <c r="J1689" s="13" t="s">
        <v>177</v>
      </c>
      <c r="K1689" s="13" t="s">
        <v>547</v>
      </c>
      <c r="L1689" s="4">
        <v>2406</v>
      </c>
      <c r="M1689" s="4">
        <v>2201</v>
      </c>
      <c r="N1689" s="14" t="s">
        <v>38</v>
      </c>
      <c r="O1689" s="15" t="s">
        <v>679</v>
      </c>
      <c r="P1689" s="68"/>
      <c r="Q1689" s="61">
        <v>2100.2399999999998</v>
      </c>
      <c r="R1689" s="65">
        <f t="shared" si="296"/>
        <v>0</v>
      </c>
      <c r="S1689" s="65">
        <f t="shared" si="297"/>
        <v>0.951195652173913</v>
      </c>
      <c r="T1689" s="15">
        <v>3.4138825996195399</v>
      </c>
      <c r="U1689" s="15">
        <v>4.0339468309999997</v>
      </c>
      <c r="V1689" s="15">
        <f t="shared" si="298"/>
        <v>0.62006423138045985</v>
      </c>
      <c r="W1689" s="15">
        <f t="shared" si="299"/>
        <v>18.163021524218873</v>
      </c>
      <c r="X1689" s="15">
        <v>0.91795597645166094</v>
      </c>
      <c r="Y1689" s="15">
        <v>1.126541212</v>
      </c>
      <c r="Z1689" s="15">
        <f t="shared" si="300"/>
        <v>0.20858523554833908</v>
      </c>
      <c r="AA1689" s="16">
        <f t="shared" si="301"/>
        <v>22.72279291155343</v>
      </c>
      <c r="AB1689" s="13">
        <v>3.42</v>
      </c>
      <c r="AC1689" s="13">
        <v>0</v>
      </c>
      <c r="AD1689" s="13">
        <v>0</v>
      </c>
      <c r="AE1689" s="13">
        <v>0</v>
      </c>
      <c r="AF1689" s="53">
        <f t="shared" si="294"/>
        <v>0</v>
      </c>
      <c r="AG1689" s="53">
        <f>IFERROR((((Y1689)/Q1689)*24),"0.00")</f>
        <v>1.2873285475945608E-2</v>
      </c>
      <c r="AH1689" s="53">
        <f t="shared" si="302"/>
        <v>1.2873285475945608E-2</v>
      </c>
      <c r="AI1689" s="53" t="str">
        <f t="shared" si="303"/>
        <v>0.00</v>
      </c>
      <c r="AJ1689" s="44">
        <v>221112</v>
      </c>
      <c r="AK1689" s="15" t="s">
        <v>683</v>
      </c>
      <c r="AL1689" s="14" t="s">
        <v>57</v>
      </c>
      <c r="AM1689" s="39" t="s">
        <v>58</v>
      </c>
      <c r="AN1689" s="39" t="s">
        <v>59</v>
      </c>
      <c r="AO1689" s="39" t="s">
        <v>60</v>
      </c>
      <c r="AP1689" s="39" t="s">
        <v>61</v>
      </c>
      <c r="AQ1689" s="20"/>
      <c r="AR1689" s="20"/>
      <c r="AS1689" s="20"/>
      <c r="AT1689" s="20"/>
      <c r="AU1689" s="20"/>
      <c r="AV1689" s="20"/>
      <c r="AW1689" s="20"/>
      <c r="AX1689" s="20"/>
      <c r="AY1689" s="20"/>
      <c r="AZ1689" s="20"/>
      <c r="BA1689" s="20"/>
      <c r="BB1689" s="20"/>
    </row>
    <row r="1690" spans="1:54" ht="26.1" customHeight="1" x14ac:dyDescent="0.25">
      <c r="A1690" s="21">
        <v>1214</v>
      </c>
      <c r="B1690" s="39" t="s">
        <v>11</v>
      </c>
      <c r="C1690" s="13" t="s">
        <v>652</v>
      </c>
      <c r="D1690" s="13">
        <v>34039</v>
      </c>
      <c r="E1690" s="13" t="s">
        <v>252</v>
      </c>
      <c r="F1690" s="13">
        <v>41810</v>
      </c>
      <c r="G1690" s="13" t="s">
        <v>548</v>
      </c>
      <c r="H1690" s="13" t="s">
        <v>274</v>
      </c>
      <c r="I1690" s="13" t="s">
        <v>175</v>
      </c>
      <c r="J1690" s="13" t="s">
        <v>177</v>
      </c>
      <c r="K1690" s="13" t="s">
        <v>547</v>
      </c>
      <c r="L1690" s="4">
        <v>2406</v>
      </c>
      <c r="M1690" s="4">
        <v>2201</v>
      </c>
      <c r="N1690" s="14" t="s">
        <v>39</v>
      </c>
      <c r="O1690" s="15" t="s">
        <v>679</v>
      </c>
      <c r="P1690" s="68"/>
      <c r="Q1690" s="61">
        <v>2100.2399999999998</v>
      </c>
      <c r="R1690" s="65">
        <f t="shared" si="296"/>
        <v>0</v>
      </c>
      <c r="S1690" s="65">
        <f t="shared" si="297"/>
        <v>0.951195652173913</v>
      </c>
      <c r="T1690" s="15">
        <v>3.4138825996195399</v>
      </c>
      <c r="U1690" s="15">
        <v>4.0339468309999997</v>
      </c>
      <c r="V1690" s="15">
        <f t="shared" si="298"/>
        <v>0.62006423138045985</v>
      </c>
      <c r="W1690" s="15">
        <f t="shared" si="299"/>
        <v>18.163021524218873</v>
      </c>
      <c r="X1690" s="15">
        <v>0.91795597645166094</v>
      </c>
      <c r="Y1690" s="15">
        <v>1.126541212</v>
      </c>
      <c r="Z1690" s="15">
        <f t="shared" si="300"/>
        <v>0.20858523554833908</v>
      </c>
      <c r="AA1690" s="16">
        <f t="shared" si="301"/>
        <v>22.72279291155343</v>
      </c>
      <c r="AB1690" s="13">
        <v>3.42</v>
      </c>
      <c r="AC1690" s="13">
        <v>0</v>
      </c>
      <c r="AD1690" s="13">
        <v>0</v>
      </c>
      <c r="AE1690" s="13">
        <v>0</v>
      </c>
      <c r="AF1690" s="53">
        <f t="shared" si="294"/>
        <v>0</v>
      </c>
      <c r="AG1690" s="53">
        <f>IFERROR((((Y1690)/Q1690)*24),"0.00")</f>
        <v>1.2873285475945608E-2</v>
      </c>
      <c r="AH1690" s="53">
        <f t="shared" si="302"/>
        <v>1.2873285475945608E-2</v>
      </c>
      <c r="AI1690" s="53" t="str">
        <f t="shared" si="303"/>
        <v>0.00</v>
      </c>
      <c r="AJ1690" s="44">
        <v>221112</v>
      </c>
      <c r="AK1690" s="15" t="s">
        <v>683</v>
      </c>
      <c r="AL1690" s="14" t="s">
        <v>57</v>
      </c>
      <c r="AM1690" s="39" t="s">
        <v>58</v>
      </c>
      <c r="AN1690" s="39" t="s">
        <v>59</v>
      </c>
      <c r="AO1690" s="39" t="s">
        <v>60</v>
      </c>
      <c r="AP1690" s="39" t="s">
        <v>61</v>
      </c>
      <c r="AQ1690" s="20"/>
      <c r="AR1690" s="20"/>
      <c r="AS1690" s="20"/>
      <c r="AT1690" s="20"/>
      <c r="AU1690" s="20"/>
      <c r="AV1690" s="20"/>
      <c r="AW1690" s="20"/>
      <c r="AX1690" s="20"/>
      <c r="AY1690" s="20"/>
      <c r="AZ1690" s="20"/>
      <c r="BA1690" s="20"/>
      <c r="BB1690" s="20"/>
    </row>
    <row r="1691" spans="1:54" ht="26.1" customHeight="1" x14ac:dyDescent="0.25">
      <c r="A1691" s="21">
        <v>1215</v>
      </c>
      <c r="B1691" s="39" t="s">
        <v>11</v>
      </c>
      <c r="C1691" s="13" t="s">
        <v>652</v>
      </c>
      <c r="D1691" s="13">
        <v>34039</v>
      </c>
      <c r="E1691" s="13" t="s">
        <v>252</v>
      </c>
      <c r="F1691" s="13">
        <v>41810</v>
      </c>
      <c r="G1691" s="13" t="s">
        <v>548</v>
      </c>
      <c r="H1691" s="13" t="s">
        <v>274</v>
      </c>
      <c r="I1691" s="13" t="s">
        <v>175</v>
      </c>
      <c r="J1691" s="13" t="s">
        <v>177</v>
      </c>
      <c r="K1691" s="13" t="s">
        <v>547</v>
      </c>
      <c r="L1691" s="4">
        <v>2406</v>
      </c>
      <c r="M1691" s="4">
        <v>2201</v>
      </c>
      <c r="N1691" s="14" t="s">
        <v>37</v>
      </c>
      <c r="O1691" s="15" t="s">
        <v>679</v>
      </c>
      <c r="P1691" s="68"/>
      <c r="Q1691" s="61">
        <v>2100.2399999999998</v>
      </c>
      <c r="R1691" s="65">
        <f t="shared" si="296"/>
        <v>0</v>
      </c>
      <c r="S1691" s="65">
        <f t="shared" si="297"/>
        <v>0.951195652173913</v>
      </c>
      <c r="T1691" s="15">
        <v>2.2829098313435301</v>
      </c>
      <c r="U1691" s="15">
        <v>2.6975552349999998</v>
      </c>
      <c r="V1691" s="15">
        <f t="shared" si="298"/>
        <v>0.41464540365646974</v>
      </c>
      <c r="W1691" s="15">
        <f t="shared" si="299"/>
        <v>18.163021507180776</v>
      </c>
      <c r="X1691" s="15">
        <v>0.6138496747414619</v>
      </c>
      <c r="Y1691" s="15">
        <v>0.75333346499999998</v>
      </c>
      <c r="Z1691" s="15">
        <f t="shared" si="300"/>
        <v>0.13948379025853808</v>
      </c>
      <c r="AA1691" s="16">
        <f t="shared" si="301"/>
        <v>22.722792891807778</v>
      </c>
      <c r="AB1691" s="13">
        <v>2.2799999999999998</v>
      </c>
      <c r="AC1691" s="13">
        <v>0</v>
      </c>
      <c r="AD1691" s="13">
        <v>0</v>
      </c>
      <c r="AE1691" s="13">
        <v>0</v>
      </c>
      <c r="AF1691" s="53">
        <f t="shared" si="294"/>
        <v>0</v>
      </c>
      <c r="AG1691" s="53">
        <f>IFERROR((((Y1691)/Q1691)*24),"0.00")</f>
        <v>8.6085414809736038E-3</v>
      </c>
      <c r="AH1691" s="53">
        <f t="shared" si="302"/>
        <v>8.6085414809736038E-3</v>
      </c>
      <c r="AI1691" s="53" t="str">
        <f t="shared" si="303"/>
        <v>0.00</v>
      </c>
      <c r="AJ1691" s="44">
        <v>221112</v>
      </c>
      <c r="AK1691" s="15" t="s">
        <v>683</v>
      </c>
      <c r="AL1691" s="14" t="s">
        <v>57</v>
      </c>
      <c r="AM1691" s="39" t="s">
        <v>58</v>
      </c>
      <c r="AN1691" s="39" t="s">
        <v>59</v>
      </c>
      <c r="AO1691" s="39" t="s">
        <v>60</v>
      </c>
      <c r="AP1691" s="39" t="s">
        <v>61</v>
      </c>
      <c r="AQ1691" s="20"/>
      <c r="AR1691" s="20"/>
      <c r="AS1691" s="20"/>
      <c r="AT1691" s="20"/>
      <c r="AU1691" s="20"/>
      <c r="AV1691" s="20"/>
      <c r="AW1691" s="20"/>
      <c r="AX1691" s="20"/>
      <c r="AY1691" s="20"/>
      <c r="AZ1691" s="20"/>
      <c r="BA1691" s="20"/>
      <c r="BB1691" s="20"/>
    </row>
    <row r="1692" spans="1:54" ht="26.1" customHeight="1" x14ac:dyDescent="0.25">
      <c r="A1692" s="21">
        <v>1652</v>
      </c>
      <c r="B1692" s="39" t="s">
        <v>11</v>
      </c>
      <c r="C1692" s="13" t="s">
        <v>652</v>
      </c>
      <c r="D1692" s="13">
        <v>34039</v>
      </c>
      <c r="E1692" s="13" t="s">
        <v>252</v>
      </c>
      <c r="F1692" s="13">
        <v>41810</v>
      </c>
      <c r="G1692" s="13" t="s">
        <v>548</v>
      </c>
      <c r="H1692" s="13" t="s">
        <v>274</v>
      </c>
      <c r="I1692" s="13" t="s">
        <v>175</v>
      </c>
      <c r="J1692" s="13" t="s">
        <v>177</v>
      </c>
      <c r="K1692" s="13" t="s">
        <v>547</v>
      </c>
      <c r="L1692" s="4">
        <v>2406</v>
      </c>
      <c r="M1692" s="4">
        <v>2201</v>
      </c>
      <c r="N1692" s="14" t="s">
        <v>35</v>
      </c>
      <c r="O1692" s="15" t="s">
        <v>679</v>
      </c>
      <c r="P1692" s="68"/>
      <c r="Q1692" s="61">
        <v>2100.2399999999998</v>
      </c>
      <c r="R1692" s="65">
        <f t="shared" si="296"/>
        <v>0</v>
      </c>
      <c r="S1692" s="65">
        <f t="shared" si="297"/>
        <v>0.951195652173913</v>
      </c>
      <c r="T1692" s="15">
        <v>2.00671015647533</v>
      </c>
      <c r="U1692" s="15">
        <v>2.3711893540000002</v>
      </c>
      <c r="V1692" s="15">
        <f t="shared" si="298"/>
        <v>0.36447919752467017</v>
      </c>
      <c r="W1692" s="15">
        <f t="shared" si="299"/>
        <v>18.1630215180082</v>
      </c>
      <c r="X1692" s="15">
        <v>0.53958258006530802</v>
      </c>
      <c r="Y1692" s="15">
        <v>0.66219081199999996</v>
      </c>
      <c r="Z1692" s="15">
        <f t="shared" si="300"/>
        <v>0.12260823193469195</v>
      </c>
      <c r="AA1692" s="16">
        <f t="shared" si="301"/>
        <v>22.722792852180689</v>
      </c>
      <c r="AB1692" s="13">
        <v>2.0099999999999998</v>
      </c>
      <c r="AC1692" s="13">
        <v>7.85</v>
      </c>
      <c r="AD1692" s="13">
        <v>0</v>
      </c>
      <c r="AE1692" s="13">
        <v>22.69</v>
      </c>
      <c r="AF1692" s="53">
        <f t="shared" si="294"/>
        <v>3.9249999999999997E-3</v>
      </c>
      <c r="AG1692" s="53">
        <f>IFERROR((((Y1692)/Q1692)*24),"0.00")</f>
        <v>7.5670301908353334E-3</v>
      </c>
      <c r="AH1692" s="53">
        <f t="shared" si="302"/>
        <v>3.6420301908353337E-3</v>
      </c>
      <c r="AI1692" s="53">
        <f t="shared" si="303"/>
        <v>92.790578110454362</v>
      </c>
      <c r="AJ1692" s="44">
        <v>221112</v>
      </c>
      <c r="AK1692" s="15" t="s">
        <v>683</v>
      </c>
      <c r="AL1692" s="14" t="s">
        <v>57</v>
      </c>
      <c r="AM1692" s="39" t="s">
        <v>58</v>
      </c>
      <c r="AN1692" s="39" t="s">
        <v>59</v>
      </c>
      <c r="AO1692" s="39" t="s">
        <v>60</v>
      </c>
      <c r="AP1692" s="39" t="s">
        <v>61</v>
      </c>
      <c r="AQ1692" s="20"/>
      <c r="AR1692" s="20"/>
      <c r="AS1692" s="20"/>
      <c r="AT1692" s="20"/>
      <c r="AU1692" s="20"/>
      <c r="AV1692" s="20"/>
      <c r="AW1692" s="20"/>
      <c r="AX1692" s="20"/>
      <c r="AY1692" s="20"/>
      <c r="AZ1692" s="20"/>
      <c r="BA1692" s="20"/>
      <c r="BB1692" s="20"/>
    </row>
    <row r="1693" spans="1:54" ht="26.1" customHeight="1" x14ac:dyDescent="0.25">
      <c r="A1693" s="21">
        <v>1708</v>
      </c>
      <c r="B1693" s="39" t="s">
        <v>11</v>
      </c>
      <c r="C1693" s="13" t="s">
        <v>652</v>
      </c>
      <c r="D1693" s="13">
        <v>34039</v>
      </c>
      <c r="E1693" s="13" t="s">
        <v>252</v>
      </c>
      <c r="F1693" s="13">
        <v>41810</v>
      </c>
      <c r="G1693" s="13" t="s">
        <v>548</v>
      </c>
      <c r="H1693" s="13" t="s">
        <v>274</v>
      </c>
      <c r="I1693" s="13" t="s">
        <v>175</v>
      </c>
      <c r="J1693" s="13" t="s">
        <v>177</v>
      </c>
      <c r="K1693" s="13" t="s">
        <v>547</v>
      </c>
      <c r="L1693" s="4">
        <v>2406</v>
      </c>
      <c r="M1693" s="4">
        <v>2201</v>
      </c>
      <c r="N1693" s="14" t="s">
        <v>34</v>
      </c>
      <c r="O1693" s="15" t="s">
        <v>679</v>
      </c>
      <c r="P1693" s="68"/>
      <c r="Q1693" s="61">
        <v>2100.2399999999998</v>
      </c>
      <c r="R1693" s="65">
        <f t="shared" si="296"/>
        <v>0</v>
      </c>
      <c r="S1693" s="65">
        <f t="shared" si="297"/>
        <v>0.951195652173913</v>
      </c>
      <c r="T1693" s="15">
        <v>3.2451849894177198</v>
      </c>
      <c r="U1693" s="15">
        <v>3.8346086380000002</v>
      </c>
      <c r="V1693" s="15">
        <f t="shared" si="298"/>
        <v>0.58942364858228036</v>
      </c>
      <c r="W1693" s="15">
        <f t="shared" si="299"/>
        <v>18.163021538197118</v>
      </c>
      <c r="X1693" s="15">
        <v>0.87259502012728896</v>
      </c>
      <c r="Y1693" s="15">
        <v>1.070872979</v>
      </c>
      <c r="Z1693" s="15">
        <f t="shared" si="300"/>
        <v>0.19827795887271105</v>
      </c>
      <c r="AA1693" s="16">
        <f t="shared" si="301"/>
        <v>22.722792853411818</v>
      </c>
      <c r="AB1693" s="13">
        <v>3.26</v>
      </c>
      <c r="AC1693" s="13">
        <v>16.73</v>
      </c>
      <c r="AD1693" s="13">
        <v>0</v>
      </c>
      <c r="AE1693" s="13">
        <v>0</v>
      </c>
      <c r="AF1693" s="53">
        <f t="shared" si="294"/>
        <v>8.3650000000000009E-3</v>
      </c>
      <c r="AG1693" s="53">
        <f>IFERROR(AF1693+(AF1693*(AA1693/100)),"0.00")</f>
        <v>1.02657616221879E-2</v>
      </c>
      <c r="AH1693" s="53">
        <f t="shared" si="302"/>
        <v>1.9007616221878992E-3</v>
      </c>
      <c r="AI1693" s="53">
        <f t="shared" si="303"/>
        <v>22.722792853411825</v>
      </c>
      <c r="AJ1693" s="44">
        <v>221112</v>
      </c>
      <c r="AK1693" s="15" t="s">
        <v>683</v>
      </c>
      <c r="AL1693" s="14" t="s">
        <v>57</v>
      </c>
      <c r="AM1693" s="39" t="s">
        <v>58</v>
      </c>
      <c r="AN1693" s="39" t="s">
        <v>59</v>
      </c>
      <c r="AO1693" s="39" t="s">
        <v>60</v>
      </c>
      <c r="AP1693" s="39" t="s">
        <v>61</v>
      </c>
      <c r="AQ1693" s="20"/>
      <c r="AR1693" s="20"/>
      <c r="AS1693" s="20"/>
      <c r="AT1693" s="20"/>
      <c r="AU1693" s="20"/>
      <c r="AV1693" s="20"/>
      <c r="AW1693" s="20"/>
      <c r="AX1693" s="20"/>
      <c r="AY1693" s="20"/>
      <c r="AZ1693" s="20"/>
      <c r="BA1693" s="20"/>
      <c r="BB1693" s="20"/>
    </row>
    <row r="1694" spans="1:54" ht="26.1" customHeight="1" x14ac:dyDescent="0.25">
      <c r="A1694" s="21">
        <v>1811</v>
      </c>
      <c r="B1694" s="40" t="s">
        <v>11</v>
      </c>
      <c r="C1694" s="13" t="s">
        <v>652</v>
      </c>
      <c r="D1694" s="13">
        <v>34039</v>
      </c>
      <c r="E1694" s="13" t="s">
        <v>252</v>
      </c>
      <c r="F1694" s="13">
        <v>41810</v>
      </c>
      <c r="G1694" s="13" t="s">
        <v>548</v>
      </c>
      <c r="H1694" s="13" t="s">
        <v>274</v>
      </c>
      <c r="I1694" s="13" t="s">
        <v>175</v>
      </c>
      <c r="J1694" s="13" t="s">
        <v>177</v>
      </c>
      <c r="K1694" s="13" t="s">
        <v>547</v>
      </c>
      <c r="L1694" s="4">
        <v>2406</v>
      </c>
      <c r="M1694" s="4">
        <v>2201</v>
      </c>
      <c r="N1694" s="13" t="s">
        <v>36</v>
      </c>
      <c r="O1694" s="15" t="s">
        <v>679</v>
      </c>
      <c r="P1694" s="68"/>
      <c r="Q1694" s="61">
        <v>2100.2399999999998</v>
      </c>
      <c r="R1694" s="65">
        <f t="shared" si="296"/>
        <v>0</v>
      </c>
      <c r="S1694" s="65">
        <f t="shared" si="297"/>
        <v>0.951195652173913</v>
      </c>
      <c r="T1694" s="15">
        <v>15.8822543809158</v>
      </c>
      <c r="U1694" s="15">
        <v>18.808122619999999</v>
      </c>
      <c r="V1694" s="15">
        <f t="shared" si="298"/>
        <v>2.925868239084199</v>
      </c>
      <c r="W1694" s="15">
        <f t="shared" si="299"/>
        <v>18.422247679145208</v>
      </c>
      <c r="X1694" s="15">
        <v>5.1663883609620793</v>
      </c>
      <c r="Y1694" s="15">
        <v>6.3403360869999998</v>
      </c>
      <c r="Z1694" s="15">
        <f t="shared" si="300"/>
        <v>1.1739477260379205</v>
      </c>
      <c r="AA1694" s="16">
        <f t="shared" si="301"/>
        <v>22.722792868388026</v>
      </c>
      <c r="AB1694" s="13">
        <v>15.99</v>
      </c>
      <c r="AC1694" s="13">
        <v>84.4</v>
      </c>
      <c r="AD1694" s="13">
        <v>12.96</v>
      </c>
      <c r="AE1694" s="13">
        <v>0</v>
      </c>
      <c r="AF1694" s="53">
        <f t="shared" si="294"/>
        <v>4.2200000000000001E-2</v>
      </c>
      <c r="AG1694" s="53">
        <f>IFERROR(AF1694+(AF1694*(AA1694/100)),"0.00")</f>
        <v>5.178901859045975E-2</v>
      </c>
      <c r="AH1694" s="53">
        <f t="shared" si="302"/>
        <v>9.5890185904597483E-3</v>
      </c>
      <c r="AI1694" s="53">
        <f t="shared" si="303"/>
        <v>22.722792868388026</v>
      </c>
      <c r="AJ1694" s="44">
        <v>221112</v>
      </c>
      <c r="AK1694" s="15" t="s">
        <v>683</v>
      </c>
      <c r="AL1694" s="14" t="s">
        <v>57</v>
      </c>
      <c r="AM1694" s="39" t="s">
        <v>58</v>
      </c>
      <c r="AN1694" s="39" t="s">
        <v>59</v>
      </c>
      <c r="AO1694" s="39" t="s">
        <v>60</v>
      </c>
      <c r="AP1694" s="39" t="s">
        <v>61</v>
      </c>
      <c r="AQ1694" s="59"/>
      <c r="AR1694" s="20"/>
      <c r="AS1694" s="20"/>
      <c r="AT1694" s="20"/>
      <c r="AU1694" s="20"/>
      <c r="AV1694" s="20"/>
      <c r="AW1694" s="20"/>
      <c r="AX1694" s="20"/>
      <c r="AY1694" s="20"/>
      <c r="AZ1694" s="20"/>
      <c r="BA1694" s="20"/>
      <c r="BB1694" s="20"/>
    </row>
    <row r="1695" spans="1:54" ht="26.1" customHeight="1" x14ac:dyDescent="0.25">
      <c r="A1695" s="21">
        <v>1227</v>
      </c>
      <c r="B1695" s="39" t="s">
        <v>11</v>
      </c>
      <c r="C1695" s="13" t="s">
        <v>652</v>
      </c>
      <c r="D1695" s="13">
        <v>34039</v>
      </c>
      <c r="E1695" s="13" t="s">
        <v>252</v>
      </c>
      <c r="F1695" s="13">
        <v>41810</v>
      </c>
      <c r="G1695" s="13" t="s">
        <v>548</v>
      </c>
      <c r="H1695" s="13" t="s">
        <v>331</v>
      </c>
      <c r="I1695" s="13" t="s">
        <v>175</v>
      </c>
      <c r="J1695" s="13" t="s">
        <v>177</v>
      </c>
      <c r="K1695" s="13" t="s">
        <v>561</v>
      </c>
      <c r="L1695" s="4">
        <v>2406</v>
      </c>
      <c r="M1695" s="4">
        <v>1101</v>
      </c>
      <c r="N1695" s="14" t="s">
        <v>40</v>
      </c>
      <c r="O1695" s="15" t="s">
        <v>679</v>
      </c>
      <c r="P1695" s="68">
        <v>1704.56</v>
      </c>
      <c r="Q1695" s="61">
        <v>2164.12</v>
      </c>
      <c r="R1695" s="65">
        <f t="shared" si="296"/>
        <v>0.77199275362318842</v>
      </c>
      <c r="S1695" s="65">
        <f t="shared" si="297"/>
        <v>0.9801268115942029</v>
      </c>
      <c r="T1695" s="15">
        <v>0.98574871585829904</v>
      </c>
      <c r="U1695" s="15">
        <v>1.1607494220000001</v>
      </c>
      <c r="V1695" s="15">
        <f t="shared" si="298"/>
        <v>0.17500070614170105</v>
      </c>
      <c r="W1695" s="15">
        <f t="shared" si="299"/>
        <v>17.753074726486108</v>
      </c>
      <c r="X1695" s="15">
        <v>0.25087577609548273</v>
      </c>
      <c r="Y1695" s="15">
        <v>0.30476941000000002</v>
      </c>
      <c r="Z1695" s="15">
        <f t="shared" si="300"/>
        <v>5.3893633904517291E-2</v>
      </c>
      <c r="AA1695" s="16">
        <f t="shared" si="301"/>
        <v>21.482199175740867</v>
      </c>
      <c r="AB1695" s="13">
        <v>0.99</v>
      </c>
      <c r="AC1695" s="13">
        <v>0</v>
      </c>
      <c r="AD1695" s="13">
        <v>0</v>
      </c>
      <c r="AE1695" s="13">
        <v>0</v>
      </c>
      <c r="AF1695" s="53">
        <f t="shared" si="294"/>
        <v>0</v>
      </c>
      <c r="AG1695" s="53">
        <f>IFERROR((((Y1695)/Q1695)*24),"0.00")</f>
        <v>3.3798799696874481E-3</v>
      </c>
      <c r="AH1695" s="53">
        <f t="shared" si="302"/>
        <v>3.3798799696874481E-3</v>
      </c>
      <c r="AI1695" s="53" t="str">
        <f t="shared" si="303"/>
        <v>0.00</v>
      </c>
      <c r="AJ1695" s="44">
        <v>221112</v>
      </c>
      <c r="AK1695" s="15" t="s">
        <v>683</v>
      </c>
      <c r="AL1695" s="14" t="s">
        <v>57</v>
      </c>
      <c r="AM1695" s="39" t="s">
        <v>58</v>
      </c>
      <c r="AN1695" s="39" t="s">
        <v>59</v>
      </c>
      <c r="AO1695" s="39" t="s">
        <v>60</v>
      </c>
      <c r="AP1695" s="39" t="s">
        <v>61</v>
      </c>
      <c r="AQ1695" s="20"/>
      <c r="AR1695" s="20"/>
      <c r="AS1695" s="20"/>
      <c r="AT1695" s="20"/>
      <c r="AU1695" s="20"/>
      <c r="AV1695" s="20"/>
      <c r="AW1695" s="20"/>
      <c r="AX1695" s="20"/>
      <c r="AY1695" s="20"/>
      <c r="AZ1695" s="20"/>
      <c r="BA1695" s="20"/>
      <c r="BB1695" s="20"/>
    </row>
    <row r="1696" spans="1:54" ht="26.1" customHeight="1" x14ac:dyDescent="0.25">
      <c r="A1696" s="21">
        <v>1228</v>
      </c>
      <c r="B1696" s="39" t="s">
        <v>11</v>
      </c>
      <c r="C1696" s="13" t="s">
        <v>652</v>
      </c>
      <c r="D1696" s="13">
        <v>34039</v>
      </c>
      <c r="E1696" s="13" t="s">
        <v>252</v>
      </c>
      <c r="F1696" s="13">
        <v>41810</v>
      </c>
      <c r="G1696" s="13" t="s">
        <v>548</v>
      </c>
      <c r="H1696" s="13" t="s">
        <v>331</v>
      </c>
      <c r="I1696" s="13" t="s">
        <v>175</v>
      </c>
      <c r="J1696" s="13" t="s">
        <v>177</v>
      </c>
      <c r="K1696" s="13" t="s">
        <v>561</v>
      </c>
      <c r="L1696" s="4">
        <v>2406</v>
      </c>
      <c r="M1696" s="4">
        <v>1101</v>
      </c>
      <c r="N1696" s="14" t="s">
        <v>38</v>
      </c>
      <c r="O1696" s="15" t="s">
        <v>679</v>
      </c>
      <c r="P1696" s="68">
        <v>1704.56</v>
      </c>
      <c r="Q1696" s="61">
        <v>2164.12</v>
      </c>
      <c r="R1696" s="65">
        <f t="shared" si="296"/>
        <v>0.77199275362318842</v>
      </c>
      <c r="S1696" s="65">
        <f t="shared" si="297"/>
        <v>0.9801268115942029</v>
      </c>
      <c r="T1696" s="15">
        <v>1.4944563433167699</v>
      </c>
      <c r="U1696" s="15">
        <v>1.759768295</v>
      </c>
      <c r="V1696" s="15">
        <f t="shared" si="298"/>
        <v>0.26531195168323007</v>
      </c>
      <c r="W1696" s="15">
        <f t="shared" si="299"/>
        <v>17.753074746526316</v>
      </c>
      <c r="X1696" s="15">
        <v>0.38034327505460103</v>
      </c>
      <c r="Y1696" s="15">
        <v>0.46204937399999996</v>
      </c>
      <c r="Z1696" s="15">
        <f t="shared" si="300"/>
        <v>8.1706098945398931E-2</v>
      </c>
      <c r="AA1696" s="16">
        <f t="shared" si="301"/>
        <v>21.482198925081409</v>
      </c>
      <c r="AB1696" s="13">
        <v>1.49</v>
      </c>
      <c r="AC1696" s="13">
        <v>0</v>
      </c>
      <c r="AD1696" s="13">
        <v>0</v>
      </c>
      <c r="AE1696" s="13">
        <v>0</v>
      </c>
      <c r="AF1696" s="53">
        <f t="shared" si="294"/>
        <v>0</v>
      </c>
      <c r="AG1696" s="53">
        <f>IFERROR((((Y1696)/Q1696)*24),"0.00")</f>
        <v>5.1241081714507516E-3</v>
      </c>
      <c r="AH1696" s="53">
        <f t="shared" si="302"/>
        <v>5.1241081714507516E-3</v>
      </c>
      <c r="AI1696" s="53" t="str">
        <f t="shared" si="303"/>
        <v>0.00</v>
      </c>
      <c r="AJ1696" s="44">
        <v>221112</v>
      </c>
      <c r="AK1696" s="15" t="s">
        <v>683</v>
      </c>
      <c r="AL1696" s="14" t="s">
        <v>57</v>
      </c>
      <c r="AM1696" s="39" t="s">
        <v>58</v>
      </c>
      <c r="AN1696" s="39" t="s">
        <v>59</v>
      </c>
      <c r="AO1696" s="39" t="s">
        <v>60</v>
      </c>
      <c r="AP1696" s="39" t="s">
        <v>61</v>
      </c>
      <c r="AQ1696" s="20"/>
      <c r="AR1696" s="20"/>
      <c r="AS1696" s="20"/>
      <c r="AT1696" s="20"/>
      <c r="AU1696" s="20"/>
      <c r="AV1696" s="20"/>
      <c r="AW1696" s="20"/>
      <c r="AX1696" s="20"/>
      <c r="AY1696" s="20"/>
      <c r="AZ1696" s="20"/>
      <c r="BA1696" s="20"/>
      <c r="BB1696" s="20"/>
    </row>
    <row r="1697" spans="1:54" ht="26.1" customHeight="1" x14ac:dyDescent="0.25">
      <c r="A1697" s="21">
        <v>1229</v>
      </c>
      <c r="B1697" s="39" t="s">
        <v>11</v>
      </c>
      <c r="C1697" s="13" t="s">
        <v>652</v>
      </c>
      <c r="D1697" s="13">
        <v>34039</v>
      </c>
      <c r="E1697" s="13" t="s">
        <v>252</v>
      </c>
      <c r="F1697" s="13">
        <v>41810</v>
      </c>
      <c r="G1697" s="13" t="s">
        <v>548</v>
      </c>
      <c r="H1697" s="13" t="s">
        <v>331</v>
      </c>
      <c r="I1697" s="13" t="s">
        <v>175</v>
      </c>
      <c r="J1697" s="13" t="s">
        <v>177</v>
      </c>
      <c r="K1697" s="13" t="s">
        <v>561</v>
      </c>
      <c r="L1697" s="4">
        <v>2406</v>
      </c>
      <c r="M1697" s="4">
        <v>1101</v>
      </c>
      <c r="N1697" s="14" t="s">
        <v>39</v>
      </c>
      <c r="O1697" s="15" t="s">
        <v>679</v>
      </c>
      <c r="P1697" s="68">
        <v>1704.56</v>
      </c>
      <c r="Q1697" s="61">
        <v>2164.12</v>
      </c>
      <c r="R1697" s="65">
        <f t="shared" si="296"/>
        <v>0.77199275362318842</v>
      </c>
      <c r="S1697" s="65">
        <f t="shared" si="297"/>
        <v>0.9801268115942029</v>
      </c>
      <c r="T1697" s="15">
        <v>1.4944563433167699</v>
      </c>
      <c r="U1697" s="15">
        <v>1.759768295</v>
      </c>
      <c r="V1697" s="15">
        <f t="shared" si="298"/>
        <v>0.26531195168323007</v>
      </c>
      <c r="W1697" s="15">
        <f t="shared" si="299"/>
        <v>17.753074746526316</v>
      </c>
      <c r="X1697" s="15">
        <v>0.38034327505460103</v>
      </c>
      <c r="Y1697" s="15">
        <v>0.46204937399999996</v>
      </c>
      <c r="Z1697" s="15">
        <f t="shared" si="300"/>
        <v>8.1706098945398931E-2</v>
      </c>
      <c r="AA1697" s="16">
        <f t="shared" si="301"/>
        <v>21.482198925081409</v>
      </c>
      <c r="AB1697" s="13">
        <v>1.49</v>
      </c>
      <c r="AC1697" s="13">
        <v>0</v>
      </c>
      <c r="AD1697" s="13">
        <v>0</v>
      </c>
      <c r="AE1697" s="13">
        <v>0</v>
      </c>
      <c r="AF1697" s="53">
        <f t="shared" si="294"/>
        <v>0</v>
      </c>
      <c r="AG1697" s="53">
        <f>IFERROR((((Y1697)/Q1697)*24),"0.00")</f>
        <v>5.1241081714507516E-3</v>
      </c>
      <c r="AH1697" s="53">
        <f t="shared" si="302"/>
        <v>5.1241081714507516E-3</v>
      </c>
      <c r="AI1697" s="53" t="str">
        <f t="shared" si="303"/>
        <v>0.00</v>
      </c>
      <c r="AJ1697" s="44">
        <v>221112</v>
      </c>
      <c r="AK1697" s="15" t="s">
        <v>683</v>
      </c>
      <c r="AL1697" s="14" t="s">
        <v>57</v>
      </c>
      <c r="AM1697" s="39" t="s">
        <v>58</v>
      </c>
      <c r="AN1697" s="39" t="s">
        <v>59</v>
      </c>
      <c r="AO1697" s="39" t="s">
        <v>60</v>
      </c>
      <c r="AP1697" s="39" t="s">
        <v>61</v>
      </c>
      <c r="AQ1697" s="20"/>
      <c r="AR1697" s="20"/>
      <c r="AS1697" s="20"/>
      <c r="AT1697" s="20"/>
      <c r="AU1697" s="20"/>
      <c r="AV1697" s="20"/>
      <c r="AW1697" s="20"/>
      <c r="AX1697" s="20"/>
      <c r="AY1697" s="20"/>
      <c r="AZ1697" s="20"/>
      <c r="BA1697" s="20"/>
      <c r="BB1697" s="20"/>
    </row>
    <row r="1698" spans="1:54" ht="26.1" customHeight="1" x14ac:dyDescent="0.25">
      <c r="A1698" s="21">
        <v>1230</v>
      </c>
      <c r="B1698" s="39" t="s">
        <v>11</v>
      </c>
      <c r="C1698" s="13" t="s">
        <v>652</v>
      </c>
      <c r="D1698" s="13">
        <v>34039</v>
      </c>
      <c r="E1698" s="13" t="s">
        <v>252</v>
      </c>
      <c r="F1698" s="13">
        <v>41810</v>
      </c>
      <c r="G1698" s="13" t="s">
        <v>548</v>
      </c>
      <c r="H1698" s="13" t="s">
        <v>331</v>
      </c>
      <c r="I1698" s="13" t="s">
        <v>175</v>
      </c>
      <c r="J1698" s="13" t="s">
        <v>177</v>
      </c>
      <c r="K1698" s="13" t="s">
        <v>561</v>
      </c>
      <c r="L1698" s="4">
        <v>2406</v>
      </c>
      <c r="M1698" s="4">
        <v>1101</v>
      </c>
      <c r="N1698" s="14" t="s">
        <v>37</v>
      </c>
      <c r="O1698" s="15" t="s">
        <v>679</v>
      </c>
      <c r="P1698" s="68">
        <v>1704.56</v>
      </c>
      <c r="Q1698" s="61">
        <v>2164.12</v>
      </c>
      <c r="R1698" s="65">
        <f t="shared" si="296"/>
        <v>0.77199275362318842</v>
      </c>
      <c r="S1698" s="65">
        <f t="shared" si="297"/>
        <v>0.9801268115942029</v>
      </c>
      <c r="T1698" s="15">
        <v>0.54018668938702397</v>
      </c>
      <c r="U1698" s="15">
        <v>0.63608643600000003</v>
      </c>
      <c r="V1698" s="15">
        <f t="shared" si="298"/>
        <v>9.5899746612976067E-2</v>
      </c>
      <c r="W1698" s="15">
        <f t="shared" si="299"/>
        <v>17.753074723443881</v>
      </c>
      <c r="X1698" s="15">
        <v>0.1374790073334653</v>
      </c>
      <c r="Y1698" s="15">
        <v>0.167012522</v>
      </c>
      <c r="Z1698" s="15">
        <f t="shared" si="300"/>
        <v>2.9533514666534699E-2</v>
      </c>
      <c r="AA1698" s="16">
        <f t="shared" si="301"/>
        <v>21.482199529488177</v>
      </c>
      <c r="AB1698" s="13">
        <v>0.54</v>
      </c>
      <c r="AC1698" s="13">
        <v>0</v>
      </c>
      <c r="AD1698" s="13">
        <v>0</v>
      </c>
      <c r="AE1698" s="13">
        <v>0</v>
      </c>
      <c r="AF1698" s="53">
        <f t="shared" si="294"/>
        <v>0</v>
      </c>
      <c r="AG1698" s="53">
        <f>IFERROR((((Y1698)/Q1698)*24),"0.00")</f>
        <v>1.8521618616342901E-3</v>
      </c>
      <c r="AH1698" s="53">
        <f t="shared" si="302"/>
        <v>1.8521618616342901E-3</v>
      </c>
      <c r="AI1698" s="53" t="str">
        <f t="shared" si="303"/>
        <v>0.00</v>
      </c>
      <c r="AJ1698" s="44">
        <v>221112</v>
      </c>
      <c r="AK1698" s="15" t="s">
        <v>683</v>
      </c>
      <c r="AL1698" s="14" t="s">
        <v>57</v>
      </c>
      <c r="AM1698" s="39" t="s">
        <v>58</v>
      </c>
      <c r="AN1698" s="39" t="s">
        <v>59</v>
      </c>
      <c r="AO1698" s="39" t="s">
        <v>60</v>
      </c>
      <c r="AP1698" s="39" t="s">
        <v>61</v>
      </c>
      <c r="AQ1698" s="20"/>
      <c r="AR1698" s="20"/>
      <c r="AS1698" s="20"/>
      <c r="AT1698" s="20"/>
      <c r="AU1698" s="20"/>
      <c r="AV1698" s="20"/>
      <c r="AW1698" s="20"/>
      <c r="AX1698" s="20"/>
      <c r="AY1698" s="20"/>
      <c r="AZ1698" s="20"/>
      <c r="BA1698" s="20"/>
      <c r="BB1698" s="20"/>
    </row>
    <row r="1699" spans="1:54" ht="26.1" customHeight="1" x14ac:dyDescent="0.25">
      <c r="A1699" s="21">
        <v>1600</v>
      </c>
      <c r="B1699" s="39" t="s">
        <v>11</v>
      </c>
      <c r="C1699" s="13" t="s">
        <v>652</v>
      </c>
      <c r="D1699" s="13">
        <v>34039</v>
      </c>
      <c r="E1699" s="13" t="s">
        <v>252</v>
      </c>
      <c r="F1699" s="13">
        <v>41810</v>
      </c>
      <c r="G1699" s="13" t="s">
        <v>548</v>
      </c>
      <c r="H1699" s="13" t="s">
        <v>331</v>
      </c>
      <c r="I1699" s="13" t="s">
        <v>175</v>
      </c>
      <c r="J1699" s="13" t="s">
        <v>177</v>
      </c>
      <c r="K1699" s="13" t="s">
        <v>561</v>
      </c>
      <c r="L1699" s="4">
        <v>2406</v>
      </c>
      <c r="M1699" s="4">
        <v>1101</v>
      </c>
      <c r="N1699" s="14" t="s">
        <v>35</v>
      </c>
      <c r="O1699" s="15" t="s">
        <v>679</v>
      </c>
      <c r="P1699" s="68">
        <v>1704.56</v>
      </c>
      <c r="Q1699" s="61">
        <v>2164.12</v>
      </c>
      <c r="R1699" s="65">
        <f t="shared" si="296"/>
        <v>0.77199275362318842</v>
      </c>
      <c r="S1699" s="65">
        <f t="shared" si="297"/>
        <v>0.9801268115942029</v>
      </c>
      <c r="T1699" s="15">
        <v>0.44141236263587202</v>
      </c>
      <c r="U1699" s="15">
        <v>0.51977662899999999</v>
      </c>
      <c r="V1699" s="15">
        <f t="shared" si="298"/>
        <v>7.8364266364127966E-2</v>
      </c>
      <c r="W1699" s="15">
        <f t="shared" si="299"/>
        <v>17.75307467515854</v>
      </c>
      <c r="X1699" s="15">
        <v>0.1123406678323625</v>
      </c>
      <c r="Y1699" s="15">
        <v>0.136473913</v>
      </c>
      <c r="Z1699" s="15">
        <f t="shared" si="300"/>
        <v>2.4133245167637499E-2</v>
      </c>
      <c r="AA1699" s="16">
        <f t="shared" si="301"/>
        <v>21.482198417806913</v>
      </c>
      <c r="AB1699" s="13">
        <v>0.44</v>
      </c>
      <c r="AC1699" s="13">
        <v>2.6</v>
      </c>
      <c r="AD1699" s="13">
        <v>0</v>
      </c>
      <c r="AE1699" s="13">
        <v>4.91</v>
      </c>
      <c r="AF1699" s="53">
        <f t="shared" si="294"/>
        <v>1.2999999999999999E-3</v>
      </c>
      <c r="AG1699" s="53">
        <f>IFERROR((((Y1699)/Q1699)*24),"0.00")</f>
        <v>1.5134899691329501E-3</v>
      </c>
      <c r="AH1699" s="53">
        <f t="shared" si="302"/>
        <v>2.1348996913295019E-4</v>
      </c>
      <c r="AI1699" s="53">
        <f t="shared" si="303"/>
        <v>16.422305317919246</v>
      </c>
      <c r="AJ1699" s="44">
        <v>221112</v>
      </c>
      <c r="AK1699" s="15" t="s">
        <v>683</v>
      </c>
      <c r="AL1699" s="14" t="s">
        <v>57</v>
      </c>
      <c r="AM1699" s="39" t="s">
        <v>58</v>
      </c>
      <c r="AN1699" s="39" t="s">
        <v>59</v>
      </c>
      <c r="AO1699" s="39" t="s">
        <v>60</v>
      </c>
      <c r="AP1699" s="39" t="s">
        <v>61</v>
      </c>
      <c r="AQ1699" s="20"/>
      <c r="AR1699" s="20"/>
      <c r="AS1699" s="20"/>
      <c r="AT1699" s="20"/>
      <c r="AU1699" s="20"/>
      <c r="AV1699" s="20"/>
      <c r="AW1699" s="20"/>
      <c r="AX1699" s="20"/>
      <c r="AY1699" s="20"/>
      <c r="AZ1699" s="20"/>
      <c r="BA1699" s="20"/>
      <c r="BB1699" s="20"/>
    </row>
    <row r="1700" spans="1:54" ht="26.1" customHeight="1" x14ac:dyDescent="0.25">
      <c r="A1700" s="21">
        <v>1747</v>
      </c>
      <c r="B1700" s="39" t="s">
        <v>11</v>
      </c>
      <c r="C1700" s="13" t="s">
        <v>652</v>
      </c>
      <c r="D1700" s="13">
        <v>34039</v>
      </c>
      <c r="E1700" s="13" t="s">
        <v>252</v>
      </c>
      <c r="F1700" s="13">
        <v>41810</v>
      </c>
      <c r="G1700" s="13" t="s">
        <v>548</v>
      </c>
      <c r="H1700" s="13" t="s">
        <v>331</v>
      </c>
      <c r="I1700" s="13" t="s">
        <v>175</v>
      </c>
      <c r="J1700" s="13" t="s">
        <v>177</v>
      </c>
      <c r="K1700" s="13" t="s">
        <v>561</v>
      </c>
      <c r="L1700" s="4">
        <v>2406</v>
      </c>
      <c r="M1700" s="4">
        <v>1101</v>
      </c>
      <c r="N1700" s="14" t="s">
        <v>34</v>
      </c>
      <c r="O1700" s="15" t="s">
        <v>679</v>
      </c>
      <c r="P1700" s="68">
        <v>1704.56</v>
      </c>
      <c r="Q1700" s="61">
        <v>2164.12</v>
      </c>
      <c r="R1700" s="65">
        <f t="shared" si="296"/>
        <v>0.77199275362318842</v>
      </c>
      <c r="S1700" s="65">
        <f t="shared" si="297"/>
        <v>0.9801268115942029</v>
      </c>
      <c r="T1700" s="15">
        <v>2.00980888806225</v>
      </c>
      <c r="U1700" s="15">
        <v>2.3666117619999998</v>
      </c>
      <c r="V1700" s="15">
        <f t="shared" si="298"/>
        <v>0.35680287393774979</v>
      </c>
      <c r="W1700" s="15">
        <f t="shared" si="299"/>
        <v>17.75307473546701</v>
      </c>
      <c r="X1700" s="15">
        <v>0.51150192385205806</v>
      </c>
      <c r="Y1700" s="15">
        <v>0.62138378599999999</v>
      </c>
      <c r="Z1700" s="15">
        <f t="shared" si="300"/>
        <v>0.10988186214794193</v>
      </c>
      <c r="AA1700" s="16">
        <f t="shared" si="301"/>
        <v>21.482199191048032</v>
      </c>
      <c r="AB1700" s="13">
        <v>2.0099999999999998</v>
      </c>
      <c r="AC1700" s="13">
        <v>42.22</v>
      </c>
      <c r="AD1700" s="13">
        <v>0</v>
      </c>
      <c r="AE1700" s="13">
        <v>0</v>
      </c>
      <c r="AF1700" s="53">
        <f t="shared" si="294"/>
        <v>2.111E-2</v>
      </c>
      <c r="AG1700" s="53">
        <f>IFERROR(AF1700+(AF1700*(AA1700/100)),"0.00")</f>
        <v>2.564489224923024E-2</v>
      </c>
      <c r="AH1700" s="53">
        <f t="shared" si="302"/>
        <v>4.5348922492302393E-3</v>
      </c>
      <c r="AI1700" s="53">
        <f t="shared" si="303"/>
        <v>21.482199191048029</v>
      </c>
      <c r="AJ1700" s="44">
        <v>221112</v>
      </c>
      <c r="AK1700" s="15" t="s">
        <v>683</v>
      </c>
      <c r="AL1700" s="14" t="s">
        <v>57</v>
      </c>
      <c r="AM1700" s="39" t="s">
        <v>58</v>
      </c>
      <c r="AN1700" s="39" t="s">
        <v>59</v>
      </c>
      <c r="AO1700" s="39" t="s">
        <v>60</v>
      </c>
      <c r="AP1700" s="39" t="s">
        <v>61</v>
      </c>
      <c r="AQ1700" s="20"/>
      <c r="AR1700" s="20"/>
      <c r="AS1700" s="20"/>
      <c r="AT1700" s="20"/>
      <c r="AU1700" s="20"/>
      <c r="AV1700" s="20"/>
      <c r="AW1700" s="20"/>
      <c r="AX1700" s="20"/>
      <c r="AY1700" s="20"/>
      <c r="AZ1700" s="20"/>
      <c r="BA1700" s="20"/>
      <c r="BB1700" s="20"/>
    </row>
    <row r="1701" spans="1:54" ht="26.1" customHeight="1" x14ac:dyDescent="0.25">
      <c r="A1701" s="21">
        <v>1799</v>
      </c>
      <c r="B1701" s="40" t="s">
        <v>11</v>
      </c>
      <c r="C1701" s="13" t="s">
        <v>652</v>
      </c>
      <c r="D1701" s="13">
        <v>34039</v>
      </c>
      <c r="E1701" s="13" t="s">
        <v>252</v>
      </c>
      <c r="F1701" s="13">
        <v>41810</v>
      </c>
      <c r="G1701" s="13" t="s">
        <v>548</v>
      </c>
      <c r="H1701" s="13" t="s">
        <v>331</v>
      </c>
      <c r="I1701" s="13" t="s">
        <v>175</v>
      </c>
      <c r="J1701" s="13" t="s">
        <v>177</v>
      </c>
      <c r="K1701" s="13" t="s">
        <v>561</v>
      </c>
      <c r="L1701" s="4">
        <v>2406</v>
      </c>
      <c r="M1701" s="4">
        <v>1101</v>
      </c>
      <c r="N1701" s="13" t="s">
        <v>36</v>
      </c>
      <c r="O1701" s="15" t="s">
        <v>679</v>
      </c>
      <c r="P1701" s="68">
        <v>1704.56</v>
      </c>
      <c r="Q1701" s="61">
        <v>2164.12</v>
      </c>
      <c r="R1701" s="65">
        <f t="shared" si="296"/>
        <v>0.77199275362318842</v>
      </c>
      <c r="S1701" s="65">
        <f t="shared" si="297"/>
        <v>0.9801268115942029</v>
      </c>
      <c r="T1701" s="15">
        <v>3.5475347832458199</v>
      </c>
      <c r="U1701" s="15">
        <v>4.1868121299999999</v>
      </c>
      <c r="V1701" s="15">
        <f t="shared" si="298"/>
        <v>0.63927734675417991</v>
      </c>
      <c r="W1701" s="15">
        <f t="shared" si="299"/>
        <v>18.020326390408851</v>
      </c>
      <c r="X1701" s="15">
        <v>1.176404446541566</v>
      </c>
      <c r="Y1701" s="15">
        <v>1.429121992</v>
      </c>
      <c r="Z1701" s="15">
        <f t="shared" si="300"/>
        <v>0.25271754545843406</v>
      </c>
      <c r="AA1701" s="16">
        <f t="shared" si="301"/>
        <v>21.482199102645502</v>
      </c>
      <c r="AB1701" s="13">
        <v>3.56</v>
      </c>
      <c r="AC1701" s="13">
        <v>75.8</v>
      </c>
      <c r="AD1701" s="13">
        <v>6.73</v>
      </c>
      <c r="AE1701" s="13">
        <v>0</v>
      </c>
      <c r="AF1701" s="53">
        <f t="shared" si="294"/>
        <v>3.7899999999999996E-2</v>
      </c>
      <c r="AG1701" s="53">
        <f>IFERROR(AF1701+(AF1701*(AA1701/100)),"0.00")</f>
        <v>4.6041753459902642E-2</v>
      </c>
      <c r="AH1701" s="53">
        <f t="shared" si="302"/>
        <v>8.1417534599026453E-3</v>
      </c>
      <c r="AI1701" s="53">
        <f t="shared" si="303"/>
        <v>21.482199102645506</v>
      </c>
      <c r="AJ1701" s="44">
        <v>221112</v>
      </c>
      <c r="AK1701" s="15" t="s">
        <v>683</v>
      </c>
      <c r="AL1701" s="14" t="s">
        <v>57</v>
      </c>
      <c r="AM1701" s="39" t="s">
        <v>58</v>
      </c>
      <c r="AN1701" s="39" t="s">
        <v>59</v>
      </c>
      <c r="AO1701" s="39" t="s">
        <v>60</v>
      </c>
      <c r="AP1701" s="39" t="s">
        <v>61</v>
      </c>
      <c r="AQ1701" s="59"/>
      <c r="AR1701" s="20"/>
      <c r="AS1701" s="20"/>
      <c r="AT1701" s="20"/>
      <c r="AU1701" s="20"/>
      <c r="AV1701" s="20"/>
      <c r="AW1701" s="20"/>
      <c r="AX1701" s="20"/>
      <c r="AY1701" s="20"/>
      <c r="AZ1701" s="20"/>
      <c r="BA1701" s="20"/>
      <c r="BB1701" s="20"/>
    </row>
    <row r="1702" spans="1:54" ht="26.1" customHeight="1" x14ac:dyDescent="0.25">
      <c r="A1702" s="21">
        <v>1185</v>
      </c>
      <c r="B1702" s="39" t="s">
        <v>11</v>
      </c>
      <c r="C1702" s="13" t="s">
        <v>652</v>
      </c>
      <c r="D1702" s="13">
        <v>34039</v>
      </c>
      <c r="E1702" s="13" t="s">
        <v>252</v>
      </c>
      <c r="F1702" s="13">
        <v>41810</v>
      </c>
      <c r="G1702" s="13" t="s">
        <v>548</v>
      </c>
      <c r="H1702" s="13" t="s">
        <v>319</v>
      </c>
      <c r="I1702" s="13" t="s">
        <v>175</v>
      </c>
      <c r="J1702" s="13" t="s">
        <v>177</v>
      </c>
      <c r="K1702" s="13" t="s">
        <v>555</v>
      </c>
      <c r="L1702" s="4">
        <v>2406</v>
      </c>
      <c r="M1702" s="4">
        <v>1201</v>
      </c>
      <c r="N1702" s="14" t="s">
        <v>40</v>
      </c>
      <c r="O1702" s="15" t="s">
        <v>679</v>
      </c>
      <c r="P1702" s="68"/>
      <c r="Q1702" s="61">
        <v>2041.02</v>
      </c>
      <c r="R1702" s="65">
        <f t="shared" si="296"/>
        <v>0</v>
      </c>
      <c r="S1702" s="65">
        <f t="shared" si="297"/>
        <v>0.92437499999999995</v>
      </c>
      <c r="T1702" s="15">
        <v>0.94698976697957105</v>
      </c>
      <c r="U1702" s="15">
        <v>1.124138877</v>
      </c>
      <c r="V1702" s="15">
        <f t="shared" si="298"/>
        <v>0.17714911002042899</v>
      </c>
      <c r="W1702" s="15">
        <f t="shared" si="299"/>
        <v>18.706549552847548</v>
      </c>
      <c r="X1702" s="15">
        <v>0.24204645167654068</v>
      </c>
      <c r="Y1702" s="15">
        <v>0.29641093400000001</v>
      </c>
      <c r="Z1702" s="15">
        <f t="shared" si="300"/>
        <v>5.4364482323459334E-2</v>
      </c>
      <c r="AA1702" s="16">
        <f t="shared" si="301"/>
        <v>22.46035087352135</v>
      </c>
      <c r="AB1702" s="13">
        <v>0.95</v>
      </c>
      <c r="AC1702" s="13">
        <v>0</v>
      </c>
      <c r="AD1702" s="13">
        <v>0</v>
      </c>
      <c r="AE1702" s="13">
        <v>0</v>
      </c>
      <c r="AF1702" s="53">
        <f t="shared" si="294"/>
        <v>0</v>
      </c>
      <c r="AG1702" s="53">
        <f>IFERROR((((Y1702)/Q1702)*24),"0.00")</f>
        <v>3.485444736455302E-3</v>
      </c>
      <c r="AH1702" s="53">
        <f t="shared" si="302"/>
        <v>3.485444736455302E-3</v>
      </c>
      <c r="AI1702" s="53" t="str">
        <f t="shared" si="303"/>
        <v>0.00</v>
      </c>
      <c r="AJ1702" s="44">
        <v>221112</v>
      </c>
      <c r="AK1702" s="15" t="s">
        <v>683</v>
      </c>
      <c r="AL1702" s="14" t="s">
        <v>57</v>
      </c>
      <c r="AM1702" s="39" t="s">
        <v>58</v>
      </c>
      <c r="AN1702" s="39" t="s">
        <v>59</v>
      </c>
      <c r="AO1702" s="39" t="s">
        <v>60</v>
      </c>
      <c r="AP1702" s="39" t="s">
        <v>61</v>
      </c>
      <c r="AQ1702" s="20"/>
      <c r="AR1702" s="20"/>
      <c r="AS1702" s="20"/>
      <c r="AT1702" s="20"/>
      <c r="AU1702" s="20"/>
      <c r="AV1702" s="20"/>
      <c r="AW1702" s="20"/>
      <c r="AX1702" s="20"/>
      <c r="AY1702" s="20"/>
      <c r="AZ1702" s="20"/>
      <c r="BA1702" s="20"/>
      <c r="BB1702" s="20"/>
    </row>
    <row r="1703" spans="1:54" ht="26.1" customHeight="1" x14ac:dyDescent="0.25">
      <c r="A1703" s="21">
        <v>1186</v>
      </c>
      <c r="B1703" s="39" t="s">
        <v>11</v>
      </c>
      <c r="C1703" s="13" t="s">
        <v>652</v>
      </c>
      <c r="D1703" s="13">
        <v>34039</v>
      </c>
      <c r="E1703" s="13" t="s">
        <v>252</v>
      </c>
      <c r="F1703" s="13">
        <v>41810</v>
      </c>
      <c r="G1703" s="13" t="s">
        <v>548</v>
      </c>
      <c r="H1703" s="13" t="s">
        <v>319</v>
      </c>
      <c r="I1703" s="13" t="s">
        <v>175</v>
      </c>
      <c r="J1703" s="13" t="s">
        <v>177</v>
      </c>
      <c r="K1703" s="13" t="s">
        <v>555</v>
      </c>
      <c r="L1703" s="4">
        <v>2406</v>
      </c>
      <c r="M1703" s="4">
        <v>1201</v>
      </c>
      <c r="N1703" s="14" t="s">
        <v>38</v>
      </c>
      <c r="O1703" s="15" t="s">
        <v>679</v>
      </c>
      <c r="P1703" s="68"/>
      <c r="Q1703" s="61">
        <v>2041.02</v>
      </c>
      <c r="R1703" s="65">
        <f t="shared" si="296"/>
        <v>0</v>
      </c>
      <c r="S1703" s="65">
        <f t="shared" si="297"/>
        <v>0.92437499999999995</v>
      </c>
      <c r="T1703" s="15">
        <v>0.99108432575344396</v>
      </c>
      <c r="U1703" s="15">
        <v>1.1764820069999999</v>
      </c>
      <c r="V1703" s="15">
        <f t="shared" si="298"/>
        <v>0.18539768124655598</v>
      </c>
      <c r="W1703" s="15">
        <f t="shared" si="299"/>
        <v>18.706549627410627</v>
      </c>
      <c r="X1703" s="15">
        <v>0.25331682846582732</v>
      </c>
      <c r="Y1703" s="15">
        <v>0.31021267600000002</v>
      </c>
      <c r="Z1703" s="15">
        <f t="shared" si="300"/>
        <v>5.6895847534172705E-2</v>
      </c>
      <c r="AA1703" s="16">
        <f t="shared" si="301"/>
        <v>22.460350494182826</v>
      </c>
      <c r="AB1703" s="13">
        <v>0.99</v>
      </c>
      <c r="AC1703" s="13">
        <v>0</v>
      </c>
      <c r="AD1703" s="13">
        <v>0</v>
      </c>
      <c r="AE1703" s="13">
        <v>0</v>
      </c>
      <c r="AF1703" s="53">
        <f t="shared" si="294"/>
        <v>0</v>
      </c>
      <c r="AG1703" s="53">
        <f>IFERROR((((Y1703)/Q1703)*24),"0.00")</f>
        <v>3.6477370256048454E-3</v>
      </c>
      <c r="AH1703" s="53">
        <f t="shared" si="302"/>
        <v>3.6477370256048454E-3</v>
      </c>
      <c r="AI1703" s="53" t="str">
        <f t="shared" si="303"/>
        <v>0.00</v>
      </c>
      <c r="AJ1703" s="44">
        <v>221112</v>
      </c>
      <c r="AK1703" s="15" t="s">
        <v>683</v>
      </c>
      <c r="AL1703" s="14" t="s">
        <v>57</v>
      </c>
      <c r="AM1703" s="39" t="s">
        <v>58</v>
      </c>
      <c r="AN1703" s="39" t="s">
        <v>59</v>
      </c>
      <c r="AO1703" s="39" t="s">
        <v>60</v>
      </c>
      <c r="AP1703" s="39" t="s">
        <v>61</v>
      </c>
      <c r="AQ1703" s="20"/>
      <c r="AR1703" s="20"/>
      <c r="AS1703" s="20"/>
      <c r="AT1703" s="20"/>
      <c r="AU1703" s="20"/>
      <c r="AV1703" s="20"/>
      <c r="AW1703" s="20"/>
      <c r="AX1703" s="20"/>
      <c r="AY1703" s="20"/>
      <c r="AZ1703" s="20"/>
      <c r="BA1703" s="20"/>
      <c r="BB1703" s="20"/>
    </row>
    <row r="1704" spans="1:54" ht="26.1" customHeight="1" x14ac:dyDescent="0.25">
      <c r="A1704" s="21">
        <v>1187</v>
      </c>
      <c r="B1704" s="39" t="s">
        <v>11</v>
      </c>
      <c r="C1704" s="13" t="s">
        <v>652</v>
      </c>
      <c r="D1704" s="13">
        <v>34039</v>
      </c>
      <c r="E1704" s="13" t="s">
        <v>252</v>
      </c>
      <c r="F1704" s="13">
        <v>41810</v>
      </c>
      <c r="G1704" s="13" t="s">
        <v>548</v>
      </c>
      <c r="H1704" s="13" t="s">
        <v>319</v>
      </c>
      <c r="I1704" s="13" t="s">
        <v>175</v>
      </c>
      <c r="J1704" s="13" t="s">
        <v>177</v>
      </c>
      <c r="K1704" s="13" t="s">
        <v>555</v>
      </c>
      <c r="L1704" s="4">
        <v>2406</v>
      </c>
      <c r="M1704" s="4">
        <v>1201</v>
      </c>
      <c r="N1704" s="14" t="s">
        <v>39</v>
      </c>
      <c r="O1704" s="15" t="s">
        <v>679</v>
      </c>
      <c r="P1704" s="68"/>
      <c r="Q1704" s="61">
        <v>2041.02</v>
      </c>
      <c r="R1704" s="65">
        <f t="shared" si="296"/>
        <v>0</v>
      </c>
      <c r="S1704" s="65">
        <f t="shared" si="297"/>
        <v>0.92437499999999995</v>
      </c>
      <c r="T1704" s="15">
        <v>0.99108432575344396</v>
      </c>
      <c r="U1704" s="15">
        <v>1.1764820069999999</v>
      </c>
      <c r="V1704" s="15">
        <f t="shared" si="298"/>
        <v>0.18539768124655598</v>
      </c>
      <c r="W1704" s="15">
        <f t="shared" si="299"/>
        <v>18.706549627410627</v>
      </c>
      <c r="X1704" s="15">
        <v>0.25331682846582732</v>
      </c>
      <c r="Y1704" s="15">
        <v>0.31021267600000002</v>
      </c>
      <c r="Z1704" s="15">
        <f t="shared" si="300"/>
        <v>5.6895847534172705E-2</v>
      </c>
      <c r="AA1704" s="16">
        <f t="shared" si="301"/>
        <v>22.460350494182826</v>
      </c>
      <c r="AB1704" s="13">
        <v>0.99</v>
      </c>
      <c r="AC1704" s="13">
        <v>0</v>
      </c>
      <c r="AD1704" s="13">
        <v>0</v>
      </c>
      <c r="AE1704" s="13">
        <v>0</v>
      </c>
      <c r="AF1704" s="53">
        <f t="shared" si="294"/>
        <v>0</v>
      </c>
      <c r="AG1704" s="53">
        <f>IFERROR((((Y1704)/Q1704)*24),"0.00")</f>
        <v>3.6477370256048454E-3</v>
      </c>
      <c r="AH1704" s="53">
        <f t="shared" si="302"/>
        <v>3.6477370256048454E-3</v>
      </c>
      <c r="AI1704" s="53" t="str">
        <f t="shared" si="303"/>
        <v>0.00</v>
      </c>
      <c r="AJ1704" s="44">
        <v>221112</v>
      </c>
      <c r="AK1704" s="15" t="s">
        <v>683</v>
      </c>
      <c r="AL1704" s="14" t="s">
        <v>57</v>
      </c>
      <c r="AM1704" s="39" t="s">
        <v>58</v>
      </c>
      <c r="AN1704" s="39" t="s">
        <v>59</v>
      </c>
      <c r="AO1704" s="39" t="s">
        <v>60</v>
      </c>
      <c r="AP1704" s="39" t="s">
        <v>61</v>
      </c>
      <c r="AQ1704" s="20"/>
      <c r="AR1704" s="20"/>
      <c r="AS1704" s="20"/>
      <c r="AT1704" s="20"/>
      <c r="AU1704" s="20"/>
      <c r="AV1704" s="20"/>
      <c r="AW1704" s="20"/>
      <c r="AX1704" s="20"/>
      <c r="AY1704" s="20"/>
      <c r="AZ1704" s="20"/>
      <c r="BA1704" s="20"/>
      <c r="BB1704" s="20"/>
    </row>
    <row r="1705" spans="1:54" ht="26.1" customHeight="1" x14ac:dyDescent="0.25">
      <c r="A1705" s="21">
        <v>1188</v>
      </c>
      <c r="B1705" s="39" t="s">
        <v>11</v>
      </c>
      <c r="C1705" s="13" t="s">
        <v>652</v>
      </c>
      <c r="D1705" s="13">
        <v>34039</v>
      </c>
      <c r="E1705" s="13" t="s">
        <v>252</v>
      </c>
      <c r="F1705" s="13">
        <v>41810</v>
      </c>
      <c r="G1705" s="13" t="s">
        <v>548</v>
      </c>
      <c r="H1705" s="13" t="s">
        <v>319</v>
      </c>
      <c r="I1705" s="13" t="s">
        <v>175</v>
      </c>
      <c r="J1705" s="13" t="s">
        <v>177</v>
      </c>
      <c r="K1705" s="13" t="s">
        <v>555</v>
      </c>
      <c r="L1705" s="4">
        <v>2406</v>
      </c>
      <c r="M1705" s="4">
        <v>1201</v>
      </c>
      <c r="N1705" s="14" t="s">
        <v>37</v>
      </c>
      <c r="O1705" s="15" t="s">
        <v>679</v>
      </c>
      <c r="P1705" s="68"/>
      <c r="Q1705" s="61">
        <v>2041.02</v>
      </c>
      <c r="R1705" s="65">
        <f t="shared" si="296"/>
        <v>0</v>
      </c>
      <c r="S1705" s="65">
        <f t="shared" si="297"/>
        <v>0.92437499999999995</v>
      </c>
      <c r="T1705" s="15">
        <v>0.51595925206570303</v>
      </c>
      <c r="U1705" s="15">
        <v>0.61247742500000002</v>
      </c>
      <c r="V1705" s="15">
        <f t="shared" si="298"/>
        <v>9.6518172934296986E-2</v>
      </c>
      <c r="W1705" s="15">
        <f t="shared" si="299"/>
        <v>18.706549509069799</v>
      </c>
      <c r="X1705" s="15">
        <v>0.1318769331272801</v>
      </c>
      <c r="Y1705" s="15">
        <v>0.161496955</v>
      </c>
      <c r="Z1705" s="15">
        <f t="shared" si="300"/>
        <v>2.9620021872719893E-2</v>
      </c>
      <c r="AA1705" s="16">
        <f t="shared" si="301"/>
        <v>22.460350851602179</v>
      </c>
      <c r="AB1705" s="13">
        <v>0.51</v>
      </c>
      <c r="AC1705" s="13">
        <v>0</v>
      </c>
      <c r="AD1705" s="13">
        <v>0</v>
      </c>
      <c r="AE1705" s="13">
        <v>0</v>
      </c>
      <c r="AF1705" s="53">
        <f t="shared" ref="AF1705:AF1768" si="304">AC1705/2000</f>
        <v>0</v>
      </c>
      <c r="AG1705" s="53">
        <f>IFERROR((((Y1705)/Q1705)*24),"0.00")</f>
        <v>1.8990146691360201E-3</v>
      </c>
      <c r="AH1705" s="53">
        <f t="shared" si="302"/>
        <v>1.8990146691360201E-3</v>
      </c>
      <c r="AI1705" s="53" t="str">
        <f t="shared" si="303"/>
        <v>0.00</v>
      </c>
      <c r="AJ1705" s="44">
        <v>221112</v>
      </c>
      <c r="AK1705" s="15" t="s">
        <v>683</v>
      </c>
      <c r="AL1705" s="14" t="s">
        <v>57</v>
      </c>
      <c r="AM1705" s="39" t="s">
        <v>58</v>
      </c>
      <c r="AN1705" s="39" t="s">
        <v>59</v>
      </c>
      <c r="AO1705" s="39" t="s">
        <v>60</v>
      </c>
      <c r="AP1705" s="39" t="s">
        <v>61</v>
      </c>
      <c r="AQ1705" s="20"/>
      <c r="AR1705" s="20"/>
      <c r="AS1705" s="20"/>
      <c r="AT1705" s="20"/>
      <c r="AU1705" s="20"/>
      <c r="AV1705" s="20"/>
      <c r="AW1705" s="20"/>
      <c r="AX1705" s="20"/>
      <c r="AY1705" s="20"/>
      <c r="AZ1705" s="20"/>
      <c r="BA1705" s="20"/>
      <c r="BB1705" s="20"/>
    </row>
    <row r="1706" spans="1:54" ht="26.1" customHeight="1" x14ac:dyDescent="0.25">
      <c r="A1706" s="21">
        <v>1565</v>
      </c>
      <c r="B1706" s="39" t="s">
        <v>11</v>
      </c>
      <c r="C1706" s="13" t="s">
        <v>652</v>
      </c>
      <c r="D1706" s="13">
        <v>34039</v>
      </c>
      <c r="E1706" s="13" t="s">
        <v>252</v>
      </c>
      <c r="F1706" s="13">
        <v>41810</v>
      </c>
      <c r="G1706" s="13" t="s">
        <v>548</v>
      </c>
      <c r="H1706" s="13" t="s">
        <v>319</v>
      </c>
      <c r="I1706" s="13" t="s">
        <v>175</v>
      </c>
      <c r="J1706" s="13" t="s">
        <v>177</v>
      </c>
      <c r="K1706" s="13" t="s">
        <v>555</v>
      </c>
      <c r="L1706" s="4">
        <v>2406</v>
      </c>
      <c r="M1706" s="4">
        <v>1201</v>
      </c>
      <c r="N1706" s="14" t="s">
        <v>35</v>
      </c>
      <c r="O1706" s="15" t="s">
        <v>679</v>
      </c>
      <c r="P1706" s="68"/>
      <c r="Q1706" s="61">
        <v>2041.02</v>
      </c>
      <c r="R1706" s="65">
        <f t="shared" si="296"/>
        <v>0</v>
      </c>
      <c r="S1706" s="65">
        <f t="shared" si="297"/>
        <v>0.92437499999999995</v>
      </c>
      <c r="T1706" s="15">
        <v>0.26419642049792402</v>
      </c>
      <c r="U1706" s="15">
        <v>0.31361845500000002</v>
      </c>
      <c r="V1706" s="15">
        <f t="shared" si="298"/>
        <v>4.9422034502075995E-2</v>
      </c>
      <c r="W1706" s="15">
        <f t="shared" si="299"/>
        <v>18.706549622788827</v>
      </c>
      <c r="X1706" s="15">
        <v>6.75274520981652E-2</v>
      </c>
      <c r="Y1706" s="15">
        <v>8.2694353999999998E-2</v>
      </c>
      <c r="Z1706" s="15">
        <f t="shared" si="300"/>
        <v>1.5166901901834798E-2</v>
      </c>
      <c r="AA1706" s="16">
        <f t="shared" si="301"/>
        <v>22.460349725303644</v>
      </c>
      <c r="AB1706" s="13">
        <v>0.26</v>
      </c>
      <c r="AC1706" s="13">
        <v>0.56999999999999995</v>
      </c>
      <c r="AD1706" s="13">
        <v>0</v>
      </c>
      <c r="AE1706" s="13">
        <v>1.6</v>
      </c>
      <c r="AF1706" s="53">
        <f t="shared" si="304"/>
        <v>2.8499999999999999E-4</v>
      </c>
      <c r="AG1706" s="53">
        <f>IFERROR((((Y1706)/Q1706)*24),"0.00")</f>
        <v>9.7238855866184555E-4</v>
      </c>
      <c r="AH1706" s="53">
        <f t="shared" si="302"/>
        <v>6.8738855866184556E-4</v>
      </c>
      <c r="AI1706" s="53">
        <f t="shared" si="303"/>
        <v>241.18896795152475</v>
      </c>
      <c r="AJ1706" s="44">
        <v>221112</v>
      </c>
      <c r="AK1706" s="15" t="s">
        <v>683</v>
      </c>
      <c r="AL1706" s="14" t="s">
        <v>57</v>
      </c>
      <c r="AM1706" s="39" t="s">
        <v>58</v>
      </c>
      <c r="AN1706" s="39" t="s">
        <v>59</v>
      </c>
      <c r="AO1706" s="39" t="s">
        <v>60</v>
      </c>
      <c r="AP1706" s="39" t="s">
        <v>61</v>
      </c>
      <c r="AQ1706" s="20"/>
      <c r="AR1706" s="20"/>
      <c r="AS1706" s="20"/>
      <c r="AT1706" s="20"/>
      <c r="AU1706" s="20"/>
      <c r="AV1706" s="20"/>
      <c r="AW1706" s="20"/>
      <c r="AX1706" s="20"/>
      <c r="AY1706" s="20"/>
      <c r="AZ1706" s="20"/>
      <c r="BA1706" s="20"/>
      <c r="BB1706" s="20"/>
    </row>
    <row r="1707" spans="1:54" ht="26.1" customHeight="1" x14ac:dyDescent="0.25">
      <c r="A1707" s="21">
        <v>1743</v>
      </c>
      <c r="B1707" s="39" t="s">
        <v>11</v>
      </c>
      <c r="C1707" s="13" t="s">
        <v>652</v>
      </c>
      <c r="D1707" s="13">
        <v>34039</v>
      </c>
      <c r="E1707" s="13" t="s">
        <v>252</v>
      </c>
      <c r="F1707" s="13">
        <v>41810</v>
      </c>
      <c r="G1707" s="13" t="s">
        <v>548</v>
      </c>
      <c r="H1707" s="13" t="s">
        <v>319</v>
      </c>
      <c r="I1707" s="13" t="s">
        <v>175</v>
      </c>
      <c r="J1707" s="13" t="s">
        <v>177</v>
      </c>
      <c r="K1707" s="13" t="s">
        <v>555</v>
      </c>
      <c r="L1707" s="4">
        <v>2406</v>
      </c>
      <c r="M1707" s="4">
        <v>1201</v>
      </c>
      <c r="N1707" s="14" t="s">
        <v>34</v>
      </c>
      <c r="O1707" s="15" t="s">
        <v>679</v>
      </c>
      <c r="P1707" s="68"/>
      <c r="Q1707" s="61">
        <v>2041.02</v>
      </c>
      <c r="R1707" s="65">
        <f t="shared" si="296"/>
        <v>0</v>
      </c>
      <c r="S1707" s="65">
        <f t="shared" si="297"/>
        <v>0.92437499999999995</v>
      </c>
      <c r="T1707" s="15">
        <v>1.93959388416172</v>
      </c>
      <c r="U1707" s="15">
        <v>2.3024249760000002</v>
      </c>
      <c r="V1707" s="15">
        <f t="shared" si="298"/>
        <v>0.36283109183828022</v>
      </c>
      <c r="W1707" s="15">
        <f t="shared" si="299"/>
        <v>18.706549592730514</v>
      </c>
      <c r="X1707" s="15">
        <v>0.49575173219901403</v>
      </c>
      <c r="Y1707" s="15">
        <v>0.60709930899999998</v>
      </c>
      <c r="Z1707" s="15">
        <f t="shared" si="300"/>
        <v>0.11134757680098595</v>
      </c>
      <c r="AA1707" s="16">
        <f t="shared" si="301"/>
        <v>22.46035052809189</v>
      </c>
      <c r="AB1707" s="13">
        <v>1.93</v>
      </c>
      <c r="AC1707" s="13">
        <v>41.59</v>
      </c>
      <c r="AD1707" s="13">
        <v>0</v>
      </c>
      <c r="AE1707" s="13">
        <v>0</v>
      </c>
      <c r="AF1707" s="53">
        <f t="shared" si="304"/>
        <v>2.0795000000000001E-2</v>
      </c>
      <c r="AG1707" s="53">
        <f>IFERROR(AF1707+(AF1707*(AA1707/100)),"0.00")</f>
        <v>2.546562989231671E-2</v>
      </c>
      <c r="AH1707" s="53">
        <f t="shared" si="302"/>
        <v>4.6706298923167092E-3</v>
      </c>
      <c r="AI1707" s="53">
        <f t="shared" si="303"/>
        <v>22.46035052809189</v>
      </c>
      <c r="AJ1707" s="44">
        <v>221112</v>
      </c>
      <c r="AK1707" s="15" t="s">
        <v>683</v>
      </c>
      <c r="AL1707" s="14" t="s">
        <v>57</v>
      </c>
      <c r="AM1707" s="39" t="s">
        <v>58</v>
      </c>
      <c r="AN1707" s="39" t="s">
        <v>59</v>
      </c>
      <c r="AO1707" s="39" t="s">
        <v>60</v>
      </c>
      <c r="AP1707" s="39" t="s">
        <v>61</v>
      </c>
      <c r="AQ1707" s="20"/>
      <c r="AR1707" s="20"/>
      <c r="AS1707" s="20"/>
      <c r="AT1707" s="20"/>
      <c r="AU1707" s="20"/>
      <c r="AV1707" s="20"/>
      <c r="AW1707" s="20"/>
      <c r="AX1707" s="20"/>
      <c r="AY1707" s="20"/>
      <c r="AZ1707" s="20"/>
      <c r="BA1707" s="20"/>
      <c r="BB1707" s="20"/>
    </row>
    <row r="1708" spans="1:54" ht="26.1" customHeight="1" x14ac:dyDescent="0.25">
      <c r="A1708" s="21">
        <v>1792</v>
      </c>
      <c r="B1708" s="40" t="s">
        <v>11</v>
      </c>
      <c r="C1708" s="13" t="s">
        <v>652</v>
      </c>
      <c r="D1708" s="13">
        <v>34039</v>
      </c>
      <c r="E1708" s="13" t="s">
        <v>252</v>
      </c>
      <c r="F1708" s="13">
        <v>41810</v>
      </c>
      <c r="G1708" s="13" t="s">
        <v>548</v>
      </c>
      <c r="H1708" s="13" t="s">
        <v>319</v>
      </c>
      <c r="I1708" s="13" t="s">
        <v>175</v>
      </c>
      <c r="J1708" s="13" t="s">
        <v>177</v>
      </c>
      <c r="K1708" s="13" t="s">
        <v>555</v>
      </c>
      <c r="L1708" s="4">
        <v>2406</v>
      </c>
      <c r="M1708" s="4">
        <v>1201</v>
      </c>
      <c r="N1708" s="13" t="s">
        <v>36</v>
      </c>
      <c r="O1708" s="15" t="s">
        <v>679</v>
      </c>
      <c r="P1708" s="68"/>
      <c r="Q1708" s="61">
        <v>2041.02</v>
      </c>
      <c r="R1708" s="65">
        <f t="shared" si="296"/>
        <v>0</v>
      </c>
      <c r="S1708" s="65">
        <f t="shared" si="297"/>
        <v>0.92437499999999995</v>
      </c>
      <c r="T1708" s="15">
        <v>3.2049077948426499</v>
      </c>
      <c r="U1708" s="15">
        <v>3.8140132059999998</v>
      </c>
      <c r="V1708" s="15">
        <f t="shared" si="298"/>
        <v>0.60910541115734995</v>
      </c>
      <c r="W1708" s="15">
        <f t="shared" si="299"/>
        <v>19.005395791339918</v>
      </c>
      <c r="X1708" s="15">
        <v>1.039636446363458</v>
      </c>
      <c r="Y1708" s="15">
        <v>1.273142438</v>
      </c>
      <c r="Z1708" s="15">
        <f t="shared" si="300"/>
        <v>0.23350599163654207</v>
      </c>
      <c r="AA1708" s="16">
        <f t="shared" si="301"/>
        <v>22.460350678674466</v>
      </c>
      <c r="AB1708" s="13">
        <v>3.37</v>
      </c>
      <c r="AC1708" s="13">
        <v>72.599999999999994</v>
      </c>
      <c r="AD1708" s="13">
        <v>5.31</v>
      </c>
      <c r="AE1708" s="13">
        <v>0</v>
      </c>
      <c r="AF1708" s="53">
        <f t="shared" si="304"/>
        <v>3.6299999999999999E-2</v>
      </c>
      <c r="AG1708" s="53">
        <f>IFERROR(AF1708+(AF1708*(AA1708/100)),"0.00")</f>
        <v>4.4453107296358832E-2</v>
      </c>
      <c r="AH1708" s="53">
        <f t="shared" si="302"/>
        <v>8.153107296358833E-3</v>
      </c>
      <c r="AI1708" s="53">
        <f t="shared" si="303"/>
        <v>22.46035067867447</v>
      </c>
      <c r="AJ1708" s="44">
        <v>221112</v>
      </c>
      <c r="AK1708" s="15" t="s">
        <v>683</v>
      </c>
      <c r="AL1708" s="14" t="s">
        <v>57</v>
      </c>
      <c r="AM1708" s="39" t="s">
        <v>58</v>
      </c>
      <c r="AN1708" s="39" t="s">
        <v>59</v>
      </c>
      <c r="AO1708" s="39" t="s">
        <v>60</v>
      </c>
      <c r="AP1708" s="39" t="s">
        <v>61</v>
      </c>
      <c r="AQ1708" s="59"/>
      <c r="AR1708" s="20"/>
      <c r="AS1708" s="20"/>
      <c r="AT1708" s="20"/>
      <c r="AU1708" s="20"/>
      <c r="AV1708" s="20"/>
      <c r="AW1708" s="20"/>
      <c r="AX1708" s="20"/>
      <c r="AY1708" s="20"/>
      <c r="AZ1708" s="20"/>
      <c r="BA1708" s="20"/>
      <c r="BB1708" s="20"/>
    </row>
    <row r="1709" spans="1:54" ht="26.1" customHeight="1" x14ac:dyDescent="0.25">
      <c r="A1709" s="21">
        <v>1181</v>
      </c>
      <c r="B1709" s="39" t="s">
        <v>11</v>
      </c>
      <c r="C1709" s="13" t="s">
        <v>652</v>
      </c>
      <c r="D1709" s="13">
        <v>34039</v>
      </c>
      <c r="E1709" s="13" t="s">
        <v>252</v>
      </c>
      <c r="F1709" s="13">
        <v>41810</v>
      </c>
      <c r="G1709" s="13" t="s">
        <v>548</v>
      </c>
      <c r="H1709" s="13" t="s">
        <v>272</v>
      </c>
      <c r="I1709" s="13" t="s">
        <v>175</v>
      </c>
      <c r="J1709" s="13" t="s">
        <v>177</v>
      </c>
      <c r="K1709" s="13" t="s">
        <v>552</v>
      </c>
      <c r="L1709" s="4">
        <v>2406</v>
      </c>
      <c r="M1709" s="4">
        <v>2101</v>
      </c>
      <c r="N1709" s="14" t="s">
        <v>40</v>
      </c>
      <c r="O1709" s="15" t="s">
        <v>679</v>
      </c>
      <c r="P1709" s="68"/>
      <c r="Q1709" s="61">
        <v>2052.0100000000002</v>
      </c>
      <c r="R1709" s="65">
        <f t="shared" si="296"/>
        <v>0</v>
      </c>
      <c r="S1709" s="65">
        <f t="shared" si="297"/>
        <v>0.92935235507246383</v>
      </c>
      <c r="T1709" s="15">
        <v>0.77554379881866498</v>
      </c>
      <c r="U1709" s="15">
        <v>0.94226516800000004</v>
      </c>
      <c r="V1709" s="15">
        <f t="shared" si="298"/>
        <v>0.16672136918133507</v>
      </c>
      <c r="W1709" s="15">
        <f t="shared" si="299"/>
        <v>21.4973505603798</v>
      </c>
      <c r="X1709" s="15">
        <v>0.20305608254068408</v>
      </c>
      <c r="Y1709" s="15">
        <v>0.26223015700000002</v>
      </c>
      <c r="Z1709" s="15">
        <f t="shared" si="300"/>
        <v>5.917407445931594E-2</v>
      </c>
      <c r="AA1709" s="16">
        <f t="shared" si="301"/>
        <v>29.141739424358239</v>
      </c>
      <c r="AB1709" s="13">
        <v>0.78</v>
      </c>
      <c r="AC1709" s="13">
        <v>0</v>
      </c>
      <c r="AD1709" s="13">
        <v>0</v>
      </c>
      <c r="AE1709" s="13">
        <v>0</v>
      </c>
      <c r="AF1709" s="53">
        <f t="shared" si="304"/>
        <v>0</v>
      </c>
      <c r="AG1709" s="53">
        <f>IFERROR((((Y1709)/Q1709)*24),"0.00")</f>
        <v>3.0670044337015897E-3</v>
      </c>
      <c r="AH1709" s="53">
        <f t="shared" si="302"/>
        <v>3.0670044337015897E-3</v>
      </c>
      <c r="AI1709" s="53" t="str">
        <f t="shared" si="303"/>
        <v>0.00</v>
      </c>
      <c r="AJ1709" s="44">
        <v>221112</v>
      </c>
      <c r="AK1709" s="15" t="s">
        <v>683</v>
      </c>
      <c r="AL1709" s="14" t="s">
        <v>57</v>
      </c>
      <c r="AM1709" s="39" t="s">
        <v>58</v>
      </c>
      <c r="AN1709" s="39" t="s">
        <v>59</v>
      </c>
      <c r="AO1709" s="39" t="s">
        <v>60</v>
      </c>
      <c r="AP1709" s="39" t="s">
        <v>61</v>
      </c>
      <c r="AQ1709" s="20"/>
      <c r="AR1709" s="20"/>
      <c r="AS1709" s="20"/>
      <c r="AT1709" s="20"/>
      <c r="AU1709" s="20"/>
      <c r="AV1709" s="20"/>
      <c r="AW1709" s="20"/>
      <c r="AX1709" s="20"/>
      <c r="AY1709" s="20"/>
      <c r="AZ1709" s="20"/>
      <c r="BA1709" s="20"/>
      <c r="BB1709" s="20"/>
    </row>
    <row r="1710" spans="1:54" ht="26.1" customHeight="1" x14ac:dyDescent="0.25">
      <c r="A1710" s="21">
        <v>1182</v>
      </c>
      <c r="B1710" s="39" t="s">
        <v>11</v>
      </c>
      <c r="C1710" s="13" t="s">
        <v>652</v>
      </c>
      <c r="D1710" s="13">
        <v>34039</v>
      </c>
      <c r="E1710" s="13" t="s">
        <v>252</v>
      </c>
      <c r="F1710" s="13">
        <v>41810</v>
      </c>
      <c r="G1710" s="13" t="s">
        <v>548</v>
      </c>
      <c r="H1710" s="13" t="s">
        <v>272</v>
      </c>
      <c r="I1710" s="13" t="s">
        <v>175</v>
      </c>
      <c r="J1710" s="13" t="s">
        <v>177</v>
      </c>
      <c r="K1710" s="13" t="s">
        <v>552</v>
      </c>
      <c r="L1710" s="4">
        <v>2406</v>
      </c>
      <c r="M1710" s="4">
        <v>2101</v>
      </c>
      <c r="N1710" s="14" t="s">
        <v>38</v>
      </c>
      <c r="O1710" s="15" t="s">
        <v>679</v>
      </c>
      <c r="P1710" s="68"/>
      <c r="Q1710" s="61">
        <v>2052.0100000000002</v>
      </c>
      <c r="R1710" s="65">
        <f t="shared" si="296"/>
        <v>0</v>
      </c>
      <c r="S1710" s="65">
        <f t="shared" si="297"/>
        <v>0.92935235507246383</v>
      </c>
      <c r="T1710" s="15">
        <v>1.1757970295610201</v>
      </c>
      <c r="U1710" s="15">
        <v>1.4285622389999999</v>
      </c>
      <c r="V1710" s="15">
        <f t="shared" si="298"/>
        <v>0.25276520943897984</v>
      </c>
      <c r="W1710" s="15">
        <f t="shared" si="299"/>
        <v>21.497350570221197</v>
      </c>
      <c r="X1710" s="15">
        <v>0.3078520375629461</v>
      </c>
      <c r="Y1710" s="15">
        <v>0.397565477</v>
      </c>
      <c r="Z1710" s="15">
        <f t="shared" si="300"/>
        <v>8.9713439437053899E-2</v>
      </c>
      <c r="AA1710" s="16">
        <f t="shared" si="301"/>
        <v>29.14173969652883</v>
      </c>
      <c r="AB1710" s="13">
        <v>1.17</v>
      </c>
      <c r="AC1710" s="13">
        <v>0</v>
      </c>
      <c r="AD1710" s="13">
        <v>0</v>
      </c>
      <c r="AE1710" s="13">
        <v>0</v>
      </c>
      <c r="AF1710" s="53">
        <f t="shared" si="304"/>
        <v>0</v>
      </c>
      <c r="AG1710" s="53">
        <f>IFERROR((((Y1710)/Q1710)*24),"0.00")</f>
        <v>4.6498659597175446E-3</v>
      </c>
      <c r="AH1710" s="53">
        <f t="shared" si="302"/>
        <v>4.6498659597175446E-3</v>
      </c>
      <c r="AI1710" s="53" t="str">
        <f t="shared" si="303"/>
        <v>0.00</v>
      </c>
      <c r="AJ1710" s="44">
        <v>221112</v>
      </c>
      <c r="AK1710" s="15" t="s">
        <v>683</v>
      </c>
      <c r="AL1710" s="14" t="s">
        <v>57</v>
      </c>
      <c r="AM1710" s="39" t="s">
        <v>58</v>
      </c>
      <c r="AN1710" s="39" t="s">
        <v>59</v>
      </c>
      <c r="AO1710" s="39" t="s">
        <v>60</v>
      </c>
      <c r="AP1710" s="39" t="s">
        <v>61</v>
      </c>
      <c r="AQ1710" s="20"/>
      <c r="AR1710" s="20"/>
      <c r="AS1710" s="20"/>
      <c r="AT1710" s="20"/>
      <c r="AU1710" s="20"/>
      <c r="AV1710" s="20"/>
      <c r="AW1710" s="20"/>
      <c r="AX1710" s="20"/>
      <c r="AY1710" s="20"/>
      <c r="AZ1710" s="20"/>
      <c r="BA1710" s="20"/>
      <c r="BB1710" s="20"/>
    </row>
    <row r="1711" spans="1:54" ht="26.1" customHeight="1" x14ac:dyDescent="0.25">
      <c r="A1711" s="21">
        <v>1183</v>
      </c>
      <c r="B1711" s="39" t="s">
        <v>11</v>
      </c>
      <c r="C1711" s="13" t="s">
        <v>652</v>
      </c>
      <c r="D1711" s="13">
        <v>34039</v>
      </c>
      <c r="E1711" s="13" t="s">
        <v>252</v>
      </c>
      <c r="F1711" s="13">
        <v>41810</v>
      </c>
      <c r="G1711" s="13" t="s">
        <v>548</v>
      </c>
      <c r="H1711" s="13" t="s">
        <v>272</v>
      </c>
      <c r="I1711" s="13" t="s">
        <v>175</v>
      </c>
      <c r="J1711" s="13" t="s">
        <v>177</v>
      </c>
      <c r="K1711" s="13" t="s">
        <v>552</v>
      </c>
      <c r="L1711" s="4">
        <v>2406</v>
      </c>
      <c r="M1711" s="4">
        <v>2101</v>
      </c>
      <c r="N1711" s="14" t="s">
        <v>39</v>
      </c>
      <c r="O1711" s="15" t="s">
        <v>679</v>
      </c>
      <c r="P1711" s="68"/>
      <c r="Q1711" s="61">
        <v>2052.0100000000002</v>
      </c>
      <c r="R1711" s="65">
        <f t="shared" si="296"/>
        <v>0</v>
      </c>
      <c r="S1711" s="65">
        <f t="shared" si="297"/>
        <v>0.92935235507246383</v>
      </c>
      <c r="T1711" s="15">
        <v>1.1757970295610201</v>
      </c>
      <c r="U1711" s="15">
        <v>1.4285622389999999</v>
      </c>
      <c r="V1711" s="15">
        <f t="shared" si="298"/>
        <v>0.25276520943897984</v>
      </c>
      <c r="W1711" s="15">
        <f t="shared" si="299"/>
        <v>21.497350570221197</v>
      </c>
      <c r="X1711" s="15">
        <v>0.3078520375629461</v>
      </c>
      <c r="Y1711" s="15">
        <v>0.397565477</v>
      </c>
      <c r="Z1711" s="15">
        <f t="shared" si="300"/>
        <v>8.9713439437053899E-2</v>
      </c>
      <c r="AA1711" s="16">
        <f t="shared" si="301"/>
        <v>29.14173969652883</v>
      </c>
      <c r="AB1711" s="13">
        <v>1.17</v>
      </c>
      <c r="AC1711" s="13">
        <v>0</v>
      </c>
      <c r="AD1711" s="13">
        <v>0</v>
      </c>
      <c r="AE1711" s="13">
        <v>0</v>
      </c>
      <c r="AF1711" s="53">
        <f t="shared" si="304"/>
        <v>0</v>
      </c>
      <c r="AG1711" s="53">
        <f>IFERROR((((Y1711)/Q1711)*24),"0.00")</f>
        <v>4.6498659597175446E-3</v>
      </c>
      <c r="AH1711" s="53">
        <f t="shared" si="302"/>
        <v>4.6498659597175446E-3</v>
      </c>
      <c r="AI1711" s="53" t="str">
        <f t="shared" si="303"/>
        <v>0.00</v>
      </c>
      <c r="AJ1711" s="44">
        <v>221112</v>
      </c>
      <c r="AK1711" s="15" t="s">
        <v>683</v>
      </c>
      <c r="AL1711" s="14" t="s">
        <v>57</v>
      </c>
      <c r="AM1711" s="39" t="s">
        <v>58</v>
      </c>
      <c r="AN1711" s="39" t="s">
        <v>59</v>
      </c>
      <c r="AO1711" s="39" t="s">
        <v>60</v>
      </c>
      <c r="AP1711" s="39" t="s">
        <v>61</v>
      </c>
      <c r="AQ1711" s="20"/>
      <c r="AR1711" s="20"/>
      <c r="AS1711" s="20"/>
      <c r="AT1711" s="20"/>
      <c r="AU1711" s="20"/>
      <c r="AV1711" s="20"/>
      <c r="AW1711" s="20"/>
      <c r="AX1711" s="20"/>
      <c r="AY1711" s="20"/>
      <c r="AZ1711" s="20"/>
      <c r="BA1711" s="20"/>
      <c r="BB1711" s="20"/>
    </row>
    <row r="1712" spans="1:54" ht="26.1" customHeight="1" x14ac:dyDescent="0.25">
      <c r="A1712" s="21">
        <v>1184</v>
      </c>
      <c r="B1712" s="39" t="s">
        <v>11</v>
      </c>
      <c r="C1712" s="13" t="s">
        <v>652</v>
      </c>
      <c r="D1712" s="13">
        <v>34039</v>
      </c>
      <c r="E1712" s="13" t="s">
        <v>252</v>
      </c>
      <c r="F1712" s="13">
        <v>41810</v>
      </c>
      <c r="G1712" s="13" t="s">
        <v>548</v>
      </c>
      <c r="H1712" s="13" t="s">
        <v>272</v>
      </c>
      <c r="I1712" s="13" t="s">
        <v>175</v>
      </c>
      <c r="J1712" s="13" t="s">
        <v>177</v>
      </c>
      <c r="K1712" s="13" t="s">
        <v>552</v>
      </c>
      <c r="L1712" s="4">
        <v>2406</v>
      </c>
      <c r="M1712" s="4">
        <v>2101</v>
      </c>
      <c r="N1712" s="14" t="s">
        <v>37</v>
      </c>
      <c r="O1712" s="15" t="s">
        <v>679</v>
      </c>
      <c r="P1712" s="68"/>
      <c r="Q1712" s="61">
        <v>2052.0100000000002</v>
      </c>
      <c r="R1712" s="65">
        <f t="shared" si="296"/>
        <v>0</v>
      </c>
      <c r="S1712" s="65">
        <f t="shared" si="297"/>
        <v>0.92935235507246383</v>
      </c>
      <c r="T1712" s="15">
        <v>0.42267123809132301</v>
      </c>
      <c r="U1712" s="15">
        <v>0.51353435599999997</v>
      </c>
      <c r="V1712" s="15">
        <f t="shared" si="298"/>
        <v>9.086311790867696E-2</v>
      </c>
      <c r="W1712" s="15">
        <f t="shared" si="299"/>
        <v>21.497350593097355</v>
      </c>
      <c r="X1712" s="15">
        <v>0.1106655303545368</v>
      </c>
      <c r="Y1712" s="15">
        <v>0.142915391</v>
      </c>
      <c r="Z1712" s="15">
        <f t="shared" si="300"/>
        <v>3.2249860645463202E-2</v>
      </c>
      <c r="AA1712" s="16">
        <f t="shared" si="301"/>
        <v>29.141739566191038</v>
      </c>
      <c r="AB1712" s="13">
        <v>0.42</v>
      </c>
      <c r="AC1712" s="13">
        <v>0</v>
      </c>
      <c r="AD1712" s="13">
        <v>0</v>
      </c>
      <c r="AE1712" s="13">
        <v>0</v>
      </c>
      <c r="AF1712" s="53">
        <f t="shared" si="304"/>
        <v>0</v>
      </c>
      <c r="AG1712" s="53">
        <f>IFERROR((((Y1712)/Q1712)*24),"0.00")</f>
        <v>1.6715168951418361E-3</v>
      </c>
      <c r="AH1712" s="53">
        <f t="shared" si="302"/>
        <v>1.6715168951418361E-3</v>
      </c>
      <c r="AI1712" s="53" t="str">
        <f t="shared" si="303"/>
        <v>0.00</v>
      </c>
      <c r="AJ1712" s="44">
        <v>221112</v>
      </c>
      <c r="AK1712" s="15" t="s">
        <v>683</v>
      </c>
      <c r="AL1712" s="14" t="s">
        <v>57</v>
      </c>
      <c r="AM1712" s="39" t="s">
        <v>58</v>
      </c>
      <c r="AN1712" s="39" t="s">
        <v>59</v>
      </c>
      <c r="AO1712" s="39" t="s">
        <v>60</v>
      </c>
      <c r="AP1712" s="39" t="s">
        <v>61</v>
      </c>
      <c r="AQ1712" s="20"/>
      <c r="AR1712" s="20"/>
      <c r="AS1712" s="20"/>
      <c r="AT1712" s="20"/>
      <c r="AU1712" s="20"/>
      <c r="AV1712" s="20"/>
      <c r="AW1712" s="20"/>
      <c r="AX1712" s="20"/>
      <c r="AY1712" s="20"/>
      <c r="AZ1712" s="20"/>
      <c r="BA1712" s="20"/>
      <c r="BB1712" s="20"/>
    </row>
    <row r="1713" spans="1:54" ht="26.1" customHeight="1" x14ac:dyDescent="0.25">
      <c r="A1713" s="21">
        <v>1590</v>
      </c>
      <c r="B1713" s="39" t="s">
        <v>11</v>
      </c>
      <c r="C1713" s="13" t="s">
        <v>652</v>
      </c>
      <c r="D1713" s="13">
        <v>34039</v>
      </c>
      <c r="E1713" s="13" t="s">
        <v>252</v>
      </c>
      <c r="F1713" s="13">
        <v>41810</v>
      </c>
      <c r="G1713" s="13" t="s">
        <v>548</v>
      </c>
      <c r="H1713" s="13" t="s">
        <v>272</v>
      </c>
      <c r="I1713" s="13" t="s">
        <v>175</v>
      </c>
      <c r="J1713" s="13" t="s">
        <v>177</v>
      </c>
      <c r="K1713" s="13" t="s">
        <v>552</v>
      </c>
      <c r="L1713" s="4">
        <v>2406</v>
      </c>
      <c r="M1713" s="4">
        <v>2101</v>
      </c>
      <c r="N1713" s="14" t="s">
        <v>35</v>
      </c>
      <c r="O1713" s="15" t="s">
        <v>679</v>
      </c>
      <c r="P1713" s="68"/>
      <c r="Q1713" s="61">
        <v>2052.0100000000002</v>
      </c>
      <c r="R1713" s="65">
        <f t="shared" si="296"/>
        <v>0</v>
      </c>
      <c r="S1713" s="65">
        <f t="shared" si="297"/>
        <v>0.92935235507246383</v>
      </c>
      <c r="T1713" s="15">
        <v>0.28984743061206902</v>
      </c>
      <c r="U1713" s="15">
        <v>0.352156949</v>
      </c>
      <c r="V1713" s="15">
        <f t="shared" si="298"/>
        <v>6.2309518387930973E-2</v>
      </c>
      <c r="W1713" s="15">
        <f t="shared" si="299"/>
        <v>21.497350608336376</v>
      </c>
      <c r="X1713" s="15">
        <v>7.5889052151819E-2</v>
      </c>
      <c r="Y1713" s="15">
        <v>9.8004442000000011E-2</v>
      </c>
      <c r="Z1713" s="15">
        <f t="shared" si="300"/>
        <v>2.2115389848181011E-2</v>
      </c>
      <c r="AA1713" s="16">
        <f t="shared" si="301"/>
        <v>29.14173944871299</v>
      </c>
      <c r="AB1713" s="13">
        <v>0.28999999999999998</v>
      </c>
      <c r="AC1713" s="13">
        <v>1.82</v>
      </c>
      <c r="AD1713" s="13">
        <v>0</v>
      </c>
      <c r="AE1713" s="13">
        <v>8.75</v>
      </c>
      <c r="AF1713" s="53">
        <f t="shared" si="304"/>
        <v>9.1E-4</v>
      </c>
      <c r="AG1713" s="53">
        <f>IFERROR((((Y1713)/Q1713)*24),"0.00")</f>
        <v>1.1462451976354891E-3</v>
      </c>
      <c r="AH1713" s="53">
        <f t="shared" si="302"/>
        <v>2.3624519763548908E-4</v>
      </c>
      <c r="AI1713" s="53">
        <f t="shared" si="303"/>
        <v>25.961010729174621</v>
      </c>
      <c r="AJ1713" s="44">
        <v>221112</v>
      </c>
      <c r="AK1713" s="15" t="s">
        <v>683</v>
      </c>
      <c r="AL1713" s="14" t="s">
        <v>57</v>
      </c>
      <c r="AM1713" s="39" t="s">
        <v>58</v>
      </c>
      <c r="AN1713" s="39" t="s">
        <v>59</v>
      </c>
      <c r="AO1713" s="39" t="s">
        <v>60</v>
      </c>
      <c r="AP1713" s="39" t="s">
        <v>61</v>
      </c>
      <c r="AQ1713" s="20"/>
      <c r="AR1713" s="20"/>
      <c r="AS1713" s="20"/>
      <c r="AT1713" s="20"/>
      <c r="AU1713" s="20"/>
      <c r="AV1713" s="20"/>
      <c r="AW1713" s="20"/>
      <c r="AX1713" s="20"/>
      <c r="AY1713" s="20"/>
      <c r="AZ1713" s="20"/>
      <c r="BA1713" s="20"/>
      <c r="BB1713" s="20"/>
    </row>
    <row r="1714" spans="1:54" ht="26.1" customHeight="1" x14ac:dyDescent="0.25">
      <c r="A1714" s="21">
        <v>1741</v>
      </c>
      <c r="B1714" s="39" t="s">
        <v>11</v>
      </c>
      <c r="C1714" s="13" t="s">
        <v>652</v>
      </c>
      <c r="D1714" s="13">
        <v>34039</v>
      </c>
      <c r="E1714" s="13" t="s">
        <v>252</v>
      </c>
      <c r="F1714" s="13">
        <v>41810</v>
      </c>
      <c r="G1714" s="13" t="s">
        <v>548</v>
      </c>
      <c r="H1714" s="13" t="s">
        <v>272</v>
      </c>
      <c r="I1714" s="13" t="s">
        <v>175</v>
      </c>
      <c r="J1714" s="13" t="s">
        <v>177</v>
      </c>
      <c r="K1714" s="13" t="s">
        <v>552</v>
      </c>
      <c r="L1714" s="4">
        <v>2406</v>
      </c>
      <c r="M1714" s="4">
        <v>2101</v>
      </c>
      <c r="N1714" s="14" t="s">
        <v>34</v>
      </c>
      <c r="O1714" s="15" t="s">
        <v>679</v>
      </c>
      <c r="P1714" s="68"/>
      <c r="Q1714" s="61">
        <v>2052.0100000000002</v>
      </c>
      <c r="R1714" s="65">
        <f t="shared" si="296"/>
        <v>0</v>
      </c>
      <c r="S1714" s="65">
        <f t="shared" si="297"/>
        <v>0.92935235507246383</v>
      </c>
      <c r="T1714" s="15">
        <v>1.58423755562733</v>
      </c>
      <c r="U1714" s="15">
        <v>1.924806657</v>
      </c>
      <c r="V1714" s="15">
        <f t="shared" si="298"/>
        <v>0.34056910137266994</v>
      </c>
      <c r="W1714" s="15">
        <f t="shared" si="299"/>
        <v>21.497350581227106</v>
      </c>
      <c r="X1714" s="15">
        <v>0.414791624083027</v>
      </c>
      <c r="Y1714" s="15">
        <v>0.53566911900000003</v>
      </c>
      <c r="Z1714" s="15">
        <f t="shared" si="300"/>
        <v>0.12087749491697303</v>
      </c>
      <c r="AA1714" s="16">
        <f t="shared" si="301"/>
        <v>29.141739586520078</v>
      </c>
      <c r="AB1714" s="13">
        <v>1.58</v>
      </c>
      <c r="AC1714" s="13">
        <v>39.08</v>
      </c>
      <c r="AD1714" s="13">
        <v>0</v>
      </c>
      <c r="AE1714" s="13">
        <v>0</v>
      </c>
      <c r="AF1714" s="53">
        <f t="shared" si="304"/>
        <v>1.9539999999999998E-2</v>
      </c>
      <c r="AG1714" s="53">
        <f>IFERROR(AF1714+(AF1714*(AA1714/100)),"0.00")</f>
        <v>2.5234295915206019E-2</v>
      </c>
      <c r="AH1714" s="53">
        <f t="shared" si="302"/>
        <v>5.6942959152060206E-3</v>
      </c>
      <c r="AI1714" s="53">
        <f t="shared" si="303"/>
        <v>29.141739586520067</v>
      </c>
      <c r="AJ1714" s="44">
        <v>221112</v>
      </c>
      <c r="AK1714" s="15" t="s">
        <v>683</v>
      </c>
      <c r="AL1714" s="14" t="s">
        <v>57</v>
      </c>
      <c r="AM1714" s="39" t="s">
        <v>58</v>
      </c>
      <c r="AN1714" s="39" t="s">
        <v>59</v>
      </c>
      <c r="AO1714" s="39" t="s">
        <v>60</v>
      </c>
      <c r="AP1714" s="39" t="s">
        <v>61</v>
      </c>
      <c r="AQ1714" s="20"/>
      <c r="AR1714" s="20"/>
      <c r="AS1714" s="20"/>
      <c r="AT1714" s="20"/>
      <c r="AU1714" s="20"/>
      <c r="AV1714" s="20"/>
      <c r="AW1714" s="20"/>
      <c r="AX1714" s="20"/>
      <c r="AY1714" s="20"/>
      <c r="AZ1714" s="20"/>
      <c r="BA1714" s="20"/>
      <c r="BB1714" s="20"/>
    </row>
    <row r="1715" spans="1:54" ht="26.1" customHeight="1" x14ac:dyDescent="0.25">
      <c r="A1715" s="21">
        <v>1782</v>
      </c>
      <c r="B1715" s="40" t="s">
        <v>11</v>
      </c>
      <c r="C1715" s="13" t="s">
        <v>652</v>
      </c>
      <c r="D1715" s="13">
        <v>34039</v>
      </c>
      <c r="E1715" s="13" t="s">
        <v>252</v>
      </c>
      <c r="F1715" s="13">
        <v>41810</v>
      </c>
      <c r="G1715" s="13" t="s">
        <v>548</v>
      </c>
      <c r="H1715" s="13" t="s">
        <v>272</v>
      </c>
      <c r="I1715" s="13" t="s">
        <v>175</v>
      </c>
      <c r="J1715" s="13" t="s">
        <v>177</v>
      </c>
      <c r="K1715" s="13" t="s">
        <v>552</v>
      </c>
      <c r="L1715" s="4">
        <v>2406</v>
      </c>
      <c r="M1715" s="4">
        <v>2101</v>
      </c>
      <c r="N1715" s="13" t="s">
        <v>36</v>
      </c>
      <c r="O1715" s="15" t="s">
        <v>679</v>
      </c>
      <c r="P1715" s="68"/>
      <c r="Q1715" s="61">
        <v>2052.0100000000002</v>
      </c>
      <c r="R1715" s="65">
        <f t="shared" si="296"/>
        <v>0</v>
      </c>
      <c r="S1715" s="65">
        <f t="shared" si="297"/>
        <v>0.92935235507246383</v>
      </c>
      <c r="T1715" s="15">
        <v>2.7047680663189402</v>
      </c>
      <c r="U1715" s="15">
        <v>3.2983156400000002</v>
      </c>
      <c r="V1715" s="15">
        <f t="shared" si="298"/>
        <v>0.59354757368106004</v>
      </c>
      <c r="W1715" s="15">
        <f t="shared" si="299"/>
        <v>21.944490585799095</v>
      </c>
      <c r="X1715" s="15">
        <v>0.8287242275312009</v>
      </c>
      <c r="Y1715" s="15">
        <v>1.070228883</v>
      </c>
      <c r="Z1715" s="15">
        <f t="shared" si="300"/>
        <v>0.24150465546879907</v>
      </c>
      <c r="AA1715" s="16">
        <f t="shared" si="301"/>
        <v>29.141739488931083</v>
      </c>
      <c r="AB1715" s="13">
        <v>2.71</v>
      </c>
      <c r="AC1715" s="13">
        <v>66.98</v>
      </c>
      <c r="AD1715" s="13">
        <v>6.1</v>
      </c>
      <c r="AE1715" s="13">
        <v>0</v>
      </c>
      <c r="AF1715" s="53">
        <f t="shared" si="304"/>
        <v>3.3489999999999999E-2</v>
      </c>
      <c r="AG1715" s="53">
        <f>IFERROR(AF1715+(AF1715*(AA1715/100)),"0.00")</f>
        <v>4.3249568554843021E-2</v>
      </c>
      <c r="AH1715" s="53">
        <f t="shared" si="302"/>
        <v>9.7595685548430219E-3</v>
      </c>
      <c r="AI1715" s="53">
        <f t="shared" si="303"/>
        <v>29.141739488931091</v>
      </c>
      <c r="AJ1715" s="44">
        <v>221112</v>
      </c>
      <c r="AK1715" s="15" t="s">
        <v>683</v>
      </c>
      <c r="AL1715" s="14" t="s">
        <v>57</v>
      </c>
      <c r="AM1715" s="39" t="s">
        <v>58</v>
      </c>
      <c r="AN1715" s="39" t="s">
        <v>59</v>
      </c>
      <c r="AO1715" s="39" t="s">
        <v>60</v>
      </c>
      <c r="AP1715" s="39" t="s">
        <v>61</v>
      </c>
      <c r="AQ1715" s="59"/>
      <c r="AR1715" s="20"/>
      <c r="AS1715" s="20"/>
      <c r="AT1715" s="20"/>
      <c r="AU1715" s="20"/>
      <c r="AV1715" s="20"/>
      <c r="AW1715" s="20"/>
      <c r="AX1715" s="20"/>
      <c r="AY1715" s="20"/>
      <c r="AZ1715" s="20"/>
      <c r="BA1715" s="20"/>
      <c r="BB1715" s="20"/>
    </row>
    <row r="1716" spans="1:54" ht="26.1" customHeight="1" x14ac:dyDescent="0.25">
      <c r="A1716" s="21">
        <v>1235</v>
      </c>
      <c r="B1716" s="39" t="s">
        <v>11</v>
      </c>
      <c r="C1716" s="13" t="s">
        <v>652</v>
      </c>
      <c r="D1716" s="13">
        <v>34039</v>
      </c>
      <c r="E1716" s="13" t="s">
        <v>252</v>
      </c>
      <c r="F1716" s="13">
        <v>41810</v>
      </c>
      <c r="G1716" s="13" t="s">
        <v>548</v>
      </c>
      <c r="H1716" s="13" t="s">
        <v>302</v>
      </c>
      <c r="I1716" s="13" t="s">
        <v>175</v>
      </c>
      <c r="J1716" s="13" t="s">
        <v>177</v>
      </c>
      <c r="K1716" s="13" t="s">
        <v>550</v>
      </c>
      <c r="L1716" s="4">
        <v>2406</v>
      </c>
      <c r="M1716" s="4">
        <v>2201</v>
      </c>
      <c r="N1716" s="14" t="s">
        <v>40</v>
      </c>
      <c r="O1716" s="15" t="s">
        <v>679</v>
      </c>
      <c r="P1716" s="68"/>
      <c r="Q1716" s="61">
        <v>2100.2399999999998</v>
      </c>
      <c r="R1716" s="65">
        <f t="shared" si="296"/>
        <v>0</v>
      </c>
      <c r="S1716" s="65">
        <f t="shared" si="297"/>
        <v>0.951195652173913</v>
      </c>
      <c r="T1716" s="15">
        <v>0.72223779800111598</v>
      </c>
      <c r="U1716" s="15">
        <v>0.85341800499999998</v>
      </c>
      <c r="V1716" s="15">
        <f t="shared" si="298"/>
        <v>0.131180206998884</v>
      </c>
      <c r="W1716" s="15">
        <f t="shared" si="299"/>
        <v>18.163021564634491</v>
      </c>
      <c r="X1716" s="15">
        <v>0.19420190464906389</v>
      </c>
      <c r="Y1716" s="15">
        <v>0.23833000100000001</v>
      </c>
      <c r="Z1716" s="15">
        <f t="shared" si="300"/>
        <v>4.4128096350936119E-2</v>
      </c>
      <c r="AA1716" s="16">
        <f t="shared" si="301"/>
        <v>22.72279277110006</v>
      </c>
      <c r="AB1716" s="13">
        <v>0.72</v>
      </c>
      <c r="AC1716" s="13">
        <v>0</v>
      </c>
      <c r="AD1716" s="13">
        <v>0</v>
      </c>
      <c r="AE1716" s="13">
        <v>0</v>
      </c>
      <c r="AF1716" s="53">
        <f t="shared" si="304"/>
        <v>0</v>
      </c>
      <c r="AG1716" s="53">
        <f>IFERROR((((Y1716)/Q1716)*24),"0.00")</f>
        <v>2.7234601874071541E-3</v>
      </c>
      <c r="AH1716" s="53">
        <f t="shared" si="302"/>
        <v>2.7234601874071541E-3</v>
      </c>
      <c r="AI1716" s="53" t="str">
        <f t="shared" si="303"/>
        <v>0.00</v>
      </c>
      <c r="AJ1716" s="44">
        <v>221112</v>
      </c>
      <c r="AK1716" s="15" t="s">
        <v>683</v>
      </c>
      <c r="AL1716" s="14" t="s">
        <v>57</v>
      </c>
      <c r="AM1716" s="39" t="s">
        <v>58</v>
      </c>
      <c r="AN1716" s="39" t="s">
        <v>59</v>
      </c>
      <c r="AO1716" s="39" t="s">
        <v>60</v>
      </c>
      <c r="AP1716" s="39" t="s">
        <v>61</v>
      </c>
      <c r="AQ1716" s="20"/>
      <c r="AR1716" s="20"/>
      <c r="AS1716" s="20"/>
      <c r="AT1716" s="20"/>
      <c r="AU1716" s="20"/>
      <c r="AV1716" s="20"/>
      <c r="AW1716" s="20"/>
      <c r="AX1716" s="20"/>
      <c r="AY1716" s="20"/>
      <c r="AZ1716" s="20"/>
      <c r="BA1716" s="20"/>
      <c r="BB1716" s="20"/>
    </row>
    <row r="1717" spans="1:54" ht="26.1" customHeight="1" x14ac:dyDescent="0.25">
      <c r="A1717" s="21">
        <v>1236</v>
      </c>
      <c r="B1717" s="39" t="s">
        <v>11</v>
      </c>
      <c r="C1717" s="13" t="s">
        <v>652</v>
      </c>
      <c r="D1717" s="13">
        <v>34039</v>
      </c>
      <c r="E1717" s="13" t="s">
        <v>252</v>
      </c>
      <c r="F1717" s="13">
        <v>41810</v>
      </c>
      <c r="G1717" s="13" t="s">
        <v>548</v>
      </c>
      <c r="H1717" s="13" t="s">
        <v>302</v>
      </c>
      <c r="I1717" s="13" t="s">
        <v>175</v>
      </c>
      <c r="J1717" s="13" t="s">
        <v>177</v>
      </c>
      <c r="K1717" s="13" t="s">
        <v>550</v>
      </c>
      <c r="L1717" s="4">
        <v>2406</v>
      </c>
      <c r="M1717" s="4">
        <v>2201</v>
      </c>
      <c r="N1717" s="14" t="s">
        <v>38</v>
      </c>
      <c r="O1717" s="15" t="s">
        <v>679</v>
      </c>
      <c r="P1717" s="68"/>
      <c r="Q1717" s="61">
        <v>2100.2399999999998</v>
      </c>
      <c r="R1717" s="65">
        <f t="shared" si="296"/>
        <v>0</v>
      </c>
      <c r="S1717" s="65">
        <f t="shared" si="297"/>
        <v>0.951195652173913</v>
      </c>
      <c r="T1717" s="15">
        <v>0.24434742533064199</v>
      </c>
      <c r="U1717" s="15">
        <v>0.28872830100000002</v>
      </c>
      <c r="V1717" s="15">
        <f t="shared" si="298"/>
        <v>4.4380875669358028E-2</v>
      </c>
      <c r="W1717" s="15">
        <f t="shared" si="299"/>
        <v>18.163021611258419</v>
      </c>
      <c r="X1717" s="15">
        <v>6.5702370502674995E-2</v>
      </c>
      <c r="Y1717" s="15">
        <v>8.0631783999999998E-2</v>
      </c>
      <c r="Z1717" s="15">
        <f t="shared" si="300"/>
        <v>1.4929413497325003E-2</v>
      </c>
      <c r="AA1717" s="16">
        <f t="shared" si="301"/>
        <v>22.72279277460342</v>
      </c>
      <c r="AB1717" s="13">
        <v>0.24</v>
      </c>
      <c r="AC1717" s="13">
        <v>0</v>
      </c>
      <c r="AD1717" s="13">
        <v>0</v>
      </c>
      <c r="AE1717" s="13">
        <v>0</v>
      </c>
      <c r="AF1717" s="53">
        <f t="shared" si="304"/>
        <v>0</v>
      </c>
      <c r="AG1717" s="53">
        <f>IFERROR((((Y1717)/Q1717)*24),"0.00")</f>
        <v>9.2140079990858193E-4</v>
      </c>
      <c r="AH1717" s="53">
        <f t="shared" si="302"/>
        <v>9.2140079990858193E-4</v>
      </c>
      <c r="AI1717" s="53" t="str">
        <f t="shared" si="303"/>
        <v>0.00</v>
      </c>
      <c r="AJ1717" s="44">
        <v>221112</v>
      </c>
      <c r="AK1717" s="15" t="s">
        <v>683</v>
      </c>
      <c r="AL1717" s="14" t="s">
        <v>57</v>
      </c>
      <c r="AM1717" s="39" t="s">
        <v>58</v>
      </c>
      <c r="AN1717" s="39" t="s">
        <v>59</v>
      </c>
      <c r="AO1717" s="39" t="s">
        <v>60</v>
      </c>
      <c r="AP1717" s="39" t="s">
        <v>61</v>
      </c>
      <c r="AQ1717" s="20"/>
      <c r="AR1717" s="20"/>
      <c r="AS1717" s="20"/>
      <c r="AT1717" s="20"/>
      <c r="AU1717" s="20"/>
      <c r="AV1717" s="20"/>
      <c r="AW1717" s="20"/>
      <c r="AX1717" s="20"/>
      <c r="AY1717" s="20"/>
      <c r="AZ1717" s="20"/>
      <c r="BA1717" s="20"/>
      <c r="BB1717" s="20"/>
    </row>
    <row r="1718" spans="1:54" ht="26.1" customHeight="1" x14ac:dyDescent="0.25">
      <c r="A1718" s="21">
        <v>1237</v>
      </c>
      <c r="B1718" s="39" t="s">
        <v>11</v>
      </c>
      <c r="C1718" s="13" t="s">
        <v>652</v>
      </c>
      <c r="D1718" s="13">
        <v>34039</v>
      </c>
      <c r="E1718" s="13" t="s">
        <v>252</v>
      </c>
      <c r="F1718" s="13">
        <v>41810</v>
      </c>
      <c r="G1718" s="13" t="s">
        <v>548</v>
      </c>
      <c r="H1718" s="13" t="s">
        <v>302</v>
      </c>
      <c r="I1718" s="13" t="s">
        <v>175</v>
      </c>
      <c r="J1718" s="13" t="s">
        <v>177</v>
      </c>
      <c r="K1718" s="13" t="s">
        <v>550</v>
      </c>
      <c r="L1718" s="4">
        <v>2406</v>
      </c>
      <c r="M1718" s="4">
        <v>2201</v>
      </c>
      <c r="N1718" s="14" t="s">
        <v>39</v>
      </c>
      <c r="O1718" s="15" t="s">
        <v>679</v>
      </c>
      <c r="P1718" s="68"/>
      <c r="Q1718" s="61">
        <v>2100.2399999999998</v>
      </c>
      <c r="R1718" s="65">
        <f t="shared" si="296"/>
        <v>0</v>
      </c>
      <c r="S1718" s="65">
        <f t="shared" si="297"/>
        <v>0.951195652173913</v>
      </c>
      <c r="T1718" s="15">
        <v>0.24434742533064199</v>
      </c>
      <c r="U1718" s="15">
        <v>0.28872830100000002</v>
      </c>
      <c r="V1718" s="15">
        <f t="shared" si="298"/>
        <v>4.4380875669358028E-2</v>
      </c>
      <c r="W1718" s="15">
        <f t="shared" si="299"/>
        <v>18.163021611258419</v>
      </c>
      <c r="X1718" s="15">
        <v>6.5702370502674995E-2</v>
      </c>
      <c r="Y1718" s="15">
        <v>8.0631783999999998E-2</v>
      </c>
      <c r="Z1718" s="15">
        <f t="shared" si="300"/>
        <v>1.4929413497325003E-2</v>
      </c>
      <c r="AA1718" s="16">
        <f t="shared" si="301"/>
        <v>22.72279277460342</v>
      </c>
      <c r="AB1718" s="13">
        <v>0.24</v>
      </c>
      <c r="AC1718" s="13">
        <v>0</v>
      </c>
      <c r="AD1718" s="13">
        <v>0</v>
      </c>
      <c r="AE1718" s="13">
        <v>0</v>
      </c>
      <c r="AF1718" s="53">
        <f t="shared" si="304"/>
        <v>0</v>
      </c>
      <c r="AG1718" s="53">
        <f>IFERROR((((Y1718)/Q1718)*24),"0.00")</f>
        <v>9.2140079990858193E-4</v>
      </c>
      <c r="AH1718" s="53">
        <f t="shared" si="302"/>
        <v>9.2140079990858193E-4</v>
      </c>
      <c r="AI1718" s="53" t="str">
        <f t="shared" si="303"/>
        <v>0.00</v>
      </c>
      <c r="AJ1718" s="44">
        <v>221112</v>
      </c>
      <c r="AK1718" s="15" t="s">
        <v>683</v>
      </c>
      <c r="AL1718" s="14" t="s">
        <v>57</v>
      </c>
      <c r="AM1718" s="39" t="s">
        <v>58</v>
      </c>
      <c r="AN1718" s="39" t="s">
        <v>59</v>
      </c>
      <c r="AO1718" s="39" t="s">
        <v>60</v>
      </c>
      <c r="AP1718" s="39" t="s">
        <v>61</v>
      </c>
      <c r="AQ1718" s="20"/>
      <c r="AR1718" s="20"/>
      <c r="AS1718" s="20"/>
      <c r="AT1718" s="20"/>
      <c r="AU1718" s="20"/>
      <c r="AV1718" s="20"/>
      <c r="AW1718" s="20"/>
      <c r="AX1718" s="20"/>
      <c r="AY1718" s="20"/>
      <c r="AZ1718" s="20"/>
      <c r="BA1718" s="20"/>
      <c r="BB1718" s="20"/>
    </row>
    <row r="1719" spans="1:54" ht="26.1" customHeight="1" x14ac:dyDescent="0.25">
      <c r="A1719" s="21">
        <v>1238</v>
      </c>
      <c r="B1719" s="39" t="s">
        <v>11</v>
      </c>
      <c r="C1719" s="13" t="s">
        <v>652</v>
      </c>
      <c r="D1719" s="13">
        <v>34039</v>
      </c>
      <c r="E1719" s="13" t="s">
        <v>252</v>
      </c>
      <c r="F1719" s="13">
        <v>41810</v>
      </c>
      <c r="G1719" s="13" t="s">
        <v>548</v>
      </c>
      <c r="H1719" s="13" t="s">
        <v>302</v>
      </c>
      <c r="I1719" s="13" t="s">
        <v>175</v>
      </c>
      <c r="J1719" s="13" t="s">
        <v>177</v>
      </c>
      <c r="K1719" s="13" t="s">
        <v>550</v>
      </c>
      <c r="L1719" s="4">
        <v>2406</v>
      </c>
      <c r="M1719" s="4">
        <v>2201</v>
      </c>
      <c r="N1719" s="14" t="s">
        <v>37</v>
      </c>
      <c r="O1719" s="15" t="s">
        <v>679</v>
      </c>
      <c r="P1719" s="68"/>
      <c r="Q1719" s="61">
        <v>2100.2399999999998</v>
      </c>
      <c r="R1719" s="65">
        <f t="shared" si="296"/>
        <v>0</v>
      </c>
      <c r="S1719" s="65">
        <f t="shared" si="297"/>
        <v>0.951195652173913</v>
      </c>
      <c r="T1719" s="15">
        <v>0.39341407287716301</v>
      </c>
      <c r="U1719" s="15">
        <v>0.46486995599999997</v>
      </c>
      <c r="V1719" s="15">
        <f t="shared" si="298"/>
        <v>7.1455883122836961E-2</v>
      </c>
      <c r="W1719" s="15">
        <f t="shared" si="299"/>
        <v>18.163021622550822</v>
      </c>
      <c r="X1719" s="15">
        <v>0.10578477404525199</v>
      </c>
      <c r="Y1719" s="15">
        <v>0.12982202900000001</v>
      </c>
      <c r="Z1719" s="15">
        <f t="shared" si="300"/>
        <v>2.4037254954748011E-2</v>
      </c>
      <c r="AA1719" s="16">
        <f t="shared" si="301"/>
        <v>22.7227927380792</v>
      </c>
      <c r="AB1719" s="13">
        <v>0.39</v>
      </c>
      <c r="AC1719" s="13">
        <v>0</v>
      </c>
      <c r="AD1719" s="13">
        <v>0</v>
      </c>
      <c r="AE1719" s="13">
        <v>0</v>
      </c>
      <c r="AF1719" s="53">
        <f t="shared" si="304"/>
        <v>0</v>
      </c>
      <c r="AG1719" s="53">
        <f>IFERROR((((Y1719)/Q1719)*24),"0.00")</f>
        <v>1.4835107873385901E-3</v>
      </c>
      <c r="AH1719" s="53">
        <f t="shared" si="302"/>
        <v>1.4835107873385901E-3</v>
      </c>
      <c r="AI1719" s="53" t="str">
        <f t="shared" si="303"/>
        <v>0.00</v>
      </c>
      <c r="AJ1719" s="44">
        <v>221112</v>
      </c>
      <c r="AK1719" s="15" t="s">
        <v>683</v>
      </c>
      <c r="AL1719" s="14" t="s">
        <v>57</v>
      </c>
      <c r="AM1719" s="39" t="s">
        <v>58</v>
      </c>
      <c r="AN1719" s="39" t="s">
        <v>59</v>
      </c>
      <c r="AO1719" s="39" t="s">
        <v>60</v>
      </c>
      <c r="AP1719" s="39" t="s">
        <v>61</v>
      </c>
      <c r="AQ1719" s="20"/>
      <c r="AR1719" s="20"/>
      <c r="AS1719" s="20"/>
      <c r="AT1719" s="20"/>
      <c r="AU1719" s="20"/>
      <c r="AV1719" s="20"/>
      <c r="AW1719" s="20"/>
      <c r="AX1719" s="20"/>
      <c r="AY1719" s="20"/>
      <c r="AZ1719" s="20"/>
      <c r="BA1719" s="20"/>
      <c r="BB1719" s="20"/>
    </row>
    <row r="1720" spans="1:54" ht="26.1" customHeight="1" x14ac:dyDescent="0.25">
      <c r="A1720" s="21">
        <v>1689</v>
      </c>
      <c r="B1720" s="39" t="s">
        <v>11</v>
      </c>
      <c r="C1720" s="13" t="s">
        <v>652</v>
      </c>
      <c r="D1720" s="13">
        <v>34039</v>
      </c>
      <c r="E1720" s="13" t="s">
        <v>252</v>
      </c>
      <c r="F1720" s="13">
        <v>41810</v>
      </c>
      <c r="G1720" s="13" t="s">
        <v>548</v>
      </c>
      <c r="H1720" s="13" t="s">
        <v>302</v>
      </c>
      <c r="I1720" s="13" t="s">
        <v>175</v>
      </c>
      <c r="J1720" s="13" t="s">
        <v>177</v>
      </c>
      <c r="K1720" s="13" t="s">
        <v>550</v>
      </c>
      <c r="L1720" s="4">
        <v>2406</v>
      </c>
      <c r="M1720" s="4">
        <v>2201</v>
      </c>
      <c r="N1720" s="14" t="s">
        <v>35</v>
      </c>
      <c r="O1720" s="15" t="s">
        <v>679</v>
      </c>
      <c r="P1720" s="68"/>
      <c r="Q1720" s="61">
        <v>2100.2399999999998</v>
      </c>
      <c r="R1720" s="65">
        <f t="shared" si="296"/>
        <v>0</v>
      </c>
      <c r="S1720" s="65">
        <f t="shared" si="297"/>
        <v>0.951195652173913</v>
      </c>
      <c r="T1720" s="15">
        <v>0.45227821907430799</v>
      </c>
      <c r="U1720" s="15">
        <v>0.53442560900000002</v>
      </c>
      <c r="V1720" s="15">
        <f t="shared" si="298"/>
        <v>8.2147389925692038E-2</v>
      </c>
      <c r="W1720" s="15">
        <f t="shared" si="299"/>
        <v>18.163021445920098</v>
      </c>
      <c r="X1720" s="15">
        <v>0.1216127040409774</v>
      </c>
      <c r="Y1720" s="15">
        <v>0.149246506</v>
      </c>
      <c r="Z1720" s="15">
        <f t="shared" si="300"/>
        <v>2.7633801959022597E-2</v>
      </c>
      <c r="AA1720" s="16">
        <f t="shared" si="301"/>
        <v>22.72279214325453</v>
      </c>
      <c r="AB1720" s="13">
        <v>0.45</v>
      </c>
      <c r="AC1720" s="13">
        <v>13.67</v>
      </c>
      <c r="AD1720" s="13">
        <v>0</v>
      </c>
      <c r="AE1720" s="13">
        <v>9.98</v>
      </c>
      <c r="AF1720" s="53">
        <f t="shared" si="304"/>
        <v>6.8349999999999999E-3</v>
      </c>
      <c r="AG1720" s="53">
        <f>IFERROR(AF1720+(AF1720*(AA1720/100)),"0.00")</f>
        <v>8.3881028429914472E-3</v>
      </c>
      <c r="AH1720" s="53">
        <f t="shared" si="302"/>
        <v>1.5531028429914473E-3</v>
      </c>
      <c r="AI1720" s="53">
        <f t="shared" si="303"/>
        <v>22.722792143254534</v>
      </c>
      <c r="AJ1720" s="44">
        <v>221112</v>
      </c>
      <c r="AK1720" s="15" t="s">
        <v>683</v>
      </c>
      <c r="AL1720" s="14" t="s">
        <v>57</v>
      </c>
      <c r="AM1720" s="39" t="s">
        <v>58</v>
      </c>
      <c r="AN1720" s="39" t="s">
        <v>59</v>
      </c>
      <c r="AO1720" s="39" t="s">
        <v>60</v>
      </c>
      <c r="AP1720" s="39" t="s">
        <v>61</v>
      </c>
      <c r="AQ1720" s="20"/>
      <c r="AR1720" s="20"/>
      <c r="AS1720" s="20"/>
      <c r="AT1720" s="20"/>
      <c r="AU1720" s="20"/>
      <c r="AV1720" s="20"/>
      <c r="AW1720" s="20"/>
      <c r="AX1720" s="20"/>
      <c r="AY1720" s="20"/>
      <c r="AZ1720" s="20"/>
      <c r="BA1720" s="20"/>
      <c r="BB1720" s="20"/>
    </row>
    <row r="1721" spans="1:54" ht="26.1" customHeight="1" x14ac:dyDescent="0.25">
      <c r="A1721" s="21">
        <v>1744</v>
      </c>
      <c r="B1721" s="39" t="s">
        <v>11</v>
      </c>
      <c r="C1721" s="13" t="s">
        <v>652</v>
      </c>
      <c r="D1721" s="13">
        <v>34039</v>
      </c>
      <c r="E1721" s="13" t="s">
        <v>252</v>
      </c>
      <c r="F1721" s="13">
        <v>41810</v>
      </c>
      <c r="G1721" s="13" t="s">
        <v>548</v>
      </c>
      <c r="H1721" s="13" t="s">
        <v>302</v>
      </c>
      <c r="I1721" s="13" t="s">
        <v>175</v>
      </c>
      <c r="J1721" s="13" t="s">
        <v>177</v>
      </c>
      <c r="K1721" s="13" t="s">
        <v>550</v>
      </c>
      <c r="L1721" s="4">
        <v>2406</v>
      </c>
      <c r="M1721" s="4">
        <v>2201</v>
      </c>
      <c r="N1721" s="14" t="s">
        <v>34</v>
      </c>
      <c r="O1721" s="15" t="s">
        <v>679</v>
      </c>
      <c r="P1721" s="68"/>
      <c r="Q1721" s="61">
        <v>2100.2399999999998</v>
      </c>
      <c r="R1721" s="65">
        <f t="shared" si="296"/>
        <v>0</v>
      </c>
      <c r="S1721" s="65">
        <f t="shared" si="297"/>
        <v>0.951195652173913</v>
      </c>
      <c r="T1721" s="15">
        <v>1.4674882106630001</v>
      </c>
      <c r="U1721" s="15">
        <v>1.7340284100000001</v>
      </c>
      <c r="V1721" s="15">
        <f t="shared" si="298"/>
        <v>0.26654019933700002</v>
      </c>
      <c r="W1721" s="15">
        <f t="shared" si="299"/>
        <v>18.163021508471211</v>
      </c>
      <c r="X1721" s="15">
        <v>0.39459165159943699</v>
      </c>
      <c r="Y1721" s="15">
        <v>0.48425389500000005</v>
      </c>
      <c r="Z1721" s="15">
        <f t="shared" si="300"/>
        <v>8.9662243400563058E-2</v>
      </c>
      <c r="AA1721" s="16">
        <f t="shared" si="301"/>
        <v>22.7227928003865</v>
      </c>
      <c r="AB1721" s="13">
        <v>1.47</v>
      </c>
      <c r="AC1721" s="13">
        <v>41.93</v>
      </c>
      <c r="AD1721" s="13">
        <v>0</v>
      </c>
      <c r="AE1721" s="13">
        <v>0</v>
      </c>
      <c r="AF1721" s="53">
        <f t="shared" si="304"/>
        <v>2.0965000000000001E-2</v>
      </c>
      <c r="AG1721" s="53">
        <f>IFERROR(AF1721+(AF1721*(AA1721/100)),"0.00")</f>
        <v>2.5728833510601033E-2</v>
      </c>
      <c r="AH1721" s="53">
        <f t="shared" si="302"/>
        <v>4.7638335106010322E-3</v>
      </c>
      <c r="AI1721" s="53">
        <f t="shared" si="303"/>
        <v>22.722792800386511</v>
      </c>
      <c r="AJ1721" s="44">
        <v>221112</v>
      </c>
      <c r="AK1721" s="15" t="s">
        <v>683</v>
      </c>
      <c r="AL1721" s="14" t="s">
        <v>57</v>
      </c>
      <c r="AM1721" s="39" t="s">
        <v>58</v>
      </c>
      <c r="AN1721" s="39" t="s">
        <v>59</v>
      </c>
      <c r="AO1721" s="39" t="s">
        <v>60</v>
      </c>
      <c r="AP1721" s="39" t="s">
        <v>61</v>
      </c>
      <c r="AQ1721" s="20"/>
      <c r="AR1721" s="20"/>
      <c r="AS1721" s="20"/>
      <c r="AT1721" s="20"/>
      <c r="AU1721" s="20"/>
      <c r="AV1721" s="20"/>
      <c r="AW1721" s="20"/>
      <c r="AX1721" s="20"/>
      <c r="AY1721" s="20"/>
      <c r="AZ1721" s="20"/>
      <c r="BA1721" s="20"/>
      <c r="BB1721" s="20"/>
    </row>
    <row r="1722" spans="1:54" ht="26.1" customHeight="1" x14ac:dyDescent="0.25">
      <c r="A1722" s="21">
        <v>1797</v>
      </c>
      <c r="B1722" s="40" t="s">
        <v>11</v>
      </c>
      <c r="C1722" s="13" t="s">
        <v>652</v>
      </c>
      <c r="D1722" s="13">
        <v>34039</v>
      </c>
      <c r="E1722" s="13" t="s">
        <v>252</v>
      </c>
      <c r="F1722" s="13">
        <v>41810</v>
      </c>
      <c r="G1722" s="13" t="s">
        <v>548</v>
      </c>
      <c r="H1722" s="13" t="s">
        <v>302</v>
      </c>
      <c r="I1722" s="13" t="s">
        <v>175</v>
      </c>
      <c r="J1722" s="13" t="s">
        <v>177</v>
      </c>
      <c r="K1722" s="13" t="s">
        <v>550</v>
      </c>
      <c r="L1722" s="4">
        <v>2406</v>
      </c>
      <c r="M1722" s="4">
        <v>2201</v>
      </c>
      <c r="N1722" s="13" t="s">
        <v>36</v>
      </c>
      <c r="O1722" s="15" t="s">
        <v>679</v>
      </c>
      <c r="P1722" s="68"/>
      <c r="Q1722" s="61">
        <v>2100.2399999999998</v>
      </c>
      <c r="R1722" s="65">
        <f t="shared" si="296"/>
        <v>0</v>
      </c>
      <c r="S1722" s="65">
        <f t="shared" si="297"/>
        <v>0.951195652173913</v>
      </c>
      <c r="T1722" s="15">
        <v>2.5858505144170798</v>
      </c>
      <c r="U1722" s="15">
        <v>3.0622223009999998</v>
      </c>
      <c r="V1722" s="15">
        <f t="shared" si="298"/>
        <v>0.47637178658292001</v>
      </c>
      <c r="W1722" s="15">
        <f t="shared" si="299"/>
        <v>18.422247687055762</v>
      </c>
      <c r="X1722" s="15">
        <v>0.84115942739999094</v>
      </c>
      <c r="Y1722" s="15">
        <v>1.0322943419999999</v>
      </c>
      <c r="Z1722" s="15">
        <f t="shared" si="300"/>
        <v>0.19113491460000898</v>
      </c>
      <c r="AA1722" s="16">
        <f t="shared" si="301"/>
        <v>22.722792894422366</v>
      </c>
      <c r="AB1722" s="13">
        <v>2.61</v>
      </c>
      <c r="AC1722" s="13">
        <v>74.48</v>
      </c>
      <c r="AD1722" s="13">
        <v>2.19</v>
      </c>
      <c r="AE1722" s="13">
        <v>0</v>
      </c>
      <c r="AF1722" s="53">
        <f t="shared" si="304"/>
        <v>3.7240000000000002E-2</v>
      </c>
      <c r="AG1722" s="53">
        <f>IFERROR(AF1722+(AF1722*(AA1722/100)),"0.00")</f>
        <v>4.5701968073882895E-2</v>
      </c>
      <c r="AH1722" s="53">
        <f t="shared" si="302"/>
        <v>8.4619680738828931E-3</v>
      </c>
      <c r="AI1722" s="53">
        <f t="shared" si="303"/>
        <v>22.722792894422376</v>
      </c>
      <c r="AJ1722" s="44">
        <v>221112</v>
      </c>
      <c r="AK1722" s="15" t="s">
        <v>683</v>
      </c>
      <c r="AL1722" s="14" t="s">
        <v>57</v>
      </c>
      <c r="AM1722" s="39" t="s">
        <v>58</v>
      </c>
      <c r="AN1722" s="39" t="s">
        <v>59</v>
      </c>
      <c r="AO1722" s="39" t="s">
        <v>60</v>
      </c>
      <c r="AP1722" s="39" t="s">
        <v>61</v>
      </c>
      <c r="AQ1722" s="59"/>
      <c r="AR1722" s="20"/>
      <c r="AS1722" s="20"/>
      <c r="AT1722" s="20"/>
      <c r="AU1722" s="20"/>
      <c r="AV1722" s="20"/>
      <c r="AW1722" s="20"/>
      <c r="AX1722" s="20"/>
      <c r="AY1722" s="20"/>
      <c r="AZ1722" s="20"/>
      <c r="BA1722" s="20"/>
      <c r="BB1722" s="20"/>
    </row>
    <row r="1723" spans="1:54" ht="26.1" customHeight="1" x14ac:dyDescent="0.25">
      <c r="A1723" s="21">
        <v>1189</v>
      </c>
      <c r="B1723" s="39" t="s">
        <v>11</v>
      </c>
      <c r="C1723" s="13" t="s">
        <v>652</v>
      </c>
      <c r="D1723" s="13">
        <v>34039</v>
      </c>
      <c r="E1723" s="13" t="s">
        <v>252</v>
      </c>
      <c r="F1723" s="13">
        <v>41810</v>
      </c>
      <c r="G1723" s="13" t="s">
        <v>548</v>
      </c>
      <c r="H1723" s="13" t="s">
        <v>317</v>
      </c>
      <c r="I1723" s="13" t="s">
        <v>175</v>
      </c>
      <c r="J1723" s="13" t="s">
        <v>177</v>
      </c>
      <c r="K1723" s="13" t="s">
        <v>560</v>
      </c>
      <c r="L1723" s="4">
        <v>2406</v>
      </c>
      <c r="M1723" s="4">
        <v>1101</v>
      </c>
      <c r="N1723" s="14" t="s">
        <v>40</v>
      </c>
      <c r="O1723" s="15" t="s">
        <v>679</v>
      </c>
      <c r="P1723" s="68">
        <v>1704.56</v>
      </c>
      <c r="Q1723" s="61">
        <v>2164.12</v>
      </c>
      <c r="R1723" s="65">
        <f t="shared" si="296"/>
        <v>0.77199275362318842</v>
      </c>
      <c r="S1723" s="65">
        <f t="shared" si="297"/>
        <v>0.9801268115942029</v>
      </c>
      <c r="T1723" s="15">
        <v>0.135065166594286</v>
      </c>
      <c r="U1723" s="15">
        <v>0.15904338700000001</v>
      </c>
      <c r="V1723" s="15">
        <f t="shared" si="298"/>
        <v>2.3978220405714012E-2</v>
      </c>
      <c r="W1723" s="15">
        <f t="shared" si="299"/>
        <v>17.753075060234238</v>
      </c>
      <c r="X1723" s="15">
        <v>3.4374458670538101E-2</v>
      </c>
      <c r="Y1723" s="15">
        <v>4.1758848000000001E-2</v>
      </c>
      <c r="Z1723" s="15">
        <f t="shared" si="300"/>
        <v>7.3843893294619004E-3</v>
      </c>
      <c r="AA1723" s="16">
        <f t="shared" si="301"/>
        <v>21.482198164158913</v>
      </c>
      <c r="AB1723" s="13">
        <v>0.14000000000000001</v>
      </c>
      <c r="AC1723" s="13">
        <v>0</v>
      </c>
      <c r="AD1723" s="13">
        <v>0</v>
      </c>
      <c r="AE1723" s="13">
        <v>0</v>
      </c>
      <c r="AF1723" s="53">
        <f t="shared" si="304"/>
        <v>0</v>
      </c>
      <c r="AG1723" s="53">
        <f>IFERROR((((Y1723)/Q1723)*24),"0.00")</f>
        <v>4.631038722436834E-4</v>
      </c>
      <c r="AH1723" s="53">
        <f t="shared" si="302"/>
        <v>4.631038722436834E-4</v>
      </c>
      <c r="AI1723" s="53" t="str">
        <f t="shared" si="303"/>
        <v>0.00</v>
      </c>
      <c r="AJ1723" s="44">
        <v>221112</v>
      </c>
      <c r="AK1723" s="15" t="s">
        <v>683</v>
      </c>
      <c r="AL1723" s="14" t="s">
        <v>57</v>
      </c>
      <c r="AM1723" s="39" t="s">
        <v>58</v>
      </c>
      <c r="AN1723" s="39" t="s">
        <v>59</v>
      </c>
      <c r="AO1723" s="39" t="s">
        <v>60</v>
      </c>
      <c r="AP1723" s="39" t="s">
        <v>61</v>
      </c>
      <c r="AQ1723" s="20"/>
      <c r="AR1723" s="20"/>
      <c r="AS1723" s="20"/>
      <c r="AT1723" s="20"/>
      <c r="AU1723" s="20"/>
      <c r="AV1723" s="20"/>
      <c r="AW1723" s="20"/>
      <c r="AX1723" s="20"/>
      <c r="AY1723" s="20"/>
      <c r="AZ1723" s="20"/>
      <c r="BA1723" s="20"/>
      <c r="BB1723" s="20"/>
    </row>
    <row r="1724" spans="1:54" ht="26.1" customHeight="1" x14ac:dyDescent="0.25">
      <c r="A1724" s="21">
        <v>1190</v>
      </c>
      <c r="B1724" s="39" t="s">
        <v>11</v>
      </c>
      <c r="C1724" s="13" t="s">
        <v>652</v>
      </c>
      <c r="D1724" s="13">
        <v>34039</v>
      </c>
      <c r="E1724" s="13" t="s">
        <v>252</v>
      </c>
      <c r="F1724" s="13">
        <v>41810</v>
      </c>
      <c r="G1724" s="13" t="s">
        <v>548</v>
      </c>
      <c r="H1724" s="13" t="s">
        <v>317</v>
      </c>
      <c r="I1724" s="13" t="s">
        <v>175</v>
      </c>
      <c r="J1724" s="13" t="s">
        <v>177</v>
      </c>
      <c r="K1724" s="13" t="s">
        <v>560</v>
      </c>
      <c r="L1724" s="4">
        <v>2406</v>
      </c>
      <c r="M1724" s="4">
        <v>1101</v>
      </c>
      <c r="N1724" s="14" t="s">
        <v>38</v>
      </c>
      <c r="O1724" s="15" t="s">
        <v>679</v>
      </c>
      <c r="P1724" s="68">
        <v>1704.56</v>
      </c>
      <c r="Q1724" s="61">
        <v>2164.12</v>
      </c>
      <c r="R1724" s="65">
        <f t="shared" si="296"/>
        <v>0.77199275362318842</v>
      </c>
      <c r="S1724" s="65">
        <f t="shared" si="297"/>
        <v>0.9801268115942029</v>
      </c>
      <c r="T1724" s="15">
        <v>0.27711059179827702</v>
      </c>
      <c r="U1724" s="15">
        <v>0.32630624200000002</v>
      </c>
      <c r="V1724" s="15">
        <f t="shared" si="298"/>
        <v>4.9195650201723007E-2</v>
      </c>
      <c r="W1724" s="15">
        <f t="shared" si="299"/>
        <v>17.753074641598339</v>
      </c>
      <c r="X1724" s="15">
        <v>7.0525412474049393E-2</v>
      </c>
      <c r="Y1724" s="15">
        <v>8.5675823000000012E-2</v>
      </c>
      <c r="Z1724" s="15">
        <f t="shared" si="300"/>
        <v>1.5150410525950619E-2</v>
      </c>
      <c r="AA1724" s="16">
        <f t="shared" si="301"/>
        <v>21.482200521018406</v>
      </c>
      <c r="AB1724" s="13">
        <v>0.28000000000000003</v>
      </c>
      <c r="AC1724" s="13">
        <v>0</v>
      </c>
      <c r="AD1724" s="13">
        <v>0</v>
      </c>
      <c r="AE1724" s="13">
        <v>0</v>
      </c>
      <c r="AF1724" s="53">
        <f t="shared" si="304"/>
        <v>0</v>
      </c>
      <c r="AG1724" s="53">
        <f>IFERROR((((Y1724)/Q1724)*24),"0.00")</f>
        <v>9.5014128236881523E-4</v>
      </c>
      <c r="AH1724" s="53">
        <f t="shared" si="302"/>
        <v>9.5014128236881523E-4</v>
      </c>
      <c r="AI1724" s="53" t="str">
        <f t="shared" si="303"/>
        <v>0.00</v>
      </c>
      <c r="AJ1724" s="44">
        <v>221112</v>
      </c>
      <c r="AK1724" s="15" t="s">
        <v>683</v>
      </c>
      <c r="AL1724" s="14" t="s">
        <v>57</v>
      </c>
      <c r="AM1724" s="39" t="s">
        <v>58</v>
      </c>
      <c r="AN1724" s="39" t="s">
        <v>59</v>
      </c>
      <c r="AO1724" s="39" t="s">
        <v>60</v>
      </c>
      <c r="AP1724" s="39" t="s">
        <v>61</v>
      </c>
      <c r="AQ1724" s="20"/>
      <c r="AR1724" s="20"/>
      <c r="AS1724" s="20"/>
      <c r="AT1724" s="20"/>
      <c r="AU1724" s="20"/>
      <c r="AV1724" s="20"/>
      <c r="AW1724" s="20"/>
      <c r="AX1724" s="20"/>
      <c r="AY1724" s="20"/>
      <c r="AZ1724" s="20"/>
      <c r="BA1724" s="20"/>
      <c r="BB1724" s="20"/>
    </row>
    <row r="1725" spans="1:54" ht="26.1" customHeight="1" x14ac:dyDescent="0.25">
      <c r="A1725" s="21">
        <v>1191</v>
      </c>
      <c r="B1725" s="39" t="s">
        <v>11</v>
      </c>
      <c r="C1725" s="13" t="s">
        <v>652</v>
      </c>
      <c r="D1725" s="13">
        <v>34039</v>
      </c>
      <c r="E1725" s="13" t="s">
        <v>252</v>
      </c>
      <c r="F1725" s="13">
        <v>41810</v>
      </c>
      <c r="G1725" s="13" t="s">
        <v>548</v>
      </c>
      <c r="H1725" s="13" t="s">
        <v>317</v>
      </c>
      <c r="I1725" s="13" t="s">
        <v>175</v>
      </c>
      <c r="J1725" s="13" t="s">
        <v>177</v>
      </c>
      <c r="K1725" s="13" t="s">
        <v>560</v>
      </c>
      <c r="L1725" s="4">
        <v>2406</v>
      </c>
      <c r="M1725" s="4">
        <v>1101</v>
      </c>
      <c r="N1725" s="14" t="s">
        <v>39</v>
      </c>
      <c r="O1725" s="15" t="s">
        <v>679</v>
      </c>
      <c r="P1725" s="68">
        <v>1704.56</v>
      </c>
      <c r="Q1725" s="61">
        <v>2164.12</v>
      </c>
      <c r="R1725" s="65">
        <f t="shared" si="296"/>
        <v>0.77199275362318842</v>
      </c>
      <c r="S1725" s="65">
        <f t="shared" si="297"/>
        <v>0.9801268115942029</v>
      </c>
      <c r="T1725" s="15">
        <v>0.27711059179827702</v>
      </c>
      <c r="U1725" s="15">
        <v>0.32630624200000002</v>
      </c>
      <c r="V1725" s="15">
        <f t="shared" si="298"/>
        <v>4.9195650201723007E-2</v>
      </c>
      <c r="W1725" s="15">
        <f t="shared" si="299"/>
        <v>17.753074641598339</v>
      </c>
      <c r="X1725" s="15">
        <v>7.0525412474049393E-2</v>
      </c>
      <c r="Y1725" s="15">
        <v>8.5675823000000012E-2</v>
      </c>
      <c r="Z1725" s="15">
        <f t="shared" si="300"/>
        <v>1.5150410525950619E-2</v>
      </c>
      <c r="AA1725" s="16">
        <f t="shared" si="301"/>
        <v>21.482200521018406</v>
      </c>
      <c r="AB1725" s="13">
        <v>0.28000000000000003</v>
      </c>
      <c r="AC1725" s="13">
        <v>0</v>
      </c>
      <c r="AD1725" s="13">
        <v>0</v>
      </c>
      <c r="AE1725" s="13">
        <v>0</v>
      </c>
      <c r="AF1725" s="53">
        <f t="shared" si="304"/>
        <v>0</v>
      </c>
      <c r="AG1725" s="53">
        <f>IFERROR((((Y1725)/Q1725)*24),"0.00")</f>
        <v>9.5014128236881523E-4</v>
      </c>
      <c r="AH1725" s="53">
        <f t="shared" si="302"/>
        <v>9.5014128236881523E-4</v>
      </c>
      <c r="AI1725" s="53" t="str">
        <f t="shared" si="303"/>
        <v>0.00</v>
      </c>
      <c r="AJ1725" s="44">
        <v>221112</v>
      </c>
      <c r="AK1725" s="15" t="s">
        <v>683</v>
      </c>
      <c r="AL1725" s="14" t="s">
        <v>57</v>
      </c>
      <c r="AM1725" s="39" t="s">
        <v>58</v>
      </c>
      <c r="AN1725" s="39" t="s">
        <v>59</v>
      </c>
      <c r="AO1725" s="39" t="s">
        <v>60</v>
      </c>
      <c r="AP1725" s="39" t="s">
        <v>61</v>
      </c>
      <c r="AQ1725" s="20"/>
      <c r="AR1725" s="20"/>
      <c r="AS1725" s="20"/>
      <c r="AT1725" s="20"/>
      <c r="AU1725" s="20"/>
      <c r="AV1725" s="20"/>
      <c r="AW1725" s="20"/>
      <c r="AX1725" s="20"/>
      <c r="AY1725" s="20"/>
      <c r="AZ1725" s="20"/>
      <c r="BA1725" s="20"/>
      <c r="BB1725" s="20"/>
    </row>
    <row r="1726" spans="1:54" ht="26.1" customHeight="1" x14ac:dyDescent="0.25">
      <c r="A1726" s="21">
        <v>1192</v>
      </c>
      <c r="B1726" s="39" t="s">
        <v>11</v>
      </c>
      <c r="C1726" s="13" t="s">
        <v>652</v>
      </c>
      <c r="D1726" s="13">
        <v>34039</v>
      </c>
      <c r="E1726" s="13" t="s">
        <v>252</v>
      </c>
      <c r="F1726" s="13">
        <v>41810</v>
      </c>
      <c r="G1726" s="13" t="s">
        <v>548</v>
      </c>
      <c r="H1726" s="13" t="s">
        <v>317</v>
      </c>
      <c r="I1726" s="13" t="s">
        <v>175</v>
      </c>
      <c r="J1726" s="13" t="s">
        <v>177</v>
      </c>
      <c r="K1726" s="13" t="s">
        <v>560</v>
      </c>
      <c r="L1726" s="4">
        <v>2406</v>
      </c>
      <c r="M1726" s="4">
        <v>1101</v>
      </c>
      <c r="N1726" s="14" t="s">
        <v>37</v>
      </c>
      <c r="O1726" s="15" t="s">
        <v>679</v>
      </c>
      <c r="P1726" s="68">
        <v>1704.56</v>
      </c>
      <c r="Q1726" s="61">
        <v>2164.12</v>
      </c>
      <c r="R1726" s="65">
        <f t="shared" si="296"/>
        <v>0.77199275362318842</v>
      </c>
      <c r="S1726" s="65">
        <f t="shared" si="297"/>
        <v>0.9801268115942029</v>
      </c>
      <c r="T1726" s="15">
        <v>7.2747204587937597E-2</v>
      </c>
      <c r="U1726" s="15">
        <v>8.5662070000000007E-2</v>
      </c>
      <c r="V1726" s="15">
        <f t="shared" si="298"/>
        <v>1.291486541206241E-2</v>
      </c>
      <c r="W1726" s="15">
        <f t="shared" si="299"/>
        <v>17.753074479241029</v>
      </c>
      <c r="X1726" s="15">
        <v>1.8514364884449519E-2</v>
      </c>
      <c r="Y1726" s="15">
        <v>2.2491657000000002E-2</v>
      </c>
      <c r="Z1726" s="15">
        <f t="shared" si="300"/>
        <v>3.9772921155504827E-3</v>
      </c>
      <c r="AA1726" s="16">
        <f t="shared" si="301"/>
        <v>21.48219579971154</v>
      </c>
      <c r="AB1726" s="13">
        <v>7.0000000000000007E-2</v>
      </c>
      <c r="AC1726" s="13">
        <v>0</v>
      </c>
      <c r="AD1726" s="13">
        <v>0</v>
      </c>
      <c r="AE1726" s="13">
        <v>0</v>
      </c>
      <c r="AF1726" s="53">
        <f t="shared" si="304"/>
        <v>0</v>
      </c>
      <c r="AG1726" s="53">
        <f>IFERROR((((Y1726)/Q1726)*24),"0.00")</f>
        <v>2.4943153244736895E-4</v>
      </c>
      <c r="AH1726" s="53">
        <f t="shared" si="302"/>
        <v>2.4943153244736895E-4</v>
      </c>
      <c r="AI1726" s="53" t="str">
        <f t="shared" si="303"/>
        <v>0.00</v>
      </c>
      <c r="AJ1726" s="44">
        <v>221112</v>
      </c>
      <c r="AK1726" s="15" t="s">
        <v>683</v>
      </c>
      <c r="AL1726" s="14" t="s">
        <v>57</v>
      </c>
      <c r="AM1726" s="39" t="s">
        <v>58</v>
      </c>
      <c r="AN1726" s="39" t="s">
        <v>59</v>
      </c>
      <c r="AO1726" s="39" t="s">
        <v>60</v>
      </c>
      <c r="AP1726" s="39" t="s">
        <v>61</v>
      </c>
      <c r="AQ1726" s="20"/>
      <c r="AR1726" s="20"/>
      <c r="AS1726" s="20"/>
      <c r="AT1726" s="20"/>
      <c r="AU1726" s="20"/>
      <c r="AV1726" s="20"/>
      <c r="AW1726" s="20"/>
      <c r="AX1726" s="20"/>
      <c r="AY1726" s="20"/>
      <c r="AZ1726" s="20"/>
      <c r="BA1726" s="20"/>
      <c r="BB1726" s="20"/>
    </row>
    <row r="1727" spans="1:54" ht="26.1" customHeight="1" x14ac:dyDescent="0.25">
      <c r="A1727" s="21">
        <v>1571</v>
      </c>
      <c r="B1727" s="39" t="s">
        <v>11</v>
      </c>
      <c r="C1727" s="13" t="s">
        <v>652</v>
      </c>
      <c r="D1727" s="13">
        <v>34039</v>
      </c>
      <c r="E1727" s="13" t="s">
        <v>252</v>
      </c>
      <c r="F1727" s="13">
        <v>41810</v>
      </c>
      <c r="G1727" s="13" t="s">
        <v>548</v>
      </c>
      <c r="H1727" s="13" t="s">
        <v>317</v>
      </c>
      <c r="I1727" s="13" t="s">
        <v>175</v>
      </c>
      <c r="J1727" s="13" t="s">
        <v>177</v>
      </c>
      <c r="K1727" s="13" t="s">
        <v>560</v>
      </c>
      <c r="L1727" s="4">
        <v>2406</v>
      </c>
      <c r="M1727" s="4">
        <v>1101</v>
      </c>
      <c r="N1727" s="14" t="s">
        <v>34</v>
      </c>
      <c r="O1727" s="15" t="s">
        <v>679</v>
      </c>
      <c r="P1727" s="68">
        <v>1704.56</v>
      </c>
      <c r="Q1727" s="61">
        <v>2164.12</v>
      </c>
      <c r="R1727" s="65">
        <f t="shared" si="296"/>
        <v>0.77199275362318842</v>
      </c>
      <c r="S1727" s="65">
        <f t="shared" si="297"/>
        <v>0.9801268115942029</v>
      </c>
      <c r="T1727" s="15">
        <v>6.9730358735231895E-2</v>
      </c>
      <c r="U1727" s="15">
        <v>8.2109640999999997E-2</v>
      </c>
      <c r="V1727" s="15">
        <f t="shared" si="298"/>
        <v>1.2379282264768102E-2</v>
      </c>
      <c r="W1727" s="15">
        <f t="shared" si="299"/>
        <v>17.753074111912401</v>
      </c>
      <c r="X1727" s="15">
        <v>1.7746569266271751E-2</v>
      </c>
      <c r="Y1727" s="15">
        <v>2.1558923000000001E-2</v>
      </c>
      <c r="Z1727" s="15">
        <f t="shared" si="300"/>
        <v>3.8123537337282493E-3</v>
      </c>
      <c r="AA1727" s="16">
        <f t="shared" si="301"/>
        <v>21.482201300585007</v>
      </c>
      <c r="AB1727" s="13">
        <v>7.0000000000000007E-2</v>
      </c>
      <c r="AC1727" s="13">
        <v>0.77</v>
      </c>
      <c r="AD1727" s="13">
        <v>0</v>
      </c>
      <c r="AE1727" s="13">
        <v>0</v>
      </c>
      <c r="AF1727" s="53">
        <f t="shared" si="304"/>
        <v>3.8500000000000003E-4</v>
      </c>
      <c r="AG1727" s="53">
        <f>IFERROR((((Y1727)/Q1727)*24),"0.00")</f>
        <v>2.3908755152209676E-4</v>
      </c>
      <c r="AH1727" s="53">
        <f t="shared" si="302"/>
        <v>-1.4591244847790327E-4</v>
      </c>
      <c r="AI1727" s="53">
        <f t="shared" si="303"/>
        <v>-37.899337266987857</v>
      </c>
      <c r="AJ1727" s="44">
        <v>221112</v>
      </c>
      <c r="AK1727" s="15" t="s">
        <v>683</v>
      </c>
      <c r="AL1727" s="14" t="s">
        <v>57</v>
      </c>
      <c r="AM1727" s="39" t="s">
        <v>58</v>
      </c>
      <c r="AN1727" s="39" t="s">
        <v>59</v>
      </c>
      <c r="AO1727" s="39" t="s">
        <v>60</v>
      </c>
      <c r="AP1727" s="39" t="s">
        <v>61</v>
      </c>
      <c r="AQ1727" s="20"/>
      <c r="AR1727" s="20"/>
      <c r="AS1727" s="20"/>
      <c r="AT1727" s="20"/>
      <c r="AU1727" s="20"/>
      <c r="AV1727" s="20"/>
      <c r="AW1727" s="20"/>
      <c r="AX1727" s="20"/>
      <c r="AY1727" s="20"/>
      <c r="AZ1727" s="20"/>
      <c r="BA1727" s="20"/>
      <c r="BB1727" s="20"/>
    </row>
    <row r="1728" spans="1:54" ht="26.1" customHeight="1" x14ac:dyDescent="0.25">
      <c r="A1728" s="21">
        <v>1835</v>
      </c>
      <c r="B1728" s="39" t="s">
        <v>11</v>
      </c>
      <c r="C1728" s="13" t="s">
        <v>652</v>
      </c>
      <c r="D1728" s="13">
        <v>34039</v>
      </c>
      <c r="E1728" s="13" t="s">
        <v>252</v>
      </c>
      <c r="F1728" s="13">
        <v>41810</v>
      </c>
      <c r="G1728" s="13" t="s">
        <v>548</v>
      </c>
      <c r="H1728" s="13" t="s">
        <v>317</v>
      </c>
      <c r="I1728" s="13" t="s">
        <v>175</v>
      </c>
      <c r="J1728" s="13" t="s">
        <v>177</v>
      </c>
      <c r="K1728" s="13" t="s">
        <v>560</v>
      </c>
      <c r="L1728" s="4">
        <v>2406</v>
      </c>
      <c r="M1728" s="4">
        <v>1101</v>
      </c>
      <c r="N1728" s="14" t="s">
        <v>35</v>
      </c>
      <c r="O1728" s="15" t="s">
        <v>679</v>
      </c>
      <c r="P1728" s="68">
        <v>1704.56</v>
      </c>
      <c r="Q1728" s="61">
        <v>2164.12</v>
      </c>
      <c r="R1728" s="65">
        <f t="shared" si="296"/>
        <v>0.77199275362318842</v>
      </c>
      <c r="S1728" s="65">
        <f t="shared" si="297"/>
        <v>0.9801268115942029</v>
      </c>
      <c r="T1728" s="15">
        <v>10.0898322633477</v>
      </c>
      <c r="U1728" s="15">
        <v>11.88108772</v>
      </c>
      <c r="V1728" s="15">
        <f t="shared" si="298"/>
        <v>1.7912554566522996</v>
      </c>
      <c r="W1728" s="15">
        <f t="shared" si="299"/>
        <v>17.753074678547527</v>
      </c>
      <c r="X1728" s="15">
        <v>2.5678902330971618</v>
      </c>
      <c r="Y1728" s="15">
        <v>3.119529526</v>
      </c>
      <c r="Z1728" s="15">
        <f t="shared" si="300"/>
        <v>0.5516392929028382</v>
      </c>
      <c r="AA1728" s="16">
        <f t="shared" si="301"/>
        <v>21.482199113997943</v>
      </c>
      <c r="AB1728" s="13">
        <v>10.07</v>
      </c>
      <c r="AC1728" s="13">
        <v>100.93</v>
      </c>
      <c r="AD1728" s="13">
        <v>0</v>
      </c>
      <c r="AE1728" s="13">
        <v>89.58</v>
      </c>
      <c r="AF1728" s="53">
        <f t="shared" si="304"/>
        <v>5.0465000000000003E-2</v>
      </c>
      <c r="AG1728" s="53">
        <f>IFERROR(AF1728+(AF1728*(AA1728/100)),"0.00")</f>
        <v>6.1305991782879064E-2</v>
      </c>
      <c r="AH1728" s="53">
        <f t="shared" si="302"/>
        <v>1.0840991782879061E-2</v>
      </c>
      <c r="AI1728" s="53">
        <f t="shared" si="303"/>
        <v>21.48219911399794</v>
      </c>
      <c r="AJ1728" s="44">
        <v>221112</v>
      </c>
      <c r="AK1728" s="15" t="s">
        <v>683</v>
      </c>
      <c r="AL1728" s="14" t="s">
        <v>57</v>
      </c>
      <c r="AM1728" s="39" t="s">
        <v>58</v>
      </c>
      <c r="AN1728" s="39" t="s">
        <v>59</v>
      </c>
      <c r="AO1728" s="39" t="s">
        <v>60</v>
      </c>
      <c r="AP1728" s="39" t="s">
        <v>61</v>
      </c>
      <c r="AQ1728" s="20"/>
      <c r="AR1728" s="20"/>
      <c r="AS1728" s="20"/>
      <c r="AT1728" s="20"/>
      <c r="AU1728" s="20"/>
      <c r="AV1728" s="20"/>
      <c r="AW1728" s="20"/>
      <c r="AX1728" s="20"/>
      <c r="AY1728" s="20"/>
      <c r="AZ1728" s="20"/>
      <c r="BA1728" s="20"/>
      <c r="BB1728" s="20"/>
    </row>
    <row r="1729" spans="1:54" ht="26.1" customHeight="1" x14ac:dyDescent="0.25">
      <c r="A1729" s="21">
        <v>1921</v>
      </c>
      <c r="B1729" s="40" t="s">
        <v>11</v>
      </c>
      <c r="C1729" s="13" t="s">
        <v>652</v>
      </c>
      <c r="D1729" s="13">
        <v>34039</v>
      </c>
      <c r="E1729" s="13" t="s">
        <v>252</v>
      </c>
      <c r="F1729" s="13">
        <v>41810</v>
      </c>
      <c r="G1729" s="13" t="s">
        <v>548</v>
      </c>
      <c r="H1729" s="13" t="s">
        <v>317</v>
      </c>
      <c r="I1729" s="13" t="s">
        <v>175</v>
      </c>
      <c r="J1729" s="13" t="s">
        <v>177</v>
      </c>
      <c r="K1729" s="13" t="s">
        <v>560</v>
      </c>
      <c r="L1729" s="4">
        <v>2406</v>
      </c>
      <c r="M1729" s="4">
        <v>1101</v>
      </c>
      <c r="N1729" s="13" t="s">
        <v>36</v>
      </c>
      <c r="O1729" s="15" t="s">
        <v>679</v>
      </c>
      <c r="P1729" s="68">
        <v>1704.56</v>
      </c>
      <c r="Q1729" s="61">
        <v>2164.12</v>
      </c>
      <c r="R1729" s="65">
        <f t="shared" si="296"/>
        <v>0.77199275362318842</v>
      </c>
      <c r="S1729" s="65">
        <f t="shared" si="297"/>
        <v>0.9801268115942029</v>
      </c>
      <c r="T1729" s="15">
        <v>19.629132035258198</v>
      </c>
      <c r="U1729" s="15">
        <v>23.1663657</v>
      </c>
      <c r="V1729" s="15">
        <f t="shared" si="298"/>
        <v>3.5372336647418017</v>
      </c>
      <c r="W1729" s="15">
        <f t="shared" si="299"/>
        <v>18.02032641274285</v>
      </c>
      <c r="X1729" s="15">
        <v>6.5092520916458598</v>
      </c>
      <c r="Y1729" s="15">
        <v>7.9075825890000004</v>
      </c>
      <c r="Z1729" s="15">
        <f t="shared" si="300"/>
        <v>1.3983304973541406</v>
      </c>
      <c r="AA1729" s="16">
        <f t="shared" si="301"/>
        <v>21.482199147714585</v>
      </c>
      <c r="AB1729" s="13">
        <v>19.670000000000002</v>
      </c>
      <c r="AC1729" s="13">
        <v>212.7</v>
      </c>
      <c r="AD1729" s="13">
        <v>2.1</v>
      </c>
      <c r="AE1729" s="13">
        <v>0</v>
      </c>
      <c r="AF1729" s="53">
        <f t="shared" si="304"/>
        <v>0.10635</v>
      </c>
      <c r="AG1729" s="53">
        <f>IFERROR(AF1729+(AF1729*(AA1729/100)),"0.00")</f>
        <v>0.12919631879359447</v>
      </c>
      <c r="AH1729" s="53">
        <f t="shared" si="302"/>
        <v>2.2846318793594472E-2</v>
      </c>
      <c r="AI1729" s="53">
        <f t="shared" si="303"/>
        <v>21.482199147714596</v>
      </c>
      <c r="AJ1729" s="44">
        <v>221112</v>
      </c>
      <c r="AK1729" s="15" t="s">
        <v>683</v>
      </c>
      <c r="AL1729" s="14" t="s">
        <v>57</v>
      </c>
      <c r="AM1729" s="39" t="s">
        <v>58</v>
      </c>
      <c r="AN1729" s="39" t="s">
        <v>59</v>
      </c>
      <c r="AO1729" s="39" t="s">
        <v>60</v>
      </c>
      <c r="AP1729" s="39" t="s">
        <v>61</v>
      </c>
      <c r="AQ1729" s="59"/>
      <c r="AR1729" s="20"/>
      <c r="AS1729" s="20"/>
      <c r="AT1729" s="20"/>
      <c r="AU1729" s="20"/>
      <c r="AV1729" s="20"/>
      <c r="AW1729" s="20"/>
      <c r="AX1729" s="20"/>
      <c r="AY1729" s="20"/>
      <c r="AZ1729" s="20"/>
      <c r="BA1729" s="20"/>
      <c r="BB1729" s="20"/>
    </row>
    <row r="1730" spans="1:54" ht="26.1" customHeight="1" x14ac:dyDescent="0.25">
      <c r="A1730" s="21">
        <v>226</v>
      </c>
      <c r="B1730" s="39" t="s">
        <v>4</v>
      </c>
      <c r="C1730" s="13" t="s">
        <v>256</v>
      </c>
      <c r="D1730" s="13">
        <v>34015</v>
      </c>
      <c r="E1730" s="13" t="s">
        <v>251</v>
      </c>
      <c r="F1730" s="13">
        <v>55834</v>
      </c>
      <c r="G1730" s="13" t="s">
        <v>271</v>
      </c>
      <c r="H1730" s="13" t="s">
        <v>276</v>
      </c>
      <c r="I1730" s="13" t="s">
        <v>178</v>
      </c>
      <c r="J1730" s="13" t="s">
        <v>179</v>
      </c>
      <c r="K1730" s="13" t="s">
        <v>563</v>
      </c>
      <c r="L1730" s="4">
        <v>10043</v>
      </c>
      <c r="M1730" s="4">
        <v>1001</v>
      </c>
      <c r="N1730" s="14" t="s">
        <v>40</v>
      </c>
      <c r="O1730" s="15" t="s">
        <v>679</v>
      </c>
      <c r="P1730" s="68">
        <v>2187.15</v>
      </c>
      <c r="Q1730" s="61">
        <v>2207.5500000000002</v>
      </c>
      <c r="R1730" s="65">
        <f t="shared" si="296"/>
        <v>0.9905570652173914</v>
      </c>
      <c r="S1730" s="65">
        <f t="shared" si="297"/>
        <v>0.99979619565217404</v>
      </c>
      <c r="T1730" s="15">
        <v>1.37167927452042</v>
      </c>
      <c r="U1730" s="15">
        <v>0.80572299800000002</v>
      </c>
      <c r="V1730" s="15">
        <f t="shared" si="298"/>
        <v>-0.56595627652042002</v>
      </c>
      <c r="W1730" s="15">
        <f t="shared" si="299"/>
        <v>-41.260102637206877</v>
      </c>
      <c r="X1730" s="15">
        <v>0.61048590087976407</v>
      </c>
      <c r="Y1730" s="15">
        <v>0.35997230000000002</v>
      </c>
      <c r="Z1730" s="15">
        <f t="shared" si="300"/>
        <v>-0.25051360087976404</v>
      </c>
      <c r="AA1730" s="16">
        <f t="shared" si="301"/>
        <v>-41.035116538932648</v>
      </c>
      <c r="AB1730" s="13">
        <v>1.38</v>
      </c>
      <c r="AC1730" s="13">
        <v>0</v>
      </c>
      <c r="AD1730" s="13">
        <v>0</v>
      </c>
      <c r="AE1730" s="13">
        <v>0</v>
      </c>
      <c r="AF1730" s="53">
        <f t="shared" si="304"/>
        <v>0</v>
      </c>
      <c r="AG1730" s="53">
        <f>IFERROR((((Y1730)/Q1730)*24),"0.00")</f>
        <v>3.9135399877692463E-3</v>
      </c>
      <c r="AH1730" s="53">
        <f t="shared" si="302"/>
        <v>3.9135399877692463E-3</v>
      </c>
      <c r="AI1730" s="53" t="str">
        <f t="shared" si="303"/>
        <v>0.00</v>
      </c>
      <c r="AJ1730" s="44">
        <v>221112</v>
      </c>
      <c r="AK1730" s="15" t="s">
        <v>684</v>
      </c>
      <c r="AL1730" s="14" t="s">
        <v>102</v>
      </c>
      <c r="AM1730" s="39" t="s">
        <v>65</v>
      </c>
      <c r="AN1730" s="39" t="s">
        <v>59</v>
      </c>
      <c r="AO1730" s="39" t="s">
        <v>103</v>
      </c>
      <c r="AP1730" s="39" t="s">
        <v>104</v>
      </c>
      <c r="AQ1730" s="20"/>
      <c r="AR1730" s="20"/>
      <c r="AS1730" s="20"/>
      <c r="AT1730" s="20"/>
      <c r="AU1730" s="20"/>
      <c r="AV1730" s="20"/>
      <c r="AW1730" s="20"/>
      <c r="AX1730" s="20"/>
      <c r="AY1730" s="20"/>
      <c r="AZ1730" s="20"/>
      <c r="BA1730" s="20"/>
      <c r="BB1730" s="20"/>
    </row>
    <row r="1731" spans="1:54" ht="26.1" customHeight="1" x14ac:dyDescent="0.25">
      <c r="A1731" s="21">
        <v>227</v>
      </c>
      <c r="B1731" s="39" t="s">
        <v>4</v>
      </c>
      <c r="C1731" s="13" t="s">
        <v>256</v>
      </c>
      <c r="D1731" s="13">
        <v>34015</v>
      </c>
      <c r="E1731" s="13" t="s">
        <v>251</v>
      </c>
      <c r="F1731" s="13">
        <v>55834</v>
      </c>
      <c r="G1731" s="13" t="s">
        <v>271</v>
      </c>
      <c r="H1731" s="13" t="s">
        <v>276</v>
      </c>
      <c r="I1731" s="13" t="s">
        <v>178</v>
      </c>
      <c r="J1731" s="13" t="s">
        <v>179</v>
      </c>
      <c r="K1731" s="13" t="s">
        <v>563</v>
      </c>
      <c r="L1731" s="4">
        <v>10043</v>
      </c>
      <c r="M1731" s="4">
        <v>1001</v>
      </c>
      <c r="N1731" s="14" t="s">
        <v>38</v>
      </c>
      <c r="O1731" s="15" t="s">
        <v>679</v>
      </c>
      <c r="P1731" s="68">
        <v>2187.15</v>
      </c>
      <c r="Q1731" s="61">
        <v>2207.5500000000002</v>
      </c>
      <c r="R1731" s="65">
        <f t="shared" si="296"/>
        <v>0.9905570652173914</v>
      </c>
      <c r="S1731" s="65">
        <f t="shared" si="297"/>
        <v>0.99979619565217404</v>
      </c>
      <c r="T1731" s="15">
        <v>10.402884228558101</v>
      </c>
      <c r="U1731" s="15">
        <v>6.1106435159999997</v>
      </c>
      <c r="V1731" s="15">
        <f t="shared" si="298"/>
        <v>-4.292240712558101</v>
      </c>
      <c r="W1731" s="15">
        <f t="shared" si="299"/>
        <v>-41.260102662442392</v>
      </c>
      <c r="X1731" s="15">
        <v>4.6299556084199001</v>
      </c>
      <c r="Y1731" s="15">
        <v>2.7300479329999998</v>
      </c>
      <c r="Z1731" s="15">
        <f t="shared" si="300"/>
        <v>-1.8999076754199002</v>
      </c>
      <c r="AA1731" s="16">
        <f t="shared" si="301"/>
        <v>-41.035116448304265</v>
      </c>
      <c r="AB1731" s="13">
        <v>10.38</v>
      </c>
      <c r="AC1731" s="13">
        <v>0</v>
      </c>
      <c r="AD1731" s="13">
        <v>0</v>
      </c>
      <c r="AE1731" s="13">
        <v>0</v>
      </c>
      <c r="AF1731" s="53">
        <f t="shared" si="304"/>
        <v>0</v>
      </c>
      <c r="AG1731" s="53">
        <f>IFERROR((((Y1731)/Q1731)*24),"0.00")</f>
        <v>2.9680483065842221E-2</v>
      </c>
      <c r="AH1731" s="53">
        <f t="shared" si="302"/>
        <v>2.9680483065842221E-2</v>
      </c>
      <c r="AI1731" s="53" t="str">
        <f t="shared" si="303"/>
        <v>0.00</v>
      </c>
      <c r="AJ1731" s="44">
        <v>221112</v>
      </c>
      <c r="AK1731" s="15" t="s">
        <v>684</v>
      </c>
      <c r="AL1731" s="14" t="s">
        <v>102</v>
      </c>
      <c r="AM1731" s="39" t="s">
        <v>65</v>
      </c>
      <c r="AN1731" s="39" t="s">
        <v>59</v>
      </c>
      <c r="AO1731" s="39" t="s">
        <v>103</v>
      </c>
      <c r="AP1731" s="39" t="s">
        <v>104</v>
      </c>
      <c r="AQ1731" s="20"/>
      <c r="AR1731" s="20"/>
      <c r="AS1731" s="20"/>
      <c r="AT1731" s="20"/>
      <c r="AU1731" s="20"/>
      <c r="AV1731" s="20"/>
      <c r="AW1731" s="20"/>
      <c r="AX1731" s="20"/>
      <c r="AY1731" s="20"/>
      <c r="AZ1731" s="20"/>
      <c r="BA1731" s="20"/>
      <c r="BB1731" s="20"/>
    </row>
    <row r="1732" spans="1:54" ht="26.1" customHeight="1" x14ac:dyDescent="0.25">
      <c r="A1732" s="21">
        <v>228</v>
      </c>
      <c r="B1732" s="39" t="s">
        <v>4</v>
      </c>
      <c r="C1732" s="13" t="s">
        <v>256</v>
      </c>
      <c r="D1732" s="13">
        <v>34015</v>
      </c>
      <c r="E1732" s="13" t="s">
        <v>251</v>
      </c>
      <c r="F1732" s="13">
        <v>55834</v>
      </c>
      <c r="G1732" s="13" t="s">
        <v>271</v>
      </c>
      <c r="H1732" s="13" t="s">
        <v>276</v>
      </c>
      <c r="I1732" s="13" t="s">
        <v>178</v>
      </c>
      <c r="J1732" s="13" t="s">
        <v>179</v>
      </c>
      <c r="K1732" s="13" t="s">
        <v>563</v>
      </c>
      <c r="L1732" s="4">
        <v>10043</v>
      </c>
      <c r="M1732" s="4">
        <v>1001</v>
      </c>
      <c r="N1732" s="14" t="s">
        <v>39</v>
      </c>
      <c r="O1732" s="15" t="s">
        <v>679</v>
      </c>
      <c r="P1732" s="68">
        <v>2187.15</v>
      </c>
      <c r="Q1732" s="61">
        <v>2207.5500000000002</v>
      </c>
      <c r="R1732" s="65">
        <f t="shared" si="296"/>
        <v>0.9905570652173914</v>
      </c>
      <c r="S1732" s="65">
        <f t="shared" si="297"/>
        <v>0.99979619565217404</v>
      </c>
      <c r="T1732" s="15">
        <v>10.355652797395599</v>
      </c>
      <c r="U1732" s="15">
        <v>6.0828998219999999</v>
      </c>
      <c r="V1732" s="15">
        <f t="shared" si="298"/>
        <v>-4.2727529753955995</v>
      </c>
      <c r="W1732" s="15">
        <f t="shared" si="299"/>
        <v>-41.260102660743684</v>
      </c>
      <c r="X1732" s="15">
        <v>4.6089345699463706</v>
      </c>
      <c r="Y1732" s="15">
        <v>2.7176529019999998</v>
      </c>
      <c r="Z1732" s="15">
        <f t="shared" si="300"/>
        <v>-1.8912816679463709</v>
      </c>
      <c r="AA1732" s="16">
        <f t="shared" si="301"/>
        <v>-41.035116451400995</v>
      </c>
      <c r="AB1732" s="13">
        <v>10.38</v>
      </c>
      <c r="AC1732" s="13">
        <v>0</v>
      </c>
      <c r="AD1732" s="13">
        <v>0</v>
      </c>
      <c r="AE1732" s="13">
        <v>0</v>
      </c>
      <c r="AF1732" s="53">
        <f t="shared" si="304"/>
        <v>0</v>
      </c>
      <c r="AG1732" s="53">
        <f>IFERROR((((Y1732)/Q1732)*24),"0.00")</f>
        <v>2.9545727004144859E-2</v>
      </c>
      <c r="AH1732" s="53">
        <f t="shared" si="302"/>
        <v>2.9545727004144859E-2</v>
      </c>
      <c r="AI1732" s="53" t="str">
        <f t="shared" si="303"/>
        <v>0.00</v>
      </c>
      <c r="AJ1732" s="44">
        <v>221112</v>
      </c>
      <c r="AK1732" s="15" t="s">
        <v>684</v>
      </c>
      <c r="AL1732" s="14" t="s">
        <v>102</v>
      </c>
      <c r="AM1732" s="39" t="s">
        <v>65</v>
      </c>
      <c r="AN1732" s="39" t="s">
        <v>59</v>
      </c>
      <c r="AO1732" s="39" t="s">
        <v>103</v>
      </c>
      <c r="AP1732" s="39" t="s">
        <v>104</v>
      </c>
      <c r="AQ1732" s="20"/>
      <c r="AR1732" s="20"/>
      <c r="AS1732" s="20"/>
      <c r="AT1732" s="20"/>
      <c r="AU1732" s="20"/>
      <c r="AV1732" s="20"/>
      <c r="AW1732" s="20"/>
      <c r="AX1732" s="20"/>
      <c r="AY1732" s="20"/>
      <c r="AZ1732" s="20"/>
      <c r="BA1732" s="20"/>
      <c r="BB1732" s="20"/>
    </row>
    <row r="1733" spans="1:54" ht="26.1" customHeight="1" x14ac:dyDescent="0.25">
      <c r="A1733" s="21">
        <v>229</v>
      </c>
      <c r="B1733" s="39" t="s">
        <v>4</v>
      </c>
      <c r="C1733" s="13" t="s">
        <v>256</v>
      </c>
      <c r="D1733" s="13">
        <v>34015</v>
      </c>
      <c r="E1733" s="13" t="s">
        <v>251</v>
      </c>
      <c r="F1733" s="13">
        <v>55834</v>
      </c>
      <c r="G1733" s="13" t="s">
        <v>271</v>
      </c>
      <c r="H1733" s="13" t="s">
        <v>276</v>
      </c>
      <c r="I1733" s="13" t="s">
        <v>178</v>
      </c>
      <c r="J1733" s="13" t="s">
        <v>179</v>
      </c>
      <c r="K1733" s="13" t="s">
        <v>563</v>
      </c>
      <c r="L1733" s="4">
        <v>10043</v>
      </c>
      <c r="M1733" s="4">
        <v>1001</v>
      </c>
      <c r="N1733" s="14" t="s">
        <v>37</v>
      </c>
      <c r="O1733" s="15" t="s">
        <v>679</v>
      </c>
      <c r="P1733" s="68">
        <v>2187.15</v>
      </c>
      <c r="Q1733" s="61">
        <v>2207.5500000000002</v>
      </c>
      <c r="R1733" s="65">
        <f t="shared" si="296"/>
        <v>0.9905570652173914</v>
      </c>
      <c r="S1733" s="65">
        <f t="shared" si="297"/>
        <v>0.99979619565217404</v>
      </c>
      <c r="T1733" s="15">
        <v>605.07509502953997</v>
      </c>
      <c r="U1733" s="15">
        <v>355.4204896</v>
      </c>
      <c r="V1733" s="15">
        <f t="shared" si="298"/>
        <v>-249.65460542953997</v>
      </c>
      <c r="W1733" s="15">
        <f t="shared" si="299"/>
        <v>-41.260102668306281</v>
      </c>
      <c r="X1733" s="15">
        <v>269.29751097840733</v>
      </c>
      <c r="Y1733" s="15">
        <v>158.79096374</v>
      </c>
      <c r="Z1733" s="15">
        <f t="shared" si="300"/>
        <v>-110.50654723840734</v>
      </c>
      <c r="AA1733" s="16">
        <f t="shared" si="301"/>
        <v>-41.035116454257874</v>
      </c>
      <c r="AB1733" s="13">
        <v>594.46</v>
      </c>
      <c r="AC1733" s="13">
        <v>0</v>
      </c>
      <c r="AD1733" s="13">
        <v>0</v>
      </c>
      <c r="AE1733" s="13">
        <v>0</v>
      </c>
      <c r="AF1733" s="53">
        <f t="shared" si="304"/>
        <v>0</v>
      </c>
      <c r="AG1733" s="53">
        <f>IFERROR((((Y1733)/Q1733)*24),"0.00")</f>
        <v>1.7263405720187537</v>
      </c>
      <c r="AH1733" s="53">
        <f t="shared" si="302"/>
        <v>1.7263405720187537</v>
      </c>
      <c r="AI1733" s="53" t="str">
        <f t="shared" si="303"/>
        <v>0.00</v>
      </c>
      <c r="AJ1733" s="44">
        <v>221112</v>
      </c>
      <c r="AK1733" s="15" t="s">
        <v>684</v>
      </c>
      <c r="AL1733" s="14" t="s">
        <v>102</v>
      </c>
      <c r="AM1733" s="39" t="s">
        <v>65</v>
      </c>
      <c r="AN1733" s="39" t="s">
        <v>59</v>
      </c>
      <c r="AO1733" s="39" t="s">
        <v>103</v>
      </c>
      <c r="AP1733" s="39" t="s">
        <v>104</v>
      </c>
      <c r="AQ1733" s="20"/>
      <c r="AR1733" s="20"/>
      <c r="AS1733" s="20"/>
      <c r="AT1733" s="20"/>
      <c r="AU1733" s="20"/>
      <c r="AV1733" s="20"/>
      <c r="AW1733" s="20"/>
      <c r="AX1733" s="20"/>
      <c r="AY1733" s="20"/>
      <c r="AZ1733" s="20"/>
      <c r="BA1733" s="20"/>
      <c r="BB1733" s="20"/>
    </row>
    <row r="1734" spans="1:54" ht="26.1" customHeight="1" x14ac:dyDescent="0.25">
      <c r="A1734" s="21">
        <v>1736</v>
      </c>
      <c r="B1734" s="39" t="s">
        <v>4</v>
      </c>
      <c r="C1734" s="13" t="s">
        <v>256</v>
      </c>
      <c r="D1734" s="13">
        <v>34015</v>
      </c>
      <c r="E1734" s="13" t="s">
        <v>251</v>
      </c>
      <c r="F1734" s="13">
        <v>55834</v>
      </c>
      <c r="G1734" s="13" t="s">
        <v>271</v>
      </c>
      <c r="H1734" s="13" t="s">
        <v>276</v>
      </c>
      <c r="I1734" s="13" t="s">
        <v>178</v>
      </c>
      <c r="J1734" s="13" t="s">
        <v>179</v>
      </c>
      <c r="K1734" s="13" t="s">
        <v>563</v>
      </c>
      <c r="L1734" s="4">
        <v>10043</v>
      </c>
      <c r="M1734" s="4">
        <v>1001</v>
      </c>
      <c r="N1734" s="14" t="s">
        <v>34</v>
      </c>
      <c r="O1734" s="15" t="s">
        <v>679</v>
      </c>
      <c r="P1734" s="68">
        <v>2187.15</v>
      </c>
      <c r="Q1734" s="61">
        <v>2207.5500000000002</v>
      </c>
      <c r="R1734" s="65">
        <f t="shared" si="296"/>
        <v>0.9905570652173914</v>
      </c>
      <c r="S1734" s="65">
        <f t="shared" si="297"/>
        <v>0.99979619565217404</v>
      </c>
      <c r="T1734" s="15">
        <v>5.1774762439925501</v>
      </c>
      <c r="U1734" s="15">
        <v>3.0412442300000002</v>
      </c>
      <c r="V1734" s="15">
        <f t="shared" si="298"/>
        <v>-2.1362320139925499</v>
      </c>
      <c r="W1734" s="15">
        <f t="shared" si="299"/>
        <v>-41.260102670122919</v>
      </c>
      <c r="X1734" s="15">
        <v>2.3043114435059588</v>
      </c>
      <c r="Y1734" s="15">
        <v>1.358734559</v>
      </c>
      <c r="Z1734" s="15">
        <f t="shared" si="300"/>
        <v>-0.94557688450595889</v>
      </c>
      <c r="AA1734" s="16">
        <f t="shared" si="301"/>
        <v>-41.03511646269849</v>
      </c>
      <c r="AB1734" s="13">
        <v>5.19</v>
      </c>
      <c r="AC1734" s="13">
        <v>35.1</v>
      </c>
      <c r="AD1734" s="13">
        <v>0</v>
      </c>
      <c r="AE1734" s="13">
        <v>0</v>
      </c>
      <c r="AF1734" s="53">
        <f t="shared" si="304"/>
        <v>1.755E-2</v>
      </c>
      <c r="AG1734" s="53">
        <f>IFERROR(AF1734+(AF1734*(AA1734/100)),"0.00")</f>
        <v>1.0348337060796416E-2</v>
      </c>
      <c r="AH1734" s="53">
        <f t="shared" si="302"/>
        <v>-7.201662939203584E-3</v>
      </c>
      <c r="AI1734" s="53">
        <f t="shared" si="303"/>
        <v>-41.035116462698483</v>
      </c>
      <c r="AJ1734" s="44">
        <v>221112</v>
      </c>
      <c r="AK1734" s="15" t="s">
        <v>684</v>
      </c>
      <c r="AL1734" s="14" t="s">
        <v>102</v>
      </c>
      <c r="AM1734" s="39" t="s">
        <v>65</v>
      </c>
      <c r="AN1734" s="39" t="s">
        <v>59</v>
      </c>
      <c r="AO1734" s="39" t="s">
        <v>103</v>
      </c>
      <c r="AP1734" s="39" t="s">
        <v>104</v>
      </c>
      <c r="AQ1734" s="20"/>
      <c r="AR1734" s="20"/>
      <c r="AS1734" s="20"/>
      <c r="AT1734" s="20"/>
      <c r="AU1734" s="20"/>
      <c r="AV1734" s="20"/>
      <c r="AW1734" s="20"/>
      <c r="AX1734" s="20"/>
      <c r="AY1734" s="20"/>
      <c r="AZ1734" s="20"/>
      <c r="BA1734" s="20"/>
      <c r="BB1734" s="20"/>
    </row>
    <row r="1735" spans="1:54" ht="26.1" customHeight="1" x14ac:dyDescent="0.25">
      <c r="A1735" s="21">
        <v>2117</v>
      </c>
      <c r="B1735" s="39" t="s">
        <v>4</v>
      </c>
      <c r="C1735" s="13" t="s">
        <v>256</v>
      </c>
      <c r="D1735" s="13">
        <v>34015</v>
      </c>
      <c r="E1735" s="13" t="s">
        <v>251</v>
      </c>
      <c r="F1735" s="13">
        <v>55834</v>
      </c>
      <c r="G1735" s="13" t="s">
        <v>271</v>
      </c>
      <c r="H1735" s="13" t="s">
        <v>276</v>
      </c>
      <c r="I1735" s="13" t="s">
        <v>178</v>
      </c>
      <c r="J1735" s="13" t="s">
        <v>179</v>
      </c>
      <c r="K1735" s="13" t="s">
        <v>563</v>
      </c>
      <c r="L1735" s="4">
        <v>10043</v>
      </c>
      <c r="M1735" s="4">
        <v>1001</v>
      </c>
      <c r="N1735" s="14" t="s">
        <v>35</v>
      </c>
      <c r="O1735" s="15" t="s">
        <v>679</v>
      </c>
      <c r="P1735" s="68">
        <v>2187.15</v>
      </c>
      <c r="Q1735" s="61">
        <v>2207.5500000000002</v>
      </c>
      <c r="R1735" s="65">
        <f t="shared" si="296"/>
        <v>0.9905570652173914</v>
      </c>
      <c r="S1735" s="65">
        <f t="shared" si="297"/>
        <v>0.99979619565217404</v>
      </c>
      <c r="T1735" s="15">
        <v>300.92578455203301</v>
      </c>
      <c r="U1735" s="15">
        <v>176.76349690000001</v>
      </c>
      <c r="V1735" s="15">
        <f t="shared" si="298"/>
        <v>-124.162287652033</v>
      </c>
      <c r="W1735" s="15">
        <f t="shared" si="299"/>
        <v>-41.260102665135406</v>
      </c>
      <c r="X1735" s="15">
        <v>133.93141683534469</v>
      </c>
      <c r="Y1735" s="15">
        <v>78.972503969999991</v>
      </c>
      <c r="Z1735" s="15">
        <f t="shared" si="300"/>
        <v>-54.958912865344701</v>
      </c>
      <c r="AA1735" s="16">
        <f t="shared" si="301"/>
        <v>-41.035116452856762</v>
      </c>
      <c r="AB1735" s="13">
        <v>300.95</v>
      </c>
      <c r="AC1735" s="13">
        <v>2036</v>
      </c>
      <c r="AD1735" s="13">
        <v>0</v>
      </c>
      <c r="AE1735" s="13">
        <v>2172.65</v>
      </c>
      <c r="AF1735" s="53">
        <f t="shared" si="304"/>
        <v>1.018</v>
      </c>
      <c r="AG1735" s="53">
        <f>IFERROR(AF1735+(AF1735*(AA1735/100)),"0.00")</f>
        <v>0.60026251450991819</v>
      </c>
      <c r="AH1735" s="53">
        <f t="shared" si="302"/>
        <v>-0.41773748549008183</v>
      </c>
      <c r="AI1735" s="53">
        <f t="shared" si="303"/>
        <v>-41.035116452856762</v>
      </c>
      <c r="AJ1735" s="44">
        <v>221112</v>
      </c>
      <c r="AK1735" s="15" t="s">
        <v>684</v>
      </c>
      <c r="AL1735" s="14" t="s">
        <v>102</v>
      </c>
      <c r="AM1735" s="39" t="s">
        <v>65</v>
      </c>
      <c r="AN1735" s="39" t="s">
        <v>59</v>
      </c>
      <c r="AO1735" s="39" t="s">
        <v>103</v>
      </c>
      <c r="AP1735" s="39" t="s">
        <v>104</v>
      </c>
      <c r="AQ1735" s="20"/>
      <c r="AR1735" s="20"/>
      <c r="AS1735" s="20"/>
      <c r="AT1735" s="20"/>
      <c r="AU1735" s="20"/>
      <c r="AV1735" s="20"/>
      <c r="AW1735" s="20"/>
      <c r="AX1735" s="20"/>
      <c r="AY1735" s="20"/>
      <c r="AZ1735" s="20"/>
      <c r="BA1735" s="20"/>
      <c r="BB1735" s="20"/>
    </row>
    <row r="1736" spans="1:54" ht="26.1" customHeight="1" x14ac:dyDescent="0.25">
      <c r="A1736" s="21">
        <v>2135</v>
      </c>
      <c r="B1736" s="40" t="s">
        <v>4</v>
      </c>
      <c r="C1736" s="13" t="s">
        <v>256</v>
      </c>
      <c r="D1736" s="13">
        <v>34015</v>
      </c>
      <c r="E1736" s="13" t="s">
        <v>251</v>
      </c>
      <c r="F1736" s="13">
        <v>55834</v>
      </c>
      <c r="G1736" s="13" t="s">
        <v>271</v>
      </c>
      <c r="H1736" s="13" t="s">
        <v>276</v>
      </c>
      <c r="I1736" s="13" t="s">
        <v>178</v>
      </c>
      <c r="J1736" s="13" t="s">
        <v>179</v>
      </c>
      <c r="K1736" s="13" t="s">
        <v>563</v>
      </c>
      <c r="L1736" s="4">
        <v>10043</v>
      </c>
      <c r="M1736" s="4">
        <v>1001</v>
      </c>
      <c r="N1736" s="13" t="s">
        <v>36</v>
      </c>
      <c r="O1736" s="15" t="s">
        <v>679</v>
      </c>
      <c r="P1736" s="68">
        <v>2187.15</v>
      </c>
      <c r="Q1736" s="61">
        <v>2207.5500000000002</v>
      </c>
      <c r="R1736" s="65">
        <f t="shared" ref="R1736:R1799" si="305">P1736/2208</f>
        <v>0.9905570652173914</v>
      </c>
      <c r="S1736" s="65">
        <f t="shared" ref="S1736:S1799" si="306">Q1736/2208</f>
        <v>0.99979619565217404</v>
      </c>
      <c r="T1736" s="15">
        <v>641.80652670764505</v>
      </c>
      <c r="U1736" s="15">
        <v>377.00855710000002</v>
      </c>
      <c r="V1736" s="15">
        <f t="shared" ref="V1736:V1799" si="307">U1736-T1736</f>
        <v>-264.79796960764503</v>
      </c>
      <c r="W1736" s="15">
        <f t="shared" ref="W1736:W1799" si="308">IFERROR(((U1736-T1736)/T1736)*100,"0.00")</f>
        <v>-41.258223247746045</v>
      </c>
      <c r="X1736" s="15">
        <v>287.54759492497237</v>
      </c>
      <c r="Y1736" s="15">
        <v>169.55210449</v>
      </c>
      <c r="Z1736" s="15">
        <f t="shared" ref="Z1736:Z1799" si="309">Y1736-X1736</f>
        <v>-117.99549043497237</v>
      </c>
      <c r="AA1736" s="16">
        <f t="shared" ref="AA1736:AA1799" si="310">IFERROR(((Y1736-X1736)/X1736)*100,"0")</f>
        <v>-41.035116452898883</v>
      </c>
      <c r="AB1736" s="13">
        <v>650.91</v>
      </c>
      <c r="AC1736" s="13">
        <v>4613</v>
      </c>
      <c r="AD1736" s="13">
        <v>309</v>
      </c>
      <c r="AE1736" s="13">
        <v>0</v>
      </c>
      <c r="AF1736" s="53">
        <f t="shared" si="304"/>
        <v>2.3065000000000002</v>
      </c>
      <c r="AG1736" s="53">
        <f>IFERROR(AF1736+(AF1736*(AA1736/100)),"0.00")</f>
        <v>1.3600250390138875</v>
      </c>
      <c r="AH1736" s="53">
        <f t="shared" ref="AH1736:AH1799" si="311">AG1736-AF1736</f>
        <v>-0.94647496098611272</v>
      </c>
      <c r="AI1736" s="53">
        <f t="shared" ref="AI1736:AI1799" si="312">IFERROR(((AG1736-AF1736)/AF1736)*100,"0.00")</f>
        <v>-41.035116452898876</v>
      </c>
      <c r="AJ1736" s="44">
        <v>221112</v>
      </c>
      <c r="AK1736" s="15" t="s">
        <v>684</v>
      </c>
      <c r="AL1736" s="14" t="s">
        <v>102</v>
      </c>
      <c r="AM1736" s="39" t="s">
        <v>65</v>
      </c>
      <c r="AN1736" s="39" t="s">
        <v>59</v>
      </c>
      <c r="AO1736" s="39" t="s">
        <v>103</v>
      </c>
      <c r="AP1736" s="39" t="s">
        <v>104</v>
      </c>
      <c r="AQ1736" s="59"/>
      <c r="AR1736" s="20"/>
      <c r="AS1736" s="20"/>
      <c r="AT1736" s="20"/>
      <c r="AU1736" s="20"/>
      <c r="AV1736" s="20"/>
      <c r="AW1736" s="20"/>
      <c r="AX1736" s="20"/>
      <c r="AY1736" s="20"/>
      <c r="AZ1736" s="20"/>
      <c r="BA1736" s="20"/>
      <c r="BB1736" s="20"/>
    </row>
    <row r="1737" spans="1:54" ht="26.1" customHeight="1" x14ac:dyDescent="0.25">
      <c r="A1737" s="21">
        <v>230</v>
      </c>
      <c r="B1737" s="39" t="s">
        <v>4</v>
      </c>
      <c r="C1737" s="13" t="s">
        <v>256</v>
      </c>
      <c r="D1737" s="13">
        <v>34015</v>
      </c>
      <c r="E1737" s="13" t="s">
        <v>251</v>
      </c>
      <c r="F1737" s="13">
        <v>55834</v>
      </c>
      <c r="G1737" s="13" t="s">
        <v>271</v>
      </c>
      <c r="H1737" s="13" t="s">
        <v>272</v>
      </c>
      <c r="I1737" s="13" t="s">
        <v>178</v>
      </c>
      <c r="J1737" s="13" t="s">
        <v>179</v>
      </c>
      <c r="K1737" s="13" t="s">
        <v>564</v>
      </c>
      <c r="L1737" s="4">
        <v>10043</v>
      </c>
      <c r="M1737" s="4">
        <v>1001</v>
      </c>
      <c r="N1737" s="14" t="s">
        <v>40</v>
      </c>
      <c r="O1737" s="15" t="s">
        <v>679</v>
      </c>
      <c r="P1737" s="68">
        <v>2187.15</v>
      </c>
      <c r="Q1737" s="61">
        <v>2207.5500000000002</v>
      </c>
      <c r="R1737" s="65">
        <f t="shared" si="305"/>
        <v>0.9905570652173914</v>
      </c>
      <c r="S1737" s="65">
        <f t="shared" si="306"/>
        <v>0.99979619565217404</v>
      </c>
      <c r="T1737" s="15">
        <v>0.157012328904645</v>
      </c>
      <c r="U1737" s="15">
        <v>9.2228880999999999E-2</v>
      </c>
      <c r="V1737" s="15">
        <f t="shared" si="307"/>
        <v>-6.4783447904645006E-2</v>
      </c>
      <c r="W1737" s="15">
        <f t="shared" si="308"/>
        <v>-41.260102538819467</v>
      </c>
      <c r="X1737" s="15">
        <v>6.9880630874221597E-2</v>
      </c>
      <c r="Y1737" s="15">
        <v>4.1205032999999995E-2</v>
      </c>
      <c r="Z1737" s="15">
        <f t="shared" si="309"/>
        <v>-2.8675597874221602E-2</v>
      </c>
      <c r="AA1737" s="16">
        <f t="shared" si="310"/>
        <v>-41.0351159047704</v>
      </c>
      <c r="AB1737" s="13">
        <v>0.16</v>
      </c>
      <c r="AC1737" s="13">
        <v>0</v>
      </c>
      <c r="AD1737" s="13">
        <v>0</v>
      </c>
      <c r="AE1737" s="13">
        <v>0</v>
      </c>
      <c r="AF1737" s="53">
        <f t="shared" si="304"/>
        <v>0</v>
      </c>
      <c r="AG1737" s="53">
        <f t="shared" ref="AG1737:AG1742" si="313">IFERROR((((Y1737)/Q1737)*24),"0.00")</f>
        <v>4.4797209213834333E-4</v>
      </c>
      <c r="AH1737" s="53">
        <f t="shared" si="311"/>
        <v>4.4797209213834333E-4</v>
      </c>
      <c r="AI1737" s="53" t="str">
        <f t="shared" si="312"/>
        <v>0.00</v>
      </c>
      <c r="AJ1737" s="44">
        <v>221112</v>
      </c>
      <c r="AK1737" s="15" t="s">
        <v>684</v>
      </c>
      <c r="AL1737" s="14" t="s">
        <v>109</v>
      </c>
      <c r="AM1737" s="39" t="s">
        <v>65</v>
      </c>
      <c r="AN1737" s="39" t="s">
        <v>59</v>
      </c>
      <c r="AO1737" s="39" t="s">
        <v>107</v>
      </c>
      <c r="AP1737" s="39" t="s">
        <v>108</v>
      </c>
      <c r="AQ1737" s="20"/>
      <c r="AR1737" s="20"/>
      <c r="AS1737" s="20"/>
      <c r="AT1737" s="20"/>
      <c r="AU1737" s="20"/>
      <c r="AV1737" s="20"/>
      <c r="AW1737" s="20"/>
      <c r="AX1737" s="20"/>
      <c r="AY1737" s="20"/>
      <c r="AZ1737" s="20"/>
      <c r="BA1737" s="20"/>
      <c r="BB1737" s="20"/>
    </row>
    <row r="1738" spans="1:54" ht="26.1" customHeight="1" x14ac:dyDescent="0.25">
      <c r="A1738" s="21">
        <v>231</v>
      </c>
      <c r="B1738" s="39" t="s">
        <v>4</v>
      </c>
      <c r="C1738" s="13" t="s">
        <v>256</v>
      </c>
      <c r="D1738" s="13">
        <v>34015</v>
      </c>
      <c r="E1738" s="13" t="s">
        <v>251</v>
      </c>
      <c r="F1738" s="13">
        <v>55834</v>
      </c>
      <c r="G1738" s="13" t="s">
        <v>271</v>
      </c>
      <c r="H1738" s="13" t="s">
        <v>272</v>
      </c>
      <c r="I1738" s="13" t="s">
        <v>178</v>
      </c>
      <c r="J1738" s="13" t="s">
        <v>179</v>
      </c>
      <c r="K1738" s="13" t="s">
        <v>564</v>
      </c>
      <c r="L1738" s="4">
        <v>10043</v>
      </c>
      <c r="M1738" s="4">
        <v>1001</v>
      </c>
      <c r="N1738" s="14" t="s">
        <v>38</v>
      </c>
      <c r="O1738" s="15" t="s">
        <v>679</v>
      </c>
      <c r="P1738" s="68">
        <v>2187.15</v>
      </c>
      <c r="Q1738" s="61">
        <v>2207.5500000000002</v>
      </c>
      <c r="R1738" s="65">
        <f t="shared" si="305"/>
        <v>0.9905570652173914</v>
      </c>
      <c r="S1738" s="65">
        <f t="shared" si="306"/>
        <v>0.99979619565217404</v>
      </c>
      <c r="T1738" s="15">
        <v>2.08120120607344E-3</v>
      </c>
      <c r="U1738" s="15">
        <v>1.2224950000000001E-3</v>
      </c>
      <c r="V1738" s="15">
        <f t="shared" si="307"/>
        <v>-8.5870620607343988E-4</v>
      </c>
      <c r="W1738" s="15">
        <f t="shared" si="308"/>
        <v>-41.260124372767564</v>
      </c>
      <c r="X1738" s="15">
        <v>9.26269002384697E-4</v>
      </c>
      <c r="Y1738" s="15">
        <v>5.4617299999999995E-4</v>
      </c>
      <c r="Z1738" s="15">
        <f t="shared" si="309"/>
        <v>-3.8009600238469706E-4</v>
      </c>
      <c r="AA1738" s="16">
        <f t="shared" si="310"/>
        <v>-41.035163802970061</v>
      </c>
      <c r="AB1738" s="13">
        <v>0</v>
      </c>
      <c r="AC1738" s="13">
        <v>0</v>
      </c>
      <c r="AD1738" s="13">
        <v>0</v>
      </c>
      <c r="AE1738" s="13">
        <v>0</v>
      </c>
      <c r="AF1738" s="53">
        <f t="shared" si="304"/>
        <v>0</v>
      </c>
      <c r="AG1738" s="53">
        <f t="shared" si="313"/>
        <v>5.9378732078548606E-6</v>
      </c>
      <c r="AH1738" s="53">
        <f t="shared" si="311"/>
        <v>5.9378732078548606E-6</v>
      </c>
      <c r="AI1738" s="53" t="str">
        <f t="shared" si="312"/>
        <v>0.00</v>
      </c>
      <c r="AJ1738" s="44">
        <v>221112</v>
      </c>
      <c r="AK1738" s="15" t="s">
        <v>684</v>
      </c>
      <c r="AL1738" s="14" t="s">
        <v>109</v>
      </c>
      <c r="AM1738" s="39" t="s">
        <v>65</v>
      </c>
      <c r="AN1738" s="39" t="s">
        <v>59</v>
      </c>
      <c r="AO1738" s="39" t="s">
        <v>107</v>
      </c>
      <c r="AP1738" s="39" t="s">
        <v>108</v>
      </c>
      <c r="AQ1738" s="20"/>
      <c r="AR1738" s="20"/>
      <c r="AS1738" s="20"/>
      <c r="AT1738" s="20"/>
      <c r="AU1738" s="20"/>
      <c r="AV1738" s="20"/>
      <c r="AW1738" s="20"/>
      <c r="AX1738" s="20"/>
      <c r="AY1738" s="20"/>
      <c r="AZ1738" s="20"/>
      <c r="BA1738" s="20"/>
      <c r="BB1738" s="20"/>
    </row>
    <row r="1739" spans="1:54" ht="26.1" customHeight="1" x14ac:dyDescent="0.25">
      <c r="A1739" s="21">
        <v>232</v>
      </c>
      <c r="B1739" s="39" t="s">
        <v>4</v>
      </c>
      <c r="C1739" s="13" t="s">
        <v>256</v>
      </c>
      <c r="D1739" s="13">
        <v>34015</v>
      </c>
      <c r="E1739" s="13" t="s">
        <v>251</v>
      </c>
      <c r="F1739" s="13">
        <v>55834</v>
      </c>
      <c r="G1739" s="13" t="s">
        <v>271</v>
      </c>
      <c r="H1739" s="13" t="s">
        <v>272</v>
      </c>
      <c r="I1739" s="13" t="s">
        <v>178</v>
      </c>
      <c r="J1739" s="13" t="s">
        <v>179</v>
      </c>
      <c r="K1739" s="13" t="s">
        <v>564</v>
      </c>
      <c r="L1739" s="4">
        <v>10043</v>
      </c>
      <c r="M1739" s="4">
        <v>1001</v>
      </c>
      <c r="N1739" s="14" t="s">
        <v>39</v>
      </c>
      <c r="O1739" s="15" t="s">
        <v>679</v>
      </c>
      <c r="P1739" s="68">
        <v>2187.15</v>
      </c>
      <c r="Q1739" s="61">
        <v>2207.5500000000002</v>
      </c>
      <c r="R1739" s="65">
        <f t="shared" si="305"/>
        <v>0.9905570652173914</v>
      </c>
      <c r="S1739" s="65">
        <f t="shared" si="306"/>
        <v>0.99979619565217404</v>
      </c>
      <c r="T1739" s="15">
        <v>8.9790091606875002E-4</v>
      </c>
      <c r="U1739" s="15">
        <v>5.27426E-4</v>
      </c>
      <c r="V1739" s="15">
        <f t="shared" si="307"/>
        <v>-3.7047491606875002E-4</v>
      </c>
      <c r="W1739" s="15">
        <f t="shared" si="308"/>
        <v>-41.260111159122999</v>
      </c>
      <c r="X1739" s="15">
        <v>3.9962392071473399E-4</v>
      </c>
      <c r="Y1739" s="15">
        <v>2.3569999999999998E-4</v>
      </c>
      <c r="Z1739" s="15">
        <f t="shared" si="309"/>
        <v>-1.6392392071473401E-4</v>
      </c>
      <c r="AA1739" s="16">
        <f t="shared" si="310"/>
        <v>-41.019546683179868</v>
      </c>
      <c r="AB1739" s="13">
        <v>0</v>
      </c>
      <c r="AC1739" s="13">
        <v>0</v>
      </c>
      <c r="AD1739" s="13">
        <v>0</v>
      </c>
      <c r="AE1739" s="13">
        <v>0</v>
      </c>
      <c r="AF1739" s="53">
        <f t="shared" si="304"/>
        <v>0</v>
      </c>
      <c r="AG1739" s="53">
        <f t="shared" si="313"/>
        <v>2.5624787660528636E-6</v>
      </c>
      <c r="AH1739" s="53">
        <f t="shared" si="311"/>
        <v>2.5624787660528636E-6</v>
      </c>
      <c r="AI1739" s="53" t="str">
        <f t="shared" si="312"/>
        <v>0.00</v>
      </c>
      <c r="AJ1739" s="44">
        <v>221112</v>
      </c>
      <c r="AK1739" s="15" t="s">
        <v>684</v>
      </c>
      <c r="AL1739" s="14" t="s">
        <v>109</v>
      </c>
      <c r="AM1739" s="39" t="s">
        <v>65</v>
      </c>
      <c r="AN1739" s="39" t="s">
        <v>59</v>
      </c>
      <c r="AO1739" s="39" t="s">
        <v>107</v>
      </c>
      <c r="AP1739" s="39" t="s">
        <v>108</v>
      </c>
      <c r="AQ1739" s="20"/>
      <c r="AR1739" s="20"/>
      <c r="AS1739" s="20"/>
      <c r="AT1739" s="20"/>
      <c r="AU1739" s="20"/>
      <c r="AV1739" s="20"/>
      <c r="AW1739" s="20"/>
      <c r="AX1739" s="20"/>
      <c r="AY1739" s="20"/>
      <c r="AZ1739" s="20"/>
      <c r="BA1739" s="20"/>
      <c r="BB1739" s="20"/>
    </row>
    <row r="1740" spans="1:54" ht="26.1" customHeight="1" x14ac:dyDescent="0.25">
      <c r="A1740" s="21">
        <v>233</v>
      </c>
      <c r="B1740" s="39" t="s">
        <v>4</v>
      </c>
      <c r="C1740" s="13" t="s">
        <v>256</v>
      </c>
      <c r="D1740" s="13">
        <v>34015</v>
      </c>
      <c r="E1740" s="13" t="s">
        <v>251</v>
      </c>
      <c r="F1740" s="13">
        <v>55834</v>
      </c>
      <c r="G1740" s="13" t="s">
        <v>271</v>
      </c>
      <c r="H1740" s="13" t="s">
        <v>272</v>
      </c>
      <c r="I1740" s="13" t="s">
        <v>178</v>
      </c>
      <c r="J1740" s="13" t="s">
        <v>179</v>
      </c>
      <c r="K1740" s="13" t="s">
        <v>564</v>
      </c>
      <c r="L1740" s="4">
        <v>10043</v>
      </c>
      <c r="M1740" s="4">
        <v>1001</v>
      </c>
      <c r="N1740" s="14" t="s">
        <v>37</v>
      </c>
      <c r="O1740" s="15" t="s">
        <v>679</v>
      </c>
      <c r="P1740" s="68">
        <v>2187.15</v>
      </c>
      <c r="Q1740" s="61">
        <v>2207.5500000000002</v>
      </c>
      <c r="R1740" s="65">
        <f t="shared" si="305"/>
        <v>0.9905570652173914</v>
      </c>
      <c r="S1740" s="65">
        <f t="shared" si="306"/>
        <v>0.99979619565217404</v>
      </c>
      <c r="T1740" s="15">
        <v>5.5573106224957902</v>
      </c>
      <c r="U1740" s="15">
        <v>3.2643585540000002</v>
      </c>
      <c r="V1740" s="15">
        <f t="shared" si="307"/>
        <v>-2.29295206849579</v>
      </c>
      <c r="W1740" s="15">
        <f t="shared" si="308"/>
        <v>-41.260102669338004</v>
      </c>
      <c r="X1740" s="15">
        <v>2.4733622829062512</v>
      </c>
      <c r="Y1740" s="15">
        <v>1.4584151890000001</v>
      </c>
      <c r="Z1740" s="15">
        <f t="shared" si="309"/>
        <v>-1.014947093906251</v>
      </c>
      <c r="AA1740" s="16">
        <f t="shared" si="310"/>
        <v>-41.035116485793075</v>
      </c>
      <c r="AB1740" s="13">
        <v>5.46</v>
      </c>
      <c r="AC1740" s="13">
        <v>0</v>
      </c>
      <c r="AD1740" s="13">
        <v>0</v>
      </c>
      <c r="AE1740" s="13">
        <v>0</v>
      </c>
      <c r="AF1740" s="53">
        <f t="shared" si="304"/>
        <v>0</v>
      </c>
      <c r="AG1740" s="53">
        <f t="shared" si="313"/>
        <v>1.5855570445063531E-2</v>
      </c>
      <c r="AH1740" s="53">
        <f t="shared" si="311"/>
        <v>1.5855570445063531E-2</v>
      </c>
      <c r="AI1740" s="53" t="str">
        <f t="shared" si="312"/>
        <v>0.00</v>
      </c>
      <c r="AJ1740" s="44">
        <v>221112</v>
      </c>
      <c r="AK1740" s="15" t="s">
        <v>684</v>
      </c>
      <c r="AL1740" s="14" t="s">
        <v>109</v>
      </c>
      <c r="AM1740" s="39" t="s">
        <v>65</v>
      </c>
      <c r="AN1740" s="39" t="s">
        <v>59</v>
      </c>
      <c r="AO1740" s="39" t="s">
        <v>107</v>
      </c>
      <c r="AP1740" s="39" t="s">
        <v>108</v>
      </c>
      <c r="AQ1740" s="20"/>
      <c r="AR1740" s="20"/>
      <c r="AS1740" s="20"/>
      <c r="AT1740" s="20"/>
      <c r="AU1740" s="20"/>
      <c r="AV1740" s="20"/>
      <c r="AW1740" s="20"/>
      <c r="AX1740" s="20"/>
      <c r="AY1740" s="20"/>
      <c r="AZ1740" s="20"/>
      <c r="BA1740" s="20"/>
      <c r="BB1740" s="20"/>
    </row>
    <row r="1741" spans="1:54" ht="26.1" customHeight="1" x14ac:dyDescent="0.25">
      <c r="A1741" s="21">
        <v>1551</v>
      </c>
      <c r="B1741" s="39" t="s">
        <v>4</v>
      </c>
      <c r="C1741" s="13" t="s">
        <v>256</v>
      </c>
      <c r="D1741" s="13">
        <v>34015</v>
      </c>
      <c r="E1741" s="13" t="s">
        <v>251</v>
      </c>
      <c r="F1741" s="13">
        <v>55834</v>
      </c>
      <c r="G1741" s="13" t="s">
        <v>271</v>
      </c>
      <c r="H1741" s="13" t="s">
        <v>272</v>
      </c>
      <c r="I1741" s="13" t="s">
        <v>178</v>
      </c>
      <c r="J1741" s="13" t="s">
        <v>179</v>
      </c>
      <c r="K1741" s="13" t="s">
        <v>564</v>
      </c>
      <c r="L1741" s="4">
        <v>10043</v>
      </c>
      <c r="M1741" s="4">
        <v>1001</v>
      </c>
      <c r="N1741" s="14" t="s">
        <v>34</v>
      </c>
      <c r="O1741" s="15" t="s">
        <v>679</v>
      </c>
      <c r="P1741" s="68">
        <v>2187.15</v>
      </c>
      <c r="Q1741" s="61">
        <v>2207.5500000000002</v>
      </c>
      <c r="R1741" s="65">
        <f t="shared" si="305"/>
        <v>0.9905570652173914</v>
      </c>
      <c r="S1741" s="65">
        <f t="shared" si="306"/>
        <v>0.99979619565217404</v>
      </c>
      <c r="T1741" s="15">
        <v>4.9662787073837998E-2</v>
      </c>
      <c r="U1741" s="15">
        <v>2.9171869999999999E-2</v>
      </c>
      <c r="V1741" s="15">
        <f t="shared" si="307"/>
        <v>-2.0490917073837999E-2</v>
      </c>
      <c r="W1741" s="15">
        <f t="shared" si="308"/>
        <v>-41.260102948657241</v>
      </c>
      <c r="X1741" s="15">
        <v>2.210314894316092E-2</v>
      </c>
      <c r="Y1741" s="15">
        <v>1.3033096000000001E-2</v>
      </c>
      <c r="Z1741" s="15">
        <f t="shared" si="309"/>
        <v>-9.0700529431609195E-3</v>
      </c>
      <c r="AA1741" s="16">
        <f t="shared" si="310"/>
        <v>-41.035116609334274</v>
      </c>
      <c r="AB1741" s="13">
        <v>0.05</v>
      </c>
      <c r="AC1741" s="13">
        <v>0.33</v>
      </c>
      <c r="AD1741" s="13">
        <v>0</v>
      </c>
      <c r="AE1741" s="13">
        <v>0</v>
      </c>
      <c r="AF1741" s="53">
        <f t="shared" si="304"/>
        <v>1.65E-4</v>
      </c>
      <c r="AG1741" s="53">
        <f t="shared" si="313"/>
        <v>1.4169296459876334E-4</v>
      </c>
      <c r="AH1741" s="53">
        <f t="shared" si="311"/>
        <v>-2.3307035401236656E-5</v>
      </c>
      <c r="AI1741" s="53">
        <f t="shared" si="312"/>
        <v>-14.125476000749487</v>
      </c>
      <c r="AJ1741" s="44">
        <v>221112</v>
      </c>
      <c r="AK1741" s="15" t="s">
        <v>684</v>
      </c>
      <c r="AL1741" s="14" t="s">
        <v>109</v>
      </c>
      <c r="AM1741" s="39" t="s">
        <v>65</v>
      </c>
      <c r="AN1741" s="39" t="s">
        <v>59</v>
      </c>
      <c r="AO1741" s="39" t="s">
        <v>107</v>
      </c>
      <c r="AP1741" s="39" t="s">
        <v>108</v>
      </c>
      <c r="AQ1741" s="20"/>
      <c r="AR1741" s="20"/>
      <c r="AS1741" s="20"/>
      <c r="AT1741" s="20"/>
      <c r="AU1741" s="20"/>
      <c r="AV1741" s="20"/>
      <c r="AW1741" s="20"/>
      <c r="AX1741" s="20"/>
      <c r="AY1741" s="20"/>
      <c r="AZ1741" s="20"/>
      <c r="BA1741" s="20"/>
      <c r="BB1741" s="20"/>
    </row>
    <row r="1742" spans="1:54" ht="26.1" customHeight="1" x14ac:dyDescent="0.25">
      <c r="A1742" s="21">
        <v>1647</v>
      </c>
      <c r="B1742" s="39" t="s">
        <v>4</v>
      </c>
      <c r="C1742" s="13" t="s">
        <v>256</v>
      </c>
      <c r="D1742" s="13">
        <v>34015</v>
      </c>
      <c r="E1742" s="13" t="s">
        <v>251</v>
      </c>
      <c r="F1742" s="13">
        <v>55834</v>
      </c>
      <c r="G1742" s="13" t="s">
        <v>271</v>
      </c>
      <c r="H1742" s="13" t="s">
        <v>272</v>
      </c>
      <c r="I1742" s="13" t="s">
        <v>178</v>
      </c>
      <c r="J1742" s="13" t="s">
        <v>179</v>
      </c>
      <c r="K1742" s="13" t="s">
        <v>564</v>
      </c>
      <c r="L1742" s="4">
        <v>10043</v>
      </c>
      <c r="M1742" s="4">
        <v>1001</v>
      </c>
      <c r="N1742" s="14" t="s">
        <v>35</v>
      </c>
      <c r="O1742" s="15" t="s">
        <v>679</v>
      </c>
      <c r="P1742" s="68">
        <v>2187.15</v>
      </c>
      <c r="Q1742" s="61">
        <v>2207.5500000000002</v>
      </c>
      <c r="R1742" s="65">
        <f t="shared" si="305"/>
        <v>0.9905570652173914</v>
      </c>
      <c r="S1742" s="65">
        <f t="shared" si="306"/>
        <v>0.99979619565217404</v>
      </c>
      <c r="T1742" s="15">
        <v>0.96615080823368005</v>
      </c>
      <c r="U1742" s="15">
        <v>0.567515993</v>
      </c>
      <c r="V1742" s="15">
        <f t="shared" si="307"/>
        <v>-0.39863481523368005</v>
      </c>
      <c r="W1742" s="15">
        <f t="shared" si="308"/>
        <v>-41.260102650275215</v>
      </c>
      <c r="X1742" s="15">
        <v>0.42999953232979005</v>
      </c>
      <c r="Y1742" s="15">
        <v>0.25354872299999998</v>
      </c>
      <c r="Z1742" s="15">
        <f t="shared" si="309"/>
        <v>-0.17645080932979007</v>
      </c>
      <c r="AA1742" s="16">
        <f t="shared" si="310"/>
        <v>-41.03511656716416</v>
      </c>
      <c r="AB1742" s="13">
        <v>0.99</v>
      </c>
      <c r="AC1742" s="13">
        <v>6.58</v>
      </c>
      <c r="AD1742" s="13">
        <v>0</v>
      </c>
      <c r="AE1742" s="13">
        <v>6.82</v>
      </c>
      <c r="AF1742" s="53">
        <f t="shared" si="304"/>
        <v>3.29E-3</v>
      </c>
      <c r="AG1742" s="53">
        <f t="shared" si="313"/>
        <v>2.7565261724536248E-3</v>
      </c>
      <c r="AH1742" s="53">
        <f t="shared" si="311"/>
        <v>-5.334738275463752E-4</v>
      </c>
      <c r="AI1742" s="53">
        <f t="shared" si="312"/>
        <v>-16.215009955816875</v>
      </c>
      <c r="AJ1742" s="44">
        <v>221112</v>
      </c>
      <c r="AK1742" s="15" t="s">
        <v>684</v>
      </c>
      <c r="AL1742" s="14" t="s">
        <v>109</v>
      </c>
      <c r="AM1742" s="39" t="s">
        <v>65</v>
      </c>
      <c r="AN1742" s="39" t="s">
        <v>59</v>
      </c>
      <c r="AO1742" s="39" t="s">
        <v>107</v>
      </c>
      <c r="AP1742" s="39" t="s">
        <v>108</v>
      </c>
      <c r="AQ1742" s="20"/>
      <c r="AR1742" s="20"/>
      <c r="AS1742" s="20"/>
      <c r="AT1742" s="20"/>
      <c r="AU1742" s="20"/>
      <c r="AV1742" s="20"/>
      <c r="AW1742" s="20"/>
      <c r="AX1742" s="20"/>
      <c r="AY1742" s="20"/>
      <c r="AZ1742" s="20"/>
      <c r="BA1742" s="20"/>
      <c r="BB1742" s="20"/>
    </row>
    <row r="1743" spans="1:54" ht="26.1" customHeight="1" x14ac:dyDescent="0.25">
      <c r="A1743" s="21">
        <v>1727</v>
      </c>
      <c r="B1743" s="40" t="s">
        <v>4</v>
      </c>
      <c r="C1743" s="13" t="s">
        <v>256</v>
      </c>
      <c r="D1743" s="13">
        <v>34015</v>
      </c>
      <c r="E1743" s="13" t="s">
        <v>251</v>
      </c>
      <c r="F1743" s="13">
        <v>55834</v>
      </c>
      <c r="G1743" s="13" t="s">
        <v>271</v>
      </c>
      <c r="H1743" s="13" t="s">
        <v>272</v>
      </c>
      <c r="I1743" s="13" t="s">
        <v>178</v>
      </c>
      <c r="J1743" s="13" t="s">
        <v>179</v>
      </c>
      <c r="K1743" s="13" t="s">
        <v>564</v>
      </c>
      <c r="L1743" s="4">
        <v>10043</v>
      </c>
      <c r="M1743" s="4">
        <v>1001</v>
      </c>
      <c r="N1743" s="13" t="s">
        <v>36</v>
      </c>
      <c r="O1743" s="15" t="s">
        <v>679</v>
      </c>
      <c r="P1743" s="68">
        <v>2187.15</v>
      </c>
      <c r="Q1743" s="61">
        <v>2207.5500000000002</v>
      </c>
      <c r="R1743" s="65">
        <f t="shared" si="305"/>
        <v>0.9905570652173914</v>
      </c>
      <c r="S1743" s="65">
        <f t="shared" si="306"/>
        <v>0.99979619565217404</v>
      </c>
      <c r="T1743" s="15">
        <v>4.6549884076710404</v>
      </c>
      <c r="U1743" s="15">
        <v>2.7344228990000001</v>
      </c>
      <c r="V1743" s="15">
        <f t="shared" si="307"/>
        <v>-1.9205655086710403</v>
      </c>
      <c r="W1743" s="15">
        <f t="shared" si="308"/>
        <v>-41.258223232223422</v>
      </c>
      <c r="X1743" s="15">
        <v>2.0855673249317999</v>
      </c>
      <c r="Y1743" s="15">
        <v>1.2297523450000001</v>
      </c>
      <c r="Z1743" s="15">
        <f t="shared" si="309"/>
        <v>-0.85581497993179978</v>
      </c>
      <c r="AA1743" s="16">
        <f t="shared" si="310"/>
        <v>-41.03511642616408</v>
      </c>
      <c r="AB1743" s="13">
        <v>4.75</v>
      </c>
      <c r="AC1743" s="13">
        <v>31.6</v>
      </c>
      <c r="AD1743" s="13">
        <v>2.0499999999999998</v>
      </c>
      <c r="AE1743" s="13">
        <v>0</v>
      </c>
      <c r="AF1743" s="53">
        <f t="shared" si="304"/>
        <v>1.5800000000000002E-2</v>
      </c>
      <c r="AG1743" s="53">
        <f>IFERROR(AF1743+(AF1743*(AA1743/100)),"0.00")</f>
        <v>9.3164516046660758E-3</v>
      </c>
      <c r="AH1743" s="53">
        <f t="shared" si="311"/>
        <v>-6.4835483953339258E-3</v>
      </c>
      <c r="AI1743" s="53">
        <f t="shared" si="312"/>
        <v>-41.03511642616408</v>
      </c>
      <c r="AJ1743" s="44">
        <v>221112</v>
      </c>
      <c r="AK1743" s="15" t="s">
        <v>684</v>
      </c>
      <c r="AL1743" s="14" t="s">
        <v>109</v>
      </c>
      <c r="AM1743" s="39" t="s">
        <v>65</v>
      </c>
      <c r="AN1743" s="39" t="s">
        <v>59</v>
      </c>
      <c r="AO1743" s="39" t="s">
        <v>107</v>
      </c>
      <c r="AP1743" s="39" t="s">
        <v>108</v>
      </c>
      <c r="AQ1743" s="59"/>
      <c r="AR1743" s="20"/>
      <c r="AS1743" s="20"/>
      <c r="AT1743" s="20"/>
      <c r="AU1743" s="20"/>
      <c r="AV1743" s="20"/>
      <c r="AW1743" s="20"/>
      <c r="AX1743" s="20"/>
      <c r="AY1743" s="20"/>
      <c r="AZ1743" s="20"/>
      <c r="BA1743" s="20"/>
      <c r="BB1743" s="20"/>
    </row>
    <row r="1744" spans="1:54" ht="39" customHeight="1" x14ac:dyDescent="0.25">
      <c r="A1744" s="21">
        <v>959</v>
      </c>
      <c r="B1744" s="39" t="s">
        <v>6</v>
      </c>
      <c r="C1744" s="13" t="s">
        <v>259</v>
      </c>
      <c r="D1744" s="13">
        <v>34021</v>
      </c>
      <c r="E1744" s="13" t="s">
        <v>251</v>
      </c>
      <c r="F1744" s="13">
        <v>61057</v>
      </c>
      <c r="G1744" s="13" t="s">
        <v>271</v>
      </c>
      <c r="H1744" s="13" t="s">
        <v>276</v>
      </c>
      <c r="I1744" s="13" t="s">
        <v>180</v>
      </c>
      <c r="J1744" s="13" t="s">
        <v>187</v>
      </c>
      <c r="K1744" s="13" t="s">
        <v>566</v>
      </c>
      <c r="L1744" s="4">
        <v>2408</v>
      </c>
      <c r="M1744" s="4">
        <v>1</v>
      </c>
      <c r="N1744" s="14" t="s">
        <v>40</v>
      </c>
      <c r="O1744" s="15" t="s">
        <v>679</v>
      </c>
      <c r="P1744" s="68">
        <v>1257.93</v>
      </c>
      <c r="Q1744" s="61">
        <v>154.79</v>
      </c>
      <c r="R1744" s="65">
        <f t="shared" si="305"/>
        <v>0.56971467391304353</v>
      </c>
      <c r="S1744" s="65">
        <f t="shared" si="306"/>
        <v>7.0104166666666662E-2</v>
      </c>
      <c r="T1744" s="15">
        <v>0.797173761900136</v>
      </c>
      <c r="U1744" s="15">
        <v>0.39773203200000001</v>
      </c>
      <c r="V1744" s="15">
        <f t="shared" si="307"/>
        <v>-0.39944172990013599</v>
      </c>
      <c r="W1744" s="15">
        <f t="shared" si="308"/>
        <v>-50.107234958164007</v>
      </c>
      <c r="X1744" s="15">
        <v>0.47764153260747511</v>
      </c>
      <c r="Y1744" s="15">
        <v>0.228117293</v>
      </c>
      <c r="Z1744" s="15">
        <f t="shared" si="309"/>
        <v>-0.24952423960747511</v>
      </c>
      <c r="AA1744" s="16">
        <f t="shared" si="310"/>
        <v>-52.240900879223503</v>
      </c>
      <c r="AB1744" s="13">
        <v>0.81</v>
      </c>
      <c r="AC1744" s="13">
        <v>0</v>
      </c>
      <c r="AD1744" s="13">
        <v>0</v>
      </c>
      <c r="AE1744" s="13">
        <v>0</v>
      </c>
      <c r="AF1744" s="53">
        <f t="shared" si="304"/>
        <v>0</v>
      </c>
      <c r="AG1744" s="53">
        <f>IFERROR((((Y1744)/Q1744)*24),"0.00")</f>
        <v>3.5369307009496739E-2</v>
      </c>
      <c r="AH1744" s="53">
        <f t="shared" si="311"/>
        <v>3.5369307009496739E-2</v>
      </c>
      <c r="AI1744" s="53" t="str">
        <f t="shared" si="312"/>
        <v>0.00</v>
      </c>
      <c r="AJ1744" s="44">
        <v>221112</v>
      </c>
      <c r="AK1744" s="15" t="s">
        <v>684</v>
      </c>
      <c r="AL1744" s="14" t="s">
        <v>188</v>
      </c>
      <c r="AM1744" s="39" t="s">
        <v>65</v>
      </c>
      <c r="AN1744" s="39" t="s">
        <v>59</v>
      </c>
      <c r="AO1744" s="39" t="s">
        <v>189</v>
      </c>
      <c r="AP1744" s="39" t="s">
        <v>190</v>
      </c>
      <c r="AQ1744" s="20"/>
      <c r="AR1744" s="20"/>
      <c r="AS1744" s="20"/>
      <c r="AT1744" s="20"/>
      <c r="AU1744" s="20"/>
      <c r="AV1744" s="20"/>
      <c r="AW1744" s="20"/>
      <c r="AX1744" s="20"/>
      <c r="AY1744" s="20"/>
      <c r="AZ1744" s="20"/>
      <c r="BA1744" s="20"/>
      <c r="BB1744" s="20"/>
    </row>
    <row r="1745" spans="1:54" ht="39" customHeight="1" x14ac:dyDescent="0.25">
      <c r="A1745" s="21">
        <v>960</v>
      </c>
      <c r="B1745" s="39" t="s">
        <v>6</v>
      </c>
      <c r="C1745" s="13" t="s">
        <v>259</v>
      </c>
      <c r="D1745" s="13">
        <v>34021</v>
      </c>
      <c r="E1745" s="13" t="s">
        <v>251</v>
      </c>
      <c r="F1745" s="13">
        <v>61057</v>
      </c>
      <c r="G1745" s="13" t="s">
        <v>271</v>
      </c>
      <c r="H1745" s="13" t="s">
        <v>276</v>
      </c>
      <c r="I1745" s="13" t="s">
        <v>180</v>
      </c>
      <c r="J1745" s="13" t="s">
        <v>187</v>
      </c>
      <c r="K1745" s="13" t="s">
        <v>566</v>
      </c>
      <c r="L1745" s="4">
        <v>2408</v>
      </c>
      <c r="M1745" s="4">
        <v>1</v>
      </c>
      <c r="N1745" s="14" t="s">
        <v>38</v>
      </c>
      <c r="O1745" s="15" t="s">
        <v>679</v>
      </c>
      <c r="P1745" s="68">
        <v>1257.93</v>
      </c>
      <c r="Q1745" s="61">
        <v>154.79</v>
      </c>
      <c r="R1745" s="65">
        <f t="shared" si="305"/>
        <v>0.56971467391304353</v>
      </c>
      <c r="S1745" s="65">
        <f t="shared" si="306"/>
        <v>7.0104166666666662E-2</v>
      </c>
      <c r="T1745" s="15">
        <v>20.832807644323498</v>
      </c>
      <c r="U1745" s="15">
        <v>10.394063770000001</v>
      </c>
      <c r="V1745" s="15">
        <f t="shared" si="307"/>
        <v>-10.438743874323498</v>
      </c>
      <c r="W1745" s="15">
        <f t="shared" si="308"/>
        <v>-50.107234956243815</v>
      </c>
      <c r="X1745" s="15">
        <v>12.48236538547539</v>
      </c>
      <c r="Y1745" s="15">
        <v>5.9614652679999995</v>
      </c>
      <c r="Z1745" s="15">
        <f t="shared" si="309"/>
        <v>-6.5209001174753904</v>
      </c>
      <c r="AA1745" s="16">
        <f t="shared" si="310"/>
        <v>-52.240900791633429</v>
      </c>
      <c r="AB1745" s="13">
        <v>20.84</v>
      </c>
      <c r="AC1745" s="13">
        <v>0</v>
      </c>
      <c r="AD1745" s="13">
        <v>0</v>
      </c>
      <c r="AE1745" s="13">
        <v>0</v>
      </c>
      <c r="AF1745" s="53">
        <f t="shared" si="304"/>
        <v>0</v>
      </c>
      <c r="AG1745" s="53">
        <f>IFERROR((((Y1745)/Q1745)*24),"0.00")</f>
        <v>0.92431789154338129</v>
      </c>
      <c r="AH1745" s="53">
        <f t="shared" si="311"/>
        <v>0.92431789154338129</v>
      </c>
      <c r="AI1745" s="53" t="str">
        <f t="shared" si="312"/>
        <v>0.00</v>
      </c>
      <c r="AJ1745" s="44">
        <v>221112</v>
      </c>
      <c r="AK1745" s="15" t="s">
        <v>684</v>
      </c>
      <c r="AL1745" s="14" t="s">
        <v>188</v>
      </c>
      <c r="AM1745" s="39" t="s">
        <v>65</v>
      </c>
      <c r="AN1745" s="39" t="s">
        <v>59</v>
      </c>
      <c r="AO1745" s="39" t="s">
        <v>189</v>
      </c>
      <c r="AP1745" s="39" t="s">
        <v>190</v>
      </c>
      <c r="AQ1745" s="20"/>
      <c r="AR1745" s="20"/>
      <c r="AS1745" s="20"/>
      <c r="AT1745" s="20"/>
      <c r="AU1745" s="20"/>
      <c r="AV1745" s="20"/>
      <c r="AW1745" s="20"/>
      <c r="AX1745" s="20"/>
      <c r="AY1745" s="20"/>
      <c r="AZ1745" s="20"/>
      <c r="BA1745" s="20"/>
      <c r="BB1745" s="20"/>
    </row>
    <row r="1746" spans="1:54" ht="39" customHeight="1" x14ac:dyDescent="0.25">
      <c r="A1746" s="21">
        <v>961</v>
      </c>
      <c r="B1746" s="39" t="s">
        <v>6</v>
      </c>
      <c r="C1746" s="13" t="s">
        <v>259</v>
      </c>
      <c r="D1746" s="13">
        <v>34021</v>
      </c>
      <c r="E1746" s="13" t="s">
        <v>251</v>
      </c>
      <c r="F1746" s="13">
        <v>61057</v>
      </c>
      <c r="G1746" s="13" t="s">
        <v>271</v>
      </c>
      <c r="H1746" s="13" t="s">
        <v>276</v>
      </c>
      <c r="I1746" s="13" t="s">
        <v>180</v>
      </c>
      <c r="J1746" s="13" t="s">
        <v>187</v>
      </c>
      <c r="K1746" s="13" t="s">
        <v>566</v>
      </c>
      <c r="L1746" s="4">
        <v>2408</v>
      </c>
      <c r="M1746" s="4">
        <v>1</v>
      </c>
      <c r="N1746" s="14" t="s">
        <v>39</v>
      </c>
      <c r="O1746" s="15" t="s">
        <v>679</v>
      </c>
      <c r="P1746" s="68">
        <v>1257.93</v>
      </c>
      <c r="Q1746" s="61">
        <v>154.79</v>
      </c>
      <c r="R1746" s="65">
        <f t="shared" si="305"/>
        <v>0.56971467391304353</v>
      </c>
      <c r="S1746" s="65">
        <f t="shared" si="306"/>
        <v>7.0104166666666662E-2</v>
      </c>
      <c r="T1746" s="15">
        <v>20.832807644323498</v>
      </c>
      <c r="U1746" s="15">
        <v>10.394063770000001</v>
      </c>
      <c r="V1746" s="15">
        <f t="shared" si="307"/>
        <v>-10.438743874323498</v>
      </c>
      <c r="W1746" s="15">
        <f t="shared" si="308"/>
        <v>-50.107234956243815</v>
      </c>
      <c r="X1746" s="15">
        <v>12.48236538547539</v>
      </c>
      <c r="Y1746" s="15">
        <v>5.9614652679999995</v>
      </c>
      <c r="Z1746" s="15">
        <f t="shared" si="309"/>
        <v>-6.5209001174753904</v>
      </c>
      <c r="AA1746" s="16">
        <f t="shared" si="310"/>
        <v>-52.240900791633429</v>
      </c>
      <c r="AB1746" s="13">
        <v>20.84</v>
      </c>
      <c r="AC1746" s="13">
        <v>0</v>
      </c>
      <c r="AD1746" s="13">
        <v>0</v>
      </c>
      <c r="AE1746" s="13">
        <v>0</v>
      </c>
      <c r="AF1746" s="53">
        <f t="shared" si="304"/>
        <v>0</v>
      </c>
      <c r="AG1746" s="53">
        <f>IFERROR((((Y1746)/Q1746)*24),"0.00")</f>
        <v>0.92431789154338129</v>
      </c>
      <c r="AH1746" s="53">
        <f t="shared" si="311"/>
        <v>0.92431789154338129</v>
      </c>
      <c r="AI1746" s="53" t="str">
        <f t="shared" si="312"/>
        <v>0.00</v>
      </c>
      <c r="AJ1746" s="44">
        <v>221112</v>
      </c>
      <c r="AK1746" s="15" t="s">
        <v>684</v>
      </c>
      <c r="AL1746" s="14" t="s">
        <v>188</v>
      </c>
      <c r="AM1746" s="39" t="s">
        <v>65</v>
      </c>
      <c r="AN1746" s="39" t="s">
        <v>59</v>
      </c>
      <c r="AO1746" s="39" t="s">
        <v>189</v>
      </c>
      <c r="AP1746" s="39" t="s">
        <v>190</v>
      </c>
      <c r="AQ1746" s="20"/>
      <c r="AR1746" s="20"/>
      <c r="AS1746" s="20"/>
      <c r="AT1746" s="20"/>
      <c r="AU1746" s="20"/>
      <c r="AV1746" s="20"/>
      <c r="AW1746" s="20"/>
      <c r="AX1746" s="20"/>
      <c r="AY1746" s="20"/>
      <c r="AZ1746" s="20"/>
      <c r="BA1746" s="20"/>
      <c r="BB1746" s="20"/>
    </row>
    <row r="1747" spans="1:54" ht="39" customHeight="1" x14ac:dyDescent="0.25">
      <c r="A1747" s="21">
        <v>962</v>
      </c>
      <c r="B1747" s="39" t="s">
        <v>6</v>
      </c>
      <c r="C1747" s="13" t="s">
        <v>259</v>
      </c>
      <c r="D1747" s="13">
        <v>34021</v>
      </c>
      <c r="E1747" s="13" t="s">
        <v>251</v>
      </c>
      <c r="F1747" s="13">
        <v>61057</v>
      </c>
      <c r="G1747" s="13" t="s">
        <v>271</v>
      </c>
      <c r="H1747" s="13" t="s">
        <v>276</v>
      </c>
      <c r="I1747" s="13" t="s">
        <v>180</v>
      </c>
      <c r="J1747" s="13" t="s">
        <v>187</v>
      </c>
      <c r="K1747" s="13" t="s">
        <v>566</v>
      </c>
      <c r="L1747" s="4">
        <v>2408</v>
      </c>
      <c r="M1747" s="4">
        <v>1</v>
      </c>
      <c r="N1747" s="14" t="s">
        <v>37</v>
      </c>
      <c r="O1747" s="15" t="s">
        <v>679</v>
      </c>
      <c r="P1747" s="68">
        <v>1257.93</v>
      </c>
      <c r="Q1747" s="61">
        <v>154.79</v>
      </c>
      <c r="R1747" s="65">
        <f t="shared" si="305"/>
        <v>0.56971467391304353</v>
      </c>
      <c r="S1747" s="65">
        <f t="shared" si="306"/>
        <v>7.0104166666666662E-2</v>
      </c>
      <c r="T1747" s="15">
        <v>311.67216650007703</v>
      </c>
      <c r="U1747" s="15">
        <v>53.030937600000001</v>
      </c>
      <c r="V1747" s="15">
        <f t="shared" si="307"/>
        <v>-258.64122890007701</v>
      </c>
      <c r="W1747" s="15">
        <f t="shared" si="308"/>
        <v>-82.98502615889285</v>
      </c>
      <c r="X1747" s="15">
        <v>186.74419354114292</v>
      </c>
      <c r="Y1747" s="15">
        <v>30.415639121000002</v>
      </c>
      <c r="Z1747" s="15">
        <f t="shared" si="309"/>
        <v>-156.32855442014292</v>
      </c>
      <c r="AA1747" s="16">
        <f t="shared" si="310"/>
        <v>-83.71267210816977</v>
      </c>
      <c r="AB1747" s="13">
        <v>311.67</v>
      </c>
      <c r="AC1747" s="13">
        <v>0</v>
      </c>
      <c r="AD1747" s="13">
        <v>0</v>
      </c>
      <c r="AE1747" s="13">
        <v>0</v>
      </c>
      <c r="AF1747" s="53">
        <f t="shared" si="304"/>
        <v>0</v>
      </c>
      <c r="AG1747" s="53">
        <f>IFERROR((((Y1747)/Q1747)*24),"0.00")</f>
        <v>4.7159076096905492</v>
      </c>
      <c r="AH1747" s="53">
        <f t="shared" si="311"/>
        <v>4.7159076096905492</v>
      </c>
      <c r="AI1747" s="53" t="str">
        <f t="shared" si="312"/>
        <v>0.00</v>
      </c>
      <c r="AJ1747" s="44">
        <v>221112</v>
      </c>
      <c r="AK1747" s="15" t="s">
        <v>684</v>
      </c>
      <c r="AL1747" s="14" t="s">
        <v>188</v>
      </c>
      <c r="AM1747" s="39" t="s">
        <v>65</v>
      </c>
      <c r="AN1747" s="39" t="s">
        <v>59</v>
      </c>
      <c r="AO1747" s="39" t="s">
        <v>189</v>
      </c>
      <c r="AP1747" s="39" t="s">
        <v>190</v>
      </c>
      <c r="AQ1747" s="20"/>
      <c r="AR1747" s="20"/>
      <c r="AS1747" s="20"/>
      <c r="AT1747" s="20"/>
      <c r="AU1747" s="20"/>
      <c r="AV1747" s="20"/>
      <c r="AW1747" s="20"/>
      <c r="AX1747" s="20"/>
      <c r="AY1747" s="20"/>
      <c r="AZ1747" s="20"/>
      <c r="BA1747" s="20"/>
      <c r="BB1747" s="20"/>
    </row>
    <row r="1748" spans="1:54" ht="39" customHeight="1" x14ac:dyDescent="0.25">
      <c r="A1748" s="21">
        <v>1867</v>
      </c>
      <c r="B1748" s="39" t="s">
        <v>6</v>
      </c>
      <c r="C1748" s="13" t="s">
        <v>259</v>
      </c>
      <c r="D1748" s="13">
        <v>34021</v>
      </c>
      <c r="E1748" s="13" t="s">
        <v>251</v>
      </c>
      <c r="F1748" s="13">
        <v>61057</v>
      </c>
      <c r="G1748" s="13" t="s">
        <v>271</v>
      </c>
      <c r="H1748" s="13" t="s">
        <v>276</v>
      </c>
      <c r="I1748" s="13" t="s">
        <v>180</v>
      </c>
      <c r="J1748" s="13" t="s">
        <v>187</v>
      </c>
      <c r="K1748" s="13" t="s">
        <v>566</v>
      </c>
      <c r="L1748" s="4">
        <v>2408</v>
      </c>
      <c r="M1748" s="4">
        <v>1</v>
      </c>
      <c r="N1748" s="14" t="s">
        <v>34</v>
      </c>
      <c r="O1748" s="15" t="s">
        <v>679</v>
      </c>
      <c r="P1748" s="68">
        <v>1257.93</v>
      </c>
      <c r="Q1748" s="61">
        <v>154.79</v>
      </c>
      <c r="R1748" s="65">
        <f t="shared" si="305"/>
        <v>0.56971467391304353</v>
      </c>
      <c r="S1748" s="65">
        <f t="shared" si="306"/>
        <v>7.0104166666666662E-2</v>
      </c>
      <c r="T1748" s="15">
        <v>8.9814910507415302</v>
      </c>
      <c r="U1748" s="15">
        <v>4.4811142269999999</v>
      </c>
      <c r="V1748" s="15">
        <f t="shared" si="307"/>
        <v>-4.5003768237415303</v>
      </c>
      <c r="W1748" s="15">
        <f t="shared" si="308"/>
        <v>-50.107234960390791</v>
      </c>
      <c r="X1748" s="15">
        <v>5.3814279340442477</v>
      </c>
      <c r="Y1748" s="15">
        <v>2.570121506</v>
      </c>
      <c r="Z1748" s="15">
        <f t="shared" si="309"/>
        <v>-2.8113064280442477</v>
      </c>
      <c r="AA1748" s="16">
        <f t="shared" si="310"/>
        <v>-52.240900788789268</v>
      </c>
      <c r="AB1748" s="13">
        <v>8.98</v>
      </c>
      <c r="AC1748" s="13">
        <v>134.66</v>
      </c>
      <c r="AD1748" s="13">
        <v>0</v>
      </c>
      <c r="AE1748" s="13">
        <v>0</v>
      </c>
      <c r="AF1748" s="53">
        <f t="shared" si="304"/>
        <v>6.7330000000000001E-2</v>
      </c>
      <c r="AG1748" s="53">
        <f>IFERROR(AF1748+(AF1748*(AA1748/100)),"0.00")</f>
        <v>3.2156201498908188E-2</v>
      </c>
      <c r="AH1748" s="53">
        <f t="shared" si="311"/>
        <v>-3.5173798501091813E-2</v>
      </c>
      <c r="AI1748" s="53">
        <f t="shared" si="312"/>
        <v>-52.240900788789268</v>
      </c>
      <c r="AJ1748" s="44">
        <v>221112</v>
      </c>
      <c r="AK1748" s="15" t="s">
        <v>684</v>
      </c>
      <c r="AL1748" s="14" t="s">
        <v>188</v>
      </c>
      <c r="AM1748" s="39" t="s">
        <v>65</v>
      </c>
      <c r="AN1748" s="39" t="s">
        <v>59</v>
      </c>
      <c r="AO1748" s="39" t="s">
        <v>189</v>
      </c>
      <c r="AP1748" s="39" t="s">
        <v>190</v>
      </c>
      <c r="AQ1748" s="20"/>
      <c r="AR1748" s="20"/>
      <c r="AS1748" s="20"/>
      <c r="AT1748" s="20"/>
      <c r="AU1748" s="20"/>
      <c r="AV1748" s="20"/>
      <c r="AW1748" s="20"/>
      <c r="AX1748" s="20"/>
      <c r="AY1748" s="20"/>
      <c r="AZ1748" s="20"/>
      <c r="BA1748" s="20"/>
      <c r="BB1748" s="20"/>
    </row>
    <row r="1749" spans="1:54" ht="39" customHeight="1" x14ac:dyDescent="0.25">
      <c r="A1749" s="21">
        <v>1973</v>
      </c>
      <c r="B1749" s="39" t="s">
        <v>6</v>
      </c>
      <c r="C1749" s="13" t="s">
        <v>259</v>
      </c>
      <c r="D1749" s="13">
        <v>34021</v>
      </c>
      <c r="E1749" s="13" t="s">
        <v>251</v>
      </c>
      <c r="F1749" s="13">
        <v>61057</v>
      </c>
      <c r="G1749" s="13" t="s">
        <v>271</v>
      </c>
      <c r="H1749" s="13" t="s">
        <v>276</v>
      </c>
      <c r="I1749" s="13" t="s">
        <v>180</v>
      </c>
      <c r="J1749" s="13" t="s">
        <v>187</v>
      </c>
      <c r="K1749" s="13" t="s">
        <v>566</v>
      </c>
      <c r="L1749" s="4">
        <v>2408</v>
      </c>
      <c r="M1749" s="4">
        <v>1</v>
      </c>
      <c r="N1749" s="14" t="s">
        <v>35</v>
      </c>
      <c r="O1749" s="15" t="s">
        <v>679</v>
      </c>
      <c r="P1749" s="68">
        <v>1257.93</v>
      </c>
      <c r="Q1749" s="61">
        <v>154.79</v>
      </c>
      <c r="R1749" s="65">
        <f t="shared" si="305"/>
        <v>0.56971467391304353</v>
      </c>
      <c r="S1749" s="65">
        <f t="shared" si="306"/>
        <v>7.0104166666666662E-2</v>
      </c>
      <c r="T1749" s="15">
        <v>20.620227974483502</v>
      </c>
      <c r="U1749" s="15">
        <v>10.28800189</v>
      </c>
      <c r="V1749" s="15">
        <f t="shared" si="307"/>
        <v>-10.332226084483501</v>
      </c>
      <c r="W1749" s="15">
        <f t="shared" si="308"/>
        <v>-50.107234979502238</v>
      </c>
      <c r="X1749" s="15">
        <v>12.354994310113399</v>
      </c>
      <c r="Y1749" s="15">
        <v>5.9006339890000001</v>
      </c>
      <c r="Z1749" s="15">
        <f t="shared" si="309"/>
        <v>-6.4543603211133993</v>
      </c>
      <c r="AA1749" s="16">
        <f t="shared" si="310"/>
        <v>-52.240900797745148</v>
      </c>
      <c r="AB1749" s="13">
        <v>20.61</v>
      </c>
      <c r="AC1749" s="13">
        <v>412.26</v>
      </c>
      <c r="AD1749" s="13">
        <v>0</v>
      </c>
      <c r="AE1749" s="13">
        <v>289.27999999999997</v>
      </c>
      <c r="AF1749" s="53">
        <f t="shared" si="304"/>
        <v>0.20613000000000001</v>
      </c>
      <c r="AG1749" s="53">
        <f>IFERROR(AF1749+(AF1749*(AA1749/100)),"0.00")</f>
        <v>9.8445831185607929E-2</v>
      </c>
      <c r="AH1749" s="53">
        <f t="shared" si="311"/>
        <v>-0.10768416881439208</v>
      </c>
      <c r="AI1749" s="53">
        <f t="shared" si="312"/>
        <v>-52.240900797745148</v>
      </c>
      <c r="AJ1749" s="44">
        <v>221112</v>
      </c>
      <c r="AK1749" s="15" t="s">
        <v>684</v>
      </c>
      <c r="AL1749" s="14" t="s">
        <v>188</v>
      </c>
      <c r="AM1749" s="39" t="s">
        <v>65</v>
      </c>
      <c r="AN1749" s="39" t="s">
        <v>59</v>
      </c>
      <c r="AO1749" s="39" t="s">
        <v>189</v>
      </c>
      <c r="AP1749" s="39" t="s">
        <v>190</v>
      </c>
      <c r="AQ1749" s="20"/>
      <c r="AR1749" s="20"/>
      <c r="AS1749" s="20"/>
      <c r="AT1749" s="20"/>
      <c r="AU1749" s="20"/>
      <c r="AV1749" s="20"/>
      <c r="AW1749" s="20"/>
      <c r="AX1749" s="20"/>
      <c r="AY1749" s="20"/>
      <c r="AZ1749" s="20"/>
      <c r="BA1749" s="20"/>
      <c r="BB1749" s="20"/>
    </row>
    <row r="1750" spans="1:54" ht="39" customHeight="1" x14ac:dyDescent="0.25">
      <c r="A1750" s="21">
        <v>2134</v>
      </c>
      <c r="B1750" s="40" t="s">
        <v>6</v>
      </c>
      <c r="C1750" s="13" t="s">
        <v>259</v>
      </c>
      <c r="D1750" s="13">
        <v>34021</v>
      </c>
      <c r="E1750" s="13" t="s">
        <v>251</v>
      </c>
      <c r="F1750" s="13">
        <v>61057</v>
      </c>
      <c r="G1750" s="13" t="s">
        <v>271</v>
      </c>
      <c r="H1750" s="13" t="s">
        <v>276</v>
      </c>
      <c r="I1750" s="13" t="s">
        <v>180</v>
      </c>
      <c r="J1750" s="13" t="s">
        <v>187</v>
      </c>
      <c r="K1750" s="13" t="s">
        <v>566</v>
      </c>
      <c r="L1750" s="4">
        <v>2408</v>
      </c>
      <c r="M1750" s="4">
        <v>1</v>
      </c>
      <c r="N1750" s="13" t="s">
        <v>36</v>
      </c>
      <c r="O1750" s="15" t="s">
        <v>679</v>
      </c>
      <c r="P1750" s="68">
        <v>1257.93</v>
      </c>
      <c r="Q1750" s="61">
        <v>154.79</v>
      </c>
      <c r="R1750" s="65">
        <f t="shared" si="305"/>
        <v>0.56971467391304353</v>
      </c>
      <c r="S1750" s="65">
        <f t="shared" si="306"/>
        <v>7.0104166666666662E-2</v>
      </c>
      <c r="T1750" s="15">
        <v>227.32426215828201</v>
      </c>
      <c r="U1750" s="15">
        <v>119.31960960000001</v>
      </c>
      <c r="V1750" s="15">
        <f t="shared" si="307"/>
        <v>-108.004652558282</v>
      </c>
      <c r="W1750" s="15">
        <f t="shared" si="308"/>
        <v>-47.511273778194521</v>
      </c>
      <c r="X1750" s="15">
        <v>135.5641477821942</v>
      </c>
      <c r="Y1750" s="15">
        <v>68.435188025999992</v>
      </c>
      <c r="Z1750" s="15">
        <f t="shared" si="309"/>
        <v>-67.128959756194206</v>
      </c>
      <c r="AA1750" s="16">
        <f t="shared" si="310"/>
        <v>-49.518225028086164</v>
      </c>
      <c r="AB1750" s="13">
        <v>227.3</v>
      </c>
      <c r="AC1750" s="13">
        <v>4178.17</v>
      </c>
      <c r="AD1750" s="13">
        <v>145.99</v>
      </c>
      <c r="AE1750" s="13">
        <v>0</v>
      </c>
      <c r="AF1750" s="53">
        <f t="shared" si="304"/>
        <v>2.0890849999999999</v>
      </c>
      <c r="AG1750" s="53">
        <f>IFERROR(AF1750+(AF1750*(AA1750/100)),"0.00")</f>
        <v>1.0546071886720061</v>
      </c>
      <c r="AH1750" s="53">
        <f t="shared" si="311"/>
        <v>-1.0344778113279938</v>
      </c>
      <c r="AI1750" s="53">
        <f t="shared" si="312"/>
        <v>-49.518225028086164</v>
      </c>
      <c r="AJ1750" s="44">
        <v>221112</v>
      </c>
      <c r="AK1750" s="15" t="s">
        <v>684</v>
      </c>
      <c r="AL1750" s="14" t="s">
        <v>188</v>
      </c>
      <c r="AM1750" s="39" t="s">
        <v>65</v>
      </c>
      <c r="AN1750" s="39" t="s">
        <v>59</v>
      </c>
      <c r="AO1750" s="39" t="s">
        <v>189</v>
      </c>
      <c r="AP1750" s="39" t="s">
        <v>190</v>
      </c>
      <c r="AQ1750" s="59"/>
      <c r="AR1750" s="20"/>
      <c r="AS1750" s="20"/>
      <c r="AT1750" s="20"/>
      <c r="AU1750" s="20"/>
      <c r="AV1750" s="20"/>
      <c r="AW1750" s="20"/>
      <c r="AX1750" s="20"/>
      <c r="AY1750" s="20"/>
      <c r="AZ1750" s="20"/>
      <c r="BA1750" s="20"/>
      <c r="BB1750" s="20"/>
    </row>
    <row r="1751" spans="1:54" ht="26.1" customHeight="1" x14ac:dyDescent="0.25">
      <c r="A1751" s="21">
        <v>963</v>
      </c>
      <c r="B1751" s="39" t="s">
        <v>6</v>
      </c>
      <c r="C1751" s="13" t="s">
        <v>259</v>
      </c>
      <c r="D1751" s="13">
        <v>34021</v>
      </c>
      <c r="E1751" s="13" t="s">
        <v>251</v>
      </c>
      <c r="F1751" s="13">
        <v>61057</v>
      </c>
      <c r="G1751" s="13" t="s">
        <v>271</v>
      </c>
      <c r="H1751" s="13" t="s">
        <v>311</v>
      </c>
      <c r="I1751" s="13" t="s">
        <v>180</v>
      </c>
      <c r="J1751" s="13" t="s">
        <v>187</v>
      </c>
      <c r="K1751" s="13" t="s">
        <v>567</v>
      </c>
      <c r="L1751" s="4">
        <v>2408</v>
      </c>
      <c r="M1751" s="4">
        <v>1</v>
      </c>
      <c r="N1751" s="14" t="s">
        <v>35</v>
      </c>
      <c r="O1751" s="15" t="s">
        <v>679</v>
      </c>
      <c r="P1751" s="68">
        <v>1257.93</v>
      </c>
      <c r="Q1751" s="61">
        <v>154.79</v>
      </c>
      <c r="R1751" s="65">
        <f t="shared" si="305"/>
        <v>0.56971467391304353</v>
      </c>
      <c r="S1751" s="65">
        <f t="shared" si="306"/>
        <v>7.0104166666666662E-2</v>
      </c>
      <c r="T1751" s="15">
        <v>0</v>
      </c>
      <c r="U1751" s="15">
        <v>0</v>
      </c>
      <c r="V1751" s="15">
        <f t="shared" si="307"/>
        <v>0</v>
      </c>
      <c r="W1751" s="15" t="str">
        <f t="shared" si="308"/>
        <v>0.00</v>
      </c>
      <c r="X1751" s="15">
        <v>0</v>
      </c>
      <c r="Y1751" s="15">
        <v>0</v>
      </c>
      <c r="Z1751" s="15">
        <f t="shared" si="309"/>
        <v>0</v>
      </c>
      <c r="AA1751" s="16" t="str">
        <f t="shared" si="310"/>
        <v>0</v>
      </c>
      <c r="AB1751" s="13">
        <v>0</v>
      </c>
      <c r="AC1751" s="13">
        <v>0</v>
      </c>
      <c r="AD1751" s="13">
        <v>0</v>
      </c>
      <c r="AE1751" s="13">
        <v>0</v>
      </c>
      <c r="AF1751" s="53">
        <f t="shared" si="304"/>
        <v>0</v>
      </c>
      <c r="AG1751" s="53">
        <f t="shared" ref="AG1751:AG1761" si="314">IFERROR((((Y1751)/Q1751)*24),"0.00")</f>
        <v>0</v>
      </c>
      <c r="AH1751" s="53">
        <f t="shared" si="311"/>
        <v>0</v>
      </c>
      <c r="AI1751" s="53" t="str">
        <f t="shared" si="312"/>
        <v>0.00</v>
      </c>
      <c r="AJ1751" s="44">
        <v>221112</v>
      </c>
      <c r="AK1751" s="15" t="s">
        <v>684</v>
      </c>
      <c r="AL1751" s="14" t="s">
        <v>121</v>
      </c>
      <c r="AM1751" s="39" t="s">
        <v>65</v>
      </c>
      <c r="AN1751" s="39" t="s">
        <v>59</v>
      </c>
      <c r="AO1751" s="39" t="s">
        <v>60</v>
      </c>
      <c r="AP1751" s="39" t="s">
        <v>122</v>
      </c>
      <c r="AQ1751" s="20"/>
      <c r="AR1751" s="20"/>
      <c r="AS1751" s="20"/>
      <c r="AT1751" s="20"/>
      <c r="AU1751" s="20"/>
      <c r="AV1751" s="20"/>
      <c r="AW1751" s="20"/>
      <c r="AX1751" s="20"/>
      <c r="AY1751" s="20"/>
      <c r="AZ1751" s="20"/>
      <c r="BA1751" s="20"/>
      <c r="BB1751" s="20"/>
    </row>
    <row r="1752" spans="1:54" ht="26.1" customHeight="1" x14ac:dyDescent="0.25">
      <c r="A1752" s="21">
        <v>964</v>
      </c>
      <c r="B1752" s="39" t="s">
        <v>6</v>
      </c>
      <c r="C1752" s="13" t="s">
        <v>259</v>
      </c>
      <c r="D1752" s="13">
        <v>34021</v>
      </c>
      <c r="E1752" s="13" t="s">
        <v>251</v>
      </c>
      <c r="F1752" s="13">
        <v>61057</v>
      </c>
      <c r="G1752" s="13" t="s">
        <v>271</v>
      </c>
      <c r="H1752" s="13" t="s">
        <v>311</v>
      </c>
      <c r="I1752" s="13" t="s">
        <v>180</v>
      </c>
      <c r="J1752" s="13" t="s">
        <v>187</v>
      </c>
      <c r="K1752" s="13" t="s">
        <v>567</v>
      </c>
      <c r="L1752" s="4">
        <v>2408</v>
      </c>
      <c r="M1752" s="4">
        <v>1</v>
      </c>
      <c r="N1752" s="14" t="s">
        <v>40</v>
      </c>
      <c r="O1752" s="15" t="s">
        <v>679</v>
      </c>
      <c r="P1752" s="68">
        <v>1257.93</v>
      </c>
      <c r="Q1752" s="61">
        <v>154.79</v>
      </c>
      <c r="R1752" s="65">
        <f t="shared" si="305"/>
        <v>0.56971467391304353</v>
      </c>
      <c r="S1752" s="65">
        <f t="shared" si="306"/>
        <v>7.0104166666666662E-2</v>
      </c>
      <c r="T1752" s="15">
        <v>0</v>
      </c>
      <c r="U1752" s="15">
        <v>0</v>
      </c>
      <c r="V1752" s="15">
        <f t="shared" si="307"/>
        <v>0</v>
      </c>
      <c r="W1752" s="15" t="str">
        <f t="shared" si="308"/>
        <v>0.00</v>
      </c>
      <c r="X1752" s="15">
        <v>0</v>
      </c>
      <c r="Y1752" s="15">
        <v>0</v>
      </c>
      <c r="Z1752" s="15">
        <f t="shared" si="309"/>
        <v>0</v>
      </c>
      <c r="AA1752" s="16" t="str">
        <f t="shared" si="310"/>
        <v>0</v>
      </c>
      <c r="AB1752" s="13">
        <v>0</v>
      </c>
      <c r="AC1752" s="13">
        <v>0</v>
      </c>
      <c r="AD1752" s="13">
        <v>0</v>
      </c>
      <c r="AE1752" s="13">
        <v>0</v>
      </c>
      <c r="AF1752" s="53">
        <f t="shared" si="304"/>
        <v>0</v>
      </c>
      <c r="AG1752" s="53">
        <f t="shared" si="314"/>
        <v>0</v>
      </c>
      <c r="AH1752" s="53">
        <f t="shared" si="311"/>
        <v>0</v>
      </c>
      <c r="AI1752" s="53" t="str">
        <f t="shared" si="312"/>
        <v>0.00</v>
      </c>
      <c r="AJ1752" s="44">
        <v>221112</v>
      </c>
      <c r="AK1752" s="15" t="s">
        <v>684</v>
      </c>
      <c r="AL1752" s="14" t="s">
        <v>121</v>
      </c>
      <c r="AM1752" s="39" t="s">
        <v>65</v>
      </c>
      <c r="AN1752" s="39" t="s">
        <v>59</v>
      </c>
      <c r="AO1752" s="39" t="s">
        <v>60</v>
      </c>
      <c r="AP1752" s="39" t="s">
        <v>122</v>
      </c>
      <c r="AQ1752" s="20"/>
      <c r="AR1752" s="20"/>
      <c r="AS1752" s="20"/>
      <c r="AT1752" s="20"/>
      <c r="AU1752" s="20"/>
      <c r="AV1752" s="20"/>
      <c r="AW1752" s="20"/>
      <c r="AX1752" s="20"/>
      <c r="AY1752" s="20"/>
      <c r="AZ1752" s="20"/>
      <c r="BA1752" s="20"/>
      <c r="BB1752" s="20"/>
    </row>
    <row r="1753" spans="1:54" ht="26.1" customHeight="1" x14ac:dyDescent="0.25">
      <c r="A1753" s="21">
        <v>965</v>
      </c>
      <c r="B1753" s="40" t="s">
        <v>6</v>
      </c>
      <c r="C1753" s="13" t="s">
        <v>259</v>
      </c>
      <c r="D1753" s="13">
        <v>34021</v>
      </c>
      <c r="E1753" s="13" t="s">
        <v>251</v>
      </c>
      <c r="F1753" s="13">
        <v>61057</v>
      </c>
      <c r="G1753" s="13" t="s">
        <v>271</v>
      </c>
      <c r="H1753" s="13" t="s">
        <v>311</v>
      </c>
      <c r="I1753" s="13" t="s">
        <v>180</v>
      </c>
      <c r="J1753" s="13" t="s">
        <v>187</v>
      </c>
      <c r="K1753" s="13" t="s">
        <v>567</v>
      </c>
      <c r="L1753" s="4">
        <v>2408</v>
      </c>
      <c r="M1753" s="4">
        <v>1</v>
      </c>
      <c r="N1753" s="13" t="s">
        <v>36</v>
      </c>
      <c r="O1753" s="15" t="s">
        <v>679</v>
      </c>
      <c r="P1753" s="68">
        <v>1257.93</v>
      </c>
      <c r="Q1753" s="61">
        <v>154.79</v>
      </c>
      <c r="R1753" s="65">
        <f t="shared" si="305"/>
        <v>0.56971467391304353</v>
      </c>
      <c r="S1753" s="65">
        <f t="shared" si="306"/>
        <v>7.0104166666666662E-2</v>
      </c>
      <c r="T1753" s="15">
        <v>0</v>
      </c>
      <c r="U1753" s="15">
        <v>0</v>
      </c>
      <c r="V1753" s="15">
        <f t="shared" si="307"/>
        <v>0</v>
      </c>
      <c r="W1753" s="15" t="str">
        <f t="shared" si="308"/>
        <v>0.00</v>
      </c>
      <c r="X1753" s="15">
        <v>0</v>
      </c>
      <c r="Y1753" s="15">
        <v>0</v>
      </c>
      <c r="Z1753" s="15">
        <f t="shared" si="309"/>
        <v>0</v>
      </c>
      <c r="AA1753" s="16" t="str">
        <f t="shared" si="310"/>
        <v>0</v>
      </c>
      <c r="AB1753" s="13">
        <v>0</v>
      </c>
      <c r="AC1753" s="13">
        <v>0</v>
      </c>
      <c r="AD1753" s="13">
        <v>0</v>
      </c>
      <c r="AE1753" s="13">
        <v>0</v>
      </c>
      <c r="AF1753" s="53">
        <f t="shared" si="304"/>
        <v>0</v>
      </c>
      <c r="AG1753" s="53">
        <f t="shared" si="314"/>
        <v>0</v>
      </c>
      <c r="AH1753" s="53">
        <f t="shared" si="311"/>
        <v>0</v>
      </c>
      <c r="AI1753" s="53" t="str">
        <f t="shared" si="312"/>
        <v>0.00</v>
      </c>
      <c r="AJ1753" s="44">
        <v>221112</v>
      </c>
      <c r="AK1753" s="15" t="s">
        <v>684</v>
      </c>
      <c r="AL1753" s="14" t="s">
        <v>121</v>
      </c>
      <c r="AM1753" s="39" t="s">
        <v>65</v>
      </c>
      <c r="AN1753" s="39" t="s">
        <v>59</v>
      </c>
      <c r="AO1753" s="39" t="s">
        <v>60</v>
      </c>
      <c r="AP1753" s="39" t="s">
        <v>122</v>
      </c>
      <c r="AQ1753" s="59"/>
      <c r="AR1753" s="20"/>
      <c r="AS1753" s="20"/>
      <c r="AT1753" s="20"/>
      <c r="AU1753" s="20"/>
      <c r="AV1753" s="20"/>
      <c r="AW1753" s="20"/>
      <c r="AX1753" s="20"/>
      <c r="AY1753" s="20"/>
      <c r="AZ1753" s="20"/>
      <c r="BA1753" s="20"/>
      <c r="BB1753" s="20"/>
    </row>
    <row r="1754" spans="1:54" ht="26.1" customHeight="1" x14ac:dyDescent="0.25">
      <c r="A1754" s="21">
        <v>966</v>
      </c>
      <c r="B1754" s="39" t="s">
        <v>6</v>
      </c>
      <c r="C1754" s="13" t="s">
        <v>259</v>
      </c>
      <c r="D1754" s="13">
        <v>34021</v>
      </c>
      <c r="E1754" s="13" t="s">
        <v>251</v>
      </c>
      <c r="F1754" s="13">
        <v>61057</v>
      </c>
      <c r="G1754" s="13" t="s">
        <v>271</v>
      </c>
      <c r="H1754" s="13" t="s">
        <v>311</v>
      </c>
      <c r="I1754" s="13" t="s">
        <v>180</v>
      </c>
      <c r="J1754" s="13" t="s">
        <v>187</v>
      </c>
      <c r="K1754" s="13" t="s">
        <v>567</v>
      </c>
      <c r="L1754" s="4">
        <v>2408</v>
      </c>
      <c r="M1754" s="4">
        <v>1</v>
      </c>
      <c r="N1754" s="14" t="s">
        <v>38</v>
      </c>
      <c r="O1754" s="15" t="s">
        <v>679</v>
      </c>
      <c r="P1754" s="68">
        <v>1257.93</v>
      </c>
      <c r="Q1754" s="61">
        <v>154.79</v>
      </c>
      <c r="R1754" s="65">
        <f t="shared" si="305"/>
        <v>0.56971467391304353</v>
      </c>
      <c r="S1754" s="65">
        <f t="shared" si="306"/>
        <v>7.0104166666666662E-2</v>
      </c>
      <c r="T1754" s="15">
        <v>0</v>
      </c>
      <c r="U1754" s="15">
        <v>0</v>
      </c>
      <c r="V1754" s="15">
        <f t="shared" si="307"/>
        <v>0</v>
      </c>
      <c r="W1754" s="15" t="str">
        <f t="shared" si="308"/>
        <v>0.00</v>
      </c>
      <c r="X1754" s="15">
        <v>0</v>
      </c>
      <c r="Y1754" s="15">
        <v>0</v>
      </c>
      <c r="Z1754" s="15">
        <f t="shared" si="309"/>
        <v>0</v>
      </c>
      <c r="AA1754" s="16" t="str">
        <f t="shared" si="310"/>
        <v>0</v>
      </c>
      <c r="AB1754" s="13">
        <v>0</v>
      </c>
      <c r="AC1754" s="13">
        <v>0</v>
      </c>
      <c r="AD1754" s="13">
        <v>0</v>
      </c>
      <c r="AE1754" s="13">
        <v>0</v>
      </c>
      <c r="AF1754" s="53">
        <f t="shared" si="304"/>
        <v>0</v>
      </c>
      <c r="AG1754" s="53">
        <f t="shared" si="314"/>
        <v>0</v>
      </c>
      <c r="AH1754" s="53">
        <f t="shared" si="311"/>
        <v>0</v>
      </c>
      <c r="AI1754" s="53" t="str">
        <f t="shared" si="312"/>
        <v>0.00</v>
      </c>
      <c r="AJ1754" s="44">
        <v>221112</v>
      </c>
      <c r="AK1754" s="15" t="s">
        <v>684</v>
      </c>
      <c r="AL1754" s="14" t="s">
        <v>121</v>
      </c>
      <c r="AM1754" s="39" t="s">
        <v>65</v>
      </c>
      <c r="AN1754" s="39" t="s">
        <v>59</v>
      </c>
      <c r="AO1754" s="39" t="s">
        <v>60</v>
      </c>
      <c r="AP1754" s="39" t="s">
        <v>122</v>
      </c>
      <c r="AQ1754" s="20"/>
      <c r="AR1754" s="20"/>
      <c r="AS1754" s="20"/>
      <c r="AT1754" s="20"/>
      <c r="AU1754" s="20"/>
      <c r="AV1754" s="20"/>
      <c r="AW1754" s="20"/>
      <c r="AX1754" s="20"/>
      <c r="AY1754" s="20"/>
      <c r="AZ1754" s="20"/>
      <c r="BA1754" s="20"/>
      <c r="BB1754" s="20"/>
    </row>
    <row r="1755" spans="1:54" ht="26.1" customHeight="1" x14ac:dyDescent="0.25">
      <c r="A1755" s="21">
        <v>967</v>
      </c>
      <c r="B1755" s="39" t="s">
        <v>6</v>
      </c>
      <c r="C1755" s="13" t="s">
        <v>259</v>
      </c>
      <c r="D1755" s="13">
        <v>34021</v>
      </c>
      <c r="E1755" s="13" t="s">
        <v>251</v>
      </c>
      <c r="F1755" s="13">
        <v>61057</v>
      </c>
      <c r="G1755" s="13" t="s">
        <v>271</v>
      </c>
      <c r="H1755" s="13" t="s">
        <v>311</v>
      </c>
      <c r="I1755" s="13" t="s">
        <v>180</v>
      </c>
      <c r="J1755" s="13" t="s">
        <v>187</v>
      </c>
      <c r="K1755" s="13" t="s">
        <v>567</v>
      </c>
      <c r="L1755" s="4">
        <v>2408</v>
      </c>
      <c r="M1755" s="4">
        <v>1</v>
      </c>
      <c r="N1755" s="14" t="s">
        <v>39</v>
      </c>
      <c r="O1755" s="15" t="s">
        <v>679</v>
      </c>
      <c r="P1755" s="68">
        <v>1257.93</v>
      </c>
      <c r="Q1755" s="61">
        <v>154.79</v>
      </c>
      <c r="R1755" s="65">
        <f t="shared" si="305"/>
        <v>0.56971467391304353</v>
      </c>
      <c r="S1755" s="65">
        <f t="shared" si="306"/>
        <v>7.0104166666666662E-2</v>
      </c>
      <c r="T1755" s="15">
        <v>0</v>
      </c>
      <c r="U1755" s="15">
        <v>0</v>
      </c>
      <c r="V1755" s="15">
        <f t="shared" si="307"/>
        <v>0</v>
      </c>
      <c r="W1755" s="15" t="str">
        <f t="shared" si="308"/>
        <v>0.00</v>
      </c>
      <c r="X1755" s="15">
        <v>0</v>
      </c>
      <c r="Y1755" s="15">
        <v>0</v>
      </c>
      <c r="Z1755" s="15">
        <f t="shared" si="309"/>
        <v>0</v>
      </c>
      <c r="AA1755" s="16" t="str">
        <f t="shared" si="310"/>
        <v>0</v>
      </c>
      <c r="AB1755" s="13">
        <v>0</v>
      </c>
      <c r="AC1755" s="13">
        <v>0</v>
      </c>
      <c r="AD1755" s="13">
        <v>0</v>
      </c>
      <c r="AE1755" s="13">
        <v>0</v>
      </c>
      <c r="AF1755" s="53">
        <f t="shared" si="304"/>
        <v>0</v>
      </c>
      <c r="AG1755" s="53">
        <f t="shared" si="314"/>
        <v>0</v>
      </c>
      <c r="AH1755" s="53">
        <f t="shared" si="311"/>
        <v>0</v>
      </c>
      <c r="AI1755" s="53" t="str">
        <f t="shared" si="312"/>
        <v>0.00</v>
      </c>
      <c r="AJ1755" s="44">
        <v>221112</v>
      </c>
      <c r="AK1755" s="15" t="s">
        <v>684</v>
      </c>
      <c r="AL1755" s="14" t="s">
        <v>121</v>
      </c>
      <c r="AM1755" s="39" t="s">
        <v>65</v>
      </c>
      <c r="AN1755" s="39" t="s">
        <v>59</v>
      </c>
      <c r="AO1755" s="39" t="s">
        <v>60</v>
      </c>
      <c r="AP1755" s="39" t="s">
        <v>122</v>
      </c>
      <c r="AQ1755" s="20"/>
      <c r="AR1755" s="20"/>
      <c r="AS1755" s="20"/>
      <c r="AT1755" s="20"/>
      <c r="AU1755" s="20"/>
      <c r="AV1755" s="20"/>
      <c r="AW1755" s="20"/>
      <c r="AX1755" s="20"/>
      <c r="AY1755" s="20"/>
      <c r="AZ1755" s="20"/>
      <c r="BA1755" s="20"/>
      <c r="BB1755" s="20"/>
    </row>
    <row r="1756" spans="1:54" ht="26.1" customHeight="1" x14ac:dyDescent="0.25">
      <c r="A1756" s="21">
        <v>968</v>
      </c>
      <c r="B1756" s="39" t="s">
        <v>6</v>
      </c>
      <c r="C1756" s="13" t="s">
        <v>259</v>
      </c>
      <c r="D1756" s="13">
        <v>34021</v>
      </c>
      <c r="E1756" s="13" t="s">
        <v>251</v>
      </c>
      <c r="F1756" s="13">
        <v>61057</v>
      </c>
      <c r="G1756" s="13" t="s">
        <v>271</v>
      </c>
      <c r="H1756" s="13" t="s">
        <v>311</v>
      </c>
      <c r="I1756" s="13" t="s">
        <v>180</v>
      </c>
      <c r="J1756" s="13" t="s">
        <v>187</v>
      </c>
      <c r="K1756" s="13" t="s">
        <v>567</v>
      </c>
      <c r="L1756" s="4">
        <v>2408</v>
      </c>
      <c r="M1756" s="4">
        <v>1</v>
      </c>
      <c r="N1756" s="14" t="s">
        <v>37</v>
      </c>
      <c r="O1756" s="15" t="s">
        <v>679</v>
      </c>
      <c r="P1756" s="68">
        <v>1257.93</v>
      </c>
      <c r="Q1756" s="61">
        <v>154.79</v>
      </c>
      <c r="R1756" s="65">
        <f t="shared" si="305"/>
        <v>0.56971467391304353</v>
      </c>
      <c r="S1756" s="65">
        <f t="shared" si="306"/>
        <v>7.0104166666666662E-2</v>
      </c>
      <c r="T1756" s="15">
        <v>0</v>
      </c>
      <c r="U1756" s="15">
        <v>0</v>
      </c>
      <c r="V1756" s="15">
        <f t="shared" si="307"/>
        <v>0</v>
      </c>
      <c r="W1756" s="15" t="str">
        <f t="shared" si="308"/>
        <v>0.00</v>
      </c>
      <c r="X1756" s="15">
        <v>0</v>
      </c>
      <c r="Y1756" s="15">
        <v>0</v>
      </c>
      <c r="Z1756" s="15">
        <f t="shared" si="309"/>
        <v>0</v>
      </c>
      <c r="AA1756" s="16" t="str">
        <f t="shared" si="310"/>
        <v>0</v>
      </c>
      <c r="AB1756" s="13">
        <v>0</v>
      </c>
      <c r="AC1756" s="13">
        <v>0</v>
      </c>
      <c r="AD1756" s="13">
        <v>0</v>
      </c>
      <c r="AE1756" s="13">
        <v>0</v>
      </c>
      <c r="AF1756" s="53">
        <f t="shared" si="304"/>
        <v>0</v>
      </c>
      <c r="AG1756" s="53">
        <f t="shared" si="314"/>
        <v>0</v>
      </c>
      <c r="AH1756" s="53">
        <f t="shared" si="311"/>
        <v>0</v>
      </c>
      <c r="AI1756" s="53" t="str">
        <f t="shared" si="312"/>
        <v>0.00</v>
      </c>
      <c r="AJ1756" s="44">
        <v>221112</v>
      </c>
      <c r="AK1756" s="15" t="s">
        <v>684</v>
      </c>
      <c r="AL1756" s="14" t="s">
        <v>121</v>
      </c>
      <c r="AM1756" s="39" t="s">
        <v>65</v>
      </c>
      <c r="AN1756" s="39" t="s">
        <v>59</v>
      </c>
      <c r="AO1756" s="39" t="s">
        <v>60</v>
      </c>
      <c r="AP1756" s="39" t="s">
        <v>122</v>
      </c>
      <c r="AQ1756" s="20"/>
      <c r="AR1756" s="20"/>
      <c r="AS1756" s="20"/>
      <c r="AT1756" s="20"/>
      <c r="AU1756" s="20"/>
      <c r="AV1756" s="20"/>
      <c r="AW1756" s="20"/>
      <c r="AX1756" s="20"/>
      <c r="AY1756" s="20"/>
      <c r="AZ1756" s="20"/>
      <c r="BA1756" s="20"/>
      <c r="BB1756" s="20"/>
    </row>
    <row r="1757" spans="1:54" ht="26.1" customHeight="1" x14ac:dyDescent="0.25">
      <c r="A1757" s="21">
        <v>969</v>
      </c>
      <c r="B1757" s="39" t="s">
        <v>6</v>
      </c>
      <c r="C1757" s="13" t="s">
        <v>259</v>
      </c>
      <c r="D1757" s="13">
        <v>34021</v>
      </c>
      <c r="E1757" s="13" t="s">
        <v>251</v>
      </c>
      <c r="F1757" s="13">
        <v>61057</v>
      </c>
      <c r="G1757" s="13" t="s">
        <v>271</v>
      </c>
      <c r="H1757" s="13" t="s">
        <v>311</v>
      </c>
      <c r="I1757" s="13" t="s">
        <v>180</v>
      </c>
      <c r="J1757" s="13" t="s">
        <v>187</v>
      </c>
      <c r="K1757" s="13" t="s">
        <v>567</v>
      </c>
      <c r="L1757" s="4">
        <v>2408</v>
      </c>
      <c r="M1757" s="4">
        <v>1</v>
      </c>
      <c r="N1757" s="14" t="s">
        <v>34</v>
      </c>
      <c r="O1757" s="15" t="s">
        <v>679</v>
      </c>
      <c r="P1757" s="68">
        <v>1257.93</v>
      </c>
      <c r="Q1757" s="61">
        <v>154.79</v>
      </c>
      <c r="R1757" s="65">
        <f t="shared" si="305"/>
        <v>0.56971467391304353</v>
      </c>
      <c r="S1757" s="65">
        <f t="shared" si="306"/>
        <v>7.0104166666666662E-2</v>
      </c>
      <c r="T1757" s="15">
        <v>0</v>
      </c>
      <c r="U1757" s="15">
        <v>0</v>
      </c>
      <c r="V1757" s="15">
        <f t="shared" si="307"/>
        <v>0</v>
      </c>
      <c r="W1757" s="15" t="str">
        <f t="shared" si="308"/>
        <v>0.00</v>
      </c>
      <c r="X1757" s="15">
        <v>0</v>
      </c>
      <c r="Y1757" s="15">
        <v>0</v>
      </c>
      <c r="Z1757" s="15">
        <f t="shared" si="309"/>
        <v>0</v>
      </c>
      <c r="AA1757" s="16" t="str">
        <f t="shared" si="310"/>
        <v>0</v>
      </c>
      <c r="AB1757" s="13">
        <v>0</v>
      </c>
      <c r="AC1757" s="13">
        <v>0</v>
      </c>
      <c r="AD1757" s="13">
        <v>0</v>
      </c>
      <c r="AE1757" s="13">
        <v>0</v>
      </c>
      <c r="AF1757" s="53">
        <f t="shared" si="304"/>
        <v>0</v>
      </c>
      <c r="AG1757" s="53">
        <f t="shared" si="314"/>
        <v>0</v>
      </c>
      <c r="AH1757" s="53">
        <f t="shared" si="311"/>
        <v>0</v>
      </c>
      <c r="AI1757" s="53" t="str">
        <f t="shared" si="312"/>
        <v>0.00</v>
      </c>
      <c r="AJ1757" s="44">
        <v>221112</v>
      </c>
      <c r="AK1757" s="15" t="s">
        <v>684</v>
      </c>
      <c r="AL1757" s="14" t="s">
        <v>121</v>
      </c>
      <c r="AM1757" s="39" t="s">
        <v>65</v>
      </c>
      <c r="AN1757" s="39" t="s">
        <v>59</v>
      </c>
      <c r="AO1757" s="39" t="s">
        <v>60</v>
      </c>
      <c r="AP1757" s="39" t="s">
        <v>122</v>
      </c>
      <c r="AQ1757" s="20"/>
      <c r="AR1757" s="20"/>
      <c r="AS1757" s="20"/>
      <c r="AT1757" s="20"/>
      <c r="AU1757" s="20"/>
      <c r="AV1757" s="20"/>
      <c r="AW1757" s="20"/>
      <c r="AX1757" s="20"/>
      <c r="AY1757" s="20"/>
      <c r="AZ1757" s="20"/>
      <c r="BA1757" s="20"/>
      <c r="BB1757" s="20"/>
    </row>
    <row r="1758" spans="1:54" ht="26.1" customHeight="1" x14ac:dyDescent="0.25">
      <c r="A1758" s="21">
        <v>970</v>
      </c>
      <c r="B1758" s="39" t="s">
        <v>6</v>
      </c>
      <c r="C1758" s="13" t="s">
        <v>259</v>
      </c>
      <c r="D1758" s="13">
        <v>34021</v>
      </c>
      <c r="E1758" s="13" t="s">
        <v>251</v>
      </c>
      <c r="F1758" s="13">
        <v>61057</v>
      </c>
      <c r="G1758" s="13" t="s">
        <v>280</v>
      </c>
      <c r="H1758" s="13" t="s">
        <v>276</v>
      </c>
      <c r="I1758" s="13" t="s">
        <v>180</v>
      </c>
      <c r="J1758" s="13" t="s">
        <v>191</v>
      </c>
      <c r="K1758" s="13" t="s">
        <v>568</v>
      </c>
      <c r="L1758" s="4">
        <v>2408</v>
      </c>
      <c r="M1758" s="4">
        <v>2</v>
      </c>
      <c r="N1758" s="14" t="s">
        <v>40</v>
      </c>
      <c r="O1758" s="15" t="s">
        <v>679</v>
      </c>
      <c r="P1758" s="68">
        <v>1208.42</v>
      </c>
      <c r="Q1758" s="61">
        <v>290.08999999999997</v>
      </c>
      <c r="R1758" s="65">
        <f t="shared" si="305"/>
        <v>0.54729166666666673</v>
      </c>
      <c r="S1758" s="65">
        <f t="shared" si="306"/>
        <v>0.13138134057971013</v>
      </c>
      <c r="T1758" s="15">
        <v>0.64486932482001602</v>
      </c>
      <c r="U1758" s="15">
        <v>0.3286752</v>
      </c>
      <c r="V1758" s="15">
        <f t="shared" si="307"/>
        <v>-0.31619412482001602</v>
      </c>
      <c r="W1758" s="15">
        <f t="shared" si="308"/>
        <v>-49.032278734651591</v>
      </c>
      <c r="X1758" s="15">
        <v>0.38132084495306268</v>
      </c>
      <c r="Y1758" s="15">
        <v>0.19380097200000002</v>
      </c>
      <c r="Z1758" s="15">
        <f t="shared" si="309"/>
        <v>-0.18751987295306266</v>
      </c>
      <c r="AA1758" s="16">
        <f t="shared" si="310"/>
        <v>-49.176402348564174</v>
      </c>
      <c r="AB1758" s="13">
        <v>0.65</v>
      </c>
      <c r="AC1758" s="13">
        <v>0</v>
      </c>
      <c r="AD1758" s="13">
        <v>0</v>
      </c>
      <c r="AE1758" s="13">
        <v>0</v>
      </c>
      <c r="AF1758" s="53">
        <f t="shared" si="304"/>
        <v>0</v>
      </c>
      <c r="AG1758" s="53">
        <f t="shared" si="314"/>
        <v>1.6033725147368061E-2</v>
      </c>
      <c r="AH1758" s="53">
        <f t="shared" si="311"/>
        <v>1.6033725147368061E-2</v>
      </c>
      <c r="AI1758" s="53" t="str">
        <f t="shared" si="312"/>
        <v>0.00</v>
      </c>
      <c r="AJ1758" s="44">
        <v>221112</v>
      </c>
      <c r="AK1758" s="15" t="s">
        <v>684</v>
      </c>
      <c r="AL1758" s="14" t="s">
        <v>188</v>
      </c>
      <c r="AM1758" s="39" t="s">
        <v>65</v>
      </c>
      <c r="AN1758" s="39" t="s">
        <v>59</v>
      </c>
      <c r="AO1758" s="39" t="s">
        <v>189</v>
      </c>
      <c r="AP1758" s="39" t="s">
        <v>190</v>
      </c>
      <c r="AQ1758" s="20"/>
      <c r="AR1758" s="20"/>
      <c r="AS1758" s="20"/>
      <c r="AT1758" s="20"/>
      <c r="AU1758" s="20"/>
      <c r="AV1758" s="20"/>
      <c r="AW1758" s="20"/>
      <c r="AX1758" s="20"/>
      <c r="AY1758" s="20"/>
      <c r="AZ1758" s="20"/>
      <c r="BA1758" s="20"/>
      <c r="BB1758" s="20"/>
    </row>
    <row r="1759" spans="1:54" ht="26.1" customHeight="1" x14ac:dyDescent="0.25">
      <c r="A1759" s="21">
        <v>971</v>
      </c>
      <c r="B1759" s="39" t="s">
        <v>6</v>
      </c>
      <c r="C1759" s="13" t="s">
        <v>259</v>
      </c>
      <c r="D1759" s="13">
        <v>34021</v>
      </c>
      <c r="E1759" s="13" t="s">
        <v>251</v>
      </c>
      <c r="F1759" s="13">
        <v>61057</v>
      </c>
      <c r="G1759" s="13" t="s">
        <v>280</v>
      </c>
      <c r="H1759" s="13" t="s">
        <v>276</v>
      </c>
      <c r="I1759" s="13" t="s">
        <v>180</v>
      </c>
      <c r="J1759" s="13" t="s">
        <v>191</v>
      </c>
      <c r="K1759" s="13" t="s">
        <v>568</v>
      </c>
      <c r="L1759" s="4">
        <v>2408</v>
      </c>
      <c r="M1759" s="4">
        <v>2</v>
      </c>
      <c r="N1759" s="14" t="s">
        <v>38</v>
      </c>
      <c r="O1759" s="15" t="s">
        <v>679</v>
      </c>
      <c r="P1759" s="68">
        <v>1208.42</v>
      </c>
      <c r="Q1759" s="61">
        <v>290.08999999999997</v>
      </c>
      <c r="R1759" s="65">
        <f t="shared" si="305"/>
        <v>0.54729166666666673</v>
      </c>
      <c r="S1759" s="65">
        <f t="shared" si="306"/>
        <v>0.13138134057971013</v>
      </c>
      <c r="T1759" s="15">
        <v>19.253955555340401</v>
      </c>
      <c r="U1759" s="15">
        <v>9.8133023999999995</v>
      </c>
      <c r="V1759" s="15">
        <f t="shared" si="307"/>
        <v>-9.4406531553404012</v>
      </c>
      <c r="W1759" s="15">
        <f t="shared" si="308"/>
        <v>-49.032278734651392</v>
      </c>
      <c r="X1759" s="15">
        <v>11.38515094217002</v>
      </c>
      <c r="Y1759" s="15">
        <v>5.7863433180000001</v>
      </c>
      <c r="Z1759" s="15">
        <f t="shared" si="309"/>
        <v>-5.5988076241700195</v>
      </c>
      <c r="AA1759" s="16">
        <f t="shared" si="310"/>
        <v>-49.176402250692355</v>
      </c>
      <c r="AB1759" s="13">
        <v>19.260000000000002</v>
      </c>
      <c r="AC1759" s="13">
        <v>0</v>
      </c>
      <c r="AD1759" s="13">
        <v>0</v>
      </c>
      <c r="AE1759" s="13">
        <v>0</v>
      </c>
      <c r="AF1759" s="53">
        <f t="shared" si="304"/>
        <v>0</v>
      </c>
      <c r="AG1759" s="53">
        <f t="shared" si="314"/>
        <v>0.47872122317901344</v>
      </c>
      <c r="AH1759" s="53">
        <f t="shared" si="311"/>
        <v>0.47872122317901344</v>
      </c>
      <c r="AI1759" s="53" t="str">
        <f t="shared" si="312"/>
        <v>0.00</v>
      </c>
      <c r="AJ1759" s="44">
        <v>221112</v>
      </c>
      <c r="AK1759" s="15" t="s">
        <v>684</v>
      </c>
      <c r="AL1759" s="14" t="s">
        <v>188</v>
      </c>
      <c r="AM1759" s="39" t="s">
        <v>65</v>
      </c>
      <c r="AN1759" s="39" t="s">
        <v>59</v>
      </c>
      <c r="AO1759" s="39" t="s">
        <v>189</v>
      </c>
      <c r="AP1759" s="39" t="s">
        <v>190</v>
      </c>
      <c r="AQ1759" s="20"/>
      <c r="AR1759" s="20"/>
      <c r="AS1759" s="20"/>
      <c r="AT1759" s="20"/>
      <c r="AU1759" s="20"/>
      <c r="AV1759" s="20"/>
      <c r="AW1759" s="20"/>
      <c r="AX1759" s="20"/>
      <c r="AY1759" s="20"/>
      <c r="AZ1759" s="20"/>
      <c r="BA1759" s="20"/>
      <c r="BB1759" s="20"/>
    </row>
    <row r="1760" spans="1:54" ht="26.1" customHeight="1" x14ac:dyDescent="0.25">
      <c r="A1760" s="21">
        <v>972</v>
      </c>
      <c r="B1760" s="39" t="s">
        <v>6</v>
      </c>
      <c r="C1760" s="13" t="s">
        <v>259</v>
      </c>
      <c r="D1760" s="13">
        <v>34021</v>
      </c>
      <c r="E1760" s="13" t="s">
        <v>251</v>
      </c>
      <c r="F1760" s="13">
        <v>61057</v>
      </c>
      <c r="G1760" s="13" t="s">
        <v>280</v>
      </c>
      <c r="H1760" s="13" t="s">
        <v>276</v>
      </c>
      <c r="I1760" s="13" t="s">
        <v>180</v>
      </c>
      <c r="J1760" s="13" t="s">
        <v>191</v>
      </c>
      <c r="K1760" s="13" t="s">
        <v>568</v>
      </c>
      <c r="L1760" s="4">
        <v>2408</v>
      </c>
      <c r="M1760" s="4">
        <v>2</v>
      </c>
      <c r="N1760" s="14" t="s">
        <v>39</v>
      </c>
      <c r="O1760" s="15" t="s">
        <v>679</v>
      </c>
      <c r="P1760" s="68">
        <v>1208.42</v>
      </c>
      <c r="Q1760" s="61">
        <v>290.08999999999997</v>
      </c>
      <c r="R1760" s="65">
        <f t="shared" si="305"/>
        <v>0.54729166666666673</v>
      </c>
      <c r="S1760" s="65">
        <f t="shared" si="306"/>
        <v>0.13138134057971013</v>
      </c>
      <c r="T1760" s="15">
        <v>19.253955555340401</v>
      </c>
      <c r="U1760" s="15">
        <v>9.8133023999999995</v>
      </c>
      <c r="V1760" s="15">
        <f t="shared" si="307"/>
        <v>-9.4406531553404012</v>
      </c>
      <c r="W1760" s="15">
        <f t="shared" si="308"/>
        <v>-49.032278734651392</v>
      </c>
      <c r="X1760" s="15">
        <v>11.38515094217002</v>
      </c>
      <c r="Y1760" s="15">
        <v>5.7863433180000001</v>
      </c>
      <c r="Z1760" s="15">
        <f t="shared" si="309"/>
        <v>-5.5988076241700195</v>
      </c>
      <c r="AA1760" s="16">
        <f t="shared" si="310"/>
        <v>-49.176402250692355</v>
      </c>
      <c r="AB1760" s="13">
        <v>19.260000000000002</v>
      </c>
      <c r="AC1760" s="13">
        <v>0</v>
      </c>
      <c r="AD1760" s="13">
        <v>0</v>
      </c>
      <c r="AE1760" s="13">
        <v>0</v>
      </c>
      <c r="AF1760" s="53">
        <f t="shared" si="304"/>
        <v>0</v>
      </c>
      <c r="AG1760" s="53">
        <f t="shared" si="314"/>
        <v>0.47872122317901344</v>
      </c>
      <c r="AH1760" s="53">
        <f t="shared" si="311"/>
        <v>0.47872122317901344</v>
      </c>
      <c r="AI1760" s="53" t="str">
        <f t="shared" si="312"/>
        <v>0.00</v>
      </c>
      <c r="AJ1760" s="44">
        <v>221112</v>
      </c>
      <c r="AK1760" s="15" t="s">
        <v>684</v>
      </c>
      <c r="AL1760" s="14" t="s">
        <v>188</v>
      </c>
      <c r="AM1760" s="39" t="s">
        <v>65</v>
      </c>
      <c r="AN1760" s="39" t="s">
        <v>59</v>
      </c>
      <c r="AO1760" s="39" t="s">
        <v>189</v>
      </c>
      <c r="AP1760" s="39" t="s">
        <v>190</v>
      </c>
      <c r="AQ1760" s="20"/>
      <c r="AR1760" s="20"/>
      <c r="AS1760" s="20"/>
      <c r="AT1760" s="20"/>
      <c r="AU1760" s="20"/>
      <c r="AV1760" s="20"/>
      <c r="AW1760" s="20"/>
      <c r="AX1760" s="20"/>
      <c r="AY1760" s="20"/>
      <c r="AZ1760" s="20"/>
      <c r="BA1760" s="20"/>
      <c r="BB1760" s="20"/>
    </row>
    <row r="1761" spans="1:54" ht="26.1" customHeight="1" x14ac:dyDescent="0.25">
      <c r="A1761" s="21">
        <v>973</v>
      </c>
      <c r="B1761" s="39" t="s">
        <v>6</v>
      </c>
      <c r="C1761" s="13" t="s">
        <v>259</v>
      </c>
      <c r="D1761" s="13">
        <v>34021</v>
      </c>
      <c r="E1761" s="13" t="s">
        <v>251</v>
      </c>
      <c r="F1761" s="13">
        <v>61057</v>
      </c>
      <c r="G1761" s="13" t="s">
        <v>280</v>
      </c>
      <c r="H1761" s="13" t="s">
        <v>276</v>
      </c>
      <c r="I1761" s="13" t="s">
        <v>180</v>
      </c>
      <c r="J1761" s="13" t="s">
        <v>191</v>
      </c>
      <c r="K1761" s="13" t="s">
        <v>568</v>
      </c>
      <c r="L1761" s="4">
        <v>2408</v>
      </c>
      <c r="M1761" s="4">
        <v>2</v>
      </c>
      <c r="N1761" s="14" t="s">
        <v>37</v>
      </c>
      <c r="O1761" s="15" t="s">
        <v>679</v>
      </c>
      <c r="P1761" s="68">
        <v>1208.42</v>
      </c>
      <c r="Q1761" s="61">
        <v>290.08999999999997</v>
      </c>
      <c r="R1761" s="65">
        <f t="shared" si="305"/>
        <v>0.54729166666666673</v>
      </c>
      <c r="S1761" s="65">
        <f t="shared" si="306"/>
        <v>0.13138134057971013</v>
      </c>
      <c r="T1761" s="15">
        <v>259.82546599997602</v>
      </c>
      <c r="U1761" s="15">
        <v>46.953600000000002</v>
      </c>
      <c r="V1761" s="15">
        <f t="shared" si="307"/>
        <v>-212.87186599997602</v>
      </c>
      <c r="W1761" s="15">
        <f t="shared" si="308"/>
        <v>-81.928792153112383</v>
      </c>
      <c r="X1761" s="15">
        <v>153.63867131233599</v>
      </c>
      <c r="Y1761" s="15">
        <v>27.685853194</v>
      </c>
      <c r="Z1761" s="15">
        <f t="shared" si="309"/>
        <v>-125.95281811833598</v>
      </c>
      <c r="AA1761" s="16">
        <f t="shared" si="310"/>
        <v>-81.97989285020779</v>
      </c>
      <c r="AB1761" s="13">
        <v>259.83</v>
      </c>
      <c r="AC1761" s="13">
        <v>0</v>
      </c>
      <c r="AD1761" s="13">
        <v>0</v>
      </c>
      <c r="AE1761" s="13">
        <v>0</v>
      </c>
      <c r="AF1761" s="53">
        <f t="shared" si="304"/>
        <v>0</v>
      </c>
      <c r="AG1761" s="53">
        <f t="shared" si="314"/>
        <v>2.2905321681409219</v>
      </c>
      <c r="AH1761" s="53">
        <f t="shared" si="311"/>
        <v>2.2905321681409219</v>
      </c>
      <c r="AI1761" s="53" t="str">
        <f t="shared" si="312"/>
        <v>0.00</v>
      </c>
      <c r="AJ1761" s="44">
        <v>221112</v>
      </c>
      <c r="AK1761" s="15" t="s">
        <v>684</v>
      </c>
      <c r="AL1761" s="14" t="s">
        <v>188</v>
      </c>
      <c r="AM1761" s="39" t="s">
        <v>65</v>
      </c>
      <c r="AN1761" s="39" t="s">
        <v>59</v>
      </c>
      <c r="AO1761" s="39" t="s">
        <v>189</v>
      </c>
      <c r="AP1761" s="39" t="s">
        <v>190</v>
      </c>
      <c r="AQ1761" s="20"/>
      <c r="AR1761" s="20"/>
      <c r="AS1761" s="20"/>
      <c r="AT1761" s="20"/>
      <c r="AU1761" s="20"/>
      <c r="AV1761" s="20"/>
      <c r="AW1761" s="20"/>
      <c r="AX1761" s="20"/>
      <c r="AY1761" s="20"/>
      <c r="AZ1761" s="20"/>
      <c r="BA1761" s="20"/>
      <c r="BB1761" s="20"/>
    </row>
    <row r="1762" spans="1:54" ht="26.1" customHeight="1" x14ac:dyDescent="0.25">
      <c r="A1762" s="21">
        <v>1757</v>
      </c>
      <c r="B1762" s="39" t="s">
        <v>6</v>
      </c>
      <c r="C1762" s="13" t="s">
        <v>259</v>
      </c>
      <c r="D1762" s="13">
        <v>34021</v>
      </c>
      <c r="E1762" s="13" t="s">
        <v>251</v>
      </c>
      <c r="F1762" s="13">
        <v>61057</v>
      </c>
      <c r="G1762" s="13" t="s">
        <v>280</v>
      </c>
      <c r="H1762" s="13" t="s">
        <v>276</v>
      </c>
      <c r="I1762" s="13" t="s">
        <v>180</v>
      </c>
      <c r="J1762" s="13" t="s">
        <v>191</v>
      </c>
      <c r="K1762" s="13" t="s">
        <v>568</v>
      </c>
      <c r="L1762" s="4">
        <v>2408</v>
      </c>
      <c r="M1762" s="4">
        <v>2</v>
      </c>
      <c r="N1762" s="14" t="s">
        <v>34</v>
      </c>
      <c r="O1762" s="15" t="s">
        <v>679</v>
      </c>
      <c r="P1762" s="68">
        <v>1208.42</v>
      </c>
      <c r="Q1762" s="61">
        <v>290.08999999999997</v>
      </c>
      <c r="R1762" s="65">
        <f t="shared" si="305"/>
        <v>0.54729166666666673</v>
      </c>
      <c r="S1762" s="65">
        <f t="shared" si="306"/>
        <v>0.13138134057971013</v>
      </c>
      <c r="T1762" s="15">
        <v>6.72506581598015</v>
      </c>
      <c r="U1762" s="15">
        <v>3.4276127999999999</v>
      </c>
      <c r="V1762" s="15">
        <f t="shared" si="307"/>
        <v>-3.2974530159801501</v>
      </c>
      <c r="W1762" s="15">
        <f t="shared" si="308"/>
        <v>-49.032278734651463</v>
      </c>
      <c r="X1762" s="15">
        <v>3.9766316687962271</v>
      </c>
      <c r="Y1762" s="15">
        <v>2.0210672840000004</v>
      </c>
      <c r="Z1762" s="15">
        <f t="shared" si="309"/>
        <v>-1.9555643847962267</v>
      </c>
      <c r="AA1762" s="16">
        <f t="shared" si="310"/>
        <v>-49.176402233606893</v>
      </c>
      <c r="AB1762" s="13">
        <v>6.73</v>
      </c>
      <c r="AC1762" s="13">
        <v>51.23</v>
      </c>
      <c r="AD1762" s="13">
        <v>0</v>
      </c>
      <c r="AE1762" s="13">
        <v>0</v>
      </c>
      <c r="AF1762" s="53">
        <f t="shared" si="304"/>
        <v>2.5614999999999999E-2</v>
      </c>
      <c r="AG1762" s="53">
        <f>IFERROR(AF1762+(AF1762*(AA1762/100)),"0.00")</f>
        <v>1.3018464567861593E-2</v>
      </c>
      <c r="AH1762" s="53">
        <f t="shared" si="311"/>
        <v>-1.2596535432138406E-2</v>
      </c>
      <c r="AI1762" s="53">
        <f t="shared" si="312"/>
        <v>-49.1764022336069</v>
      </c>
      <c r="AJ1762" s="44">
        <v>221112</v>
      </c>
      <c r="AK1762" s="15" t="s">
        <v>684</v>
      </c>
      <c r="AL1762" s="14" t="s">
        <v>188</v>
      </c>
      <c r="AM1762" s="39" t="s">
        <v>65</v>
      </c>
      <c r="AN1762" s="39" t="s">
        <v>59</v>
      </c>
      <c r="AO1762" s="39" t="s">
        <v>189</v>
      </c>
      <c r="AP1762" s="39" t="s">
        <v>190</v>
      </c>
      <c r="AQ1762" s="20"/>
      <c r="AR1762" s="20"/>
      <c r="AS1762" s="20"/>
      <c r="AT1762" s="20"/>
      <c r="AU1762" s="20"/>
      <c r="AV1762" s="20"/>
      <c r="AW1762" s="20"/>
      <c r="AX1762" s="20"/>
      <c r="AY1762" s="20"/>
      <c r="AZ1762" s="20"/>
      <c r="BA1762" s="20"/>
      <c r="BB1762" s="20"/>
    </row>
    <row r="1763" spans="1:54" ht="26.1" customHeight="1" x14ac:dyDescent="0.25">
      <c r="A1763" s="21">
        <v>1963</v>
      </c>
      <c r="B1763" s="39" t="s">
        <v>6</v>
      </c>
      <c r="C1763" s="13" t="s">
        <v>259</v>
      </c>
      <c r="D1763" s="13">
        <v>34021</v>
      </c>
      <c r="E1763" s="13" t="s">
        <v>251</v>
      </c>
      <c r="F1763" s="13">
        <v>61057</v>
      </c>
      <c r="G1763" s="13" t="s">
        <v>280</v>
      </c>
      <c r="H1763" s="13" t="s">
        <v>276</v>
      </c>
      <c r="I1763" s="13" t="s">
        <v>180</v>
      </c>
      <c r="J1763" s="13" t="s">
        <v>191</v>
      </c>
      <c r="K1763" s="13" t="s">
        <v>568</v>
      </c>
      <c r="L1763" s="4">
        <v>2408</v>
      </c>
      <c r="M1763" s="4">
        <v>2</v>
      </c>
      <c r="N1763" s="14" t="s">
        <v>35</v>
      </c>
      <c r="O1763" s="15" t="s">
        <v>679</v>
      </c>
      <c r="P1763" s="68">
        <v>1208.42</v>
      </c>
      <c r="Q1763" s="61">
        <v>290.08999999999997</v>
      </c>
      <c r="R1763" s="65">
        <f t="shared" si="305"/>
        <v>0.54729166666666673</v>
      </c>
      <c r="S1763" s="65">
        <f t="shared" si="306"/>
        <v>0.13138134057971013</v>
      </c>
      <c r="T1763" s="15">
        <v>20.474601063035401</v>
      </c>
      <c r="U1763" s="15">
        <v>10.4354376</v>
      </c>
      <c r="V1763" s="15">
        <f t="shared" si="307"/>
        <v>-10.039163463035401</v>
      </c>
      <c r="W1763" s="15">
        <f t="shared" si="308"/>
        <v>-49.032278734651328</v>
      </c>
      <c r="X1763" s="15">
        <v>12.106936827259752</v>
      </c>
      <c r="Y1763" s="15">
        <v>6.1531808730000002</v>
      </c>
      <c r="Z1763" s="15">
        <f t="shared" si="309"/>
        <v>-5.9537559542597513</v>
      </c>
      <c r="AA1763" s="16">
        <f t="shared" si="310"/>
        <v>-49.176402249447491</v>
      </c>
      <c r="AB1763" s="13">
        <v>20.47</v>
      </c>
      <c r="AC1763" s="13">
        <v>385.93</v>
      </c>
      <c r="AD1763" s="13">
        <v>0</v>
      </c>
      <c r="AE1763" s="13">
        <v>423.85</v>
      </c>
      <c r="AF1763" s="53">
        <f t="shared" si="304"/>
        <v>0.192965</v>
      </c>
      <c r="AG1763" s="53">
        <f>IFERROR(AF1763+(AF1763*(AA1763/100)),"0.00")</f>
        <v>9.8071755399353644E-2</v>
      </c>
      <c r="AH1763" s="53">
        <f t="shared" si="311"/>
        <v>-9.4893244600646354E-2</v>
      </c>
      <c r="AI1763" s="53">
        <f t="shared" si="312"/>
        <v>-49.176402249447491</v>
      </c>
      <c r="AJ1763" s="44">
        <v>221112</v>
      </c>
      <c r="AK1763" s="15" t="s">
        <v>684</v>
      </c>
      <c r="AL1763" s="14" t="s">
        <v>188</v>
      </c>
      <c r="AM1763" s="39" t="s">
        <v>65</v>
      </c>
      <c r="AN1763" s="39" t="s">
        <v>59</v>
      </c>
      <c r="AO1763" s="39" t="s">
        <v>189</v>
      </c>
      <c r="AP1763" s="39" t="s">
        <v>190</v>
      </c>
      <c r="AQ1763" s="20"/>
      <c r="AR1763" s="20"/>
      <c r="AS1763" s="20"/>
      <c r="AT1763" s="20"/>
      <c r="AU1763" s="20"/>
      <c r="AV1763" s="20"/>
      <c r="AW1763" s="20"/>
      <c r="AX1763" s="20"/>
      <c r="AY1763" s="20"/>
      <c r="AZ1763" s="20"/>
      <c r="BA1763" s="20"/>
      <c r="BB1763" s="20"/>
    </row>
    <row r="1764" spans="1:54" ht="26.1" customHeight="1" x14ac:dyDescent="0.25">
      <c r="A1764" s="21">
        <v>2132</v>
      </c>
      <c r="B1764" s="40" t="s">
        <v>6</v>
      </c>
      <c r="C1764" s="13" t="s">
        <v>259</v>
      </c>
      <c r="D1764" s="13">
        <v>34021</v>
      </c>
      <c r="E1764" s="13" t="s">
        <v>251</v>
      </c>
      <c r="F1764" s="13">
        <v>61057</v>
      </c>
      <c r="G1764" s="13" t="s">
        <v>280</v>
      </c>
      <c r="H1764" s="13" t="s">
        <v>276</v>
      </c>
      <c r="I1764" s="13" t="s">
        <v>180</v>
      </c>
      <c r="J1764" s="13" t="s">
        <v>191</v>
      </c>
      <c r="K1764" s="13" t="s">
        <v>568</v>
      </c>
      <c r="L1764" s="4">
        <v>2408</v>
      </c>
      <c r="M1764" s="4">
        <v>2</v>
      </c>
      <c r="N1764" s="13" t="s">
        <v>36</v>
      </c>
      <c r="O1764" s="15" t="s">
        <v>679</v>
      </c>
      <c r="P1764" s="68">
        <v>1208.42</v>
      </c>
      <c r="Q1764" s="61">
        <v>290.08999999999997</v>
      </c>
      <c r="R1764" s="65">
        <f t="shared" si="305"/>
        <v>0.54729166666666673</v>
      </c>
      <c r="S1764" s="65">
        <f t="shared" si="306"/>
        <v>0.13138134057971013</v>
      </c>
      <c r="T1764" s="15">
        <v>196.96350863009701</v>
      </c>
      <c r="U1764" s="15">
        <v>105.6456</v>
      </c>
      <c r="V1764" s="15">
        <f t="shared" si="307"/>
        <v>-91.317908630097008</v>
      </c>
      <c r="W1764" s="15">
        <f t="shared" si="308"/>
        <v>-46.362856381480597</v>
      </c>
      <c r="X1764" s="15">
        <v>115.3492979994783</v>
      </c>
      <c r="Y1764" s="15">
        <v>62.293169693999999</v>
      </c>
      <c r="Z1764" s="15">
        <f t="shared" si="309"/>
        <v>-53.056128305478296</v>
      </c>
      <c r="AA1764" s="16">
        <f t="shared" si="310"/>
        <v>-45.996056521920281</v>
      </c>
      <c r="AB1764" s="13">
        <v>196.91</v>
      </c>
      <c r="AC1764" s="13">
        <v>3712.92</v>
      </c>
      <c r="AD1764" s="13">
        <v>126.81</v>
      </c>
      <c r="AE1764" s="13">
        <v>0</v>
      </c>
      <c r="AF1764" s="53">
        <f t="shared" si="304"/>
        <v>1.85646</v>
      </c>
      <c r="AG1764" s="53">
        <f>IFERROR(AF1764+(AF1764*(AA1764/100)),"0.00")</f>
        <v>1.0025616090931586</v>
      </c>
      <c r="AH1764" s="53">
        <f t="shared" si="311"/>
        <v>-0.85389839090684139</v>
      </c>
      <c r="AI1764" s="53">
        <f t="shared" si="312"/>
        <v>-45.996056521920288</v>
      </c>
      <c r="AJ1764" s="44">
        <v>221112</v>
      </c>
      <c r="AK1764" s="15" t="s">
        <v>684</v>
      </c>
      <c r="AL1764" s="14" t="s">
        <v>188</v>
      </c>
      <c r="AM1764" s="39" t="s">
        <v>65</v>
      </c>
      <c r="AN1764" s="39" t="s">
        <v>59</v>
      </c>
      <c r="AO1764" s="39" t="s">
        <v>189</v>
      </c>
      <c r="AP1764" s="39" t="s">
        <v>190</v>
      </c>
      <c r="AQ1764" s="59"/>
      <c r="AR1764" s="20"/>
      <c r="AS1764" s="20"/>
      <c r="AT1764" s="20"/>
      <c r="AU1764" s="20"/>
      <c r="AV1764" s="20"/>
      <c r="AW1764" s="20"/>
      <c r="AX1764" s="20"/>
      <c r="AY1764" s="20"/>
      <c r="AZ1764" s="20"/>
      <c r="BA1764" s="20"/>
      <c r="BB1764" s="20"/>
    </row>
    <row r="1765" spans="1:54" ht="26.1" customHeight="1" x14ac:dyDescent="0.25">
      <c r="A1765" s="21">
        <v>974</v>
      </c>
      <c r="B1765" s="39" t="s">
        <v>6</v>
      </c>
      <c r="C1765" s="13" t="s">
        <v>259</v>
      </c>
      <c r="D1765" s="13">
        <v>34021</v>
      </c>
      <c r="E1765" s="13" t="s">
        <v>251</v>
      </c>
      <c r="F1765" s="13">
        <v>61057</v>
      </c>
      <c r="G1765" s="13" t="s">
        <v>280</v>
      </c>
      <c r="H1765" s="13" t="s">
        <v>311</v>
      </c>
      <c r="I1765" s="13" t="s">
        <v>180</v>
      </c>
      <c r="J1765" s="13" t="s">
        <v>191</v>
      </c>
      <c r="K1765" s="13" t="s">
        <v>569</v>
      </c>
      <c r="L1765" s="4">
        <v>2408</v>
      </c>
      <c r="M1765" s="4">
        <v>2</v>
      </c>
      <c r="N1765" s="14" t="s">
        <v>35</v>
      </c>
      <c r="O1765" s="15" t="s">
        <v>679</v>
      </c>
      <c r="P1765" s="68">
        <v>1208.42</v>
      </c>
      <c r="Q1765" s="61">
        <v>290.08999999999997</v>
      </c>
      <c r="R1765" s="65">
        <f t="shared" si="305"/>
        <v>0.54729166666666673</v>
      </c>
      <c r="S1765" s="65">
        <f t="shared" si="306"/>
        <v>0.13138134057971013</v>
      </c>
      <c r="T1765" s="15">
        <v>0</v>
      </c>
      <c r="U1765" s="15">
        <v>0</v>
      </c>
      <c r="V1765" s="15">
        <f t="shared" si="307"/>
        <v>0</v>
      </c>
      <c r="W1765" s="15" t="str">
        <f t="shared" si="308"/>
        <v>0.00</v>
      </c>
      <c r="X1765" s="15">
        <v>0</v>
      </c>
      <c r="Y1765" s="15">
        <v>0</v>
      </c>
      <c r="Z1765" s="15">
        <f t="shared" si="309"/>
        <v>0</v>
      </c>
      <c r="AA1765" s="16" t="str">
        <f t="shared" si="310"/>
        <v>0</v>
      </c>
      <c r="AB1765" s="13">
        <v>0</v>
      </c>
      <c r="AC1765" s="13">
        <v>0</v>
      </c>
      <c r="AD1765" s="13">
        <v>0</v>
      </c>
      <c r="AE1765" s="13">
        <v>0</v>
      </c>
      <c r="AF1765" s="53">
        <f t="shared" si="304"/>
        <v>0</v>
      </c>
      <c r="AG1765" s="53">
        <f t="shared" ref="AG1765:AG1775" si="315">IFERROR((((Y1765)/Q1765)*24),"0.00")</f>
        <v>0</v>
      </c>
      <c r="AH1765" s="53">
        <f t="shared" si="311"/>
        <v>0</v>
      </c>
      <c r="AI1765" s="53" t="str">
        <f t="shared" si="312"/>
        <v>0.00</v>
      </c>
      <c r="AJ1765" s="44">
        <v>221112</v>
      </c>
      <c r="AK1765" s="15" t="s">
        <v>684</v>
      </c>
      <c r="AL1765" s="14" t="s">
        <v>121</v>
      </c>
      <c r="AM1765" s="39" t="s">
        <v>65</v>
      </c>
      <c r="AN1765" s="39" t="s">
        <v>59</v>
      </c>
      <c r="AO1765" s="39" t="s">
        <v>60</v>
      </c>
      <c r="AP1765" s="39" t="s">
        <v>122</v>
      </c>
      <c r="AQ1765" s="20"/>
      <c r="AR1765" s="20"/>
      <c r="AS1765" s="20"/>
      <c r="AT1765" s="20"/>
      <c r="AU1765" s="20"/>
      <c r="AV1765" s="20"/>
      <c r="AW1765" s="20"/>
      <c r="AX1765" s="20"/>
      <c r="AY1765" s="20"/>
      <c r="AZ1765" s="20"/>
      <c r="BA1765" s="20"/>
      <c r="BB1765" s="20"/>
    </row>
    <row r="1766" spans="1:54" ht="26.1" customHeight="1" x14ac:dyDescent="0.25">
      <c r="A1766" s="21">
        <v>975</v>
      </c>
      <c r="B1766" s="39" t="s">
        <v>6</v>
      </c>
      <c r="C1766" s="13" t="s">
        <v>259</v>
      </c>
      <c r="D1766" s="13">
        <v>34021</v>
      </c>
      <c r="E1766" s="13" t="s">
        <v>251</v>
      </c>
      <c r="F1766" s="13">
        <v>61057</v>
      </c>
      <c r="G1766" s="13" t="s">
        <v>280</v>
      </c>
      <c r="H1766" s="13" t="s">
        <v>311</v>
      </c>
      <c r="I1766" s="13" t="s">
        <v>180</v>
      </c>
      <c r="J1766" s="13" t="s">
        <v>191</v>
      </c>
      <c r="K1766" s="13" t="s">
        <v>569</v>
      </c>
      <c r="L1766" s="4">
        <v>2408</v>
      </c>
      <c r="M1766" s="4">
        <v>2</v>
      </c>
      <c r="N1766" s="14" t="s">
        <v>40</v>
      </c>
      <c r="O1766" s="15" t="s">
        <v>679</v>
      </c>
      <c r="P1766" s="68">
        <v>1208.42</v>
      </c>
      <c r="Q1766" s="61">
        <v>290.08999999999997</v>
      </c>
      <c r="R1766" s="65">
        <f t="shared" si="305"/>
        <v>0.54729166666666673</v>
      </c>
      <c r="S1766" s="65">
        <f t="shared" si="306"/>
        <v>0.13138134057971013</v>
      </c>
      <c r="T1766" s="15">
        <v>0</v>
      </c>
      <c r="U1766" s="15">
        <v>0</v>
      </c>
      <c r="V1766" s="15">
        <f t="shared" si="307"/>
        <v>0</v>
      </c>
      <c r="W1766" s="15" t="str">
        <f t="shared" si="308"/>
        <v>0.00</v>
      </c>
      <c r="X1766" s="15">
        <v>0</v>
      </c>
      <c r="Y1766" s="15">
        <v>0</v>
      </c>
      <c r="Z1766" s="15">
        <f t="shared" si="309"/>
        <v>0</v>
      </c>
      <c r="AA1766" s="16" t="str">
        <f t="shared" si="310"/>
        <v>0</v>
      </c>
      <c r="AB1766" s="13">
        <v>0</v>
      </c>
      <c r="AC1766" s="13">
        <v>0</v>
      </c>
      <c r="AD1766" s="13">
        <v>0</v>
      </c>
      <c r="AE1766" s="13">
        <v>0</v>
      </c>
      <c r="AF1766" s="53">
        <f t="shared" si="304"/>
        <v>0</v>
      </c>
      <c r="AG1766" s="53">
        <f t="shared" si="315"/>
        <v>0</v>
      </c>
      <c r="AH1766" s="53">
        <f t="shared" si="311"/>
        <v>0</v>
      </c>
      <c r="AI1766" s="53" t="str">
        <f t="shared" si="312"/>
        <v>0.00</v>
      </c>
      <c r="AJ1766" s="44">
        <v>221112</v>
      </c>
      <c r="AK1766" s="15" t="s">
        <v>684</v>
      </c>
      <c r="AL1766" s="14" t="s">
        <v>121</v>
      </c>
      <c r="AM1766" s="39" t="s">
        <v>65</v>
      </c>
      <c r="AN1766" s="39" t="s">
        <v>59</v>
      </c>
      <c r="AO1766" s="39" t="s">
        <v>60</v>
      </c>
      <c r="AP1766" s="39" t="s">
        <v>122</v>
      </c>
      <c r="AQ1766" s="20"/>
      <c r="AR1766" s="20"/>
      <c r="AS1766" s="20"/>
      <c r="AT1766" s="20"/>
      <c r="AU1766" s="20"/>
      <c r="AV1766" s="20"/>
      <c r="AW1766" s="20"/>
      <c r="AX1766" s="20"/>
      <c r="AY1766" s="20"/>
      <c r="AZ1766" s="20"/>
      <c r="BA1766" s="20"/>
      <c r="BB1766" s="20"/>
    </row>
    <row r="1767" spans="1:54" ht="26.1" customHeight="1" x14ac:dyDescent="0.25">
      <c r="A1767" s="21">
        <v>976</v>
      </c>
      <c r="B1767" s="40" t="s">
        <v>6</v>
      </c>
      <c r="C1767" s="13" t="s">
        <v>259</v>
      </c>
      <c r="D1767" s="13">
        <v>34021</v>
      </c>
      <c r="E1767" s="13" t="s">
        <v>251</v>
      </c>
      <c r="F1767" s="13">
        <v>61057</v>
      </c>
      <c r="G1767" s="13" t="s">
        <v>280</v>
      </c>
      <c r="H1767" s="13" t="s">
        <v>311</v>
      </c>
      <c r="I1767" s="13" t="s">
        <v>180</v>
      </c>
      <c r="J1767" s="13" t="s">
        <v>191</v>
      </c>
      <c r="K1767" s="13" t="s">
        <v>569</v>
      </c>
      <c r="L1767" s="4">
        <v>2408</v>
      </c>
      <c r="M1767" s="4">
        <v>2</v>
      </c>
      <c r="N1767" s="13" t="s">
        <v>36</v>
      </c>
      <c r="O1767" s="15" t="s">
        <v>679</v>
      </c>
      <c r="P1767" s="68">
        <v>1208.42</v>
      </c>
      <c r="Q1767" s="61">
        <v>290.08999999999997</v>
      </c>
      <c r="R1767" s="65">
        <f t="shared" si="305"/>
        <v>0.54729166666666673</v>
      </c>
      <c r="S1767" s="65">
        <f t="shared" si="306"/>
        <v>0.13138134057971013</v>
      </c>
      <c r="T1767" s="15">
        <v>0</v>
      </c>
      <c r="U1767" s="15">
        <v>0</v>
      </c>
      <c r="V1767" s="15">
        <f t="shared" si="307"/>
        <v>0</v>
      </c>
      <c r="W1767" s="15" t="str">
        <f t="shared" si="308"/>
        <v>0.00</v>
      </c>
      <c r="X1767" s="15">
        <v>0</v>
      </c>
      <c r="Y1767" s="15">
        <v>0</v>
      </c>
      <c r="Z1767" s="15">
        <f t="shared" si="309"/>
        <v>0</v>
      </c>
      <c r="AA1767" s="16" t="str">
        <f t="shared" si="310"/>
        <v>0</v>
      </c>
      <c r="AB1767" s="13">
        <v>0</v>
      </c>
      <c r="AC1767" s="13">
        <v>0</v>
      </c>
      <c r="AD1767" s="13">
        <v>0</v>
      </c>
      <c r="AE1767" s="13">
        <v>0</v>
      </c>
      <c r="AF1767" s="53">
        <f t="shared" si="304"/>
        <v>0</v>
      </c>
      <c r="AG1767" s="53">
        <f t="shared" si="315"/>
        <v>0</v>
      </c>
      <c r="AH1767" s="53">
        <f t="shared" si="311"/>
        <v>0</v>
      </c>
      <c r="AI1767" s="53" t="str">
        <f t="shared" si="312"/>
        <v>0.00</v>
      </c>
      <c r="AJ1767" s="44">
        <v>221112</v>
      </c>
      <c r="AK1767" s="15" t="s">
        <v>684</v>
      </c>
      <c r="AL1767" s="14" t="s">
        <v>121</v>
      </c>
      <c r="AM1767" s="39" t="s">
        <v>65</v>
      </c>
      <c r="AN1767" s="39" t="s">
        <v>59</v>
      </c>
      <c r="AO1767" s="39" t="s">
        <v>60</v>
      </c>
      <c r="AP1767" s="39" t="s">
        <v>122</v>
      </c>
      <c r="AQ1767" s="59"/>
      <c r="AR1767" s="20"/>
      <c r="AS1767" s="20"/>
      <c r="AT1767" s="20"/>
      <c r="AU1767" s="20"/>
      <c r="AV1767" s="20"/>
      <c r="AW1767" s="20"/>
      <c r="AX1767" s="20"/>
      <c r="AY1767" s="20"/>
      <c r="AZ1767" s="20"/>
      <c r="BA1767" s="20"/>
      <c r="BB1767" s="20"/>
    </row>
    <row r="1768" spans="1:54" ht="26.1" customHeight="1" x14ac:dyDescent="0.25">
      <c r="A1768" s="21">
        <v>977</v>
      </c>
      <c r="B1768" s="39" t="s">
        <v>6</v>
      </c>
      <c r="C1768" s="13" t="s">
        <v>259</v>
      </c>
      <c r="D1768" s="13">
        <v>34021</v>
      </c>
      <c r="E1768" s="13" t="s">
        <v>251</v>
      </c>
      <c r="F1768" s="13">
        <v>61057</v>
      </c>
      <c r="G1768" s="13" t="s">
        <v>280</v>
      </c>
      <c r="H1768" s="13" t="s">
        <v>311</v>
      </c>
      <c r="I1768" s="13" t="s">
        <v>180</v>
      </c>
      <c r="J1768" s="13" t="s">
        <v>191</v>
      </c>
      <c r="K1768" s="13" t="s">
        <v>569</v>
      </c>
      <c r="L1768" s="4">
        <v>2408</v>
      </c>
      <c r="M1768" s="4">
        <v>2</v>
      </c>
      <c r="N1768" s="14" t="s">
        <v>38</v>
      </c>
      <c r="O1768" s="15" t="s">
        <v>679</v>
      </c>
      <c r="P1768" s="68">
        <v>1208.42</v>
      </c>
      <c r="Q1768" s="61">
        <v>290.08999999999997</v>
      </c>
      <c r="R1768" s="65">
        <f t="shared" si="305"/>
        <v>0.54729166666666673</v>
      </c>
      <c r="S1768" s="65">
        <f t="shared" si="306"/>
        <v>0.13138134057971013</v>
      </c>
      <c r="T1768" s="15">
        <v>0</v>
      </c>
      <c r="U1768" s="15">
        <v>0</v>
      </c>
      <c r="V1768" s="15">
        <f t="shared" si="307"/>
        <v>0</v>
      </c>
      <c r="W1768" s="15" t="str">
        <f t="shared" si="308"/>
        <v>0.00</v>
      </c>
      <c r="X1768" s="15">
        <v>0</v>
      </c>
      <c r="Y1768" s="15">
        <v>0</v>
      </c>
      <c r="Z1768" s="15">
        <f t="shared" si="309"/>
        <v>0</v>
      </c>
      <c r="AA1768" s="16" t="str">
        <f t="shared" si="310"/>
        <v>0</v>
      </c>
      <c r="AB1768" s="13">
        <v>0</v>
      </c>
      <c r="AC1768" s="13">
        <v>0</v>
      </c>
      <c r="AD1768" s="13">
        <v>0</v>
      </c>
      <c r="AE1768" s="13">
        <v>0</v>
      </c>
      <c r="AF1768" s="53">
        <f t="shared" si="304"/>
        <v>0</v>
      </c>
      <c r="AG1768" s="53">
        <f t="shared" si="315"/>
        <v>0</v>
      </c>
      <c r="AH1768" s="53">
        <f t="shared" si="311"/>
        <v>0</v>
      </c>
      <c r="AI1768" s="53" t="str">
        <f t="shared" si="312"/>
        <v>0.00</v>
      </c>
      <c r="AJ1768" s="44">
        <v>221112</v>
      </c>
      <c r="AK1768" s="15" t="s">
        <v>684</v>
      </c>
      <c r="AL1768" s="14" t="s">
        <v>121</v>
      </c>
      <c r="AM1768" s="39" t="s">
        <v>65</v>
      </c>
      <c r="AN1768" s="39" t="s">
        <v>59</v>
      </c>
      <c r="AO1768" s="39" t="s">
        <v>60</v>
      </c>
      <c r="AP1768" s="39" t="s">
        <v>122</v>
      </c>
      <c r="AQ1768" s="20"/>
      <c r="AR1768" s="20"/>
      <c r="AS1768" s="20"/>
      <c r="AT1768" s="20"/>
      <c r="AU1768" s="20"/>
      <c r="AV1768" s="20"/>
      <c r="AW1768" s="20"/>
      <c r="AX1768" s="20"/>
      <c r="AY1768" s="20"/>
      <c r="AZ1768" s="20"/>
      <c r="BA1768" s="20"/>
      <c r="BB1768" s="20"/>
    </row>
    <row r="1769" spans="1:54" ht="26.1" customHeight="1" x14ac:dyDescent="0.25">
      <c r="A1769" s="21">
        <v>978</v>
      </c>
      <c r="B1769" s="39" t="s">
        <v>6</v>
      </c>
      <c r="C1769" s="13" t="s">
        <v>259</v>
      </c>
      <c r="D1769" s="13">
        <v>34021</v>
      </c>
      <c r="E1769" s="13" t="s">
        <v>251</v>
      </c>
      <c r="F1769" s="13">
        <v>61057</v>
      </c>
      <c r="G1769" s="13" t="s">
        <v>280</v>
      </c>
      <c r="H1769" s="13" t="s">
        <v>311</v>
      </c>
      <c r="I1769" s="13" t="s">
        <v>180</v>
      </c>
      <c r="J1769" s="13" t="s">
        <v>191</v>
      </c>
      <c r="K1769" s="13" t="s">
        <v>569</v>
      </c>
      <c r="L1769" s="4">
        <v>2408</v>
      </c>
      <c r="M1769" s="4">
        <v>2</v>
      </c>
      <c r="N1769" s="14" t="s">
        <v>39</v>
      </c>
      <c r="O1769" s="15" t="s">
        <v>679</v>
      </c>
      <c r="P1769" s="68">
        <v>1208.42</v>
      </c>
      <c r="Q1769" s="61">
        <v>290.08999999999997</v>
      </c>
      <c r="R1769" s="65">
        <f t="shared" si="305"/>
        <v>0.54729166666666673</v>
      </c>
      <c r="S1769" s="65">
        <f t="shared" si="306"/>
        <v>0.13138134057971013</v>
      </c>
      <c r="T1769" s="15">
        <v>0</v>
      </c>
      <c r="U1769" s="15">
        <v>0</v>
      </c>
      <c r="V1769" s="15">
        <f t="shared" si="307"/>
        <v>0</v>
      </c>
      <c r="W1769" s="15" t="str">
        <f t="shared" si="308"/>
        <v>0.00</v>
      </c>
      <c r="X1769" s="15">
        <v>0</v>
      </c>
      <c r="Y1769" s="15">
        <v>0</v>
      </c>
      <c r="Z1769" s="15">
        <f t="shared" si="309"/>
        <v>0</v>
      </c>
      <c r="AA1769" s="16" t="str">
        <f t="shared" si="310"/>
        <v>0</v>
      </c>
      <c r="AB1769" s="13">
        <v>0</v>
      </c>
      <c r="AC1769" s="13">
        <v>0</v>
      </c>
      <c r="AD1769" s="13">
        <v>0</v>
      </c>
      <c r="AE1769" s="13">
        <v>0</v>
      </c>
      <c r="AF1769" s="53">
        <f t="shared" ref="AF1769:AF1832" si="316">AC1769/2000</f>
        <v>0</v>
      </c>
      <c r="AG1769" s="53">
        <f t="shared" si="315"/>
        <v>0</v>
      </c>
      <c r="AH1769" s="53">
        <f t="shared" si="311"/>
        <v>0</v>
      </c>
      <c r="AI1769" s="53" t="str">
        <f t="shared" si="312"/>
        <v>0.00</v>
      </c>
      <c r="AJ1769" s="44">
        <v>221112</v>
      </c>
      <c r="AK1769" s="15" t="s">
        <v>684</v>
      </c>
      <c r="AL1769" s="14" t="s">
        <v>121</v>
      </c>
      <c r="AM1769" s="39" t="s">
        <v>65</v>
      </c>
      <c r="AN1769" s="39" t="s">
        <v>59</v>
      </c>
      <c r="AO1769" s="39" t="s">
        <v>60</v>
      </c>
      <c r="AP1769" s="39" t="s">
        <v>122</v>
      </c>
      <c r="AQ1769" s="20"/>
      <c r="AR1769" s="20"/>
      <c r="AS1769" s="20"/>
      <c r="AT1769" s="20"/>
      <c r="AU1769" s="20"/>
      <c r="AV1769" s="20"/>
      <c r="AW1769" s="20"/>
      <c r="AX1769" s="20"/>
      <c r="AY1769" s="20"/>
      <c r="AZ1769" s="20"/>
      <c r="BA1769" s="20"/>
      <c r="BB1769" s="20"/>
    </row>
    <row r="1770" spans="1:54" ht="26.1" customHeight="1" x14ac:dyDescent="0.25">
      <c r="A1770" s="21">
        <v>979</v>
      </c>
      <c r="B1770" s="39" t="s">
        <v>6</v>
      </c>
      <c r="C1770" s="13" t="s">
        <v>259</v>
      </c>
      <c r="D1770" s="13">
        <v>34021</v>
      </c>
      <c r="E1770" s="13" t="s">
        <v>251</v>
      </c>
      <c r="F1770" s="13">
        <v>61057</v>
      </c>
      <c r="G1770" s="13" t="s">
        <v>280</v>
      </c>
      <c r="H1770" s="13" t="s">
        <v>311</v>
      </c>
      <c r="I1770" s="13" t="s">
        <v>180</v>
      </c>
      <c r="J1770" s="13" t="s">
        <v>191</v>
      </c>
      <c r="K1770" s="13" t="s">
        <v>569</v>
      </c>
      <c r="L1770" s="4">
        <v>2408</v>
      </c>
      <c r="M1770" s="4">
        <v>2</v>
      </c>
      <c r="N1770" s="14" t="s">
        <v>37</v>
      </c>
      <c r="O1770" s="15" t="s">
        <v>679</v>
      </c>
      <c r="P1770" s="68">
        <v>1208.42</v>
      </c>
      <c r="Q1770" s="61">
        <v>290.08999999999997</v>
      </c>
      <c r="R1770" s="65">
        <f t="shared" si="305"/>
        <v>0.54729166666666673</v>
      </c>
      <c r="S1770" s="65">
        <f t="shared" si="306"/>
        <v>0.13138134057971013</v>
      </c>
      <c r="T1770" s="15">
        <v>0</v>
      </c>
      <c r="U1770" s="15">
        <v>0</v>
      </c>
      <c r="V1770" s="15">
        <f t="shared" si="307"/>
        <v>0</v>
      </c>
      <c r="W1770" s="15" t="str">
        <f t="shared" si="308"/>
        <v>0.00</v>
      </c>
      <c r="X1770" s="15">
        <v>0</v>
      </c>
      <c r="Y1770" s="15">
        <v>0</v>
      </c>
      <c r="Z1770" s="15">
        <f t="shared" si="309"/>
        <v>0</v>
      </c>
      <c r="AA1770" s="16" t="str">
        <f t="shared" si="310"/>
        <v>0</v>
      </c>
      <c r="AB1770" s="13">
        <v>0</v>
      </c>
      <c r="AC1770" s="13">
        <v>0</v>
      </c>
      <c r="AD1770" s="13">
        <v>0</v>
      </c>
      <c r="AE1770" s="13">
        <v>0</v>
      </c>
      <c r="AF1770" s="53">
        <f t="shared" si="316"/>
        <v>0</v>
      </c>
      <c r="AG1770" s="53">
        <f t="shared" si="315"/>
        <v>0</v>
      </c>
      <c r="AH1770" s="53">
        <f t="shared" si="311"/>
        <v>0</v>
      </c>
      <c r="AI1770" s="53" t="str">
        <f t="shared" si="312"/>
        <v>0.00</v>
      </c>
      <c r="AJ1770" s="44">
        <v>221112</v>
      </c>
      <c r="AK1770" s="15" t="s">
        <v>684</v>
      </c>
      <c r="AL1770" s="14" t="s">
        <v>121</v>
      </c>
      <c r="AM1770" s="39" t="s">
        <v>65</v>
      </c>
      <c r="AN1770" s="39" t="s">
        <v>59</v>
      </c>
      <c r="AO1770" s="39" t="s">
        <v>60</v>
      </c>
      <c r="AP1770" s="39" t="s">
        <v>122</v>
      </c>
      <c r="AQ1770" s="20"/>
      <c r="AR1770" s="20"/>
      <c r="AS1770" s="20"/>
      <c r="AT1770" s="20"/>
      <c r="AU1770" s="20"/>
      <c r="AV1770" s="20"/>
      <c r="AW1770" s="20"/>
      <c r="AX1770" s="20"/>
      <c r="AY1770" s="20"/>
      <c r="AZ1770" s="20"/>
      <c r="BA1770" s="20"/>
      <c r="BB1770" s="20"/>
    </row>
    <row r="1771" spans="1:54" ht="26.1" customHeight="1" x14ac:dyDescent="0.25">
      <c r="A1771" s="21">
        <v>980</v>
      </c>
      <c r="B1771" s="39" t="s">
        <v>6</v>
      </c>
      <c r="C1771" s="13" t="s">
        <v>259</v>
      </c>
      <c r="D1771" s="13">
        <v>34021</v>
      </c>
      <c r="E1771" s="13" t="s">
        <v>251</v>
      </c>
      <c r="F1771" s="13">
        <v>61057</v>
      </c>
      <c r="G1771" s="13" t="s">
        <v>280</v>
      </c>
      <c r="H1771" s="13" t="s">
        <v>311</v>
      </c>
      <c r="I1771" s="13" t="s">
        <v>180</v>
      </c>
      <c r="J1771" s="13" t="s">
        <v>191</v>
      </c>
      <c r="K1771" s="13" t="s">
        <v>569</v>
      </c>
      <c r="L1771" s="4">
        <v>2408</v>
      </c>
      <c r="M1771" s="4">
        <v>2</v>
      </c>
      <c r="N1771" s="14" t="s">
        <v>34</v>
      </c>
      <c r="O1771" s="15" t="s">
        <v>679</v>
      </c>
      <c r="P1771" s="68">
        <v>1208.42</v>
      </c>
      <c r="Q1771" s="61">
        <v>290.08999999999997</v>
      </c>
      <c r="R1771" s="65">
        <f t="shared" si="305"/>
        <v>0.54729166666666673</v>
      </c>
      <c r="S1771" s="65">
        <f t="shared" si="306"/>
        <v>0.13138134057971013</v>
      </c>
      <c r="T1771" s="15">
        <v>0</v>
      </c>
      <c r="U1771" s="15">
        <v>0</v>
      </c>
      <c r="V1771" s="15">
        <f t="shared" si="307"/>
        <v>0</v>
      </c>
      <c r="W1771" s="15" t="str">
        <f t="shared" si="308"/>
        <v>0.00</v>
      </c>
      <c r="X1771" s="15">
        <v>0</v>
      </c>
      <c r="Y1771" s="15">
        <v>0</v>
      </c>
      <c r="Z1771" s="15">
        <f t="shared" si="309"/>
        <v>0</v>
      </c>
      <c r="AA1771" s="16" t="str">
        <f t="shared" si="310"/>
        <v>0</v>
      </c>
      <c r="AB1771" s="13">
        <v>0</v>
      </c>
      <c r="AC1771" s="13">
        <v>0</v>
      </c>
      <c r="AD1771" s="13">
        <v>0</v>
      </c>
      <c r="AE1771" s="13">
        <v>0</v>
      </c>
      <c r="AF1771" s="53">
        <f t="shared" si="316"/>
        <v>0</v>
      </c>
      <c r="AG1771" s="53">
        <f t="shared" si="315"/>
        <v>0</v>
      </c>
      <c r="AH1771" s="53">
        <f t="shared" si="311"/>
        <v>0</v>
      </c>
      <c r="AI1771" s="53" t="str">
        <f t="shared" si="312"/>
        <v>0.00</v>
      </c>
      <c r="AJ1771" s="44">
        <v>221112</v>
      </c>
      <c r="AK1771" s="15" t="s">
        <v>684</v>
      </c>
      <c r="AL1771" s="14" t="s">
        <v>121</v>
      </c>
      <c r="AM1771" s="39" t="s">
        <v>65</v>
      </c>
      <c r="AN1771" s="39" t="s">
        <v>59</v>
      </c>
      <c r="AO1771" s="39" t="s">
        <v>60</v>
      </c>
      <c r="AP1771" s="39" t="s">
        <v>122</v>
      </c>
      <c r="AQ1771" s="20"/>
      <c r="AR1771" s="20"/>
      <c r="AS1771" s="20"/>
      <c r="AT1771" s="20"/>
      <c r="AU1771" s="20"/>
      <c r="AV1771" s="20"/>
      <c r="AW1771" s="20"/>
      <c r="AX1771" s="20"/>
      <c r="AY1771" s="20"/>
      <c r="AZ1771" s="20"/>
      <c r="BA1771" s="20"/>
      <c r="BB1771" s="20"/>
    </row>
    <row r="1772" spans="1:54" ht="26.1" customHeight="1" x14ac:dyDescent="0.25">
      <c r="A1772" s="21">
        <v>955</v>
      </c>
      <c r="B1772" s="39" t="s">
        <v>6</v>
      </c>
      <c r="C1772" s="13" t="s">
        <v>259</v>
      </c>
      <c r="D1772" s="13">
        <v>34021</v>
      </c>
      <c r="E1772" s="13" t="s">
        <v>251</v>
      </c>
      <c r="F1772" s="13">
        <v>61057</v>
      </c>
      <c r="G1772" s="13" t="s">
        <v>354</v>
      </c>
      <c r="H1772" s="13" t="s">
        <v>377</v>
      </c>
      <c r="I1772" s="13" t="s">
        <v>180</v>
      </c>
      <c r="J1772" s="13" t="s">
        <v>181</v>
      </c>
      <c r="K1772" s="13" t="s">
        <v>565</v>
      </c>
      <c r="L1772" s="4">
        <v>2408</v>
      </c>
      <c r="M1772" s="4">
        <v>7001</v>
      </c>
      <c r="N1772" s="14" t="s">
        <v>40</v>
      </c>
      <c r="O1772" s="15" t="s">
        <v>679</v>
      </c>
      <c r="P1772" s="68">
        <v>7</v>
      </c>
      <c r="Q1772" s="61">
        <v>0</v>
      </c>
      <c r="R1772" s="65">
        <f t="shared" si="305"/>
        <v>3.170289855072464E-3</v>
      </c>
      <c r="S1772" s="65">
        <f t="shared" si="306"/>
        <v>0</v>
      </c>
      <c r="T1772" s="15">
        <v>0</v>
      </c>
      <c r="U1772" s="15">
        <v>0</v>
      </c>
      <c r="V1772" s="15">
        <f t="shared" si="307"/>
        <v>0</v>
      </c>
      <c r="W1772" s="15" t="str">
        <f t="shared" si="308"/>
        <v>0.00</v>
      </c>
      <c r="X1772" s="15">
        <v>0</v>
      </c>
      <c r="Y1772" s="15">
        <v>0</v>
      </c>
      <c r="Z1772" s="15">
        <f t="shared" si="309"/>
        <v>0</v>
      </c>
      <c r="AA1772" s="16" t="str">
        <f t="shared" si="310"/>
        <v>0</v>
      </c>
      <c r="AB1772" s="13">
        <v>0</v>
      </c>
      <c r="AC1772" s="13">
        <v>0</v>
      </c>
      <c r="AD1772" s="13">
        <v>0</v>
      </c>
      <c r="AE1772" s="13">
        <v>0</v>
      </c>
      <c r="AF1772" s="53">
        <f t="shared" si="316"/>
        <v>0</v>
      </c>
      <c r="AG1772" s="53" t="str">
        <f t="shared" si="315"/>
        <v>0.00</v>
      </c>
      <c r="AH1772" s="53">
        <f t="shared" si="311"/>
        <v>0</v>
      </c>
      <c r="AI1772" s="53" t="str">
        <f t="shared" si="312"/>
        <v>0.00</v>
      </c>
      <c r="AJ1772" s="44">
        <v>221112</v>
      </c>
      <c r="AK1772" s="15" t="s">
        <v>682</v>
      </c>
      <c r="AL1772" s="14" t="s">
        <v>182</v>
      </c>
      <c r="AM1772" s="39" t="s">
        <v>183</v>
      </c>
      <c r="AN1772" s="39" t="s">
        <v>184</v>
      </c>
      <c r="AO1772" s="39" t="s">
        <v>185</v>
      </c>
      <c r="AP1772" s="39" t="s">
        <v>186</v>
      </c>
      <c r="AQ1772" s="20"/>
      <c r="AR1772" s="20"/>
      <c r="AS1772" s="20"/>
      <c r="AT1772" s="20"/>
      <c r="AU1772" s="20"/>
      <c r="AV1772" s="20"/>
      <c r="AW1772" s="20"/>
      <c r="AX1772" s="20"/>
      <c r="AY1772" s="20"/>
      <c r="AZ1772" s="20"/>
      <c r="BA1772" s="20"/>
      <c r="BB1772" s="20"/>
    </row>
    <row r="1773" spans="1:54" ht="26.1" customHeight="1" x14ac:dyDescent="0.25">
      <c r="A1773" s="21">
        <v>956</v>
      </c>
      <c r="B1773" s="39" t="s">
        <v>6</v>
      </c>
      <c r="C1773" s="13" t="s">
        <v>259</v>
      </c>
      <c r="D1773" s="13">
        <v>34021</v>
      </c>
      <c r="E1773" s="13" t="s">
        <v>251</v>
      </c>
      <c r="F1773" s="13">
        <v>61057</v>
      </c>
      <c r="G1773" s="13" t="s">
        <v>354</v>
      </c>
      <c r="H1773" s="13" t="s">
        <v>377</v>
      </c>
      <c r="I1773" s="13" t="s">
        <v>180</v>
      </c>
      <c r="J1773" s="13" t="s">
        <v>181</v>
      </c>
      <c r="K1773" s="13" t="s">
        <v>565</v>
      </c>
      <c r="L1773" s="4">
        <v>2408</v>
      </c>
      <c r="M1773" s="4">
        <v>7001</v>
      </c>
      <c r="N1773" s="14" t="s">
        <v>38</v>
      </c>
      <c r="O1773" s="15" t="s">
        <v>679</v>
      </c>
      <c r="P1773" s="68">
        <v>7</v>
      </c>
      <c r="Q1773" s="61">
        <v>0</v>
      </c>
      <c r="R1773" s="65">
        <f t="shared" si="305"/>
        <v>3.170289855072464E-3</v>
      </c>
      <c r="S1773" s="65">
        <f t="shared" si="306"/>
        <v>0</v>
      </c>
      <c r="T1773" s="15">
        <v>0.54901458000118297</v>
      </c>
      <c r="U1773" s="15">
        <v>0</v>
      </c>
      <c r="V1773" s="15">
        <f t="shared" si="307"/>
        <v>-0.54901458000118297</v>
      </c>
      <c r="W1773" s="15">
        <f t="shared" si="308"/>
        <v>-100</v>
      </c>
      <c r="X1773" s="15">
        <v>0.54901458000118297</v>
      </c>
      <c r="Y1773" s="15">
        <v>0</v>
      </c>
      <c r="Z1773" s="15">
        <f t="shared" si="309"/>
        <v>-0.54901458000118297</v>
      </c>
      <c r="AA1773" s="16">
        <f t="shared" si="310"/>
        <v>-100</v>
      </c>
      <c r="AB1773" s="13">
        <v>0.55000000000000004</v>
      </c>
      <c r="AC1773" s="13">
        <v>0</v>
      </c>
      <c r="AD1773" s="13">
        <v>0</v>
      </c>
      <c r="AE1773" s="13">
        <v>0</v>
      </c>
      <c r="AF1773" s="53">
        <f t="shared" si="316"/>
        <v>0</v>
      </c>
      <c r="AG1773" s="53" t="str">
        <f t="shared" si="315"/>
        <v>0.00</v>
      </c>
      <c r="AH1773" s="53">
        <f t="shared" si="311"/>
        <v>0</v>
      </c>
      <c r="AI1773" s="53" t="str">
        <f t="shared" si="312"/>
        <v>0.00</v>
      </c>
      <c r="AJ1773" s="44">
        <v>221112</v>
      </c>
      <c r="AK1773" s="15" t="s">
        <v>682</v>
      </c>
      <c r="AL1773" s="14" t="s">
        <v>182</v>
      </c>
      <c r="AM1773" s="39" t="s">
        <v>183</v>
      </c>
      <c r="AN1773" s="39" t="s">
        <v>184</v>
      </c>
      <c r="AO1773" s="39" t="s">
        <v>185</v>
      </c>
      <c r="AP1773" s="39" t="s">
        <v>186</v>
      </c>
      <c r="AQ1773" s="20"/>
      <c r="AR1773" s="20"/>
      <c r="AS1773" s="20"/>
      <c r="AT1773" s="20"/>
      <c r="AU1773" s="20"/>
      <c r="AV1773" s="20"/>
      <c r="AW1773" s="20"/>
      <c r="AX1773" s="20"/>
      <c r="AY1773" s="20"/>
      <c r="AZ1773" s="20"/>
      <c r="BA1773" s="20"/>
      <c r="BB1773" s="20"/>
    </row>
    <row r="1774" spans="1:54" ht="26.1" customHeight="1" x14ac:dyDescent="0.25">
      <c r="A1774" s="21">
        <v>957</v>
      </c>
      <c r="B1774" s="39" t="s">
        <v>6</v>
      </c>
      <c r="C1774" s="13" t="s">
        <v>259</v>
      </c>
      <c r="D1774" s="13">
        <v>34021</v>
      </c>
      <c r="E1774" s="13" t="s">
        <v>251</v>
      </c>
      <c r="F1774" s="13">
        <v>61057</v>
      </c>
      <c r="G1774" s="13" t="s">
        <v>354</v>
      </c>
      <c r="H1774" s="13" t="s">
        <v>377</v>
      </c>
      <c r="I1774" s="13" t="s">
        <v>180</v>
      </c>
      <c r="J1774" s="13" t="s">
        <v>181</v>
      </c>
      <c r="K1774" s="13" t="s">
        <v>565</v>
      </c>
      <c r="L1774" s="4">
        <v>2408</v>
      </c>
      <c r="M1774" s="4">
        <v>7001</v>
      </c>
      <c r="N1774" s="14" t="s">
        <v>39</v>
      </c>
      <c r="O1774" s="15" t="s">
        <v>679</v>
      </c>
      <c r="P1774" s="68">
        <v>7</v>
      </c>
      <c r="Q1774" s="61">
        <v>0</v>
      </c>
      <c r="R1774" s="65">
        <f t="shared" si="305"/>
        <v>3.170289855072464E-3</v>
      </c>
      <c r="S1774" s="65">
        <f t="shared" si="306"/>
        <v>0</v>
      </c>
      <c r="T1774" s="15">
        <v>0.54901458000118297</v>
      </c>
      <c r="U1774" s="15">
        <v>0</v>
      </c>
      <c r="V1774" s="15">
        <f t="shared" si="307"/>
        <v>-0.54901458000118297</v>
      </c>
      <c r="W1774" s="15">
        <f t="shared" si="308"/>
        <v>-100</v>
      </c>
      <c r="X1774" s="15">
        <v>0.54901458000118297</v>
      </c>
      <c r="Y1774" s="15">
        <v>0</v>
      </c>
      <c r="Z1774" s="15">
        <f t="shared" si="309"/>
        <v>-0.54901458000118297</v>
      </c>
      <c r="AA1774" s="16">
        <f t="shared" si="310"/>
        <v>-100</v>
      </c>
      <c r="AB1774" s="13">
        <v>0.55000000000000004</v>
      </c>
      <c r="AC1774" s="13">
        <v>0</v>
      </c>
      <c r="AD1774" s="13">
        <v>0</v>
      </c>
      <c r="AE1774" s="13">
        <v>0</v>
      </c>
      <c r="AF1774" s="53">
        <f t="shared" si="316"/>
        <v>0</v>
      </c>
      <c r="AG1774" s="53" t="str">
        <f t="shared" si="315"/>
        <v>0.00</v>
      </c>
      <c r="AH1774" s="53">
        <f t="shared" si="311"/>
        <v>0</v>
      </c>
      <c r="AI1774" s="53" t="str">
        <f t="shared" si="312"/>
        <v>0.00</v>
      </c>
      <c r="AJ1774" s="44">
        <v>221112</v>
      </c>
      <c r="AK1774" s="15" t="s">
        <v>682</v>
      </c>
      <c r="AL1774" s="14" t="s">
        <v>182</v>
      </c>
      <c r="AM1774" s="39" t="s">
        <v>183</v>
      </c>
      <c r="AN1774" s="39" t="s">
        <v>184</v>
      </c>
      <c r="AO1774" s="39" t="s">
        <v>185</v>
      </c>
      <c r="AP1774" s="39" t="s">
        <v>186</v>
      </c>
      <c r="AQ1774" s="20"/>
      <c r="AR1774" s="20"/>
      <c r="AS1774" s="20"/>
      <c r="AT1774" s="20"/>
      <c r="AU1774" s="20"/>
      <c r="AV1774" s="20"/>
      <c r="AW1774" s="20"/>
      <c r="AX1774" s="20"/>
      <c r="AY1774" s="20"/>
      <c r="AZ1774" s="20"/>
      <c r="BA1774" s="20"/>
      <c r="BB1774" s="20"/>
    </row>
    <row r="1775" spans="1:54" ht="26.1" customHeight="1" x14ac:dyDescent="0.25">
      <c r="A1775" s="21">
        <v>958</v>
      </c>
      <c r="B1775" s="39" t="s">
        <v>6</v>
      </c>
      <c r="C1775" s="13" t="s">
        <v>259</v>
      </c>
      <c r="D1775" s="13">
        <v>34021</v>
      </c>
      <c r="E1775" s="13" t="s">
        <v>251</v>
      </c>
      <c r="F1775" s="13">
        <v>61057</v>
      </c>
      <c r="G1775" s="13" t="s">
        <v>354</v>
      </c>
      <c r="H1775" s="13" t="s">
        <v>377</v>
      </c>
      <c r="I1775" s="13" t="s">
        <v>180</v>
      </c>
      <c r="J1775" s="13" t="s">
        <v>181</v>
      </c>
      <c r="K1775" s="13" t="s">
        <v>565</v>
      </c>
      <c r="L1775" s="4">
        <v>2408</v>
      </c>
      <c r="M1775" s="4">
        <v>7001</v>
      </c>
      <c r="N1775" s="14" t="s">
        <v>37</v>
      </c>
      <c r="O1775" s="15" t="s">
        <v>679</v>
      </c>
      <c r="P1775" s="68">
        <v>7</v>
      </c>
      <c r="Q1775" s="61">
        <v>0</v>
      </c>
      <c r="R1775" s="65">
        <f t="shared" si="305"/>
        <v>3.170289855072464E-3</v>
      </c>
      <c r="S1775" s="65">
        <f t="shared" si="306"/>
        <v>0</v>
      </c>
      <c r="T1775" s="15">
        <v>0.63255000000155504</v>
      </c>
      <c r="U1775" s="15">
        <v>0</v>
      </c>
      <c r="V1775" s="15">
        <f t="shared" si="307"/>
        <v>-0.63255000000155504</v>
      </c>
      <c r="W1775" s="15">
        <f t="shared" si="308"/>
        <v>-100</v>
      </c>
      <c r="X1775" s="15">
        <v>0.63255000000155504</v>
      </c>
      <c r="Y1775" s="15">
        <v>0</v>
      </c>
      <c r="Z1775" s="15">
        <f t="shared" si="309"/>
        <v>-0.63255000000155504</v>
      </c>
      <c r="AA1775" s="16">
        <f t="shared" si="310"/>
        <v>-100</v>
      </c>
      <c r="AB1775" s="13">
        <v>0.63</v>
      </c>
      <c r="AC1775" s="13">
        <v>0</v>
      </c>
      <c r="AD1775" s="13">
        <v>0</v>
      </c>
      <c r="AE1775" s="13">
        <v>0</v>
      </c>
      <c r="AF1775" s="53">
        <f t="shared" si="316"/>
        <v>0</v>
      </c>
      <c r="AG1775" s="53" t="str">
        <f t="shared" si="315"/>
        <v>0.00</v>
      </c>
      <c r="AH1775" s="53">
        <f t="shared" si="311"/>
        <v>0</v>
      </c>
      <c r="AI1775" s="53" t="str">
        <f t="shared" si="312"/>
        <v>0.00</v>
      </c>
      <c r="AJ1775" s="44">
        <v>221112</v>
      </c>
      <c r="AK1775" s="15" t="s">
        <v>682</v>
      </c>
      <c r="AL1775" s="14" t="s">
        <v>182</v>
      </c>
      <c r="AM1775" s="39" t="s">
        <v>183</v>
      </c>
      <c r="AN1775" s="39" t="s">
        <v>184</v>
      </c>
      <c r="AO1775" s="39" t="s">
        <v>185</v>
      </c>
      <c r="AP1775" s="39" t="s">
        <v>186</v>
      </c>
      <c r="AQ1775" s="20"/>
      <c r="AR1775" s="20"/>
      <c r="AS1775" s="20"/>
      <c r="AT1775" s="20"/>
      <c r="AU1775" s="20"/>
      <c r="AV1775" s="20"/>
      <c r="AW1775" s="20"/>
      <c r="AX1775" s="20"/>
      <c r="AY1775" s="20"/>
      <c r="AZ1775" s="20"/>
      <c r="BA1775" s="20"/>
      <c r="BB1775" s="20"/>
    </row>
    <row r="1776" spans="1:54" ht="26.1" customHeight="1" x14ac:dyDescent="0.25">
      <c r="A1776" s="21">
        <v>1785</v>
      </c>
      <c r="B1776" s="39" t="s">
        <v>6</v>
      </c>
      <c r="C1776" s="13" t="s">
        <v>259</v>
      </c>
      <c r="D1776" s="13">
        <v>34021</v>
      </c>
      <c r="E1776" s="13" t="s">
        <v>251</v>
      </c>
      <c r="F1776" s="13">
        <v>61057</v>
      </c>
      <c r="G1776" s="13" t="s">
        <v>354</v>
      </c>
      <c r="H1776" s="13" t="s">
        <v>377</v>
      </c>
      <c r="I1776" s="13" t="s">
        <v>180</v>
      </c>
      <c r="J1776" s="13" t="s">
        <v>181</v>
      </c>
      <c r="K1776" s="13" t="s">
        <v>565</v>
      </c>
      <c r="L1776" s="4">
        <v>2408</v>
      </c>
      <c r="M1776" s="4">
        <v>7001</v>
      </c>
      <c r="N1776" s="14" t="s">
        <v>34</v>
      </c>
      <c r="O1776" s="15" t="s">
        <v>679</v>
      </c>
      <c r="P1776" s="68">
        <v>7</v>
      </c>
      <c r="Q1776" s="61">
        <v>0</v>
      </c>
      <c r="R1776" s="65">
        <f t="shared" si="305"/>
        <v>3.170289855072464E-3</v>
      </c>
      <c r="S1776" s="65">
        <f t="shared" si="306"/>
        <v>0</v>
      </c>
      <c r="T1776" s="15">
        <v>6.8986945000148694E-2</v>
      </c>
      <c r="U1776" s="15">
        <v>0</v>
      </c>
      <c r="V1776" s="15">
        <f t="shared" si="307"/>
        <v>-6.8986945000148694E-2</v>
      </c>
      <c r="W1776" s="15">
        <f t="shared" si="308"/>
        <v>-100</v>
      </c>
      <c r="X1776" s="15">
        <v>6.8986945000148694E-2</v>
      </c>
      <c r="Y1776" s="15">
        <v>0</v>
      </c>
      <c r="Z1776" s="15">
        <f t="shared" si="309"/>
        <v>-6.8986945000148694E-2</v>
      </c>
      <c r="AA1776" s="16">
        <f t="shared" si="310"/>
        <v>-100</v>
      </c>
      <c r="AB1776" s="13">
        <v>7.0000000000000007E-2</v>
      </c>
      <c r="AC1776" s="13">
        <v>68.599999999999994</v>
      </c>
      <c r="AD1776" s="13">
        <v>0</v>
      </c>
      <c r="AE1776" s="13">
        <v>0</v>
      </c>
      <c r="AF1776" s="53">
        <f t="shared" si="316"/>
        <v>3.4299999999999997E-2</v>
      </c>
      <c r="AG1776" s="53">
        <f>IFERROR(AF1776+(AF1776*(AA1776/100)),"0.00")</f>
        <v>0</v>
      </c>
      <c r="AH1776" s="53">
        <f t="shared" si="311"/>
        <v>-3.4299999999999997E-2</v>
      </c>
      <c r="AI1776" s="53">
        <f t="shared" si="312"/>
        <v>-100</v>
      </c>
      <c r="AJ1776" s="44">
        <v>221112</v>
      </c>
      <c r="AK1776" s="15" t="s">
        <v>682</v>
      </c>
      <c r="AL1776" s="14" t="s">
        <v>182</v>
      </c>
      <c r="AM1776" s="39" t="s">
        <v>183</v>
      </c>
      <c r="AN1776" s="39" t="s">
        <v>184</v>
      </c>
      <c r="AO1776" s="39" t="s">
        <v>185</v>
      </c>
      <c r="AP1776" s="39" t="s">
        <v>186</v>
      </c>
      <c r="AQ1776" s="20"/>
      <c r="AR1776" s="20"/>
      <c r="AS1776" s="20"/>
      <c r="AT1776" s="20"/>
      <c r="AU1776" s="20"/>
      <c r="AV1776" s="20"/>
      <c r="AW1776" s="20"/>
      <c r="AX1776" s="20"/>
      <c r="AY1776" s="20"/>
      <c r="AZ1776" s="20"/>
      <c r="BA1776" s="20"/>
      <c r="BB1776" s="20"/>
    </row>
    <row r="1777" spans="1:54" ht="26.1" customHeight="1" x14ac:dyDescent="0.25">
      <c r="A1777" s="21">
        <v>1958</v>
      </c>
      <c r="B1777" s="39" t="s">
        <v>6</v>
      </c>
      <c r="C1777" s="13" t="s">
        <v>259</v>
      </c>
      <c r="D1777" s="13">
        <v>34021</v>
      </c>
      <c r="E1777" s="13" t="s">
        <v>251</v>
      </c>
      <c r="F1777" s="13">
        <v>61057</v>
      </c>
      <c r="G1777" s="13" t="s">
        <v>354</v>
      </c>
      <c r="H1777" s="13" t="s">
        <v>377</v>
      </c>
      <c r="I1777" s="13" t="s">
        <v>180</v>
      </c>
      <c r="J1777" s="13" t="s">
        <v>181</v>
      </c>
      <c r="K1777" s="13" t="s">
        <v>565</v>
      </c>
      <c r="L1777" s="4">
        <v>2408</v>
      </c>
      <c r="M1777" s="4">
        <v>7001</v>
      </c>
      <c r="N1777" s="14" t="s">
        <v>35</v>
      </c>
      <c r="O1777" s="15" t="s">
        <v>679</v>
      </c>
      <c r="P1777" s="68">
        <v>7</v>
      </c>
      <c r="Q1777" s="61">
        <v>0</v>
      </c>
      <c r="R1777" s="65">
        <f t="shared" si="305"/>
        <v>3.170289855072464E-3</v>
      </c>
      <c r="S1777" s="65">
        <f t="shared" si="306"/>
        <v>0</v>
      </c>
      <c r="T1777" s="15">
        <v>0.36998672500079699</v>
      </c>
      <c r="U1777" s="15">
        <v>0</v>
      </c>
      <c r="V1777" s="15">
        <f t="shared" si="307"/>
        <v>-0.36998672500079699</v>
      </c>
      <c r="W1777" s="15">
        <f t="shared" si="308"/>
        <v>-100</v>
      </c>
      <c r="X1777" s="15">
        <v>0.36998672500079699</v>
      </c>
      <c r="Y1777" s="15">
        <v>0</v>
      </c>
      <c r="Z1777" s="15">
        <f t="shared" si="309"/>
        <v>-0.36998672500079699</v>
      </c>
      <c r="AA1777" s="16">
        <f t="shared" si="310"/>
        <v>-100</v>
      </c>
      <c r="AB1777" s="13">
        <v>0.37</v>
      </c>
      <c r="AC1777" s="13">
        <v>369.81</v>
      </c>
      <c r="AD1777" s="13">
        <v>0</v>
      </c>
      <c r="AE1777" s="13">
        <v>0</v>
      </c>
      <c r="AF1777" s="53">
        <f t="shared" si="316"/>
        <v>0.18490500000000001</v>
      </c>
      <c r="AG1777" s="53">
        <f>IFERROR(AF1777+(AF1777*(AA1777/100)),"0.00")</f>
        <v>0</v>
      </c>
      <c r="AH1777" s="53">
        <f t="shared" si="311"/>
        <v>-0.18490500000000001</v>
      </c>
      <c r="AI1777" s="53">
        <f t="shared" si="312"/>
        <v>-100</v>
      </c>
      <c r="AJ1777" s="44">
        <v>221112</v>
      </c>
      <c r="AK1777" s="15" t="s">
        <v>682</v>
      </c>
      <c r="AL1777" s="14" t="s">
        <v>182</v>
      </c>
      <c r="AM1777" s="39" t="s">
        <v>183</v>
      </c>
      <c r="AN1777" s="39" t="s">
        <v>184</v>
      </c>
      <c r="AO1777" s="39" t="s">
        <v>185</v>
      </c>
      <c r="AP1777" s="39" t="s">
        <v>186</v>
      </c>
      <c r="AQ1777" s="20"/>
      <c r="AR1777" s="20"/>
      <c r="AS1777" s="20"/>
      <c r="AT1777" s="20"/>
      <c r="AU1777" s="20"/>
      <c r="AV1777" s="20"/>
      <c r="AW1777" s="20"/>
      <c r="AX1777" s="20"/>
      <c r="AY1777" s="20"/>
      <c r="AZ1777" s="20"/>
      <c r="BA1777" s="20"/>
      <c r="BB1777" s="20"/>
    </row>
    <row r="1778" spans="1:54" ht="26.1" customHeight="1" x14ac:dyDescent="0.25">
      <c r="A1778" s="21">
        <v>2123</v>
      </c>
      <c r="B1778" s="40" t="s">
        <v>6</v>
      </c>
      <c r="C1778" s="13" t="s">
        <v>259</v>
      </c>
      <c r="D1778" s="13">
        <v>34021</v>
      </c>
      <c r="E1778" s="13" t="s">
        <v>251</v>
      </c>
      <c r="F1778" s="13">
        <v>61057</v>
      </c>
      <c r="G1778" s="13" t="s">
        <v>354</v>
      </c>
      <c r="H1778" s="13" t="s">
        <v>377</v>
      </c>
      <c r="I1778" s="13" t="s">
        <v>180</v>
      </c>
      <c r="J1778" s="13" t="s">
        <v>181</v>
      </c>
      <c r="K1778" s="13" t="s">
        <v>565</v>
      </c>
      <c r="L1778" s="4">
        <v>2408</v>
      </c>
      <c r="M1778" s="4">
        <v>7001</v>
      </c>
      <c r="N1778" s="13" t="s">
        <v>36</v>
      </c>
      <c r="O1778" s="15" t="s">
        <v>679</v>
      </c>
      <c r="P1778" s="68">
        <v>7</v>
      </c>
      <c r="Q1778" s="61">
        <v>0</v>
      </c>
      <c r="R1778" s="65">
        <f t="shared" si="305"/>
        <v>3.170289855072464E-3</v>
      </c>
      <c r="S1778" s="65">
        <f t="shared" si="306"/>
        <v>0</v>
      </c>
      <c r="T1778" s="15">
        <v>3.7577500000107902</v>
      </c>
      <c r="U1778" s="15">
        <v>0</v>
      </c>
      <c r="V1778" s="15">
        <f t="shared" si="307"/>
        <v>-3.7577500000107902</v>
      </c>
      <c r="W1778" s="15">
        <f t="shared" si="308"/>
        <v>-100</v>
      </c>
      <c r="X1778" s="15">
        <v>3.7577500000107902</v>
      </c>
      <c r="Y1778" s="15">
        <v>0</v>
      </c>
      <c r="Z1778" s="15">
        <f t="shared" si="309"/>
        <v>-3.7577500000107902</v>
      </c>
      <c r="AA1778" s="16">
        <f t="shared" si="310"/>
        <v>-100</v>
      </c>
      <c r="AB1778" s="13">
        <v>2.68</v>
      </c>
      <c r="AC1778" s="13">
        <v>2683.53</v>
      </c>
      <c r="AD1778" s="13">
        <v>2.68</v>
      </c>
      <c r="AE1778" s="13">
        <v>0</v>
      </c>
      <c r="AF1778" s="53">
        <f t="shared" si="316"/>
        <v>1.3417650000000001</v>
      </c>
      <c r="AG1778" s="53">
        <f>IFERROR(AF1778+(AF1778*(AA1778/100)),"0.00")</f>
        <v>0</v>
      </c>
      <c r="AH1778" s="53">
        <f t="shared" si="311"/>
        <v>-1.3417650000000001</v>
      </c>
      <c r="AI1778" s="53">
        <f t="shared" si="312"/>
        <v>-100</v>
      </c>
      <c r="AJ1778" s="44">
        <v>221112</v>
      </c>
      <c r="AK1778" s="15" t="s">
        <v>682</v>
      </c>
      <c r="AL1778" s="14" t="s">
        <v>182</v>
      </c>
      <c r="AM1778" s="39" t="s">
        <v>183</v>
      </c>
      <c r="AN1778" s="39" t="s">
        <v>184</v>
      </c>
      <c r="AO1778" s="39" t="s">
        <v>185</v>
      </c>
      <c r="AP1778" s="39" t="s">
        <v>186</v>
      </c>
      <c r="AQ1778" s="59"/>
      <c r="AR1778" s="20"/>
      <c r="AS1778" s="20"/>
      <c r="AT1778" s="20"/>
      <c r="AU1778" s="20"/>
      <c r="AV1778" s="20"/>
      <c r="AW1778" s="20"/>
      <c r="AX1778" s="20"/>
      <c r="AY1778" s="20"/>
      <c r="AZ1778" s="20"/>
      <c r="BA1778" s="20"/>
      <c r="BB1778" s="20"/>
    </row>
    <row r="1779" spans="1:54" ht="26.1" customHeight="1" x14ac:dyDescent="0.25">
      <c r="A1779" s="21">
        <v>981</v>
      </c>
      <c r="B1779" s="39" t="s">
        <v>33</v>
      </c>
      <c r="C1779" s="13" t="s">
        <v>256</v>
      </c>
      <c r="D1779" s="13">
        <v>34015</v>
      </c>
      <c r="E1779" s="13" t="s">
        <v>251</v>
      </c>
      <c r="F1779" s="13">
        <v>55784</v>
      </c>
      <c r="G1779" s="13" t="s">
        <v>271</v>
      </c>
      <c r="H1779" s="13" t="s">
        <v>276</v>
      </c>
      <c r="I1779" s="13" t="s">
        <v>192</v>
      </c>
      <c r="J1779" s="13" t="s">
        <v>193</v>
      </c>
      <c r="K1779" s="13" t="s">
        <v>570</v>
      </c>
      <c r="L1779" s="4">
        <v>8008</v>
      </c>
      <c r="M1779" s="4">
        <v>1001</v>
      </c>
      <c r="N1779" s="14" t="s">
        <v>40</v>
      </c>
      <c r="O1779" s="15" t="s">
        <v>679</v>
      </c>
      <c r="P1779" s="68">
        <v>41</v>
      </c>
      <c r="Q1779" s="61">
        <v>82</v>
      </c>
      <c r="R1779" s="65">
        <f t="shared" si="305"/>
        <v>1.8568840579710144E-2</v>
      </c>
      <c r="S1779" s="65">
        <f t="shared" si="306"/>
        <v>3.7137681159420288E-2</v>
      </c>
      <c r="T1779" s="15">
        <v>0.11173703837827501</v>
      </c>
      <c r="U1779" s="15">
        <v>0</v>
      </c>
      <c r="V1779" s="15">
        <f t="shared" si="307"/>
        <v>-0.11173703837827501</v>
      </c>
      <c r="W1779" s="15">
        <f t="shared" si="308"/>
        <v>-100</v>
      </c>
      <c r="X1779" s="15">
        <v>7.9340871891789358E-2</v>
      </c>
      <c r="Y1779" s="15">
        <v>0</v>
      </c>
      <c r="Z1779" s="15">
        <f t="shared" si="309"/>
        <v>-7.9340871891789358E-2</v>
      </c>
      <c r="AA1779" s="16">
        <f t="shared" si="310"/>
        <v>-100</v>
      </c>
      <c r="AB1779" s="13">
        <v>0.11</v>
      </c>
      <c r="AC1779" s="13">
        <v>0</v>
      </c>
      <c r="AD1779" s="13">
        <v>0</v>
      </c>
      <c r="AE1779" s="13">
        <v>0</v>
      </c>
      <c r="AF1779" s="53">
        <f t="shared" si="316"/>
        <v>0</v>
      </c>
      <c r="AG1779" s="53">
        <f>IFERROR((((Y1779)/Q1779)*24),"0.00")</f>
        <v>0</v>
      </c>
      <c r="AH1779" s="53">
        <f t="shared" si="311"/>
        <v>0</v>
      </c>
      <c r="AI1779" s="53" t="str">
        <f t="shared" si="312"/>
        <v>0.00</v>
      </c>
      <c r="AJ1779" s="44">
        <v>221112</v>
      </c>
      <c r="AK1779" s="15" t="s">
        <v>686</v>
      </c>
      <c r="AL1779" s="14" t="s">
        <v>57</v>
      </c>
      <c r="AM1779" s="39" t="s">
        <v>58</v>
      </c>
      <c r="AN1779" s="39" t="s">
        <v>59</v>
      </c>
      <c r="AO1779" s="39" t="s">
        <v>60</v>
      </c>
      <c r="AP1779" s="39" t="s">
        <v>61</v>
      </c>
      <c r="AQ1779" s="20"/>
      <c r="AR1779" s="20"/>
      <c r="AS1779" s="20"/>
      <c r="AT1779" s="20"/>
      <c r="AU1779" s="20"/>
      <c r="AV1779" s="20"/>
      <c r="AW1779" s="20"/>
      <c r="AX1779" s="20"/>
      <c r="AY1779" s="20"/>
      <c r="AZ1779" s="20"/>
      <c r="BA1779" s="20"/>
      <c r="BB1779" s="20"/>
    </row>
    <row r="1780" spans="1:54" ht="26.1" customHeight="1" x14ac:dyDescent="0.25">
      <c r="A1780" s="21">
        <v>982</v>
      </c>
      <c r="B1780" s="39" t="s">
        <v>33</v>
      </c>
      <c r="C1780" s="13" t="s">
        <v>256</v>
      </c>
      <c r="D1780" s="13">
        <v>34015</v>
      </c>
      <c r="E1780" s="13" t="s">
        <v>251</v>
      </c>
      <c r="F1780" s="13">
        <v>55784</v>
      </c>
      <c r="G1780" s="13" t="s">
        <v>271</v>
      </c>
      <c r="H1780" s="13" t="s">
        <v>276</v>
      </c>
      <c r="I1780" s="13" t="s">
        <v>192</v>
      </c>
      <c r="J1780" s="13" t="s">
        <v>193</v>
      </c>
      <c r="K1780" s="13" t="s">
        <v>570</v>
      </c>
      <c r="L1780" s="4">
        <v>8008</v>
      </c>
      <c r="M1780" s="4">
        <v>1001</v>
      </c>
      <c r="N1780" s="14" t="s">
        <v>38</v>
      </c>
      <c r="O1780" s="15" t="s">
        <v>679</v>
      </c>
      <c r="P1780" s="68">
        <v>41</v>
      </c>
      <c r="Q1780" s="61">
        <v>82</v>
      </c>
      <c r="R1780" s="65">
        <f t="shared" si="305"/>
        <v>1.8568840579710144E-2</v>
      </c>
      <c r="S1780" s="65">
        <f t="shared" si="306"/>
        <v>3.7137681159420288E-2</v>
      </c>
      <c r="T1780" s="15">
        <v>0.115209093243137</v>
      </c>
      <c r="U1780" s="15">
        <v>0</v>
      </c>
      <c r="V1780" s="15">
        <f t="shared" si="307"/>
        <v>-0.115209093243137</v>
      </c>
      <c r="W1780" s="15">
        <f t="shared" si="308"/>
        <v>-100</v>
      </c>
      <c r="X1780" s="15">
        <v>8.1806266216110576E-2</v>
      </c>
      <c r="Y1780" s="15">
        <v>0</v>
      </c>
      <c r="Z1780" s="15">
        <f t="shared" si="309"/>
        <v>-8.1806266216110576E-2</v>
      </c>
      <c r="AA1780" s="16">
        <f t="shared" si="310"/>
        <v>-100</v>
      </c>
      <c r="AB1780" s="13">
        <v>0.12</v>
      </c>
      <c r="AC1780" s="13">
        <v>0</v>
      </c>
      <c r="AD1780" s="13">
        <v>0</v>
      </c>
      <c r="AE1780" s="13">
        <v>0</v>
      </c>
      <c r="AF1780" s="53">
        <f t="shared" si="316"/>
        <v>0</v>
      </c>
      <c r="AG1780" s="53">
        <f>IFERROR((((Y1780)/Q1780)*24),"0.00")</f>
        <v>0</v>
      </c>
      <c r="AH1780" s="53">
        <f t="shared" si="311"/>
        <v>0</v>
      </c>
      <c r="AI1780" s="53" t="str">
        <f t="shared" si="312"/>
        <v>0.00</v>
      </c>
      <c r="AJ1780" s="44">
        <v>221112</v>
      </c>
      <c r="AK1780" s="15" t="s">
        <v>686</v>
      </c>
      <c r="AL1780" s="14" t="s">
        <v>57</v>
      </c>
      <c r="AM1780" s="39" t="s">
        <v>58</v>
      </c>
      <c r="AN1780" s="39" t="s">
        <v>59</v>
      </c>
      <c r="AO1780" s="39" t="s">
        <v>60</v>
      </c>
      <c r="AP1780" s="39" t="s">
        <v>61</v>
      </c>
      <c r="AQ1780" s="20"/>
      <c r="AR1780" s="20"/>
      <c r="AS1780" s="20"/>
      <c r="AT1780" s="20"/>
      <c r="AU1780" s="20"/>
      <c r="AV1780" s="20"/>
      <c r="AW1780" s="20"/>
      <c r="AX1780" s="20"/>
      <c r="AY1780" s="20"/>
      <c r="AZ1780" s="20"/>
      <c r="BA1780" s="20"/>
      <c r="BB1780" s="20"/>
    </row>
    <row r="1781" spans="1:54" ht="26.1" customHeight="1" x14ac:dyDescent="0.25">
      <c r="A1781" s="21">
        <v>983</v>
      </c>
      <c r="B1781" s="39" t="s">
        <v>33</v>
      </c>
      <c r="C1781" s="13" t="s">
        <v>256</v>
      </c>
      <c r="D1781" s="13">
        <v>34015</v>
      </c>
      <c r="E1781" s="13" t="s">
        <v>251</v>
      </c>
      <c r="F1781" s="13">
        <v>55784</v>
      </c>
      <c r="G1781" s="13" t="s">
        <v>271</v>
      </c>
      <c r="H1781" s="13" t="s">
        <v>276</v>
      </c>
      <c r="I1781" s="13" t="s">
        <v>192</v>
      </c>
      <c r="J1781" s="13" t="s">
        <v>193</v>
      </c>
      <c r="K1781" s="13" t="s">
        <v>570</v>
      </c>
      <c r="L1781" s="4">
        <v>8008</v>
      </c>
      <c r="M1781" s="4">
        <v>1001</v>
      </c>
      <c r="N1781" s="14" t="s">
        <v>39</v>
      </c>
      <c r="O1781" s="15" t="s">
        <v>679</v>
      </c>
      <c r="P1781" s="68">
        <v>41</v>
      </c>
      <c r="Q1781" s="61">
        <v>82</v>
      </c>
      <c r="R1781" s="65">
        <f t="shared" si="305"/>
        <v>1.8568840579710144E-2</v>
      </c>
      <c r="S1781" s="65">
        <f t="shared" si="306"/>
        <v>3.7137681159420288E-2</v>
      </c>
      <c r="T1781" s="15">
        <v>0.115209093243137</v>
      </c>
      <c r="U1781" s="15">
        <v>0</v>
      </c>
      <c r="V1781" s="15">
        <f t="shared" si="307"/>
        <v>-0.115209093243137</v>
      </c>
      <c r="W1781" s="15">
        <f t="shared" si="308"/>
        <v>-100</v>
      </c>
      <c r="X1781" s="15">
        <v>8.1806266216110576E-2</v>
      </c>
      <c r="Y1781" s="15">
        <v>0</v>
      </c>
      <c r="Z1781" s="15">
        <f t="shared" si="309"/>
        <v>-8.1806266216110576E-2</v>
      </c>
      <c r="AA1781" s="16">
        <f t="shared" si="310"/>
        <v>-100</v>
      </c>
      <c r="AB1781" s="13">
        <v>0.12</v>
      </c>
      <c r="AC1781" s="13">
        <v>0</v>
      </c>
      <c r="AD1781" s="13">
        <v>0</v>
      </c>
      <c r="AE1781" s="13">
        <v>0</v>
      </c>
      <c r="AF1781" s="53">
        <f t="shared" si="316"/>
        <v>0</v>
      </c>
      <c r="AG1781" s="53">
        <f>IFERROR((((Y1781)/Q1781)*24),"0.00")</f>
        <v>0</v>
      </c>
      <c r="AH1781" s="53">
        <f t="shared" si="311"/>
        <v>0</v>
      </c>
      <c r="AI1781" s="53" t="str">
        <f t="shared" si="312"/>
        <v>0.00</v>
      </c>
      <c r="AJ1781" s="44">
        <v>221112</v>
      </c>
      <c r="AK1781" s="15" t="s">
        <v>686</v>
      </c>
      <c r="AL1781" s="14" t="s">
        <v>57</v>
      </c>
      <c r="AM1781" s="39" t="s">
        <v>58</v>
      </c>
      <c r="AN1781" s="39" t="s">
        <v>59</v>
      </c>
      <c r="AO1781" s="39" t="s">
        <v>60</v>
      </c>
      <c r="AP1781" s="39" t="s">
        <v>61</v>
      </c>
      <c r="AQ1781" s="20"/>
      <c r="AR1781" s="20"/>
      <c r="AS1781" s="20"/>
      <c r="AT1781" s="20"/>
      <c r="AU1781" s="20"/>
      <c r="AV1781" s="20"/>
      <c r="AW1781" s="20"/>
      <c r="AX1781" s="20"/>
      <c r="AY1781" s="20"/>
      <c r="AZ1781" s="20"/>
      <c r="BA1781" s="20"/>
      <c r="BB1781" s="20"/>
    </row>
    <row r="1782" spans="1:54" ht="26.1" customHeight="1" x14ac:dyDescent="0.25">
      <c r="A1782" s="21">
        <v>984</v>
      </c>
      <c r="B1782" s="39" t="s">
        <v>33</v>
      </c>
      <c r="C1782" s="13" t="s">
        <v>256</v>
      </c>
      <c r="D1782" s="13">
        <v>34015</v>
      </c>
      <c r="E1782" s="13" t="s">
        <v>251</v>
      </c>
      <c r="F1782" s="13">
        <v>55784</v>
      </c>
      <c r="G1782" s="13" t="s">
        <v>271</v>
      </c>
      <c r="H1782" s="13" t="s">
        <v>276</v>
      </c>
      <c r="I1782" s="13" t="s">
        <v>192</v>
      </c>
      <c r="J1782" s="13" t="s">
        <v>193</v>
      </c>
      <c r="K1782" s="13" t="s">
        <v>570</v>
      </c>
      <c r="L1782" s="4">
        <v>8008</v>
      </c>
      <c r="M1782" s="4">
        <v>1001</v>
      </c>
      <c r="N1782" s="14" t="s">
        <v>37</v>
      </c>
      <c r="O1782" s="15" t="s">
        <v>679</v>
      </c>
      <c r="P1782" s="68">
        <v>41</v>
      </c>
      <c r="Q1782" s="61">
        <v>82</v>
      </c>
      <c r="R1782" s="65">
        <f t="shared" si="305"/>
        <v>1.8568840579710144E-2</v>
      </c>
      <c r="S1782" s="65">
        <f t="shared" si="306"/>
        <v>3.7137681159420288E-2</v>
      </c>
      <c r="T1782" s="15">
        <v>1.8932700103943101E-2</v>
      </c>
      <c r="U1782" s="15">
        <v>0</v>
      </c>
      <c r="V1782" s="15">
        <f t="shared" si="307"/>
        <v>-1.8932700103943101E-2</v>
      </c>
      <c r="W1782" s="15">
        <f t="shared" si="308"/>
        <v>-100</v>
      </c>
      <c r="X1782" s="15">
        <v>1.3443500519742999E-2</v>
      </c>
      <c r="Y1782" s="15">
        <v>0</v>
      </c>
      <c r="Z1782" s="15">
        <f t="shared" si="309"/>
        <v>-1.3443500519742999E-2</v>
      </c>
      <c r="AA1782" s="16">
        <f t="shared" si="310"/>
        <v>-100</v>
      </c>
      <c r="AB1782" s="13">
        <v>0.01</v>
      </c>
      <c r="AC1782" s="13">
        <v>0</v>
      </c>
      <c r="AD1782" s="13">
        <v>0</v>
      </c>
      <c r="AE1782" s="13">
        <v>0</v>
      </c>
      <c r="AF1782" s="53">
        <f t="shared" si="316"/>
        <v>0</v>
      </c>
      <c r="AG1782" s="53">
        <f>IFERROR((((Y1782)/Q1782)*24),"0.00")</f>
        <v>0</v>
      </c>
      <c r="AH1782" s="53">
        <f t="shared" si="311"/>
        <v>0</v>
      </c>
      <c r="AI1782" s="53" t="str">
        <f t="shared" si="312"/>
        <v>0.00</v>
      </c>
      <c r="AJ1782" s="44">
        <v>221112</v>
      </c>
      <c r="AK1782" s="15" t="s">
        <v>686</v>
      </c>
      <c r="AL1782" s="14" t="s">
        <v>57</v>
      </c>
      <c r="AM1782" s="39" t="s">
        <v>58</v>
      </c>
      <c r="AN1782" s="39" t="s">
        <v>59</v>
      </c>
      <c r="AO1782" s="39" t="s">
        <v>60</v>
      </c>
      <c r="AP1782" s="39" t="s">
        <v>61</v>
      </c>
      <c r="AQ1782" s="20"/>
      <c r="AR1782" s="20"/>
      <c r="AS1782" s="20"/>
      <c r="AT1782" s="20"/>
      <c r="AU1782" s="20"/>
      <c r="AV1782" s="20"/>
      <c r="AW1782" s="20"/>
      <c r="AX1782" s="20"/>
      <c r="AY1782" s="20"/>
      <c r="AZ1782" s="20"/>
      <c r="BA1782" s="20"/>
      <c r="BB1782" s="20"/>
    </row>
    <row r="1783" spans="1:54" ht="26.1" customHeight="1" x14ac:dyDescent="0.25">
      <c r="A1783" s="21">
        <v>1638</v>
      </c>
      <c r="B1783" s="39" t="s">
        <v>33</v>
      </c>
      <c r="C1783" s="13" t="s">
        <v>256</v>
      </c>
      <c r="D1783" s="13">
        <v>34015</v>
      </c>
      <c r="E1783" s="13" t="s">
        <v>251</v>
      </c>
      <c r="F1783" s="13">
        <v>55784</v>
      </c>
      <c r="G1783" s="13" t="s">
        <v>271</v>
      </c>
      <c r="H1783" s="13" t="s">
        <v>276</v>
      </c>
      <c r="I1783" s="13" t="s">
        <v>192</v>
      </c>
      <c r="J1783" s="13" t="s">
        <v>193</v>
      </c>
      <c r="K1783" s="13" t="s">
        <v>570</v>
      </c>
      <c r="L1783" s="4">
        <v>8008</v>
      </c>
      <c r="M1783" s="4">
        <v>1001</v>
      </c>
      <c r="N1783" s="14" t="s">
        <v>34</v>
      </c>
      <c r="O1783" s="15" t="s">
        <v>679</v>
      </c>
      <c r="P1783" s="68">
        <v>41</v>
      </c>
      <c r="Q1783" s="61">
        <v>82</v>
      </c>
      <c r="R1783" s="65">
        <f t="shared" si="305"/>
        <v>1.8568840579710144E-2</v>
      </c>
      <c r="S1783" s="65">
        <f t="shared" si="306"/>
        <v>3.7137681159420288E-2</v>
      </c>
      <c r="T1783" s="15">
        <v>3.6614396756723101E-2</v>
      </c>
      <c r="U1783" s="15">
        <v>0</v>
      </c>
      <c r="V1783" s="15">
        <f t="shared" si="307"/>
        <v>-3.6614396756723101E-2</v>
      </c>
      <c r="W1783" s="15">
        <f t="shared" si="308"/>
        <v>-100</v>
      </c>
      <c r="X1783" s="15">
        <v>2.5998703783750202E-2</v>
      </c>
      <c r="Y1783" s="15">
        <v>0</v>
      </c>
      <c r="Z1783" s="15">
        <f t="shared" si="309"/>
        <v>-2.5998703783750202E-2</v>
      </c>
      <c r="AA1783" s="16">
        <f t="shared" si="310"/>
        <v>-100</v>
      </c>
      <c r="AB1783" s="13">
        <v>0.04</v>
      </c>
      <c r="AC1783" s="13">
        <v>5.69</v>
      </c>
      <c r="AD1783" s="13">
        <v>0</v>
      </c>
      <c r="AE1783" s="13">
        <v>0</v>
      </c>
      <c r="AF1783" s="53">
        <f t="shared" si="316"/>
        <v>2.8450000000000003E-3</v>
      </c>
      <c r="AG1783" s="53">
        <f>IFERROR((((Y1783)/Q1783)*24),"0.00")</f>
        <v>0</v>
      </c>
      <c r="AH1783" s="53">
        <f t="shared" si="311"/>
        <v>-2.8450000000000003E-3</v>
      </c>
      <c r="AI1783" s="53">
        <f t="shared" si="312"/>
        <v>-100</v>
      </c>
      <c r="AJ1783" s="44">
        <v>221112</v>
      </c>
      <c r="AK1783" s="15" t="s">
        <v>686</v>
      </c>
      <c r="AL1783" s="14" t="s">
        <v>57</v>
      </c>
      <c r="AM1783" s="39" t="s">
        <v>58</v>
      </c>
      <c r="AN1783" s="39" t="s">
        <v>59</v>
      </c>
      <c r="AO1783" s="39" t="s">
        <v>60</v>
      </c>
      <c r="AP1783" s="39" t="s">
        <v>61</v>
      </c>
      <c r="AQ1783" s="20"/>
      <c r="AR1783" s="20"/>
      <c r="AS1783" s="20"/>
      <c r="AT1783" s="20"/>
      <c r="AU1783" s="20"/>
      <c r="AV1783" s="20"/>
      <c r="AW1783" s="20"/>
      <c r="AX1783" s="20"/>
      <c r="AY1783" s="20"/>
      <c r="AZ1783" s="20"/>
      <c r="BA1783" s="20"/>
      <c r="BB1783" s="20"/>
    </row>
    <row r="1784" spans="1:54" ht="26.1" customHeight="1" x14ac:dyDescent="0.25">
      <c r="A1784" s="21">
        <v>1898</v>
      </c>
      <c r="B1784" s="39" t="s">
        <v>33</v>
      </c>
      <c r="C1784" s="13" t="s">
        <v>256</v>
      </c>
      <c r="D1784" s="13">
        <v>34015</v>
      </c>
      <c r="E1784" s="13" t="s">
        <v>251</v>
      </c>
      <c r="F1784" s="13">
        <v>55784</v>
      </c>
      <c r="G1784" s="13" t="s">
        <v>271</v>
      </c>
      <c r="H1784" s="13" t="s">
        <v>276</v>
      </c>
      <c r="I1784" s="13" t="s">
        <v>192</v>
      </c>
      <c r="J1784" s="13" t="s">
        <v>193</v>
      </c>
      <c r="K1784" s="13" t="s">
        <v>570</v>
      </c>
      <c r="L1784" s="4">
        <v>8008</v>
      </c>
      <c r="M1784" s="4">
        <v>1001</v>
      </c>
      <c r="N1784" s="14" t="s">
        <v>35</v>
      </c>
      <c r="O1784" s="15" t="s">
        <v>679</v>
      </c>
      <c r="P1784" s="68">
        <v>41</v>
      </c>
      <c r="Q1784" s="61">
        <v>82</v>
      </c>
      <c r="R1784" s="65">
        <f t="shared" si="305"/>
        <v>1.8568840579710144E-2</v>
      </c>
      <c r="S1784" s="65">
        <f t="shared" si="306"/>
        <v>3.7137681159420288E-2</v>
      </c>
      <c r="T1784" s="15">
        <v>1.1397809197286799</v>
      </c>
      <c r="U1784" s="15">
        <v>0</v>
      </c>
      <c r="V1784" s="15">
        <f t="shared" si="307"/>
        <v>-1.1397809197286799</v>
      </c>
      <c r="W1784" s="15">
        <f t="shared" si="308"/>
        <v>-100</v>
      </c>
      <c r="X1784" s="15">
        <v>0.80932171864760294</v>
      </c>
      <c r="Y1784" s="15">
        <v>0</v>
      </c>
      <c r="Z1784" s="15">
        <f t="shared" si="309"/>
        <v>-0.80932171864760294</v>
      </c>
      <c r="AA1784" s="16">
        <f t="shared" si="310"/>
        <v>-100</v>
      </c>
      <c r="AB1784" s="13">
        <v>1.1399999999999999</v>
      </c>
      <c r="AC1784" s="13">
        <v>176.71</v>
      </c>
      <c r="AD1784" s="13">
        <v>0</v>
      </c>
      <c r="AE1784" s="13">
        <v>0</v>
      </c>
      <c r="AF1784" s="53">
        <f t="shared" si="316"/>
        <v>8.8355000000000003E-2</v>
      </c>
      <c r="AG1784" s="53">
        <f>IFERROR(AF1784+(AF1784*(AA1784/100)),"0.00")</f>
        <v>0</v>
      </c>
      <c r="AH1784" s="53">
        <f t="shared" si="311"/>
        <v>-8.8355000000000003E-2</v>
      </c>
      <c r="AI1784" s="53">
        <f t="shared" si="312"/>
        <v>-100</v>
      </c>
      <c r="AJ1784" s="44">
        <v>221112</v>
      </c>
      <c r="AK1784" s="15" t="s">
        <v>686</v>
      </c>
      <c r="AL1784" s="14" t="s">
        <v>57</v>
      </c>
      <c r="AM1784" s="39" t="s">
        <v>58</v>
      </c>
      <c r="AN1784" s="39" t="s">
        <v>59</v>
      </c>
      <c r="AO1784" s="39" t="s">
        <v>60</v>
      </c>
      <c r="AP1784" s="39" t="s">
        <v>61</v>
      </c>
      <c r="AQ1784" s="20"/>
      <c r="AR1784" s="20"/>
      <c r="AS1784" s="20"/>
      <c r="AT1784" s="20"/>
      <c r="AU1784" s="20"/>
      <c r="AV1784" s="20"/>
      <c r="AW1784" s="20"/>
      <c r="AX1784" s="20"/>
      <c r="AY1784" s="20"/>
      <c r="AZ1784" s="20"/>
      <c r="BA1784" s="20"/>
      <c r="BB1784" s="20"/>
    </row>
    <row r="1785" spans="1:54" ht="26.1" customHeight="1" x14ac:dyDescent="0.25">
      <c r="A1785" s="21">
        <v>1975</v>
      </c>
      <c r="B1785" s="40" t="s">
        <v>33</v>
      </c>
      <c r="C1785" s="13" t="s">
        <v>256</v>
      </c>
      <c r="D1785" s="13">
        <v>34015</v>
      </c>
      <c r="E1785" s="13" t="s">
        <v>251</v>
      </c>
      <c r="F1785" s="13">
        <v>55784</v>
      </c>
      <c r="G1785" s="13" t="s">
        <v>271</v>
      </c>
      <c r="H1785" s="13" t="s">
        <v>276</v>
      </c>
      <c r="I1785" s="13" t="s">
        <v>192</v>
      </c>
      <c r="J1785" s="13" t="s">
        <v>193</v>
      </c>
      <c r="K1785" s="13" t="s">
        <v>570</v>
      </c>
      <c r="L1785" s="4">
        <v>8008</v>
      </c>
      <c r="M1785" s="4">
        <v>1001</v>
      </c>
      <c r="N1785" s="13" t="s">
        <v>36</v>
      </c>
      <c r="O1785" s="15" t="s">
        <v>679</v>
      </c>
      <c r="P1785" s="68">
        <v>41</v>
      </c>
      <c r="Q1785" s="61">
        <v>82</v>
      </c>
      <c r="R1785" s="65">
        <f t="shared" si="305"/>
        <v>1.8568840579710144E-2</v>
      </c>
      <c r="S1785" s="65">
        <f t="shared" si="306"/>
        <v>3.7137681159420288E-2</v>
      </c>
      <c r="T1785" s="15">
        <v>35.035611902246302</v>
      </c>
      <c r="U1785" s="15">
        <v>0</v>
      </c>
      <c r="V1785" s="15">
        <f t="shared" si="307"/>
        <v>-35.035611902246302</v>
      </c>
      <c r="W1785" s="15">
        <f t="shared" si="308"/>
        <v>-100</v>
      </c>
      <c r="X1785" s="15">
        <v>24.8776595113954</v>
      </c>
      <c r="Y1785" s="15">
        <v>0</v>
      </c>
      <c r="Z1785" s="15">
        <f t="shared" si="309"/>
        <v>-24.8776595113954</v>
      </c>
      <c r="AA1785" s="16">
        <f t="shared" si="310"/>
        <v>-100</v>
      </c>
      <c r="AB1785" s="13">
        <v>2.69</v>
      </c>
      <c r="AC1785" s="13">
        <v>415.14</v>
      </c>
      <c r="AD1785" s="13">
        <v>2.17</v>
      </c>
      <c r="AE1785" s="13">
        <v>0</v>
      </c>
      <c r="AF1785" s="53">
        <f t="shared" si="316"/>
        <v>0.20757</v>
      </c>
      <c r="AG1785" s="53">
        <f>IFERROR(AF1785+(AF1785*(AA1785/100)),"0.00")</f>
        <v>0</v>
      </c>
      <c r="AH1785" s="53">
        <f t="shared" si="311"/>
        <v>-0.20757</v>
      </c>
      <c r="AI1785" s="53">
        <f t="shared" si="312"/>
        <v>-100</v>
      </c>
      <c r="AJ1785" s="44">
        <v>221112</v>
      </c>
      <c r="AK1785" s="15" t="s">
        <v>686</v>
      </c>
      <c r="AL1785" s="14" t="s">
        <v>57</v>
      </c>
      <c r="AM1785" s="39" t="s">
        <v>58</v>
      </c>
      <c r="AN1785" s="39" t="s">
        <v>59</v>
      </c>
      <c r="AO1785" s="39" t="s">
        <v>60</v>
      </c>
      <c r="AP1785" s="39" t="s">
        <v>61</v>
      </c>
      <c r="AQ1785" s="59"/>
      <c r="AR1785" s="20"/>
      <c r="AS1785" s="20"/>
      <c r="AT1785" s="20"/>
      <c r="AU1785" s="20"/>
      <c r="AV1785" s="20"/>
      <c r="AW1785" s="20"/>
      <c r="AX1785" s="20"/>
      <c r="AY1785" s="20"/>
      <c r="AZ1785" s="20"/>
      <c r="BA1785" s="20"/>
      <c r="BB1785" s="20"/>
    </row>
    <row r="1786" spans="1:54" ht="26.1" customHeight="1" x14ac:dyDescent="0.25">
      <c r="A1786" s="21">
        <v>1101</v>
      </c>
      <c r="B1786" s="39" t="s">
        <v>16</v>
      </c>
      <c r="C1786" s="13" t="s">
        <v>255</v>
      </c>
      <c r="D1786" s="13">
        <v>34009</v>
      </c>
      <c r="E1786" s="13" t="s">
        <v>251</v>
      </c>
      <c r="F1786" s="13">
        <v>73243</v>
      </c>
      <c r="G1786" s="13" t="s">
        <v>271</v>
      </c>
      <c r="H1786" s="13" t="s">
        <v>276</v>
      </c>
      <c r="I1786" s="13" t="s">
        <v>194</v>
      </c>
      <c r="J1786" s="13" t="s">
        <v>195</v>
      </c>
      <c r="K1786" s="13" t="s">
        <v>571</v>
      </c>
      <c r="L1786" s="4">
        <v>2382</v>
      </c>
      <c r="M1786" s="4">
        <v>3001</v>
      </c>
      <c r="N1786" s="14" t="s">
        <v>40</v>
      </c>
      <c r="O1786" s="15" t="s">
        <v>679</v>
      </c>
      <c r="P1786" s="68">
        <v>42</v>
      </c>
      <c r="Q1786" s="61">
        <v>0</v>
      </c>
      <c r="R1786" s="65">
        <f t="shared" si="305"/>
        <v>1.9021739130434784E-2</v>
      </c>
      <c r="S1786" s="65">
        <f t="shared" si="306"/>
        <v>0</v>
      </c>
      <c r="T1786" s="15">
        <v>0.27058984200011499</v>
      </c>
      <c r="U1786" s="15">
        <v>0</v>
      </c>
      <c r="V1786" s="15">
        <f t="shared" si="307"/>
        <v>-0.27058984200011499</v>
      </c>
      <c r="W1786" s="15">
        <f t="shared" si="308"/>
        <v>-100</v>
      </c>
      <c r="X1786" s="15">
        <v>0.23149612545051468</v>
      </c>
      <c r="Y1786" s="15">
        <v>0</v>
      </c>
      <c r="Z1786" s="15">
        <f t="shared" si="309"/>
        <v>-0.23149612545051468</v>
      </c>
      <c r="AA1786" s="16">
        <f t="shared" si="310"/>
        <v>-100</v>
      </c>
      <c r="AB1786" s="13">
        <v>0.27</v>
      </c>
      <c r="AC1786" s="13">
        <v>0</v>
      </c>
      <c r="AD1786" s="13">
        <v>0</v>
      </c>
      <c r="AE1786" s="13">
        <v>0</v>
      </c>
      <c r="AF1786" s="53">
        <f t="shared" si="316"/>
        <v>0</v>
      </c>
      <c r="AG1786" s="53" t="str">
        <f>IFERROR((((Y1786)/Q1786)*24),"0.00")</f>
        <v>0.00</v>
      </c>
      <c r="AH1786" s="53">
        <f t="shared" si="311"/>
        <v>0</v>
      </c>
      <c r="AI1786" s="53" t="str">
        <f t="shared" si="312"/>
        <v>0.00</v>
      </c>
      <c r="AJ1786" s="44">
        <v>221112</v>
      </c>
      <c r="AK1786" s="15" t="s">
        <v>682</v>
      </c>
      <c r="AL1786" s="14" t="s">
        <v>76</v>
      </c>
      <c r="AM1786" s="39" t="s">
        <v>58</v>
      </c>
      <c r="AN1786" s="39" t="s">
        <v>59</v>
      </c>
      <c r="AO1786" s="39" t="s">
        <v>77</v>
      </c>
      <c r="AP1786" s="39" t="s">
        <v>61</v>
      </c>
      <c r="AQ1786" s="20"/>
      <c r="AR1786" s="20"/>
      <c r="AS1786" s="20"/>
      <c r="AT1786" s="20"/>
      <c r="AU1786" s="20"/>
      <c r="AV1786" s="20"/>
      <c r="AW1786" s="20"/>
      <c r="AX1786" s="20"/>
      <c r="AY1786" s="20"/>
      <c r="AZ1786" s="20"/>
      <c r="BA1786" s="20"/>
      <c r="BB1786" s="20"/>
    </row>
    <row r="1787" spans="1:54" ht="26.1" customHeight="1" x14ac:dyDescent="0.25">
      <c r="A1787" s="21">
        <v>1102</v>
      </c>
      <c r="B1787" s="39" t="s">
        <v>16</v>
      </c>
      <c r="C1787" s="13" t="s">
        <v>255</v>
      </c>
      <c r="D1787" s="13">
        <v>34009</v>
      </c>
      <c r="E1787" s="13" t="s">
        <v>251</v>
      </c>
      <c r="F1787" s="13">
        <v>73243</v>
      </c>
      <c r="G1787" s="13" t="s">
        <v>271</v>
      </c>
      <c r="H1787" s="13" t="s">
        <v>276</v>
      </c>
      <c r="I1787" s="13" t="s">
        <v>194</v>
      </c>
      <c r="J1787" s="13" t="s">
        <v>195</v>
      </c>
      <c r="K1787" s="13" t="s">
        <v>571</v>
      </c>
      <c r="L1787" s="4">
        <v>2382</v>
      </c>
      <c r="M1787" s="4">
        <v>3001</v>
      </c>
      <c r="N1787" s="14" t="s">
        <v>38</v>
      </c>
      <c r="O1787" s="15" t="s">
        <v>679</v>
      </c>
      <c r="P1787" s="68">
        <v>42</v>
      </c>
      <c r="Q1787" s="61">
        <v>0</v>
      </c>
      <c r="R1787" s="65">
        <f t="shared" si="305"/>
        <v>1.9021739130434784E-2</v>
      </c>
      <c r="S1787" s="65">
        <f t="shared" si="306"/>
        <v>0</v>
      </c>
      <c r="T1787" s="15">
        <v>0.47448791500020099</v>
      </c>
      <c r="U1787" s="15">
        <v>0</v>
      </c>
      <c r="V1787" s="15">
        <f t="shared" si="307"/>
        <v>-0.47448791500020099</v>
      </c>
      <c r="W1787" s="15">
        <f t="shared" si="308"/>
        <v>-100</v>
      </c>
      <c r="X1787" s="15">
        <v>0.40593583662905175</v>
      </c>
      <c r="Y1787" s="15">
        <v>0</v>
      </c>
      <c r="Z1787" s="15">
        <f t="shared" si="309"/>
        <v>-0.40593583662905175</v>
      </c>
      <c r="AA1787" s="16">
        <f t="shared" si="310"/>
        <v>-100</v>
      </c>
      <c r="AB1787" s="13">
        <v>0.47</v>
      </c>
      <c r="AC1787" s="13">
        <v>0</v>
      </c>
      <c r="AD1787" s="13">
        <v>0</v>
      </c>
      <c r="AE1787" s="13">
        <v>0</v>
      </c>
      <c r="AF1787" s="53">
        <f t="shared" si="316"/>
        <v>0</v>
      </c>
      <c r="AG1787" s="53" t="str">
        <f>IFERROR((((Y1787)/Q1787)*24),"0.00")</f>
        <v>0.00</v>
      </c>
      <c r="AH1787" s="53">
        <f t="shared" si="311"/>
        <v>0</v>
      </c>
      <c r="AI1787" s="53" t="str">
        <f t="shared" si="312"/>
        <v>0.00</v>
      </c>
      <c r="AJ1787" s="44">
        <v>221112</v>
      </c>
      <c r="AK1787" s="15" t="s">
        <v>682</v>
      </c>
      <c r="AL1787" s="14" t="s">
        <v>76</v>
      </c>
      <c r="AM1787" s="39" t="s">
        <v>58</v>
      </c>
      <c r="AN1787" s="39" t="s">
        <v>59</v>
      </c>
      <c r="AO1787" s="39" t="s">
        <v>77</v>
      </c>
      <c r="AP1787" s="39" t="s">
        <v>61</v>
      </c>
      <c r="AQ1787" s="20"/>
      <c r="AR1787" s="20"/>
      <c r="AS1787" s="20"/>
      <c r="AT1787" s="20"/>
      <c r="AU1787" s="20"/>
      <c r="AV1787" s="20"/>
      <c r="AW1787" s="20"/>
      <c r="AX1787" s="20"/>
      <c r="AY1787" s="20"/>
      <c r="AZ1787" s="20"/>
      <c r="BA1787" s="20"/>
      <c r="BB1787" s="20"/>
    </row>
    <row r="1788" spans="1:54" ht="26.1" customHeight="1" x14ac:dyDescent="0.25">
      <c r="A1788" s="21">
        <v>1103</v>
      </c>
      <c r="B1788" s="39" t="s">
        <v>16</v>
      </c>
      <c r="C1788" s="13" t="s">
        <v>255</v>
      </c>
      <c r="D1788" s="13">
        <v>34009</v>
      </c>
      <c r="E1788" s="13" t="s">
        <v>251</v>
      </c>
      <c r="F1788" s="13">
        <v>73243</v>
      </c>
      <c r="G1788" s="13" t="s">
        <v>271</v>
      </c>
      <c r="H1788" s="13" t="s">
        <v>276</v>
      </c>
      <c r="I1788" s="13" t="s">
        <v>194</v>
      </c>
      <c r="J1788" s="13" t="s">
        <v>195</v>
      </c>
      <c r="K1788" s="13" t="s">
        <v>571</v>
      </c>
      <c r="L1788" s="4">
        <v>2382</v>
      </c>
      <c r="M1788" s="4">
        <v>3001</v>
      </c>
      <c r="N1788" s="14" t="s">
        <v>39</v>
      </c>
      <c r="O1788" s="15" t="s">
        <v>679</v>
      </c>
      <c r="P1788" s="68">
        <v>42</v>
      </c>
      <c r="Q1788" s="61">
        <v>0</v>
      </c>
      <c r="R1788" s="65">
        <f t="shared" si="305"/>
        <v>1.9021739130434784E-2</v>
      </c>
      <c r="S1788" s="65">
        <f t="shared" si="306"/>
        <v>0</v>
      </c>
      <c r="T1788" s="15">
        <v>6.6175179000028103E-2</v>
      </c>
      <c r="U1788" s="15">
        <v>0</v>
      </c>
      <c r="V1788" s="15">
        <f t="shared" si="307"/>
        <v>-6.6175179000028103E-2</v>
      </c>
      <c r="W1788" s="15">
        <f t="shared" si="308"/>
        <v>-100</v>
      </c>
      <c r="X1788" s="15">
        <v>5.6614459087840685E-2</v>
      </c>
      <c r="Y1788" s="15">
        <v>0</v>
      </c>
      <c r="Z1788" s="15">
        <f t="shared" si="309"/>
        <v>-5.6614459087840685E-2</v>
      </c>
      <c r="AA1788" s="16">
        <f t="shared" si="310"/>
        <v>-100</v>
      </c>
      <c r="AB1788" s="13">
        <v>7.0000000000000007E-2</v>
      </c>
      <c r="AC1788" s="13">
        <v>0</v>
      </c>
      <c r="AD1788" s="13">
        <v>0</v>
      </c>
      <c r="AE1788" s="13">
        <v>0</v>
      </c>
      <c r="AF1788" s="53">
        <f t="shared" si="316"/>
        <v>0</v>
      </c>
      <c r="AG1788" s="53" t="str">
        <f>IFERROR((((Y1788)/Q1788)*24),"0.00")</f>
        <v>0.00</v>
      </c>
      <c r="AH1788" s="53">
        <f t="shared" si="311"/>
        <v>0</v>
      </c>
      <c r="AI1788" s="53" t="str">
        <f t="shared" si="312"/>
        <v>0.00</v>
      </c>
      <c r="AJ1788" s="44">
        <v>221112</v>
      </c>
      <c r="AK1788" s="15" t="s">
        <v>682</v>
      </c>
      <c r="AL1788" s="14" t="s">
        <v>76</v>
      </c>
      <c r="AM1788" s="39" t="s">
        <v>58</v>
      </c>
      <c r="AN1788" s="39" t="s">
        <v>59</v>
      </c>
      <c r="AO1788" s="39" t="s">
        <v>77</v>
      </c>
      <c r="AP1788" s="39" t="s">
        <v>61</v>
      </c>
      <c r="AQ1788" s="20"/>
      <c r="AR1788" s="20"/>
      <c r="AS1788" s="20"/>
      <c r="AT1788" s="20"/>
      <c r="AU1788" s="20"/>
      <c r="AV1788" s="20"/>
      <c r="AW1788" s="20"/>
      <c r="AX1788" s="20"/>
      <c r="AY1788" s="20"/>
      <c r="AZ1788" s="20"/>
      <c r="BA1788" s="20"/>
      <c r="BB1788" s="20"/>
    </row>
    <row r="1789" spans="1:54" ht="26.1" customHeight="1" x14ac:dyDescent="0.25">
      <c r="A1789" s="21">
        <v>1104</v>
      </c>
      <c r="B1789" s="39" t="s">
        <v>16</v>
      </c>
      <c r="C1789" s="13" t="s">
        <v>255</v>
      </c>
      <c r="D1789" s="13">
        <v>34009</v>
      </c>
      <c r="E1789" s="13" t="s">
        <v>251</v>
      </c>
      <c r="F1789" s="13">
        <v>73243</v>
      </c>
      <c r="G1789" s="13" t="s">
        <v>271</v>
      </c>
      <c r="H1789" s="13" t="s">
        <v>276</v>
      </c>
      <c r="I1789" s="13" t="s">
        <v>194</v>
      </c>
      <c r="J1789" s="13" t="s">
        <v>195</v>
      </c>
      <c r="K1789" s="13" t="s">
        <v>571</v>
      </c>
      <c r="L1789" s="4">
        <v>2382</v>
      </c>
      <c r="M1789" s="4">
        <v>3001</v>
      </c>
      <c r="N1789" s="14" t="s">
        <v>37</v>
      </c>
      <c r="O1789" s="15" t="s">
        <v>679</v>
      </c>
      <c r="P1789" s="68">
        <v>42</v>
      </c>
      <c r="Q1789" s="61">
        <v>0</v>
      </c>
      <c r="R1789" s="65">
        <f t="shared" si="305"/>
        <v>1.9021739130434784E-2</v>
      </c>
      <c r="S1789" s="65">
        <f t="shared" si="306"/>
        <v>0</v>
      </c>
      <c r="T1789" s="15">
        <v>8.5237350000017392E-3</v>
      </c>
      <c r="U1789" s="15">
        <v>0</v>
      </c>
      <c r="V1789" s="15">
        <f t="shared" si="307"/>
        <v>-8.5237350000017392E-3</v>
      </c>
      <c r="W1789" s="15">
        <f t="shared" si="308"/>
        <v>-100</v>
      </c>
      <c r="X1789" s="15">
        <v>7.2922605382448897E-3</v>
      </c>
      <c r="Y1789" s="15">
        <v>0</v>
      </c>
      <c r="Z1789" s="15">
        <f t="shared" si="309"/>
        <v>-7.2922605382448897E-3</v>
      </c>
      <c r="AA1789" s="16">
        <f t="shared" si="310"/>
        <v>-100</v>
      </c>
      <c r="AB1789" s="13">
        <v>0.1</v>
      </c>
      <c r="AC1789" s="13">
        <v>0</v>
      </c>
      <c r="AD1789" s="13">
        <v>0</v>
      </c>
      <c r="AE1789" s="13">
        <v>0</v>
      </c>
      <c r="AF1789" s="53">
        <f t="shared" si="316"/>
        <v>0</v>
      </c>
      <c r="AG1789" s="53" t="str">
        <f>IFERROR((((Y1789)/Q1789)*24),"0.00")</f>
        <v>0.00</v>
      </c>
      <c r="AH1789" s="53">
        <f t="shared" si="311"/>
        <v>0</v>
      </c>
      <c r="AI1789" s="53" t="str">
        <f t="shared" si="312"/>
        <v>0.00</v>
      </c>
      <c r="AJ1789" s="44">
        <v>221112</v>
      </c>
      <c r="AK1789" s="15" t="s">
        <v>682</v>
      </c>
      <c r="AL1789" s="14" t="s">
        <v>76</v>
      </c>
      <c r="AM1789" s="39" t="s">
        <v>58</v>
      </c>
      <c r="AN1789" s="39" t="s">
        <v>59</v>
      </c>
      <c r="AO1789" s="39" t="s">
        <v>77</v>
      </c>
      <c r="AP1789" s="39" t="s">
        <v>61</v>
      </c>
      <c r="AQ1789" s="20"/>
      <c r="AR1789" s="20"/>
      <c r="AS1789" s="20"/>
      <c r="AT1789" s="20"/>
      <c r="AU1789" s="20"/>
      <c r="AV1789" s="20"/>
      <c r="AW1789" s="20"/>
      <c r="AX1789" s="20"/>
      <c r="AY1789" s="20"/>
      <c r="AZ1789" s="20"/>
      <c r="BA1789" s="20"/>
      <c r="BB1789" s="20"/>
    </row>
    <row r="1790" spans="1:54" ht="26.1" customHeight="1" x14ac:dyDescent="0.25">
      <c r="A1790" s="21">
        <v>1559</v>
      </c>
      <c r="B1790" s="39" t="s">
        <v>16</v>
      </c>
      <c r="C1790" s="13" t="s">
        <v>255</v>
      </c>
      <c r="D1790" s="13">
        <v>34009</v>
      </c>
      <c r="E1790" s="13" t="s">
        <v>251</v>
      </c>
      <c r="F1790" s="13">
        <v>73243</v>
      </c>
      <c r="G1790" s="13" t="s">
        <v>271</v>
      </c>
      <c r="H1790" s="13" t="s">
        <v>276</v>
      </c>
      <c r="I1790" s="13" t="s">
        <v>194</v>
      </c>
      <c r="J1790" s="13" t="s">
        <v>195</v>
      </c>
      <c r="K1790" s="13" t="s">
        <v>571</v>
      </c>
      <c r="L1790" s="4">
        <v>2382</v>
      </c>
      <c r="M1790" s="4">
        <v>3001</v>
      </c>
      <c r="N1790" s="14" t="s">
        <v>34</v>
      </c>
      <c r="O1790" s="15" t="s">
        <v>679</v>
      </c>
      <c r="P1790" s="68">
        <v>42</v>
      </c>
      <c r="Q1790" s="61">
        <v>0</v>
      </c>
      <c r="R1790" s="65">
        <f t="shared" si="305"/>
        <v>1.9021739130434784E-2</v>
      </c>
      <c r="S1790" s="65">
        <f t="shared" si="306"/>
        <v>0</v>
      </c>
      <c r="T1790" s="15">
        <v>2.3246550000009898E-3</v>
      </c>
      <c r="U1790" s="15">
        <v>0</v>
      </c>
      <c r="V1790" s="15">
        <f t="shared" si="307"/>
        <v>-2.3246550000009898E-3</v>
      </c>
      <c r="W1790" s="15">
        <f t="shared" si="308"/>
        <v>-100</v>
      </c>
      <c r="X1790" s="15">
        <v>1.9887983286126678E-3</v>
      </c>
      <c r="Y1790" s="15">
        <v>0</v>
      </c>
      <c r="Z1790" s="15">
        <f t="shared" si="309"/>
        <v>-1.9887983286126678E-3</v>
      </c>
      <c r="AA1790" s="16">
        <f t="shared" si="310"/>
        <v>-100</v>
      </c>
      <c r="AB1790" s="13">
        <v>0</v>
      </c>
      <c r="AC1790" s="13">
        <v>0.44</v>
      </c>
      <c r="AD1790" s="13">
        <v>0</v>
      </c>
      <c r="AE1790" s="13">
        <v>0</v>
      </c>
      <c r="AF1790" s="53">
        <f t="shared" si="316"/>
        <v>2.2000000000000001E-4</v>
      </c>
      <c r="AG1790" s="53" t="str">
        <f>IFERROR((((Y1790)/Q1790)*24),"0.00")</f>
        <v>0.00</v>
      </c>
      <c r="AH1790" s="53">
        <f t="shared" si="311"/>
        <v>-2.2000000000000001E-4</v>
      </c>
      <c r="AI1790" s="53">
        <f t="shared" si="312"/>
        <v>-100</v>
      </c>
      <c r="AJ1790" s="44">
        <v>221112</v>
      </c>
      <c r="AK1790" s="15" t="s">
        <v>682</v>
      </c>
      <c r="AL1790" s="14" t="s">
        <v>76</v>
      </c>
      <c r="AM1790" s="39" t="s">
        <v>58</v>
      </c>
      <c r="AN1790" s="39" t="s">
        <v>59</v>
      </c>
      <c r="AO1790" s="39" t="s">
        <v>77</v>
      </c>
      <c r="AP1790" s="39" t="s">
        <v>61</v>
      </c>
      <c r="AQ1790" s="20"/>
      <c r="AR1790" s="20"/>
      <c r="AS1790" s="20"/>
      <c r="AT1790" s="20"/>
      <c r="AU1790" s="20"/>
      <c r="AV1790" s="20"/>
      <c r="AW1790" s="20"/>
      <c r="AX1790" s="20"/>
      <c r="AY1790" s="20"/>
      <c r="AZ1790" s="20"/>
      <c r="BA1790" s="20"/>
      <c r="BB1790" s="20"/>
    </row>
    <row r="1791" spans="1:54" ht="26.1" customHeight="1" x14ac:dyDescent="0.25">
      <c r="A1791" s="21">
        <v>1779</v>
      </c>
      <c r="B1791" s="39" t="s">
        <v>16</v>
      </c>
      <c r="C1791" s="13" t="s">
        <v>255</v>
      </c>
      <c r="D1791" s="13">
        <v>34009</v>
      </c>
      <c r="E1791" s="13" t="s">
        <v>251</v>
      </c>
      <c r="F1791" s="13">
        <v>73243</v>
      </c>
      <c r="G1791" s="13" t="s">
        <v>271</v>
      </c>
      <c r="H1791" s="13" t="s">
        <v>276</v>
      </c>
      <c r="I1791" s="13" t="s">
        <v>194</v>
      </c>
      <c r="J1791" s="13" t="s">
        <v>195</v>
      </c>
      <c r="K1791" s="13" t="s">
        <v>571</v>
      </c>
      <c r="L1791" s="4">
        <v>2382</v>
      </c>
      <c r="M1791" s="4">
        <v>3001</v>
      </c>
      <c r="N1791" s="14" t="s">
        <v>35</v>
      </c>
      <c r="O1791" s="15" t="s">
        <v>679</v>
      </c>
      <c r="P1791" s="68">
        <v>42</v>
      </c>
      <c r="Q1791" s="61">
        <v>0</v>
      </c>
      <c r="R1791" s="65">
        <f t="shared" si="305"/>
        <v>1.9021739130434784E-2</v>
      </c>
      <c r="S1791" s="65">
        <f t="shared" si="306"/>
        <v>0</v>
      </c>
      <c r="T1791" s="15">
        <v>0.33108253100014001</v>
      </c>
      <c r="U1791" s="15">
        <v>0</v>
      </c>
      <c r="V1791" s="15">
        <f t="shared" si="307"/>
        <v>-0.33108253100014001</v>
      </c>
      <c r="W1791" s="15">
        <f t="shared" si="308"/>
        <v>-100</v>
      </c>
      <c r="X1791" s="15">
        <v>0.28324907751285788</v>
      </c>
      <c r="Y1791" s="15">
        <v>0</v>
      </c>
      <c r="Z1791" s="15">
        <f t="shared" si="309"/>
        <v>-0.28324907751285788</v>
      </c>
      <c r="AA1791" s="16">
        <f t="shared" si="310"/>
        <v>-100</v>
      </c>
      <c r="AB1791" s="13">
        <v>0.33</v>
      </c>
      <c r="AC1791" s="13">
        <v>65.02</v>
      </c>
      <c r="AD1791" s="13">
        <v>0</v>
      </c>
      <c r="AE1791" s="13">
        <v>25.6</v>
      </c>
      <c r="AF1791" s="53">
        <f t="shared" si="316"/>
        <v>3.2509999999999997E-2</v>
      </c>
      <c r="AG1791" s="53">
        <f>IFERROR(AF1791+(AF1791*(AA1791/100)),"0.00")</f>
        <v>0</v>
      </c>
      <c r="AH1791" s="53">
        <f t="shared" si="311"/>
        <v>-3.2509999999999997E-2</v>
      </c>
      <c r="AI1791" s="53">
        <f t="shared" si="312"/>
        <v>-100</v>
      </c>
      <c r="AJ1791" s="44">
        <v>221112</v>
      </c>
      <c r="AK1791" s="15" t="s">
        <v>682</v>
      </c>
      <c r="AL1791" s="14" t="s">
        <v>76</v>
      </c>
      <c r="AM1791" s="39" t="s">
        <v>58</v>
      </c>
      <c r="AN1791" s="39" t="s">
        <v>59</v>
      </c>
      <c r="AO1791" s="39" t="s">
        <v>77</v>
      </c>
      <c r="AP1791" s="39" t="s">
        <v>61</v>
      </c>
      <c r="AQ1791" s="20"/>
      <c r="AR1791" s="20"/>
      <c r="AS1791" s="20"/>
      <c r="AT1791" s="20"/>
      <c r="AU1791" s="20"/>
      <c r="AV1791" s="20"/>
      <c r="AW1791" s="20"/>
      <c r="AX1791" s="20"/>
      <c r="AY1791" s="20"/>
      <c r="AZ1791" s="20"/>
      <c r="BA1791" s="20"/>
      <c r="BB1791" s="20"/>
    </row>
    <row r="1792" spans="1:54" ht="26.1" customHeight="1" x14ac:dyDescent="0.25">
      <c r="A1792" s="21">
        <v>1922</v>
      </c>
      <c r="B1792" s="40" t="s">
        <v>16</v>
      </c>
      <c r="C1792" s="13" t="s">
        <v>255</v>
      </c>
      <c r="D1792" s="13">
        <v>34009</v>
      </c>
      <c r="E1792" s="13" t="s">
        <v>251</v>
      </c>
      <c r="F1792" s="13">
        <v>73243</v>
      </c>
      <c r="G1792" s="13" t="s">
        <v>271</v>
      </c>
      <c r="H1792" s="13" t="s">
        <v>276</v>
      </c>
      <c r="I1792" s="13" t="s">
        <v>194</v>
      </c>
      <c r="J1792" s="13" t="s">
        <v>195</v>
      </c>
      <c r="K1792" s="13" t="s">
        <v>571</v>
      </c>
      <c r="L1792" s="4">
        <v>2382</v>
      </c>
      <c r="M1792" s="4">
        <v>3001</v>
      </c>
      <c r="N1792" s="13" t="s">
        <v>36</v>
      </c>
      <c r="O1792" s="15" t="s">
        <v>679</v>
      </c>
      <c r="P1792" s="68">
        <v>42</v>
      </c>
      <c r="Q1792" s="61">
        <v>0</v>
      </c>
      <c r="R1792" s="65">
        <f t="shared" si="305"/>
        <v>1.9021739130434784E-2</v>
      </c>
      <c r="S1792" s="65">
        <f t="shared" si="306"/>
        <v>0</v>
      </c>
      <c r="T1792" s="15">
        <v>5.3571999999979898</v>
      </c>
      <c r="U1792" s="15">
        <v>0</v>
      </c>
      <c r="V1792" s="15">
        <f t="shared" si="307"/>
        <v>-5.3571999999979898</v>
      </c>
      <c r="W1792" s="15">
        <f t="shared" si="308"/>
        <v>-100</v>
      </c>
      <c r="X1792" s="15">
        <v>4.5832135977319792</v>
      </c>
      <c r="Y1792" s="15">
        <v>0</v>
      </c>
      <c r="Z1792" s="15">
        <f t="shared" si="309"/>
        <v>-4.5832135977319792</v>
      </c>
      <c r="AA1792" s="16">
        <f t="shared" si="310"/>
        <v>-100</v>
      </c>
      <c r="AB1792" s="13">
        <v>1.1000000000000001</v>
      </c>
      <c r="AC1792" s="13">
        <v>216.73</v>
      </c>
      <c r="AD1792" s="13">
        <v>1.03</v>
      </c>
      <c r="AE1792" s="13">
        <v>0</v>
      </c>
      <c r="AF1792" s="53">
        <f t="shared" si="316"/>
        <v>0.10836499999999999</v>
      </c>
      <c r="AG1792" s="53">
        <f>IFERROR(AF1792+(AF1792*(AA1792/100)),"0.00")</f>
        <v>0</v>
      </c>
      <c r="AH1792" s="53">
        <f t="shared" si="311"/>
        <v>-0.10836499999999999</v>
      </c>
      <c r="AI1792" s="53">
        <f t="shared" si="312"/>
        <v>-100</v>
      </c>
      <c r="AJ1792" s="44">
        <v>221112</v>
      </c>
      <c r="AK1792" s="15" t="s">
        <v>682</v>
      </c>
      <c r="AL1792" s="14" t="s">
        <v>76</v>
      </c>
      <c r="AM1792" s="39" t="s">
        <v>58</v>
      </c>
      <c r="AN1792" s="39" t="s">
        <v>59</v>
      </c>
      <c r="AO1792" s="39" t="s">
        <v>77</v>
      </c>
      <c r="AP1792" s="39" t="s">
        <v>61</v>
      </c>
      <c r="AQ1792" s="59"/>
      <c r="AR1792" s="20"/>
      <c r="AS1792" s="20"/>
      <c r="AT1792" s="20"/>
      <c r="AU1792" s="20"/>
      <c r="AV1792" s="20"/>
      <c r="AW1792" s="20"/>
      <c r="AX1792" s="20"/>
      <c r="AY1792" s="20"/>
      <c r="AZ1792" s="20"/>
      <c r="BA1792" s="20"/>
      <c r="BB1792" s="20"/>
    </row>
    <row r="1793" spans="1:54" ht="26.1" customHeight="1" x14ac:dyDescent="0.25">
      <c r="A1793" s="21">
        <v>1105</v>
      </c>
      <c r="B1793" s="39" t="s">
        <v>16</v>
      </c>
      <c r="C1793" s="13" t="s">
        <v>255</v>
      </c>
      <c r="D1793" s="13">
        <v>34009</v>
      </c>
      <c r="E1793" s="13" t="s">
        <v>251</v>
      </c>
      <c r="F1793" s="13">
        <v>73243</v>
      </c>
      <c r="G1793" s="13" t="s">
        <v>280</v>
      </c>
      <c r="H1793" s="13" t="s">
        <v>276</v>
      </c>
      <c r="I1793" s="13" t="s">
        <v>194</v>
      </c>
      <c r="J1793" s="13" t="s">
        <v>196</v>
      </c>
      <c r="K1793" s="13" t="s">
        <v>572</v>
      </c>
      <c r="L1793" s="4">
        <v>2382</v>
      </c>
      <c r="M1793" s="4">
        <v>4001</v>
      </c>
      <c r="N1793" s="14" t="s">
        <v>40</v>
      </c>
      <c r="O1793" s="15" t="s">
        <v>679</v>
      </c>
      <c r="P1793" s="68">
        <v>52</v>
      </c>
      <c r="Q1793" s="61">
        <v>0</v>
      </c>
      <c r="R1793" s="65">
        <f t="shared" si="305"/>
        <v>2.355072463768116E-2</v>
      </c>
      <c r="S1793" s="65">
        <f t="shared" si="306"/>
        <v>0</v>
      </c>
      <c r="T1793" s="15">
        <v>0.37080650100064999</v>
      </c>
      <c r="U1793" s="15">
        <v>0</v>
      </c>
      <c r="V1793" s="15">
        <f t="shared" si="307"/>
        <v>-0.37080650100064999</v>
      </c>
      <c r="W1793" s="15">
        <f t="shared" si="308"/>
        <v>-100</v>
      </c>
      <c r="X1793" s="15">
        <v>0.2954227617862451</v>
      </c>
      <c r="Y1793" s="15">
        <v>0</v>
      </c>
      <c r="Z1793" s="15">
        <f t="shared" si="309"/>
        <v>-0.2954227617862451</v>
      </c>
      <c r="AA1793" s="16">
        <f t="shared" si="310"/>
        <v>-100</v>
      </c>
      <c r="AB1793" s="13">
        <v>0.37</v>
      </c>
      <c r="AC1793" s="13">
        <v>0</v>
      </c>
      <c r="AD1793" s="13">
        <v>0</v>
      </c>
      <c r="AE1793" s="13">
        <v>0</v>
      </c>
      <c r="AF1793" s="53">
        <f t="shared" si="316"/>
        <v>0</v>
      </c>
      <c r="AG1793" s="53" t="str">
        <f>IFERROR((((Y1793)/Q1793)*24),"0.00")</f>
        <v>0.00</v>
      </c>
      <c r="AH1793" s="53">
        <f t="shared" si="311"/>
        <v>0</v>
      </c>
      <c r="AI1793" s="53" t="str">
        <f t="shared" si="312"/>
        <v>0.00</v>
      </c>
      <c r="AJ1793" s="44">
        <v>221112</v>
      </c>
      <c r="AK1793" s="15" t="s">
        <v>682</v>
      </c>
      <c r="AL1793" s="14" t="s">
        <v>76</v>
      </c>
      <c r="AM1793" s="39" t="s">
        <v>58</v>
      </c>
      <c r="AN1793" s="39" t="s">
        <v>59</v>
      </c>
      <c r="AO1793" s="39" t="s">
        <v>77</v>
      </c>
      <c r="AP1793" s="39" t="s">
        <v>61</v>
      </c>
      <c r="AQ1793" s="20"/>
      <c r="AR1793" s="20"/>
      <c r="AS1793" s="20"/>
      <c r="AT1793" s="20"/>
      <c r="AU1793" s="20"/>
      <c r="AV1793" s="20"/>
      <c r="AW1793" s="20"/>
      <c r="AX1793" s="20"/>
      <c r="AY1793" s="20"/>
      <c r="AZ1793" s="20"/>
      <c r="BA1793" s="20"/>
      <c r="BB1793" s="20"/>
    </row>
    <row r="1794" spans="1:54" ht="26.1" customHeight="1" x14ac:dyDescent="0.25">
      <c r="A1794" s="21">
        <v>1106</v>
      </c>
      <c r="B1794" s="39" t="s">
        <v>16</v>
      </c>
      <c r="C1794" s="13" t="s">
        <v>255</v>
      </c>
      <c r="D1794" s="13">
        <v>34009</v>
      </c>
      <c r="E1794" s="13" t="s">
        <v>251</v>
      </c>
      <c r="F1794" s="13">
        <v>73243</v>
      </c>
      <c r="G1794" s="13" t="s">
        <v>280</v>
      </c>
      <c r="H1794" s="13" t="s">
        <v>276</v>
      </c>
      <c r="I1794" s="13" t="s">
        <v>194</v>
      </c>
      <c r="J1794" s="13" t="s">
        <v>196</v>
      </c>
      <c r="K1794" s="13" t="s">
        <v>572</v>
      </c>
      <c r="L1794" s="4">
        <v>2382</v>
      </c>
      <c r="M1794" s="4">
        <v>4001</v>
      </c>
      <c r="N1794" s="14" t="s">
        <v>38</v>
      </c>
      <c r="O1794" s="15" t="s">
        <v>679</v>
      </c>
      <c r="P1794" s="68">
        <v>52</v>
      </c>
      <c r="Q1794" s="61">
        <v>0</v>
      </c>
      <c r="R1794" s="65">
        <f t="shared" si="305"/>
        <v>2.355072463768116E-2</v>
      </c>
      <c r="S1794" s="65">
        <f t="shared" si="306"/>
        <v>0</v>
      </c>
      <c r="T1794" s="15">
        <v>0.67073280300117599</v>
      </c>
      <c r="U1794" s="15">
        <v>0</v>
      </c>
      <c r="V1794" s="15">
        <f t="shared" si="307"/>
        <v>-0.67073280300117599</v>
      </c>
      <c r="W1794" s="15">
        <f t="shared" si="308"/>
        <v>-100</v>
      </c>
      <c r="X1794" s="15">
        <v>0.53437503535810316</v>
      </c>
      <c r="Y1794" s="15">
        <v>0</v>
      </c>
      <c r="Z1794" s="15">
        <f t="shared" si="309"/>
        <v>-0.53437503535810316</v>
      </c>
      <c r="AA1794" s="16">
        <f t="shared" si="310"/>
        <v>-100</v>
      </c>
      <c r="AB1794" s="13">
        <v>0.67</v>
      </c>
      <c r="AC1794" s="13">
        <v>0</v>
      </c>
      <c r="AD1794" s="13">
        <v>0</v>
      </c>
      <c r="AE1794" s="13">
        <v>0</v>
      </c>
      <c r="AF1794" s="53">
        <f t="shared" si="316"/>
        <v>0</v>
      </c>
      <c r="AG1794" s="53" t="str">
        <f>IFERROR((((Y1794)/Q1794)*24),"0.00")</f>
        <v>0.00</v>
      </c>
      <c r="AH1794" s="53">
        <f t="shared" si="311"/>
        <v>0</v>
      </c>
      <c r="AI1794" s="53" t="str">
        <f t="shared" si="312"/>
        <v>0.00</v>
      </c>
      <c r="AJ1794" s="44">
        <v>221112</v>
      </c>
      <c r="AK1794" s="15" t="s">
        <v>682</v>
      </c>
      <c r="AL1794" s="14" t="s">
        <v>76</v>
      </c>
      <c r="AM1794" s="39" t="s">
        <v>58</v>
      </c>
      <c r="AN1794" s="39" t="s">
        <v>59</v>
      </c>
      <c r="AO1794" s="39" t="s">
        <v>77</v>
      </c>
      <c r="AP1794" s="39" t="s">
        <v>61</v>
      </c>
      <c r="AQ1794" s="20"/>
      <c r="AR1794" s="20"/>
      <c r="AS1794" s="20"/>
      <c r="AT1794" s="20"/>
      <c r="AU1794" s="20"/>
      <c r="AV1794" s="20"/>
      <c r="AW1794" s="20"/>
      <c r="AX1794" s="20"/>
      <c r="AY1794" s="20"/>
      <c r="AZ1794" s="20"/>
      <c r="BA1794" s="20"/>
      <c r="BB1794" s="20"/>
    </row>
    <row r="1795" spans="1:54" ht="26.1" customHeight="1" x14ac:dyDescent="0.25">
      <c r="A1795" s="21">
        <v>1107</v>
      </c>
      <c r="B1795" s="39" t="s">
        <v>16</v>
      </c>
      <c r="C1795" s="13" t="s">
        <v>255</v>
      </c>
      <c r="D1795" s="13">
        <v>34009</v>
      </c>
      <c r="E1795" s="13" t="s">
        <v>251</v>
      </c>
      <c r="F1795" s="13">
        <v>73243</v>
      </c>
      <c r="G1795" s="13" t="s">
        <v>280</v>
      </c>
      <c r="H1795" s="13" t="s">
        <v>276</v>
      </c>
      <c r="I1795" s="13" t="s">
        <v>194</v>
      </c>
      <c r="J1795" s="13" t="s">
        <v>196</v>
      </c>
      <c r="K1795" s="13" t="s">
        <v>572</v>
      </c>
      <c r="L1795" s="4">
        <v>2382</v>
      </c>
      <c r="M1795" s="4">
        <v>4001</v>
      </c>
      <c r="N1795" s="14" t="s">
        <v>39</v>
      </c>
      <c r="O1795" s="15" t="s">
        <v>679</v>
      </c>
      <c r="P1795" s="68">
        <v>52</v>
      </c>
      <c r="Q1795" s="61">
        <v>0</v>
      </c>
      <c r="R1795" s="65">
        <f t="shared" si="305"/>
        <v>2.355072463768116E-2</v>
      </c>
      <c r="S1795" s="65">
        <f t="shared" si="306"/>
        <v>0</v>
      </c>
      <c r="T1795" s="15">
        <v>9.0721046000159095E-2</v>
      </c>
      <c r="U1795" s="15">
        <v>0</v>
      </c>
      <c r="V1795" s="15">
        <f t="shared" si="307"/>
        <v>-9.0721046000159095E-2</v>
      </c>
      <c r="W1795" s="15">
        <f t="shared" si="308"/>
        <v>-100</v>
      </c>
      <c r="X1795" s="15">
        <v>7.2277756428701434E-2</v>
      </c>
      <c r="Y1795" s="15">
        <v>0</v>
      </c>
      <c r="Z1795" s="15">
        <f t="shared" si="309"/>
        <v>-7.2277756428701434E-2</v>
      </c>
      <c r="AA1795" s="16">
        <f t="shared" si="310"/>
        <v>-100</v>
      </c>
      <c r="AB1795" s="13">
        <v>0.09</v>
      </c>
      <c r="AC1795" s="13">
        <v>0</v>
      </c>
      <c r="AD1795" s="13">
        <v>0</v>
      </c>
      <c r="AE1795" s="13">
        <v>0</v>
      </c>
      <c r="AF1795" s="53">
        <f t="shared" si="316"/>
        <v>0</v>
      </c>
      <c r="AG1795" s="53" t="str">
        <f>IFERROR((((Y1795)/Q1795)*24),"0.00")</f>
        <v>0.00</v>
      </c>
      <c r="AH1795" s="53">
        <f t="shared" si="311"/>
        <v>0</v>
      </c>
      <c r="AI1795" s="53" t="str">
        <f t="shared" si="312"/>
        <v>0.00</v>
      </c>
      <c r="AJ1795" s="44">
        <v>221112</v>
      </c>
      <c r="AK1795" s="15" t="s">
        <v>682</v>
      </c>
      <c r="AL1795" s="14" t="s">
        <v>76</v>
      </c>
      <c r="AM1795" s="39" t="s">
        <v>58</v>
      </c>
      <c r="AN1795" s="39" t="s">
        <v>59</v>
      </c>
      <c r="AO1795" s="39" t="s">
        <v>77</v>
      </c>
      <c r="AP1795" s="39" t="s">
        <v>61</v>
      </c>
      <c r="AQ1795" s="20"/>
      <c r="AR1795" s="20"/>
      <c r="AS1795" s="20"/>
      <c r="AT1795" s="20"/>
      <c r="AU1795" s="20"/>
      <c r="AV1795" s="20"/>
      <c r="AW1795" s="20"/>
      <c r="AX1795" s="20"/>
      <c r="AY1795" s="20"/>
      <c r="AZ1795" s="20"/>
      <c r="BA1795" s="20"/>
      <c r="BB1795" s="20"/>
    </row>
    <row r="1796" spans="1:54" ht="26.1" customHeight="1" x14ac:dyDescent="0.25">
      <c r="A1796" s="21">
        <v>1108</v>
      </c>
      <c r="B1796" s="39" t="s">
        <v>16</v>
      </c>
      <c r="C1796" s="13" t="s">
        <v>255</v>
      </c>
      <c r="D1796" s="13">
        <v>34009</v>
      </c>
      <c r="E1796" s="13" t="s">
        <v>251</v>
      </c>
      <c r="F1796" s="13">
        <v>73243</v>
      </c>
      <c r="G1796" s="13" t="s">
        <v>280</v>
      </c>
      <c r="H1796" s="13" t="s">
        <v>276</v>
      </c>
      <c r="I1796" s="13" t="s">
        <v>194</v>
      </c>
      <c r="J1796" s="13" t="s">
        <v>196</v>
      </c>
      <c r="K1796" s="13" t="s">
        <v>572</v>
      </c>
      <c r="L1796" s="4">
        <v>2382</v>
      </c>
      <c r="M1796" s="4">
        <v>4001</v>
      </c>
      <c r="N1796" s="14" t="s">
        <v>37</v>
      </c>
      <c r="O1796" s="15" t="s">
        <v>679</v>
      </c>
      <c r="P1796" s="68">
        <v>52</v>
      </c>
      <c r="Q1796" s="61">
        <v>0</v>
      </c>
      <c r="R1796" s="65">
        <f t="shared" si="305"/>
        <v>2.355072463768116E-2</v>
      </c>
      <c r="S1796" s="65">
        <f t="shared" si="306"/>
        <v>0</v>
      </c>
      <c r="T1796" s="15">
        <v>1.15679850000182E-2</v>
      </c>
      <c r="U1796" s="15">
        <v>0</v>
      </c>
      <c r="V1796" s="15">
        <f t="shared" si="307"/>
        <v>-1.15679850000182E-2</v>
      </c>
      <c r="W1796" s="15">
        <f t="shared" si="308"/>
        <v>-100</v>
      </c>
      <c r="X1796" s="15">
        <v>9.2162517857285707E-3</v>
      </c>
      <c r="Y1796" s="15">
        <v>0</v>
      </c>
      <c r="Z1796" s="15">
        <f t="shared" si="309"/>
        <v>-9.2162517857285707E-3</v>
      </c>
      <c r="AA1796" s="16">
        <f t="shared" si="310"/>
        <v>-100</v>
      </c>
      <c r="AB1796" s="13">
        <v>0.14000000000000001</v>
      </c>
      <c r="AC1796" s="13">
        <v>0</v>
      </c>
      <c r="AD1796" s="13">
        <v>0</v>
      </c>
      <c r="AE1796" s="13">
        <v>0</v>
      </c>
      <c r="AF1796" s="53">
        <f t="shared" si="316"/>
        <v>0</v>
      </c>
      <c r="AG1796" s="53" t="str">
        <f>IFERROR((((Y1796)/Q1796)*24),"0.00")</f>
        <v>0.00</v>
      </c>
      <c r="AH1796" s="53">
        <f t="shared" si="311"/>
        <v>0</v>
      </c>
      <c r="AI1796" s="53" t="str">
        <f t="shared" si="312"/>
        <v>0.00</v>
      </c>
      <c r="AJ1796" s="44">
        <v>221112</v>
      </c>
      <c r="AK1796" s="15" t="s">
        <v>682</v>
      </c>
      <c r="AL1796" s="14" t="s">
        <v>76</v>
      </c>
      <c r="AM1796" s="39" t="s">
        <v>58</v>
      </c>
      <c r="AN1796" s="39" t="s">
        <v>59</v>
      </c>
      <c r="AO1796" s="39" t="s">
        <v>77</v>
      </c>
      <c r="AP1796" s="39" t="s">
        <v>61</v>
      </c>
      <c r="AQ1796" s="20"/>
      <c r="AR1796" s="20"/>
      <c r="AS1796" s="20"/>
      <c r="AT1796" s="20"/>
      <c r="AU1796" s="20"/>
      <c r="AV1796" s="20"/>
      <c r="AW1796" s="20"/>
      <c r="AX1796" s="20"/>
      <c r="AY1796" s="20"/>
      <c r="AZ1796" s="20"/>
      <c r="BA1796" s="20"/>
      <c r="BB1796" s="20"/>
    </row>
    <row r="1797" spans="1:54" ht="26.1" customHeight="1" x14ac:dyDescent="0.25">
      <c r="A1797" s="21">
        <v>1562</v>
      </c>
      <c r="B1797" s="39" t="s">
        <v>16</v>
      </c>
      <c r="C1797" s="13" t="s">
        <v>255</v>
      </c>
      <c r="D1797" s="13">
        <v>34009</v>
      </c>
      <c r="E1797" s="13" t="s">
        <v>251</v>
      </c>
      <c r="F1797" s="13">
        <v>73243</v>
      </c>
      <c r="G1797" s="13" t="s">
        <v>280</v>
      </c>
      <c r="H1797" s="13" t="s">
        <v>276</v>
      </c>
      <c r="I1797" s="13" t="s">
        <v>194</v>
      </c>
      <c r="J1797" s="13" t="s">
        <v>196</v>
      </c>
      <c r="K1797" s="13" t="s">
        <v>572</v>
      </c>
      <c r="L1797" s="4">
        <v>2382</v>
      </c>
      <c r="M1797" s="4">
        <v>4001</v>
      </c>
      <c r="N1797" s="14" t="s">
        <v>34</v>
      </c>
      <c r="O1797" s="15" t="s">
        <v>679</v>
      </c>
      <c r="P1797" s="68">
        <v>52</v>
      </c>
      <c r="Q1797" s="61">
        <v>0</v>
      </c>
      <c r="R1797" s="65">
        <f t="shared" si="305"/>
        <v>2.355072463768116E-2</v>
      </c>
      <c r="S1797" s="65">
        <f t="shared" si="306"/>
        <v>0</v>
      </c>
      <c r="T1797" s="15">
        <v>3.0847960000054101E-3</v>
      </c>
      <c r="U1797" s="15">
        <v>0</v>
      </c>
      <c r="V1797" s="15">
        <f t="shared" si="307"/>
        <v>-3.0847960000054101E-3</v>
      </c>
      <c r="W1797" s="15">
        <f t="shared" si="308"/>
        <v>-100</v>
      </c>
      <c r="X1797" s="15">
        <v>2.4576671428615648E-3</v>
      </c>
      <c r="Y1797" s="15">
        <v>0</v>
      </c>
      <c r="Z1797" s="15">
        <f t="shared" si="309"/>
        <v>-2.4576671428615648E-3</v>
      </c>
      <c r="AA1797" s="16">
        <f t="shared" si="310"/>
        <v>-100</v>
      </c>
      <c r="AB1797" s="13">
        <v>0</v>
      </c>
      <c r="AC1797" s="13">
        <v>0.5</v>
      </c>
      <c r="AD1797" s="13">
        <v>0</v>
      </c>
      <c r="AE1797" s="13">
        <v>0</v>
      </c>
      <c r="AF1797" s="53">
        <f t="shared" si="316"/>
        <v>2.5000000000000001E-4</v>
      </c>
      <c r="AG1797" s="53" t="str">
        <f>IFERROR((((Y1797)/Q1797)*24),"0.00")</f>
        <v>0.00</v>
      </c>
      <c r="AH1797" s="53">
        <f t="shared" si="311"/>
        <v>-2.5000000000000001E-4</v>
      </c>
      <c r="AI1797" s="53">
        <f t="shared" si="312"/>
        <v>-100</v>
      </c>
      <c r="AJ1797" s="44">
        <v>221112</v>
      </c>
      <c r="AK1797" s="15" t="s">
        <v>682</v>
      </c>
      <c r="AL1797" s="14" t="s">
        <v>76</v>
      </c>
      <c r="AM1797" s="39" t="s">
        <v>58</v>
      </c>
      <c r="AN1797" s="39" t="s">
        <v>59</v>
      </c>
      <c r="AO1797" s="39" t="s">
        <v>77</v>
      </c>
      <c r="AP1797" s="39" t="s">
        <v>61</v>
      </c>
      <c r="AQ1797" s="20"/>
      <c r="AR1797" s="20"/>
      <c r="AS1797" s="20"/>
      <c r="AT1797" s="20"/>
      <c r="AU1797" s="20"/>
      <c r="AV1797" s="20"/>
      <c r="AW1797" s="20"/>
      <c r="AX1797" s="20"/>
      <c r="AY1797" s="20"/>
      <c r="AZ1797" s="20"/>
      <c r="BA1797" s="20"/>
      <c r="BB1797" s="20"/>
    </row>
    <row r="1798" spans="1:54" ht="26.1" customHeight="1" x14ac:dyDescent="0.25">
      <c r="A1798" s="21">
        <v>1793</v>
      </c>
      <c r="B1798" s="39" t="s">
        <v>16</v>
      </c>
      <c r="C1798" s="13" t="s">
        <v>255</v>
      </c>
      <c r="D1798" s="13">
        <v>34009</v>
      </c>
      <c r="E1798" s="13" t="s">
        <v>251</v>
      </c>
      <c r="F1798" s="13">
        <v>73243</v>
      </c>
      <c r="G1798" s="13" t="s">
        <v>280</v>
      </c>
      <c r="H1798" s="13" t="s">
        <v>276</v>
      </c>
      <c r="I1798" s="13" t="s">
        <v>194</v>
      </c>
      <c r="J1798" s="13" t="s">
        <v>196</v>
      </c>
      <c r="K1798" s="13" t="s">
        <v>572</v>
      </c>
      <c r="L1798" s="4">
        <v>2382</v>
      </c>
      <c r="M1798" s="4">
        <v>4001</v>
      </c>
      <c r="N1798" s="14" t="s">
        <v>35</v>
      </c>
      <c r="O1798" s="15" t="s">
        <v>679</v>
      </c>
      <c r="P1798" s="68">
        <v>52</v>
      </c>
      <c r="Q1798" s="61">
        <v>0</v>
      </c>
      <c r="R1798" s="65">
        <f t="shared" si="305"/>
        <v>2.355072463768116E-2</v>
      </c>
      <c r="S1798" s="65">
        <f t="shared" si="306"/>
        <v>0</v>
      </c>
      <c r="T1798" s="15">
        <v>0.45367533900079599</v>
      </c>
      <c r="U1798" s="15">
        <v>0</v>
      </c>
      <c r="V1798" s="15">
        <f t="shared" si="307"/>
        <v>-0.45367533900079599</v>
      </c>
      <c r="W1798" s="15">
        <f t="shared" si="308"/>
        <v>-100</v>
      </c>
      <c r="X1798" s="15">
        <v>0.36144463821493633</v>
      </c>
      <c r="Y1798" s="15">
        <v>0</v>
      </c>
      <c r="Z1798" s="15">
        <f t="shared" si="309"/>
        <v>-0.36144463821493633</v>
      </c>
      <c r="AA1798" s="16">
        <f t="shared" si="310"/>
        <v>-100</v>
      </c>
      <c r="AB1798" s="13">
        <v>0.45</v>
      </c>
      <c r="AC1798" s="13">
        <v>72.8</v>
      </c>
      <c r="AD1798" s="13">
        <v>0</v>
      </c>
      <c r="AE1798" s="13">
        <v>23.68</v>
      </c>
      <c r="AF1798" s="53">
        <f t="shared" si="316"/>
        <v>3.6400000000000002E-2</v>
      </c>
      <c r="AG1798" s="53">
        <f>IFERROR(AF1798+(AF1798*(AA1798/100)),"0.00")</f>
        <v>0</v>
      </c>
      <c r="AH1798" s="53">
        <f t="shared" si="311"/>
        <v>-3.6400000000000002E-2</v>
      </c>
      <c r="AI1798" s="53">
        <f t="shared" si="312"/>
        <v>-100</v>
      </c>
      <c r="AJ1798" s="44">
        <v>221112</v>
      </c>
      <c r="AK1798" s="15" t="s">
        <v>682</v>
      </c>
      <c r="AL1798" s="14" t="s">
        <v>76</v>
      </c>
      <c r="AM1798" s="39" t="s">
        <v>58</v>
      </c>
      <c r="AN1798" s="39" t="s">
        <v>59</v>
      </c>
      <c r="AO1798" s="39" t="s">
        <v>77</v>
      </c>
      <c r="AP1798" s="39" t="s">
        <v>61</v>
      </c>
      <c r="AQ1798" s="20"/>
      <c r="AR1798" s="20"/>
      <c r="AS1798" s="20"/>
      <c r="AT1798" s="20"/>
      <c r="AU1798" s="20"/>
      <c r="AV1798" s="20"/>
      <c r="AW1798" s="20"/>
      <c r="AX1798" s="20"/>
      <c r="AY1798" s="20"/>
      <c r="AZ1798" s="20"/>
      <c r="BA1798" s="20"/>
      <c r="BB1798" s="20"/>
    </row>
    <row r="1799" spans="1:54" ht="26.1" customHeight="1" x14ac:dyDescent="0.25">
      <c r="A1799" s="21">
        <v>1981</v>
      </c>
      <c r="B1799" s="40" t="s">
        <v>16</v>
      </c>
      <c r="C1799" s="13" t="s">
        <v>255</v>
      </c>
      <c r="D1799" s="13">
        <v>34009</v>
      </c>
      <c r="E1799" s="13" t="s">
        <v>251</v>
      </c>
      <c r="F1799" s="13">
        <v>73243</v>
      </c>
      <c r="G1799" s="13" t="s">
        <v>280</v>
      </c>
      <c r="H1799" s="13" t="s">
        <v>276</v>
      </c>
      <c r="I1799" s="13" t="s">
        <v>194</v>
      </c>
      <c r="J1799" s="13" t="s">
        <v>196</v>
      </c>
      <c r="K1799" s="13" t="s">
        <v>572</v>
      </c>
      <c r="L1799" s="4">
        <v>2382</v>
      </c>
      <c r="M1799" s="4">
        <v>4001</v>
      </c>
      <c r="N1799" s="13" t="s">
        <v>36</v>
      </c>
      <c r="O1799" s="15" t="s">
        <v>679</v>
      </c>
      <c r="P1799" s="68">
        <v>52</v>
      </c>
      <c r="Q1799" s="61">
        <v>0</v>
      </c>
      <c r="R1799" s="65">
        <f t="shared" si="305"/>
        <v>2.355072463768116E-2</v>
      </c>
      <c r="S1799" s="65">
        <f t="shared" si="306"/>
        <v>0</v>
      </c>
      <c r="T1799" s="15">
        <v>6.3868500000128403</v>
      </c>
      <c r="U1799" s="15">
        <v>0</v>
      </c>
      <c r="V1799" s="15">
        <f t="shared" si="307"/>
        <v>-6.3868500000128403</v>
      </c>
      <c r="W1799" s="15">
        <f t="shared" si="308"/>
        <v>-100</v>
      </c>
      <c r="X1799" s="15">
        <v>5.0884244505593887</v>
      </c>
      <c r="Y1799" s="15">
        <v>0</v>
      </c>
      <c r="Z1799" s="15">
        <f t="shared" si="309"/>
        <v>-5.0884244505593887</v>
      </c>
      <c r="AA1799" s="16">
        <f t="shared" si="310"/>
        <v>-100</v>
      </c>
      <c r="AB1799" s="13">
        <v>2.65</v>
      </c>
      <c r="AC1799" s="13">
        <v>424.64</v>
      </c>
      <c r="AD1799" s="13">
        <v>2.4500000000000002</v>
      </c>
      <c r="AE1799" s="13">
        <v>0</v>
      </c>
      <c r="AF1799" s="53">
        <f t="shared" si="316"/>
        <v>0.21231999999999998</v>
      </c>
      <c r="AG1799" s="53">
        <f>IFERROR(AF1799+(AF1799*(AA1799/100)),"0.00")</f>
        <v>0</v>
      </c>
      <c r="AH1799" s="53">
        <f t="shared" si="311"/>
        <v>-0.21231999999999998</v>
      </c>
      <c r="AI1799" s="53">
        <f t="shared" si="312"/>
        <v>-100</v>
      </c>
      <c r="AJ1799" s="44">
        <v>221112</v>
      </c>
      <c r="AK1799" s="15" t="s">
        <v>682</v>
      </c>
      <c r="AL1799" s="14" t="s">
        <v>76</v>
      </c>
      <c r="AM1799" s="39" t="s">
        <v>58</v>
      </c>
      <c r="AN1799" s="39" t="s">
        <v>59</v>
      </c>
      <c r="AO1799" s="39" t="s">
        <v>77</v>
      </c>
      <c r="AP1799" s="39" t="s">
        <v>61</v>
      </c>
      <c r="AQ1799" s="59"/>
      <c r="AR1799" s="20"/>
      <c r="AS1799" s="20"/>
      <c r="AT1799" s="20"/>
      <c r="AU1799" s="20"/>
      <c r="AV1799" s="20"/>
      <c r="AW1799" s="20"/>
      <c r="AX1799" s="20"/>
      <c r="AY1799" s="20"/>
      <c r="AZ1799" s="20"/>
      <c r="BA1799" s="20"/>
      <c r="BB1799" s="20"/>
    </row>
    <row r="1800" spans="1:54" ht="26.1" customHeight="1" x14ac:dyDescent="0.25">
      <c r="A1800" s="21">
        <v>1113</v>
      </c>
      <c r="B1800" s="39" t="s">
        <v>16</v>
      </c>
      <c r="C1800" s="13" t="s">
        <v>255</v>
      </c>
      <c r="D1800" s="13">
        <v>34009</v>
      </c>
      <c r="E1800" s="13" t="s">
        <v>251</v>
      </c>
      <c r="F1800" s="13">
        <v>73243</v>
      </c>
      <c r="G1800" s="13" t="s">
        <v>278</v>
      </c>
      <c r="H1800" s="13" t="s">
        <v>276</v>
      </c>
      <c r="I1800" s="13" t="s">
        <v>194</v>
      </c>
      <c r="J1800" s="13" t="s">
        <v>197</v>
      </c>
      <c r="K1800" s="13" t="s">
        <v>574</v>
      </c>
      <c r="L1800" s="4">
        <v>2382</v>
      </c>
      <c r="M1800" s="4">
        <v>5001</v>
      </c>
      <c r="N1800" s="14" t="s">
        <v>40</v>
      </c>
      <c r="O1800" s="15" t="s">
        <v>679</v>
      </c>
      <c r="P1800" s="68">
        <v>22</v>
      </c>
      <c r="Q1800" s="61">
        <v>0</v>
      </c>
      <c r="R1800" s="65">
        <f t="shared" ref="R1800:R1863" si="317">P1800/2208</f>
        <v>9.9637681159420281E-3</v>
      </c>
      <c r="S1800" s="65">
        <f t="shared" ref="S1800:S1863" si="318">Q1800/2208</f>
        <v>0</v>
      </c>
      <c r="T1800" s="15">
        <v>0.114593121500046</v>
      </c>
      <c r="U1800" s="15">
        <v>0</v>
      </c>
      <c r="V1800" s="15">
        <f t="shared" ref="V1800:V1863" si="319">U1800-T1800</f>
        <v>-0.114593121500046</v>
      </c>
      <c r="W1800" s="15">
        <f t="shared" ref="W1800:W1863" si="320">IFERROR(((U1800-T1800)/T1800)*100,"0.00")</f>
        <v>-100</v>
      </c>
      <c r="X1800" s="15">
        <v>8.6545854000028372E-2</v>
      </c>
      <c r="Y1800" s="15">
        <v>0</v>
      </c>
      <c r="Z1800" s="15">
        <f t="shared" ref="Z1800:Z1863" si="321">Y1800-X1800</f>
        <v>-8.6545854000028372E-2</v>
      </c>
      <c r="AA1800" s="16">
        <f t="shared" ref="AA1800:AA1863" si="322">IFERROR(((Y1800-X1800)/X1800)*100,"0")</f>
        <v>-100</v>
      </c>
      <c r="AB1800" s="13">
        <v>0.11</v>
      </c>
      <c r="AC1800" s="13">
        <v>0</v>
      </c>
      <c r="AD1800" s="13">
        <v>0</v>
      </c>
      <c r="AE1800" s="13">
        <v>0</v>
      </c>
      <c r="AF1800" s="53">
        <f t="shared" si="316"/>
        <v>0</v>
      </c>
      <c r="AG1800" s="53" t="str">
        <f t="shared" ref="AG1800:AG1805" si="323">IFERROR((((Y1800)/Q1800)*24),"0.00")</f>
        <v>0.00</v>
      </c>
      <c r="AH1800" s="53">
        <f t="shared" ref="AH1800:AH1863" si="324">AG1800-AF1800</f>
        <v>0</v>
      </c>
      <c r="AI1800" s="53" t="str">
        <f t="shared" ref="AI1800:AI1863" si="325">IFERROR(((AG1800-AF1800)/AF1800)*100,"0.00")</f>
        <v>0.00</v>
      </c>
      <c r="AJ1800" s="44">
        <v>221112</v>
      </c>
      <c r="AK1800" s="15" t="s">
        <v>682</v>
      </c>
      <c r="AL1800" s="14" t="s">
        <v>76</v>
      </c>
      <c r="AM1800" s="39" t="s">
        <v>58</v>
      </c>
      <c r="AN1800" s="39" t="s">
        <v>59</v>
      </c>
      <c r="AO1800" s="39" t="s">
        <v>77</v>
      </c>
      <c r="AP1800" s="39" t="s">
        <v>61</v>
      </c>
      <c r="AQ1800" s="20"/>
      <c r="AR1800" s="20"/>
      <c r="AS1800" s="20"/>
      <c r="AT1800" s="20"/>
      <c r="AU1800" s="20"/>
      <c r="AV1800" s="20"/>
      <c r="AW1800" s="20"/>
      <c r="AX1800" s="20"/>
      <c r="AY1800" s="20"/>
      <c r="AZ1800" s="20"/>
      <c r="BA1800" s="20"/>
      <c r="BB1800" s="20"/>
    </row>
    <row r="1801" spans="1:54" ht="26.1" customHeight="1" x14ac:dyDescent="0.25">
      <c r="A1801" s="21">
        <v>1114</v>
      </c>
      <c r="B1801" s="39" t="s">
        <v>16</v>
      </c>
      <c r="C1801" s="13" t="s">
        <v>255</v>
      </c>
      <c r="D1801" s="13">
        <v>34009</v>
      </c>
      <c r="E1801" s="13" t="s">
        <v>251</v>
      </c>
      <c r="F1801" s="13">
        <v>73243</v>
      </c>
      <c r="G1801" s="13" t="s">
        <v>278</v>
      </c>
      <c r="H1801" s="13" t="s">
        <v>276</v>
      </c>
      <c r="I1801" s="13" t="s">
        <v>194</v>
      </c>
      <c r="J1801" s="13" t="s">
        <v>197</v>
      </c>
      <c r="K1801" s="13" t="s">
        <v>574</v>
      </c>
      <c r="L1801" s="4">
        <v>2382</v>
      </c>
      <c r="M1801" s="4">
        <v>5001</v>
      </c>
      <c r="N1801" s="14" t="s">
        <v>38</v>
      </c>
      <c r="O1801" s="15" t="s">
        <v>679</v>
      </c>
      <c r="P1801" s="68">
        <v>22</v>
      </c>
      <c r="Q1801" s="61">
        <v>0</v>
      </c>
      <c r="R1801" s="65">
        <f t="shared" si="317"/>
        <v>9.9637681159420281E-3</v>
      </c>
      <c r="S1801" s="65">
        <f t="shared" si="318"/>
        <v>0</v>
      </c>
      <c r="T1801" s="15">
        <v>0.11800335300004799</v>
      </c>
      <c r="U1801" s="15">
        <v>0</v>
      </c>
      <c r="V1801" s="15">
        <f t="shared" si="319"/>
        <v>-0.11800335300004799</v>
      </c>
      <c r="W1801" s="15">
        <f t="shared" si="320"/>
        <v>-100</v>
      </c>
      <c r="X1801" s="15">
        <v>8.9121413454574791E-2</v>
      </c>
      <c r="Y1801" s="15">
        <v>0</v>
      </c>
      <c r="Z1801" s="15">
        <f t="shared" si="321"/>
        <v>-8.9121413454574791E-2</v>
      </c>
      <c r="AA1801" s="16">
        <f t="shared" si="322"/>
        <v>-100</v>
      </c>
      <c r="AB1801" s="13">
        <v>0.12</v>
      </c>
      <c r="AC1801" s="13">
        <v>0</v>
      </c>
      <c r="AD1801" s="13">
        <v>0</v>
      </c>
      <c r="AE1801" s="13">
        <v>0</v>
      </c>
      <c r="AF1801" s="53">
        <f t="shared" si="316"/>
        <v>0</v>
      </c>
      <c r="AG1801" s="53" t="str">
        <f t="shared" si="323"/>
        <v>0.00</v>
      </c>
      <c r="AH1801" s="53">
        <f t="shared" si="324"/>
        <v>0</v>
      </c>
      <c r="AI1801" s="53" t="str">
        <f t="shared" si="325"/>
        <v>0.00</v>
      </c>
      <c r="AJ1801" s="44">
        <v>221112</v>
      </c>
      <c r="AK1801" s="15" t="s">
        <v>682</v>
      </c>
      <c r="AL1801" s="14" t="s">
        <v>76</v>
      </c>
      <c r="AM1801" s="39" t="s">
        <v>58</v>
      </c>
      <c r="AN1801" s="39" t="s">
        <v>59</v>
      </c>
      <c r="AO1801" s="39" t="s">
        <v>77</v>
      </c>
      <c r="AP1801" s="39" t="s">
        <v>61</v>
      </c>
      <c r="AQ1801" s="20"/>
      <c r="AR1801" s="20"/>
      <c r="AS1801" s="20"/>
      <c r="AT1801" s="20"/>
      <c r="AU1801" s="20"/>
      <c r="AV1801" s="20"/>
      <c r="AW1801" s="20"/>
      <c r="AX1801" s="20"/>
      <c r="AY1801" s="20"/>
      <c r="AZ1801" s="20"/>
      <c r="BA1801" s="20"/>
      <c r="BB1801" s="20"/>
    </row>
    <row r="1802" spans="1:54" ht="26.1" customHeight="1" x14ac:dyDescent="0.25">
      <c r="A1802" s="21">
        <v>1115</v>
      </c>
      <c r="B1802" s="39" t="s">
        <v>16</v>
      </c>
      <c r="C1802" s="13" t="s">
        <v>255</v>
      </c>
      <c r="D1802" s="13">
        <v>34009</v>
      </c>
      <c r="E1802" s="13" t="s">
        <v>251</v>
      </c>
      <c r="F1802" s="13">
        <v>73243</v>
      </c>
      <c r="G1802" s="13" t="s">
        <v>278</v>
      </c>
      <c r="H1802" s="13" t="s">
        <v>276</v>
      </c>
      <c r="I1802" s="13" t="s">
        <v>194</v>
      </c>
      <c r="J1802" s="13" t="s">
        <v>197</v>
      </c>
      <c r="K1802" s="13" t="s">
        <v>574</v>
      </c>
      <c r="L1802" s="4">
        <v>2382</v>
      </c>
      <c r="M1802" s="4">
        <v>5001</v>
      </c>
      <c r="N1802" s="14" t="s">
        <v>39</v>
      </c>
      <c r="O1802" s="15" t="s">
        <v>679</v>
      </c>
      <c r="P1802" s="68">
        <v>22</v>
      </c>
      <c r="Q1802" s="61">
        <v>0</v>
      </c>
      <c r="R1802" s="65">
        <f t="shared" si="317"/>
        <v>9.9637681159420281E-3</v>
      </c>
      <c r="S1802" s="65">
        <f t="shared" si="318"/>
        <v>0</v>
      </c>
      <c r="T1802" s="15">
        <v>2.8005942250011299E-2</v>
      </c>
      <c r="U1802" s="15">
        <v>0</v>
      </c>
      <c r="V1802" s="15">
        <f t="shared" si="319"/>
        <v>-2.8005942250011299E-2</v>
      </c>
      <c r="W1802" s="15">
        <f t="shared" si="320"/>
        <v>-100</v>
      </c>
      <c r="X1802" s="15">
        <v>2.1151341000006929E-2</v>
      </c>
      <c r="Y1802" s="15">
        <v>0</v>
      </c>
      <c r="Z1802" s="15">
        <f t="shared" si="321"/>
        <v>-2.1151341000006929E-2</v>
      </c>
      <c r="AA1802" s="16">
        <f t="shared" si="322"/>
        <v>-100</v>
      </c>
      <c r="AB1802" s="13">
        <v>0.03</v>
      </c>
      <c r="AC1802" s="13">
        <v>0</v>
      </c>
      <c r="AD1802" s="13">
        <v>0</v>
      </c>
      <c r="AE1802" s="13">
        <v>0</v>
      </c>
      <c r="AF1802" s="53">
        <f t="shared" si="316"/>
        <v>0</v>
      </c>
      <c r="AG1802" s="53" t="str">
        <f t="shared" si="323"/>
        <v>0.00</v>
      </c>
      <c r="AH1802" s="53">
        <f t="shared" si="324"/>
        <v>0</v>
      </c>
      <c r="AI1802" s="53" t="str">
        <f t="shared" si="325"/>
        <v>0.00</v>
      </c>
      <c r="AJ1802" s="44">
        <v>221112</v>
      </c>
      <c r="AK1802" s="15" t="s">
        <v>682</v>
      </c>
      <c r="AL1802" s="14" t="s">
        <v>76</v>
      </c>
      <c r="AM1802" s="39" t="s">
        <v>58</v>
      </c>
      <c r="AN1802" s="39" t="s">
        <v>59</v>
      </c>
      <c r="AO1802" s="39" t="s">
        <v>77</v>
      </c>
      <c r="AP1802" s="39" t="s">
        <v>61</v>
      </c>
      <c r="AQ1802" s="20"/>
      <c r="AR1802" s="20"/>
      <c r="AS1802" s="20"/>
      <c r="AT1802" s="20"/>
      <c r="AU1802" s="20"/>
      <c r="AV1802" s="20"/>
      <c r="AW1802" s="20"/>
      <c r="AX1802" s="20"/>
      <c r="AY1802" s="20"/>
      <c r="AZ1802" s="20"/>
      <c r="BA1802" s="20"/>
      <c r="BB1802" s="20"/>
    </row>
    <row r="1803" spans="1:54" ht="26.1" customHeight="1" x14ac:dyDescent="0.25">
      <c r="A1803" s="21">
        <v>1116</v>
      </c>
      <c r="B1803" s="39" t="s">
        <v>16</v>
      </c>
      <c r="C1803" s="13" t="s">
        <v>255</v>
      </c>
      <c r="D1803" s="13">
        <v>34009</v>
      </c>
      <c r="E1803" s="13" t="s">
        <v>251</v>
      </c>
      <c r="F1803" s="13">
        <v>73243</v>
      </c>
      <c r="G1803" s="13" t="s">
        <v>278</v>
      </c>
      <c r="H1803" s="13" t="s">
        <v>276</v>
      </c>
      <c r="I1803" s="13" t="s">
        <v>194</v>
      </c>
      <c r="J1803" s="13" t="s">
        <v>197</v>
      </c>
      <c r="K1803" s="13" t="s">
        <v>574</v>
      </c>
      <c r="L1803" s="4">
        <v>2382</v>
      </c>
      <c r="M1803" s="4">
        <v>5001</v>
      </c>
      <c r="N1803" s="14" t="s">
        <v>37</v>
      </c>
      <c r="O1803" s="15" t="s">
        <v>679</v>
      </c>
      <c r="P1803" s="68">
        <v>22</v>
      </c>
      <c r="Q1803" s="61">
        <v>0</v>
      </c>
      <c r="R1803" s="65">
        <f t="shared" si="317"/>
        <v>9.9637681159420281E-3</v>
      </c>
      <c r="S1803" s="65">
        <f t="shared" si="318"/>
        <v>0</v>
      </c>
      <c r="T1803" s="15">
        <v>1.1681000000011801</v>
      </c>
      <c r="U1803" s="15">
        <v>0</v>
      </c>
      <c r="V1803" s="15">
        <f t="shared" si="319"/>
        <v>-1.1681000000011801</v>
      </c>
      <c r="W1803" s="15">
        <f t="shared" si="320"/>
        <v>-100</v>
      </c>
      <c r="X1803" s="15">
        <v>0.88220139860230384</v>
      </c>
      <c r="Y1803" s="15">
        <v>0</v>
      </c>
      <c r="Z1803" s="15">
        <f t="shared" si="321"/>
        <v>-0.88220139860230384</v>
      </c>
      <c r="AA1803" s="16">
        <f t="shared" si="322"/>
        <v>-100</v>
      </c>
      <c r="AB1803" s="13">
        <v>0.04</v>
      </c>
      <c r="AC1803" s="13">
        <v>0</v>
      </c>
      <c r="AD1803" s="13">
        <v>0</v>
      </c>
      <c r="AE1803" s="13">
        <v>0</v>
      </c>
      <c r="AF1803" s="53">
        <f t="shared" si="316"/>
        <v>0</v>
      </c>
      <c r="AG1803" s="53" t="str">
        <f t="shared" si="323"/>
        <v>0.00</v>
      </c>
      <c r="AH1803" s="53">
        <f t="shared" si="324"/>
        <v>0</v>
      </c>
      <c r="AI1803" s="53" t="str">
        <f t="shared" si="325"/>
        <v>0.00</v>
      </c>
      <c r="AJ1803" s="44">
        <v>221112</v>
      </c>
      <c r="AK1803" s="15" t="s">
        <v>682</v>
      </c>
      <c r="AL1803" s="14" t="s">
        <v>76</v>
      </c>
      <c r="AM1803" s="39" t="s">
        <v>58</v>
      </c>
      <c r="AN1803" s="39" t="s">
        <v>59</v>
      </c>
      <c r="AO1803" s="39" t="s">
        <v>77</v>
      </c>
      <c r="AP1803" s="39" t="s">
        <v>61</v>
      </c>
      <c r="AQ1803" s="20"/>
      <c r="AR1803" s="20"/>
      <c r="AS1803" s="20"/>
      <c r="AT1803" s="20"/>
      <c r="AU1803" s="20"/>
      <c r="AV1803" s="20"/>
      <c r="AW1803" s="20"/>
      <c r="AX1803" s="20"/>
      <c r="AY1803" s="20"/>
      <c r="AZ1803" s="20"/>
      <c r="BA1803" s="20"/>
      <c r="BB1803" s="20"/>
    </row>
    <row r="1804" spans="1:54" ht="26.1" customHeight="1" x14ac:dyDescent="0.25">
      <c r="A1804" s="21">
        <v>1550</v>
      </c>
      <c r="B1804" s="39" t="s">
        <v>16</v>
      </c>
      <c r="C1804" s="13" t="s">
        <v>255</v>
      </c>
      <c r="D1804" s="13">
        <v>34009</v>
      </c>
      <c r="E1804" s="13" t="s">
        <v>251</v>
      </c>
      <c r="F1804" s="13">
        <v>73243</v>
      </c>
      <c r="G1804" s="13" t="s">
        <v>278</v>
      </c>
      <c r="H1804" s="13" t="s">
        <v>276</v>
      </c>
      <c r="I1804" s="13" t="s">
        <v>194</v>
      </c>
      <c r="J1804" s="13" t="s">
        <v>197</v>
      </c>
      <c r="K1804" s="13" t="s">
        <v>574</v>
      </c>
      <c r="L1804" s="4">
        <v>2382</v>
      </c>
      <c r="M1804" s="4">
        <v>5001</v>
      </c>
      <c r="N1804" s="14" t="s">
        <v>34</v>
      </c>
      <c r="O1804" s="15" t="s">
        <v>679</v>
      </c>
      <c r="P1804" s="68">
        <v>22</v>
      </c>
      <c r="Q1804" s="61">
        <v>0</v>
      </c>
      <c r="R1804" s="65">
        <f t="shared" si="317"/>
        <v>9.9637681159420281E-3</v>
      </c>
      <c r="S1804" s="65">
        <f t="shared" si="318"/>
        <v>0</v>
      </c>
      <c r="T1804" s="15">
        <v>1.0043832500003999E-3</v>
      </c>
      <c r="U1804" s="15">
        <v>0</v>
      </c>
      <c r="V1804" s="15">
        <f t="shared" si="319"/>
        <v>-1.0043832500003999E-3</v>
      </c>
      <c r="W1804" s="15">
        <f t="shared" si="320"/>
        <v>-100</v>
      </c>
      <c r="X1804" s="15">
        <v>7.5855518181843092E-4</v>
      </c>
      <c r="Y1804" s="15">
        <v>0</v>
      </c>
      <c r="Z1804" s="15">
        <f t="shared" si="321"/>
        <v>-7.5855518181843092E-4</v>
      </c>
      <c r="AA1804" s="16">
        <f t="shared" si="322"/>
        <v>-100</v>
      </c>
      <c r="AB1804" s="13">
        <v>0</v>
      </c>
      <c r="AC1804" s="13">
        <v>0.3</v>
      </c>
      <c r="AD1804" s="13">
        <v>0</v>
      </c>
      <c r="AE1804" s="13">
        <v>0</v>
      </c>
      <c r="AF1804" s="53">
        <f t="shared" si="316"/>
        <v>1.4999999999999999E-4</v>
      </c>
      <c r="AG1804" s="53" t="str">
        <f t="shared" si="323"/>
        <v>0.00</v>
      </c>
      <c r="AH1804" s="53">
        <f t="shared" si="324"/>
        <v>-1.4999999999999999E-4</v>
      </c>
      <c r="AI1804" s="53">
        <f t="shared" si="325"/>
        <v>-100</v>
      </c>
      <c r="AJ1804" s="44">
        <v>221112</v>
      </c>
      <c r="AK1804" s="15" t="s">
        <v>682</v>
      </c>
      <c r="AL1804" s="14" t="s">
        <v>76</v>
      </c>
      <c r="AM1804" s="39" t="s">
        <v>58</v>
      </c>
      <c r="AN1804" s="39" t="s">
        <v>59</v>
      </c>
      <c r="AO1804" s="39" t="s">
        <v>77</v>
      </c>
      <c r="AP1804" s="39" t="s">
        <v>61</v>
      </c>
      <c r="AQ1804" s="20"/>
      <c r="AR1804" s="20"/>
      <c r="AS1804" s="20"/>
      <c r="AT1804" s="20"/>
      <c r="AU1804" s="20"/>
      <c r="AV1804" s="20"/>
      <c r="AW1804" s="20"/>
      <c r="AX1804" s="20"/>
      <c r="AY1804" s="20"/>
      <c r="AZ1804" s="20"/>
      <c r="BA1804" s="20"/>
      <c r="BB1804" s="20"/>
    </row>
    <row r="1805" spans="1:54" ht="26.1" customHeight="1" x14ac:dyDescent="0.25">
      <c r="A1805" s="21">
        <v>1660</v>
      </c>
      <c r="B1805" s="39" t="s">
        <v>16</v>
      </c>
      <c r="C1805" s="13" t="s">
        <v>255</v>
      </c>
      <c r="D1805" s="13">
        <v>34009</v>
      </c>
      <c r="E1805" s="13" t="s">
        <v>251</v>
      </c>
      <c r="F1805" s="13">
        <v>73243</v>
      </c>
      <c r="G1805" s="13" t="s">
        <v>278</v>
      </c>
      <c r="H1805" s="13" t="s">
        <v>276</v>
      </c>
      <c r="I1805" s="13" t="s">
        <v>194</v>
      </c>
      <c r="J1805" s="13" t="s">
        <v>197</v>
      </c>
      <c r="K1805" s="13" t="s">
        <v>574</v>
      </c>
      <c r="L1805" s="4">
        <v>2382</v>
      </c>
      <c r="M1805" s="4">
        <v>5001</v>
      </c>
      <c r="N1805" s="14" t="s">
        <v>35</v>
      </c>
      <c r="O1805" s="15" t="s">
        <v>679</v>
      </c>
      <c r="P1805" s="68">
        <v>22</v>
      </c>
      <c r="Q1805" s="61">
        <v>0</v>
      </c>
      <c r="R1805" s="65">
        <f t="shared" si="317"/>
        <v>9.9637681159420281E-3</v>
      </c>
      <c r="S1805" s="65">
        <f t="shared" si="318"/>
        <v>0</v>
      </c>
      <c r="T1805" s="15">
        <v>2.8005942250011299E-2</v>
      </c>
      <c r="U1805" s="15">
        <v>0</v>
      </c>
      <c r="V1805" s="15">
        <f t="shared" si="319"/>
        <v>-2.8005942250011299E-2</v>
      </c>
      <c r="W1805" s="15">
        <f t="shared" si="320"/>
        <v>-100</v>
      </c>
      <c r="X1805" s="15">
        <v>2.1151341000006929E-2</v>
      </c>
      <c r="Y1805" s="15">
        <v>0</v>
      </c>
      <c r="Z1805" s="15">
        <f t="shared" si="321"/>
        <v>-2.1151341000006929E-2</v>
      </c>
      <c r="AA1805" s="16">
        <f t="shared" si="322"/>
        <v>-100</v>
      </c>
      <c r="AB1805" s="13">
        <v>0.03</v>
      </c>
      <c r="AC1805" s="13">
        <v>8.68</v>
      </c>
      <c r="AD1805" s="13">
        <v>0</v>
      </c>
      <c r="AE1805" s="13">
        <v>1.86</v>
      </c>
      <c r="AF1805" s="53">
        <f t="shared" si="316"/>
        <v>4.3400000000000001E-3</v>
      </c>
      <c r="AG1805" s="53" t="str">
        <f t="shared" si="323"/>
        <v>0.00</v>
      </c>
      <c r="AH1805" s="53">
        <f t="shared" si="324"/>
        <v>-4.3400000000000001E-3</v>
      </c>
      <c r="AI1805" s="53">
        <f t="shared" si="325"/>
        <v>-100</v>
      </c>
      <c r="AJ1805" s="44">
        <v>221112</v>
      </c>
      <c r="AK1805" s="15" t="s">
        <v>682</v>
      </c>
      <c r="AL1805" s="14" t="s">
        <v>76</v>
      </c>
      <c r="AM1805" s="39" t="s">
        <v>58</v>
      </c>
      <c r="AN1805" s="39" t="s">
        <v>59</v>
      </c>
      <c r="AO1805" s="39" t="s">
        <v>77</v>
      </c>
      <c r="AP1805" s="39" t="s">
        <v>61</v>
      </c>
      <c r="AQ1805" s="20"/>
      <c r="AR1805" s="20"/>
      <c r="AS1805" s="20"/>
      <c r="AT1805" s="20"/>
      <c r="AU1805" s="20"/>
      <c r="AV1805" s="20"/>
      <c r="AW1805" s="20"/>
      <c r="AX1805" s="20"/>
      <c r="AY1805" s="20"/>
      <c r="AZ1805" s="20"/>
      <c r="BA1805" s="20"/>
      <c r="BB1805" s="20"/>
    </row>
    <row r="1806" spans="1:54" ht="26.1" customHeight="1" x14ac:dyDescent="0.25">
      <c r="A1806" s="21">
        <v>1909</v>
      </c>
      <c r="B1806" s="40" t="s">
        <v>16</v>
      </c>
      <c r="C1806" s="13" t="s">
        <v>255</v>
      </c>
      <c r="D1806" s="13">
        <v>34009</v>
      </c>
      <c r="E1806" s="13" t="s">
        <v>251</v>
      </c>
      <c r="F1806" s="13">
        <v>73243</v>
      </c>
      <c r="G1806" s="13" t="s">
        <v>278</v>
      </c>
      <c r="H1806" s="13" t="s">
        <v>276</v>
      </c>
      <c r="I1806" s="13" t="s">
        <v>194</v>
      </c>
      <c r="J1806" s="13" t="s">
        <v>197</v>
      </c>
      <c r="K1806" s="13" t="s">
        <v>574</v>
      </c>
      <c r="L1806" s="4">
        <v>2382</v>
      </c>
      <c r="M1806" s="4">
        <v>5001</v>
      </c>
      <c r="N1806" s="13" t="s">
        <v>36</v>
      </c>
      <c r="O1806" s="15" t="s">
        <v>679</v>
      </c>
      <c r="P1806" s="68">
        <v>22</v>
      </c>
      <c r="Q1806" s="61">
        <v>0</v>
      </c>
      <c r="R1806" s="65">
        <f t="shared" si="317"/>
        <v>9.9637681159420281E-3</v>
      </c>
      <c r="S1806" s="65">
        <f t="shared" si="318"/>
        <v>0</v>
      </c>
      <c r="T1806" s="15">
        <v>2.80299992831922</v>
      </c>
      <c r="U1806" s="15">
        <v>0</v>
      </c>
      <c r="V1806" s="15">
        <f t="shared" si="319"/>
        <v>-2.80299992831922</v>
      </c>
      <c r="W1806" s="15">
        <f t="shared" si="320"/>
        <v>-100</v>
      </c>
      <c r="X1806" s="15">
        <v>2.1169542282634439</v>
      </c>
      <c r="Y1806" s="15">
        <v>0</v>
      </c>
      <c r="Z1806" s="15">
        <f t="shared" si="321"/>
        <v>-2.1169542282634439</v>
      </c>
      <c r="AA1806" s="16">
        <f t="shared" si="322"/>
        <v>-100</v>
      </c>
      <c r="AB1806" s="13">
        <v>0.63</v>
      </c>
      <c r="AC1806" s="13">
        <v>195.36</v>
      </c>
      <c r="AD1806" s="13">
        <v>0.59</v>
      </c>
      <c r="AE1806" s="13">
        <v>0</v>
      </c>
      <c r="AF1806" s="53">
        <f t="shared" si="316"/>
        <v>9.7680000000000003E-2</v>
      </c>
      <c r="AG1806" s="53">
        <f>IFERROR(AF1806+(AF1806*(AA1806/100)),"0.00")</f>
        <v>0</v>
      </c>
      <c r="AH1806" s="53">
        <f t="shared" si="324"/>
        <v>-9.7680000000000003E-2</v>
      </c>
      <c r="AI1806" s="53">
        <f t="shared" si="325"/>
        <v>-100</v>
      </c>
      <c r="AJ1806" s="44">
        <v>221112</v>
      </c>
      <c r="AK1806" s="15" t="s">
        <v>682</v>
      </c>
      <c r="AL1806" s="14" t="s">
        <v>76</v>
      </c>
      <c r="AM1806" s="39" t="s">
        <v>58</v>
      </c>
      <c r="AN1806" s="39" t="s">
        <v>59</v>
      </c>
      <c r="AO1806" s="39" t="s">
        <v>77</v>
      </c>
      <c r="AP1806" s="39" t="s">
        <v>61</v>
      </c>
      <c r="AQ1806" s="59"/>
      <c r="AR1806" s="20"/>
      <c r="AS1806" s="20"/>
      <c r="AT1806" s="20"/>
      <c r="AU1806" s="20"/>
      <c r="AV1806" s="20"/>
      <c r="AW1806" s="20"/>
      <c r="AX1806" s="20"/>
      <c r="AY1806" s="20"/>
      <c r="AZ1806" s="20"/>
      <c r="BA1806" s="20"/>
      <c r="BB1806" s="20"/>
    </row>
    <row r="1807" spans="1:54" ht="26.1" customHeight="1" x14ac:dyDescent="0.25">
      <c r="A1807" s="21">
        <v>1109</v>
      </c>
      <c r="B1807" s="39" t="s">
        <v>16</v>
      </c>
      <c r="C1807" s="13" t="s">
        <v>255</v>
      </c>
      <c r="D1807" s="13">
        <v>34009</v>
      </c>
      <c r="E1807" s="13" t="s">
        <v>251</v>
      </c>
      <c r="F1807" s="13">
        <v>73243</v>
      </c>
      <c r="G1807" s="13" t="s">
        <v>278</v>
      </c>
      <c r="H1807" s="13" t="s">
        <v>311</v>
      </c>
      <c r="I1807" s="13" t="s">
        <v>194</v>
      </c>
      <c r="J1807" s="13" t="s">
        <v>197</v>
      </c>
      <c r="K1807" s="13" t="s">
        <v>573</v>
      </c>
      <c r="L1807" s="4">
        <v>2382</v>
      </c>
      <c r="M1807" s="4">
        <v>5001</v>
      </c>
      <c r="N1807" s="14" t="s">
        <v>40</v>
      </c>
      <c r="O1807" s="15" t="s">
        <v>679</v>
      </c>
      <c r="P1807" s="68">
        <v>22</v>
      </c>
      <c r="Q1807" s="61">
        <v>0</v>
      </c>
      <c r="R1807" s="65">
        <f t="shared" si="317"/>
        <v>9.9637681159420281E-3</v>
      </c>
      <c r="S1807" s="65">
        <f t="shared" si="318"/>
        <v>0</v>
      </c>
      <c r="T1807" s="15">
        <v>0.114593121500046</v>
      </c>
      <c r="U1807" s="15">
        <v>0</v>
      </c>
      <c r="V1807" s="15">
        <f t="shared" si="319"/>
        <v>-0.114593121500046</v>
      </c>
      <c r="W1807" s="15">
        <f t="shared" si="320"/>
        <v>-100</v>
      </c>
      <c r="X1807" s="15">
        <v>8.6545854000028372E-2</v>
      </c>
      <c r="Y1807" s="15">
        <v>0</v>
      </c>
      <c r="Z1807" s="15">
        <f t="shared" si="321"/>
        <v>-8.6545854000028372E-2</v>
      </c>
      <c r="AA1807" s="16">
        <f t="shared" si="322"/>
        <v>-100</v>
      </c>
      <c r="AB1807" s="13">
        <v>0.11</v>
      </c>
      <c r="AC1807" s="13">
        <v>0</v>
      </c>
      <c r="AD1807" s="13">
        <v>0</v>
      </c>
      <c r="AE1807" s="13">
        <v>0</v>
      </c>
      <c r="AF1807" s="53">
        <f t="shared" si="316"/>
        <v>0</v>
      </c>
      <c r="AG1807" s="53" t="str">
        <f t="shared" ref="AG1807:AG1812" si="326">IFERROR((((Y1807)/Q1807)*24),"0.00")</f>
        <v>0.00</v>
      </c>
      <c r="AH1807" s="53">
        <f t="shared" si="324"/>
        <v>0</v>
      </c>
      <c r="AI1807" s="53" t="str">
        <f t="shared" si="325"/>
        <v>0.00</v>
      </c>
      <c r="AJ1807" s="44">
        <v>221112</v>
      </c>
      <c r="AK1807" s="15" t="s">
        <v>682</v>
      </c>
      <c r="AL1807" s="14" t="s">
        <v>76</v>
      </c>
      <c r="AM1807" s="39" t="s">
        <v>58</v>
      </c>
      <c r="AN1807" s="39" t="s">
        <v>59</v>
      </c>
      <c r="AO1807" s="39" t="s">
        <v>77</v>
      </c>
      <c r="AP1807" s="39" t="s">
        <v>61</v>
      </c>
      <c r="AQ1807" s="20"/>
      <c r="AR1807" s="20"/>
      <c r="AS1807" s="20"/>
      <c r="AT1807" s="20"/>
      <c r="AU1807" s="20"/>
      <c r="AV1807" s="20"/>
      <c r="AW1807" s="20"/>
      <c r="AX1807" s="20"/>
      <c r="AY1807" s="20"/>
      <c r="AZ1807" s="20"/>
      <c r="BA1807" s="20"/>
      <c r="BB1807" s="20"/>
    </row>
    <row r="1808" spans="1:54" ht="26.1" customHeight="1" x14ac:dyDescent="0.25">
      <c r="A1808" s="21">
        <v>1110</v>
      </c>
      <c r="B1808" s="39" t="s">
        <v>16</v>
      </c>
      <c r="C1808" s="13" t="s">
        <v>255</v>
      </c>
      <c r="D1808" s="13">
        <v>34009</v>
      </c>
      <c r="E1808" s="13" t="s">
        <v>251</v>
      </c>
      <c r="F1808" s="13">
        <v>73243</v>
      </c>
      <c r="G1808" s="13" t="s">
        <v>278</v>
      </c>
      <c r="H1808" s="13" t="s">
        <v>311</v>
      </c>
      <c r="I1808" s="13" t="s">
        <v>194</v>
      </c>
      <c r="J1808" s="13" t="s">
        <v>197</v>
      </c>
      <c r="K1808" s="13" t="s">
        <v>573</v>
      </c>
      <c r="L1808" s="4">
        <v>2382</v>
      </c>
      <c r="M1808" s="4">
        <v>5001</v>
      </c>
      <c r="N1808" s="14" t="s">
        <v>38</v>
      </c>
      <c r="O1808" s="15" t="s">
        <v>679</v>
      </c>
      <c r="P1808" s="68">
        <v>22</v>
      </c>
      <c r="Q1808" s="61">
        <v>0</v>
      </c>
      <c r="R1808" s="65">
        <f t="shared" si="317"/>
        <v>9.9637681159420281E-3</v>
      </c>
      <c r="S1808" s="65">
        <f t="shared" si="318"/>
        <v>0</v>
      </c>
      <c r="T1808" s="15">
        <v>0.11800335300004799</v>
      </c>
      <c r="U1808" s="15">
        <v>0</v>
      </c>
      <c r="V1808" s="15">
        <f t="shared" si="319"/>
        <v>-0.11800335300004799</v>
      </c>
      <c r="W1808" s="15">
        <f t="shared" si="320"/>
        <v>-100</v>
      </c>
      <c r="X1808" s="15">
        <v>8.9121413454574791E-2</v>
      </c>
      <c r="Y1808" s="15">
        <v>0</v>
      </c>
      <c r="Z1808" s="15">
        <f t="shared" si="321"/>
        <v>-8.9121413454574791E-2</v>
      </c>
      <c r="AA1808" s="16">
        <f t="shared" si="322"/>
        <v>-100</v>
      </c>
      <c r="AB1808" s="13">
        <v>0.12</v>
      </c>
      <c r="AC1808" s="13">
        <v>0</v>
      </c>
      <c r="AD1808" s="13">
        <v>0</v>
      </c>
      <c r="AE1808" s="13">
        <v>0</v>
      </c>
      <c r="AF1808" s="53">
        <f t="shared" si="316"/>
        <v>0</v>
      </c>
      <c r="AG1808" s="53" t="str">
        <f t="shared" si="326"/>
        <v>0.00</v>
      </c>
      <c r="AH1808" s="53">
        <f t="shared" si="324"/>
        <v>0</v>
      </c>
      <c r="AI1808" s="53" t="str">
        <f t="shared" si="325"/>
        <v>0.00</v>
      </c>
      <c r="AJ1808" s="44">
        <v>221112</v>
      </c>
      <c r="AK1808" s="15" t="s">
        <v>682</v>
      </c>
      <c r="AL1808" s="14" t="s">
        <v>76</v>
      </c>
      <c r="AM1808" s="39" t="s">
        <v>58</v>
      </c>
      <c r="AN1808" s="39" t="s">
        <v>59</v>
      </c>
      <c r="AO1808" s="39" t="s">
        <v>77</v>
      </c>
      <c r="AP1808" s="39" t="s">
        <v>61</v>
      </c>
      <c r="AQ1808" s="20"/>
      <c r="AR1808" s="20"/>
      <c r="AS1808" s="20"/>
      <c r="AT1808" s="20"/>
      <c r="AU1808" s="20"/>
      <c r="AV1808" s="20"/>
      <c r="AW1808" s="20"/>
      <c r="AX1808" s="20"/>
      <c r="AY1808" s="20"/>
      <c r="AZ1808" s="20"/>
      <c r="BA1808" s="20"/>
      <c r="BB1808" s="20"/>
    </row>
    <row r="1809" spans="1:54" ht="26.1" customHeight="1" x14ac:dyDescent="0.25">
      <c r="A1809" s="21">
        <v>1111</v>
      </c>
      <c r="B1809" s="39" t="s">
        <v>16</v>
      </c>
      <c r="C1809" s="13" t="s">
        <v>255</v>
      </c>
      <c r="D1809" s="13">
        <v>34009</v>
      </c>
      <c r="E1809" s="13" t="s">
        <v>251</v>
      </c>
      <c r="F1809" s="13">
        <v>73243</v>
      </c>
      <c r="G1809" s="13" t="s">
        <v>278</v>
      </c>
      <c r="H1809" s="13" t="s">
        <v>311</v>
      </c>
      <c r="I1809" s="13" t="s">
        <v>194</v>
      </c>
      <c r="J1809" s="13" t="s">
        <v>197</v>
      </c>
      <c r="K1809" s="13" t="s">
        <v>573</v>
      </c>
      <c r="L1809" s="4">
        <v>2382</v>
      </c>
      <c r="M1809" s="4">
        <v>5001</v>
      </c>
      <c r="N1809" s="14" t="s">
        <v>39</v>
      </c>
      <c r="O1809" s="15" t="s">
        <v>679</v>
      </c>
      <c r="P1809" s="68">
        <v>22</v>
      </c>
      <c r="Q1809" s="61">
        <v>0</v>
      </c>
      <c r="R1809" s="65">
        <f t="shared" si="317"/>
        <v>9.9637681159420281E-3</v>
      </c>
      <c r="S1809" s="65">
        <f t="shared" si="318"/>
        <v>0</v>
      </c>
      <c r="T1809" s="15">
        <v>2.8005942250011299E-2</v>
      </c>
      <c r="U1809" s="15">
        <v>0</v>
      </c>
      <c r="V1809" s="15">
        <f t="shared" si="319"/>
        <v>-2.8005942250011299E-2</v>
      </c>
      <c r="W1809" s="15">
        <f t="shared" si="320"/>
        <v>-100</v>
      </c>
      <c r="X1809" s="15">
        <v>2.1151341000006929E-2</v>
      </c>
      <c r="Y1809" s="15">
        <v>0</v>
      </c>
      <c r="Z1809" s="15">
        <f t="shared" si="321"/>
        <v>-2.1151341000006929E-2</v>
      </c>
      <c r="AA1809" s="16">
        <f t="shared" si="322"/>
        <v>-100</v>
      </c>
      <c r="AB1809" s="13">
        <v>0.03</v>
      </c>
      <c r="AC1809" s="13">
        <v>0</v>
      </c>
      <c r="AD1809" s="13">
        <v>0</v>
      </c>
      <c r="AE1809" s="13">
        <v>0</v>
      </c>
      <c r="AF1809" s="53">
        <f t="shared" si="316"/>
        <v>0</v>
      </c>
      <c r="AG1809" s="53" t="str">
        <f t="shared" si="326"/>
        <v>0.00</v>
      </c>
      <c r="AH1809" s="53">
        <f t="shared" si="324"/>
        <v>0</v>
      </c>
      <c r="AI1809" s="53" t="str">
        <f t="shared" si="325"/>
        <v>0.00</v>
      </c>
      <c r="AJ1809" s="44">
        <v>221112</v>
      </c>
      <c r="AK1809" s="15" t="s">
        <v>682</v>
      </c>
      <c r="AL1809" s="14" t="s">
        <v>76</v>
      </c>
      <c r="AM1809" s="39" t="s">
        <v>58</v>
      </c>
      <c r="AN1809" s="39" t="s">
        <v>59</v>
      </c>
      <c r="AO1809" s="39" t="s">
        <v>77</v>
      </c>
      <c r="AP1809" s="39" t="s">
        <v>61</v>
      </c>
      <c r="AQ1809" s="20"/>
      <c r="AR1809" s="20"/>
      <c r="AS1809" s="20"/>
      <c r="AT1809" s="20"/>
      <c r="AU1809" s="20"/>
      <c r="AV1809" s="20"/>
      <c r="AW1809" s="20"/>
      <c r="AX1809" s="20"/>
      <c r="AY1809" s="20"/>
      <c r="AZ1809" s="20"/>
      <c r="BA1809" s="20"/>
      <c r="BB1809" s="20"/>
    </row>
    <row r="1810" spans="1:54" ht="26.1" customHeight="1" x14ac:dyDescent="0.25">
      <c r="A1810" s="21">
        <v>1112</v>
      </c>
      <c r="B1810" s="39" t="s">
        <v>16</v>
      </c>
      <c r="C1810" s="13" t="s">
        <v>255</v>
      </c>
      <c r="D1810" s="13">
        <v>34009</v>
      </c>
      <c r="E1810" s="13" t="s">
        <v>251</v>
      </c>
      <c r="F1810" s="13">
        <v>73243</v>
      </c>
      <c r="G1810" s="13" t="s">
        <v>278</v>
      </c>
      <c r="H1810" s="13" t="s">
        <v>311</v>
      </c>
      <c r="I1810" s="13" t="s">
        <v>194</v>
      </c>
      <c r="J1810" s="13" t="s">
        <v>197</v>
      </c>
      <c r="K1810" s="13" t="s">
        <v>573</v>
      </c>
      <c r="L1810" s="4">
        <v>2382</v>
      </c>
      <c r="M1810" s="4">
        <v>5001</v>
      </c>
      <c r="N1810" s="14" t="s">
        <v>37</v>
      </c>
      <c r="O1810" s="15" t="s">
        <v>679</v>
      </c>
      <c r="P1810" s="68">
        <v>22</v>
      </c>
      <c r="Q1810" s="61">
        <v>0</v>
      </c>
      <c r="R1810" s="65">
        <f t="shared" si="317"/>
        <v>9.9637681159420281E-3</v>
      </c>
      <c r="S1810" s="65">
        <f t="shared" si="318"/>
        <v>0</v>
      </c>
      <c r="T1810" s="15">
        <v>1.1681000000011801</v>
      </c>
      <c r="U1810" s="15">
        <v>0</v>
      </c>
      <c r="V1810" s="15">
        <f t="shared" si="319"/>
        <v>-1.1681000000011801</v>
      </c>
      <c r="W1810" s="15">
        <f t="shared" si="320"/>
        <v>-100</v>
      </c>
      <c r="X1810" s="15">
        <v>0.88220139860230384</v>
      </c>
      <c r="Y1810" s="15">
        <v>0</v>
      </c>
      <c r="Z1810" s="15">
        <f t="shared" si="321"/>
        <v>-0.88220139860230384</v>
      </c>
      <c r="AA1810" s="16">
        <f t="shared" si="322"/>
        <v>-100</v>
      </c>
      <c r="AB1810" s="13">
        <v>0.04</v>
      </c>
      <c r="AC1810" s="13">
        <v>0</v>
      </c>
      <c r="AD1810" s="13">
        <v>0</v>
      </c>
      <c r="AE1810" s="13">
        <v>0</v>
      </c>
      <c r="AF1810" s="53">
        <f t="shared" si="316"/>
        <v>0</v>
      </c>
      <c r="AG1810" s="53" t="str">
        <f t="shared" si="326"/>
        <v>0.00</v>
      </c>
      <c r="AH1810" s="53">
        <f t="shared" si="324"/>
        <v>0</v>
      </c>
      <c r="AI1810" s="53" t="str">
        <f t="shared" si="325"/>
        <v>0.00</v>
      </c>
      <c r="AJ1810" s="44">
        <v>221112</v>
      </c>
      <c r="AK1810" s="15" t="s">
        <v>682</v>
      </c>
      <c r="AL1810" s="14" t="s">
        <v>76</v>
      </c>
      <c r="AM1810" s="39" t="s">
        <v>58</v>
      </c>
      <c r="AN1810" s="39" t="s">
        <v>59</v>
      </c>
      <c r="AO1810" s="39" t="s">
        <v>77</v>
      </c>
      <c r="AP1810" s="39" t="s">
        <v>61</v>
      </c>
      <c r="AQ1810" s="20"/>
      <c r="AR1810" s="20"/>
      <c r="AS1810" s="20"/>
      <c r="AT1810" s="20"/>
      <c r="AU1810" s="20"/>
      <c r="AV1810" s="20"/>
      <c r="AW1810" s="20"/>
      <c r="AX1810" s="20"/>
      <c r="AY1810" s="20"/>
      <c r="AZ1810" s="20"/>
      <c r="BA1810" s="20"/>
      <c r="BB1810" s="20"/>
    </row>
    <row r="1811" spans="1:54" ht="26.1" customHeight="1" x14ac:dyDescent="0.25">
      <c r="A1811" s="21">
        <v>1549</v>
      </c>
      <c r="B1811" s="39" t="s">
        <v>16</v>
      </c>
      <c r="C1811" s="13" t="s">
        <v>255</v>
      </c>
      <c r="D1811" s="13">
        <v>34009</v>
      </c>
      <c r="E1811" s="13" t="s">
        <v>251</v>
      </c>
      <c r="F1811" s="13">
        <v>73243</v>
      </c>
      <c r="G1811" s="13" t="s">
        <v>278</v>
      </c>
      <c r="H1811" s="13" t="s">
        <v>311</v>
      </c>
      <c r="I1811" s="13" t="s">
        <v>194</v>
      </c>
      <c r="J1811" s="13" t="s">
        <v>197</v>
      </c>
      <c r="K1811" s="13" t="s">
        <v>573</v>
      </c>
      <c r="L1811" s="4">
        <v>2382</v>
      </c>
      <c r="M1811" s="4">
        <v>5001</v>
      </c>
      <c r="N1811" s="14" t="s">
        <v>34</v>
      </c>
      <c r="O1811" s="15" t="s">
        <v>679</v>
      </c>
      <c r="P1811" s="68">
        <v>22</v>
      </c>
      <c r="Q1811" s="61">
        <v>0</v>
      </c>
      <c r="R1811" s="65">
        <f t="shared" si="317"/>
        <v>9.9637681159420281E-3</v>
      </c>
      <c r="S1811" s="65">
        <f t="shared" si="318"/>
        <v>0</v>
      </c>
      <c r="T1811" s="15">
        <v>1.0043832500003999E-3</v>
      </c>
      <c r="U1811" s="15">
        <v>0</v>
      </c>
      <c r="V1811" s="15">
        <f t="shared" si="319"/>
        <v>-1.0043832500003999E-3</v>
      </c>
      <c r="W1811" s="15">
        <f t="shared" si="320"/>
        <v>-100</v>
      </c>
      <c r="X1811" s="15">
        <v>7.5855518181843092E-4</v>
      </c>
      <c r="Y1811" s="15">
        <v>0</v>
      </c>
      <c r="Z1811" s="15">
        <f t="shared" si="321"/>
        <v>-7.5855518181843092E-4</v>
      </c>
      <c r="AA1811" s="16">
        <f t="shared" si="322"/>
        <v>-100</v>
      </c>
      <c r="AB1811" s="13">
        <v>0</v>
      </c>
      <c r="AC1811" s="13">
        <v>0.3</v>
      </c>
      <c r="AD1811" s="13">
        <v>0</v>
      </c>
      <c r="AE1811" s="13">
        <v>0</v>
      </c>
      <c r="AF1811" s="53">
        <f t="shared" si="316"/>
        <v>1.4999999999999999E-4</v>
      </c>
      <c r="AG1811" s="53" t="str">
        <f t="shared" si="326"/>
        <v>0.00</v>
      </c>
      <c r="AH1811" s="53">
        <f t="shared" si="324"/>
        <v>-1.4999999999999999E-4</v>
      </c>
      <c r="AI1811" s="53">
        <f t="shared" si="325"/>
        <v>-100</v>
      </c>
      <c r="AJ1811" s="44">
        <v>221112</v>
      </c>
      <c r="AK1811" s="15" t="s">
        <v>682</v>
      </c>
      <c r="AL1811" s="14" t="s">
        <v>76</v>
      </c>
      <c r="AM1811" s="39" t="s">
        <v>58</v>
      </c>
      <c r="AN1811" s="39" t="s">
        <v>59</v>
      </c>
      <c r="AO1811" s="39" t="s">
        <v>77</v>
      </c>
      <c r="AP1811" s="39" t="s">
        <v>61</v>
      </c>
      <c r="AQ1811" s="20"/>
      <c r="AR1811" s="20"/>
      <c r="AS1811" s="20"/>
      <c r="AT1811" s="20"/>
      <c r="AU1811" s="20"/>
      <c r="AV1811" s="20"/>
      <c r="AW1811" s="20"/>
      <c r="AX1811" s="20"/>
      <c r="AY1811" s="20"/>
      <c r="AZ1811" s="20"/>
      <c r="BA1811" s="20"/>
      <c r="BB1811" s="20"/>
    </row>
    <row r="1812" spans="1:54" ht="26.1" customHeight="1" x14ac:dyDescent="0.25">
      <c r="A1812" s="21">
        <v>1659</v>
      </c>
      <c r="B1812" s="39" t="s">
        <v>16</v>
      </c>
      <c r="C1812" s="13" t="s">
        <v>255</v>
      </c>
      <c r="D1812" s="13">
        <v>34009</v>
      </c>
      <c r="E1812" s="13" t="s">
        <v>251</v>
      </c>
      <c r="F1812" s="13">
        <v>73243</v>
      </c>
      <c r="G1812" s="13" t="s">
        <v>278</v>
      </c>
      <c r="H1812" s="13" t="s">
        <v>311</v>
      </c>
      <c r="I1812" s="13" t="s">
        <v>194</v>
      </c>
      <c r="J1812" s="13" t="s">
        <v>197</v>
      </c>
      <c r="K1812" s="13" t="s">
        <v>573</v>
      </c>
      <c r="L1812" s="4">
        <v>2382</v>
      </c>
      <c r="M1812" s="4">
        <v>5001</v>
      </c>
      <c r="N1812" s="14" t="s">
        <v>35</v>
      </c>
      <c r="O1812" s="15" t="s">
        <v>679</v>
      </c>
      <c r="P1812" s="68">
        <v>22</v>
      </c>
      <c r="Q1812" s="61">
        <v>0</v>
      </c>
      <c r="R1812" s="65">
        <f t="shared" si="317"/>
        <v>9.9637681159420281E-3</v>
      </c>
      <c r="S1812" s="65">
        <f t="shared" si="318"/>
        <v>0</v>
      </c>
      <c r="T1812" s="15">
        <v>2.8005942250011299E-2</v>
      </c>
      <c r="U1812" s="15">
        <v>0</v>
      </c>
      <c r="V1812" s="15">
        <f t="shared" si="319"/>
        <v>-2.8005942250011299E-2</v>
      </c>
      <c r="W1812" s="15">
        <f t="shared" si="320"/>
        <v>-100</v>
      </c>
      <c r="X1812" s="15">
        <v>2.1151341000006929E-2</v>
      </c>
      <c r="Y1812" s="15">
        <v>0</v>
      </c>
      <c r="Z1812" s="15">
        <f t="shared" si="321"/>
        <v>-2.1151341000006929E-2</v>
      </c>
      <c r="AA1812" s="16">
        <f t="shared" si="322"/>
        <v>-100</v>
      </c>
      <c r="AB1812" s="13">
        <v>0.03</v>
      </c>
      <c r="AC1812" s="13">
        <v>8.68</v>
      </c>
      <c r="AD1812" s="13">
        <v>0</v>
      </c>
      <c r="AE1812" s="13">
        <v>1.86</v>
      </c>
      <c r="AF1812" s="53">
        <f t="shared" si="316"/>
        <v>4.3400000000000001E-3</v>
      </c>
      <c r="AG1812" s="53" t="str">
        <f t="shared" si="326"/>
        <v>0.00</v>
      </c>
      <c r="AH1812" s="53">
        <f t="shared" si="324"/>
        <v>-4.3400000000000001E-3</v>
      </c>
      <c r="AI1812" s="53">
        <f t="shared" si="325"/>
        <v>-100</v>
      </c>
      <c r="AJ1812" s="44">
        <v>221112</v>
      </c>
      <c r="AK1812" s="15" t="s">
        <v>682</v>
      </c>
      <c r="AL1812" s="14" t="s">
        <v>76</v>
      </c>
      <c r="AM1812" s="39" t="s">
        <v>58</v>
      </c>
      <c r="AN1812" s="39" t="s">
        <v>59</v>
      </c>
      <c r="AO1812" s="39" t="s">
        <v>77</v>
      </c>
      <c r="AP1812" s="39" t="s">
        <v>61</v>
      </c>
      <c r="AQ1812" s="20"/>
      <c r="AR1812" s="20"/>
      <c r="AS1812" s="20"/>
      <c r="AT1812" s="20"/>
      <c r="AU1812" s="20"/>
      <c r="AV1812" s="20"/>
      <c r="AW1812" s="20"/>
      <c r="AX1812" s="20"/>
      <c r="AY1812" s="20"/>
      <c r="AZ1812" s="20"/>
      <c r="BA1812" s="20"/>
      <c r="BB1812" s="20"/>
    </row>
    <row r="1813" spans="1:54" ht="26.1" customHeight="1" x14ac:dyDescent="0.25">
      <c r="A1813" s="21">
        <v>1908</v>
      </c>
      <c r="B1813" s="40" t="s">
        <v>16</v>
      </c>
      <c r="C1813" s="13" t="s">
        <v>255</v>
      </c>
      <c r="D1813" s="13">
        <v>34009</v>
      </c>
      <c r="E1813" s="13" t="s">
        <v>251</v>
      </c>
      <c r="F1813" s="13">
        <v>73243</v>
      </c>
      <c r="G1813" s="13" t="s">
        <v>278</v>
      </c>
      <c r="H1813" s="13" t="s">
        <v>311</v>
      </c>
      <c r="I1813" s="13" t="s">
        <v>194</v>
      </c>
      <c r="J1813" s="13" t="s">
        <v>197</v>
      </c>
      <c r="K1813" s="13" t="s">
        <v>573</v>
      </c>
      <c r="L1813" s="4">
        <v>2382</v>
      </c>
      <c r="M1813" s="4">
        <v>5001</v>
      </c>
      <c r="N1813" s="13" t="s">
        <v>36</v>
      </c>
      <c r="O1813" s="15" t="s">
        <v>679</v>
      </c>
      <c r="P1813" s="68">
        <v>22</v>
      </c>
      <c r="Q1813" s="61">
        <v>0</v>
      </c>
      <c r="R1813" s="65">
        <f t="shared" si="317"/>
        <v>9.9637681159420281E-3</v>
      </c>
      <c r="S1813" s="65">
        <f t="shared" si="318"/>
        <v>0</v>
      </c>
      <c r="T1813" s="15">
        <v>2.80299992831922</v>
      </c>
      <c r="U1813" s="15">
        <v>0</v>
      </c>
      <c r="V1813" s="15">
        <f t="shared" si="319"/>
        <v>-2.80299992831922</v>
      </c>
      <c r="W1813" s="15">
        <f t="shared" si="320"/>
        <v>-100</v>
      </c>
      <c r="X1813" s="15">
        <v>2.1169542282634439</v>
      </c>
      <c r="Y1813" s="15">
        <v>0</v>
      </c>
      <c r="Z1813" s="15">
        <f t="shared" si="321"/>
        <v>-2.1169542282634439</v>
      </c>
      <c r="AA1813" s="16">
        <f t="shared" si="322"/>
        <v>-100</v>
      </c>
      <c r="AB1813" s="13">
        <v>0.63</v>
      </c>
      <c r="AC1813" s="13">
        <v>195.36</v>
      </c>
      <c r="AD1813" s="13">
        <v>0.59</v>
      </c>
      <c r="AE1813" s="13">
        <v>0</v>
      </c>
      <c r="AF1813" s="53">
        <f t="shared" si="316"/>
        <v>9.7680000000000003E-2</v>
      </c>
      <c r="AG1813" s="53">
        <f>IFERROR(AF1813+(AF1813*(AA1813/100)),"0.00")</f>
        <v>0</v>
      </c>
      <c r="AH1813" s="53">
        <f t="shared" si="324"/>
        <v>-9.7680000000000003E-2</v>
      </c>
      <c r="AI1813" s="53">
        <f t="shared" si="325"/>
        <v>-100</v>
      </c>
      <c r="AJ1813" s="44">
        <v>221112</v>
      </c>
      <c r="AK1813" s="15" t="s">
        <v>682</v>
      </c>
      <c r="AL1813" s="14" t="s">
        <v>76</v>
      </c>
      <c r="AM1813" s="39" t="s">
        <v>58</v>
      </c>
      <c r="AN1813" s="39" t="s">
        <v>59</v>
      </c>
      <c r="AO1813" s="39" t="s">
        <v>77</v>
      </c>
      <c r="AP1813" s="39" t="s">
        <v>61</v>
      </c>
      <c r="AQ1813" s="59"/>
      <c r="AR1813" s="20"/>
      <c r="AS1813" s="20"/>
      <c r="AT1813" s="20"/>
      <c r="AU1813" s="20"/>
      <c r="AV1813" s="20"/>
      <c r="AW1813" s="20"/>
      <c r="AX1813" s="20"/>
      <c r="AY1813" s="20"/>
      <c r="AZ1813" s="20"/>
      <c r="BA1813" s="20"/>
      <c r="BB1813" s="20"/>
    </row>
    <row r="1814" spans="1:54" ht="26.1" customHeight="1" x14ac:dyDescent="0.25">
      <c r="A1814" s="21">
        <v>527</v>
      </c>
      <c r="B1814" s="39" t="s">
        <v>17</v>
      </c>
      <c r="C1814" s="13" t="s">
        <v>250</v>
      </c>
      <c r="D1814" s="13">
        <v>34001</v>
      </c>
      <c r="E1814" s="13" t="s">
        <v>251</v>
      </c>
      <c r="F1814" s="13">
        <v>70525</v>
      </c>
      <c r="G1814" s="13" t="s">
        <v>280</v>
      </c>
      <c r="H1814" s="13" t="s">
        <v>276</v>
      </c>
      <c r="I1814" s="13" t="s">
        <v>198</v>
      </c>
      <c r="J1814" s="13" t="s">
        <v>201</v>
      </c>
      <c r="K1814" s="13" t="s">
        <v>577</v>
      </c>
      <c r="L1814" s="4">
        <v>2383</v>
      </c>
      <c r="M1814" s="4">
        <v>10001</v>
      </c>
      <c r="N1814" s="14" t="s">
        <v>40</v>
      </c>
      <c r="O1814" s="15" t="s">
        <v>679</v>
      </c>
      <c r="P1814" s="68">
        <v>20</v>
      </c>
      <c r="Q1814" s="61">
        <v>0</v>
      </c>
      <c r="R1814" s="65">
        <f t="shared" si="317"/>
        <v>9.057971014492754E-3</v>
      </c>
      <c r="S1814" s="65">
        <f t="shared" si="318"/>
        <v>0</v>
      </c>
      <c r="T1814" s="15">
        <v>0.28009570799972699</v>
      </c>
      <c r="U1814" s="15">
        <v>0</v>
      </c>
      <c r="V1814" s="15">
        <f t="shared" si="319"/>
        <v>-0.28009570799972699</v>
      </c>
      <c r="W1814" s="15">
        <f t="shared" si="320"/>
        <v>-100</v>
      </c>
      <c r="X1814" s="15">
        <v>0.22089566876949501</v>
      </c>
      <c r="Y1814" s="15">
        <v>0</v>
      </c>
      <c r="Z1814" s="15">
        <f t="shared" si="321"/>
        <v>-0.22089566876949501</v>
      </c>
      <c r="AA1814" s="16">
        <f t="shared" si="322"/>
        <v>-100</v>
      </c>
      <c r="AB1814" s="13">
        <v>0.28000000000000003</v>
      </c>
      <c r="AC1814" s="13">
        <v>0</v>
      </c>
      <c r="AD1814" s="13">
        <v>0</v>
      </c>
      <c r="AE1814" s="13">
        <v>0</v>
      </c>
      <c r="AF1814" s="53">
        <f t="shared" si="316"/>
        <v>0</v>
      </c>
      <c r="AG1814" s="53" t="str">
        <f>IFERROR((((Y1814)/Q1814)*24),"0.00")</f>
        <v>0.00</v>
      </c>
      <c r="AH1814" s="53">
        <f t="shared" si="324"/>
        <v>0</v>
      </c>
      <c r="AI1814" s="53" t="str">
        <f t="shared" si="325"/>
        <v>0.00</v>
      </c>
      <c r="AJ1814" s="44">
        <v>221112</v>
      </c>
      <c r="AK1814" s="15" t="s">
        <v>682</v>
      </c>
      <c r="AL1814" s="14" t="s">
        <v>76</v>
      </c>
      <c r="AM1814" s="39" t="s">
        <v>58</v>
      </c>
      <c r="AN1814" s="39" t="s">
        <v>59</v>
      </c>
      <c r="AO1814" s="39" t="s">
        <v>77</v>
      </c>
      <c r="AP1814" s="39" t="s">
        <v>61</v>
      </c>
      <c r="AQ1814" s="20"/>
      <c r="AR1814" s="20"/>
      <c r="AS1814" s="20"/>
      <c r="AT1814" s="20"/>
      <c r="AU1814" s="20"/>
      <c r="AV1814" s="20"/>
      <c r="AW1814" s="20"/>
      <c r="AX1814" s="20"/>
      <c r="AY1814" s="20"/>
      <c r="AZ1814" s="20"/>
      <c r="BA1814" s="20"/>
      <c r="BB1814" s="20"/>
    </row>
    <row r="1815" spans="1:54" ht="26.1" customHeight="1" x14ac:dyDescent="0.25">
      <c r="A1815" s="21">
        <v>528</v>
      </c>
      <c r="B1815" s="39" t="s">
        <v>17</v>
      </c>
      <c r="C1815" s="13" t="s">
        <v>250</v>
      </c>
      <c r="D1815" s="13">
        <v>34001</v>
      </c>
      <c r="E1815" s="13" t="s">
        <v>251</v>
      </c>
      <c r="F1815" s="13">
        <v>70525</v>
      </c>
      <c r="G1815" s="13" t="s">
        <v>280</v>
      </c>
      <c r="H1815" s="13" t="s">
        <v>276</v>
      </c>
      <c r="I1815" s="13" t="s">
        <v>198</v>
      </c>
      <c r="J1815" s="13" t="s">
        <v>201</v>
      </c>
      <c r="K1815" s="13" t="s">
        <v>577</v>
      </c>
      <c r="L1815" s="4">
        <v>2383</v>
      </c>
      <c r="M1815" s="4">
        <v>10001</v>
      </c>
      <c r="N1815" s="14" t="s">
        <v>38</v>
      </c>
      <c r="O1815" s="15" t="s">
        <v>679</v>
      </c>
      <c r="P1815" s="68">
        <v>20</v>
      </c>
      <c r="Q1815" s="61">
        <v>0</v>
      </c>
      <c r="R1815" s="65">
        <f t="shared" si="317"/>
        <v>9.057971014492754E-3</v>
      </c>
      <c r="S1815" s="65">
        <f t="shared" si="318"/>
        <v>0</v>
      </c>
      <c r="T1815" s="15">
        <v>6.8593229999933295E-2</v>
      </c>
      <c r="U1815" s="15">
        <v>0</v>
      </c>
      <c r="V1815" s="15">
        <f t="shared" si="319"/>
        <v>-6.8593229999933295E-2</v>
      </c>
      <c r="W1815" s="15">
        <f t="shared" si="320"/>
        <v>-100</v>
      </c>
      <c r="X1815" s="15">
        <v>5.4095607255466499E-2</v>
      </c>
      <c r="Y1815" s="15">
        <v>0</v>
      </c>
      <c r="Z1815" s="15">
        <f t="shared" si="321"/>
        <v>-5.4095607255466499E-2</v>
      </c>
      <c r="AA1815" s="16">
        <f t="shared" si="322"/>
        <v>-100</v>
      </c>
      <c r="AB1815" s="13">
        <v>7.0000000000000007E-2</v>
      </c>
      <c r="AC1815" s="13">
        <v>0</v>
      </c>
      <c r="AD1815" s="13">
        <v>0</v>
      </c>
      <c r="AE1815" s="13">
        <v>0</v>
      </c>
      <c r="AF1815" s="53">
        <f t="shared" si="316"/>
        <v>0</v>
      </c>
      <c r="AG1815" s="53" t="str">
        <f>IFERROR((((Y1815)/Q1815)*24),"0.00")</f>
        <v>0.00</v>
      </c>
      <c r="AH1815" s="53">
        <f t="shared" si="324"/>
        <v>0</v>
      </c>
      <c r="AI1815" s="53" t="str">
        <f t="shared" si="325"/>
        <v>0.00</v>
      </c>
      <c r="AJ1815" s="44">
        <v>221112</v>
      </c>
      <c r="AK1815" s="15" t="s">
        <v>682</v>
      </c>
      <c r="AL1815" s="14" t="s">
        <v>76</v>
      </c>
      <c r="AM1815" s="39" t="s">
        <v>58</v>
      </c>
      <c r="AN1815" s="39" t="s">
        <v>59</v>
      </c>
      <c r="AO1815" s="39" t="s">
        <v>77</v>
      </c>
      <c r="AP1815" s="39" t="s">
        <v>61</v>
      </c>
      <c r="AQ1815" s="20"/>
      <c r="AR1815" s="20"/>
      <c r="AS1815" s="20"/>
      <c r="AT1815" s="20"/>
      <c r="AU1815" s="20"/>
      <c r="AV1815" s="20"/>
      <c r="AW1815" s="20"/>
      <c r="AX1815" s="20"/>
      <c r="AY1815" s="20"/>
      <c r="AZ1815" s="20"/>
      <c r="BA1815" s="20"/>
      <c r="BB1815" s="20"/>
    </row>
    <row r="1816" spans="1:54" ht="26.1" customHeight="1" x14ac:dyDescent="0.25">
      <c r="A1816" s="21">
        <v>529</v>
      </c>
      <c r="B1816" s="39" t="s">
        <v>17</v>
      </c>
      <c r="C1816" s="13" t="s">
        <v>250</v>
      </c>
      <c r="D1816" s="13">
        <v>34001</v>
      </c>
      <c r="E1816" s="13" t="s">
        <v>251</v>
      </c>
      <c r="F1816" s="13">
        <v>70525</v>
      </c>
      <c r="G1816" s="13" t="s">
        <v>280</v>
      </c>
      <c r="H1816" s="13" t="s">
        <v>276</v>
      </c>
      <c r="I1816" s="13" t="s">
        <v>198</v>
      </c>
      <c r="J1816" s="13" t="s">
        <v>201</v>
      </c>
      <c r="K1816" s="13" t="s">
        <v>577</v>
      </c>
      <c r="L1816" s="4">
        <v>2383</v>
      </c>
      <c r="M1816" s="4">
        <v>10001</v>
      </c>
      <c r="N1816" s="14" t="s">
        <v>39</v>
      </c>
      <c r="O1816" s="15" t="s">
        <v>679</v>
      </c>
      <c r="P1816" s="68">
        <v>20</v>
      </c>
      <c r="Q1816" s="61">
        <v>0</v>
      </c>
      <c r="R1816" s="65">
        <f t="shared" si="317"/>
        <v>9.057971014492754E-3</v>
      </c>
      <c r="S1816" s="65">
        <f t="shared" si="318"/>
        <v>0</v>
      </c>
      <c r="T1816" s="15">
        <v>6.8593229999933295E-2</v>
      </c>
      <c r="U1816" s="15">
        <v>0</v>
      </c>
      <c r="V1816" s="15">
        <f t="shared" si="319"/>
        <v>-6.8593229999933295E-2</v>
      </c>
      <c r="W1816" s="15">
        <f t="shared" si="320"/>
        <v>-100</v>
      </c>
      <c r="X1816" s="15">
        <v>5.4095607255466499E-2</v>
      </c>
      <c r="Y1816" s="15">
        <v>0</v>
      </c>
      <c r="Z1816" s="15">
        <f t="shared" si="321"/>
        <v>-5.4095607255466499E-2</v>
      </c>
      <c r="AA1816" s="16">
        <f t="shared" si="322"/>
        <v>-100</v>
      </c>
      <c r="AB1816" s="13">
        <v>7.0000000000000007E-2</v>
      </c>
      <c r="AC1816" s="13">
        <v>0</v>
      </c>
      <c r="AD1816" s="13">
        <v>0</v>
      </c>
      <c r="AE1816" s="13">
        <v>0</v>
      </c>
      <c r="AF1816" s="53">
        <f t="shared" si="316"/>
        <v>0</v>
      </c>
      <c r="AG1816" s="53" t="str">
        <f>IFERROR((((Y1816)/Q1816)*24),"0.00")</f>
        <v>0.00</v>
      </c>
      <c r="AH1816" s="53">
        <f t="shared" si="324"/>
        <v>0</v>
      </c>
      <c r="AI1816" s="53" t="str">
        <f t="shared" si="325"/>
        <v>0.00</v>
      </c>
      <c r="AJ1816" s="44">
        <v>221112</v>
      </c>
      <c r="AK1816" s="15" t="s">
        <v>682</v>
      </c>
      <c r="AL1816" s="14" t="s">
        <v>76</v>
      </c>
      <c r="AM1816" s="39" t="s">
        <v>58</v>
      </c>
      <c r="AN1816" s="39" t="s">
        <v>59</v>
      </c>
      <c r="AO1816" s="39" t="s">
        <v>77</v>
      </c>
      <c r="AP1816" s="39" t="s">
        <v>61</v>
      </c>
      <c r="AQ1816" s="20"/>
      <c r="AR1816" s="20"/>
      <c r="AS1816" s="20"/>
      <c r="AT1816" s="20"/>
      <c r="AU1816" s="20"/>
      <c r="AV1816" s="20"/>
      <c r="AW1816" s="20"/>
      <c r="AX1816" s="20"/>
      <c r="AY1816" s="20"/>
      <c r="AZ1816" s="20"/>
      <c r="BA1816" s="20"/>
      <c r="BB1816" s="20"/>
    </row>
    <row r="1817" spans="1:54" ht="26.1" customHeight="1" x14ac:dyDescent="0.25">
      <c r="A1817" s="21">
        <v>530</v>
      </c>
      <c r="B1817" s="39" t="s">
        <v>17</v>
      </c>
      <c r="C1817" s="13" t="s">
        <v>250</v>
      </c>
      <c r="D1817" s="13">
        <v>34001</v>
      </c>
      <c r="E1817" s="13" t="s">
        <v>251</v>
      </c>
      <c r="F1817" s="13">
        <v>70525</v>
      </c>
      <c r="G1817" s="13" t="s">
        <v>280</v>
      </c>
      <c r="H1817" s="13" t="s">
        <v>276</v>
      </c>
      <c r="I1817" s="13" t="s">
        <v>198</v>
      </c>
      <c r="J1817" s="13" t="s">
        <v>201</v>
      </c>
      <c r="K1817" s="13" t="s">
        <v>577</v>
      </c>
      <c r="L1817" s="4">
        <v>2383</v>
      </c>
      <c r="M1817" s="4">
        <v>10001</v>
      </c>
      <c r="N1817" s="14" t="s">
        <v>37</v>
      </c>
      <c r="O1817" s="15" t="s">
        <v>679</v>
      </c>
      <c r="P1817" s="68">
        <v>20</v>
      </c>
      <c r="Q1817" s="61">
        <v>0</v>
      </c>
      <c r="R1817" s="65">
        <f t="shared" si="317"/>
        <v>9.057971014492754E-3</v>
      </c>
      <c r="S1817" s="65">
        <f t="shared" si="318"/>
        <v>0</v>
      </c>
      <c r="T1817" s="15">
        <v>4.4124299999945497E-3</v>
      </c>
      <c r="U1817" s="15">
        <v>0</v>
      </c>
      <c r="V1817" s="15">
        <f t="shared" si="319"/>
        <v>-4.4124299999945497E-3</v>
      </c>
      <c r="W1817" s="15">
        <f t="shared" si="320"/>
        <v>-100</v>
      </c>
      <c r="X1817" s="15">
        <v>3.4798343848533998E-3</v>
      </c>
      <c r="Y1817" s="15">
        <v>0</v>
      </c>
      <c r="Z1817" s="15">
        <f t="shared" si="321"/>
        <v>-3.4798343848533998E-3</v>
      </c>
      <c r="AA1817" s="16">
        <f t="shared" si="322"/>
        <v>-100</v>
      </c>
      <c r="AB1817" s="13">
        <v>0.15</v>
      </c>
      <c r="AC1817" s="13">
        <v>0</v>
      </c>
      <c r="AD1817" s="13">
        <v>0</v>
      </c>
      <c r="AE1817" s="13">
        <v>0</v>
      </c>
      <c r="AF1817" s="53">
        <f t="shared" si="316"/>
        <v>0</v>
      </c>
      <c r="AG1817" s="53" t="str">
        <f>IFERROR((((Y1817)/Q1817)*24),"0.00")</f>
        <v>0.00</v>
      </c>
      <c r="AH1817" s="53">
        <f t="shared" si="324"/>
        <v>0</v>
      </c>
      <c r="AI1817" s="53" t="str">
        <f t="shared" si="325"/>
        <v>0.00</v>
      </c>
      <c r="AJ1817" s="44">
        <v>221112</v>
      </c>
      <c r="AK1817" s="15" t="s">
        <v>682</v>
      </c>
      <c r="AL1817" s="14" t="s">
        <v>76</v>
      </c>
      <c r="AM1817" s="39" t="s">
        <v>58</v>
      </c>
      <c r="AN1817" s="39" t="s">
        <v>59</v>
      </c>
      <c r="AO1817" s="39" t="s">
        <v>77</v>
      </c>
      <c r="AP1817" s="39" t="s">
        <v>61</v>
      </c>
      <c r="AQ1817" s="20"/>
      <c r="AR1817" s="20"/>
      <c r="AS1817" s="20"/>
      <c r="AT1817" s="20"/>
      <c r="AU1817" s="20"/>
      <c r="AV1817" s="20"/>
      <c r="AW1817" s="20"/>
      <c r="AX1817" s="20"/>
      <c r="AY1817" s="20"/>
      <c r="AZ1817" s="20"/>
      <c r="BA1817" s="20"/>
      <c r="BB1817" s="20"/>
    </row>
    <row r="1818" spans="1:54" ht="26.1" customHeight="1" x14ac:dyDescent="0.25">
      <c r="A1818" s="21">
        <v>1564</v>
      </c>
      <c r="B1818" s="39" t="s">
        <v>17</v>
      </c>
      <c r="C1818" s="13" t="s">
        <v>250</v>
      </c>
      <c r="D1818" s="13">
        <v>34001</v>
      </c>
      <c r="E1818" s="13" t="s">
        <v>251</v>
      </c>
      <c r="F1818" s="13">
        <v>70525</v>
      </c>
      <c r="G1818" s="13" t="s">
        <v>280</v>
      </c>
      <c r="H1818" s="13" t="s">
        <v>276</v>
      </c>
      <c r="I1818" s="13" t="s">
        <v>198</v>
      </c>
      <c r="J1818" s="13" t="s">
        <v>201</v>
      </c>
      <c r="K1818" s="13" t="s">
        <v>577</v>
      </c>
      <c r="L1818" s="4">
        <v>2383</v>
      </c>
      <c r="M1818" s="4">
        <v>10001</v>
      </c>
      <c r="N1818" s="14" t="s">
        <v>34</v>
      </c>
      <c r="O1818" s="15" t="s">
        <v>679</v>
      </c>
      <c r="P1818" s="68">
        <v>20</v>
      </c>
      <c r="Q1818" s="61">
        <v>0</v>
      </c>
      <c r="R1818" s="65">
        <f t="shared" si="317"/>
        <v>9.057971014492754E-3</v>
      </c>
      <c r="S1818" s="65">
        <f t="shared" si="318"/>
        <v>0</v>
      </c>
      <c r="T1818" s="15">
        <v>2.2998119999977601E-3</v>
      </c>
      <c r="U1818" s="15">
        <v>0</v>
      </c>
      <c r="V1818" s="15">
        <f t="shared" si="319"/>
        <v>-2.2998119999977601E-3</v>
      </c>
      <c r="W1818" s="15">
        <f t="shared" si="320"/>
        <v>-100</v>
      </c>
      <c r="X1818" s="15">
        <v>1.81373186119693E-3</v>
      </c>
      <c r="Y1818" s="15">
        <v>0</v>
      </c>
      <c r="Z1818" s="15">
        <f t="shared" si="321"/>
        <v>-1.81373186119693E-3</v>
      </c>
      <c r="AA1818" s="16">
        <f t="shared" si="322"/>
        <v>-100</v>
      </c>
      <c r="AB1818" s="13">
        <v>0</v>
      </c>
      <c r="AC1818" s="13">
        <v>0.56000000000000005</v>
      </c>
      <c r="AD1818" s="13">
        <v>0</v>
      </c>
      <c r="AE1818" s="13">
        <v>0</v>
      </c>
      <c r="AF1818" s="53">
        <f t="shared" si="316"/>
        <v>2.8000000000000003E-4</v>
      </c>
      <c r="AG1818" s="53" t="str">
        <f>IFERROR((((Y1818)/Q1818)*24),"0.00")</f>
        <v>0.00</v>
      </c>
      <c r="AH1818" s="53">
        <f t="shared" si="324"/>
        <v>-2.8000000000000003E-4</v>
      </c>
      <c r="AI1818" s="53">
        <f t="shared" si="325"/>
        <v>-100</v>
      </c>
      <c r="AJ1818" s="44">
        <v>221112</v>
      </c>
      <c r="AK1818" s="15" t="s">
        <v>682</v>
      </c>
      <c r="AL1818" s="14" t="s">
        <v>76</v>
      </c>
      <c r="AM1818" s="39" t="s">
        <v>58</v>
      </c>
      <c r="AN1818" s="39" t="s">
        <v>59</v>
      </c>
      <c r="AO1818" s="39" t="s">
        <v>77</v>
      </c>
      <c r="AP1818" s="39" t="s">
        <v>61</v>
      </c>
      <c r="AQ1818" s="20"/>
      <c r="AR1818" s="20"/>
      <c r="AS1818" s="20"/>
      <c r="AT1818" s="20"/>
      <c r="AU1818" s="20"/>
      <c r="AV1818" s="20"/>
      <c r="AW1818" s="20"/>
      <c r="AX1818" s="20"/>
      <c r="AY1818" s="20"/>
      <c r="AZ1818" s="20"/>
      <c r="BA1818" s="20"/>
      <c r="BB1818" s="20"/>
    </row>
    <row r="1819" spans="1:54" ht="26.1" customHeight="1" x14ac:dyDescent="0.25">
      <c r="A1819" s="21">
        <v>1913</v>
      </c>
      <c r="B1819" s="39" t="s">
        <v>17</v>
      </c>
      <c r="C1819" s="13" t="s">
        <v>250</v>
      </c>
      <c r="D1819" s="13">
        <v>34001</v>
      </c>
      <c r="E1819" s="13" t="s">
        <v>251</v>
      </c>
      <c r="F1819" s="13">
        <v>70525</v>
      </c>
      <c r="G1819" s="13" t="s">
        <v>280</v>
      </c>
      <c r="H1819" s="13" t="s">
        <v>276</v>
      </c>
      <c r="I1819" s="13" t="s">
        <v>198</v>
      </c>
      <c r="J1819" s="13" t="s">
        <v>201</v>
      </c>
      <c r="K1819" s="13" t="s">
        <v>577</v>
      </c>
      <c r="L1819" s="4">
        <v>2383</v>
      </c>
      <c r="M1819" s="4">
        <v>10001</v>
      </c>
      <c r="N1819" s="14" t="s">
        <v>35</v>
      </c>
      <c r="O1819" s="15" t="s">
        <v>679</v>
      </c>
      <c r="P1819" s="68">
        <v>20</v>
      </c>
      <c r="Q1819" s="61">
        <v>0</v>
      </c>
      <c r="R1819" s="65">
        <f t="shared" si="317"/>
        <v>9.057971014492754E-3</v>
      </c>
      <c r="S1819" s="65">
        <f t="shared" si="318"/>
        <v>0</v>
      </c>
      <c r="T1819" s="15">
        <v>0.83969879999918295</v>
      </c>
      <c r="U1819" s="15">
        <v>0</v>
      </c>
      <c r="V1819" s="15">
        <f t="shared" si="319"/>
        <v>-0.83969879999918295</v>
      </c>
      <c r="W1819" s="15">
        <f t="shared" si="320"/>
        <v>-100</v>
      </c>
      <c r="X1819" s="15">
        <v>0.66222302839050695</v>
      </c>
      <c r="Y1819" s="15">
        <v>0</v>
      </c>
      <c r="Z1819" s="15">
        <f t="shared" si="321"/>
        <v>-0.66222302839050695</v>
      </c>
      <c r="AA1819" s="16">
        <f t="shared" si="322"/>
        <v>-100</v>
      </c>
      <c r="AB1819" s="13">
        <v>0.84</v>
      </c>
      <c r="AC1819" s="13">
        <v>199.79</v>
      </c>
      <c r="AD1819" s="13">
        <v>0</v>
      </c>
      <c r="AE1819" s="13">
        <v>170</v>
      </c>
      <c r="AF1819" s="53">
        <f t="shared" si="316"/>
        <v>9.9894999999999998E-2</v>
      </c>
      <c r="AG1819" s="53">
        <f>IFERROR(AF1819+(AF1819*(AA1819/100)),"0.00")</f>
        <v>0</v>
      </c>
      <c r="AH1819" s="53">
        <f t="shared" si="324"/>
        <v>-9.9894999999999998E-2</v>
      </c>
      <c r="AI1819" s="53">
        <f t="shared" si="325"/>
        <v>-100</v>
      </c>
      <c r="AJ1819" s="44">
        <v>221112</v>
      </c>
      <c r="AK1819" s="15" t="s">
        <v>682</v>
      </c>
      <c r="AL1819" s="14" t="s">
        <v>76</v>
      </c>
      <c r="AM1819" s="39" t="s">
        <v>58</v>
      </c>
      <c r="AN1819" s="39" t="s">
        <v>59</v>
      </c>
      <c r="AO1819" s="39" t="s">
        <v>77</v>
      </c>
      <c r="AP1819" s="39" t="s">
        <v>61</v>
      </c>
      <c r="AQ1819" s="20"/>
      <c r="AR1819" s="20"/>
      <c r="AS1819" s="20"/>
      <c r="AT1819" s="20"/>
      <c r="AU1819" s="20"/>
      <c r="AV1819" s="20"/>
      <c r="AW1819" s="20"/>
      <c r="AX1819" s="20"/>
      <c r="AY1819" s="20"/>
      <c r="AZ1819" s="20"/>
      <c r="BA1819" s="20"/>
      <c r="BB1819" s="20"/>
    </row>
    <row r="1820" spans="1:54" ht="26.1" customHeight="1" x14ac:dyDescent="0.25">
      <c r="A1820" s="21">
        <v>1959</v>
      </c>
      <c r="B1820" s="40" t="s">
        <v>17</v>
      </c>
      <c r="C1820" s="13" t="s">
        <v>250</v>
      </c>
      <c r="D1820" s="13">
        <v>34001</v>
      </c>
      <c r="E1820" s="13" t="s">
        <v>251</v>
      </c>
      <c r="F1820" s="13">
        <v>70525</v>
      </c>
      <c r="G1820" s="13" t="s">
        <v>280</v>
      </c>
      <c r="H1820" s="13" t="s">
        <v>276</v>
      </c>
      <c r="I1820" s="13" t="s">
        <v>198</v>
      </c>
      <c r="J1820" s="13" t="s">
        <v>201</v>
      </c>
      <c r="K1820" s="13" t="s">
        <v>577</v>
      </c>
      <c r="L1820" s="4">
        <v>2383</v>
      </c>
      <c r="M1820" s="4">
        <v>10001</v>
      </c>
      <c r="N1820" s="13" t="s">
        <v>36</v>
      </c>
      <c r="O1820" s="15" t="s">
        <v>679</v>
      </c>
      <c r="P1820" s="68">
        <v>20</v>
      </c>
      <c r="Q1820" s="61">
        <v>0</v>
      </c>
      <c r="R1820" s="65">
        <f t="shared" si="317"/>
        <v>9.057971014492754E-3</v>
      </c>
      <c r="S1820" s="65">
        <f t="shared" si="318"/>
        <v>0</v>
      </c>
      <c r="T1820" s="15">
        <v>3.2090999999960501</v>
      </c>
      <c r="U1820" s="15">
        <v>0</v>
      </c>
      <c r="V1820" s="15">
        <f t="shared" si="319"/>
        <v>-3.2090999999960501</v>
      </c>
      <c r="W1820" s="15">
        <f t="shared" si="320"/>
        <v>-100</v>
      </c>
      <c r="X1820" s="15">
        <v>2.5308359621423002</v>
      </c>
      <c r="Y1820" s="15">
        <v>0</v>
      </c>
      <c r="Z1820" s="15">
        <f t="shared" si="321"/>
        <v>-2.5308359621423002</v>
      </c>
      <c r="AA1820" s="16">
        <f t="shared" si="322"/>
        <v>-100</v>
      </c>
      <c r="AB1820" s="13">
        <v>1.56</v>
      </c>
      <c r="AC1820" s="13">
        <v>370.32</v>
      </c>
      <c r="AD1820" s="13">
        <v>0.73</v>
      </c>
      <c r="AE1820" s="13">
        <v>0</v>
      </c>
      <c r="AF1820" s="53">
        <f t="shared" si="316"/>
        <v>0.18515999999999999</v>
      </c>
      <c r="AG1820" s="53">
        <f>IFERROR(AF1820+(AF1820*(AA1820/100)),"0.00")</f>
        <v>0</v>
      </c>
      <c r="AH1820" s="53">
        <f t="shared" si="324"/>
        <v>-0.18515999999999999</v>
      </c>
      <c r="AI1820" s="53">
        <f t="shared" si="325"/>
        <v>-100</v>
      </c>
      <c r="AJ1820" s="44">
        <v>221112</v>
      </c>
      <c r="AK1820" s="15" t="s">
        <v>682</v>
      </c>
      <c r="AL1820" s="14" t="s">
        <v>76</v>
      </c>
      <c r="AM1820" s="39" t="s">
        <v>58</v>
      </c>
      <c r="AN1820" s="39" t="s">
        <v>59</v>
      </c>
      <c r="AO1820" s="39" t="s">
        <v>77</v>
      </c>
      <c r="AP1820" s="39" t="s">
        <v>61</v>
      </c>
      <c r="AQ1820" s="59"/>
      <c r="AR1820" s="20"/>
      <c r="AS1820" s="20"/>
      <c r="AT1820" s="20"/>
      <c r="AU1820" s="20"/>
      <c r="AV1820" s="20"/>
      <c r="AW1820" s="20"/>
      <c r="AX1820" s="20"/>
      <c r="AY1820" s="20"/>
      <c r="AZ1820" s="20"/>
      <c r="BA1820" s="20"/>
      <c r="BB1820" s="20"/>
    </row>
    <row r="1821" spans="1:54" ht="26.1" customHeight="1" x14ac:dyDescent="0.25">
      <c r="A1821" s="21">
        <v>523</v>
      </c>
      <c r="B1821" s="39" t="s">
        <v>17</v>
      </c>
      <c r="C1821" s="13" t="s">
        <v>250</v>
      </c>
      <c r="D1821" s="13">
        <v>34001</v>
      </c>
      <c r="E1821" s="13" t="s">
        <v>251</v>
      </c>
      <c r="F1821" s="13">
        <v>70525</v>
      </c>
      <c r="G1821" s="13" t="s">
        <v>278</v>
      </c>
      <c r="H1821" s="13" t="s">
        <v>276</v>
      </c>
      <c r="I1821" s="13" t="s">
        <v>198</v>
      </c>
      <c r="J1821" s="13" t="s">
        <v>200</v>
      </c>
      <c r="K1821" s="13" t="s">
        <v>576</v>
      </c>
      <c r="L1821" s="4">
        <v>2383</v>
      </c>
      <c r="M1821" s="4">
        <v>11001</v>
      </c>
      <c r="N1821" s="14" t="s">
        <v>40</v>
      </c>
      <c r="O1821" s="15" t="s">
        <v>679</v>
      </c>
      <c r="P1821" s="68">
        <v>26</v>
      </c>
      <c r="Q1821" s="61">
        <v>0</v>
      </c>
      <c r="R1821" s="65">
        <f t="shared" si="317"/>
        <v>1.177536231884058E-2</v>
      </c>
      <c r="S1821" s="65">
        <f t="shared" si="318"/>
        <v>0</v>
      </c>
      <c r="T1821" s="15">
        <v>0.17910532800027101</v>
      </c>
      <c r="U1821" s="15">
        <v>0</v>
      </c>
      <c r="V1821" s="15">
        <f t="shared" si="319"/>
        <v>-0.17910532800027101</v>
      </c>
      <c r="W1821" s="15">
        <f t="shared" si="320"/>
        <v>-100</v>
      </c>
      <c r="X1821" s="15">
        <v>0.1437056867013943</v>
      </c>
      <c r="Y1821" s="15">
        <v>0</v>
      </c>
      <c r="Z1821" s="15">
        <f t="shared" si="321"/>
        <v>-0.1437056867013943</v>
      </c>
      <c r="AA1821" s="16">
        <f t="shared" si="322"/>
        <v>-100</v>
      </c>
      <c r="AB1821" s="13">
        <v>0.18</v>
      </c>
      <c r="AC1821" s="13">
        <v>0</v>
      </c>
      <c r="AD1821" s="13">
        <v>0</v>
      </c>
      <c r="AE1821" s="13">
        <v>0</v>
      </c>
      <c r="AF1821" s="53">
        <f t="shared" si="316"/>
        <v>0</v>
      </c>
      <c r="AG1821" s="53" t="str">
        <f>IFERROR((((Y1821)/Q1821)*24),"0.00")</f>
        <v>0.00</v>
      </c>
      <c r="AH1821" s="53">
        <f t="shared" si="324"/>
        <v>0</v>
      </c>
      <c r="AI1821" s="53" t="str">
        <f t="shared" si="325"/>
        <v>0.00</v>
      </c>
      <c r="AJ1821" s="44">
        <v>221112</v>
      </c>
      <c r="AK1821" s="15" t="s">
        <v>682</v>
      </c>
      <c r="AL1821" s="14" t="s">
        <v>76</v>
      </c>
      <c r="AM1821" s="39" t="s">
        <v>58</v>
      </c>
      <c r="AN1821" s="39" t="s">
        <v>59</v>
      </c>
      <c r="AO1821" s="39" t="s">
        <v>77</v>
      </c>
      <c r="AP1821" s="39" t="s">
        <v>61</v>
      </c>
      <c r="AQ1821" s="20"/>
      <c r="AR1821" s="20"/>
      <c r="AS1821" s="20"/>
      <c r="AT1821" s="20"/>
      <c r="AU1821" s="20"/>
      <c r="AV1821" s="20"/>
      <c r="AW1821" s="20"/>
      <c r="AX1821" s="20"/>
      <c r="AY1821" s="20"/>
      <c r="AZ1821" s="20"/>
      <c r="BA1821" s="20"/>
      <c r="BB1821" s="20"/>
    </row>
    <row r="1822" spans="1:54" ht="26.1" customHeight="1" x14ac:dyDescent="0.25">
      <c r="A1822" s="21">
        <v>524</v>
      </c>
      <c r="B1822" s="39" t="s">
        <v>17</v>
      </c>
      <c r="C1822" s="13" t="s">
        <v>250</v>
      </c>
      <c r="D1822" s="13">
        <v>34001</v>
      </c>
      <c r="E1822" s="13" t="s">
        <v>251</v>
      </c>
      <c r="F1822" s="13">
        <v>70525</v>
      </c>
      <c r="G1822" s="13" t="s">
        <v>278</v>
      </c>
      <c r="H1822" s="13" t="s">
        <v>276</v>
      </c>
      <c r="I1822" s="13" t="s">
        <v>198</v>
      </c>
      <c r="J1822" s="13" t="s">
        <v>200</v>
      </c>
      <c r="K1822" s="13" t="s">
        <v>576</v>
      </c>
      <c r="L1822" s="4">
        <v>2383</v>
      </c>
      <c r="M1822" s="4">
        <v>11001</v>
      </c>
      <c r="N1822" s="14" t="s">
        <v>38</v>
      </c>
      <c r="O1822" s="15" t="s">
        <v>679</v>
      </c>
      <c r="P1822" s="68">
        <v>26</v>
      </c>
      <c r="Q1822" s="61">
        <v>0</v>
      </c>
      <c r="R1822" s="65">
        <f t="shared" si="317"/>
        <v>1.177536231884058E-2</v>
      </c>
      <c r="S1822" s="65">
        <f t="shared" si="318"/>
        <v>0</v>
      </c>
      <c r="T1822" s="15">
        <v>4.37878920000664E-2</v>
      </c>
      <c r="U1822" s="15">
        <v>0</v>
      </c>
      <c r="V1822" s="15">
        <f t="shared" si="319"/>
        <v>-4.37878920000664E-2</v>
      </c>
      <c r="W1822" s="15">
        <f t="shared" si="320"/>
        <v>-100</v>
      </c>
      <c r="X1822" s="15">
        <v>3.5133343934170905E-2</v>
      </c>
      <c r="Y1822" s="15">
        <v>0</v>
      </c>
      <c r="Z1822" s="15">
        <f t="shared" si="321"/>
        <v>-3.5133343934170905E-2</v>
      </c>
      <c r="AA1822" s="16">
        <f t="shared" si="322"/>
        <v>-100</v>
      </c>
      <c r="AB1822" s="13">
        <v>0.04</v>
      </c>
      <c r="AC1822" s="13">
        <v>0</v>
      </c>
      <c r="AD1822" s="13">
        <v>0</v>
      </c>
      <c r="AE1822" s="13">
        <v>0</v>
      </c>
      <c r="AF1822" s="53">
        <f t="shared" si="316"/>
        <v>0</v>
      </c>
      <c r="AG1822" s="53" t="str">
        <f>IFERROR((((Y1822)/Q1822)*24),"0.00")</f>
        <v>0.00</v>
      </c>
      <c r="AH1822" s="53">
        <f t="shared" si="324"/>
        <v>0</v>
      </c>
      <c r="AI1822" s="53" t="str">
        <f t="shared" si="325"/>
        <v>0.00</v>
      </c>
      <c r="AJ1822" s="44">
        <v>221112</v>
      </c>
      <c r="AK1822" s="15" t="s">
        <v>682</v>
      </c>
      <c r="AL1822" s="14" t="s">
        <v>76</v>
      </c>
      <c r="AM1822" s="39" t="s">
        <v>58</v>
      </c>
      <c r="AN1822" s="39" t="s">
        <v>59</v>
      </c>
      <c r="AO1822" s="39" t="s">
        <v>77</v>
      </c>
      <c r="AP1822" s="39" t="s">
        <v>61</v>
      </c>
      <c r="AQ1822" s="20"/>
      <c r="AR1822" s="20"/>
      <c r="AS1822" s="20"/>
      <c r="AT1822" s="20"/>
      <c r="AU1822" s="20"/>
      <c r="AV1822" s="20"/>
      <c r="AW1822" s="20"/>
      <c r="AX1822" s="20"/>
      <c r="AY1822" s="20"/>
      <c r="AZ1822" s="20"/>
      <c r="BA1822" s="20"/>
      <c r="BB1822" s="20"/>
    </row>
    <row r="1823" spans="1:54" ht="26.1" customHeight="1" x14ac:dyDescent="0.25">
      <c r="A1823" s="21">
        <v>525</v>
      </c>
      <c r="B1823" s="39" t="s">
        <v>17</v>
      </c>
      <c r="C1823" s="13" t="s">
        <v>250</v>
      </c>
      <c r="D1823" s="13">
        <v>34001</v>
      </c>
      <c r="E1823" s="13" t="s">
        <v>251</v>
      </c>
      <c r="F1823" s="13">
        <v>70525</v>
      </c>
      <c r="G1823" s="13" t="s">
        <v>278</v>
      </c>
      <c r="H1823" s="13" t="s">
        <v>276</v>
      </c>
      <c r="I1823" s="13" t="s">
        <v>198</v>
      </c>
      <c r="J1823" s="13" t="s">
        <v>200</v>
      </c>
      <c r="K1823" s="13" t="s">
        <v>576</v>
      </c>
      <c r="L1823" s="4">
        <v>2383</v>
      </c>
      <c r="M1823" s="4">
        <v>11001</v>
      </c>
      <c r="N1823" s="14" t="s">
        <v>39</v>
      </c>
      <c r="O1823" s="15" t="s">
        <v>679</v>
      </c>
      <c r="P1823" s="68">
        <v>26</v>
      </c>
      <c r="Q1823" s="61">
        <v>0</v>
      </c>
      <c r="R1823" s="65">
        <f t="shared" si="317"/>
        <v>1.177536231884058E-2</v>
      </c>
      <c r="S1823" s="65">
        <f t="shared" si="318"/>
        <v>0</v>
      </c>
      <c r="T1823" s="15">
        <v>4.37878920000664E-2</v>
      </c>
      <c r="U1823" s="15">
        <v>0</v>
      </c>
      <c r="V1823" s="15">
        <f t="shared" si="319"/>
        <v>-4.37878920000664E-2</v>
      </c>
      <c r="W1823" s="15">
        <f t="shared" si="320"/>
        <v>-100</v>
      </c>
      <c r="X1823" s="15">
        <v>3.5133343934170905E-2</v>
      </c>
      <c r="Y1823" s="15">
        <v>0</v>
      </c>
      <c r="Z1823" s="15">
        <f t="shared" si="321"/>
        <v>-3.5133343934170905E-2</v>
      </c>
      <c r="AA1823" s="16">
        <f t="shared" si="322"/>
        <v>-100</v>
      </c>
      <c r="AB1823" s="13">
        <v>0.04</v>
      </c>
      <c r="AC1823" s="13">
        <v>0</v>
      </c>
      <c r="AD1823" s="13">
        <v>0</v>
      </c>
      <c r="AE1823" s="13">
        <v>0</v>
      </c>
      <c r="AF1823" s="53">
        <f t="shared" si="316"/>
        <v>0</v>
      </c>
      <c r="AG1823" s="53" t="str">
        <f>IFERROR((((Y1823)/Q1823)*24),"0.00")</f>
        <v>0.00</v>
      </c>
      <c r="AH1823" s="53">
        <f t="shared" si="324"/>
        <v>0</v>
      </c>
      <c r="AI1823" s="53" t="str">
        <f t="shared" si="325"/>
        <v>0.00</v>
      </c>
      <c r="AJ1823" s="44">
        <v>221112</v>
      </c>
      <c r="AK1823" s="15" t="s">
        <v>682</v>
      </c>
      <c r="AL1823" s="14" t="s">
        <v>76</v>
      </c>
      <c r="AM1823" s="39" t="s">
        <v>58</v>
      </c>
      <c r="AN1823" s="39" t="s">
        <v>59</v>
      </c>
      <c r="AO1823" s="39" t="s">
        <v>77</v>
      </c>
      <c r="AP1823" s="39" t="s">
        <v>61</v>
      </c>
      <c r="AQ1823" s="20"/>
      <c r="AR1823" s="20"/>
      <c r="AS1823" s="20"/>
      <c r="AT1823" s="20"/>
      <c r="AU1823" s="20"/>
      <c r="AV1823" s="20"/>
      <c r="AW1823" s="20"/>
      <c r="AX1823" s="20"/>
      <c r="AY1823" s="20"/>
      <c r="AZ1823" s="20"/>
      <c r="BA1823" s="20"/>
      <c r="BB1823" s="20"/>
    </row>
    <row r="1824" spans="1:54" ht="26.1" customHeight="1" x14ac:dyDescent="0.25">
      <c r="A1824" s="21">
        <v>526</v>
      </c>
      <c r="B1824" s="39" t="s">
        <v>17</v>
      </c>
      <c r="C1824" s="13" t="s">
        <v>250</v>
      </c>
      <c r="D1824" s="13">
        <v>34001</v>
      </c>
      <c r="E1824" s="13" t="s">
        <v>251</v>
      </c>
      <c r="F1824" s="13">
        <v>70525</v>
      </c>
      <c r="G1824" s="13" t="s">
        <v>278</v>
      </c>
      <c r="H1824" s="13" t="s">
        <v>276</v>
      </c>
      <c r="I1824" s="13" t="s">
        <v>198</v>
      </c>
      <c r="J1824" s="13" t="s">
        <v>200</v>
      </c>
      <c r="K1824" s="13" t="s">
        <v>576</v>
      </c>
      <c r="L1824" s="4">
        <v>2383</v>
      </c>
      <c r="M1824" s="4">
        <v>11001</v>
      </c>
      <c r="N1824" s="14" t="s">
        <v>37</v>
      </c>
      <c r="O1824" s="15" t="s">
        <v>679</v>
      </c>
      <c r="P1824" s="68">
        <v>26</v>
      </c>
      <c r="Q1824" s="61">
        <v>0</v>
      </c>
      <c r="R1824" s="65">
        <f t="shared" si="317"/>
        <v>1.177536231884058E-2</v>
      </c>
      <c r="S1824" s="65">
        <f t="shared" si="318"/>
        <v>0</v>
      </c>
      <c r="T1824" s="15">
        <v>5.4364200000121404E-3</v>
      </c>
      <c r="U1824" s="15">
        <v>0</v>
      </c>
      <c r="V1824" s="15">
        <f t="shared" si="319"/>
        <v>-5.4364200000121404E-3</v>
      </c>
      <c r="W1824" s="15">
        <f t="shared" si="320"/>
        <v>-100</v>
      </c>
      <c r="X1824" s="15">
        <v>4.3619275764808386E-3</v>
      </c>
      <c r="Y1824" s="15">
        <v>0</v>
      </c>
      <c r="Z1824" s="15">
        <f t="shared" si="321"/>
        <v>-4.3619275764808386E-3</v>
      </c>
      <c r="AA1824" s="16">
        <f t="shared" si="322"/>
        <v>-100</v>
      </c>
      <c r="AB1824" s="13">
        <v>7.0000000000000007E-2</v>
      </c>
      <c r="AC1824" s="13">
        <v>0</v>
      </c>
      <c r="AD1824" s="13">
        <v>0</v>
      </c>
      <c r="AE1824" s="13">
        <v>0</v>
      </c>
      <c r="AF1824" s="53">
        <f t="shared" si="316"/>
        <v>0</v>
      </c>
      <c r="AG1824" s="53" t="str">
        <f>IFERROR((((Y1824)/Q1824)*24),"0.00")</f>
        <v>0.00</v>
      </c>
      <c r="AH1824" s="53">
        <f t="shared" si="324"/>
        <v>0</v>
      </c>
      <c r="AI1824" s="53" t="str">
        <f t="shared" si="325"/>
        <v>0.00</v>
      </c>
      <c r="AJ1824" s="44">
        <v>221112</v>
      </c>
      <c r="AK1824" s="15" t="s">
        <v>682</v>
      </c>
      <c r="AL1824" s="14" t="s">
        <v>76</v>
      </c>
      <c r="AM1824" s="39" t="s">
        <v>58</v>
      </c>
      <c r="AN1824" s="39" t="s">
        <v>59</v>
      </c>
      <c r="AO1824" s="39" t="s">
        <v>77</v>
      </c>
      <c r="AP1824" s="39" t="s">
        <v>61</v>
      </c>
      <c r="AQ1824" s="20"/>
      <c r="AR1824" s="20"/>
      <c r="AS1824" s="20"/>
      <c r="AT1824" s="20"/>
      <c r="AU1824" s="20"/>
      <c r="AV1824" s="20"/>
      <c r="AW1824" s="20"/>
      <c r="AX1824" s="20"/>
      <c r="AY1824" s="20"/>
      <c r="AZ1824" s="20"/>
      <c r="BA1824" s="20"/>
      <c r="BB1824" s="20"/>
    </row>
    <row r="1825" spans="1:54" ht="26.1" customHeight="1" x14ac:dyDescent="0.25">
      <c r="A1825" s="21">
        <v>1563</v>
      </c>
      <c r="B1825" s="39" t="s">
        <v>17</v>
      </c>
      <c r="C1825" s="13" t="s">
        <v>250</v>
      </c>
      <c r="D1825" s="13">
        <v>34001</v>
      </c>
      <c r="E1825" s="13" t="s">
        <v>251</v>
      </c>
      <c r="F1825" s="13">
        <v>70525</v>
      </c>
      <c r="G1825" s="13" t="s">
        <v>278</v>
      </c>
      <c r="H1825" s="13" t="s">
        <v>276</v>
      </c>
      <c r="I1825" s="13" t="s">
        <v>198</v>
      </c>
      <c r="J1825" s="13" t="s">
        <v>200</v>
      </c>
      <c r="K1825" s="13" t="s">
        <v>576</v>
      </c>
      <c r="L1825" s="4">
        <v>2383</v>
      </c>
      <c r="M1825" s="4">
        <v>11001</v>
      </c>
      <c r="N1825" s="14" t="s">
        <v>34</v>
      </c>
      <c r="O1825" s="15" t="s">
        <v>679</v>
      </c>
      <c r="P1825" s="68">
        <v>26</v>
      </c>
      <c r="Q1825" s="61">
        <v>0</v>
      </c>
      <c r="R1825" s="65">
        <f t="shared" si="317"/>
        <v>1.177536231884058E-2</v>
      </c>
      <c r="S1825" s="65">
        <f t="shared" si="318"/>
        <v>0</v>
      </c>
      <c r="T1825" s="15">
        <v>1.5156080000022899E-3</v>
      </c>
      <c r="U1825" s="15">
        <v>0</v>
      </c>
      <c r="V1825" s="15">
        <f t="shared" si="319"/>
        <v>-1.5156080000022899E-3</v>
      </c>
      <c r="W1825" s="15">
        <f t="shared" si="320"/>
        <v>-100</v>
      </c>
      <c r="X1825" s="15">
        <v>1.2160525364724251E-3</v>
      </c>
      <c r="Y1825" s="15">
        <v>0</v>
      </c>
      <c r="Z1825" s="15">
        <f t="shared" si="321"/>
        <v>-1.2160525364724251E-3</v>
      </c>
      <c r="AA1825" s="16">
        <f t="shared" si="322"/>
        <v>-100</v>
      </c>
      <c r="AB1825" s="13">
        <v>0</v>
      </c>
      <c r="AC1825" s="13">
        <v>0.52</v>
      </c>
      <c r="AD1825" s="13">
        <v>0</v>
      </c>
      <c r="AE1825" s="13">
        <v>0</v>
      </c>
      <c r="AF1825" s="53">
        <f t="shared" si="316"/>
        <v>2.6000000000000003E-4</v>
      </c>
      <c r="AG1825" s="53" t="str">
        <f>IFERROR((((Y1825)/Q1825)*24),"0.00")</f>
        <v>0.00</v>
      </c>
      <c r="AH1825" s="53">
        <f t="shared" si="324"/>
        <v>-2.6000000000000003E-4</v>
      </c>
      <c r="AI1825" s="53">
        <f t="shared" si="325"/>
        <v>-100</v>
      </c>
      <c r="AJ1825" s="44">
        <v>221112</v>
      </c>
      <c r="AK1825" s="15" t="s">
        <v>682</v>
      </c>
      <c r="AL1825" s="14" t="s">
        <v>76</v>
      </c>
      <c r="AM1825" s="39" t="s">
        <v>58</v>
      </c>
      <c r="AN1825" s="39" t="s">
        <v>59</v>
      </c>
      <c r="AO1825" s="39" t="s">
        <v>77</v>
      </c>
      <c r="AP1825" s="39" t="s">
        <v>61</v>
      </c>
      <c r="AQ1825" s="20"/>
      <c r="AR1825" s="20"/>
      <c r="AS1825" s="20"/>
      <c r="AT1825" s="20"/>
      <c r="AU1825" s="20"/>
      <c r="AV1825" s="20"/>
      <c r="AW1825" s="20"/>
      <c r="AX1825" s="20"/>
      <c r="AY1825" s="20"/>
      <c r="AZ1825" s="20"/>
      <c r="BA1825" s="20"/>
      <c r="BB1825" s="20"/>
    </row>
    <row r="1826" spans="1:54" ht="26.1" customHeight="1" x14ac:dyDescent="0.25">
      <c r="A1826" s="21">
        <v>1836</v>
      </c>
      <c r="B1826" s="39" t="s">
        <v>17</v>
      </c>
      <c r="C1826" s="13" t="s">
        <v>250</v>
      </c>
      <c r="D1826" s="13">
        <v>34001</v>
      </c>
      <c r="E1826" s="13" t="s">
        <v>251</v>
      </c>
      <c r="F1826" s="13">
        <v>70525</v>
      </c>
      <c r="G1826" s="13" t="s">
        <v>278</v>
      </c>
      <c r="H1826" s="13" t="s">
        <v>276</v>
      </c>
      <c r="I1826" s="13" t="s">
        <v>198</v>
      </c>
      <c r="J1826" s="13" t="s">
        <v>200</v>
      </c>
      <c r="K1826" s="13" t="s">
        <v>576</v>
      </c>
      <c r="L1826" s="4">
        <v>2383</v>
      </c>
      <c r="M1826" s="4">
        <v>11001</v>
      </c>
      <c r="N1826" s="14" t="s">
        <v>35</v>
      </c>
      <c r="O1826" s="15" t="s">
        <v>679</v>
      </c>
      <c r="P1826" s="68">
        <v>26</v>
      </c>
      <c r="Q1826" s="61">
        <v>0</v>
      </c>
      <c r="R1826" s="65">
        <f t="shared" si="317"/>
        <v>1.177536231884058E-2</v>
      </c>
      <c r="S1826" s="65">
        <f t="shared" si="318"/>
        <v>0</v>
      </c>
      <c r="T1826" s="15">
        <v>0.29409384800044602</v>
      </c>
      <c r="U1826" s="15">
        <v>0</v>
      </c>
      <c r="V1826" s="15">
        <f t="shared" si="319"/>
        <v>-0.29409384800044602</v>
      </c>
      <c r="W1826" s="15">
        <f t="shared" si="320"/>
        <v>-100</v>
      </c>
      <c r="X1826" s="15">
        <v>0.235967063925064</v>
      </c>
      <c r="Y1826" s="15">
        <v>0</v>
      </c>
      <c r="Z1826" s="15">
        <f t="shared" si="321"/>
        <v>-0.235967063925064</v>
      </c>
      <c r="AA1826" s="16">
        <f t="shared" si="322"/>
        <v>-100</v>
      </c>
      <c r="AB1826" s="13">
        <v>0.28999999999999998</v>
      </c>
      <c r="AC1826" s="13">
        <v>101.22</v>
      </c>
      <c r="AD1826" s="13">
        <v>0</v>
      </c>
      <c r="AE1826" s="13">
        <v>22.23</v>
      </c>
      <c r="AF1826" s="53">
        <f t="shared" si="316"/>
        <v>5.0610000000000002E-2</v>
      </c>
      <c r="AG1826" s="53">
        <f>IFERROR(AF1826+(AF1826*(AA1826/100)),"0.00")</f>
        <v>0</v>
      </c>
      <c r="AH1826" s="53">
        <f t="shared" si="324"/>
        <v>-5.0610000000000002E-2</v>
      </c>
      <c r="AI1826" s="53">
        <f t="shared" si="325"/>
        <v>-100</v>
      </c>
      <c r="AJ1826" s="44">
        <v>221112</v>
      </c>
      <c r="AK1826" s="15" t="s">
        <v>682</v>
      </c>
      <c r="AL1826" s="14" t="s">
        <v>76</v>
      </c>
      <c r="AM1826" s="39" t="s">
        <v>58</v>
      </c>
      <c r="AN1826" s="39" t="s">
        <v>59</v>
      </c>
      <c r="AO1826" s="39" t="s">
        <v>77</v>
      </c>
      <c r="AP1826" s="39" t="s">
        <v>61</v>
      </c>
      <c r="AQ1826" s="20"/>
      <c r="AR1826" s="20"/>
      <c r="AS1826" s="20"/>
      <c r="AT1826" s="20"/>
      <c r="AU1826" s="20"/>
      <c r="AV1826" s="20"/>
      <c r="AW1826" s="20"/>
      <c r="AX1826" s="20"/>
      <c r="AY1826" s="20"/>
      <c r="AZ1826" s="20"/>
      <c r="BA1826" s="20"/>
      <c r="BB1826" s="20"/>
    </row>
    <row r="1827" spans="1:54" ht="26.1" customHeight="1" x14ac:dyDescent="0.25">
      <c r="A1827" s="21">
        <v>1935</v>
      </c>
      <c r="B1827" s="40" t="s">
        <v>17</v>
      </c>
      <c r="C1827" s="13" t="s">
        <v>250</v>
      </c>
      <c r="D1827" s="13">
        <v>34001</v>
      </c>
      <c r="E1827" s="13" t="s">
        <v>251</v>
      </c>
      <c r="F1827" s="13">
        <v>70525</v>
      </c>
      <c r="G1827" s="13" t="s">
        <v>278</v>
      </c>
      <c r="H1827" s="13" t="s">
        <v>276</v>
      </c>
      <c r="I1827" s="13" t="s">
        <v>198</v>
      </c>
      <c r="J1827" s="13" t="s">
        <v>200</v>
      </c>
      <c r="K1827" s="13" t="s">
        <v>576</v>
      </c>
      <c r="L1827" s="4">
        <v>2383</v>
      </c>
      <c r="M1827" s="4">
        <v>11001</v>
      </c>
      <c r="N1827" s="13" t="s">
        <v>36</v>
      </c>
      <c r="O1827" s="15" t="s">
        <v>679</v>
      </c>
      <c r="P1827" s="68">
        <v>26</v>
      </c>
      <c r="Q1827" s="61">
        <v>0</v>
      </c>
      <c r="R1827" s="65">
        <f t="shared" si="317"/>
        <v>1.177536231884058E-2</v>
      </c>
      <c r="S1827" s="65">
        <f t="shared" si="318"/>
        <v>0</v>
      </c>
      <c r="T1827" s="15">
        <v>3.9538000000119902</v>
      </c>
      <c r="U1827" s="15">
        <v>0</v>
      </c>
      <c r="V1827" s="15">
        <f t="shared" si="319"/>
        <v>-3.9538000000119902</v>
      </c>
      <c r="W1827" s="15">
        <f t="shared" si="320"/>
        <v>-100</v>
      </c>
      <c r="X1827" s="15">
        <v>3.1723430588331492</v>
      </c>
      <c r="Y1827" s="15">
        <v>0</v>
      </c>
      <c r="Z1827" s="15">
        <f t="shared" si="321"/>
        <v>-3.1723430588331492</v>
      </c>
      <c r="AA1827" s="16">
        <f t="shared" si="322"/>
        <v>-100</v>
      </c>
      <c r="AB1827" s="13">
        <v>0.79</v>
      </c>
      <c r="AC1827" s="13">
        <v>271.37</v>
      </c>
      <c r="AD1827" s="13">
        <v>0.71</v>
      </c>
      <c r="AE1827" s="13">
        <v>0</v>
      </c>
      <c r="AF1827" s="53">
        <f t="shared" si="316"/>
        <v>0.135685</v>
      </c>
      <c r="AG1827" s="53">
        <f>IFERROR(AF1827+(AF1827*(AA1827/100)),"0.00")</f>
        <v>0</v>
      </c>
      <c r="AH1827" s="53">
        <f t="shared" si="324"/>
        <v>-0.135685</v>
      </c>
      <c r="AI1827" s="53">
        <f t="shared" si="325"/>
        <v>-100</v>
      </c>
      <c r="AJ1827" s="44">
        <v>221112</v>
      </c>
      <c r="AK1827" s="15" t="s">
        <v>682</v>
      </c>
      <c r="AL1827" s="14" t="s">
        <v>76</v>
      </c>
      <c r="AM1827" s="39" t="s">
        <v>58</v>
      </c>
      <c r="AN1827" s="39" t="s">
        <v>59</v>
      </c>
      <c r="AO1827" s="39" t="s">
        <v>77</v>
      </c>
      <c r="AP1827" s="39" t="s">
        <v>61</v>
      </c>
      <c r="AQ1827" s="59"/>
      <c r="AR1827" s="20"/>
      <c r="AS1827" s="20"/>
      <c r="AT1827" s="20"/>
      <c r="AU1827" s="20"/>
      <c r="AV1827" s="20"/>
      <c r="AW1827" s="20"/>
      <c r="AX1827" s="20"/>
      <c r="AY1827" s="20"/>
      <c r="AZ1827" s="20"/>
      <c r="BA1827" s="20"/>
      <c r="BB1827" s="20"/>
    </row>
    <row r="1828" spans="1:54" ht="26.1" customHeight="1" x14ac:dyDescent="0.25">
      <c r="A1828" s="21">
        <v>519</v>
      </c>
      <c r="B1828" s="39" t="s">
        <v>17</v>
      </c>
      <c r="C1828" s="13" t="s">
        <v>250</v>
      </c>
      <c r="D1828" s="13">
        <v>34001</v>
      </c>
      <c r="E1828" s="13" t="s">
        <v>251</v>
      </c>
      <c r="F1828" s="13">
        <v>70525</v>
      </c>
      <c r="G1828" s="13" t="s">
        <v>352</v>
      </c>
      <c r="H1828" s="13" t="s">
        <v>276</v>
      </c>
      <c r="I1828" s="13" t="s">
        <v>198</v>
      </c>
      <c r="J1828" s="13" t="s">
        <v>199</v>
      </c>
      <c r="K1828" s="13" t="s">
        <v>575</v>
      </c>
      <c r="L1828" s="4">
        <v>2383</v>
      </c>
      <c r="M1828" s="4">
        <v>12001</v>
      </c>
      <c r="N1828" s="14" t="s">
        <v>40</v>
      </c>
      <c r="O1828" s="15" t="s">
        <v>679</v>
      </c>
      <c r="P1828" s="68">
        <v>33</v>
      </c>
      <c r="Q1828" s="61">
        <v>0</v>
      </c>
      <c r="R1828" s="65">
        <f t="shared" si="317"/>
        <v>1.4945652173913044E-2</v>
      </c>
      <c r="S1828" s="65">
        <f t="shared" si="318"/>
        <v>0</v>
      </c>
      <c r="T1828" s="15">
        <v>0.42420963200035999</v>
      </c>
      <c r="U1828" s="15">
        <v>0</v>
      </c>
      <c r="V1828" s="15">
        <f t="shared" si="319"/>
        <v>-0.42420963200035999</v>
      </c>
      <c r="W1828" s="15">
        <f t="shared" si="320"/>
        <v>-100</v>
      </c>
      <c r="X1828" s="15">
        <v>0.36003646566626402</v>
      </c>
      <c r="Y1828" s="15">
        <v>0</v>
      </c>
      <c r="Z1828" s="15">
        <f t="shared" si="321"/>
        <v>-0.36003646566626402</v>
      </c>
      <c r="AA1828" s="16">
        <f t="shared" si="322"/>
        <v>-100</v>
      </c>
      <c r="AB1828" s="13">
        <v>0.42</v>
      </c>
      <c r="AC1828" s="13">
        <v>0</v>
      </c>
      <c r="AD1828" s="13">
        <v>0</v>
      </c>
      <c r="AE1828" s="13">
        <v>0</v>
      </c>
      <c r="AF1828" s="53">
        <f t="shared" si="316"/>
        <v>0</v>
      </c>
      <c r="AG1828" s="53" t="str">
        <f>IFERROR((((Y1828)/Q1828)*24),"0.00")</f>
        <v>0.00</v>
      </c>
      <c r="AH1828" s="53">
        <f t="shared" si="324"/>
        <v>0</v>
      </c>
      <c r="AI1828" s="53" t="str">
        <f t="shared" si="325"/>
        <v>0.00</v>
      </c>
      <c r="AJ1828" s="44">
        <v>221112</v>
      </c>
      <c r="AK1828" s="15" t="s">
        <v>682</v>
      </c>
      <c r="AL1828" s="14" t="s">
        <v>76</v>
      </c>
      <c r="AM1828" s="39" t="s">
        <v>58</v>
      </c>
      <c r="AN1828" s="39" t="s">
        <v>59</v>
      </c>
      <c r="AO1828" s="39" t="s">
        <v>77</v>
      </c>
      <c r="AP1828" s="39" t="s">
        <v>61</v>
      </c>
      <c r="AQ1828" s="20"/>
      <c r="AR1828" s="20"/>
      <c r="AS1828" s="20"/>
      <c r="AT1828" s="20"/>
      <c r="AU1828" s="20"/>
      <c r="AV1828" s="20"/>
      <c r="AW1828" s="20"/>
      <c r="AX1828" s="20"/>
      <c r="AY1828" s="20"/>
      <c r="AZ1828" s="20"/>
      <c r="BA1828" s="20"/>
      <c r="BB1828" s="20"/>
    </row>
    <row r="1829" spans="1:54" ht="26.1" customHeight="1" x14ac:dyDescent="0.25">
      <c r="A1829" s="21">
        <v>520</v>
      </c>
      <c r="B1829" s="39" t="s">
        <v>17</v>
      </c>
      <c r="C1829" s="13" t="s">
        <v>250</v>
      </c>
      <c r="D1829" s="13">
        <v>34001</v>
      </c>
      <c r="E1829" s="13" t="s">
        <v>251</v>
      </c>
      <c r="F1829" s="13">
        <v>70525</v>
      </c>
      <c r="G1829" s="13" t="s">
        <v>352</v>
      </c>
      <c r="H1829" s="13" t="s">
        <v>276</v>
      </c>
      <c r="I1829" s="13" t="s">
        <v>198</v>
      </c>
      <c r="J1829" s="13" t="s">
        <v>199</v>
      </c>
      <c r="K1829" s="13" t="s">
        <v>575</v>
      </c>
      <c r="L1829" s="4">
        <v>2383</v>
      </c>
      <c r="M1829" s="4">
        <v>12001</v>
      </c>
      <c r="N1829" s="14" t="s">
        <v>38</v>
      </c>
      <c r="O1829" s="15" t="s">
        <v>679</v>
      </c>
      <c r="P1829" s="68">
        <v>33</v>
      </c>
      <c r="Q1829" s="61">
        <v>0</v>
      </c>
      <c r="R1829" s="65">
        <f t="shared" si="317"/>
        <v>1.4945652173913044E-2</v>
      </c>
      <c r="S1829" s="65">
        <f t="shared" si="318"/>
        <v>0</v>
      </c>
      <c r="T1829" s="15">
        <v>0.103801984000088</v>
      </c>
      <c r="U1829" s="15">
        <v>0</v>
      </c>
      <c r="V1829" s="15">
        <f t="shared" si="319"/>
        <v>-0.103801984000088</v>
      </c>
      <c r="W1829" s="15">
        <f t="shared" si="320"/>
        <v>-100</v>
      </c>
      <c r="X1829" s="15">
        <v>8.8099129838961704E-2</v>
      </c>
      <c r="Y1829" s="15">
        <v>0</v>
      </c>
      <c r="Z1829" s="15">
        <f t="shared" si="321"/>
        <v>-8.8099129838961704E-2</v>
      </c>
      <c r="AA1829" s="16">
        <f t="shared" si="322"/>
        <v>-100</v>
      </c>
      <c r="AB1829" s="13">
        <v>0.1</v>
      </c>
      <c r="AC1829" s="13">
        <v>0</v>
      </c>
      <c r="AD1829" s="13">
        <v>0</v>
      </c>
      <c r="AE1829" s="13">
        <v>0</v>
      </c>
      <c r="AF1829" s="53">
        <f t="shared" si="316"/>
        <v>0</v>
      </c>
      <c r="AG1829" s="53" t="str">
        <f>IFERROR((((Y1829)/Q1829)*24),"0.00")</f>
        <v>0.00</v>
      </c>
      <c r="AH1829" s="53">
        <f t="shared" si="324"/>
        <v>0</v>
      </c>
      <c r="AI1829" s="53" t="str">
        <f t="shared" si="325"/>
        <v>0.00</v>
      </c>
      <c r="AJ1829" s="44">
        <v>221112</v>
      </c>
      <c r="AK1829" s="15" t="s">
        <v>682</v>
      </c>
      <c r="AL1829" s="14" t="s">
        <v>76</v>
      </c>
      <c r="AM1829" s="39" t="s">
        <v>58</v>
      </c>
      <c r="AN1829" s="39" t="s">
        <v>59</v>
      </c>
      <c r="AO1829" s="39" t="s">
        <v>77</v>
      </c>
      <c r="AP1829" s="39" t="s">
        <v>61</v>
      </c>
      <c r="AQ1829" s="20"/>
      <c r="AR1829" s="20"/>
      <c r="AS1829" s="20"/>
      <c r="AT1829" s="20"/>
      <c r="AU1829" s="20"/>
      <c r="AV1829" s="20"/>
      <c r="AW1829" s="20"/>
      <c r="AX1829" s="20"/>
      <c r="AY1829" s="20"/>
      <c r="AZ1829" s="20"/>
      <c r="BA1829" s="20"/>
      <c r="BB1829" s="20"/>
    </row>
    <row r="1830" spans="1:54" ht="26.1" customHeight="1" x14ac:dyDescent="0.25">
      <c r="A1830" s="21">
        <v>521</v>
      </c>
      <c r="B1830" s="39" t="s">
        <v>17</v>
      </c>
      <c r="C1830" s="13" t="s">
        <v>250</v>
      </c>
      <c r="D1830" s="13">
        <v>34001</v>
      </c>
      <c r="E1830" s="13" t="s">
        <v>251</v>
      </c>
      <c r="F1830" s="13">
        <v>70525</v>
      </c>
      <c r="G1830" s="13" t="s">
        <v>352</v>
      </c>
      <c r="H1830" s="13" t="s">
        <v>276</v>
      </c>
      <c r="I1830" s="13" t="s">
        <v>198</v>
      </c>
      <c r="J1830" s="13" t="s">
        <v>199</v>
      </c>
      <c r="K1830" s="13" t="s">
        <v>575</v>
      </c>
      <c r="L1830" s="4">
        <v>2383</v>
      </c>
      <c r="M1830" s="4">
        <v>12001</v>
      </c>
      <c r="N1830" s="14" t="s">
        <v>39</v>
      </c>
      <c r="O1830" s="15" t="s">
        <v>679</v>
      </c>
      <c r="P1830" s="68">
        <v>33</v>
      </c>
      <c r="Q1830" s="61">
        <v>0</v>
      </c>
      <c r="R1830" s="65">
        <f t="shared" si="317"/>
        <v>1.4945652173913044E-2</v>
      </c>
      <c r="S1830" s="65">
        <f t="shared" si="318"/>
        <v>0</v>
      </c>
      <c r="T1830" s="15">
        <v>0.103801984000088</v>
      </c>
      <c r="U1830" s="15">
        <v>0</v>
      </c>
      <c r="V1830" s="15">
        <f t="shared" si="319"/>
        <v>-0.103801984000088</v>
      </c>
      <c r="W1830" s="15">
        <f t="shared" si="320"/>
        <v>-100</v>
      </c>
      <c r="X1830" s="15">
        <v>8.8099129838961704E-2</v>
      </c>
      <c r="Y1830" s="15">
        <v>0</v>
      </c>
      <c r="Z1830" s="15">
        <f t="shared" si="321"/>
        <v>-8.8099129838961704E-2</v>
      </c>
      <c r="AA1830" s="16">
        <f t="shared" si="322"/>
        <v>-100</v>
      </c>
      <c r="AB1830" s="13">
        <v>0.1</v>
      </c>
      <c r="AC1830" s="13">
        <v>0</v>
      </c>
      <c r="AD1830" s="13">
        <v>0</v>
      </c>
      <c r="AE1830" s="13">
        <v>0</v>
      </c>
      <c r="AF1830" s="53">
        <f t="shared" si="316"/>
        <v>0</v>
      </c>
      <c r="AG1830" s="53" t="str">
        <f>IFERROR((((Y1830)/Q1830)*24),"0.00")</f>
        <v>0.00</v>
      </c>
      <c r="AH1830" s="53">
        <f t="shared" si="324"/>
        <v>0</v>
      </c>
      <c r="AI1830" s="53" t="str">
        <f t="shared" si="325"/>
        <v>0.00</v>
      </c>
      <c r="AJ1830" s="44">
        <v>221112</v>
      </c>
      <c r="AK1830" s="15" t="s">
        <v>682</v>
      </c>
      <c r="AL1830" s="14" t="s">
        <v>76</v>
      </c>
      <c r="AM1830" s="39" t="s">
        <v>58</v>
      </c>
      <c r="AN1830" s="39" t="s">
        <v>59</v>
      </c>
      <c r="AO1830" s="39" t="s">
        <v>77</v>
      </c>
      <c r="AP1830" s="39" t="s">
        <v>61</v>
      </c>
      <c r="AQ1830" s="20"/>
      <c r="AR1830" s="20"/>
      <c r="AS1830" s="20"/>
      <c r="AT1830" s="20"/>
      <c r="AU1830" s="20"/>
      <c r="AV1830" s="20"/>
      <c r="AW1830" s="20"/>
      <c r="AX1830" s="20"/>
      <c r="AY1830" s="20"/>
      <c r="AZ1830" s="20"/>
      <c r="BA1830" s="20"/>
      <c r="BB1830" s="20"/>
    </row>
    <row r="1831" spans="1:54" ht="26.1" customHeight="1" x14ac:dyDescent="0.25">
      <c r="A1831" s="21">
        <v>522</v>
      </c>
      <c r="B1831" s="39" t="s">
        <v>17</v>
      </c>
      <c r="C1831" s="13" t="s">
        <v>250</v>
      </c>
      <c r="D1831" s="13">
        <v>34001</v>
      </c>
      <c r="E1831" s="13" t="s">
        <v>251</v>
      </c>
      <c r="F1831" s="13">
        <v>70525</v>
      </c>
      <c r="G1831" s="13" t="s">
        <v>352</v>
      </c>
      <c r="H1831" s="13" t="s">
        <v>276</v>
      </c>
      <c r="I1831" s="13" t="s">
        <v>198</v>
      </c>
      <c r="J1831" s="13" t="s">
        <v>199</v>
      </c>
      <c r="K1831" s="13" t="s">
        <v>575</v>
      </c>
      <c r="L1831" s="4">
        <v>2383</v>
      </c>
      <c r="M1831" s="4">
        <v>12001</v>
      </c>
      <c r="N1831" s="14" t="s">
        <v>37</v>
      </c>
      <c r="O1831" s="15" t="s">
        <v>679</v>
      </c>
      <c r="P1831" s="68">
        <v>33</v>
      </c>
      <c r="Q1831" s="61">
        <v>0</v>
      </c>
      <c r="R1831" s="65">
        <f t="shared" si="317"/>
        <v>1.4945652173913044E-2</v>
      </c>
      <c r="S1831" s="65">
        <f t="shared" si="318"/>
        <v>0</v>
      </c>
      <c r="T1831" s="15">
        <v>6.2145600000107996E-3</v>
      </c>
      <c r="U1831" s="15">
        <v>0</v>
      </c>
      <c r="V1831" s="15">
        <f t="shared" si="319"/>
        <v>-6.2145600000107996E-3</v>
      </c>
      <c r="W1831" s="15">
        <f t="shared" si="320"/>
        <v>-100</v>
      </c>
      <c r="X1831" s="15">
        <v>5.2744399214243003E-3</v>
      </c>
      <c r="Y1831" s="15">
        <v>0</v>
      </c>
      <c r="Z1831" s="15">
        <f t="shared" si="321"/>
        <v>-5.2744399214243003E-3</v>
      </c>
      <c r="AA1831" s="16">
        <f t="shared" si="322"/>
        <v>-100</v>
      </c>
      <c r="AB1831" s="13">
        <v>0.17</v>
      </c>
      <c r="AC1831" s="13">
        <v>0</v>
      </c>
      <c r="AD1831" s="13">
        <v>0</v>
      </c>
      <c r="AE1831" s="13">
        <v>0</v>
      </c>
      <c r="AF1831" s="53">
        <f t="shared" si="316"/>
        <v>0</v>
      </c>
      <c r="AG1831" s="53" t="str">
        <f>IFERROR((((Y1831)/Q1831)*24),"0.00")</f>
        <v>0.00</v>
      </c>
      <c r="AH1831" s="53">
        <f t="shared" si="324"/>
        <v>0</v>
      </c>
      <c r="AI1831" s="53" t="str">
        <f t="shared" si="325"/>
        <v>0.00</v>
      </c>
      <c r="AJ1831" s="44">
        <v>221112</v>
      </c>
      <c r="AK1831" s="15" t="s">
        <v>682</v>
      </c>
      <c r="AL1831" s="14" t="s">
        <v>76</v>
      </c>
      <c r="AM1831" s="39" t="s">
        <v>58</v>
      </c>
      <c r="AN1831" s="39" t="s">
        <v>59</v>
      </c>
      <c r="AO1831" s="39" t="s">
        <v>77</v>
      </c>
      <c r="AP1831" s="39" t="s">
        <v>61</v>
      </c>
      <c r="AQ1831" s="20"/>
      <c r="AR1831" s="20"/>
      <c r="AS1831" s="20"/>
      <c r="AT1831" s="20"/>
      <c r="AU1831" s="20"/>
      <c r="AV1831" s="20"/>
      <c r="AW1831" s="20"/>
      <c r="AX1831" s="20"/>
      <c r="AY1831" s="20"/>
      <c r="AZ1831" s="20"/>
      <c r="BA1831" s="20"/>
      <c r="BB1831" s="20"/>
    </row>
    <row r="1832" spans="1:54" ht="26.1" customHeight="1" x14ac:dyDescent="0.25">
      <c r="A1832" s="21">
        <v>1558</v>
      </c>
      <c r="B1832" s="39" t="s">
        <v>17</v>
      </c>
      <c r="C1832" s="13" t="s">
        <v>250</v>
      </c>
      <c r="D1832" s="13">
        <v>34001</v>
      </c>
      <c r="E1832" s="13" t="s">
        <v>251</v>
      </c>
      <c r="F1832" s="13">
        <v>70525</v>
      </c>
      <c r="G1832" s="13" t="s">
        <v>352</v>
      </c>
      <c r="H1832" s="13" t="s">
        <v>276</v>
      </c>
      <c r="I1832" s="13" t="s">
        <v>198</v>
      </c>
      <c r="J1832" s="13" t="s">
        <v>199</v>
      </c>
      <c r="K1832" s="13" t="s">
        <v>575</v>
      </c>
      <c r="L1832" s="4">
        <v>2383</v>
      </c>
      <c r="M1832" s="4">
        <v>12001</v>
      </c>
      <c r="N1832" s="14" t="s">
        <v>34</v>
      </c>
      <c r="O1832" s="15" t="s">
        <v>679</v>
      </c>
      <c r="P1832" s="68">
        <v>33</v>
      </c>
      <c r="Q1832" s="61">
        <v>0</v>
      </c>
      <c r="R1832" s="65">
        <f t="shared" si="317"/>
        <v>1.4945652173913044E-2</v>
      </c>
      <c r="S1832" s="65">
        <f t="shared" si="318"/>
        <v>0</v>
      </c>
      <c r="T1832" s="15">
        <v>3.6157440000030702E-3</v>
      </c>
      <c r="U1832" s="15">
        <v>0</v>
      </c>
      <c r="V1832" s="15">
        <f t="shared" si="319"/>
        <v>-3.6157440000030702E-3</v>
      </c>
      <c r="W1832" s="15">
        <f t="shared" si="320"/>
        <v>-100</v>
      </c>
      <c r="X1832" s="15">
        <v>3.0687650451887896E-3</v>
      </c>
      <c r="Y1832" s="15">
        <v>0</v>
      </c>
      <c r="Z1832" s="15">
        <f t="shared" si="321"/>
        <v>-3.0687650451887896E-3</v>
      </c>
      <c r="AA1832" s="16">
        <f t="shared" si="322"/>
        <v>-100</v>
      </c>
      <c r="AB1832" s="13">
        <v>0</v>
      </c>
      <c r="AC1832" s="13">
        <v>0.42</v>
      </c>
      <c r="AD1832" s="13">
        <v>0</v>
      </c>
      <c r="AE1832" s="13">
        <v>0</v>
      </c>
      <c r="AF1832" s="53">
        <f t="shared" si="316"/>
        <v>2.0999999999999998E-4</v>
      </c>
      <c r="AG1832" s="53" t="str">
        <f>IFERROR((((Y1832)/Q1832)*24),"0.00")</f>
        <v>0.00</v>
      </c>
      <c r="AH1832" s="53">
        <f t="shared" si="324"/>
        <v>-2.0999999999999998E-4</v>
      </c>
      <c r="AI1832" s="53">
        <f t="shared" si="325"/>
        <v>-100</v>
      </c>
      <c r="AJ1832" s="44">
        <v>221112</v>
      </c>
      <c r="AK1832" s="15" t="s">
        <v>682</v>
      </c>
      <c r="AL1832" s="14" t="s">
        <v>76</v>
      </c>
      <c r="AM1832" s="39" t="s">
        <v>58</v>
      </c>
      <c r="AN1832" s="39" t="s">
        <v>59</v>
      </c>
      <c r="AO1832" s="39" t="s">
        <v>77</v>
      </c>
      <c r="AP1832" s="39" t="s">
        <v>61</v>
      </c>
      <c r="AQ1832" s="20"/>
      <c r="AR1832" s="20"/>
      <c r="AS1832" s="20"/>
      <c r="AT1832" s="20"/>
      <c r="AU1832" s="20"/>
      <c r="AV1832" s="20"/>
      <c r="AW1832" s="20"/>
      <c r="AX1832" s="20"/>
      <c r="AY1832" s="20"/>
      <c r="AZ1832" s="20"/>
      <c r="BA1832" s="20"/>
      <c r="BB1832" s="20"/>
    </row>
    <row r="1833" spans="1:54" ht="26.1" customHeight="1" x14ac:dyDescent="0.25">
      <c r="A1833" s="21">
        <v>1865</v>
      </c>
      <c r="B1833" s="39" t="s">
        <v>17</v>
      </c>
      <c r="C1833" s="13" t="s">
        <v>250</v>
      </c>
      <c r="D1833" s="13">
        <v>34001</v>
      </c>
      <c r="E1833" s="13" t="s">
        <v>251</v>
      </c>
      <c r="F1833" s="13">
        <v>70525</v>
      </c>
      <c r="G1833" s="13" t="s">
        <v>352</v>
      </c>
      <c r="H1833" s="13" t="s">
        <v>276</v>
      </c>
      <c r="I1833" s="13" t="s">
        <v>198</v>
      </c>
      <c r="J1833" s="13" t="s">
        <v>199</v>
      </c>
      <c r="K1833" s="13" t="s">
        <v>575</v>
      </c>
      <c r="L1833" s="4">
        <v>2383</v>
      </c>
      <c r="M1833" s="4">
        <v>12001</v>
      </c>
      <c r="N1833" s="14" t="s">
        <v>35</v>
      </c>
      <c r="O1833" s="15" t="s">
        <v>679</v>
      </c>
      <c r="P1833" s="68">
        <v>33</v>
      </c>
      <c r="Q1833" s="61">
        <v>0</v>
      </c>
      <c r="R1833" s="65">
        <f t="shared" si="317"/>
        <v>1.4945652173913044E-2</v>
      </c>
      <c r="S1833" s="65">
        <f t="shared" si="318"/>
        <v>0</v>
      </c>
      <c r="T1833" s="15">
        <v>1.1310122560009599</v>
      </c>
      <c r="U1833" s="15">
        <v>0</v>
      </c>
      <c r="V1833" s="15">
        <f t="shared" si="319"/>
        <v>-1.1310122560009599</v>
      </c>
      <c r="W1833" s="15">
        <f t="shared" si="320"/>
        <v>-100</v>
      </c>
      <c r="X1833" s="15">
        <v>0.9599160993955671</v>
      </c>
      <c r="Y1833" s="15">
        <v>0</v>
      </c>
      <c r="Z1833" s="15">
        <f t="shared" si="321"/>
        <v>-0.9599160993955671</v>
      </c>
      <c r="AA1833" s="16">
        <f t="shared" si="322"/>
        <v>-100</v>
      </c>
      <c r="AB1833" s="13">
        <v>1.1299999999999999</v>
      </c>
      <c r="AC1833" s="13">
        <v>133.47999999999999</v>
      </c>
      <c r="AD1833" s="13">
        <v>0</v>
      </c>
      <c r="AE1833" s="13">
        <v>222.57</v>
      </c>
      <c r="AF1833" s="53">
        <f t="shared" ref="AF1833:AF1896" si="327">AC1833/2000</f>
        <v>6.6739999999999994E-2</v>
      </c>
      <c r="AG1833" s="53">
        <f>IFERROR(AF1833+(AF1833*(AA1833/100)),"0.00")</f>
        <v>0</v>
      </c>
      <c r="AH1833" s="53">
        <f t="shared" si="324"/>
        <v>-6.6739999999999994E-2</v>
      </c>
      <c r="AI1833" s="53">
        <f t="shared" si="325"/>
        <v>-100</v>
      </c>
      <c r="AJ1833" s="44">
        <v>221112</v>
      </c>
      <c r="AK1833" s="15" t="s">
        <v>682</v>
      </c>
      <c r="AL1833" s="14" t="s">
        <v>76</v>
      </c>
      <c r="AM1833" s="39" t="s">
        <v>58</v>
      </c>
      <c r="AN1833" s="39" t="s">
        <v>59</v>
      </c>
      <c r="AO1833" s="39" t="s">
        <v>77</v>
      </c>
      <c r="AP1833" s="39" t="s">
        <v>61</v>
      </c>
      <c r="AQ1833" s="20"/>
      <c r="AR1833" s="20"/>
      <c r="AS1833" s="20"/>
      <c r="AT1833" s="20"/>
      <c r="AU1833" s="20"/>
      <c r="AV1833" s="20"/>
      <c r="AW1833" s="20"/>
      <c r="AX1833" s="20"/>
      <c r="AY1833" s="20"/>
      <c r="AZ1833" s="20"/>
      <c r="BA1833" s="20"/>
      <c r="BB1833" s="20"/>
    </row>
    <row r="1834" spans="1:54" ht="26.1" customHeight="1" x14ac:dyDescent="0.25">
      <c r="A1834" s="21">
        <v>1925</v>
      </c>
      <c r="B1834" s="40" t="s">
        <v>17</v>
      </c>
      <c r="C1834" s="13" t="s">
        <v>250</v>
      </c>
      <c r="D1834" s="13">
        <v>34001</v>
      </c>
      <c r="E1834" s="13" t="s">
        <v>251</v>
      </c>
      <c r="F1834" s="13">
        <v>70525</v>
      </c>
      <c r="G1834" s="13" t="s">
        <v>352</v>
      </c>
      <c r="H1834" s="13" t="s">
        <v>276</v>
      </c>
      <c r="I1834" s="13" t="s">
        <v>198</v>
      </c>
      <c r="J1834" s="13" t="s">
        <v>199</v>
      </c>
      <c r="K1834" s="13" t="s">
        <v>575</v>
      </c>
      <c r="L1834" s="4">
        <v>2383</v>
      </c>
      <c r="M1834" s="4">
        <v>12001</v>
      </c>
      <c r="N1834" s="13" t="s">
        <v>36</v>
      </c>
      <c r="O1834" s="15" t="s">
        <v>679</v>
      </c>
      <c r="P1834" s="68">
        <v>33</v>
      </c>
      <c r="Q1834" s="61">
        <v>0</v>
      </c>
      <c r="R1834" s="65">
        <f t="shared" si="317"/>
        <v>1.4945652173913044E-2</v>
      </c>
      <c r="S1834" s="65">
        <f t="shared" si="318"/>
        <v>0</v>
      </c>
      <c r="T1834" s="15">
        <v>4.51950000000625</v>
      </c>
      <c r="U1834" s="15">
        <v>0</v>
      </c>
      <c r="V1834" s="15">
        <f t="shared" si="319"/>
        <v>-4.51950000000625</v>
      </c>
      <c r="W1834" s="15">
        <f t="shared" si="320"/>
        <v>-100</v>
      </c>
      <c r="X1834" s="15">
        <v>3.8358035363507401</v>
      </c>
      <c r="Y1834" s="15">
        <v>0</v>
      </c>
      <c r="Z1834" s="15">
        <f t="shared" si="321"/>
        <v>-3.8358035363507401</v>
      </c>
      <c r="AA1834" s="16">
        <f t="shared" si="322"/>
        <v>-100</v>
      </c>
      <c r="AB1834" s="13">
        <v>1.92</v>
      </c>
      <c r="AC1834" s="13">
        <v>226.19</v>
      </c>
      <c r="AD1834" s="13">
        <v>0.83</v>
      </c>
      <c r="AE1834" s="13">
        <v>0</v>
      </c>
      <c r="AF1834" s="53">
        <f t="shared" si="327"/>
        <v>0.113095</v>
      </c>
      <c r="AG1834" s="53">
        <f>IFERROR(AF1834+(AF1834*(AA1834/100)),"0.00")</f>
        <v>0</v>
      </c>
      <c r="AH1834" s="53">
        <f t="shared" si="324"/>
        <v>-0.113095</v>
      </c>
      <c r="AI1834" s="53">
        <f t="shared" si="325"/>
        <v>-100</v>
      </c>
      <c r="AJ1834" s="44">
        <v>221112</v>
      </c>
      <c r="AK1834" s="15" t="s">
        <v>682</v>
      </c>
      <c r="AL1834" s="14" t="s">
        <v>76</v>
      </c>
      <c r="AM1834" s="39" t="s">
        <v>58</v>
      </c>
      <c r="AN1834" s="39" t="s">
        <v>59</v>
      </c>
      <c r="AO1834" s="39" t="s">
        <v>77</v>
      </c>
      <c r="AP1834" s="39" t="s">
        <v>61</v>
      </c>
      <c r="AQ1834" s="59"/>
      <c r="AR1834" s="20"/>
      <c r="AS1834" s="20"/>
      <c r="AT1834" s="20"/>
      <c r="AU1834" s="20"/>
      <c r="AV1834" s="20"/>
      <c r="AW1834" s="20"/>
      <c r="AX1834" s="20"/>
      <c r="AY1834" s="20"/>
      <c r="AZ1834" s="20"/>
      <c r="BA1834" s="20"/>
      <c r="BB1834" s="20"/>
    </row>
    <row r="1835" spans="1:54" ht="26.1" customHeight="1" x14ac:dyDescent="0.25">
      <c r="A1835" s="21">
        <v>985</v>
      </c>
      <c r="B1835" s="39" t="s">
        <v>20</v>
      </c>
      <c r="C1835" s="13" t="s">
        <v>256</v>
      </c>
      <c r="D1835" s="13">
        <v>34015</v>
      </c>
      <c r="E1835" s="13" t="s">
        <v>251</v>
      </c>
      <c r="F1835" s="13">
        <v>55778</v>
      </c>
      <c r="G1835" s="13" t="s">
        <v>271</v>
      </c>
      <c r="H1835" s="13" t="s">
        <v>276</v>
      </c>
      <c r="I1835" s="13" t="s">
        <v>202</v>
      </c>
      <c r="J1835" s="13" t="s">
        <v>203</v>
      </c>
      <c r="K1835" s="13" t="s">
        <v>578</v>
      </c>
      <c r="L1835" s="4">
        <v>2409</v>
      </c>
      <c r="M1835" s="4">
        <v>1001</v>
      </c>
      <c r="N1835" s="14" t="s">
        <v>40</v>
      </c>
      <c r="O1835" s="15" t="s">
        <v>679</v>
      </c>
      <c r="P1835" s="68">
        <v>5</v>
      </c>
      <c r="Q1835" s="61">
        <v>0</v>
      </c>
      <c r="R1835" s="65">
        <f t="shared" si="317"/>
        <v>2.2644927536231885E-3</v>
      </c>
      <c r="S1835" s="65">
        <f t="shared" si="318"/>
        <v>0</v>
      </c>
      <c r="T1835" s="15">
        <v>0</v>
      </c>
      <c r="U1835" s="15">
        <v>0</v>
      </c>
      <c r="V1835" s="15">
        <f t="shared" si="319"/>
        <v>0</v>
      </c>
      <c r="W1835" s="15" t="str">
        <f t="shared" si="320"/>
        <v>0.00</v>
      </c>
      <c r="X1835" s="15">
        <v>0</v>
      </c>
      <c r="Y1835" s="15">
        <v>0</v>
      </c>
      <c r="Z1835" s="15">
        <f t="shared" si="321"/>
        <v>0</v>
      </c>
      <c r="AA1835" s="16" t="str">
        <f t="shared" si="322"/>
        <v>0</v>
      </c>
      <c r="AB1835" s="13">
        <v>0</v>
      </c>
      <c r="AC1835" s="13">
        <v>0</v>
      </c>
      <c r="AD1835" s="13">
        <v>0</v>
      </c>
      <c r="AE1835" s="13">
        <v>0</v>
      </c>
      <c r="AF1835" s="53">
        <f t="shared" si="327"/>
        <v>0</v>
      </c>
      <c r="AG1835" s="53" t="str">
        <f>IFERROR((((Y1835)/Q1835)*24),"0.00")</f>
        <v>0.00</v>
      </c>
      <c r="AH1835" s="53">
        <f t="shared" si="324"/>
        <v>0</v>
      </c>
      <c r="AI1835" s="53" t="str">
        <f t="shared" si="325"/>
        <v>0.00</v>
      </c>
      <c r="AJ1835" s="44">
        <v>221112</v>
      </c>
      <c r="AK1835" s="15" t="s">
        <v>682</v>
      </c>
      <c r="AL1835" s="14" t="s">
        <v>88</v>
      </c>
      <c r="AM1835" s="39" t="s">
        <v>58</v>
      </c>
      <c r="AN1835" s="39" t="s">
        <v>89</v>
      </c>
      <c r="AO1835" s="39" t="s">
        <v>77</v>
      </c>
      <c r="AP1835" s="39" t="s">
        <v>90</v>
      </c>
      <c r="AQ1835" s="20"/>
      <c r="AR1835" s="20"/>
      <c r="AS1835" s="20"/>
      <c r="AT1835" s="20"/>
      <c r="AU1835" s="20"/>
      <c r="AV1835" s="20"/>
      <c r="AW1835" s="20"/>
      <c r="AX1835" s="20"/>
      <c r="AY1835" s="20"/>
      <c r="AZ1835" s="20"/>
      <c r="BA1835" s="20"/>
      <c r="BB1835" s="20"/>
    </row>
    <row r="1836" spans="1:54" ht="26.1" customHeight="1" x14ac:dyDescent="0.25">
      <c r="A1836" s="21">
        <v>986</v>
      </c>
      <c r="B1836" s="39" t="s">
        <v>20</v>
      </c>
      <c r="C1836" s="13" t="s">
        <v>256</v>
      </c>
      <c r="D1836" s="13">
        <v>34015</v>
      </c>
      <c r="E1836" s="13" t="s">
        <v>251</v>
      </c>
      <c r="F1836" s="13">
        <v>55778</v>
      </c>
      <c r="G1836" s="13" t="s">
        <v>271</v>
      </c>
      <c r="H1836" s="13" t="s">
        <v>276</v>
      </c>
      <c r="I1836" s="13" t="s">
        <v>202</v>
      </c>
      <c r="J1836" s="13" t="s">
        <v>203</v>
      </c>
      <c r="K1836" s="13" t="s">
        <v>578</v>
      </c>
      <c r="L1836" s="4">
        <v>2409</v>
      </c>
      <c r="M1836" s="4">
        <v>1001</v>
      </c>
      <c r="N1836" s="14" t="s">
        <v>38</v>
      </c>
      <c r="O1836" s="15" t="s">
        <v>679</v>
      </c>
      <c r="P1836" s="68">
        <v>5</v>
      </c>
      <c r="Q1836" s="61">
        <v>0</v>
      </c>
      <c r="R1836" s="65">
        <f t="shared" si="317"/>
        <v>2.2644927536231885E-3</v>
      </c>
      <c r="S1836" s="65">
        <f t="shared" si="318"/>
        <v>0</v>
      </c>
      <c r="T1836" s="15">
        <v>0.17000135999999999</v>
      </c>
      <c r="U1836" s="15">
        <v>0</v>
      </c>
      <c r="V1836" s="15">
        <f t="shared" si="319"/>
        <v>-0.17000135999999999</v>
      </c>
      <c r="W1836" s="15">
        <f t="shared" si="320"/>
        <v>-100</v>
      </c>
      <c r="X1836" s="15">
        <v>0.17000135999999999</v>
      </c>
      <c r="Y1836" s="15">
        <v>0</v>
      </c>
      <c r="Z1836" s="15">
        <f t="shared" si="321"/>
        <v>-0.17000135999999999</v>
      </c>
      <c r="AA1836" s="16">
        <f t="shared" si="322"/>
        <v>-100</v>
      </c>
      <c r="AB1836" s="13">
        <v>0.17</v>
      </c>
      <c r="AC1836" s="13">
        <v>0</v>
      </c>
      <c r="AD1836" s="13">
        <v>0</v>
      </c>
      <c r="AE1836" s="13">
        <v>0</v>
      </c>
      <c r="AF1836" s="53">
        <f t="shared" si="327"/>
        <v>0</v>
      </c>
      <c r="AG1836" s="53" t="str">
        <f>IFERROR((((Y1836)/Q1836)*24),"0.00")</f>
        <v>0.00</v>
      </c>
      <c r="AH1836" s="53">
        <f t="shared" si="324"/>
        <v>0</v>
      </c>
      <c r="AI1836" s="53" t="str">
        <f t="shared" si="325"/>
        <v>0.00</v>
      </c>
      <c r="AJ1836" s="44">
        <v>221112</v>
      </c>
      <c r="AK1836" s="15" t="s">
        <v>682</v>
      </c>
      <c r="AL1836" s="14" t="s">
        <v>88</v>
      </c>
      <c r="AM1836" s="39" t="s">
        <v>58</v>
      </c>
      <c r="AN1836" s="39" t="s">
        <v>89</v>
      </c>
      <c r="AO1836" s="39" t="s">
        <v>77</v>
      </c>
      <c r="AP1836" s="39" t="s">
        <v>90</v>
      </c>
      <c r="AQ1836" s="20"/>
      <c r="AR1836" s="20"/>
      <c r="AS1836" s="20"/>
      <c r="AT1836" s="20"/>
      <c r="AU1836" s="20"/>
      <c r="AV1836" s="20"/>
      <c r="AW1836" s="20"/>
      <c r="AX1836" s="20"/>
      <c r="AY1836" s="20"/>
      <c r="AZ1836" s="20"/>
      <c r="BA1836" s="20"/>
      <c r="BB1836" s="20"/>
    </row>
    <row r="1837" spans="1:54" ht="26.1" customHeight="1" x14ac:dyDescent="0.25">
      <c r="A1837" s="21">
        <v>987</v>
      </c>
      <c r="B1837" s="39" t="s">
        <v>20</v>
      </c>
      <c r="C1837" s="13" t="s">
        <v>256</v>
      </c>
      <c r="D1837" s="13">
        <v>34015</v>
      </c>
      <c r="E1837" s="13" t="s">
        <v>251</v>
      </c>
      <c r="F1837" s="13">
        <v>55778</v>
      </c>
      <c r="G1837" s="13" t="s">
        <v>271</v>
      </c>
      <c r="H1837" s="13" t="s">
        <v>276</v>
      </c>
      <c r="I1837" s="13" t="s">
        <v>202</v>
      </c>
      <c r="J1837" s="13" t="s">
        <v>203</v>
      </c>
      <c r="K1837" s="13" t="s">
        <v>578</v>
      </c>
      <c r="L1837" s="4">
        <v>2409</v>
      </c>
      <c r="M1837" s="4">
        <v>1001</v>
      </c>
      <c r="N1837" s="14" t="s">
        <v>39</v>
      </c>
      <c r="O1837" s="15" t="s">
        <v>679</v>
      </c>
      <c r="P1837" s="68">
        <v>5</v>
      </c>
      <c r="Q1837" s="61">
        <v>0</v>
      </c>
      <c r="R1837" s="65">
        <f t="shared" si="317"/>
        <v>2.2644927536231885E-3</v>
      </c>
      <c r="S1837" s="65">
        <f t="shared" si="318"/>
        <v>0</v>
      </c>
      <c r="T1837" s="15">
        <v>0.17000135999999999</v>
      </c>
      <c r="U1837" s="15">
        <v>0</v>
      </c>
      <c r="V1837" s="15">
        <f t="shared" si="319"/>
        <v>-0.17000135999999999</v>
      </c>
      <c r="W1837" s="15">
        <f t="shared" si="320"/>
        <v>-100</v>
      </c>
      <c r="X1837" s="15">
        <v>0.17000135999999999</v>
      </c>
      <c r="Y1837" s="15">
        <v>0</v>
      </c>
      <c r="Z1837" s="15">
        <f t="shared" si="321"/>
        <v>-0.17000135999999999</v>
      </c>
      <c r="AA1837" s="16">
        <f t="shared" si="322"/>
        <v>-100</v>
      </c>
      <c r="AB1837" s="13">
        <v>0.17</v>
      </c>
      <c r="AC1837" s="13">
        <v>0</v>
      </c>
      <c r="AD1837" s="13">
        <v>0</v>
      </c>
      <c r="AE1837" s="13">
        <v>0</v>
      </c>
      <c r="AF1837" s="53">
        <f t="shared" si="327"/>
        <v>0</v>
      </c>
      <c r="AG1837" s="53" t="str">
        <f>IFERROR((((Y1837)/Q1837)*24),"0.00")</f>
        <v>0.00</v>
      </c>
      <c r="AH1837" s="53">
        <f t="shared" si="324"/>
        <v>0</v>
      </c>
      <c r="AI1837" s="53" t="str">
        <f t="shared" si="325"/>
        <v>0.00</v>
      </c>
      <c r="AJ1837" s="44">
        <v>221112</v>
      </c>
      <c r="AK1837" s="15" t="s">
        <v>682</v>
      </c>
      <c r="AL1837" s="14" t="s">
        <v>88</v>
      </c>
      <c r="AM1837" s="39" t="s">
        <v>58</v>
      </c>
      <c r="AN1837" s="39" t="s">
        <v>89</v>
      </c>
      <c r="AO1837" s="39" t="s">
        <v>77</v>
      </c>
      <c r="AP1837" s="39" t="s">
        <v>90</v>
      </c>
      <c r="AQ1837" s="20"/>
      <c r="AR1837" s="20"/>
      <c r="AS1837" s="20"/>
      <c r="AT1837" s="20"/>
      <c r="AU1837" s="20"/>
      <c r="AV1837" s="20"/>
      <c r="AW1837" s="20"/>
      <c r="AX1837" s="20"/>
      <c r="AY1837" s="20"/>
      <c r="AZ1837" s="20"/>
      <c r="BA1837" s="20"/>
      <c r="BB1837" s="20"/>
    </row>
    <row r="1838" spans="1:54" ht="26.1" customHeight="1" x14ac:dyDescent="0.25">
      <c r="A1838" s="21">
        <v>988</v>
      </c>
      <c r="B1838" s="39" t="s">
        <v>20</v>
      </c>
      <c r="C1838" s="13" t="s">
        <v>256</v>
      </c>
      <c r="D1838" s="13">
        <v>34015</v>
      </c>
      <c r="E1838" s="13" t="s">
        <v>251</v>
      </c>
      <c r="F1838" s="13">
        <v>55778</v>
      </c>
      <c r="G1838" s="13" t="s">
        <v>271</v>
      </c>
      <c r="H1838" s="13" t="s">
        <v>276</v>
      </c>
      <c r="I1838" s="13" t="s">
        <v>202</v>
      </c>
      <c r="J1838" s="13" t="s">
        <v>203</v>
      </c>
      <c r="K1838" s="13" t="s">
        <v>578</v>
      </c>
      <c r="L1838" s="4">
        <v>2409</v>
      </c>
      <c r="M1838" s="4">
        <v>1001</v>
      </c>
      <c r="N1838" s="14" t="s">
        <v>37</v>
      </c>
      <c r="O1838" s="15" t="s">
        <v>679</v>
      </c>
      <c r="P1838" s="68">
        <v>5</v>
      </c>
      <c r="Q1838" s="61">
        <v>0</v>
      </c>
      <c r="R1838" s="65">
        <f t="shared" si="317"/>
        <v>2.2644927536231885E-3</v>
      </c>
      <c r="S1838" s="65">
        <f t="shared" si="318"/>
        <v>0</v>
      </c>
      <c r="T1838" s="15">
        <v>1.59885E-3</v>
      </c>
      <c r="U1838" s="15">
        <v>0</v>
      </c>
      <c r="V1838" s="15">
        <f t="shared" si="319"/>
        <v>-1.59885E-3</v>
      </c>
      <c r="W1838" s="15">
        <f t="shared" si="320"/>
        <v>-100</v>
      </c>
      <c r="X1838" s="15">
        <v>1.59885E-3</v>
      </c>
      <c r="Y1838" s="15">
        <v>0</v>
      </c>
      <c r="Z1838" s="15">
        <f t="shared" si="321"/>
        <v>-1.59885E-3</v>
      </c>
      <c r="AA1838" s="16">
        <f t="shared" si="322"/>
        <v>-100</v>
      </c>
      <c r="AB1838" s="13">
        <v>0.2</v>
      </c>
      <c r="AC1838" s="13">
        <v>0</v>
      </c>
      <c r="AD1838" s="13">
        <v>0</v>
      </c>
      <c r="AE1838" s="13">
        <v>0</v>
      </c>
      <c r="AF1838" s="53">
        <f t="shared" si="327"/>
        <v>0</v>
      </c>
      <c r="AG1838" s="53" t="str">
        <f>IFERROR((((Y1838)/Q1838)*24),"0.00")</f>
        <v>0.00</v>
      </c>
      <c r="AH1838" s="53">
        <f t="shared" si="324"/>
        <v>0</v>
      </c>
      <c r="AI1838" s="53" t="str">
        <f t="shared" si="325"/>
        <v>0.00</v>
      </c>
      <c r="AJ1838" s="44">
        <v>221112</v>
      </c>
      <c r="AK1838" s="15" t="s">
        <v>682</v>
      </c>
      <c r="AL1838" s="14" t="s">
        <v>88</v>
      </c>
      <c r="AM1838" s="39" t="s">
        <v>58</v>
      </c>
      <c r="AN1838" s="39" t="s">
        <v>89</v>
      </c>
      <c r="AO1838" s="39" t="s">
        <v>77</v>
      </c>
      <c r="AP1838" s="39" t="s">
        <v>90</v>
      </c>
      <c r="AQ1838" s="20"/>
      <c r="AR1838" s="20"/>
      <c r="AS1838" s="20"/>
      <c r="AT1838" s="20"/>
      <c r="AU1838" s="20"/>
      <c r="AV1838" s="20"/>
      <c r="AW1838" s="20"/>
      <c r="AX1838" s="20"/>
      <c r="AY1838" s="20"/>
      <c r="AZ1838" s="20"/>
      <c r="BA1838" s="20"/>
      <c r="BB1838" s="20"/>
    </row>
    <row r="1839" spans="1:54" ht="26.1" customHeight="1" x14ac:dyDescent="0.25">
      <c r="A1839" s="21">
        <v>1748</v>
      </c>
      <c r="B1839" s="39" t="s">
        <v>20</v>
      </c>
      <c r="C1839" s="13" t="s">
        <v>256</v>
      </c>
      <c r="D1839" s="13">
        <v>34015</v>
      </c>
      <c r="E1839" s="13" t="s">
        <v>251</v>
      </c>
      <c r="F1839" s="13">
        <v>55778</v>
      </c>
      <c r="G1839" s="13" t="s">
        <v>271</v>
      </c>
      <c r="H1839" s="13" t="s">
        <v>276</v>
      </c>
      <c r="I1839" s="13" t="s">
        <v>202</v>
      </c>
      <c r="J1839" s="13" t="s">
        <v>203</v>
      </c>
      <c r="K1839" s="13" t="s">
        <v>578</v>
      </c>
      <c r="L1839" s="4">
        <v>2409</v>
      </c>
      <c r="M1839" s="4">
        <v>1001</v>
      </c>
      <c r="N1839" s="14" t="s">
        <v>34</v>
      </c>
      <c r="O1839" s="15" t="s">
        <v>679</v>
      </c>
      <c r="P1839" s="68">
        <v>5</v>
      </c>
      <c r="Q1839" s="61">
        <v>0</v>
      </c>
      <c r="R1839" s="65">
        <f t="shared" si="317"/>
        <v>2.2644927536231885E-3</v>
      </c>
      <c r="S1839" s="65">
        <f t="shared" si="318"/>
        <v>0</v>
      </c>
      <c r="T1839" s="15">
        <v>2.0998229999999899E-2</v>
      </c>
      <c r="U1839" s="15">
        <v>0</v>
      </c>
      <c r="V1839" s="15">
        <f t="shared" si="319"/>
        <v>-2.0998229999999899E-2</v>
      </c>
      <c r="W1839" s="15">
        <f t="shared" si="320"/>
        <v>-100</v>
      </c>
      <c r="X1839" s="15">
        <v>2.0998229999999899E-2</v>
      </c>
      <c r="Y1839" s="15">
        <v>0</v>
      </c>
      <c r="Z1839" s="15">
        <f t="shared" si="321"/>
        <v>-2.0998229999999899E-2</v>
      </c>
      <c r="AA1839" s="16">
        <f t="shared" si="322"/>
        <v>-100</v>
      </c>
      <c r="AB1839" s="13">
        <v>0.02</v>
      </c>
      <c r="AC1839" s="13">
        <v>42.45</v>
      </c>
      <c r="AD1839" s="13">
        <v>0</v>
      </c>
      <c r="AE1839" s="13">
        <v>0</v>
      </c>
      <c r="AF1839" s="53">
        <f t="shared" si="327"/>
        <v>2.1225000000000001E-2</v>
      </c>
      <c r="AG1839" s="53">
        <f>IFERROR(AF1839+(AF1839*(AA1839/100)),"0.00")</f>
        <v>0</v>
      </c>
      <c r="AH1839" s="53">
        <f t="shared" si="324"/>
        <v>-2.1225000000000001E-2</v>
      </c>
      <c r="AI1839" s="53">
        <f t="shared" si="325"/>
        <v>-100</v>
      </c>
      <c r="AJ1839" s="44">
        <v>221112</v>
      </c>
      <c r="AK1839" s="15" t="s">
        <v>682</v>
      </c>
      <c r="AL1839" s="14" t="s">
        <v>88</v>
      </c>
      <c r="AM1839" s="39" t="s">
        <v>58</v>
      </c>
      <c r="AN1839" s="39" t="s">
        <v>89</v>
      </c>
      <c r="AO1839" s="39" t="s">
        <v>77</v>
      </c>
      <c r="AP1839" s="39" t="s">
        <v>90</v>
      </c>
      <c r="AQ1839" s="20"/>
      <c r="AR1839" s="20"/>
      <c r="AS1839" s="20"/>
      <c r="AT1839" s="20"/>
      <c r="AU1839" s="20"/>
      <c r="AV1839" s="20"/>
      <c r="AW1839" s="20"/>
      <c r="AX1839" s="20"/>
      <c r="AY1839" s="20"/>
      <c r="AZ1839" s="20"/>
      <c r="BA1839" s="20"/>
      <c r="BB1839" s="20"/>
    </row>
    <row r="1840" spans="1:54" ht="26.1" customHeight="1" x14ac:dyDescent="0.25">
      <c r="A1840" s="21">
        <v>1926</v>
      </c>
      <c r="B1840" s="39" t="s">
        <v>20</v>
      </c>
      <c r="C1840" s="13" t="s">
        <v>256</v>
      </c>
      <c r="D1840" s="13">
        <v>34015</v>
      </c>
      <c r="E1840" s="13" t="s">
        <v>251</v>
      </c>
      <c r="F1840" s="13">
        <v>55778</v>
      </c>
      <c r="G1840" s="13" t="s">
        <v>271</v>
      </c>
      <c r="H1840" s="13" t="s">
        <v>276</v>
      </c>
      <c r="I1840" s="13" t="s">
        <v>202</v>
      </c>
      <c r="J1840" s="13" t="s">
        <v>203</v>
      </c>
      <c r="K1840" s="13" t="s">
        <v>578</v>
      </c>
      <c r="L1840" s="4">
        <v>2409</v>
      </c>
      <c r="M1840" s="4">
        <v>1001</v>
      </c>
      <c r="N1840" s="14" t="s">
        <v>35</v>
      </c>
      <c r="O1840" s="15" t="s">
        <v>679</v>
      </c>
      <c r="P1840" s="68">
        <v>5</v>
      </c>
      <c r="Q1840" s="61">
        <v>0</v>
      </c>
      <c r="R1840" s="65">
        <f t="shared" si="317"/>
        <v>2.2644927536231885E-3</v>
      </c>
      <c r="S1840" s="65">
        <f t="shared" si="318"/>
        <v>0</v>
      </c>
      <c r="T1840" s="15">
        <v>0.11400285</v>
      </c>
      <c r="U1840" s="15">
        <v>0</v>
      </c>
      <c r="V1840" s="15">
        <f t="shared" si="319"/>
        <v>-0.11400285</v>
      </c>
      <c r="W1840" s="15">
        <f t="shared" si="320"/>
        <v>-100</v>
      </c>
      <c r="X1840" s="15">
        <v>0.11400285</v>
      </c>
      <c r="Y1840" s="15">
        <v>0</v>
      </c>
      <c r="Z1840" s="15">
        <f t="shared" si="321"/>
        <v>-0.11400285</v>
      </c>
      <c r="AA1840" s="16">
        <f t="shared" si="322"/>
        <v>-100</v>
      </c>
      <c r="AB1840" s="13">
        <v>0.11</v>
      </c>
      <c r="AC1840" s="13">
        <v>228.86</v>
      </c>
      <c r="AD1840" s="13">
        <v>0</v>
      </c>
      <c r="AE1840" s="13">
        <v>0</v>
      </c>
      <c r="AF1840" s="53">
        <f t="shared" si="327"/>
        <v>0.11443</v>
      </c>
      <c r="AG1840" s="53">
        <f>IFERROR(AF1840+(AF1840*(AA1840/100)),"0.00")</f>
        <v>0</v>
      </c>
      <c r="AH1840" s="53">
        <f t="shared" si="324"/>
        <v>-0.11443</v>
      </c>
      <c r="AI1840" s="53">
        <f t="shared" si="325"/>
        <v>-100</v>
      </c>
      <c r="AJ1840" s="44">
        <v>221112</v>
      </c>
      <c r="AK1840" s="15" t="s">
        <v>682</v>
      </c>
      <c r="AL1840" s="14" t="s">
        <v>88</v>
      </c>
      <c r="AM1840" s="39" t="s">
        <v>58</v>
      </c>
      <c r="AN1840" s="39" t="s">
        <v>89</v>
      </c>
      <c r="AO1840" s="39" t="s">
        <v>77</v>
      </c>
      <c r="AP1840" s="39" t="s">
        <v>90</v>
      </c>
      <c r="AQ1840" s="20"/>
      <c r="AR1840" s="20"/>
      <c r="AS1840" s="20"/>
      <c r="AT1840" s="20"/>
      <c r="AU1840" s="20"/>
      <c r="AV1840" s="20"/>
      <c r="AW1840" s="20"/>
      <c r="AX1840" s="20"/>
      <c r="AY1840" s="20"/>
      <c r="AZ1840" s="20"/>
      <c r="BA1840" s="20"/>
      <c r="BB1840" s="20"/>
    </row>
    <row r="1841" spans="1:54" ht="26.1" customHeight="1" x14ac:dyDescent="0.25">
      <c r="A1841" s="21">
        <v>2113</v>
      </c>
      <c r="B1841" s="40" t="s">
        <v>20</v>
      </c>
      <c r="C1841" s="13" t="s">
        <v>256</v>
      </c>
      <c r="D1841" s="13">
        <v>34015</v>
      </c>
      <c r="E1841" s="13" t="s">
        <v>251</v>
      </c>
      <c r="F1841" s="13">
        <v>55778</v>
      </c>
      <c r="G1841" s="13" t="s">
        <v>271</v>
      </c>
      <c r="H1841" s="13" t="s">
        <v>276</v>
      </c>
      <c r="I1841" s="13" t="s">
        <v>202</v>
      </c>
      <c r="J1841" s="13" t="s">
        <v>203</v>
      </c>
      <c r="K1841" s="13" t="s">
        <v>578</v>
      </c>
      <c r="L1841" s="4">
        <v>2409</v>
      </c>
      <c r="M1841" s="4">
        <v>1001</v>
      </c>
      <c r="N1841" s="13" t="s">
        <v>36</v>
      </c>
      <c r="O1841" s="15" t="s">
        <v>679</v>
      </c>
      <c r="P1841" s="68">
        <v>5</v>
      </c>
      <c r="Q1841" s="61">
        <v>0</v>
      </c>
      <c r="R1841" s="65">
        <f t="shared" si="317"/>
        <v>2.2644927536231885E-3</v>
      </c>
      <c r="S1841" s="65">
        <f t="shared" si="318"/>
        <v>0</v>
      </c>
      <c r="T1841" s="15">
        <v>1.1627999999999901</v>
      </c>
      <c r="U1841" s="15">
        <v>0</v>
      </c>
      <c r="V1841" s="15">
        <f t="shared" si="319"/>
        <v>-1.1627999999999901</v>
      </c>
      <c r="W1841" s="15">
        <f t="shared" si="320"/>
        <v>-100</v>
      </c>
      <c r="X1841" s="15">
        <v>1.1627999999999901</v>
      </c>
      <c r="Y1841" s="15">
        <v>0</v>
      </c>
      <c r="Z1841" s="15">
        <f t="shared" si="321"/>
        <v>-1.1627999999999901</v>
      </c>
      <c r="AA1841" s="16">
        <f t="shared" si="322"/>
        <v>-100</v>
      </c>
      <c r="AB1841" s="13">
        <v>0.83</v>
      </c>
      <c r="AC1841" s="13">
        <v>1660.77</v>
      </c>
      <c r="AD1841" s="13">
        <v>0.83</v>
      </c>
      <c r="AE1841" s="13">
        <v>0</v>
      </c>
      <c r="AF1841" s="53">
        <f t="shared" si="327"/>
        <v>0.83038500000000004</v>
      </c>
      <c r="AG1841" s="53">
        <f>IFERROR(AF1841+(AF1841*(AA1841/100)),"0.00")</f>
        <v>0</v>
      </c>
      <c r="AH1841" s="53">
        <f t="shared" si="324"/>
        <v>-0.83038500000000004</v>
      </c>
      <c r="AI1841" s="53">
        <f t="shared" si="325"/>
        <v>-100</v>
      </c>
      <c r="AJ1841" s="44">
        <v>221112</v>
      </c>
      <c r="AK1841" s="15" t="s">
        <v>682</v>
      </c>
      <c r="AL1841" s="14" t="s">
        <v>88</v>
      </c>
      <c r="AM1841" s="39" t="s">
        <v>58</v>
      </c>
      <c r="AN1841" s="39" t="s">
        <v>89</v>
      </c>
      <c r="AO1841" s="39" t="s">
        <v>77</v>
      </c>
      <c r="AP1841" s="39" t="s">
        <v>90</v>
      </c>
      <c r="AQ1841" s="59"/>
      <c r="AR1841" s="20"/>
      <c r="AS1841" s="20"/>
      <c r="AT1841" s="20"/>
      <c r="AU1841" s="20"/>
      <c r="AV1841" s="20"/>
      <c r="AW1841" s="20"/>
      <c r="AX1841" s="20"/>
      <c r="AY1841" s="20"/>
      <c r="AZ1841" s="20"/>
      <c r="BA1841" s="20"/>
      <c r="BB1841" s="20"/>
    </row>
    <row r="1842" spans="1:54" ht="26.1" customHeight="1" x14ac:dyDescent="0.25">
      <c r="A1842" s="21">
        <v>728</v>
      </c>
      <c r="B1842" s="39" t="s">
        <v>12</v>
      </c>
      <c r="C1842" s="13" t="s">
        <v>31</v>
      </c>
      <c r="D1842" s="13">
        <v>34013</v>
      </c>
      <c r="E1842" s="13" t="s">
        <v>252</v>
      </c>
      <c r="F1842" s="13">
        <v>7617</v>
      </c>
      <c r="G1842" s="13" t="s">
        <v>271</v>
      </c>
      <c r="H1842" s="13" t="s">
        <v>276</v>
      </c>
      <c r="I1842" s="13" t="s">
        <v>204</v>
      </c>
      <c r="J1842" s="13" t="s">
        <v>206</v>
      </c>
      <c r="K1842" s="13" t="s">
        <v>580</v>
      </c>
      <c r="L1842" s="4">
        <v>50385</v>
      </c>
      <c r="M1842" s="4">
        <v>1001</v>
      </c>
      <c r="N1842" s="14" t="s">
        <v>40</v>
      </c>
      <c r="O1842" s="15" t="s">
        <v>679</v>
      </c>
      <c r="P1842" s="68">
        <v>1302.23</v>
      </c>
      <c r="Q1842" s="61">
        <v>1666.72</v>
      </c>
      <c r="R1842" s="65">
        <f t="shared" si="317"/>
        <v>0.58977807971014495</v>
      </c>
      <c r="S1842" s="65">
        <f t="shared" si="318"/>
        <v>0.75485507246376815</v>
      </c>
      <c r="T1842" s="15">
        <v>6.5050623948735797</v>
      </c>
      <c r="U1842" s="15">
        <v>7.441039237</v>
      </c>
      <c r="V1842" s="15">
        <f t="shared" si="319"/>
        <v>0.93597684212642029</v>
      </c>
      <c r="W1842" s="15">
        <f t="shared" si="320"/>
        <v>14.388437578462462</v>
      </c>
      <c r="X1842" s="15">
        <v>1.7489759927533821</v>
      </c>
      <c r="Y1842" s="15">
        <v>2.1553262809999998</v>
      </c>
      <c r="Z1842" s="15">
        <f t="shared" si="321"/>
        <v>0.40635028824661767</v>
      </c>
      <c r="AA1842" s="16">
        <f t="shared" si="322"/>
        <v>23.233611549287623</v>
      </c>
      <c r="AB1842" s="13">
        <v>6.51</v>
      </c>
      <c r="AC1842" s="13">
        <v>0</v>
      </c>
      <c r="AD1842" s="13">
        <v>0</v>
      </c>
      <c r="AE1842" s="13">
        <v>0</v>
      </c>
      <c r="AF1842" s="53">
        <f t="shared" si="327"/>
        <v>0</v>
      </c>
      <c r="AG1842" s="53">
        <f>IFERROR((((Y1842)/Q1842)*24),"0.00")</f>
        <v>3.103570530383027E-2</v>
      </c>
      <c r="AH1842" s="53">
        <f t="shared" si="324"/>
        <v>3.103570530383027E-2</v>
      </c>
      <c r="AI1842" s="53" t="str">
        <f t="shared" si="325"/>
        <v>0.00</v>
      </c>
      <c r="AJ1842" s="44">
        <v>221112</v>
      </c>
      <c r="AK1842" s="15" t="s">
        <v>683</v>
      </c>
      <c r="AL1842" s="14" t="s">
        <v>57</v>
      </c>
      <c r="AM1842" s="39" t="s">
        <v>58</v>
      </c>
      <c r="AN1842" s="39" t="s">
        <v>59</v>
      </c>
      <c r="AO1842" s="39" t="s">
        <v>60</v>
      </c>
      <c r="AP1842" s="39" t="s">
        <v>61</v>
      </c>
      <c r="AQ1842" s="20"/>
      <c r="AR1842" s="20"/>
      <c r="AS1842" s="20"/>
      <c r="AT1842" s="20"/>
      <c r="AU1842" s="20"/>
      <c r="AV1842" s="20"/>
      <c r="AW1842" s="20"/>
      <c r="AX1842" s="20"/>
      <c r="AY1842" s="20"/>
      <c r="AZ1842" s="20"/>
      <c r="BA1842" s="20"/>
      <c r="BB1842" s="20"/>
    </row>
    <row r="1843" spans="1:54" ht="26.1" customHeight="1" x14ac:dyDescent="0.25">
      <c r="A1843" s="21">
        <v>729</v>
      </c>
      <c r="B1843" s="39" t="s">
        <v>12</v>
      </c>
      <c r="C1843" s="13" t="s">
        <v>31</v>
      </c>
      <c r="D1843" s="13">
        <v>34013</v>
      </c>
      <c r="E1843" s="13" t="s">
        <v>252</v>
      </c>
      <c r="F1843" s="13">
        <v>7617</v>
      </c>
      <c r="G1843" s="13" t="s">
        <v>271</v>
      </c>
      <c r="H1843" s="13" t="s">
        <v>276</v>
      </c>
      <c r="I1843" s="13" t="s">
        <v>204</v>
      </c>
      <c r="J1843" s="13" t="s">
        <v>206</v>
      </c>
      <c r="K1843" s="13" t="s">
        <v>580</v>
      </c>
      <c r="L1843" s="4">
        <v>50385</v>
      </c>
      <c r="M1843" s="4">
        <v>1001</v>
      </c>
      <c r="N1843" s="14" t="s">
        <v>38</v>
      </c>
      <c r="O1843" s="15" t="s">
        <v>679</v>
      </c>
      <c r="P1843" s="68">
        <v>1302.23</v>
      </c>
      <c r="Q1843" s="61">
        <v>1666.72</v>
      </c>
      <c r="R1843" s="65">
        <f t="shared" si="317"/>
        <v>0.58977807971014495</v>
      </c>
      <c r="S1843" s="65">
        <f t="shared" si="318"/>
        <v>0.75485507246376815</v>
      </c>
      <c r="T1843" s="15">
        <v>15.431181846485799</v>
      </c>
      <c r="U1843" s="15">
        <v>17.651487809999999</v>
      </c>
      <c r="V1843" s="15">
        <f t="shared" si="319"/>
        <v>2.2203059635141997</v>
      </c>
      <c r="W1843" s="15">
        <f t="shared" si="320"/>
        <v>14.388437551980754</v>
      </c>
      <c r="X1843" s="15">
        <v>4.1488866595014393</v>
      </c>
      <c r="Y1843" s="15">
        <v>5.1128228699999996</v>
      </c>
      <c r="Z1843" s="15">
        <f t="shared" si="321"/>
        <v>0.96393621049856026</v>
      </c>
      <c r="AA1843" s="16">
        <f t="shared" si="322"/>
        <v>23.233611559164498</v>
      </c>
      <c r="AB1843" s="13">
        <v>15.43</v>
      </c>
      <c r="AC1843" s="13">
        <v>0</v>
      </c>
      <c r="AD1843" s="13">
        <v>0</v>
      </c>
      <c r="AE1843" s="13">
        <v>0</v>
      </c>
      <c r="AF1843" s="53">
        <f t="shared" si="327"/>
        <v>0</v>
      </c>
      <c r="AG1843" s="53">
        <f>IFERROR((((Y1843)/Q1843)*24),"0.00")</f>
        <v>7.3622293414610726E-2</v>
      </c>
      <c r="AH1843" s="53">
        <f t="shared" si="324"/>
        <v>7.3622293414610726E-2</v>
      </c>
      <c r="AI1843" s="53" t="str">
        <f t="shared" si="325"/>
        <v>0.00</v>
      </c>
      <c r="AJ1843" s="44">
        <v>221112</v>
      </c>
      <c r="AK1843" s="15" t="s">
        <v>683</v>
      </c>
      <c r="AL1843" s="14" t="s">
        <v>57</v>
      </c>
      <c r="AM1843" s="39" t="s">
        <v>58</v>
      </c>
      <c r="AN1843" s="39" t="s">
        <v>59</v>
      </c>
      <c r="AO1843" s="39" t="s">
        <v>60</v>
      </c>
      <c r="AP1843" s="39" t="s">
        <v>61</v>
      </c>
      <c r="AQ1843" s="20"/>
      <c r="AR1843" s="20"/>
      <c r="AS1843" s="20"/>
      <c r="AT1843" s="20"/>
      <c r="AU1843" s="20"/>
      <c r="AV1843" s="20"/>
      <c r="AW1843" s="20"/>
      <c r="AX1843" s="20"/>
      <c r="AY1843" s="20"/>
      <c r="AZ1843" s="20"/>
      <c r="BA1843" s="20"/>
      <c r="BB1843" s="20"/>
    </row>
    <row r="1844" spans="1:54" ht="26.1" customHeight="1" x14ac:dyDescent="0.25">
      <c r="A1844" s="21">
        <v>730</v>
      </c>
      <c r="B1844" s="39" t="s">
        <v>12</v>
      </c>
      <c r="C1844" s="13" t="s">
        <v>31</v>
      </c>
      <c r="D1844" s="13">
        <v>34013</v>
      </c>
      <c r="E1844" s="13" t="s">
        <v>252</v>
      </c>
      <c r="F1844" s="13">
        <v>7617</v>
      </c>
      <c r="G1844" s="13" t="s">
        <v>271</v>
      </c>
      <c r="H1844" s="13" t="s">
        <v>276</v>
      </c>
      <c r="I1844" s="13" t="s">
        <v>204</v>
      </c>
      <c r="J1844" s="13" t="s">
        <v>206</v>
      </c>
      <c r="K1844" s="13" t="s">
        <v>580</v>
      </c>
      <c r="L1844" s="4">
        <v>50385</v>
      </c>
      <c r="M1844" s="4">
        <v>1001</v>
      </c>
      <c r="N1844" s="14" t="s">
        <v>39</v>
      </c>
      <c r="O1844" s="15" t="s">
        <v>679</v>
      </c>
      <c r="P1844" s="68">
        <v>1302.23</v>
      </c>
      <c r="Q1844" s="61">
        <v>1666.72</v>
      </c>
      <c r="R1844" s="65">
        <f t="shared" si="317"/>
        <v>0.58977807971014495</v>
      </c>
      <c r="S1844" s="65">
        <f t="shared" si="318"/>
        <v>0.75485507246376815</v>
      </c>
      <c r="T1844" s="15">
        <v>15.431181846485799</v>
      </c>
      <c r="U1844" s="15">
        <v>17.651487809999999</v>
      </c>
      <c r="V1844" s="15">
        <f t="shared" si="319"/>
        <v>2.2203059635141997</v>
      </c>
      <c r="W1844" s="15">
        <f t="shared" si="320"/>
        <v>14.388437551980754</v>
      </c>
      <c r="X1844" s="15">
        <v>4.1488866595014393</v>
      </c>
      <c r="Y1844" s="15">
        <v>5.1128228699999996</v>
      </c>
      <c r="Z1844" s="15">
        <f t="shared" si="321"/>
        <v>0.96393621049856026</v>
      </c>
      <c r="AA1844" s="16">
        <f t="shared" si="322"/>
        <v>23.233611559164498</v>
      </c>
      <c r="AB1844" s="13">
        <v>15.43</v>
      </c>
      <c r="AC1844" s="13">
        <v>0</v>
      </c>
      <c r="AD1844" s="13">
        <v>0</v>
      </c>
      <c r="AE1844" s="13">
        <v>0</v>
      </c>
      <c r="AF1844" s="53">
        <f t="shared" si="327"/>
        <v>0</v>
      </c>
      <c r="AG1844" s="53">
        <f>IFERROR((((Y1844)/Q1844)*24),"0.00")</f>
        <v>7.3622293414610726E-2</v>
      </c>
      <c r="AH1844" s="53">
        <f t="shared" si="324"/>
        <v>7.3622293414610726E-2</v>
      </c>
      <c r="AI1844" s="53" t="str">
        <f t="shared" si="325"/>
        <v>0.00</v>
      </c>
      <c r="AJ1844" s="44">
        <v>221112</v>
      </c>
      <c r="AK1844" s="15" t="s">
        <v>683</v>
      </c>
      <c r="AL1844" s="14" t="s">
        <v>57</v>
      </c>
      <c r="AM1844" s="39" t="s">
        <v>58</v>
      </c>
      <c r="AN1844" s="39" t="s">
        <v>59</v>
      </c>
      <c r="AO1844" s="39" t="s">
        <v>60</v>
      </c>
      <c r="AP1844" s="39" t="s">
        <v>61</v>
      </c>
      <c r="AQ1844" s="20"/>
      <c r="AR1844" s="20"/>
      <c r="AS1844" s="20"/>
      <c r="AT1844" s="20"/>
      <c r="AU1844" s="20"/>
      <c r="AV1844" s="20"/>
      <c r="AW1844" s="20"/>
      <c r="AX1844" s="20"/>
      <c r="AY1844" s="20"/>
      <c r="AZ1844" s="20"/>
      <c r="BA1844" s="20"/>
      <c r="BB1844" s="20"/>
    </row>
    <row r="1845" spans="1:54" ht="26.1" customHeight="1" x14ac:dyDescent="0.25">
      <c r="A1845" s="21">
        <v>731</v>
      </c>
      <c r="B1845" s="39" t="s">
        <v>12</v>
      </c>
      <c r="C1845" s="13" t="s">
        <v>31</v>
      </c>
      <c r="D1845" s="13">
        <v>34013</v>
      </c>
      <c r="E1845" s="13" t="s">
        <v>252</v>
      </c>
      <c r="F1845" s="13">
        <v>7617</v>
      </c>
      <c r="G1845" s="13" t="s">
        <v>271</v>
      </c>
      <c r="H1845" s="13" t="s">
        <v>276</v>
      </c>
      <c r="I1845" s="13" t="s">
        <v>204</v>
      </c>
      <c r="J1845" s="13" t="s">
        <v>206</v>
      </c>
      <c r="K1845" s="13" t="s">
        <v>580</v>
      </c>
      <c r="L1845" s="4">
        <v>50385</v>
      </c>
      <c r="M1845" s="4">
        <v>1001</v>
      </c>
      <c r="N1845" s="14" t="s">
        <v>37</v>
      </c>
      <c r="O1845" s="15" t="s">
        <v>679</v>
      </c>
      <c r="P1845" s="68">
        <v>1302.23</v>
      </c>
      <c r="Q1845" s="61">
        <v>1666.72</v>
      </c>
      <c r="R1845" s="65">
        <f t="shared" si="317"/>
        <v>0.58977807971014495</v>
      </c>
      <c r="S1845" s="65">
        <f t="shared" si="318"/>
        <v>0.75485507246376815</v>
      </c>
      <c r="T1845" s="15">
        <v>0.73377363609671498</v>
      </c>
      <c r="U1845" s="15">
        <v>0.83935219800000005</v>
      </c>
      <c r="V1845" s="15">
        <f t="shared" si="319"/>
        <v>0.10557856190328507</v>
      </c>
      <c r="W1845" s="15">
        <f t="shared" si="320"/>
        <v>14.388437620204892</v>
      </c>
      <c r="X1845" s="15">
        <v>0.1972851904786822</v>
      </c>
      <c r="Y1845" s="15">
        <v>0.24312166499999999</v>
      </c>
      <c r="Z1845" s="15">
        <f t="shared" si="321"/>
        <v>4.5836474521317783E-2</v>
      </c>
      <c r="AA1845" s="16">
        <f t="shared" si="322"/>
        <v>23.233611407983854</v>
      </c>
      <c r="AB1845" s="13">
        <v>0.22</v>
      </c>
      <c r="AC1845" s="13">
        <v>0</v>
      </c>
      <c r="AD1845" s="13">
        <v>0</v>
      </c>
      <c r="AE1845" s="13">
        <v>0</v>
      </c>
      <c r="AF1845" s="53">
        <f t="shared" si="327"/>
        <v>0</v>
      </c>
      <c r="AG1845" s="53">
        <f>IFERROR((((Y1845)/Q1845)*24),"0.00")</f>
        <v>3.500839949121628E-3</v>
      </c>
      <c r="AH1845" s="53">
        <f t="shared" si="324"/>
        <v>3.500839949121628E-3</v>
      </c>
      <c r="AI1845" s="53" t="str">
        <f t="shared" si="325"/>
        <v>0.00</v>
      </c>
      <c r="AJ1845" s="44">
        <v>221112</v>
      </c>
      <c r="AK1845" s="15" t="s">
        <v>683</v>
      </c>
      <c r="AL1845" s="14" t="s">
        <v>57</v>
      </c>
      <c r="AM1845" s="39" t="s">
        <v>58</v>
      </c>
      <c r="AN1845" s="39" t="s">
        <v>59</v>
      </c>
      <c r="AO1845" s="39" t="s">
        <v>60</v>
      </c>
      <c r="AP1845" s="39" t="s">
        <v>61</v>
      </c>
      <c r="AQ1845" s="20"/>
      <c r="AR1845" s="20"/>
      <c r="AS1845" s="20"/>
      <c r="AT1845" s="20"/>
      <c r="AU1845" s="20"/>
      <c r="AV1845" s="20"/>
      <c r="AW1845" s="20"/>
      <c r="AX1845" s="20"/>
      <c r="AY1845" s="20"/>
      <c r="AZ1845" s="20"/>
      <c r="BA1845" s="20"/>
      <c r="BB1845" s="20"/>
    </row>
    <row r="1846" spans="1:54" ht="26.1" customHeight="1" x14ac:dyDescent="0.25">
      <c r="A1846" s="21">
        <v>1596</v>
      </c>
      <c r="B1846" s="39" t="s">
        <v>12</v>
      </c>
      <c r="C1846" s="13" t="s">
        <v>31</v>
      </c>
      <c r="D1846" s="13">
        <v>34013</v>
      </c>
      <c r="E1846" s="13" t="s">
        <v>252</v>
      </c>
      <c r="F1846" s="13">
        <v>7617</v>
      </c>
      <c r="G1846" s="13" t="s">
        <v>271</v>
      </c>
      <c r="H1846" s="13" t="s">
        <v>276</v>
      </c>
      <c r="I1846" s="13" t="s">
        <v>204</v>
      </c>
      <c r="J1846" s="13" t="s">
        <v>206</v>
      </c>
      <c r="K1846" s="13" t="s">
        <v>580</v>
      </c>
      <c r="L1846" s="4">
        <v>50385</v>
      </c>
      <c r="M1846" s="4">
        <v>1001</v>
      </c>
      <c r="N1846" s="14" t="s">
        <v>35</v>
      </c>
      <c r="O1846" s="15" t="s">
        <v>679</v>
      </c>
      <c r="P1846" s="68">
        <v>1302.23</v>
      </c>
      <c r="Q1846" s="61">
        <v>1666.72</v>
      </c>
      <c r="R1846" s="65">
        <f t="shared" si="317"/>
        <v>0.58977807971014495</v>
      </c>
      <c r="S1846" s="65">
        <f t="shared" si="318"/>
        <v>0.75485507246376815</v>
      </c>
      <c r="T1846" s="15">
        <v>0.63583316641621401</v>
      </c>
      <c r="U1846" s="15">
        <v>0.72731962500000003</v>
      </c>
      <c r="V1846" s="15">
        <f t="shared" si="319"/>
        <v>9.1486458583786012E-2</v>
      </c>
      <c r="W1846" s="15">
        <f t="shared" si="320"/>
        <v>14.388437630493048</v>
      </c>
      <c r="X1846" s="15">
        <v>0.17095254064506782</v>
      </c>
      <c r="Y1846" s="15">
        <v>0.21067098999999997</v>
      </c>
      <c r="Z1846" s="15">
        <f t="shared" si="321"/>
        <v>3.9718449354932156E-2</v>
      </c>
      <c r="AA1846" s="16">
        <f t="shared" si="322"/>
        <v>23.233611624056362</v>
      </c>
      <c r="AB1846" s="13">
        <v>0.63</v>
      </c>
      <c r="AC1846" s="13">
        <v>2.27</v>
      </c>
      <c r="AD1846" s="13">
        <v>0</v>
      </c>
      <c r="AE1846" s="13">
        <v>2.56</v>
      </c>
      <c r="AF1846" s="53">
        <f t="shared" si="327"/>
        <v>1.1349999999999999E-3</v>
      </c>
      <c r="AG1846" s="53">
        <f>IFERROR((((Y1846)/Q1846)*24),"0.00")</f>
        <v>3.0335651819141784E-3</v>
      </c>
      <c r="AH1846" s="53">
        <f t="shared" si="324"/>
        <v>1.8985651819141784E-3</v>
      </c>
      <c r="AI1846" s="53">
        <f t="shared" si="325"/>
        <v>167.27446536688797</v>
      </c>
      <c r="AJ1846" s="44">
        <v>221112</v>
      </c>
      <c r="AK1846" s="15" t="s">
        <v>683</v>
      </c>
      <c r="AL1846" s="14" t="s">
        <v>57</v>
      </c>
      <c r="AM1846" s="39" t="s">
        <v>58</v>
      </c>
      <c r="AN1846" s="39" t="s">
        <v>59</v>
      </c>
      <c r="AO1846" s="39" t="s">
        <v>60</v>
      </c>
      <c r="AP1846" s="39" t="s">
        <v>61</v>
      </c>
      <c r="AQ1846" s="20"/>
      <c r="AR1846" s="20"/>
      <c r="AS1846" s="20"/>
      <c r="AT1846" s="20"/>
      <c r="AU1846" s="20"/>
      <c r="AV1846" s="20"/>
      <c r="AW1846" s="20"/>
      <c r="AX1846" s="20"/>
      <c r="AY1846" s="20"/>
      <c r="AZ1846" s="20"/>
      <c r="BA1846" s="20"/>
      <c r="BB1846" s="20"/>
    </row>
    <row r="1847" spans="1:54" ht="26.1" customHeight="1" x14ac:dyDescent="0.25">
      <c r="A1847" s="21">
        <v>1687</v>
      </c>
      <c r="B1847" s="39" t="s">
        <v>12</v>
      </c>
      <c r="C1847" s="13" t="s">
        <v>31</v>
      </c>
      <c r="D1847" s="13">
        <v>34013</v>
      </c>
      <c r="E1847" s="13" t="s">
        <v>252</v>
      </c>
      <c r="F1847" s="13">
        <v>7617</v>
      </c>
      <c r="G1847" s="13" t="s">
        <v>271</v>
      </c>
      <c r="H1847" s="13" t="s">
        <v>276</v>
      </c>
      <c r="I1847" s="13" t="s">
        <v>204</v>
      </c>
      <c r="J1847" s="13" t="s">
        <v>206</v>
      </c>
      <c r="K1847" s="13" t="s">
        <v>580</v>
      </c>
      <c r="L1847" s="4">
        <v>50385</v>
      </c>
      <c r="M1847" s="4">
        <v>1001</v>
      </c>
      <c r="N1847" s="14" t="s">
        <v>34</v>
      </c>
      <c r="O1847" s="15" t="s">
        <v>679</v>
      </c>
      <c r="P1847" s="68">
        <v>1302.23</v>
      </c>
      <c r="Q1847" s="61">
        <v>1666.72</v>
      </c>
      <c r="R1847" s="65">
        <f t="shared" si="317"/>
        <v>0.58977807971014495</v>
      </c>
      <c r="S1847" s="65">
        <f t="shared" si="318"/>
        <v>0.75485507246376815</v>
      </c>
      <c r="T1847" s="15">
        <v>2.2254160824567499</v>
      </c>
      <c r="U1847" s="15">
        <v>2.5456186860000001</v>
      </c>
      <c r="V1847" s="15">
        <f t="shared" si="319"/>
        <v>0.32020260354325014</v>
      </c>
      <c r="W1847" s="15">
        <f t="shared" si="320"/>
        <v>14.388437563089873</v>
      </c>
      <c r="X1847" s="15">
        <v>0.59833389225773603</v>
      </c>
      <c r="Y1847" s="15">
        <v>0.73734846399999998</v>
      </c>
      <c r="Z1847" s="15">
        <f t="shared" si="321"/>
        <v>0.13901457174226395</v>
      </c>
      <c r="AA1847" s="16">
        <f t="shared" si="322"/>
        <v>23.233611456925889</v>
      </c>
      <c r="AB1847" s="13">
        <v>2.2200000000000002</v>
      </c>
      <c r="AC1847" s="13">
        <v>13.05</v>
      </c>
      <c r="AD1847" s="13">
        <v>0</v>
      </c>
      <c r="AE1847" s="13">
        <v>0</v>
      </c>
      <c r="AF1847" s="53">
        <f t="shared" si="327"/>
        <v>6.5250000000000004E-3</v>
      </c>
      <c r="AG1847" s="53">
        <f>IFERROR(AF1847+(AF1847*(AA1847/100)),"0.00")</f>
        <v>8.0409931475644153E-3</v>
      </c>
      <c r="AH1847" s="53">
        <f t="shared" si="324"/>
        <v>1.5159931475644149E-3</v>
      </c>
      <c r="AI1847" s="53">
        <f t="shared" si="325"/>
        <v>23.2336114569259</v>
      </c>
      <c r="AJ1847" s="44">
        <v>221112</v>
      </c>
      <c r="AK1847" s="15" t="s">
        <v>683</v>
      </c>
      <c r="AL1847" s="14" t="s">
        <v>57</v>
      </c>
      <c r="AM1847" s="39" t="s">
        <v>58</v>
      </c>
      <c r="AN1847" s="39" t="s">
        <v>59</v>
      </c>
      <c r="AO1847" s="39" t="s">
        <v>60</v>
      </c>
      <c r="AP1847" s="39" t="s">
        <v>61</v>
      </c>
      <c r="AQ1847" s="20"/>
      <c r="AR1847" s="20"/>
      <c r="AS1847" s="20"/>
      <c r="AT1847" s="20"/>
      <c r="AU1847" s="20"/>
      <c r="AV1847" s="20"/>
      <c r="AW1847" s="20"/>
      <c r="AX1847" s="20"/>
      <c r="AY1847" s="20"/>
      <c r="AZ1847" s="20"/>
      <c r="BA1847" s="20"/>
      <c r="BB1847" s="20"/>
    </row>
    <row r="1848" spans="1:54" ht="26.1" customHeight="1" x14ac:dyDescent="0.25">
      <c r="A1848" s="21">
        <v>1919</v>
      </c>
      <c r="B1848" s="40" t="s">
        <v>12</v>
      </c>
      <c r="C1848" s="13" t="s">
        <v>31</v>
      </c>
      <c r="D1848" s="13">
        <v>34013</v>
      </c>
      <c r="E1848" s="13" t="s">
        <v>252</v>
      </c>
      <c r="F1848" s="13">
        <v>7617</v>
      </c>
      <c r="G1848" s="13" t="s">
        <v>271</v>
      </c>
      <c r="H1848" s="13" t="s">
        <v>276</v>
      </c>
      <c r="I1848" s="13" t="s">
        <v>204</v>
      </c>
      <c r="J1848" s="13" t="s">
        <v>206</v>
      </c>
      <c r="K1848" s="13" t="s">
        <v>580</v>
      </c>
      <c r="L1848" s="4">
        <v>50385</v>
      </c>
      <c r="M1848" s="4">
        <v>1001</v>
      </c>
      <c r="N1848" s="13" t="s">
        <v>36</v>
      </c>
      <c r="O1848" s="15" t="s">
        <v>679</v>
      </c>
      <c r="P1848" s="68">
        <v>1302.23</v>
      </c>
      <c r="Q1848" s="61">
        <v>1666.72</v>
      </c>
      <c r="R1848" s="65">
        <f t="shared" si="317"/>
        <v>0.58977807971014495</v>
      </c>
      <c r="S1848" s="65">
        <f t="shared" si="318"/>
        <v>0.75485507246376815</v>
      </c>
      <c r="T1848" s="15">
        <v>31.683904161921699</v>
      </c>
      <c r="U1848" s="15">
        <v>36.476270620000001</v>
      </c>
      <c r="V1848" s="15">
        <f t="shared" si="319"/>
        <v>4.7923664580783019</v>
      </c>
      <c r="W1848" s="15">
        <f t="shared" si="320"/>
        <v>15.125555340613156</v>
      </c>
      <c r="X1848" s="15">
        <v>9.9854680607303514</v>
      </c>
      <c r="Y1848" s="15">
        <v>12.305452922999999</v>
      </c>
      <c r="Z1848" s="15">
        <f t="shared" si="321"/>
        <v>2.3199848622696475</v>
      </c>
      <c r="AA1848" s="16">
        <f t="shared" si="322"/>
        <v>23.233611565925539</v>
      </c>
      <c r="AB1848" s="13">
        <v>31.33</v>
      </c>
      <c r="AC1848" s="13">
        <v>205.71</v>
      </c>
      <c r="AD1848" s="13">
        <v>15.39</v>
      </c>
      <c r="AE1848" s="13">
        <v>0</v>
      </c>
      <c r="AF1848" s="53">
        <f t="shared" si="327"/>
        <v>0.102855</v>
      </c>
      <c r="AG1848" s="53">
        <f>IFERROR(AF1848+(AF1848*(AA1848/100)),"0.00")</f>
        <v>0.1267519311761327</v>
      </c>
      <c r="AH1848" s="53">
        <f t="shared" si="324"/>
        <v>2.3896931176132702E-2</v>
      </c>
      <c r="AI1848" s="53">
        <f t="shared" si="325"/>
        <v>23.233611565925528</v>
      </c>
      <c r="AJ1848" s="44">
        <v>221112</v>
      </c>
      <c r="AK1848" s="15" t="s">
        <v>683</v>
      </c>
      <c r="AL1848" s="14" t="s">
        <v>57</v>
      </c>
      <c r="AM1848" s="39" t="s">
        <v>58</v>
      </c>
      <c r="AN1848" s="39" t="s">
        <v>59</v>
      </c>
      <c r="AO1848" s="39" t="s">
        <v>60</v>
      </c>
      <c r="AP1848" s="39" t="s">
        <v>61</v>
      </c>
      <c r="AQ1848" s="59"/>
      <c r="AR1848" s="20"/>
      <c r="AS1848" s="20"/>
      <c r="AT1848" s="20"/>
      <c r="AU1848" s="20"/>
      <c r="AV1848" s="20"/>
      <c r="AW1848" s="20"/>
      <c r="AX1848" s="20"/>
      <c r="AY1848" s="20"/>
      <c r="AZ1848" s="20"/>
      <c r="BA1848" s="20"/>
      <c r="BB1848" s="20"/>
    </row>
    <row r="1849" spans="1:54" ht="26.1" customHeight="1" x14ac:dyDescent="0.25">
      <c r="A1849" s="21">
        <v>724</v>
      </c>
      <c r="B1849" s="39" t="s">
        <v>12</v>
      </c>
      <c r="C1849" s="13" t="s">
        <v>31</v>
      </c>
      <c r="D1849" s="13">
        <v>34013</v>
      </c>
      <c r="E1849" s="13" t="s">
        <v>252</v>
      </c>
      <c r="F1849" s="13">
        <v>7617</v>
      </c>
      <c r="G1849" s="13" t="s">
        <v>280</v>
      </c>
      <c r="H1849" s="13" t="s">
        <v>276</v>
      </c>
      <c r="I1849" s="13" t="s">
        <v>204</v>
      </c>
      <c r="J1849" s="13" t="s">
        <v>205</v>
      </c>
      <c r="K1849" s="13" t="s">
        <v>579</v>
      </c>
      <c r="L1849" s="4">
        <v>50385</v>
      </c>
      <c r="M1849" s="4">
        <v>2001</v>
      </c>
      <c r="N1849" s="14" t="s">
        <v>40</v>
      </c>
      <c r="O1849" s="15" t="s">
        <v>679</v>
      </c>
      <c r="P1849" s="68">
        <v>1366.31</v>
      </c>
      <c r="Q1849" s="61">
        <v>1504.43</v>
      </c>
      <c r="R1849" s="65">
        <f t="shared" si="317"/>
        <v>0.61879981884057966</v>
      </c>
      <c r="S1849" s="65">
        <f t="shared" si="318"/>
        <v>0.68135416666666671</v>
      </c>
      <c r="T1849" s="15">
        <v>2.9990917154457</v>
      </c>
      <c r="U1849" s="15">
        <v>3.4724603479999998</v>
      </c>
      <c r="V1849" s="15">
        <f t="shared" si="319"/>
        <v>0.47336863255429984</v>
      </c>
      <c r="W1849" s="15">
        <f t="shared" si="320"/>
        <v>15.783733125479015</v>
      </c>
      <c r="X1849" s="15">
        <v>0.87233705502855508</v>
      </c>
      <c r="Y1849" s="15">
        <v>1.090504803</v>
      </c>
      <c r="Z1849" s="15">
        <f t="shared" si="321"/>
        <v>0.21816774797144489</v>
      </c>
      <c r="AA1849" s="16">
        <f t="shared" si="322"/>
        <v>25.009570178616723</v>
      </c>
      <c r="AB1849" s="13">
        <v>3</v>
      </c>
      <c r="AC1849" s="13">
        <v>0</v>
      </c>
      <c r="AD1849" s="13">
        <v>0</v>
      </c>
      <c r="AE1849" s="13">
        <v>0</v>
      </c>
      <c r="AF1849" s="53">
        <f t="shared" si="327"/>
        <v>0</v>
      </c>
      <c r="AG1849" s="53">
        <f>IFERROR((((Y1849)/Q1849)*24),"0.00")</f>
        <v>1.7396698598140158E-2</v>
      </c>
      <c r="AH1849" s="53">
        <f t="shared" si="324"/>
        <v>1.7396698598140158E-2</v>
      </c>
      <c r="AI1849" s="53" t="str">
        <f t="shared" si="325"/>
        <v>0.00</v>
      </c>
      <c r="AJ1849" s="44">
        <v>221112</v>
      </c>
      <c r="AK1849" s="15" t="s">
        <v>683</v>
      </c>
      <c r="AL1849" s="14" t="s">
        <v>57</v>
      </c>
      <c r="AM1849" s="39" t="s">
        <v>58</v>
      </c>
      <c r="AN1849" s="39" t="s">
        <v>59</v>
      </c>
      <c r="AO1849" s="39" t="s">
        <v>60</v>
      </c>
      <c r="AP1849" s="39" t="s">
        <v>61</v>
      </c>
      <c r="AQ1849" s="20"/>
      <c r="AR1849" s="20"/>
      <c r="AS1849" s="20"/>
      <c r="AT1849" s="20"/>
      <c r="AU1849" s="20"/>
      <c r="AV1849" s="20"/>
      <c r="AW1849" s="20"/>
      <c r="AX1849" s="20"/>
      <c r="AY1849" s="20"/>
      <c r="AZ1849" s="20"/>
      <c r="BA1849" s="20"/>
      <c r="BB1849" s="20"/>
    </row>
    <row r="1850" spans="1:54" ht="26.1" customHeight="1" x14ac:dyDescent="0.25">
      <c r="A1850" s="21">
        <v>725</v>
      </c>
      <c r="B1850" s="39" t="s">
        <v>12</v>
      </c>
      <c r="C1850" s="13" t="s">
        <v>31</v>
      </c>
      <c r="D1850" s="13">
        <v>34013</v>
      </c>
      <c r="E1850" s="13" t="s">
        <v>252</v>
      </c>
      <c r="F1850" s="13">
        <v>7617</v>
      </c>
      <c r="G1850" s="13" t="s">
        <v>280</v>
      </c>
      <c r="H1850" s="13" t="s">
        <v>276</v>
      </c>
      <c r="I1850" s="13" t="s">
        <v>204</v>
      </c>
      <c r="J1850" s="13" t="s">
        <v>205</v>
      </c>
      <c r="K1850" s="13" t="s">
        <v>579</v>
      </c>
      <c r="L1850" s="4">
        <v>50385</v>
      </c>
      <c r="M1850" s="4">
        <v>2001</v>
      </c>
      <c r="N1850" s="14" t="s">
        <v>38</v>
      </c>
      <c r="O1850" s="15" t="s">
        <v>679</v>
      </c>
      <c r="P1850" s="68">
        <v>1366.31</v>
      </c>
      <c r="Q1850" s="61">
        <v>1504.43</v>
      </c>
      <c r="R1850" s="65">
        <f t="shared" si="317"/>
        <v>0.61879981884057966</v>
      </c>
      <c r="S1850" s="65">
        <f t="shared" si="318"/>
        <v>0.68135416666666671</v>
      </c>
      <c r="T1850" s="15">
        <v>14.2314314101758</v>
      </c>
      <c r="U1850" s="15">
        <v>16.477682569999999</v>
      </c>
      <c r="V1850" s="15">
        <f t="shared" si="319"/>
        <v>2.2462511598241992</v>
      </c>
      <c r="W1850" s="15">
        <f t="shared" si="320"/>
        <v>15.783733168387251</v>
      </c>
      <c r="X1850" s="15">
        <v>4.1394549227210504</v>
      </c>
      <c r="Y1850" s="15">
        <v>5.174714807</v>
      </c>
      <c r="Z1850" s="15">
        <f t="shared" si="321"/>
        <v>1.0352598842789495</v>
      </c>
      <c r="AA1850" s="16">
        <f t="shared" si="322"/>
        <v>25.009570187526688</v>
      </c>
      <c r="AB1850" s="13">
        <v>14.23</v>
      </c>
      <c r="AC1850" s="13">
        <v>0</v>
      </c>
      <c r="AD1850" s="13">
        <v>0</v>
      </c>
      <c r="AE1850" s="13">
        <v>0</v>
      </c>
      <c r="AF1850" s="53">
        <f t="shared" si="327"/>
        <v>0</v>
      </c>
      <c r="AG1850" s="53">
        <f>IFERROR((((Y1850)/Q1850)*24),"0.00")</f>
        <v>8.255163441835113E-2</v>
      </c>
      <c r="AH1850" s="53">
        <f t="shared" si="324"/>
        <v>8.255163441835113E-2</v>
      </c>
      <c r="AI1850" s="53" t="str">
        <f t="shared" si="325"/>
        <v>0.00</v>
      </c>
      <c r="AJ1850" s="44">
        <v>221112</v>
      </c>
      <c r="AK1850" s="15" t="s">
        <v>683</v>
      </c>
      <c r="AL1850" s="14" t="s">
        <v>57</v>
      </c>
      <c r="AM1850" s="39" t="s">
        <v>58</v>
      </c>
      <c r="AN1850" s="39" t="s">
        <v>59</v>
      </c>
      <c r="AO1850" s="39" t="s">
        <v>60</v>
      </c>
      <c r="AP1850" s="39" t="s">
        <v>61</v>
      </c>
      <c r="AQ1850" s="20"/>
      <c r="AR1850" s="20"/>
      <c r="AS1850" s="20"/>
      <c r="AT1850" s="20"/>
      <c r="AU1850" s="20"/>
      <c r="AV1850" s="20"/>
      <c r="AW1850" s="20"/>
      <c r="AX1850" s="20"/>
      <c r="AY1850" s="20"/>
      <c r="AZ1850" s="20"/>
      <c r="BA1850" s="20"/>
      <c r="BB1850" s="20"/>
    </row>
    <row r="1851" spans="1:54" ht="26.1" customHeight="1" x14ac:dyDescent="0.25">
      <c r="A1851" s="21">
        <v>726</v>
      </c>
      <c r="B1851" s="39" t="s">
        <v>12</v>
      </c>
      <c r="C1851" s="13" t="s">
        <v>31</v>
      </c>
      <c r="D1851" s="13">
        <v>34013</v>
      </c>
      <c r="E1851" s="13" t="s">
        <v>252</v>
      </c>
      <c r="F1851" s="13">
        <v>7617</v>
      </c>
      <c r="G1851" s="13" t="s">
        <v>280</v>
      </c>
      <c r="H1851" s="13" t="s">
        <v>276</v>
      </c>
      <c r="I1851" s="13" t="s">
        <v>204</v>
      </c>
      <c r="J1851" s="13" t="s">
        <v>205</v>
      </c>
      <c r="K1851" s="13" t="s">
        <v>579</v>
      </c>
      <c r="L1851" s="4">
        <v>50385</v>
      </c>
      <c r="M1851" s="4">
        <v>2001</v>
      </c>
      <c r="N1851" s="14" t="s">
        <v>39</v>
      </c>
      <c r="O1851" s="15" t="s">
        <v>679</v>
      </c>
      <c r="P1851" s="68">
        <v>1366.31</v>
      </c>
      <c r="Q1851" s="61">
        <v>1504.43</v>
      </c>
      <c r="R1851" s="65">
        <f t="shared" si="317"/>
        <v>0.61879981884057966</v>
      </c>
      <c r="S1851" s="65">
        <f t="shared" si="318"/>
        <v>0.68135416666666671</v>
      </c>
      <c r="T1851" s="15">
        <v>14.2314314101758</v>
      </c>
      <c r="U1851" s="15">
        <v>16.477682569999999</v>
      </c>
      <c r="V1851" s="15">
        <f t="shared" si="319"/>
        <v>2.2462511598241992</v>
      </c>
      <c r="W1851" s="15">
        <f t="shared" si="320"/>
        <v>15.783733168387251</v>
      </c>
      <c r="X1851" s="15">
        <v>4.1394549227210504</v>
      </c>
      <c r="Y1851" s="15">
        <v>5.174714807</v>
      </c>
      <c r="Z1851" s="15">
        <f t="shared" si="321"/>
        <v>1.0352598842789495</v>
      </c>
      <c r="AA1851" s="16">
        <f t="shared" si="322"/>
        <v>25.009570187526688</v>
      </c>
      <c r="AB1851" s="13">
        <v>14.23</v>
      </c>
      <c r="AC1851" s="13">
        <v>0</v>
      </c>
      <c r="AD1851" s="13">
        <v>0</v>
      </c>
      <c r="AE1851" s="13">
        <v>0</v>
      </c>
      <c r="AF1851" s="53">
        <f t="shared" si="327"/>
        <v>0</v>
      </c>
      <c r="AG1851" s="53">
        <f>IFERROR((((Y1851)/Q1851)*24),"0.00")</f>
        <v>8.255163441835113E-2</v>
      </c>
      <c r="AH1851" s="53">
        <f t="shared" si="324"/>
        <v>8.255163441835113E-2</v>
      </c>
      <c r="AI1851" s="53" t="str">
        <f t="shared" si="325"/>
        <v>0.00</v>
      </c>
      <c r="AJ1851" s="44">
        <v>221112</v>
      </c>
      <c r="AK1851" s="15" t="s">
        <v>683</v>
      </c>
      <c r="AL1851" s="14" t="s">
        <v>57</v>
      </c>
      <c r="AM1851" s="39" t="s">
        <v>58</v>
      </c>
      <c r="AN1851" s="39" t="s">
        <v>59</v>
      </c>
      <c r="AO1851" s="39" t="s">
        <v>60</v>
      </c>
      <c r="AP1851" s="39" t="s">
        <v>61</v>
      </c>
      <c r="AQ1851" s="20"/>
      <c r="AR1851" s="20"/>
      <c r="AS1851" s="20"/>
      <c r="AT1851" s="20"/>
      <c r="AU1851" s="20"/>
      <c r="AV1851" s="20"/>
      <c r="AW1851" s="20"/>
      <c r="AX1851" s="20"/>
      <c r="AY1851" s="20"/>
      <c r="AZ1851" s="20"/>
      <c r="BA1851" s="20"/>
      <c r="BB1851" s="20"/>
    </row>
    <row r="1852" spans="1:54" ht="26.1" customHeight="1" x14ac:dyDescent="0.25">
      <c r="A1852" s="21">
        <v>727</v>
      </c>
      <c r="B1852" s="39" t="s">
        <v>12</v>
      </c>
      <c r="C1852" s="13" t="s">
        <v>31</v>
      </c>
      <c r="D1852" s="13">
        <v>34013</v>
      </c>
      <c r="E1852" s="13" t="s">
        <v>252</v>
      </c>
      <c r="F1852" s="13">
        <v>7617</v>
      </c>
      <c r="G1852" s="13" t="s">
        <v>280</v>
      </c>
      <c r="H1852" s="13" t="s">
        <v>276</v>
      </c>
      <c r="I1852" s="13" t="s">
        <v>204</v>
      </c>
      <c r="J1852" s="13" t="s">
        <v>205</v>
      </c>
      <c r="K1852" s="13" t="s">
        <v>579</v>
      </c>
      <c r="L1852" s="4">
        <v>50385</v>
      </c>
      <c r="M1852" s="4">
        <v>2001</v>
      </c>
      <c r="N1852" s="14" t="s">
        <v>37</v>
      </c>
      <c r="O1852" s="15" t="s">
        <v>679</v>
      </c>
      <c r="P1852" s="68">
        <v>1366.31</v>
      </c>
      <c r="Q1852" s="61">
        <v>1504.43</v>
      </c>
      <c r="R1852" s="65">
        <f t="shared" si="317"/>
        <v>0.61879981884057966</v>
      </c>
      <c r="S1852" s="65">
        <f t="shared" si="318"/>
        <v>0.68135416666666671</v>
      </c>
      <c r="T1852" s="15">
        <v>0.68433317023870199</v>
      </c>
      <c r="U1852" s="15">
        <v>0.79234649199999996</v>
      </c>
      <c r="V1852" s="15">
        <f t="shared" si="319"/>
        <v>0.10801332176129796</v>
      </c>
      <c r="W1852" s="15">
        <f t="shared" si="320"/>
        <v>15.783733195867427</v>
      </c>
      <c r="X1852" s="15">
        <v>0.19904999213924801</v>
      </c>
      <c r="Y1852" s="15">
        <v>0.24883153899999999</v>
      </c>
      <c r="Z1852" s="15">
        <f t="shared" si="321"/>
        <v>4.978154686075198E-2</v>
      </c>
      <c r="AA1852" s="16">
        <f t="shared" si="322"/>
        <v>25.009569870229708</v>
      </c>
      <c r="AB1852" s="13">
        <v>0.2</v>
      </c>
      <c r="AC1852" s="13">
        <v>0</v>
      </c>
      <c r="AD1852" s="13">
        <v>0</v>
      </c>
      <c r="AE1852" s="13">
        <v>0</v>
      </c>
      <c r="AF1852" s="53">
        <f t="shared" si="327"/>
        <v>0</v>
      </c>
      <c r="AG1852" s="53">
        <f>IFERROR((((Y1852)/Q1852)*24),"0.00")</f>
        <v>3.9695811277360854E-3</v>
      </c>
      <c r="AH1852" s="53">
        <f t="shared" si="324"/>
        <v>3.9695811277360854E-3</v>
      </c>
      <c r="AI1852" s="53" t="str">
        <f t="shared" si="325"/>
        <v>0.00</v>
      </c>
      <c r="AJ1852" s="44">
        <v>221112</v>
      </c>
      <c r="AK1852" s="15" t="s">
        <v>683</v>
      </c>
      <c r="AL1852" s="14" t="s">
        <v>57</v>
      </c>
      <c r="AM1852" s="39" t="s">
        <v>58</v>
      </c>
      <c r="AN1852" s="39" t="s">
        <v>59</v>
      </c>
      <c r="AO1852" s="39" t="s">
        <v>60</v>
      </c>
      <c r="AP1852" s="39" t="s">
        <v>61</v>
      </c>
      <c r="AQ1852" s="20"/>
      <c r="AR1852" s="20"/>
      <c r="AS1852" s="20"/>
      <c r="AT1852" s="20"/>
      <c r="AU1852" s="20"/>
      <c r="AV1852" s="20"/>
      <c r="AW1852" s="20"/>
      <c r="AX1852" s="20"/>
      <c r="AY1852" s="20"/>
      <c r="AZ1852" s="20"/>
      <c r="BA1852" s="20"/>
      <c r="BB1852" s="20"/>
    </row>
    <row r="1853" spans="1:54" ht="26.1" customHeight="1" x14ac:dyDescent="0.25">
      <c r="A1853" s="21">
        <v>1640</v>
      </c>
      <c r="B1853" s="39" t="s">
        <v>12</v>
      </c>
      <c r="C1853" s="13" t="s">
        <v>31</v>
      </c>
      <c r="D1853" s="13">
        <v>34013</v>
      </c>
      <c r="E1853" s="13" t="s">
        <v>252</v>
      </c>
      <c r="F1853" s="13">
        <v>7617</v>
      </c>
      <c r="G1853" s="13" t="s">
        <v>280</v>
      </c>
      <c r="H1853" s="13" t="s">
        <v>276</v>
      </c>
      <c r="I1853" s="13" t="s">
        <v>204</v>
      </c>
      <c r="J1853" s="13" t="s">
        <v>205</v>
      </c>
      <c r="K1853" s="13" t="s">
        <v>579</v>
      </c>
      <c r="L1853" s="4">
        <v>50385</v>
      </c>
      <c r="M1853" s="4">
        <v>2001</v>
      </c>
      <c r="N1853" s="14" t="s">
        <v>35</v>
      </c>
      <c r="O1853" s="15" t="s">
        <v>679</v>
      </c>
      <c r="P1853" s="68">
        <v>1366.31</v>
      </c>
      <c r="Q1853" s="61">
        <v>1504.43</v>
      </c>
      <c r="R1853" s="65">
        <f t="shared" si="317"/>
        <v>0.61879981884057966</v>
      </c>
      <c r="S1853" s="65">
        <f t="shared" si="318"/>
        <v>0.68135416666666671</v>
      </c>
      <c r="T1853" s="15">
        <v>0.96928819700716995</v>
      </c>
      <c r="U1853" s="15">
        <v>1.1222780590000001</v>
      </c>
      <c r="V1853" s="15">
        <f t="shared" si="319"/>
        <v>0.15298986199283016</v>
      </c>
      <c r="W1853" s="15">
        <f t="shared" si="320"/>
        <v>15.783733100765124</v>
      </c>
      <c r="X1853" s="15">
        <v>0.28193402919173971</v>
      </c>
      <c r="Y1853" s="15">
        <v>0.35244451799999998</v>
      </c>
      <c r="Z1853" s="15">
        <f t="shared" si="321"/>
        <v>7.0510488808260274E-2</v>
      </c>
      <c r="AA1853" s="16">
        <f t="shared" si="322"/>
        <v>25.009570150294625</v>
      </c>
      <c r="AB1853" s="13">
        <v>0.97</v>
      </c>
      <c r="AC1853" s="13">
        <v>5.76</v>
      </c>
      <c r="AD1853" s="13">
        <v>0</v>
      </c>
      <c r="AE1853" s="13">
        <v>2.5499999999999998</v>
      </c>
      <c r="AF1853" s="53">
        <f t="shared" si="327"/>
        <v>2.8799999999999997E-3</v>
      </c>
      <c r="AG1853" s="53">
        <f>IFERROR((((Y1853)/Q1853)*24),"0.00")</f>
        <v>5.6225071502163607E-3</v>
      </c>
      <c r="AH1853" s="53">
        <f t="shared" si="324"/>
        <v>2.742507150216361E-3</v>
      </c>
      <c r="AI1853" s="53">
        <f t="shared" si="325"/>
        <v>95.225942715845875</v>
      </c>
      <c r="AJ1853" s="44">
        <v>221112</v>
      </c>
      <c r="AK1853" s="15" t="s">
        <v>683</v>
      </c>
      <c r="AL1853" s="14" t="s">
        <v>57</v>
      </c>
      <c r="AM1853" s="39" t="s">
        <v>58</v>
      </c>
      <c r="AN1853" s="39" t="s">
        <v>59</v>
      </c>
      <c r="AO1853" s="39" t="s">
        <v>60</v>
      </c>
      <c r="AP1853" s="39" t="s">
        <v>61</v>
      </c>
      <c r="AQ1853" s="20"/>
      <c r="AR1853" s="20"/>
      <c r="AS1853" s="20"/>
      <c r="AT1853" s="20"/>
      <c r="AU1853" s="20"/>
      <c r="AV1853" s="20"/>
      <c r="AW1853" s="20"/>
      <c r="AX1853" s="20"/>
      <c r="AY1853" s="20"/>
      <c r="AZ1853" s="20"/>
      <c r="BA1853" s="20"/>
      <c r="BB1853" s="20"/>
    </row>
    <row r="1854" spans="1:54" ht="26.1" customHeight="1" x14ac:dyDescent="0.25">
      <c r="A1854" s="21">
        <v>1688</v>
      </c>
      <c r="B1854" s="39" t="s">
        <v>12</v>
      </c>
      <c r="C1854" s="13" t="s">
        <v>31</v>
      </c>
      <c r="D1854" s="13">
        <v>34013</v>
      </c>
      <c r="E1854" s="13" t="s">
        <v>252</v>
      </c>
      <c r="F1854" s="13">
        <v>7617</v>
      </c>
      <c r="G1854" s="13" t="s">
        <v>280</v>
      </c>
      <c r="H1854" s="13" t="s">
        <v>276</v>
      </c>
      <c r="I1854" s="13" t="s">
        <v>204</v>
      </c>
      <c r="J1854" s="13" t="s">
        <v>205</v>
      </c>
      <c r="K1854" s="13" t="s">
        <v>579</v>
      </c>
      <c r="L1854" s="4">
        <v>50385</v>
      </c>
      <c r="M1854" s="4">
        <v>2001</v>
      </c>
      <c r="N1854" s="14" t="s">
        <v>34</v>
      </c>
      <c r="O1854" s="15" t="s">
        <v>679</v>
      </c>
      <c r="P1854" s="68">
        <v>1366.31</v>
      </c>
      <c r="Q1854" s="61">
        <v>1504.43</v>
      </c>
      <c r="R1854" s="65">
        <f t="shared" si="317"/>
        <v>0.61879981884057966</v>
      </c>
      <c r="S1854" s="65">
        <f t="shared" si="318"/>
        <v>0.68135416666666671</v>
      </c>
      <c r="T1854" s="15">
        <v>2.0526102995445901</v>
      </c>
      <c r="U1854" s="15">
        <v>2.3765888319999999</v>
      </c>
      <c r="V1854" s="15">
        <f t="shared" si="319"/>
        <v>0.32397853245540986</v>
      </c>
      <c r="W1854" s="15">
        <f t="shared" si="320"/>
        <v>15.783733158081228</v>
      </c>
      <c r="X1854" s="15">
        <v>0.59703676770015202</v>
      </c>
      <c r="Y1854" s="15">
        <v>0.74635309700000008</v>
      </c>
      <c r="Z1854" s="15">
        <f t="shared" si="321"/>
        <v>0.14931632929984806</v>
      </c>
      <c r="AA1854" s="16">
        <f t="shared" si="322"/>
        <v>25.009570160147781</v>
      </c>
      <c r="AB1854" s="13">
        <v>2.0499999999999998</v>
      </c>
      <c r="AC1854" s="13">
        <v>13.22</v>
      </c>
      <c r="AD1854" s="13">
        <v>0</v>
      </c>
      <c r="AE1854" s="13">
        <v>0</v>
      </c>
      <c r="AF1854" s="53">
        <f t="shared" si="327"/>
        <v>6.6100000000000004E-3</v>
      </c>
      <c r="AG1854" s="53">
        <f>IFERROR(AF1854+(AF1854*(AA1854/100)),"0.00")</f>
        <v>8.2631325875857694E-3</v>
      </c>
      <c r="AH1854" s="53">
        <f t="shared" si="324"/>
        <v>1.653132587585769E-3</v>
      </c>
      <c r="AI1854" s="53">
        <f t="shared" si="325"/>
        <v>25.009570160147788</v>
      </c>
      <c r="AJ1854" s="44">
        <v>221112</v>
      </c>
      <c r="AK1854" s="15" t="s">
        <v>683</v>
      </c>
      <c r="AL1854" s="14" t="s">
        <v>57</v>
      </c>
      <c r="AM1854" s="39" t="s">
        <v>58</v>
      </c>
      <c r="AN1854" s="39" t="s">
        <v>59</v>
      </c>
      <c r="AO1854" s="39" t="s">
        <v>60</v>
      </c>
      <c r="AP1854" s="39" t="s">
        <v>61</v>
      </c>
      <c r="AQ1854" s="20"/>
      <c r="AR1854" s="20"/>
      <c r="AS1854" s="20"/>
      <c r="AT1854" s="20"/>
      <c r="AU1854" s="20"/>
      <c r="AV1854" s="20"/>
      <c r="AW1854" s="20"/>
      <c r="AX1854" s="20"/>
      <c r="AY1854" s="20"/>
      <c r="AZ1854" s="20"/>
      <c r="BA1854" s="20"/>
      <c r="BB1854" s="20"/>
    </row>
    <row r="1855" spans="1:54" ht="26.1" customHeight="1" x14ac:dyDescent="0.25">
      <c r="A1855" s="21">
        <v>1910</v>
      </c>
      <c r="B1855" s="40" t="s">
        <v>12</v>
      </c>
      <c r="C1855" s="13" t="s">
        <v>31</v>
      </c>
      <c r="D1855" s="13">
        <v>34013</v>
      </c>
      <c r="E1855" s="13" t="s">
        <v>252</v>
      </c>
      <c r="F1855" s="13">
        <v>7617</v>
      </c>
      <c r="G1855" s="13" t="s">
        <v>280</v>
      </c>
      <c r="H1855" s="13" t="s">
        <v>276</v>
      </c>
      <c r="I1855" s="13" t="s">
        <v>204</v>
      </c>
      <c r="J1855" s="13" t="s">
        <v>205</v>
      </c>
      <c r="K1855" s="13" t="s">
        <v>579</v>
      </c>
      <c r="L1855" s="4">
        <v>50385</v>
      </c>
      <c r="M1855" s="4">
        <v>2001</v>
      </c>
      <c r="N1855" s="13" t="s">
        <v>36</v>
      </c>
      <c r="O1855" s="15" t="s">
        <v>679</v>
      </c>
      <c r="P1855" s="68">
        <v>1366.31</v>
      </c>
      <c r="Q1855" s="61">
        <v>1504.43</v>
      </c>
      <c r="R1855" s="65">
        <f t="shared" si="317"/>
        <v>0.61879981884057966</v>
      </c>
      <c r="S1855" s="65">
        <f t="shared" si="318"/>
        <v>0.68135416666666671</v>
      </c>
      <c r="T1855" s="15">
        <v>29.265081112727</v>
      </c>
      <c r="U1855" s="15">
        <v>34.034644980000003</v>
      </c>
      <c r="V1855" s="15">
        <f t="shared" si="319"/>
        <v>4.7695638672730034</v>
      </c>
      <c r="W1855" s="15">
        <f t="shared" si="320"/>
        <v>16.297798215221015</v>
      </c>
      <c r="X1855" s="15">
        <v>9.4381742907272699</v>
      </c>
      <c r="Y1855" s="15">
        <v>11.798621113999999</v>
      </c>
      <c r="Z1855" s="15">
        <f t="shared" si="321"/>
        <v>2.3604468232727296</v>
      </c>
      <c r="AA1855" s="16">
        <f t="shared" si="322"/>
        <v>25.009570183417779</v>
      </c>
      <c r="AB1855" s="13">
        <v>28.64</v>
      </c>
      <c r="AC1855" s="13">
        <v>198.91</v>
      </c>
      <c r="AD1855" s="13">
        <v>13.93</v>
      </c>
      <c r="AE1855" s="13">
        <v>0</v>
      </c>
      <c r="AF1855" s="53">
        <f t="shared" si="327"/>
        <v>9.9455000000000002E-2</v>
      </c>
      <c r="AG1855" s="53">
        <f>IFERROR(AF1855+(AF1855*(AA1855/100)),"0.00")</f>
        <v>0.12432826802591815</v>
      </c>
      <c r="AH1855" s="53">
        <f t="shared" si="324"/>
        <v>2.4873268025918147E-2</v>
      </c>
      <c r="AI1855" s="53">
        <f t="shared" si="325"/>
        <v>25.009570183417772</v>
      </c>
      <c r="AJ1855" s="44">
        <v>221112</v>
      </c>
      <c r="AK1855" s="15" t="s">
        <v>683</v>
      </c>
      <c r="AL1855" s="14" t="s">
        <v>57</v>
      </c>
      <c r="AM1855" s="39" t="s">
        <v>58</v>
      </c>
      <c r="AN1855" s="39" t="s">
        <v>59</v>
      </c>
      <c r="AO1855" s="39" t="s">
        <v>60</v>
      </c>
      <c r="AP1855" s="39" t="s">
        <v>61</v>
      </c>
      <c r="AQ1855" s="59"/>
      <c r="AR1855" s="20"/>
      <c r="AS1855" s="20"/>
      <c r="AT1855" s="20"/>
      <c r="AU1855" s="20"/>
      <c r="AV1855" s="20"/>
      <c r="AW1855" s="20"/>
      <c r="AX1855" s="20"/>
      <c r="AY1855" s="20"/>
      <c r="AZ1855" s="20"/>
      <c r="BA1855" s="20"/>
      <c r="BB1855" s="20"/>
    </row>
    <row r="1856" spans="1:54" ht="26.1" customHeight="1" x14ac:dyDescent="0.25">
      <c r="A1856" s="21">
        <v>1001</v>
      </c>
      <c r="B1856" s="39" t="s">
        <v>8</v>
      </c>
      <c r="C1856" s="13" t="s">
        <v>260</v>
      </c>
      <c r="D1856" s="13">
        <v>34023</v>
      </c>
      <c r="E1856" s="13" t="s">
        <v>252</v>
      </c>
      <c r="F1856" s="13">
        <v>18072</v>
      </c>
      <c r="G1856" s="13" t="s">
        <v>271</v>
      </c>
      <c r="H1856" s="13" t="s">
        <v>276</v>
      </c>
      <c r="I1856" s="13" t="s">
        <v>207</v>
      </c>
      <c r="J1856" s="13" t="s">
        <v>209</v>
      </c>
      <c r="K1856" s="13" t="s">
        <v>582</v>
      </c>
      <c r="L1856" s="4">
        <v>10308</v>
      </c>
      <c r="M1856" s="4">
        <v>1001</v>
      </c>
      <c r="N1856" s="14" t="s">
        <v>40</v>
      </c>
      <c r="O1856" s="15" t="s">
        <v>679</v>
      </c>
      <c r="P1856" s="68">
        <v>1506.67</v>
      </c>
      <c r="Q1856" s="61">
        <v>1433.87</v>
      </c>
      <c r="R1856" s="65">
        <f t="shared" si="317"/>
        <v>0.6823686594202899</v>
      </c>
      <c r="S1856" s="65">
        <f t="shared" si="318"/>
        <v>0.64939764492753616</v>
      </c>
      <c r="T1856" s="15">
        <v>0</v>
      </c>
      <c r="U1856" s="15">
        <v>0</v>
      </c>
      <c r="V1856" s="15">
        <f t="shared" si="319"/>
        <v>0</v>
      </c>
      <c r="W1856" s="15" t="str">
        <f t="shared" si="320"/>
        <v>0.00</v>
      </c>
      <c r="X1856" s="15">
        <v>0</v>
      </c>
      <c r="Y1856" s="15">
        <v>0</v>
      </c>
      <c r="Z1856" s="15">
        <f t="shared" si="321"/>
        <v>0</v>
      </c>
      <c r="AA1856" s="16" t="str">
        <f t="shared" si="322"/>
        <v>0</v>
      </c>
      <c r="AB1856" s="13">
        <v>0</v>
      </c>
      <c r="AC1856" s="13">
        <v>0</v>
      </c>
      <c r="AD1856" s="13">
        <v>0</v>
      </c>
      <c r="AE1856" s="13">
        <v>0</v>
      </c>
      <c r="AF1856" s="53">
        <f t="shared" si="327"/>
        <v>0</v>
      </c>
      <c r="AG1856" s="53">
        <f>IFERROR((((Y1856)/Q1856)*24),"0.00")</f>
        <v>0</v>
      </c>
      <c r="AH1856" s="53">
        <f t="shared" si="324"/>
        <v>0</v>
      </c>
      <c r="AI1856" s="53" t="str">
        <f t="shared" si="325"/>
        <v>0.00</v>
      </c>
      <c r="AJ1856" s="44">
        <v>221112</v>
      </c>
      <c r="AK1856" s="15" t="s">
        <v>683</v>
      </c>
      <c r="AL1856" s="14" t="s">
        <v>57</v>
      </c>
      <c r="AM1856" s="39" t="s">
        <v>58</v>
      </c>
      <c r="AN1856" s="39" t="s">
        <v>59</v>
      </c>
      <c r="AO1856" s="39" t="s">
        <v>60</v>
      </c>
      <c r="AP1856" s="39" t="s">
        <v>61</v>
      </c>
      <c r="AQ1856" s="20"/>
      <c r="AR1856" s="20"/>
      <c r="AS1856" s="20"/>
      <c r="AT1856" s="20"/>
      <c r="AU1856" s="20"/>
      <c r="AV1856" s="20"/>
      <c r="AW1856" s="20"/>
      <c r="AX1856" s="20"/>
      <c r="AY1856" s="20"/>
      <c r="AZ1856" s="20"/>
      <c r="BA1856" s="20"/>
      <c r="BB1856" s="20"/>
    </row>
    <row r="1857" spans="1:54" ht="26.1" customHeight="1" x14ac:dyDescent="0.25">
      <c r="A1857" s="21">
        <v>1002</v>
      </c>
      <c r="B1857" s="39" t="s">
        <v>8</v>
      </c>
      <c r="C1857" s="13" t="s">
        <v>260</v>
      </c>
      <c r="D1857" s="13">
        <v>34023</v>
      </c>
      <c r="E1857" s="13" t="s">
        <v>252</v>
      </c>
      <c r="F1857" s="13">
        <v>18072</v>
      </c>
      <c r="G1857" s="13" t="s">
        <v>271</v>
      </c>
      <c r="H1857" s="13" t="s">
        <v>276</v>
      </c>
      <c r="I1857" s="13" t="s">
        <v>207</v>
      </c>
      <c r="J1857" s="13" t="s">
        <v>209</v>
      </c>
      <c r="K1857" s="13" t="s">
        <v>582</v>
      </c>
      <c r="L1857" s="4">
        <v>10308</v>
      </c>
      <c r="M1857" s="4">
        <v>1001</v>
      </c>
      <c r="N1857" s="14" t="s">
        <v>38</v>
      </c>
      <c r="O1857" s="15" t="s">
        <v>679</v>
      </c>
      <c r="P1857" s="68">
        <v>1506.67</v>
      </c>
      <c r="Q1857" s="61">
        <v>1433.87</v>
      </c>
      <c r="R1857" s="65">
        <f t="shared" si="317"/>
        <v>0.6823686594202899</v>
      </c>
      <c r="S1857" s="65">
        <f t="shared" si="318"/>
        <v>0.64939764492753616</v>
      </c>
      <c r="T1857" s="15">
        <v>21.812035520656199</v>
      </c>
      <c r="U1857" s="15">
        <v>26.23308157</v>
      </c>
      <c r="V1857" s="15">
        <f t="shared" si="319"/>
        <v>4.4210460493438006</v>
      </c>
      <c r="W1857" s="15">
        <f t="shared" si="320"/>
        <v>20.268837565192065</v>
      </c>
      <c r="X1857" s="15">
        <v>8.1989234100148796</v>
      </c>
      <c r="Y1857" s="15">
        <v>10.141648537</v>
      </c>
      <c r="Z1857" s="15">
        <f t="shared" si="321"/>
        <v>1.9427251269851205</v>
      </c>
      <c r="AA1857" s="16">
        <f t="shared" si="322"/>
        <v>23.694880776811583</v>
      </c>
      <c r="AB1857" s="13">
        <v>21.82</v>
      </c>
      <c r="AC1857" s="13">
        <v>0</v>
      </c>
      <c r="AD1857" s="13">
        <v>0</v>
      </c>
      <c r="AE1857" s="13">
        <v>0</v>
      </c>
      <c r="AF1857" s="53">
        <f t="shared" si="327"/>
        <v>0</v>
      </c>
      <c r="AG1857" s="53">
        <f>IFERROR((((Y1857)/Q1857)*24),"0.00")</f>
        <v>0.1697500923291512</v>
      </c>
      <c r="AH1857" s="53">
        <f t="shared" si="324"/>
        <v>0.1697500923291512</v>
      </c>
      <c r="AI1857" s="53" t="str">
        <f t="shared" si="325"/>
        <v>0.00</v>
      </c>
      <c r="AJ1857" s="44">
        <v>221112</v>
      </c>
      <c r="AK1857" s="15" t="s">
        <v>683</v>
      </c>
      <c r="AL1857" s="14" t="s">
        <v>57</v>
      </c>
      <c r="AM1857" s="39" t="s">
        <v>58</v>
      </c>
      <c r="AN1857" s="39" t="s">
        <v>59</v>
      </c>
      <c r="AO1857" s="39" t="s">
        <v>60</v>
      </c>
      <c r="AP1857" s="39" t="s">
        <v>61</v>
      </c>
      <c r="AQ1857" s="20"/>
      <c r="AR1857" s="20"/>
      <c r="AS1857" s="20"/>
      <c r="AT1857" s="20"/>
      <c r="AU1857" s="20"/>
      <c r="AV1857" s="20"/>
      <c r="AW1857" s="20"/>
      <c r="AX1857" s="20"/>
      <c r="AY1857" s="20"/>
      <c r="AZ1857" s="20"/>
      <c r="BA1857" s="20"/>
      <c r="BB1857" s="20"/>
    </row>
    <row r="1858" spans="1:54" ht="26.1" customHeight="1" x14ac:dyDescent="0.25">
      <c r="A1858" s="21">
        <v>1003</v>
      </c>
      <c r="B1858" s="39" t="s">
        <v>8</v>
      </c>
      <c r="C1858" s="13" t="s">
        <v>260</v>
      </c>
      <c r="D1858" s="13">
        <v>34023</v>
      </c>
      <c r="E1858" s="13" t="s">
        <v>252</v>
      </c>
      <c r="F1858" s="13">
        <v>18072</v>
      </c>
      <c r="G1858" s="13" t="s">
        <v>271</v>
      </c>
      <c r="H1858" s="13" t="s">
        <v>276</v>
      </c>
      <c r="I1858" s="13" t="s">
        <v>207</v>
      </c>
      <c r="J1858" s="13" t="s">
        <v>209</v>
      </c>
      <c r="K1858" s="13" t="s">
        <v>582</v>
      </c>
      <c r="L1858" s="4">
        <v>10308</v>
      </c>
      <c r="M1858" s="4">
        <v>1001</v>
      </c>
      <c r="N1858" s="14" t="s">
        <v>39</v>
      </c>
      <c r="O1858" s="15" t="s">
        <v>679</v>
      </c>
      <c r="P1858" s="68">
        <v>1506.67</v>
      </c>
      <c r="Q1858" s="61">
        <v>1433.87</v>
      </c>
      <c r="R1858" s="65">
        <f t="shared" si="317"/>
        <v>0.6823686594202899</v>
      </c>
      <c r="S1858" s="65">
        <f t="shared" si="318"/>
        <v>0.64939764492753616</v>
      </c>
      <c r="T1858" s="15">
        <v>21.812035520656199</v>
      </c>
      <c r="U1858" s="15">
        <v>26.23308157</v>
      </c>
      <c r="V1858" s="15">
        <f t="shared" si="319"/>
        <v>4.4210460493438006</v>
      </c>
      <c r="W1858" s="15">
        <f t="shared" si="320"/>
        <v>20.268837565192065</v>
      </c>
      <c r="X1858" s="15">
        <v>8.1989234100148796</v>
      </c>
      <c r="Y1858" s="15">
        <v>10.141648537</v>
      </c>
      <c r="Z1858" s="15">
        <f t="shared" si="321"/>
        <v>1.9427251269851205</v>
      </c>
      <c r="AA1858" s="16">
        <f t="shared" si="322"/>
        <v>23.694880776811583</v>
      </c>
      <c r="AB1858" s="13">
        <v>21.82</v>
      </c>
      <c r="AC1858" s="13">
        <v>0</v>
      </c>
      <c r="AD1858" s="13">
        <v>0</v>
      </c>
      <c r="AE1858" s="13">
        <v>0</v>
      </c>
      <c r="AF1858" s="53">
        <f t="shared" si="327"/>
        <v>0</v>
      </c>
      <c r="AG1858" s="53">
        <f>IFERROR((((Y1858)/Q1858)*24),"0.00")</f>
        <v>0.1697500923291512</v>
      </c>
      <c r="AH1858" s="53">
        <f t="shared" si="324"/>
        <v>0.1697500923291512</v>
      </c>
      <c r="AI1858" s="53" t="str">
        <f t="shared" si="325"/>
        <v>0.00</v>
      </c>
      <c r="AJ1858" s="44">
        <v>221112</v>
      </c>
      <c r="AK1858" s="15" t="s">
        <v>683</v>
      </c>
      <c r="AL1858" s="14" t="s">
        <v>57</v>
      </c>
      <c r="AM1858" s="39" t="s">
        <v>58</v>
      </c>
      <c r="AN1858" s="39" t="s">
        <v>59</v>
      </c>
      <c r="AO1858" s="39" t="s">
        <v>60</v>
      </c>
      <c r="AP1858" s="39" t="s">
        <v>61</v>
      </c>
      <c r="AQ1858" s="20"/>
      <c r="AR1858" s="20"/>
      <c r="AS1858" s="20"/>
      <c r="AT1858" s="20"/>
      <c r="AU1858" s="20"/>
      <c r="AV1858" s="20"/>
      <c r="AW1858" s="20"/>
      <c r="AX1858" s="20"/>
      <c r="AY1858" s="20"/>
      <c r="AZ1858" s="20"/>
      <c r="BA1858" s="20"/>
      <c r="BB1858" s="20"/>
    </row>
    <row r="1859" spans="1:54" ht="26.1" customHeight="1" x14ac:dyDescent="0.25">
      <c r="A1859" s="21">
        <v>1004</v>
      </c>
      <c r="B1859" s="39" t="s">
        <v>8</v>
      </c>
      <c r="C1859" s="13" t="s">
        <v>260</v>
      </c>
      <c r="D1859" s="13">
        <v>34023</v>
      </c>
      <c r="E1859" s="13" t="s">
        <v>252</v>
      </c>
      <c r="F1859" s="13">
        <v>18072</v>
      </c>
      <c r="G1859" s="13" t="s">
        <v>271</v>
      </c>
      <c r="H1859" s="13" t="s">
        <v>276</v>
      </c>
      <c r="I1859" s="13" t="s">
        <v>207</v>
      </c>
      <c r="J1859" s="13" t="s">
        <v>209</v>
      </c>
      <c r="K1859" s="13" t="s">
        <v>582</v>
      </c>
      <c r="L1859" s="4">
        <v>10308</v>
      </c>
      <c r="M1859" s="4">
        <v>1001</v>
      </c>
      <c r="N1859" s="14" t="s">
        <v>37</v>
      </c>
      <c r="O1859" s="15" t="s">
        <v>679</v>
      </c>
      <c r="P1859" s="68">
        <v>1506.67</v>
      </c>
      <c r="Q1859" s="61">
        <v>1433.87</v>
      </c>
      <c r="R1859" s="65">
        <f t="shared" si="317"/>
        <v>0.6823686594202899</v>
      </c>
      <c r="S1859" s="65">
        <f t="shared" si="318"/>
        <v>0.64939764492753616</v>
      </c>
      <c r="T1859" s="15">
        <v>1.25970650000012</v>
      </c>
      <c r="U1859" s="15">
        <v>1.5150343639999999</v>
      </c>
      <c r="V1859" s="15">
        <f t="shared" si="319"/>
        <v>0.25532786399987994</v>
      </c>
      <c r="W1859" s="15">
        <f t="shared" si="320"/>
        <v>20.268837542701863</v>
      </c>
      <c r="X1859" s="15">
        <v>0.47351092486624202</v>
      </c>
      <c r="Y1859" s="15">
        <v>0.58570877499999996</v>
      </c>
      <c r="Z1859" s="15">
        <f t="shared" si="321"/>
        <v>0.11219785013375794</v>
      </c>
      <c r="AA1859" s="16">
        <f t="shared" si="322"/>
        <v>23.694880992545574</v>
      </c>
      <c r="AB1859" s="13">
        <v>1.3</v>
      </c>
      <c r="AC1859" s="13">
        <v>0</v>
      </c>
      <c r="AD1859" s="13">
        <v>0</v>
      </c>
      <c r="AE1859" s="13">
        <v>0</v>
      </c>
      <c r="AF1859" s="53">
        <f t="shared" si="327"/>
        <v>0</v>
      </c>
      <c r="AG1859" s="53">
        <f>IFERROR((((Y1859)/Q1859)*24),"0.00")</f>
        <v>9.8035460676351403E-3</v>
      </c>
      <c r="AH1859" s="53">
        <f t="shared" si="324"/>
        <v>9.8035460676351403E-3</v>
      </c>
      <c r="AI1859" s="53" t="str">
        <f t="shared" si="325"/>
        <v>0.00</v>
      </c>
      <c r="AJ1859" s="44">
        <v>221112</v>
      </c>
      <c r="AK1859" s="15" t="s">
        <v>683</v>
      </c>
      <c r="AL1859" s="14" t="s">
        <v>57</v>
      </c>
      <c r="AM1859" s="39" t="s">
        <v>58</v>
      </c>
      <c r="AN1859" s="39" t="s">
        <v>59</v>
      </c>
      <c r="AO1859" s="39" t="s">
        <v>60</v>
      </c>
      <c r="AP1859" s="39" t="s">
        <v>61</v>
      </c>
      <c r="AQ1859" s="20"/>
      <c r="AR1859" s="20"/>
      <c r="AS1859" s="20"/>
      <c r="AT1859" s="20"/>
      <c r="AU1859" s="20"/>
      <c r="AV1859" s="20"/>
      <c r="AW1859" s="20"/>
      <c r="AX1859" s="20"/>
      <c r="AY1859" s="20"/>
      <c r="AZ1859" s="20"/>
      <c r="BA1859" s="20"/>
      <c r="BB1859" s="20"/>
    </row>
    <row r="1860" spans="1:54" ht="26.1" customHeight="1" x14ac:dyDescent="0.25">
      <c r="A1860" s="21">
        <v>1769</v>
      </c>
      <c r="B1860" s="39" t="s">
        <v>8</v>
      </c>
      <c r="C1860" s="13" t="s">
        <v>260</v>
      </c>
      <c r="D1860" s="13">
        <v>34023</v>
      </c>
      <c r="E1860" s="13" t="s">
        <v>252</v>
      </c>
      <c r="F1860" s="13">
        <v>18072</v>
      </c>
      <c r="G1860" s="13" t="s">
        <v>271</v>
      </c>
      <c r="H1860" s="13" t="s">
        <v>276</v>
      </c>
      <c r="I1860" s="13" t="s">
        <v>207</v>
      </c>
      <c r="J1860" s="13" t="s">
        <v>209</v>
      </c>
      <c r="K1860" s="13" t="s">
        <v>582</v>
      </c>
      <c r="L1860" s="4">
        <v>10308</v>
      </c>
      <c r="M1860" s="4">
        <v>1001</v>
      </c>
      <c r="N1860" s="14" t="s">
        <v>34</v>
      </c>
      <c r="O1860" s="15" t="s">
        <v>679</v>
      </c>
      <c r="P1860" s="68">
        <v>1506.67</v>
      </c>
      <c r="Q1860" s="61">
        <v>1433.87</v>
      </c>
      <c r="R1860" s="65">
        <f t="shared" si="317"/>
        <v>0.6823686594202899</v>
      </c>
      <c r="S1860" s="65">
        <f t="shared" si="318"/>
        <v>0.64939764492753616</v>
      </c>
      <c r="T1860" s="15">
        <v>4.8704448900791597</v>
      </c>
      <c r="U1860" s="15">
        <v>5.8576274540000002</v>
      </c>
      <c r="V1860" s="15">
        <f t="shared" si="319"/>
        <v>0.98718256392084047</v>
      </c>
      <c r="W1860" s="15">
        <f t="shared" si="320"/>
        <v>20.268837574400635</v>
      </c>
      <c r="X1860" s="15">
        <v>1.83075094429591</v>
      </c>
      <c r="Y1860" s="15">
        <v>2.264545198</v>
      </c>
      <c r="Z1860" s="15">
        <f t="shared" si="321"/>
        <v>0.43379425370408997</v>
      </c>
      <c r="AA1860" s="16">
        <f t="shared" si="322"/>
        <v>23.69488078406663</v>
      </c>
      <c r="AB1860" s="13">
        <v>4.8600000000000003</v>
      </c>
      <c r="AC1860" s="13">
        <v>58.78</v>
      </c>
      <c r="AD1860" s="13">
        <v>0</v>
      </c>
      <c r="AE1860" s="13">
        <v>0</v>
      </c>
      <c r="AF1860" s="53">
        <f t="shared" si="327"/>
        <v>2.9389999999999999E-2</v>
      </c>
      <c r="AG1860" s="53">
        <f>IFERROR(AF1860+(AF1860*(AA1860/100)),"0.00")</f>
        <v>3.6353925462437181E-2</v>
      </c>
      <c r="AH1860" s="53">
        <f t="shared" si="324"/>
        <v>6.9639254624371816E-3</v>
      </c>
      <c r="AI1860" s="53">
        <f t="shared" si="325"/>
        <v>23.694880784066626</v>
      </c>
      <c r="AJ1860" s="44">
        <v>221112</v>
      </c>
      <c r="AK1860" s="15" t="s">
        <v>683</v>
      </c>
      <c r="AL1860" s="14" t="s">
        <v>57</v>
      </c>
      <c r="AM1860" s="39" t="s">
        <v>58</v>
      </c>
      <c r="AN1860" s="39" t="s">
        <v>59</v>
      </c>
      <c r="AO1860" s="39" t="s">
        <v>60</v>
      </c>
      <c r="AP1860" s="39" t="s">
        <v>61</v>
      </c>
      <c r="AQ1860" s="20"/>
      <c r="AR1860" s="20"/>
      <c r="AS1860" s="20"/>
      <c r="AT1860" s="20"/>
      <c r="AU1860" s="20"/>
      <c r="AV1860" s="20"/>
      <c r="AW1860" s="20"/>
      <c r="AX1860" s="20"/>
      <c r="AY1860" s="20"/>
      <c r="AZ1860" s="20"/>
      <c r="BA1860" s="20"/>
      <c r="BB1860" s="20"/>
    </row>
    <row r="1861" spans="1:54" ht="26.1" customHeight="1" x14ac:dyDescent="0.25">
      <c r="A1861" s="21">
        <v>1823</v>
      </c>
      <c r="B1861" s="39" t="s">
        <v>8</v>
      </c>
      <c r="C1861" s="13" t="s">
        <v>260</v>
      </c>
      <c r="D1861" s="13">
        <v>34023</v>
      </c>
      <c r="E1861" s="13" t="s">
        <v>252</v>
      </c>
      <c r="F1861" s="13">
        <v>18072</v>
      </c>
      <c r="G1861" s="13" t="s">
        <v>271</v>
      </c>
      <c r="H1861" s="13" t="s">
        <v>276</v>
      </c>
      <c r="I1861" s="13" t="s">
        <v>207</v>
      </c>
      <c r="J1861" s="13" t="s">
        <v>209</v>
      </c>
      <c r="K1861" s="13" t="s">
        <v>582</v>
      </c>
      <c r="L1861" s="4">
        <v>10308</v>
      </c>
      <c r="M1861" s="4">
        <v>1001</v>
      </c>
      <c r="N1861" s="14" t="s">
        <v>35</v>
      </c>
      <c r="O1861" s="15" t="s">
        <v>679</v>
      </c>
      <c r="P1861" s="68">
        <v>1506.67</v>
      </c>
      <c r="Q1861" s="61">
        <v>1433.87</v>
      </c>
      <c r="R1861" s="65">
        <f t="shared" si="317"/>
        <v>0.6823686594202899</v>
      </c>
      <c r="S1861" s="65">
        <f t="shared" si="318"/>
        <v>0.64939764492753616</v>
      </c>
      <c r="T1861" s="15">
        <v>8.2503656974185908</v>
      </c>
      <c r="U1861" s="15">
        <v>9.9226189189999996</v>
      </c>
      <c r="V1861" s="15">
        <f t="shared" si="319"/>
        <v>1.6722532215814088</v>
      </c>
      <c r="W1861" s="15">
        <f t="shared" si="320"/>
        <v>20.268837563220142</v>
      </c>
      <c r="X1861" s="15">
        <v>3.1012289702943709</v>
      </c>
      <c r="Y1861" s="15">
        <v>3.8360614769999999</v>
      </c>
      <c r="Z1861" s="15">
        <f t="shared" si="321"/>
        <v>0.73483250670562894</v>
      </c>
      <c r="AA1861" s="16">
        <f t="shared" si="322"/>
        <v>23.694880763218141</v>
      </c>
      <c r="AB1861" s="13">
        <v>8.25</v>
      </c>
      <c r="AC1861" s="13">
        <v>93.48</v>
      </c>
      <c r="AD1861" s="13">
        <v>0</v>
      </c>
      <c r="AE1861" s="13">
        <v>49.43</v>
      </c>
      <c r="AF1861" s="53">
        <f t="shared" si="327"/>
        <v>4.6740000000000004E-2</v>
      </c>
      <c r="AG1861" s="53">
        <f>IFERROR(AF1861+(AF1861*(AA1861/100)),"0.00")</f>
        <v>5.7814987268728163E-2</v>
      </c>
      <c r="AH1861" s="53">
        <f t="shared" si="324"/>
        <v>1.1074987268728159E-2</v>
      </c>
      <c r="AI1861" s="53">
        <f t="shared" si="325"/>
        <v>23.694880763218141</v>
      </c>
      <c r="AJ1861" s="44">
        <v>221112</v>
      </c>
      <c r="AK1861" s="15" t="s">
        <v>683</v>
      </c>
      <c r="AL1861" s="14" t="s">
        <v>57</v>
      </c>
      <c r="AM1861" s="39" t="s">
        <v>58</v>
      </c>
      <c r="AN1861" s="39" t="s">
        <v>59</v>
      </c>
      <c r="AO1861" s="39" t="s">
        <v>60</v>
      </c>
      <c r="AP1861" s="39" t="s">
        <v>61</v>
      </c>
      <c r="AQ1861" s="20"/>
      <c r="AR1861" s="20"/>
      <c r="AS1861" s="20"/>
      <c r="AT1861" s="20"/>
      <c r="AU1861" s="20"/>
      <c r="AV1861" s="20"/>
      <c r="AW1861" s="20"/>
      <c r="AX1861" s="20"/>
      <c r="AY1861" s="20"/>
      <c r="AZ1861" s="20"/>
      <c r="BA1861" s="20"/>
      <c r="BB1861" s="20"/>
    </row>
    <row r="1862" spans="1:54" ht="26.1" customHeight="1" x14ac:dyDescent="0.25">
      <c r="A1862" s="21">
        <v>2111</v>
      </c>
      <c r="B1862" s="40" t="s">
        <v>8</v>
      </c>
      <c r="C1862" s="13" t="s">
        <v>260</v>
      </c>
      <c r="D1862" s="13">
        <v>34023</v>
      </c>
      <c r="E1862" s="13" t="s">
        <v>252</v>
      </c>
      <c r="F1862" s="13">
        <v>18072</v>
      </c>
      <c r="G1862" s="13" t="s">
        <v>271</v>
      </c>
      <c r="H1862" s="13" t="s">
        <v>276</v>
      </c>
      <c r="I1862" s="13" t="s">
        <v>207</v>
      </c>
      <c r="J1862" s="13" t="s">
        <v>209</v>
      </c>
      <c r="K1862" s="13" t="s">
        <v>582</v>
      </c>
      <c r="L1862" s="4">
        <v>10308</v>
      </c>
      <c r="M1862" s="4">
        <v>1001</v>
      </c>
      <c r="N1862" s="13" t="s">
        <v>36</v>
      </c>
      <c r="O1862" s="15" t="s">
        <v>679</v>
      </c>
      <c r="P1862" s="68">
        <v>1506.67</v>
      </c>
      <c r="Q1862" s="61">
        <v>1433.87</v>
      </c>
      <c r="R1862" s="65">
        <f t="shared" si="317"/>
        <v>0.6823686594202899</v>
      </c>
      <c r="S1862" s="65">
        <f t="shared" si="318"/>
        <v>0.64939764492753616</v>
      </c>
      <c r="T1862" s="15">
        <v>185.17319753417601</v>
      </c>
      <c r="U1862" s="15">
        <v>222.73836840000001</v>
      </c>
      <c r="V1862" s="15">
        <f t="shared" si="319"/>
        <v>37.565170865824001</v>
      </c>
      <c r="W1862" s="15">
        <f t="shared" si="320"/>
        <v>20.286505480303585</v>
      </c>
      <c r="X1862" s="15">
        <v>70.202471907716898</v>
      </c>
      <c r="Y1862" s="15">
        <v>86.836863929999993</v>
      </c>
      <c r="Z1862" s="15">
        <f t="shared" si="321"/>
        <v>16.634392022283095</v>
      </c>
      <c r="AA1862" s="16">
        <f t="shared" si="322"/>
        <v>23.694880778770106</v>
      </c>
      <c r="AB1862" s="13">
        <v>185.2</v>
      </c>
      <c r="AC1862" s="13">
        <v>1543.49</v>
      </c>
      <c r="AD1862" s="13">
        <v>107.3</v>
      </c>
      <c r="AE1862" s="13">
        <v>0</v>
      </c>
      <c r="AF1862" s="53">
        <f t="shared" si="327"/>
        <v>0.77174500000000001</v>
      </c>
      <c r="AG1862" s="53">
        <f>IFERROR(AF1862+(AF1862*(AA1862/100)),"0.00")</f>
        <v>0.95460905766611936</v>
      </c>
      <c r="AH1862" s="53">
        <f t="shared" si="324"/>
        <v>0.18286405766611935</v>
      </c>
      <c r="AI1862" s="53">
        <f t="shared" si="325"/>
        <v>23.694880778770106</v>
      </c>
      <c r="AJ1862" s="44">
        <v>221112</v>
      </c>
      <c r="AK1862" s="15" t="s">
        <v>683</v>
      </c>
      <c r="AL1862" s="14" t="s">
        <v>57</v>
      </c>
      <c r="AM1862" s="39" t="s">
        <v>58</v>
      </c>
      <c r="AN1862" s="39" t="s">
        <v>59</v>
      </c>
      <c r="AO1862" s="39" t="s">
        <v>60</v>
      </c>
      <c r="AP1862" s="39" t="s">
        <v>61</v>
      </c>
      <c r="AQ1862" s="59"/>
      <c r="AR1862" s="20"/>
      <c r="AS1862" s="20"/>
      <c r="AT1862" s="20"/>
      <c r="AU1862" s="20"/>
      <c r="AV1862" s="20"/>
      <c r="AW1862" s="20"/>
      <c r="AX1862" s="20"/>
      <c r="AY1862" s="20"/>
      <c r="AZ1862" s="20"/>
      <c r="BA1862" s="20"/>
      <c r="BB1862" s="20"/>
    </row>
    <row r="1863" spans="1:54" ht="26.1" customHeight="1" x14ac:dyDescent="0.25">
      <c r="A1863" s="21">
        <v>997</v>
      </c>
      <c r="B1863" s="39" t="s">
        <v>8</v>
      </c>
      <c r="C1863" s="13" t="s">
        <v>260</v>
      </c>
      <c r="D1863" s="13">
        <v>34023</v>
      </c>
      <c r="E1863" s="13" t="s">
        <v>252</v>
      </c>
      <c r="F1863" s="13">
        <v>18072</v>
      </c>
      <c r="G1863" s="13" t="s">
        <v>280</v>
      </c>
      <c r="H1863" s="13" t="s">
        <v>276</v>
      </c>
      <c r="I1863" s="13" t="s">
        <v>207</v>
      </c>
      <c r="J1863" s="13" t="s">
        <v>208</v>
      </c>
      <c r="K1863" s="13" t="s">
        <v>581</v>
      </c>
      <c r="L1863" s="4">
        <v>10308</v>
      </c>
      <c r="M1863" s="4">
        <v>1002</v>
      </c>
      <c r="N1863" s="14" t="s">
        <v>40</v>
      </c>
      <c r="O1863" s="15" t="s">
        <v>679</v>
      </c>
      <c r="P1863" s="68">
        <v>1602.23</v>
      </c>
      <c r="Q1863" s="61">
        <v>1456.39</v>
      </c>
      <c r="R1863" s="65">
        <f t="shared" si="317"/>
        <v>0.7256476449275362</v>
      </c>
      <c r="S1863" s="65">
        <f t="shared" si="318"/>
        <v>0.65959692028985517</v>
      </c>
      <c r="T1863" s="15">
        <v>0</v>
      </c>
      <c r="U1863" s="15">
        <v>0</v>
      </c>
      <c r="V1863" s="15">
        <f t="shared" si="319"/>
        <v>0</v>
      </c>
      <c r="W1863" s="15" t="str">
        <f t="shared" si="320"/>
        <v>0.00</v>
      </c>
      <c r="X1863" s="15">
        <v>0</v>
      </c>
      <c r="Y1863" s="15">
        <v>0</v>
      </c>
      <c r="Z1863" s="15">
        <f t="shared" si="321"/>
        <v>0</v>
      </c>
      <c r="AA1863" s="16" t="str">
        <f t="shared" si="322"/>
        <v>0</v>
      </c>
      <c r="AB1863" s="13">
        <v>0</v>
      </c>
      <c r="AC1863" s="13">
        <v>0</v>
      </c>
      <c r="AD1863" s="13">
        <v>0</v>
      </c>
      <c r="AE1863" s="13">
        <v>0</v>
      </c>
      <c r="AF1863" s="53">
        <f t="shared" si="327"/>
        <v>0</v>
      </c>
      <c r="AG1863" s="53">
        <f>IFERROR((((Y1863)/Q1863)*24),"0.00")</f>
        <v>0</v>
      </c>
      <c r="AH1863" s="53">
        <f t="shared" si="324"/>
        <v>0</v>
      </c>
      <c r="AI1863" s="53" t="str">
        <f t="shared" si="325"/>
        <v>0.00</v>
      </c>
      <c r="AJ1863" s="44">
        <v>221112</v>
      </c>
      <c r="AK1863" s="15" t="s">
        <v>683</v>
      </c>
      <c r="AL1863" s="14" t="s">
        <v>57</v>
      </c>
      <c r="AM1863" s="39" t="s">
        <v>58</v>
      </c>
      <c r="AN1863" s="39" t="s">
        <v>59</v>
      </c>
      <c r="AO1863" s="39" t="s">
        <v>60</v>
      </c>
      <c r="AP1863" s="39" t="s">
        <v>61</v>
      </c>
      <c r="AQ1863" s="20"/>
      <c r="AR1863" s="20"/>
      <c r="AS1863" s="20"/>
      <c r="AT1863" s="20"/>
      <c r="AU1863" s="20"/>
      <c r="AV1863" s="20"/>
      <c r="AW1863" s="20"/>
      <c r="AX1863" s="20"/>
      <c r="AY1863" s="20"/>
      <c r="AZ1863" s="20"/>
      <c r="BA1863" s="20"/>
      <c r="BB1863" s="20"/>
    </row>
    <row r="1864" spans="1:54" ht="26.1" customHeight="1" x14ac:dyDescent="0.25">
      <c r="A1864" s="21">
        <v>998</v>
      </c>
      <c r="B1864" s="39" t="s">
        <v>8</v>
      </c>
      <c r="C1864" s="13" t="s">
        <v>260</v>
      </c>
      <c r="D1864" s="13">
        <v>34023</v>
      </c>
      <c r="E1864" s="13" t="s">
        <v>252</v>
      </c>
      <c r="F1864" s="13">
        <v>18072</v>
      </c>
      <c r="G1864" s="13" t="s">
        <v>280</v>
      </c>
      <c r="H1864" s="13" t="s">
        <v>276</v>
      </c>
      <c r="I1864" s="13" t="s">
        <v>207</v>
      </c>
      <c r="J1864" s="13" t="s">
        <v>208</v>
      </c>
      <c r="K1864" s="13" t="s">
        <v>581</v>
      </c>
      <c r="L1864" s="4">
        <v>10308</v>
      </c>
      <c r="M1864" s="4">
        <v>1002</v>
      </c>
      <c r="N1864" s="14" t="s">
        <v>38</v>
      </c>
      <c r="O1864" s="15" t="s">
        <v>679</v>
      </c>
      <c r="P1864" s="68">
        <v>1602.23</v>
      </c>
      <c r="Q1864" s="61">
        <v>1456.39</v>
      </c>
      <c r="R1864" s="65">
        <f t="shared" ref="R1864:R1927" si="328">P1864/2208</f>
        <v>0.7256476449275362</v>
      </c>
      <c r="S1864" s="65">
        <f t="shared" ref="S1864:S1927" si="329">Q1864/2208</f>
        <v>0.65959692028985517</v>
      </c>
      <c r="T1864" s="15">
        <v>16.670324264745101</v>
      </c>
      <c r="U1864" s="15">
        <v>19.9145386</v>
      </c>
      <c r="V1864" s="15">
        <f t="shared" ref="V1864:V1927" si="330">U1864-T1864</f>
        <v>3.2442143352548989</v>
      </c>
      <c r="W1864" s="15">
        <f t="shared" ref="W1864:W1927" si="331">IFERROR(((U1864-T1864)/T1864)*100,"0.00")</f>
        <v>19.461015177226397</v>
      </c>
      <c r="X1864" s="15">
        <v>6.3366357457577394</v>
      </c>
      <c r="Y1864" s="15">
        <v>7.7294888310000003</v>
      </c>
      <c r="Z1864" s="15">
        <f t="shared" ref="Z1864:Z1927" si="332">Y1864-X1864</f>
        <v>1.3928530852422609</v>
      </c>
      <c r="AA1864" s="16">
        <f t="shared" ref="AA1864:AA1927" si="333">IFERROR(((Y1864-X1864)/X1864)*100,"0")</f>
        <v>21.980955527935315</v>
      </c>
      <c r="AB1864" s="13">
        <v>16.670000000000002</v>
      </c>
      <c r="AC1864" s="13">
        <v>0</v>
      </c>
      <c r="AD1864" s="13">
        <v>0</v>
      </c>
      <c r="AE1864" s="13">
        <v>0</v>
      </c>
      <c r="AF1864" s="53">
        <f t="shared" si="327"/>
        <v>0</v>
      </c>
      <c r="AG1864" s="53">
        <f>IFERROR((((Y1864)/Q1864)*24),"0.00")</f>
        <v>0.12737503824113047</v>
      </c>
      <c r="AH1864" s="53">
        <f t="shared" ref="AH1864:AH1927" si="334">AG1864-AF1864</f>
        <v>0.12737503824113047</v>
      </c>
      <c r="AI1864" s="53" t="str">
        <f t="shared" ref="AI1864:AI1927" si="335">IFERROR(((AG1864-AF1864)/AF1864)*100,"0.00")</f>
        <v>0.00</v>
      </c>
      <c r="AJ1864" s="44">
        <v>221112</v>
      </c>
      <c r="AK1864" s="15" t="s">
        <v>683</v>
      </c>
      <c r="AL1864" s="14" t="s">
        <v>57</v>
      </c>
      <c r="AM1864" s="39" t="s">
        <v>58</v>
      </c>
      <c r="AN1864" s="39" t="s">
        <v>59</v>
      </c>
      <c r="AO1864" s="39" t="s">
        <v>60</v>
      </c>
      <c r="AP1864" s="39" t="s">
        <v>61</v>
      </c>
      <c r="AQ1864" s="20"/>
      <c r="AR1864" s="20"/>
      <c r="AS1864" s="20"/>
      <c r="AT1864" s="20"/>
      <c r="AU1864" s="20"/>
      <c r="AV1864" s="20"/>
      <c r="AW1864" s="20"/>
      <c r="AX1864" s="20"/>
      <c r="AY1864" s="20"/>
      <c r="AZ1864" s="20"/>
      <c r="BA1864" s="20"/>
      <c r="BB1864" s="20"/>
    </row>
    <row r="1865" spans="1:54" ht="26.1" customHeight="1" x14ac:dyDescent="0.25">
      <c r="A1865" s="21">
        <v>999</v>
      </c>
      <c r="B1865" s="39" t="s">
        <v>8</v>
      </c>
      <c r="C1865" s="13" t="s">
        <v>260</v>
      </c>
      <c r="D1865" s="13">
        <v>34023</v>
      </c>
      <c r="E1865" s="13" t="s">
        <v>252</v>
      </c>
      <c r="F1865" s="13">
        <v>18072</v>
      </c>
      <c r="G1865" s="13" t="s">
        <v>280</v>
      </c>
      <c r="H1865" s="13" t="s">
        <v>276</v>
      </c>
      <c r="I1865" s="13" t="s">
        <v>207</v>
      </c>
      <c r="J1865" s="13" t="s">
        <v>208</v>
      </c>
      <c r="K1865" s="13" t="s">
        <v>581</v>
      </c>
      <c r="L1865" s="4">
        <v>10308</v>
      </c>
      <c r="M1865" s="4">
        <v>1002</v>
      </c>
      <c r="N1865" s="14" t="s">
        <v>39</v>
      </c>
      <c r="O1865" s="15" t="s">
        <v>679</v>
      </c>
      <c r="P1865" s="68">
        <v>1602.23</v>
      </c>
      <c r="Q1865" s="61">
        <v>1456.39</v>
      </c>
      <c r="R1865" s="65">
        <f t="shared" si="328"/>
        <v>0.7256476449275362</v>
      </c>
      <c r="S1865" s="65">
        <f t="shared" si="329"/>
        <v>0.65959692028985517</v>
      </c>
      <c r="T1865" s="15">
        <v>16.670324264745101</v>
      </c>
      <c r="U1865" s="15">
        <v>19.9145386</v>
      </c>
      <c r="V1865" s="15">
        <f t="shared" si="330"/>
        <v>3.2442143352548989</v>
      </c>
      <c r="W1865" s="15">
        <f t="shared" si="331"/>
        <v>19.461015177226397</v>
      </c>
      <c r="X1865" s="15">
        <v>6.3366357457577394</v>
      </c>
      <c r="Y1865" s="15">
        <v>7.7294888310000003</v>
      </c>
      <c r="Z1865" s="15">
        <f t="shared" si="332"/>
        <v>1.3928530852422609</v>
      </c>
      <c r="AA1865" s="16">
        <f t="shared" si="333"/>
        <v>21.980955527935315</v>
      </c>
      <c r="AB1865" s="13">
        <v>16.670000000000002</v>
      </c>
      <c r="AC1865" s="13">
        <v>0</v>
      </c>
      <c r="AD1865" s="13">
        <v>0</v>
      </c>
      <c r="AE1865" s="13">
        <v>0</v>
      </c>
      <c r="AF1865" s="53">
        <f t="shared" si="327"/>
        <v>0</v>
      </c>
      <c r="AG1865" s="53">
        <f>IFERROR((((Y1865)/Q1865)*24),"0.00")</f>
        <v>0.12737503824113047</v>
      </c>
      <c r="AH1865" s="53">
        <f t="shared" si="334"/>
        <v>0.12737503824113047</v>
      </c>
      <c r="AI1865" s="53" t="str">
        <f t="shared" si="335"/>
        <v>0.00</v>
      </c>
      <c r="AJ1865" s="44">
        <v>221112</v>
      </c>
      <c r="AK1865" s="15" t="s">
        <v>683</v>
      </c>
      <c r="AL1865" s="14" t="s">
        <v>57</v>
      </c>
      <c r="AM1865" s="39" t="s">
        <v>58</v>
      </c>
      <c r="AN1865" s="39" t="s">
        <v>59</v>
      </c>
      <c r="AO1865" s="39" t="s">
        <v>60</v>
      </c>
      <c r="AP1865" s="39" t="s">
        <v>61</v>
      </c>
      <c r="AQ1865" s="20"/>
      <c r="AR1865" s="20"/>
      <c r="AS1865" s="20"/>
      <c r="AT1865" s="20"/>
      <c r="AU1865" s="20"/>
      <c r="AV1865" s="20"/>
      <c r="AW1865" s="20"/>
      <c r="AX1865" s="20"/>
      <c r="AY1865" s="20"/>
      <c r="AZ1865" s="20"/>
      <c r="BA1865" s="20"/>
      <c r="BB1865" s="20"/>
    </row>
    <row r="1866" spans="1:54" ht="26.1" customHeight="1" x14ac:dyDescent="0.25">
      <c r="A1866" s="21">
        <v>1000</v>
      </c>
      <c r="B1866" s="39" t="s">
        <v>8</v>
      </c>
      <c r="C1866" s="13" t="s">
        <v>260</v>
      </c>
      <c r="D1866" s="13">
        <v>34023</v>
      </c>
      <c r="E1866" s="13" t="s">
        <v>252</v>
      </c>
      <c r="F1866" s="13">
        <v>18072</v>
      </c>
      <c r="G1866" s="13" t="s">
        <v>280</v>
      </c>
      <c r="H1866" s="13" t="s">
        <v>276</v>
      </c>
      <c r="I1866" s="13" t="s">
        <v>207</v>
      </c>
      <c r="J1866" s="13" t="s">
        <v>208</v>
      </c>
      <c r="K1866" s="13" t="s">
        <v>581</v>
      </c>
      <c r="L1866" s="4">
        <v>10308</v>
      </c>
      <c r="M1866" s="4">
        <v>1002</v>
      </c>
      <c r="N1866" s="14" t="s">
        <v>37</v>
      </c>
      <c r="O1866" s="15" t="s">
        <v>679</v>
      </c>
      <c r="P1866" s="68">
        <v>1602.23</v>
      </c>
      <c r="Q1866" s="61">
        <v>1456.39</v>
      </c>
      <c r="R1866" s="65">
        <f t="shared" si="328"/>
        <v>0.7256476449275362</v>
      </c>
      <c r="S1866" s="65">
        <f t="shared" si="329"/>
        <v>0.65959692028985517</v>
      </c>
      <c r="T1866" s="15">
        <v>1.32665199999966</v>
      </c>
      <c r="U1866" s="15">
        <v>1.5848319470000001</v>
      </c>
      <c r="V1866" s="15">
        <f t="shared" si="330"/>
        <v>0.25817994700034008</v>
      </c>
      <c r="W1866" s="15">
        <f t="shared" si="331"/>
        <v>19.46101517205765</v>
      </c>
      <c r="X1866" s="15">
        <v>0.50427996191744207</v>
      </c>
      <c r="Y1866" s="15">
        <v>0.61512551599999998</v>
      </c>
      <c r="Z1866" s="15">
        <f t="shared" si="332"/>
        <v>0.11084555408255792</v>
      </c>
      <c r="AA1866" s="16">
        <f t="shared" si="333"/>
        <v>21.980955511515038</v>
      </c>
      <c r="AB1866" s="13">
        <v>1.4</v>
      </c>
      <c r="AC1866" s="13">
        <v>0</v>
      </c>
      <c r="AD1866" s="13">
        <v>0</v>
      </c>
      <c r="AE1866" s="13">
        <v>0</v>
      </c>
      <c r="AF1866" s="53">
        <f t="shared" si="327"/>
        <v>0</v>
      </c>
      <c r="AG1866" s="53">
        <f>IFERROR((((Y1866)/Q1866)*24),"0.00")</f>
        <v>1.0136716390527262E-2</v>
      </c>
      <c r="AH1866" s="53">
        <f t="shared" si="334"/>
        <v>1.0136716390527262E-2</v>
      </c>
      <c r="AI1866" s="53" t="str">
        <f t="shared" si="335"/>
        <v>0.00</v>
      </c>
      <c r="AJ1866" s="44">
        <v>221112</v>
      </c>
      <c r="AK1866" s="15" t="s">
        <v>683</v>
      </c>
      <c r="AL1866" s="14" t="s">
        <v>57</v>
      </c>
      <c r="AM1866" s="39" t="s">
        <v>58</v>
      </c>
      <c r="AN1866" s="39" t="s">
        <v>59</v>
      </c>
      <c r="AO1866" s="39" t="s">
        <v>60</v>
      </c>
      <c r="AP1866" s="39" t="s">
        <v>61</v>
      </c>
      <c r="AQ1866" s="20"/>
      <c r="AR1866" s="20"/>
      <c r="AS1866" s="20"/>
      <c r="AT1866" s="20"/>
      <c r="AU1866" s="20"/>
      <c r="AV1866" s="20"/>
      <c r="AW1866" s="20"/>
      <c r="AX1866" s="20"/>
      <c r="AY1866" s="20"/>
      <c r="AZ1866" s="20"/>
      <c r="BA1866" s="20"/>
      <c r="BB1866" s="20"/>
    </row>
    <row r="1867" spans="1:54" ht="26.1" customHeight="1" x14ac:dyDescent="0.25">
      <c r="A1867" s="21">
        <v>1730</v>
      </c>
      <c r="B1867" s="39" t="s">
        <v>8</v>
      </c>
      <c r="C1867" s="13" t="s">
        <v>260</v>
      </c>
      <c r="D1867" s="13">
        <v>34023</v>
      </c>
      <c r="E1867" s="13" t="s">
        <v>252</v>
      </c>
      <c r="F1867" s="13">
        <v>18072</v>
      </c>
      <c r="G1867" s="13" t="s">
        <v>280</v>
      </c>
      <c r="H1867" s="13" t="s">
        <v>276</v>
      </c>
      <c r="I1867" s="13" t="s">
        <v>207</v>
      </c>
      <c r="J1867" s="13" t="s">
        <v>208</v>
      </c>
      <c r="K1867" s="13" t="s">
        <v>581</v>
      </c>
      <c r="L1867" s="4">
        <v>10308</v>
      </c>
      <c r="M1867" s="4">
        <v>1002</v>
      </c>
      <c r="N1867" s="14" t="s">
        <v>34</v>
      </c>
      <c r="O1867" s="15" t="s">
        <v>679</v>
      </c>
      <c r="P1867" s="68">
        <v>1602.23</v>
      </c>
      <c r="Q1867" s="61">
        <v>1456.39</v>
      </c>
      <c r="R1867" s="65">
        <f t="shared" si="328"/>
        <v>0.7256476449275362</v>
      </c>
      <c r="S1867" s="65">
        <f t="shared" si="329"/>
        <v>0.65959692028985517</v>
      </c>
      <c r="T1867" s="15">
        <v>3.6922336236239301</v>
      </c>
      <c r="U1867" s="15">
        <v>4.4107797700000004</v>
      </c>
      <c r="V1867" s="15">
        <f t="shared" si="330"/>
        <v>0.71854614637607028</v>
      </c>
      <c r="W1867" s="15">
        <f t="shared" si="331"/>
        <v>19.461015190875617</v>
      </c>
      <c r="X1867" s="15">
        <v>1.4034723733972689</v>
      </c>
      <c r="Y1867" s="15">
        <v>1.711969012</v>
      </c>
      <c r="Z1867" s="15">
        <f t="shared" si="332"/>
        <v>0.30849663860273102</v>
      </c>
      <c r="AA1867" s="16">
        <f t="shared" si="333"/>
        <v>21.980955553544586</v>
      </c>
      <c r="AB1867" s="13">
        <v>3.7</v>
      </c>
      <c r="AC1867" s="13">
        <v>33.35</v>
      </c>
      <c r="AD1867" s="13">
        <v>0</v>
      </c>
      <c r="AE1867" s="13">
        <v>0</v>
      </c>
      <c r="AF1867" s="53">
        <f t="shared" si="327"/>
        <v>1.6675000000000002E-2</v>
      </c>
      <c r="AG1867" s="53">
        <f>IFERROR(AF1867+(AF1867*(AA1867/100)),"0.00")</f>
        <v>2.0340324338553564E-2</v>
      </c>
      <c r="AH1867" s="53">
        <f t="shared" si="334"/>
        <v>3.6653243385535612E-3</v>
      </c>
      <c r="AI1867" s="53">
        <f t="shared" si="335"/>
        <v>21.980955553544593</v>
      </c>
      <c r="AJ1867" s="44">
        <v>221112</v>
      </c>
      <c r="AK1867" s="15" t="s">
        <v>683</v>
      </c>
      <c r="AL1867" s="14" t="s">
        <v>57</v>
      </c>
      <c r="AM1867" s="39" t="s">
        <v>58</v>
      </c>
      <c r="AN1867" s="39" t="s">
        <v>59</v>
      </c>
      <c r="AO1867" s="39" t="s">
        <v>60</v>
      </c>
      <c r="AP1867" s="39" t="s">
        <v>61</v>
      </c>
      <c r="AQ1867" s="20"/>
      <c r="AR1867" s="20"/>
      <c r="AS1867" s="20"/>
      <c r="AT1867" s="20"/>
      <c r="AU1867" s="20"/>
      <c r="AV1867" s="20"/>
      <c r="AW1867" s="20"/>
      <c r="AX1867" s="20"/>
      <c r="AY1867" s="20"/>
      <c r="AZ1867" s="20"/>
      <c r="BA1867" s="20"/>
      <c r="BB1867" s="20"/>
    </row>
    <row r="1868" spans="1:54" ht="26.1" customHeight="1" x14ac:dyDescent="0.25">
      <c r="A1868" s="21">
        <v>1762</v>
      </c>
      <c r="B1868" s="39" t="s">
        <v>8</v>
      </c>
      <c r="C1868" s="13" t="s">
        <v>260</v>
      </c>
      <c r="D1868" s="13">
        <v>34023</v>
      </c>
      <c r="E1868" s="13" t="s">
        <v>252</v>
      </c>
      <c r="F1868" s="13">
        <v>18072</v>
      </c>
      <c r="G1868" s="13" t="s">
        <v>280</v>
      </c>
      <c r="H1868" s="13" t="s">
        <v>276</v>
      </c>
      <c r="I1868" s="13" t="s">
        <v>207</v>
      </c>
      <c r="J1868" s="13" t="s">
        <v>208</v>
      </c>
      <c r="K1868" s="13" t="s">
        <v>581</v>
      </c>
      <c r="L1868" s="4">
        <v>10308</v>
      </c>
      <c r="M1868" s="4">
        <v>1002</v>
      </c>
      <c r="N1868" s="14" t="s">
        <v>35</v>
      </c>
      <c r="O1868" s="15" t="s">
        <v>679</v>
      </c>
      <c r="P1868" s="68">
        <v>1602.23</v>
      </c>
      <c r="Q1868" s="61">
        <v>1456.39</v>
      </c>
      <c r="R1868" s="65">
        <f t="shared" si="328"/>
        <v>0.7256476449275362</v>
      </c>
      <c r="S1868" s="65">
        <f t="shared" si="329"/>
        <v>0.65959692028985517</v>
      </c>
      <c r="T1868" s="15">
        <v>5.8589335943733101</v>
      </c>
      <c r="U1868" s="15">
        <v>6.99914155</v>
      </c>
      <c r="V1868" s="15">
        <f t="shared" si="330"/>
        <v>1.14020795562669</v>
      </c>
      <c r="W1868" s="15">
        <f t="shared" si="331"/>
        <v>19.461015170434788</v>
      </c>
      <c r="X1868" s="15">
        <v>2.2270669398220182</v>
      </c>
      <c r="Y1868" s="15">
        <v>2.7165975339999999</v>
      </c>
      <c r="Z1868" s="15">
        <f t="shared" si="332"/>
        <v>0.48953059417798173</v>
      </c>
      <c r="AA1868" s="16">
        <f t="shared" si="333"/>
        <v>21.980955553006584</v>
      </c>
      <c r="AB1868" s="13">
        <v>5.85</v>
      </c>
      <c r="AC1868" s="13">
        <v>54.35</v>
      </c>
      <c r="AD1868" s="13">
        <v>0</v>
      </c>
      <c r="AE1868" s="13">
        <v>46.33</v>
      </c>
      <c r="AF1868" s="53">
        <f t="shared" si="327"/>
        <v>2.7175000000000001E-2</v>
      </c>
      <c r="AG1868" s="53">
        <f>IFERROR(AF1868+(AF1868*(AA1868/100)),"0.00")</f>
        <v>3.314832467152954E-2</v>
      </c>
      <c r="AH1868" s="53">
        <f t="shared" si="334"/>
        <v>5.9733246715295389E-3</v>
      </c>
      <c r="AI1868" s="53">
        <f t="shared" si="335"/>
        <v>21.980955553006581</v>
      </c>
      <c r="AJ1868" s="44">
        <v>221112</v>
      </c>
      <c r="AK1868" s="15" t="s">
        <v>683</v>
      </c>
      <c r="AL1868" s="14" t="s">
        <v>57</v>
      </c>
      <c r="AM1868" s="39" t="s">
        <v>58</v>
      </c>
      <c r="AN1868" s="39" t="s">
        <v>59</v>
      </c>
      <c r="AO1868" s="39" t="s">
        <v>60</v>
      </c>
      <c r="AP1868" s="39" t="s">
        <v>61</v>
      </c>
      <c r="AQ1868" s="20"/>
      <c r="AR1868" s="20"/>
      <c r="AS1868" s="20"/>
      <c r="AT1868" s="20"/>
      <c r="AU1868" s="20"/>
      <c r="AV1868" s="20"/>
      <c r="AW1868" s="20"/>
      <c r="AX1868" s="20"/>
      <c r="AY1868" s="20"/>
      <c r="AZ1868" s="20"/>
      <c r="BA1868" s="20"/>
      <c r="BB1868" s="20"/>
    </row>
    <row r="1869" spans="1:54" ht="26.1" customHeight="1" x14ac:dyDescent="0.25">
      <c r="A1869" s="21">
        <v>2112</v>
      </c>
      <c r="B1869" s="40" t="s">
        <v>8</v>
      </c>
      <c r="C1869" s="13" t="s">
        <v>260</v>
      </c>
      <c r="D1869" s="13">
        <v>34023</v>
      </c>
      <c r="E1869" s="13" t="s">
        <v>252</v>
      </c>
      <c r="F1869" s="13">
        <v>18072</v>
      </c>
      <c r="G1869" s="13" t="s">
        <v>280</v>
      </c>
      <c r="H1869" s="13" t="s">
        <v>276</v>
      </c>
      <c r="I1869" s="13" t="s">
        <v>207</v>
      </c>
      <c r="J1869" s="13" t="s">
        <v>208</v>
      </c>
      <c r="K1869" s="13" t="s">
        <v>581</v>
      </c>
      <c r="L1869" s="4">
        <v>10308</v>
      </c>
      <c r="M1869" s="4">
        <v>1002</v>
      </c>
      <c r="N1869" s="13" t="s">
        <v>36</v>
      </c>
      <c r="O1869" s="15" t="s">
        <v>679</v>
      </c>
      <c r="P1869" s="68">
        <v>1602.23</v>
      </c>
      <c r="Q1869" s="61">
        <v>1456.39</v>
      </c>
      <c r="R1869" s="65">
        <f t="shared" si="328"/>
        <v>0.7256476449275362</v>
      </c>
      <c r="S1869" s="65">
        <f t="shared" si="329"/>
        <v>0.65959692028985517</v>
      </c>
      <c r="T1869" s="15">
        <v>191.00502664520599</v>
      </c>
      <c r="U1869" s="15">
        <v>228.1697116</v>
      </c>
      <c r="V1869" s="15">
        <f t="shared" si="330"/>
        <v>37.164684954794012</v>
      </c>
      <c r="W1869" s="15">
        <f t="shared" si="331"/>
        <v>19.457438166707433</v>
      </c>
      <c r="X1869" s="15">
        <v>72.302857679086799</v>
      </c>
      <c r="Y1869" s="15">
        <v>88.195716680000004</v>
      </c>
      <c r="Z1869" s="15">
        <f t="shared" si="332"/>
        <v>15.892859000913205</v>
      </c>
      <c r="AA1869" s="16">
        <f t="shared" si="333"/>
        <v>21.980955540447646</v>
      </c>
      <c r="AB1869" s="13">
        <v>190.9</v>
      </c>
      <c r="AC1869" s="13">
        <v>1582.01</v>
      </c>
      <c r="AD1869" s="13">
        <v>110.7</v>
      </c>
      <c r="AE1869" s="13">
        <v>0</v>
      </c>
      <c r="AF1869" s="53">
        <f t="shared" si="327"/>
        <v>0.79100499999999996</v>
      </c>
      <c r="AG1869" s="53">
        <f>IFERROR(AF1869+(AF1869*(AA1869/100)),"0.00")</f>
        <v>0.96487545737271785</v>
      </c>
      <c r="AH1869" s="53">
        <f t="shared" si="334"/>
        <v>0.17387045737271789</v>
      </c>
      <c r="AI1869" s="53">
        <f t="shared" si="335"/>
        <v>21.980955540447646</v>
      </c>
      <c r="AJ1869" s="44">
        <v>221112</v>
      </c>
      <c r="AK1869" s="15" t="s">
        <v>683</v>
      </c>
      <c r="AL1869" s="14" t="s">
        <v>57</v>
      </c>
      <c r="AM1869" s="39" t="s">
        <v>58</v>
      </c>
      <c r="AN1869" s="39" t="s">
        <v>59</v>
      </c>
      <c r="AO1869" s="39" t="s">
        <v>60</v>
      </c>
      <c r="AP1869" s="39" t="s">
        <v>61</v>
      </c>
      <c r="AQ1869" s="59"/>
      <c r="AR1869" s="20"/>
      <c r="AS1869" s="20"/>
      <c r="AT1869" s="20"/>
      <c r="AU1869" s="20"/>
      <c r="AV1869" s="20"/>
      <c r="AW1869" s="20"/>
      <c r="AX1869" s="20"/>
      <c r="AY1869" s="20"/>
      <c r="AZ1869" s="20"/>
      <c r="BA1869" s="20"/>
      <c r="BB1869" s="20"/>
    </row>
    <row r="1870" spans="1:54" ht="29.1" customHeight="1" x14ac:dyDescent="0.25">
      <c r="A1870" s="21">
        <v>1153</v>
      </c>
      <c r="B1870" s="39" t="s">
        <v>47</v>
      </c>
      <c r="C1870" s="13" t="s">
        <v>261</v>
      </c>
      <c r="D1870" s="13">
        <v>34029</v>
      </c>
      <c r="E1870" s="13" t="s">
        <v>251</v>
      </c>
      <c r="F1870" s="13">
        <v>78896</v>
      </c>
      <c r="G1870" s="13" t="s">
        <v>584</v>
      </c>
      <c r="H1870" s="13" t="s">
        <v>276</v>
      </c>
      <c r="I1870" s="13" t="s">
        <v>166</v>
      </c>
      <c r="J1870" s="13" t="s">
        <v>210</v>
      </c>
      <c r="K1870" s="13" t="s">
        <v>585</v>
      </c>
      <c r="L1870" s="4">
        <v>55938</v>
      </c>
      <c r="M1870" s="4" t="s">
        <v>647</v>
      </c>
      <c r="N1870" s="14" t="s">
        <v>40</v>
      </c>
      <c r="O1870" s="15" t="s">
        <v>679</v>
      </c>
      <c r="P1870" s="68">
        <v>412.19</v>
      </c>
      <c r="Q1870" s="61">
        <v>757.28</v>
      </c>
      <c r="R1870" s="65">
        <f t="shared" si="328"/>
        <v>0.18668025362318841</v>
      </c>
      <c r="S1870" s="65">
        <f t="shared" si="329"/>
        <v>0.34297101449275363</v>
      </c>
      <c r="T1870" s="15">
        <v>7.1035770550125603E-3</v>
      </c>
      <c r="U1870" s="15">
        <v>5.032374E-3</v>
      </c>
      <c r="V1870" s="15">
        <f t="shared" si="330"/>
        <v>-2.0712030550125602E-3</v>
      </c>
      <c r="W1870" s="15">
        <f t="shared" si="331"/>
        <v>-29.157184316752627</v>
      </c>
      <c r="X1870" s="15">
        <v>3.294718714486462E-3</v>
      </c>
      <c r="Y1870" s="15">
        <v>2.8434290000000002E-3</v>
      </c>
      <c r="Z1870" s="15">
        <f t="shared" si="332"/>
        <v>-4.5128971448646187E-4</v>
      </c>
      <c r="AA1870" s="16">
        <f t="shared" si="333"/>
        <v>-13.697367016558895</v>
      </c>
      <c r="AB1870" s="13">
        <v>0</v>
      </c>
      <c r="AC1870" s="13">
        <v>0</v>
      </c>
      <c r="AD1870" s="13">
        <v>0</v>
      </c>
      <c r="AE1870" s="13">
        <v>0</v>
      </c>
      <c r="AF1870" s="53">
        <f t="shared" si="327"/>
        <v>0</v>
      </c>
      <c r="AG1870" s="53">
        <f>IFERROR((((Y1870)/Q1870)*24),"0.00")</f>
        <v>9.0115011620536659E-5</v>
      </c>
      <c r="AH1870" s="53">
        <f t="shared" si="334"/>
        <v>9.0115011620536659E-5</v>
      </c>
      <c r="AI1870" s="53" t="str">
        <f t="shared" si="335"/>
        <v>0.00</v>
      </c>
      <c r="AJ1870" s="44">
        <v>221112</v>
      </c>
      <c r="AK1870" s="15" t="s">
        <v>686</v>
      </c>
      <c r="AL1870" s="14" t="s">
        <v>57</v>
      </c>
      <c r="AM1870" s="39" t="s">
        <v>58</v>
      </c>
      <c r="AN1870" s="39" t="s">
        <v>59</v>
      </c>
      <c r="AO1870" s="39" t="s">
        <v>60</v>
      </c>
      <c r="AP1870" s="39" t="s">
        <v>61</v>
      </c>
      <c r="AQ1870" s="20"/>
      <c r="AR1870" s="20"/>
      <c r="AS1870" s="20"/>
      <c r="AT1870" s="20"/>
      <c r="AU1870" s="20"/>
      <c r="AV1870" s="20"/>
      <c r="AW1870" s="20"/>
      <c r="AX1870" s="20"/>
      <c r="AY1870" s="20"/>
      <c r="AZ1870" s="20"/>
      <c r="BA1870" s="20"/>
      <c r="BB1870" s="20"/>
    </row>
    <row r="1871" spans="1:54" ht="29.1" customHeight="1" x14ac:dyDescent="0.25">
      <c r="A1871" s="21">
        <v>1154</v>
      </c>
      <c r="B1871" s="39" t="s">
        <v>47</v>
      </c>
      <c r="C1871" s="13" t="s">
        <v>261</v>
      </c>
      <c r="D1871" s="13">
        <v>34029</v>
      </c>
      <c r="E1871" s="13" t="s">
        <v>251</v>
      </c>
      <c r="F1871" s="13">
        <v>78896</v>
      </c>
      <c r="G1871" s="13" t="s">
        <v>584</v>
      </c>
      <c r="H1871" s="13" t="s">
        <v>276</v>
      </c>
      <c r="I1871" s="13" t="s">
        <v>166</v>
      </c>
      <c r="J1871" s="13" t="s">
        <v>210</v>
      </c>
      <c r="K1871" s="13" t="s">
        <v>585</v>
      </c>
      <c r="L1871" s="4">
        <v>55938</v>
      </c>
      <c r="M1871" s="4" t="s">
        <v>647</v>
      </c>
      <c r="N1871" s="14" t="s">
        <v>38</v>
      </c>
      <c r="O1871" s="15" t="s">
        <v>679</v>
      </c>
      <c r="P1871" s="68">
        <v>412.19</v>
      </c>
      <c r="Q1871" s="61">
        <v>757.28</v>
      </c>
      <c r="R1871" s="65">
        <f t="shared" si="328"/>
        <v>0.18668025362318841</v>
      </c>
      <c r="S1871" s="65">
        <f t="shared" si="329"/>
        <v>0.34297101449275363</v>
      </c>
      <c r="T1871" s="15">
        <v>4.8517431285735801</v>
      </c>
      <c r="U1871" s="15">
        <v>3.4371114129999998</v>
      </c>
      <c r="V1871" s="15">
        <f t="shared" si="330"/>
        <v>-1.4146317155735804</v>
      </c>
      <c r="W1871" s="15">
        <f t="shared" si="331"/>
        <v>-29.15718491447597</v>
      </c>
      <c r="X1871" s="15">
        <v>2.2502928819942531</v>
      </c>
      <c r="Y1871" s="15">
        <v>1.942062172</v>
      </c>
      <c r="Z1871" s="15">
        <f t="shared" si="332"/>
        <v>-0.30823070999425317</v>
      </c>
      <c r="AA1871" s="16">
        <f t="shared" si="333"/>
        <v>-13.697359684180006</v>
      </c>
      <c r="AB1871" s="13">
        <v>4.8499999999999996</v>
      </c>
      <c r="AC1871" s="13">
        <v>0</v>
      </c>
      <c r="AD1871" s="13">
        <v>0</v>
      </c>
      <c r="AE1871" s="13">
        <v>0</v>
      </c>
      <c r="AF1871" s="53">
        <f t="shared" si="327"/>
        <v>0</v>
      </c>
      <c r="AG1871" s="53">
        <f>IFERROR((((Y1871)/Q1871)*24),"0.00")</f>
        <v>6.1548558166068031E-2</v>
      </c>
      <c r="AH1871" s="53">
        <f t="shared" si="334"/>
        <v>6.1548558166068031E-2</v>
      </c>
      <c r="AI1871" s="53" t="str">
        <f t="shared" si="335"/>
        <v>0.00</v>
      </c>
      <c r="AJ1871" s="44">
        <v>221112</v>
      </c>
      <c r="AK1871" s="15" t="s">
        <v>686</v>
      </c>
      <c r="AL1871" s="14" t="s">
        <v>57</v>
      </c>
      <c r="AM1871" s="39" t="s">
        <v>58</v>
      </c>
      <c r="AN1871" s="39" t="s">
        <v>59</v>
      </c>
      <c r="AO1871" s="39" t="s">
        <v>60</v>
      </c>
      <c r="AP1871" s="39" t="s">
        <v>61</v>
      </c>
      <c r="AQ1871" s="20"/>
      <c r="AR1871" s="20"/>
      <c r="AS1871" s="20"/>
      <c r="AT1871" s="20"/>
      <c r="AU1871" s="20"/>
      <c r="AV1871" s="20"/>
      <c r="AW1871" s="20"/>
      <c r="AX1871" s="20"/>
      <c r="AY1871" s="20"/>
      <c r="AZ1871" s="20"/>
      <c r="BA1871" s="20"/>
      <c r="BB1871" s="20"/>
    </row>
    <row r="1872" spans="1:54" ht="29.1" customHeight="1" x14ac:dyDescent="0.25">
      <c r="A1872" s="21">
        <v>1155</v>
      </c>
      <c r="B1872" s="39" t="s">
        <v>47</v>
      </c>
      <c r="C1872" s="13" t="s">
        <v>261</v>
      </c>
      <c r="D1872" s="13">
        <v>34029</v>
      </c>
      <c r="E1872" s="13" t="s">
        <v>251</v>
      </c>
      <c r="F1872" s="13">
        <v>78896</v>
      </c>
      <c r="G1872" s="13" t="s">
        <v>584</v>
      </c>
      <c r="H1872" s="13" t="s">
        <v>276</v>
      </c>
      <c r="I1872" s="13" t="s">
        <v>166</v>
      </c>
      <c r="J1872" s="13" t="s">
        <v>210</v>
      </c>
      <c r="K1872" s="13" t="s">
        <v>585</v>
      </c>
      <c r="L1872" s="4">
        <v>55938</v>
      </c>
      <c r="M1872" s="4" t="s">
        <v>647</v>
      </c>
      <c r="N1872" s="14" t="s">
        <v>39</v>
      </c>
      <c r="O1872" s="15" t="s">
        <v>679</v>
      </c>
      <c r="P1872" s="68">
        <v>412.19</v>
      </c>
      <c r="Q1872" s="61">
        <v>757.28</v>
      </c>
      <c r="R1872" s="65">
        <f t="shared" si="328"/>
        <v>0.18668025362318841</v>
      </c>
      <c r="S1872" s="65">
        <f t="shared" si="329"/>
        <v>0.34297101449275363</v>
      </c>
      <c r="T1872" s="15">
        <v>4.8517431285735801</v>
      </c>
      <c r="U1872" s="15">
        <v>3.4371114129999998</v>
      </c>
      <c r="V1872" s="15">
        <f t="shared" si="330"/>
        <v>-1.4146317155735804</v>
      </c>
      <c r="W1872" s="15">
        <f t="shared" si="331"/>
        <v>-29.15718491447597</v>
      </c>
      <c r="X1872" s="15">
        <v>2.2502928819942531</v>
      </c>
      <c r="Y1872" s="15">
        <v>1.942062172</v>
      </c>
      <c r="Z1872" s="15">
        <f t="shared" si="332"/>
        <v>-0.30823070999425317</v>
      </c>
      <c r="AA1872" s="16">
        <f t="shared" si="333"/>
        <v>-13.697359684180006</v>
      </c>
      <c r="AB1872" s="13">
        <v>4.8499999999999996</v>
      </c>
      <c r="AC1872" s="13">
        <v>0</v>
      </c>
      <c r="AD1872" s="13">
        <v>0</v>
      </c>
      <c r="AE1872" s="13">
        <v>0</v>
      </c>
      <c r="AF1872" s="53">
        <f t="shared" si="327"/>
        <v>0</v>
      </c>
      <c r="AG1872" s="53">
        <f>IFERROR((((Y1872)/Q1872)*24),"0.00")</f>
        <v>6.1548558166068031E-2</v>
      </c>
      <c r="AH1872" s="53">
        <f t="shared" si="334"/>
        <v>6.1548558166068031E-2</v>
      </c>
      <c r="AI1872" s="53" t="str">
        <f t="shared" si="335"/>
        <v>0.00</v>
      </c>
      <c r="AJ1872" s="44">
        <v>221112</v>
      </c>
      <c r="AK1872" s="15" t="s">
        <v>686</v>
      </c>
      <c r="AL1872" s="14" t="s">
        <v>57</v>
      </c>
      <c r="AM1872" s="39" t="s">
        <v>58</v>
      </c>
      <c r="AN1872" s="39" t="s">
        <v>59</v>
      </c>
      <c r="AO1872" s="39" t="s">
        <v>60</v>
      </c>
      <c r="AP1872" s="39" t="s">
        <v>61</v>
      </c>
      <c r="AQ1872" s="20"/>
      <c r="AR1872" s="20"/>
      <c r="AS1872" s="20"/>
      <c r="AT1872" s="20"/>
      <c r="AU1872" s="20"/>
      <c r="AV1872" s="20"/>
      <c r="AW1872" s="20"/>
      <c r="AX1872" s="20"/>
      <c r="AY1872" s="20"/>
      <c r="AZ1872" s="20"/>
      <c r="BA1872" s="20"/>
      <c r="BB1872" s="20"/>
    </row>
    <row r="1873" spans="1:54" ht="29.1" customHeight="1" x14ac:dyDescent="0.25">
      <c r="A1873" s="21">
        <v>1156</v>
      </c>
      <c r="B1873" s="39" t="s">
        <v>47</v>
      </c>
      <c r="C1873" s="13" t="s">
        <v>261</v>
      </c>
      <c r="D1873" s="13">
        <v>34029</v>
      </c>
      <c r="E1873" s="13" t="s">
        <v>251</v>
      </c>
      <c r="F1873" s="13">
        <v>78896</v>
      </c>
      <c r="G1873" s="13" t="s">
        <v>584</v>
      </c>
      <c r="H1873" s="13" t="s">
        <v>276</v>
      </c>
      <c r="I1873" s="13" t="s">
        <v>166</v>
      </c>
      <c r="J1873" s="13" t="s">
        <v>210</v>
      </c>
      <c r="K1873" s="13" t="s">
        <v>585</v>
      </c>
      <c r="L1873" s="4">
        <v>55938</v>
      </c>
      <c r="M1873" s="4" t="s">
        <v>647</v>
      </c>
      <c r="N1873" s="14" t="s">
        <v>37</v>
      </c>
      <c r="O1873" s="15" t="s">
        <v>679</v>
      </c>
      <c r="P1873" s="68">
        <v>412.19</v>
      </c>
      <c r="Q1873" s="61">
        <v>757.28</v>
      </c>
      <c r="R1873" s="65">
        <f t="shared" si="328"/>
        <v>0.18668025362318841</v>
      </c>
      <c r="S1873" s="65">
        <f t="shared" si="329"/>
        <v>0.34297101449275363</v>
      </c>
      <c r="T1873" s="15">
        <v>0.42622350000102499</v>
      </c>
      <c r="U1873" s="15">
        <v>0.301948726</v>
      </c>
      <c r="V1873" s="15">
        <f t="shared" si="330"/>
        <v>-0.12427477400102499</v>
      </c>
      <c r="W1873" s="15">
        <f t="shared" si="331"/>
        <v>-29.157184904334493</v>
      </c>
      <c r="X1873" s="15">
        <v>0.19768723998222171</v>
      </c>
      <c r="Y1873" s="15">
        <v>0.17060930799999999</v>
      </c>
      <c r="Z1873" s="15">
        <f t="shared" si="332"/>
        <v>-2.707793198222172E-2</v>
      </c>
      <c r="AA1873" s="16">
        <f t="shared" si="333"/>
        <v>-13.697359518326463</v>
      </c>
      <c r="AB1873" s="13">
        <v>0.5</v>
      </c>
      <c r="AC1873" s="13">
        <v>0</v>
      </c>
      <c r="AD1873" s="13">
        <v>0</v>
      </c>
      <c r="AE1873" s="13">
        <v>0</v>
      </c>
      <c r="AF1873" s="53">
        <f t="shared" si="327"/>
        <v>0</v>
      </c>
      <c r="AG1873" s="53">
        <f>IFERROR((((Y1873)/Q1873)*24),"0.00")</f>
        <v>5.4070137756180008E-3</v>
      </c>
      <c r="AH1873" s="53">
        <f t="shared" si="334"/>
        <v>5.4070137756180008E-3</v>
      </c>
      <c r="AI1873" s="53" t="str">
        <f t="shared" si="335"/>
        <v>0.00</v>
      </c>
      <c r="AJ1873" s="44">
        <v>221112</v>
      </c>
      <c r="AK1873" s="15" t="s">
        <v>686</v>
      </c>
      <c r="AL1873" s="14" t="s">
        <v>57</v>
      </c>
      <c r="AM1873" s="39" t="s">
        <v>58</v>
      </c>
      <c r="AN1873" s="39" t="s">
        <v>59</v>
      </c>
      <c r="AO1873" s="39" t="s">
        <v>60</v>
      </c>
      <c r="AP1873" s="39" t="s">
        <v>61</v>
      </c>
      <c r="AQ1873" s="20"/>
      <c r="AR1873" s="20"/>
      <c r="AS1873" s="20"/>
      <c r="AT1873" s="20"/>
      <c r="AU1873" s="20"/>
      <c r="AV1873" s="20"/>
      <c r="AW1873" s="20"/>
      <c r="AX1873" s="20"/>
      <c r="AY1873" s="20"/>
      <c r="AZ1873" s="20"/>
      <c r="BA1873" s="20"/>
      <c r="BB1873" s="20"/>
    </row>
    <row r="1874" spans="1:54" ht="29.1" customHeight="1" x14ac:dyDescent="0.25">
      <c r="A1874" s="21">
        <v>1731</v>
      </c>
      <c r="B1874" s="39" t="s">
        <v>47</v>
      </c>
      <c r="C1874" s="13" t="s">
        <v>261</v>
      </c>
      <c r="D1874" s="13">
        <v>34029</v>
      </c>
      <c r="E1874" s="13" t="s">
        <v>251</v>
      </c>
      <c r="F1874" s="13">
        <v>78896</v>
      </c>
      <c r="G1874" s="13" t="s">
        <v>584</v>
      </c>
      <c r="H1874" s="13" t="s">
        <v>276</v>
      </c>
      <c r="I1874" s="13" t="s">
        <v>166</v>
      </c>
      <c r="J1874" s="13" t="s">
        <v>210</v>
      </c>
      <c r="K1874" s="13" t="s">
        <v>585</v>
      </c>
      <c r="L1874" s="4">
        <v>55938</v>
      </c>
      <c r="M1874" s="4" t="s">
        <v>647</v>
      </c>
      <c r="N1874" s="14" t="s">
        <v>34</v>
      </c>
      <c r="O1874" s="15" t="s">
        <v>679</v>
      </c>
      <c r="P1874" s="68">
        <v>412.19</v>
      </c>
      <c r="Q1874" s="61">
        <v>757.28</v>
      </c>
      <c r="R1874" s="65">
        <f t="shared" si="328"/>
        <v>0.18668025362318841</v>
      </c>
      <c r="S1874" s="65">
        <f t="shared" si="329"/>
        <v>0.34297101449275363</v>
      </c>
      <c r="T1874" s="15">
        <v>1.54147622093772</v>
      </c>
      <c r="U1874" s="15">
        <v>1.0920251489999999</v>
      </c>
      <c r="V1874" s="15">
        <f t="shared" si="330"/>
        <v>-0.44945107193772005</v>
      </c>
      <c r="W1874" s="15">
        <f t="shared" si="331"/>
        <v>-29.157184900608279</v>
      </c>
      <c r="X1874" s="15">
        <v>0.7149539610435619</v>
      </c>
      <c r="Y1874" s="15">
        <v>0.617024146</v>
      </c>
      <c r="Z1874" s="15">
        <f t="shared" si="332"/>
        <v>-9.7929815043561907E-2</v>
      </c>
      <c r="AA1874" s="16">
        <f t="shared" si="333"/>
        <v>-13.697359603494116</v>
      </c>
      <c r="AB1874" s="13">
        <v>1.54</v>
      </c>
      <c r="AC1874" s="13">
        <v>33.6</v>
      </c>
      <c r="AD1874" s="13">
        <v>0</v>
      </c>
      <c r="AE1874" s="13">
        <v>0</v>
      </c>
      <c r="AF1874" s="53">
        <f t="shared" si="327"/>
        <v>1.6800000000000002E-2</v>
      </c>
      <c r="AG1874" s="53">
        <f>IFERROR(AF1874+(AF1874*(AA1874/100)),"0.00")</f>
        <v>1.449884358661299E-2</v>
      </c>
      <c r="AH1874" s="53">
        <f t="shared" si="334"/>
        <v>-2.3011564133870125E-3</v>
      </c>
      <c r="AI1874" s="53">
        <f t="shared" si="335"/>
        <v>-13.697359603494119</v>
      </c>
      <c r="AJ1874" s="44">
        <v>221112</v>
      </c>
      <c r="AK1874" s="15" t="s">
        <v>686</v>
      </c>
      <c r="AL1874" s="14" t="s">
        <v>57</v>
      </c>
      <c r="AM1874" s="39" t="s">
        <v>58</v>
      </c>
      <c r="AN1874" s="39" t="s">
        <v>59</v>
      </c>
      <c r="AO1874" s="39" t="s">
        <v>60</v>
      </c>
      <c r="AP1874" s="39" t="s">
        <v>61</v>
      </c>
      <c r="AQ1874" s="20"/>
      <c r="AR1874" s="20"/>
      <c r="AS1874" s="20"/>
      <c r="AT1874" s="20"/>
      <c r="AU1874" s="20"/>
      <c r="AV1874" s="20"/>
      <c r="AW1874" s="20"/>
      <c r="AX1874" s="20"/>
      <c r="AY1874" s="20"/>
      <c r="AZ1874" s="20"/>
      <c r="BA1874" s="20"/>
      <c r="BB1874" s="20"/>
    </row>
    <row r="1875" spans="1:54" ht="29.1" customHeight="1" x14ac:dyDescent="0.25">
      <c r="A1875" s="21">
        <v>2005</v>
      </c>
      <c r="B1875" s="39" t="s">
        <v>47</v>
      </c>
      <c r="C1875" s="13" t="s">
        <v>261</v>
      </c>
      <c r="D1875" s="13">
        <v>34029</v>
      </c>
      <c r="E1875" s="13" t="s">
        <v>251</v>
      </c>
      <c r="F1875" s="13">
        <v>78896</v>
      </c>
      <c r="G1875" s="13" t="s">
        <v>584</v>
      </c>
      <c r="H1875" s="13" t="s">
        <v>276</v>
      </c>
      <c r="I1875" s="13" t="s">
        <v>166</v>
      </c>
      <c r="J1875" s="13" t="s">
        <v>210</v>
      </c>
      <c r="K1875" s="13" t="s">
        <v>585</v>
      </c>
      <c r="L1875" s="4">
        <v>55938</v>
      </c>
      <c r="M1875" s="4" t="s">
        <v>647</v>
      </c>
      <c r="N1875" s="14" t="s">
        <v>35</v>
      </c>
      <c r="O1875" s="15" t="s">
        <v>679</v>
      </c>
      <c r="P1875" s="68">
        <v>412.19</v>
      </c>
      <c r="Q1875" s="61">
        <v>757.28</v>
      </c>
      <c r="R1875" s="65">
        <f t="shared" si="328"/>
        <v>0.18668025362318841</v>
      </c>
      <c r="S1875" s="65">
        <f t="shared" si="329"/>
        <v>0.34297101449275363</v>
      </c>
      <c r="T1875" s="15">
        <v>17.709217598146299</v>
      </c>
      <c r="U1875" s="15">
        <v>12.545708279999999</v>
      </c>
      <c r="V1875" s="15">
        <f t="shared" si="330"/>
        <v>-5.1635093181462999</v>
      </c>
      <c r="W1875" s="15">
        <f t="shared" si="331"/>
        <v>-29.157184892723816</v>
      </c>
      <c r="X1875" s="15">
        <v>8.2137337552147596</v>
      </c>
      <c r="Y1875" s="15">
        <v>7.0886690999999988</v>
      </c>
      <c r="Z1875" s="15">
        <f t="shared" si="332"/>
        <v>-1.1250646552147607</v>
      </c>
      <c r="AA1875" s="16">
        <f t="shared" si="333"/>
        <v>-13.697359675196147</v>
      </c>
      <c r="AB1875" s="13">
        <v>17.71</v>
      </c>
      <c r="AC1875" s="13">
        <v>515.1</v>
      </c>
      <c r="AD1875" s="13">
        <v>0</v>
      </c>
      <c r="AE1875" s="13">
        <v>0</v>
      </c>
      <c r="AF1875" s="53">
        <f t="shared" si="327"/>
        <v>0.25755</v>
      </c>
      <c r="AG1875" s="53">
        <f>IFERROR(AF1875+(AF1875*(AA1875/100)),"0.00")</f>
        <v>0.22227245015653233</v>
      </c>
      <c r="AH1875" s="53">
        <f t="shared" si="334"/>
        <v>-3.5277549843467676E-2</v>
      </c>
      <c r="AI1875" s="53">
        <f t="shared" si="335"/>
        <v>-13.697359675196147</v>
      </c>
      <c r="AJ1875" s="44">
        <v>221112</v>
      </c>
      <c r="AK1875" s="15" t="s">
        <v>686</v>
      </c>
      <c r="AL1875" s="14" t="s">
        <v>57</v>
      </c>
      <c r="AM1875" s="39" t="s">
        <v>58</v>
      </c>
      <c r="AN1875" s="39" t="s">
        <v>59</v>
      </c>
      <c r="AO1875" s="39" t="s">
        <v>60</v>
      </c>
      <c r="AP1875" s="39" t="s">
        <v>61</v>
      </c>
      <c r="AQ1875" s="20"/>
      <c r="AR1875" s="20"/>
      <c r="AS1875" s="20"/>
      <c r="AT1875" s="20"/>
      <c r="AU1875" s="20"/>
      <c r="AV1875" s="20"/>
      <c r="AW1875" s="20"/>
      <c r="AX1875" s="20"/>
      <c r="AY1875" s="20"/>
      <c r="AZ1875" s="20"/>
      <c r="BA1875" s="20"/>
      <c r="BB1875" s="20"/>
    </row>
    <row r="1876" spans="1:54" ht="29.1" customHeight="1" x14ac:dyDescent="0.25">
      <c r="A1876" s="21">
        <v>2014</v>
      </c>
      <c r="B1876" s="40" t="s">
        <v>47</v>
      </c>
      <c r="C1876" s="13" t="s">
        <v>261</v>
      </c>
      <c r="D1876" s="13">
        <v>34029</v>
      </c>
      <c r="E1876" s="13" t="s">
        <v>251</v>
      </c>
      <c r="F1876" s="13">
        <v>78896</v>
      </c>
      <c r="G1876" s="13" t="s">
        <v>584</v>
      </c>
      <c r="H1876" s="13" t="s">
        <v>276</v>
      </c>
      <c r="I1876" s="13" t="s">
        <v>166</v>
      </c>
      <c r="J1876" s="13" t="s">
        <v>210</v>
      </c>
      <c r="K1876" s="13" t="s">
        <v>585</v>
      </c>
      <c r="L1876" s="4">
        <v>55938</v>
      </c>
      <c r="M1876" s="4" t="s">
        <v>647</v>
      </c>
      <c r="N1876" s="13" t="s">
        <v>36</v>
      </c>
      <c r="O1876" s="15" t="s">
        <v>679</v>
      </c>
      <c r="P1876" s="68">
        <v>412.19</v>
      </c>
      <c r="Q1876" s="61">
        <v>757.28</v>
      </c>
      <c r="R1876" s="65">
        <f t="shared" si="328"/>
        <v>0.18668025362318841</v>
      </c>
      <c r="S1876" s="65">
        <f t="shared" si="329"/>
        <v>0.34297101449275363</v>
      </c>
      <c r="T1876" s="15">
        <v>22.819151405354798</v>
      </c>
      <c r="U1876" s="15">
        <v>16.236549839999999</v>
      </c>
      <c r="V1876" s="15">
        <f t="shared" si="330"/>
        <v>-6.5826015653547998</v>
      </c>
      <c r="W1876" s="15">
        <f t="shared" si="331"/>
        <v>-28.846828913235179</v>
      </c>
      <c r="X1876" s="15">
        <v>10.707027844178992</v>
      </c>
      <c r="Y1876" s="15">
        <v>9.2404477299999996</v>
      </c>
      <c r="Z1876" s="15">
        <f t="shared" si="332"/>
        <v>-1.466580114178992</v>
      </c>
      <c r="AA1876" s="16">
        <f t="shared" si="333"/>
        <v>-13.697359673686815</v>
      </c>
      <c r="AB1876" s="13">
        <v>22.9</v>
      </c>
      <c r="AC1876" s="13">
        <v>551.62</v>
      </c>
      <c r="AD1876" s="13">
        <v>13.94</v>
      </c>
      <c r="AE1876" s="13">
        <v>0</v>
      </c>
      <c r="AF1876" s="53">
        <f t="shared" si="327"/>
        <v>0.27581</v>
      </c>
      <c r="AG1876" s="53">
        <f>IFERROR(AF1876+(AF1876*(AA1876/100)),"0.00")</f>
        <v>0.2380313122840044</v>
      </c>
      <c r="AH1876" s="53">
        <f t="shared" si="334"/>
        <v>-3.7778687715995601E-2</v>
      </c>
      <c r="AI1876" s="53">
        <f t="shared" si="335"/>
        <v>-13.697359673686815</v>
      </c>
      <c r="AJ1876" s="44">
        <v>221112</v>
      </c>
      <c r="AK1876" s="15" t="s">
        <v>686</v>
      </c>
      <c r="AL1876" s="14" t="s">
        <v>57</v>
      </c>
      <c r="AM1876" s="39" t="s">
        <v>58</v>
      </c>
      <c r="AN1876" s="39" t="s">
        <v>59</v>
      </c>
      <c r="AO1876" s="39" t="s">
        <v>60</v>
      </c>
      <c r="AP1876" s="39" t="s">
        <v>61</v>
      </c>
      <c r="AQ1876" s="59"/>
      <c r="AR1876" s="20"/>
      <c r="AS1876" s="20"/>
      <c r="AT1876" s="20"/>
      <c r="AU1876" s="20"/>
      <c r="AV1876" s="20"/>
      <c r="AW1876" s="20"/>
      <c r="AX1876" s="20"/>
      <c r="AY1876" s="20"/>
      <c r="AZ1876" s="20"/>
      <c r="BA1876" s="20"/>
      <c r="BB1876" s="20"/>
    </row>
    <row r="1877" spans="1:54" ht="29.1" customHeight="1" x14ac:dyDescent="0.25">
      <c r="A1877" s="21">
        <v>1149</v>
      </c>
      <c r="B1877" s="39" t="s">
        <v>47</v>
      </c>
      <c r="C1877" s="13" t="s">
        <v>261</v>
      </c>
      <c r="D1877" s="13">
        <v>34029</v>
      </c>
      <c r="E1877" s="13" t="s">
        <v>251</v>
      </c>
      <c r="F1877" s="13">
        <v>78896</v>
      </c>
      <c r="G1877" s="13" t="s">
        <v>584</v>
      </c>
      <c r="H1877" s="13" t="s">
        <v>311</v>
      </c>
      <c r="I1877" s="13" t="s">
        <v>166</v>
      </c>
      <c r="J1877" s="13" t="s">
        <v>210</v>
      </c>
      <c r="K1877" s="13" t="s">
        <v>583</v>
      </c>
      <c r="L1877" s="4">
        <v>55938</v>
      </c>
      <c r="M1877" s="4" t="s">
        <v>648</v>
      </c>
      <c r="N1877" s="14" t="s">
        <v>40</v>
      </c>
      <c r="O1877" s="15" t="s">
        <v>679</v>
      </c>
      <c r="P1877" s="68">
        <v>407.99</v>
      </c>
      <c r="Q1877" s="61">
        <v>784.32</v>
      </c>
      <c r="R1877" s="65">
        <f t="shared" si="328"/>
        <v>0.18477807971014493</v>
      </c>
      <c r="S1877" s="65">
        <f t="shared" si="329"/>
        <v>0.35521739130434787</v>
      </c>
      <c r="T1877" s="15">
        <v>6.7468042749806896E-3</v>
      </c>
      <c r="U1877" s="15">
        <v>4.8346079999999998E-3</v>
      </c>
      <c r="V1877" s="15">
        <f t="shared" si="330"/>
        <v>-1.9121962749806898E-3</v>
      </c>
      <c r="W1877" s="15">
        <f t="shared" si="331"/>
        <v>-28.342252080317877</v>
      </c>
      <c r="X1877" s="15">
        <v>3.270750055161972E-3</v>
      </c>
      <c r="Y1877" s="15">
        <v>2.85981E-3</v>
      </c>
      <c r="Z1877" s="15">
        <f t="shared" si="332"/>
        <v>-4.1094005516197204E-4</v>
      </c>
      <c r="AA1877" s="16">
        <f t="shared" si="333"/>
        <v>-12.564092279488525</v>
      </c>
      <c r="AB1877" s="13">
        <v>0</v>
      </c>
      <c r="AC1877" s="13">
        <v>0</v>
      </c>
      <c r="AD1877" s="13">
        <v>0</v>
      </c>
      <c r="AE1877" s="13">
        <v>0</v>
      </c>
      <c r="AF1877" s="53">
        <f t="shared" si="327"/>
        <v>0</v>
      </c>
      <c r="AG1877" s="53">
        <f>IFERROR((((Y1877)/Q1877)*24),"0.00")</f>
        <v>8.7509485924112598E-5</v>
      </c>
      <c r="AH1877" s="53">
        <f t="shared" si="334"/>
        <v>8.7509485924112598E-5</v>
      </c>
      <c r="AI1877" s="53" t="str">
        <f t="shared" si="335"/>
        <v>0.00</v>
      </c>
      <c r="AJ1877" s="44">
        <v>221112</v>
      </c>
      <c r="AK1877" s="15" t="s">
        <v>686</v>
      </c>
      <c r="AL1877" s="14" t="s">
        <v>57</v>
      </c>
      <c r="AM1877" s="39" t="s">
        <v>58</v>
      </c>
      <c r="AN1877" s="39" t="s">
        <v>59</v>
      </c>
      <c r="AO1877" s="39" t="s">
        <v>60</v>
      </c>
      <c r="AP1877" s="39" t="s">
        <v>61</v>
      </c>
      <c r="AQ1877" s="20"/>
      <c r="AR1877" s="20"/>
      <c r="AS1877" s="20"/>
      <c r="AT1877" s="20"/>
      <c r="AU1877" s="20"/>
      <c r="AV1877" s="20"/>
      <c r="AW1877" s="20"/>
      <c r="AX1877" s="20"/>
      <c r="AY1877" s="20"/>
      <c r="AZ1877" s="20"/>
      <c r="BA1877" s="20"/>
      <c r="BB1877" s="20"/>
    </row>
    <row r="1878" spans="1:54" ht="29.1" customHeight="1" x14ac:dyDescent="0.25">
      <c r="A1878" s="21">
        <v>1150</v>
      </c>
      <c r="B1878" s="39" t="s">
        <v>47</v>
      </c>
      <c r="C1878" s="13" t="s">
        <v>261</v>
      </c>
      <c r="D1878" s="13">
        <v>34029</v>
      </c>
      <c r="E1878" s="13" t="s">
        <v>251</v>
      </c>
      <c r="F1878" s="13">
        <v>78896</v>
      </c>
      <c r="G1878" s="13" t="s">
        <v>584</v>
      </c>
      <c r="H1878" s="13" t="s">
        <v>311</v>
      </c>
      <c r="I1878" s="13" t="s">
        <v>166</v>
      </c>
      <c r="J1878" s="13" t="s">
        <v>210</v>
      </c>
      <c r="K1878" s="13" t="s">
        <v>583</v>
      </c>
      <c r="L1878" s="4">
        <v>55938</v>
      </c>
      <c r="M1878" s="4" t="s">
        <v>648</v>
      </c>
      <c r="N1878" s="14" t="s">
        <v>38</v>
      </c>
      <c r="O1878" s="15" t="s">
        <v>679</v>
      </c>
      <c r="P1878" s="68">
        <v>407.99</v>
      </c>
      <c r="Q1878" s="61">
        <v>784.32</v>
      </c>
      <c r="R1878" s="65">
        <f t="shared" si="328"/>
        <v>0.18477807971014493</v>
      </c>
      <c r="S1878" s="65">
        <f t="shared" si="329"/>
        <v>0.35521739130434787</v>
      </c>
      <c r="T1878" s="15">
        <v>4.6080673198118198</v>
      </c>
      <c r="U1878" s="15">
        <v>3.302037543</v>
      </c>
      <c r="V1878" s="15">
        <f t="shared" si="330"/>
        <v>-1.3060297768118199</v>
      </c>
      <c r="W1878" s="15">
        <f t="shared" si="331"/>
        <v>-28.342246025718964</v>
      </c>
      <c r="X1878" s="15">
        <v>2.2339222876756337</v>
      </c>
      <c r="Y1878" s="15">
        <v>1.9532505179999999</v>
      </c>
      <c r="Z1878" s="15">
        <f t="shared" si="332"/>
        <v>-0.28067176967563379</v>
      </c>
      <c r="AA1878" s="16">
        <f t="shared" si="333"/>
        <v>-12.564079387366201</v>
      </c>
      <c r="AB1878" s="13">
        <v>4.6100000000000003</v>
      </c>
      <c r="AC1878" s="13">
        <v>0</v>
      </c>
      <c r="AD1878" s="13">
        <v>0</v>
      </c>
      <c r="AE1878" s="13">
        <v>0</v>
      </c>
      <c r="AF1878" s="53">
        <f t="shared" si="327"/>
        <v>0</v>
      </c>
      <c r="AG1878" s="53">
        <f>IFERROR((((Y1878)/Q1878)*24),"0.00")</f>
        <v>5.9768987698898407E-2</v>
      </c>
      <c r="AH1878" s="53">
        <f t="shared" si="334"/>
        <v>5.9768987698898407E-2</v>
      </c>
      <c r="AI1878" s="53" t="str">
        <f t="shared" si="335"/>
        <v>0.00</v>
      </c>
      <c r="AJ1878" s="44">
        <v>221112</v>
      </c>
      <c r="AK1878" s="15" t="s">
        <v>686</v>
      </c>
      <c r="AL1878" s="14" t="s">
        <v>57</v>
      </c>
      <c r="AM1878" s="39" t="s">
        <v>58</v>
      </c>
      <c r="AN1878" s="39" t="s">
        <v>59</v>
      </c>
      <c r="AO1878" s="39" t="s">
        <v>60</v>
      </c>
      <c r="AP1878" s="39" t="s">
        <v>61</v>
      </c>
      <c r="AQ1878" s="20"/>
      <c r="AR1878" s="20"/>
      <c r="AS1878" s="20"/>
      <c r="AT1878" s="20"/>
      <c r="AU1878" s="20"/>
      <c r="AV1878" s="20"/>
      <c r="AW1878" s="20"/>
      <c r="AX1878" s="20"/>
      <c r="AY1878" s="20"/>
      <c r="AZ1878" s="20"/>
      <c r="BA1878" s="20"/>
      <c r="BB1878" s="20"/>
    </row>
    <row r="1879" spans="1:54" ht="29.1" customHeight="1" x14ac:dyDescent="0.25">
      <c r="A1879" s="21">
        <v>1151</v>
      </c>
      <c r="B1879" s="39" t="s">
        <v>47</v>
      </c>
      <c r="C1879" s="13" t="s">
        <v>261</v>
      </c>
      <c r="D1879" s="13">
        <v>34029</v>
      </c>
      <c r="E1879" s="13" t="s">
        <v>251</v>
      </c>
      <c r="F1879" s="13">
        <v>78896</v>
      </c>
      <c r="G1879" s="13" t="s">
        <v>584</v>
      </c>
      <c r="H1879" s="13" t="s">
        <v>311</v>
      </c>
      <c r="I1879" s="13" t="s">
        <v>166</v>
      </c>
      <c r="J1879" s="13" t="s">
        <v>210</v>
      </c>
      <c r="K1879" s="13" t="s">
        <v>583</v>
      </c>
      <c r="L1879" s="4">
        <v>55938</v>
      </c>
      <c r="M1879" s="4" t="s">
        <v>648</v>
      </c>
      <c r="N1879" s="14" t="s">
        <v>39</v>
      </c>
      <c r="O1879" s="15" t="s">
        <v>679</v>
      </c>
      <c r="P1879" s="68">
        <v>407.99</v>
      </c>
      <c r="Q1879" s="61">
        <v>784.32</v>
      </c>
      <c r="R1879" s="65">
        <f t="shared" si="328"/>
        <v>0.18477807971014493</v>
      </c>
      <c r="S1879" s="65">
        <f t="shared" si="329"/>
        <v>0.35521739130434787</v>
      </c>
      <c r="T1879" s="15">
        <v>4.6080673198118198</v>
      </c>
      <c r="U1879" s="15">
        <v>3.302037543</v>
      </c>
      <c r="V1879" s="15">
        <f t="shared" si="330"/>
        <v>-1.3060297768118199</v>
      </c>
      <c r="W1879" s="15">
        <f t="shared" si="331"/>
        <v>-28.342246025718964</v>
      </c>
      <c r="X1879" s="15">
        <v>2.2339222876756337</v>
      </c>
      <c r="Y1879" s="15">
        <v>1.9532505179999999</v>
      </c>
      <c r="Z1879" s="15">
        <f t="shared" si="332"/>
        <v>-0.28067176967563379</v>
      </c>
      <c r="AA1879" s="16">
        <f t="shared" si="333"/>
        <v>-12.564079387366201</v>
      </c>
      <c r="AB1879" s="13">
        <v>4.6100000000000003</v>
      </c>
      <c r="AC1879" s="13">
        <v>0</v>
      </c>
      <c r="AD1879" s="13">
        <v>0</v>
      </c>
      <c r="AE1879" s="13">
        <v>0</v>
      </c>
      <c r="AF1879" s="53">
        <f t="shared" si="327"/>
        <v>0</v>
      </c>
      <c r="AG1879" s="53">
        <f>IFERROR((((Y1879)/Q1879)*24),"0.00")</f>
        <v>5.9768987698898407E-2</v>
      </c>
      <c r="AH1879" s="53">
        <f t="shared" si="334"/>
        <v>5.9768987698898407E-2</v>
      </c>
      <c r="AI1879" s="53" t="str">
        <f t="shared" si="335"/>
        <v>0.00</v>
      </c>
      <c r="AJ1879" s="44">
        <v>221112</v>
      </c>
      <c r="AK1879" s="15" t="s">
        <v>686</v>
      </c>
      <c r="AL1879" s="14" t="s">
        <v>57</v>
      </c>
      <c r="AM1879" s="39" t="s">
        <v>58</v>
      </c>
      <c r="AN1879" s="39" t="s">
        <v>59</v>
      </c>
      <c r="AO1879" s="39" t="s">
        <v>60</v>
      </c>
      <c r="AP1879" s="39" t="s">
        <v>61</v>
      </c>
      <c r="AQ1879" s="20"/>
      <c r="AR1879" s="20"/>
      <c r="AS1879" s="20"/>
      <c r="AT1879" s="20"/>
      <c r="AU1879" s="20"/>
      <c r="AV1879" s="20"/>
      <c r="AW1879" s="20"/>
      <c r="AX1879" s="20"/>
      <c r="AY1879" s="20"/>
      <c r="AZ1879" s="20"/>
      <c r="BA1879" s="20"/>
      <c r="BB1879" s="20"/>
    </row>
    <row r="1880" spans="1:54" ht="29.1" customHeight="1" x14ac:dyDescent="0.25">
      <c r="A1880" s="21">
        <v>1152</v>
      </c>
      <c r="B1880" s="39" t="s">
        <v>47</v>
      </c>
      <c r="C1880" s="13" t="s">
        <v>261</v>
      </c>
      <c r="D1880" s="13">
        <v>34029</v>
      </c>
      <c r="E1880" s="13" t="s">
        <v>251</v>
      </c>
      <c r="F1880" s="13">
        <v>78896</v>
      </c>
      <c r="G1880" s="13" t="s">
        <v>584</v>
      </c>
      <c r="H1880" s="13" t="s">
        <v>311</v>
      </c>
      <c r="I1880" s="13" t="s">
        <v>166</v>
      </c>
      <c r="J1880" s="13" t="s">
        <v>210</v>
      </c>
      <c r="K1880" s="13" t="s">
        <v>583</v>
      </c>
      <c r="L1880" s="4">
        <v>55938</v>
      </c>
      <c r="M1880" s="4" t="s">
        <v>648</v>
      </c>
      <c r="N1880" s="14" t="s">
        <v>37</v>
      </c>
      <c r="O1880" s="15" t="s">
        <v>679</v>
      </c>
      <c r="P1880" s="68">
        <v>407.99</v>
      </c>
      <c r="Q1880" s="61">
        <v>784.32</v>
      </c>
      <c r="R1880" s="65">
        <f t="shared" si="328"/>
        <v>0.18477807971014493</v>
      </c>
      <c r="S1880" s="65">
        <f t="shared" si="329"/>
        <v>0.35521739130434787</v>
      </c>
      <c r="T1880" s="15">
        <v>0.40480449999870699</v>
      </c>
      <c r="U1880" s="15">
        <v>0.29007381300000001</v>
      </c>
      <c r="V1880" s="15">
        <f t="shared" si="330"/>
        <v>-0.11473068699870698</v>
      </c>
      <c r="W1880" s="15">
        <f t="shared" si="331"/>
        <v>-28.342245948123956</v>
      </c>
      <c r="X1880" s="15">
        <v>0.1962431822145414</v>
      </c>
      <c r="Y1880" s="15">
        <v>0.171587033</v>
      </c>
      <c r="Z1880" s="15">
        <f t="shared" si="332"/>
        <v>-2.4656149214541401E-2</v>
      </c>
      <c r="AA1880" s="16">
        <f t="shared" si="333"/>
        <v>-12.564079391856911</v>
      </c>
      <c r="AB1880" s="13">
        <v>0.4</v>
      </c>
      <c r="AC1880" s="13">
        <v>0</v>
      </c>
      <c r="AD1880" s="13">
        <v>0</v>
      </c>
      <c r="AE1880" s="13">
        <v>0</v>
      </c>
      <c r="AF1880" s="53">
        <f t="shared" si="327"/>
        <v>0</v>
      </c>
      <c r="AG1880" s="53">
        <f>IFERROR((((Y1880)/Q1880)*24),"0.00")</f>
        <v>5.2505212056303549E-3</v>
      </c>
      <c r="AH1880" s="53">
        <f t="shared" si="334"/>
        <v>5.2505212056303549E-3</v>
      </c>
      <c r="AI1880" s="53" t="str">
        <f t="shared" si="335"/>
        <v>0.00</v>
      </c>
      <c r="AJ1880" s="44">
        <v>221112</v>
      </c>
      <c r="AK1880" s="15" t="s">
        <v>686</v>
      </c>
      <c r="AL1880" s="14" t="s">
        <v>57</v>
      </c>
      <c r="AM1880" s="39" t="s">
        <v>58</v>
      </c>
      <c r="AN1880" s="39" t="s">
        <v>59</v>
      </c>
      <c r="AO1880" s="39" t="s">
        <v>60</v>
      </c>
      <c r="AP1880" s="39" t="s">
        <v>61</v>
      </c>
      <c r="AQ1880" s="20"/>
      <c r="AR1880" s="20"/>
      <c r="AS1880" s="20"/>
      <c r="AT1880" s="20"/>
      <c r="AU1880" s="20"/>
      <c r="AV1880" s="20"/>
      <c r="AW1880" s="20"/>
      <c r="AX1880" s="20"/>
      <c r="AY1880" s="20"/>
      <c r="AZ1880" s="20"/>
      <c r="BA1880" s="20"/>
      <c r="BB1880" s="20"/>
    </row>
    <row r="1881" spans="1:54" ht="29.1" customHeight="1" x14ac:dyDescent="0.25">
      <c r="A1881" s="21">
        <v>1729</v>
      </c>
      <c r="B1881" s="39" t="s">
        <v>47</v>
      </c>
      <c r="C1881" s="13" t="s">
        <v>261</v>
      </c>
      <c r="D1881" s="13">
        <v>34029</v>
      </c>
      <c r="E1881" s="13" t="s">
        <v>251</v>
      </c>
      <c r="F1881" s="13">
        <v>78896</v>
      </c>
      <c r="G1881" s="13" t="s">
        <v>584</v>
      </c>
      <c r="H1881" s="13" t="s">
        <v>311</v>
      </c>
      <c r="I1881" s="13" t="s">
        <v>166</v>
      </c>
      <c r="J1881" s="13" t="s">
        <v>210</v>
      </c>
      <c r="K1881" s="13" t="s">
        <v>583</v>
      </c>
      <c r="L1881" s="4">
        <v>55938</v>
      </c>
      <c r="M1881" s="4" t="s">
        <v>648</v>
      </c>
      <c r="N1881" s="14" t="s">
        <v>34</v>
      </c>
      <c r="O1881" s="15" t="s">
        <v>679</v>
      </c>
      <c r="P1881" s="68">
        <v>407.99</v>
      </c>
      <c r="Q1881" s="61">
        <v>784.32</v>
      </c>
      <c r="R1881" s="65">
        <f t="shared" si="328"/>
        <v>0.18477807971014493</v>
      </c>
      <c r="S1881" s="65">
        <f t="shared" si="329"/>
        <v>0.35521739130434787</v>
      </c>
      <c r="T1881" s="15">
        <v>1.47080333194579</v>
      </c>
      <c r="U1881" s="15">
        <v>1.053944633</v>
      </c>
      <c r="V1881" s="15">
        <f t="shared" si="330"/>
        <v>-0.41685869894579008</v>
      </c>
      <c r="W1881" s="15">
        <f t="shared" si="331"/>
        <v>-28.342246029202933</v>
      </c>
      <c r="X1881" s="15">
        <v>0.713023512025311</v>
      </c>
      <c r="Y1881" s="15">
        <v>0.62343867200000003</v>
      </c>
      <c r="Z1881" s="15">
        <f t="shared" si="332"/>
        <v>-8.9584840025310974E-2</v>
      </c>
      <c r="AA1881" s="16">
        <f t="shared" si="333"/>
        <v>-12.564079376688337</v>
      </c>
      <c r="AB1881" s="13">
        <v>1.47</v>
      </c>
      <c r="AC1881" s="13">
        <v>33.299999999999997</v>
      </c>
      <c r="AD1881" s="13">
        <v>0</v>
      </c>
      <c r="AE1881" s="13">
        <v>0</v>
      </c>
      <c r="AF1881" s="53">
        <f t="shared" si="327"/>
        <v>1.6649999999999998E-2</v>
      </c>
      <c r="AG1881" s="53">
        <f>IFERROR(AF1881+(AF1881*(AA1881/100)),"0.00")</f>
        <v>1.455808078378139E-2</v>
      </c>
      <c r="AH1881" s="53">
        <f t="shared" si="334"/>
        <v>-2.0919192162186084E-3</v>
      </c>
      <c r="AI1881" s="53">
        <f t="shared" si="335"/>
        <v>-12.564079376688339</v>
      </c>
      <c r="AJ1881" s="44">
        <v>221112</v>
      </c>
      <c r="AK1881" s="15" t="s">
        <v>686</v>
      </c>
      <c r="AL1881" s="14" t="s">
        <v>57</v>
      </c>
      <c r="AM1881" s="39" t="s">
        <v>58</v>
      </c>
      <c r="AN1881" s="39" t="s">
        <v>59</v>
      </c>
      <c r="AO1881" s="39" t="s">
        <v>60</v>
      </c>
      <c r="AP1881" s="39" t="s">
        <v>61</v>
      </c>
      <c r="AQ1881" s="20"/>
      <c r="AR1881" s="20"/>
      <c r="AS1881" s="20"/>
      <c r="AT1881" s="20"/>
      <c r="AU1881" s="20"/>
      <c r="AV1881" s="20"/>
      <c r="AW1881" s="20"/>
      <c r="AX1881" s="20"/>
      <c r="AY1881" s="20"/>
      <c r="AZ1881" s="20"/>
      <c r="BA1881" s="20"/>
      <c r="BB1881" s="20"/>
    </row>
    <row r="1882" spans="1:54" ht="29.1" customHeight="1" x14ac:dyDescent="0.25">
      <c r="A1882" s="21">
        <v>1940</v>
      </c>
      <c r="B1882" s="39" t="s">
        <v>47</v>
      </c>
      <c r="C1882" s="13" t="s">
        <v>261</v>
      </c>
      <c r="D1882" s="13">
        <v>34029</v>
      </c>
      <c r="E1882" s="13" t="s">
        <v>251</v>
      </c>
      <c r="F1882" s="13">
        <v>78896</v>
      </c>
      <c r="G1882" s="13" t="s">
        <v>584</v>
      </c>
      <c r="H1882" s="13" t="s">
        <v>311</v>
      </c>
      <c r="I1882" s="13" t="s">
        <v>166</v>
      </c>
      <c r="J1882" s="13" t="s">
        <v>210</v>
      </c>
      <c r="K1882" s="13" t="s">
        <v>583</v>
      </c>
      <c r="L1882" s="4">
        <v>55938</v>
      </c>
      <c r="M1882" s="4" t="s">
        <v>648</v>
      </c>
      <c r="N1882" s="14" t="s">
        <v>35</v>
      </c>
      <c r="O1882" s="15" t="s">
        <v>679</v>
      </c>
      <c r="P1882" s="68">
        <v>407.99</v>
      </c>
      <c r="Q1882" s="61">
        <v>784.32</v>
      </c>
      <c r="R1882" s="65">
        <f t="shared" si="328"/>
        <v>0.18477807971014493</v>
      </c>
      <c r="S1882" s="65">
        <f t="shared" si="329"/>
        <v>0.35521739130434787</v>
      </c>
      <c r="T1882" s="15">
        <v>11.0512654024183</v>
      </c>
      <c r="U1882" s="15">
        <v>7.9190885739999999</v>
      </c>
      <c r="V1882" s="15">
        <f t="shared" si="330"/>
        <v>-3.1321768284183005</v>
      </c>
      <c r="W1882" s="15">
        <f t="shared" si="331"/>
        <v>-28.342246017663282</v>
      </c>
      <c r="X1882" s="15">
        <v>5.3574885903553202</v>
      </c>
      <c r="Y1882" s="15">
        <v>4.6843694710000001</v>
      </c>
      <c r="Z1882" s="15">
        <f t="shared" si="332"/>
        <v>-0.67311911935532009</v>
      </c>
      <c r="AA1882" s="16">
        <f t="shared" si="333"/>
        <v>-12.564079381654405</v>
      </c>
      <c r="AB1882" s="13">
        <v>11.05</v>
      </c>
      <c r="AC1882" s="13">
        <v>291.89999999999998</v>
      </c>
      <c r="AD1882" s="13">
        <v>0</v>
      </c>
      <c r="AE1882" s="13">
        <v>0</v>
      </c>
      <c r="AF1882" s="53">
        <f t="shared" si="327"/>
        <v>0.14595</v>
      </c>
      <c r="AG1882" s="53">
        <f>IFERROR(AF1882+(AF1882*(AA1882/100)),"0.00")</f>
        <v>0.1276127261424754</v>
      </c>
      <c r="AH1882" s="53">
        <f t="shared" si="334"/>
        <v>-1.8337273857524594E-2</v>
      </c>
      <c r="AI1882" s="53">
        <f t="shared" si="335"/>
        <v>-12.564079381654397</v>
      </c>
      <c r="AJ1882" s="44">
        <v>221112</v>
      </c>
      <c r="AK1882" s="15" t="s">
        <v>686</v>
      </c>
      <c r="AL1882" s="14" t="s">
        <v>57</v>
      </c>
      <c r="AM1882" s="39" t="s">
        <v>58</v>
      </c>
      <c r="AN1882" s="39" t="s">
        <v>59</v>
      </c>
      <c r="AO1882" s="39" t="s">
        <v>60</v>
      </c>
      <c r="AP1882" s="39" t="s">
        <v>61</v>
      </c>
      <c r="AQ1882" s="20"/>
      <c r="AR1882" s="20"/>
      <c r="AS1882" s="20"/>
      <c r="AT1882" s="20"/>
      <c r="AU1882" s="20"/>
      <c r="AV1882" s="20"/>
      <c r="AW1882" s="20"/>
      <c r="AX1882" s="20"/>
      <c r="AY1882" s="20"/>
      <c r="AZ1882" s="20"/>
      <c r="BA1882" s="20"/>
      <c r="BB1882" s="20"/>
    </row>
    <row r="1883" spans="1:54" ht="29.1" customHeight="1" x14ac:dyDescent="0.25">
      <c r="A1883" s="21">
        <v>2016</v>
      </c>
      <c r="B1883" s="40" t="s">
        <v>47</v>
      </c>
      <c r="C1883" s="13" t="s">
        <v>261</v>
      </c>
      <c r="D1883" s="13">
        <v>34029</v>
      </c>
      <c r="E1883" s="13" t="s">
        <v>251</v>
      </c>
      <c r="F1883" s="13">
        <v>78896</v>
      </c>
      <c r="G1883" s="13" t="s">
        <v>584</v>
      </c>
      <c r="H1883" s="13" t="s">
        <v>311</v>
      </c>
      <c r="I1883" s="13" t="s">
        <v>166</v>
      </c>
      <c r="J1883" s="13" t="s">
        <v>210</v>
      </c>
      <c r="K1883" s="13" t="s">
        <v>583</v>
      </c>
      <c r="L1883" s="4">
        <v>55938</v>
      </c>
      <c r="M1883" s="4" t="s">
        <v>648</v>
      </c>
      <c r="N1883" s="13" t="s">
        <v>36</v>
      </c>
      <c r="O1883" s="15" t="s">
        <v>679</v>
      </c>
      <c r="P1883" s="68">
        <v>407.99</v>
      </c>
      <c r="Q1883" s="61">
        <v>784.32</v>
      </c>
      <c r="R1883" s="65">
        <f t="shared" si="328"/>
        <v>0.18477807971014493</v>
      </c>
      <c r="S1883" s="65">
        <f t="shared" si="329"/>
        <v>0.35521739130434787</v>
      </c>
      <c r="T1883" s="15">
        <v>21.904625370569601</v>
      </c>
      <c r="U1883" s="15">
        <v>15.891290720000001</v>
      </c>
      <c r="V1883" s="15">
        <f t="shared" si="330"/>
        <v>-6.0133346505696004</v>
      </c>
      <c r="W1883" s="15">
        <f t="shared" si="331"/>
        <v>-27.452351039287514</v>
      </c>
      <c r="X1883" s="15">
        <v>10.924871125937489</v>
      </c>
      <c r="Y1883" s="15">
        <v>9.5522616449999997</v>
      </c>
      <c r="Z1883" s="15">
        <f t="shared" si="332"/>
        <v>-1.3726094809374896</v>
      </c>
      <c r="AA1883" s="16">
        <f t="shared" si="333"/>
        <v>-12.564079384686588</v>
      </c>
      <c r="AB1883" s="13">
        <v>22</v>
      </c>
      <c r="AC1883" s="13">
        <v>556.52</v>
      </c>
      <c r="AD1883" s="13">
        <v>0</v>
      </c>
      <c r="AE1883" s="13">
        <v>0</v>
      </c>
      <c r="AF1883" s="53">
        <f t="shared" si="327"/>
        <v>0.27826000000000001</v>
      </c>
      <c r="AG1883" s="53">
        <f>IFERROR(AF1883+(AF1883*(AA1883/100)),"0.00")</f>
        <v>0.24329919270417111</v>
      </c>
      <c r="AH1883" s="53">
        <f t="shared" si="334"/>
        <v>-3.49608072958289E-2</v>
      </c>
      <c r="AI1883" s="53">
        <f t="shared" si="335"/>
        <v>-12.564079384686588</v>
      </c>
      <c r="AJ1883" s="44">
        <v>221112</v>
      </c>
      <c r="AK1883" s="15" t="s">
        <v>686</v>
      </c>
      <c r="AL1883" s="14" t="s">
        <v>57</v>
      </c>
      <c r="AM1883" s="39" t="s">
        <v>58</v>
      </c>
      <c r="AN1883" s="39" t="s">
        <v>59</v>
      </c>
      <c r="AO1883" s="39" t="s">
        <v>60</v>
      </c>
      <c r="AP1883" s="39" t="s">
        <v>61</v>
      </c>
      <c r="AQ1883" s="59"/>
      <c r="AR1883" s="20"/>
      <c r="AS1883" s="20"/>
      <c r="AT1883" s="20"/>
      <c r="AU1883" s="20"/>
      <c r="AV1883" s="20"/>
      <c r="AW1883" s="20"/>
      <c r="AX1883" s="20"/>
      <c r="AY1883" s="20"/>
      <c r="AZ1883" s="20"/>
      <c r="BA1883" s="20"/>
      <c r="BB1883" s="20"/>
    </row>
    <row r="1884" spans="1:54" ht="26.1" customHeight="1" x14ac:dyDescent="0.25">
      <c r="A1884" s="21">
        <v>1246</v>
      </c>
      <c r="B1884" s="39" t="s">
        <v>7</v>
      </c>
      <c r="C1884" s="13" t="s">
        <v>21</v>
      </c>
      <c r="D1884" s="13">
        <v>34033</v>
      </c>
      <c r="E1884" s="13" t="s">
        <v>251</v>
      </c>
      <c r="F1884" s="13">
        <v>65497</v>
      </c>
      <c r="G1884" s="13" t="s">
        <v>381</v>
      </c>
      <c r="H1884" s="13" t="s">
        <v>377</v>
      </c>
      <c r="I1884" s="13" t="s">
        <v>211</v>
      </c>
      <c r="J1884" s="13" t="s">
        <v>215</v>
      </c>
      <c r="K1884" s="13" t="s">
        <v>587</v>
      </c>
      <c r="L1884" s="4">
        <v>10099</v>
      </c>
      <c r="M1884" s="4">
        <v>1001</v>
      </c>
      <c r="N1884" s="14" t="s">
        <v>40</v>
      </c>
      <c r="O1884" s="15" t="s">
        <v>679</v>
      </c>
      <c r="P1884" s="68">
        <v>1127.5999999999999</v>
      </c>
      <c r="Q1884" s="61">
        <v>1020.65</v>
      </c>
      <c r="R1884" s="65">
        <f t="shared" si="328"/>
        <v>0.5106884057971014</v>
      </c>
      <c r="S1884" s="65">
        <f t="shared" si="329"/>
        <v>0.46225090579710143</v>
      </c>
      <c r="T1884" s="15">
        <v>5.9785757939393003</v>
      </c>
      <c r="U1884" s="15">
        <v>7.7751629810000003</v>
      </c>
      <c r="V1884" s="15">
        <f t="shared" si="330"/>
        <v>1.7965871870607</v>
      </c>
      <c r="W1884" s="15">
        <f t="shared" si="331"/>
        <v>30.050420852437227</v>
      </c>
      <c r="X1884" s="15">
        <v>3.3395321747238391</v>
      </c>
      <c r="Y1884" s="15">
        <v>4.4957870349999993</v>
      </c>
      <c r="Z1884" s="15">
        <f t="shared" si="332"/>
        <v>1.1562548602761602</v>
      </c>
      <c r="AA1884" s="16">
        <f t="shared" si="333"/>
        <v>34.623258581773541</v>
      </c>
      <c r="AB1884" s="13">
        <v>5.98</v>
      </c>
      <c r="AC1884" s="13">
        <v>0</v>
      </c>
      <c r="AD1884" s="13">
        <v>0</v>
      </c>
      <c r="AE1884" s="13">
        <v>0</v>
      </c>
      <c r="AF1884" s="53">
        <f t="shared" si="327"/>
        <v>0</v>
      </c>
      <c r="AG1884" s="53">
        <f>IFERROR((((Y1884)/Q1884)*24),"0.00")</f>
        <v>0.10571585640523196</v>
      </c>
      <c r="AH1884" s="53">
        <f t="shared" si="334"/>
        <v>0.10571585640523196</v>
      </c>
      <c r="AI1884" s="53" t="str">
        <f t="shared" si="335"/>
        <v>0.00</v>
      </c>
      <c r="AJ1884" s="44" t="s">
        <v>681</v>
      </c>
      <c r="AK1884" s="15" t="s">
        <v>683</v>
      </c>
      <c r="AL1884" s="14" t="s">
        <v>57</v>
      </c>
      <c r="AM1884" s="39" t="s">
        <v>58</v>
      </c>
      <c r="AN1884" s="39" t="s">
        <v>59</v>
      </c>
      <c r="AO1884" s="39" t="s">
        <v>60</v>
      </c>
      <c r="AP1884" s="39" t="s">
        <v>61</v>
      </c>
      <c r="AQ1884" s="20"/>
      <c r="AR1884" s="20"/>
      <c r="AS1884" s="20"/>
      <c r="AT1884" s="20"/>
      <c r="AU1884" s="20"/>
      <c r="AV1884" s="20"/>
      <c r="AW1884" s="20"/>
      <c r="AX1884" s="20"/>
      <c r="AY1884" s="20"/>
      <c r="AZ1884" s="20"/>
      <c r="BA1884" s="20"/>
      <c r="BB1884" s="20"/>
    </row>
    <row r="1885" spans="1:54" ht="26.1" customHeight="1" x14ac:dyDescent="0.25">
      <c r="A1885" s="21">
        <v>1247</v>
      </c>
      <c r="B1885" s="39" t="s">
        <v>7</v>
      </c>
      <c r="C1885" s="13" t="s">
        <v>21</v>
      </c>
      <c r="D1885" s="13">
        <v>34033</v>
      </c>
      <c r="E1885" s="13" t="s">
        <v>251</v>
      </c>
      <c r="F1885" s="13">
        <v>65497</v>
      </c>
      <c r="G1885" s="13" t="s">
        <v>381</v>
      </c>
      <c r="H1885" s="13" t="s">
        <v>377</v>
      </c>
      <c r="I1885" s="13" t="s">
        <v>211</v>
      </c>
      <c r="J1885" s="13" t="s">
        <v>215</v>
      </c>
      <c r="K1885" s="13" t="s">
        <v>587</v>
      </c>
      <c r="L1885" s="4">
        <v>10099</v>
      </c>
      <c r="M1885" s="4">
        <v>1001</v>
      </c>
      <c r="N1885" s="14" t="s">
        <v>38</v>
      </c>
      <c r="O1885" s="15" t="s">
        <v>679</v>
      </c>
      <c r="P1885" s="68">
        <v>1127.5999999999999</v>
      </c>
      <c r="Q1885" s="61">
        <v>1020.65</v>
      </c>
      <c r="R1885" s="65">
        <f t="shared" si="328"/>
        <v>0.5106884057971014</v>
      </c>
      <c r="S1885" s="65">
        <f t="shared" si="329"/>
        <v>0.46225090579710143</v>
      </c>
      <c r="T1885" s="15">
        <v>17.4576325280138</v>
      </c>
      <c r="U1885" s="15">
        <v>22.703724569999999</v>
      </c>
      <c r="V1885" s="15">
        <f t="shared" si="330"/>
        <v>5.2460920419861985</v>
      </c>
      <c r="W1885" s="15">
        <f t="shared" si="331"/>
        <v>30.050420832079798</v>
      </c>
      <c r="X1885" s="15">
        <v>9.7515407567315506</v>
      </c>
      <c r="Y1885" s="15">
        <v>13.127841927999999</v>
      </c>
      <c r="Z1885" s="15">
        <f t="shared" si="332"/>
        <v>3.3763011712684481</v>
      </c>
      <c r="AA1885" s="16">
        <f t="shared" si="333"/>
        <v>34.623258575192501</v>
      </c>
      <c r="AB1885" s="13">
        <v>17.46</v>
      </c>
      <c r="AC1885" s="13">
        <v>0</v>
      </c>
      <c r="AD1885" s="13">
        <v>0</v>
      </c>
      <c r="AE1885" s="13">
        <v>0</v>
      </c>
      <c r="AF1885" s="53">
        <f t="shared" si="327"/>
        <v>0</v>
      </c>
      <c r="AG1885" s="53">
        <f>IFERROR((((Y1885)/Q1885)*24),"0.00")</f>
        <v>0.30869368174398665</v>
      </c>
      <c r="AH1885" s="53">
        <f t="shared" si="334"/>
        <v>0.30869368174398665</v>
      </c>
      <c r="AI1885" s="53" t="str">
        <f t="shared" si="335"/>
        <v>0.00</v>
      </c>
      <c r="AJ1885" s="44" t="s">
        <v>681</v>
      </c>
      <c r="AK1885" s="15" t="s">
        <v>683</v>
      </c>
      <c r="AL1885" s="14" t="s">
        <v>57</v>
      </c>
      <c r="AM1885" s="39" t="s">
        <v>58</v>
      </c>
      <c r="AN1885" s="39" t="s">
        <v>59</v>
      </c>
      <c r="AO1885" s="39" t="s">
        <v>60</v>
      </c>
      <c r="AP1885" s="39" t="s">
        <v>61</v>
      </c>
      <c r="AQ1885" s="20"/>
      <c r="AR1885" s="20"/>
      <c r="AS1885" s="20"/>
      <c r="AT1885" s="20"/>
      <c r="AU1885" s="20"/>
      <c r="AV1885" s="20"/>
      <c r="AW1885" s="20"/>
      <c r="AX1885" s="20"/>
      <c r="AY1885" s="20"/>
      <c r="AZ1885" s="20"/>
      <c r="BA1885" s="20"/>
      <c r="BB1885" s="20"/>
    </row>
    <row r="1886" spans="1:54" ht="26.1" customHeight="1" x14ac:dyDescent="0.25">
      <c r="A1886" s="21">
        <v>1248</v>
      </c>
      <c r="B1886" s="39" t="s">
        <v>7</v>
      </c>
      <c r="C1886" s="13" t="s">
        <v>21</v>
      </c>
      <c r="D1886" s="13">
        <v>34033</v>
      </c>
      <c r="E1886" s="13" t="s">
        <v>251</v>
      </c>
      <c r="F1886" s="13">
        <v>65497</v>
      </c>
      <c r="G1886" s="13" t="s">
        <v>381</v>
      </c>
      <c r="H1886" s="13" t="s">
        <v>377</v>
      </c>
      <c r="I1886" s="13" t="s">
        <v>211</v>
      </c>
      <c r="J1886" s="13" t="s">
        <v>215</v>
      </c>
      <c r="K1886" s="13" t="s">
        <v>587</v>
      </c>
      <c r="L1886" s="4">
        <v>10099</v>
      </c>
      <c r="M1886" s="4">
        <v>1001</v>
      </c>
      <c r="N1886" s="14" t="s">
        <v>39</v>
      </c>
      <c r="O1886" s="15" t="s">
        <v>679</v>
      </c>
      <c r="P1886" s="68">
        <v>1127.5999999999999</v>
      </c>
      <c r="Q1886" s="61">
        <v>1020.65</v>
      </c>
      <c r="R1886" s="65">
        <f t="shared" si="328"/>
        <v>0.5106884057971014</v>
      </c>
      <c r="S1886" s="65">
        <f t="shared" si="329"/>
        <v>0.46225090579710143</v>
      </c>
      <c r="T1886" s="15">
        <v>17.4576325280138</v>
      </c>
      <c r="U1886" s="15">
        <v>22.703724569999999</v>
      </c>
      <c r="V1886" s="15">
        <f t="shared" si="330"/>
        <v>5.2460920419861985</v>
      </c>
      <c r="W1886" s="15">
        <f t="shared" si="331"/>
        <v>30.050420832079798</v>
      </c>
      <c r="X1886" s="15">
        <v>9.7515407567315506</v>
      </c>
      <c r="Y1886" s="15">
        <v>13.127841927999999</v>
      </c>
      <c r="Z1886" s="15">
        <f t="shared" si="332"/>
        <v>3.3763011712684481</v>
      </c>
      <c r="AA1886" s="16">
        <f t="shared" si="333"/>
        <v>34.623258575192501</v>
      </c>
      <c r="AB1886" s="13">
        <v>17.46</v>
      </c>
      <c r="AC1886" s="13">
        <v>0</v>
      </c>
      <c r="AD1886" s="13">
        <v>0</v>
      </c>
      <c r="AE1886" s="13">
        <v>0</v>
      </c>
      <c r="AF1886" s="53">
        <f t="shared" si="327"/>
        <v>0</v>
      </c>
      <c r="AG1886" s="53">
        <f>IFERROR((((Y1886)/Q1886)*24),"0.00")</f>
        <v>0.30869368174398665</v>
      </c>
      <c r="AH1886" s="53">
        <f t="shared" si="334"/>
        <v>0.30869368174398665</v>
      </c>
      <c r="AI1886" s="53" t="str">
        <f t="shared" si="335"/>
        <v>0.00</v>
      </c>
      <c r="AJ1886" s="44" t="s">
        <v>681</v>
      </c>
      <c r="AK1886" s="15" t="s">
        <v>683</v>
      </c>
      <c r="AL1886" s="14" t="s">
        <v>57</v>
      </c>
      <c r="AM1886" s="39" t="s">
        <v>58</v>
      </c>
      <c r="AN1886" s="39" t="s">
        <v>59</v>
      </c>
      <c r="AO1886" s="39" t="s">
        <v>60</v>
      </c>
      <c r="AP1886" s="39" t="s">
        <v>61</v>
      </c>
      <c r="AQ1886" s="20"/>
      <c r="AR1886" s="20"/>
      <c r="AS1886" s="20"/>
      <c r="AT1886" s="20"/>
      <c r="AU1886" s="20"/>
      <c r="AV1886" s="20"/>
      <c r="AW1886" s="20"/>
      <c r="AX1886" s="20"/>
      <c r="AY1886" s="20"/>
      <c r="AZ1886" s="20"/>
      <c r="BA1886" s="20"/>
      <c r="BB1886" s="20"/>
    </row>
    <row r="1887" spans="1:54" ht="26.1" customHeight="1" x14ac:dyDescent="0.25">
      <c r="A1887" s="21">
        <v>1249</v>
      </c>
      <c r="B1887" s="39" t="s">
        <v>7</v>
      </c>
      <c r="C1887" s="13" t="s">
        <v>21</v>
      </c>
      <c r="D1887" s="13">
        <v>34033</v>
      </c>
      <c r="E1887" s="13" t="s">
        <v>251</v>
      </c>
      <c r="F1887" s="13">
        <v>65497</v>
      </c>
      <c r="G1887" s="13" t="s">
        <v>381</v>
      </c>
      <c r="H1887" s="13" t="s">
        <v>377</v>
      </c>
      <c r="I1887" s="13" t="s">
        <v>211</v>
      </c>
      <c r="J1887" s="13" t="s">
        <v>215</v>
      </c>
      <c r="K1887" s="13" t="s">
        <v>587</v>
      </c>
      <c r="L1887" s="4">
        <v>10099</v>
      </c>
      <c r="M1887" s="4">
        <v>1001</v>
      </c>
      <c r="N1887" s="14" t="s">
        <v>37</v>
      </c>
      <c r="O1887" s="15" t="s">
        <v>679</v>
      </c>
      <c r="P1887" s="68">
        <v>1127.5999999999999</v>
      </c>
      <c r="Q1887" s="61">
        <v>1020.65</v>
      </c>
      <c r="R1887" s="65">
        <f t="shared" si="328"/>
        <v>0.5106884057971014</v>
      </c>
      <c r="S1887" s="65">
        <f t="shared" si="329"/>
        <v>0.46225090579710143</v>
      </c>
      <c r="T1887" s="15">
        <v>0.38087737500017799</v>
      </c>
      <c r="U1887" s="15">
        <v>0.49533262900000002</v>
      </c>
      <c r="V1887" s="15">
        <f t="shared" si="330"/>
        <v>0.11445525399982204</v>
      </c>
      <c r="W1887" s="15">
        <f t="shared" si="331"/>
        <v>30.050420821076219</v>
      </c>
      <c r="X1887" s="15">
        <v>0.21275171416692973</v>
      </c>
      <c r="Y1887" s="15">
        <v>0.28641328999999999</v>
      </c>
      <c r="Z1887" s="15">
        <f t="shared" si="332"/>
        <v>7.3661575833070259E-2</v>
      </c>
      <c r="AA1887" s="16">
        <f t="shared" si="333"/>
        <v>34.62325844071637</v>
      </c>
      <c r="AB1887" s="13">
        <v>0.56999999999999995</v>
      </c>
      <c r="AC1887" s="13">
        <v>0</v>
      </c>
      <c r="AD1887" s="13">
        <v>0</v>
      </c>
      <c r="AE1887" s="13">
        <v>0</v>
      </c>
      <c r="AF1887" s="53">
        <f t="shared" si="327"/>
        <v>0</v>
      </c>
      <c r="AG1887" s="53">
        <f>IFERROR((((Y1887)/Q1887)*24),"0.00")</f>
        <v>6.7348444226718266E-3</v>
      </c>
      <c r="AH1887" s="53">
        <f t="shared" si="334"/>
        <v>6.7348444226718266E-3</v>
      </c>
      <c r="AI1887" s="53" t="str">
        <f t="shared" si="335"/>
        <v>0.00</v>
      </c>
      <c r="AJ1887" s="44" t="s">
        <v>681</v>
      </c>
      <c r="AK1887" s="15" t="s">
        <v>683</v>
      </c>
      <c r="AL1887" s="14" t="s">
        <v>57</v>
      </c>
      <c r="AM1887" s="39" t="s">
        <v>58</v>
      </c>
      <c r="AN1887" s="39" t="s">
        <v>59</v>
      </c>
      <c r="AO1887" s="39" t="s">
        <v>60</v>
      </c>
      <c r="AP1887" s="39" t="s">
        <v>61</v>
      </c>
      <c r="AQ1887" s="20"/>
      <c r="AR1887" s="20"/>
      <c r="AS1887" s="20"/>
      <c r="AT1887" s="20"/>
      <c r="AU1887" s="20"/>
      <c r="AV1887" s="20"/>
      <c r="AW1887" s="20"/>
      <c r="AX1887" s="20"/>
      <c r="AY1887" s="20"/>
      <c r="AZ1887" s="20"/>
      <c r="BA1887" s="20"/>
      <c r="BB1887" s="20"/>
    </row>
    <row r="1888" spans="1:54" ht="26.1" customHeight="1" x14ac:dyDescent="0.25">
      <c r="A1888" s="21">
        <v>1828</v>
      </c>
      <c r="B1888" s="39" t="s">
        <v>7</v>
      </c>
      <c r="C1888" s="13" t="s">
        <v>21</v>
      </c>
      <c r="D1888" s="13">
        <v>34033</v>
      </c>
      <c r="E1888" s="13" t="s">
        <v>251</v>
      </c>
      <c r="F1888" s="13">
        <v>65497</v>
      </c>
      <c r="G1888" s="13" t="s">
        <v>381</v>
      </c>
      <c r="H1888" s="13" t="s">
        <v>377</v>
      </c>
      <c r="I1888" s="13" t="s">
        <v>211</v>
      </c>
      <c r="J1888" s="13" t="s">
        <v>215</v>
      </c>
      <c r="K1888" s="13" t="s">
        <v>587</v>
      </c>
      <c r="L1888" s="4">
        <v>10099</v>
      </c>
      <c r="M1888" s="4">
        <v>1001</v>
      </c>
      <c r="N1888" s="14" t="s">
        <v>34</v>
      </c>
      <c r="O1888" s="15" t="s">
        <v>679</v>
      </c>
      <c r="P1888" s="68">
        <v>1127.5999999999999</v>
      </c>
      <c r="Q1888" s="61">
        <v>1020.65</v>
      </c>
      <c r="R1888" s="65">
        <f t="shared" si="328"/>
        <v>0.5106884057971014</v>
      </c>
      <c r="S1888" s="65">
        <f t="shared" si="329"/>
        <v>0.46225090579710143</v>
      </c>
      <c r="T1888" s="15">
        <v>1.5220408332423201</v>
      </c>
      <c r="U1888" s="15">
        <v>1.9794205090000001</v>
      </c>
      <c r="V1888" s="15">
        <f t="shared" si="330"/>
        <v>0.45737967575768002</v>
      </c>
      <c r="W1888" s="15">
        <f t="shared" si="331"/>
        <v>30.05042084077003</v>
      </c>
      <c r="X1888" s="15">
        <v>0.85018648404674602</v>
      </c>
      <c r="Y1888" s="15">
        <v>1.1445487480000001</v>
      </c>
      <c r="Z1888" s="15">
        <f t="shared" si="332"/>
        <v>0.29436226395325404</v>
      </c>
      <c r="AA1888" s="16">
        <f t="shared" si="333"/>
        <v>34.623258482320104</v>
      </c>
      <c r="AB1888" s="13">
        <v>1.52</v>
      </c>
      <c r="AC1888" s="13">
        <v>96.62</v>
      </c>
      <c r="AD1888" s="13">
        <v>0</v>
      </c>
      <c r="AE1888" s="13">
        <v>0</v>
      </c>
      <c r="AF1888" s="53">
        <f t="shared" si="327"/>
        <v>4.8310000000000006E-2</v>
      </c>
      <c r="AG1888" s="53">
        <f>IFERROR(AF1888+(AF1888*(AA1888/100)),"0.00")</f>
        <v>6.503649617280885E-2</v>
      </c>
      <c r="AH1888" s="53">
        <f t="shared" si="334"/>
        <v>1.6726496172808844E-2</v>
      </c>
      <c r="AI1888" s="53">
        <f t="shared" si="335"/>
        <v>34.623258482320104</v>
      </c>
      <c r="AJ1888" s="44" t="s">
        <v>681</v>
      </c>
      <c r="AK1888" s="15" t="s">
        <v>683</v>
      </c>
      <c r="AL1888" s="14" t="s">
        <v>57</v>
      </c>
      <c r="AM1888" s="39" t="s">
        <v>58</v>
      </c>
      <c r="AN1888" s="39" t="s">
        <v>59</v>
      </c>
      <c r="AO1888" s="39" t="s">
        <v>60</v>
      </c>
      <c r="AP1888" s="39" t="s">
        <v>61</v>
      </c>
      <c r="AQ1888" s="20"/>
      <c r="AR1888" s="20"/>
      <c r="AS1888" s="20"/>
      <c r="AT1888" s="20"/>
      <c r="AU1888" s="20"/>
      <c r="AV1888" s="20"/>
      <c r="AW1888" s="20"/>
      <c r="AX1888" s="20"/>
      <c r="AY1888" s="20"/>
      <c r="AZ1888" s="20"/>
      <c r="BA1888" s="20"/>
      <c r="BB1888" s="20"/>
    </row>
    <row r="1889" spans="1:54" ht="26.1" customHeight="1" x14ac:dyDescent="0.25">
      <c r="A1889" s="21">
        <v>1939</v>
      </c>
      <c r="B1889" s="39" t="s">
        <v>7</v>
      </c>
      <c r="C1889" s="13" t="s">
        <v>21</v>
      </c>
      <c r="D1889" s="13">
        <v>34033</v>
      </c>
      <c r="E1889" s="13" t="s">
        <v>251</v>
      </c>
      <c r="F1889" s="13">
        <v>65497</v>
      </c>
      <c r="G1889" s="13" t="s">
        <v>381</v>
      </c>
      <c r="H1889" s="13" t="s">
        <v>377</v>
      </c>
      <c r="I1889" s="13" t="s">
        <v>211</v>
      </c>
      <c r="J1889" s="13" t="s">
        <v>215</v>
      </c>
      <c r="K1889" s="13" t="s">
        <v>587</v>
      </c>
      <c r="L1889" s="4">
        <v>10099</v>
      </c>
      <c r="M1889" s="4">
        <v>1001</v>
      </c>
      <c r="N1889" s="14" t="s">
        <v>35</v>
      </c>
      <c r="O1889" s="15" t="s">
        <v>679</v>
      </c>
      <c r="P1889" s="68">
        <v>1127.5999999999999</v>
      </c>
      <c r="Q1889" s="61">
        <v>1020.65</v>
      </c>
      <c r="R1889" s="65">
        <f t="shared" si="328"/>
        <v>0.5106884057971014</v>
      </c>
      <c r="S1889" s="65">
        <f t="shared" si="329"/>
        <v>0.46225090579710143</v>
      </c>
      <c r="T1889" s="15">
        <v>25.429060034455301</v>
      </c>
      <c r="U1889" s="15">
        <v>33.07059959</v>
      </c>
      <c r="V1889" s="15">
        <f t="shared" si="330"/>
        <v>7.6415395555446999</v>
      </c>
      <c r="W1889" s="15">
        <f t="shared" si="331"/>
        <v>30.050420838169938</v>
      </c>
      <c r="X1889" s="15">
        <v>14.204246476917731</v>
      </c>
      <c r="Y1889" s="15">
        <v>19.122219465000001</v>
      </c>
      <c r="Z1889" s="15">
        <f t="shared" si="332"/>
        <v>4.9179729880822691</v>
      </c>
      <c r="AA1889" s="16">
        <f t="shared" si="333"/>
        <v>34.623258587311213</v>
      </c>
      <c r="AB1889" s="13">
        <v>25.43</v>
      </c>
      <c r="AC1889" s="13">
        <v>291.14999999999998</v>
      </c>
      <c r="AD1889" s="13">
        <v>0</v>
      </c>
      <c r="AE1889" s="13">
        <v>15.9</v>
      </c>
      <c r="AF1889" s="53">
        <f t="shared" si="327"/>
        <v>0.14557499999999998</v>
      </c>
      <c r="AG1889" s="53">
        <f>IFERROR(AF1889+(AF1889*(AA1889/100)),"0.00")</f>
        <v>0.19597780868847828</v>
      </c>
      <c r="AH1889" s="53">
        <f t="shared" si="334"/>
        <v>5.0402808688478296E-2</v>
      </c>
      <c r="AI1889" s="53">
        <f t="shared" si="335"/>
        <v>34.62325858731122</v>
      </c>
      <c r="AJ1889" s="44" t="s">
        <v>681</v>
      </c>
      <c r="AK1889" s="15" t="s">
        <v>683</v>
      </c>
      <c r="AL1889" s="14" t="s">
        <v>57</v>
      </c>
      <c r="AM1889" s="39" t="s">
        <v>58</v>
      </c>
      <c r="AN1889" s="39" t="s">
        <v>59</v>
      </c>
      <c r="AO1889" s="39" t="s">
        <v>60</v>
      </c>
      <c r="AP1889" s="39" t="s">
        <v>61</v>
      </c>
      <c r="AQ1889" s="20"/>
      <c r="AR1889" s="20"/>
      <c r="AS1889" s="20"/>
      <c r="AT1889" s="20"/>
      <c r="AU1889" s="20"/>
      <c r="AV1889" s="20"/>
      <c r="AW1889" s="20"/>
      <c r="AX1889" s="20"/>
      <c r="AY1889" s="20"/>
      <c r="AZ1889" s="20"/>
      <c r="BA1889" s="20"/>
      <c r="BB1889" s="20"/>
    </row>
    <row r="1890" spans="1:54" ht="26.1" customHeight="1" x14ac:dyDescent="0.25">
      <c r="A1890" s="21">
        <v>1955</v>
      </c>
      <c r="B1890" s="40" t="s">
        <v>7</v>
      </c>
      <c r="C1890" s="13" t="s">
        <v>21</v>
      </c>
      <c r="D1890" s="13">
        <v>34033</v>
      </c>
      <c r="E1890" s="13" t="s">
        <v>251</v>
      </c>
      <c r="F1890" s="13">
        <v>65497</v>
      </c>
      <c r="G1890" s="13" t="s">
        <v>381</v>
      </c>
      <c r="H1890" s="13" t="s">
        <v>377</v>
      </c>
      <c r="I1890" s="13" t="s">
        <v>211</v>
      </c>
      <c r="J1890" s="13" t="s">
        <v>215</v>
      </c>
      <c r="K1890" s="13" t="s">
        <v>587</v>
      </c>
      <c r="L1890" s="4">
        <v>10099</v>
      </c>
      <c r="M1890" s="4">
        <v>1001</v>
      </c>
      <c r="N1890" s="13" t="s">
        <v>36</v>
      </c>
      <c r="O1890" s="15" t="s">
        <v>679</v>
      </c>
      <c r="P1890" s="68">
        <v>1127.5999999999999</v>
      </c>
      <c r="Q1890" s="61">
        <v>1020.65</v>
      </c>
      <c r="R1890" s="65">
        <f t="shared" si="328"/>
        <v>0.5106884057971014</v>
      </c>
      <c r="S1890" s="65">
        <f t="shared" si="329"/>
        <v>0.46225090579710143</v>
      </c>
      <c r="T1890" s="15">
        <v>29.1045269217</v>
      </c>
      <c r="U1890" s="15">
        <v>37.769063889999998</v>
      </c>
      <c r="V1890" s="15">
        <f t="shared" si="330"/>
        <v>8.6645369682999984</v>
      </c>
      <c r="W1890" s="15">
        <f t="shared" si="331"/>
        <v>29.770409914616476</v>
      </c>
      <c r="X1890" s="15">
        <v>15.699924302879181</v>
      </c>
      <c r="Y1890" s="15">
        <v>21.135749692000001</v>
      </c>
      <c r="Z1890" s="15">
        <f t="shared" si="332"/>
        <v>5.4358253891208204</v>
      </c>
      <c r="AA1890" s="16">
        <f t="shared" si="333"/>
        <v>34.623258585545877</v>
      </c>
      <c r="AB1890" s="13">
        <v>29.03</v>
      </c>
      <c r="AC1890" s="13">
        <v>357.91</v>
      </c>
      <c r="AD1890" s="13">
        <v>22.2</v>
      </c>
      <c r="AE1890" s="13">
        <v>0</v>
      </c>
      <c r="AF1890" s="53">
        <f t="shared" si="327"/>
        <v>0.178955</v>
      </c>
      <c r="AG1890" s="53">
        <f>IFERROR(AF1890+(AF1890*(AA1890/100)),"0.00")</f>
        <v>0.24091505240176361</v>
      </c>
      <c r="AH1890" s="53">
        <f t="shared" si="334"/>
        <v>6.196005240176361E-2</v>
      </c>
      <c r="AI1890" s="53">
        <f t="shared" si="335"/>
        <v>34.623258585545869</v>
      </c>
      <c r="AJ1890" s="44" t="s">
        <v>681</v>
      </c>
      <c r="AK1890" s="15" t="s">
        <v>683</v>
      </c>
      <c r="AL1890" s="14" t="s">
        <v>57</v>
      </c>
      <c r="AM1890" s="39" t="s">
        <v>58</v>
      </c>
      <c r="AN1890" s="39" t="s">
        <v>59</v>
      </c>
      <c r="AO1890" s="39" t="s">
        <v>60</v>
      </c>
      <c r="AP1890" s="39" t="s">
        <v>61</v>
      </c>
      <c r="AQ1890" s="59"/>
      <c r="AR1890" s="20"/>
      <c r="AS1890" s="20"/>
      <c r="AT1890" s="20"/>
      <c r="AU1890" s="20"/>
      <c r="AV1890" s="20"/>
      <c r="AW1890" s="20"/>
      <c r="AX1890" s="20"/>
      <c r="AY1890" s="20"/>
      <c r="AZ1890" s="20"/>
      <c r="BA1890" s="20"/>
      <c r="BB1890" s="20"/>
    </row>
    <row r="1891" spans="1:54" ht="26.1" customHeight="1" x14ac:dyDescent="0.25">
      <c r="A1891" s="21">
        <v>178</v>
      </c>
      <c r="B1891" s="39" t="s">
        <v>7</v>
      </c>
      <c r="C1891" s="13" t="s">
        <v>21</v>
      </c>
      <c r="D1891" s="13">
        <v>34033</v>
      </c>
      <c r="E1891" s="13" t="s">
        <v>251</v>
      </c>
      <c r="F1891" s="13">
        <v>65497</v>
      </c>
      <c r="G1891" s="13" t="s">
        <v>271</v>
      </c>
      <c r="H1891" s="13" t="s">
        <v>311</v>
      </c>
      <c r="I1891" s="13" t="s">
        <v>211</v>
      </c>
      <c r="J1891" s="13" t="s">
        <v>212</v>
      </c>
      <c r="K1891" s="13" t="s">
        <v>586</v>
      </c>
      <c r="L1891" s="4">
        <v>10099</v>
      </c>
      <c r="M1891" s="4">
        <v>1001</v>
      </c>
      <c r="N1891" s="14" t="s">
        <v>40</v>
      </c>
      <c r="O1891" s="15" t="s">
        <v>679</v>
      </c>
      <c r="P1891" s="68">
        <v>1127.5999999999999</v>
      </c>
      <c r="Q1891" s="61">
        <v>1020.65</v>
      </c>
      <c r="R1891" s="65">
        <f t="shared" si="328"/>
        <v>0.5106884057971014</v>
      </c>
      <c r="S1891" s="65">
        <f t="shared" si="329"/>
        <v>0.46225090579710143</v>
      </c>
      <c r="T1891" s="15">
        <v>1.9796608589202999E-2</v>
      </c>
      <c r="U1891" s="15">
        <v>2.5745573000000001E-2</v>
      </c>
      <c r="V1891" s="15">
        <f t="shared" si="330"/>
        <v>5.9489644107970016E-3</v>
      </c>
      <c r="W1891" s="15">
        <f t="shared" si="331"/>
        <v>30.050421939652562</v>
      </c>
      <c r="X1891" s="15">
        <v>1.1058053558688221E-2</v>
      </c>
      <c r="Y1891" s="15">
        <v>1.4886712999999999E-2</v>
      </c>
      <c r="Z1891" s="15">
        <f t="shared" si="332"/>
        <v>3.8286594413117787E-3</v>
      </c>
      <c r="AA1891" s="16">
        <f t="shared" si="333"/>
        <v>34.62326729556878</v>
      </c>
      <c r="AB1891" s="13">
        <v>0.02</v>
      </c>
      <c r="AC1891" s="13">
        <v>0</v>
      </c>
      <c r="AD1891" s="13">
        <v>0</v>
      </c>
      <c r="AE1891" s="13">
        <v>0</v>
      </c>
      <c r="AF1891" s="53">
        <f t="shared" si="327"/>
        <v>0</v>
      </c>
      <c r="AG1891" s="53">
        <f t="shared" ref="AG1891:AG1902" si="336">IFERROR((((Y1891)/Q1891)*24),"0.00")</f>
        <v>3.5005252731102726E-4</v>
      </c>
      <c r="AH1891" s="53">
        <f t="shared" si="334"/>
        <v>3.5005252731102726E-4</v>
      </c>
      <c r="AI1891" s="53" t="str">
        <f t="shared" si="335"/>
        <v>0.00</v>
      </c>
      <c r="AJ1891" s="44" t="s">
        <v>681</v>
      </c>
      <c r="AK1891" s="15" t="s">
        <v>683</v>
      </c>
      <c r="AL1891" s="14" t="s">
        <v>213</v>
      </c>
      <c r="AM1891" s="39" t="s">
        <v>58</v>
      </c>
      <c r="AN1891" s="39" t="s">
        <v>59</v>
      </c>
      <c r="AO1891" s="39" t="s">
        <v>214</v>
      </c>
      <c r="AP1891" s="39" t="s">
        <v>61</v>
      </c>
      <c r="AQ1891" s="20"/>
      <c r="AR1891" s="20"/>
      <c r="AS1891" s="20"/>
      <c r="AT1891" s="20"/>
      <c r="AU1891" s="20"/>
      <c r="AV1891" s="20"/>
      <c r="AW1891" s="20"/>
      <c r="AX1891" s="20"/>
      <c r="AY1891" s="20"/>
      <c r="AZ1891" s="20"/>
      <c r="BA1891" s="20"/>
      <c r="BB1891" s="20"/>
    </row>
    <row r="1892" spans="1:54" ht="26.1" customHeight="1" x14ac:dyDescent="0.25">
      <c r="A1892" s="21">
        <v>179</v>
      </c>
      <c r="B1892" s="39" t="s">
        <v>7</v>
      </c>
      <c r="C1892" s="13" t="s">
        <v>21</v>
      </c>
      <c r="D1892" s="13">
        <v>34033</v>
      </c>
      <c r="E1892" s="13" t="s">
        <v>251</v>
      </c>
      <c r="F1892" s="13">
        <v>65497</v>
      </c>
      <c r="G1892" s="13" t="s">
        <v>271</v>
      </c>
      <c r="H1892" s="13" t="s">
        <v>311</v>
      </c>
      <c r="I1892" s="13" t="s">
        <v>211</v>
      </c>
      <c r="J1892" s="13" t="s">
        <v>212</v>
      </c>
      <c r="K1892" s="13" t="s">
        <v>586</v>
      </c>
      <c r="L1892" s="4">
        <v>10099</v>
      </c>
      <c r="M1892" s="4">
        <v>1001</v>
      </c>
      <c r="N1892" s="14" t="s">
        <v>38</v>
      </c>
      <c r="O1892" s="15" t="s">
        <v>679</v>
      </c>
      <c r="P1892" s="68">
        <v>1127.5999999999999</v>
      </c>
      <c r="Q1892" s="61">
        <v>1020.65</v>
      </c>
      <c r="R1892" s="65">
        <f t="shared" si="328"/>
        <v>0.5106884057971014</v>
      </c>
      <c r="S1892" s="65">
        <f t="shared" si="329"/>
        <v>0.46225090579710143</v>
      </c>
      <c r="T1892" s="15">
        <v>2.97314919831933E-2</v>
      </c>
      <c r="U1892" s="15">
        <v>3.8665930000000001E-2</v>
      </c>
      <c r="V1892" s="15">
        <f t="shared" si="330"/>
        <v>8.9344380168067013E-3</v>
      </c>
      <c r="W1892" s="15">
        <f t="shared" si="331"/>
        <v>30.050419339389983</v>
      </c>
      <c r="X1892" s="15">
        <v>1.6607512809500749E-2</v>
      </c>
      <c r="Y1892" s="15">
        <v>2.2357574000000002E-2</v>
      </c>
      <c r="Z1892" s="15">
        <f t="shared" si="332"/>
        <v>5.7500611904992525E-3</v>
      </c>
      <c r="AA1892" s="16">
        <f t="shared" si="333"/>
        <v>34.623253081038023</v>
      </c>
      <c r="AB1892" s="13">
        <v>0.03</v>
      </c>
      <c r="AC1892" s="13">
        <v>0</v>
      </c>
      <c r="AD1892" s="13">
        <v>0</v>
      </c>
      <c r="AE1892" s="13">
        <v>0</v>
      </c>
      <c r="AF1892" s="53">
        <f t="shared" si="327"/>
        <v>0</v>
      </c>
      <c r="AG1892" s="53">
        <f t="shared" si="336"/>
        <v>5.2572554352618435E-4</v>
      </c>
      <c r="AH1892" s="53">
        <f t="shared" si="334"/>
        <v>5.2572554352618435E-4</v>
      </c>
      <c r="AI1892" s="53" t="str">
        <f t="shared" si="335"/>
        <v>0.00</v>
      </c>
      <c r="AJ1892" s="44" t="s">
        <v>681</v>
      </c>
      <c r="AK1892" s="15" t="s">
        <v>683</v>
      </c>
      <c r="AL1892" s="14" t="s">
        <v>213</v>
      </c>
      <c r="AM1892" s="39" t="s">
        <v>58</v>
      </c>
      <c r="AN1892" s="39" t="s">
        <v>59</v>
      </c>
      <c r="AO1892" s="39" t="s">
        <v>214</v>
      </c>
      <c r="AP1892" s="39" t="s">
        <v>61</v>
      </c>
      <c r="AQ1892" s="20"/>
      <c r="AR1892" s="20"/>
      <c r="AS1892" s="20"/>
      <c r="AT1892" s="20"/>
      <c r="AU1892" s="20"/>
      <c r="AV1892" s="20"/>
      <c r="AW1892" s="20"/>
      <c r="AX1892" s="20"/>
      <c r="AY1892" s="20"/>
      <c r="AZ1892" s="20"/>
      <c r="BA1892" s="20"/>
      <c r="BB1892" s="20"/>
    </row>
    <row r="1893" spans="1:54" ht="26.1" customHeight="1" x14ac:dyDescent="0.25">
      <c r="A1893" s="21">
        <v>180</v>
      </c>
      <c r="B1893" s="39" t="s">
        <v>7</v>
      </c>
      <c r="C1893" s="13" t="s">
        <v>21</v>
      </c>
      <c r="D1893" s="13">
        <v>34033</v>
      </c>
      <c r="E1893" s="13" t="s">
        <v>251</v>
      </c>
      <c r="F1893" s="13">
        <v>65497</v>
      </c>
      <c r="G1893" s="13" t="s">
        <v>271</v>
      </c>
      <c r="H1893" s="13" t="s">
        <v>311</v>
      </c>
      <c r="I1893" s="13" t="s">
        <v>211</v>
      </c>
      <c r="J1893" s="13" t="s">
        <v>212</v>
      </c>
      <c r="K1893" s="13" t="s">
        <v>586</v>
      </c>
      <c r="L1893" s="4">
        <v>10099</v>
      </c>
      <c r="M1893" s="4">
        <v>1001</v>
      </c>
      <c r="N1893" s="14" t="s">
        <v>39</v>
      </c>
      <c r="O1893" s="15" t="s">
        <v>679</v>
      </c>
      <c r="P1893" s="68">
        <v>1127.5999999999999</v>
      </c>
      <c r="Q1893" s="61">
        <v>1020.65</v>
      </c>
      <c r="R1893" s="65">
        <f t="shared" si="328"/>
        <v>0.5106884057971014</v>
      </c>
      <c r="S1893" s="65">
        <f t="shared" si="329"/>
        <v>0.46225090579710143</v>
      </c>
      <c r="T1893" s="15">
        <v>2.97314919831933E-2</v>
      </c>
      <c r="U1893" s="15">
        <v>3.8665930000000001E-2</v>
      </c>
      <c r="V1893" s="15">
        <f t="shared" si="330"/>
        <v>8.9344380168067013E-3</v>
      </c>
      <c r="W1893" s="15">
        <f t="shared" si="331"/>
        <v>30.050419339389983</v>
      </c>
      <c r="X1893" s="15">
        <v>1.6607512809500749E-2</v>
      </c>
      <c r="Y1893" s="15">
        <v>2.2357574000000002E-2</v>
      </c>
      <c r="Z1893" s="15">
        <f t="shared" si="332"/>
        <v>5.7500611904992525E-3</v>
      </c>
      <c r="AA1893" s="16">
        <f t="shared" si="333"/>
        <v>34.623253081038023</v>
      </c>
      <c r="AB1893" s="13">
        <v>0.03</v>
      </c>
      <c r="AC1893" s="13">
        <v>0</v>
      </c>
      <c r="AD1893" s="13">
        <v>0</v>
      </c>
      <c r="AE1893" s="13">
        <v>0</v>
      </c>
      <c r="AF1893" s="53">
        <f t="shared" si="327"/>
        <v>0</v>
      </c>
      <c r="AG1893" s="53">
        <f t="shared" si="336"/>
        <v>5.2572554352618435E-4</v>
      </c>
      <c r="AH1893" s="53">
        <f t="shared" si="334"/>
        <v>5.2572554352618435E-4</v>
      </c>
      <c r="AI1893" s="53" t="str">
        <f t="shared" si="335"/>
        <v>0.00</v>
      </c>
      <c r="AJ1893" s="44" t="s">
        <v>681</v>
      </c>
      <c r="AK1893" s="15" t="s">
        <v>683</v>
      </c>
      <c r="AL1893" s="14" t="s">
        <v>213</v>
      </c>
      <c r="AM1893" s="39" t="s">
        <v>58</v>
      </c>
      <c r="AN1893" s="39" t="s">
        <v>59</v>
      </c>
      <c r="AO1893" s="39" t="s">
        <v>214</v>
      </c>
      <c r="AP1893" s="39" t="s">
        <v>61</v>
      </c>
      <c r="AQ1893" s="20"/>
      <c r="AR1893" s="20"/>
      <c r="AS1893" s="20"/>
      <c r="AT1893" s="20"/>
      <c r="AU1893" s="20"/>
      <c r="AV1893" s="20"/>
      <c r="AW1893" s="20"/>
      <c r="AX1893" s="20"/>
      <c r="AY1893" s="20"/>
      <c r="AZ1893" s="20"/>
      <c r="BA1893" s="20"/>
      <c r="BB1893" s="20"/>
    </row>
    <row r="1894" spans="1:54" ht="26.1" customHeight="1" x14ac:dyDescent="0.25">
      <c r="A1894" s="21">
        <v>181</v>
      </c>
      <c r="B1894" s="39" t="s">
        <v>7</v>
      </c>
      <c r="C1894" s="13" t="s">
        <v>21</v>
      </c>
      <c r="D1894" s="13">
        <v>34033</v>
      </c>
      <c r="E1894" s="13" t="s">
        <v>251</v>
      </c>
      <c r="F1894" s="13">
        <v>65497</v>
      </c>
      <c r="G1894" s="13" t="s">
        <v>271</v>
      </c>
      <c r="H1894" s="13" t="s">
        <v>311</v>
      </c>
      <c r="I1894" s="13" t="s">
        <v>211</v>
      </c>
      <c r="J1894" s="13" t="s">
        <v>212</v>
      </c>
      <c r="K1894" s="13" t="s">
        <v>586</v>
      </c>
      <c r="L1894" s="4">
        <v>10099</v>
      </c>
      <c r="M1894" s="4">
        <v>1001</v>
      </c>
      <c r="N1894" s="14" t="s">
        <v>37</v>
      </c>
      <c r="O1894" s="15" t="s">
        <v>679</v>
      </c>
      <c r="P1894" s="68">
        <v>1127.5999999999999</v>
      </c>
      <c r="Q1894" s="61">
        <v>1020.65</v>
      </c>
      <c r="R1894" s="65">
        <f t="shared" si="328"/>
        <v>0.5106884057971014</v>
      </c>
      <c r="S1894" s="65">
        <f t="shared" si="329"/>
        <v>0.46225090579710143</v>
      </c>
      <c r="T1894" s="15">
        <v>0.14032050000006499</v>
      </c>
      <c r="U1894" s="15">
        <v>0.18248740099999999</v>
      </c>
      <c r="V1894" s="15">
        <f t="shared" si="330"/>
        <v>4.2166900999935003E-2</v>
      </c>
      <c r="W1894" s="15">
        <f t="shared" si="331"/>
        <v>30.050421000435058</v>
      </c>
      <c r="X1894" s="15">
        <v>7.8380678053561498E-2</v>
      </c>
      <c r="Y1894" s="15">
        <v>0.10551862400000001</v>
      </c>
      <c r="Z1894" s="15">
        <f t="shared" si="332"/>
        <v>2.7137945946438508E-2</v>
      </c>
      <c r="AA1894" s="16">
        <f t="shared" si="333"/>
        <v>34.623259992588693</v>
      </c>
      <c r="AB1894" s="13">
        <v>0.21</v>
      </c>
      <c r="AC1894" s="13">
        <v>0</v>
      </c>
      <c r="AD1894" s="13">
        <v>0</v>
      </c>
      <c r="AE1894" s="13">
        <v>0</v>
      </c>
      <c r="AF1894" s="53">
        <f t="shared" si="327"/>
        <v>0</v>
      </c>
      <c r="AG1894" s="53">
        <f t="shared" si="336"/>
        <v>2.4812099897124386E-3</v>
      </c>
      <c r="AH1894" s="53">
        <f t="shared" si="334"/>
        <v>2.4812099897124386E-3</v>
      </c>
      <c r="AI1894" s="53" t="str">
        <f t="shared" si="335"/>
        <v>0.00</v>
      </c>
      <c r="AJ1894" s="44" t="s">
        <v>681</v>
      </c>
      <c r="AK1894" s="15" t="s">
        <v>683</v>
      </c>
      <c r="AL1894" s="14" t="s">
        <v>213</v>
      </c>
      <c r="AM1894" s="39" t="s">
        <v>58</v>
      </c>
      <c r="AN1894" s="39" t="s">
        <v>59</v>
      </c>
      <c r="AO1894" s="39" t="s">
        <v>214</v>
      </c>
      <c r="AP1894" s="39" t="s">
        <v>61</v>
      </c>
      <c r="AQ1894" s="20"/>
      <c r="AR1894" s="20"/>
      <c r="AS1894" s="20"/>
      <c r="AT1894" s="20"/>
      <c r="AU1894" s="20"/>
      <c r="AV1894" s="20"/>
      <c r="AW1894" s="20"/>
      <c r="AX1894" s="20"/>
      <c r="AY1894" s="20"/>
      <c r="AZ1894" s="20"/>
      <c r="BA1894" s="20"/>
      <c r="BB1894" s="20"/>
    </row>
    <row r="1895" spans="1:54" ht="26.1" customHeight="1" x14ac:dyDescent="0.25">
      <c r="A1895" s="21">
        <v>182</v>
      </c>
      <c r="B1895" s="39" t="s">
        <v>7</v>
      </c>
      <c r="C1895" s="13" t="s">
        <v>21</v>
      </c>
      <c r="D1895" s="13">
        <v>34033</v>
      </c>
      <c r="E1895" s="13" t="s">
        <v>251</v>
      </c>
      <c r="F1895" s="13">
        <v>65497</v>
      </c>
      <c r="G1895" s="13" t="s">
        <v>271</v>
      </c>
      <c r="H1895" s="13" t="s">
        <v>311</v>
      </c>
      <c r="I1895" s="13" t="s">
        <v>211</v>
      </c>
      <c r="J1895" s="13" t="s">
        <v>212</v>
      </c>
      <c r="K1895" s="13" t="s">
        <v>586</v>
      </c>
      <c r="L1895" s="4">
        <v>10099</v>
      </c>
      <c r="M1895" s="4">
        <v>1001</v>
      </c>
      <c r="N1895" s="14" t="s">
        <v>34</v>
      </c>
      <c r="O1895" s="15" t="s">
        <v>679</v>
      </c>
      <c r="P1895" s="68">
        <v>1127.5999999999999</v>
      </c>
      <c r="Q1895" s="61">
        <v>1020.65</v>
      </c>
      <c r="R1895" s="65">
        <f t="shared" si="328"/>
        <v>0.5106884057971014</v>
      </c>
      <c r="S1895" s="65">
        <f t="shared" si="329"/>
        <v>0.46225090579710143</v>
      </c>
      <c r="T1895" s="15">
        <v>1.2187295231646999E-3</v>
      </c>
      <c r="U1895" s="15">
        <v>1.584963E-3</v>
      </c>
      <c r="V1895" s="15">
        <f t="shared" si="330"/>
        <v>3.6623347683530007E-4</v>
      </c>
      <c r="W1895" s="15">
        <f t="shared" si="331"/>
        <v>30.050431196931548</v>
      </c>
      <c r="X1895" s="15">
        <v>6.8076187292302596E-4</v>
      </c>
      <c r="Y1895" s="15">
        <v>9.1646299999999996E-4</v>
      </c>
      <c r="Z1895" s="15">
        <f t="shared" si="332"/>
        <v>2.35701127076974E-4</v>
      </c>
      <c r="AA1895" s="16">
        <f t="shared" si="333"/>
        <v>34.623138640965692</v>
      </c>
      <c r="AB1895" s="13">
        <v>0</v>
      </c>
      <c r="AC1895" s="13">
        <v>0</v>
      </c>
      <c r="AD1895" s="13">
        <v>0</v>
      </c>
      <c r="AE1895" s="13">
        <v>0</v>
      </c>
      <c r="AF1895" s="53">
        <f t="shared" si="327"/>
        <v>0</v>
      </c>
      <c r="AG1895" s="53">
        <f t="shared" si="336"/>
        <v>2.155010238573458E-5</v>
      </c>
      <c r="AH1895" s="53">
        <f t="shared" si="334"/>
        <v>2.155010238573458E-5</v>
      </c>
      <c r="AI1895" s="53" t="str">
        <f t="shared" si="335"/>
        <v>0.00</v>
      </c>
      <c r="AJ1895" s="44" t="s">
        <v>681</v>
      </c>
      <c r="AK1895" s="15" t="s">
        <v>683</v>
      </c>
      <c r="AL1895" s="14" t="s">
        <v>213</v>
      </c>
      <c r="AM1895" s="39" t="s">
        <v>58</v>
      </c>
      <c r="AN1895" s="39" t="s">
        <v>59</v>
      </c>
      <c r="AO1895" s="39" t="s">
        <v>214</v>
      </c>
      <c r="AP1895" s="39" t="s">
        <v>61</v>
      </c>
      <c r="AQ1895" s="20"/>
      <c r="AR1895" s="20"/>
      <c r="AS1895" s="20"/>
      <c r="AT1895" s="20"/>
      <c r="AU1895" s="20"/>
      <c r="AV1895" s="20"/>
      <c r="AW1895" s="20"/>
      <c r="AX1895" s="20"/>
      <c r="AY1895" s="20"/>
      <c r="AZ1895" s="20"/>
      <c r="BA1895" s="20"/>
      <c r="BB1895" s="20"/>
    </row>
    <row r="1896" spans="1:54" ht="26.1" customHeight="1" x14ac:dyDescent="0.25">
      <c r="A1896" s="21">
        <v>1599</v>
      </c>
      <c r="B1896" s="39" t="s">
        <v>7</v>
      </c>
      <c r="C1896" s="13" t="s">
        <v>21</v>
      </c>
      <c r="D1896" s="13">
        <v>34033</v>
      </c>
      <c r="E1896" s="13" t="s">
        <v>251</v>
      </c>
      <c r="F1896" s="13">
        <v>65497</v>
      </c>
      <c r="G1896" s="13" t="s">
        <v>271</v>
      </c>
      <c r="H1896" s="13" t="s">
        <v>311</v>
      </c>
      <c r="I1896" s="13" t="s">
        <v>211</v>
      </c>
      <c r="J1896" s="13" t="s">
        <v>212</v>
      </c>
      <c r="K1896" s="13" t="s">
        <v>586</v>
      </c>
      <c r="L1896" s="4">
        <v>10099</v>
      </c>
      <c r="M1896" s="4">
        <v>1001</v>
      </c>
      <c r="N1896" s="14" t="s">
        <v>35</v>
      </c>
      <c r="O1896" s="15" t="s">
        <v>679</v>
      </c>
      <c r="P1896" s="68">
        <v>1127.5999999999999</v>
      </c>
      <c r="Q1896" s="61">
        <v>1020.65</v>
      </c>
      <c r="R1896" s="65">
        <f t="shared" si="328"/>
        <v>0.5106884057971014</v>
      </c>
      <c r="S1896" s="65">
        <f t="shared" si="329"/>
        <v>0.46225090579710143</v>
      </c>
      <c r="T1896" s="15">
        <v>7.9083152193831996E-2</v>
      </c>
      <c r="U1896" s="15">
        <v>0.102847972</v>
      </c>
      <c r="V1896" s="15">
        <f t="shared" si="330"/>
        <v>2.3764819806168E-2</v>
      </c>
      <c r="W1896" s="15">
        <f t="shared" si="331"/>
        <v>30.050420534478278</v>
      </c>
      <c r="X1896" s="15">
        <v>4.4174522550606804E-2</v>
      </c>
      <c r="Y1896" s="15">
        <v>5.9469180999999996E-2</v>
      </c>
      <c r="Z1896" s="15">
        <f t="shared" si="332"/>
        <v>1.5294658449393192E-2</v>
      </c>
      <c r="AA1896" s="16">
        <f t="shared" si="333"/>
        <v>34.623256950590623</v>
      </c>
      <c r="AB1896" s="13">
        <v>0.08</v>
      </c>
      <c r="AC1896" s="13">
        <v>2.59</v>
      </c>
      <c r="AD1896" s="13">
        <v>0</v>
      </c>
      <c r="AE1896" s="13">
        <v>0.14000000000000001</v>
      </c>
      <c r="AF1896" s="53">
        <f t="shared" si="327"/>
        <v>1.2949999999999999E-3</v>
      </c>
      <c r="AG1896" s="53">
        <f t="shared" si="336"/>
        <v>1.3983837201783178E-3</v>
      </c>
      <c r="AH1896" s="53">
        <f t="shared" si="334"/>
        <v>1.0338372017831788E-4</v>
      </c>
      <c r="AI1896" s="53">
        <f t="shared" si="335"/>
        <v>7.9832988554685622</v>
      </c>
      <c r="AJ1896" s="44" t="s">
        <v>681</v>
      </c>
      <c r="AK1896" s="15" t="s">
        <v>683</v>
      </c>
      <c r="AL1896" s="14" t="s">
        <v>213</v>
      </c>
      <c r="AM1896" s="39" t="s">
        <v>58</v>
      </c>
      <c r="AN1896" s="39" t="s">
        <v>59</v>
      </c>
      <c r="AO1896" s="39" t="s">
        <v>214</v>
      </c>
      <c r="AP1896" s="39" t="s">
        <v>61</v>
      </c>
      <c r="AQ1896" s="20"/>
      <c r="AR1896" s="20"/>
      <c r="AS1896" s="20"/>
      <c r="AT1896" s="20"/>
      <c r="AU1896" s="20"/>
      <c r="AV1896" s="20"/>
      <c r="AW1896" s="20"/>
      <c r="AX1896" s="20"/>
      <c r="AY1896" s="20"/>
      <c r="AZ1896" s="20"/>
      <c r="BA1896" s="20"/>
      <c r="BB1896" s="20"/>
    </row>
    <row r="1897" spans="1:54" ht="26.1" customHeight="1" x14ac:dyDescent="0.25">
      <c r="A1897" s="21">
        <v>1609</v>
      </c>
      <c r="B1897" s="40" t="s">
        <v>7</v>
      </c>
      <c r="C1897" s="13" t="s">
        <v>21</v>
      </c>
      <c r="D1897" s="13">
        <v>34033</v>
      </c>
      <c r="E1897" s="13" t="s">
        <v>251</v>
      </c>
      <c r="F1897" s="13">
        <v>65497</v>
      </c>
      <c r="G1897" s="13" t="s">
        <v>271</v>
      </c>
      <c r="H1897" s="13" t="s">
        <v>311</v>
      </c>
      <c r="I1897" s="13" t="s">
        <v>211</v>
      </c>
      <c r="J1897" s="13" t="s">
        <v>212</v>
      </c>
      <c r="K1897" s="13" t="s">
        <v>586</v>
      </c>
      <c r="L1897" s="4">
        <v>10099</v>
      </c>
      <c r="M1897" s="4">
        <v>1001</v>
      </c>
      <c r="N1897" s="13" t="s">
        <v>36</v>
      </c>
      <c r="O1897" s="15" t="s">
        <v>679</v>
      </c>
      <c r="P1897" s="68">
        <v>1127.5999999999999</v>
      </c>
      <c r="Q1897" s="61">
        <v>1020.65</v>
      </c>
      <c r="R1897" s="65">
        <f t="shared" si="328"/>
        <v>0.5106884057971014</v>
      </c>
      <c r="S1897" s="65">
        <f t="shared" si="329"/>
        <v>0.46225090579710143</v>
      </c>
      <c r="T1897" s="15">
        <v>4.95669162160789E-2</v>
      </c>
      <c r="U1897" s="15">
        <v>6.4323190000000002E-2</v>
      </c>
      <c r="V1897" s="15">
        <f t="shared" si="330"/>
        <v>1.4756273783921102E-2</v>
      </c>
      <c r="W1897" s="15">
        <f t="shared" si="331"/>
        <v>29.770409197121584</v>
      </c>
      <c r="X1897" s="15">
        <v>2.6737999714380511E-2</v>
      </c>
      <c r="Y1897" s="15">
        <v>3.5995566E-2</v>
      </c>
      <c r="Z1897" s="15">
        <f t="shared" si="332"/>
        <v>9.2575662856194882E-3</v>
      </c>
      <c r="AA1897" s="16">
        <f t="shared" si="333"/>
        <v>34.623256730160286</v>
      </c>
      <c r="AB1897" s="13">
        <v>0.05</v>
      </c>
      <c r="AC1897" s="13">
        <v>3.18</v>
      </c>
      <c r="AD1897" s="13">
        <v>0.03</v>
      </c>
      <c r="AE1897" s="13">
        <v>0</v>
      </c>
      <c r="AF1897" s="53">
        <f t="shared" ref="AF1897:AF1960" si="337">AC1897/2000</f>
        <v>1.5900000000000001E-3</v>
      </c>
      <c r="AG1897" s="53">
        <f t="shared" si="336"/>
        <v>8.4641511193847053E-4</v>
      </c>
      <c r="AH1897" s="53">
        <f t="shared" si="334"/>
        <v>-7.4358488806152952E-4</v>
      </c>
      <c r="AI1897" s="53">
        <f t="shared" si="335"/>
        <v>-46.766345161102485</v>
      </c>
      <c r="AJ1897" s="44" t="s">
        <v>681</v>
      </c>
      <c r="AK1897" s="15" t="s">
        <v>683</v>
      </c>
      <c r="AL1897" s="14" t="s">
        <v>213</v>
      </c>
      <c r="AM1897" s="39" t="s">
        <v>58</v>
      </c>
      <c r="AN1897" s="39" t="s">
        <v>59</v>
      </c>
      <c r="AO1897" s="39" t="s">
        <v>214</v>
      </c>
      <c r="AP1897" s="39" t="s">
        <v>61</v>
      </c>
      <c r="AQ1897" s="59"/>
      <c r="AR1897" s="20"/>
      <c r="AS1897" s="20"/>
      <c r="AT1897" s="20"/>
      <c r="AU1897" s="20"/>
      <c r="AV1897" s="20"/>
      <c r="AW1897" s="20"/>
      <c r="AX1897" s="20"/>
      <c r="AY1897" s="20"/>
      <c r="AZ1897" s="20"/>
      <c r="BA1897" s="20"/>
      <c r="BB1897" s="20"/>
    </row>
    <row r="1898" spans="1:54" ht="26.1" customHeight="1" x14ac:dyDescent="0.25">
      <c r="A1898" s="21">
        <v>246</v>
      </c>
      <c r="B1898" s="39" t="s">
        <v>45</v>
      </c>
      <c r="C1898" s="13" t="s">
        <v>10</v>
      </c>
      <c r="D1898" s="13">
        <v>34003</v>
      </c>
      <c r="E1898" s="13" t="s">
        <v>252</v>
      </c>
      <c r="F1898" s="13">
        <v>2624</v>
      </c>
      <c r="G1898" s="13" t="s">
        <v>280</v>
      </c>
      <c r="H1898" s="13" t="s">
        <v>311</v>
      </c>
      <c r="I1898" s="13" t="s">
        <v>216</v>
      </c>
      <c r="J1898" s="13" t="s">
        <v>217</v>
      </c>
      <c r="K1898" s="13" t="s">
        <v>588</v>
      </c>
      <c r="L1898" s="4">
        <v>50852</v>
      </c>
      <c r="M1898" s="4">
        <v>2001</v>
      </c>
      <c r="N1898" s="14" t="s">
        <v>40</v>
      </c>
      <c r="O1898" s="15" t="s">
        <v>679</v>
      </c>
      <c r="P1898" s="68">
        <v>297.97000000000003</v>
      </c>
      <c r="Q1898" s="61">
        <v>341.7</v>
      </c>
      <c r="R1898" s="65">
        <f t="shared" si="328"/>
        <v>0.13495018115942031</v>
      </c>
      <c r="S1898" s="65">
        <f t="shared" si="329"/>
        <v>0.1547554347826087</v>
      </c>
      <c r="T1898" s="15">
        <v>0</v>
      </c>
      <c r="U1898" s="15">
        <v>0</v>
      </c>
      <c r="V1898" s="15">
        <f t="shared" si="330"/>
        <v>0</v>
      </c>
      <c r="W1898" s="15" t="str">
        <f t="shared" si="331"/>
        <v>0.00</v>
      </c>
      <c r="X1898" s="15">
        <v>0</v>
      </c>
      <c r="Y1898" s="15">
        <v>0</v>
      </c>
      <c r="Z1898" s="15">
        <f t="shared" si="332"/>
        <v>0</v>
      </c>
      <c r="AA1898" s="16" t="str">
        <f t="shared" si="333"/>
        <v>0</v>
      </c>
      <c r="AB1898" s="13"/>
      <c r="AC1898" s="13"/>
      <c r="AD1898" s="13"/>
      <c r="AE1898" s="13"/>
      <c r="AF1898" s="53">
        <f t="shared" si="337"/>
        <v>0</v>
      </c>
      <c r="AG1898" s="53">
        <f t="shared" si="336"/>
        <v>0</v>
      </c>
      <c r="AH1898" s="53">
        <f t="shared" si="334"/>
        <v>0</v>
      </c>
      <c r="AI1898" s="53" t="str">
        <f t="shared" si="335"/>
        <v>0.00</v>
      </c>
      <c r="AJ1898" s="44">
        <v>221112</v>
      </c>
      <c r="AK1898" s="15" t="s">
        <v>683</v>
      </c>
      <c r="AL1898" s="14" t="s">
        <v>57</v>
      </c>
      <c r="AM1898" s="39" t="s">
        <v>58</v>
      </c>
      <c r="AN1898" s="39" t="s">
        <v>59</v>
      </c>
      <c r="AO1898" s="39" t="s">
        <v>60</v>
      </c>
      <c r="AP1898" s="39" t="s">
        <v>61</v>
      </c>
      <c r="AQ1898" s="20"/>
      <c r="AR1898" s="20"/>
      <c r="AS1898" s="20"/>
      <c r="AT1898" s="20"/>
      <c r="AU1898" s="20"/>
      <c r="AV1898" s="20"/>
      <c r="AW1898" s="20"/>
      <c r="AX1898" s="20"/>
      <c r="AY1898" s="20"/>
      <c r="AZ1898" s="20"/>
      <c r="BA1898" s="20"/>
      <c r="BB1898" s="20"/>
    </row>
    <row r="1899" spans="1:54" ht="26.1" customHeight="1" x14ac:dyDescent="0.25">
      <c r="A1899" s="21">
        <v>247</v>
      </c>
      <c r="B1899" s="39" t="s">
        <v>45</v>
      </c>
      <c r="C1899" s="13" t="s">
        <v>10</v>
      </c>
      <c r="D1899" s="13">
        <v>34003</v>
      </c>
      <c r="E1899" s="13" t="s">
        <v>252</v>
      </c>
      <c r="F1899" s="13">
        <v>2624</v>
      </c>
      <c r="G1899" s="13" t="s">
        <v>280</v>
      </c>
      <c r="H1899" s="13" t="s">
        <v>311</v>
      </c>
      <c r="I1899" s="13" t="s">
        <v>216</v>
      </c>
      <c r="J1899" s="13" t="s">
        <v>217</v>
      </c>
      <c r="K1899" s="13" t="s">
        <v>588</v>
      </c>
      <c r="L1899" s="4">
        <v>50852</v>
      </c>
      <c r="M1899" s="4">
        <v>2001</v>
      </c>
      <c r="N1899" s="14" t="s">
        <v>38</v>
      </c>
      <c r="O1899" s="15" t="s">
        <v>679</v>
      </c>
      <c r="P1899" s="68">
        <v>297.97000000000003</v>
      </c>
      <c r="Q1899" s="61">
        <v>341.7</v>
      </c>
      <c r="R1899" s="65">
        <f t="shared" si="328"/>
        <v>0.13495018115942031</v>
      </c>
      <c r="S1899" s="65">
        <f t="shared" si="329"/>
        <v>0.1547554347826087</v>
      </c>
      <c r="T1899" s="15">
        <v>1.0398318380095399</v>
      </c>
      <c r="U1899" s="15">
        <v>2.0921729199999999</v>
      </c>
      <c r="V1899" s="15">
        <f t="shared" si="330"/>
        <v>1.0523410819904599</v>
      </c>
      <c r="W1899" s="15">
        <f t="shared" si="331"/>
        <v>101.20300644043228</v>
      </c>
      <c r="X1899" s="15">
        <v>0.76055793166580898</v>
      </c>
      <c r="Y1899" s="15">
        <v>1.7163673820000001</v>
      </c>
      <c r="Z1899" s="15">
        <f t="shared" si="332"/>
        <v>0.95580945033419107</v>
      </c>
      <c r="AA1899" s="16">
        <f t="shared" si="333"/>
        <v>125.67214284922824</v>
      </c>
      <c r="AB1899" s="13">
        <v>1.04</v>
      </c>
      <c r="AC1899" s="13">
        <v>0</v>
      </c>
      <c r="AD1899" s="13">
        <v>0</v>
      </c>
      <c r="AE1899" s="13">
        <v>0</v>
      </c>
      <c r="AF1899" s="53">
        <f t="shared" si="337"/>
        <v>0</v>
      </c>
      <c r="AG1899" s="53">
        <f t="shared" si="336"/>
        <v>0.12055258170324848</v>
      </c>
      <c r="AH1899" s="53">
        <f t="shared" si="334"/>
        <v>0.12055258170324848</v>
      </c>
      <c r="AI1899" s="53" t="str">
        <f t="shared" si="335"/>
        <v>0.00</v>
      </c>
      <c r="AJ1899" s="44">
        <v>221112</v>
      </c>
      <c r="AK1899" s="15" t="s">
        <v>683</v>
      </c>
      <c r="AL1899" s="14" t="s">
        <v>57</v>
      </c>
      <c r="AM1899" s="39" t="s">
        <v>58</v>
      </c>
      <c r="AN1899" s="39" t="s">
        <v>59</v>
      </c>
      <c r="AO1899" s="39" t="s">
        <v>60</v>
      </c>
      <c r="AP1899" s="39" t="s">
        <v>61</v>
      </c>
      <c r="AQ1899" s="20"/>
      <c r="AR1899" s="20"/>
      <c r="AS1899" s="20"/>
      <c r="AT1899" s="20"/>
      <c r="AU1899" s="20"/>
      <c r="AV1899" s="20"/>
      <c r="AW1899" s="20"/>
      <c r="AX1899" s="20"/>
      <c r="AY1899" s="20"/>
      <c r="AZ1899" s="20"/>
      <c r="BA1899" s="20"/>
      <c r="BB1899" s="20"/>
    </row>
    <row r="1900" spans="1:54" ht="26.1" customHeight="1" x14ac:dyDescent="0.25">
      <c r="A1900" s="21">
        <v>248</v>
      </c>
      <c r="B1900" s="39" t="s">
        <v>45</v>
      </c>
      <c r="C1900" s="13" t="s">
        <v>10</v>
      </c>
      <c r="D1900" s="13">
        <v>34003</v>
      </c>
      <c r="E1900" s="13" t="s">
        <v>252</v>
      </c>
      <c r="F1900" s="13">
        <v>2624</v>
      </c>
      <c r="G1900" s="13" t="s">
        <v>280</v>
      </c>
      <c r="H1900" s="13" t="s">
        <v>311</v>
      </c>
      <c r="I1900" s="13" t="s">
        <v>216</v>
      </c>
      <c r="J1900" s="13" t="s">
        <v>217</v>
      </c>
      <c r="K1900" s="13" t="s">
        <v>588</v>
      </c>
      <c r="L1900" s="4">
        <v>50852</v>
      </c>
      <c r="M1900" s="4">
        <v>2001</v>
      </c>
      <c r="N1900" s="14" t="s">
        <v>39</v>
      </c>
      <c r="O1900" s="15" t="s">
        <v>679</v>
      </c>
      <c r="P1900" s="68">
        <v>297.97000000000003</v>
      </c>
      <c r="Q1900" s="61">
        <v>341.7</v>
      </c>
      <c r="R1900" s="65">
        <f t="shared" si="328"/>
        <v>0.13495018115942031</v>
      </c>
      <c r="S1900" s="65">
        <f t="shared" si="329"/>
        <v>0.1547554347826087</v>
      </c>
      <c r="T1900" s="15">
        <v>1.0398318380095399</v>
      </c>
      <c r="U1900" s="15">
        <v>2.0921729199999999</v>
      </c>
      <c r="V1900" s="15">
        <f t="shared" si="330"/>
        <v>1.0523410819904599</v>
      </c>
      <c r="W1900" s="15">
        <f t="shared" si="331"/>
        <v>101.20300644043228</v>
      </c>
      <c r="X1900" s="15">
        <v>0.76055793166580898</v>
      </c>
      <c r="Y1900" s="15">
        <v>1.7163673820000001</v>
      </c>
      <c r="Z1900" s="15">
        <f t="shared" si="332"/>
        <v>0.95580945033419107</v>
      </c>
      <c r="AA1900" s="16">
        <f t="shared" si="333"/>
        <v>125.67214284922824</v>
      </c>
      <c r="AB1900" s="13">
        <v>1.04</v>
      </c>
      <c r="AC1900" s="13">
        <v>0</v>
      </c>
      <c r="AD1900" s="13">
        <v>0</v>
      </c>
      <c r="AE1900" s="13">
        <v>0</v>
      </c>
      <c r="AF1900" s="53">
        <f t="shared" si="337"/>
        <v>0</v>
      </c>
      <c r="AG1900" s="53">
        <f t="shared" si="336"/>
        <v>0.12055258170324848</v>
      </c>
      <c r="AH1900" s="53">
        <f t="shared" si="334"/>
        <v>0.12055258170324848</v>
      </c>
      <c r="AI1900" s="53" t="str">
        <f t="shared" si="335"/>
        <v>0.00</v>
      </c>
      <c r="AJ1900" s="44">
        <v>221112</v>
      </c>
      <c r="AK1900" s="15" t="s">
        <v>683</v>
      </c>
      <c r="AL1900" s="14" t="s">
        <v>57</v>
      </c>
      <c r="AM1900" s="39" t="s">
        <v>58</v>
      </c>
      <c r="AN1900" s="39" t="s">
        <v>59</v>
      </c>
      <c r="AO1900" s="39" t="s">
        <v>60</v>
      </c>
      <c r="AP1900" s="39" t="s">
        <v>61</v>
      </c>
      <c r="AQ1900" s="20"/>
      <c r="AR1900" s="20"/>
      <c r="AS1900" s="20"/>
      <c r="AT1900" s="20"/>
      <c r="AU1900" s="20"/>
      <c r="AV1900" s="20"/>
      <c r="AW1900" s="20"/>
      <c r="AX1900" s="20"/>
      <c r="AY1900" s="20"/>
      <c r="AZ1900" s="20"/>
      <c r="BA1900" s="20"/>
      <c r="BB1900" s="20"/>
    </row>
    <row r="1901" spans="1:54" ht="26.1" customHeight="1" x14ac:dyDescent="0.25">
      <c r="A1901" s="21">
        <v>249</v>
      </c>
      <c r="B1901" s="39" t="s">
        <v>45</v>
      </c>
      <c r="C1901" s="13" t="s">
        <v>10</v>
      </c>
      <c r="D1901" s="13">
        <v>34003</v>
      </c>
      <c r="E1901" s="13" t="s">
        <v>252</v>
      </c>
      <c r="F1901" s="13">
        <v>2624</v>
      </c>
      <c r="G1901" s="13" t="s">
        <v>280</v>
      </c>
      <c r="H1901" s="13" t="s">
        <v>311</v>
      </c>
      <c r="I1901" s="13" t="s">
        <v>216</v>
      </c>
      <c r="J1901" s="13" t="s">
        <v>217</v>
      </c>
      <c r="K1901" s="13" t="s">
        <v>588</v>
      </c>
      <c r="L1901" s="4">
        <v>50852</v>
      </c>
      <c r="M1901" s="4">
        <v>2001</v>
      </c>
      <c r="N1901" s="14" t="s">
        <v>37</v>
      </c>
      <c r="O1901" s="15" t="s">
        <v>679</v>
      </c>
      <c r="P1901" s="68">
        <v>297.97000000000003</v>
      </c>
      <c r="Q1901" s="61">
        <v>341.7</v>
      </c>
      <c r="R1901" s="65">
        <f t="shared" si="328"/>
        <v>0.13495018115942031</v>
      </c>
      <c r="S1901" s="65">
        <f t="shared" si="329"/>
        <v>0.1547554347826087</v>
      </c>
      <c r="T1901" s="15">
        <v>7.4816999999971601E-2</v>
      </c>
      <c r="U1901" s="15">
        <v>0.150534053</v>
      </c>
      <c r="V1901" s="15">
        <f t="shared" si="330"/>
        <v>7.57170530000284E-2</v>
      </c>
      <c r="W1901" s="15">
        <f t="shared" si="331"/>
        <v>101.20300600138623</v>
      </c>
      <c r="X1901" s="15">
        <v>5.4722947204951002E-2</v>
      </c>
      <c r="Y1901" s="15">
        <v>0.12349444700000001</v>
      </c>
      <c r="Z1901" s="15">
        <f t="shared" si="332"/>
        <v>6.8771499795049013E-2</v>
      </c>
      <c r="AA1901" s="16">
        <f t="shared" si="333"/>
        <v>125.67214177533732</v>
      </c>
      <c r="AB1901" s="13">
        <v>0.08</v>
      </c>
      <c r="AC1901" s="13">
        <v>0</v>
      </c>
      <c r="AD1901" s="13">
        <v>0</v>
      </c>
      <c r="AE1901" s="13">
        <v>0</v>
      </c>
      <c r="AF1901" s="53">
        <f t="shared" si="337"/>
        <v>0</v>
      </c>
      <c r="AG1901" s="53">
        <f t="shared" si="336"/>
        <v>8.6738856540825287E-3</v>
      </c>
      <c r="AH1901" s="53">
        <f t="shared" si="334"/>
        <v>8.6738856540825287E-3</v>
      </c>
      <c r="AI1901" s="53" t="str">
        <f t="shared" si="335"/>
        <v>0.00</v>
      </c>
      <c r="AJ1901" s="44">
        <v>221112</v>
      </c>
      <c r="AK1901" s="15" t="s">
        <v>683</v>
      </c>
      <c r="AL1901" s="14" t="s">
        <v>57</v>
      </c>
      <c r="AM1901" s="39" t="s">
        <v>58</v>
      </c>
      <c r="AN1901" s="39" t="s">
        <v>59</v>
      </c>
      <c r="AO1901" s="39" t="s">
        <v>60</v>
      </c>
      <c r="AP1901" s="39" t="s">
        <v>61</v>
      </c>
      <c r="AQ1901" s="20"/>
      <c r="AR1901" s="20"/>
      <c r="AS1901" s="20"/>
      <c r="AT1901" s="20"/>
      <c r="AU1901" s="20"/>
      <c r="AV1901" s="20"/>
      <c r="AW1901" s="20"/>
      <c r="AX1901" s="20"/>
      <c r="AY1901" s="20"/>
      <c r="AZ1901" s="20"/>
      <c r="BA1901" s="20"/>
      <c r="BB1901" s="20"/>
    </row>
    <row r="1902" spans="1:54" ht="26.1" customHeight="1" x14ac:dyDescent="0.25">
      <c r="A1902" s="21">
        <v>1618</v>
      </c>
      <c r="B1902" s="39" t="s">
        <v>45</v>
      </c>
      <c r="C1902" s="13" t="s">
        <v>10</v>
      </c>
      <c r="D1902" s="13">
        <v>34003</v>
      </c>
      <c r="E1902" s="13" t="s">
        <v>252</v>
      </c>
      <c r="F1902" s="13">
        <v>2624</v>
      </c>
      <c r="G1902" s="13" t="s">
        <v>280</v>
      </c>
      <c r="H1902" s="13" t="s">
        <v>311</v>
      </c>
      <c r="I1902" s="13" t="s">
        <v>216</v>
      </c>
      <c r="J1902" s="13" t="s">
        <v>217</v>
      </c>
      <c r="K1902" s="13" t="s">
        <v>588</v>
      </c>
      <c r="L1902" s="4">
        <v>50852</v>
      </c>
      <c r="M1902" s="4">
        <v>2001</v>
      </c>
      <c r="N1902" s="14" t="s">
        <v>34</v>
      </c>
      <c r="O1902" s="15" t="s">
        <v>679</v>
      </c>
      <c r="P1902" s="68">
        <v>297.97000000000003</v>
      </c>
      <c r="Q1902" s="61">
        <v>341.7</v>
      </c>
      <c r="R1902" s="65">
        <f t="shared" si="328"/>
        <v>0.13495018115942031</v>
      </c>
      <c r="S1902" s="65">
        <f t="shared" si="329"/>
        <v>0.1547554347826087</v>
      </c>
      <c r="T1902" s="15">
        <v>5.9846436719973799E-2</v>
      </c>
      <c r="U1902" s="15">
        <v>0.12041283</v>
      </c>
      <c r="V1902" s="15">
        <f t="shared" si="330"/>
        <v>6.05663932800262E-2</v>
      </c>
      <c r="W1902" s="15">
        <f t="shared" si="331"/>
        <v>101.20300656064309</v>
      </c>
      <c r="X1902" s="15">
        <v>4.3773118369255105E-2</v>
      </c>
      <c r="Y1902" s="15">
        <v>9.8783734000000012E-2</v>
      </c>
      <c r="Z1902" s="15">
        <f t="shared" si="332"/>
        <v>5.5010615630744907E-2</v>
      </c>
      <c r="AA1902" s="16">
        <f t="shared" si="333"/>
        <v>125.67214235616962</v>
      </c>
      <c r="AB1902" s="13">
        <v>0.06</v>
      </c>
      <c r="AC1902" s="13">
        <v>3.85</v>
      </c>
      <c r="AD1902" s="13">
        <v>0</v>
      </c>
      <c r="AE1902" s="13">
        <v>0</v>
      </c>
      <c r="AF1902" s="53">
        <f t="shared" si="337"/>
        <v>1.9250000000000001E-3</v>
      </c>
      <c r="AG1902" s="53">
        <f t="shared" si="336"/>
        <v>6.9382780684811244E-3</v>
      </c>
      <c r="AH1902" s="53">
        <f t="shared" si="334"/>
        <v>5.0132780684811248E-3</v>
      </c>
      <c r="AI1902" s="53">
        <f t="shared" si="335"/>
        <v>260.43002953148698</v>
      </c>
      <c r="AJ1902" s="44">
        <v>221112</v>
      </c>
      <c r="AK1902" s="15" t="s">
        <v>683</v>
      </c>
      <c r="AL1902" s="14" t="s">
        <v>57</v>
      </c>
      <c r="AM1902" s="39" t="s">
        <v>58</v>
      </c>
      <c r="AN1902" s="39" t="s">
        <v>59</v>
      </c>
      <c r="AO1902" s="39" t="s">
        <v>60</v>
      </c>
      <c r="AP1902" s="39" t="s">
        <v>61</v>
      </c>
      <c r="AQ1902" s="20"/>
      <c r="AR1902" s="20"/>
      <c r="AS1902" s="20"/>
      <c r="AT1902" s="20"/>
      <c r="AU1902" s="20"/>
      <c r="AV1902" s="20"/>
      <c r="AW1902" s="20"/>
      <c r="AX1902" s="20"/>
      <c r="AY1902" s="20"/>
      <c r="AZ1902" s="20"/>
      <c r="BA1902" s="20"/>
      <c r="BB1902" s="20"/>
    </row>
    <row r="1903" spans="1:54" ht="26.1" customHeight="1" x14ac:dyDescent="0.25">
      <c r="A1903" s="21">
        <v>1855</v>
      </c>
      <c r="B1903" s="39" t="s">
        <v>45</v>
      </c>
      <c r="C1903" s="13" t="s">
        <v>10</v>
      </c>
      <c r="D1903" s="13">
        <v>34003</v>
      </c>
      <c r="E1903" s="13" t="s">
        <v>252</v>
      </c>
      <c r="F1903" s="13">
        <v>2624</v>
      </c>
      <c r="G1903" s="13" t="s">
        <v>280</v>
      </c>
      <c r="H1903" s="13" t="s">
        <v>311</v>
      </c>
      <c r="I1903" s="13" t="s">
        <v>216</v>
      </c>
      <c r="J1903" s="13" t="s">
        <v>217</v>
      </c>
      <c r="K1903" s="13" t="s">
        <v>588</v>
      </c>
      <c r="L1903" s="4">
        <v>50852</v>
      </c>
      <c r="M1903" s="4">
        <v>2001</v>
      </c>
      <c r="N1903" s="14" t="s">
        <v>35</v>
      </c>
      <c r="O1903" s="15" t="s">
        <v>679</v>
      </c>
      <c r="P1903" s="68">
        <v>297.97000000000003</v>
      </c>
      <c r="Q1903" s="61">
        <v>341.7</v>
      </c>
      <c r="R1903" s="65">
        <f t="shared" si="328"/>
        <v>0.13495018115942031</v>
      </c>
      <c r="S1903" s="65">
        <f t="shared" si="329"/>
        <v>0.1547554347826087</v>
      </c>
      <c r="T1903" s="15">
        <v>2.5497075644238798</v>
      </c>
      <c r="U1903" s="15">
        <v>5.1300882750000003</v>
      </c>
      <c r="V1903" s="15">
        <f t="shared" si="330"/>
        <v>2.5803807105761205</v>
      </c>
      <c r="W1903" s="15">
        <f t="shared" si="331"/>
        <v>101.20300643808034</v>
      </c>
      <c r="X1903" s="15">
        <v>1.8649172305234791</v>
      </c>
      <c r="Y1903" s="15">
        <v>4.2085986760000003</v>
      </c>
      <c r="Z1903" s="15">
        <f t="shared" si="332"/>
        <v>2.3436814454765211</v>
      </c>
      <c r="AA1903" s="16">
        <f t="shared" si="333"/>
        <v>125.67214282312432</v>
      </c>
      <c r="AB1903" s="13">
        <v>2.5499999999999998</v>
      </c>
      <c r="AC1903" s="13">
        <v>127.29</v>
      </c>
      <c r="AD1903" s="13">
        <v>0</v>
      </c>
      <c r="AE1903" s="13">
        <v>103.4</v>
      </c>
      <c r="AF1903" s="53">
        <f t="shared" si="337"/>
        <v>6.3645000000000007E-2</v>
      </c>
      <c r="AG1903" s="53">
        <f>IFERROR(AF1903+(AF1903*(AA1903/100)),"0.00")</f>
        <v>0.1436290352997775</v>
      </c>
      <c r="AH1903" s="53">
        <f t="shared" si="334"/>
        <v>7.9984035299777489E-2</v>
      </c>
      <c r="AI1903" s="53">
        <f t="shared" si="335"/>
        <v>125.67214282312433</v>
      </c>
      <c r="AJ1903" s="44">
        <v>221112</v>
      </c>
      <c r="AK1903" s="15" t="s">
        <v>683</v>
      </c>
      <c r="AL1903" s="14" t="s">
        <v>57</v>
      </c>
      <c r="AM1903" s="39" t="s">
        <v>58</v>
      </c>
      <c r="AN1903" s="39" t="s">
        <v>59</v>
      </c>
      <c r="AO1903" s="39" t="s">
        <v>60</v>
      </c>
      <c r="AP1903" s="39" t="s">
        <v>61</v>
      </c>
      <c r="AQ1903" s="20"/>
      <c r="AR1903" s="20"/>
      <c r="AS1903" s="20"/>
      <c r="AT1903" s="20"/>
      <c r="AU1903" s="20"/>
      <c r="AV1903" s="20"/>
      <c r="AW1903" s="20"/>
      <c r="AX1903" s="20"/>
      <c r="AY1903" s="20"/>
      <c r="AZ1903" s="20"/>
      <c r="BA1903" s="20"/>
      <c r="BB1903" s="20"/>
    </row>
    <row r="1904" spans="1:54" ht="26.1" customHeight="1" x14ac:dyDescent="0.25">
      <c r="A1904" s="21">
        <v>1966</v>
      </c>
      <c r="B1904" s="40" t="s">
        <v>45</v>
      </c>
      <c r="C1904" s="13" t="s">
        <v>10</v>
      </c>
      <c r="D1904" s="13">
        <v>34003</v>
      </c>
      <c r="E1904" s="13" t="s">
        <v>252</v>
      </c>
      <c r="F1904" s="13">
        <v>2624</v>
      </c>
      <c r="G1904" s="13" t="s">
        <v>280</v>
      </c>
      <c r="H1904" s="13" t="s">
        <v>311</v>
      </c>
      <c r="I1904" s="13" t="s">
        <v>216</v>
      </c>
      <c r="J1904" s="13" t="s">
        <v>217</v>
      </c>
      <c r="K1904" s="13" t="s">
        <v>588</v>
      </c>
      <c r="L1904" s="4">
        <v>50852</v>
      </c>
      <c r="M1904" s="4">
        <v>2001</v>
      </c>
      <c r="N1904" s="13" t="s">
        <v>36</v>
      </c>
      <c r="O1904" s="15" t="s">
        <v>679</v>
      </c>
      <c r="P1904" s="68">
        <v>297.97000000000003</v>
      </c>
      <c r="Q1904" s="61">
        <v>341.7</v>
      </c>
      <c r="R1904" s="65">
        <f t="shared" si="328"/>
        <v>0.13495018115942031</v>
      </c>
      <c r="S1904" s="65">
        <f t="shared" si="329"/>
        <v>0.1547554347826087</v>
      </c>
      <c r="T1904" s="15">
        <v>6.5750724938152603</v>
      </c>
      <c r="U1904" s="15">
        <v>13.16196572</v>
      </c>
      <c r="V1904" s="15">
        <f t="shared" si="330"/>
        <v>6.5868932261847393</v>
      </c>
      <c r="W1904" s="15">
        <f t="shared" si="331"/>
        <v>100.17978101961003</v>
      </c>
      <c r="X1904" s="15">
        <v>4.737589257636114</v>
      </c>
      <c r="Y1904" s="15">
        <v>10.691419194000002</v>
      </c>
      <c r="Z1904" s="15">
        <f t="shared" si="332"/>
        <v>5.9538299363638876</v>
      </c>
      <c r="AA1904" s="16">
        <f t="shared" si="333"/>
        <v>125.67214278374638</v>
      </c>
      <c r="AB1904" s="13">
        <v>6.63</v>
      </c>
      <c r="AC1904" s="13">
        <v>389.97</v>
      </c>
      <c r="AD1904" s="13">
        <v>5.98</v>
      </c>
      <c r="AE1904" s="13">
        <v>0</v>
      </c>
      <c r="AF1904" s="53">
        <f t="shared" si="337"/>
        <v>0.19498500000000002</v>
      </c>
      <c r="AG1904" s="53">
        <f>IFERROR(AF1904+(AF1904*(AA1904/100)),"0.00")</f>
        <v>0.44002682760688794</v>
      </c>
      <c r="AH1904" s="53">
        <f t="shared" si="334"/>
        <v>0.24504182760688792</v>
      </c>
      <c r="AI1904" s="53">
        <f t="shared" si="335"/>
        <v>125.67214278374638</v>
      </c>
      <c r="AJ1904" s="44">
        <v>221112</v>
      </c>
      <c r="AK1904" s="15" t="s">
        <v>683</v>
      </c>
      <c r="AL1904" s="14" t="s">
        <v>57</v>
      </c>
      <c r="AM1904" s="39" t="s">
        <v>58</v>
      </c>
      <c r="AN1904" s="39" t="s">
        <v>59</v>
      </c>
      <c r="AO1904" s="39" t="s">
        <v>60</v>
      </c>
      <c r="AP1904" s="39" t="s">
        <v>61</v>
      </c>
      <c r="AQ1904" s="59"/>
      <c r="AR1904" s="20"/>
      <c r="AS1904" s="20"/>
      <c r="AT1904" s="20"/>
      <c r="AU1904" s="20"/>
      <c r="AV1904" s="20"/>
      <c r="AW1904" s="20"/>
      <c r="AX1904" s="20"/>
      <c r="AY1904" s="20"/>
      <c r="AZ1904" s="20"/>
      <c r="BA1904" s="20"/>
      <c r="BB1904" s="20"/>
    </row>
    <row r="1905" spans="1:54" ht="26.1" customHeight="1" x14ac:dyDescent="0.25">
      <c r="A1905" s="21">
        <v>1157</v>
      </c>
      <c r="B1905" s="39" t="s">
        <v>21</v>
      </c>
      <c r="C1905" s="13" t="s">
        <v>21</v>
      </c>
      <c r="D1905" s="13">
        <v>34033</v>
      </c>
      <c r="E1905" s="13" t="s">
        <v>251</v>
      </c>
      <c r="F1905" s="13">
        <v>65500</v>
      </c>
      <c r="G1905" s="13" t="s">
        <v>590</v>
      </c>
      <c r="H1905" s="13" t="s">
        <v>377</v>
      </c>
      <c r="I1905" s="13" t="s">
        <v>218</v>
      </c>
      <c r="J1905" s="13" t="s">
        <v>219</v>
      </c>
      <c r="K1905" s="13" t="s">
        <v>589</v>
      </c>
      <c r="L1905" s="4">
        <v>2410</v>
      </c>
      <c r="M1905" s="4">
        <v>2001</v>
      </c>
      <c r="N1905" s="14" t="s">
        <v>40</v>
      </c>
      <c r="O1905" s="15" t="s">
        <v>679</v>
      </c>
      <c r="P1905" s="68">
        <v>10</v>
      </c>
      <c r="Q1905" s="61">
        <v>5</v>
      </c>
      <c r="R1905" s="65">
        <f t="shared" si="328"/>
        <v>4.528985507246377E-3</v>
      </c>
      <c r="S1905" s="65">
        <f t="shared" si="329"/>
        <v>2.2644927536231885E-3</v>
      </c>
      <c r="T1905" s="15">
        <v>0</v>
      </c>
      <c r="U1905" s="15">
        <v>0</v>
      </c>
      <c r="V1905" s="15">
        <f t="shared" si="330"/>
        <v>0</v>
      </c>
      <c r="W1905" s="15" t="str">
        <f t="shared" si="331"/>
        <v>0.00</v>
      </c>
      <c r="X1905" s="15">
        <v>0</v>
      </c>
      <c r="Y1905" s="15">
        <v>0</v>
      </c>
      <c r="Z1905" s="15">
        <f t="shared" si="332"/>
        <v>0</v>
      </c>
      <c r="AA1905" s="16" t="str">
        <f t="shared" si="333"/>
        <v>0</v>
      </c>
      <c r="AB1905" s="13">
        <v>0</v>
      </c>
      <c r="AC1905" s="13">
        <v>0</v>
      </c>
      <c r="AD1905" s="13">
        <v>0</v>
      </c>
      <c r="AE1905" s="13">
        <v>0</v>
      </c>
      <c r="AF1905" s="53">
        <f t="shared" si="337"/>
        <v>0</v>
      </c>
      <c r="AG1905" s="53">
        <f t="shared" ref="AG1905:AG1910" si="338">IFERROR((((Y1905)/Q1905)*24),"0.00")</f>
        <v>0</v>
      </c>
      <c r="AH1905" s="53">
        <f t="shared" si="334"/>
        <v>0</v>
      </c>
      <c r="AI1905" s="53" t="str">
        <f t="shared" si="335"/>
        <v>0.00</v>
      </c>
      <c r="AJ1905" s="44">
        <v>221113</v>
      </c>
      <c r="AK1905" s="15" t="s">
        <v>682</v>
      </c>
      <c r="AL1905" s="14" t="s">
        <v>76</v>
      </c>
      <c r="AM1905" s="39" t="s">
        <v>58</v>
      </c>
      <c r="AN1905" s="39" t="s">
        <v>59</v>
      </c>
      <c r="AO1905" s="39" t="s">
        <v>77</v>
      </c>
      <c r="AP1905" s="39" t="s">
        <v>61</v>
      </c>
      <c r="AQ1905" s="20"/>
      <c r="AR1905" s="20"/>
      <c r="AS1905" s="20"/>
      <c r="AT1905" s="20"/>
      <c r="AU1905" s="20"/>
      <c r="AV1905" s="20"/>
      <c r="AW1905" s="20"/>
      <c r="AX1905" s="20"/>
      <c r="AY1905" s="20"/>
      <c r="AZ1905" s="20"/>
      <c r="BA1905" s="20"/>
      <c r="BB1905" s="20"/>
    </row>
    <row r="1906" spans="1:54" ht="26.1" customHeight="1" x14ac:dyDescent="0.25">
      <c r="A1906" s="21">
        <v>1158</v>
      </c>
      <c r="B1906" s="39" t="s">
        <v>21</v>
      </c>
      <c r="C1906" s="13" t="s">
        <v>21</v>
      </c>
      <c r="D1906" s="13">
        <v>34033</v>
      </c>
      <c r="E1906" s="13" t="s">
        <v>251</v>
      </c>
      <c r="F1906" s="13">
        <v>65500</v>
      </c>
      <c r="G1906" s="13" t="s">
        <v>590</v>
      </c>
      <c r="H1906" s="13" t="s">
        <v>377</v>
      </c>
      <c r="I1906" s="13" t="s">
        <v>218</v>
      </c>
      <c r="J1906" s="13" t="s">
        <v>219</v>
      </c>
      <c r="K1906" s="13" t="s">
        <v>589</v>
      </c>
      <c r="L1906" s="4">
        <v>2410</v>
      </c>
      <c r="M1906" s="4">
        <v>2001</v>
      </c>
      <c r="N1906" s="14" t="s">
        <v>38</v>
      </c>
      <c r="O1906" s="15" t="s">
        <v>679</v>
      </c>
      <c r="P1906" s="68">
        <v>10</v>
      </c>
      <c r="Q1906" s="61">
        <v>5</v>
      </c>
      <c r="R1906" s="65">
        <f t="shared" si="328"/>
        <v>4.528985507246377E-3</v>
      </c>
      <c r="S1906" s="65">
        <f t="shared" si="329"/>
        <v>2.2644927536231885E-3</v>
      </c>
      <c r="T1906" s="15">
        <v>1.7007276000022001E-2</v>
      </c>
      <c r="U1906" s="15">
        <v>1.0404962E-2</v>
      </c>
      <c r="V1906" s="15">
        <f t="shared" si="330"/>
        <v>-6.6023140000220013E-3</v>
      </c>
      <c r="W1906" s="15">
        <f t="shared" si="331"/>
        <v>-38.820525991425434</v>
      </c>
      <c r="X1906" s="15">
        <v>6.2628144729776382E-3</v>
      </c>
      <c r="Y1906" s="15">
        <v>3.7956700000000001E-3</v>
      </c>
      <c r="Z1906" s="15">
        <f t="shared" si="332"/>
        <v>-2.4671444729776381E-3</v>
      </c>
      <c r="AA1906" s="16">
        <f t="shared" si="333"/>
        <v>-39.393542370170849</v>
      </c>
      <c r="AB1906" s="13">
        <v>0.02</v>
      </c>
      <c r="AC1906" s="13">
        <v>0</v>
      </c>
      <c r="AD1906" s="13">
        <v>0</v>
      </c>
      <c r="AE1906" s="13">
        <v>0</v>
      </c>
      <c r="AF1906" s="53">
        <f t="shared" si="337"/>
        <v>0</v>
      </c>
      <c r="AG1906" s="53">
        <f t="shared" si="338"/>
        <v>1.8219216000000003E-2</v>
      </c>
      <c r="AH1906" s="53">
        <f t="shared" si="334"/>
        <v>1.8219216000000003E-2</v>
      </c>
      <c r="AI1906" s="53" t="str">
        <f t="shared" si="335"/>
        <v>0.00</v>
      </c>
      <c r="AJ1906" s="44">
        <v>221113</v>
      </c>
      <c r="AK1906" s="15" t="s">
        <v>682</v>
      </c>
      <c r="AL1906" s="14" t="s">
        <v>76</v>
      </c>
      <c r="AM1906" s="39" t="s">
        <v>58</v>
      </c>
      <c r="AN1906" s="39" t="s">
        <v>59</v>
      </c>
      <c r="AO1906" s="39" t="s">
        <v>77</v>
      </c>
      <c r="AP1906" s="39" t="s">
        <v>61</v>
      </c>
      <c r="AQ1906" s="20"/>
      <c r="AR1906" s="20"/>
      <c r="AS1906" s="20"/>
      <c r="AT1906" s="20"/>
      <c r="AU1906" s="20"/>
      <c r="AV1906" s="20"/>
      <c r="AW1906" s="20"/>
      <c r="AX1906" s="20"/>
      <c r="AY1906" s="20"/>
      <c r="AZ1906" s="20"/>
      <c r="BA1906" s="20"/>
      <c r="BB1906" s="20"/>
    </row>
    <row r="1907" spans="1:54" ht="26.1" customHeight="1" x14ac:dyDescent="0.25">
      <c r="A1907" s="21">
        <v>1159</v>
      </c>
      <c r="B1907" s="39" t="s">
        <v>21</v>
      </c>
      <c r="C1907" s="13" t="s">
        <v>21</v>
      </c>
      <c r="D1907" s="13">
        <v>34033</v>
      </c>
      <c r="E1907" s="13" t="s">
        <v>251</v>
      </c>
      <c r="F1907" s="13">
        <v>65500</v>
      </c>
      <c r="G1907" s="13" t="s">
        <v>590</v>
      </c>
      <c r="H1907" s="13" t="s">
        <v>377</v>
      </c>
      <c r="I1907" s="13" t="s">
        <v>218</v>
      </c>
      <c r="J1907" s="13" t="s">
        <v>219</v>
      </c>
      <c r="K1907" s="13" t="s">
        <v>589</v>
      </c>
      <c r="L1907" s="4">
        <v>2410</v>
      </c>
      <c r="M1907" s="4">
        <v>2001</v>
      </c>
      <c r="N1907" s="14" t="s">
        <v>39</v>
      </c>
      <c r="O1907" s="15" t="s">
        <v>679</v>
      </c>
      <c r="P1907" s="68">
        <v>10</v>
      </c>
      <c r="Q1907" s="61">
        <v>5</v>
      </c>
      <c r="R1907" s="65">
        <f t="shared" si="328"/>
        <v>4.528985507246377E-3</v>
      </c>
      <c r="S1907" s="65">
        <f t="shared" si="329"/>
        <v>2.2644927536231885E-3</v>
      </c>
      <c r="T1907" s="15">
        <v>1.7007276000022001E-2</v>
      </c>
      <c r="U1907" s="15">
        <v>1.0404962E-2</v>
      </c>
      <c r="V1907" s="15">
        <f t="shared" si="330"/>
        <v>-6.6023140000220013E-3</v>
      </c>
      <c r="W1907" s="15">
        <f t="shared" si="331"/>
        <v>-38.820525991425434</v>
      </c>
      <c r="X1907" s="15">
        <v>6.2628144729776382E-3</v>
      </c>
      <c r="Y1907" s="15">
        <v>3.7956700000000001E-3</v>
      </c>
      <c r="Z1907" s="15">
        <f t="shared" si="332"/>
        <v>-2.4671444729776381E-3</v>
      </c>
      <c r="AA1907" s="16">
        <f t="shared" si="333"/>
        <v>-39.393542370170849</v>
      </c>
      <c r="AB1907" s="13">
        <v>0.02</v>
      </c>
      <c r="AC1907" s="13">
        <v>0</v>
      </c>
      <c r="AD1907" s="13">
        <v>0</v>
      </c>
      <c r="AE1907" s="13">
        <v>0</v>
      </c>
      <c r="AF1907" s="53">
        <f t="shared" si="337"/>
        <v>0</v>
      </c>
      <c r="AG1907" s="53">
        <f t="shared" si="338"/>
        <v>1.8219216000000003E-2</v>
      </c>
      <c r="AH1907" s="53">
        <f t="shared" si="334"/>
        <v>1.8219216000000003E-2</v>
      </c>
      <c r="AI1907" s="53" t="str">
        <f t="shared" si="335"/>
        <v>0.00</v>
      </c>
      <c r="AJ1907" s="44">
        <v>221113</v>
      </c>
      <c r="AK1907" s="15" t="s">
        <v>682</v>
      </c>
      <c r="AL1907" s="14" t="s">
        <v>76</v>
      </c>
      <c r="AM1907" s="39" t="s">
        <v>58</v>
      </c>
      <c r="AN1907" s="39" t="s">
        <v>59</v>
      </c>
      <c r="AO1907" s="39" t="s">
        <v>77</v>
      </c>
      <c r="AP1907" s="39" t="s">
        <v>61</v>
      </c>
      <c r="AQ1907" s="20"/>
      <c r="AR1907" s="20"/>
      <c r="AS1907" s="20"/>
      <c r="AT1907" s="20"/>
      <c r="AU1907" s="20"/>
      <c r="AV1907" s="20"/>
      <c r="AW1907" s="20"/>
      <c r="AX1907" s="20"/>
      <c r="AY1907" s="20"/>
      <c r="AZ1907" s="20"/>
      <c r="BA1907" s="20"/>
      <c r="BB1907" s="20"/>
    </row>
    <row r="1908" spans="1:54" ht="26.1" customHeight="1" x14ac:dyDescent="0.25">
      <c r="A1908" s="21">
        <v>1160</v>
      </c>
      <c r="B1908" s="39" t="s">
        <v>21</v>
      </c>
      <c r="C1908" s="13" t="s">
        <v>21</v>
      </c>
      <c r="D1908" s="13">
        <v>34033</v>
      </c>
      <c r="E1908" s="13" t="s">
        <v>251</v>
      </c>
      <c r="F1908" s="13">
        <v>65500</v>
      </c>
      <c r="G1908" s="13" t="s">
        <v>590</v>
      </c>
      <c r="H1908" s="13" t="s">
        <v>377</v>
      </c>
      <c r="I1908" s="13" t="s">
        <v>218</v>
      </c>
      <c r="J1908" s="13" t="s">
        <v>219</v>
      </c>
      <c r="K1908" s="13" t="s">
        <v>589</v>
      </c>
      <c r="L1908" s="4">
        <v>2410</v>
      </c>
      <c r="M1908" s="4">
        <v>2001</v>
      </c>
      <c r="N1908" s="14" t="s">
        <v>37</v>
      </c>
      <c r="O1908" s="15" t="s">
        <v>679</v>
      </c>
      <c r="P1908" s="68">
        <v>10</v>
      </c>
      <c r="Q1908" s="61">
        <v>5</v>
      </c>
      <c r="R1908" s="65">
        <f t="shared" si="328"/>
        <v>4.528985507246377E-3</v>
      </c>
      <c r="S1908" s="65">
        <f t="shared" si="329"/>
        <v>2.2644927536231885E-3</v>
      </c>
      <c r="T1908" s="15">
        <v>0.74810000000078902</v>
      </c>
      <c r="U1908" s="15">
        <v>2.4917540000000001E-3</v>
      </c>
      <c r="V1908" s="15">
        <f t="shared" si="330"/>
        <v>-0.74560824600078901</v>
      </c>
      <c r="W1908" s="15">
        <f t="shared" si="331"/>
        <v>-99.666922336586367</v>
      </c>
      <c r="X1908" s="15">
        <v>0.27548277027046891</v>
      </c>
      <c r="Y1908" s="15">
        <v>9.0896900000000003E-4</v>
      </c>
      <c r="Z1908" s="15">
        <f t="shared" si="332"/>
        <v>-0.27457380127046893</v>
      </c>
      <c r="AA1908" s="16">
        <f t="shared" si="333"/>
        <v>-99.670045063396316</v>
      </c>
      <c r="AB1908" s="13">
        <v>0.12</v>
      </c>
      <c r="AC1908" s="13">
        <v>0</v>
      </c>
      <c r="AD1908" s="13">
        <v>0</v>
      </c>
      <c r="AE1908" s="13">
        <v>0</v>
      </c>
      <c r="AF1908" s="53">
        <f t="shared" si="337"/>
        <v>0</v>
      </c>
      <c r="AG1908" s="53">
        <f t="shared" si="338"/>
        <v>4.3630511999999998E-3</v>
      </c>
      <c r="AH1908" s="53">
        <f t="shared" si="334"/>
        <v>4.3630511999999998E-3</v>
      </c>
      <c r="AI1908" s="53" t="str">
        <f t="shared" si="335"/>
        <v>0.00</v>
      </c>
      <c r="AJ1908" s="44">
        <v>221113</v>
      </c>
      <c r="AK1908" s="15" t="s">
        <v>682</v>
      </c>
      <c r="AL1908" s="14" t="s">
        <v>76</v>
      </c>
      <c r="AM1908" s="39" t="s">
        <v>58</v>
      </c>
      <c r="AN1908" s="39" t="s">
        <v>59</v>
      </c>
      <c r="AO1908" s="39" t="s">
        <v>77</v>
      </c>
      <c r="AP1908" s="39" t="s">
        <v>61</v>
      </c>
      <c r="AQ1908" s="20"/>
      <c r="AR1908" s="20"/>
      <c r="AS1908" s="20"/>
      <c r="AT1908" s="20"/>
      <c r="AU1908" s="20"/>
      <c r="AV1908" s="20"/>
      <c r="AW1908" s="20"/>
      <c r="AX1908" s="20"/>
      <c r="AY1908" s="20"/>
      <c r="AZ1908" s="20"/>
      <c r="BA1908" s="20"/>
      <c r="BB1908" s="20"/>
    </row>
    <row r="1909" spans="1:54" ht="26.1" customHeight="1" x14ac:dyDescent="0.25">
      <c r="A1909" s="21">
        <v>1548</v>
      </c>
      <c r="B1909" s="39" t="s">
        <v>21</v>
      </c>
      <c r="C1909" s="13" t="s">
        <v>21</v>
      </c>
      <c r="D1909" s="13">
        <v>34033</v>
      </c>
      <c r="E1909" s="13" t="s">
        <v>251</v>
      </c>
      <c r="F1909" s="13">
        <v>65500</v>
      </c>
      <c r="G1909" s="13" t="s">
        <v>590</v>
      </c>
      <c r="H1909" s="13" t="s">
        <v>377</v>
      </c>
      <c r="I1909" s="13" t="s">
        <v>218</v>
      </c>
      <c r="J1909" s="13" t="s">
        <v>219</v>
      </c>
      <c r="K1909" s="13" t="s">
        <v>589</v>
      </c>
      <c r="L1909" s="4">
        <v>2410</v>
      </c>
      <c r="M1909" s="4">
        <v>2001</v>
      </c>
      <c r="N1909" s="14" t="s">
        <v>34</v>
      </c>
      <c r="O1909" s="15" t="s">
        <v>679</v>
      </c>
      <c r="P1909" s="68">
        <v>10</v>
      </c>
      <c r="Q1909" s="61">
        <v>5</v>
      </c>
      <c r="R1909" s="65">
        <f t="shared" si="328"/>
        <v>4.528985507246377E-3</v>
      </c>
      <c r="S1909" s="65">
        <f t="shared" si="329"/>
        <v>2.2644927536231885E-3</v>
      </c>
      <c r="T1909" s="15">
        <v>1.0120440000013101E-3</v>
      </c>
      <c r="U1909" s="15">
        <v>6.1916300000000005E-4</v>
      </c>
      <c r="V1909" s="15">
        <f t="shared" si="330"/>
        <v>-3.9288100000131002E-4</v>
      </c>
      <c r="W1909" s="15">
        <f t="shared" si="331"/>
        <v>-38.820545351862314</v>
      </c>
      <c r="X1909" s="15">
        <v>3.7267836486514102E-4</v>
      </c>
      <c r="Y1909" s="15">
        <v>2.25823E-4</v>
      </c>
      <c r="Z1909" s="15">
        <f t="shared" si="332"/>
        <v>-1.4685536486514102E-4</v>
      </c>
      <c r="AA1909" s="16">
        <f t="shared" si="333"/>
        <v>-39.405390468073655</v>
      </c>
      <c r="AB1909" s="13">
        <v>0</v>
      </c>
      <c r="AC1909" s="13">
        <v>0.27</v>
      </c>
      <c r="AD1909" s="13">
        <v>0</v>
      </c>
      <c r="AE1909" s="13">
        <v>0</v>
      </c>
      <c r="AF1909" s="53">
        <f t="shared" si="337"/>
        <v>1.35E-4</v>
      </c>
      <c r="AG1909" s="53">
        <f t="shared" si="338"/>
        <v>1.0839503999999999E-3</v>
      </c>
      <c r="AH1909" s="53">
        <f t="shared" si="334"/>
        <v>9.4895039999999987E-4</v>
      </c>
      <c r="AI1909" s="53">
        <f t="shared" si="335"/>
        <v>702.92622222222212</v>
      </c>
      <c r="AJ1909" s="44">
        <v>221113</v>
      </c>
      <c r="AK1909" s="15" t="s">
        <v>682</v>
      </c>
      <c r="AL1909" s="14" t="s">
        <v>76</v>
      </c>
      <c r="AM1909" s="39" t="s">
        <v>58</v>
      </c>
      <c r="AN1909" s="39" t="s">
        <v>59</v>
      </c>
      <c r="AO1909" s="39" t="s">
        <v>77</v>
      </c>
      <c r="AP1909" s="39" t="s">
        <v>61</v>
      </c>
      <c r="AQ1909" s="20"/>
      <c r="AR1909" s="20"/>
      <c r="AS1909" s="20"/>
      <c r="AT1909" s="20"/>
      <c r="AU1909" s="20"/>
      <c r="AV1909" s="20"/>
      <c r="AW1909" s="20"/>
      <c r="AX1909" s="20"/>
      <c r="AY1909" s="20"/>
      <c r="AZ1909" s="20"/>
      <c r="BA1909" s="20"/>
      <c r="BB1909" s="20"/>
    </row>
    <row r="1910" spans="1:54" ht="26.1" customHeight="1" x14ac:dyDescent="0.25">
      <c r="A1910" s="21">
        <v>1594</v>
      </c>
      <c r="B1910" s="39" t="s">
        <v>21</v>
      </c>
      <c r="C1910" s="13" t="s">
        <v>21</v>
      </c>
      <c r="D1910" s="13">
        <v>34033</v>
      </c>
      <c r="E1910" s="13" t="s">
        <v>251</v>
      </c>
      <c r="F1910" s="13">
        <v>65500</v>
      </c>
      <c r="G1910" s="13" t="s">
        <v>590</v>
      </c>
      <c r="H1910" s="13" t="s">
        <v>377</v>
      </c>
      <c r="I1910" s="13" t="s">
        <v>218</v>
      </c>
      <c r="J1910" s="13" t="s">
        <v>219</v>
      </c>
      <c r="K1910" s="13" t="s">
        <v>589</v>
      </c>
      <c r="L1910" s="4">
        <v>2410</v>
      </c>
      <c r="M1910" s="4">
        <v>2001</v>
      </c>
      <c r="N1910" s="14" t="s">
        <v>35</v>
      </c>
      <c r="O1910" s="15" t="s">
        <v>679</v>
      </c>
      <c r="P1910" s="68">
        <v>10</v>
      </c>
      <c r="Q1910" s="61">
        <v>5</v>
      </c>
      <c r="R1910" s="65">
        <f t="shared" si="328"/>
        <v>4.528985507246377E-3</v>
      </c>
      <c r="S1910" s="65">
        <f t="shared" si="329"/>
        <v>2.2644927536231885E-3</v>
      </c>
      <c r="T1910" s="15">
        <v>7.9976160000103606E-3</v>
      </c>
      <c r="U1910" s="15">
        <v>4.8929000000000004E-3</v>
      </c>
      <c r="V1910" s="15">
        <f t="shared" si="330"/>
        <v>-3.1047160000103602E-3</v>
      </c>
      <c r="W1910" s="15">
        <f t="shared" si="331"/>
        <v>-38.820518514596571</v>
      </c>
      <c r="X1910" s="15">
        <v>2.9450680540562477E-3</v>
      </c>
      <c r="Y1910" s="15">
        <v>1.784908E-3</v>
      </c>
      <c r="Z1910" s="15">
        <f t="shared" si="332"/>
        <v>-1.1601600540562477E-3</v>
      </c>
      <c r="AA1910" s="16">
        <f t="shared" si="333"/>
        <v>-39.393319025628529</v>
      </c>
      <c r="AB1910" s="13">
        <v>0.01</v>
      </c>
      <c r="AC1910" s="13">
        <v>2.15</v>
      </c>
      <c r="AD1910" s="13">
        <v>0</v>
      </c>
      <c r="AE1910" s="13">
        <v>0.8</v>
      </c>
      <c r="AF1910" s="53">
        <f t="shared" si="337"/>
        <v>1.075E-3</v>
      </c>
      <c r="AG1910" s="53">
        <f t="shared" si="338"/>
        <v>8.5675584000000013E-3</v>
      </c>
      <c r="AH1910" s="53">
        <f t="shared" si="334"/>
        <v>7.4925584000000017E-3</v>
      </c>
      <c r="AI1910" s="53">
        <f t="shared" si="335"/>
        <v>696.98217674418618</v>
      </c>
      <c r="AJ1910" s="44">
        <v>221113</v>
      </c>
      <c r="AK1910" s="15" t="s">
        <v>682</v>
      </c>
      <c r="AL1910" s="14" t="s">
        <v>76</v>
      </c>
      <c r="AM1910" s="39" t="s">
        <v>58</v>
      </c>
      <c r="AN1910" s="39" t="s">
        <v>59</v>
      </c>
      <c r="AO1910" s="39" t="s">
        <v>77</v>
      </c>
      <c r="AP1910" s="39" t="s">
        <v>61</v>
      </c>
      <c r="AQ1910" s="20"/>
      <c r="AR1910" s="20"/>
      <c r="AS1910" s="20"/>
      <c r="AT1910" s="20"/>
      <c r="AU1910" s="20"/>
      <c r="AV1910" s="20"/>
      <c r="AW1910" s="20"/>
      <c r="AX1910" s="20"/>
      <c r="AY1910" s="20"/>
      <c r="AZ1910" s="20"/>
      <c r="BA1910" s="20"/>
      <c r="BB1910" s="20"/>
    </row>
    <row r="1911" spans="1:54" ht="26.1" customHeight="1" x14ac:dyDescent="0.25">
      <c r="A1911" s="21">
        <v>2019</v>
      </c>
      <c r="B1911" s="40" t="s">
        <v>21</v>
      </c>
      <c r="C1911" s="13" t="s">
        <v>21</v>
      </c>
      <c r="D1911" s="13">
        <v>34033</v>
      </c>
      <c r="E1911" s="13" t="s">
        <v>251</v>
      </c>
      <c r="F1911" s="13">
        <v>65500</v>
      </c>
      <c r="G1911" s="13" t="s">
        <v>590</v>
      </c>
      <c r="H1911" s="13" t="s">
        <v>377</v>
      </c>
      <c r="I1911" s="13" t="s">
        <v>218</v>
      </c>
      <c r="J1911" s="13" t="s">
        <v>219</v>
      </c>
      <c r="K1911" s="13" t="s">
        <v>589</v>
      </c>
      <c r="L1911" s="4">
        <v>2410</v>
      </c>
      <c r="M1911" s="4">
        <v>2001</v>
      </c>
      <c r="N1911" s="13" t="s">
        <v>36</v>
      </c>
      <c r="O1911" s="15" t="s">
        <v>679</v>
      </c>
      <c r="P1911" s="68">
        <v>10</v>
      </c>
      <c r="Q1911" s="61">
        <v>5</v>
      </c>
      <c r="R1911" s="65">
        <f t="shared" si="328"/>
        <v>4.528985507246377E-3</v>
      </c>
      <c r="S1911" s="65">
        <f t="shared" si="329"/>
        <v>2.2644927536231885E-3</v>
      </c>
      <c r="T1911" s="15">
        <v>2.9622111865737399</v>
      </c>
      <c r="U1911" s="15">
        <v>0.24162466699999999</v>
      </c>
      <c r="V1911" s="15">
        <f t="shared" si="330"/>
        <v>-2.72058651957374</v>
      </c>
      <c r="W1911" s="15">
        <f t="shared" si="331"/>
        <v>-91.843097882582896</v>
      </c>
      <c r="X1911" s="15">
        <v>1.0907866224070988</v>
      </c>
      <c r="Y1911" s="15">
        <v>8.8142746999999994E-2</v>
      </c>
      <c r="Z1911" s="15">
        <f t="shared" si="332"/>
        <v>-1.0026438754070988</v>
      </c>
      <c r="AA1911" s="16">
        <f t="shared" si="333"/>
        <v>-91.91934103431791</v>
      </c>
      <c r="AB1911" s="13">
        <v>2.12</v>
      </c>
      <c r="AC1911" s="13">
        <v>574.46</v>
      </c>
      <c r="AD1911" s="13">
        <v>1.1499999999999999</v>
      </c>
      <c r="AE1911" s="13">
        <v>0</v>
      </c>
      <c r="AF1911" s="53">
        <f t="shared" si="337"/>
        <v>0.28723000000000004</v>
      </c>
      <c r="AG1911" s="53">
        <f>IFERROR(AF1911+(AF1911*(AA1911/100)),"0.00")</f>
        <v>2.3210076747128661E-2</v>
      </c>
      <c r="AH1911" s="53">
        <f t="shared" si="334"/>
        <v>-0.26401992325287138</v>
      </c>
      <c r="AI1911" s="53">
        <f t="shared" si="335"/>
        <v>-91.91934103431791</v>
      </c>
      <c r="AJ1911" s="44">
        <v>221113</v>
      </c>
      <c r="AK1911" s="15" t="s">
        <v>682</v>
      </c>
      <c r="AL1911" s="14" t="s">
        <v>76</v>
      </c>
      <c r="AM1911" s="39" t="s">
        <v>58</v>
      </c>
      <c r="AN1911" s="39" t="s">
        <v>59</v>
      </c>
      <c r="AO1911" s="39" t="s">
        <v>77</v>
      </c>
      <c r="AP1911" s="39" t="s">
        <v>61</v>
      </c>
      <c r="AQ1911" s="59"/>
      <c r="AR1911" s="20"/>
      <c r="AS1911" s="20"/>
      <c r="AT1911" s="20"/>
      <c r="AU1911" s="20"/>
      <c r="AV1911" s="20"/>
      <c r="AW1911" s="20"/>
      <c r="AX1911" s="20"/>
      <c r="AY1911" s="20"/>
      <c r="AZ1911" s="20"/>
      <c r="BA1911" s="20"/>
      <c r="BB1911" s="20"/>
    </row>
    <row r="1912" spans="1:54" ht="26.1" customHeight="1" x14ac:dyDescent="0.25">
      <c r="A1912" s="21">
        <v>778</v>
      </c>
      <c r="B1912" s="39" t="s">
        <v>29</v>
      </c>
      <c r="C1912" s="13" t="s">
        <v>260</v>
      </c>
      <c r="D1912" s="13">
        <v>34023</v>
      </c>
      <c r="E1912" s="13" t="s">
        <v>252</v>
      </c>
      <c r="F1912" s="13">
        <v>17884</v>
      </c>
      <c r="G1912" s="13" t="s">
        <v>601</v>
      </c>
      <c r="H1912" s="13" t="s">
        <v>276</v>
      </c>
      <c r="I1912" s="13" t="s">
        <v>220</v>
      </c>
      <c r="J1912" s="13" t="s">
        <v>224</v>
      </c>
      <c r="K1912" s="13" t="s">
        <v>600</v>
      </c>
      <c r="L1912" s="4">
        <v>2390</v>
      </c>
      <c r="M1912" s="4">
        <v>12001</v>
      </c>
      <c r="N1912" s="14" t="s">
        <v>40</v>
      </c>
      <c r="O1912" s="15" t="s">
        <v>679</v>
      </c>
      <c r="P1912" s="68">
        <v>30</v>
      </c>
      <c r="Q1912" s="61">
        <v>17.62</v>
      </c>
      <c r="R1912" s="65">
        <f t="shared" si="328"/>
        <v>1.358695652173913E-2</v>
      </c>
      <c r="S1912" s="65">
        <f t="shared" si="329"/>
        <v>7.9800724637681172E-3</v>
      </c>
      <c r="T1912" s="15">
        <v>0</v>
      </c>
      <c r="U1912" s="15">
        <v>0</v>
      </c>
      <c r="V1912" s="15">
        <f t="shared" si="330"/>
        <v>0</v>
      </c>
      <c r="W1912" s="15" t="str">
        <f t="shared" si="331"/>
        <v>0.00</v>
      </c>
      <c r="X1912" s="15">
        <v>0</v>
      </c>
      <c r="Y1912" s="15">
        <v>0</v>
      </c>
      <c r="Z1912" s="15">
        <f t="shared" si="332"/>
        <v>0</v>
      </c>
      <c r="AA1912" s="16" t="str">
        <f t="shared" si="333"/>
        <v>0</v>
      </c>
      <c r="AB1912" s="13"/>
      <c r="AC1912" s="13"/>
      <c r="AD1912" s="13"/>
      <c r="AE1912" s="13"/>
      <c r="AF1912" s="53">
        <f t="shared" si="337"/>
        <v>0</v>
      </c>
      <c r="AG1912" s="53">
        <f>IFERROR((((Y1912)/Q1912)*24),"0.00")</f>
        <v>0</v>
      </c>
      <c r="AH1912" s="53">
        <f t="shared" si="334"/>
        <v>0</v>
      </c>
      <c r="AI1912" s="53" t="str">
        <f t="shared" si="335"/>
        <v>0.00</v>
      </c>
      <c r="AJ1912" s="44">
        <v>221112</v>
      </c>
      <c r="AK1912" s="15" t="s">
        <v>686</v>
      </c>
      <c r="AL1912" s="14" t="s">
        <v>57</v>
      </c>
      <c r="AM1912" s="39" t="s">
        <v>58</v>
      </c>
      <c r="AN1912" s="39" t="s">
        <v>59</v>
      </c>
      <c r="AO1912" s="39" t="s">
        <v>60</v>
      </c>
      <c r="AP1912" s="39" t="s">
        <v>61</v>
      </c>
      <c r="AQ1912" s="20"/>
      <c r="AR1912" s="20"/>
      <c r="AS1912" s="20"/>
      <c r="AT1912" s="20"/>
      <c r="AU1912" s="20"/>
      <c r="AV1912" s="20"/>
      <c r="AW1912" s="20"/>
      <c r="AX1912" s="20"/>
      <c r="AY1912" s="20"/>
      <c r="AZ1912" s="20"/>
      <c r="BA1912" s="20"/>
      <c r="BB1912" s="20"/>
    </row>
    <row r="1913" spans="1:54" ht="26.1" customHeight="1" x14ac:dyDescent="0.25">
      <c r="A1913" s="21">
        <v>779</v>
      </c>
      <c r="B1913" s="39" t="s">
        <v>29</v>
      </c>
      <c r="C1913" s="13" t="s">
        <v>260</v>
      </c>
      <c r="D1913" s="13">
        <v>34023</v>
      </c>
      <c r="E1913" s="13" t="s">
        <v>252</v>
      </c>
      <c r="F1913" s="13">
        <v>17884</v>
      </c>
      <c r="G1913" s="13" t="s">
        <v>601</v>
      </c>
      <c r="H1913" s="13" t="s">
        <v>276</v>
      </c>
      <c r="I1913" s="13" t="s">
        <v>220</v>
      </c>
      <c r="J1913" s="13" t="s">
        <v>224</v>
      </c>
      <c r="K1913" s="13" t="s">
        <v>600</v>
      </c>
      <c r="L1913" s="4">
        <v>2390</v>
      </c>
      <c r="M1913" s="4">
        <v>12001</v>
      </c>
      <c r="N1913" s="14" t="s">
        <v>38</v>
      </c>
      <c r="O1913" s="15" t="s">
        <v>679</v>
      </c>
      <c r="P1913" s="68">
        <v>30</v>
      </c>
      <c r="Q1913" s="61">
        <v>17.62</v>
      </c>
      <c r="R1913" s="65">
        <f t="shared" si="328"/>
        <v>1.358695652173913E-2</v>
      </c>
      <c r="S1913" s="65">
        <f t="shared" si="329"/>
        <v>7.9800724637681172E-3</v>
      </c>
      <c r="T1913" s="15">
        <v>8.0005980600137305E-2</v>
      </c>
      <c r="U1913" s="15">
        <v>8.3338964000000001E-2</v>
      </c>
      <c r="V1913" s="15">
        <f t="shared" si="330"/>
        <v>3.3329833998626962E-3</v>
      </c>
      <c r="W1913" s="15">
        <f t="shared" si="331"/>
        <v>4.1659178162200741</v>
      </c>
      <c r="X1913" s="15">
        <v>5.2496037743936796E-2</v>
      </c>
      <c r="Y1913" s="15">
        <v>5.2667535000000001E-2</v>
      </c>
      <c r="Z1913" s="15">
        <f t="shared" si="332"/>
        <v>1.7149725606320498E-4</v>
      </c>
      <c r="AA1913" s="16">
        <f t="shared" si="333"/>
        <v>0.3266860956244505</v>
      </c>
      <c r="AB1913" s="13">
        <v>0.08</v>
      </c>
      <c r="AC1913" s="13">
        <v>0</v>
      </c>
      <c r="AD1913" s="13">
        <v>0</v>
      </c>
      <c r="AE1913" s="13">
        <v>0</v>
      </c>
      <c r="AF1913" s="53">
        <f t="shared" si="337"/>
        <v>0</v>
      </c>
      <c r="AG1913" s="53">
        <f>IFERROR((((Y1913)/Q1913)*24),"0.00")</f>
        <v>7.1737845629965949E-2</v>
      </c>
      <c r="AH1913" s="53">
        <f t="shared" si="334"/>
        <v>7.1737845629965949E-2</v>
      </c>
      <c r="AI1913" s="53" t="str">
        <f t="shared" si="335"/>
        <v>0.00</v>
      </c>
      <c r="AJ1913" s="44">
        <v>221112</v>
      </c>
      <c r="AK1913" s="15" t="s">
        <v>686</v>
      </c>
      <c r="AL1913" s="14" t="s">
        <v>57</v>
      </c>
      <c r="AM1913" s="39" t="s">
        <v>58</v>
      </c>
      <c r="AN1913" s="39" t="s">
        <v>59</v>
      </c>
      <c r="AO1913" s="39" t="s">
        <v>60</v>
      </c>
      <c r="AP1913" s="39" t="s">
        <v>61</v>
      </c>
      <c r="AQ1913" s="20"/>
      <c r="AR1913" s="20"/>
      <c r="AS1913" s="20"/>
      <c r="AT1913" s="20"/>
      <c r="AU1913" s="20"/>
      <c r="AV1913" s="20"/>
      <c r="AW1913" s="20"/>
      <c r="AX1913" s="20"/>
      <c r="AY1913" s="20"/>
      <c r="AZ1913" s="20"/>
      <c r="BA1913" s="20"/>
      <c r="BB1913" s="20"/>
    </row>
    <row r="1914" spans="1:54" ht="26.1" customHeight="1" x14ac:dyDescent="0.25">
      <c r="A1914" s="21">
        <v>780</v>
      </c>
      <c r="B1914" s="39" t="s">
        <v>29</v>
      </c>
      <c r="C1914" s="13" t="s">
        <v>260</v>
      </c>
      <c r="D1914" s="13">
        <v>34023</v>
      </c>
      <c r="E1914" s="13" t="s">
        <v>252</v>
      </c>
      <c r="F1914" s="13">
        <v>17884</v>
      </c>
      <c r="G1914" s="13" t="s">
        <v>601</v>
      </c>
      <c r="H1914" s="13" t="s">
        <v>276</v>
      </c>
      <c r="I1914" s="13" t="s">
        <v>220</v>
      </c>
      <c r="J1914" s="13" t="s">
        <v>224</v>
      </c>
      <c r="K1914" s="13" t="s">
        <v>600</v>
      </c>
      <c r="L1914" s="4">
        <v>2390</v>
      </c>
      <c r="M1914" s="4">
        <v>12001</v>
      </c>
      <c r="N1914" s="14" t="s">
        <v>39</v>
      </c>
      <c r="O1914" s="15" t="s">
        <v>679</v>
      </c>
      <c r="P1914" s="68">
        <v>30</v>
      </c>
      <c r="Q1914" s="61">
        <v>17.62</v>
      </c>
      <c r="R1914" s="65">
        <f t="shared" si="328"/>
        <v>1.358695652173913E-2</v>
      </c>
      <c r="S1914" s="65">
        <f t="shared" si="329"/>
        <v>7.9800724637681172E-3</v>
      </c>
      <c r="T1914" s="15">
        <v>8.0005980600137305E-2</v>
      </c>
      <c r="U1914" s="15">
        <v>8.3338964000000001E-2</v>
      </c>
      <c r="V1914" s="15">
        <f t="shared" si="330"/>
        <v>3.3329833998626962E-3</v>
      </c>
      <c r="W1914" s="15">
        <f t="shared" si="331"/>
        <v>4.1659178162200741</v>
      </c>
      <c r="X1914" s="15">
        <v>5.2496037743936796E-2</v>
      </c>
      <c r="Y1914" s="15">
        <v>5.2667535000000001E-2</v>
      </c>
      <c r="Z1914" s="15">
        <f t="shared" si="332"/>
        <v>1.7149725606320498E-4</v>
      </c>
      <c r="AA1914" s="16">
        <f t="shared" si="333"/>
        <v>0.3266860956244505</v>
      </c>
      <c r="AB1914" s="13">
        <v>0.08</v>
      </c>
      <c r="AC1914" s="13">
        <v>0</v>
      </c>
      <c r="AD1914" s="13">
        <v>0</v>
      </c>
      <c r="AE1914" s="13">
        <v>0</v>
      </c>
      <c r="AF1914" s="53">
        <f t="shared" si="337"/>
        <v>0</v>
      </c>
      <c r="AG1914" s="53">
        <f>IFERROR((((Y1914)/Q1914)*24),"0.00")</f>
        <v>7.1737845629965949E-2</v>
      </c>
      <c r="AH1914" s="53">
        <f t="shared" si="334"/>
        <v>7.1737845629965949E-2</v>
      </c>
      <c r="AI1914" s="53" t="str">
        <f t="shared" si="335"/>
        <v>0.00</v>
      </c>
      <c r="AJ1914" s="44">
        <v>221112</v>
      </c>
      <c r="AK1914" s="15" t="s">
        <v>686</v>
      </c>
      <c r="AL1914" s="14" t="s">
        <v>57</v>
      </c>
      <c r="AM1914" s="39" t="s">
        <v>58</v>
      </c>
      <c r="AN1914" s="39" t="s">
        <v>59</v>
      </c>
      <c r="AO1914" s="39" t="s">
        <v>60</v>
      </c>
      <c r="AP1914" s="39" t="s">
        <v>61</v>
      </c>
      <c r="AQ1914" s="20"/>
      <c r="AR1914" s="20"/>
      <c r="AS1914" s="20"/>
      <c r="AT1914" s="20"/>
      <c r="AU1914" s="20"/>
      <c r="AV1914" s="20"/>
      <c r="AW1914" s="20"/>
      <c r="AX1914" s="20"/>
      <c r="AY1914" s="20"/>
      <c r="AZ1914" s="20"/>
      <c r="BA1914" s="20"/>
      <c r="BB1914" s="20"/>
    </row>
    <row r="1915" spans="1:54" ht="26.1" customHeight="1" x14ac:dyDescent="0.25">
      <c r="A1915" s="21">
        <v>781</v>
      </c>
      <c r="B1915" s="39" t="s">
        <v>29</v>
      </c>
      <c r="C1915" s="13" t="s">
        <v>260</v>
      </c>
      <c r="D1915" s="13">
        <v>34023</v>
      </c>
      <c r="E1915" s="13" t="s">
        <v>252</v>
      </c>
      <c r="F1915" s="13">
        <v>17884</v>
      </c>
      <c r="G1915" s="13" t="s">
        <v>601</v>
      </c>
      <c r="H1915" s="13" t="s">
        <v>276</v>
      </c>
      <c r="I1915" s="13" t="s">
        <v>220</v>
      </c>
      <c r="J1915" s="13" t="s">
        <v>224</v>
      </c>
      <c r="K1915" s="13" t="s">
        <v>600</v>
      </c>
      <c r="L1915" s="4">
        <v>2390</v>
      </c>
      <c r="M1915" s="4">
        <v>12001</v>
      </c>
      <c r="N1915" s="14" t="s">
        <v>37</v>
      </c>
      <c r="O1915" s="15" t="s">
        <v>679</v>
      </c>
      <c r="P1915" s="68">
        <v>30</v>
      </c>
      <c r="Q1915" s="61">
        <v>17.62</v>
      </c>
      <c r="R1915" s="65">
        <f t="shared" si="328"/>
        <v>1.358695652173913E-2</v>
      </c>
      <c r="S1915" s="65">
        <f t="shared" si="329"/>
        <v>7.9800724637681172E-3</v>
      </c>
      <c r="T1915" s="15">
        <v>0</v>
      </c>
      <c r="U1915" s="15">
        <v>0</v>
      </c>
      <c r="V1915" s="15">
        <f t="shared" si="330"/>
        <v>0</v>
      </c>
      <c r="W1915" s="15" t="str">
        <f t="shared" si="331"/>
        <v>0.00</v>
      </c>
      <c r="X1915" s="15">
        <v>0</v>
      </c>
      <c r="Y1915" s="15">
        <v>0</v>
      </c>
      <c r="Z1915" s="15">
        <f t="shared" si="332"/>
        <v>0</v>
      </c>
      <c r="AA1915" s="16" t="str">
        <f t="shared" si="333"/>
        <v>0</v>
      </c>
      <c r="AB1915" s="13">
        <v>0</v>
      </c>
      <c r="AC1915" s="13">
        <v>0</v>
      </c>
      <c r="AD1915" s="13">
        <v>0</v>
      </c>
      <c r="AE1915" s="13">
        <v>0</v>
      </c>
      <c r="AF1915" s="53">
        <f t="shared" si="337"/>
        <v>0</v>
      </c>
      <c r="AG1915" s="53">
        <f>IFERROR((((Y1915)/Q1915)*24),"0.00")</f>
        <v>0</v>
      </c>
      <c r="AH1915" s="53">
        <f t="shared" si="334"/>
        <v>0</v>
      </c>
      <c r="AI1915" s="53" t="str">
        <f t="shared" si="335"/>
        <v>0.00</v>
      </c>
      <c r="AJ1915" s="44">
        <v>221112</v>
      </c>
      <c r="AK1915" s="15" t="s">
        <v>686</v>
      </c>
      <c r="AL1915" s="14" t="s">
        <v>57</v>
      </c>
      <c r="AM1915" s="39" t="s">
        <v>58</v>
      </c>
      <c r="AN1915" s="39" t="s">
        <v>59</v>
      </c>
      <c r="AO1915" s="39" t="s">
        <v>60</v>
      </c>
      <c r="AP1915" s="39" t="s">
        <v>61</v>
      </c>
      <c r="AQ1915" s="20"/>
      <c r="AR1915" s="20"/>
      <c r="AS1915" s="20"/>
      <c r="AT1915" s="20"/>
      <c r="AU1915" s="20"/>
      <c r="AV1915" s="20"/>
      <c r="AW1915" s="20"/>
      <c r="AX1915" s="20"/>
      <c r="AY1915" s="20"/>
      <c r="AZ1915" s="20"/>
      <c r="BA1915" s="20"/>
      <c r="BB1915" s="20"/>
    </row>
    <row r="1916" spans="1:54" ht="26.1" customHeight="1" x14ac:dyDescent="0.25">
      <c r="A1916" s="21">
        <v>1614</v>
      </c>
      <c r="B1916" s="39" t="s">
        <v>29</v>
      </c>
      <c r="C1916" s="13" t="s">
        <v>260</v>
      </c>
      <c r="D1916" s="13">
        <v>34023</v>
      </c>
      <c r="E1916" s="13" t="s">
        <v>252</v>
      </c>
      <c r="F1916" s="13">
        <v>17884</v>
      </c>
      <c r="G1916" s="13" t="s">
        <v>601</v>
      </c>
      <c r="H1916" s="13" t="s">
        <v>276</v>
      </c>
      <c r="I1916" s="13" t="s">
        <v>220</v>
      </c>
      <c r="J1916" s="13" t="s">
        <v>224</v>
      </c>
      <c r="K1916" s="13" t="s">
        <v>600</v>
      </c>
      <c r="L1916" s="4">
        <v>2390</v>
      </c>
      <c r="M1916" s="4">
        <v>12001</v>
      </c>
      <c r="N1916" s="14" t="s">
        <v>34</v>
      </c>
      <c r="O1916" s="15" t="s">
        <v>679</v>
      </c>
      <c r="P1916" s="68">
        <v>30</v>
      </c>
      <c r="Q1916" s="61">
        <v>17.62</v>
      </c>
      <c r="R1916" s="65">
        <f t="shared" si="328"/>
        <v>1.358695652173913E-2</v>
      </c>
      <c r="S1916" s="65">
        <f t="shared" si="329"/>
        <v>7.9800724637681172E-3</v>
      </c>
      <c r="T1916" s="15">
        <v>1.00146086250171E-2</v>
      </c>
      <c r="U1916" s="15">
        <v>1.0431809E-2</v>
      </c>
      <c r="V1916" s="15">
        <f t="shared" si="330"/>
        <v>4.1720037498290015E-4</v>
      </c>
      <c r="W1916" s="15">
        <f t="shared" si="331"/>
        <v>4.1659179165594979</v>
      </c>
      <c r="X1916" s="15">
        <v>6.57109966562617E-3</v>
      </c>
      <c r="Y1916" s="15">
        <v>6.5925660000000002E-3</v>
      </c>
      <c r="Z1916" s="15">
        <f t="shared" si="332"/>
        <v>2.1466334373830206E-5</v>
      </c>
      <c r="AA1916" s="16">
        <f t="shared" si="333"/>
        <v>0.32667796055692067</v>
      </c>
      <c r="AB1916" s="13">
        <v>0.01</v>
      </c>
      <c r="AC1916" s="13">
        <v>3.43</v>
      </c>
      <c r="AD1916" s="13">
        <v>0</v>
      </c>
      <c r="AE1916" s="13">
        <v>0</v>
      </c>
      <c r="AF1916" s="53">
        <f t="shared" si="337"/>
        <v>1.7150000000000002E-3</v>
      </c>
      <c r="AG1916" s="53">
        <f>IFERROR((((Y1916)/Q1916)*24),"0.00")</f>
        <v>8.9796585698070364E-3</v>
      </c>
      <c r="AH1916" s="53">
        <f t="shared" si="334"/>
        <v>7.264658569807036E-3</v>
      </c>
      <c r="AI1916" s="53">
        <f t="shared" si="335"/>
        <v>423.59525188379212</v>
      </c>
      <c r="AJ1916" s="44">
        <v>221112</v>
      </c>
      <c r="AK1916" s="15" t="s">
        <v>686</v>
      </c>
      <c r="AL1916" s="14" t="s">
        <v>57</v>
      </c>
      <c r="AM1916" s="39" t="s">
        <v>58</v>
      </c>
      <c r="AN1916" s="39" t="s">
        <v>59</v>
      </c>
      <c r="AO1916" s="39" t="s">
        <v>60</v>
      </c>
      <c r="AP1916" s="39" t="s">
        <v>61</v>
      </c>
      <c r="AQ1916" s="20"/>
      <c r="AR1916" s="20"/>
      <c r="AS1916" s="20"/>
      <c r="AT1916" s="20"/>
      <c r="AU1916" s="20"/>
      <c r="AV1916" s="20"/>
      <c r="AW1916" s="20"/>
      <c r="AX1916" s="20"/>
      <c r="AY1916" s="20"/>
      <c r="AZ1916" s="20"/>
      <c r="BA1916" s="20"/>
      <c r="BB1916" s="20"/>
    </row>
    <row r="1917" spans="1:54" ht="26.1" customHeight="1" x14ac:dyDescent="0.25">
      <c r="A1917" s="21">
        <v>1960</v>
      </c>
      <c r="B1917" s="39" t="s">
        <v>29</v>
      </c>
      <c r="C1917" s="13" t="s">
        <v>260</v>
      </c>
      <c r="D1917" s="13">
        <v>34023</v>
      </c>
      <c r="E1917" s="13" t="s">
        <v>252</v>
      </c>
      <c r="F1917" s="13">
        <v>17884</v>
      </c>
      <c r="G1917" s="13" t="s">
        <v>601</v>
      </c>
      <c r="H1917" s="13" t="s">
        <v>276</v>
      </c>
      <c r="I1917" s="13" t="s">
        <v>220</v>
      </c>
      <c r="J1917" s="13" t="s">
        <v>224</v>
      </c>
      <c r="K1917" s="13" t="s">
        <v>600</v>
      </c>
      <c r="L1917" s="4">
        <v>2390</v>
      </c>
      <c r="M1917" s="4">
        <v>12001</v>
      </c>
      <c r="N1917" s="14" t="s">
        <v>35</v>
      </c>
      <c r="O1917" s="15" t="s">
        <v>679</v>
      </c>
      <c r="P1917" s="68">
        <v>30</v>
      </c>
      <c r="Q1917" s="61">
        <v>17.62</v>
      </c>
      <c r="R1917" s="65">
        <f t="shared" si="328"/>
        <v>1.358695652173913E-2</v>
      </c>
      <c r="S1917" s="65">
        <f t="shared" si="329"/>
        <v>7.9800724637681172E-3</v>
      </c>
      <c r="T1917" s="15">
        <v>1.0799682972642499</v>
      </c>
      <c r="U1917" s="15">
        <v>1.12495889</v>
      </c>
      <c r="V1917" s="15">
        <f t="shared" si="330"/>
        <v>4.4990592735750123E-2</v>
      </c>
      <c r="W1917" s="15">
        <f t="shared" si="331"/>
        <v>4.1659179116386307</v>
      </c>
      <c r="X1917" s="15">
        <v>0.70862273132793796</v>
      </c>
      <c r="Y1917" s="15">
        <v>0.710937712</v>
      </c>
      <c r="Z1917" s="15">
        <f t="shared" si="332"/>
        <v>2.3149806720620392E-3</v>
      </c>
      <c r="AA1917" s="16">
        <f t="shared" si="333"/>
        <v>0.3266873287742032</v>
      </c>
      <c r="AB1917" s="13">
        <v>1.08</v>
      </c>
      <c r="AC1917" s="13">
        <v>370.72</v>
      </c>
      <c r="AD1917" s="13">
        <v>0</v>
      </c>
      <c r="AE1917" s="13">
        <v>31.07</v>
      </c>
      <c r="AF1917" s="53">
        <f t="shared" si="337"/>
        <v>0.18536000000000002</v>
      </c>
      <c r="AG1917" s="53">
        <f>IFERROR(AF1917+(AF1917*(AA1917/100)),"0.00")</f>
        <v>0.18596554763261589</v>
      </c>
      <c r="AH1917" s="53">
        <f t="shared" si="334"/>
        <v>6.0554763261586042E-4</v>
      </c>
      <c r="AI1917" s="53">
        <f t="shared" si="335"/>
        <v>0.3266873287742017</v>
      </c>
      <c r="AJ1917" s="44">
        <v>221112</v>
      </c>
      <c r="AK1917" s="15" t="s">
        <v>686</v>
      </c>
      <c r="AL1917" s="14" t="s">
        <v>57</v>
      </c>
      <c r="AM1917" s="39" t="s">
        <v>58</v>
      </c>
      <c r="AN1917" s="39" t="s">
        <v>59</v>
      </c>
      <c r="AO1917" s="39" t="s">
        <v>60</v>
      </c>
      <c r="AP1917" s="39" t="s">
        <v>61</v>
      </c>
      <c r="AQ1917" s="20"/>
      <c r="AR1917" s="20"/>
      <c r="AS1917" s="20"/>
      <c r="AT1917" s="20"/>
      <c r="AU1917" s="20"/>
      <c r="AV1917" s="20"/>
      <c r="AW1917" s="20"/>
      <c r="AX1917" s="20"/>
      <c r="AY1917" s="20"/>
      <c r="AZ1917" s="20"/>
      <c r="BA1917" s="20"/>
      <c r="BB1917" s="20"/>
    </row>
    <row r="1918" spans="1:54" ht="26.1" customHeight="1" x14ac:dyDescent="0.25">
      <c r="A1918" s="21">
        <v>2056</v>
      </c>
      <c r="B1918" s="40" t="s">
        <v>29</v>
      </c>
      <c r="C1918" s="13" t="s">
        <v>260</v>
      </c>
      <c r="D1918" s="13">
        <v>34023</v>
      </c>
      <c r="E1918" s="13" t="s">
        <v>252</v>
      </c>
      <c r="F1918" s="13">
        <v>17884</v>
      </c>
      <c r="G1918" s="13" t="s">
        <v>601</v>
      </c>
      <c r="H1918" s="13" t="s">
        <v>276</v>
      </c>
      <c r="I1918" s="13" t="s">
        <v>220</v>
      </c>
      <c r="J1918" s="13" t="s">
        <v>224</v>
      </c>
      <c r="K1918" s="13" t="s">
        <v>600</v>
      </c>
      <c r="L1918" s="4">
        <v>2390</v>
      </c>
      <c r="M1918" s="4">
        <v>12001</v>
      </c>
      <c r="N1918" s="13" t="s">
        <v>36</v>
      </c>
      <c r="O1918" s="15" t="s">
        <v>679</v>
      </c>
      <c r="P1918" s="68">
        <v>30</v>
      </c>
      <c r="Q1918" s="61">
        <v>17.62</v>
      </c>
      <c r="R1918" s="65">
        <f t="shared" si="328"/>
        <v>1.358695652173913E-2</v>
      </c>
      <c r="S1918" s="65">
        <f t="shared" si="329"/>
        <v>7.9800724637681172E-3</v>
      </c>
      <c r="T1918" s="15">
        <v>1.21358608282527</v>
      </c>
      <c r="U1918" s="15">
        <v>0.64381226800000002</v>
      </c>
      <c r="V1918" s="15">
        <f t="shared" si="330"/>
        <v>-0.56977381482527001</v>
      </c>
      <c r="W1918" s="15">
        <f t="shared" si="331"/>
        <v>-46.94960027053186</v>
      </c>
      <c r="X1918" s="15">
        <v>0.79695762422186811</v>
      </c>
      <c r="Y1918" s="15">
        <v>0.40686857399999998</v>
      </c>
      <c r="Z1918" s="15">
        <f t="shared" si="332"/>
        <v>-0.39008905022186813</v>
      </c>
      <c r="AA1918" s="16">
        <f t="shared" si="333"/>
        <v>-48.947276287461641</v>
      </c>
      <c r="AB1918" s="13">
        <v>2.06</v>
      </c>
      <c r="AC1918" s="13">
        <v>706.43</v>
      </c>
      <c r="AD1918" s="13">
        <v>2.0299999999999998</v>
      </c>
      <c r="AE1918" s="13">
        <v>0</v>
      </c>
      <c r="AF1918" s="53">
        <f t="shared" si="337"/>
        <v>0.353215</v>
      </c>
      <c r="AG1918" s="53">
        <f>IFERROR(AF1918+(AF1918*(AA1918/100)),"0.00")</f>
        <v>0.18032587806124237</v>
      </c>
      <c r="AH1918" s="53">
        <f t="shared" si="334"/>
        <v>-0.17288912193875763</v>
      </c>
      <c r="AI1918" s="53">
        <f t="shared" si="335"/>
        <v>-48.947276287461641</v>
      </c>
      <c r="AJ1918" s="44">
        <v>221112</v>
      </c>
      <c r="AK1918" s="15" t="s">
        <v>686</v>
      </c>
      <c r="AL1918" s="14" t="s">
        <v>57</v>
      </c>
      <c r="AM1918" s="39" t="s">
        <v>58</v>
      </c>
      <c r="AN1918" s="39" t="s">
        <v>59</v>
      </c>
      <c r="AO1918" s="39" t="s">
        <v>60</v>
      </c>
      <c r="AP1918" s="39" t="s">
        <v>61</v>
      </c>
      <c r="AQ1918" s="59"/>
      <c r="AR1918" s="20"/>
      <c r="AS1918" s="20"/>
      <c r="AT1918" s="20"/>
      <c r="AU1918" s="20"/>
      <c r="AV1918" s="20"/>
      <c r="AW1918" s="20"/>
      <c r="AX1918" s="20"/>
      <c r="AY1918" s="20"/>
      <c r="AZ1918" s="20"/>
      <c r="BA1918" s="20"/>
      <c r="BB1918" s="20"/>
    </row>
    <row r="1919" spans="1:54" ht="26.1" customHeight="1" x14ac:dyDescent="0.25">
      <c r="A1919" s="21">
        <v>782</v>
      </c>
      <c r="B1919" s="39" t="s">
        <v>29</v>
      </c>
      <c r="C1919" s="13" t="s">
        <v>260</v>
      </c>
      <c r="D1919" s="13">
        <v>34023</v>
      </c>
      <c r="E1919" s="13" t="s">
        <v>252</v>
      </c>
      <c r="F1919" s="13">
        <v>17884</v>
      </c>
      <c r="G1919" s="13" t="s">
        <v>601</v>
      </c>
      <c r="H1919" s="13" t="s">
        <v>311</v>
      </c>
      <c r="I1919" s="13" t="s">
        <v>220</v>
      </c>
      <c r="J1919" s="13" t="s">
        <v>224</v>
      </c>
      <c r="K1919" s="13" t="s">
        <v>602</v>
      </c>
      <c r="L1919" s="4">
        <v>2390</v>
      </c>
      <c r="M1919" s="4">
        <v>12001</v>
      </c>
      <c r="N1919" s="14" t="s">
        <v>40</v>
      </c>
      <c r="O1919" s="15" t="s">
        <v>679</v>
      </c>
      <c r="P1919" s="68">
        <v>30</v>
      </c>
      <c r="Q1919" s="61">
        <v>17.62</v>
      </c>
      <c r="R1919" s="65">
        <f t="shared" si="328"/>
        <v>1.358695652173913E-2</v>
      </c>
      <c r="S1919" s="65">
        <f t="shared" si="329"/>
        <v>7.9800724637681172E-3</v>
      </c>
      <c r="T1919" s="15">
        <v>0</v>
      </c>
      <c r="U1919" s="15">
        <v>0</v>
      </c>
      <c r="V1919" s="15">
        <f t="shared" si="330"/>
        <v>0</v>
      </c>
      <c r="W1919" s="15" t="str">
        <f t="shared" si="331"/>
        <v>0.00</v>
      </c>
      <c r="X1919" s="15">
        <v>0</v>
      </c>
      <c r="Y1919" s="15">
        <v>0</v>
      </c>
      <c r="Z1919" s="15">
        <f t="shared" si="332"/>
        <v>0</v>
      </c>
      <c r="AA1919" s="16" t="str">
        <f t="shared" si="333"/>
        <v>0</v>
      </c>
      <c r="AB1919" s="13"/>
      <c r="AC1919" s="13"/>
      <c r="AD1919" s="13"/>
      <c r="AE1919" s="13"/>
      <c r="AF1919" s="53">
        <f t="shared" si="337"/>
        <v>0</v>
      </c>
      <c r="AG1919" s="53">
        <f>IFERROR((((Y1919)/Q1919)*24),"0.00")</f>
        <v>0</v>
      </c>
      <c r="AH1919" s="53">
        <f t="shared" si="334"/>
        <v>0</v>
      </c>
      <c r="AI1919" s="53" t="str">
        <f t="shared" si="335"/>
        <v>0.00</v>
      </c>
      <c r="AJ1919" s="44">
        <v>221112</v>
      </c>
      <c r="AK1919" s="15" t="s">
        <v>686</v>
      </c>
      <c r="AL1919" s="14" t="s">
        <v>76</v>
      </c>
      <c r="AM1919" s="39" t="s">
        <v>58</v>
      </c>
      <c r="AN1919" s="39" t="s">
        <v>59</v>
      </c>
      <c r="AO1919" s="39" t="s">
        <v>77</v>
      </c>
      <c r="AP1919" s="39" t="s">
        <v>61</v>
      </c>
      <c r="AQ1919" s="20"/>
      <c r="AR1919" s="20"/>
      <c r="AS1919" s="20"/>
      <c r="AT1919" s="20"/>
      <c r="AU1919" s="20"/>
      <c r="AV1919" s="20"/>
      <c r="AW1919" s="20"/>
      <c r="AX1919" s="20"/>
      <c r="AY1919" s="20"/>
      <c r="AZ1919" s="20"/>
      <c r="BA1919" s="20"/>
      <c r="BB1919" s="20"/>
    </row>
    <row r="1920" spans="1:54" ht="26.1" customHeight="1" x14ac:dyDescent="0.25">
      <c r="A1920" s="21">
        <v>783</v>
      </c>
      <c r="B1920" s="39" t="s">
        <v>29</v>
      </c>
      <c r="C1920" s="13" t="s">
        <v>260</v>
      </c>
      <c r="D1920" s="13">
        <v>34023</v>
      </c>
      <c r="E1920" s="13" t="s">
        <v>252</v>
      </c>
      <c r="F1920" s="13">
        <v>17884</v>
      </c>
      <c r="G1920" s="13" t="s">
        <v>601</v>
      </c>
      <c r="H1920" s="13" t="s">
        <v>311</v>
      </c>
      <c r="I1920" s="13" t="s">
        <v>220</v>
      </c>
      <c r="J1920" s="13" t="s">
        <v>224</v>
      </c>
      <c r="K1920" s="13" t="s">
        <v>602</v>
      </c>
      <c r="L1920" s="4">
        <v>2390</v>
      </c>
      <c r="M1920" s="4">
        <v>12001</v>
      </c>
      <c r="N1920" s="14" t="s">
        <v>38</v>
      </c>
      <c r="O1920" s="15" t="s">
        <v>679</v>
      </c>
      <c r="P1920" s="68">
        <v>30</v>
      </c>
      <c r="Q1920" s="61">
        <v>17.62</v>
      </c>
      <c r="R1920" s="65">
        <f t="shared" si="328"/>
        <v>1.358695652173913E-2</v>
      </c>
      <c r="S1920" s="65">
        <f t="shared" si="329"/>
        <v>7.9800724637681172E-3</v>
      </c>
      <c r="T1920" s="15">
        <v>0.120008970900206</v>
      </c>
      <c r="U1920" s="15">
        <v>0.125008446</v>
      </c>
      <c r="V1920" s="15">
        <f t="shared" si="330"/>
        <v>4.9994750997939957E-3</v>
      </c>
      <c r="W1920" s="15">
        <f t="shared" si="331"/>
        <v>4.1659178162200323</v>
      </c>
      <c r="X1920" s="15">
        <v>7.8744056615905306E-2</v>
      </c>
      <c r="Y1920" s="15">
        <v>7.9001304000000008E-2</v>
      </c>
      <c r="Z1920" s="15">
        <f t="shared" si="332"/>
        <v>2.572473840947026E-4</v>
      </c>
      <c r="AA1920" s="16">
        <f t="shared" si="333"/>
        <v>0.32668800052998781</v>
      </c>
      <c r="AB1920" s="13">
        <v>0.12</v>
      </c>
      <c r="AC1920" s="13">
        <v>0</v>
      </c>
      <c r="AD1920" s="13">
        <v>0</v>
      </c>
      <c r="AE1920" s="13">
        <v>0</v>
      </c>
      <c r="AF1920" s="53">
        <f t="shared" si="337"/>
        <v>0</v>
      </c>
      <c r="AG1920" s="53">
        <f>IFERROR((((Y1920)/Q1920)*24),"0.00")</f>
        <v>0.10760677048808173</v>
      </c>
      <c r="AH1920" s="53">
        <f t="shared" si="334"/>
        <v>0.10760677048808173</v>
      </c>
      <c r="AI1920" s="53" t="str">
        <f t="shared" si="335"/>
        <v>0.00</v>
      </c>
      <c r="AJ1920" s="44">
        <v>221112</v>
      </c>
      <c r="AK1920" s="15" t="s">
        <v>686</v>
      </c>
      <c r="AL1920" s="14" t="s">
        <v>76</v>
      </c>
      <c r="AM1920" s="39" t="s">
        <v>58</v>
      </c>
      <c r="AN1920" s="39" t="s">
        <v>59</v>
      </c>
      <c r="AO1920" s="39" t="s">
        <v>77</v>
      </c>
      <c r="AP1920" s="39" t="s">
        <v>61</v>
      </c>
      <c r="AQ1920" s="20"/>
      <c r="AR1920" s="20"/>
      <c r="AS1920" s="20"/>
      <c r="AT1920" s="20"/>
      <c r="AU1920" s="20"/>
      <c r="AV1920" s="20"/>
      <c r="AW1920" s="20"/>
      <c r="AX1920" s="20"/>
      <c r="AY1920" s="20"/>
      <c r="AZ1920" s="20"/>
      <c r="BA1920" s="20"/>
      <c r="BB1920" s="20"/>
    </row>
    <row r="1921" spans="1:54" ht="26.1" customHeight="1" x14ac:dyDescent="0.25">
      <c r="A1921" s="21">
        <v>784</v>
      </c>
      <c r="B1921" s="39" t="s">
        <v>29</v>
      </c>
      <c r="C1921" s="13" t="s">
        <v>260</v>
      </c>
      <c r="D1921" s="13">
        <v>34023</v>
      </c>
      <c r="E1921" s="13" t="s">
        <v>252</v>
      </c>
      <c r="F1921" s="13">
        <v>17884</v>
      </c>
      <c r="G1921" s="13" t="s">
        <v>601</v>
      </c>
      <c r="H1921" s="13" t="s">
        <v>311</v>
      </c>
      <c r="I1921" s="13" t="s">
        <v>220</v>
      </c>
      <c r="J1921" s="13" t="s">
        <v>224</v>
      </c>
      <c r="K1921" s="13" t="s">
        <v>602</v>
      </c>
      <c r="L1921" s="4">
        <v>2390</v>
      </c>
      <c r="M1921" s="4">
        <v>12001</v>
      </c>
      <c r="N1921" s="14" t="s">
        <v>39</v>
      </c>
      <c r="O1921" s="15" t="s">
        <v>679</v>
      </c>
      <c r="P1921" s="68">
        <v>30</v>
      </c>
      <c r="Q1921" s="61">
        <v>17.62</v>
      </c>
      <c r="R1921" s="65">
        <f t="shared" si="328"/>
        <v>1.358695652173913E-2</v>
      </c>
      <c r="S1921" s="65">
        <f t="shared" si="329"/>
        <v>7.9800724637681172E-3</v>
      </c>
      <c r="T1921" s="15">
        <v>0.120008970900206</v>
      </c>
      <c r="U1921" s="15">
        <v>0.125008446</v>
      </c>
      <c r="V1921" s="15">
        <f t="shared" si="330"/>
        <v>4.9994750997939957E-3</v>
      </c>
      <c r="W1921" s="15">
        <f t="shared" si="331"/>
        <v>4.1659178162200323</v>
      </c>
      <c r="X1921" s="15">
        <v>7.8744056615905306E-2</v>
      </c>
      <c r="Y1921" s="15">
        <v>7.9001304000000008E-2</v>
      </c>
      <c r="Z1921" s="15">
        <f t="shared" si="332"/>
        <v>2.572473840947026E-4</v>
      </c>
      <c r="AA1921" s="16">
        <f t="shared" si="333"/>
        <v>0.32668800052998781</v>
      </c>
      <c r="AB1921" s="13">
        <v>0.12</v>
      </c>
      <c r="AC1921" s="13">
        <v>0</v>
      </c>
      <c r="AD1921" s="13">
        <v>0</v>
      </c>
      <c r="AE1921" s="13">
        <v>0</v>
      </c>
      <c r="AF1921" s="53">
        <f t="shared" si="337"/>
        <v>0</v>
      </c>
      <c r="AG1921" s="53">
        <f>IFERROR((((Y1921)/Q1921)*24),"0.00")</f>
        <v>0.10760677048808173</v>
      </c>
      <c r="AH1921" s="53">
        <f t="shared" si="334"/>
        <v>0.10760677048808173</v>
      </c>
      <c r="AI1921" s="53" t="str">
        <f t="shared" si="335"/>
        <v>0.00</v>
      </c>
      <c r="AJ1921" s="44">
        <v>221112</v>
      </c>
      <c r="AK1921" s="15" t="s">
        <v>686</v>
      </c>
      <c r="AL1921" s="14" t="s">
        <v>76</v>
      </c>
      <c r="AM1921" s="39" t="s">
        <v>58</v>
      </c>
      <c r="AN1921" s="39" t="s">
        <v>59</v>
      </c>
      <c r="AO1921" s="39" t="s">
        <v>77</v>
      </c>
      <c r="AP1921" s="39" t="s">
        <v>61</v>
      </c>
      <c r="AQ1921" s="20"/>
      <c r="AR1921" s="20"/>
      <c r="AS1921" s="20"/>
      <c r="AT1921" s="20"/>
      <c r="AU1921" s="20"/>
      <c r="AV1921" s="20"/>
      <c r="AW1921" s="20"/>
      <c r="AX1921" s="20"/>
      <c r="AY1921" s="20"/>
      <c r="AZ1921" s="20"/>
      <c r="BA1921" s="20"/>
      <c r="BB1921" s="20"/>
    </row>
    <row r="1922" spans="1:54" ht="26.1" customHeight="1" x14ac:dyDescent="0.25">
      <c r="A1922" s="21">
        <v>785</v>
      </c>
      <c r="B1922" s="39" t="s">
        <v>29</v>
      </c>
      <c r="C1922" s="13" t="s">
        <v>260</v>
      </c>
      <c r="D1922" s="13">
        <v>34023</v>
      </c>
      <c r="E1922" s="13" t="s">
        <v>252</v>
      </c>
      <c r="F1922" s="13">
        <v>17884</v>
      </c>
      <c r="G1922" s="13" t="s">
        <v>601</v>
      </c>
      <c r="H1922" s="13" t="s">
        <v>311</v>
      </c>
      <c r="I1922" s="13" t="s">
        <v>220</v>
      </c>
      <c r="J1922" s="13" t="s">
        <v>224</v>
      </c>
      <c r="K1922" s="13" t="s">
        <v>602</v>
      </c>
      <c r="L1922" s="4">
        <v>2390</v>
      </c>
      <c r="M1922" s="4">
        <v>12001</v>
      </c>
      <c r="N1922" s="14" t="s">
        <v>37</v>
      </c>
      <c r="O1922" s="15" t="s">
        <v>679</v>
      </c>
      <c r="P1922" s="68">
        <v>30</v>
      </c>
      <c r="Q1922" s="61">
        <v>17.62</v>
      </c>
      <c r="R1922" s="65">
        <f t="shared" si="328"/>
        <v>1.358695652173913E-2</v>
      </c>
      <c r="S1922" s="65">
        <f t="shared" si="329"/>
        <v>7.9800724637681172E-3</v>
      </c>
      <c r="T1922" s="15">
        <v>0.81500000000132999</v>
      </c>
      <c r="U1922" s="15">
        <v>2.3101584000000001E-2</v>
      </c>
      <c r="V1922" s="15">
        <f t="shared" si="330"/>
        <v>-0.79189841600133004</v>
      </c>
      <c r="W1922" s="15">
        <f t="shared" si="331"/>
        <v>-97.165449815955554</v>
      </c>
      <c r="X1922" s="15">
        <v>0.53476340694094981</v>
      </c>
      <c r="Y1922" s="15">
        <v>1.4599456E-2</v>
      </c>
      <c r="Z1922" s="15">
        <f t="shared" si="332"/>
        <v>-0.5201639509409498</v>
      </c>
      <c r="AA1922" s="16">
        <f t="shared" si="333"/>
        <v>-97.269922397361768</v>
      </c>
      <c r="AB1922" s="13">
        <v>1.64</v>
      </c>
      <c r="AC1922" s="13">
        <v>0</v>
      </c>
      <c r="AD1922" s="13">
        <v>0</v>
      </c>
      <c r="AE1922" s="13">
        <v>0</v>
      </c>
      <c r="AF1922" s="53">
        <f t="shared" si="337"/>
        <v>0</v>
      </c>
      <c r="AG1922" s="53">
        <f>IFERROR((((Y1922)/Q1922)*24),"0.00")</f>
        <v>1.9885751645856979E-2</v>
      </c>
      <c r="AH1922" s="53">
        <f t="shared" si="334"/>
        <v>1.9885751645856979E-2</v>
      </c>
      <c r="AI1922" s="53" t="str">
        <f t="shared" si="335"/>
        <v>0.00</v>
      </c>
      <c r="AJ1922" s="44">
        <v>221112</v>
      </c>
      <c r="AK1922" s="15" t="s">
        <v>686</v>
      </c>
      <c r="AL1922" s="14" t="s">
        <v>76</v>
      </c>
      <c r="AM1922" s="39" t="s">
        <v>58</v>
      </c>
      <c r="AN1922" s="39" t="s">
        <v>59</v>
      </c>
      <c r="AO1922" s="39" t="s">
        <v>77</v>
      </c>
      <c r="AP1922" s="39" t="s">
        <v>61</v>
      </c>
      <c r="AQ1922" s="20"/>
      <c r="AR1922" s="20"/>
      <c r="AS1922" s="20"/>
      <c r="AT1922" s="20"/>
      <c r="AU1922" s="20"/>
      <c r="AV1922" s="20"/>
      <c r="AW1922" s="20"/>
      <c r="AX1922" s="20"/>
      <c r="AY1922" s="20"/>
      <c r="AZ1922" s="20"/>
      <c r="BA1922" s="20"/>
      <c r="BB1922" s="20"/>
    </row>
    <row r="1923" spans="1:54" ht="26.1" customHeight="1" x14ac:dyDescent="0.25">
      <c r="A1923" s="21">
        <v>1691</v>
      </c>
      <c r="B1923" s="39" t="s">
        <v>29</v>
      </c>
      <c r="C1923" s="13" t="s">
        <v>260</v>
      </c>
      <c r="D1923" s="13">
        <v>34023</v>
      </c>
      <c r="E1923" s="13" t="s">
        <v>252</v>
      </c>
      <c r="F1923" s="13">
        <v>17884</v>
      </c>
      <c r="G1923" s="13" t="s">
        <v>601</v>
      </c>
      <c r="H1923" s="13" t="s">
        <v>311</v>
      </c>
      <c r="I1923" s="13" t="s">
        <v>220</v>
      </c>
      <c r="J1923" s="13" t="s">
        <v>224</v>
      </c>
      <c r="K1923" s="13" t="s">
        <v>602</v>
      </c>
      <c r="L1923" s="4">
        <v>2390</v>
      </c>
      <c r="M1923" s="4">
        <v>12001</v>
      </c>
      <c r="N1923" s="14" t="s">
        <v>34</v>
      </c>
      <c r="O1923" s="15" t="s">
        <v>679</v>
      </c>
      <c r="P1923" s="68">
        <v>30</v>
      </c>
      <c r="Q1923" s="61">
        <v>17.62</v>
      </c>
      <c r="R1923" s="65">
        <f t="shared" si="328"/>
        <v>1.358695652173913E-2</v>
      </c>
      <c r="S1923" s="65">
        <f t="shared" si="329"/>
        <v>7.9800724637681172E-3</v>
      </c>
      <c r="T1923" s="15">
        <v>3.00438258750515E-2</v>
      </c>
      <c r="U1923" s="15">
        <v>3.1295427000000001E-2</v>
      </c>
      <c r="V1923" s="15">
        <f t="shared" si="330"/>
        <v>1.251601124948501E-3</v>
      </c>
      <c r="W1923" s="15">
        <f t="shared" si="331"/>
        <v>4.1659179165588061</v>
      </c>
      <c r="X1923" s="15">
        <v>1.971329899687848E-2</v>
      </c>
      <c r="Y1923" s="15">
        <v>1.9777698999999999E-2</v>
      </c>
      <c r="Z1923" s="15">
        <f t="shared" si="332"/>
        <v>6.4400003121519583E-5</v>
      </c>
      <c r="AA1923" s="16">
        <f t="shared" si="333"/>
        <v>0.32668303327473025</v>
      </c>
      <c r="AB1923" s="13">
        <v>0.03</v>
      </c>
      <c r="AC1923" s="13">
        <v>14.12</v>
      </c>
      <c r="AD1923" s="13">
        <v>0</v>
      </c>
      <c r="AE1923" s="13">
        <v>0</v>
      </c>
      <c r="AF1923" s="53">
        <f t="shared" si="337"/>
        <v>7.0599999999999994E-3</v>
      </c>
      <c r="AG1923" s="53">
        <f>IFERROR(AF1923+(AF1923*(AA1923/100)),"0.00")</f>
        <v>7.0830638221491956E-3</v>
      </c>
      <c r="AH1923" s="53">
        <f t="shared" si="334"/>
        <v>2.3063822149196195E-5</v>
      </c>
      <c r="AI1923" s="53">
        <f t="shared" si="335"/>
        <v>0.32668303327473369</v>
      </c>
      <c r="AJ1923" s="44">
        <v>221112</v>
      </c>
      <c r="AK1923" s="15" t="s">
        <v>686</v>
      </c>
      <c r="AL1923" s="14" t="s">
        <v>76</v>
      </c>
      <c r="AM1923" s="39" t="s">
        <v>58</v>
      </c>
      <c r="AN1923" s="39" t="s">
        <v>59</v>
      </c>
      <c r="AO1923" s="39" t="s">
        <v>77</v>
      </c>
      <c r="AP1923" s="39" t="s">
        <v>61</v>
      </c>
      <c r="AQ1923" s="20"/>
      <c r="AR1923" s="20"/>
      <c r="AS1923" s="20"/>
      <c r="AT1923" s="20"/>
      <c r="AU1923" s="20"/>
      <c r="AV1923" s="20"/>
      <c r="AW1923" s="20"/>
      <c r="AX1923" s="20"/>
      <c r="AY1923" s="20"/>
      <c r="AZ1923" s="20"/>
      <c r="BA1923" s="20"/>
      <c r="BB1923" s="20"/>
    </row>
    <row r="1924" spans="1:54" ht="26.1" customHeight="1" x14ac:dyDescent="0.25">
      <c r="A1924" s="21">
        <v>1916</v>
      </c>
      <c r="B1924" s="39" t="s">
        <v>29</v>
      </c>
      <c r="C1924" s="13" t="s">
        <v>260</v>
      </c>
      <c r="D1924" s="13">
        <v>34023</v>
      </c>
      <c r="E1924" s="13" t="s">
        <v>252</v>
      </c>
      <c r="F1924" s="13">
        <v>17884</v>
      </c>
      <c r="G1924" s="13" t="s">
        <v>601</v>
      </c>
      <c r="H1924" s="13" t="s">
        <v>311</v>
      </c>
      <c r="I1924" s="13" t="s">
        <v>220</v>
      </c>
      <c r="J1924" s="13" t="s">
        <v>224</v>
      </c>
      <c r="K1924" s="13" t="s">
        <v>602</v>
      </c>
      <c r="L1924" s="4">
        <v>2390</v>
      </c>
      <c r="M1924" s="4">
        <v>12001</v>
      </c>
      <c r="N1924" s="14" t="s">
        <v>35</v>
      </c>
      <c r="O1924" s="15" t="s">
        <v>679</v>
      </c>
      <c r="P1924" s="68">
        <v>30</v>
      </c>
      <c r="Q1924" s="61">
        <v>17.62</v>
      </c>
      <c r="R1924" s="65">
        <f t="shared" si="328"/>
        <v>1.358695652173913E-2</v>
      </c>
      <c r="S1924" s="65">
        <f t="shared" si="329"/>
        <v>7.9800724637681172E-3</v>
      </c>
      <c r="T1924" s="15">
        <v>0.42990348745963802</v>
      </c>
      <c r="U1924" s="15">
        <v>0.44781291400000001</v>
      </c>
      <c r="V1924" s="15">
        <f t="shared" si="330"/>
        <v>1.7909426540361983E-2</v>
      </c>
      <c r="W1924" s="15">
        <f t="shared" si="331"/>
        <v>4.1659179473493877</v>
      </c>
      <c r="X1924" s="15">
        <v>0.2820817835697203</v>
      </c>
      <c r="Y1924" s="15">
        <v>0.28300330899999998</v>
      </c>
      <c r="Z1924" s="15">
        <f t="shared" si="332"/>
        <v>9.2152543027967937E-4</v>
      </c>
      <c r="AA1924" s="16">
        <f t="shared" si="333"/>
        <v>0.32668732401570061</v>
      </c>
      <c r="AB1924" s="13">
        <v>0.43</v>
      </c>
      <c r="AC1924" s="13">
        <v>202.45</v>
      </c>
      <c r="AD1924" s="13">
        <v>0</v>
      </c>
      <c r="AE1924" s="13">
        <v>455.09</v>
      </c>
      <c r="AF1924" s="53">
        <f t="shared" si="337"/>
        <v>0.101225</v>
      </c>
      <c r="AG1924" s="53">
        <f>IFERROR(AF1924+(AF1924*(AA1924/100)),"0.00")</f>
        <v>0.10155568924373488</v>
      </c>
      <c r="AH1924" s="53">
        <f t="shared" si="334"/>
        <v>3.306892437348885E-4</v>
      </c>
      <c r="AI1924" s="53">
        <f t="shared" si="335"/>
        <v>0.32668732401569622</v>
      </c>
      <c r="AJ1924" s="44">
        <v>221112</v>
      </c>
      <c r="AK1924" s="15" t="s">
        <v>686</v>
      </c>
      <c r="AL1924" s="14" t="s">
        <v>76</v>
      </c>
      <c r="AM1924" s="39" t="s">
        <v>58</v>
      </c>
      <c r="AN1924" s="39" t="s">
        <v>59</v>
      </c>
      <c r="AO1924" s="39" t="s">
        <v>77</v>
      </c>
      <c r="AP1924" s="39" t="s">
        <v>61</v>
      </c>
      <c r="AQ1924" s="20"/>
      <c r="AR1924" s="20"/>
      <c r="AS1924" s="20"/>
      <c r="AT1924" s="20"/>
      <c r="AU1924" s="20"/>
      <c r="AV1924" s="20"/>
      <c r="AW1924" s="20"/>
      <c r="AX1924" s="20"/>
      <c r="AY1924" s="20"/>
      <c r="AZ1924" s="20"/>
      <c r="BA1924" s="20"/>
      <c r="BB1924" s="20"/>
    </row>
    <row r="1925" spans="1:54" ht="26.1" customHeight="1" x14ac:dyDescent="0.25">
      <c r="A1925" s="21">
        <v>2100</v>
      </c>
      <c r="B1925" s="40" t="s">
        <v>29</v>
      </c>
      <c r="C1925" s="13" t="s">
        <v>260</v>
      </c>
      <c r="D1925" s="13">
        <v>34023</v>
      </c>
      <c r="E1925" s="13" t="s">
        <v>252</v>
      </c>
      <c r="F1925" s="13">
        <v>17884</v>
      </c>
      <c r="G1925" s="13" t="s">
        <v>601</v>
      </c>
      <c r="H1925" s="13" t="s">
        <v>311</v>
      </c>
      <c r="I1925" s="13" t="s">
        <v>220</v>
      </c>
      <c r="J1925" s="13" t="s">
        <v>224</v>
      </c>
      <c r="K1925" s="13" t="s">
        <v>602</v>
      </c>
      <c r="L1925" s="4">
        <v>2390</v>
      </c>
      <c r="M1925" s="4">
        <v>12001</v>
      </c>
      <c r="N1925" s="13" t="s">
        <v>36</v>
      </c>
      <c r="O1925" s="15" t="s">
        <v>679</v>
      </c>
      <c r="P1925" s="68">
        <v>30</v>
      </c>
      <c r="Q1925" s="61">
        <v>17.62</v>
      </c>
      <c r="R1925" s="65">
        <f t="shared" si="328"/>
        <v>1.358695652173913E-2</v>
      </c>
      <c r="S1925" s="65">
        <f t="shared" si="329"/>
        <v>7.9800724637681172E-3</v>
      </c>
      <c r="T1925" s="15">
        <v>1.50779701701098</v>
      </c>
      <c r="U1925" s="15">
        <v>0.79989234399999998</v>
      </c>
      <c r="V1925" s="15">
        <f t="shared" si="330"/>
        <v>-0.70790467301098003</v>
      </c>
      <c r="W1925" s="15">
        <f t="shared" si="331"/>
        <v>-46.949600312534976</v>
      </c>
      <c r="X1925" s="15">
        <v>0.99016488858245111</v>
      </c>
      <c r="Y1925" s="15">
        <v>0.50550614599999999</v>
      </c>
      <c r="Z1925" s="15">
        <f t="shared" si="332"/>
        <v>-0.48465874258245112</v>
      </c>
      <c r="AA1925" s="16">
        <f t="shared" si="333"/>
        <v>-48.947276172992026</v>
      </c>
      <c r="AB1925" s="13">
        <v>2.56</v>
      </c>
      <c r="AC1925" s="13">
        <v>1203.8900000000001</v>
      </c>
      <c r="AD1925" s="13">
        <v>1.2</v>
      </c>
      <c r="AE1925" s="13">
        <v>0</v>
      </c>
      <c r="AF1925" s="53">
        <f t="shared" si="337"/>
        <v>0.60194500000000006</v>
      </c>
      <c r="AG1925" s="53">
        <f>IFERROR(AF1925+(AF1925*(AA1925/100)),"0.00")</f>
        <v>0.3073093184404832</v>
      </c>
      <c r="AH1925" s="53">
        <f t="shared" si="334"/>
        <v>-0.29463568155951686</v>
      </c>
      <c r="AI1925" s="53">
        <f t="shared" si="335"/>
        <v>-48.947276172992019</v>
      </c>
      <c r="AJ1925" s="44">
        <v>221112</v>
      </c>
      <c r="AK1925" s="15" t="s">
        <v>686</v>
      </c>
      <c r="AL1925" s="14" t="s">
        <v>76</v>
      </c>
      <c r="AM1925" s="39" t="s">
        <v>58</v>
      </c>
      <c r="AN1925" s="39" t="s">
        <v>59</v>
      </c>
      <c r="AO1925" s="39" t="s">
        <v>77</v>
      </c>
      <c r="AP1925" s="39" t="s">
        <v>61</v>
      </c>
      <c r="AQ1925" s="59"/>
      <c r="AR1925" s="20"/>
      <c r="AS1925" s="20"/>
      <c r="AT1925" s="20"/>
      <c r="AU1925" s="20"/>
      <c r="AV1925" s="20"/>
      <c r="AW1925" s="20"/>
      <c r="AX1925" s="20"/>
      <c r="AY1925" s="20"/>
      <c r="AZ1925" s="20"/>
      <c r="BA1925" s="20"/>
      <c r="BB1925" s="20"/>
    </row>
    <row r="1926" spans="1:54" ht="26.1" customHeight="1" x14ac:dyDescent="0.25">
      <c r="A1926" s="21">
        <v>770</v>
      </c>
      <c r="B1926" s="39" t="s">
        <v>29</v>
      </c>
      <c r="C1926" s="13" t="s">
        <v>260</v>
      </c>
      <c r="D1926" s="13">
        <v>34023</v>
      </c>
      <c r="E1926" s="13" t="s">
        <v>252</v>
      </c>
      <c r="F1926" s="13">
        <v>17884</v>
      </c>
      <c r="G1926" s="13" t="s">
        <v>598</v>
      </c>
      <c r="H1926" s="13" t="s">
        <v>276</v>
      </c>
      <c r="I1926" s="13" t="s">
        <v>220</v>
      </c>
      <c r="J1926" s="13" t="s">
        <v>223</v>
      </c>
      <c r="K1926" s="13" t="s">
        <v>597</v>
      </c>
      <c r="L1926" s="4">
        <v>2390</v>
      </c>
      <c r="M1926" s="4">
        <v>14001</v>
      </c>
      <c r="N1926" s="14" t="s">
        <v>40</v>
      </c>
      <c r="O1926" s="15" t="s">
        <v>679</v>
      </c>
      <c r="P1926" s="68">
        <v>0</v>
      </c>
      <c r="Q1926" s="61">
        <v>29.61</v>
      </c>
      <c r="R1926" s="65">
        <f t="shared" si="328"/>
        <v>0</v>
      </c>
      <c r="S1926" s="65">
        <f t="shared" si="329"/>
        <v>1.3410326086956522E-2</v>
      </c>
      <c r="T1926" s="15">
        <v>0</v>
      </c>
      <c r="U1926" s="15">
        <v>0</v>
      </c>
      <c r="V1926" s="15">
        <f t="shared" si="330"/>
        <v>0</v>
      </c>
      <c r="W1926" s="15" t="str">
        <f t="shared" si="331"/>
        <v>0.00</v>
      </c>
      <c r="X1926" s="15">
        <v>0</v>
      </c>
      <c r="Y1926" s="15">
        <v>0</v>
      </c>
      <c r="Z1926" s="15">
        <f t="shared" si="332"/>
        <v>0</v>
      </c>
      <c r="AA1926" s="16" t="str">
        <f t="shared" si="333"/>
        <v>0</v>
      </c>
      <c r="AB1926" s="13"/>
      <c r="AC1926" s="13"/>
      <c r="AD1926" s="13"/>
      <c r="AE1926" s="13"/>
      <c r="AF1926" s="53">
        <f t="shared" si="337"/>
        <v>0</v>
      </c>
      <c r="AG1926" s="53">
        <f>IFERROR((((Y1926)/Q1926)*24),"0.00")</f>
        <v>0</v>
      </c>
      <c r="AH1926" s="53">
        <f t="shared" si="334"/>
        <v>0</v>
      </c>
      <c r="AI1926" s="53" t="str">
        <f t="shared" si="335"/>
        <v>0.00</v>
      </c>
      <c r="AJ1926" s="44">
        <v>221112</v>
      </c>
      <c r="AK1926" s="15" t="s">
        <v>686</v>
      </c>
      <c r="AL1926" s="14" t="s">
        <v>57</v>
      </c>
      <c r="AM1926" s="39" t="s">
        <v>58</v>
      </c>
      <c r="AN1926" s="39" t="s">
        <v>59</v>
      </c>
      <c r="AO1926" s="39" t="s">
        <v>60</v>
      </c>
      <c r="AP1926" s="39" t="s">
        <v>61</v>
      </c>
      <c r="AQ1926" s="20"/>
      <c r="AR1926" s="20"/>
      <c r="AS1926" s="20"/>
      <c r="AT1926" s="20"/>
      <c r="AU1926" s="20"/>
      <c r="AV1926" s="20"/>
      <c r="AW1926" s="20"/>
      <c r="AX1926" s="20"/>
      <c r="AY1926" s="20"/>
      <c r="AZ1926" s="20"/>
      <c r="BA1926" s="20"/>
      <c r="BB1926" s="20"/>
    </row>
    <row r="1927" spans="1:54" ht="26.1" customHeight="1" x14ac:dyDescent="0.25">
      <c r="A1927" s="21">
        <v>771</v>
      </c>
      <c r="B1927" s="39" t="s">
        <v>29</v>
      </c>
      <c r="C1927" s="13" t="s">
        <v>260</v>
      </c>
      <c r="D1927" s="13">
        <v>34023</v>
      </c>
      <c r="E1927" s="13" t="s">
        <v>252</v>
      </c>
      <c r="F1927" s="13">
        <v>17884</v>
      </c>
      <c r="G1927" s="13" t="s">
        <v>598</v>
      </c>
      <c r="H1927" s="13" t="s">
        <v>276</v>
      </c>
      <c r="I1927" s="13" t="s">
        <v>220</v>
      </c>
      <c r="J1927" s="13" t="s">
        <v>223</v>
      </c>
      <c r="K1927" s="13" t="s">
        <v>597</v>
      </c>
      <c r="L1927" s="4">
        <v>2390</v>
      </c>
      <c r="M1927" s="4">
        <v>14001</v>
      </c>
      <c r="N1927" s="14" t="s">
        <v>38</v>
      </c>
      <c r="O1927" s="15" t="s">
        <v>679</v>
      </c>
      <c r="P1927" s="68">
        <v>0</v>
      </c>
      <c r="Q1927" s="61">
        <v>29.61</v>
      </c>
      <c r="R1927" s="65">
        <f t="shared" si="328"/>
        <v>0</v>
      </c>
      <c r="S1927" s="65">
        <f t="shared" si="329"/>
        <v>1.3410326086956522E-2</v>
      </c>
      <c r="T1927" s="15">
        <v>3.9989171955864301E-2</v>
      </c>
      <c r="U1927" s="15">
        <v>4.0582673999999999E-2</v>
      </c>
      <c r="V1927" s="15">
        <f t="shared" si="330"/>
        <v>5.9350204413569779E-4</v>
      </c>
      <c r="W1927" s="15">
        <f t="shared" si="331"/>
        <v>1.4841568732424388</v>
      </c>
      <c r="X1927" s="15">
        <v>0</v>
      </c>
      <c r="Y1927" s="15">
        <v>0</v>
      </c>
      <c r="Z1927" s="15">
        <f t="shared" si="332"/>
        <v>0</v>
      </c>
      <c r="AA1927" s="16" t="str">
        <f t="shared" si="333"/>
        <v>0</v>
      </c>
      <c r="AB1927" s="13">
        <v>0.04</v>
      </c>
      <c r="AC1927" s="13">
        <v>0</v>
      </c>
      <c r="AD1927" s="13">
        <v>0</v>
      </c>
      <c r="AE1927" s="13">
        <v>0</v>
      </c>
      <c r="AF1927" s="53">
        <f t="shared" si="337"/>
        <v>0</v>
      </c>
      <c r="AG1927" s="53">
        <f>IFERROR((((Y1927)/Q1927)*24),"0.00")</f>
        <v>0</v>
      </c>
      <c r="AH1927" s="53">
        <f t="shared" si="334"/>
        <v>0</v>
      </c>
      <c r="AI1927" s="53" t="str">
        <f t="shared" si="335"/>
        <v>0.00</v>
      </c>
      <c r="AJ1927" s="44">
        <v>221112</v>
      </c>
      <c r="AK1927" s="15" t="s">
        <v>686</v>
      </c>
      <c r="AL1927" s="14" t="s">
        <v>57</v>
      </c>
      <c r="AM1927" s="39" t="s">
        <v>58</v>
      </c>
      <c r="AN1927" s="39" t="s">
        <v>59</v>
      </c>
      <c r="AO1927" s="39" t="s">
        <v>60</v>
      </c>
      <c r="AP1927" s="39" t="s">
        <v>61</v>
      </c>
      <c r="AQ1927" s="20"/>
      <c r="AR1927" s="20"/>
      <c r="AS1927" s="20"/>
      <c r="AT1927" s="20"/>
      <c r="AU1927" s="20"/>
      <c r="AV1927" s="20"/>
      <c r="AW1927" s="20"/>
      <c r="AX1927" s="20"/>
      <c r="AY1927" s="20"/>
      <c r="AZ1927" s="20"/>
      <c r="BA1927" s="20"/>
      <c r="BB1927" s="20"/>
    </row>
    <row r="1928" spans="1:54" ht="26.1" customHeight="1" x14ac:dyDescent="0.25">
      <c r="A1928" s="21">
        <v>772</v>
      </c>
      <c r="B1928" s="39" t="s">
        <v>29</v>
      </c>
      <c r="C1928" s="13" t="s">
        <v>260</v>
      </c>
      <c r="D1928" s="13">
        <v>34023</v>
      </c>
      <c r="E1928" s="13" t="s">
        <v>252</v>
      </c>
      <c r="F1928" s="13">
        <v>17884</v>
      </c>
      <c r="G1928" s="13" t="s">
        <v>598</v>
      </c>
      <c r="H1928" s="13" t="s">
        <v>276</v>
      </c>
      <c r="I1928" s="13" t="s">
        <v>220</v>
      </c>
      <c r="J1928" s="13" t="s">
        <v>223</v>
      </c>
      <c r="K1928" s="13" t="s">
        <v>597</v>
      </c>
      <c r="L1928" s="4">
        <v>2390</v>
      </c>
      <c r="M1928" s="4">
        <v>14001</v>
      </c>
      <c r="N1928" s="14" t="s">
        <v>39</v>
      </c>
      <c r="O1928" s="15" t="s">
        <v>679</v>
      </c>
      <c r="P1928" s="68">
        <v>0</v>
      </c>
      <c r="Q1928" s="61">
        <v>29.61</v>
      </c>
      <c r="R1928" s="65">
        <f t="shared" ref="R1928:R1991" si="339">P1928/2208</f>
        <v>0</v>
      </c>
      <c r="S1928" s="65">
        <f t="shared" ref="S1928:S1991" si="340">Q1928/2208</f>
        <v>1.3410326086956522E-2</v>
      </c>
      <c r="T1928" s="15">
        <v>3.9989171955864301E-2</v>
      </c>
      <c r="U1928" s="15">
        <v>4.0582673999999999E-2</v>
      </c>
      <c r="V1928" s="15">
        <f t="shared" ref="V1928:V1991" si="341">U1928-T1928</f>
        <v>5.9350204413569779E-4</v>
      </c>
      <c r="W1928" s="15">
        <f t="shared" ref="W1928:W1991" si="342">IFERROR(((U1928-T1928)/T1928)*100,"0.00")</f>
        <v>1.4841568732424388</v>
      </c>
      <c r="X1928" s="15">
        <v>0</v>
      </c>
      <c r="Y1928" s="15">
        <v>0</v>
      </c>
      <c r="Z1928" s="15">
        <f t="shared" ref="Z1928:Z1991" si="343">Y1928-X1928</f>
        <v>0</v>
      </c>
      <c r="AA1928" s="16" t="str">
        <f t="shared" ref="AA1928:AA1991" si="344">IFERROR(((Y1928-X1928)/X1928)*100,"0")</f>
        <v>0</v>
      </c>
      <c r="AB1928" s="13">
        <v>0.04</v>
      </c>
      <c r="AC1928" s="13">
        <v>0</v>
      </c>
      <c r="AD1928" s="13">
        <v>0</v>
      </c>
      <c r="AE1928" s="13">
        <v>0</v>
      </c>
      <c r="AF1928" s="53">
        <f t="shared" si="337"/>
        <v>0</v>
      </c>
      <c r="AG1928" s="53">
        <f>IFERROR((((Y1928)/Q1928)*24),"0.00")</f>
        <v>0</v>
      </c>
      <c r="AH1928" s="53">
        <f t="shared" ref="AH1928:AH1991" si="345">AG1928-AF1928</f>
        <v>0</v>
      </c>
      <c r="AI1928" s="53" t="str">
        <f t="shared" ref="AI1928:AI1991" si="346">IFERROR(((AG1928-AF1928)/AF1928)*100,"0.00")</f>
        <v>0.00</v>
      </c>
      <c r="AJ1928" s="44">
        <v>221112</v>
      </c>
      <c r="AK1928" s="15" t="s">
        <v>686</v>
      </c>
      <c r="AL1928" s="14" t="s">
        <v>57</v>
      </c>
      <c r="AM1928" s="39" t="s">
        <v>58</v>
      </c>
      <c r="AN1928" s="39" t="s">
        <v>59</v>
      </c>
      <c r="AO1928" s="39" t="s">
        <v>60</v>
      </c>
      <c r="AP1928" s="39" t="s">
        <v>61</v>
      </c>
      <c r="AQ1928" s="20"/>
      <c r="AR1928" s="20"/>
      <c r="AS1928" s="20"/>
      <c r="AT1928" s="20"/>
      <c r="AU1928" s="20"/>
      <c r="AV1928" s="20"/>
      <c r="AW1928" s="20"/>
      <c r="AX1928" s="20"/>
      <c r="AY1928" s="20"/>
      <c r="AZ1928" s="20"/>
      <c r="BA1928" s="20"/>
      <c r="BB1928" s="20"/>
    </row>
    <row r="1929" spans="1:54" ht="26.1" customHeight="1" x14ac:dyDescent="0.25">
      <c r="A1929" s="21">
        <v>773</v>
      </c>
      <c r="B1929" s="39" t="s">
        <v>29</v>
      </c>
      <c r="C1929" s="13" t="s">
        <v>260</v>
      </c>
      <c r="D1929" s="13">
        <v>34023</v>
      </c>
      <c r="E1929" s="13" t="s">
        <v>252</v>
      </c>
      <c r="F1929" s="13">
        <v>17884</v>
      </c>
      <c r="G1929" s="13" t="s">
        <v>598</v>
      </c>
      <c r="H1929" s="13" t="s">
        <v>276</v>
      </c>
      <c r="I1929" s="13" t="s">
        <v>220</v>
      </c>
      <c r="J1929" s="13" t="s">
        <v>223</v>
      </c>
      <c r="K1929" s="13" t="s">
        <v>597</v>
      </c>
      <c r="L1929" s="4">
        <v>2390</v>
      </c>
      <c r="M1929" s="4">
        <v>14001</v>
      </c>
      <c r="N1929" s="14" t="s">
        <v>37</v>
      </c>
      <c r="O1929" s="15" t="s">
        <v>679</v>
      </c>
      <c r="P1929" s="68">
        <v>0</v>
      </c>
      <c r="Q1929" s="61">
        <v>29.61</v>
      </c>
      <c r="R1929" s="65">
        <f t="shared" si="339"/>
        <v>0</v>
      </c>
      <c r="S1929" s="65">
        <f t="shared" si="340"/>
        <v>1.3410326086956522E-2</v>
      </c>
      <c r="T1929" s="15">
        <v>0</v>
      </c>
      <c r="U1929" s="15">
        <v>0</v>
      </c>
      <c r="V1929" s="15">
        <f t="shared" si="341"/>
        <v>0</v>
      </c>
      <c r="W1929" s="15" t="str">
        <f t="shared" si="342"/>
        <v>0.00</v>
      </c>
      <c r="X1929" s="15">
        <v>0</v>
      </c>
      <c r="Y1929" s="15">
        <v>0</v>
      </c>
      <c r="Z1929" s="15">
        <f t="shared" si="343"/>
        <v>0</v>
      </c>
      <c r="AA1929" s="16" t="str">
        <f t="shared" si="344"/>
        <v>0</v>
      </c>
      <c r="AB1929" s="13">
        <v>0</v>
      </c>
      <c r="AC1929" s="13">
        <v>0</v>
      </c>
      <c r="AD1929" s="13">
        <v>0</v>
      </c>
      <c r="AE1929" s="13">
        <v>0</v>
      </c>
      <c r="AF1929" s="53">
        <f t="shared" si="337"/>
        <v>0</v>
      </c>
      <c r="AG1929" s="53">
        <f>IFERROR((((Y1929)/Q1929)*24),"0.00")</f>
        <v>0</v>
      </c>
      <c r="AH1929" s="53">
        <f t="shared" si="345"/>
        <v>0</v>
      </c>
      <c r="AI1929" s="53" t="str">
        <f t="shared" si="346"/>
        <v>0.00</v>
      </c>
      <c r="AJ1929" s="44">
        <v>221112</v>
      </c>
      <c r="AK1929" s="15" t="s">
        <v>686</v>
      </c>
      <c r="AL1929" s="14" t="s">
        <v>57</v>
      </c>
      <c r="AM1929" s="39" t="s">
        <v>58</v>
      </c>
      <c r="AN1929" s="39" t="s">
        <v>59</v>
      </c>
      <c r="AO1929" s="39" t="s">
        <v>60</v>
      </c>
      <c r="AP1929" s="39" t="s">
        <v>61</v>
      </c>
      <c r="AQ1929" s="20"/>
      <c r="AR1929" s="20"/>
      <c r="AS1929" s="20"/>
      <c r="AT1929" s="20"/>
      <c r="AU1929" s="20"/>
      <c r="AV1929" s="20"/>
      <c r="AW1929" s="20"/>
      <c r="AX1929" s="20"/>
      <c r="AY1929" s="20"/>
      <c r="AZ1929" s="20"/>
      <c r="BA1929" s="20"/>
      <c r="BB1929" s="20"/>
    </row>
    <row r="1930" spans="1:54" ht="26.1" customHeight="1" x14ac:dyDescent="0.25">
      <c r="A1930" s="21">
        <v>1667</v>
      </c>
      <c r="B1930" s="39" t="s">
        <v>29</v>
      </c>
      <c r="C1930" s="13" t="s">
        <v>260</v>
      </c>
      <c r="D1930" s="13">
        <v>34023</v>
      </c>
      <c r="E1930" s="13" t="s">
        <v>252</v>
      </c>
      <c r="F1930" s="13">
        <v>17884</v>
      </c>
      <c r="G1930" s="13" t="s">
        <v>598</v>
      </c>
      <c r="H1930" s="13" t="s">
        <v>276</v>
      </c>
      <c r="I1930" s="13" t="s">
        <v>220</v>
      </c>
      <c r="J1930" s="13" t="s">
        <v>223</v>
      </c>
      <c r="K1930" s="13" t="s">
        <v>597</v>
      </c>
      <c r="L1930" s="4">
        <v>2390</v>
      </c>
      <c r="M1930" s="4">
        <v>14001</v>
      </c>
      <c r="N1930" s="14" t="s">
        <v>34</v>
      </c>
      <c r="O1930" s="15" t="s">
        <v>679</v>
      </c>
      <c r="P1930" s="68">
        <v>0</v>
      </c>
      <c r="Q1930" s="61">
        <v>29.61</v>
      </c>
      <c r="R1930" s="65">
        <f t="shared" si="339"/>
        <v>0</v>
      </c>
      <c r="S1930" s="65">
        <f t="shared" si="340"/>
        <v>1.3410326086956522E-2</v>
      </c>
      <c r="T1930" s="15">
        <v>1.9998544999932099E-2</v>
      </c>
      <c r="U1930" s="15">
        <v>2.0295355000000001E-2</v>
      </c>
      <c r="V1930" s="15">
        <f t="shared" si="341"/>
        <v>2.9681000006790206E-4</v>
      </c>
      <c r="W1930" s="15">
        <f t="shared" si="342"/>
        <v>1.4841579728370731</v>
      </c>
      <c r="X1930" s="15">
        <v>0</v>
      </c>
      <c r="Y1930" s="15">
        <v>0</v>
      </c>
      <c r="Z1930" s="15">
        <f t="shared" si="343"/>
        <v>0</v>
      </c>
      <c r="AA1930" s="16" t="str">
        <f t="shared" si="344"/>
        <v>0</v>
      </c>
      <c r="AB1930" s="13">
        <v>0.02</v>
      </c>
      <c r="AC1930" s="13">
        <v>9.49</v>
      </c>
      <c r="AD1930" s="13">
        <v>0</v>
      </c>
      <c r="AE1930" s="13">
        <v>0</v>
      </c>
      <c r="AF1930" s="53">
        <f t="shared" si="337"/>
        <v>4.7450000000000001E-3</v>
      </c>
      <c r="AG1930" s="53">
        <f>IFERROR((((Y1930)/Q1930)*24),"0.00")</f>
        <v>0</v>
      </c>
      <c r="AH1930" s="53">
        <f t="shared" si="345"/>
        <v>-4.7450000000000001E-3</v>
      </c>
      <c r="AI1930" s="53">
        <f t="shared" si="346"/>
        <v>-100</v>
      </c>
      <c r="AJ1930" s="44">
        <v>221112</v>
      </c>
      <c r="AK1930" s="15" t="s">
        <v>686</v>
      </c>
      <c r="AL1930" s="14" t="s">
        <v>57</v>
      </c>
      <c r="AM1930" s="39" t="s">
        <v>58</v>
      </c>
      <c r="AN1930" s="39" t="s">
        <v>59</v>
      </c>
      <c r="AO1930" s="39" t="s">
        <v>60</v>
      </c>
      <c r="AP1930" s="39" t="s">
        <v>61</v>
      </c>
      <c r="AQ1930" s="20"/>
      <c r="AR1930" s="20"/>
      <c r="AS1930" s="20"/>
      <c r="AT1930" s="20"/>
      <c r="AU1930" s="20"/>
      <c r="AV1930" s="20"/>
      <c r="AW1930" s="20"/>
      <c r="AX1930" s="20"/>
      <c r="AY1930" s="20"/>
      <c r="AZ1930" s="20"/>
      <c r="BA1930" s="20"/>
      <c r="BB1930" s="20"/>
    </row>
    <row r="1931" spans="1:54" ht="26.1" customHeight="1" x14ac:dyDescent="0.25">
      <c r="A1931" s="21">
        <v>1996</v>
      </c>
      <c r="B1931" s="40" t="s">
        <v>29</v>
      </c>
      <c r="C1931" s="13" t="s">
        <v>260</v>
      </c>
      <c r="D1931" s="13">
        <v>34023</v>
      </c>
      <c r="E1931" s="13" t="s">
        <v>252</v>
      </c>
      <c r="F1931" s="13">
        <v>17884</v>
      </c>
      <c r="G1931" s="13" t="s">
        <v>598</v>
      </c>
      <c r="H1931" s="13" t="s">
        <v>276</v>
      </c>
      <c r="I1931" s="13" t="s">
        <v>220</v>
      </c>
      <c r="J1931" s="13" t="s">
        <v>223</v>
      </c>
      <c r="K1931" s="13" t="s">
        <v>597</v>
      </c>
      <c r="L1931" s="4">
        <v>2390</v>
      </c>
      <c r="M1931" s="4">
        <v>14001</v>
      </c>
      <c r="N1931" s="13" t="s">
        <v>36</v>
      </c>
      <c r="O1931" s="15" t="s">
        <v>679</v>
      </c>
      <c r="P1931" s="68">
        <v>0</v>
      </c>
      <c r="Q1931" s="61">
        <v>29.61</v>
      </c>
      <c r="R1931" s="65">
        <f t="shared" si="339"/>
        <v>0</v>
      </c>
      <c r="S1931" s="65">
        <f t="shared" si="340"/>
        <v>1.3410326086956522E-2</v>
      </c>
      <c r="T1931" s="15">
        <v>5.4973079999874899E-2</v>
      </c>
      <c r="U1931" s="15">
        <v>3.2063249000000002E-2</v>
      </c>
      <c r="V1931" s="15">
        <f t="shared" si="341"/>
        <v>-2.2909830999874897E-2</v>
      </c>
      <c r="W1931" s="15">
        <f t="shared" si="342"/>
        <v>-41.674636021716502</v>
      </c>
      <c r="X1931" s="15">
        <v>0</v>
      </c>
      <c r="Y1931" s="15">
        <v>0</v>
      </c>
      <c r="Z1931" s="15">
        <f t="shared" si="343"/>
        <v>0</v>
      </c>
      <c r="AA1931" s="16" t="str">
        <f t="shared" si="344"/>
        <v>0</v>
      </c>
      <c r="AB1931" s="13">
        <v>1.02</v>
      </c>
      <c r="AC1931" s="13">
        <v>483.26</v>
      </c>
      <c r="AD1931" s="13">
        <v>1</v>
      </c>
      <c r="AE1931" s="13">
        <v>0</v>
      </c>
      <c r="AF1931" s="53">
        <f t="shared" si="337"/>
        <v>0.24162999999999998</v>
      </c>
      <c r="AG1931" s="53">
        <f>IFERROR(AF1931+(AF1931*(AA1931/100)),"0.00")</f>
        <v>0.24162999999999998</v>
      </c>
      <c r="AH1931" s="53">
        <f t="shared" si="345"/>
        <v>0</v>
      </c>
      <c r="AI1931" s="53">
        <f t="shared" si="346"/>
        <v>0</v>
      </c>
      <c r="AJ1931" s="44">
        <v>221112</v>
      </c>
      <c r="AK1931" s="15" t="s">
        <v>686</v>
      </c>
      <c r="AL1931" s="14" t="s">
        <v>57</v>
      </c>
      <c r="AM1931" s="39" t="s">
        <v>58</v>
      </c>
      <c r="AN1931" s="39" t="s">
        <v>59</v>
      </c>
      <c r="AO1931" s="39" t="s">
        <v>60</v>
      </c>
      <c r="AP1931" s="39" t="s">
        <v>61</v>
      </c>
      <c r="AQ1931" s="59"/>
      <c r="AR1931" s="20"/>
      <c r="AS1931" s="20"/>
      <c r="AT1931" s="20"/>
      <c r="AU1931" s="20"/>
      <c r="AV1931" s="20"/>
      <c r="AW1931" s="20"/>
      <c r="AX1931" s="20"/>
      <c r="AY1931" s="20"/>
      <c r="AZ1931" s="20"/>
      <c r="BA1931" s="20"/>
      <c r="BB1931" s="20"/>
    </row>
    <row r="1932" spans="1:54" ht="26.1" customHeight="1" x14ac:dyDescent="0.25">
      <c r="A1932" s="21">
        <v>2001</v>
      </c>
      <c r="B1932" s="39" t="s">
        <v>29</v>
      </c>
      <c r="C1932" s="13" t="s">
        <v>260</v>
      </c>
      <c r="D1932" s="13">
        <v>34023</v>
      </c>
      <c r="E1932" s="13" t="s">
        <v>252</v>
      </c>
      <c r="F1932" s="13">
        <v>17884</v>
      </c>
      <c r="G1932" s="13" t="s">
        <v>598</v>
      </c>
      <c r="H1932" s="13" t="s">
        <v>276</v>
      </c>
      <c r="I1932" s="13" t="s">
        <v>220</v>
      </c>
      <c r="J1932" s="13" t="s">
        <v>223</v>
      </c>
      <c r="K1932" s="13" t="s">
        <v>597</v>
      </c>
      <c r="L1932" s="4">
        <v>2390</v>
      </c>
      <c r="M1932" s="4">
        <v>14001</v>
      </c>
      <c r="N1932" s="14" t="s">
        <v>35</v>
      </c>
      <c r="O1932" s="15" t="s">
        <v>679</v>
      </c>
      <c r="P1932" s="68">
        <v>0</v>
      </c>
      <c r="Q1932" s="61">
        <v>29.61</v>
      </c>
      <c r="R1932" s="65">
        <f t="shared" si="339"/>
        <v>0</v>
      </c>
      <c r="S1932" s="65">
        <f t="shared" si="340"/>
        <v>1.3410326086956522E-2</v>
      </c>
      <c r="T1932" s="15">
        <v>1.0400021759964699</v>
      </c>
      <c r="U1932" s="15">
        <v>1.0554374310000001</v>
      </c>
      <c r="V1932" s="15">
        <f t="shared" si="341"/>
        <v>1.5435255003530157E-2</v>
      </c>
      <c r="W1932" s="15">
        <f t="shared" si="342"/>
        <v>1.484156029648783</v>
      </c>
      <c r="X1932" s="15">
        <v>0</v>
      </c>
      <c r="Y1932" s="15">
        <v>0</v>
      </c>
      <c r="Z1932" s="15">
        <f t="shared" si="343"/>
        <v>0</v>
      </c>
      <c r="AA1932" s="16" t="str">
        <f t="shared" si="344"/>
        <v>0</v>
      </c>
      <c r="AB1932" s="13">
        <v>1.04</v>
      </c>
      <c r="AC1932" s="13">
        <v>493.22</v>
      </c>
      <c r="AD1932" s="13">
        <v>0</v>
      </c>
      <c r="AE1932" s="13">
        <v>33.49</v>
      </c>
      <c r="AF1932" s="53">
        <f t="shared" si="337"/>
        <v>0.24661000000000002</v>
      </c>
      <c r="AG1932" s="53">
        <f>IFERROR(AF1932+(AF1932*(AA1932/100)),"0.00")</f>
        <v>0.24661000000000002</v>
      </c>
      <c r="AH1932" s="53">
        <f t="shared" si="345"/>
        <v>0</v>
      </c>
      <c r="AI1932" s="53">
        <f t="shared" si="346"/>
        <v>0</v>
      </c>
      <c r="AJ1932" s="44">
        <v>221112</v>
      </c>
      <c r="AK1932" s="15" t="s">
        <v>686</v>
      </c>
      <c r="AL1932" s="14" t="s">
        <v>57</v>
      </c>
      <c r="AM1932" s="39" t="s">
        <v>58</v>
      </c>
      <c r="AN1932" s="39" t="s">
        <v>59</v>
      </c>
      <c r="AO1932" s="39" t="s">
        <v>60</v>
      </c>
      <c r="AP1932" s="39" t="s">
        <v>61</v>
      </c>
      <c r="AQ1932" s="20"/>
      <c r="AR1932" s="20"/>
      <c r="AS1932" s="20"/>
      <c r="AT1932" s="20"/>
      <c r="AU1932" s="20"/>
      <c r="AV1932" s="20"/>
      <c r="AW1932" s="20"/>
      <c r="AX1932" s="20"/>
      <c r="AY1932" s="20"/>
      <c r="AZ1932" s="20"/>
      <c r="BA1932" s="20"/>
      <c r="BB1932" s="20"/>
    </row>
    <row r="1933" spans="1:54" ht="26.1" customHeight="1" x14ac:dyDescent="0.25">
      <c r="A1933" s="21">
        <v>774</v>
      </c>
      <c r="B1933" s="39" t="s">
        <v>29</v>
      </c>
      <c r="C1933" s="13" t="s">
        <v>260</v>
      </c>
      <c r="D1933" s="13">
        <v>34023</v>
      </c>
      <c r="E1933" s="13" t="s">
        <v>252</v>
      </c>
      <c r="F1933" s="13">
        <v>17884</v>
      </c>
      <c r="G1933" s="13" t="s">
        <v>598</v>
      </c>
      <c r="H1933" s="13" t="s">
        <v>311</v>
      </c>
      <c r="I1933" s="13" t="s">
        <v>220</v>
      </c>
      <c r="J1933" s="13" t="s">
        <v>223</v>
      </c>
      <c r="K1933" s="13" t="s">
        <v>599</v>
      </c>
      <c r="L1933" s="4">
        <v>2390</v>
      </c>
      <c r="M1933" s="4">
        <v>14001</v>
      </c>
      <c r="N1933" s="14" t="s">
        <v>40</v>
      </c>
      <c r="O1933" s="15" t="s">
        <v>679</v>
      </c>
      <c r="P1933" s="68">
        <v>0</v>
      </c>
      <c r="Q1933" s="61">
        <v>29.61</v>
      </c>
      <c r="R1933" s="65">
        <f t="shared" si="339"/>
        <v>0</v>
      </c>
      <c r="S1933" s="65">
        <f t="shared" si="340"/>
        <v>1.3410326086956522E-2</v>
      </c>
      <c r="T1933" s="15">
        <v>0</v>
      </c>
      <c r="U1933" s="15">
        <v>0</v>
      </c>
      <c r="V1933" s="15">
        <f t="shared" si="341"/>
        <v>0</v>
      </c>
      <c r="W1933" s="15" t="str">
        <f t="shared" si="342"/>
        <v>0.00</v>
      </c>
      <c r="X1933" s="15">
        <v>0</v>
      </c>
      <c r="Y1933" s="15">
        <v>0</v>
      </c>
      <c r="Z1933" s="15">
        <f t="shared" si="343"/>
        <v>0</v>
      </c>
      <c r="AA1933" s="16" t="str">
        <f t="shared" si="344"/>
        <v>0</v>
      </c>
      <c r="AB1933" s="13"/>
      <c r="AC1933" s="13"/>
      <c r="AD1933" s="13"/>
      <c r="AE1933" s="13"/>
      <c r="AF1933" s="53">
        <f t="shared" si="337"/>
        <v>0</v>
      </c>
      <c r="AG1933" s="53">
        <f>IFERROR((((Y1933)/Q1933)*24),"0.00")</f>
        <v>0</v>
      </c>
      <c r="AH1933" s="53">
        <f t="shared" si="345"/>
        <v>0</v>
      </c>
      <c r="AI1933" s="53" t="str">
        <f t="shared" si="346"/>
        <v>0.00</v>
      </c>
      <c r="AJ1933" s="44">
        <v>221112</v>
      </c>
      <c r="AK1933" s="15" t="s">
        <v>686</v>
      </c>
      <c r="AL1933" s="14" t="s">
        <v>76</v>
      </c>
      <c r="AM1933" s="39" t="s">
        <v>58</v>
      </c>
      <c r="AN1933" s="39" t="s">
        <v>59</v>
      </c>
      <c r="AO1933" s="39" t="s">
        <v>77</v>
      </c>
      <c r="AP1933" s="39" t="s">
        <v>61</v>
      </c>
      <c r="AQ1933" s="20"/>
      <c r="AR1933" s="20"/>
      <c r="AS1933" s="20"/>
      <c r="AT1933" s="20"/>
      <c r="AU1933" s="20"/>
      <c r="AV1933" s="20"/>
      <c r="AW1933" s="20"/>
      <c r="AX1933" s="20"/>
      <c r="AY1933" s="20"/>
      <c r="AZ1933" s="20"/>
      <c r="BA1933" s="20"/>
      <c r="BB1933" s="20"/>
    </row>
    <row r="1934" spans="1:54" ht="26.1" customHeight="1" x14ac:dyDescent="0.25">
      <c r="A1934" s="21">
        <v>775</v>
      </c>
      <c r="B1934" s="39" t="s">
        <v>29</v>
      </c>
      <c r="C1934" s="13" t="s">
        <v>260</v>
      </c>
      <c r="D1934" s="13">
        <v>34023</v>
      </c>
      <c r="E1934" s="13" t="s">
        <v>252</v>
      </c>
      <c r="F1934" s="13">
        <v>17884</v>
      </c>
      <c r="G1934" s="13" t="s">
        <v>598</v>
      </c>
      <c r="H1934" s="13" t="s">
        <v>311</v>
      </c>
      <c r="I1934" s="13" t="s">
        <v>220</v>
      </c>
      <c r="J1934" s="13" t="s">
        <v>223</v>
      </c>
      <c r="K1934" s="13" t="s">
        <v>599</v>
      </c>
      <c r="L1934" s="4">
        <v>2390</v>
      </c>
      <c r="M1934" s="4">
        <v>14001</v>
      </c>
      <c r="N1934" s="14" t="s">
        <v>38</v>
      </c>
      <c r="O1934" s="15" t="s">
        <v>679</v>
      </c>
      <c r="P1934" s="68">
        <v>0</v>
      </c>
      <c r="Q1934" s="61">
        <v>29.61</v>
      </c>
      <c r="R1934" s="65">
        <f t="shared" si="339"/>
        <v>0</v>
      </c>
      <c r="S1934" s="65">
        <f t="shared" si="340"/>
        <v>1.3410326086956522E-2</v>
      </c>
      <c r="T1934" s="15">
        <v>9.00016376626947E-2</v>
      </c>
      <c r="U1934" s="15">
        <v>9.1337401999999998E-2</v>
      </c>
      <c r="V1934" s="15">
        <f t="shared" si="341"/>
        <v>1.335764337305298E-3</v>
      </c>
      <c r="W1934" s="15">
        <f t="shared" si="342"/>
        <v>1.4841555909365043</v>
      </c>
      <c r="X1934" s="15">
        <v>0</v>
      </c>
      <c r="Y1934" s="15">
        <v>0</v>
      </c>
      <c r="Z1934" s="15">
        <f t="shared" si="343"/>
        <v>0</v>
      </c>
      <c r="AA1934" s="16" t="str">
        <f t="shared" si="344"/>
        <v>0</v>
      </c>
      <c r="AB1934" s="13">
        <v>0.09</v>
      </c>
      <c r="AC1934" s="13">
        <v>0</v>
      </c>
      <c r="AD1934" s="13">
        <v>0</v>
      </c>
      <c r="AE1934" s="13">
        <v>0</v>
      </c>
      <c r="AF1934" s="53">
        <f t="shared" si="337"/>
        <v>0</v>
      </c>
      <c r="AG1934" s="53">
        <f>IFERROR((((Y1934)/Q1934)*24),"0.00")</f>
        <v>0</v>
      </c>
      <c r="AH1934" s="53">
        <f t="shared" si="345"/>
        <v>0</v>
      </c>
      <c r="AI1934" s="53" t="str">
        <f t="shared" si="346"/>
        <v>0.00</v>
      </c>
      <c r="AJ1934" s="44">
        <v>221112</v>
      </c>
      <c r="AK1934" s="15" t="s">
        <v>686</v>
      </c>
      <c r="AL1934" s="14" t="s">
        <v>76</v>
      </c>
      <c r="AM1934" s="39" t="s">
        <v>58</v>
      </c>
      <c r="AN1934" s="39" t="s">
        <v>59</v>
      </c>
      <c r="AO1934" s="39" t="s">
        <v>77</v>
      </c>
      <c r="AP1934" s="39" t="s">
        <v>61</v>
      </c>
      <c r="AQ1934" s="20"/>
      <c r="AR1934" s="20"/>
      <c r="AS1934" s="20"/>
      <c r="AT1934" s="20"/>
      <c r="AU1934" s="20"/>
      <c r="AV1934" s="20"/>
      <c r="AW1934" s="20"/>
      <c r="AX1934" s="20"/>
      <c r="AY1934" s="20"/>
      <c r="AZ1934" s="20"/>
      <c r="BA1934" s="20"/>
      <c r="BB1934" s="20"/>
    </row>
    <row r="1935" spans="1:54" ht="26.1" customHeight="1" x14ac:dyDescent="0.25">
      <c r="A1935" s="21">
        <v>776</v>
      </c>
      <c r="B1935" s="39" t="s">
        <v>29</v>
      </c>
      <c r="C1935" s="13" t="s">
        <v>260</v>
      </c>
      <c r="D1935" s="13">
        <v>34023</v>
      </c>
      <c r="E1935" s="13" t="s">
        <v>252</v>
      </c>
      <c r="F1935" s="13">
        <v>17884</v>
      </c>
      <c r="G1935" s="13" t="s">
        <v>598</v>
      </c>
      <c r="H1935" s="13" t="s">
        <v>311</v>
      </c>
      <c r="I1935" s="13" t="s">
        <v>220</v>
      </c>
      <c r="J1935" s="13" t="s">
        <v>223</v>
      </c>
      <c r="K1935" s="13" t="s">
        <v>599</v>
      </c>
      <c r="L1935" s="4">
        <v>2390</v>
      </c>
      <c r="M1935" s="4">
        <v>14001</v>
      </c>
      <c r="N1935" s="14" t="s">
        <v>39</v>
      </c>
      <c r="O1935" s="15" t="s">
        <v>679</v>
      </c>
      <c r="P1935" s="68">
        <v>0</v>
      </c>
      <c r="Q1935" s="61">
        <v>29.61</v>
      </c>
      <c r="R1935" s="65">
        <f t="shared" si="339"/>
        <v>0</v>
      </c>
      <c r="S1935" s="65">
        <f t="shared" si="340"/>
        <v>1.3410326086956522E-2</v>
      </c>
      <c r="T1935" s="15">
        <v>9.00016376626947E-2</v>
      </c>
      <c r="U1935" s="15">
        <v>9.1337401999999998E-2</v>
      </c>
      <c r="V1935" s="15">
        <f t="shared" si="341"/>
        <v>1.335764337305298E-3</v>
      </c>
      <c r="W1935" s="15">
        <f t="shared" si="342"/>
        <v>1.4841555909365043</v>
      </c>
      <c r="X1935" s="15">
        <v>0</v>
      </c>
      <c r="Y1935" s="15">
        <v>0</v>
      </c>
      <c r="Z1935" s="15">
        <f t="shared" si="343"/>
        <v>0</v>
      </c>
      <c r="AA1935" s="16" t="str">
        <f t="shared" si="344"/>
        <v>0</v>
      </c>
      <c r="AB1935" s="13">
        <v>0.09</v>
      </c>
      <c r="AC1935" s="13">
        <v>0</v>
      </c>
      <c r="AD1935" s="13">
        <v>0</v>
      </c>
      <c r="AE1935" s="13">
        <v>0</v>
      </c>
      <c r="AF1935" s="53">
        <f t="shared" si="337"/>
        <v>0</v>
      </c>
      <c r="AG1935" s="53">
        <f>IFERROR((((Y1935)/Q1935)*24),"0.00")</f>
        <v>0</v>
      </c>
      <c r="AH1935" s="53">
        <f t="shared" si="345"/>
        <v>0</v>
      </c>
      <c r="AI1935" s="53" t="str">
        <f t="shared" si="346"/>
        <v>0.00</v>
      </c>
      <c r="AJ1935" s="44">
        <v>221112</v>
      </c>
      <c r="AK1935" s="15" t="s">
        <v>686</v>
      </c>
      <c r="AL1935" s="14" t="s">
        <v>76</v>
      </c>
      <c r="AM1935" s="39" t="s">
        <v>58</v>
      </c>
      <c r="AN1935" s="39" t="s">
        <v>59</v>
      </c>
      <c r="AO1935" s="39" t="s">
        <v>77</v>
      </c>
      <c r="AP1935" s="39" t="s">
        <v>61</v>
      </c>
      <c r="AQ1935" s="20"/>
      <c r="AR1935" s="20"/>
      <c r="AS1935" s="20"/>
      <c r="AT1935" s="20"/>
      <c r="AU1935" s="20"/>
      <c r="AV1935" s="20"/>
      <c r="AW1935" s="20"/>
      <c r="AX1935" s="20"/>
      <c r="AY1935" s="20"/>
      <c r="AZ1935" s="20"/>
      <c r="BA1935" s="20"/>
      <c r="BB1935" s="20"/>
    </row>
    <row r="1936" spans="1:54" ht="26.1" customHeight="1" x14ac:dyDescent="0.25">
      <c r="A1936" s="21">
        <v>777</v>
      </c>
      <c r="B1936" s="39" t="s">
        <v>29</v>
      </c>
      <c r="C1936" s="13" t="s">
        <v>260</v>
      </c>
      <c r="D1936" s="13">
        <v>34023</v>
      </c>
      <c r="E1936" s="13" t="s">
        <v>252</v>
      </c>
      <c r="F1936" s="13">
        <v>17884</v>
      </c>
      <c r="G1936" s="13" t="s">
        <v>598</v>
      </c>
      <c r="H1936" s="13" t="s">
        <v>311</v>
      </c>
      <c r="I1936" s="13" t="s">
        <v>220</v>
      </c>
      <c r="J1936" s="13" t="s">
        <v>223</v>
      </c>
      <c r="K1936" s="13" t="s">
        <v>599</v>
      </c>
      <c r="L1936" s="4">
        <v>2390</v>
      </c>
      <c r="M1936" s="4">
        <v>14001</v>
      </c>
      <c r="N1936" s="14" t="s">
        <v>37</v>
      </c>
      <c r="O1936" s="15" t="s">
        <v>679</v>
      </c>
      <c r="P1936" s="68">
        <v>0</v>
      </c>
      <c r="Q1936" s="61">
        <v>29.61</v>
      </c>
      <c r="R1936" s="65">
        <f t="shared" si="339"/>
        <v>0</v>
      </c>
      <c r="S1936" s="65">
        <f t="shared" si="340"/>
        <v>1.3410326086956522E-2</v>
      </c>
      <c r="T1936" s="15">
        <v>4.9999999999900005E-4</v>
      </c>
      <c r="U1936" s="15">
        <v>1.436204E-3</v>
      </c>
      <c r="V1936" s="15">
        <f t="shared" si="341"/>
        <v>9.362040000009999E-4</v>
      </c>
      <c r="W1936" s="15">
        <f t="shared" si="342"/>
        <v>187.24080000057444</v>
      </c>
      <c r="X1936" s="15">
        <v>0</v>
      </c>
      <c r="Y1936" s="15">
        <v>0</v>
      </c>
      <c r="Z1936" s="15">
        <f t="shared" si="343"/>
        <v>0</v>
      </c>
      <c r="AA1936" s="16" t="str">
        <f t="shared" si="344"/>
        <v>0</v>
      </c>
      <c r="AB1936" s="13">
        <v>1.32</v>
      </c>
      <c r="AC1936" s="13">
        <v>0</v>
      </c>
      <c r="AD1936" s="13">
        <v>0</v>
      </c>
      <c r="AE1936" s="13">
        <v>0</v>
      </c>
      <c r="AF1936" s="53">
        <f t="shared" si="337"/>
        <v>0</v>
      </c>
      <c r="AG1936" s="53">
        <f>IFERROR((((Y1936)/Q1936)*24),"0.00")</f>
        <v>0</v>
      </c>
      <c r="AH1936" s="53">
        <f t="shared" si="345"/>
        <v>0</v>
      </c>
      <c r="AI1936" s="53" t="str">
        <f t="shared" si="346"/>
        <v>0.00</v>
      </c>
      <c r="AJ1936" s="44">
        <v>221112</v>
      </c>
      <c r="AK1936" s="15" t="s">
        <v>686</v>
      </c>
      <c r="AL1936" s="14" t="s">
        <v>76</v>
      </c>
      <c r="AM1936" s="39" t="s">
        <v>58</v>
      </c>
      <c r="AN1936" s="39" t="s">
        <v>59</v>
      </c>
      <c r="AO1936" s="39" t="s">
        <v>77</v>
      </c>
      <c r="AP1936" s="39" t="s">
        <v>61</v>
      </c>
      <c r="AQ1936" s="20"/>
      <c r="AR1936" s="20"/>
      <c r="AS1936" s="20"/>
      <c r="AT1936" s="20"/>
      <c r="AU1936" s="20"/>
      <c r="AV1936" s="20"/>
      <c r="AW1936" s="20"/>
      <c r="AX1936" s="20"/>
      <c r="AY1936" s="20"/>
      <c r="AZ1936" s="20"/>
      <c r="BA1936" s="20"/>
      <c r="BB1936" s="20"/>
    </row>
    <row r="1937" spans="1:54" ht="26.1" customHeight="1" x14ac:dyDescent="0.25">
      <c r="A1937" s="21">
        <v>1673</v>
      </c>
      <c r="B1937" s="39" t="s">
        <v>29</v>
      </c>
      <c r="C1937" s="13" t="s">
        <v>260</v>
      </c>
      <c r="D1937" s="13">
        <v>34023</v>
      </c>
      <c r="E1937" s="13" t="s">
        <v>252</v>
      </c>
      <c r="F1937" s="13">
        <v>17884</v>
      </c>
      <c r="G1937" s="13" t="s">
        <v>598</v>
      </c>
      <c r="H1937" s="13" t="s">
        <v>311</v>
      </c>
      <c r="I1937" s="13" t="s">
        <v>220</v>
      </c>
      <c r="J1937" s="13" t="s">
        <v>223</v>
      </c>
      <c r="K1937" s="13" t="s">
        <v>599</v>
      </c>
      <c r="L1937" s="4">
        <v>2390</v>
      </c>
      <c r="M1937" s="4">
        <v>14001</v>
      </c>
      <c r="N1937" s="14" t="s">
        <v>34</v>
      </c>
      <c r="O1937" s="15" t="s">
        <v>679</v>
      </c>
      <c r="P1937" s="68">
        <v>0</v>
      </c>
      <c r="Q1937" s="61">
        <v>29.61</v>
      </c>
      <c r="R1937" s="65">
        <f t="shared" si="339"/>
        <v>0</v>
      </c>
      <c r="S1937" s="65">
        <f t="shared" si="340"/>
        <v>1.3410326086956522E-2</v>
      </c>
      <c r="T1937" s="15">
        <v>1.9998544999932099E-2</v>
      </c>
      <c r="U1937" s="15">
        <v>2.0295355000000001E-2</v>
      </c>
      <c r="V1937" s="15">
        <f t="shared" si="341"/>
        <v>2.9681000006790206E-4</v>
      </c>
      <c r="W1937" s="15">
        <f t="shared" si="342"/>
        <v>1.4841579728370731</v>
      </c>
      <c r="X1937" s="15">
        <v>0</v>
      </c>
      <c r="Y1937" s="15">
        <v>0</v>
      </c>
      <c r="Z1937" s="15">
        <f t="shared" si="343"/>
        <v>0</v>
      </c>
      <c r="AA1937" s="16" t="str">
        <f t="shared" si="344"/>
        <v>0</v>
      </c>
      <c r="AB1937" s="13">
        <v>0.02</v>
      </c>
      <c r="AC1937" s="13">
        <v>10.18</v>
      </c>
      <c r="AD1937" s="13">
        <v>0</v>
      </c>
      <c r="AE1937" s="13">
        <v>0</v>
      </c>
      <c r="AF1937" s="53">
        <f t="shared" si="337"/>
        <v>5.0899999999999999E-3</v>
      </c>
      <c r="AG1937" s="53">
        <f>IFERROR(AF1937+(AF1937*(AA1937/100)),"0.00")</f>
        <v>5.0899999999999999E-3</v>
      </c>
      <c r="AH1937" s="53">
        <f t="shared" si="345"/>
        <v>0</v>
      </c>
      <c r="AI1937" s="53">
        <f t="shared" si="346"/>
        <v>0</v>
      </c>
      <c r="AJ1937" s="44">
        <v>221112</v>
      </c>
      <c r="AK1937" s="15" t="s">
        <v>686</v>
      </c>
      <c r="AL1937" s="14" t="s">
        <v>76</v>
      </c>
      <c r="AM1937" s="39" t="s">
        <v>58</v>
      </c>
      <c r="AN1937" s="39" t="s">
        <v>59</v>
      </c>
      <c r="AO1937" s="39" t="s">
        <v>77</v>
      </c>
      <c r="AP1937" s="39" t="s">
        <v>61</v>
      </c>
      <c r="AQ1937" s="20"/>
      <c r="AR1937" s="20"/>
      <c r="AS1937" s="20"/>
      <c r="AT1937" s="20"/>
      <c r="AU1937" s="20"/>
      <c r="AV1937" s="20"/>
      <c r="AW1937" s="20"/>
      <c r="AX1937" s="20"/>
      <c r="AY1937" s="20"/>
      <c r="AZ1937" s="20"/>
      <c r="BA1937" s="20"/>
      <c r="BB1937" s="20"/>
    </row>
    <row r="1938" spans="1:54" ht="26.1" customHeight="1" x14ac:dyDescent="0.25">
      <c r="A1938" s="21">
        <v>1862</v>
      </c>
      <c r="B1938" s="39" t="s">
        <v>29</v>
      </c>
      <c r="C1938" s="13" t="s">
        <v>260</v>
      </c>
      <c r="D1938" s="13">
        <v>34023</v>
      </c>
      <c r="E1938" s="13" t="s">
        <v>252</v>
      </c>
      <c r="F1938" s="13">
        <v>17884</v>
      </c>
      <c r="G1938" s="13" t="s">
        <v>598</v>
      </c>
      <c r="H1938" s="13" t="s">
        <v>311</v>
      </c>
      <c r="I1938" s="13" t="s">
        <v>220</v>
      </c>
      <c r="J1938" s="13" t="s">
        <v>223</v>
      </c>
      <c r="K1938" s="13" t="s">
        <v>599</v>
      </c>
      <c r="L1938" s="4">
        <v>2390</v>
      </c>
      <c r="M1938" s="4">
        <v>14001</v>
      </c>
      <c r="N1938" s="14" t="s">
        <v>35</v>
      </c>
      <c r="O1938" s="15" t="s">
        <v>679</v>
      </c>
      <c r="P1938" s="68">
        <v>0</v>
      </c>
      <c r="Q1938" s="61">
        <v>29.61</v>
      </c>
      <c r="R1938" s="65">
        <f t="shared" si="339"/>
        <v>0</v>
      </c>
      <c r="S1938" s="65">
        <f t="shared" si="340"/>
        <v>1.3410326086956522E-2</v>
      </c>
      <c r="T1938" s="15">
        <v>0.26000054399911798</v>
      </c>
      <c r="U1938" s="15">
        <v>0.26385935799999999</v>
      </c>
      <c r="V1938" s="15">
        <f t="shared" si="341"/>
        <v>3.8588140008820049E-3</v>
      </c>
      <c r="W1938" s="15">
        <f t="shared" si="342"/>
        <v>1.4841561258022198</v>
      </c>
      <c r="X1938" s="15">
        <v>0</v>
      </c>
      <c r="Y1938" s="15">
        <v>0</v>
      </c>
      <c r="Z1938" s="15">
        <f t="shared" si="343"/>
        <v>0</v>
      </c>
      <c r="AA1938" s="16" t="str">
        <f t="shared" si="344"/>
        <v>0</v>
      </c>
      <c r="AB1938" s="13">
        <v>0.26</v>
      </c>
      <c r="AC1938" s="13">
        <v>132.36000000000001</v>
      </c>
      <c r="AD1938" s="13">
        <v>0</v>
      </c>
      <c r="AE1938" s="13">
        <v>186.8</v>
      </c>
      <c r="AF1938" s="53">
        <f t="shared" si="337"/>
        <v>6.6180000000000003E-2</v>
      </c>
      <c r="AG1938" s="53">
        <f>IFERROR(AF1938+(AF1938*(AA1938/100)),"0.00")</f>
        <v>6.6180000000000003E-2</v>
      </c>
      <c r="AH1938" s="53">
        <f t="shared" si="345"/>
        <v>0</v>
      </c>
      <c r="AI1938" s="53">
        <f t="shared" si="346"/>
        <v>0</v>
      </c>
      <c r="AJ1938" s="44">
        <v>221112</v>
      </c>
      <c r="AK1938" s="15" t="s">
        <v>686</v>
      </c>
      <c r="AL1938" s="14" t="s">
        <v>76</v>
      </c>
      <c r="AM1938" s="39" t="s">
        <v>58</v>
      </c>
      <c r="AN1938" s="39" t="s">
        <v>59</v>
      </c>
      <c r="AO1938" s="39" t="s">
        <v>77</v>
      </c>
      <c r="AP1938" s="39" t="s">
        <v>61</v>
      </c>
      <c r="AQ1938" s="20"/>
      <c r="AR1938" s="20"/>
      <c r="AS1938" s="20"/>
      <c r="AT1938" s="20"/>
      <c r="AU1938" s="20"/>
      <c r="AV1938" s="20"/>
      <c r="AW1938" s="20"/>
      <c r="AX1938" s="20"/>
      <c r="AY1938" s="20"/>
      <c r="AZ1938" s="20"/>
      <c r="BA1938" s="20"/>
      <c r="BB1938" s="20"/>
    </row>
    <row r="1939" spans="1:54" ht="26.1" customHeight="1" x14ac:dyDescent="0.25">
      <c r="A1939" s="21">
        <v>2083</v>
      </c>
      <c r="B1939" s="40" t="s">
        <v>29</v>
      </c>
      <c r="C1939" s="13" t="s">
        <v>260</v>
      </c>
      <c r="D1939" s="13">
        <v>34023</v>
      </c>
      <c r="E1939" s="13" t="s">
        <v>252</v>
      </c>
      <c r="F1939" s="13">
        <v>17884</v>
      </c>
      <c r="G1939" s="13" t="s">
        <v>598</v>
      </c>
      <c r="H1939" s="13" t="s">
        <v>311</v>
      </c>
      <c r="I1939" s="13" t="s">
        <v>220</v>
      </c>
      <c r="J1939" s="13" t="s">
        <v>223</v>
      </c>
      <c r="K1939" s="13" t="s">
        <v>599</v>
      </c>
      <c r="L1939" s="4">
        <v>2390</v>
      </c>
      <c r="M1939" s="4">
        <v>14001</v>
      </c>
      <c r="N1939" s="13" t="s">
        <v>36</v>
      </c>
      <c r="O1939" s="15" t="s">
        <v>679</v>
      </c>
      <c r="P1939" s="68">
        <v>0</v>
      </c>
      <c r="Q1939" s="61">
        <v>29.61</v>
      </c>
      <c r="R1939" s="65">
        <f t="shared" si="339"/>
        <v>0</v>
      </c>
      <c r="S1939" s="65">
        <f t="shared" si="340"/>
        <v>1.3410326086956522E-2</v>
      </c>
      <c r="T1939" s="15">
        <v>9.8911529999774997E-2</v>
      </c>
      <c r="U1939" s="15">
        <v>5.769051E-2</v>
      </c>
      <c r="V1939" s="15">
        <f t="shared" si="341"/>
        <v>-4.1221019999774997E-2</v>
      </c>
      <c r="W1939" s="15">
        <f t="shared" si="342"/>
        <v>-41.674635909351281</v>
      </c>
      <c r="X1939" s="15">
        <v>0</v>
      </c>
      <c r="Y1939" s="15">
        <v>0</v>
      </c>
      <c r="Z1939" s="15">
        <f t="shared" si="343"/>
        <v>0</v>
      </c>
      <c r="AA1939" s="16" t="str">
        <f t="shared" si="344"/>
        <v>0</v>
      </c>
      <c r="AB1939" s="13">
        <v>1.83</v>
      </c>
      <c r="AC1939" s="13">
        <v>933.13</v>
      </c>
      <c r="AD1939" s="13">
        <v>1.17</v>
      </c>
      <c r="AE1939" s="13">
        <v>0</v>
      </c>
      <c r="AF1939" s="53">
        <f t="shared" si="337"/>
        <v>0.46656500000000001</v>
      </c>
      <c r="AG1939" s="53">
        <f>IFERROR(AF1939+(AF1939*(AA1939/100)),"0.00")</f>
        <v>0.46656500000000001</v>
      </c>
      <c r="AH1939" s="53">
        <f t="shared" si="345"/>
        <v>0</v>
      </c>
      <c r="AI1939" s="53">
        <f t="shared" si="346"/>
        <v>0</v>
      </c>
      <c r="AJ1939" s="44">
        <v>221112</v>
      </c>
      <c r="AK1939" s="15" t="s">
        <v>686</v>
      </c>
      <c r="AL1939" s="14" t="s">
        <v>76</v>
      </c>
      <c r="AM1939" s="39" t="s">
        <v>58</v>
      </c>
      <c r="AN1939" s="39" t="s">
        <v>59</v>
      </c>
      <c r="AO1939" s="39" t="s">
        <v>77</v>
      </c>
      <c r="AP1939" s="39" t="s">
        <v>61</v>
      </c>
      <c r="AQ1939" s="59"/>
      <c r="AR1939" s="20"/>
      <c r="AS1939" s="20"/>
      <c r="AT1939" s="20"/>
      <c r="AU1939" s="20"/>
      <c r="AV1939" s="20"/>
      <c r="AW1939" s="20"/>
      <c r="AX1939" s="20"/>
      <c r="AY1939" s="20"/>
      <c r="AZ1939" s="20"/>
      <c r="BA1939" s="20"/>
      <c r="BB1939" s="20"/>
    </row>
    <row r="1940" spans="1:54" ht="26.1" customHeight="1" x14ac:dyDescent="0.25">
      <c r="A1940" s="21">
        <v>763</v>
      </c>
      <c r="B1940" s="39" t="s">
        <v>29</v>
      </c>
      <c r="C1940" s="13" t="s">
        <v>260</v>
      </c>
      <c r="D1940" s="13">
        <v>34023</v>
      </c>
      <c r="E1940" s="13" t="s">
        <v>252</v>
      </c>
      <c r="F1940" s="13">
        <v>17884</v>
      </c>
      <c r="G1940" s="13" t="s">
        <v>595</v>
      </c>
      <c r="H1940" s="13" t="s">
        <v>276</v>
      </c>
      <c r="I1940" s="13" t="s">
        <v>220</v>
      </c>
      <c r="J1940" s="13" t="s">
        <v>222</v>
      </c>
      <c r="K1940" s="13" t="s">
        <v>596</v>
      </c>
      <c r="L1940" s="4">
        <v>2390</v>
      </c>
      <c r="M1940" s="4">
        <v>15001</v>
      </c>
      <c r="N1940" s="14" t="s">
        <v>35</v>
      </c>
      <c r="O1940" s="15" t="s">
        <v>679</v>
      </c>
      <c r="P1940" s="68">
        <v>39</v>
      </c>
      <c r="Q1940" s="61">
        <v>40.119999999999997</v>
      </c>
      <c r="R1940" s="65">
        <f t="shared" si="339"/>
        <v>1.7663043478260868E-2</v>
      </c>
      <c r="S1940" s="65">
        <f t="shared" si="340"/>
        <v>1.8170289855072463E-2</v>
      </c>
      <c r="T1940" s="15">
        <v>0.128019974399847</v>
      </c>
      <c r="U1940" s="15">
        <v>0.13542807300000001</v>
      </c>
      <c r="V1940" s="15">
        <f t="shared" si="341"/>
        <v>7.4080986001530125E-3</v>
      </c>
      <c r="W1940" s="15">
        <f t="shared" si="342"/>
        <v>5.7866740208954974</v>
      </c>
      <c r="X1940" s="15">
        <v>9.091843548006831E-2</v>
      </c>
      <c r="Y1940" s="15">
        <v>9.6790072000000005E-2</v>
      </c>
      <c r="Z1940" s="15">
        <f t="shared" si="343"/>
        <v>5.8716365199316944E-3</v>
      </c>
      <c r="AA1940" s="16">
        <f t="shared" si="344"/>
        <v>6.4581363382775221</v>
      </c>
      <c r="AB1940" s="13">
        <v>0.16</v>
      </c>
      <c r="AC1940" s="13">
        <v>0</v>
      </c>
      <c r="AD1940" s="13">
        <v>0</v>
      </c>
      <c r="AE1940" s="13">
        <v>320</v>
      </c>
      <c r="AF1940" s="53">
        <f t="shared" si="337"/>
        <v>0</v>
      </c>
      <c r="AG1940" s="53">
        <f t="shared" ref="AG1940:AG1957" si="347">IFERROR((((Y1940)/Q1940)*24),"0.00")</f>
        <v>5.7900342173479565E-2</v>
      </c>
      <c r="AH1940" s="53">
        <f t="shared" si="345"/>
        <v>5.7900342173479565E-2</v>
      </c>
      <c r="AI1940" s="53" t="str">
        <f t="shared" si="346"/>
        <v>0.00</v>
      </c>
      <c r="AJ1940" s="44">
        <v>221112</v>
      </c>
      <c r="AK1940" s="15" t="s">
        <v>686</v>
      </c>
      <c r="AL1940" s="14" t="s">
        <v>57</v>
      </c>
      <c r="AM1940" s="39" t="s">
        <v>58</v>
      </c>
      <c r="AN1940" s="39" t="s">
        <v>59</v>
      </c>
      <c r="AO1940" s="39" t="s">
        <v>60</v>
      </c>
      <c r="AP1940" s="39" t="s">
        <v>61</v>
      </c>
      <c r="AQ1940" s="20"/>
      <c r="AR1940" s="20"/>
      <c r="AS1940" s="20"/>
      <c r="AT1940" s="20"/>
      <c r="AU1940" s="20"/>
      <c r="AV1940" s="20"/>
      <c r="AW1940" s="20"/>
      <c r="AX1940" s="20"/>
      <c r="AY1940" s="20"/>
      <c r="AZ1940" s="20"/>
      <c r="BA1940" s="20"/>
      <c r="BB1940" s="20"/>
    </row>
    <row r="1941" spans="1:54" ht="26.1" customHeight="1" x14ac:dyDescent="0.25">
      <c r="A1941" s="21">
        <v>764</v>
      </c>
      <c r="B1941" s="39" t="s">
        <v>29</v>
      </c>
      <c r="C1941" s="13" t="s">
        <v>260</v>
      </c>
      <c r="D1941" s="13">
        <v>34023</v>
      </c>
      <c r="E1941" s="13" t="s">
        <v>252</v>
      </c>
      <c r="F1941" s="13">
        <v>17884</v>
      </c>
      <c r="G1941" s="13" t="s">
        <v>595</v>
      </c>
      <c r="H1941" s="13" t="s">
        <v>276</v>
      </c>
      <c r="I1941" s="13" t="s">
        <v>220</v>
      </c>
      <c r="J1941" s="13" t="s">
        <v>222</v>
      </c>
      <c r="K1941" s="13" t="s">
        <v>596</v>
      </c>
      <c r="L1941" s="4">
        <v>2390</v>
      </c>
      <c r="M1941" s="4">
        <v>15001</v>
      </c>
      <c r="N1941" s="14" t="s">
        <v>40</v>
      </c>
      <c r="O1941" s="15" t="s">
        <v>679</v>
      </c>
      <c r="P1941" s="68">
        <v>39</v>
      </c>
      <c r="Q1941" s="61">
        <v>40.119999999999997</v>
      </c>
      <c r="R1941" s="65">
        <f t="shared" si="339"/>
        <v>1.7663043478260868E-2</v>
      </c>
      <c r="S1941" s="65">
        <f t="shared" si="340"/>
        <v>1.8170289855072463E-2</v>
      </c>
      <c r="T1941" s="15">
        <v>0</v>
      </c>
      <c r="U1941" s="15">
        <v>0</v>
      </c>
      <c r="V1941" s="15">
        <f t="shared" si="341"/>
        <v>0</v>
      </c>
      <c r="W1941" s="15" t="str">
        <f t="shared" si="342"/>
        <v>0.00</v>
      </c>
      <c r="X1941" s="15">
        <v>0</v>
      </c>
      <c r="Y1941" s="15">
        <v>0</v>
      </c>
      <c r="Z1941" s="15">
        <f t="shared" si="343"/>
        <v>0</v>
      </c>
      <c r="AA1941" s="16" t="str">
        <f t="shared" si="344"/>
        <v>0</v>
      </c>
      <c r="AB1941" s="13"/>
      <c r="AC1941" s="13"/>
      <c r="AD1941" s="13"/>
      <c r="AE1941" s="13"/>
      <c r="AF1941" s="53">
        <f t="shared" si="337"/>
        <v>0</v>
      </c>
      <c r="AG1941" s="53">
        <f t="shared" si="347"/>
        <v>0</v>
      </c>
      <c r="AH1941" s="53">
        <f t="shared" si="345"/>
        <v>0</v>
      </c>
      <c r="AI1941" s="53" t="str">
        <f t="shared" si="346"/>
        <v>0.00</v>
      </c>
      <c r="AJ1941" s="44">
        <v>221112</v>
      </c>
      <c r="AK1941" s="15" t="s">
        <v>686</v>
      </c>
      <c r="AL1941" s="14" t="s">
        <v>57</v>
      </c>
      <c r="AM1941" s="39" t="s">
        <v>58</v>
      </c>
      <c r="AN1941" s="39" t="s">
        <v>59</v>
      </c>
      <c r="AO1941" s="39" t="s">
        <v>60</v>
      </c>
      <c r="AP1941" s="39" t="s">
        <v>61</v>
      </c>
      <c r="AQ1941" s="20"/>
      <c r="AR1941" s="20"/>
      <c r="AS1941" s="20"/>
      <c r="AT1941" s="20"/>
      <c r="AU1941" s="20"/>
      <c r="AV1941" s="20"/>
      <c r="AW1941" s="20"/>
      <c r="AX1941" s="20"/>
      <c r="AY1941" s="20"/>
      <c r="AZ1941" s="20"/>
      <c r="BA1941" s="20"/>
      <c r="BB1941" s="20"/>
    </row>
    <row r="1942" spans="1:54" ht="26.1" customHeight="1" x14ac:dyDescent="0.25">
      <c r="A1942" s="21">
        <v>765</v>
      </c>
      <c r="B1942" s="40" t="s">
        <v>29</v>
      </c>
      <c r="C1942" s="13" t="s">
        <v>260</v>
      </c>
      <c r="D1942" s="13">
        <v>34023</v>
      </c>
      <c r="E1942" s="13" t="s">
        <v>252</v>
      </c>
      <c r="F1942" s="13">
        <v>17884</v>
      </c>
      <c r="G1942" s="13" t="s">
        <v>595</v>
      </c>
      <c r="H1942" s="13" t="s">
        <v>276</v>
      </c>
      <c r="I1942" s="13" t="s">
        <v>220</v>
      </c>
      <c r="J1942" s="13" t="s">
        <v>222</v>
      </c>
      <c r="K1942" s="13" t="s">
        <v>596</v>
      </c>
      <c r="L1942" s="4">
        <v>2390</v>
      </c>
      <c r="M1942" s="4">
        <v>15001</v>
      </c>
      <c r="N1942" s="13" t="s">
        <v>36</v>
      </c>
      <c r="O1942" s="15" t="s">
        <v>679</v>
      </c>
      <c r="P1942" s="68">
        <v>39</v>
      </c>
      <c r="Q1942" s="61">
        <v>40.119999999999997</v>
      </c>
      <c r="R1942" s="65">
        <f t="shared" si="339"/>
        <v>1.7663043478260868E-2</v>
      </c>
      <c r="S1942" s="65">
        <f t="shared" si="340"/>
        <v>1.8170289855072463E-2</v>
      </c>
      <c r="T1942" s="15">
        <v>1.0191415863477</v>
      </c>
      <c r="U1942" s="15">
        <v>0.50056816800000004</v>
      </c>
      <c r="V1942" s="15">
        <f t="shared" si="341"/>
        <v>-0.51857341834769999</v>
      </c>
      <c r="W1942" s="15">
        <f t="shared" si="342"/>
        <v>-50.883353725767655</v>
      </c>
      <c r="X1942" s="15">
        <v>0.69516939119253118</v>
      </c>
      <c r="Y1942" s="15">
        <v>0.35775469100000001</v>
      </c>
      <c r="Z1942" s="15">
        <f t="shared" si="343"/>
        <v>-0.33741470019253117</v>
      </c>
      <c r="AA1942" s="16">
        <f t="shared" si="344"/>
        <v>-48.537047871700992</v>
      </c>
      <c r="AB1942" s="13">
        <v>0.15</v>
      </c>
      <c r="AC1942" s="13">
        <v>0</v>
      </c>
      <c r="AD1942" s="13">
        <v>0</v>
      </c>
      <c r="AE1942" s="13">
        <v>0</v>
      </c>
      <c r="AF1942" s="53">
        <f t="shared" si="337"/>
        <v>0</v>
      </c>
      <c r="AG1942" s="53">
        <f t="shared" si="347"/>
        <v>0.21401078225324027</v>
      </c>
      <c r="AH1942" s="53">
        <f t="shared" si="345"/>
        <v>0.21401078225324027</v>
      </c>
      <c r="AI1942" s="53" t="str">
        <f t="shared" si="346"/>
        <v>0.00</v>
      </c>
      <c r="AJ1942" s="44">
        <v>221112</v>
      </c>
      <c r="AK1942" s="15" t="s">
        <v>686</v>
      </c>
      <c r="AL1942" s="14" t="s">
        <v>57</v>
      </c>
      <c r="AM1942" s="39" t="s">
        <v>58</v>
      </c>
      <c r="AN1942" s="39" t="s">
        <v>59</v>
      </c>
      <c r="AO1942" s="39" t="s">
        <v>60</v>
      </c>
      <c r="AP1942" s="39" t="s">
        <v>61</v>
      </c>
      <c r="AQ1942" s="59"/>
      <c r="AR1942" s="20"/>
      <c r="AS1942" s="20"/>
      <c r="AT1942" s="20"/>
      <c r="AU1942" s="20"/>
      <c r="AV1942" s="20"/>
      <c r="AW1942" s="20"/>
      <c r="AX1942" s="20"/>
      <c r="AY1942" s="20"/>
      <c r="AZ1942" s="20"/>
      <c r="BA1942" s="20"/>
      <c r="BB1942" s="20"/>
    </row>
    <row r="1943" spans="1:54" ht="26.1" customHeight="1" x14ac:dyDescent="0.25">
      <c r="A1943" s="21">
        <v>766</v>
      </c>
      <c r="B1943" s="39" t="s">
        <v>29</v>
      </c>
      <c r="C1943" s="13" t="s">
        <v>260</v>
      </c>
      <c r="D1943" s="13">
        <v>34023</v>
      </c>
      <c r="E1943" s="13" t="s">
        <v>252</v>
      </c>
      <c r="F1943" s="13">
        <v>17884</v>
      </c>
      <c r="G1943" s="13" t="s">
        <v>595</v>
      </c>
      <c r="H1943" s="13" t="s">
        <v>276</v>
      </c>
      <c r="I1943" s="13" t="s">
        <v>220</v>
      </c>
      <c r="J1943" s="13" t="s">
        <v>222</v>
      </c>
      <c r="K1943" s="13" t="s">
        <v>596</v>
      </c>
      <c r="L1943" s="4">
        <v>2390</v>
      </c>
      <c r="M1943" s="4">
        <v>15001</v>
      </c>
      <c r="N1943" s="14" t="s">
        <v>38</v>
      </c>
      <c r="O1943" s="15" t="s">
        <v>679</v>
      </c>
      <c r="P1943" s="68">
        <v>39</v>
      </c>
      <c r="Q1943" s="61">
        <v>40.119999999999997</v>
      </c>
      <c r="R1943" s="65">
        <f t="shared" si="339"/>
        <v>1.7663043478260868E-2</v>
      </c>
      <c r="S1943" s="65">
        <f t="shared" si="340"/>
        <v>1.8170289855072463E-2</v>
      </c>
      <c r="T1943" s="15">
        <v>3.0561059699963601E-3</v>
      </c>
      <c r="U1943" s="15">
        <v>3.2329530000000002E-3</v>
      </c>
      <c r="V1943" s="15">
        <f t="shared" si="341"/>
        <v>1.7684703000364014E-4</v>
      </c>
      <c r="W1943" s="15">
        <f t="shared" si="342"/>
        <v>5.7866785949130808</v>
      </c>
      <c r="X1943" s="15">
        <v>2.1704142244672697E-3</v>
      </c>
      <c r="Y1943" s="15">
        <v>2.3105730000000002E-3</v>
      </c>
      <c r="Z1943" s="15">
        <f t="shared" si="343"/>
        <v>1.4015877553273052E-4</v>
      </c>
      <c r="AA1943" s="16">
        <f t="shared" si="344"/>
        <v>6.4576970585940865</v>
      </c>
      <c r="AB1943" s="13">
        <v>0.01</v>
      </c>
      <c r="AC1943" s="13">
        <v>0</v>
      </c>
      <c r="AD1943" s="13">
        <v>0</v>
      </c>
      <c r="AE1943" s="13">
        <v>0</v>
      </c>
      <c r="AF1943" s="53">
        <f t="shared" si="337"/>
        <v>0</v>
      </c>
      <c r="AG1943" s="53">
        <f t="shared" si="347"/>
        <v>1.3821972083748755E-3</v>
      </c>
      <c r="AH1943" s="53">
        <f t="shared" si="345"/>
        <v>1.3821972083748755E-3</v>
      </c>
      <c r="AI1943" s="53" t="str">
        <f t="shared" si="346"/>
        <v>0.00</v>
      </c>
      <c r="AJ1943" s="44">
        <v>221112</v>
      </c>
      <c r="AK1943" s="15" t="s">
        <v>686</v>
      </c>
      <c r="AL1943" s="14" t="s">
        <v>57</v>
      </c>
      <c r="AM1943" s="39" t="s">
        <v>58</v>
      </c>
      <c r="AN1943" s="39" t="s">
        <v>59</v>
      </c>
      <c r="AO1943" s="39" t="s">
        <v>60</v>
      </c>
      <c r="AP1943" s="39" t="s">
        <v>61</v>
      </c>
      <c r="AQ1943" s="20"/>
      <c r="AR1943" s="20"/>
      <c r="AS1943" s="20"/>
      <c r="AT1943" s="20"/>
      <c r="AU1943" s="20"/>
      <c r="AV1943" s="20"/>
      <c r="AW1943" s="20"/>
      <c r="AX1943" s="20"/>
      <c r="AY1943" s="20"/>
      <c r="AZ1943" s="20"/>
      <c r="BA1943" s="20"/>
      <c r="BB1943" s="20"/>
    </row>
    <row r="1944" spans="1:54" ht="26.1" customHeight="1" x14ac:dyDescent="0.25">
      <c r="A1944" s="21">
        <v>767</v>
      </c>
      <c r="B1944" s="39" t="s">
        <v>29</v>
      </c>
      <c r="C1944" s="13" t="s">
        <v>260</v>
      </c>
      <c r="D1944" s="13">
        <v>34023</v>
      </c>
      <c r="E1944" s="13" t="s">
        <v>252</v>
      </c>
      <c r="F1944" s="13">
        <v>17884</v>
      </c>
      <c r="G1944" s="13" t="s">
        <v>595</v>
      </c>
      <c r="H1944" s="13" t="s">
        <v>276</v>
      </c>
      <c r="I1944" s="13" t="s">
        <v>220</v>
      </c>
      <c r="J1944" s="13" t="s">
        <v>222</v>
      </c>
      <c r="K1944" s="13" t="s">
        <v>596</v>
      </c>
      <c r="L1944" s="4">
        <v>2390</v>
      </c>
      <c r="M1944" s="4">
        <v>15001</v>
      </c>
      <c r="N1944" s="14" t="s">
        <v>39</v>
      </c>
      <c r="O1944" s="15" t="s">
        <v>679</v>
      </c>
      <c r="P1944" s="68">
        <v>39</v>
      </c>
      <c r="Q1944" s="61">
        <v>40.119999999999997</v>
      </c>
      <c r="R1944" s="65">
        <f t="shared" si="339"/>
        <v>1.7663043478260868E-2</v>
      </c>
      <c r="S1944" s="65">
        <f t="shared" si="340"/>
        <v>1.8170289855072463E-2</v>
      </c>
      <c r="T1944" s="15">
        <v>3.0561059699963601E-3</v>
      </c>
      <c r="U1944" s="15">
        <v>3.2329530000000002E-3</v>
      </c>
      <c r="V1944" s="15">
        <f t="shared" si="341"/>
        <v>1.7684703000364014E-4</v>
      </c>
      <c r="W1944" s="15">
        <f t="shared" si="342"/>
        <v>5.7866785949130808</v>
      </c>
      <c r="X1944" s="15">
        <v>2.1704142244672697E-3</v>
      </c>
      <c r="Y1944" s="15">
        <v>2.3105730000000002E-3</v>
      </c>
      <c r="Z1944" s="15">
        <f t="shared" si="343"/>
        <v>1.4015877553273052E-4</v>
      </c>
      <c r="AA1944" s="16">
        <f t="shared" si="344"/>
        <v>6.4576970585940865</v>
      </c>
      <c r="AB1944" s="13">
        <v>0.01</v>
      </c>
      <c r="AC1944" s="13">
        <v>0</v>
      </c>
      <c r="AD1944" s="13">
        <v>0</v>
      </c>
      <c r="AE1944" s="13">
        <v>0</v>
      </c>
      <c r="AF1944" s="53">
        <f t="shared" si="337"/>
        <v>0</v>
      </c>
      <c r="AG1944" s="53">
        <f t="shared" si="347"/>
        <v>1.3821972083748755E-3</v>
      </c>
      <c r="AH1944" s="53">
        <f t="shared" si="345"/>
        <v>1.3821972083748755E-3</v>
      </c>
      <c r="AI1944" s="53" t="str">
        <f t="shared" si="346"/>
        <v>0.00</v>
      </c>
      <c r="AJ1944" s="44">
        <v>221112</v>
      </c>
      <c r="AK1944" s="15" t="s">
        <v>686</v>
      </c>
      <c r="AL1944" s="14" t="s">
        <v>57</v>
      </c>
      <c r="AM1944" s="39" t="s">
        <v>58</v>
      </c>
      <c r="AN1944" s="39" t="s">
        <v>59</v>
      </c>
      <c r="AO1944" s="39" t="s">
        <v>60</v>
      </c>
      <c r="AP1944" s="39" t="s">
        <v>61</v>
      </c>
      <c r="AQ1944" s="20"/>
      <c r="AR1944" s="20"/>
      <c r="AS1944" s="20"/>
      <c r="AT1944" s="20"/>
      <c r="AU1944" s="20"/>
      <c r="AV1944" s="20"/>
      <c r="AW1944" s="20"/>
      <c r="AX1944" s="20"/>
      <c r="AY1944" s="20"/>
      <c r="AZ1944" s="20"/>
      <c r="BA1944" s="20"/>
      <c r="BB1944" s="20"/>
    </row>
    <row r="1945" spans="1:54" ht="26.1" customHeight="1" x14ac:dyDescent="0.25">
      <c r="A1945" s="21">
        <v>768</v>
      </c>
      <c r="B1945" s="39" t="s">
        <v>29</v>
      </c>
      <c r="C1945" s="13" t="s">
        <v>260</v>
      </c>
      <c r="D1945" s="13">
        <v>34023</v>
      </c>
      <c r="E1945" s="13" t="s">
        <v>252</v>
      </c>
      <c r="F1945" s="13">
        <v>17884</v>
      </c>
      <c r="G1945" s="13" t="s">
        <v>595</v>
      </c>
      <c r="H1945" s="13" t="s">
        <v>276</v>
      </c>
      <c r="I1945" s="13" t="s">
        <v>220</v>
      </c>
      <c r="J1945" s="13" t="s">
        <v>222</v>
      </c>
      <c r="K1945" s="13" t="s">
        <v>596</v>
      </c>
      <c r="L1945" s="4">
        <v>2390</v>
      </c>
      <c r="M1945" s="4">
        <v>15001</v>
      </c>
      <c r="N1945" s="14" t="s">
        <v>37</v>
      </c>
      <c r="O1945" s="15" t="s">
        <v>679</v>
      </c>
      <c r="P1945" s="68">
        <v>39</v>
      </c>
      <c r="Q1945" s="61">
        <v>40.119999999999997</v>
      </c>
      <c r="R1945" s="65">
        <f t="shared" si="339"/>
        <v>1.7663043478260868E-2</v>
      </c>
      <c r="S1945" s="65">
        <f t="shared" si="340"/>
        <v>1.8170289855072463E-2</v>
      </c>
      <c r="T1945" s="15">
        <v>0</v>
      </c>
      <c r="U1945" s="15">
        <v>0</v>
      </c>
      <c r="V1945" s="15">
        <f t="shared" si="341"/>
        <v>0</v>
      </c>
      <c r="W1945" s="15" t="str">
        <f t="shared" si="342"/>
        <v>0.00</v>
      </c>
      <c r="X1945" s="15">
        <v>0</v>
      </c>
      <c r="Y1945" s="15">
        <v>0</v>
      </c>
      <c r="Z1945" s="15">
        <f t="shared" si="343"/>
        <v>0</v>
      </c>
      <c r="AA1945" s="16" t="str">
        <f t="shared" si="344"/>
        <v>0</v>
      </c>
      <c r="AB1945" s="13">
        <v>0</v>
      </c>
      <c r="AC1945" s="13">
        <v>0</v>
      </c>
      <c r="AD1945" s="13">
        <v>0</v>
      </c>
      <c r="AE1945" s="13">
        <v>0</v>
      </c>
      <c r="AF1945" s="53">
        <f t="shared" si="337"/>
        <v>0</v>
      </c>
      <c r="AG1945" s="53">
        <f t="shared" si="347"/>
        <v>0</v>
      </c>
      <c r="AH1945" s="53">
        <f t="shared" si="345"/>
        <v>0</v>
      </c>
      <c r="AI1945" s="53" t="str">
        <f t="shared" si="346"/>
        <v>0.00</v>
      </c>
      <c r="AJ1945" s="44">
        <v>221112</v>
      </c>
      <c r="AK1945" s="15" t="s">
        <v>686</v>
      </c>
      <c r="AL1945" s="14" t="s">
        <v>57</v>
      </c>
      <c r="AM1945" s="39" t="s">
        <v>58</v>
      </c>
      <c r="AN1945" s="39" t="s">
        <v>59</v>
      </c>
      <c r="AO1945" s="39" t="s">
        <v>60</v>
      </c>
      <c r="AP1945" s="39" t="s">
        <v>61</v>
      </c>
      <c r="AQ1945" s="20"/>
      <c r="AR1945" s="20"/>
      <c r="AS1945" s="20"/>
      <c r="AT1945" s="20"/>
      <c r="AU1945" s="20"/>
      <c r="AV1945" s="20"/>
      <c r="AW1945" s="20"/>
      <c r="AX1945" s="20"/>
      <c r="AY1945" s="20"/>
      <c r="AZ1945" s="20"/>
      <c r="BA1945" s="20"/>
      <c r="BB1945" s="20"/>
    </row>
    <row r="1946" spans="1:54" ht="26.1" customHeight="1" x14ac:dyDescent="0.25">
      <c r="A1946" s="21">
        <v>769</v>
      </c>
      <c r="B1946" s="39" t="s">
        <v>29</v>
      </c>
      <c r="C1946" s="13" t="s">
        <v>260</v>
      </c>
      <c r="D1946" s="13">
        <v>34023</v>
      </c>
      <c r="E1946" s="13" t="s">
        <v>252</v>
      </c>
      <c r="F1946" s="13">
        <v>17884</v>
      </c>
      <c r="G1946" s="13" t="s">
        <v>595</v>
      </c>
      <c r="H1946" s="13" t="s">
        <v>276</v>
      </c>
      <c r="I1946" s="13" t="s">
        <v>220</v>
      </c>
      <c r="J1946" s="13" t="s">
        <v>222</v>
      </c>
      <c r="K1946" s="13" t="s">
        <v>596</v>
      </c>
      <c r="L1946" s="4">
        <v>2390</v>
      </c>
      <c r="M1946" s="4">
        <v>15001</v>
      </c>
      <c r="N1946" s="14" t="s">
        <v>34</v>
      </c>
      <c r="O1946" s="15" t="s">
        <v>679</v>
      </c>
      <c r="P1946" s="68">
        <v>39</v>
      </c>
      <c r="Q1946" s="61">
        <v>40.119999999999997</v>
      </c>
      <c r="R1946" s="65">
        <f t="shared" si="339"/>
        <v>1.7663043478260868E-2</v>
      </c>
      <c r="S1946" s="65">
        <f t="shared" si="340"/>
        <v>1.8170289855072463E-2</v>
      </c>
      <c r="T1946" s="15">
        <v>0</v>
      </c>
      <c r="U1946" s="15">
        <v>0</v>
      </c>
      <c r="V1946" s="15">
        <f t="shared" si="341"/>
        <v>0</v>
      </c>
      <c r="W1946" s="15" t="str">
        <f t="shared" si="342"/>
        <v>0.00</v>
      </c>
      <c r="X1946" s="15">
        <v>0</v>
      </c>
      <c r="Y1946" s="15">
        <v>0</v>
      </c>
      <c r="Z1946" s="15">
        <f t="shared" si="343"/>
        <v>0</v>
      </c>
      <c r="AA1946" s="16" t="str">
        <f t="shared" si="344"/>
        <v>0</v>
      </c>
      <c r="AB1946" s="13">
        <v>0</v>
      </c>
      <c r="AC1946" s="13">
        <v>0</v>
      </c>
      <c r="AD1946" s="13">
        <v>0</v>
      </c>
      <c r="AE1946" s="13">
        <v>0</v>
      </c>
      <c r="AF1946" s="53">
        <f t="shared" si="337"/>
        <v>0</v>
      </c>
      <c r="AG1946" s="53">
        <f t="shared" si="347"/>
        <v>0</v>
      </c>
      <c r="AH1946" s="53">
        <f t="shared" si="345"/>
        <v>0</v>
      </c>
      <c r="AI1946" s="53" t="str">
        <f t="shared" si="346"/>
        <v>0.00</v>
      </c>
      <c r="AJ1946" s="44">
        <v>221112</v>
      </c>
      <c r="AK1946" s="15" t="s">
        <v>686</v>
      </c>
      <c r="AL1946" s="14" t="s">
        <v>57</v>
      </c>
      <c r="AM1946" s="39" t="s">
        <v>58</v>
      </c>
      <c r="AN1946" s="39" t="s">
        <v>59</v>
      </c>
      <c r="AO1946" s="39" t="s">
        <v>60</v>
      </c>
      <c r="AP1946" s="39" t="s">
        <v>61</v>
      </c>
      <c r="AQ1946" s="20"/>
      <c r="AR1946" s="20"/>
      <c r="AS1946" s="20"/>
      <c r="AT1946" s="20"/>
      <c r="AU1946" s="20"/>
      <c r="AV1946" s="20"/>
      <c r="AW1946" s="20"/>
      <c r="AX1946" s="20"/>
      <c r="AY1946" s="20"/>
      <c r="AZ1946" s="20"/>
      <c r="BA1946" s="20"/>
      <c r="BB1946" s="20"/>
    </row>
    <row r="1947" spans="1:54" ht="26.1" customHeight="1" x14ac:dyDescent="0.25">
      <c r="A1947" s="21">
        <v>756</v>
      </c>
      <c r="B1947" s="39" t="s">
        <v>29</v>
      </c>
      <c r="C1947" s="13" t="s">
        <v>260</v>
      </c>
      <c r="D1947" s="13">
        <v>34023</v>
      </c>
      <c r="E1947" s="13" t="s">
        <v>252</v>
      </c>
      <c r="F1947" s="13">
        <v>17884</v>
      </c>
      <c r="G1947" s="13" t="s">
        <v>595</v>
      </c>
      <c r="H1947" s="13" t="s">
        <v>311</v>
      </c>
      <c r="I1947" s="13" t="s">
        <v>220</v>
      </c>
      <c r="J1947" s="13" t="s">
        <v>222</v>
      </c>
      <c r="K1947" s="13" t="s">
        <v>594</v>
      </c>
      <c r="L1947" s="4">
        <v>2390</v>
      </c>
      <c r="M1947" s="4">
        <v>15001</v>
      </c>
      <c r="N1947" s="14" t="s">
        <v>35</v>
      </c>
      <c r="O1947" s="15" t="s">
        <v>679</v>
      </c>
      <c r="P1947" s="68">
        <v>39</v>
      </c>
      <c r="Q1947" s="61">
        <v>40.119999999999997</v>
      </c>
      <c r="R1947" s="65">
        <f t="shared" si="339"/>
        <v>1.7663043478260868E-2</v>
      </c>
      <c r="S1947" s="65">
        <f t="shared" si="340"/>
        <v>1.8170289855072463E-2</v>
      </c>
      <c r="T1947" s="15">
        <v>3.2004993599961902E-2</v>
      </c>
      <c r="U1947" s="15">
        <v>3.3857018000000003E-2</v>
      </c>
      <c r="V1947" s="15">
        <f t="shared" si="341"/>
        <v>1.8520244000381006E-3</v>
      </c>
      <c r="W1947" s="15">
        <f t="shared" si="342"/>
        <v>5.7866732397668885</v>
      </c>
      <c r="X1947" s="15">
        <v>2.2729608870017039E-2</v>
      </c>
      <c r="Y1947" s="15">
        <v>2.4197517000000002E-2</v>
      </c>
      <c r="Z1947" s="15">
        <f t="shared" si="343"/>
        <v>1.4679081299829623E-3</v>
      </c>
      <c r="AA1947" s="16">
        <f t="shared" si="344"/>
        <v>6.4581319387299327</v>
      </c>
      <c r="AB1947" s="13"/>
      <c r="AC1947" s="13"/>
      <c r="AD1947" s="13"/>
      <c r="AE1947" s="13"/>
      <c r="AF1947" s="53">
        <f t="shared" si="337"/>
        <v>0</v>
      </c>
      <c r="AG1947" s="53">
        <f t="shared" si="347"/>
        <v>1.4475084945164508E-2</v>
      </c>
      <c r="AH1947" s="53">
        <f t="shared" si="345"/>
        <v>1.4475084945164508E-2</v>
      </c>
      <c r="AI1947" s="53" t="str">
        <f t="shared" si="346"/>
        <v>0.00</v>
      </c>
      <c r="AJ1947" s="44">
        <v>221112</v>
      </c>
      <c r="AK1947" s="15" t="s">
        <v>686</v>
      </c>
      <c r="AL1947" s="14" t="s">
        <v>76</v>
      </c>
      <c r="AM1947" s="39" t="s">
        <v>58</v>
      </c>
      <c r="AN1947" s="39" t="s">
        <v>59</v>
      </c>
      <c r="AO1947" s="39" t="s">
        <v>77</v>
      </c>
      <c r="AP1947" s="39" t="s">
        <v>61</v>
      </c>
      <c r="AQ1947" s="20"/>
      <c r="AR1947" s="20"/>
      <c r="AS1947" s="20"/>
      <c r="AT1947" s="20"/>
      <c r="AU1947" s="20"/>
      <c r="AV1947" s="20"/>
      <c r="AW1947" s="20"/>
      <c r="AX1947" s="20"/>
      <c r="AY1947" s="20"/>
      <c r="AZ1947" s="20"/>
      <c r="BA1947" s="20"/>
      <c r="BB1947" s="20"/>
    </row>
    <row r="1948" spans="1:54" ht="26.1" customHeight="1" x14ac:dyDescent="0.25">
      <c r="A1948" s="21">
        <v>757</v>
      </c>
      <c r="B1948" s="39" t="s">
        <v>29</v>
      </c>
      <c r="C1948" s="13" t="s">
        <v>260</v>
      </c>
      <c r="D1948" s="13">
        <v>34023</v>
      </c>
      <c r="E1948" s="13" t="s">
        <v>252</v>
      </c>
      <c r="F1948" s="13">
        <v>17884</v>
      </c>
      <c r="G1948" s="13" t="s">
        <v>595</v>
      </c>
      <c r="H1948" s="13" t="s">
        <v>311</v>
      </c>
      <c r="I1948" s="13" t="s">
        <v>220</v>
      </c>
      <c r="J1948" s="13" t="s">
        <v>222</v>
      </c>
      <c r="K1948" s="13" t="s">
        <v>594</v>
      </c>
      <c r="L1948" s="4">
        <v>2390</v>
      </c>
      <c r="M1948" s="4">
        <v>15001</v>
      </c>
      <c r="N1948" s="14" t="s">
        <v>40</v>
      </c>
      <c r="O1948" s="15" t="s">
        <v>679</v>
      </c>
      <c r="P1948" s="68">
        <v>39</v>
      </c>
      <c r="Q1948" s="61">
        <v>40.119999999999997</v>
      </c>
      <c r="R1948" s="65">
        <f t="shared" si="339"/>
        <v>1.7663043478260868E-2</v>
      </c>
      <c r="S1948" s="65">
        <f t="shared" si="340"/>
        <v>1.8170289855072463E-2</v>
      </c>
      <c r="T1948" s="15">
        <v>0</v>
      </c>
      <c r="U1948" s="15">
        <v>0</v>
      </c>
      <c r="V1948" s="15">
        <f t="shared" si="341"/>
        <v>0</v>
      </c>
      <c r="W1948" s="15" t="str">
        <f t="shared" si="342"/>
        <v>0.00</v>
      </c>
      <c r="X1948" s="15">
        <v>0</v>
      </c>
      <c r="Y1948" s="15">
        <v>0</v>
      </c>
      <c r="Z1948" s="15">
        <f t="shared" si="343"/>
        <v>0</v>
      </c>
      <c r="AA1948" s="16" t="str">
        <f t="shared" si="344"/>
        <v>0</v>
      </c>
      <c r="AB1948" s="13"/>
      <c r="AC1948" s="13"/>
      <c r="AD1948" s="13"/>
      <c r="AE1948" s="13"/>
      <c r="AF1948" s="53">
        <f t="shared" si="337"/>
        <v>0</v>
      </c>
      <c r="AG1948" s="53">
        <f t="shared" si="347"/>
        <v>0</v>
      </c>
      <c r="AH1948" s="53">
        <f t="shared" si="345"/>
        <v>0</v>
      </c>
      <c r="AI1948" s="53" t="str">
        <f t="shared" si="346"/>
        <v>0.00</v>
      </c>
      <c r="AJ1948" s="44">
        <v>221112</v>
      </c>
      <c r="AK1948" s="15" t="s">
        <v>686</v>
      </c>
      <c r="AL1948" s="14" t="s">
        <v>76</v>
      </c>
      <c r="AM1948" s="39" t="s">
        <v>58</v>
      </c>
      <c r="AN1948" s="39" t="s">
        <v>59</v>
      </c>
      <c r="AO1948" s="39" t="s">
        <v>77</v>
      </c>
      <c r="AP1948" s="39" t="s">
        <v>61</v>
      </c>
      <c r="AQ1948" s="20"/>
      <c r="AR1948" s="20"/>
      <c r="AS1948" s="20"/>
      <c r="AT1948" s="20"/>
      <c r="AU1948" s="20"/>
      <c r="AV1948" s="20"/>
      <c r="AW1948" s="20"/>
      <c r="AX1948" s="20"/>
      <c r="AY1948" s="20"/>
      <c r="AZ1948" s="20"/>
      <c r="BA1948" s="20"/>
      <c r="BB1948" s="20"/>
    </row>
    <row r="1949" spans="1:54" ht="26.1" customHeight="1" x14ac:dyDescent="0.25">
      <c r="A1949" s="21">
        <v>758</v>
      </c>
      <c r="B1949" s="40" t="s">
        <v>29</v>
      </c>
      <c r="C1949" s="13" t="s">
        <v>260</v>
      </c>
      <c r="D1949" s="13">
        <v>34023</v>
      </c>
      <c r="E1949" s="13" t="s">
        <v>252</v>
      </c>
      <c r="F1949" s="13">
        <v>17884</v>
      </c>
      <c r="G1949" s="13" t="s">
        <v>595</v>
      </c>
      <c r="H1949" s="13" t="s">
        <v>311</v>
      </c>
      <c r="I1949" s="13" t="s">
        <v>220</v>
      </c>
      <c r="J1949" s="13" t="s">
        <v>222</v>
      </c>
      <c r="K1949" s="13" t="s">
        <v>594</v>
      </c>
      <c r="L1949" s="4">
        <v>2390</v>
      </c>
      <c r="M1949" s="4">
        <v>15001</v>
      </c>
      <c r="N1949" s="13" t="s">
        <v>36</v>
      </c>
      <c r="O1949" s="15" t="s">
        <v>679</v>
      </c>
      <c r="P1949" s="68">
        <v>39</v>
      </c>
      <c r="Q1949" s="61">
        <v>40.119999999999997</v>
      </c>
      <c r="R1949" s="65">
        <f t="shared" si="339"/>
        <v>1.7663043478260868E-2</v>
      </c>
      <c r="S1949" s="65">
        <f t="shared" si="340"/>
        <v>1.8170289855072463E-2</v>
      </c>
      <c r="T1949" s="15">
        <v>1.8337130390416301</v>
      </c>
      <c r="U1949" s="15">
        <v>0.90065834700000003</v>
      </c>
      <c r="V1949" s="15">
        <f t="shared" si="341"/>
        <v>-0.93305469204163005</v>
      </c>
      <c r="W1949" s="15">
        <f t="shared" si="342"/>
        <v>-50.88335372961523</v>
      </c>
      <c r="X1949" s="15">
        <v>1.2507989017901455</v>
      </c>
      <c r="Y1949" s="15">
        <v>0.64369804000000008</v>
      </c>
      <c r="Z1949" s="15">
        <f t="shared" si="343"/>
        <v>-0.60710086179014544</v>
      </c>
      <c r="AA1949" s="16">
        <f t="shared" si="344"/>
        <v>-48.537047875662637</v>
      </c>
      <c r="AB1949" s="13"/>
      <c r="AC1949" s="13"/>
      <c r="AD1949" s="13"/>
      <c r="AE1949" s="13"/>
      <c r="AF1949" s="53">
        <f t="shared" si="337"/>
        <v>0</v>
      </c>
      <c r="AG1949" s="53">
        <f t="shared" si="347"/>
        <v>0.38506363310069802</v>
      </c>
      <c r="AH1949" s="53">
        <f t="shared" si="345"/>
        <v>0.38506363310069802</v>
      </c>
      <c r="AI1949" s="53" t="str">
        <f t="shared" si="346"/>
        <v>0.00</v>
      </c>
      <c r="AJ1949" s="44">
        <v>221112</v>
      </c>
      <c r="AK1949" s="15" t="s">
        <v>686</v>
      </c>
      <c r="AL1949" s="14" t="s">
        <v>76</v>
      </c>
      <c r="AM1949" s="39" t="s">
        <v>58</v>
      </c>
      <c r="AN1949" s="39" t="s">
        <v>59</v>
      </c>
      <c r="AO1949" s="39" t="s">
        <v>77</v>
      </c>
      <c r="AP1949" s="39" t="s">
        <v>61</v>
      </c>
      <c r="AQ1949" s="59"/>
      <c r="AR1949" s="20"/>
      <c r="AS1949" s="20"/>
      <c r="AT1949" s="20"/>
      <c r="AU1949" s="20"/>
      <c r="AV1949" s="20"/>
      <c r="AW1949" s="20"/>
      <c r="AX1949" s="20"/>
      <c r="AY1949" s="20"/>
      <c r="AZ1949" s="20"/>
      <c r="BA1949" s="20"/>
      <c r="BB1949" s="20"/>
    </row>
    <row r="1950" spans="1:54" ht="26.1" customHeight="1" x14ac:dyDescent="0.25">
      <c r="A1950" s="21">
        <v>759</v>
      </c>
      <c r="B1950" s="39" t="s">
        <v>29</v>
      </c>
      <c r="C1950" s="13" t="s">
        <v>260</v>
      </c>
      <c r="D1950" s="13">
        <v>34023</v>
      </c>
      <c r="E1950" s="13" t="s">
        <v>252</v>
      </c>
      <c r="F1950" s="13">
        <v>17884</v>
      </c>
      <c r="G1950" s="13" t="s">
        <v>595</v>
      </c>
      <c r="H1950" s="13" t="s">
        <v>311</v>
      </c>
      <c r="I1950" s="13" t="s">
        <v>220</v>
      </c>
      <c r="J1950" s="13" t="s">
        <v>222</v>
      </c>
      <c r="K1950" s="13" t="s">
        <v>594</v>
      </c>
      <c r="L1950" s="4">
        <v>2390</v>
      </c>
      <c r="M1950" s="4">
        <v>15001</v>
      </c>
      <c r="N1950" s="14" t="s">
        <v>38</v>
      </c>
      <c r="O1950" s="15" t="s">
        <v>679</v>
      </c>
      <c r="P1950" s="68">
        <v>39</v>
      </c>
      <c r="Q1950" s="61">
        <v>40.119999999999997</v>
      </c>
      <c r="R1950" s="65">
        <f t="shared" si="339"/>
        <v>1.7663043478260868E-2</v>
      </c>
      <c r="S1950" s="65">
        <f t="shared" si="340"/>
        <v>1.8170289855072463E-2</v>
      </c>
      <c r="T1950" s="15">
        <v>6.8782254974918203E-3</v>
      </c>
      <c r="U1950" s="15">
        <v>7.2762460000000001E-3</v>
      </c>
      <c r="V1950" s="15">
        <f t="shared" si="341"/>
        <v>3.9802050250817983E-4</v>
      </c>
      <c r="W1950" s="15">
        <f t="shared" si="342"/>
        <v>5.7866742323775231</v>
      </c>
      <c r="X1950" s="15">
        <v>4.8848431976550519E-3</v>
      </c>
      <c r="Y1950" s="15">
        <v>5.2003120000000003E-3</v>
      </c>
      <c r="Z1950" s="15">
        <f t="shared" si="343"/>
        <v>3.1546880234494847E-4</v>
      </c>
      <c r="AA1950" s="16">
        <f t="shared" si="344"/>
        <v>6.4581152266338444</v>
      </c>
      <c r="AB1950" s="13"/>
      <c r="AC1950" s="13"/>
      <c r="AD1950" s="13"/>
      <c r="AE1950" s="13"/>
      <c r="AF1950" s="53">
        <f t="shared" si="337"/>
        <v>0</v>
      </c>
      <c r="AG1950" s="53">
        <f t="shared" si="347"/>
        <v>3.1108546360917254E-3</v>
      </c>
      <c r="AH1950" s="53">
        <f t="shared" si="345"/>
        <v>3.1108546360917254E-3</v>
      </c>
      <c r="AI1950" s="53" t="str">
        <f t="shared" si="346"/>
        <v>0.00</v>
      </c>
      <c r="AJ1950" s="44">
        <v>221112</v>
      </c>
      <c r="AK1950" s="15" t="s">
        <v>686</v>
      </c>
      <c r="AL1950" s="14" t="s">
        <v>76</v>
      </c>
      <c r="AM1950" s="39" t="s">
        <v>58</v>
      </c>
      <c r="AN1950" s="39" t="s">
        <v>59</v>
      </c>
      <c r="AO1950" s="39" t="s">
        <v>77</v>
      </c>
      <c r="AP1950" s="39" t="s">
        <v>61</v>
      </c>
      <c r="AQ1950" s="20"/>
      <c r="AR1950" s="20"/>
      <c r="AS1950" s="20"/>
      <c r="AT1950" s="20"/>
      <c r="AU1950" s="20"/>
      <c r="AV1950" s="20"/>
      <c r="AW1950" s="20"/>
      <c r="AX1950" s="20"/>
      <c r="AY1950" s="20"/>
      <c r="AZ1950" s="20"/>
      <c r="BA1950" s="20"/>
      <c r="BB1950" s="20"/>
    </row>
    <row r="1951" spans="1:54" ht="26.1" customHeight="1" x14ac:dyDescent="0.25">
      <c r="A1951" s="21">
        <v>760</v>
      </c>
      <c r="B1951" s="39" t="s">
        <v>29</v>
      </c>
      <c r="C1951" s="13" t="s">
        <v>260</v>
      </c>
      <c r="D1951" s="13">
        <v>34023</v>
      </c>
      <c r="E1951" s="13" t="s">
        <v>252</v>
      </c>
      <c r="F1951" s="13">
        <v>17884</v>
      </c>
      <c r="G1951" s="13" t="s">
        <v>595</v>
      </c>
      <c r="H1951" s="13" t="s">
        <v>311</v>
      </c>
      <c r="I1951" s="13" t="s">
        <v>220</v>
      </c>
      <c r="J1951" s="13" t="s">
        <v>222</v>
      </c>
      <c r="K1951" s="13" t="s">
        <v>594</v>
      </c>
      <c r="L1951" s="4">
        <v>2390</v>
      </c>
      <c r="M1951" s="4">
        <v>15001</v>
      </c>
      <c r="N1951" s="14" t="s">
        <v>39</v>
      </c>
      <c r="O1951" s="15" t="s">
        <v>679</v>
      </c>
      <c r="P1951" s="68">
        <v>39</v>
      </c>
      <c r="Q1951" s="61">
        <v>40.119999999999997</v>
      </c>
      <c r="R1951" s="65">
        <f t="shared" si="339"/>
        <v>1.7663043478260868E-2</v>
      </c>
      <c r="S1951" s="65">
        <f t="shared" si="340"/>
        <v>1.8170289855072463E-2</v>
      </c>
      <c r="T1951" s="15">
        <v>6.8782254974918203E-3</v>
      </c>
      <c r="U1951" s="15">
        <v>7.2762460000000001E-3</v>
      </c>
      <c r="V1951" s="15">
        <f t="shared" si="341"/>
        <v>3.9802050250817983E-4</v>
      </c>
      <c r="W1951" s="15">
        <f t="shared" si="342"/>
        <v>5.7866742323775231</v>
      </c>
      <c r="X1951" s="15">
        <v>4.8848431976550519E-3</v>
      </c>
      <c r="Y1951" s="15">
        <v>5.2003120000000003E-3</v>
      </c>
      <c r="Z1951" s="15">
        <f t="shared" si="343"/>
        <v>3.1546880234494847E-4</v>
      </c>
      <c r="AA1951" s="16">
        <f t="shared" si="344"/>
        <v>6.4581152266338444</v>
      </c>
      <c r="AB1951" s="13"/>
      <c r="AC1951" s="13"/>
      <c r="AD1951" s="13"/>
      <c r="AE1951" s="13"/>
      <c r="AF1951" s="53">
        <f t="shared" si="337"/>
        <v>0</v>
      </c>
      <c r="AG1951" s="53">
        <f t="shared" si="347"/>
        <v>3.1108546360917254E-3</v>
      </c>
      <c r="AH1951" s="53">
        <f t="shared" si="345"/>
        <v>3.1108546360917254E-3</v>
      </c>
      <c r="AI1951" s="53" t="str">
        <f t="shared" si="346"/>
        <v>0.00</v>
      </c>
      <c r="AJ1951" s="44">
        <v>221112</v>
      </c>
      <c r="AK1951" s="15" t="s">
        <v>686</v>
      </c>
      <c r="AL1951" s="14" t="s">
        <v>76</v>
      </c>
      <c r="AM1951" s="39" t="s">
        <v>58</v>
      </c>
      <c r="AN1951" s="39" t="s">
        <v>59</v>
      </c>
      <c r="AO1951" s="39" t="s">
        <v>77</v>
      </c>
      <c r="AP1951" s="39" t="s">
        <v>61</v>
      </c>
      <c r="AQ1951" s="20"/>
      <c r="AR1951" s="20"/>
      <c r="AS1951" s="20"/>
      <c r="AT1951" s="20"/>
      <c r="AU1951" s="20"/>
      <c r="AV1951" s="20"/>
      <c r="AW1951" s="20"/>
      <c r="AX1951" s="20"/>
      <c r="AY1951" s="20"/>
      <c r="AZ1951" s="20"/>
      <c r="BA1951" s="20"/>
      <c r="BB1951" s="20"/>
    </row>
    <row r="1952" spans="1:54" ht="26.1" customHeight="1" x14ac:dyDescent="0.25">
      <c r="A1952" s="21">
        <v>761</v>
      </c>
      <c r="B1952" s="39" t="s">
        <v>29</v>
      </c>
      <c r="C1952" s="13" t="s">
        <v>260</v>
      </c>
      <c r="D1952" s="13">
        <v>34023</v>
      </c>
      <c r="E1952" s="13" t="s">
        <v>252</v>
      </c>
      <c r="F1952" s="13">
        <v>17884</v>
      </c>
      <c r="G1952" s="13" t="s">
        <v>595</v>
      </c>
      <c r="H1952" s="13" t="s">
        <v>311</v>
      </c>
      <c r="I1952" s="13" t="s">
        <v>220</v>
      </c>
      <c r="J1952" s="13" t="s">
        <v>222</v>
      </c>
      <c r="K1952" s="13" t="s">
        <v>594</v>
      </c>
      <c r="L1952" s="4">
        <v>2390</v>
      </c>
      <c r="M1952" s="4">
        <v>15001</v>
      </c>
      <c r="N1952" s="14" t="s">
        <v>37</v>
      </c>
      <c r="O1952" s="15" t="s">
        <v>679</v>
      </c>
      <c r="P1952" s="68">
        <v>39</v>
      </c>
      <c r="Q1952" s="61">
        <v>40.119999999999997</v>
      </c>
      <c r="R1952" s="65">
        <f t="shared" si="339"/>
        <v>1.7663043478260868E-2</v>
      </c>
      <c r="S1952" s="65">
        <f t="shared" si="340"/>
        <v>1.8170289855072463E-2</v>
      </c>
      <c r="T1952" s="15">
        <v>1.4968999999978501</v>
      </c>
      <c r="U1952" s="15">
        <v>2.2421865999999999E-2</v>
      </c>
      <c r="V1952" s="15">
        <f t="shared" si="341"/>
        <v>-1.4744781339978501</v>
      </c>
      <c r="W1952" s="15">
        <f t="shared" si="342"/>
        <v>-98.502113300819545</v>
      </c>
      <c r="X1952" s="15">
        <v>1.0630825908846389</v>
      </c>
      <c r="Y1952" s="15">
        <v>1.6024845999999999E-2</v>
      </c>
      <c r="Z1952" s="15">
        <f t="shared" si="343"/>
        <v>-1.0470577448846388</v>
      </c>
      <c r="AA1952" s="16">
        <f t="shared" si="344"/>
        <v>-98.492605735678069</v>
      </c>
      <c r="AB1952" s="13"/>
      <c r="AC1952" s="13"/>
      <c r="AD1952" s="13"/>
      <c r="AE1952" s="13"/>
      <c r="AF1952" s="53">
        <f t="shared" si="337"/>
        <v>0</v>
      </c>
      <c r="AG1952" s="53">
        <f t="shared" si="347"/>
        <v>9.5861491525423732E-3</v>
      </c>
      <c r="AH1952" s="53">
        <f t="shared" si="345"/>
        <v>9.5861491525423732E-3</v>
      </c>
      <c r="AI1952" s="53" t="str">
        <f t="shared" si="346"/>
        <v>0.00</v>
      </c>
      <c r="AJ1952" s="44">
        <v>221112</v>
      </c>
      <c r="AK1952" s="15" t="s">
        <v>686</v>
      </c>
      <c r="AL1952" s="14" t="s">
        <v>76</v>
      </c>
      <c r="AM1952" s="39" t="s">
        <v>58</v>
      </c>
      <c r="AN1952" s="39" t="s">
        <v>59</v>
      </c>
      <c r="AO1952" s="39" t="s">
        <v>77</v>
      </c>
      <c r="AP1952" s="39" t="s">
        <v>61</v>
      </c>
      <c r="AQ1952" s="20"/>
      <c r="AR1952" s="20"/>
      <c r="AS1952" s="20"/>
      <c r="AT1952" s="20"/>
      <c r="AU1952" s="20"/>
      <c r="AV1952" s="20"/>
      <c r="AW1952" s="20"/>
      <c r="AX1952" s="20"/>
      <c r="AY1952" s="20"/>
      <c r="AZ1952" s="20"/>
      <c r="BA1952" s="20"/>
      <c r="BB1952" s="20"/>
    </row>
    <row r="1953" spans="1:54" ht="26.1" customHeight="1" x14ac:dyDescent="0.25">
      <c r="A1953" s="21">
        <v>762</v>
      </c>
      <c r="B1953" s="39" t="s">
        <v>29</v>
      </c>
      <c r="C1953" s="13" t="s">
        <v>260</v>
      </c>
      <c r="D1953" s="13">
        <v>34023</v>
      </c>
      <c r="E1953" s="13" t="s">
        <v>252</v>
      </c>
      <c r="F1953" s="13">
        <v>17884</v>
      </c>
      <c r="G1953" s="13" t="s">
        <v>595</v>
      </c>
      <c r="H1953" s="13" t="s">
        <v>311</v>
      </c>
      <c r="I1953" s="13" t="s">
        <v>220</v>
      </c>
      <c r="J1953" s="13" t="s">
        <v>222</v>
      </c>
      <c r="K1953" s="13" t="s">
        <v>594</v>
      </c>
      <c r="L1953" s="4">
        <v>2390</v>
      </c>
      <c r="M1953" s="4">
        <v>15001</v>
      </c>
      <c r="N1953" s="14" t="s">
        <v>34</v>
      </c>
      <c r="O1953" s="15" t="s">
        <v>679</v>
      </c>
      <c r="P1953" s="68">
        <v>39</v>
      </c>
      <c r="Q1953" s="61">
        <v>40.119999999999997</v>
      </c>
      <c r="R1953" s="65">
        <f t="shared" si="339"/>
        <v>1.7663043478260868E-2</v>
      </c>
      <c r="S1953" s="65">
        <f t="shared" si="340"/>
        <v>1.8170289855072463E-2</v>
      </c>
      <c r="T1953" s="15">
        <v>0</v>
      </c>
      <c r="U1953" s="15">
        <v>0</v>
      </c>
      <c r="V1953" s="15">
        <f t="shared" si="341"/>
        <v>0</v>
      </c>
      <c r="W1953" s="15" t="str">
        <f t="shared" si="342"/>
        <v>0.00</v>
      </c>
      <c r="X1953" s="15">
        <v>0</v>
      </c>
      <c r="Y1953" s="15">
        <v>0</v>
      </c>
      <c r="Z1953" s="15">
        <f t="shared" si="343"/>
        <v>0</v>
      </c>
      <c r="AA1953" s="16" t="str">
        <f t="shared" si="344"/>
        <v>0</v>
      </c>
      <c r="AB1953" s="13"/>
      <c r="AC1953" s="13"/>
      <c r="AD1953" s="13"/>
      <c r="AE1953" s="13"/>
      <c r="AF1953" s="53">
        <f t="shared" si="337"/>
        <v>0</v>
      </c>
      <c r="AG1953" s="53">
        <f t="shared" si="347"/>
        <v>0</v>
      </c>
      <c r="AH1953" s="53">
        <f t="shared" si="345"/>
        <v>0</v>
      </c>
      <c r="AI1953" s="53" t="str">
        <f t="shared" si="346"/>
        <v>0.00</v>
      </c>
      <c r="AJ1953" s="44">
        <v>221112</v>
      </c>
      <c r="AK1953" s="15" t="s">
        <v>686</v>
      </c>
      <c r="AL1953" s="14" t="s">
        <v>76</v>
      </c>
      <c r="AM1953" s="39" t="s">
        <v>58</v>
      </c>
      <c r="AN1953" s="39" t="s">
        <v>59</v>
      </c>
      <c r="AO1953" s="39" t="s">
        <v>77</v>
      </c>
      <c r="AP1953" s="39" t="s">
        <v>61</v>
      </c>
      <c r="AQ1953" s="20"/>
      <c r="AR1953" s="20"/>
      <c r="AS1953" s="20"/>
      <c r="AT1953" s="20"/>
      <c r="AU1953" s="20"/>
      <c r="AV1953" s="20"/>
      <c r="AW1953" s="20"/>
      <c r="AX1953" s="20"/>
      <c r="AY1953" s="20"/>
      <c r="AZ1953" s="20"/>
      <c r="BA1953" s="20"/>
      <c r="BB1953" s="20"/>
    </row>
    <row r="1954" spans="1:54" ht="26.1" customHeight="1" x14ac:dyDescent="0.25">
      <c r="A1954" s="21">
        <v>748</v>
      </c>
      <c r="B1954" s="39" t="s">
        <v>29</v>
      </c>
      <c r="C1954" s="13" t="s">
        <v>260</v>
      </c>
      <c r="D1954" s="13">
        <v>34023</v>
      </c>
      <c r="E1954" s="13" t="s">
        <v>252</v>
      </c>
      <c r="F1954" s="13">
        <v>17884</v>
      </c>
      <c r="G1954" s="13" t="s">
        <v>592</v>
      </c>
      <c r="H1954" s="13" t="s">
        <v>276</v>
      </c>
      <c r="I1954" s="13" t="s">
        <v>220</v>
      </c>
      <c r="J1954" s="13" t="s">
        <v>221</v>
      </c>
      <c r="K1954" s="13" t="s">
        <v>591</v>
      </c>
      <c r="L1954" s="4">
        <v>2390</v>
      </c>
      <c r="M1954" s="4">
        <v>16001</v>
      </c>
      <c r="N1954" s="14" t="s">
        <v>40</v>
      </c>
      <c r="O1954" s="15" t="s">
        <v>679</v>
      </c>
      <c r="P1954" s="68">
        <v>37</v>
      </c>
      <c r="Q1954" s="61">
        <v>36.049999999999997</v>
      </c>
      <c r="R1954" s="65">
        <f t="shared" si="339"/>
        <v>1.6757246376811596E-2</v>
      </c>
      <c r="S1954" s="65">
        <f t="shared" si="340"/>
        <v>1.6326992753623187E-2</v>
      </c>
      <c r="T1954" s="15">
        <v>0</v>
      </c>
      <c r="U1954" s="15">
        <v>0</v>
      </c>
      <c r="V1954" s="15">
        <f t="shared" si="341"/>
        <v>0</v>
      </c>
      <c r="W1954" s="15" t="str">
        <f t="shared" si="342"/>
        <v>0.00</v>
      </c>
      <c r="X1954" s="15">
        <v>0</v>
      </c>
      <c r="Y1954" s="15">
        <v>0</v>
      </c>
      <c r="Z1954" s="15">
        <f t="shared" si="343"/>
        <v>0</v>
      </c>
      <c r="AA1954" s="16" t="str">
        <f t="shared" si="344"/>
        <v>0</v>
      </c>
      <c r="AB1954" s="13"/>
      <c r="AC1954" s="13"/>
      <c r="AD1954" s="13"/>
      <c r="AE1954" s="13"/>
      <c r="AF1954" s="53">
        <f t="shared" si="337"/>
        <v>0</v>
      </c>
      <c r="AG1954" s="53">
        <f t="shared" si="347"/>
        <v>0</v>
      </c>
      <c r="AH1954" s="53">
        <f t="shared" si="345"/>
        <v>0</v>
      </c>
      <c r="AI1954" s="53" t="str">
        <f t="shared" si="346"/>
        <v>0.00</v>
      </c>
      <c r="AJ1954" s="44">
        <v>221112</v>
      </c>
      <c r="AK1954" s="15" t="s">
        <v>686</v>
      </c>
      <c r="AL1954" s="14" t="s">
        <v>57</v>
      </c>
      <c r="AM1954" s="39" t="s">
        <v>58</v>
      </c>
      <c r="AN1954" s="39" t="s">
        <v>59</v>
      </c>
      <c r="AO1954" s="39" t="s">
        <v>60</v>
      </c>
      <c r="AP1954" s="39" t="s">
        <v>61</v>
      </c>
      <c r="AQ1954" s="20"/>
      <c r="AR1954" s="20"/>
      <c r="AS1954" s="20"/>
      <c r="AT1954" s="20"/>
      <c r="AU1954" s="20"/>
      <c r="AV1954" s="20"/>
      <c r="AW1954" s="20"/>
      <c r="AX1954" s="20"/>
      <c r="AY1954" s="20"/>
      <c r="AZ1954" s="20"/>
      <c r="BA1954" s="20"/>
      <c r="BB1954" s="20"/>
    </row>
    <row r="1955" spans="1:54" ht="26.1" customHeight="1" x14ac:dyDescent="0.25">
      <c r="A1955" s="21">
        <v>749</v>
      </c>
      <c r="B1955" s="39" t="s">
        <v>29</v>
      </c>
      <c r="C1955" s="13" t="s">
        <v>260</v>
      </c>
      <c r="D1955" s="13">
        <v>34023</v>
      </c>
      <c r="E1955" s="13" t="s">
        <v>252</v>
      </c>
      <c r="F1955" s="13">
        <v>17884</v>
      </c>
      <c r="G1955" s="13" t="s">
        <v>592</v>
      </c>
      <c r="H1955" s="13" t="s">
        <v>276</v>
      </c>
      <c r="I1955" s="13" t="s">
        <v>220</v>
      </c>
      <c r="J1955" s="13" t="s">
        <v>221</v>
      </c>
      <c r="K1955" s="13" t="s">
        <v>591</v>
      </c>
      <c r="L1955" s="4">
        <v>2390</v>
      </c>
      <c r="M1955" s="4">
        <v>16001</v>
      </c>
      <c r="N1955" s="14" t="s">
        <v>38</v>
      </c>
      <c r="O1955" s="15" t="s">
        <v>679</v>
      </c>
      <c r="P1955" s="68">
        <v>37</v>
      </c>
      <c r="Q1955" s="61">
        <v>36.049999999999997</v>
      </c>
      <c r="R1955" s="65">
        <f t="shared" si="339"/>
        <v>1.6757246376811596E-2</v>
      </c>
      <c r="S1955" s="65">
        <f t="shared" si="340"/>
        <v>1.6326992753623187E-2</v>
      </c>
      <c r="T1955" s="15">
        <v>6.9987870547804795E-2</v>
      </c>
      <c r="U1955" s="15">
        <v>7.0630821999999996E-2</v>
      </c>
      <c r="V1955" s="15">
        <f t="shared" si="341"/>
        <v>6.4295145219520067E-4</v>
      </c>
      <c r="W1955" s="15">
        <f t="shared" si="342"/>
        <v>0.91866125824765099</v>
      </c>
      <c r="X1955" s="15">
        <v>3.503464167397484E-2</v>
      </c>
      <c r="Y1955" s="15">
        <v>3.6812325999999999E-2</v>
      </c>
      <c r="Z1955" s="15">
        <f t="shared" si="343"/>
        <v>1.7776843260251599E-3</v>
      </c>
      <c r="AA1955" s="16">
        <f t="shared" si="344"/>
        <v>5.0740759462246654</v>
      </c>
      <c r="AB1955" s="13">
        <v>7.0000000000000007E-2</v>
      </c>
      <c r="AC1955" s="13">
        <v>0</v>
      </c>
      <c r="AD1955" s="13">
        <v>0</v>
      </c>
      <c r="AE1955" s="13">
        <v>0</v>
      </c>
      <c r="AF1955" s="53">
        <f t="shared" si="337"/>
        <v>0</v>
      </c>
      <c r="AG1955" s="53">
        <f t="shared" si="347"/>
        <v>2.4507512454923719E-2</v>
      </c>
      <c r="AH1955" s="53">
        <f t="shared" si="345"/>
        <v>2.4507512454923719E-2</v>
      </c>
      <c r="AI1955" s="53" t="str">
        <f t="shared" si="346"/>
        <v>0.00</v>
      </c>
      <c r="AJ1955" s="44">
        <v>221112</v>
      </c>
      <c r="AK1955" s="15" t="s">
        <v>686</v>
      </c>
      <c r="AL1955" s="14" t="s">
        <v>57</v>
      </c>
      <c r="AM1955" s="39" t="s">
        <v>58</v>
      </c>
      <c r="AN1955" s="39" t="s">
        <v>59</v>
      </c>
      <c r="AO1955" s="39" t="s">
        <v>60</v>
      </c>
      <c r="AP1955" s="39" t="s">
        <v>61</v>
      </c>
      <c r="AQ1955" s="20"/>
      <c r="AR1955" s="20"/>
      <c r="AS1955" s="20"/>
      <c r="AT1955" s="20"/>
      <c r="AU1955" s="20"/>
      <c r="AV1955" s="20"/>
      <c r="AW1955" s="20"/>
      <c r="AX1955" s="20"/>
      <c r="AY1955" s="20"/>
      <c r="AZ1955" s="20"/>
      <c r="BA1955" s="20"/>
      <c r="BB1955" s="20"/>
    </row>
    <row r="1956" spans="1:54" ht="26.1" customHeight="1" x14ac:dyDescent="0.25">
      <c r="A1956" s="21">
        <v>750</v>
      </c>
      <c r="B1956" s="39" t="s">
        <v>29</v>
      </c>
      <c r="C1956" s="13" t="s">
        <v>260</v>
      </c>
      <c r="D1956" s="13">
        <v>34023</v>
      </c>
      <c r="E1956" s="13" t="s">
        <v>252</v>
      </c>
      <c r="F1956" s="13">
        <v>17884</v>
      </c>
      <c r="G1956" s="13" t="s">
        <v>592</v>
      </c>
      <c r="H1956" s="13" t="s">
        <v>276</v>
      </c>
      <c r="I1956" s="13" t="s">
        <v>220</v>
      </c>
      <c r="J1956" s="13" t="s">
        <v>221</v>
      </c>
      <c r="K1956" s="13" t="s">
        <v>591</v>
      </c>
      <c r="L1956" s="4">
        <v>2390</v>
      </c>
      <c r="M1956" s="4">
        <v>16001</v>
      </c>
      <c r="N1956" s="14" t="s">
        <v>39</v>
      </c>
      <c r="O1956" s="15" t="s">
        <v>679</v>
      </c>
      <c r="P1956" s="68">
        <v>37</v>
      </c>
      <c r="Q1956" s="61">
        <v>36.049999999999997</v>
      </c>
      <c r="R1956" s="65">
        <f t="shared" si="339"/>
        <v>1.6757246376811596E-2</v>
      </c>
      <c r="S1956" s="65">
        <f t="shared" si="340"/>
        <v>1.6326992753623187E-2</v>
      </c>
      <c r="T1956" s="15">
        <v>6.9987870547804795E-2</v>
      </c>
      <c r="U1956" s="15">
        <v>7.0630821999999996E-2</v>
      </c>
      <c r="V1956" s="15">
        <f t="shared" si="341"/>
        <v>6.4295145219520067E-4</v>
      </c>
      <c r="W1956" s="15">
        <f t="shared" si="342"/>
        <v>0.91866125824765099</v>
      </c>
      <c r="X1956" s="15">
        <v>3.503464167397484E-2</v>
      </c>
      <c r="Y1956" s="15">
        <v>3.6812325999999999E-2</v>
      </c>
      <c r="Z1956" s="15">
        <f t="shared" si="343"/>
        <v>1.7776843260251599E-3</v>
      </c>
      <c r="AA1956" s="16">
        <f t="shared" si="344"/>
        <v>5.0740759462246654</v>
      </c>
      <c r="AB1956" s="13">
        <v>7.0000000000000007E-2</v>
      </c>
      <c r="AC1956" s="13">
        <v>0</v>
      </c>
      <c r="AD1956" s="13">
        <v>0</v>
      </c>
      <c r="AE1956" s="13">
        <v>0</v>
      </c>
      <c r="AF1956" s="53">
        <f t="shared" si="337"/>
        <v>0</v>
      </c>
      <c r="AG1956" s="53">
        <f t="shared" si="347"/>
        <v>2.4507512454923719E-2</v>
      </c>
      <c r="AH1956" s="53">
        <f t="shared" si="345"/>
        <v>2.4507512454923719E-2</v>
      </c>
      <c r="AI1956" s="53" t="str">
        <f t="shared" si="346"/>
        <v>0.00</v>
      </c>
      <c r="AJ1956" s="44">
        <v>221112</v>
      </c>
      <c r="AK1956" s="15" t="s">
        <v>686</v>
      </c>
      <c r="AL1956" s="14" t="s">
        <v>57</v>
      </c>
      <c r="AM1956" s="39" t="s">
        <v>58</v>
      </c>
      <c r="AN1956" s="39" t="s">
        <v>59</v>
      </c>
      <c r="AO1956" s="39" t="s">
        <v>60</v>
      </c>
      <c r="AP1956" s="39" t="s">
        <v>61</v>
      </c>
      <c r="AQ1956" s="20"/>
      <c r="AR1956" s="20"/>
      <c r="AS1956" s="20"/>
      <c r="AT1956" s="20"/>
      <c r="AU1956" s="20"/>
      <c r="AV1956" s="20"/>
      <c r="AW1956" s="20"/>
      <c r="AX1956" s="20"/>
      <c r="AY1956" s="20"/>
      <c r="AZ1956" s="20"/>
      <c r="BA1956" s="20"/>
      <c r="BB1956" s="20"/>
    </row>
    <row r="1957" spans="1:54" ht="26.1" customHeight="1" x14ac:dyDescent="0.25">
      <c r="A1957" s="21">
        <v>751</v>
      </c>
      <c r="B1957" s="39" t="s">
        <v>29</v>
      </c>
      <c r="C1957" s="13" t="s">
        <v>260</v>
      </c>
      <c r="D1957" s="13">
        <v>34023</v>
      </c>
      <c r="E1957" s="13" t="s">
        <v>252</v>
      </c>
      <c r="F1957" s="13">
        <v>17884</v>
      </c>
      <c r="G1957" s="13" t="s">
        <v>592</v>
      </c>
      <c r="H1957" s="13" t="s">
        <v>276</v>
      </c>
      <c r="I1957" s="13" t="s">
        <v>220</v>
      </c>
      <c r="J1957" s="13" t="s">
        <v>221</v>
      </c>
      <c r="K1957" s="13" t="s">
        <v>591</v>
      </c>
      <c r="L1957" s="4">
        <v>2390</v>
      </c>
      <c r="M1957" s="4">
        <v>16001</v>
      </c>
      <c r="N1957" s="14" t="s">
        <v>37</v>
      </c>
      <c r="O1957" s="15" t="s">
        <v>679</v>
      </c>
      <c r="P1957" s="68">
        <v>37</v>
      </c>
      <c r="Q1957" s="61">
        <v>36.049999999999997</v>
      </c>
      <c r="R1957" s="65">
        <f t="shared" si="339"/>
        <v>1.6757246376811596E-2</v>
      </c>
      <c r="S1957" s="65">
        <f t="shared" si="340"/>
        <v>1.6326992753623187E-2</v>
      </c>
      <c r="T1957" s="15">
        <v>0</v>
      </c>
      <c r="U1957" s="15">
        <v>0</v>
      </c>
      <c r="V1957" s="15">
        <f t="shared" si="341"/>
        <v>0</v>
      </c>
      <c r="W1957" s="15" t="str">
        <f t="shared" si="342"/>
        <v>0.00</v>
      </c>
      <c r="X1957" s="15">
        <v>0</v>
      </c>
      <c r="Y1957" s="15">
        <v>0</v>
      </c>
      <c r="Z1957" s="15">
        <f t="shared" si="343"/>
        <v>0</v>
      </c>
      <c r="AA1957" s="16" t="str">
        <f t="shared" si="344"/>
        <v>0</v>
      </c>
      <c r="AB1957" s="13">
        <v>0</v>
      </c>
      <c r="AC1957" s="13">
        <v>0</v>
      </c>
      <c r="AD1957" s="13">
        <v>0</v>
      </c>
      <c r="AE1957" s="13">
        <v>0</v>
      </c>
      <c r="AF1957" s="53">
        <f t="shared" si="337"/>
        <v>0</v>
      </c>
      <c r="AG1957" s="53">
        <f t="shared" si="347"/>
        <v>0</v>
      </c>
      <c r="AH1957" s="53">
        <f t="shared" si="345"/>
        <v>0</v>
      </c>
      <c r="AI1957" s="53" t="str">
        <f t="shared" si="346"/>
        <v>0.00</v>
      </c>
      <c r="AJ1957" s="44">
        <v>221112</v>
      </c>
      <c r="AK1957" s="15" t="s">
        <v>686</v>
      </c>
      <c r="AL1957" s="14" t="s">
        <v>57</v>
      </c>
      <c r="AM1957" s="39" t="s">
        <v>58</v>
      </c>
      <c r="AN1957" s="39" t="s">
        <v>59</v>
      </c>
      <c r="AO1957" s="39" t="s">
        <v>60</v>
      </c>
      <c r="AP1957" s="39" t="s">
        <v>61</v>
      </c>
      <c r="AQ1957" s="20"/>
      <c r="AR1957" s="20"/>
      <c r="AS1957" s="20"/>
      <c r="AT1957" s="20"/>
      <c r="AU1957" s="20"/>
      <c r="AV1957" s="20"/>
      <c r="AW1957" s="20"/>
      <c r="AX1957" s="20"/>
      <c r="AY1957" s="20"/>
      <c r="AZ1957" s="20"/>
      <c r="BA1957" s="20"/>
      <c r="BB1957" s="20"/>
    </row>
    <row r="1958" spans="1:54" ht="26.1" customHeight="1" x14ac:dyDescent="0.25">
      <c r="A1958" s="21">
        <v>1721</v>
      </c>
      <c r="B1958" s="39" t="s">
        <v>29</v>
      </c>
      <c r="C1958" s="13" t="s">
        <v>260</v>
      </c>
      <c r="D1958" s="13">
        <v>34023</v>
      </c>
      <c r="E1958" s="13" t="s">
        <v>252</v>
      </c>
      <c r="F1958" s="13">
        <v>17884</v>
      </c>
      <c r="G1958" s="13" t="s">
        <v>592</v>
      </c>
      <c r="H1958" s="13" t="s">
        <v>276</v>
      </c>
      <c r="I1958" s="13" t="s">
        <v>220</v>
      </c>
      <c r="J1958" s="13" t="s">
        <v>221</v>
      </c>
      <c r="K1958" s="13" t="s">
        <v>591</v>
      </c>
      <c r="L1958" s="4">
        <v>2390</v>
      </c>
      <c r="M1958" s="4">
        <v>16001</v>
      </c>
      <c r="N1958" s="14" t="s">
        <v>34</v>
      </c>
      <c r="O1958" s="15" t="s">
        <v>679</v>
      </c>
      <c r="P1958" s="68">
        <v>37</v>
      </c>
      <c r="Q1958" s="61">
        <v>36.049999999999997</v>
      </c>
      <c r="R1958" s="65">
        <f t="shared" si="339"/>
        <v>1.6757246376811596E-2</v>
      </c>
      <c r="S1958" s="65">
        <f t="shared" si="340"/>
        <v>1.6326992753623187E-2</v>
      </c>
      <c r="T1958" s="15">
        <v>8.9963004207527605E-2</v>
      </c>
      <c r="U1958" s="15">
        <v>9.0789459000000003E-2</v>
      </c>
      <c r="V1958" s="15">
        <f t="shared" si="341"/>
        <v>8.264547924723975E-4</v>
      </c>
      <c r="W1958" s="15">
        <f t="shared" si="342"/>
        <v>0.91866073143347105</v>
      </c>
      <c r="X1958" s="15">
        <v>4.5033826456717177E-2</v>
      </c>
      <c r="Y1958" s="15">
        <v>4.7318877999999995E-2</v>
      </c>
      <c r="Z1958" s="15">
        <f t="shared" si="343"/>
        <v>2.2850515432828178E-3</v>
      </c>
      <c r="AA1958" s="16">
        <f t="shared" si="344"/>
        <v>5.0740781387498171</v>
      </c>
      <c r="AB1958" s="13">
        <v>0.09</v>
      </c>
      <c r="AC1958" s="13">
        <v>25.46</v>
      </c>
      <c r="AD1958" s="13">
        <v>0</v>
      </c>
      <c r="AE1958" s="13">
        <v>0</v>
      </c>
      <c r="AF1958" s="53">
        <f t="shared" si="337"/>
        <v>1.273E-2</v>
      </c>
      <c r="AG1958" s="53">
        <f>IFERROR(AF1958+(AF1958*(AA1958/100)),"0.00")</f>
        <v>1.3375930147062853E-2</v>
      </c>
      <c r="AH1958" s="53">
        <f t="shared" si="345"/>
        <v>6.4593014706285264E-4</v>
      </c>
      <c r="AI1958" s="53">
        <f t="shared" si="346"/>
        <v>5.0740781387498242</v>
      </c>
      <c r="AJ1958" s="44">
        <v>221112</v>
      </c>
      <c r="AK1958" s="15" t="s">
        <v>686</v>
      </c>
      <c r="AL1958" s="14" t="s">
        <v>57</v>
      </c>
      <c r="AM1958" s="39" t="s">
        <v>58</v>
      </c>
      <c r="AN1958" s="39" t="s">
        <v>59</v>
      </c>
      <c r="AO1958" s="39" t="s">
        <v>60</v>
      </c>
      <c r="AP1958" s="39" t="s">
        <v>61</v>
      </c>
      <c r="AQ1958" s="20"/>
      <c r="AR1958" s="20"/>
      <c r="AS1958" s="20"/>
      <c r="AT1958" s="20"/>
      <c r="AU1958" s="20"/>
      <c r="AV1958" s="20"/>
      <c r="AW1958" s="20"/>
      <c r="AX1958" s="20"/>
      <c r="AY1958" s="20"/>
      <c r="AZ1958" s="20"/>
      <c r="BA1958" s="20"/>
      <c r="BB1958" s="20"/>
    </row>
    <row r="1959" spans="1:54" ht="26.1" customHeight="1" x14ac:dyDescent="0.25">
      <c r="A1959" s="21">
        <v>1992</v>
      </c>
      <c r="B1959" s="40" t="s">
        <v>29</v>
      </c>
      <c r="C1959" s="13" t="s">
        <v>260</v>
      </c>
      <c r="D1959" s="13">
        <v>34023</v>
      </c>
      <c r="E1959" s="13" t="s">
        <v>252</v>
      </c>
      <c r="F1959" s="13">
        <v>17884</v>
      </c>
      <c r="G1959" s="13" t="s">
        <v>592</v>
      </c>
      <c r="H1959" s="13" t="s">
        <v>276</v>
      </c>
      <c r="I1959" s="13" t="s">
        <v>220</v>
      </c>
      <c r="J1959" s="13" t="s">
        <v>221</v>
      </c>
      <c r="K1959" s="13" t="s">
        <v>591</v>
      </c>
      <c r="L1959" s="4">
        <v>2390</v>
      </c>
      <c r="M1959" s="4">
        <v>16001</v>
      </c>
      <c r="N1959" s="13" t="s">
        <v>36</v>
      </c>
      <c r="O1959" s="15" t="s">
        <v>679</v>
      </c>
      <c r="P1959" s="68">
        <v>37</v>
      </c>
      <c r="Q1959" s="61">
        <v>36.049999999999997</v>
      </c>
      <c r="R1959" s="65">
        <f t="shared" si="339"/>
        <v>1.6757246376811596E-2</v>
      </c>
      <c r="S1959" s="65">
        <f t="shared" si="340"/>
        <v>1.6326992753623187E-2</v>
      </c>
      <c r="T1959" s="15">
        <v>2.83370097328251</v>
      </c>
      <c r="U1959" s="15">
        <v>1.349174197</v>
      </c>
      <c r="V1959" s="15">
        <f t="shared" si="341"/>
        <v>-1.4845267762825101</v>
      </c>
      <c r="W1959" s="15">
        <f t="shared" si="342"/>
        <v>-52.388265038525219</v>
      </c>
      <c r="X1959" s="15">
        <v>1.317086115455105</v>
      </c>
      <c r="Y1959" s="15">
        <v>0.703180849</v>
      </c>
      <c r="Z1959" s="15">
        <f t="shared" si="343"/>
        <v>-0.61390526645510501</v>
      </c>
      <c r="AA1959" s="16">
        <f t="shared" si="344"/>
        <v>-46.610867676103062</v>
      </c>
      <c r="AB1959" s="13">
        <v>1.67</v>
      </c>
      <c r="AC1959" s="13">
        <v>471.87</v>
      </c>
      <c r="AD1959" s="13">
        <v>1.54</v>
      </c>
      <c r="AE1959" s="13">
        <v>0</v>
      </c>
      <c r="AF1959" s="53">
        <f t="shared" si="337"/>
        <v>0.23593500000000001</v>
      </c>
      <c r="AG1959" s="53">
        <f>IFERROR(AF1959+(AF1959*(AA1959/100)),"0.00")</f>
        <v>0.12596364934838625</v>
      </c>
      <c r="AH1959" s="53">
        <f t="shared" si="345"/>
        <v>-0.10997135065161376</v>
      </c>
      <c r="AI1959" s="53">
        <f t="shared" si="346"/>
        <v>-46.610867676103062</v>
      </c>
      <c r="AJ1959" s="44">
        <v>221112</v>
      </c>
      <c r="AK1959" s="15" t="s">
        <v>686</v>
      </c>
      <c r="AL1959" s="14" t="s">
        <v>57</v>
      </c>
      <c r="AM1959" s="39" t="s">
        <v>58</v>
      </c>
      <c r="AN1959" s="39" t="s">
        <v>59</v>
      </c>
      <c r="AO1959" s="39" t="s">
        <v>60</v>
      </c>
      <c r="AP1959" s="39" t="s">
        <v>61</v>
      </c>
      <c r="AQ1959" s="59"/>
      <c r="AR1959" s="20"/>
      <c r="AS1959" s="20"/>
      <c r="AT1959" s="20"/>
      <c r="AU1959" s="20"/>
      <c r="AV1959" s="20"/>
      <c r="AW1959" s="20"/>
      <c r="AX1959" s="20"/>
      <c r="AY1959" s="20"/>
      <c r="AZ1959" s="20"/>
      <c r="BA1959" s="20"/>
      <c r="BB1959" s="20"/>
    </row>
    <row r="1960" spans="1:54" ht="26.1" customHeight="1" x14ac:dyDescent="0.25">
      <c r="A1960" s="21">
        <v>2002</v>
      </c>
      <c r="B1960" s="39" t="s">
        <v>29</v>
      </c>
      <c r="C1960" s="13" t="s">
        <v>260</v>
      </c>
      <c r="D1960" s="13">
        <v>34023</v>
      </c>
      <c r="E1960" s="13" t="s">
        <v>252</v>
      </c>
      <c r="F1960" s="13">
        <v>17884</v>
      </c>
      <c r="G1960" s="13" t="s">
        <v>592</v>
      </c>
      <c r="H1960" s="13" t="s">
        <v>276</v>
      </c>
      <c r="I1960" s="13" t="s">
        <v>220</v>
      </c>
      <c r="J1960" s="13" t="s">
        <v>221</v>
      </c>
      <c r="K1960" s="13" t="s">
        <v>591</v>
      </c>
      <c r="L1960" s="4">
        <v>2390</v>
      </c>
      <c r="M1960" s="4">
        <v>16001</v>
      </c>
      <c r="N1960" s="14" t="s">
        <v>35</v>
      </c>
      <c r="O1960" s="15" t="s">
        <v>679</v>
      </c>
      <c r="P1960" s="68">
        <v>37</v>
      </c>
      <c r="Q1960" s="61">
        <v>36.049999999999997</v>
      </c>
      <c r="R1960" s="65">
        <f t="shared" si="339"/>
        <v>1.6757246376811596E-2</v>
      </c>
      <c r="S1960" s="65">
        <f t="shared" si="340"/>
        <v>1.6326992753623187E-2</v>
      </c>
      <c r="T1960" s="15">
        <v>1.7598760979181001</v>
      </c>
      <c r="U1960" s="15">
        <v>1.7760433959999999</v>
      </c>
      <c r="V1960" s="15">
        <f t="shared" si="341"/>
        <v>1.6167298081899872E-2</v>
      </c>
      <c r="W1960" s="15">
        <f t="shared" si="342"/>
        <v>0.9186611546702339</v>
      </c>
      <c r="X1960" s="15">
        <v>0.88096162947320933</v>
      </c>
      <c r="Y1960" s="15">
        <v>0.92566230900000002</v>
      </c>
      <c r="Z1960" s="15">
        <f t="shared" si="343"/>
        <v>4.4700679526790688E-2</v>
      </c>
      <c r="AA1960" s="16">
        <f t="shared" si="344"/>
        <v>5.0740779202291089</v>
      </c>
      <c r="AB1960" s="13">
        <v>1.76</v>
      </c>
      <c r="AC1960" s="13">
        <v>497.9</v>
      </c>
      <c r="AD1960" s="13">
        <v>0</v>
      </c>
      <c r="AE1960" s="13">
        <v>259.62</v>
      </c>
      <c r="AF1960" s="53">
        <f t="shared" si="337"/>
        <v>0.24894999999999998</v>
      </c>
      <c r="AG1960" s="53">
        <f>IFERROR(AF1960+(AF1960*(AA1960/100)),"0.00")</f>
        <v>0.26158191698241035</v>
      </c>
      <c r="AH1960" s="53">
        <f t="shared" si="345"/>
        <v>1.2631916982410368E-2</v>
      </c>
      <c r="AI1960" s="53">
        <f t="shared" si="346"/>
        <v>5.0740779202291098</v>
      </c>
      <c r="AJ1960" s="44">
        <v>221112</v>
      </c>
      <c r="AK1960" s="15" t="s">
        <v>686</v>
      </c>
      <c r="AL1960" s="14" t="s">
        <v>57</v>
      </c>
      <c r="AM1960" s="39" t="s">
        <v>58</v>
      </c>
      <c r="AN1960" s="39" t="s">
        <v>59</v>
      </c>
      <c r="AO1960" s="39" t="s">
        <v>60</v>
      </c>
      <c r="AP1960" s="39" t="s">
        <v>61</v>
      </c>
      <c r="AQ1960" s="20"/>
      <c r="AR1960" s="20"/>
      <c r="AS1960" s="20"/>
      <c r="AT1960" s="20"/>
      <c r="AU1960" s="20"/>
      <c r="AV1960" s="20"/>
      <c r="AW1960" s="20"/>
      <c r="AX1960" s="20"/>
      <c r="AY1960" s="20"/>
      <c r="AZ1960" s="20"/>
      <c r="BA1960" s="20"/>
      <c r="BB1960" s="20"/>
    </row>
    <row r="1961" spans="1:54" ht="26.1" customHeight="1" x14ac:dyDescent="0.25">
      <c r="A1961" s="21">
        <v>752</v>
      </c>
      <c r="B1961" s="39" t="s">
        <v>29</v>
      </c>
      <c r="C1961" s="13" t="s">
        <v>260</v>
      </c>
      <c r="D1961" s="13">
        <v>34023</v>
      </c>
      <c r="E1961" s="13" t="s">
        <v>252</v>
      </c>
      <c r="F1961" s="13">
        <v>17884</v>
      </c>
      <c r="G1961" s="13" t="s">
        <v>592</v>
      </c>
      <c r="H1961" s="13" t="s">
        <v>311</v>
      </c>
      <c r="I1961" s="13" t="s">
        <v>220</v>
      </c>
      <c r="J1961" s="13" t="s">
        <v>221</v>
      </c>
      <c r="K1961" s="13" t="s">
        <v>593</v>
      </c>
      <c r="L1961" s="4">
        <v>2390</v>
      </c>
      <c r="M1961" s="4">
        <v>16001</v>
      </c>
      <c r="N1961" s="14" t="s">
        <v>40</v>
      </c>
      <c r="O1961" s="15" t="s">
        <v>679</v>
      </c>
      <c r="P1961" s="68">
        <v>37</v>
      </c>
      <c r="Q1961" s="61">
        <v>36.049999999999997</v>
      </c>
      <c r="R1961" s="65">
        <f t="shared" si="339"/>
        <v>1.6757246376811596E-2</v>
      </c>
      <c r="S1961" s="65">
        <f t="shared" si="340"/>
        <v>1.6326992753623187E-2</v>
      </c>
      <c r="T1961" s="15">
        <v>0</v>
      </c>
      <c r="U1961" s="15">
        <v>0</v>
      </c>
      <c r="V1961" s="15">
        <f t="shared" si="341"/>
        <v>0</v>
      </c>
      <c r="W1961" s="15" t="str">
        <f t="shared" si="342"/>
        <v>0.00</v>
      </c>
      <c r="X1961" s="15">
        <v>0</v>
      </c>
      <c r="Y1961" s="15">
        <v>0</v>
      </c>
      <c r="Z1961" s="15">
        <f t="shared" si="343"/>
        <v>0</v>
      </c>
      <c r="AA1961" s="16" t="str">
        <f t="shared" si="344"/>
        <v>0</v>
      </c>
      <c r="AB1961" s="13"/>
      <c r="AC1961" s="13"/>
      <c r="AD1961" s="13"/>
      <c r="AE1961" s="13"/>
      <c r="AF1961" s="53">
        <f t="shared" ref="AF1961:AF2024" si="348">AC1961/2000</f>
        <v>0</v>
      </c>
      <c r="AG1961" s="53">
        <f>IFERROR((((Y1961)/Q1961)*24),"0.00")</f>
        <v>0</v>
      </c>
      <c r="AH1961" s="53">
        <f t="shared" si="345"/>
        <v>0</v>
      </c>
      <c r="AI1961" s="53" t="str">
        <f t="shared" si="346"/>
        <v>0.00</v>
      </c>
      <c r="AJ1961" s="44">
        <v>221112</v>
      </c>
      <c r="AK1961" s="15" t="s">
        <v>686</v>
      </c>
      <c r="AL1961" s="14" t="s">
        <v>76</v>
      </c>
      <c r="AM1961" s="39" t="s">
        <v>58</v>
      </c>
      <c r="AN1961" s="39" t="s">
        <v>59</v>
      </c>
      <c r="AO1961" s="39" t="s">
        <v>77</v>
      </c>
      <c r="AP1961" s="39" t="s">
        <v>61</v>
      </c>
      <c r="AQ1961" s="20"/>
      <c r="AR1961" s="20"/>
      <c r="AS1961" s="20"/>
      <c r="AT1961" s="20"/>
      <c r="AU1961" s="20"/>
      <c r="AV1961" s="20"/>
      <c r="AW1961" s="20"/>
      <c r="AX1961" s="20"/>
      <c r="AY1961" s="20"/>
      <c r="AZ1961" s="20"/>
      <c r="BA1961" s="20"/>
      <c r="BB1961" s="20"/>
    </row>
    <row r="1962" spans="1:54" ht="26.1" customHeight="1" x14ac:dyDescent="0.25">
      <c r="A1962" s="21">
        <v>753</v>
      </c>
      <c r="B1962" s="39" t="s">
        <v>29</v>
      </c>
      <c r="C1962" s="13" t="s">
        <v>260</v>
      </c>
      <c r="D1962" s="13">
        <v>34023</v>
      </c>
      <c r="E1962" s="13" t="s">
        <v>252</v>
      </c>
      <c r="F1962" s="13">
        <v>17884</v>
      </c>
      <c r="G1962" s="13" t="s">
        <v>592</v>
      </c>
      <c r="H1962" s="13" t="s">
        <v>311</v>
      </c>
      <c r="I1962" s="13" t="s">
        <v>220</v>
      </c>
      <c r="J1962" s="13" t="s">
        <v>221</v>
      </c>
      <c r="K1962" s="13" t="s">
        <v>593</v>
      </c>
      <c r="L1962" s="4">
        <v>2390</v>
      </c>
      <c r="M1962" s="4">
        <v>16001</v>
      </c>
      <c r="N1962" s="14" t="s">
        <v>38</v>
      </c>
      <c r="O1962" s="15" t="s">
        <v>679</v>
      </c>
      <c r="P1962" s="68">
        <v>37</v>
      </c>
      <c r="Q1962" s="61">
        <v>36.049999999999997</v>
      </c>
      <c r="R1962" s="65">
        <f t="shared" si="339"/>
        <v>1.6757246376811596E-2</v>
      </c>
      <c r="S1962" s="65">
        <f t="shared" si="340"/>
        <v>1.6326992753623187E-2</v>
      </c>
      <c r="T1962" s="15">
        <v>4.9986193845731997E-2</v>
      </c>
      <c r="U1962" s="15">
        <v>5.0445398000000002E-2</v>
      </c>
      <c r="V1962" s="15">
        <f t="shared" si="341"/>
        <v>4.5920415426800587E-4</v>
      </c>
      <c r="W1962" s="15">
        <f t="shared" si="342"/>
        <v>0.91866197231421021</v>
      </c>
      <c r="X1962" s="15">
        <v>2.50221699320726E-2</v>
      </c>
      <c r="Y1962" s="15">
        <v>2.6291815E-2</v>
      </c>
      <c r="Z1962" s="15">
        <f t="shared" si="343"/>
        <v>1.2696450679273996E-3</v>
      </c>
      <c r="AA1962" s="16">
        <f t="shared" si="344"/>
        <v>5.0740805908284159</v>
      </c>
      <c r="AB1962" s="13">
        <v>0.05</v>
      </c>
      <c r="AC1962" s="13">
        <v>0</v>
      </c>
      <c r="AD1962" s="13">
        <v>0</v>
      </c>
      <c r="AE1962" s="13">
        <v>0</v>
      </c>
      <c r="AF1962" s="53">
        <f t="shared" si="348"/>
        <v>0</v>
      </c>
      <c r="AG1962" s="53">
        <f>IFERROR((((Y1962)/Q1962)*24),"0.00")</f>
        <v>1.7503566158113732E-2</v>
      </c>
      <c r="AH1962" s="53">
        <f t="shared" si="345"/>
        <v>1.7503566158113732E-2</v>
      </c>
      <c r="AI1962" s="53" t="str">
        <f t="shared" si="346"/>
        <v>0.00</v>
      </c>
      <c r="AJ1962" s="44">
        <v>221112</v>
      </c>
      <c r="AK1962" s="15" t="s">
        <v>686</v>
      </c>
      <c r="AL1962" s="14" t="s">
        <v>76</v>
      </c>
      <c r="AM1962" s="39" t="s">
        <v>58</v>
      </c>
      <c r="AN1962" s="39" t="s">
        <v>59</v>
      </c>
      <c r="AO1962" s="39" t="s">
        <v>77</v>
      </c>
      <c r="AP1962" s="39" t="s">
        <v>61</v>
      </c>
      <c r="AQ1962" s="20"/>
      <c r="AR1962" s="20"/>
      <c r="AS1962" s="20"/>
      <c r="AT1962" s="20"/>
      <c r="AU1962" s="20"/>
      <c r="AV1962" s="20"/>
      <c r="AW1962" s="20"/>
      <c r="AX1962" s="20"/>
      <c r="AY1962" s="20"/>
      <c r="AZ1962" s="20"/>
      <c r="BA1962" s="20"/>
      <c r="BB1962" s="20"/>
    </row>
    <row r="1963" spans="1:54" ht="26.1" customHeight="1" x14ac:dyDescent="0.25">
      <c r="A1963" s="21">
        <v>754</v>
      </c>
      <c r="B1963" s="39" t="s">
        <v>29</v>
      </c>
      <c r="C1963" s="13" t="s">
        <v>260</v>
      </c>
      <c r="D1963" s="13">
        <v>34023</v>
      </c>
      <c r="E1963" s="13" t="s">
        <v>252</v>
      </c>
      <c r="F1963" s="13">
        <v>17884</v>
      </c>
      <c r="G1963" s="13" t="s">
        <v>592</v>
      </c>
      <c r="H1963" s="13" t="s">
        <v>311</v>
      </c>
      <c r="I1963" s="13" t="s">
        <v>220</v>
      </c>
      <c r="J1963" s="13" t="s">
        <v>221</v>
      </c>
      <c r="K1963" s="13" t="s">
        <v>593</v>
      </c>
      <c r="L1963" s="4">
        <v>2390</v>
      </c>
      <c r="M1963" s="4">
        <v>16001</v>
      </c>
      <c r="N1963" s="14" t="s">
        <v>39</v>
      </c>
      <c r="O1963" s="15" t="s">
        <v>679</v>
      </c>
      <c r="P1963" s="68">
        <v>37</v>
      </c>
      <c r="Q1963" s="61">
        <v>36.049999999999997</v>
      </c>
      <c r="R1963" s="65">
        <f t="shared" si="339"/>
        <v>1.6757246376811596E-2</v>
      </c>
      <c r="S1963" s="65">
        <f t="shared" si="340"/>
        <v>1.6326992753623187E-2</v>
      </c>
      <c r="T1963" s="15">
        <v>4.9986193845731997E-2</v>
      </c>
      <c r="U1963" s="15">
        <v>5.0445398000000002E-2</v>
      </c>
      <c r="V1963" s="15">
        <f t="shared" si="341"/>
        <v>4.5920415426800587E-4</v>
      </c>
      <c r="W1963" s="15">
        <f t="shared" si="342"/>
        <v>0.91866197231421021</v>
      </c>
      <c r="X1963" s="15">
        <v>2.50221699320726E-2</v>
      </c>
      <c r="Y1963" s="15">
        <v>2.6291815E-2</v>
      </c>
      <c r="Z1963" s="15">
        <f t="shared" si="343"/>
        <v>1.2696450679273996E-3</v>
      </c>
      <c r="AA1963" s="16">
        <f t="shared" si="344"/>
        <v>5.0740805908284159</v>
      </c>
      <c r="AB1963" s="13">
        <v>0.05</v>
      </c>
      <c r="AC1963" s="13">
        <v>0</v>
      </c>
      <c r="AD1963" s="13">
        <v>0</v>
      </c>
      <c r="AE1963" s="13">
        <v>0</v>
      </c>
      <c r="AF1963" s="53">
        <f t="shared" si="348"/>
        <v>0</v>
      </c>
      <c r="AG1963" s="53">
        <f>IFERROR((((Y1963)/Q1963)*24),"0.00")</f>
        <v>1.7503566158113732E-2</v>
      </c>
      <c r="AH1963" s="53">
        <f t="shared" si="345"/>
        <v>1.7503566158113732E-2</v>
      </c>
      <c r="AI1963" s="53" t="str">
        <f t="shared" si="346"/>
        <v>0.00</v>
      </c>
      <c r="AJ1963" s="44">
        <v>221112</v>
      </c>
      <c r="AK1963" s="15" t="s">
        <v>686</v>
      </c>
      <c r="AL1963" s="14" t="s">
        <v>76</v>
      </c>
      <c r="AM1963" s="39" t="s">
        <v>58</v>
      </c>
      <c r="AN1963" s="39" t="s">
        <v>59</v>
      </c>
      <c r="AO1963" s="39" t="s">
        <v>77</v>
      </c>
      <c r="AP1963" s="39" t="s">
        <v>61</v>
      </c>
      <c r="AQ1963" s="20"/>
      <c r="AR1963" s="20"/>
      <c r="AS1963" s="20"/>
      <c r="AT1963" s="20"/>
      <c r="AU1963" s="20"/>
      <c r="AV1963" s="20"/>
      <c r="AW1963" s="20"/>
      <c r="AX1963" s="20"/>
      <c r="AY1963" s="20"/>
      <c r="AZ1963" s="20"/>
      <c r="BA1963" s="20"/>
      <c r="BB1963" s="20"/>
    </row>
    <row r="1964" spans="1:54" ht="26.1" customHeight="1" x14ac:dyDescent="0.25">
      <c r="A1964" s="21">
        <v>755</v>
      </c>
      <c r="B1964" s="39" t="s">
        <v>29</v>
      </c>
      <c r="C1964" s="13" t="s">
        <v>260</v>
      </c>
      <c r="D1964" s="13">
        <v>34023</v>
      </c>
      <c r="E1964" s="13" t="s">
        <v>252</v>
      </c>
      <c r="F1964" s="13">
        <v>17884</v>
      </c>
      <c r="G1964" s="13" t="s">
        <v>592</v>
      </c>
      <c r="H1964" s="13" t="s">
        <v>311</v>
      </c>
      <c r="I1964" s="13" t="s">
        <v>220</v>
      </c>
      <c r="J1964" s="13" t="s">
        <v>221</v>
      </c>
      <c r="K1964" s="13" t="s">
        <v>593</v>
      </c>
      <c r="L1964" s="4">
        <v>2390</v>
      </c>
      <c r="M1964" s="4">
        <v>16001</v>
      </c>
      <c r="N1964" s="14" t="s">
        <v>37</v>
      </c>
      <c r="O1964" s="15" t="s">
        <v>679</v>
      </c>
      <c r="P1964" s="68">
        <v>37</v>
      </c>
      <c r="Q1964" s="61">
        <v>36.049999999999997</v>
      </c>
      <c r="R1964" s="65">
        <f t="shared" si="339"/>
        <v>1.6757246376811596E-2</v>
      </c>
      <c r="S1964" s="65">
        <f t="shared" si="340"/>
        <v>1.6326992753623187E-2</v>
      </c>
      <c r="T1964" s="15">
        <v>2.0901499999964801</v>
      </c>
      <c r="U1964" s="15">
        <v>3.5745631999999999E-2</v>
      </c>
      <c r="V1964" s="15">
        <f t="shared" si="341"/>
        <v>-2.0544043679964803</v>
      </c>
      <c r="W1964" s="15">
        <f t="shared" si="342"/>
        <v>-98.289805420660713</v>
      </c>
      <c r="X1964" s="15">
        <v>1.0462906746783291</v>
      </c>
      <c r="Y1964" s="15">
        <v>1.8630391999999999E-2</v>
      </c>
      <c r="Z1964" s="15">
        <f t="shared" si="343"/>
        <v>-1.0276602826783292</v>
      </c>
      <c r="AA1964" s="16">
        <f t="shared" si="344"/>
        <v>-98.219386595820751</v>
      </c>
      <c r="AB1964" s="13">
        <v>0.68</v>
      </c>
      <c r="AC1964" s="13">
        <v>0</v>
      </c>
      <c r="AD1964" s="13">
        <v>0</v>
      </c>
      <c r="AE1964" s="13">
        <v>0</v>
      </c>
      <c r="AF1964" s="53">
        <f t="shared" si="348"/>
        <v>0</v>
      </c>
      <c r="AG1964" s="53">
        <f>IFERROR((((Y1964)/Q1964)*24),"0.00")</f>
        <v>1.240303489597781E-2</v>
      </c>
      <c r="AH1964" s="53">
        <f t="shared" si="345"/>
        <v>1.240303489597781E-2</v>
      </c>
      <c r="AI1964" s="53" t="str">
        <f t="shared" si="346"/>
        <v>0.00</v>
      </c>
      <c r="AJ1964" s="44">
        <v>221112</v>
      </c>
      <c r="AK1964" s="15" t="s">
        <v>686</v>
      </c>
      <c r="AL1964" s="14" t="s">
        <v>76</v>
      </c>
      <c r="AM1964" s="39" t="s">
        <v>58</v>
      </c>
      <c r="AN1964" s="39" t="s">
        <v>59</v>
      </c>
      <c r="AO1964" s="39" t="s">
        <v>77</v>
      </c>
      <c r="AP1964" s="39" t="s">
        <v>61</v>
      </c>
      <c r="AQ1964" s="20"/>
      <c r="AR1964" s="20"/>
      <c r="AS1964" s="20"/>
      <c r="AT1964" s="20"/>
      <c r="AU1964" s="20"/>
      <c r="AV1964" s="20"/>
      <c r="AW1964" s="20"/>
      <c r="AX1964" s="20"/>
      <c r="AY1964" s="20"/>
      <c r="AZ1964" s="20"/>
      <c r="BA1964" s="20"/>
      <c r="BB1964" s="20"/>
    </row>
    <row r="1965" spans="1:54" ht="26.1" customHeight="1" x14ac:dyDescent="0.25">
      <c r="A1965" s="21">
        <v>1738</v>
      </c>
      <c r="B1965" s="39" t="s">
        <v>29</v>
      </c>
      <c r="C1965" s="13" t="s">
        <v>260</v>
      </c>
      <c r="D1965" s="13">
        <v>34023</v>
      </c>
      <c r="E1965" s="13" t="s">
        <v>252</v>
      </c>
      <c r="F1965" s="13">
        <v>17884</v>
      </c>
      <c r="G1965" s="13" t="s">
        <v>592</v>
      </c>
      <c r="H1965" s="13" t="s">
        <v>311</v>
      </c>
      <c r="I1965" s="13" t="s">
        <v>220</v>
      </c>
      <c r="J1965" s="13" t="s">
        <v>221</v>
      </c>
      <c r="K1965" s="13" t="s">
        <v>593</v>
      </c>
      <c r="L1965" s="4">
        <v>2390</v>
      </c>
      <c r="M1965" s="4">
        <v>16001</v>
      </c>
      <c r="N1965" s="14" t="s">
        <v>34</v>
      </c>
      <c r="O1965" s="15" t="s">
        <v>679</v>
      </c>
      <c r="P1965" s="68">
        <v>37</v>
      </c>
      <c r="Q1965" s="61">
        <v>36.049999999999997</v>
      </c>
      <c r="R1965" s="65">
        <f t="shared" si="339"/>
        <v>1.6757246376811596E-2</v>
      </c>
      <c r="S1965" s="65">
        <f t="shared" si="340"/>
        <v>1.6326992753623187E-2</v>
      </c>
      <c r="T1965" s="15">
        <v>3.99720064917456E-2</v>
      </c>
      <c r="U1965" s="15">
        <v>4.0339213999999998E-2</v>
      </c>
      <c r="V1965" s="15">
        <f t="shared" si="341"/>
        <v>3.6720750825439824E-4</v>
      </c>
      <c r="W1965" s="15">
        <f t="shared" si="342"/>
        <v>0.91866168472235255</v>
      </c>
      <c r="X1965" s="15">
        <v>2.0009251795588937E-2</v>
      </c>
      <c r="Y1965" s="15">
        <v>2.1024536999999999E-2</v>
      </c>
      <c r="Z1965" s="15">
        <f t="shared" si="343"/>
        <v>1.0152852044110622E-3</v>
      </c>
      <c r="AA1965" s="16">
        <f t="shared" si="344"/>
        <v>5.0740788050599823</v>
      </c>
      <c r="AB1965" s="13">
        <v>0.04</v>
      </c>
      <c r="AC1965" s="13">
        <v>37.28</v>
      </c>
      <c r="AD1965" s="13">
        <v>0</v>
      </c>
      <c r="AE1965" s="13">
        <v>0</v>
      </c>
      <c r="AF1965" s="53">
        <f t="shared" si="348"/>
        <v>1.864E-2</v>
      </c>
      <c r="AG1965" s="53">
        <f>IFERROR(AF1965+(AF1965*(AA1965/100)),"0.00")</f>
        <v>1.9585808289263183E-2</v>
      </c>
      <c r="AH1965" s="53">
        <f t="shared" si="345"/>
        <v>9.4580828926318222E-4</v>
      </c>
      <c r="AI1965" s="53">
        <f t="shared" si="346"/>
        <v>5.0740788050599903</v>
      </c>
      <c r="AJ1965" s="44">
        <v>221112</v>
      </c>
      <c r="AK1965" s="15" t="s">
        <v>686</v>
      </c>
      <c r="AL1965" s="14" t="s">
        <v>76</v>
      </c>
      <c r="AM1965" s="39" t="s">
        <v>58</v>
      </c>
      <c r="AN1965" s="39" t="s">
        <v>59</v>
      </c>
      <c r="AO1965" s="39" t="s">
        <v>77</v>
      </c>
      <c r="AP1965" s="39" t="s">
        <v>61</v>
      </c>
      <c r="AQ1965" s="20"/>
      <c r="AR1965" s="20"/>
      <c r="AS1965" s="20"/>
      <c r="AT1965" s="20"/>
      <c r="AU1965" s="20"/>
      <c r="AV1965" s="20"/>
      <c r="AW1965" s="20"/>
      <c r="AX1965" s="20"/>
      <c r="AY1965" s="20"/>
      <c r="AZ1965" s="20"/>
      <c r="BA1965" s="20"/>
      <c r="BB1965" s="20"/>
    </row>
    <row r="1966" spans="1:54" ht="26.1" customHeight="1" x14ac:dyDescent="0.25">
      <c r="A1966" s="21">
        <v>2010</v>
      </c>
      <c r="B1966" s="39" t="s">
        <v>29</v>
      </c>
      <c r="C1966" s="13" t="s">
        <v>260</v>
      </c>
      <c r="D1966" s="13">
        <v>34023</v>
      </c>
      <c r="E1966" s="13" t="s">
        <v>252</v>
      </c>
      <c r="F1966" s="13">
        <v>17884</v>
      </c>
      <c r="G1966" s="13" t="s">
        <v>592</v>
      </c>
      <c r="H1966" s="13" t="s">
        <v>311</v>
      </c>
      <c r="I1966" s="13" t="s">
        <v>220</v>
      </c>
      <c r="J1966" s="13" t="s">
        <v>221</v>
      </c>
      <c r="K1966" s="13" t="s">
        <v>593</v>
      </c>
      <c r="L1966" s="4">
        <v>2390</v>
      </c>
      <c r="M1966" s="4">
        <v>16001</v>
      </c>
      <c r="N1966" s="14" t="s">
        <v>35</v>
      </c>
      <c r="O1966" s="15" t="s">
        <v>679</v>
      </c>
      <c r="P1966" s="68">
        <v>37</v>
      </c>
      <c r="Q1966" s="61">
        <v>36.049999999999997</v>
      </c>
      <c r="R1966" s="65">
        <f t="shared" si="339"/>
        <v>1.6757246376811596E-2</v>
      </c>
      <c r="S1966" s="65">
        <f t="shared" si="340"/>
        <v>1.6326992753623187E-2</v>
      </c>
      <c r="T1966" s="15">
        <v>0.57983951211821105</v>
      </c>
      <c r="U1966" s="15">
        <v>0.58516627300000001</v>
      </c>
      <c r="V1966" s="15">
        <f t="shared" si="341"/>
        <v>5.3267608817889611E-3</v>
      </c>
      <c r="W1966" s="15">
        <f t="shared" si="342"/>
        <v>0.91866124513139447</v>
      </c>
      <c r="X1966" s="15">
        <v>0.29025700277019068</v>
      </c>
      <c r="Y1966" s="15">
        <v>0.30498486900000005</v>
      </c>
      <c r="Z1966" s="15">
        <f t="shared" si="343"/>
        <v>1.4727866229809372E-2</v>
      </c>
      <c r="AA1966" s="16">
        <f t="shared" si="344"/>
        <v>5.0740778307664387</v>
      </c>
      <c r="AB1966" s="13">
        <v>0.57999999999999996</v>
      </c>
      <c r="AC1966" s="13">
        <v>540.5</v>
      </c>
      <c r="AD1966" s="13">
        <v>0</v>
      </c>
      <c r="AE1966" s="13">
        <v>79</v>
      </c>
      <c r="AF1966" s="53">
        <f t="shared" si="348"/>
        <v>0.27024999999999999</v>
      </c>
      <c r="AG1966" s="53">
        <f>IFERROR(AF1966+(AF1966*(AA1966/100)),"0.00")</f>
        <v>0.28396269533764629</v>
      </c>
      <c r="AH1966" s="53">
        <f t="shared" si="345"/>
        <v>1.3712695337646297E-2</v>
      </c>
      <c r="AI1966" s="53">
        <f t="shared" si="346"/>
        <v>5.0740778307664369</v>
      </c>
      <c r="AJ1966" s="44">
        <v>221112</v>
      </c>
      <c r="AK1966" s="15" t="s">
        <v>686</v>
      </c>
      <c r="AL1966" s="14" t="s">
        <v>76</v>
      </c>
      <c r="AM1966" s="39" t="s">
        <v>58</v>
      </c>
      <c r="AN1966" s="39" t="s">
        <v>59</v>
      </c>
      <c r="AO1966" s="39" t="s">
        <v>77</v>
      </c>
      <c r="AP1966" s="39" t="s">
        <v>61</v>
      </c>
      <c r="AQ1966" s="20"/>
      <c r="AR1966" s="20"/>
      <c r="AS1966" s="20"/>
      <c r="AT1966" s="20"/>
      <c r="AU1966" s="20"/>
      <c r="AV1966" s="20"/>
      <c r="AW1966" s="20"/>
      <c r="AX1966" s="20"/>
      <c r="AY1966" s="20"/>
      <c r="AZ1966" s="20"/>
      <c r="BA1966" s="20"/>
      <c r="BB1966" s="20"/>
    </row>
    <row r="1967" spans="1:54" ht="26.1" customHeight="1" x14ac:dyDescent="0.25">
      <c r="A1967" s="21">
        <v>2090</v>
      </c>
      <c r="B1967" s="40" t="s">
        <v>29</v>
      </c>
      <c r="C1967" s="13" t="s">
        <v>260</v>
      </c>
      <c r="D1967" s="13">
        <v>34023</v>
      </c>
      <c r="E1967" s="13" t="s">
        <v>252</v>
      </c>
      <c r="F1967" s="13">
        <v>17884</v>
      </c>
      <c r="G1967" s="13" t="s">
        <v>592</v>
      </c>
      <c r="H1967" s="13" t="s">
        <v>311</v>
      </c>
      <c r="I1967" s="13" t="s">
        <v>220</v>
      </c>
      <c r="J1967" s="13" t="s">
        <v>221</v>
      </c>
      <c r="K1967" s="13" t="s">
        <v>593</v>
      </c>
      <c r="L1967" s="4">
        <v>2390</v>
      </c>
      <c r="M1967" s="4">
        <v>16001</v>
      </c>
      <c r="N1967" s="13" t="s">
        <v>36</v>
      </c>
      <c r="O1967" s="15" t="s">
        <v>679</v>
      </c>
      <c r="P1967" s="68">
        <v>37</v>
      </c>
      <c r="Q1967" s="61">
        <v>36.049999999999997</v>
      </c>
      <c r="R1967" s="65">
        <f t="shared" si="339"/>
        <v>1.6757246376811596E-2</v>
      </c>
      <c r="S1967" s="65">
        <f t="shared" si="340"/>
        <v>1.6326992753623187E-2</v>
      </c>
      <c r="T1967" s="15">
        <v>1.8581645726442699</v>
      </c>
      <c r="U1967" s="15">
        <v>0.88470439199999995</v>
      </c>
      <c r="V1967" s="15">
        <f t="shared" si="341"/>
        <v>-0.97346018064426998</v>
      </c>
      <c r="W1967" s="15">
        <f t="shared" si="342"/>
        <v>-52.388265010293622</v>
      </c>
      <c r="X1967" s="15">
        <v>0.86366302652793669</v>
      </c>
      <c r="Y1967" s="15">
        <v>0.46110219600000002</v>
      </c>
      <c r="Z1967" s="15">
        <f t="shared" si="343"/>
        <v>-0.40256083052793667</v>
      </c>
      <c r="AA1967" s="16">
        <f t="shared" si="344"/>
        <v>-46.610867683695517</v>
      </c>
      <c r="AB1967" s="13">
        <v>1.0900000000000001</v>
      </c>
      <c r="AC1967" s="13">
        <v>1019.49</v>
      </c>
      <c r="AD1967" s="13">
        <v>1.02</v>
      </c>
      <c r="AE1967" s="13">
        <v>0</v>
      </c>
      <c r="AF1967" s="53">
        <f t="shared" si="348"/>
        <v>0.509745</v>
      </c>
      <c r="AG1967" s="53">
        <f>IFERROR(AF1967+(AF1967*(AA1967/100)),"0.00")</f>
        <v>0.27214843252574628</v>
      </c>
      <c r="AH1967" s="53">
        <f t="shared" si="345"/>
        <v>-0.23759656747425373</v>
      </c>
      <c r="AI1967" s="53">
        <f t="shared" si="346"/>
        <v>-46.610867683695517</v>
      </c>
      <c r="AJ1967" s="44">
        <v>221112</v>
      </c>
      <c r="AK1967" s="15" t="s">
        <v>686</v>
      </c>
      <c r="AL1967" s="14" t="s">
        <v>76</v>
      </c>
      <c r="AM1967" s="39" t="s">
        <v>58</v>
      </c>
      <c r="AN1967" s="39" t="s">
        <v>59</v>
      </c>
      <c r="AO1967" s="39" t="s">
        <v>77</v>
      </c>
      <c r="AP1967" s="39" t="s">
        <v>61</v>
      </c>
      <c r="AQ1967" s="59"/>
      <c r="AR1967" s="20"/>
      <c r="AS1967" s="20"/>
      <c r="AT1967" s="20"/>
      <c r="AU1967" s="20"/>
      <c r="AV1967" s="20"/>
      <c r="AW1967" s="20"/>
      <c r="AX1967" s="20"/>
      <c r="AY1967" s="20"/>
      <c r="AZ1967" s="20"/>
      <c r="BA1967" s="20"/>
      <c r="BB1967" s="20"/>
    </row>
    <row r="1968" spans="1:54" ht="39" customHeight="1" x14ac:dyDescent="0.25">
      <c r="A1968" s="21">
        <v>1009</v>
      </c>
      <c r="B1968" s="39" t="s">
        <v>22</v>
      </c>
      <c r="C1968" s="13" t="s">
        <v>260</v>
      </c>
      <c r="D1968" s="13">
        <v>34023</v>
      </c>
      <c r="E1968" s="13" t="s">
        <v>252</v>
      </c>
      <c r="F1968" s="13">
        <v>18068</v>
      </c>
      <c r="G1968" s="13" t="s">
        <v>271</v>
      </c>
      <c r="H1968" s="13" t="s">
        <v>276</v>
      </c>
      <c r="I1968" s="13" t="s">
        <v>225</v>
      </c>
      <c r="J1968" s="13" t="s">
        <v>227</v>
      </c>
      <c r="K1968" s="13" t="s">
        <v>604</v>
      </c>
      <c r="L1968" s="4">
        <v>2411</v>
      </c>
      <c r="M1968" s="4">
        <v>1</v>
      </c>
      <c r="N1968" s="14" t="s">
        <v>40</v>
      </c>
      <c r="O1968" s="15" t="s">
        <v>679</v>
      </c>
      <c r="P1968" s="68">
        <v>416.48</v>
      </c>
      <c r="Q1968" s="61">
        <v>314.10000000000002</v>
      </c>
      <c r="R1968" s="65">
        <f t="shared" si="339"/>
        <v>0.18862318840579712</v>
      </c>
      <c r="S1968" s="65">
        <f t="shared" si="340"/>
        <v>0.14225543478260871</v>
      </c>
      <c r="T1968" s="15">
        <v>0.76229950896950105</v>
      </c>
      <c r="U1968" s="15">
        <v>3.58329012</v>
      </c>
      <c r="V1968" s="15">
        <f t="shared" si="341"/>
        <v>2.8209906110304992</v>
      </c>
      <c r="W1968" s="15">
        <f t="shared" si="342"/>
        <v>370.06328586568259</v>
      </c>
      <c r="X1968" s="15">
        <v>0.37517498007029521</v>
      </c>
      <c r="Y1968" s="15">
        <v>1.5797426159999999</v>
      </c>
      <c r="Z1968" s="15">
        <f t="shared" si="343"/>
        <v>1.2045676359297046</v>
      </c>
      <c r="AA1968" s="16">
        <f t="shared" si="344"/>
        <v>321.06822147468608</v>
      </c>
      <c r="AB1968" s="13">
        <v>0.76</v>
      </c>
      <c r="AC1968" s="13">
        <v>0</v>
      </c>
      <c r="AD1968" s="13">
        <v>0</v>
      </c>
      <c r="AE1968" s="13">
        <v>0</v>
      </c>
      <c r="AF1968" s="53">
        <f t="shared" si="348"/>
        <v>0</v>
      </c>
      <c r="AG1968" s="53">
        <f>IFERROR((((Y1968)/Q1968)*24),"0.00")</f>
        <v>0.12070621707736387</v>
      </c>
      <c r="AH1968" s="53">
        <f t="shared" si="345"/>
        <v>0.12070621707736387</v>
      </c>
      <c r="AI1968" s="53" t="str">
        <f t="shared" si="346"/>
        <v>0.00</v>
      </c>
      <c r="AJ1968" s="44">
        <v>221112</v>
      </c>
      <c r="AK1968" s="15" t="s">
        <v>685</v>
      </c>
      <c r="AL1968" s="14" t="s">
        <v>155</v>
      </c>
      <c r="AM1968" s="39" t="s">
        <v>65</v>
      </c>
      <c r="AN1968" s="39" t="s">
        <v>59</v>
      </c>
      <c r="AO1968" s="39" t="s">
        <v>60</v>
      </c>
      <c r="AP1968" s="39" t="s">
        <v>156</v>
      </c>
      <c r="AQ1968" s="20"/>
      <c r="AR1968" s="20"/>
      <c r="AS1968" s="20"/>
      <c r="AT1968" s="20"/>
      <c r="AU1968" s="20"/>
      <c r="AV1968" s="20"/>
      <c r="AW1968" s="20"/>
      <c r="AX1968" s="20"/>
      <c r="AY1968" s="20"/>
      <c r="AZ1968" s="20"/>
      <c r="BA1968" s="20"/>
      <c r="BB1968" s="20"/>
    </row>
    <row r="1969" spans="1:54" ht="39" customHeight="1" x14ac:dyDescent="0.25">
      <c r="A1969" s="21">
        <v>1010</v>
      </c>
      <c r="B1969" s="39" t="s">
        <v>22</v>
      </c>
      <c r="C1969" s="13" t="s">
        <v>260</v>
      </c>
      <c r="D1969" s="13">
        <v>34023</v>
      </c>
      <c r="E1969" s="13" t="s">
        <v>252</v>
      </c>
      <c r="F1969" s="13">
        <v>18068</v>
      </c>
      <c r="G1969" s="13" t="s">
        <v>271</v>
      </c>
      <c r="H1969" s="13" t="s">
        <v>276</v>
      </c>
      <c r="I1969" s="13" t="s">
        <v>225</v>
      </c>
      <c r="J1969" s="13" t="s">
        <v>227</v>
      </c>
      <c r="K1969" s="13" t="s">
        <v>604</v>
      </c>
      <c r="L1969" s="4">
        <v>2411</v>
      </c>
      <c r="M1969" s="4">
        <v>1</v>
      </c>
      <c r="N1969" s="14" t="s">
        <v>38</v>
      </c>
      <c r="O1969" s="15" t="s">
        <v>679</v>
      </c>
      <c r="P1969" s="68">
        <v>416.48</v>
      </c>
      <c r="Q1969" s="61">
        <v>314.10000000000002</v>
      </c>
      <c r="R1969" s="65">
        <f t="shared" si="339"/>
        <v>0.18862318840579712</v>
      </c>
      <c r="S1969" s="65">
        <f t="shared" si="340"/>
        <v>0.14225543478260871</v>
      </c>
      <c r="T1969" s="15">
        <v>1.81198349735881</v>
      </c>
      <c r="U1969" s="15">
        <v>11.41175198</v>
      </c>
      <c r="V1969" s="15">
        <f t="shared" si="341"/>
        <v>9.5997684826411902</v>
      </c>
      <c r="W1969" s="15">
        <f t="shared" si="342"/>
        <v>529.79337265676202</v>
      </c>
      <c r="X1969" s="15">
        <v>0.89178972898498199</v>
      </c>
      <c r="Y1969" s="15">
        <v>5.0310274389999998</v>
      </c>
      <c r="Z1969" s="15">
        <f t="shared" si="343"/>
        <v>4.1392377100150179</v>
      </c>
      <c r="AA1969" s="16">
        <f t="shared" si="344"/>
        <v>464.14951590956531</v>
      </c>
      <c r="AB1969" s="13">
        <v>1.81</v>
      </c>
      <c r="AC1969" s="13">
        <v>0</v>
      </c>
      <c r="AD1969" s="13">
        <v>0</v>
      </c>
      <c r="AE1969" s="13">
        <v>0</v>
      </c>
      <c r="AF1969" s="53">
        <f t="shared" si="348"/>
        <v>0</v>
      </c>
      <c r="AG1969" s="53">
        <f>IFERROR((((Y1969)/Q1969)*24),"0.00")</f>
        <v>0.38441470403056344</v>
      </c>
      <c r="AH1969" s="53">
        <f t="shared" si="345"/>
        <v>0.38441470403056344</v>
      </c>
      <c r="AI1969" s="53" t="str">
        <f t="shared" si="346"/>
        <v>0.00</v>
      </c>
      <c r="AJ1969" s="44">
        <v>221112</v>
      </c>
      <c r="AK1969" s="15" t="s">
        <v>685</v>
      </c>
      <c r="AL1969" s="14" t="s">
        <v>155</v>
      </c>
      <c r="AM1969" s="39" t="s">
        <v>65</v>
      </c>
      <c r="AN1969" s="39" t="s">
        <v>59</v>
      </c>
      <c r="AO1969" s="39" t="s">
        <v>60</v>
      </c>
      <c r="AP1969" s="39" t="s">
        <v>156</v>
      </c>
      <c r="AQ1969" s="20"/>
      <c r="AR1969" s="20"/>
      <c r="AS1969" s="20"/>
      <c r="AT1969" s="20"/>
      <c r="AU1969" s="20"/>
      <c r="AV1969" s="20"/>
      <c r="AW1969" s="20"/>
      <c r="AX1969" s="20"/>
      <c r="AY1969" s="20"/>
      <c r="AZ1969" s="20"/>
      <c r="BA1969" s="20"/>
      <c r="BB1969" s="20"/>
    </row>
    <row r="1970" spans="1:54" ht="39" customHeight="1" x14ac:dyDescent="0.25">
      <c r="A1970" s="21">
        <v>1011</v>
      </c>
      <c r="B1970" s="39" t="s">
        <v>22</v>
      </c>
      <c r="C1970" s="13" t="s">
        <v>260</v>
      </c>
      <c r="D1970" s="13">
        <v>34023</v>
      </c>
      <c r="E1970" s="13" t="s">
        <v>252</v>
      </c>
      <c r="F1970" s="13">
        <v>18068</v>
      </c>
      <c r="G1970" s="13" t="s">
        <v>271</v>
      </c>
      <c r="H1970" s="13" t="s">
        <v>276</v>
      </c>
      <c r="I1970" s="13" t="s">
        <v>225</v>
      </c>
      <c r="J1970" s="13" t="s">
        <v>227</v>
      </c>
      <c r="K1970" s="13" t="s">
        <v>604</v>
      </c>
      <c r="L1970" s="4">
        <v>2411</v>
      </c>
      <c r="M1970" s="4">
        <v>1</v>
      </c>
      <c r="N1970" s="14" t="s">
        <v>39</v>
      </c>
      <c r="O1970" s="15" t="s">
        <v>679</v>
      </c>
      <c r="P1970" s="68">
        <v>416.48</v>
      </c>
      <c r="Q1970" s="61">
        <v>314.10000000000002</v>
      </c>
      <c r="R1970" s="65">
        <f t="shared" si="339"/>
        <v>0.18862318840579712</v>
      </c>
      <c r="S1970" s="65">
        <f t="shared" si="340"/>
        <v>0.14225543478260871</v>
      </c>
      <c r="T1970" s="15">
        <v>1.81198349735881</v>
      </c>
      <c r="U1970" s="15">
        <v>11.41175198</v>
      </c>
      <c r="V1970" s="15">
        <f t="shared" si="341"/>
        <v>9.5997684826411902</v>
      </c>
      <c r="W1970" s="15">
        <f t="shared" si="342"/>
        <v>529.79337265676202</v>
      </c>
      <c r="X1970" s="15">
        <v>0.89178972898498199</v>
      </c>
      <c r="Y1970" s="15">
        <v>5.0310274389999998</v>
      </c>
      <c r="Z1970" s="15">
        <f t="shared" si="343"/>
        <v>4.1392377100150179</v>
      </c>
      <c r="AA1970" s="16">
        <f t="shared" si="344"/>
        <v>464.14951590956531</v>
      </c>
      <c r="AB1970" s="13">
        <v>1.81</v>
      </c>
      <c r="AC1970" s="13">
        <v>0</v>
      </c>
      <c r="AD1970" s="13">
        <v>0</v>
      </c>
      <c r="AE1970" s="13">
        <v>0</v>
      </c>
      <c r="AF1970" s="53">
        <f t="shared" si="348"/>
        <v>0</v>
      </c>
      <c r="AG1970" s="53">
        <f>IFERROR((((Y1970)/Q1970)*24),"0.00")</f>
        <v>0.38441470403056344</v>
      </c>
      <c r="AH1970" s="53">
        <f t="shared" si="345"/>
        <v>0.38441470403056344</v>
      </c>
      <c r="AI1970" s="53" t="str">
        <f t="shared" si="346"/>
        <v>0.00</v>
      </c>
      <c r="AJ1970" s="44">
        <v>221112</v>
      </c>
      <c r="AK1970" s="15" t="s">
        <v>685</v>
      </c>
      <c r="AL1970" s="14" t="s">
        <v>155</v>
      </c>
      <c r="AM1970" s="39" t="s">
        <v>65</v>
      </c>
      <c r="AN1970" s="39" t="s">
        <v>59</v>
      </c>
      <c r="AO1970" s="39" t="s">
        <v>60</v>
      </c>
      <c r="AP1970" s="39" t="s">
        <v>156</v>
      </c>
      <c r="AQ1970" s="20"/>
      <c r="AR1970" s="20"/>
      <c r="AS1970" s="20"/>
      <c r="AT1970" s="20"/>
      <c r="AU1970" s="20"/>
      <c r="AV1970" s="20"/>
      <c r="AW1970" s="20"/>
      <c r="AX1970" s="20"/>
      <c r="AY1970" s="20"/>
      <c r="AZ1970" s="20"/>
      <c r="BA1970" s="20"/>
      <c r="BB1970" s="20"/>
    </row>
    <row r="1971" spans="1:54" ht="39" customHeight="1" x14ac:dyDescent="0.25">
      <c r="A1971" s="21">
        <v>1012</v>
      </c>
      <c r="B1971" s="39" t="s">
        <v>22</v>
      </c>
      <c r="C1971" s="13" t="s">
        <v>260</v>
      </c>
      <c r="D1971" s="13">
        <v>34023</v>
      </c>
      <c r="E1971" s="13" t="s">
        <v>252</v>
      </c>
      <c r="F1971" s="13">
        <v>18068</v>
      </c>
      <c r="G1971" s="13" t="s">
        <v>271</v>
      </c>
      <c r="H1971" s="13" t="s">
        <v>276</v>
      </c>
      <c r="I1971" s="13" t="s">
        <v>225</v>
      </c>
      <c r="J1971" s="13" t="s">
        <v>227</v>
      </c>
      <c r="K1971" s="13" t="s">
        <v>604</v>
      </c>
      <c r="L1971" s="4">
        <v>2411</v>
      </c>
      <c r="M1971" s="4">
        <v>1</v>
      </c>
      <c r="N1971" s="14" t="s">
        <v>37</v>
      </c>
      <c r="O1971" s="15" t="s">
        <v>679</v>
      </c>
      <c r="P1971" s="68">
        <v>416.48</v>
      </c>
      <c r="Q1971" s="61">
        <v>314.10000000000002</v>
      </c>
      <c r="R1971" s="65">
        <f t="shared" si="339"/>
        <v>0.18862318840579712</v>
      </c>
      <c r="S1971" s="65">
        <f t="shared" si="340"/>
        <v>0.14225543478260871</v>
      </c>
      <c r="T1971" s="15">
        <v>0.14616149999986</v>
      </c>
      <c r="U1971" s="15">
        <v>2.2823503949999999</v>
      </c>
      <c r="V1971" s="15">
        <f t="shared" si="341"/>
        <v>2.13618889500014</v>
      </c>
      <c r="W1971" s="15">
        <f t="shared" si="342"/>
        <v>1461.5263903300022</v>
      </c>
      <c r="X1971" s="15">
        <v>7.1935160923333102E-2</v>
      </c>
      <c r="Y1971" s="15">
        <v>1.006205488</v>
      </c>
      <c r="Z1971" s="15">
        <f t="shared" si="343"/>
        <v>0.93427032707666691</v>
      </c>
      <c r="AA1971" s="16">
        <f t="shared" si="344"/>
        <v>1298.7672719219904</v>
      </c>
      <c r="AB1971" s="13">
        <v>0.15</v>
      </c>
      <c r="AC1971" s="13">
        <v>0</v>
      </c>
      <c r="AD1971" s="13">
        <v>0</v>
      </c>
      <c r="AE1971" s="13">
        <v>0</v>
      </c>
      <c r="AF1971" s="53">
        <f t="shared" si="348"/>
        <v>0</v>
      </c>
      <c r="AG1971" s="53">
        <f>IFERROR((((Y1971)/Q1971)*24),"0.00")</f>
        <v>7.6882940821394449E-2</v>
      </c>
      <c r="AH1971" s="53">
        <f t="shared" si="345"/>
        <v>7.6882940821394449E-2</v>
      </c>
      <c r="AI1971" s="53" t="str">
        <f t="shared" si="346"/>
        <v>0.00</v>
      </c>
      <c r="AJ1971" s="44">
        <v>221112</v>
      </c>
      <c r="AK1971" s="15" t="s">
        <v>685</v>
      </c>
      <c r="AL1971" s="14" t="s">
        <v>155</v>
      </c>
      <c r="AM1971" s="39" t="s">
        <v>65</v>
      </c>
      <c r="AN1971" s="39" t="s">
        <v>59</v>
      </c>
      <c r="AO1971" s="39" t="s">
        <v>60</v>
      </c>
      <c r="AP1971" s="39" t="s">
        <v>156</v>
      </c>
      <c r="AQ1971" s="20"/>
      <c r="AR1971" s="20"/>
      <c r="AS1971" s="20"/>
      <c r="AT1971" s="20"/>
      <c r="AU1971" s="20"/>
      <c r="AV1971" s="20"/>
      <c r="AW1971" s="20"/>
      <c r="AX1971" s="20"/>
      <c r="AY1971" s="20"/>
      <c r="AZ1971" s="20"/>
      <c r="BA1971" s="20"/>
      <c r="BB1971" s="20"/>
    </row>
    <row r="1972" spans="1:54" ht="39" customHeight="1" x14ac:dyDescent="0.25">
      <c r="A1972" s="21">
        <v>1657</v>
      </c>
      <c r="B1972" s="39" t="s">
        <v>22</v>
      </c>
      <c r="C1972" s="13" t="s">
        <v>260</v>
      </c>
      <c r="D1972" s="13">
        <v>34023</v>
      </c>
      <c r="E1972" s="13" t="s">
        <v>252</v>
      </c>
      <c r="F1972" s="13">
        <v>18068</v>
      </c>
      <c r="G1972" s="13" t="s">
        <v>271</v>
      </c>
      <c r="H1972" s="13" t="s">
        <v>276</v>
      </c>
      <c r="I1972" s="13" t="s">
        <v>225</v>
      </c>
      <c r="J1972" s="13" t="s">
        <v>227</v>
      </c>
      <c r="K1972" s="13" t="s">
        <v>604</v>
      </c>
      <c r="L1972" s="4">
        <v>2411</v>
      </c>
      <c r="M1972" s="4">
        <v>1</v>
      </c>
      <c r="N1972" s="14" t="s">
        <v>34</v>
      </c>
      <c r="O1972" s="15" t="s">
        <v>679</v>
      </c>
      <c r="P1972" s="68">
        <v>416.48</v>
      </c>
      <c r="Q1972" s="61">
        <v>314.10000000000002</v>
      </c>
      <c r="R1972" s="65">
        <f t="shared" si="339"/>
        <v>0.18862318840579712</v>
      </c>
      <c r="S1972" s="65">
        <f t="shared" si="340"/>
        <v>0.14225543478260871</v>
      </c>
      <c r="T1972" s="15">
        <v>0.25815893913983001</v>
      </c>
      <c r="U1972" s="15">
        <v>1.9399978360000001</v>
      </c>
      <c r="V1972" s="15">
        <f t="shared" si="341"/>
        <v>1.6818388968601701</v>
      </c>
      <c r="W1972" s="15">
        <f t="shared" si="342"/>
        <v>651.4742051791643</v>
      </c>
      <c r="X1972" s="15">
        <v>0.127056063538183</v>
      </c>
      <c r="Y1972" s="15">
        <v>0.85527466500000005</v>
      </c>
      <c r="Z1972" s="15">
        <f t="shared" si="343"/>
        <v>0.72821860146181705</v>
      </c>
      <c r="AA1972" s="16">
        <f t="shared" si="344"/>
        <v>573.14746040669854</v>
      </c>
      <c r="AB1972" s="13">
        <v>0.26</v>
      </c>
      <c r="AC1972" s="13">
        <v>8.5500000000000007</v>
      </c>
      <c r="AD1972" s="13">
        <v>0</v>
      </c>
      <c r="AE1972" s="13">
        <v>0</v>
      </c>
      <c r="AF1972" s="53">
        <f t="shared" si="348"/>
        <v>4.2750000000000002E-3</v>
      </c>
      <c r="AG1972" s="53">
        <f>IFERROR((((Y1972)/Q1972)*24),"0.00")</f>
        <v>6.5350499713467042E-2</v>
      </c>
      <c r="AH1972" s="53">
        <f t="shared" si="345"/>
        <v>6.1075499713467041E-2</v>
      </c>
      <c r="AI1972" s="53">
        <f t="shared" si="346"/>
        <v>1428.6666599641412</v>
      </c>
      <c r="AJ1972" s="44">
        <v>221112</v>
      </c>
      <c r="AK1972" s="15" t="s">
        <v>685</v>
      </c>
      <c r="AL1972" s="14" t="s">
        <v>155</v>
      </c>
      <c r="AM1972" s="39" t="s">
        <v>65</v>
      </c>
      <c r="AN1972" s="39" t="s">
        <v>59</v>
      </c>
      <c r="AO1972" s="39" t="s">
        <v>60</v>
      </c>
      <c r="AP1972" s="39" t="s">
        <v>156</v>
      </c>
      <c r="AQ1972" s="20"/>
      <c r="AR1972" s="20"/>
      <c r="AS1972" s="20"/>
      <c r="AT1972" s="20"/>
      <c r="AU1972" s="20"/>
      <c r="AV1972" s="20"/>
      <c r="AW1972" s="20"/>
      <c r="AX1972" s="20"/>
      <c r="AY1972" s="20"/>
      <c r="AZ1972" s="20"/>
      <c r="BA1972" s="20"/>
      <c r="BB1972" s="20"/>
    </row>
    <row r="1973" spans="1:54" ht="39" customHeight="1" x14ac:dyDescent="0.25">
      <c r="A1973" s="21">
        <v>1906</v>
      </c>
      <c r="B1973" s="39" t="s">
        <v>22</v>
      </c>
      <c r="C1973" s="13" t="s">
        <v>260</v>
      </c>
      <c r="D1973" s="13">
        <v>34023</v>
      </c>
      <c r="E1973" s="13" t="s">
        <v>252</v>
      </c>
      <c r="F1973" s="13">
        <v>18068</v>
      </c>
      <c r="G1973" s="13" t="s">
        <v>271</v>
      </c>
      <c r="H1973" s="13" t="s">
        <v>276</v>
      </c>
      <c r="I1973" s="13" t="s">
        <v>225</v>
      </c>
      <c r="J1973" s="13" t="s">
        <v>227</v>
      </c>
      <c r="K1973" s="13" t="s">
        <v>604</v>
      </c>
      <c r="L1973" s="4">
        <v>2411</v>
      </c>
      <c r="M1973" s="4">
        <v>1</v>
      </c>
      <c r="N1973" s="14" t="s">
        <v>35</v>
      </c>
      <c r="O1973" s="15" t="s">
        <v>679</v>
      </c>
      <c r="P1973" s="68">
        <v>416.48</v>
      </c>
      <c r="Q1973" s="61">
        <v>314.10000000000002</v>
      </c>
      <c r="R1973" s="65">
        <f t="shared" si="339"/>
        <v>0.18862318840579712</v>
      </c>
      <c r="S1973" s="65">
        <f t="shared" si="340"/>
        <v>0.14225543478260871</v>
      </c>
      <c r="T1973" s="15">
        <v>5.8572853644461604</v>
      </c>
      <c r="U1973" s="15">
        <v>102.7057678</v>
      </c>
      <c r="V1973" s="15">
        <f t="shared" si="341"/>
        <v>96.848482435553848</v>
      </c>
      <c r="W1973" s="15">
        <f t="shared" si="342"/>
        <v>1653.4704459411537</v>
      </c>
      <c r="X1973" s="15">
        <v>2.882734271786132</v>
      </c>
      <c r="Y1973" s="15">
        <v>45.279246950000001</v>
      </c>
      <c r="Z1973" s="15">
        <f t="shared" si="343"/>
        <v>42.396512678213867</v>
      </c>
      <c r="AA1973" s="16">
        <f t="shared" si="344"/>
        <v>1470.7048475871186</v>
      </c>
      <c r="AB1973" s="13">
        <v>5.86</v>
      </c>
      <c r="AC1973" s="13">
        <v>193.42</v>
      </c>
      <c r="AD1973" s="13">
        <v>0</v>
      </c>
      <c r="AE1973" s="13">
        <v>38.47</v>
      </c>
      <c r="AF1973" s="53">
        <f t="shared" si="348"/>
        <v>9.670999999999999E-2</v>
      </c>
      <c r="AG1973" s="53">
        <f>IFERROR(AF1973+(AF1973*(AA1973/100)),"0.00")</f>
        <v>1.5190286581015024</v>
      </c>
      <c r="AH1973" s="53">
        <f t="shared" si="345"/>
        <v>1.4223186581015024</v>
      </c>
      <c r="AI1973" s="53">
        <f t="shared" si="346"/>
        <v>1470.7048475871186</v>
      </c>
      <c r="AJ1973" s="44">
        <v>221112</v>
      </c>
      <c r="AK1973" s="15" t="s">
        <v>685</v>
      </c>
      <c r="AL1973" s="14" t="s">
        <v>155</v>
      </c>
      <c r="AM1973" s="39" t="s">
        <v>65</v>
      </c>
      <c r="AN1973" s="39" t="s">
        <v>59</v>
      </c>
      <c r="AO1973" s="39" t="s">
        <v>60</v>
      </c>
      <c r="AP1973" s="39" t="s">
        <v>156</v>
      </c>
      <c r="AQ1973" s="20"/>
      <c r="AR1973" s="20"/>
      <c r="AS1973" s="20"/>
      <c r="AT1973" s="20"/>
      <c r="AU1973" s="20"/>
      <c r="AV1973" s="20"/>
      <c r="AW1973" s="20"/>
      <c r="AX1973" s="20"/>
      <c r="AY1973" s="20"/>
      <c r="AZ1973" s="20"/>
      <c r="BA1973" s="20"/>
      <c r="BB1973" s="20"/>
    </row>
    <row r="1974" spans="1:54" ht="39" customHeight="1" x14ac:dyDescent="0.25">
      <c r="A1974" s="21">
        <v>2006</v>
      </c>
      <c r="B1974" s="40" t="s">
        <v>22</v>
      </c>
      <c r="C1974" s="13" t="s">
        <v>260</v>
      </c>
      <c r="D1974" s="13">
        <v>34023</v>
      </c>
      <c r="E1974" s="13" t="s">
        <v>252</v>
      </c>
      <c r="F1974" s="13">
        <v>18068</v>
      </c>
      <c r="G1974" s="13" t="s">
        <v>271</v>
      </c>
      <c r="H1974" s="13" t="s">
        <v>276</v>
      </c>
      <c r="I1974" s="13" t="s">
        <v>225</v>
      </c>
      <c r="J1974" s="13" t="s">
        <v>227</v>
      </c>
      <c r="K1974" s="13" t="s">
        <v>604</v>
      </c>
      <c r="L1974" s="4">
        <v>2411</v>
      </c>
      <c r="M1974" s="4">
        <v>1</v>
      </c>
      <c r="N1974" s="13" t="s">
        <v>36</v>
      </c>
      <c r="O1974" s="15" t="s">
        <v>679</v>
      </c>
      <c r="P1974" s="68">
        <v>416.48</v>
      </c>
      <c r="Q1974" s="61">
        <v>314.10000000000002</v>
      </c>
      <c r="R1974" s="65">
        <f t="shared" si="339"/>
        <v>0.18862318840579712</v>
      </c>
      <c r="S1974" s="65">
        <f t="shared" si="340"/>
        <v>0.14225543478260871</v>
      </c>
      <c r="T1974" s="15">
        <v>14.1488126866565</v>
      </c>
      <c r="U1974" s="15">
        <v>102.7057678</v>
      </c>
      <c r="V1974" s="15">
        <f t="shared" si="341"/>
        <v>88.556955113343506</v>
      </c>
      <c r="W1974" s="15">
        <f t="shared" si="342"/>
        <v>625.89672416018368</v>
      </c>
      <c r="X1974" s="15">
        <v>7.7355451913726396</v>
      </c>
      <c r="Y1974" s="15">
        <v>45.279246950000001</v>
      </c>
      <c r="Z1974" s="15">
        <f t="shared" si="343"/>
        <v>37.543701758627364</v>
      </c>
      <c r="AA1974" s="16">
        <f t="shared" si="344"/>
        <v>485.34008695986159</v>
      </c>
      <c r="AB1974" s="13">
        <v>14.01</v>
      </c>
      <c r="AC1974" s="13">
        <v>516.48</v>
      </c>
      <c r="AD1974" s="13">
        <v>8.42</v>
      </c>
      <c r="AE1974" s="13">
        <v>0</v>
      </c>
      <c r="AF1974" s="53">
        <f t="shared" si="348"/>
        <v>0.25824000000000003</v>
      </c>
      <c r="AG1974" s="53">
        <f>IFERROR(AF1974+(AF1974*(AA1974/100)),"0.00")</f>
        <v>1.5115822405651467</v>
      </c>
      <c r="AH1974" s="53">
        <f t="shared" si="345"/>
        <v>1.2533422405651466</v>
      </c>
      <c r="AI1974" s="53">
        <f t="shared" si="346"/>
        <v>485.34008695986159</v>
      </c>
      <c r="AJ1974" s="44">
        <v>221112</v>
      </c>
      <c r="AK1974" s="15" t="s">
        <v>685</v>
      </c>
      <c r="AL1974" s="14" t="s">
        <v>155</v>
      </c>
      <c r="AM1974" s="39" t="s">
        <v>65</v>
      </c>
      <c r="AN1974" s="39" t="s">
        <v>59</v>
      </c>
      <c r="AO1974" s="39" t="s">
        <v>60</v>
      </c>
      <c r="AP1974" s="39" t="s">
        <v>156</v>
      </c>
      <c r="AQ1974" s="59"/>
      <c r="AR1974" s="20"/>
      <c r="AS1974" s="20"/>
      <c r="AT1974" s="20"/>
      <c r="AU1974" s="20"/>
      <c r="AV1974" s="20"/>
      <c r="AW1974" s="20"/>
      <c r="AX1974" s="20"/>
      <c r="AY1974" s="20"/>
      <c r="AZ1974" s="20"/>
      <c r="BA1974" s="20"/>
      <c r="BB1974" s="20"/>
    </row>
    <row r="1975" spans="1:54" ht="39" customHeight="1" x14ac:dyDescent="0.25">
      <c r="A1975" s="21">
        <v>1013</v>
      </c>
      <c r="B1975" s="39" t="s">
        <v>22</v>
      </c>
      <c r="C1975" s="13" t="s">
        <v>260</v>
      </c>
      <c r="D1975" s="13">
        <v>34023</v>
      </c>
      <c r="E1975" s="13" t="s">
        <v>252</v>
      </c>
      <c r="F1975" s="13">
        <v>18068</v>
      </c>
      <c r="G1975" s="13" t="s">
        <v>280</v>
      </c>
      <c r="H1975" s="13" t="s">
        <v>276</v>
      </c>
      <c r="I1975" s="13" t="s">
        <v>225</v>
      </c>
      <c r="J1975" s="13" t="s">
        <v>228</v>
      </c>
      <c r="K1975" s="13" t="s">
        <v>605</v>
      </c>
      <c r="L1975" s="4">
        <v>2411</v>
      </c>
      <c r="M1975" s="4">
        <v>2</v>
      </c>
      <c r="N1975" s="14" t="s">
        <v>40</v>
      </c>
      <c r="O1975" s="15" t="s">
        <v>679</v>
      </c>
      <c r="P1975" s="68">
        <v>488.75</v>
      </c>
      <c r="Q1975" s="61">
        <v>435.43</v>
      </c>
      <c r="R1975" s="65">
        <f t="shared" si="339"/>
        <v>0.22135416666666666</v>
      </c>
      <c r="S1975" s="65">
        <f t="shared" si="340"/>
        <v>0.19720561594202898</v>
      </c>
      <c r="T1975" s="15">
        <v>0.46723184706383403</v>
      </c>
      <c r="U1975" s="15">
        <v>3.9876193990000002</v>
      </c>
      <c r="V1975" s="15">
        <f t="shared" si="341"/>
        <v>3.520387551936166</v>
      </c>
      <c r="W1975" s="15">
        <f t="shared" si="342"/>
        <v>753.45624962401257</v>
      </c>
      <c r="X1975" s="15">
        <v>0.44049101174004496</v>
      </c>
      <c r="Y1975" s="15">
        <v>1.7581006530000001</v>
      </c>
      <c r="Z1975" s="15">
        <f t="shared" si="343"/>
        <v>1.3176096412599552</v>
      </c>
      <c r="AA1975" s="16">
        <f t="shared" si="344"/>
        <v>299.12293466672151</v>
      </c>
      <c r="AB1975" s="13">
        <v>0.47</v>
      </c>
      <c r="AC1975" s="13">
        <v>0</v>
      </c>
      <c r="AD1975" s="13">
        <v>0</v>
      </c>
      <c r="AE1975" s="13">
        <v>0</v>
      </c>
      <c r="AF1975" s="53">
        <f t="shared" si="348"/>
        <v>0</v>
      </c>
      <c r="AG1975" s="53">
        <f>IFERROR((((Y1975)/Q1975)*24),"0.00")</f>
        <v>9.6902867675630985E-2</v>
      </c>
      <c r="AH1975" s="53">
        <f t="shared" si="345"/>
        <v>9.6902867675630985E-2</v>
      </c>
      <c r="AI1975" s="53" t="str">
        <f t="shared" si="346"/>
        <v>0.00</v>
      </c>
      <c r="AJ1975" s="44">
        <v>221112</v>
      </c>
      <c r="AK1975" s="15" t="s">
        <v>685</v>
      </c>
      <c r="AL1975" s="14" t="s">
        <v>155</v>
      </c>
      <c r="AM1975" s="39" t="s">
        <v>65</v>
      </c>
      <c r="AN1975" s="39" t="s">
        <v>59</v>
      </c>
      <c r="AO1975" s="39" t="s">
        <v>60</v>
      </c>
      <c r="AP1975" s="39" t="s">
        <v>156</v>
      </c>
      <c r="AQ1975" s="20"/>
      <c r="AR1975" s="20"/>
      <c r="AS1975" s="20"/>
      <c r="AT1975" s="20"/>
      <c r="AU1975" s="20"/>
      <c r="AV1975" s="20"/>
      <c r="AW1975" s="20"/>
      <c r="AX1975" s="20"/>
      <c r="AY1975" s="20"/>
      <c r="AZ1975" s="20"/>
      <c r="BA1975" s="20"/>
      <c r="BB1975" s="20"/>
    </row>
    <row r="1976" spans="1:54" ht="39" customHeight="1" x14ac:dyDescent="0.25">
      <c r="A1976" s="21">
        <v>1014</v>
      </c>
      <c r="B1976" s="39" t="s">
        <v>22</v>
      </c>
      <c r="C1976" s="13" t="s">
        <v>260</v>
      </c>
      <c r="D1976" s="13">
        <v>34023</v>
      </c>
      <c r="E1976" s="13" t="s">
        <v>252</v>
      </c>
      <c r="F1976" s="13">
        <v>18068</v>
      </c>
      <c r="G1976" s="13" t="s">
        <v>280</v>
      </c>
      <c r="H1976" s="13" t="s">
        <v>276</v>
      </c>
      <c r="I1976" s="13" t="s">
        <v>225</v>
      </c>
      <c r="J1976" s="13" t="s">
        <v>228</v>
      </c>
      <c r="K1976" s="13" t="s">
        <v>605</v>
      </c>
      <c r="L1976" s="4">
        <v>2411</v>
      </c>
      <c r="M1976" s="4">
        <v>2</v>
      </c>
      <c r="N1976" s="14" t="s">
        <v>38</v>
      </c>
      <c r="O1976" s="15" t="s">
        <v>679</v>
      </c>
      <c r="P1976" s="68">
        <v>488.75</v>
      </c>
      <c r="Q1976" s="61">
        <v>435.43</v>
      </c>
      <c r="R1976" s="65">
        <f t="shared" si="339"/>
        <v>0.22135416666666666</v>
      </c>
      <c r="S1976" s="65">
        <f t="shared" si="340"/>
        <v>0.19720561594202898</v>
      </c>
      <c r="T1976" s="15">
        <v>1.1106086077172199</v>
      </c>
      <c r="U1976" s="15">
        <v>12.699424840000001</v>
      </c>
      <c r="V1976" s="15">
        <f t="shared" si="341"/>
        <v>11.588816232282781</v>
      </c>
      <c r="W1976" s="15">
        <f t="shared" si="342"/>
        <v>1043.465371306891</v>
      </c>
      <c r="X1976" s="15">
        <v>1.0470457275865599</v>
      </c>
      <c r="Y1976" s="15">
        <v>5.5990466660000004</v>
      </c>
      <c r="Z1976" s="15">
        <f t="shared" si="343"/>
        <v>4.5520009384134408</v>
      </c>
      <c r="AA1976" s="16">
        <f t="shared" si="344"/>
        <v>434.74710019645482</v>
      </c>
      <c r="AB1976" s="13">
        <v>1.1100000000000001</v>
      </c>
      <c r="AC1976" s="13">
        <v>0</v>
      </c>
      <c r="AD1976" s="13">
        <v>0</v>
      </c>
      <c r="AE1976" s="13">
        <v>0</v>
      </c>
      <c r="AF1976" s="53">
        <f t="shared" si="348"/>
        <v>0</v>
      </c>
      <c r="AG1976" s="53">
        <f>IFERROR((((Y1976)/Q1976)*24),"0.00")</f>
        <v>0.30860785886135544</v>
      </c>
      <c r="AH1976" s="53">
        <f t="shared" si="345"/>
        <v>0.30860785886135544</v>
      </c>
      <c r="AI1976" s="53" t="str">
        <f t="shared" si="346"/>
        <v>0.00</v>
      </c>
      <c r="AJ1976" s="44">
        <v>221112</v>
      </c>
      <c r="AK1976" s="15" t="s">
        <v>685</v>
      </c>
      <c r="AL1976" s="14" t="s">
        <v>155</v>
      </c>
      <c r="AM1976" s="39" t="s">
        <v>65</v>
      </c>
      <c r="AN1976" s="39" t="s">
        <v>59</v>
      </c>
      <c r="AO1976" s="39" t="s">
        <v>60</v>
      </c>
      <c r="AP1976" s="39" t="s">
        <v>156</v>
      </c>
      <c r="AQ1976" s="20"/>
      <c r="AR1976" s="20"/>
      <c r="AS1976" s="20"/>
      <c r="AT1976" s="20"/>
      <c r="AU1976" s="20"/>
      <c r="AV1976" s="20"/>
      <c r="AW1976" s="20"/>
      <c r="AX1976" s="20"/>
      <c r="AY1976" s="20"/>
      <c r="AZ1976" s="20"/>
      <c r="BA1976" s="20"/>
      <c r="BB1976" s="20"/>
    </row>
    <row r="1977" spans="1:54" ht="39" customHeight="1" x14ac:dyDescent="0.25">
      <c r="A1977" s="21">
        <v>1015</v>
      </c>
      <c r="B1977" s="39" t="s">
        <v>22</v>
      </c>
      <c r="C1977" s="13" t="s">
        <v>260</v>
      </c>
      <c r="D1977" s="13">
        <v>34023</v>
      </c>
      <c r="E1977" s="13" t="s">
        <v>252</v>
      </c>
      <c r="F1977" s="13">
        <v>18068</v>
      </c>
      <c r="G1977" s="13" t="s">
        <v>280</v>
      </c>
      <c r="H1977" s="13" t="s">
        <v>276</v>
      </c>
      <c r="I1977" s="13" t="s">
        <v>225</v>
      </c>
      <c r="J1977" s="13" t="s">
        <v>228</v>
      </c>
      <c r="K1977" s="13" t="s">
        <v>605</v>
      </c>
      <c r="L1977" s="4">
        <v>2411</v>
      </c>
      <c r="M1977" s="4">
        <v>2</v>
      </c>
      <c r="N1977" s="14" t="s">
        <v>39</v>
      </c>
      <c r="O1977" s="15" t="s">
        <v>679</v>
      </c>
      <c r="P1977" s="68">
        <v>488.75</v>
      </c>
      <c r="Q1977" s="61">
        <v>435.43</v>
      </c>
      <c r="R1977" s="65">
        <f t="shared" si="339"/>
        <v>0.22135416666666666</v>
      </c>
      <c r="S1977" s="65">
        <f t="shared" si="340"/>
        <v>0.19720561594202898</v>
      </c>
      <c r="T1977" s="15">
        <v>1.1106086077172199</v>
      </c>
      <c r="U1977" s="15">
        <v>12.699424840000001</v>
      </c>
      <c r="V1977" s="15">
        <f t="shared" si="341"/>
        <v>11.588816232282781</v>
      </c>
      <c r="W1977" s="15">
        <f t="shared" si="342"/>
        <v>1043.465371306891</v>
      </c>
      <c r="X1977" s="15">
        <v>1.0470457275865599</v>
      </c>
      <c r="Y1977" s="15">
        <v>5.5990466660000004</v>
      </c>
      <c r="Z1977" s="15">
        <f t="shared" si="343"/>
        <v>4.5520009384134408</v>
      </c>
      <c r="AA1977" s="16">
        <f t="shared" si="344"/>
        <v>434.74710019645482</v>
      </c>
      <c r="AB1977" s="13">
        <v>1.1100000000000001</v>
      </c>
      <c r="AC1977" s="13">
        <v>0</v>
      </c>
      <c r="AD1977" s="13">
        <v>0</v>
      </c>
      <c r="AE1977" s="13">
        <v>0</v>
      </c>
      <c r="AF1977" s="53">
        <f t="shared" si="348"/>
        <v>0</v>
      </c>
      <c r="AG1977" s="53">
        <f>IFERROR((((Y1977)/Q1977)*24),"0.00")</f>
        <v>0.30860785886135544</v>
      </c>
      <c r="AH1977" s="53">
        <f t="shared" si="345"/>
        <v>0.30860785886135544</v>
      </c>
      <c r="AI1977" s="53" t="str">
        <f t="shared" si="346"/>
        <v>0.00</v>
      </c>
      <c r="AJ1977" s="44">
        <v>221112</v>
      </c>
      <c r="AK1977" s="15" t="s">
        <v>685</v>
      </c>
      <c r="AL1977" s="14" t="s">
        <v>155</v>
      </c>
      <c r="AM1977" s="39" t="s">
        <v>65</v>
      </c>
      <c r="AN1977" s="39" t="s">
        <v>59</v>
      </c>
      <c r="AO1977" s="39" t="s">
        <v>60</v>
      </c>
      <c r="AP1977" s="39" t="s">
        <v>156</v>
      </c>
      <c r="AQ1977" s="20"/>
      <c r="AR1977" s="20"/>
      <c r="AS1977" s="20"/>
      <c r="AT1977" s="20"/>
      <c r="AU1977" s="20"/>
      <c r="AV1977" s="20"/>
      <c r="AW1977" s="20"/>
      <c r="AX1977" s="20"/>
      <c r="AY1977" s="20"/>
      <c r="AZ1977" s="20"/>
      <c r="BA1977" s="20"/>
      <c r="BB1977" s="20"/>
    </row>
    <row r="1978" spans="1:54" ht="39" customHeight="1" x14ac:dyDescent="0.25">
      <c r="A1978" s="21">
        <v>1016</v>
      </c>
      <c r="B1978" s="39" t="s">
        <v>22</v>
      </c>
      <c r="C1978" s="13" t="s">
        <v>260</v>
      </c>
      <c r="D1978" s="13">
        <v>34023</v>
      </c>
      <c r="E1978" s="13" t="s">
        <v>252</v>
      </c>
      <c r="F1978" s="13">
        <v>18068</v>
      </c>
      <c r="G1978" s="13" t="s">
        <v>280</v>
      </c>
      <c r="H1978" s="13" t="s">
        <v>276</v>
      </c>
      <c r="I1978" s="13" t="s">
        <v>225</v>
      </c>
      <c r="J1978" s="13" t="s">
        <v>228</v>
      </c>
      <c r="K1978" s="13" t="s">
        <v>605</v>
      </c>
      <c r="L1978" s="4">
        <v>2411</v>
      </c>
      <c r="M1978" s="4">
        <v>2</v>
      </c>
      <c r="N1978" s="14" t="s">
        <v>37</v>
      </c>
      <c r="O1978" s="15" t="s">
        <v>679</v>
      </c>
      <c r="P1978" s="68">
        <v>488.75</v>
      </c>
      <c r="Q1978" s="61">
        <v>435.43</v>
      </c>
      <c r="R1978" s="65">
        <f t="shared" si="339"/>
        <v>0.22135416666666666</v>
      </c>
      <c r="S1978" s="65">
        <f t="shared" si="340"/>
        <v>0.19720561594202898</v>
      </c>
      <c r="T1978" s="15">
        <v>8.9574999999760097E-2</v>
      </c>
      <c r="U1978" s="15">
        <v>2.5398849669999999</v>
      </c>
      <c r="V1978" s="15">
        <f t="shared" si="341"/>
        <v>2.4503099670002397</v>
      </c>
      <c r="W1978" s="15">
        <f t="shared" si="342"/>
        <v>2735.484194258222</v>
      </c>
      <c r="X1978" s="15">
        <v>8.4448400990772596E-2</v>
      </c>
      <c r="Y1978" s="15">
        <v>1.1198093330000001</v>
      </c>
      <c r="Z1978" s="15">
        <f t="shared" si="343"/>
        <v>1.0353609320092274</v>
      </c>
      <c r="AA1978" s="16">
        <f t="shared" si="344"/>
        <v>1226.0278701101254</v>
      </c>
      <c r="AB1978" s="13">
        <v>0.09</v>
      </c>
      <c r="AC1978" s="13">
        <v>0</v>
      </c>
      <c r="AD1978" s="13">
        <v>0</v>
      </c>
      <c r="AE1978" s="13">
        <v>0</v>
      </c>
      <c r="AF1978" s="53">
        <f t="shared" si="348"/>
        <v>0</v>
      </c>
      <c r="AG1978" s="53">
        <f>IFERROR((((Y1978)/Q1978)*24),"0.00")</f>
        <v>6.1721571761247505E-2</v>
      </c>
      <c r="AH1978" s="53">
        <f t="shared" si="345"/>
        <v>6.1721571761247505E-2</v>
      </c>
      <c r="AI1978" s="53" t="str">
        <f t="shared" si="346"/>
        <v>0.00</v>
      </c>
      <c r="AJ1978" s="44">
        <v>221112</v>
      </c>
      <c r="AK1978" s="15" t="s">
        <v>685</v>
      </c>
      <c r="AL1978" s="14" t="s">
        <v>155</v>
      </c>
      <c r="AM1978" s="39" t="s">
        <v>65</v>
      </c>
      <c r="AN1978" s="39" t="s">
        <v>59</v>
      </c>
      <c r="AO1978" s="39" t="s">
        <v>60</v>
      </c>
      <c r="AP1978" s="39" t="s">
        <v>156</v>
      </c>
      <c r="AQ1978" s="20"/>
      <c r="AR1978" s="20"/>
      <c r="AS1978" s="20"/>
      <c r="AT1978" s="20"/>
      <c r="AU1978" s="20"/>
      <c r="AV1978" s="20"/>
      <c r="AW1978" s="20"/>
      <c r="AX1978" s="20"/>
      <c r="AY1978" s="20"/>
      <c r="AZ1978" s="20"/>
      <c r="BA1978" s="20"/>
      <c r="BB1978" s="20"/>
    </row>
    <row r="1979" spans="1:54" ht="39" customHeight="1" x14ac:dyDescent="0.25">
      <c r="A1979" s="21">
        <v>1722</v>
      </c>
      <c r="B1979" s="39" t="s">
        <v>22</v>
      </c>
      <c r="C1979" s="13" t="s">
        <v>260</v>
      </c>
      <c r="D1979" s="13">
        <v>34023</v>
      </c>
      <c r="E1979" s="13" t="s">
        <v>252</v>
      </c>
      <c r="F1979" s="13">
        <v>18068</v>
      </c>
      <c r="G1979" s="13" t="s">
        <v>280</v>
      </c>
      <c r="H1979" s="13" t="s">
        <v>276</v>
      </c>
      <c r="I1979" s="13" t="s">
        <v>225</v>
      </c>
      <c r="J1979" s="13" t="s">
        <v>228</v>
      </c>
      <c r="K1979" s="13" t="s">
        <v>605</v>
      </c>
      <c r="L1979" s="4">
        <v>2411</v>
      </c>
      <c r="M1979" s="4">
        <v>2</v>
      </c>
      <c r="N1979" s="14" t="s">
        <v>34</v>
      </c>
      <c r="O1979" s="15" t="s">
        <v>679</v>
      </c>
      <c r="P1979" s="68">
        <v>488.75</v>
      </c>
      <c r="Q1979" s="61">
        <v>435.43</v>
      </c>
      <c r="R1979" s="65">
        <f t="shared" si="339"/>
        <v>0.22135416666666666</v>
      </c>
      <c r="S1979" s="65">
        <f t="shared" si="340"/>
        <v>0.19720561594202898</v>
      </c>
      <c r="T1979" s="15">
        <v>0.355275334189113</v>
      </c>
      <c r="U1979" s="15">
        <v>2.158902222</v>
      </c>
      <c r="V1979" s="15">
        <f t="shared" si="341"/>
        <v>1.803626887810887</v>
      </c>
      <c r="W1979" s="15">
        <f t="shared" si="342"/>
        <v>507.67016852648055</v>
      </c>
      <c r="X1979" s="15">
        <v>0.33494204726559379</v>
      </c>
      <c r="Y1979" s="15">
        <v>0.95183793400000005</v>
      </c>
      <c r="Z1979" s="15">
        <f t="shared" si="343"/>
        <v>0.61689588673440632</v>
      </c>
      <c r="AA1979" s="16">
        <f t="shared" si="344"/>
        <v>184.17988776584863</v>
      </c>
      <c r="AB1979" s="13">
        <v>0.36</v>
      </c>
      <c r="AC1979" s="13">
        <v>25.84</v>
      </c>
      <c r="AD1979" s="13">
        <v>0</v>
      </c>
      <c r="AE1979" s="13">
        <v>0</v>
      </c>
      <c r="AF1979" s="53">
        <f t="shared" si="348"/>
        <v>1.2919999999999999E-2</v>
      </c>
      <c r="AG1979" s="53">
        <f>IFERROR(AF1979+(AF1979*(AA1979/100)),"0.00")</f>
        <v>3.6716041499347644E-2</v>
      </c>
      <c r="AH1979" s="53">
        <f t="shared" si="345"/>
        <v>2.3796041499347644E-2</v>
      </c>
      <c r="AI1979" s="53">
        <f t="shared" si="346"/>
        <v>184.17988776584863</v>
      </c>
      <c r="AJ1979" s="44">
        <v>221112</v>
      </c>
      <c r="AK1979" s="15" t="s">
        <v>685</v>
      </c>
      <c r="AL1979" s="14" t="s">
        <v>155</v>
      </c>
      <c r="AM1979" s="39" t="s">
        <v>65</v>
      </c>
      <c r="AN1979" s="39" t="s">
        <v>59</v>
      </c>
      <c r="AO1979" s="39" t="s">
        <v>60</v>
      </c>
      <c r="AP1979" s="39" t="s">
        <v>156</v>
      </c>
      <c r="AQ1979" s="20"/>
      <c r="AR1979" s="20"/>
      <c r="AS1979" s="20"/>
      <c r="AT1979" s="20"/>
      <c r="AU1979" s="20"/>
      <c r="AV1979" s="20"/>
      <c r="AW1979" s="20"/>
      <c r="AX1979" s="20"/>
      <c r="AY1979" s="20"/>
      <c r="AZ1979" s="20"/>
      <c r="BA1979" s="20"/>
      <c r="BB1979" s="20"/>
    </row>
    <row r="1980" spans="1:54" ht="39" customHeight="1" x14ac:dyDescent="0.25">
      <c r="A1980" s="21">
        <v>1847</v>
      </c>
      <c r="B1980" s="39" t="s">
        <v>22</v>
      </c>
      <c r="C1980" s="13" t="s">
        <v>260</v>
      </c>
      <c r="D1980" s="13">
        <v>34023</v>
      </c>
      <c r="E1980" s="13" t="s">
        <v>252</v>
      </c>
      <c r="F1980" s="13">
        <v>18068</v>
      </c>
      <c r="G1980" s="13" t="s">
        <v>280</v>
      </c>
      <c r="H1980" s="13" t="s">
        <v>276</v>
      </c>
      <c r="I1980" s="13" t="s">
        <v>225</v>
      </c>
      <c r="J1980" s="13" t="s">
        <v>228</v>
      </c>
      <c r="K1980" s="13" t="s">
        <v>605</v>
      </c>
      <c r="L1980" s="4">
        <v>2411</v>
      </c>
      <c r="M1980" s="4">
        <v>2</v>
      </c>
      <c r="N1980" s="14" t="s">
        <v>35</v>
      </c>
      <c r="O1980" s="15" t="s">
        <v>679</v>
      </c>
      <c r="P1980" s="68">
        <v>488.75</v>
      </c>
      <c r="Q1980" s="61">
        <v>435.43</v>
      </c>
      <c r="R1980" s="65">
        <f t="shared" si="339"/>
        <v>0.22135416666666666</v>
      </c>
      <c r="S1980" s="65">
        <f t="shared" si="340"/>
        <v>0.19720561594202898</v>
      </c>
      <c r="T1980" s="15">
        <v>1.56888393375108</v>
      </c>
      <c r="U1980" s="15">
        <v>114.29482350000001</v>
      </c>
      <c r="V1980" s="15">
        <f t="shared" si="341"/>
        <v>112.72593956624893</v>
      </c>
      <c r="W1980" s="15">
        <f t="shared" si="342"/>
        <v>7185.1038270708741</v>
      </c>
      <c r="X1980" s="15">
        <v>1.479092822168649</v>
      </c>
      <c r="Y1980" s="15">
        <v>50.391419990000003</v>
      </c>
      <c r="Z1980" s="15">
        <f t="shared" si="343"/>
        <v>48.912327167831357</v>
      </c>
      <c r="AA1980" s="16">
        <f t="shared" si="344"/>
        <v>3306.9139701534077</v>
      </c>
      <c r="AB1980" s="13">
        <v>1.57</v>
      </c>
      <c r="AC1980" s="13">
        <v>114.13</v>
      </c>
      <c r="AD1980" s="13">
        <v>0</v>
      </c>
      <c r="AE1980" s="13">
        <v>0.01</v>
      </c>
      <c r="AF1980" s="53">
        <f t="shared" si="348"/>
        <v>5.7064999999999998E-2</v>
      </c>
      <c r="AG1980" s="53">
        <f>IFERROR(AF1980+(AF1980*(AA1980/100)),"0.00")</f>
        <v>1.9441554570680419</v>
      </c>
      <c r="AH1980" s="53">
        <f t="shared" si="345"/>
        <v>1.887090457068042</v>
      </c>
      <c r="AI1980" s="53">
        <f t="shared" si="346"/>
        <v>3306.9139701534077</v>
      </c>
      <c r="AJ1980" s="44">
        <v>221112</v>
      </c>
      <c r="AK1980" s="15" t="s">
        <v>685</v>
      </c>
      <c r="AL1980" s="14" t="s">
        <v>155</v>
      </c>
      <c r="AM1980" s="39" t="s">
        <v>65</v>
      </c>
      <c r="AN1980" s="39" t="s">
        <v>59</v>
      </c>
      <c r="AO1980" s="39" t="s">
        <v>60</v>
      </c>
      <c r="AP1980" s="39" t="s">
        <v>156</v>
      </c>
      <c r="AQ1980" s="20"/>
      <c r="AR1980" s="20"/>
      <c r="AS1980" s="20"/>
      <c r="AT1980" s="20"/>
      <c r="AU1980" s="20"/>
      <c r="AV1980" s="20"/>
      <c r="AW1980" s="20"/>
      <c r="AX1980" s="20"/>
      <c r="AY1980" s="20"/>
      <c r="AZ1980" s="20"/>
      <c r="BA1980" s="20"/>
      <c r="BB1980" s="20"/>
    </row>
    <row r="1981" spans="1:54" ht="39" customHeight="1" x14ac:dyDescent="0.25">
      <c r="A1981" s="21">
        <v>2060</v>
      </c>
      <c r="B1981" s="40" t="s">
        <v>22</v>
      </c>
      <c r="C1981" s="13" t="s">
        <v>260</v>
      </c>
      <c r="D1981" s="13">
        <v>34023</v>
      </c>
      <c r="E1981" s="13" t="s">
        <v>252</v>
      </c>
      <c r="F1981" s="13">
        <v>18068</v>
      </c>
      <c r="G1981" s="13" t="s">
        <v>280</v>
      </c>
      <c r="H1981" s="13" t="s">
        <v>276</v>
      </c>
      <c r="I1981" s="13" t="s">
        <v>225</v>
      </c>
      <c r="J1981" s="13" t="s">
        <v>228</v>
      </c>
      <c r="K1981" s="13" t="s">
        <v>605</v>
      </c>
      <c r="L1981" s="4">
        <v>2411</v>
      </c>
      <c r="M1981" s="4">
        <v>2</v>
      </c>
      <c r="N1981" s="13" t="s">
        <v>36</v>
      </c>
      <c r="O1981" s="15" t="s">
        <v>679</v>
      </c>
      <c r="P1981" s="68">
        <v>488.75</v>
      </c>
      <c r="Q1981" s="61">
        <v>435.43</v>
      </c>
      <c r="R1981" s="65">
        <f t="shared" si="339"/>
        <v>0.22135416666666666</v>
      </c>
      <c r="S1981" s="65">
        <f t="shared" si="340"/>
        <v>0.19720561594202898</v>
      </c>
      <c r="T1981" s="15">
        <v>10.0317273035411</v>
      </c>
      <c r="U1981" s="15">
        <v>114.29482350000001</v>
      </c>
      <c r="V1981" s="15">
        <f t="shared" si="341"/>
        <v>104.2630961964589</v>
      </c>
      <c r="W1981" s="15">
        <f t="shared" si="342"/>
        <v>1039.3334372202787</v>
      </c>
      <c r="X1981" s="15">
        <v>9.4575867146168981</v>
      </c>
      <c r="Y1981" s="15">
        <v>50.391419990000003</v>
      </c>
      <c r="Z1981" s="15">
        <f t="shared" si="343"/>
        <v>40.933833275383108</v>
      </c>
      <c r="AA1981" s="16">
        <f t="shared" si="344"/>
        <v>432.81478151417855</v>
      </c>
      <c r="AB1981" s="13">
        <v>10.029999999999999</v>
      </c>
      <c r="AC1981" s="13">
        <v>728.37</v>
      </c>
      <c r="AD1981" s="13">
        <v>10.029999999999999</v>
      </c>
      <c r="AE1981" s="13">
        <v>0</v>
      </c>
      <c r="AF1981" s="53">
        <f t="shared" si="348"/>
        <v>0.36418499999999998</v>
      </c>
      <c r="AG1981" s="53">
        <f>IFERROR(AF1981+(AF1981*(AA1981/100)),"0.00")</f>
        <v>1.9404315120574112</v>
      </c>
      <c r="AH1981" s="53">
        <f t="shared" si="345"/>
        <v>1.5762465120574112</v>
      </c>
      <c r="AI1981" s="53">
        <f t="shared" si="346"/>
        <v>432.81478151417855</v>
      </c>
      <c r="AJ1981" s="44">
        <v>221112</v>
      </c>
      <c r="AK1981" s="15" t="s">
        <v>685</v>
      </c>
      <c r="AL1981" s="14" t="s">
        <v>155</v>
      </c>
      <c r="AM1981" s="39" t="s">
        <v>65</v>
      </c>
      <c r="AN1981" s="39" t="s">
        <v>59</v>
      </c>
      <c r="AO1981" s="39" t="s">
        <v>60</v>
      </c>
      <c r="AP1981" s="39" t="s">
        <v>156</v>
      </c>
      <c r="AQ1981" s="59"/>
      <c r="AR1981" s="20"/>
      <c r="AS1981" s="20"/>
      <c r="AT1981" s="20"/>
      <c r="AU1981" s="20"/>
      <c r="AV1981" s="20"/>
      <c r="AW1981" s="20"/>
      <c r="AX1981" s="20"/>
      <c r="AY1981" s="20"/>
      <c r="AZ1981" s="20"/>
      <c r="BA1981" s="20"/>
      <c r="BB1981" s="20"/>
    </row>
    <row r="1982" spans="1:54" ht="39" customHeight="1" x14ac:dyDescent="0.25">
      <c r="A1982" s="21">
        <v>1005</v>
      </c>
      <c r="B1982" s="39" t="s">
        <v>22</v>
      </c>
      <c r="C1982" s="13" t="s">
        <v>260</v>
      </c>
      <c r="D1982" s="13">
        <v>34023</v>
      </c>
      <c r="E1982" s="13" t="s">
        <v>252</v>
      </c>
      <c r="F1982" s="13">
        <v>18068</v>
      </c>
      <c r="G1982" s="13" t="s">
        <v>278</v>
      </c>
      <c r="H1982" s="13" t="s">
        <v>276</v>
      </c>
      <c r="I1982" s="13" t="s">
        <v>225</v>
      </c>
      <c r="J1982" s="13" t="s">
        <v>226</v>
      </c>
      <c r="K1982" s="13" t="s">
        <v>603</v>
      </c>
      <c r="L1982" s="4">
        <v>2411</v>
      </c>
      <c r="M1982" s="4">
        <v>3</v>
      </c>
      <c r="N1982" s="14" t="s">
        <v>40</v>
      </c>
      <c r="O1982" s="15" t="s">
        <v>679</v>
      </c>
      <c r="P1982" s="68">
        <v>405.54</v>
      </c>
      <c r="Q1982" s="61">
        <v>312.58999999999997</v>
      </c>
      <c r="R1982" s="65">
        <f t="shared" si="339"/>
        <v>0.18366847826086957</v>
      </c>
      <c r="S1982" s="65">
        <f t="shared" si="340"/>
        <v>0.14157155797101448</v>
      </c>
      <c r="T1982" s="15">
        <v>0.43351104246387401</v>
      </c>
      <c r="U1982" s="15">
        <v>3.6986614709999999</v>
      </c>
      <c r="V1982" s="15">
        <f t="shared" si="341"/>
        <v>3.2651504285361259</v>
      </c>
      <c r="W1982" s="15">
        <f t="shared" si="342"/>
        <v>753.18737210903282</v>
      </c>
      <c r="X1982" s="15">
        <v>0.3873252238956445</v>
      </c>
      <c r="Y1982" s="15">
        <v>1.6307020539999999</v>
      </c>
      <c r="Z1982" s="15">
        <f t="shared" si="343"/>
        <v>1.2433768301043555</v>
      </c>
      <c r="AA1982" s="16">
        <f t="shared" si="344"/>
        <v>321.01622961672996</v>
      </c>
      <c r="AB1982" s="13">
        <v>0.43</v>
      </c>
      <c r="AC1982" s="13">
        <v>0</v>
      </c>
      <c r="AD1982" s="13">
        <v>0</v>
      </c>
      <c r="AE1982" s="13">
        <v>0</v>
      </c>
      <c r="AF1982" s="53">
        <f t="shared" si="348"/>
        <v>0</v>
      </c>
      <c r="AG1982" s="53">
        <f>IFERROR((((Y1982)/Q1982)*24),"0.00")</f>
        <v>0.12520185961163185</v>
      </c>
      <c r="AH1982" s="53">
        <f t="shared" si="345"/>
        <v>0.12520185961163185</v>
      </c>
      <c r="AI1982" s="53" t="str">
        <f t="shared" si="346"/>
        <v>0.00</v>
      </c>
      <c r="AJ1982" s="44">
        <v>221112</v>
      </c>
      <c r="AK1982" s="15" t="s">
        <v>685</v>
      </c>
      <c r="AL1982" s="14" t="s">
        <v>155</v>
      </c>
      <c r="AM1982" s="39" t="s">
        <v>65</v>
      </c>
      <c r="AN1982" s="39" t="s">
        <v>59</v>
      </c>
      <c r="AO1982" s="39" t="s">
        <v>60</v>
      </c>
      <c r="AP1982" s="39" t="s">
        <v>156</v>
      </c>
      <c r="AQ1982" s="20"/>
      <c r="AR1982" s="20"/>
      <c r="AS1982" s="20"/>
      <c r="AT1982" s="20"/>
      <c r="AU1982" s="20"/>
      <c r="AV1982" s="20"/>
      <c r="AW1982" s="20"/>
      <c r="AX1982" s="20"/>
      <c r="AY1982" s="20"/>
      <c r="AZ1982" s="20"/>
      <c r="BA1982" s="20"/>
      <c r="BB1982" s="20"/>
    </row>
    <row r="1983" spans="1:54" ht="39" customHeight="1" x14ac:dyDescent="0.25">
      <c r="A1983" s="21">
        <v>1006</v>
      </c>
      <c r="B1983" s="39" t="s">
        <v>22</v>
      </c>
      <c r="C1983" s="13" t="s">
        <v>260</v>
      </c>
      <c r="D1983" s="13">
        <v>34023</v>
      </c>
      <c r="E1983" s="13" t="s">
        <v>252</v>
      </c>
      <c r="F1983" s="13">
        <v>18068</v>
      </c>
      <c r="G1983" s="13" t="s">
        <v>278</v>
      </c>
      <c r="H1983" s="13" t="s">
        <v>276</v>
      </c>
      <c r="I1983" s="13" t="s">
        <v>225</v>
      </c>
      <c r="J1983" s="13" t="s">
        <v>226</v>
      </c>
      <c r="K1983" s="13" t="s">
        <v>603</v>
      </c>
      <c r="L1983" s="4">
        <v>2411</v>
      </c>
      <c r="M1983" s="4">
        <v>3</v>
      </c>
      <c r="N1983" s="14" t="s">
        <v>38</v>
      </c>
      <c r="O1983" s="15" t="s">
        <v>679</v>
      </c>
      <c r="P1983" s="68">
        <v>405.54</v>
      </c>
      <c r="Q1983" s="61">
        <v>312.58999999999997</v>
      </c>
      <c r="R1983" s="65">
        <f t="shared" si="339"/>
        <v>0.18366847826086957</v>
      </c>
      <c r="S1983" s="65">
        <f t="shared" si="340"/>
        <v>0.14157155797101448</v>
      </c>
      <c r="T1983" s="15">
        <v>1.03045436291732</v>
      </c>
      <c r="U1983" s="15">
        <v>11.779176659999999</v>
      </c>
      <c r="V1983" s="15">
        <f t="shared" si="341"/>
        <v>10.748722297082679</v>
      </c>
      <c r="W1983" s="15">
        <f t="shared" si="342"/>
        <v>1043.1051275916739</v>
      </c>
      <c r="X1983" s="15">
        <v>0.92067081973916798</v>
      </c>
      <c r="Y1983" s="15">
        <v>5.1933186459999998</v>
      </c>
      <c r="Z1983" s="15">
        <f t="shared" si="343"/>
        <v>4.2726478262608314</v>
      </c>
      <c r="AA1983" s="16">
        <f t="shared" si="344"/>
        <v>464.07985727964098</v>
      </c>
      <c r="AB1983" s="13">
        <v>1.03</v>
      </c>
      <c r="AC1983" s="13">
        <v>0</v>
      </c>
      <c r="AD1983" s="13">
        <v>0</v>
      </c>
      <c r="AE1983" s="13">
        <v>0</v>
      </c>
      <c r="AF1983" s="53">
        <f t="shared" si="348"/>
        <v>0</v>
      </c>
      <c r="AG1983" s="53">
        <f>IFERROR((((Y1983)/Q1983)*24),"0.00")</f>
        <v>0.3987320371860904</v>
      </c>
      <c r="AH1983" s="53">
        <f t="shared" si="345"/>
        <v>0.3987320371860904</v>
      </c>
      <c r="AI1983" s="53" t="str">
        <f t="shared" si="346"/>
        <v>0.00</v>
      </c>
      <c r="AJ1983" s="44">
        <v>221112</v>
      </c>
      <c r="AK1983" s="15" t="s">
        <v>685</v>
      </c>
      <c r="AL1983" s="14" t="s">
        <v>155</v>
      </c>
      <c r="AM1983" s="39" t="s">
        <v>65</v>
      </c>
      <c r="AN1983" s="39" t="s">
        <v>59</v>
      </c>
      <c r="AO1983" s="39" t="s">
        <v>60</v>
      </c>
      <c r="AP1983" s="39" t="s">
        <v>156</v>
      </c>
      <c r="AQ1983" s="20"/>
      <c r="AR1983" s="20"/>
      <c r="AS1983" s="20"/>
      <c r="AT1983" s="20"/>
      <c r="AU1983" s="20"/>
      <c r="AV1983" s="20"/>
      <c r="AW1983" s="20"/>
      <c r="AX1983" s="20"/>
      <c r="AY1983" s="20"/>
      <c r="AZ1983" s="20"/>
      <c r="BA1983" s="20"/>
      <c r="BB1983" s="20"/>
    </row>
    <row r="1984" spans="1:54" ht="39" customHeight="1" x14ac:dyDescent="0.25">
      <c r="A1984" s="21">
        <v>1007</v>
      </c>
      <c r="B1984" s="39" t="s">
        <v>22</v>
      </c>
      <c r="C1984" s="13" t="s">
        <v>260</v>
      </c>
      <c r="D1984" s="13">
        <v>34023</v>
      </c>
      <c r="E1984" s="13" t="s">
        <v>252</v>
      </c>
      <c r="F1984" s="13">
        <v>18068</v>
      </c>
      <c r="G1984" s="13" t="s">
        <v>278</v>
      </c>
      <c r="H1984" s="13" t="s">
        <v>276</v>
      </c>
      <c r="I1984" s="13" t="s">
        <v>225</v>
      </c>
      <c r="J1984" s="13" t="s">
        <v>226</v>
      </c>
      <c r="K1984" s="13" t="s">
        <v>603</v>
      </c>
      <c r="L1984" s="4">
        <v>2411</v>
      </c>
      <c r="M1984" s="4">
        <v>3</v>
      </c>
      <c r="N1984" s="14" t="s">
        <v>39</v>
      </c>
      <c r="O1984" s="15" t="s">
        <v>679</v>
      </c>
      <c r="P1984" s="68">
        <v>405.54</v>
      </c>
      <c r="Q1984" s="61">
        <v>312.58999999999997</v>
      </c>
      <c r="R1984" s="65">
        <f t="shared" si="339"/>
        <v>0.18366847826086957</v>
      </c>
      <c r="S1984" s="65">
        <f t="shared" si="340"/>
        <v>0.14157155797101448</v>
      </c>
      <c r="T1984" s="15">
        <v>1.03045436291732</v>
      </c>
      <c r="U1984" s="15">
        <v>11.779176659999999</v>
      </c>
      <c r="V1984" s="15">
        <f t="shared" si="341"/>
        <v>10.748722297082679</v>
      </c>
      <c r="W1984" s="15">
        <f t="shared" si="342"/>
        <v>1043.1051275916739</v>
      </c>
      <c r="X1984" s="15">
        <v>0.92067081973916798</v>
      </c>
      <c r="Y1984" s="15">
        <v>5.1933186459999998</v>
      </c>
      <c r="Z1984" s="15">
        <f t="shared" si="343"/>
        <v>4.2726478262608314</v>
      </c>
      <c r="AA1984" s="16">
        <f t="shared" si="344"/>
        <v>464.07985727964098</v>
      </c>
      <c r="AB1984" s="13">
        <v>1.03</v>
      </c>
      <c r="AC1984" s="13">
        <v>0</v>
      </c>
      <c r="AD1984" s="13">
        <v>0</v>
      </c>
      <c r="AE1984" s="13">
        <v>0</v>
      </c>
      <c r="AF1984" s="53">
        <f t="shared" si="348"/>
        <v>0</v>
      </c>
      <c r="AG1984" s="53">
        <f>IFERROR((((Y1984)/Q1984)*24),"0.00")</f>
        <v>0.3987320371860904</v>
      </c>
      <c r="AH1984" s="53">
        <f t="shared" si="345"/>
        <v>0.3987320371860904</v>
      </c>
      <c r="AI1984" s="53" t="str">
        <f t="shared" si="346"/>
        <v>0.00</v>
      </c>
      <c r="AJ1984" s="44">
        <v>221112</v>
      </c>
      <c r="AK1984" s="15" t="s">
        <v>685</v>
      </c>
      <c r="AL1984" s="14" t="s">
        <v>155</v>
      </c>
      <c r="AM1984" s="39" t="s">
        <v>65</v>
      </c>
      <c r="AN1984" s="39" t="s">
        <v>59</v>
      </c>
      <c r="AO1984" s="39" t="s">
        <v>60</v>
      </c>
      <c r="AP1984" s="39" t="s">
        <v>156</v>
      </c>
      <c r="AQ1984" s="20"/>
      <c r="AR1984" s="20"/>
      <c r="AS1984" s="20"/>
      <c r="AT1984" s="20"/>
      <c r="AU1984" s="20"/>
      <c r="AV1984" s="20"/>
      <c r="AW1984" s="20"/>
      <c r="AX1984" s="20"/>
      <c r="AY1984" s="20"/>
      <c r="AZ1984" s="20"/>
      <c r="BA1984" s="20"/>
      <c r="BB1984" s="20"/>
    </row>
    <row r="1985" spans="1:54" ht="39" customHeight="1" x14ac:dyDescent="0.25">
      <c r="A1985" s="21">
        <v>1008</v>
      </c>
      <c r="B1985" s="39" t="s">
        <v>22</v>
      </c>
      <c r="C1985" s="13" t="s">
        <v>260</v>
      </c>
      <c r="D1985" s="13">
        <v>34023</v>
      </c>
      <c r="E1985" s="13" t="s">
        <v>252</v>
      </c>
      <c r="F1985" s="13">
        <v>18068</v>
      </c>
      <c r="G1985" s="13" t="s">
        <v>278</v>
      </c>
      <c r="H1985" s="13" t="s">
        <v>276</v>
      </c>
      <c r="I1985" s="13" t="s">
        <v>225</v>
      </c>
      <c r="J1985" s="13" t="s">
        <v>226</v>
      </c>
      <c r="K1985" s="13" t="s">
        <v>603</v>
      </c>
      <c r="L1985" s="4">
        <v>2411</v>
      </c>
      <c r="M1985" s="4">
        <v>3</v>
      </c>
      <c r="N1985" s="14" t="s">
        <v>37</v>
      </c>
      <c r="O1985" s="15" t="s">
        <v>679</v>
      </c>
      <c r="P1985" s="68">
        <v>405.54</v>
      </c>
      <c r="Q1985" s="61">
        <v>312.58999999999997</v>
      </c>
      <c r="R1985" s="65">
        <f t="shared" si="339"/>
        <v>0.18366847826086957</v>
      </c>
      <c r="S1985" s="65">
        <f t="shared" si="340"/>
        <v>0.14157155797101448</v>
      </c>
      <c r="T1985" s="15">
        <v>0.108945499999777</v>
      </c>
      <c r="U1985" s="15">
        <v>2.3558353319999998</v>
      </c>
      <c r="V1985" s="15">
        <f t="shared" si="341"/>
        <v>2.2468898320002229</v>
      </c>
      <c r="W1985" s="15">
        <f t="shared" si="342"/>
        <v>2062.3980173617288</v>
      </c>
      <c r="X1985" s="15">
        <v>9.7338558990348309E-2</v>
      </c>
      <c r="Y1985" s="15">
        <v>1.038663729</v>
      </c>
      <c r="Z1985" s="15">
        <f t="shared" si="343"/>
        <v>0.94132517000965177</v>
      </c>
      <c r="AA1985" s="16">
        <f t="shared" si="344"/>
        <v>967.06298076899793</v>
      </c>
      <c r="AB1985" s="13">
        <v>0.11</v>
      </c>
      <c r="AC1985" s="13">
        <v>0</v>
      </c>
      <c r="AD1985" s="13">
        <v>0</v>
      </c>
      <c r="AE1985" s="13">
        <v>0</v>
      </c>
      <c r="AF1985" s="53">
        <f t="shared" si="348"/>
        <v>0</v>
      </c>
      <c r="AG1985" s="53">
        <f>IFERROR((((Y1985)/Q1985)*24),"0.00")</f>
        <v>7.9746407421862509E-2</v>
      </c>
      <c r="AH1985" s="53">
        <f t="shared" si="345"/>
        <v>7.9746407421862509E-2</v>
      </c>
      <c r="AI1985" s="53" t="str">
        <f t="shared" si="346"/>
        <v>0.00</v>
      </c>
      <c r="AJ1985" s="44">
        <v>221112</v>
      </c>
      <c r="AK1985" s="15" t="s">
        <v>685</v>
      </c>
      <c r="AL1985" s="14" t="s">
        <v>155</v>
      </c>
      <c r="AM1985" s="39" t="s">
        <v>65</v>
      </c>
      <c r="AN1985" s="39" t="s">
        <v>59</v>
      </c>
      <c r="AO1985" s="39" t="s">
        <v>60</v>
      </c>
      <c r="AP1985" s="39" t="s">
        <v>156</v>
      </c>
      <c r="AQ1985" s="20"/>
      <c r="AR1985" s="20"/>
      <c r="AS1985" s="20"/>
      <c r="AT1985" s="20"/>
      <c r="AU1985" s="20"/>
      <c r="AV1985" s="20"/>
      <c r="AW1985" s="20"/>
      <c r="AX1985" s="20"/>
      <c r="AY1985" s="20"/>
      <c r="AZ1985" s="20"/>
      <c r="BA1985" s="20"/>
      <c r="BB1985" s="20"/>
    </row>
    <row r="1986" spans="1:54" ht="39" customHeight="1" x14ac:dyDescent="0.25">
      <c r="A1986" s="21">
        <v>1764</v>
      </c>
      <c r="B1986" s="39" t="s">
        <v>22</v>
      </c>
      <c r="C1986" s="13" t="s">
        <v>260</v>
      </c>
      <c r="D1986" s="13">
        <v>34023</v>
      </c>
      <c r="E1986" s="13" t="s">
        <v>252</v>
      </c>
      <c r="F1986" s="13">
        <v>18068</v>
      </c>
      <c r="G1986" s="13" t="s">
        <v>278</v>
      </c>
      <c r="H1986" s="13" t="s">
        <v>276</v>
      </c>
      <c r="I1986" s="13" t="s">
        <v>225</v>
      </c>
      <c r="J1986" s="13" t="s">
        <v>226</v>
      </c>
      <c r="K1986" s="13" t="s">
        <v>603</v>
      </c>
      <c r="L1986" s="4">
        <v>2411</v>
      </c>
      <c r="M1986" s="4">
        <v>3</v>
      </c>
      <c r="N1986" s="14" t="s">
        <v>34</v>
      </c>
      <c r="O1986" s="15" t="s">
        <v>679</v>
      </c>
      <c r="P1986" s="68">
        <v>405.54</v>
      </c>
      <c r="Q1986" s="61">
        <v>312.58999999999997</v>
      </c>
      <c r="R1986" s="65">
        <f t="shared" si="339"/>
        <v>0.18366847826086957</v>
      </c>
      <c r="S1986" s="65">
        <f t="shared" si="340"/>
        <v>0.14157155797101448</v>
      </c>
      <c r="T1986" s="15">
        <v>0.74514038608806499</v>
      </c>
      <c r="U1986" s="15">
        <v>2.0024600320000001</v>
      </c>
      <c r="V1986" s="15">
        <f t="shared" si="341"/>
        <v>1.2573196459119351</v>
      </c>
      <c r="W1986" s="15">
        <f t="shared" si="342"/>
        <v>168.73594149322324</v>
      </c>
      <c r="X1986" s="15">
        <v>0.66575389921998851</v>
      </c>
      <c r="Y1986" s="15">
        <v>0.88286416899999998</v>
      </c>
      <c r="Z1986" s="15">
        <f t="shared" si="343"/>
        <v>0.21711026978001147</v>
      </c>
      <c r="AA1986" s="16">
        <f t="shared" si="344"/>
        <v>32.611190116104837</v>
      </c>
      <c r="AB1986" s="13">
        <v>0.75</v>
      </c>
      <c r="AC1986" s="13">
        <v>56</v>
      </c>
      <c r="AD1986" s="13">
        <v>0</v>
      </c>
      <c r="AE1986" s="13">
        <v>0</v>
      </c>
      <c r="AF1986" s="53">
        <f t="shared" si="348"/>
        <v>2.8000000000000001E-2</v>
      </c>
      <c r="AG1986" s="53">
        <f>IFERROR(AF1986+(AF1986*(AA1986/100)),"0.00")</f>
        <v>3.7131133232509356E-2</v>
      </c>
      <c r="AH1986" s="53">
        <f t="shared" si="345"/>
        <v>9.1311332325093551E-3</v>
      </c>
      <c r="AI1986" s="53">
        <f t="shared" si="346"/>
        <v>32.611190116104837</v>
      </c>
      <c r="AJ1986" s="44">
        <v>221112</v>
      </c>
      <c r="AK1986" s="15" t="s">
        <v>685</v>
      </c>
      <c r="AL1986" s="14" t="s">
        <v>155</v>
      </c>
      <c r="AM1986" s="39" t="s">
        <v>65</v>
      </c>
      <c r="AN1986" s="39" t="s">
        <v>59</v>
      </c>
      <c r="AO1986" s="39" t="s">
        <v>60</v>
      </c>
      <c r="AP1986" s="39" t="s">
        <v>156</v>
      </c>
      <c r="AQ1986" s="20"/>
      <c r="AR1986" s="20"/>
      <c r="AS1986" s="20"/>
      <c r="AT1986" s="20"/>
      <c r="AU1986" s="20"/>
      <c r="AV1986" s="20"/>
      <c r="AW1986" s="20"/>
      <c r="AX1986" s="20"/>
      <c r="AY1986" s="20"/>
      <c r="AZ1986" s="20"/>
      <c r="BA1986" s="20"/>
      <c r="BB1986" s="20"/>
    </row>
    <row r="1987" spans="1:54" ht="39" customHeight="1" x14ac:dyDescent="0.25">
      <c r="A1987" s="21">
        <v>1892</v>
      </c>
      <c r="B1987" s="39" t="s">
        <v>22</v>
      </c>
      <c r="C1987" s="13" t="s">
        <v>260</v>
      </c>
      <c r="D1987" s="13">
        <v>34023</v>
      </c>
      <c r="E1987" s="13" t="s">
        <v>252</v>
      </c>
      <c r="F1987" s="13">
        <v>18068</v>
      </c>
      <c r="G1987" s="13" t="s">
        <v>278</v>
      </c>
      <c r="H1987" s="13" t="s">
        <v>276</v>
      </c>
      <c r="I1987" s="13" t="s">
        <v>225</v>
      </c>
      <c r="J1987" s="13" t="s">
        <v>226</v>
      </c>
      <c r="K1987" s="13" t="s">
        <v>603</v>
      </c>
      <c r="L1987" s="4">
        <v>2411</v>
      </c>
      <c r="M1987" s="4">
        <v>3</v>
      </c>
      <c r="N1987" s="14" t="s">
        <v>35</v>
      </c>
      <c r="O1987" s="15" t="s">
        <v>679</v>
      </c>
      <c r="P1987" s="68">
        <v>405.54</v>
      </c>
      <c r="Q1987" s="61">
        <v>312.58999999999997</v>
      </c>
      <c r="R1987" s="65">
        <f t="shared" si="339"/>
        <v>0.18366847826086957</v>
      </c>
      <c r="S1987" s="65">
        <f t="shared" si="340"/>
        <v>0.14157155797101448</v>
      </c>
      <c r="T1987" s="15">
        <v>2.3199073358689701</v>
      </c>
      <c r="U1987" s="15">
        <v>106.01258989999999</v>
      </c>
      <c r="V1987" s="15">
        <f t="shared" si="341"/>
        <v>103.69268256413102</v>
      </c>
      <c r="W1987" s="15">
        <f t="shared" si="342"/>
        <v>4469.6907053527093</v>
      </c>
      <c r="X1987" s="15">
        <v>2.072746805192343</v>
      </c>
      <c r="Y1987" s="15">
        <v>46.73986781</v>
      </c>
      <c r="Z1987" s="15">
        <f t="shared" si="343"/>
        <v>44.667121004807655</v>
      </c>
      <c r="AA1987" s="16">
        <f t="shared" si="344"/>
        <v>2154.9723725499948</v>
      </c>
      <c r="AB1987" s="13">
        <v>2.3199999999999998</v>
      </c>
      <c r="AC1987" s="13">
        <v>171.5</v>
      </c>
      <c r="AD1987" s="13">
        <v>0</v>
      </c>
      <c r="AE1987" s="13">
        <v>0.44</v>
      </c>
      <c r="AF1987" s="53">
        <f t="shared" si="348"/>
        <v>8.5750000000000007E-2</v>
      </c>
      <c r="AG1987" s="53">
        <f>IFERROR(AF1987+(AF1987*(AA1987/100)),"0.00")</f>
        <v>1.9336388094616208</v>
      </c>
      <c r="AH1987" s="53">
        <f t="shared" si="345"/>
        <v>1.8478888094616208</v>
      </c>
      <c r="AI1987" s="53">
        <f t="shared" si="346"/>
        <v>2154.9723725499948</v>
      </c>
      <c r="AJ1987" s="44">
        <v>221112</v>
      </c>
      <c r="AK1987" s="15" t="s">
        <v>685</v>
      </c>
      <c r="AL1987" s="14" t="s">
        <v>155</v>
      </c>
      <c r="AM1987" s="39" t="s">
        <v>65</v>
      </c>
      <c r="AN1987" s="39" t="s">
        <v>59</v>
      </c>
      <c r="AO1987" s="39" t="s">
        <v>60</v>
      </c>
      <c r="AP1987" s="39" t="s">
        <v>156</v>
      </c>
      <c r="AQ1987" s="20"/>
      <c r="AR1987" s="20"/>
      <c r="AS1987" s="20"/>
      <c r="AT1987" s="20"/>
      <c r="AU1987" s="20"/>
      <c r="AV1987" s="20"/>
      <c r="AW1987" s="20"/>
      <c r="AX1987" s="20"/>
      <c r="AY1987" s="20"/>
      <c r="AZ1987" s="20"/>
      <c r="BA1987" s="20"/>
      <c r="BB1987" s="20"/>
    </row>
    <row r="1988" spans="1:54" ht="39" customHeight="1" x14ac:dyDescent="0.25">
      <c r="A1988" s="21">
        <v>2058</v>
      </c>
      <c r="B1988" s="40" t="s">
        <v>22</v>
      </c>
      <c r="C1988" s="13" t="s">
        <v>260</v>
      </c>
      <c r="D1988" s="13">
        <v>34023</v>
      </c>
      <c r="E1988" s="13" t="s">
        <v>252</v>
      </c>
      <c r="F1988" s="13">
        <v>18068</v>
      </c>
      <c r="G1988" s="13" t="s">
        <v>278</v>
      </c>
      <c r="H1988" s="13" t="s">
        <v>276</v>
      </c>
      <c r="I1988" s="13" t="s">
        <v>225</v>
      </c>
      <c r="J1988" s="13" t="s">
        <v>226</v>
      </c>
      <c r="K1988" s="13" t="s">
        <v>603</v>
      </c>
      <c r="L1988" s="4">
        <v>2411</v>
      </c>
      <c r="M1988" s="4">
        <v>3</v>
      </c>
      <c r="N1988" s="13" t="s">
        <v>36</v>
      </c>
      <c r="O1988" s="15" t="s">
        <v>679</v>
      </c>
      <c r="P1988" s="68">
        <v>405.54</v>
      </c>
      <c r="Q1988" s="61">
        <v>312.58999999999997</v>
      </c>
      <c r="R1988" s="65">
        <f t="shared" si="339"/>
        <v>0.18366847826086957</v>
      </c>
      <c r="S1988" s="65">
        <f t="shared" si="340"/>
        <v>0.14157155797101448</v>
      </c>
      <c r="T1988" s="15">
        <v>9.6696382445723703</v>
      </c>
      <c r="U1988" s="15">
        <v>106.01258989999999</v>
      </c>
      <c r="V1988" s="15">
        <f t="shared" si="341"/>
        <v>96.342951655427626</v>
      </c>
      <c r="W1988" s="15">
        <f t="shared" si="342"/>
        <v>996.34494299210769</v>
      </c>
      <c r="X1988" s="15">
        <v>8.6114379524714195</v>
      </c>
      <c r="Y1988" s="15">
        <v>46.73986781</v>
      </c>
      <c r="Z1988" s="15">
        <f t="shared" si="343"/>
        <v>38.12842985752858</v>
      </c>
      <c r="AA1988" s="16">
        <f t="shared" si="344"/>
        <v>442.76496060203277</v>
      </c>
      <c r="AB1988" s="13">
        <v>9.67</v>
      </c>
      <c r="AC1988" s="13">
        <v>723.47</v>
      </c>
      <c r="AD1988" s="13">
        <v>9.14</v>
      </c>
      <c r="AE1988" s="13">
        <v>0</v>
      </c>
      <c r="AF1988" s="53">
        <f t="shared" si="348"/>
        <v>0.36173500000000003</v>
      </c>
      <c r="AG1988" s="53">
        <f>IFERROR(AF1988+(AF1988*(AA1988/100)),"0.00")</f>
        <v>1.9633708302337634</v>
      </c>
      <c r="AH1988" s="53">
        <f t="shared" si="345"/>
        <v>1.6016358302337634</v>
      </c>
      <c r="AI1988" s="53">
        <f t="shared" si="346"/>
        <v>442.76496060203277</v>
      </c>
      <c r="AJ1988" s="44">
        <v>221112</v>
      </c>
      <c r="AK1988" s="15" t="s">
        <v>685</v>
      </c>
      <c r="AL1988" s="14" t="s">
        <v>155</v>
      </c>
      <c r="AM1988" s="39" t="s">
        <v>65</v>
      </c>
      <c r="AN1988" s="39" t="s">
        <v>59</v>
      </c>
      <c r="AO1988" s="39" t="s">
        <v>60</v>
      </c>
      <c r="AP1988" s="39" t="s">
        <v>156</v>
      </c>
      <c r="AQ1988" s="59"/>
      <c r="AR1988" s="20"/>
      <c r="AS1988" s="20"/>
      <c r="AT1988" s="20"/>
      <c r="AU1988" s="20"/>
      <c r="AV1988" s="20"/>
      <c r="AW1988" s="20"/>
      <c r="AX1988" s="20"/>
      <c r="AY1988" s="20"/>
      <c r="AZ1988" s="20"/>
      <c r="BA1988" s="20"/>
      <c r="BB1988" s="20"/>
    </row>
    <row r="1989" spans="1:54" ht="39" customHeight="1" x14ac:dyDescent="0.25">
      <c r="A1989" s="21">
        <v>1017</v>
      </c>
      <c r="B1989" s="39" t="s">
        <v>22</v>
      </c>
      <c r="C1989" s="13" t="s">
        <v>260</v>
      </c>
      <c r="D1989" s="13">
        <v>34023</v>
      </c>
      <c r="E1989" s="13" t="s">
        <v>252</v>
      </c>
      <c r="F1989" s="13">
        <v>18068</v>
      </c>
      <c r="G1989" s="13" t="s">
        <v>352</v>
      </c>
      <c r="H1989" s="13" t="s">
        <v>276</v>
      </c>
      <c r="I1989" s="13" t="s">
        <v>225</v>
      </c>
      <c r="J1989" s="13" t="s">
        <v>229</v>
      </c>
      <c r="K1989" s="13" t="s">
        <v>606</v>
      </c>
      <c r="L1989" s="4">
        <v>2411</v>
      </c>
      <c r="M1989" s="4">
        <v>4</v>
      </c>
      <c r="N1989" s="14" t="s">
        <v>40</v>
      </c>
      <c r="O1989" s="15" t="s">
        <v>679</v>
      </c>
      <c r="P1989" s="68">
        <v>428.02</v>
      </c>
      <c r="Q1989" s="61">
        <v>325.20999999999998</v>
      </c>
      <c r="R1989" s="65">
        <f t="shared" si="339"/>
        <v>0.19384963768115943</v>
      </c>
      <c r="S1989" s="65">
        <f t="shared" si="340"/>
        <v>0.14728713768115942</v>
      </c>
      <c r="T1989" s="15">
        <v>0.41479875688348899</v>
      </c>
      <c r="U1989" s="15">
        <v>3.9298278130000002</v>
      </c>
      <c r="V1989" s="15">
        <f t="shared" si="341"/>
        <v>3.5150290561165112</v>
      </c>
      <c r="W1989" s="15">
        <f t="shared" si="342"/>
        <v>847.40588002866946</v>
      </c>
      <c r="X1989" s="15">
        <v>0.39169853717633368</v>
      </c>
      <c r="Y1989" s="15">
        <v>1.7326209330000002</v>
      </c>
      <c r="Z1989" s="15">
        <f t="shared" si="343"/>
        <v>1.3409223958236665</v>
      </c>
      <c r="AA1989" s="16">
        <f t="shared" si="344"/>
        <v>342.33530854878171</v>
      </c>
      <c r="AB1989" s="13">
        <v>0.42</v>
      </c>
      <c r="AC1989" s="13">
        <v>0</v>
      </c>
      <c r="AD1989" s="13">
        <v>0</v>
      </c>
      <c r="AE1989" s="13">
        <v>0</v>
      </c>
      <c r="AF1989" s="53">
        <f t="shared" si="348"/>
        <v>0</v>
      </c>
      <c r="AG1989" s="53">
        <f>IFERROR((((Y1989)/Q1989)*24),"0.00")</f>
        <v>0.12786477166138804</v>
      </c>
      <c r="AH1989" s="53">
        <f t="shared" si="345"/>
        <v>0.12786477166138804</v>
      </c>
      <c r="AI1989" s="53" t="str">
        <f t="shared" si="346"/>
        <v>0.00</v>
      </c>
      <c r="AJ1989" s="44">
        <v>221112</v>
      </c>
      <c r="AK1989" s="15" t="s">
        <v>685</v>
      </c>
      <c r="AL1989" s="14" t="s">
        <v>155</v>
      </c>
      <c r="AM1989" s="39" t="s">
        <v>65</v>
      </c>
      <c r="AN1989" s="39" t="s">
        <v>59</v>
      </c>
      <c r="AO1989" s="39" t="s">
        <v>60</v>
      </c>
      <c r="AP1989" s="39" t="s">
        <v>156</v>
      </c>
      <c r="AQ1989" s="20"/>
      <c r="AR1989" s="20"/>
      <c r="AS1989" s="20"/>
      <c r="AT1989" s="20"/>
      <c r="AU1989" s="20"/>
      <c r="AV1989" s="20"/>
      <c r="AW1989" s="20"/>
      <c r="AX1989" s="20"/>
      <c r="AY1989" s="20"/>
      <c r="AZ1989" s="20"/>
      <c r="BA1989" s="20"/>
      <c r="BB1989" s="20"/>
    </row>
    <row r="1990" spans="1:54" ht="39" customHeight="1" x14ac:dyDescent="0.25">
      <c r="A1990" s="21">
        <v>1018</v>
      </c>
      <c r="B1990" s="39" t="s">
        <v>22</v>
      </c>
      <c r="C1990" s="13" t="s">
        <v>260</v>
      </c>
      <c r="D1990" s="13">
        <v>34023</v>
      </c>
      <c r="E1990" s="13" t="s">
        <v>252</v>
      </c>
      <c r="F1990" s="13">
        <v>18068</v>
      </c>
      <c r="G1990" s="13" t="s">
        <v>352</v>
      </c>
      <c r="H1990" s="13" t="s">
        <v>276</v>
      </c>
      <c r="I1990" s="13" t="s">
        <v>225</v>
      </c>
      <c r="J1990" s="13" t="s">
        <v>229</v>
      </c>
      <c r="K1990" s="13" t="s">
        <v>606</v>
      </c>
      <c r="L1990" s="4">
        <v>2411</v>
      </c>
      <c r="M1990" s="4">
        <v>4</v>
      </c>
      <c r="N1990" s="14" t="s">
        <v>38</v>
      </c>
      <c r="O1990" s="15" t="s">
        <v>679</v>
      </c>
      <c r="P1990" s="68">
        <v>428.02</v>
      </c>
      <c r="Q1990" s="61">
        <v>325.20999999999998</v>
      </c>
      <c r="R1990" s="65">
        <f t="shared" si="339"/>
        <v>0.19384963768115943</v>
      </c>
      <c r="S1990" s="65">
        <f t="shared" si="340"/>
        <v>0.14728713768115942</v>
      </c>
      <c r="T1990" s="15">
        <v>0.98597531987641096</v>
      </c>
      <c r="U1990" s="15">
        <v>12.515375199999999</v>
      </c>
      <c r="V1990" s="15">
        <f t="shared" si="341"/>
        <v>11.529399880123588</v>
      </c>
      <c r="W1990" s="15">
        <f t="shared" si="342"/>
        <v>1169.3396018846356</v>
      </c>
      <c r="X1990" s="15">
        <v>0.93106617143512005</v>
      </c>
      <c r="Y1990" s="15">
        <v>5.517901062</v>
      </c>
      <c r="Z1990" s="15">
        <f t="shared" si="343"/>
        <v>4.5868348905648801</v>
      </c>
      <c r="AA1990" s="16">
        <f t="shared" si="344"/>
        <v>492.64327620182547</v>
      </c>
      <c r="AB1990" s="13">
        <v>0.99</v>
      </c>
      <c r="AC1990" s="13">
        <v>0</v>
      </c>
      <c r="AD1990" s="13">
        <v>0</v>
      </c>
      <c r="AE1990" s="13">
        <v>0</v>
      </c>
      <c r="AF1990" s="53">
        <f t="shared" si="348"/>
        <v>0</v>
      </c>
      <c r="AG1990" s="53">
        <f>IFERROR((((Y1990)/Q1990)*24),"0.00")</f>
        <v>0.40721264871313922</v>
      </c>
      <c r="AH1990" s="53">
        <f t="shared" si="345"/>
        <v>0.40721264871313922</v>
      </c>
      <c r="AI1990" s="53" t="str">
        <f t="shared" si="346"/>
        <v>0.00</v>
      </c>
      <c r="AJ1990" s="44">
        <v>221112</v>
      </c>
      <c r="AK1990" s="15" t="s">
        <v>685</v>
      </c>
      <c r="AL1990" s="14" t="s">
        <v>155</v>
      </c>
      <c r="AM1990" s="39" t="s">
        <v>65</v>
      </c>
      <c r="AN1990" s="39" t="s">
        <v>59</v>
      </c>
      <c r="AO1990" s="39" t="s">
        <v>60</v>
      </c>
      <c r="AP1990" s="39" t="s">
        <v>156</v>
      </c>
      <c r="AQ1990" s="20"/>
      <c r="AR1990" s="20"/>
      <c r="AS1990" s="20"/>
      <c r="AT1990" s="20"/>
      <c r="AU1990" s="20"/>
      <c r="AV1990" s="20"/>
      <c r="AW1990" s="20"/>
      <c r="AX1990" s="20"/>
      <c r="AY1990" s="20"/>
      <c r="AZ1990" s="20"/>
      <c r="BA1990" s="20"/>
      <c r="BB1990" s="20"/>
    </row>
    <row r="1991" spans="1:54" ht="39" customHeight="1" x14ac:dyDescent="0.25">
      <c r="A1991" s="21">
        <v>1019</v>
      </c>
      <c r="B1991" s="39" t="s">
        <v>22</v>
      </c>
      <c r="C1991" s="13" t="s">
        <v>260</v>
      </c>
      <c r="D1991" s="13">
        <v>34023</v>
      </c>
      <c r="E1991" s="13" t="s">
        <v>252</v>
      </c>
      <c r="F1991" s="13">
        <v>18068</v>
      </c>
      <c r="G1991" s="13" t="s">
        <v>352</v>
      </c>
      <c r="H1991" s="13" t="s">
        <v>276</v>
      </c>
      <c r="I1991" s="13" t="s">
        <v>225</v>
      </c>
      <c r="J1991" s="13" t="s">
        <v>229</v>
      </c>
      <c r="K1991" s="13" t="s">
        <v>606</v>
      </c>
      <c r="L1991" s="4">
        <v>2411</v>
      </c>
      <c r="M1991" s="4">
        <v>4</v>
      </c>
      <c r="N1991" s="14" t="s">
        <v>39</v>
      </c>
      <c r="O1991" s="15" t="s">
        <v>679</v>
      </c>
      <c r="P1991" s="68">
        <v>428.02</v>
      </c>
      <c r="Q1991" s="61">
        <v>325.20999999999998</v>
      </c>
      <c r="R1991" s="65">
        <f t="shared" si="339"/>
        <v>0.19384963768115943</v>
      </c>
      <c r="S1991" s="65">
        <f t="shared" si="340"/>
        <v>0.14728713768115942</v>
      </c>
      <c r="T1991" s="15">
        <v>0.98597531987641096</v>
      </c>
      <c r="U1991" s="15">
        <v>12.515375199999999</v>
      </c>
      <c r="V1991" s="15">
        <f t="shared" si="341"/>
        <v>11.529399880123588</v>
      </c>
      <c r="W1991" s="15">
        <f t="shared" si="342"/>
        <v>1169.3396018846356</v>
      </c>
      <c r="X1991" s="15">
        <v>0.93106617143512005</v>
      </c>
      <c r="Y1991" s="15">
        <v>5.517901062</v>
      </c>
      <c r="Z1991" s="15">
        <f t="shared" si="343"/>
        <v>4.5868348905648801</v>
      </c>
      <c r="AA1991" s="16">
        <f t="shared" si="344"/>
        <v>492.64327620182547</v>
      </c>
      <c r="AB1991" s="13">
        <v>0.99</v>
      </c>
      <c r="AC1991" s="13">
        <v>0</v>
      </c>
      <c r="AD1991" s="13">
        <v>0</v>
      </c>
      <c r="AE1991" s="13">
        <v>0</v>
      </c>
      <c r="AF1991" s="53">
        <f t="shared" si="348"/>
        <v>0</v>
      </c>
      <c r="AG1991" s="53">
        <f>IFERROR((((Y1991)/Q1991)*24),"0.00")</f>
        <v>0.40721264871313922</v>
      </c>
      <c r="AH1991" s="53">
        <f t="shared" si="345"/>
        <v>0.40721264871313922</v>
      </c>
      <c r="AI1991" s="53" t="str">
        <f t="shared" si="346"/>
        <v>0.00</v>
      </c>
      <c r="AJ1991" s="44">
        <v>221112</v>
      </c>
      <c r="AK1991" s="15" t="s">
        <v>685</v>
      </c>
      <c r="AL1991" s="14" t="s">
        <v>155</v>
      </c>
      <c r="AM1991" s="39" t="s">
        <v>65</v>
      </c>
      <c r="AN1991" s="39" t="s">
        <v>59</v>
      </c>
      <c r="AO1991" s="39" t="s">
        <v>60</v>
      </c>
      <c r="AP1991" s="39" t="s">
        <v>156</v>
      </c>
      <c r="AQ1991" s="20"/>
      <c r="AR1991" s="20"/>
      <c r="AS1991" s="20"/>
      <c r="AT1991" s="20"/>
      <c r="AU1991" s="20"/>
      <c r="AV1991" s="20"/>
      <c r="AW1991" s="20"/>
      <c r="AX1991" s="20"/>
      <c r="AY1991" s="20"/>
      <c r="AZ1991" s="20"/>
      <c r="BA1991" s="20"/>
      <c r="BB1991" s="20"/>
    </row>
    <row r="1992" spans="1:54" ht="39" customHeight="1" x14ac:dyDescent="0.25">
      <c r="A1992" s="21">
        <v>1020</v>
      </c>
      <c r="B1992" s="39" t="s">
        <v>22</v>
      </c>
      <c r="C1992" s="13" t="s">
        <v>260</v>
      </c>
      <c r="D1992" s="13">
        <v>34023</v>
      </c>
      <c r="E1992" s="13" t="s">
        <v>252</v>
      </c>
      <c r="F1992" s="13">
        <v>18068</v>
      </c>
      <c r="G1992" s="13" t="s">
        <v>352</v>
      </c>
      <c r="H1992" s="13" t="s">
        <v>276</v>
      </c>
      <c r="I1992" s="13" t="s">
        <v>225</v>
      </c>
      <c r="J1992" s="13" t="s">
        <v>229</v>
      </c>
      <c r="K1992" s="13" t="s">
        <v>606</v>
      </c>
      <c r="L1992" s="4">
        <v>2411</v>
      </c>
      <c r="M1992" s="4">
        <v>4</v>
      </c>
      <c r="N1992" s="14" t="s">
        <v>37</v>
      </c>
      <c r="O1992" s="15" t="s">
        <v>679</v>
      </c>
      <c r="P1992" s="68">
        <v>428.02</v>
      </c>
      <c r="Q1992" s="61">
        <v>325.20999999999998</v>
      </c>
      <c r="R1992" s="65">
        <f t="shared" ref="R1992:R2055" si="349">P1992/2208</f>
        <v>0.19384963768115943</v>
      </c>
      <c r="S1992" s="65">
        <f t="shared" ref="S1992:S2055" si="350">Q1992/2208</f>
        <v>0.14728713768115942</v>
      </c>
      <c r="T1992" s="15">
        <v>0.71199999999794705</v>
      </c>
      <c r="U1992" s="15">
        <v>2.5030750400000001</v>
      </c>
      <c r="V1992" s="15">
        <f t="shared" ref="V1992:V2055" si="351">U1992-T1992</f>
        <v>1.791075040002053</v>
      </c>
      <c r="W1992" s="15">
        <f t="shared" ref="W1992:W2055" si="352">IFERROR(((U1992-T1992)/T1992)*100,"0.00")</f>
        <v>251.55548314708108</v>
      </c>
      <c r="X1992" s="15">
        <v>0.6723485879373009</v>
      </c>
      <c r="Y1992" s="15">
        <v>1.1035802129999999</v>
      </c>
      <c r="Z1992" s="15">
        <f t="shared" ref="Z1992:Z2055" si="353">Y1992-X1992</f>
        <v>0.43123162506269896</v>
      </c>
      <c r="AA1992" s="16">
        <f t="shared" ref="AA1992:AA2055" si="354">IFERROR(((Y1992-X1992)/X1992)*100,"0")</f>
        <v>64.138102287932966</v>
      </c>
      <c r="AB1992" s="13">
        <v>0.71</v>
      </c>
      <c r="AC1992" s="13">
        <v>0</v>
      </c>
      <c r="AD1992" s="13">
        <v>0</v>
      </c>
      <c r="AE1992" s="13">
        <v>0</v>
      </c>
      <c r="AF1992" s="53">
        <f t="shared" si="348"/>
        <v>0</v>
      </c>
      <c r="AG1992" s="53">
        <f>IFERROR((((Y1992)/Q1992)*24),"0.00")</f>
        <v>8.1442529786906914E-2</v>
      </c>
      <c r="AH1992" s="53">
        <f t="shared" ref="AH1992:AH2055" si="355">AG1992-AF1992</f>
        <v>8.1442529786906914E-2</v>
      </c>
      <c r="AI1992" s="53" t="str">
        <f t="shared" ref="AI1992:AI2055" si="356">IFERROR(((AG1992-AF1992)/AF1992)*100,"0.00")</f>
        <v>0.00</v>
      </c>
      <c r="AJ1992" s="44">
        <v>221112</v>
      </c>
      <c r="AK1992" s="15" t="s">
        <v>685</v>
      </c>
      <c r="AL1992" s="14" t="s">
        <v>155</v>
      </c>
      <c r="AM1992" s="39" t="s">
        <v>65</v>
      </c>
      <c r="AN1992" s="39" t="s">
        <v>59</v>
      </c>
      <c r="AO1992" s="39" t="s">
        <v>60</v>
      </c>
      <c r="AP1992" s="39" t="s">
        <v>156</v>
      </c>
      <c r="AQ1992" s="20"/>
      <c r="AR1992" s="20"/>
      <c r="AS1992" s="20"/>
      <c r="AT1992" s="20"/>
      <c r="AU1992" s="20"/>
      <c r="AV1992" s="20"/>
      <c r="AW1992" s="20"/>
      <c r="AX1992" s="20"/>
      <c r="AY1992" s="20"/>
      <c r="AZ1992" s="20"/>
      <c r="BA1992" s="20"/>
      <c r="BB1992" s="20"/>
    </row>
    <row r="1993" spans="1:54" ht="39" customHeight="1" x14ac:dyDescent="0.25">
      <c r="A1993" s="21">
        <v>1750</v>
      </c>
      <c r="B1993" s="39" t="s">
        <v>22</v>
      </c>
      <c r="C1993" s="13" t="s">
        <v>260</v>
      </c>
      <c r="D1993" s="13">
        <v>34023</v>
      </c>
      <c r="E1993" s="13" t="s">
        <v>252</v>
      </c>
      <c r="F1993" s="13">
        <v>18068</v>
      </c>
      <c r="G1993" s="13" t="s">
        <v>352</v>
      </c>
      <c r="H1993" s="13" t="s">
        <v>276</v>
      </c>
      <c r="I1993" s="13" t="s">
        <v>225</v>
      </c>
      <c r="J1993" s="13" t="s">
        <v>229</v>
      </c>
      <c r="K1993" s="13" t="s">
        <v>606</v>
      </c>
      <c r="L1993" s="4">
        <v>2411</v>
      </c>
      <c r="M1993" s="4">
        <v>4</v>
      </c>
      <c r="N1993" s="14" t="s">
        <v>34</v>
      </c>
      <c r="O1993" s="15" t="s">
        <v>679</v>
      </c>
      <c r="P1993" s="68">
        <v>428.02</v>
      </c>
      <c r="Q1993" s="61">
        <v>325.20999999999998</v>
      </c>
      <c r="R1993" s="65">
        <f t="shared" si="349"/>
        <v>0.19384963768115943</v>
      </c>
      <c r="S1993" s="65">
        <f t="shared" si="350"/>
        <v>0.14728713768115942</v>
      </c>
      <c r="T1993" s="15">
        <v>0.71297677700740303</v>
      </c>
      <c r="U1993" s="15">
        <v>2.1276137839999998</v>
      </c>
      <c r="V1993" s="15">
        <f t="shared" si="351"/>
        <v>1.4146370069925966</v>
      </c>
      <c r="W1993" s="15">
        <f t="shared" si="352"/>
        <v>198.4127748073775</v>
      </c>
      <c r="X1993" s="15">
        <v>0.67327096805388931</v>
      </c>
      <c r="Y1993" s="15">
        <v>0.93804317999999998</v>
      </c>
      <c r="Z1993" s="15">
        <f t="shared" si="353"/>
        <v>0.26477221194611067</v>
      </c>
      <c r="AA1993" s="16">
        <f t="shared" si="354"/>
        <v>39.326248198618011</v>
      </c>
      <c r="AB1993" s="13">
        <v>0.71</v>
      </c>
      <c r="AC1993" s="13">
        <v>45.02</v>
      </c>
      <c r="AD1993" s="13">
        <v>0</v>
      </c>
      <c r="AE1993" s="13">
        <v>0</v>
      </c>
      <c r="AF1993" s="53">
        <f t="shared" si="348"/>
        <v>2.2510000000000002E-2</v>
      </c>
      <c r="AG1993" s="53">
        <f>IFERROR(AF1993+(AF1993*(AA1993/100)),"0.00")</f>
        <v>3.1362338469508914E-2</v>
      </c>
      <c r="AH1993" s="53">
        <f t="shared" si="355"/>
        <v>8.8523384695089122E-3</v>
      </c>
      <c r="AI1993" s="53">
        <f t="shared" si="356"/>
        <v>39.326248198617996</v>
      </c>
      <c r="AJ1993" s="44">
        <v>221112</v>
      </c>
      <c r="AK1993" s="15" t="s">
        <v>685</v>
      </c>
      <c r="AL1993" s="14" t="s">
        <v>155</v>
      </c>
      <c r="AM1993" s="39" t="s">
        <v>65</v>
      </c>
      <c r="AN1993" s="39" t="s">
        <v>59</v>
      </c>
      <c r="AO1993" s="39" t="s">
        <v>60</v>
      </c>
      <c r="AP1993" s="39" t="s">
        <v>156</v>
      </c>
      <c r="AQ1993" s="20"/>
      <c r="AR1993" s="20"/>
      <c r="AS1993" s="20"/>
      <c r="AT1993" s="20"/>
      <c r="AU1993" s="20"/>
      <c r="AV1993" s="20"/>
      <c r="AW1993" s="20"/>
      <c r="AX1993" s="20"/>
      <c r="AY1993" s="20"/>
      <c r="AZ1993" s="20"/>
      <c r="BA1993" s="20"/>
      <c r="BB1993" s="20"/>
    </row>
    <row r="1994" spans="1:54" ht="39" customHeight="1" x14ac:dyDescent="0.25">
      <c r="A1994" s="21">
        <v>1881</v>
      </c>
      <c r="B1994" s="39" t="s">
        <v>22</v>
      </c>
      <c r="C1994" s="13" t="s">
        <v>260</v>
      </c>
      <c r="D1994" s="13">
        <v>34023</v>
      </c>
      <c r="E1994" s="13" t="s">
        <v>252</v>
      </c>
      <c r="F1994" s="13">
        <v>18068</v>
      </c>
      <c r="G1994" s="13" t="s">
        <v>352</v>
      </c>
      <c r="H1994" s="13" t="s">
        <v>276</v>
      </c>
      <c r="I1994" s="13" t="s">
        <v>225</v>
      </c>
      <c r="J1994" s="13" t="s">
        <v>229</v>
      </c>
      <c r="K1994" s="13" t="s">
        <v>606</v>
      </c>
      <c r="L1994" s="4">
        <v>2411</v>
      </c>
      <c r="M1994" s="4">
        <v>4</v>
      </c>
      <c r="N1994" s="14" t="s">
        <v>35</v>
      </c>
      <c r="O1994" s="15" t="s">
        <v>679</v>
      </c>
      <c r="P1994" s="68">
        <v>428.02</v>
      </c>
      <c r="Q1994" s="61">
        <v>325.20999999999998</v>
      </c>
      <c r="R1994" s="65">
        <f t="shared" si="349"/>
        <v>0.19384963768115943</v>
      </c>
      <c r="S1994" s="65">
        <f t="shared" si="350"/>
        <v>0.14728713768115942</v>
      </c>
      <c r="T1994" s="15">
        <v>2.3814484540563301</v>
      </c>
      <c r="U1994" s="15">
        <v>112.6383768</v>
      </c>
      <c r="V1994" s="15">
        <f t="shared" si="351"/>
        <v>110.25692834594368</v>
      </c>
      <c r="W1994" s="15">
        <f t="shared" si="352"/>
        <v>4629.8263629490966</v>
      </c>
      <c r="X1994" s="15">
        <v>2.2488251479420853</v>
      </c>
      <c r="Y1994" s="15">
        <v>49.66110956</v>
      </c>
      <c r="Z1994" s="15">
        <f t="shared" si="353"/>
        <v>47.412284412057915</v>
      </c>
      <c r="AA1994" s="16">
        <f t="shared" si="354"/>
        <v>2108.3135100763707</v>
      </c>
      <c r="AB1994" s="13">
        <v>2.38</v>
      </c>
      <c r="AC1994" s="13">
        <v>154.22999999999999</v>
      </c>
      <c r="AD1994" s="13">
        <v>0</v>
      </c>
      <c r="AE1994" s="13">
        <v>0</v>
      </c>
      <c r="AF1994" s="53">
        <f t="shared" si="348"/>
        <v>7.7114999999999989E-2</v>
      </c>
      <c r="AG1994" s="53">
        <f>IFERROR(AF1994+(AF1994*(AA1994/100)),"0.00")</f>
        <v>1.7029409632953929</v>
      </c>
      <c r="AH1994" s="53">
        <f t="shared" si="355"/>
        <v>1.6258259632953929</v>
      </c>
      <c r="AI1994" s="53">
        <f t="shared" si="356"/>
        <v>2108.3135100763707</v>
      </c>
      <c r="AJ1994" s="44">
        <v>221112</v>
      </c>
      <c r="AK1994" s="15" t="s">
        <v>685</v>
      </c>
      <c r="AL1994" s="14" t="s">
        <v>155</v>
      </c>
      <c r="AM1994" s="39" t="s">
        <v>65</v>
      </c>
      <c r="AN1994" s="39" t="s">
        <v>59</v>
      </c>
      <c r="AO1994" s="39" t="s">
        <v>60</v>
      </c>
      <c r="AP1994" s="39" t="s">
        <v>156</v>
      </c>
      <c r="AQ1994" s="20"/>
      <c r="AR1994" s="20"/>
      <c r="AS1994" s="20"/>
      <c r="AT1994" s="20"/>
      <c r="AU1994" s="20"/>
      <c r="AV1994" s="20"/>
      <c r="AW1994" s="20"/>
      <c r="AX1994" s="20"/>
      <c r="AY1994" s="20"/>
      <c r="AZ1994" s="20"/>
      <c r="BA1994" s="20"/>
      <c r="BB1994" s="20"/>
    </row>
    <row r="1995" spans="1:54" ht="39" customHeight="1" x14ac:dyDescent="0.25">
      <c r="A1995" s="21">
        <v>2062</v>
      </c>
      <c r="B1995" s="40" t="s">
        <v>22</v>
      </c>
      <c r="C1995" s="13" t="s">
        <v>260</v>
      </c>
      <c r="D1995" s="13">
        <v>34023</v>
      </c>
      <c r="E1995" s="13" t="s">
        <v>252</v>
      </c>
      <c r="F1995" s="13">
        <v>18068</v>
      </c>
      <c r="G1995" s="13" t="s">
        <v>352</v>
      </c>
      <c r="H1995" s="13" t="s">
        <v>276</v>
      </c>
      <c r="I1995" s="13" t="s">
        <v>225</v>
      </c>
      <c r="J1995" s="13" t="s">
        <v>229</v>
      </c>
      <c r="K1995" s="13" t="s">
        <v>606</v>
      </c>
      <c r="L1995" s="4">
        <v>2411</v>
      </c>
      <c r="M1995" s="4">
        <v>4</v>
      </c>
      <c r="N1995" s="13" t="s">
        <v>36</v>
      </c>
      <c r="O1995" s="15" t="s">
        <v>679</v>
      </c>
      <c r="P1995" s="68">
        <v>428.02</v>
      </c>
      <c r="Q1995" s="61">
        <v>325.20999999999998</v>
      </c>
      <c r="R1995" s="65">
        <f t="shared" si="349"/>
        <v>0.19384963768115943</v>
      </c>
      <c r="S1995" s="65">
        <f t="shared" si="350"/>
        <v>0.14728713768115942</v>
      </c>
      <c r="T1995" s="15">
        <v>11.6907358505985</v>
      </c>
      <c r="U1995" s="15">
        <v>112.6383768</v>
      </c>
      <c r="V1995" s="15">
        <f t="shared" si="351"/>
        <v>100.9476409494015</v>
      </c>
      <c r="W1995" s="15">
        <f t="shared" si="352"/>
        <v>863.4840632741998</v>
      </c>
      <c r="X1995" s="15">
        <v>11.039676602696801</v>
      </c>
      <c r="Y1995" s="15">
        <v>49.66110956</v>
      </c>
      <c r="Z1995" s="15">
        <f t="shared" si="353"/>
        <v>38.621432957303199</v>
      </c>
      <c r="AA1995" s="16">
        <f t="shared" si="354"/>
        <v>349.84206827099132</v>
      </c>
      <c r="AB1995" s="13">
        <v>11.65</v>
      </c>
      <c r="AC1995" s="13">
        <v>744.58</v>
      </c>
      <c r="AD1995" s="13">
        <v>11.65</v>
      </c>
      <c r="AE1995" s="13">
        <v>0</v>
      </c>
      <c r="AF1995" s="53">
        <f t="shared" si="348"/>
        <v>0.37229000000000001</v>
      </c>
      <c r="AG1995" s="53">
        <f>IFERROR(AF1995+(AF1995*(AA1995/100)),"0.00")</f>
        <v>1.6747170359660737</v>
      </c>
      <c r="AH1995" s="53">
        <f t="shared" si="355"/>
        <v>1.3024270359660737</v>
      </c>
      <c r="AI1995" s="53">
        <f t="shared" si="356"/>
        <v>349.84206827099132</v>
      </c>
      <c r="AJ1995" s="44">
        <v>221112</v>
      </c>
      <c r="AK1995" s="15" t="s">
        <v>685</v>
      </c>
      <c r="AL1995" s="14" t="s">
        <v>155</v>
      </c>
      <c r="AM1995" s="39" t="s">
        <v>65</v>
      </c>
      <c r="AN1995" s="39" t="s">
        <v>59</v>
      </c>
      <c r="AO1995" s="39" t="s">
        <v>60</v>
      </c>
      <c r="AP1995" s="39" t="s">
        <v>156</v>
      </c>
      <c r="AQ1995" s="59"/>
      <c r="AR1995" s="20"/>
      <c r="AS1995" s="20"/>
      <c r="AT1995" s="20"/>
      <c r="AU1995" s="20"/>
      <c r="AV1995" s="20"/>
      <c r="AW1995" s="20"/>
      <c r="AX1995" s="20"/>
      <c r="AY1995" s="20"/>
      <c r="AZ1995" s="20"/>
      <c r="BA1995" s="20"/>
      <c r="BB1995" s="20"/>
    </row>
    <row r="1996" spans="1:54" ht="26.1" customHeight="1" x14ac:dyDescent="0.25">
      <c r="A1996" s="21">
        <v>1021</v>
      </c>
      <c r="B1996" s="39" t="s">
        <v>22</v>
      </c>
      <c r="C1996" s="13" t="s">
        <v>260</v>
      </c>
      <c r="D1996" s="13">
        <v>34023</v>
      </c>
      <c r="E1996" s="13" t="s">
        <v>252</v>
      </c>
      <c r="F1996" s="13">
        <v>18068</v>
      </c>
      <c r="G1996" s="13" t="s">
        <v>365</v>
      </c>
      <c r="H1996" s="13" t="s">
        <v>276</v>
      </c>
      <c r="I1996" s="13" t="s">
        <v>225</v>
      </c>
      <c r="J1996" s="13" t="s">
        <v>230</v>
      </c>
      <c r="K1996" s="13" t="s">
        <v>607</v>
      </c>
      <c r="L1996" s="4">
        <v>2411</v>
      </c>
      <c r="M1996" s="4">
        <v>12001</v>
      </c>
      <c r="N1996" s="14" t="s">
        <v>40</v>
      </c>
      <c r="O1996" s="15" t="s">
        <v>679</v>
      </c>
      <c r="P1996" s="68">
        <v>11</v>
      </c>
      <c r="Q1996" s="61">
        <v>0</v>
      </c>
      <c r="R1996" s="65">
        <f t="shared" si="349"/>
        <v>4.9818840579710141E-3</v>
      </c>
      <c r="S1996" s="65">
        <f t="shared" si="350"/>
        <v>0</v>
      </c>
      <c r="T1996" s="15">
        <v>0</v>
      </c>
      <c r="U1996" s="15">
        <v>0</v>
      </c>
      <c r="V1996" s="15">
        <f t="shared" si="351"/>
        <v>0</v>
      </c>
      <c r="W1996" s="15" t="str">
        <f t="shared" si="352"/>
        <v>0.00</v>
      </c>
      <c r="X1996" s="15">
        <v>0</v>
      </c>
      <c r="Y1996" s="15">
        <v>0</v>
      </c>
      <c r="Z1996" s="15">
        <f t="shared" si="353"/>
        <v>0</v>
      </c>
      <c r="AA1996" s="16" t="str">
        <f t="shared" si="354"/>
        <v>0</v>
      </c>
      <c r="AB1996" s="13">
        <v>0</v>
      </c>
      <c r="AC1996" s="13">
        <v>0</v>
      </c>
      <c r="AD1996" s="13">
        <v>0</v>
      </c>
      <c r="AE1996" s="13">
        <v>0</v>
      </c>
      <c r="AF1996" s="53">
        <f t="shared" si="348"/>
        <v>0</v>
      </c>
      <c r="AG1996" s="53" t="str">
        <f>IFERROR((((Y1996)/Q1996)*24),"0.00")</f>
        <v>0.00</v>
      </c>
      <c r="AH1996" s="53">
        <f t="shared" si="355"/>
        <v>0</v>
      </c>
      <c r="AI1996" s="53" t="str">
        <f t="shared" si="356"/>
        <v>0.00</v>
      </c>
      <c r="AJ1996" s="44">
        <v>221112</v>
      </c>
      <c r="AK1996" s="15" t="s">
        <v>682</v>
      </c>
      <c r="AL1996" s="14" t="s">
        <v>76</v>
      </c>
      <c r="AM1996" s="39" t="s">
        <v>58</v>
      </c>
      <c r="AN1996" s="39" t="s">
        <v>59</v>
      </c>
      <c r="AO1996" s="39" t="s">
        <v>77</v>
      </c>
      <c r="AP1996" s="39" t="s">
        <v>61</v>
      </c>
      <c r="AQ1996" s="20"/>
      <c r="AR1996" s="20"/>
      <c r="AS1996" s="20"/>
      <c r="AT1996" s="20"/>
      <c r="AU1996" s="20"/>
      <c r="AV1996" s="20"/>
      <c r="AW1996" s="20"/>
      <c r="AX1996" s="20"/>
      <c r="AY1996" s="20"/>
      <c r="AZ1996" s="20"/>
      <c r="BA1996" s="20"/>
      <c r="BB1996" s="20"/>
    </row>
    <row r="1997" spans="1:54" ht="26.1" customHeight="1" x14ac:dyDescent="0.25">
      <c r="A1997" s="21">
        <v>1022</v>
      </c>
      <c r="B1997" s="39" t="s">
        <v>22</v>
      </c>
      <c r="C1997" s="13" t="s">
        <v>260</v>
      </c>
      <c r="D1997" s="13">
        <v>34023</v>
      </c>
      <c r="E1997" s="13" t="s">
        <v>252</v>
      </c>
      <c r="F1997" s="13">
        <v>18068</v>
      </c>
      <c r="G1997" s="13" t="s">
        <v>365</v>
      </c>
      <c r="H1997" s="13" t="s">
        <v>276</v>
      </c>
      <c r="I1997" s="13" t="s">
        <v>225</v>
      </c>
      <c r="J1997" s="13" t="s">
        <v>230</v>
      </c>
      <c r="K1997" s="13" t="s">
        <v>607</v>
      </c>
      <c r="L1997" s="4">
        <v>2411</v>
      </c>
      <c r="M1997" s="4">
        <v>12001</v>
      </c>
      <c r="N1997" s="14" t="s">
        <v>38</v>
      </c>
      <c r="O1997" s="15" t="s">
        <v>679</v>
      </c>
      <c r="P1997" s="68">
        <v>11</v>
      </c>
      <c r="Q1997" s="61">
        <v>0</v>
      </c>
      <c r="R1997" s="65">
        <f t="shared" si="349"/>
        <v>4.9818840579710141E-3</v>
      </c>
      <c r="S1997" s="65">
        <f t="shared" si="350"/>
        <v>0</v>
      </c>
      <c r="T1997" s="15">
        <v>0.991089659997896</v>
      </c>
      <c r="U1997" s="15">
        <v>0</v>
      </c>
      <c r="V1997" s="15">
        <f t="shared" si="351"/>
        <v>-0.991089659997896</v>
      </c>
      <c r="W1997" s="15">
        <f t="shared" si="352"/>
        <v>-100</v>
      </c>
      <c r="X1997" s="15">
        <v>0.991089659997896</v>
      </c>
      <c r="Y1997" s="15">
        <v>0</v>
      </c>
      <c r="Z1997" s="15">
        <f t="shared" si="353"/>
        <v>-0.991089659997896</v>
      </c>
      <c r="AA1997" s="16">
        <f t="shared" si="354"/>
        <v>-100</v>
      </c>
      <c r="AB1997" s="13">
        <v>0.99</v>
      </c>
      <c r="AC1997" s="13">
        <v>0</v>
      </c>
      <c r="AD1997" s="13">
        <v>0</v>
      </c>
      <c r="AE1997" s="13">
        <v>0</v>
      </c>
      <c r="AF1997" s="53">
        <f t="shared" si="348"/>
        <v>0</v>
      </c>
      <c r="AG1997" s="53" t="str">
        <f>IFERROR((((Y1997)/Q1997)*24),"0.00")</f>
        <v>0.00</v>
      </c>
      <c r="AH1997" s="53">
        <f t="shared" si="355"/>
        <v>0</v>
      </c>
      <c r="AI1997" s="53" t="str">
        <f t="shared" si="356"/>
        <v>0.00</v>
      </c>
      <c r="AJ1997" s="44">
        <v>221112</v>
      </c>
      <c r="AK1997" s="15" t="s">
        <v>682</v>
      </c>
      <c r="AL1997" s="14" t="s">
        <v>76</v>
      </c>
      <c r="AM1997" s="39" t="s">
        <v>58</v>
      </c>
      <c r="AN1997" s="39" t="s">
        <v>59</v>
      </c>
      <c r="AO1997" s="39" t="s">
        <v>77</v>
      </c>
      <c r="AP1997" s="39" t="s">
        <v>61</v>
      </c>
      <c r="AQ1997" s="20"/>
      <c r="AR1997" s="20"/>
      <c r="AS1997" s="20"/>
      <c r="AT1997" s="20"/>
      <c r="AU1997" s="20"/>
      <c r="AV1997" s="20"/>
      <c r="AW1997" s="20"/>
      <c r="AX1997" s="20"/>
      <c r="AY1997" s="20"/>
      <c r="AZ1997" s="20"/>
      <c r="BA1997" s="20"/>
      <c r="BB1997" s="20"/>
    </row>
    <row r="1998" spans="1:54" ht="26.1" customHeight="1" x14ac:dyDescent="0.25">
      <c r="A1998" s="21">
        <v>1023</v>
      </c>
      <c r="B1998" s="39" t="s">
        <v>22</v>
      </c>
      <c r="C1998" s="13" t="s">
        <v>260</v>
      </c>
      <c r="D1998" s="13">
        <v>34023</v>
      </c>
      <c r="E1998" s="13" t="s">
        <v>252</v>
      </c>
      <c r="F1998" s="13">
        <v>18068</v>
      </c>
      <c r="G1998" s="13" t="s">
        <v>365</v>
      </c>
      <c r="H1998" s="13" t="s">
        <v>276</v>
      </c>
      <c r="I1998" s="13" t="s">
        <v>225</v>
      </c>
      <c r="J1998" s="13" t="s">
        <v>230</v>
      </c>
      <c r="K1998" s="13" t="s">
        <v>607</v>
      </c>
      <c r="L1998" s="4">
        <v>2411</v>
      </c>
      <c r="M1998" s="4">
        <v>12001</v>
      </c>
      <c r="N1998" s="14" t="s">
        <v>39</v>
      </c>
      <c r="O1998" s="15" t="s">
        <v>679</v>
      </c>
      <c r="P1998" s="68">
        <v>11</v>
      </c>
      <c r="Q1998" s="61">
        <v>0</v>
      </c>
      <c r="R1998" s="65">
        <f t="shared" si="349"/>
        <v>4.9818840579710141E-3</v>
      </c>
      <c r="S1998" s="65">
        <f t="shared" si="350"/>
        <v>0</v>
      </c>
      <c r="T1998" s="15">
        <v>0.991089659997896</v>
      </c>
      <c r="U1998" s="15">
        <v>0</v>
      </c>
      <c r="V1998" s="15">
        <f t="shared" si="351"/>
        <v>-0.991089659997896</v>
      </c>
      <c r="W1998" s="15">
        <f t="shared" si="352"/>
        <v>-100</v>
      </c>
      <c r="X1998" s="15">
        <v>0.991089659997896</v>
      </c>
      <c r="Y1998" s="15">
        <v>0</v>
      </c>
      <c r="Z1998" s="15">
        <f t="shared" si="353"/>
        <v>-0.991089659997896</v>
      </c>
      <c r="AA1998" s="16">
        <f t="shared" si="354"/>
        <v>-100</v>
      </c>
      <c r="AB1998" s="13">
        <v>0.99</v>
      </c>
      <c r="AC1998" s="13">
        <v>0</v>
      </c>
      <c r="AD1998" s="13">
        <v>0</v>
      </c>
      <c r="AE1998" s="13">
        <v>0</v>
      </c>
      <c r="AF1998" s="53">
        <f t="shared" si="348"/>
        <v>0</v>
      </c>
      <c r="AG1998" s="53" t="str">
        <f>IFERROR((((Y1998)/Q1998)*24),"0.00")</f>
        <v>0.00</v>
      </c>
      <c r="AH1998" s="53">
        <f t="shared" si="355"/>
        <v>0</v>
      </c>
      <c r="AI1998" s="53" t="str">
        <f t="shared" si="356"/>
        <v>0.00</v>
      </c>
      <c r="AJ1998" s="44">
        <v>221112</v>
      </c>
      <c r="AK1998" s="15" t="s">
        <v>682</v>
      </c>
      <c r="AL1998" s="14" t="s">
        <v>76</v>
      </c>
      <c r="AM1998" s="39" t="s">
        <v>58</v>
      </c>
      <c r="AN1998" s="39" t="s">
        <v>59</v>
      </c>
      <c r="AO1998" s="39" t="s">
        <v>77</v>
      </c>
      <c r="AP1998" s="39" t="s">
        <v>61</v>
      </c>
      <c r="AQ1998" s="20"/>
      <c r="AR1998" s="20"/>
      <c r="AS1998" s="20"/>
      <c r="AT1998" s="20"/>
      <c r="AU1998" s="20"/>
      <c r="AV1998" s="20"/>
      <c r="AW1998" s="20"/>
      <c r="AX1998" s="20"/>
      <c r="AY1998" s="20"/>
      <c r="AZ1998" s="20"/>
      <c r="BA1998" s="20"/>
      <c r="BB1998" s="20"/>
    </row>
    <row r="1999" spans="1:54" ht="26.1" customHeight="1" x14ac:dyDescent="0.25">
      <c r="A1999" s="21">
        <v>1024</v>
      </c>
      <c r="B1999" s="39" t="s">
        <v>22</v>
      </c>
      <c r="C1999" s="13" t="s">
        <v>260</v>
      </c>
      <c r="D1999" s="13">
        <v>34023</v>
      </c>
      <c r="E1999" s="13" t="s">
        <v>252</v>
      </c>
      <c r="F1999" s="13">
        <v>18068</v>
      </c>
      <c r="G1999" s="13" t="s">
        <v>365</v>
      </c>
      <c r="H1999" s="13" t="s">
        <v>276</v>
      </c>
      <c r="I1999" s="13" t="s">
        <v>225</v>
      </c>
      <c r="J1999" s="13" t="s">
        <v>230</v>
      </c>
      <c r="K1999" s="13" t="s">
        <v>607</v>
      </c>
      <c r="L1999" s="4">
        <v>2411</v>
      </c>
      <c r="M1999" s="4">
        <v>12001</v>
      </c>
      <c r="N1999" s="14" t="s">
        <v>37</v>
      </c>
      <c r="O1999" s="15" t="s">
        <v>679</v>
      </c>
      <c r="P1999" s="68">
        <v>11</v>
      </c>
      <c r="Q1999" s="61">
        <v>0</v>
      </c>
      <c r="R1999" s="65">
        <f t="shared" si="349"/>
        <v>4.9818840579710141E-3</v>
      </c>
      <c r="S1999" s="65">
        <f t="shared" si="350"/>
        <v>0</v>
      </c>
      <c r="T1999" s="15">
        <v>1.14194999999691</v>
      </c>
      <c r="U1999" s="15">
        <v>0</v>
      </c>
      <c r="V1999" s="15">
        <f t="shared" si="351"/>
        <v>-1.14194999999691</v>
      </c>
      <c r="W1999" s="15">
        <f t="shared" si="352"/>
        <v>-100</v>
      </c>
      <c r="X1999" s="15">
        <v>1.1419499999969047</v>
      </c>
      <c r="Y1999" s="15">
        <v>0</v>
      </c>
      <c r="Z1999" s="15">
        <f t="shared" si="353"/>
        <v>-1.1419499999969047</v>
      </c>
      <c r="AA1999" s="16">
        <f t="shared" si="354"/>
        <v>-100</v>
      </c>
      <c r="AB1999" s="13">
        <v>1.1399999999999999</v>
      </c>
      <c r="AC1999" s="13">
        <v>0</v>
      </c>
      <c r="AD1999" s="13">
        <v>0</v>
      </c>
      <c r="AE1999" s="13">
        <v>0</v>
      </c>
      <c r="AF1999" s="53">
        <f t="shared" si="348"/>
        <v>0</v>
      </c>
      <c r="AG1999" s="53" t="str">
        <f>IFERROR((((Y1999)/Q1999)*24),"0.00")</f>
        <v>0.00</v>
      </c>
      <c r="AH1999" s="53">
        <f t="shared" si="355"/>
        <v>0</v>
      </c>
      <c r="AI1999" s="53" t="str">
        <f t="shared" si="356"/>
        <v>0.00</v>
      </c>
      <c r="AJ1999" s="44">
        <v>221112</v>
      </c>
      <c r="AK1999" s="15" t="s">
        <v>682</v>
      </c>
      <c r="AL1999" s="14" t="s">
        <v>76</v>
      </c>
      <c r="AM1999" s="39" t="s">
        <v>58</v>
      </c>
      <c r="AN1999" s="39" t="s">
        <v>59</v>
      </c>
      <c r="AO1999" s="39" t="s">
        <v>77</v>
      </c>
      <c r="AP1999" s="39" t="s">
        <v>61</v>
      </c>
      <c r="AQ1999" s="20"/>
      <c r="AR1999" s="20"/>
      <c r="AS1999" s="20"/>
      <c r="AT1999" s="20"/>
      <c r="AU1999" s="20"/>
      <c r="AV1999" s="20"/>
      <c r="AW1999" s="20"/>
      <c r="AX1999" s="20"/>
      <c r="AY1999" s="20"/>
      <c r="AZ1999" s="20"/>
      <c r="BA1999" s="20"/>
      <c r="BB1999" s="20"/>
    </row>
    <row r="2000" spans="1:54" ht="26.1" customHeight="1" x14ac:dyDescent="0.25">
      <c r="A2000" s="21">
        <v>1776</v>
      </c>
      <c r="B2000" s="39" t="s">
        <v>22</v>
      </c>
      <c r="C2000" s="13" t="s">
        <v>260</v>
      </c>
      <c r="D2000" s="13">
        <v>34023</v>
      </c>
      <c r="E2000" s="13" t="s">
        <v>252</v>
      </c>
      <c r="F2000" s="13">
        <v>18068</v>
      </c>
      <c r="G2000" s="13" t="s">
        <v>365</v>
      </c>
      <c r="H2000" s="13" t="s">
        <v>276</v>
      </c>
      <c r="I2000" s="13" t="s">
        <v>225</v>
      </c>
      <c r="J2000" s="13" t="s">
        <v>230</v>
      </c>
      <c r="K2000" s="13" t="s">
        <v>607</v>
      </c>
      <c r="L2000" s="4">
        <v>2411</v>
      </c>
      <c r="M2000" s="4">
        <v>12001</v>
      </c>
      <c r="N2000" s="14" t="s">
        <v>34</v>
      </c>
      <c r="O2000" s="15" t="s">
        <v>679</v>
      </c>
      <c r="P2000" s="68">
        <v>11</v>
      </c>
      <c r="Q2000" s="61">
        <v>0</v>
      </c>
      <c r="R2000" s="65">
        <f t="shared" si="349"/>
        <v>4.9818840579710141E-3</v>
      </c>
      <c r="S2000" s="65">
        <f t="shared" si="350"/>
        <v>0</v>
      </c>
      <c r="T2000" s="15">
        <v>0.123879139999737</v>
      </c>
      <c r="U2000" s="15">
        <v>0</v>
      </c>
      <c r="V2000" s="15">
        <f t="shared" si="351"/>
        <v>-0.123879139999737</v>
      </c>
      <c r="W2000" s="15">
        <f t="shared" si="352"/>
        <v>-100</v>
      </c>
      <c r="X2000" s="15">
        <v>0.12387913999973631</v>
      </c>
      <c r="Y2000" s="15">
        <v>0</v>
      </c>
      <c r="Z2000" s="15">
        <f t="shared" si="353"/>
        <v>-0.12387913999973631</v>
      </c>
      <c r="AA2000" s="16">
        <f t="shared" si="354"/>
        <v>-100</v>
      </c>
      <c r="AB2000" s="13">
        <v>0.12</v>
      </c>
      <c r="AC2000" s="13">
        <v>61.93</v>
      </c>
      <c r="AD2000" s="13">
        <v>0</v>
      </c>
      <c r="AE2000" s="13">
        <v>0</v>
      </c>
      <c r="AF2000" s="53">
        <f t="shared" si="348"/>
        <v>3.0964999999999999E-2</v>
      </c>
      <c r="AG2000" s="53">
        <f>IFERROR(AF2000+(AF2000*(AA2000/100)),"0.00")</f>
        <v>0</v>
      </c>
      <c r="AH2000" s="53">
        <f t="shared" si="355"/>
        <v>-3.0964999999999999E-2</v>
      </c>
      <c r="AI2000" s="53">
        <f t="shared" si="356"/>
        <v>-100</v>
      </c>
      <c r="AJ2000" s="44">
        <v>221112</v>
      </c>
      <c r="AK2000" s="15" t="s">
        <v>682</v>
      </c>
      <c r="AL2000" s="14" t="s">
        <v>76</v>
      </c>
      <c r="AM2000" s="39" t="s">
        <v>58</v>
      </c>
      <c r="AN2000" s="39" t="s">
        <v>59</v>
      </c>
      <c r="AO2000" s="39" t="s">
        <v>77</v>
      </c>
      <c r="AP2000" s="39" t="s">
        <v>61</v>
      </c>
      <c r="AQ2000" s="20"/>
      <c r="AR2000" s="20"/>
      <c r="AS2000" s="20"/>
      <c r="AT2000" s="20"/>
      <c r="AU2000" s="20"/>
      <c r="AV2000" s="20"/>
      <c r="AW2000" s="20"/>
      <c r="AX2000" s="20"/>
      <c r="AY2000" s="20"/>
      <c r="AZ2000" s="20"/>
      <c r="BA2000" s="20"/>
      <c r="BB2000" s="20"/>
    </row>
    <row r="2001" spans="1:54" ht="26.1" customHeight="1" x14ac:dyDescent="0.25">
      <c r="A2001" s="21">
        <v>1950</v>
      </c>
      <c r="B2001" s="39" t="s">
        <v>22</v>
      </c>
      <c r="C2001" s="13" t="s">
        <v>260</v>
      </c>
      <c r="D2001" s="13">
        <v>34023</v>
      </c>
      <c r="E2001" s="13" t="s">
        <v>252</v>
      </c>
      <c r="F2001" s="13">
        <v>18068</v>
      </c>
      <c r="G2001" s="13" t="s">
        <v>365</v>
      </c>
      <c r="H2001" s="13" t="s">
        <v>276</v>
      </c>
      <c r="I2001" s="13" t="s">
        <v>225</v>
      </c>
      <c r="J2001" s="13" t="s">
        <v>230</v>
      </c>
      <c r="K2001" s="13" t="s">
        <v>607</v>
      </c>
      <c r="L2001" s="4">
        <v>2411</v>
      </c>
      <c r="M2001" s="4">
        <v>12001</v>
      </c>
      <c r="N2001" s="14" t="s">
        <v>35</v>
      </c>
      <c r="O2001" s="15" t="s">
        <v>679</v>
      </c>
      <c r="P2001" s="68">
        <v>11</v>
      </c>
      <c r="Q2001" s="61">
        <v>0</v>
      </c>
      <c r="R2001" s="65">
        <f t="shared" si="349"/>
        <v>4.9818840579710141E-3</v>
      </c>
      <c r="S2001" s="65">
        <f t="shared" si="350"/>
        <v>0</v>
      </c>
      <c r="T2001" s="15">
        <v>0.66768085999858195</v>
      </c>
      <c r="U2001" s="15">
        <v>0</v>
      </c>
      <c r="V2001" s="15">
        <f t="shared" si="351"/>
        <v>-0.66768085999858195</v>
      </c>
      <c r="W2001" s="15">
        <f t="shared" si="352"/>
        <v>-100</v>
      </c>
      <c r="X2001" s="15">
        <v>0.66768085999858262</v>
      </c>
      <c r="Y2001" s="15">
        <v>0</v>
      </c>
      <c r="Z2001" s="15">
        <f t="shared" si="353"/>
        <v>-0.66768085999858262</v>
      </c>
      <c r="AA2001" s="16">
        <f t="shared" si="354"/>
        <v>-100</v>
      </c>
      <c r="AB2001" s="13">
        <v>0.67</v>
      </c>
      <c r="AC2001" s="13">
        <v>333.85</v>
      </c>
      <c r="AD2001" s="13">
        <v>0</v>
      </c>
      <c r="AE2001" s="13">
        <v>0</v>
      </c>
      <c r="AF2001" s="53">
        <f t="shared" si="348"/>
        <v>0.16692500000000002</v>
      </c>
      <c r="AG2001" s="53">
        <f>IFERROR(AF2001+(AF2001*(AA2001/100)),"0.00")</f>
        <v>0</v>
      </c>
      <c r="AH2001" s="53">
        <f t="shared" si="355"/>
        <v>-0.16692500000000002</v>
      </c>
      <c r="AI2001" s="53">
        <f t="shared" si="356"/>
        <v>-100</v>
      </c>
      <c r="AJ2001" s="44">
        <v>221112</v>
      </c>
      <c r="AK2001" s="15" t="s">
        <v>682</v>
      </c>
      <c r="AL2001" s="14" t="s">
        <v>76</v>
      </c>
      <c r="AM2001" s="39" t="s">
        <v>58</v>
      </c>
      <c r="AN2001" s="39" t="s">
        <v>59</v>
      </c>
      <c r="AO2001" s="39" t="s">
        <v>77</v>
      </c>
      <c r="AP2001" s="39" t="s">
        <v>61</v>
      </c>
      <c r="AQ2001" s="20"/>
      <c r="AR2001" s="20"/>
      <c r="AS2001" s="20"/>
      <c r="AT2001" s="20"/>
      <c r="AU2001" s="20"/>
      <c r="AV2001" s="20"/>
      <c r="AW2001" s="20"/>
      <c r="AX2001" s="20"/>
      <c r="AY2001" s="20"/>
      <c r="AZ2001" s="20"/>
      <c r="BA2001" s="20"/>
      <c r="BB2001" s="20"/>
    </row>
    <row r="2002" spans="1:54" ht="26.1" customHeight="1" x14ac:dyDescent="0.25">
      <c r="A2002" s="21">
        <v>2120</v>
      </c>
      <c r="B2002" s="40" t="s">
        <v>22</v>
      </c>
      <c r="C2002" s="13" t="s">
        <v>260</v>
      </c>
      <c r="D2002" s="13">
        <v>34023</v>
      </c>
      <c r="E2002" s="13" t="s">
        <v>252</v>
      </c>
      <c r="F2002" s="13">
        <v>18068</v>
      </c>
      <c r="G2002" s="13" t="s">
        <v>365</v>
      </c>
      <c r="H2002" s="13" t="s">
        <v>276</v>
      </c>
      <c r="I2002" s="13" t="s">
        <v>225</v>
      </c>
      <c r="J2002" s="13" t="s">
        <v>230</v>
      </c>
      <c r="K2002" s="13" t="s">
        <v>607</v>
      </c>
      <c r="L2002" s="4">
        <v>2411</v>
      </c>
      <c r="M2002" s="4">
        <v>12001</v>
      </c>
      <c r="N2002" s="13" t="s">
        <v>36</v>
      </c>
      <c r="O2002" s="15" t="s">
        <v>679</v>
      </c>
      <c r="P2002" s="68">
        <v>11</v>
      </c>
      <c r="Q2002" s="61">
        <v>0</v>
      </c>
      <c r="R2002" s="65">
        <f t="shared" si="349"/>
        <v>4.9818840579710141E-3</v>
      </c>
      <c r="S2002" s="65">
        <f t="shared" si="350"/>
        <v>0</v>
      </c>
      <c r="T2002" s="15">
        <v>6.7847999999897901</v>
      </c>
      <c r="U2002" s="15">
        <v>0</v>
      </c>
      <c r="V2002" s="15">
        <f t="shared" si="351"/>
        <v>-6.7847999999897901</v>
      </c>
      <c r="W2002" s="15">
        <f t="shared" si="352"/>
        <v>-100</v>
      </c>
      <c r="X2002" s="15">
        <v>6.7847999999897901</v>
      </c>
      <c r="Y2002" s="15">
        <v>0</v>
      </c>
      <c r="Z2002" s="15">
        <f t="shared" si="353"/>
        <v>-6.7847999999897901</v>
      </c>
      <c r="AA2002" s="16">
        <f t="shared" si="354"/>
        <v>-100</v>
      </c>
      <c r="AB2002" s="13">
        <v>4.8499999999999996</v>
      </c>
      <c r="AC2002" s="13">
        <v>2422.59</v>
      </c>
      <c r="AD2002" s="13">
        <v>4.8499999999999996</v>
      </c>
      <c r="AE2002" s="13">
        <v>0</v>
      </c>
      <c r="AF2002" s="53">
        <f t="shared" si="348"/>
        <v>1.211295</v>
      </c>
      <c r="AG2002" s="53">
        <f>IFERROR(AF2002+(AF2002*(AA2002/100)),"0.00")</f>
        <v>0</v>
      </c>
      <c r="AH2002" s="53">
        <f t="shared" si="355"/>
        <v>-1.211295</v>
      </c>
      <c r="AI2002" s="53">
        <f t="shared" si="356"/>
        <v>-100</v>
      </c>
      <c r="AJ2002" s="44">
        <v>221112</v>
      </c>
      <c r="AK2002" s="15" t="s">
        <v>682</v>
      </c>
      <c r="AL2002" s="14" t="s">
        <v>76</v>
      </c>
      <c r="AM2002" s="39" t="s">
        <v>58</v>
      </c>
      <c r="AN2002" s="39" t="s">
        <v>59</v>
      </c>
      <c r="AO2002" s="39" t="s">
        <v>77</v>
      </c>
      <c r="AP2002" s="39" t="s">
        <v>61</v>
      </c>
      <c r="AQ2002" s="59"/>
      <c r="AR2002" s="20"/>
      <c r="AS2002" s="20"/>
      <c r="AT2002" s="20"/>
      <c r="AU2002" s="20"/>
      <c r="AV2002" s="20"/>
      <c r="AW2002" s="20"/>
      <c r="AX2002" s="20"/>
      <c r="AY2002" s="20"/>
      <c r="AZ2002" s="20"/>
      <c r="BA2002" s="20"/>
      <c r="BB2002" s="20"/>
    </row>
    <row r="2003" spans="1:54" ht="26.1" customHeight="1" x14ac:dyDescent="0.25">
      <c r="A2003" s="21">
        <v>219</v>
      </c>
      <c r="B2003" s="39" t="s">
        <v>27</v>
      </c>
      <c r="C2003" s="13" t="s">
        <v>24</v>
      </c>
      <c r="D2003" s="13">
        <v>34011</v>
      </c>
      <c r="E2003" s="13" t="s">
        <v>251</v>
      </c>
      <c r="F2003" s="13">
        <v>75476</v>
      </c>
      <c r="G2003" s="13" t="s">
        <v>271</v>
      </c>
      <c r="H2003" s="13" t="s">
        <v>276</v>
      </c>
      <c r="I2003" s="13" t="s">
        <v>231</v>
      </c>
      <c r="J2003" s="13" t="s">
        <v>232</v>
      </c>
      <c r="K2003" s="13" t="s">
        <v>609</v>
      </c>
      <c r="L2003" s="4">
        <v>7288</v>
      </c>
      <c r="M2003" s="4">
        <v>1</v>
      </c>
      <c r="N2003" s="14" t="s">
        <v>35</v>
      </c>
      <c r="O2003" s="15" t="s">
        <v>679</v>
      </c>
      <c r="P2003" s="68">
        <v>275.26</v>
      </c>
      <c r="Q2003" s="61">
        <v>367.08</v>
      </c>
      <c r="R2003" s="65">
        <f t="shared" si="349"/>
        <v>0.12466485507246376</v>
      </c>
      <c r="S2003" s="65">
        <f t="shared" si="350"/>
        <v>0.16624999999999998</v>
      </c>
      <c r="T2003" s="15">
        <v>0.453242408824168</v>
      </c>
      <c r="U2003" s="15">
        <v>0.27333904799999997</v>
      </c>
      <c r="V2003" s="15">
        <f t="shared" si="351"/>
        <v>-0.17990336082416802</v>
      </c>
      <c r="W2003" s="15">
        <f t="shared" si="352"/>
        <v>-39.692525968804517</v>
      </c>
      <c r="X2003" s="15">
        <v>0.23944321908129421</v>
      </c>
      <c r="Y2003" s="15">
        <v>0.14488050099999999</v>
      </c>
      <c r="Z2003" s="15">
        <f t="shared" si="353"/>
        <v>-9.4562718081294211E-2</v>
      </c>
      <c r="AA2003" s="16">
        <f t="shared" si="354"/>
        <v>-39.492752579971324</v>
      </c>
      <c r="AB2003" s="13">
        <v>0.45</v>
      </c>
      <c r="AC2003" s="13">
        <v>0</v>
      </c>
      <c r="AD2003" s="13">
        <v>0</v>
      </c>
      <c r="AE2003" s="13">
        <v>0.19</v>
      </c>
      <c r="AF2003" s="53">
        <f t="shared" si="348"/>
        <v>0</v>
      </c>
      <c r="AG2003" s="53">
        <f t="shared" ref="AG2003:AG2014" si="357">IFERROR((((Y2003)/Q2003)*24),"0.00")</f>
        <v>9.4724093494606074E-3</v>
      </c>
      <c r="AH2003" s="53">
        <f t="shared" si="355"/>
        <v>9.4724093494606074E-3</v>
      </c>
      <c r="AI2003" s="53" t="str">
        <f t="shared" si="356"/>
        <v>0.00</v>
      </c>
      <c r="AJ2003" s="44">
        <v>221112</v>
      </c>
      <c r="AK2003" s="15" t="s">
        <v>682</v>
      </c>
      <c r="AL2003" s="14" t="s">
        <v>76</v>
      </c>
      <c r="AM2003" s="39" t="s">
        <v>58</v>
      </c>
      <c r="AN2003" s="39" t="s">
        <v>59</v>
      </c>
      <c r="AO2003" s="39" t="s">
        <v>77</v>
      </c>
      <c r="AP2003" s="39" t="s">
        <v>61</v>
      </c>
      <c r="AQ2003" s="20"/>
      <c r="AR2003" s="20"/>
      <c r="AS2003" s="20"/>
      <c r="AT2003" s="20"/>
      <c r="AU2003" s="20"/>
      <c r="AV2003" s="20"/>
      <c r="AW2003" s="20"/>
      <c r="AX2003" s="20"/>
      <c r="AY2003" s="20"/>
      <c r="AZ2003" s="20"/>
      <c r="BA2003" s="20"/>
      <c r="BB2003" s="20"/>
    </row>
    <row r="2004" spans="1:54" ht="26.1" customHeight="1" x14ac:dyDescent="0.25">
      <c r="A2004" s="21">
        <v>220</v>
      </c>
      <c r="B2004" s="39" t="s">
        <v>27</v>
      </c>
      <c r="C2004" s="13" t="s">
        <v>24</v>
      </c>
      <c r="D2004" s="13">
        <v>34011</v>
      </c>
      <c r="E2004" s="13" t="s">
        <v>251</v>
      </c>
      <c r="F2004" s="13">
        <v>75476</v>
      </c>
      <c r="G2004" s="13" t="s">
        <v>271</v>
      </c>
      <c r="H2004" s="13" t="s">
        <v>276</v>
      </c>
      <c r="I2004" s="13" t="s">
        <v>231</v>
      </c>
      <c r="J2004" s="13" t="s">
        <v>232</v>
      </c>
      <c r="K2004" s="13" t="s">
        <v>609</v>
      </c>
      <c r="L2004" s="4">
        <v>7288</v>
      </c>
      <c r="M2004" s="4">
        <v>1</v>
      </c>
      <c r="N2004" s="14" t="s">
        <v>40</v>
      </c>
      <c r="O2004" s="15" t="s">
        <v>679</v>
      </c>
      <c r="P2004" s="68">
        <v>275.26</v>
      </c>
      <c r="Q2004" s="61">
        <v>367.08</v>
      </c>
      <c r="R2004" s="65">
        <f t="shared" si="349"/>
        <v>0.12466485507246376</v>
      </c>
      <c r="S2004" s="65">
        <f t="shared" si="350"/>
        <v>0.16624999999999998</v>
      </c>
      <c r="T2004" s="15">
        <v>0</v>
      </c>
      <c r="U2004" s="15">
        <v>0</v>
      </c>
      <c r="V2004" s="15">
        <f t="shared" si="351"/>
        <v>0</v>
      </c>
      <c r="W2004" s="15" t="str">
        <f t="shared" si="352"/>
        <v>0.00</v>
      </c>
      <c r="X2004" s="15">
        <v>0</v>
      </c>
      <c r="Y2004" s="15">
        <v>0</v>
      </c>
      <c r="Z2004" s="15">
        <f t="shared" si="353"/>
        <v>0</v>
      </c>
      <c r="AA2004" s="16" t="str">
        <f t="shared" si="354"/>
        <v>0</v>
      </c>
      <c r="AB2004" s="13"/>
      <c r="AC2004" s="13"/>
      <c r="AD2004" s="13"/>
      <c r="AE2004" s="13"/>
      <c r="AF2004" s="53">
        <f t="shared" si="348"/>
        <v>0</v>
      </c>
      <c r="AG2004" s="53">
        <f t="shared" si="357"/>
        <v>0</v>
      </c>
      <c r="AH2004" s="53">
        <f t="shared" si="355"/>
        <v>0</v>
      </c>
      <c r="AI2004" s="53" t="str">
        <f t="shared" si="356"/>
        <v>0.00</v>
      </c>
      <c r="AJ2004" s="44">
        <v>221112</v>
      </c>
      <c r="AK2004" s="15" t="s">
        <v>682</v>
      </c>
      <c r="AL2004" s="14" t="s">
        <v>76</v>
      </c>
      <c r="AM2004" s="39" t="s">
        <v>58</v>
      </c>
      <c r="AN2004" s="39" t="s">
        <v>59</v>
      </c>
      <c r="AO2004" s="39" t="s">
        <v>77</v>
      </c>
      <c r="AP2004" s="39" t="s">
        <v>61</v>
      </c>
      <c r="AQ2004" s="20"/>
      <c r="AR2004" s="20"/>
      <c r="AS2004" s="20"/>
      <c r="AT2004" s="20"/>
      <c r="AU2004" s="20"/>
      <c r="AV2004" s="20"/>
      <c r="AW2004" s="20"/>
      <c r="AX2004" s="20"/>
      <c r="AY2004" s="20"/>
      <c r="AZ2004" s="20"/>
      <c r="BA2004" s="20"/>
      <c r="BB2004" s="20"/>
    </row>
    <row r="2005" spans="1:54" ht="26.1" customHeight="1" x14ac:dyDescent="0.25">
      <c r="A2005" s="21">
        <v>221</v>
      </c>
      <c r="B2005" s="40" t="s">
        <v>27</v>
      </c>
      <c r="C2005" s="13" t="s">
        <v>24</v>
      </c>
      <c r="D2005" s="13">
        <v>34011</v>
      </c>
      <c r="E2005" s="13" t="s">
        <v>251</v>
      </c>
      <c r="F2005" s="13">
        <v>75476</v>
      </c>
      <c r="G2005" s="13" t="s">
        <v>271</v>
      </c>
      <c r="H2005" s="13" t="s">
        <v>276</v>
      </c>
      <c r="I2005" s="13" t="s">
        <v>231</v>
      </c>
      <c r="J2005" s="13" t="s">
        <v>232</v>
      </c>
      <c r="K2005" s="13" t="s">
        <v>609</v>
      </c>
      <c r="L2005" s="4">
        <v>7288</v>
      </c>
      <c r="M2005" s="4">
        <v>1</v>
      </c>
      <c r="N2005" s="13" t="s">
        <v>36</v>
      </c>
      <c r="O2005" s="15" t="s">
        <v>679</v>
      </c>
      <c r="P2005" s="68">
        <v>275.26</v>
      </c>
      <c r="Q2005" s="61">
        <v>367.08</v>
      </c>
      <c r="R2005" s="65">
        <f t="shared" si="349"/>
        <v>0.12466485507246376</v>
      </c>
      <c r="S2005" s="65">
        <f t="shared" si="350"/>
        <v>0.16624999999999998</v>
      </c>
      <c r="T2005" s="15">
        <v>1.75514909366753</v>
      </c>
      <c r="U2005" s="15">
        <v>0.661796088</v>
      </c>
      <c r="V2005" s="15">
        <f t="shared" si="351"/>
        <v>-1.09335300566753</v>
      </c>
      <c r="W2005" s="15">
        <f t="shared" si="352"/>
        <v>-62.294024457083474</v>
      </c>
      <c r="X2005" s="15">
        <v>0.94972406570124401</v>
      </c>
      <c r="Y2005" s="15">
        <v>0.35077808700000002</v>
      </c>
      <c r="Z2005" s="15">
        <f t="shared" si="353"/>
        <v>-0.598945978701244</v>
      </c>
      <c r="AA2005" s="16">
        <f t="shared" si="354"/>
        <v>-63.065262883383141</v>
      </c>
      <c r="AB2005" s="13">
        <v>1.87</v>
      </c>
      <c r="AC2005" s="13">
        <v>0</v>
      </c>
      <c r="AD2005" s="13">
        <v>0</v>
      </c>
      <c r="AE2005" s="13">
        <v>0</v>
      </c>
      <c r="AF2005" s="53">
        <f t="shared" si="348"/>
        <v>0</v>
      </c>
      <c r="AG2005" s="53">
        <f t="shared" si="357"/>
        <v>2.2934167178816609E-2</v>
      </c>
      <c r="AH2005" s="53">
        <f t="shared" si="355"/>
        <v>2.2934167178816609E-2</v>
      </c>
      <c r="AI2005" s="53" t="str">
        <f t="shared" si="356"/>
        <v>0.00</v>
      </c>
      <c r="AJ2005" s="44">
        <v>221112</v>
      </c>
      <c r="AK2005" s="15" t="s">
        <v>682</v>
      </c>
      <c r="AL2005" s="14" t="s">
        <v>76</v>
      </c>
      <c r="AM2005" s="39" t="s">
        <v>58</v>
      </c>
      <c r="AN2005" s="39" t="s">
        <v>59</v>
      </c>
      <c r="AO2005" s="39" t="s">
        <v>77</v>
      </c>
      <c r="AP2005" s="39" t="s">
        <v>61</v>
      </c>
      <c r="AQ2005" s="59"/>
      <c r="AR2005" s="20"/>
      <c r="AS2005" s="20"/>
      <c r="AT2005" s="20"/>
      <c r="AU2005" s="20"/>
      <c r="AV2005" s="20"/>
      <c r="AW2005" s="20"/>
      <c r="AX2005" s="20"/>
      <c r="AY2005" s="20"/>
      <c r="AZ2005" s="20"/>
      <c r="BA2005" s="20"/>
      <c r="BB2005" s="20"/>
    </row>
    <row r="2006" spans="1:54" ht="26.1" customHeight="1" x14ac:dyDescent="0.25">
      <c r="A2006" s="21">
        <v>222</v>
      </c>
      <c r="B2006" s="39" t="s">
        <v>27</v>
      </c>
      <c r="C2006" s="13" t="s">
        <v>24</v>
      </c>
      <c r="D2006" s="13">
        <v>34011</v>
      </c>
      <c r="E2006" s="13" t="s">
        <v>251</v>
      </c>
      <c r="F2006" s="13">
        <v>75476</v>
      </c>
      <c r="G2006" s="13" t="s">
        <v>271</v>
      </c>
      <c r="H2006" s="13" t="s">
        <v>276</v>
      </c>
      <c r="I2006" s="13" t="s">
        <v>231</v>
      </c>
      <c r="J2006" s="13" t="s">
        <v>232</v>
      </c>
      <c r="K2006" s="13" t="s">
        <v>609</v>
      </c>
      <c r="L2006" s="4">
        <v>7288</v>
      </c>
      <c r="M2006" s="4">
        <v>1</v>
      </c>
      <c r="N2006" s="14" t="s">
        <v>38</v>
      </c>
      <c r="O2006" s="15" t="s">
        <v>679</v>
      </c>
      <c r="P2006" s="68">
        <v>275.26</v>
      </c>
      <c r="Q2006" s="61">
        <v>367.08</v>
      </c>
      <c r="R2006" s="65">
        <f t="shared" si="349"/>
        <v>0.12466485507246376</v>
      </c>
      <c r="S2006" s="65">
        <f t="shared" si="350"/>
        <v>0.16624999999999998</v>
      </c>
      <c r="T2006" s="15">
        <v>0.25290690109171698</v>
      </c>
      <c r="U2006" s="15">
        <v>0.152521764</v>
      </c>
      <c r="V2006" s="15">
        <f t="shared" si="351"/>
        <v>-0.10038513709171698</v>
      </c>
      <c r="W2006" s="15">
        <f t="shared" si="352"/>
        <v>-39.692525849783827</v>
      </c>
      <c r="X2006" s="15">
        <v>0.13360806788220861</v>
      </c>
      <c r="Y2006" s="15">
        <v>8.0842564000000006E-2</v>
      </c>
      <c r="Z2006" s="15">
        <f t="shared" si="353"/>
        <v>-5.2765503882208603E-2</v>
      </c>
      <c r="AA2006" s="16">
        <f t="shared" si="354"/>
        <v>-39.492752734608558</v>
      </c>
      <c r="AB2006" s="13">
        <v>0.25</v>
      </c>
      <c r="AC2006" s="13">
        <v>0</v>
      </c>
      <c r="AD2006" s="13">
        <v>0</v>
      </c>
      <c r="AE2006" s="13">
        <v>0</v>
      </c>
      <c r="AF2006" s="53">
        <f t="shared" si="348"/>
        <v>0</v>
      </c>
      <c r="AG2006" s="53">
        <f t="shared" si="357"/>
        <v>5.2855550179797331E-3</v>
      </c>
      <c r="AH2006" s="53">
        <f t="shared" si="355"/>
        <v>5.2855550179797331E-3</v>
      </c>
      <c r="AI2006" s="53" t="str">
        <f t="shared" si="356"/>
        <v>0.00</v>
      </c>
      <c r="AJ2006" s="44">
        <v>221112</v>
      </c>
      <c r="AK2006" s="15" t="s">
        <v>682</v>
      </c>
      <c r="AL2006" s="14" t="s">
        <v>76</v>
      </c>
      <c r="AM2006" s="39" t="s">
        <v>58</v>
      </c>
      <c r="AN2006" s="39" t="s">
        <v>59</v>
      </c>
      <c r="AO2006" s="39" t="s">
        <v>77</v>
      </c>
      <c r="AP2006" s="39" t="s">
        <v>61</v>
      </c>
      <c r="AQ2006" s="20"/>
      <c r="AR2006" s="20"/>
      <c r="AS2006" s="20"/>
      <c r="AT2006" s="20"/>
      <c r="AU2006" s="20"/>
      <c r="AV2006" s="20"/>
      <c r="AW2006" s="20"/>
      <c r="AX2006" s="20"/>
      <c r="AY2006" s="20"/>
      <c r="AZ2006" s="20"/>
      <c r="BA2006" s="20"/>
      <c r="BB2006" s="20"/>
    </row>
    <row r="2007" spans="1:54" ht="26.1" customHeight="1" x14ac:dyDescent="0.25">
      <c r="A2007" s="21">
        <v>223</v>
      </c>
      <c r="B2007" s="39" t="s">
        <v>27</v>
      </c>
      <c r="C2007" s="13" t="s">
        <v>24</v>
      </c>
      <c r="D2007" s="13">
        <v>34011</v>
      </c>
      <c r="E2007" s="13" t="s">
        <v>251</v>
      </c>
      <c r="F2007" s="13">
        <v>75476</v>
      </c>
      <c r="G2007" s="13" t="s">
        <v>271</v>
      </c>
      <c r="H2007" s="13" t="s">
        <v>276</v>
      </c>
      <c r="I2007" s="13" t="s">
        <v>231</v>
      </c>
      <c r="J2007" s="13" t="s">
        <v>232</v>
      </c>
      <c r="K2007" s="13" t="s">
        <v>609</v>
      </c>
      <c r="L2007" s="4">
        <v>7288</v>
      </c>
      <c r="M2007" s="4">
        <v>1</v>
      </c>
      <c r="N2007" s="14" t="s">
        <v>39</v>
      </c>
      <c r="O2007" s="15" t="s">
        <v>679</v>
      </c>
      <c r="P2007" s="68">
        <v>275.26</v>
      </c>
      <c r="Q2007" s="61">
        <v>367.08</v>
      </c>
      <c r="R2007" s="65">
        <f t="shared" si="349"/>
        <v>0.12466485507246376</v>
      </c>
      <c r="S2007" s="65">
        <f t="shared" si="350"/>
        <v>0.16624999999999998</v>
      </c>
      <c r="T2007" s="15">
        <v>0.25290690109171698</v>
      </c>
      <c r="U2007" s="15">
        <v>0.152521764</v>
      </c>
      <c r="V2007" s="15">
        <f t="shared" si="351"/>
        <v>-0.10038513709171698</v>
      </c>
      <c r="W2007" s="15">
        <f t="shared" si="352"/>
        <v>-39.692525849783827</v>
      </c>
      <c r="X2007" s="15">
        <v>0.13360806788220861</v>
      </c>
      <c r="Y2007" s="15">
        <v>8.0842564000000006E-2</v>
      </c>
      <c r="Z2007" s="15">
        <f t="shared" si="353"/>
        <v>-5.2765503882208603E-2</v>
      </c>
      <c r="AA2007" s="16">
        <f t="shared" si="354"/>
        <v>-39.492752734608558</v>
      </c>
      <c r="AB2007" s="13">
        <v>0.25</v>
      </c>
      <c r="AC2007" s="13">
        <v>0</v>
      </c>
      <c r="AD2007" s="13">
        <v>0</v>
      </c>
      <c r="AE2007" s="13">
        <v>0</v>
      </c>
      <c r="AF2007" s="53">
        <f t="shared" si="348"/>
        <v>0</v>
      </c>
      <c r="AG2007" s="53">
        <f t="shared" si="357"/>
        <v>5.2855550179797331E-3</v>
      </c>
      <c r="AH2007" s="53">
        <f t="shared" si="355"/>
        <v>5.2855550179797331E-3</v>
      </c>
      <c r="AI2007" s="53" t="str">
        <f t="shared" si="356"/>
        <v>0.00</v>
      </c>
      <c r="AJ2007" s="44">
        <v>221112</v>
      </c>
      <c r="AK2007" s="15" t="s">
        <v>682</v>
      </c>
      <c r="AL2007" s="14" t="s">
        <v>76</v>
      </c>
      <c r="AM2007" s="39" t="s">
        <v>58</v>
      </c>
      <c r="AN2007" s="39" t="s">
        <v>59</v>
      </c>
      <c r="AO2007" s="39" t="s">
        <v>77</v>
      </c>
      <c r="AP2007" s="39" t="s">
        <v>61</v>
      </c>
      <c r="AQ2007" s="20"/>
      <c r="AR2007" s="20"/>
      <c r="AS2007" s="20"/>
      <c r="AT2007" s="20"/>
      <c r="AU2007" s="20"/>
      <c r="AV2007" s="20"/>
      <c r="AW2007" s="20"/>
      <c r="AX2007" s="20"/>
      <c r="AY2007" s="20"/>
      <c r="AZ2007" s="20"/>
      <c r="BA2007" s="20"/>
      <c r="BB2007" s="20"/>
    </row>
    <row r="2008" spans="1:54" ht="26.1" customHeight="1" x14ac:dyDescent="0.25">
      <c r="A2008" s="21">
        <v>224</v>
      </c>
      <c r="B2008" s="39" t="s">
        <v>27</v>
      </c>
      <c r="C2008" s="13" t="s">
        <v>24</v>
      </c>
      <c r="D2008" s="13">
        <v>34011</v>
      </c>
      <c r="E2008" s="13" t="s">
        <v>251</v>
      </c>
      <c r="F2008" s="13">
        <v>75476</v>
      </c>
      <c r="G2008" s="13" t="s">
        <v>271</v>
      </c>
      <c r="H2008" s="13" t="s">
        <v>276</v>
      </c>
      <c r="I2008" s="13" t="s">
        <v>231</v>
      </c>
      <c r="J2008" s="13" t="s">
        <v>232</v>
      </c>
      <c r="K2008" s="13" t="s">
        <v>609</v>
      </c>
      <c r="L2008" s="4">
        <v>7288</v>
      </c>
      <c r="M2008" s="4">
        <v>1</v>
      </c>
      <c r="N2008" s="14" t="s">
        <v>37</v>
      </c>
      <c r="O2008" s="15" t="s">
        <v>679</v>
      </c>
      <c r="P2008" s="68">
        <v>275.26</v>
      </c>
      <c r="Q2008" s="61">
        <v>367.08</v>
      </c>
      <c r="R2008" s="65">
        <f t="shared" si="349"/>
        <v>0.12466485507246376</v>
      </c>
      <c r="S2008" s="65">
        <f t="shared" si="350"/>
        <v>0.16624999999999998</v>
      </c>
      <c r="T2008" s="15">
        <v>0.38386606829879599</v>
      </c>
      <c r="U2008" s="15">
        <v>5.9781374999999998E-2</v>
      </c>
      <c r="V2008" s="15">
        <f t="shared" si="351"/>
        <v>-0.32408469329879597</v>
      </c>
      <c r="W2008" s="15">
        <f t="shared" si="352"/>
        <v>-84.426501861720411</v>
      </c>
      <c r="X2008" s="15">
        <v>0.20279242476000969</v>
      </c>
      <c r="Y2008" s="15">
        <v>3.1686490999999997E-2</v>
      </c>
      <c r="Z2008" s="15">
        <f t="shared" si="353"/>
        <v>-0.17110593376000971</v>
      </c>
      <c r="AA2008" s="16">
        <f t="shared" si="354"/>
        <v>-84.374913886700327</v>
      </c>
      <c r="AB2008" s="13">
        <v>0.4</v>
      </c>
      <c r="AC2008" s="13">
        <v>0</v>
      </c>
      <c r="AD2008" s="13">
        <v>0</v>
      </c>
      <c r="AE2008" s="13">
        <v>0</v>
      </c>
      <c r="AF2008" s="53">
        <f t="shared" si="348"/>
        <v>0</v>
      </c>
      <c r="AG2008" s="53">
        <f t="shared" si="357"/>
        <v>2.0716895063746322E-3</v>
      </c>
      <c r="AH2008" s="53">
        <f t="shared" si="355"/>
        <v>2.0716895063746322E-3</v>
      </c>
      <c r="AI2008" s="53" t="str">
        <f t="shared" si="356"/>
        <v>0.00</v>
      </c>
      <c r="AJ2008" s="44">
        <v>221112</v>
      </c>
      <c r="AK2008" s="15" t="s">
        <v>682</v>
      </c>
      <c r="AL2008" s="14" t="s">
        <v>76</v>
      </c>
      <c r="AM2008" s="39" t="s">
        <v>58</v>
      </c>
      <c r="AN2008" s="39" t="s">
        <v>59</v>
      </c>
      <c r="AO2008" s="39" t="s">
        <v>77</v>
      </c>
      <c r="AP2008" s="39" t="s">
        <v>61</v>
      </c>
      <c r="AQ2008" s="20"/>
      <c r="AR2008" s="20"/>
      <c r="AS2008" s="20"/>
      <c r="AT2008" s="20"/>
      <c r="AU2008" s="20"/>
      <c r="AV2008" s="20"/>
      <c r="AW2008" s="20"/>
      <c r="AX2008" s="20"/>
      <c r="AY2008" s="20"/>
      <c r="AZ2008" s="20"/>
      <c r="BA2008" s="20"/>
      <c r="BB2008" s="20"/>
    </row>
    <row r="2009" spans="1:54" ht="26.1" customHeight="1" x14ac:dyDescent="0.25">
      <c r="A2009" s="21">
        <v>225</v>
      </c>
      <c r="B2009" s="39" t="s">
        <v>27</v>
      </c>
      <c r="C2009" s="13" t="s">
        <v>24</v>
      </c>
      <c r="D2009" s="13">
        <v>34011</v>
      </c>
      <c r="E2009" s="13" t="s">
        <v>251</v>
      </c>
      <c r="F2009" s="13">
        <v>75476</v>
      </c>
      <c r="G2009" s="13" t="s">
        <v>271</v>
      </c>
      <c r="H2009" s="13" t="s">
        <v>276</v>
      </c>
      <c r="I2009" s="13" t="s">
        <v>231</v>
      </c>
      <c r="J2009" s="13" t="s">
        <v>232</v>
      </c>
      <c r="K2009" s="13" t="s">
        <v>609</v>
      </c>
      <c r="L2009" s="4">
        <v>7288</v>
      </c>
      <c r="M2009" s="4">
        <v>1</v>
      </c>
      <c r="N2009" s="14" t="s">
        <v>34</v>
      </c>
      <c r="O2009" s="15" t="s">
        <v>679</v>
      </c>
      <c r="P2009" s="68">
        <v>275.26</v>
      </c>
      <c r="Q2009" s="61">
        <v>367.08</v>
      </c>
      <c r="R2009" s="65">
        <f t="shared" si="349"/>
        <v>0.12466485507246376</v>
      </c>
      <c r="S2009" s="65">
        <f t="shared" si="350"/>
        <v>0.16624999999999998</v>
      </c>
      <c r="T2009" s="15">
        <v>7.7924108725444903E-3</v>
      </c>
      <c r="U2009" s="15">
        <v>4.6994059999999997E-3</v>
      </c>
      <c r="V2009" s="15">
        <f t="shared" si="351"/>
        <v>-3.0930048725444905E-3</v>
      </c>
      <c r="W2009" s="15">
        <f t="shared" si="352"/>
        <v>-39.692528065252262</v>
      </c>
      <c r="X2009" s="15">
        <v>4.1166490765209094E-3</v>
      </c>
      <c r="Y2009" s="15">
        <v>2.4908700000000001E-3</v>
      </c>
      <c r="Z2009" s="15">
        <f t="shared" si="353"/>
        <v>-1.6257790765209093E-3</v>
      </c>
      <c r="AA2009" s="16">
        <f t="shared" si="354"/>
        <v>-39.492777895338577</v>
      </c>
      <c r="AB2009" s="13">
        <v>0.01</v>
      </c>
      <c r="AC2009" s="13">
        <v>0</v>
      </c>
      <c r="AD2009" s="13">
        <v>0</v>
      </c>
      <c r="AE2009" s="13">
        <v>0</v>
      </c>
      <c r="AF2009" s="53">
        <f t="shared" si="348"/>
        <v>0</v>
      </c>
      <c r="AG2009" s="53">
        <f t="shared" si="357"/>
        <v>1.6285518143184047E-4</v>
      </c>
      <c r="AH2009" s="53">
        <f t="shared" si="355"/>
        <v>1.6285518143184047E-4</v>
      </c>
      <c r="AI2009" s="53" t="str">
        <f t="shared" si="356"/>
        <v>0.00</v>
      </c>
      <c r="AJ2009" s="44">
        <v>221112</v>
      </c>
      <c r="AK2009" s="15" t="s">
        <v>682</v>
      </c>
      <c r="AL2009" s="14" t="s">
        <v>76</v>
      </c>
      <c r="AM2009" s="39" t="s">
        <v>58</v>
      </c>
      <c r="AN2009" s="39" t="s">
        <v>59</v>
      </c>
      <c r="AO2009" s="39" t="s">
        <v>77</v>
      </c>
      <c r="AP2009" s="39" t="s">
        <v>61</v>
      </c>
      <c r="AQ2009" s="20"/>
      <c r="AR2009" s="20"/>
      <c r="AS2009" s="20"/>
      <c r="AT2009" s="20"/>
      <c r="AU2009" s="20"/>
      <c r="AV2009" s="20"/>
      <c r="AW2009" s="20"/>
      <c r="AX2009" s="20"/>
      <c r="AY2009" s="20"/>
      <c r="AZ2009" s="20"/>
      <c r="BA2009" s="20"/>
      <c r="BB2009" s="20"/>
    </row>
    <row r="2010" spans="1:54" ht="26.1" customHeight="1" x14ac:dyDescent="0.25">
      <c r="A2010" s="21">
        <v>215</v>
      </c>
      <c r="B2010" s="39" t="s">
        <v>27</v>
      </c>
      <c r="C2010" s="13" t="s">
        <v>24</v>
      </c>
      <c r="D2010" s="13">
        <v>34011</v>
      </c>
      <c r="E2010" s="13" t="s">
        <v>251</v>
      </c>
      <c r="F2010" s="13">
        <v>75476</v>
      </c>
      <c r="G2010" s="13" t="s">
        <v>271</v>
      </c>
      <c r="H2010" s="13" t="s">
        <v>311</v>
      </c>
      <c r="I2010" s="13" t="s">
        <v>231</v>
      </c>
      <c r="J2010" s="13" t="s">
        <v>232</v>
      </c>
      <c r="K2010" s="13" t="s">
        <v>608</v>
      </c>
      <c r="L2010" s="4">
        <v>7288</v>
      </c>
      <c r="M2010" s="4">
        <v>1</v>
      </c>
      <c r="N2010" s="14" t="s">
        <v>40</v>
      </c>
      <c r="O2010" s="15" t="s">
        <v>679</v>
      </c>
      <c r="P2010" s="68">
        <v>275.26</v>
      </c>
      <c r="Q2010" s="61">
        <v>367.08</v>
      </c>
      <c r="R2010" s="65">
        <f t="shared" si="349"/>
        <v>0.12466485507246376</v>
      </c>
      <c r="S2010" s="65">
        <f t="shared" si="350"/>
        <v>0.16624999999999998</v>
      </c>
      <c r="T2010" s="15">
        <v>1.31207274439604</v>
      </c>
      <c r="U2010" s="15">
        <v>0.79127793099999999</v>
      </c>
      <c r="V2010" s="15">
        <f t="shared" si="351"/>
        <v>-0.52079481339604006</v>
      </c>
      <c r="W2010" s="15">
        <f t="shared" si="352"/>
        <v>-39.692525861877193</v>
      </c>
      <c r="X2010" s="15">
        <v>0.693154293310832</v>
      </c>
      <c r="Y2010" s="15">
        <v>0.41940858199999997</v>
      </c>
      <c r="Z2010" s="15">
        <f t="shared" si="353"/>
        <v>-0.27374571131083203</v>
      </c>
      <c r="AA2010" s="16">
        <f t="shared" si="354"/>
        <v>-39.492752761191646</v>
      </c>
      <c r="AB2010" s="13">
        <v>1.31</v>
      </c>
      <c r="AC2010" s="13">
        <v>0</v>
      </c>
      <c r="AD2010" s="13">
        <v>0</v>
      </c>
      <c r="AE2010" s="13">
        <v>0</v>
      </c>
      <c r="AF2010" s="53">
        <f t="shared" si="348"/>
        <v>0</v>
      </c>
      <c r="AG2010" s="53">
        <f t="shared" si="357"/>
        <v>2.742128682576005E-2</v>
      </c>
      <c r="AH2010" s="53">
        <f t="shared" si="355"/>
        <v>2.742128682576005E-2</v>
      </c>
      <c r="AI2010" s="53" t="str">
        <f t="shared" si="356"/>
        <v>0.00</v>
      </c>
      <c r="AJ2010" s="44">
        <v>221112</v>
      </c>
      <c r="AK2010" s="15" t="s">
        <v>682</v>
      </c>
      <c r="AL2010" s="14" t="s">
        <v>57</v>
      </c>
      <c r="AM2010" s="39" t="s">
        <v>58</v>
      </c>
      <c r="AN2010" s="39" t="s">
        <v>59</v>
      </c>
      <c r="AO2010" s="39" t="s">
        <v>60</v>
      </c>
      <c r="AP2010" s="39" t="s">
        <v>61</v>
      </c>
      <c r="AQ2010" s="20"/>
      <c r="AR2010" s="20"/>
      <c r="AS2010" s="20"/>
      <c r="AT2010" s="20"/>
      <c r="AU2010" s="20"/>
      <c r="AV2010" s="20"/>
      <c r="AW2010" s="20"/>
      <c r="AX2010" s="20"/>
      <c r="AY2010" s="20"/>
      <c r="AZ2010" s="20"/>
      <c r="BA2010" s="20"/>
      <c r="BB2010" s="20"/>
    </row>
    <row r="2011" spans="1:54" ht="26.1" customHeight="1" x14ac:dyDescent="0.25">
      <c r="A2011" s="21">
        <v>216</v>
      </c>
      <c r="B2011" s="39" t="s">
        <v>27</v>
      </c>
      <c r="C2011" s="13" t="s">
        <v>24</v>
      </c>
      <c r="D2011" s="13">
        <v>34011</v>
      </c>
      <c r="E2011" s="13" t="s">
        <v>251</v>
      </c>
      <c r="F2011" s="13">
        <v>75476</v>
      </c>
      <c r="G2011" s="13" t="s">
        <v>271</v>
      </c>
      <c r="H2011" s="13" t="s">
        <v>311</v>
      </c>
      <c r="I2011" s="13" t="s">
        <v>231</v>
      </c>
      <c r="J2011" s="13" t="s">
        <v>232</v>
      </c>
      <c r="K2011" s="13" t="s">
        <v>608</v>
      </c>
      <c r="L2011" s="4">
        <v>7288</v>
      </c>
      <c r="M2011" s="4">
        <v>1</v>
      </c>
      <c r="N2011" s="14" t="s">
        <v>38</v>
      </c>
      <c r="O2011" s="15" t="s">
        <v>679</v>
      </c>
      <c r="P2011" s="68">
        <v>275.26</v>
      </c>
      <c r="Q2011" s="61">
        <v>367.08</v>
      </c>
      <c r="R2011" s="65">
        <f t="shared" si="349"/>
        <v>0.12466485507246376</v>
      </c>
      <c r="S2011" s="65">
        <f t="shared" si="350"/>
        <v>0.16624999999999998</v>
      </c>
      <c r="T2011" s="15">
        <v>1.98498345644463</v>
      </c>
      <c r="U2011" s="15">
        <v>1.197093384</v>
      </c>
      <c r="V2011" s="15">
        <f t="shared" si="351"/>
        <v>-0.78789007244463005</v>
      </c>
      <c r="W2011" s="15">
        <f t="shared" si="352"/>
        <v>-39.692525894187867</v>
      </c>
      <c r="X2011" s="15">
        <v>1.0486459770330159</v>
      </c>
      <c r="Y2011" s="15">
        <v>0.63450681399999997</v>
      </c>
      <c r="Z2011" s="15">
        <f t="shared" si="353"/>
        <v>-0.4141391630330159</v>
      </c>
      <c r="AA2011" s="16">
        <f t="shared" si="354"/>
        <v>-39.492752759588093</v>
      </c>
      <c r="AB2011" s="13">
        <v>1.99</v>
      </c>
      <c r="AC2011" s="13">
        <v>0</v>
      </c>
      <c r="AD2011" s="13">
        <v>0</v>
      </c>
      <c r="AE2011" s="13">
        <v>0</v>
      </c>
      <c r="AF2011" s="53">
        <f t="shared" si="348"/>
        <v>0</v>
      </c>
      <c r="AG2011" s="53">
        <f t="shared" si="357"/>
        <v>4.1484590650539388E-2</v>
      </c>
      <c r="AH2011" s="53">
        <f t="shared" si="355"/>
        <v>4.1484590650539388E-2</v>
      </c>
      <c r="AI2011" s="53" t="str">
        <f t="shared" si="356"/>
        <v>0.00</v>
      </c>
      <c r="AJ2011" s="44">
        <v>221112</v>
      </c>
      <c r="AK2011" s="15" t="s">
        <v>682</v>
      </c>
      <c r="AL2011" s="14" t="s">
        <v>57</v>
      </c>
      <c r="AM2011" s="39" t="s">
        <v>58</v>
      </c>
      <c r="AN2011" s="39" t="s">
        <v>59</v>
      </c>
      <c r="AO2011" s="39" t="s">
        <v>60</v>
      </c>
      <c r="AP2011" s="39" t="s">
        <v>61</v>
      </c>
      <c r="AQ2011" s="20"/>
      <c r="AR2011" s="20"/>
      <c r="AS2011" s="20"/>
      <c r="AT2011" s="20"/>
      <c r="AU2011" s="20"/>
      <c r="AV2011" s="20"/>
      <c r="AW2011" s="20"/>
      <c r="AX2011" s="20"/>
      <c r="AY2011" s="20"/>
      <c r="AZ2011" s="20"/>
      <c r="BA2011" s="20"/>
      <c r="BB2011" s="20"/>
    </row>
    <row r="2012" spans="1:54" ht="26.1" customHeight="1" x14ac:dyDescent="0.25">
      <c r="A2012" s="21">
        <v>217</v>
      </c>
      <c r="B2012" s="39" t="s">
        <v>27</v>
      </c>
      <c r="C2012" s="13" t="s">
        <v>24</v>
      </c>
      <c r="D2012" s="13">
        <v>34011</v>
      </c>
      <c r="E2012" s="13" t="s">
        <v>251</v>
      </c>
      <c r="F2012" s="13">
        <v>75476</v>
      </c>
      <c r="G2012" s="13" t="s">
        <v>271</v>
      </c>
      <c r="H2012" s="13" t="s">
        <v>311</v>
      </c>
      <c r="I2012" s="13" t="s">
        <v>231</v>
      </c>
      <c r="J2012" s="13" t="s">
        <v>232</v>
      </c>
      <c r="K2012" s="13" t="s">
        <v>608</v>
      </c>
      <c r="L2012" s="4">
        <v>7288</v>
      </c>
      <c r="M2012" s="4">
        <v>1</v>
      </c>
      <c r="N2012" s="14" t="s">
        <v>39</v>
      </c>
      <c r="O2012" s="15" t="s">
        <v>679</v>
      </c>
      <c r="P2012" s="68">
        <v>275.26</v>
      </c>
      <c r="Q2012" s="61">
        <v>367.08</v>
      </c>
      <c r="R2012" s="65">
        <f t="shared" si="349"/>
        <v>0.12466485507246376</v>
      </c>
      <c r="S2012" s="65">
        <f t="shared" si="350"/>
        <v>0.16624999999999998</v>
      </c>
      <c r="T2012" s="15">
        <v>1.98498345644463</v>
      </c>
      <c r="U2012" s="15">
        <v>1.197093384</v>
      </c>
      <c r="V2012" s="15">
        <f t="shared" si="351"/>
        <v>-0.78789007244463005</v>
      </c>
      <c r="W2012" s="15">
        <f t="shared" si="352"/>
        <v>-39.692525894187867</v>
      </c>
      <c r="X2012" s="15">
        <v>1.0486459770330159</v>
      </c>
      <c r="Y2012" s="15">
        <v>0.63450681399999997</v>
      </c>
      <c r="Z2012" s="15">
        <f t="shared" si="353"/>
        <v>-0.4141391630330159</v>
      </c>
      <c r="AA2012" s="16">
        <f t="shared" si="354"/>
        <v>-39.492752759588093</v>
      </c>
      <c r="AB2012" s="13">
        <v>1.99</v>
      </c>
      <c r="AC2012" s="13">
        <v>0</v>
      </c>
      <c r="AD2012" s="13">
        <v>0</v>
      </c>
      <c r="AE2012" s="13">
        <v>0</v>
      </c>
      <c r="AF2012" s="53">
        <f t="shared" si="348"/>
        <v>0</v>
      </c>
      <c r="AG2012" s="53">
        <f t="shared" si="357"/>
        <v>4.1484590650539388E-2</v>
      </c>
      <c r="AH2012" s="53">
        <f t="shared" si="355"/>
        <v>4.1484590650539388E-2</v>
      </c>
      <c r="AI2012" s="53" t="str">
        <f t="shared" si="356"/>
        <v>0.00</v>
      </c>
      <c r="AJ2012" s="44">
        <v>221112</v>
      </c>
      <c r="AK2012" s="15" t="s">
        <v>682</v>
      </c>
      <c r="AL2012" s="14" t="s">
        <v>57</v>
      </c>
      <c r="AM2012" s="39" t="s">
        <v>58</v>
      </c>
      <c r="AN2012" s="39" t="s">
        <v>59</v>
      </c>
      <c r="AO2012" s="39" t="s">
        <v>60</v>
      </c>
      <c r="AP2012" s="39" t="s">
        <v>61</v>
      </c>
      <c r="AQ2012" s="20"/>
      <c r="AR2012" s="20"/>
      <c r="AS2012" s="20"/>
      <c r="AT2012" s="20"/>
      <c r="AU2012" s="20"/>
      <c r="AV2012" s="20"/>
      <c r="AW2012" s="20"/>
      <c r="AX2012" s="20"/>
      <c r="AY2012" s="20"/>
      <c r="AZ2012" s="20"/>
      <c r="BA2012" s="20"/>
      <c r="BB2012" s="20"/>
    </row>
    <row r="2013" spans="1:54" ht="26.1" customHeight="1" x14ac:dyDescent="0.25">
      <c r="A2013" s="21">
        <v>218</v>
      </c>
      <c r="B2013" s="39" t="s">
        <v>27</v>
      </c>
      <c r="C2013" s="13" t="s">
        <v>24</v>
      </c>
      <c r="D2013" s="13">
        <v>34011</v>
      </c>
      <c r="E2013" s="13" t="s">
        <v>251</v>
      </c>
      <c r="F2013" s="13">
        <v>75476</v>
      </c>
      <c r="G2013" s="13" t="s">
        <v>271</v>
      </c>
      <c r="H2013" s="13" t="s">
        <v>311</v>
      </c>
      <c r="I2013" s="13" t="s">
        <v>231</v>
      </c>
      <c r="J2013" s="13" t="s">
        <v>232</v>
      </c>
      <c r="K2013" s="13" t="s">
        <v>608</v>
      </c>
      <c r="L2013" s="4">
        <v>7288</v>
      </c>
      <c r="M2013" s="4">
        <v>1</v>
      </c>
      <c r="N2013" s="14" t="s">
        <v>37</v>
      </c>
      <c r="O2013" s="15" t="s">
        <v>679</v>
      </c>
      <c r="P2013" s="68">
        <v>275.26</v>
      </c>
      <c r="Q2013" s="61">
        <v>367.08</v>
      </c>
      <c r="R2013" s="65">
        <f t="shared" si="349"/>
        <v>0.12466485507246376</v>
      </c>
      <c r="S2013" s="65">
        <f t="shared" si="350"/>
        <v>0.16624999999999998</v>
      </c>
      <c r="T2013" s="15">
        <v>0.119977042349623</v>
      </c>
      <c r="U2013" s="15">
        <v>1.8684622000000001E-2</v>
      </c>
      <c r="V2013" s="15">
        <f t="shared" si="351"/>
        <v>-0.10129242034962301</v>
      </c>
      <c r="W2013" s="15">
        <f t="shared" si="352"/>
        <v>-84.42650224236111</v>
      </c>
      <c r="X2013" s="15">
        <v>6.33826152997614E-2</v>
      </c>
      <c r="Y2013" s="15">
        <v>9.9035890000000008E-3</v>
      </c>
      <c r="Z2013" s="15">
        <f t="shared" si="353"/>
        <v>-5.3479026299761395E-2</v>
      </c>
      <c r="AA2013" s="16">
        <f t="shared" si="354"/>
        <v>-84.374912658365346</v>
      </c>
      <c r="AB2013" s="13">
        <v>0.13</v>
      </c>
      <c r="AC2013" s="13">
        <v>0</v>
      </c>
      <c r="AD2013" s="13">
        <v>0</v>
      </c>
      <c r="AE2013" s="13">
        <v>0</v>
      </c>
      <c r="AF2013" s="53">
        <f t="shared" si="348"/>
        <v>0</v>
      </c>
      <c r="AG2013" s="53">
        <f t="shared" si="357"/>
        <v>6.4750500163452123E-4</v>
      </c>
      <c r="AH2013" s="53">
        <f t="shared" si="355"/>
        <v>6.4750500163452123E-4</v>
      </c>
      <c r="AI2013" s="53" t="str">
        <f t="shared" si="356"/>
        <v>0.00</v>
      </c>
      <c r="AJ2013" s="44">
        <v>221112</v>
      </c>
      <c r="AK2013" s="15" t="s">
        <v>682</v>
      </c>
      <c r="AL2013" s="14" t="s">
        <v>57</v>
      </c>
      <c r="AM2013" s="39" t="s">
        <v>58</v>
      </c>
      <c r="AN2013" s="39" t="s">
        <v>59</v>
      </c>
      <c r="AO2013" s="39" t="s">
        <v>60</v>
      </c>
      <c r="AP2013" s="39" t="s">
        <v>61</v>
      </c>
      <c r="AQ2013" s="20"/>
      <c r="AR2013" s="20"/>
      <c r="AS2013" s="20"/>
      <c r="AT2013" s="20"/>
      <c r="AU2013" s="20"/>
      <c r="AV2013" s="20"/>
      <c r="AW2013" s="20"/>
      <c r="AX2013" s="20"/>
      <c r="AY2013" s="20"/>
      <c r="AZ2013" s="20"/>
      <c r="BA2013" s="20"/>
      <c r="BB2013" s="20"/>
    </row>
    <row r="2014" spans="1:54" ht="26.1" customHeight="1" x14ac:dyDescent="0.25">
      <c r="A2014" s="21">
        <v>1555</v>
      </c>
      <c r="B2014" s="39" t="s">
        <v>27</v>
      </c>
      <c r="C2014" s="13" t="s">
        <v>24</v>
      </c>
      <c r="D2014" s="13">
        <v>34011</v>
      </c>
      <c r="E2014" s="13" t="s">
        <v>251</v>
      </c>
      <c r="F2014" s="13">
        <v>75476</v>
      </c>
      <c r="G2014" s="13" t="s">
        <v>271</v>
      </c>
      <c r="H2014" s="13" t="s">
        <v>311</v>
      </c>
      <c r="I2014" s="13" t="s">
        <v>231</v>
      </c>
      <c r="J2014" s="13" t="s">
        <v>232</v>
      </c>
      <c r="K2014" s="13" t="s">
        <v>608</v>
      </c>
      <c r="L2014" s="4">
        <v>7288</v>
      </c>
      <c r="M2014" s="4">
        <v>1</v>
      </c>
      <c r="N2014" s="14" t="s">
        <v>35</v>
      </c>
      <c r="O2014" s="15" t="s">
        <v>679</v>
      </c>
      <c r="P2014" s="68">
        <v>275.26</v>
      </c>
      <c r="Q2014" s="61">
        <v>367.08</v>
      </c>
      <c r="R2014" s="65">
        <f t="shared" si="349"/>
        <v>0.12466485507246376</v>
      </c>
      <c r="S2014" s="65">
        <f t="shared" si="350"/>
        <v>0.16624999999999998</v>
      </c>
      <c r="T2014" s="15">
        <v>8.46796004360273</v>
      </c>
      <c r="U2014" s="15">
        <v>5.1068128120000003</v>
      </c>
      <c r="V2014" s="15">
        <f t="shared" si="351"/>
        <v>-3.3611472316027298</v>
      </c>
      <c r="W2014" s="15">
        <f t="shared" si="352"/>
        <v>-39.692525877492393</v>
      </c>
      <c r="X2014" s="15">
        <v>4.4735346305129173</v>
      </c>
      <c r="Y2014" s="15">
        <v>2.7068126599999998</v>
      </c>
      <c r="Z2014" s="15">
        <f t="shared" si="353"/>
        <v>-1.7667219705129176</v>
      </c>
      <c r="AA2014" s="16">
        <f t="shared" si="354"/>
        <v>-39.49275274326763</v>
      </c>
      <c r="AB2014" s="13">
        <v>8.4700000000000006</v>
      </c>
      <c r="AC2014" s="13">
        <v>0.34</v>
      </c>
      <c r="AD2014" s="13">
        <v>0</v>
      </c>
      <c r="AE2014" s="13">
        <v>0.1</v>
      </c>
      <c r="AF2014" s="53">
        <f t="shared" si="348"/>
        <v>1.7000000000000001E-4</v>
      </c>
      <c r="AG2014" s="53">
        <f t="shared" si="357"/>
        <v>0.17697369467146126</v>
      </c>
      <c r="AH2014" s="53">
        <f t="shared" si="355"/>
        <v>0.17680369467146126</v>
      </c>
      <c r="AI2014" s="53">
        <f t="shared" si="356"/>
        <v>104002.17333615368</v>
      </c>
      <c r="AJ2014" s="44">
        <v>221112</v>
      </c>
      <c r="AK2014" s="15" t="s">
        <v>682</v>
      </c>
      <c r="AL2014" s="14" t="s">
        <v>57</v>
      </c>
      <c r="AM2014" s="39" t="s">
        <v>58</v>
      </c>
      <c r="AN2014" s="39" t="s">
        <v>59</v>
      </c>
      <c r="AO2014" s="39" t="s">
        <v>60</v>
      </c>
      <c r="AP2014" s="39" t="s">
        <v>61</v>
      </c>
      <c r="AQ2014" s="20"/>
      <c r="AR2014" s="20"/>
      <c r="AS2014" s="20"/>
      <c r="AT2014" s="20"/>
      <c r="AU2014" s="20"/>
      <c r="AV2014" s="20"/>
      <c r="AW2014" s="20"/>
      <c r="AX2014" s="20"/>
      <c r="AY2014" s="20"/>
      <c r="AZ2014" s="20"/>
      <c r="BA2014" s="20"/>
      <c r="BB2014" s="20"/>
    </row>
    <row r="2015" spans="1:54" ht="26.1" customHeight="1" x14ac:dyDescent="0.25">
      <c r="A2015" s="21">
        <v>1699</v>
      </c>
      <c r="B2015" s="39" t="s">
        <v>27</v>
      </c>
      <c r="C2015" s="13" t="s">
        <v>24</v>
      </c>
      <c r="D2015" s="13">
        <v>34011</v>
      </c>
      <c r="E2015" s="13" t="s">
        <v>251</v>
      </c>
      <c r="F2015" s="13">
        <v>75476</v>
      </c>
      <c r="G2015" s="13" t="s">
        <v>271</v>
      </c>
      <c r="H2015" s="13" t="s">
        <v>311</v>
      </c>
      <c r="I2015" s="13" t="s">
        <v>231</v>
      </c>
      <c r="J2015" s="13" t="s">
        <v>232</v>
      </c>
      <c r="K2015" s="13" t="s">
        <v>608</v>
      </c>
      <c r="L2015" s="4">
        <v>7288</v>
      </c>
      <c r="M2015" s="4">
        <v>1</v>
      </c>
      <c r="N2015" s="14" t="s">
        <v>34</v>
      </c>
      <c r="O2015" s="15" t="s">
        <v>679</v>
      </c>
      <c r="P2015" s="68">
        <v>275.26</v>
      </c>
      <c r="Q2015" s="61">
        <v>367.08</v>
      </c>
      <c r="R2015" s="65">
        <f t="shared" si="349"/>
        <v>0.12466485507246376</v>
      </c>
      <c r="S2015" s="65">
        <f t="shared" si="350"/>
        <v>0.16624999999999998</v>
      </c>
      <c r="T2015" s="15">
        <v>0.43241276604594298</v>
      </c>
      <c r="U2015" s="15">
        <v>0.26077721700000001</v>
      </c>
      <c r="V2015" s="15">
        <f t="shared" si="351"/>
        <v>-0.17163554904594297</v>
      </c>
      <c r="W2015" s="15">
        <f t="shared" si="352"/>
        <v>-39.692525874156786</v>
      </c>
      <c r="X2015" s="15">
        <v>0.22843913689033041</v>
      </c>
      <c r="Y2015" s="15">
        <v>0.138222233</v>
      </c>
      <c r="Z2015" s="15">
        <f t="shared" si="353"/>
        <v>-9.0216903890330408E-2</v>
      </c>
      <c r="AA2015" s="16">
        <f t="shared" si="354"/>
        <v>-39.492752913718959</v>
      </c>
      <c r="AB2015" s="13">
        <v>0.43</v>
      </c>
      <c r="AC2015" s="13">
        <v>15.35</v>
      </c>
      <c r="AD2015" s="13">
        <v>0</v>
      </c>
      <c r="AE2015" s="13">
        <v>0</v>
      </c>
      <c r="AF2015" s="53">
        <f t="shared" si="348"/>
        <v>7.6749999999999995E-3</v>
      </c>
      <c r="AG2015" s="53">
        <f>IFERROR(AF2015+(AF2015*(AA2015/100)),"0.00")</f>
        <v>4.6439312138720698E-3</v>
      </c>
      <c r="AH2015" s="53">
        <f t="shared" si="355"/>
        <v>-3.0310687861279297E-3</v>
      </c>
      <c r="AI2015" s="53">
        <f t="shared" si="356"/>
        <v>-39.492752913718952</v>
      </c>
      <c r="AJ2015" s="44">
        <v>221112</v>
      </c>
      <c r="AK2015" s="15" t="s">
        <v>682</v>
      </c>
      <c r="AL2015" s="14" t="s">
        <v>57</v>
      </c>
      <c r="AM2015" s="39" t="s">
        <v>58</v>
      </c>
      <c r="AN2015" s="39" t="s">
        <v>59</v>
      </c>
      <c r="AO2015" s="39" t="s">
        <v>60</v>
      </c>
      <c r="AP2015" s="39" t="s">
        <v>61</v>
      </c>
      <c r="AQ2015" s="20"/>
      <c r="AR2015" s="20"/>
      <c r="AS2015" s="20"/>
      <c r="AT2015" s="20"/>
      <c r="AU2015" s="20"/>
      <c r="AV2015" s="20"/>
      <c r="AW2015" s="20"/>
      <c r="AX2015" s="20"/>
      <c r="AY2015" s="20"/>
      <c r="AZ2015" s="20"/>
      <c r="BA2015" s="20"/>
      <c r="BB2015" s="20"/>
    </row>
    <row r="2016" spans="1:54" ht="26.1" customHeight="1" x14ac:dyDescent="0.25">
      <c r="A2016" s="21">
        <v>2103</v>
      </c>
      <c r="B2016" s="40" t="s">
        <v>27</v>
      </c>
      <c r="C2016" s="13" t="s">
        <v>24</v>
      </c>
      <c r="D2016" s="13">
        <v>34011</v>
      </c>
      <c r="E2016" s="13" t="s">
        <v>251</v>
      </c>
      <c r="F2016" s="13">
        <v>75476</v>
      </c>
      <c r="G2016" s="13" t="s">
        <v>271</v>
      </c>
      <c r="H2016" s="13" t="s">
        <v>311</v>
      </c>
      <c r="I2016" s="13" t="s">
        <v>231</v>
      </c>
      <c r="J2016" s="13" t="s">
        <v>232</v>
      </c>
      <c r="K2016" s="13" t="s">
        <v>608</v>
      </c>
      <c r="L2016" s="4">
        <v>7288</v>
      </c>
      <c r="M2016" s="4">
        <v>1</v>
      </c>
      <c r="N2016" s="13" t="s">
        <v>36</v>
      </c>
      <c r="O2016" s="15" t="s">
        <v>679</v>
      </c>
      <c r="P2016" s="68">
        <v>275.26</v>
      </c>
      <c r="Q2016" s="61">
        <v>367.08</v>
      </c>
      <c r="R2016" s="65">
        <f t="shared" si="349"/>
        <v>0.12466485507246376</v>
      </c>
      <c r="S2016" s="65">
        <f t="shared" si="350"/>
        <v>0.16624999999999998</v>
      </c>
      <c r="T2016" s="15">
        <v>32.928123213806103</v>
      </c>
      <c r="U2016" s="15">
        <v>12.415870079999999</v>
      </c>
      <c r="V2016" s="15">
        <f t="shared" si="351"/>
        <v>-20.512253133806105</v>
      </c>
      <c r="W2016" s="15">
        <f t="shared" si="352"/>
        <v>-62.294024474512796</v>
      </c>
      <c r="X2016" s="15">
        <v>17.817649319569011</v>
      </c>
      <c r="Y2016" s="15">
        <v>6.5809019329999998</v>
      </c>
      <c r="Z2016" s="15">
        <f t="shared" si="353"/>
        <v>-11.236747386569011</v>
      </c>
      <c r="AA2016" s="16">
        <f t="shared" si="354"/>
        <v>-63.06526290327065</v>
      </c>
      <c r="AB2016" s="13">
        <v>35</v>
      </c>
      <c r="AC2016" s="13">
        <v>1244.47</v>
      </c>
      <c r="AD2016" s="13">
        <v>26.57</v>
      </c>
      <c r="AE2016" s="13">
        <v>0</v>
      </c>
      <c r="AF2016" s="53">
        <f t="shared" si="348"/>
        <v>0.62223499999999998</v>
      </c>
      <c r="AG2016" s="53">
        <f>IFERROR(AF2016+(AF2016*(AA2016/100)),"0.00")</f>
        <v>0.2298208613738339</v>
      </c>
      <c r="AH2016" s="53">
        <f t="shared" si="355"/>
        <v>-0.39241413862616609</v>
      </c>
      <c r="AI2016" s="53">
        <f t="shared" si="356"/>
        <v>-63.06526290327065</v>
      </c>
      <c r="AJ2016" s="44">
        <v>221112</v>
      </c>
      <c r="AK2016" s="15" t="s">
        <v>682</v>
      </c>
      <c r="AL2016" s="14" t="s">
        <v>57</v>
      </c>
      <c r="AM2016" s="39" t="s">
        <v>58</v>
      </c>
      <c r="AN2016" s="39" t="s">
        <v>59</v>
      </c>
      <c r="AO2016" s="39" t="s">
        <v>60</v>
      </c>
      <c r="AP2016" s="39" t="s">
        <v>61</v>
      </c>
      <c r="AQ2016" s="59"/>
      <c r="AR2016" s="20"/>
      <c r="AS2016" s="20"/>
      <c r="AT2016" s="20"/>
      <c r="AU2016" s="20"/>
      <c r="AV2016" s="20"/>
      <c r="AW2016" s="20"/>
      <c r="AX2016" s="20"/>
      <c r="AY2016" s="20"/>
      <c r="AZ2016" s="20"/>
      <c r="BA2016" s="20"/>
      <c r="BB2016" s="20"/>
    </row>
    <row r="2017" spans="1:54" ht="26.1" customHeight="1" x14ac:dyDescent="0.25">
      <c r="A2017" s="21">
        <v>203</v>
      </c>
      <c r="B2017" s="39" t="s">
        <v>43</v>
      </c>
      <c r="C2017" s="13" t="s">
        <v>256</v>
      </c>
      <c r="D2017" s="13">
        <v>34015</v>
      </c>
      <c r="E2017" s="13" t="s">
        <v>251</v>
      </c>
      <c r="F2017" s="13">
        <v>55781</v>
      </c>
      <c r="G2017" s="13" t="s">
        <v>611</v>
      </c>
      <c r="H2017" s="13" t="s">
        <v>276</v>
      </c>
      <c r="I2017" s="13" t="s">
        <v>233</v>
      </c>
      <c r="J2017" s="13" t="s">
        <v>234</v>
      </c>
      <c r="K2017" s="13" t="s">
        <v>619</v>
      </c>
      <c r="L2017" s="4">
        <v>50561</v>
      </c>
      <c r="M2017" s="4">
        <v>1</v>
      </c>
      <c r="N2017" s="14" t="s">
        <v>40</v>
      </c>
      <c r="O2017" s="15" t="s">
        <v>679</v>
      </c>
      <c r="P2017" s="68">
        <v>696.87</v>
      </c>
      <c r="Q2017" s="61">
        <v>2000.14</v>
      </c>
      <c r="R2017" s="65">
        <f t="shared" si="349"/>
        <v>0.31561141304347828</v>
      </c>
      <c r="S2017" s="65">
        <f t="shared" si="350"/>
        <v>0.9058605072463769</v>
      </c>
      <c r="T2017" s="15">
        <v>1.2399609882064999</v>
      </c>
      <c r="U2017" s="15">
        <v>1.9317015310000001</v>
      </c>
      <c r="V2017" s="15">
        <f t="shared" si="351"/>
        <v>0.69174054279350017</v>
      </c>
      <c r="W2017" s="15">
        <f t="shared" si="352"/>
        <v>55.787282775246425</v>
      </c>
      <c r="X2017" s="15">
        <v>0.87935350314068106</v>
      </c>
      <c r="Y2017" s="15">
        <v>1.401283337</v>
      </c>
      <c r="Z2017" s="15">
        <f t="shared" si="353"/>
        <v>0.5219298338593189</v>
      </c>
      <c r="AA2017" s="16">
        <f t="shared" si="354"/>
        <v>59.353812999573542</v>
      </c>
      <c r="AB2017" s="13">
        <v>1.24</v>
      </c>
      <c r="AC2017" s="13">
        <v>0</v>
      </c>
      <c r="AD2017" s="13">
        <v>0</v>
      </c>
      <c r="AE2017" s="13">
        <v>0</v>
      </c>
      <c r="AF2017" s="53">
        <f t="shared" si="348"/>
        <v>0</v>
      </c>
      <c r="AG2017" s="53">
        <f t="shared" ref="AG2017:AG2022" si="358">IFERROR((((Y2017)/Q2017)*24),"0.00")</f>
        <v>1.681422304838661E-2</v>
      </c>
      <c r="AH2017" s="53">
        <f t="shared" si="355"/>
        <v>1.681422304838661E-2</v>
      </c>
      <c r="AI2017" s="53" t="str">
        <f t="shared" si="356"/>
        <v>0.00</v>
      </c>
      <c r="AJ2017" s="44" t="s">
        <v>681</v>
      </c>
      <c r="AK2017" s="15" t="s">
        <v>683</v>
      </c>
      <c r="AL2017" s="14" t="s">
        <v>88</v>
      </c>
      <c r="AM2017" s="39" t="s">
        <v>58</v>
      </c>
      <c r="AN2017" s="39" t="s">
        <v>89</v>
      </c>
      <c r="AO2017" s="39" t="s">
        <v>77</v>
      </c>
      <c r="AP2017" s="39" t="s">
        <v>90</v>
      </c>
      <c r="AQ2017" s="20"/>
      <c r="AR2017" s="20"/>
      <c r="AS2017" s="20"/>
      <c r="AT2017" s="20"/>
      <c r="AU2017" s="20"/>
      <c r="AV2017" s="20"/>
      <c r="AW2017" s="20"/>
      <c r="AX2017" s="20"/>
      <c r="AY2017" s="20"/>
      <c r="AZ2017" s="20"/>
      <c r="BA2017" s="20"/>
      <c r="BB2017" s="20"/>
    </row>
    <row r="2018" spans="1:54" ht="26.1" customHeight="1" x14ac:dyDescent="0.25">
      <c r="A2018" s="21">
        <v>204</v>
      </c>
      <c r="B2018" s="39" t="s">
        <v>43</v>
      </c>
      <c r="C2018" s="13" t="s">
        <v>256</v>
      </c>
      <c r="D2018" s="13">
        <v>34015</v>
      </c>
      <c r="E2018" s="13" t="s">
        <v>251</v>
      </c>
      <c r="F2018" s="13">
        <v>55781</v>
      </c>
      <c r="G2018" s="13" t="s">
        <v>611</v>
      </c>
      <c r="H2018" s="13" t="s">
        <v>276</v>
      </c>
      <c r="I2018" s="13" t="s">
        <v>233</v>
      </c>
      <c r="J2018" s="13" t="s">
        <v>234</v>
      </c>
      <c r="K2018" s="13" t="s">
        <v>619</v>
      </c>
      <c r="L2018" s="4">
        <v>50561</v>
      </c>
      <c r="M2018" s="4">
        <v>1</v>
      </c>
      <c r="N2018" s="14" t="s">
        <v>38</v>
      </c>
      <c r="O2018" s="15" t="s">
        <v>679</v>
      </c>
      <c r="P2018" s="68">
        <v>696.87</v>
      </c>
      <c r="Q2018" s="61">
        <v>2000.14</v>
      </c>
      <c r="R2018" s="65">
        <f t="shared" si="349"/>
        <v>0.31561141304347828</v>
      </c>
      <c r="S2018" s="65">
        <f t="shared" si="350"/>
        <v>0.9058605072463769</v>
      </c>
      <c r="T2018" s="15">
        <v>2.2804895924769402</v>
      </c>
      <c r="U2018" s="15">
        <v>3.5527127699999999</v>
      </c>
      <c r="V2018" s="15">
        <f t="shared" si="351"/>
        <v>1.2722231775230597</v>
      </c>
      <c r="W2018" s="15">
        <f t="shared" si="352"/>
        <v>55.787282771207124</v>
      </c>
      <c r="X2018" s="15">
        <v>1.617273874818459</v>
      </c>
      <c r="Y2018" s="15">
        <v>2.5771875849999999</v>
      </c>
      <c r="Z2018" s="15">
        <f t="shared" si="353"/>
        <v>0.95991371018154092</v>
      </c>
      <c r="AA2018" s="16">
        <f t="shared" si="354"/>
        <v>59.353812927281254</v>
      </c>
      <c r="AB2018" s="13">
        <v>2.2799999999999998</v>
      </c>
      <c r="AC2018" s="13">
        <v>0</v>
      </c>
      <c r="AD2018" s="13">
        <v>0</v>
      </c>
      <c r="AE2018" s="13">
        <v>0</v>
      </c>
      <c r="AF2018" s="53">
        <f t="shared" si="348"/>
        <v>0</v>
      </c>
      <c r="AG2018" s="53">
        <f t="shared" si="358"/>
        <v>3.0924086333956623E-2</v>
      </c>
      <c r="AH2018" s="53">
        <f t="shared" si="355"/>
        <v>3.0924086333956623E-2</v>
      </c>
      <c r="AI2018" s="53" t="str">
        <f t="shared" si="356"/>
        <v>0.00</v>
      </c>
      <c r="AJ2018" s="44" t="s">
        <v>681</v>
      </c>
      <c r="AK2018" s="15" t="s">
        <v>683</v>
      </c>
      <c r="AL2018" s="14" t="s">
        <v>88</v>
      </c>
      <c r="AM2018" s="39" t="s">
        <v>58</v>
      </c>
      <c r="AN2018" s="39" t="s">
        <v>89</v>
      </c>
      <c r="AO2018" s="39" t="s">
        <v>77</v>
      </c>
      <c r="AP2018" s="39" t="s">
        <v>90</v>
      </c>
      <c r="AQ2018" s="20"/>
      <c r="AR2018" s="20"/>
      <c r="AS2018" s="20"/>
      <c r="AT2018" s="20"/>
      <c r="AU2018" s="20"/>
      <c r="AV2018" s="20"/>
      <c r="AW2018" s="20"/>
      <c r="AX2018" s="20"/>
      <c r="AY2018" s="20"/>
      <c r="AZ2018" s="20"/>
      <c r="BA2018" s="20"/>
      <c r="BB2018" s="20"/>
    </row>
    <row r="2019" spans="1:54" ht="26.1" customHeight="1" x14ac:dyDescent="0.25">
      <c r="A2019" s="21">
        <v>205</v>
      </c>
      <c r="B2019" s="39" t="s">
        <v>43</v>
      </c>
      <c r="C2019" s="13" t="s">
        <v>256</v>
      </c>
      <c r="D2019" s="13">
        <v>34015</v>
      </c>
      <c r="E2019" s="13" t="s">
        <v>251</v>
      </c>
      <c r="F2019" s="13">
        <v>55781</v>
      </c>
      <c r="G2019" s="13" t="s">
        <v>611</v>
      </c>
      <c r="H2019" s="13" t="s">
        <v>276</v>
      </c>
      <c r="I2019" s="13" t="s">
        <v>233</v>
      </c>
      <c r="J2019" s="13" t="s">
        <v>234</v>
      </c>
      <c r="K2019" s="13" t="s">
        <v>619</v>
      </c>
      <c r="L2019" s="4">
        <v>50561</v>
      </c>
      <c r="M2019" s="4">
        <v>1</v>
      </c>
      <c r="N2019" s="14" t="s">
        <v>39</v>
      </c>
      <c r="O2019" s="15" t="s">
        <v>679</v>
      </c>
      <c r="P2019" s="68">
        <v>696.87</v>
      </c>
      <c r="Q2019" s="61">
        <v>2000.14</v>
      </c>
      <c r="R2019" s="65">
        <f t="shared" si="349"/>
        <v>0.31561141304347828</v>
      </c>
      <c r="S2019" s="65">
        <f t="shared" si="350"/>
        <v>0.9058605072463769</v>
      </c>
      <c r="T2019" s="15">
        <v>2.2804895924769402</v>
      </c>
      <c r="U2019" s="15">
        <v>3.5527127699999999</v>
      </c>
      <c r="V2019" s="15">
        <f t="shared" si="351"/>
        <v>1.2722231775230597</v>
      </c>
      <c r="W2019" s="15">
        <f t="shared" si="352"/>
        <v>55.787282771207124</v>
      </c>
      <c r="X2019" s="15">
        <v>1.617273874818459</v>
      </c>
      <c r="Y2019" s="15">
        <v>2.5771875849999999</v>
      </c>
      <c r="Z2019" s="15">
        <f t="shared" si="353"/>
        <v>0.95991371018154092</v>
      </c>
      <c r="AA2019" s="16">
        <f t="shared" si="354"/>
        <v>59.353812927281254</v>
      </c>
      <c r="AB2019" s="13">
        <v>2.2799999999999998</v>
      </c>
      <c r="AC2019" s="13">
        <v>0</v>
      </c>
      <c r="AD2019" s="13">
        <v>0</v>
      </c>
      <c r="AE2019" s="13">
        <v>0</v>
      </c>
      <c r="AF2019" s="53">
        <f t="shared" si="348"/>
        <v>0</v>
      </c>
      <c r="AG2019" s="53">
        <f t="shared" si="358"/>
        <v>3.0924086333956623E-2</v>
      </c>
      <c r="AH2019" s="53">
        <f t="shared" si="355"/>
        <v>3.0924086333956623E-2</v>
      </c>
      <c r="AI2019" s="53" t="str">
        <f t="shared" si="356"/>
        <v>0.00</v>
      </c>
      <c r="AJ2019" s="44" t="s">
        <v>681</v>
      </c>
      <c r="AK2019" s="15" t="s">
        <v>683</v>
      </c>
      <c r="AL2019" s="14" t="s">
        <v>88</v>
      </c>
      <c r="AM2019" s="39" t="s">
        <v>58</v>
      </c>
      <c r="AN2019" s="39" t="s">
        <v>89</v>
      </c>
      <c r="AO2019" s="39" t="s">
        <v>77</v>
      </c>
      <c r="AP2019" s="39" t="s">
        <v>90</v>
      </c>
      <c r="AQ2019" s="20"/>
      <c r="AR2019" s="20"/>
      <c r="AS2019" s="20"/>
      <c r="AT2019" s="20"/>
      <c r="AU2019" s="20"/>
      <c r="AV2019" s="20"/>
      <c r="AW2019" s="20"/>
      <c r="AX2019" s="20"/>
      <c r="AY2019" s="20"/>
      <c r="AZ2019" s="20"/>
      <c r="BA2019" s="20"/>
      <c r="BB2019" s="20"/>
    </row>
    <row r="2020" spans="1:54" ht="26.1" customHeight="1" x14ac:dyDescent="0.25">
      <c r="A2020" s="21">
        <v>206</v>
      </c>
      <c r="B2020" s="39" t="s">
        <v>43</v>
      </c>
      <c r="C2020" s="13" t="s">
        <v>256</v>
      </c>
      <c r="D2020" s="13">
        <v>34015</v>
      </c>
      <c r="E2020" s="13" t="s">
        <v>251</v>
      </c>
      <c r="F2020" s="13">
        <v>55781</v>
      </c>
      <c r="G2020" s="13" t="s">
        <v>611</v>
      </c>
      <c r="H2020" s="13" t="s">
        <v>276</v>
      </c>
      <c r="I2020" s="13" t="s">
        <v>233</v>
      </c>
      <c r="J2020" s="13" t="s">
        <v>234</v>
      </c>
      <c r="K2020" s="13" t="s">
        <v>619</v>
      </c>
      <c r="L2020" s="4">
        <v>50561</v>
      </c>
      <c r="M2020" s="4">
        <v>1</v>
      </c>
      <c r="N2020" s="14" t="s">
        <v>37</v>
      </c>
      <c r="O2020" s="15" t="s">
        <v>679</v>
      </c>
      <c r="P2020" s="68">
        <v>696.87</v>
      </c>
      <c r="Q2020" s="61">
        <v>2000.14</v>
      </c>
      <c r="R2020" s="65">
        <f t="shared" si="349"/>
        <v>0.31561141304347828</v>
      </c>
      <c r="S2020" s="65">
        <f t="shared" si="350"/>
        <v>0.9058605072463769</v>
      </c>
      <c r="T2020" s="15">
        <v>0.128933989200048</v>
      </c>
      <c r="U2020" s="15">
        <v>0.200862758</v>
      </c>
      <c r="V2020" s="15">
        <f t="shared" si="351"/>
        <v>7.1928768799951998E-2</v>
      </c>
      <c r="W2020" s="15">
        <f t="shared" si="352"/>
        <v>55.78728250496512</v>
      </c>
      <c r="X2020" s="15">
        <v>9.1437195327371101E-2</v>
      </c>
      <c r="Y2020" s="15">
        <v>0.14570865700000002</v>
      </c>
      <c r="Z2020" s="15">
        <f t="shared" si="353"/>
        <v>5.4271461672628918E-2</v>
      </c>
      <c r="AA2020" s="16">
        <f t="shared" si="354"/>
        <v>59.353812721750366</v>
      </c>
      <c r="AB2020" s="13">
        <v>0.23</v>
      </c>
      <c r="AC2020" s="13">
        <v>0</v>
      </c>
      <c r="AD2020" s="13">
        <v>0</v>
      </c>
      <c r="AE2020" s="13">
        <v>0</v>
      </c>
      <c r="AF2020" s="53">
        <f t="shared" si="348"/>
        <v>0</v>
      </c>
      <c r="AG2020" s="53">
        <f t="shared" si="358"/>
        <v>1.7483814972951896E-3</v>
      </c>
      <c r="AH2020" s="53">
        <f t="shared" si="355"/>
        <v>1.7483814972951896E-3</v>
      </c>
      <c r="AI2020" s="53" t="str">
        <f t="shared" si="356"/>
        <v>0.00</v>
      </c>
      <c r="AJ2020" s="44" t="s">
        <v>681</v>
      </c>
      <c r="AK2020" s="15" t="s">
        <v>683</v>
      </c>
      <c r="AL2020" s="14" t="s">
        <v>88</v>
      </c>
      <c r="AM2020" s="39" t="s">
        <v>58</v>
      </c>
      <c r="AN2020" s="39" t="s">
        <v>89</v>
      </c>
      <c r="AO2020" s="39" t="s">
        <v>77</v>
      </c>
      <c r="AP2020" s="39" t="s">
        <v>90</v>
      </c>
      <c r="AQ2020" s="20"/>
      <c r="AR2020" s="20"/>
      <c r="AS2020" s="20"/>
      <c r="AT2020" s="20"/>
      <c r="AU2020" s="20"/>
      <c r="AV2020" s="20"/>
      <c r="AW2020" s="20"/>
      <c r="AX2020" s="20"/>
      <c r="AY2020" s="20"/>
      <c r="AZ2020" s="20"/>
      <c r="BA2020" s="20"/>
      <c r="BB2020" s="20"/>
    </row>
    <row r="2021" spans="1:54" ht="26.1" customHeight="1" x14ac:dyDescent="0.25">
      <c r="A2021" s="21">
        <v>1639</v>
      </c>
      <c r="B2021" s="39" t="s">
        <v>43</v>
      </c>
      <c r="C2021" s="13" t="s">
        <v>256</v>
      </c>
      <c r="D2021" s="13">
        <v>34015</v>
      </c>
      <c r="E2021" s="13" t="s">
        <v>251</v>
      </c>
      <c r="F2021" s="13">
        <v>55781</v>
      </c>
      <c r="G2021" s="13" t="s">
        <v>611</v>
      </c>
      <c r="H2021" s="13" t="s">
        <v>276</v>
      </c>
      <c r="I2021" s="13" t="s">
        <v>233</v>
      </c>
      <c r="J2021" s="13" t="s">
        <v>234</v>
      </c>
      <c r="K2021" s="13" t="s">
        <v>619</v>
      </c>
      <c r="L2021" s="4">
        <v>50561</v>
      </c>
      <c r="M2021" s="4">
        <v>1</v>
      </c>
      <c r="N2021" s="14" t="s">
        <v>34</v>
      </c>
      <c r="O2021" s="15" t="s">
        <v>679</v>
      </c>
      <c r="P2021" s="68">
        <v>696.87</v>
      </c>
      <c r="Q2021" s="61">
        <v>2000.14</v>
      </c>
      <c r="R2021" s="65">
        <f t="shared" si="349"/>
        <v>0.31561141304347828</v>
      </c>
      <c r="S2021" s="65">
        <f t="shared" si="350"/>
        <v>0.9058605072463769</v>
      </c>
      <c r="T2021" s="15">
        <v>0.39022488644849901</v>
      </c>
      <c r="U2021" s="15">
        <v>0.60792074699999998</v>
      </c>
      <c r="V2021" s="15">
        <f t="shared" si="351"/>
        <v>0.21769586055150097</v>
      </c>
      <c r="W2021" s="15">
        <f t="shared" si="352"/>
        <v>55.787282695572515</v>
      </c>
      <c r="X2021" s="15">
        <v>0.27673904596586568</v>
      </c>
      <c r="Y2021" s="15">
        <v>0.44099422200000005</v>
      </c>
      <c r="Z2021" s="15">
        <f t="shared" si="353"/>
        <v>0.16425517603413436</v>
      </c>
      <c r="AA2021" s="16">
        <f t="shared" si="354"/>
        <v>59.353813069946902</v>
      </c>
      <c r="AB2021" s="13">
        <v>0.39</v>
      </c>
      <c r="AC2021" s="13">
        <v>5.73</v>
      </c>
      <c r="AD2021" s="13">
        <v>0</v>
      </c>
      <c r="AE2021" s="13">
        <v>0</v>
      </c>
      <c r="AF2021" s="53">
        <f t="shared" si="348"/>
        <v>2.8650000000000004E-3</v>
      </c>
      <c r="AG2021" s="53">
        <f t="shared" si="358"/>
        <v>5.2915602547821648E-3</v>
      </c>
      <c r="AH2021" s="53">
        <f t="shared" si="355"/>
        <v>2.4265602547821645E-3</v>
      </c>
      <c r="AI2021" s="53">
        <f t="shared" si="356"/>
        <v>84.696693011593865</v>
      </c>
      <c r="AJ2021" s="44" t="s">
        <v>681</v>
      </c>
      <c r="AK2021" s="15" t="s">
        <v>683</v>
      </c>
      <c r="AL2021" s="14" t="s">
        <v>88</v>
      </c>
      <c r="AM2021" s="39" t="s">
        <v>58</v>
      </c>
      <c r="AN2021" s="39" t="s">
        <v>89</v>
      </c>
      <c r="AO2021" s="39" t="s">
        <v>77</v>
      </c>
      <c r="AP2021" s="39" t="s">
        <v>90</v>
      </c>
      <c r="AQ2021" s="20"/>
      <c r="AR2021" s="20"/>
      <c r="AS2021" s="20"/>
      <c r="AT2021" s="20"/>
      <c r="AU2021" s="20"/>
      <c r="AV2021" s="20"/>
      <c r="AW2021" s="20"/>
      <c r="AX2021" s="20"/>
      <c r="AY2021" s="20"/>
      <c r="AZ2021" s="20"/>
      <c r="BA2021" s="20"/>
      <c r="BB2021" s="20"/>
    </row>
    <row r="2022" spans="1:54" ht="26.1" customHeight="1" x14ac:dyDescent="0.25">
      <c r="A2022" s="21">
        <v>1670</v>
      </c>
      <c r="B2022" s="39" t="s">
        <v>43</v>
      </c>
      <c r="C2022" s="13" t="s">
        <v>256</v>
      </c>
      <c r="D2022" s="13">
        <v>34015</v>
      </c>
      <c r="E2022" s="13" t="s">
        <v>251</v>
      </c>
      <c r="F2022" s="13">
        <v>55781</v>
      </c>
      <c r="G2022" s="13" t="s">
        <v>611</v>
      </c>
      <c r="H2022" s="13" t="s">
        <v>276</v>
      </c>
      <c r="I2022" s="13" t="s">
        <v>233</v>
      </c>
      <c r="J2022" s="13" t="s">
        <v>234</v>
      </c>
      <c r="K2022" s="13" t="s">
        <v>619</v>
      </c>
      <c r="L2022" s="4">
        <v>50561</v>
      </c>
      <c r="M2022" s="4">
        <v>1</v>
      </c>
      <c r="N2022" s="14" t="s">
        <v>35</v>
      </c>
      <c r="O2022" s="15" t="s">
        <v>679</v>
      </c>
      <c r="P2022" s="68">
        <v>696.87</v>
      </c>
      <c r="Q2022" s="61">
        <v>2000.14</v>
      </c>
      <c r="R2022" s="65">
        <f t="shared" si="349"/>
        <v>0.31561141304347828</v>
      </c>
      <c r="S2022" s="65">
        <f t="shared" si="350"/>
        <v>0.9058605072463769</v>
      </c>
      <c r="T2022" s="15">
        <v>0.80989136830355601</v>
      </c>
      <c r="U2022" s="15">
        <v>1.2617077560000001</v>
      </c>
      <c r="V2022" s="15">
        <f t="shared" si="351"/>
        <v>0.45181638769644406</v>
      </c>
      <c r="W2022" s="15">
        <f t="shared" si="352"/>
        <v>55.787282761494794</v>
      </c>
      <c r="X2022" s="15">
        <v>0.57435743435060405</v>
      </c>
      <c r="Y2022" s="15">
        <v>0.91526047099999996</v>
      </c>
      <c r="Z2022" s="15">
        <f t="shared" si="353"/>
        <v>0.34090303664939592</v>
      </c>
      <c r="AA2022" s="16">
        <f t="shared" si="354"/>
        <v>59.353812845625853</v>
      </c>
      <c r="AB2022" s="13">
        <v>0.81</v>
      </c>
      <c r="AC2022" s="13">
        <v>9.6300000000000008</v>
      </c>
      <c r="AD2022" s="13">
        <v>0</v>
      </c>
      <c r="AE2022" s="13">
        <v>2.4900000000000002</v>
      </c>
      <c r="AF2022" s="53">
        <f t="shared" si="348"/>
        <v>4.8150000000000007E-3</v>
      </c>
      <c r="AG2022" s="53">
        <f t="shared" si="358"/>
        <v>1.0982356887017909E-2</v>
      </c>
      <c r="AH2022" s="53">
        <f t="shared" si="355"/>
        <v>6.1673568870179085E-3</v>
      </c>
      <c r="AI2022" s="53">
        <f t="shared" si="356"/>
        <v>128.08633202529401</v>
      </c>
      <c r="AJ2022" s="44" t="s">
        <v>681</v>
      </c>
      <c r="AK2022" s="15" t="s">
        <v>683</v>
      </c>
      <c r="AL2022" s="14" t="s">
        <v>88</v>
      </c>
      <c r="AM2022" s="39" t="s">
        <v>58</v>
      </c>
      <c r="AN2022" s="39" t="s">
        <v>89</v>
      </c>
      <c r="AO2022" s="39" t="s">
        <v>77</v>
      </c>
      <c r="AP2022" s="39" t="s">
        <v>90</v>
      </c>
      <c r="AQ2022" s="20"/>
      <c r="AR2022" s="20"/>
      <c r="AS2022" s="20"/>
      <c r="AT2022" s="20"/>
      <c r="AU2022" s="20"/>
      <c r="AV2022" s="20"/>
      <c r="AW2022" s="20"/>
      <c r="AX2022" s="20"/>
      <c r="AY2022" s="20"/>
      <c r="AZ2022" s="20"/>
      <c r="BA2022" s="20"/>
      <c r="BB2022" s="20"/>
    </row>
    <row r="2023" spans="1:54" ht="26.1" customHeight="1" x14ac:dyDescent="0.25">
      <c r="A2023" s="21">
        <v>1800</v>
      </c>
      <c r="B2023" s="40" t="s">
        <v>43</v>
      </c>
      <c r="C2023" s="13" t="s">
        <v>256</v>
      </c>
      <c r="D2023" s="13">
        <v>34015</v>
      </c>
      <c r="E2023" s="13" t="s">
        <v>251</v>
      </c>
      <c r="F2023" s="13">
        <v>55781</v>
      </c>
      <c r="G2023" s="13" t="s">
        <v>611</v>
      </c>
      <c r="H2023" s="13" t="s">
        <v>276</v>
      </c>
      <c r="I2023" s="13" t="s">
        <v>233</v>
      </c>
      <c r="J2023" s="13" t="s">
        <v>234</v>
      </c>
      <c r="K2023" s="13" t="s">
        <v>619</v>
      </c>
      <c r="L2023" s="4">
        <v>50561</v>
      </c>
      <c r="M2023" s="4">
        <v>1</v>
      </c>
      <c r="N2023" s="13" t="s">
        <v>36</v>
      </c>
      <c r="O2023" s="15" t="s">
        <v>679</v>
      </c>
      <c r="P2023" s="68">
        <v>696.87</v>
      </c>
      <c r="Q2023" s="61">
        <v>2000.14</v>
      </c>
      <c r="R2023" s="65">
        <f t="shared" si="349"/>
        <v>0.31561141304347828</v>
      </c>
      <c r="S2023" s="65">
        <f t="shared" si="350"/>
        <v>0.9058605072463769</v>
      </c>
      <c r="T2023" s="15">
        <v>5.9573960067773601</v>
      </c>
      <c r="U2023" s="15">
        <v>9.3419262750000005</v>
      </c>
      <c r="V2023" s="15">
        <f t="shared" si="351"/>
        <v>3.3845302682226404</v>
      </c>
      <c r="W2023" s="15">
        <f t="shared" si="352"/>
        <v>56.812242536374448</v>
      </c>
      <c r="X2023" s="15">
        <v>4.0549950337922462</v>
      </c>
      <c r="Y2023" s="15">
        <v>6.4617892000000001</v>
      </c>
      <c r="Z2023" s="15">
        <f t="shared" si="353"/>
        <v>2.4067941662077539</v>
      </c>
      <c r="AA2023" s="16">
        <f t="shared" si="354"/>
        <v>59.353812918407236</v>
      </c>
      <c r="AB2023" s="13">
        <v>12.45</v>
      </c>
      <c r="AC2023" s="13">
        <v>76.599999999999994</v>
      </c>
      <c r="AD2023" s="13">
        <v>5.18</v>
      </c>
      <c r="AE2023" s="13">
        <v>0</v>
      </c>
      <c r="AF2023" s="53">
        <f t="shared" si="348"/>
        <v>3.8299999999999994E-2</v>
      </c>
      <c r="AG2023" s="53">
        <f>IFERROR(AF2023+(AF2023*(AA2023/100)),"0.00")</f>
        <v>6.1032510347749959E-2</v>
      </c>
      <c r="AH2023" s="53">
        <f t="shared" si="355"/>
        <v>2.2732510347749965E-2</v>
      </c>
      <c r="AI2023" s="53">
        <f t="shared" si="356"/>
        <v>59.353812918407236</v>
      </c>
      <c r="AJ2023" s="44" t="s">
        <v>681</v>
      </c>
      <c r="AK2023" s="15" t="s">
        <v>683</v>
      </c>
      <c r="AL2023" s="14" t="s">
        <v>88</v>
      </c>
      <c r="AM2023" s="39" t="s">
        <v>58</v>
      </c>
      <c r="AN2023" s="39" t="s">
        <v>89</v>
      </c>
      <c r="AO2023" s="39" t="s">
        <v>77</v>
      </c>
      <c r="AP2023" s="39" t="s">
        <v>90</v>
      </c>
      <c r="AQ2023" s="59"/>
      <c r="AR2023" s="20"/>
      <c r="AS2023" s="20"/>
      <c r="AT2023" s="20"/>
      <c r="AU2023" s="20"/>
      <c r="AV2023" s="20"/>
      <c r="AW2023" s="20"/>
      <c r="AX2023" s="20"/>
      <c r="AY2023" s="20"/>
      <c r="AZ2023" s="20"/>
      <c r="BA2023" s="20"/>
      <c r="BB2023" s="20"/>
    </row>
    <row r="2024" spans="1:54" ht="26.1" customHeight="1" x14ac:dyDescent="0.25">
      <c r="A2024" s="21">
        <v>187</v>
      </c>
      <c r="B2024" s="39" t="s">
        <v>43</v>
      </c>
      <c r="C2024" s="13" t="s">
        <v>256</v>
      </c>
      <c r="D2024" s="13">
        <v>34015</v>
      </c>
      <c r="E2024" s="13" t="s">
        <v>251</v>
      </c>
      <c r="F2024" s="13">
        <v>55781</v>
      </c>
      <c r="G2024" s="13" t="s">
        <v>611</v>
      </c>
      <c r="H2024" s="13" t="s">
        <v>436</v>
      </c>
      <c r="I2024" s="13" t="s">
        <v>233</v>
      </c>
      <c r="J2024" s="13" t="s">
        <v>234</v>
      </c>
      <c r="K2024" s="13" t="s">
        <v>613</v>
      </c>
      <c r="L2024" s="4">
        <v>50561</v>
      </c>
      <c r="M2024" s="4">
        <v>1</v>
      </c>
      <c r="N2024" s="14" t="s">
        <v>40</v>
      </c>
      <c r="O2024" s="15" t="s">
        <v>679</v>
      </c>
      <c r="P2024" s="68">
        <v>696.87</v>
      </c>
      <c r="Q2024" s="61">
        <v>2000.14</v>
      </c>
      <c r="R2024" s="65">
        <f t="shared" si="349"/>
        <v>0.31561141304347828</v>
      </c>
      <c r="S2024" s="65">
        <f t="shared" si="350"/>
        <v>0.9058605072463769</v>
      </c>
      <c r="T2024" s="15">
        <v>0.289875131055643</v>
      </c>
      <c r="U2024" s="15">
        <v>0.45158859000000001</v>
      </c>
      <c r="V2024" s="15">
        <f t="shared" si="351"/>
        <v>0.16171345894435701</v>
      </c>
      <c r="W2024" s="15">
        <f t="shared" si="352"/>
        <v>55.787282736343222</v>
      </c>
      <c r="X2024" s="15">
        <v>0.20557317076228099</v>
      </c>
      <c r="Y2024" s="15">
        <v>0.32758868699999999</v>
      </c>
      <c r="Z2024" s="15">
        <f t="shared" si="353"/>
        <v>0.122015516237719</v>
      </c>
      <c r="AA2024" s="16">
        <f t="shared" si="354"/>
        <v>59.353813430651556</v>
      </c>
      <c r="AB2024" s="13">
        <v>0.28999999999999998</v>
      </c>
      <c r="AC2024" s="13">
        <v>0</v>
      </c>
      <c r="AD2024" s="13">
        <v>0</v>
      </c>
      <c r="AE2024" s="13">
        <v>0</v>
      </c>
      <c r="AF2024" s="53">
        <f t="shared" si="348"/>
        <v>0</v>
      </c>
      <c r="AG2024" s="53">
        <f>IFERROR((((Y2024)/Q2024)*24),"0.00")</f>
        <v>3.9307890887637868E-3</v>
      </c>
      <c r="AH2024" s="53">
        <f t="shared" si="355"/>
        <v>3.9307890887637868E-3</v>
      </c>
      <c r="AI2024" s="53" t="str">
        <f t="shared" si="356"/>
        <v>0.00</v>
      </c>
      <c r="AJ2024" s="44" t="s">
        <v>681</v>
      </c>
      <c r="AK2024" s="15" t="s">
        <v>683</v>
      </c>
      <c r="AL2024" s="14" t="s">
        <v>57</v>
      </c>
      <c r="AM2024" s="39" t="s">
        <v>58</v>
      </c>
      <c r="AN2024" s="39" t="s">
        <v>59</v>
      </c>
      <c r="AO2024" s="39" t="s">
        <v>60</v>
      </c>
      <c r="AP2024" s="39" t="s">
        <v>61</v>
      </c>
      <c r="AQ2024" s="20"/>
      <c r="AR2024" s="20"/>
      <c r="AS2024" s="20"/>
      <c r="AT2024" s="20"/>
      <c r="AU2024" s="20"/>
      <c r="AV2024" s="20"/>
      <c r="AW2024" s="20"/>
      <c r="AX2024" s="20"/>
      <c r="AY2024" s="20"/>
      <c r="AZ2024" s="20"/>
      <c r="BA2024" s="20"/>
      <c r="BB2024" s="20"/>
    </row>
    <row r="2025" spans="1:54" ht="26.1" customHeight="1" x14ac:dyDescent="0.25">
      <c r="A2025" s="21">
        <v>188</v>
      </c>
      <c r="B2025" s="39" t="s">
        <v>43</v>
      </c>
      <c r="C2025" s="13" t="s">
        <v>256</v>
      </c>
      <c r="D2025" s="13">
        <v>34015</v>
      </c>
      <c r="E2025" s="13" t="s">
        <v>251</v>
      </c>
      <c r="F2025" s="13">
        <v>55781</v>
      </c>
      <c r="G2025" s="13" t="s">
        <v>611</v>
      </c>
      <c r="H2025" s="13" t="s">
        <v>436</v>
      </c>
      <c r="I2025" s="13" t="s">
        <v>233</v>
      </c>
      <c r="J2025" s="13" t="s">
        <v>234</v>
      </c>
      <c r="K2025" s="13" t="s">
        <v>613</v>
      </c>
      <c r="L2025" s="4">
        <v>50561</v>
      </c>
      <c r="M2025" s="4">
        <v>1</v>
      </c>
      <c r="N2025" s="14" t="s">
        <v>38</v>
      </c>
      <c r="O2025" s="15" t="s">
        <v>679</v>
      </c>
      <c r="P2025" s="68">
        <v>696.87</v>
      </c>
      <c r="Q2025" s="61">
        <v>2000.14</v>
      </c>
      <c r="R2025" s="65">
        <f t="shared" si="349"/>
        <v>0.31561141304347828</v>
      </c>
      <c r="S2025" s="65">
        <f t="shared" si="350"/>
        <v>0.9058605072463769</v>
      </c>
      <c r="T2025" s="15">
        <v>0.57992248187212903</v>
      </c>
      <c r="U2025" s="15">
        <v>0.903445477</v>
      </c>
      <c r="V2025" s="15">
        <f t="shared" si="351"/>
        <v>0.32352299512787097</v>
      </c>
      <c r="W2025" s="15">
        <f t="shared" si="352"/>
        <v>55.787282825018444</v>
      </c>
      <c r="X2025" s="15">
        <v>0.41126847605254063</v>
      </c>
      <c r="Y2025" s="15">
        <v>0.65537199700000004</v>
      </c>
      <c r="Z2025" s="15">
        <f t="shared" si="353"/>
        <v>0.24410352094745941</v>
      </c>
      <c r="AA2025" s="16">
        <f t="shared" si="354"/>
        <v>59.35381269442945</v>
      </c>
      <c r="AB2025" s="13">
        <v>0.57999999999999996</v>
      </c>
      <c r="AC2025" s="13">
        <v>0</v>
      </c>
      <c r="AD2025" s="13">
        <v>0</v>
      </c>
      <c r="AE2025" s="13">
        <v>0</v>
      </c>
      <c r="AF2025" s="53">
        <f t="shared" ref="AF2025:AF2088" si="359">AC2025/2000</f>
        <v>0</v>
      </c>
      <c r="AG2025" s="53">
        <f>IFERROR((((Y2025)/Q2025)*24),"0.00")</f>
        <v>7.8639134900556958E-3</v>
      </c>
      <c r="AH2025" s="53">
        <f t="shared" si="355"/>
        <v>7.8639134900556958E-3</v>
      </c>
      <c r="AI2025" s="53" t="str">
        <f t="shared" si="356"/>
        <v>0.00</v>
      </c>
      <c r="AJ2025" s="44" t="s">
        <v>681</v>
      </c>
      <c r="AK2025" s="15" t="s">
        <v>683</v>
      </c>
      <c r="AL2025" s="14" t="s">
        <v>57</v>
      </c>
      <c r="AM2025" s="39" t="s">
        <v>58</v>
      </c>
      <c r="AN2025" s="39" t="s">
        <v>59</v>
      </c>
      <c r="AO2025" s="39" t="s">
        <v>60</v>
      </c>
      <c r="AP2025" s="39" t="s">
        <v>61</v>
      </c>
      <c r="AQ2025" s="20"/>
      <c r="AR2025" s="20"/>
      <c r="AS2025" s="20"/>
      <c r="AT2025" s="20"/>
      <c r="AU2025" s="20"/>
      <c r="AV2025" s="20"/>
      <c r="AW2025" s="20"/>
      <c r="AX2025" s="20"/>
      <c r="AY2025" s="20"/>
      <c r="AZ2025" s="20"/>
      <c r="BA2025" s="20"/>
      <c r="BB2025" s="20"/>
    </row>
    <row r="2026" spans="1:54" ht="26.1" customHeight="1" x14ac:dyDescent="0.25">
      <c r="A2026" s="21">
        <v>189</v>
      </c>
      <c r="B2026" s="39" t="s">
        <v>43</v>
      </c>
      <c r="C2026" s="13" t="s">
        <v>256</v>
      </c>
      <c r="D2026" s="13">
        <v>34015</v>
      </c>
      <c r="E2026" s="13" t="s">
        <v>251</v>
      </c>
      <c r="F2026" s="13">
        <v>55781</v>
      </c>
      <c r="G2026" s="13" t="s">
        <v>611</v>
      </c>
      <c r="H2026" s="13" t="s">
        <v>436</v>
      </c>
      <c r="I2026" s="13" t="s">
        <v>233</v>
      </c>
      <c r="J2026" s="13" t="s">
        <v>234</v>
      </c>
      <c r="K2026" s="13" t="s">
        <v>613</v>
      </c>
      <c r="L2026" s="4">
        <v>50561</v>
      </c>
      <c r="M2026" s="4">
        <v>1</v>
      </c>
      <c r="N2026" s="14" t="s">
        <v>39</v>
      </c>
      <c r="O2026" s="15" t="s">
        <v>679</v>
      </c>
      <c r="P2026" s="68">
        <v>696.87</v>
      </c>
      <c r="Q2026" s="61">
        <v>2000.14</v>
      </c>
      <c r="R2026" s="65">
        <f t="shared" si="349"/>
        <v>0.31561141304347828</v>
      </c>
      <c r="S2026" s="65">
        <f t="shared" si="350"/>
        <v>0.9058605072463769</v>
      </c>
      <c r="T2026" s="15">
        <v>0.57992248187212903</v>
      </c>
      <c r="U2026" s="15">
        <v>0.903445477</v>
      </c>
      <c r="V2026" s="15">
        <f t="shared" si="351"/>
        <v>0.32352299512787097</v>
      </c>
      <c r="W2026" s="15">
        <f t="shared" si="352"/>
        <v>55.787282825018444</v>
      </c>
      <c r="X2026" s="15">
        <v>0.41126847605254063</v>
      </c>
      <c r="Y2026" s="15">
        <v>0.65537199700000004</v>
      </c>
      <c r="Z2026" s="15">
        <f t="shared" si="353"/>
        <v>0.24410352094745941</v>
      </c>
      <c r="AA2026" s="16">
        <f t="shared" si="354"/>
        <v>59.35381269442945</v>
      </c>
      <c r="AB2026" s="13">
        <v>0.57999999999999996</v>
      </c>
      <c r="AC2026" s="13">
        <v>0</v>
      </c>
      <c r="AD2026" s="13">
        <v>0</v>
      </c>
      <c r="AE2026" s="13">
        <v>0</v>
      </c>
      <c r="AF2026" s="53">
        <f t="shared" si="359"/>
        <v>0</v>
      </c>
      <c r="AG2026" s="53">
        <f>IFERROR((((Y2026)/Q2026)*24),"0.00")</f>
        <v>7.8639134900556958E-3</v>
      </c>
      <c r="AH2026" s="53">
        <f t="shared" si="355"/>
        <v>7.8639134900556958E-3</v>
      </c>
      <c r="AI2026" s="53" t="str">
        <f t="shared" si="356"/>
        <v>0.00</v>
      </c>
      <c r="AJ2026" s="44" t="s">
        <v>681</v>
      </c>
      <c r="AK2026" s="15" t="s">
        <v>683</v>
      </c>
      <c r="AL2026" s="14" t="s">
        <v>57</v>
      </c>
      <c r="AM2026" s="39" t="s">
        <v>58</v>
      </c>
      <c r="AN2026" s="39" t="s">
        <v>59</v>
      </c>
      <c r="AO2026" s="39" t="s">
        <v>60</v>
      </c>
      <c r="AP2026" s="39" t="s">
        <v>61</v>
      </c>
      <c r="AQ2026" s="20"/>
      <c r="AR2026" s="20"/>
      <c r="AS2026" s="20"/>
      <c r="AT2026" s="20"/>
      <c r="AU2026" s="20"/>
      <c r="AV2026" s="20"/>
      <c r="AW2026" s="20"/>
      <c r="AX2026" s="20"/>
      <c r="AY2026" s="20"/>
      <c r="AZ2026" s="20"/>
      <c r="BA2026" s="20"/>
      <c r="BB2026" s="20"/>
    </row>
    <row r="2027" spans="1:54" ht="26.1" customHeight="1" x14ac:dyDescent="0.25">
      <c r="A2027" s="21">
        <v>190</v>
      </c>
      <c r="B2027" s="39" t="s">
        <v>43</v>
      </c>
      <c r="C2027" s="13" t="s">
        <v>256</v>
      </c>
      <c r="D2027" s="13">
        <v>34015</v>
      </c>
      <c r="E2027" s="13" t="s">
        <v>251</v>
      </c>
      <c r="F2027" s="13">
        <v>55781</v>
      </c>
      <c r="G2027" s="13" t="s">
        <v>611</v>
      </c>
      <c r="H2027" s="13" t="s">
        <v>436</v>
      </c>
      <c r="I2027" s="13" t="s">
        <v>233</v>
      </c>
      <c r="J2027" s="13" t="s">
        <v>234</v>
      </c>
      <c r="K2027" s="13" t="s">
        <v>613</v>
      </c>
      <c r="L2027" s="4">
        <v>50561</v>
      </c>
      <c r="M2027" s="4">
        <v>1</v>
      </c>
      <c r="N2027" s="14" t="s">
        <v>37</v>
      </c>
      <c r="O2027" s="15" t="s">
        <v>679</v>
      </c>
      <c r="P2027" s="68">
        <v>696.87</v>
      </c>
      <c r="Q2027" s="61">
        <v>2000.14</v>
      </c>
      <c r="R2027" s="65">
        <f t="shared" si="349"/>
        <v>0.31561141304347828</v>
      </c>
      <c r="S2027" s="65">
        <f t="shared" si="350"/>
        <v>0.9058605072463769</v>
      </c>
      <c r="T2027" s="15">
        <v>2.9746978400011101E-2</v>
      </c>
      <c r="U2027" s="15">
        <v>4.6342009000000003E-2</v>
      </c>
      <c r="V2027" s="15">
        <f t="shared" si="351"/>
        <v>1.6595030599988903E-2</v>
      </c>
      <c r="W2027" s="15">
        <f t="shared" si="352"/>
        <v>55.787281574732006</v>
      </c>
      <c r="X2027" s="15">
        <v>2.1095913430094121E-2</v>
      </c>
      <c r="Y2027" s="15">
        <v>3.3617143000000002E-2</v>
      </c>
      <c r="Z2027" s="15">
        <f t="shared" si="353"/>
        <v>1.2521229569905881E-2</v>
      </c>
      <c r="AA2027" s="16">
        <f t="shared" si="354"/>
        <v>59.353815663861575</v>
      </c>
      <c r="AB2027" s="13">
        <v>0.03</v>
      </c>
      <c r="AC2027" s="13">
        <v>0</v>
      </c>
      <c r="AD2027" s="13">
        <v>0</v>
      </c>
      <c r="AE2027" s="13">
        <v>0</v>
      </c>
      <c r="AF2027" s="53">
        <f t="shared" si="359"/>
        <v>0</v>
      </c>
      <c r="AG2027" s="53">
        <f>IFERROR((((Y2027)/Q2027)*24),"0.00")</f>
        <v>4.0337747957642969E-4</v>
      </c>
      <c r="AH2027" s="53">
        <f t="shared" si="355"/>
        <v>4.0337747957642969E-4</v>
      </c>
      <c r="AI2027" s="53" t="str">
        <f t="shared" si="356"/>
        <v>0.00</v>
      </c>
      <c r="AJ2027" s="44" t="s">
        <v>681</v>
      </c>
      <c r="AK2027" s="15" t="s">
        <v>683</v>
      </c>
      <c r="AL2027" s="14" t="s">
        <v>57</v>
      </c>
      <c r="AM2027" s="39" t="s">
        <v>58</v>
      </c>
      <c r="AN2027" s="39" t="s">
        <v>59</v>
      </c>
      <c r="AO2027" s="39" t="s">
        <v>60</v>
      </c>
      <c r="AP2027" s="39" t="s">
        <v>61</v>
      </c>
      <c r="AQ2027" s="20"/>
      <c r="AR2027" s="20"/>
      <c r="AS2027" s="20"/>
      <c r="AT2027" s="20"/>
      <c r="AU2027" s="20"/>
      <c r="AV2027" s="20"/>
      <c r="AW2027" s="20"/>
      <c r="AX2027" s="20"/>
      <c r="AY2027" s="20"/>
      <c r="AZ2027" s="20"/>
      <c r="BA2027" s="20"/>
      <c r="BB2027" s="20"/>
    </row>
    <row r="2028" spans="1:54" ht="26.1" customHeight="1" x14ac:dyDescent="0.25">
      <c r="A2028" s="21">
        <v>1561</v>
      </c>
      <c r="B2028" s="39" t="s">
        <v>43</v>
      </c>
      <c r="C2028" s="13" t="s">
        <v>256</v>
      </c>
      <c r="D2028" s="13">
        <v>34015</v>
      </c>
      <c r="E2028" s="13" t="s">
        <v>251</v>
      </c>
      <c r="F2028" s="13">
        <v>55781</v>
      </c>
      <c r="G2028" s="13" t="s">
        <v>611</v>
      </c>
      <c r="H2028" s="13" t="s">
        <v>436</v>
      </c>
      <c r="I2028" s="13" t="s">
        <v>233</v>
      </c>
      <c r="J2028" s="13" t="s">
        <v>234</v>
      </c>
      <c r="K2028" s="13" t="s">
        <v>613</v>
      </c>
      <c r="L2028" s="4">
        <v>50561</v>
      </c>
      <c r="M2028" s="4">
        <v>1</v>
      </c>
      <c r="N2028" s="14" t="s">
        <v>34</v>
      </c>
      <c r="O2028" s="15" t="s">
        <v>679</v>
      </c>
      <c r="P2028" s="68">
        <v>696.87</v>
      </c>
      <c r="Q2028" s="61">
        <v>2000.14</v>
      </c>
      <c r="R2028" s="65">
        <f t="shared" si="349"/>
        <v>0.31561141304347828</v>
      </c>
      <c r="S2028" s="65">
        <f t="shared" si="350"/>
        <v>0.9058605072463769</v>
      </c>
      <c r="T2028" s="15">
        <v>1.1008332734186299</v>
      </c>
      <c r="U2028" s="15">
        <v>1.714958245</v>
      </c>
      <c r="V2028" s="15">
        <f t="shared" si="351"/>
        <v>0.61412497158137014</v>
      </c>
      <c r="W2028" s="15">
        <f t="shared" si="352"/>
        <v>55.787282816607586</v>
      </c>
      <c r="X2028" s="15">
        <v>0.78068713819347901</v>
      </c>
      <c r="Y2028" s="15">
        <v>1.2440547209999999</v>
      </c>
      <c r="Z2028" s="15">
        <f t="shared" si="353"/>
        <v>0.46336758280652091</v>
      </c>
      <c r="AA2028" s="16">
        <f t="shared" si="354"/>
        <v>59.353812831957242</v>
      </c>
      <c r="AB2028" s="13">
        <v>0.09</v>
      </c>
      <c r="AC2028" s="13">
        <v>0.5</v>
      </c>
      <c r="AD2028" s="13">
        <v>0</v>
      </c>
      <c r="AE2028" s="13">
        <v>0</v>
      </c>
      <c r="AF2028" s="53">
        <f t="shared" si="359"/>
        <v>2.5000000000000001E-4</v>
      </c>
      <c r="AG2028" s="53">
        <f>IFERROR((((Y2028)/Q2028)*24),"0.00")</f>
        <v>1.4927611719179657E-2</v>
      </c>
      <c r="AH2028" s="53">
        <f t="shared" si="355"/>
        <v>1.4677611719179657E-2</v>
      </c>
      <c r="AI2028" s="53">
        <f t="shared" si="356"/>
        <v>5871.0446876718624</v>
      </c>
      <c r="AJ2028" s="44" t="s">
        <v>681</v>
      </c>
      <c r="AK2028" s="15" t="s">
        <v>683</v>
      </c>
      <c r="AL2028" s="14" t="s">
        <v>57</v>
      </c>
      <c r="AM2028" s="39" t="s">
        <v>58</v>
      </c>
      <c r="AN2028" s="39" t="s">
        <v>59</v>
      </c>
      <c r="AO2028" s="39" t="s">
        <v>60</v>
      </c>
      <c r="AP2028" s="39" t="s">
        <v>61</v>
      </c>
      <c r="AQ2028" s="20"/>
      <c r="AR2028" s="20"/>
      <c r="AS2028" s="20"/>
      <c r="AT2028" s="20"/>
      <c r="AU2028" s="20"/>
      <c r="AV2028" s="20"/>
      <c r="AW2028" s="20"/>
      <c r="AX2028" s="20"/>
      <c r="AY2028" s="20"/>
      <c r="AZ2028" s="20"/>
      <c r="BA2028" s="20"/>
      <c r="BB2028" s="20"/>
    </row>
    <row r="2029" spans="1:54" ht="26.1" customHeight="1" x14ac:dyDescent="0.25">
      <c r="A2029" s="21">
        <v>1696</v>
      </c>
      <c r="B2029" s="39" t="s">
        <v>43</v>
      </c>
      <c r="C2029" s="13" t="s">
        <v>256</v>
      </c>
      <c r="D2029" s="13">
        <v>34015</v>
      </c>
      <c r="E2029" s="13" t="s">
        <v>251</v>
      </c>
      <c r="F2029" s="13">
        <v>55781</v>
      </c>
      <c r="G2029" s="13" t="s">
        <v>611</v>
      </c>
      <c r="H2029" s="13" t="s">
        <v>436</v>
      </c>
      <c r="I2029" s="13" t="s">
        <v>233</v>
      </c>
      <c r="J2029" s="13" t="s">
        <v>234</v>
      </c>
      <c r="K2029" s="13" t="s">
        <v>613</v>
      </c>
      <c r="L2029" s="4">
        <v>50561</v>
      </c>
      <c r="M2029" s="4">
        <v>1</v>
      </c>
      <c r="N2029" s="14" t="s">
        <v>35</v>
      </c>
      <c r="O2029" s="15" t="s">
        <v>679</v>
      </c>
      <c r="P2029" s="68">
        <v>696.87</v>
      </c>
      <c r="Q2029" s="61">
        <v>2000.14</v>
      </c>
      <c r="R2029" s="65">
        <f t="shared" si="349"/>
        <v>0.31561141304347828</v>
      </c>
      <c r="S2029" s="65">
        <f t="shared" si="350"/>
        <v>0.9058605072463769</v>
      </c>
      <c r="T2029" s="15">
        <v>1.2597400285544</v>
      </c>
      <c r="U2029" s="15">
        <v>1.962514761</v>
      </c>
      <c r="V2029" s="15">
        <f t="shared" si="351"/>
        <v>0.70277473244559996</v>
      </c>
      <c r="W2029" s="15">
        <f t="shared" si="352"/>
        <v>55.787282813586614</v>
      </c>
      <c r="X2029" s="15">
        <v>0.89338037058579101</v>
      </c>
      <c r="Y2029" s="15">
        <v>1.423635685</v>
      </c>
      <c r="Z2029" s="15">
        <f t="shared" si="353"/>
        <v>0.53025531441420903</v>
      </c>
      <c r="AA2029" s="16">
        <f t="shared" si="354"/>
        <v>59.353812986345304</v>
      </c>
      <c r="AB2029" s="13">
        <v>1.26</v>
      </c>
      <c r="AC2029" s="13">
        <v>15.03</v>
      </c>
      <c r="AD2029" s="13">
        <v>0</v>
      </c>
      <c r="AE2029" s="13">
        <v>0.37</v>
      </c>
      <c r="AF2029" s="53">
        <f t="shared" si="359"/>
        <v>7.515E-3</v>
      </c>
      <c r="AG2029" s="53">
        <f>IFERROR(AF2029+(AF2029*(AA2029/100)),"0.00")</f>
        <v>1.1975439045923849E-2</v>
      </c>
      <c r="AH2029" s="53">
        <f t="shared" si="355"/>
        <v>4.460439045923849E-3</v>
      </c>
      <c r="AI2029" s="53">
        <f t="shared" si="356"/>
        <v>59.353812986345304</v>
      </c>
      <c r="AJ2029" s="44" t="s">
        <v>681</v>
      </c>
      <c r="AK2029" s="15" t="s">
        <v>683</v>
      </c>
      <c r="AL2029" s="14" t="s">
        <v>57</v>
      </c>
      <c r="AM2029" s="39" t="s">
        <v>58</v>
      </c>
      <c r="AN2029" s="39" t="s">
        <v>59</v>
      </c>
      <c r="AO2029" s="39" t="s">
        <v>60</v>
      </c>
      <c r="AP2029" s="39" t="s">
        <v>61</v>
      </c>
      <c r="AQ2029" s="20"/>
      <c r="AR2029" s="20"/>
      <c r="AS2029" s="20"/>
      <c r="AT2029" s="20"/>
      <c r="AU2029" s="20"/>
      <c r="AV2029" s="20"/>
      <c r="AW2029" s="20"/>
      <c r="AX2029" s="20"/>
      <c r="AY2029" s="20"/>
      <c r="AZ2029" s="20"/>
      <c r="BA2029" s="20"/>
      <c r="BB2029" s="20"/>
    </row>
    <row r="2030" spans="1:54" ht="26.1" customHeight="1" x14ac:dyDescent="0.25">
      <c r="A2030" s="21">
        <v>1751</v>
      </c>
      <c r="B2030" s="40" t="s">
        <v>43</v>
      </c>
      <c r="C2030" s="13" t="s">
        <v>256</v>
      </c>
      <c r="D2030" s="13">
        <v>34015</v>
      </c>
      <c r="E2030" s="13" t="s">
        <v>251</v>
      </c>
      <c r="F2030" s="13">
        <v>55781</v>
      </c>
      <c r="G2030" s="13" t="s">
        <v>611</v>
      </c>
      <c r="H2030" s="13" t="s">
        <v>436</v>
      </c>
      <c r="I2030" s="13" t="s">
        <v>233</v>
      </c>
      <c r="J2030" s="13" t="s">
        <v>234</v>
      </c>
      <c r="K2030" s="13" t="s">
        <v>613</v>
      </c>
      <c r="L2030" s="4">
        <v>50561</v>
      </c>
      <c r="M2030" s="4">
        <v>1</v>
      </c>
      <c r="N2030" s="13" t="s">
        <v>36</v>
      </c>
      <c r="O2030" s="15" t="s">
        <v>679</v>
      </c>
      <c r="P2030" s="68">
        <v>696.87</v>
      </c>
      <c r="Q2030" s="61">
        <v>2000.14</v>
      </c>
      <c r="R2030" s="65">
        <f t="shared" si="349"/>
        <v>0.31561141304347828</v>
      </c>
      <c r="S2030" s="65">
        <f t="shared" si="350"/>
        <v>0.9058605072463769</v>
      </c>
      <c r="T2030" s="15">
        <v>3.49381119194461</v>
      </c>
      <c r="U2030" s="15">
        <v>5.4787236799999999</v>
      </c>
      <c r="V2030" s="15">
        <f t="shared" si="351"/>
        <v>1.9849124880553899</v>
      </c>
      <c r="W2030" s="15">
        <f t="shared" si="352"/>
        <v>56.812242534222733</v>
      </c>
      <c r="X2030" s="15">
        <v>2.3781173882390561</v>
      </c>
      <c r="Y2030" s="15">
        <v>3.7896207339999997</v>
      </c>
      <c r="Z2030" s="15">
        <f t="shared" si="353"/>
        <v>1.4115033457609436</v>
      </c>
      <c r="AA2030" s="16">
        <f t="shared" si="354"/>
        <v>59.35381292536325</v>
      </c>
      <c r="AB2030" s="13">
        <v>3.19</v>
      </c>
      <c r="AC2030" s="13">
        <v>46.03</v>
      </c>
      <c r="AD2030" s="13">
        <v>2.72</v>
      </c>
      <c r="AE2030" s="13">
        <v>0</v>
      </c>
      <c r="AF2030" s="53">
        <f t="shared" si="359"/>
        <v>2.3015000000000001E-2</v>
      </c>
      <c r="AG2030" s="53">
        <f>IFERROR(AF2030+(AF2030*(AA2030/100)),"0.00")</f>
        <v>3.667528004477235E-2</v>
      </c>
      <c r="AH2030" s="53">
        <f t="shared" si="355"/>
        <v>1.3660280044772349E-2</v>
      </c>
      <c r="AI2030" s="53">
        <f t="shared" si="356"/>
        <v>59.353812925363236</v>
      </c>
      <c r="AJ2030" s="44" t="s">
        <v>681</v>
      </c>
      <c r="AK2030" s="15" t="s">
        <v>683</v>
      </c>
      <c r="AL2030" s="14" t="s">
        <v>57</v>
      </c>
      <c r="AM2030" s="39" t="s">
        <v>58</v>
      </c>
      <c r="AN2030" s="39" t="s">
        <v>59</v>
      </c>
      <c r="AO2030" s="39" t="s">
        <v>60</v>
      </c>
      <c r="AP2030" s="39" t="s">
        <v>61</v>
      </c>
      <c r="AQ2030" s="59"/>
      <c r="AR2030" s="20"/>
      <c r="AS2030" s="20"/>
      <c r="AT2030" s="20"/>
      <c r="AU2030" s="20"/>
      <c r="AV2030" s="20"/>
      <c r="AW2030" s="20"/>
      <c r="AX2030" s="20"/>
      <c r="AY2030" s="20"/>
      <c r="AZ2030" s="20"/>
      <c r="BA2030" s="20"/>
      <c r="BB2030" s="20"/>
    </row>
    <row r="2031" spans="1:54" ht="26.1" customHeight="1" x14ac:dyDescent="0.25">
      <c r="A2031" s="21">
        <v>195</v>
      </c>
      <c r="B2031" s="39" t="s">
        <v>43</v>
      </c>
      <c r="C2031" s="13" t="s">
        <v>256</v>
      </c>
      <c r="D2031" s="13">
        <v>34015</v>
      </c>
      <c r="E2031" s="13" t="s">
        <v>251</v>
      </c>
      <c r="F2031" s="13">
        <v>55781</v>
      </c>
      <c r="G2031" s="13" t="s">
        <v>611</v>
      </c>
      <c r="H2031" s="13" t="s">
        <v>616</v>
      </c>
      <c r="I2031" s="13" t="s">
        <v>233</v>
      </c>
      <c r="J2031" s="13" t="s">
        <v>234</v>
      </c>
      <c r="K2031" s="13" t="s">
        <v>615</v>
      </c>
      <c r="L2031" s="4">
        <v>50561</v>
      </c>
      <c r="M2031" s="4">
        <v>1</v>
      </c>
      <c r="N2031" s="14" t="s">
        <v>40</v>
      </c>
      <c r="O2031" s="15" t="s">
        <v>679</v>
      </c>
      <c r="P2031" s="68">
        <v>696.87</v>
      </c>
      <c r="Q2031" s="61">
        <v>2000.14</v>
      </c>
      <c r="R2031" s="65">
        <f t="shared" si="349"/>
        <v>0.31561141304347828</v>
      </c>
      <c r="S2031" s="65">
        <f t="shared" si="350"/>
        <v>0.9058605072463769</v>
      </c>
      <c r="T2031" s="15">
        <v>5.8279471209986701E-2</v>
      </c>
      <c r="U2031" s="15">
        <v>9.0792004999999995E-2</v>
      </c>
      <c r="V2031" s="15">
        <f t="shared" si="351"/>
        <v>3.2512533790013294E-2</v>
      </c>
      <c r="W2031" s="15">
        <f t="shared" si="352"/>
        <v>55.787283437880589</v>
      </c>
      <c r="X2031" s="15">
        <v>4.1330539958208061E-2</v>
      </c>
      <c r="Y2031" s="15">
        <v>6.5861791000000003E-2</v>
      </c>
      <c r="Z2031" s="15">
        <f t="shared" si="353"/>
        <v>2.4531251041791942E-2</v>
      </c>
      <c r="AA2031" s="16">
        <f t="shared" si="354"/>
        <v>59.353812136490482</v>
      </c>
      <c r="AB2031" s="13">
        <v>0.06</v>
      </c>
      <c r="AC2031" s="13">
        <v>0</v>
      </c>
      <c r="AD2031" s="13">
        <v>0</v>
      </c>
      <c r="AE2031" s="13">
        <v>0</v>
      </c>
      <c r="AF2031" s="53">
        <f t="shared" si="359"/>
        <v>0</v>
      </c>
      <c r="AG2031" s="53">
        <f t="shared" ref="AG2031:AG2043" si="360">IFERROR((((Y2031)/Q2031)*24),"0.00")</f>
        <v>7.9028617196796229E-4</v>
      </c>
      <c r="AH2031" s="53">
        <f t="shared" si="355"/>
        <v>7.9028617196796229E-4</v>
      </c>
      <c r="AI2031" s="53" t="str">
        <f t="shared" si="356"/>
        <v>0.00</v>
      </c>
      <c r="AJ2031" s="44" t="s">
        <v>681</v>
      </c>
      <c r="AK2031" s="15" t="s">
        <v>683</v>
      </c>
      <c r="AL2031" s="14" t="s">
        <v>57</v>
      </c>
      <c r="AM2031" s="39" t="s">
        <v>58</v>
      </c>
      <c r="AN2031" s="39" t="s">
        <v>59</v>
      </c>
      <c r="AO2031" s="39" t="s">
        <v>60</v>
      </c>
      <c r="AP2031" s="39" t="s">
        <v>61</v>
      </c>
      <c r="AQ2031" s="20"/>
      <c r="AR2031" s="20"/>
      <c r="AS2031" s="20"/>
      <c r="AT2031" s="20"/>
      <c r="AU2031" s="20"/>
      <c r="AV2031" s="20"/>
      <c r="AW2031" s="20"/>
      <c r="AX2031" s="20"/>
      <c r="AY2031" s="20"/>
      <c r="AZ2031" s="20"/>
      <c r="BA2031" s="20"/>
      <c r="BB2031" s="20"/>
    </row>
    <row r="2032" spans="1:54" ht="26.1" customHeight="1" x14ac:dyDescent="0.25">
      <c r="A2032" s="21">
        <v>196</v>
      </c>
      <c r="B2032" s="39" t="s">
        <v>43</v>
      </c>
      <c r="C2032" s="13" t="s">
        <v>256</v>
      </c>
      <c r="D2032" s="13">
        <v>34015</v>
      </c>
      <c r="E2032" s="13" t="s">
        <v>251</v>
      </c>
      <c r="F2032" s="13">
        <v>55781</v>
      </c>
      <c r="G2032" s="13" t="s">
        <v>611</v>
      </c>
      <c r="H2032" s="13" t="s">
        <v>616</v>
      </c>
      <c r="I2032" s="13" t="s">
        <v>233</v>
      </c>
      <c r="J2032" s="13" t="s">
        <v>234</v>
      </c>
      <c r="K2032" s="13" t="s">
        <v>615</v>
      </c>
      <c r="L2032" s="4">
        <v>50561</v>
      </c>
      <c r="M2032" s="4">
        <v>1</v>
      </c>
      <c r="N2032" s="14" t="s">
        <v>38</v>
      </c>
      <c r="O2032" s="15" t="s">
        <v>679</v>
      </c>
      <c r="P2032" s="68">
        <v>696.87</v>
      </c>
      <c r="Q2032" s="61">
        <v>2000.14</v>
      </c>
      <c r="R2032" s="65">
        <f t="shared" si="349"/>
        <v>0.31561141304347828</v>
      </c>
      <c r="S2032" s="65">
        <f t="shared" si="350"/>
        <v>0.9058605072463769</v>
      </c>
      <c r="T2032" s="15">
        <v>0.10992258889841</v>
      </c>
      <c r="U2032" s="15">
        <v>0.17124541400000001</v>
      </c>
      <c r="V2032" s="15">
        <f t="shared" si="351"/>
        <v>6.1322825101590012E-2</v>
      </c>
      <c r="W2032" s="15">
        <f t="shared" si="352"/>
        <v>55.787282410410036</v>
      </c>
      <c r="X2032" s="15">
        <v>7.79547215932343E-2</v>
      </c>
      <c r="Y2032" s="15">
        <v>0.124223821</v>
      </c>
      <c r="Z2032" s="15">
        <f t="shared" si="353"/>
        <v>4.6269099406765699E-2</v>
      </c>
      <c r="AA2032" s="16">
        <f t="shared" si="354"/>
        <v>59.353812650626416</v>
      </c>
      <c r="AB2032" s="13">
        <v>0.11</v>
      </c>
      <c r="AC2032" s="13">
        <v>0</v>
      </c>
      <c r="AD2032" s="13">
        <v>0</v>
      </c>
      <c r="AE2032" s="13">
        <v>0</v>
      </c>
      <c r="AF2032" s="53">
        <f t="shared" si="359"/>
        <v>0</v>
      </c>
      <c r="AG2032" s="53">
        <f t="shared" si="360"/>
        <v>1.4905815112942092E-3</v>
      </c>
      <c r="AH2032" s="53">
        <f t="shared" si="355"/>
        <v>1.4905815112942092E-3</v>
      </c>
      <c r="AI2032" s="53" t="str">
        <f t="shared" si="356"/>
        <v>0.00</v>
      </c>
      <c r="AJ2032" s="44" t="s">
        <v>681</v>
      </c>
      <c r="AK2032" s="15" t="s">
        <v>683</v>
      </c>
      <c r="AL2032" s="14" t="s">
        <v>57</v>
      </c>
      <c r="AM2032" s="39" t="s">
        <v>58</v>
      </c>
      <c r="AN2032" s="39" t="s">
        <v>59</v>
      </c>
      <c r="AO2032" s="39" t="s">
        <v>60</v>
      </c>
      <c r="AP2032" s="39" t="s">
        <v>61</v>
      </c>
      <c r="AQ2032" s="20"/>
      <c r="AR2032" s="20"/>
      <c r="AS2032" s="20"/>
      <c r="AT2032" s="20"/>
      <c r="AU2032" s="20"/>
      <c r="AV2032" s="20"/>
      <c r="AW2032" s="20"/>
      <c r="AX2032" s="20"/>
      <c r="AY2032" s="20"/>
      <c r="AZ2032" s="20"/>
      <c r="BA2032" s="20"/>
      <c r="BB2032" s="20"/>
    </row>
    <row r="2033" spans="1:54" ht="26.1" customHeight="1" x14ac:dyDescent="0.25">
      <c r="A2033" s="21">
        <v>197</v>
      </c>
      <c r="B2033" s="39" t="s">
        <v>43</v>
      </c>
      <c r="C2033" s="13" t="s">
        <v>256</v>
      </c>
      <c r="D2033" s="13">
        <v>34015</v>
      </c>
      <c r="E2033" s="13" t="s">
        <v>251</v>
      </c>
      <c r="F2033" s="13">
        <v>55781</v>
      </c>
      <c r="G2033" s="13" t="s">
        <v>611</v>
      </c>
      <c r="H2033" s="13" t="s">
        <v>616</v>
      </c>
      <c r="I2033" s="13" t="s">
        <v>233</v>
      </c>
      <c r="J2033" s="13" t="s">
        <v>234</v>
      </c>
      <c r="K2033" s="13" t="s">
        <v>615</v>
      </c>
      <c r="L2033" s="4">
        <v>50561</v>
      </c>
      <c r="M2033" s="4">
        <v>1</v>
      </c>
      <c r="N2033" s="14" t="s">
        <v>39</v>
      </c>
      <c r="O2033" s="15" t="s">
        <v>679</v>
      </c>
      <c r="P2033" s="68">
        <v>696.87</v>
      </c>
      <c r="Q2033" s="61">
        <v>2000.14</v>
      </c>
      <c r="R2033" s="65">
        <f t="shared" si="349"/>
        <v>0.31561141304347828</v>
      </c>
      <c r="S2033" s="65">
        <f t="shared" si="350"/>
        <v>0.9058605072463769</v>
      </c>
      <c r="T2033" s="15">
        <v>0.10992258889841</v>
      </c>
      <c r="U2033" s="15">
        <v>0.17124541400000001</v>
      </c>
      <c r="V2033" s="15">
        <f t="shared" si="351"/>
        <v>6.1322825101590012E-2</v>
      </c>
      <c r="W2033" s="15">
        <f t="shared" si="352"/>
        <v>55.787282410410036</v>
      </c>
      <c r="X2033" s="15">
        <v>7.79547215932343E-2</v>
      </c>
      <c r="Y2033" s="15">
        <v>0.124223821</v>
      </c>
      <c r="Z2033" s="15">
        <f t="shared" si="353"/>
        <v>4.6269099406765699E-2</v>
      </c>
      <c r="AA2033" s="16">
        <f t="shared" si="354"/>
        <v>59.353812650626416</v>
      </c>
      <c r="AB2033" s="13">
        <v>0.11</v>
      </c>
      <c r="AC2033" s="13">
        <v>0</v>
      </c>
      <c r="AD2033" s="13">
        <v>0</v>
      </c>
      <c r="AE2033" s="13">
        <v>0</v>
      </c>
      <c r="AF2033" s="53">
        <f t="shared" si="359"/>
        <v>0</v>
      </c>
      <c r="AG2033" s="53">
        <f t="shared" si="360"/>
        <v>1.4905815112942092E-3</v>
      </c>
      <c r="AH2033" s="53">
        <f t="shared" si="355"/>
        <v>1.4905815112942092E-3</v>
      </c>
      <c r="AI2033" s="53" t="str">
        <f t="shared" si="356"/>
        <v>0.00</v>
      </c>
      <c r="AJ2033" s="44" t="s">
        <v>681</v>
      </c>
      <c r="AK2033" s="15" t="s">
        <v>683</v>
      </c>
      <c r="AL2033" s="14" t="s">
        <v>57</v>
      </c>
      <c r="AM2033" s="39" t="s">
        <v>58</v>
      </c>
      <c r="AN2033" s="39" t="s">
        <v>59</v>
      </c>
      <c r="AO2033" s="39" t="s">
        <v>60</v>
      </c>
      <c r="AP2033" s="39" t="s">
        <v>61</v>
      </c>
      <c r="AQ2033" s="20"/>
      <c r="AR2033" s="20"/>
      <c r="AS2033" s="20"/>
      <c r="AT2033" s="20"/>
      <c r="AU2033" s="20"/>
      <c r="AV2033" s="20"/>
      <c r="AW2033" s="20"/>
      <c r="AX2033" s="20"/>
      <c r="AY2033" s="20"/>
      <c r="AZ2033" s="20"/>
      <c r="BA2033" s="20"/>
      <c r="BB2033" s="20"/>
    </row>
    <row r="2034" spans="1:54" ht="26.1" customHeight="1" x14ac:dyDescent="0.25">
      <c r="A2034" s="21">
        <v>198</v>
      </c>
      <c r="B2034" s="39" t="s">
        <v>43</v>
      </c>
      <c r="C2034" s="13" t="s">
        <v>256</v>
      </c>
      <c r="D2034" s="13">
        <v>34015</v>
      </c>
      <c r="E2034" s="13" t="s">
        <v>251</v>
      </c>
      <c r="F2034" s="13">
        <v>55781</v>
      </c>
      <c r="G2034" s="13" t="s">
        <v>611</v>
      </c>
      <c r="H2034" s="13" t="s">
        <v>616</v>
      </c>
      <c r="I2034" s="13" t="s">
        <v>233</v>
      </c>
      <c r="J2034" s="13" t="s">
        <v>234</v>
      </c>
      <c r="K2034" s="13" t="s">
        <v>615</v>
      </c>
      <c r="L2034" s="4">
        <v>50561</v>
      </c>
      <c r="M2034" s="4">
        <v>1</v>
      </c>
      <c r="N2034" s="14" t="s">
        <v>37</v>
      </c>
      <c r="O2034" s="15" t="s">
        <v>679</v>
      </c>
      <c r="P2034" s="68">
        <v>696.87</v>
      </c>
      <c r="Q2034" s="61">
        <v>2000.14</v>
      </c>
      <c r="R2034" s="65">
        <f t="shared" si="349"/>
        <v>0.31561141304347828</v>
      </c>
      <c r="S2034" s="65">
        <f t="shared" si="350"/>
        <v>0.9058605072463769</v>
      </c>
      <c r="T2034" s="15">
        <v>9.9004514000037101E-3</v>
      </c>
      <c r="U2034" s="15">
        <v>1.5423644E-2</v>
      </c>
      <c r="V2034" s="15">
        <f t="shared" si="351"/>
        <v>5.5231925999962902E-3</v>
      </c>
      <c r="W2034" s="15">
        <f t="shared" si="352"/>
        <v>55.78728056777512</v>
      </c>
      <c r="X2034" s="15">
        <v>7.0211859115497403E-3</v>
      </c>
      <c r="Y2034" s="15">
        <v>1.1188528E-2</v>
      </c>
      <c r="Z2034" s="15">
        <f t="shared" si="353"/>
        <v>4.1673420884502594E-3</v>
      </c>
      <c r="AA2034" s="16">
        <f t="shared" si="354"/>
        <v>59.353820578871833</v>
      </c>
      <c r="AB2034" s="13">
        <v>0.01</v>
      </c>
      <c r="AC2034" s="13">
        <v>0</v>
      </c>
      <c r="AD2034" s="13">
        <v>0</v>
      </c>
      <c r="AE2034" s="13">
        <v>0</v>
      </c>
      <c r="AF2034" s="53">
        <f t="shared" si="359"/>
        <v>0</v>
      </c>
      <c r="AG2034" s="53">
        <f t="shared" si="360"/>
        <v>1.342529382943194E-4</v>
      </c>
      <c r="AH2034" s="53">
        <f t="shared" si="355"/>
        <v>1.342529382943194E-4</v>
      </c>
      <c r="AI2034" s="53" t="str">
        <f t="shared" si="356"/>
        <v>0.00</v>
      </c>
      <c r="AJ2034" s="44" t="s">
        <v>681</v>
      </c>
      <c r="AK2034" s="15" t="s">
        <v>683</v>
      </c>
      <c r="AL2034" s="14" t="s">
        <v>57</v>
      </c>
      <c r="AM2034" s="39" t="s">
        <v>58</v>
      </c>
      <c r="AN2034" s="39" t="s">
        <v>59</v>
      </c>
      <c r="AO2034" s="39" t="s">
        <v>60</v>
      </c>
      <c r="AP2034" s="39" t="s">
        <v>61</v>
      </c>
      <c r="AQ2034" s="20"/>
      <c r="AR2034" s="20"/>
      <c r="AS2034" s="20"/>
      <c r="AT2034" s="20"/>
      <c r="AU2034" s="20"/>
      <c r="AV2034" s="20"/>
      <c r="AW2034" s="20"/>
      <c r="AX2034" s="20"/>
      <c r="AY2034" s="20"/>
      <c r="AZ2034" s="20"/>
      <c r="BA2034" s="20"/>
      <c r="BB2034" s="20"/>
    </row>
    <row r="2035" spans="1:54" ht="26.1" customHeight="1" x14ac:dyDescent="0.25">
      <c r="A2035" s="21">
        <v>1540</v>
      </c>
      <c r="B2035" s="39" t="s">
        <v>43</v>
      </c>
      <c r="C2035" s="13" t="s">
        <v>256</v>
      </c>
      <c r="D2035" s="13">
        <v>34015</v>
      </c>
      <c r="E2035" s="13" t="s">
        <v>251</v>
      </c>
      <c r="F2035" s="13">
        <v>55781</v>
      </c>
      <c r="G2035" s="13" t="s">
        <v>611</v>
      </c>
      <c r="H2035" s="13" t="s">
        <v>616</v>
      </c>
      <c r="I2035" s="13" t="s">
        <v>233</v>
      </c>
      <c r="J2035" s="13" t="s">
        <v>234</v>
      </c>
      <c r="K2035" s="13" t="s">
        <v>615</v>
      </c>
      <c r="L2035" s="4">
        <v>50561</v>
      </c>
      <c r="M2035" s="4">
        <v>1</v>
      </c>
      <c r="N2035" s="14" t="s">
        <v>34</v>
      </c>
      <c r="O2035" s="15" t="s">
        <v>679</v>
      </c>
      <c r="P2035" s="68">
        <v>696.87</v>
      </c>
      <c r="Q2035" s="61">
        <v>2000.14</v>
      </c>
      <c r="R2035" s="65">
        <f t="shared" si="349"/>
        <v>0.31561141304347828</v>
      </c>
      <c r="S2035" s="65">
        <f t="shared" si="350"/>
        <v>0.9058605072463769</v>
      </c>
      <c r="T2035" s="15">
        <v>0.176081589387036</v>
      </c>
      <c r="U2035" s="15">
        <v>0.27431272400000001</v>
      </c>
      <c r="V2035" s="15">
        <f t="shared" si="351"/>
        <v>9.8231134612964011E-2</v>
      </c>
      <c r="W2035" s="15">
        <f t="shared" si="352"/>
        <v>55.787283017446612</v>
      </c>
      <c r="X2035" s="15">
        <v>0.12487325322228739</v>
      </c>
      <c r="Y2035" s="15">
        <v>0.19899029000000001</v>
      </c>
      <c r="Z2035" s="15">
        <f t="shared" si="353"/>
        <v>7.4117036777712628E-2</v>
      </c>
      <c r="AA2035" s="16">
        <f t="shared" si="354"/>
        <v>59.353812658165154</v>
      </c>
      <c r="AB2035" s="13">
        <v>0.02</v>
      </c>
      <c r="AC2035" s="13">
        <v>0.08</v>
      </c>
      <c r="AD2035" s="13">
        <v>0</v>
      </c>
      <c r="AE2035" s="13">
        <v>0</v>
      </c>
      <c r="AF2035" s="53">
        <f t="shared" si="359"/>
        <v>4.0000000000000003E-5</v>
      </c>
      <c r="AG2035" s="53">
        <f t="shared" si="360"/>
        <v>2.3877163398562102E-3</v>
      </c>
      <c r="AH2035" s="53">
        <f t="shared" si="355"/>
        <v>2.3477163398562101E-3</v>
      </c>
      <c r="AI2035" s="53">
        <f t="shared" si="356"/>
        <v>5869.2908496405253</v>
      </c>
      <c r="AJ2035" s="44" t="s">
        <v>681</v>
      </c>
      <c r="AK2035" s="15" t="s">
        <v>683</v>
      </c>
      <c r="AL2035" s="14" t="s">
        <v>57</v>
      </c>
      <c r="AM2035" s="39" t="s">
        <v>58</v>
      </c>
      <c r="AN2035" s="39" t="s">
        <v>59</v>
      </c>
      <c r="AO2035" s="39" t="s">
        <v>60</v>
      </c>
      <c r="AP2035" s="39" t="s">
        <v>61</v>
      </c>
      <c r="AQ2035" s="20"/>
      <c r="AR2035" s="20"/>
      <c r="AS2035" s="20"/>
      <c r="AT2035" s="20"/>
      <c r="AU2035" s="20"/>
      <c r="AV2035" s="20"/>
      <c r="AW2035" s="20"/>
      <c r="AX2035" s="20"/>
      <c r="AY2035" s="20"/>
      <c r="AZ2035" s="20"/>
      <c r="BA2035" s="20"/>
      <c r="BB2035" s="20"/>
    </row>
    <row r="2036" spans="1:54" ht="26.1" customHeight="1" x14ac:dyDescent="0.25">
      <c r="A2036" s="21">
        <v>1578</v>
      </c>
      <c r="B2036" s="39" t="s">
        <v>43</v>
      </c>
      <c r="C2036" s="13" t="s">
        <v>256</v>
      </c>
      <c r="D2036" s="13">
        <v>34015</v>
      </c>
      <c r="E2036" s="13" t="s">
        <v>251</v>
      </c>
      <c r="F2036" s="13">
        <v>55781</v>
      </c>
      <c r="G2036" s="13" t="s">
        <v>611</v>
      </c>
      <c r="H2036" s="13" t="s">
        <v>616</v>
      </c>
      <c r="I2036" s="13" t="s">
        <v>233</v>
      </c>
      <c r="J2036" s="13" t="s">
        <v>234</v>
      </c>
      <c r="K2036" s="13" t="s">
        <v>615</v>
      </c>
      <c r="L2036" s="4">
        <v>50561</v>
      </c>
      <c r="M2036" s="4">
        <v>1</v>
      </c>
      <c r="N2036" s="14" t="s">
        <v>35</v>
      </c>
      <c r="O2036" s="15" t="s">
        <v>679</v>
      </c>
      <c r="P2036" s="68">
        <v>696.87</v>
      </c>
      <c r="Q2036" s="61">
        <v>2000.14</v>
      </c>
      <c r="R2036" s="65">
        <f t="shared" si="349"/>
        <v>0.31561141304347828</v>
      </c>
      <c r="S2036" s="65">
        <f t="shared" si="350"/>
        <v>0.9058605072463769</v>
      </c>
      <c r="T2036" s="15">
        <v>0.1198322584042</v>
      </c>
      <c r="U2036" s="15">
        <v>0.18668341899999999</v>
      </c>
      <c r="V2036" s="15">
        <f t="shared" si="351"/>
        <v>6.6851160595799985E-2</v>
      </c>
      <c r="W2036" s="15">
        <f t="shared" si="352"/>
        <v>55.787282561518438</v>
      </c>
      <c r="X2036" s="15">
        <v>8.49824447859506E-2</v>
      </c>
      <c r="Y2036" s="15">
        <v>0.135422766</v>
      </c>
      <c r="Z2036" s="15">
        <f t="shared" si="353"/>
        <v>5.04403212140494E-2</v>
      </c>
      <c r="AA2036" s="16">
        <f t="shared" si="354"/>
        <v>59.353812826985475</v>
      </c>
      <c r="AB2036" s="13">
        <v>0.12</v>
      </c>
      <c r="AC2036" s="13">
        <v>1.3</v>
      </c>
      <c r="AD2036" s="13">
        <v>0</v>
      </c>
      <c r="AE2036" s="13">
        <v>1.03</v>
      </c>
      <c r="AF2036" s="53">
        <f t="shared" si="359"/>
        <v>6.4999999999999997E-4</v>
      </c>
      <c r="AG2036" s="53">
        <f t="shared" si="360"/>
        <v>1.6249594448388611E-3</v>
      </c>
      <c r="AH2036" s="53">
        <f t="shared" si="355"/>
        <v>9.7495944483886113E-4</v>
      </c>
      <c r="AI2036" s="53">
        <f t="shared" si="356"/>
        <v>149.99376074444018</v>
      </c>
      <c r="AJ2036" s="44" t="s">
        <v>681</v>
      </c>
      <c r="AK2036" s="15" t="s">
        <v>683</v>
      </c>
      <c r="AL2036" s="14" t="s">
        <v>57</v>
      </c>
      <c r="AM2036" s="39" t="s">
        <v>58</v>
      </c>
      <c r="AN2036" s="39" t="s">
        <v>59</v>
      </c>
      <c r="AO2036" s="39" t="s">
        <v>60</v>
      </c>
      <c r="AP2036" s="39" t="s">
        <v>61</v>
      </c>
      <c r="AQ2036" s="20"/>
      <c r="AR2036" s="20"/>
      <c r="AS2036" s="20"/>
      <c r="AT2036" s="20"/>
      <c r="AU2036" s="20"/>
      <c r="AV2036" s="20"/>
      <c r="AW2036" s="20"/>
      <c r="AX2036" s="20"/>
      <c r="AY2036" s="20"/>
      <c r="AZ2036" s="20"/>
      <c r="BA2036" s="20"/>
      <c r="BB2036" s="20"/>
    </row>
    <row r="2037" spans="1:54" ht="26.1" customHeight="1" x14ac:dyDescent="0.25">
      <c r="A2037" s="21">
        <v>1651</v>
      </c>
      <c r="B2037" s="40" t="s">
        <v>43</v>
      </c>
      <c r="C2037" s="13" t="s">
        <v>256</v>
      </c>
      <c r="D2037" s="13">
        <v>34015</v>
      </c>
      <c r="E2037" s="13" t="s">
        <v>251</v>
      </c>
      <c r="F2037" s="13">
        <v>55781</v>
      </c>
      <c r="G2037" s="13" t="s">
        <v>611</v>
      </c>
      <c r="H2037" s="13" t="s">
        <v>616</v>
      </c>
      <c r="I2037" s="13" t="s">
        <v>233</v>
      </c>
      <c r="J2037" s="13" t="s">
        <v>234</v>
      </c>
      <c r="K2037" s="13" t="s">
        <v>615</v>
      </c>
      <c r="L2037" s="4">
        <v>50561</v>
      </c>
      <c r="M2037" s="4">
        <v>1</v>
      </c>
      <c r="N2037" s="13" t="s">
        <v>36</v>
      </c>
      <c r="O2037" s="15" t="s">
        <v>679</v>
      </c>
      <c r="P2037" s="68">
        <v>696.87</v>
      </c>
      <c r="Q2037" s="61">
        <v>2000.14</v>
      </c>
      <c r="R2037" s="65">
        <f t="shared" si="349"/>
        <v>0.31561141304347828</v>
      </c>
      <c r="S2037" s="65">
        <f t="shared" si="350"/>
        <v>0.9058605072463769</v>
      </c>
      <c r="T2037" s="15">
        <v>0.50267084100627701</v>
      </c>
      <c r="U2037" s="15">
        <v>0.78824941800000004</v>
      </c>
      <c r="V2037" s="15">
        <f t="shared" si="351"/>
        <v>0.28557857699372302</v>
      </c>
      <c r="W2037" s="15">
        <f t="shared" si="352"/>
        <v>56.812242465076046</v>
      </c>
      <c r="X2037" s="15">
        <v>0.3421507923249934</v>
      </c>
      <c r="Y2037" s="15">
        <v>0.54523033300000001</v>
      </c>
      <c r="Z2037" s="15">
        <f t="shared" si="353"/>
        <v>0.20307954067500661</v>
      </c>
      <c r="AA2037" s="16">
        <f t="shared" si="354"/>
        <v>59.353812772150661</v>
      </c>
      <c r="AB2037" s="13">
        <v>0.46</v>
      </c>
      <c r="AC2037" s="13">
        <v>7.68</v>
      </c>
      <c r="AD2037" s="13">
        <v>0.41</v>
      </c>
      <c r="AE2037" s="13">
        <v>0</v>
      </c>
      <c r="AF2037" s="53">
        <f t="shared" si="359"/>
        <v>3.8399999999999997E-3</v>
      </c>
      <c r="AG2037" s="53">
        <f t="shared" si="360"/>
        <v>6.5423060345775799E-3</v>
      </c>
      <c r="AH2037" s="53">
        <f t="shared" si="355"/>
        <v>2.7023060345775802E-3</v>
      </c>
      <c r="AI2037" s="53">
        <f t="shared" si="356"/>
        <v>70.372552983791152</v>
      </c>
      <c r="AJ2037" s="44" t="s">
        <v>681</v>
      </c>
      <c r="AK2037" s="15" t="s">
        <v>683</v>
      </c>
      <c r="AL2037" s="14" t="s">
        <v>57</v>
      </c>
      <c r="AM2037" s="39" t="s">
        <v>58</v>
      </c>
      <c r="AN2037" s="39" t="s">
        <v>59</v>
      </c>
      <c r="AO2037" s="39" t="s">
        <v>60</v>
      </c>
      <c r="AP2037" s="39" t="s">
        <v>61</v>
      </c>
      <c r="AQ2037" s="59"/>
      <c r="AR2037" s="20"/>
      <c r="AS2037" s="20"/>
      <c r="AT2037" s="20"/>
      <c r="AU2037" s="20"/>
      <c r="AV2037" s="20"/>
      <c r="AW2037" s="20"/>
      <c r="AX2037" s="20"/>
      <c r="AY2037" s="20"/>
      <c r="AZ2037" s="20"/>
      <c r="BA2037" s="20"/>
      <c r="BB2037" s="20"/>
    </row>
    <row r="2038" spans="1:54" ht="26.1" customHeight="1" x14ac:dyDescent="0.25">
      <c r="A2038" s="21">
        <v>207</v>
      </c>
      <c r="B2038" s="39" t="s">
        <v>43</v>
      </c>
      <c r="C2038" s="13" t="s">
        <v>256</v>
      </c>
      <c r="D2038" s="13">
        <v>34015</v>
      </c>
      <c r="E2038" s="13" t="s">
        <v>251</v>
      </c>
      <c r="F2038" s="13">
        <v>55781</v>
      </c>
      <c r="G2038" s="13" t="s">
        <v>611</v>
      </c>
      <c r="H2038" s="13" t="s">
        <v>621</v>
      </c>
      <c r="I2038" s="13" t="s">
        <v>233</v>
      </c>
      <c r="J2038" s="13" t="s">
        <v>234</v>
      </c>
      <c r="K2038" s="13" t="s">
        <v>620</v>
      </c>
      <c r="L2038" s="4">
        <v>50561</v>
      </c>
      <c r="M2038" s="4">
        <v>2</v>
      </c>
      <c r="N2038" s="14" t="s">
        <v>40</v>
      </c>
      <c r="O2038" s="15" t="s">
        <v>679</v>
      </c>
      <c r="P2038" s="68">
        <v>208.22</v>
      </c>
      <c r="Q2038" s="61">
        <v>1904.42</v>
      </c>
      <c r="R2038" s="65">
        <f t="shared" si="349"/>
        <v>9.430253623188406E-2</v>
      </c>
      <c r="S2038" s="65">
        <f t="shared" si="350"/>
        <v>0.86250905797101451</v>
      </c>
      <c r="T2038" s="15">
        <v>0.15201166441182001</v>
      </c>
      <c r="U2038" s="15">
        <v>0.33247207299999998</v>
      </c>
      <c r="V2038" s="15">
        <f t="shared" si="351"/>
        <v>0.18046040858817997</v>
      </c>
      <c r="W2038" s="15">
        <f t="shared" si="352"/>
        <v>118.71484289474554</v>
      </c>
      <c r="X2038" s="15">
        <v>6.8534548106446866E-2</v>
      </c>
      <c r="Y2038" s="15">
        <v>0.22394421</v>
      </c>
      <c r="Z2038" s="15">
        <f t="shared" si="353"/>
        <v>0.15540966189355315</v>
      </c>
      <c r="AA2038" s="16">
        <f t="shared" si="354"/>
        <v>226.76105145126675</v>
      </c>
      <c r="AB2038" s="13">
        <v>0.15</v>
      </c>
      <c r="AC2038" s="13">
        <v>0</v>
      </c>
      <c r="AD2038" s="13">
        <v>0</v>
      </c>
      <c r="AE2038" s="13">
        <v>0</v>
      </c>
      <c r="AF2038" s="53">
        <f t="shared" si="359"/>
        <v>0</v>
      </c>
      <c r="AG2038" s="53">
        <f t="shared" si="360"/>
        <v>2.8222036315518634E-3</v>
      </c>
      <c r="AH2038" s="53">
        <f t="shared" si="355"/>
        <v>2.8222036315518634E-3</v>
      </c>
      <c r="AI2038" s="53" t="str">
        <f t="shared" si="356"/>
        <v>0.00</v>
      </c>
      <c r="AJ2038" s="44" t="s">
        <v>681</v>
      </c>
      <c r="AK2038" s="15" t="s">
        <v>683</v>
      </c>
      <c r="AL2038" s="14" t="s">
        <v>57</v>
      </c>
      <c r="AM2038" s="39" t="s">
        <v>58</v>
      </c>
      <c r="AN2038" s="39" t="s">
        <v>59</v>
      </c>
      <c r="AO2038" s="39" t="s">
        <v>60</v>
      </c>
      <c r="AP2038" s="39" t="s">
        <v>61</v>
      </c>
      <c r="AQ2038" s="20"/>
      <c r="AR2038" s="20"/>
      <c r="AS2038" s="20"/>
      <c r="AT2038" s="20"/>
      <c r="AU2038" s="20"/>
      <c r="AV2038" s="20"/>
      <c r="AW2038" s="20"/>
      <c r="AX2038" s="20"/>
      <c r="AY2038" s="20"/>
      <c r="AZ2038" s="20"/>
      <c r="BA2038" s="20"/>
      <c r="BB2038" s="20"/>
    </row>
    <row r="2039" spans="1:54" ht="26.1" customHeight="1" x14ac:dyDescent="0.25">
      <c r="A2039" s="21">
        <v>208</v>
      </c>
      <c r="B2039" s="39" t="s">
        <v>43</v>
      </c>
      <c r="C2039" s="13" t="s">
        <v>256</v>
      </c>
      <c r="D2039" s="13">
        <v>34015</v>
      </c>
      <c r="E2039" s="13" t="s">
        <v>251</v>
      </c>
      <c r="F2039" s="13">
        <v>55781</v>
      </c>
      <c r="G2039" s="13" t="s">
        <v>611</v>
      </c>
      <c r="H2039" s="13" t="s">
        <v>621</v>
      </c>
      <c r="I2039" s="13" t="s">
        <v>233</v>
      </c>
      <c r="J2039" s="13" t="s">
        <v>234</v>
      </c>
      <c r="K2039" s="13" t="s">
        <v>620</v>
      </c>
      <c r="L2039" s="4">
        <v>50561</v>
      </c>
      <c r="M2039" s="4">
        <v>2</v>
      </c>
      <c r="N2039" s="14" t="s">
        <v>38</v>
      </c>
      <c r="O2039" s="15" t="s">
        <v>679</v>
      </c>
      <c r="P2039" s="68">
        <v>208.22</v>
      </c>
      <c r="Q2039" s="61">
        <v>1904.42</v>
      </c>
      <c r="R2039" s="65">
        <f t="shared" si="349"/>
        <v>9.430253623188406E-2</v>
      </c>
      <c r="S2039" s="65">
        <f t="shared" si="350"/>
        <v>0.86250905797101451</v>
      </c>
      <c r="T2039" s="15">
        <v>0.31987497602501702</v>
      </c>
      <c r="U2039" s="15">
        <v>0.69961405099999996</v>
      </c>
      <c r="V2039" s="15">
        <f t="shared" si="351"/>
        <v>0.37973907497498294</v>
      </c>
      <c r="W2039" s="15">
        <f t="shared" si="352"/>
        <v>118.71484280948692</v>
      </c>
      <c r="X2039" s="15">
        <v>0.14421582065599953</v>
      </c>
      <c r="Y2039" s="15">
        <v>0.47124113000000001</v>
      </c>
      <c r="Z2039" s="15">
        <f t="shared" si="353"/>
        <v>0.32702530934400048</v>
      </c>
      <c r="AA2039" s="16">
        <f t="shared" si="354"/>
        <v>226.76105010979316</v>
      </c>
      <c r="AB2039" s="13">
        <v>0.32</v>
      </c>
      <c r="AC2039" s="13">
        <v>0</v>
      </c>
      <c r="AD2039" s="13">
        <v>0</v>
      </c>
      <c r="AE2039" s="13">
        <v>0</v>
      </c>
      <c r="AF2039" s="53">
        <f t="shared" si="359"/>
        <v>0</v>
      </c>
      <c r="AG2039" s="53">
        <f t="shared" si="360"/>
        <v>5.938704235410255E-3</v>
      </c>
      <c r="AH2039" s="53">
        <f t="shared" si="355"/>
        <v>5.938704235410255E-3</v>
      </c>
      <c r="AI2039" s="53" t="str">
        <f t="shared" si="356"/>
        <v>0.00</v>
      </c>
      <c r="AJ2039" s="44" t="s">
        <v>681</v>
      </c>
      <c r="AK2039" s="15" t="s">
        <v>683</v>
      </c>
      <c r="AL2039" s="14" t="s">
        <v>57</v>
      </c>
      <c r="AM2039" s="39" t="s">
        <v>58</v>
      </c>
      <c r="AN2039" s="39" t="s">
        <v>59</v>
      </c>
      <c r="AO2039" s="39" t="s">
        <v>60</v>
      </c>
      <c r="AP2039" s="39" t="s">
        <v>61</v>
      </c>
      <c r="AQ2039" s="20"/>
      <c r="AR2039" s="20"/>
      <c r="AS2039" s="20"/>
      <c r="AT2039" s="20"/>
      <c r="AU2039" s="20"/>
      <c r="AV2039" s="20"/>
      <c r="AW2039" s="20"/>
      <c r="AX2039" s="20"/>
      <c r="AY2039" s="20"/>
      <c r="AZ2039" s="20"/>
      <c r="BA2039" s="20"/>
      <c r="BB2039" s="20"/>
    </row>
    <row r="2040" spans="1:54" ht="26.1" customHeight="1" x14ac:dyDescent="0.25">
      <c r="A2040" s="21">
        <v>209</v>
      </c>
      <c r="B2040" s="39" t="s">
        <v>43</v>
      </c>
      <c r="C2040" s="13" t="s">
        <v>256</v>
      </c>
      <c r="D2040" s="13">
        <v>34015</v>
      </c>
      <c r="E2040" s="13" t="s">
        <v>251</v>
      </c>
      <c r="F2040" s="13">
        <v>55781</v>
      </c>
      <c r="G2040" s="13" t="s">
        <v>611</v>
      </c>
      <c r="H2040" s="13" t="s">
        <v>621</v>
      </c>
      <c r="I2040" s="13" t="s">
        <v>233</v>
      </c>
      <c r="J2040" s="13" t="s">
        <v>234</v>
      </c>
      <c r="K2040" s="13" t="s">
        <v>620</v>
      </c>
      <c r="L2040" s="4">
        <v>50561</v>
      </c>
      <c r="M2040" s="4">
        <v>2</v>
      </c>
      <c r="N2040" s="14" t="s">
        <v>39</v>
      </c>
      <c r="O2040" s="15" t="s">
        <v>679</v>
      </c>
      <c r="P2040" s="68">
        <v>208.22</v>
      </c>
      <c r="Q2040" s="61">
        <v>1904.42</v>
      </c>
      <c r="R2040" s="65">
        <f t="shared" si="349"/>
        <v>9.430253623188406E-2</v>
      </c>
      <c r="S2040" s="65">
        <f t="shared" si="350"/>
        <v>0.86250905797101451</v>
      </c>
      <c r="T2040" s="15">
        <v>0.31987497602501702</v>
      </c>
      <c r="U2040" s="15">
        <v>0.69961405099999996</v>
      </c>
      <c r="V2040" s="15">
        <f t="shared" si="351"/>
        <v>0.37973907497498294</v>
      </c>
      <c r="W2040" s="15">
        <f t="shared" si="352"/>
        <v>118.71484280948692</v>
      </c>
      <c r="X2040" s="15">
        <v>0.14421582065599953</v>
      </c>
      <c r="Y2040" s="15">
        <v>0.47124113000000001</v>
      </c>
      <c r="Z2040" s="15">
        <f t="shared" si="353"/>
        <v>0.32702530934400048</v>
      </c>
      <c r="AA2040" s="16">
        <f t="shared" si="354"/>
        <v>226.76105010979316</v>
      </c>
      <c r="AB2040" s="13">
        <v>0.32</v>
      </c>
      <c r="AC2040" s="13">
        <v>0</v>
      </c>
      <c r="AD2040" s="13">
        <v>0</v>
      </c>
      <c r="AE2040" s="13">
        <v>0</v>
      </c>
      <c r="AF2040" s="53">
        <f t="shared" si="359"/>
        <v>0</v>
      </c>
      <c r="AG2040" s="53">
        <f t="shared" si="360"/>
        <v>5.938704235410255E-3</v>
      </c>
      <c r="AH2040" s="53">
        <f t="shared" si="355"/>
        <v>5.938704235410255E-3</v>
      </c>
      <c r="AI2040" s="53" t="str">
        <f t="shared" si="356"/>
        <v>0.00</v>
      </c>
      <c r="AJ2040" s="44" t="s">
        <v>681</v>
      </c>
      <c r="AK2040" s="15" t="s">
        <v>683</v>
      </c>
      <c r="AL2040" s="14" t="s">
        <v>57</v>
      </c>
      <c r="AM2040" s="39" t="s">
        <v>58</v>
      </c>
      <c r="AN2040" s="39" t="s">
        <v>59</v>
      </c>
      <c r="AO2040" s="39" t="s">
        <v>60</v>
      </c>
      <c r="AP2040" s="39" t="s">
        <v>61</v>
      </c>
      <c r="AQ2040" s="20"/>
      <c r="AR2040" s="20"/>
      <c r="AS2040" s="20"/>
      <c r="AT2040" s="20"/>
      <c r="AU2040" s="20"/>
      <c r="AV2040" s="20"/>
      <c r="AW2040" s="20"/>
      <c r="AX2040" s="20"/>
      <c r="AY2040" s="20"/>
      <c r="AZ2040" s="20"/>
      <c r="BA2040" s="20"/>
      <c r="BB2040" s="20"/>
    </row>
    <row r="2041" spans="1:54" ht="26.1" customHeight="1" x14ac:dyDescent="0.25">
      <c r="A2041" s="21">
        <v>210</v>
      </c>
      <c r="B2041" s="39" t="s">
        <v>43</v>
      </c>
      <c r="C2041" s="13" t="s">
        <v>256</v>
      </c>
      <c r="D2041" s="13">
        <v>34015</v>
      </c>
      <c r="E2041" s="13" t="s">
        <v>251</v>
      </c>
      <c r="F2041" s="13">
        <v>55781</v>
      </c>
      <c r="G2041" s="13" t="s">
        <v>611</v>
      </c>
      <c r="H2041" s="13" t="s">
        <v>621</v>
      </c>
      <c r="I2041" s="13" t="s">
        <v>233</v>
      </c>
      <c r="J2041" s="13" t="s">
        <v>234</v>
      </c>
      <c r="K2041" s="13" t="s">
        <v>620</v>
      </c>
      <c r="L2041" s="4">
        <v>50561</v>
      </c>
      <c r="M2041" s="4">
        <v>2</v>
      </c>
      <c r="N2041" s="14" t="s">
        <v>37</v>
      </c>
      <c r="O2041" s="15" t="s">
        <v>679</v>
      </c>
      <c r="P2041" s="68">
        <v>208.22</v>
      </c>
      <c r="Q2041" s="61">
        <v>1904.42</v>
      </c>
      <c r="R2041" s="65">
        <f t="shared" si="349"/>
        <v>9.430253623188406E-2</v>
      </c>
      <c r="S2041" s="65">
        <f t="shared" si="350"/>
        <v>0.86250905797101451</v>
      </c>
      <c r="T2041" s="15">
        <v>2.0726499999993798E-2</v>
      </c>
      <c r="U2041" s="15">
        <v>4.5331931999999998E-2</v>
      </c>
      <c r="V2041" s="15">
        <f t="shared" si="351"/>
        <v>2.46054320000062E-2</v>
      </c>
      <c r="W2041" s="15">
        <f t="shared" si="352"/>
        <v>118.71484331659259</v>
      </c>
      <c r="X2041" s="15">
        <v>9.3445546881158904E-3</v>
      </c>
      <c r="Y2041" s="15">
        <v>3.0534363999999998E-2</v>
      </c>
      <c r="Z2041" s="15">
        <f t="shared" si="353"/>
        <v>2.1189809311884106E-2</v>
      </c>
      <c r="AA2041" s="16">
        <f t="shared" si="354"/>
        <v>226.76103911974144</v>
      </c>
      <c r="AB2041" s="13">
        <v>0.02</v>
      </c>
      <c r="AC2041" s="13">
        <v>0</v>
      </c>
      <c r="AD2041" s="13">
        <v>0</v>
      </c>
      <c r="AE2041" s="13">
        <v>0</v>
      </c>
      <c r="AF2041" s="53">
        <f t="shared" si="359"/>
        <v>0</v>
      </c>
      <c r="AG2041" s="53">
        <f t="shared" si="360"/>
        <v>3.8480205836947728E-4</v>
      </c>
      <c r="AH2041" s="53">
        <f t="shared" si="355"/>
        <v>3.8480205836947728E-4</v>
      </c>
      <c r="AI2041" s="53" t="str">
        <f t="shared" si="356"/>
        <v>0.00</v>
      </c>
      <c r="AJ2041" s="44" t="s">
        <v>681</v>
      </c>
      <c r="AK2041" s="15" t="s">
        <v>683</v>
      </c>
      <c r="AL2041" s="14" t="s">
        <v>57</v>
      </c>
      <c r="AM2041" s="39" t="s">
        <v>58</v>
      </c>
      <c r="AN2041" s="39" t="s">
        <v>59</v>
      </c>
      <c r="AO2041" s="39" t="s">
        <v>60</v>
      </c>
      <c r="AP2041" s="39" t="s">
        <v>61</v>
      </c>
      <c r="AQ2041" s="20"/>
      <c r="AR2041" s="20"/>
      <c r="AS2041" s="20"/>
      <c r="AT2041" s="20"/>
      <c r="AU2041" s="20"/>
      <c r="AV2041" s="20"/>
      <c r="AW2041" s="20"/>
      <c r="AX2041" s="20"/>
      <c r="AY2041" s="20"/>
      <c r="AZ2041" s="20"/>
      <c r="BA2041" s="20"/>
      <c r="BB2041" s="20"/>
    </row>
    <row r="2042" spans="1:54" ht="26.1" customHeight="1" x14ac:dyDescent="0.25">
      <c r="A2042" s="21">
        <v>1546</v>
      </c>
      <c r="B2042" s="39" t="s">
        <v>43</v>
      </c>
      <c r="C2042" s="13" t="s">
        <v>256</v>
      </c>
      <c r="D2042" s="13">
        <v>34015</v>
      </c>
      <c r="E2042" s="13" t="s">
        <v>251</v>
      </c>
      <c r="F2042" s="13">
        <v>55781</v>
      </c>
      <c r="G2042" s="13" t="s">
        <v>611</v>
      </c>
      <c r="H2042" s="13" t="s">
        <v>621</v>
      </c>
      <c r="I2042" s="13" t="s">
        <v>233</v>
      </c>
      <c r="J2042" s="13" t="s">
        <v>234</v>
      </c>
      <c r="K2042" s="13" t="s">
        <v>620</v>
      </c>
      <c r="L2042" s="4">
        <v>50561</v>
      </c>
      <c r="M2042" s="4">
        <v>2</v>
      </c>
      <c r="N2042" s="14" t="s">
        <v>34</v>
      </c>
      <c r="O2042" s="15" t="s">
        <v>679</v>
      </c>
      <c r="P2042" s="68">
        <v>208.22</v>
      </c>
      <c r="Q2042" s="61">
        <v>1904.42</v>
      </c>
      <c r="R2042" s="65">
        <f t="shared" si="349"/>
        <v>9.430253623188406E-2</v>
      </c>
      <c r="S2042" s="65">
        <f t="shared" si="350"/>
        <v>0.86250905797101451</v>
      </c>
      <c r="T2042" s="15">
        <v>0.58984988067002997</v>
      </c>
      <c r="U2042" s="15">
        <v>1.2900892390000001</v>
      </c>
      <c r="V2042" s="15">
        <f t="shared" si="351"/>
        <v>0.70023935832997009</v>
      </c>
      <c r="W2042" s="15">
        <f t="shared" si="352"/>
        <v>118.71484275533719</v>
      </c>
      <c r="X2042" s="15">
        <v>0.2659341648470126</v>
      </c>
      <c r="Y2042" s="15">
        <v>0.86896926899999993</v>
      </c>
      <c r="Z2042" s="15">
        <f t="shared" si="353"/>
        <v>0.60303510415298733</v>
      </c>
      <c r="AA2042" s="16">
        <f t="shared" si="354"/>
        <v>226.76104986356424</v>
      </c>
      <c r="AB2042" s="13">
        <v>0.05</v>
      </c>
      <c r="AC2042" s="13">
        <v>0.2</v>
      </c>
      <c r="AD2042" s="13">
        <v>0</v>
      </c>
      <c r="AE2042" s="13">
        <v>0</v>
      </c>
      <c r="AF2042" s="53">
        <f t="shared" si="359"/>
        <v>1E-4</v>
      </c>
      <c r="AG2042" s="53">
        <f t="shared" si="360"/>
        <v>1.0950978490038961E-2</v>
      </c>
      <c r="AH2042" s="53">
        <f t="shared" si="355"/>
        <v>1.0850978490038962E-2</v>
      </c>
      <c r="AI2042" s="53">
        <f t="shared" si="356"/>
        <v>10850.97849003896</v>
      </c>
      <c r="AJ2042" s="44" t="s">
        <v>681</v>
      </c>
      <c r="AK2042" s="15" t="s">
        <v>683</v>
      </c>
      <c r="AL2042" s="14" t="s">
        <v>57</v>
      </c>
      <c r="AM2042" s="39" t="s">
        <v>58</v>
      </c>
      <c r="AN2042" s="39" t="s">
        <v>59</v>
      </c>
      <c r="AO2042" s="39" t="s">
        <v>60</v>
      </c>
      <c r="AP2042" s="39" t="s">
        <v>61</v>
      </c>
      <c r="AQ2042" s="20"/>
      <c r="AR2042" s="20"/>
      <c r="AS2042" s="20"/>
      <c r="AT2042" s="20"/>
      <c r="AU2042" s="20"/>
      <c r="AV2042" s="20"/>
      <c r="AW2042" s="20"/>
      <c r="AX2042" s="20"/>
      <c r="AY2042" s="20"/>
      <c r="AZ2042" s="20"/>
      <c r="BA2042" s="20"/>
      <c r="BB2042" s="20"/>
    </row>
    <row r="2043" spans="1:54" ht="26.1" customHeight="1" x14ac:dyDescent="0.25">
      <c r="A2043" s="21">
        <v>1629</v>
      </c>
      <c r="B2043" s="39" t="s">
        <v>43</v>
      </c>
      <c r="C2043" s="13" t="s">
        <v>256</v>
      </c>
      <c r="D2043" s="13">
        <v>34015</v>
      </c>
      <c r="E2043" s="13" t="s">
        <v>251</v>
      </c>
      <c r="F2043" s="13">
        <v>55781</v>
      </c>
      <c r="G2043" s="13" t="s">
        <v>611</v>
      </c>
      <c r="H2043" s="13" t="s">
        <v>621</v>
      </c>
      <c r="I2043" s="13" t="s">
        <v>233</v>
      </c>
      <c r="J2043" s="13" t="s">
        <v>234</v>
      </c>
      <c r="K2043" s="13" t="s">
        <v>620</v>
      </c>
      <c r="L2043" s="4">
        <v>50561</v>
      </c>
      <c r="M2043" s="4">
        <v>2</v>
      </c>
      <c r="N2043" s="14" t="s">
        <v>35</v>
      </c>
      <c r="O2043" s="15" t="s">
        <v>679</v>
      </c>
      <c r="P2043" s="68">
        <v>208.22</v>
      </c>
      <c r="Q2043" s="61">
        <v>1904.42</v>
      </c>
      <c r="R2043" s="65">
        <f t="shared" si="349"/>
        <v>9.430253623188406E-2</v>
      </c>
      <c r="S2043" s="65">
        <f t="shared" si="350"/>
        <v>0.86250905797101451</v>
      </c>
      <c r="T2043" s="15">
        <v>0.52960346563895799</v>
      </c>
      <c r="U2043" s="15">
        <v>1.158321387</v>
      </c>
      <c r="V2043" s="15">
        <f t="shared" si="351"/>
        <v>0.62871792136104199</v>
      </c>
      <c r="W2043" s="15">
        <f t="shared" si="352"/>
        <v>118.71484273663202</v>
      </c>
      <c r="X2043" s="15">
        <v>0.23877203327530738</v>
      </c>
      <c r="Y2043" s="15">
        <v>0.78021400400000007</v>
      </c>
      <c r="Z2043" s="15">
        <f t="shared" si="353"/>
        <v>0.54144197072469269</v>
      </c>
      <c r="AA2043" s="16">
        <f t="shared" si="354"/>
        <v>226.76105040342088</v>
      </c>
      <c r="AB2043" s="13">
        <v>0.53</v>
      </c>
      <c r="AC2043" s="13">
        <v>4.91</v>
      </c>
      <c r="AD2043" s="13">
        <v>0</v>
      </c>
      <c r="AE2043" s="13">
        <v>0.77</v>
      </c>
      <c r="AF2043" s="53">
        <f t="shared" si="359"/>
        <v>2.4550000000000002E-3</v>
      </c>
      <c r="AG2043" s="53">
        <f t="shared" si="360"/>
        <v>9.8324613772172095E-3</v>
      </c>
      <c r="AH2043" s="53">
        <f t="shared" si="355"/>
        <v>7.3774613772172089E-3</v>
      </c>
      <c r="AI2043" s="53">
        <f t="shared" si="356"/>
        <v>300.50759174000848</v>
      </c>
      <c r="AJ2043" s="44" t="s">
        <v>681</v>
      </c>
      <c r="AK2043" s="15" t="s">
        <v>683</v>
      </c>
      <c r="AL2043" s="14" t="s">
        <v>57</v>
      </c>
      <c r="AM2043" s="39" t="s">
        <v>58</v>
      </c>
      <c r="AN2043" s="39" t="s">
        <v>59</v>
      </c>
      <c r="AO2043" s="39" t="s">
        <v>60</v>
      </c>
      <c r="AP2043" s="39" t="s">
        <v>61</v>
      </c>
      <c r="AQ2043" s="20"/>
      <c r="AR2043" s="20"/>
      <c r="AS2043" s="20"/>
      <c r="AT2043" s="20"/>
      <c r="AU2043" s="20"/>
      <c r="AV2043" s="20"/>
      <c r="AW2043" s="20"/>
      <c r="AX2043" s="20"/>
      <c r="AY2043" s="20"/>
      <c r="AZ2043" s="20"/>
      <c r="BA2043" s="20"/>
      <c r="BB2043" s="20"/>
    </row>
    <row r="2044" spans="1:54" ht="26.1" customHeight="1" x14ac:dyDescent="0.25">
      <c r="A2044" s="21">
        <v>1702</v>
      </c>
      <c r="B2044" s="40" t="s">
        <v>43</v>
      </c>
      <c r="C2044" s="13" t="s">
        <v>256</v>
      </c>
      <c r="D2044" s="13">
        <v>34015</v>
      </c>
      <c r="E2044" s="13" t="s">
        <v>251</v>
      </c>
      <c r="F2044" s="13">
        <v>55781</v>
      </c>
      <c r="G2044" s="13" t="s">
        <v>611</v>
      </c>
      <c r="H2044" s="13" t="s">
        <v>621</v>
      </c>
      <c r="I2044" s="13" t="s">
        <v>233</v>
      </c>
      <c r="J2044" s="13" t="s">
        <v>234</v>
      </c>
      <c r="K2044" s="13" t="s">
        <v>620</v>
      </c>
      <c r="L2044" s="4">
        <v>50561</v>
      </c>
      <c r="M2044" s="4">
        <v>2</v>
      </c>
      <c r="N2044" s="13" t="s">
        <v>36</v>
      </c>
      <c r="O2044" s="15" t="s">
        <v>679</v>
      </c>
      <c r="P2044" s="68">
        <v>208.22</v>
      </c>
      <c r="Q2044" s="61">
        <v>1904.42</v>
      </c>
      <c r="R2044" s="65">
        <f t="shared" si="349"/>
        <v>9.430253623188406E-2</v>
      </c>
      <c r="S2044" s="65">
        <f t="shared" si="350"/>
        <v>0.86250905797101451</v>
      </c>
      <c r="T2044" s="15">
        <v>1.5039383553604599</v>
      </c>
      <c r="U2044" s="15">
        <v>3.2220025849999998</v>
      </c>
      <c r="V2044" s="15">
        <f t="shared" si="351"/>
        <v>1.7180642296395399</v>
      </c>
      <c r="W2044" s="15">
        <f t="shared" si="352"/>
        <v>114.23767626617641</v>
      </c>
      <c r="X2044" s="15">
        <v>0.64776881963893873</v>
      </c>
      <c r="Y2044" s="15">
        <v>2.1166561969999997</v>
      </c>
      <c r="Z2044" s="15">
        <f t="shared" si="353"/>
        <v>1.4688873773610611</v>
      </c>
      <c r="AA2044" s="16">
        <f t="shared" si="354"/>
        <v>226.76105005792149</v>
      </c>
      <c r="AB2044" s="13">
        <v>1.4</v>
      </c>
      <c r="AC2044" s="13">
        <v>15.59</v>
      </c>
      <c r="AD2044" s="13">
        <v>0.93</v>
      </c>
      <c r="AE2044" s="13">
        <v>0</v>
      </c>
      <c r="AF2044" s="53">
        <f t="shared" si="359"/>
        <v>7.7949999999999998E-3</v>
      </c>
      <c r="AG2044" s="53">
        <f>IFERROR(AF2044+(AF2044*(AA2044/100)),"0.00")</f>
        <v>2.5471023852014978E-2</v>
      </c>
      <c r="AH2044" s="53">
        <f t="shared" si="355"/>
        <v>1.7676023852014978E-2</v>
      </c>
      <c r="AI2044" s="53">
        <f t="shared" si="356"/>
        <v>226.76105005792149</v>
      </c>
      <c r="AJ2044" s="44" t="s">
        <v>681</v>
      </c>
      <c r="AK2044" s="15" t="s">
        <v>683</v>
      </c>
      <c r="AL2044" s="14" t="s">
        <v>57</v>
      </c>
      <c r="AM2044" s="39" t="s">
        <v>58</v>
      </c>
      <c r="AN2044" s="39" t="s">
        <v>59</v>
      </c>
      <c r="AO2044" s="39" t="s">
        <v>60</v>
      </c>
      <c r="AP2044" s="39" t="s">
        <v>61</v>
      </c>
      <c r="AQ2044" s="59"/>
      <c r="AR2044" s="20"/>
      <c r="AS2044" s="20"/>
      <c r="AT2044" s="20"/>
      <c r="AU2044" s="20"/>
      <c r="AV2044" s="20"/>
      <c r="AW2044" s="20"/>
      <c r="AX2044" s="20"/>
      <c r="AY2044" s="20"/>
      <c r="AZ2044" s="20"/>
      <c r="BA2044" s="20"/>
      <c r="BB2044" s="20"/>
    </row>
    <row r="2045" spans="1:54" ht="26.1" customHeight="1" x14ac:dyDescent="0.25">
      <c r="A2045" s="21">
        <v>199</v>
      </c>
      <c r="B2045" s="39" t="s">
        <v>43</v>
      </c>
      <c r="C2045" s="13" t="s">
        <v>256</v>
      </c>
      <c r="D2045" s="13">
        <v>34015</v>
      </c>
      <c r="E2045" s="13" t="s">
        <v>251</v>
      </c>
      <c r="F2045" s="13">
        <v>55781</v>
      </c>
      <c r="G2045" s="13" t="s">
        <v>611</v>
      </c>
      <c r="H2045" s="13" t="s">
        <v>618</v>
      </c>
      <c r="I2045" s="13" t="s">
        <v>233</v>
      </c>
      <c r="J2045" s="13" t="s">
        <v>234</v>
      </c>
      <c r="K2045" s="13" t="s">
        <v>617</v>
      </c>
      <c r="L2045" s="4">
        <v>50561</v>
      </c>
      <c r="M2045" s="4">
        <v>2</v>
      </c>
      <c r="N2045" s="14" t="s">
        <v>40</v>
      </c>
      <c r="O2045" s="15" t="s">
        <v>679</v>
      </c>
      <c r="P2045" s="68">
        <v>208.22</v>
      </c>
      <c r="Q2045" s="61">
        <v>1904.42</v>
      </c>
      <c r="R2045" s="65">
        <f t="shared" si="349"/>
        <v>9.430253623188406E-2</v>
      </c>
      <c r="S2045" s="65">
        <f t="shared" si="350"/>
        <v>0.86250905797101451</v>
      </c>
      <c r="T2045" s="15">
        <v>2.7116664094296101E-2</v>
      </c>
      <c r="U2045" s="15">
        <v>5.9308169000000001E-2</v>
      </c>
      <c r="V2045" s="15">
        <f t="shared" si="351"/>
        <v>3.2191504905703897E-2</v>
      </c>
      <c r="W2045" s="15">
        <f t="shared" si="352"/>
        <v>118.71484189117227</v>
      </c>
      <c r="X2045" s="15">
        <v>1.2225563920030241E-2</v>
      </c>
      <c r="Y2045" s="15">
        <v>3.9948380999999998E-2</v>
      </c>
      <c r="Z2045" s="15">
        <f t="shared" si="353"/>
        <v>2.7722817079969757E-2</v>
      </c>
      <c r="AA2045" s="16">
        <f t="shared" si="354"/>
        <v>226.76104972588601</v>
      </c>
      <c r="AB2045" s="13">
        <v>0.03</v>
      </c>
      <c r="AC2045" s="13">
        <v>0</v>
      </c>
      <c r="AD2045" s="13">
        <v>0</v>
      </c>
      <c r="AE2045" s="13">
        <v>0</v>
      </c>
      <c r="AF2045" s="53">
        <f t="shared" si="359"/>
        <v>0</v>
      </c>
      <c r="AG2045" s="53">
        <f t="shared" ref="AG2045:AG2057" si="361">IFERROR((((Y2045)/Q2045)*24),"0.00")</f>
        <v>5.0343996807426924E-4</v>
      </c>
      <c r="AH2045" s="53">
        <f t="shared" si="355"/>
        <v>5.0343996807426924E-4</v>
      </c>
      <c r="AI2045" s="53" t="str">
        <f t="shared" si="356"/>
        <v>0.00</v>
      </c>
      <c r="AJ2045" s="44" t="s">
        <v>681</v>
      </c>
      <c r="AK2045" s="15" t="s">
        <v>683</v>
      </c>
      <c r="AL2045" s="14" t="s">
        <v>57</v>
      </c>
      <c r="AM2045" s="39" t="s">
        <v>58</v>
      </c>
      <c r="AN2045" s="39" t="s">
        <v>59</v>
      </c>
      <c r="AO2045" s="39" t="s">
        <v>60</v>
      </c>
      <c r="AP2045" s="39" t="s">
        <v>61</v>
      </c>
      <c r="AQ2045" s="20"/>
      <c r="AR2045" s="20"/>
      <c r="AS2045" s="20"/>
      <c r="AT2045" s="20"/>
      <c r="AU2045" s="20"/>
      <c r="AV2045" s="20"/>
      <c r="AW2045" s="20"/>
      <c r="AX2045" s="20"/>
      <c r="AY2045" s="20"/>
      <c r="AZ2045" s="20"/>
      <c r="BA2045" s="20"/>
      <c r="BB2045" s="20"/>
    </row>
    <row r="2046" spans="1:54" ht="26.1" customHeight="1" x14ac:dyDescent="0.25">
      <c r="A2046" s="21">
        <v>200</v>
      </c>
      <c r="B2046" s="39" t="s">
        <v>43</v>
      </c>
      <c r="C2046" s="13" t="s">
        <v>256</v>
      </c>
      <c r="D2046" s="13">
        <v>34015</v>
      </c>
      <c r="E2046" s="13" t="s">
        <v>251</v>
      </c>
      <c r="F2046" s="13">
        <v>55781</v>
      </c>
      <c r="G2046" s="13" t="s">
        <v>611</v>
      </c>
      <c r="H2046" s="13" t="s">
        <v>618</v>
      </c>
      <c r="I2046" s="13" t="s">
        <v>233</v>
      </c>
      <c r="J2046" s="13" t="s">
        <v>234</v>
      </c>
      <c r="K2046" s="13" t="s">
        <v>617</v>
      </c>
      <c r="L2046" s="4">
        <v>50561</v>
      </c>
      <c r="M2046" s="4">
        <v>2</v>
      </c>
      <c r="N2046" s="14" t="s">
        <v>38</v>
      </c>
      <c r="O2046" s="15" t="s">
        <v>679</v>
      </c>
      <c r="P2046" s="68">
        <v>208.22</v>
      </c>
      <c r="Q2046" s="61">
        <v>1904.42</v>
      </c>
      <c r="R2046" s="65">
        <f t="shared" si="349"/>
        <v>9.430253623188406E-2</v>
      </c>
      <c r="S2046" s="65">
        <f t="shared" si="350"/>
        <v>0.86250905797101451</v>
      </c>
      <c r="T2046" s="15">
        <v>4.9848256758355199E-2</v>
      </c>
      <c r="U2046" s="15">
        <v>0.10902553600000001</v>
      </c>
      <c r="V2046" s="15">
        <f t="shared" si="351"/>
        <v>5.9177279241644808E-2</v>
      </c>
      <c r="W2046" s="15">
        <f t="shared" si="352"/>
        <v>118.7148419823647</v>
      </c>
      <c r="X2046" s="15">
        <v>2.247411581240703E-2</v>
      </c>
      <c r="Y2046" s="15">
        <v>7.3436657000000002E-2</v>
      </c>
      <c r="Z2046" s="15">
        <f t="shared" si="353"/>
        <v>5.0962541187592969E-2</v>
      </c>
      <c r="AA2046" s="16">
        <f t="shared" si="354"/>
        <v>226.7610508594899</v>
      </c>
      <c r="AB2046" s="13">
        <v>0.05</v>
      </c>
      <c r="AC2046" s="13">
        <v>0</v>
      </c>
      <c r="AD2046" s="13">
        <v>0</v>
      </c>
      <c r="AE2046" s="13">
        <v>0</v>
      </c>
      <c r="AF2046" s="53">
        <f t="shared" si="359"/>
        <v>0</v>
      </c>
      <c r="AG2046" s="53">
        <f t="shared" si="361"/>
        <v>9.2546799970594728E-4</v>
      </c>
      <c r="AH2046" s="53">
        <f t="shared" si="355"/>
        <v>9.2546799970594728E-4</v>
      </c>
      <c r="AI2046" s="53" t="str">
        <f t="shared" si="356"/>
        <v>0.00</v>
      </c>
      <c r="AJ2046" s="44" t="s">
        <v>681</v>
      </c>
      <c r="AK2046" s="15" t="s">
        <v>683</v>
      </c>
      <c r="AL2046" s="14" t="s">
        <v>57</v>
      </c>
      <c r="AM2046" s="39" t="s">
        <v>58</v>
      </c>
      <c r="AN2046" s="39" t="s">
        <v>59</v>
      </c>
      <c r="AO2046" s="39" t="s">
        <v>60</v>
      </c>
      <c r="AP2046" s="39" t="s">
        <v>61</v>
      </c>
      <c r="AQ2046" s="20"/>
      <c r="AR2046" s="20"/>
      <c r="AS2046" s="20"/>
      <c r="AT2046" s="20"/>
      <c r="AU2046" s="20"/>
      <c r="AV2046" s="20"/>
      <c r="AW2046" s="20"/>
      <c r="AX2046" s="20"/>
      <c r="AY2046" s="20"/>
      <c r="AZ2046" s="20"/>
      <c r="BA2046" s="20"/>
      <c r="BB2046" s="20"/>
    </row>
    <row r="2047" spans="1:54" ht="26.1" customHeight="1" x14ac:dyDescent="0.25">
      <c r="A2047" s="21">
        <v>201</v>
      </c>
      <c r="B2047" s="39" t="s">
        <v>43</v>
      </c>
      <c r="C2047" s="13" t="s">
        <v>256</v>
      </c>
      <c r="D2047" s="13">
        <v>34015</v>
      </c>
      <c r="E2047" s="13" t="s">
        <v>251</v>
      </c>
      <c r="F2047" s="13">
        <v>55781</v>
      </c>
      <c r="G2047" s="13" t="s">
        <v>611</v>
      </c>
      <c r="H2047" s="13" t="s">
        <v>618</v>
      </c>
      <c r="I2047" s="13" t="s">
        <v>233</v>
      </c>
      <c r="J2047" s="13" t="s">
        <v>234</v>
      </c>
      <c r="K2047" s="13" t="s">
        <v>617</v>
      </c>
      <c r="L2047" s="4">
        <v>50561</v>
      </c>
      <c r="M2047" s="4">
        <v>2</v>
      </c>
      <c r="N2047" s="14" t="s">
        <v>39</v>
      </c>
      <c r="O2047" s="15" t="s">
        <v>679</v>
      </c>
      <c r="P2047" s="68">
        <v>208.22</v>
      </c>
      <c r="Q2047" s="61">
        <v>1904.42</v>
      </c>
      <c r="R2047" s="65">
        <f t="shared" si="349"/>
        <v>9.430253623188406E-2</v>
      </c>
      <c r="S2047" s="65">
        <f t="shared" si="350"/>
        <v>0.86250905797101451</v>
      </c>
      <c r="T2047" s="15">
        <v>4.9848256758355199E-2</v>
      </c>
      <c r="U2047" s="15">
        <v>0.10902553600000001</v>
      </c>
      <c r="V2047" s="15">
        <f t="shared" si="351"/>
        <v>5.9177279241644808E-2</v>
      </c>
      <c r="W2047" s="15">
        <f t="shared" si="352"/>
        <v>118.7148419823647</v>
      </c>
      <c r="X2047" s="15">
        <v>2.247411581240703E-2</v>
      </c>
      <c r="Y2047" s="15">
        <v>7.3436657000000002E-2</v>
      </c>
      <c r="Z2047" s="15">
        <f t="shared" si="353"/>
        <v>5.0962541187592969E-2</v>
      </c>
      <c r="AA2047" s="16">
        <f t="shared" si="354"/>
        <v>226.7610508594899</v>
      </c>
      <c r="AB2047" s="13">
        <v>0.05</v>
      </c>
      <c r="AC2047" s="13">
        <v>0</v>
      </c>
      <c r="AD2047" s="13">
        <v>0</v>
      </c>
      <c r="AE2047" s="13">
        <v>0</v>
      </c>
      <c r="AF2047" s="53">
        <f t="shared" si="359"/>
        <v>0</v>
      </c>
      <c r="AG2047" s="53">
        <f t="shared" si="361"/>
        <v>9.2546799970594728E-4</v>
      </c>
      <c r="AH2047" s="53">
        <f t="shared" si="355"/>
        <v>9.2546799970594728E-4</v>
      </c>
      <c r="AI2047" s="53" t="str">
        <f t="shared" si="356"/>
        <v>0.00</v>
      </c>
      <c r="AJ2047" s="44" t="s">
        <v>681</v>
      </c>
      <c r="AK2047" s="15" t="s">
        <v>683</v>
      </c>
      <c r="AL2047" s="14" t="s">
        <v>57</v>
      </c>
      <c r="AM2047" s="39" t="s">
        <v>58</v>
      </c>
      <c r="AN2047" s="39" t="s">
        <v>59</v>
      </c>
      <c r="AO2047" s="39" t="s">
        <v>60</v>
      </c>
      <c r="AP2047" s="39" t="s">
        <v>61</v>
      </c>
      <c r="AQ2047" s="20"/>
      <c r="AR2047" s="20"/>
      <c r="AS2047" s="20"/>
      <c r="AT2047" s="20"/>
      <c r="AU2047" s="20"/>
      <c r="AV2047" s="20"/>
      <c r="AW2047" s="20"/>
      <c r="AX2047" s="20"/>
      <c r="AY2047" s="20"/>
      <c r="AZ2047" s="20"/>
      <c r="BA2047" s="20"/>
      <c r="BB2047" s="20"/>
    </row>
    <row r="2048" spans="1:54" ht="26.1" customHeight="1" x14ac:dyDescent="0.25">
      <c r="A2048" s="21">
        <v>202</v>
      </c>
      <c r="B2048" s="39" t="s">
        <v>43</v>
      </c>
      <c r="C2048" s="13" t="s">
        <v>256</v>
      </c>
      <c r="D2048" s="13">
        <v>34015</v>
      </c>
      <c r="E2048" s="13" t="s">
        <v>251</v>
      </c>
      <c r="F2048" s="13">
        <v>55781</v>
      </c>
      <c r="G2048" s="13" t="s">
        <v>611</v>
      </c>
      <c r="H2048" s="13" t="s">
        <v>618</v>
      </c>
      <c r="I2048" s="13" t="s">
        <v>233</v>
      </c>
      <c r="J2048" s="13" t="s">
        <v>234</v>
      </c>
      <c r="K2048" s="13" t="s">
        <v>617</v>
      </c>
      <c r="L2048" s="4">
        <v>50561</v>
      </c>
      <c r="M2048" s="4">
        <v>2</v>
      </c>
      <c r="N2048" s="14" t="s">
        <v>37</v>
      </c>
      <c r="O2048" s="15" t="s">
        <v>679</v>
      </c>
      <c r="P2048" s="68">
        <v>208.22</v>
      </c>
      <c r="Q2048" s="61">
        <v>1904.42</v>
      </c>
      <c r="R2048" s="65">
        <f t="shared" si="349"/>
        <v>9.430253623188406E-2</v>
      </c>
      <c r="S2048" s="65">
        <f t="shared" si="350"/>
        <v>0.86250905797101451</v>
      </c>
      <c r="T2048" s="15">
        <v>0</v>
      </c>
      <c r="U2048" s="15">
        <v>0</v>
      </c>
      <c r="V2048" s="15">
        <f t="shared" si="351"/>
        <v>0</v>
      </c>
      <c r="W2048" s="15" t="str">
        <f t="shared" si="352"/>
        <v>0.00</v>
      </c>
      <c r="X2048" s="15">
        <v>0</v>
      </c>
      <c r="Y2048" s="15">
        <v>0</v>
      </c>
      <c r="Z2048" s="15">
        <f t="shared" si="353"/>
        <v>0</v>
      </c>
      <c r="AA2048" s="16" t="str">
        <f t="shared" si="354"/>
        <v>0</v>
      </c>
      <c r="AB2048" s="13">
        <v>0</v>
      </c>
      <c r="AC2048" s="13">
        <v>0</v>
      </c>
      <c r="AD2048" s="13">
        <v>0</v>
      </c>
      <c r="AE2048" s="13">
        <v>0</v>
      </c>
      <c r="AF2048" s="53">
        <f t="shared" si="359"/>
        <v>0</v>
      </c>
      <c r="AG2048" s="53">
        <f t="shared" si="361"/>
        <v>0</v>
      </c>
      <c r="AH2048" s="53">
        <f t="shared" si="355"/>
        <v>0</v>
      </c>
      <c r="AI2048" s="53" t="str">
        <f t="shared" si="356"/>
        <v>0.00</v>
      </c>
      <c r="AJ2048" s="44" t="s">
        <v>681</v>
      </c>
      <c r="AK2048" s="15" t="s">
        <v>683</v>
      </c>
      <c r="AL2048" s="14" t="s">
        <v>57</v>
      </c>
      <c r="AM2048" s="39" t="s">
        <v>58</v>
      </c>
      <c r="AN2048" s="39" t="s">
        <v>59</v>
      </c>
      <c r="AO2048" s="39" t="s">
        <v>60</v>
      </c>
      <c r="AP2048" s="39" t="s">
        <v>61</v>
      </c>
      <c r="AQ2048" s="20"/>
      <c r="AR2048" s="20"/>
      <c r="AS2048" s="20"/>
      <c r="AT2048" s="20"/>
      <c r="AU2048" s="20"/>
      <c r="AV2048" s="20"/>
      <c r="AW2048" s="20"/>
      <c r="AX2048" s="20"/>
      <c r="AY2048" s="20"/>
      <c r="AZ2048" s="20"/>
      <c r="BA2048" s="20"/>
      <c r="BB2048" s="20"/>
    </row>
    <row r="2049" spans="1:54" ht="26.1" customHeight="1" x14ac:dyDescent="0.25">
      <c r="A2049" s="21">
        <v>1536</v>
      </c>
      <c r="B2049" s="39" t="s">
        <v>43</v>
      </c>
      <c r="C2049" s="13" t="s">
        <v>256</v>
      </c>
      <c r="D2049" s="13">
        <v>34015</v>
      </c>
      <c r="E2049" s="13" t="s">
        <v>251</v>
      </c>
      <c r="F2049" s="13">
        <v>55781</v>
      </c>
      <c r="G2049" s="13" t="s">
        <v>611</v>
      </c>
      <c r="H2049" s="13" t="s">
        <v>618</v>
      </c>
      <c r="I2049" s="13" t="s">
        <v>233</v>
      </c>
      <c r="J2049" s="13" t="s">
        <v>234</v>
      </c>
      <c r="K2049" s="13" t="s">
        <v>617</v>
      </c>
      <c r="L2049" s="4">
        <v>50561</v>
      </c>
      <c r="M2049" s="4">
        <v>2</v>
      </c>
      <c r="N2049" s="14" t="s">
        <v>34</v>
      </c>
      <c r="O2049" s="15" t="s">
        <v>679</v>
      </c>
      <c r="P2049" s="68">
        <v>208.22</v>
      </c>
      <c r="Q2049" s="61">
        <v>1904.42</v>
      </c>
      <c r="R2049" s="65">
        <f t="shared" si="349"/>
        <v>9.430253623188406E-2</v>
      </c>
      <c r="S2049" s="65">
        <f t="shared" si="350"/>
        <v>0.86250905797101451</v>
      </c>
      <c r="T2049" s="15">
        <v>5.9929827692790198E-2</v>
      </c>
      <c r="U2049" s="15">
        <v>0.13107542799999999</v>
      </c>
      <c r="V2049" s="15">
        <f t="shared" si="351"/>
        <v>7.1145600307209789E-2</v>
      </c>
      <c r="W2049" s="15">
        <f t="shared" si="352"/>
        <v>118.71484208483531</v>
      </c>
      <c r="X2049" s="15">
        <v>2.7019397984456218E-2</v>
      </c>
      <c r="Y2049" s="15">
        <v>8.8288869000000006E-2</v>
      </c>
      <c r="Z2049" s="15">
        <f t="shared" si="353"/>
        <v>6.1269471015543787E-2</v>
      </c>
      <c r="AA2049" s="16">
        <f t="shared" si="354"/>
        <v>226.76105163701661</v>
      </c>
      <c r="AB2049" s="13">
        <v>0.01</v>
      </c>
      <c r="AC2049" s="13">
        <v>0.03</v>
      </c>
      <c r="AD2049" s="13">
        <v>0</v>
      </c>
      <c r="AE2049" s="13">
        <v>0</v>
      </c>
      <c r="AF2049" s="53">
        <f t="shared" si="359"/>
        <v>1.4999999999999999E-5</v>
      </c>
      <c r="AG2049" s="53">
        <f t="shared" si="361"/>
        <v>1.1126394681845392E-3</v>
      </c>
      <c r="AH2049" s="53">
        <f t="shared" si="355"/>
        <v>1.0976394681845392E-3</v>
      </c>
      <c r="AI2049" s="53">
        <f t="shared" si="356"/>
        <v>7317.5964545635952</v>
      </c>
      <c r="AJ2049" s="44" t="s">
        <v>681</v>
      </c>
      <c r="AK2049" s="15" t="s">
        <v>683</v>
      </c>
      <c r="AL2049" s="14" t="s">
        <v>57</v>
      </c>
      <c r="AM2049" s="39" t="s">
        <v>58</v>
      </c>
      <c r="AN2049" s="39" t="s">
        <v>59</v>
      </c>
      <c r="AO2049" s="39" t="s">
        <v>60</v>
      </c>
      <c r="AP2049" s="39" t="s">
        <v>61</v>
      </c>
      <c r="AQ2049" s="20"/>
      <c r="AR2049" s="20"/>
      <c r="AS2049" s="20"/>
      <c r="AT2049" s="20"/>
      <c r="AU2049" s="20"/>
      <c r="AV2049" s="20"/>
      <c r="AW2049" s="20"/>
      <c r="AX2049" s="20"/>
      <c r="AY2049" s="20"/>
      <c r="AZ2049" s="20"/>
      <c r="BA2049" s="20"/>
      <c r="BB2049" s="20"/>
    </row>
    <row r="2050" spans="1:54" ht="26.1" customHeight="1" x14ac:dyDescent="0.25">
      <c r="A2050" s="21">
        <v>1568</v>
      </c>
      <c r="B2050" s="39" t="s">
        <v>43</v>
      </c>
      <c r="C2050" s="13" t="s">
        <v>256</v>
      </c>
      <c r="D2050" s="13">
        <v>34015</v>
      </c>
      <c r="E2050" s="13" t="s">
        <v>251</v>
      </c>
      <c r="F2050" s="13">
        <v>55781</v>
      </c>
      <c r="G2050" s="13" t="s">
        <v>611</v>
      </c>
      <c r="H2050" s="13" t="s">
        <v>618</v>
      </c>
      <c r="I2050" s="13" t="s">
        <v>233</v>
      </c>
      <c r="J2050" s="13" t="s">
        <v>234</v>
      </c>
      <c r="K2050" s="13" t="s">
        <v>617</v>
      </c>
      <c r="L2050" s="4">
        <v>50561</v>
      </c>
      <c r="M2050" s="4">
        <v>2</v>
      </c>
      <c r="N2050" s="14" t="s">
        <v>35</v>
      </c>
      <c r="O2050" s="15" t="s">
        <v>679</v>
      </c>
      <c r="P2050" s="68">
        <v>208.22</v>
      </c>
      <c r="Q2050" s="61">
        <v>1904.42</v>
      </c>
      <c r="R2050" s="65">
        <f t="shared" si="349"/>
        <v>9.430253623188406E-2</v>
      </c>
      <c r="S2050" s="65">
        <f t="shared" si="350"/>
        <v>0.86250905797101451</v>
      </c>
      <c r="T2050" s="15">
        <v>4.9916133912716702E-2</v>
      </c>
      <c r="U2050" s="15">
        <v>0.109173994</v>
      </c>
      <c r="V2050" s="15">
        <f t="shared" si="351"/>
        <v>5.9257860087283294E-2</v>
      </c>
      <c r="W2050" s="15">
        <f t="shared" si="352"/>
        <v>118.71484316253644</v>
      </c>
      <c r="X2050" s="15">
        <v>2.2504718267283858E-2</v>
      </c>
      <c r="Y2050" s="15">
        <v>7.3536654000000007E-2</v>
      </c>
      <c r="Z2050" s="15">
        <f t="shared" si="353"/>
        <v>5.1031935732716152E-2</v>
      </c>
      <c r="AA2050" s="16">
        <f t="shared" si="354"/>
        <v>226.76105128986936</v>
      </c>
      <c r="AB2050" s="13">
        <v>0.05</v>
      </c>
      <c r="AC2050" s="13">
        <v>0.64</v>
      </c>
      <c r="AD2050" s="13">
        <v>0</v>
      </c>
      <c r="AE2050" s="13">
        <v>0.08</v>
      </c>
      <c r="AF2050" s="53">
        <f t="shared" si="359"/>
        <v>3.2000000000000003E-4</v>
      </c>
      <c r="AG2050" s="53">
        <f t="shared" si="361"/>
        <v>9.2672818810976576E-4</v>
      </c>
      <c r="AH2050" s="53">
        <f t="shared" si="355"/>
        <v>6.0672818810976578E-4</v>
      </c>
      <c r="AI2050" s="53">
        <f t="shared" si="356"/>
        <v>189.60255878430178</v>
      </c>
      <c r="AJ2050" s="44" t="s">
        <v>681</v>
      </c>
      <c r="AK2050" s="15" t="s">
        <v>683</v>
      </c>
      <c r="AL2050" s="14" t="s">
        <v>57</v>
      </c>
      <c r="AM2050" s="39" t="s">
        <v>58</v>
      </c>
      <c r="AN2050" s="39" t="s">
        <v>59</v>
      </c>
      <c r="AO2050" s="39" t="s">
        <v>60</v>
      </c>
      <c r="AP2050" s="39" t="s">
        <v>61</v>
      </c>
      <c r="AQ2050" s="20"/>
      <c r="AR2050" s="20"/>
      <c r="AS2050" s="20"/>
      <c r="AT2050" s="20"/>
      <c r="AU2050" s="20"/>
      <c r="AV2050" s="20"/>
      <c r="AW2050" s="20"/>
      <c r="AX2050" s="20"/>
      <c r="AY2050" s="20"/>
      <c r="AZ2050" s="20"/>
      <c r="BA2050" s="20"/>
      <c r="BB2050" s="20"/>
    </row>
    <row r="2051" spans="1:54" ht="26.1" customHeight="1" x14ac:dyDescent="0.25">
      <c r="A2051" s="21">
        <v>1598</v>
      </c>
      <c r="B2051" s="40" t="s">
        <v>43</v>
      </c>
      <c r="C2051" s="13" t="s">
        <v>256</v>
      </c>
      <c r="D2051" s="13">
        <v>34015</v>
      </c>
      <c r="E2051" s="13" t="s">
        <v>251</v>
      </c>
      <c r="F2051" s="13">
        <v>55781</v>
      </c>
      <c r="G2051" s="13" t="s">
        <v>611</v>
      </c>
      <c r="H2051" s="13" t="s">
        <v>618</v>
      </c>
      <c r="I2051" s="13" t="s">
        <v>233</v>
      </c>
      <c r="J2051" s="13" t="s">
        <v>234</v>
      </c>
      <c r="K2051" s="13" t="s">
        <v>617</v>
      </c>
      <c r="L2051" s="4">
        <v>50561</v>
      </c>
      <c r="M2051" s="4">
        <v>2</v>
      </c>
      <c r="N2051" s="13" t="s">
        <v>36</v>
      </c>
      <c r="O2051" s="15" t="s">
        <v>679</v>
      </c>
      <c r="P2051" s="68">
        <v>208.22</v>
      </c>
      <c r="Q2051" s="61">
        <v>1904.42</v>
      </c>
      <c r="R2051" s="65">
        <f t="shared" si="349"/>
        <v>9.430253623188406E-2</v>
      </c>
      <c r="S2051" s="65">
        <f t="shared" si="350"/>
        <v>0.86250905797101451</v>
      </c>
      <c r="T2051" s="15">
        <v>0.26861844589801498</v>
      </c>
      <c r="U2051" s="15">
        <v>0.57548191599999998</v>
      </c>
      <c r="V2051" s="15">
        <f t="shared" si="351"/>
        <v>0.306863470101985</v>
      </c>
      <c r="W2051" s="15">
        <f t="shared" si="352"/>
        <v>114.23767607474369</v>
      </c>
      <c r="X2051" s="15">
        <v>0.1156979958735735</v>
      </c>
      <c r="Y2051" s="15">
        <v>0.37805598699999998</v>
      </c>
      <c r="Z2051" s="15">
        <f t="shared" si="353"/>
        <v>0.26235799112642649</v>
      </c>
      <c r="AA2051" s="16">
        <f t="shared" si="354"/>
        <v>226.76105073860793</v>
      </c>
      <c r="AB2051" s="13">
        <v>0.25</v>
      </c>
      <c r="AC2051" s="13">
        <v>2.5299999999999998</v>
      </c>
      <c r="AD2051" s="13">
        <v>0.16</v>
      </c>
      <c r="AE2051" s="13">
        <v>0</v>
      </c>
      <c r="AF2051" s="53">
        <f t="shared" si="359"/>
        <v>1.2649999999999998E-3</v>
      </c>
      <c r="AG2051" s="53">
        <f t="shared" si="361"/>
        <v>4.7643606389346886E-3</v>
      </c>
      <c r="AH2051" s="53">
        <f t="shared" si="355"/>
        <v>3.499360638934689E-3</v>
      </c>
      <c r="AI2051" s="53">
        <f t="shared" si="356"/>
        <v>276.62929952052878</v>
      </c>
      <c r="AJ2051" s="44" t="s">
        <v>681</v>
      </c>
      <c r="AK2051" s="15" t="s">
        <v>683</v>
      </c>
      <c r="AL2051" s="14" t="s">
        <v>57</v>
      </c>
      <c r="AM2051" s="39" t="s">
        <v>58</v>
      </c>
      <c r="AN2051" s="39" t="s">
        <v>59</v>
      </c>
      <c r="AO2051" s="39" t="s">
        <v>60</v>
      </c>
      <c r="AP2051" s="39" t="s">
        <v>61</v>
      </c>
      <c r="AQ2051" s="59"/>
      <c r="AR2051" s="20"/>
      <c r="AS2051" s="20"/>
      <c r="AT2051" s="20"/>
      <c r="AU2051" s="20"/>
      <c r="AV2051" s="20"/>
      <c r="AW2051" s="20"/>
      <c r="AX2051" s="20"/>
      <c r="AY2051" s="20"/>
      <c r="AZ2051" s="20"/>
      <c r="BA2051" s="20"/>
      <c r="BB2051" s="20"/>
    </row>
    <row r="2052" spans="1:54" ht="26.1" customHeight="1" x14ac:dyDescent="0.25">
      <c r="A2052" s="21">
        <v>211</v>
      </c>
      <c r="B2052" s="39" t="s">
        <v>43</v>
      </c>
      <c r="C2052" s="13" t="s">
        <v>256</v>
      </c>
      <c r="D2052" s="13">
        <v>34015</v>
      </c>
      <c r="E2052" s="13" t="s">
        <v>251</v>
      </c>
      <c r="F2052" s="13">
        <v>55781</v>
      </c>
      <c r="G2052" s="13" t="s">
        <v>611</v>
      </c>
      <c r="H2052" s="13" t="s">
        <v>313</v>
      </c>
      <c r="I2052" s="13" t="s">
        <v>233</v>
      </c>
      <c r="J2052" s="13" t="s">
        <v>234</v>
      </c>
      <c r="K2052" s="13" t="s">
        <v>610</v>
      </c>
      <c r="L2052" s="4">
        <v>50561</v>
      </c>
      <c r="M2052" s="4">
        <v>1</v>
      </c>
      <c r="N2052" s="14" t="s">
        <v>40</v>
      </c>
      <c r="O2052" s="15" t="s">
        <v>679</v>
      </c>
      <c r="P2052" s="68">
        <v>696.87</v>
      </c>
      <c r="Q2052" s="61">
        <v>2000.14</v>
      </c>
      <c r="R2052" s="65">
        <f t="shared" si="349"/>
        <v>0.31561141304347828</v>
      </c>
      <c r="S2052" s="65">
        <f t="shared" si="350"/>
        <v>0.9058605072463769</v>
      </c>
      <c r="T2052" s="15">
        <v>0.58583916208844899</v>
      </c>
      <c r="U2052" s="15">
        <v>0.91266291200000005</v>
      </c>
      <c r="V2052" s="15">
        <f t="shared" si="351"/>
        <v>0.32682374991155105</v>
      </c>
      <c r="W2052" s="15">
        <f t="shared" si="352"/>
        <v>55.787282766563791</v>
      </c>
      <c r="X2052" s="15">
        <v>0.41546445763959949</v>
      </c>
      <c r="Y2052" s="15">
        <v>0.66205845500000005</v>
      </c>
      <c r="Z2052" s="15">
        <f t="shared" si="353"/>
        <v>0.24659399736040055</v>
      </c>
      <c r="AA2052" s="16">
        <f t="shared" si="354"/>
        <v>59.353813022030387</v>
      </c>
      <c r="AB2052" s="13">
        <v>0.59</v>
      </c>
      <c r="AC2052" s="13">
        <v>0</v>
      </c>
      <c r="AD2052" s="13">
        <v>0</v>
      </c>
      <c r="AE2052" s="13">
        <v>0</v>
      </c>
      <c r="AF2052" s="53">
        <f t="shared" si="359"/>
        <v>0</v>
      </c>
      <c r="AG2052" s="53">
        <f t="shared" si="361"/>
        <v>7.944145369824112E-3</v>
      </c>
      <c r="AH2052" s="53">
        <f t="shared" si="355"/>
        <v>7.944145369824112E-3</v>
      </c>
      <c r="AI2052" s="53" t="str">
        <f t="shared" si="356"/>
        <v>0.00</v>
      </c>
      <c r="AJ2052" s="44" t="s">
        <v>681</v>
      </c>
      <c r="AK2052" s="15" t="s">
        <v>683</v>
      </c>
      <c r="AL2052" s="14" t="s">
        <v>88</v>
      </c>
      <c r="AM2052" s="39" t="s">
        <v>58</v>
      </c>
      <c r="AN2052" s="39" t="s">
        <v>89</v>
      </c>
      <c r="AO2052" s="39" t="s">
        <v>77</v>
      </c>
      <c r="AP2052" s="39" t="s">
        <v>90</v>
      </c>
      <c r="AQ2052" s="20"/>
      <c r="AR2052" s="20"/>
      <c r="AS2052" s="20"/>
      <c r="AT2052" s="20"/>
      <c r="AU2052" s="20"/>
      <c r="AV2052" s="20"/>
      <c r="AW2052" s="20"/>
      <c r="AX2052" s="20"/>
      <c r="AY2052" s="20"/>
      <c r="AZ2052" s="20"/>
      <c r="BA2052" s="20"/>
      <c r="BB2052" s="20"/>
    </row>
    <row r="2053" spans="1:54" ht="26.1" customHeight="1" x14ac:dyDescent="0.25">
      <c r="A2053" s="21">
        <v>212</v>
      </c>
      <c r="B2053" s="39" t="s">
        <v>43</v>
      </c>
      <c r="C2053" s="13" t="s">
        <v>256</v>
      </c>
      <c r="D2053" s="13">
        <v>34015</v>
      </c>
      <c r="E2053" s="13" t="s">
        <v>251</v>
      </c>
      <c r="F2053" s="13">
        <v>55781</v>
      </c>
      <c r="G2053" s="13" t="s">
        <v>611</v>
      </c>
      <c r="H2053" s="13" t="s">
        <v>313</v>
      </c>
      <c r="I2053" s="13" t="s">
        <v>233</v>
      </c>
      <c r="J2053" s="13" t="s">
        <v>234</v>
      </c>
      <c r="K2053" s="13" t="s">
        <v>610</v>
      </c>
      <c r="L2053" s="4">
        <v>50561</v>
      </c>
      <c r="M2053" s="4">
        <v>1</v>
      </c>
      <c r="N2053" s="14" t="s">
        <v>38</v>
      </c>
      <c r="O2053" s="15" t="s">
        <v>679</v>
      </c>
      <c r="P2053" s="68">
        <v>696.87</v>
      </c>
      <c r="Q2053" s="61">
        <v>2000.14</v>
      </c>
      <c r="R2053" s="65">
        <f t="shared" si="349"/>
        <v>0.31561141304347828</v>
      </c>
      <c r="S2053" s="65">
        <f t="shared" si="350"/>
        <v>0.9058605072463769</v>
      </c>
      <c r="T2053" s="15">
        <v>1.07012873309923</v>
      </c>
      <c r="U2053" s="15">
        <v>1.6671244759999999</v>
      </c>
      <c r="V2053" s="15">
        <f t="shared" si="351"/>
        <v>0.59699574290076995</v>
      </c>
      <c r="W2053" s="15">
        <f t="shared" si="352"/>
        <v>55.787282822674413</v>
      </c>
      <c r="X2053" s="15">
        <v>0.75891214256942696</v>
      </c>
      <c r="Y2053" s="15">
        <v>1.2093554370000001</v>
      </c>
      <c r="Z2053" s="15">
        <f t="shared" si="353"/>
        <v>0.45044329443057318</v>
      </c>
      <c r="AA2053" s="16">
        <f t="shared" si="354"/>
        <v>59.353813065306916</v>
      </c>
      <c r="AB2053" s="13">
        <v>1.07</v>
      </c>
      <c r="AC2053" s="13">
        <v>0</v>
      </c>
      <c r="AD2053" s="13">
        <v>0</v>
      </c>
      <c r="AE2053" s="13">
        <v>0</v>
      </c>
      <c r="AF2053" s="53">
        <f t="shared" si="359"/>
        <v>0</v>
      </c>
      <c r="AG2053" s="53">
        <f t="shared" si="361"/>
        <v>1.4511249456538044E-2</v>
      </c>
      <c r="AH2053" s="53">
        <f t="shared" si="355"/>
        <v>1.4511249456538044E-2</v>
      </c>
      <c r="AI2053" s="53" t="str">
        <f t="shared" si="356"/>
        <v>0.00</v>
      </c>
      <c r="AJ2053" s="44" t="s">
        <v>681</v>
      </c>
      <c r="AK2053" s="15" t="s">
        <v>683</v>
      </c>
      <c r="AL2053" s="14" t="s">
        <v>88</v>
      </c>
      <c r="AM2053" s="39" t="s">
        <v>58</v>
      </c>
      <c r="AN2053" s="39" t="s">
        <v>89</v>
      </c>
      <c r="AO2053" s="39" t="s">
        <v>77</v>
      </c>
      <c r="AP2053" s="39" t="s">
        <v>90</v>
      </c>
      <c r="AQ2053" s="20"/>
      <c r="AR2053" s="20"/>
      <c r="AS2053" s="20"/>
      <c r="AT2053" s="20"/>
      <c r="AU2053" s="20"/>
      <c r="AV2053" s="20"/>
      <c r="AW2053" s="20"/>
      <c r="AX2053" s="20"/>
      <c r="AY2053" s="20"/>
      <c r="AZ2053" s="20"/>
      <c r="BA2053" s="20"/>
      <c r="BB2053" s="20"/>
    </row>
    <row r="2054" spans="1:54" ht="26.1" customHeight="1" x14ac:dyDescent="0.25">
      <c r="A2054" s="21">
        <v>213</v>
      </c>
      <c r="B2054" s="39" t="s">
        <v>43</v>
      </c>
      <c r="C2054" s="13" t="s">
        <v>256</v>
      </c>
      <c r="D2054" s="13">
        <v>34015</v>
      </c>
      <c r="E2054" s="13" t="s">
        <v>251</v>
      </c>
      <c r="F2054" s="13">
        <v>55781</v>
      </c>
      <c r="G2054" s="13" t="s">
        <v>611</v>
      </c>
      <c r="H2054" s="13" t="s">
        <v>313</v>
      </c>
      <c r="I2054" s="13" t="s">
        <v>233</v>
      </c>
      <c r="J2054" s="13" t="s">
        <v>234</v>
      </c>
      <c r="K2054" s="13" t="s">
        <v>610</v>
      </c>
      <c r="L2054" s="4">
        <v>50561</v>
      </c>
      <c r="M2054" s="4">
        <v>1</v>
      </c>
      <c r="N2054" s="14" t="s">
        <v>39</v>
      </c>
      <c r="O2054" s="15" t="s">
        <v>679</v>
      </c>
      <c r="P2054" s="68">
        <v>696.87</v>
      </c>
      <c r="Q2054" s="61">
        <v>2000.14</v>
      </c>
      <c r="R2054" s="65">
        <f t="shared" si="349"/>
        <v>0.31561141304347828</v>
      </c>
      <c r="S2054" s="65">
        <f t="shared" si="350"/>
        <v>0.9058605072463769</v>
      </c>
      <c r="T2054" s="15">
        <v>1.07012873309923</v>
      </c>
      <c r="U2054" s="15">
        <v>1.6671244759999999</v>
      </c>
      <c r="V2054" s="15">
        <f t="shared" si="351"/>
        <v>0.59699574290076995</v>
      </c>
      <c r="W2054" s="15">
        <f t="shared" si="352"/>
        <v>55.787282822674413</v>
      </c>
      <c r="X2054" s="15">
        <v>0.75891214256942696</v>
      </c>
      <c r="Y2054" s="15">
        <v>1.2093554370000001</v>
      </c>
      <c r="Z2054" s="15">
        <f t="shared" si="353"/>
        <v>0.45044329443057318</v>
      </c>
      <c r="AA2054" s="16">
        <f t="shared" si="354"/>
        <v>59.353813065306916</v>
      </c>
      <c r="AB2054" s="13">
        <v>1.07</v>
      </c>
      <c r="AC2054" s="13">
        <v>0</v>
      </c>
      <c r="AD2054" s="13">
        <v>0</v>
      </c>
      <c r="AE2054" s="13">
        <v>0</v>
      </c>
      <c r="AF2054" s="53">
        <f t="shared" si="359"/>
        <v>0</v>
      </c>
      <c r="AG2054" s="53">
        <f t="shared" si="361"/>
        <v>1.4511249456538044E-2</v>
      </c>
      <c r="AH2054" s="53">
        <f t="shared" si="355"/>
        <v>1.4511249456538044E-2</v>
      </c>
      <c r="AI2054" s="53" t="str">
        <f t="shared" si="356"/>
        <v>0.00</v>
      </c>
      <c r="AJ2054" s="44" t="s">
        <v>681</v>
      </c>
      <c r="AK2054" s="15" t="s">
        <v>683</v>
      </c>
      <c r="AL2054" s="14" t="s">
        <v>88</v>
      </c>
      <c r="AM2054" s="39" t="s">
        <v>58</v>
      </c>
      <c r="AN2054" s="39" t="s">
        <v>89</v>
      </c>
      <c r="AO2054" s="39" t="s">
        <v>77</v>
      </c>
      <c r="AP2054" s="39" t="s">
        <v>90</v>
      </c>
      <c r="AQ2054" s="20"/>
      <c r="AR2054" s="20"/>
      <c r="AS2054" s="20"/>
      <c r="AT2054" s="20"/>
      <c r="AU2054" s="20"/>
      <c r="AV2054" s="20"/>
      <c r="AW2054" s="20"/>
      <c r="AX2054" s="20"/>
      <c r="AY2054" s="20"/>
      <c r="AZ2054" s="20"/>
      <c r="BA2054" s="20"/>
      <c r="BB2054" s="20"/>
    </row>
    <row r="2055" spans="1:54" ht="26.1" customHeight="1" x14ac:dyDescent="0.25">
      <c r="A2055" s="21">
        <v>214</v>
      </c>
      <c r="B2055" s="39" t="s">
        <v>43</v>
      </c>
      <c r="C2055" s="13" t="s">
        <v>256</v>
      </c>
      <c r="D2055" s="13">
        <v>34015</v>
      </c>
      <c r="E2055" s="13" t="s">
        <v>251</v>
      </c>
      <c r="F2055" s="13">
        <v>55781</v>
      </c>
      <c r="G2055" s="13" t="s">
        <v>611</v>
      </c>
      <c r="H2055" s="13" t="s">
        <v>313</v>
      </c>
      <c r="I2055" s="13" t="s">
        <v>233</v>
      </c>
      <c r="J2055" s="13" t="s">
        <v>234</v>
      </c>
      <c r="K2055" s="13" t="s">
        <v>610</v>
      </c>
      <c r="L2055" s="4">
        <v>50561</v>
      </c>
      <c r="M2055" s="4">
        <v>1</v>
      </c>
      <c r="N2055" s="14" t="s">
        <v>37</v>
      </c>
      <c r="O2055" s="15" t="s">
        <v>679</v>
      </c>
      <c r="P2055" s="68">
        <v>696.87</v>
      </c>
      <c r="Q2055" s="61">
        <v>2000.14</v>
      </c>
      <c r="R2055" s="65">
        <f t="shared" si="349"/>
        <v>0.31561141304347828</v>
      </c>
      <c r="S2055" s="65">
        <f t="shared" si="350"/>
        <v>0.9058605072463769</v>
      </c>
      <c r="T2055" s="15">
        <v>5.9493956800022299E-2</v>
      </c>
      <c r="U2055" s="15">
        <v>9.2684019000000006E-2</v>
      </c>
      <c r="V2055" s="15">
        <f t="shared" si="351"/>
        <v>3.3190062199977707E-2</v>
      </c>
      <c r="W2055" s="15">
        <f t="shared" si="352"/>
        <v>55.787283255574735</v>
      </c>
      <c r="X2055" s="15">
        <v>4.219182686018827E-2</v>
      </c>
      <c r="Y2055" s="15">
        <v>6.7234284000000005E-2</v>
      </c>
      <c r="Z2055" s="15">
        <f t="shared" si="353"/>
        <v>2.5042457139811736E-2</v>
      </c>
      <c r="AA2055" s="16">
        <f t="shared" si="354"/>
        <v>59.3538109236069</v>
      </c>
      <c r="AB2055" s="13">
        <v>0.06</v>
      </c>
      <c r="AC2055" s="13">
        <v>0</v>
      </c>
      <c r="AD2055" s="13">
        <v>0</v>
      </c>
      <c r="AE2055" s="13">
        <v>0</v>
      </c>
      <c r="AF2055" s="53">
        <f t="shared" si="359"/>
        <v>0</v>
      </c>
      <c r="AG2055" s="53">
        <f t="shared" si="361"/>
        <v>8.0675493515453922E-4</v>
      </c>
      <c r="AH2055" s="53">
        <f t="shared" si="355"/>
        <v>8.0675493515453922E-4</v>
      </c>
      <c r="AI2055" s="53" t="str">
        <f t="shared" si="356"/>
        <v>0.00</v>
      </c>
      <c r="AJ2055" s="44" t="s">
        <v>681</v>
      </c>
      <c r="AK2055" s="15" t="s">
        <v>683</v>
      </c>
      <c r="AL2055" s="14" t="s">
        <v>88</v>
      </c>
      <c r="AM2055" s="39" t="s">
        <v>58</v>
      </c>
      <c r="AN2055" s="39" t="s">
        <v>89</v>
      </c>
      <c r="AO2055" s="39" t="s">
        <v>77</v>
      </c>
      <c r="AP2055" s="39" t="s">
        <v>90</v>
      </c>
      <c r="AQ2055" s="20"/>
      <c r="AR2055" s="20"/>
      <c r="AS2055" s="20"/>
      <c r="AT2055" s="20"/>
      <c r="AU2055" s="20"/>
      <c r="AV2055" s="20"/>
      <c r="AW2055" s="20"/>
      <c r="AX2055" s="20"/>
      <c r="AY2055" s="20"/>
      <c r="AZ2055" s="20"/>
      <c r="BA2055" s="20"/>
      <c r="BB2055" s="20"/>
    </row>
    <row r="2056" spans="1:54" ht="26.1" customHeight="1" x14ac:dyDescent="0.25">
      <c r="A2056" s="21">
        <v>1606</v>
      </c>
      <c r="B2056" s="39" t="s">
        <v>43</v>
      </c>
      <c r="C2056" s="13" t="s">
        <v>256</v>
      </c>
      <c r="D2056" s="13">
        <v>34015</v>
      </c>
      <c r="E2056" s="13" t="s">
        <v>251</v>
      </c>
      <c r="F2056" s="13">
        <v>55781</v>
      </c>
      <c r="G2056" s="13" t="s">
        <v>611</v>
      </c>
      <c r="H2056" s="13" t="s">
        <v>313</v>
      </c>
      <c r="I2056" s="13" t="s">
        <v>233</v>
      </c>
      <c r="J2056" s="13" t="s">
        <v>234</v>
      </c>
      <c r="K2056" s="13" t="s">
        <v>610</v>
      </c>
      <c r="L2056" s="4">
        <v>50561</v>
      </c>
      <c r="M2056" s="4">
        <v>1</v>
      </c>
      <c r="N2056" s="14" t="s">
        <v>34</v>
      </c>
      <c r="O2056" s="15" t="s">
        <v>679</v>
      </c>
      <c r="P2056" s="68">
        <v>696.87</v>
      </c>
      <c r="Q2056" s="61">
        <v>2000.14</v>
      </c>
      <c r="R2056" s="65">
        <f t="shared" ref="R2056:R2119" si="362">P2056/2208</f>
        <v>0.31561141304347828</v>
      </c>
      <c r="S2056" s="65">
        <f t="shared" ref="S2056:S2119" si="363">Q2056/2208</f>
        <v>0.9058605072463769</v>
      </c>
      <c r="T2056" s="15">
        <v>0.18014643195420699</v>
      </c>
      <c r="U2056" s="15">
        <v>0.280645231</v>
      </c>
      <c r="V2056" s="15">
        <f t="shared" ref="V2056:V2119" si="364">U2056-T2056</f>
        <v>0.10049879904579301</v>
      </c>
      <c r="W2056" s="15">
        <f t="shared" ref="W2056:W2119" si="365">IFERROR(((U2056-T2056)/T2056)*100,"0.00")</f>
        <v>55.78728257650959</v>
      </c>
      <c r="X2056" s="15">
        <v>0.12775595161776501</v>
      </c>
      <c r="Y2056" s="15">
        <v>0.20358398</v>
      </c>
      <c r="Z2056" s="15">
        <f t="shared" ref="Z2056:Z2119" si="366">Y2056-X2056</f>
        <v>7.5828028382234985E-2</v>
      </c>
      <c r="AA2056" s="16">
        <f t="shared" ref="AA2056:AA2119" si="367">IFERROR(((Y2056-X2056)/X2056)*100,"0")</f>
        <v>59.353812814220994</v>
      </c>
      <c r="AB2056" s="13">
        <v>0.18</v>
      </c>
      <c r="AC2056" s="13">
        <v>3.08</v>
      </c>
      <c r="AD2056" s="13">
        <v>0</v>
      </c>
      <c r="AE2056" s="13">
        <v>0</v>
      </c>
      <c r="AF2056" s="53">
        <f t="shared" si="359"/>
        <v>1.5400000000000001E-3</v>
      </c>
      <c r="AG2056" s="53">
        <f t="shared" si="361"/>
        <v>2.4428367614266998E-3</v>
      </c>
      <c r="AH2056" s="53">
        <f t="shared" ref="AH2056:AH2119" si="368">AG2056-AF2056</f>
        <v>9.0283676142669965E-4</v>
      </c>
      <c r="AI2056" s="53">
        <f t="shared" ref="AI2056:AI2119" si="369">IFERROR(((AG2056-AF2056)/AF2056)*100,"0.00")</f>
        <v>58.625763729006465</v>
      </c>
      <c r="AJ2056" s="44" t="s">
        <v>681</v>
      </c>
      <c r="AK2056" s="15" t="s">
        <v>683</v>
      </c>
      <c r="AL2056" s="14" t="s">
        <v>88</v>
      </c>
      <c r="AM2056" s="39" t="s">
        <v>58</v>
      </c>
      <c r="AN2056" s="39" t="s">
        <v>89</v>
      </c>
      <c r="AO2056" s="39" t="s">
        <v>77</v>
      </c>
      <c r="AP2056" s="39" t="s">
        <v>90</v>
      </c>
      <c r="AQ2056" s="20"/>
      <c r="AR2056" s="20"/>
      <c r="AS2056" s="20"/>
      <c r="AT2056" s="20"/>
      <c r="AU2056" s="20"/>
      <c r="AV2056" s="20"/>
      <c r="AW2056" s="20"/>
      <c r="AX2056" s="20"/>
      <c r="AY2056" s="20"/>
      <c r="AZ2056" s="20"/>
      <c r="BA2056" s="20"/>
      <c r="BB2056" s="20"/>
    </row>
    <row r="2057" spans="1:54" ht="26.1" customHeight="1" x14ac:dyDescent="0.25">
      <c r="A2057" s="21">
        <v>1661</v>
      </c>
      <c r="B2057" s="39" t="s">
        <v>43</v>
      </c>
      <c r="C2057" s="13" t="s">
        <v>256</v>
      </c>
      <c r="D2057" s="13">
        <v>34015</v>
      </c>
      <c r="E2057" s="13" t="s">
        <v>251</v>
      </c>
      <c r="F2057" s="13">
        <v>55781</v>
      </c>
      <c r="G2057" s="13" t="s">
        <v>611</v>
      </c>
      <c r="H2057" s="13" t="s">
        <v>313</v>
      </c>
      <c r="I2057" s="13" t="s">
        <v>233</v>
      </c>
      <c r="J2057" s="13" t="s">
        <v>234</v>
      </c>
      <c r="K2057" s="13" t="s">
        <v>610</v>
      </c>
      <c r="L2057" s="4">
        <v>50561</v>
      </c>
      <c r="M2057" s="4">
        <v>1</v>
      </c>
      <c r="N2057" s="14" t="s">
        <v>35</v>
      </c>
      <c r="O2057" s="15" t="s">
        <v>679</v>
      </c>
      <c r="P2057" s="68">
        <v>696.87</v>
      </c>
      <c r="Q2057" s="61">
        <v>2000.14</v>
      </c>
      <c r="R2057" s="65">
        <f t="shared" si="362"/>
        <v>0.31561141304347828</v>
      </c>
      <c r="S2057" s="65">
        <f t="shared" si="363"/>
        <v>0.9058605072463769</v>
      </c>
      <c r="T2057" s="15">
        <v>0.53992757886903697</v>
      </c>
      <c r="U2057" s="15">
        <v>0.84113850400000001</v>
      </c>
      <c r="V2057" s="15">
        <f t="shared" si="364"/>
        <v>0.30121092513096304</v>
      </c>
      <c r="W2057" s="15">
        <f t="shared" si="365"/>
        <v>55.787282761494893</v>
      </c>
      <c r="X2057" s="15">
        <v>0.3829049562337366</v>
      </c>
      <c r="Y2057" s="15">
        <v>0.61017364699999999</v>
      </c>
      <c r="Z2057" s="15">
        <f t="shared" si="366"/>
        <v>0.22726869076626338</v>
      </c>
      <c r="AA2057" s="16">
        <f t="shared" si="367"/>
        <v>59.353812758571813</v>
      </c>
      <c r="AB2057" s="13">
        <v>0.54</v>
      </c>
      <c r="AC2057" s="13">
        <v>8.77</v>
      </c>
      <c r="AD2057" s="13">
        <v>0</v>
      </c>
      <c r="AE2057" s="13">
        <v>0</v>
      </c>
      <c r="AF2057" s="53">
        <f t="shared" si="359"/>
        <v>4.385E-3</v>
      </c>
      <c r="AG2057" s="53">
        <f t="shared" si="361"/>
        <v>7.3215712540122191E-3</v>
      </c>
      <c r="AH2057" s="53">
        <f t="shared" si="368"/>
        <v>2.936571254012219E-3</v>
      </c>
      <c r="AI2057" s="53">
        <f t="shared" si="369"/>
        <v>66.968557674166902</v>
      </c>
      <c r="AJ2057" s="44" t="s">
        <v>681</v>
      </c>
      <c r="AK2057" s="15" t="s">
        <v>683</v>
      </c>
      <c r="AL2057" s="14" t="s">
        <v>88</v>
      </c>
      <c r="AM2057" s="39" t="s">
        <v>58</v>
      </c>
      <c r="AN2057" s="39" t="s">
        <v>89</v>
      </c>
      <c r="AO2057" s="39" t="s">
        <v>77</v>
      </c>
      <c r="AP2057" s="39" t="s">
        <v>90</v>
      </c>
      <c r="AQ2057" s="20"/>
      <c r="AR2057" s="20"/>
      <c r="AS2057" s="20"/>
      <c r="AT2057" s="20"/>
      <c r="AU2057" s="20"/>
      <c r="AV2057" s="20"/>
      <c r="AW2057" s="20"/>
      <c r="AX2057" s="20"/>
      <c r="AY2057" s="20"/>
      <c r="AZ2057" s="20"/>
      <c r="BA2057" s="20"/>
      <c r="BB2057" s="20"/>
    </row>
    <row r="2058" spans="1:54" ht="26.1" customHeight="1" x14ac:dyDescent="0.25">
      <c r="A2058" s="21">
        <v>1739</v>
      </c>
      <c r="B2058" s="40" t="s">
        <v>43</v>
      </c>
      <c r="C2058" s="13" t="s">
        <v>256</v>
      </c>
      <c r="D2058" s="13">
        <v>34015</v>
      </c>
      <c r="E2058" s="13" t="s">
        <v>251</v>
      </c>
      <c r="F2058" s="13">
        <v>55781</v>
      </c>
      <c r="G2058" s="13" t="s">
        <v>611</v>
      </c>
      <c r="H2058" s="13" t="s">
        <v>313</v>
      </c>
      <c r="I2058" s="13" t="s">
        <v>233</v>
      </c>
      <c r="J2058" s="13" t="s">
        <v>234</v>
      </c>
      <c r="K2058" s="13" t="s">
        <v>610</v>
      </c>
      <c r="L2058" s="4">
        <v>50561</v>
      </c>
      <c r="M2058" s="4">
        <v>1</v>
      </c>
      <c r="N2058" s="13" t="s">
        <v>36</v>
      </c>
      <c r="O2058" s="15" t="s">
        <v>679</v>
      </c>
      <c r="P2058" s="68">
        <v>696.87</v>
      </c>
      <c r="Q2058" s="61">
        <v>2000.14</v>
      </c>
      <c r="R2058" s="65">
        <f t="shared" si="362"/>
        <v>0.31561141304347828</v>
      </c>
      <c r="S2058" s="65">
        <f t="shared" si="363"/>
        <v>0.9058605072463769</v>
      </c>
      <c r="T2058" s="15">
        <v>2.4859810404221299</v>
      </c>
      <c r="U2058" s="15">
        <v>3.898322619</v>
      </c>
      <c r="V2058" s="15">
        <f t="shared" si="364"/>
        <v>1.4123415785778701</v>
      </c>
      <c r="W2058" s="15">
        <f t="shared" si="365"/>
        <v>56.812242555882428</v>
      </c>
      <c r="X2058" s="15">
        <v>1.6921219877854881</v>
      </c>
      <c r="Y2058" s="15">
        <v>2.6964609069999996</v>
      </c>
      <c r="Z2058" s="15">
        <f t="shared" si="366"/>
        <v>1.0043389192145116</v>
      </c>
      <c r="AA2058" s="16">
        <f t="shared" si="367"/>
        <v>59.353812932181619</v>
      </c>
      <c r="AB2058" s="13">
        <v>2.27</v>
      </c>
      <c r="AC2058" s="13">
        <v>37.68</v>
      </c>
      <c r="AD2058" s="13">
        <v>2.27</v>
      </c>
      <c r="AE2058" s="13">
        <v>0</v>
      </c>
      <c r="AF2058" s="53">
        <f t="shared" si="359"/>
        <v>1.8839999999999999E-2</v>
      </c>
      <c r="AG2058" s="53">
        <f>IFERROR(AF2058+(AF2058*(AA2058/100)),"0.00")</f>
        <v>3.0022258356423016E-2</v>
      </c>
      <c r="AH2058" s="53">
        <f t="shared" si="368"/>
        <v>1.1182258356423017E-2</v>
      </c>
      <c r="AI2058" s="53">
        <f t="shared" si="369"/>
        <v>59.353812932181619</v>
      </c>
      <c r="AJ2058" s="44" t="s">
        <v>681</v>
      </c>
      <c r="AK2058" s="15" t="s">
        <v>683</v>
      </c>
      <c r="AL2058" s="14" t="s">
        <v>88</v>
      </c>
      <c r="AM2058" s="39" t="s">
        <v>58</v>
      </c>
      <c r="AN2058" s="39" t="s">
        <v>89</v>
      </c>
      <c r="AO2058" s="39" t="s">
        <v>77</v>
      </c>
      <c r="AP2058" s="39" t="s">
        <v>90</v>
      </c>
      <c r="AQ2058" s="59"/>
      <c r="AR2058" s="20"/>
      <c r="AS2058" s="20"/>
      <c r="AT2058" s="20"/>
      <c r="AU2058" s="20"/>
      <c r="AV2058" s="20"/>
      <c r="AW2058" s="20"/>
      <c r="AX2058" s="20"/>
      <c r="AY2058" s="20"/>
      <c r="AZ2058" s="20"/>
      <c r="BA2058" s="20"/>
      <c r="BB2058" s="20"/>
    </row>
    <row r="2059" spans="1:54" ht="26.1" customHeight="1" x14ac:dyDescent="0.25">
      <c r="A2059" s="21">
        <v>191</v>
      </c>
      <c r="B2059" s="39" t="s">
        <v>43</v>
      </c>
      <c r="C2059" s="13" t="s">
        <v>256</v>
      </c>
      <c r="D2059" s="13">
        <v>34015</v>
      </c>
      <c r="E2059" s="13" t="s">
        <v>251</v>
      </c>
      <c r="F2059" s="13">
        <v>55781</v>
      </c>
      <c r="G2059" s="13" t="s">
        <v>611</v>
      </c>
      <c r="H2059" s="13" t="s">
        <v>319</v>
      </c>
      <c r="I2059" s="13" t="s">
        <v>233</v>
      </c>
      <c r="J2059" s="13" t="s">
        <v>234</v>
      </c>
      <c r="K2059" s="13" t="s">
        <v>614</v>
      </c>
      <c r="L2059" s="4">
        <v>50561</v>
      </c>
      <c r="M2059" s="4">
        <v>2</v>
      </c>
      <c r="N2059" s="14" t="s">
        <v>40</v>
      </c>
      <c r="O2059" s="15" t="s">
        <v>679</v>
      </c>
      <c r="P2059" s="68">
        <v>208.22</v>
      </c>
      <c r="Q2059" s="61">
        <v>1904.42</v>
      </c>
      <c r="R2059" s="65">
        <f t="shared" si="362"/>
        <v>9.430253623188406E-2</v>
      </c>
      <c r="S2059" s="65">
        <f t="shared" si="363"/>
        <v>0.86250905797101451</v>
      </c>
      <c r="T2059" s="15">
        <v>0.62021946671151096</v>
      </c>
      <c r="U2059" s="15">
        <v>1.3565120310000001</v>
      </c>
      <c r="V2059" s="15">
        <f t="shared" si="364"/>
        <v>0.7362925642884891</v>
      </c>
      <c r="W2059" s="15">
        <f t="shared" si="365"/>
        <v>118.71484269792654</v>
      </c>
      <c r="X2059" s="15">
        <v>0.27962631053587406</v>
      </c>
      <c r="Y2059" s="15">
        <v>0.91370986899999995</v>
      </c>
      <c r="Z2059" s="15">
        <f t="shared" si="366"/>
        <v>0.6340835584641259</v>
      </c>
      <c r="AA2059" s="16">
        <f t="shared" si="367"/>
        <v>226.76105022055052</v>
      </c>
      <c r="AB2059" s="13">
        <v>0.62</v>
      </c>
      <c r="AC2059" s="13">
        <v>0</v>
      </c>
      <c r="AD2059" s="13">
        <v>0</v>
      </c>
      <c r="AE2059" s="13">
        <v>0</v>
      </c>
      <c r="AF2059" s="53">
        <f t="shared" si="359"/>
        <v>0</v>
      </c>
      <c r="AG2059" s="53">
        <f>IFERROR((((Y2059)/Q2059)*24),"0.00")</f>
        <v>1.1514811258020813E-2</v>
      </c>
      <c r="AH2059" s="53">
        <f t="shared" si="368"/>
        <v>1.1514811258020813E-2</v>
      </c>
      <c r="AI2059" s="53" t="str">
        <f t="shared" si="369"/>
        <v>0.00</v>
      </c>
      <c r="AJ2059" s="44" t="s">
        <v>681</v>
      </c>
      <c r="AK2059" s="15" t="s">
        <v>683</v>
      </c>
      <c r="AL2059" s="14" t="s">
        <v>88</v>
      </c>
      <c r="AM2059" s="39" t="s">
        <v>58</v>
      </c>
      <c r="AN2059" s="39" t="s">
        <v>89</v>
      </c>
      <c r="AO2059" s="39" t="s">
        <v>77</v>
      </c>
      <c r="AP2059" s="39" t="s">
        <v>90</v>
      </c>
      <c r="AQ2059" s="20"/>
      <c r="AR2059" s="20"/>
      <c r="AS2059" s="20"/>
      <c r="AT2059" s="20"/>
      <c r="AU2059" s="20"/>
      <c r="AV2059" s="20"/>
      <c r="AW2059" s="20"/>
      <c r="AX2059" s="20"/>
      <c r="AY2059" s="20"/>
      <c r="AZ2059" s="20"/>
      <c r="BA2059" s="20"/>
      <c r="BB2059" s="20"/>
    </row>
    <row r="2060" spans="1:54" ht="26.1" customHeight="1" x14ac:dyDescent="0.25">
      <c r="A2060" s="21">
        <v>192</v>
      </c>
      <c r="B2060" s="39" t="s">
        <v>43</v>
      </c>
      <c r="C2060" s="13" t="s">
        <v>256</v>
      </c>
      <c r="D2060" s="13">
        <v>34015</v>
      </c>
      <c r="E2060" s="13" t="s">
        <v>251</v>
      </c>
      <c r="F2060" s="13">
        <v>55781</v>
      </c>
      <c r="G2060" s="13" t="s">
        <v>611</v>
      </c>
      <c r="H2060" s="13" t="s">
        <v>319</v>
      </c>
      <c r="I2060" s="13" t="s">
        <v>233</v>
      </c>
      <c r="J2060" s="13" t="s">
        <v>234</v>
      </c>
      <c r="K2060" s="13" t="s">
        <v>614</v>
      </c>
      <c r="L2060" s="4">
        <v>50561</v>
      </c>
      <c r="M2060" s="4">
        <v>2</v>
      </c>
      <c r="N2060" s="14" t="s">
        <v>38</v>
      </c>
      <c r="O2060" s="15" t="s">
        <v>679</v>
      </c>
      <c r="P2060" s="68">
        <v>208.22</v>
      </c>
      <c r="Q2060" s="61">
        <v>1904.42</v>
      </c>
      <c r="R2060" s="65">
        <f t="shared" si="362"/>
        <v>9.430253623188406E-2</v>
      </c>
      <c r="S2060" s="65">
        <f t="shared" si="363"/>
        <v>0.86250905797101451</v>
      </c>
      <c r="T2060" s="15">
        <v>1.12958725001129</v>
      </c>
      <c r="U2060" s="15">
        <v>2.4705749770000001</v>
      </c>
      <c r="V2060" s="15">
        <f t="shared" si="364"/>
        <v>1.34098772698871</v>
      </c>
      <c r="W2060" s="15">
        <f t="shared" si="365"/>
        <v>118.71484269810119</v>
      </c>
      <c r="X2060" s="15">
        <v>0.50927507455347309</v>
      </c>
      <c r="Y2060" s="15">
        <v>1.664112582</v>
      </c>
      <c r="Z2060" s="15">
        <f t="shared" si="366"/>
        <v>1.1548375074465269</v>
      </c>
      <c r="AA2060" s="16">
        <f t="shared" si="367"/>
        <v>226.76105019651237</v>
      </c>
      <c r="AB2060" s="13">
        <v>1.1299999999999999</v>
      </c>
      <c r="AC2060" s="13">
        <v>0</v>
      </c>
      <c r="AD2060" s="13">
        <v>0</v>
      </c>
      <c r="AE2060" s="13">
        <v>0</v>
      </c>
      <c r="AF2060" s="53">
        <f t="shared" si="359"/>
        <v>0</v>
      </c>
      <c r="AG2060" s="53">
        <f>IFERROR((((Y2060)/Q2060)*24),"0.00")</f>
        <v>2.0971582932336353E-2</v>
      </c>
      <c r="AH2060" s="53">
        <f t="shared" si="368"/>
        <v>2.0971582932336353E-2</v>
      </c>
      <c r="AI2060" s="53" t="str">
        <f t="shared" si="369"/>
        <v>0.00</v>
      </c>
      <c r="AJ2060" s="44" t="s">
        <v>681</v>
      </c>
      <c r="AK2060" s="15" t="s">
        <v>683</v>
      </c>
      <c r="AL2060" s="14" t="s">
        <v>88</v>
      </c>
      <c r="AM2060" s="39" t="s">
        <v>58</v>
      </c>
      <c r="AN2060" s="39" t="s">
        <v>89</v>
      </c>
      <c r="AO2060" s="39" t="s">
        <v>77</v>
      </c>
      <c r="AP2060" s="39" t="s">
        <v>90</v>
      </c>
      <c r="AQ2060" s="20"/>
      <c r="AR2060" s="20"/>
      <c r="AS2060" s="20"/>
      <c r="AT2060" s="20"/>
      <c r="AU2060" s="20"/>
      <c r="AV2060" s="20"/>
      <c r="AW2060" s="20"/>
      <c r="AX2060" s="20"/>
      <c r="AY2060" s="20"/>
      <c r="AZ2060" s="20"/>
      <c r="BA2060" s="20"/>
      <c r="BB2060" s="20"/>
    </row>
    <row r="2061" spans="1:54" ht="26.1" customHeight="1" x14ac:dyDescent="0.25">
      <c r="A2061" s="21">
        <v>193</v>
      </c>
      <c r="B2061" s="39" t="s">
        <v>43</v>
      </c>
      <c r="C2061" s="13" t="s">
        <v>256</v>
      </c>
      <c r="D2061" s="13">
        <v>34015</v>
      </c>
      <c r="E2061" s="13" t="s">
        <v>251</v>
      </c>
      <c r="F2061" s="13">
        <v>55781</v>
      </c>
      <c r="G2061" s="13" t="s">
        <v>611</v>
      </c>
      <c r="H2061" s="13" t="s">
        <v>319</v>
      </c>
      <c r="I2061" s="13" t="s">
        <v>233</v>
      </c>
      <c r="J2061" s="13" t="s">
        <v>234</v>
      </c>
      <c r="K2061" s="13" t="s">
        <v>614</v>
      </c>
      <c r="L2061" s="4">
        <v>50561</v>
      </c>
      <c r="M2061" s="4">
        <v>2</v>
      </c>
      <c r="N2061" s="14" t="s">
        <v>39</v>
      </c>
      <c r="O2061" s="15" t="s">
        <v>679</v>
      </c>
      <c r="P2061" s="68">
        <v>208.22</v>
      </c>
      <c r="Q2061" s="61">
        <v>1904.42</v>
      </c>
      <c r="R2061" s="65">
        <f t="shared" si="362"/>
        <v>9.430253623188406E-2</v>
      </c>
      <c r="S2061" s="65">
        <f t="shared" si="363"/>
        <v>0.86250905797101451</v>
      </c>
      <c r="T2061" s="15">
        <v>1.12958725001129</v>
      </c>
      <c r="U2061" s="15">
        <v>2.4705749770000001</v>
      </c>
      <c r="V2061" s="15">
        <f t="shared" si="364"/>
        <v>1.34098772698871</v>
      </c>
      <c r="W2061" s="15">
        <f t="shared" si="365"/>
        <v>118.71484269810119</v>
      </c>
      <c r="X2061" s="15">
        <v>0.50927507455347309</v>
      </c>
      <c r="Y2061" s="15">
        <v>1.664112582</v>
      </c>
      <c r="Z2061" s="15">
        <f t="shared" si="366"/>
        <v>1.1548375074465269</v>
      </c>
      <c r="AA2061" s="16">
        <f t="shared" si="367"/>
        <v>226.76105019651237</v>
      </c>
      <c r="AB2061" s="13">
        <v>1.1299999999999999</v>
      </c>
      <c r="AC2061" s="13">
        <v>0</v>
      </c>
      <c r="AD2061" s="13">
        <v>0</v>
      </c>
      <c r="AE2061" s="13">
        <v>0</v>
      </c>
      <c r="AF2061" s="53">
        <f t="shared" si="359"/>
        <v>0</v>
      </c>
      <c r="AG2061" s="53">
        <f>IFERROR((((Y2061)/Q2061)*24),"0.00")</f>
        <v>2.0971582932336353E-2</v>
      </c>
      <c r="AH2061" s="53">
        <f t="shared" si="368"/>
        <v>2.0971582932336353E-2</v>
      </c>
      <c r="AI2061" s="53" t="str">
        <f t="shared" si="369"/>
        <v>0.00</v>
      </c>
      <c r="AJ2061" s="44" t="s">
        <v>681</v>
      </c>
      <c r="AK2061" s="15" t="s">
        <v>683</v>
      </c>
      <c r="AL2061" s="14" t="s">
        <v>88</v>
      </c>
      <c r="AM2061" s="39" t="s">
        <v>58</v>
      </c>
      <c r="AN2061" s="39" t="s">
        <v>89</v>
      </c>
      <c r="AO2061" s="39" t="s">
        <v>77</v>
      </c>
      <c r="AP2061" s="39" t="s">
        <v>90</v>
      </c>
      <c r="AQ2061" s="20"/>
      <c r="AR2061" s="20"/>
      <c r="AS2061" s="20"/>
      <c r="AT2061" s="20"/>
      <c r="AU2061" s="20"/>
      <c r="AV2061" s="20"/>
      <c r="AW2061" s="20"/>
      <c r="AX2061" s="20"/>
      <c r="AY2061" s="20"/>
      <c r="AZ2061" s="20"/>
      <c r="BA2061" s="20"/>
      <c r="BB2061" s="20"/>
    </row>
    <row r="2062" spans="1:54" ht="26.1" customHeight="1" x14ac:dyDescent="0.25">
      <c r="A2062" s="21">
        <v>194</v>
      </c>
      <c r="B2062" s="39" t="s">
        <v>43</v>
      </c>
      <c r="C2062" s="13" t="s">
        <v>256</v>
      </c>
      <c r="D2062" s="13">
        <v>34015</v>
      </c>
      <c r="E2062" s="13" t="s">
        <v>251</v>
      </c>
      <c r="F2062" s="13">
        <v>55781</v>
      </c>
      <c r="G2062" s="13" t="s">
        <v>611</v>
      </c>
      <c r="H2062" s="13" t="s">
        <v>319</v>
      </c>
      <c r="I2062" s="13" t="s">
        <v>233</v>
      </c>
      <c r="J2062" s="13" t="s">
        <v>234</v>
      </c>
      <c r="K2062" s="13" t="s">
        <v>614</v>
      </c>
      <c r="L2062" s="4">
        <v>50561</v>
      </c>
      <c r="M2062" s="4">
        <v>2</v>
      </c>
      <c r="N2062" s="14" t="s">
        <v>37</v>
      </c>
      <c r="O2062" s="15" t="s">
        <v>679</v>
      </c>
      <c r="P2062" s="68">
        <v>208.22</v>
      </c>
      <c r="Q2062" s="61">
        <v>1904.42</v>
      </c>
      <c r="R2062" s="65">
        <f t="shared" si="362"/>
        <v>9.430253623188406E-2</v>
      </c>
      <c r="S2062" s="65">
        <f t="shared" si="363"/>
        <v>0.86250905797101451</v>
      </c>
      <c r="T2062" s="15">
        <v>6.21794999999815E-2</v>
      </c>
      <c r="U2062" s="15">
        <v>0.135995796</v>
      </c>
      <c r="V2062" s="15">
        <f t="shared" si="364"/>
        <v>7.3816296000018503E-2</v>
      </c>
      <c r="W2062" s="15">
        <f t="shared" si="365"/>
        <v>118.71484331659224</v>
      </c>
      <c r="X2062" s="15">
        <v>2.8033664064347562E-2</v>
      </c>
      <c r="Y2062" s="15">
        <v>9.1603094999999995E-2</v>
      </c>
      <c r="Z2062" s="15">
        <f t="shared" si="366"/>
        <v>6.3569430935652427E-2</v>
      </c>
      <c r="AA2062" s="16">
        <f t="shared" si="367"/>
        <v>226.7610498211622</v>
      </c>
      <c r="AB2062" s="13">
        <v>0.1</v>
      </c>
      <c r="AC2062" s="13">
        <v>0</v>
      </c>
      <c r="AD2062" s="13">
        <v>0</v>
      </c>
      <c r="AE2062" s="13">
        <v>0</v>
      </c>
      <c r="AF2062" s="53">
        <f t="shared" si="359"/>
        <v>0</v>
      </c>
      <c r="AG2062" s="53">
        <f>IFERROR((((Y2062)/Q2062)*24),"0.00")</f>
        <v>1.1544062129152182E-3</v>
      </c>
      <c r="AH2062" s="53">
        <f t="shared" si="368"/>
        <v>1.1544062129152182E-3</v>
      </c>
      <c r="AI2062" s="53" t="str">
        <f t="shared" si="369"/>
        <v>0.00</v>
      </c>
      <c r="AJ2062" s="44" t="s">
        <v>681</v>
      </c>
      <c r="AK2062" s="15" t="s">
        <v>683</v>
      </c>
      <c r="AL2062" s="14" t="s">
        <v>88</v>
      </c>
      <c r="AM2062" s="39" t="s">
        <v>58</v>
      </c>
      <c r="AN2062" s="39" t="s">
        <v>89</v>
      </c>
      <c r="AO2062" s="39" t="s">
        <v>77</v>
      </c>
      <c r="AP2062" s="39" t="s">
        <v>90</v>
      </c>
      <c r="AQ2062" s="20"/>
      <c r="AR2062" s="20"/>
      <c r="AS2062" s="20"/>
      <c r="AT2062" s="20"/>
      <c r="AU2062" s="20"/>
      <c r="AV2062" s="20"/>
      <c r="AW2062" s="20"/>
      <c r="AX2062" s="20"/>
      <c r="AY2062" s="20"/>
      <c r="AZ2062" s="20"/>
      <c r="BA2062" s="20"/>
      <c r="BB2062" s="20"/>
    </row>
    <row r="2063" spans="1:54" ht="26.1" customHeight="1" x14ac:dyDescent="0.25">
      <c r="A2063" s="21">
        <v>1603</v>
      </c>
      <c r="B2063" s="39" t="s">
        <v>43</v>
      </c>
      <c r="C2063" s="13" t="s">
        <v>256</v>
      </c>
      <c r="D2063" s="13">
        <v>34015</v>
      </c>
      <c r="E2063" s="13" t="s">
        <v>251</v>
      </c>
      <c r="F2063" s="13">
        <v>55781</v>
      </c>
      <c r="G2063" s="13" t="s">
        <v>611</v>
      </c>
      <c r="H2063" s="13" t="s">
        <v>319</v>
      </c>
      <c r="I2063" s="13" t="s">
        <v>233</v>
      </c>
      <c r="J2063" s="13" t="s">
        <v>234</v>
      </c>
      <c r="K2063" s="13" t="s">
        <v>614</v>
      </c>
      <c r="L2063" s="4">
        <v>50561</v>
      </c>
      <c r="M2063" s="4">
        <v>2</v>
      </c>
      <c r="N2063" s="14" t="s">
        <v>35</v>
      </c>
      <c r="O2063" s="15" t="s">
        <v>679</v>
      </c>
      <c r="P2063" s="68">
        <v>208.22</v>
      </c>
      <c r="Q2063" s="61">
        <v>1904.42</v>
      </c>
      <c r="R2063" s="65">
        <f t="shared" si="362"/>
        <v>9.430253623188406E-2</v>
      </c>
      <c r="S2063" s="65">
        <f t="shared" si="363"/>
        <v>0.86250905797101451</v>
      </c>
      <c r="T2063" s="15">
        <v>0.40962567291601598</v>
      </c>
      <c r="U2063" s="15">
        <v>0.89591214600000002</v>
      </c>
      <c r="V2063" s="15">
        <f t="shared" si="364"/>
        <v>0.48628647308398404</v>
      </c>
      <c r="W2063" s="15">
        <f t="shared" si="365"/>
        <v>118.71484265677009</v>
      </c>
      <c r="X2063" s="15">
        <v>0.18467997501851788</v>
      </c>
      <c r="Y2063" s="15">
        <v>0.60346222599999999</v>
      </c>
      <c r="Z2063" s="15">
        <f t="shared" si="366"/>
        <v>0.41878225098148214</v>
      </c>
      <c r="AA2063" s="16">
        <f t="shared" si="367"/>
        <v>226.76105026519028</v>
      </c>
      <c r="AB2063" s="13">
        <v>0.41</v>
      </c>
      <c r="AC2063" s="13">
        <v>2.73</v>
      </c>
      <c r="AD2063" s="13">
        <v>0</v>
      </c>
      <c r="AE2063" s="13">
        <v>3.04</v>
      </c>
      <c r="AF2063" s="53">
        <f t="shared" si="359"/>
        <v>1.3649999999999999E-3</v>
      </c>
      <c r="AG2063" s="53">
        <f>IFERROR((((Y2063)/Q2063)*24),"0.00")</f>
        <v>7.6049891431511953E-3</v>
      </c>
      <c r="AH2063" s="53">
        <f t="shared" si="368"/>
        <v>6.2399891431511954E-3</v>
      </c>
      <c r="AI2063" s="53">
        <f t="shared" si="369"/>
        <v>457.14206176931833</v>
      </c>
      <c r="AJ2063" s="44" t="s">
        <v>681</v>
      </c>
      <c r="AK2063" s="15" t="s">
        <v>683</v>
      </c>
      <c r="AL2063" s="14" t="s">
        <v>88</v>
      </c>
      <c r="AM2063" s="39" t="s">
        <v>58</v>
      </c>
      <c r="AN2063" s="39" t="s">
        <v>89</v>
      </c>
      <c r="AO2063" s="39" t="s">
        <v>77</v>
      </c>
      <c r="AP2063" s="39" t="s">
        <v>90</v>
      </c>
      <c r="AQ2063" s="20"/>
      <c r="AR2063" s="20"/>
      <c r="AS2063" s="20"/>
      <c r="AT2063" s="20"/>
      <c r="AU2063" s="20"/>
      <c r="AV2063" s="20"/>
      <c r="AW2063" s="20"/>
      <c r="AX2063" s="20"/>
      <c r="AY2063" s="20"/>
      <c r="AZ2063" s="20"/>
      <c r="BA2063" s="20"/>
      <c r="BB2063" s="20"/>
    </row>
    <row r="2064" spans="1:54" ht="26.1" customHeight="1" x14ac:dyDescent="0.25">
      <c r="A2064" s="21">
        <v>1712</v>
      </c>
      <c r="B2064" s="39" t="s">
        <v>43</v>
      </c>
      <c r="C2064" s="13" t="s">
        <v>256</v>
      </c>
      <c r="D2064" s="13">
        <v>34015</v>
      </c>
      <c r="E2064" s="13" t="s">
        <v>251</v>
      </c>
      <c r="F2064" s="13">
        <v>55781</v>
      </c>
      <c r="G2064" s="13" t="s">
        <v>611</v>
      </c>
      <c r="H2064" s="13" t="s">
        <v>319</v>
      </c>
      <c r="I2064" s="13" t="s">
        <v>233</v>
      </c>
      <c r="J2064" s="13" t="s">
        <v>234</v>
      </c>
      <c r="K2064" s="13" t="s">
        <v>614</v>
      </c>
      <c r="L2064" s="4">
        <v>50561</v>
      </c>
      <c r="M2064" s="4">
        <v>2</v>
      </c>
      <c r="N2064" s="14" t="s">
        <v>34</v>
      </c>
      <c r="O2064" s="15" t="s">
        <v>679</v>
      </c>
      <c r="P2064" s="68">
        <v>208.22</v>
      </c>
      <c r="Q2064" s="61">
        <v>1904.42</v>
      </c>
      <c r="R2064" s="65">
        <f t="shared" si="362"/>
        <v>9.430253623188406E-2</v>
      </c>
      <c r="S2064" s="65">
        <f t="shared" si="363"/>
        <v>0.86250905797101451</v>
      </c>
      <c r="T2064" s="15">
        <v>0.18995775714636601</v>
      </c>
      <c r="U2064" s="15">
        <v>0.41546580999999999</v>
      </c>
      <c r="V2064" s="15">
        <f t="shared" si="364"/>
        <v>0.22550805285363398</v>
      </c>
      <c r="W2064" s="15">
        <f t="shared" si="365"/>
        <v>118.71484283733452</v>
      </c>
      <c r="X2064" s="15">
        <v>8.5642566284065053E-2</v>
      </c>
      <c r="Y2064" s="15">
        <v>0.27984654799999997</v>
      </c>
      <c r="Z2064" s="15">
        <f t="shared" si="366"/>
        <v>0.19420398171593492</v>
      </c>
      <c r="AA2064" s="16">
        <f t="shared" si="367"/>
        <v>226.76104902296603</v>
      </c>
      <c r="AB2064" s="13">
        <v>0.19</v>
      </c>
      <c r="AC2064" s="13">
        <v>18.38</v>
      </c>
      <c r="AD2064" s="13">
        <v>0</v>
      </c>
      <c r="AE2064" s="13">
        <v>0</v>
      </c>
      <c r="AF2064" s="53">
        <f t="shared" si="359"/>
        <v>9.1900000000000003E-3</v>
      </c>
      <c r="AG2064" s="53">
        <f>IFERROR(AF2064+(AF2064*(AA2064/100)),"0.00")</f>
        <v>3.0029340405210578E-2</v>
      </c>
      <c r="AH2064" s="53">
        <f t="shared" si="368"/>
        <v>2.0839340405210578E-2</v>
      </c>
      <c r="AI2064" s="53">
        <f t="shared" si="369"/>
        <v>226.76104902296603</v>
      </c>
      <c r="AJ2064" s="44" t="s">
        <v>681</v>
      </c>
      <c r="AK2064" s="15" t="s">
        <v>683</v>
      </c>
      <c r="AL2064" s="14" t="s">
        <v>88</v>
      </c>
      <c r="AM2064" s="39" t="s">
        <v>58</v>
      </c>
      <c r="AN2064" s="39" t="s">
        <v>89</v>
      </c>
      <c r="AO2064" s="39" t="s">
        <v>77</v>
      </c>
      <c r="AP2064" s="39" t="s">
        <v>90</v>
      </c>
      <c r="AQ2064" s="20"/>
      <c r="AR2064" s="20"/>
      <c r="AS2064" s="20"/>
      <c r="AT2064" s="20"/>
      <c r="AU2064" s="20"/>
      <c r="AV2064" s="20"/>
      <c r="AW2064" s="20"/>
      <c r="AX2064" s="20"/>
      <c r="AY2064" s="20"/>
      <c r="AZ2064" s="20"/>
      <c r="BA2064" s="20"/>
      <c r="BB2064" s="20"/>
    </row>
    <row r="2065" spans="1:54" ht="26.1" customHeight="1" x14ac:dyDescent="0.25">
      <c r="A2065" s="21">
        <v>1724</v>
      </c>
      <c r="B2065" s="40" t="s">
        <v>43</v>
      </c>
      <c r="C2065" s="13" t="s">
        <v>256</v>
      </c>
      <c r="D2065" s="13">
        <v>34015</v>
      </c>
      <c r="E2065" s="13" t="s">
        <v>251</v>
      </c>
      <c r="F2065" s="13">
        <v>55781</v>
      </c>
      <c r="G2065" s="13" t="s">
        <v>611</v>
      </c>
      <c r="H2065" s="13" t="s">
        <v>319</v>
      </c>
      <c r="I2065" s="13" t="s">
        <v>233</v>
      </c>
      <c r="J2065" s="13" t="s">
        <v>234</v>
      </c>
      <c r="K2065" s="13" t="s">
        <v>614</v>
      </c>
      <c r="L2065" s="4">
        <v>50561</v>
      </c>
      <c r="M2065" s="4">
        <v>2</v>
      </c>
      <c r="N2065" s="13" t="s">
        <v>36</v>
      </c>
      <c r="O2065" s="15" t="s">
        <v>679</v>
      </c>
      <c r="P2065" s="68">
        <v>208.22</v>
      </c>
      <c r="Q2065" s="61">
        <v>1904.42</v>
      </c>
      <c r="R2065" s="65">
        <f t="shared" si="362"/>
        <v>9.430253623188406E-2</v>
      </c>
      <c r="S2065" s="65">
        <f t="shared" si="363"/>
        <v>0.86250905797101451</v>
      </c>
      <c r="T2065" s="15">
        <v>2.89035614064053</v>
      </c>
      <c r="U2065" s="15">
        <v>6.192231831</v>
      </c>
      <c r="V2065" s="15">
        <f t="shared" si="364"/>
        <v>3.3018756903594699</v>
      </c>
      <c r="W2065" s="15">
        <f t="shared" si="365"/>
        <v>114.23767624801225</v>
      </c>
      <c r="X2065" s="15">
        <v>1.2449197660831888</v>
      </c>
      <c r="Y2065" s="15">
        <v>4.0679129009999997</v>
      </c>
      <c r="Z2065" s="15">
        <f t="shared" si="366"/>
        <v>2.8229931349168109</v>
      </c>
      <c r="AA2065" s="16">
        <f t="shared" si="367"/>
        <v>226.76105013567366</v>
      </c>
      <c r="AB2065" s="13">
        <v>5.41</v>
      </c>
      <c r="AC2065" s="13">
        <v>29.6</v>
      </c>
      <c r="AD2065" s="13">
        <v>2.25</v>
      </c>
      <c r="AE2065" s="13">
        <v>0</v>
      </c>
      <c r="AF2065" s="53">
        <f t="shared" si="359"/>
        <v>1.4800000000000001E-2</v>
      </c>
      <c r="AG2065" s="53">
        <f>IFERROR(AF2065+(AF2065*(AA2065/100)),"0.00")</f>
        <v>4.8360635420079699E-2</v>
      </c>
      <c r="AH2065" s="53">
        <f t="shared" si="368"/>
        <v>3.3560635420079699E-2</v>
      </c>
      <c r="AI2065" s="53">
        <f t="shared" si="369"/>
        <v>226.76105013567366</v>
      </c>
      <c r="AJ2065" s="44" t="s">
        <v>681</v>
      </c>
      <c r="AK2065" s="15" t="s">
        <v>683</v>
      </c>
      <c r="AL2065" s="14" t="s">
        <v>88</v>
      </c>
      <c r="AM2065" s="39" t="s">
        <v>58</v>
      </c>
      <c r="AN2065" s="39" t="s">
        <v>89</v>
      </c>
      <c r="AO2065" s="39" t="s">
        <v>77</v>
      </c>
      <c r="AP2065" s="39" t="s">
        <v>90</v>
      </c>
      <c r="AQ2065" s="59"/>
      <c r="AR2065" s="20"/>
      <c r="AS2065" s="20"/>
      <c r="AT2065" s="20"/>
      <c r="AU2065" s="20"/>
      <c r="AV2065" s="20"/>
      <c r="AW2065" s="20"/>
      <c r="AX2065" s="20"/>
      <c r="AY2065" s="20"/>
      <c r="AZ2065" s="20"/>
      <c r="BA2065" s="20"/>
      <c r="BB2065" s="20"/>
    </row>
    <row r="2066" spans="1:54" ht="26.1" customHeight="1" x14ac:dyDescent="0.25">
      <c r="A2066" s="21">
        <v>183</v>
      </c>
      <c r="B2066" s="39" t="s">
        <v>43</v>
      </c>
      <c r="C2066" s="13" t="s">
        <v>256</v>
      </c>
      <c r="D2066" s="13">
        <v>34015</v>
      </c>
      <c r="E2066" s="13" t="s">
        <v>251</v>
      </c>
      <c r="F2066" s="13">
        <v>55781</v>
      </c>
      <c r="G2066" s="13" t="s">
        <v>611</v>
      </c>
      <c r="H2066" s="13" t="s">
        <v>302</v>
      </c>
      <c r="I2066" s="13" t="s">
        <v>233</v>
      </c>
      <c r="J2066" s="13" t="s">
        <v>234</v>
      </c>
      <c r="K2066" s="13" t="s">
        <v>612</v>
      </c>
      <c r="L2066" s="4">
        <v>50561</v>
      </c>
      <c r="M2066" s="4">
        <v>2</v>
      </c>
      <c r="N2066" s="14" t="s">
        <v>40</v>
      </c>
      <c r="O2066" s="15" t="s">
        <v>679</v>
      </c>
      <c r="P2066" s="68">
        <v>208.22</v>
      </c>
      <c r="Q2066" s="61">
        <v>1904.42</v>
      </c>
      <c r="R2066" s="65">
        <f t="shared" si="362"/>
        <v>9.430253623188406E-2</v>
      </c>
      <c r="S2066" s="65">
        <f t="shared" si="363"/>
        <v>0.86250905797101451</v>
      </c>
      <c r="T2066" s="15">
        <v>0.19001458051477599</v>
      </c>
      <c r="U2066" s="15">
        <v>0.41559009099999999</v>
      </c>
      <c r="V2066" s="15">
        <f t="shared" si="364"/>
        <v>0.22557551048522401</v>
      </c>
      <c r="W2066" s="15">
        <f t="shared" si="365"/>
        <v>118.71484276317558</v>
      </c>
      <c r="X2066" s="15">
        <v>8.5668185133058641E-2</v>
      </c>
      <c r="Y2066" s="15">
        <v>0.27993026100000001</v>
      </c>
      <c r="Z2066" s="15">
        <f t="shared" si="366"/>
        <v>0.19426207586694139</v>
      </c>
      <c r="AA2066" s="16">
        <f t="shared" si="367"/>
        <v>226.76104970032483</v>
      </c>
      <c r="AB2066" s="13">
        <v>0.19</v>
      </c>
      <c r="AC2066" s="13">
        <v>0</v>
      </c>
      <c r="AD2066" s="13">
        <v>0</v>
      </c>
      <c r="AE2066" s="13">
        <v>0</v>
      </c>
      <c r="AF2066" s="53">
        <f t="shared" si="359"/>
        <v>0</v>
      </c>
      <c r="AG2066" s="53">
        <f t="shared" ref="AG2066:AG2077" si="370">IFERROR((((Y2066)/Q2066)*24),"0.00")</f>
        <v>3.5277545205364361E-3</v>
      </c>
      <c r="AH2066" s="53">
        <f t="shared" si="368"/>
        <v>3.5277545205364361E-3</v>
      </c>
      <c r="AI2066" s="53" t="str">
        <f t="shared" si="369"/>
        <v>0.00</v>
      </c>
      <c r="AJ2066" s="44" t="s">
        <v>681</v>
      </c>
      <c r="AK2066" s="15" t="s">
        <v>683</v>
      </c>
      <c r="AL2066" s="14" t="s">
        <v>88</v>
      </c>
      <c r="AM2066" s="39" t="s">
        <v>58</v>
      </c>
      <c r="AN2066" s="39" t="s">
        <v>89</v>
      </c>
      <c r="AO2066" s="39" t="s">
        <v>77</v>
      </c>
      <c r="AP2066" s="39" t="s">
        <v>90</v>
      </c>
      <c r="AQ2066" s="20"/>
      <c r="AR2066" s="20"/>
      <c r="AS2066" s="20"/>
      <c r="AT2066" s="20"/>
      <c r="AU2066" s="20"/>
      <c r="AV2066" s="20"/>
      <c r="AW2066" s="20"/>
      <c r="AX2066" s="20"/>
      <c r="AY2066" s="20"/>
      <c r="AZ2066" s="20"/>
      <c r="BA2066" s="20"/>
      <c r="BB2066" s="20"/>
    </row>
    <row r="2067" spans="1:54" ht="26.1" customHeight="1" x14ac:dyDescent="0.25">
      <c r="A2067" s="21">
        <v>184</v>
      </c>
      <c r="B2067" s="39" t="s">
        <v>43</v>
      </c>
      <c r="C2067" s="13" t="s">
        <v>256</v>
      </c>
      <c r="D2067" s="13">
        <v>34015</v>
      </c>
      <c r="E2067" s="13" t="s">
        <v>251</v>
      </c>
      <c r="F2067" s="13">
        <v>55781</v>
      </c>
      <c r="G2067" s="13" t="s">
        <v>611</v>
      </c>
      <c r="H2067" s="13" t="s">
        <v>302</v>
      </c>
      <c r="I2067" s="13" t="s">
        <v>233</v>
      </c>
      <c r="J2067" s="13" t="s">
        <v>234</v>
      </c>
      <c r="K2067" s="13" t="s">
        <v>612</v>
      </c>
      <c r="L2067" s="4">
        <v>50561</v>
      </c>
      <c r="M2067" s="4">
        <v>2</v>
      </c>
      <c r="N2067" s="14" t="s">
        <v>38</v>
      </c>
      <c r="O2067" s="15" t="s">
        <v>679</v>
      </c>
      <c r="P2067" s="68">
        <v>208.22</v>
      </c>
      <c r="Q2067" s="61">
        <v>1904.42</v>
      </c>
      <c r="R2067" s="65">
        <f t="shared" si="362"/>
        <v>9.430253623188406E-2</v>
      </c>
      <c r="S2067" s="65">
        <f t="shared" si="363"/>
        <v>0.86250905797101451</v>
      </c>
      <c r="T2067" s="15">
        <v>0.33974070196561601</v>
      </c>
      <c r="U2067" s="15">
        <v>0.74306334200000002</v>
      </c>
      <c r="V2067" s="15">
        <f t="shared" si="364"/>
        <v>0.40332264003438401</v>
      </c>
      <c r="W2067" s="15">
        <f t="shared" si="365"/>
        <v>118.71484273179694</v>
      </c>
      <c r="X2067" s="15">
        <v>0.15317229485430189</v>
      </c>
      <c r="Y2067" s="15">
        <v>0.50050739899999996</v>
      </c>
      <c r="Z2067" s="15">
        <f t="shared" si="366"/>
        <v>0.34733510414569807</v>
      </c>
      <c r="AA2067" s="16">
        <f t="shared" si="367"/>
        <v>226.76105001631308</v>
      </c>
      <c r="AB2067" s="13">
        <v>0.34</v>
      </c>
      <c r="AC2067" s="13">
        <v>0</v>
      </c>
      <c r="AD2067" s="13">
        <v>0</v>
      </c>
      <c r="AE2067" s="13">
        <v>0</v>
      </c>
      <c r="AF2067" s="53">
        <f t="shared" si="359"/>
        <v>0</v>
      </c>
      <c r="AG2067" s="53">
        <f t="shared" si="370"/>
        <v>6.3075254282143646E-3</v>
      </c>
      <c r="AH2067" s="53">
        <f t="shared" si="368"/>
        <v>6.3075254282143646E-3</v>
      </c>
      <c r="AI2067" s="53" t="str">
        <f t="shared" si="369"/>
        <v>0.00</v>
      </c>
      <c r="AJ2067" s="44" t="s">
        <v>681</v>
      </c>
      <c r="AK2067" s="15" t="s">
        <v>683</v>
      </c>
      <c r="AL2067" s="14" t="s">
        <v>88</v>
      </c>
      <c r="AM2067" s="39" t="s">
        <v>58</v>
      </c>
      <c r="AN2067" s="39" t="s">
        <v>89</v>
      </c>
      <c r="AO2067" s="39" t="s">
        <v>77</v>
      </c>
      <c r="AP2067" s="39" t="s">
        <v>90</v>
      </c>
      <c r="AQ2067" s="20"/>
      <c r="AR2067" s="20"/>
      <c r="AS2067" s="20"/>
      <c r="AT2067" s="20"/>
      <c r="AU2067" s="20"/>
      <c r="AV2067" s="20"/>
      <c r="AW2067" s="20"/>
      <c r="AX2067" s="20"/>
      <c r="AY2067" s="20"/>
      <c r="AZ2067" s="20"/>
      <c r="BA2067" s="20"/>
      <c r="BB2067" s="20"/>
    </row>
    <row r="2068" spans="1:54" ht="26.1" customHeight="1" x14ac:dyDescent="0.25">
      <c r="A2068" s="21">
        <v>185</v>
      </c>
      <c r="B2068" s="39" t="s">
        <v>43</v>
      </c>
      <c r="C2068" s="13" t="s">
        <v>256</v>
      </c>
      <c r="D2068" s="13">
        <v>34015</v>
      </c>
      <c r="E2068" s="13" t="s">
        <v>251</v>
      </c>
      <c r="F2068" s="13">
        <v>55781</v>
      </c>
      <c r="G2068" s="13" t="s">
        <v>611</v>
      </c>
      <c r="H2068" s="13" t="s">
        <v>302</v>
      </c>
      <c r="I2068" s="13" t="s">
        <v>233</v>
      </c>
      <c r="J2068" s="13" t="s">
        <v>234</v>
      </c>
      <c r="K2068" s="13" t="s">
        <v>612</v>
      </c>
      <c r="L2068" s="4">
        <v>50561</v>
      </c>
      <c r="M2068" s="4">
        <v>2</v>
      </c>
      <c r="N2068" s="14" t="s">
        <v>39</v>
      </c>
      <c r="O2068" s="15" t="s">
        <v>679</v>
      </c>
      <c r="P2068" s="68">
        <v>208.22</v>
      </c>
      <c r="Q2068" s="61">
        <v>1904.42</v>
      </c>
      <c r="R2068" s="65">
        <f t="shared" si="362"/>
        <v>9.430253623188406E-2</v>
      </c>
      <c r="S2068" s="65">
        <f t="shared" si="363"/>
        <v>0.86250905797101451</v>
      </c>
      <c r="T2068" s="15">
        <v>0.33974070196561601</v>
      </c>
      <c r="U2068" s="15">
        <v>0.74306334200000002</v>
      </c>
      <c r="V2068" s="15">
        <f t="shared" si="364"/>
        <v>0.40332264003438401</v>
      </c>
      <c r="W2068" s="15">
        <f t="shared" si="365"/>
        <v>118.71484273179694</v>
      </c>
      <c r="X2068" s="15">
        <v>0.15317229485430189</v>
      </c>
      <c r="Y2068" s="15">
        <v>0.50050739899999996</v>
      </c>
      <c r="Z2068" s="15">
        <f t="shared" si="366"/>
        <v>0.34733510414569807</v>
      </c>
      <c r="AA2068" s="16">
        <f t="shared" si="367"/>
        <v>226.76105001631308</v>
      </c>
      <c r="AB2068" s="13">
        <v>0.34</v>
      </c>
      <c r="AC2068" s="13">
        <v>0</v>
      </c>
      <c r="AD2068" s="13">
        <v>0</v>
      </c>
      <c r="AE2068" s="13">
        <v>0</v>
      </c>
      <c r="AF2068" s="53">
        <f t="shared" si="359"/>
        <v>0</v>
      </c>
      <c r="AG2068" s="53">
        <f t="shared" si="370"/>
        <v>6.3075254282143646E-3</v>
      </c>
      <c r="AH2068" s="53">
        <f t="shared" si="368"/>
        <v>6.3075254282143646E-3</v>
      </c>
      <c r="AI2068" s="53" t="str">
        <f t="shared" si="369"/>
        <v>0.00</v>
      </c>
      <c r="AJ2068" s="44" t="s">
        <v>681</v>
      </c>
      <c r="AK2068" s="15" t="s">
        <v>683</v>
      </c>
      <c r="AL2068" s="14" t="s">
        <v>88</v>
      </c>
      <c r="AM2068" s="39" t="s">
        <v>58</v>
      </c>
      <c r="AN2068" s="39" t="s">
        <v>89</v>
      </c>
      <c r="AO2068" s="39" t="s">
        <v>77</v>
      </c>
      <c r="AP2068" s="39" t="s">
        <v>90</v>
      </c>
      <c r="AQ2068" s="20"/>
      <c r="AR2068" s="20"/>
      <c r="AS2068" s="20"/>
      <c r="AT2068" s="20"/>
      <c r="AU2068" s="20"/>
      <c r="AV2068" s="20"/>
      <c r="AW2068" s="20"/>
      <c r="AX2068" s="20"/>
      <c r="AY2068" s="20"/>
      <c r="AZ2068" s="20"/>
      <c r="BA2068" s="20"/>
      <c r="BB2068" s="20"/>
    </row>
    <row r="2069" spans="1:54" ht="26.1" customHeight="1" x14ac:dyDescent="0.25">
      <c r="A2069" s="21">
        <v>186</v>
      </c>
      <c r="B2069" s="39" t="s">
        <v>43</v>
      </c>
      <c r="C2069" s="13" t="s">
        <v>256</v>
      </c>
      <c r="D2069" s="13">
        <v>34015</v>
      </c>
      <c r="E2069" s="13" t="s">
        <v>251</v>
      </c>
      <c r="F2069" s="13">
        <v>55781</v>
      </c>
      <c r="G2069" s="13" t="s">
        <v>611</v>
      </c>
      <c r="H2069" s="13" t="s">
        <v>302</v>
      </c>
      <c r="I2069" s="13" t="s">
        <v>233</v>
      </c>
      <c r="J2069" s="13" t="s">
        <v>234</v>
      </c>
      <c r="K2069" s="13" t="s">
        <v>612</v>
      </c>
      <c r="L2069" s="4">
        <v>50561</v>
      </c>
      <c r="M2069" s="4">
        <v>2</v>
      </c>
      <c r="N2069" s="14" t="s">
        <v>37</v>
      </c>
      <c r="O2069" s="15" t="s">
        <v>679</v>
      </c>
      <c r="P2069" s="68">
        <v>208.22</v>
      </c>
      <c r="Q2069" s="61">
        <v>1904.42</v>
      </c>
      <c r="R2069" s="65">
        <f t="shared" si="362"/>
        <v>9.430253623188406E-2</v>
      </c>
      <c r="S2069" s="65">
        <f t="shared" si="363"/>
        <v>0.86250905797101451</v>
      </c>
      <c r="T2069" s="15">
        <v>2.0726499999993798E-2</v>
      </c>
      <c r="U2069" s="15">
        <v>4.5331931999999998E-2</v>
      </c>
      <c r="V2069" s="15">
        <f t="shared" si="364"/>
        <v>2.46054320000062E-2</v>
      </c>
      <c r="W2069" s="15">
        <f t="shared" si="365"/>
        <v>118.71484331659259</v>
      </c>
      <c r="X2069" s="15">
        <v>9.3445546881158904E-3</v>
      </c>
      <c r="Y2069" s="15">
        <v>3.0534363999999998E-2</v>
      </c>
      <c r="Z2069" s="15">
        <f t="shared" si="366"/>
        <v>2.1189809311884106E-2</v>
      </c>
      <c r="AA2069" s="16">
        <f t="shared" si="367"/>
        <v>226.76103911974144</v>
      </c>
      <c r="AB2069" s="13">
        <v>0.02</v>
      </c>
      <c r="AC2069" s="13">
        <v>0</v>
      </c>
      <c r="AD2069" s="13">
        <v>0</v>
      </c>
      <c r="AE2069" s="13">
        <v>0</v>
      </c>
      <c r="AF2069" s="53">
        <f t="shared" si="359"/>
        <v>0</v>
      </c>
      <c r="AG2069" s="53">
        <f t="shared" si="370"/>
        <v>3.8480205836947728E-4</v>
      </c>
      <c r="AH2069" s="53">
        <f t="shared" si="368"/>
        <v>3.8480205836947728E-4</v>
      </c>
      <c r="AI2069" s="53" t="str">
        <f t="shared" si="369"/>
        <v>0.00</v>
      </c>
      <c r="AJ2069" s="44" t="s">
        <v>681</v>
      </c>
      <c r="AK2069" s="15" t="s">
        <v>683</v>
      </c>
      <c r="AL2069" s="14" t="s">
        <v>88</v>
      </c>
      <c r="AM2069" s="39" t="s">
        <v>58</v>
      </c>
      <c r="AN2069" s="39" t="s">
        <v>89</v>
      </c>
      <c r="AO2069" s="39" t="s">
        <v>77</v>
      </c>
      <c r="AP2069" s="39" t="s">
        <v>90</v>
      </c>
      <c r="AQ2069" s="20"/>
      <c r="AR2069" s="20"/>
      <c r="AS2069" s="20"/>
      <c r="AT2069" s="20"/>
      <c r="AU2069" s="20"/>
      <c r="AV2069" s="20"/>
      <c r="AW2069" s="20"/>
      <c r="AX2069" s="20"/>
      <c r="AY2069" s="20"/>
      <c r="AZ2069" s="20"/>
      <c r="BA2069" s="20"/>
      <c r="BB2069" s="20"/>
    </row>
    <row r="2070" spans="1:54" ht="26.1" customHeight="1" x14ac:dyDescent="0.25">
      <c r="A2070" s="21">
        <v>1572</v>
      </c>
      <c r="B2070" s="39" t="s">
        <v>43</v>
      </c>
      <c r="C2070" s="13" t="s">
        <v>256</v>
      </c>
      <c r="D2070" s="13">
        <v>34015</v>
      </c>
      <c r="E2070" s="13" t="s">
        <v>251</v>
      </c>
      <c r="F2070" s="13">
        <v>55781</v>
      </c>
      <c r="G2070" s="13" t="s">
        <v>611</v>
      </c>
      <c r="H2070" s="13" t="s">
        <v>302</v>
      </c>
      <c r="I2070" s="13" t="s">
        <v>233</v>
      </c>
      <c r="J2070" s="13" t="s">
        <v>234</v>
      </c>
      <c r="K2070" s="13" t="s">
        <v>612</v>
      </c>
      <c r="L2070" s="4">
        <v>50561</v>
      </c>
      <c r="M2070" s="4">
        <v>2</v>
      </c>
      <c r="N2070" s="14" t="s">
        <v>34</v>
      </c>
      <c r="O2070" s="15" t="s">
        <v>679</v>
      </c>
      <c r="P2070" s="68">
        <v>208.22</v>
      </c>
      <c r="Q2070" s="61">
        <v>1904.42</v>
      </c>
      <c r="R2070" s="65">
        <f t="shared" si="362"/>
        <v>9.430253623188406E-2</v>
      </c>
      <c r="S2070" s="65">
        <f t="shared" si="363"/>
        <v>0.86250905797101451</v>
      </c>
      <c r="T2070" s="15">
        <v>5.9929827692790198E-2</v>
      </c>
      <c r="U2070" s="15">
        <v>0.13107542799999999</v>
      </c>
      <c r="V2070" s="15">
        <f t="shared" si="364"/>
        <v>7.1145600307209789E-2</v>
      </c>
      <c r="W2070" s="15">
        <f t="shared" si="365"/>
        <v>118.71484208483531</v>
      </c>
      <c r="X2070" s="15">
        <v>2.7019397984456218E-2</v>
      </c>
      <c r="Y2070" s="15">
        <v>8.8288869000000006E-2</v>
      </c>
      <c r="Z2070" s="15">
        <f t="shared" si="366"/>
        <v>6.1269471015543787E-2</v>
      </c>
      <c r="AA2070" s="16">
        <f t="shared" si="367"/>
        <v>226.76105163701661</v>
      </c>
      <c r="AB2070" s="13">
        <v>0.06</v>
      </c>
      <c r="AC2070" s="13">
        <v>0.81</v>
      </c>
      <c r="AD2070" s="13">
        <v>0</v>
      </c>
      <c r="AE2070" s="13">
        <v>0</v>
      </c>
      <c r="AF2070" s="53">
        <f t="shared" si="359"/>
        <v>4.0500000000000003E-4</v>
      </c>
      <c r="AG2070" s="53">
        <f t="shared" si="370"/>
        <v>1.1126394681845392E-3</v>
      </c>
      <c r="AH2070" s="53">
        <f t="shared" si="368"/>
        <v>7.0763946818453924E-4</v>
      </c>
      <c r="AI2070" s="53">
        <f t="shared" si="369"/>
        <v>174.72579461346646</v>
      </c>
      <c r="AJ2070" s="44" t="s">
        <v>681</v>
      </c>
      <c r="AK2070" s="15" t="s">
        <v>683</v>
      </c>
      <c r="AL2070" s="14" t="s">
        <v>88</v>
      </c>
      <c r="AM2070" s="39" t="s">
        <v>58</v>
      </c>
      <c r="AN2070" s="39" t="s">
        <v>89</v>
      </c>
      <c r="AO2070" s="39" t="s">
        <v>77</v>
      </c>
      <c r="AP2070" s="39" t="s">
        <v>90</v>
      </c>
      <c r="AQ2070" s="20"/>
      <c r="AR2070" s="20"/>
      <c r="AS2070" s="20"/>
      <c r="AT2070" s="20"/>
      <c r="AU2070" s="20"/>
      <c r="AV2070" s="20"/>
      <c r="AW2070" s="20"/>
      <c r="AX2070" s="20"/>
      <c r="AY2070" s="20"/>
      <c r="AZ2070" s="20"/>
      <c r="BA2070" s="20"/>
      <c r="BB2070" s="20"/>
    </row>
    <row r="2071" spans="1:54" ht="26.1" customHeight="1" x14ac:dyDescent="0.25">
      <c r="A2071" s="21">
        <v>1586</v>
      </c>
      <c r="B2071" s="39" t="s">
        <v>43</v>
      </c>
      <c r="C2071" s="13" t="s">
        <v>256</v>
      </c>
      <c r="D2071" s="13">
        <v>34015</v>
      </c>
      <c r="E2071" s="13" t="s">
        <v>251</v>
      </c>
      <c r="F2071" s="13">
        <v>55781</v>
      </c>
      <c r="G2071" s="13" t="s">
        <v>611</v>
      </c>
      <c r="H2071" s="13" t="s">
        <v>302</v>
      </c>
      <c r="I2071" s="13" t="s">
        <v>233</v>
      </c>
      <c r="J2071" s="13" t="s">
        <v>234</v>
      </c>
      <c r="K2071" s="13" t="s">
        <v>612</v>
      </c>
      <c r="L2071" s="4">
        <v>50561</v>
      </c>
      <c r="M2071" s="4">
        <v>2</v>
      </c>
      <c r="N2071" s="14" t="s">
        <v>35</v>
      </c>
      <c r="O2071" s="15" t="s">
        <v>679</v>
      </c>
      <c r="P2071" s="68">
        <v>208.22</v>
      </c>
      <c r="Q2071" s="61">
        <v>1904.42</v>
      </c>
      <c r="R2071" s="65">
        <f t="shared" si="362"/>
        <v>9.430253623188406E-2</v>
      </c>
      <c r="S2071" s="65">
        <f t="shared" si="363"/>
        <v>0.86250905797101451</v>
      </c>
      <c r="T2071" s="15">
        <v>0.12982671600616899</v>
      </c>
      <c r="U2071" s="15">
        <v>0.28395029799999999</v>
      </c>
      <c r="V2071" s="15">
        <f t="shared" si="364"/>
        <v>0.154123581993831</v>
      </c>
      <c r="W2071" s="15">
        <f t="shared" si="365"/>
        <v>118.71484293456787</v>
      </c>
      <c r="X2071" s="15">
        <v>5.8532451098765211E-2</v>
      </c>
      <c r="Y2071" s="15">
        <v>0.19126125199999999</v>
      </c>
      <c r="Z2071" s="15">
        <f t="shared" si="366"/>
        <v>0.13272880090123479</v>
      </c>
      <c r="AA2071" s="16">
        <f t="shared" si="367"/>
        <v>226.76105033987687</v>
      </c>
      <c r="AB2071" s="13">
        <v>0.13</v>
      </c>
      <c r="AC2071" s="13">
        <v>1.66</v>
      </c>
      <c r="AD2071" s="13">
        <v>0</v>
      </c>
      <c r="AE2071" s="13">
        <v>0</v>
      </c>
      <c r="AF2071" s="53">
        <f t="shared" si="359"/>
        <v>8.3000000000000001E-4</v>
      </c>
      <c r="AG2071" s="53">
        <f t="shared" si="370"/>
        <v>2.410324428434904E-3</v>
      </c>
      <c r="AH2071" s="53">
        <f t="shared" si="368"/>
        <v>1.580324428434904E-3</v>
      </c>
      <c r="AI2071" s="53">
        <f t="shared" si="369"/>
        <v>190.40053354637399</v>
      </c>
      <c r="AJ2071" s="44" t="s">
        <v>681</v>
      </c>
      <c r="AK2071" s="15" t="s">
        <v>683</v>
      </c>
      <c r="AL2071" s="14" t="s">
        <v>88</v>
      </c>
      <c r="AM2071" s="39" t="s">
        <v>58</v>
      </c>
      <c r="AN2071" s="39" t="s">
        <v>89</v>
      </c>
      <c r="AO2071" s="39" t="s">
        <v>77</v>
      </c>
      <c r="AP2071" s="39" t="s">
        <v>90</v>
      </c>
      <c r="AQ2071" s="20"/>
      <c r="AR2071" s="20"/>
      <c r="AS2071" s="20"/>
      <c r="AT2071" s="20"/>
      <c r="AU2071" s="20"/>
      <c r="AV2071" s="20"/>
      <c r="AW2071" s="20"/>
      <c r="AX2071" s="20"/>
      <c r="AY2071" s="20"/>
      <c r="AZ2071" s="20"/>
      <c r="BA2071" s="20"/>
      <c r="BB2071" s="20"/>
    </row>
    <row r="2072" spans="1:54" ht="26.1" customHeight="1" x14ac:dyDescent="0.25">
      <c r="A2072" s="21">
        <v>1665</v>
      </c>
      <c r="B2072" s="40" t="s">
        <v>43</v>
      </c>
      <c r="C2072" s="13" t="s">
        <v>256</v>
      </c>
      <c r="D2072" s="13">
        <v>34015</v>
      </c>
      <c r="E2072" s="13" t="s">
        <v>251</v>
      </c>
      <c r="F2072" s="13">
        <v>55781</v>
      </c>
      <c r="G2072" s="13" t="s">
        <v>611</v>
      </c>
      <c r="H2072" s="13" t="s">
        <v>302</v>
      </c>
      <c r="I2072" s="13" t="s">
        <v>233</v>
      </c>
      <c r="J2072" s="13" t="s">
        <v>234</v>
      </c>
      <c r="K2072" s="13" t="s">
        <v>612</v>
      </c>
      <c r="L2072" s="4">
        <v>50561</v>
      </c>
      <c r="M2072" s="4">
        <v>2</v>
      </c>
      <c r="N2072" s="13" t="s">
        <v>36</v>
      </c>
      <c r="O2072" s="15" t="s">
        <v>679</v>
      </c>
      <c r="P2072" s="68">
        <v>208.22</v>
      </c>
      <c r="Q2072" s="61">
        <v>1904.42</v>
      </c>
      <c r="R2072" s="65">
        <f t="shared" si="362"/>
        <v>9.430253623188406E-2</v>
      </c>
      <c r="S2072" s="65">
        <f t="shared" si="363"/>
        <v>0.86250905797101451</v>
      </c>
      <c r="T2072" s="15">
        <v>0.75169839295654195</v>
      </c>
      <c r="U2072" s="15">
        <v>1.6104211690000001</v>
      </c>
      <c r="V2072" s="15">
        <f t="shared" si="364"/>
        <v>0.85872277604345815</v>
      </c>
      <c r="W2072" s="15">
        <f t="shared" si="365"/>
        <v>114.23767618631899</v>
      </c>
      <c r="X2072" s="15">
        <v>0.32376777877524143</v>
      </c>
      <c r="Y2072" s="15">
        <v>1.057946995</v>
      </c>
      <c r="Z2072" s="15">
        <f t="shared" si="366"/>
        <v>0.73417921622475857</v>
      </c>
      <c r="AA2072" s="16">
        <f t="shared" si="367"/>
        <v>226.76105046710765</v>
      </c>
      <c r="AB2072" s="13">
        <v>0.7</v>
      </c>
      <c r="AC2072" s="13">
        <v>9.27</v>
      </c>
      <c r="AD2072" s="13">
        <v>0.53</v>
      </c>
      <c r="AE2072" s="13">
        <v>0</v>
      </c>
      <c r="AF2072" s="53">
        <f t="shared" si="359"/>
        <v>4.6349999999999994E-3</v>
      </c>
      <c r="AG2072" s="53">
        <f t="shared" si="370"/>
        <v>1.3332525325295892E-2</v>
      </c>
      <c r="AH2072" s="53">
        <f t="shared" si="368"/>
        <v>8.697525325295892E-3</v>
      </c>
      <c r="AI2072" s="53">
        <f t="shared" si="369"/>
        <v>187.64887433216597</v>
      </c>
      <c r="AJ2072" s="44" t="s">
        <v>681</v>
      </c>
      <c r="AK2072" s="15" t="s">
        <v>683</v>
      </c>
      <c r="AL2072" s="14" t="s">
        <v>88</v>
      </c>
      <c r="AM2072" s="39" t="s">
        <v>58</v>
      </c>
      <c r="AN2072" s="39" t="s">
        <v>89</v>
      </c>
      <c r="AO2072" s="39" t="s">
        <v>77</v>
      </c>
      <c r="AP2072" s="39" t="s">
        <v>90</v>
      </c>
      <c r="AQ2072" s="59"/>
      <c r="AR2072" s="20"/>
      <c r="AS2072" s="20"/>
      <c r="AT2072" s="20"/>
      <c r="AU2072" s="20"/>
      <c r="AV2072" s="20"/>
      <c r="AW2072" s="20"/>
      <c r="AX2072" s="20"/>
      <c r="AY2072" s="20"/>
      <c r="AZ2072" s="20"/>
      <c r="BA2072" s="20"/>
      <c r="BB2072" s="20"/>
    </row>
    <row r="2073" spans="1:54" ht="26.1" customHeight="1" x14ac:dyDescent="0.25">
      <c r="A2073" s="21">
        <v>919</v>
      </c>
      <c r="B2073" s="39" t="s">
        <v>18</v>
      </c>
      <c r="C2073" s="13" t="s">
        <v>260</v>
      </c>
      <c r="D2073" s="13">
        <v>34023</v>
      </c>
      <c r="E2073" s="13" t="s">
        <v>252</v>
      </c>
      <c r="F2073" s="13">
        <v>17823</v>
      </c>
      <c r="G2073" s="13" t="s">
        <v>627</v>
      </c>
      <c r="H2073" s="13" t="s">
        <v>276</v>
      </c>
      <c r="I2073" s="13" t="s">
        <v>235</v>
      </c>
      <c r="J2073" s="13" t="s">
        <v>238</v>
      </c>
      <c r="K2073" s="13" t="s">
        <v>626</v>
      </c>
      <c r="L2073" s="4">
        <v>2385</v>
      </c>
      <c r="M2073" s="4">
        <v>9001</v>
      </c>
      <c r="N2073" s="14" t="s">
        <v>40</v>
      </c>
      <c r="O2073" s="15" t="s">
        <v>679</v>
      </c>
      <c r="P2073" s="68">
        <v>35</v>
      </c>
      <c r="Q2073" s="61">
        <v>0</v>
      </c>
      <c r="R2073" s="65">
        <f t="shared" si="362"/>
        <v>1.585144927536232E-2</v>
      </c>
      <c r="S2073" s="65">
        <f t="shared" si="363"/>
        <v>0</v>
      </c>
      <c r="T2073" s="15">
        <v>0</v>
      </c>
      <c r="U2073" s="15">
        <v>0</v>
      </c>
      <c r="V2073" s="15">
        <f t="shared" si="364"/>
        <v>0</v>
      </c>
      <c r="W2073" s="15" t="str">
        <f t="shared" si="365"/>
        <v>0.00</v>
      </c>
      <c r="X2073" s="15">
        <v>0</v>
      </c>
      <c r="Y2073" s="15">
        <v>0</v>
      </c>
      <c r="Z2073" s="15">
        <f t="shared" si="366"/>
        <v>0</v>
      </c>
      <c r="AA2073" s="16" t="str">
        <f t="shared" si="367"/>
        <v>0</v>
      </c>
      <c r="AB2073" s="13"/>
      <c r="AC2073" s="13"/>
      <c r="AD2073" s="13"/>
      <c r="AE2073" s="13"/>
      <c r="AF2073" s="53">
        <f t="shared" si="359"/>
        <v>0</v>
      </c>
      <c r="AG2073" s="53" t="str">
        <f t="shared" si="370"/>
        <v>0.00</v>
      </c>
      <c r="AH2073" s="53">
        <f t="shared" si="368"/>
        <v>0</v>
      </c>
      <c r="AI2073" s="53" t="str">
        <f t="shared" si="369"/>
        <v>0.00</v>
      </c>
      <c r="AJ2073" s="44">
        <v>221112</v>
      </c>
      <c r="AK2073" s="15" t="s">
        <v>682</v>
      </c>
      <c r="AL2073" s="14" t="s">
        <v>76</v>
      </c>
      <c r="AM2073" s="39" t="s">
        <v>58</v>
      </c>
      <c r="AN2073" s="39" t="s">
        <v>59</v>
      </c>
      <c r="AO2073" s="39" t="s">
        <v>77</v>
      </c>
      <c r="AP2073" s="39" t="s">
        <v>61</v>
      </c>
      <c r="AQ2073" s="20"/>
      <c r="AR2073" s="20"/>
      <c r="AS2073" s="20"/>
      <c r="AT2073" s="20"/>
      <c r="AU2073" s="20"/>
      <c r="AV2073" s="20"/>
      <c r="AW2073" s="20"/>
      <c r="AX2073" s="20"/>
      <c r="AY2073" s="20"/>
      <c r="AZ2073" s="20"/>
      <c r="BA2073" s="20"/>
      <c r="BB2073" s="20"/>
    </row>
    <row r="2074" spans="1:54" ht="26.1" customHeight="1" x14ac:dyDescent="0.25">
      <c r="A2074" s="21">
        <v>920</v>
      </c>
      <c r="B2074" s="39" t="s">
        <v>18</v>
      </c>
      <c r="C2074" s="13" t="s">
        <v>260</v>
      </c>
      <c r="D2074" s="13">
        <v>34023</v>
      </c>
      <c r="E2074" s="13" t="s">
        <v>252</v>
      </c>
      <c r="F2074" s="13">
        <v>17823</v>
      </c>
      <c r="G2074" s="13" t="s">
        <v>627</v>
      </c>
      <c r="H2074" s="13" t="s">
        <v>276</v>
      </c>
      <c r="I2074" s="13" t="s">
        <v>235</v>
      </c>
      <c r="J2074" s="13" t="s">
        <v>238</v>
      </c>
      <c r="K2074" s="13" t="s">
        <v>626</v>
      </c>
      <c r="L2074" s="4">
        <v>2385</v>
      </c>
      <c r="M2074" s="4">
        <v>9001</v>
      </c>
      <c r="N2074" s="14" t="s">
        <v>38</v>
      </c>
      <c r="O2074" s="15" t="s">
        <v>679</v>
      </c>
      <c r="P2074" s="68">
        <v>35</v>
      </c>
      <c r="Q2074" s="61">
        <v>0</v>
      </c>
      <c r="R2074" s="65">
        <f t="shared" si="362"/>
        <v>1.585144927536232E-2</v>
      </c>
      <c r="S2074" s="65">
        <f t="shared" si="363"/>
        <v>0</v>
      </c>
      <c r="T2074" s="15">
        <v>0.56009355500003999</v>
      </c>
      <c r="U2074" s="15">
        <v>0</v>
      </c>
      <c r="V2074" s="15">
        <f t="shared" si="364"/>
        <v>-0.56009355500003999</v>
      </c>
      <c r="W2074" s="15">
        <f t="shared" si="365"/>
        <v>-100</v>
      </c>
      <c r="X2074" s="15">
        <v>0.19695208973170211</v>
      </c>
      <c r="Y2074" s="15">
        <v>0</v>
      </c>
      <c r="Z2074" s="15">
        <f t="shared" si="366"/>
        <v>-0.19695208973170211</v>
      </c>
      <c r="AA2074" s="16">
        <f t="shared" si="367"/>
        <v>-100</v>
      </c>
      <c r="AB2074" s="13">
        <v>0.56000000000000005</v>
      </c>
      <c r="AC2074" s="13">
        <v>0</v>
      </c>
      <c r="AD2074" s="13">
        <v>0</v>
      </c>
      <c r="AE2074" s="13">
        <v>0</v>
      </c>
      <c r="AF2074" s="53">
        <f t="shared" si="359"/>
        <v>0</v>
      </c>
      <c r="AG2074" s="53" t="str">
        <f t="shared" si="370"/>
        <v>0.00</v>
      </c>
      <c r="AH2074" s="53">
        <f t="shared" si="368"/>
        <v>0</v>
      </c>
      <c r="AI2074" s="53" t="str">
        <f t="shared" si="369"/>
        <v>0.00</v>
      </c>
      <c r="AJ2074" s="44">
        <v>221112</v>
      </c>
      <c r="AK2074" s="15" t="s">
        <v>682</v>
      </c>
      <c r="AL2074" s="14" t="s">
        <v>76</v>
      </c>
      <c r="AM2074" s="39" t="s">
        <v>58</v>
      </c>
      <c r="AN2074" s="39" t="s">
        <v>59</v>
      </c>
      <c r="AO2074" s="39" t="s">
        <v>77</v>
      </c>
      <c r="AP2074" s="39" t="s">
        <v>61</v>
      </c>
      <c r="AQ2074" s="20"/>
      <c r="AR2074" s="20"/>
      <c r="AS2074" s="20"/>
      <c r="AT2074" s="20"/>
      <c r="AU2074" s="20"/>
      <c r="AV2074" s="20"/>
      <c r="AW2074" s="20"/>
      <c r="AX2074" s="20"/>
      <c r="AY2074" s="20"/>
      <c r="AZ2074" s="20"/>
      <c r="BA2074" s="20"/>
      <c r="BB2074" s="20"/>
    </row>
    <row r="2075" spans="1:54" ht="26.1" customHeight="1" x14ac:dyDescent="0.25">
      <c r="A2075" s="21">
        <v>921</v>
      </c>
      <c r="B2075" s="39" t="s">
        <v>18</v>
      </c>
      <c r="C2075" s="13" t="s">
        <v>260</v>
      </c>
      <c r="D2075" s="13">
        <v>34023</v>
      </c>
      <c r="E2075" s="13" t="s">
        <v>252</v>
      </c>
      <c r="F2075" s="13">
        <v>17823</v>
      </c>
      <c r="G2075" s="13" t="s">
        <v>627</v>
      </c>
      <c r="H2075" s="13" t="s">
        <v>276</v>
      </c>
      <c r="I2075" s="13" t="s">
        <v>235</v>
      </c>
      <c r="J2075" s="13" t="s">
        <v>238</v>
      </c>
      <c r="K2075" s="13" t="s">
        <v>626</v>
      </c>
      <c r="L2075" s="4">
        <v>2385</v>
      </c>
      <c r="M2075" s="4">
        <v>9001</v>
      </c>
      <c r="N2075" s="14" t="s">
        <v>39</v>
      </c>
      <c r="O2075" s="15" t="s">
        <v>679</v>
      </c>
      <c r="P2075" s="68">
        <v>35</v>
      </c>
      <c r="Q2075" s="61">
        <v>0</v>
      </c>
      <c r="R2075" s="65">
        <f t="shared" si="362"/>
        <v>1.585144927536232E-2</v>
      </c>
      <c r="S2075" s="65">
        <f t="shared" si="363"/>
        <v>0</v>
      </c>
      <c r="T2075" s="15">
        <v>0.56009355500003999</v>
      </c>
      <c r="U2075" s="15">
        <v>0</v>
      </c>
      <c r="V2075" s="15">
        <f t="shared" si="364"/>
        <v>-0.56009355500003999</v>
      </c>
      <c r="W2075" s="15">
        <f t="shared" si="365"/>
        <v>-100</v>
      </c>
      <c r="X2075" s="15">
        <v>0.19695208973170211</v>
      </c>
      <c r="Y2075" s="15">
        <v>0</v>
      </c>
      <c r="Z2075" s="15">
        <f t="shared" si="366"/>
        <v>-0.19695208973170211</v>
      </c>
      <c r="AA2075" s="16">
        <f t="shared" si="367"/>
        <v>-100</v>
      </c>
      <c r="AB2075" s="13">
        <v>0.56000000000000005</v>
      </c>
      <c r="AC2075" s="13">
        <v>0</v>
      </c>
      <c r="AD2075" s="13">
        <v>0</v>
      </c>
      <c r="AE2075" s="13">
        <v>0</v>
      </c>
      <c r="AF2075" s="53">
        <f t="shared" si="359"/>
        <v>0</v>
      </c>
      <c r="AG2075" s="53" t="str">
        <f t="shared" si="370"/>
        <v>0.00</v>
      </c>
      <c r="AH2075" s="53">
        <f t="shared" si="368"/>
        <v>0</v>
      </c>
      <c r="AI2075" s="53" t="str">
        <f t="shared" si="369"/>
        <v>0.00</v>
      </c>
      <c r="AJ2075" s="44">
        <v>221112</v>
      </c>
      <c r="AK2075" s="15" t="s">
        <v>682</v>
      </c>
      <c r="AL2075" s="14" t="s">
        <v>76</v>
      </c>
      <c r="AM2075" s="39" t="s">
        <v>58</v>
      </c>
      <c r="AN2075" s="39" t="s">
        <v>59</v>
      </c>
      <c r="AO2075" s="39" t="s">
        <v>77</v>
      </c>
      <c r="AP2075" s="39" t="s">
        <v>61</v>
      </c>
      <c r="AQ2075" s="20"/>
      <c r="AR2075" s="20"/>
      <c r="AS2075" s="20"/>
      <c r="AT2075" s="20"/>
      <c r="AU2075" s="20"/>
      <c r="AV2075" s="20"/>
      <c r="AW2075" s="20"/>
      <c r="AX2075" s="20"/>
      <c r="AY2075" s="20"/>
      <c r="AZ2075" s="20"/>
      <c r="BA2075" s="20"/>
      <c r="BB2075" s="20"/>
    </row>
    <row r="2076" spans="1:54" ht="26.1" customHeight="1" x14ac:dyDescent="0.25">
      <c r="A2076" s="21">
        <v>922</v>
      </c>
      <c r="B2076" s="39" t="s">
        <v>18</v>
      </c>
      <c r="C2076" s="13" t="s">
        <v>260</v>
      </c>
      <c r="D2076" s="13">
        <v>34023</v>
      </c>
      <c r="E2076" s="13" t="s">
        <v>252</v>
      </c>
      <c r="F2076" s="13">
        <v>17823</v>
      </c>
      <c r="G2076" s="13" t="s">
        <v>627</v>
      </c>
      <c r="H2076" s="13" t="s">
        <v>276</v>
      </c>
      <c r="I2076" s="13" t="s">
        <v>235</v>
      </c>
      <c r="J2076" s="13" t="s">
        <v>238</v>
      </c>
      <c r="K2076" s="13" t="s">
        <v>626</v>
      </c>
      <c r="L2076" s="4">
        <v>2385</v>
      </c>
      <c r="M2076" s="4">
        <v>9001</v>
      </c>
      <c r="N2076" s="14" t="s">
        <v>37</v>
      </c>
      <c r="O2076" s="15" t="s">
        <v>679</v>
      </c>
      <c r="P2076" s="68">
        <v>35</v>
      </c>
      <c r="Q2076" s="61">
        <v>0</v>
      </c>
      <c r="R2076" s="65">
        <f t="shared" si="362"/>
        <v>1.585144927536232E-2</v>
      </c>
      <c r="S2076" s="65">
        <f t="shared" si="363"/>
        <v>0</v>
      </c>
      <c r="T2076" s="15">
        <v>4.6713999999998501</v>
      </c>
      <c r="U2076" s="15">
        <v>0</v>
      </c>
      <c r="V2076" s="15">
        <f t="shared" si="364"/>
        <v>-4.6713999999998501</v>
      </c>
      <c r="W2076" s="15">
        <f t="shared" si="365"/>
        <v>-100</v>
      </c>
      <c r="X2076" s="15">
        <v>1.6426577020200992</v>
      </c>
      <c r="Y2076" s="15">
        <v>0</v>
      </c>
      <c r="Z2076" s="15">
        <f t="shared" si="366"/>
        <v>-1.6426577020200992</v>
      </c>
      <c r="AA2076" s="16">
        <f t="shared" si="367"/>
        <v>-100</v>
      </c>
      <c r="AB2076" s="13">
        <v>0.23</v>
      </c>
      <c r="AC2076" s="13">
        <v>0</v>
      </c>
      <c r="AD2076" s="13">
        <v>0</v>
      </c>
      <c r="AE2076" s="13">
        <v>0</v>
      </c>
      <c r="AF2076" s="53">
        <f t="shared" si="359"/>
        <v>0</v>
      </c>
      <c r="AG2076" s="53" t="str">
        <f t="shared" si="370"/>
        <v>0.00</v>
      </c>
      <c r="AH2076" s="53">
        <f t="shared" si="368"/>
        <v>0</v>
      </c>
      <c r="AI2076" s="53" t="str">
        <f t="shared" si="369"/>
        <v>0.00</v>
      </c>
      <c r="AJ2076" s="44">
        <v>221112</v>
      </c>
      <c r="AK2076" s="15" t="s">
        <v>682</v>
      </c>
      <c r="AL2076" s="14" t="s">
        <v>76</v>
      </c>
      <c r="AM2076" s="39" t="s">
        <v>58</v>
      </c>
      <c r="AN2076" s="39" t="s">
        <v>59</v>
      </c>
      <c r="AO2076" s="39" t="s">
        <v>77</v>
      </c>
      <c r="AP2076" s="39" t="s">
        <v>61</v>
      </c>
      <c r="AQ2076" s="20"/>
      <c r="AR2076" s="20"/>
      <c r="AS2076" s="20"/>
      <c r="AT2076" s="20"/>
      <c r="AU2076" s="20"/>
      <c r="AV2076" s="20"/>
      <c r="AW2076" s="20"/>
      <c r="AX2076" s="20"/>
      <c r="AY2076" s="20"/>
      <c r="AZ2076" s="20"/>
      <c r="BA2076" s="20"/>
      <c r="BB2076" s="20"/>
    </row>
    <row r="2077" spans="1:54" ht="26.1" customHeight="1" x14ac:dyDescent="0.25">
      <c r="A2077" s="21">
        <v>1613</v>
      </c>
      <c r="B2077" s="39" t="s">
        <v>18</v>
      </c>
      <c r="C2077" s="13" t="s">
        <v>260</v>
      </c>
      <c r="D2077" s="13">
        <v>34023</v>
      </c>
      <c r="E2077" s="13" t="s">
        <v>252</v>
      </c>
      <c r="F2077" s="13">
        <v>17823</v>
      </c>
      <c r="G2077" s="13" t="s">
        <v>627</v>
      </c>
      <c r="H2077" s="13" t="s">
        <v>276</v>
      </c>
      <c r="I2077" s="13" t="s">
        <v>235</v>
      </c>
      <c r="J2077" s="13" t="s">
        <v>238</v>
      </c>
      <c r="K2077" s="13" t="s">
        <v>626</v>
      </c>
      <c r="L2077" s="4">
        <v>2385</v>
      </c>
      <c r="M2077" s="4">
        <v>9001</v>
      </c>
      <c r="N2077" s="14" t="s">
        <v>34</v>
      </c>
      <c r="O2077" s="15" t="s">
        <v>679</v>
      </c>
      <c r="P2077" s="68">
        <v>35</v>
      </c>
      <c r="Q2077" s="61">
        <v>0</v>
      </c>
      <c r="R2077" s="65">
        <f t="shared" si="362"/>
        <v>1.585144927536232E-2</v>
      </c>
      <c r="S2077" s="65">
        <f t="shared" si="363"/>
        <v>0</v>
      </c>
      <c r="T2077" s="15">
        <v>3.0062825000002201E-2</v>
      </c>
      <c r="U2077" s="15">
        <v>0</v>
      </c>
      <c r="V2077" s="15">
        <f t="shared" si="364"/>
        <v>-3.0062825000002201E-2</v>
      </c>
      <c r="W2077" s="15">
        <f t="shared" si="365"/>
        <v>-100</v>
      </c>
      <c r="X2077" s="15">
        <v>1.0571334296086438E-2</v>
      </c>
      <c r="Y2077" s="15">
        <v>0</v>
      </c>
      <c r="Z2077" s="15">
        <f t="shared" si="366"/>
        <v>-1.0571334296086438E-2</v>
      </c>
      <c r="AA2077" s="16">
        <f t="shared" si="367"/>
        <v>-100</v>
      </c>
      <c r="AB2077" s="13">
        <v>0.03</v>
      </c>
      <c r="AC2077" s="13">
        <v>3.42</v>
      </c>
      <c r="AD2077" s="13">
        <v>0</v>
      </c>
      <c r="AE2077" s="13">
        <v>0</v>
      </c>
      <c r="AF2077" s="53">
        <f t="shared" si="359"/>
        <v>1.7099999999999999E-3</v>
      </c>
      <c r="AG2077" s="53" t="str">
        <f t="shared" si="370"/>
        <v>0.00</v>
      </c>
      <c r="AH2077" s="53">
        <f t="shared" si="368"/>
        <v>-1.7099999999999999E-3</v>
      </c>
      <c r="AI2077" s="53">
        <f t="shared" si="369"/>
        <v>-100</v>
      </c>
      <c r="AJ2077" s="44">
        <v>221112</v>
      </c>
      <c r="AK2077" s="15" t="s">
        <v>682</v>
      </c>
      <c r="AL2077" s="14" t="s">
        <v>76</v>
      </c>
      <c r="AM2077" s="39" t="s">
        <v>58</v>
      </c>
      <c r="AN2077" s="39" t="s">
        <v>59</v>
      </c>
      <c r="AO2077" s="39" t="s">
        <v>77</v>
      </c>
      <c r="AP2077" s="39" t="s">
        <v>61</v>
      </c>
      <c r="AQ2077" s="20"/>
      <c r="AR2077" s="20"/>
      <c r="AS2077" s="20"/>
      <c r="AT2077" s="20"/>
      <c r="AU2077" s="20"/>
      <c r="AV2077" s="20"/>
      <c r="AW2077" s="20"/>
      <c r="AX2077" s="20"/>
      <c r="AY2077" s="20"/>
      <c r="AZ2077" s="20"/>
      <c r="BA2077" s="20"/>
      <c r="BB2077" s="20"/>
    </row>
    <row r="2078" spans="1:54" ht="26.1" customHeight="1" x14ac:dyDescent="0.25">
      <c r="A2078" s="21">
        <v>1920</v>
      </c>
      <c r="B2078" s="39" t="s">
        <v>18</v>
      </c>
      <c r="C2078" s="13" t="s">
        <v>260</v>
      </c>
      <c r="D2078" s="13">
        <v>34023</v>
      </c>
      <c r="E2078" s="13" t="s">
        <v>252</v>
      </c>
      <c r="F2078" s="13">
        <v>17823</v>
      </c>
      <c r="G2078" s="13" t="s">
        <v>627</v>
      </c>
      <c r="H2078" s="13" t="s">
        <v>276</v>
      </c>
      <c r="I2078" s="13" t="s">
        <v>235</v>
      </c>
      <c r="J2078" s="13" t="s">
        <v>238</v>
      </c>
      <c r="K2078" s="13" t="s">
        <v>626</v>
      </c>
      <c r="L2078" s="4">
        <v>2385</v>
      </c>
      <c r="M2078" s="4">
        <v>9001</v>
      </c>
      <c r="N2078" s="14" t="s">
        <v>35</v>
      </c>
      <c r="O2078" s="15" t="s">
        <v>679</v>
      </c>
      <c r="P2078" s="68">
        <v>35</v>
      </c>
      <c r="Q2078" s="61">
        <v>0</v>
      </c>
      <c r="R2078" s="65">
        <f t="shared" si="362"/>
        <v>1.585144927536232E-2</v>
      </c>
      <c r="S2078" s="65">
        <f t="shared" si="363"/>
        <v>0</v>
      </c>
      <c r="T2078" s="15">
        <v>1.8500200000001299</v>
      </c>
      <c r="U2078" s="15">
        <v>0</v>
      </c>
      <c r="V2078" s="15">
        <f t="shared" si="364"/>
        <v>-1.8500200000001299</v>
      </c>
      <c r="W2078" s="15">
        <f t="shared" si="365"/>
        <v>-100</v>
      </c>
      <c r="X2078" s="15">
        <v>0.650543648989936</v>
      </c>
      <c r="Y2078" s="15">
        <v>0</v>
      </c>
      <c r="Z2078" s="15">
        <f t="shared" si="366"/>
        <v>-0.650543648989936</v>
      </c>
      <c r="AA2078" s="16">
        <f t="shared" si="367"/>
        <v>-100</v>
      </c>
      <c r="AB2078" s="13">
        <v>1.85</v>
      </c>
      <c r="AC2078" s="13">
        <v>211.03</v>
      </c>
      <c r="AD2078" s="13">
        <v>0</v>
      </c>
      <c r="AE2078" s="13">
        <v>385.23</v>
      </c>
      <c r="AF2078" s="53">
        <f t="shared" si="359"/>
        <v>0.105515</v>
      </c>
      <c r="AG2078" s="53">
        <f>IFERROR(AF2078+(AF2078*(AA2078/100)),"0.00")</f>
        <v>0</v>
      </c>
      <c r="AH2078" s="53">
        <f t="shared" si="368"/>
        <v>-0.105515</v>
      </c>
      <c r="AI2078" s="53">
        <f t="shared" si="369"/>
        <v>-100</v>
      </c>
      <c r="AJ2078" s="44">
        <v>221112</v>
      </c>
      <c r="AK2078" s="15" t="s">
        <v>682</v>
      </c>
      <c r="AL2078" s="14" t="s">
        <v>76</v>
      </c>
      <c r="AM2078" s="39" t="s">
        <v>58</v>
      </c>
      <c r="AN2078" s="39" t="s">
        <v>59</v>
      </c>
      <c r="AO2078" s="39" t="s">
        <v>77</v>
      </c>
      <c r="AP2078" s="39" t="s">
        <v>61</v>
      </c>
      <c r="AQ2078" s="20"/>
      <c r="AR2078" s="20"/>
      <c r="AS2078" s="20"/>
      <c r="AT2078" s="20"/>
      <c r="AU2078" s="20"/>
      <c r="AV2078" s="20"/>
      <c r="AW2078" s="20"/>
      <c r="AX2078" s="20"/>
      <c r="AY2078" s="20"/>
      <c r="AZ2078" s="20"/>
      <c r="BA2078" s="20"/>
      <c r="BB2078" s="20"/>
    </row>
    <row r="2079" spans="1:54" ht="26.1" customHeight="1" x14ac:dyDescent="0.25">
      <c r="A2079" s="21">
        <v>2080</v>
      </c>
      <c r="B2079" s="40" t="s">
        <v>18</v>
      </c>
      <c r="C2079" s="13" t="s">
        <v>260</v>
      </c>
      <c r="D2079" s="13">
        <v>34023</v>
      </c>
      <c r="E2079" s="13" t="s">
        <v>252</v>
      </c>
      <c r="F2079" s="13">
        <v>17823</v>
      </c>
      <c r="G2079" s="13" t="s">
        <v>627</v>
      </c>
      <c r="H2079" s="13" t="s">
        <v>276</v>
      </c>
      <c r="I2079" s="13" t="s">
        <v>235</v>
      </c>
      <c r="J2079" s="13" t="s">
        <v>238</v>
      </c>
      <c r="K2079" s="13" t="s">
        <v>626</v>
      </c>
      <c r="L2079" s="4">
        <v>2385</v>
      </c>
      <c r="M2079" s="4">
        <v>9001</v>
      </c>
      <c r="N2079" s="13" t="s">
        <v>36</v>
      </c>
      <c r="O2079" s="15" t="s">
        <v>679</v>
      </c>
      <c r="P2079" s="68">
        <v>35</v>
      </c>
      <c r="Q2079" s="61">
        <v>0</v>
      </c>
      <c r="R2079" s="65">
        <f t="shared" si="362"/>
        <v>1.585144927536232E-2</v>
      </c>
      <c r="S2079" s="65">
        <f t="shared" si="363"/>
        <v>0</v>
      </c>
      <c r="T2079" s="15">
        <v>7.85489513589319</v>
      </c>
      <c r="U2079" s="15">
        <v>0</v>
      </c>
      <c r="V2079" s="15">
        <f t="shared" si="364"/>
        <v>-7.85489513589319</v>
      </c>
      <c r="W2079" s="15">
        <f t="shared" si="365"/>
        <v>-100</v>
      </c>
      <c r="X2079" s="15">
        <v>2.7690690911200386</v>
      </c>
      <c r="Y2079" s="15">
        <v>0</v>
      </c>
      <c r="Z2079" s="15">
        <f t="shared" si="366"/>
        <v>-2.7690690911200386</v>
      </c>
      <c r="AA2079" s="16">
        <f t="shared" si="367"/>
        <v>-100</v>
      </c>
      <c r="AB2079" s="13">
        <v>7.9</v>
      </c>
      <c r="AC2079" s="13">
        <v>901.14</v>
      </c>
      <c r="AD2079" s="13">
        <v>3.79</v>
      </c>
      <c r="AE2079" s="13">
        <v>0</v>
      </c>
      <c r="AF2079" s="53">
        <f t="shared" si="359"/>
        <v>0.45056999999999997</v>
      </c>
      <c r="AG2079" s="53">
        <f>IFERROR(AF2079+(AF2079*(AA2079/100)),"0.00")</f>
        <v>0</v>
      </c>
      <c r="AH2079" s="53">
        <f t="shared" si="368"/>
        <v>-0.45056999999999997</v>
      </c>
      <c r="AI2079" s="53">
        <f t="shared" si="369"/>
        <v>-100</v>
      </c>
      <c r="AJ2079" s="44">
        <v>221112</v>
      </c>
      <c r="AK2079" s="15" t="s">
        <v>682</v>
      </c>
      <c r="AL2079" s="14" t="s">
        <v>76</v>
      </c>
      <c r="AM2079" s="39" t="s">
        <v>58</v>
      </c>
      <c r="AN2079" s="39" t="s">
        <v>59</v>
      </c>
      <c r="AO2079" s="39" t="s">
        <v>77</v>
      </c>
      <c r="AP2079" s="39" t="s">
        <v>61</v>
      </c>
      <c r="AQ2079" s="59"/>
      <c r="AR2079" s="20"/>
      <c r="AS2079" s="20"/>
      <c r="AT2079" s="20"/>
      <c r="AU2079" s="20"/>
      <c r="AV2079" s="20"/>
      <c r="AW2079" s="20"/>
      <c r="AX2079" s="20"/>
      <c r="AY2079" s="20"/>
      <c r="AZ2079" s="20"/>
      <c r="BA2079" s="20"/>
      <c r="BB2079" s="20"/>
    </row>
    <row r="2080" spans="1:54" ht="26.1" customHeight="1" x14ac:dyDescent="0.25">
      <c r="A2080" s="21">
        <v>923</v>
      </c>
      <c r="B2080" s="39" t="s">
        <v>18</v>
      </c>
      <c r="C2080" s="13" t="s">
        <v>260</v>
      </c>
      <c r="D2080" s="13">
        <v>34023</v>
      </c>
      <c r="E2080" s="13" t="s">
        <v>252</v>
      </c>
      <c r="F2080" s="13">
        <v>17823</v>
      </c>
      <c r="G2080" s="13" t="s">
        <v>629</v>
      </c>
      <c r="H2080" s="13" t="s">
        <v>276</v>
      </c>
      <c r="I2080" s="13" t="s">
        <v>235</v>
      </c>
      <c r="J2080" s="13" t="s">
        <v>239</v>
      </c>
      <c r="K2080" s="13" t="s">
        <v>628</v>
      </c>
      <c r="L2080" s="4">
        <v>2385</v>
      </c>
      <c r="M2080" s="4">
        <v>10001</v>
      </c>
      <c r="N2080" s="14" t="s">
        <v>40</v>
      </c>
      <c r="O2080" s="15" t="s">
        <v>679</v>
      </c>
      <c r="P2080" s="68">
        <v>34</v>
      </c>
      <c r="Q2080" s="61">
        <v>0</v>
      </c>
      <c r="R2080" s="65">
        <f t="shared" si="362"/>
        <v>1.5398550724637682E-2</v>
      </c>
      <c r="S2080" s="65">
        <f t="shared" si="363"/>
        <v>0</v>
      </c>
      <c r="T2080" s="15">
        <v>0</v>
      </c>
      <c r="U2080" s="15">
        <v>0</v>
      </c>
      <c r="V2080" s="15">
        <f t="shared" si="364"/>
        <v>0</v>
      </c>
      <c r="W2080" s="15" t="str">
        <f t="shared" si="365"/>
        <v>0.00</v>
      </c>
      <c r="X2080" s="15">
        <v>0</v>
      </c>
      <c r="Y2080" s="15">
        <v>0</v>
      </c>
      <c r="Z2080" s="15">
        <f t="shared" si="366"/>
        <v>0</v>
      </c>
      <c r="AA2080" s="16" t="str">
        <f t="shared" si="367"/>
        <v>0</v>
      </c>
      <c r="AB2080" s="13"/>
      <c r="AC2080" s="13"/>
      <c r="AD2080" s="13"/>
      <c r="AE2080" s="13"/>
      <c r="AF2080" s="53">
        <f t="shared" si="359"/>
        <v>0</v>
      </c>
      <c r="AG2080" s="53" t="str">
        <f>IFERROR((((Y2080)/Q2080)*24),"0.00")</f>
        <v>0.00</v>
      </c>
      <c r="AH2080" s="53">
        <f t="shared" si="368"/>
        <v>0</v>
      </c>
      <c r="AI2080" s="53" t="str">
        <f t="shared" si="369"/>
        <v>0.00</v>
      </c>
      <c r="AJ2080" s="44">
        <v>221112</v>
      </c>
      <c r="AK2080" s="15" t="s">
        <v>682</v>
      </c>
      <c r="AL2080" s="14" t="s">
        <v>76</v>
      </c>
      <c r="AM2080" s="39" t="s">
        <v>58</v>
      </c>
      <c r="AN2080" s="39" t="s">
        <v>59</v>
      </c>
      <c r="AO2080" s="39" t="s">
        <v>77</v>
      </c>
      <c r="AP2080" s="39" t="s">
        <v>61</v>
      </c>
      <c r="AQ2080" s="20"/>
      <c r="AR2080" s="20"/>
      <c r="AS2080" s="20"/>
      <c r="AT2080" s="20"/>
      <c r="AU2080" s="20"/>
      <c r="AV2080" s="20"/>
      <c r="AW2080" s="20"/>
      <c r="AX2080" s="20"/>
      <c r="AY2080" s="20"/>
      <c r="AZ2080" s="20"/>
      <c r="BA2080" s="20"/>
      <c r="BB2080" s="20"/>
    </row>
    <row r="2081" spans="1:54" ht="26.1" customHeight="1" x14ac:dyDescent="0.25">
      <c r="A2081" s="21">
        <v>924</v>
      </c>
      <c r="B2081" s="39" t="s">
        <v>18</v>
      </c>
      <c r="C2081" s="13" t="s">
        <v>260</v>
      </c>
      <c r="D2081" s="13">
        <v>34023</v>
      </c>
      <c r="E2081" s="13" t="s">
        <v>252</v>
      </c>
      <c r="F2081" s="13">
        <v>17823</v>
      </c>
      <c r="G2081" s="13" t="s">
        <v>629</v>
      </c>
      <c r="H2081" s="13" t="s">
        <v>276</v>
      </c>
      <c r="I2081" s="13" t="s">
        <v>235</v>
      </c>
      <c r="J2081" s="13" t="s">
        <v>239</v>
      </c>
      <c r="K2081" s="13" t="s">
        <v>628</v>
      </c>
      <c r="L2081" s="4">
        <v>2385</v>
      </c>
      <c r="M2081" s="4">
        <v>10001</v>
      </c>
      <c r="N2081" s="14" t="s">
        <v>38</v>
      </c>
      <c r="O2081" s="15" t="s">
        <v>679</v>
      </c>
      <c r="P2081" s="68">
        <v>34</v>
      </c>
      <c r="Q2081" s="61">
        <v>0</v>
      </c>
      <c r="R2081" s="65">
        <f t="shared" si="362"/>
        <v>1.5398550724637682E-2</v>
      </c>
      <c r="S2081" s="65">
        <f t="shared" si="363"/>
        <v>0</v>
      </c>
      <c r="T2081" s="15">
        <v>0.430081556500992</v>
      </c>
      <c r="U2081" s="15">
        <v>0</v>
      </c>
      <c r="V2081" s="15">
        <f t="shared" si="364"/>
        <v>-0.430081556500992</v>
      </c>
      <c r="W2081" s="15">
        <f t="shared" si="365"/>
        <v>-100</v>
      </c>
      <c r="X2081" s="15">
        <v>0.24025877996429962</v>
      </c>
      <c r="Y2081" s="15">
        <v>0</v>
      </c>
      <c r="Z2081" s="15">
        <f t="shared" si="366"/>
        <v>-0.24025877996429962</v>
      </c>
      <c r="AA2081" s="16">
        <f t="shared" si="367"/>
        <v>-100</v>
      </c>
      <c r="AB2081" s="13">
        <v>0.43</v>
      </c>
      <c r="AC2081" s="13">
        <v>0</v>
      </c>
      <c r="AD2081" s="13">
        <v>0</v>
      </c>
      <c r="AE2081" s="13">
        <v>0</v>
      </c>
      <c r="AF2081" s="53">
        <f t="shared" si="359"/>
        <v>0</v>
      </c>
      <c r="AG2081" s="53" t="str">
        <f>IFERROR((((Y2081)/Q2081)*24),"0.00")</f>
        <v>0.00</v>
      </c>
      <c r="AH2081" s="53">
        <f t="shared" si="368"/>
        <v>0</v>
      </c>
      <c r="AI2081" s="53" t="str">
        <f t="shared" si="369"/>
        <v>0.00</v>
      </c>
      <c r="AJ2081" s="44">
        <v>221112</v>
      </c>
      <c r="AK2081" s="15" t="s">
        <v>682</v>
      </c>
      <c r="AL2081" s="14" t="s">
        <v>76</v>
      </c>
      <c r="AM2081" s="39" t="s">
        <v>58</v>
      </c>
      <c r="AN2081" s="39" t="s">
        <v>59</v>
      </c>
      <c r="AO2081" s="39" t="s">
        <v>77</v>
      </c>
      <c r="AP2081" s="39" t="s">
        <v>61</v>
      </c>
      <c r="AQ2081" s="20"/>
      <c r="AR2081" s="20"/>
      <c r="AS2081" s="20"/>
      <c r="AT2081" s="20"/>
      <c r="AU2081" s="20"/>
      <c r="AV2081" s="20"/>
      <c r="AW2081" s="20"/>
      <c r="AX2081" s="20"/>
      <c r="AY2081" s="20"/>
      <c r="AZ2081" s="20"/>
      <c r="BA2081" s="20"/>
      <c r="BB2081" s="20"/>
    </row>
    <row r="2082" spans="1:54" ht="26.1" customHeight="1" x14ac:dyDescent="0.25">
      <c r="A2082" s="21">
        <v>925</v>
      </c>
      <c r="B2082" s="39" t="s">
        <v>18</v>
      </c>
      <c r="C2082" s="13" t="s">
        <v>260</v>
      </c>
      <c r="D2082" s="13">
        <v>34023</v>
      </c>
      <c r="E2082" s="13" t="s">
        <v>252</v>
      </c>
      <c r="F2082" s="13">
        <v>17823</v>
      </c>
      <c r="G2082" s="13" t="s">
        <v>629</v>
      </c>
      <c r="H2082" s="13" t="s">
        <v>276</v>
      </c>
      <c r="I2082" s="13" t="s">
        <v>235</v>
      </c>
      <c r="J2082" s="13" t="s">
        <v>239</v>
      </c>
      <c r="K2082" s="13" t="s">
        <v>628</v>
      </c>
      <c r="L2082" s="4">
        <v>2385</v>
      </c>
      <c r="M2082" s="4">
        <v>10001</v>
      </c>
      <c r="N2082" s="14" t="s">
        <v>39</v>
      </c>
      <c r="O2082" s="15" t="s">
        <v>679</v>
      </c>
      <c r="P2082" s="68">
        <v>34</v>
      </c>
      <c r="Q2082" s="61">
        <v>0</v>
      </c>
      <c r="R2082" s="65">
        <f t="shared" si="362"/>
        <v>1.5398550724637682E-2</v>
      </c>
      <c r="S2082" s="65">
        <f t="shared" si="363"/>
        <v>0</v>
      </c>
      <c r="T2082" s="15">
        <v>0.430081556500992</v>
      </c>
      <c r="U2082" s="15">
        <v>0</v>
      </c>
      <c r="V2082" s="15">
        <f t="shared" si="364"/>
        <v>-0.430081556500992</v>
      </c>
      <c r="W2082" s="15">
        <f t="shared" si="365"/>
        <v>-100</v>
      </c>
      <c r="X2082" s="15">
        <v>0.24025877996429962</v>
      </c>
      <c r="Y2082" s="15">
        <v>0</v>
      </c>
      <c r="Z2082" s="15">
        <f t="shared" si="366"/>
        <v>-0.24025877996429962</v>
      </c>
      <c r="AA2082" s="16">
        <f t="shared" si="367"/>
        <v>-100</v>
      </c>
      <c r="AB2082" s="13">
        <v>0.43</v>
      </c>
      <c r="AC2082" s="13">
        <v>0</v>
      </c>
      <c r="AD2082" s="13">
        <v>0</v>
      </c>
      <c r="AE2082" s="13">
        <v>0</v>
      </c>
      <c r="AF2082" s="53">
        <f t="shared" si="359"/>
        <v>0</v>
      </c>
      <c r="AG2082" s="53" t="str">
        <f>IFERROR((((Y2082)/Q2082)*24),"0.00")</f>
        <v>0.00</v>
      </c>
      <c r="AH2082" s="53">
        <f t="shared" si="368"/>
        <v>0</v>
      </c>
      <c r="AI2082" s="53" t="str">
        <f t="shared" si="369"/>
        <v>0.00</v>
      </c>
      <c r="AJ2082" s="44">
        <v>221112</v>
      </c>
      <c r="AK2082" s="15" t="s">
        <v>682</v>
      </c>
      <c r="AL2082" s="14" t="s">
        <v>76</v>
      </c>
      <c r="AM2082" s="39" t="s">
        <v>58</v>
      </c>
      <c r="AN2082" s="39" t="s">
        <v>59</v>
      </c>
      <c r="AO2082" s="39" t="s">
        <v>77</v>
      </c>
      <c r="AP2082" s="39" t="s">
        <v>61</v>
      </c>
      <c r="AQ2082" s="20"/>
      <c r="AR2082" s="20"/>
      <c r="AS2082" s="20"/>
      <c r="AT2082" s="20"/>
      <c r="AU2082" s="20"/>
      <c r="AV2082" s="20"/>
      <c r="AW2082" s="20"/>
      <c r="AX2082" s="20"/>
      <c r="AY2082" s="20"/>
      <c r="AZ2082" s="20"/>
      <c r="BA2082" s="20"/>
      <c r="BB2082" s="20"/>
    </row>
    <row r="2083" spans="1:54" ht="26.1" customHeight="1" x14ac:dyDescent="0.25">
      <c r="A2083" s="21">
        <v>926</v>
      </c>
      <c r="B2083" s="39" t="s">
        <v>18</v>
      </c>
      <c r="C2083" s="13" t="s">
        <v>260</v>
      </c>
      <c r="D2083" s="13">
        <v>34023</v>
      </c>
      <c r="E2083" s="13" t="s">
        <v>252</v>
      </c>
      <c r="F2083" s="13">
        <v>17823</v>
      </c>
      <c r="G2083" s="13" t="s">
        <v>629</v>
      </c>
      <c r="H2083" s="13" t="s">
        <v>276</v>
      </c>
      <c r="I2083" s="13" t="s">
        <v>235</v>
      </c>
      <c r="J2083" s="13" t="s">
        <v>239</v>
      </c>
      <c r="K2083" s="13" t="s">
        <v>628</v>
      </c>
      <c r="L2083" s="4">
        <v>2385</v>
      </c>
      <c r="M2083" s="4">
        <v>10001</v>
      </c>
      <c r="N2083" s="14" t="s">
        <v>37</v>
      </c>
      <c r="O2083" s="15" t="s">
        <v>679</v>
      </c>
      <c r="P2083" s="68">
        <v>34</v>
      </c>
      <c r="Q2083" s="61">
        <v>0</v>
      </c>
      <c r="R2083" s="65">
        <f t="shared" si="362"/>
        <v>1.5398550724637682E-2</v>
      </c>
      <c r="S2083" s="65">
        <f t="shared" si="363"/>
        <v>0</v>
      </c>
      <c r="T2083" s="15">
        <v>3.6093000000123601</v>
      </c>
      <c r="U2083" s="15">
        <v>0</v>
      </c>
      <c r="V2083" s="15">
        <f t="shared" si="364"/>
        <v>-3.6093000000123601</v>
      </c>
      <c r="W2083" s="15">
        <f t="shared" si="365"/>
        <v>-100</v>
      </c>
      <c r="X2083" s="15">
        <v>2.0162827292186991</v>
      </c>
      <c r="Y2083" s="15">
        <v>0</v>
      </c>
      <c r="Z2083" s="15">
        <f t="shared" si="366"/>
        <v>-2.0162827292186991</v>
      </c>
      <c r="AA2083" s="16">
        <f t="shared" si="367"/>
        <v>-100</v>
      </c>
      <c r="AB2083" s="13">
        <v>0.18</v>
      </c>
      <c r="AC2083" s="13">
        <v>0</v>
      </c>
      <c r="AD2083" s="13">
        <v>0</v>
      </c>
      <c r="AE2083" s="13">
        <v>0</v>
      </c>
      <c r="AF2083" s="53">
        <f t="shared" si="359"/>
        <v>0</v>
      </c>
      <c r="AG2083" s="53" t="str">
        <f>IFERROR((((Y2083)/Q2083)*24),"0.00")</f>
        <v>0.00</v>
      </c>
      <c r="AH2083" s="53">
        <f t="shared" si="368"/>
        <v>0</v>
      </c>
      <c r="AI2083" s="53" t="str">
        <f t="shared" si="369"/>
        <v>0.00</v>
      </c>
      <c r="AJ2083" s="44">
        <v>221112</v>
      </c>
      <c r="AK2083" s="15" t="s">
        <v>682</v>
      </c>
      <c r="AL2083" s="14" t="s">
        <v>76</v>
      </c>
      <c r="AM2083" s="39" t="s">
        <v>58</v>
      </c>
      <c r="AN2083" s="39" t="s">
        <v>59</v>
      </c>
      <c r="AO2083" s="39" t="s">
        <v>77</v>
      </c>
      <c r="AP2083" s="39" t="s">
        <v>61</v>
      </c>
      <c r="AQ2083" s="20"/>
      <c r="AR2083" s="20"/>
      <c r="AS2083" s="20"/>
      <c r="AT2083" s="20"/>
      <c r="AU2083" s="20"/>
      <c r="AV2083" s="20"/>
      <c r="AW2083" s="20"/>
      <c r="AX2083" s="20"/>
      <c r="AY2083" s="20"/>
      <c r="AZ2083" s="20"/>
      <c r="BA2083" s="20"/>
      <c r="BB2083" s="20"/>
    </row>
    <row r="2084" spans="1:54" ht="26.1" customHeight="1" x14ac:dyDescent="0.25">
      <c r="A2084" s="21">
        <v>1703</v>
      </c>
      <c r="B2084" s="39" t="s">
        <v>18</v>
      </c>
      <c r="C2084" s="13" t="s">
        <v>260</v>
      </c>
      <c r="D2084" s="13">
        <v>34023</v>
      </c>
      <c r="E2084" s="13" t="s">
        <v>252</v>
      </c>
      <c r="F2084" s="13">
        <v>17823</v>
      </c>
      <c r="G2084" s="13" t="s">
        <v>629</v>
      </c>
      <c r="H2084" s="13" t="s">
        <v>276</v>
      </c>
      <c r="I2084" s="13" t="s">
        <v>235</v>
      </c>
      <c r="J2084" s="13" t="s">
        <v>239</v>
      </c>
      <c r="K2084" s="13" t="s">
        <v>628</v>
      </c>
      <c r="L2084" s="4">
        <v>2385</v>
      </c>
      <c r="M2084" s="4">
        <v>10001</v>
      </c>
      <c r="N2084" s="14" t="s">
        <v>34</v>
      </c>
      <c r="O2084" s="15" t="s">
        <v>679</v>
      </c>
      <c r="P2084" s="68">
        <v>34</v>
      </c>
      <c r="Q2084" s="61">
        <v>0</v>
      </c>
      <c r="R2084" s="65">
        <f t="shared" si="362"/>
        <v>1.5398550724637682E-2</v>
      </c>
      <c r="S2084" s="65">
        <f t="shared" si="363"/>
        <v>0</v>
      </c>
      <c r="T2084" s="15">
        <v>8.0048416000184697E-2</v>
      </c>
      <c r="U2084" s="15">
        <v>0</v>
      </c>
      <c r="V2084" s="15">
        <f t="shared" si="364"/>
        <v>-8.0048416000184697E-2</v>
      </c>
      <c r="W2084" s="15">
        <f t="shared" si="365"/>
        <v>-100</v>
      </c>
      <c r="X2084" s="15">
        <v>4.4717878447862902E-2</v>
      </c>
      <c r="Y2084" s="15">
        <v>0</v>
      </c>
      <c r="Z2084" s="15">
        <f t="shared" si="366"/>
        <v>-4.4717878447862902E-2</v>
      </c>
      <c r="AA2084" s="16">
        <f t="shared" si="367"/>
        <v>-100</v>
      </c>
      <c r="AB2084" s="13">
        <v>0.08</v>
      </c>
      <c r="AC2084" s="13">
        <v>15.65</v>
      </c>
      <c r="AD2084" s="13">
        <v>0</v>
      </c>
      <c r="AE2084" s="13">
        <v>0</v>
      </c>
      <c r="AF2084" s="53">
        <f t="shared" si="359"/>
        <v>7.8250000000000004E-3</v>
      </c>
      <c r="AG2084" s="53">
        <f>IFERROR(AF2084+(AF2084*(AA2084/100)),"0.00")</f>
        <v>0</v>
      </c>
      <c r="AH2084" s="53">
        <f t="shared" si="368"/>
        <v>-7.8250000000000004E-3</v>
      </c>
      <c r="AI2084" s="53">
        <f t="shared" si="369"/>
        <v>-100</v>
      </c>
      <c r="AJ2084" s="44">
        <v>221112</v>
      </c>
      <c r="AK2084" s="15" t="s">
        <v>682</v>
      </c>
      <c r="AL2084" s="14" t="s">
        <v>76</v>
      </c>
      <c r="AM2084" s="39" t="s">
        <v>58</v>
      </c>
      <c r="AN2084" s="39" t="s">
        <v>59</v>
      </c>
      <c r="AO2084" s="39" t="s">
        <v>77</v>
      </c>
      <c r="AP2084" s="39" t="s">
        <v>61</v>
      </c>
      <c r="AQ2084" s="20"/>
      <c r="AR2084" s="20"/>
      <c r="AS2084" s="20"/>
      <c r="AT2084" s="20"/>
      <c r="AU2084" s="20"/>
      <c r="AV2084" s="20"/>
      <c r="AW2084" s="20"/>
      <c r="AX2084" s="20"/>
      <c r="AY2084" s="20"/>
      <c r="AZ2084" s="20"/>
      <c r="BA2084" s="20"/>
      <c r="BB2084" s="20"/>
    </row>
    <row r="2085" spans="1:54" ht="26.1" customHeight="1" x14ac:dyDescent="0.25">
      <c r="A2085" s="21">
        <v>1917</v>
      </c>
      <c r="B2085" s="39" t="s">
        <v>18</v>
      </c>
      <c r="C2085" s="13" t="s">
        <v>260</v>
      </c>
      <c r="D2085" s="13">
        <v>34023</v>
      </c>
      <c r="E2085" s="13" t="s">
        <v>252</v>
      </c>
      <c r="F2085" s="13">
        <v>17823</v>
      </c>
      <c r="G2085" s="13" t="s">
        <v>629</v>
      </c>
      <c r="H2085" s="13" t="s">
        <v>276</v>
      </c>
      <c r="I2085" s="13" t="s">
        <v>235</v>
      </c>
      <c r="J2085" s="13" t="s">
        <v>239</v>
      </c>
      <c r="K2085" s="13" t="s">
        <v>628</v>
      </c>
      <c r="L2085" s="4">
        <v>2385</v>
      </c>
      <c r="M2085" s="4">
        <v>10001</v>
      </c>
      <c r="N2085" s="14" t="s">
        <v>35</v>
      </c>
      <c r="O2085" s="15" t="s">
        <v>679</v>
      </c>
      <c r="P2085" s="68">
        <v>34</v>
      </c>
      <c r="Q2085" s="61">
        <v>0</v>
      </c>
      <c r="R2085" s="65">
        <f t="shared" si="362"/>
        <v>1.5398550724637682E-2</v>
      </c>
      <c r="S2085" s="65">
        <f t="shared" si="363"/>
        <v>0</v>
      </c>
      <c r="T2085" s="15">
        <v>1.0399146900024001</v>
      </c>
      <c r="U2085" s="15">
        <v>0</v>
      </c>
      <c r="V2085" s="15">
        <f t="shared" si="364"/>
        <v>-1.0399146900024001</v>
      </c>
      <c r="W2085" s="15">
        <f t="shared" si="365"/>
        <v>-100</v>
      </c>
      <c r="X2085" s="15">
        <v>0.58093315305036197</v>
      </c>
      <c r="Y2085" s="15">
        <v>0</v>
      </c>
      <c r="Z2085" s="15">
        <f t="shared" si="366"/>
        <v>-0.58093315305036197</v>
      </c>
      <c r="AA2085" s="16">
        <f t="shared" si="367"/>
        <v>-100</v>
      </c>
      <c r="AB2085" s="13">
        <v>1.04</v>
      </c>
      <c r="AC2085" s="13">
        <v>203.45</v>
      </c>
      <c r="AD2085" s="13">
        <v>0</v>
      </c>
      <c r="AE2085" s="13">
        <v>155.87</v>
      </c>
      <c r="AF2085" s="53">
        <f t="shared" si="359"/>
        <v>0.101725</v>
      </c>
      <c r="AG2085" s="53">
        <f>IFERROR(AF2085+(AF2085*(AA2085/100)),"0.00")</f>
        <v>0</v>
      </c>
      <c r="AH2085" s="53">
        <f t="shared" si="368"/>
        <v>-0.101725</v>
      </c>
      <c r="AI2085" s="53">
        <f t="shared" si="369"/>
        <v>-100</v>
      </c>
      <c r="AJ2085" s="44">
        <v>221112</v>
      </c>
      <c r="AK2085" s="15" t="s">
        <v>682</v>
      </c>
      <c r="AL2085" s="14" t="s">
        <v>76</v>
      </c>
      <c r="AM2085" s="39" t="s">
        <v>58</v>
      </c>
      <c r="AN2085" s="39" t="s">
        <v>59</v>
      </c>
      <c r="AO2085" s="39" t="s">
        <v>77</v>
      </c>
      <c r="AP2085" s="39" t="s">
        <v>61</v>
      </c>
      <c r="AQ2085" s="20"/>
      <c r="AR2085" s="20"/>
      <c r="AS2085" s="20"/>
      <c r="AT2085" s="20"/>
      <c r="AU2085" s="20"/>
      <c r="AV2085" s="20"/>
      <c r="AW2085" s="20"/>
      <c r="AX2085" s="20"/>
      <c r="AY2085" s="20"/>
      <c r="AZ2085" s="20"/>
      <c r="BA2085" s="20"/>
      <c r="BB2085" s="20"/>
    </row>
    <row r="2086" spans="1:54" ht="26.1" customHeight="1" x14ac:dyDescent="0.25">
      <c r="A2086" s="21">
        <v>2098</v>
      </c>
      <c r="B2086" s="40" t="s">
        <v>18</v>
      </c>
      <c r="C2086" s="13" t="s">
        <v>260</v>
      </c>
      <c r="D2086" s="13">
        <v>34023</v>
      </c>
      <c r="E2086" s="13" t="s">
        <v>252</v>
      </c>
      <c r="F2086" s="13">
        <v>17823</v>
      </c>
      <c r="G2086" s="13" t="s">
        <v>629</v>
      </c>
      <c r="H2086" s="13" t="s">
        <v>276</v>
      </c>
      <c r="I2086" s="13" t="s">
        <v>235</v>
      </c>
      <c r="J2086" s="13" t="s">
        <v>239</v>
      </c>
      <c r="K2086" s="13" t="s">
        <v>628</v>
      </c>
      <c r="L2086" s="4">
        <v>2385</v>
      </c>
      <c r="M2086" s="4">
        <v>10001</v>
      </c>
      <c r="N2086" s="13" t="s">
        <v>36</v>
      </c>
      <c r="O2086" s="15" t="s">
        <v>679</v>
      </c>
      <c r="P2086" s="68">
        <v>34</v>
      </c>
      <c r="Q2086" s="61">
        <v>0</v>
      </c>
      <c r="R2086" s="65">
        <f t="shared" si="362"/>
        <v>1.5398550724637682E-2</v>
      </c>
      <c r="S2086" s="65">
        <f t="shared" si="363"/>
        <v>0</v>
      </c>
      <c r="T2086" s="15">
        <v>6.0572122970195004</v>
      </c>
      <c r="U2086" s="15">
        <v>0</v>
      </c>
      <c r="V2086" s="15">
        <f t="shared" si="364"/>
        <v>-6.0572122970195004</v>
      </c>
      <c r="W2086" s="15">
        <f t="shared" si="365"/>
        <v>-100</v>
      </c>
      <c r="X2086" s="15">
        <v>3.3836829712221901</v>
      </c>
      <c r="Y2086" s="15">
        <v>0</v>
      </c>
      <c r="Z2086" s="15">
        <f t="shared" si="366"/>
        <v>-3.3836829712221901</v>
      </c>
      <c r="AA2086" s="16">
        <f t="shared" si="367"/>
        <v>-100</v>
      </c>
      <c r="AB2086" s="13">
        <v>6.1</v>
      </c>
      <c r="AC2086" s="13">
        <v>1193.33</v>
      </c>
      <c r="AD2086" s="13">
        <v>4.2699999999999996</v>
      </c>
      <c r="AE2086" s="13">
        <v>0</v>
      </c>
      <c r="AF2086" s="53">
        <f t="shared" si="359"/>
        <v>0.596665</v>
      </c>
      <c r="AG2086" s="53">
        <f>IFERROR(AF2086+(AF2086*(AA2086/100)),"0.00")</f>
        <v>0</v>
      </c>
      <c r="AH2086" s="53">
        <f t="shared" si="368"/>
        <v>-0.596665</v>
      </c>
      <c r="AI2086" s="53">
        <f t="shared" si="369"/>
        <v>-100</v>
      </c>
      <c r="AJ2086" s="44">
        <v>221112</v>
      </c>
      <c r="AK2086" s="15" t="s">
        <v>682</v>
      </c>
      <c r="AL2086" s="14" t="s">
        <v>76</v>
      </c>
      <c r="AM2086" s="39" t="s">
        <v>58</v>
      </c>
      <c r="AN2086" s="39" t="s">
        <v>59</v>
      </c>
      <c r="AO2086" s="39" t="s">
        <v>77</v>
      </c>
      <c r="AP2086" s="39" t="s">
        <v>61</v>
      </c>
      <c r="AQ2086" s="59"/>
      <c r="AR2086" s="20"/>
      <c r="AS2086" s="20"/>
      <c r="AT2086" s="20"/>
      <c r="AU2086" s="20"/>
      <c r="AV2086" s="20"/>
      <c r="AW2086" s="20"/>
      <c r="AX2086" s="20"/>
      <c r="AY2086" s="20"/>
      <c r="AZ2086" s="20"/>
      <c r="BA2086" s="20"/>
      <c r="BB2086" s="20"/>
    </row>
    <row r="2087" spans="1:54" ht="26.1" customHeight="1" x14ac:dyDescent="0.25">
      <c r="A2087" s="21">
        <v>911</v>
      </c>
      <c r="B2087" s="39" t="s">
        <v>18</v>
      </c>
      <c r="C2087" s="13" t="s">
        <v>260</v>
      </c>
      <c r="D2087" s="13">
        <v>34023</v>
      </c>
      <c r="E2087" s="13" t="s">
        <v>252</v>
      </c>
      <c r="F2087" s="13">
        <v>17823</v>
      </c>
      <c r="G2087" s="13" t="s">
        <v>623</v>
      </c>
      <c r="H2087" s="13" t="s">
        <v>276</v>
      </c>
      <c r="I2087" s="13" t="s">
        <v>235</v>
      </c>
      <c r="J2087" s="13" t="s">
        <v>236</v>
      </c>
      <c r="K2087" s="13" t="s">
        <v>622</v>
      </c>
      <c r="L2087" s="4">
        <v>2385</v>
      </c>
      <c r="M2087" s="4">
        <v>11001</v>
      </c>
      <c r="N2087" s="14" t="s">
        <v>40</v>
      </c>
      <c r="O2087" s="15" t="s">
        <v>679</v>
      </c>
      <c r="P2087" s="68">
        <v>36</v>
      </c>
      <c r="Q2087" s="61">
        <v>0</v>
      </c>
      <c r="R2087" s="65">
        <f t="shared" si="362"/>
        <v>1.6304347826086956E-2</v>
      </c>
      <c r="S2087" s="65">
        <f t="shared" si="363"/>
        <v>0</v>
      </c>
      <c r="T2087" s="15">
        <v>0</v>
      </c>
      <c r="U2087" s="15">
        <v>0</v>
      </c>
      <c r="V2087" s="15">
        <f t="shared" si="364"/>
        <v>0</v>
      </c>
      <c r="W2087" s="15" t="str">
        <f t="shared" si="365"/>
        <v>0.00</v>
      </c>
      <c r="X2087" s="15">
        <v>0</v>
      </c>
      <c r="Y2087" s="15">
        <v>0</v>
      </c>
      <c r="Z2087" s="15">
        <f t="shared" si="366"/>
        <v>0</v>
      </c>
      <c r="AA2087" s="16" t="str">
        <f t="shared" si="367"/>
        <v>0</v>
      </c>
      <c r="AB2087" s="13"/>
      <c r="AC2087" s="13"/>
      <c r="AD2087" s="13"/>
      <c r="AE2087" s="13"/>
      <c r="AF2087" s="53">
        <f t="shared" si="359"/>
        <v>0</v>
      </c>
      <c r="AG2087" s="53" t="str">
        <f>IFERROR((((Y2087)/Q2087)*24),"0.00")</f>
        <v>0.00</v>
      </c>
      <c r="AH2087" s="53">
        <f t="shared" si="368"/>
        <v>0</v>
      </c>
      <c r="AI2087" s="53" t="str">
        <f t="shared" si="369"/>
        <v>0.00</v>
      </c>
      <c r="AJ2087" s="44">
        <v>221112</v>
      </c>
      <c r="AK2087" s="15" t="s">
        <v>682</v>
      </c>
      <c r="AL2087" s="14" t="s">
        <v>76</v>
      </c>
      <c r="AM2087" s="39" t="s">
        <v>58</v>
      </c>
      <c r="AN2087" s="39" t="s">
        <v>59</v>
      </c>
      <c r="AO2087" s="39" t="s">
        <v>77</v>
      </c>
      <c r="AP2087" s="39" t="s">
        <v>61</v>
      </c>
      <c r="AQ2087" s="20"/>
      <c r="AR2087" s="20"/>
      <c r="AS2087" s="20"/>
      <c r="AT2087" s="20"/>
      <c r="AU2087" s="20"/>
      <c r="AV2087" s="20"/>
      <c r="AW2087" s="20"/>
      <c r="AX2087" s="20"/>
      <c r="AY2087" s="20"/>
      <c r="AZ2087" s="20"/>
      <c r="BA2087" s="20"/>
      <c r="BB2087" s="20"/>
    </row>
    <row r="2088" spans="1:54" ht="26.1" customHeight="1" x14ac:dyDescent="0.25">
      <c r="A2088" s="21">
        <v>912</v>
      </c>
      <c r="B2088" s="39" t="s">
        <v>18</v>
      </c>
      <c r="C2088" s="13" t="s">
        <v>260</v>
      </c>
      <c r="D2088" s="13">
        <v>34023</v>
      </c>
      <c r="E2088" s="13" t="s">
        <v>252</v>
      </c>
      <c r="F2088" s="13">
        <v>17823</v>
      </c>
      <c r="G2088" s="13" t="s">
        <v>623</v>
      </c>
      <c r="H2088" s="13" t="s">
        <v>276</v>
      </c>
      <c r="I2088" s="13" t="s">
        <v>235</v>
      </c>
      <c r="J2088" s="13" t="s">
        <v>236</v>
      </c>
      <c r="K2088" s="13" t="s">
        <v>622</v>
      </c>
      <c r="L2088" s="4">
        <v>2385</v>
      </c>
      <c r="M2088" s="4">
        <v>11001</v>
      </c>
      <c r="N2088" s="14" t="s">
        <v>38</v>
      </c>
      <c r="O2088" s="15" t="s">
        <v>679</v>
      </c>
      <c r="P2088" s="68">
        <v>36</v>
      </c>
      <c r="Q2088" s="61">
        <v>0</v>
      </c>
      <c r="R2088" s="65">
        <f t="shared" si="362"/>
        <v>1.6304347826086956E-2</v>
      </c>
      <c r="S2088" s="65">
        <f t="shared" si="363"/>
        <v>0</v>
      </c>
      <c r="T2088" s="15">
        <v>0.26001829549959499</v>
      </c>
      <c r="U2088" s="15">
        <v>0</v>
      </c>
      <c r="V2088" s="15">
        <f t="shared" si="364"/>
        <v>-0.26001829549959499</v>
      </c>
      <c r="W2088" s="15">
        <f t="shared" si="365"/>
        <v>-100</v>
      </c>
      <c r="X2088" s="15">
        <v>9.7208253229193811E-2</v>
      </c>
      <c r="Y2088" s="15">
        <v>0</v>
      </c>
      <c r="Z2088" s="15">
        <f t="shared" si="366"/>
        <v>-9.7208253229193811E-2</v>
      </c>
      <c r="AA2088" s="16">
        <f t="shared" si="367"/>
        <v>-100</v>
      </c>
      <c r="AB2088" s="13">
        <v>0.26</v>
      </c>
      <c r="AC2088" s="13">
        <v>0</v>
      </c>
      <c r="AD2088" s="13">
        <v>0</v>
      </c>
      <c r="AE2088" s="13">
        <v>0</v>
      </c>
      <c r="AF2088" s="53">
        <f t="shared" si="359"/>
        <v>0</v>
      </c>
      <c r="AG2088" s="53" t="str">
        <f>IFERROR((((Y2088)/Q2088)*24),"0.00")</f>
        <v>0.00</v>
      </c>
      <c r="AH2088" s="53">
        <f t="shared" si="368"/>
        <v>0</v>
      </c>
      <c r="AI2088" s="53" t="str">
        <f t="shared" si="369"/>
        <v>0.00</v>
      </c>
      <c r="AJ2088" s="44">
        <v>221112</v>
      </c>
      <c r="AK2088" s="15" t="s">
        <v>682</v>
      </c>
      <c r="AL2088" s="14" t="s">
        <v>76</v>
      </c>
      <c r="AM2088" s="39" t="s">
        <v>58</v>
      </c>
      <c r="AN2088" s="39" t="s">
        <v>59</v>
      </c>
      <c r="AO2088" s="39" t="s">
        <v>77</v>
      </c>
      <c r="AP2088" s="39" t="s">
        <v>61</v>
      </c>
      <c r="AQ2088" s="20"/>
      <c r="AR2088" s="20"/>
      <c r="AS2088" s="20"/>
      <c r="AT2088" s="20"/>
      <c r="AU2088" s="20"/>
      <c r="AV2088" s="20"/>
      <c r="AW2088" s="20"/>
      <c r="AX2088" s="20"/>
      <c r="AY2088" s="20"/>
      <c r="AZ2088" s="20"/>
      <c r="BA2088" s="20"/>
      <c r="BB2088" s="20"/>
    </row>
    <row r="2089" spans="1:54" ht="26.1" customHeight="1" x14ac:dyDescent="0.25">
      <c r="A2089" s="21">
        <v>913</v>
      </c>
      <c r="B2089" s="39" t="s">
        <v>18</v>
      </c>
      <c r="C2089" s="13" t="s">
        <v>260</v>
      </c>
      <c r="D2089" s="13">
        <v>34023</v>
      </c>
      <c r="E2089" s="13" t="s">
        <v>252</v>
      </c>
      <c r="F2089" s="13">
        <v>17823</v>
      </c>
      <c r="G2089" s="13" t="s">
        <v>623</v>
      </c>
      <c r="H2089" s="13" t="s">
        <v>276</v>
      </c>
      <c r="I2089" s="13" t="s">
        <v>235</v>
      </c>
      <c r="J2089" s="13" t="s">
        <v>236</v>
      </c>
      <c r="K2089" s="13" t="s">
        <v>622</v>
      </c>
      <c r="L2089" s="4">
        <v>2385</v>
      </c>
      <c r="M2089" s="4">
        <v>11001</v>
      </c>
      <c r="N2089" s="14" t="s">
        <v>39</v>
      </c>
      <c r="O2089" s="15" t="s">
        <v>679</v>
      </c>
      <c r="P2089" s="68">
        <v>36</v>
      </c>
      <c r="Q2089" s="61">
        <v>0</v>
      </c>
      <c r="R2089" s="65">
        <f t="shared" si="362"/>
        <v>1.6304347826086956E-2</v>
      </c>
      <c r="S2089" s="65">
        <f t="shared" si="363"/>
        <v>0</v>
      </c>
      <c r="T2089" s="15">
        <v>0.26001829549959499</v>
      </c>
      <c r="U2089" s="15">
        <v>0</v>
      </c>
      <c r="V2089" s="15">
        <f t="shared" si="364"/>
        <v>-0.26001829549959499</v>
      </c>
      <c r="W2089" s="15">
        <f t="shared" si="365"/>
        <v>-100</v>
      </c>
      <c r="X2089" s="15">
        <v>9.7208253229193811E-2</v>
      </c>
      <c r="Y2089" s="15">
        <v>0</v>
      </c>
      <c r="Z2089" s="15">
        <f t="shared" si="366"/>
        <v>-9.7208253229193811E-2</v>
      </c>
      <c r="AA2089" s="16">
        <f t="shared" si="367"/>
        <v>-100</v>
      </c>
      <c r="AB2089" s="13">
        <v>0.26</v>
      </c>
      <c r="AC2089" s="13">
        <v>0</v>
      </c>
      <c r="AD2089" s="13">
        <v>0</v>
      </c>
      <c r="AE2089" s="13">
        <v>0</v>
      </c>
      <c r="AF2089" s="53">
        <f t="shared" ref="AF2089:AF2149" si="371">AC2089/2000</f>
        <v>0</v>
      </c>
      <c r="AG2089" s="53" t="str">
        <f>IFERROR((((Y2089)/Q2089)*24),"0.00")</f>
        <v>0.00</v>
      </c>
      <c r="AH2089" s="53">
        <f t="shared" si="368"/>
        <v>0</v>
      </c>
      <c r="AI2089" s="53" t="str">
        <f t="shared" si="369"/>
        <v>0.00</v>
      </c>
      <c r="AJ2089" s="44">
        <v>221112</v>
      </c>
      <c r="AK2089" s="15" t="s">
        <v>682</v>
      </c>
      <c r="AL2089" s="14" t="s">
        <v>76</v>
      </c>
      <c r="AM2089" s="39" t="s">
        <v>58</v>
      </c>
      <c r="AN2089" s="39" t="s">
        <v>59</v>
      </c>
      <c r="AO2089" s="39" t="s">
        <v>77</v>
      </c>
      <c r="AP2089" s="39" t="s">
        <v>61</v>
      </c>
      <c r="AQ2089" s="20"/>
      <c r="AR2089" s="20"/>
      <c r="AS2089" s="20"/>
      <c r="AT2089" s="20"/>
      <c r="AU2089" s="20"/>
      <c r="AV2089" s="20"/>
      <c r="AW2089" s="20"/>
      <c r="AX2089" s="20"/>
      <c r="AY2089" s="20"/>
      <c r="AZ2089" s="20"/>
      <c r="BA2089" s="20"/>
      <c r="BB2089" s="20"/>
    </row>
    <row r="2090" spans="1:54" ht="26.1" customHeight="1" x14ac:dyDescent="0.25">
      <c r="A2090" s="21">
        <v>914</v>
      </c>
      <c r="B2090" s="39" t="s">
        <v>18</v>
      </c>
      <c r="C2090" s="13" t="s">
        <v>260</v>
      </c>
      <c r="D2090" s="13">
        <v>34023</v>
      </c>
      <c r="E2090" s="13" t="s">
        <v>252</v>
      </c>
      <c r="F2090" s="13">
        <v>17823</v>
      </c>
      <c r="G2090" s="13" t="s">
        <v>623</v>
      </c>
      <c r="H2090" s="13" t="s">
        <v>276</v>
      </c>
      <c r="I2090" s="13" t="s">
        <v>235</v>
      </c>
      <c r="J2090" s="13" t="s">
        <v>236</v>
      </c>
      <c r="K2090" s="13" t="s">
        <v>622</v>
      </c>
      <c r="L2090" s="4">
        <v>2385</v>
      </c>
      <c r="M2090" s="4">
        <v>11001</v>
      </c>
      <c r="N2090" s="14" t="s">
        <v>37</v>
      </c>
      <c r="O2090" s="15" t="s">
        <v>679</v>
      </c>
      <c r="P2090" s="68">
        <v>36</v>
      </c>
      <c r="Q2090" s="61">
        <v>0</v>
      </c>
      <c r="R2090" s="65">
        <f t="shared" si="362"/>
        <v>1.6304347826086956E-2</v>
      </c>
      <c r="S2090" s="65">
        <f t="shared" si="363"/>
        <v>0</v>
      </c>
      <c r="T2090" s="15">
        <v>2.2060499999959902</v>
      </c>
      <c r="U2090" s="15">
        <v>0</v>
      </c>
      <c r="V2090" s="15">
        <f t="shared" si="364"/>
        <v>-2.2060499999959902</v>
      </c>
      <c r="W2090" s="15">
        <f t="shared" si="365"/>
        <v>-100</v>
      </c>
      <c r="X2090" s="15">
        <v>0.82473530035119802</v>
      </c>
      <c r="Y2090" s="15">
        <v>0</v>
      </c>
      <c r="Z2090" s="15">
        <f t="shared" si="366"/>
        <v>-0.82473530035119802</v>
      </c>
      <c r="AA2090" s="16">
        <f t="shared" si="367"/>
        <v>-100</v>
      </c>
      <c r="AB2090" s="13">
        <v>0.11</v>
      </c>
      <c r="AC2090" s="13">
        <v>0</v>
      </c>
      <c r="AD2090" s="13">
        <v>0</v>
      </c>
      <c r="AE2090" s="13">
        <v>0</v>
      </c>
      <c r="AF2090" s="53">
        <f t="shared" si="371"/>
        <v>0</v>
      </c>
      <c r="AG2090" s="53" t="str">
        <f>IFERROR((((Y2090)/Q2090)*24),"0.00")</f>
        <v>0.00</v>
      </c>
      <c r="AH2090" s="53">
        <f t="shared" si="368"/>
        <v>0</v>
      </c>
      <c r="AI2090" s="53" t="str">
        <f t="shared" si="369"/>
        <v>0.00</v>
      </c>
      <c r="AJ2090" s="44">
        <v>221112</v>
      </c>
      <c r="AK2090" s="15" t="s">
        <v>682</v>
      </c>
      <c r="AL2090" s="14" t="s">
        <v>76</v>
      </c>
      <c r="AM2090" s="39" t="s">
        <v>58</v>
      </c>
      <c r="AN2090" s="39" t="s">
        <v>59</v>
      </c>
      <c r="AO2090" s="39" t="s">
        <v>77</v>
      </c>
      <c r="AP2090" s="39" t="s">
        <v>61</v>
      </c>
      <c r="AQ2090" s="20"/>
      <c r="AR2090" s="20"/>
      <c r="AS2090" s="20"/>
      <c r="AT2090" s="20"/>
      <c r="AU2090" s="20"/>
      <c r="AV2090" s="20"/>
      <c r="AW2090" s="20"/>
      <c r="AX2090" s="20"/>
      <c r="AY2090" s="20"/>
      <c r="AZ2090" s="20"/>
      <c r="BA2090" s="20"/>
      <c r="BB2090" s="20"/>
    </row>
    <row r="2091" spans="1:54" ht="26.1" customHeight="1" x14ac:dyDescent="0.25">
      <c r="A2091" s="21">
        <v>1695</v>
      </c>
      <c r="B2091" s="39" t="s">
        <v>18</v>
      </c>
      <c r="C2091" s="13" t="s">
        <v>260</v>
      </c>
      <c r="D2091" s="13">
        <v>34023</v>
      </c>
      <c r="E2091" s="13" t="s">
        <v>252</v>
      </c>
      <c r="F2091" s="13">
        <v>17823</v>
      </c>
      <c r="G2091" s="13" t="s">
        <v>623</v>
      </c>
      <c r="H2091" s="13" t="s">
        <v>276</v>
      </c>
      <c r="I2091" s="13" t="s">
        <v>235</v>
      </c>
      <c r="J2091" s="13" t="s">
        <v>236</v>
      </c>
      <c r="K2091" s="13" t="s">
        <v>622</v>
      </c>
      <c r="L2091" s="4">
        <v>2385</v>
      </c>
      <c r="M2091" s="4">
        <v>11001</v>
      </c>
      <c r="N2091" s="14" t="s">
        <v>34</v>
      </c>
      <c r="O2091" s="15" t="s">
        <v>679</v>
      </c>
      <c r="P2091" s="68">
        <v>36</v>
      </c>
      <c r="Q2091" s="61">
        <v>0</v>
      </c>
      <c r="R2091" s="65">
        <f t="shared" si="362"/>
        <v>1.6304347826086956E-2</v>
      </c>
      <c r="S2091" s="65">
        <f t="shared" si="363"/>
        <v>0</v>
      </c>
      <c r="T2091" s="15">
        <v>8.9985331999859905E-2</v>
      </c>
      <c r="U2091" s="15">
        <v>0</v>
      </c>
      <c r="V2091" s="15">
        <f t="shared" si="364"/>
        <v>-8.9985331999859905E-2</v>
      </c>
      <c r="W2091" s="15">
        <f t="shared" si="365"/>
        <v>-100</v>
      </c>
      <c r="X2091" s="15">
        <v>3.3641159454370309E-2</v>
      </c>
      <c r="Y2091" s="15">
        <v>0</v>
      </c>
      <c r="Z2091" s="15">
        <f t="shared" si="366"/>
        <v>-3.3641159454370309E-2</v>
      </c>
      <c r="AA2091" s="16">
        <f t="shared" si="367"/>
        <v>-100</v>
      </c>
      <c r="AB2091" s="13">
        <v>0.09</v>
      </c>
      <c r="AC2091" s="13">
        <v>14.78</v>
      </c>
      <c r="AD2091" s="13">
        <v>0</v>
      </c>
      <c r="AE2091" s="13">
        <v>0</v>
      </c>
      <c r="AF2091" s="53">
        <f t="shared" si="371"/>
        <v>7.3899999999999999E-3</v>
      </c>
      <c r="AG2091" s="53">
        <f>IFERROR(AF2091+(AF2091*(AA2091/100)),"0.00")</f>
        <v>0</v>
      </c>
      <c r="AH2091" s="53">
        <f t="shared" si="368"/>
        <v>-7.3899999999999999E-3</v>
      </c>
      <c r="AI2091" s="53">
        <f t="shared" si="369"/>
        <v>-100</v>
      </c>
      <c r="AJ2091" s="44">
        <v>221112</v>
      </c>
      <c r="AK2091" s="15" t="s">
        <v>682</v>
      </c>
      <c r="AL2091" s="14" t="s">
        <v>76</v>
      </c>
      <c r="AM2091" s="39" t="s">
        <v>58</v>
      </c>
      <c r="AN2091" s="39" t="s">
        <v>59</v>
      </c>
      <c r="AO2091" s="39" t="s">
        <v>77</v>
      </c>
      <c r="AP2091" s="39" t="s">
        <v>61</v>
      </c>
      <c r="AQ2091" s="20"/>
      <c r="AR2091" s="20"/>
      <c r="AS2091" s="20"/>
      <c r="AT2091" s="20"/>
      <c r="AU2091" s="20"/>
      <c r="AV2091" s="20"/>
      <c r="AW2091" s="20"/>
      <c r="AX2091" s="20"/>
      <c r="AY2091" s="20"/>
      <c r="AZ2091" s="20"/>
      <c r="BA2091" s="20"/>
      <c r="BB2091" s="20"/>
    </row>
    <row r="2092" spans="1:54" ht="26.1" customHeight="1" x14ac:dyDescent="0.25">
      <c r="A2092" s="21">
        <v>1848</v>
      </c>
      <c r="B2092" s="39" t="s">
        <v>18</v>
      </c>
      <c r="C2092" s="13" t="s">
        <v>260</v>
      </c>
      <c r="D2092" s="13">
        <v>34023</v>
      </c>
      <c r="E2092" s="13" t="s">
        <v>252</v>
      </c>
      <c r="F2092" s="13">
        <v>17823</v>
      </c>
      <c r="G2092" s="13" t="s">
        <v>623</v>
      </c>
      <c r="H2092" s="13" t="s">
        <v>276</v>
      </c>
      <c r="I2092" s="13" t="s">
        <v>235</v>
      </c>
      <c r="J2092" s="13" t="s">
        <v>236</v>
      </c>
      <c r="K2092" s="13" t="s">
        <v>622</v>
      </c>
      <c r="L2092" s="4">
        <v>2385</v>
      </c>
      <c r="M2092" s="4">
        <v>11001</v>
      </c>
      <c r="N2092" s="14" t="s">
        <v>35</v>
      </c>
      <c r="O2092" s="15" t="s">
        <v>679</v>
      </c>
      <c r="P2092" s="68">
        <v>36</v>
      </c>
      <c r="Q2092" s="61">
        <v>0</v>
      </c>
      <c r="R2092" s="65">
        <f t="shared" si="362"/>
        <v>1.6304347826086956E-2</v>
      </c>
      <c r="S2092" s="65">
        <f t="shared" si="363"/>
        <v>0</v>
      </c>
      <c r="T2092" s="15">
        <v>0.70000725499891003</v>
      </c>
      <c r="U2092" s="15">
        <v>0</v>
      </c>
      <c r="V2092" s="15">
        <f t="shared" si="364"/>
        <v>-0.70000725499891003</v>
      </c>
      <c r="W2092" s="15">
        <f t="shared" si="365"/>
        <v>-100</v>
      </c>
      <c r="X2092" s="15">
        <v>0.26169882536712802</v>
      </c>
      <c r="Y2092" s="15">
        <v>0</v>
      </c>
      <c r="Z2092" s="15">
        <f t="shared" si="366"/>
        <v>-0.26169882536712802</v>
      </c>
      <c r="AA2092" s="16">
        <f t="shared" si="367"/>
        <v>-100</v>
      </c>
      <c r="AB2092" s="13">
        <v>0.7</v>
      </c>
      <c r="AC2092" s="13">
        <v>114.92</v>
      </c>
      <c r="AD2092" s="13">
        <v>0</v>
      </c>
      <c r="AE2092" s="13">
        <v>162.06</v>
      </c>
      <c r="AF2092" s="53">
        <f t="shared" si="371"/>
        <v>5.7460000000000004E-2</v>
      </c>
      <c r="AG2092" s="53">
        <f>IFERROR(AF2092+(AF2092*(AA2092/100)),"0.00")</f>
        <v>0</v>
      </c>
      <c r="AH2092" s="53">
        <f t="shared" si="368"/>
        <v>-5.7460000000000004E-2</v>
      </c>
      <c r="AI2092" s="53">
        <f t="shared" si="369"/>
        <v>-100</v>
      </c>
      <c r="AJ2092" s="44">
        <v>221112</v>
      </c>
      <c r="AK2092" s="15" t="s">
        <v>682</v>
      </c>
      <c r="AL2092" s="14" t="s">
        <v>76</v>
      </c>
      <c r="AM2092" s="39" t="s">
        <v>58</v>
      </c>
      <c r="AN2092" s="39" t="s">
        <v>59</v>
      </c>
      <c r="AO2092" s="39" t="s">
        <v>77</v>
      </c>
      <c r="AP2092" s="39" t="s">
        <v>61</v>
      </c>
      <c r="AQ2092" s="20"/>
      <c r="AR2092" s="20"/>
      <c r="AS2092" s="20"/>
      <c r="AT2092" s="20"/>
      <c r="AU2092" s="20"/>
      <c r="AV2092" s="20"/>
      <c r="AW2092" s="20"/>
      <c r="AX2092" s="20"/>
      <c r="AY2092" s="20"/>
      <c r="AZ2092" s="20"/>
      <c r="BA2092" s="20"/>
      <c r="BB2092" s="20"/>
    </row>
    <row r="2093" spans="1:54" ht="26.1" customHeight="1" x14ac:dyDescent="0.25">
      <c r="A2093" s="21">
        <v>2031</v>
      </c>
      <c r="B2093" s="40" t="s">
        <v>18</v>
      </c>
      <c r="C2093" s="13" t="s">
        <v>260</v>
      </c>
      <c r="D2093" s="13">
        <v>34023</v>
      </c>
      <c r="E2093" s="13" t="s">
        <v>252</v>
      </c>
      <c r="F2093" s="13">
        <v>17823</v>
      </c>
      <c r="G2093" s="13" t="s">
        <v>623</v>
      </c>
      <c r="H2093" s="13" t="s">
        <v>276</v>
      </c>
      <c r="I2093" s="13" t="s">
        <v>235</v>
      </c>
      <c r="J2093" s="13" t="s">
        <v>236</v>
      </c>
      <c r="K2093" s="13" t="s">
        <v>622</v>
      </c>
      <c r="L2093" s="4">
        <v>2385</v>
      </c>
      <c r="M2093" s="4">
        <v>11001</v>
      </c>
      <c r="N2093" s="13" t="s">
        <v>36</v>
      </c>
      <c r="O2093" s="15" t="s">
        <v>679</v>
      </c>
      <c r="P2093" s="68">
        <v>36</v>
      </c>
      <c r="Q2093" s="61">
        <v>0</v>
      </c>
      <c r="R2093" s="65">
        <f t="shared" si="362"/>
        <v>1.6304347826086956E-2</v>
      </c>
      <c r="S2093" s="65">
        <f t="shared" si="363"/>
        <v>0</v>
      </c>
      <c r="T2093" s="15">
        <v>3.7162019213917201</v>
      </c>
      <c r="U2093" s="15">
        <v>0</v>
      </c>
      <c r="V2093" s="15">
        <f t="shared" si="364"/>
        <v>-3.7162019213917201</v>
      </c>
      <c r="W2093" s="15">
        <f t="shared" si="365"/>
        <v>-100</v>
      </c>
      <c r="X2093" s="15">
        <v>1.398142513994149</v>
      </c>
      <c r="Y2093" s="15">
        <v>0</v>
      </c>
      <c r="Z2093" s="15">
        <f t="shared" si="366"/>
        <v>-1.398142513994149</v>
      </c>
      <c r="AA2093" s="16">
        <f t="shared" si="367"/>
        <v>-100</v>
      </c>
      <c r="AB2093" s="13">
        <v>3.8</v>
      </c>
      <c r="AC2093" s="13">
        <v>623.87</v>
      </c>
      <c r="AD2093" s="13">
        <v>1.6</v>
      </c>
      <c r="AE2093" s="13">
        <v>0</v>
      </c>
      <c r="AF2093" s="53">
        <f t="shared" si="371"/>
        <v>0.31193500000000002</v>
      </c>
      <c r="AG2093" s="53">
        <f>IFERROR(AF2093+(AF2093*(AA2093/100)),"0.00")</f>
        <v>0</v>
      </c>
      <c r="AH2093" s="53">
        <f t="shared" si="368"/>
        <v>-0.31193500000000002</v>
      </c>
      <c r="AI2093" s="53">
        <f t="shared" si="369"/>
        <v>-100</v>
      </c>
      <c r="AJ2093" s="44">
        <v>221112</v>
      </c>
      <c r="AK2093" s="15" t="s">
        <v>682</v>
      </c>
      <c r="AL2093" s="14" t="s">
        <v>76</v>
      </c>
      <c r="AM2093" s="39" t="s">
        <v>58</v>
      </c>
      <c r="AN2093" s="39" t="s">
        <v>59</v>
      </c>
      <c r="AO2093" s="39" t="s">
        <v>77</v>
      </c>
      <c r="AP2093" s="39" t="s">
        <v>61</v>
      </c>
      <c r="AQ2093" s="59"/>
      <c r="AR2093" s="20"/>
      <c r="AS2093" s="20"/>
      <c r="AT2093" s="20"/>
      <c r="AU2093" s="20"/>
      <c r="AV2093" s="20"/>
      <c r="AW2093" s="20"/>
      <c r="AX2093" s="20"/>
      <c r="AY2093" s="20"/>
      <c r="AZ2093" s="20"/>
      <c r="BA2093" s="20"/>
      <c r="BB2093" s="20"/>
    </row>
    <row r="2094" spans="1:54" ht="26.1" customHeight="1" x14ac:dyDescent="0.25">
      <c r="A2094" s="21">
        <v>915</v>
      </c>
      <c r="B2094" s="39" t="s">
        <v>18</v>
      </c>
      <c r="C2094" s="13" t="s">
        <v>260</v>
      </c>
      <c r="D2094" s="13">
        <v>34023</v>
      </c>
      <c r="E2094" s="13" t="s">
        <v>252</v>
      </c>
      <c r="F2094" s="13">
        <v>17823</v>
      </c>
      <c r="G2094" s="13" t="s">
        <v>625</v>
      </c>
      <c r="H2094" s="13" t="s">
        <v>276</v>
      </c>
      <c r="I2094" s="13" t="s">
        <v>235</v>
      </c>
      <c r="J2094" s="13" t="s">
        <v>237</v>
      </c>
      <c r="K2094" s="13" t="s">
        <v>624</v>
      </c>
      <c r="L2094" s="4">
        <v>2385</v>
      </c>
      <c r="M2094" s="4">
        <v>12001</v>
      </c>
      <c r="N2094" s="14" t="s">
        <v>40</v>
      </c>
      <c r="O2094" s="15" t="s">
        <v>679</v>
      </c>
      <c r="P2094" s="68">
        <v>18</v>
      </c>
      <c r="Q2094" s="61">
        <v>0</v>
      </c>
      <c r="R2094" s="65">
        <f t="shared" si="362"/>
        <v>8.152173913043478E-3</v>
      </c>
      <c r="S2094" s="65">
        <f t="shared" si="363"/>
        <v>0</v>
      </c>
      <c r="T2094" s="15">
        <v>0</v>
      </c>
      <c r="U2094" s="15">
        <v>0</v>
      </c>
      <c r="V2094" s="15">
        <f t="shared" si="364"/>
        <v>0</v>
      </c>
      <c r="W2094" s="15" t="str">
        <f t="shared" si="365"/>
        <v>0.00</v>
      </c>
      <c r="X2094" s="15">
        <v>0</v>
      </c>
      <c r="Y2094" s="15">
        <v>0</v>
      </c>
      <c r="Z2094" s="15">
        <f t="shared" si="366"/>
        <v>0</v>
      </c>
      <c r="AA2094" s="16" t="str">
        <f t="shared" si="367"/>
        <v>0</v>
      </c>
      <c r="AB2094" s="13"/>
      <c r="AC2094" s="13"/>
      <c r="AD2094" s="13"/>
      <c r="AE2094" s="13"/>
      <c r="AF2094" s="53">
        <f t="shared" si="371"/>
        <v>0</v>
      </c>
      <c r="AG2094" s="53" t="str">
        <f>IFERROR((((Y2094)/Q2094)*24),"0.00")</f>
        <v>0.00</v>
      </c>
      <c r="AH2094" s="53">
        <f t="shared" si="368"/>
        <v>0</v>
      </c>
      <c r="AI2094" s="53" t="str">
        <f t="shared" si="369"/>
        <v>0.00</v>
      </c>
      <c r="AJ2094" s="44">
        <v>221112</v>
      </c>
      <c r="AK2094" s="15" t="s">
        <v>682</v>
      </c>
      <c r="AL2094" s="14" t="s">
        <v>76</v>
      </c>
      <c r="AM2094" s="39" t="s">
        <v>58</v>
      </c>
      <c r="AN2094" s="39" t="s">
        <v>59</v>
      </c>
      <c r="AO2094" s="39" t="s">
        <v>77</v>
      </c>
      <c r="AP2094" s="39" t="s">
        <v>61</v>
      </c>
      <c r="AQ2094" s="20"/>
      <c r="AR2094" s="20"/>
      <c r="AS2094" s="20"/>
      <c r="AT2094" s="20"/>
      <c r="AU2094" s="20"/>
      <c r="AV2094" s="20"/>
      <c r="AW2094" s="20"/>
      <c r="AX2094" s="20"/>
      <c r="AY2094" s="20"/>
      <c r="AZ2094" s="20"/>
      <c r="BA2094" s="20"/>
      <c r="BB2094" s="20"/>
    </row>
    <row r="2095" spans="1:54" ht="26.1" customHeight="1" x14ac:dyDescent="0.25">
      <c r="A2095" s="21">
        <v>916</v>
      </c>
      <c r="B2095" s="39" t="s">
        <v>18</v>
      </c>
      <c r="C2095" s="13" t="s">
        <v>260</v>
      </c>
      <c r="D2095" s="13">
        <v>34023</v>
      </c>
      <c r="E2095" s="13" t="s">
        <v>252</v>
      </c>
      <c r="F2095" s="13">
        <v>17823</v>
      </c>
      <c r="G2095" s="13" t="s">
        <v>625</v>
      </c>
      <c r="H2095" s="13" t="s">
        <v>276</v>
      </c>
      <c r="I2095" s="13" t="s">
        <v>235</v>
      </c>
      <c r="J2095" s="13" t="s">
        <v>237</v>
      </c>
      <c r="K2095" s="13" t="s">
        <v>624</v>
      </c>
      <c r="L2095" s="4">
        <v>2385</v>
      </c>
      <c r="M2095" s="4">
        <v>12001</v>
      </c>
      <c r="N2095" s="14" t="s">
        <v>38</v>
      </c>
      <c r="O2095" s="15" t="s">
        <v>679</v>
      </c>
      <c r="P2095" s="68">
        <v>18</v>
      </c>
      <c r="Q2095" s="61">
        <v>0</v>
      </c>
      <c r="R2095" s="65">
        <f t="shared" si="362"/>
        <v>8.152173913043478E-3</v>
      </c>
      <c r="S2095" s="65">
        <f t="shared" si="363"/>
        <v>0</v>
      </c>
      <c r="T2095" s="15">
        <v>0.38994559649890698</v>
      </c>
      <c r="U2095" s="15">
        <v>0</v>
      </c>
      <c r="V2095" s="15">
        <f t="shared" si="364"/>
        <v>-0.38994559649890698</v>
      </c>
      <c r="W2095" s="15">
        <f t="shared" si="365"/>
        <v>-100</v>
      </c>
      <c r="X2095" s="15">
        <v>0.16365670401332522</v>
      </c>
      <c r="Y2095" s="15">
        <v>0</v>
      </c>
      <c r="Z2095" s="15">
        <f t="shared" si="366"/>
        <v>-0.16365670401332522</v>
      </c>
      <c r="AA2095" s="16">
        <f t="shared" si="367"/>
        <v>-100</v>
      </c>
      <c r="AB2095" s="13">
        <v>0.39</v>
      </c>
      <c r="AC2095" s="13">
        <v>0</v>
      </c>
      <c r="AD2095" s="13">
        <v>0</v>
      </c>
      <c r="AE2095" s="13">
        <v>0</v>
      </c>
      <c r="AF2095" s="53">
        <f t="shared" si="371"/>
        <v>0</v>
      </c>
      <c r="AG2095" s="53" t="str">
        <f>IFERROR((((Y2095)/Q2095)*24),"0.00")</f>
        <v>0.00</v>
      </c>
      <c r="AH2095" s="53">
        <f t="shared" si="368"/>
        <v>0</v>
      </c>
      <c r="AI2095" s="53" t="str">
        <f t="shared" si="369"/>
        <v>0.00</v>
      </c>
      <c r="AJ2095" s="44">
        <v>221112</v>
      </c>
      <c r="AK2095" s="15" t="s">
        <v>682</v>
      </c>
      <c r="AL2095" s="14" t="s">
        <v>76</v>
      </c>
      <c r="AM2095" s="39" t="s">
        <v>58</v>
      </c>
      <c r="AN2095" s="39" t="s">
        <v>59</v>
      </c>
      <c r="AO2095" s="39" t="s">
        <v>77</v>
      </c>
      <c r="AP2095" s="39" t="s">
        <v>61</v>
      </c>
      <c r="AQ2095" s="20"/>
      <c r="AR2095" s="20"/>
      <c r="AS2095" s="20"/>
      <c r="AT2095" s="20"/>
      <c r="AU2095" s="20"/>
      <c r="AV2095" s="20"/>
      <c r="AW2095" s="20"/>
      <c r="AX2095" s="20"/>
      <c r="AY2095" s="20"/>
      <c r="AZ2095" s="20"/>
      <c r="BA2095" s="20"/>
      <c r="BB2095" s="20"/>
    </row>
    <row r="2096" spans="1:54" ht="26.1" customHeight="1" x14ac:dyDescent="0.25">
      <c r="A2096" s="21">
        <v>917</v>
      </c>
      <c r="B2096" s="39" t="s">
        <v>18</v>
      </c>
      <c r="C2096" s="13" t="s">
        <v>260</v>
      </c>
      <c r="D2096" s="13">
        <v>34023</v>
      </c>
      <c r="E2096" s="13" t="s">
        <v>252</v>
      </c>
      <c r="F2096" s="13">
        <v>17823</v>
      </c>
      <c r="G2096" s="13" t="s">
        <v>625</v>
      </c>
      <c r="H2096" s="13" t="s">
        <v>276</v>
      </c>
      <c r="I2096" s="13" t="s">
        <v>235</v>
      </c>
      <c r="J2096" s="13" t="s">
        <v>237</v>
      </c>
      <c r="K2096" s="13" t="s">
        <v>624</v>
      </c>
      <c r="L2096" s="4">
        <v>2385</v>
      </c>
      <c r="M2096" s="4">
        <v>12001</v>
      </c>
      <c r="N2096" s="14" t="s">
        <v>39</v>
      </c>
      <c r="O2096" s="15" t="s">
        <v>679</v>
      </c>
      <c r="P2096" s="68">
        <v>18</v>
      </c>
      <c r="Q2096" s="61">
        <v>0</v>
      </c>
      <c r="R2096" s="65">
        <f t="shared" si="362"/>
        <v>8.152173913043478E-3</v>
      </c>
      <c r="S2096" s="65">
        <f t="shared" si="363"/>
        <v>0</v>
      </c>
      <c r="T2096" s="15">
        <v>0.38994559649890698</v>
      </c>
      <c r="U2096" s="15">
        <v>0</v>
      </c>
      <c r="V2096" s="15">
        <f t="shared" si="364"/>
        <v>-0.38994559649890698</v>
      </c>
      <c r="W2096" s="15">
        <f t="shared" si="365"/>
        <v>-100</v>
      </c>
      <c r="X2096" s="15">
        <v>0.16365670401332522</v>
      </c>
      <c r="Y2096" s="15">
        <v>0</v>
      </c>
      <c r="Z2096" s="15">
        <f t="shared" si="366"/>
        <v>-0.16365670401332522</v>
      </c>
      <c r="AA2096" s="16">
        <f t="shared" si="367"/>
        <v>-100</v>
      </c>
      <c r="AB2096" s="13">
        <v>0.39</v>
      </c>
      <c r="AC2096" s="13">
        <v>0</v>
      </c>
      <c r="AD2096" s="13">
        <v>0</v>
      </c>
      <c r="AE2096" s="13">
        <v>0</v>
      </c>
      <c r="AF2096" s="53">
        <f t="shared" si="371"/>
        <v>0</v>
      </c>
      <c r="AG2096" s="53" t="str">
        <f>IFERROR((((Y2096)/Q2096)*24),"0.00")</f>
        <v>0.00</v>
      </c>
      <c r="AH2096" s="53">
        <f t="shared" si="368"/>
        <v>0</v>
      </c>
      <c r="AI2096" s="53" t="str">
        <f t="shared" si="369"/>
        <v>0.00</v>
      </c>
      <c r="AJ2096" s="44">
        <v>221112</v>
      </c>
      <c r="AK2096" s="15" t="s">
        <v>682</v>
      </c>
      <c r="AL2096" s="14" t="s">
        <v>76</v>
      </c>
      <c r="AM2096" s="39" t="s">
        <v>58</v>
      </c>
      <c r="AN2096" s="39" t="s">
        <v>59</v>
      </c>
      <c r="AO2096" s="39" t="s">
        <v>77</v>
      </c>
      <c r="AP2096" s="39" t="s">
        <v>61</v>
      </c>
      <c r="AQ2096" s="20"/>
      <c r="AR2096" s="20"/>
      <c r="AS2096" s="20"/>
      <c r="AT2096" s="20"/>
      <c r="AU2096" s="20"/>
      <c r="AV2096" s="20"/>
      <c r="AW2096" s="20"/>
      <c r="AX2096" s="20"/>
      <c r="AY2096" s="20"/>
      <c r="AZ2096" s="20"/>
      <c r="BA2096" s="20"/>
      <c r="BB2096" s="20"/>
    </row>
    <row r="2097" spans="1:54" ht="26.1" customHeight="1" x14ac:dyDescent="0.25">
      <c r="A2097" s="21">
        <v>918</v>
      </c>
      <c r="B2097" s="39" t="s">
        <v>18</v>
      </c>
      <c r="C2097" s="13" t="s">
        <v>260</v>
      </c>
      <c r="D2097" s="13">
        <v>34023</v>
      </c>
      <c r="E2097" s="13" t="s">
        <v>252</v>
      </c>
      <c r="F2097" s="13">
        <v>17823</v>
      </c>
      <c r="G2097" s="13" t="s">
        <v>625</v>
      </c>
      <c r="H2097" s="13" t="s">
        <v>276</v>
      </c>
      <c r="I2097" s="13" t="s">
        <v>235</v>
      </c>
      <c r="J2097" s="13" t="s">
        <v>237</v>
      </c>
      <c r="K2097" s="13" t="s">
        <v>624</v>
      </c>
      <c r="L2097" s="4">
        <v>2385</v>
      </c>
      <c r="M2097" s="4">
        <v>12001</v>
      </c>
      <c r="N2097" s="14" t="s">
        <v>37</v>
      </c>
      <c r="O2097" s="15" t="s">
        <v>679</v>
      </c>
      <c r="P2097" s="68">
        <v>18</v>
      </c>
      <c r="Q2097" s="61">
        <v>0</v>
      </c>
      <c r="R2097" s="65">
        <f t="shared" si="362"/>
        <v>8.152173913043478E-3</v>
      </c>
      <c r="S2097" s="65">
        <f t="shared" si="363"/>
        <v>0</v>
      </c>
      <c r="T2097" s="15">
        <v>3.9961999999879301</v>
      </c>
      <c r="U2097" s="15">
        <v>0</v>
      </c>
      <c r="V2097" s="15">
        <f t="shared" si="364"/>
        <v>-3.9961999999879301</v>
      </c>
      <c r="W2097" s="15">
        <f t="shared" si="365"/>
        <v>-100</v>
      </c>
      <c r="X2097" s="15">
        <v>1.6771696525041291</v>
      </c>
      <c r="Y2097" s="15">
        <v>0</v>
      </c>
      <c r="Z2097" s="15">
        <f t="shared" si="366"/>
        <v>-1.6771696525041291</v>
      </c>
      <c r="AA2097" s="16">
        <f t="shared" si="367"/>
        <v>-100</v>
      </c>
      <c r="AB2097" s="13">
        <v>0.2</v>
      </c>
      <c r="AC2097" s="13">
        <v>0</v>
      </c>
      <c r="AD2097" s="13">
        <v>0</v>
      </c>
      <c r="AE2097" s="13">
        <v>0</v>
      </c>
      <c r="AF2097" s="53">
        <f t="shared" si="371"/>
        <v>0</v>
      </c>
      <c r="AG2097" s="53" t="str">
        <f>IFERROR((((Y2097)/Q2097)*24),"0.00")</f>
        <v>0.00</v>
      </c>
      <c r="AH2097" s="53">
        <f t="shared" si="368"/>
        <v>0</v>
      </c>
      <c r="AI2097" s="53" t="str">
        <f t="shared" si="369"/>
        <v>0.00</v>
      </c>
      <c r="AJ2097" s="44">
        <v>221112</v>
      </c>
      <c r="AK2097" s="15" t="s">
        <v>682</v>
      </c>
      <c r="AL2097" s="14" t="s">
        <v>76</v>
      </c>
      <c r="AM2097" s="39" t="s">
        <v>58</v>
      </c>
      <c r="AN2097" s="39" t="s">
        <v>59</v>
      </c>
      <c r="AO2097" s="39" t="s">
        <v>77</v>
      </c>
      <c r="AP2097" s="39" t="s">
        <v>61</v>
      </c>
      <c r="AQ2097" s="20"/>
      <c r="AR2097" s="20"/>
      <c r="AS2097" s="20"/>
      <c r="AT2097" s="20"/>
      <c r="AU2097" s="20"/>
      <c r="AV2097" s="20"/>
      <c r="AW2097" s="20"/>
      <c r="AX2097" s="20"/>
      <c r="AY2097" s="20"/>
      <c r="AZ2097" s="20"/>
      <c r="BA2097" s="20"/>
      <c r="BB2097" s="20"/>
    </row>
    <row r="2098" spans="1:54" ht="26.1" customHeight="1" x14ac:dyDescent="0.25">
      <c r="A2098" s="21">
        <v>1654</v>
      </c>
      <c r="B2098" s="39" t="s">
        <v>18</v>
      </c>
      <c r="C2098" s="13" t="s">
        <v>260</v>
      </c>
      <c r="D2098" s="13">
        <v>34023</v>
      </c>
      <c r="E2098" s="13" t="s">
        <v>252</v>
      </c>
      <c r="F2098" s="13">
        <v>17823</v>
      </c>
      <c r="G2098" s="13" t="s">
        <v>625</v>
      </c>
      <c r="H2098" s="13" t="s">
        <v>276</v>
      </c>
      <c r="I2098" s="13" t="s">
        <v>235</v>
      </c>
      <c r="J2098" s="13" t="s">
        <v>237</v>
      </c>
      <c r="K2098" s="13" t="s">
        <v>624</v>
      </c>
      <c r="L2098" s="4">
        <v>2385</v>
      </c>
      <c r="M2098" s="4">
        <v>12001</v>
      </c>
      <c r="N2098" s="14" t="s">
        <v>34</v>
      </c>
      <c r="O2098" s="15" t="s">
        <v>679</v>
      </c>
      <c r="P2098" s="68">
        <v>18</v>
      </c>
      <c r="Q2098" s="61">
        <v>0</v>
      </c>
      <c r="R2098" s="65">
        <f t="shared" si="362"/>
        <v>8.152173913043478E-3</v>
      </c>
      <c r="S2098" s="65">
        <f t="shared" si="363"/>
        <v>0</v>
      </c>
      <c r="T2098" s="15">
        <v>5.9945974499832001E-2</v>
      </c>
      <c r="U2098" s="15">
        <v>0</v>
      </c>
      <c r="V2098" s="15">
        <f t="shared" si="364"/>
        <v>-5.9945974499832001E-2</v>
      </c>
      <c r="W2098" s="15">
        <f t="shared" si="365"/>
        <v>-100</v>
      </c>
      <c r="X2098" s="15">
        <v>2.515879315882175E-2</v>
      </c>
      <c r="Y2098" s="15">
        <v>0</v>
      </c>
      <c r="Z2098" s="15">
        <f t="shared" si="366"/>
        <v>-2.515879315882175E-2</v>
      </c>
      <c r="AA2098" s="16">
        <f t="shared" si="367"/>
        <v>-100</v>
      </c>
      <c r="AB2098" s="13">
        <v>0.06</v>
      </c>
      <c r="AC2098" s="13">
        <v>8.06</v>
      </c>
      <c r="AD2098" s="13">
        <v>0</v>
      </c>
      <c r="AE2098" s="13">
        <v>0</v>
      </c>
      <c r="AF2098" s="53">
        <f t="shared" si="371"/>
        <v>4.0300000000000006E-3</v>
      </c>
      <c r="AG2098" s="53" t="str">
        <f>IFERROR((((Y2098)/Q2098)*24),"0.00")</f>
        <v>0.00</v>
      </c>
      <c r="AH2098" s="53">
        <f t="shared" si="368"/>
        <v>-4.0300000000000006E-3</v>
      </c>
      <c r="AI2098" s="53">
        <f t="shared" si="369"/>
        <v>-100</v>
      </c>
      <c r="AJ2098" s="44">
        <v>221112</v>
      </c>
      <c r="AK2098" s="15" t="s">
        <v>682</v>
      </c>
      <c r="AL2098" s="14" t="s">
        <v>76</v>
      </c>
      <c r="AM2098" s="39" t="s">
        <v>58</v>
      </c>
      <c r="AN2098" s="39" t="s">
        <v>59</v>
      </c>
      <c r="AO2098" s="39" t="s">
        <v>77</v>
      </c>
      <c r="AP2098" s="39" t="s">
        <v>61</v>
      </c>
      <c r="AQ2098" s="20"/>
      <c r="AR2098" s="20"/>
      <c r="AS2098" s="20"/>
      <c r="AT2098" s="20"/>
      <c r="AU2098" s="20"/>
      <c r="AV2098" s="20"/>
      <c r="AW2098" s="20"/>
      <c r="AX2098" s="20"/>
      <c r="AY2098" s="20"/>
      <c r="AZ2098" s="20"/>
      <c r="BA2098" s="20"/>
      <c r="BB2098" s="20"/>
    </row>
    <row r="2099" spans="1:54" ht="26.1" customHeight="1" x14ac:dyDescent="0.25">
      <c r="A2099" s="21">
        <v>1895</v>
      </c>
      <c r="B2099" s="39" t="s">
        <v>18</v>
      </c>
      <c r="C2099" s="13" t="s">
        <v>260</v>
      </c>
      <c r="D2099" s="13">
        <v>34023</v>
      </c>
      <c r="E2099" s="13" t="s">
        <v>252</v>
      </c>
      <c r="F2099" s="13">
        <v>17823</v>
      </c>
      <c r="G2099" s="13" t="s">
        <v>625</v>
      </c>
      <c r="H2099" s="13" t="s">
        <v>276</v>
      </c>
      <c r="I2099" s="13" t="s">
        <v>235</v>
      </c>
      <c r="J2099" s="13" t="s">
        <v>237</v>
      </c>
      <c r="K2099" s="13" t="s">
        <v>624</v>
      </c>
      <c r="L2099" s="4">
        <v>2385</v>
      </c>
      <c r="M2099" s="4">
        <v>12001</v>
      </c>
      <c r="N2099" s="14" t="s">
        <v>35</v>
      </c>
      <c r="O2099" s="15" t="s">
        <v>679</v>
      </c>
      <c r="P2099" s="68">
        <v>18</v>
      </c>
      <c r="Q2099" s="61">
        <v>0</v>
      </c>
      <c r="R2099" s="65">
        <f t="shared" si="362"/>
        <v>8.152173913043478E-3</v>
      </c>
      <c r="S2099" s="65">
        <f t="shared" si="363"/>
        <v>0</v>
      </c>
      <c r="T2099" s="15">
        <v>1.3000164964963501</v>
      </c>
      <c r="U2099" s="15">
        <v>0</v>
      </c>
      <c r="V2099" s="15">
        <f t="shared" si="364"/>
        <v>-1.3000164964963501</v>
      </c>
      <c r="W2099" s="15">
        <f t="shared" si="365"/>
        <v>-100</v>
      </c>
      <c r="X2099" s="15">
        <v>0.54560537903174167</v>
      </c>
      <c r="Y2099" s="15">
        <v>0</v>
      </c>
      <c r="Z2099" s="15">
        <f t="shared" si="366"/>
        <v>-0.54560537903174167</v>
      </c>
      <c r="AA2099" s="16">
        <f t="shared" si="367"/>
        <v>-100</v>
      </c>
      <c r="AB2099" s="13">
        <v>1.3</v>
      </c>
      <c r="AC2099" s="13">
        <v>174.62</v>
      </c>
      <c r="AD2099" s="13">
        <v>0</v>
      </c>
      <c r="AE2099" s="13">
        <v>228.23</v>
      </c>
      <c r="AF2099" s="53">
        <f t="shared" si="371"/>
        <v>8.7309999999999999E-2</v>
      </c>
      <c r="AG2099" s="53">
        <f>IFERROR(AF2099+(AF2099*(AA2099/100)),"0.00")</f>
        <v>0</v>
      </c>
      <c r="AH2099" s="53">
        <f t="shared" si="368"/>
        <v>-8.7309999999999999E-2</v>
      </c>
      <c r="AI2099" s="53">
        <f t="shared" si="369"/>
        <v>-100</v>
      </c>
      <c r="AJ2099" s="44">
        <v>221112</v>
      </c>
      <c r="AK2099" s="15" t="s">
        <v>682</v>
      </c>
      <c r="AL2099" s="14" t="s">
        <v>76</v>
      </c>
      <c r="AM2099" s="39" t="s">
        <v>58</v>
      </c>
      <c r="AN2099" s="39" t="s">
        <v>59</v>
      </c>
      <c r="AO2099" s="39" t="s">
        <v>77</v>
      </c>
      <c r="AP2099" s="39" t="s">
        <v>61</v>
      </c>
      <c r="AQ2099" s="20"/>
      <c r="AR2099" s="20"/>
      <c r="AS2099" s="20"/>
      <c r="AT2099" s="20"/>
      <c r="AU2099" s="20"/>
      <c r="AV2099" s="20"/>
      <c r="AW2099" s="20"/>
      <c r="AX2099" s="20"/>
      <c r="AY2099" s="20"/>
      <c r="AZ2099" s="20"/>
      <c r="BA2099" s="20"/>
      <c r="BB2099" s="20"/>
    </row>
    <row r="2100" spans="1:54" ht="26.1" customHeight="1" x14ac:dyDescent="0.25">
      <c r="A2100" s="21">
        <v>2079</v>
      </c>
      <c r="B2100" s="40" t="s">
        <v>18</v>
      </c>
      <c r="C2100" s="13" t="s">
        <v>260</v>
      </c>
      <c r="D2100" s="13">
        <v>34023</v>
      </c>
      <c r="E2100" s="13" t="s">
        <v>252</v>
      </c>
      <c r="F2100" s="13">
        <v>17823</v>
      </c>
      <c r="G2100" s="13" t="s">
        <v>625</v>
      </c>
      <c r="H2100" s="13" t="s">
        <v>276</v>
      </c>
      <c r="I2100" s="13" t="s">
        <v>235</v>
      </c>
      <c r="J2100" s="13" t="s">
        <v>237</v>
      </c>
      <c r="K2100" s="13" t="s">
        <v>624</v>
      </c>
      <c r="L2100" s="4">
        <v>2385</v>
      </c>
      <c r="M2100" s="4">
        <v>12001</v>
      </c>
      <c r="N2100" s="13" t="s">
        <v>36</v>
      </c>
      <c r="O2100" s="15" t="s">
        <v>679</v>
      </c>
      <c r="P2100" s="68">
        <v>18</v>
      </c>
      <c r="Q2100" s="61">
        <v>0</v>
      </c>
      <c r="R2100" s="65">
        <f t="shared" si="362"/>
        <v>8.152173913043478E-3</v>
      </c>
      <c r="S2100" s="65">
        <f t="shared" si="363"/>
        <v>0</v>
      </c>
      <c r="T2100" s="15">
        <v>6.7261793907076699</v>
      </c>
      <c r="U2100" s="15">
        <v>0</v>
      </c>
      <c r="V2100" s="15">
        <f t="shared" si="364"/>
        <v>-6.7261793907076699</v>
      </c>
      <c r="W2100" s="15">
        <f t="shared" si="365"/>
        <v>-100</v>
      </c>
      <c r="X2100" s="15">
        <v>2.8306712452141598</v>
      </c>
      <c r="Y2100" s="15">
        <v>0</v>
      </c>
      <c r="Z2100" s="15">
        <f t="shared" si="366"/>
        <v>-2.8306712452141598</v>
      </c>
      <c r="AA2100" s="16">
        <f t="shared" si="367"/>
        <v>-100</v>
      </c>
      <c r="AB2100" s="13">
        <v>6.7</v>
      </c>
      <c r="AC2100" s="13">
        <v>899.97</v>
      </c>
      <c r="AD2100" s="13">
        <v>3.76</v>
      </c>
      <c r="AE2100" s="13">
        <v>0</v>
      </c>
      <c r="AF2100" s="53">
        <f t="shared" si="371"/>
        <v>0.44998500000000002</v>
      </c>
      <c r="AG2100" s="53">
        <f>IFERROR(AF2100+(AF2100*(AA2100/100)),"0.00")</f>
        <v>0</v>
      </c>
      <c r="AH2100" s="53">
        <f t="shared" si="368"/>
        <v>-0.44998500000000002</v>
      </c>
      <c r="AI2100" s="53">
        <f t="shared" si="369"/>
        <v>-100</v>
      </c>
      <c r="AJ2100" s="44">
        <v>221112</v>
      </c>
      <c r="AK2100" s="15" t="s">
        <v>682</v>
      </c>
      <c r="AL2100" s="14" t="s">
        <v>76</v>
      </c>
      <c r="AM2100" s="39" t="s">
        <v>58</v>
      </c>
      <c r="AN2100" s="39" t="s">
        <v>59</v>
      </c>
      <c r="AO2100" s="39" t="s">
        <v>77</v>
      </c>
      <c r="AP2100" s="39" t="s">
        <v>61</v>
      </c>
      <c r="AQ2100" s="59"/>
      <c r="AR2100" s="20"/>
      <c r="AS2100" s="20"/>
      <c r="AT2100" s="20"/>
      <c r="AU2100" s="20"/>
      <c r="AV2100" s="20"/>
      <c r="AW2100" s="20"/>
      <c r="AX2100" s="20"/>
      <c r="AY2100" s="20"/>
      <c r="AZ2100" s="20"/>
      <c r="BA2100" s="20"/>
      <c r="BB2100" s="20"/>
    </row>
    <row r="2101" spans="1:54" ht="25.5" x14ac:dyDescent="0.25">
      <c r="A2101" s="21">
        <v>1477</v>
      </c>
      <c r="B2101" s="39" t="s">
        <v>240</v>
      </c>
      <c r="C2101" s="13" t="s">
        <v>256</v>
      </c>
      <c r="D2101" s="13">
        <v>34015</v>
      </c>
      <c r="E2101" s="13" t="s">
        <v>251</v>
      </c>
      <c r="F2101" s="13">
        <v>56078</v>
      </c>
      <c r="G2101" s="13" t="s">
        <v>271</v>
      </c>
      <c r="H2101" s="13" t="s">
        <v>276</v>
      </c>
      <c r="I2101" s="13" t="s">
        <v>241</v>
      </c>
      <c r="J2101" s="13" t="s">
        <v>242</v>
      </c>
      <c r="K2101" s="13" t="s">
        <v>630</v>
      </c>
      <c r="L2101" s="4">
        <v>56963</v>
      </c>
      <c r="M2101" s="4" t="s">
        <v>649</v>
      </c>
      <c r="N2101" s="14" t="s">
        <v>35</v>
      </c>
      <c r="O2101" s="15" t="s">
        <v>680</v>
      </c>
      <c r="P2101" s="68"/>
      <c r="Q2101" s="61">
        <v>2167.09</v>
      </c>
      <c r="R2101" s="65">
        <f t="shared" si="362"/>
        <v>0</v>
      </c>
      <c r="S2101" s="65">
        <f t="shared" si="363"/>
        <v>0.98147192028985519</v>
      </c>
      <c r="T2101" s="15">
        <v>0</v>
      </c>
      <c r="U2101" s="15">
        <v>120.1890655</v>
      </c>
      <c r="V2101" s="15">
        <f t="shared" si="364"/>
        <v>120.1890655</v>
      </c>
      <c r="W2101" s="15" t="str">
        <f t="shared" si="365"/>
        <v>0.00</v>
      </c>
      <c r="X2101" s="15">
        <v>0</v>
      </c>
      <c r="Y2101" s="15">
        <v>33.313173540000001</v>
      </c>
      <c r="Z2101" s="15">
        <f t="shared" si="366"/>
        <v>33.313173540000001</v>
      </c>
      <c r="AA2101" s="16" t="str">
        <f t="shared" si="367"/>
        <v>0</v>
      </c>
      <c r="AB2101" s="13"/>
      <c r="AC2101" s="13"/>
      <c r="AD2101" s="13"/>
      <c r="AE2101" s="13"/>
      <c r="AF2101" s="53">
        <f t="shared" si="371"/>
        <v>0</v>
      </c>
      <c r="AG2101" s="53">
        <f t="shared" ref="AG2101:AG2133" si="372">IFERROR((((Y2101)/Q2101)*24),"0.00")</f>
        <v>0.36893537645413893</v>
      </c>
      <c r="AH2101" s="53">
        <f t="shared" si="368"/>
        <v>0.36893537645413893</v>
      </c>
      <c r="AI2101" s="53" t="str">
        <f t="shared" si="369"/>
        <v>0.00</v>
      </c>
      <c r="AJ2101" s="44" t="s">
        <v>681</v>
      </c>
      <c r="AK2101" s="15" t="s">
        <v>683</v>
      </c>
      <c r="AL2101" s="14" t="s">
        <v>57</v>
      </c>
      <c r="AM2101" s="39" t="s">
        <v>58</v>
      </c>
      <c r="AN2101" s="39" t="s">
        <v>59</v>
      </c>
      <c r="AO2101" s="39" t="s">
        <v>60</v>
      </c>
      <c r="AP2101" s="39" t="s">
        <v>61</v>
      </c>
      <c r="AQ2101" s="20"/>
      <c r="AR2101" s="20"/>
      <c r="AS2101" s="20"/>
      <c r="AT2101" s="20"/>
      <c r="AU2101" s="20"/>
      <c r="AV2101" s="20"/>
      <c r="AW2101" s="20"/>
      <c r="AX2101" s="20"/>
      <c r="AY2101" s="20"/>
      <c r="AZ2101" s="20"/>
      <c r="BA2101" s="20"/>
      <c r="BB2101" s="20"/>
    </row>
    <row r="2102" spans="1:54" ht="25.5" x14ac:dyDescent="0.25">
      <c r="A2102" s="21">
        <v>1478</v>
      </c>
      <c r="B2102" s="39" t="s">
        <v>240</v>
      </c>
      <c r="C2102" s="13" t="s">
        <v>256</v>
      </c>
      <c r="D2102" s="13">
        <v>34015</v>
      </c>
      <c r="E2102" s="13" t="s">
        <v>251</v>
      </c>
      <c r="F2102" s="13">
        <v>56078</v>
      </c>
      <c r="G2102" s="13" t="s">
        <v>271</v>
      </c>
      <c r="H2102" s="13" t="s">
        <v>276</v>
      </c>
      <c r="I2102" s="13" t="s">
        <v>241</v>
      </c>
      <c r="J2102" s="13" t="s">
        <v>242</v>
      </c>
      <c r="K2102" s="13" t="s">
        <v>630</v>
      </c>
      <c r="L2102" s="4">
        <v>56963</v>
      </c>
      <c r="M2102" s="4" t="s">
        <v>649</v>
      </c>
      <c r="N2102" s="14" t="s">
        <v>40</v>
      </c>
      <c r="O2102" s="15" t="s">
        <v>680</v>
      </c>
      <c r="P2102" s="68"/>
      <c r="Q2102" s="61">
        <v>2167.09</v>
      </c>
      <c r="R2102" s="65">
        <f t="shared" si="362"/>
        <v>0</v>
      </c>
      <c r="S2102" s="65">
        <f t="shared" si="363"/>
        <v>0.98147192028985519</v>
      </c>
      <c r="T2102" s="15">
        <v>0</v>
      </c>
      <c r="U2102" s="15">
        <v>0</v>
      </c>
      <c r="V2102" s="15">
        <f t="shared" si="364"/>
        <v>0</v>
      </c>
      <c r="W2102" s="15" t="str">
        <f t="shared" si="365"/>
        <v>0.00</v>
      </c>
      <c r="X2102" s="15">
        <v>0</v>
      </c>
      <c r="Y2102" s="15">
        <v>0</v>
      </c>
      <c r="Z2102" s="15">
        <f t="shared" si="366"/>
        <v>0</v>
      </c>
      <c r="AA2102" s="16" t="str">
        <f t="shared" si="367"/>
        <v>0</v>
      </c>
      <c r="AB2102" s="13"/>
      <c r="AC2102" s="13"/>
      <c r="AD2102" s="13"/>
      <c r="AE2102" s="13"/>
      <c r="AF2102" s="53">
        <f t="shared" si="371"/>
        <v>0</v>
      </c>
      <c r="AG2102" s="53">
        <f t="shared" si="372"/>
        <v>0</v>
      </c>
      <c r="AH2102" s="53">
        <f t="shared" si="368"/>
        <v>0</v>
      </c>
      <c r="AI2102" s="53" t="str">
        <f t="shared" si="369"/>
        <v>0.00</v>
      </c>
      <c r="AJ2102" s="44" t="s">
        <v>681</v>
      </c>
      <c r="AK2102" s="15" t="s">
        <v>683</v>
      </c>
      <c r="AL2102" s="14" t="s">
        <v>57</v>
      </c>
      <c r="AM2102" s="39" t="s">
        <v>58</v>
      </c>
      <c r="AN2102" s="39" t="s">
        <v>59</v>
      </c>
      <c r="AO2102" s="39" t="s">
        <v>60</v>
      </c>
      <c r="AP2102" s="39" t="s">
        <v>61</v>
      </c>
      <c r="AQ2102" s="20"/>
      <c r="AR2102" s="20"/>
      <c r="AS2102" s="20"/>
      <c r="AT2102" s="20"/>
      <c r="AU2102" s="20"/>
      <c r="AV2102" s="20"/>
      <c r="AW2102" s="20"/>
      <c r="AX2102" s="20"/>
      <c r="AY2102" s="20"/>
      <c r="AZ2102" s="20"/>
      <c r="BA2102" s="20"/>
      <c r="BB2102" s="20"/>
    </row>
    <row r="2103" spans="1:54" ht="25.5" x14ac:dyDescent="0.25">
      <c r="A2103" s="21">
        <v>1479</v>
      </c>
      <c r="B2103" s="40" t="s">
        <v>240</v>
      </c>
      <c r="C2103" s="13" t="s">
        <v>256</v>
      </c>
      <c r="D2103" s="13">
        <v>34015</v>
      </c>
      <c r="E2103" s="13" t="s">
        <v>251</v>
      </c>
      <c r="F2103" s="13">
        <v>56078</v>
      </c>
      <c r="G2103" s="13" t="s">
        <v>271</v>
      </c>
      <c r="H2103" s="13" t="s">
        <v>276</v>
      </c>
      <c r="I2103" s="13" t="s">
        <v>241</v>
      </c>
      <c r="J2103" s="13" t="s">
        <v>242</v>
      </c>
      <c r="K2103" s="13" t="s">
        <v>630</v>
      </c>
      <c r="L2103" s="4">
        <v>56963</v>
      </c>
      <c r="M2103" s="4" t="s">
        <v>649</v>
      </c>
      <c r="N2103" s="13" t="s">
        <v>36</v>
      </c>
      <c r="O2103" s="15" t="s">
        <v>680</v>
      </c>
      <c r="P2103" s="68"/>
      <c r="Q2103" s="61">
        <v>2167.09</v>
      </c>
      <c r="R2103" s="65">
        <f t="shared" si="362"/>
        <v>0</v>
      </c>
      <c r="S2103" s="65">
        <f t="shared" si="363"/>
        <v>0.98147192028985519</v>
      </c>
      <c r="T2103" s="15">
        <v>0</v>
      </c>
      <c r="U2103" s="15">
        <v>36.056719659999999</v>
      </c>
      <c r="V2103" s="15">
        <f t="shared" si="364"/>
        <v>36.056719659999999</v>
      </c>
      <c r="W2103" s="15" t="str">
        <f t="shared" si="365"/>
        <v>0.00</v>
      </c>
      <c r="X2103" s="15">
        <v>0</v>
      </c>
      <c r="Y2103" s="15">
        <v>9.9939520599999998</v>
      </c>
      <c r="Z2103" s="15">
        <f t="shared" si="366"/>
        <v>9.9939520599999998</v>
      </c>
      <c r="AA2103" s="16" t="str">
        <f t="shared" si="367"/>
        <v>0</v>
      </c>
      <c r="AB2103" s="13"/>
      <c r="AC2103" s="13"/>
      <c r="AD2103" s="13"/>
      <c r="AE2103" s="13"/>
      <c r="AF2103" s="53">
        <f t="shared" si="371"/>
        <v>0</v>
      </c>
      <c r="AG2103" s="53">
        <f t="shared" si="372"/>
        <v>0.11068061291409217</v>
      </c>
      <c r="AH2103" s="53">
        <f t="shared" si="368"/>
        <v>0.11068061291409217</v>
      </c>
      <c r="AI2103" s="53" t="str">
        <f t="shared" si="369"/>
        <v>0.00</v>
      </c>
      <c r="AJ2103" s="44" t="s">
        <v>681</v>
      </c>
      <c r="AK2103" s="15" t="s">
        <v>683</v>
      </c>
      <c r="AL2103" s="14" t="s">
        <v>57</v>
      </c>
      <c r="AM2103" s="39" t="s">
        <v>58</v>
      </c>
      <c r="AN2103" s="39" t="s">
        <v>59</v>
      </c>
      <c r="AO2103" s="39" t="s">
        <v>60</v>
      </c>
      <c r="AP2103" s="39" t="s">
        <v>61</v>
      </c>
      <c r="AQ2103" s="59"/>
      <c r="AR2103" s="20"/>
      <c r="AS2103" s="20"/>
      <c r="AT2103" s="20"/>
      <c r="AU2103" s="20"/>
      <c r="AV2103" s="20"/>
      <c r="AW2103" s="20"/>
      <c r="AX2103" s="20"/>
      <c r="AY2103" s="20"/>
      <c r="AZ2103" s="20"/>
      <c r="BA2103" s="20"/>
      <c r="BB2103" s="20"/>
    </row>
    <row r="2104" spans="1:54" ht="25.5" x14ac:dyDescent="0.25">
      <c r="A2104" s="21">
        <v>1480</v>
      </c>
      <c r="B2104" s="39" t="s">
        <v>240</v>
      </c>
      <c r="C2104" s="13" t="s">
        <v>256</v>
      </c>
      <c r="D2104" s="13">
        <v>34015</v>
      </c>
      <c r="E2104" s="13" t="s">
        <v>251</v>
      </c>
      <c r="F2104" s="13">
        <v>56078</v>
      </c>
      <c r="G2104" s="13" t="s">
        <v>271</v>
      </c>
      <c r="H2104" s="13" t="s">
        <v>276</v>
      </c>
      <c r="I2104" s="13" t="s">
        <v>241</v>
      </c>
      <c r="J2104" s="13" t="s">
        <v>242</v>
      </c>
      <c r="K2104" s="13" t="s">
        <v>630</v>
      </c>
      <c r="L2104" s="4">
        <v>56963</v>
      </c>
      <c r="M2104" s="4" t="s">
        <v>649</v>
      </c>
      <c r="N2104" s="14" t="s">
        <v>38</v>
      </c>
      <c r="O2104" s="15" t="s">
        <v>680</v>
      </c>
      <c r="P2104" s="68"/>
      <c r="Q2104" s="61">
        <v>2167.09</v>
      </c>
      <c r="R2104" s="65">
        <f t="shared" si="362"/>
        <v>0</v>
      </c>
      <c r="S2104" s="65">
        <f t="shared" si="363"/>
        <v>0.98147192028985519</v>
      </c>
      <c r="T2104" s="15">
        <v>0</v>
      </c>
      <c r="U2104" s="15">
        <v>26.441594420000001</v>
      </c>
      <c r="V2104" s="15">
        <f t="shared" si="364"/>
        <v>26.441594420000001</v>
      </c>
      <c r="W2104" s="15" t="str">
        <f t="shared" si="365"/>
        <v>0.00</v>
      </c>
      <c r="X2104" s="15">
        <v>0</v>
      </c>
      <c r="Y2104" s="15">
        <v>7.3288981769999992</v>
      </c>
      <c r="Z2104" s="15">
        <f t="shared" si="366"/>
        <v>7.3288981769999992</v>
      </c>
      <c r="AA2104" s="16" t="str">
        <f t="shared" si="367"/>
        <v>0</v>
      </c>
      <c r="AB2104" s="13"/>
      <c r="AC2104" s="13"/>
      <c r="AD2104" s="13"/>
      <c r="AE2104" s="13"/>
      <c r="AF2104" s="53">
        <f t="shared" si="371"/>
        <v>0</v>
      </c>
      <c r="AG2104" s="53">
        <f t="shared" si="372"/>
        <v>8.1165782799975994E-2</v>
      </c>
      <c r="AH2104" s="53">
        <f t="shared" si="368"/>
        <v>8.1165782799975994E-2</v>
      </c>
      <c r="AI2104" s="53" t="str">
        <f t="shared" si="369"/>
        <v>0.00</v>
      </c>
      <c r="AJ2104" s="44" t="s">
        <v>681</v>
      </c>
      <c r="AK2104" s="15" t="s">
        <v>683</v>
      </c>
      <c r="AL2104" s="14" t="s">
        <v>57</v>
      </c>
      <c r="AM2104" s="39" t="s">
        <v>58</v>
      </c>
      <c r="AN2104" s="39" t="s">
        <v>59</v>
      </c>
      <c r="AO2104" s="39" t="s">
        <v>60</v>
      </c>
      <c r="AP2104" s="39" t="s">
        <v>61</v>
      </c>
      <c r="AQ2104" s="20"/>
      <c r="AR2104" s="20"/>
      <c r="AS2104" s="20"/>
      <c r="AT2104" s="20"/>
      <c r="AU2104" s="20"/>
      <c r="AV2104" s="20"/>
      <c r="AW2104" s="20"/>
      <c r="AX2104" s="20"/>
      <c r="AY2104" s="20"/>
      <c r="AZ2104" s="20"/>
      <c r="BA2104" s="20"/>
      <c r="BB2104" s="20"/>
    </row>
    <row r="2105" spans="1:54" ht="25.5" x14ac:dyDescent="0.25">
      <c r="A2105" s="21">
        <v>1481</v>
      </c>
      <c r="B2105" s="39" t="s">
        <v>240</v>
      </c>
      <c r="C2105" s="13" t="s">
        <v>256</v>
      </c>
      <c r="D2105" s="13">
        <v>34015</v>
      </c>
      <c r="E2105" s="13" t="s">
        <v>251</v>
      </c>
      <c r="F2105" s="13">
        <v>56078</v>
      </c>
      <c r="G2105" s="13" t="s">
        <v>271</v>
      </c>
      <c r="H2105" s="13" t="s">
        <v>276</v>
      </c>
      <c r="I2105" s="13" t="s">
        <v>241</v>
      </c>
      <c r="J2105" s="13" t="s">
        <v>242</v>
      </c>
      <c r="K2105" s="13" t="s">
        <v>630</v>
      </c>
      <c r="L2105" s="4">
        <v>56963</v>
      </c>
      <c r="M2105" s="4" t="s">
        <v>649</v>
      </c>
      <c r="N2105" s="14" t="s">
        <v>39</v>
      </c>
      <c r="O2105" s="15" t="s">
        <v>680</v>
      </c>
      <c r="P2105" s="68"/>
      <c r="Q2105" s="61">
        <v>2167.09</v>
      </c>
      <c r="R2105" s="65">
        <f t="shared" si="362"/>
        <v>0</v>
      </c>
      <c r="S2105" s="65">
        <f t="shared" si="363"/>
        <v>0.98147192028985519</v>
      </c>
      <c r="T2105" s="15">
        <v>0</v>
      </c>
      <c r="U2105" s="15">
        <v>26.441594420000001</v>
      </c>
      <c r="V2105" s="15">
        <f t="shared" si="364"/>
        <v>26.441594420000001</v>
      </c>
      <c r="W2105" s="15" t="str">
        <f t="shared" si="365"/>
        <v>0.00</v>
      </c>
      <c r="X2105" s="15">
        <v>0</v>
      </c>
      <c r="Y2105" s="15">
        <v>7.3288981769999992</v>
      </c>
      <c r="Z2105" s="15">
        <f t="shared" si="366"/>
        <v>7.3288981769999992</v>
      </c>
      <c r="AA2105" s="16" t="str">
        <f t="shared" si="367"/>
        <v>0</v>
      </c>
      <c r="AB2105" s="13"/>
      <c r="AC2105" s="13"/>
      <c r="AD2105" s="13"/>
      <c r="AE2105" s="13"/>
      <c r="AF2105" s="53">
        <f t="shared" si="371"/>
        <v>0</v>
      </c>
      <c r="AG2105" s="53">
        <f t="shared" si="372"/>
        <v>8.1165782799975994E-2</v>
      </c>
      <c r="AH2105" s="53">
        <f t="shared" si="368"/>
        <v>8.1165782799975994E-2</v>
      </c>
      <c r="AI2105" s="53" t="str">
        <f t="shared" si="369"/>
        <v>0.00</v>
      </c>
      <c r="AJ2105" s="44" t="s">
        <v>681</v>
      </c>
      <c r="AK2105" s="15" t="s">
        <v>683</v>
      </c>
      <c r="AL2105" s="14" t="s">
        <v>57</v>
      </c>
      <c r="AM2105" s="39" t="s">
        <v>58</v>
      </c>
      <c r="AN2105" s="39" t="s">
        <v>59</v>
      </c>
      <c r="AO2105" s="39" t="s">
        <v>60</v>
      </c>
      <c r="AP2105" s="39" t="s">
        <v>61</v>
      </c>
      <c r="AQ2105" s="20"/>
      <c r="AR2105" s="20"/>
      <c r="AS2105" s="20"/>
      <c r="AT2105" s="20"/>
      <c r="AU2105" s="20"/>
      <c r="AV2105" s="20"/>
      <c r="AW2105" s="20"/>
      <c r="AX2105" s="20"/>
      <c r="AY2105" s="20"/>
      <c r="AZ2105" s="20"/>
      <c r="BA2105" s="20"/>
      <c r="BB2105" s="20"/>
    </row>
    <row r="2106" spans="1:54" ht="25.5" x14ac:dyDescent="0.25">
      <c r="A2106" s="21">
        <v>1482</v>
      </c>
      <c r="B2106" s="39" t="s">
        <v>240</v>
      </c>
      <c r="C2106" s="13" t="s">
        <v>256</v>
      </c>
      <c r="D2106" s="13">
        <v>34015</v>
      </c>
      <c r="E2106" s="13" t="s">
        <v>251</v>
      </c>
      <c r="F2106" s="13">
        <v>56078</v>
      </c>
      <c r="G2106" s="13" t="s">
        <v>271</v>
      </c>
      <c r="H2106" s="13" t="s">
        <v>276</v>
      </c>
      <c r="I2106" s="13" t="s">
        <v>241</v>
      </c>
      <c r="J2106" s="13" t="s">
        <v>242</v>
      </c>
      <c r="K2106" s="13" t="s">
        <v>630</v>
      </c>
      <c r="L2106" s="4">
        <v>56963</v>
      </c>
      <c r="M2106" s="4" t="s">
        <v>649</v>
      </c>
      <c r="N2106" s="14" t="s">
        <v>37</v>
      </c>
      <c r="O2106" s="15" t="s">
        <v>680</v>
      </c>
      <c r="P2106" s="68"/>
      <c r="Q2106" s="61">
        <v>2167.09</v>
      </c>
      <c r="R2106" s="65">
        <f t="shared" si="362"/>
        <v>0</v>
      </c>
      <c r="S2106" s="65">
        <f t="shared" si="363"/>
        <v>0.98147192028985519</v>
      </c>
      <c r="T2106" s="15">
        <v>0</v>
      </c>
      <c r="U2106" s="15">
        <v>6.4100834950000003</v>
      </c>
      <c r="V2106" s="15">
        <f t="shared" si="364"/>
        <v>6.4100834950000003</v>
      </c>
      <c r="W2106" s="15" t="str">
        <f t="shared" si="365"/>
        <v>0.00</v>
      </c>
      <c r="X2106" s="15">
        <v>0</v>
      </c>
      <c r="Y2106" s="15">
        <v>1.7767025889999999</v>
      </c>
      <c r="Z2106" s="15">
        <f t="shared" si="366"/>
        <v>1.7767025889999999</v>
      </c>
      <c r="AA2106" s="16" t="str">
        <f t="shared" si="367"/>
        <v>0</v>
      </c>
      <c r="AB2106" s="13"/>
      <c r="AC2106" s="13"/>
      <c r="AD2106" s="13"/>
      <c r="AE2106" s="13"/>
      <c r="AF2106" s="53">
        <f t="shared" si="371"/>
        <v>0</v>
      </c>
      <c r="AG2106" s="53">
        <f t="shared" si="372"/>
        <v>1.9676553413102361E-2</v>
      </c>
      <c r="AH2106" s="53">
        <f t="shared" si="368"/>
        <v>1.9676553413102361E-2</v>
      </c>
      <c r="AI2106" s="53" t="str">
        <f t="shared" si="369"/>
        <v>0.00</v>
      </c>
      <c r="AJ2106" s="44" t="s">
        <v>681</v>
      </c>
      <c r="AK2106" s="15" t="s">
        <v>683</v>
      </c>
      <c r="AL2106" s="14" t="s">
        <v>57</v>
      </c>
      <c r="AM2106" s="39" t="s">
        <v>58</v>
      </c>
      <c r="AN2106" s="39" t="s">
        <v>59</v>
      </c>
      <c r="AO2106" s="39" t="s">
        <v>60</v>
      </c>
      <c r="AP2106" s="39" t="s">
        <v>61</v>
      </c>
      <c r="AQ2106" s="20"/>
      <c r="AR2106" s="20"/>
      <c r="AS2106" s="20"/>
      <c r="AT2106" s="20"/>
      <c r="AU2106" s="20"/>
      <c r="AV2106" s="20"/>
      <c r="AW2106" s="20"/>
      <c r="AX2106" s="20"/>
      <c r="AY2106" s="20"/>
      <c r="AZ2106" s="20"/>
      <c r="BA2106" s="20"/>
      <c r="BB2106" s="20"/>
    </row>
    <row r="2107" spans="1:54" ht="25.5" x14ac:dyDescent="0.25">
      <c r="A2107" s="21">
        <v>1483</v>
      </c>
      <c r="B2107" s="39" t="s">
        <v>240</v>
      </c>
      <c r="C2107" s="13" t="s">
        <v>256</v>
      </c>
      <c r="D2107" s="13">
        <v>34015</v>
      </c>
      <c r="E2107" s="13" t="s">
        <v>251</v>
      </c>
      <c r="F2107" s="13">
        <v>56078</v>
      </c>
      <c r="G2107" s="13" t="s">
        <v>271</v>
      </c>
      <c r="H2107" s="13" t="s">
        <v>276</v>
      </c>
      <c r="I2107" s="13" t="s">
        <v>241</v>
      </c>
      <c r="J2107" s="13" t="s">
        <v>242</v>
      </c>
      <c r="K2107" s="13" t="s">
        <v>630</v>
      </c>
      <c r="L2107" s="4">
        <v>56963</v>
      </c>
      <c r="M2107" s="4" t="s">
        <v>649</v>
      </c>
      <c r="N2107" s="14" t="s">
        <v>34</v>
      </c>
      <c r="O2107" s="15" t="s">
        <v>680</v>
      </c>
      <c r="P2107" s="68"/>
      <c r="Q2107" s="61">
        <v>2167.09</v>
      </c>
      <c r="R2107" s="65">
        <f t="shared" si="362"/>
        <v>0</v>
      </c>
      <c r="S2107" s="65">
        <f t="shared" si="363"/>
        <v>0.98147192028985519</v>
      </c>
      <c r="T2107" s="15">
        <v>0</v>
      </c>
      <c r="U2107" s="15">
        <v>8.4132345879999999</v>
      </c>
      <c r="V2107" s="15">
        <f t="shared" si="364"/>
        <v>8.4132345879999999</v>
      </c>
      <c r="W2107" s="15" t="str">
        <f t="shared" si="365"/>
        <v>0.00</v>
      </c>
      <c r="X2107" s="15">
        <v>0</v>
      </c>
      <c r="Y2107" s="15">
        <v>2.3319221470000002</v>
      </c>
      <c r="Z2107" s="15">
        <f t="shared" si="366"/>
        <v>2.3319221470000002</v>
      </c>
      <c r="AA2107" s="16" t="str">
        <f t="shared" si="367"/>
        <v>0</v>
      </c>
      <c r="AB2107" s="13"/>
      <c r="AC2107" s="13"/>
      <c r="AD2107" s="13"/>
      <c r="AE2107" s="13"/>
      <c r="AF2107" s="53">
        <f t="shared" si="371"/>
        <v>0</v>
      </c>
      <c r="AG2107" s="53">
        <f t="shared" si="372"/>
        <v>2.5825476342929921E-2</v>
      </c>
      <c r="AH2107" s="53">
        <f t="shared" si="368"/>
        <v>2.5825476342929921E-2</v>
      </c>
      <c r="AI2107" s="53" t="str">
        <f t="shared" si="369"/>
        <v>0.00</v>
      </c>
      <c r="AJ2107" s="44" t="s">
        <v>681</v>
      </c>
      <c r="AK2107" s="15" t="s">
        <v>683</v>
      </c>
      <c r="AL2107" s="14" t="s">
        <v>57</v>
      </c>
      <c r="AM2107" s="39" t="s">
        <v>58</v>
      </c>
      <c r="AN2107" s="39" t="s">
        <v>59</v>
      </c>
      <c r="AO2107" s="39" t="s">
        <v>60</v>
      </c>
      <c r="AP2107" s="39" t="s">
        <v>61</v>
      </c>
      <c r="AQ2107" s="20"/>
      <c r="AR2107" s="20"/>
      <c r="AS2107" s="20"/>
      <c r="AT2107" s="20"/>
      <c r="AU2107" s="20"/>
      <c r="AV2107" s="20"/>
      <c r="AW2107" s="20"/>
      <c r="AX2107" s="20"/>
      <c r="AY2107" s="20"/>
      <c r="AZ2107" s="20"/>
      <c r="BA2107" s="20"/>
      <c r="BB2107" s="20"/>
    </row>
    <row r="2108" spans="1:54" ht="25.5" x14ac:dyDescent="0.25">
      <c r="A2108" s="21">
        <v>1484</v>
      </c>
      <c r="B2108" s="39" t="s">
        <v>240</v>
      </c>
      <c r="C2108" s="13" t="s">
        <v>256</v>
      </c>
      <c r="D2108" s="13">
        <v>34015</v>
      </c>
      <c r="E2108" s="13" t="s">
        <v>251</v>
      </c>
      <c r="F2108" s="13">
        <v>56078</v>
      </c>
      <c r="G2108" s="13" t="s">
        <v>271</v>
      </c>
      <c r="H2108" s="13" t="s">
        <v>311</v>
      </c>
      <c r="I2108" s="13" t="s">
        <v>241</v>
      </c>
      <c r="J2108" s="13" t="s">
        <v>242</v>
      </c>
      <c r="K2108" s="13" t="s">
        <v>631</v>
      </c>
      <c r="L2108" s="4">
        <v>56963</v>
      </c>
      <c r="M2108" s="4" t="s">
        <v>649</v>
      </c>
      <c r="N2108" s="14" t="s">
        <v>35</v>
      </c>
      <c r="O2108" s="15" t="s">
        <v>680</v>
      </c>
      <c r="P2108" s="68"/>
      <c r="Q2108" s="61">
        <v>2167.09</v>
      </c>
      <c r="R2108" s="65">
        <f t="shared" si="362"/>
        <v>0</v>
      </c>
      <c r="S2108" s="65">
        <f t="shared" si="363"/>
        <v>0.98147192028985519</v>
      </c>
      <c r="T2108" s="15">
        <v>0</v>
      </c>
      <c r="U2108" s="15">
        <v>120.1890655</v>
      </c>
      <c r="V2108" s="15">
        <f t="shared" si="364"/>
        <v>120.1890655</v>
      </c>
      <c r="W2108" s="15" t="str">
        <f t="shared" si="365"/>
        <v>0.00</v>
      </c>
      <c r="X2108" s="15">
        <v>0</v>
      </c>
      <c r="Y2108" s="15">
        <v>33.313173540000001</v>
      </c>
      <c r="Z2108" s="15">
        <f t="shared" si="366"/>
        <v>33.313173540000001</v>
      </c>
      <c r="AA2108" s="16" t="str">
        <f t="shared" si="367"/>
        <v>0</v>
      </c>
      <c r="AB2108" s="13"/>
      <c r="AC2108" s="13"/>
      <c r="AD2108" s="13"/>
      <c r="AE2108" s="13"/>
      <c r="AF2108" s="53">
        <f t="shared" si="371"/>
        <v>0</v>
      </c>
      <c r="AG2108" s="53">
        <f t="shared" si="372"/>
        <v>0.36893537645413893</v>
      </c>
      <c r="AH2108" s="53">
        <f t="shared" si="368"/>
        <v>0.36893537645413893</v>
      </c>
      <c r="AI2108" s="53" t="str">
        <f t="shared" si="369"/>
        <v>0.00</v>
      </c>
      <c r="AJ2108" s="44" t="s">
        <v>681</v>
      </c>
      <c r="AK2108" s="15" t="s">
        <v>683</v>
      </c>
      <c r="AL2108" s="14" t="s">
        <v>57</v>
      </c>
      <c r="AM2108" s="39" t="s">
        <v>58</v>
      </c>
      <c r="AN2108" s="39" t="s">
        <v>59</v>
      </c>
      <c r="AO2108" s="39" t="s">
        <v>60</v>
      </c>
      <c r="AP2108" s="39" t="s">
        <v>61</v>
      </c>
      <c r="AQ2108" s="20"/>
      <c r="AR2108" s="20"/>
      <c r="AS2108" s="20"/>
      <c r="AT2108" s="20"/>
      <c r="AU2108" s="20"/>
      <c r="AV2108" s="20"/>
      <c r="AW2108" s="20"/>
      <c r="AX2108" s="20"/>
      <c r="AY2108" s="20"/>
      <c r="AZ2108" s="20"/>
      <c r="BA2108" s="20"/>
      <c r="BB2108" s="20"/>
    </row>
    <row r="2109" spans="1:54" ht="25.5" x14ac:dyDescent="0.25">
      <c r="A2109" s="21">
        <v>1485</v>
      </c>
      <c r="B2109" s="39" t="s">
        <v>240</v>
      </c>
      <c r="C2109" s="13" t="s">
        <v>256</v>
      </c>
      <c r="D2109" s="13">
        <v>34015</v>
      </c>
      <c r="E2109" s="13" t="s">
        <v>251</v>
      </c>
      <c r="F2109" s="13">
        <v>56078</v>
      </c>
      <c r="G2109" s="13" t="s">
        <v>271</v>
      </c>
      <c r="H2109" s="13" t="s">
        <v>311</v>
      </c>
      <c r="I2109" s="13" t="s">
        <v>241</v>
      </c>
      <c r="J2109" s="13" t="s">
        <v>242</v>
      </c>
      <c r="K2109" s="13" t="s">
        <v>631</v>
      </c>
      <c r="L2109" s="4">
        <v>56963</v>
      </c>
      <c r="M2109" s="4" t="s">
        <v>649</v>
      </c>
      <c r="N2109" s="14" t="s">
        <v>40</v>
      </c>
      <c r="O2109" s="15" t="s">
        <v>680</v>
      </c>
      <c r="P2109" s="68"/>
      <c r="Q2109" s="61">
        <v>2167.09</v>
      </c>
      <c r="R2109" s="65">
        <f t="shared" si="362"/>
        <v>0</v>
      </c>
      <c r="S2109" s="65">
        <f t="shared" si="363"/>
        <v>0.98147192028985519</v>
      </c>
      <c r="T2109" s="15">
        <v>0</v>
      </c>
      <c r="U2109" s="15">
        <v>0</v>
      </c>
      <c r="V2109" s="15">
        <f t="shared" si="364"/>
        <v>0</v>
      </c>
      <c r="W2109" s="15" t="str">
        <f t="shared" si="365"/>
        <v>0.00</v>
      </c>
      <c r="X2109" s="15">
        <v>0</v>
      </c>
      <c r="Y2109" s="15">
        <v>0</v>
      </c>
      <c r="Z2109" s="15">
        <f t="shared" si="366"/>
        <v>0</v>
      </c>
      <c r="AA2109" s="16" t="str">
        <f t="shared" si="367"/>
        <v>0</v>
      </c>
      <c r="AB2109" s="13"/>
      <c r="AC2109" s="13"/>
      <c r="AD2109" s="13"/>
      <c r="AE2109" s="13"/>
      <c r="AF2109" s="53">
        <f t="shared" si="371"/>
        <v>0</v>
      </c>
      <c r="AG2109" s="53">
        <f t="shared" si="372"/>
        <v>0</v>
      </c>
      <c r="AH2109" s="53">
        <f t="shared" si="368"/>
        <v>0</v>
      </c>
      <c r="AI2109" s="53" t="str">
        <f t="shared" si="369"/>
        <v>0.00</v>
      </c>
      <c r="AJ2109" s="44" t="s">
        <v>681</v>
      </c>
      <c r="AK2109" s="15" t="s">
        <v>683</v>
      </c>
      <c r="AL2109" s="14" t="s">
        <v>57</v>
      </c>
      <c r="AM2109" s="39" t="s">
        <v>58</v>
      </c>
      <c r="AN2109" s="39" t="s">
        <v>59</v>
      </c>
      <c r="AO2109" s="39" t="s">
        <v>60</v>
      </c>
      <c r="AP2109" s="39" t="s">
        <v>61</v>
      </c>
      <c r="AQ2109" s="20"/>
      <c r="AR2109" s="20"/>
      <c r="AS2109" s="20"/>
      <c r="AT2109" s="20"/>
      <c r="AU2109" s="20"/>
      <c r="AV2109" s="20"/>
      <c r="AW2109" s="20"/>
      <c r="AX2109" s="20"/>
      <c r="AY2109" s="20"/>
      <c r="AZ2109" s="20"/>
      <c r="BA2109" s="20"/>
      <c r="BB2109" s="20"/>
    </row>
    <row r="2110" spans="1:54" ht="25.5" x14ac:dyDescent="0.25">
      <c r="A2110" s="21">
        <v>1486</v>
      </c>
      <c r="B2110" s="40" t="s">
        <v>240</v>
      </c>
      <c r="C2110" s="13" t="s">
        <v>256</v>
      </c>
      <c r="D2110" s="13">
        <v>34015</v>
      </c>
      <c r="E2110" s="13" t="s">
        <v>251</v>
      </c>
      <c r="F2110" s="13">
        <v>56078</v>
      </c>
      <c r="G2110" s="13" t="s">
        <v>271</v>
      </c>
      <c r="H2110" s="13" t="s">
        <v>311</v>
      </c>
      <c r="I2110" s="13" t="s">
        <v>241</v>
      </c>
      <c r="J2110" s="13" t="s">
        <v>242</v>
      </c>
      <c r="K2110" s="13" t="s">
        <v>631</v>
      </c>
      <c r="L2110" s="4">
        <v>56963</v>
      </c>
      <c r="M2110" s="4" t="s">
        <v>649</v>
      </c>
      <c r="N2110" s="13" t="s">
        <v>36</v>
      </c>
      <c r="O2110" s="15" t="s">
        <v>680</v>
      </c>
      <c r="P2110" s="68"/>
      <c r="Q2110" s="61">
        <v>2167.09</v>
      </c>
      <c r="R2110" s="65">
        <f t="shared" si="362"/>
        <v>0</v>
      </c>
      <c r="S2110" s="65">
        <f t="shared" si="363"/>
        <v>0.98147192028985519</v>
      </c>
      <c r="T2110" s="15">
        <v>0</v>
      </c>
      <c r="U2110" s="15">
        <v>36.056719659999999</v>
      </c>
      <c r="V2110" s="15">
        <f t="shared" si="364"/>
        <v>36.056719659999999</v>
      </c>
      <c r="W2110" s="15" t="str">
        <f t="shared" si="365"/>
        <v>0.00</v>
      </c>
      <c r="X2110" s="15">
        <v>0</v>
      </c>
      <c r="Y2110" s="15">
        <v>9.9939520599999998</v>
      </c>
      <c r="Z2110" s="15">
        <f t="shared" si="366"/>
        <v>9.9939520599999998</v>
      </c>
      <c r="AA2110" s="16" t="str">
        <f t="shared" si="367"/>
        <v>0</v>
      </c>
      <c r="AB2110" s="13"/>
      <c r="AC2110" s="13"/>
      <c r="AD2110" s="13"/>
      <c r="AE2110" s="13"/>
      <c r="AF2110" s="53">
        <f t="shared" si="371"/>
        <v>0</v>
      </c>
      <c r="AG2110" s="53">
        <f t="shared" si="372"/>
        <v>0.11068061291409217</v>
      </c>
      <c r="AH2110" s="53">
        <f t="shared" si="368"/>
        <v>0.11068061291409217</v>
      </c>
      <c r="AI2110" s="53" t="str">
        <f t="shared" si="369"/>
        <v>0.00</v>
      </c>
      <c r="AJ2110" s="44" t="s">
        <v>681</v>
      </c>
      <c r="AK2110" s="15" t="s">
        <v>683</v>
      </c>
      <c r="AL2110" s="14" t="s">
        <v>57</v>
      </c>
      <c r="AM2110" s="39" t="s">
        <v>58</v>
      </c>
      <c r="AN2110" s="39" t="s">
        <v>59</v>
      </c>
      <c r="AO2110" s="39" t="s">
        <v>60</v>
      </c>
      <c r="AP2110" s="39" t="s">
        <v>61</v>
      </c>
      <c r="AQ2110" s="59"/>
      <c r="AR2110" s="20"/>
      <c r="AS2110" s="20"/>
      <c r="AT2110" s="20"/>
      <c r="AU2110" s="20"/>
      <c r="AV2110" s="20"/>
      <c r="AW2110" s="20"/>
      <c r="AX2110" s="20"/>
      <c r="AY2110" s="20"/>
      <c r="AZ2110" s="20"/>
      <c r="BA2110" s="20"/>
      <c r="BB2110" s="20"/>
    </row>
    <row r="2111" spans="1:54" ht="25.5" x14ac:dyDescent="0.25">
      <c r="A2111" s="21">
        <v>1487</v>
      </c>
      <c r="B2111" s="39" t="s">
        <v>240</v>
      </c>
      <c r="C2111" s="13" t="s">
        <v>256</v>
      </c>
      <c r="D2111" s="13">
        <v>34015</v>
      </c>
      <c r="E2111" s="13" t="s">
        <v>251</v>
      </c>
      <c r="F2111" s="13">
        <v>56078</v>
      </c>
      <c r="G2111" s="13" t="s">
        <v>271</v>
      </c>
      <c r="H2111" s="13" t="s">
        <v>311</v>
      </c>
      <c r="I2111" s="13" t="s">
        <v>241</v>
      </c>
      <c r="J2111" s="13" t="s">
        <v>242</v>
      </c>
      <c r="K2111" s="13" t="s">
        <v>631</v>
      </c>
      <c r="L2111" s="4">
        <v>56963</v>
      </c>
      <c r="M2111" s="4" t="s">
        <v>649</v>
      </c>
      <c r="N2111" s="14" t="s">
        <v>38</v>
      </c>
      <c r="O2111" s="15" t="s">
        <v>680</v>
      </c>
      <c r="P2111" s="68"/>
      <c r="Q2111" s="61">
        <v>2167.09</v>
      </c>
      <c r="R2111" s="65">
        <f t="shared" si="362"/>
        <v>0</v>
      </c>
      <c r="S2111" s="65">
        <f t="shared" si="363"/>
        <v>0.98147192028985519</v>
      </c>
      <c r="T2111" s="15">
        <v>0</v>
      </c>
      <c r="U2111" s="15">
        <v>26.441594420000001</v>
      </c>
      <c r="V2111" s="15">
        <f t="shared" si="364"/>
        <v>26.441594420000001</v>
      </c>
      <c r="W2111" s="15" t="str">
        <f t="shared" si="365"/>
        <v>0.00</v>
      </c>
      <c r="X2111" s="15">
        <v>0</v>
      </c>
      <c r="Y2111" s="15">
        <v>7.3288981769999992</v>
      </c>
      <c r="Z2111" s="15">
        <f t="shared" si="366"/>
        <v>7.3288981769999992</v>
      </c>
      <c r="AA2111" s="16" t="str">
        <f t="shared" si="367"/>
        <v>0</v>
      </c>
      <c r="AB2111" s="13"/>
      <c r="AC2111" s="13"/>
      <c r="AD2111" s="13"/>
      <c r="AE2111" s="13"/>
      <c r="AF2111" s="53">
        <f t="shared" si="371"/>
        <v>0</v>
      </c>
      <c r="AG2111" s="53">
        <f t="shared" si="372"/>
        <v>8.1165782799975994E-2</v>
      </c>
      <c r="AH2111" s="53">
        <f t="shared" si="368"/>
        <v>8.1165782799975994E-2</v>
      </c>
      <c r="AI2111" s="53" t="str">
        <f t="shared" si="369"/>
        <v>0.00</v>
      </c>
      <c r="AJ2111" s="44" t="s">
        <v>681</v>
      </c>
      <c r="AK2111" s="15" t="s">
        <v>683</v>
      </c>
      <c r="AL2111" s="14" t="s">
        <v>57</v>
      </c>
      <c r="AM2111" s="39" t="s">
        <v>58</v>
      </c>
      <c r="AN2111" s="39" t="s">
        <v>59</v>
      </c>
      <c r="AO2111" s="39" t="s">
        <v>60</v>
      </c>
      <c r="AP2111" s="39" t="s">
        <v>61</v>
      </c>
      <c r="AQ2111" s="20"/>
      <c r="AR2111" s="20"/>
      <c r="AS2111" s="20"/>
      <c r="AT2111" s="20"/>
      <c r="AU2111" s="20"/>
      <c r="AV2111" s="20"/>
      <c r="AW2111" s="20"/>
      <c r="AX2111" s="20"/>
      <c r="AY2111" s="20"/>
      <c r="AZ2111" s="20"/>
      <c r="BA2111" s="20"/>
      <c r="BB2111" s="20"/>
    </row>
    <row r="2112" spans="1:54" ht="25.5" x14ac:dyDescent="0.25">
      <c r="A2112" s="21">
        <v>1488</v>
      </c>
      <c r="B2112" s="39" t="s">
        <v>240</v>
      </c>
      <c r="C2112" s="13" t="s">
        <v>256</v>
      </c>
      <c r="D2112" s="13">
        <v>34015</v>
      </c>
      <c r="E2112" s="13" t="s">
        <v>251</v>
      </c>
      <c r="F2112" s="13">
        <v>56078</v>
      </c>
      <c r="G2112" s="13" t="s">
        <v>271</v>
      </c>
      <c r="H2112" s="13" t="s">
        <v>311</v>
      </c>
      <c r="I2112" s="13" t="s">
        <v>241</v>
      </c>
      <c r="J2112" s="13" t="s">
        <v>242</v>
      </c>
      <c r="K2112" s="13" t="s">
        <v>631</v>
      </c>
      <c r="L2112" s="4">
        <v>56963</v>
      </c>
      <c r="M2112" s="4" t="s">
        <v>649</v>
      </c>
      <c r="N2112" s="14" t="s">
        <v>39</v>
      </c>
      <c r="O2112" s="15" t="s">
        <v>680</v>
      </c>
      <c r="P2112" s="68"/>
      <c r="Q2112" s="61">
        <v>2167.09</v>
      </c>
      <c r="R2112" s="65">
        <f t="shared" si="362"/>
        <v>0</v>
      </c>
      <c r="S2112" s="65">
        <f t="shared" si="363"/>
        <v>0.98147192028985519</v>
      </c>
      <c r="T2112" s="15">
        <v>0</v>
      </c>
      <c r="U2112" s="15">
        <v>26.441594420000001</v>
      </c>
      <c r="V2112" s="15">
        <f t="shared" si="364"/>
        <v>26.441594420000001</v>
      </c>
      <c r="W2112" s="15" t="str">
        <f t="shared" si="365"/>
        <v>0.00</v>
      </c>
      <c r="X2112" s="15">
        <v>0</v>
      </c>
      <c r="Y2112" s="15">
        <v>7.3288981769999992</v>
      </c>
      <c r="Z2112" s="15">
        <f t="shared" si="366"/>
        <v>7.3288981769999992</v>
      </c>
      <c r="AA2112" s="16" t="str">
        <f t="shared" si="367"/>
        <v>0</v>
      </c>
      <c r="AB2112" s="13"/>
      <c r="AC2112" s="13"/>
      <c r="AD2112" s="13"/>
      <c r="AE2112" s="13"/>
      <c r="AF2112" s="53">
        <f t="shared" si="371"/>
        <v>0</v>
      </c>
      <c r="AG2112" s="53">
        <f t="shared" si="372"/>
        <v>8.1165782799975994E-2</v>
      </c>
      <c r="AH2112" s="53">
        <f t="shared" si="368"/>
        <v>8.1165782799975994E-2</v>
      </c>
      <c r="AI2112" s="53" t="str">
        <f t="shared" si="369"/>
        <v>0.00</v>
      </c>
      <c r="AJ2112" s="44" t="s">
        <v>681</v>
      </c>
      <c r="AK2112" s="15" t="s">
        <v>683</v>
      </c>
      <c r="AL2112" s="14" t="s">
        <v>57</v>
      </c>
      <c r="AM2112" s="39" t="s">
        <v>58</v>
      </c>
      <c r="AN2112" s="39" t="s">
        <v>59</v>
      </c>
      <c r="AO2112" s="39" t="s">
        <v>60</v>
      </c>
      <c r="AP2112" s="39" t="s">
        <v>61</v>
      </c>
      <c r="AQ2112" s="20"/>
      <c r="AR2112" s="20"/>
      <c r="AS2112" s="20"/>
      <c r="AT2112" s="20"/>
      <c r="AU2112" s="20"/>
      <c r="AV2112" s="20"/>
      <c r="AW2112" s="20"/>
      <c r="AX2112" s="20"/>
      <c r="AY2112" s="20"/>
      <c r="AZ2112" s="20"/>
      <c r="BA2112" s="20"/>
      <c r="BB2112" s="20"/>
    </row>
    <row r="2113" spans="1:54" ht="25.5" x14ac:dyDescent="0.25">
      <c r="A2113" s="21">
        <v>1489</v>
      </c>
      <c r="B2113" s="39" t="s">
        <v>240</v>
      </c>
      <c r="C2113" s="13" t="s">
        <v>256</v>
      </c>
      <c r="D2113" s="13">
        <v>34015</v>
      </c>
      <c r="E2113" s="13" t="s">
        <v>251</v>
      </c>
      <c r="F2113" s="13">
        <v>56078</v>
      </c>
      <c r="G2113" s="13" t="s">
        <v>271</v>
      </c>
      <c r="H2113" s="13" t="s">
        <v>311</v>
      </c>
      <c r="I2113" s="13" t="s">
        <v>241</v>
      </c>
      <c r="J2113" s="13" t="s">
        <v>242</v>
      </c>
      <c r="K2113" s="13" t="s">
        <v>631</v>
      </c>
      <c r="L2113" s="4">
        <v>56963</v>
      </c>
      <c r="M2113" s="4" t="s">
        <v>649</v>
      </c>
      <c r="N2113" s="14" t="s">
        <v>37</v>
      </c>
      <c r="O2113" s="15" t="s">
        <v>680</v>
      </c>
      <c r="P2113" s="68"/>
      <c r="Q2113" s="61">
        <v>2167.09</v>
      </c>
      <c r="R2113" s="65">
        <f t="shared" si="362"/>
        <v>0</v>
      </c>
      <c r="S2113" s="65">
        <f t="shared" si="363"/>
        <v>0.98147192028985519</v>
      </c>
      <c r="T2113" s="15">
        <v>0</v>
      </c>
      <c r="U2113" s="15">
        <v>6.4100834950000003</v>
      </c>
      <c r="V2113" s="15">
        <f t="shared" si="364"/>
        <v>6.4100834950000003</v>
      </c>
      <c r="W2113" s="15" t="str">
        <f t="shared" si="365"/>
        <v>0.00</v>
      </c>
      <c r="X2113" s="15">
        <v>0</v>
      </c>
      <c r="Y2113" s="15">
        <v>1.7767025889999999</v>
      </c>
      <c r="Z2113" s="15">
        <f t="shared" si="366"/>
        <v>1.7767025889999999</v>
      </c>
      <c r="AA2113" s="16" t="str">
        <f t="shared" si="367"/>
        <v>0</v>
      </c>
      <c r="AB2113" s="13"/>
      <c r="AC2113" s="13"/>
      <c r="AD2113" s="13"/>
      <c r="AE2113" s="13"/>
      <c r="AF2113" s="53">
        <f t="shared" si="371"/>
        <v>0</v>
      </c>
      <c r="AG2113" s="53">
        <f t="shared" si="372"/>
        <v>1.9676553413102361E-2</v>
      </c>
      <c r="AH2113" s="53">
        <f t="shared" si="368"/>
        <v>1.9676553413102361E-2</v>
      </c>
      <c r="AI2113" s="53" t="str">
        <f t="shared" si="369"/>
        <v>0.00</v>
      </c>
      <c r="AJ2113" s="44" t="s">
        <v>681</v>
      </c>
      <c r="AK2113" s="15" t="s">
        <v>683</v>
      </c>
      <c r="AL2113" s="14" t="s">
        <v>57</v>
      </c>
      <c r="AM2113" s="39" t="s">
        <v>58</v>
      </c>
      <c r="AN2113" s="39" t="s">
        <v>59</v>
      </c>
      <c r="AO2113" s="39" t="s">
        <v>60</v>
      </c>
      <c r="AP2113" s="39" t="s">
        <v>61</v>
      </c>
      <c r="AQ2113" s="20"/>
      <c r="AR2113" s="20"/>
      <c r="AS2113" s="20"/>
      <c r="AT2113" s="20"/>
      <c r="AU2113" s="20"/>
      <c r="AV2113" s="20"/>
      <c r="AW2113" s="20"/>
      <c r="AX2113" s="20"/>
      <c r="AY2113" s="20"/>
      <c r="AZ2113" s="20"/>
      <c r="BA2113" s="20"/>
      <c r="BB2113" s="20"/>
    </row>
    <row r="2114" spans="1:54" ht="25.5" x14ac:dyDescent="0.25">
      <c r="A2114" s="21">
        <v>1490</v>
      </c>
      <c r="B2114" s="39" t="s">
        <v>240</v>
      </c>
      <c r="C2114" s="13" t="s">
        <v>256</v>
      </c>
      <c r="D2114" s="13">
        <v>34015</v>
      </c>
      <c r="E2114" s="13" t="s">
        <v>251</v>
      </c>
      <c r="F2114" s="13">
        <v>56078</v>
      </c>
      <c r="G2114" s="13" t="s">
        <v>271</v>
      </c>
      <c r="H2114" s="13" t="s">
        <v>311</v>
      </c>
      <c r="I2114" s="13" t="s">
        <v>241</v>
      </c>
      <c r="J2114" s="13" t="s">
        <v>242</v>
      </c>
      <c r="K2114" s="13" t="s">
        <v>631</v>
      </c>
      <c r="L2114" s="4">
        <v>56963</v>
      </c>
      <c r="M2114" s="4" t="s">
        <v>649</v>
      </c>
      <c r="N2114" s="14" t="s">
        <v>34</v>
      </c>
      <c r="O2114" s="15" t="s">
        <v>680</v>
      </c>
      <c r="P2114" s="68"/>
      <c r="Q2114" s="61">
        <v>2167.09</v>
      </c>
      <c r="R2114" s="65">
        <f t="shared" si="362"/>
        <v>0</v>
      </c>
      <c r="S2114" s="65">
        <f t="shared" si="363"/>
        <v>0.98147192028985519</v>
      </c>
      <c r="T2114" s="15">
        <v>0</v>
      </c>
      <c r="U2114" s="15">
        <v>8.4132345879999999</v>
      </c>
      <c r="V2114" s="15">
        <f t="shared" si="364"/>
        <v>8.4132345879999999</v>
      </c>
      <c r="W2114" s="15" t="str">
        <f t="shared" si="365"/>
        <v>0.00</v>
      </c>
      <c r="X2114" s="15">
        <v>0</v>
      </c>
      <c r="Y2114" s="15">
        <v>2.3319221470000002</v>
      </c>
      <c r="Z2114" s="15">
        <f t="shared" si="366"/>
        <v>2.3319221470000002</v>
      </c>
      <c r="AA2114" s="16" t="str">
        <f t="shared" si="367"/>
        <v>0</v>
      </c>
      <c r="AB2114" s="13"/>
      <c r="AC2114" s="13"/>
      <c r="AD2114" s="13"/>
      <c r="AE2114" s="13"/>
      <c r="AF2114" s="53">
        <f t="shared" si="371"/>
        <v>0</v>
      </c>
      <c r="AG2114" s="53">
        <f t="shared" si="372"/>
        <v>2.5825476342929921E-2</v>
      </c>
      <c r="AH2114" s="53">
        <f t="shared" si="368"/>
        <v>2.5825476342929921E-2</v>
      </c>
      <c r="AI2114" s="53" t="str">
        <f t="shared" si="369"/>
        <v>0.00</v>
      </c>
      <c r="AJ2114" s="44" t="s">
        <v>681</v>
      </c>
      <c r="AK2114" s="15" t="s">
        <v>683</v>
      </c>
      <c r="AL2114" s="14" t="s">
        <v>57</v>
      </c>
      <c r="AM2114" s="39" t="s">
        <v>58</v>
      </c>
      <c r="AN2114" s="39" t="s">
        <v>59</v>
      </c>
      <c r="AO2114" s="39" t="s">
        <v>60</v>
      </c>
      <c r="AP2114" s="39" t="s">
        <v>61</v>
      </c>
      <c r="AQ2114" s="20"/>
      <c r="AR2114" s="20"/>
      <c r="AS2114" s="20"/>
      <c r="AT2114" s="20"/>
      <c r="AU2114" s="20"/>
      <c r="AV2114" s="20"/>
      <c r="AW2114" s="20"/>
      <c r="AX2114" s="20"/>
      <c r="AY2114" s="20"/>
      <c r="AZ2114" s="20"/>
      <c r="BA2114" s="20"/>
      <c r="BB2114" s="20"/>
    </row>
    <row r="2115" spans="1:54" ht="25.5" x14ac:dyDescent="0.25">
      <c r="A2115" s="21">
        <v>1491</v>
      </c>
      <c r="B2115" s="39" t="s">
        <v>240</v>
      </c>
      <c r="C2115" s="13" t="s">
        <v>256</v>
      </c>
      <c r="D2115" s="13">
        <v>34015</v>
      </c>
      <c r="E2115" s="13" t="s">
        <v>251</v>
      </c>
      <c r="F2115" s="13">
        <v>56078</v>
      </c>
      <c r="G2115" s="13" t="s">
        <v>271</v>
      </c>
      <c r="H2115" s="13" t="s">
        <v>274</v>
      </c>
      <c r="I2115" s="13" t="s">
        <v>241</v>
      </c>
      <c r="J2115" s="13" t="s">
        <v>242</v>
      </c>
      <c r="K2115" s="13" t="s">
        <v>632</v>
      </c>
      <c r="L2115" s="4">
        <v>56963</v>
      </c>
      <c r="M2115" s="4" t="s">
        <v>650</v>
      </c>
      <c r="N2115" s="14" t="s">
        <v>35</v>
      </c>
      <c r="O2115" s="15" t="s">
        <v>680</v>
      </c>
      <c r="P2115" s="68"/>
      <c r="Q2115" s="61">
        <v>2148.87</v>
      </c>
      <c r="R2115" s="65">
        <f t="shared" si="362"/>
        <v>0</v>
      </c>
      <c r="S2115" s="65">
        <f t="shared" si="363"/>
        <v>0.97322010869565212</v>
      </c>
      <c r="T2115" s="15">
        <v>0</v>
      </c>
      <c r="U2115" s="15">
        <v>117.5782696</v>
      </c>
      <c r="V2115" s="15">
        <f t="shared" si="364"/>
        <v>117.5782696</v>
      </c>
      <c r="W2115" s="15" t="str">
        <f t="shared" si="365"/>
        <v>0.00</v>
      </c>
      <c r="X2115" s="15">
        <v>0</v>
      </c>
      <c r="Y2115" s="15">
        <v>33.186950950000004</v>
      </c>
      <c r="Z2115" s="15">
        <f t="shared" si="366"/>
        <v>33.186950950000004</v>
      </c>
      <c r="AA2115" s="16" t="str">
        <f t="shared" si="367"/>
        <v>0</v>
      </c>
      <c r="AB2115" s="13"/>
      <c r="AC2115" s="13"/>
      <c r="AD2115" s="13"/>
      <c r="AE2115" s="13"/>
      <c r="AF2115" s="53">
        <f t="shared" si="371"/>
        <v>0</v>
      </c>
      <c r="AG2115" s="53">
        <f t="shared" si="372"/>
        <v>0.37065379608817667</v>
      </c>
      <c r="AH2115" s="53">
        <f t="shared" si="368"/>
        <v>0.37065379608817667</v>
      </c>
      <c r="AI2115" s="53" t="str">
        <f t="shared" si="369"/>
        <v>0.00</v>
      </c>
      <c r="AJ2115" s="44" t="s">
        <v>681</v>
      </c>
      <c r="AK2115" s="15" t="s">
        <v>683</v>
      </c>
      <c r="AL2115" s="14" t="s">
        <v>57</v>
      </c>
      <c r="AM2115" s="39" t="s">
        <v>58</v>
      </c>
      <c r="AN2115" s="39" t="s">
        <v>59</v>
      </c>
      <c r="AO2115" s="39" t="s">
        <v>60</v>
      </c>
      <c r="AP2115" s="39" t="s">
        <v>61</v>
      </c>
      <c r="AQ2115" s="20"/>
      <c r="AR2115" s="20"/>
      <c r="AS2115" s="20"/>
      <c r="AT2115" s="20"/>
      <c r="AU2115" s="20"/>
      <c r="AV2115" s="20"/>
      <c r="AW2115" s="20"/>
      <c r="AX2115" s="20"/>
      <c r="AY2115" s="20"/>
      <c r="AZ2115" s="20"/>
      <c r="BA2115" s="20"/>
      <c r="BB2115" s="20"/>
    </row>
    <row r="2116" spans="1:54" ht="25.5" x14ac:dyDescent="0.25">
      <c r="A2116" s="21">
        <v>1492</v>
      </c>
      <c r="B2116" s="39" t="s">
        <v>240</v>
      </c>
      <c r="C2116" s="13" t="s">
        <v>256</v>
      </c>
      <c r="D2116" s="13">
        <v>34015</v>
      </c>
      <c r="E2116" s="13" t="s">
        <v>251</v>
      </c>
      <c r="F2116" s="13">
        <v>56078</v>
      </c>
      <c r="G2116" s="13" t="s">
        <v>271</v>
      </c>
      <c r="H2116" s="13" t="s">
        <v>274</v>
      </c>
      <c r="I2116" s="13" t="s">
        <v>241</v>
      </c>
      <c r="J2116" s="13" t="s">
        <v>242</v>
      </c>
      <c r="K2116" s="13" t="s">
        <v>632</v>
      </c>
      <c r="L2116" s="4">
        <v>56963</v>
      </c>
      <c r="M2116" s="4" t="s">
        <v>650</v>
      </c>
      <c r="N2116" s="14" t="s">
        <v>40</v>
      </c>
      <c r="O2116" s="15" t="s">
        <v>680</v>
      </c>
      <c r="P2116" s="68"/>
      <c r="Q2116" s="61">
        <v>2148.87</v>
      </c>
      <c r="R2116" s="65">
        <f t="shared" si="362"/>
        <v>0</v>
      </c>
      <c r="S2116" s="65">
        <f t="shared" si="363"/>
        <v>0.97322010869565212</v>
      </c>
      <c r="T2116" s="15">
        <v>0</v>
      </c>
      <c r="U2116" s="15">
        <v>0</v>
      </c>
      <c r="V2116" s="15">
        <f t="shared" si="364"/>
        <v>0</v>
      </c>
      <c r="W2116" s="15" t="str">
        <f t="shared" si="365"/>
        <v>0.00</v>
      </c>
      <c r="X2116" s="15">
        <v>0</v>
      </c>
      <c r="Y2116" s="15">
        <v>0</v>
      </c>
      <c r="Z2116" s="15">
        <f t="shared" si="366"/>
        <v>0</v>
      </c>
      <c r="AA2116" s="16" t="str">
        <f t="shared" si="367"/>
        <v>0</v>
      </c>
      <c r="AB2116" s="13"/>
      <c r="AC2116" s="13"/>
      <c r="AD2116" s="13"/>
      <c r="AE2116" s="13"/>
      <c r="AF2116" s="53">
        <f t="shared" si="371"/>
        <v>0</v>
      </c>
      <c r="AG2116" s="53">
        <f t="shared" si="372"/>
        <v>0</v>
      </c>
      <c r="AH2116" s="53">
        <f t="shared" si="368"/>
        <v>0</v>
      </c>
      <c r="AI2116" s="53" t="str">
        <f t="shared" si="369"/>
        <v>0.00</v>
      </c>
      <c r="AJ2116" s="44" t="s">
        <v>681</v>
      </c>
      <c r="AK2116" s="15" t="s">
        <v>683</v>
      </c>
      <c r="AL2116" s="14" t="s">
        <v>57</v>
      </c>
      <c r="AM2116" s="39" t="s">
        <v>58</v>
      </c>
      <c r="AN2116" s="39" t="s">
        <v>59</v>
      </c>
      <c r="AO2116" s="39" t="s">
        <v>60</v>
      </c>
      <c r="AP2116" s="39" t="s">
        <v>61</v>
      </c>
      <c r="AQ2116" s="20"/>
      <c r="AR2116" s="20"/>
      <c r="AS2116" s="20"/>
      <c r="AT2116" s="20"/>
      <c r="AU2116" s="20"/>
      <c r="AV2116" s="20"/>
      <c r="AW2116" s="20"/>
      <c r="AX2116" s="20"/>
      <c r="AY2116" s="20"/>
      <c r="AZ2116" s="20"/>
      <c r="BA2116" s="20"/>
      <c r="BB2116" s="20"/>
    </row>
    <row r="2117" spans="1:54" ht="25.5" x14ac:dyDescent="0.25">
      <c r="A2117" s="21">
        <v>1493</v>
      </c>
      <c r="B2117" s="40" t="s">
        <v>240</v>
      </c>
      <c r="C2117" s="13" t="s">
        <v>256</v>
      </c>
      <c r="D2117" s="13">
        <v>34015</v>
      </c>
      <c r="E2117" s="13" t="s">
        <v>251</v>
      </c>
      <c r="F2117" s="13">
        <v>56078</v>
      </c>
      <c r="G2117" s="13" t="s">
        <v>271</v>
      </c>
      <c r="H2117" s="13" t="s">
        <v>274</v>
      </c>
      <c r="I2117" s="13" t="s">
        <v>241</v>
      </c>
      <c r="J2117" s="13" t="s">
        <v>242</v>
      </c>
      <c r="K2117" s="13" t="s">
        <v>632</v>
      </c>
      <c r="L2117" s="4">
        <v>56963</v>
      </c>
      <c r="M2117" s="4" t="s">
        <v>650</v>
      </c>
      <c r="N2117" s="13" t="s">
        <v>36</v>
      </c>
      <c r="O2117" s="15" t="s">
        <v>680</v>
      </c>
      <c r="P2117" s="68"/>
      <c r="Q2117" s="61">
        <v>2148.87</v>
      </c>
      <c r="R2117" s="65">
        <f t="shared" si="362"/>
        <v>0</v>
      </c>
      <c r="S2117" s="65">
        <f t="shared" si="363"/>
        <v>0.97322010869565212</v>
      </c>
      <c r="T2117" s="15">
        <v>0</v>
      </c>
      <c r="U2117" s="15">
        <v>35.273480890000002</v>
      </c>
      <c r="V2117" s="15">
        <f t="shared" si="364"/>
        <v>35.273480890000002</v>
      </c>
      <c r="W2117" s="15" t="str">
        <f t="shared" si="365"/>
        <v>0.00</v>
      </c>
      <c r="X2117" s="15">
        <v>0</v>
      </c>
      <c r="Y2117" s="15">
        <v>9.9560852820000001</v>
      </c>
      <c r="Z2117" s="15">
        <f t="shared" si="366"/>
        <v>9.9560852820000001</v>
      </c>
      <c r="AA2117" s="16" t="str">
        <f t="shared" si="367"/>
        <v>0</v>
      </c>
      <c r="AB2117" s="13"/>
      <c r="AC2117" s="13"/>
      <c r="AD2117" s="13"/>
      <c r="AE2117" s="13"/>
      <c r="AF2117" s="53">
        <f t="shared" si="371"/>
        <v>0</v>
      </c>
      <c r="AG2117" s="53">
        <f t="shared" si="372"/>
        <v>0.11119613879294701</v>
      </c>
      <c r="AH2117" s="53">
        <f t="shared" si="368"/>
        <v>0.11119613879294701</v>
      </c>
      <c r="AI2117" s="53" t="str">
        <f t="shared" si="369"/>
        <v>0.00</v>
      </c>
      <c r="AJ2117" s="44" t="s">
        <v>681</v>
      </c>
      <c r="AK2117" s="15" t="s">
        <v>683</v>
      </c>
      <c r="AL2117" s="14" t="s">
        <v>57</v>
      </c>
      <c r="AM2117" s="39" t="s">
        <v>58</v>
      </c>
      <c r="AN2117" s="39" t="s">
        <v>59</v>
      </c>
      <c r="AO2117" s="39" t="s">
        <v>60</v>
      </c>
      <c r="AP2117" s="39" t="s">
        <v>61</v>
      </c>
      <c r="AQ2117" s="59"/>
      <c r="AR2117" s="20"/>
      <c r="AS2117" s="20"/>
      <c r="AT2117" s="20"/>
      <c r="AU2117" s="20"/>
      <c r="AV2117" s="20"/>
      <c r="AW2117" s="20"/>
      <c r="AX2117" s="20"/>
      <c r="AY2117" s="20"/>
      <c r="AZ2117" s="20"/>
      <c r="BA2117" s="20"/>
      <c r="BB2117" s="20"/>
    </row>
    <row r="2118" spans="1:54" ht="25.5" x14ac:dyDescent="0.25">
      <c r="A2118" s="21">
        <v>1494</v>
      </c>
      <c r="B2118" s="39" t="s">
        <v>240</v>
      </c>
      <c r="C2118" s="13" t="s">
        <v>256</v>
      </c>
      <c r="D2118" s="13">
        <v>34015</v>
      </c>
      <c r="E2118" s="13" t="s">
        <v>251</v>
      </c>
      <c r="F2118" s="13">
        <v>56078</v>
      </c>
      <c r="G2118" s="13" t="s">
        <v>271</v>
      </c>
      <c r="H2118" s="13" t="s">
        <v>274</v>
      </c>
      <c r="I2118" s="13" t="s">
        <v>241</v>
      </c>
      <c r="J2118" s="13" t="s">
        <v>242</v>
      </c>
      <c r="K2118" s="13" t="s">
        <v>632</v>
      </c>
      <c r="L2118" s="4">
        <v>56963</v>
      </c>
      <c r="M2118" s="4" t="s">
        <v>650</v>
      </c>
      <c r="N2118" s="14" t="s">
        <v>38</v>
      </c>
      <c r="O2118" s="15" t="s">
        <v>680</v>
      </c>
      <c r="P2118" s="68"/>
      <c r="Q2118" s="61">
        <v>2148.87</v>
      </c>
      <c r="R2118" s="65">
        <f t="shared" si="362"/>
        <v>0</v>
      </c>
      <c r="S2118" s="65">
        <f t="shared" si="363"/>
        <v>0.97322010869565212</v>
      </c>
      <c r="T2118" s="15">
        <v>0</v>
      </c>
      <c r="U2118" s="15">
        <v>25.86721932</v>
      </c>
      <c r="V2118" s="15">
        <f t="shared" si="364"/>
        <v>25.86721932</v>
      </c>
      <c r="W2118" s="15" t="str">
        <f t="shared" si="365"/>
        <v>0.00</v>
      </c>
      <c r="X2118" s="15">
        <v>0</v>
      </c>
      <c r="Y2118" s="15">
        <v>7.3011292070000007</v>
      </c>
      <c r="Z2118" s="15">
        <f t="shared" si="366"/>
        <v>7.3011292070000007</v>
      </c>
      <c r="AA2118" s="16" t="str">
        <f t="shared" si="367"/>
        <v>0</v>
      </c>
      <c r="AB2118" s="13"/>
      <c r="AC2118" s="13"/>
      <c r="AD2118" s="13"/>
      <c r="AE2118" s="13"/>
      <c r="AF2118" s="53">
        <f t="shared" si="371"/>
        <v>0</v>
      </c>
      <c r="AG2118" s="53">
        <f t="shared" si="372"/>
        <v>8.1543835117061536E-2</v>
      </c>
      <c r="AH2118" s="53">
        <f t="shared" si="368"/>
        <v>8.1543835117061536E-2</v>
      </c>
      <c r="AI2118" s="53" t="str">
        <f t="shared" si="369"/>
        <v>0.00</v>
      </c>
      <c r="AJ2118" s="44" t="s">
        <v>681</v>
      </c>
      <c r="AK2118" s="15" t="s">
        <v>683</v>
      </c>
      <c r="AL2118" s="14" t="s">
        <v>57</v>
      </c>
      <c r="AM2118" s="39" t="s">
        <v>58</v>
      </c>
      <c r="AN2118" s="39" t="s">
        <v>59</v>
      </c>
      <c r="AO2118" s="39" t="s">
        <v>60</v>
      </c>
      <c r="AP2118" s="39" t="s">
        <v>61</v>
      </c>
      <c r="AQ2118" s="20"/>
      <c r="AR2118" s="20"/>
      <c r="AS2118" s="20"/>
      <c r="AT2118" s="20"/>
      <c r="AU2118" s="20"/>
      <c r="AV2118" s="20"/>
      <c r="AW2118" s="20"/>
      <c r="AX2118" s="20"/>
      <c r="AY2118" s="20"/>
      <c r="AZ2118" s="20"/>
      <c r="BA2118" s="20"/>
      <c r="BB2118" s="20"/>
    </row>
    <row r="2119" spans="1:54" ht="25.5" x14ac:dyDescent="0.25">
      <c r="A2119" s="21">
        <v>1495</v>
      </c>
      <c r="B2119" s="39" t="s">
        <v>240</v>
      </c>
      <c r="C2119" s="13" t="s">
        <v>256</v>
      </c>
      <c r="D2119" s="13">
        <v>34015</v>
      </c>
      <c r="E2119" s="13" t="s">
        <v>251</v>
      </c>
      <c r="F2119" s="13">
        <v>56078</v>
      </c>
      <c r="G2119" s="13" t="s">
        <v>271</v>
      </c>
      <c r="H2119" s="13" t="s">
        <v>274</v>
      </c>
      <c r="I2119" s="13" t="s">
        <v>241</v>
      </c>
      <c r="J2119" s="13" t="s">
        <v>242</v>
      </c>
      <c r="K2119" s="13" t="s">
        <v>632</v>
      </c>
      <c r="L2119" s="4">
        <v>56963</v>
      </c>
      <c r="M2119" s="4" t="s">
        <v>650</v>
      </c>
      <c r="N2119" s="14" t="s">
        <v>39</v>
      </c>
      <c r="O2119" s="15" t="s">
        <v>680</v>
      </c>
      <c r="P2119" s="68"/>
      <c r="Q2119" s="61">
        <v>2148.87</v>
      </c>
      <c r="R2119" s="65">
        <f t="shared" si="362"/>
        <v>0</v>
      </c>
      <c r="S2119" s="65">
        <f t="shared" si="363"/>
        <v>0.97322010869565212</v>
      </c>
      <c r="T2119" s="15">
        <v>0</v>
      </c>
      <c r="U2119" s="15">
        <v>25.86721932</v>
      </c>
      <c r="V2119" s="15">
        <f t="shared" si="364"/>
        <v>25.86721932</v>
      </c>
      <c r="W2119" s="15" t="str">
        <f t="shared" si="365"/>
        <v>0.00</v>
      </c>
      <c r="X2119" s="15">
        <v>0</v>
      </c>
      <c r="Y2119" s="15">
        <v>7.3011292070000007</v>
      </c>
      <c r="Z2119" s="15">
        <f t="shared" si="366"/>
        <v>7.3011292070000007</v>
      </c>
      <c r="AA2119" s="16" t="str">
        <f t="shared" si="367"/>
        <v>0</v>
      </c>
      <c r="AB2119" s="13"/>
      <c r="AC2119" s="13"/>
      <c r="AD2119" s="13"/>
      <c r="AE2119" s="13"/>
      <c r="AF2119" s="53">
        <f t="shared" si="371"/>
        <v>0</v>
      </c>
      <c r="AG2119" s="53">
        <f t="shared" si="372"/>
        <v>8.1543835117061536E-2</v>
      </c>
      <c r="AH2119" s="53">
        <f t="shared" si="368"/>
        <v>8.1543835117061536E-2</v>
      </c>
      <c r="AI2119" s="53" t="str">
        <f t="shared" si="369"/>
        <v>0.00</v>
      </c>
      <c r="AJ2119" s="44" t="s">
        <v>681</v>
      </c>
      <c r="AK2119" s="15" t="s">
        <v>683</v>
      </c>
      <c r="AL2119" s="14" t="s">
        <v>57</v>
      </c>
      <c r="AM2119" s="39" t="s">
        <v>58</v>
      </c>
      <c r="AN2119" s="39" t="s">
        <v>59</v>
      </c>
      <c r="AO2119" s="39" t="s">
        <v>60</v>
      </c>
      <c r="AP2119" s="39" t="s">
        <v>61</v>
      </c>
      <c r="AQ2119" s="20"/>
      <c r="AR2119" s="20"/>
      <c r="AS2119" s="20"/>
      <c r="AT2119" s="20"/>
      <c r="AU2119" s="20"/>
      <c r="AV2119" s="20"/>
      <c r="AW2119" s="20"/>
      <c r="AX2119" s="20"/>
      <c r="AY2119" s="20"/>
      <c r="AZ2119" s="20"/>
      <c r="BA2119" s="20"/>
      <c r="BB2119" s="20"/>
    </row>
    <row r="2120" spans="1:54" ht="25.5" x14ac:dyDescent="0.25">
      <c r="A2120" s="21">
        <v>1496</v>
      </c>
      <c r="B2120" s="39" t="s">
        <v>240</v>
      </c>
      <c r="C2120" s="13" t="s">
        <v>256</v>
      </c>
      <c r="D2120" s="13">
        <v>34015</v>
      </c>
      <c r="E2120" s="13" t="s">
        <v>251</v>
      </c>
      <c r="F2120" s="13">
        <v>56078</v>
      </c>
      <c r="G2120" s="13" t="s">
        <v>271</v>
      </c>
      <c r="H2120" s="13" t="s">
        <v>274</v>
      </c>
      <c r="I2120" s="13" t="s">
        <v>241</v>
      </c>
      <c r="J2120" s="13" t="s">
        <v>242</v>
      </c>
      <c r="K2120" s="13" t="s">
        <v>632</v>
      </c>
      <c r="L2120" s="4">
        <v>56963</v>
      </c>
      <c r="M2120" s="4" t="s">
        <v>650</v>
      </c>
      <c r="N2120" s="14" t="s">
        <v>37</v>
      </c>
      <c r="O2120" s="15" t="s">
        <v>680</v>
      </c>
      <c r="P2120" s="68"/>
      <c r="Q2120" s="61">
        <v>2148.87</v>
      </c>
      <c r="R2120" s="65">
        <f t="shared" ref="R2120:R2149" si="373">P2120/2208</f>
        <v>0</v>
      </c>
      <c r="S2120" s="65">
        <f t="shared" ref="S2120:S2149" si="374">Q2120/2208</f>
        <v>0.97322010869565212</v>
      </c>
      <c r="T2120" s="15">
        <v>0</v>
      </c>
      <c r="U2120" s="15">
        <v>6.2708410470000002</v>
      </c>
      <c r="V2120" s="15">
        <f t="shared" ref="V2120:V2149" si="375">U2120-T2120</f>
        <v>6.2708410470000002</v>
      </c>
      <c r="W2120" s="15" t="str">
        <f t="shared" ref="W2120:W2149" si="376">IFERROR(((U2120-T2120)/T2120)*100,"0.00")</f>
        <v>0.00</v>
      </c>
      <c r="X2120" s="15">
        <v>0</v>
      </c>
      <c r="Y2120" s="15">
        <v>1.769970716</v>
      </c>
      <c r="Z2120" s="15">
        <f t="shared" ref="Z2120:Z2149" si="377">Y2120-X2120</f>
        <v>1.769970716</v>
      </c>
      <c r="AA2120" s="16" t="str">
        <f t="shared" ref="AA2120:AA2149" si="378">IFERROR(((Y2120-X2120)/X2120)*100,"0")</f>
        <v>0</v>
      </c>
      <c r="AB2120" s="13"/>
      <c r="AC2120" s="13"/>
      <c r="AD2120" s="13"/>
      <c r="AE2120" s="13"/>
      <c r="AF2120" s="53">
        <f t="shared" si="371"/>
        <v>0</v>
      </c>
      <c r="AG2120" s="53">
        <f t="shared" si="372"/>
        <v>1.9768202443144537E-2</v>
      </c>
      <c r="AH2120" s="53">
        <f t="shared" ref="AH2120:AH2149" si="379">AG2120-AF2120</f>
        <v>1.9768202443144537E-2</v>
      </c>
      <c r="AI2120" s="53" t="str">
        <f t="shared" ref="AI2120:AI2149" si="380">IFERROR(((AG2120-AF2120)/AF2120)*100,"0.00")</f>
        <v>0.00</v>
      </c>
      <c r="AJ2120" s="44" t="s">
        <v>681</v>
      </c>
      <c r="AK2120" s="15" t="s">
        <v>683</v>
      </c>
      <c r="AL2120" s="14" t="s">
        <v>57</v>
      </c>
      <c r="AM2120" s="39" t="s">
        <v>58</v>
      </c>
      <c r="AN2120" s="39" t="s">
        <v>59</v>
      </c>
      <c r="AO2120" s="39" t="s">
        <v>60</v>
      </c>
      <c r="AP2120" s="39" t="s">
        <v>61</v>
      </c>
      <c r="AQ2120" s="20"/>
      <c r="AR2120" s="20"/>
      <c r="AS2120" s="20"/>
      <c r="AT2120" s="20"/>
      <c r="AU2120" s="20"/>
      <c r="AV2120" s="20"/>
      <c r="AW2120" s="20"/>
      <c r="AX2120" s="20"/>
      <c r="AY2120" s="20"/>
      <c r="AZ2120" s="20"/>
      <c r="BA2120" s="20"/>
      <c r="BB2120" s="20"/>
    </row>
    <row r="2121" spans="1:54" ht="25.5" x14ac:dyDescent="0.25">
      <c r="A2121" s="21">
        <v>1497</v>
      </c>
      <c r="B2121" s="39" t="s">
        <v>240</v>
      </c>
      <c r="C2121" s="13" t="s">
        <v>256</v>
      </c>
      <c r="D2121" s="13">
        <v>34015</v>
      </c>
      <c r="E2121" s="13" t="s">
        <v>251</v>
      </c>
      <c r="F2121" s="13">
        <v>56078</v>
      </c>
      <c r="G2121" s="13" t="s">
        <v>271</v>
      </c>
      <c r="H2121" s="13" t="s">
        <v>274</v>
      </c>
      <c r="I2121" s="13" t="s">
        <v>241</v>
      </c>
      <c r="J2121" s="13" t="s">
        <v>242</v>
      </c>
      <c r="K2121" s="13" t="s">
        <v>632</v>
      </c>
      <c r="L2121" s="4">
        <v>56963</v>
      </c>
      <c r="M2121" s="4" t="s">
        <v>650</v>
      </c>
      <c r="N2121" s="14" t="s">
        <v>34</v>
      </c>
      <c r="O2121" s="15" t="s">
        <v>680</v>
      </c>
      <c r="P2121" s="68"/>
      <c r="Q2121" s="61">
        <v>2148.87</v>
      </c>
      <c r="R2121" s="65">
        <f t="shared" si="373"/>
        <v>0</v>
      </c>
      <c r="S2121" s="65">
        <f t="shared" si="374"/>
        <v>0.97322010869565212</v>
      </c>
      <c r="T2121" s="15">
        <v>0</v>
      </c>
      <c r="U2121" s="15">
        <v>8.2304788749999993</v>
      </c>
      <c r="V2121" s="15">
        <f t="shared" si="375"/>
        <v>8.2304788749999993</v>
      </c>
      <c r="W2121" s="15" t="str">
        <f t="shared" si="376"/>
        <v>0.00</v>
      </c>
      <c r="X2121" s="15">
        <v>0</v>
      </c>
      <c r="Y2121" s="15">
        <v>2.3230865660000002</v>
      </c>
      <c r="Z2121" s="15">
        <f t="shared" si="377"/>
        <v>2.3230865660000002</v>
      </c>
      <c r="AA2121" s="16" t="str">
        <f t="shared" si="378"/>
        <v>0</v>
      </c>
      <c r="AB2121" s="13"/>
      <c r="AC2121" s="13"/>
      <c r="AD2121" s="13"/>
      <c r="AE2121" s="13"/>
      <c r="AF2121" s="53">
        <f t="shared" si="371"/>
        <v>0</v>
      </c>
      <c r="AG2121" s="53">
        <f t="shared" si="372"/>
        <v>2.5945765720588033E-2</v>
      </c>
      <c r="AH2121" s="53">
        <f t="shared" si="379"/>
        <v>2.5945765720588033E-2</v>
      </c>
      <c r="AI2121" s="53" t="str">
        <f t="shared" si="380"/>
        <v>0.00</v>
      </c>
      <c r="AJ2121" s="44" t="s">
        <v>681</v>
      </c>
      <c r="AK2121" s="15" t="s">
        <v>683</v>
      </c>
      <c r="AL2121" s="14" t="s">
        <v>57</v>
      </c>
      <c r="AM2121" s="39" t="s">
        <v>58</v>
      </c>
      <c r="AN2121" s="39" t="s">
        <v>59</v>
      </c>
      <c r="AO2121" s="39" t="s">
        <v>60</v>
      </c>
      <c r="AP2121" s="39" t="s">
        <v>61</v>
      </c>
      <c r="AQ2121" s="20"/>
      <c r="AR2121" s="20"/>
      <c r="AS2121" s="20"/>
      <c r="AT2121" s="20"/>
      <c r="AU2121" s="20"/>
      <c r="AV2121" s="20"/>
      <c r="AW2121" s="20"/>
      <c r="AX2121" s="20"/>
      <c r="AY2121" s="20"/>
      <c r="AZ2121" s="20"/>
      <c r="BA2121" s="20"/>
      <c r="BB2121" s="20"/>
    </row>
    <row r="2122" spans="1:54" ht="25.5" x14ac:dyDescent="0.25">
      <c r="A2122" s="21">
        <v>1498</v>
      </c>
      <c r="B2122" s="39" t="s">
        <v>240</v>
      </c>
      <c r="C2122" s="13" t="s">
        <v>256</v>
      </c>
      <c r="D2122" s="13">
        <v>34015</v>
      </c>
      <c r="E2122" s="13" t="s">
        <v>251</v>
      </c>
      <c r="F2122" s="13">
        <v>56078</v>
      </c>
      <c r="G2122" s="13" t="s">
        <v>271</v>
      </c>
      <c r="H2122" s="13" t="s">
        <v>331</v>
      </c>
      <c r="I2122" s="13" t="s">
        <v>241</v>
      </c>
      <c r="J2122" s="13" t="s">
        <v>242</v>
      </c>
      <c r="K2122" s="13" t="s">
        <v>633</v>
      </c>
      <c r="L2122" s="4">
        <v>56963</v>
      </c>
      <c r="M2122" s="4" t="s">
        <v>650</v>
      </c>
      <c r="N2122" s="14" t="s">
        <v>35</v>
      </c>
      <c r="O2122" s="15" t="s">
        <v>680</v>
      </c>
      <c r="P2122" s="68"/>
      <c r="Q2122" s="61">
        <v>2148.87</v>
      </c>
      <c r="R2122" s="65">
        <f t="shared" si="373"/>
        <v>0</v>
      </c>
      <c r="S2122" s="65">
        <f t="shared" si="374"/>
        <v>0.97322010869565212</v>
      </c>
      <c r="T2122" s="15">
        <v>0</v>
      </c>
      <c r="U2122" s="15">
        <v>117.5782696</v>
      </c>
      <c r="V2122" s="15">
        <f t="shared" si="375"/>
        <v>117.5782696</v>
      </c>
      <c r="W2122" s="15" t="str">
        <f t="shared" si="376"/>
        <v>0.00</v>
      </c>
      <c r="X2122" s="15">
        <v>0</v>
      </c>
      <c r="Y2122" s="15">
        <v>33.186950950000004</v>
      </c>
      <c r="Z2122" s="15">
        <f t="shared" si="377"/>
        <v>33.186950950000004</v>
      </c>
      <c r="AA2122" s="16" t="str">
        <f t="shared" si="378"/>
        <v>0</v>
      </c>
      <c r="AB2122" s="13"/>
      <c r="AC2122" s="13"/>
      <c r="AD2122" s="13"/>
      <c r="AE2122" s="13"/>
      <c r="AF2122" s="53">
        <f t="shared" si="371"/>
        <v>0</v>
      </c>
      <c r="AG2122" s="53">
        <f t="shared" si="372"/>
        <v>0.37065379608817667</v>
      </c>
      <c r="AH2122" s="53">
        <f t="shared" si="379"/>
        <v>0.37065379608817667</v>
      </c>
      <c r="AI2122" s="53" t="str">
        <f t="shared" si="380"/>
        <v>0.00</v>
      </c>
      <c r="AJ2122" s="44" t="s">
        <v>681</v>
      </c>
      <c r="AK2122" s="15" t="s">
        <v>683</v>
      </c>
      <c r="AL2122" s="14" t="s">
        <v>57</v>
      </c>
      <c r="AM2122" s="39" t="s">
        <v>58</v>
      </c>
      <c r="AN2122" s="39" t="s">
        <v>59</v>
      </c>
      <c r="AO2122" s="39" t="s">
        <v>60</v>
      </c>
      <c r="AP2122" s="39" t="s">
        <v>61</v>
      </c>
      <c r="AQ2122" s="20"/>
      <c r="AR2122" s="20"/>
      <c r="AS2122" s="20"/>
      <c r="AT2122" s="20"/>
      <c r="AU2122" s="20"/>
      <c r="AV2122" s="20"/>
      <c r="AW2122" s="20"/>
      <c r="AX2122" s="20"/>
      <c r="AY2122" s="20"/>
      <c r="AZ2122" s="20"/>
      <c r="BA2122" s="20"/>
      <c r="BB2122" s="20"/>
    </row>
    <row r="2123" spans="1:54" ht="25.5" x14ac:dyDescent="0.25">
      <c r="A2123" s="21">
        <v>1499</v>
      </c>
      <c r="B2123" s="39" t="s">
        <v>240</v>
      </c>
      <c r="C2123" s="13" t="s">
        <v>256</v>
      </c>
      <c r="D2123" s="13">
        <v>34015</v>
      </c>
      <c r="E2123" s="13" t="s">
        <v>251</v>
      </c>
      <c r="F2123" s="13">
        <v>56078</v>
      </c>
      <c r="G2123" s="13" t="s">
        <v>271</v>
      </c>
      <c r="H2123" s="13" t="s">
        <v>331</v>
      </c>
      <c r="I2123" s="13" t="s">
        <v>241</v>
      </c>
      <c r="J2123" s="13" t="s">
        <v>242</v>
      </c>
      <c r="K2123" s="13" t="s">
        <v>633</v>
      </c>
      <c r="L2123" s="4">
        <v>56963</v>
      </c>
      <c r="M2123" s="4" t="s">
        <v>650</v>
      </c>
      <c r="N2123" s="14" t="s">
        <v>40</v>
      </c>
      <c r="O2123" s="15" t="s">
        <v>680</v>
      </c>
      <c r="P2123" s="68"/>
      <c r="Q2123" s="61">
        <v>2148.87</v>
      </c>
      <c r="R2123" s="65">
        <f t="shared" si="373"/>
        <v>0</v>
      </c>
      <c r="S2123" s="65">
        <f t="shared" si="374"/>
        <v>0.97322010869565212</v>
      </c>
      <c r="T2123" s="15">
        <v>0</v>
      </c>
      <c r="U2123" s="15">
        <v>0</v>
      </c>
      <c r="V2123" s="15">
        <f t="shared" si="375"/>
        <v>0</v>
      </c>
      <c r="W2123" s="15" t="str">
        <f t="shared" si="376"/>
        <v>0.00</v>
      </c>
      <c r="X2123" s="15">
        <v>0</v>
      </c>
      <c r="Y2123" s="15">
        <v>0</v>
      </c>
      <c r="Z2123" s="15">
        <f t="shared" si="377"/>
        <v>0</v>
      </c>
      <c r="AA2123" s="16" t="str">
        <f t="shared" si="378"/>
        <v>0</v>
      </c>
      <c r="AB2123" s="13"/>
      <c r="AC2123" s="13"/>
      <c r="AD2123" s="13"/>
      <c r="AE2123" s="13"/>
      <c r="AF2123" s="53">
        <f t="shared" si="371"/>
        <v>0</v>
      </c>
      <c r="AG2123" s="53">
        <f t="shared" si="372"/>
        <v>0</v>
      </c>
      <c r="AH2123" s="53">
        <f t="shared" si="379"/>
        <v>0</v>
      </c>
      <c r="AI2123" s="53" t="str">
        <f t="shared" si="380"/>
        <v>0.00</v>
      </c>
      <c r="AJ2123" s="44" t="s">
        <v>681</v>
      </c>
      <c r="AK2123" s="15" t="s">
        <v>683</v>
      </c>
      <c r="AL2123" s="14" t="s">
        <v>57</v>
      </c>
      <c r="AM2123" s="39" t="s">
        <v>58</v>
      </c>
      <c r="AN2123" s="39" t="s">
        <v>59</v>
      </c>
      <c r="AO2123" s="39" t="s">
        <v>60</v>
      </c>
      <c r="AP2123" s="39" t="s">
        <v>61</v>
      </c>
      <c r="AQ2123" s="20"/>
      <c r="AR2123" s="20"/>
      <c r="AS2123" s="20"/>
      <c r="AT2123" s="20"/>
      <c r="AU2123" s="20"/>
      <c r="AV2123" s="20"/>
      <c r="AW2123" s="20"/>
      <c r="AX2123" s="20"/>
      <c r="AY2123" s="20"/>
      <c r="AZ2123" s="20"/>
      <c r="BA2123" s="20"/>
      <c r="BB2123" s="20"/>
    </row>
    <row r="2124" spans="1:54" ht="25.5" x14ac:dyDescent="0.25">
      <c r="A2124" s="21">
        <v>1500</v>
      </c>
      <c r="B2124" s="40" t="s">
        <v>240</v>
      </c>
      <c r="C2124" s="13" t="s">
        <v>256</v>
      </c>
      <c r="D2124" s="13">
        <v>34015</v>
      </c>
      <c r="E2124" s="13" t="s">
        <v>251</v>
      </c>
      <c r="F2124" s="13">
        <v>56078</v>
      </c>
      <c r="G2124" s="13" t="s">
        <v>271</v>
      </c>
      <c r="H2124" s="13" t="s">
        <v>331</v>
      </c>
      <c r="I2124" s="13" t="s">
        <v>241</v>
      </c>
      <c r="J2124" s="13" t="s">
        <v>242</v>
      </c>
      <c r="K2124" s="13" t="s">
        <v>633</v>
      </c>
      <c r="L2124" s="4">
        <v>56963</v>
      </c>
      <c r="M2124" s="4" t="s">
        <v>650</v>
      </c>
      <c r="N2124" s="13" t="s">
        <v>36</v>
      </c>
      <c r="O2124" s="15" t="s">
        <v>680</v>
      </c>
      <c r="P2124" s="68"/>
      <c r="Q2124" s="61">
        <v>2148.87</v>
      </c>
      <c r="R2124" s="65">
        <f t="shared" si="373"/>
        <v>0</v>
      </c>
      <c r="S2124" s="65">
        <f t="shared" si="374"/>
        <v>0.97322010869565212</v>
      </c>
      <c r="T2124" s="15">
        <v>0</v>
      </c>
      <c r="U2124" s="15">
        <v>35.273480890000002</v>
      </c>
      <c r="V2124" s="15">
        <f t="shared" si="375"/>
        <v>35.273480890000002</v>
      </c>
      <c r="W2124" s="15" t="str">
        <f t="shared" si="376"/>
        <v>0.00</v>
      </c>
      <c r="X2124" s="15">
        <v>0</v>
      </c>
      <c r="Y2124" s="15">
        <v>9.9560852820000001</v>
      </c>
      <c r="Z2124" s="15">
        <f t="shared" si="377"/>
        <v>9.9560852820000001</v>
      </c>
      <c r="AA2124" s="16" t="str">
        <f t="shared" si="378"/>
        <v>0</v>
      </c>
      <c r="AB2124" s="13"/>
      <c r="AC2124" s="13"/>
      <c r="AD2124" s="13"/>
      <c r="AE2124" s="13"/>
      <c r="AF2124" s="53">
        <f t="shared" si="371"/>
        <v>0</v>
      </c>
      <c r="AG2124" s="53">
        <f t="shared" si="372"/>
        <v>0.11119613879294701</v>
      </c>
      <c r="AH2124" s="53">
        <f t="shared" si="379"/>
        <v>0.11119613879294701</v>
      </c>
      <c r="AI2124" s="53" t="str">
        <f t="shared" si="380"/>
        <v>0.00</v>
      </c>
      <c r="AJ2124" s="44" t="s">
        <v>681</v>
      </c>
      <c r="AK2124" s="15" t="s">
        <v>683</v>
      </c>
      <c r="AL2124" s="14" t="s">
        <v>57</v>
      </c>
      <c r="AM2124" s="39" t="s">
        <v>58</v>
      </c>
      <c r="AN2124" s="39" t="s">
        <v>59</v>
      </c>
      <c r="AO2124" s="39" t="s">
        <v>60</v>
      </c>
      <c r="AP2124" s="39" t="s">
        <v>61</v>
      </c>
      <c r="AQ2124" s="59"/>
      <c r="AR2124" s="20"/>
      <c r="AS2124" s="20"/>
      <c r="AT2124" s="20"/>
      <c r="AU2124" s="20"/>
      <c r="AV2124" s="20"/>
      <c r="AW2124" s="20"/>
      <c r="AX2124" s="20"/>
      <c r="AY2124" s="20"/>
      <c r="AZ2124" s="20"/>
      <c r="BA2124" s="20"/>
      <c r="BB2124" s="20"/>
    </row>
    <row r="2125" spans="1:54" ht="25.5" x14ac:dyDescent="0.25">
      <c r="A2125" s="21">
        <v>1501</v>
      </c>
      <c r="B2125" s="39" t="s">
        <v>240</v>
      </c>
      <c r="C2125" s="13" t="s">
        <v>256</v>
      </c>
      <c r="D2125" s="13">
        <v>34015</v>
      </c>
      <c r="E2125" s="13" t="s">
        <v>251</v>
      </c>
      <c r="F2125" s="13">
        <v>56078</v>
      </c>
      <c r="G2125" s="13" t="s">
        <v>271</v>
      </c>
      <c r="H2125" s="13" t="s">
        <v>331</v>
      </c>
      <c r="I2125" s="13" t="s">
        <v>241</v>
      </c>
      <c r="J2125" s="13" t="s">
        <v>242</v>
      </c>
      <c r="K2125" s="13" t="s">
        <v>633</v>
      </c>
      <c r="L2125" s="4">
        <v>56963</v>
      </c>
      <c r="M2125" s="4" t="s">
        <v>650</v>
      </c>
      <c r="N2125" s="14" t="s">
        <v>38</v>
      </c>
      <c r="O2125" s="15" t="s">
        <v>680</v>
      </c>
      <c r="P2125" s="68"/>
      <c r="Q2125" s="61">
        <v>2148.87</v>
      </c>
      <c r="R2125" s="65">
        <f t="shared" si="373"/>
        <v>0</v>
      </c>
      <c r="S2125" s="65">
        <f t="shared" si="374"/>
        <v>0.97322010869565212</v>
      </c>
      <c r="T2125" s="15">
        <v>0</v>
      </c>
      <c r="U2125" s="15">
        <v>25.86721932</v>
      </c>
      <c r="V2125" s="15">
        <f t="shared" si="375"/>
        <v>25.86721932</v>
      </c>
      <c r="W2125" s="15" t="str">
        <f t="shared" si="376"/>
        <v>0.00</v>
      </c>
      <c r="X2125" s="15">
        <v>0</v>
      </c>
      <c r="Y2125" s="15">
        <v>7.3011292070000007</v>
      </c>
      <c r="Z2125" s="15">
        <f t="shared" si="377"/>
        <v>7.3011292070000007</v>
      </c>
      <c r="AA2125" s="16" t="str">
        <f t="shared" si="378"/>
        <v>0</v>
      </c>
      <c r="AB2125" s="13"/>
      <c r="AC2125" s="13"/>
      <c r="AD2125" s="13"/>
      <c r="AE2125" s="13"/>
      <c r="AF2125" s="53">
        <f t="shared" si="371"/>
        <v>0</v>
      </c>
      <c r="AG2125" s="53">
        <f t="shared" si="372"/>
        <v>8.1543835117061536E-2</v>
      </c>
      <c r="AH2125" s="53">
        <f t="shared" si="379"/>
        <v>8.1543835117061536E-2</v>
      </c>
      <c r="AI2125" s="53" t="str">
        <f t="shared" si="380"/>
        <v>0.00</v>
      </c>
      <c r="AJ2125" s="44" t="s">
        <v>681</v>
      </c>
      <c r="AK2125" s="15" t="s">
        <v>683</v>
      </c>
      <c r="AL2125" s="14" t="s">
        <v>57</v>
      </c>
      <c r="AM2125" s="39" t="s">
        <v>58</v>
      </c>
      <c r="AN2125" s="39" t="s">
        <v>59</v>
      </c>
      <c r="AO2125" s="39" t="s">
        <v>60</v>
      </c>
      <c r="AP2125" s="39" t="s">
        <v>61</v>
      </c>
      <c r="AQ2125" s="20"/>
      <c r="AR2125" s="20"/>
      <c r="AS2125" s="20"/>
      <c r="AT2125" s="20"/>
      <c r="AU2125" s="20"/>
      <c r="AV2125" s="20"/>
      <c r="AW2125" s="20"/>
      <c r="AX2125" s="20"/>
      <c r="AY2125" s="20"/>
      <c r="AZ2125" s="20"/>
      <c r="BA2125" s="20"/>
      <c r="BB2125" s="20"/>
    </row>
    <row r="2126" spans="1:54" ht="25.5" x14ac:dyDescent="0.25">
      <c r="A2126" s="21">
        <v>1502</v>
      </c>
      <c r="B2126" s="39" t="s">
        <v>240</v>
      </c>
      <c r="C2126" s="13" t="s">
        <v>256</v>
      </c>
      <c r="D2126" s="13">
        <v>34015</v>
      </c>
      <c r="E2126" s="13" t="s">
        <v>251</v>
      </c>
      <c r="F2126" s="13">
        <v>56078</v>
      </c>
      <c r="G2126" s="13" t="s">
        <v>271</v>
      </c>
      <c r="H2126" s="13" t="s">
        <v>331</v>
      </c>
      <c r="I2126" s="13" t="s">
        <v>241</v>
      </c>
      <c r="J2126" s="13" t="s">
        <v>242</v>
      </c>
      <c r="K2126" s="13" t="s">
        <v>633</v>
      </c>
      <c r="L2126" s="4">
        <v>56963</v>
      </c>
      <c r="M2126" s="4" t="s">
        <v>650</v>
      </c>
      <c r="N2126" s="14" t="s">
        <v>39</v>
      </c>
      <c r="O2126" s="15" t="s">
        <v>680</v>
      </c>
      <c r="P2126" s="68"/>
      <c r="Q2126" s="61">
        <v>2148.87</v>
      </c>
      <c r="R2126" s="65">
        <f t="shared" si="373"/>
        <v>0</v>
      </c>
      <c r="S2126" s="65">
        <f t="shared" si="374"/>
        <v>0.97322010869565212</v>
      </c>
      <c r="T2126" s="15">
        <v>0</v>
      </c>
      <c r="U2126" s="15">
        <v>25.86721932</v>
      </c>
      <c r="V2126" s="15">
        <f t="shared" si="375"/>
        <v>25.86721932</v>
      </c>
      <c r="W2126" s="15" t="str">
        <f t="shared" si="376"/>
        <v>0.00</v>
      </c>
      <c r="X2126" s="15">
        <v>0</v>
      </c>
      <c r="Y2126" s="15">
        <v>7.3011292070000007</v>
      </c>
      <c r="Z2126" s="15">
        <f t="shared" si="377"/>
        <v>7.3011292070000007</v>
      </c>
      <c r="AA2126" s="16" t="str">
        <f t="shared" si="378"/>
        <v>0</v>
      </c>
      <c r="AB2126" s="13"/>
      <c r="AC2126" s="13"/>
      <c r="AD2126" s="13"/>
      <c r="AE2126" s="13"/>
      <c r="AF2126" s="53">
        <f t="shared" si="371"/>
        <v>0</v>
      </c>
      <c r="AG2126" s="53">
        <f t="shared" si="372"/>
        <v>8.1543835117061536E-2</v>
      </c>
      <c r="AH2126" s="53">
        <f t="shared" si="379"/>
        <v>8.1543835117061536E-2</v>
      </c>
      <c r="AI2126" s="53" t="str">
        <f t="shared" si="380"/>
        <v>0.00</v>
      </c>
      <c r="AJ2126" s="44" t="s">
        <v>681</v>
      </c>
      <c r="AK2126" s="15" t="s">
        <v>683</v>
      </c>
      <c r="AL2126" s="14" t="s">
        <v>57</v>
      </c>
      <c r="AM2126" s="39" t="s">
        <v>58</v>
      </c>
      <c r="AN2126" s="39" t="s">
        <v>59</v>
      </c>
      <c r="AO2126" s="39" t="s">
        <v>60</v>
      </c>
      <c r="AP2126" s="39" t="s">
        <v>61</v>
      </c>
      <c r="AQ2126" s="20"/>
      <c r="AR2126" s="20"/>
      <c r="AS2126" s="20"/>
      <c r="AT2126" s="20"/>
      <c r="AU2126" s="20"/>
      <c r="AV2126" s="20"/>
      <c r="AW2126" s="20"/>
      <c r="AX2126" s="20"/>
      <c r="AY2126" s="20"/>
      <c r="AZ2126" s="20"/>
      <c r="BA2126" s="20"/>
      <c r="BB2126" s="20"/>
    </row>
    <row r="2127" spans="1:54" ht="25.5" x14ac:dyDescent="0.25">
      <c r="A2127" s="21">
        <v>1503</v>
      </c>
      <c r="B2127" s="39" t="s">
        <v>240</v>
      </c>
      <c r="C2127" s="13" t="s">
        <v>256</v>
      </c>
      <c r="D2127" s="13">
        <v>34015</v>
      </c>
      <c r="E2127" s="13" t="s">
        <v>251</v>
      </c>
      <c r="F2127" s="13">
        <v>56078</v>
      </c>
      <c r="G2127" s="13" t="s">
        <v>271</v>
      </c>
      <c r="H2127" s="13" t="s">
        <v>331</v>
      </c>
      <c r="I2127" s="13" t="s">
        <v>241</v>
      </c>
      <c r="J2127" s="13" t="s">
        <v>242</v>
      </c>
      <c r="K2127" s="13" t="s">
        <v>633</v>
      </c>
      <c r="L2127" s="4">
        <v>56963</v>
      </c>
      <c r="M2127" s="4" t="s">
        <v>650</v>
      </c>
      <c r="N2127" s="14" t="s">
        <v>37</v>
      </c>
      <c r="O2127" s="15" t="s">
        <v>680</v>
      </c>
      <c r="P2127" s="68"/>
      <c r="Q2127" s="61">
        <v>2148.87</v>
      </c>
      <c r="R2127" s="65">
        <f t="shared" si="373"/>
        <v>0</v>
      </c>
      <c r="S2127" s="65">
        <f t="shared" si="374"/>
        <v>0.97322010869565212</v>
      </c>
      <c r="T2127" s="15">
        <v>0</v>
      </c>
      <c r="U2127" s="15">
        <v>6.2708410470000002</v>
      </c>
      <c r="V2127" s="15">
        <f t="shared" si="375"/>
        <v>6.2708410470000002</v>
      </c>
      <c r="W2127" s="15" t="str">
        <f t="shared" si="376"/>
        <v>0.00</v>
      </c>
      <c r="X2127" s="15">
        <v>0</v>
      </c>
      <c r="Y2127" s="15">
        <v>1.769970716</v>
      </c>
      <c r="Z2127" s="15">
        <f t="shared" si="377"/>
        <v>1.769970716</v>
      </c>
      <c r="AA2127" s="16" t="str">
        <f t="shared" si="378"/>
        <v>0</v>
      </c>
      <c r="AB2127" s="13"/>
      <c r="AC2127" s="13"/>
      <c r="AD2127" s="13"/>
      <c r="AE2127" s="13"/>
      <c r="AF2127" s="53">
        <f t="shared" si="371"/>
        <v>0</v>
      </c>
      <c r="AG2127" s="53">
        <f t="shared" si="372"/>
        <v>1.9768202443144537E-2</v>
      </c>
      <c r="AH2127" s="53">
        <f t="shared" si="379"/>
        <v>1.9768202443144537E-2</v>
      </c>
      <c r="AI2127" s="53" t="str">
        <f t="shared" si="380"/>
        <v>0.00</v>
      </c>
      <c r="AJ2127" s="44" t="s">
        <v>681</v>
      </c>
      <c r="AK2127" s="15" t="s">
        <v>683</v>
      </c>
      <c r="AL2127" s="14" t="s">
        <v>57</v>
      </c>
      <c r="AM2127" s="39" t="s">
        <v>58</v>
      </c>
      <c r="AN2127" s="39" t="s">
        <v>59</v>
      </c>
      <c r="AO2127" s="39" t="s">
        <v>60</v>
      </c>
      <c r="AP2127" s="39" t="s">
        <v>61</v>
      </c>
      <c r="AQ2127" s="20"/>
      <c r="AR2127" s="20"/>
      <c r="AS2127" s="20"/>
      <c r="AT2127" s="20"/>
      <c r="AU2127" s="20"/>
      <c r="AV2127" s="20"/>
      <c r="AW2127" s="20"/>
      <c r="AX2127" s="20"/>
      <c r="AY2127" s="20"/>
      <c r="AZ2127" s="20"/>
      <c r="BA2127" s="20"/>
      <c r="BB2127" s="20"/>
    </row>
    <row r="2128" spans="1:54" ht="25.5" x14ac:dyDescent="0.25">
      <c r="A2128" s="21">
        <v>1504</v>
      </c>
      <c r="B2128" s="39" t="s">
        <v>240</v>
      </c>
      <c r="C2128" s="13" t="s">
        <v>256</v>
      </c>
      <c r="D2128" s="13">
        <v>34015</v>
      </c>
      <c r="E2128" s="13" t="s">
        <v>251</v>
      </c>
      <c r="F2128" s="13">
        <v>56078</v>
      </c>
      <c r="G2128" s="13" t="s">
        <v>271</v>
      </c>
      <c r="H2128" s="13" t="s">
        <v>331</v>
      </c>
      <c r="I2128" s="13" t="s">
        <v>241</v>
      </c>
      <c r="J2128" s="13" t="s">
        <v>242</v>
      </c>
      <c r="K2128" s="13" t="s">
        <v>633</v>
      </c>
      <c r="L2128" s="4">
        <v>56963</v>
      </c>
      <c r="M2128" s="4" t="s">
        <v>650</v>
      </c>
      <c r="N2128" s="14" t="s">
        <v>34</v>
      </c>
      <c r="O2128" s="15" t="s">
        <v>680</v>
      </c>
      <c r="P2128" s="68"/>
      <c r="Q2128" s="61">
        <v>2148.87</v>
      </c>
      <c r="R2128" s="65">
        <f t="shared" si="373"/>
        <v>0</v>
      </c>
      <c r="S2128" s="65">
        <f t="shared" si="374"/>
        <v>0.97322010869565212</v>
      </c>
      <c r="T2128" s="15">
        <v>0</v>
      </c>
      <c r="U2128" s="15">
        <v>8.2304788749999993</v>
      </c>
      <c r="V2128" s="15">
        <f t="shared" si="375"/>
        <v>8.2304788749999993</v>
      </c>
      <c r="W2128" s="15" t="str">
        <f t="shared" si="376"/>
        <v>0.00</v>
      </c>
      <c r="X2128" s="15">
        <v>0</v>
      </c>
      <c r="Y2128" s="15">
        <v>2.3230865660000002</v>
      </c>
      <c r="Z2128" s="15">
        <f t="shared" si="377"/>
        <v>2.3230865660000002</v>
      </c>
      <c r="AA2128" s="16" t="str">
        <f t="shared" si="378"/>
        <v>0</v>
      </c>
      <c r="AB2128" s="13"/>
      <c r="AC2128" s="13"/>
      <c r="AD2128" s="13"/>
      <c r="AE2128" s="13"/>
      <c r="AF2128" s="53">
        <f t="shared" si="371"/>
        <v>0</v>
      </c>
      <c r="AG2128" s="53">
        <f t="shared" si="372"/>
        <v>2.5945765720588033E-2</v>
      </c>
      <c r="AH2128" s="53">
        <f t="shared" si="379"/>
        <v>2.5945765720588033E-2</v>
      </c>
      <c r="AI2128" s="53" t="str">
        <f t="shared" si="380"/>
        <v>0.00</v>
      </c>
      <c r="AJ2128" s="44" t="s">
        <v>681</v>
      </c>
      <c r="AK2128" s="15" t="s">
        <v>683</v>
      </c>
      <c r="AL2128" s="14" t="s">
        <v>57</v>
      </c>
      <c r="AM2128" s="39" t="s">
        <v>58</v>
      </c>
      <c r="AN2128" s="39" t="s">
        <v>59</v>
      </c>
      <c r="AO2128" s="39" t="s">
        <v>60</v>
      </c>
      <c r="AP2128" s="39" t="s">
        <v>61</v>
      </c>
      <c r="AQ2128" s="20"/>
      <c r="AR2128" s="20"/>
      <c r="AS2128" s="20"/>
      <c r="AT2128" s="20"/>
      <c r="AU2128" s="20"/>
      <c r="AV2128" s="20"/>
      <c r="AW2128" s="20"/>
      <c r="AX2128" s="20"/>
      <c r="AY2128" s="20"/>
      <c r="AZ2128" s="20"/>
      <c r="BA2128" s="20"/>
      <c r="BB2128" s="20"/>
    </row>
    <row r="2129" spans="1:54" ht="26.1" customHeight="1" x14ac:dyDescent="0.25">
      <c r="A2129" s="21">
        <v>732</v>
      </c>
      <c r="B2129" s="39" t="s">
        <v>25</v>
      </c>
      <c r="C2129" s="13" t="s">
        <v>24</v>
      </c>
      <c r="D2129" s="13">
        <v>34011</v>
      </c>
      <c r="E2129" s="13" t="s">
        <v>251</v>
      </c>
      <c r="F2129" s="13">
        <v>75482</v>
      </c>
      <c r="G2129" s="13" t="s">
        <v>271</v>
      </c>
      <c r="H2129" s="13" t="s">
        <v>276</v>
      </c>
      <c r="I2129" s="13" t="s">
        <v>243</v>
      </c>
      <c r="J2129" s="13" t="s">
        <v>244</v>
      </c>
      <c r="K2129" s="13" t="s">
        <v>634</v>
      </c>
      <c r="L2129" s="4">
        <v>6776</v>
      </c>
      <c r="M2129" s="4">
        <v>2001</v>
      </c>
      <c r="N2129" s="14" t="s">
        <v>40</v>
      </c>
      <c r="O2129" s="15" t="s">
        <v>679</v>
      </c>
      <c r="P2129" s="68">
        <v>46.83</v>
      </c>
      <c r="Q2129" s="61">
        <v>7.29</v>
      </c>
      <c r="R2129" s="65">
        <f t="shared" si="373"/>
        <v>2.1209239130434782E-2</v>
      </c>
      <c r="S2129" s="65">
        <f t="shared" si="374"/>
        <v>3.3016304347826086E-3</v>
      </c>
      <c r="T2129" s="15">
        <v>0.64317091199832699</v>
      </c>
      <c r="U2129" s="15">
        <v>0.41021212800000001</v>
      </c>
      <c r="V2129" s="15">
        <f t="shared" si="375"/>
        <v>-0.23295878399832698</v>
      </c>
      <c r="W2129" s="15">
        <f t="shared" si="376"/>
        <v>-36.220354442729054</v>
      </c>
      <c r="X2129" s="15">
        <v>0.42864719772882093</v>
      </c>
      <c r="Y2129" s="15">
        <v>0.27927234699999998</v>
      </c>
      <c r="Z2129" s="15">
        <f t="shared" si="377"/>
        <v>-0.14937485072882095</v>
      </c>
      <c r="AA2129" s="16">
        <f t="shared" si="378"/>
        <v>-34.847970900143707</v>
      </c>
      <c r="AB2129" s="13">
        <v>0.64</v>
      </c>
      <c r="AC2129" s="13">
        <v>0</v>
      </c>
      <c r="AD2129" s="13">
        <v>0</v>
      </c>
      <c r="AE2129" s="13">
        <v>0</v>
      </c>
      <c r="AF2129" s="53">
        <f t="shared" si="371"/>
        <v>0</v>
      </c>
      <c r="AG2129" s="53">
        <f t="shared" si="372"/>
        <v>0.91941513415637854</v>
      </c>
      <c r="AH2129" s="53">
        <f t="shared" si="379"/>
        <v>0.91941513415637854</v>
      </c>
      <c r="AI2129" s="53" t="str">
        <f t="shared" si="380"/>
        <v>0.00</v>
      </c>
      <c r="AJ2129" s="44">
        <v>221112</v>
      </c>
      <c r="AK2129" s="15" t="s">
        <v>682</v>
      </c>
      <c r="AL2129" s="14" t="s">
        <v>76</v>
      </c>
      <c r="AM2129" s="39" t="s">
        <v>58</v>
      </c>
      <c r="AN2129" s="39" t="s">
        <v>59</v>
      </c>
      <c r="AO2129" s="39" t="s">
        <v>77</v>
      </c>
      <c r="AP2129" s="39" t="s">
        <v>61</v>
      </c>
      <c r="AQ2129" s="20"/>
      <c r="AR2129" s="20"/>
      <c r="AS2129" s="20"/>
      <c r="AT2129" s="20"/>
      <c r="AU2129" s="20"/>
      <c r="AV2129" s="20"/>
      <c r="AW2129" s="20"/>
      <c r="AX2129" s="20"/>
      <c r="AY2129" s="20"/>
      <c r="AZ2129" s="20"/>
      <c r="BA2129" s="20"/>
      <c r="BB2129" s="20"/>
    </row>
    <row r="2130" spans="1:54" ht="26.1" customHeight="1" x14ac:dyDescent="0.25">
      <c r="A2130" s="21">
        <v>733</v>
      </c>
      <c r="B2130" s="39" t="s">
        <v>25</v>
      </c>
      <c r="C2130" s="13" t="s">
        <v>24</v>
      </c>
      <c r="D2130" s="13">
        <v>34011</v>
      </c>
      <c r="E2130" s="13" t="s">
        <v>251</v>
      </c>
      <c r="F2130" s="13">
        <v>75482</v>
      </c>
      <c r="G2130" s="13" t="s">
        <v>271</v>
      </c>
      <c r="H2130" s="13" t="s">
        <v>276</v>
      </c>
      <c r="I2130" s="13" t="s">
        <v>243</v>
      </c>
      <c r="J2130" s="13" t="s">
        <v>244</v>
      </c>
      <c r="K2130" s="13" t="s">
        <v>634</v>
      </c>
      <c r="L2130" s="4">
        <v>6776</v>
      </c>
      <c r="M2130" s="4">
        <v>2001</v>
      </c>
      <c r="N2130" s="14" t="s">
        <v>38</v>
      </c>
      <c r="O2130" s="15" t="s">
        <v>679</v>
      </c>
      <c r="P2130" s="68">
        <v>46.83</v>
      </c>
      <c r="Q2130" s="61">
        <v>7.29</v>
      </c>
      <c r="R2130" s="65">
        <f t="shared" si="373"/>
        <v>2.1209239130434782E-2</v>
      </c>
      <c r="S2130" s="65">
        <f t="shared" si="374"/>
        <v>3.3016304347826086E-3</v>
      </c>
      <c r="T2130" s="15">
        <v>0.55301564799856195</v>
      </c>
      <c r="U2130" s="15">
        <v>0.35271142</v>
      </c>
      <c r="V2130" s="15">
        <f t="shared" si="375"/>
        <v>-0.20030422799856196</v>
      </c>
      <c r="W2130" s="15">
        <f t="shared" si="376"/>
        <v>-36.2203544734204</v>
      </c>
      <c r="X2130" s="15">
        <v>0.36856238892748328</v>
      </c>
      <c r="Y2130" s="15">
        <v>0.24012587399999999</v>
      </c>
      <c r="Z2130" s="15">
        <f t="shared" si="377"/>
        <v>-0.12843651492748329</v>
      </c>
      <c r="AA2130" s="16">
        <f t="shared" si="378"/>
        <v>-34.847971140309134</v>
      </c>
      <c r="AB2130" s="13">
        <v>0.55000000000000004</v>
      </c>
      <c r="AC2130" s="13">
        <v>0</v>
      </c>
      <c r="AD2130" s="13">
        <v>0</v>
      </c>
      <c r="AE2130" s="13">
        <v>0</v>
      </c>
      <c r="AF2130" s="53">
        <f t="shared" si="371"/>
        <v>0</v>
      </c>
      <c r="AG2130" s="53">
        <f t="shared" si="372"/>
        <v>0.79053785679012334</v>
      </c>
      <c r="AH2130" s="53">
        <f t="shared" si="379"/>
        <v>0.79053785679012334</v>
      </c>
      <c r="AI2130" s="53" t="str">
        <f t="shared" si="380"/>
        <v>0.00</v>
      </c>
      <c r="AJ2130" s="44">
        <v>221112</v>
      </c>
      <c r="AK2130" s="15" t="s">
        <v>682</v>
      </c>
      <c r="AL2130" s="14" t="s">
        <v>76</v>
      </c>
      <c r="AM2130" s="39" t="s">
        <v>58</v>
      </c>
      <c r="AN2130" s="39" t="s">
        <v>59</v>
      </c>
      <c r="AO2130" s="39" t="s">
        <v>77</v>
      </c>
      <c r="AP2130" s="39" t="s">
        <v>61</v>
      </c>
      <c r="AQ2130" s="20"/>
      <c r="AR2130" s="20"/>
      <c r="AS2130" s="20"/>
      <c r="AT2130" s="20"/>
      <c r="AU2130" s="20"/>
      <c r="AV2130" s="20"/>
      <c r="AW2130" s="20"/>
      <c r="AX2130" s="20"/>
      <c r="AY2130" s="20"/>
      <c r="AZ2130" s="20"/>
      <c r="BA2130" s="20"/>
      <c r="BB2130" s="20"/>
    </row>
    <row r="2131" spans="1:54" ht="26.1" customHeight="1" x14ac:dyDescent="0.25">
      <c r="A2131" s="21">
        <v>734</v>
      </c>
      <c r="B2131" s="39" t="s">
        <v>25</v>
      </c>
      <c r="C2131" s="13" t="s">
        <v>24</v>
      </c>
      <c r="D2131" s="13">
        <v>34011</v>
      </c>
      <c r="E2131" s="13" t="s">
        <v>251</v>
      </c>
      <c r="F2131" s="13">
        <v>75482</v>
      </c>
      <c r="G2131" s="13" t="s">
        <v>271</v>
      </c>
      <c r="H2131" s="13" t="s">
        <v>276</v>
      </c>
      <c r="I2131" s="13" t="s">
        <v>243</v>
      </c>
      <c r="J2131" s="13" t="s">
        <v>244</v>
      </c>
      <c r="K2131" s="13" t="s">
        <v>634</v>
      </c>
      <c r="L2131" s="4">
        <v>6776</v>
      </c>
      <c r="M2131" s="4">
        <v>2001</v>
      </c>
      <c r="N2131" s="14" t="s">
        <v>39</v>
      </c>
      <c r="O2131" s="15" t="s">
        <v>679</v>
      </c>
      <c r="P2131" s="68">
        <v>46.83</v>
      </c>
      <c r="Q2131" s="61">
        <v>7.29</v>
      </c>
      <c r="R2131" s="65">
        <f t="shared" si="373"/>
        <v>2.1209239130434782E-2</v>
      </c>
      <c r="S2131" s="65">
        <f t="shared" si="374"/>
        <v>3.3016304347826086E-3</v>
      </c>
      <c r="T2131" s="15">
        <v>0.552744095998563</v>
      </c>
      <c r="U2131" s="15">
        <v>0.35253822499999998</v>
      </c>
      <c r="V2131" s="15">
        <f t="shared" si="375"/>
        <v>-0.20020587099856302</v>
      </c>
      <c r="W2131" s="15">
        <f t="shared" si="376"/>
        <v>-36.220354490965654</v>
      </c>
      <c r="X2131" s="15">
        <v>0.36838141058772073</v>
      </c>
      <c r="Y2131" s="15">
        <v>0.24000796399999999</v>
      </c>
      <c r="Z2131" s="15">
        <f t="shared" si="377"/>
        <v>-0.12837344658772074</v>
      </c>
      <c r="AA2131" s="16">
        <f t="shared" si="378"/>
        <v>-34.847970852522657</v>
      </c>
      <c r="AB2131" s="13">
        <v>0.55000000000000004</v>
      </c>
      <c r="AC2131" s="13">
        <v>0</v>
      </c>
      <c r="AD2131" s="13">
        <v>0</v>
      </c>
      <c r="AE2131" s="13">
        <v>0</v>
      </c>
      <c r="AF2131" s="53">
        <f t="shared" si="371"/>
        <v>0</v>
      </c>
      <c r="AG2131" s="53">
        <f t="shared" si="372"/>
        <v>0.79014967572016459</v>
      </c>
      <c r="AH2131" s="53">
        <f t="shared" si="379"/>
        <v>0.79014967572016459</v>
      </c>
      <c r="AI2131" s="53" t="str">
        <f t="shared" si="380"/>
        <v>0.00</v>
      </c>
      <c r="AJ2131" s="44">
        <v>221112</v>
      </c>
      <c r="AK2131" s="15" t="s">
        <v>682</v>
      </c>
      <c r="AL2131" s="14" t="s">
        <v>76</v>
      </c>
      <c r="AM2131" s="39" t="s">
        <v>58</v>
      </c>
      <c r="AN2131" s="39" t="s">
        <v>59</v>
      </c>
      <c r="AO2131" s="39" t="s">
        <v>77</v>
      </c>
      <c r="AP2131" s="39" t="s">
        <v>61</v>
      </c>
      <c r="AQ2131" s="20"/>
      <c r="AR2131" s="20"/>
      <c r="AS2131" s="20"/>
      <c r="AT2131" s="20"/>
      <c r="AU2131" s="20"/>
      <c r="AV2131" s="20"/>
      <c r="AW2131" s="20"/>
      <c r="AX2131" s="20"/>
      <c r="AY2131" s="20"/>
      <c r="AZ2131" s="20"/>
      <c r="BA2131" s="20"/>
      <c r="BB2131" s="20"/>
    </row>
    <row r="2132" spans="1:54" ht="26.1" customHeight="1" x14ac:dyDescent="0.25">
      <c r="A2132" s="21">
        <v>735</v>
      </c>
      <c r="B2132" s="39" t="s">
        <v>25</v>
      </c>
      <c r="C2132" s="13" t="s">
        <v>24</v>
      </c>
      <c r="D2132" s="13">
        <v>34011</v>
      </c>
      <c r="E2132" s="13" t="s">
        <v>251</v>
      </c>
      <c r="F2132" s="13">
        <v>75482</v>
      </c>
      <c r="G2132" s="13" t="s">
        <v>271</v>
      </c>
      <c r="H2132" s="13" t="s">
        <v>276</v>
      </c>
      <c r="I2132" s="13" t="s">
        <v>243</v>
      </c>
      <c r="J2132" s="13" t="s">
        <v>244</v>
      </c>
      <c r="K2132" s="13" t="s">
        <v>634</v>
      </c>
      <c r="L2132" s="4">
        <v>6776</v>
      </c>
      <c r="M2132" s="4">
        <v>2001</v>
      </c>
      <c r="N2132" s="14" t="s">
        <v>37</v>
      </c>
      <c r="O2132" s="15" t="s">
        <v>679</v>
      </c>
      <c r="P2132" s="68">
        <v>46.83</v>
      </c>
      <c r="Q2132" s="61">
        <v>7.29</v>
      </c>
      <c r="R2132" s="65">
        <f t="shared" si="373"/>
        <v>2.1209239130434782E-2</v>
      </c>
      <c r="S2132" s="65">
        <f t="shared" si="374"/>
        <v>3.3016304347826086E-3</v>
      </c>
      <c r="T2132" s="15">
        <v>6.7897999999878396</v>
      </c>
      <c r="U2132" s="15">
        <v>1.428858E-2</v>
      </c>
      <c r="V2132" s="15">
        <f t="shared" si="375"/>
        <v>-6.7755114199878399</v>
      </c>
      <c r="W2132" s="15">
        <f t="shared" si="376"/>
        <v>-99.789558160770198</v>
      </c>
      <c r="X2132" s="15">
        <v>4.5251249533197129</v>
      </c>
      <c r="Y2132" s="15">
        <v>9.7276629999999992E-3</v>
      </c>
      <c r="Z2132" s="15">
        <f t="shared" si="377"/>
        <v>-4.5153972903197133</v>
      </c>
      <c r="AA2132" s="16">
        <f t="shared" si="378"/>
        <v>-99.785029958280745</v>
      </c>
      <c r="AB2132" s="13">
        <v>0.05</v>
      </c>
      <c r="AC2132" s="13">
        <v>0</v>
      </c>
      <c r="AD2132" s="13">
        <v>0</v>
      </c>
      <c r="AE2132" s="13">
        <v>0</v>
      </c>
      <c r="AF2132" s="53">
        <f t="shared" si="371"/>
        <v>0</v>
      </c>
      <c r="AG2132" s="53">
        <f t="shared" si="372"/>
        <v>3.2025227983539087E-2</v>
      </c>
      <c r="AH2132" s="53">
        <f t="shared" si="379"/>
        <v>3.2025227983539087E-2</v>
      </c>
      <c r="AI2132" s="53" t="str">
        <f t="shared" si="380"/>
        <v>0.00</v>
      </c>
      <c r="AJ2132" s="44">
        <v>221112</v>
      </c>
      <c r="AK2132" s="15" t="s">
        <v>682</v>
      </c>
      <c r="AL2132" s="14" t="s">
        <v>76</v>
      </c>
      <c r="AM2132" s="39" t="s">
        <v>58</v>
      </c>
      <c r="AN2132" s="39" t="s">
        <v>59</v>
      </c>
      <c r="AO2132" s="39" t="s">
        <v>77</v>
      </c>
      <c r="AP2132" s="39" t="s">
        <v>61</v>
      </c>
      <c r="AQ2132" s="20"/>
      <c r="AR2132" s="20"/>
      <c r="AS2132" s="20"/>
      <c r="AT2132" s="20"/>
      <c r="AU2132" s="20"/>
      <c r="AV2132" s="20"/>
      <c r="AW2132" s="20"/>
      <c r="AX2132" s="20"/>
      <c r="AY2132" s="20"/>
      <c r="AZ2132" s="20"/>
      <c r="BA2132" s="20"/>
      <c r="BB2132" s="20"/>
    </row>
    <row r="2133" spans="1:54" ht="26.1" customHeight="1" x14ac:dyDescent="0.25">
      <c r="A2133" s="21">
        <v>1597</v>
      </c>
      <c r="B2133" s="39" t="s">
        <v>25</v>
      </c>
      <c r="C2133" s="13" t="s">
        <v>24</v>
      </c>
      <c r="D2133" s="13">
        <v>34011</v>
      </c>
      <c r="E2133" s="13" t="s">
        <v>251</v>
      </c>
      <c r="F2133" s="13">
        <v>75482</v>
      </c>
      <c r="G2133" s="13" t="s">
        <v>271</v>
      </c>
      <c r="H2133" s="13" t="s">
        <v>276</v>
      </c>
      <c r="I2133" s="13" t="s">
        <v>243</v>
      </c>
      <c r="J2133" s="13" t="s">
        <v>244</v>
      </c>
      <c r="K2133" s="13" t="s">
        <v>634</v>
      </c>
      <c r="L2133" s="4">
        <v>6776</v>
      </c>
      <c r="M2133" s="4">
        <v>2001</v>
      </c>
      <c r="N2133" s="14" t="s">
        <v>34</v>
      </c>
      <c r="O2133" s="15" t="s">
        <v>679</v>
      </c>
      <c r="P2133" s="68">
        <v>46.83</v>
      </c>
      <c r="Q2133" s="61">
        <v>7.29</v>
      </c>
      <c r="R2133" s="65">
        <f t="shared" si="373"/>
        <v>2.1209239130434782E-2</v>
      </c>
      <c r="S2133" s="65">
        <f t="shared" si="374"/>
        <v>3.3016304347826086E-3</v>
      </c>
      <c r="T2133" s="15">
        <v>1.2084063999968499E-2</v>
      </c>
      <c r="U2133" s="15">
        <v>7.7071730000000003E-3</v>
      </c>
      <c r="V2133" s="15">
        <f t="shared" si="375"/>
        <v>-4.3768909999684991E-3</v>
      </c>
      <c r="W2133" s="15">
        <f t="shared" si="376"/>
        <v>-36.220355999272336</v>
      </c>
      <c r="X2133" s="15">
        <v>8.0535361194564378E-3</v>
      </c>
      <c r="Y2133" s="15">
        <v>5.2470419999999995E-3</v>
      </c>
      <c r="Z2133" s="15">
        <f t="shared" si="377"/>
        <v>-2.8064941194564383E-3</v>
      </c>
      <c r="AA2133" s="16">
        <f t="shared" si="378"/>
        <v>-34.847973335293844</v>
      </c>
      <c r="AB2133" s="13">
        <v>0.01</v>
      </c>
      <c r="AC2133" s="13">
        <v>2.2799999999999998</v>
      </c>
      <c r="AD2133" s="13">
        <v>0</v>
      </c>
      <c r="AE2133" s="13">
        <v>0</v>
      </c>
      <c r="AF2133" s="53">
        <f t="shared" si="371"/>
        <v>1.14E-3</v>
      </c>
      <c r="AG2133" s="53">
        <f t="shared" si="372"/>
        <v>1.727421234567901E-2</v>
      </c>
      <c r="AH2133" s="53">
        <f t="shared" si="379"/>
        <v>1.6134212345679012E-2</v>
      </c>
      <c r="AI2133" s="53">
        <f t="shared" si="380"/>
        <v>1415.2817847086853</v>
      </c>
      <c r="AJ2133" s="44">
        <v>221112</v>
      </c>
      <c r="AK2133" s="15" t="s">
        <v>682</v>
      </c>
      <c r="AL2133" s="14" t="s">
        <v>76</v>
      </c>
      <c r="AM2133" s="39" t="s">
        <v>58</v>
      </c>
      <c r="AN2133" s="39" t="s">
        <v>59</v>
      </c>
      <c r="AO2133" s="39" t="s">
        <v>77</v>
      </c>
      <c r="AP2133" s="39" t="s">
        <v>61</v>
      </c>
      <c r="AQ2133" s="20"/>
      <c r="AR2133" s="20"/>
      <c r="AS2133" s="20"/>
      <c r="AT2133" s="20"/>
      <c r="AU2133" s="20"/>
      <c r="AV2133" s="20"/>
      <c r="AW2133" s="20"/>
      <c r="AX2133" s="20"/>
      <c r="AY2133" s="20"/>
      <c r="AZ2133" s="20"/>
      <c r="BA2133" s="20"/>
      <c r="BB2133" s="20"/>
    </row>
    <row r="2134" spans="1:54" ht="26.1" customHeight="1" x14ac:dyDescent="0.25">
      <c r="A2134" s="21">
        <v>1805</v>
      </c>
      <c r="B2134" s="39" t="s">
        <v>25</v>
      </c>
      <c r="C2134" s="13" t="s">
        <v>24</v>
      </c>
      <c r="D2134" s="13">
        <v>34011</v>
      </c>
      <c r="E2134" s="13" t="s">
        <v>251</v>
      </c>
      <c r="F2134" s="13">
        <v>75482</v>
      </c>
      <c r="G2134" s="13" t="s">
        <v>271</v>
      </c>
      <c r="H2134" s="13" t="s">
        <v>276</v>
      </c>
      <c r="I2134" s="13" t="s">
        <v>243</v>
      </c>
      <c r="J2134" s="13" t="s">
        <v>244</v>
      </c>
      <c r="K2134" s="13" t="s">
        <v>634</v>
      </c>
      <c r="L2134" s="4">
        <v>6776</v>
      </c>
      <c r="M2134" s="4">
        <v>2001</v>
      </c>
      <c r="N2134" s="14" t="s">
        <v>35</v>
      </c>
      <c r="O2134" s="15" t="s">
        <v>679</v>
      </c>
      <c r="P2134" s="68">
        <v>46.83</v>
      </c>
      <c r="Q2134" s="61">
        <v>7.29</v>
      </c>
      <c r="R2134" s="65">
        <f t="shared" si="373"/>
        <v>2.1209239130434782E-2</v>
      </c>
      <c r="S2134" s="65">
        <f t="shared" si="374"/>
        <v>3.3016304347826086E-3</v>
      </c>
      <c r="T2134" s="15">
        <v>0.40597023999894399</v>
      </c>
      <c r="U2134" s="15">
        <v>0.25892638000000001</v>
      </c>
      <c r="V2134" s="15">
        <f t="shared" si="375"/>
        <v>-0.14704385999894398</v>
      </c>
      <c r="W2134" s="15">
        <f t="shared" si="376"/>
        <v>-36.220354477048978</v>
      </c>
      <c r="X2134" s="15">
        <v>0.27056261794578323</v>
      </c>
      <c r="Y2134" s="15">
        <v>0.17627703600000003</v>
      </c>
      <c r="Z2134" s="15">
        <f t="shared" si="377"/>
        <v>-9.4285581945783209E-2</v>
      </c>
      <c r="AA2134" s="16">
        <f t="shared" si="378"/>
        <v>-34.847970743939449</v>
      </c>
      <c r="AB2134" s="13">
        <v>0.41</v>
      </c>
      <c r="AC2134" s="13">
        <v>77.569999999999993</v>
      </c>
      <c r="AD2134" s="13">
        <v>0</v>
      </c>
      <c r="AE2134" s="13">
        <v>2.66</v>
      </c>
      <c r="AF2134" s="53">
        <f t="shared" si="371"/>
        <v>3.8785E-2</v>
      </c>
      <c r="AG2134" s="53">
        <f>IFERROR(AF2134+(AF2134*(AA2134/100)),"0.00")</f>
        <v>2.5269214546963084E-2</v>
      </c>
      <c r="AH2134" s="53">
        <f t="shared" si="379"/>
        <v>-1.3515785453036916E-2</v>
      </c>
      <c r="AI2134" s="53">
        <f t="shared" si="380"/>
        <v>-34.847970743939449</v>
      </c>
      <c r="AJ2134" s="44">
        <v>221112</v>
      </c>
      <c r="AK2134" s="15" t="s">
        <v>682</v>
      </c>
      <c r="AL2134" s="14" t="s">
        <v>76</v>
      </c>
      <c r="AM2134" s="39" t="s">
        <v>58</v>
      </c>
      <c r="AN2134" s="39" t="s">
        <v>59</v>
      </c>
      <c r="AO2134" s="39" t="s">
        <v>77</v>
      </c>
      <c r="AP2134" s="39" t="s">
        <v>61</v>
      </c>
      <c r="AQ2134" s="20"/>
      <c r="AR2134" s="20"/>
      <c r="AS2134" s="20"/>
      <c r="AT2134" s="20"/>
      <c r="AU2134" s="20"/>
      <c r="AV2134" s="20"/>
      <c r="AW2134" s="20"/>
      <c r="AX2134" s="20"/>
      <c r="AY2134" s="20"/>
      <c r="AZ2134" s="20"/>
      <c r="BA2134" s="20"/>
      <c r="BB2134" s="20"/>
    </row>
    <row r="2135" spans="1:54" ht="26.1" customHeight="1" x14ac:dyDescent="0.25">
      <c r="A2135" s="21">
        <v>2066</v>
      </c>
      <c r="B2135" s="40" t="s">
        <v>25</v>
      </c>
      <c r="C2135" s="13" t="s">
        <v>24</v>
      </c>
      <c r="D2135" s="13">
        <v>34011</v>
      </c>
      <c r="E2135" s="13" t="s">
        <v>251</v>
      </c>
      <c r="F2135" s="13">
        <v>75482</v>
      </c>
      <c r="G2135" s="13" t="s">
        <v>271</v>
      </c>
      <c r="H2135" s="13" t="s">
        <v>276</v>
      </c>
      <c r="I2135" s="13" t="s">
        <v>243</v>
      </c>
      <c r="J2135" s="13" t="s">
        <v>244</v>
      </c>
      <c r="K2135" s="13" t="s">
        <v>634</v>
      </c>
      <c r="L2135" s="4">
        <v>6776</v>
      </c>
      <c r="M2135" s="4">
        <v>2001</v>
      </c>
      <c r="N2135" s="13" t="s">
        <v>36</v>
      </c>
      <c r="O2135" s="15" t="s">
        <v>679</v>
      </c>
      <c r="P2135" s="68">
        <v>46.83</v>
      </c>
      <c r="Q2135" s="61">
        <v>7.29</v>
      </c>
      <c r="R2135" s="65">
        <f t="shared" si="373"/>
        <v>2.1209239130434782E-2</v>
      </c>
      <c r="S2135" s="65">
        <f t="shared" si="374"/>
        <v>3.3016304347826086E-3</v>
      </c>
      <c r="T2135" s="15">
        <v>4.4618027956653599</v>
      </c>
      <c r="U2135" s="15">
        <v>2.8334764410000002</v>
      </c>
      <c r="V2135" s="15">
        <f t="shared" si="375"/>
        <v>-1.6283263546653597</v>
      </c>
      <c r="W2135" s="15">
        <f t="shared" si="376"/>
        <v>-36.494807799378279</v>
      </c>
      <c r="X2135" s="15">
        <v>2.8224133805390141</v>
      </c>
      <c r="Y2135" s="15">
        <v>1.8388595840000002</v>
      </c>
      <c r="Z2135" s="15">
        <f t="shared" si="377"/>
        <v>-0.98355379653901398</v>
      </c>
      <c r="AA2135" s="16">
        <f t="shared" si="378"/>
        <v>-34.847971006684304</v>
      </c>
      <c r="AB2135" s="13">
        <v>4.12</v>
      </c>
      <c r="AC2135" s="13">
        <v>786.58</v>
      </c>
      <c r="AD2135" s="13">
        <v>3.3</v>
      </c>
      <c r="AE2135" s="13">
        <v>0</v>
      </c>
      <c r="AF2135" s="53">
        <f t="shared" si="371"/>
        <v>0.39329000000000003</v>
      </c>
      <c r="AG2135" s="53">
        <f>IFERROR(AF2135+(AF2135*(AA2135/100)),"0.00")</f>
        <v>0.25623641482781134</v>
      </c>
      <c r="AH2135" s="53">
        <f t="shared" si="379"/>
        <v>-0.13705358517218869</v>
      </c>
      <c r="AI2135" s="53">
        <f t="shared" si="380"/>
        <v>-34.847971006684297</v>
      </c>
      <c r="AJ2135" s="44">
        <v>221112</v>
      </c>
      <c r="AK2135" s="15" t="s">
        <v>682</v>
      </c>
      <c r="AL2135" s="14" t="s">
        <v>76</v>
      </c>
      <c r="AM2135" s="39" t="s">
        <v>58</v>
      </c>
      <c r="AN2135" s="39" t="s">
        <v>59</v>
      </c>
      <c r="AO2135" s="39" t="s">
        <v>77</v>
      </c>
      <c r="AP2135" s="39" t="s">
        <v>61</v>
      </c>
      <c r="AQ2135" s="59"/>
      <c r="AR2135" s="20"/>
      <c r="AS2135" s="20"/>
      <c r="AT2135" s="20"/>
      <c r="AU2135" s="20"/>
      <c r="AV2135" s="20"/>
      <c r="AW2135" s="20"/>
      <c r="AX2135" s="20"/>
      <c r="AY2135" s="20"/>
      <c r="AZ2135" s="20"/>
      <c r="BA2135" s="20"/>
      <c r="BB2135" s="20"/>
    </row>
    <row r="2136" spans="1:54" ht="25.5" x14ac:dyDescent="0.25">
      <c r="A2136" s="21">
        <v>1506</v>
      </c>
      <c r="B2136" s="39" t="s">
        <v>245</v>
      </c>
      <c r="C2136" s="13" t="s">
        <v>260</v>
      </c>
      <c r="D2136" s="13">
        <v>34023</v>
      </c>
      <c r="E2136" s="13" t="s">
        <v>252</v>
      </c>
      <c r="F2136" s="13">
        <v>18940</v>
      </c>
      <c r="G2136" s="13" t="s">
        <v>271</v>
      </c>
      <c r="H2136" s="13" t="s">
        <v>489</v>
      </c>
      <c r="I2136" s="13" t="s">
        <v>246</v>
      </c>
      <c r="J2136" s="13" t="s">
        <v>148</v>
      </c>
      <c r="K2136" s="13" t="s">
        <v>489</v>
      </c>
      <c r="L2136" s="4">
        <v>57839</v>
      </c>
      <c r="M2136" s="4">
        <v>1</v>
      </c>
      <c r="N2136" s="14" t="s">
        <v>35</v>
      </c>
      <c r="O2136" s="15" t="s">
        <v>680</v>
      </c>
      <c r="P2136" s="68"/>
      <c r="Q2136" s="61">
        <v>1991.75</v>
      </c>
      <c r="R2136" s="65">
        <f t="shared" si="373"/>
        <v>0</v>
      </c>
      <c r="S2136" s="65">
        <f t="shared" si="374"/>
        <v>0.90206068840579712</v>
      </c>
      <c r="T2136" s="15">
        <v>0</v>
      </c>
      <c r="U2136" s="15">
        <v>239.30401259999999</v>
      </c>
      <c r="V2136" s="15">
        <f t="shared" si="375"/>
        <v>239.30401259999999</v>
      </c>
      <c r="W2136" s="15" t="str">
        <f t="shared" si="376"/>
        <v>0.00</v>
      </c>
      <c r="X2136" s="15">
        <v>0</v>
      </c>
      <c r="Y2136" s="15">
        <v>68.657413410000004</v>
      </c>
      <c r="Z2136" s="15">
        <f t="shared" si="377"/>
        <v>68.657413410000004</v>
      </c>
      <c r="AA2136" s="16" t="str">
        <f t="shared" si="378"/>
        <v>0</v>
      </c>
      <c r="AB2136" s="13"/>
      <c r="AC2136" s="13"/>
      <c r="AD2136" s="13"/>
      <c r="AE2136" s="13"/>
      <c r="AF2136" s="53">
        <f t="shared" si="371"/>
        <v>0</v>
      </c>
      <c r="AG2136" s="53">
        <f t="shared" ref="AG2136:AG2149" si="381">IFERROR((((Y2136)/Q2136)*24),"0.00")</f>
        <v>0.82730157993724118</v>
      </c>
      <c r="AH2136" s="53">
        <f t="shared" si="379"/>
        <v>0.82730157993724118</v>
      </c>
      <c r="AI2136" s="53" t="str">
        <f t="shared" si="380"/>
        <v>0.00</v>
      </c>
      <c r="AJ2136" s="44" t="s">
        <v>681</v>
      </c>
      <c r="AK2136" s="15" t="s">
        <v>683</v>
      </c>
      <c r="AL2136" s="14" t="s">
        <v>57</v>
      </c>
      <c r="AM2136" s="39" t="s">
        <v>58</v>
      </c>
      <c r="AN2136" s="39" t="s">
        <v>59</v>
      </c>
      <c r="AO2136" s="39" t="s">
        <v>60</v>
      </c>
      <c r="AP2136" s="39" t="s">
        <v>61</v>
      </c>
      <c r="AQ2136" s="20"/>
      <c r="AR2136" s="20"/>
      <c r="AS2136" s="20"/>
      <c r="AT2136" s="20"/>
      <c r="AU2136" s="20"/>
      <c r="AV2136" s="20"/>
      <c r="AW2136" s="20"/>
      <c r="AX2136" s="20"/>
      <c r="AY2136" s="20"/>
      <c r="AZ2136" s="20"/>
      <c r="BA2136" s="20"/>
      <c r="BB2136" s="20"/>
    </row>
    <row r="2137" spans="1:54" ht="25.5" x14ac:dyDescent="0.25">
      <c r="A2137" s="21">
        <v>1508</v>
      </c>
      <c r="B2137" s="39" t="s">
        <v>245</v>
      </c>
      <c r="C2137" s="13" t="s">
        <v>260</v>
      </c>
      <c r="D2137" s="13">
        <v>34023</v>
      </c>
      <c r="E2137" s="13" t="s">
        <v>252</v>
      </c>
      <c r="F2137" s="13">
        <v>18940</v>
      </c>
      <c r="G2137" s="13" t="s">
        <v>271</v>
      </c>
      <c r="H2137" s="13" t="s">
        <v>489</v>
      </c>
      <c r="I2137" s="13" t="s">
        <v>246</v>
      </c>
      <c r="J2137" s="13" t="s">
        <v>148</v>
      </c>
      <c r="K2137" s="13" t="s">
        <v>489</v>
      </c>
      <c r="L2137" s="4">
        <v>57839</v>
      </c>
      <c r="M2137" s="4">
        <v>1</v>
      </c>
      <c r="N2137" s="14" t="s">
        <v>40</v>
      </c>
      <c r="O2137" s="15" t="s">
        <v>680</v>
      </c>
      <c r="P2137" s="68"/>
      <c r="Q2137" s="61">
        <v>1991.75</v>
      </c>
      <c r="R2137" s="65">
        <f t="shared" si="373"/>
        <v>0</v>
      </c>
      <c r="S2137" s="65">
        <f t="shared" si="374"/>
        <v>0.90206068840579712</v>
      </c>
      <c r="T2137" s="15">
        <v>0</v>
      </c>
      <c r="U2137" s="15">
        <v>0</v>
      </c>
      <c r="V2137" s="15">
        <f t="shared" si="375"/>
        <v>0</v>
      </c>
      <c r="W2137" s="15" t="str">
        <f t="shared" si="376"/>
        <v>0.00</v>
      </c>
      <c r="X2137" s="15">
        <v>0</v>
      </c>
      <c r="Y2137" s="15">
        <v>0</v>
      </c>
      <c r="Z2137" s="15">
        <f t="shared" si="377"/>
        <v>0</v>
      </c>
      <c r="AA2137" s="16" t="str">
        <f t="shared" si="378"/>
        <v>0</v>
      </c>
      <c r="AB2137" s="13"/>
      <c r="AC2137" s="13"/>
      <c r="AD2137" s="13"/>
      <c r="AE2137" s="13"/>
      <c r="AF2137" s="53">
        <f t="shared" si="371"/>
        <v>0</v>
      </c>
      <c r="AG2137" s="53">
        <f t="shared" si="381"/>
        <v>0</v>
      </c>
      <c r="AH2137" s="53">
        <f t="shared" si="379"/>
        <v>0</v>
      </c>
      <c r="AI2137" s="53" t="str">
        <f t="shared" si="380"/>
        <v>0.00</v>
      </c>
      <c r="AJ2137" s="44" t="s">
        <v>681</v>
      </c>
      <c r="AK2137" s="15" t="s">
        <v>683</v>
      </c>
      <c r="AL2137" s="14" t="s">
        <v>57</v>
      </c>
      <c r="AM2137" s="39" t="s">
        <v>58</v>
      </c>
      <c r="AN2137" s="39" t="s">
        <v>59</v>
      </c>
      <c r="AO2137" s="39" t="s">
        <v>60</v>
      </c>
      <c r="AP2137" s="39" t="s">
        <v>61</v>
      </c>
      <c r="AQ2137" s="20"/>
      <c r="AR2137" s="20"/>
      <c r="AS2137" s="20"/>
      <c r="AT2137" s="20"/>
      <c r="AU2137" s="20"/>
      <c r="AV2137" s="20"/>
      <c r="AW2137" s="20"/>
      <c r="AX2137" s="20"/>
      <c r="AY2137" s="20"/>
      <c r="AZ2137" s="20"/>
      <c r="BA2137" s="20"/>
      <c r="BB2137" s="20"/>
    </row>
    <row r="2138" spans="1:54" ht="25.5" x14ac:dyDescent="0.25">
      <c r="A2138" s="21">
        <v>1510</v>
      </c>
      <c r="B2138" s="40" t="s">
        <v>245</v>
      </c>
      <c r="C2138" s="13" t="s">
        <v>260</v>
      </c>
      <c r="D2138" s="13">
        <v>34023</v>
      </c>
      <c r="E2138" s="13" t="s">
        <v>252</v>
      </c>
      <c r="F2138" s="13">
        <v>18940</v>
      </c>
      <c r="G2138" s="13" t="s">
        <v>271</v>
      </c>
      <c r="H2138" s="13" t="s">
        <v>489</v>
      </c>
      <c r="I2138" s="13" t="s">
        <v>246</v>
      </c>
      <c r="J2138" s="13" t="s">
        <v>148</v>
      </c>
      <c r="K2138" s="13" t="s">
        <v>489</v>
      </c>
      <c r="L2138" s="4">
        <v>57839</v>
      </c>
      <c r="M2138" s="4">
        <v>1</v>
      </c>
      <c r="N2138" s="13" t="s">
        <v>36</v>
      </c>
      <c r="O2138" s="15" t="s">
        <v>680</v>
      </c>
      <c r="P2138" s="68"/>
      <c r="Q2138" s="61">
        <v>1991.75</v>
      </c>
      <c r="R2138" s="65">
        <f t="shared" si="373"/>
        <v>0</v>
      </c>
      <c r="S2138" s="65">
        <f t="shared" si="374"/>
        <v>0.90206068840579712</v>
      </c>
      <c r="T2138" s="15">
        <v>0</v>
      </c>
      <c r="U2138" s="15">
        <v>71.791203789999997</v>
      </c>
      <c r="V2138" s="15">
        <f t="shared" si="375"/>
        <v>71.791203789999997</v>
      </c>
      <c r="W2138" s="15" t="str">
        <f t="shared" si="376"/>
        <v>0.00</v>
      </c>
      <c r="X2138" s="15">
        <v>0</v>
      </c>
      <c r="Y2138" s="15">
        <v>20.597224021999999</v>
      </c>
      <c r="Z2138" s="15">
        <f t="shared" si="377"/>
        <v>20.597224021999999</v>
      </c>
      <c r="AA2138" s="16" t="str">
        <f t="shared" si="378"/>
        <v>0</v>
      </c>
      <c r="AB2138" s="13"/>
      <c r="AC2138" s="13"/>
      <c r="AD2138" s="13"/>
      <c r="AE2138" s="13"/>
      <c r="AF2138" s="53">
        <f t="shared" si="371"/>
        <v>0</v>
      </c>
      <c r="AG2138" s="53">
        <f t="shared" si="381"/>
        <v>0.24819047396912261</v>
      </c>
      <c r="AH2138" s="53">
        <f t="shared" si="379"/>
        <v>0.24819047396912261</v>
      </c>
      <c r="AI2138" s="53" t="str">
        <f t="shared" si="380"/>
        <v>0.00</v>
      </c>
      <c r="AJ2138" s="44" t="s">
        <v>681</v>
      </c>
      <c r="AK2138" s="15" t="s">
        <v>683</v>
      </c>
      <c r="AL2138" s="14" t="s">
        <v>57</v>
      </c>
      <c r="AM2138" s="39" t="s">
        <v>58</v>
      </c>
      <c r="AN2138" s="39" t="s">
        <v>59</v>
      </c>
      <c r="AO2138" s="39" t="s">
        <v>60</v>
      </c>
      <c r="AP2138" s="39" t="s">
        <v>61</v>
      </c>
      <c r="AQ2138" s="59"/>
      <c r="AR2138" s="20"/>
      <c r="AS2138" s="20"/>
      <c r="AT2138" s="20"/>
      <c r="AU2138" s="20"/>
      <c r="AV2138" s="20"/>
      <c r="AW2138" s="20"/>
      <c r="AX2138" s="20"/>
      <c r="AY2138" s="20"/>
      <c r="AZ2138" s="20"/>
      <c r="BA2138" s="20"/>
      <c r="BB2138" s="20"/>
    </row>
    <row r="2139" spans="1:54" ht="25.5" x14ac:dyDescent="0.25">
      <c r="A2139" s="21">
        <v>1512</v>
      </c>
      <c r="B2139" s="39" t="s">
        <v>245</v>
      </c>
      <c r="C2139" s="13" t="s">
        <v>260</v>
      </c>
      <c r="D2139" s="13">
        <v>34023</v>
      </c>
      <c r="E2139" s="13" t="s">
        <v>252</v>
      </c>
      <c r="F2139" s="13">
        <v>18940</v>
      </c>
      <c r="G2139" s="13" t="s">
        <v>271</v>
      </c>
      <c r="H2139" s="13" t="s">
        <v>489</v>
      </c>
      <c r="I2139" s="13" t="s">
        <v>246</v>
      </c>
      <c r="J2139" s="13" t="s">
        <v>148</v>
      </c>
      <c r="K2139" s="13" t="s">
        <v>489</v>
      </c>
      <c r="L2139" s="4">
        <v>57839</v>
      </c>
      <c r="M2139" s="4">
        <v>1</v>
      </c>
      <c r="N2139" s="14" t="s">
        <v>38</v>
      </c>
      <c r="O2139" s="15" t="s">
        <v>680</v>
      </c>
      <c r="P2139" s="68"/>
      <c r="Q2139" s="61">
        <v>1991.75</v>
      </c>
      <c r="R2139" s="65">
        <f t="shared" si="373"/>
        <v>0</v>
      </c>
      <c r="S2139" s="65">
        <f t="shared" si="374"/>
        <v>0.90206068840579712</v>
      </c>
      <c r="T2139" s="15">
        <v>0</v>
      </c>
      <c r="U2139" s="15">
        <v>52.646882779999999</v>
      </c>
      <c r="V2139" s="15">
        <f t="shared" si="375"/>
        <v>52.646882779999999</v>
      </c>
      <c r="W2139" s="15" t="str">
        <f t="shared" si="376"/>
        <v>0.00</v>
      </c>
      <c r="X2139" s="15">
        <v>0</v>
      </c>
      <c r="Y2139" s="15">
        <v>15.104630950000001</v>
      </c>
      <c r="Z2139" s="15">
        <f t="shared" si="377"/>
        <v>15.104630950000001</v>
      </c>
      <c r="AA2139" s="16" t="str">
        <f t="shared" si="378"/>
        <v>0</v>
      </c>
      <c r="AB2139" s="13"/>
      <c r="AC2139" s="13"/>
      <c r="AD2139" s="13"/>
      <c r="AE2139" s="13"/>
      <c r="AF2139" s="53">
        <f t="shared" si="371"/>
        <v>0</v>
      </c>
      <c r="AG2139" s="53">
        <f t="shared" si="381"/>
        <v>0.18200634758378312</v>
      </c>
      <c r="AH2139" s="53">
        <f t="shared" si="379"/>
        <v>0.18200634758378312</v>
      </c>
      <c r="AI2139" s="53" t="str">
        <f t="shared" si="380"/>
        <v>0.00</v>
      </c>
      <c r="AJ2139" s="44" t="s">
        <v>681</v>
      </c>
      <c r="AK2139" s="15" t="s">
        <v>683</v>
      </c>
      <c r="AL2139" s="14" t="s">
        <v>57</v>
      </c>
      <c r="AM2139" s="39" t="s">
        <v>58</v>
      </c>
      <c r="AN2139" s="39" t="s">
        <v>59</v>
      </c>
      <c r="AO2139" s="39" t="s">
        <v>60</v>
      </c>
      <c r="AP2139" s="39" t="s">
        <v>61</v>
      </c>
      <c r="AQ2139" s="20"/>
      <c r="AR2139" s="20"/>
      <c r="AS2139" s="20"/>
      <c r="AT2139" s="20"/>
      <c r="AU2139" s="20"/>
      <c r="AV2139" s="20"/>
      <c r="AW2139" s="20"/>
      <c r="AX2139" s="20"/>
      <c r="AY2139" s="20"/>
      <c r="AZ2139" s="20"/>
      <c r="BA2139" s="20"/>
      <c r="BB2139" s="20"/>
    </row>
    <row r="2140" spans="1:54" ht="25.5" x14ac:dyDescent="0.25">
      <c r="A2140" s="21">
        <v>1514</v>
      </c>
      <c r="B2140" s="39" t="s">
        <v>245</v>
      </c>
      <c r="C2140" s="13" t="s">
        <v>260</v>
      </c>
      <c r="D2140" s="13">
        <v>34023</v>
      </c>
      <c r="E2140" s="13" t="s">
        <v>252</v>
      </c>
      <c r="F2140" s="13">
        <v>18940</v>
      </c>
      <c r="G2140" s="13" t="s">
        <v>271</v>
      </c>
      <c r="H2140" s="13" t="s">
        <v>489</v>
      </c>
      <c r="I2140" s="13" t="s">
        <v>246</v>
      </c>
      <c r="J2140" s="13" t="s">
        <v>148</v>
      </c>
      <c r="K2140" s="13" t="s">
        <v>489</v>
      </c>
      <c r="L2140" s="4">
        <v>57839</v>
      </c>
      <c r="M2140" s="4">
        <v>1</v>
      </c>
      <c r="N2140" s="14" t="s">
        <v>39</v>
      </c>
      <c r="O2140" s="15" t="s">
        <v>680</v>
      </c>
      <c r="P2140" s="68"/>
      <c r="Q2140" s="61">
        <v>1991.75</v>
      </c>
      <c r="R2140" s="65">
        <f t="shared" si="373"/>
        <v>0</v>
      </c>
      <c r="S2140" s="65">
        <f t="shared" si="374"/>
        <v>0.90206068840579712</v>
      </c>
      <c r="T2140" s="15">
        <v>0</v>
      </c>
      <c r="U2140" s="15">
        <v>52.646882779999999</v>
      </c>
      <c r="V2140" s="15">
        <f t="shared" si="375"/>
        <v>52.646882779999999</v>
      </c>
      <c r="W2140" s="15" t="str">
        <f t="shared" si="376"/>
        <v>0.00</v>
      </c>
      <c r="X2140" s="15">
        <v>0</v>
      </c>
      <c r="Y2140" s="15">
        <v>15.104630950000001</v>
      </c>
      <c r="Z2140" s="15">
        <f t="shared" si="377"/>
        <v>15.104630950000001</v>
      </c>
      <c r="AA2140" s="16" t="str">
        <f t="shared" si="378"/>
        <v>0</v>
      </c>
      <c r="AB2140" s="13"/>
      <c r="AC2140" s="13"/>
      <c r="AD2140" s="13"/>
      <c r="AE2140" s="13"/>
      <c r="AF2140" s="53">
        <f t="shared" si="371"/>
        <v>0</v>
      </c>
      <c r="AG2140" s="53">
        <f t="shared" si="381"/>
        <v>0.18200634758378312</v>
      </c>
      <c r="AH2140" s="53">
        <f t="shared" si="379"/>
        <v>0.18200634758378312</v>
      </c>
      <c r="AI2140" s="53" t="str">
        <f t="shared" si="380"/>
        <v>0.00</v>
      </c>
      <c r="AJ2140" s="44" t="s">
        <v>681</v>
      </c>
      <c r="AK2140" s="15" t="s">
        <v>683</v>
      </c>
      <c r="AL2140" s="14" t="s">
        <v>57</v>
      </c>
      <c r="AM2140" s="39" t="s">
        <v>58</v>
      </c>
      <c r="AN2140" s="39" t="s">
        <v>59</v>
      </c>
      <c r="AO2140" s="39" t="s">
        <v>60</v>
      </c>
      <c r="AP2140" s="39" t="s">
        <v>61</v>
      </c>
      <c r="AQ2140" s="20"/>
      <c r="AR2140" s="20"/>
      <c r="AS2140" s="20"/>
      <c r="AT2140" s="20"/>
      <c r="AU2140" s="20"/>
      <c r="AV2140" s="20"/>
      <c r="AW2140" s="20"/>
      <c r="AX2140" s="20"/>
      <c r="AY2140" s="20"/>
      <c r="AZ2140" s="20"/>
      <c r="BA2140" s="20"/>
      <c r="BB2140" s="20"/>
    </row>
    <row r="2141" spans="1:54" ht="25.5" x14ac:dyDescent="0.25">
      <c r="A2141" s="21">
        <v>1516</v>
      </c>
      <c r="B2141" s="39" t="s">
        <v>245</v>
      </c>
      <c r="C2141" s="13" t="s">
        <v>260</v>
      </c>
      <c r="D2141" s="13">
        <v>34023</v>
      </c>
      <c r="E2141" s="13" t="s">
        <v>252</v>
      </c>
      <c r="F2141" s="13">
        <v>18940</v>
      </c>
      <c r="G2141" s="13" t="s">
        <v>271</v>
      </c>
      <c r="H2141" s="13" t="s">
        <v>489</v>
      </c>
      <c r="I2141" s="13" t="s">
        <v>246</v>
      </c>
      <c r="J2141" s="13" t="s">
        <v>148</v>
      </c>
      <c r="K2141" s="13" t="s">
        <v>489</v>
      </c>
      <c r="L2141" s="4">
        <v>57839</v>
      </c>
      <c r="M2141" s="4">
        <v>1</v>
      </c>
      <c r="N2141" s="14" t="s">
        <v>37</v>
      </c>
      <c r="O2141" s="15" t="s">
        <v>680</v>
      </c>
      <c r="P2141" s="68"/>
      <c r="Q2141" s="61">
        <v>1991.75</v>
      </c>
      <c r="R2141" s="65">
        <f t="shared" si="373"/>
        <v>0</v>
      </c>
      <c r="S2141" s="65">
        <f t="shared" si="374"/>
        <v>0.90206068840579712</v>
      </c>
      <c r="T2141" s="15">
        <v>0</v>
      </c>
      <c r="U2141" s="15">
        <v>12.762880669999999</v>
      </c>
      <c r="V2141" s="15">
        <f t="shared" si="375"/>
        <v>12.762880669999999</v>
      </c>
      <c r="W2141" s="15" t="str">
        <f t="shared" si="376"/>
        <v>0.00</v>
      </c>
      <c r="X2141" s="15">
        <v>0</v>
      </c>
      <c r="Y2141" s="15">
        <v>3.6617287159999998</v>
      </c>
      <c r="Z2141" s="15">
        <f t="shared" si="377"/>
        <v>3.6617287159999998</v>
      </c>
      <c r="AA2141" s="16" t="str">
        <f t="shared" si="378"/>
        <v>0</v>
      </c>
      <c r="AB2141" s="13"/>
      <c r="AC2141" s="13"/>
      <c r="AD2141" s="13"/>
      <c r="AE2141" s="13"/>
      <c r="AF2141" s="53">
        <f t="shared" si="371"/>
        <v>0</v>
      </c>
      <c r="AG2141" s="53">
        <f t="shared" si="381"/>
        <v>4.4122750939625956E-2</v>
      </c>
      <c r="AH2141" s="53">
        <f t="shared" si="379"/>
        <v>4.4122750939625956E-2</v>
      </c>
      <c r="AI2141" s="53" t="str">
        <f t="shared" si="380"/>
        <v>0.00</v>
      </c>
      <c r="AJ2141" s="44" t="s">
        <v>681</v>
      </c>
      <c r="AK2141" s="15" t="s">
        <v>683</v>
      </c>
      <c r="AL2141" s="14" t="s">
        <v>57</v>
      </c>
      <c r="AM2141" s="39" t="s">
        <v>58</v>
      </c>
      <c r="AN2141" s="39" t="s">
        <v>59</v>
      </c>
      <c r="AO2141" s="39" t="s">
        <v>60</v>
      </c>
      <c r="AP2141" s="39" t="s">
        <v>61</v>
      </c>
      <c r="AQ2141" s="20"/>
      <c r="AR2141" s="20"/>
      <c r="AS2141" s="20"/>
      <c r="AT2141" s="20"/>
      <c r="AU2141" s="20"/>
      <c r="AV2141" s="20"/>
      <c r="AW2141" s="20"/>
      <c r="AX2141" s="20"/>
      <c r="AY2141" s="20"/>
      <c r="AZ2141" s="20"/>
      <c r="BA2141" s="20"/>
      <c r="BB2141" s="20"/>
    </row>
    <row r="2142" spans="1:54" ht="25.5" x14ac:dyDescent="0.25">
      <c r="A2142" s="21">
        <v>1518</v>
      </c>
      <c r="B2142" s="39" t="s">
        <v>245</v>
      </c>
      <c r="C2142" s="13" t="s">
        <v>260</v>
      </c>
      <c r="D2142" s="13">
        <v>34023</v>
      </c>
      <c r="E2142" s="13" t="s">
        <v>252</v>
      </c>
      <c r="F2142" s="13">
        <v>18940</v>
      </c>
      <c r="G2142" s="13" t="s">
        <v>271</v>
      </c>
      <c r="H2142" s="13" t="s">
        <v>489</v>
      </c>
      <c r="I2142" s="13" t="s">
        <v>246</v>
      </c>
      <c r="J2142" s="13" t="s">
        <v>148</v>
      </c>
      <c r="K2142" s="13" t="s">
        <v>489</v>
      </c>
      <c r="L2142" s="4">
        <v>57839</v>
      </c>
      <c r="M2142" s="4">
        <v>1</v>
      </c>
      <c r="N2142" s="14" t="s">
        <v>34</v>
      </c>
      <c r="O2142" s="15" t="s">
        <v>680</v>
      </c>
      <c r="P2142" s="68"/>
      <c r="Q2142" s="61">
        <v>1991.75</v>
      </c>
      <c r="R2142" s="65">
        <f t="shared" si="373"/>
        <v>0</v>
      </c>
      <c r="S2142" s="65">
        <f t="shared" si="374"/>
        <v>0.90206068840579712</v>
      </c>
      <c r="T2142" s="15">
        <v>0</v>
      </c>
      <c r="U2142" s="15">
        <v>16.751280879999999</v>
      </c>
      <c r="V2142" s="15">
        <f t="shared" si="375"/>
        <v>16.751280879999999</v>
      </c>
      <c r="W2142" s="15" t="str">
        <f t="shared" si="376"/>
        <v>0.00</v>
      </c>
      <c r="X2142" s="15">
        <v>0</v>
      </c>
      <c r="Y2142" s="15">
        <v>4.8060189379999994</v>
      </c>
      <c r="Z2142" s="15">
        <f t="shared" si="377"/>
        <v>4.8060189379999994</v>
      </c>
      <c r="AA2142" s="16" t="str">
        <f t="shared" si="378"/>
        <v>0</v>
      </c>
      <c r="AB2142" s="13"/>
      <c r="AC2142" s="13"/>
      <c r="AD2142" s="13"/>
      <c r="AE2142" s="13"/>
      <c r="AF2142" s="53">
        <f t="shared" si="371"/>
        <v>0</v>
      </c>
      <c r="AG2142" s="53">
        <f t="shared" si="381"/>
        <v>5.7911110587172077E-2</v>
      </c>
      <c r="AH2142" s="53">
        <f t="shared" si="379"/>
        <v>5.7911110587172077E-2</v>
      </c>
      <c r="AI2142" s="53" t="str">
        <f t="shared" si="380"/>
        <v>0.00</v>
      </c>
      <c r="AJ2142" s="44" t="s">
        <v>681</v>
      </c>
      <c r="AK2142" s="15" t="s">
        <v>683</v>
      </c>
      <c r="AL2142" s="14" t="s">
        <v>57</v>
      </c>
      <c r="AM2142" s="39" t="s">
        <v>58</v>
      </c>
      <c r="AN2142" s="39" t="s">
        <v>59</v>
      </c>
      <c r="AO2142" s="39" t="s">
        <v>60</v>
      </c>
      <c r="AP2142" s="39" t="s">
        <v>61</v>
      </c>
      <c r="AQ2142" s="20"/>
      <c r="AR2142" s="20"/>
      <c r="AS2142" s="20"/>
      <c r="AT2142" s="20"/>
      <c r="AU2142" s="20"/>
      <c r="AV2142" s="20"/>
      <c r="AW2142" s="20"/>
      <c r="AX2142" s="20"/>
      <c r="AY2142" s="20"/>
      <c r="AZ2142" s="20"/>
      <c r="BA2142" s="20"/>
      <c r="BB2142" s="20"/>
    </row>
    <row r="2143" spans="1:54" ht="25.5" x14ac:dyDescent="0.25">
      <c r="A2143" s="21">
        <v>1520</v>
      </c>
      <c r="B2143" s="39" t="s">
        <v>245</v>
      </c>
      <c r="C2143" s="13" t="s">
        <v>260</v>
      </c>
      <c r="D2143" s="13">
        <v>34023</v>
      </c>
      <c r="E2143" s="13" t="s">
        <v>252</v>
      </c>
      <c r="F2143" s="13">
        <v>18940</v>
      </c>
      <c r="G2143" s="13" t="s">
        <v>271</v>
      </c>
      <c r="H2143" s="13" t="s">
        <v>489</v>
      </c>
      <c r="I2143" s="13" t="s">
        <v>246</v>
      </c>
      <c r="J2143" s="13" t="s">
        <v>149</v>
      </c>
      <c r="K2143" s="13" t="s">
        <v>489</v>
      </c>
      <c r="L2143" s="4">
        <v>57839</v>
      </c>
      <c r="M2143" s="4">
        <v>2</v>
      </c>
      <c r="N2143" s="14" t="s">
        <v>35</v>
      </c>
      <c r="O2143" s="15" t="s">
        <v>680</v>
      </c>
      <c r="P2143" s="68"/>
      <c r="Q2143" s="61">
        <v>2019.16</v>
      </c>
      <c r="R2143" s="65">
        <f t="shared" si="373"/>
        <v>0</v>
      </c>
      <c r="S2143" s="65">
        <f t="shared" si="374"/>
        <v>0.91447463768115944</v>
      </c>
      <c r="T2143" s="15">
        <v>0</v>
      </c>
      <c r="U2143" s="15">
        <v>235.1308569</v>
      </c>
      <c r="V2143" s="15">
        <f t="shared" si="375"/>
        <v>235.1308569</v>
      </c>
      <c r="W2143" s="15" t="str">
        <f t="shared" si="376"/>
        <v>0.00</v>
      </c>
      <c r="X2143" s="15">
        <v>0</v>
      </c>
      <c r="Y2143" s="15">
        <v>68.460824180000003</v>
      </c>
      <c r="Z2143" s="15">
        <f t="shared" si="377"/>
        <v>68.460824180000003</v>
      </c>
      <c r="AA2143" s="16" t="str">
        <f t="shared" si="378"/>
        <v>0</v>
      </c>
      <c r="AB2143" s="13"/>
      <c r="AC2143" s="13"/>
      <c r="AD2143" s="13"/>
      <c r="AE2143" s="13"/>
      <c r="AF2143" s="53">
        <f t="shared" si="371"/>
        <v>0</v>
      </c>
      <c r="AG2143" s="53">
        <f t="shared" si="381"/>
        <v>0.81373431541829278</v>
      </c>
      <c r="AH2143" s="53">
        <f t="shared" si="379"/>
        <v>0.81373431541829278</v>
      </c>
      <c r="AI2143" s="53" t="str">
        <f t="shared" si="380"/>
        <v>0.00</v>
      </c>
      <c r="AJ2143" s="44" t="s">
        <v>681</v>
      </c>
      <c r="AK2143" s="15" t="s">
        <v>683</v>
      </c>
      <c r="AL2143" s="14" t="s">
        <v>57</v>
      </c>
      <c r="AM2143" s="39" t="s">
        <v>58</v>
      </c>
      <c r="AN2143" s="39" t="s">
        <v>59</v>
      </c>
      <c r="AO2143" s="39" t="s">
        <v>60</v>
      </c>
      <c r="AP2143" s="39" t="s">
        <v>61</v>
      </c>
      <c r="AQ2143" s="20"/>
      <c r="AR2143" s="20"/>
      <c r="AS2143" s="20"/>
      <c r="AT2143" s="20"/>
      <c r="AU2143" s="20"/>
      <c r="AV2143" s="20"/>
      <c r="AW2143" s="20"/>
      <c r="AX2143" s="20"/>
      <c r="AY2143" s="20"/>
      <c r="AZ2143" s="20"/>
      <c r="BA2143" s="20"/>
      <c r="BB2143" s="20"/>
    </row>
    <row r="2144" spans="1:54" ht="25.5" x14ac:dyDescent="0.25">
      <c r="A2144" s="21">
        <v>1522</v>
      </c>
      <c r="B2144" s="39" t="s">
        <v>245</v>
      </c>
      <c r="C2144" s="13" t="s">
        <v>260</v>
      </c>
      <c r="D2144" s="13">
        <v>34023</v>
      </c>
      <c r="E2144" s="13" t="s">
        <v>252</v>
      </c>
      <c r="F2144" s="13">
        <v>18940</v>
      </c>
      <c r="G2144" s="13" t="s">
        <v>271</v>
      </c>
      <c r="H2144" s="13" t="s">
        <v>489</v>
      </c>
      <c r="I2144" s="13" t="s">
        <v>246</v>
      </c>
      <c r="J2144" s="13" t="s">
        <v>149</v>
      </c>
      <c r="K2144" s="13" t="s">
        <v>489</v>
      </c>
      <c r="L2144" s="4">
        <v>57839</v>
      </c>
      <c r="M2144" s="4">
        <v>2</v>
      </c>
      <c r="N2144" s="14" t="s">
        <v>40</v>
      </c>
      <c r="O2144" s="15" t="s">
        <v>680</v>
      </c>
      <c r="P2144" s="68"/>
      <c r="Q2144" s="61">
        <v>2019.16</v>
      </c>
      <c r="R2144" s="65">
        <f t="shared" si="373"/>
        <v>0</v>
      </c>
      <c r="S2144" s="65">
        <f t="shared" si="374"/>
        <v>0.91447463768115944</v>
      </c>
      <c r="T2144" s="15">
        <v>0</v>
      </c>
      <c r="U2144" s="15">
        <v>0</v>
      </c>
      <c r="V2144" s="15">
        <f t="shared" si="375"/>
        <v>0</v>
      </c>
      <c r="W2144" s="15" t="str">
        <f t="shared" si="376"/>
        <v>0.00</v>
      </c>
      <c r="X2144" s="15">
        <v>0</v>
      </c>
      <c r="Y2144" s="15">
        <v>0</v>
      </c>
      <c r="Z2144" s="15">
        <f t="shared" si="377"/>
        <v>0</v>
      </c>
      <c r="AA2144" s="16" t="str">
        <f t="shared" si="378"/>
        <v>0</v>
      </c>
      <c r="AB2144" s="13"/>
      <c r="AC2144" s="13"/>
      <c r="AD2144" s="13"/>
      <c r="AE2144" s="13"/>
      <c r="AF2144" s="53">
        <f t="shared" si="371"/>
        <v>0</v>
      </c>
      <c r="AG2144" s="53">
        <f t="shared" si="381"/>
        <v>0</v>
      </c>
      <c r="AH2144" s="53">
        <f t="shared" si="379"/>
        <v>0</v>
      </c>
      <c r="AI2144" s="53" t="str">
        <f t="shared" si="380"/>
        <v>0.00</v>
      </c>
      <c r="AJ2144" s="44" t="s">
        <v>681</v>
      </c>
      <c r="AK2144" s="15" t="s">
        <v>683</v>
      </c>
      <c r="AL2144" s="14" t="s">
        <v>57</v>
      </c>
      <c r="AM2144" s="39" t="s">
        <v>58</v>
      </c>
      <c r="AN2144" s="39" t="s">
        <v>59</v>
      </c>
      <c r="AO2144" s="39" t="s">
        <v>60</v>
      </c>
      <c r="AP2144" s="39" t="s">
        <v>61</v>
      </c>
      <c r="AQ2144" s="20"/>
      <c r="AR2144" s="20"/>
      <c r="AS2144" s="20"/>
      <c r="AT2144" s="20"/>
      <c r="AU2144" s="20"/>
      <c r="AV2144" s="20"/>
      <c r="AW2144" s="20"/>
      <c r="AX2144" s="20"/>
      <c r="AY2144" s="20"/>
      <c r="AZ2144" s="20"/>
      <c r="BA2144" s="20"/>
      <c r="BB2144" s="20"/>
    </row>
    <row r="2145" spans="1:54" ht="25.5" x14ac:dyDescent="0.25">
      <c r="A2145" s="21">
        <v>1524</v>
      </c>
      <c r="B2145" s="40" t="s">
        <v>245</v>
      </c>
      <c r="C2145" s="13" t="s">
        <v>260</v>
      </c>
      <c r="D2145" s="13">
        <v>34023</v>
      </c>
      <c r="E2145" s="13" t="s">
        <v>252</v>
      </c>
      <c r="F2145" s="13">
        <v>18940</v>
      </c>
      <c r="G2145" s="13" t="s">
        <v>271</v>
      </c>
      <c r="H2145" s="13" t="s">
        <v>489</v>
      </c>
      <c r="I2145" s="13" t="s">
        <v>246</v>
      </c>
      <c r="J2145" s="13" t="s">
        <v>149</v>
      </c>
      <c r="K2145" s="13" t="s">
        <v>489</v>
      </c>
      <c r="L2145" s="4">
        <v>57839</v>
      </c>
      <c r="M2145" s="4">
        <v>2</v>
      </c>
      <c r="N2145" s="13" t="s">
        <v>36</v>
      </c>
      <c r="O2145" s="15" t="s">
        <v>680</v>
      </c>
      <c r="P2145" s="68"/>
      <c r="Q2145" s="61">
        <v>2019.16</v>
      </c>
      <c r="R2145" s="65">
        <f t="shared" si="373"/>
        <v>0</v>
      </c>
      <c r="S2145" s="65">
        <f t="shared" si="374"/>
        <v>0.91447463768115944</v>
      </c>
      <c r="T2145" s="15">
        <v>0</v>
      </c>
      <c r="U2145" s="15">
        <v>70.539257059999997</v>
      </c>
      <c r="V2145" s="15">
        <f t="shared" si="375"/>
        <v>70.539257059999997</v>
      </c>
      <c r="W2145" s="15" t="str">
        <f t="shared" si="376"/>
        <v>0.00</v>
      </c>
      <c r="X2145" s="15">
        <v>0</v>
      </c>
      <c r="Y2145" s="15">
        <v>20.538247255000002</v>
      </c>
      <c r="Z2145" s="15">
        <f t="shared" si="377"/>
        <v>20.538247255000002</v>
      </c>
      <c r="AA2145" s="16" t="str">
        <f t="shared" si="378"/>
        <v>0</v>
      </c>
      <c r="AB2145" s="13"/>
      <c r="AC2145" s="13"/>
      <c r="AD2145" s="13"/>
      <c r="AE2145" s="13"/>
      <c r="AF2145" s="53">
        <f t="shared" si="371"/>
        <v>0</v>
      </c>
      <c r="AG2145" s="53">
        <f t="shared" si="381"/>
        <v>0.24412029463737397</v>
      </c>
      <c r="AH2145" s="53">
        <f t="shared" si="379"/>
        <v>0.24412029463737397</v>
      </c>
      <c r="AI2145" s="53" t="str">
        <f t="shared" si="380"/>
        <v>0.00</v>
      </c>
      <c r="AJ2145" s="44" t="s">
        <v>681</v>
      </c>
      <c r="AK2145" s="15" t="s">
        <v>683</v>
      </c>
      <c r="AL2145" s="14" t="s">
        <v>57</v>
      </c>
      <c r="AM2145" s="39" t="s">
        <v>58</v>
      </c>
      <c r="AN2145" s="39" t="s">
        <v>59</v>
      </c>
      <c r="AO2145" s="39" t="s">
        <v>60</v>
      </c>
      <c r="AP2145" s="39" t="s">
        <v>61</v>
      </c>
      <c r="AQ2145" s="59"/>
      <c r="AR2145" s="20"/>
      <c r="AS2145" s="20"/>
      <c r="AT2145" s="20"/>
      <c r="AU2145" s="20"/>
      <c r="AV2145" s="20"/>
      <c r="AW2145" s="20"/>
      <c r="AX2145" s="20"/>
      <c r="AY2145" s="20"/>
      <c r="AZ2145" s="20"/>
      <c r="BA2145" s="20"/>
      <c r="BB2145" s="20"/>
    </row>
    <row r="2146" spans="1:54" ht="25.5" x14ac:dyDescent="0.25">
      <c r="A2146" s="21">
        <v>1526</v>
      </c>
      <c r="B2146" s="39" t="s">
        <v>245</v>
      </c>
      <c r="C2146" s="13" t="s">
        <v>260</v>
      </c>
      <c r="D2146" s="13">
        <v>34023</v>
      </c>
      <c r="E2146" s="13" t="s">
        <v>252</v>
      </c>
      <c r="F2146" s="13">
        <v>18940</v>
      </c>
      <c r="G2146" s="13" t="s">
        <v>271</v>
      </c>
      <c r="H2146" s="13" t="s">
        <v>489</v>
      </c>
      <c r="I2146" s="13" t="s">
        <v>246</v>
      </c>
      <c r="J2146" s="13" t="s">
        <v>149</v>
      </c>
      <c r="K2146" s="13" t="s">
        <v>489</v>
      </c>
      <c r="L2146" s="4">
        <v>57839</v>
      </c>
      <c r="M2146" s="4">
        <v>2</v>
      </c>
      <c r="N2146" s="14" t="s">
        <v>38</v>
      </c>
      <c r="O2146" s="15" t="s">
        <v>680</v>
      </c>
      <c r="P2146" s="68"/>
      <c r="Q2146" s="61">
        <v>2019.16</v>
      </c>
      <c r="R2146" s="65">
        <f t="shared" si="373"/>
        <v>0</v>
      </c>
      <c r="S2146" s="65">
        <f t="shared" si="374"/>
        <v>0.91447463768115944</v>
      </c>
      <c r="T2146" s="15">
        <v>0</v>
      </c>
      <c r="U2146" s="15">
        <v>51.728788510000001</v>
      </c>
      <c r="V2146" s="15">
        <f t="shared" si="375"/>
        <v>51.728788510000001</v>
      </c>
      <c r="W2146" s="15" t="str">
        <f t="shared" si="376"/>
        <v>0.00</v>
      </c>
      <c r="X2146" s="15">
        <v>0</v>
      </c>
      <c r="Y2146" s="15">
        <v>15.061381319999999</v>
      </c>
      <c r="Z2146" s="15">
        <f t="shared" si="377"/>
        <v>15.061381319999999</v>
      </c>
      <c r="AA2146" s="16" t="str">
        <f t="shared" si="378"/>
        <v>0</v>
      </c>
      <c r="AB2146" s="13"/>
      <c r="AC2146" s="13"/>
      <c r="AD2146" s="13"/>
      <c r="AE2146" s="13"/>
      <c r="AF2146" s="53">
        <f t="shared" si="371"/>
        <v>0</v>
      </c>
      <c r="AG2146" s="53">
        <f t="shared" si="381"/>
        <v>0.17902154939677883</v>
      </c>
      <c r="AH2146" s="53">
        <f t="shared" si="379"/>
        <v>0.17902154939677883</v>
      </c>
      <c r="AI2146" s="53" t="str">
        <f t="shared" si="380"/>
        <v>0.00</v>
      </c>
      <c r="AJ2146" s="44" t="s">
        <v>681</v>
      </c>
      <c r="AK2146" s="15" t="s">
        <v>683</v>
      </c>
      <c r="AL2146" s="14" t="s">
        <v>57</v>
      </c>
      <c r="AM2146" s="39" t="s">
        <v>58</v>
      </c>
      <c r="AN2146" s="39" t="s">
        <v>59</v>
      </c>
      <c r="AO2146" s="39" t="s">
        <v>60</v>
      </c>
      <c r="AP2146" s="39" t="s">
        <v>61</v>
      </c>
      <c r="AQ2146" s="20"/>
      <c r="AR2146" s="20"/>
      <c r="AS2146" s="20"/>
      <c r="AT2146" s="20"/>
      <c r="AU2146" s="20"/>
      <c r="AV2146" s="20"/>
      <c r="AW2146" s="20"/>
      <c r="AX2146" s="20"/>
      <c r="AY2146" s="20"/>
      <c r="AZ2146" s="20"/>
      <c r="BA2146" s="20"/>
      <c r="BB2146" s="20"/>
    </row>
    <row r="2147" spans="1:54" ht="25.5" x14ac:dyDescent="0.25">
      <c r="A2147" s="21">
        <v>1528</v>
      </c>
      <c r="B2147" s="39" t="s">
        <v>245</v>
      </c>
      <c r="C2147" s="13" t="s">
        <v>260</v>
      </c>
      <c r="D2147" s="13">
        <v>34023</v>
      </c>
      <c r="E2147" s="13" t="s">
        <v>252</v>
      </c>
      <c r="F2147" s="13">
        <v>18940</v>
      </c>
      <c r="G2147" s="13" t="s">
        <v>271</v>
      </c>
      <c r="H2147" s="13" t="s">
        <v>489</v>
      </c>
      <c r="I2147" s="13" t="s">
        <v>246</v>
      </c>
      <c r="J2147" s="13" t="s">
        <v>149</v>
      </c>
      <c r="K2147" s="13" t="s">
        <v>489</v>
      </c>
      <c r="L2147" s="4">
        <v>57839</v>
      </c>
      <c r="M2147" s="4">
        <v>2</v>
      </c>
      <c r="N2147" s="14" t="s">
        <v>39</v>
      </c>
      <c r="O2147" s="15" t="s">
        <v>680</v>
      </c>
      <c r="P2147" s="68"/>
      <c r="Q2147" s="61">
        <v>2019.16</v>
      </c>
      <c r="R2147" s="65">
        <f t="shared" si="373"/>
        <v>0</v>
      </c>
      <c r="S2147" s="65">
        <f t="shared" si="374"/>
        <v>0.91447463768115944</v>
      </c>
      <c r="T2147" s="15">
        <v>0</v>
      </c>
      <c r="U2147" s="15">
        <v>51.728788510000001</v>
      </c>
      <c r="V2147" s="15">
        <f t="shared" si="375"/>
        <v>51.728788510000001</v>
      </c>
      <c r="W2147" s="15" t="str">
        <f t="shared" si="376"/>
        <v>0.00</v>
      </c>
      <c r="X2147" s="15">
        <v>0</v>
      </c>
      <c r="Y2147" s="15">
        <v>15.061381319999999</v>
      </c>
      <c r="Z2147" s="15">
        <f t="shared" si="377"/>
        <v>15.061381319999999</v>
      </c>
      <c r="AA2147" s="16" t="str">
        <f t="shared" si="378"/>
        <v>0</v>
      </c>
      <c r="AB2147" s="13"/>
      <c r="AC2147" s="13"/>
      <c r="AD2147" s="13"/>
      <c r="AE2147" s="13"/>
      <c r="AF2147" s="53">
        <f t="shared" si="371"/>
        <v>0</v>
      </c>
      <c r="AG2147" s="53">
        <f t="shared" si="381"/>
        <v>0.17902154939677883</v>
      </c>
      <c r="AH2147" s="53">
        <f t="shared" si="379"/>
        <v>0.17902154939677883</v>
      </c>
      <c r="AI2147" s="53" t="str">
        <f t="shared" si="380"/>
        <v>0.00</v>
      </c>
      <c r="AJ2147" s="44" t="s">
        <v>681</v>
      </c>
      <c r="AK2147" s="15" t="s">
        <v>683</v>
      </c>
      <c r="AL2147" s="14" t="s">
        <v>57</v>
      </c>
      <c r="AM2147" s="39" t="s">
        <v>58</v>
      </c>
      <c r="AN2147" s="39" t="s">
        <v>59</v>
      </c>
      <c r="AO2147" s="39" t="s">
        <v>60</v>
      </c>
      <c r="AP2147" s="39" t="s">
        <v>61</v>
      </c>
      <c r="AQ2147" s="20"/>
      <c r="AR2147" s="20"/>
      <c r="AS2147" s="20"/>
      <c r="AT2147" s="20"/>
      <c r="AU2147" s="20"/>
      <c r="AV2147" s="20"/>
      <c r="AW2147" s="20"/>
      <c r="AX2147" s="20"/>
      <c r="AY2147" s="20"/>
      <c r="AZ2147" s="20"/>
      <c r="BA2147" s="20"/>
      <c r="BB2147" s="20"/>
    </row>
    <row r="2148" spans="1:54" ht="25.5" x14ac:dyDescent="0.25">
      <c r="A2148" s="21">
        <v>1530</v>
      </c>
      <c r="B2148" s="39" t="s">
        <v>245</v>
      </c>
      <c r="C2148" s="13" t="s">
        <v>260</v>
      </c>
      <c r="D2148" s="13">
        <v>34023</v>
      </c>
      <c r="E2148" s="13" t="s">
        <v>252</v>
      </c>
      <c r="F2148" s="13">
        <v>18940</v>
      </c>
      <c r="G2148" s="13" t="s">
        <v>271</v>
      </c>
      <c r="H2148" s="13" t="s">
        <v>489</v>
      </c>
      <c r="I2148" s="13" t="s">
        <v>246</v>
      </c>
      <c r="J2148" s="13" t="s">
        <v>149</v>
      </c>
      <c r="K2148" s="13" t="s">
        <v>489</v>
      </c>
      <c r="L2148" s="4">
        <v>57839</v>
      </c>
      <c r="M2148" s="4">
        <v>2</v>
      </c>
      <c r="N2148" s="14" t="s">
        <v>37</v>
      </c>
      <c r="O2148" s="15" t="s">
        <v>680</v>
      </c>
      <c r="P2148" s="68"/>
      <c r="Q2148" s="61">
        <v>2019.16</v>
      </c>
      <c r="R2148" s="65">
        <f t="shared" si="373"/>
        <v>0</v>
      </c>
      <c r="S2148" s="65">
        <f t="shared" si="374"/>
        <v>0.91447463768115944</v>
      </c>
      <c r="T2148" s="15">
        <v>0</v>
      </c>
      <c r="U2148" s="15">
        <v>12.540312370000001</v>
      </c>
      <c r="V2148" s="15">
        <f t="shared" si="375"/>
        <v>12.540312370000001</v>
      </c>
      <c r="W2148" s="15" t="str">
        <f t="shared" si="376"/>
        <v>0.00</v>
      </c>
      <c r="X2148" s="15">
        <v>0</v>
      </c>
      <c r="Y2148" s="15">
        <v>3.6512439570000002</v>
      </c>
      <c r="Z2148" s="15">
        <f t="shared" si="377"/>
        <v>3.6512439570000002</v>
      </c>
      <c r="AA2148" s="16" t="str">
        <f t="shared" si="378"/>
        <v>0</v>
      </c>
      <c r="AB2148" s="13"/>
      <c r="AC2148" s="13"/>
      <c r="AD2148" s="13"/>
      <c r="AE2148" s="13"/>
      <c r="AF2148" s="53">
        <f t="shared" si="371"/>
        <v>0</v>
      </c>
      <c r="AG2148" s="53">
        <f t="shared" si="381"/>
        <v>4.3399163497692107E-2</v>
      </c>
      <c r="AH2148" s="53">
        <f t="shared" si="379"/>
        <v>4.3399163497692107E-2</v>
      </c>
      <c r="AI2148" s="53" t="str">
        <f t="shared" si="380"/>
        <v>0.00</v>
      </c>
      <c r="AJ2148" s="44" t="s">
        <v>681</v>
      </c>
      <c r="AK2148" s="15" t="s">
        <v>683</v>
      </c>
      <c r="AL2148" s="14" t="s">
        <v>57</v>
      </c>
      <c r="AM2148" s="39" t="s">
        <v>58</v>
      </c>
      <c r="AN2148" s="39" t="s">
        <v>59</v>
      </c>
      <c r="AO2148" s="39" t="s">
        <v>60</v>
      </c>
      <c r="AP2148" s="39" t="s">
        <v>61</v>
      </c>
      <c r="AQ2148" s="20"/>
      <c r="AR2148" s="20"/>
      <c r="AS2148" s="20"/>
      <c r="AT2148" s="20"/>
      <c r="AU2148" s="20"/>
      <c r="AV2148" s="20"/>
      <c r="AW2148" s="20"/>
      <c r="AX2148" s="20"/>
      <c r="AY2148" s="20"/>
      <c r="AZ2148" s="20"/>
      <c r="BA2148" s="20"/>
      <c r="BB2148" s="20"/>
    </row>
    <row r="2149" spans="1:54" ht="25.5" x14ac:dyDescent="0.25">
      <c r="A2149" s="21">
        <v>1532</v>
      </c>
      <c r="B2149" s="39" t="s">
        <v>245</v>
      </c>
      <c r="C2149" s="13" t="s">
        <v>260</v>
      </c>
      <c r="D2149" s="13">
        <v>34023</v>
      </c>
      <c r="E2149" s="13" t="s">
        <v>252</v>
      </c>
      <c r="F2149" s="13">
        <v>18940</v>
      </c>
      <c r="G2149" s="13" t="s">
        <v>271</v>
      </c>
      <c r="H2149" s="13" t="s">
        <v>489</v>
      </c>
      <c r="I2149" s="13" t="s">
        <v>246</v>
      </c>
      <c r="J2149" s="13" t="s">
        <v>149</v>
      </c>
      <c r="K2149" s="13" t="s">
        <v>489</v>
      </c>
      <c r="L2149" s="4">
        <v>57839</v>
      </c>
      <c r="M2149" s="4">
        <v>2</v>
      </c>
      <c r="N2149" s="14" t="s">
        <v>34</v>
      </c>
      <c r="O2149" s="15" t="s">
        <v>680</v>
      </c>
      <c r="P2149" s="68"/>
      <c r="Q2149" s="61">
        <v>2019.16</v>
      </c>
      <c r="R2149" s="65">
        <f t="shared" si="373"/>
        <v>0</v>
      </c>
      <c r="S2149" s="65">
        <f t="shared" si="374"/>
        <v>0.91447463768115944</v>
      </c>
      <c r="T2149" s="15">
        <v>0</v>
      </c>
      <c r="U2149" s="15">
        <v>16.459159979999999</v>
      </c>
      <c r="V2149" s="15">
        <f t="shared" si="375"/>
        <v>16.459159979999999</v>
      </c>
      <c r="W2149" s="15" t="str">
        <f t="shared" si="376"/>
        <v>0.00</v>
      </c>
      <c r="X2149" s="15">
        <v>0</v>
      </c>
      <c r="Y2149" s="15">
        <v>4.7922576919999997</v>
      </c>
      <c r="Z2149" s="15">
        <f t="shared" si="377"/>
        <v>4.7922576919999997</v>
      </c>
      <c r="AA2149" s="16" t="str">
        <f t="shared" si="378"/>
        <v>0</v>
      </c>
      <c r="AB2149" s="13"/>
      <c r="AC2149" s="13"/>
      <c r="AD2149" s="13"/>
      <c r="AE2149" s="13"/>
      <c r="AF2149" s="53">
        <f t="shared" si="371"/>
        <v>0</v>
      </c>
      <c r="AG2149" s="53">
        <f t="shared" si="381"/>
        <v>5.6961402072148809E-2</v>
      </c>
      <c r="AH2149" s="53">
        <f t="shared" si="379"/>
        <v>5.6961402072148809E-2</v>
      </c>
      <c r="AI2149" s="53" t="str">
        <f t="shared" si="380"/>
        <v>0.00</v>
      </c>
      <c r="AJ2149" s="44" t="s">
        <v>681</v>
      </c>
      <c r="AK2149" s="15" t="s">
        <v>683</v>
      </c>
      <c r="AL2149" s="14" t="s">
        <v>57</v>
      </c>
      <c r="AM2149" s="39" t="s">
        <v>58</v>
      </c>
      <c r="AN2149" s="39" t="s">
        <v>59</v>
      </c>
      <c r="AO2149" s="39" t="s">
        <v>60</v>
      </c>
      <c r="AP2149" s="39" t="s">
        <v>61</v>
      </c>
      <c r="AQ2149" s="20"/>
      <c r="AR2149" s="20"/>
      <c r="AS2149" s="20"/>
      <c r="AT2149" s="20"/>
      <c r="AU2149" s="20"/>
      <c r="AV2149" s="20"/>
      <c r="AW2149" s="20"/>
      <c r="AX2149" s="20"/>
      <c r="AY2149" s="20"/>
      <c r="AZ2149" s="20"/>
      <c r="BA2149" s="20"/>
      <c r="BB2149" s="20"/>
    </row>
    <row r="2150" spans="1:54" x14ac:dyDescent="0.25">
      <c r="B2150" s="41"/>
      <c r="N2150" s="21"/>
      <c r="AF2150" s="55"/>
      <c r="AG2150" s="53"/>
    </row>
    <row r="2151" spans="1:54" s="91" customFormat="1" x14ac:dyDescent="0.25">
      <c r="B2151" s="92" t="s">
        <v>675</v>
      </c>
      <c r="O2151" s="93"/>
      <c r="P2151" s="58">
        <f>SUBTOTAL(9,P8:P2150)</f>
        <v>1039939.8800000021</v>
      </c>
      <c r="Q2151" s="58">
        <f>SUBTOTAL(9,Q8:Q2150)</f>
        <v>1510569.7600000082</v>
      </c>
      <c r="T2151" s="58">
        <f>SUBTOTAL(9,T8:T2150)</f>
        <v>15108.457819260539</v>
      </c>
      <c r="U2151" s="58">
        <f>SUBTOTAL(9,U8:U2150)</f>
        <v>12745.420802794019</v>
      </c>
      <c r="V2151" s="58">
        <f>SUBTOTAL(9,V8:V2150)</f>
        <v>-2363.037016466566</v>
      </c>
      <c r="W2151" s="94">
        <f>IFERROR(((U2151-T2151)/T2151)*100,"NA")</f>
        <v>-15.640491205224647</v>
      </c>
      <c r="X2151" s="58">
        <f>SUBTOTAL(9,X8:X2150)</f>
        <v>7047.2902961450236</v>
      </c>
      <c r="Y2151" s="58">
        <f>SUBTOTAL(9,Y8:Y2150)</f>
        <v>4731.0253898359979</v>
      </c>
      <c r="Z2151" s="58">
        <f>SUBTOTAL(9,Z8:Z2150)</f>
        <v>-2316.264906309013</v>
      </c>
      <c r="AA2151" s="94">
        <f t="shared" ref="AA2151" si="382">IFERROR(((Y2151-X2151)/X2151)*100,"NA")</f>
        <v>-32.867454141573511</v>
      </c>
      <c r="AB2151" s="58">
        <f>SUBTOTAL(9,AB8:AB2150)</f>
        <v>14791.320000000054</v>
      </c>
      <c r="AC2151" s="58">
        <f t="shared" ref="AC2151:AE2151" si="383">SUBTOTAL(9,AC8:AC2150)</f>
        <v>272226.95001000015</v>
      </c>
      <c r="AD2151" s="58">
        <f t="shared" si="383"/>
        <v>3122.6599999999989</v>
      </c>
      <c r="AE2151" s="58">
        <f t="shared" si="383"/>
        <v>41049.670000000027</v>
      </c>
      <c r="AF2151" s="58">
        <f>SUBTOTAL(9,AF8:AF2150)</f>
        <v>136.113485</v>
      </c>
      <c r="AG2151" s="58">
        <f>SUBTOTAL(9,AG8:AG2150)</f>
        <v>169.8632385207554</v>
      </c>
      <c r="AH2151" s="58">
        <f>SUBTOTAL(9,AH8:AH2150)</f>
        <v>33.749753520755824</v>
      </c>
      <c r="AI2151" s="94">
        <f>IFERROR(((AG2151-AF2151)/AF2151)*100,"NA")</f>
        <v>24.795304830197686</v>
      </c>
      <c r="AJ2151" s="93"/>
      <c r="AK2151" s="93"/>
      <c r="AM2151" s="92"/>
      <c r="AN2151" s="92"/>
      <c r="AO2151" s="92"/>
      <c r="AP2151" s="92"/>
    </row>
    <row r="2152" spans="1:54" x14ac:dyDescent="0.25">
      <c r="X2152" s="21">
        <f>(X2151/P2151)*24</f>
        <v>0.16263917786043577</v>
      </c>
    </row>
  </sheetData>
  <autoFilter ref="A7:BB2149" xr:uid="{00000000-0009-0000-0000-000003000000}"/>
  <sortState xmlns:xlrd2="http://schemas.microsoft.com/office/spreadsheetml/2017/richdata2" ref="A8:BB2149">
    <sortCondition ref="B8:B2149"/>
    <sortCondition ref="G8:G2149"/>
    <sortCondition ref="H8:H2149"/>
  </sortState>
  <printOptions gridLines="1"/>
  <pageMargins left="0.2" right="0.2" top="0.25" bottom="0" header="0.3" footer="0.3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T1164"/>
  <sheetViews>
    <sheetView zoomScaleNormal="100" workbookViewId="0">
      <pane ySplit="6" topLeftCell="A7" activePane="bottomLeft" state="frozen"/>
      <selection pane="bottomLeft" activeCell="A7" sqref="A7"/>
    </sheetView>
  </sheetViews>
  <sheetFormatPr defaultColWidth="9.140625" defaultRowHeight="15" x14ac:dyDescent="0.25"/>
  <cols>
    <col min="1" max="1" width="17.5703125" style="42" customWidth="1"/>
    <col min="2" max="2" width="10.42578125" style="22" customWidth="1"/>
    <col min="3" max="3" width="7.140625" style="22" customWidth="1"/>
    <col min="4" max="4" width="7.28515625" style="22" customWidth="1"/>
    <col min="5" max="5" width="7.140625" style="22" customWidth="1"/>
    <col min="6" max="6" width="4.85546875" style="22" customWidth="1"/>
    <col min="7" max="8" width="9.7109375" style="22" customWidth="1"/>
    <col min="9" max="9" width="7.42578125" style="22" customWidth="1"/>
    <col min="10" max="10" width="6.7109375" style="22" customWidth="1"/>
    <col min="11" max="11" width="6.28515625" style="22" customWidth="1"/>
    <col min="12" max="12" width="6.28515625" style="23" customWidth="1"/>
    <col min="13" max="14" width="10.5703125" style="66" customWidth="1"/>
    <col min="15" max="16" width="10.42578125" style="67" customWidth="1"/>
    <col min="17" max="18" width="8.42578125" style="21" customWidth="1"/>
    <col min="19" max="19" width="9.42578125" style="21" customWidth="1"/>
    <col min="20" max="20" width="10.28515625" style="21" customWidth="1"/>
    <col min="21" max="21" width="9.7109375" style="21" customWidth="1"/>
    <col min="22" max="23" width="9.42578125" style="21" customWidth="1"/>
    <col min="24" max="24" width="9.7109375" style="22" customWidth="1"/>
    <col min="25" max="25" width="10.42578125" style="26" customWidth="1"/>
    <col min="26" max="26" width="11.28515625" style="26" customWidth="1"/>
    <col min="27" max="27" width="10.5703125" style="26" customWidth="1"/>
    <col min="28" max="28" width="10.85546875" style="26" customWidth="1"/>
    <col min="29" max="29" width="10.7109375" style="56" customWidth="1"/>
    <col min="30" max="30" width="17.42578125" style="55" customWidth="1"/>
    <col min="31" max="31" width="9.5703125" style="54" customWidth="1"/>
    <col min="32" max="32" width="10.42578125" style="54" customWidth="1"/>
    <col min="33" max="33" width="12" style="23" customWidth="1"/>
    <col min="34" max="34" width="10.42578125" style="23" customWidth="1"/>
    <col min="35" max="35" width="15.5703125" style="60" customWidth="1"/>
    <col min="36" max="16384" width="9.140625" style="21"/>
  </cols>
  <sheetData>
    <row r="1" spans="1:46" s="5" customFormat="1" x14ac:dyDescent="0.25">
      <c r="A1" s="37" t="s">
        <v>722</v>
      </c>
      <c r="B1" s="4"/>
      <c r="C1" s="4"/>
      <c r="D1" s="4"/>
      <c r="E1" s="4"/>
      <c r="F1" s="4"/>
      <c r="G1" s="4"/>
      <c r="H1" s="4"/>
      <c r="I1" s="4"/>
      <c r="J1" s="4"/>
      <c r="K1" s="4"/>
      <c r="L1" s="7"/>
      <c r="M1" s="61"/>
      <c r="N1" s="61"/>
      <c r="O1" s="62"/>
      <c r="P1" s="62"/>
      <c r="Q1" s="4"/>
      <c r="X1" s="4"/>
      <c r="Y1" s="4"/>
      <c r="Z1" s="4"/>
      <c r="AA1" s="4"/>
      <c r="AB1" s="4"/>
      <c r="AC1" s="52"/>
      <c r="AD1" s="70"/>
      <c r="AE1" s="51"/>
      <c r="AF1" s="51"/>
      <c r="AG1" s="7"/>
      <c r="AH1" s="7"/>
      <c r="AI1" s="1"/>
    </row>
    <row r="2" spans="1:46" s="5" customFormat="1" x14ac:dyDescent="0.25">
      <c r="A2" s="43" t="s">
        <v>704</v>
      </c>
      <c r="B2" s="4"/>
      <c r="C2" s="4"/>
      <c r="D2" s="4"/>
      <c r="E2" s="4"/>
      <c r="F2" s="4"/>
      <c r="G2" s="4"/>
      <c r="H2" s="4"/>
      <c r="I2" s="4"/>
      <c r="J2" s="4"/>
      <c r="K2" s="4"/>
      <c r="L2" s="3"/>
      <c r="M2" s="61"/>
      <c r="N2" s="61"/>
      <c r="O2" s="62"/>
      <c r="P2" s="62"/>
      <c r="Q2" s="4"/>
      <c r="X2" s="4"/>
      <c r="Y2" s="4"/>
      <c r="Z2" s="4"/>
      <c r="AA2" s="4"/>
      <c r="AB2" s="4"/>
      <c r="AC2" s="52"/>
      <c r="AD2" s="70"/>
      <c r="AE2" s="52"/>
      <c r="AF2" s="52"/>
      <c r="AG2" s="3"/>
      <c r="AH2" s="3"/>
      <c r="AI2" s="1"/>
    </row>
    <row r="3" spans="1:46" s="5" customFormat="1" ht="27.95" customHeight="1" x14ac:dyDescent="0.25">
      <c r="B3" s="4"/>
      <c r="C3" s="4"/>
      <c r="D3" s="4"/>
      <c r="E3" s="3" t="s">
        <v>724</v>
      </c>
      <c r="F3" s="3" t="s">
        <v>724</v>
      </c>
      <c r="G3" s="3" t="s">
        <v>709</v>
      </c>
      <c r="H3" s="3" t="s">
        <v>709</v>
      </c>
      <c r="I3" s="3" t="s">
        <v>708</v>
      </c>
      <c r="J3" s="3" t="s">
        <v>708</v>
      </c>
      <c r="K3" s="4"/>
      <c r="L3" s="3"/>
      <c r="M3" s="63" t="s">
        <v>695</v>
      </c>
      <c r="N3" s="63" t="s">
        <v>695</v>
      </c>
      <c r="O3" s="64" t="s">
        <v>695</v>
      </c>
      <c r="P3" s="64" t="s">
        <v>695</v>
      </c>
      <c r="Q3" s="1" t="s">
        <v>703</v>
      </c>
      <c r="R3" s="1" t="s">
        <v>702</v>
      </c>
      <c r="S3" s="1" t="s">
        <v>659</v>
      </c>
      <c r="T3" s="1" t="s">
        <v>659</v>
      </c>
      <c r="U3" s="1" t="s">
        <v>703</v>
      </c>
      <c r="V3" s="1" t="s">
        <v>702</v>
      </c>
      <c r="W3" s="1" t="s">
        <v>659</v>
      </c>
      <c r="X3" s="3" t="s">
        <v>659</v>
      </c>
      <c r="Y3" s="3" t="s">
        <v>660</v>
      </c>
      <c r="Z3" s="3" t="s">
        <v>660</v>
      </c>
      <c r="AA3" s="3" t="s">
        <v>660</v>
      </c>
      <c r="AB3" s="3" t="s">
        <v>660</v>
      </c>
      <c r="AC3" s="52" t="s">
        <v>660</v>
      </c>
      <c r="AD3" s="70" t="s">
        <v>662</v>
      </c>
      <c r="AE3" s="52" t="s">
        <v>662</v>
      </c>
      <c r="AF3" s="52" t="s">
        <v>662</v>
      </c>
      <c r="AG3" s="3"/>
      <c r="AH3" s="3"/>
      <c r="AI3" s="1" t="s">
        <v>697</v>
      </c>
    </row>
    <row r="4" spans="1:46" s="5" customFormat="1" ht="13.5" customHeight="1" x14ac:dyDescent="0.25">
      <c r="A4" s="38"/>
      <c r="B4" s="4"/>
      <c r="C4" s="4"/>
      <c r="D4" s="4"/>
      <c r="E4" s="4"/>
      <c r="F4" s="4"/>
      <c r="G4" s="4"/>
      <c r="H4" s="4"/>
      <c r="I4" s="4"/>
      <c r="J4" s="4"/>
      <c r="K4" s="4"/>
      <c r="L4" s="1"/>
      <c r="M4" s="63">
        <v>2011</v>
      </c>
      <c r="N4" s="63">
        <v>2016</v>
      </c>
      <c r="O4" s="64">
        <v>2011</v>
      </c>
      <c r="P4" s="64">
        <v>2016</v>
      </c>
      <c r="Q4" s="1">
        <v>2011</v>
      </c>
      <c r="R4" s="1">
        <v>2017</v>
      </c>
      <c r="S4" s="1" t="s">
        <v>671</v>
      </c>
      <c r="T4" s="1" t="s">
        <v>671</v>
      </c>
      <c r="U4" s="1">
        <v>2011</v>
      </c>
      <c r="V4" s="1">
        <v>2017</v>
      </c>
      <c r="W4" s="1" t="s">
        <v>671</v>
      </c>
      <c r="X4" s="1" t="s">
        <v>671</v>
      </c>
      <c r="Y4" s="3">
        <v>2011</v>
      </c>
      <c r="Z4" s="3">
        <v>2011</v>
      </c>
      <c r="AA4" s="3">
        <v>2011</v>
      </c>
      <c r="AB4" s="3">
        <v>2011</v>
      </c>
      <c r="AC4" s="52">
        <v>2011</v>
      </c>
      <c r="AD4" s="72">
        <v>2017</v>
      </c>
      <c r="AE4" s="52" t="s">
        <v>671</v>
      </c>
      <c r="AF4" s="52" t="s">
        <v>671</v>
      </c>
      <c r="AG4" s="1"/>
      <c r="AH4" s="1"/>
      <c r="AI4" s="1" t="s">
        <v>698</v>
      </c>
    </row>
    <row r="5" spans="1:46" s="5" customFormat="1" ht="56.1" customHeight="1" x14ac:dyDescent="0.25">
      <c r="A5" s="3" t="s">
        <v>48</v>
      </c>
      <c r="B5" s="3" t="s">
        <v>248</v>
      </c>
      <c r="C5" s="3" t="s">
        <v>49</v>
      </c>
      <c r="D5" s="3" t="s">
        <v>249</v>
      </c>
      <c r="E5" s="3" t="s">
        <v>712</v>
      </c>
      <c r="F5" s="3" t="s">
        <v>711</v>
      </c>
      <c r="G5" s="3" t="s">
        <v>712</v>
      </c>
      <c r="H5" s="3" t="s">
        <v>711</v>
      </c>
      <c r="I5" s="3" t="s">
        <v>636</v>
      </c>
      <c r="J5" s="3" t="s">
        <v>637</v>
      </c>
      <c r="K5" s="3" t="s">
        <v>268</v>
      </c>
      <c r="L5" s="3" t="s">
        <v>674</v>
      </c>
      <c r="M5" s="63" t="s">
        <v>706</v>
      </c>
      <c r="N5" s="63" t="s">
        <v>692</v>
      </c>
      <c r="O5" s="64" t="s">
        <v>705</v>
      </c>
      <c r="P5" s="64" t="s">
        <v>693</v>
      </c>
      <c r="Q5" s="1" t="s">
        <v>663</v>
      </c>
      <c r="R5" s="1" t="s">
        <v>663</v>
      </c>
      <c r="S5" s="1" t="s">
        <v>664</v>
      </c>
      <c r="T5" s="1" t="s">
        <v>665</v>
      </c>
      <c r="U5" s="1" t="s">
        <v>666</v>
      </c>
      <c r="V5" s="1" t="s">
        <v>666</v>
      </c>
      <c r="W5" s="1" t="s">
        <v>664</v>
      </c>
      <c r="X5" s="3" t="s">
        <v>667</v>
      </c>
      <c r="Y5" s="3" t="s">
        <v>653</v>
      </c>
      <c r="Z5" s="3" t="s">
        <v>654</v>
      </c>
      <c r="AA5" s="3" t="s">
        <v>655</v>
      </c>
      <c r="AB5" s="3" t="s">
        <v>656</v>
      </c>
      <c r="AC5" s="52" t="s">
        <v>723</v>
      </c>
      <c r="AD5" s="70" t="s">
        <v>677</v>
      </c>
      <c r="AE5" s="52" t="s">
        <v>664</v>
      </c>
      <c r="AF5" s="52" t="s">
        <v>670</v>
      </c>
      <c r="AG5" s="3" t="s">
        <v>269</v>
      </c>
      <c r="AH5" s="3" t="s">
        <v>635</v>
      </c>
      <c r="AI5" s="1" t="s">
        <v>699</v>
      </c>
    </row>
    <row r="6" spans="1:46" s="1" customFormat="1" ht="13.5" customHeight="1" x14ac:dyDescent="0.25">
      <c r="A6" s="9"/>
      <c r="B6" s="3"/>
      <c r="C6" s="3"/>
      <c r="D6" s="3"/>
      <c r="E6" s="3"/>
      <c r="F6" s="3"/>
      <c r="G6" s="3"/>
      <c r="H6" s="3"/>
      <c r="I6" s="3"/>
      <c r="J6" s="3"/>
      <c r="M6" s="63"/>
      <c r="N6" s="63"/>
      <c r="O6" s="64"/>
      <c r="P6" s="64"/>
      <c r="Q6" s="1" t="s">
        <v>658</v>
      </c>
      <c r="R6" s="1" t="s">
        <v>658</v>
      </c>
      <c r="S6" s="1" t="s">
        <v>658</v>
      </c>
      <c r="T6" s="1" t="s">
        <v>669</v>
      </c>
      <c r="U6" s="1" t="s">
        <v>658</v>
      </c>
      <c r="V6" s="1" t="s">
        <v>658</v>
      </c>
      <c r="W6" s="1" t="s">
        <v>658</v>
      </c>
      <c r="X6" s="3" t="s">
        <v>669</v>
      </c>
      <c r="Y6" s="3" t="s">
        <v>668</v>
      </c>
      <c r="Z6" s="3" t="s">
        <v>657</v>
      </c>
      <c r="AA6" s="3" t="s">
        <v>657</v>
      </c>
      <c r="AB6" s="3" t="s">
        <v>658</v>
      </c>
      <c r="AC6" s="52" t="s">
        <v>661</v>
      </c>
      <c r="AD6" s="70" t="s">
        <v>661</v>
      </c>
      <c r="AE6" s="52" t="s">
        <v>661</v>
      </c>
      <c r="AF6" s="52" t="s">
        <v>669</v>
      </c>
      <c r="AI6" s="1" t="s">
        <v>700</v>
      </c>
    </row>
    <row r="7" spans="1:46" s="1" customFormat="1" ht="74.45" customHeight="1" x14ac:dyDescent="0.25">
      <c r="A7" s="9"/>
      <c r="B7" s="3"/>
      <c r="C7" s="3"/>
      <c r="D7" s="3"/>
      <c r="E7" s="3"/>
      <c r="F7" s="3"/>
      <c r="G7" s="3"/>
      <c r="H7" s="3"/>
      <c r="I7" s="3"/>
      <c r="J7" s="3"/>
      <c r="M7" s="63"/>
      <c r="N7" s="63"/>
      <c r="O7" s="64" t="s">
        <v>694</v>
      </c>
      <c r="P7" s="64" t="s">
        <v>694</v>
      </c>
      <c r="X7" s="3"/>
      <c r="Y7" s="3"/>
      <c r="Z7" s="3"/>
      <c r="AA7" s="3"/>
      <c r="AB7" s="3"/>
      <c r="AC7" s="52" t="s">
        <v>696</v>
      </c>
      <c r="AD7" s="70" t="s">
        <v>707</v>
      </c>
      <c r="AE7" s="52"/>
      <c r="AF7" s="52"/>
      <c r="AI7" s="1" t="s">
        <v>701</v>
      </c>
    </row>
    <row r="8" spans="1:46" ht="26.1" customHeight="1" x14ac:dyDescent="0.25">
      <c r="A8" s="39" t="s">
        <v>14</v>
      </c>
      <c r="B8" s="13" t="s">
        <v>260</v>
      </c>
      <c r="C8" s="13">
        <v>34023</v>
      </c>
      <c r="D8" s="13" t="s">
        <v>252</v>
      </c>
      <c r="E8" s="13">
        <v>18195</v>
      </c>
      <c r="F8" s="13" t="s">
        <v>271</v>
      </c>
      <c r="G8" s="13" t="s">
        <v>55</v>
      </c>
      <c r="H8" s="13" t="s">
        <v>56</v>
      </c>
      <c r="I8" s="4">
        <v>55239</v>
      </c>
      <c r="J8" s="4">
        <v>1</v>
      </c>
      <c r="K8" s="14" t="s">
        <v>40</v>
      </c>
      <c r="L8" s="15" t="s">
        <v>679</v>
      </c>
      <c r="M8" s="68">
        <v>2050.36</v>
      </c>
      <c r="N8" s="61">
        <v>2203.94</v>
      </c>
      <c r="O8" s="65">
        <f t="shared" ref="O8:O71" si="0">M8/2208</f>
        <v>0.92860507246376822</v>
      </c>
      <c r="P8" s="65">
        <f t="shared" ref="P8:P71" si="1">N8/2208</f>
        <v>0.99816123188405803</v>
      </c>
      <c r="Q8" s="15">
        <v>53.3271596635226</v>
      </c>
      <c r="R8" s="15">
        <v>57.9412235</v>
      </c>
      <c r="S8" s="15">
        <f t="shared" ref="S8:S71" si="2">R8-Q8</f>
        <v>4.6140638364773991</v>
      </c>
      <c r="T8" s="15">
        <f t="shared" ref="T8:T71" si="3">IFERROR(((R8-Q8)/Q8)*100,"0.00")</f>
        <v>8.6523712599558511</v>
      </c>
      <c r="U8" s="15">
        <v>15.035096165380949</v>
      </c>
      <c r="V8" s="15">
        <v>17.041928879</v>
      </c>
      <c r="W8" s="15">
        <f t="shared" ref="W8:W71" si="4">V8-U8</f>
        <v>2.0068327136190511</v>
      </c>
      <c r="X8" s="16">
        <f>IFERROR(((V8-U8)/U8)*100,"0")</f>
        <v>13.347654657772543</v>
      </c>
      <c r="Y8" s="13">
        <v>53.45</v>
      </c>
      <c r="Z8" s="13">
        <v>0</v>
      </c>
      <c r="AA8" s="13">
        <v>0</v>
      </c>
      <c r="AB8" s="13">
        <v>0</v>
      </c>
      <c r="AC8" s="53">
        <f t="shared" ref="AC8:AC71" si="5">Z8/2000</f>
        <v>0</v>
      </c>
      <c r="AD8" s="53">
        <f t="shared" ref="AD8:AD19" si="6">IFERROR((((V8)/N8)*24),"0.00")</f>
        <v>0.18557959522310047</v>
      </c>
      <c r="AE8" s="53">
        <f t="shared" ref="AE8:AE71" si="7">AD8-AC8</f>
        <v>0.18557959522310047</v>
      </c>
      <c r="AF8" s="53" t="str">
        <f t="shared" ref="AF8:AF71" si="8">IFERROR(((AD8-AC8)/AC8)*100,"0.00")</f>
        <v>0.00</v>
      </c>
      <c r="AG8" s="44" t="s">
        <v>681</v>
      </c>
      <c r="AH8" s="15" t="s">
        <v>683</v>
      </c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</row>
    <row r="9" spans="1:46" ht="26.1" customHeight="1" x14ac:dyDescent="0.25">
      <c r="A9" s="39" t="s">
        <v>14</v>
      </c>
      <c r="B9" s="13" t="s">
        <v>260</v>
      </c>
      <c r="C9" s="13">
        <v>34023</v>
      </c>
      <c r="D9" s="13" t="s">
        <v>252</v>
      </c>
      <c r="E9" s="13">
        <v>18195</v>
      </c>
      <c r="F9" s="13" t="s">
        <v>271</v>
      </c>
      <c r="G9" s="13" t="s">
        <v>55</v>
      </c>
      <c r="H9" s="13" t="s">
        <v>56</v>
      </c>
      <c r="I9" s="4">
        <v>55239</v>
      </c>
      <c r="J9" s="4">
        <v>1</v>
      </c>
      <c r="K9" s="14" t="s">
        <v>38</v>
      </c>
      <c r="L9" s="15" t="s">
        <v>679</v>
      </c>
      <c r="M9" s="68">
        <v>2050.36</v>
      </c>
      <c r="N9" s="61">
        <v>2203.94</v>
      </c>
      <c r="O9" s="65">
        <f t="shared" si="0"/>
        <v>0.92860507246376822</v>
      </c>
      <c r="P9" s="65">
        <f t="shared" si="1"/>
        <v>0.99816123188405803</v>
      </c>
      <c r="Q9" s="15">
        <v>34.977390915161401</v>
      </c>
      <c r="R9" s="15">
        <v>38.00376464</v>
      </c>
      <c r="S9" s="15">
        <f t="shared" si="2"/>
        <v>3.0263737248385993</v>
      </c>
      <c r="T9" s="15">
        <f t="shared" si="3"/>
        <v>8.6523712765744865</v>
      </c>
      <c r="U9" s="15">
        <v>9.8615497120372702</v>
      </c>
      <c r="V9" s="15">
        <v>11.177835311999999</v>
      </c>
      <c r="W9" s="15">
        <f t="shared" si="4"/>
        <v>1.316285599962729</v>
      </c>
      <c r="X9" s="16">
        <f t="shared" ref="X9:X72" si="9">IFERROR(((V9-U9)/U9)*100,"0")</f>
        <v>13.347654662796412</v>
      </c>
      <c r="Y9" s="13">
        <v>35.04</v>
      </c>
      <c r="Z9" s="13">
        <v>0</v>
      </c>
      <c r="AA9" s="13">
        <v>0</v>
      </c>
      <c r="AB9" s="13">
        <v>0</v>
      </c>
      <c r="AC9" s="53">
        <f t="shared" si="5"/>
        <v>0</v>
      </c>
      <c r="AD9" s="53">
        <f t="shared" si="6"/>
        <v>0.12172202849805347</v>
      </c>
      <c r="AE9" s="53">
        <f t="shared" si="7"/>
        <v>0.12172202849805347</v>
      </c>
      <c r="AF9" s="53" t="str">
        <f t="shared" si="8"/>
        <v>0.00</v>
      </c>
      <c r="AG9" s="44" t="s">
        <v>681</v>
      </c>
      <c r="AH9" s="15" t="s">
        <v>683</v>
      </c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</row>
    <row r="10" spans="1:46" ht="26.1" customHeight="1" x14ac:dyDescent="0.25">
      <c r="A10" s="39" t="s">
        <v>14</v>
      </c>
      <c r="B10" s="13" t="s">
        <v>260</v>
      </c>
      <c r="C10" s="13">
        <v>34023</v>
      </c>
      <c r="D10" s="13" t="s">
        <v>252</v>
      </c>
      <c r="E10" s="13">
        <v>18195</v>
      </c>
      <c r="F10" s="13" t="s">
        <v>271</v>
      </c>
      <c r="G10" s="13" t="s">
        <v>55</v>
      </c>
      <c r="H10" s="13" t="s">
        <v>56</v>
      </c>
      <c r="I10" s="4">
        <v>55239</v>
      </c>
      <c r="J10" s="4">
        <v>1</v>
      </c>
      <c r="K10" s="14" t="s">
        <v>39</v>
      </c>
      <c r="L10" s="15" t="s">
        <v>679</v>
      </c>
      <c r="M10" s="68">
        <v>2050.36</v>
      </c>
      <c r="N10" s="61">
        <v>2203.94</v>
      </c>
      <c r="O10" s="65">
        <f t="shared" si="0"/>
        <v>0.92860507246376822</v>
      </c>
      <c r="P10" s="65">
        <f t="shared" si="1"/>
        <v>0.99816123188405803</v>
      </c>
      <c r="Q10" s="15">
        <v>34.977390915161401</v>
      </c>
      <c r="R10" s="15">
        <v>38.00376464</v>
      </c>
      <c r="S10" s="15">
        <f t="shared" si="2"/>
        <v>3.0263737248385993</v>
      </c>
      <c r="T10" s="15">
        <f t="shared" si="3"/>
        <v>8.6523712765744865</v>
      </c>
      <c r="U10" s="15">
        <v>9.8615497120372702</v>
      </c>
      <c r="V10" s="15">
        <v>11.177835311999999</v>
      </c>
      <c r="W10" s="15">
        <f t="shared" si="4"/>
        <v>1.316285599962729</v>
      </c>
      <c r="X10" s="16">
        <f t="shared" si="9"/>
        <v>13.347654662796412</v>
      </c>
      <c r="Y10" s="13">
        <v>35.04</v>
      </c>
      <c r="Z10" s="13">
        <v>0</v>
      </c>
      <c r="AA10" s="13">
        <v>0</v>
      </c>
      <c r="AB10" s="13">
        <v>0</v>
      </c>
      <c r="AC10" s="53">
        <f t="shared" si="5"/>
        <v>0</v>
      </c>
      <c r="AD10" s="53">
        <f t="shared" si="6"/>
        <v>0.12172202849805347</v>
      </c>
      <c r="AE10" s="53">
        <f t="shared" si="7"/>
        <v>0.12172202849805347</v>
      </c>
      <c r="AF10" s="53" t="str">
        <f t="shared" si="8"/>
        <v>0.00</v>
      </c>
      <c r="AG10" s="44" t="s">
        <v>681</v>
      </c>
      <c r="AH10" s="15" t="s">
        <v>683</v>
      </c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</row>
    <row r="11" spans="1:46" ht="26.1" customHeight="1" x14ac:dyDescent="0.25">
      <c r="A11" s="39" t="s">
        <v>14</v>
      </c>
      <c r="B11" s="13" t="s">
        <v>260</v>
      </c>
      <c r="C11" s="13">
        <v>34023</v>
      </c>
      <c r="D11" s="13" t="s">
        <v>252</v>
      </c>
      <c r="E11" s="13">
        <v>18195</v>
      </c>
      <c r="F11" s="13" t="s">
        <v>271</v>
      </c>
      <c r="G11" s="13" t="s">
        <v>55</v>
      </c>
      <c r="H11" s="13" t="s">
        <v>56</v>
      </c>
      <c r="I11" s="4">
        <v>55239</v>
      </c>
      <c r="J11" s="4">
        <v>1</v>
      </c>
      <c r="K11" s="14" t="s">
        <v>37</v>
      </c>
      <c r="L11" s="15" t="s">
        <v>679</v>
      </c>
      <c r="M11" s="68">
        <v>2050.36</v>
      </c>
      <c r="N11" s="61">
        <v>2203.94</v>
      </c>
      <c r="O11" s="65">
        <f t="shared" si="0"/>
        <v>0.92860507246376822</v>
      </c>
      <c r="P11" s="65">
        <f t="shared" si="1"/>
        <v>0.99816123188405803</v>
      </c>
      <c r="Q11" s="15">
        <v>3.5632214914761802</v>
      </c>
      <c r="R11" s="15">
        <v>3.871524644</v>
      </c>
      <c r="S11" s="15">
        <f t="shared" si="2"/>
        <v>0.30830315252381979</v>
      </c>
      <c r="T11" s="15">
        <f t="shared" si="3"/>
        <v>8.6523712674424633</v>
      </c>
      <c r="U11" s="15">
        <v>1.0046171241993709</v>
      </c>
      <c r="V11" s="15">
        <v>1.138709948</v>
      </c>
      <c r="W11" s="15">
        <f t="shared" si="4"/>
        <v>0.13409282380062915</v>
      </c>
      <c r="X11" s="16">
        <f t="shared" si="9"/>
        <v>13.347654600999794</v>
      </c>
      <c r="Y11" s="13">
        <v>2.38</v>
      </c>
      <c r="Z11" s="13">
        <v>0</v>
      </c>
      <c r="AA11" s="13">
        <v>0</v>
      </c>
      <c r="AB11" s="13">
        <v>0</v>
      </c>
      <c r="AC11" s="53">
        <f t="shared" si="5"/>
        <v>0</v>
      </c>
      <c r="AD11" s="53">
        <f t="shared" si="6"/>
        <v>1.2400082920587675E-2</v>
      </c>
      <c r="AE11" s="53">
        <f t="shared" si="7"/>
        <v>1.2400082920587675E-2</v>
      </c>
      <c r="AF11" s="53" t="str">
        <f t="shared" si="8"/>
        <v>0.00</v>
      </c>
      <c r="AG11" s="44" t="s">
        <v>681</v>
      </c>
      <c r="AH11" s="15" t="s">
        <v>683</v>
      </c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</row>
    <row r="12" spans="1:46" ht="26.1" customHeight="1" x14ac:dyDescent="0.25">
      <c r="A12" s="39" t="s">
        <v>14</v>
      </c>
      <c r="B12" s="13" t="s">
        <v>260</v>
      </c>
      <c r="C12" s="13">
        <v>34023</v>
      </c>
      <c r="D12" s="13" t="s">
        <v>252</v>
      </c>
      <c r="E12" s="13">
        <v>18195</v>
      </c>
      <c r="F12" s="13" t="s">
        <v>271</v>
      </c>
      <c r="G12" s="13" t="s">
        <v>55</v>
      </c>
      <c r="H12" s="13" t="s">
        <v>56</v>
      </c>
      <c r="I12" s="4">
        <v>55239</v>
      </c>
      <c r="J12" s="4">
        <v>2</v>
      </c>
      <c r="K12" s="14" t="s">
        <v>40</v>
      </c>
      <c r="L12" s="15" t="s">
        <v>679</v>
      </c>
      <c r="M12" s="68">
        <v>2051.73</v>
      </c>
      <c r="N12" s="61">
        <v>2082.87</v>
      </c>
      <c r="O12" s="65">
        <f t="shared" si="0"/>
        <v>0.92922554347826092</v>
      </c>
      <c r="P12" s="65">
        <f t="shared" si="1"/>
        <v>0.94332880434782607</v>
      </c>
      <c r="Q12" s="15">
        <v>17.569532000444902</v>
      </c>
      <c r="R12" s="15">
        <v>19.25249324</v>
      </c>
      <c r="S12" s="15">
        <f t="shared" si="2"/>
        <v>1.6829612395550981</v>
      </c>
      <c r="T12" s="15">
        <f t="shared" si="3"/>
        <v>9.5788620864373719</v>
      </c>
      <c r="U12" s="15">
        <v>5.0399208524537604</v>
      </c>
      <c r="V12" s="15">
        <v>5.7078218789999999</v>
      </c>
      <c r="W12" s="15">
        <f t="shared" si="4"/>
        <v>0.66790102654623951</v>
      </c>
      <c r="X12" s="16">
        <f t="shared" si="9"/>
        <v>13.252212606098009</v>
      </c>
      <c r="Y12" s="13">
        <v>17.63</v>
      </c>
      <c r="Z12" s="13">
        <v>0</v>
      </c>
      <c r="AA12" s="13">
        <v>0</v>
      </c>
      <c r="AB12" s="13">
        <v>0</v>
      </c>
      <c r="AC12" s="53">
        <f t="shared" si="5"/>
        <v>0</v>
      </c>
      <c r="AD12" s="53">
        <f t="shared" si="6"/>
        <v>6.5768735012746826E-2</v>
      </c>
      <c r="AE12" s="53">
        <f t="shared" si="7"/>
        <v>6.5768735012746826E-2</v>
      </c>
      <c r="AF12" s="53" t="str">
        <f t="shared" si="8"/>
        <v>0.00</v>
      </c>
      <c r="AG12" s="44" t="s">
        <v>681</v>
      </c>
      <c r="AH12" s="15" t="s">
        <v>683</v>
      </c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</row>
    <row r="13" spans="1:46" ht="26.1" customHeight="1" x14ac:dyDescent="0.25">
      <c r="A13" s="39" t="s">
        <v>14</v>
      </c>
      <c r="B13" s="13" t="s">
        <v>260</v>
      </c>
      <c r="C13" s="13">
        <v>34023</v>
      </c>
      <c r="D13" s="13" t="s">
        <v>252</v>
      </c>
      <c r="E13" s="13">
        <v>18195</v>
      </c>
      <c r="F13" s="13" t="s">
        <v>271</v>
      </c>
      <c r="G13" s="13" t="s">
        <v>55</v>
      </c>
      <c r="H13" s="13" t="s">
        <v>56</v>
      </c>
      <c r="I13" s="4">
        <v>55239</v>
      </c>
      <c r="J13" s="4">
        <v>2</v>
      </c>
      <c r="K13" s="14" t="s">
        <v>38</v>
      </c>
      <c r="L13" s="15" t="s">
        <v>679</v>
      </c>
      <c r="M13" s="68">
        <v>2051.73</v>
      </c>
      <c r="N13" s="61">
        <v>2082.87</v>
      </c>
      <c r="O13" s="65">
        <f t="shared" si="0"/>
        <v>0.92922554347826092</v>
      </c>
      <c r="P13" s="65">
        <f t="shared" si="1"/>
        <v>0.94332880434782607</v>
      </c>
      <c r="Q13" s="15">
        <v>38.605961619706697</v>
      </c>
      <c r="R13" s="15">
        <v>42.303973450000001</v>
      </c>
      <c r="S13" s="15">
        <f t="shared" si="2"/>
        <v>3.6980118302933036</v>
      </c>
      <c r="T13" s="15">
        <f t="shared" si="3"/>
        <v>9.5788621113005146</v>
      </c>
      <c r="U13" s="15">
        <v>11.07434113733148</v>
      </c>
      <c r="V13" s="15">
        <v>12.541936371</v>
      </c>
      <c r="W13" s="15">
        <f t="shared" si="4"/>
        <v>1.4675952336685203</v>
      </c>
      <c r="X13" s="16">
        <f t="shared" si="9"/>
        <v>13.252212618963608</v>
      </c>
      <c r="Y13" s="13">
        <v>38.78</v>
      </c>
      <c r="Z13" s="13">
        <v>0</v>
      </c>
      <c r="AA13" s="13">
        <v>0</v>
      </c>
      <c r="AB13" s="13">
        <v>0</v>
      </c>
      <c r="AC13" s="53">
        <f t="shared" si="5"/>
        <v>0</v>
      </c>
      <c r="AD13" s="53">
        <f t="shared" si="6"/>
        <v>0.14451524718489395</v>
      </c>
      <c r="AE13" s="53">
        <f t="shared" si="7"/>
        <v>0.14451524718489395</v>
      </c>
      <c r="AF13" s="53" t="str">
        <f t="shared" si="8"/>
        <v>0.00</v>
      </c>
      <c r="AG13" s="44" t="s">
        <v>681</v>
      </c>
      <c r="AH13" s="15" t="s">
        <v>683</v>
      </c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</row>
    <row r="14" spans="1:46" ht="26.1" customHeight="1" x14ac:dyDescent="0.25">
      <c r="A14" s="39" t="s">
        <v>14</v>
      </c>
      <c r="B14" s="13" t="s">
        <v>260</v>
      </c>
      <c r="C14" s="13">
        <v>34023</v>
      </c>
      <c r="D14" s="13" t="s">
        <v>252</v>
      </c>
      <c r="E14" s="13">
        <v>18195</v>
      </c>
      <c r="F14" s="13" t="s">
        <v>271</v>
      </c>
      <c r="G14" s="13" t="s">
        <v>55</v>
      </c>
      <c r="H14" s="13" t="s">
        <v>56</v>
      </c>
      <c r="I14" s="4">
        <v>55239</v>
      </c>
      <c r="J14" s="4">
        <v>2</v>
      </c>
      <c r="K14" s="14" t="s">
        <v>39</v>
      </c>
      <c r="L14" s="15" t="s">
        <v>679</v>
      </c>
      <c r="M14" s="68">
        <v>2051.73</v>
      </c>
      <c r="N14" s="61">
        <v>2082.87</v>
      </c>
      <c r="O14" s="65">
        <f t="shared" si="0"/>
        <v>0.92922554347826092</v>
      </c>
      <c r="P14" s="65">
        <f t="shared" si="1"/>
        <v>0.94332880434782607</v>
      </c>
      <c r="Q14" s="15">
        <v>38.605961619706697</v>
      </c>
      <c r="R14" s="15">
        <v>42.303973450000001</v>
      </c>
      <c r="S14" s="15">
        <f t="shared" si="2"/>
        <v>3.6980118302933036</v>
      </c>
      <c r="T14" s="15">
        <f t="shared" si="3"/>
        <v>9.5788621113005146</v>
      </c>
      <c r="U14" s="15">
        <v>11.07434113733148</v>
      </c>
      <c r="V14" s="15">
        <v>12.541936371</v>
      </c>
      <c r="W14" s="15">
        <f t="shared" si="4"/>
        <v>1.4675952336685203</v>
      </c>
      <c r="X14" s="16">
        <f t="shared" si="9"/>
        <v>13.252212618963608</v>
      </c>
      <c r="Y14" s="13">
        <v>38.78</v>
      </c>
      <c r="Z14" s="13">
        <v>0</v>
      </c>
      <c r="AA14" s="13">
        <v>0</v>
      </c>
      <c r="AB14" s="13">
        <v>0</v>
      </c>
      <c r="AC14" s="53">
        <f t="shared" si="5"/>
        <v>0</v>
      </c>
      <c r="AD14" s="53">
        <f t="shared" si="6"/>
        <v>0.14451524718489395</v>
      </c>
      <c r="AE14" s="53">
        <f t="shared" si="7"/>
        <v>0.14451524718489395</v>
      </c>
      <c r="AF14" s="53" t="str">
        <f t="shared" si="8"/>
        <v>0.00</v>
      </c>
      <c r="AG14" s="44" t="s">
        <v>681</v>
      </c>
      <c r="AH14" s="15" t="s">
        <v>683</v>
      </c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</row>
    <row r="15" spans="1:46" ht="26.1" customHeight="1" x14ac:dyDescent="0.25">
      <c r="A15" s="39" t="s">
        <v>14</v>
      </c>
      <c r="B15" s="13" t="s">
        <v>260</v>
      </c>
      <c r="C15" s="13">
        <v>34023</v>
      </c>
      <c r="D15" s="13" t="s">
        <v>252</v>
      </c>
      <c r="E15" s="13">
        <v>18195</v>
      </c>
      <c r="F15" s="13" t="s">
        <v>271</v>
      </c>
      <c r="G15" s="13" t="s">
        <v>55</v>
      </c>
      <c r="H15" s="13" t="s">
        <v>56</v>
      </c>
      <c r="I15" s="4">
        <v>55239</v>
      </c>
      <c r="J15" s="4">
        <v>2</v>
      </c>
      <c r="K15" s="14" t="s">
        <v>37</v>
      </c>
      <c r="L15" s="15" t="s">
        <v>679</v>
      </c>
      <c r="M15" s="68">
        <v>2051.73</v>
      </c>
      <c r="N15" s="61">
        <v>2082.87</v>
      </c>
      <c r="O15" s="65">
        <f t="shared" si="0"/>
        <v>0.92922554347826092</v>
      </c>
      <c r="P15" s="65">
        <f t="shared" si="1"/>
        <v>0.94332880434782607</v>
      </c>
      <c r="Q15" s="15">
        <v>3.5258275000064598</v>
      </c>
      <c r="R15" s="15">
        <v>3.8635616540000002</v>
      </c>
      <c r="S15" s="15">
        <f t="shared" si="2"/>
        <v>0.33773415399354034</v>
      </c>
      <c r="T15" s="15">
        <f t="shared" si="3"/>
        <v>9.5788620967112426</v>
      </c>
      <c r="U15" s="15">
        <v>1.011403806258816</v>
      </c>
      <c r="V15" s="15">
        <v>1.14543719</v>
      </c>
      <c r="W15" s="15">
        <f t="shared" si="4"/>
        <v>0.13403338374118401</v>
      </c>
      <c r="X15" s="16">
        <f t="shared" si="9"/>
        <v>13.252212707896927</v>
      </c>
      <c r="Y15" s="13">
        <v>2.35</v>
      </c>
      <c r="Z15" s="13">
        <v>0</v>
      </c>
      <c r="AA15" s="13">
        <v>0</v>
      </c>
      <c r="AB15" s="13">
        <v>0</v>
      </c>
      <c r="AC15" s="53">
        <f t="shared" si="5"/>
        <v>0</v>
      </c>
      <c r="AD15" s="53">
        <f t="shared" si="6"/>
        <v>1.3198371746676462E-2</v>
      </c>
      <c r="AE15" s="53">
        <f t="shared" si="7"/>
        <v>1.3198371746676462E-2</v>
      </c>
      <c r="AF15" s="53" t="str">
        <f t="shared" si="8"/>
        <v>0.00</v>
      </c>
      <c r="AG15" s="44" t="s">
        <v>681</v>
      </c>
      <c r="AH15" s="15" t="s">
        <v>683</v>
      </c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</row>
    <row r="16" spans="1:46" ht="26.1" customHeight="1" x14ac:dyDescent="0.25">
      <c r="A16" s="39" t="s">
        <v>14</v>
      </c>
      <c r="B16" s="13" t="s">
        <v>260</v>
      </c>
      <c r="C16" s="13">
        <v>34023</v>
      </c>
      <c r="D16" s="13" t="s">
        <v>252</v>
      </c>
      <c r="E16" s="13">
        <v>18195</v>
      </c>
      <c r="F16" s="13" t="s">
        <v>271</v>
      </c>
      <c r="G16" s="13" t="s">
        <v>55</v>
      </c>
      <c r="H16" s="13" t="s">
        <v>56</v>
      </c>
      <c r="I16" s="4">
        <v>55239</v>
      </c>
      <c r="J16" s="4">
        <v>3</v>
      </c>
      <c r="K16" s="14" t="s">
        <v>40</v>
      </c>
      <c r="L16" s="15" t="s">
        <v>679</v>
      </c>
      <c r="M16" s="68">
        <v>2137.44</v>
      </c>
      <c r="N16" s="61">
        <v>2098.13</v>
      </c>
      <c r="O16" s="65">
        <f t="shared" si="0"/>
        <v>0.96804347826086956</v>
      </c>
      <c r="P16" s="65">
        <f t="shared" si="1"/>
        <v>0.95024003623188413</v>
      </c>
      <c r="Q16" s="15">
        <v>33.6586555400579</v>
      </c>
      <c r="R16" s="15">
        <v>39.188936089999999</v>
      </c>
      <c r="S16" s="15">
        <f t="shared" si="2"/>
        <v>5.5302805499420984</v>
      </c>
      <c r="T16" s="15">
        <f t="shared" si="3"/>
        <v>16.430485594887742</v>
      </c>
      <c r="U16" s="15">
        <v>9.2420772317100912</v>
      </c>
      <c r="V16" s="15">
        <v>10.710124178000001</v>
      </c>
      <c r="W16" s="15">
        <f t="shared" si="4"/>
        <v>1.4680469462899097</v>
      </c>
      <c r="X16" s="16">
        <f t="shared" si="9"/>
        <v>15.884383017845355</v>
      </c>
      <c r="Y16" s="13">
        <v>33.659999999999997</v>
      </c>
      <c r="Z16" s="13">
        <v>0</v>
      </c>
      <c r="AA16" s="13">
        <v>0</v>
      </c>
      <c r="AB16" s="13">
        <v>0</v>
      </c>
      <c r="AC16" s="53">
        <f t="shared" si="5"/>
        <v>0</v>
      </c>
      <c r="AD16" s="53">
        <f t="shared" si="6"/>
        <v>0.12251051187104707</v>
      </c>
      <c r="AE16" s="53">
        <f t="shared" si="7"/>
        <v>0.12251051187104707</v>
      </c>
      <c r="AF16" s="53" t="str">
        <f t="shared" si="8"/>
        <v>0.00</v>
      </c>
      <c r="AG16" s="44" t="s">
        <v>681</v>
      </c>
      <c r="AH16" s="15" t="s">
        <v>683</v>
      </c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</row>
    <row r="17" spans="1:46" ht="26.1" customHeight="1" x14ac:dyDescent="0.25">
      <c r="A17" s="39" t="s">
        <v>14</v>
      </c>
      <c r="B17" s="13" t="s">
        <v>260</v>
      </c>
      <c r="C17" s="13">
        <v>34023</v>
      </c>
      <c r="D17" s="13" t="s">
        <v>252</v>
      </c>
      <c r="E17" s="13">
        <v>18195</v>
      </c>
      <c r="F17" s="13" t="s">
        <v>271</v>
      </c>
      <c r="G17" s="13" t="s">
        <v>55</v>
      </c>
      <c r="H17" s="13" t="s">
        <v>56</v>
      </c>
      <c r="I17" s="4">
        <v>55239</v>
      </c>
      <c r="J17" s="4">
        <v>3</v>
      </c>
      <c r="K17" s="14" t="s">
        <v>38</v>
      </c>
      <c r="L17" s="15" t="s">
        <v>679</v>
      </c>
      <c r="M17" s="68">
        <v>2137.44</v>
      </c>
      <c r="N17" s="61">
        <v>2098.13</v>
      </c>
      <c r="O17" s="65">
        <f t="shared" si="0"/>
        <v>0.96804347826086956</v>
      </c>
      <c r="P17" s="65">
        <f t="shared" si="1"/>
        <v>0.95024003623188413</v>
      </c>
      <c r="Q17" s="15">
        <v>37.4690693747811</v>
      </c>
      <c r="R17" s="15">
        <v>43.625419430000001</v>
      </c>
      <c r="S17" s="15">
        <f t="shared" si="2"/>
        <v>6.1563500552189012</v>
      </c>
      <c r="T17" s="15">
        <f t="shared" si="3"/>
        <v>16.430485619059674</v>
      </c>
      <c r="U17" s="15">
        <v>10.288350125865851</v>
      </c>
      <c r="V17" s="15">
        <v>11.922591065999999</v>
      </c>
      <c r="W17" s="15">
        <f t="shared" si="4"/>
        <v>1.6342409401341484</v>
      </c>
      <c r="X17" s="16">
        <f t="shared" si="9"/>
        <v>15.884383017112896</v>
      </c>
      <c r="Y17" s="13">
        <v>37.47</v>
      </c>
      <c r="Z17" s="13">
        <v>0</v>
      </c>
      <c r="AA17" s="13">
        <v>0</v>
      </c>
      <c r="AB17" s="13">
        <v>0</v>
      </c>
      <c r="AC17" s="53">
        <f t="shared" si="5"/>
        <v>0</v>
      </c>
      <c r="AD17" s="53">
        <f t="shared" si="6"/>
        <v>0.13637962642162305</v>
      </c>
      <c r="AE17" s="53">
        <f t="shared" si="7"/>
        <v>0.13637962642162305</v>
      </c>
      <c r="AF17" s="53" t="str">
        <f t="shared" si="8"/>
        <v>0.00</v>
      </c>
      <c r="AG17" s="44" t="s">
        <v>681</v>
      </c>
      <c r="AH17" s="15" t="s">
        <v>683</v>
      </c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</row>
    <row r="18" spans="1:46" ht="26.1" customHeight="1" x14ac:dyDescent="0.25">
      <c r="A18" s="39" t="s">
        <v>14</v>
      </c>
      <c r="B18" s="13" t="s">
        <v>260</v>
      </c>
      <c r="C18" s="13">
        <v>34023</v>
      </c>
      <c r="D18" s="13" t="s">
        <v>252</v>
      </c>
      <c r="E18" s="13">
        <v>18195</v>
      </c>
      <c r="F18" s="13" t="s">
        <v>271</v>
      </c>
      <c r="G18" s="13" t="s">
        <v>55</v>
      </c>
      <c r="H18" s="13" t="s">
        <v>56</v>
      </c>
      <c r="I18" s="4">
        <v>55239</v>
      </c>
      <c r="J18" s="4">
        <v>3</v>
      </c>
      <c r="K18" s="14" t="s">
        <v>39</v>
      </c>
      <c r="L18" s="15" t="s">
        <v>679</v>
      </c>
      <c r="M18" s="68">
        <v>2137.44</v>
      </c>
      <c r="N18" s="61">
        <v>2098.13</v>
      </c>
      <c r="O18" s="65">
        <f t="shared" si="0"/>
        <v>0.96804347826086956</v>
      </c>
      <c r="P18" s="65">
        <f t="shared" si="1"/>
        <v>0.95024003623188413</v>
      </c>
      <c r="Q18" s="15">
        <v>37.4690693747811</v>
      </c>
      <c r="R18" s="15">
        <v>43.625419430000001</v>
      </c>
      <c r="S18" s="15">
        <f t="shared" si="2"/>
        <v>6.1563500552189012</v>
      </c>
      <c r="T18" s="15">
        <f t="shared" si="3"/>
        <v>16.430485619059674</v>
      </c>
      <c r="U18" s="15">
        <v>10.288350125865851</v>
      </c>
      <c r="V18" s="15">
        <v>11.922591065999999</v>
      </c>
      <c r="W18" s="15">
        <f t="shared" si="4"/>
        <v>1.6342409401341484</v>
      </c>
      <c r="X18" s="16">
        <f t="shared" si="9"/>
        <v>15.884383017112896</v>
      </c>
      <c r="Y18" s="13">
        <v>37.47</v>
      </c>
      <c r="Z18" s="13">
        <v>0</v>
      </c>
      <c r="AA18" s="13">
        <v>0</v>
      </c>
      <c r="AB18" s="13">
        <v>0</v>
      </c>
      <c r="AC18" s="53">
        <f t="shared" si="5"/>
        <v>0</v>
      </c>
      <c r="AD18" s="53">
        <f t="shared" si="6"/>
        <v>0.13637962642162305</v>
      </c>
      <c r="AE18" s="53">
        <f t="shared" si="7"/>
        <v>0.13637962642162305</v>
      </c>
      <c r="AF18" s="53" t="str">
        <f t="shared" si="8"/>
        <v>0.00</v>
      </c>
      <c r="AG18" s="44" t="s">
        <v>681</v>
      </c>
      <c r="AH18" s="15" t="s">
        <v>683</v>
      </c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</row>
    <row r="19" spans="1:46" ht="26.1" customHeight="1" x14ac:dyDescent="0.25">
      <c r="A19" s="39" t="s">
        <v>14</v>
      </c>
      <c r="B19" s="13" t="s">
        <v>260</v>
      </c>
      <c r="C19" s="13">
        <v>34023</v>
      </c>
      <c r="D19" s="13" t="s">
        <v>252</v>
      </c>
      <c r="E19" s="13">
        <v>18195</v>
      </c>
      <c r="F19" s="13" t="s">
        <v>271</v>
      </c>
      <c r="G19" s="13" t="s">
        <v>55</v>
      </c>
      <c r="H19" s="13" t="s">
        <v>56</v>
      </c>
      <c r="I19" s="4">
        <v>55239</v>
      </c>
      <c r="J19" s="4">
        <v>3</v>
      </c>
      <c r="K19" s="14" t="s">
        <v>37</v>
      </c>
      <c r="L19" s="15" t="s">
        <v>679</v>
      </c>
      <c r="M19" s="68">
        <v>2137.44</v>
      </c>
      <c r="N19" s="61">
        <v>2098.13</v>
      </c>
      <c r="O19" s="65">
        <f t="shared" si="0"/>
        <v>0.96804347826086956</v>
      </c>
      <c r="P19" s="65">
        <f t="shared" si="1"/>
        <v>0.95024003623188413</v>
      </c>
      <c r="Q19" s="15">
        <v>3.8106048498206899</v>
      </c>
      <c r="R19" s="15">
        <v>4.436705731</v>
      </c>
      <c r="S19" s="15">
        <f t="shared" si="2"/>
        <v>0.62610088117931006</v>
      </c>
      <c r="T19" s="15">
        <f t="shared" si="3"/>
        <v>16.430485601485852</v>
      </c>
      <c r="U19" s="15">
        <v>1.0463253435559439</v>
      </c>
      <c r="V19" s="15">
        <v>1.212527669</v>
      </c>
      <c r="W19" s="15">
        <f t="shared" si="4"/>
        <v>0.16620232544405611</v>
      </c>
      <c r="X19" s="16">
        <f t="shared" si="9"/>
        <v>15.884383042774857</v>
      </c>
      <c r="Y19" s="13">
        <v>2.54</v>
      </c>
      <c r="Z19" s="13">
        <v>0</v>
      </c>
      <c r="AA19" s="13">
        <v>0</v>
      </c>
      <c r="AB19" s="13">
        <v>0</v>
      </c>
      <c r="AC19" s="53">
        <f t="shared" si="5"/>
        <v>0</v>
      </c>
      <c r="AD19" s="53">
        <f t="shared" si="6"/>
        <v>1.3869809809687673E-2</v>
      </c>
      <c r="AE19" s="53">
        <f t="shared" si="7"/>
        <v>1.3869809809687673E-2</v>
      </c>
      <c r="AF19" s="53" t="str">
        <f t="shared" si="8"/>
        <v>0.00</v>
      </c>
      <c r="AG19" s="44" t="s">
        <v>681</v>
      </c>
      <c r="AH19" s="15" t="s">
        <v>683</v>
      </c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</row>
    <row r="20" spans="1:46" ht="26.1" customHeight="1" x14ac:dyDescent="0.25">
      <c r="A20" s="39" t="s">
        <v>14</v>
      </c>
      <c r="B20" s="13" t="s">
        <v>260</v>
      </c>
      <c r="C20" s="13">
        <v>34023</v>
      </c>
      <c r="D20" s="13" t="s">
        <v>252</v>
      </c>
      <c r="E20" s="13">
        <v>18195</v>
      </c>
      <c r="F20" s="13" t="s">
        <v>271</v>
      </c>
      <c r="G20" s="13" t="s">
        <v>55</v>
      </c>
      <c r="H20" s="13" t="s">
        <v>56</v>
      </c>
      <c r="I20" s="4">
        <v>55239</v>
      </c>
      <c r="J20" s="4">
        <v>3</v>
      </c>
      <c r="K20" s="14" t="s">
        <v>34</v>
      </c>
      <c r="L20" s="15" t="s">
        <v>679</v>
      </c>
      <c r="M20" s="68">
        <v>2137.44</v>
      </c>
      <c r="N20" s="61">
        <v>2098.13</v>
      </c>
      <c r="O20" s="65">
        <f t="shared" si="0"/>
        <v>0.96804347826086956</v>
      </c>
      <c r="P20" s="65">
        <f t="shared" si="1"/>
        <v>0.95024003623188413</v>
      </c>
      <c r="Q20" s="15">
        <v>11.3677346069252</v>
      </c>
      <c r="R20" s="15">
        <v>13.23550861</v>
      </c>
      <c r="S20" s="15">
        <f t="shared" si="2"/>
        <v>1.8677740030747998</v>
      </c>
      <c r="T20" s="15">
        <f t="shared" si="3"/>
        <v>16.430485647834843</v>
      </c>
      <c r="U20" s="15">
        <v>3.1213808008983053</v>
      </c>
      <c r="V20" s="15">
        <v>3.617192883</v>
      </c>
      <c r="W20" s="15">
        <f t="shared" si="4"/>
        <v>0.4958120821016947</v>
      </c>
      <c r="X20" s="16">
        <f t="shared" si="9"/>
        <v>15.884383025582924</v>
      </c>
      <c r="Y20" s="13">
        <v>11.36</v>
      </c>
      <c r="Z20" s="13">
        <v>49.5</v>
      </c>
      <c r="AA20" s="13">
        <v>0</v>
      </c>
      <c r="AB20" s="13">
        <v>0</v>
      </c>
      <c r="AC20" s="53">
        <f t="shared" si="5"/>
        <v>2.4750000000000001E-2</v>
      </c>
      <c r="AD20" s="69">
        <f t="shared" ref="AD20:AD28" si="10">AC20+(AC20*(X20/100))</f>
        <v>2.8681384798831776E-2</v>
      </c>
      <c r="AE20" s="53">
        <f t="shared" si="7"/>
        <v>3.9313847988317746E-3</v>
      </c>
      <c r="AF20" s="53">
        <f t="shared" si="8"/>
        <v>15.884383025582927</v>
      </c>
      <c r="AG20" s="44" t="s">
        <v>681</v>
      </c>
      <c r="AH20" s="15" t="s">
        <v>683</v>
      </c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</row>
    <row r="21" spans="1:46" ht="26.1" customHeight="1" x14ac:dyDescent="0.25">
      <c r="A21" s="39" t="s">
        <v>14</v>
      </c>
      <c r="B21" s="13" t="s">
        <v>260</v>
      </c>
      <c r="C21" s="13">
        <v>34023</v>
      </c>
      <c r="D21" s="13" t="s">
        <v>252</v>
      </c>
      <c r="E21" s="13">
        <v>18195</v>
      </c>
      <c r="F21" s="13" t="s">
        <v>271</v>
      </c>
      <c r="G21" s="13" t="s">
        <v>55</v>
      </c>
      <c r="H21" s="13" t="s">
        <v>56</v>
      </c>
      <c r="I21" s="4">
        <v>55239</v>
      </c>
      <c r="J21" s="4">
        <v>1</v>
      </c>
      <c r="K21" s="14" t="s">
        <v>35</v>
      </c>
      <c r="L21" s="15" t="s">
        <v>679</v>
      </c>
      <c r="M21" s="68">
        <v>2050.36</v>
      </c>
      <c r="N21" s="61">
        <v>2203.94</v>
      </c>
      <c r="O21" s="65">
        <f t="shared" si="0"/>
        <v>0.92860507246376822</v>
      </c>
      <c r="P21" s="65">
        <f t="shared" si="1"/>
        <v>0.99816123188405803</v>
      </c>
      <c r="Q21" s="15">
        <v>20.250068424567001</v>
      </c>
      <c r="R21" s="15">
        <v>22.002179529999999</v>
      </c>
      <c r="S21" s="15">
        <f t="shared" si="2"/>
        <v>1.7521111054329985</v>
      </c>
      <c r="T21" s="15">
        <f t="shared" si="3"/>
        <v>8.6523712843724034</v>
      </c>
      <c r="U21" s="15">
        <v>5.7093182543373295</v>
      </c>
      <c r="V21" s="15">
        <v>6.4713783390000001</v>
      </c>
      <c r="W21" s="15">
        <f t="shared" si="4"/>
        <v>0.76206008466267061</v>
      </c>
      <c r="X21" s="16">
        <f t="shared" si="9"/>
        <v>13.347654671093853</v>
      </c>
      <c r="Y21" s="13">
        <v>20.260000000000002</v>
      </c>
      <c r="Z21" s="13">
        <v>51.2</v>
      </c>
      <c r="AA21" s="13">
        <v>0</v>
      </c>
      <c r="AB21" s="13">
        <v>307</v>
      </c>
      <c r="AC21" s="53">
        <f t="shared" si="5"/>
        <v>2.5600000000000001E-2</v>
      </c>
      <c r="AD21" s="69">
        <f t="shared" si="10"/>
        <v>2.9016999595800029E-2</v>
      </c>
      <c r="AE21" s="53">
        <f t="shared" si="7"/>
        <v>3.4169995958000278E-3</v>
      </c>
      <c r="AF21" s="53">
        <f t="shared" si="8"/>
        <v>13.347654671093858</v>
      </c>
      <c r="AG21" s="44" t="s">
        <v>681</v>
      </c>
      <c r="AH21" s="15" t="s">
        <v>683</v>
      </c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</row>
    <row r="22" spans="1:46" ht="26.1" customHeight="1" x14ac:dyDescent="0.25">
      <c r="A22" s="39" t="s">
        <v>14</v>
      </c>
      <c r="B22" s="13" t="s">
        <v>260</v>
      </c>
      <c r="C22" s="13">
        <v>34023</v>
      </c>
      <c r="D22" s="13" t="s">
        <v>252</v>
      </c>
      <c r="E22" s="13">
        <v>18195</v>
      </c>
      <c r="F22" s="13" t="s">
        <v>271</v>
      </c>
      <c r="G22" s="13" t="s">
        <v>55</v>
      </c>
      <c r="H22" s="13" t="s">
        <v>56</v>
      </c>
      <c r="I22" s="4">
        <v>55239</v>
      </c>
      <c r="J22" s="4">
        <v>1</v>
      </c>
      <c r="K22" s="14" t="s">
        <v>34</v>
      </c>
      <c r="L22" s="15" t="s">
        <v>679</v>
      </c>
      <c r="M22" s="68">
        <v>2050.36</v>
      </c>
      <c r="N22" s="61">
        <v>2203.94</v>
      </c>
      <c r="O22" s="65">
        <f t="shared" si="0"/>
        <v>0.92860507246376822</v>
      </c>
      <c r="P22" s="65">
        <f t="shared" si="1"/>
        <v>0.99816123188405803</v>
      </c>
      <c r="Q22" s="15">
        <v>11.2236449625899</v>
      </c>
      <c r="R22" s="15">
        <v>12.19475639</v>
      </c>
      <c r="S22" s="15">
        <f t="shared" si="2"/>
        <v>0.9711114274101007</v>
      </c>
      <c r="T22" s="15">
        <f t="shared" si="3"/>
        <v>8.6523712274128535</v>
      </c>
      <c r="U22" s="15">
        <v>3.1644021996180309</v>
      </c>
      <c r="V22" s="15">
        <v>3.5867756770000003</v>
      </c>
      <c r="W22" s="15">
        <f t="shared" si="4"/>
        <v>0.4223734773819694</v>
      </c>
      <c r="X22" s="16">
        <f t="shared" si="9"/>
        <v>13.347654651262514</v>
      </c>
      <c r="Y22" s="13">
        <v>11.22</v>
      </c>
      <c r="Z22" s="13">
        <v>52.2</v>
      </c>
      <c r="AA22" s="13">
        <v>0</v>
      </c>
      <c r="AB22" s="13">
        <v>0</v>
      </c>
      <c r="AC22" s="53">
        <f t="shared" si="5"/>
        <v>2.6100000000000002E-2</v>
      </c>
      <c r="AD22" s="69">
        <f t="shared" si="10"/>
        <v>2.9583737863979519E-2</v>
      </c>
      <c r="AE22" s="53">
        <f t="shared" si="7"/>
        <v>3.483737863979517E-3</v>
      </c>
      <c r="AF22" s="53">
        <f t="shared" si="8"/>
        <v>13.347654651262516</v>
      </c>
      <c r="AG22" s="44" t="s">
        <v>681</v>
      </c>
      <c r="AH22" s="15" t="s">
        <v>683</v>
      </c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</row>
    <row r="23" spans="1:46" ht="26.1" customHeight="1" x14ac:dyDescent="0.25">
      <c r="A23" s="39" t="s">
        <v>14</v>
      </c>
      <c r="B23" s="13" t="s">
        <v>260</v>
      </c>
      <c r="C23" s="13">
        <v>34023</v>
      </c>
      <c r="D23" s="13" t="s">
        <v>252</v>
      </c>
      <c r="E23" s="13">
        <v>18195</v>
      </c>
      <c r="F23" s="13" t="s">
        <v>271</v>
      </c>
      <c r="G23" s="13" t="s">
        <v>55</v>
      </c>
      <c r="H23" s="13" t="s">
        <v>56</v>
      </c>
      <c r="I23" s="4">
        <v>55239</v>
      </c>
      <c r="J23" s="4">
        <v>2</v>
      </c>
      <c r="K23" s="14" t="s">
        <v>34</v>
      </c>
      <c r="L23" s="15" t="s">
        <v>679</v>
      </c>
      <c r="M23" s="68">
        <v>2051.73</v>
      </c>
      <c r="N23" s="61">
        <v>2082.87</v>
      </c>
      <c r="O23" s="65">
        <f t="shared" si="0"/>
        <v>0.92922554347826092</v>
      </c>
      <c r="P23" s="65">
        <f t="shared" si="1"/>
        <v>0.94332880434782607</v>
      </c>
      <c r="Q23" s="15">
        <v>12.104761177564001</v>
      </c>
      <c r="R23" s="15">
        <v>13.264259559999999</v>
      </c>
      <c r="S23" s="15">
        <f t="shared" si="2"/>
        <v>1.1594983824359986</v>
      </c>
      <c r="T23" s="15">
        <f t="shared" si="3"/>
        <v>9.5788621140672472</v>
      </c>
      <c r="U23" s="15">
        <v>3.4723200521922108</v>
      </c>
      <c r="V23" s="15">
        <v>3.9324792889999998</v>
      </c>
      <c r="W23" s="15">
        <f t="shared" si="4"/>
        <v>0.46015923680778892</v>
      </c>
      <c r="X23" s="16">
        <f t="shared" si="9"/>
        <v>13.252212638557683</v>
      </c>
      <c r="Y23" s="13">
        <v>12.18</v>
      </c>
      <c r="Z23" s="13">
        <v>58.5</v>
      </c>
      <c r="AA23" s="13">
        <v>0</v>
      </c>
      <c r="AB23" s="13">
        <v>0</v>
      </c>
      <c r="AC23" s="53">
        <f t="shared" si="5"/>
        <v>2.9250000000000002E-2</v>
      </c>
      <c r="AD23" s="69">
        <f t="shared" si="10"/>
        <v>3.3126272196778127E-2</v>
      </c>
      <c r="AE23" s="53">
        <f t="shared" si="7"/>
        <v>3.8762721967781251E-3</v>
      </c>
      <c r="AF23" s="53">
        <f t="shared" si="8"/>
        <v>13.252212638557692</v>
      </c>
      <c r="AG23" s="44" t="s">
        <v>681</v>
      </c>
      <c r="AH23" s="15" t="s">
        <v>683</v>
      </c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</row>
    <row r="24" spans="1:46" ht="26.1" customHeight="1" x14ac:dyDescent="0.25">
      <c r="A24" s="40" t="s">
        <v>14</v>
      </c>
      <c r="B24" s="13" t="s">
        <v>260</v>
      </c>
      <c r="C24" s="13">
        <v>34023</v>
      </c>
      <c r="D24" s="13" t="s">
        <v>252</v>
      </c>
      <c r="E24" s="13">
        <v>18195</v>
      </c>
      <c r="F24" s="13" t="s">
        <v>271</v>
      </c>
      <c r="G24" s="13" t="s">
        <v>55</v>
      </c>
      <c r="H24" s="13" t="s">
        <v>56</v>
      </c>
      <c r="I24" s="4">
        <v>55239</v>
      </c>
      <c r="J24" s="4">
        <v>3</v>
      </c>
      <c r="K24" s="13" t="s">
        <v>35</v>
      </c>
      <c r="L24" s="15" t="s">
        <v>679</v>
      </c>
      <c r="M24" s="68">
        <v>2137.44</v>
      </c>
      <c r="N24" s="61">
        <v>2098.13</v>
      </c>
      <c r="O24" s="65">
        <f t="shared" si="0"/>
        <v>0.96804347826086956</v>
      </c>
      <c r="P24" s="65">
        <f t="shared" si="1"/>
        <v>0.95024003623188413</v>
      </c>
      <c r="Q24" s="15">
        <v>15.8132174141027</v>
      </c>
      <c r="R24" s="15">
        <v>18.41140583</v>
      </c>
      <c r="S24" s="15">
        <f t="shared" si="2"/>
        <v>2.5981884158972992</v>
      </c>
      <c r="T24" s="15">
        <f t="shared" si="3"/>
        <v>16.430485636529333</v>
      </c>
      <c r="U24" s="15">
        <v>4.3420325107467992</v>
      </c>
      <c r="V24" s="15">
        <v>5.0317375870000003</v>
      </c>
      <c r="W24" s="15">
        <f t="shared" si="4"/>
        <v>0.6897050762532011</v>
      </c>
      <c r="X24" s="16">
        <f t="shared" si="9"/>
        <v>15.884383052087664</v>
      </c>
      <c r="Y24" s="13">
        <v>15.83</v>
      </c>
      <c r="Z24" s="13">
        <v>61.4</v>
      </c>
      <c r="AA24" s="13">
        <v>0</v>
      </c>
      <c r="AB24" s="13">
        <v>231.5</v>
      </c>
      <c r="AC24" s="53">
        <f t="shared" si="5"/>
        <v>3.0699999999999998E-2</v>
      </c>
      <c r="AD24" s="69">
        <f t="shared" si="10"/>
        <v>3.5576505596990909E-2</v>
      </c>
      <c r="AE24" s="53">
        <f t="shared" si="7"/>
        <v>4.8765055969909113E-3</v>
      </c>
      <c r="AF24" s="53">
        <f t="shared" si="8"/>
        <v>15.884383052087662</v>
      </c>
      <c r="AG24" s="44" t="s">
        <v>681</v>
      </c>
      <c r="AH24" s="15" t="s">
        <v>683</v>
      </c>
      <c r="AI24" s="59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</row>
    <row r="25" spans="1:46" ht="26.1" customHeight="1" x14ac:dyDescent="0.25">
      <c r="A25" s="39" t="s">
        <v>14</v>
      </c>
      <c r="B25" s="13" t="s">
        <v>260</v>
      </c>
      <c r="C25" s="13">
        <v>34023</v>
      </c>
      <c r="D25" s="13" t="s">
        <v>252</v>
      </c>
      <c r="E25" s="13">
        <v>18195</v>
      </c>
      <c r="F25" s="13" t="s">
        <v>271</v>
      </c>
      <c r="G25" s="13" t="s">
        <v>55</v>
      </c>
      <c r="H25" s="13" t="s">
        <v>56</v>
      </c>
      <c r="I25" s="4">
        <v>55239</v>
      </c>
      <c r="J25" s="4">
        <v>2</v>
      </c>
      <c r="K25" s="14" t="s">
        <v>35</v>
      </c>
      <c r="L25" s="15" t="s">
        <v>679</v>
      </c>
      <c r="M25" s="68">
        <v>2051.73</v>
      </c>
      <c r="N25" s="61">
        <v>2082.87</v>
      </c>
      <c r="O25" s="65">
        <f t="shared" si="0"/>
        <v>0.92922554347826092</v>
      </c>
      <c r="P25" s="65">
        <f t="shared" si="1"/>
        <v>0.94332880434782607</v>
      </c>
      <c r="Q25" s="15">
        <v>26.324917512372298</v>
      </c>
      <c r="R25" s="15">
        <v>28.84654506</v>
      </c>
      <c r="S25" s="15">
        <f t="shared" si="2"/>
        <v>2.5216275476277019</v>
      </c>
      <c r="T25" s="15">
        <f t="shared" si="3"/>
        <v>9.5788621044779205</v>
      </c>
      <c r="U25" s="15">
        <v>7.5514533173888996</v>
      </c>
      <c r="V25" s="15">
        <v>8.5521879670000001</v>
      </c>
      <c r="W25" s="15">
        <f t="shared" si="4"/>
        <v>1.0007346496111005</v>
      </c>
      <c r="X25" s="16">
        <f t="shared" si="9"/>
        <v>13.25221262120083</v>
      </c>
      <c r="Y25" s="13">
        <v>26.44</v>
      </c>
      <c r="Z25" s="13">
        <v>80.599999999999994</v>
      </c>
      <c r="AA25" s="13">
        <v>0</v>
      </c>
      <c r="AB25" s="13">
        <v>342.9</v>
      </c>
      <c r="AC25" s="53">
        <f t="shared" si="5"/>
        <v>4.0299999999999996E-2</v>
      </c>
      <c r="AD25" s="69">
        <f t="shared" si="10"/>
        <v>4.5640641686343929E-2</v>
      </c>
      <c r="AE25" s="53">
        <f t="shared" si="7"/>
        <v>5.3406416863439332E-3</v>
      </c>
      <c r="AF25" s="53">
        <f t="shared" si="8"/>
        <v>13.25221262120083</v>
      </c>
      <c r="AG25" s="44" t="s">
        <v>681</v>
      </c>
      <c r="AH25" s="15" t="s">
        <v>683</v>
      </c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</row>
    <row r="26" spans="1:46" ht="26.1" customHeight="1" x14ac:dyDescent="0.25">
      <c r="A26" s="39" t="s">
        <v>14</v>
      </c>
      <c r="B26" s="13" t="s">
        <v>260</v>
      </c>
      <c r="C26" s="13">
        <v>34023</v>
      </c>
      <c r="D26" s="13" t="s">
        <v>252</v>
      </c>
      <c r="E26" s="13">
        <v>18195</v>
      </c>
      <c r="F26" s="13" t="s">
        <v>271</v>
      </c>
      <c r="G26" s="13" t="s">
        <v>55</v>
      </c>
      <c r="H26" s="13" t="s">
        <v>56</v>
      </c>
      <c r="I26" s="4">
        <v>55239</v>
      </c>
      <c r="J26" s="4">
        <v>3</v>
      </c>
      <c r="K26" s="14" t="s">
        <v>36</v>
      </c>
      <c r="L26" s="15" t="s">
        <v>679</v>
      </c>
      <c r="M26" s="68">
        <v>2137.44</v>
      </c>
      <c r="N26" s="61">
        <v>2098.13</v>
      </c>
      <c r="O26" s="65">
        <f t="shared" si="0"/>
        <v>0.96804347826086956</v>
      </c>
      <c r="P26" s="65">
        <f t="shared" si="1"/>
        <v>0.95024003623188413</v>
      </c>
      <c r="Q26" s="15">
        <v>68.085773963057704</v>
      </c>
      <c r="R26" s="15">
        <v>79.346957590000002</v>
      </c>
      <c r="S26" s="15">
        <f t="shared" si="2"/>
        <v>11.261183626942298</v>
      </c>
      <c r="T26" s="15">
        <f t="shared" si="3"/>
        <v>16.539701278937425</v>
      </c>
      <c r="U26" s="15">
        <v>18.149041318243903</v>
      </c>
      <c r="V26" s="15">
        <v>21.031904556000001</v>
      </c>
      <c r="W26" s="15">
        <f t="shared" si="4"/>
        <v>2.8828632377560979</v>
      </c>
      <c r="X26" s="16">
        <f t="shared" si="9"/>
        <v>15.884383021698048</v>
      </c>
      <c r="Y26" s="13">
        <v>68.099999999999994</v>
      </c>
      <c r="Z26" s="13">
        <v>395.5</v>
      </c>
      <c r="AA26" s="13">
        <v>29.19</v>
      </c>
      <c r="AB26" s="13">
        <v>0</v>
      </c>
      <c r="AC26" s="53">
        <f t="shared" si="5"/>
        <v>0.19775000000000001</v>
      </c>
      <c r="AD26" s="53">
        <f t="shared" si="10"/>
        <v>0.22916136742540791</v>
      </c>
      <c r="AE26" s="53">
        <f t="shared" si="7"/>
        <v>3.1411367425407899E-2</v>
      </c>
      <c r="AF26" s="53">
        <f t="shared" si="8"/>
        <v>15.884383021698051</v>
      </c>
      <c r="AG26" s="44" t="s">
        <v>681</v>
      </c>
      <c r="AH26" s="15" t="s">
        <v>683</v>
      </c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</row>
    <row r="27" spans="1:46" ht="26.1" customHeight="1" x14ac:dyDescent="0.25">
      <c r="A27" s="39" t="s">
        <v>14</v>
      </c>
      <c r="B27" s="13" t="s">
        <v>260</v>
      </c>
      <c r="C27" s="13">
        <v>34023</v>
      </c>
      <c r="D27" s="13" t="s">
        <v>252</v>
      </c>
      <c r="E27" s="13">
        <v>18195</v>
      </c>
      <c r="F27" s="13" t="s">
        <v>271</v>
      </c>
      <c r="G27" s="13" t="s">
        <v>55</v>
      </c>
      <c r="H27" s="13" t="s">
        <v>56</v>
      </c>
      <c r="I27" s="4">
        <v>55239</v>
      </c>
      <c r="J27" s="4">
        <v>1</v>
      </c>
      <c r="K27" s="14" t="s">
        <v>36</v>
      </c>
      <c r="L27" s="15" t="s">
        <v>679</v>
      </c>
      <c r="M27" s="68">
        <v>2050.36</v>
      </c>
      <c r="N27" s="61">
        <v>2203.94</v>
      </c>
      <c r="O27" s="65">
        <f t="shared" si="0"/>
        <v>0.92860507246376822</v>
      </c>
      <c r="P27" s="65">
        <f t="shared" si="1"/>
        <v>0.99816123188405803</v>
      </c>
      <c r="Q27" s="15">
        <v>64.388816241821303</v>
      </c>
      <c r="R27" s="15">
        <v>69.956247160000004</v>
      </c>
      <c r="S27" s="15">
        <f t="shared" si="2"/>
        <v>5.5674309181787009</v>
      </c>
      <c r="T27" s="15">
        <f t="shared" si="3"/>
        <v>8.6465806379626979</v>
      </c>
      <c r="U27" s="15">
        <v>17.97882344746845</v>
      </c>
      <c r="V27" s="15">
        <v>20.378574712999999</v>
      </c>
      <c r="W27" s="15">
        <f t="shared" si="4"/>
        <v>2.3997512655315489</v>
      </c>
      <c r="X27" s="16">
        <f t="shared" si="9"/>
        <v>13.347654659067535</v>
      </c>
      <c r="Y27" s="13">
        <v>64.48</v>
      </c>
      <c r="Z27" s="13">
        <v>395.7</v>
      </c>
      <c r="AA27" s="13">
        <v>29.14</v>
      </c>
      <c r="AB27" s="13">
        <v>0</v>
      </c>
      <c r="AC27" s="53">
        <f t="shared" si="5"/>
        <v>0.19785</v>
      </c>
      <c r="AD27" s="53">
        <f t="shared" si="10"/>
        <v>0.22425833474296511</v>
      </c>
      <c r="AE27" s="53">
        <f t="shared" si="7"/>
        <v>2.6408334742965112E-2</v>
      </c>
      <c r="AF27" s="53">
        <f t="shared" si="8"/>
        <v>13.347654659067532</v>
      </c>
      <c r="AG27" s="44" t="s">
        <v>681</v>
      </c>
      <c r="AH27" s="15" t="s">
        <v>683</v>
      </c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</row>
    <row r="28" spans="1:46" ht="26.1" customHeight="1" x14ac:dyDescent="0.25">
      <c r="A28" s="39" t="s">
        <v>14</v>
      </c>
      <c r="B28" s="13" t="s">
        <v>260</v>
      </c>
      <c r="C28" s="13">
        <v>34023</v>
      </c>
      <c r="D28" s="13" t="s">
        <v>252</v>
      </c>
      <c r="E28" s="13">
        <v>18195</v>
      </c>
      <c r="F28" s="13" t="s">
        <v>271</v>
      </c>
      <c r="G28" s="13" t="s">
        <v>55</v>
      </c>
      <c r="H28" s="13" t="s">
        <v>56</v>
      </c>
      <c r="I28" s="4">
        <v>55239</v>
      </c>
      <c r="J28" s="4">
        <v>2</v>
      </c>
      <c r="K28" s="14" t="s">
        <v>36</v>
      </c>
      <c r="L28" s="15" t="s">
        <v>679</v>
      </c>
      <c r="M28" s="68">
        <v>2051.73</v>
      </c>
      <c r="N28" s="61">
        <v>2082.87</v>
      </c>
      <c r="O28" s="65">
        <f t="shared" si="0"/>
        <v>0.92922554347826092</v>
      </c>
      <c r="P28" s="65">
        <f t="shared" si="1"/>
        <v>0.94332880434782607</v>
      </c>
      <c r="Q28" s="15">
        <v>64.774586503824594</v>
      </c>
      <c r="R28" s="15">
        <v>70.984150349999993</v>
      </c>
      <c r="S28" s="15">
        <f t="shared" si="2"/>
        <v>6.2095638461753992</v>
      </c>
      <c r="T28" s="15">
        <f t="shared" si="3"/>
        <v>9.5864198929448321</v>
      </c>
      <c r="U28" s="15">
        <v>18.336586438805071</v>
      </c>
      <c r="V28" s="15">
        <v>20.766589861</v>
      </c>
      <c r="W28" s="15">
        <f t="shared" si="4"/>
        <v>2.4300034221949289</v>
      </c>
      <c r="X28" s="16">
        <f t="shared" si="9"/>
        <v>13.252212620405718</v>
      </c>
      <c r="Y28" s="13">
        <v>64.77</v>
      </c>
      <c r="Z28" s="13">
        <v>398.3</v>
      </c>
      <c r="AA28" s="13">
        <v>31.21</v>
      </c>
      <c r="AB28" s="13">
        <v>0</v>
      </c>
      <c r="AC28" s="53">
        <f t="shared" si="5"/>
        <v>0.19914999999999999</v>
      </c>
      <c r="AD28" s="53">
        <f t="shared" si="10"/>
        <v>0.22554178143353798</v>
      </c>
      <c r="AE28" s="53">
        <f t="shared" si="7"/>
        <v>2.6391781433537986E-2</v>
      </c>
      <c r="AF28" s="53">
        <f t="shared" si="8"/>
        <v>13.252212620405718</v>
      </c>
      <c r="AG28" s="44" t="s">
        <v>681</v>
      </c>
      <c r="AH28" s="15" t="s">
        <v>683</v>
      </c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</row>
    <row r="29" spans="1:46" ht="26.1" customHeight="1" x14ac:dyDescent="0.25">
      <c r="A29" s="39" t="s">
        <v>1</v>
      </c>
      <c r="B29" s="13" t="s">
        <v>255</v>
      </c>
      <c r="C29" s="13">
        <v>34009</v>
      </c>
      <c r="D29" s="13" t="s">
        <v>251</v>
      </c>
      <c r="E29" s="13">
        <v>73242</v>
      </c>
      <c r="F29" s="13" t="s">
        <v>271</v>
      </c>
      <c r="G29" s="13" t="s">
        <v>62</v>
      </c>
      <c r="H29" s="13" t="s">
        <v>72</v>
      </c>
      <c r="I29" s="4">
        <v>2378</v>
      </c>
      <c r="J29" s="4">
        <v>1</v>
      </c>
      <c r="K29" s="14" t="s">
        <v>40</v>
      </c>
      <c r="L29" s="15" t="s">
        <v>679</v>
      </c>
      <c r="M29" s="68">
        <v>847.34</v>
      </c>
      <c r="N29" s="61">
        <v>0</v>
      </c>
      <c r="O29" s="65">
        <f t="shared" si="0"/>
        <v>0.38375905797101451</v>
      </c>
      <c r="P29" s="65">
        <f t="shared" si="1"/>
        <v>0</v>
      </c>
      <c r="Q29" s="15">
        <v>1.2849284564286001</v>
      </c>
      <c r="R29" s="15">
        <v>0</v>
      </c>
      <c r="S29" s="15">
        <f t="shared" si="2"/>
        <v>-1.2849284564286001</v>
      </c>
      <c r="T29" s="15">
        <f t="shared" si="3"/>
        <v>-100</v>
      </c>
      <c r="U29" s="15">
        <v>1.215575986029197</v>
      </c>
      <c r="V29" s="15">
        <v>0</v>
      </c>
      <c r="W29" s="15">
        <f t="shared" si="4"/>
        <v>-1.215575986029197</v>
      </c>
      <c r="X29" s="16">
        <f t="shared" si="9"/>
        <v>-100</v>
      </c>
      <c r="Y29" s="13">
        <v>1.29</v>
      </c>
      <c r="Z29" s="13">
        <v>0</v>
      </c>
      <c r="AA29" s="13">
        <v>0</v>
      </c>
      <c r="AB29" s="13">
        <v>0</v>
      </c>
      <c r="AC29" s="53">
        <f t="shared" si="5"/>
        <v>0</v>
      </c>
      <c r="AD29" s="53" t="str">
        <f>IFERROR((((V29)/N29)*24),"0.00")</f>
        <v>0.00</v>
      </c>
      <c r="AE29" s="53">
        <f t="shared" si="7"/>
        <v>0</v>
      </c>
      <c r="AF29" s="53" t="str">
        <f t="shared" si="8"/>
        <v>0.00</v>
      </c>
      <c r="AG29" s="44">
        <v>221112</v>
      </c>
      <c r="AH29" s="15" t="s">
        <v>684</v>
      </c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</row>
    <row r="30" spans="1:46" ht="26.1" customHeight="1" x14ac:dyDescent="0.25">
      <c r="A30" s="39" t="s">
        <v>1</v>
      </c>
      <c r="B30" s="13" t="s">
        <v>255</v>
      </c>
      <c r="C30" s="13">
        <v>34009</v>
      </c>
      <c r="D30" s="13" t="s">
        <v>251</v>
      </c>
      <c r="E30" s="13">
        <v>73242</v>
      </c>
      <c r="F30" s="13" t="s">
        <v>271</v>
      </c>
      <c r="G30" s="13" t="s">
        <v>62</v>
      </c>
      <c r="H30" s="13" t="s">
        <v>72</v>
      </c>
      <c r="I30" s="4">
        <v>2378</v>
      </c>
      <c r="J30" s="4">
        <v>1</v>
      </c>
      <c r="K30" s="14" t="s">
        <v>38</v>
      </c>
      <c r="L30" s="15" t="s">
        <v>679</v>
      </c>
      <c r="M30" s="68">
        <v>847.34</v>
      </c>
      <c r="N30" s="61">
        <v>0</v>
      </c>
      <c r="O30" s="65">
        <f t="shared" si="0"/>
        <v>0.38375905797101451</v>
      </c>
      <c r="P30" s="65">
        <f t="shared" si="1"/>
        <v>0</v>
      </c>
      <c r="Q30" s="15">
        <v>97.858115711374197</v>
      </c>
      <c r="R30" s="15">
        <v>0</v>
      </c>
      <c r="S30" s="15">
        <f t="shared" si="2"/>
        <v>-97.858115711374197</v>
      </c>
      <c r="T30" s="15">
        <f t="shared" si="3"/>
        <v>-100</v>
      </c>
      <c r="U30" s="15">
        <v>92.576341431054999</v>
      </c>
      <c r="V30" s="15">
        <v>0</v>
      </c>
      <c r="W30" s="15">
        <f t="shared" si="4"/>
        <v>-92.576341431054999</v>
      </c>
      <c r="X30" s="16">
        <f t="shared" si="9"/>
        <v>-100</v>
      </c>
      <c r="Y30" s="13">
        <v>97.86</v>
      </c>
      <c r="Z30" s="13">
        <v>0</v>
      </c>
      <c r="AA30" s="13">
        <v>0</v>
      </c>
      <c r="AB30" s="13">
        <v>0</v>
      </c>
      <c r="AC30" s="53">
        <f t="shared" si="5"/>
        <v>0</v>
      </c>
      <c r="AD30" s="53" t="str">
        <f>IFERROR((((V30)/N30)*24),"0.00")</f>
        <v>0.00</v>
      </c>
      <c r="AE30" s="53">
        <f t="shared" si="7"/>
        <v>0</v>
      </c>
      <c r="AF30" s="53" t="str">
        <f t="shared" si="8"/>
        <v>0.00</v>
      </c>
      <c r="AG30" s="44">
        <v>221112</v>
      </c>
      <c r="AH30" s="15" t="s">
        <v>684</v>
      </c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</row>
    <row r="31" spans="1:46" ht="26.1" customHeight="1" x14ac:dyDescent="0.25">
      <c r="A31" s="40" t="s">
        <v>1</v>
      </c>
      <c r="B31" s="13" t="s">
        <v>255</v>
      </c>
      <c r="C31" s="13">
        <v>34009</v>
      </c>
      <c r="D31" s="13" t="s">
        <v>251</v>
      </c>
      <c r="E31" s="13">
        <v>73242</v>
      </c>
      <c r="F31" s="13" t="s">
        <v>271</v>
      </c>
      <c r="G31" s="13" t="s">
        <v>62</v>
      </c>
      <c r="H31" s="13" t="s">
        <v>72</v>
      </c>
      <c r="I31" s="4">
        <v>2378</v>
      </c>
      <c r="J31" s="4">
        <v>1</v>
      </c>
      <c r="K31" s="13" t="s">
        <v>39</v>
      </c>
      <c r="L31" s="15" t="s">
        <v>679</v>
      </c>
      <c r="M31" s="68">
        <v>847.34</v>
      </c>
      <c r="N31" s="61">
        <v>0</v>
      </c>
      <c r="O31" s="65">
        <f t="shared" si="0"/>
        <v>0.38375905797101451</v>
      </c>
      <c r="P31" s="65">
        <f t="shared" si="1"/>
        <v>0</v>
      </c>
      <c r="Q31" s="15">
        <v>95.398516685867307</v>
      </c>
      <c r="R31" s="15">
        <v>0</v>
      </c>
      <c r="S31" s="15">
        <f t="shared" si="2"/>
        <v>-95.398516685867307</v>
      </c>
      <c r="T31" s="15">
        <f t="shared" si="3"/>
        <v>-100</v>
      </c>
      <c r="U31" s="15">
        <v>90.249496309282904</v>
      </c>
      <c r="V31" s="15">
        <v>0</v>
      </c>
      <c r="W31" s="15">
        <f t="shared" si="4"/>
        <v>-90.249496309282904</v>
      </c>
      <c r="X31" s="16">
        <f t="shared" si="9"/>
        <v>-100</v>
      </c>
      <c r="Y31" s="13">
        <v>95.4</v>
      </c>
      <c r="Z31" s="13">
        <v>0</v>
      </c>
      <c r="AA31" s="13">
        <v>0</v>
      </c>
      <c r="AB31" s="13">
        <v>0</v>
      </c>
      <c r="AC31" s="53">
        <f t="shared" si="5"/>
        <v>0</v>
      </c>
      <c r="AD31" s="53" t="str">
        <f>IFERROR((((V31)/N31)*24),"0.00")</f>
        <v>0.00</v>
      </c>
      <c r="AE31" s="53">
        <f t="shared" si="7"/>
        <v>0</v>
      </c>
      <c r="AF31" s="53" t="str">
        <f t="shared" si="8"/>
        <v>0.00</v>
      </c>
      <c r="AG31" s="44">
        <v>221112</v>
      </c>
      <c r="AH31" s="15" t="s">
        <v>684</v>
      </c>
      <c r="AI31" s="59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</row>
    <row r="32" spans="1:46" ht="26.1" customHeight="1" x14ac:dyDescent="0.25">
      <c r="A32" s="39" t="s">
        <v>1</v>
      </c>
      <c r="B32" s="13" t="s">
        <v>255</v>
      </c>
      <c r="C32" s="13">
        <v>34009</v>
      </c>
      <c r="D32" s="13" t="s">
        <v>251</v>
      </c>
      <c r="E32" s="13">
        <v>73242</v>
      </c>
      <c r="F32" s="13" t="s">
        <v>271</v>
      </c>
      <c r="G32" s="13" t="s">
        <v>62</v>
      </c>
      <c r="H32" s="13" t="s">
        <v>72</v>
      </c>
      <c r="I32" s="4">
        <v>2378</v>
      </c>
      <c r="J32" s="4">
        <v>1</v>
      </c>
      <c r="K32" s="14" t="s">
        <v>37</v>
      </c>
      <c r="L32" s="15" t="s">
        <v>679</v>
      </c>
      <c r="M32" s="68">
        <v>847.34</v>
      </c>
      <c r="N32" s="61">
        <v>0</v>
      </c>
      <c r="O32" s="65">
        <f t="shared" si="0"/>
        <v>0.38375905797101451</v>
      </c>
      <c r="P32" s="65">
        <f t="shared" si="1"/>
        <v>0</v>
      </c>
      <c r="Q32" s="15">
        <v>1030.1392120026001</v>
      </c>
      <c r="R32" s="15">
        <v>0</v>
      </c>
      <c r="S32" s="15">
        <f t="shared" si="2"/>
        <v>-1030.1392120026001</v>
      </c>
      <c r="T32" s="15">
        <f t="shared" si="3"/>
        <v>-100</v>
      </c>
      <c r="U32" s="15">
        <v>974.53868510149607</v>
      </c>
      <c r="V32" s="15">
        <v>0</v>
      </c>
      <c r="W32" s="15">
        <f t="shared" si="4"/>
        <v>-974.53868510149607</v>
      </c>
      <c r="X32" s="16">
        <f t="shared" si="9"/>
        <v>-100</v>
      </c>
      <c r="Y32" s="13">
        <v>1030.2</v>
      </c>
      <c r="Z32" s="13">
        <v>0</v>
      </c>
      <c r="AA32" s="13">
        <v>0</v>
      </c>
      <c r="AB32" s="13">
        <v>0</v>
      </c>
      <c r="AC32" s="53">
        <f t="shared" si="5"/>
        <v>0</v>
      </c>
      <c r="AD32" s="53" t="str">
        <f>IFERROR((((V32)/N32)*24),"0.00")</f>
        <v>0.00</v>
      </c>
      <c r="AE32" s="53">
        <f t="shared" si="7"/>
        <v>0</v>
      </c>
      <c r="AF32" s="53" t="str">
        <f t="shared" si="8"/>
        <v>0.00</v>
      </c>
      <c r="AG32" s="44">
        <v>221112</v>
      </c>
      <c r="AH32" s="15" t="s">
        <v>684</v>
      </c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</row>
    <row r="33" spans="1:46" ht="26.1" customHeight="1" x14ac:dyDescent="0.25">
      <c r="A33" s="39" t="s">
        <v>1</v>
      </c>
      <c r="B33" s="13" t="s">
        <v>255</v>
      </c>
      <c r="C33" s="13">
        <v>34009</v>
      </c>
      <c r="D33" s="13" t="s">
        <v>251</v>
      </c>
      <c r="E33" s="13">
        <v>73242</v>
      </c>
      <c r="F33" s="13" t="s">
        <v>271</v>
      </c>
      <c r="G33" s="13" t="s">
        <v>62</v>
      </c>
      <c r="H33" s="13" t="s">
        <v>72</v>
      </c>
      <c r="I33" s="4">
        <v>2378</v>
      </c>
      <c r="J33" s="4">
        <v>1</v>
      </c>
      <c r="K33" s="14" t="s">
        <v>34</v>
      </c>
      <c r="L33" s="15" t="s">
        <v>679</v>
      </c>
      <c r="M33" s="68">
        <v>847.34</v>
      </c>
      <c r="N33" s="61">
        <v>0</v>
      </c>
      <c r="O33" s="65">
        <f t="shared" si="0"/>
        <v>0.38375905797101451</v>
      </c>
      <c r="P33" s="65">
        <f t="shared" si="1"/>
        <v>0</v>
      </c>
      <c r="Q33" s="15">
        <v>1.7683668855799499</v>
      </c>
      <c r="R33" s="15">
        <v>0</v>
      </c>
      <c r="S33" s="15">
        <f t="shared" si="2"/>
        <v>-1.7683668855799499</v>
      </c>
      <c r="T33" s="15">
        <f t="shared" si="3"/>
        <v>-100</v>
      </c>
      <c r="U33" s="15">
        <v>1.6729214065154259</v>
      </c>
      <c r="V33" s="15">
        <v>0</v>
      </c>
      <c r="W33" s="15">
        <f t="shared" si="4"/>
        <v>-1.6729214065154259</v>
      </c>
      <c r="X33" s="16">
        <f t="shared" si="9"/>
        <v>-100</v>
      </c>
      <c r="Y33" s="13">
        <v>1.77</v>
      </c>
      <c r="Z33" s="13">
        <v>99.26</v>
      </c>
      <c r="AA33" s="13">
        <v>0</v>
      </c>
      <c r="AB33" s="13">
        <v>0</v>
      </c>
      <c r="AC33" s="53">
        <f t="shared" si="5"/>
        <v>4.9630000000000001E-2</v>
      </c>
      <c r="AD33" s="69">
        <f>AC33+(AC33*(X33/100))</f>
        <v>0</v>
      </c>
      <c r="AE33" s="53">
        <f t="shared" si="7"/>
        <v>-4.9630000000000001E-2</v>
      </c>
      <c r="AF33" s="53">
        <f t="shared" si="8"/>
        <v>-100</v>
      </c>
      <c r="AG33" s="44">
        <v>221112</v>
      </c>
      <c r="AH33" s="15" t="s">
        <v>684</v>
      </c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</row>
    <row r="34" spans="1:46" ht="26.1" customHeight="1" x14ac:dyDescent="0.25">
      <c r="A34" s="39" t="s">
        <v>1</v>
      </c>
      <c r="B34" s="13" t="s">
        <v>255</v>
      </c>
      <c r="C34" s="13">
        <v>34009</v>
      </c>
      <c r="D34" s="13" t="s">
        <v>251</v>
      </c>
      <c r="E34" s="13">
        <v>73242</v>
      </c>
      <c r="F34" s="13" t="s">
        <v>271</v>
      </c>
      <c r="G34" s="13" t="s">
        <v>62</v>
      </c>
      <c r="H34" s="13" t="s">
        <v>72</v>
      </c>
      <c r="I34" s="4">
        <v>2378</v>
      </c>
      <c r="J34" s="4">
        <v>1</v>
      </c>
      <c r="K34" s="14" t="s">
        <v>35</v>
      </c>
      <c r="L34" s="15" t="s">
        <v>679</v>
      </c>
      <c r="M34" s="68">
        <v>847.34</v>
      </c>
      <c r="N34" s="61">
        <v>0</v>
      </c>
      <c r="O34" s="65">
        <f t="shared" si="0"/>
        <v>0.38375905797101451</v>
      </c>
      <c r="P34" s="65">
        <f t="shared" si="1"/>
        <v>0</v>
      </c>
      <c r="Q34" s="15">
        <v>5.2584530890147301</v>
      </c>
      <c r="R34" s="15">
        <v>0</v>
      </c>
      <c r="S34" s="15">
        <f t="shared" si="2"/>
        <v>-5.2584530890147301</v>
      </c>
      <c r="T34" s="15">
        <f t="shared" si="3"/>
        <v>-100</v>
      </c>
      <c r="U34" s="15">
        <v>4.9746343982712666</v>
      </c>
      <c r="V34" s="15">
        <v>0</v>
      </c>
      <c r="W34" s="15">
        <f t="shared" si="4"/>
        <v>-4.9746343982712666</v>
      </c>
      <c r="X34" s="16">
        <f t="shared" si="9"/>
        <v>-100</v>
      </c>
      <c r="Y34" s="13">
        <v>5.26</v>
      </c>
      <c r="Z34" s="13">
        <v>290.02999999999997</v>
      </c>
      <c r="AA34" s="13">
        <v>0</v>
      </c>
      <c r="AB34" s="13">
        <v>0</v>
      </c>
      <c r="AC34" s="53">
        <f t="shared" si="5"/>
        <v>0.14501499999999998</v>
      </c>
      <c r="AD34" s="69">
        <f>AC34+(AC34*(X34/100))</f>
        <v>0</v>
      </c>
      <c r="AE34" s="53">
        <f t="shared" si="7"/>
        <v>-0.14501499999999998</v>
      </c>
      <c r="AF34" s="53">
        <f t="shared" si="8"/>
        <v>-100</v>
      </c>
      <c r="AG34" s="44">
        <v>221112</v>
      </c>
      <c r="AH34" s="15" t="s">
        <v>684</v>
      </c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</row>
    <row r="35" spans="1:46" ht="26.1" customHeight="1" x14ac:dyDescent="0.25">
      <c r="A35" s="39" t="s">
        <v>1</v>
      </c>
      <c r="B35" s="13" t="s">
        <v>255</v>
      </c>
      <c r="C35" s="13">
        <v>34009</v>
      </c>
      <c r="D35" s="13" t="s">
        <v>251</v>
      </c>
      <c r="E35" s="13">
        <v>73242</v>
      </c>
      <c r="F35" s="13" t="s">
        <v>271</v>
      </c>
      <c r="G35" s="13" t="s">
        <v>62</v>
      </c>
      <c r="H35" s="13" t="s">
        <v>72</v>
      </c>
      <c r="I35" s="4">
        <v>2378</v>
      </c>
      <c r="J35" s="4">
        <v>1</v>
      </c>
      <c r="K35" s="14" t="s">
        <v>36</v>
      </c>
      <c r="L35" s="15" t="s">
        <v>679</v>
      </c>
      <c r="M35" s="68">
        <v>847.34</v>
      </c>
      <c r="N35" s="61">
        <v>0</v>
      </c>
      <c r="O35" s="65">
        <f t="shared" si="0"/>
        <v>0.38375905797101451</v>
      </c>
      <c r="P35" s="65">
        <f t="shared" si="1"/>
        <v>0</v>
      </c>
      <c r="Q35" s="15">
        <v>173.85642000049299</v>
      </c>
      <c r="R35" s="15">
        <v>0</v>
      </c>
      <c r="S35" s="15">
        <f t="shared" si="2"/>
        <v>-173.85642000049299</v>
      </c>
      <c r="T35" s="15">
        <f t="shared" si="3"/>
        <v>-100</v>
      </c>
      <c r="U35" s="15">
        <v>164.47272851050889</v>
      </c>
      <c r="V35" s="15">
        <v>0</v>
      </c>
      <c r="W35" s="15">
        <f t="shared" si="4"/>
        <v>-164.47272851050889</v>
      </c>
      <c r="X35" s="16">
        <f t="shared" si="9"/>
        <v>-100</v>
      </c>
      <c r="Y35" s="13">
        <v>174</v>
      </c>
      <c r="Z35" s="13">
        <v>9658.82</v>
      </c>
      <c r="AA35" s="13">
        <v>174</v>
      </c>
      <c r="AB35" s="13">
        <v>0</v>
      </c>
      <c r="AC35" s="53">
        <f t="shared" si="5"/>
        <v>4.8294100000000002</v>
      </c>
      <c r="AD35" s="53">
        <f>AC35+(AC35*(X35/100))</f>
        <v>0</v>
      </c>
      <c r="AE35" s="53">
        <f t="shared" si="7"/>
        <v>-4.8294100000000002</v>
      </c>
      <c r="AF35" s="53">
        <f t="shared" si="8"/>
        <v>-100</v>
      </c>
      <c r="AG35" s="44">
        <v>221112</v>
      </c>
      <c r="AH35" s="15" t="s">
        <v>684</v>
      </c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</row>
    <row r="36" spans="1:46" ht="26.1" customHeight="1" x14ac:dyDescent="0.25">
      <c r="A36" s="39" t="s">
        <v>1</v>
      </c>
      <c r="B36" s="13" t="s">
        <v>255</v>
      </c>
      <c r="C36" s="13">
        <v>34009</v>
      </c>
      <c r="D36" s="13" t="s">
        <v>251</v>
      </c>
      <c r="E36" s="13">
        <v>73242</v>
      </c>
      <c r="F36" s="13" t="s">
        <v>280</v>
      </c>
      <c r="G36" s="13" t="s">
        <v>62</v>
      </c>
      <c r="H36" s="13" t="s">
        <v>68</v>
      </c>
      <c r="I36" s="4">
        <v>2378</v>
      </c>
      <c r="J36" s="4">
        <v>2</v>
      </c>
      <c r="K36" s="14" t="s">
        <v>40</v>
      </c>
      <c r="L36" s="15" t="s">
        <v>679</v>
      </c>
      <c r="M36" s="68">
        <v>870</v>
      </c>
      <c r="N36" s="61">
        <v>475.74</v>
      </c>
      <c r="O36" s="65">
        <f t="shared" si="0"/>
        <v>0.39402173913043476</v>
      </c>
      <c r="P36" s="65">
        <f t="shared" si="1"/>
        <v>0.21546195652173913</v>
      </c>
      <c r="Q36" s="15">
        <v>0.64664534780476002</v>
      </c>
      <c r="R36" s="15">
        <v>0.61014901799999999</v>
      </c>
      <c r="S36" s="15">
        <f t="shared" si="2"/>
        <v>-3.649632980476003E-2</v>
      </c>
      <c r="T36" s="15">
        <f t="shared" si="3"/>
        <v>-5.6439484067515897</v>
      </c>
      <c r="U36" s="15">
        <v>0.35217039960076041</v>
      </c>
      <c r="V36" s="15">
        <v>0.32972605499999996</v>
      </c>
      <c r="W36" s="15">
        <f t="shared" si="4"/>
        <v>-2.2444344600760446E-2</v>
      </c>
      <c r="X36" s="16">
        <f t="shared" si="9"/>
        <v>-6.3731490852736581</v>
      </c>
      <c r="Y36" s="13">
        <v>0.65</v>
      </c>
      <c r="Z36" s="13">
        <v>0</v>
      </c>
      <c r="AA36" s="13">
        <v>0</v>
      </c>
      <c r="AB36" s="13">
        <v>0</v>
      </c>
      <c r="AC36" s="53">
        <f t="shared" si="5"/>
        <v>0</v>
      </c>
      <c r="AD36" s="53">
        <f>IFERROR((((V36)/N36)*24),"0.00")</f>
        <v>1.6633928868709798E-2</v>
      </c>
      <c r="AE36" s="53">
        <f t="shared" si="7"/>
        <v>1.6633928868709798E-2</v>
      </c>
      <c r="AF36" s="53" t="str">
        <f t="shared" si="8"/>
        <v>0.00</v>
      </c>
      <c r="AG36" s="44">
        <v>221112</v>
      </c>
      <c r="AH36" s="15" t="s">
        <v>684</v>
      </c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</row>
    <row r="37" spans="1:46" ht="26.1" customHeight="1" x14ac:dyDescent="0.25">
      <c r="A37" s="39" t="s">
        <v>1</v>
      </c>
      <c r="B37" s="13" t="s">
        <v>255</v>
      </c>
      <c r="C37" s="13">
        <v>34009</v>
      </c>
      <c r="D37" s="13" t="s">
        <v>251</v>
      </c>
      <c r="E37" s="13">
        <v>73242</v>
      </c>
      <c r="F37" s="13" t="s">
        <v>280</v>
      </c>
      <c r="G37" s="13" t="s">
        <v>62</v>
      </c>
      <c r="H37" s="13" t="s">
        <v>68</v>
      </c>
      <c r="I37" s="4">
        <v>2378</v>
      </c>
      <c r="J37" s="4">
        <v>2</v>
      </c>
      <c r="K37" s="14" t="s">
        <v>38</v>
      </c>
      <c r="L37" s="15" t="s">
        <v>679</v>
      </c>
      <c r="M37" s="68">
        <v>870</v>
      </c>
      <c r="N37" s="61">
        <v>475.74</v>
      </c>
      <c r="O37" s="65">
        <f t="shared" si="0"/>
        <v>0.39402173913043476</v>
      </c>
      <c r="P37" s="65">
        <f t="shared" si="1"/>
        <v>0.21546195652173913</v>
      </c>
      <c r="Q37" s="15">
        <v>15.226519752498605</v>
      </c>
      <c r="R37" s="15">
        <v>14.367142827999999</v>
      </c>
      <c r="S37" s="15">
        <f t="shared" si="2"/>
        <v>-0.8593769244986067</v>
      </c>
      <c r="T37" s="15">
        <f t="shared" si="3"/>
        <v>-5.6439484430287274</v>
      </c>
      <c r="U37" s="15">
        <v>8.2925355667839202</v>
      </c>
      <c r="V37" s="15">
        <v>7.7640399089999992</v>
      </c>
      <c r="W37" s="15">
        <f t="shared" si="4"/>
        <v>-0.52849565778392105</v>
      </c>
      <c r="X37" s="16">
        <f t="shared" si="9"/>
        <v>-6.3731491234216868</v>
      </c>
      <c r="Y37" s="13">
        <v>15.229999999999999</v>
      </c>
      <c r="Z37" s="13">
        <v>0</v>
      </c>
      <c r="AA37" s="13">
        <v>0</v>
      </c>
      <c r="AB37" s="13">
        <v>0</v>
      </c>
      <c r="AC37" s="53">
        <f t="shared" si="5"/>
        <v>0</v>
      </c>
      <c r="AD37" s="53">
        <f>IFERROR((((V37)/N37)*24),"0.00")</f>
        <v>0.39167813893303061</v>
      </c>
      <c r="AE37" s="53">
        <f t="shared" si="7"/>
        <v>0.39167813893303061</v>
      </c>
      <c r="AF37" s="53" t="str">
        <f t="shared" si="8"/>
        <v>0.00</v>
      </c>
      <c r="AG37" s="44">
        <v>221112</v>
      </c>
      <c r="AH37" s="15" t="s">
        <v>684</v>
      </c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</row>
    <row r="38" spans="1:46" ht="26.1" customHeight="1" x14ac:dyDescent="0.25">
      <c r="A38" s="39" t="s">
        <v>1</v>
      </c>
      <c r="B38" s="13" t="s">
        <v>255</v>
      </c>
      <c r="C38" s="13">
        <v>34009</v>
      </c>
      <c r="D38" s="13" t="s">
        <v>251</v>
      </c>
      <c r="E38" s="13">
        <v>73242</v>
      </c>
      <c r="F38" s="13" t="s">
        <v>280</v>
      </c>
      <c r="G38" s="13" t="s">
        <v>62</v>
      </c>
      <c r="H38" s="13" t="s">
        <v>68</v>
      </c>
      <c r="I38" s="4">
        <v>2378</v>
      </c>
      <c r="J38" s="4">
        <v>2</v>
      </c>
      <c r="K38" s="14" t="s">
        <v>39</v>
      </c>
      <c r="L38" s="15" t="s">
        <v>679</v>
      </c>
      <c r="M38" s="68">
        <v>870</v>
      </c>
      <c r="N38" s="61">
        <v>475.74</v>
      </c>
      <c r="O38" s="65">
        <f t="shared" si="0"/>
        <v>0.39402173913043476</v>
      </c>
      <c r="P38" s="65">
        <f t="shared" si="1"/>
        <v>0.21546195652173913</v>
      </c>
      <c r="Q38" s="15">
        <v>13.751222982220618</v>
      </c>
      <c r="R38" s="15">
        <v>12.975111040000002</v>
      </c>
      <c r="S38" s="15">
        <f t="shared" si="2"/>
        <v>-0.77611194222061641</v>
      </c>
      <c r="T38" s="15">
        <f t="shared" si="3"/>
        <v>-5.6439484926109884</v>
      </c>
      <c r="U38" s="15">
        <v>7.4890721924902559</v>
      </c>
      <c r="V38" s="15">
        <v>7.0117824520000003</v>
      </c>
      <c r="W38" s="15">
        <f t="shared" si="4"/>
        <v>-0.47728974049025563</v>
      </c>
      <c r="X38" s="16">
        <f t="shared" si="9"/>
        <v>-6.3731491461500767</v>
      </c>
      <c r="Y38" s="13">
        <v>13.75</v>
      </c>
      <c r="Z38" s="13">
        <v>0</v>
      </c>
      <c r="AA38" s="13">
        <v>0</v>
      </c>
      <c r="AB38" s="13">
        <v>0</v>
      </c>
      <c r="AC38" s="53">
        <f t="shared" si="5"/>
        <v>0</v>
      </c>
      <c r="AD38" s="53">
        <f>IFERROR((((V38)/N38)*24),"0.00")</f>
        <v>0.35372846270652036</v>
      </c>
      <c r="AE38" s="53">
        <f t="shared" si="7"/>
        <v>0.35372846270652036</v>
      </c>
      <c r="AF38" s="53" t="str">
        <f t="shared" si="8"/>
        <v>0.00</v>
      </c>
      <c r="AG38" s="44">
        <v>221112</v>
      </c>
      <c r="AH38" s="15" t="s">
        <v>684</v>
      </c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</row>
    <row r="39" spans="1:46" ht="26.1" customHeight="1" x14ac:dyDescent="0.25">
      <c r="A39" s="39" t="s">
        <v>1</v>
      </c>
      <c r="B39" s="13" t="s">
        <v>255</v>
      </c>
      <c r="C39" s="13">
        <v>34009</v>
      </c>
      <c r="D39" s="13" t="s">
        <v>251</v>
      </c>
      <c r="E39" s="13">
        <v>73242</v>
      </c>
      <c r="F39" s="13" t="s">
        <v>280</v>
      </c>
      <c r="G39" s="13" t="s">
        <v>62</v>
      </c>
      <c r="H39" s="13" t="s">
        <v>68</v>
      </c>
      <c r="I39" s="4">
        <v>2378</v>
      </c>
      <c r="J39" s="4">
        <v>2</v>
      </c>
      <c r="K39" s="14" t="s">
        <v>37</v>
      </c>
      <c r="L39" s="15" t="s">
        <v>679</v>
      </c>
      <c r="M39" s="68">
        <v>870</v>
      </c>
      <c r="N39" s="61">
        <v>475.74</v>
      </c>
      <c r="O39" s="65">
        <f t="shared" si="0"/>
        <v>0.39402173913043476</v>
      </c>
      <c r="P39" s="65">
        <f t="shared" si="1"/>
        <v>0.21546195652173913</v>
      </c>
      <c r="Q39" s="15">
        <v>119.78288501353195</v>
      </c>
      <c r="R39" s="15">
        <v>113.02240069</v>
      </c>
      <c r="S39" s="15">
        <f t="shared" si="2"/>
        <v>-6.7604843235319549</v>
      </c>
      <c r="T39" s="15">
        <f t="shared" si="3"/>
        <v>-5.6439484846004655</v>
      </c>
      <c r="U39" s="15">
        <v>65.235119410906719</v>
      </c>
      <c r="V39" s="15">
        <v>61.077587950000002</v>
      </c>
      <c r="W39" s="15">
        <f t="shared" si="4"/>
        <v>-4.1575314609067178</v>
      </c>
      <c r="X39" s="16">
        <f t="shared" si="9"/>
        <v>-6.3731491540914025</v>
      </c>
      <c r="Y39" s="13">
        <v>120.09</v>
      </c>
      <c r="Z39" s="13">
        <v>0</v>
      </c>
      <c r="AA39" s="13">
        <v>0</v>
      </c>
      <c r="AB39" s="13">
        <v>0</v>
      </c>
      <c r="AC39" s="53">
        <f t="shared" si="5"/>
        <v>0</v>
      </c>
      <c r="AD39" s="53">
        <f>IFERROR((((V39)/N39)*24),"0.00")</f>
        <v>3.0812252717871109</v>
      </c>
      <c r="AE39" s="53">
        <f t="shared" si="7"/>
        <v>3.0812252717871109</v>
      </c>
      <c r="AF39" s="53" t="str">
        <f t="shared" si="8"/>
        <v>0.00</v>
      </c>
      <c r="AG39" s="44">
        <v>221112</v>
      </c>
      <c r="AH39" s="15" t="s">
        <v>684</v>
      </c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</row>
    <row r="40" spans="1:46" ht="26.1" customHeight="1" x14ac:dyDescent="0.25">
      <c r="A40" s="39" t="s">
        <v>1</v>
      </c>
      <c r="B40" s="13" t="s">
        <v>255</v>
      </c>
      <c r="C40" s="13">
        <v>34009</v>
      </c>
      <c r="D40" s="13" t="s">
        <v>251</v>
      </c>
      <c r="E40" s="13">
        <v>73242</v>
      </c>
      <c r="F40" s="13" t="s">
        <v>280</v>
      </c>
      <c r="G40" s="13" t="s">
        <v>62</v>
      </c>
      <c r="H40" s="13" t="s">
        <v>68</v>
      </c>
      <c r="I40" s="4">
        <v>2378</v>
      </c>
      <c r="J40" s="4">
        <v>2</v>
      </c>
      <c r="K40" s="14" t="s">
        <v>34</v>
      </c>
      <c r="L40" s="15" t="s">
        <v>679</v>
      </c>
      <c r="M40" s="68">
        <v>870</v>
      </c>
      <c r="N40" s="61">
        <v>475.74</v>
      </c>
      <c r="O40" s="65">
        <f t="shared" si="0"/>
        <v>0.39402173913043476</v>
      </c>
      <c r="P40" s="65">
        <f t="shared" si="1"/>
        <v>0.21546195652173913</v>
      </c>
      <c r="Q40" s="15">
        <v>4.0069788822364849</v>
      </c>
      <c r="R40" s="15">
        <v>3.7808270589999999</v>
      </c>
      <c r="S40" s="15">
        <f t="shared" si="2"/>
        <v>-0.22615182323648497</v>
      </c>
      <c r="T40" s="15">
        <f t="shared" si="3"/>
        <v>-5.6439484679854095</v>
      </c>
      <c r="U40" s="15">
        <v>2.1822462017852367</v>
      </c>
      <c r="V40" s="15">
        <v>2.043168396</v>
      </c>
      <c r="W40" s="15">
        <f t="shared" si="4"/>
        <v>-0.13907780578523665</v>
      </c>
      <c r="X40" s="16">
        <f t="shared" si="9"/>
        <v>-6.3731491740693995</v>
      </c>
      <c r="Y40" s="13">
        <v>4.01</v>
      </c>
      <c r="Z40" s="13">
        <v>129.66</v>
      </c>
      <c r="AA40" s="13">
        <v>0</v>
      </c>
      <c r="AB40" s="13">
        <v>0</v>
      </c>
      <c r="AC40" s="53">
        <f t="shared" si="5"/>
        <v>6.4829999999999999E-2</v>
      </c>
      <c r="AD40" s="69">
        <f>AC40+(AC40*(X40/100))</f>
        <v>6.0698287390450807E-2</v>
      </c>
      <c r="AE40" s="53">
        <f t="shared" si="7"/>
        <v>-4.1317126095491916E-3</v>
      </c>
      <c r="AF40" s="53">
        <f t="shared" si="8"/>
        <v>-6.3731491740693995</v>
      </c>
      <c r="AG40" s="44">
        <v>221112</v>
      </c>
      <c r="AH40" s="15" t="s">
        <v>684</v>
      </c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</row>
    <row r="41" spans="1:46" ht="26.1" customHeight="1" x14ac:dyDescent="0.25">
      <c r="A41" s="39" t="s">
        <v>1</v>
      </c>
      <c r="B41" s="13" t="s">
        <v>255</v>
      </c>
      <c r="C41" s="13">
        <v>34009</v>
      </c>
      <c r="D41" s="13" t="s">
        <v>251</v>
      </c>
      <c r="E41" s="13">
        <v>73242</v>
      </c>
      <c r="F41" s="13" t="s">
        <v>280</v>
      </c>
      <c r="G41" s="13" t="s">
        <v>62</v>
      </c>
      <c r="H41" s="13" t="s">
        <v>68</v>
      </c>
      <c r="I41" s="4">
        <v>2378</v>
      </c>
      <c r="J41" s="4">
        <v>2</v>
      </c>
      <c r="K41" s="14" t="s">
        <v>35</v>
      </c>
      <c r="L41" s="15" t="s">
        <v>679</v>
      </c>
      <c r="M41" s="68">
        <v>870</v>
      </c>
      <c r="N41" s="61">
        <v>475.74</v>
      </c>
      <c r="O41" s="65">
        <f t="shared" si="0"/>
        <v>0.39402173913043476</v>
      </c>
      <c r="P41" s="65">
        <f t="shared" si="1"/>
        <v>0.21546195652173913</v>
      </c>
      <c r="Q41" s="15">
        <v>14.807608323901192</v>
      </c>
      <c r="R41" s="15">
        <v>13.971874541</v>
      </c>
      <c r="S41" s="15">
        <f t="shared" si="2"/>
        <v>-0.83573378290119216</v>
      </c>
      <c r="T41" s="15">
        <f t="shared" si="3"/>
        <v>-5.6439484663584807</v>
      </c>
      <c r="U41" s="15">
        <v>8.0643916456881914</v>
      </c>
      <c r="V41" s="15">
        <v>7.5504359380000006</v>
      </c>
      <c r="W41" s="15">
        <f t="shared" si="4"/>
        <v>-0.51395570768819088</v>
      </c>
      <c r="X41" s="16">
        <f t="shared" si="9"/>
        <v>-6.3731491508474649</v>
      </c>
      <c r="Y41" s="13">
        <v>14.81</v>
      </c>
      <c r="Z41" s="13">
        <v>494.96999999999997</v>
      </c>
      <c r="AA41" s="13">
        <v>0</v>
      </c>
      <c r="AB41" s="13">
        <v>469.96</v>
      </c>
      <c r="AC41" s="53">
        <f t="shared" si="5"/>
        <v>0.24748499999999998</v>
      </c>
      <c r="AD41" s="69">
        <f>AC41+(AC41*(X41/100))</f>
        <v>0.23171241182402513</v>
      </c>
      <c r="AE41" s="53">
        <f t="shared" si="7"/>
        <v>-1.577258817597485E-2</v>
      </c>
      <c r="AF41" s="53">
        <f t="shared" si="8"/>
        <v>-6.3731491508474649</v>
      </c>
      <c r="AG41" s="44">
        <v>221112</v>
      </c>
      <c r="AH41" s="15" t="s">
        <v>684</v>
      </c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</row>
    <row r="42" spans="1:46" ht="26.1" customHeight="1" x14ac:dyDescent="0.25">
      <c r="A42" s="39" t="s">
        <v>1</v>
      </c>
      <c r="B42" s="13" t="s">
        <v>255</v>
      </c>
      <c r="C42" s="13">
        <v>34009</v>
      </c>
      <c r="D42" s="13" t="s">
        <v>251</v>
      </c>
      <c r="E42" s="13">
        <v>73242</v>
      </c>
      <c r="F42" s="13" t="s">
        <v>280</v>
      </c>
      <c r="G42" s="13" t="s">
        <v>62</v>
      </c>
      <c r="H42" s="13" t="s">
        <v>68</v>
      </c>
      <c r="I42" s="4">
        <v>2378</v>
      </c>
      <c r="J42" s="4">
        <v>2</v>
      </c>
      <c r="K42" s="14" t="s">
        <v>36</v>
      </c>
      <c r="L42" s="15" t="s">
        <v>679</v>
      </c>
      <c r="M42" s="68">
        <v>870</v>
      </c>
      <c r="N42" s="61">
        <v>475.74</v>
      </c>
      <c r="O42" s="65">
        <f t="shared" si="0"/>
        <v>0.39402173913043476</v>
      </c>
      <c r="P42" s="65">
        <f t="shared" si="1"/>
        <v>0.21546195652173913</v>
      </c>
      <c r="Q42" s="15">
        <v>378.66047426497136</v>
      </c>
      <c r="R42" s="15">
        <v>357.28416936000002</v>
      </c>
      <c r="S42" s="15">
        <f t="shared" si="2"/>
        <v>-21.376304904971335</v>
      </c>
      <c r="T42" s="15">
        <f t="shared" si="3"/>
        <v>-5.6452432608567058</v>
      </c>
      <c r="U42" s="15">
        <v>206.44475186390147</v>
      </c>
      <c r="V42" s="15">
        <v>193.28771990999999</v>
      </c>
      <c r="W42" s="15">
        <f t="shared" si="4"/>
        <v>-13.15703195390148</v>
      </c>
      <c r="X42" s="16">
        <f t="shared" si="9"/>
        <v>-6.3731491525515951</v>
      </c>
      <c r="Y42" s="13">
        <v>381.58</v>
      </c>
      <c r="Z42" s="13">
        <v>12330.74</v>
      </c>
      <c r="AA42" s="13">
        <v>258.18</v>
      </c>
      <c r="AB42" s="13">
        <v>0</v>
      </c>
      <c r="AC42" s="53">
        <f t="shared" si="5"/>
        <v>6.1653700000000002</v>
      </c>
      <c r="AD42" s="53">
        <f>AC42+(AC42*(X42/100))</f>
        <v>5.7724417740933296</v>
      </c>
      <c r="AE42" s="53">
        <f t="shared" si="7"/>
        <v>-0.39292822590667065</v>
      </c>
      <c r="AF42" s="53">
        <f t="shared" si="8"/>
        <v>-6.3731491525516004</v>
      </c>
      <c r="AG42" s="44">
        <v>221112</v>
      </c>
      <c r="AH42" s="15" t="s">
        <v>684</v>
      </c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</row>
    <row r="43" spans="1:46" ht="26.1" customHeight="1" x14ac:dyDescent="0.25">
      <c r="A43" s="40" t="s">
        <v>1</v>
      </c>
      <c r="B43" s="13" t="s">
        <v>255</v>
      </c>
      <c r="C43" s="13">
        <v>34009</v>
      </c>
      <c r="D43" s="13" t="s">
        <v>251</v>
      </c>
      <c r="E43" s="13">
        <v>73242</v>
      </c>
      <c r="F43" s="13" t="s">
        <v>278</v>
      </c>
      <c r="G43" s="13" t="s">
        <v>62</v>
      </c>
      <c r="H43" s="13" t="s">
        <v>63</v>
      </c>
      <c r="I43" s="4">
        <v>2378</v>
      </c>
      <c r="J43" s="4">
        <v>3</v>
      </c>
      <c r="K43" s="13" t="s">
        <v>40</v>
      </c>
      <c r="L43" s="15" t="s">
        <v>679</v>
      </c>
      <c r="M43" s="68">
        <v>278.32</v>
      </c>
      <c r="N43" s="61">
        <v>35.04</v>
      </c>
      <c r="O43" s="65">
        <f t="shared" si="0"/>
        <v>0.12605072463768116</v>
      </c>
      <c r="P43" s="65">
        <f t="shared" si="1"/>
        <v>1.5869565217391305E-2</v>
      </c>
      <c r="Q43" s="15">
        <v>0.44339929230020603</v>
      </c>
      <c r="R43" s="15">
        <v>0.28131324000000002</v>
      </c>
      <c r="S43" s="15">
        <f t="shared" si="2"/>
        <v>-0.16208605230020601</v>
      </c>
      <c r="T43" s="15">
        <f t="shared" si="3"/>
        <v>-36.555324989211918</v>
      </c>
      <c r="U43" s="15">
        <v>0.40036359776572661</v>
      </c>
      <c r="V43" s="15">
        <v>0.25348751000000003</v>
      </c>
      <c r="W43" s="15">
        <f t="shared" si="4"/>
        <v>-0.14687608776572658</v>
      </c>
      <c r="X43" s="16">
        <f t="shared" si="9"/>
        <v>-36.685674867891301</v>
      </c>
      <c r="Y43" s="13">
        <v>0.44</v>
      </c>
      <c r="Z43" s="13">
        <v>0</v>
      </c>
      <c r="AA43" s="13">
        <v>0</v>
      </c>
      <c r="AB43" s="13">
        <v>0</v>
      </c>
      <c r="AC43" s="53">
        <f t="shared" si="5"/>
        <v>0</v>
      </c>
      <c r="AD43" s="53">
        <f>IFERROR((((V43)/N43)*24),"0.00")</f>
        <v>0.17362158219178084</v>
      </c>
      <c r="AE43" s="53">
        <f t="shared" si="7"/>
        <v>0.17362158219178084</v>
      </c>
      <c r="AF43" s="53" t="str">
        <f t="shared" si="8"/>
        <v>0.00</v>
      </c>
      <c r="AG43" s="44">
        <v>221112</v>
      </c>
      <c r="AH43" s="15" t="s">
        <v>682</v>
      </c>
      <c r="AI43" s="59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</row>
    <row r="44" spans="1:46" ht="26.1" customHeight="1" x14ac:dyDescent="0.25">
      <c r="A44" s="39" t="s">
        <v>1</v>
      </c>
      <c r="B44" s="13" t="s">
        <v>255</v>
      </c>
      <c r="C44" s="13">
        <v>34009</v>
      </c>
      <c r="D44" s="13" t="s">
        <v>251</v>
      </c>
      <c r="E44" s="13">
        <v>73242</v>
      </c>
      <c r="F44" s="13" t="s">
        <v>278</v>
      </c>
      <c r="G44" s="13" t="s">
        <v>62</v>
      </c>
      <c r="H44" s="13" t="s">
        <v>63</v>
      </c>
      <c r="I44" s="4">
        <v>2378</v>
      </c>
      <c r="J44" s="4">
        <v>3</v>
      </c>
      <c r="K44" s="14" t="s">
        <v>38</v>
      </c>
      <c r="L44" s="15" t="s">
        <v>679</v>
      </c>
      <c r="M44" s="68">
        <v>278.32</v>
      </c>
      <c r="N44" s="61">
        <v>35.04</v>
      </c>
      <c r="O44" s="65">
        <f t="shared" si="0"/>
        <v>0.12605072463768116</v>
      </c>
      <c r="P44" s="65">
        <f t="shared" si="1"/>
        <v>1.5869565217391305E-2</v>
      </c>
      <c r="Q44" s="15">
        <v>10.0401022360846</v>
      </c>
      <c r="R44" s="15">
        <v>6.3699102270000001</v>
      </c>
      <c r="S44" s="15">
        <f t="shared" si="2"/>
        <v>-3.6701920090845999</v>
      </c>
      <c r="T44" s="15">
        <f t="shared" si="3"/>
        <v>-36.555325063262373</v>
      </c>
      <c r="U44" s="15">
        <v>9.0656244224517692</v>
      </c>
      <c r="V44" s="15">
        <v>5.7398389090000004</v>
      </c>
      <c r="W44" s="15">
        <f t="shared" si="4"/>
        <v>-3.3257855134517689</v>
      </c>
      <c r="X44" s="16">
        <f t="shared" si="9"/>
        <v>-36.685675012249412</v>
      </c>
      <c r="Y44" s="13">
        <v>10.039999999999999</v>
      </c>
      <c r="Z44" s="13">
        <v>0</v>
      </c>
      <c r="AA44" s="13">
        <v>0</v>
      </c>
      <c r="AB44" s="13">
        <v>0</v>
      </c>
      <c r="AC44" s="53">
        <f t="shared" si="5"/>
        <v>0</v>
      </c>
      <c r="AD44" s="53">
        <f>IFERROR((((V44)/N44)*24),"0.00")</f>
        <v>3.931396513013699</v>
      </c>
      <c r="AE44" s="53">
        <f t="shared" si="7"/>
        <v>3.931396513013699</v>
      </c>
      <c r="AF44" s="53" t="str">
        <f t="shared" si="8"/>
        <v>0.00</v>
      </c>
      <c r="AG44" s="44">
        <v>221112</v>
      </c>
      <c r="AH44" s="15" t="s">
        <v>682</v>
      </c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</row>
    <row r="45" spans="1:46" ht="26.1" customHeight="1" x14ac:dyDescent="0.25">
      <c r="A45" s="39" t="s">
        <v>1</v>
      </c>
      <c r="B45" s="13" t="s">
        <v>255</v>
      </c>
      <c r="C45" s="13">
        <v>34009</v>
      </c>
      <c r="D45" s="13" t="s">
        <v>251</v>
      </c>
      <c r="E45" s="13">
        <v>73242</v>
      </c>
      <c r="F45" s="13" t="s">
        <v>278</v>
      </c>
      <c r="G45" s="13" t="s">
        <v>62</v>
      </c>
      <c r="H45" s="13" t="s">
        <v>63</v>
      </c>
      <c r="I45" s="4">
        <v>2378</v>
      </c>
      <c r="J45" s="4">
        <v>3</v>
      </c>
      <c r="K45" s="14" t="s">
        <v>39</v>
      </c>
      <c r="L45" s="15" t="s">
        <v>679</v>
      </c>
      <c r="M45" s="68">
        <v>278.32</v>
      </c>
      <c r="N45" s="61">
        <v>35.04</v>
      </c>
      <c r="O45" s="65">
        <f t="shared" si="0"/>
        <v>0.12605072463768116</v>
      </c>
      <c r="P45" s="65">
        <f t="shared" si="1"/>
        <v>1.5869565217391305E-2</v>
      </c>
      <c r="Q45" s="15">
        <v>5.7500534311626801</v>
      </c>
      <c r="R45" s="15">
        <v>3.6481027080000001</v>
      </c>
      <c r="S45" s="15">
        <f t="shared" si="2"/>
        <v>-2.1019507231626799</v>
      </c>
      <c r="T45" s="15">
        <f t="shared" si="3"/>
        <v>-36.555325064825681</v>
      </c>
      <c r="U45" s="15">
        <v>5.1919615547938047</v>
      </c>
      <c r="V45" s="15">
        <v>3.2872554119999999</v>
      </c>
      <c r="W45" s="15">
        <f t="shared" si="4"/>
        <v>-1.9047061427938048</v>
      </c>
      <c r="X45" s="16">
        <f t="shared" si="9"/>
        <v>-36.685675013043287</v>
      </c>
      <c r="Y45" s="13">
        <v>5.75</v>
      </c>
      <c r="Z45" s="13">
        <v>0</v>
      </c>
      <c r="AA45" s="13">
        <v>0</v>
      </c>
      <c r="AB45" s="13">
        <v>0</v>
      </c>
      <c r="AC45" s="53">
        <f t="shared" si="5"/>
        <v>0</v>
      </c>
      <c r="AD45" s="53">
        <f>IFERROR((((V45)/N45)*24),"0.00")</f>
        <v>2.2515448027397262</v>
      </c>
      <c r="AE45" s="53">
        <f t="shared" si="7"/>
        <v>2.2515448027397262</v>
      </c>
      <c r="AF45" s="53" t="str">
        <f t="shared" si="8"/>
        <v>0.00</v>
      </c>
      <c r="AG45" s="44">
        <v>221112</v>
      </c>
      <c r="AH45" s="15" t="s">
        <v>682</v>
      </c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</row>
    <row r="46" spans="1:46" ht="26.1" customHeight="1" x14ac:dyDescent="0.25">
      <c r="A46" s="39" t="s">
        <v>1</v>
      </c>
      <c r="B46" s="13" t="s">
        <v>255</v>
      </c>
      <c r="C46" s="13">
        <v>34009</v>
      </c>
      <c r="D46" s="13" t="s">
        <v>251</v>
      </c>
      <c r="E46" s="13">
        <v>73242</v>
      </c>
      <c r="F46" s="13" t="s">
        <v>278</v>
      </c>
      <c r="G46" s="13" t="s">
        <v>62</v>
      </c>
      <c r="H46" s="13" t="s">
        <v>63</v>
      </c>
      <c r="I46" s="4">
        <v>2378</v>
      </c>
      <c r="J46" s="4">
        <v>3</v>
      </c>
      <c r="K46" s="14" t="s">
        <v>37</v>
      </c>
      <c r="L46" s="15" t="s">
        <v>679</v>
      </c>
      <c r="M46" s="68">
        <v>278.32</v>
      </c>
      <c r="N46" s="61">
        <v>35.04</v>
      </c>
      <c r="O46" s="65">
        <f t="shared" si="0"/>
        <v>0.12605072463768116</v>
      </c>
      <c r="P46" s="65">
        <f t="shared" si="1"/>
        <v>1.5869565217391305E-2</v>
      </c>
      <c r="Q46" s="15">
        <v>121.19737199991501</v>
      </c>
      <c r="R46" s="15">
        <v>76.893278699999996</v>
      </c>
      <c r="S46" s="15">
        <f t="shared" si="2"/>
        <v>-44.30409329991501</v>
      </c>
      <c r="T46" s="15">
        <f t="shared" si="3"/>
        <v>-36.555325060964265</v>
      </c>
      <c r="U46" s="15">
        <v>109.4341302213527</v>
      </c>
      <c r="V46" s="15">
        <v>69.287480869999996</v>
      </c>
      <c r="W46" s="15">
        <f t="shared" si="4"/>
        <v>-40.146649351352707</v>
      </c>
      <c r="X46" s="16">
        <f t="shared" si="9"/>
        <v>-36.685674999333365</v>
      </c>
      <c r="Y46" s="13">
        <v>121.1</v>
      </c>
      <c r="Z46" s="13">
        <v>0</v>
      </c>
      <c r="AA46" s="13">
        <v>0</v>
      </c>
      <c r="AB46" s="13">
        <v>0</v>
      </c>
      <c r="AC46" s="53">
        <f t="shared" si="5"/>
        <v>0</v>
      </c>
      <c r="AD46" s="53">
        <f>IFERROR((((V46)/N46)*24),"0.00")</f>
        <v>47.457178678082187</v>
      </c>
      <c r="AE46" s="53">
        <f t="shared" si="7"/>
        <v>47.457178678082187</v>
      </c>
      <c r="AF46" s="53" t="str">
        <f t="shared" si="8"/>
        <v>0.00</v>
      </c>
      <c r="AG46" s="44">
        <v>221112</v>
      </c>
      <c r="AH46" s="15" t="s">
        <v>682</v>
      </c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</row>
    <row r="47" spans="1:46" ht="26.1" customHeight="1" x14ac:dyDescent="0.25">
      <c r="A47" s="39" t="s">
        <v>1</v>
      </c>
      <c r="B47" s="13" t="s">
        <v>255</v>
      </c>
      <c r="C47" s="13">
        <v>34009</v>
      </c>
      <c r="D47" s="13" t="s">
        <v>251</v>
      </c>
      <c r="E47" s="13">
        <v>73242</v>
      </c>
      <c r="F47" s="13" t="s">
        <v>278</v>
      </c>
      <c r="G47" s="13" t="s">
        <v>62</v>
      </c>
      <c r="H47" s="13" t="s">
        <v>63</v>
      </c>
      <c r="I47" s="4">
        <v>2378</v>
      </c>
      <c r="J47" s="4">
        <v>3</v>
      </c>
      <c r="K47" s="14" t="s">
        <v>34</v>
      </c>
      <c r="L47" s="15" t="s">
        <v>679</v>
      </c>
      <c r="M47" s="68">
        <v>278.32</v>
      </c>
      <c r="N47" s="61">
        <v>35.04</v>
      </c>
      <c r="O47" s="65">
        <f t="shared" si="0"/>
        <v>0.12605072463768116</v>
      </c>
      <c r="P47" s="65">
        <f t="shared" si="1"/>
        <v>1.5869565217391305E-2</v>
      </c>
      <c r="Q47" s="15">
        <v>0.60019556378028005</v>
      </c>
      <c r="R47" s="15">
        <v>0.38079212400000001</v>
      </c>
      <c r="S47" s="15">
        <f t="shared" si="2"/>
        <v>-0.21940343978028004</v>
      </c>
      <c r="T47" s="15">
        <f t="shared" si="3"/>
        <v>-36.555325134092357</v>
      </c>
      <c r="U47" s="15">
        <v>0.54194144972925962</v>
      </c>
      <c r="V47" s="15">
        <v>0.34312657099999999</v>
      </c>
      <c r="W47" s="15">
        <f t="shared" si="4"/>
        <v>-0.19881487872925963</v>
      </c>
      <c r="X47" s="16">
        <f t="shared" si="9"/>
        <v>-36.685674961489397</v>
      </c>
      <c r="Y47" s="13">
        <v>0.6</v>
      </c>
      <c r="Z47" s="13">
        <v>88.53</v>
      </c>
      <c r="AA47" s="13">
        <v>0</v>
      </c>
      <c r="AB47" s="13">
        <v>0</v>
      </c>
      <c r="AC47" s="53">
        <f t="shared" si="5"/>
        <v>4.4264999999999999E-2</v>
      </c>
      <c r="AD47" s="69">
        <f>AC47+(AC47*(X47/100))</f>
        <v>2.8026085978296717E-2</v>
      </c>
      <c r="AE47" s="53">
        <f t="shared" si="7"/>
        <v>-1.6238914021703282E-2</v>
      </c>
      <c r="AF47" s="53">
        <f t="shared" si="8"/>
        <v>-36.685674961489397</v>
      </c>
      <c r="AG47" s="44">
        <v>221112</v>
      </c>
      <c r="AH47" s="15" t="s">
        <v>682</v>
      </c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</row>
    <row r="48" spans="1:46" ht="26.1" customHeight="1" x14ac:dyDescent="0.25">
      <c r="A48" s="39" t="s">
        <v>1</v>
      </c>
      <c r="B48" s="13" t="s">
        <v>255</v>
      </c>
      <c r="C48" s="13">
        <v>34009</v>
      </c>
      <c r="D48" s="13" t="s">
        <v>251</v>
      </c>
      <c r="E48" s="13">
        <v>73242</v>
      </c>
      <c r="F48" s="13" t="s">
        <v>278</v>
      </c>
      <c r="G48" s="13" t="s">
        <v>62</v>
      </c>
      <c r="H48" s="13" t="s">
        <v>63</v>
      </c>
      <c r="I48" s="4">
        <v>2378</v>
      </c>
      <c r="J48" s="4">
        <v>3</v>
      </c>
      <c r="K48" s="14" t="s">
        <v>35</v>
      </c>
      <c r="L48" s="15" t="s">
        <v>679</v>
      </c>
      <c r="M48" s="68">
        <v>278.32</v>
      </c>
      <c r="N48" s="61">
        <v>35.04</v>
      </c>
      <c r="O48" s="65">
        <f t="shared" si="0"/>
        <v>0.12605072463768116</v>
      </c>
      <c r="P48" s="65">
        <f t="shared" si="1"/>
        <v>1.5869565217391305E-2</v>
      </c>
      <c r="Q48" s="15">
        <v>7.4105516504434599</v>
      </c>
      <c r="R48" s="15">
        <v>4.7016004059999998</v>
      </c>
      <c r="S48" s="15">
        <f t="shared" si="2"/>
        <v>-2.70895124444346</v>
      </c>
      <c r="T48" s="15">
        <f t="shared" si="3"/>
        <v>-36.55532505844355</v>
      </c>
      <c r="U48" s="15">
        <v>6.691294216571551</v>
      </c>
      <c r="V48" s="15">
        <v>4.2365477670000002</v>
      </c>
      <c r="W48" s="15">
        <f t="shared" si="4"/>
        <v>-2.4547464495715507</v>
      </c>
      <c r="X48" s="16">
        <f t="shared" si="9"/>
        <v>-36.685674999795488</v>
      </c>
      <c r="Y48" s="13">
        <v>7.41</v>
      </c>
      <c r="Z48" s="13">
        <v>1064.8699999999999</v>
      </c>
      <c r="AA48" s="13">
        <v>0</v>
      </c>
      <c r="AB48" s="13">
        <v>0</v>
      </c>
      <c r="AC48" s="53">
        <f t="shared" si="5"/>
        <v>0.53243499999999999</v>
      </c>
      <c r="AD48" s="69">
        <f>AC48+(AC48*(X48/100))</f>
        <v>0.33710762631483893</v>
      </c>
      <c r="AE48" s="53">
        <f t="shared" si="7"/>
        <v>-0.19532737368516107</v>
      </c>
      <c r="AF48" s="53">
        <f t="shared" si="8"/>
        <v>-36.685674999795481</v>
      </c>
      <c r="AG48" s="44">
        <v>221112</v>
      </c>
      <c r="AH48" s="15" t="s">
        <v>682</v>
      </c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</row>
    <row r="49" spans="1:46" ht="26.1" customHeight="1" x14ac:dyDescent="0.25">
      <c r="A49" s="39" t="s">
        <v>1</v>
      </c>
      <c r="B49" s="13" t="s">
        <v>255</v>
      </c>
      <c r="C49" s="13">
        <v>34009</v>
      </c>
      <c r="D49" s="13" t="s">
        <v>251</v>
      </c>
      <c r="E49" s="13">
        <v>73242</v>
      </c>
      <c r="F49" s="13" t="s">
        <v>278</v>
      </c>
      <c r="G49" s="13" t="s">
        <v>62</v>
      </c>
      <c r="H49" s="13" t="s">
        <v>63</v>
      </c>
      <c r="I49" s="4">
        <v>2378</v>
      </c>
      <c r="J49" s="4">
        <v>3</v>
      </c>
      <c r="K49" s="14" t="s">
        <v>36</v>
      </c>
      <c r="L49" s="15" t="s">
        <v>679</v>
      </c>
      <c r="M49" s="68">
        <v>278.32</v>
      </c>
      <c r="N49" s="61">
        <v>35.04</v>
      </c>
      <c r="O49" s="65">
        <f t="shared" si="0"/>
        <v>0.12605072463768116</v>
      </c>
      <c r="P49" s="65">
        <f t="shared" si="1"/>
        <v>1.5869565217391305E-2</v>
      </c>
      <c r="Q49" s="15">
        <v>24.009584500015801</v>
      </c>
      <c r="R49" s="15">
        <v>15.23280284</v>
      </c>
      <c r="S49" s="15">
        <f t="shared" si="2"/>
        <v>-8.7767816600158017</v>
      </c>
      <c r="T49" s="15">
        <f t="shared" si="3"/>
        <v>-36.555325061997749</v>
      </c>
      <c r="U49" s="15">
        <v>21.679248925770317</v>
      </c>
      <c r="V49" s="15">
        <v>13.726070121999999</v>
      </c>
      <c r="W49" s="15">
        <f t="shared" si="4"/>
        <v>-7.9531788037703173</v>
      </c>
      <c r="X49" s="16">
        <f t="shared" si="9"/>
        <v>-36.685675001942997</v>
      </c>
      <c r="Y49" s="13">
        <v>24</v>
      </c>
      <c r="Z49" s="13">
        <v>3583.33</v>
      </c>
      <c r="AA49" s="13">
        <v>24</v>
      </c>
      <c r="AB49" s="13">
        <v>0</v>
      </c>
      <c r="AC49" s="53">
        <f t="shared" si="5"/>
        <v>1.7916650000000001</v>
      </c>
      <c r="AD49" s="53">
        <f>AC49+(AC49*(X49/100))</f>
        <v>1.1343806009764381</v>
      </c>
      <c r="AE49" s="53">
        <f t="shared" si="7"/>
        <v>-0.65728439902356195</v>
      </c>
      <c r="AF49" s="53">
        <f t="shared" si="8"/>
        <v>-36.68567500194299</v>
      </c>
      <c r="AG49" s="44">
        <v>221112</v>
      </c>
      <c r="AH49" s="15" t="s">
        <v>682</v>
      </c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</row>
    <row r="50" spans="1:46" ht="26.1" customHeight="1" x14ac:dyDescent="0.25">
      <c r="A50" s="39" t="s">
        <v>73</v>
      </c>
      <c r="B50" s="13" t="s">
        <v>257</v>
      </c>
      <c r="C50" s="13">
        <v>34017</v>
      </c>
      <c r="D50" s="13" t="s">
        <v>252</v>
      </c>
      <c r="E50" s="13">
        <v>12863</v>
      </c>
      <c r="F50" s="13" t="s">
        <v>271</v>
      </c>
      <c r="G50" s="13" t="s">
        <v>74</v>
      </c>
      <c r="H50" s="13" t="s">
        <v>75</v>
      </c>
      <c r="I50" s="4">
        <v>56964</v>
      </c>
      <c r="J50" s="4" t="s">
        <v>638</v>
      </c>
      <c r="K50" s="14" t="s">
        <v>35</v>
      </c>
      <c r="L50" s="15" t="s">
        <v>680</v>
      </c>
      <c r="M50" s="68"/>
      <c r="N50" s="61">
        <v>934.19</v>
      </c>
      <c r="O50" s="65">
        <f t="shared" si="0"/>
        <v>0</v>
      </c>
      <c r="P50" s="65">
        <f t="shared" si="1"/>
        <v>0.42309329710144927</v>
      </c>
      <c r="Q50" s="15">
        <v>0</v>
      </c>
      <c r="R50" s="15">
        <v>12.015448105999999</v>
      </c>
      <c r="S50" s="15">
        <f t="shared" si="2"/>
        <v>12.015448105999999</v>
      </c>
      <c r="T50" s="15" t="str">
        <f t="shared" si="3"/>
        <v>0.00</v>
      </c>
      <c r="U50" s="15">
        <v>0</v>
      </c>
      <c r="V50" s="15">
        <v>4.5672965779999997</v>
      </c>
      <c r="W50" s="15">
        <f t="shared" si="4"/>
        <v>4.5672965779999997</v>
      </c>
      <c r="X50" s="16" t="str">
        <f t="shared" si="9"/>
        <v>0</v>
      </c>
      <c r="Y50" s="13">
        <v>0.05</v>
      </c>
      <c r="Z50" s="13">
        <v>0</v>
      </c>
      <c r="AA50" s="13">
        <v>0</v>
      </c>
      <c r="AB50" s="13">
        <v>0</v>
      </c>
      <c r="AC50" s="53">
        <f t="shared" si="5"/>
        <v>0</v>
      </c>
      <c r="AD50" s="53">
        <f t="shared" ref="AD50:AD81" si="11">IFERROR((((V50)/N50)*24),"0.00")</f>
        <v>0.11733707048030913</v>
      </c>
      <c r="AE50" s="53">
        <f t="shared" si="7"/>
        <v>0.11733707048030913</v>
      </c>
      <c r="AF50" s="53" t="str">
        <f t="shared" si="8"/>
        <v>0.00</v>
      </c>
      <c r="AG50" s="44" t="s">
        <v>681</v>
      </c>
      <c r="AH50" s="15" t="s">
        <v>686</v>
      </c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</row>
    <row r="51" spans="1:46" ht="26.1" customHeight="1" x14ac:dyDescent="0.25">
      <c r="A51" s="39" t="s">
        <v>73</v>
      </c>
      <c r="B51" s="13" t="s">
        <v>257</v>
      </c>
      <c r="C51" s="13">
        <v>34017</v>
      </c>
      <c r="D51" s="13" t="s">
        <v>252</v>
      </c>
      <c r="E51" s="13">
        <v>12863</v>
      </c>
      <c r="F51" s="13" t="s">
        <v>271</v>
      </c>
      <c r="G51" s="13" t="s">
        <v>74</v>
      </c>
      <c r="H51" s="13" t="s">
        <v>75</v>
      </c>
      <c r="I51" s="4">
        <v>56964</v>
      </c>
      <c r="J51" s="4" t="s">
        <v>638</v>
      </c>
      <c r="K51" s="14" t="s">
        <v>40</v>
      </c>
      <c r="L51" s="15" t="s">
        <v>680</v>
      </c>
      <c r="M51" s="68"/>
      <c r="N51" s="61">
        <v>934.19</v>
      </c>
      <c r="O51" s="65">
        <f t="shared" si="0"/>
        <v>0</v>
      </c>
      <c r="P51" s="65">
        <f t="shared" si="1"/>
        <v>0.42309329710144927</v>
      </c>
      <c r="Q51" s="15">
        <v>0</v>
      </c>
      <c r="R51" s="15">
        <v>0</v>
      </c>
      <c r="S51" s="15">
        <f t="shared" si="2"/>
        <v>0</v>
      </c>
      <c r="T51" s="15" t="str">
        <f t="shared" si="3"/>
        <v>0.00</v>
      </c>
      <c r="U51" s="15">
        <v>0</v>
      </c>
      <c r="V51" s="15">
        <v>0</v>
      </c>
      <c r="W51" s="15">
        <f t="shared" si="4"/>
        <v>0</v>
      </c>
      <c r="X51" s="16" t="str">
        <f t="shared" si="9"/>
        <v>0</v>
      </c>
      <c r="Y51" s="13"/>
      <c r="Z51" s="13"/>
      <c r="AA51" s="13"/>
      <c r="AB51" s="13"/>
      <c r="AC51" s="53">
        <f t="shared" si="5"/>
        <v>0</v>
      </c>
      <c r="AD51" s="53">
        <f t="shared" si="11"/>
        <v>0</v>
      </c>
      <c r="AE51" s="53">
        <f t="shared" si="7"/>
        <v>0</v>
      </c>
      <c r="AF51" s="53" t="str">
        <f t="shared" si="8"/>
        <v>0.00</v>
      </c>
      <c r="AG51" s="44" t="s">
        <v>681</v>
      </c>
      <c r="AH51" s="15" t="s">
        <v>686</v>
      </c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</row>
    <row r="52" spans="1:46" ht="26.1" customHeight="1" x14ac:dyDescent="0.25">
      <c r="A52" s="39" t="s">
        <v>73</v>
      </c>
      <c r="B52" s="13" t="s">
        <v>257</v>
      </c>
      <c r="C52" s="13">
        <v>34017</v>
      </c>
      <c r="D52" s="13" t="s">
        <v>252</v>
      </c>
      <c r="E52" s="13">
        <v>12863</v>
      </c>
      <c r="F52" s="13" t="s">
        <v>271</v>
      </c>
      <c r="G52" s="13" t="s">
        <v>74</v>
      </c>
      <c r="H52" s="13" t="s">
        <v>75</v>
      </c>
      <c r="I52" s="4">
        <v>56964</v>
      </c>
      <c r="J52" s="4" t="s">
        <v>638</v>
      </c>
      <c r="K52" s="14" t="s">
        <v>38</v>
      </c>
      <c r="L52" s="15" t="s">
        <v>680</v>
      </c>
      <c r="M52" s="68"/>
      <c r="N52" s="61">
        <v>934.19</v>
      </c>
      <c r="O52" s="65">
        <f t="shared" si="0"/>
        <v>0</v>
      </c>
      <c r="P52" s="65">
        <f t="shared" si="1"/>
        <v>0.42309329710144927</v>
      </c>
      <c r="Q52" s="15">
        <v>0</v>
      </c>
      <c r="R52" s="15">
        <v>2.6433985839999998</v>
      </c>
      <c r="S52" s="15">
        <f t="shared" si="2"/>
        <v>2.6433985839999998</v>
      </c>
      <c r="T52" s="15" t="str">
        <f t="shared" si="3"/>
        <v>0.00</v>
      </c>
      <c r="U52" s="15">
        <v>0</v>
      </c>
      <c r="V52" s="15">
        <v>1.0048052460000001</v>
      </c>
      <c r="W52" s="15">
        <f t="shared" si="4"/>
        <v>1.0048052460000001</v>
      </c>
      <c r="X52" s="16" t="str">
        <f t="shared" si="9"/>
        <v>0</v>
      </c>
      <c r="Y52" s="13">
        <v>0.12</v>
      </c>
      <c r="Z52" s="13">
        <v>0</v>
      </c>
      <c r="AA52" s="13">
        <v>0</v>
      </c>
      <c r="AB52" s="13">
        <v>0</v>
      </c>
      <c r="AC52" s="53">
        <f t="shared" si="5"/>
        <v>0</v>
      </c>
      <c r="AD52" s="53">
        <f t="shared" si="11"/>
        <v>2.5814155475866796E-2</v>
      </c>
      <c r="AE52" s="53">
        <f t="shared" si="7"/>
        <v>2.5814155475866796E-2</v>
      </c>
      <c r="AF52" s="53" t="str">
        <f t="shared" si="8"/>
        <v>0.00</v>
      </c>
      <c r="AG52" s="44" t="s">
        <v>681</v>
      </c>
      <c r="AH52" s="15" t="s">
        <v>686</v>
      </c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</row>
    <row r="53" spans="1:46" ht="26.1" customHeight="1" x14ac:dyDescent="0.25">
      <c r="A53" s="39" t="s">
        <v>73</v>
      </c>
      <c r="B53" s="13" t="s">
        <v>257</v>
      </c>
      <c r="C53" s="13">
        <v>34017</v>
      </c>
      <c r="D53" s="13" t="s">
        <v>252</v>
      </c>
      <c r="E53" s="13">
        <v>12863</v>
      </c>
      <c r="F53" s="13" t="s">
        <v>271</v>
      </c>
      <c r="G53" s="13" t="s">
        <v>74</v>
      </c>
      <c r="H53" s="13" t="s">
        <v>75</v>
      </c>
      <c r="I53" s="4">
        <v>56964</v>
      </c>
      <c r="J53" s="4" t="s">
        <v>638</v>
      </c>
      <c r="K53" s="14" t="s">
        <v>39</v>
      </c>
      <c r="L53" s="15" t="s">
        <v>680</v>
      </c>
      <c r="M53" s="68"/>
      <c r="N53" s="61">
        <v>934.19</v>
      </c>
      <c r="O53" s="65">
        <f t="shared" si="0"/>
        <v>0</v>
      </c>
      <c r="P53" s="65">
        <f t="shared" si="1"/>
        <v>0.42309329710144927</v>
      </c>
      <c r="Q53" s="15">
        <v>0</v>
      </c>
      <c r="R53" s="15">
        <v>2.6433985839999998</v>
      </c>
      <c r="S53" s="15">
        <f t="shared" si="2"/>
        <v>2.6433985839999998</v>
      </c>
      <c r="T53" s="15" t="str">
        <f t="shared" si="3"/>
        <v>0.00</v>
      </c>
      <c r="U53" s="15">
        <v>0</v>
      </c>
      <c r="V53" s="15">
        <v>1.0048052460000001</v>
      </c>
      <c r="W53" s="15">
        <f t="shared" si="4"/>
        <v>1.0048052460000001</v>
      </c>
      <c r="X53" s="16" t="str">
        <f t="shared" si="9"/>
        <v>0</v>
      </c>
      <c r="Y53" s="13">
        <v>0.12</v>
      </c>
      <c r="Z53" s="13">
        <v>0</v>
      </c>
      <c r="AA53" s="13">
        <v>0</v>
      </c>
      <c r="AB53" s="13">
        <v>0</v>
      </c>
      <c r="AC53" s="53">
        <f t="shared" si="5"/>
        <v>0</v>
      </c>
      <c r="AD53" s="53">
        <f t="shared" si="11"/>
        <v>2.5814155475866796E-2</v>
      </c>
      <c r="AE53" s="53">
        <f t="shared" si="7"/>
        <v>2.5814155475866796E-2</v>
      </c>
      <c r="AF53" s="53" t="str">
        <f t="shared" si="8"/>
        <v>0.00</v>
      </c>
      <c r="AG53" s="44" t="s">
        <v>681</v>
      </c>
      <c r="AH53" s="15" t="s">
        <v>686</v>
      </c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</row>
    <row r="54" spans="1:46" ht="26.1" customHeight="1" x14ac:dyDescent="0.25">
      <c r="A54" s="39" t="s">
        <v>73</v>
      </c>
      <c r="B54" s="13" t="s">
        <v>257</v>
      </c>
      <c r="C54" s="13">
        <v>34017</v>
      </c>
      <c r="D54" s="13" t="s">
        <v>252</v>
      </c>
      <c r="E54" s="13">
        <v>12863</v>
      </c>
      <c r="F54" s="13" t="s">
        <v>271</v>
      </c>
      <c r="G54" s="13" t="s">
        <v>74</v>
      </c>
      <c r="H54" s="13" t="s">
        <v>75</v>
      </c>
      <c r="I54" s="4">
        <v>56964</v>
      </c>
      <c r="J54" s="4" t="s">
        <v>638</v>
      </c>
      <c r="K54" s="14" t="s">
        <v>37</v>
      </c>
      <c r="L54" s="15" t="s">
        <v>680</v>
      </c>
      <c r="M54" s="68"/>
      <c r="N54" s="61">
        <v>934.19</v>
      </c>
      <c r="O54" s="65">
        <f t="shared" si="0"/>
        <v>0</v>
      </c>
      <c r="P54" s="65">
        <f t="shared" si="1"/>
        <v>0.42309329710144927</v>
      </c>
      <c r="Q54" s="15">
        <v>0</v>
      </c>
      <c r="R54" s="15">
        <v>0.6408239</v>
      </c>
      <c r="S54" s="15">
        <f t="shared" si="2"/>
        <v>0.6408239</v>
      </c>
      <c r="T54" s="15" t="str">
        <f t="shared" si="3"/>
        <v>0.00</v>
      </c>
      <c r="U54" s="15">
        <v>0</v>
      </c>
      <c r="V54" s="15">
        <v>0.243589152</v>
      </c>
      <c r="W54" s="15">
        <f t="shared" si="4"/>
        <v>0.243589152</v>
      </c>
      <c r="X54" s="16" t="str">
        <f t="shared" si="9"/>
        <v>0</v>
      </c>
      <c r="Y54" s="13">
        <v>0.01</v>
      </c>
      <c r="Z54" s="13">
        <v>0</v>
      </c>
      <c r="AA54" s="13">
        <v>0</v>
      </c>
      <c r="AB54" s="13">
        <v>0</v>
      </c>
      <c r="AC54" s="53">
        <f t="shared" si="5"/>
        <v>0</v>
      </c>
      <c r="AD54" s="53">
        <f t="shared" si="11"/>
        <v>6.2579771224269146E-3</v>
      </c>
      <c r="AE54" s="53">
        <f t="shared" si="7"/>
        <v>6.2579771224269146E-3</v>
      </c>
      <c r="AF54" s="53" t="str">
        <f t="shared" si="8"/>
        <v>0.00</v>
      </c>
      <c r="AG54" s="44" t="s">
        <v>681</v>
      </c>
      <c r="AH54" s="15" t="s">
        <v>686</v>
      </c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</row>
    <row r="55" spans="1:46" ht="26.1" customHeight="1" x14ac:dyDescent="0.25">
      <c r="A55" s="39" t="s">
        <v>73</v>
      </c>
      <c r="B55" s="13" t="s">
        <v>257</v>
      </c>
      <c r="C55" s="13">
        <v>34017</v>
      </c>
      <c r="D55" s="13" t="s">
        <v>252</v>
      </c>
      <c r="E55" s="13">
        <v>12863</v>
      </c>
      <c r="F55" s="13" t="s">
        <v>271</v>
      </c>
      <c r="G55" s="13" t="s">
        <v>74</v>
      </c>
      <c r="H55" s="13" t="s">
        <v>75</v>
      </c>
      <c r="I55" s="4">
        <v>56964</v>
      </c>
      <c r="J55" s="4" t="s">
        <v>638</v>
      </c>
      <c r="K55" s="14" t="s">
        <v>34</v>
      </c>
      <c r="L55" s="15" t="s">
        <v>680</v>
      </c>
      <c r="M55" s="68"/>
      <c r="N55" s="61">
        <v>934.19</v>
      </c>
      <c r="O55" s="65">
        <f t="shared" si="0"/>
        <v>0</v>
      </c>
      <c r="P55" s="65">
        <f t="shared" si="1"/>
        <v>0.42309329710144927</v>
      </c>
      <c r="Q55" s="15">
        <v>0</v>
      </c>
      <c r="R55" s="15">
        <v>0.841081368</v>
      </c>
      <c r="S55" s="15">
        <f t="shared" si="2"/>
        <v>0.841081368</v>
      </c>
      <c r="T55" s="15" t="str">
        <f t="shared" si="3"/>
        <v>0.00</v>
      </c>
      <c r="U55" s="15">
        <v>0</v>
      </c>
      <c r="V55" s="15">
        <v>0.31971075999999998</v>
      </c>
      <c r="W55" s="15">
        <f t="shared" si="4"/>
        <v>0.31971075999999998</v>
      </c>
      <c r="X55" s="16" t="str">
        <f t="shared" si="9"/>
        <v>0</v>
      </c>
      <c r="Y55" s="13">
        <v>0.03</v>
      </c>
      <c r="Z55" s="13">
        <v>0</v>
      </c>
      <c r="AA55" s="13">
        <v>0</v>
      </c>
      <c r="AB55" s="13">
        <v>0</v>
      </c>
      <c r="AC55" s="53">
        <f t="shared" si="5"/>
        <v>0</v>
      </c>
      <c r="AD55" s="53">
        <f t="shared" si="11"/>
        <v>8.2135949218039156E-3</v>
      </c>
      <c r="AE55" s="53">
        <f t="shared" si="7"/>
        <v>8.2135949218039156E-3</v>
      </c>
      <c r="AF55" s="53" t="str">
        <f t="shared" si="8"/>
        <v>0.00</v>
      </c>
      <c r="AG55" s="44" t="s">
        <v>681</v>
      </c>
      <c r="AH55" s="15" t="s">
        <v>686</v>
      </c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</row>
    <row r="56" spans="1:46" ht="26.1" customHeight="1" x14ac:dyDescent="0.25">
      <c r="A56" s="39" t="s">
        <v>73</v>
      </c>
      <c r="B56" s="13" t="s">
        <v>257</v>
      </c>
      <c r="C56" s="13">
        <v>34017</v>
      </c>
      <c r="D56" s="13" t="s">
        <v>252</v>
      </c>
      <c r="E56" s="13">
        <v>12863</v>
      </c>
      <c r="F56" s="13" t="s">
        <v>271</v>
      </c>
      <c r="G56" s="13" t="s">
        <v>74</v>
      </c>
      <c r="H56" s="13" t="s">
        <v>75</v>
      </c>
      <c r="I56" s="4">
        <v>56964</v>
      </c>
      <c r="J56" s="4" t="s">
        <v>639</v>
      </c>
      <c r="K56" s="14" t="s">
        <v>35</v>
      </c>
      <c r="L56" s="15" t="s">
        <v>680</v>
      </c>
      <c r="M56" s="68"/>
      <c r="N56" s="61">
        <v>946.18</v>
      </c>
      <c r="O56" s="65">
        <f t="shared" si="0"/>
        <v>0</v>
      </c>
      <c r="P56" s="65">
        <f t="shared" si="1"/>
        <v>0.42852355072463766</v>
      </c>
      <c r="Q56" s="15">
        <v>0</v>
      </c>
      <c r="R56" s="15">
        <v>11.961530434</v>
      </c>
      <c r="S56" s="15">
        <f t="shared" si="2"/>
        <v>11.961530434</v>
      </c>
      <c r="T56" s="15" t="str">
        <f t="shared" si="3"/>
        <v>0.00</v>
      </c>
      <c r="U56" s="15">
        <v>0</v>
      </c>
      <c r="V56" s="15">
        <v>4.5546794219999995</v>
      </c>
      <c r="W56" s="15">
        <f t="shared" si="4"/>
        <v>4.5546794219999995</v>
      </c>
      <c r="X56" s="16" t="str">
        <f t="shared" si="9"/>
        <v>0</v>
      </c>
      <c r="Y56" s="13">
        <v>0.03</v>
      </c>
      <c r="Z56" s="13">
        <v>0</v>
      </c>
      <c r="AA56" s="13">
        <v>0</v>
      </c>
      <c r="AB56" s="13">
        <v>0</v>
      </c>
      <c r="AC56" s="53">
        <f t="shared" si="5"/>
        <v>0</v>
      </c>
      <c r="AD56" s="53">
        <f t="shared" si="11"/>
        <v>0.11553013816398569</v>
      </c>
      <c r="AE56" s="53">
        <f t="shared" si="7"/>
        <v>0.11553013816398569</v>
      </c>
      <c r="AF56" s="53" t="str">
        <f t="shared" si="8"/>
        <v>0.00</v>
      </c>
      <c r="AG56" s="44" t="s">
        <v>681</v>
      </c>
      <c r="AH56" s="15" t="s">
        <v>686</v>
      </c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</row>
    <row r="57" spans="1:46" ht="25.5" x14ac:dyDescent="0.25">
      <c r="A57" s="39" t="s">
        <v>73</v>
      </c>
      <c r="B57" s="13" t="s">
        <v>257</v>
      </c>
      <c r="C57" s="13">
        <v>34017</v>
      </c>
      <c r="D57" s="13" t="s">
        <v>252</v>
      </c>
      <c r="E57" s="13">
        <v>12863</v>
      </c>
      <c r="F57" s="13" t="s">
        <v>271</v>
      </c>
      <c r="G57" s="13" t="s">
        <v>74</v>
      </c>
      <c r="H57" s="13" t="s">
        <v>75</v>
      </c>
      <c r="I57" s="4">
        <v>56964</v>
      </c>
      <c r="J57" s="4" t="s">
        <v>639</v>
      </c>
      <c r="K57" s="14" t="s">
        <v>40</v>
      </c>
      <c r="L57" s="15" t="s">
        <v>680</v>
      </c>
      <c r="M57" s="68"/>
      <c r="N57" s="61">
        <v>946.18</v>
      </c>
      <c r="O57" s="65">
        <f t="shared" si="0"/>
        <v>0</v>
      </c>
      <c r="P57" s="65">
        <f t="shared" si="1"/>
        <v>0.42852355072463766</v>
      </c>
      <c r="Q57" s="15">
        <v>0</v>
      </c>
      <c r="R57" s="15">
        <v>0</v>
      </c>
      <c r="S57" s="15">
        <f t="shared" si="2"/>
        <v>0</v>
      </c>
      <c r="T57" s="15" t="str">
        <f t="shared" si="3"/>
        <v>0.00</v>
      </c>
      <c r="U57" s="15">
        <v>0</v>
      </c>
      <c r="V57" s="15">
        <v>0</v>
      </c>
      <c r="W57" s="15">
        <f t="shared" si="4"/>
        <v>0</v>
      </c>
      <c r="X57" s="16" t="str">
        <f t="shared" si="9"/>
        <v>0</v>
      </c>
      <c r="Y57" s="13"/>
      <c r="Z57" s="13"/>
      <c r="AA57" s="13"/>
      <c r="AB57" s="13"/>
      <c r="AC57" s="53">
        <f t="shared" si="5"/>
        <v>0</v>
      </c>
      <c r="AD57" s="53">
        <f t="shared" si="11"/>
        <v>0</v>
      </c>
      <c r="AE57" s="53">
        <f t="shared" si="7"/>
        <v>0</v>
      </c>
      <c r="AF57" s="53" t="str">
        <f t="shared" si="8"/>
        <v>0.00</v>
      </c>
      <c r="AG57" s="44" t="s">
        <v>681</v>
      </c>
      <c r="AH57" s="15" t="s">
        <v>686</v>
      </c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</row>
    <row r="58" spans="1:46" ht="25.5" x14ac:dyDescent="0.25">
      <c r="A58" s="40" t="s">
        <v>73</v>
      </c>
      <c r="B58" s="13" t="s">
        <v>257</v>
      </c>
      <c r="C58" s="13">
        <v>34017</v>
      </c>
      <c r="D58" s="13" t="s">
        <v>252</v>
      </c>
      <c r="E58" s="13">
        <v>12863</v>
      </c>
      <c r="F58" s="13" t="s">
        <v>271</v>
      </c>
      <c r="G58" s="13" t="s">
        <v>74</v>
      </c>
      <c r="H58" s="13" t="s">
        <v>75</v>
      </c>
      <c r="I58" s="4">
        <v>56964</v>
      </c>
      <c r="J58" s="4" t="s">
        <v>639</v>
      </c>
      <c r="K58" s="13" t="s">
        <v>36</v>
      </c>
      <c r="L58" s="15" t="s">
        <v>680</v>
      </c>
      <c r="M58" s="68"/>
      <c r="N58" s="61">
        <v>946.18</v>
      </c>
      <c r="O58" s="65">
        <f t="shared" si="0"/>
        <v>0</v>
      </c>
      <c r="P58" s="65">
        <f t="shared" si="1"/>
        <v>0.42852355072463766</v>
      </c>
      <c r="Q58" s="15">
        <v>0</v>
      </c>
      <c r="R58" s="15">
        <v>3.5884591299999999</v>
      </c>
      <c r="S58" s="15">
        <f t="shared" si="2"/>
        <v>3.5884591299999999</v>
      </c>
      <c r="T58" s="15" t="str">
        <f t="shared" si="3"/>
        <v>0.00</v>
      </c>
      <c r="U58" s="15">
        <v>0</v>
      </c>
      <c r="V58" s="15">
        <v>1.3664038239999998</v>
      </c>
      <c r="W58" s="15">
        <f t="shared" si="4"/>
        <v>1.3664038239999998</v>
      </c>
      <c r="X58" s="16" t="str">
        <f t="shared" si="9"/>
        <v>0</v>
      </c>
      <c r="Y58" s="13">
        <v>0.05</v>
      </c>
      <c r="Z58" s="13">
        <v>0</v>
      </c>
      <c r="AA58" s="13">
        <v>0</v>
      </c>
      <c r="AB58" s="13">
        <v>0</v>
      </c>
      <c r="AC58" s="53">
        <f t="shared" si="5"/>
        <v>0</v>
      </c>
      <c r="AD58" s="53">
        <f t="shared" si="11"/>
        <v>3.4659041383246318E-2</v>
      </c>
      <c r="AE58" s="53">
        <f t="shared" si="7"/>
        <v>3.4659041383246318E-2</v>
      </c>
      <c r="AF58" s="53" t="str">
        <f t="shared" si="8"/>
        <v>0.00</v>
      </c>
      <c r="AG58" s="44" t="s">
        <v>681</v>
      </c>
      <c r="AH58" s="15" t="s">
        <v>686</v>
      </c>
      <c r="AI58" s="59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</row>
    <row r="59" spans="1:46" ht="25.5" x14ac:dyDescent="0.25">
      <c r="A59" s="39" t="s">
        <v>73</v>
      </c>
      <c r="B59" s="13" t="s">
        <v>257</v>
      </c>
      <c r="C59" s="13">
        <v>34017</v>
      </c>
      <c r="D59" s="13" t="s">
        <v>252</v>
      </c>
      <c r="E59" s="13">
        <v>12863</v>
      </c>
      <c r="F59" s="13" t="s">
        <v>271</v>
      </c>
      <c r="G59" s="13" t="s">
        <v>74</v>
      </c>
      <c r="H59" s="13" t="s">
        <v>75</v>
      </c>
      <c r="I59" s="4">
        <v>56964</v>
      </c>
      <c r="J59" s="4" t="s">
        <v>639</v>
      </c>
      <c r="K59" s="14" t="s">
        <v>38</v>
      </c>
      <c r="L59" s="15" t="s">
        <v>680</v>
      </c>
      <c r="M59" s="68"/>
      <c r="N59" s="61">
        <v>946.18</v>
      </c>
      <c r="O59" s="65">
        <f t="shared" si="0"/>
        <v>0</v>
      </c>
      <c r="P59" s="65">
        <f t="shared" si="1"/>
        <v>0.42852355072463766</v>
      </c>
      <c r="Q59" s="15">
        <v>0</v>
      </c>
      <c r="R59" s="15">
        <v>2.631536696</v>
      </c>
      <c r="S59" s="15">
        <f t="shared" si="2"/>
        <v>2.631536696</v>
      </c>
      <c r="T59" s="15" t="str">
        <f t="shared" si="3"/>
        <v>0.00</v>
      </c>
      <c r="U59" s="15">
        <v>0</v>
      </c>
      <c r="V59" s="15">
        <v>1.002029472</v>
      </c>
      <c r="W59" s="15">
        <f t="shared" si="4"/>
        <v>1.002029472</v>
      </c>
      <c r="X59" s="16" t="str">
        <f t="shared" si="9"/>
        <v>0</v>
      </c>
      <c r="Y59" s="13">
        <v>7.0000000000000007E-2</v>
      </c>
      <c r="Z59" s="13">
        <v>0</v>
      </c>
      <c r="AA59" s="13">
        <v>0</v>
      </c>
      <c r="AB59" s="13">
        <v>0</v>
      </c>
      <c r="AC59" s="53">
        <f t="shared" si="5"/>
        <v>0</v>
      </c>
      <c r="AD59" s="53">
        <f t="shared" si="11"/>
        <v>2.5416630374770127E-2</v>
      </c>
      <c r="AE59" s="53">
        <f t="shared" si="7"/>
        <v>2.5416630374770127E-2</v>
      </c>
      <c r="AF59" s="53" t="str">
        <f t="shared" si="8"/>
        <v>0.00</v>
      </c>
      <c r="AG59" s="44" t="s">
        <v>681</v>
      </c>
      <c r="AH59" s="15" t="s">
        <v>686</v>
      </c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</row>
    <row r="60" spans="1:46" ht="25.5" x14ac:dyDescent="0.25">
      <c r="A60" s="39" t="s">
        <v>73</v>
      </c>
      <c r="B60" s="13" t="s">
        <v>257</v>
      </c>
      <c r="C60" s="13">
        <v>34017</v>
      </c>
      <c r="D60" s="13" t="s">
        <v>252</v>
      </c>
      <c r="E60" s="13">
        <v>12863</v>
      </c>
      <c r="F60" s="13" t="s">
        <v>271</v>
      </c>
      <c r="G60" s="13" t="s">
        <v>74</v>
      </c>
      <c r="H60" s="13" t="s">
        <v>75</v>
      </c>
      <c r="I60" s="4">
        <v>56964</v>
      </c>
      <c r="J60" s="4" t="s">
        <v>639</v>
      </c>
      <c r="K60" s="14" t="s">
        <v>39</v>
      </c>
      <c r="L60" s="15" t="s">
        <v>680</v>
      </c>
      <c r="M60" s="68"/>
      <c r="N60" s="61">
        <v>946.18</v>
      </c>
      <c r="O60" s="65">
        <f t="shared" si="0"/>
        <v>0</v>
      </c>
      <c r="P60" s="65">
        <f t="shared" si="1"/>
        <v>0.42852355072463766</v>
      </c>
      <c r="Q60" s="15">
        <v>0</v>
      </c>
      <c r="R60" s="15">
        <v>2.631536696</v>
      </c>
      <c r="S60" s="15">
        <f t="shared" si="2"/>
        <v>2.631536696</v>
      </c>
      <c r="T60" s="15" t="str">
        <f t="shared" si="3"/>
        <v>0.00</v>
      </c>
      <c r="U60" s="15">
        <v>0</v>
      </c>
      <c r="V60" s="15">
        <v>1.002029472</v>
      </c>
      <c r="W60" s="15">
        <f t="shared" si="4"/>
        <v>1.002029472</v>
      </c>
      <c r="X60" s="16" t="str">
        <f t="shared" si="9"/>
        <v>0</v>
      </c>
      <c r="Y60" s="13">
        <v>7.0000000000000007E-2</v>
      </c>
      <c r="Z60" s="13">
        <v>0</v>
      </c>
      <c r="AA60" s="13">
        <v>0</v>
      </c>
      <c r="AB60" s="13">
        <v>0</v>
      </c>
      <c r="AC60" s="53">
        <f t="shared" si="5"/>
        <v>0</v>
      </c>
      <c r="AD60" s="53">
        <f t="shared" si="11"/>
        <v>2.5416630374770127E-2</v>
      </c>
      <c r="AE60" s="53">
        <f t="shared" si="7"/>
        <v>2.5416630374770127E-2</v>
      </c>
      <c r="AF60" s="53" t="str">
        <f t="shared" si="8"/>
        <v>0.00</v>
      </c>
      <c r="AG60" s="44" t="s">
        <v>681</v>
      </c>
      <c r="AH60" s="15" t="s">
        <v>686</v>
      </c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</row>
    <row r="61" spans="1:46" ht="25.5" x14ac:dyDescent="0.25">
      <c r="A61" s="39" t="s">
        <v>73</v>
      </c>
      <c r="B61" s="13" t="s">
        <v>257</v>
      </c>
      <c r="C61" s="13">
        <v>34017</v>
      </c>
      <c r="D61" s="13" t="s">
        <v>252</v>
      </c>
      <c r="E61" s="13">
        <v>12863</v>
      </c>
      <c r="F61" s="13" t="s">
        <v>271</v>
      </c>
      <c r="G61" s="13" t="s">
        <v>74</v>
      </c>
      <c r="H61" s="13" t="s">
        <v>75</v>
      </c>
      <c r="I61" s="4">
        <v>56964</v>
      </c>
      <c r="J61" s="4" t="s">
        <v>639</v>
      </c>
      <c r="K61" s="14" t="s">
        <v>37</v>
      </c>
      <c r="L61" s="15" t="s">
        <v>680</v>
      </c>
      <c r="M61" s="68"/>
      <c r="N61" s="61">
        <v>946.18</v>
      </c>
      <c r="O61" s="65">
        <f t="shared" si="0"/>
        <v>0</v>
      </c>
      <c r="P61" s="65">
        <f t="shared" si="1"/>
        <v>0.42852355072463766</v>
      </c>
      <c r="Q61" s="15">
        <v>0</v>
      </c>
      <c r="R61" s="15">
        <v>0.63794828999999997</v>
      </c>
      <c r="S61" s="15">
        <f t="shared" si="2"/>
        <v>0.63794828999999997</v>
      </c>
      <c r="T61" s="15" t="str">
        <f t="shared" si="3"/>
        <v>0.00</v>
      </c>
      <c r="U61" s="15">
        <v>0</v>
      </c>
      <c r="V61" s="15">
        <v>0.24291623800000001</v>
      </c>
      <c r="W61" s="15">
        <f t="shared" si="4"/>
        <v>0.24291623800000001</v>
      </c>
      <c r="X61" s="16" t="str">
        <f t="shared" si="9"/>
        <v>0</v>
      </c>
      <c r="Y61" s="13">
        <v>0</v>
      </c>
      <c r="Z61" s="13">
        <v>0</v>
      </c>
      <c r="AA61" s="13">
        <v>0</v>
      </c>
      <c r="AB61" s="13">
        <v>0</v>
      </c>
      <c r="AC61" s="53">
        <f t="shared" si="5"/>
        <v>0</v>
      </c>
      <c r="AD61" s="53">
        <f t="shared" si="11"/>
        <v>6.1616074235346339E-3</v>
      </c>
      <c r="AE61" s="53">
        <f t="shared" si="7"/>
        <v>6.1616074235346339E-3</v>
      </c>
      <c r="AF61" s="53" t="str">
        <f t="shared" si="8"/>
        <v>0.00</v>
      </c>
      <c r="AG61" s="44" t="s">
        <v>681</v>
      </c>
      <c r="AH61" s="15" t="s">
        <v>686</v>
      </c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</row>
    <row r="62" spans="1:46" ht="25.5" x14ac:dyDescent="0.25">
      <c r="A62" s="39" t="s">
        <v>73</v>
      </c>
      <c r="B62" s="13" t="s">
        <v>257</v>
      </c>
      <c r="C62" s="13">
        <v>34017</v>
      </c>
      <c r="D62" s="13" t="s">
        <v>252</v>
      </c>
      <c r="E62" s="13">
        <v>12863</v>
      </c>
      <c r="F62" s="13" t="s">
        <v>271</v>
      </c>
      <c r="G62" s="13" t="s">
        <v>74</v>
      </c>
      <c r="H62" s="13" t="s">
        <v>75</v>
      </c>
      <c r="I62" s="4">
        <v>56964</v>
      </c>
      <c r="J62" s="4" t="s">
        <v>639</v>
      </c>
      <c r="K62" s="14" t="s">
        <v>34</v>
      </c>
      <c r="L62" s="15" t="s">
        <v>680</v>
      </c>
      <c r="M62" s="68"/>
      <c r="N62" s="61">
        <v>946.18</v>
      </c>
      <c r="O62" s="65">
        <f t="shared" si="0"/>
        <v>0</v>
      </c>
      <c r="P62" s="65">
        <f t="shared" si="1"/>
        <v>0.42852355072463766</v>
      </c>
      <c r="Q62" s="15">
        <v>0</v>
      </c>
      <c r="R62" s="15">
        <v>0.83730713000000001</v>
      </c>
      <c r="S62" s="15">
        <f t="shared" si="2"/>
        <v>0.83730713000000001</v>
      </c>
      <c r="T62" s="15" t="str">
        <f t="shared" si="3"/>
        <v>0.00</v>
      </c>
      <c r="U62" s="15">
        <v>0</v>
      </c>
      <c r="V62" s="15">
        <v>0.31882756000000001</v>
      </c>
      <c r="W62" s="15">
        <f t="shared" si="4"/>
        <v>0.31882756000000001</v>
      </c>
      <c r="X62" s="16" t="str">
        <f t="shared" si="9"/>
        <v>0</v>
      </c>
      <c r="Y62" s="13">
        <v>0.02</v>
      </c>
      <c r="Z62" s="13">
        <v>0</v>
      </c>
      <c r="AA62" s="13">
        <v>0</v>
      </c>
      <c r="AB62" s="13">
        <v>0</v>
      </c>
      <c r="AC62" s="53">
        <f t="shared" si="5"/>
        <v>0</v>
      </c>
      <c r="AD62" s="53">
        <f t="shared" si="11"/>
        <v>8.0871096831469716E-3</v>
      </c>
      <c r="AE62" s="53">
        <f t="shared" si="7"/>
        <v>8.0871096831469716E-3</v>
      </c>
      <c r="AF62" s="53" t="str">
        <f t="shared" si="8"/>
        <v>0.00</v>
      </c>
      <c r="AG62" s="44" t="s">
        <v>681</v>
      </c>
      <c r="AH62" s="15" t="s">
        <v>686</v>
      </c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</row>
    <row r="63" spans="1:46" ht="25.5" x14ac:dyDescent="0.25">
      <c r="A63" s="39" t="s">
        <v>73</v>
      </c>
      <c r="B63" s="13" t="s">
        <v>257</v>
      </c>
      <c r="C63" s="13">
        <v>34017</v>
      </c>
      <c r="D63" s="13" t="s">
        <v>252</v>
      </c>
      <c r="E63" s="13">
        <v>12863</v>
      </c>
      <c r="F63" s="13" t="s">
        <v>271</v>
      </c>
      <c r="G63" s="13" t="s">
        <v>74</v>
      </c>
      <c r="H63" s="13" t="s">
        <v>75</v>
      </c>
      <c r="I63" s="4">
        <v>56964</v>
      </c>
      <c r="J63" s="4" t="s">
        <v>640</v>
      </c>
      <c r="K63" s="14" t="s">
        <v>35</v>
      </c>
      <c r="L63" s="15" t="s">
        <v>680</v>
      </c>
      <c r="M63" s="68"/>
      <c r="N63" s="61">
        <v>1033.93</v>
      </c>
      <c r="O63" s="65">
        <f t="shared" si="0"/>
        <v>0</v>
      </c>
      <c r="P63" s="65">
        <f t="shared" si="1"/>
        <v>0.46826539855072469</v>
      </c>
      <c r="Q63" s="15">
        <v>0</v>
      </c>
      <c r="R63" s="15">
        <v>11.919845702</v>
      </c>
      <c r="S63" s="15">
        <f t="shared" si="2"/>
        <v>11.919845702</v>
      </c>
      <c r="T63" s="15" t="str">
        <f t="shared" si="3"/>
        <v>0.00</v>
      </c>
      <c r="U63" s="15">
        <v>0</v>
      </c>
      <c r="V63" s="15">
        <v>4.5417226260000003</v>
      </c>
      <c r="W63" s="15">
        <f t="shared" si="4"/>
        <v>4.5417226260000003</v>
      </c>
      <c r="X63" s="16" t="str">
        <f t="shared" si="9"/>
        <v>0</v>
      </c>
      <c r="Y63" s="13"/>
      <c r="Z63" s="13"/>
      <c r="AA63" s="13"/>
      <c r="AB63" s="13"/>
      <c r="AC63" s="53">
        <f t="shared" si="5"/>
        <v>0</v>
      </c>
      <c r="AD63" s="53">
        <f t="shared" si="11"/>
        <v>0.10542429663903746</v>
      </c>
      <c r="AE63" s="53">
        <f t="shared" si="7"/>
        <v>0.10542429663903746</v>
      </c>
      <c r="AF63" s="53" t="str">
        <f t="shared" si="8"/>
        <v>0.00</v>
      </c>
      <c r="AG63" s="44" t="s">
        <v>681</v>
      </c>
      <c r="AH63" s="15" t="s">
        <v>686</v>
      </c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</row>
    <row r="64" spans="1:46" ht="25.5" x14ac:dyDescent="0.25">
      <c r="A64" s="39" t="s">
        <v>73</v>
      </c>
      <c r="B64" s="13" t="s">
        <v>257</v>
      </c>
      <c r="C64" s="13">
        <v>34017</v>
      </c>
      <c r="D64" s="13" t="s">
        <v>252</v>
      </c>
      <c r="E64" s="13">
        <v>12863</v>
      </c>
      <c r="F64" s="13" t="s">
        <v>271</v>
      </c>
      <c r="G64" s="13" t="s">
        <v>74</v>
      </c>
      <c r="H64" s="13" t="s">
        <v>75</v>
      </c>
      <c r="I64" s="4">
        <v>56964</v>
      </c>
      <c r="J64" s="4" t="s">
        <v>640</v>
      </c>
      <c r="K64" s="14" t="s">
        <v>40</v>
      </c>
      <c r="L64" s="15" t="s">
        <v>680</v>
      </c>
      <c r="M64" s="68"/>
      <c r="N64" s="61">
        <v>1033.93</v>
      </c>
      <c r="O64" s="65">
        <f t="shared" si="0"/>
        <v>0</v>
      </c>
      <c r="P64" s="65">
        <f t="shared" si="1"/>
        <v>0.46826539855072469</v>
      </c>
      <c r="Q64" s="15">
        <v>0</v>
      </c>
      <c r="R64" s="15">
        <v>0</v>
      </c>
      <c r="S64" s="15">
        <f t="shared" si="2"/>
        <v>0</v>
      </c>
      <c r="T64" s="15" t="str">
        <f t="shared" si="3"/>
        <v>0.00</v>
      </c>
      <c r="U64" s="15">
        <v>0</v>
      </c>
      <c r="V64" s="15">
        <v>0</v>
      </c>
      <c r="W64" s="15">
        <f t="shared" si="4"/>
        <v>0</v>
      </c>
      <c r="X64" s="16" t="str">
        <f t="shared" si="9"/>
        <v>0</v>
      </c>
      <c r="Y64" s="13"/>
      <c r="Z64" s="13"/>
      <c r="AA64" s="13"/>
      <c r="AB64" s="13"/>
      <c r="AC64" s="53">
        <f t="shared" si="5"/>
        <v>0</v>
      </c>
      <c r="AD64" s="53">
        <f t="shared" si="11"/>
        <v>0</v>
      </c>
      <c r="AE64" s="53">
        <f t="shared" si="7"/>
        <v>0</v>
      </c>
      <c r="AF64" s="53" t="str">
        <f t="shared" si="8"/>
        <v>0.00</v>
      </c>
      <c r="AG64" s="44" t="s">
        <v>681</v>
      </c>
      <c r="AH64" s="15" t="s">
        <v>686</v>
      </c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</row>
    <row r="65" spans="1:46" ht="25.5" x14ac:dyDescent="0.25">
      <c r="A65" s="40" t="s">
        <v>73</v>
      </c>
      <c r="B65" s="13" t="s">
        <v>257</v>
      </c>
      <c r="C65" s="13">
        <v>34017</v>
      </c>
      <c r="D65" s="13" t="s">
        <v>252</v>
      </c>
      <c r="E65" s="13">
        <v>12863</v>
      </c>
      <c r="F65" s="13" t="s">
        <v>271</v>
      </c>
      <c r="G65" s="13" t="s">
        <v>74</v>
      </c>
      <c r="H65" s="13" t="s">
        <v>75</v>
      </c>
      <c r="I65" s="4">
        <v>56964</v>
      </c>
      <c r="J65" s="4" t="s">
        <v>640</v>
      </c>
      <c r="K65" s="13" t="s">
        <v>36</v>
      </c>
      <c r="L65" s="15" t="s">
        <v>680</v>
      </c>
      <c r="M65" s="68"/>
      <c r="N65" s="61">
        <v>1033.93</v>
      </c>
      <c r="O65" s="65">
        <f t="shared" si="0"/>
        <v>0</v>
      </c>
      <c r="P65" s="65">
        <f t="shared" si="1"/>
        <v>0.46826539855072469</v>
      </c>
      <c r="Q65" s="15">
        <v>0</v>
      </c>
      <c r="R65" s="15">
        <v>3.5759537099999998</v>
      </c>
      <c r="S65" s="15">
        <f t="shared" si="2"/>
        <v>3.5759537099999998</v>
      </c>
      <c r="T65" s="15" t="str">
        <f t="shared" si="3"/>
        <v>0.00</v>
      </c>
      <c r="U65" s="15">
        <v>0</v>
      </c>
      <c r="V65" s="15">
        <v>1.362516786</v>
      </c>
      <c r="W65" s="15">
        <f t="shared" si="4"/>
        <v>1.362516786</v>
      </c>
      <c r="X65" s="16" t="str">
        <f t="shared" si="9"/>
        <v>0</v>
      </c>
      <c r="Y65" s="13"/>
      <c r="Z65" s="13"/>
      <c r="AA65" s="13"/>
      <c r="AB65" s="13"/>
      <c r="AC65" s="53">
        <f t="shared" si="5"/>
        <v>0</v>
      </c>
      <c r="AD65" s="53">
        <f t="shared" si="11"/>
        <v>3.1627288949928917E-2</v>
      </c>
      <c r="AE65" s="53">
        <f t="shared" si="7"/>
        <v>3.1627288949928917E-2</v>
      </c>
      <c r="AF65" s="53" t="str">
        <f t="shared" si="8"/>
        <v>0.00</v>
      </c>
      <c r="AG65" s="44" t="s">
        <v>681</v>
      </c>
      <c r="AH65" s="15" t="s">
        <v>686</v>
      </c>
      <c r="AI65" s="59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</row>
    <row r="66" spans="1:46" ht="25.5" x14ac:dyDescent="0.25">
      <c r="A66" s="39" t="s">
        <v>73</v>
      </c>
      <c r="B66" s="13" t="s">
        <v>257</v>
      </c>
      <c r="C66" s="13">
        <v>34017</v>
      </c>
      <c r="D66" s="13" t="s">
        <v>252</v>
      </c>
      <c r="E66" s="13">
        <v>12863</v>
      </c>
      <c r="F66" s="13" t="s">
        <v>271</v>
      </c>
      <c r="G66" s="13" t="s">
        <v>74</v>
      </c>
      <c r="H66" s="13" t="s">
        <v>75</v>
      </c>
      <c r="I66" s="4">
        <v>56964</v>
      </c>
      <c r="J66" s="4" t="s">
        <v>640</v>
      </c>
      <c r="K66" s="14" t="s">
        <v>38</v>
      </c>
      <c r="L66" s="15" t="s">
        <v>680</v>
      </c>
      <c r="M66" s="68"/>
      <c r="N66" s="61">
        <v>1033.93</v>
      </c>
      <c r="O66" s="65">
        <f t="shared" si="0"/>
        <v>0</v>
      </c>
      <c r="P66" s="65">
        <f t="shared" si="1"/>
        <v>0.46826539855072469</v>
      </c>
      <c r="Q66" s="15">
        <v>0</v>
      </c>
      <c r="R66" s="15">
        <v>2.622366054</v>
      </c>
      <c r="S66" s="15">
        <f t="shared" si="2"/>
        <v>2.622366054</v>
      </c>
      <c r="T66" s="15" t="str">
        <f t="shared" si="3"/>
        <v>0.00</v>
      </c>
      <c r="U66" s="15">
        <v>0</v>
      </c>
      <c r="V66" s="15">
        <v>0.99917897600000005</v>
      </c>
      <c r="W66" s="15">
        <f t="shared" si="4"/>
        <v>0.99917897600000005</v>
      </c>
      <c r="X66" s="16" t="str">
        <f t="shared" si="9"/>
        <v>0</v>
      </c>
      <c r="Y66" s="13"/>
      <c r="Z66" s="13"/>
      <c r="AA66" s="13"/>
      <c r="AB66" s="13"/>
      <c r="AC66" s="53">
        <f t="shared" si="5"/>
        <v>0</v>
      </c>
      <c r="AD66" s="53">
        <f t="shared" si="11"/>
        <v>2.3193345220662909E-2</v>
      </c>
      <c r="AE66" s="53">
        <f t="shared" si="7"/>
        <v>2.3193345220662909E-2</v>
      </c>
      <c r="AF66" s="53" t="str">
        <f t="shared" si="8"/>
        <v>0.00</v>
      </c>
      <c r="AG66" s="44" t="s">
        <v>681</v>
      </c>
      <c r="AH66" s="15" t="s">
        <v>686</v>
      </c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</row>
    <row r="67" spans="1:46" ht="25.5" x14ac:dyDescent="0.25">
      <c r="A67" s="39" t="s">
        <v>73</v>
      </c>
      <c r="B67" s="13" t="s">
        <v>257</v>
      </c>
      <c r="C67" s="13">
        <v>34017</v>
      </c>
      <c r="D67" s="13" t="s">
        <v>252</v>
      </c>
      <c r="E67" s="13">
        <v>12863</v>
      </c>
      <c r="F67" s="13" t="s">
        <v>271</v>
      </c>
      <c r="G67" s="13" t="s">
        <v>74</v>
      </c>
      <c r="H67" s="13" t="s">
        <v>75</v>
      </c>
      <c r="I67" s="4">
        <v>56964</v>
      </c>
      <c r="J67" s="4" t="s">
        <v>640</v>
      </c>
      <c r="K67" s="14" t="s">
        <v>39</v>
      </c>
      <c r="L67" s="15" t="s">
        <v>680</v>
      </c>
      <c r="M67" s="68"/>
      <c r="N67" s="61">
        <v>1033.93</v>
      </c>
      <c r="O67" s="65">
        <f t="shared" si="0"/>
        <v>0</v>
      </c>
      <c r="P67" s="65">
        <f t="shared" si="1"/>
        <v>0.46826539855072469</v>
      </c>
      <c r="Q67" s="15">
        <v>0</v>
      </c>
      <c r="R67" s="15">
        <v>2.622366054</v>
      </c>
      <c r="S67" s="15">
        <f t="shared" si="2"/>
        <v>2.622366054</v>
      </c>
      <c r="T67" s="15" t="str">
        <f t="shared" si="3"/>
        <v>0.00</v>
      </c>
      <c r="U67" s="15">
        <v>0</v>
      </c>
      <c r="V67" s="15">
        <v>0.99917897600000005</v>
      </c>
      <c r="W67" s="15">
        <f t="shared" si="4"/>
        <v>0.99917897600000005</v>
      </c>
      <c r="X67" s="16" t="str">
        <f t="shared" si="9"/>
        <v>0</v>
      </c>
      <c r="Y67" s="13"/>
      <c r="Z67" s="13"/>
      <c r="AA67" s="13"/>
      <c r="AB67" s="13"/>
      <c r="AC67" s="53">
        <f t="shared" si="5"/>
        <v>0</v>
      </c>
      <c r="AD67" s="53">
        <f t="shared" si="11"/>
        <v>2.3193345220662909E-2</v>
      </c>
      <c r="AE67" s="53">
        <f t="shared" si="7"/>
        <v>2.3193345220662909E-2</v>
      </c>
      <c r="AF67" s="53" t="str">
        <f t="shared" si="8"/>
        <v>0.00</v>
      </c>
      <c r="AG67" s="44" t="s">
        <v>681</v>
      </c>
      <c r="AH67" s="15" t="s">
        <v>686</v>
      </c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</row>
    <row r="68" spans="1:46" ht="25.5" x14ac:dyDescent="0.25">
      <c r="A68" s="39" t="s">
        <v>73</v>
      </c>
      <c r="B68" s="13" t="s">
        <v>257</v>
      </c>
      <c r="C68" s="13">
        <v>34017</v>
      </c>
      <c r="D68" s="13" t="s">
        <v>252</v>
      </c>
      <c r="E68" s="13">
        <v>12863</v>
      </c>
      <c r="F68" s="13" t="s">
        <v>271</v>
      </c>
      <c r="G68" s="13" t="s">
        <v>74</v>
      </c>
      <c r="H68" s="13" t="s">
        <v>75</v>
      </c>
      <c r="I68" s="4">
        <v>56964</v>
      </c>
      <c r="J68" s="4" t="s">
        <v>640</v>
      </c>
      <c r="K68" s="14" t="s">
        <v>37</v>
      </c>
      <c r="L68" s="15" t="s">
        <v>680</v>
      </c>
      <c r="M68" s="68"/>
      <c r="N68" s="61">
        <v>1033.93</v>
      </c>
      <c r="O68" s="65">
        <f t="shared" si="0"/>
        <v>0</v>
      </c>
      <c r="P68" s="65">
        <f t="shared" si="1"/>
        <v>0.46826539855072469</v>
      </c>
      <c r="Q68" s="15">
        <v>0</v>
      </c>
      <c r="R68" s="15">
        <v>0.63572510400000004</v>
      </c>
      <c r="S68" s="15">
        <f t="shared" si="2"/>
        <v>0.63572510400000004</v>
      </c>
      <c r="T68" s="15" t="str">
        <f t="shared" si="3"/>
        <v>0.00</v>
      </c>
      <c r="U68" s="15">
        <v>0</v>
      </c>
      <c r="V68" s="15">
        <v>0.242225208</v>
      </c>
      <c r="W68" s="15">
        <f t="shared" si="4"/>
        <v>0.242225208</v>
      </c>
      <c r="X68" s="16" t="str">
        <f t="shared" si="9"/>
        <v>0</v>
      </c>
      <c r="Y68" s="13"/>
      <c r="Z68" s="13"/>
      <c r="AA68" s="13"/>
      <c r="AB68" s="13"/>
      <c r="AC68" s="53">
        <f t="shared" si="5"/>
        <v>0</v>
      </c>
      <c r="AD68" s="53">
        <f t="shared" si="11"/>
        <v>5.622629183793873E-3</v>
      </c>
      <c r="AE68" s="53">
        <f t="shared" si="7"/>
        <v>5.622629183793873E-3</v>
      </c>
      <c r="AF68" s="53" t="str">
        <f t="shared" si="8"/>
        <v>0.00</v>
      </c>
      <c r="AG68" s="44" t="s">
        <v>681</v>
      </c>
      <c r="AH68" s="15" t="s">
        <v>686</v>
      </c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</row>
    <row r="69" spans="1:46" ht="25.5" x14ac:dyDescent="0.25">
      <c r="A69" s="39" t="s">
        <v>73</v>
      </c>
      <c r="B69" s="13" t="s">
        <v>257</v>
      </c>
      <c r="C69" s="13">
        <v>34017</v>
      </c>
      <c r="D69" s="13" t="s">
        <v>252</v>
      </c>
      <c r="E69" s="13">
        <v>12863</v>
      </c>
      <c r="F69" s="13" t="s">
        <v>271</v>
      </c>
      <c r="G69" s="13" t="s">
        <v>74</v>
      </c>
      <c r="H69" s="13" t="s">
        <v>75</v>
      </c>
      <c r="I69" s="4">
        <v>56964</v>
      </c>
      <c r="J69" s="4" t="s">
        <v>640</v>
      </c>
      <c r="K69" s="14" t="s">
        <v>34</v>
      </c>
      <c r="L69" s="15" t="s">
        <v>680</v>
      </c>
      <c r="M69" s="68"/>
      <c r="N69" s="61">
        <v>1033.93</v>
      </c>
      <c r="O69" s="65">
        <f t="shared" si="0"/>
        <v>0</v>
      </c>
      <c r="P69" s="65">
        <f t="shared" si="1"/>
        <v>0.46826539855072469</v>
      </c>
      <c r="Q69" s="15">
        <v>0</v>
      </c>
      <c r="R69" s="15">
        <v>0.83438920000000005</v>
      </c>
      <c r="S69" s="15">
        <f t="shared" si="2"/>
        <v>0.83438920000000005</v>
      </c>
      <c r="T69" s="15" t="str">
        <f t="shared" si="3"/>
        <v>0.00</v>
      </c>
      <c r="U69" s="15">
        <v>0</v>
      </c>
      <c r="V69" s="15">
        <v>0.31792058400000001</v>
      </c>
      <c r="W69" s="15">
        <f t="shared" si="4"/>
        <v>0.31792058400000001</v>
      </c>
      <c r="X69" s="16" t="str">
        <f t="shared" si="9"/>
        <v>0</v>
      </c>
      <c r="Y69" s="13"/>
      <c r="Z69" s="13"/>
      <c r="AA69" s="13"/>
      <c r="AB69" s="13"/>
      <c r="AC69" s="53">
        <f t="shared" si="5"/>
        <v>0</v>
      </c>
      <c r="AD69" s="53">
        <f t="shared" si="11"/>
        <v>7.3797007689108546E-3</v>
      </c>
      <c r="AE69" s="53">
        <f t="shared" si="7"/>
        <v>7.3797007689108546E-3</v>
      </c>
      <c r="AF69" s="53" t="str">
        <f t="shared" si="8"/>
        <v>0.00</v>
      </c>
      <c r="AG69" s="44" t="s">
        <v>681</v>
      </c>
      <c r="AH69" s="15" t="s">
        <v>686</v>
      </c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</row>
    <row r="70" spans="1:46" ht="25.5" x14ac:dyDescent="0.25">
      <c r="A70" s="39" t="s">
        <v>73</v>
      </c>
      <c r="B70" s="13" t="s">
        <v>257</v>
      </c>
      <c r="C70" s="13">
        <v>34017</v>
      </c>
      <c r="D70" s="13" t="s">
        <v>252</v>
      </c>
      <c r="E70" s="13">
        <v>12863</v>
      </c>
      <c r="F70" s="13" t="s">
        <v>271</v>
      </c>
      <c r="G70" s="13" t="s">
        <v>74</v>
      </c>
      <c r="H70" s="13" t="s">
        <v>75</v>
      </c>
      <c r="I70" s="4">
        <v>56964</v>
      </c>
      <c r="J70" s="4" t="s">
        <v>641</v>
      </c>
      <c r="K70" s="14" t="s">
        <v>35</v>
      </c>
      <c r="L70" s="15" t="s">
        <v>680</v>
      </c>
      <c r="M70" s="68"/>
      <c r="N70" s="61">
        <v>875.13</v>
      </c>
      <c r="O70" s="65">
        <f t="shared" si="0"/>
        <v>0</v>
      </c>
      <c r="P70" s="65">
        <f t="shared" si="1"/>
        <v>0.39634510869565215</v>
      </c>
      <c r="Q70" s="15">
        <v>0</v>
      </c>
      <c r="R70" s="15">
        <v>11.903184358000001</v>
      </c>
      <c r="S70" s="15">
        <f t="shared" si="2"/>
        <v>11.903184358000001</v>
      </c>
      <c r="T70" s="15" t="str">
        <f t="shared" si="3"/>
        <v>0.00</v>
      </c>
      <c r="U70" s="15">
        <v>0</v>
      </c>
      <c r="V70" s="15">
        <v>4.5417226260000003</v>
      </c>
      <c r="W70" s="15">
        <f t="shared" si="4"/>
        <v>4.5417226260000003</v>
      </c>
      <c r="X70" s="16" t="str">
        <f t="shared" si="9"/>
        <v>0</v>
      </c>
      <c r="Y70" s="13"/>
      <c r="Z70" s="13"/>
      <c r="AA70" s="13"/>
      <c r="AB70" s="13"/>
      <c r="AC70" s="53">
        <f t="shared" si="5"/>
        <v>0</v>
      </c>
      <c r="AD70" s="53">
        <f t="shared" si="11"/>
        <v>0.12455445822220698</v>
      </c>
      <c r="AE70" s="53">
        <f t="shared" si="7"/>
        <v>0.12455445822220698</v>
      </c>
      <c r="AF70" s="53" t="str">
        <f t="shared" si="8"/>
        <v>0.00</v>
      </c>
      <c r="AG70" s="44" t="s">
        <v>681</v>
      </c>
      <c r="AH70" s="15" t="s">
        <v>686</v>
      </c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</row>
    <row r="71" spans="1:46" ht="25.5" x14ac:dyDescent="0.25">
      <c r="A71" s="39" t="s">
        <v>73</v>
      </c>
      <c r="B71" s="13" t="s">
        <v>257</v>
      </c>
      <c r="C71" s="13">
        <v>34017</v>
      </c>
      <c r="D71" s="13" t="s">
        <v>252</v>
      </c>
      <c r="E71" s="13">
        <v>12863</v>
      </c>
      <c r="F71" s="13" t="s">
        <v>271</v>
      </c>
      <c r="G71" s="13" t="s">
        <v>74</v>
      </c>
      <c r="H71" s="13" t="s">
        <v>75</v>
      </c>
      <c r="I71" s="4">
        <v>56964</v>
      </c>
      <c r="J71" s="4" t="s">
        <v>641</v>
      </c>
      <c r="K71" s="14" t="s">
        <v>40</v>
      </c>
      <c r="L71" s="15" t="s">
        <v>680</v>
      </c>
      <c r="M71" s="68"/>
      <c r="N71" s="61">
        <v>875.13</v>
      </c>
      <c r="O71" s="65">
        <f t="shared" si="0"/>
        <v>0</v>
      </c>
      <c r="P71" s="65">
        <f t="shared" si="1"/>
        <v>0.39634510869565215</v>
      </c>
      <c r="Q71" s="15">
        <v>0</v>
      </c>
      <c r="R71" s="15">
        <v>0</v>
      </c>
      <c r="S71" s="15">
        <f t="shared" si="2"/>
        <v>0</v>
      </c>
      <c r="T71" s="15" t="str">
        <f t="shared" si="3"/>
        <v>0.00</v>
      </c>
      <c r="U71" s="15">
        <v>0</v>
      </c>
      <c r="V71" s="15">
        <v>0</v>
      </c>
      <c r="W71" s="15">
        <f t="shared" si="4"/>
        <v>0</v>
      </c>
      <c r="X71" s="16" t="str">
        <f t="shared" si="9"/>
        <v>0</v>
      </c>
      <c r="Y71" s="13"/>
      <c r="Z71" s="13"/>
      <c r="AA71" s="13"/>
      <c r="AB71" s="13"/>
      <c r="AC71" s="53">
        <f t="shared" si="5"/>
        <v>0</v>
      </c>
      <c r="AD71" s="53">
        <f t="shared" si="11"/>
        <v>0</v>
      </c>
      <c r="AE71" s="53">
        <f t="shared" si="7"/>
        <v>0</v>
      </c>
      <c r="AF71" s="53" t="str">
        <f t="shared" si="8"/>
        <v>0.00</v>
      </c>
      <c r="AG71" s="44" t="s">
        <v>681</v>
      </c>
      <c r="AH71" s="15" t="s">
        <v>686</v>
      </c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</row>
    <row r="72" spans="1:46" ht="25.5" x14ac:dyDescent="0.25">
      <c r="A72" s="39" t="s">
        <v>73</v>
      </c>
      <c r="B72" s="13" t="s">
        <v>257</v>
      </c>
      <c r="C72" s="13">
        <v>34017</v>
      </c>
      <c r="D72" s="13" t="s">
        <v>252</v>
      </c>
      <c r="E72" s="13">
        <v>12863</v>
      </c>
      <c r="F72" s="13" t="s">
        <v>271</v>
      </c>
      <c r="G72" s="13" t="s">
        <v>74</v>
      </c>
      <c r="H72" s="13" t="s">
        <v>75</v>
      </c>
      <c r="I72" s="4">
        <v>56964</v>
      </c>
      <c r="J72" s="4" t="s">
        <v>641</v>
      </c>
      <c r="K72" s="14" t="s">
        <v>36</v>
      </c>
      <c r="L72" s="15" t="s">
        <v>680</v>
      </c>
      <c r="M72" s="68"/>
      <c r="N72" s="61">
        <v>875.13</v>
      </c>
      <c r="O72" s="65">
        <f t="shared" ref="O72:O135" si="12">M72/2208</f>
        <v>0</v>
      </c>
      <c r="P72" s="65">
        <f t="shared" ref="P72:P135" si="13">N72/2208</f>
        <v>0.39634510869565215</v>
      </c>
      <c r="Q72" s="15">
        <v>0</v>
      </c>
      <c r="R72" s="15">
        <v>3.5709553079999998</v>
      </c>
      <c r="S72" s="15">
        <f t="shared" ref="S72:S135" si="14">R72-Q72</f>
        <v>3.5709553079999998</v>
      </c>
      <c r="T72" s="15" t="str">
        <f t="shared" ref="T72:T135" si="15">IFERROR(((R72-Q72)/Q72)*100,"0.00")</f>
        <v>0.00</v>
      </c>
      <c r="U72" s="15">
        <v>0</v>
      </c>
      <c r="V72" s="15">
        <v>1.362516786</v>
      </c>
      <c r="W72" s="15">
        <f t="shared" ref="W72:W135" si="16">V72-U72</f>
        <v>1.362516786</v>
      </c>
      <c r="X72" s="16" t="str">
        <f t="shared" si="9"/>
        <v>0</v>
      </c>
      <c r="Y72" s="13"/>
      <c r="Z72" s="13"/>
      <c r="AA72" s="13"/>
      <c r="AB72" s="13"/>
      <c r="AC72" s="53">
        <f t="shared" ref="AC72:AC135" si="17">Z72/2000</f>
        <v>0</v>
      </c>
      <c r="AD72" s="53">
        <f t="shared" si="11"/>
        <v>3.7366337417298001E-2</v>
      </c>
      <c r="AE72" s="53">
        <f t="shared" ref="AE72:AE135" si="18">AD72-AC72</f>
        <v>3.7366337417298001E-2</v>
      </c>
      <c r="AF72" s="53" t="str">
        <f t="shared" ref="AF72:AF135" si="19">IFERROR(((AD72-AC72)/AC72)*100,"0.00")</f>
        <v>0.00</v>
      </c>
      <c r="AG72" s="44" t="s">
        <v>681</v>
      </c>
      <c r="AH72" s="15" t="s">
        <v>686</v>
      </c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20"/>
      <c r="AT72" s="20"/>
    </row>
    <row r="73" spans="1:46" ht="25.5" x14ac:dyDescent="0.25">
      <c r="A73" s="39" t="s">
        <v>73</v>
      </c>
      <c r="B73" s="13" t="s">
        <v>257</v>
      </c>
      <c r="C73" s="13">
        <v>34017</v>
      </c>
      <c r="D73" s="13" t="s">
        <v>252</v>
      </c>
      <c r="E73" s="13">
        <v>12863</v>
      </c>
      <c r="F73" s="13" t="s">
        <v>271</v>
      </c>
      <c r="G73" s="13" t="s">
        <v>74</v>
      </c>
      <c r="H73" s="13" t="s">
        <v>75</v>
      </c>
      <c r="I73" s="4">
        <v>56964</v>
      </c>
      <c r="J73" s="4" t="s">
        <v>641</v>
      </c>
      <c r="K73" s="14" t="s">
        <v>38</v>
      </c>
      <c r="L73" s="15" t="s">
        <v>680</v>
      </c>
      <c r="M73" s="68"/>
      <c r="N73" s="61">
        <v>875.13</v>
      </c>
      <c r="O73" s="65">
        <f t="shared" si="12"/>
        <v>0</v>
      </c>
      <c r="P73" s="65">
        <f t="shared" si="13"/>
        <v>0.39634510869565215</v>
      </c>
      <c r="Q73" s="15">
        <v>0</v>
      </c>
      <c r="R73" s="15">
        <v>2.618700558</v>
      </c>
      <c r="S73" s="15">
        <f t="shared" si="14"/>
        <v>2.618700558</v>
      </c>
      <c r="T73" s="15" t="str">
        <f t="shared" si="15"/>
        <v>0.00</v>
      </c>
      <c r="U73" s="15">
        <v>0</v>
      </c>
      <c r="V73" s="15">
        <v>0.99917897600000005</v>
      </c>
      <c r="W73" s="15">
        <f t="shared" si="16"/>
        <v>0.99917897600000005</v>
      </c>
      <c r="X73" s="16" t="str">
        <f t="shared" ref="X73:X136" si="20">IFERROR(((V73-U73)/U73)*100,"0")</f>
        <v>0</v>
      </c>
      <c r="Y73" s="13"/>
      <c r="Z73" s="13"/>
      <c r="AA73" s="13"/>
      <c r="AB73" s="13"/>
      <c r="AC73" s="53">
        <f t="shared" si="17"/>
        <v>0</v>
      </c>
      <c r="AD73" s="53">
        <f t="shared" si="11"/>
        <v>2.7401980761715405E-2</v>
      </c>
      <c r="AE73" s="53">
        <f t="shared" si="18"/>
        <v>2.7401980761715405E-2</v>
      </c>
      <c r="AF73" s="53" t="str">
        <f t="shared" si="19"/>
        <v>0.00</v>
      </c>
      <c r="AG73" s="44" t="s">
        <v>681</v>
      </c>
      <c r="AH73" s="15" t="s">
        <v>686</v>
      </c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</row>
    <row r="74" spans="1:46" ht="25.5" x14ac:dyDescent="0.25">
      <c r="A74" s="39" t="s">
        <v>73</v>
      </c>
      <c r="B74" s="13" t="s">
        <v>257</v>
      </c>
      <c r="C74" s="13">
        <v>34017</v>
      </c>
      <c r="D74" s="13" t="s">
        <v>252</v>
      </c>
      <c r="E74" s="13">
        <v>12863</v>
      </c>
      <c r="F74" s="13" t="s">
        <v>271</v>
      </c>
      <c r="G74" s="13" t="s">
        <v>74</v>
      </c>
      <c r="H74" s="13" t="s">
        <v>75</v>
      </c>
      <c r="I74" s="4">
        <v>56964</v>
      </c>
      <c r="J74" s="4" t="s">
        <v>641</v>
      </c>
      <c r="K74" s="14" t="s">
        <v>39</v>
      </c>
      <c r="L74" s="15" t="s">
        <v>680</v>
      </c>
      <c r="M74" s="68"/>
      <c r="N74" s="61">
        <v>875.13</v>
      </c>
      <c r="O74" s="65">
        <f t="shared" si="12"/>
        <v>0</v>
      </c>
      <c r="P74" s="65">
        <f t="shared" si="13"/>
        <v>0.39634510869565215</v>
      </c>
      <c r="Q74" s="15">
        <v>0</v>
      </c>
      <c r="R74" s="15">
        <v>2.618700558</v>
      </c>
      <c r="S74" s="15">
        <f t="shared" si="14"/>
        <v>2.618700558</v>
      </c>
      <c r="T74" s="15" t="str">
        <f t="shared" si="15"/>
        <v>0.00</v>
      </c>
      <c r="U74" s="15">
        <v>0</v>
      </c>
      <c r="V74" s="15">
        <v>0.99917897600000005</v>
      </c>
      <c r="W74" s="15">
        <f t="shared" si="16"/>
        <v>0.99917897600000005</v>
      </c>
      <c r="X74" s="16" t="str">
        <f t="shared" si="20"/>
        <v>0</v>
      </c>
      <c r="Y74" s="13"/>
      <c r="Z74" s="13"/>
      <c r="AA74" s="13"/>
      <c r="AB74" s="13"/>
      <c r="AC74" s="53">
        <f t="shared" si="17"/>
        <v>0</v>
      </c>
      <c r="AD74" s="53">
        <f t="shared" si="11"/>
        <v>2.7401980761715405E-2</v>
      </c>
      <c r="AE74" s="53">
        <f t="shared" si="18"/>
        <v>2.7401980761715405E-2</v>
      </c>
      <c r="AF74" s="53" t="str">
        <f t="shared" si="19"/>
        <v>0.00</v>
      </c>
      <c r="AG74" s="44" t="s">
        <v>681</v>
      </c>
      <c r="AH74" s="15" t="s">
        <v>686</v>
      </c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</row>
    <row r="75" spans="1:46" ht="25.5" x14ac:dyDescent="0.25">
      <c r="A75" s="39" t="s">
        <v>73</v>
      </c>
      <c r="B75" s="13" t="s">
        <v>257</v>
      </c>
      <c r="C75" s="13">
        <v>34017</v>
      </c>
      <c r="D75" s="13" t="s">
        <v>252</v>
      </c>
      <c r="E75" s="13">
        <v>12863</v>
      </c>
      <c r="F75" s="13" t="s">
        <v>271</v>
      </c>
      <c r="G75" s="13" t="s">
        <v>74</v>
      </c>
      <c r="H75" s="13" t="s">
        <v>75</v>
      </c>
      <c r="I75" s="4">
        <v>56964</v>
      </c>
      <c r="J75" s="4" t="s">
        <v>641</v>
      </c>
      <c r="K75" s="14" t="s">
        <v>37</v>
      </c>
      <c r="L75" s="15" t="s">
        <v>680</v>
      </c>
      <c r="M75" s="68"/>
      <c r="N75" s="61">
        <v>875.13</v>
      </c>
      <c r="O75" s="65">
        <f t="shared" si="12"/>
        <v>0</v>
      </c>
      <c r="P75" s="65">
        <f t="shared" si="13"/>
        <v>0.39634510869565215</v>
      </c>
      <c r="Q75" s="15">
        <v>0</v>
      </c>
      <c r="R75" s="15">
        <v>0.63483650000000003</v>
      </c>
      <c r="S75" s="15">
        <f t="shared" si="14"/>
        <v>0.63483650000000003</v>
      </c>
      <c r="T75" s="15" t="str">
        <f t="shared" si="15"/>
        <v>0.00</v>
      </c>
      <c r="U75" s="15">
        <v>0</v>
      </c>
      <c r="V75" s="15">
        <v>0.242225208</v>
      </c>
      <c r="W75" s="15">
        <f t="shared" si="16"/>
        <v>0.242225208</v>
      </c>
      <c r="X75" s="16" t="str">
        <f t="shared" si="20"/>
        <v>0</v>
      </c>
      <c r="Y75" s="13"/>
      <c r="Z75" s="13"/>
      <c r="AA75" s="13"/>
      <c r="AB75" s="13"/>
      <c r="AC75" s="53">
        <f t="shared" si="17"/>
        <v>0</v>
      </c>
      <c r="AD75" s="53">
        <f t="shared" si="11"/>
        <v>6.6429044736210615E-3</v>
      </c>
      <c r="AE75" s="53">
        <f t="shared" si="18"/>
        <v>6.6429044736210615E-3</v>
      </c>
      <c r="AF75" s="53" t="str">
        <f t="shared" si="19"/>
        <v>0.00</v>
      </c>
      <c r="AG75" s="44" t="s">
        <v>681</v>
      </c>
      <c r="AH75" s="15" t="s">
        <v>686</v>
      </c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</row>
    <row r="76" spans="1:46" ht="25.5" x14ac:dyDescent="0.25">
      <c r="A76" s="40" t="s">
        <v>73</v>
      </c>
      <c r="B76" s="13" t="s">
        <v>257</v>
      </c>
      <c r="C76" s="13">
        <v>34017</v>
      </c>
      <c r="D76" s="13" t="s">
        <v>252</v>
      </c>
      <c r="E76" s="13">
        <v>12863</v>
      </c>
      <c r="F76" s="13" t="s">
        <v>271</v>
      </c>
      <c r="G76" s="13" t="s">
        <v>74</v>
      </c>
      <c r="H76" s="13" t="s">
        <v>75</v>
      </c>
      <c r="I76" s="4">
        <v>56964</v>
      </c>
      <c r="J76" s="4" t="s">
        <v>641</v>
      </c>
      <c r="K76" s="13" t="s">
        <v>34</v>
      </c>
      <c r="L76" s="15" t="s">
        <v>680</v>
      </c>
      <c r="M76" s="68"/>
      <c r="N76" s="61">
        <v>875.13</v>
      </c>
      <c r="O76" s="65">
        <f t="shared" si="12"/>
        <v>0</v>
      </c>
      <c r="P76" s="65">
        <f t="shared" si="13"/>
        <v>0.39634510869565215</v>
      </c>
      <c r="Q76" s="15">
        <v>0</v>
      </c>
      <c r="R76" s="15">
        <v>0.83322290600000004</v>
      </c>
      <c r="S76" s="15">
        <f t="shared" si="14"/>
        <v>0.83322290600000004</v>
      </c>
      <c r="T76" s="15" t="str">
        <f t="shared" si="15"/>
        <v>0.00</v>
      </c>
      <c r="U76" s="15">
        <v>0</v>
      </c>
      <c r="V76" s="15">
        <v>0.31792058400000001</v>
      </c>
      <c r="W76" s="15">
        <f t="shared" si="16"/>
        <v>0.31792058400000001</v>
      </c>
      <c r="X76" s="16" t="str">
        <f t="shared" si="20"/>
        <v>0</v>
      </c>
      <c r="Y76" s="13"/>
      <c r="Z76" s="13"/>
      <c r="AA76" s="13"/>
      <c r="AB76" s="13"/>
      <c r="AC76" s="53">
        <f t="shared" si="17"/>
        <v>0</v>
      </c>
      <c r="AD76" s="53">
        <f t="shared" si="11"/>
        <v>8.7188120804908981E-3</v>
      </c>
      <c r="AE76" s="53">
        <f t="shared" si="18"/>
        <v>8.7188120804908981E-3</v>
      </c>
      <c r="AF76" s="53" t="str">
        <f t="shared" si="19"/>
        <v>0.00</v>
      </c>
      <c r="AG76" s="44" t="s">
        <v>681</v>
      </c>
      <c r="AH76" s="15" t="s">
        <v>686</v>
      </c>
      <c r="AI76" s="59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</row>
    <row r="77" spans="1:46" ht="25.5" x14ac:dyDescent="0.25">
      <c r="A77" s="39" t="s">
        <v>73</v>
      </c>
      <c r="B77" s="13" t="s">
        <v>257</v>
      </c>
      <c r="C77" s="13">
        <v>34017</v>
      </c>
      <c r="D77" s="13" t="s">
        <v>252</v>
      </c>
      <c r="E77" s="13">
        <v>12863</v>
      </c>
      <c r="F77" s="13" t="s">
        <v>271</v>
      </c>
      <c r="G77" s="13" t="s">
        <v>74</v>
      </c>
      <c r="H77" s="13" t="s">
        <v>75</v>
      </c>
      <c r="I77" s="4">
        <v>56964</v>
      </c>
      <c r="J77" s="4" t="s">
        <v>642</v>
      </c>
      <c r="K77" s="14" t="s">
        <v>35</v>
      </c>
      <c r="L77" s="15" t="s">
        <v>680</v>
      </c>
      <c r="M77" s="68"/>
      <c r="N77" s="61">
        <v>1007.86</v>
      </c>
      <c r="O77" s="65">
        <f t="shared" si="12"/>
        <v>0</v>
      </c>
      <c r="P77" s="65">
        <f t="shared" si="13"/>
        <v>0.45645833333333335</v>
      </c>
      <c r="Q77" s="15">
        <v>0</v>
      </c>
      <c r="R77" s="15">
        <v>11.885138832000001</v>
      </c>
      <c r="S77" s="15">
        <f t="shared" si="14"/>
        <v>11.885138832000001</v>
      </c>
      <c r="T77" s="15" t="str">
        <f t="shared" si="15"/>
        <v>0.00</v>
      </c>
      <c r="U77" s="15">
        <v>0</v>
      </c>
      <c r="V77" s="15">
        <v>4.5417226260000003</v>
      </c>
      <c r="W77" s="15">
        <f t="shared" si="16"/>
        <v>4.5417226260000003</v>
      </c>
      <c r="X77" s="16" t="str">
        <f t="shared" si="20"/>
        <v>0</v>
      </c>
      <c r="Y77" s="13"/>
      <c r="Z77" s="13"/>
      <c r="AA77" s="13"/>
      <c r="AB77" s="13"/>
      <c r="AC77" s="53">
        <f t="shared" si="17"/>
        <v>0</v>
      </c>
      <c r="AD77" s="53">
        <f t="shared" si="11"/>
        <v>0.10815127401027921</v>
      </c>
      <c r="AE77" s="53">
        <f t="shared" si="18"/>
        <v>0.10815127401027921</v>
      </c>
      <c r="AF77" s="53" t="str">
        <f t="shared" si="19"/>
        <v>0.00</v>
      </c>
      <c r="AG77" s="44" t="s">
        <v>681</v>
      </c>
      <c r="AH77" s="15" t="s">
        <v>686</v>
      </c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</row>
    <row r="78" spans="1:46" ht="25.5" x14ac:dyDescent="0.25">
      <c r="A78" s="39" t="s">
        <v>73</v>
      </c>
      <c r="B78" s="13" t="s">
        <v>257</v>
      </c>
      <c r="C78" s="13">
        <v>34017</v>
      </c>
      <c r="D78" s="13" t="s">
        <v>252</v>
      </c>
      <c r="E78" s="13">
        <v>12863</v>
      </c>
      <c r="F78" s="13" t="s">
        <v>271</v>
      </c>
      <c r="G78" s="13" t="s">
        <v>74</v>
      </c>
      <c r="H78" s="13" t="s">
        <v>75</v>
      </c>
      <c r="I78" s="4">
        <v>56964</v>
      </c>
      <c r="J78" s="4" t="s">
        <v>642</v>
      </c>
      <c r="K78" s="14" t="s">
        <v>40</v>
      </c>
      <c r="L78" s="15" t="s">
        <v>680</v>
      </c>
      <c r="M78" s="68"/>
      <c r="N78" s="61">
        <v>1007.86</v>
      </c>
      <c r="O78" s="65">
        <f t="shared" si="12"/>
        <v>0</v>
      </c>
      <c r="P78" s="65">
        <f t="shared" si="13"/>
        <v>0.45645833333333335</v>
      </c>
      <c r="Q78" s="15">
        <v>0</v>
      </c>
      <c r="R78" s="15">
        <v>0</v>
      </c>
      <c r="S78" s="15">
        <f t="shared" si="14"/>
        <v>0</v>
      </c>
      <c r="T78" s="15" t="str">
        <f t="shared" si="15"/>
        <v>0.00</v>
      </c>
      <c r="U78" s="15">
        <v>0</v>
      </c>
      <c r="V78" s="15">
        <v>0</v>
      </c>
      <c r="W78" s="15">
        <f t="shared" si="16"/>
        <v>0</v>
      </c>
      <c r="X78" s="16" t="str">
        <f t="shared" si="20"/>
        <v>0</v>
      </c>
      <c r="Y78" s="13"/>
      <c r="Z78" s="13"/>
      <c r="AA78" s="13"/>
      <c r="AB78" s="13"/>
      <c r="AC78" s="53">
        <f t="shared" si="17"/>
        <v>0</v>
      </c>
      <c r="AD78" s="53">
        <f t="shared" si="11"/>
        <v>0</v>
      </c>
      <c r="AE78" s="53">
        <f t="shared" si="18"/>
        <v>0</v>
      </c>
      <c r="AF78" s="53" t="str">
        <f t="shared" si="19"/>
        <v>0.00</v>
      </c>
      <c r="AG78" s="44" t="s">
        <v>681</v>
      </c>
      <c r="AH78" s="15" t="s">
        <v>686</v>
      </c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</row>
    <row r="79" spans="1:46" ht="25.5" x14ac:dyDescent="0.25">
      <c r="A79" s="39" t="s">
        <v>73</v>
      </c>
      <c r="B79" s="13" t="s">
        <v>257</v>
      </c>
      <c r="C79" s="13">
        <v>34017</v>
      </c>
      <c r="D79" s="13" t="s">
        <v>252</v>
      </c>
      <c r="E79" s="13">
        <v>12863</v>
      </c>
      <c r="F79" s="13" t="s">
        <v>271</v>
      </c>
      <c r="G79" s="13" t="s">
        <v>74</v>
      </c>
      <c r="H79" s="13" t="s">
        <v>75</v>
      </c>
      <c r="I79" s="4">
        <v>56964</v>
      </c>
      <c r="J79" s="4" t="s">
        <v>642</v>
      </c>
      <c r="K79" s="14" t="s">
        <v>36</v>
      </c>
      <c r="L79" s="15" t="s">
        <v>680</v>
      </c>
      <c r="M79" s="68"/>
      <c r="N79" s="61">
        <v>1007.86</v>
      </c>
      <c r="O79" s="65">
        <f t="shared" si="12"/>
        <v>0</v>
      </c>
      <c r="P79" s="65">
        <f t="shared" si="13"/>
        <v>0.45645833333333335</v>
      </c>
      <c r="Q79" s="15">
        <v>0</v>
      </c>
      <c r="R79" s="15">
        <v>3.5655416500000001</v>
      </c>
      <c r="S79" s="15">
        <f t="shared" si="14"/>
        <v>3.5655416500000001</v>
      </c>
      <c r="T79" s="15" t="str">
        <f t="shared" si="15"/>
        <v>0.00</v>
      </c>
      <c r="U79" s="15">
        <v>0</v>
      </c>
      <c r="V79" s="15">
        <v>1.362516786</v>
      </c>
      <c r="W79" s="15">
        <f t="shared" si="16"/>
        <v>1.362516786</v>
      </c>
      <c r="X79" s="16" t="str">
        <f t="shared" si="20"/>
        <v>0</v>
      </c>
      <c r="Y79" s="13"/>
      <c r="Z79" s="13"/>
      <c r="AA79" s="13"/>
      <c r="AB79" s="13"/>
      <c r="AC79" s="53">
        <f t="shared" si="17"/>
        <v>0</v>
      </c>
      <c r="AD79" s="53">
        <f t="shared" si="11"/>
        <v>3.2445382160220665E-2</v>
      </c>
      <c r="AE79" s="53">
        <f t="shared" si="18"/>
        <v>3.2445382160220665E-2</v>
      </c>
      <c r="AF79" s="53" t="str">
        <f t="shared" si="19"/>
        <v>0.00</v>
      </c>
      <c r="AG79" s="44" t="s">
        <v>681</v>
      </c>
      <c r="AH79" s="15" t="s">
        <v>686</v>
      </c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</row>
    <row r="80" spans="1:46" ht="25.5" x14ac:dyDescent="0.25">
      <c r="A80" s="39" t="s">
        <v>73</v>
      </c>
      <c r="B80" s="13" t="s">
        <v>257</v>
      </c>
      <c r="C80" s="13">
        <v>34017</v>
      </c>
      <c r="D80" s="13" t="s">
        <v>252</v>
      </c>
      <c r="E80" s="13">
        <v>12863</v>
      </c>
      <c r="F80" s="13" t="s">
        <v>271</v>
      </c>
      <c r="G80" s="13" t="s">
        <v>74</v>
      </c>
      <c r="H80" s="13" t="s">
        <v>75</v>
      </c>
      <c r="I80" s="4">
        <v>56964</v>
      </c>
      <c r="J80" s="4" t="s">
        <v>642</v>
      </c>
      <c r="K80" s="14" t="s">
        <v>38</v>
      </c>
      <c r="L80" s="15" t="s">
        <v>680</v>
      </c>
      <c r="M80" s="68"/>
      <c r="N80" s="61">
        <v>1007.86</v>
      </c>
      <c r="O80" s="65">
        <f t="shared" si="12"/>
        <v>0</v>
      </c>
      <c r="P80" s="65">
        <f t="shared" si="13"/>
        <v>0.45645833333333335</v>
      </c>
      <c r="Q80" s="15">
        <v>0</v>
      </c>
      <c r="R80" s="15">
        <v>2.6147305439999999</v>
      </c>
      <c r="S80" s="15">
        <f t="shared" si="14"/>
        <v>2.6147305439999999</v>
      </c>
      <c r="T80" s="15" t="str">
        <f t="shared" si="15"/>
        <v>0.00</v>
      </c>
      <c r="U80" s="15">
        <v>0</v>
      </c>
      <c r="V80" s="15">
        <v>0.99917897600000005</v>
      </c>
      <c r="W80" s="15">
        <f t="shared" si="16"/>
        <v>0.99917897600000005</v>
      </c>
      <c r="X80" s="16" t="str">
        <f t="shared" si="20"/>
        <v>0</v>
      </c>
      <c r="Y80" s="13"/>
      <c r="Z80" s="13"/>
      <c r="AA80" s="13"/>
      <c r="AB80" s="13"/>
      <c r="AC80" s="53">
        <f t="shared" si="17"/>
        <v>0</v>
      </c>
      <c r="AD80" s="53">
        <f t="shared" si="11"/>
        <v>2.3793280241303359E-2</v>
      </c>
      <c r="AE80" s="53">
        <f t="shared" si="18"/>
        <v>2.3793280241303359E-2</v>
      </c>
      <c r="AF80" s="53" t="str">
        <f t="shared" si="19"/>
        <v>0.00</v>
      </c>
      <c r="AG80" s="44" t="s">
        <v>681</v>
      </c>
      <c r="AH80" s="15" t="s">
        <v>686</v>
      </c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</row>
    <row r="81" spans="1:46" ht="25.5" x14ac:dyDescent="0.25">
      <c r="A81" s="39" t="s">
        <v>73</v>
      </c>
      <c r="B81" s="13" t="s">
        <v>257</v>
      </c>
      <c r="C81" s="13">
        <v>34017</v>
      </c>
      <c r="D81" s="13" t="s">
        <v>252</v>
      </c>
      <c r="E81" s="13">
        <v>12863</v>
      </c>
      <c r="F81" s="13" t="s">
        <v>271</v>
      </c>
      <c r="G81" s="13" t="s">
        <v>74</v>
      </c>
      <c r="H81" s="13" t="s">
        <v>75</v>
      </c>
      <c r="I81" s="4">
        <v>56964</v>
      </c>
      <c r="J81" s="4" t="s">
        <v>642</v>
      </c>
      <c r="K81" s="14" t="s">
        <v>39</v>
      </c>
      <c r="L81" s="15" t="s">
        <v>680</v>
      </c>
      <c r="M81" s="68"/>
      <c r="N81" s="61">
        <v>1007.86</v>
      </c>
      <c r="O81" s="65">
        <f t="shared" si="12"/>
        <v>0</v>
      </c>
      <c r="P81" s="65">
        <f t="shared" si="13"/>
        <v>0.45645833333333335</v>
      </c>
      <c r="Q81" s="15">
        <v>0</v>
      </c>
      <c r="R81" s="15">
        <v>2.6147305439999999</v>
      </c>
      <c r="S81" s="15">
        <f t="shared" si="14"/>
        <v>2.6147305439999999</v>
      </c>
      <c r="T81" s="15" t="str">
        <f t="shared" si="15"/>
        <v>0.00</v>
      </c>
      <c r="U81" s="15">
        <v>0</v>
      </c>
      <c r="V81" s="15">
        <v>0.99917897600000005</v>
      </c>
      <c r="W81" s="15">
        <f t="shared" si="16"/>
        <v>0.99917897600000005</v>
      </c>
      <c r="X81" s="16" t="str">
        <f t="shared" si="20"/>
        <v>0</v>
      </c>
      <c r="Y81" s="13"/>
      <c r="Z81" s="13"/>
      <c r="AA81" s="13"/>
      <c r="AB81" s="13"/>
      <c r="AC81" s="53">
        <f t="shared" si="17"/>
        <v>0</v>
      </c>
      <c r="AD81" s="53">
        <f t="shared" si="11"/>
        <v>2.3793280241303359E-2</v>
      </c>
      <c r="AE81" s="53">
        <f t="shared" si="18"/>
        <v>2.3793280241303359E-2</v>
      </c>
      <c r="AF81" s="53" t="str">
        <f t="shared" si="19"/>
        <v>0.00</v>
      </c>
      <c r="AG81" s="44" t="s">
        <v>681</v>
      </c>
      <c r="AH81" s="15" t="s">
        <v>686</v>
      </c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</row>
    <row r="82" spans="1:46" ht="25.5" x14ac:dyDescent="0.25">
      <c r="A82" s="39" t="s">
        <v>73</v>
      </c>
      <c r="B82" s="13" t="s">
        <v>257</v>
      </c>
      <c r="C82" s="13">
        <v>34017</v>
      </c>
      <c r="D82" s="13" t="s">
        <v>252</v>
      </c>
      <c r="E82" s="13">
        <v>12863</v>
      </c>
      <c r="F82" s="13" t="s">
        <v>271</v>
      </c>
      <c r="G82" s="13" t="s">
        <v>74</v>
      </c>
      <c r="H82" s="13" t="s">
        <v>75</v>
      </c>
      <c r="I82" s="4">
        <v>56964</v>
      </c>
      <c r="J82" s="4" t="s">
        <v>642</v>
      </c>
      <c r="K82" s="14" t="s">
        <v>37</v>
      </c>
      <c r="L82" s="15" t="s">
        <v>680</v>
      </c>
      <c r="M82" s="68"/>
      <c r="N82" s="61">
        <v>1007.86</v>
      </c>
      <c r="O82" s="65">
        <f t="shared" si="12"/>
        <v>0</v>
      </c>
      <c r="P82" s="65">
        <f t="shared" si="13"/>
        <v>0.45645833333333335</v>
      </c>
      <c r="Q82" s="15">
        <v>0</v>
      </c>
      <c r="R82" s="15">
        <v>0.63387407200000001</v>
      </c>
      <c r="S82" s="15">
        <f t="shared" si="14"/>
        <v>0.63387407200000001</v>
      </c>
      <c r="T82" s="15" t="str">
        <f t="shared" si="15"/>
        <v>0.00</v>
      </c>
      <c r="U82" s="15">
        <v>0</v>
      </c>
      <c r="V82" s="15">
        <v>0.242225208</v>
      </c>
      <c r="W82" s="15">
        <f t="shared" si="16"/>
        <v>0.242225208</v>
      </c>
      <c r="X82" s="16" t="str">
        <f t="shared" si="20"/>
        <v>0</v>
      </c>
      <c r="Y82" s="13"/>
      <c r="Z82" s="13"/>
      <c r="AA82" s="13"/>
      <c r="AB82" s="13"/>
      <c r="AC82" s="53">
        <f t="shared" si="17"/>
        <v>0</v>
      </c>
      <c r="AD82" s="53">
        <f t="shared" ref="AD82:AD110" si="21">IFERROR((((V82)/N82)*24),"0.00")</f>
        <v>5.7680679776953145E-3</v>
      </c>
      <c r="AE82" s="53">
        <f t="shared" si="18"/>
        <v>5.7680679776953145E-3</v>
      </c>
      <c r="AF82" s="53" t="str">
        <f t="shared" si="19"/>
        <v>0.00</v>
      </c>
      <c r="AG82" s="44" t="s">
        <v>681</v>
      </c>
      <c r="AH82" s="15" t="s">
        <v>686</v>
      </c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</row>
    <row r="83" spans="1:46" ht="25.5" x14ac:dyDescent="0.25">
      <c r="A83" s="39" t="s">
        <v>73</v>
      </c>
      <c r="B83" s="13" t="s">
        <v>257</v>
      </c>
      <c r="C83" s="13">
        <v>34017</v>
      </c>
      <c r="D83" s="13" t="s">
        <v>252</v>
      </c>
      <c r="E83" s="13">
        <v>12863</v>
      </c>
      <c r="F83" s="13" t="s">
        <v>271</v>
      </c>
      <c r="G83" s="13" t="s">
        <v>74</v>
      </c>
      <c r="H83" s="13" t="s">
        <v>75</v>
      </c>
      <c r="I83" s="4">
        <v>56964</v>
      </c>
      <c r="J83" s="4" t="s">
        <v>642</v>
      </c>
      <c r="K83" s="14" t="s">
        <v>34</v>
      </c>
      <c r="L83" s="15" t="s">
        <v>680</v>
      </c>
      <c r="M83" s="68"/>
      <c r="N83" s="61">
        <v>1007.86</v>
      </c>
      <c r="O83" s="65">
        <f t="shared" si="12"/>
        <v>0</v>
      </c>
      <c r="P83" s="65">
        <f t="shared" si="13"/>
        <v>0.45645833333333335</v>
      </c>
      <c r="Q83" s="15">
        <v>0</v>
      </c>
      <c r="R83" s="15">
        <v>0.83195971800000001</v>
      </c>
      <c r="S83" s="15">
        <f t="shared" si="14"/>
        <v>0.83195971800000001</v>
      </c>
      <c r="T83" s="15" t="str">
        <f t="shared" si="15"/>
        <v>0.00</v>
      </c>
      <c r="U83" s="15">
        <v>0</v>
      </c>
      <c r="V83" s="15">
        <v>0.31792058400000001</v>
      </c>
      <c r="W83" s="15">
        <f t="shared" si="16"/>
        <v>0.31792058400000001</v>
      </c>
      <c r="X83" s="16" t="str">
        <f t="shared" si="20"/>
        <v>0</v>
      </c>
      <c r="Y83" s="13"/>
      <c r="Z83" s="13"/>
      <c r="AA83" s="13"/>
      <c r="AB83" s="13"/>
      <c r="AC83" s="53">
        <f t="shared" si="17"/>
        <v>0</v>
      </c>
      <c r="AD83" s="53">
        <f t="shared" si="21"/>
        <v>7.5705891850058535E-3</v>
      </c>
      <c r="AE83" s="53">
        <f t="shared" si="18"/>
        <v>7.5705891850058535E-3</v>
      </c>
      <c r="AF83" s="53" t="str">
        <f t="shared" si="19"/>
        <v>0.00</v>
      </c>
      <c r="AG83" s="44" t="s">
        <v>681</v>
      </c>
      <c r="AH83" s="15" t="s">
        <v>686</v>
      </c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</row>
    <row r="84" spans="1:46" ht="25.5" x14ac:dyDescent="0.25">
      <c r="A84" s="39" t="s">
        <v>73</v>
      </c>
      <c r="B84" s="13" t="s">
        <v>257</v>
      </c>
      <c r="C84" s="13">
        <v>34017</v>
      </c>
      <c r="D84" s="13" t="s">
        <v>252</v>
      </c>
      <c r="E84" s="13">
        <v>12863</v>
      </c>
      <c r="F84" s="13" t="s">
        <v>271</v>
      </c>
      <c r="G84" s="13" t="s">
        <v>74</v>
      </c>
      <c r="H84" s="13" t="s">
        <v>75</v>
      </c>
      <c r="I84" s="4">
        <v>56964</v>
      </c>
      <c r="J84" s="4" t="s">
        <v>643</v>
      </c>
      <c r="K84" s="14" t="s">
        <v>35</v>
      </c>
      <c r="L84" s="15" t="s">
        <v>680</v>
      </c>
      <c r="M84" s="68"/>
      <c r="N84" s="61">
        <v>882.1</v>
      </c>
      <c r="O84" s="65">
        <f t="shared" si="12"/>
        <v>0</v>
      </c>
      <c r="P84" s="65">
        <f t="shared" si="13"/>
        <v>0.39950181159420289</v>
      </c>
      <c r="Q84" s="15">
        <v>0</v>
      </c>
      <c r="R84" s="15">
        <v>11.873719196</v>
      </c>
      <c r="S84" s="15">
        <f t="shared" si="14"/>
        <v>11.873719196</v>
      </c>
      <c r="T84" s="15" t="str">
        <f t="shared" si="15"/>
        <v>0.00</v>
      </c>
      <c r="U84" s="15">
        <v>0</v>
      </c>
      <c r="V84" s="15">
        <v>4.5417226260000003</v>
      </c>
      <c r="W84" s="15">
        <f t="shared" si="16"/>
        <v>4.5417226260000003</v>
      </c>
      <c r="X84" s="16" t="str">
        <f t="shared" si="20"/>
        <v>0</v>
      </c>
      <c r="Y84" s="13"/>
      <c r="Z84" s="13"/>
      <c r="AA84" s="13"/>
      <c r="AB84" s="13"/>
      <c r="AC84" s="53">
        <f t="shared" si="17"/>
        <v>0</v>
      </c>
      <c r="AD84" s="53">
        <f t="shared" si="21"/>
        <v>0.12357027890715339</v>
      </c>
      <c r="AE84" s="53">
        <f t="shared" si="18"/>
        <v>0.12357027890715339</v>
      </c>
      <c r="AF84" s="53" t="str">
        <f t="shared" si="19"/>
        <v>0.00</v>
      </c>
      <c r="AG84" s="44" t="s">
        <v>681</v>
      </c>
      <c r="AH84" s="15" t="s">
        <v>686</v>
      </c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</row>
    <row r="85" spans="1:46" ht="25.5" x14ac:dyDescent="0.25">
      <c r="A85" s="39" t="s">
        <v>73</v>
      </c>
      <c r="B85" s="13" t="s">
        <v>257</v>
      </c>
      <c r="C85" s="13">
        <v>34017</v>
      </c>
      <c r="D85" s="13" t="s">
        <v>252</v>
      </c>
      <c r="E85" s="13">
        <v>12863</v>
      </c>
      <c r="F85" s="13" t="s">
        <v>271</v>
      </c>
      <c r="G85" s="13" t="s">
        <v>74</v>
      </c>
      <c r="H85" s="13" t="s">
        <v>75</v>
      </c>
      <c r="I85" s="4">
        <v>56964</v>
      </c>
      <c r="J85" s="4" t="s">
        <v>643</v>
      </c>
      <c r="K85" s="14" t="s">
        <v>40</v>
      </c>
      <c r="L85" s="15" t="s">
        <v>680</v>
      </c>
      <c r="M85" s="68"/>
      <c r="N85" s="61">
        <v>882.1</v>
      </c>
      <c r="O85" s="65">
        <f t="shared" si="12"/>
        <v>0</v>
      </c>
      <c r="P85" s="65">
        <f t="shared" si="13"/>
        <v>0.39950181159420289</v>
      </c>
      <c r="Q85" s="15">
        <v>0</v>
      </c>
      <c r="R85" s="15">
        <v>0</v>
      </c>
      <c r="S85" s="15">
        <f t="shared" si="14"/>
        <v>0</v>
      </c>
      <c r="T85" s="15" t="str">
        <f t="shared" si="15"/>
        <v>0.00</v>
      </c>
      <c r="U85" s="15">
        <v>0</v>
      </c>
      <c r="V85" s="15">
        <v>0</v>
      </c>
      <c r="W85" s="15">
        <f t="shared" si="16"/>
        <v>0</v>
      </c>
      <c r="X85" s="16" t="str">
        <f t="shared" si="20"/>
        <v>0</v>
      </c>
      <c r="Y85" s="13"/>
      <c r="Z85" s="13"/>
      <c r="AA85" s="13"/>
      <c r="AB85" s="13"/>
      <c r="AC85" s="53">
        <f t="shared" si="17"/>
        <v>0</v>
      </c>
      <c r="AD85" s="53">
        <f t="shared" si="21"/>
        <v>0</v>
      </c>
      <c r="AE85" s="53">
        <f t="shared" si="18"/>
        <v>0</v>
      </c>
      <c r="AF85" s="53" t="str">
        <f t="shared" si="19"/>
        <v>0.00</v>
      </c>
      <c r="AG85" s="44" t="s">
        <v>681</v>
      </c>
      <c r="AH85" s="15" t="s">
        <v>686</v>
      </c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</row>
    <row r="86" spans="1:46" ht="25.5" x14ac:dyDescent="0.25">
      <c r="A86" s="39" t="s">
        <v>73</v>
      </c>
      <c r="B86" s="13" t="s">
        <v>257</v>
      </c>
      <c r="C86" s="13">
        <v>34017</v>
      </c>
      <c r="D86" s="13" t="s">
        <v>252</v>
      </c>
      <c r="E86" s="13">
        <v>12863</v>
      </c>
      <c r="F86" s="13" t="s">
        <v>271</v>
      </c>
      <c r="G86" s="13" t="s">
        <v>74</v>
      </c>
      <c r="H86" s="13" t="s">
        <v>75</v>
      </c>
      <c r="I86" s="4">
        <v>56964</v>
      </c>
      <c r="J86" s="4" t="s">
        <v>643</v>
      </c>
      <c r="K86" s="14" t="s">
        <v>36</v>
      </c>
      <c r="L86" s="15" t="s">
        <v>680</v>
      </c>
      <c r="M86" s="68"/>
      <c r="N86" s="61">
        <v>882.1</v>
      </c>
      <c r="O86" s="65">
        <f t="shared" si="12"/>
        <v>0</v>
      </c>
      <c r="P86" s="65">
        <f t="shared" si="13"/>
        <v>0.39950181159420289</v>
      </c>
      <c r="Q86" s="15">
        <v>0</v>
      </c>
      <c r="R86" s="15">
        <v>3.562115758</v>
      </c>
      <c r="S86" s="15">
        <f t="shared" si="14"/>
        <v>3.562115758</v>
      </c>
      <c r="T86" s="15" t="str">
        <f t="shared" si="15"/>
        <v>0.00</v>
      </c>
      <c r="U86" s="15">
        <v>0</v>
      </c>
      <c r="V86" s="15">
        <v>1.362516786</v>
      </c>
      <c r="W86" s="15">
        <f t="shared" si="16"/>
        <v>1.362516786</v>
      </c>
      <c r="X86" s="16" t="str">
        <f t="shared" si="20"/>
        <v>0</v>
      </c>
      <c r="Y86" s="13"/>
      <c r="Z86" s="13"/>
      <c r="AA86" s="13"/>
      <c r="AB86" s="13"/>
      <c r="AC86" s="53">
        <f t="shared" si="17"/>
        <v>0</v>
      </c>
      <c r="AD86" s="53">
        <f t="shared" si="21"/>
        <v>3.7071083623171977E-2</v>
      </c>
      <c r="AE86" s="53">
        <f t="shared" si="18"/>
        <v>3.7071083623171977E-2</v>
      </c>
      <c r="AF86" s="53" t="str">
        <f t="shared" si="19"/>
        <v>0.00</v>
      </c>
      <c r="AG86" s="44" t="s">
        <v>681</v>
      </c>
      <c r="AH86" s="15" t="s">
        <v>686</v>
      </c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</row>
    <row r="87" spans="1:46" ht="25.5" x14ac:dyDescent="0.25">
      <c r="A87" s="39" t="s">
        <v>73</v>
      </c>
      <c r="B87" s="13" t="s">
        <v>257</v>
      </c>
      <c r="C87" s="13">
        <v>34017</v>
      </c>
      <c r="D87" s="13" t="s">
        <v>252</v>
      </c>
      <c r="E87" s="13">
        <v>12863</v>
      </c>
      <c r="F87" s="13" t="s">
        <v>271</v>
      </c>
      <c r="G87" s="13" t="s">
        <v>74</v>
      </c>
      <c r="H87" s="13" t="s">
        <v>75</v>
      </c>
      <c r="I87" s="4">
        <v>56964</v>
      </c>
      <c r="J87" s="4" t="s">
        <v>643</v>
      </c>
      <c r="K87" s="14" t="s">
        <v>38</v>
      </c>
      <c r="L87" s="15" t="s">
        <v>680</v>
      </c>
      <c r="M87" s="68"/>
      <c r="N87" s="61">
        <v>882.1</v>
      </c>
      <c r="O87" s="65">
        <f t="shared" si="12"/>
        <v>0</v>
      </c>
      <c r="P87" s="65">
        <f t="shared" si="13"/>
        <v>0.39950181159420289</v>
      </c>
      <c r="Q87" s="15">
        <v>0</v>
      </c>
      <c r="R87" s="15">
        <v>2.6122182239999998</v>
      </c>
      <c r="S87" s="15">
        <f t="shared" si="14"/>
        <v>2.6122182239999998</v>
      </c>
      <c r="T87" s="15" t="str">
        <f t="shared" si="15"/>
        <v>0.00</v>
      </c>
      <c r="U87" s="15">
        <v>0</v>
      </c>
      <c r="V87" s="15">
        <v>0.99917897600000005</v>
      </c>
      <c r="W87" s="15">
        <f t="shared" si="16"/>
        <v>0.99917897600000005</v>
      </c>
      <c r="X87" s="16" t="str">
        <f t="shared" si="20"/>
        <v>0</v>
      </c>
      <c r="Y87" s="13"/>
      <c r="Z87" s="13"/>
      <c r="AA87" s="13"/>
      <c r="AB87" s="13"/>
      <c r="AC87" s="53">
        <f t="shared" si="17"/>
        <v>0</v>
      </c>
      <c r="AD87" s="53">
        <f t="shared" si="21"/>
        <v>2.718546131277633E-2</v>
      </c>
      <c r="AE87" s="53">
        <f t="shared" si="18"/>
        <v>2.718546131277633E-2</v>
      </c>
      <c r="AF87" s="53" t="str">
        <f t="shared" si="19"/>
        <v>0.00</v>
      </c>
      <c r="AG87" s="44" t="s">
        <v>681</v>
      </c>
      <c r="AH87" s="15" t="s">
        <v>686</v>
      </c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</row>
    <row r="88" spans="1:46" ht="25.5" x14ac:dyDescent="0.25">
      <c r="A88" s="39" t="s">
        <v>73</v>
      </c>
      <c r="B88" s="13" t="s">
        <v>257</v>
      </c>
      <c r="C88" s="13">
        <v>34017</v>
      </c>
      <c r="D88" s="13" t="s">
        <v>252</v>
      </c>
      <c r="E88" s="13">
        <v>12863</v>
      </c>
      <c r="F88" s="13" t="s">
        <v>271</v>
      </c>
      <c r="G88" s="13" t="s">
        <v>74</v>
      </c>
      <c r="H88" s="13" t="s">
        <v>75</v>
      </c>
      <c r="I88" s="4">
        <v>56964</v>
      </c>
      <c r="J88" s="4" t="s">
        <v>643</v>
      </c>
      <c r="K88" s="14" t="s">
        <v>39</v>
      </c>
      <c r="L88" s="15" t="s">
        <v>680</v>
      </c>
      <c r="M88" s="68"/>
      <c r="N88" s="61">
        <v>882.1</v>
      </c>
      <c r="O88" s="65">
        <f t="shared" si="12"/>
        <v>0</v>
      </c>
      <c r="P88" s="65">
        <f t="shared" si="13"/>
        <v>0.39950181159420289</v>
      </c>
      <c r="Q88" s="15">
        <v>0</v>
      </c>
      <c r="R88" s="15">
        <v>2.6122182239999998</v>
      </c>
      <c r="S88" s="15">
        <f t="shared" si="14"/>
        <v>2.6122182239999998</v>
      </c>
      <c r="T88" s="15" t="str">
        <f t="shared" si="15"/>
        <v>0.00</v>
      </c>
      <c r="U88" s="15">
        <v>0</v>
      </c>
      <c r="V88" s="15">
        <v>0.99917897600000005</v>
      </c>
      <c r="W88" s="15">
        <f t="shared" si="16"/>
        <v>0.99917897600000005</v>
      </c>
      <c r="X88" s="16" t="str">
        <f t="shared" si="20"/>
        <v>0</v>
      </c>
      <c r="Y88" s="13"/>
      <c r="Z88" s="13"/>
      <c r="AA88" s="13"/>
      <c r="AB88" s="13"/>
      <c r="AC88" s="53">
        <f t="shared" si="17"/>
        <v>0</v>
      </c>
      <c r="AD88" s="53">
        <f t="shared" si="21"/>
        <v>2.718546131277633E-2</v>
      </c>
      <c r="AE88" s="53">
        <f t="shared" si="18"/>
        <v>2.718546131277633E-2</v>
      </c>
      <c r="AF88" s="53" t="str">
        <f t="shared" si="19"/>
        <v>0.00</v>
      </c>
      <c r="AG88" s="44" t="s">
        <v>681</v>
      </c>
      <c r="AH88" s="15" t="s">
        <v>686</v>
      </c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</row>
    <row r="89" spans="1:46" ht="25.5" x14ac:dyDescent="0.25">
      <c r="A89" s="39" t="s">
        <v>73</v>
      </c>
      <c r="B89" s="13" t="s">
        <v>257</v>
      </c>
      <c r="C89" s="13">
        <v>34017</v>
      </c>
      <c r="D89" s="13" t="s">
        <v>252</v>
      </c>
      <c r="E89" s="13">
        <v>12863</v>
      </c>
      <c r="F89" s="13" t="s">
        <v>271</v>
      </c>
      <c r="G89" s="13" t="s">
        <v>74</v>
      </c>
      <c r="H89" s="13" t="s">
        <v>75</v>
      </c>
      <c r="I89" s="4">
        <v>56964</v>
      </c>
      <c r="J89" s="4" t="s">
        <v>643</v>
      </c>
      <c r="K89" s="14" t="s">
        <v>37</v>
      </c>
      <c r="L89" s="15" t="s">
        <v>680</v>
      </c>
      <c r="M89" s="68"/>
      <c r="N89" s="61">
        <v>882.1</v>
      </c>
      <c r="O89" s="65">
        <f t="shared" si="12"/>
        <v>0</v>
      </c>
      <c r="P89" s="65">
        <f t="shared" si="13"/>
        <v>0.39950181159420289</v>
      </c>
      <c r="Q89" s="15">
        <v>0</v>
      </c>
      <c r="R89" s="15">
        <v>0.63326502399999995</v>
      </c>
      <c r="S89" s="15">
        <f t="shared" si="14"/>
        <v>0.63326502399999995</v>
      </c>
      <c r="T89" s="15" t="str">
        <f t="shared" si="15"/>
        <v>0.00</v>
      </c>
      <c r="U89" s="15">
        <v>0</v>
      </c>
      <c r="V89" s="15">
        <v>0.242225208</v>
      </c>
      <c r="W89" s="15">
        <f t="shared" si="16"/>
        <v>0.242225208</v>
      </c>
      <c r="X89" s="16" t="str">
        <f t="shared" si="20"/>
        <v>0</v>
      </c>
      <c r="Y89" s="13"/>
      <c r="Z89" s="13"/>
      <c r="AA89" s="13"/>
      <c r="AB89" s="13"/>
      <c r="AC89" s="53">
        <f t="shared" si="17"/>
        <v>0</v>
      </c>
      <c r="AD89" s="53">
        <f t="shared" si="21"/>
        <v>6.5904149098741632E-3</v>
      </c>
      <c r="AE89" s="53">
        <f t="shared" si="18"/>
        <v>6.5904149098741632E-3</v>
      </c>
      <c r="AF89" s="53" t="str">
        <f t="shared" si="19"/>
        <v>0.00</v>
      </c>
      <c r="AG89" s="44" t="s">
        <v>681</v>
      </c>
      <c r="AH89" s="15" t="s">
        <v>686</v>
      </c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</row>
    <row r="90" spans="1:46" ht="25.5" x14ac:dyDescent="0.25">
      <c r="A90" s="39" t="s">
        <v>73</v>
      </c>
      <c r="B90" s="13" t="s">
        <v>257</v>
      </c>
      <c r="C90" s="13">
        <v>34017</v>
      </c>
      <c r="D90" s="13" t="s">
        <v>252</v>
      </c>
      <c r="E90" s="13">
        <v>12863</v>
      </c>
      <c r="F90" s="13" t="s">
        <v>271</v>
      </c>
      <c r="G90" s="13" t="s">
        <v>74</v>
      </c>
      <c r="H90" s="13" t="s">
        <v>75</v>
      </c>
      <c r="I90" s="4">
        <v>56964</v>
      </c>
      <c r="J90" s="4" t="s">
        <v>643</v>
      </c>
      <c r="K90" s="14" t="s">
        <v>34</v>
      </c>
      <c r="L90" s="15" t="s">
        <v>680</v>
      </c>
      <c r="M90" s="68"/>
      <c r="N90" s="61">
        <v>882.1</v>
      </c>
      <c r="O90" s="65">
        <f t="shared" si="12"/>
        <v>0</v>
      </c>
      <c r="P90" s="65">
        <f t="shared" si="13"/>
        <v>0.39950181159420289</v>
      </c>
      <c r="Q90" s="15">
        <v>0</v>
      </c>
      <c r="R90" s="15">
        <v>0.83116034400000005</v>
      </c>
      <c r="S90" s="15">
        <f t="shared" si="14"/>
        <v>0.83116034400000005</v>
      </c>
      <c r="T90" s="15" t="str">
        <f t="shared" si="15"/>
        <v>0.00</v>
      </c>
      <c r="U90" s="15">
        <v>0</v>
      </c>
      <c r="V90" s="15">
        <v>0.31792058400000001</v>
      </c>
      <c r="W90" s="15">
        <f t="shared" si="16"/>
        <v>0.31792058400000001</v>
      </c>
      <c r="X90" s="16" t="str">
        <f t="shared" si="20"/>
        <v>0</v>
      </c>
      <c r="Y90" s="13"/>
      <c r="Z90" s="13"/>
      <c r="AA90" s="13"/>
      <c r="AB90" s="13"/>
      <c r="AC90" s="53">
        <f t="shared" si="17"/>
        <v>0</v>
      </c>
      <c r="AD90" s="53">
        <f t="shared" si="21"/>
        <v>8.6499195283981402E-3</v>
      </c>
      <c r="AE90" s="53">
        <f t="shared" si="18"/>
        <v>8.6499195283981402E-3</v>
      </c>
      <c r="AF90" s="53" t="str">
        <f t="shared" si="19"/>
        <v>0.00</v>
      </c>
      <c r="AG90" s="44" t="s">
        <v>681</v>
      </c>
      <c r="AH90" s="15" t="s">
        <v>686</v>
      </c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</row>
    <row r="91" spans="1:46" ht="25.5" x14ac:dyDescent="0.25">
      <c r="A91" s="39" t="s">
        <v>73</v>
      </c>
      <c r="B91" s="13" t="s">
        <v>257</v>
      </c>
      <c r="C91" s="13">
        <v>34017</v>
      </c>
      <c r="D91" s="13" t="s">
        <v>252</v>
      </c>
      <c r="E91" s="13">
        <v>12863</v>
      </c>
      <c r="F91" s="13" t="s">
        <v>271</v>
      </c>
      <c r="G91" s="13" t="s">
        <v>74</v>
      </c>
      <c r="H91" s="13" t="s">
        <v>75</v>
      </c>
      <c r="I91" s="4">
        <v>56964</v>
      </c>
      <c r="J91" s="4" t="s">
        <v>644</v>
      </c>
      <c r="K91" s="14" t="s">
        <v>35</v>
      </c>
      <c r="L91" s="15" t="s">
        <v>680</v>
      </c>
      <c r="M91" s="68"/>
      <c r="N91" s="61">
        <v>891.02</v>
      </c>
      <c r="O91" s="65">
        <f t="shared" si="12"/>
        <v>0</v>
      </c>
      <c r="P91" s="65">
        <f t="shared" si="13"/>
        <v>0.40354166666666663</v>
      </c>
      <c r="Q91" s="15">
        <v>0</v>
      </c>
      <c r="R91" s="15">
        <v>11.864540258</v>
      </c>
      <c r="S91" s="15">
        <f t="shared" si="14"/>
        <v>11.864540258</v>
      </c>
      <c r="T91" s="15" t="str">
        <f t="shared" si="15"/>
        <v>0.00</v>
      </c>
      <c r="U91" s="15">
        <v>0</v>
      </c>
      <c r="V91" s="15">
        <v>4.5417226260000003</v>
      </c>
      <c r="W91" s="15">
        <f t="shared" si="16"/>
        <v>4.5417226260000003</v>
      </c>
      <c r="X91" s="16" t="str">
        <f t="shared" si="20"/>
        <v>0</v>
      </c>
      <c r="Y91" s="13"/>
      <c r="Z91" s="13"/>
      <c r="AA91" s="13"/>
      <c r="AB91" s="13"/>
      <c r="AC91" s="53">
        <f t="shared" si="17"/>
        <v>0</v>
      </c>
      <c r="AD91" s="53">
        <f t="shared" si="21"/>
        <v>0.12233321701420845</v>
      </c>
      <c r="AE91" s="53">
        <f t="shared" si="18"/>
        <v>0.12233321701420845</v>
      </c>
      <c r="AF91" s="53" t="str">
        <f t="shared" si="19"/>
        <v>0.00</v>
      </c>
      <c r="AG91" s="44" t="s">
        <v>681</v>
      </c>
      <c r="AH91" s="15" t="s">
        <v>686</v>
      </c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</row>
    <row r="92" spans="1:46" ht="25.5" x14ac:dyDescent="0.25">
      <c r="A92" s="39" t="s">
        <v>73</v>
      </c>
      <c r="B92" s="13" t="s">
        <v>257</v>
      </c>
      <c r="C92" s="13">
        <v>34017</v>
      </c>
      <c r="D92" s="13" t="s">
        <v>252</v>
      </c>
      <c r="E92" s="13">
        <v>12863</v>
      </c>
      <c r="F92" s="13" t="s">
        <v>271</v>
      </c>
      <c r="G92" s="13" t="s">
        <v>74</v>
      </c>
      <c r="H92" s="13" t="s">
        <v>75</v>
      </c>
      <c r="I92" s="4">
        <v>56964</v>
      </c>
      <c r="J92" s="4" t="s">
        <v>644</v>
      </c>
      <c r="K92" s="14" t="s">
        <v>40</v>
      </c>
      <c r="L92" s="15" t="s">
        <v>680</v>
      </c>
      <c r="M92" s="68"/>
      <c r="N92" s="61">
        <v>891.02</v>
      </c>
      <c r="O92" s="65">
        <f t="shared" si="12"/>
        <v>0</v>
      </c>
      <c r="P92" s="65">
        <f t="shared" si="13"/>
        <v>0.40354166666666663</v>
      </c>
      <c r="Q92" s="15">
        <v>0</v>
      </c>
      <c r="R92" s="15">
        <v>0</v>
      </c>
      <c r="S92" s="15">
        <f t="shared" si="14"/>
        <v>0</v>
      </c>
      <c r="T92" s="15" t="str">
        <f t="shared" si="15"/>
        <v>0.00</v>
      </c>
      <c r="U92" s="15">
        <v>0</v>
      </c>
      <c r="V92" s="15">
        <v>0</v>
      </c>
      <c r="W92" s="15">
        <f t="shared" si="16"/>
        <v>0</v>
      </c>
      <c r="X92" s="16" t="str">
        <f t="shared" si="20"/>
        <v>0</v>
      </c>
      <c r="Y92" s="13"/>
      <c r="Z92" s="13"/>
      <c r="AA92" s="13"/>
      <c r="AB92" s="13"/>
      <c r="AC92" s="53">
        <f t="shared" si="17"/>
        <v>0</v>
      </c>
      <c r="AD92" s="53">
        <f t="shared" si="21"/>
        <v>0</v>
      </c>
      <c r="AE92" s="53">
        <f t="shared" si="18"/>
        <v>0</v>
      </c>
      <c r="AF92" s="53" t="str">
        <f t="shared" si="19"/>
        <v>0.00</v>
      </c>
      <c r="AG92" s="44" t="s">
        <v>681</v>
      </c>
      <c r="AH92" s="15" t="s">
        <v>686</v>
      </c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</row>
    <row r="93" spans="1:46" ht="25.5" x14ac:dyDescent="0.25">
      <c r="A93" s="39" t="s">
        <v>73</v>
      </c>
      <c r="B93" s="13" t="s">
        <v>257</v>
      </c>
      <c r="C93" s="13">
        <v>34017</v>
      </c>
      <c r="D93" s="13" t="s">
        <v>252</v>
      </c>
      <c r="E93" s="13">
        <v>12863</v>
      </c>
      <c r="F93" s="13" t="s">
        <v>271</v>
      </c>
      <c r="G93" s="13" t="s">
        <v>74</v>
      </c>
      <c r="H93" s="13" t="s">
        <v>75</v>
      </c>
      <c r="I93" s="4">
        <v>56964</v>
      </c>
      <c r="J93" s="4" t="s">
        <v>644</v>
      </c>
      <c r="K93" s="14" t="s">
        <v>36</v>
      </c>
      <c r="L93" s="15" t="s">
        <v>680</v>
      </c>
      <c r="M93" s="68"/>
      <c r="N93" s="61">
        <v>891.02</v>
      </c>
      <c r="O93" s="65">
        <f t="shared" si="12"/>
        <v>0</v>
      </c>
      <c r="P93" s="65">
        <f t="shared" si="13"/>
        <v>0.40354166666666663</v>
      </c>
      <c r="Q93" s="15">
        <v>0</v>
      </c>
      <c r="R93" s="15">
        <v>3.5593620779999999</v>
      </c>
      <c r="S93" s="15">
        <f t="shared" si="14"/>
        <v>3.5593620779999999</v>
      </c>
      <c r="T93" s="15" t="str">
        <f t="shared" si="15"/>
        <v>0.00</v>
      </c>
      <c r="U93" s="15">
        <v>0</v>
      </c>
      <c r="V93" s="15">
        <v>1.362516786</v>
      </c>
      <c r="W93" s="15">
        <f t="shared" si="16"/>
        <v>1.362516786</v>
      </c>
      <c r="X93" s="16" t="str">
        <f t="shared" si="20"/>
        <v>0</v>
      </c>
      <c r="Y93" s="13"/>
      <c r="Z93" s="13"/>
      <c r="AA93" s="13"/>
      <c r="AB93" s="13"/>
      <c r="AC93" s="53">
        <f t="shared" si="17"/>
        <v>0</v>
      </c>
      <c r="AD93" s="53">
        <f t="shared" si="21"/>
        <v>3.6699965055778772E-2</v>
      </c>
      <c r="AE93" s="53">
        <f t="shared" si="18"/>
        <v>3.6699965055778772E-2</v>
      </c>
      <c r="AF93" s="53" t="str">
        <f t="shared" si="19"/>
        <v>0.00</v>
      </c>
      <c r="AG93" s="44" t="s">
        <v>681</v>
      </c>
      <c r="AH93" s="15" t="s">
        <v>686</v>
      </c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</row>
    <row r="94" spans="1:46" ht="25.5" x14ac:dyDescent="0.25">
      <c r="A94" s="39" t="s">
        <v>73</v>
      </c>
      <c r="B94" s="13" t="s">
        <v>257</v>
      </c>
      <c r="C94" s="13">
        <v>34017</v>
      </c>
      <c r="D94" s="13" t="s">
        <v>252</v>
      </c>
      <c r="E94" s="13">
        <v>12863</v>
      </c>
      <c r="F94" s="13" t="s">
        <v>271</v>
      </c>
      <c r="G94" s="13" t="s">
        <v>74</v>
      </c>
      <c r="H94" s="13" t="s">
        <v>75</v>
      </c>
      <c r="I94" s="4">
        <v>56964</v>
      </c>
      <c r="J94" s="4" t="s">
        <v>644</v>
      </c>
      <c r="K94" s="14" t="s">
        <v>38</v>
      </c>
      <c r="L94" s="15" t="s">
        <v>680</v>
      </c>
      <c r="M94" s="68"/>
      <c r="N94" s="61">
        <v>891.02</v>
      </c>
      <c r="O94" s="65">
        <f t="shared" si="12"/>
        <v>0</v>
      </c>
      <c r="P94" s="65">
        <f t="shared" si="13"/>
        <v>0.40354166666666663</v>
      </c>
      <c r="Q94" s="15">
        <v>0</v>
      </c>
      <c r="R94" s="15">
        <v>2.6101988559999998</v>
      </c>
      <c r="S94" s="15">
        <f t="shared" si="14"/>
        <v>2.6101988559999998</v>
      </c>
      <c r="T94" s="15" t="str">
        <f t="shared" si="15"/>
        <v>0.00</v>
      </c>
      <c r="U94" s="15">
        <v>0</v>
      </c>
      <c r="V94" s="15">
        <v>0.99917897600000005</v>
      </c>
      <c r="W94" s="15">
        <f t="shared" si="16"/>
        <v>0.99917897600000005</v>
      </c>
      <c r="X94" s="16" t="str">
        <f t="shared" si="20"/>
        <v>0</v>
      </c>
      <c r="Y94" s="13"/>
      <c r="Z94" s="13"/>
      <c r="AA94" s="13"/>
      <c r="AB94" s="13"/>
      <c r="AC94" s="53">
        <f t="shared" si="17"/>
        <v>0</v>
      </c>
      <c r="AD94" s="53">
        <f t="shared" si="21"/>
        <v>2.691330769679693E-2</v>
      </c>
      <c r="AE94" s="53">
        <f t="shared" si="18"/>
        <v>2.691330769679693E-2</v>
      </c>
      <c r="AF94" s="53" t="str">
        <f t="shared" si="19"/>
        <v>0.00</v>
      </c>
      <c r="AG94" s="44" t="s">
        <v>681</v>
      </c>
      <c r="AH94" s="15" t="s">
        <v>686</v>
      </c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</row>
    <row r="95" spans="1:46" ht="25.5" x14ac:dyDescent="0.25">
      <c r="A95" s="40" t="s">
        <v>73</v>
      </c>
      <c r="B95" s="13" t="s">
        <v>257</v>
      </c>
      <c r="C95" s="13">
        <v>34017</v>
      </c>
      <c r="D95" s="13" t="s">
        <v>252</v>
      </c>
      <c r="E95" s="13">
        <v>12863</v>
      </c>
      <c r="F95" s="13" t="s">
        <v>271</v>
      </c>
      <c r="G95" s="13" t="s">
        <v>74</v>
      </c>
      <c r="H95" s="13" t="s">
        <v>75</v>
      </c>
      <c r="I95" s="4">
        <v>56964</v>
      </c>
      <c r="J95" s="4" t="s">
        <v>644</v>
      </c>
      <c r="K95" s="13" t="s">
        <v>39</v>
      </c>
      <c r="L95" s="15" t="s">
        <v>680</v>
      </c>
      <c r="M95" s="68"/>
      <c r="N95" s="61">
        <v>891.02</v>
      </c>
      <c r="O95" s="65">
        <f t="shared" si="12"/>
        <v>0</v>
      </c>
      <c r="P95" s="65">
        <f t="shared" si="13"/>
        <v>0.40354166666666663</v>
      </c>
      <c r="Q95" s="15">
        <v>0</v>
      </c>
      <c r="R95" s="15">
        <v>2.6101988559999998</v>
      </c>
      <c r="S95" s="15">
        <f t="shared" si="14"/>
        <v>2.6101988559999998</v>
      </c>
      <c r="T95" s="15" t="str">
        <f t="shared" si="15"/>
        <v>0.00</v>
      </c>
      <c r="U95" s="15">
        <v>0</v>
      </c>
      <c r="V95" s="15">
        <v>0.99917897600000005</v>
      </c>
      <c r="W95" s="15">
        <f t="shared" si="16"/>
        <v>0.99917897600000005</v>
      </c>
      <c r="X95" s="16" t="str">
        <f t="shared" si="20"/>
        <v>0</v>
      </c>
      <c r="Y95" s="13"/>
      <c r="Z95" s="13"/>
      <c r="AA95" s="13"/>
      <c r="AB95" s="13"/>
      <c r="AC95" s="53">
        <f t="shared" si="17"/>
        <v>0</v>
      </c>
      <c r="AD95" s="53">
        <f t="shared" si="21"/>
        <v>2.691330769679693E-2</v>
      </c>
      <c r="AE95" s="53">
        <f t="shared" si="18"/>
        <v>2.691330769679693E-2</v>
      </c>
      <c r="AF95" s="53" t="str">
        <f t="shared" si="19"/>
        <v>0.00</v>
      </c>
      <c r="AG95" s="44" t="s">
        <v>681</v>
      </c>
      <c r="AH95" s="15" t="s">
        <v>686</v>
      </c>
      <c r="AI95" s="59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</row>
    <row r="96" spans="1:46" ht="25.5" x14ac:dyDescent="0.25">
      <c r="A96" s="39" t="s">
        <v>73</v>
      </c>
      <c r="B96" s="13" t="s">
        <v>257</v>
      </c>
      <c r="C96" s="13">
        <v>34017</v>
      </c>
      <c r="D96" s="13" t="s">
        <v>252</v>
      </c>
      <c r="E96" s="13">
        <v>12863</v>
      </c>
      <c r="F96" s="13" t="s">
        <v>271</v>
      </c>
      <c r="G96" s="13" t="s">
        <v>74</v>
      </c>
      <c r="H96" s="13" t="s">
        <v>75</v>
      </c>
      <c r="I96" s="4">
        <v>56964</v>
      </c>
      <c r="J96" s="4" t="s">
        <v>644</v>
      </c>
      <c r="K96" s="14" t="s">
        <v>37</v>
      </c>
      <c r="L96" s="15" t="s">
        <v>680</v>
      </c>
      <c r="M96" s="68"/>
      <c r="N96" s="61">
        <v>891.02</v>
      </c>
      <c r="O96" s="65">
        <f t="shared" si="12"/>
        <v>0</v>
      </c>
      <c r="P96" s="65">
        <f t="shared" si="13"/>
        <v>0.40354166666666663</v>
      </c>
      <c r="Q96" s="15">
        <v>0</v>
      </c>
      <c r="R96" s="15">
        <v>0.63277547999999995</v>
      </c>
      <c r="S96" s="15">
        <f t="shared" si="14"/>
        <v>0.63277547999999995</v>
      </c>
      <c r="T96" s="15" t="str">
        <f t="shared" si="15"/>
        <v>0.00</v>
      </c>
      <c r="U96" s="15">
        <v>0</v>
      </c>
      <c r="V96" s="15">
        <v>0.242225208</v>
      </c>
      <c r="W96" s="15">
        <f t="shared" si="16"/>
        <v>0.242225208</v>
      </c>
      <c r="X96" s="16" t="str">
        <f t="shared" si="20"/>
        <v>0</v>
      </c>
      <c r="Y96" s="13"/>
      <c r="Z96" s="13"/>
      <c r="AA96" s="13"/>
      <c r="AB96" s="13"/>
      <c r="AC96" s="53">
        <f t="shared" si="17"/>
        <v>0</v>
      </c>
      <c r="AD96" s="53">
        <f t="shared" si="21"/>
        <v>6.5244382752351233E-3</v>
      </c>
      <c r="AE96" s="53">
        <f t="shared" si="18"/>
        <v>6.5244382752351233E-3</v>
      </c>
      <c r="AF96" s="53" t="str">
        <f t="shared" si="19"/>
        <v>0.00</v>
      </c>
      <c r="AG96" s="44" t="s">
        <v>681</v>
      </c>
      <c r="AH96" s="15" t="s">
        <v>686</v>
      </c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</row>
    <row r="97" spans="1:46" ht="25.5" x14ac:dyDescent="0.25">
      <c r="A97" s="39" t="s">
        <v>73</v>
      </c>
      <c r="B97" s="13" t="s">
        <v>257</v>
      </c>
      <c r="C97" s="13">
        <v>34017</v>
      </c>
      <c r="D97" s="13" t="s">
        <v>252</v>
      </c>
      <c r="E97" s="13">
        <v>12863</v>
      </c>
      <c r="F97" s="13" t="s">
        <v>271</v>
      </c>
      <c r="G97" s="13" t="s">
        <v>74</v>
      </c>
      <c r="H97" s="13" t="s">
        <v>75</v>
      </c>
      <c r="I97" s="4">
        <v>56964</v>
      </c>
      <c r="J97" s="4" t="s">
        <v>644</v>
      </c>
      <c r="K97" s="14" t="s">
        <v>34</v>
      </c>
      <c r="L97" s="15" t="s">
        <v>680</v>
      </c>
      <c r="M97" s="68"/>
      <c r="N97" s="61">
        <v>891.02</v>
      </c>
      <c r="O97" s="65">
        <f t="shared" si="12"/>
        <v>0</v>
      </c>
      <c r="P97" s="65">
        <f t="shared" si="13"/>
        <v>0.40354166666666663</v>
      </c>
      <c r="Q97" s="15">
        <v>0</v>
      </c>
      <c r="R97" s="15">
        <v>0.83051781800000002</v>
      </c>
      <c r="S97" s="15">
        <f t="shared" si="14"/>
        <v>0.83051781800000002</v>
      </c>
      <c r="T97" s="15" t="str">
        <f t="shared" si="15"/>
        <v>0.00</v>
      </c>
      <c r="U97" s="15">
        <v>0</v>
      </c>
      <c r="V97" s="15">
        <v>0.31792058400000001</v>
      </c>
      <c r="W97" s="15">
        <f t="shared" si="16"/>
        <v>0.31792058400000001</v>
      </c>
      <c r="X97" s="16" t="str">
        <f t="shared" si="20"/>
        <v>0</v>
      </c>
      <c r="Y97" s="13"/>
      <c r="Z97" s="13"/>
      <c r="AA97" s="13"/>
      <c r="AB97" s="13"/>
      <c r="AC97" s="53">
        <f t="shared" si="17"/>
        <v>0</v>
      </c>
      <c r="AD97" s="53">
        <f t="shared" si="21"/>
        <v>8.5633251958429669E-3</v>
      </c>
      <c r="AE97" s="53">
        <f t="shared" si="18"/>
        <v>8.5633251958429669E-3</v>
      </c>
      <c r="AF97" s="53" t="str">
        <f t="shared" si="19"/>
        <v>0.00</v>
      </c>
      <c r="AG97" s="44" t="s">
        <v>681</v>
      </c>
      <c r="AH97" s="15" t="s">
        <v>686</v>
      </c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</row>
    <row r="98" spans="1:46" ht="25.5" x14ac:dyDescent="0.25">
      <c r="A98" s="39" t="s">
        <v>73</v>
      </c>
      <c r="B98" s="13" t="s">
        <v>257</v>
      </c>
      <c r="C98" s="13">
        <v>34017</v>
      </c>
      <c r="D98" s="13" t="s">
        <v>252</v>
      </c>
      <c r="E98" s="13">
        <v>12863</v>
      </c>
      <c r="F98" s="13" t="s">
        <v>271</v>
      </c>
      <c r="G98" s="13" t="s">
        <v>74</v>
      </c>
      <c r="H98" s="13" t="s">
        <v>75</v>
      </c>
      <c r="I98" s="4">
        <v>56964</v>
      </c>
      <c r="J98" s="4" t="s">
        <v>645</v>
      </c>
      <c r="K98" s="14" t="s">
        <v>35</v>
      </c>
      <c r="L98" s="15" t="s">
        <v>680</v>
      </c>
      <c r="M98" s="68"/>
      <c r="N98" s="61">
        <v>889.6</v>
      </c>
      <c r="O98" s="65">
        <f t="shared" si="12"/>
        <v>0</v>
      </c>
      <c r="P98" s="65">
        <f t="shared" si="13"/>
        <v>0.40289855072463771</v>
      </c>
      <c r="Q98" s="15">
        <v>0</v>
      </c>
      <c r="R98" s="15">
        <v>11.847016102</v>
      </c>
      <c r="S98" s="15">
        <f t="shared" si="14"/>
        <v>11.847016102</v>
      </c>
      <c r="T98" s="15" t="str">
        <f t="shared" si="15"/>
        <v>0.00</v>
      </c>
      <c r="U98" s="15">
        <v>0</v>
      </c>
      <c r="V98" s="15">
        <v>4.5417226260000003</v>
      </c>
      <c r="W98" s="15">
        <f t="shared" si="16"/>
        <v>4.5417226260000003</v>
      </c>
      <c r="X98" s="16" t="str">
        <f t="shared" si="20"/>
        <v>0</v>
      </c>
      <c r="Y98" s="13"/>
      <c r="Z98" s="13"/>
      <c r="AA98" s="13"/>
      <c r="AB98" s="13"/>
      <c r="AC98" s="53">
        <f t="shared" si="17"/>
        <v>0</v>
      </c>
      <c r="AD98" s="53">
        <f t="shared" si="21"/>
        <v>0.12252848811151079</v>
      </c>
      <c r="AE98" s="53">
        <f t="shared" si="18"/>
        <v>0.12252848811151079</v>
      </c>
      <c r="AF98" s="53" t="str">
        <f t="shared" si="19"/>
        <v>0.00</v>
      </c>
      <c r="AG98" s="44" t="s">
        <v>681</v>
      </c>
      <c r="AH98" s="15" t="s">
        <v>686</v>
      </c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</row>
    <row r="99" spans="1:46" ht="25.5" x14ac:dyDescent="0.25">
      <c r="A99" s="39" t="s">
        <v>73</v>
      </c>
      <c r="B99" s="13" t="s">
        <v>257</v>
      </c>
      <c r="C99" s="13">
        <v>34017</v>
      </c>
      <c r="D99" s="13" t="s">
        <v>252</v>
      </c>
      <c r="E99" s="13">
        <v>12863</v>
      </c>
      <c r="F99" s="13" t="s">
        <v>271</v>
      </c>
      <c r="G99" s="13" t="s">
        <v>74</v>
      </c>
      <c r="H99" s="13" t="s">
        <v>75</v>
      </c>
      <c r="I99" s="4">
        <v>56964</v>
      </c>
      <c r="J99" s="4" t="s">
        <v>645</v>
      </c>
      <c r="K99" s="14" t="s">
        <v>40</v>
      </c>
      <c r="L99" s="15" t="s">
        <v>680</v>
      </c>
      <c r="M99" s="68"/>
      <c r="N99" s="61">
        <v>889.6</v>
      </c>
      <c r="O99" s="65">
        <f t="shared" si="12"/>
        <v>0</v>
      </c>
      <c r="P99" s="65">
        <f t="shared" si="13"/>
        <v>0.40289855072463771</v>
      </c>
      <c r="Q99" s="15">
        <v>0</v>
      </c>
      <c r="R99" s="15">
        <v>0</v>
      </c>
      <c r="S99" s="15">
        <f t="shared" si="14"/>
        <v>0</v>
      </c>
      <c r="T99" s="15" t="str">
        <f t="shared" si="15"/>
        <v>0.00</v>
      </c>
      <c r="U99" s="15">
        <v>0</v>
      </c>
      <c r="V99" s="15">
        <v>0</v>
      </c>
      <c r="W99" s="15">
        <f t="shared" si="16"/>
        <v>0</v>
      </c>
      <c r="X99" s="16" t="str">
        <f t="shared" si="20"/>
        <v>0</v>
      </c>
      <c r="Y99" s="13"/>
      <c r="Z99" s="13"/>
      <c r="AA99" s="13"/>
      <c r="AB99" s="13"/>
      <c r="AC99" s="53">
        <f t="shared" si="17"/>
        <v>0</v>
      </c>
      <c r="AD99" s="53">
        <f t="shared" si="21"/>
        <v>0</v>
      </c>
      <c r="AE99" s="53">
        <f t="shared" si="18"/>
        <v>0</v>
      </c>
      <c r="AF99" s="53" t="str">
        <f t="shared" si="19"/>
        <v>0.00</v>
      </c>
      <c r="AG99" s="44" t="s">
        <v>681</v>
      </c>
      <c r="AH99" s="15" t="s">
        <v>686</v>
      </c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</row>
    <row r="100" spans="1:46" ht="25.5" x14ac:dyDescent="0.25">
      <c r="A100" s="39" t="s">
        <v>73</v>
      </c>
      <c r="B100" s="13" t="s">
        <v>257</v>
      </c>
      <c r="C100" s="13">
        <v>34017</v>
      </c>
      <c r="D100" s="13" t="s">
        <v>252</v>
      </c>
      <c r="E100" s="13">
        <v>12863</v>
      </c>
      <c r="F100" s="13" t="s">
        <v>271</v>
      </c>
      <c r="G100" s="13" t="s">
        <v>74</v>
      </c>
      <c r="H100" s="13" t="s">
        <v>75</v>
      </c>
      <c r="I100" s="4">
        <v>56964</v>
      </c>
      <c r="J100" s="4" t="s">
        <v>645</v>
      </c>
      <c r="K100" s="14" t="s">
        <v>36</v>
      </c>
      <c r="L100" s="15" t="s">
        <v>680</v>
      </c>
      <c r="M100" s="68"/>
      <c r="N100" s="61">
        <v>889.6</v>
      </c>
      <c r="O100" s="65">
        <f t="shared" si="12"/>
        <v>0</v>
      </c>
      <c r="P100" s="65">
        <f t="shared" si="13"/>
        <v>0.40289855072463771</v>
      </c>
      <c r="Q100" s="15">
        <v>0</v>
      </c>
      <c r="R100" s="15">
        <v>3.55410483</v>
      </c>
      <c r="S100" s="15">
        <f t="shared" si="14"/>
        <v>3.55410483</v>
      </c>
      <c r="T100" s="15" t="str">
        <f t="shared" si="15"/>
        <v>0.00</v>
      </c>
      <c r="U100" s="15">
        <v>0</v>
      </c>
      <c r="V100" s="15">
        <v>1.362516786</v>
      </c>
      <c r="W100" s="15">
        <f t="shared" si="16"/>
        <v>1.362516786</v>
      </c>
      <c r="X100" s="16" t="str">
        <f t="shared" si="20"/>
        <v>0</v>
      </c>
      <c r="Y100" s="13"/>
      <c r="Z100" s="13"/>
      <c r="AA100" s="13"/>
      <c r="AB100" s="13"/>
      <c r="AC100" s="53">
        <f t="shared" si="17"/>
        <v>0</v>
      </c>
      <c r="AD100" s="53">
        <f t="shared" si="21"/>
        <v>3.6758546384892087E-2</v>
      </c>
      <c r="AE100" s="53">
        <f t="shared" si="18"/>
        <v>3.6758546384892087E-2</v>
      </c>
      <c r="AF100" s="53" t="str">
        <f t="shared" si="19"/>
        <v>0.00</v>
      </c>
      <c r="AG100" s="44" t="s">
        <v>681</v>
      </c>
      <c r="AH100" s="15" t="s">
        <v>686</v>
      </c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</row>
    <row r="101" spans="1:46" ht="25.5" x14ac:dyDescent="0.25">
      <c r="A101" s="39" t="s">
        <v>73</v>
      </c>
      <c r="B101" s="13" t="s">
        <v>257</v>
      </c>
      <c r="C101" s="13">
        <v>34017</v>
      </c>
      <c r="D101" s="13" t="s">
        <v>252</v>
      </c>
      <c r="E101" s="13">
        <v>12863</v>
      </c>
      <c r="F101" s="13" t="s">
        <v>271</v>
      </c>
      <c r="G101" s="13" t="s">
        <v>74</v>
      </c>
      <c r="H101" s="13" t="s">
        <v>75</v>
      </c>
      <c r="I101" s="4">
        <v>56964</v>
      </c>
      <c r="J101" s="4" t="s">
        <v>645</v>
      </c>
      <c r="K101" s="14" t="s">
        <v>38</v>
      </c>
      <c r="L101" s="15" t="s">
        <v>680</v>
      </c>
      <c r="M101" s="68"/>
      <c r="N101" s="61">
        <v>889.6</v>
      </c>
      <c r="O101" s="65">
        <f t="shared" si="12"/>
        <v>0</v>
      </c>
      <c r="P101" s="65">
        <f t="shared" si="13"/>
        <v>0.40289855072463771</v>
      </c>
      <c r="Q101" s="15">
        <v>0</v>
      </c>
      <c r="R101" s="15">
        <v>2.6063435419999998</v>
      </c>
      <c r="S101" s="15">
        <f t="shared" si="14"/>
        <v>2.6063435419999998</v>
      </c>
      <c r="T101" s="15" t="str">
        <f t="shared" si="15"/>
        <v>0.00</v>
      </c>
      <c r="U101" s="15">
        <v>0</v>
      </c>
      <c r="V101" s="15">
        <v>0.99917897600000005</v>
      </c>
      <c r="W101" s="15">
        <f t="shared" si="16"/>
        <v>0.99917897600000005</v>
      </c>
      <c r="X101" s="16" t="str">
        <f t="shared" si="20"/>
        <v>0</v>
      </c>
      <c r="Y101" s="13"/>
      <c r="Z101" s="13"/>
      <c r="AA101" s="13"/>
      <c r="AB101" s="13"/>
      <c r="AC101" s="53">
        <f t="shared" si="17"/>
        <v>0</v>
      </c>
      <c r="AD101" s="53">
        <f t="shared" si="21"/>
        <v>2.6956267338129496E-2</v>
      </c>
      <c r="AE101" s="53">
        <f t="shared" si="18"/>
        <v>2.6956267338129496E-2</v>
      </c>
      <c r="AF101" s="53" t="str">
        <f t="shared" si="19"/>
        <v>0.00</v>
      </c>
      <c r="AG101" s="44" t="s">
        <v>681</v>
      </c>
      <c r="AH101" s="15" t="s">
        <v>686</v>
      </c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</row>
    <row r="102" spans="1:46" ht="25.5" x14ac:dyDescent="0.25">
      <c r="A102" s="40" t="s">
        <v>73</v>
      </c>
      <c r="B102" s="13" t="s">
        <v>257</v>
      </c>
      <c r="C102" s="13">
        <v>34017</v>
      </c>
      <c r="D102" s="13" t="s">
        <v>252</v>
      </c>
      <c r="E102" s="13">
        <v>12863</v>
      </c>
      <c r="F102" s="13" t="s">
        <v>271</v>
      </c>
      <c r="G102" s="13" t="s">
        <v>74</v>
      </c>
      <c r="H102" s="13" t="s">
        <v>75</v>
      </c>
      <c r="I102" s="4">
        <v>56964</v>
      </c>
      <c r="J102" s="4" t="s">
        <v>645</v>
      </c>
      <c r="K102" s="13" t="s">
        <v>39</v>
      </c>
      <c r="L102" s="15" t="s">
        <v>680</v>
      </c>
      <c r="M102" s="68"/>
      <c r="N102" s="61">
        <v>889.6</v>
      </c>
      <c r="O102" s="65">
        <f t="shared" si="12"/>
        <v>0</v>
      </c>
      <c r="P102" s="65">
        <f t="shared" si="13"/>
        <v>0.40289855072463771</v>
      </c>
      <c r="Q102" s="15">
        <v>0</v>
      </c>
      <c r="R102" s="15">
        <v>2.6063435419999998</v>
      </c>
      <c r="S102" s="15">
        <f t="shared" si="14"/>
        <v>2.6063435419999998</v>
      </c>
      <c r="T102" s="15" t="str">
        <f t="shared" si="15"/>
        <v>0.00</v>
      </c>
      <c r="U102" s="15">
        <v>0</v>
      </c>
      <c r="V102" s="15">
        <v>0.99917897600000005</v>
      </c>
      <c r="W102" s="15">
        <f t="shared" si="16"/>
        <v>0.99917897600000005</v>
      </c>
      <c r="X102" s="16" t="str">
        <f t="shared" si="20"/>
        <v>0</v>
      </c>
      <c r="Y102" s="13"/>
      <c r="Z102" s="13"/>
      <c r="AA102" s="13"/>
      <c r="AB102" s="13"/>
      <c r="AC102" s="53">
        <f t="shared" si="17"/>
        <v>0</v>
      </c>
      <c r="AD102" s="53">
        <f t="shared" si="21"/>
        <v>2.6956267338129496E-2</v>
      </c>
      <c r="AE102" s="53">
        <f t="shared" si="18"/>
        <v>2.6956267338129496E-2</v>
      </c>
      <c r="AF102" s="53" t="str">
        <f t="shared" si="19"/>
        <v>0.00</v>
      </c>
      <c r="AG102" s="44" t="s">
        <v>681</v>
      </c>
      <c r="AH102" s="15" t="s">
        <v>686</v>
      </c>
      <c r="AI102" s="59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</row>
    <row r="103" spans="1:46" ht="25.5" x14ac:dyDescent="0.25">
      <c r="A103" s="39" t="s">
        <v>73</v>
      </c>
      <c r="B103" s="13" t="s">
        <v>257</v>
      </c>
      <c r="C103" s="13">
        <v>34017</v>
      </c>
      <c r="D103" s="13" t="s">
        <v>252</v>
      </c>
      <c r="E103" s="13">
        <v>12863</v>
      </c>
      <c r="F103" s="13" t="s">
        <v>271</v>
      </c>
      <c r="G103" s="13" t="s">
        <v>74</v>
      </c>
      <c r="H103" s="13" t="s">
        <v>75</v>
      </c>
      <c r="I103" s="4">
        <v>56964</v>
      </c>
      <c r="J103" s="4" t="s">
        <v>645</v>
      </c>
      <c r="K103" s="14" t="s">
        <v>37</v>
      </c>
      <c r="L103" s="15" t="s">
        <v>680</v>
      </c>
      <c r="M103" s="68"/>
      <c r="N103" s="61">
        <v>889.6</v>
      </c>
      <c r="O103" s="65">
        <f t="shared" si="12"/>
        <v>0</v>
      </c>
      <c r="P103" s="65">
        <f t="shared" si="13"/>
        <v>0.40289855072463771</v>
      </c>
      <c r="Q103" s="15">
        <v>0</v>
      </c>
      <c r="R103" s="15">
        <v>0.63184085800000001</v>
      </c>
      <c r="S103" s="15">
        <f t="shared" si="14"/>
        <v>0.63184085800000001</v>
      </c>
      <c r="T103" s="15" t="str">
        <f t="shared" si="15"/>
        <v>0.00</v>
      </c>
      <c r="U103" s="15">
        <v>0</v>
      </c>
      <c r="V103" s="15">
        <v>0.242225208</v>
      </c>
      <c r="W103" s="15">
        <f t="shared" si="16"/>
        <v>0.242225208</v>
      </c>
      <c r="X103" s="16" t="str">
        <f t="shared" si="20"/>
        <v>0</v>
      </c>
      <c r="Y103" s="13"/>
      <c r="Z103" s="13"/>
      <c r="AA103" s="13"/>
      <c r="AB103" s="13"/>
      <c r="AC103" s="53">
        <f t="shared" si="17"/>
        <v>0</v>
      </c>
      <c r="AD103" s="53">
        <f t="shared" si="21"/>
        <v>6.5348527338129486E-3</v>
      </c>
      <c r="AE103" s="53">
        <f t="shared" si="18"/>
        <v>6.5348527338129486E-3</v>
      </c>
      <c r="AF103" s="53" t="str">
        <f t="shared" si="19"/>
        <v>0.00</v>
      </c>
      <c r="AG103" s="44" t="s">
        <v>681</v>
      </c>
      <c r="AH103" s="15" t="s">
        <v>686</v>
      </c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</row>
    <row r="104" spans="1:46" ht="25.5" x14ac:dyDescent="0.25">
      <c r="A104" s="39" t="s">
        <v>73</v>
      </c>
      <c r="B104" s="13" t="s">
        <v>257</v>
      </c>
      <c r="C104" s="13">
        <v>34017</v>
      </c>
      <c r="D104" s="13" t="s">
        <v>252</v>
      </c>
      <c r="E104" s="13">
        <v>12863</v>
      </c>
      <c r="F104" s="13" t="s">
        <v>271</v>
      </c>
      <c r="G104" s="13" t="s">
        <v>74</v>
      </c>
      <c r="H104" s="13" t="s">
        <v>75</v>
      </c>
      <c r="I104" s="4">
        <v>56964</v>
      </c>
      <c r="J104" s="4" t="s">
        <v>645</v>
      </c>
      <c r="K104" s="14" t="s">
        <v>34</v>
      </c>
      <c r="L104" s="15" t="s">
        <v>680</v>
      </c>
      <c r="M104" s="68"/>
      <c r="N104" s="61">
        <v>889.6</v>
      </c>
      <c r="O104" s="65">
        <f t="shared" si="12"/>
        <v>0</v>
      </c>
      <c r="P104" s="65">
        <f t="shared" si="13"/>
        <v>0.40289855072463771</v>
      </c>
      <c r="Q104" s="15">
        <v>0</v>
      </c>
      <c r="R104" s="15">
        <v>0.82929112800000004</v>
      </c>
      <c r="S104" s="15">
        <f t="shared" si="14"/>
        <v>0.82929112800000004</v>
      </c>
      <c r="T104" s="15" t="str">
        <f t="shared" si="15"/>
        <v>0.00</v>
      </c>
      <c r="U104" s="15">
        <v>0</v>
      </c>
      <c r="V104" s="15">
        <v>0.31792058400000001</v>
      </c>
      <c r="W104" s="15">
        <f t="shared" si="16"/>
        <v>0.31792058400000001</v>
      </c>
      <c r="X104" s="16" t="str">
        <f t="shared" si="20"/>
        <v>0</v>
      </c>
      <c r="Y104" s="13"/>
      <c r="Z104" s="13"/>
      <c r="AA104" s="13"/>
      <c r="AB104" s="13"/>
      <c r="AC104" s="53">
        <f t="shared" si="17"/>
        <v>0</v>
      </c>
      <c r="AD104" s="53">
        <f t="shared" si="21"/>
        <v>8.5769941726618719E-3</v>
      </c>
      <c r="AE104" s="53">
        <f t="shared" si="18"/>
        <v>8.5769941726618719E-3</v>
      </c>
      <c r="AF104" s="53" t="str">
        <f t="shared" si="19"/>
        <v>0.00</v>
      </c>
      <c r="AG104" s="44" t="s">
        <v>681</v>
      </c>
      <c r="AH104" s="15" t="s">
        <v>686</v>
      </c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</row>
    <row r="105" spans="1:46" ht="25.5" x14ac:dyDescent="0.25">
      <c r="A105" s="39" t="s">
        <v>73</v>
      </c>
      <c r="B105" s="13" t="s">
        <v>257</v>
      </c>
      <c r="C105" s="13">
        <v>34017</v>
      </c>
      <c r="D105" s="13" t="s">
        <v>252</v>
      </c>
      <c r="E105" s="13">
        <v>12863</v>
      </c>
      <c r="F105" s="13" t="s">
        <v>271</v>
      </c>
      <c r="G105" s="13" t="s">
        <v>74</v>
      </c>
      <c r="H105" s="13" t="s">
        <v>75</v>
      </c>
      <c r="I105" s="4">
        <v>56964</v>
      </c>
      <c r="J105" s="4" t="s">
        <v>638</v>
      </c>
      <c r="K105" s="14" t="s">
        <v>36</v>
      </c>
      <c r="L105" s="15" t="s">
        <v>680</v>
      </c>
      <c r="M105" s="68"/>
      <c r="N105" s="61">
        <v>934.19</v>
      </c>
      <c r="O105" s="65">
        <f t="shared" si="12"/>
        <v>0</v>
      </c>
      <c r="P105" s="65">
        <f t="shared" si="13"/>
        <v>0.42309329710144927</v>
      </c>
      <c r="Q105" s="15">
        <v>0</v>
      </c>
      <c r="R105" s="15">
        <v>3.6046344320000001</v>
      </c>
      <c r="S105" s="15">
        <f t="shared" si="14"/>
        <v>3.6046344320000001</v>
      </c>
      <c r="T105" s="15" t="str">
        <f t="shared" si="15"/>
        <v>0.00</v>
      </c>
      <c r="U105" s="15">
        <v>0</v>
      </c>
      <c r="V105" s="15">
        <v>1.3701889719999998</v>
      </c>
      <c r="W105" s="15">
        <f t="shared" si="16"/>
        <v>1.3701889719999998</v>
      </c>
      <c r="X105" s="16" t="str">
        <f t="shared" si="20"/>
        <v>0</v>
      </c>
      <c r="Y105" s="13">
        <v>0.09</v>
      </c>
      <c r="Z105" s="13">
        <v>1.0000000000000001E-5</v>
      </c>
      <c r="AA105" s="13">
        <v>0</v>
      </c>
      <c r="AB105" s="13">
        <v>0</v>
      </c>
      <c r="AC105" s="53">
        <f t="shared" si="17"/>
        <v>5.0000000000000001E-9</v>
      </c>
      <c r="AD105" s="53">
        <f t="shared" si="21"/>
        <v>3.5201121108125746E-2</v>
      </c>
      <c r="AE105" s="53">
        <f t="shared" si="18"/>
        <v>3.5201116108125749E-2</v>
      </c>
      <c r="AF105" s="53">
        <f t="shared" si="19"/>
        <v>704022322.16251493</v>
      </c>
      <c r="AG105" s="44" t="s">
        <v>681</v>
      </c>
      <c r="AH105" s="15" t="s">
        <v>686</v>
      </c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</row>
    <row r="106" spans="1:46" ht="25.5" x14ac:dyDescent="0.25">
      <c r="A106" s="39" t="s">
        <v>46</v>
      </c>
      <c r="B106" s="13" t="s">
        <v>257</v>
      </c>
      <c r="C106" s="13">
        <v>34017</v>
      </c>
      <c r="D106" s="13" t="s">
        <v>252</v>
      </c>
      <c r="E106" s="13">
        <v>12174</v>
      </c>
      <c r="F106" s="13" t="s">
        <v>271</v>
      </c>
      <c r="G106" s="13" t="s">
        <v>78</v>
      </c>
      <c r="H106" s="13" t="s">
        <v>81</v>
      </c>
      <c r="I106" s="4">
        <v>50497</v>
      </c>
      <c r="J106" s="4">
        <v>1001</v>
      </c>
      <c r="K106" s="14" t="s">
        <v>40</v>
      </c>
      <c r="L106" s="15" t="s">
        <v>679</v>
      </c>
      <c r="M106" s="68">
        <v>653.91999999999996</v>
      </c>
      <c r="N106" s="61">
        <v>1214.83</v>
      </c>
      <c r="O106" s="65">
        <f t="shared" si="12"/>
        <v>0.29615942028985504</v>
      </c>
      <c r="P106" s="65">
        <f t="shared" si="13"/>
        <v>0.55019474637681154</v>
      </c>
      <c r="Q106" s="15">
        <v>3.8387666925043402</v>
      </c>
      <c r="R106" s="15">
        <v>1.024250291</v>
      </c>
      <c r="S106" s="15">
        <f t="shared" si="14"/>
        <v>-2.8145164015043402</v>
      </c>
      <c r="T106" s="15">
        <f t="shared" si="15"/>
        <v>-73.318245857452766</v>
      </c>
      <c r="U106" s="15">
        <v>1.2122156802673789</v>
      </c>
      <c r="V106" s="15">
        <v>0.64462115200000003</v>
      </c>
      <c r="W106" s="15">
        <f t="shared" si="16"/>
        <v>-0.56759452826737888</v>
      </c>
      <c r="X106" s="16">
        <f t="shared" si="20"/>
        <v>-46.822899382243953</v>
      </c>
      <c r="Y106" s="13">
        <v>3.84</v>
      </c>
      <c r="Z106" s="13">
        <v>0</v>
      </c>
      <c r="AA106" s="13">
        <v>0</v>
      </c>
      <c r="AB106" s="13">
        <v>0</v>
      </c>
      <c r="AC106" s="53">
        <f t="shared" si="17"/>
        <v>0</v>
      </c>
      <c r="AD106" s="53">
        <f t="shared" si="21"/>
        <v>1.273503918079073E-2</v>
      </c>
      <c r="AE106" s="53">
        <f t="shared" si="18"/>
        <v>1.273503918079073E-2</v>
      </c>
      <c r="AF106" s="53" t="str">
        <f t="shared" si="19"/>
        <v>0.00</v>
      </c>
      <c r="AG106" s="44">
        <v>221112</v>
      </c>
      <c r="AH106" s="15" t="s">
        <v>686</v>
      </c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</row>
    <row r="107" spans="1:46" ht="25.5" x14ac:dyDescent="0.25">
      <c r="A107" s="39" t="s">
        <v>46</v>
      </c>
      <c r="B107" s="13" t="s">
        <v>257</v>
      </c>
      <c r="C107" s="13">
        <v>34017</v>
      </c>
      <c r="D107" s="13" t="s">
        <v>252</v>
      </c>
      <c r="E107" s="13">
        <v>12174</v>
      </c>
      <c r="F107" s="13" t="s">
        <v>271</v>
      </c>
      <c r="G107" s="13" t="s">
        <v>78</v>
      </c>
      <c r="H107" s="13" t="s">
        <v>81</v>
      </c>
      <c r="I107" s="4">
        <v>50497</v>
      </c>
      <c r="J107" s="4">
        <v>1001</v>
      </c>
      <c r="K107" s="14" t="s">
        <v>38</v>
      </c>
      <c r="L107" s="15" t="s">
        <v>679</v>
      </c>
      <c r="M107" s="68">
        <v>653.91999999999996</v>
      </c>
      <c r="N107" s="61">
        <v>1214.83</v>
      </c>
      <c r="O107" s="65">
        <f t="shared" si="12"/>
        <v>0.29615942028985504</v>
      </c>
      <c r="P107" s="65">
        <f t="shared" si="13"/>
        <v>0.55019474637681154</v>
      </c>
      <c r="Q107" s="15">
        <v>3.7108078027541902</v>
      </c>
      <c r="R107" s="15">
        <v>0.99010861400000005</v>
      </c>
      <c r="S107" s="15">
        <f t="shared" si="14"/>
        <v>-2.7206991887541903</v>
      </c>
      <c r="T107" s="15">
        <f t="shared" si="15"/>
        <v>-73.318245874519988</v>
      </c>
      <c r="U107" s="15">
        <v>1.171808490925133</v>
      </c>
      <c r="V107" s="15">
        <v>0.62313377999999997</v>
      </c>
      <c r="W107" s="15">
        <f t="shared" si="16"/>
        <v>-0.54867471092513298</v>
      </c>
      <c r="X107" s="16">
        <f t="shared" si="20"/>
        <v>-46.822899405000804</v>
      </c>
      <c r="Y107" s="13">
        <v>3.71</v>
      </c>
      <c r="Z107" s="13">
        <v>0</v>
      </c>
      <c r="AA107" s="13">
        <v>0</v>
      </c>
      <c r="AB107" s="13">
        <v>0</v>
      </c>
      <c r="AC107" s="53">
        <f t="shared" si="17"/>
        <v>0</v>
      </c>
      <c r="AD107" s="53">
        <f t="shared" si="21"/>
        <v>1.2310537869496145E-2</v>
      </c>
      <c r="AE107" s="53">
        <f t="shared" si="18"/>
        <v>1.2310537869496145E-2</v>
      </c>
      <c r="AF107" s="53" t="str">
        <f t="shared" si="19"/>
        <v>0.00</v>
      </c>
      <c r="AG107" s="44">
        <v>221112</v>
      </c>
      <c r="AH107" s="15" t="s">
        <v>686</v>
      </c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</row>
    <row r="108" spans="1:46" ht="25.5" x14ac:dyDescent="0.25">
      <c r="A108" s="40" t="s">
        <v>46</v>
      </c>
      <c r="B108" s="13" t="s">
        <v>257</v>
      </c>
      <c r="C108" s="13">
        <v>34017</v>
      </c>
      <c r="D108" s="13" t="s">
        <v>252</v>
      </c>
      <c r="E108" s="13">
        <v>12174</v>
      </c>
      <c r="F108" s="13" t="s">
        <v>271</v>
      </c>
      <c r="G108" s="13" t="s">
        <v>78</v>
      </c>
      <c r="H108" s="13" t="s">
        <v>81</v>
      </c>
      <c r="I108" s="4">
        <v>50497</v>
      </c>
      <c r="J108" s="4">
        <v>1001</v>
      </c>
      <c r="K108" s="13" t="s">
        <v>39</v>
      </c>
      <c r="L108" s="15" t="s">
        <v>679</v>
      </c>
      <c r="M108" s="68">
        <v>653.91999999999996</v>
      </c>
      <c r="N108" s="61">
        <v>1214.83</v>
      </c>
      <c r="O108" s="65">
        <f t="shared" si="12"/>
        <v>0.29615942028985504</v>
      </c>
      <c r="P108" s="65">
        <f t="shared" si="13"/>
        <v>0.55019474637681154</v>
      </c>
      <c r="Q108" s="15">
        <v>3.7108078027541902</v>
      </c>
      <c r="R108" s="15">
        <v>0.99010861400000005</v>
      </c>
      <c r="S108" s="15">
        <f t="shared" si="14"/>
        <v>-2.7206991887541903</v>
      </c>
      <c r="T108" s="15">
        <f t="shared" si="15"/>
        <v>-73.318245874519988</v>
      </c>
      <c r="U108" s="15">
        <v>1.171808490925133</v>
      </c>
      <c r="V108" s="15">
        <v>0.62313377999999997</v>
      </c>
      <c r="W108" s="15">
        <f t="shared" si="16"/>
        <v>-0.54867471092513298</v>
      </c>
      <c r="X108" s="16">
        <f t="shared" si="20"/>
        <v>-46.822899405000804</v>
      </c>
      <c r="Y108" s="13">
        <v>3.71</v>
      </c>
      <c r="Z108" s="13">
        <v>0</v>
      </c>
      <c r="AA108" s="13">
        <v>0</v>
      </c>
      <c r="AB108" s="13">
        <v>0</v>
      </c>
      <c r="AC108" s="53">
        <f t="shared" si="17"/>
        <v>0</v>
      </c>
      <c r="AD108" s="53">
        <f t="shared" si="21"/>
        <v>1.2310537869496145E-2</v>
      </c>
      <c r="AE108" s="53">
        <f t="shared" si="18"/>
        <v>1.2310537869496145E-2</v>
      </c>
      <c r="AF108" s="53" t="str">
        <f t="shared" si="19"/>
        <v>0.00</v>
      </c>
      <c r="AG108" s="44">
        <v>221112</v>
      </c>
      <c r="AH108" s="15" t="s">
        <v>686</v>
      </c>
      <c r="AI108" s="59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</row>
    <row r="109" spans="1:46" ht="25.5" x14ac:dyDescent="0.25">
      <c r="A109" s="39" t="s">
        <v>46</v>
      </c>
      <c r="B109" s="13" t="s">
        <v>257</v>
      </c>
      <c r="C109" s="13">
        <v>34017</v>
      </c>
      <c r="D109" s="13" t="s">
        <v>252</v>
      </c>
      <c r="E109" s="13">
        <v>12174</v>
      </c>
      <c r="F109" s="13" t="s">
        <v>271</v>
      </c>
      <c r="G109" s="13" t="s">
        <v>78</v>
      </c>
      <c r="H109" s="13" t="s">
        <v>81</v>
      </c>
      <c r="I109" s="4">
        <v>50497</v>
      </c>
      <c r="J109" s="4">
        <v>1001</v>
      </c>
      <c r="K109" s="14" t="s">
        <v>37</v>
      </c>
      <c r="L109" s="15" t="s">
        <v>679</v>
      </c>
      <c r="M109" s="68">
        <v>653.91999999999996</v>
      </c>
      <c r="N109" s="61">
        <v>1214.83</v>
      </c>
      <c r="O109" s="65">
        <f t="shared" si="12"/>
        <v>0.29615942028985504</v>
      </c>
      <c r="P109" s="65">
        <f t="shared" si="13"/>
        <v>0.55019474637681154</v>
      </c>
      <c r="Q109" s="15">
        <v>0.25596050000031501</v>
      </c>
      <c r="R109" s="15">
        <v>6.8294751000000001E-2</v>
      </c>
      <c r="S109" s="15">
        <f t="shared" si="14"/>
        <v>-0.18766574900031502</v>
      </c>
      <c r="T109" s="15">
        <f t="shared" si="15"/>
        <v>-73.318245979392941</v>
      </c>
      <c r="U109" s="15">
        <v>8.0827869074552E-2</v>
      </c>
      <c r="V109" s="15">
        <v>4.2981917000000001E-2</v>
      </c>
      <c r="W109" s="15">
        <f t="shared" si="16"/>
        <v>-3.7845952074551999E-2</v>
      </c>
      <c r="X109" s="16">
        <f t="shared" si="20"/>
        <v>-46.822899710054941</v>
      </c>
      <c r="Y109" s="13">
        <v>0.32</v>
      </c>
      <c r="Z109" s="13">
        <v>0</v>
      </c>
      <c r="AA109" s="13">
        <v>0</v>
      </c>
      <c r="AB109" s="13">
        <v>0</v>
      </c>
      <c r="AC109" s="53">
        <f t="shared" si="17"/>
        <v>0</v>
      </c>
      <c r="AD109" s="53">
        <f t="shared" si="21"/>
        <v>8.4914433130561491E-4</v>
      </c>
      <c r="AE109" s="53">
        <f t="shared" si="18"/>
        <v>8.4914433130561491E-4</v>
      </c>
      <c r="AF109" s="53" t="str">
        <f t="shared" si="19"/>
        <v>0.00</v>
      </c>
      <c r="AG109" s="44">
        <v>221112</v>
      </c>
      <c r="AH109" s="15" t="s">
        <v>686</v>
      </c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</row>
    <row r="110" spans="1:46" ht="25.5" x14ac:dyDescent="0.25">
      <c r="A110" s="39" t="s">
        <v>46</v>
      </c>
      <c r="B110" s="13" t="s">
        <v>257</v>
      </c>
      <c r="C110" s="13">
        <v>34017</v>
      </c>
      <c r="D110" s="13" t="s">
        <v>252</v>
      </c>
      <c r="E110" s="13">
        <v>12174</v>
      </c>
      <c r="F110" s="13" t="s">
        <v>271</v>
      </c>
      <c r="G110" s="13" t="s">
        <v>78</v>
      </c>
      <c r="H110" s="13" t="s">
        <v>81</v>
      </c>
      <c r="I110" s="4">
        <v>50497</v>
      </c>
      <c r="J110" s="4">
        <v>1001</v>
      </c>
      <c r="K110" s="14" t="s">
        <v>34</v>
      </c>
      <c r="L110" s="15" t="s">
        <v>679</v>
      </c>
      <c r="M110" s="68">
        <v>653.91999999999996</v>
      </c>
      <c r="N110" s="61">
        <v>1214.83</v>
      </c>
      <c r="O110" s="65">
        <f t="shared" si="12"/>
        <v>0.29615942028985504</v>
      </c>
      <c r="P110" s="65">
        <f t="shared" si="13"/>
        <v>0.55019474637681154</v>
      </c>
      <c r="Q110" s="15">
        <v>0.43079492882548698</v>
      </c>
      <c r="R110" s="15">
        <v>0.114943644</v>
      </c>
      <c r="S110" s="15">
        <f t="shared" si="14"/>
        <v>-0.31585128482548697</v>
      </c>
      <c r="T110" s="15">
        <f t="shared" si="15"/>
        <v>-73.318245803547242</v>
      </c>
      <c r="U110" s="15">
        <v>0.13603753745222802</v>
      </c>
      <c r="V110" s="15">
        <v>7.2340818000000001E-2</v>
      </c>
      <c r="W110" s="15">
        <f t="shared" si="16"/>
        <v>-6.3696719452228018E-2</v>
      </c>
      <c r="X110" s="16">
        <f t="shared" si="20"/>
        <v>-46.822899506392673</v>
      </c>
      <c r="Y110" s="13">
        <v>0.43</v>
      </c>
      <c r="Z110" s="13">
        <v>2.97</v>
      </c>
      <c r="AA110" s="13">
        <v>0</v>
      </c>
      <c r="AB110" s="13">
        <v>0</v>
      </c>
      <c r="AC110" s="53">
        <f t="shared" si="17"/>
        <v>1.485E-3</v>
      </c>
      <c r="AD110" s="53">
        <f t="shared" si="21"/>
        <v>1.4291543936188604E-3</v>
      </c>
      <c r="AE110" s="53">
        <f t="shared" si="18"/>
        <v>-5.5845606381139641E-5</v>
      </c>
      <c r="AF110" s="53">
        <f t="shared" si="19"/>
        <v>-3.7606468943528379</v>
      </c>
      <c r="AG110" s="44">
        <v>221112</v>
      </c>
      <c r="AH110" s="15" t="s">
        <v>686</v>
      </c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</row>
    <row r="111" spans="1:46" ht="25.5" x14ac:dyDescent="0.25">
      <c r="A111" s="39" t="s">
        <v>46</v>
      </c>
      <c r="B111" s="13" t="s">
        <v>257</v>
      </c>
      <c r="C111" s="13">
        <v>34017</v>
      </c>
      <c r="D111" s="13" t="s">
        <v>252</v>
      </c>
      <c r="E111" s="13">
        <v>12174</v>
      </c>
      <c r="F111" s="13" t="s">
        <v>271</v>
      </c>
      <c r="G111" s="13" t="s">
        <v>78</v>
      </c>
      <c r="H111" s="13" t="s">
        <v>81</v>
      </c>
      <c r="I111" s="4">
        <v>50497</v>
      </c>
      <c r="J111" s="4">
        <v>1001</v>
      </c>
      <c r="K111" s="14" t="s">
        <v>35</v>
      </c>
      <c r="L111" s="15" t="s">
        <v>679</v>
      </c>
      <c r="M111" s="68">
        <v>653.91999999999996</v>
      </c>
      <c r="N111" s="61">
        <v>1214.83</v>
      </c>
      <c r="O111" s="65">
        <f t="shared" si="12"/>
        <v>0.29615942028985504</v>
      </c>
      <c r="P111" s="65">
        <f t="shared" si="13"/>
        <v>0.55019474637681154</v>
      </c>
      <c r="Q111" s="15">
        <v>8.5220620573596406</v>
      </c>
      <c r="R111" s="15">
        <v>2.2738356450000001</v>
      </c>
      <c r="S111" s="15">
        <f t="shared" si="14"/>
        <v>-6.2482264123596405</v>
      </c>
      <c r="T111" s="15">
        <f t="shared" si="15"/>
        <v>-73.318245869421716</v>
      </c>
      <c r="U111" s="15">
        <v>2.6911188101935801</v>
      </c>
      <c r="V111" s="15">
        <v>1.431058956</v>
      </c>
      <c r="W111" s="15">
        <f t="shared" si="16"/>
        <v>-1.2600598541935801</v>
      </c>
      <c r="X111" s="16">
        <f t="shared" si="20"/>
        <v>-46.822899435753278</v>
      </c>
      <c r="Y111" s="13">
        <v>8.52</v>
      </c>
      <c r="Z111" s="13">
        <v>109.31</v>
      </c>
      <c r="AA111" s="13">
        <v>0</v>
      </c>
      <c r="AB111" s="13">
        <v>125.7</v>
      </c>
      <c r="AC111" s="53">
        <f t="shared" si="17"/>
        <v>5.4655000000000002E-2</v>
      </c>
      <c r="AD111" s="69">
        <f>AC111+(AC111*(X111/100))</f>
        <v>2.9063944313389045E-2</v>
      </c>
      <c r="AE111" s="53">
        <f t="shared" si="18"/>
        <v>-2.5591055686610957E-2</v>
      </c>
      <c r="AF111" s="53">
        <f t="shared" si="19"/>
        <v>-46.822899435753278</v>
      </c>
      <c r="AG111" s="44">
        <v>221112</v>
      </c>
      <c r="AH111" s="15" t="s">
        <v>686</v>
      </c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</row>
    <row r="112" spans="1:46" ht="25.5" x14ac:dyDescent="0.25">
      <c r="A112" s="39" t="s">
        <v>46</v>
      </c>
      <c r="B112" s="13" t="s">
        <v>257</v>
      </c>
      <c r="C112" s="13">
        <v>34017</v>
      </c>
      <c r="D112" s="13" t="s">
        <v>252</v>
      </c>
      <c r="E112" s="13">
        <v>12174</v>
      </c>
      <c r="F112" s="13" t="s">
        <v>271</v>
      </c>
      <c r="G112" s="13" t="s">
        <v>78</v>
      </c>
      <c r="H112" s="13" t="s">
        <v>81</v>
      </c>
      <c r="I112" s="4">
        <v>50497</v>
      </c>
      <c r="J112" s="4">
        <v>1001</v>
      </c>
      <c r="K112" s="14" t="s">
        <v>36</v>
      </c>
      <c r="L112" s="15" t="s">
        <v>679</v>
      </c>
      <c r="M112" s="68">
        <v>653.91999999999996</v>
      </c>
      <c r="N112" s="61">
        <v>1214.83</v>
      </c>
      <c r="O112" s="65">
        <f t="shared" si="12"/>
        <v>0.29615942028985504</v>
      </c>
      <c r="P112" s="65">
        <f t="shared" si="13"/>
        <v>0.55019474637681154</v>
      </c>
      <c r="Q112" s="15">
        <v>15.8544755057024</v>
      </c>
      <c r="R112" s="15">
        <v>4.1817847749999997</v>
      </c>
      <c r="S112" s="15">
        <f t="shared" si="14"/>
        <v>-11.672690730702399</v>
      </c>
      <c r="T112" s="15">
        <f t="shared" si="15"/>
        <v>-73.623947550356164</v>
      </c>
      <c r="U112" s="15">
        <v>4.91580593308717</v>
      </c>
      <c r="V112" s="15">
        <v>2.6140830660000001</v>
      </c>
      <c r="W112" s="15">
        <f t="shared" si="16"/>
        <v>-2.3017228670871699</v>
      </c>
      <c r="X112" s="16">
        <f t="shared" si="20"/>
        <v>-46.82289940688662</v>
      </c>
      <c r="Y112" s="13">
        <v>13.2</v>
      </c>
      <c r="Z112" s="13">
        <v>168.53</v>
      </c>
      <c r="AA112" s="13">
        <v>5.69</v>
      </c>
      <c r="AB112" s="13">
        <v>0</v>
      </c>
      <c r="AC112" s="53">
        <f t="shared" si="17"/>
        <v>8.4265000000000007E-2</v>
      </c>
      <c r="AD112" s="53">
        <f>AC112+(AC112*(X112/100))</f>
        <v>4.4809683814786991E-2</v>
      </c>
      <c r="AE112" s="53">
        <f t="shared" si="18"/>
        <v>-3.9455316185213016E-2</v>
      </c>
      <c r="AF112" s="53">
        <f t="shared" si="19"/>
        <v>-46.822899406886627</v>
      </c>
      <c r="AG112" s="44">
        <v>221112</v>
      </c>
      <c r="AH112" s="15" t="s">
        <v>686</v>
      </c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</row>
    <row r="113" spans="1:46" ht="25.5" x14ac:dyDescent="0.25">
      <c r="A113" s="39" t="s">
        <v>46</v>
      </c>
      <c r="B113" s="13" t="s">
        <v>257</v>
      </c>
      <c r="C113" s="13">
        <v>34017</v>
      </c>
      <c r="D113" s="13" t="s">
        <v>252</v>
      </c>
      <c r="E113" s="13">
        <v>12174</v>
      </c>
      <c r="F113" s="13" t="s">
        <v>280</v>
      </c>
      <c r="G113" s="13" t="s">
        <v>78</v>
      </c>
      <c r="H113" s="13" t="s">
        <v>80</v>
      </c>
      <c r="I113" s="4">
        <v>50497</v>
      </c>
      <c r="J113" s="4">
        <v>2001</v>
      </c>
      <c r="K113" s="14" t="s">
        <v>40</v>
      </c>
      <c r="L113" s="15" t="s">
        <v>679</v>
      </c>
      <c r="M113" s="68">
        <v>689.72</v>
      </c>
      <c r="N113" s="61">
        <v>1143.55</v>
      </c>
      <c r="O113" s="65">
        <f t="shared" si="12"/>
        <v>0.31237318840579709</v>
      </c>
      <c r="P113" s="65">
        <f t="shared" si="13"/>
        <v>0.5179121376811594</v>
      </c>
      <c r="Q113" s="15">
        <v>8.5217364799579602</v>
      </c>
      <c r="R113" s="15">
        <v>1.4212810570000001</v>
      </c>
      <c r="S113" s="15">
        <f t="shared" si="14"/>
        <v>-7.1004554229579604</v>
      </c>
      <c r="T113" s="15">
        <f t="shared" si="15"/>
        <v>-83.32169669476788</v>
      </c>
      <c r="U113" s="15">
        <v>2.3566401204829699</v>
      </c>
      <c r="V113" s="15">
        <v>1.0183150049999998</v>
      </c>
      <c r="W113" s="15">
        <f t="shared" si="16"/>
        <v>-1.3383251154829701</v>
      </c>
      <c r="X113" s="16">
        <f t="shared" si="20"/>
        <v>-56.789541341114635</v>
      </c>
      <c r="Y113" s="13">
        <v>8.52</v>
      </c>
      <c r="Z113" s="13">
        <v>0</v>
      </c>
      <c r="AA113" s="13">
        <v>0</v>
      </c>
      <c r="AB113" s="13">
        <v>0</v>
      </c>
      <c r="AC113" s="53">
        <f t="shared" si="17"/>
        <v>0</v>
      </c>
      <c r="AD113" s="53">
        <f>IFERROR((((V113)/N113)*24),"0.00")</f>
        <v>2.1371658537011933E-2</v>
      </c>
      <c r="AE113" s="53">
        <f t="shared" si="18"/>
        <v>2.1371658537011933E-2</v>
      </c>
      <c r="AF113" s="53" t="str">
        <f t="shared" si="19"/>
        <v>0.00</v>
      </c>
      <c r="AG113" s="44">
        <v>221112</v>
      </c>
      <c r="AH113" s="15" t="s">
        <v>686</v>
      </c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</row>
    <row r="114" spans="1:46" ht="25.5" x14ac:dyDescent="0.25">
      <c r="A114" s="39" t="s">
        <v>46</v>
      </c>
      <c r="B114" s="13" t="s">
        <v>257</v>
      </c>
      <c r="C114" s="13">
        <v>34017</v>
      </c>
      <c r="D114" s="13" t="s">
        <v>252</v>
      </c>
      <c r="E114" s="13">
        <v>12174</v>
      </c>
      <c r="F114" s="13" t="s">
        <v>280</v>
      </c>
      <c r="G114" s="13" t="s">
        <v>78</v>
      </c>
      <c r="H114" s="13" t="s">
        <v>80</v>
      </c>
      <c r="I114" s="4">
        <v>50497</v>
      </c>
      <c r="J114" s="4">
        <v>2001</v>
      </c>
      <c r="K114" s="14" t="s">
        <v>38</v>
      </c>
      <c r="L114" s="15" t="s">
        <v>679</v>
      </c>
      <c r="M114" s="68">
        <v>689.72</v>
      </c>
      <c r="N114" s="61">
        <v>1143.55</v>
      </c>
      <c r="O114" s="65">
        <f t="shared" si="12"/>
        <v>0.31237318840579709</v>
      </c>
      <c r="P114" s="65">
        <f t="shared" si="13"/>
        <v>0.5179121376811594</v>
      </c>
      <c r="Q114" s="15">
        <v>3.0885522943616399</v>
      </c>
      <c r="R114" s="15">
        <v>0.51511811900000004</v>
      </c>
      <c r="S114" s="15">
        <f t="shared" si="14"/>
        <v>-2.5734341753616397</v>
      </c>
      <c r="T114" s="15">
        <f t="shared" si="15"/>
        <v>-83.321696707535665</v>
      </c>
      <c r="U114" s="15">
        <v>0.85412242777287606</v>
      </c>
      <c r="V114" s="15">
        <v>0.36907021799999995</v>
      </c>
      <c r="W114" s="15">
        <f t="shared" si="16"/>
        <v>-0.48505220977287611</v>
      </c>
      <c r="X114" s="16">
        <f t="shared" si="20"/>
        <v>-56.789541405398936</v>
      </c>
      <c r="Y114" s="13">
        <v>3.09</v>
      </c>
      <c r="Z114" s="13">
        <v>0</v>
      </c>
      <c r="AA114" s="13">
        <v>0</v>
      </c>
      <c r="AB114" s="13">
        <v>0</v>
      </c>
      <c r="AC114" s="53">
        <f t="shared" si="17"/>
        <v>0</v>
      </c>
      <c r="AD114" s="53">
        <f>IFERROR((((V114)/N114)*24),"0.00")</f>
        <v>7.745778699663329E-3</v>
      </c>
      <c r="AE114" s="53">
        <f t="shared" si="18"/>
        <v>7.745778699663329E-3</v>
      </c>
      <c r="AF114" s="53" t="str">
        <f t="shared" si="19"/>
        <v>0.00</v>
      </c>
      <c r="AG114" s="44">
        <v>221112</v>
      </c>
      <c r="AH114" s="15" t="s">
        <v>686</v>
      </c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</row>
    <row r="115" spans="1:46" ht="25.5" x14ac:dyDescent="0.25">
      <c r="A115" s="39" t="s">
        <v>46</v>
      </c>
      <c r="B115" s="13" t="s">
        <v>257</v>
      </c>
      <c r="C115" s="13">
        <v>34017</v>
      </c>
      <c r="D115" s="13" t="s">
        <v>252</v>
      </c>
      <c r="E115" s="13">
        <v>12174</v>
      </c>
      <c r="F115" s="13" t="s">
        <v>280</v>
      </c>
      <c r="G115" s="13" t="s">
        <v>78</v>
      </c>
      <c r="H115" s="13" t="s">
        <v>80</v>
      </c>
      <c r="I115" s="4">
        <v>50497</v>
      </c>
      <c r="J115" s="4">
        <v>2001</v>
      </c>
      <c r="K115" s="14" t="s">
        <v>39</v>
      </c>
      <c r="L115" s="15" t="s">
        <v>679</v>
      </c>
      <c r="M115" s="68">
        <v>689.72</v>
      </c>
      <c r="N115" s="61">
        <v>1143.55</v>
      </c>
      <c r="O115" s="65">
        <f t="shared" si="12"/>
        <v>0.31237318840579709</v>
      </c>
      <c r="P115" s="65">
        <f t="shared" si="13"/>
        <v>0.5179121376811594</v>
      </c>
      <c r="Q115" s="15">
        <v>3.0885522943616399</v>
      </c>
      <c r="R115" s="15">
        <v>0.51511811900000004</v>
      </c>
      <c r="S115" s="15">
        <f t="shared" si="14"/>
        <v>-2.5734341753616397</v>
      </c>
      <c r="T115" s="15">
        <f t="shared" si="15"/>
        <v>-83.321696707535665</v>
      </c>
      <c r="U115" s="15">
        <v>0.85412242777287606</v>
      </c>
      <c r="V115" s="15">
        <v>0.36907021799999995</v>
      </c>
      <c r="W115" s="15">
        <f t="shared" si="16"/>
        <v>-0.48505220977287611</v>
      </c>
      <c r="X115" s="16">
        <f t="shared" si="20"/>
        <v>-56.789541405398936</v>
      </c>
      <c r="Y115" s="13">
        <v>3.09</v>
      </c>
      <c r="Z115" s="13">
        <v>0</v>
      </c>
      <c r="AA115" s="13">
        <v>0</v>
      </c>
      <c r="AB115" s="13">
        <v>0</v>
      </c>
      <c r="AC115" s="53">
        <f t="shared" si="17"/>
        <v>0</v>
      </c>
      <c r="AD115" s="53">
        <f>IFERROR((((V115)/N115)*24),"0.00")</f>
        <v>7.745778699663329E-3</v>
      </c>
      <c r="AE115" s="53">
        <f t="shared" si="18"/>
        <v>7.745778699663329E-3</v>
      </c>
      <c r="AF115" s="53" t="str">
        <f t="shared" si="19"/>
        <v>0.00</v>
      </c>
      <c r="AG115" s="44">
        <v>221112</v>
      </c>
      <c r="AH115" s="15" t="s">
        <v>686</v>
      </c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</row>
    <row r="116" spans="1:46" ht="25.5" x14ac:dyDescent="0.25">
      <c r="A116" s="39" t="s">
        <v>46</v>
      </c>
      <c r="B116" s="13" t="s">
        <v>257</v>
      </c>
      <c r="C116" s="13">
        <v>34017</v>
      </c>
      <c r="D116" s="13" t="s">
        <v>252</v>
      </c>
      <c r="E116" s="13">
        <v>12174</v>
      </c>
      <c r="F116" s="13" t="s">
        <v>280</v>
      </c>
      <c r="G116" s="13" t="s">
        <v>78</v>
      </c>
      <c r="H116" s="13" t="s">
        <v>80</v>
      </c>
      <c r="I116" s="4">
        <v>50497</v>
      </c>
      <c r="J116" s="4">
        <v>2001</v>
      </c>
      <c r="K116" s="14" t="s">
        <v>37</v>
      </c>
      <c r="L116" s="15" t="s">
        <v>679</v>
      </c>
      <c r="M116" s="68">
        <v>689.72</v>
      </c>
      <c r="N116" s="61">
        <v>1143.55</v>
      </c>
      <c r="O116" s="65">
        <f t="shared" si="12"/>
        <v>0.31237318840579709</v>
      </c>
      <c r="P116" s="65">
        <f t="shared" si="13"/>
        <v>0.5179121376811594</v>
      </c>
      <c r="Q116" s="15">
        <v>0.30788644047862501</v>
      </c>
      <c r="R116" s="15">
        <v>5.1350234000000002E-2</v>
      </c>
      <c r="S116" s="15">
        <f t="shared" si="14"/>
        <v>-0.25653620647862502</v>
      </c>
      <c r="T116" s="15">
        <f t="shared" si="15"/>
        <v>-83.321696817770388</v>
      </c>
      <c r="U116" s="15">
        <v>8.5144329432270904E-2</v>
      </c>
      <c r="V116" s="15">
        <v>3.6791255000000002E-2</v>
      </c>
      <c r="W116" s="15">
        <f t="shared" si="16"/>
        <v>-4.8353074432270902E-2</v>
      </c>
      <c r="X116" s="16">
        <f t="shared" si="20"/>
        <v>-56.789541657890375</v>
      </c>
      <c r="Y116" s="13">
        <v>0.37</v>
      </c>
      <c r="Z116" s="13">
        <v>0</v>
      </c>
      <c r="AA116" s="13">
        <v>0</v>
      </c>
      <c r="AB116" s="13">
        <v>0</v>
      </c>
      <c r="AC116" s="53">
        <f t="shared" si="17"/>
        <v>0</v>
      </c>
      <c r="AD116" s="53">
        <f>IFERROR((((V116)/N116)*24),"0.00")</f>
        <v>7.7214824012942162E-4</v>
      </c>
      <c r="AE116" s="53">
        <f t="shared" si="18"/>
        <v>7.7214824012942162E-4</v>
      </c>
      <c r="AF116" s="53" t="str">
        <f t="shared" si="19"/>
        <v>0.00</v>
      </c>
      <c r="AG116" s="44">
        <v>221112</v>
      </c>
      <c r="AH116" s="15" t="s">
        <v>686</v>
      </c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</row>
    <row r="117" spans="1:46" ht="25.5" x14ac:dyDescent="0.25">
      <c r="A117" s="39" t="s">
        <v>46</v>
      </c>
      <c r="B117" s="13" t="s">
        <v>257</v>
      </c>
      <c r="C117" s="13">
        <v>34017</v>
      </c>
      <c r="D117" s="13" t="s">
        <v>252</v>
      </c>
      <c r="E117" s="13">
        <v>12174</v>
      </c>
      <c r="F117" s="13" t="s">
        <v>280</v>
      </c>
      <c r="G117" s="13" t="s">
        <v>78</v>
      </c>
      <c r="H117" s="13" t="s">
        <v>80</v>
      </c>
      <c r="I117" s="4">
        <v>50497</v>
      </c>
      <c r="J117" s="4">
        <v>2001</v>
      </c>
      <c r="K117" s="14" t="s">
        <v>34</v>
      </c>
      <c r="L117" s="15" t="s">
        <v>679</v>
      </c>
      <c r="M117" s="68">
        <v>689.72</v>
      </c>
      <c r="N117" s="61">
        <v>1143.55</v>
      </c>
      <c r="O117" s="65">
        <f t="shared" si="12"/>
        <v>0.31237318840579709</v>
      </c>
      <c r="P117" s="65">
        <f t="shared" si="13"/>
        <v>0.5179121376811594</v>
      </c>
      <c r="Q117" s="15">
        <v>0.50791806834186604</v>
      </c>
      <c r="R117" s="15">
        <v>8.4712116000000004E-2</v>
      </c>
      <c r="S117" s="15">
        <f t="shared" si="14"/>
        <v>-0.42320595234186603</v>
      </c>
      <c r="T117" s="15">
        <f t="shared" si="15"/>
        <v>-83.321696690856342</v>
      </c>
      <c r="U117" s="15">
        <v>0.14046199393607189</v>
      </c>
      <c r="V117" s="15">
        <v>6.0694271000000001E-2</v>
      </c>
      <c r="W117" s="15">
        <f t="shared" si="16"/>
        <v>-7.97677229360719E-2</v>
      </c>
      <c r="X117" s="16">
        <f t="shared" si="20"/>
        <v>-56.789541925751372</v>
      </c>
      <c r="Y117" s="13">
        <v>0.51</v>
      </c>
      <c r="Z117" s="13">
        <v>3.14</v>
      </c>
      <c r="AA117" s="13">
        <v>0</v>
      </c>
      <c r="AB117" s="13">
        <v>0</v>
      </c>
      <c r="AC117" s="53">
        <f t="shared" si="17"/>
        <v>1.57E-3</v>
      </c>
      <c r="AD117" s="53">
        <f>IFERROR((((V117)/N117)*24),"0.00")</f>
        <v>1.2738074452363257E-3</v>
      </c>
      <c r="AE117" s="53">
        <f t="shared" si="18"/>
        <v>-2.9619255476367426E-4</v>
      </c>
      <c r="AF117" s="53">
        <f t="shared" si="19"/>
        <v>-18.86576781934231</v>
      </c>
      <c r="AG117" s="44">
        <v>221112</v>
      </c>
      <c r="AH117" s="15" t="s">
        <v>686</v>
      </c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</row>
    <row r="118" spans="1:46" ht="25.5" x14ac:dyDescent="0.25">
      <c r="A118" s="39" t="s">
        <v>46</v>
      </c>
      <c r="B118" s="13" t="s">
        <v>257</v>
      </c>
      <c r="C118" s="13">
        <v>34017</v>
      </c>
      <c r="D118" s="13" t="s">
        <v>252</v>
      </c>
      <c r="E118" s="13">
        <v>12174</v>
      </c>
      <c r="F118" s="13" t="s">
        <v>280</v>
      </c>
      <c r="G118" s="13" t="s">
        <v>78</v>
      </c>
      <c r="H118" s="13" t="s">
        <v>80</v>
      </c>
      <c r="I118" s="4">
        <v>50497</v>
      </c>
      <c r="J118" s="4">
        <v>2001</v>
      </c>
      <c r="K118" s="14" t="s">
        <v>35</v>
      </c>
      <c r="L118" s="15" t="s">
        <v>679</v>
      </c>
      <c r="M118" s="68">
        <v>689.72</v>
      </c>
      <c r="N118" s="61">
        <v>1143.55</v>
      </c>
      <c r="O118" s="65">
        <f t="shared" si="12"/>
        <v>0.31237318840579709</v>
      </c>
      <c r="P118" s="65">
        <f t="shared" si="13"/>
        <v>0.5179121376811594</v>
      </c>
      <c r="Q118" s="15">
        <v>11.7795947971002</v>
      </c>
      <c r="R118" s="15">
        <v>1.9646365480000001</v>
      </c>
      <c r="S118" s="15">
        <f t="shared" si="14"/>
        <v>-9.8149582491002008</v>
      </c>
      <c r="T118" s="15">
        <f t="shared" si="15"/>
        <v>-83.321696698059284</v>
      </c>
      <c r="U118" s="15">
        <v>3.2575832129012001</v>
      </c>
      <c r="V118" s="15">
        <v>1.407616647</v>
      </c>
      <c r="W118" s="15">
        <f t="shared" si="16"/>
        <v>-1.8499665659012001</v>
      </c>
      <c r="X118" s="16">
        <f t="shared" si="20"/>
        <v>-56.789541356139971</v>
      </c>
      <c r="Y118" s="13">
        <v>11.78</v>
      </c>
      <c r="Z118" s="13">
        <v>131.34</v>
      </c>
      <c r="AA118" s="13">
        <v>0</v>
      </c>
      <c r="AB118" s="13">
        <v>114.64</v>
      </c>
      <c r="AC118" s="53">
        <f t="shared" si="17"/>
        <v>6.5670000000000006E-2</v>
      </c>
      <c r="AD118" s="69">
        <f>AC118+(AC118*(X118/100))</f>
        <v>2.837630819142288E-2</v>
      </c>
      <c r="AE118" s="53">
        <f t="shared" si="18"/>
        <v>-3.7293691808577126E-2</v>
      </c>
      <c r="AF118" s="53">
        <f t="shared" si="19"/>
        <v>-56.789541356139971</v>
      </c>
      <c r="AG118" s="44">
        <v>221112</v>
      </c>
      <c r="AH118" s="15" t="s">
        <v>686</v>
      </c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</row>
    <row r="119" spans="1:46" ht="25.5" x14ac:dyDescent="0.25">
      <c r="A119" s="39" t="s">
        <v>46</v>
      </c>
      <c r="B119" s="13" t="s">
        <v>257</v>
      </c>
      <c r="C119" s="13">
        <v>34017</v>
      </c>
      <c r="D119" s="13" t="s">
        <v>252</v>
      </c>
      <c r="E119" s="13">
        <v>12174</v>
      </c>
      <c r="F119" s="13" t="s">
        <v>280</v>
      </c>
      <c r="G119" s="13" t="s">
        <v>78</v>
      </c>
      <c r="H119" s="13" t="s">
        <v>80</v>
      </c>
      <c r="I119" s="4">
        <v>50497</v>
      </c>
      <c r="J119" s="4">
        <v>2001</v>
      </c>
      <c r="K119" s="14" t="s">
        <v>36</v>
      </c>
      <c r="L119" s="15" t="s">
        <v>679</v>
      </c>
      <c r="M119" s="68">
        <v>689.72</v>
      </c>
      <c r="N119" s="61">
        <v>1143.55</v>
      </c>
      <c r="O119" s="65">
        <f t="shared" si="12"/>
        <v>0.31237318840579709</v>
      </c>
      <c r="P119" s="65">
        <f t="shared" si="13"/>
        <v>0.5179121376811594</v>
      </c>
      <c r="Q119" s="15">
        <v>19.2160349375857</v>
      </c>
      <c r="R119" s="15">
        <v>3.3580848329999999</v>
      </c>
      <c r="S119" s="15">
        <f t="shared" si="14"/>
        <v>-15.857950104585701</v>
      </c>
      <c r="T119" s="15">
        <f t="shared" si="15"/>
        <v>-82.524569486331771</v>
      </c>
      <c r="U119" s="15">
        <v>5.6289441427667004</v>
      </c>
      <c r="V119" s="15">
        <v>2.4322925799999999</v>
      </c>
      <c r="W119" s="15">
        <f t="shared" si="16"/>
        <v>-3.1966515627667005</v>
      </c>
      <c r="X119" s="16">
        <f t="shared" si="20"/>
        <v>-56.789541372061016</v>
      </c>
      <c r="Y119" s="13">
        <v>16.34</v>
      </c>
      <c r="Z119" s="13">
        <v>199.93</v>
      </c>
      <c r="AA119" s="13">
        <v>6.17</v>
      </c>
      <c r="AB119" s="13">
        <v>0</v>
      </c>
      <c r="AC119" s="53">
        <f t="shared" si="17"/>
        <v>9.9964999999999998E-2</v>
      </c>
      <c r="AD119" s="53">
        <f>AC119+(AC119*(X119/100))</f>
        <v>4.3195334967419209E-2</v>
      </c>
      <c r="AE119" s="53">
        <f t="shared" si="18"/>
        <v>-5.6769665032580789E-2</v>
      </c>
      <c r="AF119" s="53">
        <f t="shared" si="19"/>
        <v>-56.789541372061016</v>
      </c>
      <c r="AG119" s="44">
        <v>221112</v>
      </c>
      <c r="AH119" s="15" t="s">
        <v>686</v>
      </c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</row>
    <row r="120" spans="1:46" ht="25.5" x14ac:dyDescent="0.25">
      <c r="A120" s="39" t="s">
        <v>46</v>
      </c>
      <c r="B120" s="13" t="s">
        <v>257</v>
      </c>
      <c r="C120" s="13">
        <v>34017</v>
      </c>
      <c r="D120" s="13" t="s">
        <v>252</v>
      </c>
      <c r="E120" s="13">
        <v>12174</v>
      </c>
      <c r="F120" s="13" t="s">
        <v>278</v>
      </c>
      <c r="G120" s="13" t="s">
        <v>78</v>
      </c>
      <c r="H120" s="13" t="s">
        <v>79</v>
      </c>
      <c r="I120" s="4">
        <v>50497</v>
      </c>
      <c r="J120" s="4">
        <v>4001</v>
      </c>
      <c r="K120" s="14" t="s">
        <v>40</v>
      </c>
      <c r="L120" s="15" t="s">
        <v>679</v>
      </c>
      <c r="M120" s="68">
        <v>618.85</v>
      </c>
      <c r="N120" s="61">
        <v>1244.1600000000001</v>
      </c>
      <c r="O120" s="65">
        <f t="shared" si="12"/>
        <v>0.28027626811594203</v>
      </c>
      <c r="P120" s="65">
        <f t="shared" si="13"/>
        <v>0.56347826086956521</v>
      </c>
      <c r="Q120" s="15">
        <v>4.5000047413107396</v>
      </c>
      <c r="R120" s="15">
        <v>1.3027851340000001</v>
      </c>
      <c r="S120" s="15">
        <f t="shared" si="14"/>
        <v>-3.1972196073107395</v>
      </c>
      <c r="T120" s="15">
        <f t="shared" si="15"/>
        <v>-71.049249747667346</v>
      </c>
      <c r="U120" s="15">
        <v>1.4944872512586049</v>
      </c>
      <c r="V120" s="15">
        <v>0.893092251</v>
      </c>
      <c r="W120" s="15">
        <f t="shared" si="16"/>
        <v>-0.60139500025860493</v>
      </c>
      <c r="X120" s="16">
        <f t="shared" si="20"/>
        <v>-40.240891968274141</v>
      </c>
      <c r="Y120" s="13">
        <v>4.5</v>
      </c>
      <c r="Z120" s="13">
        <v>0</v>
      </c>
      <c r="AA120" s="13">
        <v>0</v>
      </c>
      <c r="AB120" s="13">
        <v>0</v>
      </c>
      <c r="AC120" s="53">
        <f t="shared" si="17"/>
        <v>0</v>
      </c>
      <c r="AD120" s="53">
        <f>IFERROR((((V120)/N120)*24),"0.00")</f>
        <v>1.7227859780092593E-2</v>
      </c>
      <c r="AE120" s="53">
        <f t="shared" si="18"/>
        <v>1.7227859780092593E-2</v>
      </c>
      <c r="AF120" s="53" t="str">
        <f t="shared" si="19"/>
        <v>0.00</v>
      </c>
      <c r="AG120" s="44">
        <v>221112</v>
      </c>
      <c r="AH120" s="15" t="s">
        <v>686</v>
      </c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</row>
    <row r="121" spans="1:46" ht="25.5" x14ac:dyDescent="0.25">
      <c r="A121" s="39" t="s">
        <v>46</v>
      </c>
      <c r="B121" s="13" t="s">
        <v>257</v>
      </c>
      <c r="C121" s="13">
        <v>34017</v>
      </c>
      <c r="D121" s="13" t="s">
        <v>252</v>
      </c>
      <c r="E121" s="13">
        <v>12174</v>
      </c>
      <c r="F121" s="13" t="s">
        <v>278</v>
      </c>
      <c r="G121" s="13" t="s">
        <v>78</v>
      </c>
      <c r="H121" s="13" t="s">
        <v>79</v>
      </c>
      <c r="I121" s="4">
        <v>50497</v>
      </c>
      <c r="J121" s="4">
        <v>4001</v>
      </c>
      <c r="K121" s="14" t="s">
        <v>38</v>
      </c>
      <c r="L121" s="15" t="s">
        <v>679</v>
      </c>
      <c r="M121" s="68">
        <v>618.85</v>
      </c>
      <c r="N121" s="61">
        <v>1244.1600000000001</v>
      </c>
      <c r="O121" s="65">
        <f t="shared" si="12"/>
        <v>0.28027626811594203</v>
      </c>
      <c r="P121" s="65">
        <f t="shared" si="13"/>
        <v>0.56347826086956521</v>
      </c>
      <c r="Q121" s="15">
        <v>3.07856298178051</v>
      </c>
      <c r="R121" s="15">
        <v>0.89126707999999999</v>
      </c>
      <c r="S121" s="15">
        <f t="shared" si="14"/>
        <v>-2.18729590178051</v>
      </c>
      <c r="T121" s="15">
        <f t="shared" si="15"/>
        <v>-71.049249754684922</v>
      </c>
      <c r="U121" s="15">
        <v>1.0224151735288001</v>
      </c>
      <c r="V121" s="15">
        <v>0.61098618800000004</v>
      </c>
      <c r="W121" s="15">
        <f t="shared" si="16"/>
        <v>-0.41142898552880003</v>
      </c>
      <c r="X121" s="16">
        <f t="shared" si="20"/>
        <v>-40.240891976278029</v>
      </c>
      <c r="Y121" s="13">
        <v>3.08</v>
      </c>
      <c r="Z121" s="13">
        <v>0</v>
      </c>
      <c r="AA121" s="13">
        <v>0</v>
      </c>
      <c r="AB121" s="13">
        <v>0</v>
      </c>
      <c r="AC121" s="53">
        <f t="shared" si="17"/>
        <v>0</v>
      </c>
      <c r="AD121" s="53">
        <f>IFERROR((((V121)/N121)*24),"0.00")</f>
        <v>1.178599899691358E-2</v>
      </c>
      <c r="AE121" s="53">
        <f t="shared" si="18"/>
        <v>1.178599899691358E-2</v>
      </c>
      <c r="AF121" s="53" t="str">
        <f t="shared" si="19"/>
        <v>0.00</v>
      </c>
      <c r="AG121" s="44">
        <v>221112</v>
      </c>
      <c r="AH121" s="15" t="s">
        <v>686</v>
      </c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</row>
    <row r="122" spans="1:46" ht="25.5" x14ac:dyDescent="0.25">
      <c r="A122" s="39" t="s">
        <v>46</v>
      </c>
      <c r="B122" s="13" t="s">
        <v>257</v>
      </c>
      <c r="C122" s="13">
        <v>34017</v>
      </c>
      <c r="D122" s="13" t="s">
        <v>252</v>
      </c>
      <c r="E122" s="13">
        <v>12174</v>
      </c>
      <c r="F122" s="13" t="s">
        <v>278</v>
      </c>
      <c r="G122" s="13" t="s">
        <v>78</v>
      </c>
      <c r="H122" s="13" t="s">
        <v>79</v>
      </c>
      <c r="I122" s="4">
        <v>50497</v>
      </c>
      <c r="J122" s="4">
        <v>4001</v>
      </c>
      <c r="K122" s="14" t="s">
        <v>39</v>
      </c>
      <c r="L122" s="15" t="s">
        <v>679</v>
      </c>
      <c r="M122" s="68">
        <v>618.85</v>
      </c>
      <c r="N122" s="61">
        <v>1244.1600000000001</v>
      </c>
      <c r="O122" s="65">
        <f t="shared" si="12"/>
        <v>0.28027626811594203</v>
      </c>
      <c r="P122" s="65">
        <f t="shared" si="13"/>
        <v>0.56347826086956521</v>
      </c>
      <c r="Q122" s="15">
        <v>3.07856298178051</v>
      </c>
      <c r="R122" s="15">
        <v>0.89126707999999999</v>
      </c>
      <c r="S122" s="15">
        <f t="shared" si="14"/>
        <v>-2.18729590178051</v>
      </c>
      <c r="T122" s="15">
        <f t="shared" si="15"/>
        <v>-71.049249754684922</v>
      </c>
      <c r="U122" s="15">
        <v>1.0224151735288001</v>
      </c>
      <c r="V122" s="15">
        <v>0.61098618800000004</v>
      </c>
      <c r="W122" s="15">
        <f t="shared" si="16"/>
        <v>-0.41142898552880003</v>
      </c>
      <c r="X122" s="16">
        <f t="shared" si="20"/>
        <v>-40.240891976278029</v>
      </c>
      <c r="Y122" s="13">
        <v>3.08</v>
      </c>
      <c r="Z122" s="13">
        <v>0</v>
      </c>
      <c r="AA122" s="13">
        <v>0</v>
      </c>
      <c r="AB122" s="13">
        <v>0</v>
      </c>
      <c r="AC122" s="53">
        <f t="shared" si="17"/>
        <v>0</v>
      </c>
      <c r="AD122" s="53">
        <f>IFERROR((((V122)/N122)*24),"0.00")</f>
        <v>1.178599899691358E-2</v>
      </c>
      <c r="AE122" s="53">
        <f t="shared" si="18"/>
        <v>1.178599899691358E-2</v>
      </c>
      <c r="AF122" s="53" t="str">
        <f t="shared" si="19"/>
        <v>0.00</v>
      </c>
      <c r="AG122" s="44">
        <v>221112</v>
      </c>
      <c r="AH122" s="15" t="s">
        <v>686</v>
      </c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</row>
    <row r="123" spans="1:46" ht="25.5" x14ac:dyDescent="0.25">
      <c r="A123" s="40" t="s">
        <v>46</v>
      </c>
      <c r="B123" s="13" t="s">
        <v>257</v>
      </c>
      <c r="C123" s="13">
        <v>34017</v>
      </c>
      <c r="D123" s="13" t="s">
        <v>252</v>
      </c>
      <c r="E123" s="13">
        <v>12174</v>
      </c>
      <c r="F123" s="13" t="s">
        <v>278</v>
      </c>
      <c r="G123" s="13" t="s">
        <v>78</v>
      </c>
      <c r="H123" s="13" t="s">
        <v>79</v>
      </c>
      <c r="I123" s="4">
        <v>50497</v>
      </c>
      <c r="J123" s="4">
        <v>4001</v>
      </c>
      <c r="K123" s="13" t="s">
        <v>37</v>
      </c>
      <c r="L123" s="15" t="s">
        <v>679</v>
      </c>
      <c r="M123" s="68">
        <v>618.85</v>
      </c>
      <c r="N123" s="61">
        <v>1244.1600000000001</v>
      </c>
      <c r="O123" s="65">
        <f t="shared" si="12"/>
        <v>0.28027626811594203</v>
      </c>
      <c r="P123" s="65">
        <f t="shared" si="13"/>
        <v>0.56347826086956521</v>
      </c>
      <c r="Q123" s="15">
        <v>0.22098200000007401</v>
      </c>
      <c r="R123" s="15">
        <v>6.3975947000000005E-2</v>
      </c>
      <c r="S123" s="15">
        <f t="shared" si="14"/>
        <v>-0.157006053000074</v>
      </c>
      <c r="T123" s="15">
        <f t="shared" si="15"/>
        <v>-71.049249712655964</v>
      </c>
      <c r="U123" s="15">
        <v>7.3389874176367609E-2</v>
      </c>
      <c r="V123" s="15">
        <v>4.3857133999999999E-2</v>
      </c>
      <c r="W123" s="15">
        <f t="shared" si="16"/>
        <v>-2.953274017636761E-2</v>
      </c>
      <c r="X123" s="16">
        <f t="shared" si="20"/>
        <v>-40.240892231802597</v>
      </c>
      <c r="Y123" s="13">
        <v>0.28000000000000003</v>
      </c>
      <c r="Z123" s="13">
        <v>0</v>
      </c>
      <c r="AA123" s="13">
        <v>0</v>
      </c>
      <c r="AB123" s="13">
        <v>0</v>
      </c>
      <c r="AC123" s="53">
        <f t="shared" si="17"/>
        <v>0</v>
      </c>
      <c r="AD123" s="53">
        <f>IFERROR((((V123)/N123)*24),"0.00")</f>
        <v>8.4600952932098765E-4</v>
      </c>
      <c r="AE123" s="53">
        <f t="shared" si="18"/>
        <v>8.4600952932098765E-4</v>
      </c>
      <c r="AF123" s="53" t="str">
        <f t="shared" si="19"/>
        <v>0.00</v>
      </c>
      <c r="AG123" s="44">
        <v>221112</v>
      </c>
      <c r="AH123" s="15" t="s">
        <v>686</v>
      </c>
      <c r="AI123" s="59"/>
      <c r="AJ123" s="20"/>
      <c r="AK123" s="20"/>
      <c r="AL123" s="20"/>
      <c r="AM123" s="20"/>
      <c r="AN123" s="20"/>
      <c r="AO123" s="20"/>
      <c r="AP123" s="20"/>
      <c r="AQ123" s="20"/>
      <c r="AR123" s="20"/>
      <c r="AS123" s="20"/>
      <c r="AT123" s="20"/>
    </row>
    <row r="124" spans="1:46" ht="25.5" x14ac:dyDescent="0.25">
      <c r="A124" s="39" t="s">
        <v>46</v>
      </c>
      <c r="B124" s="13" t="s">
        <v>257</v>
      </c>
      <c r="C124" s="13">
        <v>34017</v>
      </c>
      <c r="D124" s="13" t="s">
        <v>252</v>
      </c>
      <c r="E124" s="13">
        <v>12174</v>
      </c>
      <c r="F124" s="13" t="s">
        <v>278</v>
      </c>
      <c r="G124" s="13" t="s">
        <v>78</v>
      </c>
      <c r="H124" s="13" t="s">
        <v>79</v>
      </c>
      <c r="I124" s="4">
        <v>50497</v>
      </c>
      <c r="J124" s="4">
        <v>4001</v>
      </c>
      <c r="K124" s="14" t="s">
        <v>34</v>
      </c>
      <c r="L124" s="15" t="s">
        <v>679</v>
      </c>
      <c r="M124" s="68">
        <v>618.85</v>
      </c>
      <c r="N124" s="61">
        <v>1244.1600000000001</v>
      </c>
      <c r="O124" s="65">
        <f t="shared" si="12"/>
        <v>0.28027626811594203</v>
      </c>
      <c r="P124" s="65">
        <f t="shared" si="13"/>
        <v>0.56347826086956521</v>
      </c>
      <c r="Q124" s="15">
        <v>0.36824916050006101</v>
      </c>
      <c r="R124" s="15">
        <v>0.106610895</v>
      </c>
      <c r="S124" s="15">
        <f t="shared" si="14"/>
        <v>-0.26163826550006103</v>
      </c>
      <c r="T124" s="15">
        <f t="shared" si="15"/>
        <v>-71.04924968322301</v>
      </c>
      <c r="U124" s="15">
        <v>0.12229846573311021</v>
      </c>
      <c r="V124" s="15">
        <v>7.3084472999999997E-2</v>
      </c>
      <c r="W124" s="15">
        <f t="shared" si="16"/>
        <v>-4.9213992733110209E-2</v>
      </c>
      <c r="X124" s="16">
        <f t="shared" si="20"/>
        <v>-40.240891362046227</v>
      </c>
      <c r="Y124" s="13">
        <v>0.37</v>
      </c>
      <c r="Z124" s="13">
        <v>2.71</v>
      </c>
      <c r="AA124" s="13">
        <v>0</v>
      </c>
      <c r="AB124" s="13">
        <v>0</v>
      </c>
      <c r="AC124" s="53">
        <f t="shared" si="17"/>
        <v>1.3550000000000001E-3</v>
      </c>
      <c r="AD124" s="53">
        <f>IFERROR((((V124)/N124)*24),"0.00")</f>
        <v>1.4098085069444443E-3</v>
      </c>
      <c r="AE124" s="53">
        <f t="shared" si="18"/>
        <v>5.4808506944444262E-5</v>
      </c>
      <c r="AF124" s="53">
        <f t="shared" si="19"/>
        <v>4.0449082615826022</v>
      </c>
      <c r="AG124" s="44">
        <v>221112</v>
      </c>
      <c r="AH124" s="15" t="s">
        <v>686</v>
      </c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</row>
    <row r="125" spans="1:46" ht="25.5" x14ac:dyDescent="0.25">
      <c r="A125" s="39" t="s">
        <v>46</v>
      </c>
      <c r="B125" s="13" t="s">
        <v>257</v>
      </c>
      <c r="C125" s="13">
        <v>34017</v>
      </c>
      <c r="D125" s="13" t="s">
        <v>252</v>
      </c>
      <c r="E125" s="13">
        <v>12174</v>
      </c>
      <c r="F125" s="13" t="s">
        <v>278</v>
      </c>
      <c r="G125" s="13" t="s">
        <v>78</v>
      </c>
      <c r="H125" s="13" t="s">
        <v>79</v>
      </c>
      <c r="I125" s="4">
        <v>50497</v>
      </c>
      <c r="J125" s="4">
        <v>4001</v>
      </c>
      <c r="K125" s="14" t="s">
        <v>35</v>
      </c>
      <c r="L125" s="15" t="s">
        <v>679</v>
      </c>
      <c r="M125" s="68">
        <v>618.85</v>
      </c>
      <c r="N125" s="61">
        <v>1244.1600000000001</v>
      </c>
      <c r="O125" s="65">
        <f t="shared" si="12"/>
        <v>0.28027626811594203</v>
      </c>
      <c r="P125" s="65">
        <f t="shared" si="13"/>
        <v>0.56347826086956521</v>
      </c>
      <c r="Q125" s="15">
        <v>7.5601552650662596</v>
      </c>
      <c r="R125" s="15">
        <v>2.188721669</v>
      </c>
      <c r="S125" s="15">
        <f t="shared" si="14"/>
        <v>-5.3714335960662591</v>
      </c>
      <c r="T125" s="15">
        <f t="shared" si="15"/>
        <v>-71.049249753988775</v>
      </c>
      <c r="U125" s="15">
        <v>2.5107875015007499</v>
      </c>
      <c r="V125" s="15">
        <v>1.500424215</v>
      </c>
      <c r="W125" s="15">
        <f t="shared" si="16"/>
        <v>-1.0103632865007499</v>
      </c>
      <c r="X125" s="16">
        <f t="shared" si="20"/>
        <v>-40.240891986949698</v>
      </c>
      <c r="Y125" s="13">
        <v>7.56</v>
      </c>
      <c r="Z125" s="13">
        <v>97.57</v>
      </c>
      <c r="AA125" s="13">
        <v>0</v>
      </c>
      <c r="AB125" s="13">
        <v>245.9</v>
      </c>
      <c r="AC125" s="53">
        <f t="shared" si="17"/>
        <v>4.8784999999999995E-2</v>
      </c>
      <c r="AD125" s="69">
        <f>AC125+(AC125*(X125/100))</f>
        <v>2.9153480844166586E-2</v>
      </c>
      <c r="AE125" s="53">
        <f t="shared" si="18"/>
        <v>-1.9631519155833409E-2</v>
      </c>
      <c r="AF125" s="53">
        <f t="shared" si="19"/>
        <v>-40.240891986949698</v>
      </c>
      <c r="AG125" s="44">
        <v>221112</v>
      </c>
      <c r="AH125" s="15" t="s">
        <v>686</v>
      </c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</row>
    <row r="126" spans="1:46" ht="25.5" x14ac:dyDescent="0.25">
      <c r="A126" s="39" t="s">
        <v>46</v>
      </c>
      <c r="B126" s="13" t="s">
        <v>257</v>
      </c>
      <c r="C126" s="13">
        <v>34017</v>
      </c>
      <c r="D126" s="13" t="s">
        <v>252</v>
      </c>
      <c r="E126" s="13">
        <v>12174</v>
      </c>
      <c r="F126" s="13" t="s">
        <v>278</v>
      </c>
      <c r="G126" s="13" t="s">
        <v>78</v>
      </c>
      <c r="H126" s="13" t="s">
        <v>79</v>
      </c>
      <c r="I126" s="4">
        <v>50497</v>
      </c>
      <c r="J126" s="4">
        <v>4001</v>
      </c>
      <c r="K126" s="14" t="s">
        <v>36</v>
      </c>
      <c r="L126" s="15" t="s">
        <v>679</v>
      </c>
      <c r="M126" s="68">
        <v>618.85</v>
      </c>
      <c r="N126" s="61">
        <v>1244.1600000000001</v>
      </c>
      <c r="O126" s="65">
        <f t="shared" si="12"/>
        <v>0.28027626811594203</v>
      </c>
      <c r="P126" s="65">
        <f t="shared" si="13"/>
        <v>0.56347826086956521</v>
      </c>
      <c r="Q126" s="15">
        <v>14.056975626016699</v>
      </c>
      <c r="R126" s="15">
        <v>4.0981346070000004</v>
      </c>
      <c r="S126" s="15">
        <f t="shared" si="14"/>
        <v>-9.9588410190166989</v>
      </c>
      <c r="T126" s="15">
        <f t="shared" si="15"/>
        <v>-70.846256577302739</v>
      </c>
      <c r="U126" s="15">
        <v>4.7158069120288797</v>
      </c>
      <c r="V126" s="15">
        <v>2.8181241459999997</v>
      </c>
      <c r="W126" s="15">
        <f t="shared" si="16"/>
        <v>-1.89768276602888</v>
      </c>
      <c r="X126" s="16">
        <f t="shared" si="20"/>
        <v>-40.240891992171086</v>
      </c>
      <c r="Y126" s="13">
        <v>11.57</v>
      </c>
      <c r="Z126" s="13">
        <v>156.62</v>
      </c>
      <c r="AA126" s="13">
        <v>5.31</v>
      </c>
      <c r="AB126" s="13">
        <v>0</v>
      </c>
      <c r="AC126" s="53">
        <f t="shared" si="17"/>
        <v>7.8310000000000005E-2</v>
      </c>
      <c r="AD126" s="53">
        <f>AC126+(AC126*(X126/100))</f>
        <v>4.6797357480930828E-2</v>
      </c>
      <c r="AE126" s="53">
        <f t="shared" si="18"/>
        <v>-3.1512642519069177E-2</v>
      </c>
      <c r="AF126" s="53">
        <f t="shared" si="19"/>
        <v>-40.240891992171086</v>
      </c>
      <c r="AG126" s="44">
        <v>221112</v>
      </c>
      <c r="AH126" s="15" t="s">
        <v>686</v>
      </c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</row>
    <row r="127" spans="1:46" x14ac:dyDescent="0.25">
      <c r="A127" s="39" t="s">
        <v>10</v>
      </c>
      <c r="B127" s="13" t="s">
        <v>10</v>
      </c>
      <c r="C127" s="13">
        <v>34003</v>
      </c>
      <c r="D127" s="13" t="s">
        <v>252</v>
      </c>
      <c r="E127" s="13">
        <v>2488</v>
      </c>
      <c r="F127" s="13" t="s">
        <v>271</v>
      </c>
      <c r="G127" s="13" t="s">
        <v>82</v>
      </c>
      <c r="H127" s="13" t="s">
        <v>84</v>
      </c>
      <c r="I127" s="4">
        <v>2398</v>
      </c>
      <c r="J127" s="4">
        <v>1101</v>
      </c>
      <c r="K127" s="14" t="s">
        <v>40</v>
      </c>
      <c r="L127" s="15" t="s">
        <v>679</v>
      </c>
      <c r="M127" s="68">
        <v>2054.36</v>
      </c>
      <c r="N127" s="61">
        <v>1779.42</v>
      </c>
      <c r="O127" s="65">
        <f t="shared" si="12"/>
        <v>0.93041666666666667</v>
      </c>
      <c r="P127" s="65">
        <f t="shared" si="13"/>
        <v>0.8058967391304348</v>
      </c>
      <c r="Q127" s="15">
        <v>0</v>
      </c>
      <c r="R127" s="15">
        <v>0</v>
      </c>
      <c r="S127" s="15">
        <f t="shared" si="14"/>
        <v>0</v>
      </c>
      <c r="T127" s="15" t="str">
        <f t="shared" si="15"/>
        <v>0.00</v>
      </c>
      <c r="U127" s="15">
        <v>0</v>
      </c>
      <c r="V127" s="15">
        <v>0</v>
      </c>
      <c r="W127" s="15">
        <f t="shared" si="16"/>
        <v>0</v>
      </c>
      <c r="X127" s="16" t="str">
        <f t="shared" si="20"/>
        <v>0</v>
      </c>
      <c r="Y127" s="13">
        <v>0</v>
      </c>
      <c r="Z127" s="13">
        <v>0</v>
      </c>
      <c r="AA127" s="13">
        <v>0</v>
      </c>
      <c r="AB127" s="13">
        <v>0</v>
      </c>
      <c r="AC127" s="53">
        <f t="shared" si="17"/>
        <v>0</v>
      </c>
      <c r="AD127" s="53">
        <f t="shared" ref="AD127:AD155" si="22">IFERROR((((V127)/N127)*24),"0.00")</f>
        <v>0</v>
      </c>
      <c r="AE127" s="53">
        <f t="shared" si="18"/>
        <v>0</v>
      </c>
      <c r="AF127" s="53" t="str">
        <f t="shared" si="19"/>
        <v>0.00</v>
      </c>
      <c r="AG127" s="44" t="s">
        <v>681</v>
      </c>
      <c r="AH127" s="15" t="s">
        <v>683</v>
      </c>
      <c r="AI127" s="20"/>
      <c r="AJ127" s="20"/>
      <c r="AK127" s="20"/>
      <c r="AL127" s="20"/>
      <c r="AM127" s="20"/>
      <c r="AN127" s="20"/>
      <c r="AO127" s="20"/>
      <c r="AP127" s="20"/>
      <c r="AQ127" s="20"/>
      <c r="AR127" s="20"/>
      <c r="AS127" s="20"/>
      <c r="AT127" s="20"/>
    </row>
    <row r="128" spans="1:46" x14ac:dyDescent="0.25">
      <c r="A128" s="39" t="s">
        <v>10</v>
      </c>
      <c r="B128" s="13" t="s">
        <v>10</v>
      </c>
      <c r="C128" s="13">
        <v>34003</v>
      </c>
      <c r="D128" s="13" t="s">
        <v>252</v>
      </c>
      <c r="E128" s="13">
        <v>2488</v>
      </c>
      <c r="F128" s="13" t="s">
        <v>271</v>
      </c>
      <c r="G128" s="13" t="s">
        <v>82</v>
      </c>
      <c r="H128" s="13" t="s">
        <v>84</v>
      </c>
      <c r="I128" s="4">
        <v>2398</v>
      </c>
      <c r="J128" s="4">
        <v>1101</v>
      </c>
      <c r="K128" s="14" t="s">
        <v>38</v>
      </c>
      <c r="L128" s="15" t="s">
        <v>679</v>
      </c>
      <c r="M128" s="68">
        <v>2054.36</v>
      </c>
      <c r="N128" s="61">
        <v>1779.42</v>
      </c>
      <c r="O128" s="65">
        <f t="shared" si="12"/>
        <v>0.93041666666666667</v>
      </c>
      <c r="P128" s="65">
        <f t="shared" si="13"/>
        <v>0.8058967391304348</v>
      </c>
      <c r="Q128" s="15">
        <v>16.108611418650714</v>
      </c>
      <c r="R128" s="15">
        <v>19.646775000000002</v>
      </c>
      <c r="S128" s="15">
        <f t="shared" si="14"/>
        <v>3.5381635813492878</v>
      </c>
      <c r="T128" s="15">
        <f t="shared" si="15"/>
        <v>21.96442318580462</v>
      </c>
      <c r="U128" s="15">
        <v>4.0868232620759581</v>
      </c>
      <c r="V128" s="15">
        <v>5.1834106819999999</v>
      </c>
      <c r="W128" s="15">
        <f t="shared" si="16"/>
        <v>1.0965874199240417</v>
      </c>
      <c r="X128" s="16">
        <f t="shared" si="20"/>
        <v>26.832269212616133</v>
      </c>
      <c r="Y128" s="13">
        <v>16.11</v>
      </c>
      <c r="Z128" s="13">
        <v>0</v>
      </c>
      <c r="AA128" s="13">
        <v>0</v>
      </c>
      <c r="AB128" s="13">
        <v>0</v>
      </c>
      <c r="AC128" s="53">
        <f t="shared" si="17"/>
        <v>0</v>
      </c>
      <c r="AD128" s="53">
        <f t="shared" si="22"/>
        <v>6.9911463492598705E-2</v>
      </c>
      <c r="AE128" s="53">
        <f t="shared" si="18"/>
        <v>6.9911463492598705E-2</v>
      </c>
      <c r="AF128" s="53" t="str">
        <f t="shared" si="19"/>
        <v>0.00</v>
      </c>
      <c r="AG128" s="44" t="s">
        <v>681</v>
      </c>
      <c r="AH128" s="15" t="s">
        <v>683</v>
      </c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</row>
    <row r="129" spans="1:46" ht="25.5" x14ac:dyDescent="0.25">
      <c r="A129" s="39" t="s">
        <v>10</v>
      </c>
      <c r="B129" s="13" t="s">
        <v>10</v>
      </c>
      <c r="C129" s="13">
        <v>34003</v>
      </c>
      <c r="D129" s="13" t="s">
        <v>252</v>
      </c>
      <c r="E129" s="13">
        <v>2488</v>
      </c>
      <c r="F129" s="13" t="s">
        <v>271</v>
      </c>
      <c r="G129" s="13" t="s">
        <v>82</v>
      </c>
      <c r="H129" s="13" t="s">
        <v>84</v>
      </c>
      <c r="I129" s="4">
        <v>2398</v>
      </c>
      <c r="J129" s="4">
        <v>1101</v>
      </c>
      <c r="K129" s="14" t="s">
        <v>39</v>
      </c>
      <c r="L129" s="15" t="s">
        <v>679</v>
      </c>
      <c r="M129" s="68">
        <v>2054.36</v>
      </c>
      <c r="N129" s="61">
        <v>1779.42</v>
      </c>
      <c r="O129" s="65">
        <f t="shared" si="12"/>
        <v>0.93041666666666667</v>
      </c>
      <c r="P129" s="65">
        <f t="shared" si="13"/>
        <v>0.8058967391304348</v>
      </c>
      <c r="Q129" s="15">
        <v>16.108611418650714</v>
      </c>
      <c r="R129" s="15">
        <v>19.646775000000002</v>
      </c>
      <c r="S129" s="15">
        <f t="shared" si="14"/>
        <v>3.5381635813492878</v>
      </c>
      <c r="T129" s="15">
        <f t="shared" si="15"/>
        <v>21.96442318580462</v>
      </c>
      <c r="U129" s="15">
        <v>4.0868232620759581</v>
      </c>
      <c r="V129" s="15">
        <v>5.1834106819999999</v>
      </c>
      <c r="W129" s="15">
        <f t="shared" si="16"/>
        <v>1.0965874199240417</v>
      </c>
      <c r="X129" s="16">
        <f t="shared" si="20"/>
        <v>26.832269212616133</v>
      </c>
      <c r="Y129" s="13">
        <v>16.11</v>
      </c>
      <c r="Z129" s="13">
        <v>0</v>
      </c>
      <c r="AA129" s="13">
        <v>0</v>
      </c>
      <c r="AB129" s="13">
        <v>0</v>
      </c>
      <c r="AC129" s="53">
        <f t="shared" si="17"/>
        <v>0</v>
      </c>
      <c r="AD129" s="53">
        <f t="shared" si="22"/>
        <v>6.9911463492598705E-2</v>
      </c>
      <c r="AE129" s="53">
        <f t="shared" si="18"/>
        <v>6.9911463492598705E-2</v>
      </c>
      <c r="AF129" s="53" t="str">
        <f t="shared" si="19"/>
        <v>0.00</v>
      </c>
      <c r="AG129" s="44" t="s">
        <v>681</v>
      </c>
      <c r="AH129" s="15" t="s">
        <v>683</v>
      </c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</row>
    <row r="130" spans="1:46" x14ac:dyDescent="0.25">
      <c r="A130" s="40" t="s">
        <v>10</v>
      </c>
      <c r="B130" s="13" t="s">
        <v>10</v>
      </c>
      <c r="C130" s="13">
        <v>34003</v>
      </c>
      <c r="D130" s="13" t="s">
        <v>252</v>
      </c>
      <c r="E130" s="13">
        <v>2488</v>
      </c>
      <c r="F130" s="13" t="s">
        <v>271</v>
      </c>
      <c r="G130" s="13" t="s">
        <v>82</v>
      </c>
      <c r="H130" s="13" t="s">
        <v>84</v>
      </c>
      <c r="I130" s="4">
        <v>2398</v>
      </c>
      <c r="J130" s="4">
        <v>1101</v>
      </c>
      <c r="K130" s="13" t="s">
        <v>37</v>
      </c>
      <c r="L130" s="15" t="s">
        <v>679</v>
      </c>
      <c r="M130" s="68">
        <v>2054.36</v>
      </c>
      <c r="N130" s="61">
        <v>1779.42</v>
      </c>
      <c r="O130" s="65">
        <f t="shared" si="12"/>
        <v>0.93041666666666667</v>
      </c>
      <c r="P130" s="65">
        <f t="shared" si="13"/>
        <v>0.8058967391304348</v>
      </c>
      <c r="Q130" s="15">
        <v>1.7770274814553608</v>
      </c>
      <c r="R130" s="15">
        <v>2.1673413180000001</v>
      </c>
      <c r="S130" s="15">
        <f t="shared" si="14"/>
        <v>0.39031383654463925</v>
      </c>
      <c r="T130" s="15">
        <f t="shared" si="15"/>
        <v>21.964423207736644</v>
      </c>
      <c r="U130" s="15">
        <v>0.45083943363060652</v>
      </c>
      <c r="V130" s="15">
        <v>0.57180995100000009</v>
      </c>
      <c r="W130" s="15">
        <f t="shared" si="16"/>
        <v>0.12097051736939357</v>
      </c>
      <c r="X130" s="16">
        <f t="shared" si="20"/>
        <v>26.832284034078146</v>
      </c>
      <c r="Y130" s="13">
        <v>1.77</v>
      </c>
      <c r="Z130" s="13">
        <v>0</v>
      </c>
      <c r="AA130" s="13">
        <v>0</v>
      </c>
      <c r="AB130" s="13">
        <v>0</v>
      </c>
      <c r="AC130" s="53">
        <f t="shared" si="17"/>
        <v>0</v>
      </c>
      <c r="AD130" s="53">
        <f t="shared" si="22"/>
        <v>7.7123100920524672E-3</v>
      </c>
      <c r="AE130" s="53">
        <f t="shared" si="18"/>
        <v>7.7123100920524672E-3</v>
      </c>
      <c r="AF130" s="53" t="str">
        <f t="shared" si="19"/>
        <v>0.00</v>
      </c>
      <c r="AG130" s="44" t="s">
        <v>681</v>
      </c>
      <c r="AH130" s="15" t="s">
        <v>683</v>
      </c>
      <c r="AI130" s="59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</row>
    <row r="131" spans="1:46" x14ac:dyDescent="0.25">
      <c r="A131" s="39" t="s">
        <v>10</v>
      </c>
      <c r="B131" s="13" t="s">
        <v>10</v>
      </c>
      <c r="C131" s="13">
        <v>34003</v>
      </c>
      <c r="D131" s="13" t="s">
        <v>252</v>
      </c>
      <c r="E131" s="13">
        <v>2488</v>
      </c>
      <c r="F131" s="13" t="s">
        <v>271</v>
      </c>
      <c r="G131" s="13" t="s">
        <v>82</v>
      </c>
      <c r="H131" s="13" t="s">
        <v>84</v>
      </c>
      <c r="I131" s="4">
        <v>2398</v>
      </c>
      <c r="J131" s="4">
        <v>1101</v>
      </c>
      <c r="K131" s="14" t="s">
        <v>34</v>
      </c>
      <c r="L131" s="15" t="s">
        <v>679</v>
      </c>
      <c r="M131" s="68">
        <v>2054.36</v>
      </c>
      <c r="N131" s="61">
        <v>1779.42</v>
      </c>
      <c r="O131" s="65">
        <f t="shared" si="12"/>
        <v>0.93041666666666667</v>
      </c>
      <c r="P131" s="65">
        <f t="shared" si="13"/>
        <v>0.8058967391304348</v>
      </c>
      <c r="Q131" s="15">
        <v>0</v>
      </c>
      <c r="R131" s="15">
        <v>0</v>
      </c>
      <c r="S131" s="15">
        <f t="shared" si="14"/>
        <v>0</v>
      </c>
      <c r="T131" s="15" t="str">
        <f t="shared" si="15"/>
        <v>0.00</v>
      </c>
      <c r="U131" s="15">
        <v>0</v>
      </c>
      <c r="V131" s="15">
        <v>0</v>
      </c>
      <c r="W131" s="15">
        <f t="shared" si="16"/>
        <v>0</v>
      </c>
      <c r="X131" s="16" t="str">
        <f t="shared" si="20"/>
        <v>0</v>
      </c>
      <c r="Y131" s="13">
        <v>0</v>
      </c>
      <c r="Z131" s="13">
        <v>0</v>
      </c>
      <c r="AA131" s="13">
        <v>0</v>
      </c>
      <c r="AB131" s="13">
        <v>0</v>
      </c>
      <c r="AC131" s="53">
        <f t="shared" si="17"/>
        <v>0</v>
      </c>
      <c r="AD131" s="53">
        <f t="shared" si="22"/>
        <v>0</v>
      </c>
      <c r="AE131" s="53">
        <f t="shared" si="18"/>
        <v>0</v>
      </c>
      <c r="AF131" s="53" t="str">
        <f t="shared" si="19"/>
        <v>0.00</v>
      </c>
      <c r="AG131" s="44" t="s">
        <v>681</v>
      </c>
      <c r="AH131" s="15" t="s">
        <v>683</v>
      </c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</row>
    <row r="132" spans="1:46" x14ac:dyDescent="0.25">
      <c r="A132" s="39" t="s">
        <v>10</v>
      </c>
      <c r="B132" s="13" t="s">
        <v>10</v>
      </c>
      <c r="C132" s="13">
        <v>34003</v>
      </c>
      <c r="D132" s="13" t="s">
        <v>252</v>
      </c>
      <c r="E132" s="13">
        <v>2488</v>
      </c>
      <c r="F132" s="13" t="s">
        <v>271</v>
      </c>
      <c r="G132" s="13" t="s">
        <v>82</v>
      </c>
      <c r="H132" s="13" t="s">
        <v>84</v>
      </c>
      <c r="I132" s="4">
        <v>2398</v>
      </c>
      <c r="J132" s="4">
        <v>1201</v>
      </c>
      <c r="K132" s="14" t="s">
        <v>40</v>
      </c>
      <c r="L132" s="15" t="s">
        <v>679</v>
      </c>
      <c r="M132" s="68">
        <v>2021.69</v>
      </c>
      <c r="N132" s="61">
        <v>1786.28</v>
      </c>
      <c r="O132" s="65">
        <f t="shared" si="12"/>
        <v>0.91562047101449273</v>
      </c>
      <c r="P132" s="65">
        <f t="shared" si="13"/>
        <v>0.8090036231884058</v>
      </c>
      <c r="Q132" s="15">
        <v>0</v>
      </c>
      <c r="R132" s="15">
        <v>0</v>
      </c>
      <c r="S132" s="15">
        <f t="shared" si="14"/>
        <v>0</v>
      </c>
      <c r="T132" s="15" t="str">
        <f t="shared" si="15"/>
        <v>0.00</v>
      </c>
      <c r="U132" s="15">
        <v>0</v>
      </c>
      <c r="V132" s="15">
        <v>0</v>
      </c>
      <c r="W132" s="15">
        <f t="shared" si="16"/>
        <v>0</v>
      </c>
      <c r="X132" s="16" t="str">
        <f t="shared" si="20"/>
        <v>0</v>
      </c>
      <c r="Y132" s="13">
        <v>0</v>
      </c>
      <c r="Z132" s="13">
        <v>0</v>
      </c>
      <c r="AA132" s="13">
        <v>0</v>
      </c>
      <c r="AB132" s="13">
        <v>0</v>
      </c>
      <c r="AC132" s="53">
        <f t="shared" si="17"/>
        <v>0</v>
      </c>
      <c r="AD132" s="53">
        <f t="shared" si="22"/>
        <v>0</v>
      </c>
      <c r="AE132" s="53">
        <f t="shared" si="18"/>
        <v>0</v>
      </c>
      <c r="AF132" s="53" t="str">
        <f t="shared" si="19"/>
        <v>0.00</v>
      </c>
      <c r="AG132" s="44">
        <v>221112</v>
      </c>
      <c r="AH132" s="15" t="s">
        <v>683</v>
      </c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</row>
    <row r="133" spans="1:46" x14ac:dyDescent="0.25">
      <c r="A133" s="39" t="s">
        <v>10</v>
      </c>
      <c r="B133" s="13" t="s">
        <v>10</v>
      </c>
      <c r="C133" s="13">
        <v>34003</v>
      </c>
      <c r="D133" s="13" t="s">
        <v>252</v>
      </c>
      <c r="E133" s="13">
        <v>2488</v>
      </c>
      <c r="F133" s="13" t="s">
        <v>271</v>
      </c>
      <c r="G133" s="13" t="s">
        <v>82</v>
      </c>
      <c r="H133" s="13" t="s">
        <v>84</v>
      </c>
      <c r="I133" s="4">
        <v>2398</v>
      </c>
      <c r="J133" s="4">
        <v>1201</v>
      </c>
      <c r="K133" s="14" t="s">
        <v>38</v>
      </c>
      <c r="L133" s="15" t="s">
        <v>679</v>
      </c>
      <c r="M133" s="68">
        <v>2021.69</v>
      </c>
      <c r="N133" s="61">
        <v>1786.28</v>
      </c>
      <c r="O133" s="65">
        <f t="shared" si="12"/>
        <v>0.91562047101449273</v>
      </c>
      <c r="P133" s="65">
        <f t="shared" si="13"/>
        <v>0.8090036231884058</v>
      </c>
      <c r="Q133" s="15">
        <v>7.6772331051863123</v>
      </c>
      <c r="R133" s="15">
        <v>9.053676179</v>
      </c>
      <c r="S133" s="15">
        <f t="shared" si="14"/>
        <v>1.3764430738136877</v>
      </c>
      <c r="T133" s="15">
        <f t="shared" si="15"/>
        <v>17.928895149527754</v>
      </c>
      <c r="U133" s="15">
        <v>2.2351416064006764</v>
      </c>
      <c r="V133" s="15">
        <v>2.7253954720000002</v>
      </c>
      <c r="W133" s="15">
        <f t="shared" si="16"/>
        <v>0.49025386559932382</v>
      </c>
      <c r="X133" s="16">
        <f t="shared" si="20"/>
        <v>21.933906299064251</v>
      </c>
      <c r="Y133" s="13">
        <v>7.67</v>
      </c>
      <c r="Z133" s="13">
        <v>0</v>
      </c>
      <c r="AA133" s="13">
        <v>0</v>
      </c>
      <c r="AB133" s="13">
        <v>0</v>
      </c>
      <c r="AC133" s="53">
        <f t="shared" si="17"/>
        <v>0</v>
      </c>
      <c r="AD133" s="53">
        <f t="shared" si="22"/>
        <v>3.6617714651678353E-2</v>
      </c>
      <c r="AE133" s="53">
        <f t="shared" si="18"/>
        <v>3.6617714651678353E-2</v>
      </c>
      <c r="AF133" s="53" t="str">
        <f t="shared" si="19"/>
        <v>0.00</v>
      </c>
      <c r="AG133" s="44">
        <v>221112</v>
      </c>
      <c r="AH133" s="15" t="s">
        <v>683</v>
      </c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</row>
    <row r="134" spans="1:46" ht="25.5" x14ac:dyDescent="0.25">
      <c r="A134" s="39" t="s">
        <v>10</v>
      </c>
      <c r="B134" s="13" t="s">
        <v>10</v>
      </c>
      <c r="C134" s="13">
        <v>34003</v>
      </c>
      <c r="D134" s="13" t="s">
        <v>252</v>
      </c>
      <c r="E134" s="13">
        <v>2488</v>
      </c>
      <c r="F134" s="13" t="s">
        <v>271</v>
      </c>
      <c r="G134" s="13" t="s">
        <v>82</v>
      </c>
      <c r="H134" s="13" t="s">
        <v>84</v>
      </c>
      <c r="I134" s="4">
        <v>2398</v>
      </c>
      <c r="J134" s="4">
        <v>1201</v>
      </c>
      <c r="K134" s="14" t="s">
        <v>39</v>
      </c>
      <c r="L134" s="15" t="s">
        <v>679</v>
      </c>
      <c r="M134" s="68">
        <v>2021.69</v>
      </c>
      <c r="N134" s="61">
        <v>1786.28</v>
      </c>
      <c r="O134" s="65">
        <f t="shared" si="12"/>
        <v>0.91562047101449273</v>
      </c>
      <c r="P134" s="65">
        <f t="shared" si="13"/>
        <v>0.8090036231884058</v>
      </c>
      <c r="Q134" s="15">
        <v>7.6772331051863123</v>
      </c>
      <c r="R134" s="15">
        <v>9.053676179</v>
      </c>
      <c r="S134" s="15">
        <f t="shared" si="14"/>
        <v>1.3764430738136877</v>
      </c>
      <c r="T134" s="15">
        <f t="shared" si="15"/>
        <v>17.928895149527754</v>
      </c>
      <c r="U134" s="15">
        <v>2.2351416064006764</v>
      </c>
      <c r="V134" s="15">
        <v>2.7253954720000002</v>
      </c>
      <c r="W134" s="15">
        <f t="shared" si="16"/>
        <v>0.49025386559932382</v>
      </c>
      <c r="X134" s="16">
        <f t="shared" si="20"/>
        <v>21.933906299064251</v>
      </c>
      <c r="Y134" s="13">
        <v>7.67</v>
      </c>
      <c r="Z134" s="13">
        <v>0</v>
      </c>
      <c r="AA134" s="13">
        <v>0</v>
      </c>
      <c r="AB134" s="13">
        <v>0</v>
      </c>
      <c r="AC134" s="53">
        <f t="shared" si="17"/>
        <v>0</v>
      </c>
      <c r="AD134" s="53">
        <f t="shared" si="22"/>
        <v>3.6617714651678353E-2</v>
      </c>
      <c r="AE134" s="53">
        <f t="shared" si="18"/>
        <v>3.6617714651678353E-2</v>
      </c>
      <c r="AF134" s="53" t="str">
        <f t="shared" si="19"/>
        <v>0.00</v>
      </c>
      <c r="AG134" s="44">
        <v>221112</v>
      </c>
      <c r="AH134" s="15" t="s">
        <v>683</v>
      </c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</row>
    <row r="135" spans="1:46" x14ac:dyDescent="0.25">
      <c r="A135" s="39" t="s">
        <v>10</v>
      </c>
      <c r="B135" s="13" t="s">
        <v>10</v>
      </c>
      <c r="C135" s="13">
        <v>34003</v>
      </c>
      <c r="D135" s="13" t="s">
        <v>252</v>
      </c>
      <c r="E135" s="13">
        <v>2488</v>
      </c>
      <c r="F135" s="13" t="s">
        <v>271</v>
      </c>
      <c r="G135" s="13" t="s">
        <v>82</v>
      </c>
      <c r="H135" s="13" t="s">
        <v>84</v>
      </c>
      <c r="I135" s="4">
        <v>2398</v>
      </c>
      <c r="J135" s="4">
        <v>1201</v>
      </c>
      <c r="K135" s="14" t="s">
        <v>37</v>
      </c>
      <c r="L135" s="15" t="s">
        <v>679</v>
      </c>
      <c r="M135" s="68">
        <v>2021.69</v>
      </c>
      <c r="N135" s="61">
        <v>1786.28</v>
      </c>
      <c r="O135" s="65">
        <f t="shared" si="12"/>
        <v>0.91562047101449273</v>
      </c>
      <c r="P135" s="65">
        <f t="shared" si="13"/>
        <v>0.8090036231884058</v>
      </c>
      <c r="Q135" s="15">
        <v>1.9759557308843874</v>
      </c>
      <c r="R135" s="15">
        <v>2.330222762</v>
      </c>
      <c r="S135" s="15">
        <f t="shared" si="14"/>
        <v>0.35426703111561264</v>
      </c>
      <c r="T135" s="15">
        <f t="shared" si="15"/>
        <v>17.92889514569498</v>
      </c>
      <c r="U135" s="15">
        <v>0.57527768220584252</v>
      </c>
      <c r="V135" s="15">
        <v>0.70145851400000003</v>
      </c>
      <c r="W135" s="15">
        <f t="shared" si="16"/>
        <v>0.12618083179415751</v>
      </c>
      <c r="X135" s="16">
        <f t="shared" si="20"/>
        <v>21.933900044641089</v>
      </c>
      <c r="Y135" s="13">
        <v>1.98</v>
      </c>
      <c r="Z135" s="13">
        <v>0</v>
      </c>
      <c r="AA135" s="13">
        <v>0</v>
      </c>
      <c r="AB135" s="13">
        <v>0</v>
      </c>
      <c r="AC135" s="53">
        <f t="shared" si="17"/>
        <v>0</v>
      </c>
      <c r="AD135" s="53">
        <f t="shared" si="22"/>
        <v>9.4246167095864038E-3</v>
      </c>
      <c r="AE135" s="53">
        <f t="shared" si="18"/>
        <v>9.4246167095864038E-3</v>
      </c>
      <c r="AF135" s="53" t="str">
        <f t="shared" si="19"/>
        <v>0.00</v>
      </c>
      <c r="AG135" s="44">
        <v>221112</v>
      </c>
      <c r="AH135" s="15" t="s">
        <v>683</v>
      </c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</row>
    <row r="136" spans="1:46" x14ac:dyDescent="0.25">
      <c r="A136" s="39" t="s">
        <v>10</v>
      </c>
      <c r="B136" s="13" t="s">
        <v>10</v>
      </c>
      <c r="C136" s="13">
        <v>34003</v>
      </c>
      <c r="D136" s="13" t="s">
        <v>252</v>
      </c>
      <c r="E136" s="13">
        <v>2488</v>
      </c>
      <c r="F136" s="13" t="s">
        <v>271</v>
      </c>
      <c r="G136" s="13" t="s">
        <v>82</v>
      </c>
      <c r="H136" s="13" t="s">
        <v>84</v>
      </c>
      <c r="I136" s="4">
        <v>2398</v>
      </c>
      <c r="J136" s="4">
        <v>1301</v>
      </c>
      <c r="K136" s="14" t="s">
        <v>40</v>
      </c>
      <c r="L136" s="15" t="s">
        <v>679</v>
      </c>
      <c r="M136" s="68">
        <v>1992.86</v>
      </c>
      <c r="N136" s="61">
        <v>1578.87</v>
      </c>
      <c r="O136" s="65">
        <f t="shared" ref="O136:O199" si="23">M136/2208</f>
        <v>0.90256340579710137</v>
      </c>
      <c r="P136" s="65">
        <f t="shared" ref="P136:P199" si="24">N136/2208</f>
        <v>0.71506793478260866</v>
      </c>
      <c r="Q136" s="15">
        <v>0</v>
      </c>
      <c r="R136" s="15">
        <v>0</v>
      </c>
      <c r="S136" s="15">
        <f t="shared" ref="S136:S199" si="25">R136-Q136</f>
        <v>0</v>
      </c>
      <c r="T136" s="15" t="str">
        <f t="shared" ref="T136:T199" si="26">IFERROR(((R136-Q136)/Q136)*100,"0.00")</f>
        <v>0.00</v>
      </c>
      <c r="U136" s="15">
        <v>0</v>
      </c>
      <c r="V136" s="15">
        <v>0</v>
      </c>
      <c r="W136" s="15">
        <f t="shared" ref="W136:W199" si="27">V136-U136</f>
        <v>0</v>
      </c>
      <c r="X136" s="16" t="str">
        <f t="shared" si="20"/>
        <v>0</v>
      </c>
      <c r="Y136" s="13">
        <v>0</v>
      </c>
      <c r="Z136" s="13">
        <v>0</v>
      </c>
      <c r="AA136" s="13">
        <v>0</v>
      </c>
      <c r="AB136" s="13">
        <v>0</v>
      </c>
      <c r="AC136" s="53">
        <f t="shared" ref="AC136:AC199" si="28">Z136/2000</f>
        <v>0</v>
      </c>
      <c r="AD136" s="53">
        <f t="shared" si="22"/>
        <v>0</v>
      </c>
      <c r="AE136" s="53">
        <f t="shared" ref="AE136:AE199" si="29">AD136-AC136</f>
        <v>0</v>
      </c>
      <c r="AF136" s="53" t="str">
        <f t="shared" ref="AF136:AF199" si="30">IFERROR(((AD136-AC136)/AC136)*100,"0.00")</f>
        <v>0.00</v>
      </c>
      <c r="AG136" s="44">
        <v>221112</v>
      </c>
      <c r="AH136" s="15" t="s">
        <v>683</v>
      </c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</row>
    <row r="137" spans="1:46" x14ac:dyDescent="0.25">
      <c r="A137" s="39" t="s">
        <v>10</v>
      </c>
      <c r="B137" s="13" t="s">
        <v>10</v>
      </c>
      <c r="C137" s="13">
        <v>34003</v>
      </c>
      <c r="D137" s="13" t="s">
        <v>252</v>
      </c>
      <c r="E137" s="13">
        <v>2488</v>
      </c>
      <c r="F137" s="13" t="s">
        <v>271</v>
      </c>
      <c r="G137" s="13" t="s">
        <v>82</v>
      </c>
      <c r="H137" s="13" t="s">
        <v>84</v>
      </c>
      <c r="I137" s="4">
        <v>2398</v>
      </c>
      <c r="J137" s="4">
        <v>1301</v>
      </c>
      <c r="K137" s="14" t="s">
        <v>38</v>
      </c>
      <c r="L137" s="15" t="s">
        <v>679</v>
      </c>
      <c r="M137" s="68">
        <v>1992.86</v>
      </c>
      <c r="N137" s="61">
        <v>1578.87</v>
      </c>
      <c r="O137" s="65">
        <f t="shared" si="23"/>
        <v>0.90256340579710137</v>
      </c>
      <c r="P137" s="65">
        <f t="shared" si="24"/>
        <v>0.71506793478260866</v>
      </c>
      <c r="Q137" s="15">
        <v>14.977489231303073</v>
      </c>
      <c r="R137" s="15">
        <v>17.645337470999998</v>
      </c>
      <c r="S137" s="15">
        <f t="shared" si="25"/>
        <v>2.6678482396969248</v>
      </c>
      <c r="T137" s="15">
        <f t="shared" si="26"/>
        <v>17.812386298506564</v>
      </c>
      <c r="U137" s="15">
        <v>3.8929938507886552</v>
      </c>
      <c r="V137" s="15">
        <v>4.8083473779999997</v>
      </c>
      <c r="W137" s="15">
        <f t="shared" si="27"/>
        <v>0.91535352721134444</v>
      </c>
      <c r="X137" s="16">
        <f t="shared" ref="X137:X200" si="31">IFERROR(((V137-U137)/U137)*100,"0")</f>
        <v>23.512842873510039</v>
      </c>
      <c r="Y137" s="13">
        <v>14.969999999999999</v>
      </c>
      <c r="Z137" s="13">
        <v>0</v>
      </c>
      <c r="AA137" s="13">
        <v>0</v>
      </c>
      <c r="AB137" s="13">
        <v>0</v>
      </c>
      <c r="AC137" s="53">
        <f t="shared" si="28"/>
        <v>0</v>
      </c>
      <c r="AD137" s="53">
        <f t="shared" si="22"/>
        <v>7.3090461578217331E-2</v>
      </c>
      <c r="AE137" s="53">
        <f t="shared" si="29"/>
        <v>7.3090461578217331E-2</v>
      </c>
      <c r="AF137" s="53" t="str">
        <f t="shared" si="30"/>
        <v>0.00</v>
      </c>
      <c r="AG137" s="44">
        <v>221112</v>
      </c>
      <c r="AH137" s="15" t="s">
        <v>683</v>
      </c>
      <c r="AI137" s="20"/>
      <c r="AJ137" s="20"/>
      <c r="AK137" s="20"/>
      <c r="AL137" s="20"/>
      <c r="AM137" s="20"/>
      <c r="AN137" s="20"/>
      <c r="AO137" s="20"/>
      <c r="AP137" s="20"/>
      <c r="AQ137" s="20"/>
      <c r="AR137" s="20"/>
      <c r="AS137" s="20"/>
      <c r="AT137" s="20"/>
    </row>
    <row r="138" spans="1:46" ht="25.5" x14ac:dyDescent="0.25">
      <c r="A138" s="39" t="s">
        <v>10</v>
      </c>
      <c r="B138" s="13" t="s">
        <v>10</v>
      </c>
      <c r="C138" s="13">
        <v>34003</v>
      </c>
      <c r="D138" s="13" t="s">
        <v>252</v>
      </c>
      <c r="E138" s="13">
        <v>2488</v>
      </c>
      <c r="F138" s="13" t="s">
        <v>271</v>
      </c>
      <c r="G138" s="13" t="s">
        <v>82</v>
      </c>
      <c r="H138" s="13" t="s">
        <v>84</v>
      </c>
      <c r="I138" s="4">
        <v>2398</v>
      </c>
      <c r="J138" s="4">
        <v>1301</v>
      </c>
      <c r="K138" s="14" t="s">
        <v>39</v>
      </c>
      <c r="L138" s="15" t="s">
        <v>679</v>
      </c>
      <c r="M138" s="68">
        <v>1992.86</v>
      </c>
      <c r="N138" s="61">
        <v>1578.87</v>
      </c>
      <c r="O138" s="65">
        <f t="shared" si="23"/>
        <v>0.90256340579710137</v>
      </c>
      <c r="P138" s="65">
        <f t="shared" si="24"/>
        <v>0.71506793478260866</v>
      </c>
      <c r="Q138" s="15">
        <v>14.977489231303073</v>
      </c>
      <c r="R138" s="15">
        <v>17.645337470999998</v>
      </c>
      <c r="S138" s="15">
        <f t="shared" si="25"/>
        <v>2.6678482396969248</v>
      </c>
      <c r="T138" s="15">
        <f t="shared" si="26"/>
        <v>17.812386298506564</v>
      </c>
      <c r="U138" s="15">
        <v>3.8929938507886552</v>
      </c>
      <c r="V138" s="15">
        <v>4.8083473779999997</v>
      </c>
      <c r="W138" s="15">
        <f t="shared" si="27"/>
        <v>0.91535352721134444</v>
      </c>
      <c r="X138" s="16">
        <f t="shared" si="31"/>
        <v>23.512842873510039</v>
      </c>
      <c r="Y138" s="13">
        <v>14.969999999999999</v>
      </c>
      <c r="Z138" s="13">
        <v>0</v>
      </c>
      <c r="AA138" s="13">
        <v>0</v>
      </c>
      <c r="AB138" s="13">
        <v>0</v>
      </c>
      <c r="AC138" s="53">
        <f t="shared" si="28"/>
        <v>0</v>
      </c>
      <c r="AD138" s="53">
        <f t="shared" si="22"/>
        <v>7.3090461578217331E-2</v>
      </c>
      <c r="AE138" s="53">
        <f t="shared" si="29"/>
        <v>7.3090461578217331E-2</v>
      </c>
      <c r="AF138" s="53" t="str">
        <f t="shared" si="30"/>
        <v>0.00</v>
      </c>
      <c r="AG138" s="44">
        <v>221112</v>
      </c>
      <c r="AH138" s="15" t="s">
        <v>683</v>
      </c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</row>
    <row r="139" spans="1:46" x14ac:dyDescent="0.25">
      <c r="A139" s="39" t="s">
        <v>10</v>
      </c>
      <c r="B139" s="13" t="s">
        <v>10</v>
      </c>
      <c r="C139" s="13">
        <v>34003</v>
      </c>
      <c r="D139" s="13" t="s">
        <v>252</v>
      </c>
      <c r="E139" s="13">
        <v>2488</v>
      </c>
      <c r="F139" s="13" t="s">
        <v>271</v>
      </c>
      <c r="G139" s="13" t="s">
        <v>82</v>
      </c>
      <c r="H139" s="13" t="s">
        <v>84</v>
      </c>
      <c r="I139" s="4">
        <v>2398</v>
      </c>
      <c r="J139" s="4">
        <v>1301</v>
      </c>
      <c r="K139" s="14" t="s">
        <v>37</v>
      </c>
      <c r="L139" s="15" t="s">
        <v>679</v>
      </c>
      <c r="M139" s="68">
        <v>1992.86</v>
      </c>
      <c r="N139" s="61">
        <v>1578.87</v>
      </c>
      <c r="O139" s="65">
        <f t="shared" si="23"/>
        <v>0.90256340579710137</v>
      </c>
      <c r="P139" s="65">
        <f t="shared" si="24"/>
        <v>0.71506793478260866</v>
      </c>
      <c r="Q139" s="15">
        <v>2.478540121198503</v>
      </c>
      <c r="R139" s="15">
        <v>2.9200272620000001</v>
      </c>
      <c r="S139" s="15">
        <f t="shared" si="25"/>
        <v>0.44148714080149709</v>
      </c>
      <c r="T139" s="15">
        <f t="shared" si="26"/>
        <v>17.812386292460545</v>
      </c>
      <c r="U139" s="15">
        <v>0.64422957023994987</v>
      </c>
      <c r="V139" s="15">
        <v>0.79570626</v>
      </c>
      <c r="W139" s="15">
        <f t="shared" si="27"/>
        <v>0.15147668976005013</v>
      </c>
      <c r="X139" s="16">
        <f t="shared" si="31"/>
        <v>23.512843364769967</v>
      </c>
      <c r="Y139" s="13">
        <v>2.4799999999999995</v>
      </c>
      <c r="Z139" s="13">
        <v>0</v>
      </c>
      <c r="AA139" s="13">
        <v>0</v>
      </c>
      <c r="AB139" s="13">
        <v>0</v>
      </c>
      <c r="AC139" s="53">
        <f t="shared" si="28"/>
        <v>0</v>
      </c>
      <c r="AD139" s="53">
        <f t="shared" si="22"/>
        <v>1.2095327823063332E-2</v>
      </c>
      <c r="AE139" s="53">
        <f t="shared" si="29"/>
        <v>1.2095327823063332E-2</v>
      </c>
      <c r="AF139" s="53" t="str">
        <f t="shared" si="30"/>
        <v>0.00</v>
      </c>
      <c r="AG139" s="44">
        <v>221112</v>
      </c>
      <c r="AH139" s="15" t="s">
        <v>683</v>
      </c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</row>
    <row r="140" spans="1:46" x14ac:dyDescent="0.25">
      <c r="A140" s="39" t="s">
        <v>10</v>
      </c>
      <c r="B140" s="13" t="s">
        <v>10</v>
      </c>
      <c r="C140" s="13">
        <v>34003</v>
      </c>
      <c r="D140" s="13" t="s">
        <v>252</v>
      </c>
      <c r="E140" s="13">
        <v>2488</v>
      </c>
      <c r="F140" s="13" t="s">
        <v>271</v>
      </c>
      <c r="G140" s="13" t="s">
        <v>82</v>
      </c>
      <c r="H140" s="13" t="s">
        <v>84</v>
      </c>
      <c r="I140" s="4">
        <v>2398</v>
      </c>
      <c r="J140" s="4">
        <v>1401</v>
      </c>
      <c r="K140" s="14" t="s">
        <v>40</v>
      </c>
      <c r="L140" s="15" t="s">
        <v>679</v>
      </c>
      <c r="M140" s="68">
        <v>2129.86</v>
      </c>
      <c r="N140" s="61">
        <v>2123.69</v>
      </c>
      <c r="O140" s="65">
        <f t="shared" si="23"/>
        <v>0.96461050724637687</v>
      </c>
      <c r="P140" s="65">
        <f t="shared" si="24"/>
        <v>0.96181612318840581</v>
      </c>
      <c r="Q140" s="15">
        <v>0</v>
      </c>
      <c r="R140" s="15">
        <v>0</v>
      </c>
      <c r="S140" s="15">
        <f t="shared" si="25"/>
        <v>0</v>
      </c>
      <c r="T140" s="15" t="str">
        <f t="shared" si="26"/>
        <v>0.00</v>
      </c>
      <c r="U140" s="15">
        <v>0</v>
      </c>
      <c r="V140" s="15">
        <v>0</v>
      </c>
      <c r="W140" s="15">
        <f t="shared" si="27"/>
        <v>0</v>
      </c>
      <c r="X140" s="16" t="str">
        <f t="shared" si="31"/>
        <v>0</v>
      </c>
      <c r="Y140" s="13">
        <v>0</v>
      </c>
      <c r="Z140" s="13">
        <v>0</v>
      </c>
      <c r="AA140" s="13">
        <v>0</v>
      </c>
      <c r="AB140" s="13">
        <v>0</v>
      </c>
      <c r="AC140" s="53">
        <f t="shared" si="28"/>
        <v>0</v>
      </c>
      <c r="AD140" s="53">
        <f t="shared" si="22"/>
        <v>0</v>
      </c>
      <c r="AE140" s="53">
        <f t="shared" si="29"/>
        <v>0</v>
      </c>
      <c r="AF140" s="53" t="str">
        <f t="shared" si="30"/>
        <v>0.00</v>
      </c>
      <c r="AG140" s="44" t="s">
        <v>681</v>
      </c>
      <c r="AH140" s="15" t="s">
        <v>683</v>
      </c>
      <c r="AI140" s="20"/>
      <c r="AJ140" s="20"/>
      <c r="AK140" s="20"/>
      <c r="AL140" s="20"/>
      <c r="AM140" s="20"/>
      <c r="AN140" s="20"/>
      <c r="AO140" s="20"/>
      <c r="AP140" s="20"/>
      <c r="AQ140" s="20"/>
      <c r="AR140" s="20"/>
      <c r="AS140" s="20"/>
      <c r="AT140" s="20"/>
    </row>
    <row r="141" spans="1:46" x14ac:dyDescent="0.25">
      <c r="A141" s="39" t="s">
        <v>10</v>
      </c>
      <c r="B141" s="13" t="s">
        <v>10</v>
      </c>
      <c r="C141" s="13">
        <v>34003</v>
      </c>
      <c r="D141" s="13" t="s">
        <v>252</v>
      </c>
      <c r="E141" s="13">
        <v>2488</v>
      </c>
      <c r="F141" s="13" t="s">
        <v>271</v>
      </c>
      <c r="G141" s="13" t="s">
        <v>82</v>
      </c>
      <c r="H141" s="13" t="s">
        <v>84</v>
      </c>
      <c r="I141" s="4">
        <v>2398</v>
      </c>
      <c r="J141" s="4">
        <v>1401</v>
      </c>
      <c r="K141" s="14" t="s">
        <v>38</v>
      </c>
      <c r="L141" s="15" t="s">
        <v>679</v>
      </c>
      <c r="M141" s="68">
        <v>2129.86</v>
      </c>
      <c r="N141" s="61">
        <v>2123.69</v>
      </c>
      <c r="O141" s="65">
        <f t="shared" si="23"/>
        <v>0.96461050724637687</v>
      </c>
      <c r="P141" s="65">
        <f t="shared" si="24"/>
        <v>0.96181612318840581</v>
      </c>
      <c r="Q141" s="15">
        <v>8.9696337251620761</v>
      </c>
      <c r="R141" s="15">
        <v>10.560682225999999</v>
      </c>
      <c r="S141" s="15">
        <f t="shared" si="25"/>
        <v>1.5910485008379229</v>
      </c>
      <c r="T141" s="15">
        <f t="shared" si="26"/>
        <v>17.738165789029178</v>
      </c>
      <c r="U141" s="15">
        <v>2.438834365648304</v>
      </c>
      <c r="V141" s="15">
        <v>2.964265508</v>
      </c>
      <c r="W141" s="15">
        <f t="shared" si="27"/>
        <v>0.52543114235169597</v>
      </c>
      <c r="X141" s="16">
        <f t="shared" si="31"/>
        <v>21.544355358959486</v>
      </c>
      <c r="Y141" s="13">
        <v>8.9700000000000006</v>
      </c>
      <c r="Z141" s="13">
        <v>0</v>
      </c>
      <c r="AA141" s="13">
        <v>0</v>
      </c>
      <c r="AB141" s="13">
        <v>0</v>
      </c>
      <c r="AC141" s="53">
        <f t="shared" si="28"/>
        <v>0</v>
      </c>
      <c r="AD141" s="53">
        <f t="shared" si="22"/>
        <v>3.3499414788410738E-2</v>
      </c>
      <c r="AE141" s="53">
        <f t="shared" si="29"/>
        <v>3.3499414788410738E-2</v>
      </c>
      <c r="AF141" s="53" t="str">
        <f t="shared" si="30"/>
        <v>0.00</v>
      </c>
      <c r="AG141" s="44" t="s">
        <v>681</v>
      </c>
      <c r="AH141" s="15" t="s">
        <v>683</v>
      </c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</row>
    <row r="142" spans="1:46" ht="25.5" x14ac:dyDescent="0.25">
      <c r="A142" s="39" t="s">
        <v>10</v>
      </c>
      <c r="B142" s="13" t="s">
        <v>10</v>
      </c>
      <c r="C142" s="13">
        <v>34003</v>
      </c>
      <c r="D142" s="13" t="s">
        <v>252</v>
      </c>
      <c r="E142" s="13">
        <v>2488</v>
      </c>
      <c r="F142" s="13" t="s">
        <v>271</v>
      </c>
      <c r="G142" s="13" t="s">
        <v>82</v>
      </c>
      <c r="H142" s="13" t="s">
        <v>84</v>
      </c>
      <c r="I142" s="4">
        <v>2398</v>
      </c>
      <c r="J142" s="4">
        <v>1401</v>
      </c>
      <c r="K142" s="14" t="s">
        <v>39</v>
      </c>
      <c r="L142" s="15" t="s">
        <v>679</v>
      </c>
      <c r="M142" s="68">
        <v>2129.86</v>
      </c>
      <c r="N142" s="61">
        <v>2123.69</v>
      </c>
      <c r="O142" s="65">
        <f t="shared" si="23"/>
        <v>0.96461050724637687</v>
      </c>
      <c r="P142" s="65">
        <f t="shared" si="24"/>
        <v>0.96181612318840581</v>
      </c>
      <c r="Q142" s="15">
        <v>8.9696337251620761</v>
      </c>
      <c r="R142" s="15">
        <v>10.560682225999999</v>
      </c>
      <c r="S142" s="15">
        <f t="shared" si="25"/>
        <v>1.5910485008379229</v>
      </c>
      <c r="T142" s="15">
        <f t="shared" si="26"/>
        <v>17.738165789029178</v>
      </c>
      <c r="U142" s="15">
        <v>2.438834365648304</v>
      </c>
      <c r="V142" s="15">
        <v>2.964265508</v>
      </c>
      <c r="W142" s="15">
        <f t="shared" si="27"/>
        <v>0.52543114235169597</v>
      </c>
      <c r="X142" s="16">
        <f t="shared" si="31"/>
        <v>21.544355358959486</v>
      </c>
      <c r="Y142" s="13">
        <v>8.9700000000000006</v>
      </c>
      <c r="Z142" s="13">
        <v>0</v>
      </c>
      <c r="AA142" s="13">
        <v>0</v>
      </c>
      <c r="AB142" s="13">
        <v>0</v>
      </c>
      <c r="AC142" s="53">
        <f t="shared" si="28"/>
        <v>0</v>
      </c>
      <c r="AD142" s="53">
        <f t="shared" si="22"/>
        <v>3.3499414788410738E-2</v>
      </c>
      <c r="AE142" s="53">
        <f t="shared" si="29"/>
        <v>3.3499414788410738E-2</v>
      </c>
      <c r="AF142" s="53" t="str">
        <f t="shared" si="30"/>
        <v>0.00</v>
      </c>
      <c r="AG142" s="44" t="s">
        <v>681</v>
      </c>
      <c r="AH142" s="15" t="s">
        <v>683</v>
      </c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20"/>
      <c r="AT142" s="20"/>
    </row>
    <row r="143" spans="1:46" x14ac:dyDescent="0.25">
      <c r="A143" s="39" t="s">
        <v>10</v>
      </c>
      <c r="B143" s="13" t="s">
        <v>10</v>
      </c>
      <c r="C143" s="13">
        <v>34003</v>
      </c>
      <c r="D143" s="13" t="s">
        <v>252</v>
      </c>
      <c r="E143" s="13">
        <v>2488</v>
      </c>
      <c r="F143" s="13" t="s">
        <v>271</v>
      </c>
      <c r="G143" s="13" t="s">
        <v>82</v>
      </c>
      <c r="H143" s="13" t="s">
        <v>84</v>
      </c>
      <c r="I143" s="4">
        <v>2398</v>
      </c>
      <c r="J143" s="4">
        <v>1401</v>
      </c>
      <c r="K143" s="14" t="s">
        <v>37</v>
      </c>
      <c r="L143" s="15" t="s">
        <v>679</v>
      </c>
      <c r="M143" s="68">
        <v>2129.86</v>
      </c>
      <c r="N143" s="61">
        <v>2123.69</v>
      </c>
      <c r="O143" s="65">
        <f t="shared" si="23"/>
        <v>0.96461050724637687</v>
      </c>
      <c r="P143" s="65">
        <f t="shared" si="24"/>
        <v>0.96181612318840581</v>
      </c>
      <c r="Q143" s="15">
        <v>2.0619515272032558</v>
      </c>
      <c r="R143" s="15">
        <v>2.4277039070000002</v>
      </c>
      <c r="S143" s="15">
        <f t="shared" si="25"/>
        <v>0.36575237979674435</v>
      </c>
      <c r="T143" s="15">
        <f t="shared" si="26"/>
        <v>17.738165760513073</v>
      </c>
      <c r="U143" s="15">
        <v>0.56064254114835421</v>
      </c>
      <c r="V143" s="15">
        <v>0.68142943599999994</v>
      </c>
      <c r="W143" s="15">
        <f t="shared" si="27"/>
        <v>0.12078689485164573</v>
      </c>
      <c r="X143" s="16">
        <f t="shared" si="31"/>
        <v>21.544368467694241</v>
      </c>
      <c r="Y143" s="13">
        <v>2.06</v>
      </c>
      <c r="Z143" s="13">
        <v>0</v>
      </c>
      <c r="AA143" s="13">
        <v>0</v>
      </c>
      <c r="AB143" s="13">
        <v>0</v>
      </c>
      <c r="AC143" s="53">
        <f t="shared" si="28"/>
        <v>0</v>
      </c>
      <c r="AD143" s="53">
        <f t="shared" si="22"/>
        <v>7.7008915915223021E-3</v>
      </c>
      <c r="AE143" s="53">
        <f t="shared" si="29"/>
        <v>7.7008915915223021E-3</v>
      </c>
      <c r="AF143" s="53" t="str">
        <f t="shared" si="30"/>
        <v>0.00</v>
      </c>
      <c r="AG143" s="44" t="s">
        <v>681</v>
      </c>
      <c r="AH143" s="15" t="s">
        <v>683</v>
      </c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</row>
    <row r="144" spans="1:46" x14ac:dyDescent="0.25">
      <c r="A144" s="39" t="s">
        <v>10</v>
      </c>
      <c r="B144" s="13" t="s">
        <v>10</v>
      </c>
      <c r="C144" s="13">
        <v>34003</v>
      </c>
      <c r="D144" s="13" t="s">
        <v>252</v>
      </c>
      <c r="E144" s="13">
        <v>2488</v>
      </c>
      <c r="F144" s="13" t="s">
        <v>271</v>
      </c>
      <c r="G144" s="13" t="s">
        <v>82</v>
      </c>
      <c r="H144" s="13" t="s">
        <v>84</v>
      </c>
      <c r="I144" s="4">
        <v>2398</v>
      </c>
      <c r="J144" s="4">
        <v>2101</v>
      </c>
      <c r="K144" s="14" t="s">
        <v>40</v>
      </c>
      <c r="L144" s="15" t="s">
        <v>679</v>
      </c>
      <c r="M144" s="68">
        <v>2038.95</v>
      </c>
      <c r="N144" s="61">
        <v>2074.1999999999998</v>
      </c>
      <c r="O144" s="65">
        <f t="shared" si="23"/>
        <v>0.92343750000000002</v>
      </c>
      <c r="P144" s="65">
        <f t="shared" si="24"/>
        <v>0.93940217391304337</v>
      </c>
      <c r="Q144" s="15">
        <v>8.0797894849445306</v>
      </c>
      <c r="R144" s="15">
        <v>9.7313034100000007</v>
      </c>
      <c r="S144" s="15">
        <f t="shared" si="25"/>
        <v>1.65151392505547</v>
      </c>
      <c r="T144" s="15">
        <f t="shared" si="26"/>
        <v>20.440061317597657</v>
      </c>
      <c r="U144" s="15">
        <v>2.3495516497746922</v>
      </c>
      <c r="V144" s="15">
        <v>2.8975877990000005</v>
      </c>
      <c r="W144" s="15">
        <f t="shared" si="27"/>
        <v>0.5480361492253083</v>
      </c>
      <c r="X144" s="16">
        <f t="shared" si="31"/>
        <v>23.325137341750356</v>
      </c>
      <c r="Y144" s="13">
        <v>8.06</v>
      </c>
      <c r="Z144" s="13">
        <v>0</v>
      </c>
      <c r="AA144" s="13">
        <v>0</v>
      </c>
      <c r="AB144" s="13">
        <v>0</v>
      </c>
      <c r="AC144" s="53">
        <f t="shared" si="28"/>
        <v>0</v>
      </c>
      <c r="AD144" s="53">
        <f t="shared" si="22"/>
        <v>3.3527194665895294E-2</v>
      </c>
      <c r="AE144" s="53">
        <f t="shared" si="29"/>
        <v>3.3527194665895294E-2</v>
      </c>
      <c r="AF144" s="53" t="str">
        <f t="shared" si="30"/>
        <v>0.00</v>
      </c>
      <c r="AG144" s="44" t="s">
        <v>681</v>
      </c>
      <c r="AH144" s="15" t="s">
        <v>683</v>
      </c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</row>
    <row r="145" spans="1:46" x14ac:dyDescent="0.25">
      <c r="A145" s="39" t="s">
        <v>10</v>
      </c>
      <c r="B145" s="13" t="s">
        <v>10</v>
      </c>
      <c r="C145" s="13">
        <v>34003</v>
      </c>
      <c r="D145" s="13" t="s">
        <v>252</v>
      </c>
      <c r="E145" s="13">
        <v>2488</v>
      </c>
      <c r="F145" s="13" t="s">
        <v>271</v>
      </c>
      <c r="G145" s="13" t="s">
        <v>82</v>
      </c>
      <c r="H145" s="13" t="s">
        <v>84</v>
      </c>
      <c r="I145" s="4">
        <v>2398</v>
      </c>
      <c r="J145" s="4">
        <v>2101</v>
      </c>
      <c r="K145" s="14" t="s">
        <v>38</v>
      </c>
      <c r="L145" s="15" t="s">
        <v>679</v>
      </c>
      <c r="M145" s="68">
        <v>2038.95</v>
      </c>
      <c r="N145" s="61">
        <v>2074.1999999999998</v>
      </c>
      <c r="O145" s="65">
        <f t="shared" si="23"/>
        <v>0.92343750000000002</v>
      </c>
      <c r="P145" s="65">
        <f t="shared" si="24"/>
        <v>0.93940217391304337</v>
      </c>
      <c r="Q145" s="15">
        <v>27.07953687984433</v>
      </c>
      <c r="R145" s="15">
        <v>32.614610819999996</v>
      </c>
      <c r="S145" s="15">
        <f t="shared" si="25"/>
        <v>5.5350739401556659</v>
      </c>
      <c r="T145" s="15">
        <f t="shared" si="26"/>
        <v>20.440061307974204</v>
      </c>
      <c r="U145" s="15">
        <v>7.874557953487284</v>
      </c>
      <c r="V145" s="15">
        <v>9.7113094150000006</v>
      </c>
      <c r="W145" s="15">
        <f t="shared" si="27"/>
        <v>1.8367514615127165</v>
      </c>
      <c r="X145" s="16">
        <f t="shared" si="31"/>
        <v>23.325137390084262</v>
      </c>
      <c r="Y145" s="13">
        <v>27.1</v>
      </c>
      <c r="Z145" s="13">
        <v>0</v>
      </c>
      <c r="AA145" s="13">
        <v>0</v>
      </c>
      <c r="AB145" s="13">
        <v>0</v>
      </c>
      <c r="AC145" s="53">
        <f t="shared" si="28"/>
        <v>0</v>
      </c>
      <c r="AD145" s="53">
        <f t="shared" si="22"/>
        <v>0.11236690095458492</v>
      </c>
      <c r="AE145" s="53">
        <f t="shared" si="29"/>
        <v>0.11236690095458492</v>
      </c>
      <c r="AF145" s="53" t="str">
        <f t="shared" si="30"/>
        <v>0.00</v>
      </c>
      <c r="AG145" s="44" t="s">
        <v>681</v>
      </c>
      <c r="AH145" s="15" t="s">
        <v>683</v>
      </c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</row>
    <row r="146" spans="1:46" ht="25.5" x14ac:dyDescent="0.25">
      <c r="A146" s="39" t="s">
        <v>10</v>
      </c>
      <c r="B146" s="13" t="s">
        <v>10</v>
      </c>
      <c r="C146" s="13">
        <v>34003</v>
      </c>
      <c r="D146" s="13" t="s">
        <v>252</v>
      </c>
      <c r="E146" s="13">
        <v>2488</v>
      </c>
      <c r="F146" s="13" t="s">
        <v>271</v>
      </c>
      <c r="G146" s="13" t="s">
        <v>82</v>
      </c>
      <c r="H146" s="13" t="s">
        <v>84</v>
      </c>
      <c r="I146" s="4">
        <v>2398</v>
      </c>
      <c r="J146" s="4">
        <v>2101</v>
      </c>
      <c r="K146" s="14" t="s">
        <v>39</v>
      </c>
      <c r="L146" s="15" t="s">
        <v>679</v>
      </c>
      <c r="M146" s="68">
        <v>2038.95</v>
      </c>
      <c r="N146" s="61">
        <v>2074.1999999999998</v>
      </c>
      <c r="O146" s="65">
        <f t="shared" si="23"/>
        <v>0.92343750000000002</v>
      </c>
      <c r="P146" s="65">
        <f t="shared" si="24"/>
        <v>0.93940217391304337</v>
      </c>
      <c r="Q146" s="15">
        <v>27.07953687984433</v>
      </c>
      <c r="R146" s="15">
        <v>32.614610819999996</v>
      </c>
      <c r="S146" s="15">
        <f t="shared" si="25"/>
        <v>5.5350739401556659</v>
      </c>
      <c r="T146" s="15">
        <f t="shared" si="26"/>
        <v>20.440061307974204</v>
      </c>
      <c r="U146" s="15">
        <v>7.874557953487284</v>
      </c>
      <c r="V146" s="15">
        <v>9.7113094150000006</v>
      </c>
      <c r="W146" s="15">
        <f t="shared" si="27"/>
        <v>1.8367514615127165</v>
      </c>
      <c r="X146" s="16">
        <f t="shared" si="31"/>
        <v>23.325137390084262</v>
      </c>
      <c r="Y146" s="13">
        <v>27.1</v>
      </c>
      <c r="Z146" s="13">
        <v>0</v>
      </c>
      <c r="AA146" s="13">
        <v>0</v>
      </c>
      <c r="AB146" s="13">
        <v>0</v>
      </c>
      <c r="AC146" s="53">
        <f t="shared" si="28"/>
        <v>0</v>
      </c>
      <c r="AD146" s="53">
        <f t="shared" si="22"/>
        <v>0.11236690095458492</v>
      </c>
      <c r="AE146" s="53">
        <f t="shared" si="29"/>
        <v>0.11236690095458492</v>
      </c>
      <c r="AF146" s="53" t="str">
        <f t="shared" si="30"/>
        <v>0.00</v>
      </c>
      <c r="AG146" s="44" t="s">
        <v>681</v>
      </c>
      <c r="AH146" s="15" t="s">
        <v>683</v>
      </c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</row>
    <row r="147" spans="1:46" x14ac:dyDescent="0.25">
      <c r="A147" s="39" t="s">
        <v>10</v>
      </c>
      <c r="B147" s="13" t="s">
        <v>10</v>
      </c>
      <c r="C147" s="13">
        <v>34003</v>
      </c>
      <c r="D147" s="13" t="s">
        <v>252</v>
      </c>
      <c r="E147" s="13">
        <v>2488</v>
      </c>
      <c r="F147" s="13" t="s">
        <v>271</v>
      </c>
      <c r="G147" s="13" t="s">
        <v>82</v>
      </c>
      <c r="H147" s="13" t="s">
        <v>84</v>
      </c>
      <c r="I147" s="4">
        <v>2398</v>
      </c>
      <c r="J147" s="4">
        <v>2101</v>
      </c>
      <c r="K147" s="14" t="s">
        <v>37</v>
      </c>
      <c r="L147" s="15" t="s">
        <v>679</v>
      </c>
      <c r="M147" s="68">
        <v>2038.95</v>
      </c>
      <c r="N147" s="61">
        <v>2074.1999999999998</v>
      </c>
      <c r="O147" s="65">
        <f t="shared" si="23"/>
        <v>0.92343750000000002</v>
      </c>
      <c r="P147" s="65">
        <f t="shared" si="24"/>
        <v>0.93940217391304337</v>
      </c>
      <c r="Q147" s="15">
        <v>2.9379894520053296</v>
      </c>
      <c r="R147" s="15">
        <v>3.5385162980000002</v>
      </c>
      <c r="S147" s="15">
        <f t="shared" si="25"/>
        <v>0.60052684599467065</v>
      </c>
      <c r="T147" s="15">
        <f t="shared" si="26"/>
        <v>20.440061334623923</v>
      </c>
      <c r="U147" s="15">
        <v>0.85434873975855152</v>
      </c>
      <c r="V147" s="15">
        <v>1.0536267559999999</v>
      </c>
      <c r="W147" s="15">
        <f t="shared" si="27"/>
        <v>0.19927801624144836</v>
      </c>
      <c r="X147" s="16">
        <f t="shared" si="31"/>
        <v>23.325137261601924</v>
      </c>
      <c r="Y147" s="13">
        <v>2.97</v>
      </c>
      <c r="Z147" s="13">
        <v>0</v>
      </c>
      <c r="AA147" s="13">
        <v>0</v>
      </c>
      <c r="AB147" s="13">
        <v>0</v>
      </c>
      <c r="AC147" s="53">
        <f t="shared" si="28"/>
        <v>0</v>
      </c>
      <c r="AD147" s="53">
        <f t="shared" si="22"/>
        <v>1.2191226566387041E-2</v>
      </c>
      <c r="AE147" s="53">
        <f t="shared" si="29"/>
        <v>1.2191226566387041E-2</v>
      </c>
      <c r="AF147" s="53" t="str">
        <f t="shared" si="30"/>
        <v>0.00</v>
      </c>
      <c r="AG147" s="44" t="s">
        <v>681</v>
      </c>
      <c r="AH147" s="15" t="s">
        <v>683</v>
      </c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</row>
    <row r="148" spans="1:46" x14ac:dyDescent="0.25">
      <c r="A148" s="39" t="s">
        <v>10</v>
      </c>
      <c r="B148" s="13" t="s">
        <v>10</v>
      </c>
      <c r="C148" s="13">
        <v>34003</v>
      </c>
      <c r="D148" s="13" t="s">
        <v>252</v>
      </c>
      <c r="E148" s="13">
        <v>2488</v>
      </c>
      <c r="F148" s="13" t="s">
        <v>271</v>
      </c>
      <c r="G148" s="13" t="s">
        <v>82</v>
      </c>
      <c r="H148" s="13" t="s">
        <v>84</v>
      </c>
      <c r="I148" s="4">
        <v>2398</v>
      </c>
      <c r="J148" s="4">
        <v>2201</v>
      </c>
      <c r="K148" s="14" t="s">
        <v>40</v>
      </c>
      <c r="L148" s="15" t="s">
        <v>679</v>
      </c>
      <c r="M148" s="68">
        <v>2017.7</v>
      </c>
      <c r="N148" s="61">
        <v>2034.7300000000002</v>
      </c>
      <c r="O148" s="65">
        <f t="shared" si="23"/>
        <v>0.91381340579710146</v>
      </c>
      <c r="P148" s="65">
        <f t="shared" si="24"/>
        <v>0.92152626811594218</v>
      </c>
      <c r="Q148" s="15">
        <v>4.364692404793816</v>
      </c>
      <c r="R148" s="15">
        <v>5.2818565270000004</v>
      </c>
      <c r="S148" s="15">
        <f t="shared" si="25"/>
        <v>0.91716412220618437</v>
      </c>
      <c r="T148" s="15">
        <f t="shared" si="26"/>
        <v>21.013259060337159</v>
      </c>
      <c r="U148" s="15">
        <v>1.2432621546331362</v>
      </c>
      <c r="V148" s="15">
        <v>1.5405577779999999</v>
      </c>
      <c r="W148" s="15">
        <f t="shared" si="27"/>
        <v>0.29729562336686377</v>
      </c>
      <c r="X148" s="16">
        <f t="shared" si="31"/>
        <v>23.912545094287875</v>
      </c>
      <c r="Y148" s="13">
        <v>4.37</v>
      </c>
      <c r="Z148" s="13">
        <v>0</v>
      </c>
      <c r="AA148" s="13">
        <v>0</v>
      </c>
      <c r="AB148" s="13">
        <v>0</v>
      </c>
      <c r="AC148" s="53">
        <f t="shared" si="28"/>
        <v>0</v>
      </c>
      <c r="AD148" s="53">
        <f t="shared" si="22"/>
        <v>1.8171151293783445E-2</v>
      </c>
      <c r="AE148" s="53">
        <f t="shared" si="29"/>
        <v>1.8171151293783445E-2</v>
      </c>
      <c r="AF148" s="53" t="str">
        <f t="shared" si="30"/>
        <v>0.00</v>
      </c>
      <c r="AG148" s="44" t="s">
        <v>681</v>
      </c>
      <c r="AH148" s="15" t="s">
        <v>683</v>
      </c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</row>
    <row r="149" spans="1:46" x14ac:dyDescent="0.25">
      <c r="A149" s="39" t="s">
        <v>10</v>
      </c>
      <c r="B149" s="13" t="s">
        <v>10</v>
      </c>
      <c r="C149" s="13">
        <v>34003</v>
      </c>
      <c r="D149" s="13" t="s">
        <v>252</v>
      </c>
      <c r="E149" s="13">
        <v>2488</v>
      </c>
      <c r="F149" s="13" t="s">
        <v>271</v>
      </c>
      <c r="G149" s="13" t="s">
        <v>82</v>
      </c>
      <c r="H149" s="13" t="s">
        <v>84</v>
      </c>
      <c r="I149" s="4">
        <v>2398</v>
      </c>
      <c r="J149" s="4">
        <v>2201</v>
      </c>
      <c r="K149" s="14" t="s">
        <v>38</v>
      </c>
      <c r="L149" s="15" t="s">
        <v>679</v>
      </c>
      <c r="M149" s="68">
        <v>2017.7</v>
      </c>
      <c r="N149" s="61">
        <v>2034.7300000000002</v>
      </c>
      <c r="O149" s="65">
        <f t="shared" si="23"/>
        <v>0.91381340579710146</v>
      </c>
      <c r="P149" s="65">
        <f t="shared" si="24"/>
        <v>0.92152626811594218</v>
      </c>
      <c r="Q149" s="15">
        <v>10.415743238712508</v>
      </c>
      <c r="R149" s="15">
        <v>12.604430346999999</v>
      </c>
      <c r="S149" s="15">
        <f t="shared" si="25"/>
        <v>2.1886871082874908</v>
      </c>
      <c r="T149" s="15">
        <f t="shared" si="26"/>
        <v>21.013259045717746</v>
      </c>
      <c r="U149" s="15">
        <v>2.9668755962836175</v>
      </c>
      <c r="V149" s="15">
        <v>3.6763310600000003</v>
      </c>
      <c r="W149" s="15">
        <f t="shared" si="27"/>
        <v>0.70945546371638279</v>
      </c>
      <c r="X149" s="16">
        <f t="shared" si="31"/>
        <v>23.912545055986321</v>
      </c>
      <c r="Y149" s="13">
        <v>10.440000000000001</v>
      </c>
      <c r="Z149" s="13">
        <v>0</v>
      </c>
      <c r="AA149" s="13">
        <v>0</v>
      </c>
      <c r="AB149" s="13">
        <v>0</v>
      </c>
      <c r="AC149" s="53">
        <f t="shared" si="28"/>
        <v>0</v>
      </c>
      <c r="AD149" s="53">
        <f t="shared" si="22"/>
        <v>4.3362974664943259E-2</v>
      </c>
      <c r="AE149" s="53">
        <f t="shared" si="29"/>
        <v>4.3362974664943259E-2</v>
      </c>
      <c r="AF149" s="53" t="str">
        <f t="shared" si="30"/>
        <v>0.00</v>
      </c>
      <c r="AG149" s="44" t="s">
        <v>681</v>
      </c>
      <c r="AH149" s="15" t="s">
        <v>683</v>
      </c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</row>
    <row r="150" spans="1:46" ht="25.5" x14ac:dyDescent="0.25">
      <c r="A150" s="39" t="s">
        <v>10</v>
      </c>
      <c r="B150" s="13" t="s">
        <v>10</v>
      </c>
      <c r="C150" s="13">
        <v>34003</v>
      </c>
      <c r="D150" s="13" t="s">
        <v>252</v>
      </c>
      <c r="E150" s="13">
        <v>2488</v>
      </c>
      <c r="F150" s="13" t="s">
        <v>271</v>
      </c>
      <c r="G150" s="13" t="s">
        <v>82</v>
      </c>
      <c r="H150" s="13" t="s">
        <v>84</v>
      </c>
      <c r="I150" s="4">
        <v>2398</v>
      </c>
      <c r="J150" s="4">
        <v>2201</v>
      </c>
      <c r="K150" s="14" t="s">
        <v>39</v>
      </c>
      <c r="L150" s="15" t="s">
        <v>679</v>
      </c>
      <c r="M150" s="68">
        <v>2017.7</v>
      </c>
      <c r="N150" s="61">
        <v>2034.7300000000002</v>
      </c>
      <c r="O150" s="65">
        <f t="shared" si="23"/>
        <v>0.91381340579710146</v>
      </c>
      <c r="P150" s="65">
        <f t="shared" si="24"/>
        <v>0.92152626811594218</v>
      </c>
      <c r="Q150" s="15">
        <v>10.415743238712508</v>
      </c>
      <c r="R150" s="15">
        <v>12.604430346999999</v>
      </c>
      <c r="S150" s="15">
        <f t="shared" si="25"/>
        <v>2.1886871082874908</v>
      </c>
      <c r="T150" s="15">
        <f t="shared" si="26"/>
        <v>21.013259045717746</v>
      </c>
      <c r="U150" s="15">
        <v>2.9668755962836175</v>
      </c>
      <c r="V150" s="15">
        <v>3.6763310600000003</v>
      </c>
      <c r="W150" s="15">
        <f t="shared" si="27"/>
        <v>0.70945546371638279</v>
      </c>
      <c r="X150" s="16">
        <f t="shared" si="31"/>
        <v>23.912545055986321</v>
      </c>
      <c r="Y150" s="13">
        <v>10.440000000000001</v>
      </c>
      <c r="Z150" s="13">
        <v>0</v>
      </c>
      <c r="AA150" s="13">
        <v>0</v>
      </c>
      <c r="AB150" s="13">
        <v>0</v>
      </c>
      <c r="AC150" s="53">
        <f t="shared" si="28"/>
        <v>0</v>
      </c>
      <c r="AD150" s="53">
        <f t="shared" si="22"/>
        <v>4.3362974664943259E-2</v>
      </c>
      <c r="AE150" s="53">
        <f t="shared" si="29"/>
        <v>4.3362974664943259E-2</v>
      </c>
      <c r="AF150" s="53" t="str">
        <f t="shared" si="30"/>
        <v>0.00</v>
      </c>
      <c r="AG150" s="44" t="s">
        <v>681</v>
      </c>
      <c r="AH150" s="15" t="s">
        <v>683</v>
      </c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</row>
    <row r="151" spans="1:46" x14ac:dyDescent="0.25">
      <c r="A151" s="39" t="s">
        <v>10</v>
      </c>
      <c r="B151" s="13" t="s">
        <v>10</v>
      </c>
      <c r="C151" s="13">
        <v>34003</v>
      </c>
      <c r="D151" s="13" t="s">
        <v>252</v>
      </c>
      <c r="E151" s="13">
        <v>2488</v>
      </c>
      <c r="F151" s="13" t="s">
        <v>271</v>
      </c>
      <c r="G151" s="13" t="s">
        <v>82</v>
      </c>
      <c r="H151" s="13" t="s">
        <v>84</v>
      </c>
      <c r="I151" s="4">
        <v>2398</v>
      </c>
      <c r="J151" s="4">
        <v>2201</v>
      </c>
      <c r="K151" s="14" t="s">
        <v>37</v>
      </c>
      <c r="L151" s="15" t="s">
        <v>679</v>
      </c>
      <c r="M151" s="68">
        <v>2017.7</v>
      </c>
      <c r="N151" s="61">
        <v>2034.7300000000002</v>
      </c>
      <c r="O151" s="65">
        <f t="shared" si="23"/>
        <v>0.91381340579710146</v>
      </c>
      <c r="P151" s="65">
        <f t="shared" si="24"/>
        <v>0.92152626811594218</v>
      </c>
      <c r="Q151" s="15">
        <v>2.9763842837837897</v>
      </c>
      <c r="R151" s="15">
        <v>3.601819624</v>
      </c>
      <c r="S151" s="15">
        <f t="shared" si="25"/>
        <v>0.62543534021621028</v>
      </c>
      <c r="T151" s="15">
        <f t="shared" si="26"/>
        <v>21.013259061464762</v>
      </c>
      <c r="U151" s="15">
        <v>0.8478090995846379</v>
      </c>
      <c r="V151" s="15">
        <v>1.050541833</v>
      </c>
      <c r="W151" s="15">
        <f t="shared" si="27"/>
        <v>0.20273273341536213</v>
      </c>
      <c r="X151" s="16">
        <f t="shared" si="31"/>
        <v>23.912545113597599</v>
      </c>
      <c r="Y151" s="13">
        <v>2.99</v>
      </c>
      <c r="Z151" s="13">
        <v>0</v>
      </c>
      <c r="AA151" s="13">
        <v>0</v>
      </c>
      <c r="AB151" s="13">
        <v>0</v>
      </c>
      <c r="AC151" s="53">
        <f t="shared" si="28"/>
        <v>0</v>
      </c>
      <c r="AD151" s="53">
        <f t="shared" si="22"/>
        <v>1.2391326609427294E-2</v>
      </c>
      <c r="AE151" s="53">
        <f t="shared" si="29"/>
        <v>1.2391326609427294E-2</v>
      </c>
      <c r="AF151" s="53" t="str">
        <f t="shared" si="30"/>
        <v>0.00</v>
      </c>
      <c r="AG151" s="44" t="s">
        <v>681</v>
      </c>
      <c r="AH151" s="15" t="s">
        <v>683</v>
      </c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</row>
    <row r="152" spans="1:46" x14ac:dyDescent="0.25">
      <c r="A152" s="39" t="s">
        <v>10</v>
      </c>
      <c r="B152" s="13" t="s">
        <v>10</v>
      </c>
      <c r="C152" s="13">
        <v>34003</v>
      </c>
      <c r="D152" s="13" t="s">
        <v>252</v>
      </c>
      <c r="E152" s="13">
        <v>2488</v>
      </c>
      <c r="F152" s="13" t="s">
        <v>271</v>
      </c>
      <c r="G152" s="13" t="s">
        <v>82</v>
      </c>
      <c r="H152" s="13" t="s">
        <v>84</v>
      </c>
      <c r="I152" s="4">
        <v>2398</v>
      </c>
      <c r="J152" s="4">
        <v>2201</v>
      </c>
      <c r="K152" s="14" t="s">
        <v>34</v>
      </c>
      <c r="L152" s="15" t="s">
        <v>679</v>
      </c>
      <c r="M152" s="68">
        <v>2017.7</v>
      </c>
      <c r="N152" s="61">
        <v>2034.7300000000002</v>
      </c>
      <c r="O152" s="65">
        <f t="shared" si="23"/>
        <v>0.91381340579710146</v>
      </c>
      <c r="P152" s="65">
        <f t="shared" si="24"/>
        <v>0.92152626811594218</v>
      </c>
      <c r="Q152" s="15">
        <v>0</v>
      </c>
      <c r="R152" s="15">
        <v>0</v>
      </c>
      <c r="S152" s="15">
        <f t="shared" si="25"/>
        <v>0</v>
      </c>
      <c r="T152" s="15" t="str">
        <f t="shared" si="26"/>
        <v>0.00</v>
      </c>
      <c r="U152" s="15">
        <v>0</v>
      </c>
      <c r="V152" s="15">
        <v>0</v>
      </c>
      <c r="W152" s="15">
        <f t="shared" si="27"/>
        <v>0</v>
      </c>
      <c r="X152" s="16" t="str">
        <f t="shared" si="31"/>
        <v>0</v>
      </c>
      <c r="Y152" s="13">
        <v>0</v>
      </c>
      <c r="Z152" s="13">
        <v>0</v>
      </c>
      <c r="AA152" s="13">
        <v>0</v>
      </c>
      <c r="AB152" s="13">
        <v>0</v>
      </c>
      <c r="AC152" s="53">
        <f t="shared" si="28"/>
        <v>0</v>
      </c>
      <c r="AD152" s="53">
        <f t="shared" si="22"/>
        <v>0</v>
      </c>
      <c r="AE152" s="53">
        <f t="shared" si="29"/>
        <v>0</v>
      </c>
      <c r="AF152" s="53" t="str">
        <f t="shared" si="30"/>
        <v>0.00</v>
      </c>
      <c r="AG152" s="44" t="s">
        <v>681</v>
      </c>
      <c r="AH152" s="15" t="s">
        <v>683</v>
      </c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</row>
    <row r="153" spans="1:46" x14ac:dyDescent="0.25">
      <c r="A153" s="40" t="s">
        <v>10</v>
      </c>
      <c r="B153" s="13" t="s">
        <v>10</v>
      </c>
      <c r="C153" s="13">
        <v>34003</v>
      </c>
      <c r="D153" s="13" t="s">
        <v>252</v>
      </c>
      <c r="E153" s="13">
        <v>2488</v>
      </c>
      <c r="F153" s="13" t="s">
        <v>271</v>
      </c>
      <c r="G153" s="13" t="s">
        <v>82</v>
      </c>
      <c r="H153" s="13" t="s">
        <v>84</v>
      </c>
      <c r="I153" s="4">
        <v>2398</v>
      </c>
      <c r="J153" s="4">
        <v>2101</v>
      </c>
      <c r="K153" s="13" t="s">
        <v>34</v>
      </c>
      <c r="L153" s="15" t="s">
        <v>679</v>
      </c>
      <c r="M153" s="68">
        <v>2038.95</v>
      </c>
      <c r="N153" s="61">
        <v>2074.1999999999998</v>
      </c>
      <c r="O153" s="65">
        <f t="shared" si="23"/>
        <v>0.92343750000000002</v>
      </c>
      <c r="P153" s="65">
        <f t="shared" si="24"/>
        <v>0.93940217391304337</v>
      </c>
      <c r="Q153" s="15">
        <v>0.14690526336262785</v>
      </c>
      <c r="R153" s="15">
        <v>0.17693278899999998</v>
      </c>
      <c r="S153" s="15">
        <f t="shared" si="25"/>
        <v>3.0027525637372127E-2</v>
      </c>
      <c r="T153" s="15">
        <f t="shared" si="26"/>
        <v>20.440061131949218</v>
      </c>
      <c r="U153" s="15">
        <v>4.2719120904994419E-2</v>
      </c>
      <c r="V153" s="15">
        <v>5.2683414999999997E-2</v>
      </c>
      <c r="W153" s="15">
        <f t="shared" si="27"/>
        <v>9.9642940950055783E-3</v>
      </c>
      <c r="X153" s="16">
        <f t="shared" si="31"/>
        <v>23.325138448344386</v>
      </c>
      <c r="Y153" s="13">
        <v>0.16</v>
      </c>
      <c r="Z153" s="13">
        <v>0.97</v>
      </c>
      <c r="AA153" s="13">
        <v>0</v>
      </c>
      <c r="AB153" s="13">
        <v>0</v>
      </c>
      <c r="AC153" s="53">
        <f t="shared" si="28"/>
        <v>4.8499999999999997E-4</v>
      </c>
      <c r="AD153" s="53">
        <f t="shared" si="22"/>
        <v>6.0958536303153024E-4</v>
      </c>
      <c r="AE153" s="53">
        <f t="shared" si="29"/>
        <v>1.2458536303153027E-4</v>
      </c>
      <c r="AF153" s="53">
        <f t="shared" si="30"/>
        <v>25.687703717841291</v>
      </c>
      <c r="AG153" s="44" t="s">
        <v>681</v>
      </c>
      <c r="AH153" s="15" t="s">
        <v>683</v>
      </c>
      <c r="AI153" s="59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</row>
    <row r="154" spans="1:46" x14ac:dyDescent="0.25">
      <c r="A154" s="40" t="s">
        <v>10</v>
      </c>
      <c r="B154" s="13" t="s">
        <v>10</v>
      </c>
      <c r="C154" s="13">
        <v>34003</v>
      </c>
      <c r="D154" s="13" t="s">
        <v>252</v>
      </c>
      <c r="E154" s="13">
        <v>2488</v>
      </c>
      <c r="F154" s="13" t="s">
        <v>271</v>
      </c>
      <c r="G154" s="13" t="s">
        <v>82</v>
      </c>
      <c r="H154" s="13" t="s">
        <v>84</v>
      </c>
      <c r="I154" s="4">
        <v>2398</v>
      </c>
      <c r="J154" s="4">
        <v>1401</v>
      </c>
      <c r="K154" s="13" t="s">
        <v>34</v>
      </c>
      <c r="L154" s="15" t="s">
        <v>679</v>
      </c>
      <c r="M154" s="68">
        <v>2129.86</v>
      </c>
      <c r="N154" s="61">
        <v>2123.69</v>
      </c>
      <c r="O154" s="65">
        <f t="shared" si="23"/>
        <v>0.96461050724637687</v>
      </c>
      <c r="P154" s="65">
        <f t="shared" si="24"/>
        <v>0.96181612318840581</v>
      </c>
      <c r="Q154" s="15">
        <v>0.17183206370042217</v>
      </c>
      <c r="R154" s="15">
        <v>0.20231192000000001</v>
      </c>
      <c r="S154" s="15">
        <f t="shared" si="25"/>
        <v>3.0479856299577834E-2</v>
      </c>
      <c r="T154" s="15">
        <f t="shared" si="26"/>
        <v>17.738165766732248</v>
      </c>
      <c r="U154" s="15">
        <v>4.6720964859162648E-2</v>
      </c>
      <c r="V154" s="15">
        <v>5.6786721000000005E-2</v>
      </c>
      <c r="W154" s="15">
        <f t="shared" si="27"/>
        <v>1.0065756140837358E-2</v>
      </c>
      <c r="X154" s="16">
        <f t="shared" si="31"/>
        <v>21.544409819403203</v>
      </c>
      <c r="Y154" s="13">
        <v>0.16</v>
      </c>
      <c r="Z154" s="13">
        <v>1.19</v>
      </c>
      <c r="AA154" s="13">
        <v>0</v>
      </c>
      <c r="AB154" s="13">
        <v>0</v>
      </c>
      <c r="AC154" s="53">
        <f t="shared" si="28"/>
        <v>5.9499999999999993E-4</v>
      </c>
      <c r="AD154" s="53">
        <f t="shared" si="22"/>
        <v>6.4175152870710888E-4</v>
      </c>
      <c r="AE154" s="53">
        <f t="shared" si="29"/>
        <v>4.675152870710895E-5</v>
      </c>
      <c r="AF154" s="53">
        <f t="shared" si="30"/>
        <v>7.8573997827073878</v>
      </c>
      <c r="AG154" s="44" t="s">
        <v>681</v>
      </c>
      <c r="AH154" s="15" t="s">
        <v>683</v>
      </c>
      <c r="AI154" s="59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</row>
    <row r="155" spans="1:46" x14ac:dyDescent="0.25">
      <c r="A155" s="39" t="s">
        <v>10</v>
      </c>
      <c r="B155" s="13" t="s">
        <v>10</v>
      </c>
      <c r="C155" s="13">
        <v>34003</v>
      </c>
      <c r="D155" s="13" t="s">
        <v>252</v>
      </c>
      <c r="E155" s="13">
        <v>2488</v>
      </c>
      <c r="F155" s="13" t="s">
        <v>271</v>
      </c>
      <c r="G155" s="13" t="s">
        <v>82</v>
      </c>
      <c r="H155" s="13" t="s">
        <v>84</v>
      </c>
      <c r="I155" s="4">
        <v>2398</v>
      </c>
      <c r="J155" s="4">
        <v>1301</v>
      </c>
      <c r="K155" s="14" t="s">
        <v>34</v>
      </c>
      <c r="L155" s="15" t="s">
        <v>679</v>
      </c>
      <c r="M155" s="68">
        <v>1992.86</v>
      </c>
      <c r="N155" s="61">
        <v>1578.87</v>
      </c>
      <c r="O155" s="65">
        <f t="shared" si="23"/>
        <v>0.90256340579710137</v>
      </c>
      <c r="P155" s="65">
        <f t="shared" si="24"/>
        <v>0.71506793478260866</v>
      </c>
      <c r="Q155" s="15">
        <v>0.23990600118520489</v>
      </c>
      <c r="R155" s="15">
        <v>0.28263898500000001</v>
      </c>
      <c r="S155" s="15">
        <f t="shared" si="25"/>
        <v>4.2732983814795122E-2</v>
      </c>
      <c r="T155" s="15">
        <f t="shared" si="26"/>
        <v>17.81238635285564</v>
      </c>
      <c r="U155" s="15">
        <v>6.2357086221723312E-2</v>
      </c>
      <c r="V155" s="15">
        <v>7.7019008999999999E-2</v>
      </c>
      <c r="W155" s="15">
        <f t="shared" si="27"/>
        <v>1.4661922778276687E-2</v>
      </c>
      <c r="X155" s="16">
        <f t="shared" si="31"/>
        <v>23.51284138925805</v>
      </c>
      <c r="Y155" s="13">
        <v>0.23</v>
      </c>
      <c r="Z155" s="13">
        <v>1.73</v>
      </c>
      <c r="AA155" s="13">
        <v>0</v>
      </c>
      <c r="AB155" s="13">
        <v>0</v>
      </c>
      <c r="AC155" s="53">
        <f t="shared" si="28"/>
        <v>8.6499999999999999E-4</v>
      </c>
      <c r="AD155" s="53">
        <f t="shared" si="22"/>
        <v>1.170746303368865E-3</v>
      </c>
      <c r="AE155" s="53">
        <f t="shared" si="29"/>
        <v>3.0574630336886505E-4</v>
      </c>
      <c r="AF155" s="53">
        <f t="shared" si="30"/>
        <v>35.34639345304798</v>
      </c>
      <c r="AG155" s="44">
        <v>221112</v>
      </c>
      <c r="AH155" s="15" t="s">
        <v>683</v>
      </c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</row>
    <row r="156" spans="1:46" x14ac:dyDescent="0.25">
      <c r="A156" s="39" t="s">
        <v>10</v>
      </c>
      <c r="B156" s="13" t="s">
        <v>10</v>
      </c>
      <c r="C156" s="13">
        <v>34003</v>
      </c>
      <c r="D156" s="13" t="s">
        <v>252</v>
      </c>
      <c r="E156" s="13">
        <v>2488</v>
      </c>
      <c r="F156" s="13" t="s">
        <v>271</v>
      </c>
      <c r="G156" s="13" t="s">
        <v>82</v>
      </c>
      <c r="H156" s="13" t="s">
        <v>84</v>
      </c>
      <c r="I156" s="4">
        <v>2398</v>
      </c>
      <c r="J156" s="4">
        <v>1201</v>
      </c>
      <c r="K156" s="14" t="s">
        <v>34</v>
      </c>
      <c r="L156" s="15" t="s">
        <v>679</v>
      </c>
      <c r="M156" s="68">
        <v>2021.69</v>
      </c>
      <c r="N156" s="61">
        <v>1786.28</v>
      </c>
      <c r="O156" s="65">
        <f t="shared" si="23"/>
        <v>0.91562047101449273</v>
      </c>
      <c r="P156" s="65">
        <f t="shared" si="24"/>
        <v>0.8090036231884058</v>
      </c>
      <c r="Q156" s="15">
        <v>2.664079732808736</v>
      </c>
      <c r="R156" s="15">
        <v>3.1417197940000001</v>
      </c>
      <c r="S156" s="15">
        <f t="shared" si="25"/>
        <v>0.47764006119126412</v>
      </c>
      <c r="T156" s="15">
        <f t="shared" si="26"/>
        <v>17.928895119354735</v>
      </c>
      <c r="U156" s="15">
        <v>0.77561738350070542</v>
      </c>
      <c r="V156" s="15">
        <v>0.94574058100000002</v>
      </c>
      <c r="W156" s="15">
        <f t="shared" si="27"/>
        <v>0.17012319749929461</v>
      </c>
      <c r="X156" s="16">
        <f t="shared" si="31"/>
        <v>21.933907248372016</v>
      </c>
      <c r="Y156" s="13">
        <v>2.67</v>
      </c>
      <c r="Z156" s="13">
        <v>18.3</v>
      </c>
      <c r="AA156" s="13">
        <v>0</v>
      </c>
      <c r="AB156" s="13">
        <v>0</v>
      </c>
      <c r="AC156" s="53">
        <f t="shared" si="28"/>
        <v>9.1500000000000001E-3</v>
      </c>
      <c r="AD156" s="69">
        <f t="shared" ref="AD156:AD168" si="32">AC156+(AC156*(X156/100))</f>
        <v>1.1156952513226039E-2</v>
      </c>
      <c r="AE156" s="53">
        <f t="shared" si="29"/>
        <v>2.0069525132260391E-3</v>
      </c>
      <c r="AF156" s="53">
        <f t="shared" si="30"/>
        <v>21.933907248372012</v>
      </c>
      <c r="AG156" s="44">
        <v>221112</v>
      </c>
      <c r="AH156" s="15" t="s">
        <v>683</v>
      </c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</row>
    <row r="157" spans="1:46" x14ac:dyDescent="0.25">
      <c r="A157" s="39" t="s">
        <v>10</v>
      </c>
      <c r="B157" s="13" t="s">
        <v>10</v>
      </c>
      <c r="C157" s="13">
        <v>34003</v>
      </c>
      <c r="D157" s="13" t="s">
        <v>252</v>
      </c>
      <c r="E157" s="13">
        <v>2488</v>
      </c>
      <c r="F157" s="13" t="s">
        <v>271</v>
      </c>
      <c r="G157" s="13" t="s">
        <v>82</v>
      </c>
      <c r="H157" s="13" t="s">
        <v>84</v>
      </c>
      <c r="I157" s="4">
        <v>2398</v>
      </c>
      <c r="J157" s="4">
        <v>1201</v>
      </c>
      <c r="K157" s="14" t="s">
        <v>35</v>
      </c>
      <c r="L157" s="15" t="s">
        <v>679</v>
      </c>
      <c r="M157" s="68">
        <v>2021.69</v>
      </c>
      <c r="N157" s="61">
        <v>1786.28</v>
      </c>
      <c r="O157" s="65">
        <f t="shared" si="23"/>
        <v>0.91562047101449273</v>
      </c>
      <c r="P157" s="65">
        <f t="shared" si="24"/>
        <v>0.8090036231884058</v>
      </c>
      <c r="Q157" s="15">
        <v>6.3301369140972978</v>
      </c>
      <c r="R157" s="15">
        <v>7.4650605240000001</v>
      </c>
      <c r="S157" s="15">
        <f t="shared" si="25"/>
        <v>1.1349236099027022</v>
      </c>
      <c r="T157" s="15">
        <f t="shared" si="26"/>
        <v>17.928895145620192</v>
      </c>
      <c r="U157" s="15">
        <v>1.8429494320491013</v>
      </c>
      <c r="V157" s="15">
        <v>2.2471801830000002</v>
      </c>
      <c r="W157" s="15">
        <f t="shared" si="27"/>
        <v>0.40423075095089889</v>
      </c>
      <c r="X157" s="16">
        <f t="shared" si="31"/>
        <v>21.933903552711751</v>
      </c>
      <c r="Y157" s="13">
        <v>6.35</v>
      </c>
      <c r="Z157" s="13">
        <v>125.94</v>
      </c>
      <c r="AA157" s="13">
        <v>0</v>
      </c>
      <c r="AB157" s="13">
        <v>227.91000000000003</v>
      </c>
      <c r="AC157" s="53">
        <f t="shared" si="28"/>
        <v>6.2969999999999998E-2</v>
      </c>
      <c r="AD157" s="69">
        <f t="shared" si="32"/>
        <v>7.6781779067142591E-2</v>
      </c>
      <c r="AE157" s="53">
        <f t="shared" si="29"/>
        <v>1.3811779067142593E-2</v>
      </c>
      <c r="AF157" s="53">
        <f t="shared" si="30"/>
        <v>21.933903552711758</v>
      </c>
      <c r="AG157" s="44">
        <v>221112</v>
      </c>
      <c r="AH157" s="15" t="s">
        <v>683</v>
      </c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</row>
    <row r="158" spans="1:46" x14ac:dyDescent="0.25">
      <c r="A158" s="39" t="s">
        <v>10</v>
      </c>
      <c r="B158" s="13" t="s">
        <v>10</v>
      </c>
      <c r="C158" s="13">
        <v>34003</v>
      </c>
      <c r="D158" s="13" t="s">
        <v>252</v>
      </c>
      <c r="E158" s="13">
        <v>2488</v>
      </c>
      <c r="F158" s="13" t="s">
        <v>271</v>
      </c>
      <c r="G158" s="13" t="s">
        <v>82</v>
      </c>
      <c r="H158" s="13" t="s">
        <v>84</v>
      </c>
      <c r="I158" s="4">
        <v>2398</v>
      </c>
      <c r="J158" s="4">
        <v>1101</v>
      </c>
      <c r="K158" s="14" t="s">
        <v>35</v>
      </c>
      <c r="L158" s="15" t="s">
        <v>679</v>
      </c>
      <c r="M158" s="68">
        <v>2054.36</v>
      </c>
      <c r="N158" s="61">
        <v>1779.42</v>
      </c>
      <c r="O158" s="65">
        <f t="shared" si="23"/>
        <v>0.93041666666666667</v>
      </c>
      <c r="P158" s="65">
        <f t="shared" si="24"/>
        <v>0.8058967391304348</v>
      </c>
      <c r="Q158" s="15">
        <v>8.8250851753763548</v>
      </c>
      <c r="R158" s="15">
        <v>10.763464231</v>
      </c>
      <c r="S158" s="15">
        <f t="shared" si="25"/>
        <v>1.9383790556236455</v>
      </c>
      <c r="T158" s="15">
        <f t="shared" si="26"/>
        <v>21.964423199360013</v>
      </c>
      <c r="U158" s="15">
        <v>2.2389616613863685</v>
      </c>
      <c r="V158" s="15">
        <v>2.8397258809999997</v>
      </c>
      <c r="W158" s="15">
        <f t="shared" si="27"/>
        <v>0.60076421961363113</v>
      </c>
      <c r="X158" s="16">
        <f t="shared" si="31"/>
        <v>26.832269170774321</v>
      </c>
      <c r="Y158" s="13">
        <v>8.82</v>
      </c>
      <c r="Z158" s="13">
        <v>134.16</v>
      </c>
      <c r="AA158" s="13">
        <v>0</v>
      </c>
      <c r="AB158" s="13">
        <v>314.26</v>
      </c>
      <c r="AC158" s="53">
        <f t="shared" si="28"/>
        <v>6.7080000000000001E-2</v>
      </c>
      <c r="AD158" s="69">
        <f t="shared" si="32"/>
        <v>8.5079086159755415E-2</v>
      </c>
      <c r="AE158" s="53">
        <f t="shared" si="29"/>
        <v>1.7999086159755415E-2</v>
      </c>
      <c r="AF158" s="53">
        <f t="shared" si="30"/>
        <v>26.832269170774321</v>
      </c>
      <c r="AG158" s="44" t="s">
        <v>681</v>
      </c>
      <c r="AH158" s="15" t="s">
        <v>683</v>
      </c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20"/>
      <c r="AT158" s="20"/>
    </row>
    <row r="159" spans="1:46" x14ac:dyDescent="0.25">
      <c r="A159" s="39" t="s">
        <v>10</v>
      </c>
      <c r="B159" s="13" t="s">
        <v>10</v>
      </c>
      <c r="C159" s="13">
        <v>34003</v>
      </c>
      <c r="D159" s="13" t="s">
        <v>252</v>
      </c>
      <c r="E159" s="13">
        <v>2488</v>
      </c>
      <c r="F159" s="13" t="s">
        <v>271</v>
      </c>
      <c r="G159" s="13" t="s">
        <v>82</v>
      </c>
      <c r="H159" s="13" t="s">
        <v>84</v>
      </c>
      <c r="I159" s="4">
        <v>2398</v>
      </c>
      <c r="J159" s="4">
        <v>1301</v>
      </c>
      <c r="K159" s="14" t="s">
        <v>35</v>
      </c>
      <c r="L159" s="15" t="s">
        <v>679</v>
      </c>
      <c r="M159" s="68">
        <v>1992.86</v>
      </c>
      <c r="N159" s="61">
        <v>1578.87</v>
      </c>
      <c r="O159" s="65">
        <f t="shared" si="23"/>
        <v>0.90256340579710137</v>
      </c>
      <c r="P159" s="65">
        <f t="shared" si="24"/>
        <v>0.71506793478260866</v>
      </c>
      <c r="Q159" s="15">
        <v>12.953628442032494</v>
      </c>
      <c r="R159" s="15">
        <v>15.260978778</v>
      </c>
      <c r="S159" s="15">
        <f t="shared" si="25"/>
        <v>2.3073503359675058</v>
      </c>
      <c r="T159" s="15">
        <f t="shared" si="26"/>
        <v>17.812386284606678</v>
      </c>
      <c r="U159" s="15">
        <v>3.3669458940312698</v>
      </c>
      <c r="V159" s="15">
        <v>4.1586106049999998</v>
      </c>
      <c r="W159" s="15">
        <f t="shared" si="27"/>
        <v>0.79166471096873003</v>
      </c>
      <c r="X159" s="16">
        <f t="shared" si="31"/>
        <v>23.512843267607842</v>
      </c>
      <c r="Y159" s="13">
        <v>12.96</v>
      </c>
      <c r="Z159" s="13">
        <v>134.97</v>
      </c>
      <c r="AA159" s="13">
        <v>0</v>
      </c>
      <c r="AB159" s="13">
        <v>1096.5700000000002</v>
      </c>
      <c r="AC159" s="53">
        <f t="shared" si="28"/>
        <v>6.7485000000000003E-2</v>
      </c>
      <c r="AD159" s="69">
        <f t="shared" si="32"/>
        <v>8.3352642279145156E-2</v>
      </c>
      <c r="AE159" s="53">
        <f t="shared" si="29"/>
        <v>1.5867642279145153E-2</v>
      </c>
      <c r="AF159" s="53">
        <f t="shared" si="30"/>
        <v>23.512843267607842</v>
      </c>
      <c r="AG159" s="44">
        <v>221112</v>
      </c>
      <c r="AH159" s="15" t="s">
        <v>683</v>
      </c>
      <c r="AI159" s="20"/>
      <c r="AJ159" s="20"/>
      <c r="AK159" s="20"/>
      <c r="AL159" s="20"/>
      <c r="AM159" s="20"/>
      <c r="AN159" s="20"/>
      <c r="AO159" s="20"/>
      <c r="AP159" s="20"/>
      <c r="AQ159" s="20"/>
      <c r="AR159" s="20"/>
      <c r="AS159" s="20"/>
      <c r="AT159" s="20"/>
    </row>
    <row r="160" spans="1:46" x14ac:dyDescent="0.25">
      <c r="A160" s="39" t="s">
        <v>10</v>
      </c>
      <c r="B160" s="13" t="s">
        <v>10</v>
      </c>
      <c r="C160" s="13">
        <v>34003</v>
      </c>
      <c r="D160" s="13" t="s">
        <v>252</v>
      </c>
      <c r="E160" s="13">
        <v>2488</v>
      </c>
      <c r="F160" s="13" t="s">
        <v>271</v>
      </c>
      <c r="G160" s="13" t="s">
        <v>82</v>
      </c>
      <c r="H160" s="13" t="s">
        <v>84</v>
      </c>
      <c r="I160" s="4">
        <v>2398</v>
      </c>
      <c r="J160" s="4">
        <v>2101</v>
      </c>
      <c r="K160" s="14" t="s">
        <v>35</v>
      </c>
      <c r="L160" s="15" t="s">
        <v>679</v>
      </c>
      <c r="M160" s="68">
        <v>2038.95</v>
      </c>
      <c r="N160" s="61">
        <v>2074.1999999999998</v>
      </c>
      <c r="O160" s="65">
        <f t="shared" si="23"/>
        <v>0.92343750000000002</v>
      </c>
      <c r="P160" s="65">
        <f t="shared" si="24"/>
        <v>0.93940217391304337</v>
      </c>
      <c r="Q160" s="15">
        <v>5.5818417119494885</v>
      </c>
      <c r="R160" s="15">
        <v>6.7227735800000001</v>
      </c>
      <c r="S160" s="15">
        <f t="shared" si="25"/>
        <v>1.1409318680505116</v>
      </c>
      <c r="T160" s="15">
        <f t="shared" si="26"/>
        <v>20.440061308224287</v>
      </c>
      <c r="U160" s="15">
        <v>1.6231642454954565</v>
      </c>
      <c r="V160" s="15">
        <v>2.0017695369999999</v>
      </c>
      <c r="W160" s="15">
        <f t="shared" si="27"/>
        <v>0.37860529150454347</v>
      </c>
      <c r="X160" s="16">
        <f t="shared" si="31"/>
        <v>23.325137462535565</v>
      </c>
      <c r="Y160" s="13">
        <v>5.58</v>
      </c>
      <c r="Z160" s="13">
        <v>142.18</v>
      </c>
      <c r="AA160" s="13">
        <v>0</v>
      </c>
      <c r="AB160" s="13">
        <v>133.49</v>
      </c>
      <c r="AC160" s="53">
        <f t="shared" si="28"/>
        <v>7.109E-2</v>
      </c>
      <c r="AD160" s="69">
        <f t="shared" si="32"/>
        <v>8.7671840222116534E-2</v>
      </c>
      <c r="AE160" s="53">
        <f t="shared" si="29"/>
        <v>1.6581840222116534E-2</v>
      </c>
      <c r="AF160" s="53">
        <f t="shared" si="30"/>
        <v>23.325137462535565</v>
      </c>
      <c r="AG160" s="44" t="s">
        <v>681</v>
      </c>
      <c r="AH160" s="15" t="s">
        <v>683</v>
      </c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20"/>
      <c r="AT160" s="20"/>
    </row>
    <row r="161" spans="1:46" x14ac:dyDescent="0.25">
      <c r="A161" s="39" t="s">
        <v>10</v>
      </c>
      <c r="B161" s="13" t="s">
        <v>10</v>
      </c>
      <c r="C161" s="13">
        <v>34003</v>
      </c>
      <c r="D161" s="13" t="s">
        <v>252</v>
      </c>
      <c r="E161" s="13">
        <v>2488</v>
      </c>
      <c r="F161" s="13" t="s">
        <v>271</v>
      </c>
      <c r="G161" s="13" t="s">
        <v>82</v>
      </c>
      <c r="H161" s="13" t="s">
        <v>84</v>
      </c>
      <c r="I161" s="4">
        <v>2398</v>
      </c>
      <c r="J161" s="4">
        <v>1401</v>
      </c>
      <c r="K161" s="14" t="s">
        <v>35</v>
      </c>
      <c r="L161" s="15" t="s">
        <v>679</v>
      </c>
      <c r="M161" s="68">
        <v>2129.86</v>
      </c>
      <c r="N161" s="61">
        <v>2123.69</v>
      </c>
      <c r="O161" s="65">
        <f t="shared" si="23"/>
        <v>0.96461050724637687</v>
      </c>
      <c r="P161" s="65">
        <f t="shared" si="24"/>
        <v>0.96181612318840581</v>
      </c>
      <c r="Q161" s="15">
        <v>9.7256948054439611</v>
      </c>
      <c r="R161" s="15">
        <v>11.45085467</v>
      </c>
      <c r="S161" s="15">
        <f t="shared" si="25"/>
        <v>1.7251598645560389</v>
      </c>
      <c r="T161" s="15">
        <f t="shared" si="26"/>
        <v>17.738165746167358</v>
      </c>
      <c r="U161" s="15">
        <v>2.6444066110286202</v>
      </c>
      <c r="V161" s="15">
        <v>3.2141269689999996</v>
      </c>
      <c r="W161" s="15">
        <f t="shared" si="27"/>
        <v>0.56972035797137943</v>
      </c>
      <c r="X161" s="16">
        <f t="shared" si="31"/>
        <v>21.544355379968206</v>
      </c>
      <c r="Y161" s="13">
        <v>9.73</v>
      </c>
      <c r="Z161" s="13">
        <v>146.31</v>
      </c>
      <c r="AA161" s="13">
        <v>0</v>
      </c>
      <c r="AB161" s="13">
        <v>324.69</v>
      </c>
      <c r="AC161" s="53">
        <f t="shared" si="28"/>
        <v>7.3154999999999998E-2</v>
      </c>
      <c r="AD161" s="69">
        <f t="shared" si="32"/>
        <v>8.8915773178215737E-2</v>
      </c>
      <c r="AE161" s="53">
        <f t="shared" si="29"/>
        <v>1.576077317821574E-2</v>
      </c>
      <c r="AF161" s="53">
        <f t="shared" si="30"/>
        <v>21.544355379968206</v>
      </c>
      <c r="AG161" s="44" t="s">
        <v>681</v>
      </c>
      <c r="AH161" s="15" t="s">
        <v>683</v>
      </c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</row>
    <row r="162" spans="1:46" x14ac:dyDescent="0.25">
      <c r="A162" s="39" t="s">
        <v>10</v>
      </c>
      <c r="B162" s="13" t="s">
        <v>10</v>
      </c>
      <c r="C162" s="13">
        <v>34003</v>
      </c>
      <c r="D162" s="13" t="s">
        <v>252</v>
      </c>
      <c r="E162" s="13">
        <v>2488</v>
      </c>
      <c r="F162" s="13" t="s">
        <v>271</v>
      </c>
      <c r="G162" s="13" t="s">
        <v>82</v>
      </c>
      <c r="H162" s="13" t="s">
        <v>84</v>
      </c>
      <c r="I162" s="4">
        <v>2398</v>
      </c>
      <c r="J162" s="4">
        <v>2201</v>
      </c>
      <c r="K162" s="14" t="s">
        <v>35</v>
      </c>
      <c r="L162" s="15" t="s">
        <v>679</v>
      </c>
      <c r="M162" s="68">
        <v>2017.7</v>
      </c>
      <c r="N162" s="61">
        <v>2034.7300000000002</v>
      </c>
      <c r="O162" s="65">
        <f t="shared" si="23"/>
        <v>0.91381340579710146</v>
      </c>
      <c r="P162" s="65">
        <f t="shared" si="24"/>
        <v>0.92152626811594218</v>
      </c>
      <c r="Q162" s="15">
        <v>6.8453158712010698</v>
      </c>
      <c r="R162" s="15">
        <v>8.2837398269999998</v>
      </c>
      <c r="S162" s="15">
        <f t="shared" si="25"/>
        <v>1.43842395579893</v>
      </c>
      <c r="T162" s="15">
        <f t="shared" si="26"/>
        <v>21.013259035284605</v>
      </c>
      <c r="U162" s="15">
        <v>1.9498561112408686</v>
      </c>
      <c r="V162" s="15">
        <v>2.4161163330000002</v>
      </c>
      <c r="W162" s="15">
        <f t="shared" si="27"/>
        <v>0.46626022175913162</v>
      </c>
      <c r="X162" s="16">
        <f t="shared" si="31"/>
        <v>23.912545088386462</v>
      </c>
      <c r="Y162" s="13">
        <v>6.85</v>
      </c>
      <c r="Z162" s="13">
        <v>197.08</v>
      </c>
      <c r="AA162" s="13">
        <v>0</v>
      </c>
      <c r="AB162" s="13">
        <v>134</v>
      </c>
      <c r="AC162" s="53">
        <f t="shared" si="28"/>
        <v>9.8540000000000003E-2</v>
      </c>
      <c r="AD162" s="69">
        <f t="shared" si="32"/>
        <v>0.12210342193009602</v>
      </c>
      <c r="AE162" s="53">
        <f t="shared" si="29"/>
        <v>2.3563421930096015E-2</v>
      </c>
      <c r="AF162" s="53">
        <f t="shared" si="30"/>
        <v>23.912545088386455</v>
      </c>
      <c r="AG162" s="44" t="s">
        <v>681</v>
      </c>
      <c r="AH162" s="15" t="s">
        <v>683</v>
      </c>
      <c r="AI162" s="20"/>
      <c r="AJ162" s="20"/>
      <c r="AK162" s="20"/>
      <c r="AL162" s="20"/>
      <c r="AM162" s="20"/>
      <c r="AN162" s="20"/>
      <c r="AO162" s="20"/>
      <c r="AP162" s="20"/>
      <c r="AQ162" s="20"/>
      <c r="AR162" s="20"/>
      <c r="AS162" s="20"/>
      <c r="AT162" s="20"/>
    </row>
    <row r="163" spans="1:46" x14ac:dyDescent="0.25">
      <c r="A163" s="39" t="s">
        <v>10</v>
      </c>
      <c r="B163" s="13" t="s">
        <v>10</v>
      </c>
      <c r="C163" s="13">
        <v>34003</v>
      </c>
      <c r="D163" s="13" t="s">
        <v>252</v>
      </c>
      <c r="E163" s="13">
        <v>2488</v>
      </c>
      <c r="F163" s="13" t="s">
        <v>271</v>
      </c>
      <c r="G163" s="13" t="s">
        <v>82</v>
      </c>
      <c r="H163" s="13" t="s">
        <v>84</v>
      </c>
      <c r="I163" s="4">
        <v>2398</v>
      </c>
      <c r="J163" s="4">
        <v>2201</v>
      </c>
      <c r="K163" s="14" t="s">
        <v>36</v>
      </c>
      <c r="L163" s="15" t="s">
        <v>679</v>
      </c>
      <c r="M163" s="68">
        <v>2017.7</v>
      </c>
      <c r="N163" s="61">
        <v>2034.7300000000002</v>
      </c>
      <c r="O163" s="65">
        <f t="shared" si="23"/>
        <v>0.91381340579710146</v>
      </c>
      <c r="P163" s="65">
        <f t="shared" si="24"/>
        <v>0.92152626811594218</v>
      </c>
      <c r="Q163" s="15">
        <v>31.533926103383831</v>
      </c>
      <c r="R163" s="15">
        <v>38.153427780000001</v>
      </c>
      <c r="S163" s="15">
        <f t="shared" si="25"/>
        <v>6.6195016766161707</v>
      </c>
      <c r="T163" s="15">
        <f t="shared" si="26"/>
        <v>20.991682592627907</v>
      </c>
      <c r="U163" s="15">
        <v>8.6619998266776825</v>
      </c>
      <c r="V163" s="15">
        <v>10.73330444</v>
      </c>
      <c r="W163" s="15">
        <f t="shared" si="27"/>
        <v>2.071304613322317</v>
      </c>
      <c r="X163" s="16">
        <f t="shared" si="31"/>
        <v>23.912545079289938</v>
      </c>
      <c r="Y163" s="13">
        <v>31.53</v>
      </c>
      <c r="Z163" s="13">
        <v>393.18</v>
      </c>
      <c r="AA163" s="13">
        <v>12.08</v>
      </c>
      <c r="AB163" s="13">
        <v>0</v>
      </c>
      <c r="AC163" s="53">
        <f t="shared" si="28"/>
        <v>0.19659000000000001</v>
      </c>
      <c r="AD163" s="53">
        <f t="shared" si="32"/>
        <v>0.24359967237137611</v>
      </c>
      <c r="AE163" s="53">
        <f t="shared" si="29"/>
        <v>4.7009672371376099E-2</v>
      </c>
      <c r="AF163" s="53">
        <f t="shared" si="30"/>
        <v>23.912545079289941</v>
      </c>
      <c r="AG163" s="44" t="s">
        <v>681</v>
      </c>
      <c r="AH163" s="15" t="s">
        <v>683</v>
      </c>
      <c r="AI163" s="20"/>
      <c r="AJ163" s="20"/>
      <c r="AK163" s="20"/>
      <c r="AL163" s="20"/>
      <c r="AM163" s="20"/>
      <c r="AN163" s="20"/>
      <c r="AO163" s="20"/>
      <c r="AP163" s="20"/>
      <c r="AQ163" s="20"/>
      <c r="AR163" s="20"/>
      <c r="AS163" s="20"/>
      <c r="AT163" s="20"/>
    </row>
    <row r="164" spans="1:46" x14ac:dyDescent="0.25">
      <c r="A164" s="39" t="s">
        <v>10</v>
      </c>
      <c r="B164" s="13" t="s">
        <v>10</v>
      </c>
      <c r="C164" s="13">
        <v>34003</v>
      </c>
      <c r="D164" s="13" t="s">
        <v>252</v>
      </c>
      <c r="E164" s="13">
        <v>2488</v>
      </c>
      <c r="F164" s="13" t="s">
        <v>271</v>
      </c>
      <c r="G164" s="13" t="s">
        <v>82</v>
      </c>
      <c r="H164" s="13" t="s">
        <v>84</v>
      </c>
      <c r="I164" s="4">
        <v>2398</v>
      </c>
      <c r="J164" s="4">
        <v>2101</v>
      </c>
      <c r="K164" s="14" t="s">
        <v>36</v>
      </c>
      <c r="L164" s="15" t="s">
        <v>679</v>
      </c>
      <c r="M164" s="68">
        <v>2038.95</v>
      </c>
      <c r="N164" s="61">
        <v>2074.1999999999998</v>
      </c>
      <c r="O164" s="65">
        <f t="shared" si="23"/>
        <v>0.92343750000000002</v>
      </c>
      <c r="P164" s="65">
        <f t="shared" si="24"/>
        <v>0.93940217391304337</v>
      </c>
      <c r="Q164" s="15">
        <v>30.16168100335863</v>
      </c>
      <c r="R164" s="15">
        <v>36.323148047999993</v>
      </c>
      <c r="S164" s="15">
        <f t="shared" si="25"/>
        <v>6.1614670446413626</v>
      </c>
      <c r="T164" s="15">
        <f t="shared" si="26"/>
        <v>20.428128803415358</v>
      </c>
      <c r="U164" s="15">
        <v>9.1230226500959191</v>
      </c>
      <c r="V164" s="15">
        <v>11.250980218</v>
      </c>
      <c r="W164" s="15">
        <f t="shared" si="27"/>
        <v>2.1279575679040814</v>
      </c>
      <c r="X164" s="16">
        <f t="shared" si="31"/>
        <v>23.325137397107177</v>
      </c>
      <c r="Y164" s="13">
        <v>30.180000000000003</v>
      </c>
      <c r="Z164" s="13">
        <v>488.28</v>
      </c>
      <c r="AA164" s="13">
        <v>13.25</v>
      </c>
      <c r="AB164" s="13">
        <v>0</v>
      </c>
      <c r="AC164" s="53">
        <f t="shared" si="28"/>
        <v>0.24414</v>
      </c>
      <c r="AD164" s="53">
        <f t="shared" si="32"/>
        <v>0.30108599044129747</v>
      </c>
      <c r="AE164" s="53">
        <f t="shared" si="29"/>
        <v>5.6945990441297473E-2</v>
      </c>
      <c r="AF164" s="53">
        <f t="shared" si="30"/>
        <v>23.325137397107181</v>
      </c>
      <c r="AG164" s="44" t="s">
        <v>681</v>
      </c>
      <c r="AH164" s="15" t="s">
        <v>683</v>
      </c>
      <c r="AI164" s="20"/>
      <c r="AJ164" s="20"/>
      <c r="AK164" s="20"/>
      <c r="AL164" s="20"/>
      <c r="AM164" s="20"/>
      <c r="AN164" s="20"/>
      <c r="AO164" s="20"/>
      <c r="AP164" s="20"/>
      <c r="AQ164" s="20"/>
      <c r="AR164" s="20"/>
      <c r="AS164" s="20"/>
      <c r="AT164" s="20"/>
    </row>
    <row r="165" spans="1:46" x14ac:dyDescent="0.25">
      <c r="A165" s="40" t="s">
        <v>10</v>
      </c>
      <c r="B165" s="13" t="s">
        <v>10</v>
      </c>
      <c r="C165" s="13">
        <v>34003</v>
      </c>
      <c r="D165" s="13" t="s">
        <v>252</v>
      </c>
      <c r="E165" s="13">
        <v>2488</v>
      </c>
      <c r="F165" s="13" t="s">
        <v>271</v>
      </c>
      <c r="G165" s="13" t="s">
        <v>82</v>
      </c>
      <c r="H165" s="13" t="s">
        <v>84</v>
      </c>
      <c r="I165" s="4">
        <v>2398</v>
      </c>
      <c r="J165" s="4">
        <v>1301</v>
      </c>
      <c r="K165" s="13" t="s">
        <v>36</v>
      </c>
      <c r="L165" s="15" t="s">
        <v>679</v>
      </c>
      <c r="M165" s="68">
        <v>1992.86</v>
      </c>
      <c r="N165" s="61">
        <v>1578.87</v>
      </c>
      <c r="O165" s="65">
        <f t="shared" si="23"/>
        <v>0.90256340579710137</v>
      </c>
      <c r="P165" s="65">
        <f t="shared" si="24"/>
        <v>0.71506793478260866</v>
      </c>
      <c r="Q165" s="15">
        <v>105.74714975940641</v>
      </c>
      <c r="R165" s="15">
        <v>124.74403340799999</v>
      </c>
      <c r="S165" s="15">
        <f t="shared" si="25"/>
        <v>18.996883648593581</v>
      </c>
      <c r="T165" s="15">
        <f t="shared" si="26"/>
        <v>17.964440357792029</v>
      </c>
      <c r="U165" s="15">
        <v>24.382582713982124</v>
      </c>
      <c r="V165" s="15">
        <v>30.115621181999998</v>
      </c>
      <c r="W165" s="15">
        <f t="shared" si="27"/>
        <v>5.7330384680178739</v>
      </c>
      <c r="X165" s="16">
        <f t="shared" si="31"/>
        <v>23.512843308146675</v>
      </c>
      <c r="Y165" s="13">
        <v>105.61</v>
      </c>
      <c r="Z165" s="13">
        <v>583.78</v>
      </c>
      <c r="AA165" s="13">
        <v>0.89999999999999991</v>
      </c>
      <c r="AB165" s="13">
        <v>0</v>
      </c>
      <c r="AC165" s="53">
        <f t="shared" si="28"/>
        <v>0.29188999999999998</v>
      </c>
      <c r="AD165" s="53">
        <f t="shared" si="32"/>
        <v>0.36052163833214934</v>
      </c>
      <c r="AE165" s="53">
        <f t="shared" si="29"/>
        <v>6.8631638332149358E-2</v>
      </c>
      <c r="AF165" s="53">
        <f t="shared" si="30"/>
        <v>23.512843308146685</v>
      </c>
      <c r="AG165" s="44">
        <v>221112</v>
      </c>
      <c r="AH165" s="15" t="s">
        <v>683</v>
      </c>
      <c r="AI165" s="59"/>
      <c r="AJ165" s="20"/>
      <c r="AK165" s="20"/>
      <c r="AL165" s="20"/>
      <c r="AM165" s="20"/>
      <c r="AN165" s="20"/>
      <c r="AO165" s="20"/>
      <c r="AP165" s="20"/>
      <c r="AQ165" s="20"/>
      <c r="AR165" s="20"/>
      <c r="AS165" s="20"/>
      <c r="AT165" s="20"/>
    </row>
    <row r="166" spans="1:46" x14ac:dyDescent="0.25">
      <c r="A166" s="39" t="s">
        <v>10</v>
      </c>
      <c r="B166" s="13" t="s">
        <v>10</v>
      </c>
      <c r="C166" s="13">
        <v>34003</v>
      </c>
      <c r="D166" s="13" t="s">
        <v>252</v>
      </c>
      <c r="E166" s="13">
        <v>2488</v>
      </c>
      <c r="F166" s="13" t="s">
        <v>271</v>
      </c>
      <c r="G166" s="13" t="s">
        <v>82</v>
      </c>
      <c r="H166" s="13" t="s">
        <v>84</v>
      </c>
      <c r="I166" s="4">
        <v>2398</v>
      </c>
      <c r="J166" s="4">
        <v>1101</v>
      </c>
      <c r="K166" s="14" t="s">
        <v>36</v>
      </c>
      <c r="L166" s="15" t="s">
        <v>679</v>
      </c>
      <c r="M166" s="68">
        <v>2054.36</v>
      </c>
      <c r="N166" s="61">
        <v>1779.42</v>
      </c>
      <c r="O166" s="65">
        <f t="shared" si="23"/>
        <v>0.93041666666666667</v>
      </c>
      <c r="P166" s="65">
        <f t="shared" si="24"/>
        <v>0.8058967391304348</v>
      </c>
      <c r="Q166" s="15">
        <v>72.075811273588485</v>
      </c>
      <c r="R166" s="15">
        <v>87.902430816000006</v>
      </c>
      <c r="S166" s="15">
        <f t="shared" si="25"/>
        <v>15.826619542411521</v>
      </c>
      <c r="T166" s="15">
        <f t="shared" si="26"/>
        <v>21.958295387527659</v>
      </c>
      <c r="U166" s="15">
        <v>18.342646778658676</v>
      </c>
      <c r="V166" s="15">
        <v>23.264395142000001</v>
      </c>
      <c r="W166" s="15">
        <f t="shared" si="27"/>
        <v>4.9217483633413259</v>
      </c>
      <c r="X166" s="16">
        <f t="shared" si="31"/>
        <v>26.83226920701372</v>
      </c>
      <c r="Y166" s="13">
        <v>72.08</v>
      </c>
      <c r="Z166" s="13">
        <v>737.94</v>
      </c>
      <c r="AA166" s="13">
        <v>72.150000000000006</v>
      </c>
      <c r="AB166" s="13">
        <v>0</v>
      </c>
      <c r="AC166" s="53">
        <f t="shared" si="28"/>
        <v>0.36897000000000002</v>
      </c>
      <c r="AD166" s="53">
        <f t="shared" si="32"/>
        <v>0.46797302369311855</v>
      </c>
      <c r="AE166" s="53">
        <f t="shared" si="29"/>
        <v>9.900302369311853E-2</v>
      </c>
      <c r="AF166" s="53">
        <f t="shared" si="30"/>
        <v>26.83226920701372</v>
      </c>
      <c r="AG166" s="44" t="s">
        <v>681</v>
      </c>
      <c r="AH166" s="15" t="s">
        <v>683</v>
      </c>
      <c r="AI166" s="20"/>
      <c r="AJ166" s="20"/>
      <c r="AK166" s="20"/>
      <c r="AL166" s="20"/>
      <c r="AM166" s="20"/>
      <c r="AN166" s="20"/>
      <c r="AO166" s="20"/>
      <c r="AP166" s="20"/>
      <c r="AQ166" s="20"/>
      <c r="AR166" s="20"/>
      <c r="AS166" s="20"/>
      <c r="AT166" s="20"/>
    </row>
    <row r="167" spans="1:46" x14ac:dyDescent="0.25">
      <c r="A167" s="39" t="s">
        <v>10</v>
      </c>
      <c r="B167" s="13" t="s">
        <v>10</v>
      </c>
      <c r="C167" s="13">
        <v>34003</v>
      </c>
      <c r="D167" s="13" t="s">
        <v>252</v>
      </c>
      <c r="E167" s="13">
        <v>2488</v>
      </c>
      <c r="F167" s="13" t="s">
        <v>271</v>
      </c>
      <c r="G167" s="13" t="s">
        <v>82</v>
      </c>
      <c r="H167" s="13" t="s">
        <v>84</v>
      </c>
      <c r="I167" s="4">
        <v>2398</v>
      </c>
      <c r="J167" s="4">
        <v>1201</v>
      </c>
      <c r="K167" s="14" t="s">
        <v>36</v>
      </c>
      <c r="L167" s="15" t="s">
        <v>679</v>
      </c>
      <c r="M167" s="68">
        <v>2021.69</v>
      </c>
      <c r="N167" s="61">
        <v>1786.28</v>
      </c>
      <c r="O167" s="65">
        <f t="shared" si="23"/>
        <v>0.91562047101449273</v>
      </c>
      <c r="P167" s="65">
        <f t="shared" si="24"/>
        <v>0.8090036231884058</v>
      </c>
      <c r="Q167" s="15">
        <v>91.370339400749202</v>
      </c>
      <c r="R167" s="15">
        <v>107.86165317</v>
      </c>
      <c r="S167" s="15">
        <f t="shared" si="25"/>
        <v>16.491313769250795</v>
      </c>
      <c r="T167" s="15">
        <f t="shared" si="26"/>
        <v>18.048869991518902</v>
      </c>
      <c r="U167" s="15">
        <v>25.673062582276476</v>
      </c>
      <c r="V167" s="15">
        <v>31.304167373999999</v>
      </c>
      <c r="W167" s="15">
        <f t="shared" si="27"/>
        <v>5.6311047917235229</v>
      </c>
      <c r="X167" s="16">
        <f t="shared" si="31"/>
        <v>21.933903575691758</v>
      </c>
      <c r="Y167" s="13">
        <v>91.36</v>
      </c>
      <c r="Z167" s="13">
        <v>763.70999999999992</v>
      </c>
      <c r="AA167" s="13">
        <v>48.169999999999995</v>
      </c>
      <c r="AB167" s="13">
        <v>0</v>
      </c>
      <c r="AC167" s="53">
        <f t="shared" si="28"/>
        <v>0.38185499999999994</v>
      </c>
      <c r="AD167" s="53">
        <f t="shared" si="32"/>
        <v>0.46561070749895772</v>
      </c>
      <c r="AE167" s="53">
        <f t="shared" si="29"/>
        <v>8.3755707498957777E-2</v>
      </c>
      <c r="AF167" s="53">
        <f t="shared" si="30"/>
        <v>21.933903575691765</v>
      </c>
      <c r="AG167" s="44">
        <v>221112</v>
      </c>
      <c r="AH167" s="15" t="s">
        <v>683</v>
      </c>
      <c r="AI167" s="20"/>
      <c r="AJ167" s="20"/>
      <c r="AK167" s="20"/>
      <c r="AL167" s="20"/>
      <c r="AM167" s="20"/>
      <c r="AN167" s="20"/>
      <c r="AO167" s="20"/>
      <c r="AP167" s="20"/>
      <c r="AQ167" s="20"/>
      <c r="AR167" s="20"/>
      <c r="AS167" s="20"/>
      <c r="AT167" s="20"/>
    </row>
    <row r="168" spans="1:46" x14ac:dyDescent="0.25">
      <c r="A168" s="39" t="s">
        <v>10</v>
      </c>
      <c r="B168" s="13" t="s">
        <v>10</v>
      </c>
      <c r="C168" s="13">
        <v>34003</v>
      </c>
      <c r="D168" s="13" t="s">
        <v>252</v>
      </c>
      <c r="E168" s="13">
        <v>2488</v>
      </c>
      <c r="F168" s="13" t="s">
        <v>271</v>
      </c>
      <c r="G168" s="13" t="s">
        <v>82</v>
      </c>
      <c r="H168" s="13" t="s">
        <v>84</v>
      </c>
      <c r="I168" s="4">
        <v>2398</v>
      </c>
      <c r="J168" s="4">
        <v>1401</v>
      </c>
      <c r="K168" s="14" t="s">
        <v>36</v>
      </c>
      <c r="L168" s="15" t="s">
        <v>679</v>
      </c>
      <c r="M168" s="68">
        <v>2129.86</v>
      </c>
      <c r="N168" s="61">
        <v>2123.69</v>
      </c>
      <c r="O168" s="65">
        <f t="shared" si="23"/>
        <v>0.96461050724637687</v>
      </c>
      <c r="P168" s="65">
        <f t="shared" si="24"/>
        <v>0.96181612318840581</v>
      </c>
      <c r="Q168" s="15">
        <v>106.90582878854876</v>
      </c>
      <c r="R168" s="15">
        <v>125.92676631099999</v>
      </c>
      <c r="S168" s="15">
        <f t="shared" si="25"/>
        <v>19.020937522451234</v>
      </c>
      <c r="T168" s="15">
        <f t="shared" si="26"/>
        <v>17.792236155872416</v>
      </c>
      <c r="U168" s="15">
        <v>28.524192807687392</v>
      </c>
      <c r="V168" s="15">
        <v>34.669546292</v>
      </c>
      <c r="W168" s="15">
        <f t="shared" si="27"/>
        <v>6.1453534843126079</v>
      </c>
      <c r="X168" s="16">
        <f t="shared" si="31"/>
        <v>21.544355438014037</v>
      </c>
      <c r="Y168" s="13">
        <v>106.9</v>
      </c>
      <c r="Z168" s="13">
        <v>1029.1600000000001</v>
      </c>
      <c r="AA168" s="13">
        <v>44.940000000000005</v>
      </c>
      <c r="AB168" s="13">
        <v>0</v>
      </c>
      <c r="AC168" s="53">
        <f t="shared" si="28"/>
        <v>0.51458000000000004</v>
      </c>
      <c r="AD168" s="53">
        <f t="shared" si="32"/>
        <v>0.62544294421293267</v>
      </c>
      <c r="AE168" s="53">
        <f t="shared" si="29"/>
        <v>0.11086294421293263</v>
      </c>
      <c r="AF168" s="53">
        <f t="shared" si="30"/>
        <v>21.544355438014037</v>
      </c>
      <c r="AG168" s="44" t="s">
        <v>681</v>
      </c>
      <c r="AH168" s="15" t="s">
        <v>683</v>
      </c>
      <c r="AI168" s="20"/>
      <c r="AJ168" s="20"/>
      <c r="AK168" s="20"/>
      <c r="AL168" s="20"/>
      <c r="AM168" s="20"/>
      <c r="AN168" s="20"/>
      <c r="AO168" s="20"/>
      <c r="AP168" s="20"/>
      <c r="AQ168" s="20"/>
      <c r="AR168" s="20"/>
      <c r="AS168" s="20"/>
      <c r="AT168" s="20"/>
    </row>
    <row r="169" spans="1:46" ht="26.1" customHeight="1" x14ac:dyDescent="0.25">
      <c r="A169" s="39" t="s">
        <v>10</v>
      </c>
      <c r="B169" s="13" t="s">
        <v>10</v>
      </c>
      <c r="C169" s="13">
        <v>34003</v>
      </c>
      <c r="D169" s="13" t="s">
        <v>252</v>
      </c>
      <c r="E169" s="13">
        <v>2488</v>
      </c>
      <c r="F169" s="13" t="s">
        <v>280</v>
      </c>
      <c r="G169" s="13" t="s">
        <v>82</v>
      </c>
      <c r="H169" s="13" t="s">
        <v>83</v>
      </c>
      <c r="I169" s="4">
        <v>2398</v>
      </c>
      <c r="J169" s="4">
        <v>3001</v>
      </c>
      <c r="K169" s="14" t="s">
        <v>40</v>
      </c>
      <c r="L169" s="15" t="s">
        <v>679</v>
      </c>
      <c r="M169" s="68">
        <v>20</v>
      </c>
      <c r="N169" s="61">
        <v>0</v>
      </c>
      <c r="O169" s="65">
        <f t="shared" si="23"/>
        <v>9.057971014492754E-3</v>
      </c>
      <c r="P169" s="65">
        <f t="shared" si="24"/>
        <v>0</v>
      </c>
      <c r="Q169" s="15">
        <v>0</v>
      </c>
      <c r="R169" s="15">
        <v>0</v>
      </c>
      <c r="S169" s="15">
        <f t="shared" si="25"/>
        <v>0</v>
      </c>
      <c r="T169" s="15" t="str">
        <f t="shared" si="26"/>
        <v>0.00</v>
      </c>
      <c r="U169" s="15">
        <v>0</v>
      </c>
      <c r="V169" s="15">
        <v>0</v>
      </c>
      <c r="W169" s="15">
        <f t="shared" si="27"/>
        <v>0</v>
      </c>
      <c r="X169" s="16" t="str">
        <f t="shared" si="31"/>
        <v>0</v>
      </c>
      <c r="Y169" s="13">
        <v>0</v>
      </c>
      <c r="Z169" s="13">
        <v>0</v>
      </c>
      <c r="AA169" s="13">
        <v>0</v>
      </c>
      <c r="AB169" s="13">
        <v>0</v>
      </c>
      <c r="AC169" s="53">
        <f t="shared" si="28"/>
        <v>0</v>
      </c>
      <c r="AD169" s="53" t="str">
        <f>IFERROR((((V169)/N169)*24),"0.00")</f>
        <v>0.00</v>
      </c>
      <c r="AE169" s="53">
        <f t="shared" si="29"/>
        <v>0</v>
      </c>
      <c r="AF169" s="53" t="str">
        <f t="shared" si="30"/>
        <v>0.00</v>
      </c>
      <c r="AG169" s="44">
        <v>221112</v>
      </c>
      <c r="AH169" s="15" t="s">
        <v>686</v>
      </c>
      <c r="AI169" s="20"/>
      <c r="AJ169" s="20"/>
      <c r="AK169" s="20"/>
      <c r="AL169" s="20"/>
      <c r="AM169" s="20"/>
      <c r="AN169" s="20"/>
      <c r="AO169" s="20"/>
      <c r="AP169" s="20"/>
      <c r="AQ169" s="20"/>
      <c r="AR169" s="20"/>
      <c r="AS169" s="20"/>
      <c r="AT169" s="20"/>
    </row>
    <row r="170" spans="1:46" ht="26.1" customHeight="1" x14ac:dyDescent="0.25">
      <c r="A170" s="40" t="s">
        <v>10</v>
      </c>
      <c r="B170" s="13" t="s">
        <v>10</v>
      </c>
      <c r="C170" s="13">
        <v>34003</v>
      </c>
      <c r="D170" s="13" t="s">
        <v>252</v>
      </c>
      <c r="E170" s="13">
        <v>2488</v>
      </c>
      <c r="F170" s="13" t="s">
        <v>280</v>
      </c>
      <c r="G170" s="13" t="s">
        <v>82</v>
      </c>
      <c r="H170" s="13" t="s">
        <v>83</v>
      </c>
      <c r="I170" s="4">
        <v>2398</v>
      </c>
      <c r="J170" s="4">
        <v>3001</v>
      </c>
      <c r="K170" s="13" t="s">
        <v>38</v>
      </c>
      <c r="L170" s="15" t="s">
        <v>679</v>
      </c>
      <c r="M170" s="68">
        <v>20</v>
      </c>
      <c r="N170" s="61">
        <v>0</v>
      </c>
      <c r="O170" s="65">
        <f t="shared" si="23"/>
        <v>9.057971014492754E-3</v>
      </c>
      <c r="P170" s="65">
        <f t="shared" si="24"/>
        <v>0</v>
      </c>
      <c r="Q170" s="15">
        <v>8.3013703999991598E-2</v>
      </c>
      <c r="R170" s="15">
        <v>0</v>
      </c>
      <c r="S170" s="15">
        <f t="shared" si="25"/>
        <v>-8.3013703999991598E-2</v>
      </c>
      <c r="T170" s="15">
        <f t="shared" si="26"/>
        <v>-100</v>
      </c>
      <c r="U170" s="15">
        <v>5.9599582358951998E-2</v>
      </c>
      <c r="V170" s="15">
        <v>0</v>
      </c>
      <c r="W170" s="15">
        <f t="shared" si="27"/>
        <v>-5.9599582358951998E-2</v>
      </c>
      <c r="X170" s="16">
        <f t="shared" si="31"/>
        <v>-100</v>
      </c>
      <c r="Y170" s="13">
        <v>0.08</v>
      </c>
      <c r="Z170" s="13">
        <v>0</v>
      </c>
      <c r="AA170" s="13">
        <v>0</v>
      </c>
      <c r="AB170" s="13">
        <v>0</v>
      </c>
      <c r="AC170" s="53">
        <f t="shared" si="28"/>
        <v>0</v>
      </c>
      <c r="AD170" s="53" t="str">
        <f>IFERROR((((V170)/N170)*24),"0.00")</f>
        <v>0.00</v>
      </c>
      <c r="AE170" s="53">
        <f t="shared" si="29"/>
        <v>0</v>
      </c>
      <c r="AF170" s="53" t="str">
        <f t="shared" si="30"/>
        <v>0.00</v>
      </c>
      <c r="AG170" s="44">
        <v>221112</v>
      </c>
      <c r="AH170" s="15" t="s">
        <v>686</v>
      </c>
      <c r="AI170" s="59"/>
      <c r="AJ170" s="20"/>
      <c r="AK170" s="20"/>
      <c r="AL170" s="20"/>
      <c r="AM170" s="20"/>
      <c r="AN170" s="20"/>
      <c r="AO170" s="20"/>
      <c r="AP170" s="20"/>
      <c r="AQ170" s="20"/>
      <c r="AR170" s="20"/>
      <c r="AS170" s="20"/>
      <c r="AT170" s="20"/>
    </row>
    <row r="171" spans="1:46" ht="26.1" customHeight="1" x14ac:dyDescent="0.25">
      <c r="A171" s="39" t="s">
        <v>10</v>
      </c>
      <c r="B171" s="13" t="s">
        <v>10</v>
      </c>
      <c r="C171" s="13">
        <v>34003</v>
      </c>
      <c r="D171" s="13" t="s">
        <v>252</v>
      </c>
      <c r="E171" s="13">
        <v>2488</v>
      </c>
      <c r="F171" s="13" t="s">
        <v>280</v>
      </c>
      <c r="G171" s="13" t="s">
        <v>82</v>
      </c>
      <c r="H171" s="13" t="s">
        <v>83</v>
      </c>
      <c r="I171" s="4">
        <v>2398</v>
      </c>
      <c r="J171" s="4">
        <v>3001</v>
      </c>
      <c r="K171" s="14" t="s">
        <v>39</v>
      </c>
      <c r="L171" s="15" t="s">
        <v>679</v>
      </c>
      <c r="M171" s="68">
        <v>20</v>
      </c>
      <c r="N171" s="61">
        <v>0</v>
      </c>
      <c r="O171" s="65">
        <f t="shared" si="23"/>
        <v>9.057971014492754E-3</v>
      </c>
      <c r="P171" s="65">
        <f t="shared" si="24"/>
        <v>0</v>
      </c>
      <c r="Q171" s="15">
        <v>8.3013703999991598E-2</v>
      </c>
      <c r="R171" s="15">
        <v>0</v>
      </c>
      <c r="S171" s="15">
        <f t="shared" si="25"/>
        <v>-8.3013703999991598E-2</v>
      </c>
      <c r="T171" s="15">
        <f t="shared" si="26"/>
        <v>-100</v>
      </c>
      <c r="U171" s="15">
        <v>5.9599582358951998E-2</v>
      </c>
      <c r="V171" s="15">
        <v>0</v>
      </c>
      <c r="W171" s="15">
        <f t="shared" si="27"/>
        <v>-5.9599582358951998E-2</v>
      </c>
      <c r="X171" s="16">
        <f t="shared" si="31"/>
        <v>-100</v>
      </c>
      <c r="Y171" s="13">
        <v>0.08</v>
      </c>
      <c r="Z171" s="13">
        <v>0</v>
      </c>
      <c r="AA171" s="13">
        <v>0</v>
      </c>
      <c r="AB171" s="13">
        <v>0</v>
      </c>
      <c r="AC171" s="53">
        <f t="shared" si="28"/>
        <v>0</v>
      </c>
      <c r="AD171" s="53" t="str">
        <f>IFERROR((((V171)/N171)*24),"0.00")</f>
        <v>0.00</v>
      </c>
      <c r="AE171" s="53">
        <f t="shared" si="29"/>
        <v>0</v>
      </c>
      <c r="AF171" s="53" t="str">
        <f t="shared" si="30"/>
        <v>0.00</v>
      </c>
      <c r="AG171" s="44">
        <v>221112</v>
      </c>
      <c r="AH171" s="15" t="s">
        <v>686</v>
      </c>
      <c r="AI171" s="20"/>
      <c r="AJ171" s="20"/>
      <c r="AK171" s="20"/>
      <c r="AL171" s="20"/>
      <c r="AM171" s="20"/>
      <c r="AN171" s="20"/>
      <c r="AO171" s="20"/>
      <c r="AP171" s="20"/>
      <c r="AQ171" s="20"/>
      <c r="AR171" s="20"/>
      <c r="AS171" s="20"/>
      <c r="AT171" s="20"/>
    </row>
    <row r="172" spans="1:46" ht="26.1" customHeight="1" x14ac:dyDescent="0.25">
      <c r="A172" s="39" t="s">
        <v>10</v>
      </c>
      <c r="B172" s="13" t="s">
        <v>10</v>
      </c>
      <c r="C172" s="13">
        <v>34003</v>
      </c>
      <c r="D172" s="13" t="s">
        <v>252</v>
      </c>
      <c r="E172" s="13">
        <v>2488</v>
      </c>
      <c r="F172" s="13" t="s">
        <v>280</v>
      </c>
      <c r="G172" s="13" t="s">
        <v>82</v>
      </c>
      <c r="H172" s="13" t="s">
        <v>83</v>
      </c>
      <c r="I172" s="4">
        <v>2398</v>
      </c>
      <c r="J172" s="4">
        <v>3001</v>
      </c>
      <c r="K172" s="14" t="s">
        <v>37</v>
      </c>
      <c r="L172" s="15" t="s">
        <v>679</v>
      </c>
      <c r="M172" s="68">
        <v>20</v>
      </c>
      <c r="N172" s="61">
        <v>0</v>
      </c>
      <c r="O172" s="65">
        <f t="shared" si="23"/>
        <v>9.057971014492754E-3</v>
      </c>
      <c r="P172" s="65">
        <f t="shared" si="24"/>
        <v>0</v>
      </c>
      <c r="Q172" s="15">
        <v>0</v>
      </c>
      <c r="R172" s="15">
        <v>0</v>
      </c>
      <c r="S172" s="15">
        <f t="shared" si="25"/>
        <v>0</v>
      </c>
      <c r="T172" s="15" t="str">
        <f t="shared" si="26"/>
        <v>0.00</v>
      </c>
      <c r="U172" s="15">
        <v>0</v>
      </c>
      <c r="V172" s="15">
        <v>0</v>
      </c>
      <c r="W172" s="15">
        <f t="shared" si="27"/>
        <v>0</v>
      </c>
      <c r="X172" s="16" t="str">
        <f t="shared" si="31"/>
        <v>0</v>
      </c>
      <c r="Y172" s="13">
        <v>0</v>
      </c>
      <c r="Z172" s="13">
        <v>0</v>
      </c>
      <c r="AA172" s="13">
        <v>0</v>
      </c>
      <c r="AB172" s="13">
        <v>0</v>
      </c>
      <c r="AC172" s="53">
        <f t="shared" si="28"/>
        <v>0</v>
      </c>
      <c r="AD172" s="53" t="str">
        <f>IFERROR((((V172)/N172)*24),"0.00")</f>
        <v>0.00</v>
      </c>
      <c r="AE172" s="53">
        <f t="shared" si="29"/>
        <v>0</v>
      </c>
      <c r="AF172" s="53" t="str">
        <f t="shared" si="30"/>
        <v>0.00</v>
      </c>
      <c r="AG172" s="44">
        <v>221112</v>
      </c>
      <c r="AH172" s="15" t="s">
        <v>686</v>
      </c>
      <c r="AI172" s="20"/>
      <c r="AJ172" s="20"/>
      <c r="AK172" s="20"/>
      <c r="AL172" s="20"/>
      <c r="AM172" s="20"/>
      <c r="AN172" s="20"/>
      <c r="AO172" s="20"/>
      <c r="AP172" s="20"/>
      <c r="AQ172" s="20"/>
      <c r="AR172" s="20"/>
      <c r="AS172" s="20"/>
      <c r="AT172" s="20"/>
    </row>
    <row r="173" spans="1:46" ht="26.1" customHeight="1" x14ac:dyDescent="0.25">
      <c r="A173" s="39" t="s">
        <v>10</v>
      </c>
      <c r="B173" s="13" t="s">
        <v>10</v>
      </c>
      <c r="C173" s="13">
        <v>34003</v>
      </c>
      <c r="D173" s="13" t="s">
        <v>252</v>
      </c>
      <c r="E173" s="13">
        <v>2488</v>
      </c>
      <c r="F173" s="13" t="s">
        <v>280</v>
      </c>
      <c r="G173" s="13" t="s">
        <v>82</v>
      </c>
      <c r="H173" s="13" t="s">
        <v>83</v>
      </c>
      <c r="I173" s="4">
        <v>2398</v>
      </c>
      <c r="J173" s="4">
        <v>3001</v>
      </c>
      <c r="K173" s="14" t="s">
        <v>34</v>
      </c>
      <c r="L173" s="15" t="s">
        <v>679</v>
      </c>
      <c r="M173" s="68">
        <v>20</v>
      </c>
      <c r="N173" s="61">
        <v>0</v>
      </c>
      <c r="O173" s="65">
        <f t="shared" si="23"/>
        <v>9.057971014492754E-3</v>
      </c>
      <c r="P173" s="65">
        <f t="shared" si="24"/>
        <v>0</v>
      </c>
      <c r="Q173" s="15">
        <v>0.180992667499981</v>
      </c>
      <c r="R173" s="15">
        <v>0</v>
      </c>
      <c r="S173" s="15">
        <f t="shared" si="25"/>
        <v>-0.180992667499981</v>
      </c>
      <c r="T173" s="15">
        <f t="shared" si="26"/>
        <v>-100</v>
      </c>
      <c r="U173" s="15">
        <v>0.12994345358969508</v>
      </c>
      <c r="V173" s="15">
        <v>0</v>
      </c>
      <c r="W173" s="15">
        <f t="shared" si="27"/>
        <v>-0.12994345358969508</v>
      </c>
      <c r="X173" s="16">
        <f t="shared" si="31"/>
        <v>-100</v>
      </c>
      <c r="Y173" s="13">
        <v>0.18</v>
      </c>
      <c r="Z173" s="13">
        <v>2.19</v>
      </c>
      <c r="AA173" s="13">
        <v>0</v>
      </c>
      <c r="AB173" s="13">
        <v>0</v>
      </c>
      <c r="AC173" s="53">
        <f t="shared" si="28"/>
        <v>1.0950000000000001E-3</v>
      </c>
      <c r="AD173" s="53" t="str">
        <f>IFERROR((((V173)/N173)*24),"0.00")</f>
        <v>0.00</v>
      </c>
      <c r="AE173" s="53">
        <f t="shared" si="29"/>
        <v>-1.0950000000000001E-3</v>
      </c>
      <c r="AF173" s="53">
        <f t="shared" si="30"/>
        <v>-100</v>
      </c>
      <c r="AG173" s="44">
        <v>221112</v>
      </c>
      <c r="AH173" s="15" t="s">
        <v>686</v>
      </c>
      <c r="AI173" s="20"/>
      <c r="AJ173" s="20"/>
      <c r="AK173" s="20"/>
      <c r="AL173" s="20"/>
      <c r="AM173" s="20"/>
      <c r="AN173" s="20"/>
      <c r="AO173" s="20"/>
      <c r="AP173" s="20"/>
      <c r="AQ173" s="20"/>
      <c r="AR173" s="20"/>
      <c r="AS173" s="20"/>
      <c r="AT173" s="20"/>
    </row>
    <row r="174" spans="1:46" ht="26.1" customHeight="1" x14ac:dyDescent="0.25">
      <c r="A174" s="39" t="s">
        <v>10</v>
      </c>
      <c r="B174" s="13" t="s">
        <v>10</v>
      </c>
      <c r="C174" s="13">
        <v>34003</v>
      </c>
      <c r="D174" s="13" t="s">
        <v>252</v>
      </c>
      <c r="E174" s="13">
        <v>2488</v>
      </c>
      <c r="F174" s="13" t="s">
        <v>280</v>
      </c>
      <c r="G174" s="13" t="s">
        <v>82</v>
      </c>
      <c r="H174" s="13" t="s">
        <v>83</v>
      </c>
      <c r="I174" s="4">
        <v>2398</v>
      </c>
      <c r="J174" s="4">
        <v>3001</v>
      </c>
      <c r="K174" s="14" t="s">
        <v>35</v>
      </c>
      <c r="L174" s="15" t="s">
        <v>679</v>
      </c>
      <c r="M174" s="68">
        <v>20</v>
      </c>
      <c r="N174" s="61">
        <v>0</v>
      </c>
      <c r="O174" s="65">
        <f t="shared" si="23"/>
        <v>9.057971014492754E-3</v>
      </c>
      <c r="P174" s="65">
        <f t="shared" si="24"/>
        <v>0</v>
      </c>
      <c r="Q174" s="15">
        <v>1.29798883999987</v>
      </c>
      <c r="R174" s="15">
        <v>0</v>
      </c>
      <c r="S174" s="15">
        <f t="shared" si="25"/>
        <v>-1.29798883999987</v>
      </c>
      <c r="T174" s="15">
        <f t="shared" si="26"/>
        <v>-100</v>
      </c>
      <c r="U174" s="15">
        <v>0.93188942358939497</v>
      </c>
      <c r="V174" s="15">
        <v>0</v>
      </c>
      <c r="W174" s="15">
        <f t="shared" si="27"/>
        <v>-0.93188942358939497</v>
      </c>
      <c r="X174" s="16">
        <f t="shared" si="31"/>
        <v>-100</v>
      </c>
      <c r="Y174" s="13">
        <v>1.3</v>
      </c>
      <c r="Z174" s="13">
        <v>452.42</v>
      </c>
      <c r="AA174" s="13">
        <v>0</v>
      </c>
      <c r="AB174" s="13">
        <v>0</v>
      </c>
      <c r="AC174" s="53">
        <f t="shared" si="28"/>
        <v>0.22620999999999999</v>
      </c>
      <c r="AD174" s="69">
        <f>AC174+(AC174*(X174/100))</f>
        <v>0</v>
      </c>
      <c r="AE174" s="53">
        <f t="shared" si="29"/>
        <v>-0.22620999999999999</v>
      </c>
      <c r="AF174" s="53">
        <f t="shared" si="30"/>
        <v>-100</v>
      </c>
      <c r="AG174" s="44">
        <v>221112</v>
      </c>
      <c r="AH174" s="15" t="s">
        <v>686</v>
      </c>
      <c r="AI174" s="20"/>
      <c r="AJ174" s="20"/>
      <c r="AK174" s="20"/>
      <c r="AL174" s="20"/>
      <c r="AM174" s="20"/>
      <c r="AN174" s="20"/>
      <c r="AO174" s="20"/>
      <c r="AP174" s="20"/>
      <c r="AQ174" s="20"/>
      <c r="AR174" s="20"/>
      <c r="AS174" s="20"/>
      <c r="AT174" s="20"/>
    </row>
    <row r="175" spans="1:46" ht="26.1" customHeight="1" x14ac:dyDescent="0.25">
      <c r="A175" s="39" t="s">
        <v>10</v>
      </c>
      <c r="B175" s="13" t="s">
        <v>10</v>
      </c>
      <c r="C175" s="13">
        <v>34003</v>
      </c>
      <c r="D175" s="13" t="s">
        <v>252</v>
      </c>
      <c r="E175" s="13">
        <v>2488</v>
      </c>
      <c r="F175" s="13" t="s">
        <v>280</v>
      </c>
      <c r="G175" s="13" t="s">
        <v>82</v>
      </c>
      <c r="H175" s="13" t="s">
        <v>83</v>
      </c>
      <c r="I175" s="4">
        <v>2398</v>
      </c>
      <c r="J175" s="4">
        <v>3001</v>
      </c>
      <c r="K175" s="14" t="s">
        <v>36</v>
      </c>
      <c r="L175" s="15" t="s">
        <v>679</v>
      </c>
      <c r="M175" s="68">
        <v>20</v>
      </c>
      <c r="N175" s="61">
        <v>0</v>
      </c>
      <c r="O175" s="65">
        <f t="shared" si="23"/>
        <v>9.057971014492754E-3</v>
      </c>
      <c r="P175" s="65">
        <f t="shared" si="24"/>
        <v>0</v>
      </c>
      <c r="Q175" s="15">
        <v>2.0994999999954498</v>
      </c>
      <c r="R175" s="15">
        <v>0</v>
      </c>
      <c r="S175" s="15">
        <f t="shared" si="25"/>
        <v>-2.0994999999954498</v>
      </c>
      <c r="T175" s="15">
        <f t="shared" si="26"/>
        <v>-100</v>
      </c>
      <c r="U175" s="15">
        <v>1.507333333330098</v>
      </c>
      <c r="V175" s="15">
        <v>0</v>
      </c>
      <c r="W175" s="15">
        <f t="shared" si="27"/>
        <v>-1.507333333330098</v>
      </c>
      <c r="X175" s="16">
        <f t="shared" si="31"/>
        <v>-100</v>
      </c>
      <c r="Y175" s="13">
        <v>1.38</v>
      </c>
      <c r="Z175" s="13">
        <v>479.16</v>
      </c>
      <c r="AA175" s="13">
        <v>1.38</v>
      </c>
      <c r="AB175" s="13">
        <v>0</v>
      </c>
      <c r="AC175" s="53">
        <f t="shared" si="28"/>
        <v>0.23958000000000002</v>
      </c>
      <c r="AD175" s="53">
        <f>AC175+(AC175*(X175/100))</f>
        <v>0</v>
      </c>
      <c r="AE175" s="53">
        <f t="shared" si="29"/>
        <v>-0.23958000000000002</v>
      </c>
      <c r="AF175" s="53">
        <f t="shared" si="30"/>
        <v>-100</v>
      </c>
      <c r="AG175" s="44">
        <v>221112</v>
      </c>
      <c r="AH175" s="15" t="s">
        <v>686</v>
      </c>
      <c r="AI175" s="20"/>
      <c r="AJ175" s="20"/>
      <c r="AK175" s="20"/>
      <c r="AL175" s="20"/>
      <c r="AM175" s="20"/>
      <c r="AN175" s="20"/>
      <c r="AO175" s="20"/>
      <c r="AP175" s="20"/>
      <c r="AQ175" s="20"/>
      <c r="AR175" s="20"/>
      <c r="AS175" s="20"/>
      <c r="AT175" s="20"/>
    </row>
    <row r="176" spans="1:46" ht="26.1" customHeight="1" x14ac:dyDescent="0.25">
      <c r="A176" s="39" t="s">
        <v>19</v>
      </c>
      <c r="B176" s="13" t="s">
        <v>253</v>
      </c>
      <c r="C176" s="13">
        <v>34005</v>
      </c>
      <c r="D176" s="13" t="s">
        <v>251</v>
      </c>
      <c r="E176" s="13">
        <v>45979</v>
      </c>
      <c r="F176" s="13" t="s">
        <v>343</v>
      </c>
      <c r="G176" s="13" t="s">
        <v>85</v>
      </c>
      <c r="H176" s="13" t="s">
        <v>86</v>
      </c>
      <c r="I176" s="4">
        <v>2399</v>
      </c>
      <c r="J176" s="4">
        <v>121</v>
      </c>
      <c r="K176" s="14" t="s">
        <v>40</v>
      </c>
      <c r="L176" s="15" t="s">
        <v>679</v>
      </c>
      <c r="M176" s="68">
        <v>269.19</v>
      </c>
      <c r="N176" s="61">
        <v>314.04000000000002</v>
      </c>
      <c r="O176" s="65">
        <f t="shared" si="23"/>
        <v>0.12191576086956521</v>
      </c>
      <c r="P176" s="65">
        <f t="shared" si="24"/>
        <v>0.14222826086956522</v>
      </c>
      <c r="Q176" s="15">
        <v>0.65047748472629741</v>
      </c>
      <c r="R176" s="15">
        <v>0.50746849099999991</v>
      </c>
      <c r="S176" s="15">
        <f t="shared" si="25"/>
        <v>-0.1430089937262975</v>
      </c>
      <c r="T176" s="15">
        <f t="shared" si="26"/>
        <v>-21.985233476062842</v>
      </c>
      <c r="U176" s="15">
        <v>0.354170641868505</v>
      </c>
      <c r="V176" s="15">
        <v>0.30790075100000003</v>
      </c>
      <c r="W176" s="15">
        <f t="shared" si="27"/>
        <v>-4.626989086850497E-2</v>
      </c>
      <c r="X176" s="16">
        <f t="shared" si="31"/>
        <v>-13.064293139713106</v>
      </c>
      <c r="Y176" s="13">
        <v>0.65</v>
      </c>
      <c r="Z176" s="13">
        <v>0</v>
      </c>
      <c r="AA176" s="13">
        <v>0</v>
      </c>
      <c r="AB176" s="13">
        <v>0</v>
      </c>
      <c r="AC176" s="53">
        <f t="shared" si="28"/>
        <v>0</v>
      </c>
      <c r="AD176" s="53">
        <f t="shared" ref="AD176:AD195" si="33">IFERROR((((V176)/N176)*24),"0.00")</f>
        <v>2.3530817806648834E-2</v>
      </c>
      <c r="AE176" s="53">
        <f t="shared" si="29"/>
        <v>2.3530817806648834E-2</v>
      </c>
      <c r="AF176" s="53" t="str">
        <f t="shared" si="30"/>
        <v>0.00</v>
      </c>
      <c r="AG176" s="44">
        <v>221112</v>
      </c>
      <c r="AH176" s="15" t="s">
        <v>686</v>
      </c>
      <c r="AI176" s="20"/>
      <c r="AJ176" s="20"/>
      <c r="AK176" s="20"/>
      <c r="AL176" s="20"/>
      <c r="AM176" s="20"/>
      <c r="AN176" s="20"/>
      <c r="AO176" s="20"/>
      <c r="AP176" s="20"/>
      <c r="AQ176" s="20"/>
      <c r="AR176" s="20"/>
      <c r="AS176" s="20"/>
      <c r="AT176" s="20"/>
    </row>
    <row r="177" spans="1:46" ht="26.1" customHeight="1" x14ac:dyDescent="0.25">
      <c r="A177" s="39" t="s">
        <v>19</v>
      </c>
      <c r="B177" s="13" t="s">
        <v>253</v>
      </c>
      <c r="C177" s="13">
        <v>34005</v>
      </c>
      <c r="D177" s="13" t="s">
        <v>251</v>
      </c>
      <c r="E177" s="13">
        <v>45979</v>
      </c>
      <c r="F177" s="13" t="s">
        <v>343</v>
      </c>
      <c r="G177" s="13" t="s">
        <v>85</v>
      </c>
      <c r="H177" s="13" t="s">
        <v>86</v>
      </c>
      <c r="I177" s="4">
        <v>2399</v>
      </c>
      <c r="J177" s="4">
        <v>121</v>
      </c>
      <c r="K177" s="14" t="s">
        <v>38</v>
      </c>
      <c r="L177" s="15" t="s">
        <v>679</v>
      </c>
      <c r="M177" s="68">
        <v>269.19</v>
      </c>
      <c r="N177" s="61">
        <v>314.04000000000002</v>
      </c>
      <c r="O177" s="65">
        <f t="shared" si="23"/>
        <v>0.12191576086956521</v>
      </c>
      <c r="P177" s="65">
        <f t="shared" si="24"/>
        <v>0.14222826086956522</v>
      </c>
      <c r="Q177" s="15">
        <v>0.46419985893178323</v>
      </c>
      <c r="R177" s="15">
        <v>0.36214443600000001</v>
      </c>
      <c r="S177" s="15">
        <f t="shared" si="25"/>
        <v>-0.10205542293178321</v>
      </c>
      <c r="T177" s="15">
        <f t="shared" si="26"/>
        <v>-21.985233508392952</v>
      </c>
      <c r="U177" s="15">
        <v>0.25274658363050978</v>
      </c>
      <c r="V177" s="15">
        <v>0.21972702899999999</v>
      </c>
      <c r="W177" s="15">
        <f t="shared" si="27"/>
        <v>-3.301955463050979E-2</v>
      </c>
      <c r="X177" s="16">
        <f t="shared" si="31"/>
        <v>-13.064293157284007</v>
      </c>
      <c r="Y177" s="13">
        <v>0.46</v>
      </c>
      <c r="Z177" s="13">
        <v>0</v>
      </c>
      <c r="AA177" s="13">
        <v>0</v>
      </c>
      <c r="AB177" s="13">
        <v>0</v>
      </c>
      <c r="AC177" s="53">
        <f t="shared" si="28"/>
        <v>0</v>
      </c>
      <c r="AD177" s="53">
        <f t="shared" si="33"/>
        <v>1.6792283454337024E-2</v>
      </c>
      <c r="AE177" s="53">
        <f t="shared" si="29"/>
        <v>1.6792283454337024E-2</v>
      </c>
      <c r="AF177" s="53" t="str">
        <f t="shared" si="30"/>
        <v>0.00</v>
      </c>
      <c r="AG177" s="44">
        <v>221112</v>
      </c>
      <c r="AH177" s="15" t="s">
        <v>686</v>
      </c>
      <c r="AI177" s="20"/>
      <c r="AJ177" s="20"/>
      <c r="AK177" s="20"/>
      <c r="AL177" s="20"/>
      <c r="AM177" s="20"/>
      <c r="AN177" s="20"/>
      <c r="AO177" s="20"/>
      <c r="AP177" s="20"/>
      <c r="AQ177" s="20"/>
      <c r="AR177" s="20"/>
      <c r="AS177" s="20"/>
      <c r="AT177" s="20"/>
    </row>
    <row r="178" spans="1:46" ht="26.1" customHeight="1" x14ac:dyDescent="0.25">
      <c r="A178" s="39" t="s">
        <v>19</v>
      </c>
      <c r="B178" s="13" t="s">
        <v>253</v>
      </c>
      <c r="C178" s="13">
        <v>34005</v>
      </c>
      <c r="D178" s="13" t="s">
        <v>251</v>
      </c>
      <c r="E178" s="13">
        <v>45979</v>
      </c>
      <c r="F178" s="13" t="s">
        <v>343</v>
      </c>
      <c r="G178" s="13" t="s">
        <v>85</v>
      </c>
      <c r="H178" s="13" t="s">
        <v>86</v>
      </c>
      <c r="I178" s="4">
        <v>2399</v>
      </c>
      <c r="J178" s="4">
        <v>121</v>
      </c>
      <c r="K178" s="14" t="s">
        <v>39</v>
      </c>
      <c r="L178" s="15" t="s">
        <v>679</v>
      </c>
      <c r="M178" s="68">
        <v>269.19</v>
      </c>
      <c r="N178" s="61">
        <v>314.04000000000002</v>
      </c>
      <c r="O178" s="65">
        <f t="shared" si="23"/>
        <v>0.12191576086956521</v>
      </c>
      <c r="P178" s="65">
        <f t="shared" si="24"/>
        <v>0.14222826086956522</v>
      </c>
      <c r="Q178" s="15">
        <v>0.46419985893178323</v>
      </c>
      <c r="R178" s="15">
        <v>0.36214443600000001</v>
      </c>
      <c r="S178" s="15">
        <f t="shared" si="25"/>
        <v>-0.10205542293178321</v>
      </c>
      <c r="T178" s="15">
        <f t="shared" si="26"/>
        <v>-21.985233508392952</v>
      </c>
      <c r="U178" s="15">
        <v>0.25274658363050978</v>
      </c>
      <c r="V178" s="15">
        <v>0.21972702899999999</v>
      </c>
      <c r="W178" s="15">
        <f t="shared" si="27"/>
        <v>-3.301955463050979E-2</v>
      </c>
      <c r="X178" s="16">
        <f t="shared" si="31"/>
        <v>-13.064293157284007</v>
      </c>
      <c r="Y178" s="13">
        <v>0.46</v>
      </c>
      <c r="Z178" s="13">
        <v>0</v>
      </c>
      <c r="AA178" s="13">
        <v>0</v>
      </c>
      <c r="AB178" s="13">
        <v>0</v>
      </c>
      <c r="AC178" s="53">
        <f t="shared" si="28"/>
        <v>0</v>
      </c>
      <c r="AD178" s="53">
        <f t="shared" si="33"/>
        <v>1.6792283454337024E-2</v>
      </c>
      <c r="AE178" s="53">
        <f t="shared" si="29"/>
        <v>1.6792283454337024E-2</v>
      </c>
      <c r="AF178" s="53" t="str">
        <f t="shared" si="30"/>
        <v>0.00</v>
      </c>
      <c r="AG178" s="44">
        <v>221112</v>
      </c>
      <c r="AH178" s="15" t="s">
        <v>686</v>
      </c>
      <c r="AI178" s="20"/>
      <c r="AJ178" s="20"/>
      <c r="AK178" s="20"/>
      <c r="AL178" s="20"/>
      <c r="AM178" s="20"/>
      <c r="AN178" s="20"/>
      <c r="AO178" s="20"/>
      <c r="AP178" s="20"/>
      <c r="AQ178" s="20"/>
      <c r="AR178" s="20"/>
      <c r="AS178" s="20"/>
      <c r="AT178" s="20"/>
    </row>
    <row r="179" spans="1:46" ht="26.1" customHeight="1" x14ac:dyDescent="0.25">
      <c r="A179" s="39" t="s">
        <v>19</v>
      </c>
      <c r="B179" s="13" t="s">
        <v>253</v>
      </c>
      <c r="C179" s="13">
        <v>34005</v>
      </c>
      <c r="D179" s="13" t="s">
        <v>251</v>
      </c>
      <c r="E179" s="13">
        <v>45979</v>
      </c>
      <c r="F179" s="13" t="s">
        <v>343</v>
      </c>
      <c r="G179" s="13" t="s">
        <v>85</v>
      </c>
      <c r="H179" s="13" t="s">
        <v>86</v>
      </c>
      <c r="I179" s="4">
        <v>2399</v>
      </c>
      <c r="J179" s="4">
        <v>121</v>
      </c>
      <c r="K179" s="14" t="s">
        <v>37</v>
      </c>
      <c r="L179" s="15" t="s">
        <v>679</v>
      </c>
      <c r="M179" s="68">
        <v>269.19</v>
      </c>
      <c r="N179" s="61">
        <v>314.04000000000002</v>
      </c>
      <c r="O179" s="65">
        <f t="shared" si="23"/>
        <v>0.12191576086956521</v>
      </c>
      <c r="P179" s="65">
        <f t="shared" si="24"/>
        <v>0.14222826086956522</v>
      </c>
      <c r="Q179" s="15">
        <v>6.2179781399990079E-2</v>
      </c>
      <c r="R179" s="15">
        <v>4.8509412000000002E-2</v>
      </c>
      <c r="S179" s="15">
        <f t="shared" si="25"/>
        <v>-1.3670369399990077E-2</v>
      </c>
      <c r="T179" s="15">
        <f t="shared" si="26"/>
        <v>-21.985232325040403</v>
      </c>
      <c r="U179" s="15">
        <v>3.3855519378885139E-2</v>
      </c>
      <c r="V179" s="15">
        <v>2.9432534999999996E-2</v>
      </c>
      <c r="W179" s="15">
        <f t="shared" si="27"/>
        <v>-4.4229843788851433E-3</v>
      </c>
      <c r="X179" s="16">
        <f t="shared" si="31"/>
        <v>-13.064293385626366</v>
      </c>
      <c r="Y179" s="13">
        <v>0.06</v>
      </c>
      <c r="Z179" s="13">
        <v>0</v>
      </c>
      <c r="AA179" s="13">
        <v>0</v>
      </c>
      <c r="AB179" s="13">
        <v>0</v>
      </c>
      <c r="AC179" s="53">
        <f t="shared" si="28"/>
        <v>0</v>
      </c>
      <c r="AD179" s="53">
        <f t="shared" si="33"/>
        <v>2.2493339701948789E-3</v>
      </c>
      <c r="AE179" s="53">
        <f t="shared" si="29"/>
        <v>2.2493339701948789E-3</v>
      </c>
      <c r="AF179" s="53" t="str">
        <f t="shared" si="30"/>
        <v>0.00</v>
      </c>
      <c r="AG179" s="44">
        <v>221112</v>
      </c>
      <c r="AH179" s="15" t="s">
        <v>686</v>
      </c>
      <c r="AI179" s="20"/>
      <c r="AJ179" s="20"/>
      <c r="AK179" s="20"/>
      <c r="AL179" s="20"/>
      <c r="AM179" s="20"/>
      <c r="AN179" s="20"/>
      <c r="AO179" s="20"/>
      <c r="AP179" s="20"/>
      <c r="AQ179" s="20"/>
      <c r="AR179" s="20"/>
      <c r="AS179" s="20"/>
      <c r="AT179" s="20"/>
    </row>
    <row r="180" spans="1:46" ht="26.1" customHeight="1" x14ac:dyDescent="0.25">
      <c r="A180" s="39" t="s">
        <v>19</v>
      </c>
      <c r="B180" s="13" t="s">
        <v>253</v>
      </c>
      <c r="C180" s="13">
        <v>34005</v>
      </c>
      <c r="D180" s="13" t="s">
        <v>251</v>
      </c>
      <c r="E180" s="13">
        <v>45979</v>
      </c>
      <c r="F180" s="13" t="s">
        <v>343</v>
      </c>
      <c r="G180" s="13" t="s">
        <v>85</v>
      </c>
      <c r="H180" s="13" t="s">
        <v>86</v>
      </c>
      <c r="I180" s="4">
        <v>2399</v>
      </c>
      <c r="J180" s="4">
        <v>122</v>
      </c>
      <c r="K180" s="14" t="s">
        <v>40</v>
      </c>
      <c r="L180" s="15" t="s">
        <v>679</v>
      </c>
      <c r="M180" s="68">
        <v>260.27999999999997</v>
      </c>
      <c r="N180" s="61">
        <v>314.17</v>
      </c>
      <c r="O180" s="65">
        <f t="shared" si="23"/>
        <v>0.11788043478260868</v>
      </c>
      <c r="P180" s="65">
        <f t="shared" si="24"/>
        <v>0.14228713768115941</v>
      </c>
      <c r="Q180" s="15">
        <v>0.81246201385266004</v>
      </c>
      <c r="R180" s="15">
        <v>0.67365357299999995</v>
      </c>
      <c r="S180" s="15">
        <f t="shared" si="25"/>
        <v>-0.13880844085266009</v>
      </c>
      <c r="T180" s="15">
        <f t="shared" si="26"/>
        <v>-17.084914554273915</v>
      </c>
      <c r="U180" s="15">
        <v>0.38296853936649428</v>
      </c>
      <c r="V180" s="15">
        <v>0.325821005</v>
      </c>
      <c r="W180" s="15">
        <f t="shared" si="27"/>
        <v>-5.7147534366494279E-2</v>
      </c>
      <c r="X180" s="16">
        <f t="shared" si="31"/>
        <v>-14.922253003086784</v>
      </c>
      <c r="Y180" s="13">
        <v>0.80999999999999994</v>
      </c>
      <c r="Z180" s="13">
        <v>0</v>
      </c>
      <c r="AA180" s="13">
        <v>0</v>
      </c>
      <c r="AB180" s="13">
        <v>0</v>
      </c>
      <c r="AC180" s="53">
        <f t="shared" si="28"/>
        <v>0</v>
      </c>
      <c r="AD180" s="53">
        <f t="shared" si="33"/>
        <v>2.4890040805933093E-2</v>
      </c>
      <c r="AE180" s="53">
        <f t="shared" si="29"/>
        <v>2.4890040805933093E-2</v>
      </c>
      <c r="AF180" s="53" t="str">
        <f t="shared" si="30"/>
        <v>0.00</v>
      </c>
      <c r="AG180" s="44">
        <v>221112</v>
      </c>
      <c r="AH180" s="15" t="s">
        <v>686</v>
      </c>
      <c r="AI180" s="20"/>
      <c r="AJ180" s="20"/>
      <c r="AK180" s="20"/>
      <c r="AL180" s="20"/>
      <c r="AM180" s="20"/>
      <c r="AN180" s="20"/>
      <c r="AO180" s="20"/>
      <c r="AP180" s="20"/>
      <c r="AQ180" s="20"/>
      <c r="AR180" s="20"/>
      <c r="AS180" s="20"/>
      <c r="AT180" s="20"/>
    </row>
    <row r="181" spans="1:46" ht="26.1" customHeight="1" x14ac:dyDescent="0.25">
      <c r="A181" s="39" t="s">
        <v>19</v>
      </c>
      <c r="B181" s="13" t="s">
        <v>253</v>
      </c>
      <c r="C181" s="13">
        <v>34005</v>
      </c>
      <c r="D181" s="13" t="s">
        <v>251</v>
      </c>
      <c r="E181" s="13">
        <v>45979</v>
      </c>
      <c r="F181" s="13" t="s">
        <v>343</v>
      </c>
      <c r="G181" s="13" t="s">
        <v>85</v>
      </c>
      <c r="H181" s="13" t="s">
        <v>86</v>
      </c>
      <c r="I181" s="4">
        <v>2399</v>
      </c>
      <c r="J181" s="4">
        <v>122</v>
      </c>
      <c r="K181" s="14" t="s">
        <v>38</v>
      </c>
      <c r="L181" s="15" t="s">
        <v>679</v>
      </c>
      <c r="M181" s="68">
        <v>260.27999999999997</v>
      </c>
      <c r="N181" s="61">
        <v>314.17</v>
      </c>
      <c r="O181" s="65">
        <f t="shared" si="23"/>
        <v>0.11788043478260868</v>
      </c>
      <c r="P181" s="65">
        <f t="shared" si="24"/>
        <v>0.14228713768115941</v>
      </c>
      <c r="Q181" s="15">
        <v>0.55843076423835158</v>
      </c>
      <c r="R181" s="15">
        <v>0.46302334499999998</v>
      </c>
      <c r="S181" s="15">
        <f t="shared" si="25"/>
        <v>-9.540741923835161E-2</v>
      </c>
      <c r="T181" s="15">
        <f t="shared" si="26"/>
        <v>-17.084914612195227</v>
      </c>
      <c r="U181" s="15">
        <v>0.26322635455109439</v>
      </c>
      <c r="V181" s="15">
        <v>0.22394705100000001</v>
      </c>
      <c r="W181" s="15">
        <f t="shared" si="27"/>
        <v>-3.927930355109438E-2</v>
      </c>
      <c r="X181" s="16">
        <f t="shared" si="31"/>
        <v>-14.92225336558006</v>
      </c>
      <c r="Y181" s="13">
        <v>0.56000000000000005</v>
      </c>
      <c r="Z181" s="13">
        <v>0</v>
      </c>
      <c r="AA181" s="13">
        <v>0</v>
      </c>
      <c r="AB181" s="13">
        <v>0</v>
      </c>
      <c r="AC181" s="53">
        <f t="shared" si="28"/>
        <v>0</v>
      </c>
      <c r="AD181" s="53">
        <f t="shared" si="33"/>
        <v>1.7107709915014164E-2</v>
      </c>
      <c r="AE181" s="53">
        <f t="shared" si="29"/>
        <v>1.7107709915014164E-2</v>
      </c>
      <c r="AF181" s="53" t="str">
        <f t="shared" si="30"/>
        <v>0.00</v>
      </c>
      <c r="AG181" s="44">
        <v>221112</v>
      </c>
      <c r="AH181" s="15" t="s">
        <v>686</v>
      </c>
      <c r="AI181" s="20"/>
      <c r="AJ181" s="20"/>
      <c r="AK181" s="20"/>
      <c r="AL181" s="20"/>
      <c r="AM181" s="20"/>
      <c r="AN181" s="20"/>
      <c r="AO181" s="20"/>
      <c r="AP181" s="20"/>
      <c r="AQ181" s="20"/>
      <c r="AR181" s="20"/>
      <c r="AS181" s="20"/>
      <c r="AT181" s="20"/>
    </row>
    <row r="182" spans="1:46" ht="26.1" customHeight="1" x14ac:dyDescent="0.25">
      <c r="A182" s="39" t="s">
        <v>19</v>
      </c>
      <c r="B182" s="13" t="s">
        <v>253</v>
      </c>
      <c r="C182" s="13">
        <v>34005</v>
      </c>
      <c r="D182" s="13" t="s">
        <v>251</v>
      </c>
      <c r="E182" s="13">
        <v>45979</v>
      </c>
      <c r="F182" s="13" t="s">
        <v>343</v>
      </c>
      <c r="G182" s="13" t="s">
        <v>85</v>
      </c>
      <c r="H182" s="13" t="s">
        <v>86</v>
      </c>
      <c r="I182" s="4">
        <v>2399</v>
      </c>
      <c r="J182" s="4">
        <v>122</v>
      </c>
      <c r="K182" s="14" t="s">
        <v>39</v>
      </c>
      <c r="L182" s="15" t="s">
        <v>679</v>
      </c>
      <c r="M182" s="68">
        <v>260.27999999999997</v>
      </c>
      <c r="N182" s="61">
        <v>314.17</v>
      </c>
      <c r="O182" s="65">
        <f t="shared" si="23"/>
        <v>0.11788043478260868</v>
      </c>
      <c r="P182" s="65">
        <f t="shared" si="24"/>
        <v>0.14228713768115941</v>
      </c>
      <c r="Q182" s="15">
        <v>0.55843076423835158</v>
      </c>
      <c r="R182" s="15">
        <v>0.46302334499999998</v>
      </c>
      <c r="S182" s="15">
        <f t="shared" si="25"/>
        <v>-9.540741923835161E-2</v>
      </c>
      <c r="T182" s="15">
        <f t="shared" si="26"/>
        <v>-17.084914612195227</v>
      </c>
      <c r="U182" s="15">
        <v>0.26322635455109439</v>
      </c>
      <c r="V182" s="15">
        <v>0.22394705100000001</v>
      </c>
      <c r="W182" s="15">
        <f t="shared" si="27"/>
        <v>-3.927930355109438E-2</v>
      </c>
      <c r="X182" s="16">
        <f t="shared" si="31"/>
        <v>-14.92225336558006</v>
      </c>
      <c r="Y182" s="13">
        <v>0.56000000000000005</v>
      </c>
      <c r="Z182" s="13">
        <v>0</v>
      </c>
      <c r="AA182" s="13">
        <v>0</v>
      </c>
      <c r="AB182" s="13">
        <v>0</v>
      </c>
      <c r="AC182" s="53">
        <f t="shared" si="28"/>
        <v>0</v>
      </c>
      <c r="AD182" s="53">
        <f t="shared" si="33"/>
        <v>1.7107709915014164E-2</v>
      </c>
      <c r="AE182" s="53">
        <f t="shared" si="29"/>
        <v>1.7107709915014164E-2</v>
      </c>
      <c r="AF182" s="53" t="str">
        <f t="shared" si="30"/>
        <v>0.00</v>
      </c>
      <c r="AG182" s="44">
        <v>221112</v>
      </c>
      <c r="AH182" s="15" t="s">
        <v>686</v>
      </c>
      <c r="AI182" s="20"/>
      <c r="AJ182" s="20"/>
      <c r="AK182" s="20"/>
      <c r="AL182" s="20"/>
      <c r="AM182" s="20"/>
      <c r="AN182" s="20"/>
      <c r="AO182" s="20"/>
      <c r="AP182" s="20"/>
      <c r="AQ182" s="20"/>
      <c r="AR182" s="20"/>
      <c r="AS182" s="20"/>
      <c r="AT182" s="20"/>
    </row>
    <row r="183" spans="1:46" ht="26.1" customHeight="1" x14ac:dyDescent="0.25">
      <c r="A183" s="39" t="s">
        <v>19</v>
      </c>
      <c r="B183" s="13" t="s">
        <v>253</v>
      </c>
      <c r="C183" s="13">
        <v>34005</v>
      </c>
      <c r="D183" s="13" t="s">
        <v>251</v>
      </c>
      <c r="E183" s="13">
        <v>45979</v>
      </c>
      <c r="F183" s="13" t="s">
        <v>343</v>
      </c>
      <c r="G183" s="13" t="s">
        <v>85</v>
      </c>
      <c r="H183" s="13" t="s">
        <v>86</v>
      </c>
      <c r="I183" s="4">
        <v>2399</v>
      </c>
      <c r="J183" s="4">
        <v>122</v>
      </c>
      <c r="K183" s="14" t="s">
        <v>37</v>
      </c>
      <c r="L183" s="15" t="s">
        <v>679</v>
      </c>
      <c r="M183" s="68">
        <v>260.27999999999997</v>
      </c>
      <c r="N183" s="61">
        <v>314.17</v>
      </c>
      <c r="O183" s="65">
        <f t="shared" si="23"/>
        <v>0.11788043478260868</v>
      </c>
      <c r="P183" s="65">
        <f t="shared" si="24"/>
        <v>0.14228713768115941</v>
      </c>
      <c r="Q183" s="15">
        <v>0.10336616234998139</v>
      </c>
      <c r="R183" s="15">
        <v>8.5706141E-2</v>
      </c>
      <c r="S183" s="15">
        <f t="shared" si="25"/>
        <v>-1.7660021349981389E-2</v>
      </c>
      <c r="T183" s="15">
        <f t="shared" si="26"/>
        <v>-17.084915361554554</v>
      </c>
      <c r="U183" s="15">
        <v>4.8723494194369221E-2</v>
      </c>
      <c r="V183" s="15">
        <v>4.1452851999999998E-2</v>
      </c>
      <c r="W183" s="15">
        <f t="shared" si="27"/>
        <v>-7.2706421943692229E-3</v>
      </c>
      <c r="X183" s="16">
        <f t="shared" si="31"/>
        <v>-14.922251194392913</v>
      </c>
      <c r="Y183" s="13">
        <v>0.1</v>
      </c>
      <c r="Z183" s="13">
        <v>0</v>
      </c>
      <c r="AA183" s="13">
        <v>0</v>
      </c>
      <c r="AB183" s="13">
        <v>0</v>
      </c>
      <c r="AC183" s="53">
        <f t="shared" si="28"/>
        <v>0</v>
      </c>
      <c r="AD183" s="53">
        <f t="shared" si="33"/>
        <v>3.1666564216825278E-3</v>
      </c>
      <c r="AE183" s="53">
        <f t="shared" si="29"/>
        <v>3.1666564216825278E-3</v>
      </c>
      <c r="AF183" s="53" t="str">
        <f t="shared" si="30"/>
        <v>0.00</v>
      </c>
      <c r="AG183" s="44">
        <v>221112</v>
      </c>
      <c r="AH183" s="15" t="s">
        <v>686</v>
      </c>
      <c r="AI183" s="20"/>
      <c r="AJ183" s="20"/>
      <c r="AK183" s="20"/>
      <c r="AL183" s="20"/>
      <c r="AM183" s="20"/>
      <c r="AN183" s="20"/>
      <c r="AO183" s="20"/>
      <c r="AP183" s="20"/>
      <c r="AQ183" s="20"/>
      <c r="AR183" s="20"/>
      <c r="AS183" s="20"/>
      <c r="AT183" s="20"/>
    </row>
    <row r="184" spans="1:46" ht="26.1" customHeight="1" x14ac:dyDescent="0.25">
      <c r="A184" s="39" t="s">
        <v>19</v>
      </c>
      <c r="B184" s="13" t="s">
        <v>253</v>
      </c>
      <c r="C184" s="13">
        <v>34005</v>
      </c>
      <c r="D184" s="13" t="s">
        <v>251</v>
      </c>
      <c r="E184" s="13">
        <v>45979</v>
      </c>
      <c r="F184" s="13" t="s">
        <v>343</v>
      </c>
      <c r="G184" s="13" t="s">
        <v>85</v>
      </c>
      <c r="H184" s="13" t="s">
        <v>86</v>
      </c>
      <c r="I184" s="4">
        <v>2399</v>
      </c>
      <c r="J184" s="4">
        <v>123</v>
      </c>
      <c r="K184" s="14" t="s">
        <v>40</v>
      </c>
      <c r="L184" s="15" t="s">
        <v>679</v>
      </c>
      <c r="M184" s="68">
        <v>270.74</v>
      </c>
      <c r="N184" s="61">
        <v>269.89</v>
      </c>
      <c r="O184" s="65">
        <f t="shared" si="23"/>
        <v>0.12261775362318841</v>
      </c>
      <c r="P184" s="65">
        <f t="shared" si="24"/>
        <v>0.12223278985507245</v>
      </c>
      <c r="Q184" s="15">
        <v>0.72563560492752566</v>
      </c>
      <c r="R184" s="15">
        <v>0.59850234200000008</v>
      </c>
      <c r="S184" s="15">
        <f t="shared" si="25"/>
        <v>-0.12713326292752558</v>
      </c>
      <c r="T184" s="15">
        <f t="shared" si="26"/>
        <v>-17.520262520776289</v>
      </c>
      <c r="U184" s="15">
        <v>0.32188421668913719</v>
      </c>
      <c r="V184" s="15">
        <v>0.27388654200000001</v>
      </c>
      <c r="W184" s="15">
        <f t="shared" si="27"/>
        <v>-4.7997674689137182E-2</v>
      </c>
      <c r="X184" s="16">
        <f t="shared" si="31"/>
        <v>-14.911471951882438</v>
      </c>
      <c r="Y184" s="13">
        <v>0.73</v>
      </c>
      <c r="Z184" s="13">
        <v>0</v>
      </c>
      <c r="AA184" s="13">
        <v>0</v>
      </c>
      <c r="AB184" s="13">
        <v>0</v>
      </c>
      <c r="AC184" s="53">
        <f t="shared" si="28"/>
        <v>0</v>
      </c>
      <c r="AD184" s="53">
        <f t="shared" si="33"/>
        <v>2.4355392967505281E-2</v>
      </c>
      <c r="AE184" s="53">
        <f t="shared" si="29"/>
        <v>2.4355392967505281E-2</v>
      </c>
      <c r="AF184" s="53" t="str">
        <f t="shared" si="30"/>
        <v>0.00</v>
      </c>
      <c r="AG184" s="44">
        <v>221112</v>
      </c>
      <c r="AH184" s="15" t="s">
        <v>686</v>
      </c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</row>
    <row r="185" spans="1:46" ht="26.1" customHeight="1" x14ac:dyDescent="0.25">
      <c r="A185" s="39" t="s">
        <v>19</v>
      </c>
      <c r="B185" s="13" t="s">
        <v>253</v>
      </c>
      <c r="C185" s="13">
        <v>34005</v>
      </c>
      <c r="D185" s="13" t="s">
        <v>251</v>
      </c>
      <c r="E185" s="13">
        <v>45979</v>
      </c>
      <c r="F185" s="13" t="s">
        <v>343</v>
      </c>
      <c r="G185" s="13" t="s">
        <v>85</v>
      </c>
      <c r="H185" s="13" t="s">
        <v>86</v>
      </c>
      <c r="I185" s="4">
        <v>2399</v>
      </c>
      <c r="J185" s="4">
        <v>123</v>
      </c>
      <c r="K185" s="14" t="s">
        <v>38</v>
      </c>
      <c r="L185" s="15" t="s">
        <v>679</v>
      </c>
      <c r="M185" s="68">
        <v>270.74</v>
      </c>
      <c r="N185" s="61">
        <v>269.89</v>
      </c>
      <c r="O185" s="65">
        <f t="shared" si="23"/>
        <v>0.12261775362318841</v>
      </c>
      <c r="P185" s="65">
        <f t="shared" si="24"/>
        <v>0.12223278985507245</v>
      </c>
      <c r="Q185" s="15">
        <v>0.51189904972059597</v>
      </c>
      <c r="R185" s="15">
        <v>0.42221299300000004</v>
      </c>
      <c r="S185" s="15">
        <f t="shared" si="25"/>
        <v>-8.968605672059593E-2</v>
      </c>
      <c r="T185" s="15">
        <f t="shared" si="26"/>
        <v>-17.520262397351246</v>
      </c>
      <c r="U185" s="15">
        <v>0.22707295993239618</v>
      </c>
      <c r="V185" s="15">
        <v>0.19321304</v>
      </c>
      <c r="W185" s="15">
        <f t="shared" si="27"/>
        <v>-3.3859919932396176E-2</v>
      </c>
      <c r="X185" s="16">
        <f t="shared" si="31"/>
        <v>-14.911471600351225</v>
      </c>
      <c r="Y185" s="13">
        <v>0.51</v>
      </c>
      <c r="Z185" s="13">
        <v>0</v>
      </c>
      <c r="AA185" s="13">
        <v>0</v>
      </c>
      <c r="AB185" s="13">
        <v>0</v>
      </c>
      <c r="AC185" s="53">
        <f t="shared" si="28"/>
        <v>0</v>
      </c>
      <c r="AD185" s="53">
        <f t="shared" si="33"/>
        <v>1.718149231168254E-2</v>
      </c>
      <c r="AE185" s="53">
        <f t="shared" si="29"/>
        <v>1.718149231168254E-2</v>
      </c>
      <c r="AF185" s="53" t="str">
        <f t="shared" si="30"/>
        <v>0.00</v>
      </c>
      <c r="AG185" s="44">
        <v>221112</v>
      </c>
      <c r="AH185" s="15" t="s">
        <v>686</v>
      </c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</row>
    <row r="186" spans="1:46" ht="26.1" customHeight="1" x14ac:dyDescent="0.25">
      <c r="A186" s="39" t="s">
        <v>19</v>
      </c>
      <c r="B186" s="13" t="s">
        <v>253</v>
      </c>
      <c r="C186" s="13">
        <v>34005</v>
      </c>
      <c r="D186" s="13" t="s">
        <v>251</v>
      </c>
      <c r="E186" s="13">
        <v>45979</v>
      </c>
      <c r="F186" s="13" t="s">
        <v>343</v>
      </c>
      <c r="G186" s="13" t="s">
        <v>85</v>
      </c>
      <c r="H186" s="13" t="s">
        <v>86</v>
      </c>
      <c r="I186" s="4">
        <v>2399</v>
      </c>
      <c r="J186" s="4">
        <v>123</v>
      </c>
      <c r="K186" s="14" t="s">
        <v>39</v>
      </c>
      <c r="L186" s="15" t="s">
        <v>679</v>
      </c>
      <c r="M186" s="68">
        <v>270.74</v>
      </c>
      <c r="N186" s="61">
        <v>269.89</v>
      </c>
      <c r="O186" s="65">
        <f t="shared" si="23"/>
        <v>0.12261775362318841</v>
      </c>
      <c r="P186" s="65">
        <f t="shared" si="24"/>
        <v>0.12223278985507245</v>
      </c>
      <c r="Q186" s="15">
        <v>0.51189904972059597</v>
      </c>
      <c r="R186" s="15">
        <v>0.42221299300000004</v>
      </c>
      <c r="S186" s="15">
        <f t="shared" si="25"/>
        <v>-8.968605672059593E-2</v>
      </c>
      <c r="T186" s="15">
        <f t="shared" si="26"/>
        <v>-17.520262397351246</v>
      </c>
      <c r="U186" s="15">
        <v>0.22707295993239618</v>
      </c>
      <c r="V186" s="15">
        <v>0.19321304</v>
      </c>
      <c r="W186" s="15">
        <f t="shared" si="27"/>
        <v>-3.3859919932396176E-2</v>
      </c>
      <c r="X186" s="16">
        <f t="shared" si="31"/>
        <v>-14.911471600351225</v>
      </c>
      <c r="Y186" s="13">
        <v>0.51</v>
      </c>
      <c r="Z186" s="13">
        <v>0</v>
      </c>
      <c r="AA186" s="13">
        <v>0</v>
      </c>
      <c r="AB186" s="13">
        <v>0</v>
      </c>
      <c r="AC186" s="53">
        <f t="shared" si="28"/>
        <v>0</v>
      </c>
      <c r="AD186" s="53">
        <f t="shared" si="33"/>
        <v>1.718149231168254E-2</v>
      </c>
      <c r="AE186" s="53">
        <f t="shared" si="29"/>
        <v>1.718149231168254E-2</v>
      </c>
      <c r="AF186" s="53" t="str">
        <f t="shared" si="30"/>
        <v>0.00</v>
      </c>
      <c r="AG186" s="44">
        <v>221112</v>
      </c>
      <c r="AH186" s="15" t="s">
        <v>686</v>
      </c>
      <c r="AI186" s="20"/>
      <c r="AJ186" s="20"/>
      <c r="AK186" s="20"/>
      <c r="AL186" s="20"/>
      <c r="AM186" s="20"/>
      <c r="AN186" s="20"/>
      <c r="AO186" s="20"/>
      <c r="AP186" s="20"/>
      <c r="AQ186" s="20"/>
      <c r="AR186" s="20"/>
      <c r="AS186" s="20"/>
      <c r="AT186" s="20"/>
    </row>
    <row r="187" spans="1:46" ht="26.1" customHeight="1" x14ac:dyDescent="0.25">
      <c r="A187" s="39" t="s">
        <v>19</v>
      </c>
      <c r="B187" s="13" t="s">
        <v>253</v>
      </c>
      <c r="C187" s="13">
        <v>34005</v>
      </c>
      <c r="D187" s="13" t="s">
        <v>251</v>
      </c>
      <c r="E187" s="13">
        <v>45979</v>
      </c>
      <c r="F187" s="13" t="s">
        <v>343</v>
      </c>
      <c r="G187" s="13" t="s">
        <v>85</v>
      </c>
      <c r="H187" s="13" t="s">
        <v>86</v>
      </c>
      <c r="I187" s="4">
        <v>2399</v>
      </c>
      <c r="J187" s="4">
        <v>123</v>
      </c>
      <c r="K187" s="14" t="s">
        <v>37</v>
      </c>
      <c r="L187" s="15" t="s">
        <v>679</v>
      </c>
      <c r="M187" s="68">
        <v>270.74</v>
      </c>
      <c r="N187" s="61">
        <v>269.89</v>
      </c>
      <c r="O187" s="65">
        <f t="shared" si="23"/>
        <v>0.12261775362318841</v>
      </c>
      <c r="P187" s="65">
        <f t="shared" si="24"/>
        <v>0.12223278985507245</v>
      </c>
      <c r="Q187" s="15">
        <v>7.68953097000869E-2</v>
      </c>
      <c r="R187" s="15">
        <v>6.3423048999999995E-2</v>
      </c>
      <c r="S187" s="15">
        <f t="shared" si="25"/>
        <v>-1.3472260700086905E-2</v>
      </c>
      <c r="T187" s="15">
        <f t="shared" si="26"/>
        <v>-17.520263267854009</v>
      </c>
      <c r="U187" s="15">
        <v>3.4109939426625199E-2</v>
      </c>
      <c r="V187" s="15">
        <v>2.9023645999999997E-2</v>
      </c>
      <c r="W187" s="15">
        <f t="shared" si="27"/>
        <v>-5.0862934266252026E-3</v>
      </c>
      <c r="X187" s="16">
        <f t="shared" si="31"/>
        <v>-14.911470123148311</v>
      </c>
      <c r="Y187" s="13">
        <v>6.9999999999999993E-2</v>
      </c>
      <c r="Z187" s="13">
        <v>0</v>
      </c>
      <c r="AA187" s="13">
        <v>0</v>
      </c>
      <c r="AB187" s="13">
        <v>0</v>
      </c>
      <c r="AC187" s="53">
        <f t="shared" si="28"/>
        <v>0</v>
      </c>
      <c r="AD187" s="53">
        <f t="shared" si="33"/>
        <v>2.5809311349068139E-3</v>
      </c>
      <c r="AE187" s="53">
        <f t="shared" si="29"/>
        <v>2.5809311349068139E-3</v>
      </c>
      <c r="AF187" s="53" t="str">
        <f t="shared" si="30"/>
        <v>0.00</v>
      </c>
      <c r="AG187" s="44">
        <v>221112</v>
      </c>
      <c r="AH187" s="15" t="s">
        <v>686</v>
      </c>
      <c r="AI187" s="20"/>
      <c r="AJ187" s="20"/>
      <c r="AK187" s="20"/>
      <c r="AL187" s="20"/>
      <c r="AM187" s="20"/>
      <c r="AN187" s="20"/>
      <c r="AO187" s="20"/>
      <c r="AP187" s="20"/>
      <c r="AQ187" s="20"/>
      <c r="AR187" s="20"/>
      <c r="AS187" s="20"/>
      <c r="AT187" s="20"/>
    </row>
    <row r="188" spans="1:46" ht="26.1" customHeight="1" x14ac:dyDescent="0.25">
      <c r="A188" s="39" t="s">
        <v>19</v>
      </c>
      <c r="B188" s="13" t="s">
        <v>253</v>
      </c>
      <c r="C188" s="13">
        <v>34005</v>
      </c>
      <c r="D188" s="13" t="s">
        <v>251</v>
      </c>
      <c r="E188" s="13">
        <v>45979</v>
      </c>
      <c r="F188" s="13" t="s">
        <v>343</v>
      </c>
      <c r="G188" s="13" t="s">
        <v>85</v>
      </c>
      <c r="H188" s="13" t="s">
        <v>86</v>
      </c>
      <c r="I188" s="4">
        <v>2399</v>
      </c>
      <c r="J188" s="4">
        <v>124</v>
      </c>
      <c r="K188" s="14" t="s">
        <v>40</v>
      </c>
      <c r="L188" s="15" t="s">
        <v>679</v>
      </c>
      <c r="M188" s="68">
        <v>6</v>
      </c>
      <c r="N188" s="61">
        <v>290.45</v>
      </c>
      <c r="O188" s="65">
        <f t="shared" si="23"/>
        <v>2.717391304347826E-3</v>
      </c>
      <c r="P188" s="65">
        <f t="shared" si="24"/>
        <v>0.131544384057971</v>
      </c>
      <c r="Q188" s="15">
        <v>0.7237707170749369</v>
      </c>
      <c r="R188" s="15">
        <v>0.60433621400000004</v>
      </c>
      <c r="S188" s="15">
        <f t="shared" si="25"/>
        <v>-0.11943450307493686</v>
      </c>
      <c r="T188" s="15">
        <f t="shared" si="26"/>
        <v>-16.501704235510122</v>
      </c>
      <c r="U188" s="15">
        <v>0.38615267655181118</v>
      </c>
      <c r="V188" s="15">
        <v>0.334625703</v>
      </c>
      <c r="W188" s="15">
        <f t="shared" si="27"/>
        <v>-5.1526973551811184E-2</v>
      </c>
      <c r="X188" s="16">
        <f t="shared" si="31"/>
        <v>-13.343678985194776</v>
      </c>
      <c r="Y188" s="13">
        <v>0.73</v>
      </c>
      <c r="Z188" s="13">
        <v>0</v>
      </c>
      <c r="AA188" s="13">
        <v>0</v>
      </c>
      <c r="AB188" s="13">
        <v>0</v>
      </c>
      <c r="AC188" s="53">
        <f t="shared" si="28"/>
        <v>0</v>
      </c>
      <c r="AD188" s="53">
        <f t="shared" si="33"/>
        <v>2.7650256057841285E-2</v>
      </c>
      <c r="AE188" s="53">
        <f t="shared" si="29"/>
        <v>2.7650256057841285E-2</v>
      </c>
      <c r="AF188" s="53" t="str">
        <f t="shared" si="30"/>
        <v>0.00</v>
      </c>
      <c r="AG188" s="44">
        <v>221112</v>
      </c>
      <c r="AH188" s="15" t="s">
        <v>686</v>
      </c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</row>
    <row r="189" spans="1:46" ht="26.1" customHeight="1" x14ac:dyDescent="0.25">
      <c r="A189" s="39" t="s">
        <v>19</v>
      </c>
      <c r="B189" s="13" t="s">
        <v>253</v>
      </c>
      <c r="C189" s="13">
        <v>34005</v>
      </c>
      <c r="D189" s="13" t="s">
        <v>251</v>
      </c>
      <c r="E189" s="13">
        <v>45979</v>
      </c>
      <c r="F189" s="13" t="s">
        <v>343</v>
      </c>
      <c r="G189" s="13" t="s">
        <v>85</v>
      </c>
      <c r="H189" s="13" t="s">
        <v>86</v>
      </c>
      <c r="I189" s="4">
        <v>2399</v>
      </c>
      <c r="J189" s="4">
        <v>124</v>
      </c>
      <c r="K189" s="14" t="s">
        <v>38</v>
      </c>
      <c r="L189" s="15" t="s">
        <v>679</v>
      </c>
      <c r="M189" s="68">
        <v>6</v>
      </c>
      <c r="N189" s="61">
        <v>290.45</v>
      </c>
      <c r="O189" s="65">
        <f t="shared" si="23"/>
        <v>2.717391304347826E-3</v>
      </c>
      <c r="P189" s="65">
        <f t="shared" si="24"/>
        <v>0.131544384057971</v>
      </c>
      <c r="Q189" s="15">
        <v>0.50043473676005212</v>
      </c>
      <c r="R189" s="15">
        <v>0.417854477</v>
      </c>
      <c r="S189" s="15">
        <f t="shared" si="25"/>
        <v>-8.2580259760052122E-2</v>
      </c>
      <c r="T189" s="15">
        <f t="shared" si="26"/>
        <v>-16.501704157209137</v>
      </c>
      <c r="U189" s="15">
        <v>0.26699645133527478</v>
      </c>
      <c r="V189" s="15">
        <v>0.231369302</v>
      </c>
      <c r="W189" s="15">
        <f t="shared" si="27"/>
        <v>-3.5627149335274777E-2</v>
      </c>
      <c r="X189" s="16">
        <f t="shared" si="31"/>
        <v>-13.343678972922673</v>
      </c>
      <c r="Y189" s="13">
        <v>0.5</v>
      </c>
      <c r="Z189" s="13">
        <v>0</v>
      </c>
      <c r="AA189" s="13">
        <v>0</v>
      </c>
      <c r="AB189" s="13">
        <v>0</v>
      </c>
      <c r="AC189" s="53">
        <f t="shared" si="28"/>
        <v>0</v>
      </c>
      <c r="AD189" s="53">
        <f t="shared" si="33"/>
        <v>1.9118138226889313E-2</v>
      </c>
      <c r="AE189" s="53">
        <f t="shared" si="29"/>
        <v>1.9118138226889313E-2</v>
      </c>
      <c r="AF189" s="53" t="str">
        <f t="shared" si="30"/>
        <v>0.00</v>
      </c>
      <c r="AG189" s="44">
        <v>221112</v>
      </c>
      <c r="AH189" s="15" t="s">
        <v>686</v>
      </c>
      <c r="AI189" s="20"/>
      <c r="AJ189" s="20"/>
      <c r="AK189" s="20"/>
      <c r="AL189" s="20"/>
      <c r="AM189" s="20"/>
      <c r="AN189" s="20"/>
      <c r="AO189" s="20"/>
      <c r="AP189" s="20"/>
      <c r="AQ189" s="20"/>
      <c r="AR189" s="20"/>
      <c r="AS189" s="20"/>
      <c r="AT189" s="20"/>
    </row>
    <row r="190" spans="1:46" ht="26.1" customHeight="1" x14ac:dyDescent="0.25">
      <c r="A190" s="39" t="s">
        <v>19</v>
      </c>
      <c r="B190" s="13" t="s">
        <v>253</v>
      </c>
      <c r="C190" s="13">
        <v>34005</v>
      </c>
      <c r="D190" s="13" t="s">
        <v>251</v>
      </c>
      <c r="E190" s="13">
        <v>45979</v>
      </c>
      <c r="F190" s="13" t="s">
        <v>343</v>
      </c>
      <c r="G190" s="13" t="s">
        <v>85</v>
      </c>
      <c r="H190" s="13" t="s">
        <v>86</v>
      </c>
      <c r="I190" s="4">
        <v>2399</v>
      </c>
      <c r="J190" s="4">
        <v>124</v>
      </c>
      <c r="K190" s="14" t="s">
        <v>39</v>
      </c>
      <c r="L190" s="15" t="s">
        <v>679</v>
      </c>
      <c r="M190" s="68">
        <v>6</v>
      </c>
      <c r="N190" s="61">
        <v>290.45</v>
      </c>
      <c r="O190" s="65">
        <f t="shared" si="23"/>
        <v>2.717391304347826E-3</v>
      </c>
      <c r="P190" s="65">
        <f t="shared" si="24"/>
        <v>0.131544384057971</v>
      </c>
      <c r="Q190" s="15">
        <v>0.50043473676005212</v>
      </c>
      <c r="R190" s="15">
        <v>0.417854477</v>
      </c>
      <c r="S190" s="15">
        <f t="shared" si="25"/>
        <v>-8.2580259760052122E-2</v>
      </c>
      <c r="T190" s="15">
        <f t="shared" si="26"/>
        <v>-16.501704157209137</v>
      </c>
      <c r="U190" s="15">
        <v>0.26699645133527478</v>
      </c>
      <c r="V190" s="15">
        <v>0.231369302</v>
      </c>
      <c r="W190" s="15">
        <f t="shared" si="27"/>
        <v>-3.5627149335274777E-2</v>
      </c>
      <c r="X190" s="16">
        <f t="shared" si="31"/>
        <v>-13.343678972922673</v>
      </c>
      <c r="Y190" s="13">
        <v>0.5</v>
      </c>
      <c r="Z190" s="13">
        <v>0</v>
      </c>
      <c r="AA190" s="13">
        <v>0</v>
      </c>
      <c r="AB190" s="13">
        <v>0</v>
      </c>
      <c r="AC190" s="53">
        <f t="shared" si="28"/>
        <v>0</v>
      </c>
      <c r="AD190" s="53">
        <f t="shared" si="33"/>
        <v>1.9118138226889313E-2</v>
      </c>
      <c r="AE190" s="53">
        <f t="shared" si="29"/>
        <v>1.9118138226889313E-2</v>
      </c>
      <c r="AF190" s="53" t="str">
        <f t="shared" si="30"/>
        <v>0.00</v>
      </c>
      <c r="AG190" s="44">
        <v>221112</v>
      </c>
      <c r="AH190" s="15" t="s">
        <v>686</v>
      </c>
      <c r="AI190" s="20"/>
      <c r="AJ190" s="20"/>
      <c r="AK190" s="20"/>
      <c r="AL190" s="20"/>
      <c r="AM190" s="20"/>
      <c r="AN190" s="20"/>
      <c r="AO190" s="20"/>
      <c r="AP190" s="20"/>
      <c r="AQ190" s="20"/>
      <c r="AR190" s="20"/>
      <c r="AS190" s="20"/>
      <c r="AT190" s="20"/>
    </row>
    <row r="191" spans="1:46" ht="26.1" customHeight="1" x14ac:dyDescent="0.25">
      <c r="A191" s="39" t="s">
        <v>19</v>
      </c>
      <c r="B191" s="13" t="s">
        <v>253</v>
      </c>
      <c r="C191" s="13">
        <v>34005</v>
      </c>
      <c r="D191" s="13" t="s">
        <v>251</v>
      </c>
      <c r="E191" s="13">
        <v>45979</v>
      </c>
      <c r="F191" s="13" t="s">
        <v>343</v>
      </c>
      <c r="G191" s="13" t="s">
        <v>85</v>
      </c>
      <c r="H191" s="13" t="s">
        <v>86</v>
      </c>
      <c r="I191" s="4">
        <v>2399</v>
      </c>
      <c r="J191" s="4">
        <v>124</v>
      </c>
      <c r="K191" s="14" t="s">
        <v>37</v>
      </c>
      <c r="L191" s="15" t="s">
        <v>679</v>
      </c>
      <c r="M191" s="68">
        <v>6</v>
      </c>
      <c r="N191" s="61">
        <v>290.45</v>
      </c>
      <c r="O191" s="65">
        <f t="shared" si="23"/>
        <v>2.717391304347826E-3</v>
      </c>
      <c r="P191" s="65">
        <f t="shared" si="24"/>
        <v>0.131544384057971</v>
      </c>
      <c r="Q191" s="15">
        <v>8.9107088400026097E-2</v>
      </c>
      <c r="R191" s="15">
        <v>7.4402899999999994E-2</v>
      </c>
      <c r="S191" s="15">
        <f t="shared" si="25"/>
        <v>-1.4704188400026103E-2</v>
      </c>
      <c r="T191" s="15">
        <f t="shared" si="26"/>
        <v>-16.501704481707424</v>
      </c>
      <c r="U191" s="15">
        <v>4.754121695399998E-2</v>
      </c>
      <c r="V191" s="15">
        <v>4.1197469E-2</v>
      </c>
      <c r="W191" s="15">
        <f t="shared" si="27"/>
        <v>-6.34374795399998E-3</v>
      </c>
      <c r="X191" s="16">
        <f t="shared" si="31"/>
        <v>-13.343680200988702</v>
      </c>
      <c r="Y191" s="13">
        <v>0.09</v>
      </c>
      <c r="Z191" s="13">
        <v>0</v>
      </c>
      <c r="AA191" s="13">
        <v>0</v>
      </c>
      <c r="AB191" s="13">
        <v>0</v>
      </c>
      <c r="AC191" s="53">
        <f t="shared" si="28"/>
        <v>0</v>
      </c>
      <c r="AD191" s="53">
        <f t="shared" si="33"/>
        <v>3.404163387846445E-3</v>
      </c>
      <c r="AE191" s="53">
        <f t="shared" si="29"/>
        <v>3.404163387846445E-3</v>
      </c>
      <c r="AF191" s="53" t="str">
        <f t="shared" si="30"/>
        <v>0.00</v>
      </c>
      <c r="AG191" s="44">
        <v>221112</v>
      </c>
      <c r="AH191" s="15" t="s">
        <v>686</v>
      </c>
      <c r="AI191" s="20"/>
      <c r="AJ191" s="20"/>
      <c r="AK191" s="20"/>
      <c r="AL191" s="20"/>
      <c r="AM191" s="20"/>
      <c r="AN191" s="20"/>
      <c r="AO191" s="20"/>
      <c r="AP191" s="20"/>
      <c r="AQ191" s="20"/>
      <c r="AR191" s="20"/>
      <c r="AS191" s="20"/>
      <c r="AT191" s="20"/>
    </row>
    <row r="192" spans="1:46" ht="26.1" customHeight="1" x14ac:dyDescent="0.25">
      <c r="A192" s="39" t="s">
        <v>19</v>
      </c>
      <c r="B192" s="13" t="s">
        <v>253</v>
      </c>
      <c r="C192" s="13">
        <v>34005</v>
      </c>
      <c r="D192" s="13" t="s">
        <v>251</v>
      </c>
      <c r="E192" s="13">
        <v>45979</v>
      </c>
      <c r="F192" s="13" t="s">
        <v>343</v>
      </c>
      <c r="G192" s="13" t="s">
        <v>85</v>
      </c>
      <c r="H192" s="13" t="s">
        <v>86</v>
      </c>
      <c r="I192" s="4">
        <v>2399</v>
      </c>
      <c r="J192" s="4">
        <v>123</v>
      </c>
      <c r="K192" s="14" t="s">
        <v>34</v>
      </c>
      <c r="L192" s="15" t="s">
        <v>679</v>
      </c>
      <c r="M192" s="68">
        <v>270.74</v>
      </c>
      <c r="N192" s="61">
        <v>269.89</v>
      </c>
      <c r="O192" s="65">
        <f t="shared" si="23"/>
        <v>0.12261775362318841</v>
      </c>
      <c r="P192" s="65">
        <f t="shared" si="24"/>
        <v>0.12223278985507245</v>
      </c>
      <c r="Q192" s="15">
        <v>0.61989799990008598</v>
      </c>
      <c r="R192" s="15">
        <v>0.51129024300000003</v>
      </c>
      <c r="S192" s="15">
        <f t="shared" si="25"/>
        <v>-0.10860775690008595</v>
      </c>
      <c r="T192" s="15">
        <f t="shared" si="26"/>
        <v>-17.520262513766966</v>
      </c>
      <c r="U192" s="15">
        <v>0.2749801426088116</v>
      </c>
      <c r="V192" s="15">
        <v>0.233976556</v>
      </c>
      <c r="W192" s="15">
        <f t="shared" si="27"/>
        <v>-4.1003586608811593E-2</v>
      </c>
      <c r="X192" s="16">
        <f t="shared" si="31"/>
        <v>-14.911471868404528</v>
      </c>
      <c r="Y192" s="13">
        <v>0.62</v>
      </c>
      <c r="Z192" s="13">
        <v>8.2899999999999991</v>
      </c>
      <c r="AA192" s="13">
        <v>0</v>
      </c>
      <c r="AB192" s="13">
        <v>0</v>
      </c>
      <c r="AC192" s="53">
        <f t="shared" si="28"/>
        <v>4.1449999999999994E-3</v>
      </c>
      <c r="AD192" s="53">
        <f t="shared" si="33"/>
        <v>2.0806392767423767E-2</v>
      </c>
      <c r="AE192" s="53">
        <f t="shared" si="29"/>
        <v>1.6661392767423767E-2</v>
      </c>
      <c r="AF192" s="53">
        <f t="shared" si="30"/>
        <v>401.96363733229845</v>
      </c>
      <c r="AG192" s="44">
        <v>221112</v>
      </c>
      <c r="AH192" s="15" t="s">
        <v>686</v>
      </c>
      <c r="AI192" s="20"/>
      <c r="AJ192" s="20"/>
      <c r="AK192" s="20"/>
      <c r="AL192" s="20"/>
      <c r="AM192" s="20"/>
      <c r="AN192" s="20"/>
      <c r="AO192" s="20"/>
      <c r="AP192" s="20"/>
      <c r="AQ192" s="20"/>
      <c r="AR192" s="20"/>
      <c r="AS192" s="20"/>
      <c r="AT192" s="20"/>
    </row>
    <row r="193" spans="1:46" ht="26.1" customHeight="1" x14ac:dyDescent="0.25">
      <c r="A193" s="39" t="s">
        <v>19</v>
      </c>
      <c r="B193" s="13" t="s">
        <v>253</v>
      </c>
      <c r="C193" s="13">
        <v>34005</v>
      </c>
      <c r="D193" s="13" t="s">
        <v>251</v>
      </c>
      <c r="E193" s="13">
        <v>45979</v>
      </c>
      <c r="F193" s="13" t="s">
        <v>343</v>
      </c>
      <c r="G193" s="13" t="s">
        <v>85</v>
      </c>
      <c r="H193" s="13" t="s">
        <v>86</v>
      </c>
      <c r="I193" s="4">
        <v>2399</v>
      </c>
      <c r="J193" s="4">
        <v>122</v>
      </c>
      <c r="K193" s="14" t="s">
        <v>34</v>
      </c>
      <c r="L193" s="15" t="s">
        <v>679</v>
      </c>
      <c r="M193" s="68">
        <v>260.27999999999997</v>
      </c>
      <c r="N193" s="61">
        <v>314.17</v>
      </c>
      <c r="O193" s="65">
        <f t="shared" si="23"/>
        <v>0.11788043478260868</v>
      </c>
      <c r="P193" s="65">
        <f t="shared" si="24"/>
        <v>0.14228713768115941</v>
      </c>
      <c r="Q193" s="15">
        <v>0.62638106387959802</v>
      </c>
      <c r="R193" s="15">
        <v>0.51936439400000001</v>
      </c>
      <c r="S193" s="15">
        <f t="shared" si="25"/>
        <v>-0.10701666987959801</v>
      </c>
      <c r="T193" s="15">
        <f t="shared" si="26"/>
        <v>-17.084914607215616</v>
      </c>
      <c r="U193" s="15">
        <v>0.29525594677747347</v>
      </c>
      <c r="V193" s="15">
        <v>0.25119710699999998</v>
      </c>
      <c r="W193" s="15">
        <f t="shared" si="27"/>
        <v>-4.4058839777473491E-2</v>
      </c>
      <c r="X193" s="16">
        <f t="shared" si="31"/>
        <v>-14.922253136083135</v>
      </c>
      <c r="Y193" s="13">
        <v>0.63</v>
      </c>
      <c r="Z193" s="13">
        <v>9.52</v>
      </c>
      <c r="AA193" s="13">
        <v>0</v>
      </c>
      <c r="AB193" s="13">
        <v>0</v>
      </c>
      <c r="AC193" s="53">
        <f t="shared" si="28"/>
        <v>4.7599999999999995E-3</v>
      </c>
      <c r="AD193" s="53">
        <f t="shared" si="33"/>
        <v>1.918938971894197E-2</v>
      </c>
      <c r="AE193" s="53">
        <f t="shared" si="29"/>
        <v>1.4429389718941969E-2</v>
      </c>
      <c r="AF193" s="53">
        <f t="shared" si="30"/>
        <v>303.13843947357083</v>
      </c>
      <c r="AG193" s="44">
        <v>221112</v>
      </c>
      <c r="AH193" s="15" t="s">
        <v>686</v>
      </c>
      <c r="AI193" s="20"/>
      <c r="AJ193" s="20"/>
      <c r="AK193" s="20"/>
      <c r="AL193" s="20"/>
      <c r="AM193" s="20"/>
      <c r="AN193" s="20"/>
      <c r="AO193" s="20"/>
      <c r="AP193" s="20"/>
      <c r="AQ193" s="20"/>
      <c r="AR193" s="20"/>
      <c r="AS193" s="20"/>
      <c r="AT193" s="20"/>
    </row>
    <row r="194" spans="1:46" ht="26.1" customHeight="1" x14ac:dyDescent="0.25">
      <c r="A194" s="39" t="s">
        <v>19</v>
      </c>
      <c r="B194" s="13" t="s">
        <v>253</v>
      </c>
      <c r="C194" s="13">
        <v>34005</v>
      </c>
      <c r="D194" s="13" t="s">
        <v>251</v>
      </c>
      <c r="E194" s="13">
        <v>45979</v>
      </c>
      <c r="F194" s="13" t="s">
        <v>343</v>
      </c>
      <c r="G194" s="13" t="s">
        <v>85</v>
      </c>
      <c r="H194" s="13" t="s">
        <v>86</v>
      </c>
      <c r="I194" s="4">
        <v>2399</v>
      </c>
      <c r="J194" s="4">
        <v>121</v>
      </c>
      <c r="K194" s="14" t="s">
        <v>34</v>
      </c>
      <c r="L194" s="15" t="s">
        <v>679</v>
      </c>
      <c r="M194" s="68">
        <v>269.19</v>
      </c>
      <c r="N194" s="61">
        <v>314.04000000000002</v>
      </c>
      <c r="O194" s="65">
        <f t="shared" si="23"/>
        <v>0.12191576086956521</v>
      </c>
      <c r="P194" s="65">
        <f t="shared" si="24"/>
        <v>0.14222826086956522</v>
      </c>
      <c r="Q194" s="15">
        <v>0.58080597278017498</v>
      </c>
      <c r="R194" s="15">
        <v>0.45311442400000002</v>
      </c>
      <c r="S194" s="15">
        <f t="shared" si="25"/>
        <v>-0.12769154878017497</v>
      </c>
      <c r="T194" s="15">
        <f t="shared" si="26"/>
        <v>-21.985233410900893</v>
      </c>
      <c r="U194" s="15">
        <v>0.31623604046367682</v>
      </c>
      <c r="V194" s="15">
        <v>0.27492203799999998</v>
      </c>
      <c r="W194" s="15">
        <f t="shared" si="27"/>
        <v>-4.1314002463676835E-2</v>
      </c>
      <c r="X194" s="16">
        <f t="shared" si="31"/>
        <v>-13.064292862730237</v>
      </c>
      <c r="Y194" s="13">
        <v>0.57999999999999996</v>
      </c>
      <c r="Z194" s="13">
        <v>9.6</v>
      </c>
      <c r="AA194" s="13">
        <v>0</v>
      </c>
      <c r="AB194" s="13">
        <v>0</v>
      </c>
      <c r="AC194" s="53">
        <f t="shared" si="28"/>
        <v>4.7999999999999996E-3</v>
      </c>
      <c r="AD194" s="53">
        <f t="shared" si="33"/>
        <v>2.1010472907909819E-2</v>
      </c>
      <c r="AE194" s="53">
        <f t="shared" si="29"/>
        <v>1.621047290790982E-2</v>
      </c>
      <c r="AF194" s="53">
        <f t="shared" si="30"/>
        <v>337.71818558145463</v>
      </c>
      <c r="AG194" s="44">
        <v>221112</v>
      </c>
      <c r="AH194" s="15" t="s">
        <v>686</v>
      </c>
      <c r="AI194" s="20"/>
      <c r="AJ194" s="20"/>
      <c r="AK194" s="20"/>
      <c r="AL194" s="20"/>
      <c r="AM194" s="20"/>
      <c r="AN194" s="20"/>
      <c r="AO194" s="20"/>
      <c r="AP194" s="20"/>
      <c r="AQ194" s="20"/>
      <c r="AR194" s="20"/>
      <c r="AS194" s="20"/>
      <c r="AT194" s="20"/>
    </row>
    <row r="195" spans="1:46" ht="26.1" customHeight="1" x14ac:dyDescent="0.25">
      <c r="A195" s="39" t="s">
        <v>19</v>
      </c>
      <c r="B195" s="13" t="s">
        <v>253</v>
      </c>
      <c r="C195" s="13">
        <v>34005</v>
      </c>
      <c r="D195" s="13" t="s">
        <v>251</v>
      </c>
      <c r="E195" s="13">
        <v>45979</v>
      </c>
      <c r="F195" s="13" t="s">
        <v>343</v>
      </c>
      <c r="G195" s="13" t="s">
        <v>85</v>
      </c>
      <c r="H195" s="13" t="s">
        <v>86</v>
      </c>
      <c r="I195" s="4">
        <v>2399</v>
      </c>
      <c r="J195" s="4">
        <v>124</v>
      </c>
      <c r="K195" s="14" t="s">
        <v>34</v>
      </c>
      <c r="L195" s="15" t="s">
        <v>679</v>
      </c>
      <c r="M195" s="68">
        <v>6</v>
      </c>
      <c r="N195" s="61">
        <v>290.45</v>
      </c>
      <c r="O195" s="65">
        <f t="shared" si="23"/>
        <v>2.717391304347826E-3</v>
      </c>
      <c r="P195" s="65">
        <f t="shared" si="24"/>
        <v>0.131544384057971</v>
      </c>
      <c r="Q195" s="15">
        <v>0.56894663524505895</v>
      </c>
      <c r="R195" s="15">
        <v>0.47506074500000001</v>
      </c>
      <c r="S195" s="15">
        <f t="shared" si="25"/>
        <v>-9.3885890245058945E-2</v>
      </c>
      <c r="T195" s="15">
        <f t="shared" si="26"/>
        <v>-16.50170410175992</v>
      </c>
      <c r="U195" s="15">
        <v>0.30354953693474718</v>
      </c>
      <c r="V195" s="15">
        <v>0.26304486100000002</v>
      </c>
      <c r="W195" s="15">
        <f t="shared" si="27"/>
        <v>-4.0504675934747159E-2</v>
      </c>
      <c r="X195" s="16">
        <f t="shared" si="31"/>
        <v>-13.343679039594214</v>
      </c>
      <c r="Y195" s="13">
        <v>0.56999999999999995</v>
      </c>
      <c r="Z195" s="13">
        <v>9.76</v>
      </c>
      <c r="AA195" s="13">
        <v>0</v>
      </c>
      <c r="AB195" s="13">
        <v>0</v>
      </c>
      <c r="AC195" s="53">
        <f t="shared" si="28"/>
        <v>4.8799999999999998E-3</v>
      </c>
      <c r="AD195" s="53">
        <f t="shared" si="33"/>
        <v>2.1735502372181102E-2</v>
      </c>
      <c r="AE195" s="53">
        <f t="shared" si="29"/>
        <v>1.6855502372181103E-2</v>
      </c>
      <c r="AF195" s="53">
        <f t="shared" si="30"/>
        <v>345.39963877420297</v>
      </c>
      <c r="AG195" s="44">
        <v>221112</v>
      </c>
      <c r="AH195" s="15" t="s">
        <v>686</v>
      </c>
      <c r="AI195" s="20"/>
      <c r="AJ195" s="20"/>
      <c r="AK195" s="20"/>
      <c r="AL195" s="20"/>
      <c r="AM195" s="20"/>
      <c r="AN195" s="20"/>
      <c r="AO195" s="20"/>
      <c r="AP195" s="20"/>
      <c r="AQ195" s="20"/>
      <c r="AR195" s="20"/>
      <c r="AS195" s="20"/>
      <c r="AT195" s="20"/>
    </row>
    <row r="196" spans="1:46" ht="26.1" customHeight="1" x14ac:dyDescent="0.25">
      <c r="A196" s="39" t="s">
        <v>19</v>
      </c>
      <c r="B196" s="13" t="s">
        <v>253</v>
      </c>
      <c r="C196" s="13">
        <v>34005</v>
      </c>
      <c r="D196" s="13" t="s">
        <v>251</v>
      </c>
      <c r="E196" s="13">
        <v>45979</v>
      </c>
      <c r="F196" s="13" t="s">
        <v>343</v>
      </c>
      <c r="G196" s="13" t="s">
        <v>85</v>
      </c>
      <c r="H196" s="13" t="s">
        <v>86</v>
      </c>
      <c r="I196" s="4">
        <v>2399</v>
      </c>
      <c r="J196" s="4">
        <v>122</v>
      </c>
      <c r="K196" s="14" t="s">
        <v>35</v>
      </c>
      <c r="L196" s="15" t="s">
        <v>679</v>
      </c>
      <c r="M196" s="68">
        <v>260.27999999999997</v>
      </c>
      <c r="N196" s="61">
        <v>314.17</v>
      </c>
      <c r="O196" s="65">
        <f t="shared" si="23"/>
        <v>0.11788043478260868</v>
      </c>
      <c r="P196" s="65">
        <f t="shared" si="24"/>
        <v>0.14228713768115941</v>
      </c>
      <c r="Q196" s="15">
        <v>7.876063700326398</v>
      </c>
      <c r="R196" s="15">
        <v>6.5304449439999992</v>
      </c>
      <c r="S196" s="15">
        <f t="shared" si="25"/>
        <v>-1.3456187563263988</v>
      </c>
      <c r="T196" s="15">
        <f t="shared" si="26"/>
        <v>-17.084914590909595</v>
      </c>
      <c r="U196" s="15">
        <v>3.7125238593843517</v>
      </c>
      <c r="V196" s="15">
        <v>3.1585316509999997</v>
      </c>
      <c r="W196" s="15">
        <f t="shared" si="27"/>
        <v>-0.55399220838435204</v>
      </c>
      <c r="X196" s="16">
        <f t="shared" si="31"/>
        <v>-14.922253145498185</v>
      </c>
      <c r="Y196" s="13">
        <v>7.88</v>
      </c>
      <c r="Z196" s="13">
        <v>104.31</v>
      </c>
      <c r="AA196" s="13">
        <v>0</v>
      </c>
      <c r="AB196" s="13">
        <v>108.62</v>
      </c>
      <c r="AC196" s="53">
        <f t="shared" si="28"/>
        <v>5.2155E-2</v>
      </c>
      <c r="AD196" s="69">
        <f t="shared" ref="AD196:AD203" si="34">AC196+(AC196*(X196/100))</f>
        <v>4.4372298871965421E-2</v>
      </c>
      <c r="AE196" s="53">
        <f t="shared" si="29"/>
        <v>-7.782701128034579E-3</v>
      </c>
      <c r="AF196" s="53">
        <f t="shared" si="30"/>
        <v>-14.922253145498185</v>
      </c>
      <c r="AG196" s="44">
        <v>221112</v>
      </c>
      <c r="AH196" s="15" t="s">
        <v>686</v>
      </c>
      <c r="AI196" s="20"/>
      <c r="AJ196" s="20"/>
      <c r="AK196" s="20"/>
      <c r="AL196" s="20"/>
      <c r="AM196" s="20"/>
      <c r="AN196" s="20"/>
      <c r="AO196" s="20"/>
      <c r="AP196" s="20"/>
      <c r="AQ196" s="20"/>
      <c r="AR196" s="20"/>
      <c r="AS196" s="20"/>
      <c r="AT196" s="20"/>
    </row>
    <row r="197" spans="1:46" ht="26.1" customHeight="1" x14ac:dyDescent="0.25">
      <c r="A197" s="39" t="s">
        <v>19</v>
      </c>
      <c r="B197" s="13" t="s">
        <v>253</v>
      </c>
      <c r="C197" s="13">
        <v>34005</v>
      </c>
      <c r="D197" s="13" t="s">
        <v>251</v>
      </c>
      <c r="E197" s="13">
        <v>45979</v>
      </c>
      <c r="F197" s="13" t="s">
        <v>343</v>
      </c>
      <c r="G197" s="13" t="s">
        <v>85</v>
      </c>
      <c r="H197" s="13" t="s">
        <v>86</v>
      </c>
      <c r="I197" s="4">
        <v>2399</v>
      </c>
      <c r="J197" s="4">
        <v>124</v>
      </c>
      <c r="K197" s="14" t="s">
        <v>35</v>
      </c>
      <c r="L197" s="15" t="s">
        <v>679</v>
      </c>
      <c r="M197" s="68">
        <v>6</v>
      </c>
      <c r="N197" s="61">
        <v>290.45</v>
      </c>
      <c r="O197" s="65">
        <f t="shared" si="23"/>
        <v>2.717391304347826E-3</v>
      </c>
      <c r="P197" s="65">
        <f t="shared" si="24"/>
        <v>0.131544384057971</v>
      </c>
      <c r="Q197" s="15">
        <v>7.2883413361414418</v>
      </c>
      <c r="R197" s="15">
        <v>6.0856408099999992</v>
      </c>
      <c r="S197" s="15">
        <f t="shared" si="25"/>
        <v>-1.2027005261414425</v>
      </c>
      <c r="T197" s="15">
        <f t="shared" si="26"/>
        <v>-16.50170416933533</v>
      </c>
      <c r="U197" s="15">
        <v>3.8885415618200789</v>
      </c>
      <c r="V197" s="15">
        <v>3.3696670589999997</v>
      </c>
      <c r="W197" s="15">
        <f t="shared" si="27"/>
        <v>-0.51887450282007919</v>
      </c>
      <c r="X197" s="16">
        <f t="shared" si="31"/>
        <v>-13.343678975034889</v>
      </c>
      <c r="Y197" s="13">
        <v>7.29</v>
      </c>
      <c r="Z197" s="13">
        <v>110.13</v>
      </c>
      <c r="AA197" s="13">
        <v>0</v>
      </c>
      <c r="AB197" s="13">
        <v>98.41</v>
      </c>
      <c r="AC197" s="53">
        <f t="shared" si="28"/>
        <v>5.5064999999999996E-2</v>
      </c>
      <c r="AD197" s="69">
        <f t="shared" si="34"/>
        <v>4.7717303172397037E-2</v>
      </c>
      <c r="AE197" s="53">
        <f t="shared" si="29"/>
        <v>-7.3476968276029592E-3</v>
      </c>
      <c r="AF197" s="53">
        <f t="shared" si="30"/>
        <v>-13.343678975034887</v>
      </c>
      <c r="AG197" s="44">
        <v>221112</v>
      </c>
      <c r="AH197" s="15" t="s">
        <v>686</v>
      </c>
      <c r="AI197" s="20"/>
      <c r="AJ197" s="20"/>
      <c r="AK197" s="20"/>
      <c r="AL197" s="20"/>
      <c r="AM197" s="20"/>
      <c r="AN197" s="20"/>
      <c r="AO197" s="20"/>
      <c r="AP197" s="20"/>
      <c r="AQ197" s="20"/>
      <c r="AR197" s="20"/>
      <c r="AS197" s="20"/>
      <c r="AT197" s="20"/>
    </row>
    <row r="198" spans="1:46" ht="26.1" customHeight="1" x14ac:dyDescent="0.25">
      <c r="A198" s="39" t="s">
        <v>19</v>
      </c>
      <c r="B198" s="13" t="s">
        <v>253</v>
      </c>
      <c r="C198" s="13">
        <v>34005</v>
      </c>
      <c r="D198" s="13" t="s">
        <v>251</v>
      </c>
      <c r="E198" s="13">
        <v>45979</v>
      </c>
      <c r="F198" s="13" t="s">
        <v>343</v>
      </c>
      <c r="G198" s="13" t="s">
        <v>85</v>
      </c>
      <c r="H198" s="13" t="s">
        <v>86</v>
      </c>
      <c r="I198" s="4">
        <v>2399</v>
      </c>
      <c r="J198" s="4">
        <v>123</v>
      </c>
      <c r="K198" s="14" t="s">
        <v>36</v>
      </c>
      <c r="L198" s="15" t="s">
        <v>679</v>
      </c>
      <c r="M198" s="68">
        <v>270.74</v>
      </c>
      <c r="N198" s="61">
        <v>269.89</v>
      </c>
      <c r="O198" s="65">
        <f t="shared" si="23"/>
        <v>0.12261775362318841</v>
      </c>
      <c r="P198" s="65">
        <f t="shared" si="24"/>
        <v>0.12223278985507245</v>
      </c>
      <c r="Q198" s="15">
        <v>9.2889141800940767</v>
      </c>
      <c r="R198" s="15">
        <v>7.6108179859999998</v>
      </c>
      <c r="S198" s="15">
        <f t="shared" si="25"/>
        <v>-1.6780961940940768</v>
      </c>
      <c r="T198" s="15">
        <f t="shared" si="26"/>
        <v>-18.065579695958405</v>
      </c>
      <c r="U198" s="15">
        <v>3.8926043450114882</v>
      </c>
      <c r="V198" s="15">
        <v>3.3121597429999996</v>
      </c>
      <c r="W198" s="15">
        <f t="shared" si="27"/>
        <v>-0.58044460201148862</v>
      </c>
      <c r="X198" s="16">
        <f t="shared" si="31"/>
        <v>-14.911471872432891</v>
      </c>
      <c r="Y198" s="13">
        <v>9.25</v>
      </c>
      <c r="Z198" s="13">
        <v>117.73</v>
      </c>
      <c r="AA198" s="13">
        <v>7.9499999999999993</v>
      </c>
      <c r="AB198" s="13">
        <v>0</v>
      </c>
      <c r="AC198" s="53">
        <f t="shared" si="28"/>
        <v>5.8865000000000001E-2</v>
      </c>
      <c r="AD198" s="53">
        <f t="shared" si="34"/>
        <v>5.0087362082292378E-2</v>
      </c>
      <c r="AE198" s="53">
        <f t="shared" si="29"/>
        <v>-8.777637917707623E-3</v>
      </c>
      <c r="AF198" s="53">
        <f t="shared" si="30"/>
        <v>-14.911471872432895</v>
      </c>
      <c r="AG198" s="44">
        <v>221112</v>
      </c>
      <c r="AH198" s="15" t="s">
        <v>686</v>
      </c>
      <c r="AI198" s="20"/>
      <c r="AJ198" s="20"/>
      <c r="AK198" s="20"/>
      <c r="AL198" s="20"/>
      <c r="AM198" s="20"/>
      <c r="AN198" s="20"/>
      <c r="AO198" s="20"/>
      <c r="AP198" s="20"/>
      <c r="AQ198" s="20"/>
      <c r="AR198" s="20"/>
      <c r="AS198" s="20"/>
      <c r="AT198" s="20"/>
    </row>
    <row r="199" spans="1:46" ht="26.1" customHeight="1" x14ac:dyDescent="0.25">
      <c r="A199" s="39" t="s">
        <v>19</v>
      </c>
      <c r="B199" s="13" t="s">
        <v>253</v>
      </c>
      <c r="C199" s="13">
        <v>34005</v>
      </c>
      <c r="D199" s="13" t="s">
        <v>251</v>
      </c>
      <c r="E199" s="13">
        <v>45979</v>
      </c>
      <c r="F199" s="13" t="s">
        <v>343</v>
      </c>
      <c r="G199" s="13" t="s">
        <v>85</v>
      </c>
      <c r="H199" s="13" t="s">
        <v>86</v>
      </c>
      <c r="I199" s="4">
        <v>2399</v>
      </c>
      <c r="J199" s="4">
        <v>121</v>
      </c>
      <c r="K199" s="14" t="s">
        <v>36</v>
      </c>
      <c r="L199" s="15" t="s">
        <v>679</v>
      </c>
      <c r="M199" s="68">
        <v>269.19</v>
      </c>
      <c r="N199" s="61">
        <v>314.04000000000002</v>
      </c>
      <c r="O199" s="65">
        <f t="shared" si="23"/>
        <v>0.12191576086956521</v>
      </c>
      <c r="P199" s="65">
        <f t="shared" si="24"/>
        <v>0.14222826086956522</v>
      </c>
      <c r="Q199" s="15">
        <v>8.5973101896574242</v>
      </c>
      <c r="R199" s="15">
        <v>6.6311653819999998</v>
      </c>
      <c r="S199" s="15">
        <f t="shared" si="25"/>
        <v>-1.9661448076574244</v>
      </c>
      <c r="T199" s="15">
        <f t="shared" si="26"/>
        <v>-22.869301726750528</v>
      </c>
      <c r="U199" s="15">
        <v>4.418415524755944</v>
      </c>
      <c r="V199" s="15">
        <v>3.841180778</v>
      </c>
      <c r="W199" s="15">
        <f t="shared" si="27"/>
        <v>-0.57723474675594399</v>
      </c>
      <c r="X199" s="16">
        <f t="shared" si="31"/>
        <v>-13.064292924052864</v>
      </c>
      <c r="Y199" s="13">
        <v>8.57</v>
      </c>
      <c r="Z199" s="13">
        <v>132.86000000000001</v>
      </c>
      <c r="AA199" s="13">
        <v>7.0399999999999991</v>
      </c>
      <c r="AB199" s="13">
        <v>0</v>
      </c>
      <c r="AC199" s="53">
        <f t="shared" si="28"/>
        <v>6.6430000000000003E-2</v>
      </c>
      <c r="AD199" s="53">
        <f t="shared" si="34"/>
        <v>5.7751390210551687E-2</v>
      </c>
      <c r="AE199" s="53">
        <f t="shared" si="29"/>
        <v>-8.6786097894483161E-3</v>
      </c>
      <c r="AF199" s="53">
        <f t="shared" si="30"/>
        <v>-13.064292924052861</v>
      </c>
      <c r="AG199" s="44">
        <v>221112</v>
      </c>
      <c r="AH199" s="15" t="s">
        <v>686</v>
      </c>
      <c r="AI199" s="20"/>
      <c r="AJ199" s="20"/>
      <c r="AK199" s="20"/>
      <c r="AL199" s="20"/>
      <c r="AM199" s="20"/>
      <c r="AN199" s="20"/>
      <c r="AO199" s="20"/>
      <c r="AP199" s="20"/>
      <c r="AQ199" s="20"/>
      <c r="AR199" s="20"/>
      <c r="AS199" s="20"/>
      <c r="AT199" s="20"/>
    </row>
    <row r="200" spans="1:46" ht="26.1" customHeight="1" x14ac:dyDescent="0.25">
      <c r="A200" s="39" t="s">
        <v>19</v>
      </c>
      <c r="B200" s="13" t="s">
        <v>253</v>
      </c>
      <c r="C200" s="13">
        <v>34005</v>
      </c>
      <c r="D200" s="13" t="s">
        <v>251</v>
      </c>
      <c r="E200" s="13">
        <v>45979</v>
      </c>
      <c r="F200" s="13" t="s">
        <v>343</v>
      </c>
      <c r="G200" s="13" t="s">
        <v>85</v>
      </c>
      <c r="H200" s="13" t="s">
        <v>86</v>
      </c>
      <c r="I200" s="4">
        <v>2399</v>
      </c>
      <c r="J200" s="4">
        <v>122</v>
      </c>
      <c r="K200" s="14" t="s">
        <v>36</v>
      </c>
      <c r="L200" s="15" t="s">
        <v>679</v>
      </c>
      <c r="M200" s="68">
        <v>260.27999999999997</v>
      </c>
      <c r="N200" s="61">
        <v>314.17</v>
      </c>
      <c r="O200" s="65">
        <f t="shared" ref="O200:O263" si="35">M200/2208</f>
        <v>0.11788043478260868</v>
      </c>
      <c r="P200" s="65">
        <f t="shared" ref="P200:P263" si="36">N200/2208</f>
        <v>0.14228713768115941</v>
      </c>
      <c r="Q200" s="15">
        <v>9.7491906022318755</v>
      </c>
      <c r="R200" s="15">
        <v>8.0754166590000001</v>
      </c>
      <c r="S200" s="15">
        <f t="shared" ref="S200:S263" si="37">R200-Q200</f>
        <v>-1.6737739432318754</v>
      </c>
      <c r="T200" s="15">
        <f t="shared" ref="T200:T263" si="38">IFERROR(((R200-Q200)/Q200)*100,"0.00")</f>
        <v>-17.168337470483955</v>
      </c>
      <c r="U200" s="15">
        <v>4.2907297834329468</v>
      </c>
      <c r="V200" s="15">
        <v>3.650456224</v>
      </c>
      <c r="W200" s="15">
        <f t="shared" ref="W200:W263" si="39">V200-U200</f>
        <v>-0.64027355943294673</v>
      </c>
      <c r="X200" s="16">
        <f t="shared" si="31"/>
        <v>-14.922253130577563</v>
      </c>
      <c r="Y200" s="13">
        <v>9.7100000000000009</v>
      </c>
      <c r="Z200" s="13">
        <v>135.21</v>
      </c>
      <c r="AA200" s="13">
        <v>8.0500000000000007</v>
      </c>
      <c r="AB200" s="13">
        <v>0</v>
      </c>
      <c r="AC200" s="53">
        <f t="shared" ref="AC200:AC263" si="40">Z200/2000</f>
        <v>6.7604999999999998E-2</v>
      </c>
      <c r="AD200" s="53">
        <f t="shared" si="34"/>
        <v>5.751681077107304E-2</v>
      </c>
      <c r="AE200" s="53">
        <f t="shared" ref="AE200:AE263" si="41">AD200-AC200</f>
        <v>-1.0088189228926958E-2</v>
      </c>
      <c r="AF200" s="53">
        <f t="shared" ref="AF200:AF263" si="42">IFERROR(((AD200-AC200)/AC200)*100,"0.00")</f>
        <v>-14.922253130577559</v>
      </c>
      <c r="AG200" s="44">
        <v>221112</v>
      </c>
      <c r="AH200" s="15" t="s">
        <v>686</v>
      </c>
      <c r="AI200" s="20"/>
      <c r="AJ200" s="20"/>
      <c r="AK200" s="20"/>
      <c r="AL200" s="20"/>
      <c r="AM200" s="20"/>
      <c r="AN200" s="20"/>
      <c r="AO200" s="20"/>
      <c r="AP200" s="20"/>
      <c r="AQ200" s="20"/>
      <c r="AR200" s="20"/>
      <c r="AS200" s="20"/>
      <c r="AT200" s="20"/>
    </row>
    <row r="201" spans="1:46" ht="26.1" customHeight="1" x14ac:dyDescent="0.25">
      <c r="A201" s="39" t="s">
        <v>19</v>
      </c>
      <c r="B201" s="13" t="s">
        <v>253</v>
      </c>
      <c r="C201" s="13">
        <v>34005</v>
      </c>
      <c r="D201" s="13" t="s">
        <v>251</v>
      </c>
      <c r="E201" s="13">
        <v>45979</v>
      </c>
      <c r="F201" s="13" t="s">
        <v>343</v>
      </c>
      <c r="G201" s="13" t="s">
        <v>85</v>
      </c>
      <c r="H201" s="13" t="s">
        <v>86</v>
      </c>
      <c r="I201" s="4">
        <v>2399</v>
      </c>
      <c r="J201" s="4">
        <v>124</v>
      </c>
      <c r="K201" s="14" t="s">
        <v>36</v>
      </c>
      <c r="L201" s="15" t="s">
        <v>679</v>
      </c>
      <c r="M201" s="68">
        <v>6</v>
      </c>
      <c r="N201" s="61">
        <v>290.45</v>
      </c>
      <c r="O201" s="65">
        <f t="shared" si="35"/>
        <v>2.717391304347826E-3</v>
      </c>
      <c r="P201" s="65">
        <f t="shared" si="36"/>
        <v>0.131544384057971</v>
      </c>
      <c r="Q201" s="15">
        <v>8.9879351737364281</v>
      </c>
      <c r="R201" s="15">
        <v>7.4662090920000006</v>
      </c>
      <c r="S201" s="15">
        <f t="shared" si="37"/>
        <v>-1.5217260817364275</v>
      </c>
      <c r="T201" s="15">
        <f t="shared" si="38"/>
        <v>-16.930763877592831</v>
      </c>
      <c r="U201" s="15">
        <v>4.4180243155775321</v>
      </c>
      <c r="V201" s="15">
        <v>3.8284973339999997</v>
      </c>
      <c r="W201" s="15">
        <f t="shared" si="39"/>
        <v>-0.58952698157753236</v>
      </c>
      <c r="X201" s="16">
        <f t="shared" ref="X201:X264" si="43">IFERROR(((V201-U201)/U201)*100,"0")</f>
        <v>-13.343678972044506</v>
      </c>
      <c r="Y201" s="13">
        <v>8.94</v>
      </c>
      <c r="Z201" s="13">
        <v>138.04</v>
      </c>
      <c r="AA201" s="13">
        <v>7.59</v>
      </c>
      <c r="AB201" s="13">
        <v>0</v>
      </c>
      <c r="AC201" s="53">
        <f t="shared" si="40"/>
        <v>6.9019999999999998E-2</v>
      </c>
      <c r="AD201" s="53">
        <f t="shared" si="34"/>
        <v>5.9810192773494877E-2</v>
      </c>
      <c r="AE201" s="53">
        <f t="shared" si="41"/>
        <v>-9.2098072265051206E-3</v>
      </c>
      <c r="AF201" s="53">
        <f t="shared" si="42"/>
        <v>-13.343678972044509</v>
      </c>
      <c r="AG201" s="44">
        <v>221112</v>
      </c>
      <c r="AH201" s="15" t="s">
        <v>686</v>
      </c>
      <c r="AI201" s="20"/>
      <c r="AJ201" s="20"/>
      <c r="AK201" s="20"/>
      <c r="AL201" s="20"/>
      <c r="AM201" s="20"/>
      <c r="AN201" s="20"/>
      <c r="AO201" s="20"/>
      <c r="AP201" s="20"/>
      <c r="AQ201" s="20"/>
      <c r="AR201" s="20"/>
      <c r="AS201" s="20"/>
      <c r="AT201" s="20"/>
    </row>
    <row r="202" spans="1:46" ht="26.1" customHeight="1" x14ac:dyDescent="0.25">
      <c r="A202" s="39" t="s">
        <v>19</v>
      </c>
      <c r="B202" s="13" t="s">
        <v>253</v>
      </c>
      <c r="C202" s="13">
        <v>34005</v>
      </c>
      <c r="D202" s="13" t="s">
        <v>251</v>
      </c>
      <c r="E202" s="13">
        <v>45979</v>
      </c>
      <c r="F202" s="13" t="s">
        <v>343</v>
      </c>
      <c r="G202" s="13" t="s">
        <v>85</v>
      </c>
      <c r="H202" s="13" t="s">
        <v>86</v>
      </c>
      <c r="I202" s="4">
        <v>2399</v>
      </c>
      <c r="J202" s="4">
        <v>123</v>
      </c>
      <c r="K202" s="14" t="s">
        <v>35</v>
      </c>
      <c r="L202" s="15" t="s">
        <v>679</v>
      </c>
      <c r="M202" s="68">
        <v>270.74</v>
      </c>
      <c r="N202" s="61">
        <v>269.89</v>
      </c>
      <c r="O202" s="65">
        <f t="shared" si="35"/>
        <v>0.12261775362318841</v>
      </c>
      <c r="P202" s="65">
        <f t="shared" si="36"/>
        <v>0.12223278985507245</v>
      </c>
      <c r="Q202" s="15">
        <v>10.484846715675939</v>
      </c>
      <c r="R202" s="15">
        <v>8.6478740510000005</v>
      </c>
      <c r="S202" s="15">
        <f t="shared" si="37"/>
        <v>-1.8369726646759386</v>
      </c>
      <c r="T202" s="15">
        <f t="shared" si="38"/>
        <v>-17.520262474886476</v>
      </c>
      <c r="U202" s="15">
        <v>4.6509662002019558</v>
      </c>
      <c r="V202" s="15">
        <v>3.9574386840000004</v>
      </c>
      <c r="W202" s="15">
        <f t="shared" si="39"/>
        <v>-0.69352751620195541</v>
      </c>
      <c r="X202" s="16">
        <f t="shared" si="43"/>
        <v>-14.911471860875722</v>
      </c>
      <c r="Y202" s="13">
        <v>10.49</v>
      </c>
      <c r="Z202" s="13">
        <v>140.25</v>
      </c>
      <c r="AA202" s="13">
        <v>0</v>
      </c>
      <c r="AB202" s="13">
        <v>74.09</v>
      </c>
      <c r="AC202" s="53">
        <f t="shared" si="40"/>
        <v>7.0125000000000007E-2</v>
      </c>
      <c r="AD202" s="69">
        <f t="shared" si="34"/>
        <v>5.9668330357560903E-2</v>
      </c>
      <c r="AE202" s="53">
        <f t="shared" si="41"/>
        <v>-1.0456669642439104E-2</v>
      </c>
      <c r="AF202" s="53">
        <f t="shared" si="42"/>
        <v>-14.911471860875725</v>
      </c>
      <c r="AG202" s="44">
        <v>221112</v>
      </c>
      <c r="AH202" s="15" t="s">
        <v>686</v>
      </c>
      <c r="AI202" s="20"/>
      <c r="AJ202" s="20"/>
      <c r="AK202" s="20"/>
      <c r="AL202" s="20"/>
      <c r="AM202" s="20"/>
      <c r="AN202" s="20"/>
      <c r="AO202" s="20"/>
      <c r="AP202" s="20"/>
      <c r="AQ202" s="20"/>
      <c r="AR202" s="20"/>
      <c r="AS202" s="20"/>
      <c r="AT202" s="20"/>
    </row>
    <row r="203" spans="1:46" ht="26.1" customHeight="1" x14ac:dyDescent="0.25">
      <c r="A203" s="39" t="s">
        <v>19</v>
      </c>
      <c r="B203" s="13" t="s">
        <v>253</v>
      </c>
      <c r="C203" s="13">
        <v>34005</v>
      </c>
      <c r="D203" s="13" t="s">
        <v>251</v>
      </c>
      <c r="E203" s="13">
        <v>45979</v>
      </c>
      <c r="F203" s="13" t="s">
        <v>343</v>
      </c>
      <c r="G203" s="13" t="s">
        <v>85</v>
      </c>
      <c r="H203" s="13" t="s">
        <v>86</v>
      </c>
      <c r="I203" s="4">
        <v>2399</v>
      </c>
      <c r="J203" s="4">
        <v>121</v>
      </c>
      <c r="K203" s="14" t="s">
        <v>35</v>
      </c>
      <c r="L203" s="15" t="s">
        <v>679</v>
      </c>
      <c r="M203" s="68">
        <v>269.19</v>
      </c>
      <c r="N203" s="61">
        <v>314.04000000000002</v>
      </c>
      <c r="O203" s="65">
        <f t="shared" si="35"/>
        <v>0.12191576086956521</v>
      </c>
      <c r="P203" s="65">
        <f t="shared" si="36"/>
        <v>0.14222826086956522</v>
      </c>
      <c r="Q203" s="15">
        <v>12.342137880181975</v>
      </c>
      <c r="R203" s="15">
        <v>9.6286900489999994</v>
      </c>
      <c r="S203" s="15">
        <f t="shared" si="37"/>
        <v>-2.7134478311819752</v>
      </c>
      <c r="T203" s="15">
        <f t="shared" si="38"/>
        <v>-21.985233494587792</v>
      </c>
      <c r="U203" s="15">
        <v>6.7200218265708651</v>
      </c>
      <c r="V203" s="15">
        <v>5.8420984899999997</v>
      </c>
      <c r="W203" s="15">
        <f t="shared" si="39"/>
        <v>-0.87792333657086541</v>
      </c>
      <c r="X203" s="16">
        <f t="shared" si="43"/>
        <v>-13.064292932793309</v>
      </c>
      <c r="Y203" s="13">
        <v>12.34</v>
      </c>
      <c r="Z203" s="13">
        <v>177.04</v>
      </c>
      <c r="AA203" s="13">
        <v>0</v>
      </c>
      <c r="AB203" s="13">
        <v>104.54</v>
      </c>
      <c r="AC203" s="53">
        <f t="shared" si="40"/>
        <v>8.8520000000000001E-2</v>
      </c>
      <c r="AD203" s="69">
        <f t="shared" si="34"/>
        <v>7.6955487895891364E-2</v>
      </c>
      <c r="AE203" s="53">
        <f t="shared" si="41"/>
        <v>-1.1564512104108637E-2</v>
      </c>
      <c r="AF203" s="53">
        <f t="shared" si="42"/>
        <v>-13.064292932793309</v>
      </c>
      <c r="AG203" s="44">
        <v>221112</v>
      </c>
      <c r="AH203" s="15" t="s">
        <v>686</v>
      </c>
      <c r="AI203" s="20"/>
      <c r="AJ203" s="20"/>
      <c r="AK203" s="20"/>
      <c r="AL203" s="20"/>
      <c r="AM203" s="20"/>
      <c r="AN203" s="20"/>
      <c r="AO203" s="20"/>
      <c r="AP203" s="20"/>
      <c r="AQ203" s="20"/>
      <c r="AR203" s="20"/>
      <c r="AS203" s="20"/>
      <c r="AT203" s="20"/>
    </row>
    <row r="204" spans="1:46" ht="26.1" customHeight="1" x14ac:dyDescent="0.25">
      <c r="A204" s="39" t="s">
        <v>19</v>
      </c>
      <c r="B204" s="13" t="s">
        <v>253</v>
      </c>
      <c r="C204" s="13">
        <v>34005</v>
      </c>
      <c r="D204" s="13" t="s">
        <v>251</v>
      </c>
      <c r="E204" s="13">
        <v>45979</v>
      </c>
      <c r="F204" s="13" t="s">
        <v>352</v>
      </c>
      <c r="G204" s="13" t="s">
        <v>85</v>
      </c>
      <c r="H204" s="13" t="s">
        <v>87</v>
      </c>
      <c r="I204" s="4">
        <v>2399</v>
      </c>
      <c r="J204" s="4">
        <v>4001</v>
      </c>
      <c r="K204" s="14" t="s">
        <v>40</v>
      </c>
      <c r="L204" s="15" t="s">
        <v>679</v>
      </c>
      <c r="M204" s="68">
        <v>25</v>
      </c>
      <c r="N204" s="61">
        <v>0</v>
      </c>
      <c r="O204" s="65">
        <f t="shared" si="35"/>
        <v>1.1322463768115942E-2</v>
      </c>
      <c r="P204" s="65">
        <f t="shared" si="36"/>
        <v>0</v>
      </c>
      <c r="Q204" s="15">
        <v>2.2000000000055E-2</v>
      </c>
      <c r="R204" s="15">
        <v>0</v>
      </c>
      <c r="S204" s="15">
        <f t="shared" si="37"/>
        <v>-2.2000000000055E-2</v>
      </c>
      <c r="T204" s="15">
        <f t="shared" si="38"/>
        <v>-100</v>
      </c>
      <c r="U204" s="15">
        <v>2.2000000000055003E-2</v>
      </c>
      <c r="V204" s="15">
        <v>0</v>
      </c>
      <c r="W204" s="15">
        <f t="shared" si="39"/>
        <v>-2.2000000000055003E-2</v>
      </c>
      <c r="X204" s="16">
        <f t="shared" si="43"/>
        <v>-100</v>
      </c>
      <c r="Y204" s="13">
        <v>0.02</v>
      </c>
      <c r="Z204" s="13">
        <v>0</v>
      </c>
      <c r="AA204" s="13">
        <v>0</v>
      </c>
      <c r="AB204" s="13">
        <v>0</v>
      </c>
      <c r="AC204" s="53">
        <f t="shared" si="40"/>
        <v>0</v>
      </c>
      <c r="AD204" s="53" t="str">
        <f>IFERROR((((V204)/N204)*24),"0.00")</f>
        <v>0.00</v>
      </c>
      <c r="AE204" s="53">
        <f t="shared" si="41"/>
        <v>0</v>
      </c>
      <c r="AF204" s="53" t="str">
        <f t="shared" si="42"/>
        <v>0.00</v>
      </c>
      <c r="AG204" s="44">
        <v>221112</v>
      </c>
      <c r="AH204" s="15" t="s">
        <v>682</v>
      </c>
      <c r="AI204" s="20"/>
      <c r="AJ204" s="20"/>
      <c r="AK204" s="20"/>
      <c r="AL204" s="20"/>
      <c r="AM204" s="20"/>
      <c r="AN204" s="20"/>
      <c r="AO204" s="20"/>
      <c r="AP204" s="20"/>
      <c r="AQ204" s="20"/>
      <c r="AR204" s="20"/>
      <c r="AS204" s="20"/>
      <c r="AT204" s="20"/>
    </row>
    <row r="205" spans="1:46" ht="26.1" customHeight="1" x14ac:dyDescent="0.25">
      <c r="A205" s="39" t="s">
        <v>19</v>
      </c>
      <c r="B205" s="13" t="s">
        <v>253</v>
      </c>
      <c r="C205" s="13">
        <v>34005</v>
      </c>
      <c r="D205" s="13" t="s">
        <v>251</v>
      </c>
      <c r="E205" s="13">
        <v>45979</v>
      </c>
      <c r="F205" s="13" t="s">
        <v>352</v>
      </c>
      <c r="G205" s="13" t="s">
        <v>85</v>
      </c>
      <c r="H205" s="13" t="s">
        <v>87</v>
      </c>
      <c r="I205" s="4">
        <v>2399</v>
      </c>
      <c r="J205" s="4">
        <v>4001</v>
      </c>
      <c r="K205" s="14" t="s">
        <v>38</v>
      </c>
      <c r="L205" s="15" t="s">
        <v>679</v>
      </c>
      <c r="M205" s="68">
        <v>25</v>
      </c>
      <c r="N205" s="61">
        <v>0</v>
      </c>
      <c r="O205" s="65">
        <f t="shared" si="35"/>
        <v>1.1322463768115942E-2</v>
      </c>
      <c r="P205" s="65">
        <f t="shared" si="36"/>
        <v>0</v>
      </c>
      <c r="Q205" s="15">
        <v>7.7000000000192401E-2</v>
      </c>
      <c r="R205" s="15">
        <v>0</v>
      </c>
      <c r="S205" s="15">
        <f t="shared" si="37"/>
        <v>-7.7000000000192401E-2</v>
      </c>
      <c r="T205" s="15">
        <f t="shared" si="38"/>
        <v>-100</v>
      </c>
      <c r="U205" s="15">
        <v>7.7000000000192442E-2</v>
      </c>
      <c r="V205" s="15">
        <v>0</v>
      </c>
      <c r="W205" s="15">
        <f t="shared" si="39"/>
        <v>-7.7000000000192442E-2</v>
      </c>
      <c r="X205" s="16">
        <f t="shared" si="43"/>
        <v>-100</v>
      </c>
      <c r="Y205" s="13">
        <v>0.08</v>
      </c>
      <c r="Z205" s="13">
        <v>0</v>
      </c>
      <c r="AA205" s="13">
        <v>0</v>
      </c>
      <c r="AB205" s="13">
        <v>0</v>
      </c>
      <c r="AC205" s="53">
        <f t="shared" si="40"/>
        <v>0</v>
      </c>
      <c r="AD205" s="53" t="str">
        <f>IFERROR((((V205)/N205)*24),"0.00")</f>
        <v>0.00</v>
      </c>
      <c r="AE205" s="53">
        <f t="shared" si="41"/>
        <v>0</v>
      </c>
      <c r="AF205" s="53" t="str">
        <f t="shared" si="42"/>
        <v>0.00</v>
      </c>
      <c r="AG205" s="44">
        <v>221112</v>
      </c>
      <c r="AH205" s="15" t="s">
        <v>682</v>
      </c>
      <c r="AI205" s="20"/>
      <c r="AJ205" s="20"/>
      <c r="AK205" s="20"/>
      <c r="AL205" s="20"/>
      <c r="AM205" s="20"/>
      <c r="AN205" s="20"/>
      <c r="AO205" s="20"/>
      <c r="AP205" s="20"/>
      <c r="AQ205" s="20"/>
      <c r="AR205" s="20"/>
      <c r="AS205" s="20"/>
      <c r="AT205" s="20"/>
    </row>
    <row r="206" spans="1:46" ht="26.1" customHeight="1" x14ac:dyDescent="0.25">
      <c r="A206" s="39" t="s">
        <v>19</v>
      </c>
      <c r="B206" s="13" t="s">
        <v>253</v>
      </c>
      <c r="C206" s="13">
        <v>34005</v>
      </c>
      <c r="D206" s="13" t="s">
        <v>251</v>
      </c>
      <c r="E206" s="13">
        <v>45979</v>
      </c>
      <c r="F206" s="13" t="s">
        <v>352</v>
      </c>
      <c r="G206" s="13" t="s">
        <v>85</v>
      </c>
      <c r="H206" s="13" t="s">
        <v>87</v>
      </c>
      <c r="I206" s="4">
        <v>2399</v>
      </c>
      <c r="J206" s="4">
        <v>4001</v>
      </c>
      <c r="K206" s="14" t="s">
        <v>39</v>
      </c>
      <c r="L206" s="15" t="s">
        <v>679</v>
      </c>
      <c r="M206" s="68">
        <v>25</v>
      </c>
      <c r="N206" s="61">
        <v>0</v>
      </c>
      <c r="O206" s="65">
        <f t="shared" si="35"/>
        <v>1.1322463768115942E-2</v>
      </c>
      <c r="P206" s="65">
        <f t="shared" si="36"/>
        <v>0</v>
      </c>
      <c r="Q206" s="15">
        <v>7.7000000000192401E-2</v>
      </c>
      <c r="R206" s="15">
        <v>0</v>
      </c>
      <c r="S206" s="15">
        <f t="shared" si="37"/>
        <v>-7.7000000000192401E-2</v>
      </c>
      <c r="T206" s="15">
        <f t="shared" si="38"/>
        <v>-100</v>
      </c>
      <c r="U206" s="15">
        <v>7.7000000000192442E-2</v>
      </c>
      <c r="V206" s="15">
        <v>0</v>
      </c>
      <c r="W206" s="15">
        <f t="shared" si="39"/>
        <v>-7.7000000000192442E-2</v>
      </c>
      <c r="X206" s="16">
        <f t="shared" si="43"/>
        <v>-100</v>
      </c>
      <c r="Y206" s="13">
        <v>0.08</v>
      </c>
      <c r="Z206" s="13">
        <v>0</v>
      </c>
      <c r="AA206" s="13">
        <v>0</v>
      </c>
      <c r="AB206" s="13">
        <v>0</v>
      </c>
      <c r="AC206" s="53">
        <f t="shared" si="40"/>
        <v>0</v>
      </c>
      <c r="AD206" s="53" t="str">
        <f>IFERROR((((V206)/N206)*24),"0.00")</f>
        <v>0.00</v>
      </c>
      <c r="AE206" s="53">
        <f t="shared" si="41"/>
        <v>0</v>
      </c>
      <c r="AF206" s="53" t="str">
        <f t="shared" si="42"/>
        <v>0.00</v>
      </c>
      <c r="AG206" s="44">
        <v>221112</v>
      </c>
      <c r="AH206" s="15" t="s">
        <v>682</v>
      </c>
      <c r="AI206" s="20"/>
      <c r="AJ206" s="20"/>
      <c r="AK206" s="20"/>
      <c r="AL206" s="20"/>
      <c r="AM206" s="20"/>
      <c r="AN206" s="20"/>
      <c r="AO206" s="20"/>
      <c r="AP206" s="20"/>
      <c r="AQ206" s="20"/>
      <c r="AR206" s="20"/>
      <c r="AS206" s="20"/>
      <c r="AT206" s="20"/>
    </row>
    <row r="207" spans="1:46" ht="26.1" customHeight="1" x14ac:dyDescent="0.25">
      <c r="A207" s="39" t="s">
        <v>19</v>
      </c>
      <c r="B207" s="13" t="s">
        <v>253</v>
      </c>
      <c r="C207" s="13">
        <v>34005</v>
      </c>
      <c r="D207" s="13" t="s">
        <v>251</v>
      </c>
      <c r="E207" s="13">
        <v>45979</v>
      </c>
      <c r="F207" s="13" t="s">
        <v>352</v>
      </c>
      <c r="G207" s="13" t="s">
        <v>85</v>
      </c>
      <c r="H207" s="13" t="s">
        <v>87</v>
      </c>
      <c r="I207" s="4">
        <v>2399</v>
      </c>
      <c r="J207" s="4">
        <v>4001</v>
      </c>
      <c r="K207" s="14" t="s">
        <v>37</v>
      </c>
      <c r="L207" s="15" t="s">
        <v>679</v>
      </c>
      <c r="M207" s="68">
        <v>25</v>
      </c>
      <c r="N207" s="61">
        <v>0</v>
      </c>
      <c r="O207" s="65">
        <f t="shared" si="35"/>
        <v>1.1322463768115942E-2</v>
      </c>
      <c r="P207" s="65">
        <f t="shared" si="36"/>
        <v>0</v>
      </c>
      <c r="Q207" s="15">
        <v>7.260000000017E-4</v>
      </c>
      <c r="R207" s="15">
        <v>0</v>
      </c>
      <c r="S207" s="15">
        <f t="shared" si="37"/>
        <v>-7.260000000017E-4</v>
      </c>
      <c r="T207" s="15">
        <f t="shared" si="38"/>
        <v>-100</v>
      </c>
      <c r="U207" s="15">
        <v>7.2600000000169903E-4</v>
      </c>
      <c r="V207" s="15">
        <v>0</v>
      </c>
      <c r="W207" s="15">
        <f t="shared" si="39"/>
        <v>-7.2600000000169903E-4</v>
      </c>
      <c r="X207" s="16">
        <f t="shared" si="43"/>
        <v>-100</v>
      </c>
      <c r="Y207" s="13">
        <v>0.09</v>
      </c>
      <c r="Z207" s="13">
        <v>0</v>
      </c>
      <c r="AA207" s="13">
        <v>0</v>
      </c>
      <c r="AB207" s="13">
        <v>0</v>
      </c>
      <c r="AC207" s="53">
        <f t="shared" si="40"/>
        <v>0</v>
      </c>
      <c r="AD207" s="53" t="str">
        <f>IFERROR((((V207)/N207)*24),"0.00")</f>
        <v>0.00</v>
      </c>
      <c r="AE207" s="53">
        <f t="shared" si="41"/>
        <v>0</v>
      </c>
      <c r="AF207" s="53" t="str">
        <f t="shared" si="42"/>
        <v>0.00</v>
      </c>
      <c r="AG207" s="44">
        <v>221112</v>
      </c>
      <c r="AH207" s="15" t="s">
        <v>682</v>
      </c>
      <c r="AI207" s="20"/>
      <c r="AJ207" s="20"/>
      <c r="AK207" s="20"/>
      <c r="AL207" s="20"/>
      <c r="AM207" s="20"/>
      <c r="AN207" s="20"/>
      <c r="AO207" s="20"/>
      <c r="AP207" s="20"/>
      <c r="AQ207" s="20"/>
      <c r="AR207" s="20"/>
      <c r="AS207" s="20"/>
      <c r="AT207" s="20"/>
    </row>
    <row r="208" spans="1:46" ht="26.1" customHeight="1" x14ac:dyDescent="0.25">
      <c r="A208" s="39" t="s">
        <v>19</v>
      </c>
      <c r="B208" s="13" t="s">
        <v>253</v>
      </c>
      <c r="C208" s="13">
        <v>34005</v>
      </c>
      <c r="D208" s="13" t="s">
        <v>251</v>
      </c>
      <c r="E208" s="13">
        <v>45979</v>
      </c>
      <c r="F208" s="13" t="s">
        <v>352</v>
      </c>
      <c r="G208" s="13" t="s">
        <v>85</v>
      </c>
      <c r="H208" s="13" t="s">
        <v>87</v>
      </c>
      <c r="I208" s="4">
        <v>2399</v>
      </c>
      <c r="J208" s="4">
        <v>4001</v>
      </c>
      <c r="K208" s="14" t="s">
        <v>34</v>
      </c>
      <c r="L208" s="15" t="s">
        <v>679</v>
      </c>
      <c r="M208" s="68">
        <v>25</v>
      </c>
      <c r="N208" s="61">
        <v>0</v>
      </c>
      <c r="O208" s="65">
        <f t="shared" si="35"/>
        <v>1.1322463768115942E-2</v>
      </c>
      <c r="P208" s="65">
        <f t="shared" si="36"/>
        <v>0</v>
      </c>
      <c r="Q208" s="15">
        <v>1.0001200000025001E-2</v>
      </c>
      <c r="R208" s="15">
        <v>0</v>
      </c>
      <c r="S208" s="15">
        <f t="shared" si="37"/>
        <v>-1.0001200000025001E-2</v>
      </c>
      <c r="T208" s="15">
        <f t="shared" si="38"/>
        <v>-100</v>
      </c>
      <c r="U208" s="15">
        <v>1.0001200000024996E-2</v>
      </c>
      <c r="V208" s="15">
        <v>0</v>
      </c>
      <c r="W208" s="15">
        <f t="shared" si="39"/>
        <v>-1.0001200000024996E-2</v>
      </c>
      <c r="X208" s="16">
        <f t="shared" si="43"/>
        <v>-100</v>
      </c>
      <c r="Y208" s="13">
        <v>0.01</v>
      </c>
      <c r="Z208" s="13">
        <v>9.64</v>
      </c>
      <c r="AA208" s="13">
        <v>0</v>
      </c>
      <c r="AB208" s="13">
        <v>0</v>
      </c>
      <c r="AC208" s="53">
        <f t="shared" si="40"/>
        <v>4.8200000000000005E-3</v>
      </c>
      <c r="AD208" s="53" t="str">
        <f>IFERROR((((V208)/N208)*24),"0.00")</f>
        <v>0.00</v>
      </c>
      <c r="AE208" s="53">
        <f t="shared" si="41"/>
        <v>-4.8200000000000005E-3</v>
      </c>
      <c r="AF208" s="53">
        <f t="shared" si="42"/>
        <v>-100</v>
      </c>
      <c r="AG208" s="44">
        <v>221112</v>
      </c>
      <c r="AH208" s="15" t="s">
        <v>682</v>
      </c>
      <c r="AI208" s="20"/>
      <c r="AJ208" s="20"/>
      <c r="AK208" s="20"/>
      <c r="AL208" s="20"/>
      <c r="AM208" s="20"/>
      <c r="AN208" s="20"/>
      <c r="AO208" s="20"/>
      <c r="AP208" s="20"/>
      <c r="AQ208" s="20"/>
      <c r="AR208" s="20"/>
      <c r="AS208" s="20"/>
      <c r="AT208" s="20"/>
    </row>
    <row r="209" spans="1:46" ht="26.1" customHeight="1" x14ac:dyDescent="0.25">
      <c r="A209" s="39" t="s">
        <v>19</v>
      </c>
      <c r="B209" s="13" t="s">
        <v>253</v>
      </c>
      <c r="C209" s="13">
        <v>34005</v>
      </c>
      <c r="D209" s="13" t="s">
        <v>251</v>
      </c>
      <c r="E209" s="13">
        <v>45979</v>
      </c>
      <c r="F209" s="13" t="s">
        <v>352</v>
      </c>
      <c r="G209" s="13" t="s">
        <v>85</v>
      </c>
      <c r="H209" s="13" t="s">
        <v>87</v>
      </c>
      <c r="I209" s="4">
        <v>2399</v>
      </c>
      <c r="J209" s="4">
        <v>4001</v>
      </c>
      <c r="K209" s="14" t="s">
        <v>35</v>
      </c>
      <c r="L209" s="15" t="s">
        <v>679</v>
      </c>
      <c r="M209" s="68">
        <v>25</v>
      </c>
      <c r="N209" s="61">
        <v>0</v>
      </c>
      <c r="O209" s="65">
        <f t="shared" si="35"/>
        <v>1.1322463768115942E-2</v>
      </c>
      <c r="P209" s="65">
        <f t="shared" si="36"/>
        <v>0</v>
      </c>
      <c r="Q209" s="15">
        <v>5.1999200000129898E-2</v>
      </c>
      <c r="R209" s="15">
        <v>0</v>
      </c>
      <c r="S209" s="15">
        <f t="shared" si="37"/>
        <v>-5.1999200000129898E-2</v>
      </c>
      <c r="T209" s="15">
        <f t="shared" si="38"/>
        <v>-100</v>
      </c>
      <c r="U209" s="15">
        <v>5.1999200000129905E-2</v>
      </c>
      <c r="V209" s="15">
        <v>0</v>
      </c>
      <c r="W209" s="15">
        <f t="shared" si="39"/>
        <v>-5.1999200000129905E-2</v>
      </c>
      <c r="X209" s="16">
        <f t="shared" si="43"/>
        <v>-100</v>
      </c>
      <c r="Y209" s="13">
        <v>0.05</v>
      </c>
      <c r="Z209" s="13">
        <v>51.96</v>
      </c>
      <c r="AA209" s="13">
        <v>0</v>
      </c>
      <c r="AB209" s="13">
        <v>0</v>
      </c>
      <c r="AC209" s="53">
        <f t="shared" si="40"/>
        <v>2.598E-2</v>
      </c>
      <c r="AD209" s="69">
        <f>AC209+(AC209*(X209/100))</f>
        <v>0</v>
      </c>
      <c r="AE209" s="53">
        <f t="shared" si="41"/>
        <v>-2.598E-2</v>
      </c>
      <c r="AF209" s="53">
        <f t="shared" si="42"/>
        <v>-100</v>
      </c>
      <c r="AG209" s="44">
        <v>221112</v>
      </c>
      <c r="AH209" s="15" t="s">
        <v>682</v>
      </c>
      <c r="AI209" s="20"/>
      <c r="AJ209" s="20"/>
      <c r="AK209" s="20"/>
      <c r="AL209" s="20"/>
      <c r="AM209" s="20"/>
      <c r="AN209" s="20"/>
      <c r="AO209" s="20"/>
      <c r="AP209" s="20"/>
      <c r="AQ209" s="20"/>
      <c r="AR209" s="20"/>
      <c r="AS209" s="20"/>
      <c r="AT209" s="20"/>
    </row>
    <row r="210" spans="1:46" ht="26.1" customHeight="1" x14ac:dyDescent="0.25">
      <c r="A210" s="39" t="s">
        <v>19</v>
      </c>
      <c r="B210" s="13" t="s">
        <v>253</v>
      </c>
      <c r="C210" s="13">
        <v>34005</v>
      </c>
      <c r="D210" s="13" t="s">
        <v>251</v>
      </c>
      <c r="E210" s="13">
        <v>45979</v>
      </c>
      <c r="F210" s="13" t="s">
        <v>352</v>
      </c>
      <c r="G210" s="13" t="s">
        <v>85</v>
      </c>
      <c r="H210" s="13" t="s">
        <v>87</v>
      </c>
      <c r="I210" s="4">
        <v>2399</v>
      </c>
      <c r="J210" s="4">
        <v>4001</v>
      </c>
      <c r="K210" s="14" t="s">
        <v>36</v>
      </c>
      <c r="L210" s="15" t="s">
        <v>679</v>
      </c>
      <c r="M210" s="68">
        <v>25</v>
      </c>
      <c r="N210" s="61">
        <v>0</v>
      </c>
      <c r="O210" s="65">
        <f t="shared" si="35"/>
        <v>1.1322463768115942E-2</v>
      </c>
      <c r="P210" s="65">
        <f t="shared" si="36"/>
        <v>0</v>
      </c>
      <c r="Q210" s="15">
        <v>0.52800000000110003</v>
      </c>
      <c r="R210" s="15">
        <v>0</v>
      </c>
      <c r="S210" s="15">
        <f t="shared" si="37"/>
        <v>-0.52800000000110003</v>
      </c>
      <c r="T210" s="15">
        <f t="shared" si="38"/>
        <v>-100</v>
      </c>
      <c r="U210" s="15">
        <v>0.52800000000109892</v>
      </c>
      <c r="V210" s="15">
        <v>0</v>
      </c>
      <c r="W210" s="15">
        <f t="shared" si="39"/>
        <v>-0.52800000000109892</v>
      </c>
      <c r="X210" s="16">
        <f t="shared" si="43"/>
        <v>-100</v>
      </c>
      <c r="Y210" s="13">
        <v>0.38</v>
      </c>
      <c r="Z210" s="13">
        <v>377.06</v>
      </c>
      <c r="AA210" s="13">
        <v>0</v>
      </c>
      <c r="AB210" s="13">
        <v>0</v>
      </c>
      <c r="AC210" s="53">
        <f t="shared" si="40"/>
        <v>0.18853</v>
      </c>
      <c r="AD210" s="53">
        <f>AC210+(AC210*(X210/100))</f>
        <v>0</v>
      </c>
      <c r="AE210" s="53">
        <f t="shared" si="41"/>
        <v>-0.18853</v>
      </c>
      <c r="AF210" s="53">
        <f t="shared" si="42"/>
        <v>-100</v>
      </c>
      <c r="AG210" s="44">
        <v>221112</v>
      </c>
      <c r="AH210" s="15" t="s">
        <v>682</v>
      </c>
      <c r="AI210" s="20"/>
      <c r="AJ210" s="20"/>
      <c r="AK210" s="20"/>
      <c r="AL210" s="20"/>
      <c r="AM210" s="20"/>
      <c r="AN210" s="20"/>
      <c r="AO210" s="20"/>
      <c r="AP210" s="20"/>
      <c r="AQ210" s="20"/>
      <c r="AR210" s="20"/>
      <c r="AS210" s="20"/>
      <c r="AT210" s="20"/>
    </row>
    <row r="211" spans="1:46" ht="26.1" customHeight="1" x14ac:dyDescent="0.25">
      <c r="A211" s="39" t="s">
        <v>19</v>
      </c>
      <c r="B211" s="13" t="s">
        <v>253</v>
      </c>
      <c r="C211" s="13">
        <v>34005</v>
      </c>
      <c r="D211" s="13" t="s">
        <v>251</v>
      </c>
      <c r="E211" s="13">
        <v>45979</v>
      </c>
      <c r="F211" s="13" t="s">
        <v>354</v>
      </c>
      <c r="G211" s="13" t="s">
        <v>85</v>
      </c>
      <c r="H211" s="13" t="s">
        <v>91</v>
      </c>
      <c r="I211" s="4">
        <v>2399</v>
      </c>
      <c r="J211" s="4">
        <v>12001</v>
      </c>
      <c r="K211" s="14" t="s">
        <v>40</v>
      </c>
      <c r="L211" s="15" t="s">
        <v>679</v>
      </c>
      <c r="M211" s="68">
        <v>284.57</v>
      </c>
      <c r="N211" s="61">
        <v>0</v>
      </c>
      <c r="O211" s="65">
        <f t="shared" si="35"/>
        <v>0.12888134057971015</v>
      </c>
      <c r="P211" s="65">
        <f t="shared" si="36"/>
        <v>0</v>
      </c>
      <c r="Q211" s="15">
        <v>0.2139658812721188</v>
      </c>
      <c r="R211" s="15">
        <v>0</v>
      </c>
      <c r="S211" s="15">
        <f t="shared" si="37"/>
        <v>-0.2139658812721188</v>
      </c>
      <c r="T211" s="15">
        <f t="shared" si="38"/>
        <v>-100</v>
      </c>
      <c r="U211" s="15">
        <v>0.1443449556792939</v>
      </c>
      <c r="V211" s="15">
        <v>0</v>
      </c>
      <c r="W211" s="15">
        <f t="shared" si="39"/>
        <v>-0.1443449556792939</v>
      </c>
      <c r="X211" s="16">
        <f t="shared" si="43"/>
        <v>-100</v>
      </c>
      <c r="Y211" s="13">
        <v>0.22</v>
      </c>
      <c r="Z211" s="13">
        <v>0</v>
      </c>
      <c r="AA211" s="13">
        <v>0</v>
      </c>
      <c r="AB211" s="13">
        <v>0</v>
      </c>
      <c r="AC211" s="53">
        <f t="shared" si="40"/>
        <v>0</v>
      </c>
      <c r="AD211" s="53" t="str">
        <f t="shared" ref="AD211:AD226" si="44">IFERROR((((V211)/N211)*24),"0.00")</f>
        <v>0.00</v>
      </c>
      <c r="AE211" s="53">
        <f t="shared" si="41"/>
        <v>0</v>
      </c>
      <c r="AF211" s="53" t="str">
        <f t="shared" si="42"/>
        <v>0.00</v>
      </c>
      <c r="AG211" s="44">
        <v>221112</v>
      </c>
      <c r="AH211" s="15" t="s">
        <v>682</v>
      </c>
      <c r="AI211" s="20"/>
      <c r="AJ211" s="20"/>
      <c r="AK211" s="20"/>
      <c r="AL211" s="20"/>
      <c r="AM211" s="20"/>
      <c r="AN211" s="20"/>
      <c r="AO211" s="20"/>
      <c r="AP211" s="20"/>
      <c r="AQ211" s="20"/>
      <c r="AR211" s="20"/>
      <c r="AS211" s="20"/>
      <c r="AT211" s="20"/>
    </row>
    <row r="212" spans="1:46" ht="26.1" customHeight="1" x14ac:dyDescent="0.25">
      <c r="A212" s="39" t="s">
        <v>19</v>
      </c>
      <c r="B212" s="13" t="s">
        <v>253</v>
      </c>
      <c r="C212" s="13">
        <v>34005</v>
      </c>
      <c r="D212" s="13" t="s">
        <v>251</v>
      </c>
      <c r="E212" s="13">
        <v>45979</v>
      </c>
      <c r="F212" s="13" t="s">
        <v>354</v>
      </c>
      <c r="G212" s="13" t="s">
        <v>85</v>
      </c>
      <c r="H212" s="13" t="s">
        <v>91</v>
      </c>
      <c r="I212" s="4">
        <v>2399</v>
      </c>
      <c r="J212" s="4">
        <v>12001</v>
      </c>
      <c r="K212" s="14" t="s">
        <v>38</v>
      </c>
      <c r="L212" s="15" t="s">
        <v>679</v>
      </c>
      <c r="M212" s="68">
        <v>284.57</v>
      </c>
      <c r="N212" s="61">
        <v>0</v>
      </c>
      <c r="O212" s="65">
        <f t="shared" si="35"/>
        <v>0.12888134057971015</v>
      </c>
      <c r="P212" s="65">
        <f t="shared" si="36"/>
        <v>0</v>
      </c>
      <c r="Q212" s="15">
        <v>5.2002599220028797E-2</v>
      </c>
      <c r="R212" s="15">
        <v>0</v>
      </c>
      <c r="S212" s="15">
        <f t="shared" si="37"/>
        <v>-5.2002599220028797E-2</v>
      </c>
      <c r="T212" s="15">
        <f t="shared" si="38"/>
        <v>-100</v>
      </c>
      <c r="U212" s="15">
        <v>3.5081821620320454E-2</v>
      </c>
      <c r="V212" s="15">
        <v>0</v>
      </c>
      <c r="W212" s="15">
        <f t="shared" si="39"/>
        <v>-3.5081821620320454E-2</v>
      </c>
      <c r="X212" s="16">
        <f t="shared" si="43"/>
        <v>-100</v>
      </c>
      <c r="Y212" s="13">
        <v>0.05</v>
      </c>
      <c r="Z212" s="13">
        <v>0</v>
      </c>
      <c r="AA212" s="13">
        <v>0</v>
      </c>
      <c r="AB212" s="13">
        <v>0</v>
      </c>
      <c r="AC212" s="53">
        <f t="shared" si="40"/>
        <v>0</v>
      </c>
      <c r="AD212" s="53" t="str">
        <f t="shared" si="44"/>
        <v>0.00</v>
      </c>
      <c r="AE212" s="53">
        <f t="shared" si="41"/>
        <v>0</v>
      </c>
      <c r="AF212" s="53" t="str">
        <f t="shared" si="42"/>
        <v>0.00</v>
      </c>
      <c r="AG212" s="44">
        <v>221112</v>
      </c>
      <c r="AH212" s="15" t="s">
        <v>682</v>
      </c>
      <c r="AI212" s="20"/>
      <c r="AJ212" s="20"/>
      <c r="AK212" s="20"/>
      <c r="AL212" s="20"/>
      <c r="AM212" s="20"/>
      <c r="AN212" s="20"/>
      <c r="AO212" s="20"/>
      <c r="AP212" s="20"/>
      <c r="AQ212" s="20"/>
      <c r="AR212" s="20"/>
      <c r="AS212" s="20"/>
      <c r="AT212" s="20"/>
    </row>
    <row r="213" spans="1:46" ht="26.1" customHeight="1" x14ac:dyDescent="0.25">
      <c r="A213" s="39" t="s">
        <v>19</v>
      </c>
      <c r="B213" s="13" t="s">
        <v>253</v>
      </c>
      <c r="C213" s="13">
        <v>34005</v>
      </c>
      <c r="D213" s="13" t="s">
        <v>251</v>
      </c>
      <c r="E213" s="13">
        <v>45979</v>
      </c>
      <c r="F213" s="13" t="s">
        <v>354</v>
      </c>
      <c r="G213" s="13" t="s">
        <v>85</v>
      </c>
      <c r="H213" s="13" t="s">
        <v>91</v>
      </c>
      <c r="I213" s="4">
        <v>2399</v>
      </c>
      <c r="J213" s="4">
        <v>12001</v>
      </c>
      <c r="K213" s="14" t="s">
        <v>39</v>
      </c>
      <c r="L213" s="15" t="s">
        <v>679</v>
      </c>
      <c r="M213" s="68">
        <v>284.57</v>
      </c>
      <c r="N213" s="61">
        <v>0</v>
      </c>
      <c r="O213" s="65">
        <f t="shared" si="35"/>
        <v>0.12888134057971015</v>
      </c>
      <c r="P213" s="65">
        <f t="shared" si="36"/>
        <v>0</v>
      </c>
      <c r="Q213" s="15">
        <v>5.2002599220028797E-2</v>
      </c>
      <c r="R213" s="15">
        <v>0</v>
      </c>
      <c r="S213" s="15">
        <f t="shared" si="37"/>
        <v>-5.2002599220028797E-2</v>
      </c>
      <c r="T213" s="15">
        <f t="shared" si="38"/>
        <v>-100</v>
      </c>
      <c r="U213" s="15">
        <v>3.5081821620320454E-2</v>
      </c>
      <c r="V213" s="15">
        <v>0</v>
      </c>
      <c r="W213" s="15">
        <f t="shared" si="39"/>
        <v>-3.5081821620320454E-2</v>
      </c>
      <c r="X213" s="16">
        <f t="shared" si="43"/>
        <v>-100</v>
      </c>
      <c r="Y213" s="13">
        <v>0.05</v>
      </c>
      <c r="Z213" s="13">
        <v>0</v>
      </c>
      <c r="AA213" s="13">
        <v>0</v>
      </c>
      <c r="AB213" s="13">
        <v>0</v>
      </c>
      <c r="AC213" s="53">
        <f t="shared" si="40"/>
        <v>0</v>
      </c>
      <c r="AD213" s="53" t="str">
        <f t="shared" si="44"/>
        <v>0.00</v>
      </c>
      <c r="AE213" s="53">
        <f t="shared" si="41"/>
        <v>0</v>
      </c>
      <c r="AF213" s="53" t="str">
        <f t="shared" si="42"/>
        <v>0.00</v>
      </c>
      <c r="AG213" s="44">
        <v>221112</v>
      </c>
      <c r="AH213" s="15" t="s">
        <v>682</v>
      </c>
      <c r="AI213" s="20"/>
      <c r="AJ213" s="20"/>
      <c r="AK213" s="20"/>
      <c r="AL213" s="20"/>
      <c r="AM213" s="20"/>
      <c r="AN213" s="20"/>
      <c r="AO213" s="20"/>
      <c r="AP213" s="20"/>
      <c r="AQ213" s="20"/>
      <c r="AR213" s="20"/>
      <c r="AS213" s="20"/>
      <c r="AT213" s="20"/>
    </row>
    <row r="214" spans="1:46" ht="26.1" customHeight="1" x14ac:dyDescent="0.25">
      <c r="A214" s="39" t="s">
        <v>19</v>
      </c>
      <c r="B214" s="13" t="s">
        <v>253</v>
      </c>
      <c r="C214" s="13">
        <v>34005</v>
      </c>
      <c r="D214" s="13" t="s">
        <v>251</v>
      </c>
      <c r="E214" s="13">
        <v>45979</v>
      </c>
      <c r="F214" s="13" t="s">
        <v>354</v>
      </c>
      <c r="G214" s="13" t="s">
        <v>85</v>
      </c>
      <c r="H214" s="13" t="s">
        <v>91</v>
      </c>
      <c r="I214" s="4">
        <v>2399</v>
      </c>
      <c r="J214" s="4">
        <v>12001</v>
      </c>
      <c r="K214" s="14" t="s">
        <v>37</v>
      </c>
      <c r="L214" s="15" t="s">
        <v>679</v>
      </c>
      <c r="M214" s="68">
        <v>284.57</v>
      </c>
      <c r="N214" s="61">
        <v>0</v>
      </c>
      <c r="O214" s="65">
        <f t="shared" si="35"/>
        <v>0.12888134057971015</v>
      </c>
      <c r="P214" s="65">
        <f t="shared" si="36"/>
        <v>0</v>
      </c>
      <c r="Q214" s="15">
        <v>0.87181281000079802</v>
      </c>
      <c r="R214" s="15">
        <v>0</v>
      </c>
      <c r="S214" s="15">
        <f t="shared" si="37"/>
        <v>-0.87181281000079802</v>
      </c>
      <c r="T214" s="15">
        <f t="shared" si="38"/>
        <v>-100</v>
      </c>
      <c r="U214" s="15">
        <v>0.58813947659340715</v>
      </c>
      <c r="V214" s="15">
        <v>0</v>
      </c>
      <c r="W214" s="15">
        <f t="shared" si="39"/>
        <v>-0.58813947659340715</v>
      </c>
      <c r="X214" s="16">
        <f t="shared" si="43"/>
        <v>-100</v>
      </c>
      <c r="Y214" s="13">
        <v>0.87</v>
      </c>
      <c r="Z214" s="13">
        <v>0</v>
      </c>
      <c r="AA214" s="13">
        <v>0</v>
      </c>
      <c r="AB214" s="13">
        <v>0</v>
      </c>
      <c r="AC214" s="53">
        <f t="shared" si="40"/>
        <v>0</v>
      </c>
      <c r="AD214" s="53" t="str">
        <f t="shared" si="44"/>
        <v>0.00</v>
      </c>
      <c r="AE214" s="53">
        <f t="shared" si="41"/>
        <v>0</v>
      </c>
      <c r="AF214" s="53" t="str">
        <f t="shared" si="42"/>
        <v>0.00</v>
      </c>
      <c r="AG214" s="44">
        <v>221112</v>
      </c>
      <c r="AH214" s="15" t="s">
        <v>682</v>
      </c>
      <c r="AI214" s="20"/>
      <c r="AJ214" s="20"/>
      <c r="AK214" s="20"/>
      <c r="AL214" s="20"/>
      <c r="AM214" s="20"/>
      <c r="AN214" s="20"/>
      <c r="AO214" s="20"/>
      <c r="AP214" s="20"/>
      <c r="AQ214" s="20"/>
      <c r="AR214" s="20"/>
      <c r="AS214" s="20"/>
      <c r="AT214" s="20"/>
    </row>
    <row r="215" spans="1:46" ht="26.1" customHeight="1" x14ac:dyDescent="0.25">
      <c r="A215" s="39" t="s">
        <v>19</v>
      </c>
      <c r="B215" s="13" t="s">
        <v>253</v>
      </c>
      <c r="C215" s="13">
        <v>34005</v>
      </c>
      <c r="D215" s="13" t="s">
        <v>251</v>
      </c>
      <c r="E215" s="13">
        <v>45979</v>
      </c>
      <c r="F215" s="13" t="s">
        <v>354</v>
      </c>
      <c r="G215" s="13" t="s">
        <v>85</v>
      </c>
      <c r="H215" s="13" t="s">
        <v>91</v>
      </c>
      <c r="I215" s="4">
        <v>2399</v>
      </c>
      <c r="J215" s="4">
        <v>14001</v>
      </c>
      <c r="K215" s="14" t="s">
        <v>40</v>
      </c>
      <c r="L215" s="15" t="s">
        <v>679</v>
      </c>
      <c r="M215" s="68">
        <v>20</v>
      </c>
      <c r="N215" s="61">
        <v>0</v>
      </c>
      <c r="O215" s="65">
        <f t="shared" si="35"/>
        <v>9.057971014492754E-3</v>
      </c>
      <c r="P215" s="65">
        <f t="shared" si="36"/>
        <v>0</v>
      </c>
      <c r="Q215" s="15">
        <v>0.20599250268961139</v>
      </c>
      <c r="R215" s="15">
        <v>0</v>
      </c>
      <c r="S215" s="15">
        <f t="shared" si="37"/>
        <v>-0.20599250268961139</v>
      </c>
      <c r="T215" s="15">
        <f t="shared" si="38"/>
        <v>-100</v>
      </c>
      <c r="U215" s="15">
        <v>0.1196787427598123</v>
      </c>
      <c r="V215" s="15">
        <v>0</v>
      </c>
      <c r="W215" s="15">
        <f t="shared" si="39"/>
        <v>-0.1196787427598123</v>
      </c>
      <c r="X215" s="16">
        <f t="shared" si="43"/>
        <v>-100</v>
      </c>
      <c r="Y215" s="13">
        <v>0.2</v>
      </c>
      <c r="Z215" s="13">
        <v>0</v>
      </c>
      <c r="AA215" s="13">
        <v>0</v>
      </c>
      <c r="AB215" s="13">
        <v>0</v>
      </c>
      <c r="AC215" s="53">
        <f t="shared" si="40"/>
        <v>0</v>
      </c>
      <c r="AD215" s="53" t="str">
        <f t="shared" si="44"/>
        <v>0.00</v>
      </c>
      <c r="AE215" s="53">
        <f t="shared" si="41"/>
        <v>0</v>
      </c>
      <c r="AF215" s="53" t="str">
        <f t="shared" si="42"/>
        <v>0.00</v>
      </c>
      <c r="AG215" s="44">
        <v>221112</v>
      </c>
      <c r="AH215" s="15" t="s">
        <v>682</v>
      </c>
      <c r="AI215" s="20"/>
      <c r="AJ215" s="20"/>
      <c r="AK215" s="20"/>
      <c r="AL215" s="20"/>
      <c r="AM215" s="20"/>
      <c r="AN215" s="20"/>
      <c r="AO215" s="20"/>
      <c r="AP215" s="20"/>
      <c r="AQ215" s="20"/>
      <c r="AR215" s="20"/>
      <c r="AS215" s="20"/>
      <c r="AT215" s="20"/>
    </row>
    <row r="216" spans="1:46" ht="26.1" customHeight="1" x14ac:dyDescent="0.25">
      <c r="A216" s="39" t="s">
        <v>19</v>
      </c>
      <c r="B216" s="13" t="s">
        <v>253</v>
      </c>
      <c r="C216" s="13">
        <v>34005</v>
      </c>
      <c r="D216" s="13" t="s">
        <v>251</v>
      </c>
      <c r="E216" s="13">
        <v>45979</v>
      </c>
      <c r="F216" s="13" t="s">
        <v>354</v>
      </c>
      <c r="G216" s="13" t="s">
        <v>85</v>
      </c>
      <c r="H216" s="13" t="s">
        <v>91</v>
      </c>
      <c r="I216" s="4">
        <v>2399</v>
      </c>
      <c r="J216" s="4">
        <v>14001</v>
      </c>
      <c r="K216" s="14" t="s">
        <v>38</v>
      </c>
      <c r="L216" s="15" t="s">
        <v>679</v>
      </c>
      <c r="M216" s="68">
        <v>20</v>
      </c>
      <c r="N216" s="61">
        <v>0</v>
      </c>
      <c r="O216" s="65">
        <f t="shared" si="35"/>
        <v>9.057971014492754E-3</v>
      </c>
      <c r="P216" s="65">
        <f t="shared" si="36"/>
        <v>0</v>
      </c>
      <c r="Q216" s="15">
        <v>5.0005604000002896E-2</v>
      </c>
      <c r="R216" s="15">
        <v>0</v>
      </c>
      <c r="S216" s="15">
        <f t="shared" si="37"/>
        <v>-5.0005604000002896E-2</v>
      </c>
      <c r="T216" s="15">
        <f t="shared" si="38"/>
        <v>-100</v>
      </c>
      <c r="U216" s="15">
        <v>2.9052551619720649E-2</v>
      </c>
      <c r="V216" s="15">
        <v>0</v>
      </c>
      <c r="W216" s="15">
        <f t="shared" si="39"/>
        <v>-2.9052551619720649E-2</v>
      </c>
      <c r="X216" s="16">
        <f t="shared" si="43"/>
        <v>-100</v>
      </c>
      <c r="Y216" s="13">
        <v>0.05</v>
      </c>
      <c r="Z216" s="13">
        <v>0</v>
      </c>
      <c r="AA216" s="13">
        <v>0</v>
      </c>
      <c r="AB216" s="13">
        <v>0</v>
      </c>
      <c r="AC216" s="53">
        <f t="shared" si="40"/>
        <v>0</v>
      </c>
      <c r="AD216" s="53" t="str">
        <f t="shared" si="44"/>
        <v>0.00</v>
      </c>
      <c r="AE216" s="53">
        <f t="shared" si="41"/>
        <v>0</v>
      </c>
      <c r="AF216" s="53" t="str">
        <f t="shared" si="42"/>
        <v>0.00</v>
      </c>
      <c r="AG216" s="44">
        <v>221112</v>
      </c>
      <c r="AH216" s="15" t="s">
        <v>682</v>
      </c>
      <c r="AI216" s="20"/>
      <c r="AJ216" s="20"/>
      <c r="AK216" s="20"/>
      <c r="AL216" s="20"/>
      <c r="AM216" s="20"/>
      <c r="AN216" s="20"/>
      <c r="AO216" s="20"/>
      <c r="AP216" s="20"/>
      <c r="AQ216" s="20"/>
      <c r="AR216" s="20"/>
      <c r="AS216" s="20"/>
      <c r="AT216" s="20"/>
    </row>
    <row r="217" spans="1:46" ht="26.1" customHeight="1" x14ac:dyDescent="0.25">
      <c r="A217" s="39" t="s">
        <v>19</v>
      </c>
      <c r="B217" s="13" t="s">
        <v>253</v>
      </c>
      <c r="C217" s="13">
        <v>34005</v>
      </c>
      <c r="D217" s="13" t="s">
        <v>251</v>
      </c>
      <c r="E217" s="13">
        <v>45979</v>
      </c>
      <c r="F217" s="13" t="s">
        <v>354</v>
      </c>
      <c r="G217" s="13" t="s">
        <v>85</v>
      </c>
      <c r="H217" s="13" t="s">
        <v>91</v>
      </c>
      <c r="I217" s="4">
        <v>2399</v>
      </c>
      <c r="J217" s="4">
        <v>14001</v>
      </c>
      <c r="K217" s="14" t="s">
        <v>39</v>
      </c>
      <c r="L217" s="15" t="s">
        <v>679</v>
      </c>
      <c r="M217" s="68">
        <v>20</v>
      </c>
      <c r="N217" s="61">
        <v>0</v>
      </c>
      <c r="O217" s="65">
        <f t="shared" si="35"/>
        <v>9.057971014492754E-3</v>
      </c>
      <c r="P217" s="65">
        <f t="shared" si="36"/>
        <v>0</v>
      </c>
      <c r="Q217" s="15">
        <v>5.0005604000002896E-2</v>
      </c>
      <c r="R217" s="15">
        <v>0</v>
      </c>
      <c r="S217" s="15">
        <f t="shared" si="37"/>
        <v>-5.0005604000002896E-2</v>
      </c>
      <c r="T217" s="15">
        <f t="shared" si="38"/>
        <v>-100</v>
      </c>
      <c r="U217" s="15">
        <v>2.9052551619720649E-2</v>
      </c>
      <c r="V217" s="15">
        <v>0</v>
      </c>
      <c r="W217" s="15">
        <f t="shared" si="39"/>
        <v>-2.9052551619720649E-2</v>
      </c>
      <c r="X217" s="16">
        <f t="shared" si="43"/>
        <v>-100</v>
      </c>
      <c r="Y217" s="13">
        <v>0.05</v>
      </c>
      <c r="Z217" s="13">
        <v>0</v>
      </c>
      <c r="AA217" s="13">
        <v>0</v>
      </c>
      <c r="AB217" s="13">
        <v>0</v>
      </c>
      <c r="AC217" s="53">
        <f t="shared" si="40"/>
        <v>0</v>
      </c>
      <c r="AD217" s="53" t="str">
        <f t="shared" si="44"/>
        <v>0.00</v>
      </c>
      <c r="AE217" s="53">
        <f t="shared" si="41"/>
        <v>0</v>
      </c>
      <c r="AF217" s="53" t="str">
        <f t="shared" si="42"/>
        <v>0.00</v>
      </c>
      <c r="AG217" s="44">
        <v>221112</v>
      </c>
      <c r="AH217" s="15" t="s">
        <v>682</v>
      </c>
      <c r="AI217" s="20"/>
      <c r="AJ217" s="20"/>
      <c r="AK217" s="20"/>
      <c r="AL217" s="20"/>
      <c r="AM217" s="20"/>
      <c r="AN217" s="20"/>
      <c r="AO217" s="20"/>
      <c r="AP217" s="20"/>
      <c r="AQ217" s="20"/>
      <c r="AR217" s="20"/>
      <c r="AS217" s="20"/>
      <c r="AT217" s="20"/>
    </row>
    <row r="218" spans="1:46" ht="26.1" customHeight="1" x14ac:dyDescent="0.25">
      <c r="A218" s="39" t="s">
        <v>19</v>
      </c>
      <c r="B218" s="13" t="s">
        <v>253</v>
      </c>
      <c r="C218" s="13">
        <v>34005</v>
      </c>
      <c r="D218" s="13" t="s">
        <v>251</v>
      </c>
      <c r="E218" s="13">
        <v>45979</v>
      </c>
      <c r="F218" s="13" t="s">
        <v>354</v>
      </c>
      <c r="G218" s="13" t="s">
        <v>85</v>
      </c>
      <c r="H218" s="13" t="s">
        <v>91</v>
      </c>
      <c r="I218" s="4">
        <v>2399</v>
      </c>
      <c r="J218" s="4">
        <v>14001</v>
      </c>
      <c r="K218" s="14" t="s">
        <v>37</v>
      </c>
      <c r="L218" s="15" t="s">
        <v>679</v>
      </c>
      <c r="M218" s="68">
        <v>20</v>
      </c>
      <c r="N218" s="61">
        <v>0</v>
      </c>
      <c r="O218" s="65">
        <f t="shared" si="35"/>
        <v>9.057971014492754E-3</v>
      </c>
      <c r="P218" s="65">
        <f t="shared" si="36"/>
        <v>0</v>
      </c>
      <c r="Q218" s="15">
        <v>0.84026596499999795</v>
      </c>
      <c r="R218" s="15">
        <v>0</v>
      </c>
      <c r="S218" s="15">
        <f t="shared" si="37"/>
        <v>-0.84026596499999795</v>
      </c>
      <c r="T218" s="15">
        <f t="shared" si="38"/>
        <v>-100</v>
      </c>
      <c r="U218" s="15">
        <v>0.48818269093308958</v>
      </c>
      <c r="V218" s="15">
        <v>0</v>
      </c>
      <c r="W218" s="15">
        <f t="shared" si="39"/>
        <v>-0.48818269093308958</v>
      </c>
      <c r="X218" s="16">
        <f t="shared" si="43"/>
        <v>-100</v>
      </c>
      <c r="Y218" s="13">
        <v>0.84000000000000008</v>
      </c>
      <c r="Z218" s="13">
        <v>0</v>
      </c>
      <c r="AA218" s="13">
        <v>0</v>
      </c>
      <c r="AB218" s="13">
        <v>0</v>
      </c>
      <c r="AC218" s="53">
        <f t="shared" si="40"/>
        <v>0</v>
      </c>
      <c r="AD218" s="53" t="str">
        <f t="shared" si="44"/>
        <v>0.00</v>
      </c>
      <c r="AE218" s="53">
        <f t="shared" si="41"/>
        <v>0</v>
      </c>
      <c r="AF218" s="53" t="str">
        <f t="shared" si="42"/>
        <v>0.00</v>
      </c>
      <c r="AG218" s="44">
        <v>221112</v>
      </c>
      <c r="AH218" s="15" t="s">
        <v>682</v>
      </c>
      <c r="AI218" s="20"/>
      <c r="AJ218" s="20"/>
      <c r="AK218" s="20"/>
      <c r="AL218" s="20"/>
      <c r="AM218" s="20"/>
      <c r="AN218" s="20"/>
      <c r="AO218" s="20"/>
      <c r="AP218" s="20"/>
      <c r="AQ218" s="20"/>
      <c r="AR218" s="20"/>
      <c r="AS218" s="20"/>
      <c r="AT218" s="20"/>
    </row>
    <row r="219" spans="1:46" ht="26.1" customHeight="1" x14ac:dyDescent="0.25">
      <c r="A219" s="39" t="s">
        <v>19</v>
      </c>
      <c r="B219" s="13" t="s">
        <v>253</v>
      </c>
      <c r="C219" s="13">
        <v>34005</v>
      </c>
      <c r="D219" s="13" t="s">
        <v>251</v>
      </c>
      <c r="E219" s="13">
        <v>45979</v>
      </c>
      <c r="F219" s="13" t="s">
        <v>354</v>
      </c>
      <c r="G219" s="13" t="s">
        <v>85</v>
      </c>
      <c r="H219" s="13" t="s">
        <v>91</v>
      </c>
      <c r="I219" s="4">
        <v>2399</v>
      </c>
      <c r="J219" s="4">
        <v>16001</v>
      </c>
      <c r="K219" s="14" t="s">
        <v>40</v>
      </c>
      <c r="L219" s="15" t="s">
        <v>679</v>
      </c>
      <c r="M219" s="68">
        <v>11</v>
      </c>
      <c r="N219" s="61">
        <v>0</v>
      </c>
      <c r="O219" s="65">
        <f t="shared" si="35"/>
        <v>4.9818840579710141E-3</v>
      </c>
      <c r="P219" s="65">
        <f t="shared" si="36"/>
        <v>0</v>
      </c>
      <c r="Q219" s="15">
        <v>0.18397516864270308</v>
      </c>
      <c r="R219" s="15">
        <v>0</v>
      </c>
      <c r="S219" s="15">
        <f t="shared" si="37"/>
        <v>-0.18397516864270308</v>
      </c>
      <c r="T219" s="15">
        <f t="shared" si="38"/>
        <v>-100</v>
      </c>
      <c r="U219" s="15">
        <v>0.13889758748125111</v>
      </c>
      <c r="V219" s="15">
        <v>0</v>
      </c>
      <c r="W219" s="15">
        <f t="shared" si="39"/>
        <v>-0.13889758748125111</v>
      </c>
      <c r="X219" s="16">
        <f t="shared" si="43"/>
        <v>-100</v>
      </c>
      <c r="Y219" s="13">
        <v>0.19</v>
      </c>
      <c r="Z219" s="13">
        <v>0</v>
      </c>
      <c r="AA219" s="13">
        <v>0</v>
      </c>
      <c r="AB219" s="13">
        <v>0</v>
      </c>
      <c r="AC219" s="53">
        <f t="shared" si="40"/>
        <v>0</v>
      </c>
      <c r="AD219" s="53" t="str">
        <f t="shared" si="44"/>
        <v>0.00</v>
      </c>
      <c r="AE219" s="53">
        <f t="shared" si="41"/>
        <v>0</v>
      </c>
      <c r="AF219" s="53" t="str">
        <f t="shared" si="42"/>
        <v>0.00</v>
      </c>
      <c r="AG219" s="44">
        <v>221112</v>
      </c>
      <c r="AH219" s="15" t="s">
        <v>682</v>
      </c>
      <c r="AI219" s="20"/>
      <c r="AJ219" s="20"/>
      <c r="AK219" s="20"/>
      <c r="AL219" s="20"/>
      <c r="AM219" s="20"/>
      <c r="AN219" s="20"/>
      <c r="AO219" s="20"/>
      <c r="AP219" s="20"/>
      <c r="AQ219" s="20"/>
      <c r="AR219" s="20"/>
      <c r="AS219" s="20"/>
      <c r="AT219" s="20"/>
    </row>
    <row r="220" spans="1:46" ht="26.1" customHeight="1" x14ac:dyDescent="0.25">
      <c r="A220" s="40" t="s">
        <v>19</v>
      </c>
      <c r="B220" s="13" t="s">
        <v>253</v>
      </c>
      <c r="C220" s="13">
        <v>34005</v>
      </c>
      <c r="D220" s="13" t="s">
        <v>251</v>
      </c>
      <c r="E220" s="13">
        <v>45979</v>
      </c>
      <c r="F220" s="13" t="s">
        <v>354</v>
      </c>
      <c r="G220" s="13" t="s">
        <v>85</v>
      </c>
      <c r="H220" s="13" t="s">
        <v>91</v>
      </c>
      <c r="I220" s="4">
        <v>2399</v>
      </c>
      <c r="J220" s="4">
        <v>16001</v>
      </c>
      <c r="K220" s="13" t="s">
        <v>38</v>
      </c>
      <c r="L220" s="15" t="s">
        <v>679</v>
      </c>
      <c r="M220" s="68">
        <v>11</v>
      </c>
      <c r="N220" s="61">
        <v>0</v>
      </c>
      <c r="O220" s="65">
        <f t="shared" si="35"/>
        <v>4.9818840579710141E-3</v>
      </c>
      <c r="P220" s="65">
        <f t="shared" si="36"/>
        <v>0</v>
      </c>
      <c r="Q220" s="15">
        <v>4.3981969363081297E-2</v>
      </c>
      <c r="R220" s="15">
        <v>0</v>
      </c>
      <c r="S220" s="15">
        <f t="shared" si="37"/>
        <v>-4.3981969363081297E-2</v>
      </c>
      <c r="T220" s="15">
        <f t="shared" si="38"/>
        <v>-100</v>
      </c>
      <c r="U220" s="15">
        <v>3.3205510734280214E-2</v>
      </c>
      <c r="V220" s="15">
        <v>0</v>
      </c>
      <c r="W220" s="15">
        <f t="shared" si="39"/>
        <v>-3.3205510734280214E-2</v>
      </c>
      <c r="X220" s="16">
        <f t="shared" si="43"/>
        <v>-100</v>
      </c>
      <c r="Y220" s="13">
        <v>0.05</v>
      </c>
      <c r="Z220" s="13">
        <v>0</v>
      </c>
      <c r="AA220" s="13">
        <v>0</v>
      </c>
      <c r="AB220" s="13">
        <v>0</v>
      </c>
      <c r="AC220" s="53">
        <f t="shared" si="40"/>
        <v>0</v>
      </c>
      <c r="AD220" s="53" t="str">
        <f t="shared" si="44"/>
        <v>0.00</v>
      </c>
      <c r="AE220" s="53">
        <f t="shared" si="41"/>
        <v>0</v>
      </c>
      <c r="AF220" s="53" t="str">
        <f t="shared" si="42"/>
        <v>0.00</v>
      </c>
      <c r="AG220" s="44">
        <v>221112</v>
      </c>
      <c r="AH220" s="15" t="s">
        <v>682</v>
      </c>
      <c r="AI220" s="59"/>
      <c r="AJ220" s="20"/>
      <c r="AK220" s="20"/>
      <c r="AL220" s="20"/>
      <c r="AM220" s="20"/>
      <c r="AN220" s="20"/>
      <c r="AO220" s="20"/>
      <c r="AP220" s="20"/>
      <c r="AQ220" s="20"/>
      <c r="AR220" s="20"/>
      <c r="AS220" s="20"/>
      <c r="AT220" s="20"/>
    </row>
    <row r="221" spans="1:46" ht="26.1" customHeight="1" x14ac:dyDescent="0.25">
      <c r="A221" s="39" t="s">
        <v>19</v>
      </c>
      <c r="B221" s="13" t="s">
        <v>253</v>
      </c>
      <c r="C221" s="13">
        <v>34005</v>
      </c>
      <c r="D221" s="13" t="s">
        <v>251</v>
      </c>
      <c r="E221" s="13">
        <v>45979</v>
      </c>
      <c r="F221" s="13" t="s">
        <v>354</v>
      </c>
      <c r="G221" s="13" t="s">
        <v>85</v>
      </c>
      <c r="H221" s="13" t="s">
        <v>91</v>
      </c>
      <c r="I221" s="4">
        <v>2399</v>
      </c>
      <c r="J221" s="4">
        <v>16001</v>
      </c>
      <c r="K221" s="14" t="s">
        <v>39</v>
      </c>
      <c r="L221" s="15" t="s">
        <v>679</v>
      </c>
      <c r="M221" s="68">
        <v>11</v>
      </c>
      <c r="N221" s="61">
        <v>0</v>
      </c>
      <c r="O221" s="65">
        <f t="shared" si="35"/>
        <v>4.9818840579710141E-3</v>
      </c>
      <c r="P221" s="65">
        <f t="shared" si="36"/>
        <v>0</v>
      </c>
      <c r="Q221" s="15">
        <v>4.3981969363081297E-2</v>
      </c>
      <c r="R221" s="15">
        <v>0</v>
      </c>
      <c r="S221" s="15">
        <f t="shared" si="37"/>
        <v>-4.3981969363081297E-2</v>
      </c>
      <c r="T221" s="15">
        <f t="shared" si="38"/>
        <v>-100</v>
      </c>
      <c r="U221" s="15">
        <v>3.3205510734280214E-2</v>
      </c>
      <c r="V221" s="15">
        <v>0</v>
      </c>
      <c r="W221" s="15">
        <f t="shared" si="39"/>
        <v>-3.3205510734280214E-2</v>
      </c>
      <c r="X221" s="16">
        <f t="shared" si="43"/>
        <v>-100</v>
      </c>
      <c r="Y221" s="13">
        <v>0.05</v>
      </c>
      <c r="Z221" s="13">
        <v>0</v>
      </c>
      <c r="AA221" s="13">
        <v>0</v>
      </c>
      <c r="AB221" s="13">
        <v>0</v>
      </c>
      <c r="AC221" s="53">
        <f t="shared" si="40"/>
        <v>0</v>
      </c>
      <c r="AD221" s="53" t="str">
        <f t="shared" si="44"/>
        <v>0.00</v>
      </c>
      <c r="AE221" s="53">
        <f t="shared" si="41"/>
        <v>0</v>
      </c>
      <c r="AF221" s="53" t="str">
        <f t="shared" si="42"/>
        <v>0.00</v>
      </c>
      <c r="AG221" s="44">
        <v>221112</v>
      </c>
      <c r="AH221" s="15" t="s">
        <v>682</v>
      </c>
      <c r="AI221" s="20"/>
      <c r="AJ221" s="20"/>
      <c r="AK221" s="20"/>
      <c r="AL221" s="20"/>
      <c r="AM221" s="20"/>
      <c r="AN221" s="20"/>
      <c r="AO221" s="20"/>
      <c r="AP221" s="20"/>
      <c r="AQ221" s="20"/>
      <c r="AR221" s="20"/>
      <c r="AS221" s="20"/>
      <c r="AT221" s="20"/>
    </row>
    <row r="222" spans="1:46" ht="26.1" customHeight="1" x14ac:dyDescent="0.25">
      <c r="A222" s="39" t="s">
        <v>19</v>
      </c>
      <c r="B222" s="13" t="s">
        <v>253</v>
      </c>
      <c r="C222" s="13">
        <v>34005</v>
      </c>
      <c r="D222" s="13" t="s">
        <v>251</v>
      </c>
      <c r="E222" s="13">
        <v>45979</v>
      </c>
      <c r="F222" s="13" t="s">
        <v>354</v>
      </c>
      <c r="G222" s="13" t="s">
        <v>85</v>
      </c>
      <c r="H222" s="13" t="s">
        <v>91</v>
      </c>
      <c r="I222" s="4">
        <v>2399</v>
      </c>
      <c r="J222" s="4">
        <v>16001</v>
      </c>
      <c r="K222" s="14" t="s">
        <v>37</v>
      </c>
      <c r="L222" s="15" t="s">
        <v>679</v>
      </c>
      <c r="M222" s="68">
        <v>11</v>
      </c>
      <c r="N222" s="61">
        <v>0</v>
      </c>
      <c r="O222" s="65">
        <f t="shared" si="35"/>
        <v>4.9818840579710141E-3</v>
      </c>
      <c r="P222" s="65">
        <f t="shared" si="36"/>
        <v>0</v>
      </c>
      <c r="Q222" s="15">
        <v>0.74912507999906897</v>
      </c>
      <c r="R222" s="15">
        <v>0</v>
      </c>
      <c r="S222" s="15">
        <f t="shared" si="37"/>
        <v>-0.74912507999906897</v>
      </c>
      <c r="T222" s="15">
        <f t="shared" si="38"/>
        <v>-100</v>
      </c>
      <c r="U222" s="15">
        <v>0.56557451258878921</v>
      </c>
      <c r="V222" s="15">
        <v>0</v>
      </c>
      <c r="W222" s="15">
        <f t="shared" si="39"/>
        <v>-0.56557451258878921</v>
      </c>
      <c r="X222" s="16">
        <f t="shared" si="43"/>
        <v>-100</v>
      </c>
      <c r="Y222" s="13">
        <v>0.75</v>
      </c>
      <c r="Z222" s="13">
        <v>0</v>
      </c>
      <c r="AA222" s="13">
        <v>0</v>
      </c>
      <c r="AB222" s="13">
        <v>0</v>
      </c>
      <c r="AC222" s="53">
        <f t="shared" si="40"/>
        <v>0</v>
      </c>
      <c r="AD222" s="53" t="str">
        <f t="shared" si="44"/>
        <v>0.00</v>
      </c>
      <c r="AE222" s="53">
        <f t="shared" si="41"/>
        <v>0</v>
      </c>
      <c r="AF222" s="53" t="str">
        <f t="shared" si="42"/>
        <v>0.00</v>
      </c>
      <c r="AG222" s="44">
        <v>221112</v>
      </c>
      <c r="AH222" s="15" t="s">
        <v>682</v>
      </c>
      <c r="AI222" s="20"/>
      <c r="AJ222" s="20"/>
      <c r="AK222" s="20"/>
      <c r="AL222" s="20"/>
      <c r="AM222" s="20"/>
      <c r="AN222" s="20"/>
      <c r="AO222" s="20"/>
      <c r="AP222" s="20"/>
      <c r="AQ222" s="20"/>
      <c r="AR222" s="20"/>
      <c r="AS222" s="20"/>
      <c r="AT222" s="20"/>
    </row>
    <row r="223" spans="1:46" ht="26.1" customHeight="1" x14ac:dyDescent="0.25">
      <c r="A223" s="39" t="s">
        <v>19</v>
      </c>
      <c r="B223" s="13" t="s">
        <v>253</v>
      </c>
      <c r="C223" s="13">
        <v>34005</v>
      </c>
      <c r="D223" s="13" t="s">
        <v>251</v>
      </c>
      <c r="E223" s="13">
        <v>45979</v>
      </c>
      <c r="F223" s="13" t="s">
        <v>354</v>
      </c>
      <c r="G223" s="13" t="s">
        <v>85</v>
      </c>
      <c r="H223" s="13" t="s">
        <v>91</v>
      </c>
      <c r="I223" s="4">
        <v>2399</v>
      </c>
      <c r="J223" s="4">
        <v>18001</v>
      </c>
      <c r="K223" s="14" t="s">
        <v>40</v>
      </c>
      <c r="L223" s="15" t="s">
        <v>679</v>
      </c>
      <c r="M223" s="68">
        <v>15</v>
      </c>
      <c r="N223" s="61">
        <v>0</v>
      </c>
      <c r="O223" s="65">
        <f t="shared" si="35"/>
        <v>6.793478260869565E-3</v>
      </c>
      <c r="P223" s="65">
        <f t="shared" si="36"/>
        <v>0</v>
      </c>
      <c r="Q223" s="15">
        <v>0.25798891652780143</v>
      </c>
      <c r="R223" s="15">
        <v>0</v>
      </c>
      <c r="S223" s="15">
        <f t="shared" si="37"/>
        <v>-0.25798891652780143</v>
      </c>
      <c r="T223" s="15">
        <f t="shared" si="38"/>
        <v>-100</v>
      </c>
      <c r="U223" s="15">
        <v>0.22555810639930321</v>
      </c>
      <c r="V223" s="15">
        <v>0</v>
      </c>
      <c r="W223" s="15">
        <f t="shared" si="39"/>
        <v>-0.22555810639930321</v>
      </c>
      <c r="X223" s="16">
        <f t="shared" si="43"/>
        <v>-100</v>
      </c>
      <c r="Y223" s="13">
        <v>0.26</v>
      </c>
      <c r="Z223" s="13">
        <v>0</v>
      </c>
      <c r="AA223" s="13">
        <v>0</v>
      </c>
      <c r="AB223" s="13">
        <v>0</v>
      </c>
      <c r="AC223" s="53">
        <f t="shared" si="40"/>
        <v>0</v>
      </c>
      <c r="AD223" s="53" t="str">
        <f t="shared" si="44"/>
        <v>0.00</v>
      </c>
      <c r="AE223" s="53">
        <f t="shared" si="41"/>
        <v>0</v>
      </c>
      <c r="AF223" s="53" t="str">
        <f t="shared" si="42"/>
        <v>0.00</v>
      </c>
      <c r="AG223" s="44">
        <v>221112</v>
      </c>
      <c r="AH223" s="15" t="s">
        <v>682</v>
      </c>
      <c r="AI223" s="20"/>
      <c r="AJ223" s="20"/>
      <c r="AK223" s="20"/>
      <c r="AL223" s="20"/>
      <c r="AM223" s="20"/>
      <c r="AN223" s="20"/>
      <c r="AO223" s="20"/>
      <c r="AP223" s="20"/>
      <c r="AQ223" s="20"/>
      <c r="AR223" s="20"/>
      <c r="AS223" s="20"/>
      <c r="AT223" s="20"/>
    </row>
    <row r="224" spans="1:46" ht="26.1" customHeight="1" x14ac:dyDescent="0.25">
      <c r="A224" s="39" t="s">
        <v>19</v>
      </c>
      <c r="B224" s="13" t="s">
        <v>253</v>
      </c>
      <c r="C224" s="13">
        <v>34005</v>
      </c>
      <c r="D224" s="13" t="s">
        <v>251</v>
      </c>
      <c r="E224" s="13">
        <v>45979</v>
      </c>
      <c r="F224" s="13" t="s">
        <v>354</v>
      </c>
      <c r="G224" s="13" t="s">
        <v>85</v>
      </c>
      <c r="H224" s="13" t="s">
        <v>91</v>
      </c>
      <c r="I224" s="4">
        <v>2399</v>
      </c>
      <c r="J224" s="4">
        <v>18001</v>
      </c>
      <c r="K224" s="14" t="s">
        <v>38</v>
      </c>
      <c r="L224" s="15" t="s">
        <v>679</v>
      </c>
      <c r="M224" s="68">
        <v>15</v>
      </c>
      <c r="N224" s="61">
        <v>0</v>
      </c>
      <c r="O224" s="65">
        <f t="shared" si="35"/>
        <v>6.793478260869565E-3</v>
      </c>
      <c r="P224" s="65">
        <f t="shared" si="36"/>
        <v>0</v>
      </c>
      <c r="Q224" s="15">
        <v>6.19836770123042E-2</v>
      </c>
      <c r="R224" s="15">
        <v>0</v>
      </c>
      <c r="S224" s="15">
        <f t="shared" si="37"/>
        <v>-6.19836770123042E-2</v>
      </c>
      <c r="T224" s="15">
        <f t="shared" si="38"/>
        <v>-100</v>
      </c>
      <c r="U224" s="15">
        <v>5.4191943602564449E-2</v>
      </c>
      <c r="V224" s="15">
        <v>0</v>
      </c>
      <c r="W224" s="15">
        <f t="shared" si="39"/>
        <v>-5.4191943602564449E-2</v>
      </c>
      <c r="X224" s="16">
        <f t="shared" si="43"/>
        <v>-100</v>
      </c>
      <c r="Y224" s="13">
        <v>0.06</v>
      </c>
      <c r="Z224" s="13">
        <v>0</v>
      </c>
      <c r="AA224" s="13">
        <v>0</v>
      </c>
      <c r="AB224" s="13">
        <v>0</v>
      </c>
      <c r="AC224" s="53">
        <f t="shared" si="40"/>
        <v>0</v>
      </c>
      <c r="AD224" s="53" t="str">
        <f t="shared" si="44"/>
        <v>0.00</v>
      </c>
      <c r="AE224" s="53">
        <f t="shared" si="41"/>
        <v>0</v>
      </c>
      <c r="AF224" s="53" t="str">
        <f t="shared" si="42"/>
        <v>0.00</v>
      </c>
      <c r="AG224" s="44">
        <v>221112</v>
      </c>
      <c r="AH224" s="15" t="s">
        <v>682</v>
      </c>
      <c r="AI224" s="20"/>
      <c r="AJ224" s="20"/>
      <c r="AK224" s="20"/>
      <c r="AL224" s="20"/>
      <c r="AM224" s="20"/>
      <c r="AN224" s="20"/>
      <c r="AO224" s="20"/>
      <c r="AP224" s="20"/>
      <c r="AQ224" s="20"/>
      <c r="AR224" s="20"/>
      <c r="AS224" s="20"/>
      <c r="AT224" s="20"/>
    </row>
    <row r="225" spans="1:46" ht="26.1" customHeight="1" x14ac:dyDescent="0.25">
      <c r="A225" s="39" t="s">
        <v>19</v>
      </c>
      <c r="B225" s="13" t="s">
        <v>253</v>
      </c>
      <c r="C225" s="13">
        <v>34005</v>
      </c>
      <c r="D225" s="13" t="s">
        <v>251</v>
      </c>
      <c r="E225" s="13">
        <v>45979</v>
      </c>
      <c r="F225" s="13" t="s">
        <v>354</v>
      </c>
      <c r="G225" s="13" t="s">
        <v>85</v>
      </c>
      <c r="H225" s="13" t="s">
        <v>91</v>
      </c>
      <c r="I225" s="4">
        <v>2399</v>
      </c>
      <c r="J225" s="4">
        <v>18001</v>
      </c>
      <c r="K225" s="14" t="s">
        <v>39</v>
      </c>
      <c r="L225" s="15" t="s">
        <v>679</v>
      </c>
      <c r="M225" s="68">
        <v>15</v>
      </c>
      <c r="N225" s="61">
        <v>0</v>
      </c>
      <c r="O225" s="65">
        <f t="shared" si="35"/>
        <v>6.793478260869565E-3</v>
      </c>
      <c r="P225" s="65">
        <f t="shared" si="36"/>
        <v>0</v>
      </c>
      <c r="Q225" s="15">
        <v>6.19836770123042E-2</v>
      </c>
      <c r="R225" s="15">
        <v>0</v>
      </c>
      <c r="S225" s="15">
        <f t="shared" si="37"/>
        <v>-6.19836770123042E-2</v>
      </c>
      <c r="T225" s="15">
        <f t="shared" si="38"/>
        <v>-100</v>
      </c>
      <c r="U225" s="15">
        <v>5.4191943602564449E-2</v>
      </c>
      <c r="V225" s="15">
        <v>0</v>
      </c>
      <c r="W225" s="15">
        <f t="shared" si="39"/>
        <v>-5.4191943602564449E-2</v>
      </c>
      <c r="X225" s="16">
        <f t="shared" si="43"/>
        <v>-100</v>
      </c>
      <c r="Y225" s="13">
        <v>0.06</v>
      </c>
      <c r="Z225" s="13">
        <v>0</v>
      </c>
      <c r="AA225" s="13">
        <v>0</v>
      </c>
      <c r="AB225" s="13">
        <v>0</v>
      </c>
      <c r="AC225" s="53">
        <f t="shared" si="40"/>
        <v>0</v>
      </c>
      <c r="AD225" s="53" t="str">
        <f t="shared" si="44"/>
        <v>0.00</v>
      </c>
      <c r="AE225" s="53">
        <f t="shared" si="41"/>
        <v>0</v>
      </c>
      <c r="AF225" s="53" t="str">
        <f t="shared" si="42"/>
        <v>0.00</v>
      </c>
      <c r="AG225" s="44">
        <v>221112</v>
      </c>
      <c r="AH225" s="15" t="s">
        <v>682</v>
      </c>
      <c r="AI225" s="20"/>
      <c r="AJ225" s="20"/>
      <c r="AK225" s="20"/>
      <c r="AL225" s="20"/>
      <c r="AM225" s="20"/>
      <c r="AN225" s="20"/>
      <c r="AO225" s="20"/>
      <c r="AP225" s="20"/>
      <c r="AQ225" s="20"/>
      <c r="AR225" s="20"/>
      <c r="AS225" s="20"/>
      <c r="AT225" s="20"/>
    </row>
    <row r="226" spans="1:46" ht="26.1" customHeight="1" x14ac:dyDescent="0.25">
      <c r="A226" s="39" t="s">
        <v>19</v>
      </c>
      <c r="B226" s="13" t="s">
        <v>253</v>
      </c>
      <c r="C226" s="13">
        <v>34005</v>
      </c>
      <c r="D226" s="13" t="s">
        <v>251</v>
      </c>
      <c r="E226" s="13">
        <v>45979</v>
      </c>
      <c r="F226" s="13" t="s">
        <v>354</v>
      </c>
      <c r="G226" s="13" t="s">
        <v>85</v>
      </c>
      <c r="H226" s="13" t="s">
        <v>91</v>
      </c>
      <c r="I226" s="4">
        <v>2399</v>
      </c>
      <c r="J226" s="4">
        <v>18001</v>
      </c>
      <c r="K226" s="14" t="s">
        <v>37</v>
      </c>
      <c r="L226" s="15" t="s">
        <v>679</v>
      </c>
      <c r="M226" s="68">
        <v>15</v>
      </c>
      <c r="N226" s="61">
        <v>0</v>
      </c>
      <c r="O226" s="65">
        <f t="shared" si="35"/>
        <v>6.793478260869565E-3</v>
      </c>
      <c r="P226" s="65">
        <f t="shared" si="36"/>
        <v>0</v>
      </c>
      <c r="Q226" s="15">
        <v>1.04694529499805</v>
      </c>
      <c r="R226" s="15">
        <v>0</v>
      </c>
      <c r="S226" s="15">
        <f t="shared" si="37"/>
        <v>-1.04694529499805</v>
      </c>
      <c r="T226" s="15">
        <f t="shared" si="38"/>
        <v>-100</v>
      </c>
      <c r="U226" s="15">
        <v>0.91533776497735797</v>
      </c>
      <c r="V226" s="15">
        <v>0</v>
      </c>
      <c r="W226" s="15">
        <f t="shared" si="39"/>
        <v>-0.91533776497735797</v>
      </c>
      <c r="X226" s="16">
        <f t="shared" si="43"/>
        <v>-100</v>
      </c>
      <c r="Y226" s="13">
        <v>1.05</v>
      </c>
      <c r="Z226" s="13">
        <v>0</v>
      </c>
      <c r="AA226" s="13">
        <v>0</v>
      </c>
      <c r="AB226" s="13">
        <v>0</v>
      </c>
      <c r="AC226" s="53">
        <f t="shared" si="40"/>
        <v>0</v>
      </c>
      <c r="AD226" s="53" t="str">
        <f t="shared" si="44"/>
        <v>0.00</v>
      </c>
      <c r="AE226" s="53">
        <f t="shared" si="41"/>
        <v>0</v>
      </c>
      <c r="AF226" s="53" t="str">
        <f t="shared" si="42"/>
        <v>0.00</v>
      </c>
      <c r="AG226" s="44">
        <v>221112</v>
      </c>
      <c r="AH226" s="15" t="s">
        <v>682</v>
      </c>
      <c r="AI226" s="20"/>
      <c r="AJ226" s="20"/>
      <c r="AK226" s="20"/>
      <c r="AL226" s="20"/>
      <c r="AM226" s="20"/>
      <c r="AN226" s="20"/>
      <c r="AO226" s="20"/>
      <c r="AP226" s="20"/>
      <c r="AQ226" s="20"/>
      <c r="AR226" s="20"/>
      <c r="AS226" s="20"/>
      <c r="AT226" s="20"/>
    </row>
    <row r="227" spans="1:46" ht="26.1" customHeight="1" x14ac:dyDescent="0.25">
      <c r="A227" s="39" t="s">
        <v>19</v>
      </c>
      <c r="B227" s="13" t="s">
        <v>253</v>
      </c>
      <c r="C227" s="13">
        <v>34005</v>
      </c>
      <c r="D227" s="13" t="s">
        <v>251</v>
      </c>
      <c r="E227" s="13">
        <v>45979</v>
      </c>
      <c r="F227" s="13" t="s">
        <v>354</v>
      </c>
      <c r="G227" s="13" t="s">
        <v>85</v>
      </c>
      <c r="H227" s="13" t="s">
        <v>91</v>
      </c>
      <c r="I227" s="4">
        <v>2399</v>
      </c>
      <c r="J227" s="4">
        <v>12001</v>
      </c>
      <c r="K227" s="14" t="s">
        <v>34</v>
      </c>
      <c r="L227" s="15" t="s">
        <v>679</v>
      </c>
      <c r="M227" s="68">
        <v>284.57</v>
      </c>
      <c r="N227" s="61">
        <v>0</v>
      </c>
      <c r="O227" s="65">
        <f t="shared" si="35"/>
        <v>0.12888134057971015</v>
      </c>
      <c r="P227" s="65">
        <f t="shared" si="36"/>
        <v>0</v>
      </c>
      <c r="Q227" s="15">
        <v>2.9996200000016598E-2</v>
      </c>
      <c r="R227" s="15">
        <v>0</v>
      </c>
      <c r="S227" s="15">
        <f t="shared" si="37"/>
        <v>-2.9996200000016598E-2</v>
      </c>
      <c r="T227" s="15">
        <f t="shared" si="38"/>
        <v>-100</v>
      </c>
      <c r="U227" s="15">
        <v>2.0235937308355552E-2</v>
      </c>
      <c r="V227" s="15">
        <v>0</v>
      </c>
      <c r="W227" s="15">
        <f t="shared" si="39"/>
        <v>-2.0235937308355552E-2</v>
      </c>
      <c r="X227" s="16">
        <f t="shared" si="43"/>
        <v>-100</v>
      </c>
      <c r="Y227" s="13">
        <v>0.03</v>
      </c>
      <c r="Z227" s="13">
        <v>17.27</v>
      </c>
      <c r="AA227" s="13">
        <v>0</v>
      </c>
      <c r="AB227" s="13">
        <v>0</v>
      </c>
      <c r="AC227" s="53">
        <f t="shared" si="40"/>
        <v>8.6350000000000003E-3</v>
      </c>
      <c r="AD227" s="69">
        <f t="shared" ref="AD227:AD238" si="45">AC227+(AC227*(X227/100))</f>
        <v>0</v>
      </c>
      <c r="AE227" s="53">
        <f t="shared" si="41"/>
        <v>-8.6350000000000003E-3</v>
      </c>
      <c r="AF227" s="53">
        <f t="shared" si="42"/>
        <v>-100</v>
      </c>
      <c r="AG227" s="44">
        <v>221112</v>
      </c>
      <c r="AH227" s="15" t="s">
        <v>682</v>
      </c>
      <c r="AI227" s="20"/>
      <c r="AJ227" s="20"/>
      <c r="AK227" s="20"/>
      <c r="AL227" s="20"/>
      <c r="AM227" s="20"/>
      <c r="AN227" s="20"/>
      <c r="AO227" s="20"/>
      <c r="AP227" s="20"/>
      <c r="AQ227" s="20"/>
      <c r="AR227" s="20"/>
      <c r="AS227" s="20"/>
      <c r="AT227" s="20"/>
    </row>
    <row r="228" spans="1:46" ht="26.1" customHeight="1" x14ac:dyDescent="0.25">
      <c r="A228" s="39" t="s">
        <v>19</v>
      </c>
      <c r="B228" s="13" t="s">
        <v>253</v>
      </c>
      <c r="C228" s="13">
        <v>34005</v>
      </c>
      <c r="D228" s="13" t="s">
        <v>251</v>
      </c>
      <c r="E228" s="13">
        <v>45979</v>
      </c>
      <c r="F228" s="13" t="s">
        <v>354</v>
      </c>
      <c r="G228" s="13" t="s">
        <v>85</v>
      </c>
      <c r="H228" s="13" t="s">
        <v>91</v>
      </c>
      <c r="I228" s="4">
        <v>2399</v>
      </c>
      <c r="J228" s="4">
        <v>14001</v>
      </c>
      <c r="K228" s="14" t="s">
        <v>34</v>
      </c>
      <c r="L228" s="15" t="s">
        <v>679</v>
      </c>
      <c r="M228" s="68">
        <v>20</v>
      </c>
      <c r="N228" s="61">
        <v>0</v>
      </c>
      <c r="O228" s="65">
        <f t="shared" si="35"/>
        <v>9.057971014492754E-3</v>
      </c>
      <c r="P228" s="65">
        <f t="shared" si="36"/>
        <v>0</v>
      </c>
      <c r="Q228" s="15">
        <v>2.7995346185401601E-2</v>
      </c>
      <c r="R228" s="15">
        <v>0</v>
      </c>
      <c r="S228" s="15">
        <f t="shared" si="37"/>
        <v>-2.7995346185401601E-2</v>
      </c>
      <c r="T228" s="15">
        <f t="shared" si="38"/>
        <v>-100</v>
      </c>
      <c r="U228" s="15">
        <v>1.626490183306821E-2</v>
      </c>
      <c r="V228" s="15">
        <v>0</v>
      </c>
      <c r="W228" s="15">
        <f t="shared" si="39"/>
        <v>-1.626490183306821E-2</v>
      </c>
      <c r="X228" s="16">
        <f t="shared" si="43"/>
        <v>-100</v>
      </c>
      <c r="Y228" s="13">
        <v>0.03</v>
      </c>
      <c r="Z228" s="13">
        <v>19.53</v>
      </c>
      <c r="AA228" s="13">
        <v>0</v>
      </c>
      <c r="AB228" s="13">
        <v>0</v>
      </c>
      <c r="AC228" s="53">
        <f t="shared" si="40"/>
        <v>9.7650000000000011E-3</v>
      </c>
      <c r="AD228" s="69">
        <f t="shared" si="45"/>
        <v>0</v>
      </c>
      <c r="AE228" s="53">
        <f t="shared" si="41"/>
        <v>-9.7650000000000011E-3</v>
      </c>
      <c r="AF228" s="53">
        <f t="shared" si="42"/>
        <v>-100</v>
      </c>
      <c r="AG228" s="44">
        <v>221112</v>
      </c>
      <c r="AH228" s="15" t="s">
        <v>682</v>
      </c>
      <c r="AI228" s="20"/>
      <c r="AJ228" s="20"/>
      <c r="AK228" s="20"/>
      <c r="AL228" s="20"/>
      <c r="AM228" s="20"/>
      <c r="AN228" s="20"/>
      <c r="AO228" s="20"/>
      <c r="AP228" s="20"/>
      <c r="AQ228" s="20"/>
      <c r="AR228" s="20"/>
      <c r="AS228" s="20"/>
      <c r="AT228" s="20"/>
    </row>
    <row r="229" spans="1:46" ht="26.1" customHeight="1" x14ac:dyDescent="0.25">
      <c r="A229" s="39" t="s">
        <v>19</v>
      </c>
      <c r="B229" s="13" t="s">
        <v>253</v>
      </c>
      <c r="C229" s="13">
        <v>34005</v>
      </c>
      <c r="D229" s="13" t="s">
        <v>251</v>
      </c>
      <c r="E229" s="13">
        <v>45979</v>
      </c>
      <c r="F229" s="13" t="s">
        <v>354</v>
      </c>
      <c r="G229" s="13" t="s">
        <v>85</v>
      </c>
      <c r="H229" s="13" t="s">
        <v>91</v>
      </c>
      <c r="I229" s="4">
        <v>2399</v>
      </c>
      <c r="J229" s="4">
        <v>16001</v>
      </c>
      <c r="K229" s="14" t="s">
        <v>34</v>
      </c>
      <c r="L229" s="15" t="s">
        <v>679</v>
      </c>
      <c r="M229" s="68">
        <v>11</v>
      </c>
      <c r="N229" s="61">
        <v>0</v>
      </c>
      <c r="O229" s="65">
        <f t="shared" si="35"/>
        <v>4.9818840579710141E-3</v>
      </c>
      <c r="P229" s="65">
        <f t="shared" si="36"/>
        <v>0</v>
      </c>
      <c r="Q229" s="15">
        <v>2.599608813112983E-2</v>
      </c>
      <c r="R229" s="15">
        <v>0</v>
      </c>
      <c r="S229" s="15">
        <f t="shared" si="37"/>
        <v>-2.599608813112983E-2</v>
      </c>
      <c r="T229" s="15">
        <f t="shared" si="38"/>
        <v>-100</v>
      </c>
      <c r="U229" s="15">
        <v>1.9626528688642828E-2</v>
      </c>
      <c r="V229" s="15">
        <v>0</v>
      </c>
      <c r="W229" s="15">
        <f t="shared" si="39"/>
        <v>-1.9626528688642828E-2</v>
      </c>
      <c r="X229" s="16">
        <f t="shared" si="43"/>
        <v>-100</v>
      </c>
      <c r="Y229" s="13">
        <v>0.03</v>
      </c>
      <c r="Z229" s="13">
        <v>21.43</v>
      </c>
      <c r="AA229" s="13">
        <v>0</v>
      </c>
      <c r="AB229" s="13">
        <v>0</v>
      </c>
      <c r="AC229" s="53">
        <f t="shared" si="40"/>
        <v>1.0715000000000001E-2</v>
      </c>
      <c r="AD229" s="69">
        <f t="shared" si="45"/>
        <v>0</v>
      </c>
      <c r="AE229" s="53">
        <f t="shared" si="41"/>
        <v>-1.0715000000000001E-2</v>
      </c>
      <c r="AF229" s="53">
        <f t="shared" si="42"/>
        <v>-100</v>
      </c>
      <c r="AG229" s="44">
        <v>221112</v>
      </c>
      <c r="AH229" s="15" t="s">
        <v>682</v>
      </c>
      <c r="AI229" s="20"/>
      <c r="AJ229" s="20"/>
      <c r="AK229" s="20"/>
      <c r="AL229" s="20"/>
      <c r="AM229" s="20"/>
      <c r="AN229" s="20"/>
      <c r="AO229" s="20"/>
      <c r="AP229" s="20"/>
      <c r="AQ229" s="20"/>
      <c r="AR229" s="20"/>
      <c r="AS229" s="20"/>
      <c r="AT229" s="20"/>
    </row>
    <row r="230" spans="1:46" ht="26.1" customHeight="1" x14ac:dyDescent="0.25">
      <c r="A230" s="39" t="s">
        <v>19</v>
      </c>
      <c r="B230" s="13" t="s">
        <v>253</v>
      </c>
      <c r="C230" s="13">
        <v>34005</v>
      </c>
      <c r="D230" s="13" t="s">
        <v>251</v>
      </c>
      <c r="E230" s="13">
        <v>45979</v>
      </c>
      <c r="F230" s="13" t="s">
        <v>354</v>
      </c>
      <c r="G230" s="13" t="s">
        <v>85</v>
      </c>
      <c r="H230" s="13" t="s">
        <v>91</v>
      </c>
      <c r="I230" s="4">
        <v>2399</v>
      </c>
      <c r="J230" s="4">
        <v>18001</v>
      </c>
      <c r="K230" s="14" t="s">
        <v>34</v>
      </c>
      <c r="L230" s="15" t="s">
        <v>679</v>
      </c>
      <c r="M230" s="68">
        <v>15</v>
      </c>
      <c r="N230" s="61">
        <v>0</v>
      </c>
      <c r="O230" s="65">
        <f t="shared" si="35"/>
        <v>6.793478260869565E-3</v>
      </c>
      <c r="P230" s="65">
        <f t="shared" si="36"/>
        <v>0</v>
      </c>
      <c r="Q230" s="15">
        <v>4.3015428026933498E-2</v>
      </c>
      <c r="R230" s="15">
        <v>0</v>
      </c>
      <c r="S230" s="15">
        <f t="shared" si="37"/>
        <v>-4.3015428026933498E-2</v>
      </c>
      <c r="T230" s="15">
        <f t="shared" si="38"/>
        <v>-100</v>
      </c>
      <c r="U230" s="15">
        <v>3.76081213964286E-2</v>
      </c>
      <c r="V230" s="15">
        <v>0</v>
      </c>
      <c r="W230" s="15">
        <f t="shared" si="39"/>
        <v>-3.76081213964286E-2</v>
      </c>
      <c r="X230" s="16">
        <f t="shared" si="43"/>
        <v>-100</v>
      </c>
      <c r="Y230" s="13">
        <v>0.04</v>
      </c>
      <c r="Z230" s="13">
        <v>34</v>
      </c>
      <c r="AA230" s="13">
        <v>0</v>
      </c>
      <c r="AB230" s="13">
        <v>0</v>
      </c>
      <c r="AC230" s="53">
        <f t="shared" si="40"/>
        <v>1.7000000000000001E-2</v>
      </c>
      <c r="AD230" s="69">
        <f t="shared" si="45"/>
        <v>0</v>
      </c>
      <c r="AE230" s="53">
        <f t="shared" si="41"/>
        <v>-1.7000000000000001E-2</v>
      </c>
      <c r="AF230" s="53">
        <f t="shared" si="42"/>
        <v>-100</v>
      </c>
      <c r="AG230" s="44">
        <v>221112</v>
      </c>
      <c r="AH230" s="15" t="s">
        <v>682</v>
      </c>
      <c r="AI230" s="20"/>
      <c r="AJ230" s="20"/>
      <c r="AK230" s="20"/>
      <c r="AL230" s="20"/>
      <c r="AM230" s="20"/>
      <c r="AN230" s="20"/>
      <c r="AO230" s="20"/>
      <c r="AP230" s="20"/>
      <c r="AQ230" s="20"/>
      <c r="AR230" s="20"/>
      <c r="AS230" s="20"/>
      <c r="AT230" s="20"/>
    </row>
    <row r="231" spans="1:46" ht="26.1" customHeight="1" x14ac:dyDescent="0.25">
      <c r="A231" s="39" t="s">
        <v>19</v>
      </c>
      <c r="B231" s="13" t="s">
        <v>253</v>
      </c>
      <c r="C231" s="13">
        <v>34005</v>
      </c>
      <c r="D231" s="13" t="s">
        <v>251</v>
      </c>
      <c r="E231" s="13">
        <v>45979</v>
      </c>
      <c r="F231" s="13" t="s">
        <v>354</v>
      </c>
      <c r="G231" s="13" t="s">
        <v>85</v>
      </c>
      <c r="H231" s="13" t="s">
        <v>91</v>
      </c>
      <c r="I231" s="4">
        <v>2399</v>
      </c>
      <c r="J231" s="4">
        <v>12001</v>
      </c>
      <c r="K231" s="14" t="s">
        <v>35</v>
      </c>
      <c r="L231" s="15" t="s">
        <v>679</v>
      </c>
      <c r="M231" s="68">
        <v>284.57</v>
      </c>
      <c r="N231" s="61">
        <v>0</v>
      </c>
      <c r="O231" s="65">
        <f t="shared" si="35"/>
        <v>0.12888134057971015</v>
      </c>
      <c r="P231" s="65">
        <f t="shared" si="36"/>
        <v>0</v>
      </c>
      <c r="Q231" s="15">
        <v>0.38697701842821403</v>
      </c>
      <c r="R231" s="15">
        <v>0</v>
      </c>
      <c r="S231" s="15">
        <f t="shared" si="37"/>
        <v>-0.38697701842821403</v>
      </c>
      <c r="T231" s="15">
        <f t="shared" si="38"/>
        <v>-100</v>
      </c>
      <c r="U231" s="15">
        <v>0.26106115723602807</v>
      </c>
      <c r="V231" s="15">
        <v>0</v>
      </c>
      <c r="W231" s="15">
        <f t="shared" si="39"/>
        <v>-0.26106115723602807</v>
      </c>
      <c r="X231" s="16">
        <f t="shared" si="43"/>
        <v>-100</v>
      </c>
      <c r="Y231" s="13">
        <v>0.39</v>
      </c>
      <c r="Z231" s="13">
        <v>218.25</v>
      </c>
      <c r="AA231" s="13">
        <v>0</v>
      </c>
      <c r="AB231" s="13">
        <v>0</v>
      </c>
      <c r="AC231" s="53">
        <f t="shared" si="40"/>
        <v>0.109125</v>
      </c>
      <c r="AD231" s="69">
        <f t="shared" si="45"/>
        <v>0</v>
      </c>
      <c r="AE231" s="53">
        <f t="shared" si="41"/>
        <v>-0.109125</v>
      </c>
      <c r="AF231" s="53">
        <f t="shared" si="42"/>
        <v>-100</v>
      </c>
      <c r="AG231" s="44">
        <v>221112</v>
      </c>
      <c r="AH231" s="15" t="s">
        <v>682</v>
      </c>
      <c r="AI231" s="20"/>
      <c r="AJ231" s="20"/>
      <c r="AK231" s="20"/>
      <c r="AL231" s="20"/>
      <c r="AM231" s="20"/>
      <c r="AN231" s="20"/>
      <c r="AO231" s="20"/>
      <c r="AP231" s="20"/>
      <c r="AQ231" s="20"/>
      <c r="AR231" s="20"/>
      <c r="AS231" s="20"/>
      <c r="AT231" s="20"/>
    </row>
    <row r="232" spans="1:46" ht="26.1" customHeight="1" x14ac:dyDescent="0.25">
      <c r="A232" s="39" t="s">
        <v>19</v>
      </c>
      <c r="B232" s="13" t="s">
        <v>253</v>
      </c>
      <c r="C232" s="13">
        <v>34005</v>
      </c>
      <c r="D232" s="13" t="s">
        <v>251</v>
      </c>
      <c r="E232" s="13">
        <v>45979</v>
      </c>
      <c r="F232" s="13" t="s">
        <v>354</v>
      </c>
      <c r="G232" s="13" t="s">
        <v>85</v>
      </c>
      <c r="H232" s="13" t="s">
        <v>91</v>
      </c>
      <c r="I232" s="4">
        <v>2399</v>
      </c>
      <c r="J232" s="4">
        <v>14001</v>
      </c>
      <c r="K232" s="14" t="s">
        <v>35</v>
      </c>
      <c r="L232" s="15" t="s">
        <v>679</v>
      </c>
      <c r="M232" s="68">
        <v>20</v>
      </c>
      <c r="N232" s="61">
        <v>0</v>
      </c>
      <c r="O232" s="65">
        <f t="shared" si="35"/>
        <v>9.057971014492754E-3</v>
      </c>
      <c r="P232" s="65">
        <f t="shared" si="36"/>
        <v>0</v>
      </c>
      <c r="Q232" s="15">
        <v>0.36497944640522095</v>
      </c>
      <c r="R232" s="15">
        <v>0</v>
      </c>
      <c r="S232" s="15">
        <f t="shared" si="37"/>
        <v>-0.36497944640522095</v>
      </c>
      <c r="T232" s="15">
        <f t="shared" si="38"/>
        <v>-100</v>
      </c>
      <c r="U232" s="15">
        <v>0.212047917805855</v>
      </c>
      <c r="V232" s="15">
        <v>0</v>
      </c>
      <c r="W232" s="15">
        <f t="shared" si="39"/>
        <v>-0.212047917805855</v>
      </c>
      <c r="X232" s="16">
        <f t="shared" si="43"/>
        <v>-100</v>
      </c>
      <c r="Y232" s="13">
        <v>0.36</v>
      </c>
      <c r="Z232" s="13">
        <v>240.01</v>
      </c>
      <c r="AA232" s="13">
        <v>0</v>
      </c>
      <c r="AB232" s="13">
        <v>0</v>
      </c>
      <c r="AC232" s="53">
        <f t="shared" si="40"/>
        <v>0.120005</v>
      </c>
      <c r="AD232" s="69">
        <f t="shared" si="45"/>
        <v>0</v>
      </c>
      <c r="AE232" s="53">
        <f t="shared" si="41"/>
        <v>-0.120005</v>
      </c>
      <c r="AF232" s="53">
        <f t="shared" si="42"/>
        <v>-100</v>
      </c>
      <c r="AG232" s="44">
        <v>221112</v>
      </c>
      <c r="AH232" s="15" t="s">
        <v>682</v>
      </c>
      <c r="AI232" s="20"/>
      <c r="AJ232" s="20"/>
      <c r="AK232" s="20"/>
      <c r="AL232" s="20"/>
      <c r="AM232" s="20"/>
      <c r="AN232" s="20"/>
      <c r="AO232" s="20"/>
      <c r="AP232" s="20"/>
      <c r="AQ232" s="20"/>
      <c r="AR232" s="20"/>
      <c r="AS232" s="20"/>
      <c r="AT232" s="20"/>
    </row>
    <row r="233" spans="1:46" ht="26.1" customHeight="1" x14ac:dyDescent="0.25">
      <c r="A233" s="39" t="s">
        <v>19</v>
      </c>
      <c r="B233" s="13" t="s">
        <v>253</v>
      </c>
      <c r="C233" s="13">
        <v>34005</v>
      </c>
      <c r="D233" s="13" t="s">
        <v>251</v>
      </c>
      <c r="E233" s="13">
        <v>45979</v>
      </c>
      <c r="F233" s="13" t="s">
        <v>354</v>
      </c>
      <c r="G233" s="13" t="s">
        <v>85</v>
      </c>
      <c r="H233" s="13" t="s">
        <v>91</v>
      </c>
      <c r="I233" s="4">
        <v>2399</v>
      </c>
      <c r="J233" s="4">
        <v>16001</v>
      </c>
      <c r="K233" s="14" t="s">
        <v>35</v>
      </c>
      <c r="L233" s="15" t="s">
        <v>679</v>
      </c>
      <c r="M233" s="68">
        <v>11</v>
      </c>
      <c r="N233" s="61">
        <v>0</v>
      </c>
      <c r="O233" s="65">
        <f t="shared" si="35"/>
        <v>4.9818840579710141E-3</v>
      </c>
      <c r="P233" s="65">
        <f t="shared" si="36"/>
        <v>0</v>
      </c>
      <c r="Q233" s="15">
        <v>0.33398112654629897</v>
      </c>
      <c r="R233" s="15">
        <v>0</v>
      </c>
      <c r="S233" s="15">
        <f t="shared" si="37"/>
        <v>-0.33398112654629897</v>
      </c>
      <c r="T233" s="15">
        <f t="shared" si="38"/>
        <v>-100</v>
      </c>
      <c r="U233" s="15">
        <v>0.25214909753197917</v>
      </c>
      <c r="V233" s="15">
        <v>0</v>
      </c>
      <c r="W233" s="15">
        <f t="shared" si="39"/>
        <v>-0.25214909753197917</v>
      </c>
      <c r="X233" s="16">
        <f t="shared" si="43"/>
        <v>-100</v>
      </c>
      <c r="Y233" s="13">
        <v>0.33999999999999997</v>
      </c>
      <c r="Z233" s="13">
        <v>267.33000000000004</v>
      </c>
      <c r="AA233" s="13">
        <v>0</v>
      </c>
      <c r="AB233" s="13">
        <v>10.52</v>
      </c>
      <c r="AC233" s="53">
        <f t="shared" si="40"/>
        <v>0.13366500000000003</v>
      </c>
      <c r="AD233" s="69">
        <f t="shared" si="45"/>
        <v>0</v>
      </c>
      <c r="AE233" s="53">
        <f t="shared" si="41"/>
        <v>-0.13366500000000003</v>
      </c>
      <c r="AF233" s="53">
        <f t="shared" si="42"/>
        <v>-100</v>
      </c>
      <c r="AG233" s="44">
        <v>221112</v>
      </c>
      <c r="AH233" s="15" t="s">
        <v>682</v>
      </c>
      <c r="AI233" s="20"/>
      <c r="AJ233" s="20"/>
      <c r="AK233" s="20"/>
      <c r="AL233" s="20"/>
      <c r="AM233" s="20"/>
      <c r="AN233" s="20"/>
      <c r="AO233" s="20"/>
      <c r="AP233" s="20"/>
      <c r="AQ233" s="20"/>
      <c r="AR233" s="20"/>
      <c r="AS233" s="20"/>
      <c r="AT233" s="20"/>
    </row>
    <row r="234" spans="1:46" ht="26.1" customHeight="1" x14ac:dyDescent="0.25">
      <c r="A234" s="39" t="s">
        <v>19</v>
      </c>
      <c r="B234" s="13" t="s">
        <v>253</v>
      </c>
      <c r="C234" s="13">
        <v>34005</v>
      </c>
      <c r="D234" s="13" t="s">
        <v>251</v>
      </c>
      <c r="E234" s="13">
        <v>45979</v>
      </c>
      <c r="F234" s="13" t="s">
        <v>354</v>
      </c>
      <c r="G234" s="13" t="s">
        <v>85</v>
      </c>
      <c r="H234" s="13" t="s">
        <v>91</v>
      </c>
      <c r="I234" s="4">
        <v>2399</v>
      </c>
      <c r="J234" s="4">
        <v>18001</v>
      </c>
      <c r="K234" s="14" t="s">
        <v>35</v>
      </c>
      <c r="L234" s="15" t="s">
        <v>679</v>
      </c>
      <c r="M234" s="68">
        <v>15</v>
      </c>
      <c r="N234" s="61">
        <v>0</v>
      </c>
      <c r="O234" s="65">
        <f t="shared" si="35"/>
        <v>6.793478260869565E-3</v>
      </c>
      <c r="P234" s="65">
        <f t="shared" si="36"/>
        <v>0</v>
      </c>
      <c r="Q234" s="15">
        <v>0.51996842095689599</v>
      </c>
      <c r="R234" s="15">
        <v>0</v>
      </c>
      <c r="S234" s="15">
        <f t="shared" si="37"/>
        <v>-0.51996842095689599</v>
      </c>
      <c r="T234" s="15">
        <f t="shared" si="38"/>
        <v>-100</v>
      </c>
      <c r="U234" s="15">
        <v>0.45460515900044363</v>
      </c>
      <c r="V234" s="15">
        <v>0</v>
      </c>
      <c r="W234" s="15">
        <f t="shared" si="39"/>
        <v>-0.45460515900044363</v>
      </c>
      <c r="X234" s="16">
        <f t="shared" si="43"/>
        <v>-100</v>
      </c>
      <c r="Y234" s="13">
        <v>0.52</v>
      </c>
      <c r="Z234" s="13">
        <v>431.79999999999995</v>
      </c>
      <c r="AA234" s="13">
        <v>0</v>
      </c>
      <c r="AB234" s="13">
        <v>0</v>
      </c>
      <c r="AC234" s="53">
        <f t="shared" si="40"/>
        <v>0.21589999999999998</v>
      </c>
      <c r="AD234" s="69">
        <f t="shared" si="45"/>
        <v>0</v>
      </c>
      <c r="AE234" s="53">
        <f t="shared" si="41"/>
        <v>-0.21589999999999998</v>
      </c>
      <c r="AF234" s="53">
        <f t="shared" si="42"/>
        <v>-100</v>
      </c>
      <c r="AG234" s="44">
        <v>221112</v>
      </c>
      <c r="AH234" s="15" t="s">
        <v>682</v>
      </c>
      <c r="AI234" s="20"/>
      <c r="AJ234" s="20"/>
      <c r="AK234" s="20"/>
      <c r="AL234" s="20"/>
      <c r="AM234" s="20"/>
      <c r="AN234" s="20"/>
      <c r="AO234" s="20"/>
      <c r="AP234" s="20"/>
      <c r="AQ234" s="20"/>
      <c r="AR234" s="20"/>
      <c r="AS234" s="20"/>
      <c r="AT234" s="20"/>
    </row>
    <row r="235" spans="1:46" ht="26.1" customHeight="1" x14ac:dyDescent="0.25">
      <c r="A235" s="39" t="s">
        <v>19</v>
      </c>
      <c r="B235" s="13" t="s">
        <v>253</v>
      </c>
      <c r="C235" s="13">
        <v>34005</v>
      </c>
      <c r="D235" s="13" t="s">
        <v>251</v>
      </c>
      <c r="E235" s="13">
        <v>45979</v>
      </c>
      <c r="F235" s="13" t="s">
        <v>354</v>
      </c>
      <c r="G235" s="13" t="s">
        <v>85</v>
      </c>
      <c r="H235" s="13" t="s">
        <v>91</v>
      </c>
      <c r="I235" s="4">
        <v>2399</v>
      </c>
      <c r="J235" s="4">
        <v>14001</v>
      </c>
      <c r="K235" s="14" t="s">
        <v>36</v>
      </c>
      <c r="L235" s="15" t="s">
        <v>679</v>
      </c>
      <c r="M235" s="68">
        <v>20</v>
      </c>
      <c r="N235" s="61">
        <v>0</v>
      </c>
      <c r="O235" s="65">
        <f t="shared" si="35"/>
        <v>9.057971014492754E-3</v>
      </c>
      <c r="P235" s="65">
        <f t="shared" si="36"/>
        <v>0</v>
      </c>
      <c r="Q235" s="15">
        <v>2.4741525600007481</v>
      </c>
      <c r="R235" s="15">
        <v>0</v>
      </c>
      <c r="S235" s="15">
        <f t="shared" si="37"/>
        <v>-2.4741525600007481</v>
      </c>
      <c r="T235" s="15">
        <f t="shared" si="38"/>
        <v>-100</v>
      </c>
      <c r="U235" s="15">
        <v>1.4374477901415694</v>
      </c>
      <c r="V235" s="15">
        <v>0</v>
      </c>
      <c r="W235" s="15">
        <f t="shared" si="39"/>
        <v>-1.4374477901415694</v>
      </c>
      <c r="X235" s="16">
        <f t="shared" si="43"/>
        <v>-100</v>
      </c>
      <c r="Y235" s="13">
        <v>2.72</v>
      </c>
      <c r="Z235" s="13">
        <v>1292.07</v>
      </c>
      <c r="AA235" s="13">
        <v>0.54</v>
      </c>
      <c r="AB235" s="13">
        <v>0</v>
      </c>
      <c r="AC235" s="53">
        <f t="shared" si="40"/>
        <v>0.64603499999999991</v>
      </c>
      <c r="AD235" s="53">
        <f t="shared" si="45"/>
        <v>0</v>
      </c>
      <c r="AE235" s="53">
        <f t="shared" si="41"/>
        <v>-0.64603499999999991</v>
      </c>
      <c r="AF235" s="53">
        <f t="shared" si="42"/>
        <v>-100</v>
      </c>
      <c r="AG235" s="44">
        <v>221112</v>
      </c>
      <c r="AH235" s="15" t="s">
        <v>682</v>
      </c>
      <c r="AI235" s="20"/>
      <c r="AJ235" s="20"/>
      <c r="AK235" s="20"/>
      <c r="AL235" s="20"/>
      <c r="AM235" s="20"/>
      <c r="AN235" s="20"/>
      <c r="AO235" s="20"/>
      <c r="AP235" s="20"/>
      <c r="AQ235" s="20"/>
      <c r="AR235" s="20"/>
      <c r="AS235" s="20"/>
      <c r="AT235" s="20"/>
    </row>
    <row r="236" spans="1:46" ht="26.1" customHeight="1" x14ac:dyDescent="0.25">
      <c r="A236" s="39" t="s">
        <v>19</v>
      </c>
      <c r="B236" s="13" t="s">
        <v>253</v>
      </c>
      <c r="C236" s="13">
        <v>34005</v>
      </c>
      <c r="D236" s="13" t="s">
        <v>251</v>
      </c>
      <c r="E236" s="13">
        <v>45979</v>
      </c>
      <c r="F236" s="13" t="s">
        <v>354</v>
      </c>
      <c r="G236" s="13" t="s">
        <v>85</v>
      </c>
      <c r="H236" s="13" t="s">
        <v>91</v>
      </c>
      <c r="I236" s="4">
        <v>2399</v>
      </c>
      <c r="J236" s="4">
        <v>12001</v>
      </c>
      <c r="K236" s="14" t="s">
        <v>36</v>
      </c>
      <c r="L236" s="15" t="s">
        <v>679</v>
      </c>
      <c r="M236" s="68">
        <v>284.57</v>
      </c>
      <c r="N236" s="61">
        <v>0</v>
      </c>
      <c r="O236" s="65">
        <f t="shared" si="35"/>
        <v>0.12888134057971015</v>
      </c>
      <c r="P236" s="65">
        <f t="shared" si="36"/>
        <v>0</v>
      </c>
      <c r="Q236" s="15">
        <v>2.615518648681777</v>
      </c>
      <c r="R236" s="15">
        <v>0</v>
      </c>
      <c r="S236" s="15">
        <f t="shared" si="37"/>
        <v>-2.615518648681777</v>
      </c>
      <c r="T236" s="15">
        <f t="shared" si="38"/>
        <v>-100</v>
      </c>
      <c r="U236" s="15">
        <v>1.7770122698185138</v>
      </c>
      <c r="V236" s="15">
        <v>0</v>
      </c>
      <c r="W236" s="15">
        <f t="shared" si="39"/>
        <v>-1.7770122698185138</v>
      </c>
      <c r="X236" s="16">
        <f t="shared" si="43"/>
        <v>-100</v>
      </c>
      <c r="Y236" s="13">
        <v>2.7399999999999998</v>
      </c>
      <c r="Z236" s="13">
        <v>1368.6200000000001</v>
      </c>
      <c r="AA236" s="13">
        <v>1.88</v>
      </c>
      <c r="AB236" s="13">
        <v>0</v>
      </c>
      <c r="AC236" s="53">
        <f t="shared" si="40"/>
        <v>0.68431000000000008</v>
      </c>
      <c r="AD236" s="53">
        <f t="shared" si="45"/>
        <v>0</v>
      </c>
      <c r="AE236" s="53">
        <f t="shared" si="41"/>
        <v>-0.68431000000000008</v>
      </c>
      <c r="AF236" s="53">
        <f t="shared" si="42"/>
        <v>-100</v>
      </c>
      <c r="AG236" s="44">
        <v>221112</v>
      </c>
      <c r="AH236" s="15" t="s">
        <v>682</v>
      </c>
      <c r="AI236" s="20"/>
      <c r="AJ236" s="20"/>
      <c r="AK236" s="20"/>
      <c r="AL236" s="20"/>
      <c r="AM236" s="20"/>
      <c r="AN236" s="20"/>
      <c r="AO236" s="20"/>
      <c r="AP236" s="20"/>
      <c r="AQ236" s="20"/>
      <c r="AR236" s="20"/>
      <c r="AS236" s="20"/>
      <c r="AT236" s="20"/>
    </row>
    <row r="237" spans="1:46" ht="26.1" customHeight="1" x14ac:dyDescent="0.25">
      <c r="A237" s="39" t="s">
        <v>19</v>
      </c>
      <c r="B237" s="13" t="s">
        <v>253</v>
      </c>
      <c r="C237" s="13">
        <v>34005</v>
      </c>
      <c r="D237" s="13" t="s">
        <v>251</v>
      </c>
      <c r="E237" s="13">
        <v>45979</v>
      </c>
      <c r="F237" s="13" t="s">
        <v>354</v>
      </c>
      <c r="G237" s="13" t="s">
        <v>85</v>
      </c>
      <c r="H237" s="13" t="s">
        <v>91</v>
      </c>
      <c r="I237" s="4">
        <v>2399</v>
      </c>
      <c r="J237" s="4">
        <v>16001</v>
      </c>
      <c r="K237" s="14" t="s">
        <v>36</v>
      </c>
      <c r="L237" s="15" t="s">
        <v>679</v>
      </c>
      <c r="M237" s="68">
        <v>11</v>
      </c>
      <c r="N237" s="61">
        <v>0</v>
      </c>
      <c r="O237" s="65">
        <f t="shared" si="35"/>
        <v>4.9818840579710141E-3</v>
      </c>
      <c r="P237" s="65">
        <f t="shared" si="36"/>
        <v>0</v>
      </c>
      <c r="Q237" s="15">
        <v>2.249570416705398</v>
      </c>
      <c r="R237" s="15">
        <v>0</v>
      </c>
      <c r="S237" s="15">
        <f t="shared" si="37"/>
        <v>-2.249570416705398</v>
      </c>
      <c r="T237" s="15">
        <f t="shared" si="38"/>
        <v>-100</v>
      </c>
      <c r="U237" s="15">
        <v>1.69652155084113</v>
      </c>
      <c r="V237" s="15">
        <v>0</v>
      </c>
      <c r="W237" s="15">
        <f t="shared" si="39"/>
        <v>-1.69652155084113</v>
      </c>
      <c r="X237" s="16">
        <f t="shared" si="43"/>
        <v>-100</v>
      </c>
      <c r="Y237" s="13">
        <v>2.33</v>
      </c>
      <c r="Z237" s="13">
        <v>1568.81</v>
      </c>
      <c r="AA237" s="13">
        <v>0.55000000000000004</v>
      </c>
      <c r="AB237" s="13">
        <v>0</v>
      </c>
      <c r="AC237" s="53">
        <f t="shared" si="40"/>
        <v>0.78440500000000002</v>
      </c>
      <c r="AD237" s="53">
        <f t="shared" si="45"/>
        <v>0</v>
      </c>
      <c r="AE237" s="53">
        <f t="shared" si="41"/>
        <v>-0.78440500000000002</v>
      </c>
      <c r="AF237" s="53">
        <f t="shared" si="42"/>
        <v>-100</v>
      </c>
      <c r="AG237" s="44">
        <v>221112</v>
      </c>
      <c r="AH237" s="15" t="s">
        <v>682</v>
      </c>
      <c r="AI237" s="20"/>
      <c r="AJ237" s="20"/>
      <c r="AK237" s="20"/>
      <c r="AL237" s="20"/>
      <c r="AM237" s="20"/>
      <c r="AN237" s="20"/>
      <c r="AO237" s="20"/>
      <c r="AP237" s="20"/>
      <c r="AQ237" s="20"/>
      <c r="AR237" s="20"/>
      <c r="AS237" s="20"/>
      <c r="AT237" s="20"/>
    </row>
    <row r="238" spans="1:46" ht="26.1" customHeight="1" x14ac:dyDescent="0.25">
      <c r="A238" s="39" t="s">
        <v>19</v>
      </c>
      <c r="B238" s="13" t="s">
        <v>253</v>
      </c>
      <c r="C238" s="13">
        <v>34005</v>
      </c>
      <c r="D238" s="13" t="s">
        <v>251</v>
      </c>
      <c r="E238" s="13">
        <v>45979</v>
      </c>
      <c r="F238" s="13" t="s">
        <v>354</v>
      </c>
      <c r="G238" s="13" t="s">
        <v>85</v>
      </c>
      <c r="H238" s="13" t="s">
        <v>91</v>
      </c>
      <c r="I238" s="4">
        <v>2399</v>
      </c>
      <c r="J238" s="4">
        <v>18001</v>
      </c>
      <c r="K238" s="14" t="s">
        <v>36</v>
      </c>
      <c r="L238" s="15" t="s">
        <v>679</v>
      </c>
      <c r="M238" s="68">
        <v>15</v>
      </c>
      <c r="N238" s="61">
        <v>0</v>
      </c>
      <c r="O238" s="65">
        <f t="shared" si="35"/>
        <v>6.793478260869565E-3</v>
      </c>
      <c r="P238" s="65">
        <f t="shared" si="36"/>
        <v>0</v>
      </c>
      <c r="Q238" s="15">
        <v>3.20322964499384</v>
      </c>
      <c r="R238" s="15">
        <v>0</v>
      </c>
      <c r="S238" s="15">
        <f t="shared" si="37"/>
        <v>-3.20322964499384</v>
      </c>
      <c r="T238" s="15">
        <f t="shared" si="38"/>
        <v>-100</v>
      </c>
      <c r="U238" s="15">
        <v>2.8005637715413538</v>
      </c>
      <c r="V238" s="15">
        <v>0</v>
      </c>
      <c r="W238" s="15">
        <f t="shared" si="39"/>
        <v>-2.8005637715413538</v>
      </c>
      <c r="X238" s="16">
        <f t="shared" si="43"/>
        <v>-100</v>
      </c>
      <c r="Y238" s="13">
        <v>2.7199999999999998</v>
      </c>
      <c r="Z238" s="13">
        <v>2783.42</v>
      </c>
      <c r="AA238" s="13">
        <v>1.58</v>
      </c>
      <c r="AB238" s="13">
        <v>0</v>
      </c>
      <c r="AC238" s="53">
        <f t="shared" si="40"/>
        <v>1.39171</v>
      </c>
      <c r="AD238" s="53">
        <f t="shared" si="45"/>
        <v>0</v>
      </c>
      <c r="AE238" s="53">
        <f t="shared" si="41"/>
        <v>-1.39171</v>
      </c>
      <c r="AF238" s="53">
        <f t="shared" si="42"/>
        <v>-100</v>
      </c>
      <c r="AG238" s="44">
        <v>221112</v>
      </c>
      <c r="AH238" s="15" t="s">
        <v>682</v>
      </c>
      <c r="AI238" s="20"/>
      <c r="AJ238" s="20"/>
      <c r="AK238" s="20"/>
      <c r="AL238" s="20"/>
      <c r="AM238" s="20"/>
      <c r="AN238" s="20"/>
      <c r="AO238" s="20"/>
      <c r="AP238" s="20"/>
      <c r="AQ238" s="20"/>
      <c r="AR238" s="20"/>
      <c r="AS238" s="20"/>
      <c r="AT238" s="20"/>
    </row>
    <row r="239" spans="1:46" ht="26.1" customHeight="1" x14ac:dyDescent="0.25">
      <c r="A239" s="39" t="s">
        <v>19</v>
      </c>
      <c r="B239" s="13" t="s">
        <v>253</v>
      </c>
      <c r="C239" s="13">
        <v>34005</v>
      </c>
      <c r="D239" s="13" t="s">
        <v>251</v>
      </c>
      <c r="E239" s="13">
        <v>45979</v>
      </c>
      <c r="F239" s="13" t="s">
        <v>365</v>
      </c>
      <c r="G239" s="13" t="s">
        <v>85</v>
      </c>
      <c r="H239" s="13" t="s">
        <v>92</v>
      </c>
      <c r="I239" s="4">
        <v>2399</v>
      </c>
      <c r="J239" s="4">
        <v>28001</v>
      </c>
      <c r="K239" s="14" t="s">
        <v>40</v>
      </c>
      <c r="L239" s="15" t="s">
        <v>679</v>
      </c>
      <c r="M239" s="68">
        <v>22</v>
      </c>
      <c r="N239" s="61">
        <v>0</v>
      </c>
      <c r="O239" s="65">
        <f t="shared" si="35"/>
        <v>9.9637681159420281E-3</v>
      </c>
      <c r="P239" s="65">
        <f t="shared" si="36"/>
        <v>0</v>
      </c>
      <c r="Q239" s="15">
        <v>0.30295670129919899</v>
      </c>
      <c r="R239" s="15">
        <v>0</v>
      </c>
      <c r="S239" s="15">
        <f t="shared" si="37"/>
        <v>-0.30295670129919899</v>
      </c>
      <c r="T239" s="15">
        <f t="shared" si="38"/>
        <v>-100</v>
      </c>
      <c r="U239" s="15">
        <v>0.25822239846632011</v>
      </c>
      <c r="V239" s="15">
        <v>0</v>
      </c>
      <c r="W239" s="15">
        <f t="shared" si="39"/>
        <v>-0.25822239846632011</v>
      </c>
      <c r="X239" s="16">
        <f t="shared" si="43"/>
        <v>-100</v>
      </c>
      <c r="Y239" s="13">
        <v>0.3</v>
      </c>
      <c r="Z239" s="13">
        <v>0</v>
      </c>
      <c r="AA239" s="13">
        <v>0</v>
      </c>
      <c r="AB239" s="13">
        <v>0</v>
      </c>
      <c r="AC239" s="53">
        <f t="shared" si="40"/>
        <v>0</v>
      </c>
      <c r="AD239" s="53" t="str">
        <f t="shared" ref="AD239:AD254" si="46">IFERROR((((V239)/N239)*24),"0.00")</f>
        <v>0.00</v>
      </c>
      <c r="AE239" s="53">
        <f t="shared" si="41"/>
        <v>0</v>
      </c>
      <c r="AF239" s="53" t="str">
        <f t="shared" si="42"/>
        <v>0.00</v>
      </c>
      <c r="AG239" s="44">
        <v>221112</v>
      </c>
      <c r="AH239" s="15" t="s">
        <v>682</v>
      </c>
      <c r="AI239" s="20"/>
      <c r="AJ239" s="20"/>
      <c r="AK239" s="20"/>
      <c r="AL239" s="20"/>
      <c r="AM239" s="20"/>
      <c r="AN239" s="20"/>
      <c r="AO239" s="20"/>
      <c r="AP239" s="20"/>
      <c r="AQ239" s="20"/>
      <c r="AR239" s="20"/>
      <c r="AS239" s="20"/>
      <c r="AT239" s="20"/>
    </row>
    <row r="240" spans="1:46" ht="26.1" customHeight="1" x14ac:dyDescent="0.25">
      <c r="A240" s="39" t="s">
        <v>19</v>
      </c>
      <c r="B240" s="13" t="s">
        <v>253</v>
      </c>
      <c r="C240" s="13">
        <v>34005</v>
      </c>
      <c r="D240" s="13" t="s">
        <v>251</v>
      </c>
      <c r="E240" s="13">
        <v>45979</v>
      </c>
      <c r="F240" s="13" t="s">
        <v>365</v>
      </c>
      <c r="G240" s="13" t="s">
        <v>85</v>
      </c>
      <c r="H240" s="13" t="s">
        <v>92</v>
      </c>
      <c r="I240" s="4">
        <v>2399</v>
      </c>
      <c r="J240" s="4">
        <v>28001</v>
      </c>
      <c r="K240" s="14" t="s">
        <v>38</v>
      </c>
      <c r="L240" s="15" t="s">
        <v>679</v>
      </c>
      <c r="M240" s="68">
        <v>22</v>
      </c>
      <c r="N240" s="61">
        <v>0</v>
      </c>
      <c r="O240" s="65">
        <f t="shared" si="35"/>
        <v>9.9637681159420281E-3</v>
      </c>
      <c r="P240" s="65">
        <f t="shared" si="36"/>
        <v>0</v>
      </c>
      <c r="Q240" s="15">
        <v>7.3009698299807191E-2</v>
      </c>
      <c r="R240" s="15">
        <v>0</v>
      </c>
      <c r="S240" s="15">
        <f t="shared" si="37"/>
        <v>-7.3009698299807191E-2</v>
      </c>
      <c r="T240" s="15">
        <f t="shared" si="38"/>
        <v>-100</v>
      </c>
      <c r="U240" s="15">
        <v>6.2229154613284807E-2</v>
      </c>
      <c r="V240" s="15">
        <v>0</v>
      </c>
      <c r="W240" s="15">
        <f t="shared" si="39"/>
        <v>-6.2229154613284807E-2</v>
      </c>
      <c r="X240" s="16">
        <f t="shared" si="43"/>
        <v>-100</v>
      </c>
      <c r="Y240" s="13">
        <v>0.08</v>
      </c>
      <c r="Z240" s="13">
        <v>0</v>
      </c>
      <c r="AA240" s="13">
        <v>0</v>
      </c>
      <c r="AB240" s="13">
        <v>0</v>
      </c>
      <c r="AC240" s="53">
        <f t="shared" si="40"/>
        <v>0</v>
      </c>
      <c r="AD240" s="53" t="str">
        <f t="shared" si="46"/>
        <v>0.00</v>
      </c>
      <c r="AE240" s="53">
        <f t="shared" si="41"/>
        <v>0</v>
      </c>
      <c r="AF240" s="53" t="str">
        <f t="shared" si="42"/>
        <v>0.00</v>
      </c>
      <c r="AG240" s="44">
        <v>221112</v>
      </c>
      <c r="AH240" s="15" t="s">
        <v>682</v>
      </c>
      <c r="AI240" s="20"/>
      <c r="AJ240" s="20"/>
      <c r="AK240" s="20"/>
      <c r="AL240" s="20"/>
      <c r="AM240" s="20"/>
      <c r="AN240" s="20"/>
      <c r="AO240" s="20"/>
      <c r="AP240" s="20"/>
      <c r="AQ240" s="20"/>
      <c r="AR240" s="20"/>
      <c r="AS240" s="20"/>
      <c r="AT240" s="20"/>
    </row>
    <row r="241" spans="1:46" ht="26.1" customHeight="1" x14ac:dyDescent="0.25">
      <c r="A241" s="39" t="s">
        <v>19</v>
      </c>
      <c r="B241" s="13" t="s">
        <v>253</v>
      </c>
      <c r="C241" s="13">
        <v>34005</v>
      </c>
      <c r="D241" s="13" t="s">
        <v>251</v>
      </c>
      <c r="E241" s="13">
        <v>45979</v>
      </c>
      <c r="F241" s="13" t="s">
        <v>365</v>
      </c>
      <c r="G241" s="13" t="s">
        <v>85</v>
      </c>
      <c r="H241" s="13" t="s">
        <v>92</v>
      </c>
      <c r="I241" s="4">
        <v>2399</v>
      </c>
      <c r="J241" s="4">
        <v>28001</v>
      </c>
      <c r="K241" s="14" t="s">
        <v>39</v>
      </c>
      <c r="L241" s="15" t="s">
        <v>679</v>
      </c>
      <c r="M241" s="68">
        <v>22</v>
      </c>
      <c r="N241" s="61">
        <v>0</v>
      </c>
      <c r="O241" s="65">
        <f t="shared" si="35"/>
        <v>9.9637681159420281E-3</v>
      </c>
      <c r="P241" s="65">
        <f t="shared" si="36"/>
        <v>0</v>
      </c>
      <c r="Q241" s="15">
        <v>7.3009698299807191E-2</v>
      </c>
      <c r="R241" s="15">
        <v>0</v>
      </c>
      <c r="S241" s="15">
        <f t="shared" si="37"/>
        <v>-7.3009698299807191E-2</v>
      </c>
      <c r="T241" s="15">
        <f t="shared" si="38"/>
        <v>-100</v>
      </c>
      <c r="U241" s="15">
        <v>6.2229154613284807E-2</v>
      </c>
      <c r="V241" s="15">
        <v>0</v>
      </c>
      <c r="W241" s="15">
        <f t="shared" si="39"/>
        <v>-6.2229154613284807E-2</v>
      </c>
      <c r="X241" s="16">
        <f t="shared" si="43"/>
        <v>-100</v>
      </c>
      <c r="Y241" s="13">
        <v>0.08</v>
      </c>
      <c r="Z241" s="13">
        <v>0</v>
      </c>
      <c r="AA241" s="13">
        <v>0</v>
      </c>
      <c r="AB241" s="13">
        <v>0</v>
      </c>
      <c r="AC241" s="53">
        <f t="shared" si="40"/>
        <v>0</v>
      </c>
      <c r="AD241" s="53" t="str">
        <f t="shared" si="46"/>
        <v>0.00</v>
      </c>
      <c r="AE241" s="53">
        <f t="shared" si="41"/>
        <v>0</v>
      </c>
      <c r="AF241" s="53" t="str">
        <f t="shared" si="42"/>
        <v>0.00</v>
      </c>
      <c r="AG241" s="44">
        <v>221112</v>
      </c>
      <c r="AH241" s="15" t="s">
        <v>682</v>
      </c>
      <c r="AI241" s="20"/>
      <c r="AJ241" s="20"/>
      <c r="AK241" s="20"/>
      <c r="AL241" s="20"/>
      <c r="AM241" s="20"/>
      <c r="AN241" s="20"/>
      <c r="AO241" s="20"/>
      <c r="AP241" s="20"/>
      <c r="AQ241" s="20"/>
      <c r="AR241" s="20"/>
      <c r="AS241" s="20"/>
      <c r="AT241" s="20"/>
    </row>
    <row r="242" spans="1:46" ht="26.1" customHeight="1" x14ac:dyDescent="0.25">
      <c r="A242" s="39" t="s">
        <v>19</v>
      </c>
      <c r="B242" s="13" t="s">
        <v>253</v>
      </c>
      <c r="C242" s="13">
        <v>34005</v>
      </c>
      <c r="D242" s="13" t="s">
        <v>251</v>
      </c>
      <c r="E242" s="13">
        <v>45979</v>
      </c>
      <c r="F242" s="13" t="s">
        <v>365</v>
      </c>
      <c r="G242" s="13" t="s">
        <v>85</v>
      </c>
      <c r="H242" s="13" t="s">
        <v>92</v>
      </c>
      <c r="I242" s="4">
        <v>2399</v>
      </c>
      <c r="J242" s="4">
        <v>28001</v>
      </c>
      <c r="K242" s="14" t="s">
        <v>37</v>
      </c>
      <c r="L242" s="15" t="s">
        <v>679</v>
      </c>
      <c r="M242" s="68">
        <v>22</v>
      </c>
      <c r="N242" s="61">
        <v>0</v>
      </c>
      <c r="O242" s="65">
        <f t="shared" si="35"/>
        <v>9.9637681159420281E-3</v>
      </c>
      <c r="P242" s="65">
        <f t="shared" si="36"/>
        <v>0</v>
      </c>
      <c r="Q242" s="15">
        <v>1.232026784995879</v>
      </c>
      <c r="R242" s="15">
        <v>0</v>
      </c>
      <c r="S242" s="15">
        <f t="shared" si="37"/>
        <v>-1.232026784995879</v>
      </c>
      <c r="T242" s="15">
        <f t="shared" si="38"/>
        <v>-100</v>
      </c>
      <c r="U242" s="15">
        <v>1.0501068635620283</v>
      </c>
      <c r="V242" s="15">
        <v>0</v>
      </c>
      <c r="W242" s="15">
        <f t="shared" si="39"/>
        <v>-1.0501068635620283</v>
      </c>
      <c r="X242" s="16">
        <f t="shared" si="43"/>
        <v>-100</v>
      </c>
      <c r="Y242" s="13">
        <v>1.24</v>
      </c>
      <c r="Z242" s="13">
        <v>0</v>
      </c>
      <c r="AA242" s="13">
        <v>0</v>
      </c>
      <c r="AB242" s="13">
        <v>0</v>
      </c>
      <c r="AC242" s="53">
        <f t="shared" si="40"/>
        <v>0</v>
      </c>
      <c r="AD242" s="53" t="str">
        <f t="shared" si="46"/>
        <v>0.00</v>
      </c>
      <c r="AE242" s="53">
        <f t="shared" si="41"/>
        <v>0</v>
      </c>
      <c r="AF242" s="53" t="str">
        <f t="shared" si="42"/>
        <v>0.00</v>
      </c>
      <c r="AG242" s="44">
        <v>221112</v>
      </c>
      <c r="AH242" s="15" t="s">
        <v>682</v>
      </c>
      <c r="AI242" s="20"/>
      <c r="AJ242" s="20"/>
      <c r="AK242" s="20"/>
      <c r="AL242" s="20"/>
      <c r="AM242" s="20"/>
      <c r="AN242" s="20"/>
      <c r="AO242" s="20"/>
      <c r="AP242" s="20"/>
      <c r="AQ242" s="20"/>
      <c r="AR242" s="20"/>
      <c r="AS242" s="20"/>
      <c r="AT242" s="20"/>
    </row>
    <row r="243" spans="1:46" ht="26.1" customHeight="1" x14ac:dyDescent="0.25">
      <c r="A243" s="39" t="s">
        <v>19</v>
      </c>
      <c r="B243" s="13" t="s">
        <v>253</v>
      </c>
      <c r="C243" s="13">
        <v>34005</v>
      </c>
      <c r="D243" s="13" t="s">
        <v>251</v>
      </c>
      <c r="E243" s="13">
        <v>45979</v>
      </c>
      <c r="F243" s="13" t="s">
        <v>365</v>
      </c>
      <c r="G243" s="13" t="s">
        <v>85</v>
      </c>
      <c r="H243" s="13" t="s">
        <v>92</v>
      </c>
      <c r="I243" s="4">
        <v>2399</v>
      </c>
      <c r="J243" s="4">
        <v>30001</v>
      </c>
      <c r="K243" s="14" t="s">
        <v>40</v>
      </c>
      <c r="L243" s="15" t="s">
        <v>679</v>
      </c>
      <c r="M243" s="68">
        <v>29</v>
      </c>
      <c r="N243" s="61">
        <v>0</v>
      </c>
      <c r="O243" s="65">
        <f t="shared" si="35"/>
        <v>1.3134057971014492E-2</v>
      </c>
      <c r="P243" s="65">
        <f t="shared" si="36"/>
        <v>0</v>
      </c>
      <c r="Q243" s="15">
        <v>0.29496263928701899</v>
      </c>
      <c r="R243" s="15">
        <v>0</v>
      </c>
      <c r="S243" s="15">
        <f t="shared" si="37"/>
        <v>-0.29496263928701899</v>
      </c>
      <c r="T243" s="15">
        <f t="shared" si="38"/>
        <v>-100</v>
      </c>
      <c r="U243" s="15">
        <v>0.24077098299384181</v>
      </c>
      <c r="V243" s="15">
        <v>0</v>
      </c>
      <c r="W243" s="15">
        <f t="shared" si="39"/>
        <v>-0.24077098299384181</v>
      </c>
      <c r="X243" s="16">
        <f t="shared" si="43"/>
        <v>-100</v>
      </c>
      <c r="Y243" s="13">
        <v>0.3</v>
      </c>
      <c r="Z243" s="13">
        <v>0</v>
      </c>
      <c r="AA243" s="13">
        <v>0</v>
      </c>
      <c r="AB243" s="13">
        <v>0</v>
      </c>
      <c r="AC243" s="53">
        <f t="shared" si="40"/>
        <v>0</v>
      </c>
      <c r="AD243" s="53" t="str">
        <f t="shared" si="46"/>
        <v>0.00</v>
      </c>
      <c r="AE243" s="53">
        <f t="shared" si="41"/>
        <v>0</v>
      </c>
      <c r="AF243" s="53" t="str">
        <f t="shared" si="42"/>
        <v>0.00</v>
      </c>
      <c r="AG243" s="44">
        <v>221112</v>
      </c>
      <c r="AH243" s="15" t="s">
        <v>682</v>
      </c>
      <c r="AI243" s="20"/>
      <c r="AJ243" s="20"/>
      <c r="AK243" s="20"/>
      <c r="AL243" s="20"/>
      <c r="AM243" s="20"/>
      <c r="AN243" s="20"/>
      <c r="AO243" s="20"/>
      <c r="AP243" s="20"/>
      <c r="AQ243" s="20"/>
      <c r="AR243" s="20"/>
      <c r="AS243" s="20"/>
      <c r="AT243" s="20"/>
    </row>
    <row r="244" spans="1:46" ht="26.1" customHeight="1" x14ac:dyDescent="0.25">
      <c r="A244" s="39" t="s">
        <v>19</v>
      </c>
      <c r="B244" s="13" t="s">
        <v>253</v>
      </c>
      <c r="C244" s="13">
        <v>34005</v>
      </c>
      <c r="D244" s="13" t="s">
        <v>251</v>
      </c>
      <c r="E244" s="13">
        <v>45979</v>
      </c>
      <c r="F244" s="13" t="s">
        <v>365</v>
      </c>
      <c r="G244" s="13" t="s">
        <v>85</v>
      </c>
      <c r="H244" s="13" t="s">
        <v>92</v>
      </c>
      <c r="I244" s="4">
        <v>2399</v>
      </c>
      <c r="J244" s="4">
        <v>30001</v>
      </c>
      <c r="K244" s="14" t="s">
        <v>38</v>
      </c>
      <c r="L244" s="15" t="s">
        <v>679</v>
      </c>
      <c r="M244" s="68">
        <v>29</v>
      </c>
      <c r="N244" s="61">
        <v>0</v>
      </c>
      <c r="O244" s="65">
        <f t="shared" si="35"/>
        <v>1.3134057971014492E-2</v>
      </c>
      <c r="P244" s="65">
        <f t="shared" si="36"/>
        <v>0</v>
      </c>
      <c r="Q244" s="15">
        <v>7.099523376680919E-2</v>
      </c>
      <c r="R244" s="15">
        <v>0</v>
      </c>
      <c r="S244" s="15">
        <f t="shared" si="37"/>
        <v>-7.099523376680919E-2</v>
      </c>
      <c r="T244" s="15">
        <f t="shared" si="38"/>
        <v>-100</v>
      </c>
      <c r="U244" s="15">
        <v>5.7951719794855007E-2</v>
      </c>
      <c r="V244" s="15">
        <v>0</v>
      </c>
      <c r="W244" s="15">
        <f t="shared" si="39"/>
        <v>-5.7951719794855007E-2</v>
      </c>
      <c r="X244" s="16">
        <f t="shared" si="43"/>
        <v>-100</v>
      </c>
      <c r="Y244" s="13">
        <v>0.08</v>
      </c>
      <c r="Z244" s="13">
        <v>0</v>
      </c>
      <c r="AA244" s="13">
        <v>0</v>
      </c>
      <c r="AB244" s="13">
        <v>0</v>
      </c>
      <c r="AC244" s="53">
        <f t="shared" si="40"/>
        <v>0</v>
      </c>
      <c r="AD244" s="53" t="str">
        <f t="shared" si="46"/>
        <v>0.00</v>
      </c>
      <c r="AE244" s="53">
        <f t="shared" si="41"/>
        <v>0</v>
      </c>
      <c r="AF244" s="53" t="str">
        <f t="shared" si="42"/>
        <v>0.00</v>
      </c>
      <c r="AG244" s="44">
        <v>221112</v>
      </c>
      <c r="AH244" s="15" t="s">
        <v>682</v>
      </c>
      <c r="AI244" s="20"/>
      <c r="AJ244" s="20"/>
      <c r="AK244" s="20"/>
      <c r="AL244" s="20"/>
      <c r="AM244" s="20"/>
      <c r="AN244" s="20"/>
      <c r="AO244" s="20"/>
      <c r="AP244" s="20"/>
      <c r="AQ244" s="20"/>
      <c r="AR244" s="20"/>
      <c r="AS244" s="20"/>
      <c r="AT244" s="20"/>
    </row>
    <row r="245" spans="1:46" ht="26.1" customHeight="1" x14ac:dyDescent="0.25">
      <c r="A245" s="39" t="s">
        <v>19</v>
      </c>
      <c r="B245" s="13" t="s">
        <v>253</v>
      </c>
      <c r="C245" s="13">
        <v>34005</v>
      </c>
      <c r="D245" s="13" t="s">
        <v>251</v>
      </c>
      <c r="E245" s="13">
        <v>45979</v>
      </c>
      <c r="F245" s="13" t="s">
        <v>365</v>
      </c>
      <c r="G245" s="13" t="s">
        <v>85</v>
      </c>
      <c r="H245" s="13" t="s">
        <v>92</v>
      </c>
      <c r="I245" s="4">
        <v>2399</v>
      </c>
      <c r="J245" s="4">
        <v>30001</v>
      </c>
      <c r="K245" s="14" t="s">
        <v>39</v>
      </c>
      <c r="L245" s="15" t="s">
        <v>679</v>
      </c>
      <c r="M245" s="68">
        <v>29</v>
      </c>
      <c r="N245" s="61">
        <v>0</v>
      </c>
      <c r="O245" s="65">
        <f t="shared" si="35"/>
        <v>1.3134057971014492E-2</v>
      </c>
      <c r="P245" s="65">
        <f t="shared" si="36"/>
        <v>0</v>
      </c>
      <c r="Q245" s="15">
        <v>7.099523376680919E-2</v>
      </c>
      <c r="R245" s="15">
        <v>0</v>
      </c>
      <c r="S245" s="15">
        <f t="shared" si="37"/>
        <v>-7.099523376680919E-2</v>
      </c>
      <c r="T245" s="15">
        <f t="shared" si="38"/>
        <v>-100</v>
      </c>
      <c r="U245" s="15">
        <v>5.7951719794855007E-2</v>
      </c>
      <c r="V245" s="15">
        <v>0</v>
      </c>
      <c r="W245" s="15">
        <f t="shared" si="39"/>
        <v>-5.7951719794855007E-2</v>
      </c>
      <c r="X245" s="16">
        <f t="shared" si="43"/>
        <v>-100</v>
      </c>
      <c r="Y245" s="13">
        <v>0.08</v>
      </c>
      <c r="Z245" s="13">
        <v>0</v>
      </c>
      <c r="AA245" s="13">
        <v>0</v>
      </c>
      <c r="AB245" s="13">
        <v>0</v>
      </c>
      <c r="AC245" s="53">
        <f t="shared" si="40"/>
        <v>0</v>
      </c>
      <c r="AD245" s="53" t="str">
        <f t="shared" si="46"/>
        <v>0.00</v>
      </c>
      <c r="AE245" s="53">
        <f t="shared" si="41"/>
        <v>0</v>
      </c>
      <c r="AF245" s="53" t="str">
        <f t="shared" si="42"/>
        <v>0.00</v>
      </c>
      <c r="AG245" s="44">
        <v>221112</v>
      </c>
      <c r="AH245" s="15" t="s">
        <v>682</v>
      </c>
      <c r="AI245" s="20"/>
      <c r="AJ245" s="20"/>
      <c r="AK245" s="20"/>
      <c r="AL245" s="20"/>
      <c r="AM245" s="20"/>
      <c r="AN245" s="20"/>
      <c r="AO245" s="20"/>
      <c r="AP245" s="20"/>
      <c r="AQ245" s="20"/>
      <c r="AR245" s="20"/>
      <c r="AS245" s="20"/>
      <c r="AT245" s="20"/>
    </row>
    <row r="246" spans="1:46" ht="26.1" customHeight="1" x14ac:dyDescent="0.25">
      <c r="A246" s="39" t="s">
        <v>19</v>
      </c>
      <c r="B246" s="13" t="s">
        <v>253</v>
      </c>
      <c r="C246" s="13">
        <v>34005</v>
      </c>
      <c r="D246" s="13" t="s">
        <v>251</v>
      </c>
      <c r="E246" s="13">
        <v>45979</v>
      </c>
      <c r="F246" s="13" t="s">
        <v>365</v>
      </c>
      <c r="G246" s="13" t="s">
        <v>85</v>
      </c>
      <c r="H246" s="13" t="s">
        <v>92</v>
      </c>
      <c r="I246" s="4">
        <v>2399</v>
      </c>
      <c r="J246" s="4">
        <v>30001</v>
      </c>
      <c r="K246" s="14" t="s">
        <v>37</v>
      </c>
      <c r="L246" s="15" t="s">
        <v>679</v>
      </c>
      <c r="M246" s="68">
        <v>29</v>
      </c>
      <c r="N246" s="61">
        <v>0</v>
      </c>
      <c r="O246" s="65">
        <f t="shared" si="35"/>
        <v>1.3134057971014492E-2</v>
      </c>
      <c r="P246" s="65">
        <f t="shared" si="36"/>
        <v>0</v>
      </c>
      <c r="Q246" s="15">
        <v>1.199180070003073</v>
      </c>
      <c r="R246" s="15">
        <v>0</v>
      </c>
      <c r="S246" s="15">
        <f t="shared" si="37"/>
        <v>-1.199180070003073</v>
      </c>
      <c r="T246" s="15">
        <f t="shared" si="38"/>
        <v>-100</v>
      </c>
      <c r="U246" s="15">
        <v>0.9788621533193953</v>
      </c>
      <c r="V246" s="15">
        <v>0</v>
      </c>
      <c r="W246" s="15">
        <f t="shared" si="39"/>
        <v>-0.9788621533193953</v>
      </c>
      <c r="X246" s="16">
        <f t="shared" si="43"/>
        <v>-100</v>
      </c>
      <c r="Y246" s="13">
        <v>1.2</v>
      </c>
      <c r="Z246" s="13">
        <v>0</v>
      </c>
      <c r="AA246" s="13">
        <v>0</v>
      </c>
      <c r="AB246" s="13">
        <v>0</v>
      </c>
      <c r="AC246" s="53">
        <f t="shared" si="40"/>
        <v>0</v>
      </c>
      <c r="AD246" s="53" t="str">
        <f t="shared" si="46"/>
        <v>0.00</v>
      </c>
      <c r="AE246" s="53">
        <f t="shared" si="41"/>
        <v>0</v>
      </c>
      <c r="AF246" s="53" t="str">
        <f t="shared" si="42"/>
        <v>0.00</v>
      </c>
      <c r="AG246" s="44">
        <v>221112</v>
      </c>
      <c r="AH246" s="15" t="s">
        <v>682</v>
      </c>
      <c r="AI246" s="20"/>
      <c r="AJ246" s="20"/>
      <c r="AK246" s="20"/>
      <c r="AL246" s="20"/>
      <c r="AM246" s="20"/>
      <c r="AN246" s="20"/>
      <c r="AO246" s="20"/>
      <c r="AP246" s="20"/>
      <c r="AQ246" s="20"/>
      <c r="AR246" s="20"/>
      <c r="AS246" s="20"/>
      <c r="AT246" s="20"/>
    </row>
    <row r="247" spans="1:46" ht="26.1" customHeight="1" x14ac:dyDescent="0.25">
      <c r="A247" s="39" t="s">
        <v>19</v>
      </c>
      <c r="B247" s="13" t="s">
        <v>253</v>
      </c>
      <c r="C247" s="13">
        <v>34005</v>
      </c>
      <c r="D247" s="13" t="s">
        <v>251</v>
      </c>
      <c r="E247" s="13">
        <v>45979</v>
      </c>
      <c r="F247" s="13" t="s">
        <v>365</v>
      </c>
      <c r="G247" s="13" t="s">
        <v>85</v>
      </c>
      <c r="H247" s="13" t="s">
        <v>92</v>
      </c>
      <c r="I247" s="4">
        <v>2399</v>
      </c>
      <c r="J247" s="4">
        <v>32001</v>
      </c>
      <c r="K247" s="14" t="s">
        <v>40</v>
      </c>
      <c r="L247" s="15" t="s">
        <v>679</v>
      </c>
      <c r="M247" s="68">
        <v>25</v>
      </c>
      <c r="N247" s="61">
        <v>0</v>
      </c>
      <c r="O247" s="65">
        <f t="shared" si="35"/>
        <v>1.1322463768115942E-2</v>
      </c>
      <c r="P247" s="65">
        <f t="shared" si="36"/>
        <v>0</v>
      </c>
      <c r="Q247" s="15">
        <v>0.17398041721867702</v>
      </c>
      <c r="R247" s="15">
        <v>0</v>
      </c>
      <c r="S247" s="15">
        <f t="shared" si="37"/>
        <v>-0.17398041721867702</v>
      </c>
      <c r="T247" s="15">
        <f t="shared" si="38"/>
        <v>-100</v>
      </c>
      <c r="U247" s="15">
        <v>0.15182424717622101</v>
      </c>
      <c r="V247" s="15">
        <v>0</v>
      </c>
      <c r="W247" s="15">
        <f t="shared" si="39"/>
        <v>-0.15182424717622101</v>
      </c>
      <c r="X247" s="16">
        <f t="shared" si="43"/>
        <v>-100</v>
      </c>
      <c r="Y247" s="13">
        <v>0.16999999999999998</v>
      </c>
      <c r="Z247" s="13">
        <v>0</v>
      </c>
      <c r="AA247" s="13">
        <v>0</v>
      </c>
      <c r="AB247" s="13">
        <v>0</v>
      </c>
      <c r="AC247" s="53">
        <f t="shared" si="40"/>
        <v>0</v>
      </c>
      <c r="AD247" s="53" t="str">
        <f t="shared" si="46"/>
        <v>0.00</v>
      </c>
      <c r="AE247" s="53">
        <f t="shared" si="41"/>
        <v>0</v>
      </c>
      <c r="AF247" s="53" t="str">
        <f t="shared" si="42"/>
        <v>0.00</v>
      </c>
      <c r="AG247" s="44">
        <v>221112</v>
      </c>
      <c r="AH247" s="15" t="s">
        <v>682</v>
      </c>
      <c r="AI247" s="20"/>
      <c r="AJ247" s="20"/>
      <c r="AK247" s="20"/>
      <c r="AL247" s="20"/>
      <c r="AM247" s="20"/>
      <c r="AN247" s="20"/>
      <c r="AO247" s="20"/>
      <c r="AP247" s="20"/>
      <c r="AQ247" s="20"/>
      <c r="AR247" s="20"/>
      <c r="AS247" s="20"/>
      <c r="AT247" s="20"/>
    </row>
    <row r="248" spans="1:46" ht="26.1" customHeight="1" x14ac:dyDescent="0.25">
      <c r="A248" s="39" t="s">
        <v>19</v>
      </c>
      <c r="B248" s="13" t="s">
        <v>253</v>
      </c>
      <c r="C248" s="13">
        <v>34005</v>
      </c>
      <c r="D248" s="13" t="s">
        <v>251</v>
      </c>
      <c r="E248" s="13">
        <v>45979</v>
      </c>
      <c r="F248" s="13" t="s">
        <v>365</v>
      </c>
      <c r="G248" s="13" t="s">
        <v>85</v>
      </c>
      <c r="H248" s="13" t="s">
        <v>92</v>
      </c>
      <c r="I248" s="4">
        <v>2399</v>
      </c>
      <c r="J248" s="4">
        <v>32001</v>
      </c>
      <c r="K248" s="14" t="s">
        <v>38</v>
      </c>
      <c r="L248" s="15" t="s">
        <v>679</v>
      </c>
      <c r="M248" s="68">
        <v>25</v>
      </c>
      <c r="N248" s="61">
        <v>0</v>
      </c>
      <c r="O248" s="65">
        <f t="shared" si="35"/>
        <v>1.1322463768115942E-2</v>
      </c>
      <c r="P248" s="65">
        <f t="shared" si="36"/>
        <v>0</v>
      </c>
      <c r="Q248" s="15">
        <v>4.19964819318909E-2</v>
      </c>
      <c r="R248" s="15">
        <v>0</v>
      </c>
      <c r="S248" s="15">
        <f t="shared" si="37"/>
        <v>-4.19964819318909E-2</v>
      </c>
      <c r="T248" s="15">
        <f t="shared" si="38"/>
        <v>-100</v>
      </c>
      <c r="U248" s="15">
        <v>3.6648286946829145E-2</v>
      </c>
      <c r="V248" s="15">
        <v>0</v>
      </c>
      <c r="W248" s="15">
        <f t="shared" si="39"/>
        <v>-3.6648286946829145E-2</v>
      </c>
      <c r="X248" s="16">
        <f t="shared" si="43"/>
        <v>-100</v>
      </c>
      <c r="Y248" s="13">
        <v>0.04</v>
      </c>
      <c r="Z248" s="13">
        <v>0</v>
      </c>
      <c r="AA248" s="13">
        <v>0</v>
      </c>
      <c r="AB248" s="13">
        <v>0</v>
      </c>
      <c r="AC248" s="53">
        <f t="shared" si="40"/>
        <v>0</v>
      </c>
      <c r="AD248" s="53" t="str">
        <f t="shared" si="46"/>
        <v>0.00</v>
      </c>
      <c r="AE248" s="53">
        <f t="shared" si="41"/>
        <v>0</v>
      </c>
      <c r="AF248" s="53" t="str">
        <f t="shared" si="42"/>
        <v>0.00</v>
      </c>
      <c r="AG248" s="44">
        <v>221112</v>
      </c>
      <c r="AH248" s="15" t="s">
        <v>682</v>
      </c>
      <c r="AI248" s="20"/>
      <c r="AJ248" s="20"/>
      <c r="AK248" s="20"/>
      <c r="AL248" s="20"/>
      <c r="AM248" s="20"/>
      <c r="AN248" s="20"/>
      <c r="AO248" s="20"/>
      <c r="AP248" s="20"/>
      <c r="AQ248" s="20"/>
      <c r="AR248" s="20"/>
      <c r="AS248" s="20"/>
      <c r="AT248" s="20"/>
    </row>
    <row r="249" spans="1:46" ht="26.1" customHeight="1" x14ac:dyDescent="0.25">
      <c r="A249" s="39" t="s">
        <v>19</v>
      </c>
      <c r="B249" s="13" t="s">
        <v>253</v>
      </c>
      <c r="C249" s="13">
        <v>34005</v>
      </c>
      <c r="D249" s="13" t="s">
        <v>251</v>
      </c>
      <c r="E249" s="13">
        <v>45979</v>
      </c>
      <c r="F249" s="13" t="s">
        <v>365</v>
      </c>
      <c r="G249" s="13" t="s">
        <v>85</v>
      </c>
      <c r="H249" s="13" t="s">
        <v>92</v>
      </c>
      <c r="I249" s="4">
        <v>2399</v>
      </c>
      <c r="J249" s="4">
        <v>32001</v>
      </c>
      <c r="K249" s="14" t="s">
        <v>39</v>
      </c>
      <c r="L249" s="15" t="s">
        <v>679</v>
      </c>
      <c r="M249" s="68">
        <v>25</v>
      </c>
      <c r="N249" s="61">
        <v>0</v>
      </c>
      <c r="O249" s="65">
        <f t="shared" si="35"/>
        <v>1.1322463768115942E-2</v>
      </c>
      <c r="P249" s="65">
        <f t="shared" si="36"/>
        <v>0</v>
      </c>
      <c r="Q249" s="15">
        <v>4.19964819318909E-2</v>
      </c>
      <c r="R249" s="15">
        <v>0</v>
      </c>
      <c r="S249" s="15">
        <f t="shared" si="37"/>
        <v>-4.19964819318909E-2</v>
      </c>
      <c r="T249" s="15">
        <f t="shared" si="38"/>
        <v>-100</v>
      </c>
      <c r="U249" s="15">
        <v>3.6648286946829145E-2</v>
      </c>
      <c r="V249" s="15">
        <v>0</v>
      </c>
      <c r="W249" s="15">
        <f t="shared" si="39"/>
        <v>-3.6648286946829145E-2</v>
      </c>
      <c r="X249" s="16">
        <f t="shared" si="43"/>
        <v>-100</v>
      </c>
      <c r="Y249" s="13">
        <v>0.04</v>
      </c>
      <c r="Z249" s="13">
        <v>0</v>
      </c>
      <c r="AA249" s="13">
        <v>0</v>
      </c>
      <c r="AB249" s="13">
        <v>0</v>
      </c>
      <c r="AC249" s="53">
        <f t="shared" si="40"/>
        <v>0</v>
      </c>
      <c r="AD249" s="53" t="str">
        <f t="shared" si="46"/>
        <v>0.00</v>
      </c>
      <c r="AE249" s="53">
        <f t="shared" si="41"/>
        <v>0</v>
      </c>
      <c r="AF249" s="53" t="str">
        <f t="shared" si="42"/>
        <v>0.00</v>
      </c>
      <c r="AG249" s="44">
        <v>221112</v>
      </c>
      <c r="AH249" s="15" t="s">
        <v>682</v>
      </c>
      <c r="AI249" s="20"/>
      <c r="AJ249" s="20"/>
      <c r="AK249" s="20"/>
      <c r="AL249" s="20"/>
      <c r="AM249" s="20"/>
      <c r="AN249" s="20"/>
      <c r="AO249" s="20"/>
      <c r="AP249" s="20"/>
      <c r="AQ249" s="20"/>
      <c r="AR249" s="20"/>
      <c r="AS249" s="20"/>
      <c r="AT249" s="20"/>
    </row>
    <row r="250" spans="1:46" ht="26.1" customHeight="1" x14ac:dyDescent="0.25">
      <c r="A250" s="39" t="s">
        <v>19</v>
      </c>
      <c r="B250" s="13" t="s">
        <v>253</v>
      </c>
      <c r="C250" s="13">
        <v>34005</v>
      </c>
      <c r="D250" s="13" t="s">
        <v>251</v>
      </c>
      <c r="E250" s="13">
        <v>45979</v>
      </c>
      <c r="F250" s="13" t="s">
        <v>365</v>
      </c>
      <c r="G250" s="13" t="s">
        <v>85</v>
      </c>
      <c r="H250" s="13" t="s">
        <v>92</v>
      </c>
      <c r="I250" s="4">
        <v>2399</v>
      </c>
      <c r="J250" s="4">
        <v>32001</v>
      </c>
      <c r="K250" s="14" t="s">
        <v>37</v>
      </c>
      <c r="L250" s="15" t="s">
        <v>679</v>
      </c>
      <c r="M250" s="68">
        <v>25</v>
      </c>
      <c r="N250" s="61">
        <v>0</v>
      </c>
      <c r="O250" s="65">
        <f t="shared" si="35"/>
        <v>1.1322463768115942E-2</v>
      </c>
      <c r="P250" s="65">
        <f t="shared" si="36"/>
        <v>0</v>
      </c>
      <c r="Q250" s="15">
        <v>0.708229170001893</v>
      </c>
      <c r="R250" s="15">
        <v>0</v>
      </c>
      <c r="S250" s="15">
        <f t="shared" si="37"/>
        <v>-0.708229170001893</v>
      </c>
      <c r="T250" s="15">
        <f t="shared" si="38"/>
        <v>-100</v>
      </c>
      <c r="U250" s="15">
        <v>0.61803714626477779</v>
      </c>
      <c r="V250" s="15">
        <v>0</v>
      </c>
      <c r="W250" s="15">
        <f t="shared" si="39"/>
        <v>-0.61803714626477779</v>
      </c>
      <c r="X250" s="16">
        <f t="shared" si="43"/>
        <v>-100</v>
      </c>
      <c r="Y250" s="13">
        <v>0.71</v>
      </c>
      <c r="Z250" s="13">
        <v>0</v>
      </c>
      <c r="AA250" s="13">
        <v>0</v>
      </c>
      <c r="AB250" s="13">
        <v>0</v>
      </c>
      <c r="AC250" s="53">
        <f t="shared" si="40"/>
        <v>0</v>
      </c>
      <c r="AD250" s="53" t="str">
        <f t="shared" si="46"/>
        <v>0.00</v>
      </c>
      <c r="AE250" s="53">
        <f t="shared" si="41"/>
        <v>0</v>
      </c>
      <c r="AF250" s="53" t="str">
        <f t="shared" si="42"/>
        <v>0.00</v>
      </c>
      <c r="AG250" s="44">
        <v>221112</v>
      </c>
      <c r="AH250" s="15" t="s">
        <v>682</v>
      </c>
      <c r="AI250" s="20"/>
      <c r="AJ250" s="20"/>
      <c r="AK250" s="20"/>
      <c r="AL250" s="20"/>
      <c r="AM250" s="20"/>
      <c r="AN250" s="20"/>
      <c r="AO250" s="20"/>
      <c r="AP250" s="20"/>
      <c r="AQ250" s="20"/>
      <c r="AR250" s="20"/>
      <c r="AS250" s="20"/>
      <c r="AT250" s="20"/>
    </row>
    <row r="251" spans="1:46" ht="26.1" customHeight="1" x14ac:dyDescent="0.25">
      <c r="A251" s="39" t="s">
        <v>19</v>
      </c>
      <c r="B251" s="13" t="s">
        <v>253</v>
      </c>
      <c r="C251" s="13">
        <v>34005</v>
      </c>
      <c r="D251" s="13" t="s">
        <v>251</v>
      </c>
      <c r="E251" s="13">
        <v>45979</v>
      </c>
      <c r="F251" s="13" t="s">
        <v>365</v>
      </c>
      <c r="G251" s="13" t="s">
        <v>85</v>
      </c>
      <c r="H251" s="13" t="s">
        <v>92</v>
      </c>
      <c r="I251" s="4">
        <v>2399</v>
      </c>
      <c r="J251" s="4">
        <v>34001</v>
      </c>
      <c r="K251" s="14" t="s">
        <v>40</v>
      </c>
      <c r="L251" s="15" t="s">
        <v>679</v>
      </c>
      <c r="M251" s="68">
        <v>17</v>
      </c>
      <c r="N251" s="61">
        <v>0</v>
      </c>
      <c r="O251" s="65">
        <f t="shared" si="35"/>
        <v>7.6992753623188409E-3</v>
      </c>
      <c r="P251" s="65">
        <f t="shared" si="36"/>
        <v>0</v>
      </c>
      <c r="Q251" s="15">
        <v>0.25899943746582099</v>
      </c>
      <c r="R251" s="15">
        <v>0</v>
      </c>
      <c r="S251" s="15">
        <f t="shared" si="37"/>
        <v>-0.25899943746582099</v>
      </c>
      <c r="T251" s="15">
        <f t="shared" si="38"/>
        <v>-100</v>
      </c>
      <c r="U251" s="15">
        <v>0.2111171885225763</v>
      </c>
      <c r="V251" s="15">
        <v>0</v>
      </c>
      <c r="W251" s="15">
        <f t="shared" si="39"/>
        <v>-0.2111171885225763</v>
      </c>
      <c r="X251" s="16">
        <f t="shared" si="43"/>
        <v>-100</v>
      </c>
      <c r="Y251" s="13">
        <v>0.26</v>
      </c>
      <c r="Z251" s="13">
        <v>0</v>
      </c>
      <c r="AA251" s="13">
        <v>0</v>
      </c>
      <c r="AB251" s="13">
        <v>0</v>
      </c>
      <c r="AC251" s="53">
        <f t="shared" si="40"/>
        <v>0</v>
      </c>
      <c r="AD251" s="53" t="str">
        <f t="shared" si="46"/>
        <v>0.00</v>
      </c>
      <c r="AE251" s="53">
        <f t="shared" si="41"/>
        <v>0</v>
      </c>
      <c r="AF251" s="53" t="str">
        <f t="shared" si="42"/>
        <v>0.00</v>
      </c>
      <c r="AG251" s="44">
        <v>221112</v>
      </c>
      <c r="AH251" s="15" t="s">
        <v>682</v>
      </c>
      <c r="AI251" s="20"/>
      <c r="AJ251" s="20"/>
      <c r="AK251" s="20"/>
      <c r="AL251" s="20"/>
      <c r="AM251" s="20"/>
      <c r="AN251" s="20"/>
      <c r="AO251" s="20"/>
      <c r="AP251" s="20"/>
      <c r="AQ251" s="20"/>
      <c r="AR251" s="20"/>
      <c r="AS251" s="20"/>
      <c r="AT251" s="20"/>
    </row>
    <row r="252" spans="1:46" ht="26.1" customHeight="1" x14ac:dyDescent="0.25">
      <c r="A252" s="39" t="s">
        <v>19</v>
      </c>
      <c r="B252" s="13" t="s">
        <v>253</v>
      </c>
      <c r="C252" s="13">
        <v>34005</v>
      </c>
      <c r="D252" s="13" t="s">
        <v>251</v>
      </c>
      <c r="E252" s="13">
        <v>45979</v>
      </c>
      <c r="F252" s="13" t="s">
        <v>365</v>
      </c>
      <c r="G252" s="13" t="s">
        <v>85</v>
      </c>
      <c r="H252" s="13" t="s">
        <v>92</v>
      </c>
      <c r="I252" s="4">
        <v>2399</v>
      </c>
      <c r="J252" s="4">
        <v>34001</v>
      </c>
      <c r="K252" s="14" t="s">
        <v>38</v>
      </c>
      <c r="L252" s="15" t="s">
        <v>679</v>
      </c>
      <c r="M252" s="68">
        <v>17</v>
      </c>
      <c r="N252" s="61">
        <v>0</v>
      </c>
      <c r="O252" s="65">
        <f t="shared" si="35"/>
        <v>7.6992753623188409E-3</v>
      </c>
      <c r="P252" s="65">
        <f t="shared" si="36"/>
        <v>0</v>
      </c>
      <c r="Q252" s="15">
        <v>6.29730270674565E-2</v>
      </c>
      <c r="R252" s="15">
        <v>0</v>
      </c>
      <c r="S252" s="15">
        <f t="shared" si="37"/>
        <v>-6.29730270674565E-2</v>
      </c>
      <c r="T252" s="15">
        <f t="shared" si="38"/>
        <v>-100</v>
      </c>
      <c r="U252" s="15">
        <v>5.133095483650213E-2</v>
      </c>
      <c r="V252" s="15">
        <v>0</v>
      </c>
      <c r="W252" s="15">
        <f t="shared" si="39"/>
        <v>-5.133095483650213E-2</v>
      </c>
      <c r="X252" s="16">
        <f t="shared" si="43"/>
        <v>-100</v>
      </c>
      <c r="Y252" s="13">
        <v>0.06</v>
      </c>
      <c r="Z252" s="13">
        <v>0</v>
      </c>
      <c r="AA252" s="13">
        <v>0</v>
      </c>
      <c r="AB252" s="13">
        <v>0</v>
      </c>
      <c r="AC252" s="53">
        <f t="shared" si="40"/>
        <v>0</v>
      </c>
      <c r="AD252" s="53" t="str">
        <f t="shared" si="46"/>
        <v>0.00</v>
      </c>
      <c r="AE252" s="53">
        <f t="shared" si="41"/>
        <v>0</v>
      </c>
      <c r="AF252" s="53" t="str">
        <f t="shared" si="42"/>
        <v>0.00</v>
      </c>
      <c r="AG252" s="44">
        <v>221112</v>
      </c>
      <c r="AH252" s="15" t="s">
        <v>682</v>
      </c>
      <c r="AI252" s="20"/>
      <c r="AJ252" s="20"/>
      <c r="AK252" s="20"/>
      <c r="AL252" s="20"/>
      <c r="AM252" s="20"/>
      <c r="AN252" s="20"/>
      <c r="AO252" s="20"/>
      <c r="AP252" s="20"/>
      <c r="AQ252" s="20"/>
      <c r="AR252" s="20"/>
      <c r="AS252" s="20"/>
      <c r="AT252" s="20"/>
    </row>
    <row r="253" spans="1:46" ht="26.1" customHeight="1" x14ac:dyDescent="0.25">
      <c r="A253" s="39" t="s">
        <v>19</v>
      </c>
      <c r="B253" s="13" t="s">
        <v>253</v>
      </c>
      <c r="C253" s="13">
        <v>34005</v>
      </c>
      <c r="D253" s="13" t="s">
        <v>251</v>
      </c>
      <c r="E253" s="13">
        <v>45979</v>
      </c>
      <c r="F253" s="13" t="s">
        <v>365</v>
      </c>
      <c r="G253" s="13" t="s">
        <v>85</v>
      </c>
      <c r="H253" s="13" t="s">
        <v>92</v>
      </c>
      <c r="I253" s="4">
        <v>2399</v>
      </c>
      <c r="J253" s="4">
        <v>34001</v>
      </c>
      <c r="K253" s="14" t="s">
        <v>39</v>
      </c>
      <c r="L253" s="15" t="s">
        <v>679</v>
      </c>
      <c r="M253" s="68">
        <v>17</v>
      </c>
      <c r="N253" s="61">
        <v>0</v>
      </c>
      <c r="O253" s="65">
        <f t="shared" si="35"/>
        <v>7.6992753623188409E-3</v>
      </c>
      <c r="P253" s="65">
        <f t="shared" si="36"/>
        <v>0</v>
      </c>
      <c r="Q253" s="15">
        <v>6.29730270674565E-2</v>
      </c>
      <c r="R253" s="15">
        <v>0</v>
      </c>
      <c r="S253" s="15">
        <f t="shared" si="37"/>
        <v>-6.29730270674565E-2</v>
      </c>
      <c r="T253" s="15">
        <f t="shared" si="38"/>
        <v>-100</v>
      </c>
      <c r="U253" s="15">
        <v>5.133095483650213E-2</v>
      </c>
      <c r="V253" s="15">
        <v>0</v>
      </c>
      <c r="W253" s="15">
        <f t="shared" si="39"/>
        <v>-5.133095483650213E-2</v>
      </c>
      <c r="X253" s="16">
        <f t="shared" si="43"/>
        <v>-100</v>
      </c>
      <c r="Y253" s="13">
        <v>0.06</v>
      </c>
      <c r="Z253" s="13">
        <v>0</v>
      </c>
      <c r="AA253" s="13">
        <v>0</v>
      </c>
      <c r="AB253" s="13">
        <v>0</v>
      </c>
      <c r="AC253" s="53">
        <f t="shared" si="40"/>
        <v>0</v>
      </c>
      <c r="AD253" s="53" t="str">
        <f t="shared" si="46"/>
        <v>0.00</v>
      </c>
      <c r="AE253" s="53">
        <f t="shared" si="41"/>
        <v>0</v>
      </c>
      <c r="AF253" s="53" t="str">
        <f t="shared" si="42"/>
        <v>0.00</v>
      </c>
      <c r="AG253" s="44">
        <v>221112</v>
      </c>
      <c r="AH253" s="15" t="s">
        <v>682</v>
      </c>
      <c r="AI253" s="20"/>
      <c r="AJ253" s="20"/>
      <c r="AK253" s="20"/>
      <c r="AL253" s="20"/>
      <c r="AM253" s="20"/>
      <c r="AN253" s="20"/>
      <c r="AO253" s="20"/>
      <c r="AP253" s="20"/>
      <c r="AQ253" s="20"/>
      <c r="AR253" s="20"/>
      <c r="AS253" s="20"/>
      <c r="AT253" s="20"/>
    </row>
    <row r="254" spans="1:46" ht="26.1" customHeight="1" x14ac:dyDescent="0.25">
      <c r="A254" s="39" t="s">
        <v>19</v>
      </c>
      <c r="B254" s="13" t="s">
        <v>253</v>
      </c>
      <c r="C254" s="13">
        <v>34005</v>
      </c>
      <c r="D254" s="13" t="s">
        <v>251</v>
      </c>
      <c r="E254" s="13">
        <v>45979</v>
      </c>
      <c r="F254" s="13" t="s">
        <v>365</v>
      </c>
      <c r="G254" s="13" t="s">
        <v>85</v>
      </c>
      <c r="H254" s="13" t="s">
        <v>92</v>
      </c>
      <c r="I254" s="4">
        <v>2399</v>
      </c>
      <c r="J254" s="4">
        <v>34001</v>
      </c>
      <c r="K254" s="14" t="s">
        <v>37</v>
      </c>
      <c r="L254" s="15" t="s">
        <v>679</v>
      </c>
      <c r="M254" s="68">
        <v>17</v>
      </c>
      <c r="N254" s="61">
        <v>0</v>
      </c>
      <c r="O254" s="65">
        <f t="shared" si="35"/>
        <v>7.6992753623188409E-3</v>
      </c>
      <c r="P254" s="65">
        <f t="shared" si="36"/>
        <v>0</v>
      </c>
      <c r="Q254" s="15">
        <v>1.055644424999749</v>
      </c>
      <c r="R254" s="15">
        <v>0</v>
      </c>
      <c r="S254" s="15">
        <f t="shared" si="37"/>
        <v>-1.055644424999749</v>
      </c>
      <c r="T254" s="15">
        <f t="shared" si="38"/>
        <v>-100</v>
      </c>
      <c r="U254" s="15">
        <v>0.86048327079827591</v>
      </c>
      <c r="V254" s="15">
        <v>0</v>
      </c>
      <c r="W254" s="15">
        <f t="shared" si="39"/>
        <v>-0.86048327079827591</v>
      </c>
      <c r="X254" s="16">
        <f t="shared" si="43"/>
        <v>-100</v>
      </c>
      <c r="Y254" s="13">
        <v>1.06</v>
      </c>
      <c r="Z254" s="13">
        <v>0</v>
      </c>
      <c r="AA254" s="13">
        <v>0</v>
      </c>
      <c r="AB254" s="13">
        <v>0</v>
      </c>
      <c r="AC254" s="53">
        <f t="shared" si="40"/>
        <v>0</v>
      </c>
      <c r="AD254" s="53" t="str">
        <f t="shared" si="46"/>
        <v>0.00</v>
      </c>
      <c r="AE254" s="53">
        <f t="shared" si="41"/>
        <v>0</v>
      </c>
      <c r="AF254" s="53" t="str">
        <f t="shared" si="42"/>
        <v>0.00</v>
      </c>
      <c r="AG254" s="44">
        <v>221112</v>
      </c>
      <c r="AH254" s="15" t="s">
        <v>682</v>
      </c>
      <c r="AI254" s="20"/>
      <c r="AJ254" s="20"/>
      <c r="AK254" s="20"/>
      <c r="AL254" s="20"/>
      <c r="AM254" s="20"/>
      <c r="AN254" s="20"/>
      <c r="AO254" s="20"/>
      <c r="AP254" s="20"/>
      <c r="AQ254" s="20"/>
      <c r="AR254" s="20"/>
      <c r="AS254" s="20"/>
      <c r="AT254" s="20"/>
    </row>
    <row r="255" spans="1:46" ht="26.1" customHeight="1" x14ac:dyDescent="0.25">
      <c r="A255" s="39" t="s">
        <v>19</v>
      </c>
      <c r="B255" s="13" t="s">
        <v>253</v>
      </c>
      <c r="C255" s="13">
        <v>34005</v>
      </c>
      <c r="D255" s="13" t="s">
        <v>251</v>
      </c>
      <c r="E255" s="13">
        <v>45979</v>
      </c>
      <c r="F255" s="13" t="s">
        <v>365</v>
      </c>
      <c r="G255" s="13" t="s">
        <v>85</v>
      </c>
      <c r="H255" s="13" t="s">
        <v>92</v>
      </c>
      <c r="I255" s="4">
        <v>2399</v>
      </c>
      <c r="J255" s="4">
        <v>32001</v>
      </c>
      <c r="K255" s="14" t="s">
        <v>34</v>
      </c>
      <c r="L255" s="15" t="s">
        <v>679</v>
      </c>
      <c r="M255" s="68">
        <v>25</v>
      </c>
      <c r="N255" s="61">
        <v>0</v>
      </c>
      <c r="O255" s="65">
        <f t="shared" si="35"/>
        <v>1.1322463768115942E-2</v>
      </c>
      <c r="P255" s="65">
        <f t="shared" si="36"/>
        <v>0</v>
      </c>
      <c r="Q255" s="15">
        <v>2.6992730457058432E-2</v>
      </c>
      <c r="R255" s="15">
        <v>0</v>
      </c>
      <c r="S255" s="15">
        <f t="shared" si="37"/>
        <v>-2.6992730457058432E-2</v>
      </c>
      <c r="T255" s="15">
        <f t="shared" si="38"/>
        <v>-100</v>
      </c>
      <c r="U255" s="15">
        <v>2.355524286231922E-2</v>
      </c>
      <c r="V255" s="15">
        <v>0</v>
      </c>
      <c r="W255" s="15">
        <f t="shared" si="39"/>
        <v>-2.355524286231922E-2</v>
      </c>
      <c r="X255" s="16">
        <f t="shared" si="43"/>
        <v>-100</v>
      </c>
      <c r="Y255" s="13">
        <v>0.03</v>
      </c>
      <c r="Z255" s="13">
        <v>13.17</v>
      </c>
      <c r="AA255" s="13">
        <v>0</v>
      </c>
      <c r="AB255" s="13">
        <v>0</v>
      </c>
      <c r="AC255" s="53">
        <f t="shared" si="40"/>
        <v>6.5849999999999997E-3</v>
      </c>
      <c r="AD255" s="69">
        <f t="shared" ref="AD255:AD266" si="47">AC255+(AC255*(X255/100))</f>
        <v>0</v>
      </c>
      <c r="AE255" s="53">
        <f t="shared" si="41"/>
        <v>-6.5849999999999997E-3</v>
      </c>
      <c r="AF255" s="53">
        <f t="shared" si="42"/>
        <v>-100</v>
      </c>
      <c r="AG255" s="44">
        <v>221112</v>
      </c>
      <c r="AH255" s="15" t="s">
        <v>682</v>
      </c>
      <c r="AI255" s="20"/>
      <c r="AJ255" s="20"/>
      <c r="AK255" s="20"/>
      <c r="AL255" s="20"/>
      <c r="AM255" s="20"/>
      <c r="AN255" s="20"/>
      <c r="AO255" s="20"/>
      <c r="AP255" s="20"/>
      <c r="AQ255" s="20"/>
      <c r="AR255" s="20"/>
      <c r="AS255" s="20"/>
      <c r="AT255" s="20"/>
    </row>
    <row r="256" spans="1:46" ht="26.1" customHeight="1" x14ac:dyDescent="0.25">
      <c r="A256" s="39" t="s">
        <v>19</v>
      </c>
      <c r="B256" s="13" t="s">
        <v>253</v>
      </c>
      <c r="C256" s="13">
        <v>34005</v>
      </c>
      <c r="D256" s="13" t="s">
        <v>251</v>
      </c>
      <c r="E256" s="13">
        <v>45979</v>
      </c>
      <c r="F256" s="13" t="s">
        <v>365</v>
      </c>
      <c r="G256" s="13" t="s">
        <v>85</v>
      </c>
      <c r="H256" s="13" t="s">
        <v>92</v>
      </c>
      <c r="I256" s="4">
        <v>2399</v>
      </c>
      <c r="J256" s="4">
        <v>34001</v>
      </c>
      <c r="K256" s="14" t="s">
        <v>34</v>
      </c>
      <c r="L256" s="15" t="s">
        <v>679</v>
      </c>
      <c r="M256" s="68">
        <v>17</v>
      </c>
      <c r="N256" s="61">
        <v>0</v>
      </c>
      <c r="O256" s="65">
        <f t="shared" si="35"/>
        <v>7.6992753623188409E-3</v>
      </c>
      <c r="P256" s="65">
        <f t="shared" si="36"/>
        <v>0</v>
      </c>
      <c r="Q256" s="15">
        <v>4.4002729286969598E-2</v>
      </c>
      <c r="R256" s="15">
        <v>0</v>
      </c>
      <c r="S256" s="15">
        <f t="shared" si="37"/>
        <v>-4.4002729286969598E-2</v>
      </c>
      <c r="T256" s="15">
        <f t="shared" si="38"/>
        <v>-100</v>
      </c>
      <c r="U256" s="15">
        <v>3.5867770931398119E-2</v>
      </c>
      <c r="V256" s="15">
        <v>0</v>
      </c>
      <c r="W256" s="15">
        <f t="shared" si="39"/>
        <v>-3.5867770931398119E-2</v>
      </c>
      <c r="X256" s="16">
        <f t="shared" si="43"/>
        <v>-100</v>
      </c>
      <c r="Y256" s="13">
        <v>0.05</v>
      </c>
      <c r="Z256" s="13">
        <v>21.36</v>
      </c>
      <c r="AA256" s="13">
        <v>0</v>
      </c>
      <c r="AB256" s="13">
        <v>0</v>
      </c>
      <c r="AC256" s="53">
        <f t="shared" si="40"/>
        <v>1.068E-2</v>
      </c>
      <c r="AD256" s="69">
        <f t="shared" si="47"/>
        <v>0</v>
      </c>
      <c r="AE256" s="53">
        <f t="shared" si="41"/>
        <v>-1.068E-2</v>
      </c>
      <c r="AF256" s="53">
        <f t="shared" si="42"/>
        <v>-100</v>
      </c>
      <c r="AG256" s="44">
        <v>221112</v>
      </c>
      <c r="AH256" s="15" t="s">
        <v>682</v>
      </c>
      <c r="AI256" s="20"/>
      <c r="AJ256" s="20"/>
      <c r="AK256" s="20"/>
      <c r="AL256" s="20"/>
      <c r="AM256" s="20"/>
      <c r="AN256" s="20"/>
      <c r="AO256" s="20"/>
      <c r="AP256" s="20"/>
      <c r="AQ256" s="20"/>
      <c r="AR256" s="20"/>
      <c r="AS256" s="20"/>
      <c r="AT256" s="20"/>
    </row>
    <row r="257" spans="1:46" ht="26.1" customHeight="1" x14ac:dyDescent="0.25">
      <c r="A257" s="39" t="s">
        <v>19</v>
      </c>
      <c r="B257" s="13" t="s">
        <v>253</v>
      </c>
      <c r="C257" s="13">
        <v>34005</v>
      </c>
      <c r="D257" s="13" t="s">
        <v>251</v>
      </c>
      <c r="E257" s="13">
        <v>45979</v>
      </c>
      <c r="F257" s="13" t="s">
        <v>365</v>
      </c>
      <c r="G257" s="13" t="s">
        <v>85</v>
      </c>
      <c r="H257" s="13" t="s">
        <v>92</v>
      </c>
      <c r="I257" s="4">
        <v>2399</v>
      </c>
      <c r="J257" s="4">
        <v>30001</v>
      </c>
      <c r="K257" s="14" t="s">
        <v>34</v>
      </c>
      <c r="L257" s="15" t="s">
        <v>679</v>
      </c>
      <c r="M257" s="68">
        <v>29</v>
      </c>
      <c r="N257" s="61">
        <v>0</v>
      </c>
      <c r="O257" s="65">
        <f t="shared" si="35"/>
        <v>1.3134057971014492E-2</v>
      </c>
      <c r="P257" s="65">
        <f t="shared" si="36"/>
        <v>0</v>
      </c>
      <c r="Q257" s="15">
        <v>4.8022695750291396E-2</v>
      </c>
      <c r="R257" s="15">
        <v>0</v>
      </c>
      <c r="S257" s="15">
        <f t="shared" si="37"/>
        <v>-4.8022695750291396E-2</v>
      </c>
      <c r="T257" s="15">
        <f t="shared" si="38"/>
        <v>-100</v>
      </c>
      <c r="U257" s="15">
        <v>3.9199783707389455E-2</v>
      </c>
      <c r="V257" s="15">
        <v>0</v>
      </c>
      <c r="W257" s="15">
        <f t="shared" si="39"/>
        <v>-3.9199783707389455E-2</v>
      </c>
      <c r="X257" s="16">
        <f t="shared" si="43"/>
        <v>-100</v>
      </c>
      <c r="Y257" s="13">
        <v>0.05</v>
      </c>
      <c r="Z257" s="13">
        <v>24.26</v>
      </c>
      <c r="AA257" s="13">
        <v>0</v>
      </c>
      <c r="AB257" s="13">
        <v>0</v>
      </c>
      <c r="AC257" s="53">
        <f t="shared" si="40"/>
        <v>1.213E-2</v>
      </c>
      <c r="AD257" s="69">
        <f t="shared" si="47"/>
        <v>0</v>
      </c>
      <c r="AE257" s="53">
        <f t="shared" si="41"/>
        <v>-1.213E-2</v>
      </c>
      <c r="AF257" s="53">
        <f t="shared" si="42"/>
        <v>-100</v>
      </c>
      <c r="AG257" s="44">
        <v>221112</v>
      </c>
      <c r="AH257" s="15" t="s">
        <v>682</v>
      </c>
      <c r="AI257" s="20"/>
      <c r="AJ257" s="20"/>
      <c r="AK257" s="20"/>
      <c r="AL257" s="20"/>
      <c r="AM257" s="20"/>
      <c r="AN257" s="20"/>
      <c r="AO257" s="20"/>
      <c r="AP257" s="20"/>
      <c r="AQ257" s="20"/>
      <c r="AR257" s="20"/>
      <c r="AS257" s="20"/>
      <c r="AT257" s="20"/>
    </row>
    <row r="258" spans="1:46" ht="26.1" customHeight="1" x14ac:dyDescent="0.25">
      <c r="A258" s="39" t="s">
        <v>19</v>
      </c>
      <c r="B258" s="13" t="s">
        <v>253</v>
      </c>
      <c r="C258" s="13">
        <v>34005</v>
      </c>
      <c r="D258" s="13" t="s">
        <v>251</v>
      </c>
      <c r="E258" s="13">
        <v>45979</v>
      </c>
      <c r="F258" s="13" t="s">
        <v>365</v>
      </c>
      <c r="G258" s="13" t="s">
        <v>85</v>
      </c>
      <c r="H258" s="13" t="s">
        <v>92</v>
      </c>
      <c r="I258" s="4">
        <v>2399</v>
      </c>
      <c r="J258" s="4">
        <v>28001</v>
      </c>
      <c r="K258" s="14" t="s">
        <v>34</v>
      </c>
      <c r="L258" s="15" t="s">
        <v>679</v>
      </c>
      <c r="M258" s="68">
        <v>22</v>
      </c>
      <c r="N258" s="61">
        <v>0</v>
      </c>
      <c r="O258" s="65">
        <f t="shared" si="35"/>
        <v>9.9637681159420281E-3</v>
      </c>
      <c r="P258" s="65">
        <f t="shared" si="36"/>
        <v>0</v>
      </c>
      <c r="Q258" s="15">
        <v>5.0019999999867892E-2</v>
      </c>
      <c r="R258" s="15">
        <v>0</v>
      </c>
      <c r="S258" s="15">
        <f t="shared" si="37"/>
        <v>-5.0019999999867892E-2</v>
      </c>
      <c r="T258" s="15">
        <f t="shared" si="38"/>
        <v>-100</v>
      </c>
      <c r="U258" s="15">
        <v>4.2634093637344952E-2</v>
      </c>
      <c r="V258" s="15">
        <v>0</v>
      </c>
      <c r="W258" s="15">
        <f t="shared" si="39"/>
        <v>-4.2634093637344952E-2</v>
      </c>
      <c r="X258" s="16">
        <f t="shared" si="43"/>
        <v>-100</v>
      </c>
      <c r="Y258" s="13">
        <v>0.05</v>
      </c>
      <c r="Z258" s="13">
        <v>32.39</v>
      </c>
      <c r="AA258" s="13">
        <v>0</v>
      </c>
      <c r="AB258" s="13">
        <v>0</v>
      </c>
      <c r="AC258" s="53">
        <f t="shared" si="40"/>
        <v>1.6195000000000001E-2</v>
      </c>
      <c r="AD258" s="69">
        <f t="shared" si="47"/>
        <v>0</v>
      </c>
      <c r="AE258" s="53">
        <f t="shared" si="41"/>
        <v>-1.6195000000000001E-2</v>
      </c>
      <c r="AF258" s="53">
        <f t="shared" si="42"/>
        <v>-100</v>
      </c>
      <c r="AG258" s="44">
        <v>221112</v>
      </c>
      <c r="AH258" s="15" t="s">
        <v>682</v>
      </c>
      <c r="AI258" s="20"/>
      <c r="AJ258" s="20"/>
      <c r="AK258" s="20"/>
      <c r="AL258" s="20"/>
      <c r="AM258" s="20"/>
      <c r="AN258" s="20"/>
      <c r="AO258" s="20"/>
      <c r="AP258" s="20"/>
      <c r="AQ258" s="20"/>
      <c r="AR258" s="20"/>
      <c r="AS258" s="20"/>
      <c r="AT258" s="20"/>
    </row>
    <row r="259" spans="1:46" ht="26.1" customHeight="1" x14ac:dyDescent="0.25">
      <c r="A259" s="39" t="s">
        <v>19</v>
      </c>
      <c r="B259" s="13" t="s">
        <v>253</v>
      </c>
      <c r="C259" s="13">
        <v>34005</v>
      </c>
      <c r="D259" s="13" t="s">
        <v>251</v>
      </c>
      <c r="E259" s="13">
        <v>45979</v>
      </c>
      <c r="F259" s="13" t="s">
        <v>365</v>
      </c>
      <c r="G259" s="13" t="s">
        <v>85</v>
      </c>
      <c r="H259" s="13" t="s">
        <v>92</v>
      </c>
      <c r="I259" s="4">
        <v>2399</v>
      </c>
      <c r="J259" s="4">
        <v>32001</v>
      </c>
      <c r="K259" s="14" t="s">
        <v>35</v>
      </c>
      <c r="L259" s="15" t="s">
        <v>679</v>
      </c>
      <c r="M259" s="68">
        <v>25</v>
      </c>
      <c r="N259" s="61">
        <v>0</v>
      </c>
      <c r="O259" s="65">
        <f t="shared" si="35"/>
        <v>1.1322463768115942E-2</v>
      </c>
      <c r="P259" s="65">
        <f t="shared" si="36"/>
        <v>0</v>
      </c>
      <c r="Q259" s="15">
        <v>0.33197552912771899</v>
      </c>
      <c r="R259" s="15">
        <v>0</v>
      </c>
      <c r="S259" s="15">
        <f t="shared" si="37"/>
        <v>-0.33197552912771899</v>
      </c>
      <c r="T259" s="15">
        <f t="shared" si="38"/>
        <v>-100</v>
      </c>
      <c r="U259" s="15">
        <v>0.28969889598203002</v>
      </c>
      <c r="V259" s="15">
        <v>0</v>
      </c>
      <c r="W259" s="15">
        <f t="shared" si="39"/>
        <v>-0.28969889598203002</v>
      </c>
      <c r="X259" s="16">
        <f t="shared" si="43"/>
        <v>-100</v>
      </c>
      <c r="Y259" s="13">
        <v>0.32999999999999996</v>
      </c>
      <c r="Z259" s="13">
        <v>165.26999999999998</v>
      </c>
      <c r="AA259" s="13">
        <v>0</v>
      </c>
      <c r="AB259" s="13">
        <v>27.02</v>
      </c>
      <c r="AC259" s="53">
        <f t="shared" si="40"/>
        <v>8.2634999999999986E-2</v>
      </c>
      <c r="AD259" s="69">
        <f t="shared" si="47"/>
        <v>0</v>
      </c>
      <c r="AE259" s="53">
        <f t="shared" si="41"/>
        <v>-8.2634999999999986E-2</v>
      </c>
      <c r="AF259" s="53">
        <f t="shared" si="42"/>
        <v>-100</v>
      </c>
      <c r="AG259" s="44">
        <v>221112</v>
      </c>
      <c r="AH259" s="15" t="s">
        <v>682</v>
      </c>
      <c r="AI259" s="20"/>
      <c r="AJ259" s="20"/>
      <c r="AK259" s="20"/>
      <c r="AL259" s="20"/>
      <c r="AM259" s="20"/>
      <c r="AN259" s="20"/>
      <c r="AO259" s="20"/>
      <c r="AP259" s="20"/>
      <c r="AQ259" s="20"/>
      <c r="AR259" s="20"/>
      <c r="AS259" s="20"/>
      <c r="AT259" s="20"/>
    </row>
    <row r="260" spans="1:46" ht="26.1" customHeight="1" x14ac:dyDescent="0.25">
      <c r="A260" s="39" t="s">
        <v>19</v>
      </c>
      <c r="B260" s="13" t="s">
        <v>253</v>
      </c>
      <c r="C260" s="13">
        <v>34005</v>
      </c>
      <c r="D260" s="13" t="s">
        <v>251</v>
      </c>
      <c r="E260" s="13">
        <v>45979</v>
      </c>
      <c r="F260" s="13" t="s">
        <v>365</v>
      </c>
      <c r="G260" s="13" t="s">
        <v>85</v>
      </c>
      <c r="H260" s="13" t="s">
        <v>92</v>
      </c>
      <c r="I260" s="4">
        <v>2399</v>
      </c>
      <c r="J260" s="4">
        <v>34001</v>
      </c>
      <c r="K260" s="14" t="s">
        <v>35</v>
      </c>
      <c r="L260" s="15" t="s">
        <v>679</v>
      </c>
      <c r="M260" s="68">
        <v>17</v>
      </c>
      <c r="N260" s="61">
        <v>0</v>
      </c>
      <c r="O260" s="65">
        <f t="shared" si="35"/>
        <v>7.6992753623188409E-3</v>
      </c>
      <c r="P260" s="65">
        <f t="shared" si="36"/>
        <v>0</v>
      </c>
      <c r="Q260" s="15">
        <v>0.52792823189663496</v>
      </c>
      <c r="R260" s="15">
        <v>0</v>
      </c>
      <c r="S260" s="15">
        <f t="shared" si="37"/>
        <v>-0.52792823189663496</v>
      </c>
      <c r="T260" s="15">
        <f t="shared" si="38"/>
        <v>-100</v>
      </c>
      <c r="U260" s="15">
        <v>0.43032805457123957</v>
      </c>
      <c r="V260" s="15">
        <v>0</v>
      </c>
      <c r="W260" s="15">
        <f t="shared" si="39"/>
        <v>-0.43032805457123957</v>
      </c>
      <c r="X260" s="16">
        <f t="shared" si="43"/>
        <v>-100</v>
      </c>
      <c r="Y260" s="13">
        <v>0.53</v>
      </c>
      <c r="Z260" s="13">
        <v>259.76</v>
      </c>
      <c r="AA260" s="13">
        <v>0</v>
      </c>
      <c r="AB260" s="13">
        <v>0</v>
      </c>
      <c r="AC260" s="53">
        <f t="shared" si="40"/>
        <v>0.12988</v>
      </c>
      <c r="AD260" s="69">
        <f t="shared" si="47"/>
        <v>0</v>
      </c>
      <c r="AE260" s="53">
        <f t="shared" si="41"/>
        <v>-0.12988</v>
      </c>
      <c r="AF260" s="53">
        <f t="shared" si="42"/>
        <v>-100</v>
      </c>
      <c r="AG260" s="44">
        <v>221112</v>
      </c>
      <c r="AH260" s="15" t="s">
        <v>682</v>
      </c>
      <c r="AI260" s="20"/>
      <c r="AJ260" s="20"/>
      <c r="AK260" s="20"/>
      <c r="AL260" s="20"/>
      <c r="AM260" s="20"/>
      <c r="AN260" s="20"/>
      <c r="AO260" s="20"/>
      <c r="AP260" s="20"/>
      <c r="AQ260" s="20"/>
      <c r="AR260" s="20"/>
      <c r="AS260" s="20"/>
      <c r="AT260" s="20"/>
    </row>
    <row r="261" spans="1:46" ht="26.1" customHeight="1" x14ac:dyDescent="0.25">
      <c r="A261" s="39" t="s">
        <v>19</v>
      </c>
      <c r="B261" s="13" t="s">
        <v>253</v>
      </c>
      <c r="C261" s="13">
        <v>34005</v>
      </c>
      <c r="D261" s="13" t="s">
        <v>251</v>
      </c>
      <c r="E261" s="13">
        <v>45979</v>
      </c>
      <c r="F261" s="13" t="s">
        <v>365</v>
      </c>
      <c r="G261" s="13" t="s">
        <v>85</v>
      </c>
      <c r="H261" s="13" t="s">
        <v>92</v>
      </c>
      <c r="I261" s="4">
        <v>2399</v>
      </c>
      <c r="J261" s="4">
        <v>30001</v>
      </c>
      <c r="K261" s="14" t="s">
        <v>35</v>
      </c>
      <c r="L261" s="15" t="s">
        <v>679</v>
      </c>
      <c r="M261" s="68">
        <v>29</v>
      </c>
      <c r="N261" s="61">
        <v>0</v>
      </c>
      <c r="O261" s="65">
        <f t="shared" si="35"/>
        <v>1.3134057971014492E-2</v>
      </c>
      <c r="P261" s="65">
        <f t="shared" si="36"/>
        <v>0</v>
      </c>
      <c r="Q261" s="15">
        <v>0.59396179688184902</v>
      </c>
      <c r="R261" s="15">
        <v>0</v>
      </c>
      <c r="S261" s="15">
        <f t="shared" si="37"/>
        <v>-0.59396179688184902</v>
      </c>
      <c r="T261" s="15">
        <f t="shared" si="38"/>
        <v>-100</v>
      </c>
      <c r="U261" s="15">
        <v>0.48483687982217327</v>
      </c>
      <c r="V261" s="15">
        <v>0</v>
      </c>
      <c r="W261" s="15">
        <f t="shared" si="39"/>
        <v>-0.48483687982217327</v>
      </c>
      <c r="X261" s="16">
        <f t="shared" si="43"/>
        <v>-100</v>
      </c>
      <c r="Y261" s="13">
        <v>0.6</v>
      </c>
      <c r="Z261" s="13">
        <v>297.03000000000003</v>
      </c>
      <c r="AA261" s="13">
        <v>0</v>
      </c>
      <c r="AB261" s="13">
        <v>0</v>
      </c>
      <c r="AC261" s="53">
        <f t="shared" si="40"/>
        <v>0.14851500000000001</v>
      </c>
      <c r="AD261" s="69">
        <f t="shared" si="47"/>
        <v>0</v>
      </c>
      <c r="AE261" s="53">
        <f t="shared" si="41"/>
        <v>-0.14851500000000001</v>
      </c>
      <c r="AF261" s="53">
        <f t="shared" si="42"/>
        <v>-100</v>
      </c>
      <c r="AG261" s="44">
        <v>221112</v>
      </c>
      <c r="AH261" s="15" t="s">
        <v>682</v>
      </c>
      <c r="AI261" s="20"/>
      <c r="AJ261" s="20"/>
      <c r="AK261" s="20"/>
      <c r="AL261" s="20"/>
      <c r="AM261" s="20"/>
      <c r="AN261" s="20"/>
      <c r="AO261" s="20"/>
      <c r="AP261" s="20"/>
      <c r="AQ261" s="20"/>
      <c r="AR261" s="20"/>
      <c r="AS261" s="20"/>
      <c r="AT261" s="20"/>
    </row>
    <row r="262" spans="1:46" ht="26.1" customHeight="1" x14ac:dyDescent="0.25">
      <c r="A262" s="39" t="s">
        <v>19</v>
      </c>
      <c r="B262" s="13" t="s">
        <v>253</v>
      </c>
      <c r="C262" s="13">
        <v>34005</v>
      </c>
      <c r="D262" s="13" t="s">
        <v>251</v>
      </c>
      <c r="E262" s="13">
        <v>45979</v>
      </c>
      <c r="F262" s="13" t="s">
        <v>365</v>
      </c>
      <c r="G262" s="13" t="s">
        <v>85</v>
      </c>
      <c r="H262" s="13" t="s">
        <v>92</v>
      </c>
      <c r="I262" s="4">
        <v>2399</v>
      </c>
      <c r="J262" s="4">
        <v>28001</v>
      </c>
      <c r="K262" s="14" t="s">
        <v>35</v>
      </c>
      <c r="L262" s="15" t="s">
        <v>679</v>
      </c>
      <c r="M262" s="68">
        <v>22</v>
      </c>
      <c r="N262" s="61">
        <v>0</v>
      </c>
      <c r="O262" s="65">
        <f t="shared" si="35"/>
        <v>9.9637681159420281E-3</v>
      </c>
      <c r="P262" s="65">
        <f t="shared" si="36"/>
        <v>0</v>
      </c>
      <c r="Q262" s="15">
        <v>0.60993899999838896</v>
      </c>
      <c r="R262" s="15">
        <v>0</v>
      </c>
      <c r="S262" s="15">
        <f t="shared" si="37"/>
        <v>-0.60993899999838896</v>
      </c>
      <c r="T262" s="15">
        <f t="shared" si="38"/>
        <v>-100</v>
      </c>
      <c r="U262" s="15">
        <v>0.51987597839001554</v>
      </c>
      <c r="V262" s="15">
        <v>0</v>
      </c>
      <c r="W262" s="15">
        <f t="shared" si="39"/>
        <v>-0.51987597839001554</v>
      </c>
      <c r="X262" s="16">
        <f t="shared" si="43"/>
        <v>-100</v>
      </c>
      <c r="Y262" s="13">
        <v>0.61</v>
      </c>
      <c r="Z262" s="13">
        <v>418.15999999999997</v>
      </c>
      <c r="AA262" s="13">
        <v>0</v>
      </c>
      <c r="AB262" s="13">
        <v>55.16</v>
      </c>
      <c r="AC262" s="53">
        <f t="shared" si="40"/>
        <v>0.20907999999999999</v>
      </c>
      <c r="AD262" s="69">
        <f t="shared" si="47"/>
        <v>0</v>
      </c>
      <c r="AE262" s="53">
        <f t="shared" si="41"/>
        <v>-0.20907999999999999</v>
      </c>
      <c r="AF262" s="53">
        <f t="shared" si="42"/>
        <v>-100</v>
      </c>
      <c r="AG262" s="44">
        <v>221112</v>
      </c>
      <c r="AH262" s="15" t="s">
        <v>682</v>
      </c>
      <c r="AI262" s="20"/>
      <c r="AJ262" s="20"/>
      <c r="AK262" s="20"/>
      <c r="AL262" s="20"/>
      <c r="AM262" s="20"/>
      <c r="AN262" s="20"/>
      <c r="AO262" s="20"/>
      <c r="AP262" s="20"/>
      <c r="AQ262" s="20"/>
      <c r="AR262" s="20"/>
      <c r="AS262" s="20"/>
      <c r="AT262" s="20"/>
    </row>
    <row r="263" spans="1:46" ht="26.1" customHeight="1" x14ac:dyDescent="0.25">
      <c r="A263" s="39" t="s">
        <v>19</v>
      </c>
      <c r="B263" s="13" t="s">
        <v>253</v>
      </c>
      <c r="C263" s="13">
        <v>34005</v>
      </c>
      <c r="D263" s="13" t="s">
        <v>251</v>
      </c>
      <c r="E263" s="13">
        <v>45979</v>
      </c>
      <c r="F263" s="13" t="s">
        <v>365</v>
      </c>
      <c r="G263" s="13" t="s">
        <v>85</v>
      </c>
      <c r="H263" s="13" t="s">
        <v>92</v>
      </c>
      <c r="I263" s="4">
        <v>2399</v>
      </c>
      <c r="J263" s="4">
        <v>32001</v>
      </c>
      <c r="K263" s="14" t="s">
        <v>36</v>
      </c>
      <c r="L263" s="15" t="s">
        <v>679</v>
      </c>
      <c r="M263" s="68">
        <v>25</v>
      </c>
      <c r="N263" s="61">
        <v>0</v>
      </c>
      <c r="O263" s="65">
        <f t="shared" si="35"/>
        <v>1.1322463768115942E-2</v>
      </c>
      <c r="P263" s="65">
        <f t="shared" si="36"/>
        <v>0</v>
      </c>
      <c r="Q263" s="15">
        <v>2.207579220003562</v>
      </c>
      <c r="R263" s="15">
        <v>0</v>
      </c>
      <c r="S263" s="15">
        <f t="shared" si="37"/>
        <v>-2.207579220003562</v>
      </c>
      <c r="T263" s="15">
        <f t="shared" si="38"/>
        <v>-100</v>
      </c>
      <c r="U263" s="15">
        <v>1.9264470020073698</v>
      </c>
      <c r="V263" s="15">
        <v>0</v>
      </c>
      <c r="W263" s="15">
        <f t="shared" si="39"/>
        <v>-1.9264470020073698</v>
      </c>
      <c r="X263" s="16">
        <f t="shared" si="43"/>
        <v>-100</v>
      </c>
      <c r="Y263" s="13">
        <v>2.04</v>
      </c>
      <c r="Z263" s="13">
        <v>1002.97</v>
      </c>
      <c r="AA263" s="13">
        <v>2.1800000000000002</v>
      </c>
      <c r="AB263" s="13">
        <v>0</v>
      </c>
      <c r="AC263" s="53">
        <f t="shared" si="40"/>
        <v>0.50148499999999996</v>
      </c>
      <c r="AD263" s="53">
        <f t="shared" si="47"/>
        <v>0</v>
      </c>
      <c r="AE263" s="53">
        <f t="shared" si="41"/>
        <v>-0.50148499999999996</v>
      </c>
      <c r="AF263" s="53">
        <f t="shared" si="42"/>
        <v>-100</v>
      </c>
      <c r="AG263" s="44">
        <v>221112</v>
      </c>
      <c r="AH263" s="15" t="s">
        <v>682</v>
      </c>
      <c r="AI263" s="20"/>
      <c r="AJ263" s="20"/>
      <c r="AK263" s="20"/>
      <c r="AL263" s="20"/>
      <c r="AM263" s="20"/>
      <c r="AN263" s="20"/>
      <c r="AO263" s="20"/>
      <c r="AP263" s="20"/>
      <c r="AQ263" s="20"/>
      <c r="AR263" s="20"/>
      <c r="AS263" s="20"/>
      <c r="AT263" s="20"/>
    </row>
    <row r="264" spans="1:46" ht="26.1" customHeight="1" x14ac:dyDescent="0.25">
      <c r="A264" s="39" t="s">
        <v>19</v>
      </c>
      <c r="B264" s="13" t="s">
        <v>253</v>
      </c>
      <c r="C264" s="13">
        <v>34005</v>
      </c>
      <c r="D264" s="13" t="s">
        <v>251</v>
      </c>
      <c r="E264" s="13">
        <v>45979</v>
      </c>
      <c r="F264" s="13" t="s">
        <v>365</v>
      </c>
      <c r="G264" s="13" t="s">
        <v>85</v>
      </c>
      <c r="H264" s="13" t="s">
        <v>92</v>
      </c>
      <c r="I264" s="4">
        <v>2399</v>
      </c>
      <c r="J264" s="4">
        <v>34001</v>
      </c>
      <c r="K264" s="14" t="s">
        <v>36</v>
      </c>
      <c r="L264" s="15" t="s">
        <v>679</v>
      </c>
      <c r="M264" s="68">
        <v>17</v>
      </c>
      <c r="N264" s="61">
        <v>0</v>
      </c>
      <c r="O264" s="65">
        <f t="shared" ref="O264:O327" si="48">M264/2208</f>
        <v>7.6992753623188409E-3</v>
      </c>
      <c r="P264" s="65">
        <f t="shared" ref="P264:P327" si="49">N264/2208</f>
        <v>0</v>
      </c>
      <c r="Q264" s="15">
        <v>3.2676232049976903</v>
      </c>
      <c r="R264" s="15">
        <v>0</v>
      </c>
      <c r="S264" s="15">
        <f t="shared" ref="S264:S327" si="50">R264-Q264</f>
        <v>-3.2676232049976903</v>
      </c>
      <c r="T264" s="15">
        <f t="shared" ref="T264:T327" si="51">IFERROR(((R264-Q264)/Q264)*100,"0.00")</f>
        <v>-100</v>
      </c>
      <c r="U264" s="15">
        <v>2.6635247973512519</v>
      </c>
      <c r="V264" s="15">
        <v>0</v>
      </c>
      <c r="W264" s="15">
        <f t="shared" ref="W264:W327" si="52">V264-U264</f>
        <v>-2.6635247973512519</v>
      </c>
      <c r="X264" s="16">
        <f t="shared" si="43"/>
        <v>-100</v>
      </c>
      <c r="Y264" s="13">
        <v>2.71</v>
      </c>
      <c r="Z264" s="13">
        <v>1308.8</v>
      </c>
      <c r="AA264" s="13">
        <v>1.8599999999999999</v>
      </c>
      <c r="AB264" s="13">
        <v>0</v>
      </c>
      <c r="AC264" s="53">
        <f t="shared" ref="AC264:AC327" si="53">Z264/2000</f>
        <v>0.65439999999999998</v>
      </c>
      <c r="AD264" s="53">
        <f t="shared" si="47"/>
        <v>0</v>
      </c>
      <c r="AE264" s="53">
        <f t="shared" ref="AE264:AE327" si="54">AD264-AC264</f>
        <v>-0.65439999999999998</v>
      </c>
      <c r="AF264" s="53">
        <f t="shared" ref="AF264:AF327" si="55">IFERROR(((AD264-AC264)/AC264)*100,"0.00")</f>
        <v>-100</v>
      </c>
      <c r="AG264" s="44">
        <v>221112</v>
      </c>
      <c r="AH264" s="15" t="s">
        <v>682</v>
      </c>
      <c r="AI264" s="20"/>
      <c r="AJ264" s="20"/>
      <c r="AK264" s="20"/>
      <c r="AL264" s="20"/>
      <c r="AM264" s="20"/>
      <c r="AN264" s="20"/>
      <c r="AO264" s="20"/>
      <c r="AP264" s="20"/>
      <c r="AQ264" s="20"/>
      <c r="AR264" s="20"/>
      <c r="AS264" s="20"/>
      <c r="AT264" s="20"/>
    </row>
    <row r="265" spans="1:46" ht="26.1" customHeight="1" x14ac:dyDescent="0.25">
      <c r="A265" s="39" t="s">
        <v>19</v>
      </c>
      <c r="B265" s="13" t="s">
        <v>253</v>
      </c>
      <c r="C265" s="13">
        <v>34005</v>
      </c>
      <c r="D265" s="13" t="s">
        <v>251</v>
      </c>
      <c r="E265" s="13">
        <v>45979</v>
      </c>
      <c r="F265" s="13" t="s">
        <v>365</v>
      </c>
      <c r="G265" s="13" t="s">
        <v>85</v>
      </c>
      <c r="H265" s="13" t="s">
        <v>92</v>
      </c>
      <c r="I265" s="4">
        <v>2399</v>
      </c>
      <c r="J265" s="4">
        <v>30001</v>
      </c>
      <c r="K265" s="14" t="s">
        <v>36</v>
      </c>
      <c r="L265" s="15" t="s">
        <v>679</v>
      </c>
      <c r="M265" s="68">
        <v>29</v>
      </c>
      <c r="N265" s="61">
        <v>0</v>
      </c>
      <c r="O265" s="65">
        <f t="shared" si="48"/>
        <v>1.3134057971014492E-2</v>
      </c>
      <c r="P265" s="65">
        <f t="shared" si="49"/>
        <v>0</v>
      </c>
      <c r="Q265" s="15">
        <v>3.69508045500806</v>
      </c>
      <c r="R265" s="15">
        <v>0</v>
      </c>
      <c r="S265" s="15">
        <f t="shared" si="50"/>
        <v>-3.69508045500806</v>
      </c>
      <c r="T265" s="15">
        <f t="shared" si="51"/>
        <v>-100</v>
      </c>
      <c r="U265" s="15">
        <v>3.0162062407090451</v>
      </c>
      <c r="V265" s="15">
        <v>0</v>
      </c>
      <c r="W265" s="15">
        <f t="shared" si="52"/>
        <v>-3.0162062407090451</v>
      </c>
      <c r="X265" s="16">
        <f t="shared" ref="X265:X328" si="56">IFERROR(((V265-U265)/U265)*100,"0")</f>
        <v>-100</v>
      </c>
      <c r="Y265" s="13">
        <v>3.13</v>
      </c>
      <c r="Z265" s="13">
        <v>1563.8</v>
      </c>
      <c r="AA265" s="13">
        <v>3.1</v>
      </c>
      <c r="AB265" s="13">
        <v>0</v>
      </c>
      <c r="AC265" s="53">
        <f t="shared" si="53"/>
        <v>0.78189999999999993</v>
      </c>
      <c r="AD265" s="53">
        <f t="shared" si="47"/>
        <v>0</v>
      </c>
      <c r="AE265" s="53">
        <f t="shared" si="54"/>
        <v>-0.78189999999999993</v>
      </c>
      <c r="AF265" s="53">
        <f t="shared" si="55"/>
        <v>-100</v>
      </c>
      <c r="AG265" s="44">
        <v>221112</v>
      </c>
      <c r="AH265" s="15" t="s">
        <v>682</v>
      </c>
      <c r="AI265" s="20"/>
      <c r="AJ265" s="20"/>
      <c r="AK265" s="20"/>
      <c r="AL265" s="20"/>
      <c r="AM265" s="20"/>
      <c r="AN265" s="20"/>
      <c r="AO265" s="20"/>
      <c r="AP265" s="20"/>
      <c r="AQ265" s="20"/>
      <c r="AR265" s="20"/>
      <c r="AS265" s="20"/>
      <c r="AT265" s="20"/>
    </row>
    <row r="266" spans="1:46" ht="26.1" customHeight="1" x14ac:dyDescent="0.25">
      <c r="A266" s="39" t="s">
        <v>19</v>
      </c>
      <c r="B266" s="13" t="s">
        <v>253</v>
      </c>
      <c r="C266" s="13">
        <v>34005</v>
      </c>
      <c r="D266" s="13" t="s">
        <v>251</v>
      </c>
      <c r="E266" s="13">
        <v>45979</v>
      </c>
      <c r="F266" s="13" t="s">
        <v>365</v>
      </c>
      <c r="G266" s="13" t="s">
        <v>85</v>
      </c>
      <c r="H266" s="13" t="s">
        <v>92</v>
      </c>
      <c r="I266" s="4">
        <v>2399</v>
      </c>
      <c r="J266" s="4">
        <v>28001</v>
      </c>
      <c r="K266" s="14" t="s">
        <v>36</v>
      </c>
      <c r="L266" s="15" t="s">
        <v>679</v>
      </c>
      <c r="M266" s="68">
        <v>22</v>
      </c>
      <c r="N266" s="61">
        <v>0</v>
      </c>
      <c r="O266" s="65">
        <f t="shared" si="48"/>
        <v>9.9637681159420281E-3</v>
      </c>
      <c r="P266" s="65">
        <f t="shared" si="49"/>
        <v>0</v>
      </c>
      <c r="Q266" s="15">
        <v>3.6845815049898203</v>
      </c>
      <c r="R266" s="15">
        <v>0</v>
      </c>
      <c r="S266" s="15">
        <f t="shared" si="50"/>
        <v>-3.6845815049898203</v>
      </c>
      <c r="T266" s="15">
        <f t="shared" si="51"/>
        <v>-100</v>
      </c>
      <c r="U266" s="15">
        <v>3.1405196501109209</v>
      </c>
      <c r="V266" s="15">
        <v>0</v>
      </c>
      <c r="W266" s="15">
        <f t="shared" si="52"/>
        <v>-3.1405196501109209</v>
      </c>
      <c r="X266" s="16">
        <f t="shared" si="56"/>
        <v>-100</v>
      </c>
      <c r="Y266" s="13">
        <v>3.23</v>
      </c>
      <c r="Z266" s="13">
        <v>2907.97</v>
      </c>
      <c r="AA266" s="13">
        <v>4.0200000000000005</v>
      </c>
      <c r="AB266" s="13">
        <v>0</v>
      </c>
      <c r="AC266" s="53">
        <f t="shared" si="53"/>
        <v>1.4539849999999999</v>
      </c>
      <c r="AD266" s="53">
        <f t="shared" si="47"/>
        <v>0</v>
      </c>
      <c r="AE266" s="53">
        <f t="shared" si="54"/>
        <v>-1.4539849999999999</v>
      </c>
      <c r="AF266" s="53">
        <f t="shared" si="55"/>
        <v>-100</v>
      </c>
      <c r="AG266" s="44">
        <v>221112</v>
      </c>
      <c r="AH266" s="15" t="s">
        <v>682</v>
      </c>
      <c r="AI266" s="20"/>
      <c r="AJ266" s="20"/>
      <c r="AK266" s="20"/>
      <c r="AL266" s="20"/>
      <c r="AM266" s="20"/>
      <c r="AN266" s="20"/>
      <c r="AO266" s="20"/>
      <c r="AP266" s="20"/>
      <c r="AQ266" s="20"/>
      <c r="AR266" s="20"/>
      <c r="AS266" s="20"/>
      <c r="AT266" s="20"/>
    </row>
    <row r="267" spans="1:46" ht="26.1" customHeight="1" x14ac:dyDescent="0.25">
      <c r="A267" s="39" t="s">
        <v>41</v>
      </c>
      <c r="B267" s="13" t="s">
        <v>254</v>
      </c>
      <c r="C267" s="13">
        <v>34007</v>
      </c>
      <c r="D267" s="13" t="s">
        <v>251</v>
      </c>
      <c r="E267" s="13">
        <v>51608</v>
      </c>
      <c r="F267" s="13" t="s">
        <v>271</v>
      </c>
      <c r="G267" s="13" t="s">
        <v>93</v>
      </c>
      <c r="H267" s="13" t="s">
        <v>94</v>
      </c>
      <c r="I267" s="4">
        <v>10751</v>
      </c>
      <c r="J267" s="4">
        <v>2001</v>
      </c>
      <c r="K267" s="14" t="s">
        <v>40</v>
      </c>
      <c r="L267" s="15" t="s">
        <v>679</v>
      </c>
      <c r="M267" s="68">
        <v>902.26</v>
      </c>
      <c r="N267" s="61">
        <v>1078.4000000000001</v>
      </c>
      <c r="O267" s="65">
        <f t="shared" si="48"/>
        <v>0.40863224637681161</v>
      </c>
      <c r="P267" s="65">
        <f t="shared" si="49"/>
        <v>0.48840579710144932</v>
      </c>
      <c r="Q267" s="15">
        <v>0.54955373500408999</v>
      </c>
      <c r="R267" s="15">
        <v>0.67885086699999997</v>
      </c>
      <c r="S267" s="15">
        <f t="shared" si="50"/>
        <v>0.12929713199590998</v>
      </c>
      <c r="T267" s="15">
        <f t="shared" si="51"/>
        <v>23.527659582724461</v>
      </c>
      <c r="U267" s="15">
        <v>0.32034347590183321</v>
      </c>
      <c r="V267" s="15">
        <v>0.395835453</v>
      </c>
      <c r="W267" s="15">
        <f t="shared" si="52"/>
        <v>7.5491977098166796E-2</v>
      </c>
      <c r="X267" s="16">
        <f t="shared" si="56"/>
        <v>23.565948045497493</v>
      </c>
      <c r="Y267" s="13">
        <v>0.55000000000000004</v>
      </c>
      <c r="Z267" s="13">
        <v>0</v>
      </c>
      <c r="AA267" s="13">
        <v>0</v>
      </c>
      <c r="AB267" s="13">
        <v>0</v>
      </c>
      <c r="AC267" s="53">
        <f t="shared" si="53"/>
        <v>0</v>
      </c>
      <c r="AD267" s="53">
        <f>IFERROR((((V267)/N267)*24),"0.00")</f>
        <v>8.8093943545994053E-3</v>
      </c>
      <c r="AE267" s="53">
        <f t="shared" si="54"/>
        <v>8.8093943545994053E-3</v>
      </c>
      <c r="AF267" s="53" t="str">
        <f t="shared" si="55"/>
        <v>0.00</v>
      </c>
      <c r="AG267" s="44">
        <v>221112</v>
      </c>
      <c r="AH267" s="15" t="s">
        <v>683</v>
      </c>
      <c r="AI267" s="20"/>
      <c r="AJ267" s="20"/>
      <c r="AK267" s="20"/>
      <c r="AL267" s="20"/>
      <c r="AM267" s="20"/>
      <c r="AN267" s="20"/>
      <c r="AO267" s="20"/>
      <c r="AP267" s="20"/>
      <c r="AQ267" s="20"/>
      <c r="AR267" s="20"/>
      <c r="AS267" s="20"/>
      <c r="AT267" s="20"/>
    </row>
    <row r="268" spans="1:46" ht="26.1" customHeight="1" x14ac:dyDescent="0.25">
      <c r="A268" s="39" t="s">
        <v>41</v>
      </c>
      <c r="B268" s="13" t="s">
        <v>254</v>
      </c>
      <c r="C268" s="13">
        <v>34007</v>
      </c>
      <c r="D268" s="13" t="s">
        <v>251</v>
      </c>
      <c r="E268" s="13">
        <v>51608</v>
      </c>
      <c r="F268" s="13" t="s">
        <v>271</v>
      </c>
      <c r="G268" s="13" t="s">
        <v>93</v>
      </c>
      <c r="H268" s="13" t="s">
        <v>94</v>
      </c>
      <c r="I268" s="4">
        <v>10751</v>
      </c>
      <c r="J268" s="4">
        <v>2001</v>
      </c>
      <c r="K268" s="14" t="s">
        <v>38</v>
      </c>
      <c r="L268" s="15" t="s">
        <v>679</v>
      </c>
      <c r="M268" s="68">
        <v>902.26</v>
      </c>
      <c r="N268" s="61">
        <v>1078.4000000000001</v>
      </c>
      <c r="O268" s="65">
        <f t="shared" si="48"/>
        <v>0.40863224637681161</v>
      </c>
      <c r="P268" s="65">
        <f t="shared" si="49"/>
        <v>0.48840579710144932</v>
      </c>
      <c r="Q268" s="15">
        <v>2.882755136215863</v>
      </c>
      <c r="R268" s="15">
        <v>3.5609999479999996</v>
      </c>
      <c r="S268" s="15">
        <f t="shared" si="50"/>
        <v>0.67824481178413665</v>
      </c>
      <c r="T268" s="15">
        <f t="shared" si="51"/>
        <v>23.527659469352486</v>
      </c>
      <c r="U268" s="15">
        <v>1.6804031010768761</v>
      </c>
      <c r="V268" s="15">
        <v>2.0764060169999996</v>
      </c>
      <c r="W268" s="15">
        <f t="shared" si="52"/>
        <v>0.39600291592312353</v>
      </c>
      <c r="X268" s="16">
        <f t="shared" si="56"/>
        <v>23.565947698462796</v>
      </c>
      <c r="Y268" s="13">
        <v>2.9</v>
      </c>
      <c r="Z268" s="13">
        <v>0</v>
      </c>
      <c r="AA268" s="13">
        <v>0</v>
      </c>
      <c r="AB268" s="13">
        <v>0</v>
      </c>
      <c r="AC268" s="53">
        <f t="shared" si="53"/>
        <v>0</v>
      </c>
      <c r="AD268" s="53">
        <f>IFERROR((((V268)/N268)*24),"0.00")</f>
        <v>4.6210816402077137E-2</v>
      </c>
      <c r="AE268" s="53">
        <f t="shared" si="54"/>
        <v>4.6210816402077137E-2</v>
      </c>
      <c r="AF268" s="53" t="str">
        <f t="shared" si="55"/>
        <v>0.00</v>
      </c>
      <c r="AG268" s="44">
        <v>221112</v>
      </c>
      <c r="AH268" s="15" t="s">
        <v>683</v>
      </c>
      <c r="AI268" s="20"/>
      <c r="AJ268" s="20"/>
      <c r="AK268" s="20"/>
      <c r="AL268" s="20"/>
      <c r="AM268" s="20"/>
      <c r="AN268" s="20"/>
      <c r="AO268" s="20"/>
      <c r="AP268" s="20"/>
      <c r="AQ268" s="20"/>
      <c r="AR268" s="20"/>
      <c r="AS268" s="20"/>
      <c r="AT268" s="20"/>
    </row>
    <row r="269" spans="1:46" ht="26.1" customHeight="1" x14ac:dyDescent="0.25">
      <c r="A269" s="40" t="s">
        <v>41</v>
      </c>
      <c r="B269" s="13" t="s">
        <v>254</v>
      </c>
      <c r="C269" s="13">
        <v>34007</v>
      </c>
      <c r="D269" s="13" t="s">
        <v>251</v>
      </c>
      <c r="E269" s="13">
        <v>51608</v>
      </c>
      <c r="F269" s="13" t="s">
        <v>271</v>
      </c>
      <c r="G269" s="13" t="s">
        <v>93</v>
      </c>
      <c r="H269" s="13" t="s">
        <v>94</v>
      </c>
      <c r="I269" s="4">
        <v>10751</v>
      </c>
      <c r="J269" s="4">
        <v>2001</v>
      </c>
      <c r="K269" s="13" t="s">
        <v>39</v>
      </c>
      <c r="L269" s="15" t="s">
        <v>679</v>
      </c>
      <c r="M269" s="68">
        <v>902.26</v>
      </c>
      <c r="N269" s="61">
        <v>1078.4000000000001</v>
      </c>
      <c r="O269" s="65">
        <f t="shared" si="48"/>
        <v>0.40863224637681161</v>
      </c>
      <c r="P269" s="65">
        <f t="shared" si="49"/>
        <v>0.48840579710144932</v>
      </c>
      <c r="Q269" s="15">
        <v>2.882755136215863</v>
      </c>
      <c r="R269" s="15">
        <v>3.5609999479999996</v>
      </c>
      <c r="S269" s="15">
        <f t="shared" si="50"/>
        <v>0.67824481178413665</v>
      </c>
      <c r="T269" s="15">
        <f t="shared" si="51"/>
        <v>23.527659469352486</v>
      </c>
      <c r="U269" s="15">
        <v>1.6804031010768761</v>
      </c>
      <c r="V269" s="15">
        <v>2.0764060169999996</v>
      </c>
      <c r="W269" s="15">
        <f t="shared" si="52"/>
        <v>0.39600291592312353</v>
      </c>
      <c r="X269" s="16">
        <f t="shared" si="56"/>
        <v>23.565947698462796</v>
      </c>
      <c r="Y269" s="13">
        <v>2.9</v>
      </c>
      <c r="Z269" s="13">
        <v>0</v>
      </c>
      <c r="AA269" s="13">
        <v>0</v>
      </c>
      <c r="AB269" s="13">
        <v>0</v>
      </c>
      <c r="AC269" s="53">
        <f t="shared" si="53"/>
        <v>0</v>
      </c>
      <c r="AD269" s="53">
        <f>IFERROR((((V269)/N269)*24),"0.00")</f>
        <v>4.6210816402077137E-2</v>
      </c>
      <c r="AE269" s="53">
        <f t="shared" si="54"/>
        <v>4.6210816402077137E-2</v>
      </c>
      <c r="AF269" s="53" t="str">
        <f t="shared" si="55"/>
        <v>0.00</v>
      </c>
      <c r="AG269" s="44">
        <v>221112</v>
      </c>
      <c r="AH269" s="15" t="s">
        <v>683</v>
      </c>
      <c r="AI269" s="59"/>
      <c r="AJ269" s="20"/>
      <c r="AK269" s="20"/>
      <c r="AL269" s="20"/>
      <c r="AM269" s="20"/>
      <c r="AN269" s="20"/>
      <c r="AO269" s="20"/>
      <c r="AP269" s="20"/>
      <c r="AQ269" s="20"/>
      <c r="AR269" s="20"/>
      <c r="AS269" s="20"/>
      <c r="AT269" s="20"/>
    </row>
    <row r="270" spans="1:46" ht="26.1" customHeight="1" x14ac:dyDescent="0.25">
      <c r="A270" s="39" t="s">
        <v>41</v>
      </c>
      <c r="B270" s="13" t="s">
        <v>254</v>
      </c>
      <c r="C270" s="13">
        <v>34007</v>
      </c>
      <c r="D270" s="13" t="s">
        <v>251</v>
      </c>
      <c r="E270" s="13">
        <v>51608</v>
      </c>
      <c r="F270" s="13" t="s">
        <v>271</v>
      </c>
      <c r="G270" s="13" t="s">
        <v>93</v>
      </c>
      <c r="H270" s="13" t="s">
        <v>94</v>
      </c>
      <c r="I270" s="4">
        <v>10751</v>
      </c>
      <c r="J270" s="4">
        <v>2001</v>
      </c>
      <c r="K270" s="14" t="s">
        <v>37</v>
      </c>
      <c r="L270" s="15" t="s">
        <v>679</v>
      </c>
      <c r="M270" s="68">
        <v>902.26</v>
      </c>
      <c r="N270" s="61">
        <v>1078.4000000000001</v>
      </c>
      <c r="O270" s="65">
        <f t="shared" si="48"/>
        <v>0.40863224637681161</v>
      </c>
      <c r="P270" s="65">
        <f t="shared" si="49"/>
        <v>0.48840579710144932</v>
      </c>
      <c r="Q270" s="15">
        <v>0.50867433792261296</v>
      </c>
      <c r="R270" s="15">
        <v>0.62835350400000001</v>
      </c>
      <c r="S270" s="15">
        <f t="shared" si="50"/>
        <v>0.11967916607738704</v>
      </c>
      <c r="T270" s="15">
        <f t="shared" si="51"/>
        <v>23.527659477800196</v>
      </c>
      <c r="U270" s="15">
        <v>0.29651423533854993</v>
      </c>
      <c r="V270" s="15">
        <v>0.366390626</v>
      </c>
      <c r="W270" s="15">
        <f t="shared" si="52"/>
        <v>6.9876390661450072E-2</v>
      </c>
      <c r="X270" s="16">
        <f t="shared" si="56"/>
        <v>23.565948050240344</v>
      </c>
      <c r="Y270" s="13">
        <v>0.4</v>
      </c>
      <c r="Z270" s="13">
        <v>0</v>
      </c>
      <c r="AA270" s="13">
        <v>0</v>
      </c>
      <c r="AB270" s="13">
        <v>0</v>
      </c>
      <c r="AC270" s="53">
        <f t="shared" si="53"/>
        <v>0</v>
      </c>
      <c r="AD270" s="53">
        <f>IFERROR((((V270)/N270)*24),"0.00")</f>
        <v>8.1540940504451036E-3</v>
      </c>
      <c r="AE270" s="53">
        <f t="shared" si="54"/>
        <v>8.1540940504451036E-3</v>
      </c>
      <c r="AF270" s="53" t="str">
        <f t="shared" si="55"/>
        <v>0.00</v>
      </c>
      <c r="AG270" s="44">
        <v>221112</v>
      </c>
      <c r="AH270" s="15" t="s">
        <v>683</v>
      </c>
      <c r="AI270" s="20"/>
      <c r="AJ270" s="20"/>
      <c r="AK270" s="20"/>
      <c r="AL270" s="20"/>
      <c r="AM270" s="20"/>
      <c r="AN270" s="20"/>
      <c r="AO270" s="20"/>
      <c r="AP270" s="20"/>
      <c r="AQ270" s="20"/>
      <c r="AR270" s="20"/>
      <c r="AS270" s="20"/>
      <c r="AT270" s="20"/>
    </row>
    <row r="271" spans="1:46" ht="26.1" customHeight="1" x14ac:dyDescent="0.25">
      <c r="A271" s="39" t="s">
        <v>41</v>
      </c>
      <c r="B271" s="13" t="s">
        <v>254</v>
      </c>
      <c r="C271" s="13">
        <v>34007</v>
      </c>
      <c r="D271" s="13" t="s">
        <v>251</v>
      </c>
      <c r="E271" s="13">
        <v>51608</v>
      </c>
      <c r="F271" s="13" t="s">
        <v>271</v>
      </c>
      <c r="G271" s="13" t="s">
        <v>93</v>
      </c>
      <c r="H271" s="13" t="s">
        <v>94</v>
      </c>
      <c r="I271" s="4">
        <v>10751</v>
      </c>
      <c r="J271" s="4">
        <v>2001</v>
      </c>
      <c r="K271" s="14" t="s">
        <v>34</v>
      </c>
      <c r="L271" s="15" t="s">
        <v>679</v>
      </c>
      <c r="M271" s="68">
        <v>902.26</v>
      </c>
      <c r="N271" s="61">
        <v>1078.4000000000001</v>
      </c>
      <c r="O271" s="65">
        <f t="shared" si="48"/>
        <v>0.40863224637681161</v>
      </c>
      <c r="P271" s="65">
        <f t="shared" si="49"/>
        <v>0.48840579710144932</v>
      </c>
      <c r="Q271" s="15">
        <v>0.59176791652524996</v>
      </c>
      <c r="R271" s="15">
        <v>0.73099705699999995</v>
      </c>
      <c r="S271" s="15">
        <f t="shared" si="50"/>
        <v>0.13922914047474999</v>
      </c>
      <c r="T271" s="15">
        <f t="shared" si="51"/>
        <v>23.527659507510538</v>
      </c>
      <c r="U271" s="15">
        <v>0.34495078321226169</v>
      </c>
      <c r="V271" s="15">
        <v>0.42624170399999994</v>
      </c>
      <c r="W271" s="15">
        <f t="shared" si="52"/>
        <v>8.1290920787738252E-2</v>
      </c>
      <c r="X271" s="16">
        <f t="shared" si="56"/>
        <v>23.56594759134574</v>
      </c>
      <c r="Y271" s="13">
        <v>0.6</v>
      </c>
      <c r="Z271" s="13">
        <v>4.13</v>
      </c>
      <c r="AA271" s="13">
        <v>0</v>
      </c>
      <c r="AB271" s="13">
        <v>0</v>
      </c>
      <c r="AC271" s="53">
        <f t="shared" si="53"/>
        <v>2.065E-3</v>
      </c>
      <c r="AD271" s="53">
        <f>IFERROR((((V271)/N271)*24),"0.00")</f>
        <v>9.4860913353115705E-3</v>
      </c>
      <c r="AE271" s="53">
        <f t="shared" si="54"/>
        <v>7.4210913353115705E-3</v>
      </c>
      <c r="AF271" s="53">
        <f t="shared" si="55"/>
        <v>359.37488306593559</v>
      </c>
      <c r="AG271" s="44">
        <v>221112</v>
      </c>
      <c r="AH271" s="15" t="s">
        <v>683</v>
      </c>
      <c r="AI271" s="20"/>
      <c r="AJ271" s="20"/>
      <c r="AK271" s="20"/>
      <c r="AL271" s="20"/>
      <c r="AM271" s="20"/>
      <c r="AN271" s="20"/>
      <c r="AO271" s="20"/>
      <c r="AP271" s="20"/>
      <c r="AQ271" s="20"/>
      <c r="AR271" s="20"/>
      <c r="AS271" s="20"/>
      <c r="AT271" s="20"/>
    </row>
    <row r="272" spans="1:46" ht="26.1" customHeight="1" x14ac:dyDescent="0.25">
      <c r="A272" s="39" t="s">
        <v>41</v>
      </c>
      <c r="B272" s="13" t="s">
        <v>254</v>
      </c>
      <c r="C272" s="13">
        <v>34007</v>
      </c>
      <c r="D272" s="13" t="s">
        <v>251</v>
      </c>
      <c r="E272" s="13">
        <v>51608</v>
      </c>
      <c r="F272" s="13" t="s">
        <v>271</v>
      </c>
      <c r="G272" s="13" t="s">
        <v>93</v>
      </c>
      <c r="H272" s="13" t="s">
        <v>94</v>
      </c>
      <c r="I272" s="4">
        <v>10751</v>
      </c>
      <c r="J272" s="4">
        <v>2001</v>
      </c>
      <c r="K272" s="14" t="s">
        <v>35</v>
      </c>
      <c r="L272" s="15" t="s">
        <v>679</v>
      </c>
      <c r="M272" s="68">
        <v>902.26</v>
      </c>
      <c r="N272" s="61">
        <v>1078.4000000000001</v>
      </c>
      <c r="O272" s="65">
        <f t="shared" si="48"/>
        <v>0.40863224637681161</v>
      </c>
      <c r="P272" s="65">
        <f t="shared" si="49"/>
        <v>0.48840579710144932</v>
      </c>
      <c r="Q272" s="15">
        <v>0.83692891051428298</v>
      </c>
      <c r="R272" s="15">
        <v>1.033838695</v>
      </c>
      <c r="S272" s="15">
        <f t="shared" si="50"/>
        <v>0.19690978448571705</v>
      </c>
      <c r="T272" s="15">
        <f t="shared" si="51"/>
        <v>23.527659519458862</v>
      </c>
      <c r="U272" s="15">
        <v>0.48785896482877017</v>
      </c>
      <c r="V272" s="15">
        <v>0.60282755300000002</v>
      </c>
      <c r="W272" s="15">
        <f t="shared" si="52"/>
        <v>0.11496858817122985</v>
      </c>
      <c r="X272" s="16">
        <f t="shared" si="56"/>
        <v>23.565947632341199</v>
      </c>
      <c r="Y272" s="13">
        <v>0.84</v>
      </c>
      <c r="Z272" s="13">
        <v>10.36</v>
      </c>
      <c r="AA272" s="13">
        <v>0</v>
      </c>
      <c r="AB272" s="13">
        <v>1.63</v>
      </c>
      <c r="AC272" s="53">
        <f t="shared" si="53"/>
        <v>5.1799999999999997E-3</v>
      </c>
      <c r="AD272" s="69">
        <f>AC272+(AC272*(X272/100))</f>
        <v>6.4007160873552739E-3</v>
      </c>
      <c r="AE272" s="53">
        <f t="shared" si="54"/>
        <v>1.2207160873552742E-3</v>
      </c>
      <c r="AF272" s="53">
        <f t="shared" si="55"/>
        <v>23.565947632341203</v>
      </c>
      <c r="AG272" s="44">
        <v>221112</v>
      </c>
      <c r="AH272" s="15" t="s">
        <v>683</v>
      </c>
      <c r="AI272" s="20"/>
      <c r="AJ272" s="20"/>
      <c r="AK272" s="20"/>
      <c r="AL272" s="20"/>
      <c r="AM272" s="20"/>
      <c r="AN272" s="20"/>
      <c r="AO272" s="20"/>
      <c r="AP272" s="20"/>
      <c r="AQ272" s="20"/>
      <c r="AR272" s="20"/>
      <c r="AS272" s="20"/>
      <c r="AT272" s="20"/>
    </row>
    <row r="273" spans="1:46" ht="26.1" customHeight="1" x14ac:dyDescent="0.25">
      <c r="A273" s="39" t="s">
        <v>41</v>
      </c>
      <c r="B273" s="13" t="s">
        <v>254</v>
      </c>
      <c r="C273" s="13">
        <v>34007</v>
      </c>
      <c r="D273" s="13" t="s">
        <v>251</v>
      </c>
      <c r="E273" s="13">
        <v>51608</v>
      </c>
      <c r="F273" s="13" t="s">
        <v>271</v>
      </c>
      <c r="G273" s="13" t="s">
        <v>93</v>
      </c>
      <c r="H273" s="13" t="s">
        <v>94</v>
      </c>
      <c r="I273" s="4">
        <v>10751</v>
      </c>
      <c r="J273" s="4">
        <v>2001</v>
      </c>
      <c r="K273" s="14" t="s">
        <v>36</v>
      </c>
      <c r="L273" s="15" t="s">
        <v>679</v>
      </c>
      <c r="M273" s="68">
        <v>902.26</v>
      </c>
      <c r="N273" s="61">
        <v>1078.4000000000001</v>
      </c>
      <c r="O273" s="65">
        <f t="shared" si="48"/>
        <v>0.40863224637681161</v>
      </c>
      <c r="P273" s="65">
        <f t="shared" si="49"/>
        <v>0.48840579710144932</v>
      </c>
      <c r="Q273" s="15">
        <v>31.373236375427901</v>
      </c>
      <c r="R273" s="15">
        <v>38.71440071</v>
      </c>
      <c r="S273" s="15">
        <f t="shared" si="50"/>
        <v>7.3411643345720989</v>
      </c>
      <c r="T273" s="15">
        <f t="shared" si="51"/>
        <v>23.399448647006128</v>
      </c>
      <c r="U273" s="15">
        <v>17.963774015175289</v>
      </c>
      <c r="V273" s="15">
        <v>22.197107604999999</v>
      </c>
      <c r="W273" s="15">
        <f t="shared" si="52"/>
        <v>4.23333358982471</v>
      </c>
      <c r="X273" s="16">
        <f t="shared" si="56"/>
        <v>23.565947702573574</v>
      </c>
      <c r="Y273" s="13">
        <v>26.060000000000002</v>
      </c>
      <c r="Z273" s="13">
        <v>337.31</v>
      </c>
      <c r="AA273" s="13">
        <v>16.920000000000002</v>
      </c>
      <c r="AB273" s="13">
        <v>0</v>
      </c>
      <c r="AC273" s="53">
        <f t="shared" si="53"/>
        <v>0.168655</v>
      </c>
      <c r="AD273" s="53">
        <f>AC273+(AC273*(X273/100))</f>
        <v>0.20840014909777546</v>
      </c>
      <c r="AE273" s="53">
        <f t="shared" si="54"/>
        <v>3.9745149097775462E-2</v>
      </c>
      <c r="AF273" s="53">
        <f t="shared" si="55"/>
        <v>23.565947702573574</v>
      </c>
      <c r="AG273" s="44">
        <v>221112</v>
      </c>
      <c r="AH273" s="15" t="s">
        <v>683</v>
      </c>
      <c r="AI273" s="20"/>
      <c r="AJ273" s="20"/>
      <c r="AK273" s="20"/>
      <c r="AL273" s="20"/>
      <c r="AM273" s="20"/>
      <c r="AN273" s="20"/>
      <c r="AO273" s="20"/>
      <c r="AP273" s="20"/>
      <c r="AQ273" s="20"/>
      <c r="AR273" s="20"/>
      <c r="AS273" s="20"/>
      <c r="AT273" s="20"/>
    </row>
    <row r="274" spans="1:46" ht="26.1" customHeight="1" x14ac:dyDescent="0.25">
      <c r="A274" s="39" t="s">
        <v>28</v>
      </c>
      <c r="B274" s="13" t="s">
        <v>24</v>
      </c>
      <c r="C274" s="13">
        <v>34011</v>
      </c>
      <c r="D274" s="13" t="s">
        <v>251</v>
      </c>
      <c r="E274" s="13">
        <v>75512</v>
      </c>
      <c r="F274" s="13" t="s">
        <v>383</v>
      </c>
      <c r="G274" s="13" t="s">
        <v>95</v>
      </c>
      <c r="H274" s="13" t="s">
        <v>99</v>
      </c>
      <c r="I274" s="4">
        <v>2379</v>
      </c>
      <c r="J274" s="4">
        <v>2001</v>
      </c>
      <c r="K274" s="14" t="s">
        <v>40</v>
      </c>
      <c r="L274" s="15" t="s">
        <v>679</v>
      </c>
      <c r="M274" s="68">
        <v>132</v>
      </c>
      <c r="N274" s="61">
        <v>221</v>
      </c>
      <c r="O274" s="65">
        <f t="shared" si="48"/>
        <v>5.9782608695652176E-2</v>
      </c>
      <c r="P274" s="65">
        <f t="shared" si="49"/>
        <v>0.10009057971014493</v>
      </c>
      <c r="Q274" s="15">
        <v>0.24692299468562701</v>
      </c>
      <c r="R274" s="15">
        <v>0.100841759</v>
      </c>
      <c r="S274" s="15">
        <f t="shared" si="50"/>
        <v>-0.146081235685627</v>
      </c>
      <c r="T274" s="15">
        <f t="shared" si="51"/>
        <v>-59.160644747408838</v>
      </c>
      <c r="U274" s="15">
        <v>0.11584404203047852</v>
      </c>
      <c r="V274" s="15">
        <v>4.4198228999999999E-2</v>
      </c>
      <c r="W274" s="15">
        <f t="shared" si="52"/>
        <v>-7.1645813030478511E-2</v>
      </c>
      <c r="X274" s="16">
        <f t="shared" si="56"/>
        <v>-61.846782773367423</v>
      </c>
      <c r="Y274" s="13">
        <v>0.25</v>
      </c>
      <c r="Z274" s="13">
        <v>0</v>
      </c>
      <c r="AA274" s="13">
        <v>0</v>
      </c>
      <c r="AB274" s="13">
        <v>0</v>
      </c>
      <c r="AC274" s="53">
        <f t="shared" si="53"/>
        <v>0</v>
      </c>
      <c r="AD274" s="53">
        <f>IFERROR((((V274)/N274)*24),"0.00")</f>
        <v>4.7998076742081447E-3</v>
      </c>
      <c r="AE274" s="53">
        <f t="shared" si="54"/>
        <v>4.7998076742081447E-3</v>
      </c>
      <c r="AF274" s="53" t="str">
        <f t="shared" si="55"/>
        <v>0.00</v>
      </c>
      <c r="AG274" s="44" t="s">
        <v>681</v>
      </c>
      <c r="AH274" s="15" t="s">
        <v>686</v>
      </c>
      <c r="AI274" s="20"/>
      <c r="AJ274" s="20"/>
      <c r="AK274" s="20"/>
      <c r="AL274" s="20"/>
      <c r="AM274" s="20"/>
      <c r="AN274" s="20"/>
      <c r="AO274" s="20"/>
      <c r="AP274" s="20"/>
      <c r="AQ274" s="20"/>
      <c r="AR274" s="20"/>
      <c r="AS274" s="20"/>
      <c r="AT274" s="20"/>
    </row>
    <row r="275" spans="1:46" ht="26.1" customHeight="1" x14ac:dyDescent="0.25">
      <c r="A275" s="39" t="s">
        <v>28</v>
      </c>
      <c r="B275" s="13" t="s">
        <v>24</v>
      </c>
      <c r="C275" s="13">
        <v>34011</v>
      </c>
      <c r="D275" s="13" t="s">
        <v>251</v>
      </c>
      <c r="E275" s="13">
        <v>75512</v>
      </c>
      <c r="F275" s="13" t="s">
        <v>383</v>
      </c>
      <c r="G275" s="13" t="s">
        <v>95</v>
      </c>
      <c r="H275" s="13" t="s">
        <v>99</v>
      </c>
      <c r="I275" s="4">
        <v>2379</v>
      </c>
      <c r="J275" s="4">
        <v>2001</v>
      </c>
      <c r="K275" s="14" t="s">
        <v>38</v>
      </c>
      <c r="L275" s="15" t="s">
        <v>679</v>
      </c>
      <c r="M275" s="68">
        <v>132</v>
      </c>
      <c r="N275" s="61">
        <v>221</v>
      </c>
      <c r="O275" s="65">
        <f t="shared" si="48"/>
        <v>5.9782608695652176E-2</v>
      </c>
      <c r="P275" s="65">
        <f t="shared" si="49"/>
        <v>0.10009057971014493</v>
      </c>
      <c r="Q275" s="15">
        <v>7.0455630000036198E-2</v>
      </c>
      <c r="R275" s="15">
        <v>2.8773625000000001E-2</v>
      </c>
      <c r="S275" s="15">
        <f t="shared" si="50"/>
        <v>-4.1682005000036201E-2</v>
      </c>
      <c r="T275" s="15">
        <f t="shared" si="51"/>
        <v>-59.160644791643747</v>
      </c>
      <c r="U275" s="15">
        <v>3.3054292790347078E-2</v>
      </c>
      <c r="V275" s="15">
        <v>1.2611275999999999E-2</v>
      </c>
      <c r="W275" s="15">
        <f t="shared" si="52"/>
        <v>-2.0443016790347081E-2</v>
      </c>
      <c r="X275" s="16">
        <f t="shared" si="56"/>
        <v>-61.846783169770625</v>
      </c>
      <c r="Y275" s="13">
        <v>7.0000000000000007E-2</v>
      </c>
      <c r="Z275" s="13">
        <v>0</v>
      </c>
      <c r="AA275" s="13">
        <v>0</v>
      </c>
      <c r="AB275" s="13">
        <v>0</v>
      </c>
      <c r="AC275" s="53">
        <f t="shared" si="53"/>
        <v>0</v>
      </c>
      <c r="AD275" s="53">
        <f>IFERROR((((V275)/N275)*24),"0.00")</f>
        <v>1.3695503348416288E-3</v>
      </c>
      <c r="AE275" s="53">
        <f t="shared" si="54"/>
        <v>1.3695503348416288E-3</v>
      </c>
      <c r="AF275" s="53" t="str">
        <f t="shared" si="55"/>
        <v>0.00</v>
      </c>
      <c r="AG275" s="44" t="s">
        <v>681</v>
      </c>
      <c r="AH275" s="15" t="s">
        <v>686</v>
      </c>
      <c r="AI275" s="20"/>
      <c r="AJ275" s="20"/>
      <c r="AK275" s="20"/>
      <c r="AL275" s="20"/>
      <c r="AM275" s="20"/>
      <c r="AN275" s="20"/>
      <c r="AO275" s="20"/>
      <c r="AP275" s="20"/>
      <c r="AQ275" s="20"/>
      <c r="AR275" s="20"/>
      <c r="AS275" s="20"/>
      <c r="AT275" s="20"/>
    </row>
    <row r="276" spans="1:46" ht="26.1" customHeight="1" x14ac:dyDescent="0.25">
      <c r="A276" s="39" t="s">
        <v>28</v>
      </c>
      <c r="B276" s="13" t="s">
        <v>24</v>
      </c>
      <c r="C276" s="13">
        <v>34011</v>
      </c>
      <c r="D276" s="13" t="s">
        <v>251</v>
      </c>
      <c r="E276" s="13">
        <v>75512</v>
      </c>
      <c r="F276" s="13" t="s">
        <v>383</v>
      </c>
      <c r="G276" s="13" t="s">
        <v>95</v>
      </c>
      <c r="H276" s="13" t="s">
        <v>99</v>
      </c>
      <c r="I276" s="4">
        <v>2379</v>
      </c>
      <c r="J276" s="4">
        <v>2001</v>
      </c>
      <c r="K276" s="14" t="s">
        <v>39</v>
      </c>
      <c r="L276" s="15" t="s">
        <v>679</v>
      </c>
      <c r="M276" s="68">
        <v>132</v>
      </c>
      <c r="N276" s="61">
        <v>221</v>
      </c>
      <c r="O276" s="65">
        <f t="shared" si="48"/>
        <v>5.9782608695652176E-2</v>
      </c>
      <c r="P276" s="65">
        <f t="shared" si="49"/>
        <v>0.10009057971014493</v>
      </c>
      <c r="Q276" s="15">
        <v>7.0439777483286198E-2</v>
      </c>
      <c r="R276" s="15">
        <v>2.8767151000000001E-2</v>
      </c>
      <c r="S276" s="15">
        <f t="shared" si="50"/>
        <v>-4.1672626483286193E-2</v>
      </c>
      <c r="T276" s="15">
        <f t="shared" si="51"/>
        <v>-59.160644698479047</v>
      </c>
      <c r="U276" s="15">
        <v>3.3046855574469264E-2</v>
      </c>
      <c r="V276" s="15">
        <v>1.2608438999999999E-2</v>
      </c>
      <c r="W276" s="15">
        <f t="shared" si="52"/>
        <v>-2.0438416574469265E-2</v>
      </c>
      <c r="X276" s="16">
        <f t="shared" si="56"/>
        <v>-61.846781544502541</v>
      </c>
      <c r="Y276" s="13">
        <v>7.0000000000000007E-2</v>
      </c>
      <c r="Z276" s="13">
        <v>0</v>
      </c>
      <c r="AA276" s="13">
        <v>0</v>
      </c>
      <c r="AB276" s="13">
        <v>0</v>
      </c>
      <c r="AC276" s="53">
        <f t="shared" si="53"/>
        <v>0</v>
      </c>
      <c r="AD276" s="53">
        <f>IFERROR((((V276)/N276)*24),"0.00")</f>
        <v>1.3692422443438912E-3</v>
      </c>
      <c r="AE276" s="53">
        <f t="shared" si="54"/>
        <v>1.3692422443438912E-3</v>
      </c>
      <c r="AF276" s="53" t="str">
        <f t="shared" si="55"/>
        <v>0.00</v>
      </c>
      <c r="AG276" s="44" t="s">
        <v>681</v>
      </c>
      <c r="AH276" s="15" t="s">
        <v>686</v>
      </c>
      <c r="AI276" s="20"/>
      <c r="AJ276" s="20"/>
      <c r="AK276" s="20"/>
      <c r="AL276" s="20"/>
      <c r="AM276" s="20"/>
      <c r="AN276" s="20"/>
      <c r="AO276" s="20"/>
      <c r="AP276" s="20"/>
      <c r="AQ276" s="20"/>
      <c r="AR276" s="20"/>
      <c r="AS276" s="20"/>
      <c r="AT276" s="20"/>
    </row>
    <row r="277" spans="1:46" ht="26.1" customHeight="1" x14ac:dyDescent="0.25">
      <c r="A277" s="39" t="s">
        <v>28</v>
      </c>
      <c r="B277" s="13" t="s">
        <v>24</v>
      </c>
      <c r="C277" s="13">
        <v>34011</v>
      </c>
      <c r="D277" s="13" t="s">
        <v>251</v>
      </c>
      <c r="E277" s="13">
        <v>75512</v>
      </c>
      <c r="F277" s="13" t="s">
        <v>383</v>
      </c>
      <c r="G277" s="13" t="s">
        <v>95</v>
      </c>
      <c r="H277" s="13" t="s">
        <v>99</v>
      </c>
      <c r="I277" s="4">
        <v>2379</v>
      </c>
      <c r="J277" s="4">
        <v>2001</v>
      </c>
      <c r="K277" s="14" t="s">
        <v>37</v>
      </c>
      <c r="L277" s="15" t="s">
        <v>679</v>
      </c>
      <c r="M277" s="68">
        <v>132</v>
      </c>
      <c r="N277" s="61">
        <v>221</v>
      </c>
      <c r="O277" s="65">
        <f t="shared" si="48"/>
        <v>5.9782608695652176E-2</v>
      </c>
      <c r="P277" s="65">
        <f t="shared" si="49"/>
        <v>0.10009057971014493</v>
      </c>
      <c r="Q277" s="15">
        <v>7.43519127500087E-2</v>
      </c>
      <c r="R277" s="15">
        <v>2.0974601999999998E-2</v>
      </c>
      <c r="S277" s="15">
        <f t="shared" si="50"/>
        <v>-5.3377310750008705E-2</v>
      </c>
      <c r="T277" s="15">
        <f t="shared" si="51"/>
        <v>-71.79009762597191</v>
      </c>
      <c r="U277" s="15">
        <v>3.4882235721397301E-2</v>
      </c>
      <c r="V277" s="15">
        <v>9.1930199999999997E-3</v>
      </c>
      <c r="W277" s="15">
        <f t="shared" si="52"/>
        <v>-2.5689215721397301E-2</v>
      </c>
      <c r="X277" s="16">
        <f t="shared" si="56"/>
        <v>-73.645553933457137</v>
      </c>
      <c r="Y277" s="13">
        <v>0.1</v>
      </c>
      <c r="Z277" s="13">
        <v>0</v>
      </c>
      <c r="AA277" s="13">
        <v>0</v>
      </c>
      <c r="AB277" s="13">
        <v>0</v>
      </c>
      <c r="AC277" s="53">
        <f t="shared" si="53"/>
        <v>0</v>
      </c>
      <c r="AD277" s="53">
        <f>IFERROR((((V277)/N277)*24),"0.00")</f>
        <v>9.9833701357466068E-4</v>
      </c>
      <c r="AE277" s="53">
        <f t="shared" si="54"/>
        <v>9.9833701357466068E-4</v>
      </c>
      <c r="AF277" s="53" t="str">
        <f t="shared" si="55"/>
        <v>0.00</v>
      </c>
      <c r="AG277" s="44" t="s">
        <v>681</v>
      </c>
      <c r="AH277" s="15" t="s">
        <v>686</v>
      </c>
      <c r="AI277" s="20"/>
      <c r="AJ277" s="20"/>
      <c r="AK277" s="20"/>
      <c r="AL277" s="20"/>
      <c r="AM277" s="20"/>
      <c r="AN277" s="20"/>
      <c r="AO277" s="20"/>
      <c r="AP277" s="20"/>
      <c r="AQ277" s="20"/>
      <c r="AR277" s="20"/>
      <c r="AS277" s="20"/>
      <c r="AT277" s="20"/>
    </row>
    <row r="278" spans="1:46" ht="26.1" customHeight="1" x14ac:dyDescent="0.25">
      <c r="A278" s="39" t="s">
        <v>28</v>
      </c>
      <c r="B278" s="13" t="s">
        <v>24</v>
      </c>
      <c r="C278" s="13">
        <v>34011</v>
      </c>
      <c r="D278" s="13" t="s">
        <v>251</v>
      </c>
      <c r="E278" s="13">
        <v>75512</v>
      </c>
      <c r="F278" s="13" t="s">
        <v>383</v>
      </c>
      <c r="G278" s="13" t="s">
        <v>95</v>
      </c>
      <c r="H278" s="13" t="s">
        <v>99</v>
      </c>
      <c r="I278" s="4">
        <v>2379</v>
      </c>
      <c r="J278" s="4">
        <v>2001</v>
      </c>
      <c r="K278" s="14" t="s">
        <v>34</v>
      </c>
      <c r="L278" s="15" t="s">
        <v>679</v>
      </c>
      <c r="M278" s="68">
        <v>132</v>
      </c>
      <c r="N278" s="61">
        <v>221</v>
      </c>
      <c r="O278" s="65">
        <f t="shared" si="48"/>
        <v>5.9782608695652176E-2</v>
      </c>
      <c r="P278" s="65">
        <f t="shared" si="49"/>
        <v>0.10009057971014493</v>
      </c>
      <c r="Q278" s="15">
        <v>2.0942936017510701E-3</v>
      </c>
      <c r="R278" s="15">
        <v>8.5529599999999996E-4</v>
      </c>
      <c r="S278" s="15">
        <f t="shared" si="50"/>
        <v>-1.2389976017510701E-3</v>
      </c>
      <c r="T278" s="15">
        <f t="shared" si="51"/>
        <v>-59.160644940858617</v>
      </c>
      <c r="U278" s="15">
        <v>9.8253885319306701E-4</v>
      </c>
      <c r="V278" s="15">
        <v>3.7486999999999997E-4</v>
      </c>
      <c r="W278" s="15">
        <f t="shared" si="52"/>
        <v>-6.0766885319306699E-4</v>
      </c>
      <c r="X278" s="16">
        <f t="shared" si="56"/>
        <v>-61.846801398057409</v>
      </c>
      <c r="Y278" s="13">
        <v>0</v>
      </c>
      <c r="Z278" s="13">
        <v>1.37</v>
      </c>
      <c r="AA278" s="13">
        <v>0</v>
      </c>
      <c r="AB278" s="13">
        <v>0</v>
      </c>
      <c r="AC278" s="53">
        <f t="shared" si="53"/>
        <v>6.8500000000000006E-4</v>
      </c>
      <c r="AD278" s="53">
        <f>IFERROR((((V278)/N278)*24),"0.00")</f>
        <v>4.0709864253393663E-5</v>
      </c>
      <c r="AE278" s="53">
        <f t="shared" si="54"/>
        <v>-6.4429013574660639E-4</v>
      </c>
      <c r="AF278" s="53">
        <f t="shared" si="55"/>
        <v>-94.056954123592163</v>
      </c>
      <c r="AG278" s="44" t="s">
        <v>681</v>
      </c>
      <c r="AH278" s="15" t="s">
        <v>686</v>
      </c>
      <c r="AI278" s="20"/>
      <c r="AJ278" s="20"/>
      <c r="AK278" s="20"/>
      <c r="AL278" s="20"/>
      <c r="AM278" s="20"/>
      <c r="AN278" s="20"/>
      <c r="AO278" s="20"/>
      <c r="AP278" s="20"/>
      <c r="AQ278" s="20"/>
      <c r="AR278" s="20"/>
      <c r="AS278" s="20"/>
      <c r="AT278" s="20"/>
    </row>
    <row r="279" spans="1:46" ht="26.1" customHeight="1" x14ac:dyDescent="0.25">
      <c r="A279" s="39" t="s">
        <v>28</v>
      </c>
      <c r="B279" s="13" t="s">
        <v>24</v>
      </c>
      <c r="C279" s="13">
        <v>34011</v>
      </c>
      <c r="D279" s="13" t="s">
        <v>251</v>
      </c>
      <c r="E279" s="13">
        <v>75512</v>
      </c>
      <c r="F279" s="13" t="s">
        <v>383</v>
      </c>
      <c r="G279" s="13" t="s">
        <v>95</v>
      </c>
      <c r="H279" s="13" t="s">
        <v>99</v>
      </c>
      <c r="I279" s="4">
        <v>2379</v>
      </c>
      <c r="J279" s="4">
        <v>2001</v>
      </c>
      <c r="K279" s="14" t="s">
        <v>35</v>
      </c>
      <c r="L279" s="15" t="s">
        <v>679</v>
      </c>
      <c r="M279" s="68">
        <v>132</v>
      </c>
      <c r="N279" s="61">
        <v>221</v>
      </c>
      <c r="O279" s="65">
        <f t="shared" si="48"/>
        <v>5.9782608695652176E-2</v>
      </c>
      <c r="P279" s="65">
        <f t="shared" si="49"/>
        <v>0.10009057971014493</v>
      </c>
      <c r="Q279" s="15">
        <v>0.502162940989758</v>
      </c>
      <c r="R279" s="15">
        <v>0.20508010700000001</v>
      </c>
      <c r="S279" s="15">
        <f t="shared" si="50"/>
        <v>-0.29708283398975799</v>
      </c>
      <c r="T279" s="15">
        <f t="shared" si="51"/>
        <v>-59.160644830582434</v>
      </c>
      <c r="U279" s="15">
        <v>0.23558998592346297</v>
      </c>
      <c r="V279" s="15">
        <v>8.9885156999999993E-2</v>
      </c>
      <c r="W279" s="15">
        <f t="shared" si="52"/>
        <v>-0.14570482892346298</v>
      </c>
      <c r="X279" s="16">
        <f t="shared" si="56"/>
        <v>-61.846783662018076</v>
      </c>
      <c r="Y279" s="13">
        <v>0.5</v>
      </c>
      <c r="Z279" s="13">
        <v>334.72</v>
      </c>
      <c r="AA279" s="13">
        <v>0</v>
      </c>
      <c r="AB279" s="13">
        <v>169.12</v>
      </c>
      <c r="AC279" s="53">
        <f t="shared" si="53"/>
        <v>0.16736000000000001</v>
      </c>
      <c r="AD279" s="69">
        <f>AC279+(AC279*(X279/100))</f>
        <v>6.3853222863246545E-2</v>
      </c>
      <c r="AE279" s="53">
        <f t="shared" si="54"/>
        <v>-0.10350677713675346</v>
      </c>
      <c r="AF279" s="53">
        <f t="shared" si="55"/>
        <v>-61.846783662018076</v>
      </c>
      <c r="AG279" s="44" t="s">
        <v>681</v>
      </c>
      <c r="AH279" s="15" t="s">
        <v>686</v>
      </c>
      <c r="AI279" s="20"/>
      <c r="AJ279" s="20"/>
      <c r="AK279" s="20"/>
      <c r="AL279" s="20"/>
      <c r="AM279" s="20"/>
      <c r="AN279" s="20"/>
      <c r="AO279" s="20"/>
      <c r="AP279" s="20"/>
      <c r="AQ279" s="20"/>
      <c r="AR279" s="20"/>
      <c r="AS279" s="20"/>
      <c r="AT279" s="20"/>
    </row>
    <row r="280" spans="1:46" ht="26.1" customHeight="1" x14ac:dyDescent="0.25">
      <c r="A280" s="39" t="s">
        <v>28</v>
      </c>
      <c r="B280" s="13" t="s">
        <v>24</v>
      </c>
      <c r="C280" s="13">
        <v>34011</v>
      </c>
      <c r="D280" s="13" t="s">
        <v>251</v>
      </c>
      <c r="E280" s="13">
        <v>75512</v>
      </c>
      <c r="F280" s="13" t="s">
        <v>383</v>
      </c>
      <c r="G280" s="13" t="s">
        <v>95</v>
      </c>
      <c r="H280" s="13" t="s">
        <v>99</v>
      </c>
      <c r="I280" s="4">
        <v>2379</v>
      </c>
      <c r="J280" s="4">
        <v>2001</v>
      </c>
      <c r="K280" s="14" t="s">
        <v>36</v>
      </c>
      <c r="L280" s="15" t="s">
        <v>679</v>
      </c>
      <c r="M280" s="68">
        <v>132</v>
      </c>
      <c r="N280" s="61">
        <v>221</v>
      </c>
      <c r="O280" s="65">
        <f t="shared" si="48"/>
        <v>5.9782608695652176E-2</v>
      </c>
      <c r="P280" s="65">
        <f t="shared" si="49"/>
        <v>0.10009057971014493</v>
      </c>
      <c r="Q280" s="15">
        <v>7.6983765723077902</v>
      </c>
      <c r="R280" s="15">
        <v>0.424753512</v>
      </c>
      <c r="S280" s="15">
        <f t="shared" si="50"/>
        <v>-7.2736230603077905</v>
      </c>
      <c r="T280" s="15">
        <f t="shared" si="51"/>
        <v>-94.482557354651874</v>
      </c>
      <c r="U280" s="15">
        <v>3.569543412552473</v>
      </c>
      <c r="V280" s="15">
        <v>0.18616645499999998</v>
      </c>
      <c r="W280" s="15">
        <f t="shared" si="52"/>
        <v>-3.383376957552473</v>
      </c>
      <c r="X280" s="16">
        <f t="shared" si="56"/>
        <v>-94.784586332657099</v>
      </c>
      <c r="Y280" s="13">
        <v>0.96</v>
      </c>
      <c r="Z280" s="13">
        <v>635.97</v>
      </c>
      <c r="AA280" s="13">
        <v>0.64</v>
      </c>
      <c r="AB280" s="13">
        <v>0</v>
      </c>
      <c r="AC280" s="53">
        <f t="shared" si="53"/>
        <v>0.31798500000000002</v>
      </c>
      <c r="AD280" s="53">
        <f>AC280+(AC280*(X280/100))</f>
        <v>1.6584233150100325E-2</v>
      </c>
      <c r="AE280" s="53">
        <f t="shared" si="54"/>
        <v>-0.30140076684989969</v>
      </c>
      <c r="AF280" s="53">
        <f t="shared" si="55"/>
        <v>-94.784586332657099</v>
      </c>
      <c r="AG280" s="44" t="s">
        <v>681</v>
      </c>
      <c r="AH280" s="15" t="s">
        <v>686</v>
      </c>
      <c r="AI280" s="20"/>
      <c r="AJ280" s="20"/>
      <c r="AK280" s="20"/>
      <c r="AL280" s="20"/>
      <c r="AM280" s="20"/>
      <c r="AN280" s="20"/>
      <c r="AO280" s="20"/>
      <c r="AP280" s="20"/>
      <c r="AQ280" s="20"/>
      <c r="AR280" s="20"/>
      <c r="AS280" s="20"/>
      <c r="AT280" s="20"/>
    </row>
    <row r="281" spans="1:46" ht="26.1" customHeight="1" x14ac:dyDescent="0.25">
      <c r="A281" s="39" t="s">
        <v>28</v>
      </c>
      <c r="B281" s="13" t="s">
        <v>24</v>
      </c>
      <c r="C281" s="13">
        <v>34011</v>
      </c>
      <c r="D281" s="13" t="s">
        <v>251</v>
      </c>
      <c r="E281" s="13">
        <v>75512</v>
      </c>
      <c r="F281" s="13" t="s">
        <v>381</v>
      </c>
      <c r="G281" s="13" t="s">
        <v>95</v>
      </c>
      <c r="H281" s="13" t="s">
        <v>98</v>
      </c>
      <c r="I281" s="4">
        <v>2379</v>
      </c>
      <c r="J281" s="4">
        <v>2001</v>
      </c>
      <c r="K281" s="14" t="s">
        <v>40</v>
      </c>
      <c r="L281" s="15" t="s">
        <v>679</v>
      </c>
      <c r="M281" s="68">
        <v>132</v>
      </c>
      <c r="N281" s="61">
        <v>221</v>
      </c>
      <c r="O281" s="65">
        <f t="shared" si="48"/>
        <v>5.9782608695652176E-2</v>
      </c>
      <c r="P281" s="65">
        <f t="shared" si="49"/>
        <v>0.10009057971014493</v>
      </c>
      <c r="Q281" s="15">
        <v>0.30827894456815802</v>
      </c>
      <c r="R281" s="15">
        <v>0.125899133</v>
      </c>
      <c r="S281" s="15">
        <f t="shared" si="50"/>
        <v>-0.18237981156815802</v>
      </c>
      <c r="T281" s="15">
        <f t="shared" si="51"/>
        <v>-59.160644858064671</v>
      </c>
      <c r="U281" s="15">
        <v>0.1446292155055581</v>
      </c>
      <c r="V281" s="15">
        <v>5.5180697000000001E-2</v>
      </c>
      <c r="W281" s="15">
        <f t="shared" si="52"/>
        <v>-8.94485185055581E-2</v>
      </c>
      <c r="X281" s="16">
        <f t="shared" si="56"/>
        <v>-61.846783993736445</v>
      </c>
      <c r="Y281" s="13">
        <v>0.31</v>
      </c>
      <c r="Z281" s="13">
        <v>0</v>
      </c>
      <c r="AA281" s="13">
        <v>0</v>
      </c>
      <c r="AB281" s="13">
        <v>0</v>
      </c>
      <c r="AC281" s="53">
        <f t="shared" si="53"/>
        <v>0</v>
      </c>
      <c r="AD281" s="53">
        <f>IFERROR((((V281)/N281)*24),"0.00")</f>
        <v>5.9924738823529406E-3</v>
      </c>
      <c r="AE281" s="53">
        <f t="shared" si="54"/>
        <v>5.9924738823529406E-3</v>
      </c>
      <c r="AF281" s="53" t="str">
        <f t="shared" si="55"/>
        <v>0.00</v>
      </c>
      <c r="AG281" s="44" t="s">
        <v>681</v>
      </c>
      <c r="AH281" s="15" t="s">
        <v>686</v>
      </c>
      <c r="AI281" s="20"/>
      <c r="AJ281" s="20"/>
      <c r="AK281" s="20"/>
      <c r="AL281" s="20"/>
      <c r="AM281" s="20"/>
      <c r="AN281" s="20"/>
      <c r="AO281" s="20"/>
      <c r="AP281" s="20"/>
      <c r="AQ281" s="20"/>
      <c r="AR281" s="20"/>
      <c r="AS281" s="20"/>
      <c r="AT281" s="20"/>
    </row>
    <row r="282" spans="1:46" ht="26.1" customHeight="1" x14ac:dyDescent="0.25">
      <c r="A282" s="39" t="s">
        <v>28</v>
      </c>
      <c r="B282" s="13" t="s">
        <v>24</v>
      </c>
      <c r="C282" s="13">
        <v>34011</v>
      </c>
      <c r="D282" s="13" t="s">
        <v>251</v>
      </c>
      <c r="E282" s="13">
        <v>75512</v>
      </c>
      <c r="F282" s="13" t="s">
        <v>381</v>
      </c>
      <c r="G282" s="13" t="s">
        <v>95</v>
      </c>
      <c r="H282" s="13" t="s">
        <v>98</v>
      </c>
      <c r="I282" s="4">
        <v>2379</v>
      </c>
      <c r="J282" s="4">
        <v>2001</v>
      </c>
      <c r="K282" s="14" t="s">
        <v>38</v>
      </c>
      <c r="L282" s="15" t="s">
        <v>679</v>
      </c>
      <c r="M282" s="68">
        <v>132</v>
      </c>
      <c r="N282" s="61">
        <v>221</v>
      </c>
      <c r="O282" s="65">
        <f t="shared" si="48"/>
        <v>5.9782608695652176E-2</v>
      </c>
      <c r="P282" s="65">
        <f t="shared" si="49"/>
        <v>0.10009057971014493</v>
      </c>
      <c r="Q282" s="15">
        <v>0.51667462000026498</v>
      </c>
      <c r="R282" s="15">
        <v>0.211006583</v>
      </c>
      <c r="S282" s="15">
        <f t="shared" si="50"/>
        <v>-0.30566803700026501</v>
      </c>
      <c r="T282" s="15">
        <f t="shared" si="51"/>
        <v>-59.160644856158839</v>
      </c>
      <c r="U282" s="15">
        <v>0.24239814712921232</v>
      </c>
      <c r="V282" s="15">
        <v>9.2482691000000006E-2</v>
      </c>
      <c r="W282" s="15">
        <f t="shared" si="52"/>
        <v>-0.14991545612921231</v>
      </c>
      <c r="X282" s="16">
        <f t="shared" si="56"/>
        <v>-61.846783032255871</v>
      </c>
      <c r="Y282" s="13">
        <v>0.52</v>
      </c>
      <c r="Z282" s="13">
        <v>0</v>
      </c>
      <c r="AA282" s="13">
        <v>0</v>
      </c>
      <c r="AB282" s="13">
        <v>0</v>
      </c>
      <c r="AC282" s="53">
        <f t="shared" si="53"/>
        <v>0</v>
      </c>
      <c r="AD282" s="53">
        <f>IFERROR((((V282)/N282)*24),"0.00")</f>
        <v>1.0043369158371042E-2</v>
      </c>
      <c r="AE282" s="53">
        <f t="shared" si="54"/>
        <v>1.0043369158371042E-2</v>
      </c>
      <c r="AF282" s="53" t="str">
        <f t="shared" si="55"/>
        <v>0.00</v>
      </c>
      <c r="AG282" s="44" t="s">
        <v>681</v>
      </c>
      <c r="AH282" s="15" t="s">
        <v>686</v>
      </c>
      <c r="AI282" s="20"/>
      <c r="AJ282" s="20"/>
      <c r="AK282" s="20"/>
      <c r="AL282" s="20"/>
      <c r="AM282" s="20"/>
      <c r="AN282" s="20"/>
      <c r="AO282" s="20"/>
      <c r="AP282" s="20"/>
      <c r="AQ282" s="20"/>
      <c r="AR282" s="20"/>
      <c r="AS282" s="20"/>
      <c r="AT282" s="20"/>
    </row>
    <row r="283" spans="1:46" ht="26.1" customHeight="1" x14ac:dyDescent="0.25">
      <c r="A283" s="39" t="s">
        <v>28</v>
      </c>
      <c r="B283" s="13" t="s">
        <v>24</v>
      </c>
      <c r="C283" s="13">
        <v>34011</v>
      </c>
      <c r="D283" s="13" t="s">
        <v>251</v>
      </c>
      <c r="E283" s="13">
        <v>75512</v>
      </c>
      <c r="F283" s="13" t="s">
        <v>381</v>
      </c>
      <c r="G283" s="13" t="s">
        <v>95</v>
      </c>
      <c r="H283" s="13" t="s">
        <v>98</v>
      </c>
      <c r="I283" s="4">
        <v>2379</v>
      </c>
      <c r="J283" s="4">
        <v>2001</v>
      </c>
      <c r="K283" s="14" t="s">
        <v>39</v>
      </c>
      <c r="L283" s="15" t="s">
        <v>679</v>
      </c>
      <c r="M283" s="68">
        <v>132</v>
      </c>
      <c r="N283" s="61">
        <v>221</v>
      </c>
      <c r="O283" s="65">
        <f t="shared" si="48"/>
        <v>5.9782608695652176E-2</v>
      </c>
      <c r="P283" s="65">
        <f t="shared" si="49"/>
        <v>0.10009057971014493</v>
      </c>
      <c r="Q283" s="15">
        <v>0.42521633444871798</v>
      </c>
      <c r="R283" s="15">
        <v>0.17365560899999999</v>
      </c>
      <c r="S283" s="15">
        <f t="shared" si="50"/>
        <v>-0.25156072544871799</v>
      </c>
      <c r="T283" s="15">
        <f t="shared" si="51"/>
        <v>-59.160644845607827</v>
      </c>
      <c r="U283" s="15">
        <v>0.1994904483587599</v>
      </c>
      <c r="V283" s="15">
        <v>7.6112023000000001E-2</v>
      </c>
      <c r="W283" s="15">
        <f t="shared" si="52"/>
        <v>-0.1233784253587599</v>
      </c>
      <c r="X283" s="16">
        <f t="shared" si="56"/>
        <v>-61.846783329133856</v>
      </c>
      <c r="Y283" s="13">
        <v>0.43</v>
      </c>
      <c r="Z283" s="13">
        <v>0</v>
      </c>
      <c r="AA283" s="13">
        <v>0</v>
      </c>
      <c r="AB283" s="13">
        <v>0</v>
      </c>
      <c r="AC283" s="53">
        <f t="shared" si="53"/>
        <v>0</v>
      </c>
      <c r="AD283" s="53">
        <f>IFERROR((((V283)/N283)*24),"0.00")</f>
        <v>8.2655590588235298E-3</v>
      </c>
      <c r="AE283" s="53">
        <f t="shared" si="54"/>
        <v>8.2655590588235298E-3</v>
      </c>
      <c r="AF283" s="53" t="str">
        <f t="shared" si="55"/>
        <v>0.00</v>
      </c>
      <c r="AG283" s="44" t="s">
        <v>681</v>
      </c>
      <c r="AH283" s="15" t="s">
        <v>686</v>
      </c>
      <c r="AI283" s="20"/>
      <c r="AJ283" s="20"/>
      <c r="AK283" s="20"/>
      <c r="AL283" s="20"/>
      <c r="AM283" s="20"/>
      <c r="AN283" s="20"/>
      <c r="AO283" s="20"/>
      <c r="AP283" s="20"/>
      <c r="AQ283" s="20"/>
      <c r="AR283" s="20"/>
      <c r="AS283" s="20"/>
      <c r="AT283" s="20"/>
    </row>
    <row r="284" spans="1:46" ht="26.1" customHeight="1" x14ac:dyDescent="0.25">
      <c r="A284" s="39" t="s">
        <v>28</v>
      </c>
      <c r="B284" s="13" t="s">
        <v>24</v>
      </c>
      <c r="C284" s="13">
        <v>34011</v>
      </c>
      <c r="D284" s="13" t="s">
        <v>251</v>
      </c>
      <c r="E284" s="13">
        <v>75512</v>
      </c>
      <c r="F284" s="13" t="s">
        <v>381</v>
      </c>
      <c r="G284" s="13" t="s">
        <v>95</v>
      </c>
      <c r="H284" s="13" t="s">
        <v>98</v>
      </c>
      <c r="I284" s="4">
        <v>2379</v>
      </c>
      <c r="J284" s="4">
        <v>2001</v>
      </c>
      <c r="K284" s="14" t="s">
        <v>37</v>
      </c>
      <c r="L284" s="15" t="s">
        <v>679</v>
      </c>
      <c r="M284" s="68">
        <v>132</v>
      </c>
      <c r="N284" s="61">
        <v>221</v>
      </c>
      <c r="O284" s="65">
        <f t="shared" si="48"/>
        <v>5.9782608695652176E-2</v>
      </c>
      <c r="P284" s="65">
        <f t="shared" si="49"/>
        <v>0.10009057971014493</v>
      </c>
      <c r="Q284" s="15">
        <v>0.11991115900001401</v>
      </c>
      <c r="R284" s="15">
        <v>3.3826821999999999E-2</v>
      </c>
      <c r="S284" s="15">
        <f t="shared" si="50"/>
        <v>-8.6084337000014E-2</v>
      </c>
      <c r="T284" s="15">
        <f t="shared" si="51"/>
        <v>-71.790096699844213</v>
      </c>
      <c r="U284" s="15">
        <v>5.6256378069627598E-2</v>
      </c>
      <c r="V284" s="15">
        <v>1.4826056000000001E-2</v>
      </c>
      <c r="W284" s="15">
        <f t="shared" si="52"/>
        <v>-4.1430322069627601E-2</v>
      </c>
      <c r="X284" s="16">
        <f t="shared" si="56"/>
        <v>-73.645555386359874</v>
      </c>
      <c r="Y284" s="13">
        <v>0.16</v>
      </c>
      <c r="Z284" s="13">
        <v>0</v>
      </c>
      <c r="AA284" s="13">
        <v>0</v>
      </c>
      <c r="AB284" s="13">
        <v>0</v>
      </c>
      <c r="AC284" s="53">
        <f t="shared" si="53"/>
        <v>0</v>
      </c>
      <c r="AD284" s="53">
        <f>IFERROR((((V284)/N284)*24),"0.00")</f>
        <v>1.6100694298642536E-3</v>
      </c>
      <c r="AE284" s="53">
        <f t="shared" si="54"/>
        <v>1.6100694298642536E-3</v>
      </c>
      <c r="AF284" s="53" t="str">
        <f t="shared" si="55"/>
        <v>0.00</v>
      </c>
      <c r="AG284" s="44" t="s">
        <v>681</v>
      </c>
      <c r="AH284" s="15" t="s">
        <v>686</v>
      </c>
      <c r="AI284" s="20"/>
      <c r="AJ284" s="20"/>
      <c r="AK284" s="20"/>
      <c r="AL284" s="20"/>
      <c r="AM284" s="20"/>
      <c r="AN284" s="20"/>
      <c r="AO284" s="20"/>
      <c r="AP284" s="20"/>
      <c r="AQ284" s="20"/>
      <c r="AR284" s="20"/>
      <c r="AS284" s="20"/>
      <c r="AT284" s="20"/>
    </row>
    <row r="285" spans="1:46" ht="26.1" customHeight="1" x14ac:dyDescent="0.25">
      <c r="A285" s="39" t="s">
        <v>28</v>
      </c>
      <c r="B285" s="13" t="s">
        <v>24</v>
      </c>
      <c r="C285" s="13">
        <v>34011</v>
      </c>
      <c r="D285" s="13" t="s">
        <v>251</v>
      </c>
      <c r="E285" s="13">
        <v>75512</v>
      </c>
      <c r="F285" s="13" t="s">
        <v>381</v>
      </c>
      <c r="G285" s="13" t="s">
        <v>95</v>
      </c>
      <c r="H285" s="13" t="s">
        <v>98</v>
      </c>
      <c r="I285" s="4">
        <v>2379</v>
      </c>
      <c r="J285" s="4">
        <v>2001</v>
      </c>
      <c r="K285" s="14" t="s">
        <v>34</v>
      </c>
      <c r="L285" s="15" t="s">
        <v>679</v>
      </c>
      <c r="M285" s="68">
        <v>132</v>
      </c>
      <c r="N285" s="61">
        <v>221</v>
      </c>
      <c r="O285" s="65">
        <f t="shared" si="48"/>
        <v>5.9782608695652176E-2</v>
      </c>
      <c r="P285" s="65">
        <f t="shared" si="49"/>
        <v>0.10009057971014493</v>
      </c>
      <c r="Q285" s="15">
        <v>0.101062562181051</v>
      </c>
      <c r="R285" s="15">
        <v>4.1273298999999999E-2</v>
      </c>
      <c r="S285" s="15">
        <f t="shared" si="50"/>
        <v>-5.9789263181051003E-2</v>
      </c>
      <c r="T285" s="15">
        <f t="shared" si="51"/>
        <v>-59.160644546038789</v>
      </c>
      <c r="U285" s="15">
        <v>4.7413549782656605E-2</v>
      </c>
      <c r="V285" s="15">
        <v>1.8089794999999999E-2</v>
      </c>
      <c r="W285" s="15">
        <f t="shared" si="52"/>
        <v>-2.9323754782656607E-2</v>
      </c>
      <c r="X285" s="16">
        <f t="shared" si="56"/>
        <v>-61.846782021334626</v>
      </c>
      <c r="Y285" s="13">
        <v>0.1</v>
      </c>
      <c r="Z285" s="13">
        <v>5.42</v>
      </c>
      <c r="AA285" s="13">
        <v>0</v>
      </c>
      <c r="AB285" s="13">
        <v>0</v>
      </c>
      <c r="AC285" s="53">
        <f t="shared" si="53"/>
        <v>2.7100000000000002E-3</v>
      </c>
      <c r="AD285" s="53">
        <f>IFERROR((((V285)/N285)*24),"0.00")</f>
        <v>1.9645026244343887E-3</v>
      </c>
      <c r="AE285" s="53">
        <f t="shared" si="54"/>
        <v>-7.4549737556561151E-4</v>
      </c>
      <c r="AF285" s="53">
        <f t="shared" si="55"/>
        <v>-27.509128249653557</v>
      </c>
      <c r="AG285" s="44" t="s">
        <v>681</v>
      </c>
      <c r="AH285" s="15" t="s">
        <v>686</v>
      </c>
      <c r="AI285" s="20"/>
      <c r="AJ285" s="20"/>
      <c r="AK285" s="20"/>
      <c r="AL285" s="20"/>
      <c r="AM285" s="20"/>
      <c r="AN285" s="20"/>
      <c r="AO285" s="20"/>
      <c r="AP285" s="20"/>
      <c r="AQ285" s="20"/>
      <c r="AR285" s="20"/>
      <c r="AS285" s="20"/>
      <c r="AT285" s="20"/>
    </row>
    <row r="286" spans="1:46" ht="26.1" customHeight="1" x14ac:dyDescent="0.25">
      <c r="A286" s="39" t="s">
        <v>28</v>
      </c>
      <c r="B286" s="13" t="s">
        <v>24</v>
      </c>
      <c r="C286" s="13">
        <v>34011</v>
      </c>
      <c r="D286" s="13" t="s">
        <v>251</v>
      </c>
      <c r="E286" s="13">
        <v>75512</v>
      </c>
      <c r="F286" s="13" t="s">
        <v>381</v>
      </c>
      <c r="G286" s="13" t="s">
        <v>95</v>
      </c>
      <c r="H286" s="13" t="s">
        <v>98</v>
      </c>
      <c r="I286" s="4">
        <v>2379</v>
      </c>
      <c r="J286" s="4">
        <v>2001</v>
      </c>
      <c r="K286" s="14" t="s">
        <v>36</v>
      </c>
      <c r="L286" s="15" t="s">
        <v>679</v>
      </c>
      <c r="M286" s="68">
        <v>132</v>
      </c>
      <c r="N286" s="61">
        <v>221</v>
      </c>
      <c r="O286" s="65">
        <f t="shared" si="48"/>
        <v>5.9782608695652176E-2</v>
      </c>
      <c r="P286" s="65">
        <f t="shared" si="49"/>
        <v>0.10009057971014493</v>
      </c>
      <c r="Q286" s="15">
        <v>54.379097094229003</v>
      </c>
      <c r="R286" s="15">
        <v>3.0003354949999999</v>
      </c>
      <c r="S286" s="15">
        <f t="shared" si="50"/>
        <v>-51.378761599229001</v>
      </c>
      <c r="T286" s="15">
        <f t="shared" si="51"/>
        <v>-94.482557351401084</v>
      </c>
      <c r="U286" s="15">
        <v>25.214218347215418</v>
      </c>
      <c r="V286" s="15">
        <v>1.315025788</v>
      </c>
      <c r="W286" s="15">
        <f t="shared" si="52"/>
        <v>-23.899192559215418</v>
      </c>
      <c r="X286" s="16">
        <f t="shared" si="56"/>
        <v>-94.78458633977354</v>
      </c>
      <c r="Y286" s="13">
        <v>6.75</v>
      </c>
      <c r="Z286" s="13">
        <v>361.42</v>
      </c>
      <c r="AA286" s="13">
        <v>5.28</v>
      </c>
      <c r="AB286" s="13">
        <v>0</v>
      </c>
      <c r="AC286" s="53">
        <f t="shared" si="53"/>
        <v>0.18071000000000001</v>
      </c>
      <c r="AD286" s="53">
        <f>AC286+(AC286*(X286/100))</f>
        <v>9.4247740253952383E-3</v>
      </c>
      <c r="AE286" s="53">
        <f t="shared" si="54"/>
        <v>-0.17128522597460477</v>
      </c>
      <c r="AF286" s="53">
        <f t="shared" si="55"/>
        <v>-94.78458633977354</v>
      </c>
      <c r="AG286" s="44" t="s">
        <v>681</v>
      </c>
      <c r="AH286" s="15" t="s">
        <v>686</v>
      </c>
      <c r="AI286" s="20"/>
      <c r="AJ286" s="20"/>
      <c r="AK286" s="20"/>
      <c r="AL286" s="20"/>
      <c r="AM286" s="20"/>
      <c r="AN286" s="20"/>
      <c r="AO286" s="20"/>
      <c r="AP286" s="20"/>
      <c r="AQ286" s="20"/>
      <c r="AR286" s="20"/>
      <c r="AS286" s="20"/>
      <c r="AT286" s="20"/>
    </row>
    <row r="287" spans="1:46" ht="26.1" customHeight="1" x14ac:dyDescent="0.25">
      <c r="A287" s="39" t="s">
        <v>28</v>
      </c>
      <c r="B287" s="13" t="s">
        <v>24</v>
      </c>
      <c r="C287" s="13">
        <v>34011</v>
      </c>
      <c r="D287" s="13" t="s">
        <v>251</v>
      </c>
      <c r="E287" s="13">
        <v>75512</v>
      </c>
      <c r="F287" s="13" t="s">
        <v>381</v>
      </c>
      <c r="G287" s="13" t="s">
        <v>95</v>
      </c>
      <c r="H287" s="13" t="s">
        <v>98</v>
      </c>
      <c r="I287" s="4">
        <v>2379</v>
      </c>
      <c r="J287" s="4">
        <v>2001</v>
      </c>
      <c r="K287" s="14" t="s">
        <v>35</v>
      </c>
      <c r="L287" s="15" t="s">
        <v>679</v>
      </c>
      <c r="M287" s="68">
        <v>132</v>
      </c>
      <c r="N287" s="61">
        <v>221</v>
      </c>
      <c r="O287" s="65">
        <f t="shared" si="48"/>
        <v>5.9782608695652176E-2</v>
      </c>
      <c r="P287" s="65">
        <f t="shared" si="49"/>
        <v>0.10009057971014493</v>
      </c>
      <c r="Q287" s="15">
        <v>17.366617297289899</v>
      </c>
      <c r="R287" s="15">
        <v>7.0924145310000002</v>
      </c>
      <c r="S287" s="15">
        <f t="shared" si="50"/>
        <v>-10.2742027662899</v>
      </c>
      <c r="T287" s="15">
        <f t="shared" si="51"/>
        <v>-59.16064476121791</v>
      </c>
      <c r="U287" s="15">
        <v>8.1475568797303204</v>
      </c>
      <c r="V287" s="15">
        <v>3.1085550340000001</v>
      </c>
      <c r="W287" s="15">
        <f t="shared" si="52"/>
        <v>-5.0390018457303203</v>
      </c>
      <c r="X287" s="16">
        <f t="shared" si="56"/>
        <v>-61.846783276425668</v>
      </c>
      <c r="Y287" s="13">
        <v>17.37</v>
      </c>
      <c r="Z287" s="13">
        <v>929.36</v>
      </c>
      <c r="AA287" s="13">
        <v>0</v>
      </c>
      <c r="AB287" s="13">
        <v>419.05</v>
      </c>
      <c r="AC287" s="53">
        <f t="shared" si="53"/>
        <v>0.46467999999999998</v>
      </c>
      <c r="AD287" s="69">
        <f>AC287+(AC287*(X287/100))</f>
        <v>0.17729036747110521</v>
      </c>
      <c r="AE287" s="53">
        <f t="shared" si="54"/>
        <v>-0.28738963252889477</v>
      </c>
      <c r="AF287" s="53">
        <f t="shared" si="55"/>
        <v>-61.846783276425668</v>
      </c>
      <c r="AG287" s="44" t="s">
        <v>681</v>
      </c>
      <c r="AH287" s="15" t="s">
        <v>686</v>
      </c>
      <c r="AI287" s="20"/>
      <c r="AJ287" s="20"/>
      <c r="AK287" s="20"/>
      <c r="AL287" s="20"/>
      <c r="AM287" s="20"/>
      <c r="AN287" s="20"/>
      <c r="AO287" s="20"/>
      <c r="AP287" s="20"/>
      <c r="AQ287" s="20"/>
      <c r="AR287" s="20"/>
      <c r="AS287" s="20"/>
      <c r="AT287" s="20"/>
    </row>
    <row r="288" spans="1:46" ht="26.1" customHeight="1" x14ac:dyDescent="0.25">
      <c r="A288" s="39" t="s">
        <v>28</v>
      </c>
      <c r="B288" s="13" t="s">
        <v>24</v>
      </c>
      <c r="C288" s="13">
        <v>34011</v>
      </c>
      <c r="D288" s="13" t="s">
        <v>251</v>
      </c>
      <c r="E288" s="13">
        <v>75512</v>
      </c>
      <c r="F288" s="13" t="s">
        <v>379</v>
      </c>
      <c r="G288" s="13" t="s">
        <v>95</v>
      </c>
      <c r="H288" s="13" t="s">
        <v>97</v>
      </c>
      <c r="I288" s="4">
        <v>2379</v>
      </c>
      <c r="J288" s="4">
        <v>3001</v>
      </c>
      <c r="K288" s="14" t="s">
        <v>40</v>
      </c>
      <c r="L288" s="15" t="s">
        <v>679</v>
      </c>
      <c r="M288" s="68">
        <v>116</v>
      </c>
      <c r="N288" s="61">
        <v>217</v>
      </c>
      <c r="O288" s="65">
        <f t="shared" si="48"/>
        <v>5.2536231884057968E-2</v>
      </c>
      <c r="P288" s="65">
        <f t="shared" si="49"/>
        <v>9.8278985507246383E-2</v>
      </c>
      <c r="Q288" s="15">
        <v>0.56038135624664998</v>
      </c>
      <c r="R288" s="15">
        <v>0.39157062799999998</v>
      </c>
      <c r="S288" s="15">
        <f t="shared" si="50"/>
        <v>-0.16881072824665</v>
      </c>
      <c r="T288" s="15">
        <f t="shared" si="51"/>
        <v>-30.124258483065685</v>
      </c>
      <c r="U288" s="15">
        <v>0.2553392624823595</v>
      </c>
      <c r="V288" s="15">
        <v>0.16703458100000002</v>
      </c>
      <c r="W288" s="15">
        <f t="shared" si="52"/>
        <v>-8.8304681482359482E-2</v>
      </c>
      <c r="X288" s="16">
        <f t="shared" si="56"/>
        <v>-34.583275844019539</v>
      </c>
      <c r="Y288" s="13">
        <v>0.56000000000000005</v>
      </c>
      <c r="Z288" s="13">
        <v>0</v>
      </c>
      <c r="AA288" s="13">
        <v>0</v>
      </c>
      <c r="AB288" s="13">
        <v>0</v>
      </c>
      <c r="AC288" s="53">
        <f t="shared" si="53"/>
        <v>0</v>
      </c>
      <c r="AD288" s="53">
        <f>IFERROR((((V288)/N288)*24),"0.00")</f>
        <v>1.8473870709677421E-2</v>
      </c>
      <c r="AE288" s="53">
        <f t="shared" si="54"/>
        <v>1.8473870709677421E-2</v>
      </c>
      <c r="AF288" s="53" t="str">
        <f t="shared" si="55"/>
        <v>0.00</v>
      </c>
      <c r="AG288" s="44" t="s">
        <v>681</v>
      </c>
      <c r="AH288" s="15" t="s">
        <v>686</v>
      </c>
      <c r="AI288" s="20"/>
      <c r="AJ288" s="20"/>
      <c r="AK288" s="20"/>
      <c r="AL288" s="20"/>
      <c r="AM288" s="20"/>
      <c r="AN288" s="20"/>
      <c r="AO288" s="20"/>
      <c r="AP288" s="20"/>
      <c r="AQ288" s="20"/>
      <c r="AR288" s="20"/>
      <c r="AS288" s="20"/>
      <c r="AT288" s="20"/>
    </row>
    <row r="289" spans="1:46" ht="26.1" customHeight="1" x14ac:dyDescent="0.25">
      <c r="A289" s="39" t="s">
        <v>28</v>
      </c>
      <c r="B289" s="13" t="s">
        <v>24</v>
      </c>
      <c r="C289" s="13">
        <v>34011</v>
      </c>
      <c r="D289" s="13" t="s">
        <v>251</v>
      </c>
      <c r="E289" s="13">
        <v>75512</v>
      </c>
      <c r="F289" s="13" t="s">
        <v>379</v>
      </c>
      <c r="G289" s="13" t="s">
        <v>95</v>
      </c>
      <c r="H289" s="13" t="s">
        <v>97</v>
      </c>
      <c r="I289" s="4">
        <v>2379</v>
      </c>
      <c r="J289" s="4">
        <v>3001</v>
      </c>
      <c r="K289" s="14" t="s">
        <v>38</v>
      </c>
      <c r="L289" s="15" t="s">
        <v>679</v>
      </c>
      <c r="M289" s="68">
        <v>116</v>
      </c>
      <c r="N289" s="61">
        <v>217</v>
      </c>
      <c r="O289" s="65">
        <f t="shared" si="48"/>
        <v>5.2536231884057968E-2</v>
      </c>
      <c r="P289" s="65">
        <f t="shared" si="49"/>
        <v>9.8278985507246383E-2</v>
      </c>
      <c r="Q289" s="15">
        <v>0.23353069128695</v>
      </c>
      <c r="R289" s="15">
        <v>0.163181302</v>
      </c>
      <c r="S289" s="15">
        <f t="shared" si="50"/>
        <v>-7.0349389286950004E-2</v>
      </c>
      <c r="T289" s="15">
        <f t="shared" si="51"/>
        <v>-30.124258571439093</v>
      </c>
      <c r="U289" s="15">
        <v>0.1064088835495802</v>
      </c>
      <c r="V289" s="15">
        <v>6.9609206000000007E-2</v>
      </c>
      <c r="W289" s="15">
        <f t="shared" si="52"/>
        <v>-3.679967754958019E-2</v>
      </c>
      <c r="X289" s="16">
        <f t="shared" si="56"/>
        <v>-34.58327568340075</v>
      </c>
      <c r="Y289" s="13">
        <v>0.23</v>
      </c>
      <c r="Z289" s="13">
        <v>0</v>
      </c>
      <c r="AA289" s="13">
        <v>0</v>
      </c>
      <c r="AB289" s="13">
        <v>0</v>
      </c>
      <c r="AC289" s="53">
        <f t="shared" si="53"/>
        <v>0</v>
      </c>
      <c r="AD289" s="53">
        <f>IFERROR((((V289)/N289)*24),"0.00")</f>
        <v>7.6987140276497702E-3</v>
      </c>
      <c r="AE289" s="53">
        <f t="shared" si="54"/>
        <v>7.6987140276497702E-3</v>
      </c>
      <c r="AF289" s="53" t="str">
        <f t="shared" si="55"/>
        <v>0.00</v>
      </c>
      <c r="AG289" s="44" t="s">
        <v>681</v>
      </c>
      <c r="AH289" s="15" t="s">
        <v>686</v>
      </c>
      <c r="AI289" s="20"/>
      <c r="AJ289" s="20"/>
      <c r="AK289" s="20"/>
      <c r="AL289" s="20"/>
      <c r="AM289" s="20"/>
      <c r="AN289" s="20"/>
      <c r="AO289" s="20"/>
      <c r="AP289" s="20"/>
      <c r="AQ289" s="20"/>
      <c r="AR289" s="20"/>
      <c r="AS289" s="20"/>
      <c r="AT289" s="20"/>
    </row>
    <row r="290" spans="1:46" ht="26.1" customHeight="1" x14ac:dyDescent="0.25">
      <c r="A290" s="39" t="s">
        <v>28</v>
      </c>
      <c r="B290" s="13" t="s">
        <v>24</v>
      </c>
      <c r="C290" s="13">
        <v>34011</v>
      </c>
      <c r="D290" s="13" t="s">
        <v>251</v>
      </c>
      <c r="E290" s="13">
        <v>75512</v>
      </c>
      <c r="F290" s="13" t="s">
        <v>379</v>
      </c>
      <c r="G290" s="13" t="s">
        <v>95</v>
      </c>
      <c r="H290" s="13" t="s">
        <v>97</v>
      </c>
      <c r="I290" s="4">
        <v>2379</v>
      </c>
      <c r="J290" s="4">
        <v>3001</v>
      </c>
      <c r="K290" s="14" t="s">
        <v>39</v>
      </c>
      <c r="L290" s="15" t="s">
        <v>679</v>
      </c>
      <c r="M290" s="68">
        <v>116</v>
      </c>
      <c r="N290" s="61">
        <v>217</v>
      </c>
      <c r="O290" s="65">
        <f t="shared" si="48"/>
        <v>5.2536231884057968E-2</v>
      </c>
      <c r="P290" s="65">
        <f t="shared" si="49"/>
        <v>9.8278985507246383E-2</v>
      </c>
      <c r="Q290" s="15">
        <v>0.160248869450828</v>
      </c>
      <c r="R290" s="15">
        <v>0.111975086</v>
      </c>
      <c r="S290" s="15">
        <f t="shared" si="50"/>
        <v>-4.8273783450828001E-2</v>
      </c>
      <c r="T290" s="15">
        <f t="shared" si="51"/>
        <v>-30.124258359052387</v>
      </c>
      <c r="U290" s="15">
        <v>7.3017825598745895E-2</v>
      </c>
      <c r="V290" s="15">
        <v>4.7765870000000002E-2</v>
      </c>
      <c r="W290" s="15">
        <f t="shared" si="52"/>
        <v>-2.5251955598745893E-2</v>
      </c>
      <c r="X290" s="16">
        <f t="shared" si="56"/>
        <v>-34.583275236806834</v>
      </c>
      <c r="Y290" s="13">
        <v>0.16</v>
      </c>
      <c r="Z290" s="13">
        <v>0</v>
      </c>
      <c r="AA290" s="13">
        <v>0</v>
      </c>
      <c r="AB290" s="13">
        <v>0</v>
      </c>
      <c r="AC290" s="53">
        <f t="shared" si="53"/>
        <v>0</v>
      </c>
      <c r="AD290" s="53">
        <f>IFERROR((((V290)/N290)*24),"0.00")</f>
        <v>5.2828611981566818E-3</v>
      </c>
      <c r="AE290" s="53">
        <f t="shared" si="54"/>
        <v>5.2828611981566818E-3</v>
      </c>
      <c r="AF290" s="53" t="str">
        <f t="shared" si="55"/>
        <v>0.00</v>
      </c>
      <c r="AG290" s="44" t="s">
        <v>681</v>
      </c>
      <c r="AH290" s="15" t="s">
        <v>686</v>
      </c>
      <c r="AI290" s="20"/>
      <c r="AJ290" s="20"/>
      <c r="AK290" s="20"/>
      <c r="AL290" s="20"/>
      <c r="AM290" s="20"/>
      <c r="AN290" s="20"/>
      <c r="AO290" s="20"/>
      <c r="AP290" s="20"/>
      <c r="AQ290" s="20"/>
      <c r="AR290" s="20"/>
      <c r="AS290" s="20"/>
      <c r="AT290" s="20"/>
    </row>
    <row r="291" spans="1:46" ht="26.1" customHeight="1" x14ac:dyDescent="0.25">
      <c r="A291" s="39" t="s">
        <v>28</v>
      </c>
      <c r="B291" s="13" t="s">
        <v>24</v>
      </c>
      <c r="C291" s="13">
        <v>34011</v>
      </c>
      <c r="D291" s="13" t="s">
        <v>251</v>
      </c>
      <c r="E291" s="13">
        <v>75512</v>
      </c>
      <c r="F291" s="13" t="s">
        <v>379</v>
      </c>
      <c r="G291" s="13" t="s">
        <v>95</v>
      </c>
      <c r="H291" s="13" t="s">
        <v>97</v>
      </c>
      <c r="I291" s="4">
        <v>2379</v>
      </c>
      <c r="J291" s="4">
        <v>3001</v>
      </c>
      <c r="K291" s="14" t="s">
        <v>37</v>
      </c>
      <c r="L291" s="15" t="s">
        <v>679</v>
      </c>
      <c r="M291" s="68">
        <v>116</v>
      </c>
      <c r="N291" s="61">
        <v>217</v>
      </c>
      <c r="O291" s="65">
        <f t="shared" si="48"/>
        <v>5.2536231884057968E-2</v>
      </c>
      <c r="P291" s="65">
        <f t="shared" si="49"/>
        <v>9.8278985507246383E-2</v>
      </c>
      <c r="Q291" s="15">
        <v>0.24850260539980601</v>
      </c>
      <c r="R291" s="15">
        <v>5.9630585999999999E-2</v>
      </c>
      <c r="S291" s="15">
        <f t="shared" si="50"/>
        <v>-0.18887201939980602</v>
      </c>
      <c r="T291" s="15">
        <f t="shared" si="51"/>
        <v>-76.004039915773646</v>
      </c>
      <c r="U291" s="15">
        <v>0.1132308762245689</v>
      </c>
      <c r="V291" s="15">
        <v>2.5436968999999997E-2</v>
      </c>
      <c r="W291" s="15">
        <f t="shared" si="52"/>
        <v>-8.7793907224568896E-2</v>
      </c>
      <c r="X291" s="16">
        <f t="shared" si="56"/>
        <v>-77.535306757185822</v>
      </c>
      <c r="Y291" s="13">
        <v>0.23</v>
      </c>
      <c r="Z291" s="13">
        <v>0</v>
      </c>
      <c r="AA291" s="13">
        <v>0</v>
      </c>
      <c r="AB291" s="13">
        <v>0</v>
      </c>
      <c r="AC291" s="53">
        <f t="shared" si="53"/>
        <v>0</v>
      </c>
      <c r="AD291" s="53">
        <f>IFERROR((((V291)/N291)*24),"0.00")</f>
        <v>2.8133053271889395E-3</v>
      </c>
      <c r="AE291" s="53">
        <f t="shared" si="54"/>
        <v>2.8133053271889395E-3</v>
      </c>
      <c r="AF291" s="53" t="str">
        <f t="shared" si="55"/>
        <v>0.00</v>
      </c>
      <c r="AG291" s="44" t="s">
        <v>681</v>
      </c>
      <c r="AH291" s="15" t="s">
        <v>686</v>
      </c>
      <c r="AI291" s="20"/>
      <c r="AJ291" s="20"/>
      <c r="AK291" s="20"/>
      <c r="AL291" s="20"/>
      <c r="AM291" s="20"/>
      <c r="AN291" s="20"/>
      <c r="AO291" s="20"/>
      <c r="AP291" s="20"/>
      <c r="AQ291" s="20"/>
      <c r="AR291" s="20"/>
      <c r="AS291" s="20"/>
      <c r="AT291" s="20"/>
    </row>
    <row r="292" spans="1:46" ht="26.1" customHeight="1" x14ac:dyDescent="0.25">
      <c r="A292" s="39" t="s">
        <v>28</v>
      </c>
      <c r="B292" s="13" t="s">
        <v>24</v>
      </c>
      <c r="C292" s="13">
        <v>34011</v>
      </c>
      <c r="D292" s="13" t="s">
        <v>251</v>
      </c>
      <c r="E292" s="13">
        <v>75512</v>
      </c>
      <c r="F292" s="13" t="s">
        <v>379</v>
      </c>
      <c r="G292" s="13" t="s">
        <v>95</v>
      </c>
      <c r="H292" s="13" t="s">
        <v>97</v>
      </c>
      <c r="I292" s="4">
        <v>2379</v>
      </c>
      <c r="J292" s="4">
        <v>3001</v>
      </c>
      <c r="K292" s="14" t="s">
        <v>34</v>
      </c>
      <c r="L292" s="15" t="s">
        <v>679</v>
      </c>
      <c r="M292" s="68">
        <v>116</v>
      </c>
      <c r="N292" s="61">
        <v>217</v>
      </c>
      <c r="O292" s="65">
        <f t="shared" si="48"/>
        <v>5.2536231884057968E-2</v>
      </c>
      <c r="P292" s="65">
        <f t="shared" si="49"/>
        <v>9.8278985507246383E-2</v>
      </c>
      <c r="Q292" s="15">
        <v>4.7014936856949602E-3</v>
      </c>
      <c r="R292" s="15">
        <v>3.2852039999999999E-3</v>
      </c>
      <c r="S292" s="15">
        <f t="shared" si="50"/>
        <v>-1.4162896856949603E-3</v>
      </c>
      <c r="T292" s="15">
        <f t="shared" si="51"/>
        <v>-30.124249448728307</v>
      </c>
      <c r="U292" s="15">
        <v>2.1422481617008682E-3</v>
      </c>
      <c r="V292" s="15">
        <v>1.4013890000000001E-3</v>
      </c>
      <c r="W292" s="15">
        <f t="shared" si="52"/>
        <v>-7.4085916170086815E-4</v>
      </c>
      <c r="X292" s="16">
        <f t="shared" si="56"/>
        <v>-34.583255803223686</v>
      </c>
      <c r="Y292" s="13">
        <v>0</v>
      </c>
      <c r="Z292" s="13">
        <v>1.3</v>
      </c>
      <c r="AA292" s="13">
        <v>0</v>
      </c>
      <c r="AB292" s="13">
        <v>0</v>
      </c>
      <c r="AC292" s="53">
        <f t="shared" si="53"/>
        <v>6.4999999999999997E-4</v>
      </c>
      <c r="AD292" s="53">
        <f>IFERROR((((V292)/N292)*24),"0.00")</f>
        <v>1.5499233179723504E-4</v>
      </c>
      <c r="AE292" s="53">
        <f t="shared" si="54"/>
        <v>-4.9500766820276493E-4</v>
      </c>
      <c r="AF292" s="53">
        <f t="shared" si="55"/>
        <v>-76.155025877348464</v>
      </c>
      <c r="AG292" s="44" t="s">
        <v>681</v>
      </c>
      <c r="AH292" s="15" t="s">
        <v>686</v>
      </c>
      <c r="AI292" s="20"/>
      <c r="AJ292" s="20"/>
      <c r="AK292" s="20"/>
      <c r="AL292" s="20"/>
      <c r="AM292" s="20"/>
      <c r="AN292" s="20"/>
      <c r="AO292" s="20"/>
      <c r="AP292" s="20"/>
      <c r="AQ292" s="20"/>
      <c r="AR292" s="20"/>
      <c r="AS292" s="20"/>
      <c r="AT292" s="20"/>
    </row>
    <row r="293" spans="1:46" ht="26.1" customHeight="1" x14ac:dyDescent="0.25">
      <c r="A293" s="39" t="s">
        <v>28</v>
      </c>
      <c r="B293" s="13" t="s">
        <v>24</v>
      </c>
      <c r="C293" s="13">
        <v>34011</v>
      </c>
      <c r="D293" s="13" t="s">
        <v>251</v>
      </c>
      <c r="E293" s="13">
        <v>75512</v>
      </c>
      <c r="F293" s="13" t="s">
        <v>379</v>
      </c>
      <c r="G293" s="13" t="s">
        <v>95</v>
      </c>
      <c r="H293" s="13" t="s">
        <v>97</v>
      </c>
      <c r="I293" s="4">
        <v>2379</v>
      </c>
      <c r="J293" s="4">
        <v>3001</v>
      </c>
      <c r="K293" s="14" t="s">
        <v>35</v>
      </c>
      <c r="L293" s="15" t="s">
        <v>679</v>
      </c>
      <c r="M293" s="68">
        <v>116</v>
      </c>
      <c r="N293" s="61">
        <v>217</v>
      </c>
      <c r="O293" s="65">
        <f t="shared" si="48"/>
        <v>5.2536231884057968E-2</v>
      </c>
      <c r="P293" s="65">
        <f t="shared" si="49"/>
        <v>9.8278985507246383E-2</v>
      </c>
      <c r="Q293" s="15">
        <v>1.14271151815677</v>
      </c>
      <c r="R293" s="15">
        <v>0.79847814699999997</v>
      </c>
      <c r="S293" s="15">
        <f t="shared" si="50"/>
        <v>-0.34423337115677</v>
      </c>
      <c r="T293" s="15">
        <f t="shared" si="51"/>
        <v>-30.124258457815266</v>
      </c>
      <c r="U293" s="15">
        <v>0.52067955691913426</v>
      </c>
      <c r="V293" s="15">
        <v>0.34061151000000001</v>
      </c>
      <c r="W293" s="15">
        <f t="shared" si="52"/>
        <v>-0.18006804691913425</v>
      </c>
      <c r="X293" s="16">
        <f t="shared" si="56"/>
        <v>-34.583275745373712</v>
      </c>
      <c r="Y293" s="13">
        <v>1.1399999999999999</v>
      </c>
      <c r="Z293" s="13">
        <v>316.02</v>
      </c>
      <c r="AA293" s="13">
        <v>0</v>
      </c>
      <c r="AB293" s="13">
        <v>646.28</v>
      </c>
      <c r="AC293" s="53">
        <f t="shared" si="53"/>
        <v>0.15800999999999998</v>
      </c>
      <c r="AD293" s="69">
        <f>AC293+(AC293*(X293/100))</f>
        <v>0.10336496599473499</v>
      </c>
      <c r="AE293" s="53">
        <f t="shared" si="54"/>
        <v>-5.4645034005264992E-2</v>
      </c>
      <c r="AF293" s="53">
        <f t="shared" si="55"/>
        <v>-34.583275745373712</v>
      </c>
      <c r="AG293" s="44" t="s">
        <v>681</v>
      </c>
      <c r="AH293" s="15" t="s">
        <v>686</v>
      </c>
      <c r="AI293" s="20"/>
      <c r="AJ293" s="20"/>
      <c r="AK293" s="20"/>
      <c r="AL293" s="20"/>
      <c r="AM293" s="20"/>
      <c r="AN293" s="20"/>
      <c r="AO293" s="20"/>
      <c r="AP293" s="20"/>
      <c r="AQ293" s="20"/>
      <c r="AR293" s="20"/>
      <c r="AS293" s="20"/>
      <c r="AT293" s="20"/>
    </row>
    <row r="294" spans="1:46" ht="26.1" customHeight="1" x14ac:dyDescent="0.25">
      <c r="A294" s="39" t="s">
        <v>28</v>
      </c>
      <c r="B294" s="13" t="s">
        <v>24</v>
      </c>
      <c r="C294" s="13">
        <v>34011</v>
      </c>
      <c r="D294" s="13" t="s">
        <v>251</v>
      </c>
      <c r="E294" s="13">
        <v>75512</v>
      </c>
      <c r="F294" s="13" t="s">
        <v>379</v>
      </c>
      <c r="G294" s="13" t="s">
        <v>95</v>
      </c>
      <c r="H294" s="13" t="s">
        <v>97</v>
      </c>
      <c r="I294" s="4">
        <v>2379</v>
      </c>
      <c r="J294" s="4">
        <v>3001</v>
      </c>
      <c r="K294" s="14" t="s">
        <v>36</v>
      </c>
      <c r="L294" s="15" t="s">
        <v>679</v>
      </c>
      <c r="M294" s="68">
        <v>116</v>
      </c>
      <c r="N294" s="61">
        <v>217</v>
      </c>
      <c r="O294" s="65">
        <f t="shared" si="48"/>
        <v>5.2536231884057968E-2</v>
      </c>
      <c r="P294" s="65">
        <f t="shared" si="49"/>
        <v>9.8278985507246383E-2</v>
      </c>
      <c r="Q294" s="15">
        <v>19.528662108374199</v>
      </c>
      <c r="R294" s="15">
        <v>1.719889048</v>
      </c>
      <c r="S294" s="15">
        <f t="shared" si="50"/>
        <v>-17.8087730603742</v>
      </c>
      <c r="T294" s="15">
        <f t="shared" si="51"/>
        <v>-91.193001146440636</v>
      </c>
      <c r="U294" s="15">
        <v>8.5351085912591049</v>
      </c>
      <c r="V294" s="15">
        <v>0.73366316300000001</v>
      </c>
      <c r="W294" s="15">
        <f t="shared" si="52"/>
        <v>-7.8014454282591048</v>
      </c>
      <c r="X294" s="16">
        <f t="shared" si="56"/>
        <v>-91.404173067565281</v>
      </c>
      <c r="Y294" s="13">
        <v>2.4</v>
      </c>
      <c r="Z294" s="13">
        <v>663.65</v>
      </c>
      <c r="AA294" s="13">
        <v>1</v>
      </c>
      <c r="AB294" s="13">
        <v>0</v>
      </c>
      <c r="AC294" s="53">
        <f t="shared" si="53"/>
        <v>0.33182499999999998</v>
      </c>
      <c r="AD294" s="53">
        <f>AC294+(AC294*(X294/100))</f>
        <v>2.8523102718551463E-2</v>
      </c>
      <c r="AE294" s="53">
        <f t="shared" si="54"/>
        <v>-0.30330189728144852</v>
      </c>
      <c r="AF294" s="53">
        <f t="shared" si="55"/>
        <v>-91.404173067565296</v>
      </c>
      <c r="AG294" s="44" t="s">
        <v>681</v>
      </c>
      <c r="AH294" s="15" t="s">
        <v>686</v>
      </c>
      <c r="AI294" s="20"/>
      <c r="AJ294" s="20"/>
      <c r="AK294" s="20"/>
      <c r="AL294" s="20"/>
      <c r="AM294" s="20"/>
      <c r="AN294" s="20"/>
      <c r="AO294" s="20"/>
      <c r="AP294" s="20"/>
      <c r="AQ294" s="20"/>
      <c r="AR294" s="20"/>
      <c r="AS294" s="20"/>
      <c r="AT294" s="20"/>
    </row>
    <row r="295" spans="1:46" ht="26.1" customHeight="1" x14ac:dyDescent="0.25">
      <c r="A295" s="39" t="s">
        <v>28</v>
      </c>
      <c r="B295" s="13" t="s">
        <v>24</v>
      </c>
      <c r="C295" s="13">
        <v>34011</v>
      </c>
      <c r="D295" s="13" t="s">
        <v>251</v>
      </c>
      <c r="E295" s="13">
        <v>75512</v>
      </c>
      <c r="F295" s="13" t="s">
        <v>376</v>
      </c>
      <c r="G295" s="13" t="s">
        <v>95</v>
      </c>
      <c r="H295" s="13" t="s">
        <v>96</v>
      </c>
      <c r="I295" s="4">
        <v>2379</v>
      </c>
      <c r="J295" s="4">
        <v>3001</v>
      </c>
      <c r="K295" s="14" t="s">
        <v>40</v>
      </c>
      <c r="L295" s="15" t="s">
        <v>679</v>
      </c>
      <c r="M295" s="68">
        <v>116</v>
      </c>
      <c r="N295" s="61">
        <v>217</v>
      </c>
      <c r="O295" s="65">
        <f t="shared" si="48"/>
        <v>5.2536231884057968E-2</v>
      </c>
      <c r="P295" s="65">
        <f t="shared" si="49"/>
        <v>9.8278985507246383E-2</v>
      </c>
      <c r="Q295" s="15">
        <v>0.243874877585739</v>
      </c>
      <c r="R295" s="15">
        <v>0.170409379</v>
      </c>
      <c r="S295" s="15">
        <f t="shared" si="50"/>
        <v>-7.3465498585739003E-2</v>
      </c>
      <c r="T295" s="15">
        <f t="shared" si="51"/>
        <v>-30.124258518555592</v>
      </c>
      <c r="U295" s="15">
        <v>0.11112223967941959</v>
      </c>
      <c r="V295" s="15">
        <v>7.2692528999999992E-2</v>
      </c>
      <c r="W295" s="15">
        <f t="shared" si="52"/>
        <v>-3.8429710679419596E-2</v>
      </c>
      <c r="X295" s="16">
        <f t="shared" si="56"/>
        <v>-34.583275850348954</v>
      </c>
      <c r="Y295" s="13">
        <v>0.24</v>
      </c>
      <c r="Z295" s="13">
        <v>0</v>
      </c>
      <c r="AA295" s="13">
        <v>0</v>
      </c>
      <c r="AB295" s="13">
        <v>0</v>
      </c>
      <c r="AC295" s="53">
        <f t="shared" si="53"/>
        <v>0</v>
      </c>
      <c r="AD295" s="53">
        <f>IFERROR((((V295)/N295)*24),"0.00")</f>
        <v>8.039726709677418E-3</v>
      </c>
      <c r="AE295" s="53">
        <f t="shared" si="54"/>
        <v>8.039726709677418E-3</v>
      </c>
      <c r="AF295" s="53" t="str">
        <f t="shared" si="55"/>
        <v>0.00</v>
      </c>
      <c r="AG295" s="44" t="s">
        <v>681</v>
      </c>
      <c r="AH295" s="15" t="s">
        <v>686</v>
      </c>
      <c r="AI295" s="20"/>
      <c r="AJ295" s="20"/>
      <c r="AK295" s="20"/>
      <c r="AL295" s="20"/>
      <c r="AM295" s="20"/>
      <c r="AN295" s="20"/>
      <c r="AO295" s="20"/>
      <c r="AP295" s="20"/>
      <c r="AQ295" s="20"/>
      <c r="AR295" s="20"/>
      <c r="AS295" s="20"/>
      <c r="AT295" s="20"/>
    </row>
    <row r="296" spans="1:46" ht="26.1" customHeight="1" x14ac:dyDescent="0.25">
      <c r="A296" s="39" t="s">
        <v>28</v>
      </c>
      <c r="B296" s="13" t="s">
        <v>24</v>
      </c>
      <c r="C296" s="13">
        <v>34011</v>
      </c>
      <c r="D296" s="13" t="s">
        <v>251</v>
      </c>
      <c r="E296" s="13">
        <v>75512</v>
      </c>
      <c r="F296" s="13" t="s">
        <v>376</v>
      </c>
      <c r="G296" s="13" t="s">
        <v>95</v>
      </c>
      <c r="H296" s="13" t="s">
        <v>96</v>
      </c>
      <c r="I296" s="4">
        <v>2379</v>
      </c>
      <c r="J296" s="4">
        <v>3001</v>
      </c>
      <c r="K296" s="14" t="s">
        <v>38</v>
      </c>
      <c r="L296" s="15" t="s">
        <v>679</v>
      </c>
      <c r="M296" s="68">
        <v>116</v>
      </c>
      <c r="N296" s="61">
        <v>217</v>
      </c>
      <c r="O296" s="65">
        <f t="shared" si="48"/>
        <v>5.2536231884057968E-2</v>
      </c>
      <c r="P296" s="65">
        <f t="shared" si="49"/>
        <v>9.8278985507246383E-2</v>
      </c>
      <c r="Q296" s="15">
        <v>0.31319686248926398</v>
      </c>
      <c r="R296" s="15">
        <v>0.21884862999999999</v>
      </c>
      <c r="S296" s="15">
        <f t="shared" si="50"/>
        <v>-9.4348232489263995E-2</v>
      </c>
      <c r="T296" s="15">
        <f t="shared" si="51"/>
        <v>-30.124258506101135</v>
      </c>
      <c r="U296" s="15">
        <v>0.14270898735003401</v>
      </c>
      <c r="V296" s="15">
        <v>9.3355543999999999E-2</v>
      </c>
      <c r="W296" s="15">
        <f t="shared" si="52"/>
        <v>-4.9353443350034013E-2</v>
      </c>
      <c r="X296" s="16">
        <f t="shared" si="56"/>
        <v>-34.583276264851335</v>
      </c>
      <c r="Y296" s="13">
        <v>0.31</v>
      </c>
      <c r="Z296" s="13">
        <v>0</v>
      </c>
      <c r="AA296" s="13">
        <v>0</v>
      </c>
      <c r="AB296" s="13">
        <v>0</v>
      </c>
      <c r="AC296" s="53">
        <f t="shared" si="53"/>
        <v>0</v>
      </c>
      <c r="AD296" s="53">
        <f>IFERROR((((V296)/N296)*24),"0.00")</f>
        <v>1.0325037124423963E-2</v>
      </c>
      <c r="AE296" s="53">
        <f t="shared" si="54"/>
        <v>1.0325037124423963E-2</v>
      </c>
      <c r="AF296" s="53" t="str">
        <f t="shared" si="55"/>
        <v>0.00</v>
      </c>
      <c r="AG296" s="44" t="s">
        <v>681</v>
      </c>
      <c r="AH296" s="15" t="s">
        <v>686</v>
      </c>
      <c r="AI296" s="20"/>
      <c r="AJ296" s="20"/>
      <c r="AK296" s="20"/>
      <c r="AL296" s="20"/>
      <c r="AM296" s="20"/>
      <c r="AN296" s="20"/>
      <c r="AO296" s="20"/>
      <c r="AP296" s="20"/>
      <c r="AQ296" s="20"/>
      <c r="AR296" s="20"/>
      <c r="AS296" s="20"/>
      <c r="AT296" s="20"/>
    </row>
    <row r="297" spans="1:46" ht="26.1" customHeight="1" x14ac:dyDescent="0.25">
      <c r="A297" s="40" t="s">
        <v>28</v>
      </c>
      <c r="B297" s="13" t="s">
        <v>24</v>
      </c>
      <c r="C297" s="13">
        <v>34011</v>
      </c>
      <c r="D297" s="13" t="s">
        <v>251</v>
      </c>
      <c r="E297" s="13">
        <v>75512</v>
      </c>
      <c r="F297" s="13" t="s">
        <v>376</v>
      </c>
      <c r="G297" s="13" t="s">
        <v>95</v>
      </c>
      <c r="H297" s="13" t="s">
        <v>96</v>
      </c>
      <c r="I297" s="4">
        <v>2379</v>
      </c>
      <c r="J297" s="4">
        <v>3001</v>
      </c>
      <c r="K297" s="13" t="s">
        <v>39</v>
      </c>
      <c r="L297" s="15" t="s">
        <v>679</v>
      </c>
      <c r="M297" s="68">
        <v>116</v>
      </c>
      <c r="N297" s="61">
        <v>217</v>
      </c>
      <c r="O297" s="65">
        <f t="shared" si="48"/>
        <v>5.2536231884057968E-2</v>
      </c>
      <c r="P297" s="65">
        <f t="shared" si="49"/>
        <v>9.8278985507246383E-2</v>
      </c>
      <c r="Q297" s="15">
        <v>0.25229707432847998</v>
      </c>
      <c r="R297" s="15">
        <v>0.17629445199999999</v>
      </c>
      <c r="S297" s="15">
        <f t="shared" si="50"/>
        <v>-7.6002622328479985E-2</v>
      </c>
      <c r="T297" s="15">
        <f t="shared" si="51"/>
        <v>-30.124258289863416</v>
      </c>
      <c r="U297" s="15">
        <v>0.11495983613190811</v>
      </c>
      <c r="V297" s="15">
        <v>7.5202959E-2</v>
      </c>
      <c r="W297" s="15">
        <f t="shared" si="52"/>
        <v>-3.9756877131908105E-2</v>
      </c>
      <c r="X297" s="16">
        <f t="shared" si="56"/>
        <v>-34.583275750576021</v>
      </c>
      <c r="Y297" s="13">
        <v>0.25</v>
      </c>
      <c r="Z297" s="13">
        <v>0</v>
      </c>
      <c r="AA297" s="13">
        <v>0</v>
      </c>
      <c r="AB297" s="13">
        <v>0</v>
      </c>
      <c r="AC297" s="53">
        <f t="shared" si="53"/>
        <v>0</v>
      </c>
      <c r="AD297" s="53">
        <f>IFERROR((((V297)/N297)*24),"0.00")</f>
        <v>8.3173779539170503E-3</v>
      </c>
      <c r="AE297" s="53">
        <f t="shared" si="54"/>
        <v>8.3173779539170503E-3</v>
      </c>
      <c r="AF297" s="53" t="str">
        <f t="shared" si="55"/>
        <v>0.00</v>
      </c>
      <c r="AG297" s="44" t="s">
        <v>681</v>
      </c>
      <c r="AH297" s="15" t="s">
        <v>686</v>
      </c>
      <c r="AI297" s="59"/>
      <c r="AJ297" s="20"/>
      <c r="AK297" s="20"/>
      <c r="AL297" s="20"/>
      <c r="AM297" s="20"/>
      <c r="AN297" s="20"/>
      <c r="AO297" s="20"/>
      <c r="AP297" s="20"/>
      <c r="AQ297" s="20"/>
      <c r="AR297" s="20"/>
      <c r="AS297" s="20"/>
      <c r="AT297" s="20"/>
    </row>
    <row r="298" spans="1:46" ht="26.1" customHeight="1" x14ac:dyDescent="0.25">
      <c r="A298" s="39" t="s">
        <v>28</v>
      </c>
      <c r="B298" s="13" t="s">
        <v>24</v>
      </c>
      <c r="C298" s="13">
        <v>34011</v>
      </c>
      <c r="D298" s="13" t="s">
        <v>251</v>
      </c>
      <c r="E298" s="13">
        <v>75512</v>
      </c>
      <c r="F298" s="13" t="s">
        <v>376</v>
      </c>
      <c r="G298" s="13" t="s">
        <v>95</v>
      </c>
      <c r="H298" s="13" t="s">
        <v>96</v>
      </c>
      <c r="I298" s="4">
        <v>2379</v>
      </c>
      <c r="J298" s="4">
        <v>3001</v>
      </c>
      <c r="K298" s="14" t="s">
        <v>37</v>
      </c>
      <c r="L298" s="15" t="s">
        <v>679</v>
      </c>
      <c r="M298" s="68">
        <v>116</v>
      </c>
      <c r="N298" s="61">
        <v>217</v>
      </c>
      <c r="O298" s="65">
        <f t="shared" si="48"/>
        <v>5.2536231884057968E-2</v>
      </c>
      <c r="P298" s="65">
        <f t="shared" si="49"/>
        <v>9.8278985507246383E-2</v>
      </c>
      <c r="Q298" s="15">
        <v>0.13980455999989</v>
      </c>
      <c r="R298" s="15">
        <v>3.3547446000000002E-2</v>
      </c>
      <c r="S298" s="15">
        <f t="shared" si="50"/>
        <v>-0.10625711399988999</v>
      </c>
      <c r="T298" s="15">
        <f t="shared" si="51"/>
        <v>-76.004040211545032</v>
      </c>
      <c r="U298" s="15">
        <v>6.3702321364033115E-2</v>
      </c>
      <c r="V298" s="15">
        <v>1.431053E-2</v>
      </c>
      <c r="W298" s="15">
        <f t="shared" si="52"/>
        <v>-4.9391791364033114E-2</v>
      </c>
      <c r="X298" s="16">
        <f t="shared" si="56"/>
        <v>-77.535308457252157</v>
      </c>
      <c r="Y298" s="13">
        <v>0.13</v>
      </c>
      <c r="Z298" s="13">
        <v>0</v>
      </c>
      <c r="AA298" s="13">
        <v>0</v>
      </c>
      <c r="AB298" s="13">
        <v>0</v>
      </c>
      <c r="AC298" s="53">
        <f t="shared" si="53"/>
        <v>0</v>
      </c>
      <c r="AD298" s="53">
        <f>IFERROR((((V298)/N298)*24),"0.00")</f>
        <v>1.5827314285714288E-3</v>
      </c>
      <c r="AE298" s="53">
        <f t="shared" si="54"/>
        <v>1.5827314285714288E-3</v>
      </c>
      <c r="AF298" s="53" t="str">
        <f t="shared" si="55"/>
        <v>0.00</v>
      </c>
      <c r="AG298" s="44" t="s">
        <v>681</v>
      </c>
      <c r="AH298" s="15" t="s">
        <v>686</v>
      </c>
      <c r="AI298" s="20"/>
      <c r="AJ298" s="20"/>
      <c r="AK298" s="20"/>
      <c r="AL298" s="20"/>
      <c r="AM298" s="20"/>
      <c r="AN298" s="20"/>
      <c r="AO298" s="20"/>
      <c r="AP298" s="20"/>
      <c r="AQ298" s="20"/>
      <c r="AR298" s="20"/>
      <c r="AS298" s="20"/>
      <c r="AT298" s="20"/>
    </row>
    <row r="299" spans="1:46" ht="26.1" customHeight="1" x14ac:dyDescent="0.25">
      <c r="A299" s="39" t="s">
        <v>28</v>
      </c>
      <c r="B299" s="13" t="s">
        <v>24</v>
      </c>
      <c r="C299" s="13">
        <v>34011</v>
      </c>
      <c r="D299" s="13" t="s">
        <v>251</v>
      </c>
      <c r="E299" s="13">
        <v>75512</v>
      </c>
      <c r="F299" s="13" t="s">
        <v>376</v>
      </c>
      <c r="G299" s="13" t="s">
        <v>95</v>
      </c>
      <c r="H299" s="13" t="s">
        <v>96</v>
      </c>
      <c r="I299" s="4">
        <v>2379</v>
      </c>
      <c r="J299" s="4">
        <v>3001</v>
      </c>
      <c r="K299" s="14" t="s">
        <v>34</v>
      </c>
      <c r="L299" s="15" t="s">
        <v>679</v>
      </c>
      <c r="M299" s="68">
        <v>116</v>
      </c>
      <c r="N299" s="61">
        <v>217</v>
      </c>
      <c r="O299" s="65">
        <f t="shared" si="48"/>
        <v>5.2536231884057968E-2</v>
      </c>
      <c r="P299" s="65">
        <f t="shared" si="49"/>
        <v>9.8278985507246383E-2</v>
      </c>
      <c r="Q299" s="15">
        <v>8.0307973517314002E-2</v>
      </c>
      <c r="R299" s="15">
        <v>5.6115791999999998E-2</v>
      </c>
      <c r="S299" s="15">
        <f t="shared" si="50"/>
        <v>-2.4192181517314004E-2</v>
      </c>
      <c r="T299" s="15">
        <f t="shared" si="51"/>
        <v>-30.124258473659893</v>
      </c>
      <c r="U299" s="15">
        <v>3.6592542740373241E-2</v>
      </c>
      <c r="V299" s="15">
        <v>2.3937643000000002E-2</v>
      </c>
      <c r="W299" s="15">
        <f t="shared" si="52"/>
        <v>-1.2654899740373239E-2</v>
      </c>
      <c r="X299" s="16">
        <f t="shared" si="56"/>
        <v>-34.583275150242152</v>
      </c>
      <c r="Y299" s="13">
        <v>0.08</v>
      </c>
      <c r="Z299" s="13">
        <v>6.76</v>
      </c>
      <c r="AA299" s="13">
        <v>0</v>
      </c>
      <c r="AB299" s="13">
        <v>0</v>
      </c>
      <c r="AC299" s="53">
        <f t="shared" si="53"/>
        <v>3.3799999999999998E-3</v>
      </c>
      <c r="AD299" s="53">
        <f>IFERROR((((V299)/N299)*24),"0.00")</f>
        <v>2.6474812534562214E-3</v>
      </c>
      <c r="AE299" s="53">
        <f t="shared" si="54"/>
        <v>-7.3251874654377833E-4</v>
      </c>
      <c r="AF299" s="53">
        <f t="shared" si="55"/>
        <v>-21.672152264608826</v>
      </c>
      <c r="AG299" s="44" t="s">
        <v>681</v>
      </c>
      <c r="AH299" s="15" t="s">
        <v>686</v>
      </c>
      <c r="AI299" s="20"/>
      <c r="AJ299" s="20"/>
      <c r="AK299" s="20"/>
      <c r="AL299" s="20"/>
      <c r="AM299" s="20"/>
      <c r="AN299" s="20"/>
      <c r="AO299" s="20"/>
      <c r="AP299" s="20"/>
      <c r="AQ299" s="20"/>
      <c r="AR299" s="20"/>
      <c r="AS299" s="20"/>
      <c r="AT299" s="20"/>
    </row>
    <row r="300" spans="1:46" ht="26.1" customHeight="1" x14ac:dyDescent="0.25">
      <c r="A300" s="39" t="s">
        <v>28</v>
      </c>
      <c r="B300" s="13" t="s">
        <v>24</v>
      </c>
      <c r="C300" s="13">
        <v>34011</v>
      </c>
      <c r="D300" s="13" t="s">
        <v>251</v>
      </c>
      <c r="E300" s="13">
        <v>75512</v>
      </c>
      <c r="F300" s="13" t="s">
        <v>376</v>
      </c>
      <c r="G300" s="13" t="s">
        <v>95</v>
      </c>
      <c r="H300" s="13" t="s">
        <v>96</v>
      </c>
      <c r="I300" s="4">
        <v>2379</v>
      </c>
      <c r="J300" s="4">
        <v>3001</v>
      </c>
      <c r="K300" s="14" t="s">
        <v>36</v>
      </c>
      <c r="L300" s="15" t="s">
        <v>679</v>
      </c>
      <c r="M300" s="68">
        <v>116</v>
      </c>
      <c r="N300" s="61">
        <v>217</v>
      </c>
      <c r="O300" s="65">
        <f t="shared" si="48"/>
        <v>5.2536231884057968E-2</v>
      </c>
      <c r="P300" s="65">
        <f t="shared" si="49"/>
        <v>9.8278985507246383E-2</v>
      </c>
      <c r="Q300" s="15">
        <v>46.596326859331199</v>
      </c>
      <c r="R300" s="15">
        <v>4.1037379720000002</v>
      </c>
      <c r="S300" s="15">
        <f t="shared" si="50"/>
        <v>-42.492588887331202</v>
      </c>
      <c r="T300" s="15">
        <f t="shared" si="51"/>
        <v>-91.193001147088921</v>
      </c>
      <c r="U300" s="15">
        <v>20.36517952387797</v>
      </c>
      <c r="V300" s="15">
        <v>1.750555589</v>
      </c>
      <c r="W300" s="15">
        <f t="shared" si="52"/>
        <v>-18.614623934877969</v>
      </c>
      <c r="X300" s="16">
        <f t="shared" si="56"/>
        <v>-91.404173054563586</v>
      </c>
      <c r="Y300" s="13">
        <v>5.73</v>
      </c>
      <c r="Z300" s="13">
        <v>482.95</v>
      </c>
      <c r="AA300" s="13">
        <v>4.47</v>
      </c>
      <c r="AB300" s="13">
        <v>0</v>
      </c>
      <c r="AC300" s="53">
        <f t="shared" si="53"/>
        <v>0.241475</v>
      </c>
      <c r="AD300" s="53">
        <f>AC300+(AC300*(X300/100))</f>
        <v>2.0756773116492572E-2</v>
      </c>
      <c r="AE300" s="53">
        <f t="shared" si="54"/>
        <v>-0.22071822688350742</v>
      </c>
      <c r="AF300" s="53">
        <f t="shared" si="55"/>
        <v>-91.404173054563586</v>
      </c>
      <c r="AG300" s="44" t="s">
        <v>681</v>
      </c>
      <c r="AH300" s="15" t="s">
        <v>686</v>
      </c>
      <c r="AI300" s="20"/>
      <c r="AJ300" s="20"/>
      <c r="AK300" s="20"/>
      <c r="AL300" s="20"/>
      <c r="AM300" s="20"/>
      <c r="AN300" s="20"/>
      <c r="AO300" s="20"/>
      <c r="AP300" s="20"/>
      <c r="AQ300" s="20"/>
      <c r="AR300" s="20"/>
      <c r="AS300" s="20"/>
      <c r="AT300" s="20"/>
    </row>
    <row r="301" spans="1:46" ht="26.1" customHeight="1" x14ac:dyDescent="0.25">
      <c r="A301" s="39" t="s">
        <v>28</v>
      </c>
      <c r="B301" s="13" t="s">
        <v>24</v>
      </c>
      <c r="C301" s="13">
        <v>34011</v>
      </c>
      <c r="D301" s="13" t="s">
        <v>251</v>
      </c>
      <c r="E301" s="13">
        <v>75512</v>
      </c>
      <c r="F301" s="13" t="s">
        <v>376</v>
      </c>
      <c r="G301" s="13" t="s">
        <v>95</v>
      </c>
      <c r="H301" s="13" t="s">
        <v>96</v>
      </c>
      <c r="I301" s="4">
        <v>2379</v>
      </c>
      <c r="J301" s="4">
        <v>3001</v>
      </c>
      <c r="K301" s="14" t="s">
        <v>35</v>
      </c>
      <c r="L301" s="15" t="s">
        <v>679</v>
      </c>
      <c r="M301" s="68">
        <v>116</v>
      </c>
      <c r="N301" s="61">
        <v>217</v>
      </c>
      <c r="O301" s="65">
        <f t="shared" si="48"/>
        <v>5.2536231884057968E-2</v>
      </c>
      <c r="P301" s="65">
        <f t="shared" si="49"/>
        <v>9.8278985507246383E-2</v>
      </c>
      <c r="Q301" s="15">
        <v>16.039201970639599</v>
      </c>
      <c r="R301" s="15">
        <v>11.20751132</v>
      </c>
      <c r="S301" s="15">
        <f t="shared" si="50"/>
        <v>-4.8316906506395991</v>
      </c>
      <c r="T301" s="15">
        <f t="shared" si="51"/>
        <v>-30.124258423107346</v>
      </c>
      <c r="U301" s="15">
        <v>7.3083052395236177</v>
      </c>
      <c r="V301" s="15">
        <v>4.7808538709999997</v>
      </c>
      <c r="W301" s="15">
        <f t="shared" si="52"/>
        <v>-2.527451368523618</v>
      </c>
      <c r="X301" s="16">
        <f t="shared" si="56"/>
        <v>-34.583275953706149</v>
      </c>
      <c r="Y301" s="13">
        <v>16.04</v>
      </c>
      <c r="Z301" s="13">
        <v>1352.25</v>
      </c>
      <c r="AA301" s="13">
        <v>0</v>
      </c>
      <c r="AB301" s="13">
        <v>449.06</v>
      </c>
      <c r="AC301" s="53">
        <f t="shared" si="53"/>
        <v>0.67612499999999998</v>
      </c>
      <c r="AD301" s="69">
        <f>AC301+(AC301*(X301/100))</f>
        <v>0.44229882545800425</v>
      </c>
      <c r="AE301" s="53">
        <f t="shared" si="54"/>
        <v>-0.23382617454199572</v>
      </c>
      <c r="AF301" s="53">
        <f t="shared" si="55"/>
        <v>-34.583275953706156</v>
      </c>
      <c r="AG301" s="44" t="s">
        <v>681</v>
      </c>
      <c r="AH301" s="15" t="s">
        <v>686</v>
      </c>
      <c r="AI301" s="20"/>
      <c r="AJ301" s="20"/>
      <c r="AK301" s="20"/>
      <c r="AL301" s="20"/>
      <c r="AM301" s="20"/>
      <c r="AN301" s="20"/>
      <c r="AO301" s="20"/>
      <c r="AP301" s="20"/>
      <c r="AQ301" s="20"/>
      <c r="AR301" s="20"/>
      <c r="AS301" s="20"/>
      <c r="AT301" s="20"/>
    </row>
    <row r="302" spans="1:46" ht="26.1" customHeight="1" x14ac:dyDescent="0.25">
      <c r="A302" s="39" t="s">
        <v>5</v>
      </c>
      <c r="B302" s="13" t="s">
        <v>21</v>
      </c>
      <c r="C302" s="13">
        <v>34033</v>
      </c>
      <c r="D302" s="13" t="s">
        <v>251</v>
      </c>
      <c r="E302" s="13">
        <v>65498</v>
      </c>
      <c r="F302" s="13" t="s">
        <v>271</v>
      </c>
      <c r="G302" s="13" t="s">
        <v>100</v>
      </c>
      <c r="H302" s="13" t="s">
        <v>101</v>
      </c>
      <c r="I302" s="4">
        <v>10566</v>
      </c>
      <c r="J302" s="4">
        <v>1001</v>
      </c>
      <c r="K302" s="14" t="s">
        <v>40</v>
      </c>
      <c r="L302" s="15" t="s">
        <v>679</v>
      </c>
      <c r="M302" s="68">
        <v>2079.75</v>
      </c>
      <c r="N302" s="61">
        <v>2049</v>
      </c>
      <c r="O302" s="65">
        <f t="shared" si="48"/>
        <v>0.94191576086956519</v>
      </c>
      <c r="P302" s="65">
        <f t="shared" si="49"/>
        <v>0.92798913043478259</v>
      </c>
      <c r="Q302" s="15">
        <v>1.01865197599126</v>
      </c>
      <c r="R302" s="15">
        <v>0.96356460700000002</v>
      </c>
      <c r="S302" s="15">
        <f t="shared" si="50"/>
        <v>-5.5087368991259988E-2</v>
      </c>
      <c r="T302" s="15">
        <f t="shared" si="51"/>
        <v>-5.4078694480177036</v>
      </c>
      <c r="U302" s="15">
        <v>0.26658755018419783</v>
      </c>
      <c r="V302" s="15">
        <v>0.25234300199999998</v>
      </c>
      <c r="W302" s="15">
        <f t="shared" si="52"/>
        <v>-1.4244548184197847E-2</v>
      </c>
      <c r="X302" s="16">
        <f t="shared" si="56"/>
        <v>-5.3432908529883045</v>
      </c>
      <c r="Y302" s="13">
        <v>1.02</v>
      </c>
      <c r="Z302" s="13">
        <v>0</v>
      </c>
      <c r="AA302" s="13">
        <v>0</v>
      </c>
      <c r="AB302" s="13">
        <v>0</v>
      </c>
      <c r="AC302" s="53">
        <f t="shared" si="53"/>
        <v>0</v>
      </c>
      <c r="AD302" s="53">
        <f>IFERROR((((V302)/N302)*24),"0.00")</f>
        <v>2.9557013411420198E-3</v>
      </c>
      <c r="AE302" s="53">
        <f t="shared" si="54"/>
        <v>2.9557013411420198E-3</v>
      </c>
      <c r="AF302" s="53" t="str">
        <f t="shared" si="55"/>
        <v>0.00</v>
      </c>
      <c r="AG302" s="44">
        <v>221112</v>
      </c>
      <c r="AH302" s="15" t="s">
        <v>684</v>
      </c>
      <c r="AI302" s="20"/>
      <c r="AJ302" s="20"/>
      <c r="AK302" s="20"/>
      <c r="AL302" s="20"/>
      <c r="AM302" s="20"/>
      <c r="AN302" s="20"/>
      <c r="AO302" s="20"/>
      <c r="AP302" s="20"/>
      <c r="AQ302" s="20"/>
      <c r="AR302" s="20"/>
      <c r="AS302" s="20"/>
      <c r="AT302" s="20"/>
    </row>
    <row r="303" spans="1:46" ht="26.1" customHeight="1" x14ac:dyDescent="0.25">
      <c r="A303" s="39" t="s">
        <v>5</v>
      </c>
      <c r="B303" s="13" t="s">
        <v>21</v>
      </c>
      <c r="C303" s="13">
        <v>34033</v>
      </c>
      <c r="D303" s="13" t="s">
        <v>251</v>
      </c>
      <c r="E303" s="13">
        <v>65498</v>
      </c>
      <c r="F303" s="13" t="s">
        <v>271</v>
      </c>
      <c r="G303" s="13" t="s">
        <v>100</v>
      </c>
      <c r="H303" s="13" t="s">
        <v>101</v>
      </c>
      <c r="I303" s="4">
        <v>10566</v>
      </c>
      <c r="J303" s="4">
        <v>1001</v>
      </c>
      <c r="K303" s="14" t="s">
        <v>38</v>
      </c>
      <c r="L303" s="15" t="s">
        <v>679</v>
      </c>
      <c r="M303" s="68">
        <v>2079.75</v>
      </c>
      <c r="N303" s="61">
        <v>2049</v>
      </c>
      <c r="O303" s="65">
        <f t="shared" si="48"/>
        <v>0.94191576086956519</v>
      </c>
      <c r="P303" s="65">
        <f t="shared" si="49"/>
        <v>0.92798913043478259</v>
      </c>
      <c r="Q303" s="15">
        <v>18.803764854108884</v>
      </c>
      <c r="R303" s="15">
        <v>17.786881796999999</v>
      </c>
      <c r="S303" s="15">
        <f t="shared" si="50"/>
        <v>-1.0168830571088847</v>
      </c>
      <c r="T303" s="15">
        <f t="shared" si="51"/>
        <v>-5.4078694612407983</v>
      </c>
      <c r="U303" s="15">
        <v>4.9210620750217986</v>
      </c>
      <c r="V303" s="15">
        <v>4.6581153930000001</v>
      </c>
      <c r="W303" s="15">
        <f t="shared" si="52"/>
        <v>-0.26294668202179849</v>
      </c>
      <c r="X303" s="16">
        <f t="shared" si="56"/>
        <v>-5.3432913060872886</v>
      </c>
      <c r="Y303" s="13">
        <v>18.810000000000002</v>
      </c>
      <c r="Z303" s="13">
        <v>0</v>
      </c>
      <c r="AA303" s="13">
        <v>0</v>
      </c>
      <c r="AB303" s="13">
        <v>0</v>
      </c>
      <c r="AC303" s="53">
        <f t="shared" si="53"/>
        <v>0</v>
      </c>
      <c r="AD303" s="53">
        <f>IFERROR((((V303)/N303)*24),"0.00")</f>
        <v>5.4560648819912155E-2</v>
      </c>
      <c r="AE303" s="53">
        <f t="shared" si="54"/>
        <v>5.4560648819912155E-2</v>
      </c>
      <c r="AF303" s="53" t="str">
        <f t="shared" si="55"/>
        <v>0.00</v>
      </c>
      <c r="AG303" s="44">
        <v>221112</v>
      </c>
      <c r="AH303" s="15" t="s">
        <v>684</v>
      </c>
      <c r="AI303" s="20"/>
      <c r="AJ303" s="20"/>
      <c r="AK303" s="20"/>
      <c r="AL303" s="20"/>
      <c r="AM303" s="20"/>
      <c r="AN303" s="20"/>
      <c r="AO303" s="20"/>
      <c r="AP303" s="20"/>
      <c r="AQ303" s="20"/>
      <c r="AR303" s="20"/>
      <c r="AS303" s="20"/>
      <c r="AT303" s="20"/>
    </row>
    <row r="304" spans="1:46" ht="26.1" customHeight="1" x14ac:dyDescent="0.25">
      <c r="A304" s="39" t="s">
        <v>5</v>
      </c>
      <c r="B304" s="13" t="s">
        <v>21</v>
      </c>
      <c r="C304" s="13">
        <v>34033</v>
      </c>
      <c r="D304" s="13" t="s">
        <v>251</v>
      </c>
      <c r="E304" s="13">
        <v>65498</v>
      </c>
      <c r="F304" s="13" t="s">
        <v>271</v>
      </c>
      <c r="G304" s="13" t="s">
        <v>100</v>
      </c>
      <c r="H304" s="13" t="s">
        <v>101</v>
      </c>
      <c r="I304" s="4">
        <v>10566</v>
      </c>
      <c r="J304" s="4">
        <v>1001</v>
      </c>
      <c r="K304" s="14" t="s">
        <v>39</v>
      </c>
      <c r="L304" s="15" t="s">
        <v>679</v>
      </c>
      <c r="M304" s="68">
        <v>2079.75</v>
      </c>
      <c r="N304" s="61">
        <v>2049</v>
      </c>
      <c r="O304" s="65">
        <f t="shared" si="48"/>
        <v>0.94191576086956519</v>
      </c>
      <c r="P304" s="65">
        <f t="shared" si="49"/>
        <v>0.92798913043478259</v>
      </c>
      <c r="Q304" s="15">
        <v>18.638578047191423</v>
      </c>
      <c r="R304" s="15">
        <v>17.630628074000001</v>
      </c>
      <c r="S304" s="15">
        <f t="shared" si="50"/>
        <v>-1.0079499731914225</v>
      </c>
      <c r="T304" s="15">
        <f t="shared" si="51"/>
        <v>-5.4078694771638265</v>
      </c>
      <c r="U304" s="15">
        <v>4.8778316614784272</v>
      </c>
      <c r="V304" s="15">
        <v>4.6171949059999999</v>
      </c>
      <c r="W304" s="15">
        <f t="shared" si="52"/>
        <v>-0.26063675547842724</v>
      </c>
      <c r="X304" s="16">
        <f t="shared" si="56"/>
        <v>-5.3432913139817249</v>
      </c>
      <c r="Y304" s="13">
        <v>18.650000000000002</v>
      </c>
      <c r="Z304" s="13">
        <v>0</v>
      </c>
      <c r="AA304" s="13">
        <v>0</v>
      </c>
      <c r="AB304" s="13">
        <v>0</v>
      </c>
      <c r="AC304" s="53">
        <f t="shared" si="53"/>
        <v>0</v>
      </c>
      <c r="AD304" s="53">
        <f>IFERROR((((V304)/N304)*24),"0.00")</f>
        <v>5.4081345897510985E-2</v>
      </c>
      <c r="AE304" s="53">
        <f t="shared" si="54"/>
        <v>5.4081345897510985E-2</v>
      </c>
      <c r="AF304" s="53" t="str">
        <f t="shared" si="55"/>
        <v>0.00</v>
      </c>
      <c r="AG304" s="44">
        <v>221112</v>
      </c>
      <c r="AH304" s="15" t="s">
        <v>684</v>
      </c>
      <c r="AI304" s="20"/>
      <c r="AJ304" s="20"/>
      <c r="AK304" s="20"/>
      <c r="AL304" s="20"/>
      <c r="AM304" s="20"/>
      <c r="AN304" s="20"/>
      <c r="AO304" s="20"/>
      <c r="AP304" s="20"/>
      <c r="AQ304" s="20"/>
      <c r="AR304" s="20"/>
      <c r="AS304" s="20"/>
      <c r="AT304" s="20"/>
    </row>
    <row r="305" spans="1:46" ht="26.1" customHeight="1" x14ac:dyDescent="0.25">
      <c r="A305" s="39" t="s">
        <v>5</v>
      </c>
      <c r="B305" s="13" t="s">
        <v>21</v>
      </c>
      <c r="C305" s="13">
        <v>34033</v>
      </c>
      <c r="D305" s="13" t="s">
        <v>251</v>
      </c>
      <c r="E305" s="13">
        <v>65498</v>
      </c>
      <c r="F305" s="13" t="s">
        <v>271</v>
      </c>
      <c r="G305" s="13" t="s">
        <v>100</v>
      </c>
      <c r="H305" s="13" t="s">
        <v>101</v>
      </c>
      <c r="I305" s="4">
        <v>10566</v>
      </c>
      <c r="J305" s="4">
        <v>1001</v>
      </c>
      <c r="K305" s="14" t="s">
        <v>37</v>
      </c>
      <c r="L305" s="15" t="s">
        <v>679</v>
      </c>
      <c r="M305" s="68">
        <v>2079.75</v>
      </c>
      <c r="N305" s="61">
        <v>2049</v>
      </c>
      <c r="O305" s="65">
        <f t="shared" si="48"/>
        <v>0.94191576086956519</v>
      </c>
      <c r="P305" s="65">
        <f t="shared" si="49"/>
        <v>0.92798913043478259</v>
      </c>
      <c r="Q305" s="15">
        <v>558.19410000827622</v>
      </c>
      <c r="R305" s="15">
        <v>528.0076916910001</v>
      </c>
      <c r="S305" s="15">
        <f t="shared" si="50"/>
        <v>-30.186408317276118</v>
      </c>
      <c r="T305" s="15">
        <f t="shared" si="51"/>
        <v>-5.4078694699260614</v>
      </c>
      <c r="U305" s="15">
        <v>146.08286358416217</v>
      </c>
      <c r="V305" s="15">
        <v>138.27723064099999</v>
      </c>
      <c r="W305" s="15">
        <f t="shared" si="52"/>
        <v>-7.8056329431621805</v>
      </c>
      <c r="X305" s="16">
        <f t="shared" si="56"/>
        <v>-5.3432913016968282</v>
      </c>
      <c r="Y305" s="13">
        <v>596.18999999999994</v>
      </c>
      <c r="Z305" s="13">
        <v>0</v>
      </c>
      <c r="AA305" s="13">
        <v>0</v>
      </c>
      <c r="AB305" s="13">
        <v>0</v>
      </c>
      <c r="AC305" s="53">
        <f t="shared" si="53"/>
        <v>0</v>
      </c>
      <c r="AD305" s="53">
        <f>IFERROR((((V305)/N305)*24),"0.00")</f>
        <v>1.6196454540673497</v>
      </c>
      <c r="AE305" s="53">
        <f t="shared" si="54"/>
        <v>1.6196454540673497</v>
      </c>
      <c r="AF305" s="53" t="str">
        <f t="shared" si="55"/>
        <v>0.00</v>
      </c>
      <c r="AG305" s="44">
        <v>221112</v>
      </c>
      <c r="AH305" s="15" t="s">
        <v>684</v>
      </c>
      <c r="AI305" s="20"/>
      <c r="AJ305" s="20"/>
      <c r="AK305" s="20"/>
      <c r="AL305" s="20"/>
      <c r="AM305" s="20"/>
      <c r="AN305" s="20"/>
      <c r="AO305" s="20"/>
      <c r="AP305" s="20"/>
      <c r="AQ305" s="20"/>
      <c r="AR305" s="20"/>
      <c r="AS305" s="20"/>
      <c r="AT305" s="20"/>
    </row>
    <row r="306" spans="1:46" ht="26.1" customHeight="1" x14ac:dyDescent="0.25">
      <c r="A306" s="39" t="s">
        <v>5</v>
      </c>
      <c r="B306" s="13" t="s">
        <v>21</v>
      </c>
      <c r="C306" s="13">
        <v>34033</v>
      </c>
      <c r="D306" s="13" t="s">
        <v>251</v>
      </c>
      <c r="E306" s="13">
        <v>65498</v>
      </c>
      <c r="F306" s="13" t="s">
        <v>271</v>
      </c>
      <c r="G306" s="13" t="s">
        <v>100</v>
      </c>
      <c r="H306" s="13" t="s">
        <v>101</v>
      </c>
      <c r="I306" s="4">
        <v>10566</v>
      </c>
      <c r="J306" s="4">
        <v>1001</v>
      </c>
      <c r="K306" s="14" t="s">
        <v>34</v>
      </c>
      <c r="L306" s="15" t="s">
        <v>679</v>
      </c>
      <c r="M306" s="68">
        <v>2079.75</v>
      </c>
      <c r="N306" s="61">
        <v>2049</v>
      </c>
      <c r="O306" s="65">
        <f t="shared" si="48"/>
        <v>0.94191576086956519</v>
      </c>
      <c r="P306" s="65">
        <f t="shared" si="49"/>
        <v>0.92798913043478259</v>
      </c>
      <c r="Q306" s="15">
        <v>1.3490255898262569</v>
      </c>
      <c r="R306" s="15">
        <v>1.276072047</v>
      </c>
      <c r="S306" s="15">
        <f t="shared" si="50"/>
        <v>-7.2953542826256879E-2</v>
      </c>
      <c r="T306" s="15">
        <f t="shared" si="51"/>
        <v>-5.407869456031051</v>
      </c>
      <c r="U306" s="15">
        <v>0.35304837727096433</v>
      </c>
      <c r="V306" s="15">
        <v>0.33418397299999997</v>
      </c>
      <c r="W306" s="15">
        <f t="shared" si="52"/>
        <v>-1.8864404270964363E-2</v>
      </c>
      <c r="X306" s="16">
        <f t="shared" si="56"/>
        <v>-5.3432915955554581</v>
      </c>
      <c r="Y306" s="13">
        <v>1.35</v>
      </c>
      <c r="Z306" s="13">
        <v>6.71</v>
      </c>
      <c r="AA306" s="13">
        <v>0</v>
      </c>
      <c r="AB306" s="13">
        <v>0</v>
      </c>
      <c r="AC306" s="53">
        <f t="shared" si="53"/>
        <v>3.3549999999999999E-3</v>
      </c>
      <c r="AD306" s="53">
        <f>IFERROR((((V306)/N306)*24),"0.00")</f>
        <v>3.9143071508052699E-3</v>
      </c>
      <c r="AE306" s="53">
        <f t="shared" si="54"/>
        <v>5.5930715080526995E-4</v>
      </c>
      <c r="AF306" s="53">
        <f t="shared" si="55"/>
        <v>16.670853973331447</v>
      </c>
      <c r="AG306" s="44">
        <v>221112</v>
      </c>
      <c r="AH306" s="15" t="s">
        <v>684</v>
      </c>
      <c r="AI306" s="20"/>
      <c r="AJ306" s="20"/>
      <c r="AK306" s="20"/>
      <c r="AL306" s="20"/>
      <c r="AM306" s="20"/>
      <c r="AN306" s="20"/>
      <c r="AO306" s="20"/>
      <c r="AP306" s="20"/>
      <c r="AQ306" s="20"/>
      <c r="AR306" s="20"/>
      <c r="AS306" s="20"/>
      <c r="AT306" s="20"/>
    </row>
    <row r="307" spans="1:46" ht="26.1" customHeight="1" x14ac:dyDescent="0.25">
      <c r="A307" s="39" t="s">
        <v>5</v>
      </c>
      <c r="B307" s="13" t="s">
        <v>21</v>
      </c>
      <c r="C307" s="13">
        <v>34033</v>
      </c>
      <c r="D307" s="13" t="s">
        <v>251</v>
      </c>
      <c r="E307" s="13">
        <v>65498</v>
      </c>
      <c r="F307" s="13" t="s">
        <v>271</v>
      </c>
      <c r="G307" s="13" t="s">
        <v>100</v>
      </c>
      <c r="H307" s="13" t="s">
        <v>101</v>
      </c>
      <c r="I307" s="4">
        <v>10566</v>
      </c>
      <c r="J307" s="4">
        <v>1001</v>
      </c>
      <c r="K307" s="14" t="s">
        <v>35</v>
      </c>
      <c r="L307" s="15" t="s">
        <v>679</v>
      </c>
      <c r="M307" s="68">
        <v>2079.75</v>
      </c>
      <c r="N307" s="61">
        <v>2049</v>
      </c>
      <c r="O307" s="65">
        <f t="shared" si="48"/>
        <v>0.94191576086956519</v>
      </c>
      <c r="P307" s="65">
        <f t="shared" si="49"/>
        <v>0.92798913043478259</v>
      </c>
      <c r="Q307" s="15">
        <v>77.665330385712053</v>
      </c>
      <c r="R307" s="15">
        <v>73.465290693999989</v>
      </c>
      <c r="S307" s="15">
        <f t="shared" si="50"/>
        <v>-4.2000396917120639</v>
      </c>
      <c r="T307" s="15">
        <f t="shared" si="51"/>
        <v>-5.4078694712985316</v>
      </c>
      <c r="U307" s="15">
        <v>20.325499434314079</v>
      </c>
      <c r="V307" s="15">
        <v>19.239448792999998</v>
      </c>
      <c r="W307" s="15">
        <f t="shared" si="52"/>
        <v>-1.0860506413140811</v>
      </c>
      <c r="X307" s="16">
        <f t="shared" si="56"/>
        <v>-5.3432912919255502</v>
      </c>
      <c r="Y307" s="13">
        <v>77.67</v>
      </c>
      <c r="Z307" s="13">
        <v>388.07</v>
      </c>
      <c r="AA307" s="13">
        <v>0</v>
      </c>
      <c r="AB307" s="13">
        <v>507.56</v>
      </c>
      <c r="AC307" s="53">
        <f t="shared" si="53"/>
        <v>0.19403499999999999</v>
      </c>
      <c r="AD307" s="69">
        <f>AC307+(AC307*(X307/100))</f>
        <v>0.18366714474171225</v>
      </c>
      <c r="AE307" s="53">
        <f t="shared" si="54"/>
        <v>-1.0367855258287734E-2</v>
      </c>
      <c r="AF307" s="53">
        <f t="shared" si="55"/>
        <v>-5.3432912919255466</v>
      </c>
      <c r="AG307" s="44">
        <v>221112</v>
      </c>
      <c r="AH307" s="15" t="s">
        <v>684</v>
      </c>
      <c r="AI307" s="20"/>
      <c r="AJ307" s="20"/>
      <c r="AK307" s="20"/>
      <c r="AL307" s="20"/>
      <c r="AM307" s="20"/>
      <c r="AN307" s="20"/>
      <c r="AO307" s="20"/>
      <c r="AP307" s="20"/>
      <c r="AQ307" s="20"/>
      <c r="AR307" s="20"/>
      <c r="AS307" s="20"/>
      <c r="AT307" s="20"/>
    </row>
    <row r="308" spans="1:46" ht="26.1" customHeight="1" x14ac:dyDescent="0.25">
      <c r="A308" s="39" t="s">
        <v>5</v>
      </c>
      <c r="B308" s="13" t="s">
        <v>21</v>
      </c>
      <c r="C308" s="13">
        <v>34033</v>
      </c>
      <c r="D308" s="13" t="s">
        <v>251</v>
      </c>
      <c r="E308" s="13">
        <v>65498</v>
      </c>
      <c r="F308" s="13" t="s">
        <v>271</v>
      </c>
      <c r="G308" s="13" t="s">
        <v>100</v>
      </c>
      <c r="H308" s="13" t="s">
        <v>101</v>
      </c>
      <c r="I308" s="4">
        <v>10566</v>
      </c>
      <c r="J308" s="4">
        <v>1001</v>
      </c>
      <c r="K308" s="14" t="s">
        <v>36</v>
      </c>
      <c r="L308" s="15" t="s">
        <v>679</v>
      </c>
      <c r="M308" s="68">
        <v>2079.75</v>
      </c>
      <c r="N308" s="61">
        <v>2049</v>
      </c>
      <c r="O308" s="65">
        <f t="shared" si="48"/>
        <v>0.94191576086956519</v>
      </c>
      <c r="P308" s="65">
        <f t="shared" si="49"/>
        <v>0.92798913043478259</v>
      </c>
      <c r="Q308" s="15">
        <v>368.42703572430258</v>
      </c>
      <c r="R308" s="15">
        <v>348.50017433900001</v>
      </c>
      <c r="S308" s="15">
        <f t="shared" si="50"/>
        <v>-19.926861385302573</v>
      </c>
      <c r="T308" s="15">
        <f t="shared" si="51"/>
        <v>-5.408631683646048</v>
      </c>
      <c r="U308" s="15">
        <v>96.935214542339111</v>
      </c>
      <c r="V308" s="15">
        <v>91.755683650000009</v>
      </c>
      <c r="W308" s="15">
        <f t="shared" si="52"/>
        <v>-5.1795308923391019</v>
      </c>
      <c r="X308" s="16">
        <f t="shared" si="56"/>
        <v>-5.3432913072852379</v>
      </c>
      <c r="Y308" s="13">
        <v>383.40000000000003</v>
      </c>
      <c r="Z308" s="13">
        <v>1800</v>
      </c>
      <c r="AA308" s="13">
        <v>144.94</v>
      </c>
      <c r="AB308" s="13">
        <v>0</v>
      </c>
      <c r="AC308" s="53">
        <f t="shared" si="53"/>
        <v>0.9</v>
      </c>
      <c r="AD308" s="53">
        <f>AC308+(AC308*(X308/100))</f>
        <v>0.85191037823443283</v>
      </c>
      <c r="AE308" s="53">
        <f t="shared" si="54"/>
        <v>-4.8089621765567192E-2</v>
      </c>
      <c r="AF308" s="53">
        <f t="shared" si="55"/>
        <v>-5.3432913072852433</v>
      </c>
      <c r="AG308" s="44">
        <v>221112</v>
      </c>
      <c r="AH308" s="15" t="s">
        <v>684</v>
      </c>
      <c r="AI308" s="20"/>
      <c r="AJ308" s="20"/>
      <c r="AK308" s="20"/>
      <c r="AL308" s="20"/>
      <c r="AM308" s="20"/>
      <c r="AN308" s="20"/>
      <c r="AO308" s="20"/>
      <c r="AP308" s="20"/>
      <c r="AQ308" s="20"/>
      <c r="AR308" s="20"/>
      <c r="AS308" s="20"/>
      <c r="AT308" s="20"/>
    </row>
    <row r="309" spans="1:46" ht="26.1" customHeight="1" x14ac:dyDescent="0.25">
      <c r="A309" s="40" t="s">
        <v>5</v>
      </c>
      <c r="B309" s="13" t="s">
        <v>21</v>
      </c>
      <c r="C309" s="13">
        <v>34033</v>
      </c>
      <c r="D309" s="13" t="s">
        <v>251</v>
      </c>
      <c r="E309" s="13">
        <v>65498</v>
      </c>
      <c r="F309" s="13" t="s">
        <v>280</v>
      </c>
      <c r="G309" s="13" t="s">
        <v>100</v>
      </c>
      <c r="H309" s="13" t="s">
        <v>105</v>
      </c>
      <c r="I309" s="4">
        <v>10566</v>
      </c>
      <c r="J309" s="4">
        <v>1002</v>
      </c>
      <c r="K309" s="13" t="s">
        <v>40</v>
      </c>
      <c r="L309" s="15" t="s">
        <v>679</v>
      </c>
      <c r="M309" s="68">
        <v>1579.5</v>
      </c>
      <c r="N309" s="61">
        <v>2204</v>
      </c>
      <c r="O309" s="65">
        <f t="shared" si="48"/>
        <v>0.71535326086956519</v>
      </c>
      <c r="P309" s="65">
        <f t="shared" si="49"/>
        <v>0.99818840579710144</v>
      </c>
      <c r="Q309" s="15">
        <v>1.1476519142053681</v>
      </c>
      <c r="R309" s="15">
        <v>1.0284614519999999</v>
      </c>
      <c r="S309" s="15">
        <f t="shared" si="50"/>
        <v>-0.11919046220536811</v>
      </c>
      <c r="T309" s="15">
        <f t="shared" si="51"/>
        <v>-10.38559346523596</v>
      </c>
      <c r="U309" s="15">
        <v>0.30920200039514462</v>
      </c>
      <c r="V309" s="15">
        <v>0.26635633400000003</v>
      </c>
      <c r="W309" s="15">
        <f t="shared" si="52"/>
        <v>-4.2845666395144588E-2</v>
      </c>
      <c r="X309" s="16">
        <f t="shared" si="56"/>
        <v>-13.856852911814924</v>
      </c>
      <c r="Y309" s="13">
        <v>1.1500000000000001</v>
      </c>
      <c r="Z309" s="13">
        <v>0</v>
      </c>
      <c r="AA309" s="13">
        <v>0</v>
      </c>
      <c r="AB309" s="13">
        <v>0</v>
      </c>
      <c r="AC309" s="53">
        <f t="shared" si="53"/>
        <v>0</v>
      </c>
      <c r="AD309" s="53">
        <f>IFERROR((((V309)/N309)*24),"0.00")</f>
        <v>2.9004319491833033E-3</v>
      </c>
      <c r="AE309" s="53">
        <f t="shared" si="54"/>
        <v>2.9004319491833033E-3</v>
      </c>
      <c r="AF309" s="53" t="str">
        <f t="shared" si="55"/>
        <v>0.00</v>
      </c>
      <c r="AG309" s="44">
        <v>221112</v>
      </c>
      <c r="AH309" s="15" t="s">
        <v>684</v>
      </c>
      <c r="AI309" s="59"/>
      <c r="AJ309" s="20"/>
      <c r="AK309" s="20"/>
      <c r="AL309" s="20"/>
      <c r="AM309" s="20"/>
      <c r="AN309" s="20"/>
      <c r="AO309" s="20"/>
      <c r="AP309" s="20"/>
      <c r="AQ309" s="20"/>
      <c r="AR309" s="20"/>
      <c r="AS309" s="20"/>
      <c r="AT309" s="20"/>
    </row>
    <row r="310" spans="1:46" ht="26.1" customHeight="1" x14ac:dyDescent="0.25">
      <c r="A310" s="39" t="s">
        <v>5</v>
      </c>
      <c r="B310" s="13" t="s">
        <v>21</v>
      </c>
      <c r="C310" s="13">
        <v>34033</v>
      </c>
      <c r="D310" s="13" t="s">
        <v>251</v>
      </c>
      <c r="E310" s="13">
        <v>65498</v>
      </c>
      <c r="F310" s="13" t="s">
        <v>280</v>
      </c>
      <c r="G310" s="13" t="s">
        <v>100</v>
      </c>
      <c r="H310" s="13" t="s">
        <v>105</v>
      </c>
      <c r="I310" s="4">
        <v>10566</v>
      </c>
      <c r="J310" s="4">
        <v>1002</v>
      </c>
      <c r="K310" s="14" t="s">
        <v>38</v>
      </c>
      <c r="L310" s="15" t="s">
        <v>679</v>
      </c>
      <c r="M310" s="68">
        <v>1579.5</v>
      </c>
      <c r="N310" s="61">
        <v>2204</v>
      </c>
      <c r="O310" s="65">
        <f t="shared" si="48"/>
        <v>0.71535326086956519</v>
      </c>
      <c r="P310" s="65">
        <f t="shared" si="49"/>
        <v>0.99818840579710144</v>
      </c>
      <c r="Q310" s="15">
        <v>19.479064922188424</v>
      </c>
      <c r="R310" s="15">
        <v>17.456048420999998</v>
      </c>
      <c r="S310" s="15">
        <f t="shared" si="50"/>
        <v>-2.023016501188426</v>
      </c>
      <c r="T310" s="15">
        <f t="shared" si="51"/>
        <v>-10.385593503947032</v>
      </c>
      <c r="U310" s="15">
        <v>5.2480771958959824</v>
      </c>
      <c r="V310" s="15">
        <v>4.5208588279999997</v>
      </c>
      <c r="W310" s="15">
        <f t="shared" si="52"/>
        <v>-0.72721836789598271</v>
      </c>
      <c r="X310" s="16">
        <f t="shared" si="56"/>
        <v>-13.856853486543041</v>
      </c>
      <c r="Y310" s="13">
        <v>19.46</v>
      </c>
      <c r="Z310" s="13">
        <v>0</v>
      </c>
      <c r="AA310" s="13">
        <v>0</v>
      </c>
      <c r="AB310" s="13">
        <v>0</v>
      </c>
      <c r="AC310" s="53">
        <f t="shared" si="53"/>
        <v>0</v>
      </c>
      <c r="AD310" s="53">
        <f>IFERROR((((V310)/N310)*24),"0.00")</f>
        <v>4.9228952754990923E-2</v>
      </c>
      <c r="AE310" s="53">
        <f t="shared" si="54"/>
        <v>4.9228952754990923E-2</v>
      </c>
      <c r="AF310" s="53" t="str">
        <f t="shared" si="55"/>
        <v>0.00</v>
      </c>
      <c r="AG310" s="44">
        <v>221112</v>
      </c>
      <c r="AH310" s="15" t="s">
        <v>684</v>
      </c>
      <c r="AI310" s="20"/>
      <c r="AJ310" s="20"/>
      <c r="AK310" s="20"/>
      <c r="AL310" s="20"/>
      <c r="AM310" s="20"/>
      <c r="AN310" s="20"/>
      <c r="AO310" s="20"/>
      <c r="AP310" s="20"/>
      <c r="AQ310" s="20"/>
      <c r="AR310" s="20"/>
      <c r="AS310" s="20"/>
      <c r="AT310" s="20"/>
    </row>
    <row r="311" spans="1:46" ht="26.1" customHeight="1" x14ac:dyDescent="0.25">
      <c r="A311" s="39" t="s">
        <v>5</v>
      </c>
      <c r="B311" s="13" t="s">
        <v>21</v>
      </c>
      <c r="C311" s="13">
        <v>34033</v>
      </c>
      <c r="D311" s="13" t="s">
        <v>251</v>
      </c>
      <c r="E311" s="13">
        <v>65498</v>
      </c>
      <c r="F311" s="13" t="s">
        <v>280</v>
      </c>
      <c r="G311" s="13" t="s">
        <v>100</v>
      </c>
      <c r="H311" s="13" t="s">
        <v>105</v>
      </c>
      <c r="I311" s="4">
        <v>10566</v>
      </c>
      <c r="J311" s="4">
        <v>1002</v>
      </c>
      <c r="K311" s="14" t="s">
        <v>39</v>
      </c>
      <c r="L311" s="15" t="s">
        <v>679</v>
      </c>
      <c r="M311" s="68">
        <v>1579.5</v>
      </c>
      <c r="N311" s="61">
        <v>2204</v>
      </c>
      <c r="O311" s="65">
        <f t="shared" si="48"/>
        <v>0.71535326086956519</v>
      </c>
      <c r="P311" s="65">
        <f t="shared" si="49"/>
        <v>0.99818840579710144</v>
      </c>
      <c r="Q311" s="15">
        <v>19.291029717501825</v>
      </c>
      <c r="R311" s="15">
        <v>17.287541790000002</v>
      </c>
      <c r="S311" s="15">
        <f t="shared" si="50"/>
        <v>-2.0034879275018227</v>
      </c>
      <c r="T311" s="15">
        <f t="shared" si="51"/>
        <v>-10.385593495219979</v>
      </c>
      <c r="U311" s="15">
        <v>5.1974164853493781</v>
      </c>
      <c r="V311" s="15">
        <v>4.4772180980000007</v>
      </c>
      <c r="W311" s="15">
        <f t="shared" si="52"/>
        <v>-0.72019838734937736</v>
      </c>
      <c r="X311" s="16">
        <f t="shared" si="56"/>
        <v>-13.856853484408891</v>
      </c>
      <c r="Y311" s="13">
        <v>19.3</v>
      </c>
      <c r="Z311" s="13">
        <v>0</v>
      </c>
      <c r="AA311" s="13">
        <v>0</v>
      </c>
      <c r="AB311" s="13">
        <v>0</v>
      </c>
      <c r="AC311" s="53">
        <f t="shared" si="53"/>
        <v>0</v>
      </c>
      <c r="AD311" s="53">
        <f>IFERROR((((V311)/N311)*24),"0.00")</f>
        <v>4.8753736094373876E-2</v>
      </c>
      <c r="AE311" s="53">
        <f t="shared" si="54"/>
        <v>4.8753736094373876E-2</v>
      </c>
      <c r="AF311" s="53" t="str">
        <f t="shared" si="55"/>
        <v>0.00</v>
      </c>
      <c r="AG311" s="44">
        <v>221112</v>
      </c>
      <c r="AH311" s="15" t="s">
        <v>684</v>
      </c>
      <c r="AI311" s="20"/>
      <c r="AJ311" s="20"/>
      <c r="AK311" s="20"/>
      <c r="AL311" s="20"/>
      <c r="AM311" s="20"/>
      <c r="AN311" s="20"/>
      <c r="AO311" s="20"/>
      <c r="AP311" s="20"/>
      <c r="AQ311" s="20"/>
      <c r="AR311" s="20"/>
      <c r="AS311" s="20"/>
      <c r="AT311" s="20"/>
    </row>
    <row r="312" spans="1:46" ht="26.1" customHeight="1" x14ac:dyDescent="0.25">
      <c r="A312" s="39" t="s">
        <v>5</v>
      </c>
      <c r="B312" s="13" t="s">
        <v>21</v>
      </c>
      <c r="C312" s="13">
        <v>34033</v>
      </c>
      <c r="D312" s="13" t="s">
        <v>251</v>
      </c>
      <c r="E312" s="13">
        <v>65498</v>
      </c>
      <c r="F312" s="13" t="s">
        <v>280</v>
      </c>
      <c r="G312" s="13" t="s">
        <v>100</v>
      </c>
      <c r="H312" s="13" t="s">
        <v>105</v>
      </c>
      <c r="I312" s="4">
        <v>10566</v>
      </c>
      <c r="J312" s="4">
        <v>1002</v>
      </c>
      <c r="K312" s="14" t="s">
        <v>37</v>
      </c>
      <c r="L312" s="15" t="s">
        <v>679</v>
      </c>
      <c r="M312" s="68">
        <v>1579.5</v>
      </c>
      <c r="N312" s="61">
        <v>2204</v>
      </c>
      <c r="O312" s="65">
        <f t="shared" si="48"/>
        <v>0.71535326086956519</v>
      </c>
      <c r="P312" s="65">
        <f t="shared" si="49"/>
        <v>0.99818840579710144</v>
      </c>
      <c r="Q312" s="15">
        <v>593.5492663997278</v>
      </c>
      <c r="R312" s="15">
        <v>531.90565235200006</v>
      </c>
      <c r="S312" s="15">
        <f t="shared" si="50"/>
        <v>-61.643614047727738</v>
      </c>
      <c r="T312" s="15">
        <f t="shared" si="51"/>
        <v>-10.385593502901179</v>
      </c>
      <c r="U312" s="15">
        <v>159.91488205806542</v>
      </c>
      <c r="V312" s="15">
        <v>137.755711142</v>
      </c>
      <c r="W312" s="15">
        <f t="shared" si="52"/>
        <v>-22.15917091606542</v>
      </c>
      <c r="X312" s="16">
        <f t="shared" si="56"/>
        <v>-13.856853490358315</v>
      </c>
      <c r="Y312" s="13">
        <v>560.77</v>
      </c>
      <c r="Z312" s="13">
        <v>0</v>
      </c>
      <c r="AA312" s="13">
        <v>0</v>
      </c>
      <c r="AB312" s="13">
        <v>0</v>
      </c>
      <c r="AC312" s="53">
        <f t="shared" si="53"/>
        <v>0</v>
      </c>
      <c r="AD312" s="53">
        <f>IFERROR((((V312)/N312)*24),"0.00")</f>
        <v>1.500062190294011</v>
      </c>
      <c r="AE312" s="53">
        <f t="shared" si="54"/>
        <v>1.500062190294011</v>
      </c>
      <c r="AF312" s="53" t="str">
        <f t="shared" si="55"/>
        <v>0.00</v>
      </c>
      <c r="AG312" s="44">
        <v>221112</v>
      </c>
      <c r="AH312" s="15" t="s">
        <v>684</v>
      </c>
      <c r="AI312" s="20"/>
      <c r="AJ312" s="20"/>
      <c r="AK312" s="20"/>
      <c r="AL312" s="20"/>
      <c r="AM312" s="20"/>
      <c r="AN312" s="20"/>
      <c r="AO312" s="20"/>
      <c r="AP312" s="20"/>
      <c r="AQ312" s="20"/>
      <c r="AR312" s="20"/>
      <c r="AS312" s="20"/>
      <c r="AT312" s="20"/>
    </row>
    <row r="313" spans="1:46" ht="26.1" customHeight="1" x14ac:dyDescent="0.25">
      <c r="A313" s="39" t="s">
        <v>5</v>
      </c>
      <c r="B313" s="13" t="s">
        <v>21</v>
      </c>
      <c r="C313" s="13">
        <v>34033</v>
      </c>
      <c r="D313" s="13" t="s">
        <v>251</v>
      </c>
      <c r="E313" s="13">
        <v>65498</v>
      </c>
      <c r="F313" s="13" t="s">
        <v>280</v>
      </c>
      <c r="G313" s="13" t="s">
        <v>100</v>
      </c>
      <c r="H313" s="13" t="s">
        <v>105</v>
      </c>
      <c r="I313" s="4">
        <v>10566</v>
      </c>
      <c r="J313" s="4">
        <v>1002</v>
      </c>
      <c r="K313" s="14" t="s">
        <v>34</v>
      </c>
      <c r="L313" s="15" t="s">
        <v>679</v>
      </c>
      <c r="M313" s="68">
        <v>1579.5</v>
      </c>
      <c r="N313" s="61">
        <v>2204</v>
      </c>
      <c r="O313" s="65">
        <f t="shared" si="48"/>
        <v>0.71535326086956519</v>
      </c>
      <c r="P313" s="65">
        <f t="shared" si="49"/>
        <v>0.99818840579710144</v>
      </c>
      <c r="Q313" s="15">
        <v>1.0234790686134345</v>
      </c>
      <c r="R313" s="15">
        <v>0.91718469400000002</v>
      </c>
      <c r="S313" s="15">
        <f t="shared" si="50"/>
        <v>-0.10629437461343449</v>
      </c>
      <c r="T313" s="15">
        <f t="shared" si="51"/>
        <v>-10.385593401283481</v>
      </c>
      <c r="U313" s="15">
        <v>0.27574717687544864</v>
      </c>
      <c r="V313" s="15">
        <v>0.23753722700000002</v>
      </c>
      <c r="W313" s="15">
        <f t="shared" si="52"/>
        <v>-3.8209949875448623E-2</v>
      </c>
      <c r="X313" s="16">
        <f t="shared" si="56"/>
        <v>-13.856877995420986</v>
      </c>
      <c r="Y313" s="13">
        <v>1.03</v>
      </c>
      <c r="Z313" s="13">
        <v>4.9700000000000006</v>
      </c>
      <c r="AA313" s="13">
        <v>0</v>
      </c>
      <c r="AB313" s="13">
        <v>0</v>
      </c>
      <c r="AC313" s="53">
        <f t="shared" si="53"/>
        <v>2.4850000000000002E-3</v>
      </c>
      <c r="AD313" s="53">
        <f>IFERROR((((V313)/N313)*24),"0.00")</f>
        <v>2.5866122722323051E-3</v>
      </c>
      <c r="AE313" s="53">
        <f t="shared" si="54"/>
        <v>1.016122722323049E-4</v>
      </c>
      <c r="AF313" s="53">
        <f t="shared" si="55"/>
        <v>4.0890250395293721</v>
      </c>
      <c r="AG313" s="44">
        <v>221112</v>
      </c>
      <c r="AH313" s="15" t="s">
        <v>684</v>
      </c>
      <c r="AI313" s="20"/>
      <c r="AJ313" s="20"/>
      <c r="AK313" s="20"/>
      <c r="AL313" s="20"/>
      <c r="AM313" s="20"/>
      <c r="AN313" s="20"/>
      <c r="AO313" s="20"/>
      <c r="AP313" s="20"/>
      <c r="AQ313" s="20"/>
      <c r="AR313" s="20"/>
      <c r="AS313" s="20"/>
      <c r="AT313" s="20"/>
    </row>
    <row r="314" spans="1:46" ht="26.1" customHeight="1" x14ac:dyDescent="0.25">
      <c r="A314" s="39" t="s">
        <v>5</v>
      </c>
      <c r="B314" s="13" t="s">
        <v>21</v>
      </c>
      <c r="C314" s="13">
        <v>34033</v>
      </c>
      <c r="D314" s="13" t="s">
        <v>251</v>
      </c>
      <c r="E314" s="13">
        <v>65498</v>
      </c>
      <c r="F314" s="13" t="s">
        <v>280</v>
      </c>
      <c r="G314" s="13" t="s">
        <v>100</v>
      </c>
      <c r="H314" s="13" t="s">
        <v>105</v>
      </c>
      <c r="I314" s="4">
        <v>10566</v>
      </c>
      <c r="J314" s="4">
        <v>1002</v>
      </c>
      <c r="K314" s="14" t="s">
        <v>35</v>
      </c>
      <c r="L314" s="15" t="s">
        <v>679</v>
      </c>
      <c r="M314" s="68">
        <v>1579.5</v>
      </c>
      <c r="N314" s="61">
        <v>2204</v>
      </c>
      <c r="O314" s="65">
        <f t="shared" si="48"/>
        <v>0.71535326086956519</v>
      </c>
      <c r="P314" s="65">
        <f t="shared" si="49"/>
        <v>0.99818840579710144</v>
      </c>
      <c r="Q314" s="15">
        <v>104.59311229200561</v>
      </c>
      <c r="R314" s="15">
        <v>93.730496806000005</v>
      </c>
      <c r="S314" s="15">
        <f t="shared" si="50"/>
        <v>-10.862615486005609</v>
      </c>
      <c r="T314" s="15">
        <f t="shared" si="51"/>
        <v>-10.385593513728795</v>
      </c>
      <c r="U314" s="15">
        <v>28.179624107222971</v>
      </c>
      <c r="V314" s="15">
        <v>24.274814844999998</v>
      </c>
      <c r="W314" s="15">
        <f t="shared" si="52"/>
        <v>-3.9048092622229724</v>
      </c>
      <c r="X314" s="16">
        <f t="shared" si="56"/>
        <v>-13.856853616518242</v>
      </c>
      <c r="Y314" s="13">
        <v>104.60000000000001</v>
      </c>
      <c r="Z314" s="13">
        <v>505.15</v>
      </c>
      <c r="AA314" s="13">
        <v>0</v>
      </c>
      <c r="AB314" s="13">
        <v>795.68</v>
      </c>
      <c r="AC314" s="53">
        <f t="shared" si="53"/>
        <v>0.25257499999999999</v>
      </c>
      <c r="AD314" s="69">
        <f>AC314+(AC314*(X314/100))</f>
        <v>0.21757605197807905</v>
      </c>
      <c r="AE314" s="53">
        <f t="shared" si="54"/>
        <v>-3.4998948021920939E-2</v>
      </c>
      <c r="AF314" s="53">
        <f t="shared" si="55"/>
        <v>-13.856853616518238</v>
      </c>
      <c r="AG314" s="44">
        <v>221112</v>
      </c>
      <c r="AH314" s="15" t="s">
        <v>684</v>
      </c>
      <c r="AI314" s="20"/>
      <c r="AJ314" s="20"/>
      <c r="AK314" s="20"/>
      <c r="AL314" s="20"/>
      <c r="AM314" s="20"/>
      <c r="AN314" s="20"/>
      <c r="AO314" s="20"/>
      <c r="AP314" s="20"/>
      <c r="AQ314" s="20"/>
      <c r="AR314" s="20"/>
      <c r="AS314" s="20"/>
      <c r="AT314" s="20"/>
    </row>
    <row r="315" spans="1:46" ht="26.1" customHeight="1" x14ac:dyDescent="0.25">
      <c r="A315" s="39" t="s">
        <v>5</v>
      </c>
      <c r="B315" s="13" t="s">
        <v>21</v>
      </c>
      <c r="C315" s="13">
        <v>34033</v>
      </c>
      <c r="D315" s="13" t="s">
        <v>251</v>
      </c>
      <c r="E315" s="13">
        <v>65498</v>
      </c>
      <c r="F315" s="13" t="s">
        <v>280</v>
      </c>
      <c r="G315" s="13" t="s">
        <v>100</v>
      </c>
      <c r="H315" s="13" t="s">
        <v>105</v>
      </c>
      <c r="I315" s="4">
        <v>10566</v>
      </c>
      <c r="J315" s="4">
        <v>1002</v>
      </c>
      <c r="K315" s="14" t="s">
        <v>36</v>
      </c>
      <c r="L315" s="15" t="s">
        <v>679</v>
      </c>
      <c r="M315" s="68">
        <v>1579.5</v>
      </c>
      <c r="N315" s="61">
        <v>2204</v>
      </c>
      <c r="O315" s="65">
        <f t="shared" si="48"/>
        <v>0.71535326086956519</v>
      </c>
      <c r="P315" s="65">
        <f t="shared" si="49"/>
        <v>0.99818840579710144</v>
      </c>
      <c r="Q315" s="15">
        <v>380.64825838455897</v>
      </c>
      <c r="R315" s="15">
        <v>341.470875041</v>
      </c>
      <c r="S315" s="15">
        <f t="shared" si="50"/>
        <v>-39.177383343558972</v>
      </c>
      <c r="T315" s="15">
        <f t="shared" si="51"/>
        <v>-10.292279678311068</v>
      </c>
      <c r="U315" s="15">
        <v>97.551742529250646</v>
      </c>
      <c r="V315" s="15">
        <v>84.034140487000002</v>
      </c>
      <c r="W315" s="15">
        <f t="shared" si="52"/>
        <v>-13.517602042250644</v>
      </c>
      <c r="X315" s="16">
        <f t="shared" si="56"/>
        <v>-13.856853493106414</v>
      </c>
      <c r="Y315" s="13">
        <v>368.33000000000004</v>
      </c>
      <c r="Z315" s="13">
        <v>1788.55</v>
      </c>
      <c r="AA315" s="13">
        <v>147.06</v>
      </c>
      <c r="AB315" s="13">
        <v>0</v>
      </c>
      <c r="AC315" s="53">
        <f t="shared" si="53"/>
        <v>0.89427499999999993</v>
      </c>
      <c r="AD315" s="53">
        <f>AC315+(AC315*(X315/100))</f>
        <v>0.7703566234245226</v>
      </c>
      <c r="AE315" s="53">
        <f t="shared" si="54"/>
        <v>-0.12391837657547733</v>
      </c>
      <c r="AF315" s="53">
        <f t="shared" si="55"/>
        <v>-13.856853493106408</v>
      </c>
      <c r="AG315" s="44">
        <v>221112</v>
      </c>
      <c r="AH315" s="15" t="s">
        <v>684</v>
      </c>
      <c r="AI315" s="20"/>
      <c r="AJ315" s="20"/>
      <c r="AK315" s="20"/>
      <c r="AL315" s="20"/>
      <c r="AM315" s="20"/>
      <c r="AN315" s="20"/>
      <c r="AO315" s="20"/>
      <c r="AP315" s="20"/>
      <c r="AQ315" s="20"/>
      <c r="AR315" s="20"/>
      <c r="AS315" s="20"/>
      <c r="AT315" s="20"/>
    </row>
    <row r="316" spans="1:46" ht="26.1" customHeight="1" x14ac:dyDescent="0.25">
      <c r="A316" s="39" t="s">
        <v>15</v>
      </c>
      <c r="B316" s="13" t="s">
        <v>261</v>
      </c>
      <c r="C316" s="13">
        <v>34029</v>
      </c>
      <c r="D316" s="13" t="s">
        <v>251</v>
      </c>
      <c r="E316" s="13">
        <v>78932</v>
      </c>
      <c r="F316" s="13" t="s">
        <v>271</v>
      </c>
      <c r="G316" s="13" t="s">
        <v>110</v>
      </c>
      <c r="H316" s="13" t="s">
        <v>111</v>
      </c>
      <c r="I316" s="4">
        <v>2380</v>
      </c>
      <c r="J316" s="4">
        <v>2001</v>
      </c>
      <c r="K316" s="14" t="s">
        <v>40</v>
      </c>
      <c r="L316" s="15" t="s">
        <v>679</v>
      </c>
      <c r="M316" s="68">
        <v>25</v>
      </c>
      <c r="N316" s="61">
        <v>0</v>
      </c>
      <c r="O316" s="65">
        <f t="shared" si="48"/>
        <v>1.1322463768115942E-2</v>
      </c>
      <c r="P316" s="65">
        <f t="shared" si="49"/>
        <v>0</v>
      </c>
      <c r="Q316" s="15">
        <v>0.22323047982611299</v>
      </c>
      <c r="R316" s="15">
        <v>0</v>
      </c>
      <c r="S316" s="15">
        <f t="shared" si="50"/>
        <v>-0.22323047982611299</v>
      </c>
      <c r="T316" s="15">
        <f t="shared" si="51"/>
        <v>-100</v>
      </c>
      <c r="U316" s="15">
        <v>0.11827921318474752</v>
      </c>
      <c r="V316" s="15">
        <v>0</v>
      </c>
      <c r="W316" s="15">
        <f t="shared" si="52"/>
        <v>-0.11827921318474752</v>
      </c>
      <c r="X316" s="16">
        <f t="shared" si="56"/>
        <v>-100</v>
      </c>
      <c r="Y316" s="13">
        <v>0.23</v>
      </c>
      <c r="Z316" s="13">
        <v>0</v>
      </c>
      <c r="AA316" s="13">
        <v>0</v>
      </c>
      <c r="AB316" s="13">
        <v>0</v>
      </c>
      <c r="AC316" s="53">
        <f t="shared" si="53"/>
        <v>0</v>
      </c>
      <c r="AD316" s="53" t="str">
        <f>IFERROR((((V316)/N316)*24),"0.00")</f>
        <v>0.00</v>
      </c>
      <c r="AE316" s="53">
        <f t="shared" si="54"/>
        <v>0</v>
      </c>
      <c r="AF316" s="53" t="str">
        <f t="shared" si="55"/>
        <v>0.00</v>
      </c>
      <c r="AG316" s="44">
        <v>221112</v>
      </c>
      <c r="AH316" s="15" t="s">
        <v>682</v>
      </c>
      <c r="AI316" s="20"/>
      <c r="AJ316" s="20"/>
      <c r="AK316" s="20"/>
      <c r="AL316" s="20"/>
      <c r="AM316" s="20"/>
      <c r="AN316" s="20"/>
      <c r="AO316" s="20"/>
      <c r="AP316" s="20"/>
      <c r="AQ316" s="20"/>
      <c r="AR316" s="20"/>
      <c r="AS316" s="20"/>
      <c r="AT316" s="20"/>
    </row>
    <row r="317" spans="1:46" ht="26.1" customHeight="1" x14ac:dyDescent="0.25">
      <c r="A317" s="39" t="s">
        <v>15</v>
      </c>
      <c r="B317" s="13" t="s">
        <v>261</v>
      </c>
      <c r="C317" s="13">
        <v>34029</v>
      </c>
      <c r="D317" s="13" t="s">
        <v>251</v>
      </c>
      <c r="E317" s="13">
        <v>78932</v>
      </c>
      <c r="F317" s="13" t="s">
        <v>271</v>
      </c>
      <c r="G317" s="13" t="s">
        <v>110</v>
      </c>
      <c r="H317" s="13" t="s">
        <v>111</v>
      </c>
      <c r="I317" s="4">
        <v>2380</v>
      </c>
      <c r="J317" s="4">
        <v>2001</v>
      </c>
      <c r="K317" s="14" t="s">
        <v>38</v>
      </c>
      <c r="L317" s="15" t="s">
        <v>679</v>
      </c>
      <c r="M317" s="68">
        <v>25</v>
      </c>
      <c r="N317" s="61">
        <v>0</v>
      </c>
      <c r="O317" s="65">
        <f t="shared" si="48"/>
        <v>1.1322463768115942E-2</v>
      </c>
      <c r="P317" s="65">
        <f t="shared" si="49"/>
        <v>0</v>
      </c>
      <c r="Q317" s="15">
        <v>5.46368307266712E-2</v>
      </c>
      <c r="R317" s="15">
        <v>0</v>
      </c>
      <c r="S317" s="15">
        <f t="shared" si="50"/>
        <v>-5.46368307266712E-2</v>
      </c>
      <c r="T317" s="15">
        <f t="shared" si="51"/>
        <v>-100</v>
      </c>
      <c r="U317" s="15">
        <v>2.8949457772490621E-2</v>
      </c>
      <c r="V317" s="15">
        <v>0</v>
      </c>
      <c r="W317" s="15">
        <f t="shared" si="52"/>
        <v>-2.8949457772490621E-2</v>
      </c>
      <c r="X317" s="16">
        <f t="shared" si="56"/>
        <v>-100</v>
      </c>
      <c r="Y317" s="13">
        <v>0.06</v>
      </c>
      <c r="Z317" s="13">
        <v>0</v>
      </c>
      <c r="AA317" s="13">
        <v>0</v>
      </c>
      <c r="AB317" s="13">
        <v>0</v>
      </c>
      <c r="AC317" s="53">
        <f t="shared" si="53"/>
        <v>0</v>
      </c>
      <c r="AD317" s="53" t="str">
        <f>IFERROR((((V317)/N317)*24),"0.00")</f>
        <v>0.00</v>
      </c>
      <c r="AE317" s="53">
        <f t="shared" si="54"/>
        <v>0</v>
      </c>
      <c r="AF317" s="53" t="str">
        <f t="shared" si="55"/>
        <v>0.00</v>
      </c>
      <c r="AG317" s="44">
        <v>221112</v>
      </c>
      <c r="AH317" s="15" t="s">
        <v>682</v>
      </c>
      <c r="AI317" s="20"/>
      <c r="AJ317" s="20"/>
      <c r="AK317" s="20"/>
      <c r="AL317" s="20"/>
      <c r="AM317" s="20"/>
      <c r="AN317" s="20"/>
      <c r="AO317" s="20"/>
      <c r="AP317" s="20"/>
      <c r="AQ317" s="20"/>
      <c r="AR317" s="20"/>
      <c r="AS317" s="20"/>
      <c r="AT317" s="20"/>
    </row>
    <row r="318" spans="1:46" ht="26.1" customHeight="1" x14ac:dyDescent="0.25">
      <c r="A318" s="39" t="s">
        <v>15</v>
      </c>
      <c r="B318" s="13" t="s">
        <v>261</v>
      </c>
      <c r="C318" s="13">
        <v>34029</v>
      </c>
      <c r="D318" s="13" t="s">
        <v>251</v>
      </c>
      <c r="E318" s="13">
        <v>78932</v>
      </c>
      <c r="F318" s="13" t="s">
        <v>271</v>
      </c>
      <c r="G318" s="13" t="s">
        <v>110</v>
      </c>
      <c r="H318" s="13" t="s">
        <v>111</v>
      </c>
      <c r="I318" s="4">
        <v>2380</v>
      </c>
      <c r="J318" s="4">
        <v>2001</v>
      </c>
      <c r="K318" s="14" t="s">
        <v>39</v>
      </c>
      <c r="L318" s="15" t="s">
        <v>679</v>
      </c>
      <c r="M318" s="68">
        <v>25</v>
      </c>
      <c r="N318" s="61">
        <v>0</v>
      </c>
      <c r="O318" s="65">
        <f t="shared" si="48"/>
        <v>1.1322463768115942E-2</v>
      </c>
      <c r="P318" s="65">
        <f t="shared" si="49"/>
        <v>0</v>
      </c>
      <c r="Q318" s="15">
        <v>5.46368307266712E-2</v>
      </c>
      <c r="R318" s="15">
        <v>0</v>
      </c>
      <c r="S318" s="15">
        <f t="shared" si="50"/>
        <v>-5.46368307266712E-2</v>
      </c>
      <c r="T318" s="15">
        <f t="shared" si="51"/>
        <v>-100</v>
      </c>
      <c r="U318" s="15">
        <v>2.8949457772490621E-2</v>
      </c>
      <c r="V318" s="15">
        <v>0</v>
      </c>
      <c r="W318" s="15">
        <f t="shared" si="52"/>
        <v>-2.8949457772490621E-2</v>
      </c>
      <c r="X318" s="16">
        <f t="shared" si="56"/>
        <v>-100</v>
      </c>
      <c r="Y318" s="13">
        <v>0.06</v>
      </c>
      <c r="Z318" s="13">
        <v>0</v>
      </c>
      <c r="AA318" s="13">
        <v>0</v>
      </c>
      <c r="AB318" s="13">
        <v>0</v>
      </c>
      <c r="AC318" s="53">
        <f t="shared" si="53"/>
        <v>0</v>
      </c>
      <c r="AD318" s="53" t="str">
        <f>IFERROR((((V318)/N318)*24),"0.00")</f>
        <v>0.00</v>
      </c>
      <c r="AE318" s="53">
        <f t="shared" si="54"/>
        <v>0</v>
      </c>
      <c r="AF318" s="53" t="str">
        <f t="shared" si="55"/>
        <v>0.00</v>
      </c>
      <c r="AG318" s="44">
        <v>221112</v>
      </c>
      <c r="AH318" s="15" t="s">
        <v>682</v>
      </c>
      <c r="AI318" s="20"/>
      <c r="AJ318" s="20"/>
      <c r="AK318" s="20"/>
      <c r="AL318" s="20"/>
      <c r="AM318" s="20"/>
      <c r="AN318" s="20"/>
      <c r="AO318" s="20"/>
      <c r="AP318" s="20"/>
      <c r="AQ318" s="20"/>
      <c r="AR318" s="20"/>
      <c r="AS318" s="20"/>
      <c r="AT318" s="20"/>
    </row>
    <row r="319" spans="1:46" ht="26.1" customHeight="1" x14ac:dyDescent="0.25">
      <c r="A319" s="39" t="s">
        <v>15</v>
      </c>
      <c r="B319" s="13" t="s">
        <v>261</v>
      </c>
      <c r="C319" s="13">
        <v>34029</v>
      </c>
      <c r="D319" s="13" t="s">
        <v>251</v>
      </c>
      <c r="E319" s="13">
        <v>78932</v>
      </c>
      <c r="F319" s="13" t="s">
        <v>271</v>
      </c>
      <c r="G319" s="13" t="s">
        <v>110</v>
      </c>
      <c r="H319" s="13" t="s">
        <v>111</v>
      </c>
      <c r="I319" s="4">
        <v>2380</v>
      </c>
      <c r="J319" s="4">
        <v>2001</v>
      </c>
      <c r="K319" s="14" t="s">
        <v>37</v>
      </c>
      <c r="L319" s="15" t="s">
        <v>679</v>
      </c>
      <c r="M319" s="68">
        <v>25</v>
      </c>
      <c r="N319" s="61">
        <v>0</v>
      </c>
      <c r="O319" s="65">
        <f t="shared" si="48"/>
        <v>1.1322463768115942E-2</v>
      </c>
      <c r="P319" s="65">
        <f t="shared" si="49"/>
        <v>0</v>
      </c>
      <c r="Q319" s="15">
        <v>0.243833742604294</v>
      </c>
      <c r="R319" s="15">
        <v>0</v>
      </c>
      <c r="S319" s="15">
        <f t="shared" si="50"/>
        <v>-0.243833742604294</v>
      </c>
      <c r="T319" s="15">
        <f t="shared" si="51"/>
        <v>-100</v>
      </c>
      <c r="U319" s="15">
        <v>0.1291959021258719</v>
      </c>
      <c r="V319" s="15">
        <v>0</v>
      </c>
      <c r="W319" s="15">
        <f t="shared" si="52"/>
        <v>-0.1291959021258719</v>
      </c>
      <c r="X319" s="16">
        <f t="shared" si="56"/>
        <v>-100</v>
      </c>
      <c r="Y319" s="13">
        <v>0.09</v>
      </c>
      <c r="Z319" s="13">
        <v>0</v>
      </c>
      <c r="AA319" s="13">
        <v>0</v>
      </c>
      <c r="AB319" s="13">
        <v>0</v>
      </c>
      <c r="AC319" s="53">
        <f t="shared" si="53"/>
        <v>0</v>
      </c>
      <c r="AD319" s="53" t="str">
        <f>IFERROR((((V319)/N319)*24),"0.00")</f>
        <v>0.00</v>
      </c>
      <c r="AE319" s="53">
        <f t="shared" si="54"/>
        <v>0</v>
      </c>
      <c r="AF319" s="53" t="str">
        <f t="shared" si="55"/>
        <v>0.00</v>
      </c>
      <c r="AG319" s="44">
        <v>221112</v>
      </c>
      <c r="AH319" s="15" t="s">
        <v>682</v>
      </c>
      <c r="AI319" s="20"/>
      <c r="AJ319" s="20"/>
      <c r="AK319" s="20"/>
      <c r="AL319" s="20"/>
      <c r="AM319" s="20"/>
      <c r="AN319" s="20"/>
      <c r="AO319" s="20"/>
      <c r="AP319" s="20"/>
      <c r="AQ319" s="20"/>
      <c r="AR319" s="20"/>
      <c r="AS319" s="20"/>
      <c r="AT319" s="20"/>
    </row>
    <row r="320" spans="1:46" ht="26.1" customHeight="1" x14ac:dyDescent="0.25">
      <c r="A320" s="39" t="s">
        <v>15</v>
      </c>
      <c r="B320" s="13" t="s">
        <v>261</v>
      </c>
      <c r="C320" s="13">
        <v>34029</v>
      </c>
      <c r="D320" s="13" t="s">
        <v>251</v>
      </c>
      <c r="E320" s="13">
        <v>78932</v>
      </c>
      <c r="F320" s="13" t="s">
        <v>271</v>
      </c>
      <c r="G320" s="13" t="s">
        <v>110</v>
      </c>
      <c r="H320" s="13" t="s">
        <v>111</v>
      </c>
      <c r="I320" s="4">
        <v>2380</v>
      </c>
      <c r="J320" s="4">
        <v>2001</v>
      </c>
      <c r="K320" s="14" t="s">
        <v>34</v>
      </c>
      <c r="L320" s="15" t="s">
        <v>679</v>
      </c>
      <c r="M320" s="68">
        <v>25</v>
      </c>
      <c r="N320" s="61">
        <v>0</v>
      </c>
      <c r="O320" s="65">
        <f t="shared" si="48"/>
        <v>1.1322463768115942E-2</v>
      </c>
      <c r="P320" s="65">
        <f t="shared" si="49"/>
        <v>0</v>
      </c>
      <c r="Q320" s="15">
        <v>1.8955635150069601E-3</v>
      </c>
      <c r="R320" s="15">
        <v>0</v>
      </c>
      <c r="S320" s="15">
        <f t="shared" si="50"/>
        <v>-1.8955635150069601E-3</v>
      </c>
      <c r="T320" s="15">
        <f t="shared" si="51"/>
        <v>-100</v>
      </c>
      <c r="U320" s="15">
        <v>1.004368943127227E-3</v>
      </c>
      <c r="V320" s="15">
        <v>0</v>
      </c>
      <c r="W320" s="15">
        <f t="shared" si="52"/>
        <v>-1.004368943127227E-3</v>
      </c>
      <c r="X320" s="16">
        <f t="shared" si="56"/>
        <v>-100</v>
      </c>
      <c r="Y320" s="13">
        <v>0</v>
      </c>
      <c r="Z320" s="13">
        <v>0.34</v>
      </c>
      <c r="AA320" s="13">
        <v>0</v>
      </c>
      <c r="AB320" s="13">
        <v>0</v>
      </c>
      <c r="AC320" s="53">
        <f t="shared" si="53"/>
        <v>1.7000000000000001E-4</v>
      </c>
      <c r="AD320" s="53" t="str">
        <f>IFERROR((((V320)/N320)*24),"0.00")</f>
        <v>0.00</v>
      </c>
      <c r="AE320" s="53">
        <f t="shared" si="54"/>
        <v>-1.7000000000000001E-4</v>
      </c>
      <c r="AF320" s="53">
        <f t="shared" si="55"/>
        <v>-100</v>
      </c>
      <c r="AG320" s="44">
        <v>221112</v>
      </c>
      <c r="AH320" s="15" t="s">
        <v>682</v>
      </c>
      <c r="AI320" s="20"/>
      <c r="AJ320" s="20"/>
      <c r="AK320" s="20"/>
      <c r="AL320" s="20"/>
      <c r="AM320" s="20"/>
      <c r="AN320" s="20"/>
      <c r="AO320" s="20"/>
      <c r="AP320" s="20"/>
      <c r="AQ320" s="20"/>
      <c r="AR320" s="20"/>
      <c r="AS320" s="20"/>
      <c r="AT320" s="20"/>
    </row>
    <row r="321" spans="1:46" ht="26.1" customHeight="1" x14ac:dyDescent="0.25">
      <c r="A321" s="39" t="s">
        <v>15</v>
      </c>
      <c r="B321" s="13" t="s">
        <v>261</v>
      </c>
      <c r="C321" s="13">
        <v>34029</v>
      </c>
      <c r="D321" s="13" t="s">
        <v>251</v>
      </c>
      <c r="E321" s="13">
        <v>78932</v>
      </c>
      <c r="F321" s="13" t="s">
        <v>271</v>
      </c>
      <c r="G321" s="13" t="s">
        <v>110</v>
      </c>
      <c r="H321" s="13" t="s">
        <v>111</v>
      </c>
      <c r="I321" s="4">
        <v>2380</v>
      </c>
      <c r="J321" s="4">
        <v>2001</v>
      </c>
      <c r="K321" s="14" t="s">
        <v>35</v>
      </c>
      <c r="L321" s="15" t="s">
        <v>679</v>
      </c>
      <c r="M321" s="68">
        <v>25</v>
      </c>
      <c r="N321" s="61">
        <v>0</v>
      </c>
      <c r="O321" s="65">
        <f t="shared" si="48"/>
        <v>1.1322463768115942E-2</v>
      </c>
      <c r="P321" s="65">
        <f t="shared" si="49"/>
        <v>0</v>
      </c>
      <c r="Q321" s="15">
        <v>0.73023796822238696</v>
      </c>
      <c r="R321" s="15">
        <v>0</v>
      </c>
      <c r="S321" s="15">
        <f t="shared" si="50"/>
        <v>-0.73023796822238696</v>
      </c>
      <c r="T321" s="15">
        <f t="shared" si="51"/>
        <v>-100</v>
      </c>
      <c r="U321" s="15">
        <v>0.38691836520824707</v>
      </c>
      <c r="V321" s="15">
        <v>0</v>
      </c>
      <c r="W321" s="15">
        <f t="shared" si="52"/>
        <v>-0.38691836520824707</v>
      </c>
      <c r="X321" s="16">
        <f t="shared" si="56"/>
        <v>-100</v>
      </c>
      <c r="Y321" s="13">
        <v>0.74</v>
      </c>
      <c r="Z321" s="13">
        <v>131.27000000000001</v>
      </c>
      <c r="AA321" s="13">
        <v>0</v>
      </c>
      <c r="AB321" s="13">
        <v>64.67</v>
      </c>
      <c r="AC321" s="53">
        <f t="shared" si="53"/>
        <v>6.5634999999999999E-2</v>
      </c>
      <c r="AD321" s="69">
        <f>AC321+(AC321*(X321/100))</f>
        <v>0</v>
      </c>
      <c r="AE321" s="53">
        <f t="shared" si="54"/>
        <v>-6.5634999999999999E-2</v>
      </c>
      <c r="AF321" s="53">
        <f t="shared" si="55"/>
        <v>-100</v>
      </c>
      <c r="AG321" s="44">
        <v>221112</v>
      </c>
      <c r="AH321" s="15" t="s">
        <v>682</v>
      </c>
      <c r="AI321" s="20"/>
      <c r="AJ321" s="20"/>
      <c r="AK321" s="20"/>
      <c r="AL321" s="20"/>
      <c r="AM321" s="20"/>
      <c r="AN321" s="20"/>
      <c r="AO321" s="20"/>
      <c r="AP321" s="20"/>
      <c r="AQ321" s="20"/>
      <c r="AR321" s="20"/>
      <c r="AS321" s="20"/>
      <c r="AT321" s="20"/>
    </row>
    <row r="322" spans="1:46" ht="26.1" customHeight="1" x14ac:dyDescent="0.25">
      <c r="A322" s="39" t="s">
        <v>15</v>
      </c>
      <c r="B322" s="13" t="s">
        <v>261</v>
      </c>
      <c r="C322" s="13">
        <v>34029</v>
      </c>
      <c r="D322" s="13" t="s">
        <v>251</v>
      </c>
      <c r="E322" s="13">
        <v>78932</v>
      </c>
      <c r="F322" s="13" t="s">
        <v>271</v>
      </c>
      <c r="G322" s="13" t="s">
        <v>110</v>
      </c>
      <c r="H322" s="13" t="s">
        <v>111</v>
      </c>
      <c r="I322" s="4">
        <v>2380</v>
      </c>
      <c r="J322" s="4">
        <v>2001</v>
      </c>
      <c r="K322" s="14" t="s">
        <v>36</v>
      </c>
      <c r="L322" s="15" t="s">
        <v>679</v>
      </c>
      <c r="M322" s="68">
        <v>25</v>
      </c>
      <c r="N322" s="61">
        <v>0</v>
      </c>
      <c r="O322" s="65">
        <f t="shared" si="48"/>
        <v>1.1322463768115942E-2</v>
      </c>
      <c r="P322" s="65">
        <f t="shared" si="49"/>
        <v>0</v>
      </c>
      <c r="Q322" s="15">
        <v>13.3793008883098</v>
      </c>
      <c r="R322" s="15">
        <v>0</v>
      </c>
      <c r="S322" s="15">
        <f t="shared" si="50"/>
        <v>-13.3793008883098</v>
      </c>
      <c r="T322" s="15">
        <f t="shared" si="51"/>
        <v>-100</v>
      </c>
      <c r="U322" s="15">
        <v>7.0890551472381285</v>
      </c>
      <c r="V322" s="15">
        <v>0</v>
      </c>
      <c r="W322" s="15">
        <f t="shared" si="52"/>
        <v>-7.0890551472381285</v>
      </c>
      <c r="X322" s="16">
        <f t="shared" si="56"/>
        <v>-100</v>
      </c>
      <c r="Y322" s="13">
        <v>1.1299999999999999</v>
      </c>
      <c r="Z322" s="13">
        <v>201.72</v>
      </c>
      <c r="AA322" s="13">
        <v>0.71</v>
      </c>
      <c r="AB322" s="13">
        <v>0</v>
      </c>
      <c r="AC322" s="53">
        <f t="shared" si="53"/>
        <v>0.10086000000000001</v>
      </c>
      <c r="AD322" s="53">
        <f>AC322+(AC322*(X322/100))</f>
        <v>0</v>
      </c>
      <c r="AE322" s="53">
        <f t="shared" si="54"/>
        <v>-0.10086000000000001</v>
      </c>
      <c r="AF322" s="53">
        <f t="shared" si="55"/>
        <v>-100</v>
      </c>
      <c r="AG322" s="44">
        <v>221112</v>
      </c>
      <c r="AH322" s="15" t="s">
        <v>682</v>
      </c>
      <c r="AI322" s="20"/>
      <c r="AJ322" s="20"/>
      <c r="AK322" s="20"/>
      <c r="AL322" s="20"/>
      <c r="AM322" s="20"/>
      <c r="AN322" s="20"/>
      <c r="AO322" s="20"/>
      <c r="AP322" s="20"/>
      <c r="AQ322" s="20"/>
      <c r="AR322" s="20"/>
      <c r="AS322" s="20"/>
      <c r="AT322" s="20"/>
    </row>
    <row r="323" spans="1:46" ht="26.1" customHeight="1" x14ac:dyDescent="0.25">
      <c r="A323" s="39" t="s">
        <v>15</v>
      </c>
      <c r="B323" s="13" t="s">
        <v>261</v>
      </c>
      <c r="C323" s="13">
        <v>34029</v>
      </c>
      <c r="D323" s="13" t="s">
        <v>251</v>
      </c>
      <c r="E323" s="13">
        <v>78932</v>
      </c>
      <c r="F323" s="13" t="s">
        <v>280</v>
      </c>
      <c r="G323" s="13" t="s">
        <v>110</v>
      </c>
      <c r="H323" s="13" t="s">
        <v>115</v>
      </c>
      <c r="I323" s="4">
        <v>2380</v>
      </c>
      <c r="J323" s="4">
        <v>3001</v>
      </c>
      <c r="K323" s="14" t="s">
        <v>40</v>
      </c>
      <c r="L323" s="15" t="s">
        <v>679</v>
      </c>
      <c r="M323" s="68">
        <v>25</v>
      </c>
      <c r="N323" s="61">
        <v>0</v>
      </c>
      <c r="O323" s="65">
        <f t="shared" si="48"/>
        <v>1.1322463768115942E-2</v>
      </c>
      <c r="P323" s="65">
        <f t="shared" si="49"/>
        <v>0</v>
      </c>
      <c r="Q323" s="15">
        <v>0.22323047982611299</v>
      </c>
      <c r="R323" s="15">
        <v>0</v>
      </c>
      <c r="S323" s="15">
        <f t="shared" si="50"/>
        <v>-0.22323047982611299</v>
      </c>
      <c r="T323" s="15">
        <f t="shared" si="51"/>
        <v>-100</v>
      </c>
      <c r="U323" s="15">
        <v>0.11827921318474752</v>
      </c>
      <c r="V323" s="15">
        <v>0</v>
      </c>
      <c r="W323" s="15">
        <f t="shared" si="52"/>
        <v>-0.11827921318474752</v>
      </c>
      <c r="X323" s="16">
        <f t="shared" si="56"/>
        <v>-100</v>
      </c>
      <c r="Y323" s="13">
        <v>0.23</v>
      </c>
      <c r="Z323" s="13">
        <v>0</v>
      </c>
      <c r="AA323" s="13">
        <v>0</v>
      </c>
      <c r="AB323" s="13">
        <v>0</v>
      </c>
      <c r="AC323" s="53">
        <f t="shared" si="53"/>
        <v>0</v>
      </c>
      <c r="AD323" s="53" t="str">
        <f>IFERROR((((V323)/N323)*24),"0.00")</f>
        <v>0.00</v>
      </c>
      <c r="AE323" s="53">
        <f t="shared" si="54"/>
        <v>0</v>
      </c>
      <c r="AF323" s="53" t="str">
        <f t="shared" si="55"/>
        <v>0.00</v>
      </c>
      <c r="AG323" s="44">
        <v>221112</v>
      </c>
      <c r="AH323" s="15" t="s">
        <v>682</v>
      </c>
      <c r="AI323" s="20"/>
      <c r="AJ323" s="20"/>
      <c r="AK323" s="20"/>
      <c r="AL323" s="20"/>
      <c r="AM323" s="20"/>
      <c r="AN323" s="20"/>
      <c r="AO323" s="20"/>
      <c r="AP323" s="20"/>
      <c r="AQ323" s="20"/>
      <c r="AR323" s="20"/>
      <c r="AS323" s="20"/>
      <c r="AT323" s="20"/>
    </row>
    <row r="324" spans="1:46" ht="26.1" customHeight="1" x14ac:dyDescent="0.25">
      <c r="A324" s="39" t="s">
        <v>15</v>
      </c>
      <c r="B324" s="13" t="s">
        <v>261</v>
      </c>
      <c r="C324" s="13">
        <v>34029</v>
      </c>
      <c r="D324" s="13" t="s">
        <v>251</v>
      </c>
      <c r="E324" s="13">
        <v>78932</v>
      </c>
      <c r="F324" s="13" t="s">
        <v>280</v>
      </c>
      <c r="G324" s="13" t="s">
        <v>110</v>
      </c>
      <c r="H324" s="13" t="s">
        <v>115</v>
      </c>
      <c r="I324" s="4">
        <v>2380</v>
      </c>
      <c r="J324" s="4">
        <v>3001</v>
      </c>
      <c r="K324" s="14" t="s">
        <v>38</v>
      </c>
      <c r="L324" s="15" t="s">
        <v>679</v>
      </c>
      <c r="M324" s="68">
        <v>25</v>
      </c>
      <c r="N324" s="61">
        <v>0</v>
      </c>
      <c r="O324" s="65">
        <f t="shared" si="48"/>
        <v>1.1322463768115942E-2</v>
      </c>
      <c r="P324" s="65">
        <f t="shared" si="49"/>
        <v>0</v>
      </c>
      <c r="Q324" s="15">
        <v>5.46368307266712E-2</v>
      </c>
      <c r="R324" s="15">
        <v>0</v>
      </c>
      <c r="S324" s="15">
        <f t="shared" si="50"/>
        <v>-5.46368307266712E-2</v>
      </c>
      <c r="T324" s="15">
        <f t="shared" si="51"/>
        <v>-100</v>
      </c>
      <c r="U324" s="15">
        <v>2.8949457772490621E-2</v>
      </c>
      <c r="V324" s="15">
        <v>0</v>
      </c>
      <c r="W324" s="15">
        <f t="shared" si="52"/>
        <v>-2.8949457772490621E-2</v>
      </c>
      <c r="X324" s="16">
        <f t="shared" si="56"/>
        <v>-100</v>
      </c>
      <c r="Y324" s="13">
        <v>0.06</v>
      </c>
      <c r="Z324" s="13">
        <v>0</v>
      </c>
      <c r="AA324" s="13">
        <v>0</v>
      </c>
      <c r="AB324" s="13">
        <v>0</v>
      </c>
      <c r="AC324" s="53">
        <f t="shared" si="53"/>
        <v>0</v>
      </c>
      <c r="AD324" s="53" t="str">
        <f>IFERROR((((V324)/N324)*24),"0.00")</f>
        <v>0.00</v>
      </c>
      <c r="AE324" s="53">
        <f t="shared" si="54"/>
        <v>0</v>
      </c>
      <c r="AF324" s="53" t="str">
        <f t="shared" si="55"/>
        <v>0.00</v>
      </c>
      <c r="AG324" s="44">
        <v>221112</v>
      </c>
      <c r="AH324" s="15" t="s">
        <v>682</v>
      </c>
      <c r="AI324" s="20"/>
      <c r="AJ324" s="20"/>
      <c r="AK324" s="20"/>
      <c r="AL324" s="20"/>
      <c r="AM324" s="20"/>
      <c r="AN324" s="20"/>
      <c r="AO324" s="20"/>
      <c r="AP324" s="20"/>
      <c r="AQ324" s="20"/>
      <c r="AR324" s="20"/>
      <c r="AS324" s="20"/>
      <c r="AT324" s="20"/>
    </row>
    <row r="325" spans="1:46" ht="26.1" customHeight="1" x14ac:dyDescent="0.25">
      <c r="A325" s="39" t="s">
        <v>15</v>
      </c>
      <c r="B325" s="13" t="s">
        <v>261</v>
      </c>
      <c r="C325" s="13">
        <v>34029</v>
      </c>
      <c r="D325" s="13" t="s">
        <v>251</v>
      </c>
      <c r="E325" s="13">
        <v>78932</v>
      </c>
      <c r="F325" s="13" t="s">
        <v>280</v>
      </c>
      <c r="G325" s="13" t="s">
        <v>110</v>
      </c>
      <c r="H325" s="13" t="s">
        <v>115</v>
      </c>
      <c r="I325" s="4">
        <v>2380</v>
      </c>
      <c r="J325" s="4">
        <v>3001</v>
      </c>
      <c r="K325" s="14" t="s">
        <v>39</v>
      </c>
      <c r="L325" s="15" t="s">
        <v>679</v>
      </c>
      <c r="M325" s="68">
        <v>25</v>
      </c>
      <c r="N325" s="61">
        <v>0</v>
      </c>
      <c r="O325" s="65">
        <f t="shared" si="48"/>
        <v>1.1322463768115942E-2</v>
      </c>
      <c r="P325" s="65">
        <f t="shared" si="49"/>
        <v>0</v>
      </c>
      <c r="Q325" s="15">
        <v>5.46368307266712E-2</v>
      </c>
      <c r="R325" s="15">
        <v>0</v>
      </c>
      <c r="S325" s="15">
        <f t="shared" si="50"/>
        <v>-5.46368307266712E-2</v>
      </c>
      <c r="T325" s="15">
        <f t="shared" si="51"/>
        <v>-100</v>
      </c>
      <c r="U325" s="15">
        <v>2.8949457772490621E-2</v>
      </c>
      <c r="V325" s="15">
        <v>0</v>
      </c>
      <c r="W325" s="15">
        <f t="shared" si="52"/>
        <v>-2.8949457772490621E-2</v>
      </c>
      <c r="X325" s="16">
        <f t="shared" si="56"/>
        <v>-100</v>
      </c>
      <c r="Y325" s="13">
        <v>0.06</v>
      </c>
      <c r="Z325" s="13">
        <v>0</v>
      </c>
      <c r="AA325" s="13">
        <v>0</v>
      </c>
      <c r="AB325" s="13">
        <v>0</v>
      </c>
      <c r="AC325" s="53">
        <f t="shared" si="53"/>
        <v>0</v>
      </c>
      <c r="AD325" s="53" t="str">
        <f>IFERROR((((V325)/N325)*24),"0.00")</f>
        <v>0.00</v>
      </c>
      <c r="AE325" s="53">
        <f t="shared" si="54"/>
        <v>0</v>
      </c>
      <c r="AF325" s="53" t="str">
        <f t="shared" si="55"/>
        <v>0.00</v>
      </c>
      <c r="AG325" s="44">
        <v>221112</v>
      </c>
      <c r="AH325" s="15" t="s">
        <v>682</v>
      </c>
      <c r="AI325" s="20"/>
      <c r="AJ325" s="20"/>
      <c r="AK325" s="20"/>
      <c r="AL325" s="20"/>
      <c r="AM325" s="20"/>
      <c r="AN325" s="20"/>
      <c r="AO325" s="20"/>
      <c r="AP325" s="20"/>
      <c r="AQ325" s="20"/>
      <c r="AR325" s="20"/>
      <c r="AS325" s="20"/>
      <c r="AT325" s="20"/>
    </row>
    <row r="326" spans="1:46" ht="26.1" customHeight="1" x14ac:dyDescent="0.25">
      <c r="A326" s="39" t="s">
        <v>15</v>
      </c>
      <c r="B326" s="13" t="s">
        <v>261</v>
      </c>
      <c r="C326" s="13">
        <v>34029</v>
      </c>
      <c r="D326" s="13" t="s">
        <v>251</v>
      </c>
      <c r="E326" s="13">
        <v>78932</v>
      </c>
      <c r="F326" s="13" t="s">
        <v>280</v>
      </c>
      <c r="G326" s="13" t="s">
        <v>110</v>
      </c>
      <c r="H326" s="13" t="s">
        <v>115</v>
      </c>
      <c r="I326" s="4">
        <v>2380</v>
      </c>
      <c r="J326" s="4">
        <v>3001</v>
      </c>
      <c r="K326" s="14" t="s">
        <v>37</v>
      </c>
      <c r="L326" s="15" t="s">
        <v>679</v>
      </c>
      <c r="M326" s="68">
        <v>25</v>
      </c>
      <c r="N326" s="61">
        <v>0</v>
      </c>
      <c r="O326" s="65">
        <f t="shared" si="48"/>
        <v>1.1322463768115942E-2</v>
      </c>
      <c r="P326" s="65">
        <f t="shared" si="49"/>
        <v>0</v>
      </c>
      <c r="Q326" s="15">
        <v>0.243833742604294</v>
      </c>
      <c r="R326" s="15">
        <v>0</v>
      </c>
      <c r="S326" s="15">
        <f t="shared" si="50"/>
        <v>-0.243833742604294</v>
      </c>
      <c r="T326" s="15">
        <f t="shared" si="51"/>
        <v>-100</v>
      </c>
      <c r="U326" s="15">
        <v>0.1291959021258719</v>
      </c>
      <c r="V326" s="15">
        <v>0</v>
      </c>
      <c r="W326" s="15">
        <f t="shared" si="52"/>
        <v>-0.1291959021258719</v>
      </c>
      <c r="X326" s="16">
        <f t="shared" si="56"/>
        <v>-100</v>
      </c>
      <c r="Y326" s="13">
        <v>0.09</v>
      </c>
      <c r="Z326" s="13">
        <v>0</v>
      </c>
      <c r="AA326" s="13">
        <v>0</v>
      </c>
      <c r="AB326" s="13">
        <v>0</v>
      </c>
      <c r="AC326" s="53">
        <f t="shared" si="53"/>
        <v>0</v>
      </c>
      <c r="AD326" s="53" t="str">
        <f>IFERROR((((V326)/N326)*24),"0.00")</f>
        <v>0.00</v>
      </c>
      <c r="AE326" s="53">
        <f t="shared" si="54"/>
        <v>0</v>
      </c>
      <c r="AF326" s="53" t="str">
        <f t="shared" si="55"/>
        <v>0.00</v>
      </c>
      <c r="AG326" s="44">
        <v>221112</v>
      </c>
      <c r="AH326" s="15" t="s">
        <v>682</v>
      </c>
      <c r="AI326" s="20"/>
      <c r="AJ326" s="20"/>
      <c r="AK326" s="20"/>
      <c r="AL326" s="20"/>
      <c r="AM326" s="20"/>
      <c r="AN326" s="20"/>
      <c r="AO326" s="20"/>
      <c r="AP326" s="20"/>
      <c r="AQ326" s="20"/>
      <c r="AR326" s="20"/>
      <c r="AS326" s="20"/>
      <c r="AT326" s="20"/>
    </row>
    <row r="327" spans="1:46" ht="26.1" customHeight="1" x14ac:dyDescent="0.25">
      <c r="A327" s="39" t="s">
        <v>15</v>
      </c>
      <c r="B327" s="13" t="s">
        <v>261</v>
      </c>
      <c r="C327" s="13">
        <v>34029</v>
      </c>
      <c r="D327" s="13" t="s">
        <v>251</v>
      </c>
      <c r="E327" s="13">
        <v>78932</v>
      </c>
      <c r="F327" s="13" t="s">
        <v>280</v>
      </c>
      <c r="G327" s="13" t="s">
        <v>110</v>
      </c>
      <c r="H327" s="13" t="s">
        <v>115</v>
      </c>
      <c r="I327" s="4">
        <v>2380</v>
      </c>
      <c r="J327" s="4">
        <v>3001</v>
      </c>
      <c r="K327" s="14" t="s">
        <v>34</v>
      </c>
      <c r="L327" s="15" t="s">
        <v>679</v>
      </c>
      <c r="M327" s="68">
        <v>25</v>
      </c>
      <c r="N327" s="61">
        <v>0</v>
      </c>
      <c r="O327" s="65">
        <f t="shared" si="48"/>
        <v>1.1322463768115942E-2</v>
      </c>
      <c r="P327" s="65">
        <f t="shared" si="49"/>
        <v>0</v>
      </c>
      <c r="Q327" s="15">
        <v>1.8955635150069601E-3</v>
      </c>
      <c r="R327" s="15">
        <v>0</v>
      </c>
      <c r="S327" s="15">
        <f t="shared" si="50"/>
        <v>-1.8955635150069601E-3</v>
      </c>
      <c r="T327" s="15">
        <f t="shared" si="51"/>
        <v>-100</v>
      </c>
      <c r="U327" s="15">
        <v>1.004368943127227E-3</v>
      </c>
      <c r="V327" s="15">
        <v>0</v>
      </c>
      <c r="W327" s="15">
        <f t="shared" si="52"/>
        <v>-1.004368943127227E-3</v>
      </c>
      <c r="X327" s="16">
        <f t="shared" si="56"/>
        <v>-100</v>
      </c>
      <c r="Y327" s="13">
        <v>0</v>
      </c>
      <c r="Z327" s="13">
        <v>0.34</v>
      </c>
      <c r="AA327" s="13">
        <v>0</v>
      </c>
      <c r="AB327" s="13">
        <v>0</v>
      </c>
      <c r="AC327" s="53">
        <f t="shared" si="53"/>
        <v>1.7000000000000001E-4</v>
      </c>
      <c r="AD327" s="53" t="str">
        <f>IFERROR((((V327)/N327)*24),"0.00")</f>
        <v>0.00</v>
      </c>
      <c r="AE327" s="53">
        <f t="shared" si="54"/>
        <v>-1.7000000000000001E-4</v>
      </c>
      <c r="AF327" s="53">
        <f t="shared" si="55"/>
        <v>-100</v>
      </c>
      <c r="AG327" s="44">
        <v>221112</v>
      </c>
      <c r="AH327" s="15" t="s">
        <v>682</v>
      </c>
      <c r="AI327" s="20"/>
      <c r="AJ327" s="20"/>
      <c r="AK327" s="20"/>
      <c r="AL327" s="20"/>
      <c r="AM327" s="20"/>
      <c r="AN327" s="20"/>
      <c r="AO327" s="20"/>
      <c r="AP327" s="20"/>
      <c r="AQ327" s="20"/>
      <c r="AR327" s="20"/>
      <c r="AS327" s="20"/>
      <c r="AT327" s="20"/>
    </row>
    <row r="328" spans="1:46" ht="26.1" customHeight="1" x14ac:dyDescent="0.25">
      <c r="A328" s="39" t="s">
        <v>15</v>
      </c>
      <c r="B328" s="13" t="s">
        <v>261</v>
      </c>
      <c r="C328" s="13">
        <v>34029</v>
      </c>
      <c r="D328" s="13" t="s">
        <v>251</v>
      </c>
      <c r="E328" s="13">
        <v>78932</v>
      </c>
      <c r="F328" s="13" t="s">
        <v>280</v>
      </c>
      <c r="G328" s="13" t="s">
        <v>110</v>
      </c>
      <c r="H328" s="13" t="s">
        <v>115</v>
      </c>
      <c r="I328" s="4">
        <v>2380</v>
      </c>
      <c r="J328" s="4">
        <v>3001</v>
      </c>
      <c r="K328" s="14" t="s">
        <v>35</v>
      </c>
      <c r="L328" s="15" t="s">
        <v>679</v>
      </c>
      <c r="M328" s="68">
        <v>25</v>
      </c>
      <c r="N328" s="61">
        <v>0</v>
      </c>
      <c r="O328" s="65">
        <f t="shared" ref="O328:O391" si="57">M328/2208</f>
        <v>1.1322463768115942E-2</v>
      </c>
      <c r="P328" s="65">
        <f t="shared" ref="P328:P391" si="58">N328/2208</f>
        <v>0</v>
      </c>
      <c r="Q328" s="15">
        <v>0.736593681184469</v>
      </c>
      <c r="R328" s="15">
        <v>0</v>
      </c>
      <c r="S328" s="15">
        <f t="shared" ref="S328:S391" si="59">R328-Q328</f>
        <v>-0.736593681184469</v>
      </c>
      <c r="T328" s="15">
        <f t="shared" ref="T328:T391" si="60">IFERROR(((R328-Q328)/Q328)*100,"0.00")</f>
        <v>-100</v>
      </c>
      <c r="U328" s="15">
        <v>0.39028595519402659</v>
      </c>
      <c r="V328" s="15">
        <v>0</v>
      </c>
      <c r="W328" s="15">
        <f t="shared" ref="W328:W391" si="61">V328-U328</f>
        <v>-0.39028595519402659</v>
      </c>
      <c r="X328" s="16">
        <f t="shared" si="56"/>
        <v>-100</v>
      </c>
      <c r="Y328" s="13">
        <v>0.74</v>
      </c>
      <c r="Z328" s="13">
        <v>132.38999999999999</v>
      </c>
      <c r="AA328" s="13">
        <v>0</v>
      </c>
      <c r="AB328" s="13">
        <v>65.22</v>
      </c>
      <c r="AC328" s="53">
        <f t="shared" ref="AC328:AC391" si="62">Z328/2000</f>
        <v>6.619499999999999E-2</v>
      </c>
      <c r="AD328" s="69">
        <f>AC328+(AC328*(X328/100))</f>
        <v>0</v>
      </c>
      <c r="AE328" s="53">
        <f t="shared" ref="AE328:AE391" si="63">AD328-AC328</f>
        <v>-6.619499999999999E-2</v>
      </c>
      <c r="AF328" s="53">
        <f t="shared" ref="AF328:AF391" si="64">IFERROR(((AD328-AC328)/AC328)*100,"0.00")</f>
        <v>-100</v>
      </c>
      <c r="AG328" s="44">
        <v>221112</v>
      </c>
      <c r="AH328" s="15" t="s">
        <v>682</v>
      </c>
      <c r="AI328" s="20"/>
      <c r="AJ328" s="20"/>
      <c r="AK328" s="20"/>
      <c r="AL328" s="20"/>
      <c r="AM328" s="20"/>
      <c r="AN328" s="20"/>
      <c r="AO328" s="20"/>
      <c r="AP328" s="20"/>
      <c r="AQ328" s="20"/>
      <c r="AR328" s="20"/>
      <c r="AS328" s="20"/>
      <c r="AT328" s="20"/>
    </row>
    <row r="329" spans="1:46" ht="26.1" customHeight="1" x14ac:dyDescent="0.25">
      <c r="A329" s="39" t="s">
        <v>15</v>
      </c>
      <c r="B329" s="13" t="s">
        <v>261</v>
      </c>
      <c r="C329" s="13">
        <v>34029</v>
      </c>
      <c r="D329" s="13" t="s">
        <v>251</v>
      </c>
      <c r="E329" s="13">
        <v>78932</v>
      </c>
      <c r="F329" s="13" t="s">
        <v>280</v>
      </c>
      <c r="G329" s="13" t="s">
        <v>110</v>
      </c>
      <c r="H329" s="13" t="s">
        <v>115</v>
      </c>
      <c r="I329" s="4">
        <v>2380</v>
      </c>
      <c r="J329" s="4">
        <v>3001</v>
      </c>
      <c r="K329" s="14" t="s">
        <v>36</v>
      </c>
      <c r="L329" s="15" t="s">
        <v>679</v>
      </c>
      <c r="M329" s="68">
        <v>25</v>
      </c>
      <c r="N329" s="61">
        <v>0</v>
      </c>
      <c r="O329" s="65">
        <f t="shared" si="57"/>
        <v>1.1322463768115942E-2</v>
      </c>
      <c r="P329" s="65">
        <f t="shared" si="58"/>
        <v>0</v>
      </c>
      <c r="Q329" s="15">
        <v>13.3793008883098</v>
      </c>
      <c r="R329" s="15">
        <v>0</v>
      </c>
      <c r="S329" s="15">
        <f t="shared" si="59"/>
        <v>-13.3793008883098</v>
      </c>
      <c r="T329" s="15">
        <f t="shared" si="60"/>
        <v>-100</v>
      </c>
      <c r="U329" s="15">
        <v>7.0890551472381285</v>
      </c>
      <c r="V329" s="15">
        <v>0</v>
      </c>
      <c r="W329" s="15">
        <f t="shared" si="61"/>
        <v>-7.0890551472381285</v>
      </c>
      <c r="X329" s="16">
        <f t="shared" ref="X329:X392" si="65">IFERROR(((V329-U329)/U329)*100,"0")</f>
        <v>-100</v>
      </c>
      <c r="Y329" s="13">
        <v>1.02</v>
      </c>
      <c r="Z329" s="13">
        <v>181.04</v>
      </c>
      <c r="AA329" s="13">
        <v>0.64</v>
      </c>
      <c r="AB329" s="13">
        <v>0</v>
      </c>
      <c r="AC329" s="53">
        <f t="shared" si="62"/>
        <v>9.0519999999999989E-2</v>
      </c>
      <c r="AD329" s="53">
        <f>AC329+(AC329*(X329/100))</f>
        <v>0</v>
      </c>
      <c r="AE329" s="53">
        <f t="shared" si="63"/>
        <v>-9.0519999999999989E-2</v>
      </c>
      <c r="AF329" s="53">
        <f t="shared" si="64"/>
        <v>-100</v>
      </c>
      <c r="AG329" s="44">
        <v>221112</v>
      </c>
      <c r="AH329" s="15" t="s">
        <v>682</v>
      </c>
      <c r="AI329" s="20"/>
      <c r="AJ329" s="20"/>
      <c r="AK329" s="20"/>
      <c r="AL329" s="20"/>
      <c r="AM329" s="20"/>
      <c r="AN329" s="20"/>
      <c r="AO329" s="20"/>
      <c r="AP329" s="20"/>
      <c r="AQ329" s="20"/>
      <c r="AR329" s="20"/>
      <c r="AS329" s="20"/>
      <c r="AT329" s="20"/>
    </row>
    <row r="330" spans="1:46" ht="26.1" customHeight="1" x14ac:dyDescent="0.25">
      <c r="A330" s="39" t="s">
        <v>15</v>
      </c>
      <c r="B330" s="13" t="s">
        <v>261</v>
      </c>
      <c r="C330" s="13">
        <v>34029</v>
      </c>
      <c r="D330" s="13" t="s">
        <v>251</v>
      </c>
      <c r="E330" s="13">
        <v>78932</v>
      </c>
      <c r="F330" s="13" t="s">
        <v>278</v>
      </c>
      <c r="G330" s="13" t="s">
        <v>110</v>
      </c>
      <c r="H330" s="13" t="s">
        <v>114</v>
      </c>
      <c r="I330" s="4">
        <v>2380</v>
      </c>
      <c r="J330" s="4">
        <v>4001</v>
      </c>
      <c r="K330" s="14" t="s">
        <v>40</v>
      </c>
      <c r="L330" s="15" t="s">
        <v>679</v>
      </c>
      <c r="M330" s="68">
        <v>24</v>
      </c>
      <c r="N330" s="61">
        <v>0</v>
      </c>
      <c r="O330" s="65">
        <f t="shared" si="57"/>
        <v>1.0869565217391304E-2</v>
      </c>
      <c r="P330" s="65">
        <f t="shared" si="58"/>
        <v>0</v>
      </c>
      <c r="Q330" s="15">
        <v>0.21778083600011999</v>
      </c>
      <c r="R330" s="15">
        <v>0</v>
      </c>
      <c r="S330" s="15">
        <f t="shared" si="59"/>
        <v>-0.21778083600011999</v>
      </c>
      <c r="T330" s="15">
        <f t="shared" si="60"/>
        <v>-100</v>
      </c>
      <c r="U330" s="15">
        <v>0.14209550287571909</v>
      </c>
      <c r="V330" s="15">
        <v>0</v>
      </c>
      <c r="W330" s="15">
        <f t="shared" si="61"/>
        <v>-0.14209550287571909</v>
      </c>
      <c r="X330" s="16">
        <f t="shared" si="65"/>
        <v>-100</v>
      </c>
      <c r="Y330" s="13">
        <v>0.22</v>
      </c>
      <c r="Z330" s="13">
        <v>0</v>
      </c>
      <c r="AA330" s="13">
        <v>0</v>
      </c>
      <c r="AB330" s="13">
        <v>0</v>
      </c>
      <c r="AC330" s="53">
        <f t="shared" si="62"/>
        <v>0</v>
      </c>
      <c r="AD330" s="53" t="str">
        <f>IFERROR((((V330)/N330)*24),"0.00")</f>
        <v>0.00</v>
      </c>
      <c r="AE330" s="53">
        <f t="shared" si="63"/>
        <v>0</v>
      </c>
      <c r="AF330" s="53" t="str">
        <f t="shared" si="64"/>
        <v>0.00</v>
      </c>
      <c r="AG330" s="44">
        <v>221112</v>
      </c>
      <c r="AH330" s="15" t="s">
        <v>682</v>
      </c>
      <c r="AI330" s="20"/>
      <c r="AJ330" s="20"/>
      <c r="AK330" s="20"/>
      <c r="AL330" s="20"/>
      <c r="AM330" s="20"/>
      <c r="AN330" s="20"/>
      <c r="AO330" s="20"/>
      <c r="AP330" s="20"/>
      <c r="AQ330" s="20"/>
      <c r="AR330" s="20"/>
      <c r="AS330" s="20"/>
      <c r="AT330" s="20"/>
    </row>
    <row r="331" spans="1:46" ht="26.1" customHeight="1" x14ac:dyDescent="0.25">
      <c r="A331" s="39" t="s">
        <v>15</v>
      </c>
      <c r="B331" s="13" t="s">
        <v>261</v>
      </c>
      <c r="C331" s="13">
        <v>34029</v>
      </c>
      <c r="D331" s="13" t="s">
        <v>251</v>
      </c>
      <c r="E331" s="13">
        <v>78932</v>
      </c>
      <c r="F331" s="13" t="s">
        <v>278</v>
      </c>
      <c r="G331" s="13" t="s">
        <v>110</v>
      </c>
      <c r="H331" s="13" t="s">
        <v>114</v>
      </c>
      <c r="I331" s="4">
        <v>2380</v>
      </c>
      <c r="J331" s="4">
        <v>4001</v>
      </c>
      <c r="K331" s="14" t="s">
        <v>38</v>
      </c>
      <c r="L331" s="15" t="s">
        <v>679</v>
      </c>
      <c r="M331" s="68">
        <v>24</v>
      </c>
      <c r="N331" s="61">
        <v>0</v>
      </c>
      <c r="O331" s="65">
        <f t="shared" si="57"/>
        <v>1.0869565217391304E-2</v>
      </c>
      <c r="P331" s="65">
        <f t="shared" si="58"/>
        <v>0</v>
      </c>
      <c r="Q331" s="15">
        <v>5.33024310000293E-2</v>
      </c>
      <c r="R331" s="15">
        <v>0</v>
      </c>
      <c r="S331" s="15">
        <f t="shared" si="59"/>
        <v>-5.33024310000293E-2</v>
      </c>
      <c r="T331" s="15">
        <f t="shared" si="60"/>
        <v>-100</v>
      </c>
      <c r="U331" s="15">
        <v>3.4778247143120174E-2</v>
      </c>
      <c r="V331" s="15">
        <v>0</v>
      </c>
      <c r="W331" s="15">
        <f t="shared" si="61"/>
        <v>-3.4778247143120174E-2</v>
      </c>
      <c r="X331" s="16">
        <f t="shared" si="65"/>
        <v>-100</v>
      </c>
      <c r="Y331" s="13">
        <v>0.05</v>
      </c>
      <c r="Z331" s="13">
        <v>0</v>
      </c>
      <c r="AA331" s="13">
        <v>0</v>
      </c>
      <c r="AB331" s="13">
        <v>0</v>
      </c>
      <c r="AC331" s="53">
        <f t="shared" si="62"/>
        <v>0</v>
      </c>
      <c r="AD331" s="53" t="str">
        <f>IFERROR((((V331)/N331)*24),"0.00")</f>
        <v>0.00</v>
      </c>
      <c r="AE331" s="53">
        <f t="shared" si="63"/>
        <v>0</v>
      </c>
      <c r="AF331" s="53" t="str">
        <f t="shared" si="64"/>
        <v>0.00</v>
      </c>
      <c r="AG331" s="44">
        <v>221112</v>
      </c>
      <c r="AH331" s="15" t="s">
        <v>682</v>
      </c>
      <c r="AI331" s="20"/>
      <c r="AJ331" s="20"/>
      <c r="AK331" s="20"/>
      <c r="AL331" s="20"/>
      <c r="AM331" s="20"/>
      <c r="AN331" s="20"/>
      <c r="AO331" s="20"/>
      <c r="AP331" s="20"/>
      <c r="AQ331" s="20"/>
      <c r="AR331" s="20"/>
      <c r="AS331" s="20"/>
      <c r="AT331" s="20"/>
    </row>
    <row r="332" spans="1:46" ht="26.1" customHeight="1" x14ac:dyDescent="0.25">
      <c r="A332" s="39" t="s">
        <v>15</v>
      </c>
      <c r="B332" s="13" t="s">
        <v>261</v>
      </c>
      <c r="C332" s="13">
        <v>34029</v>
      </c>
      <c r="D332" s="13" t="s">
        <v>251</v>
      </c>
      <c r="E332" s="13">
        <v>78932</v>
      </c>
      <c r="F332" s="13" t="s">
        <v>278</v>
      </c>
      <c r="G332" s="13" t="s">
        <v>110</v>
      </c>
      <c r="H332" s="13" t="s">
        <v>114</v>
      </c>
      <c r="I332" s="4">
        <v>2380</v>
      </c>
      <c r="J332" s="4">
        <v>4001</v>
      </c>
      <c r="K332" s="14" t="s">
        <v>39</v>
      </c>
      <c r="L332" s="15" t="s">
        <v>679</v>
      </c>
      <c r="M332" s="68">
        <v>24</v>
      </c>
      <c r="N332" s="61">
        <v>0</v>
      </c>
      <c r="O332" s="65">
        <f t="shared" si="57"/>
        <v>1.0869565217391304E-2</v>
      </c>
      <c r="P332" s="65">
        <f t="shared" si="58"/>
        <v>0</v>
      </c>
      <c r="Q332" s="15">
        <v>5.33024310000293E-2</v>
      </c>
      <c r="R332" s="15">
        <v>0</v>
      </c>
      <c r="S332" s="15">
        <f t="shared" si="59"/>
        <v>-5.33024310000293E-2</v>
      </c>
      <c r="T332" s="15">
        <f t="shared" si="60"/>
        <v>-100</v>
      </c>
      <c r="U332" s="15">
        <v>3.4778247143120174E-2</v>
      </c>
      <c r="V332" s="15">
        <v>0</v>
      </c>
      <c r="W332" s="15">
        <f t="shared" si="61"/>
        <v>-3.4778247143120174E-2</v>
      </c>
      <c r="X332" s="16">
        <f t="shared" si="65"/>
        <v>-100</v>
      </c>
      <c r="Y332" s="13">
        <v>0.05</v>
      </c>
      <c r="Z332" s="13">
        <v>0</v>
      </c>
      <c r="AA332" s="13">
        <v>0</v>
      </c>
      <c r="AB332" s="13">
        <v>0</v>
      </c>
      <c r="AC332" s="53">
        <f t="shared" si="62"/>
        <v>0</v>
      </c>
      <c r="AD332" s="53" t="str">
        <f>IFERROR((((V332)/N332)*24),"0.00")</f>
        <v>0.00</v>
      </c>
      <c r="AE332" s="53">
        <f t="shared" si="63"/>
        <v>0</v>
      </c>
      <c r="AF332" s="53" t="str">
        <f t="shared" si="64"/>
        <v>0.00</v>
      </c>
      <c r="AG332" s="44">
        <v>221112</v>
      </c>
      <c r="AH332" s="15" t="s">
        <v>682</v>
      </c>
      <c r="AI332" s="20"/>
      <c r="AJ332" s="20"/>
      <c r="AK332" s="20"/>
      <c r="AL332" s="20"/>
      <c r="AM332" s="20"/>
      <c r="AN332" s="20"/>
      <c r="AO332" s="20"/>
      <c r="AP332" s="20"/>
      <c r="AQ332" s="20"/>
      <c r="AR332" s="20"/>
      <c r="AS332" s="20"/>
      <c r="AT332" s="20"/>
    </row>
    <row r="333" spans="1:46" ht="26.1" customHeight="1" x14ac:dyDescent="0.25">
      <c r="A333" s="39" t="s">
        <v>15</v>
      </c>
      <c r="B333" s="13" t="s">
        <v>261</v>
      </c>
      <c r="C333" s="13">
        <v>34029</v>
      </c>
      <c r="D333" s="13" t="s">
        <v>251</v>
      </c>
      <c r="E333" s="13">
        <v>78932</v>
      </c>
      <c r="F333" s="13" t="s">
        <v>278</v>
      </c>
      <c r="G333" s="13" t="s">
        <v>110</v>
      </c>
      <c r="H333" s="13" t="s">
        <v>114</v>
      </c>
      <c r="I333" s="4">
        <v>2380</v>
      </c>
      <c r="J333" s="4">
        <v>4001</v>
      </c>
      <c r="K333" s="14" t="s">
        <v>37</v>
      </c>
      <c r="L333" s="15" t="s">
        <v>679</v>
      </c>
      <c r="M333" s="68">
        <v>24</v>
      </c>
      <c r="N333" s="61">
        <v>0</v>
      </c>
      <c r="O333" s="65">
        <f t="shared" si="57"/>
        <v>1.0869565217391304E-2</v>
      </c>
      <c r="P333" s="65">
        <f t="shared" si="58"/>
        <v>0</v>
      </c>
      <c r="Q333" s="15">
        <v>0.17850000000015201</v>
      </c>
      <c r="R333" s="15">
        <v>0</v>
      </c>
      <c r="S333" s="15">
        <f t="shared" si="59"/>
        <v>-0.17850000000015201</v>
      </c>
      <c r="T333" s="15">
        <f t="shared" si="60"/>
        <v>-100</v>
      </c>
      <c r="U333" s="15">
        <v>0.11646592844978999</v>
      </c>
      <c r="V333" s="15">
        <v>0</v>
      </c>
      <c r="W333" s="15">
        <f t="shared" si="61"/>
        <v>-0.11646592844978999</v>
      </c>
      <c r="X333" s="16">
        <f t="shared" si="65"/>
        <v>-100</v>
      </c>
      <c r="Y333" s="13">
        <v>0.05</v>
      </c>
      <c r="Z333" s="13">
        <v>0</v>
      </c>
      <c r="AA333" s="13">
        <v>0</v>
      </c>
      <c r="AB333" s="13">
        <v>0</v>
      </c>
      <c r="AC333" s="53">
        <f t="shared" si="62"/>
        <v>0</v>
      </c>
      <c r="AD333" s="53" t="str">
        <f>IFERROR((((V333)/N333)*24),"0.00")</f>
        <v>0.00</v>
      </c>
      <c r="AE333" s="53">
        <f t="shared" si="63"/>
        <v>0</v>
      </c>
      <c r="AF333" s="53" t="str">
        <f t="shared" si="64"/>
        <v>0.00</v>
      </c>
      <c r="AG333" s="44">
        <v>221112</v>
      </c>
      <c r="AH333" s="15" t="s">
        <v>682</v>
      </c>
      <c r="AI333" s="20"/>
      <c r="AJ333" s="20"/>
      <c r="AK333" s="20"/>
      <c r="AL333" s="20"/>
      <c r="AM333" s="20"/>
      <c r="AN333" s="20"/>
      <c r="AO333" s="20"/>
      <c r="AP333" s="20"/>
      <c r="AQ333" s="20"/>
      <c r="AR333" s="20"/>
      <c r="AS333" s="20"/>
      <c r="AT333" s="20"/>
    </row>
    <row r="334" spans="1:46" ht="26.1" customHeight="1" x14ac:dyDescent="0.25">
      <c r="A334" s="39" t="s">
        <v>15</v>
      </c>
      <c r="B334" s="13" t="s">
        <v>261</v>
      </c>
      <c r="C334" s="13">
        <v>34029</v>
      </c>
      <c r="D334" s="13" t="s">
        <v>251</v>
      </c>
      <c r="E334" s="13">
        <v>78932</v>
      </c>
      <c r="F334" s="13" t="s">
        <v>278</v>
      </c>
      <c r="G334" s="13" t="s">
        <v>110</v>
      </c>
      <c r="H334" s="13" t="s">
        <v>114</v>
      </c>
      <c r="I334" s="4">
        <v>2380</v>
      </c>
      <c r="J334" s="4">
        <v>4001</v>
      </c>
      <c r="K334" s="14" t="s">
        <v>34</v>
      </c>
      <c r="L334" s="15" t="s">
        <v>679</v>
      </c>
      <c r="M334" s="68">
        <v>24</v>
      </c>
      <c r="N334" s="61">
        <v>0</v>
      </c>
      <c r="O334" s="65">
        <f t="shared" si="57"/>
        <v>1.0869565217391304E-2</v>
      </c>
      <c r="P334" s="65">
        <f t="shared" si="58"/>
        <v>0</v>
      </c>
      <c r="Q334" s="15">
        <v>1.79579400000099E-3</v>
      </c>
      <c r="R334" s="15">
        <v>0</v>
      </c>
      <c r="S334" s="15">
        <f t="shared" si="59"/>
        <v>-1.79579400000099E-3</v>
      </c>
      <c r="T334" s="15">
        <f t="shared" si="60"/>
        <v>-100</v>
      </c>
      <c r="U334" s="15">
        <v>1.171702047700833E-3</v>
      </c>
      <c r="V334" s="15">
        <v>0</v>
      </c>
      <c r="W334" s="15">
        <f t="shared" si="61"/>
        <v>-1.171702047700833E-3</v>
      </c>
      <c r="X334" s="16">
        <f t="shared" si="65"/>
        <v>-100</v>
      </c>
      <c r="Y334" s="13">
        <v>0</v>
      </c>
      <c r="Z334" s="13">
        <v>0.57999999999999996</v>
      </c>
      <c r="AA334" s="13">
        <v>0</v>
      </c>
      <c r="AB334" s="13">
        <v>0</v>
      </c>
      <c r="AC334" s="53">
        <f t="shared" si="62"/>
        <v>2.9E-4</v>
      </c>
      <c r="AD334" s="53" t="str">
        <f>IFERROR((((V334)/N334)*24),"0.00")</f>
        <v>0.00</v>
      </c>
      <c r="AE334" s="53">
        <f t="shared" si="63"/>
        <v>-2.9E-4</v>
      </c>
      <c r="AF334" s="53">
        <f t="shared" si="64"/>
        <v>-100</v>
      </c>
      <c r="AG334" s="44">
        <v>221112</v>
      </c>
      <c r="AH334" s="15" t="s">
        <v>682</v>
      </c>
      <c r="AI334" s="20"/>
      <c r="AJ334" s="20"/>
      <c r="AK334" s="20"/>
      <c r="AL334" s="20"/>
      <c r="AM334" s="20"/>
      <c r="AN334" s="20"/>
      <c r="AO334" s="20"/>
      <c r="AP334" s="20"/>
      <c r="AQ334" s="20"/>
      <c r="AR334" s="20"/>
      <c r="AS334" s="20"/>
      <c r="AT334" s="20"/>
    </row>
    <row r="335" spans="1:46" ht="26.1" customHeight="1" x14ac:dyDescent="0.25">
      <c r="A335" s="39" t="s">
        <v>15</v>
      </c>
      <c r="B335" s="13" t="s">
        <v>261</v>
      </c>
      <c r="C335" s="13">
        <v>34029</v>
      </c>
      <c r="D335" s="13" t="s">
        <v>251</v>
      </c>
      <c r="E335" s="13">
        <v>78932</v>
      </c>
      <c r="F335" s="13" t="s">
        <v>278</v>
      </c>
      <c r="G335" s="13" t="s">
        <v>110</v>
      </c>
      <c r="H335" s="13" t="s">
        <v>114</v>
      </c>
      <c r="I335" s="4">
        <v>2380</v>
      </c>
      <c r="J335" s="4">
        <v>4001</v>
      </c>
      <c r="K335" s="14" t="s">
        <v>35</v>
      </c>
      <c r="L335" s="15" t="s">
        <v>679</v>
      </c>
      <c r="M335" s="68">
        <v>24</v>
      </c>
      <c r="N335" s="61">
        <v>0</v>
      </c>
      <c r="O335" s="65">
        <f t="shared" si="57"/>
        <v>1.0869565217391304E-2</v>
      </c>
      <c r="P335" s="65">
        <f t="shared" si="58"/>
        <v>0</v>
      </c>
      <c r="Q335" s="15">
        <v>0.44258159400024299</v>
      </c>
      <c r="R335" s="15">
        <v>0</v>
      </c>
      <c r="S335" s="15">
        <f t="shared" si="59"/>
        <v>-0.44258159400024299</v>
      </c>
      <c r="T335" s="15">
        <f t="shared" si="60"/>
        <v>-100</v>
      </c>
      <c r="U335" s="15">
        <v>0.28877129557426862</v>
      </c>
      <c r="V335" s="15">
        <v>0</v>
      </c>
      <c r="W335" s="15">
        <f t="shared" si="61"/>
        <v>-0.28877129557426862</v>
      </c>
      <c r="X335" s="16">
        <f t="shared" si="65"/>
        <v>-100</v>
      </c>
      <c r="Y335" s="13">
        <v>0.44</v>
      </c>
      <c r="Z335" s="13">
        <v>140.55000000000001</v>
      </c>
      <c r="AA335" s="13">
        <v>0</v>
      </c>
      <c r="AB335" s="13">
        <v>61.58</v>
      </c>
      <c r="AC335" s="53">
        <f t="shared" si="62"/>
        <v>7.0275000000000004E-2</v>
      </c>
      <c r="AD335" s="69">
        <f>AC335+(AC335*(X335/100))</f>
        <v>0</v>
      </c>
      <c r="AE335" s="53">
        <f t="shared" si="63"/>
        <v>-7.0275000000000004E-2</v>
      </c>
      <c r="AF335" s="53">
        <f t="shared" si="64"/>
        <v>-100</v>
      </c>
      <c r="AG335" s="44">
        <v>221112</v>
      </c>
      <c r="AH335" s="15" t="s">
        <v>682</v>
      </c>
      <c r="AI335" s="20"/>
      <c r="AJ335" s="20"/>
      <c r="AK335" s="20"/>
      <c r="AL335" s="20"/>
      <c r="AM335" s="20"/>
      <c r="AN335" s="20"/>
      <c r="AO335" s="20"/>
      <c r="AP335" s="20"/>
      <c r="AQ335" s="20"/>
      <c r="AR335" s="20"/>
      <c r="AS335" s="20"/>
      <c r="AT335" s="20"/>
    </row>
    <row r="336" spans="1:46" ht="26.1" customHeight="1" x14ac:dyDescent="0.25">
      <c r="A336" s="39" t="s">
        <v>15</v>
      </c>
      <c r="B336" s="13" t="s">
        <v>261</v>
      </c>
      <c r="C336" s="13">
        <v>34029</v>
      </c>
      <c r="D336" s="13" t="s">
        <v>251</v>
      </c>
      <c r="E336" s="13">
        <v>78932</v>
      </c>
      <c r="F336" s="13" t="s">
        <v>278</v>
      </c>
      <c r="G336" s="13" t="s">
        <v>110</v>
      </c>
      <c r="H336" s="13" t="s">
        <v>114</v>
      </c>
      <c r="I336" s="4">
        <v>2380</v>
      </c>
      <c r="J336" s="4">
        <v>4001</v>
      </c>
      <c r="K336" s="14" t="s">
        <v>36</v>
      </c>
      <c r="L336" s="15" t="s">
        <v>679</v>
      </c>
      <c r="M336" s="68">
        <v>24</v>
      </c>
      <c r="N336" s="61">
        <v>0</v>
      </c>
      <c r="O336" s="65">
        <f t="shared" si="57"/>
        <v>1.0869565217391304E-2</v>
      </c>
      <c r="P336" s="65">
        <f t="shared" si="58"/>
        <v>0</v>
      </c>
      <c r="Q336" s="15">
        <v>9.7944000000066005</v>
      </c>
      <c r="R336" s="15">
        <v>0</v>
      </c>
      <c r="S336" s="15">
        <f t="shared" si="59"/>
        <v>-9.7944000000066005</v>
      </c>
      <c r="T336" s="15">
        <f t="shared" si="60"/>
        <v>-100</v>
      </c>
      <c r="U336" s="15">
        <v>6.3905540034114896</v>
      </c>
      <c r="V336" s="15">
        <v>0</v>
      </c>
      <c r="W336" s="15">
        <f t="shared" si="61"/>
        <v>-6.3905540034114896</v>
      </c>
      <c r="X336" s="16">
        <f t="shared" si="65"/>
        <v>-100</v>
      </c>
      <c r="Y336" s="13">
        <v>1.32</v>
      </c>
      <c r="Z336" s="13">
        <v>417.81</v>
      </c>
      <c r="AA336" s="13">
        <v>1.03</v>
      </c>
      <c r="AB336" s="13">
        <v>0</v>
      </c>
      <c r="AC336" s="53">
        <f t="shared" si="62"/>
        <v>0.20890500000000001</v>
      </c>
      <c r="AD336" s="53">
        <f>AC336+(AC336*(X336/100))</f>
        <v>0</v>
      </c>
      <c r="AE336" s="53">
        <f t="shared" si="63"/>
        <v>-0.20890500000000001</v>
      </c>
      <c r="AF336" s="53">
        <f t="shared" si="64"/>
        <v>-100</v>
      </c>
      <c r="AG336" s="44">
        <v>221112</v>
      </c>
      <c r="AH336" s="15" t="s">
        <v>682</v>
      </c>
      <c r="AI336" s="20"/>
      <c r="AJ336" s="20"/>
      <c r="AK336" s="20"/>
      <c r="AL336" s="20"/>
      <c r="AM336" s="20"/>
      <c r="AN336" s="20"/>
      <c r="AO336" s="20"/>
      <c r="AP336" s="20"/>
      <c r="AQ336" s="20"/>
      <c r="AR336" s="20"/>
      <c r="AS336" s="20"/>
      <c r="AT336" s="20"/>
    </row>
    <row r="337" spans="1:46" ht="26.1" customHeight="1" x14ac:dyDescent="0.25">
      <c r="A337" s="39" t="s">
        <v>24</v>
      </c>
      <c r="B337" s="13" t="s">
        <v>24</v>
      </c>
      <c r="C337" s="13">
        <v>34011</v>
      </c>
      <c r="D337" s="13" t="s">
        <v>251</v>
      </c>
      <c r="E337" s="13">
        <v>75508</v>
      </c>
      <c r="F337" s="13" t="s">
        <v>271</v>
      </c>
      <c r="G337" s="13" t="s">
        <v>116</v>
      </c>
      <c r="H337" s="13" t="s">
        <v>117</v>
      </c>
      <c r="I337" s="4">
        <v>5083</v>
      </c>
      <c r="J337" s="4">
        <v>4001</v>
      </c>
      <c r="K337" s="14" t="s">
        <v>40</v>
      </c>
      <c r="L337" s="15" t="s">
        <v>679</v>
      </c>
      <c r="M337" s="68">
        <v>222.5</v>
      </c>
      <c r="N337" s="61">
        <v>285.47000000000003</v>
      </c>
      <c r="O337" s="65">
        <f t="shared" si="57"/>
        <v>0.10076992753623189</v>
      </c>
      <c r="P337" s="65">
        <f t="shared" si="58"/>
        <v>0.12928894927536233</v>
      </c>
      <c r="Q337" s="15">
        <v>1.3148050950783441</v>
      </c>
      <c r="R337" s="15">
        <v>0.79337300300000002</v>
      </c>
      <c r="S337" s="15">
        <f t="shared" si="59"/>
        <v>-0.52143209207834407</v>
      </c>
      <c r="T337" s="15">
        <f t="shared" si="60"/>
        <v>-39.65850862840427</v>
      </c>
      <c r="U337" s="15">
        <v>0.95598682786870381</v>
      </c>
      <c r="V337" s="15">
        <v>0.58079710200000001</v>
      </c>
      <c r="W337" s="15">
        <f t="shared" si="61"/>
        <v>-0.37518972586870381</v>
      </c>
      <c r="X337" s="16">
        <f t="shared" si="65"/>
        <v>-39.246327975580932</v>
      </c>
      <c r="Y337" s="13">
        <v>1.32</v>
      </c>
      <c r="Z337" s="13">
        <v>0</v>
      </c>
      <c r="AA337" s="13">
        <v>0</v>
      </c>
      <c r="AB337" s="13">
        <v>0</v>
      </c>
      <c r="AC337" s="53">
        <f t="shared" si="62"/>
        <v>0</v>
      </c>
      <c r="AD337" s="53">
        <f>IFERROR((((V337)/N337)*24),"0.00")</f>
        <v>4.8828705110869793E-2</v>
      </c>
      <c r="AE337" s="53">
        <f t="shared" si="63"/>
        <v>4.8828705110869793E-2</v>
      </c>
      <c r="AF337" s="53" t="str">
        <f t="shared" si="64"/>
        <v>0.00</v>
      </c>
      <c r="AG337" s="44">
        <v>221112</v>
      </c>
      <c r="AH337" s="15" t="s">
        <v>682</v>
      </c>
      <c r="AI337" s="20"/>
      <c r="AJ337" s="20"/>
      <c r="AK337" s="20"/>
      <c r="AL337" s="20"/>
      <c r="AM337" s="20"/>
      <c r="AN337" s="20"/>
      <c r="AO337" s="20"/>
      <c r="AP337" s="20"/>
      <c r="AQ337" s="20"/>
      <c r="AR337" s="20"/>
      <c r="AS337" s="20"/>
      <c r="AT337" s="20"/>
    </row>
    <row r="338" spans="1:46" ht="26.1" customHeight="1" x14ac:dyDescent="0.25">
      <c r="A338" s="40" t="s">
        <v>24</v>
      </c>
      <c r="B338" s="13" t="s">
        <v>24</v>
      </c>
      <c r="C338" s="13">
        <v>34011</v>
      </c>
      <c r="D338" s="13" t="s">
        <v>251</v>
      </c>
      <c r="E338" s="13">
        <v>75508</v>
      </c>
      <c r="F338" s="13" t="s">
        <v>271</v>
      </c>
      <c r="G338" s="13" t="s">
        <v>116</v>
      </c>
      <c r="H338" s="13" t="s">
        <v>117</v>
      </c>
      <c r="I338" s="4">
        <v>5083</v>
      </c>
      <c r="J338" s="4">
        <v>4001</v>
      </c>
      <c r="K338" s="13" t="s">
        <v>38</v>
      </c>
      <c r="L338" s="15" t="s">
        <v>679</v>
      </c>
      <c r="M338" s="68">
        <v>222.5</v>
      </c>
      <c r="N338" s="61">
        <v>285.47000000000003</v>
      </c>
      <c r="O338" s="65">
        <f t="shared" si="57"/>
        <v>0.10076992753623189</v>
      </c>
      <c r="P338" s="65">
        <f t="shared" si="58"/>
        <v>0.12928894927536233</v>
      </c>
      <c r="Q338" s="15">
        <v>1.4079435905974722</v>
      </c>
      <c r="R338" s="15">
        <v>0.84957415999999997</v>
      </c>
      <c r="S338" s="15">
        <f t="shared" si="59"/>
        <v>-0.55836943059747224</v>
      </c>
      <c r="T338" s="15">
        <f t="shared" si="60"/>
        <v>-39.658508645259268</v>
      </c>
      <c r="U338" s="15">
        <v>1.0237072643174907</v>
      </c>
      <c r="V338" s="15">
        <v>0.62193975300000004</v>
      </c>
      <c r="W338" s="15">
        <f t="shared" si="61"/>
        <v>-0.40176751131749067</v>
      </c>
      <c r="X338" s="16">
        <f t="shared" si="65"/>
        <v>-39.246328058964245</v>
      </c>
      <c r="Y338" s="13">
        <v>1.41</v>
      </c>
      <c r="Z338" s="13">
        <v>0</v>
      </c>
      <c r="AA338" s="13">
        <v>0</v>
      </c>
      <c r="AB338" s="13">
        <v>0</v>
      </c>
      <c r="AC338" s="53">
        <f t="shared" si="62"/>
        <v>0</v>
      </c>
      <c r="AD338" s="53">
        <f>IFERROR((((V338)/N338)*24),"0.00")</f>
        <v>5.2287645188636281E-2</v>
      </c>
      <c r="AE338" s="53">
        <f t="shared" si="63"/>
        <v>5.2287645188636281E-2</v>
      </c>
      <c r="AF338" s="53" t="str">
        <f t="shared" si="64"/>
        <v>0.00</v>
      </c>
      <c r="AG338" s="44">
        <v>221112</v>
      </c>
      <c r="AH338" s="15" t="s">
        <v>682</v>
      </c>
      <c r="AI338" s="59"/>
      <c r="AJ338" s="20"/>
      <c r="AK338" s="20"/>
      <c r="AL338" s="20"/>
      <c r="AM338" s="20"/>
      <c r="AN338" s="20"/>
      <c r="AO338" s="20"/>
      <c r="AP338" s="20"/>
      <c r="AQ338" s="20"/>
      <c r="AR338" s="20"/>
      <c r="AS338" s="20"/>
      <c r="AT338" s="20"/>
    </row>
    <row r="339" spans="1:46" ht="26.1" customHeight="1" x14ac:dyDescent="0.25">
      <c r="A339" s="39" t="s">
        <v>24</v>
      </c>
      <c r="B339" s="13" t="s">
        <v>24</v>
      </c>
      <c r="C339" s="13">
        <v>34011</v>
      </c>
      <c r="D339" s="13" t="s">
        <v>251</v>
      </c>
      <c r="E339" s="13">
        <v>75508</v>
      </c>
      <c r="F339" s="13" t="s">
        <v>271</v>
      </c>
      <c r="G339" s="13" t="s">
        <v>116</v>
      </c>
      <c r="H339" s="13" t="s">
        <v>117</v>
      </c>
      <c r="I339" s="4">
        <v>5083</v>
      </c>
      <c r="J339" s="4">
        <v>4001</v>
      </c>
      <c r="K339" s="14" t="s">
        <v>39</v>
      </c>
      <c r="L339" s="15" t="s">
        <v>679</v>
      </c>
      <c r="M339" s="68">
        <v>222.5</v>
      </c>
      <c r="N339" s="61">
        <v>285.47000000000003</v>
      </c>
      <c r="O339" s="65">
        <f t="shared" si="57"/>
        <v>0.10076992753623189</v>
      </c>
      <c r="P339" s="65">
        <f t="shared" si="58"/>
        <v>0.12928894927536233</v>
      </c>
      <c r="Q339" s="15">
        <v>0.92517572215666199</v>
      </c>
      <c r="R339" s="15">
        <v>0.55826482899999996</v>
      </c>
      <c r="S339" s="15">
        <f t="shared" si="59"/>
        <v>-0.36691089315666203</v>
      </c>
      <c r="T339" s="15">
        <f t="shared" si="60"/>
        <v>-39.658508580549658</v>
      </c>
      <c r="U339" s="15">
        <v>0.67268966872461311</v>
      </c>
      <c r="V339" s="15">
        <v>0.408683676</v>
      </c>
      <c r="W339" s="15">
        <f t="shared" si="61"/>
        <v>-0.26400599272461311</v>
      </c>
      <c r="X339" s="16">
        <f t="shared" si="65"/>
        <v>-39.246327838683129</v>
      </c>
      <c r="Y339" s="13">
        <v>0.92</v>
      </c>
      <c r="Z339" s="13">
        <v>0</v>
      </c>
      <c r="AA339" s="13">
        <v>0</v>
      </c>
      <c r="AB339" s="13">
        <v>0</v>
      </c>
      <c r="AC339" s="53">
        <f t="shared" si="62"/>
        <v>0</v>
      </c>
      <c r="AD339" s="53">
        <f>IFERROR((((V339)/N339)*24),"0.00")</f>
        <v>3.4358805562756153E-2</v>
      </c>
      <c r="AE339" s="53">
        <f t="shared" si="63"/>
        <v>3.4358805562756153E-2</v>
      </c>
      <c r="AF339" s="53" t="str">
        <f t="shared" si="64"/>
        <v>0.00</v>
      </c>
      <c r="AG339" s="44">
        <v>221112</v>
      </c>
      <c r="AH339" s="15" t="s">
        <v>682</v>
      </c>
      <c r="AI339" s="20"/>
      <c r="AJ339" s="20"/>
      <c r="AK339" s="20"/>
      <c r="AL339" s="20"/>
      <c r="AM339" s="20"/>
      <c r="AN339" s="20"/>
      <c r="AO339" s="20"/>
      <c r="AP339" s="20"/>
      <c r="AQ339" s="20"/>
      <c r="AR339" s="20"/>
      <c r="AS339" s="20"/>
      <c r="AT339" s="20"/>
    </row>
    <row r="340" spans="1:46" ht="26.1" customHeight="1" x14ac:dyDescent="0.25">
      <c r="A340" s="39" t="s">
        <v>24</v>
      </c>
      <c r="B340" s="13" t="s">
        <v>24</v>
      </c>
      <c r="C340" s="13">
        <v>34011</v>
      </c>
      <c r="D340" s="13" t="s">
        <v>251</v>
      </c>
      <c r="E340" s="13">
        <v>75508</v>
      </c>
      <c r="F340" s="13" t="s">
        <v>271</v>
      </c>
      <c r="G340" s="13" t="s">
        <v>116</v>
      </c>
      <c r="H340" s="13" t="s">
        <v>117</v>
      </c>
      <c r="I340" s="4">
        <v>5083</v>
      </c>
      <c r="J340" s="4">
        <v>4001</v>
      </c>
      <c r="K340" s="14" t="s">
        <v>37</v>
      </c>
      <c r="L340" s="15" t="s">
        <v>679</v>
      </c>
      <c r="M340" s="68">
        <v>222.5</v>
      </c>
      <c r="N340" s="61">
        <v>285.47000000000003</v>
      </c>
      <c r="O340" s="65">
        <f t="shared" si="57"/>
        <v>0.10076992753623189</v>
      </c>
      <c r="P340" s="65">
        <f t="shared" si="58"/>
        <v>0.12928894927536233</v>
      </c>
      <c r="Q340" s="15">
        <v>0.19353214485036349</v>
      </c>
      <c r="R340" s="15">
        <v>0.14986975299999999</v>
      </c>
      <c r="S340" s="15">
        <f t="shared" si="59"/>
        <v>-4.3662391850363497E-2</v>
      </c>
      <c r="T340" s="15">
        <f t="shared" si="60"/>
        <v>-22.56079571903814</v>
      </c>
      <c r="U340" s="15">
        <v>0.14071605132861736</v>
      </c>
      <c r="V340" s="15">
        <v>0.10971373800000001</v>
      </c>
      <c r="W340" s="15">
        <f t="shared" si="61"/>
        <v>-3.1002313328617359E-2</v>
      </c>
      <c r="X340" s="16">
        <f t="shared" si="65"/>
        <v>-22.031824398068817</v>
      </c>
      <c r="Y340" s="13">
        <v>0.2</v>
      </c>
      <c r="Z340" s="13">
        <v>0</v>
      </c>
      <c r="AA340" s="13">
        <v>0</v>
      </c>
      <c r="AB340" s="13">
        <v>0</v>
      </c>
      <c r="AC340" s="53">
        <f t="shared" si="62"/>
        <v>0</v>
      </c>
      <c r="AD340" s="53">
        <f>IFERROR((((V340)/N340)*24),"0.00")</f>
        <v>9.2238403755210696E-3</v>
      </c>
      <c r="AE340" s="53">
        <f t="shared" si="63"/>
        <v>9.2238403755210696E-3</v>
      </c>
      <c r="AF340" s="53" t="str">
        <f t="shared" si="64"/>
        <v>0.00</v>
      </c>
      <c r="AG340" s="44">
        <v>221112</v>
      </c>
      <c r="AH340" s="15" t="s">
        <v>682</v>
      </c>
      <c r="AI340" s="20"/>
      <c r="AJ340" s="20"/>
      <c r="AK340" s="20"/>
      <c r="AL340" s="20"/>
      <c r="AM340" s="20"/>
      <c r="AN340" s="20"/>
      <c r="AO340" s="20"/>
      <c r="AP340" s="20"/>
      <c r="AQ340" s="20"/>
      <c r="AR340" s="20"/>
      <c r="AS340" s="20"/>
      <c r="AT340" s="20"/>
    </row>
    <row r="341" spans="1:46" ht="26.1" customHeight="1" x14ac:dyDescent="0.25">
      <c r="A341" s="39" t="s">
        <v>24</v>
      </c>
      <c r="B341" s="13" t="s">
        <v>24</v>
      </c>
      <c r="C341" s="13">
        <v>34011</v>
      </c>
      <c r="D341" s="13" t="s">
        <v>251</v>
      </c>
      <c r="E341" s="13">
        <v>75508</v>
      </c>
      <c r="F341" s="13" t="s">
        <v>271</v>
      </c>
      <c r="G341" s="13" t="s">
        <v>116</v>
      </c>
      <c r="H341" s="13" t="s">
        <v>117</v>
      </c>
      <c r="I341" s="4">
        <v>5083</v>
      </c>
      <c r="J341" s="4">
        <v>4001</v>
      </c>
      <c r="K341" s="14" t="s">
        <v>34</v>
      </c>
      <c r="L341" s="15" t="s">
        <v>679</v>
      </c>
      <c r="M341" s="68">
        <v>222.5</v>
      </c>
      <c r="N341" s="61">
        <v>285.47000000000003</v>
      </c>
      <c r="O341" s="65">
        <f t="shared" si="57"/>
        <v>0.10076992753623189</v>
      </c>
      <c r="P341" s="65">
        <f t="shared" si="58"/>
        <v>0.12928894927536233</v>
      </c>
      <c r="Q341" s="15">
        <v>0.25613086267759927</v>
      </c>
      <c r="R341" s="15">
        <v>0.15455318300000001</v>
      </c>
      <c r="S341" s="15">
        <f t="shared" si="59"/>
        <v>-0.10157767967759926</v>
      </c>
      <c r="T341" s="15">
        <f t="shared" si="60"/>
        <v>-39.658508395163054</v>
      </c>
      <c r="U341" s="15">
        <v>0.18623120023416315</v>
      </c>
      <c r="V341" s="15">
        <v>0.113142293</v>
      </c>
      <c r="W341" s="15">
        <f t="shared" si="61"/>
        <v>-7.3088907234163142E-2</v>
      </c>
      <c r="X341" s="16">
        <f t="shared" si="65"/>
        <v>-39.246327759399449</v>
      </c>
      <c r="Y341" s="13">
        <v>0.25</v>
      </c>
      <c r="Z341" s="13">
        <v>13.67</v>
      </c>
      <c r="AA341" s="13">
        <v>0</v>
      </c>
      <c r="AB341" s="13">
        <v>0</v>
      </c>
      <c r="AC341" s="53">
        <f t="shared" si="62"/>
        <v>6.8349999999999999E-3</v>
      </c>
      <c r="AD341" s="69">
        <f>AC341+(AC341*(X341/100))</f>
        <v>4.1525134976450476E-3</v>
      </c>
      <c r="AE341" s="53">
        <f t="shared" si="63"/>
        <v>-2.6824865023549523E-3</v>
      </c>
      <c r="AF341" s="53">
        <f t="shared" si="64"/>
        <v>-39.246327759399449</v>
      </c>
      <c r="AG341" s="44">
        <v>221112</v>
      </c>
      <c r="AH341" s="15" t="s">
        <v>682</v>
      </c>
      <c r="AI341" s="20"/>
      <c r="AJ341" s="20"/>
      <c r="AK341" s="20"/>
      <c r="AL341" s="20"/>
      <c r="AM341" s="20"/>
      <c r="AN341" s="20"/>
      <c r="AO341" s="20"/>
      <c r="AP341" s="20"/>
      <c r="AQ341" s="20"/>
      <c r="AR341" s="20"/>
      <c r="AS341" s="20"/>
      <c r="AT341" s="20"/>
    </row>
    <row r="342" spans="1:46" ht="26.1" customHeight="1" x14ac:dyDescent="0.25">
      <c r="A342" s="39" t="s">
        <v>24</v>
      </c>
      <c r="B342" s="13" t="s">
        <v>24</v>
      </c>
      <c r="C342" s="13">
        <v>34011</v>
      </c>
      <c r="D342" s="13" t="s">
        <v>251</v>
      </c>
      <c r="E342" s="13">
        <v>75508</v>
      </c>
      <c r="F342" s="13" t="s">
        <v>271</v>
      </c>
      <c r="G342" s="13" t="s">
        <v>116</v>
      </c>
      <c r="H342" s="13" t="s">
        <v>117</v>
      </c>
      <c r="I342" s="4">
        <v>5083</v>
      </c>
      <c r="J342" s="4">
        <v>4001</v>
      </c>
      <c r="K342" s="14" t="s">
        <v>35</v>
      </c>
      <c r="L342" s="15" t="s">
        <v>679</v>
      </c>
      <c r="M342" s="68">
        <v>222.5</v>
      </c>
      <c r="N342" s="61">
        <v>285.47000000000003</v>
      </c>
      <c r="O342" s="65">
        <f t="shared" si="57"/>
        <v>0.10076992753623189</v>
      </c>
      <c r="P342" s="65">
        <f t="shared" si="58"/>
        <v>0.12928894927536233</v>
      </c>
      <c r="Q342" s="15">
        <v>5.836679052531963</v>
      </c>
      <c r="R342" s="15">
        <v>3.5219391870000001</v>
      </c>
      <c r="S342" s="15">
        <f t="shared" si="59"/>
        <v>-2.3147398655319629</v>
      </c>
      <c r="T342" s="15">
        <f t="shared" si="60"/>
        <v>-39.658508626199421</v>
      </c>
      <c r="U342" s="15">
        <v>4.243814017457284</v>
      </c>
      <c r="V342" s="15">
        <v>2.5782728479999997</v>
      </c>
      <c r="W342" s="15">
        <f t="shared" si="61"/>
        <v>-1.6655411694572844</v>
      </c>
      <c r="X342" s="16">
        <f t="shared" si="65"/>
        <v>-39.246328010745557</v>
      </c>
      <c r="Y342" s="13">
        <v>5.84</v>
      </c>
      <c r="Z342" s="13">
        <v>293.71999999999997</v>
      </c>
      <c r="AA342" s="13">
        <v>0</v>
      </c>
      <c r="AB342" s="13">
        <v>20.53</v>
      </c>
      <c r="AC342" s="53">
        <f t="shared" si="62"/>
        <v>0.14685999999999999</v>
      </c>
      <c r="AD342" s="69">
        <f>AC342+(AC342*(X342/100))</f>
        <v>8.9222842683419068E-2</v>
      </c>
      <c r="AE342" s="53">
        <f t="shared" si="63"/>
        <v>-5.7637157316580923E-2</v>
      </c>
      <c r="AF342" s="53">
        <f t="shared" si="64"/>
        <v>-39.246328010745557</v>
      </c>
      <c r="AG342" s="44">
        <v>221112</v>
      </c>
      <c r="AH342" s="15" t="s">
        <v>682</v>
      </c>
      <c r="AI342" s="20"/>
      <c r="AJ342" s="20"/>
      <c r="AK342" s="20"/>
      <c r="AL342" s="20"/>
      <c r="AM342" s="20"/>
      <c r="AN342" s="20"/>
      <c r="AO342" s="20"/>
      <c r="AP342" s="20"/>
      <c r="AQ342" s="20"/>
      <c r="AR342" s="20"/>
      <c r="AS342" s="20"/>
      <c r="AT342" s="20"/>
    </row>
    <row r="343" spans="1:46" ht="26.1" customHeight="1" x14ac:dyDescent="0.25">
      <c r="A343" s="39" t="s">
        <v>24</v>
      </c>
      <c r="B343" s="13" t="s">
        <v>24</v>
      </c>
      <c r="C343" s="13">
        <v>34011</v>
      </c>
      <c r="D343" s="13" t="s">
        <v>251</v>
      </c>
      <c r="E343" s="13">
        <v>75508</v>
      </c>
      <c r="F343" s="13" t="s">
        <v>271</v>
      </c>
      <c r="G343" s="13" t="s">
        <v>116</v>
      </c>
      <c r="H343" s="13" t="s">
        <v>117</v>
      </c>
      <c r="I343" s="4">
        <v>5083</v>
      </c>
      <c r="J343" s="4">
        <v>4001</v>
      </c>
      <c r="K343" s="14" t="s">
        <v>36</v>
      </c>
      <c r="L343" s="15" t="s">
        <v>679</v>
      </c>
      <c r="M343" s="68">
        <v>222.5</v>
      </c>
      <c r="N343" s="61">
        <v>285.47000000000003</v>
      </c>
      <c r="O343" s="65">
        <f t="shared" si="57"/>
        <v>0.10076992753623189</v>
      </c>
      <c r="P343" s="65">
        <f t="shared" si="58"/>
        <v>0.12928894927536233</v>
      </c>
      <c r="Q343" s="15">
        <v>21.407746728008281</v>
      </c>
      <c r="R343" s="15">
        <v>14.986975269</v>
      </c>
      <c r="S343" s="15">
        <f t="shared" si="59"/>
        <v>-6.4207714590082805</v>
      </c>
      <c r="T343" s="15">
        <f t="shared" si="60"/>
        <v>-29.992747674877091</v>
      </c>
      <c r="U343" s="15">
        <v>14.015704325897335</v>
      </c>
      <c r="V343" s="15">
        <v>10.971373828000001</v>
      </c>
      <c r="W343" s="15">
        <f t="shared" si="61"/>
        <v>-3.0443304978973345</v>
      </c>
      <c r="X343" s="16">
        <f t="shared" si="65"/>
        <v>-21.720852745674808</v>
      </c>
      <c r="Y343" s="13">
        <v>21.83</v>
      </c>
      <c r="Z343" s="13">
        <v>1805.6599999999999</v>
      </c>
      <c r="AA343" s="13">
        <v>17.600000000000001</v>
      </c>
      <c r="AB343" s="13">
        <v>0</v>
      </c>
      <c r="AC343" s="53">
        <f t="shared" si="62"/>
        <v>0.90282999999999991</v>
      </c>
      <c r="AD343" s="53">
        <f>AC343+(AC343*(X343/100))</f>
        <v>0.706727625156224</v>
      </c>
      <c r="AE343" s="53">
        <f t="shared" si="63"/>
        <v>-0.19610237484377591</v>
      </c>
      <c r="AF343" s="53">
        <f t="shared" si="64"/>
        <v>-21.720852745674815</v>
      </c>
      <c r="AG343" s="44">
        <v>221112</v>
      </c>
      <c r="AH343" s="15" t="s">
        <v>682</v>
      </c>
      <c r="AI343" s="20"/>
      <c r="AJ343" s="20"/>
      <c r="AK343" s="20"/>
      <c r="AL343" s="20"/>
      <c r="AM343" s="20"/>
      <c r="AN343" s="20"/>
      <c r="AO343" s="20"/>
      <c r="AP343" s="20"/>
      <c r="AQ343" s="20"/>
      <c r="AR343" s="20"/>
      <c r="AS343" s="20"/>
      <c r="AT343" s="20"/>
    </row>
    <row r="344" spans="1:46" ht="26.1" customHeight="1" x14ac:dyDescent="0.25">
      <c r="A344" s="39" t="s">
        <v>24</v>
      </c>
      <c r="B344" s="13" t="s">
        <v>24</v>
      </c>
      <c r="C344" s="13">
        <v>34011</v>
      </c>
      <c r="D344" s="13" t="s">
        <v>251</v>
      </c>
      <c r="E344" s="13">
        <v>75508</v>
      </c>
      <c r="F344" s="13" t="s">
        <v>352</v>
      </c>
      <c r="G344" s="13" t="s">
        <v>116</v>
      </c>
      <c r="H344" s="13" t="s">
        <v>118</v>
      </c>
      <c r="I344" s="4">
        <v>5083</v>
      </c>
      <c r="J344" s="4">
        <v>5001</v>
      </c>
      <c r="K344" s="14" t="s">
        <v>40</v>
      </c>
      <c r="L344" s="15" t="s">
        <v>679</v>
      </c>
      <c r="M344" s="68">
        <v>273.32</v>
      </c>
      <c r="N344" s="61">
        <v>295.18</v>
      </c>
      <c r="O344" s="65">
        <f t="shared" si="57"/>
        <v>0.12378623188405796</v>
      </c>
      <c r="P344" s="65">
        <f t="shared" si="58"/>
        <v>0.13368659420289855</v>
      </c>
      <c r="Q344" s="15">
        <v>1.1403280778177971</v>
      </c>
      <c r="R344" s="15">
        <v>1.071713251</v>
      </c>
      <c r="S344" s="15">
        <f t="shared" si="59"/>
        <v>-6.861482681779707E-2</v>
      </c>
      <c r="T344" s="15">
        <f t="shared" si="60"/>
        <v>-6.017112807491567</v>
      </c>
      <c r="U344" s="15">
        <v>0.70789448678078437</v>
      </c>
      <c r="V344" s="15">
        <v>0.62582415699999994</v>
      </c>
      <c r="W344" s="15">
        <f t="shared" si="61"/>
        <v>-8.2070329780784435E-2</v>
      </c>
      <c r="X344" s="16">
        <f t="shared" si="65"/>
        <v>-11.593582280038209</v>
      </c>
      <c r="Y344" s="13">
        <v>1.1400000000000001</v>
      </c>
      <c r="Z344" s="13">
        <v>0</v>
      </c>
      <c r="AA344" s="13">
        <v>0</v>
      </c>
      <c r="AB344" s="13">
        <v>0</v>
      </c>
      <c r="AC344" s="53">
        <f t="shared" si="62"/>
        <v>0</v>
      </c>
      <c r="AD344" s="53">
        <f>IFERROR((((V344)/N344)*24),"0.00")</f>
        <v>5.0883460153126892E-2</v>
      </c>
      <c r="AE344" s="53">
        <f t="shared" si="63"/>
        <v>5.0883460153126892E-2</v>
      </c>
      <c r="AF344" s="53" t="str">
        <f t="shared" si="64"/>
        <v>0.00</v>
      </c>
      <c r="AG344" s="44" t="s">
        <v>681</v>
      </c>
      <c r="AH344" s="15" t="s">
        <v>686</v>
      </c>
      <c r="AI344" s="20"/>
      <c r="AJ344" s="20"/>
      <c r="AK344" s="20"/>
      <c r="AL344" s="20"/>
      <c r="AM344" s="20"/>
      <c r="AN344" s="20"/>
      <c r="AO344" s="20"/>
      <c r="AP344" s="20"/>
      <c r="AQ344" s="20"/>
      <c r="AR344" s="20"/>
      <c r="AS344" s="20"/>
      <c r="AT344" s="20"/>
    </row>
    <row r="345" spans="1:46" ht="26.1" customHeight="1" x14ac:dyDescent="0.25">
      <c r="A345" s="40" t="s">
        <v>24</v>
      </c>
      <c r="B345" s="13" t="s">
        <v>24</v>
      </c>
      <c r="C345" s="13">
        <v>34011</v>
      </c>
      <c r="D345" s="13" t="s">
        <v>251</v>
      </c>
      <c r="E345" s="13">
        <v>75508</v>
      </c>
      <c r="F345" s="13" t="s">
        <v>352</v>
      </c>
      <c r="G345" s="13" t="s">
        <v>116</v>
      </c>
      <c r="H345" s="13" t="s">
        <v>118</v>
      </c>
      <c r="I345" s="4">
        <v>5083</v>
      </c>
      <c r="J345" s="4">
        <v>5001</v>
      </c>
      <c r="K345" s="13" t="s">
        <v>38</v>
      </c>
      <c r="L345" s="15" t="s">
        <v>679</v>
      </c>
      <c r="M345" s="68">
        <v>273.32</v>
      </c>
      <c r="N345" s="61">
        <v>295.18</v>
      </c>
      <c r="O345" s="65">
        <f t="shared" si="57"/>
        <v>0.12378623188405796</v>
      </c>
      <c r="P345" s="65">
        <f t="shared" si="58"/>
        <v>0.13368659420289855</v>
      </c>
      <c r="Q345" s="15">
        <v>1.8575258230355869</v>
      </c>
      <c r="R345" s="15">
        <v>1.745756399</v>
      </c>
      <c r="S345" s="15">
        <f t="shared" si="59"/>
        <v>-0.11176942403558687</v>
      </c>
      <c r="T345" s="15">
        <f t="shared" si="60"/>
        <v>-6.0171127986222119</v>
      </c>
      <c r="U345" s="15">
        <v>1.1531175235956355</v>
      </c>
      <c r="V345" s="15">
        <v>1.019429892</v>
      </c>
      <c r="W345" s="15">
        <f t="shared" si="61"/>
        <v>-0.13368763159563546</v>
      </c>
      <c r="X345" s="16">
        <f t="shared" si="65"/>
        <v>-11.593582515229887</v>
      </c>
      <c r="Y345" s="13">
        <v>1.86</v>
      </c>
      <c r="Z345" s="13">
        <v>0</v>
      </c>
      <c r="AA345" s="13">
        <v>0</v>
      </c>
      <c r="AB345" s="13">
        <v>0</v>
      </c>
      <c r="AC345" s="53">
        <f t="shared" si="62"/>
        <v>0</v>
      </c>
      <c r="AD345" s="53">
        <f>IFERROR((((V345)/N345)*24),"0.00")</f>
        <v>8.2886094613456196E-2</v>
      </c>
      <c r="AE345" s="53">
        <f t="shared" si="63"/>
        <v>8.2886094613456196E-2</v>
      </c>
      <c r="AF345" s="53" t="str">
        <f t="shared" si="64"/>
        <v>0.00</v>
      </c>
      <c r="AG345" s="44" t="s">
        <v>681</v>
      </c>
      <c r="AH345" s="15" t="s">
        <v>686</v>
      </c>
      <c r="AI345" s="59"/>
      <c r="AJ345" s="20"/>
      <c r="AK345" s="20"/>
      <c r="AL345" s="20"/>
      <c r="AM345" s="20"/>
      <c r="AN345" s="20"/>
      <c r="AO345" s="20"/>
      <c r="AP345" s="20"/>
      <c r="AQ345" s="20"/>
      <c r="AR345" s="20"/>
      <c r="AS345" s="20"/>
      <c r="AT345" s="20"/>
    </row>
    <row r="346" spans="1:46" ht="26.1" customHeight="1" x14ac:dyDescent="0.25">
      <c r="A346" s="39" t="s">
        <v>24</v>
      </c>
      <c r="B346" s="13" t="s">
        <v>24</v>
      </c>
      <c r="C346" s="13">
        <v>34011</v>
      </c>
      <c r="D346" s="13" t="s">
        <v>251</v>
      </c>
      <c r="E346" s="13">
        <v>75508</v>
      </c>
      <c r="F346" s="13" t="s">
        <v>352</v>
      </c>
      <c r="G346" s="13" t="s">
        <v>116</v>
      </c>
      <c r="H346" s="13" t="s">
        <v>118</v>
      </c>
      <c r="I346" s="4">
        <v>5083</v>
      </c>
      <c r="J346" s="4">
        <v>5001</v>
      </c>
      <c r="K346" s="14" t="s">
        <v>39</v>
      </c>
      <c r="L346" s="15" t="s">
        <v>679</v>
      </c>
      <c r="M346" s="68">
        <v>273.32</v>
      </c>
      <c r="N346" s="61">
        <v>295.18</v>
      </c>
      <c r="O346" s="65">
        <f t="shared" si="57"/>
        <v>0.12378623188405796</v>
      </c>
      <c r="P346" s="65">
        <f t="shared" si="58"/>
        <v>0.13368659420289855</v>
      </c>
      <c r="Q346" s="15">
        <v>1.2171123466679927</v>
      </c>
      <c r="R346" s="15">
        <v>1.143877324</v>
      </c>
      <c r="S346" s="15">
        <f t="shared" si="59"/>
        <v>-7.3235022667992755E-2</v>
      </c>
      <c r="T346" s="15">
        <f t="shared" si="60"/>
        <v>-6.0171127890110876</v>
      </c>
      <c r="U346" s="15">
        <v>0.75556073445800165</v>
      </c>
      <c r="V346" s="15">
        <v>0.66796417799999985</v>
      </c>
      <c r="W346" s="15">
        <f t="shared" si="61"/>
        <v>-8.7596556458001795E-2</v>
      </c>
      <c r="X346" s="16">
        <f t="shared" si="65"/>
        <v>-11.593582416751556</v>
      </c>
      <c r="Y346" s="13">
        <v>1.22</v>
      </c>
      <c r="Z346" s="13">
        <v>0</v>
      </c>
      <c r="AA346" s="13">
        <v>0</v>
      </c>
      <c r="AB346" s="13">
        <v>0</v>
      </c>
      <c r="AC346" s="53">
        <f t="shared" si="62"/>
        <v>0</v>
      </c>
      <c r="AD346" s="53">
        <f>IFERROR((((V346)/N346)*24),"0.00")</f>
        <v>5.4309710251372031E-2</v>
      </c>
      <c r="AE346" s="53">
        <f t="shared" si="63"/>
        <v>5.4309710251372031E-2</v>
      </c>
      <c r="AF346" s="53" t="str">
        <f t="shared" si="64"/>
        <v>0.00</v>
      </c>
      <c r="AG346" s="44" t="s">
        <v>681</v>
      </c>
      <c r="AH346" s="15" t="s">
        <v>686</v>
      </c>
      <c r="AI346" s="20"/>
      <c r="AJ346" s="20"/>
      <c r="AK346" s="20"/>
      <c r="AL346" s="20"/>
      <c r="AM346" s="20"/>
      <c r="AN346" s="20"/>
      <c r="AO346" s="20"/>
      <c r="AP346" s="20"/>
      <c r="AQ346" s="20"/>
      <c r="AR346" s="20"/>
      <c r="AS346" s="20"/>
      <c r="AT346" s="20"/>
    </row>
    <row r="347" spans="1:46" ht="26.1" customHeight="1" x14ac:dyDescent="0.25">
      <c r="A347" s="39" t="s">
        <v>24</v>
      </c>
      <c r="B347" s="13" t="s">
        <v>24</v>
      </c>
      <c r="C347" s="13">
        <v>34011</v>
      </c>
      <c r="D347" s="13" t="s">
        <v>251</v>
      </c>
      <c r="E347" s="13">
        <v>75508</v>
      </c>
      <c r="F347" s="13" t="s">
        <v>352</v>
      </c>
      <c r="G347" s="13" t="s">
        <v>116</v>
      </c>
      <c r="H347" s="13" t="s">
        <v>118</v>
      </c>
      <c r="I347" s="4">
        <v>5083</v>
      </c>
      <c r="J347" s="4">
        <v>5001</v>
      </c>
      <c r="K347" s="14" t="s">
        <v>37</v>
      </c>
      <c r="L347" s="15" t="s">
        <v>679</v>
      </c>
      <c r="M347" s="68">
        <v>273.32</v>
      </c>
      <c r="N347" s="61">
        <v>295.18</v>
      </c>
      <c r="O347" s="65">
        <f t="shared" si="57"/>
        <v>0.12378623188405796</v>
      </c>
      <c r="P347" s="65">
        <f t="shared" si="58"/>
        <v>0.13368659420289855</v>
      </c>
      <c r="Q347" s="15">
        <v>0.23452054559996349</v>
      </c>
      <c r="R347" s="15">
        <v>0.22040917900000001</v>
      </c>
      <c r="S347" s="15">
        <f t="shared" si="59"/>
        <v>-1.4111366599963482E-2</v>
      </c>
      <c r="T347" s="15">
        <f t="shared" si="60"/>
        <v>-6.0171131547826651</v>
      </c>
      <c r="U347" s="15">
        <v>0.14558599800920718</v>
      </c>
      <c r="V347" s="15">
        <v>0.12870736599999999</v>
      </c>
      <c r="W347" s="15">
        <f t="shared" si="61"/>
        <v>-1.6878632009207195E-2</v>
      </c>
      <c r="X347" s="16">
        <f t="shared" si="65"/>
        <v>-11.593581965306686</v>
      </c>
      <c r="Y347" s="13">
        <v>0.27</v>
      </c>
      <c r="Z347" s="13">
        <v>0</v>
      </c>
      <c r="AA347" s="13">
        <v>0</v>
      </c>
      <c r="AB347" s="13">
        <v>0</v>
      </c>
      <c r="AC347" s="53">
        <f t="shared" si="62"/>
        <v>0</v>
      </c>
      <c r="AD347" s="53">
        <f>IFERROR((((V347)/N347)*24),"0.00")</f>
        <v>1.0464722487973439E-2</v>
      </c>
      <c r="AE347" s="53">
        <f t="shared" si="63"/>
        <v>1.0464722487973439E-2</v>
      </c>
      <c r="AF347" s="53" t="str">
        <f t="shared" si="64"/>
        <v>0.00</v>
      </c>
      <c r="AG347" s="44" t="s">
        <v>681</v>
      </c>
      <c r="AH347" s="15" t="s">
        <v>686</v>
      </c>
      <c r="AI347" s="20"/>
      <c r="AJ347" s="20"/>
      <c r="AK347" s="20"/>
      <c r="AL347" s="20"/>
      <c r="AM347" s="20"/>
      <c r="AN347" s="20"/>
      <c r="AO347" s="20"/>
      <c r="AP347" s="20"/>
      <c r="AQ347" s="20"/>
      <c r="AR347" s="20"/>
      <c r="AS347" s="20"/>
      <c r="AT347" s="20"/>
    </row>
    <row r="348" spans="1:46" ht="26.1" customHeight="1" x14ac:dyDescent="0.25">
      <c r="A348" s="39" t="s">
        <v>24</v>
      </c>
      <c r="B348" s="13" t="s">
        <v>24</v>
      </c>
      <c r="C348" s="13">
        <v>34011</v>
      </c>
      <c r="D348" s="13" t="s">
        <v>251</v>
      </c>
      <c r="E348" s="13">
        <v>75508</v>
      </c>
      <c r="F348" s="13" t="s">
        <v>352</v>
      </c>
      <c r="G348" s="13" t="s">
        <v>116</v>
      </c>
      <c r="H348" s="13" t="s">
        <v>118</v>
      </c>
      <c r="I348" s="4">
        <v>5083</v>
      </c>
      <c r="J348" s="4">
        <v>5001</v>
      </c>
      <c r="K348" s="14" t="s">
        <v>34</v>
      </c>
      <c r="L348" s="15" t="s">
        <v>679</v>
      </c>
      <c r="M348" s="68">
        <v>273.32</v>
      </c>
      <c r="N348" s="61">
        <v>295.18</v>
      </c>
      <c r="O348" s="65">
        <f t="shared" si="57"/>
        <v>0.12378623188405796</v>
      </c>
      <c r="P348" s="65">
        <f t="shared" si="58"/>
        <v>0.13368659420289855</v>
      </c>
      <c r="Q348" s="15">
        <v>0.37248538931584402</v>
      </c>
      <c r="R348" s="15">
        <v>0.350072524</v>
      </c>
      <c r="S348" s="15">
        <f t="shared" si="59"/>
        <v>-2.2412865315844022E-2</v>
      </c>
      <c r="T348" s="15">
        <f t="shared" si="60"/>
        <v>-6.0171126059495803</v>
      </c>
      <c r="U348" s="15">
        <v>0.23123201000862356</v>
      </c>
      <c r="V348" s="15">
        <v>0.20442393700000003</v>
      </c>
      <c r="W348" s="15">
        <f t="shared" si="61"/>
        <v>-2.6808073008623534E-2</v>
      </c>
      <c r="X348" s="16">
        <f t="shared" si="65"/>
        <v>-11.593582137535263</v>
      </c>
      <c r="Y348" s="13">
        <v>0.37</v>
      </c>
      <c r="Z348" s="13">
        <v>8</v>
      </c>
      <c r="AA348" s="13">
        <v>0</v>
      </c>
      <c r="AB348" s="13">
        <v>0</v>
      </c>
      <c r="AC348" s="53">
        <f t="shared" si="62"/>
        <v>4.0000000000000001E-3</v>
      </c>
      <c r="AD348" s="53">
        <f>IFERROR((((V348)/N348)*24),"0.00")</f>
        <v>1.6620958357612306E-2</v>
      </c>
      <c r="AE348" s="53">
        <f t="shared" si="63"/>
        <v>1.2620958357612306E-2</v>
      </c>
      <c r="AF348" s="53">
        <f t="shared" si="64"/>
        <v>315.52395894030764</v>
      </c>
      <c r="AG348" s="44" t="s">
        <v>681</v>
      </c>
      <c r="AH348" s="15" t="s">
        <v>686</v>
      </c>
      <c r="AI348" s="20"/>
      <c r="AJ348" s="20"/>
      <c r="AK348" s="20"/>
      <c r="AL348" s="20"/>
      <c r="AM348" s="20"/>
      <c r="AN348" s="20"/>
      <c r="AO348" s="20"/>
      <c r="AP348" s="20"/>
      <c r="AQ348" s="20"/>
      <c r="AR348" s="20"/>
      <c r="AS348" s="20"/>
      <c r="AT348" s="20"/>
    </row>
    <row r="349" spans="1:46" ht="26.1" customHeight="1" x14ac:dyDescent="0.25">
      <c r="A349" s="39" t="s">
        <v>24</v>
      </c>
      <c r="B349" s="13" t="s">
        <v>24</v>
      </c>
      <c r="C349" s="13">
        <v>34011</v>
      </c>
      <c r="D349" s="13" t="s">
        <v>251</v>
      </c>
      <c r="E349" s="13">
        <v>75508</v>
      </c>
      <c r="F349" s="13" t="s">
        <v>352</v>
      </c>
      <c r="G349" s="13" t="s">
        <v>116</v>
      </c>
      <c r="H349" s="13" t="s">
        <v>118</v>
      </c>
      <c r="I349" s="4">
        <v>5083</v>
      </c>
      <c r="J349" s="4">
        <v>5001</v>
      </c>
      <c r="K349" s="14" t="s">
        <v>35</v>
      </c>
      <c r="L349" s="15" t="s">
        <v>679</v>
      </c>
      <c r="M349" s="68">
        <v>273.32</v>
      </c>
      <c r="N349" s="61">
        <v>295.18</v>
      </c>
      <c r="O349" s="65">
        <f t="shared" si="57"/>
        <v>0.12378623188405796</v>
      </c>
      <c r="P349" s="65">
        <f t="shared" si="58"/>
        <v>0.13368659420289855</v>
      </c>
      <c r="Q349" s="15">
        <v>1.6288067243328714</v>
      </c>
      <c r="R349" s="15">
        <v>1.530799587</v>
      </c>
      <c r="S349" s="15">
        <f t="shared" si="59"/>
        <v>-9.8007137332871475E-2</v>
      </c>
      <c r="T349" s="15">
        <f t="shared" si="60"/>
        <v>-6.0171127653597667</v>
      </c>
      <c r="U349" s="15">
        <v>1.0111329560464801</v>
      </c>
      <c r="V349" s="15">
        <v>0.89390642399999987</v>
      </c>
      <c r="W349" s="15">
        <f t="shared" si="61"/>
        <v>-0.11722653204648026</v>
      </c>
      <c r="X349" s="16">
        <f t="shared" si="65"/>
        <v>-11.593582361792938</v>
      </c>
      <c r="Y349" s="13">
        <v>1.6300000000000001</v>
      </c>
      <c r="Z349" s="13">
        <v>34.69</v>
      </c>
      <c r="AA349" s="13">
        <v>0</v>
      </c>
      <c r="AB349" s="13">
        <v>21.6</v>
      </c>
      <c r="AC349" s="53">
        <f t="shared" si="62"/>
        <v>1.7344999999999999E-2</v>
      </c>
      <c r="AD349" s="69">
        <f>AC349+(AC349*(X349/100))</f>
        <v>1.5334093139347015E-2</v>
      </c>
      <c r="AE349" s="53">
        <f t="shared" si="63"/>
        <v>-2.0109068606529844E-3</v>
      </c>
      <c r="AF349" s="53">
        <f t="shared" si="64"/>
        <v>-11.593582361792935</v>
      </c>
      <c r="AG349" s="44" t="s">
        <v>681</v>
      </c>
      <c r="AH349" s="15" t="s">
        <v>686</v>
      </c>
      <c r="AI349" s="20"/>
      <c r="AJ349" s="20"/>
      <c r="AK349" s="20"/>
      <c r="AL349" s="20"/>
      <c r="AM349" s="20"/>
      <c r="AN349" s="20"/>
      <c r="AO349" s="20"/>
      <c r="AP349" s="20"/>
      <c r="AQ349" s="20"/>
      <c r="AR349" s="20"/>
      <c r="AS349" s="20"/>
      <c r="AT349" s="20"/>
    </row>
    <row r="350" spans="1:46" ht="26.1" customHeight="1" x14ac:dyDescent="0.25">
      <c r="A350" s="39" t="s">
        <v>24</v>
      </c>
      <c r="B350" s="13" t="s">
        <v>24</v>
      </c>
      <c r="C350" s="13">
        <v>34011</v>
      </c>
      <c r="D350" s="13" t="s">
        <v>251</v>
      </c>
      <c r="E350" s="13">
        <v>75508</v>
      </c>
      <c r="F350" s="13" t="s">
        <v>352</v>
      </c>
      <c r="G350" s="13" t="s">
        <v>116</v>
      </c>
      <c r="H350" s="13" t="s">
        <v>118</v>
      </c>
      <c r="I350" s="4">
        <v>5083</v>
      </c>
      <c r="J350" s="4">
        <v>5001</v>
      </c>
      <c r="K350" s="14" t="s">
        <v>36</v>
      </c>
      <c r="L350" s="15" t="s">
        <v>679</v>
      </c>
      <c r="M350" s="68">
        <v>273.32</v>
      </c>
      <c r="N350" s="61">
        <v>295.18</v>
      </c>
      <c r="O350" s="65">
        <f t="shared" si="57"/>
        <v>0.12378623188405796</v>
      </c>
      <c r="P350" s="65">
        <f t="shared" si="58"/>
        <v>0.13368659420289855</v>
      </c>
      <c r="Q350" s="15">
        <v>1.582613516775647</v>
      </c>
      <c r="R350" s="15">
        <v>1.492503446</v>
      </c>
      <c r="S350" s="15">
        <f t="shared" si="59"/>
        <v>-9.0110070775647033E-2</v>
      </c>
      <c r="T350" s="15">
        <f t="shared" si="60"/>
        <v>-5.6937508633967484</v>
      </c>
      <c r="U350" s="15">
        <v>0.94716067743119059</v>
      </c>
      <c r="V350" s="15">
        <v>0.83735082300000008</v>
      </c>
      <c r="W350" s="15">
        <f t="shared" si="61"/>
        <v>-0.10980985443119051</v>
      </c>
      <c r="X350" s="16">
        <f t="shared" si="65"/>
        <v>-11.59358248792671</v>
      </c>
      <c r="Y350" s="13">
        <v>2.08</v>
      </c>
      <c r="Z350" s="13">
        <v>38.74</v>
      </c>
      <c r="AA350" s="13">
        <v>1.38</v>
      </c>
      <c r="AB350" s="13">
        <v>0</v>
      </c>
      <c r="AC350" s="53">
        <f t="shared" si="62"/>
        <v>1.9370000000000002E-2</v>
      </c>
      <c r="AD350" s="53">
        <f>AC350+(AC350*(X350/100))</f>
        <v>1.7124323072088599E-2</v>
      </c>
      <c r="AE350" s="53">
        <f t="shared" si="63"/>
        <v>-2.2456769279114025E-3</v>
      </c>
      <c r="AF350" s="53">
        <f t="shared" si="64"/>
        <v>-11.593582487926703</v>
      </c>
      <c r="AG350" s="44" t="s">
        <v>681</v>
      </c>
      <c r="AH350" s="15" t="s">
        <v>686</v>
      </c>
      <c r="AI350" s="20"/>
      <c r="AJ350" s="20"/>
      <c r="AK350" s="20"/>
      <c r="AL350" s="20"/>
      <c r="AM350" s="20"/>
      <c r="AN350" s="20"/>
      <c r="AO350" s="20"/>
      <c r="AP350" s="20"/>
      <c r="AQ350" s="20"/>
      <c r="AR350" s="20"/>
      <c r="AS350" s="20"/>
      <c r="AT350" s="20"/>
    </row>
    <row r="351" spans="1:46" ht="26.1" customHeight="1" x14ac:dyDescent="0.25">
      <c r="A351" s="39" t="s">
        <v>2</v>
      </c>
      <c r="B351" s="13" t="s">
        <v>21</v>
      </c>
      <c r="C351" s="13">
        <v>34033</v>
      </c>
      <c r="D351" s="13" t="s">
        <v>251</v>
      </c>
      <c r="E351" s="13">
        <v>65495</v>
      </c>
      <c r="F351" s="13" t="s">
        <v>271</v>
      </c>
      <c r="G351" s="13" t="s">
        <v>119</v>
      </c>
      <c r="H351" s="13" t="s">
        <v>123</v>
      </c>
      <c r="I351" s="4">
        <v>2384</v>
      </c>
      <c r="J351" s="4">
        <v>1</v>
      </c>
      <c r="K351" s="14" t="s">
        <v>40</v>
      </c>
      <c r="L351" s="15" t="s">
        <v>679</v>
      </c>
      <c r="M351" s="68">
        <v>414.2</v>
      </c>
      <c r="N351" s="61">
        <v>0</v>
      </c>
      <c r="O351" s="65">
        <f t="shared" si="57"/>
        <v>0.18759057971014492</v>
      </c>
      <c r="P351" s="65">
        <f t="shared" si="58"/>
        <v>0</v>
      </c>
      <c r="Q351" s="15">
        <v>0.358062320476211</v>
      </c>
      <c r="R351" s="15">
        <v>0</v>
      </c>
      <c r="S351" s="15">
        <f t="shared" si="59"/>
        <v>-0.358062320476211</v>
      </c>
      <c r="T351" s="15">
        <f t="shared" si="60"/>
        <v>-100</v>
      </c>
      <c r="U351" s="15">
        <v>0.3501708097557667</v>
      </c>
      <c r="V351" s="15">
        <v>0</v>
      </c>
      <c r="W351" s="15">
        <f t="shared" si="61"/>
        <v>-0.3501708097557667</v>
      </c>
      <c r="X351" s="16">
        <f t="shared" si="65"/>
        <v>-100</v>
      </c>
      <c r="Y351" s="13">
        <v>0.36</v>
      </c>
      <c r="Z351" s="13">
        <v>0</v>
      </c>
      <c r="AA351" s="13">
        <v>0</v>
      </c>
      <c r="AB351" s="13">
        <v>0</v>
      </c>
      <c r="AC351" s="53">
        <f t="shared" si="62"/>
        <v>0</v>
      </c>
      <c r="AD351" s="53" t="str">
        <f>IFERROR((((V351)/N351)*24),"0.00")</f>
        <v>0.00</v>
      </c>
      <c r="AE351" s="53">
        <f t="shared" si="63"/>
        <v>0</v>
      </c>
      <c r="AF351" s="53" t="str">
        <f t="shared" si="64"/>
        <v>0.00</v>
      </c>
      <c r="AG351" s="44">
        <v>221112</v>
      </c>
      <c r="AH351" s="15" t="s">
        <v>685</v>
      </c>
      <c r="AI351" s="20"/>
      <c r="AJ351" s="20"/>
      <c r="AK351" s="20"/>
      <c r="AL351" s="20"/>
      <c r="AM351" s="20"/>
      <c r="AN351" s="20"/>
      <c r="AO351" s="20"/>
      <c r="AP351" s="20"/>
      <c r="AQ351" s="20"/>
      <c r="AR351" s="20"/>
      <c r="AS351" s="20"/>
      <c r="AT351" s="20"/>
    </row>
    <row r="352" spans="1:46" ht="26.1" customHeight="1" x14ac:dyDescent="0.25">
      <c r="A352" s="39" t="s">
        <v>2</v>
      </c>
      <c r="B352" s="13" t="s">
        <v>21</v>
      </c>
      <c r="C352" s="13">
        <v>34033</v>
      </c>
      <c r="D352" s="13" t="s">
        <v>251</v>
      </c>
      <c r="E352" s="13">
        <v>65495</v>
      </c>
      <c r="F352" s="13" t="s">
        <v>271</v>
      </c>
      <c r="G352" s="13" t="s">
        <v>119</v>
      </c>
      <c r="H352" s="13" t="s">
        <v>123</v>
      </c>
      <c r="I352" s="4">
        <v>2384</v>
      </c>
      <c r="J352" s="4">
        <v>1</v>
      </c>
      <c r="K352" s="14" t="s">
        <v>38</v>
      </c>
      <c r="L352" s="15" t="s">
        <v>679</v>
      </c>
      <c r="M352" s="68">
        <v>414.2</v>
      </c>
      <c r="N352" s="61">
        <v>0</v>
      </c>
      <c r="O352" s="65">
        <f t="shared" si="57"/>
        <v>0.18759057971014492</v>
      </c>
      <c r="P352" s="65">
        <f t="shared" si="58"/>
        <v>0</v>
      </c>
      <c r="Q352" s="15">
        <v>0.76874721840259996</v>
      </c>
      <c r="R352" s="15">
        <v>0</v>
      </c>
      <c r="S352" s="15">
        <f t="shared" si="59"/>
        <v>-0.76874721840259996</v>
      </c>
      <c r="T352" s="15">
        <f t="shared" si="60"/>
        <v>-100</v>
      </c>
      <c r="U352" s="15">
        <v>0.7518044222232414</v>
      </c>
      <c r="V352" s="15">
        <v>0</v>
      </c>
      <c r="W352" s="15">
        <f t="shared" si="61"/>
        <v>-0.7518044222232414</v>
      </c>
      <c r="X352" s="16">
        <f t="shared" si="65"/>
        <v>-100</v>
      </c>
      <c r="Y352" s="13">
        <v>0.77</v>
      </c>
      <c r="Z352" s="13">
        <v>0</v>
      </c>
      <c r="AA352" s="13">
        <v>0</v>
      </c>
      <c r="AB352" s="13">
        <v>0</v>
      </c>
      <c r="AC352" s="53">
        <f t="shared" si="62"/>
        <v>0</v>
      </c>
      <c r="AD352" s="53" t="str">
        <f>IFERROR((((V352)/N352)*24),"0.00")</f>
        <v>0.00</v>
      </c>
      <c r="AE352" s="53">
        <f t="shared" si="63"/>
        <v>0</v>
      </c>
      <c r="AF352" s="53" t="str">
        <f t="shared" si="64"/>
        <v>0.00</v>
      </c>
      <c r="AG352" s="44">
        <v>221112</v>
      </c>
      <c r="AH352" s="15" t="s">
        <v>685</v>
      </c>
      <c r="AI352" s="20"/>
      <c r="AJ352" s="20"/>
      <c r="AK352" s="20"/>
      <c r="AL352" s="20"/>
      <c r="AM352" s="20"/>
      <c r="AN352" s="20"/>
      <c r="AO352" s="20"/>
      <c r="AP352" s="20"/>
      <c r="AQ352" s="20"/>
      <c r="AR352" s="20"/>
      <c r="AS352" s="20"/>
      <c r="AT352" s="20"/>
    </row>
    <row r="353" spans="1:46" ht="26.1" customHeight="1" x14ac:dyDescent="0.25">
      <c r="A353" s="39" t="s">
        <v>2</v>
      </c>
      <c r="B353" s="13" t="s">
        <v>21</v>
      </c>
      <c r="C353" s="13">
        <v>34033</v>
      </c>
      <c r="D353" s="13" t="s">
        <v>251</v>
      </c>
      <c r="E353" s="13">
        <v>65495</v>
      </c>
      <c r="F353" s="13" t="s">
        <v>271</v>
      </c>
      <c r="G353" s="13" t="s">
        <v>119</v>
      </c>
      <c r="H353" s="13" t="s">
        <v>123</v>
      </c>
      <c r="I353" s="4">
        <v>2384</v>
      </c>
      <c r="J353" s="4">
        <v>1</v>
      </c>
      <c r="K353" s="14" t="s">
        <v>39</v>
      </c>
      <c r="L353" s="15" t="s">
        <v>679</v>
      </c>
      <c r="M353" s="68">
        <v>414.2</v>
      </c>
      <c r="N353" s="61">
        <v>0</v>
      </c>
      <c r="O353" s="65">
        <f t="shared" si="57"/>
        <v>0.18759057971014492</v>
      </c>
      <c r="P353" s="65">
        <f t="shared" si="58"/>
        <v>0</v>
      </c>
      <c r="Q353" s="15">
        <v>0.76874721840259996</v>
      </c>
      <c r="R353" s="15">
        <v>0</v>
      </c>
      <c r="S353" s="15">
        <f t="shared" si="59"/>
        <v>-0.76874721840259996</v>
      </c>
      <c r="T353" s="15">
        <f t="shared" si="60"/>
        <v>-100</v>
      </c>
      <c r="U353" s="15">
        <v>0.7518044222232414</v>
      </c>
      <c r="V353" s="15">
        <v>0</v>
      </c>
      <c r="W353" s="15">
        <f t="shared" si="61"/>
        <v>-0.7518044222232414</v>
      </c>
      <c r="X353" s="16">
        <f t="shared" si="65"/>
        <v>-100</v>
      </c>
      <c r="Y353" s="13">
        <v>0.77</v>
      </c>
      <c r="Z353" s="13">
        <v>0</v>
      </c>
      <c r="AA353" s="13">
        <v>0</v>
      </c>
      <c r="AB353" s="13">
        <v>0</v>
      </c>
      <c r="AC353" s="53">
        <f t="shared" si="62"/>
        <v>0</v>
      </c>
      <c r="AD353" s="53" t="str">
        <f>IFERROR((((V353)/N353)*24),"0.00")</f>
        <v>0.00</v>
      </c>
      <c r="AE353" s="53">
        <f t="shared" si="63"/>
        <v>0</v>
      </c>
      <c r="AF353" s="53" t="str">
        <f t="shared" si="64"/>
        <v>0.00</v>
      </c>
      <c r="AG353" s="44">
        <v>221112</v>
      </c>
      <c r="AH353" s="15" t="s">
        <v>685</v>
      </c>
      <c r="AI353" s="20"/>
      <c r="AJ353" s="20"/>
      <c r="AK353" s="20"/>
      <c r="AL353" s="20"/>
      <c r="AM353" s="20"/>
      <c r="AN353" s="20"/>
      <c r="AO353" s="20"/>
      <c r="AP353" s="20"/>
      <c r="AQ353" s="20"/>
      <c r="AR353" s="20"/>
      <c r="AS353" s="20"/>
      <c r="AT353" s="20"/>
    </row>
    <row r="354" spans="1:46" ht="26.1" customHeight="1" x14ac:dyDescent="0.25">
      <c r="A354" s="39" t="s">
        <v>2</v>
      </c>
      <c r="B354" s="13" t="s">
        <v>21</v>
      </c>
      <c r="C354" s="13">
        <v>34033</v>
      </c>
      <c r="D354" s="13" t="s">
        <v>251</v>
      </c>
      <c r="E354" s="13">
        <v>65495</v>
      </c>
      <c r="F354" s="13" t="s">
        <v>271</v>
      </c>
      <c r="G354" s="13" t="s">
        <v>119</v>
      </c>
      <c r="H354" s="13" t="s">
        <v>123</v>
      </c>
      <c r="I354" s="4">
        <v>2384</v>
      </c>
      <c r="J354" s="4">
        <v>1</v>
      </c>
      <c r="K354" s="14" t="s">
        <v>37</v>
      </c>
      <c r="L354" s="15" t="s">
        <v>679</v>
      </c>
      <c r="M354" s="68">
        <v>414.2</v>
      </c>
      <c r="N354" s="61">
        <v>0</v>
      </c>
      <c r="O354" s="65">
        <f t="shared" si="57"/>
        <v>0.18759057971014492</v>
      </c>
      <c r="P354" s="65">
        <f t="shared" si="58"/>
        <v>0</v>
      </c>
      <c r="Q354" s="15">
        <v>6.8647000000210401E-2</v>
      </c>
      <c r="R354" s="15">
        <v>0</v>
      </c>
      <c r="S354" s="15">
        <f t="shared" si="59"/>
        <v>-6.8647000000210401E-2</v>
      </c>
      <c r="T354" s="15">
        <f t="shared" si="60"/>
        <v>-100</v>
      </c>
      <c r="U354" s="15">
        <v>6.713405517064211E-2</v>
      </c>
      <c r="V354" s="15">
        <v>0</v>
      </c>
      <c r="W354" s="15">
        <f t="shared" si="61"/>
        <v>-6.713405517064211E-2</v>
      </c>
      <c r="X354" s="16">
        <f t="shared" si="65"/>
        <v>-100</v>
      </c>
      <c r="Y354" s="13">
        <v>0.1</v>
      </c>
      <c r="Z354" s="13">
        <v>0</v>
      </c>
      <c r="AA354" s="13">
        <v>0</v>
      </c>
      <c r="AB354" s="13">
        <v>0</v>
      </c>
      <c r="AC354" s="53">
        <f t="shared" si="62"/>
        <v>0</v>
      </c>
      <c r="AD354" s="53" t="str">
        <f>IFERROR((((V354)/N354)*24),"0.00")</f>
        <v>0.00</v>
      </c>
      <c r="AE354" s="53">
        <f t="shared" si="63"/>
        <v>0</v>
      </c>
      <c r="AF354" s="53" t="str">
        <f t="shared" si="64"/>
        <v>0.00</v>
      </c>
      <c r="AG354" s="44">
        <v>221112</v>
      </c>
      <c r="AH354" s="15" t="s">
        <v>685</v>
      </c>
      <c r="AI354" s="20"/>
      <c r="AJ354" s="20"/>
      <c r="AK354" s="20"/>
      <c r="AL354" s="20"/>
      <c r="AM354" s="20"/>
      <c r="AN354" s="20"/>
      <c r="AO354" s="20"/>
      <c r="AP354" s="20"/>
      <c r="AQ354" s="20"/>
      <c r="AR354" s="20"/>
      <c r="AS354" s="20"/>
      <c r="AT354" s="20"/>
    </row>
    <row r="355" spans="1:46" ht="26.1" customHeight="1" x14ac:dyDescent="0.25">
      <c r="A355" s="39" t="s">
        <v>2</v>
      </c>
      <c r="B355" s="13" t="s">
        <v>21</v>
      </c>
      <c r="C355" s="13">
        <v>34033</v>
      </c>
      <c r="D355" s="13" t="s">
        <v>251</v>
      </c>
      <c r="E355" s="13">
        <v>65495</v>
      </c>
      <c r="F355" s="13" t="s">
        <v>271</v>
      </c>
      <c r="G355" s="13" t="s">
        <v>119</v>
      </c>
      <c r="H355" s="13" t="s">
        <v>123</v>
      </c>
      <c r="I355" s="4">
        <v>2384</v>
      </c>
      <c r="J355" s="4">
        <v>1</v>
      </c>
      <c r="K355" s="14" t="s">
        <v>34</v>
      </c>
      <c r="L355" s="15" t="s">
        <v>679</v>
      </c>
      <c r="M355" s="68">
        <v>414.2</v>
      </c>
      <c r="N355" s="61">
        <v>0</v>
      </c>
      <c r="O355" s="65">
        <f t="shared" si="57"/>
        <v>0.18759057971014492</v>
      </c>
      <c r="P355" s="65">
        <f t="shared" si="58"/>
        <v>0</v>
      </c>
      <c r="Q355" s="15">
        <v>3.2031134100108299E-2</v>
      </c>
      <c r="R355" s="15">
        <v>0</v>
      </c>
      <c r="S355" s="15">
        <f t="shared" si="59"/>
        <v>-3.2031134100108299E-2</v>
      </c>
      <c r="T355" s="15">
        <f t="shared" si="60"/>
        <v>-100</v>
      </c>
      <c r="U355" s="15">
        <v>3.132518425930169E-2</v>
      </c>
      <c r="V355" s="15">
        <v>0</v>
      </c>
      <c r="W355" s="15">
        <f t="shared" si="61"/>
        <v>-3.132518425930169E-2</v>
      </c>
      <c r="X355" s="16">
        <f t="shared" si="65"/>
        <v>-100</v>
      </c>
      <c r="Y355" s="13">
        <v>0.03</v>
      </c>
      <c r="Z355" s="13">
        <v>5.59</v>
      </c>
      <c r="AA355" s="13">
        <v>0</v>
      </c>
      <c r="AB355" s="13">
        <v>0</v>
      </c>
      <c r="AC355" s="53">
        <f t="shared" si="62"/>
        <v>2.7949999999999997E-3</v>
      </c>
      <c r="AD355" s="53" t="str">
        <f>IFERROR((((V355)/N355)*24),"0.00")</f>
        <v>0.00</v>
      </c>
      <c r="AE355" s="53">
        <f t="shared" si="63"/>
        <v>-2.7949999999999997E-3</v>
      </c>
      <c r="AF355" s="53">
        <f t="shared" si="64"/>
        <v>-100</v>
      </c>
      <c r="AG355" s="44">
        <v>221112</v>
      </c>
      <c r="AH355" s="15" t="s">
        <v>685</v>
      </c>
      <c r="AI355" s="20"/>
      <c r="AJ355" s="20"/>
      <c r="AK355" s="20"/>
      <c r="AL355" s="20"/>
      <c r="AM355" s="20"/>
      <c r="AN355" s="20"/>
      <c r="AO355" s="20"/>
      <c r="AP355" s="20"/>
      <c r="AQ355" s="20"/>
      <c r="AR355" s="20"/>
      <c r="AS355" s="20"/>
      <c r="AT355" s="20"/>
    </row>
    <row r="356" spans="1:46" ht="26.1" customHeight="1" x14ac:dyDescent="0.25">
      <c r="A356" s="39" t="s">
        <v>2</v>
      </c>
      <c r="B356" s="13" t="s">
        <v>21</v>
      </c>
      <c r="C356" s="13">
        <v>34033</v>
      </c>
      <c r="D356" s="13" t="s">
        <v>251</v>
      </c>
      <c r="E356" s="13">
        <v>65495</v>
      </c>
      <c r="F356" s="13" t="s">
        <v>271</v>
      </c>
      <c r="G356" s="13" t="s">
        <v>119</v>
      </c>
      <c r="H356" s="13" t="s">
        <v>123</v>
      </c>
      <c r="I356" s="4">
        <v>2384</v>
      </c>
      <c r="J356" s="4">
        <v>1</v>
      </c>
      <c r="K356" s="14" t="s">
        <v>35</v>
      </c>
      <c r="L356" s="15" t="s">
        <v>679</v>
      </c>
      <c r="M356" s="68">
        <v>414.2</v>
      </c>
      <c r="N356" s="61">
        <v>0</v>
      </c>
      <c r="O356" s="65">
        <f t="shared" si="57"/>
        <v>0.18759057971014492</v>
      </c>
      <c r="P356" s="65">
        <f t="shared" si="58"/>
        <v>0</v>
      </c>
      <c r="Q356" s="15">
        <v>0.36149422770122203</v>
      </c>
      <c r="R356" s="15">
        <v>0</v>
      </c>
      <c r="S356" s="15">
        <f t="shared" si="59"/>
        <v>-0.36149422770122203</v>
      </c>
      <c r="T356" s="15">
        <f t="shared" si="60"/>
        <v>-100</v>
      </c>
      <c r="U356" s="15">
        <v>0.35352707949783341</v>
      </c>
      <c r="V356" s="15">
        <v>0</v>
      </c>
      <c r="W356" s="15">
        <f t="shared" si="61"/>
        <v>-0.35352707949783341</v>
      </c>
      <c r="X356" s="16">
        <f t="shared" si="65"/>
        <v>-100</v>
      </c>
      <c r="Y356" s="13">
        <v>0.36</v>
      </c>
      <c r="Z356" s="13">
        <v>62.64</v>
      </c>
      <c r="AA356" s="13">
        <v>0</v>
      </c>
      <c r="AB356" s="13">
        <v>0</v>
      </c>
      <c r="AC356" s="53">
        <f t="shared" si="62"/>
        <v>3.1320000000000001E-2</v>
      </c>
      <c r="AD356" s="69">
        <f>AC356+(AC356*(X356/100))</f>
        <v>0</v>
      </c>
      <c r="AE356" s="53">
        <f t="shared" si="63"/>
        <v>-3.1320000000000001E-2</v>
      </c>
      <c r="AF356" s="53">
        <f t="shared" si="64"/>
        <v>-100</v>
      </c>
      <c r="AG356" s="44">
        <v>221112</v>
      </c>
      <c r="AH356" s="15" t="s">
        <v>685</v>
      </c>
      <c r="AI356" s="20"/>
      <c r="AJ356" s="20"/>
      <c r="AK356" s="20"/>
      <c r="AL356" s="20"/>
      <c r="AM356" s="20"/>
      <c r="AN356" s="20"/>
      <c r="AO356" s="20"/>
      <c r="AP356" s="20"/>
      <c r="AQ356" s="20"/>
      <c r="AR356" s="20"/>
      <c r="AS356" s="20"/>
      <c r="AT356" s="20"/>
    </row>
    <row r="357" spans="1:46" ht="26.1" customHeight="1" x14ac:dyDescent="0.25">
      <c r="A357" s="39" t="s">
        <v>2</v>
      </c>
      <c r="B357" s="13" t="s">
        <v>21</v>
      </c>
      <c r="C357" s="13">
        <v>34033</v>
      </c>
      <c r="D357" s="13" t="s">
        <v>251</v>
      </c>
      <c r="E357" s="13">
        <v>65495</v>
      </c>
      <c r="F357" s="13" t="s">
        <v>271</v>
      </c>
      <c r="G357" s="13" t="s">
        <v>119</v>
      </c>
      <c r="H357" s="13" t="s">
        <v>123</v>
      </c>
      <c r="I357" s="4">
        <v>2384</v>
      </c>
      <c r="J357" s="4">
        <v>1</v>
      </c>
      <c r="K357" s="14" t="s">
        <v>36</v>
      </c>
      <c r="L357" s="15" t="s">
        <v>679</v>
      </c>
      <c r="M357" s="68">
        <v>414.2</v>
      </c>
      <c r="N357" s="61">
        <v>0</v>
      </c>
      <c r="O357" s="65">
        <f t="shared" si="57"/>
        <v>0.18759057971014492</v>
      </c>
      <c r="P357" s="65">
        <f t="shared" si="58"/>
        <v>0</v>
      </c>
      <c r="Q357" s="15">
        <v>33.068560817790797</v>
      </c>
      <c r="R357" s="15">
        <v>0</v>
      </c>
      <c r="S357" s="15">
        <f t="shared" si="59"/>
        <v>-33.068560817790797</v>
      </c>
      <c r="T357" s="15">
        <f t="shared" si="60"/>
        <v>-100</v>
      </c>
      <c r="U357" s="15">
        <v>32.339746621825348</v>
      </c>
      <c r="V357" s="15">
        <v>0</v>
      </c>
      <c r="W357" s="15">
        <f t="shared" si="61"/>
        <v>-32.339746621825348</v>
      </c>
      <c r="X357" s="16">
        <f t="shared" si="65"/>
        <v>-100</v>
      </c>
      <c r="Y357" s="13">
        <v>33.1</v>
      </c>
      <c r="Z357" s="13">
        <v>5733.46</v>
      </c>
      <c r="AA357" s="13">
        <v>33.1</v>
      </c>
      <c r="AB357" s="13">
        <v>0</v>
      </c>
      <c r="AC357" s="53">
        <f t="shared" si="62"/>
        <v>2.86673</v>
      </c>
      <c r="AD357" s="53">
        <f>AC357+(AC357*(X357/100))</f>
        <v>0</v>
      </c>
      <c r="AE357" s="53">
        <f t="shared" si="63"/>
        <v>-2.86673</v>
      </c>
      <c r="AF357" s="53">
        <f t="shared" si="64"/>
        <v>-100</v>
      </c>
      <c r="AG357" s="44">
        <v>221112</v>
      </c>
      <c r="AH357" s="15" t="s">
        <v>685</v>
      </c>
      <c r="AI357" s="20"/>
      <c r="AJ357" s="20"/>
      <c r="AK357" s="20"/>
      <c r="AL357" s="20"/>
      <c r="AM357" s="20"/>
      <c r="AN357" s="20"/>
      <c r="AO357" s="20"/>
      <c r="AP357" s="20"/>
      <c r="AQ357" s="20"/>
      <c r="AR357" s="20"/>
      <c r="AS357" s="20"/>
      <c r="AT357" s="20"/>
    </row>
    <row r="358" spans="1:46" ht="26.1" customHeight="1" x14ac:dyDescent="0.25">
      <c r="A358" s="39" t="s">
        <v>2</v>
      </c>
      <c r="B358" s="13" t="s">
        <v>21</v>
      </c>
      <c r="C358" s="13">
        <v>34033</v>
      </c>
      <c r="D358" s="13" t="s">
        <v>251</v>
      </c>
      <c r="E358" s="13">
        <v>65495</v>
      </c>
      <c r="F358" s="13" t="s">
        <v>278</v>
      </c>
      <c r="G358" s="13" t="s">
        <v>119</v>
      </c>
      <c r="H358" s="13" t="s">
        <v>120</v>
      </c>
      <c r="I358" s="4">
        <v>2384</v>
      </c>
      <c r="J358" s="4">
        <v>8</v>
      </c>
      <c r="K358" s="14" t="s">
        <v>40</v>
      </c>
      <c r="L358" s="15" t="s">
        <v>679</v>
      </c>
      <c r="M358" s="68">
        <v>578.85</v>
      </c>
      <c r="N358" s="61">
        <v>0</v>
      </c>
      <c r="O358" s="65">
        <f t="shared" si="57"/>
        <v>0.26216032608695655</v>
      </c>
      <c r="P358" s="65">
        <f t="shared" si="58"/>
        <v>0</v>
      </c>
      <c r="Q358" s="15">
        <v>0.547860675279781</v>
      </c>
      <c r="R358" s="15">
        <v>0</v>
      </c>
      <c r="S358" s="15">
        <f t="shared" si="59"/>
        <v>-0.547860675279781</v>
      </c>
      <c r="T358" s="15">
        <f t="shared" si="60"/>
        <v>-100</v>
      </c>
      <c r="U358" s="15">
        <v>0.50629803724877998</v>
      </c>
      <c r="V358" s="15">
        <v>0</v>
      </c>
      <c r="W358" s="15">
        <f t="shared" si="61"/>
        <v>-0.50629803724877998</v>
      </c>
      <c r="X358" s="16">
        <f t="shared" si="65"/>
        <v>-100</v>
      </c>
      <c r="Y358" s="13">
        <v>0.55000000000000004</v>
      </c>
      <c r="Z358" s="13">
        <v>0</v>
      </c>
      <c r="AA358" s="13">
        <v>0</v>
      </c>
      <c r="AB358" s="13">
        <v>0</v>
      </c>
      <c r="AC358" s="53">
        <f t="shared" si="62"/>
        <v>0</v>
      </c>
      <c r="AD358" s="53" t="str">
        <f>IFERROR((((V358)/N358)*24),"0.00")</f>
        <v>0.00</v>
      </c>
      <c r="AE358" s="53">
        <f t="shared" si="63"/>
        <v>0</v>
      </c>
      <c r="AF358" s="53" t="str">
        <f t="shared" si="64"/>
        <v>0.00</v>
      </c>
      <c r="AG358" s="44">
        <v>221112</v>
      </c>
      <c r="AH358" s="15" t="s">
        <v>684</v>
      </c>
      <c r="AI358" s="20"/>
      <c r="AJ358" s="20"/>
      <c r="AK358" s="20"/>
      <c r="AL358" s="20"/>
      <c r="AM358" s="20"/>
      <c r="AN358" s="20"/>
      <c r="AO358" s="20"/>
      <c r="AP358" s="20"/>
      <c r="AQ358" s="20"/>
      <c r="AR358" s="20"/>
      <c r="AS358" s="20"/>
      <c r="AT358" s="20"/>
    </row>
    <row r="359" spans="1:46" ht="26.1" customHeight="1" x14ac:dyDescent="0.25">
      <c r="A359" s="39" t="s">
        <v>2</v>
      </c>
      <c r="B359" s="13" t="s">
        <v>21</v>
      </c>
      <c r="C359" s="13">
        <v>34033</v>
      </c>
      <c r="D359" s="13" t="s">
        <v>251</v>
      </c>
      <c r="E359" s="13">
        <v>65495</v>
      </c>
      <c r="F359" s="13" t="s">
        <v>278</v>
      </c>
      <c r="G359" s="13" t="s">
        <v>119</v>
      </c>
      <c r="H359" s="13" t="s">
        <v>120</v>
      </c>
      <c r="I359" s="4">
        <v>2384</v>
      </c>
      <c r="J359" s="4">
        <v>8</v>
      </c>
      <c r="K359" s="14" t="s">
        <v>38</v>
      </c>
      <c r="L359" s="15" t="s">
        <v>679</v>
      </c>
      <c r="M359" s="68">
        <v>578.85</v>
      </c>
      <c r="N359" s="61">
        <v>0</v>
      </c>
      <c r="O359" s="65">
        <f t="shared" si="57"/>
        <v>0.26216032608695655</v>
      </c>
      <c r="P359" s="65">
        <f t="shared" si="58"/>
        <v>0</v>
      </c>
      <c r="Q359" s="15">
        <v>1.5349031418843799</v>
      </c>
      <c r="R359" s="15">
        <v>0</v>
      </c>
      <c r="S359" s="15">
        <f t="shared" si="59"/>
        <v>-1.5349031418843799</v>
      </c>
      <c r="T359" s="15">
        <f t="shared" si="60"/>
        <v>-100</v>
      </c>
      <c r="U359" s="15">
        <v>1.418459990226886</v>
      </c>
      <c r="V359" s="15">
        <v>0</v>
      </c>
      <c r="W359" s="15">
        <f t="shared" si="61"/>
        <v>-1.418459990226886</v>
      </c>
      <c r="X359" s="16">
        <f t="shared" si="65"/>
        <v>-100</v>
      </c>
      <c r="Y359" s="13">
        <v>1.54</v>
      </c>
      <c r="Z359" s="13">
        <v>0</v>
      </c>
      <c r="AA359" s="13">
        <v>0</v>
      </c>
      <c r="AB359" s="13">
        <v>0</v>
      </c>
      <c r="AC359" s="53">
        <f t="shared" si="62"/>
        <v>0</v>
      </c>
      <c r="AD359" s="53" t="str">
        <f>IFERROR((((V359)/N359)*24),"0.00")</f>
        <v>0.00</v>
      </c>
      <c r="AE359" s="53">
        <f t="shared" si="63"/>
        <v>0</v>
      </c>
      <c r="AF359" s="53" t="str">
        <f t="shared" si="64"/>
        <v>0.00</v>
      </c>
      <c r="AG359" s="44">
        <v>221112</v>
      </c>
      <c r="AH359" s="15" t="s">
        <v>684</v>
      </c>
      <c r="AI359" s="20"/>
      <c r="AJ359" s="20"/>
      <c r="AK359" s="20"/>
      <c r="AL359" s="20"/>
      <c r="AM359" s="20"/>
      <c r="AN359" s="20"/>
      <c r="AO359" s="20"/>
      <c r="AP359" s="20"/>
      <c r="AQ359" s="20"/>
      <c r="AR359" s="20"/>
      <c r="AS359" s="20"/>
      <c r="AT359" s="20"/>
    </row>
    <row r="360" spans="1:46" ht="26.1" customHeight="1" x14ac:dyDescent="0.25">
      <c r="A360" s="39" t="s">
        <v>2</v>
      </c>
      <c r="B360" s="13" t="s">
        <v>21</v>
      </c>
      <c r="C360" s="13">
        <v>34033</v>
      </c>
      <c r="D360" s="13" t="s">
        <v>251</v>
      </c>
      <c r="E360" s="13">
        <v>65495</v>
      </c>
      <c r="F360" s="13" t="s">
        <v>278</v>
      </c>
      <c r="G360" s="13" t="s">
        <v>119</v>
      </c>
      <c r="H360" s="13" t="s">
        <v>120</v>
      </c>
      <c r="I360" s="4">
        <v>2384</v>
      </c>
      <c r="J360" s="4">
        <v>8</v>
      </c>
      <c r="K360" s="14" t="s">
        <v>39</v>
      </c>
      <c r="L360" s="15" t="s">
        <v>679</v>
      </c>
      <c r="M360" s="68">
        <v>578.85</v>
      </c>
      <c r="N360" s="61">
        <v>0</v>
      </c>
      <c r="O360" s="65">
        <f t="shared" si="57"/>
        <v>0.26216032608695655</v>
      </c>
      <c r="P360" s="65">
        <f t="shared" si="58"/>
        <v>0</v>
      </c>
      <c r="Q360" s="15">
        <v>1.5349031418843799</v>
      </c>
      <c r="R360" s="15">
        <v>0</v>
      </c>
      <c r="S360" s="15">
        <f t="shared" si="59"/>
        <v>-1.5349031418843799</v>
      </c>
      <c r="T360" s="15">
        <f t="shared" si="60"/>
        <v>-100</v>
      </c>
      <c r="U360" s="15">
        <v>1.418459990226886</v>
      </c>
      <c r="V360" s="15">
        <v>0</v>
      </c>
      <c r="W360" s="15">
        <f t="shared" si="61"/>
        <v>-1.418459990226886</v>
      </c>
      <c r="X360" s="16">
        <f t="shared" si="65"/>
        <v>-100</v>
      </c>
      <c r="Y360" s="13">
        <v>1.54</v>
      </c>
      <c r="Z360" s="13">
        <v>0</v>
      </c>
      <c r="AA360" s="13">
        <v>0</v>
      </c>
      <c r="AB360" s="13">
        <v>0</v>
      </c>
      <c r="AC360" s="53">
        <f t="shared" si="62"/>
        <v>0</v>
      </c>
      <c r="AD360" s="53" t="str">
        <f>IFERROR((((V360)/N360)*24),"0.00")</f>
        <v>0.00</v>
      </c>
      <c r="AE360" s="53">
        <f t="shared" si="63"/>
        <v>0</v>
      </c>
      <c r="AF360" s="53" t="str">
        <f t="shared" si="64"/>
        <v>0.00</v>
      </c>
      <c r="AG360" s="44">
        <v>221112</v>
      </c>
      <c r="AH360" s="15" t="s">
        <v>684</v>
      </c>
      <c r="AI360" s="20"/>
      <c r="AJ360" s="20"/>
      <c r="AK360" s="20"/>
      <c r="AL360" s="20"/>
      <c r="AM360" s="20"/>
      <c r="AN360" s="20"/>
      <c r="AO360" s="20"/>
      <c r="AP360" s="20"/>
      <c r="AQ360" s="20"/>
      <c r="AR360" s="20"/>
      <c r="AS360" s="20"/>
      <c r="AT360" s="20"/>
    </row>
    <row r="361" spans="1:46" ht="26.1" customHeight="1" x14ac:dyDescent="0.25">
      <c r="A361" s="39" t="s">
        <v>2</v>
      </c>
      <c r="B361" s="13" t="s">
        <v>21</v>
      </c>
      <c r="C361" s="13">
        <v>34033</v>
      </c>
      <c r="D361" s="13" t="s">
        <v>251</v>
      </c>
      <c r="E361" s="13">
        <v>65495</v>
      </c>
      <c r="F361" s="13" t="s">
        <v>278</v>
      </c>
      <c r="G361" s="13" t="s">
        <v>119</v>
      </c>
      <c r="H361" s="13" t="s">
        <v>120</v>
      </c>
      <c r="I361" s="4">
        <v>2384</v>
      </c>
      <c r="J361" s="4">
        <v>8</v>
      </c>
      <c r="K361" s="14" t="s">
        <v>37</v>
      </c>
      <c r="L361" s="15" t="s">
        <v>679</v>
      </c>
      <c r="M361" s="68">
        <v>578.85</v>
      </c>
      <c r="N361" s="61">
        <v>0</v>
      </c>
      <c r="O361" s="65">
        <f t="shared" si="57"/>
        <v>0.26216032608695655</v>
      </c>
      <c r="P361" s="65">
        <f t="shared" si="58"/>
        <v>0</v>
      </c>
      <c r="Q361" s="15">
        <v>6.4842499999961403E-2</v>
      </c>
      <c r="R361" s="15">
        <v>0</v>
      </c>
      <c r="S361" s="15">
        <f t="shared" si="59"/>
        <v>-6.4842499999961403E-2</v>
      </c>
      <c r="T361" s="15">
        <f t="shared" si="60"/>
        <v>-100</v>
      </c>
      <c r="U361" s="15">
        <v>5.9923319854118598E-2</v>
      </c>
      <c r="V361" s="15">
        <v>0</v>
      </c>
      <c r="W361" s="15">
        <f t="shared" si="61"/>
        <v>-5.9923319854118598E-2</v>
      </c>
      <c r="X361" s="16">
        <f t="shared" si="65"/>
        <v>-100</v>
      </c>
      <c r="Y361" s="13">
        <v>0</v>
      </c>
      <c r="Z361" s="13">
        <v>0</v>
      </c>
      <c r="AA361" s="13">
        <v>0</v>
      </c>
      <c r="AB361" s="13">
        <v>0</v>
      </c>
      <c r="AC361" s="53">
        <f t="shared" si="62"/>
        <v>0</v>
      </c>
      <c r="AD361" s="53" t="str">
        <f>IFERROR((((V361)/N361)*24),"0.00")</f>
        <v>0.00</v>
      </c>
      <c r="AE361" s="53">
        <f t="shared" si="63"/>
        <v>0</v>
      </c>
      <c r="AF361" s="53" t="str">
        <f t="shared" si="64"/>
        <v>0.00</v>
      </c>
      <c r="AG361" s="44">
        <v>221112</v>
      </c>
      <c r="AH361" s="15" t="s">
        <v>684</v>
      </c>
      <c r="AI361" s="20"/>
      <c r="AJ361" s="20"/>
      <c r="AK361" s="20"/>
      <c r="AL361" s="20"/>
      <c r="AM361" s="20"/>
      <c r="AN361" s="20"/>
      <c r="AO361" s="20"/>
      <c r="AP361" s="20"/>
      <c r="AQ361" s="20"/>
      <c r="AR361" s="20"/>
      <c r="AS361" s="20"/>
      <c r="AT361" s="20"/>
    </row>
    <row r="362" spans="1:46" ht="26.1" customHeight="1" x14ac:dyDescent="0.25">
      <c r="A362" s="39" t="s">
        <v>2</v>
      </c>
      <c r="B362" s="13" t="s">
        <v>21</v>
      </c>
      <c r="C362" s="13">
        <v>34033</v>
      </c>
      <c r="D362" s="13" t="s">
        <v>251</v>
      </c>
      <c r="E362" s="13">
        <v>65495</v>
      </c>
      <c r="F362" s="13" t="s">
        <v>278</v>
      </c>
      <c r="G362" s="13" t="s">
        <v>119</v>
      </c>
      <c r="H362" s="13" t="s">
        <v>120</v>
      </c>
      <c r="I362" s="4">
        <v>2384</v>
      </c>
      <c r="J362" s="4">
        <v>8</v>
      </c>
      <c r="K362" s="14" t="s">
        <v>34</v>
      </c>
      <c r="L362" s="15" t="s">
        <v>679</v>
      </c>
      <c r="M362" s="68">
        <v>578.85</v>
      </c>
      <c r="N362" s="61">
        <v>0</v>
      </c>
      <c r="O362" s="65">
        <f t="shared" si="57"/>
        <v>0.26216032608695655</v>
      </c>
      <c r="P362" s="65">
        <f t="shared" si="58"/>
        <v>0</v>
      </c>
      <c r="Q362" s="15">
        <v>0</v>
      </c>
      <c r="R362" s="15">
        <v>0</v>
      </c>
      <c r="S362" s="15">
        <f t="shared" si="59"/>
        <v>0</v>
      </c>
      <c r="T362" s="15" t="str">
        <f t="shared" si="60"/>
        <v>0.00</v>
      </c>
      <c r="U362" s="15">
        <v>0</v>
      </c>
      <c r="V362" s="15">
        <v>0</v>
      </c>
      <c r="W362" s="15">
        <f t="shared" si="61"/>
        <v>0</v>
      </c>
      <c r="X362" s="16" t="str">
        <f t="shared" si="65"/>
        <v>0</v>
      </c>
      <c r="Y362" s="13">
        <v>0</v>
      </c>
      <c r="Z362" s="13">
        <v>0</v>
      </c>
      <c r="AA362" s="13">
        <v>0</v>
      </c>
      <c r="AB362" s="13">
        <v>0</v>
      </c>
      <c r="AC362" s="53">
        <f t="shared" si="62"/>
        <v>0</v>
      </c>
      <c r="AD362" s="53" t="str">
        <f>IFERROR((((V362)/N362)*24),"0.00")</f>
        <v>0.00</v>
      </c>
      <c r="AE362" s="53">
        <f t="shared" si="63"/>
        <v>0</v>
      </c>
      <c r="AF362" s="53" t="str">
        <f t="shared" si="64"/>
        <v>0.00</v>
      </c>
      <c r="AG362" s="44">
        <v>221112</v>
      </c>
      <c r="AH362" s="15" t="s">
        <v>684</v>
      </c>
      <c r="AI362" s="20"/>
      <c r="AJ362" s="20"/>
      <c r="AK362" s="20"/>
      <c r="AL362" s="20"/>
      <c r="AM362" s="20"/>
      <c r="AN362" s="20"/>
      <c r="AO362" s="20"/>
      <c r="AP362" s="20"/>
      <c r="AQ362" s="20"/>
      <c r="AR362" s="20"/>
      <c r="AS362" s="20"/>
      <c r="AT362" s="20"/>
    </row>
    <row r="363" spans="1:46" ht="26.1" customHeight="1" x14ac:dyDescent="0.25">
      <c r="A363" s="39" t="s">
        <v>2</v>
      </c>
      <c r="B363" s="13" t="s">
        <v>21</v>
      </c>
      <c r="C363" s="13">
        <v>34033</v>
      </c>
      <c r="D363" s="13" t="s">
        <v>251</v>
      </c>
      <c r="E363" s="13">
        <v>65495</v>
      </c>
      <c r="F363" s="13" t="s">
        <v>278</v>
      </c>
      <c r="G363" s="13" t="s">
        <v>119</v>
      </c>
      <c r="H363" s="13" t="s">
        <v>120</v>
      </c>
      <c r="I363" s="4">
        <v>2384</v>
      </c>
      <c r="J363" s="4">
        <v>8</v>
      </c>
      <c r="K363" s="14" t="s">
        <v>35</v>
      </c>
      <c r="L363" s="15" t="s">
        <v>679</v>
      </c>
      <c r="M363" s="68">
        <v>578.85</v>
      </c>
      <c r="N363" s="61">
        <v>0</v>
      </c>
      <c r="O363" s="65">
        <f t="shared" si="57"/>
        <v>0.26216032608695655</v>
      </c>
      <c r="P363" s="65">
        <f t="shared" si="58"/>
        <v>0</v>
      </c>
      <c r="Q363" s="15">
        <v>6.2899765028724897</v>
      </c>
      <c r="R363" s="15">
        <v>0</v>
      </c>
      <c r="S363" s="15">
        <f t="shared" si="59"/>
        <v>-6.2899765028724897</v>
      </c>
      <c r="T363" s="15">
        <f t="shared" si="60"/>
        <v>-100</v>
      </c>
      <c r="U363" s="15">
        <v>5.8127967591741898</v>
      </c>
      <c r="V363" s="15">
        <v>0</v>
      </c>
      <c r="W363" s="15">
        <f t="shared" si="61"/>
        <v>-5.8127967591741898</v>
      </c>
      <c r="X363" s="16">
        <f t="shared" si="65"/>
        <v>-100</v>
      </c>
      <c r="Y363" s="13">
        <v>6.29</v>
      </c>
      <c r="Z363" s="13">
        <v>470.73</v>
      </c>
      <c r="AA363" s="13">
        <v>0</v>
      </c>
      <c r="AB363" s="13">
        <v>7.61</v>
      </c>
      <c r="AC363" s="53">
        <f t="shared" si="62"/>
        <v>0.23536500000000002</v>
      </c>
      <c r="AD363" s="69">
        <f>AC363+(AC363*(X363/100))</f>
        <v>0</v>
      </c>
      <c r="AE363" s="53">
        <f t="shared" si="63"/>
        <v>-0.23536500000000002</v>
      </c>
      <c r="AF363" s="53">
        <f t="shared" si="64"/>
        <v>-100</v>
      </c>
      <c r="AG363" s="44">
        <v>221112</v>
      </c>
      <c r="AH363" s="15" t="s">
        <v>684</v>
      </c>
      <c r="AI363" s="20"/>
      <c r="AJ363" s="20"/>
      <c r="AK363" s="20"/>
      <c r="AL363" s="20"/>
      <c r="AM363" s="20"/>
      <c r="AN363" s="20"/>
      <c r="AO363" s="20"/>
      <c r="AP363" s="20"/>
      <c r="AQ363" s="20"/>
      <c r="AR363" s="20"/>
      <c r="AS363" s="20"/>
      <c r="AT363" s="20"/>
    </row>
    <row r="364" spans="1:46" ht="26.1" customHeight="1" x14ac:dyDescent="0.25">
      <c r="A364" s="39" t="s">
        <v>2</v>
      </c>
      <c r="B364" s="13" t="s">
        <v>21</v>
      </c>
      <c r="C364" s="13">
        <v>34033</v>
      </c>
      <c r="D364" s="13" t="s">
        <v>251</v>
      </c>
      <c r="E364" s="13">
        <v>65495</v>
      </c>
      <c r="F364" s="13" t="s">
        <v>278</v>
      </c>
      <c r="G364" s="13" t="s">
        <v>119</v>
      </c>
      <c r="H364" s="13" t="s">
        <v>120</v>
      </c>
      <c r="I364" s="4">
        <v>2384</v>
      </c>
      <c r="J364" s="4">
        <v>8</v>
      </c>
      <c r="K364" s="14" t="s">
        <v>36</v>
      </c>
      <c r="L364" s="15" t="s">
        <v>679</v>
      </c>
      <c r="M364" s="68">
        <v>578.85</v>
      </c>
      <c r="N364" s="61">
        <v>0</v>
      </c>
      <c r="O364" s="65">
        <f t="shared" si="57"/>
        <v>0.26216032608695655</v>
      </c>
      <c r="P364" s="65">
        <f t="shared" si="58"/>
        <v>0</v>
      </c>
      <c r="Q364" s="15">
        <v>34.066139499975499</v>
      </c>
      <c r="R364" s="15">
        <v>0</v>
      </c>
      <c r="S364" s="15">
        <f t="shared" si="59"/>
        <v>-34.066139499975499</v>
      </c>
      <c r="T364" s="15">
        <f t="shared" si="60"/>
        <v>-100</v>
      </c>
      <c r="U364" s="15">
        <v>31.481762323371488</v>
      </c>
      <c r="V364" s="15">
        <v>0</v>
      </c>
      <c r="W364" s="15">
        <f t="shared" si="61"/>
        <v>-31.481762323371488</v>
      </c>
      <c r="X364" s="16">
        <f t="shared" si="65"/>
        <v>-100</v>
      </c>
      <c r="Y364" s="13">
        <v>34</v>
      </c>
      <c r="Z364" s="13">
        <v>2543.64</v>
      </c>
      <c r="AA364" s="13">
        <v>34</v>
      </c>
      <c r="AB364" s="13">
        <v>0</v>
      </c>
      <c r="AC364" s="53">
        <f t="shared" si="62"/>
        <v>1.27182</v>
      </c>
      <c r="AD364" s="53">
        <f>AC364+(AC364*(X364/100))</f>
        <v>0</v>
      </c>
      <c r="AE364" s="53">
        <f t="shared" si="63"/>
        <v>-1.27182</v>
      </c>
      <c r="AF364" s="53">
        <f t="shared" si="64"/>
        <v>-100</v>
      </c>
      <c r="AG364" s="44">
        <v>221112</v>
      </c>
      <c r="AH364" s="15" t="s">
        <v>684</v>
      </c>
      <c r="AI364" s="20"/>
      <c r="AJ364" s="20"/>
      <c r="AK364" s="20"/>
      <c r="AL364" s="20"/>
      <c r="AM364" s="20"/>
      <c r="AN364" s="20"/>
      <c r="AO364" s="20"/>
      <c r="AP364" s="20"/>
      <c r="AQ364" s="20"/>
      <c r="AR364" s="20"/>
      <c r="AS364" s="20"/>
      <c r="AT364" s="20"/>
    </row>
    <row r="365" spans="1:46" ht="26.1" customHeight="1" x14ac:dyDescent="0.25">
      <c r="A365" s="39" t="s">
        <v>42</v>
      </c>
      <c r="B365" s="13" t="s">
        <v>652</v>
      </c>
      <c r="C365" s="13">
        <v>34039</v>
      </c>
      <c r="D365" s="13" t="s">
        <v>252</v>
      </c>
      <c r="E365" s="13">
        <v>41741</v>
      </c>
      <c r="F365" s="13" t="s">
        <v>280</v>
      </c>
      <c r="G365" s="13" t="s">
        <v>124</v>
      </c>
      <c r="H365" s="13" t="s">
        <v>125</v>
      </c>
      <c r="I365" s="4">
        <v>10805</v>
      </c>
      <c r="J365" s="4">
        <v>2001</v>
      </c>
      <c r="K365" s="14" t="s">
        <v>40</v>
      </c>
      <c r="L365" s="15" t="s">
        <v>679</v>
      </c>
      <c r="M365" s="68">
        <v>2113.5</v>
      </c>
      <c r="N365" s="61">
        <v>0</v>
      </c>
      <c r="O365" s="65">
        <f t="shared" si="57"/>
        <v>0.95720108695652173</v>
      </c>
      <c r="P365" s="65">
        <f t="shared" si="58"/>
        <v>0</v>
      </c>
      <c r="Q365" s="15">
        <v>0</v>
      </c>
      <c r="R365" s="15">
        <v>0</v>
      </c>
      <c r="S365" s="15">
        <f t="shared" si="59"/>
        <v>0</v>
      </c>
      <c r="T365" s="15" t="str">
        <f t="shared" si="60"/>
        <v>0.00</v>
      </c>
      <c r="U365" s="15">
        <v>0</v>
      </c>
      <c r="V365" s="15">
        <v>0</v>
      </c>
      <c r="W365" s="15">
        <f t="shared" si="61"/>
        <v>0</v>
      </c>
      <c r="X365" s="16" t="str">
        <f t="shared" si="65"/>
        <v>0</v>
      </c>
      <c r="Y365" s="13"/>
      <c r="Z365" s="13"/>
      <c r="AA365" s="13"/>
      <c r="AB365" s="13"/>
      <c r="AC365" s="53">
        <f t="shared" si="62"/>
        <v>0</v>
      </c>
      <c r="AD365" s="53" t="str">
        <f>IFERROR((((V365)/N365)*24),"0.00")</f>
        <v>0.00</v>
      </c>
      <c r="AE365" s="53">
        <f t="shared" si="63"/>
        <v>0</v>
      </c>
      <c r="AF365" s="53" t="str">
        <f t="shared" si="64"/>
        <v>0.00</v>
      </c>
      <c r="AG365" s="44">
        <v>221112</v>
      </c>
      <c r="AH365" s="15" t="s">
        <v>683</v>
      </c>
      <c r="AI365" s="20"/>
      <c r="AJ365" s="20"/>
      <c r="AK365" s="20"/>
      <c r="AL365" s="20"/>
      <c r="AM365" s="20"/>
      <c r="AN365" s="20"/>
      <c r="AO365" s="20"/>
      <c r="AP365" s="20"/>
      <c r="AQ365" s="20"/>
      <c r="AR365" s="20"/>
      <c r="AS365" s="20"/>
      <c r="AT365" s="20"/>
    </row>
    <row r="366" spans="1:46" ht="26.1" customHeight="1" x14ac:dyDescent="0.25">
      <c r="A366" s="39" t="s">
        <v>42</v>
      </c>
      <c r="B366" s="13" t="s">
        <v>652</v>
      </c>
      <c r="C366" s="13">
        <v>34039</v>
      </c>
      <c r="D366" s="13" t="s">
        <v>252</v>
      </c>
      <c r="E366" s="13">
        <v>41741</v>
      </c>
      <c r="F366" s="13" t="s">
        <v>280</v>
      </c>
      <c r="G366" s="13" t="s">
        <v>124</v>
      </c>
      <c r="H366" s="13" t="s">
        <v>125</v>
      </c>
      <c r="I366" s="4">
        <v>10805</v>
      </c>
      <c r="J366" s="4">
        <v>2001</v>
      </c>
      <c r="K366" s="14" t="s">
        <v>38</v>
      </c>
      <c r="L366" s="15" t="s">
        <v>679</v>
      </c>
      <c r="M366" s="68">
        <v>2113.5</v>
      </c>
      <c r="N366" s="61">
        <v>0</v>
      </c>
      <c r="O366" s="65">
        <f t="shared" si="57"/>
        <v>0.95720108695652173</v>
      </c>
      <c r="P366" s="65">
        <f t="shared" si="58"/>
        <v>0</v>
      </c>
      <c r="Q366" s="15">
        <v>5.8018782147221684</v>
      </c>
      <c r="R366" s="15">
        <v>6.8594006289999996</v>
      </c>
      <c r="S366" s="15">
        <f t="shared" si="59"/>
        <v>1.0575224142778312</v>
      </c>
      <c r="T366" s="15">
        <f t="shared" si="60"/>
        <v>18.227242543533333</v>
      </c>
      <c r="U366" s="15">
        <v>1.5366842437272039</v>
      </c>
      <c r="V366" s="15">
        <v>1.8662632870000002</v>
      </c>
      <c r="W366" s="15">
        <f t="shared" si="61"/>
        <v>0.3295790432727963</v>
      </c>
      <c r="X366" s="16">
        <f t="shared" si="65"/>
        <v>21.447414757986159</v>
      </c>
      <c r="Y366" s="13">
        <v>5.81</v>
      </c>
      <c r="Z366" s="13">
        <v>0</v>
      </c>
      <c r="AA366" s="13">
        <v>0</v>
      </c>
      <c r="AB366" s="13">
        <v>0</v>
      </c>
      <c r="AC366" s="53">
        <f t="shared" si="62"/>
        <v>0</v>
      </c>
      <c r="AD366" s="53" t="str">
        <f>IFERROR((((V366)/N366)*24),"0.00")</f>
        <v>0.00</v>
      </c>
      <c r="AE366" s="53">
        <f t="shared" si="63"/>
        <v>0</v>
      </c>
      <c r="AF366" s="53" t="str">
        <f t="shared" si="64"/>
        <v>0.00</v>
      </c>
      <c r="AG366" s="44">
        <v>221112</v>
      </c>
      <c r="AH366" s="15" t="s">
        <v>683</v>
      </c>
      <c r="AI366" s="20"/>
      <c r="AJ366" s="20"/>
      <c r="AK366" s="20"/>
      <c r="AL366" s="20"/>
      <c r="AM366" s="20"/>
      <c r="AN366" s="20"/>
      <c r="AO366" s="20"/>
      <c r="AP366" s="20"/>
      <c r="AQ366" s="20"/>
      <c r="AR366" s="20"/>
      <c r="AS366" s="20"/>
      <c r="AT366" s="20"/>
    </row>
    <row r="367" spans="1:46" ht="26.1" customHeight="1" x14ac:dyDescent="0.25">
      <c r="A367" s="39" t="s">
        <v>42</v>
      </c>
      <c r="B367" s="13" t="s">
        <v>652</v>
      </c>
      <c r="C367" s="13">
        <v>34039</v>
      </c>
      <c r="D367" s="13" t="s">
        <v>252</v>
      </c>
      <c r="E367" s="13">
        <v>41741</v>
      </c>
      <c r="F367" s="13" t="s">
        <v>280</v>
      </c>
      <c r="G367" s="13" t="s">
        <v>124</v>
      </c>
      <c r="H367" s="13" t="s">
        <v>125</v>
      </c>
      <c r="I367" s="4">
        <v>10805</v>
      </c>
      <c r="J367" s="4">
        <v>2001</v>
      </c>
      <c r="K367" s="14" t="s">
        <v>39</v>
      </c>
      <c r="L367" s="15" t="s">
        <v>679</v>
      </c>
      <c r="M367" s="68">
        <v>2113.5</v>
      </c>
      <c r="N367" s="61">
        <v>0</v>
      </c>
      <c r="O367" s="65">
        <f t="shared" si="57"/>
        <v>0.95720108695652173</v>
      </c>
      <c r="P367" s="65">
        <f t="shared" si="58"/>
        <v>0</v>
      </c>
      <c r="Q367" s="15">
        <v>5.8018782147221684</v>
      </c>
      <c r="R367" s="15">
        <v>6.8594006289999996</v>
      </c>
      <c r="S367" s="15">
        <f t="shared" si="59"/>
        <v>1.0575224142778312</v>
      </c>
      <c r="T367" s="15">
        <f t="shared" si="60"/>
        <v>18.227242543533333</v>
      </c>
      <c r="U367" s="15">
        <v>1.5366842437272039</v>
      </c>
      <c r="V367" s="15">
        <v>1.8662632870000002</v>
      </c>
      <c r="W367" s="15">
        <f t="shared" si="61"/>
        <v>0.3295790432727963</v>
      </c>
      <c r="X367" s="16">
        <f t="shared" si="65"/>
        <v>21.447414757986159</v>
      </c>
      <c r="Y367" s="13">
        <v>5.81</v>
      </c>
      <c r="Z367" s="13">
        <v>0</v>
      </c>
      <c r="AA367" s="13">
        <v>0</v>
      </c>
      <c r="AB367" s="13">
        <v>0</v>
      </c>
      <c r="AC367" s="53">
        <f t="shared" si="62"/>
        <v>0</v>
      </c>
      <c r="AD367" s="53" t="str">
        <f>IFERROR((((V367)/N367)*24),"0.00")</f>
        <v>0.00</v>
      </c>
      <c r="AE367" s="53">
        <f t="shared" si="63"/>
        <v>0</v>
      </c>
      <c r="AF367" s="53" t="str">
        <f t="shared" si="64"/>
        <v>0.00</v>
      </c>
      <c r="AG367" s="44">
        <v>221112</v>
      </c>
      <c r="AH367" s="15" t="s">
        <v>683</v>
      </c>
      <c r="AI367" s="20"/>
      <c r="AJ367" s="20"/>
      <c r="AK367" s="20"/>
      <c r="AL367" s="20"/>
      <c r="AM367" s="20"/>
      <c r="AN367" s="20"/>
      <c r="AO367" s="20"/>
      <c r="AP367" s="20"/>
      <c r="AQ367" s="20"/>
      <c r="AR367" s="20"/>
      <c r="AS367" s="20"/>
      <c r="AT367" s="20"/>
    </row>
    <row r="368" spans="1:46" ht="26.1" customHeight="1" x14ac:dyDescent="0.25">
      <c r="A368" s="39" t="s">
        <v>42</v>
      </c>
      <c r="B368" s="13" t="s">
        <v>652</v>
      </c>
      <c r="C368" s="13">
        <v>34039</v>
      </c>
      <c r="D368" s="13" t="s">
        <v>252</v>
      </c>
      <c r="E368" s="13">
        <v>41741</v>
      </c>
      <c r="F368" s="13" t="s">
        <v>280</v>
      </c>
      <c r="G368" s="13" t="s">
        <v>124</v>
      </c>
      <c r="H368" s="13" t="s">
        <v>125</v>
      </c>
      <c r="I368" s="4">
        <v>10805</v>
      </c>
      <c r="J368" s="4">
        <v>2001</v>
      </c>
      <c r="K368" s="14" t="s">
        <v>37</v>
      </c>
      <c r="L368" s="15" t="s">
        <v>679</v>
      </c>
      <c r="M368" s="68">
        <v>2113.5</v>
      </c>
      <c r="N368" s="61">
        <v>0</v>
      </c>
      <c r="O368" s="65">
        <f t="shared" si="57"/>
        <v>0.95720108695652173</v>
      </c>
      <c r="P368" s="65">
        <f t="shared" si="58"/>
        <v>0</v>
      </c>
      <c r="Q368" s="15">
        <v>0</v>
      </c>
      <c r="R368" s="15">
        <v>0</v>
      </c>
      <c r="S368" s="15">
        <f t="shared" si="59"/>
        <v>0</v>
      </c>
      <c r="T368" s="15" t="str">
        <f t="shared" si="60"/>
        <v>0.00</v>
      </c>
      <c r="U368" s="15">
        <v>0</v>
      </c>
      <c r="V368" s="15">
        <v>0</v>
      </c>
      <c r="W368" s="15">
        <f t="shared" si="61"/>
        <v>0</v>
      </c>
      <c r="X368" s="16" t="str">
        <f t="shared" si="65"/>
        <v>0</v>
      </c>
      <c r="Y368" s="13">
        <v>0.54</v>
      </c>
      <c r="Z368" s="13">
        <v>0</v>
      </c>
      <c r="AA368" s="13">
        <v>0</v>
      </c>
      <c r="AB368" s="13">
        <v>0</v>
      </c>
      <c r="AC368" s="53">
        <f t="shared" si="62"/>
        <v>0</v>
      </c>
      <c r="AD368" s="53" t="str">
        <f>IFERROR((((V368)/N368)*24),"0.00")</f>
        <v>0.00</v>
      </c>
      <c r="AE368" s="53">
        <f t="shared" si="63"/>
        <v>0</v>
      </c>
      <c r="AF368" s="53" t="str">
        <f t="shared" si="64"/>
        <v>0.00</v>
      </c>
      <c r="AG368" s="44">
        <v>221112</v>
      </c>
      <c r="AH368" s="15" t="s">
        <v>683</v>
      </c>
      <c r="AI368" s="20"/>
      <c r="AJ368" s="20"/>
      <c r="AK368" s="20"/>
      <c r="AL368" s="20"/>
      <c r="AM368" s="20"/>
      <c r="AN368" s="20"/>
      <c r="AO368" s="20"/>
      <c r="AP368" s="20"/>
      <c r="AQ368" s="20"/>
      <c r="AR368" s="20"/>
      <c r="AS368" s="20"/>
      <c r="AT368" s="20"/>
    </row>
    <row r="369" spans="1:46" ht="26.1" customHeight="1" x14ac:dyDescent="0.25">
      <c r="A369" s="39" t="s">
        <v>42</v>
      </c>
      <c r="B369" s="13" t="s">
        <v>652</v>
      </c>
      <c r="C369" s="13">
        <v>34039</v>
      </c>
      <c r="D369" s="13" t="s">
        <v>252</v>
      </c>
      <c r="E369" s="13">
        <v>41741</v>
      </c>
      <c r="F369" s="13" t="s">
        <v>280</v>
      </c>
      <c r="G369" s="13" t="s">
        <v>124</v>
      </c>
      <c r="H369" s="13" t="s">
        <v>125</v>
      </c>
      <c r="I369" s="4">
        <v>10805</v>
      </c>
      <c r="J369" s="4">
        <v>2001</v>
      </c>
      <c r="K369" s="14" t="s">
        <v>34</v>
      </c>
      <c r="L369" s="15" t="s">
        <v>679</v>
      </c>
      <c r="M369" s="68">
        <v>2113.5</v>
      </c>
      <c r="N369" s="61">
        <v>0</v>
      </c>
      <c r="O369" s="65">
        <f t="shared" si="57"/>
        <v>0.95720108695652173</v>
      </c>
      <c r="P369" s="65">
        <f t="shared" si="58"/>
        <v>0</v>
      </c>
      <c r="Q369" s="15">
        <v>5.5036457787537234</v>
      </c>
      <c r="R369" s="15">
        <v>6.5068086429999994</v>
      </c>
      <c r="S369" s="15">
        <f t="shared" si="59"/>
        <v>1.003162864246276</v>
      </c>
      <c r="T369" s="15">
        <f t="shared" si="60"/>
        <v>18.227242532920386</v>
      </c>
      <c r="U369" s="15">
        <v>1.4576944634594675</v>
      </c>
      <c r="V369" s="15">
        <v>1.7703321990000001</v>
      </c>
      <c r="W369" s="15">
        <f t="shared" si="61"/>
        <v>0.31263773554053254</v>
      </c>
      <c r="X369" s="16">
        <f t="shared" si="65"/>
        <v>21.44741188071513</v>
      </c>
      <c r="Y369" s="13">
        <v>5.5</v>
      </c>
      <c r="Z369" s="13">
        <v>32.650000000000006</v>
      </c>
      <c r="AA369" s="13">
        <v>0</v>
      </c>
      <c r="AB369" s="13">
        <v>0</v>
      </c>
      <c r="AC369" s="53">
        <f t="shared" si="62"/>
        <v>1.6325000000000003E-2</v>
      </c>
      <c r="AD369" s="69">
        <f>AC369+(AC369*(X369/100))</f>
        <v>1.9826289989526749E-2</v>
      </c>
      <c r="AE369" s="53">
        <f t="shared" si="63"/>
        <v>3.5012899895267464E-3</v>
      </c>
      <c r="AF369" s="53">
        <f t="shared" si="64"/>
        <v>21.447411880715137</v>
      </c>
      <c r="AG369" s="44">
        <v>221112</v>
      </c>
      <c r="AH369" s="15" t="s">
        <v>683</v>
      </c>
      <c r="AI369" s="20"/>
      <c r="AJ369" s="20"/>
      <c r="AK369" s="20"/>
      <c r="AL369" s="20"/>
      <c r="AM369" s="20"/>
      <c r="AN369" s="20"/>
      <c r="AO369" s="20"/>
      <c r="AP369" s="20"/>
      <c r="AQ369" s="20"/>
      <c r="AR369" s="20"/>
      <c r="AS369" s="20"/>
      <c r="AT369" s="20"/>
    </row>
    <row r="370" spans="1:46" ht="26.1" customHeight="1" x14ac:dyDescent="0.25">
      <c r="A370" s="39" t="s">
        <v>42</v>
      </c>
      <c r="B370" s="13" t="s">
        <v>652</v>
      </c>
      <c r="C370" s="13">
        <v>34039</v>
      </c>
      <c r="D370" s="13" t="s">
        <v>252</v>
      </c>
      <c r="E370" s="13">
        <v>41741</v>
      </c>
      <c r="F370" s="13" t="s">
        <v>280</v>
      </c>
      <c r="G370" s="13" t="s">
        <v>124</v>
      </c>
      <c r="H370" s="13" t="s">
        <v>125</v>
      </c>
      <c r="I370" s="4">
        <v>10805</v>
      </c>
      <c r="J370" s="4">
        <v>2001</v>
      </c>
      <c r="K370" s="14" t="s">
        <v>35</v>
      </c>
      <c r="L370" s="15" t="s">
        <v>679</v>
      </c>
      <c r="M370" s="68">
        <v>2113.5</v>
      </c>
      <c r="N370" s="61">
        <v>0</v>
      </c>
      <c r="O370" s="65">
        <f t="shared" si="57"/>
        <v>0.95720108695652173</v>
      </c>
      <c r="P370" s="65">
        <f t="shared" si="58"/>
        <v>0</v>
      </c>
      <c r="Q370" s="15">
        <v>34.258291485719674</v>
      </c>
      <c r="R370" s="15">
        <v>40.502633357999997</v>
      </c>
      <c r="S370" s="15">
        <f t="shared" si="59"/>
        <v>6.244341872280323</v>
      </c>
      <c r="T370" s="15">
        <f t="shared" si="60"/>
        <v>18.227242519911517</v>
      </c>
      <c r="U370" s="15">
        <v>9.0736438778628354</v>
      </c>
      <c r="V370" s="15">
        <v>11.019705914999998</v>
      </c>
      <c r="W370" s="15">
        <f t="shared" si="61"/>
        <v>1.9460620371371622</v>
      </c>
      <c r="X370" s="16">
        <f t="shared" si="65"/>
        <v>21.447414768889175</v>
      </c>
      <c r="Y370" s="13">
        <v>34.26</v>
      </c>
      <c r="Z370" s="13">
        <v>309.40999999999997</v>
      </c>
      <c r="AA370" s="13">
        <v>0</v>
      </c>
      <c r="AB370" s="13">
        <v>247.65</v>
      </c>
      <c r="AC370" s="53">
        <f t="shared" si="62"/>
        <v>0.15470499999999998</v>
      </c>
      <c r="AD370" s="69">
        <f>AC370+(AC370*(X370/100))</f>
        <v>0.18788522301820998</v>
      </c>
      <c r="AE370" s="53">
        <f t="shared" si="63"/>
        <v>3.3180223018209998E-2</v>
      </c>
      <c r="AF370" s="53">
        <f t="shared" si="64"/>
        <v>21.447414768889178</v>
      </c>
      <c r="AG370" s="44">
        <v>221112</v>
      </c>
      <c r="AH370" s="15" t="s">
        <v>683</v>
      </c>
      <c r="AI370" s="20"/>
      <c r="AJ370" s="20"/>
      <c r="AK370" s="20"/>
      <c r="AL370" s="20"/>
      <c r="AM370" s="20"/>
      <c r="AN370" s="20"/>
      <c r="AO370" s="20"/>
      <c r="AP370" s="20"/>
      <c r="AQ370" s="20"/>
      <c r="AR370" s="20"/>
      <c r="AS370" s="20"/>
      <c r="AT370" s="20"/>
    </row>
    <row r="371" spans="1:46" ht="26.1" customHeight="1" x14ac:dyDescent="0.25">
      <c r="A371" s="39" t="s">
        <v>42</v>
      </c>
      <c r="B371" s="13" t="s">
        <v>652</v>
      </c>
      <c r="C371" s="13">
        <v>34039</v>
      </c>
      <c r="D371" s="13" t="s">
        <v>252</v>
      </c>
      <c r="E371" s="13">
        <v>41741</v>
      </c>
      <c r="F371" s="13" t="s">
        <v>280</v>
      </c>
      <c r="G371" s="13" t="s">
        <v>124</v>
      </c>
      <c r="H371" s="13" t="s">
        <v>125</v>
      </c>
      <c r="I371" s="4">
        <v>10805</v>
      </c>
      <c r="J371" s="4">
        <v>2001</v>
      </c>
      <c r="K371" s="14" t="s">
        <v>36</v>
      </c>
      <c r="L371" s="15" t="s">
        <v>679</v>
      </c>
      <c r="M371" s="68">
        <v>2113.5</v>
      </c>
      <c r="N371" s="61">
        <v>0</v>
      </c>
      <c r="O371" s="65">
        <f t="shared" si="57"/>
        <v>0.95720108695652173</v>
      </c>
      <c r="P371" s="65">
        <f t="shared" si="58"/>
        <v>0</v>
      </c>
      <c r="Q371" s="15">
        <v>108.02246161911611</v>
      </c>
      <c r="R371" s="15">
        <v>127.625581369</v>
      </c>
      <c r="S371" s="15">
        <f t="shared" si="59"/>
        <v>19.603119749883888</v>
      </c>
      <c r="T371" s="15">
        <f t="shared" si="60"/>
        <v>18.147262574892885</v>
      </c>
      <c r="U371" s="15">
        <v>29.36938562555504</v>
      </c>
      <c r="V371" s="15">
        <v>35.668359565999999</v>
      </c>
      <c r="W371" s="15">
        <f t="shared" si="61"/>
        <v>6.2989739404449594</v>
      </c>
      <c r="X371" s="16">
        <f t="shared" si="65"/>
        <v>21.447414735717398</v>
      </c>
      <c r="Y371" s="13">
        <v>108</v>
      </c>
      <c r="Z371" s="13">
        <v>712.69</v>
      </c>
      <c r="AA371" s="13">
        <v>48</v>
      </c>
      <c r="AB371" s="13">
        <v>0</v>
      </c>
      <c r="AC371" s="53">
        <f t="shared" si="62"/>
        <v>0.35634500000000002</v>
      </c>
      <c r="AD371" s="53">
        <f>AC371+(AC371*(X371/100))</f>
        <v>0.43277179003999222</v>
      </c>
      <c r="AE371" s="53">
        <f t="shared" si="63"/>
        <v>7.6426790039992198E-2</v>
      </c>
      <c r="AF371" s="53">
        <f t="shared" si="64"/>
        <v>21.447414735717409</v>
      </c>
      <c r="AG371" s="44">
        <v>221112</v>
      </c>
      <c r="AH371" s="15" t="s">
        <v>683</v>
      </c>
      <c r="AI371" s="20"/>
      <c r="AJ371" s="20"/>
      <c r="AK371" s="20"/>
      <c r="AL371" s="20"/>
      <c r="AM371" s="20"/>
      <c r="AN371" s="20"/>
      <c r="AO371" s="20"/>
      <c r="AP371" s="20"/>
      <c r="AQ371" s="20"/>
      <c r="AR371" s="20"/>
      <c r="AS371" s="20"/>
      <c r="AT371" s="20"/>
    </row>
    <row r="372" spans="1:46" ht="26.1" customHeight="1" x14ac:dyDescent="0.25">
      <c r="A372" s="39" t="s">
        <v>30</v>
      </c>
      <c r="B372" s="13" t="s">
        <v>260</v>
      </c>
      <c r="C372" s="13">
        <v>34023</v>
      </c>
      <c r="D372" s="13" t="s">
        <v>252</v>
      </c>
      <c r="E372" s="13">
        <v>17824</v>
      </c>
      <c r="F372" s="13" t="s">
        <v>271</v>
      </c>
      <c r="G372" s="13" t="s">
        <v>126</v>
      </c>
      <c r="H372" s="13" t="s">
        <v>129</v>
      </c>
      <c r="I372" s="4">
        <v>2400</v>
      </c>
      <c r="J372" s="4">
        <v>1001</v>
      </c>
      <c r="K372" s="14" t="s">
        <v>40</v>
      </c>
      <c r="L372" s="15" t="s">
        <v>679</v>
      </c>
      <c r="M372" s="68">
        <v>114</v>
      </c>
      <c r="N372" s="61">
        <v>0</v>
      </c>
      <c r="O372" s="65">
        <f t="shared" si="57"/>
        <v>5.1630434782608696E-2</v>
      </c>
      <c r="P372" s="65">
        <f t="shared" si="58"/>
        <v>0</v>
      </c>
      <c r="Q372" s="15">
        <v>0.60737436499001385</v>
      </c>
      <c r="R372" s="15">
        <v>0</v>
      </c>
      <c r="S372" s="15">
        <f t="shared" si="59"/>
        <v>-0.60737436499001385</v>
      </c>
      <c r="T372" s="15">
        <f t="shared" si="60"/>
        <v>-100</v>
      </c>
      <c r="U372" s="15">
        <v>0.29164986723322806</v>
      </c>
      <c r="V372" s="15">
        <v>0</v>
      </c>
      <c r="W372" s="15">
        <f t="shared" si="61"/>
        <v>-0.29164986723322806</v>
      </c>
      <c r="X372" s="16">
        <f t="shared" si="65"/>
        <v>-100</v>
      </c>
      <c r="Y372" s="13">
        <v>0.30000000000000004</v>
      </c>
      <c r="Z372" s="13">
        <v>0</v>
      </c>
      <c r="AA372" s="13">
        <v>0</v>
      </c>
      <c r="AB372" s="13">
        <v>0</v>
      </c>
      <c r="AC372" s="53">
        <f t="shared" si="62"/>
        <v>0</v>
      </c>
      <c r="AD372" s="53" t="str">
        <f t="shared" ref="AD372:AD387" si="66">IFERROR((((V372)/N372)*24),"0.00")</f>
        <v>0.00</v>
      </c>
      <c r="AE372" s="53">
        <f t="shared" si="63"/>
        <v>0</v>
      </c>
      <c r="AF372" s="53" t="str">
        <f t="shared" si="64"/>
        <v>0.00</v>
      </c>
      <c r="AG372" s="44">
        <v>221112</v>
      </c>
      <c r="AH372" s="15" t="s">
        <v>686</v>
      </c>
      <c r="AI372" s="20"/>
      <c r="AJ372" s="20"/>
      <c r="AK372" s="20"/>
      <c r="AL372" s="20"/>
      <c r="AM372" s="20"/>
      <c r="AN372" s="20"/>
      <c r="AO372" s="20"/>
      <c r="AP372" s="20"/>
      <c r="AQ372" s="20"/>
      <c r="AR372" s="20"/>
      <c r="AS372" s="20"/>
      <c r="AT372" s="20"/>
    </row>
    <row r="373" spans="1:46" ht="26.1" customHeight="1" x14ac:dyDescent="0.25">
      <c r="A373" s="39" t="s">
        <v>30</v>
      </c>
      <c r="B373" s="13" t="s">
        <v>260</v>
      </c>
      <c r="C373" s="13">
        <v>34023</v>
      </c>
      <c r="D373" s="13" t="s">
        <v>252</v>
      </c>
      <c r="E373" s="13">
        <v>17824</v>
      </c>
      <c r="F373" s="13" t="s">
        <v>271</v>
      </c>
      <c r="G373" s="13" t="s">
        <v>126</v>
      </c>
      <c r="H373" s="13" t="s">
        <v>129</v>
      </c>
      <c r="I373" s="4">
        <v>2400</v>
      </c>
      <c r="J373" s="4">
        <v>1001</v>
      </c>
      <c r="K373" s="14" t="s">
        <v>38</v>
      </c>
      <c r="L373" s="15" t="s">
        <v>679</v>
      </c>
      <c r="M373" s="68">
        <v>114</v>
      </c>
      <c r="N373" s="61">
        <v>0</v>
      </c>
      <c r="O373" s="65">
        <f t="shared" si="57"/>
        <v>5.1630434782608696E-2</v>
      </c>
      <c r="P373" s="65">
        <f t="shared" si="58"/>
        <v>0</v>
      </c>
      <c r="Q373" s="15">
        <v>0.58879481413088774</v>
      </c>
      <c r="R373" s="15">
        <v>0</v>
      </c>
      <c r="S373" s="15">
        <f t="shared" si="59"/>
        <v>-0.58879481413088774</v>
      </c>
      <c r="T373" s="15">
        <f t="shared" si="60"/>
        <v>-100</v>
      </c>
      <c r="U373" s="15">
        <v>0.28272831266382209</v>
      </c>
      <c r="V373" s="15">
        <v>0</v>
      </c>
      <c r="W373" s="15">
        <f t="shared" si="61"/>
        <v>-0.28272831266382209</v>
      </c>
      <c r="X373" s="16">
        <f t="shared" si="65"/>
        <v>-100</v>
      </c>
      <c r="Y373" s="13">
        <v>0.3</v>
      </c>
      <c r="Z373" s="13">
        <v>0</v>
      </c>
      <c r="AA373" s="13">
        <v>0</v>
      </c>
      <c r="AB373" s="13">
        <v>0</v>
      </c>
      <c r="AC373" s="53">
        <f t="shared" si="62"/>
        <v>0</v>
      </c>
      <c r="AD373" s="53" t="str">
        <f t="shared" si="66"/>
        <v>0.00</v>
      </c>
      <c r="AE373" s="53">
        <f t="shared" si="63"/>
        <v>0</v>
      </c>
      <c r="AF373" s="53" t="str">
        <f t="shared" si="64"/>
        <v>0.00</v>
      </c>
      <c r="AG373" s="44">
        <v>221112</v>
      </c>
      <c r="AH373" s="15" t="s">
        <v>686</v>
      </c>
      <c r="AI373" s="20"/>
      <c r="AJ373" s="20"/>
      <c r="AK373" s="20"/>
      <c r="AL373" s="20"/>
      <c r="AM373" s="20"/>
      <c r="AN373" s="20"/>
      <c r="AO373" s="20"/>
      <c r="AP373" s="20"/>
      <c r="AQ373" s="20"/>
      <c r="AR373" s="20"/>
      <c r="AS373" s="20"/>
      <c r="AT373" s="20"/>
    </row>
    <row r="374" spans="1:46" ht="26.1" customHeight="1" x14ac:dyDescent="0.25">
      <c r="A374" s="39" t="s">
        <v>30</v>
      </c>
      <c r="B374" s="13" t="s">
        <v>260</v>
      </c>
      <c r="C374" s="13">
        <v>34023</v>
      </c>
      <c r="D374" s="13" t="s">
        <v>252</v>
      </c>
      <c r="E374" s="13">
        <v>17824</v>
      </c>
      <c r="F374" s="13" t="s">
        <v>271</v>
      </c>
      <c r="G374" s="13" t="s">
        <v>126</v>
      </c>
      <c r="H374" s="13" t="s">
        <v>129</v>
      </c>
      <c r="I374" s="4">
        <v>2400</v>
      </c>
      <c r="J374" s="4">
        <v>1001</v>
      </c>
      <c r="K374" s="14" t="s">
        <v>39</v>
      </c>
      <c r="L374" s="15" t="s">
        <v>679</v>
      </c>
      <c r="M374" s="68">
        <v>114</v>
      </c>
      <c r="N374" s="61">
        <v>0</v>
      </c>
      <c r="O374" s="65">
        <f t="shared" si="57"/>
        <v>5.1630434782608696E-2</v>
      </c>
      <c r="P374" s="65">
        <f t="shared" si="58"/>
        <v>0</v>
      </c>
      <c r="Q374" s="15">
        <v>0.58879481413088774</v>
      </c>
      <c r="R374" s="15">
        <v>0</v>
      </c>
      <c r="S374" s="15">
        <f t="shared" si="59"/>
        <v>-0.58879481413088774</v>
      </c>
      <c r="T374" s="15">
        <f t="shared" si="60"/>
        <v>-100</v>
      </c>
      <c r="U374" s="15">
        <v>0.28272831266382209</v>
      </c>
      <c r="V374" s="15">
        <v>0</v>
      </c>
      <c r="W374" s="15">
        <f t="shared" si="61"/>
        <v>-0.28272831266382209</v>
      </c>
      <c r="X374" s="16">
        <f t="shared" si="65"/>
        <v>-100</v>
      </c>
      <c r="Y374" s="13">
        <v>0.3</v>
      </c>
      <c r="Z374" s="13">
        <v>0</v>
      </c>
      <c r="AA374" s="13">
        <v>0</v>
      </c>
      <c r="AB374" s="13">
        <v>0</v>
      </c>
      <c r="AC374" s="53">
        <f t="shared" si="62"/>
        <v>0</v>
      </c>
      <c r="AD374" s="53" t="str">
        <f t="shared" si="66"/>
        <v>0.00</v>
      </c>
      <c r="AE374" s="53">
        <f t="shared" si="63"/>
        <v>0</v>
      </c>
      <c r="AF374" s="53" t="str">
        <f t="shared" si="64"/>
        <v>0.00</v>
      </c>
      <c r="AG374" s="44">
        <v>221112</v>
      </c>
      <c r="AH374" s="15" t="s">
        <v>686</v>
      </c>
      <c r="AI374" s="20"/>
      <c r="AJ374" s="20"/>
      <c r="AK374" s="20"/>
      <c r="AL374" s="20"/>
      <c r="AM374" s="20"/>
      <c r="AN374" s="20"/>
      <c r="AO374" s="20"/>
      <c r="AP374" s="20"/>
      <c r="AQ374" s="20"/>
      <c r="AR374" s="20"/>
      <c r="AS374" s="20"/>
      <c r="AT374" s="20"/>
    </row>
    <row r="375" spans="1:46" ht="26.1" customHeight="1" x14ac:dyDescent="0.25">
      <c r="A375" s="39" t="s">
        <v>30</v>
      </c>
      <c r="B375" s="13" t="s">
        <v>260</v>
      </c>
      <c r="C375" s="13">
        <v>34023</v>
      </c>
      <c r="D375" s="13" t="s">
        <v>252</v>
      </c>
      <c r="E375" s="13">
        <v>17824</v>
      </c>
      <c r="F375" s="13" t="s">
        <v>271</v>
      </c>
      <c r="G375" s="13" t="s">
        <v>126</v>
      </c>
      <c r="H375" s="13" t="s">
        <v>129</v>
      </c>
      <c r="I375" s="4">
        <v>2400</v>
      </c>
      <c r="J375" s="4">
        <v>1001</v>
      </c>
      <c r="K375" s="14" t="s">
        <v>37</v>
      </c>
      <c r="L375" s="15" t="s">
        <v>679</v>
      </c>
      <c r="M375" s="68">
        <v>114</v>
      </c>
      <c r="N375" s="61">
        <v>0</v>
      </c>
      <c r="O375" s="65">
        <f t="shared" si="57"/>
        <v>5.1630434782608696E-2</v>
      </c>
      <c r="P375" s="65">
        <f t="shared" si="58"/>
        <v>0</v>
      </c>
      <c r="Q375" s="15">
        <v>0.11293870500007749</v>
      </c>
      <c r="R375" s="15">
        <v>0</v>
      </c>
      <c r="S375" s="15">
        <f t="shared" si="59"/>
        <v>-0.11293870500007749</v>
      </c>
      <c r="T375" s="15">
        <f t="shared" si="60"/>
        <v>-100</v>
      </c>
      <c r="U375" s="15">
        <v>5.4231064426443161E-2</v>
      </c>
      <c r="V375" s="15">
        <v>0</v>
      </c>
      <c r="W375" s="15">
        <f t="shared" si="61"/>
        <v>-5.4231064426443161E-2</v>
      </c>
      <c r="X375" s="16">
        <f t="shared" si="65"/>
        <v>-100</v>
      </c>
      <c r="Y375" s="13">
        <v>0.12</v>
      </c>
      <c r="Z375" s="13">
        <v>0</v>
      </c>
      <c r="AA375" s="13">
        <v>0</v>
      </c>
      <c r="AB375" s="13">
        <v>0</v>
      </c>
      <c r="AC375" s="53">
        <f t="shared" si="62"/>
        <v>0</v>
      </c>
      <c r="AD375" s="53" t="str">
        <f t="shared" si="66"/>
        <v>0.00</v>
      </c>
      <c r="AE375" s="53">
        <f t="shared" si="63"/>
        <v>0</v>
      </c>
      <c r="AF375" s="53" t="str">
        <f t="shared" si="64"/>
        <v>0.00</v>
      </c>
      <c r="AG375" s="44">
        <v>221112</v>
      </c>
      <c r="AH375" s="15" t="s">
        <v>686</v>
      </c>
      <c r="AI375" s="20"/>
      <c r="AJ375" s="20"/>
      <c r="AK375" s="20"/>
      <c r="AL375" s="20"/>
      <c r="AM375" s="20"/>
      <c r="AN375" s="20"/>
      <c r="AO375" s="20"/>
      <c r="AP375" s="20"/>
      <c r="AQ375" s="20"/>
      <c r="AR375" s="20"/>
      <c r="AS375" s="20"/>
      <c r="AT375" s="20"/>
    </row>
    <row r="376" spans="1:46" ht="26.1" customHeight="1" x14ac:dyDescent="0.25">
      <c r="A376" s="39" t="s">
        <v>30</v>
      </c>
      <c r="B376" s="13" t="s">
        <v>260</v>
      </c>
      <c r="C376" s="13">
        <v>34023</v>
      </c>
      <c r="D376" s="13" t="s">
        <v>252</v>
      </c>
      <c r="E376" s="13">
        <v>17824</v>
      </c>
      <c r="F376" s="13" t="s">
        <v>271</v>
      </c>
      <c r="G376" s="13" t="s">
        <v>126</v>
      </c>
      <c r="H376" s="13" t="s">
        <v>129</v>
      </c>
      <c r="I376" s="4">
        <v>2400</v>
      </c>
      <c r="J376" s="4">
        <v>3001</v>
      </c>
      <c r="K376" s="14" t="s">
        <v>40</v>
      </c>
      <c r="L376" s="15" t="s">
        <v>679</v>
      </c>
      <c r="M376" s="68">
        <v>118</v>
      </c>
      <c r="N376" s="61">
        <v>0</v>
      </c>
      <c r="O376" s="65">
        <f t="shared" si="57"/>
        <v>5.3442028985507248E-2</v>
      </c>
      <c r="P376" s="65">
        <f t="shared" si="58"/>
        <v>0</v>
      </c>
      <c r="Q376" s="15">
        <v>0.53194215546561419</v>
      </c>
      <c r="R376" s="15">
        <v>0</v>
      </c>
      <c r="S376" s="15">
        <f t="shared" si="59"/>
        <v>-0.53194215546561419</v>
      </c>
      <c r="T376" s="15">
        <f t="shared" si="60"/>
        <v>-100</v>
      </c>
      <c r="U376" s="15">
        <v>0.26497029066374683</v>
      </c>
      <c r="V376" s="15">
        <v>0</v>
      </c>
      <c r="W376" s="15">
        <f t="shared" si="61"/>
        <v>-0.26497029066374683</v>
      </c>
      <c r="X376" s="16">
        <f t="shared" si="65"/>
        <v>-100</v>
      </c>
      <c r="Y376" s="13">
        <v>0.27</v>
      </c>
      <c r="Z376" s="13">
        <v>0</v>
      </c>
      <c r="AA376" s="13">
        <v>0</v>
      </c>
      <c r="AB376" s="13">
        <v>0</v>
      </c>
      <c r="AC376" s="53">
        <f t="shared" si="62"/>
        <v>0</v>
      </c>
      <c r="AD376" s="53" t="str">
        <f t="shared" si="66"/>
        <v>0.00</v>
      </c>
      <c r="AE376" s="53">
        <f t="shared" si="63"/>
        <v>0</v>
      </c>
      <c r="AF376" s="53" t="str">
        <f t="shared" si="64"/>
        <v>0.00</v>
      </c>
      <c r="AG376" s="44">
        <v>221112</v>
      </c>
      <c r="AH376" s="15" t="s">
        <v>686</v>
      </c>
      <c r="AI376" s="20"/>
      <c r="AJ376" s="20"/>
      <c r="AK376" s="20"/>
      <c r="AL376" s="20"/>
      <c r="AM376" s="20"/>
      <c r="AN376" s="20"/>
      <c r="AO376" s="20"/>
      <c r="AP376" s="20"/>
      <c r="AQ376" s="20"/>
      <c r="AR376" s="20"/>
      <c r="AS376" s="20"/>
      <c r="AT376" s="20"/>
    </row>
    <row r="377" spans="1:46" ht="26.1" customHeight="1" x14ac:dyDescent="0.25">
      <c r="A377" s="39" t="s">
        <v>30</v>
      </c>
      <c r="B377" s="13" t="s">
        <v>260</v>
      </c>
      <c r="C377" s="13">
        <v>34023</v>
      </c>
      <c r="D377" s="13" t="s">
        <v>252</v>
      </c>
      <c r="E377" s="13">
        <v>17824</v>
      </c>
      <c r="F377" s="13" t="s">
        <v>271</v>
      </c>
      <c r="G377" s="13" t="s">
        <v>126</v>
      </c>
      <c r="H377" s="13" t="s">
        <v>129</v>
      </c>
      <c r="I377" s="4">
        <v>2400</v>
      </c>
      <c r="J377" s="4">
        <v>3001</v>
      </c>
      <c r="K377" s="14" t="s">
        <v>38</v>
      </c>
      <c r="L377" s="15" t="s">
        <v>679</v>
      </c>
      <c r="M377" s="68">
        <v>118</v>
      </c>
      <c r="N377" s="61">
        <v>0</v>
      </c>
      <c r="O377" s="65">
        <f t="shared" si="57"/>
        <v>5.3442028985507248E-2</v>
      </c>
      <c r="P377" s="65">
        <f t="shared" si="58"/>
        <v>0</v>
      </c>
      <c r="Q377" s="15">
        <v>0.54431290326713933</v>
      </c>
      <c r="R377" s="15">
        <v>0</v>
      </c>
      <c r="S377" s="15">
        <f t="shared" si="59"/>
        <v>-0.54431290326713933</v>
      </c>
      <c r="T377" s="15">
        <f t="shared" si="60"/>
        <v>-100</v>
      </c>
      <c r="U377" s="15">
        <v>0.27113239044662485</v>
      </c>
      <c r="V377" s="15">
        <v>0</v>
      </c>
      <c r="W377" s="15">
        <f t="shared" si="61"/>
        <v>-0.27113239044662485</v>
      </c>
      <c r="X377" s="16">
        <f t="shared" si="65"/>
        <v>-100</v>
      </c>
      <c r="Y377" s="13">
        <v>0.27</v>
      </c>
      <c r="Z377" s="13">
        <v>0</v>
      </c>
      <c r="AA377" s="13">
        <v>0</v>
      </c>
      <c r="AB377" s="13">
        <v>0</v>
      </c>
      <c r="AC377" s="53">
        <f t="shared" si="62"/>
        <v>0</v>
      </c>
      <c r="AD377" s="53" t="str">
        <f t="shared" si="66"/>
        <v>0.00</v>
      </c>
      <c r="AE377" s="53">
        <f t="shared" si="63"/>
        <v>0</v>
      </c>
      <c r="AF377" s="53" t="str">
        <f t="shared" si="64"/>
        <v>0.00</v>
      </c>
      <c r="AG377" s="44">
        <v>221112</v>
      </c>
      <c r="AH377" s="15" t="s">
        <v>686</v>
      </c>
      <c r="AI377" s="20"/>
      <c r="AJ377" s="20"/>
      <c r="AK377" s="20"/>
      <c r="AL377" s="20"/>
      <c r="AM377" s="20"/>
      <c r="AN377" s="20"/>
      <c r="AO377" s="20"/>
      <c r="AP377" s="20"/>
      <c r="AQ377" s="20"/>
      <c r="AR377" s="20"/>
      <c r="AS377" s="20"/>
      <c r="AT377" s="20"/>
    </row>
    <row r="378" spans="1:46" ht="26.1" customHeight="1" x14ac:dyDescent="0.25">
      <c r="A378" s="39" t="s">
        <v>30</v>
      </c>
      <c r="B378" s="13" t="s">
        <v>260</v>
      </c>
      <c r="C378" s="13">
        <v>34023</v>
      </c>
      <c r="D378" s="13" t="s">
        <v>252</v>
      </c>
      <c r="E378" s="13">
        <v>17824</v>
      </c>
      <c r="F378" s="13" t="s">
        <v>271</v>
      </c>
      <c r="G378" s="13" t="s">
        <v>126</v>
      </c>
      <c r="H378" s="13" t="s">
        <v>129</v>
      </c>
      <c r="I378" s="4">
        <v>2400</v>
      </c>
      <c r="J378" s="4">
        <v>3001</v>
      </c>
      <c r="K378" s="14" t="s">
        <v>39</v>
      </c>
      <c r="L378" s="15" t="s">
        <v>679</v>
      </c>
      <c r="M378" s="68">
        <v>118</v>
      </c>
      <c r="N378" s="61">
        <v>0</v>
      </c>
      <c r="O378" s="65">
        <f t="shared" si="57"/>
        <v>5.3442028985507248E-2</v>
      </c>
      <c r="P378" s="65">
        <f t="shared" si="58"/>
        <v>0</v>
      </c>
      <c r="Q378" s="15">
        <v>0.54431290326713933</v>
      </c>
      <c r="R378" s="15">
        <v>0</v>
      </c>
      <c r="S378" s="15">
        <f t="shared" si="59"/>
        <v>-0.54431290326713933</v>
      </c>
      <c r="T378" s="15">
        <f t="shared" si="60"/>
        <v>-100</v>
      </c>
      <c r="U378" s="15">
        <v>0.27113239044662485</v>
      </c>
      <c r="V378" s="15">
        <v>0</v>
      </c>
      <c r="W378" s="15">
        <f t="shared" si="61"/>
        <v>-0.27113239044662485</v>
      </c>
      <c r="X378" s="16">
        <f t="shared" si="65"/>
        <v>-100</v>
      </c>
      <c r="Y378" s="13">
        <v>0.27</v>
      </c>
      <c r="Z378" s="13">
        <v>0</v>
      </c>
      <c r="AA378" s="13">
        <v>0</v>
      </c>
      <c r="AB378" s="13">
        <v>0</v>
      </c>
      <c r="AC378" s="53">
        <f t="shared" si="62"/>
        <v>0</v>
      </c>
      <c r="AD378" s="53" t="str">
        <f t="shared" si="66"/>
        <v>0.00</v>
      </c>
      <c r="AE378" s="53">
        <f t="shared" si="63"/>
        <v>0</v>
      </c>
      <c r="AF378" s="53" t="str">
        <f t="shared" si="64"/>
        <v>0.00</v>
      </c>
      <c r="AG378" s="44">
        <v>221112</v>
      </c>
      <c r="AH378" s="15" t="s">
        <v>686</v>
      </c>
      <c r="AI378" s="20"/>
      <c r="AJ378" s="20"/>
      <c r="AK378" s="20"/>
      <c r="AL378" s="20"/>
      <c r="AM378" s="20"/>
      <c r="AN378" s="20"/>
      <c r="AO378" s="20"/>
      <c r="AP378" s="20"/>
      <c r="AQ378" s="20"/>
      <c r="AR378" s="20"/>
      <c r="AS378" s="20"/>
      <c r="AT378" s="20"/>
    </row>
    <row r="379" spans="1:46" ht="26.1" customHeight="1" x14ac:dyDescent="0.25">
      <c r="A379" s="39" t="s">
        <v>30</v>
      </c>
      <c r="B379" s="13" t="s">
        <v>260</v>
      </c>
      <c r="C379" s="13">
        <v>34023</v>
      </c>
      <c r="D379" s="13" t="s">
        <v>252</v>
      </c>
      <c r="E379" s="13">
        <v>17824</v>
      </c>
      <c r="F379" s="13" t="s">
        <v>271</v>
      </c>
      <c r="G379" s="13" t="s">
        <v>126</v>
      </c>
      <c r="H379" s="13" t="s">
        <v>129</v>
      </c>
      <c r="I379" s="4">
        <v>2400</v>
      </c>
      <c r="J379" s="4">
        <v>3001</v>
      </c>
      <c r="K379" s="14" t="s">
        <v>37</v>
      </c>
      <c r="L379" s="15" t="s">
        <v>679</v>
      </c>
      <c r="M379" s="68">
        <v>118</v>
      </c>
      <c r="N379" s="61">
        <v>0</v>
      </c>
      <c r="O379" s="65">
        <f t="shared" si="57"/>
        <v>5.3442028985507248E-2</v>
      </c>
      <c r="P379" s="65">
        <f t="shared" si="58"/>
        <v>0</v>
      </c>
      <c r="Q379" s="15">
        <v>2.6197380000055538E-2</v>
      </c>
      <c r="R379" s="15">
        <v>0</v>
      </c>
      <c r="S379" s="15">
        <f t="shared" si="59"/>
        <v>-2.6197380000055538E-2</v>
      </c>
      <c r="T379" s="15">
        <f t="shared" si="60"/>
        <v>-100</v>
      </c>
      <c r="U379" s="15">
        <v>1.3049402687720441E-2</v>
      </c>
      <c r="V379" s="15">
        <v>0</v>
      </c>
      <c r="W379" s="15">
        <f t="shared" si="61"/>
        <v>-1.3049402687720441E-2</v>
      </c>
      <c r="X379" s="16">
        <f t="shared" si="65"/>
        <v>-100</v>
      </c>
      <c r="Y379" s="13">
        <v>0.03</v>
      </c>
      <c r="Z379" s="13">
        <v>0</v>
      </c>
      <c r="AA379" s="13">
        <v>0</v>
      </c>
      <c r="AB379" s="13">
        <v>0</v>
      </c>
      <c r="AC379" s="53">
        <f t="shared" si="62"/>
        <v>0</v>
      </c>
      <c r="AD379" s="53" t="str">
        <f t="shared" si="66"/>
        <v>0.00</v>
      </c>
      <c r="AE379" s="53">
        <f t="shared" si="63"/>
        <v>0</v>
      </c>
      <c r="AF379" s="53" t="str">
        <f t="shared" si="64"/>
        <v>0.00</v>
      </c>
      <c r="AG379" s="44">
        <v>221112</v>
      </c>
      <c r="AH379" s="15" t="s">
        <v>686</v>
      </c>
      <c r="AI379" s="20"/>
      <c r="AJ379" s="20"/>
      <c r="AK379" s="20"/>
      <c r="AL379" s="20"/>
      <c r="AM379" s="20"/>
      <c r="AN379" s="20"/>
      <c r="AO379" s="20"/>
      <c r="AP379" s="20"/>
      <c r="AQ379" s="20"/>
      <c r="AR379" s="20"/>
      <c r="AS379" s="20"/>
      <c r="AT379" s="20"/>
    </row>
    <row r="380" spans="1:46" ht="26.1" customHeight="1" x14ac:dyDescent="0.25">
      <c r="A380" s="39" t="s">
        <v>30</v>
      </c>
      <c r="B380" s="13" t="s">
        <v>260</v>
      </c>
      <c r="C380" s="13">
        <v>34023</v>
      </c>
      <c r="D380" s="13" t="s">
        <v>252</v>
      </c>
      <c r="E380" s="13">
        <v>17824</v>
      </c>
      <c r="F380" s="13" t="s">
        <v>271</v>
      </c>
      <c r="G380" s="13" t="s">
        <v>126</v>
      </c>
      <c r="H380" s="13" t="s">
        <v>129</v>
      </c>
      <c r="I380" s="4">
        <v>2400</v>
      </c>
      <c r="J380" s="4">
        <v>5001</v>
      </c>
      <c r="K380" s="14" t="s">
        <v>40</v>
      </c>
      <c r="L380" s="15" t="s">
        <v>679</v>
      </c>
      <c r="M380" s="68">
        <v>86</v>
      </c>
      <c r="N380" s="61">
        <v>0</v>
      </c>
      <c r="O380" s="65">
        <f t="shared" si="57"/>
        <v>3.894927536231884E-2</v>
      </c>
      <c r="P380" s="65">
        <f t="shared" si="58"/>
        <v>0</v>
      </c>
      <c r="Q380" s="15">
        <v>0.32023494930278756</v>
      </c>
      <c r="R380" s="15">
        <v>0</v>
      </c>
      <c r="S380" s="15">
        <f t="shared" si="59"/>
        <v>-0.32023494930278756</v>
      </c>
      <c r="T380" s="15">
        <f t="shared" si="60"/>
        <v>-100</v>
      </c>
      <c r="U380" s="15">
        <v>0.20457840681415099</v>
      </c>
      <c r="V380" s="15">
        <v>0</v>
      </c>
      <c r="W380" s="15">
        <f t="shared" si="61"/>
        <v>-0.20457840681415099</v>
      </c>
      <c r="X380" s="16">
        <f t="shared" si="65"/>
        <v>-100</v>
      </c>
      <c r="Y380" s="13">
        <v>0.16</v>
      </c>
      <c r="Z380" s="13">
        <v>0</v>
      </c>
      <c r="AA380" s="13">
        <v>0</v>
      </c>
      <c r="AB380" s="13">
        <v>0</v>
      </c>
      <c r="AC380" s="53">
        <f t="shared" si="62"/>
        <v>0</v>
      </c>
      <c r="AD380" s="53" t="str">
        <f t="shared" si="66"/>
        <v>0.00</v>
      </c>
      <c r="AE380" s="53">
        <f t="shared" si="63"/>
        <v>0</v>
      </c>
      <c r="AF380" s="53" t="str">
        <f t="shared" si="64"/>
        <v>0.00</v>
      </c>
      <c r="AG380" s="44">
        <v>221112</v>
      </c>
      <c r="AH380" s="15" t="s">
        <v>686</v>
      </c>
      <c r="AI380" s="20"/>
      <c r="AJ380" s="20"/>
      <c r="AK380" s="20"/>
      <c r="AL380" s="20"/>
      <c r="AM380" s="20"/>
      <c r="AN380" s="20"/>
      <c r="AO380" s="20"/>
      <c r="AP380" s="20"/>
      <c r="AQ380" s="20"/>
      <c r="AR380" s="20"/>
      <c r="AS380" s="20"/>
      <c r="AT380" s="20"/>
    </row>
    <row r="381" spans="1:46" ht="26.1" customHeight="1" x14ac:dyDescent="0.25">
      <c r="A381" s="39" t="s">
        <v>30</v>
      </c>
      <c r="B381" s="13" t="s">
        <v>260</v>
      </c>
      <c r="C381" s="13">
        <v>34023</v>
      </c>
      <c r="D381" s="13" t="s">
        <v>252</v>
      </c>
      <c r="E381" s="13">
        <v>17824</v>
      </c>
      <c r="F381" s="13" t="s">
        <v>271</v>
      </c>
      <c r="G381" s="13" t="s">
        <v>126</v>
      </c>
      <c r="H381" s="13" t="s">
        <v>129</v>
      </c>
      <c r="I381" s="4">
        <v>2400</v>
      </c>
      <c r="J381" s="4">
        <v>5001</v>
      </c>
      <c r="K381" s="14" t="s">
        <v>38</v>
      </c>
      <c r="L381" s="15" t="s">
        <v>679</v>
      </c>
      <c r="M381" s="68">
        <v>86</v>
      </c>
      <c r="N381" s="61">
        <v>0</v>
      </c>
      <c r="O381" s="65">
        <f t="shared" si="57"/>
        <v>3.894927536231884E-2</v>
      </c>
      <c r="P381" s="65">
        <f t="shared" si="58"/>
        <v>0</v>
      </c>
      <c r="Q381" s="15">
        <v>0.32490453029799321</v>
      </c>
      <c r="R381" s="15">
        <v>0</v>
      </c>
      <c r="S381" s="15">
        <f t="shared" si="59"/>
        <v>-0.32490453029799321</v>
      </c>
      <c r="T381" s="15">
        <f t="shared" si="60"/>
        <v>-100</v>
      </c>
      <c r="U381" s="15">
        <v>0.20756151481834847</v>
      </c>
      <c r="V381" s="15">
        <v>0</v>
      </c>
      <c r="W381" s="15">
        <f t="shared" si="61"/>
        <v>-0.20756151481834847</v>
      </c>
      <c r="X381" s="16">
        <f t="shared" si="65"/>
        <v>-100</v>
      </c>
      <c r="Y381" s="13">
        <v>0.16</v>
      </c>
      <c r="Z381" s="13">
        <v>0</v>
      </c>
      <c r="AA381" s="13">
        <v>0</v>
      </c>
      <c r="AB381" s="13">
        <v>0</v>
      </c>
      <c r="AC381" s="53">
        <f t="shared" si="62"/>
        <v>0</v>
      </c>
      <c r="AD381" s="53" t="str">
        <f t="shared" si="66"/>
        <v>0.00</v>
      </c>
      <c r="AE381" s="53">
        <f t="shared" si="63"/>
        <v>0</v>
      </c>
      <c r="AF381" s="53" t="str">
        <f t="shared" si="64"/>
        <v>0.00</v>
      </c>
      <c r="AG381" s="44">
        <v>221112</v>
      </c>
      <c r="AH381" s="15" t="s">
        <v>686</v>
      </c>
      <c r="AI381" s="20"/>
      <c r="AJ381" s="20"/>
      <c r="AK381" s="20"/>
      <c r="AL381" s="20"/>
      <c r="AM381" s="20"/>
      <c r="AN381" s="20"/>
      <c r="AO381" s="20"/>
      <c r="AP381" s="20"/>
      <c r="AQ381" s="20"/>
      <c r="AR381" s="20"/>
      <c r="AS381" s="20"/>
      <c r="AT381" s="20"/>
    </row>
    <row r="382" spans="1:46" ht="26.1" customHeight="1" x14ac:dyDescent="0.25">
      <c r="A382" s="39" t="s">
        <v>30</v>
      </c>
      <c r="B382" s="13" t="s">
        <v>260</v>
      </c>
      <c r="C382" s="13">
        <v>34023</v>
      </c>
      <c r="D382" s="13" t="s">
        <v>252</v>
      </c>
      <c r="E382" s="13">
        <v>17824</v>
      </c>
      <c r="F382" s="13" t="s">
        <v>271</v>
      </c>
      <c r="G382" s="13" t="s">
        <v>126</v>
      </c>
      <c r="H382" s="13" t="s">
        <v>129</v>
      </c>
      <c r="I382" s="4">
        <v>2400</v>
      </c>
      <c r="J382" s="4">
        <v>5001</v>
      </c>
      <c r="K382" s="14" t="s">
        <v>39</v>
      </c>
      <c r="L382" s="15" t="s">
        <v>679</v>
      </c>
      <c r="M382" s="68">
        <v>86</v>
      </c>
      <c r="N382" s="61">
        <v>0</v>
      </c>
      <c r="O382" s="65">
        <f t="shared" si="57"/>
        <v>3.894927536231884E-2</v>
      </c>
      <c r="P382" s="65">
        <f t="shared" si="58"/>
        <v>0</v>
      </c>
      <c r="Q382" s="15">
        <v>0.32490453029799321</v>
      </c>
      <c r="R382" s="15">
        <v>0</v>
      </c>
      <c r="S382" s="15">
        <f t="shared" si="59"/>
        <v>-0.32490453029799321</v>
      </c>
      <c r="T382" s="15">
        <f t="shared" si="60"/>
        <v>-100</v>
      </c>
      <c r="U382" s="15">
        <v>0.20756151481834847</v>
      </c>
      <c r="V382" s="15">
        <v>0</v>
      </c>
      <c r="W382" s="15">
        <f t="shared" si="61"/>
        <v>-0.20756151481834847</v>
      </c>
      <c r="X382" s="16">
        <f t="shared" si="65"/>
        <v>-100</v>
      </c>
      <c r="Y382" s="13">
        <v>0.16</v>
      </c>
      <c r="Z382" s="13">
        <v>0</v>
      </c>
      <c r="AA382" s="13">
        <v>0</v>
      </c>
      <c r="AB382" s="13">
        <v>0</v>
      </c>
      <c r="AC382" s="53">
        <f t="shared" si="62"/>
        <v>0</v>
      </c>
      <c r="AD382" s="53" t="str">
        <f t="shared" si="66"/>
        <v>0.00</v>
      </c>
      <c r="AE382" s="53">
        <f t="shared" si="63"/>
        <v>0</v>
      </c>
      <c r="AF382" s="53" t="str">
        <f t="shared" si="64"/>
        <v>0.00</v>
      </c>
      <c r="AG382" s="44">
        <v>221112</v>
      </c>
      <c r="AH382" s="15" t="s">
        <v>686</v>
      </c>
      <c r="AI382" s="20"/>
      <c r="AJ382" s="20"/>
      <c r="AK382" s="20"/>
      <c r="AL382" s="20"/>
      <c r="AM382" s="20"/>
      <c r="AN382" s="20"/>
      <c r="AO382" s="20"/>
      <c r="AP382" s="20"/>
      <c r="AQ382" s="20"/>
      <c r="AR382" s="20"/>
      <c r="AS382" s="20"/>
      <c r="AT382" s="20"/>
    </row>
    <row r="383" spans="1:46" ht="26.1" customHeight="1" x14ac:dyDescent="0.25">
      <c r="A383" s="39" t="s">
        <v>30</v>
      </c>
      <c r="B383" s="13" t="s">
        <v>260</v>
      </c>
      <c r="C383" s="13">
        <v>34023</v>
      </c>
      <c r="D383" s="13" t="s">
        <v>252</v>
      </c>
      <c r="E383" s="13">
        <v>17824</v>
      </c>
      <c r="F383" s="13" t="s">
        <v>271</v>
      </c>
      <c r="G383" s="13" t="s">
        <v>126</v>
      </c>
      <c r="H383" s="13" t="s">
        <v>129</v>
      </c>
      <c r="I383" s="4">
        <v>2400</v>
      </c>
      <c r="J383" s="4">
        <v>5001</v>
      </c>
      <c r="K383" s="14" t="s">
        <v>37</v>
      </c>
      <c r="L383" s="15" t="s">
        <v>679</v>
      </c>
      <c r="M383" s="68">
        <v>86</v>
      </c>
      <c r="N383" s="61">
        <v>0</v>
      </c>
      <c r="O383" s="65">
        <f t="shared" si="57"/>
        <v>3.894927536231884E-2</v>
      </c>
      <c r="P383" s="65">
        <f t="shared" si="58"/>
        <v>0</v>
      </c>
      <c r="Q383" s="15">
        <v>2.2797720000026139E-2</v>
      </c>
      <c r="R383" s="15">
        <v>0</v>
      </c>
      <c r="S383" s="15">
        <f t="shared" si="59"/>
        <v>-2.2797720000026139E-2</v>
      </c>
      <c r="T383" s="15">
        <f t="shared" si="60"/>
        <v>-100</v>
      </c>
      <c r="U383" s="15">
        <v>1.4564060689670436E-2</v>
      </c>
      <c r="V383" s="15">
        <v>0</v>
      </c>
      <c r="W383" s="15">
        <f t="shared" si="61"/>
        <v>-1.4564060689670436E-2</v>
      </c>
      <c r="X383" s="16">
        <f t="shared" si="65"/>
        <v>-100</v>
      </c>
      <c r="Y383" s="13">
        <v>0.02</v>
      </c>
      <c r="Z383" s="13">
        <v>0</v>
      </c>
      <c r="AA383" s="13">
        <v>0</v>
      </c>
      <c r="AB383" s="13">
        <v>0</v>
      </c>
      <c r="AC383" s="53">
        <f t="shared" si="62"/>
        <v>0</v>
      </c>
      <c r="AD383" s="53" t="str">
        <f t="shared" si="66"/>
        <v>0.00</v>
      </c>
      <c r="AE383" s="53">
        <f t="shared" si="63"/>
        <v>0</v>
      </c>
      <c r="AF383" s="53" t="str">
        <f t="shared" si="64"/>
        <v>0.00</v>
      </c>
      <c r="AG383" s="44">
        <v>221112</v>
      </c>
      <c r="AH383" s="15" t="s">
        <v>686</v>
      </c>
      <c r="AI383" s="20"/>
      <c r="AJ383" s="20"/>
      <c r="AK383" s="20"/>
      <c r="AL383" s="20"/>
      <c r="AM383" s="20"/>
      <c r="AN383" s="20"/>
      <c r="AO383" s="20"/>
      <c r="AP383" s="20"/>
      <c r="AQ383" s="20"/>
      <c r="AR383" s="20"/>
      <c r="AS383" s="20"/>
      <c r="AT383" s="20"/>
    </row>
    <row r="384" spans="1:46" ht="26.1" customHeight="1" x14ac:dyDescent="0.25">
      <c r="A384" s="39" t="s">
        <v>30</v>
      </c>
      <c r="B384" s="13" t="s">
        <v>260</v>
      </c>
      <c r="C384" s="13">
        <v>34023</v>
      </c>
      <c r="D384" s="13" t="s">
        <v>252</v>
      </c>
      <c r="E384" s="13">
        <v>17824</v>
      </c>
      <c r="F384" s="13" t="s">
        <v>271</v>
      </c>
      <c r="G384" s="13" t="s">
        <v>126</v>
      </c>
      <c r="H384" s="13" t="s">
        <v>129</v>
      </c>
      <c r="I384" s="4">
        <v>2400</v>
      </c>
      <c r="J384" s="4">
        <v>7001</v>
      </c>
      <c r="K384" s="14" t="s">
        <v>40</v>
      </c>
      <c r="L384" s="15" t="s">
        <v>679</v>
      </c>
      <c r="M384" s="68">
        <v>80</v>
      </c>
      <c r="N384" s="61">
        <v>0</v>
      </c>
      <c r="O384" s="65">
        <f t="shared" si="57"/>
        <v>3.6231884057971016E-2</v>
      </c>
      <c r="P384" s="65">
        <f t="shared" si="58"/>
        <v>0</v>
      </c>
      <c r="Q384" s="15">
        <v>0.33287329350094202</v>
      </c>
      <c r="R384" s="15">
        <v>0</v>
      </c>
      <c r="S384" s="15">
        <f t="shared" si="59"/>
        <v>-0.33287329350094202</v>
      </c>
      <c r="T384" s="15">
        <f t="shared" si="60"/>
        <v>-100</v>
      </c>
      <c r="U384" s="15">
        <v>0.20722805612745709</v>
      </c>
      <c r="V384" s="15">
        <v>0</v>
      </c>
      <c r="W384" s="15">
        <f t="shared" si="61"/>
        <v>-0.20722805612745709</v>
      </c>
      <c r="X384" s="16">
        <f t="shared" si="65"/>
        <v>-100</v>
      </c>
      <c r="Y384" s="13">
        <v>0.17</v>
      </c>
      <c r="Z384" s="13">
        <v>0</v>
      </c>
      <c r="AA384" s="13">
        <v>0</v>
      </c>
      <c r="AB384" s="13">
        <v>0</v>
      </c>
      <c r="AC384" s="53">
        <f t="shared" si="62"/>
        <v>0</v>
      </c>
      <c r="AD384" s="53" t="str">
        <f t="shared" si="66"/>
        <v>0.00</v>
      </c>
      <c r="AE384" s="53">
        <f t="shared" si="63"/>
        <v>0</v>
      </c>
      <c r="AF384" s="53" t="str">
        <f t="shared" si="64"/>
        <v>0.00</v>
      </c>
      <c r="AG384" s="44">
        <v>221112</v>
      </c>
      <c r="AH384" s="15" t="s">
        <v>686</v>
      </c>
      <c r="AI384" s="20"/>
      <c r="AJ384" s="20"/>
      <c r="AK384" s="20"/>
      <c r="AL384" s="20"/>
      <c r="AM384" s="20"/>
      <c r="AN384" s="20"/>
      <c r="AO384" s="20"/>
      <c r="AP384" s="20"/>
      <c r="AQ384" s="20"/>
      <c r="AR384" s="20"/>
      <c r="AS384" s="20"/>
      <c r="AT384" s="20"/>
    </row>
    <row r="385" spans="1:46" ht="26.1" customHeight="1" x14ac:dyDescent="0.25">
      <c r="A385" s="39" t="s">
        <v>30</v>
      </c>
      <c r="B385" s="13" t="s">
        <v>260</v>
      </c>
      <c r="C385" s="13">
        <v>34023</v>
      </c>
      <c r="D385" s="13" t="s">
        <v>252</v>
      </c>
      <c r="E385" s="13">
        <v>17824</v>
      </c>
      <c r="F385" s="13" t="s">
        <v>271</v>
      </c>
      <c r="G385" s="13" t="s">
        <v>126</v>
      </c>
      <c r="H385" s="13" t="s">
        <v>129</v>
      </c>
      <c r="I385" s="4">
        <v>2400</v>
      </c>
      <c r="J385" s="4">
        <v>7001</v>
      </c>
      <c r="K385" s="14" t="s">
        <v>38</v>
      </c>
      <c r="L385" s="15" t="s">
        <v>679</v>
      </c>
      <c r="M385" s="68">
        <v>80</v>
      </c>
      <c r="N385" s="61">
        <v>0</v>
      </c>
      <c r="O385" s="65">
        <f t="shared" si="57"/>
        <v>3.6231884057971016E-2</v>
      </c>
      <c r="P385" s="65">
        <f t="shared" si="58"/>
        <v>0</v>
      </c>
      <c r="Q385" s="15">
        <v>0.340878780000965</v>
      </c>
      <c r="R385" s="15">
        <v>0</v>
      </c>
      <c r="S385" s="15">
        <f t="shared" si="59"/>
        <v>-0.340878780000965</v>
      </c>
      <c r="T385" s="15">
        <f t="shared" si="60"/>
        <v>-100</v>
      </c>
      <c r="U385" s="15">
        <v>0.21221181853238502</v>
      </c>
      <c r="V385" s="15">
        <v>0</v>
      </c>
      <c r="W385" s="15">
        <f t="shared" si="61"/>
        <v>-0.21221181853238502</v>
      </c>
      <c r="X385" s="16">
        <f t="shared" si="65"/>
        <v>-100</v>
      </c>
      <c r="Y385" s="13">
        <v>0.17</v>
      </c>
      <c r="Z385" s="13">
        <v>0</v>
      </c>
      <c r="AA385" s="13">
        <v>0</v>
      </c>
      <c r="AB385" s="13">
        <v>0</v>
      </c>
      <c r="AC385" s="53">
        <f t="shared" si="62"/>
        <v>0</v>
      </c>
      <c r="AD385" s="53" t="str">
        <f t="shared" si="66"/>
        <v>0.00</v>
      </c>
      <c r="AE385" s="53">
        <f t="shared" si="63"/>
        <v>0</v>
      </c>
      <c r="AF385" s="53" t="str">
        <f t="shared" si="64"/>
        <v>0.00</v>
      </c>
      <c r="AG385" s="44">
        <v>221112</v>
      </c>
      <c r="AH385" s="15" t="s">
        <v>686</v>
      </c>
      <c r="AI385" s="20"/>
      <c r="AJ385" s="20"/>
      <c r="AK385" s="20"/>
      <c r="AL385" s="20"/>
      <c r="AM385" s="20"/>
      <c r="AN385" s="20"/>
      <c r="AO385" s="20"/>
      <c r="AP385" s="20"/>
      <c r="AQ385" s="20"/>
      <c r="AR385" s="20"/>
      <c r="AS385" s="20"/>
      <c r="AT385" s="20"/>
    </row>
    <row r="386" spans="1:46" ht="26.1" customHeight="1" x14ac:dyDescent="0.25">
      <c r="A386" s="39" t="s">
        <v>30</v>
      </c>
      <c r="B386" s="13" t="s">
        <v>260</v>
      </c>
      <c r="C386" s="13">
        <v>34023</v>
      </c>
      <c r="D386" s="13" t="s">
        <v>252</v>
      </c>
      <c r="E386" s="13">
        <v>17824</v>
      </c>
      <c r="F386" s="13" t="s">
        <v>271</v>
      </c>
      <c r="G386" s="13" t="s">
        <v>126</v>
      </c>
      <c r="H386" s="13" t="s">
        <v>129</v>
      </c>
      <c r="I386" s="4">
        <v>2400</v>
      </c>
      <c r="J386" s="4">
        <v>7001</v>
      </c>
      <c r="K386" s="14" t="s">
        <v>39</v>
      </c>
      <c r="L386" s="15" t="s">
        <v>679</v>
      </c>
      <c r="M386" s="68">
        <v>80</v>
      </c>
      <c r="N386" s="61">
        <v>0</v>
      </c>
      <c r="O386" s="65">
        <f t="shared" si="57"/>
        <v>3.6231884057971016E-2</v>
      </c>
      <c r="P386" s="65">
        <f t="shared" si="58"/>
        <v>0</v>
      </c>
      <c r="Q386" s="15">
        <v>0.340878780000965</v>
      </c>
      <c r="R386" s="15">
        <v>0</v>
      </c>
      <c r="S386" s="15">
        <f t="shared" si="59"/>
        <v>-0.340878780000965</v>
      </c>
      <c r="T386" s="15">
        <f t="shared" si="60"/>
        <v>-100</v>
      </c>
      <c r="U386" s="15">
        <v>0.21221181853238502</v>
      </c>
      <c r="V386" s="15">
        <v>0</v>
      </c>
      <c r="W386" s="15">
        <f t="shared" si="61"/>
        <v>-0.21221181853238502</v>
      </c>
      <c r="X386" s="16">
        <f t="shared" si="65"/>
        <v>-100</v>
      </c>
      <c r="Y386" s="13">
        <v>0.17</v>
      </c>
      <c r="Z386" s="13">
        <v>0</v>
      </c>
      <c r="AA386" s="13">
        <v>0</v>
      </c>
      <c r="AB386" s="13">
        <v>0</v>
      </c>
      <c r="AC386" s="53">
        <f t="shared" si="62"/>
        <v>0</v>
      </c>
      <c r="AD386" s="53" t="str">
        <f t="shared" si="66"/>
        <v>0.00</v>
      </c>
      <c r="AE386" s="53">
        <f t="shared" si="63"/>
        <v>0</v>
      </c>
      <c r="AF386" s="53" t="str">
        <f t="shared" si="64"/>
        <v>0.00</v>
      </c>
      <c r="AG386" s="44">
        <v>221112</v>
      </c>
      <c r="AH386" s="15" t="s">
        <v>686</v>
      </c>
      <c r="AI386" s="20"/>
      <c r="AJ386" s="20"/>
      <c r="AK386" s="20"/>
      <c r="AL386" s="20"/>
      <c r="AM386" s="20"/>
      <c r="AN386" s="20"/>
      <c r="AO386" s="20"/>
      <c r="AP386" s="20"/>
      <c r="AQ386" s="20"/>
      <c r="AR386" s="20"/>
      <c r="AS386" s="20"/>
      <c r="AT386" s="20"/>
    </row>
    <row r="387" spans="1:46" ht="26.1" customHeight="1" x14ac:dyDescent="0.25">
      <c r="A387" s="39" t="s">
        <v>30</v>
      </c>
      <c r="B387" s="13" t="s">
        <v>260</v>
      </c>
      <c r="C387" s="13">
        <v>34023</v>
      </c>
      <c r="D387" s="13" t="s">
        <v>252</v>
      </c>
      <c r="E387" s="13">
        <v>17824</v>
      </c>
      <c r="F387" s="13" t="s">
        <v>271</v>
      </c>
      <c r="G387" s="13" t="s">
        <v>126</v>
      </c>
      <c r="H387" s="13" t="s">
        <v>129</v>
      </c>
      <c r="I387" s="4">
        <v>2400</v>
      </c>
      <c r="J387" s="4">
        <v>7001</v>
      </c>
      <c r="K387" s="14" t="s">
        <v>37</v>
      </c>
      <c r="L387" s="15" t="s">
        <v>679</v>
      </c>
      <c r="M387" s="68">
        <v>80</v>
      </c>
      <c r="N387" s="61">
        <v>0</v>
      </c>
      <c r="O387" s="65">
        <f t="shared" si="57"/>
        <v>3.6231884057971016E-2</v>
      </c>
      <c r="P387" s="65">
        <f t="shared" si="58"/>
        <v>0</v>
      </c>
      <c r="Q387" s="15">
        <v>1.50000000000414E-2</v>
      </c>
      <c r="R387" s="15">
        <v>0</v>
      </c>
      <c r="S387" s="15">
        <f t="shared" si="59"/>
        <v>-1.50000000000414E-2</v>
      </c>
      <c r="T387" s="15">
        <f t="shared" si="60"/>
        <v>-100</v>
      </c>
      <c r="U387" s="15">
        <v>9.3381502890415493E-3</v>
      </c>
      <c r="V387" s="15">
        <v>0</v>
      </c>
      <c r="W387" s="15">
        <f t="shared" si="61"/>
        <v>-9.3381502890415493E-3</v>
      </c>
      <c r="X387" s="16">
        <f t="shared" si="65"/>
        <v>-100</v>
      </c>
      <c r="Y387" s="13">
        <v>0.02</v>
      </c>
      <c r="Z387" s="13">
        <v>0</v>
      </c>
      <c r="AA387" s="13">
        <v>0</v>
      </c>
      <c r="AB387" s="13">
        <v>0</v>
      </c>
      <c r="AC387" s="53">
        <f t="shared" si="62"/>
        <v>0</v>
      </c>
      <c r="AD387" s="53" t="str">
        <f t="shared" si="66"/>
        <v>0.00</v>
      </c>
      <c r="AE387" s="53">
        <f t="shared" si="63"/>
        <v>0</v>
      </c>
      <c r="AF387" s="53" t="str">
        <f t="shared" si="64"/>
        <v>0.00</v>
      </c>
      <c r="AG387" s="44">
        <v>221112</v>
      </c>
      <c r="AH387" s="15" t="s">
        <v>686</v>
      </c>
      <c r="AI387" s="20"/>
      <c r="AJ387" s="20"/>
      <c r="AK387" s="20"/>
      <c r="AL387" s="20"/>
      <c r="AM387" s="20"/>
      <c r="AN387" s="20"/>
      <c r="AO387" s="20"/>
      <c r="AP387" s="20"/>
      <c r="AQ387" s="20"/>
      <c r="AR387" s="20"/>
      <c r="AS387" s="20"/>
      <c r="AT387" s="20"/>
    </row>
    <row r="388" spans="1:46" ht="26.1" customHeight="1" x14ac:dyDescent="0.25">
      <c r="A388" s="39" t="s">
        <v>30</v>
      </c>
      <c r="B388" s="13" t="s">
        <v>260</v>
      </c>
      <c r="C388" s="13">
        <v>34023</v>
      </c>
      <c r="D388" s="13" t="s">
        <v>252</v>
      </c>
      <c r="E388" s="13">
        <v>17824</v>
      </c>
      <c r="F388" s="13" t="s">
        <v>271</v>
      </c>
      <c r="G388" s="13" t="s">
        <v>126</v>
      </c>
      <c r="H388" s="13" t="s">
        <v>129</v>
      </c>
      <c r="I388" s="4">
        <v>2400</v>
      </c>
      <c r="J388" s="4">
        <v>3001</v>
      </c>
      <c r="K388" s="14" t="s">
        <v>34</v>
      </c>
      <c r="L388" s="15" t="s">
        <v>679</v>
      </c>
      <c r="M388" s="68">
        <v>118</v>
      </c>
      <c r="N388" s="61">
        <v>0</v>
      </c>
      <c r="O388" s="65">
        <f t="shared" si="57"/>
        <v>5.3442028985507248E-2</v>
      </c>
      <c r="P388" s="65">
        <f t="shared" si="58"/>
        <v>0</v>
      </c>
      <c r="Q388" s="15">
        <v>4.5899597926261606</v>
      </c>
      <c r="R388" s="15">
        <v>0</v>
      </c>
      <c r="S388" s="15">
        <f t="shared" si="59"/>
        <v>-4.5899597926261606</v>
      </c>
      <c r="T388" s="15">
        <f t="shared" si="60"/>
        <v>-100</v>
      </c>
      <c r="U388" s="15">
        <v>2.286344422773769</v>
      </c>
      <c r="V388" s="15">
        <v>0</v>
      </c>
      <c r="W388" s="15">
        <f t="shared" si="61"/>
        <v>-2.286344422773769</v>
      </c>
      <c r="X388" s="16">
        <f t="shared" si="65"/>
        <v>-100</v>
      </c>
      <c r="Y388" s="13">
        <v>2.2999999999999998</v>
      </c>
      <c r="Z388" s="13">
        <v>87.06</v>
      </c>
      <c r="AA388" s="13">
        <v>0</v>
      </c>
      <c r="AB388" s="13">
        <v>0</v>
      </c>
      <c r="AC388" s="53">
        <f t="shared" si="62"/>
        <v>4.3529999999999999E-2</v>
      </c>
      <c r="AD388" s="69">
        <f t="shared" ref="AD388:AD399" si="67">AC388+(AC388*(X388/100))</f>
        <v>0</v>
      </c>
      <c r="AE388" s="53">
        <f t="shared" si="63"/>
        <v>-4.3529999999999999E-2</v>
      </c>
      <c r="AF388" s="53">
        <f t="shared" si="64"/>
        <v>-100</v>
      </c>
      <c r="AG388" s="44">
        <v>221112</v>
      </c>
      <c r="AH388" s="15" t="s">
        <v>686</v>
      </c>
      <c r="AI388" s="20"/>
      <c r="AJ388" s="20"/>
      <c r="AK388" s="20"/>
      <c r="AL388" s="20"/>
      <c r="AM388" s="20"/>
      <c r="AN388" s="20"/>
      <c r="AO388" s="20"/>
      <c r="AP388" s="20"/>
      <c r="AQ388" s="20"/>
      <c r="AR388" s="20"/>
      <c r="AS388" s="20"/>
      <c r="AT388" s="20"/>
    </row>
    <row r="389" spans="1:46" ht="26.1" customHeight="1" x14ac:dyDescent="0.25">
      <c r="A389" s="39" t="s">
        <v>30</v>
      </c>
      <c r="B389" s="13" t="s">
        <v>260</v>
      </c>
      <c r="C389" s="13">
        <v>34023</v>
      </c>
      <c r="D389" s="13" t="s">
        <v>252</v>
      </c>
      <c r="E389" s="13">
        <v>17824</v>
      </c>
      <c r="F389" s="13" t="s">
        <v>271</v>
      </c>
      <c r="G389" s="13" t="s">
        <v>126</v>
      </c>
      <c r="H389" s="13" t="s">
        <v>129</v>
      </c>
      <c r="I389" s="4">
        <v>2400</v>
      </c>
      <c r="J389" s="4">
        <v>1001</v>
      </c>
      <c r="K389" s="14" t="s">
        <v>34</v>
      </c>
      <c r="L389" s="15" t="s">
        <v>679</v>
      </c>
      <c r="M389" s="68">
        <v>114</v>
      </c>
      <c r="N389" s="61">
        <v>0</v>
      </c>
      <c r="O389" s="65">
        <f t="shared" si="57"/>
        <v>5.1630434782608696E-2</v>
      </c>
      <c r="P389" s="65">
        <f t="shared" si="58"/>
        <v>0</v>
      </c>
      <c r="Q389" s="15">
        <v>4.8643033630227173</v>
      </c>
      <c r="R389" s="15">
        <v>0</v>
      </c>
      <c r="S389" s="15">
        <f t="shared" si="59"/>
        <v>-4.8643033630227173</v>
      </c>
      <c r="T389" s="15">
        <f t="shared" si="60"/>
        <v>-100</v>
      </c>
      <c r="U389" s="15">
        <v>2.3357479534570862</v>
      </c>
      <c r="V389" s="15">
        <v>0</v>
      </c>
      <c r="W389" s="15">
        <f t="shared" si="61"/>
        <v>-2.3357479534570862</v>
      </c>
      <c r="X389" s="16">
        <f t="shared" si="65"/>
        <v>-100</v>
      </c>
      <c r="Y389" s="13">
        <v>2.44</v>
      </c>
      <c r="Z389" s="13">
        <v>88.9</v>
      </c>
      <c r="AA389" s="13">
        <v>0</v>
      </c>
      <c r="AB389" s="13">
        <v>0</v>
      </c>
      <c r="AC389" s="53">
        <f t="shared" si="62"/>
        <v>4.4450000000000003E-2</v>
      </c>
      <c r="AD389" s="69">
        <f t="shared" si="67"/>
        <v>0</v>
      </c>
      <c r="AE389" s="53">
        <f t="shared" si="63"/>
        <v>-4.4450000000000003E-2</v>
      </c>
      <c r="AF389" s="53">
        <f t="shared" si="64"/>
        <v>-100</v>
      </c>
      <c r="AG389" s="44">
        <v>221112</v>
      </c>
      <c r="AH389" s="15" t="s">
        <v>686</v>
      </c>
      <c r="AI389" s="20"/>
      <c r="AJ389" s="20"/>
      <c r="AK389" s="20"/>
      <c r="AL389" s="20"/>
      <c r="AM389" s="20"/>
      <c r="AN389" s="20"/>
      <c r="AO389" s="20"/>
      <c r="AP389" s="20"/>
      <c r="AQ389" s="20"/>
      <c r="AR389" s="20"/>
      <c r="AS389" s="20"/>
      <c r="AT389" s="20"/>
    </row>
    <row r="390" spans="1:46" ht="26.1" customHeight="1" x14ac:dyDescent="0.25">
      <c r="A390" s="39" t="s">
        <v>30</v>
      </c>
      <c r="B390" s="13" t="s">
        <v>260</v>
      </c>
      <c r="C390" s="13">
        <v>34023</v>
      </c>
      <c r="D390" s="13" t="s">
        <v>252</v>
      </c>
      <c r="E390" s="13">
        <v>17824</v>
      </c>
      <c r="F390" s="13" t="s">
        <v>271</v>
      </c>
      <c r="G390" s="13" t="s">
        <v>126</v>
      </c>
      <c r="H390" s="13" t="s">
        <v>129</v>
      </c>
      <c r="I390" s="4">
        <v>2400</v>
      </c>
      <c r="J390" s="4">
        <v>5001</v>
      </c>
      <c r="K390" s="14" t="s">
        <v>34</v>
      </c>
      <c r="L390" s="15" t="s">
        <v>679</v>
      </c>
      <c r="M390" s="68">
        <v>86</v>
      </c>
      <c r="N390" s="61">
        <v>0</v>
      </c>
      <c r="O390" s="65">
        <f t="shared" si="57"/>
        <v>3.894927536231884E-2</v>
      </c>
      <c r="P390" s="65">
        <f t="shared" si="58"/>
        <v>0</v>
      </c>
      <c r="Q390" s="15">
        <v>2.7489086016513231</v>
      </c>
      <c r="R390" s="15">
        <v>0</v>
      </c>
      <c r="S390" s="15">
        <f t="shared" si="59"/>
        <v>-2.7489086016513231</v>
      </c>
      <c r="T390" s="15">
        <f t="shared" si="60"/>
        <v>-100</v>
      </c>
      <c r="U390" s="15">
        <v>1.7561085803655234</v>
      </c>
      <c r="V390" s="15">
        <v>0</v>
      </c>
      <c r="W390" s="15">
        <f t="shared" si="61"/>
        <v>-1.7561085803655234</v>
      </c>
      <c r="X390" s="16">
        <f t="shared" si="65"/>
        <v>-100</v>
      </c>
      <c r="Y390" s="13">
        <v>1.37</v>
      </c>
      <c r="Z390" s="13">
        <v>99.03</v>
      </c>
      <c r="AA390" s="13">
        <v>0</v>
      </c>
      <c r="AB390" s="13">
        <v>0</v>
      </c>
      <c r="AC390" s="53">
        <f t="shared" si="62"/>
        <v>4.9515000000000003E-2</v>
      </c>
      <c r="AD390" s="69">
        <f t="shared" si="67"/>
        <v>0</v>
      </c>
      <c r="AE390" s="53">
        <f t="shared" si="63"/>
        <v>-4.9515000000000003E-2</v>
      </c>
      <c r="AF390" s="53">
        <f t="shared" si="64"/>
        <v>-100</v>
      </c>
      <c r="AG390" s="44">
        <v>221112</v>
      </c>
      <c r="AH390" s="15" t="s">
        <v>686</v>
      </c>
      <c r="AI390" s="20"/>
      <c r="AJ390" s="20"/>
      <c r="AK390" s="20"/>
      <c r="AL390" s="20"/>
      <c r="AM390" s="20"/>
      <c r="AN390" s="20"/>
      <c r="AO390" s="20"/>
      <c r="AP390" s="20"/>
      <c r="AQ390" s="20"/>
      <c r="AR390" s="20"/>
      <c r="AS390" s="20"/>
      <c r="AT390" s="20"/>
    </row>
    <row r="391" spans="1:46" ht="26.1" customHeight="1" x14ac:dyDescent="0.25">
      <c r="A391" s="39" t="s">
        <v>30</v>
      </c>
      <c r="B391" s="13" t="s">
        <v>260</v>
      </c>
      <c r="C391" s="13">
        <v>34023</v>
      </c>
      <c r="D391" s="13" t="s">
        <v>252</v>
      </c>
      <c r="E391" s="13">
        <v>17824</v>
      </c>
      <c r="F391" s="13" t="s">
        <v>271</v>
      </c>
      <c r="G391" s="13" t="s">
        <v>126</v>
      </c>
      <c r="H391" s="13" t="s">
        <v>129</v>
      </c>
      <c r="I391" s="4">
        <v>2400</v>
      </c>
      <c r="J391" s="4">
        <v>7001</v>
      </c>
      <c r="K391" s="14" t="s">
        <v>34</v>
      </c>
      <c r="L391" s="15" t="s">
        <v>679</v>
      </c>
      <c r="M391" s="68">
        <v>80</v>
      </c>
      <c r="N391" s="61">
        <v>0</v>
      </c>
      <c r="O391" s="65">
        <f t="shared" si="57"/>
        <v>3.6231884057971016E-2</v>
      </c>
      <c r="P391" s="65">
        <f t="shared" si="58"/>
        <v>0</v>
      </c>
      <c r="Q391" s="15">
        <v>2.9021179770082099</v>
      </c>
      <c r="R391" s="15">
        <v>0</v>
      </c>
      <c r="S391" s="15">
        <f t="shared" si="59"/>
        <v>-2.9021179770082099</v>
      </c>
      <c r="T391" s="15">
        <f t="shared" si="60"/>
        <v>-100</v>
      </c>
      <c r="U391" s="15">
        <v>1.8066942550507066</v>
      </c>
      <c r="V391" s="15">
        <v>0</v>
      </c>
      <c r="W391" s="15">
        <f t="shared" si="61"/>
        <v>-1.8066942550507066</v>
      </c>
      <c r="X391" s="16">
        <f t="shared" si="65"/>
        <v>-100</v>
      </c>
      <c r="Y391" s="13">
        <v>1.45</v>
      </c>
      <c r="Z391" s="13">
        <v>107.06</v>
      </c>
      <c r="AA391" s="13">
        <v>0</v>
      </c>
      <c r="AB391" s="13">
        <v>0</v>
      </c>
      <c r="AC391" s="53">
        <f t="shared" si="62"/>
        <v>5.3530000000000001E-2</v>
      </c>
      <c r="AD391" s="69">
        <f t="shared" si="67"/>
        <v>0</v>
      </c>
      <c r="AE391" s="53">
        <f t="shared" si="63"/>
        <v>-5.3530000000000001E-2</v>
      </c>
      <c r="AF391" s="53">
        <f t="shared" si="64"/>
        <v>-100</v>
      </c>
      <c r="AG391" s="44">
        <v>221112</v>
      </c>
      <c r="AH391" s="15" t="s">
        <v>686</v>
      </c>
      <c r="AI391" s="20"/>
      <c r="AJ391" s="20"/>
      <c r="AK391" s="20"/>
      <c r="AL391" s="20"/>
      <c r="AM391" s="20"/>
      <c r="AN391" s="20"/>
      <c r="AO391" s="20"/>
      <c r="AP391" s="20"/>
      <c r="AQ391" s="20"/>
      <c r="AR391" s="20"/>
      <c r="AS391" s="20"/>
      <c r="AT391" s="20"/>
    </row>
    <row r="392" spans="1:46" ht="26.1" customHeight="1" x14ac:dyDescent="0.25">
      <c r="A392" s="39" t="s">
        <v>30</v>
      </c>
      <c r="B392" s="13" t="s">
        <v>260</v>
      </c>
      <c r="C392" s="13">
        <v>34023</v>
      </c>
      <c r="D392" s="13" t="s">
        <v>252</v>
      </c>
      <c r="E392" s="13">
        <v>17824</v>
      </c>
      <c r="F392" s="13" t="s">
        <v>271</v>
      </c>
      <c r="G392" s="13" t="s">
        <v>126</v>
      </c>
      <c r="H392" s="13" t="s">
        <v>129</v>
      </c>
      <c r="I392" s="4">
        <v>2400</v>
      </c>
      <c r="J392" s="4">
        <v>3001</v>
      </c>
      <c r="K392" s="14" t="s">
        <v>36</v>
      </c>
      <c r="L392" s="15" t="s">
        <v>679</v>
      </c>
      <c r="M392" s="68">
        <v>118</v>
      </c>
      <c r="N392" s="61">
        <v>0</v>
      </c>
      <c r="O392" s="65">
        <f t="shared" ref="O392:O455" si="68">M392/2208</f>
        <v>5.3442028985507248E-2</v>
      </c>
      <c r="P392" s="65">
        <f t="shared" ref="P392:P455" si="69">N392/2208</f>
        <v>0</v>
      </c>
      <c r="Q392" s="15">
        <v>14.323232406085115</v>
      </c>
      <c r="R392" s="15">
        <v>0</v>
      </c>
      <c r="S392" s="15">
        <f t="shared" ref="S392:S455" si="70">R392-Q392</f>
        <v>-14.323232406085115</v>
      </c>
      <c r="T392" s="15">
        <f t="shared" ref="T392:T455" si="71">IFERROR(((R392-Q392)/Q392)*100,"0.00")</f>
        <v>-100</v>
      </c>
      <c r="U392" s="15">
        <v>7.1002095680844874</v>
      </c>
      <c r="V392" s="15">
        <v>0</v>
      </c>
      <c r="W392" s="15">
        <f t="shared" ref="W392:W455" si="72">V392-U392</f>
        <v>-7.1002095680844874</v>
      </c>
      <c r="X392" s="16">
        <f t="shared" si="65"/>
        <v>-100</v>
      </c>
      <c r="Y392" s="13">
        <v>11.21</v>
      </c>
      <c r="Z392" s="13">
        <v>393.75</v>
      </c>
      <c r="AA392" s="13">
        <v>0</v>
      </c>
      <c r="AB392" s="13">
        <v>0</v>
      </c>
      <c r="AC392" s="53">
        <f t="shared" ref="AC392:AC455" si="73">Z392/2000</f>
        <v>0.19687499999999999</v>
      </c>
      <c r="AD392" s="53">
        <f t="shared" si="67"/>
        <v>0</v>
      </c>
      <c r="AE392" s="53">
        <f t="shared" ref="AE392:AE455" si="74">AD392-AC392</f>
        <v>-0.19687499999999999</v>
      </c>
      <c r="AF392" s="53">
        <f t="shared" ref="AF392:AF455" si="75">IFERROR(((AD392-AC392)/AC392)*100,"0.00")</f>
        <v>-100</v>
      </c>
      <c r="AG392" s="44">
        <v>221112</v>
      </c>
      <c r="AH392" s="15" t="s">
        <v>686</v>
      </c>
      <c r="AI392" s="20"/>
      <c r="AJ392" s="20"/>
      <c r="AK392" s="20"/>
      <c r="AL392" s="20"/>
      <c r="AM392" s="20"/>
      <c r="AN392" s="20"/>
      <c r="AO392" s="20"/>
      <c r="AP392" s="20"/>
      <c r="AQ392" s="20"/>
      <c r="AR392" s="20"/>
      <c r="AS392" s="20"/>
      <c r="AT392" s="20"/>
    </row>
    <row r="393" spans="1:46" ht="26.1" customHeight="1" x14ac:dyDescent="0.25">
      <c r="A393" s="39" t="s">
        <v>30</v>
      </c>
      <c r="B393" s="13" t="s">
        <v>260</v>
      </c>
      <c r="C393" s="13">
        <v>34023</v>
      </c>
      <c r="D393" s="13" t="s">
        <v>252</v>
      </c>
      <c r="E393" s="13">
        <v>17824</v>
      </c>
      <c r="F393" s="13" t="s">
        <v>271</v>
      </c>
      <c r="G393" s="13" t="s">
        <v>126</v>
      </c>
      <c r="H393" s="13" t="s">
        <v>129</v>
      </c>
      <c r="I393" s="4">
        <v>2400</v>
      </c>
      <c r="J393" s="4">
        <v>1001</v>
      </c>
      <c r="K393" s="14" t="s">
        <v>36</v>
      </c>
      <c r="L393" s="15" t="s">
        <v>679</v>
      </c>
      <c r="M393" s="68">
        <v>114</v>
      </c>
      <c r="N393" s="61">
        <v>0</v>
      </c>
      <c r="O393" s="65">
        <f t="shared" si="68"/>
        <v>5.1630434782608696E-2</v>
      </c>
      <c r="P393" s="65">
        <f t="shared" si="69"/>
        <v>0</v>
      </c>
      <c r="Q393" s="15">
        <v>16.617745804499279</v>
      </c>
      <c r="R393" s="15">
        <v>0</v>
      </c>
      <c r="S393" s="15">
        <f t="shared" si="70"/>
        <v>-16.617745804499279</v>
      </c>
      <c r="T393" s="15">
        <f t="shared" si="71"/>
        <v>-100</v>
      </c>
      <c r="U393" s="15">
        <v>7.5134536978182762</v>
      </c>
      <c r="V393" s="15">
        <v>0</v>
      </c>
      <c r="W393" s="15">
        <f t="shared" si="72"/>
        <v>-7.5134536978182762</v>
      </c>
      <c r="X393" s="16">
        <f t="shared" ref="X393:X456" si="76">IFERROR(((V393-U393)/U393)*100,"0")</f>
        <v>-100</v>
      </c>
      <c r="Y393" s="13">
        <v>12.61</v>
      </c>
      <c r="Z393" s="13">
        <v>419.61</v>
      </c>
      <c r="AA393" s="13">
        <v>15.07</v>
      </c>
      <c r="AB393" s="13">
        <v>0</v>
      </c>
      <c r="AC393" s="53">
        <f t="shared" si="73"/>
        <v>0.20980500000000002</v>
      </c>
      <c r="AD393" s="53">
        <f t="shared" si="67"/>
        <v>0</v>
      </c>
      <c r="AE393" s="53">
        <f t="shared" si="74"/>
        <v>-0.20980500000000002</v>
      </c>
      <c r="AF393" s="53">
        <f t="shared" si="75"/>
        <v>-100</v>
      </c>
      <c r="AG393" s="44">
        <v>221112</v>
      </c>
      <c r="AH393" s="15" t="s">
        <v>686</v>
      </c>
      <c r="AI393" s="20"/>
      <c r="AJ393" s="20"/>
      <c r="AK393" s="20"/>
      <c r="AL393" s="20"/>
      <c r="AM393" s="20"/>
      <c r="AN393" s="20"/>
      <c r="AO393" s="20"/>
      <c r="AP393" s="20"/>
      <c r="AQ393" s="20"/>
      <c r="AR393" s="20"/>
      <c r="AS393" s="20"/>
      <c r="AT393" s="20"/>
    </row>
    <row r="394" spans="1:46" ht="26.1" customHeight="1" x14ac:dyDescent="0.25">
      <c r="A394" s="39" t="s">
        <v>30</v>
      </c>
      <c r="B394" s="13" t="s">
        <v>260</v>
      </c>
      <c r="C394" s="13">
        <v>34023</v>
      </c>
      <c r="D394" s="13" t="s">
        <v>252</v>
      </c>
      <c r="E394" s="13">
        <v>17824</v>
      </c>
      <c r="F394" s="13" t="s">
        <v>271</v>
      </c>
      <c r="G394" s="13" t="s">
        <v>126</v>
      </c>
      <c r="H394" s="13" t="s">
        <v>129</v>
      </c>
      <c r="I394" s="4">
        <v>2400</v>
      </c>
      <c r="J394" s="4">
        <v>5001</v>
      </c>
      <c r="K394" s="14" t="s">
        <v>36</v>
      </c>
      <c r="L394" s="15" t="s">
        <v>679</v>
      </c>
      <c r="M394" s="68">
        <v>86</v>
      </c>
      <c r="N394" s="61">
        <v>0</v>
      </c>
      <c r="O394" s="65">
        <f t="shared" si="68"/>
        <v>3.894927536231884E-2</v>
      </c>
      <c r="P394" s="65">
        <f t="shared" si="69"/>
        <v>0</v>
      </c>
      <c r="Q394" s="15">
        <v>8.8004196817135476</v>
      </c>
      <c r="R394" s="15">
        <v>0</v>
      </c>
      <c r="S394" s="15">
        <f t="shared" si="70"/>
        <v>-8.8004196817135476</v>
      </c>
      <c r="T394" s="15">
        <f t="shared" si="71"/>
        <v>-100</v>
      </c>
      <c r="U394" s="15">
        <v>5.764521402693207</v>
      </c>
      <c r="V394" s="15">
        <v>0</v>
      </c>
      <c r="W394" s="15">
        <f t="shared" si="72"/>
        <v>-5.764521402693207</v>
      </c>
      <c r="X394" s="16">
        <f t="shared" si="76"/>
        <v>-100</v>
      </c>
      <c r="Y394" s="13">
        <v>6.5299999999999994</v>
      </c>
      <c r="Z394" s="13">
        <v>447.91</v>
      </c>
      <c r="AA394" s="13">
        <v>8.33</v>
      </c>
      <c r="AB394" s="13">
        <v>0</v>
      </c>
      <c r="AC394" s="53">
        <f t="shared" si="73"/>
        <v>0.22395500000000002</v>
      </c>
      <c r="AD394" s="53">
        <f t="shared" si="67"/>
        <v>0</v>
      </c>
      <c r="AE394" s="53">
        <f t="shared" si="74"/>
        <v>-0.22395500000000002</v>
      </c>
      <c r="AF394" s="53">
        <f t="shared" si="75"/>
        <v>-100</v>
      </c>
      <c r="AG394" s="44">
        <v>221112</v>
      </c>
      <c r="AH394" s="15" t="s">
        <v>686</v>
      </c>
      <c r="AI394" s="20"/>
      <c r="AJ394" s="20"/>
      <c r="AK394" s="20"/>
      <c r="AL394" s="20"/>
      <c r="AM394" s="20"/>
      <c r="AN394" s="20"/>
      <c r="AO394" s="20"/>
      <c r="AP394" s="20"/>
      <c r="AQ394" s="20"/>
      <c r="AR394" s="20"/>
      <c r="AS394" s="20"/>
      <c r="AT394" s="20"/>
    </row>
    <row r="395" spans="1:46" ht="26.1" customHeight="1" x14ac:dyDescent="0.25">
      <c r="A395" s="39" t="s">
        <v>30</v>
      </c>
      <c r="B395" s="13" t="s">
        <v>260</v>
      </c>
      <c r="C395" s="13">
        <v>34023</v>
      </c>
      <c r="D395" s="13" t="s">
        <v>252</v>
      </c>
      <c r="E395" s="13">
        <v>17824</v>
      </c>
      <c r="F395" s="13" t="s">
        <v>271</v>
      </c>
      <c r="G395" s="13" t="s">
        <v>126</v>
      </c>
      <c r="H395" s="13" t="s">
        <v>129</v>
      </c>
      <c r="I395" s="4">
        <v>2400</v>
      </c>
      <c r="J395" s="4">
        <v>7001</v>
      </c>
      <c r="K395" s="14" t="s">
        <v>36</v>
      </c>
      <c r="L395" s="15" t="s">
        <v>679</v>
      </c>
      <c r="M395" s="68">
        <v>80</v>
      </c>
      <c r="N395" s="61">
        <v>0</v>
      </c>
      <c r="O395" s="65">
        <f t="shared" si="68"/>
        <v>3.6231884057971016E-2</v>
      </c>
      <c r="P395" s="65">
        <f t="shared" si="69"/>
        <v>0</v>
      </c>
      <c r="Q395" s="15">
        <v>8.9298640773134004</v>
      </c>
      <c r="R395" s="15">
        <v>0</v>
      </c>
      <c r="S395" s="15">
        <f t="shared" si="70"/>
        <v>-8.9298640773134004</v>
      </c>
      <c r="T395" s="15">
        <f t="shared" si="71"/>
        <v>-100</v>
      </c>
      <c r="U395" s="15">
        <v>5.6328479120691988</v>
      </c>
      <c r="V395" s="15">
        <v>0</v>
      </c>
      <c r="W395" s="15">
        <f t="shared" si="72"/>
        <v>-5.6328479120691988</v>
      </c>
      <c r="X395" s="16">
        <f t="shared" si="76"/>
        <v>-100</v>
      </c>
      <c r="Y395" s="13">
        <v>6.71</v>
      </c>
      <c r="Z395" s="13">
        <v>484.21</v>
      </c>
      <c r="AA395" s="13">
        <v>6.12</v>
      </c>
      <c r="AB395" s="13">
        <v>0</v>
      </c>
      <c r="AC395" s="53">
        <f t="shared" si="73"/>
        <v>0.24210499999999999</v>
      </c>
      <c r="AD395" s="53">
        <f t="shared" si="67"/>
        <v>0</v>
      </c>
      <c r="AE395" s="53">
        <f t="shared" si="74"/>
        <v>-0.24210499999999999</v>
      </c>
      <c r="AF395" s="53">
        <f t="shared" si="75"/>
        <v>-100</v>
      </c>
      <c r="AG395" s="44">
        <v>221112</v>
      </c>
      <c r="AH395" s="15" t="s">
        <v>686</v>
      </c>
      <c r="AI395" s="20"/>
      <c r="AJ395" s="20"/>
      <c r="AK395" s="20"/>
      <c r="AL395" s="20"/>
      <c r="AM395" s="20"/>
      <c r="AN395" s="20"/>
      <c r="AO395" s="20"/>
      <c r="AP395" s="20"/>
      <c r="AQ395" s="20"/>
      <c r="AR395" s="20"/>
      <c r="AS395" s="20"/>
      <c r="AT395" s="20"/>
    </row>
    <row r="396" spans="1:46" ht="26.1" customHeight="1" x14ac:dyDescent="0.25">
      <c r="A396" s="39" t="s">
        <v>30</v>
      </c>
      <c r="B396" s="13" t="s">
        <v>260</v>
      </c>
      <c r="C396" s="13">
        <v>34023</v>
      </c>
      <c r="D396" s="13" t="s">
        <v>252</v>
      </c>
      <c r="E396" s="13">
        <v>17824</v>
      </c>
      <c r="F396" s="13" t="s">
        <v>271</v>
      </c>
      <c r="G396" s="13" t="s">
        <v>126</v>
      </c>
      <c r="H396" s="13" t="s">
        <v>129</v>
      </c>
      <c r="I396" s="4">
        <v>2400</v>
      </c>
      <c r="J396" s="4">
        <v>3001</v>
      </c>
      <c r="K396" s="14" t="s">
        <v>35</v>
      </c>
      <c r="L396" s="15" t="s">
        <v>679</v>
      </c>
      <c r="M396" s="68">
        <v>118</v>
      </c>
      <c r="N396" s="61">
        <v>0</v>
      </c>
      <c r="O396" s="65">
        <f t="shared" si="68"/>
        <v>5.3442028985507248E-2</v>
      </c>
      <c r="P396" s="65">
        <f t="shared" si="69"/>
        <v>0</v>
      </c>
      <c r="Q396" s="15">
        <v>42.514037736828065</v>
      </c>
      <c r="R396" s="15">
        <v>0</v>
      </c>
      <c r="S396" s="15">
        <f t="shared" si="70"/>
        <v>-42.514037736828065</v>
      </c>
      <c r="T396" s="15">
        <f t="shared" si="71"/>
        <v>-100</v>
      </c>
      <c r="U396" s="15">
        <v>21.177033669302787</v>
      </c>
      <c r="V396" s="15">
        <v>0</v>
      </c>
      <c r="W396" s="15">
        <f t="shared" si="72"/>
        <v>-21.177033669302787</v>
      </c>
      <c r="X396" s="16">
        <f t="shared" si="76"/>
        <v>-100</v>
      </c>
      <c r="Y396" s="13">
        <v>21.26</v>
      </c>
      <c r="Z396" s="13">
        <v>807.54</v>
      </c>
      <c r="AA396" s="13">
        <v>0</v>
      </c>
      <c r="AB396" s="13">
        <v>814.01</v>
      </c>
      <c r="AC396" s="53">
        <f t="shared" si="73"/>
        <v>0.40376999999999996</v>
      </c>
      <c r="AD396" s="69">
        <f t="shared" si="67"/>
        <v>0</v>
      </c>
      <c r="AE396" s="53">
        <f t="shared" si="74"/>
        <v>-0.40376999999999996</v>
      </c>
      <c r="AF396" s="53">
        <f t="shared" si="75"/>
        <v>-100</v>
      </c>
      <c r="AG396" s="44">
        <v>221112</v>
      </c>
      <c r="AH396" s="15" t="s">
        <v>686</v>
      </c>
      <c r="AI396" s="20"/>
      <c r="AJ396" s="20"/>
      <c r="AK396" s="20"/>
      <c r="AL396" s="20"/>
      <c r="AM396" s="20"/>
      <c r="AN396" s="20"/>
      <c r="AO396" s="20"/>
      <c r="AP396" s="20"/>
      <c r="AQ396" s="20"/>
      <c r="AR396" s="20"/>
      <c r="AS396" s="20"/>
      <c r="AT396" s="20"/>
    </row>
    <row r="397" spans="1:46" ht="26.1" customHeight="1" x14ac:dyDescent="0.25">
      <c r="A397" s="39" t="s">
        <v>30</v>
      </c>
      <c r="B397" s="13" t="s">
        <v>260</v>
      </c>
      <c r="C397" s="13">
        <v>34023</v>
      </c>
      <c r="D397" s="13" t="s">
        <v>252</v>
      </c>
      <c r="E397" s="13">
        <v>17824</v>
      </c>
      <c r="F397" s="13" t="s">
        <v>271</v>
      </c>
      <c r="G397" s="13" t="s">
        <v>126</v>
      </c>
      <c r="H397" s="13" t="s">
        <v>129</v>
      </c>
      <c r="I397" s="4">
        <v>2400</v>
      </c>
      <c r="J397" s="4">
        <v>1001</v>
      </c>
      <c r="K397" s="14" t="s">
        <v>35</v>
      </c>
      <c r="L397" s="15" t="s">
        <v>679</v>
      </c>
      <c r="M397" s="68">
        <v>114</v>
      </c>
      <c r="N397" s="61">
        <v>0</v>
      </c>
      <c r="O397" s="65">
        <f t="shared" si="68"/>
        <v>5.1630434782608696E-2</v>
      </c>
      <c r="P397" s="65">
        <f t="shared" si="69"/>
        <v>0</v>
      </c>
      <c r="Q397" s="15">
        <v>44.901465983405906</v>
      </c>
      <c r="R397" s="15">
        <v>0</v>
      </c>
      <c r="S397" s="15">
        <f t="shared" si="70"/>
        <v>-44.901465983405906</v>
      </c>
      <c r="T397" s="15">
        <f t="shared" si="71"/>
        <v>-100</v>
      </c>
      <c r="U397" s="15">
        <v>21.560848378665121</v>
      </c>
      <c r="V397" s="15">
        <v>0</v>
      </c>
      <c r="W397" s="15">
        <f t="shared" si="72"/>
        <v>-21.560848378665121</v>
      </c>
      <c r="X397" s="16">
        <f t="shared" si="76"/>
        <v>-100</v>
      </c>
      <c r="Y397" s="13">
        <v>22.45</v>
      </c>
      <c r="Z397" s="13">
        <v>823.94</v>
      </c>
      <c r="AA397" s="13">
        <v>0</v>
      </c>
      <c r="AB397" s="13">
        <v>647.13</v>
      </c>
      <c r="AC397" s="53">
        <f t="shared" si="73"/>
        <v>0.41197</v>
      </c>
      <c r="AD397" s="69">
        <f t="shared" si="67"/>
        <v>0</v>
      </c>
      <c r="AE397" s="53">
        <f t="shared" si="74"/>
        <v>-0.41197</v>
      </c>
      <c r="AF397" s="53">
        <f t="shared" si="75"/>
        <v>-100</v>
      </c>
      <c r="AG397" s="44">
        <v>221112</v>
      </c>
      <c r="AH397" s="15" t="s">
        <v>686</v>
      </c>
      <c r="AI397" s="20"/>
      <c r="AJ397" s="20"/>
      <c r="AK397" s="20"/>
      <c r="AL397" s="20"/>
      <c r="AM397" s="20"/>
      <c r="AN397" s="20"/>
      <c r="AO397" s="20"/>
      <c r="AP397" s="20"/>
      <c r="AQ397" s="20"/>
      <c r="AR397" s="20"/>
      <c r="AS397" s="20"/>
      <c r="AT397" s="20"/>
    </row>
    <row r="398" spans="1:46" ht="26.1" customHeight="1" x14ac:dyDescent="0.25">
      <c r="A398" s="39" t="s">
        <v>30</v>
      </c>
      <c r="B398" s="13" t="s">
        <v>260</v>
      </c>
      <c r="C398" s="13">
        <v>34023</v>
      </c>
      <c r="D398" s="13" t="s">
        <v>252</v>
      </c>
      <c r="E398" s="13">
        <v>17824</v>
      </c>
      <c r="F398" s="13" t="s">
        <v>271</v>
      </c>
      <c r="G398" s="13" t="s">
        <v>126</v>
      </c>
      <c r="H398" s="13" t="s">
        <v>129</v>
      </c>
      <c r="I398" s="4">
        <v>2400</v>
      </c>
      <c r="J398" s="4">
        <v>5001</v>
      </c>
      <c r="K398" s="14" t="s">
        <v>35</v>
      </c>
      <c r="L398" s="15" t="s">
        <v>679</v>
      </c>
      <c r="M398" s="68">
        <v>86</v>
      </c>
      <c r="N398" s="61">
        <v>0</v>
      </c>
      <c r="O398" s="65">
        <f t="shared" si="68"/>
        <v>3.894927536231884E-2</v>
      </c>
      <c r="P398" s="65">
        <f t="shared" si="69"/>
        <v>0</v>
      </c>
      <c r="Q398" s="15">
        <v>25.465928608485225</v>
      </c>
      <c r="R398" s="15">
        <v>0</v>
      </c>
      <c r="S398" s="15">
        <f t="shared" si="70"/>
        <v>-25.465928608485225</v>
      </c>
      <c r="T398" s="15">
        <f t="shared" si="71"/>
        <v>-100</v>
      </c>
      <c r="U398" s="15">
        <v>16.268615009415733</v>
      </c>
      <c r="V398" s="15">
        <v>0</v>
      </c>
      <c r="W398" s="15">
        <f t="shared" si="72"/>
        <v>-16.268615009415733</v>
      </c>
      <c r="X398" s="16">
        <f t="shared" si="76"/>
        <v>-100</v>
      </c>
      <c r="Y398" s="13">
        <v>12.73</v>
      </c>
      <c r="Z398" s="13">
        <v>918.63</v>
      </c>
      <c r="AA398" s="13">
        <v>0</v>
      </c>
      <c r="AB398" s="13">
        <v>544.29999999999995</v>
      </c>
      <c r="AC398" s="53">
        <f t="shared" si="73"/>
        <v>0.45931499999999997</v>
      </c>
      <c r="AD398" s="69">
        <f t="shared" si="67"/>
        <v>0</v>
      </c>
      <c r="AE398" s="53">
        <f t="shared" si="74"/>
        <v>-0.45931499999999997</v>
      </c>
      <c r="AF398" s="53">
        <f t="shared" si="75"/>
        <v>-100</v>
      </c>
      <c r="AG398" s="44">
        <v>221112</v>
      </c>
      <c r="AH398" s="15" t="s">
        <v>686</v>
      </c>
      <c r="AI398" s="20"/>
      <c r="AJ398" s="20"/>
      <c r="AK398" s="20"/>
      <c r="AL398" s="20"/>
      <c r="AM398" s="20"/>
      <c r="AN398" s="20"/>
      <c r="AO398" s="20"/>
      <c r="AP398" s="20"/>
      <c r="AQ398" s="20"/>
      <c r="AR398" s="20"/>
      <c r="AS398" s="20"/>
      <c r="AT398" s="20"/>
    </row>
    <row r="399" spans="1:46" ht="26.1" customHeight="1" x14ac:dyDescent="0.25">
      <c r="A399" s="39" t="s">
        <v>30</v>
      </c>
      <c r="B399" s="13" t="s">
        <v>260</v>
      </c>
      <c r="C399" s="13">
        <v>34023</v>
      </c>
      <c r="D399" s="13" t="s">
        <v>252</v>
      </c>
      <c r="E399" s="13">
        <v>17824</v>
      </c>
      <c r="F399" s="13" t="s">
        <v>271</v>
      </c>
      <c r="G399" s="13" t="s">
        <v>126</v>
      </c>
      <c r="H399" s="13" t="s">
        <v>129</v>
      </c>
      <c r="I399" s="4">
        <v>2400</v>
      </c>
      <c r="J399" s="4">
        <v>7001</v>
      </c>
      <c r="K399" s="14" t="s">
        <v>35</v>
      </c>
      <c r="L399" s="15" t="s">
        <v>679</v>
      </c>
      <c r="M399" s="68">
        <v>80</v>
      </c>
      <c r="N399" s="61">
        <v>0</v>
      </c>
      <c r="O399" s="65">
        <f t="shared" si="68"/>
        <v>3.6231884057971016E-2</v>
      </c>
      <c r="P399" s="65">
        <f t="shared" si="69"/>
        <v>0</v>
      </c>
      <c r="Q399" s="15">
        <v>26.907473092576101</v>
      </c>
      <c r="R399" s="15">
        <v>0</v>
      </c>
      <c r="S399" s="15">
        <f t="shared" si="70"/>
        <v>-26.907473092576101</v>
      </c>
      <c r="T399" s="15">
        <f t="shared" si="71"/>
        <v>-100</v>
      </c>
      <c r="U399" s="15">
        <v>16.751068509077154</v>
      </c>
      <c r="V399" s="15">
        <v>0</v>
      </c>
      <c r="W399" s="15">
        <f t="shared" si="72"/>
        <v>-16.751068509077154</v>
      </c>
      <c r="X399" s="16">
        <f t="shared" si="76"/>
        <v>-100</v>
      </c>
      <c r="Y399" s="13">
        <v>13.45</v>
      </c>
      <c r="Z399" s="13">
        <v>993.08</v>
      </c>
      <c r="AA399" s="13">
        <v>0</v>
      </c>
      <c r="AB399" s="13">
        <v>469.51</v>
      </c>
      <c r="AC399" s="53">
        <f t="shared" si="73"/>
        <v>0.49654000000000004</v>
      </c>
      <c r="AD399" s="69">
        <f t="shared" si="67"/>
        <v>0</v>
      </c>
      <c r="AE399" s="53">
        <f t="shared" si="74"/>
        <v>-0.49654000000000004</v>
      </c>
      <c r="AF399" s="53">
        <f t="shared" si="75"/>
        <v>-100</v>
      </c>
      <c r="AG399" s="44">
        <v>221112</v>
      </c>
      <c r="AH399" s="15" t="s">
        <v>686</v>
      </c>
      <c r="AI399" s="20"/>
      <c r="AJ399" s="20"/>
      <c r="AK399" s="20"/>
      <c r="AL399" s="20"/>
      <c r="AM399" s="20"/>
      <c r="AN399" s="20"/>
      <c r="AO399" s="20"/>
      <c r="AP399" s="20"/>
      <c r="AQ399" s="20"/>
      <c r="AR399" s="20"/>
      <c r="AS399" s="20"/>
      <c r="AT399" s="20"/>
    </row>
    <row r="400" spans="1:46" ht="26.1" customHeight="1" x14ac:dyDescent="0.25">
      <c r="A400" s="39" t="s">
        <v>30</v>
      </c>
      <c r="B400" s="13" t="s">
        <v>260</v>
      </c>
      <c r="C400" s="13">
        <v>34023</v>
      </c>
      <c r="D400" s="13" t="s">
        <v>252</v>
      </c>
      <c r="E400" s="13">
        <v>17824</v>
      </c>
      <c r="F400" s="13" t="s">
        <v>280</v>
      </c>
      <c r="G400" s="13" t="s">
        <v>126</v>
      </c>
      <c r="H400" s="13" t="s">
        <v>128</v>
      </c>
      <c r="I400" s="4">
        <v>2400</v>
      </c>
      <c r="J400" s="4">
        <v>9001</v>
      </c>
      <c r="K400" s="14" t="s">
        <v>40</v>
      </c>
      <c r="L400" s="15" t="s">
        <v>679</v>
      </c>
      <c r="M400" s="68">
        <v>134</v>
      </c>
      <c r="N400" s="61">
        <v>0</v>
      </c>
      <c r="O400" s="65">
        <f t="shared" si="68"/>
        <v>6.0688405797101448E-2</v>
      </c>
      <c r="P400" s="65">
        <f t="shared" si="69"/>
        <v>0</v>
      </c>
      <c r="Q400" s="15">
        <v>0.79574901713972501</v>
      </c>
      <c r="R400" s="15">
        <v>0</v>
      </c>
      <c r="S400" s="15">
        <f t="shared" si="70"/>
        <v>-0.79574901713972501</v>
      </c>
      <c r="T400" s="15">
        <f t="shared" si="71"/>
        <v>-100</v>
      </c>
      <c r="U400" s="15">
        <v>0.41352796924831264</v>
      </c>
      <c r="V400" s="15">
        <v>0</v>
      </c>
      <c r="W400" s="15">
        <f t="shared" si="72"/>
        <v>-0.41352796924831264</v>
      </c>
      <c r="X400" s="16">
        <f t="shared" si="76"/>
        <v>-100</v>
      </c>
      <c r="Y400" s="13">
        <v>0.36</v>
      </c>
      <c r="Z400" s="13">
        <v>0</v>
      </c>
      <c r="AA400" s="13">
        <v>0</v>
      </c>
      <c r="AB400" s="13">
        <v>0</v>
      </c>
      <c r="AC400" s="53">
        <f t="shared" si="73"/>
        <v>0</v>
      </c>
      <c r="AD400" s="53" t="str">
        <f t="shared" ref="AD400:AD415" si="77">IFERROR((((V400)/N400)*24),"0.00")</f>
        <v>0.00</v>
      </c>
      <c r="AE400" s="53">
        <f t="shared" si="74"/>
        <v>0</v>
      </c>
      <c r="AF400" s="53" t="str">
        <f t="shared" si="75"/>
        <v>0.00</v>
      </c>
      <c r="AG400" s="44">
        <v>221112</v>
      </c>
      <c r="AH400" s="15" t="s">
        <v>686</v>
      </c>
      <c r="AI400" s="20"/>
      <c r="AJ400" s="20"/>
      <c r="AK400" s="20"/>
      <c r="AL400" s="20"/>
      <c r="AM400" s="20"/>
      <c r="AN400" s="20"/>
      <c r="AO400" s="20"/>
      <c r="AP400" s="20"/>
      <c r="AQ400" s="20"/>
      <c r="AR400" s="20"/>
      <c r="AS400" s="20"/>
      <c r="AT400" s="20"/>
    </row>
    <row r="401" spans="1:46" ht="26.1" customHeight="1" x14ac:dyDescent="0.25">
      <c r="A401" s="39" t="s">
        <v>30</v>
      </c>
      <c r="B401" s="13" t="s">
        <v>260</v>
      </c>
      <c r="C401" s="13">
        <v>34023</v>
      </c>
      <c r="D401" s="13" t="s">
        <v>252</v>
      </c>
      <c r="E401" s="13">
        <v>17824</v>
      </c>
      <c r="F401" s="13" t="s">
        <v>280</v>
      </c>
      <c r="G401" s="13" t="s">
        <v>126</v>
      </c>
      <c r="H401" s="13" t="s">
        <v>128</v>
      </c>
      <c r="I401" s="4">
        <v>2400</v>
      </c>
      <c r="J401" s="4">
        <v>9001</v>
      </c>
      <c r="K401" s="14" t="s">
        <v>38</v>
      </c>
      <c r="L401" s="15" t="s">
        <v>679</v>
      </c>
      <c r="M401" s="68">
        <v>134</v>
      </c>
      <c r="N401" s="61">
        <v>0</v>
      </c>
      <c r="O401" s="65">
        <f t="shared" si="68"/>
        <v>6.0688405797101448E-2</v>
      </c>
      <c r="P401" s="65">
        <f t="shared" si="69"/>
        <v>0</v>
      </c>
      <c r="Q401" s="15">
        <v>0.64541509203577696</v>
      </c>
      <c r="R401" s="15">
        <v>0</v>
      </c>
      <c r="S401" s="15">
        <f t="shared" si="70"/>
        <v>-0.64541509203577696</v>
      </c>
      <c r="T401" s="15">
        <f t="shared" si="71"/>
        <v>-100</v>
      </c>
      <c r="U401" s="15">
        <v>0.33540373482472485</v>
      </c>
      <c r="V401" s="15">
        <v>0</v>
      </c>
      <c r="W401" s="15">
        <f t="shared" si="72"/>
        <v>-0.33540373482472485</v>
      </c>
      <c r="X401" s="16">
        <f t="shared" si="76"/>
        <v>-100</v>
      </c>
      <c r="Y401" s="13">
        <v>0.32</v>
      </c>
      <c r="Z401" s="13">
        <v>0</v>
      </c>
      <c r="AA401" s="13">
        <v>0</v>
      </c>
      <c r="AB401" s="13">
        <v>0</v>
      </c>
      <c r="AC401" s="53">
        <f t="shared" si="73"/>
        <v>0</v>
      </c>
      <c r="AD401" s="53" t="str">
        <f t="shared" si="77"/>
        <v>0.00</v>
      </c>
      <c r="AE401" s="53">
        <f t="shared" si="74"/>
        <v>0</v>
      </c>
      <c r="AF401" s="53" t="str">
        <f t="shared" si="75"/>
        <v>0.00</v>
      </c>
      <c r="AG401" s="44">
        <v>221112</v>
      </c>
      <c r="AH401" s="15" t="s">
        <v>686</v>
      </c>
      <c r="AI401" s="20"/>
      <c r="AJ401" s="20"/>
      <c r="AK401" s="20"/>
      <c r="AL401" s="20"/>
      <c r="AM401" s="20"/>
      <c r="AN401" s="20"/>
      <c r="AO401" s="20"/>
      <c r="AP401" s="20"/>
      <c r="AQ401" s="20"/>
      <c r="AR401" s="20"/>
      <c r="AS401" s="20"/>
      <c r="AT401" s="20"/>
    </row>
    <row r="402" spans="1:46" ht="26.1" customHeight="1" x14ac:dyDescent="0.25">
      <c r="A402" s="39" t="s">
        <v>30</v>
      </c>
      <c r="B402" s="13" t="s">
        <v>260</v>
      </c>
      <c r="C402" s="13">
        <v>34023</v>
      </c>
      <c r="D402" s="13" t="s">
        <v>252</v>
      </c>
      <c r="E402" s="13">
        <v>17824</v>
      </c>
      <c r="F402" s="13" t="s">
        <v>280</v>
      </c>
      <c r="G402" s="13" t="s">
        <v>126</v>
      </c>
      <c r="H402" s="13" t="s">
        <v>128</v>
      </c>
      <c r="I402" s="4">
        <v>2400</v>
      </c>
      <c r="J402" s="4">
        <v>9001</v>
      </c>
      <c r="K402" s="14" t="s">
        <v>39</v>
      </c>
      <c r="L402" s="15" t="s">
        <v>679</v>
      </c>
      <c r="M402" s="68">
        <v>134</v>
      </c>
      <c r="N402" s="61">
        <v>0</v>
      </c>
      <c r="O402" s="65">
        <f t="shared" si="68"/>
        <v>6.0688405797101448E-2</v>
      </c>
      <c r="P402" s="65">
        <f t="shared" si="69"/>
        <v>0</v>
      </c>
      <c r="Q402" s="15">
        <v>0.64541509203577696</v>
      </c>
      <c r="R402" s="15">
        <v>0</v>
      </c>
      <c r="S402" s="15">
        <f t="shared" si="70"/>
        <v>-0.64541509203577696</v>
      </c>
      <c r="T402" s="15">
        <f t="shared" si="71"/>
        <v>-100</v>
      </c>
      <c r="U402" s="15">
        <v>0.33540373482472485</v>
      </c>
      <c r="V402" s="15">
        <v>0</v>
      </c>
      <c r="W402" s="15">
        <f t="shared" si="72"/>
        <v>-0.33540373482472485</v>
      </c>
      <c r="X402" s="16">
        <f t="shared" si="76"/>
        <v>-100</v>
      </c>
      <c r="Y402" s="13">
        <v>0.32</v>
      </c>
      <c r="Z402" s="13">
        <v>0</v>
      </c>
      <c r="AA402" s="13">
        <v>0</v>
      </c>
      <c r="AB402" s="13">
        <v>0</v>
      </c>
      <c r="AC402" s="53">
        <f t="shared" si="73"/>
        <v>0</v>
      </c>
      <c r="AD402" s="53" t="str">
        <f t="shared" si="77"/>
        <v>0.00</v>
      </c>
      <c r="AE402" s="53">
        <f t="shared" si="74"/>
        <v>0</v>
      </c>
      <c r="AF402" s="53" t="str">
        <f t="shared" si="75"/>
        <v>0.00</v>
      </c>
      <c r="AG402" s="44">
        <v>221112</v>
      </c>
      <c r="AH402" s="15" t="s">
        <v>686</v>
      </c>
      <c r="AI402" s="20"/>
      <c r="AJ402" s="20"/>
      <c r="AK402" s="20"/>
      <c r="AL402" s="20"/>
      <c r="AM402" s="20"/>
      <c r="AN402" s="20"/>
      <c r="AO402" s="20"/>
      <c r="AP402" s="20"/>
      <c r="AQ402" s="20"/>
      <c r="AR402" s="20"/>
      <c r="AS402" s="20"/>
      <c r="AT402" s="20"/>
    </row>
    <row r="403" spans="1:46" ht="26.1" customHeight="1" x14ac:dyDescent="0.25">
      <c r="A403" s="39" t="s">
        <v>30</v>
      </c>
      <c r="B403" s="13" t="s">
        <v>260</v>
      </c>
      <c r="C403" s="13">
        <v>34023</v>
      </c>
      <c r="D403" s="13" t="s">
        <v>252</v>
      </c>
      <c r="E403" s="13">
        <v>17824</v>
      </c>
      <c r="F403" s="13" t="s">
        <v>280</v>
      </c>
      <c r="G403" s="13" t="s">
        <v>126</v>
      </c>
      <c r="H403" s="13" t="s">
        <v>128</v>
      </c>
      <c r="I403" s="4">
        <v>2400</v>
      </c>
      <c r="J403" s="4">
        <v>9001</v>
      </c>
      <c r="K403" s="14" t="s">
        <v>37</v>
      </c>
      <c r="L403" s="15" t="s">
        <v>679</v>
      </c>
      <c r="M403" s="68">
        <v>134</v>
      </c>
      <c r="N403" s="61">
        <v>0</v>
      </c>
      <c r="O403" s="65">
        <f t="shared" si="68"/>
        <v>6.0688405797101448E-2</v>
      </c>
      <c r="P403" s="65">
        <f t="shared" si="69"/>
        <v>0</v>
      </c>
      <c r="Q403" s="15">
        <v>0.32036795999994583</v>
      </c>
      <c r="R403" s="15">
        <v>0</v>
      </c>
      <c r="S403" s="15">
        <f t="shared" si="70"/>
        <v>-0.32036795999994583</v>
      </c>
      <c r="T403" s="15">
        <f t="shared" si="71"/>
        <v>-100</v>
      </c>
      <c r="U403" s="15">
        <v>0.16648605157842999</v>
      </c>
      <c r="V403" s="15">
        <v>0</v>
      </c>
      <c r="W403" s="15">
        <f t="shared" si="72"/>
        <v>-0.16648605157842999</v>
      </c>
      <c r="X403" s="16">
        <f t="shared" si="76"/>
        <v>-100</v>
      </c>
      <c r="Y403" s="13">
        <v>0.31999999999999995</v>
      </c>
      <c r="Z403" s="13">
        <v>0</v>
      </c>
      <c r="AA403" s="13">
        <v>0</v>
      </c>
      <c r="AB403" s="13">
        <v>0</v>
      </c>
      <c r="AC403" s="53">
        <f t="shared" si="73"/>
        <v>0</v>
      </c>
      <c r="AD403" s="53" t="str">
        <f t="shared" si="77"/>
        <v>0.00</v>
      </c>
      <c r="AE403" s="53">
        <f t="shared" si="74"/>
        <v>0</v>
      </c>
      <c r="AF403" s="53" t="str">
        <f t="shared" si="75"/>
        <v>0.00</v>
      </c>
      <c r="AG403" s="44">
        <v>221112</v>
      </c>
      <c r="AH403" s="15" t="s">
        <v>686</v>
      </c>
      <c r="AI403" s="20"/>
      <c r="AJ403" s="20"/>
      <c r="AK403" s="20"/>
      <c r="AL403" s="20"/>
      <c r="AM403" s="20"/>
      <c r="AN403" s="20"/>
      <c r="AO403" s="20"/>
      <c r="AP403" s="20"/>
      <c r="AQ403" s="20"/>
      <c r="AR403" s="20"/>
      <c r="AS403" s="20"/>
      <c r="AT403" s="20"/>
    </row>
    <row r="404" spans="1:46" ht="26.1" customHeight="1" x14ac:dyDescent="0.25">
      <c r="A404" s="39" t="s">
        <v>30</v>
      </c>
      <c r="B404" s="13" t="s">
        <v>260</v>
      </c>
      <c r="C404" s="13">
        <v>34023</v>
      </c>
      <c r="D404" s="13" t="s">
        <v>252</v>
      </c>
      <c r="E404" s="13">
        <v>17824</v>
      </c>
      <c r="F404" s="13" t="s">
        <v>280</v>
      </c>
      <c r="G404" s="13" t="s">
        <v>126</v>
      </c>
      <c r="H404" s="13" t="s">
        <v>128</v>
      </c>
      <c r="I404" s="4">
        <v>2400</v>
      </c>
      <c r="J404" s="4">
        <v>11001</v>
      </c>
      <c r="K404" s="14" t="s">
        <v>40</v>
      </c>
      <c r="L404" s="15" t="s">
        <v>679</v>
      </c>
      <c r="M404" s="68">
        <v>124</v>
      </c>
      <c r="N404" s="61">
        <v>0</v>
      </c>
      <c r="O404" s="65">
        <f t="shared" si="68"/>
        <v>5.6159420289855072E-2</v>
      </c>
      <c r="P404" s="65">
        <f t="shared" si="69"/>
        <v>0</v>
      </c>
      <c r="Q404" s="15">
        <v>0.65459741271196803</v>
      </c>
      <c r="R404" s="15">
        <v>0</v>
      </c>
      <c r="S404" s="15">
        <f t="shared" si="70"/>
        <v>-0.65459741271196803</v>
      </c>
      <c r="T404" s="15">
        <f t="shared" si="71"/>
        <v>-100</v>
      </c>
      <c r="U404" s="15">
        <v>0.34902057003396642</v>
      </c>
      <c r="V404" s="15">
        <v>0</v>
      </c>
      <c r="W404" s="15">
        <f t="shared" si="72"/>
        <v>-0.34902057003396642</v>
      </c>
      <c r="X404" s="16">
        <f t="shared" si="76"/>
        <v>-100</v>
      </c>
      <c r="Y404" s="13">
        <v>0.31</v>
      </c>
      <c r="Z404" s="13">
        <v>0</v>
      </c>
      <c r="AA404" s="13">
        <v>0</v>
      </c>
      <c r="AB404" s="13">
        <v>0</v>
      </c>
      <c r="AC404" s="53">
        <f t="shared" si="73"/>
        <v>0</v>
      </c>
      <c r="AD404" s="53" t="str">
        <f t="shared" si="77"/>
        <v>0.00</v>
      </c>
      <c r="AE404" s="53">
        <f t="shared" si="74"/>
        <v>0</v>
      </c>
      <c r="AF404" s="53" t="str">
        <f t="shared" si="75"/>
        <v>0.00</v>
      </c>
      <c r="AG404" s="44">
        <v>221112</v>
      </c>
      <c r="AH404" s="15" t="s">
        <v>686</v>
      </c>
      <c r="AI404" s="20"/>
      <c r="AJ404" s="20"/>
      <c r="AK404" s="20"/>
      <c r="AL404" s="20"/>
      <c r="AM404" s="20"/>
      <c r="AN404" s="20"/>
      <c r="AO404" s="20"/>
      <c r="AP404" s="20"/>
      <c r="AQ404" s="20"/>
      <c r="AR404" s="20"/>
      <c r="AS404" s="20"/>
      <c r="AT404" s="20"/>
    </row>
    <row r="405" spans="1:46" ht="26.1" customHeight="1" x14ac:dyDescent="0.25">
      <c r="A405" s="39" t="s">
        <v>30</v>
      </c>
      <c r="B405" s="13" t="s">
        <v>260</v>
      </c>
      <c r="C405" s="13">
        <v>34023</v>
      </c>
      <c r="D405" s="13" t="s">
        <v>252</v>
      </c>
      <c r="E405" s="13">
        <v>17824</v>
      </c>
      <c r="F405" s="13" t="s">
        <v>280</v>
      </c>
      <c r="G405" s="13" t="s">
        <v>126</v>
      </c>
      <c r="H405" s="13" t="s">
        <v>128</v>
      </c>
      <c r="I405" s="4">
        <v>2400</v>
      </c>
      <c r="J405" s="4">
        <v>11001</v>
      </c>
      <c r="K405" s="14" t="s">
        <v>38</v>
      </c>
      <c r="L405" s="15" t="s">
        <v>679</v>
      </c>
      <c r="M405" s="68">
        <v>124</v>
      </c>
      <c r="N405" s="61">
        <v>0</v>
      </c>
      <c r="O405" s="65">
        <f t="shared" si="68"/>
        <v>5.6159420289855072E-2</v>
      </c>
      <c r="P405" s="65">
        <f t="shared" si="69"/>
        <v>0</v>
      </c>
      <c r="Q405" s="15">
        <v>0.58077384530703346</v>
      </c>
      <c r="R405" s="15">
        <v>0</v>
      </c>
      <c r="S405" s="15">
        <f t="shared" si="70"/>
        <v>-0.58077384530703346</v>
      </c>
      <c r="T405" s="15">
        <f t="shared" si="71"/>
        <v>-100</v>
      </c>
      <c r="U405" s="15">
        <v>0.30965905855034426</v>
      </c>
      <c r="V405" s="15">
        <v>0</v>
      </c>
      <c r="W405" s="15">
        <f t="shared" si="72"/>
        <v>-0.30965905855034426</v>
      </c>
      <c r="X405" s="16">
        <f t="shared" si="76"/>
        <v>-100</v>
      </c>
      <c r="Y405" s="13">
        <v>0.29000000000000004</v>
      </c>
      <c r="Z405" s="13">
        <v>0</v>
      </c>
      <c r="AA405" s="13">
        <v>0</v>
      </c>
      <c r="AB405" s="13">
        <v>0</v>
      </c>
      <c r="AC405" s="53">
        <f t="shared" si="73"/>
        <v>0</v>
      </c>
      <c r="AD405" s="53" t="str">
        <f t="shared" si="77"/>
        <v>0.00</v>
      </c>
      <c r="AE405" s="53">
        <f t="shared" si="74"/>
        <v>0</v>
      </c>
      <c r="AF405" s="53" t="str">
        <f t="shared" si="75"/>
        <v>0.00</v>
      </c>
      <c r="AG405" s="44">
        <v>221112</v>
      </c>
      <c r="AH405" s="15" t="s">
        <v>686</v>
      </c>
      <c r="AI405" s="20"/>
      <c r="AJ405" s="20"/>
      <c r="AK405" s="20"/>
      <c r="AL405" s="20"/>
      <c r="AM405" s="20"/>
      <c r="AN405" s="20"/>
      <c r="AO405" s="20"/>
      <c r="AP405" s="20"/>
      <c r="AQ405" s="20"/>
      <c r="AR405" s="20"/>
      <c r="AS405" s="20"/>
      <c r="AT405" s="20"/>
    </row>
    <row r="406" spans="1:46" ht="26.1" customHeight="1" x14ac:dyDescent="0.25">
      <c r="A406" s="39" t="s">
        <v>30</v>
      </c>
      <c r="B406" s="13" t="s">
        <v>260</v>
      </c>
      <c r="C406" s="13">
        <v>34023</v>
      </c>
      <c r="D406" s="13" t="s">
        <v>252</v>
      </c>
      <c r="E406" s="13">
        <v>17824</v>
      </c>
      <c r="F406" s="13" t="s">
        <v>280</v>
      </c>
      <c r="G406" s="13" t="s">
        <v>126</v>
      </c>
      <c r="H406" s="13" t="s">
        <v>128</v>
      </c>
      <c r="I406" s="4">
        <v>2400</v>
      </c>
      <c r="J406" s="4">
        <v>11001</v>
      </c>
      <c r="K406" s="14" t="s">
        <v>39</v>
      </c>
      <c r="L406" s="15" t="s">
        <v>679</v>
      </c>
      <c r="M406" s="68">
        <v>124</v>
      </c>
      <c r="N406" s="61">
        <v>0</v>
      </c>
      <c r="O406" s="65">
        <f t="shared" si="68"/>
        <v>5.6159420289855072E-2</v>
      </c>
      <c r="P406" s="65">
        <f t="shared" si="69"/>
        <v>0</v>
      </c>
      <c r="Q406" s="15">
        <v>0.58077384530703346</v>
      </c>
      <c r="R406" s="15">
        <v>0</v>
      </c>
      <c r="S406" s="15">
        <f t="shared" si="70"/>
        <v>-0.58077384530703346</v>
      </c>
      <c r="T406" s="15">
        <f t="shared" si="71"/>
        <v>-100</v>
      </c>
      <c r="U406" s="15">
        <v>0.30965905855034426</v>
      </c>
      <c r="V406" s="15">
        <v>0</v>
      </c>
      <c r="W406" s="15">
        <f t="shared" si="72"/>
        <v>-0.30965905855034426</v>
      </c>
      <c r="X406" s="16">
        <f t="shared" si="76"/>
        <v>-100</v>
      </c>
      <c r="Y406" s="13">
        <v>0.29000000000000004</v>
      </c>
      <c r="Z406" s="13">
        <v>0</v>
      </c>
      <c r="AA406" s="13">
        <v>0</v>
      </c>
      <c r="AB406" s="13">
        <v>0</v>
      </c>
      <c r="AC406" s="53">
        <f t="shared" si="73"/>
        <v>0</v>
      </c>
      <c r="AD406" s="53" t="str">
        <f t="shared" si="77"/>
        <v>0.00</v>
      </c>
      <c r="AE406" s="53">
        <f t="shared" si="74"/>
        <v>0</v>
      </c>
      <c r="AF406" s="53" t="str">
        <f t="shared" si="75"/>
        <v>0.00</v>
      </c>
      <c r="AG406" s="44">
        <v>221112</v>
      </c>
      <c r="AH406" s="15" t="s">
        <v>686</v>
      </c>
      <c r="AI406" s="20"/>
      <c r="AJ406" s="20"/>
      <c r="AK406" s="20"/>
      <c r="AL406" s="20"/>
      <c r="AM406" s="20"/>
      <c r="AN406" s="20"/>
      <c r="AO406" s="20"/>
      <c r="AP406" s="20"/>
      <c r="AQ406" s="20"/>
      <c r="AR406" s="20"/>
      <c r="AS406" s="20"/>
      <c r="AT406" s="20"/>
    </row>
    <row r="407" spans="1:46" ht="26.1" customHeight="1" x14ac:dyDescent="0.25">
      <c r="A407" s="39" t="s">
        <v>30</v>
      </c>
      <c r="B407" s="13" t="s">
        <v>260</v>
      </c>
      <c r="C407" s="13">
        <v>34023</v>
      </c>
      <c r="D407" s="13" t="s">
        <v>252</v>
      </c>
      <c r="E407" s="13">
        <v>17824</v>
      </c>
      <c r="F407" s="13" t="s">
        <v>280</v>
      </c>
      <c r="G407" s="13" t="s">
        <v>126</v>
      </c>
      <c r="H407" s="13" t="s">
        <v>128</v>
      </c>
      <c r="I407" s="4">
        <v>2400</v>
      </c>
      <c r="J407" s="4">
        <v>11001</v>
      </c>
      <c r="K407" s="14" t="s">
        <v>37</v>
      </c>
      <c r="L407" s="15" t="s">
        <v>679</v>
      </c>
      <c r="M407" s="68">
        <v>124</v>
      </c>
      <c r="N407" s="61">
        <v>0</v>
      </c>
      <c r="O407" s="65">
        <f t="shared" si="68"/>
        <v>5.6159420289855072E-2</v>
      </c>
      <c r="P407" s="65">
        <f t="shared" si="69"/>
        <v>0</v>
      </c>
      <c r="Q407" s="15">
        <v>0.18048194999995348</v>
      </c>
      <c r="R407" s="15">
        <v>0</v>
      </c>
      <c r="S407" s="15">
        <f t="shared" si="70"/>
        <v>-0.18048194999995348</v>
      </c>
      <c r="T407" s="15">
        <f t="shared" si="71"/>
        <v>-100</v>
      </c>
      <c r="U407" s="15">
        <v>9.6230006178651101E-2</v>
      </c>
      <c r="V407" s="15">
        <v>0</v>
      </c>
      <c r="W407" s="15">
        <f t="shared" si="72"/>
        <v>-9.6230006178651101E-2</v>
      </c>
      <c r="X407" s="16">
        <f t="shared" si="76"/>
        <v>-100</v>
      </c>
      <c r="Y407" s="13">
        <v>0.19</v>
      </c>
      <c r="Z407" s="13">
        <v>0</v>
      </c>
      <c r="AA407" s="13">
        <v>0</v>
      </c>
      <c r="AB407" s="13">
        <v>0</v>
      </c>
      <c r="AC407" s="53">
        <f t="shared" si="73"/>
        <v>0</v>
      </c>
      <c r="AD407" s="53" t="str">
        <f t="shared" si="77"/>
        <v>0.00</v>
      </c>
      <c r="AE407" s="53">
        <f t="shared" si="74"/>
        <v>0</v>
      </c>
      <c r="AF407" s="53" t="str">
        <f t="shared" si="75"/>
        <v>0.00</v>
      </c>
      <c r="AG407" s="44">
        <v>221112</v>
      </c>
      <c r="AH407" s="15" t="s">
        <v>686</v>
      </c>
      <c r="AI407" s="20"/>
      <c r="AJ407" s="20"/>
      <c r="AK407" s="20"/>
      <c r="AL407" s="20"/>
      <c r="AM407" s="20"/>
      <c r="AN407" s="20"/>
      <c r="AO407" s="20"/>
      <c r="AP407" s="20"/>
      <c r="AQ407" s="20"/>
      <c r="AR407" s="20"/>
      <c r="AS407" s="20"/>
      <c r="AT407" s="20"/>
    </row>
    <row r="408" spans="1:46" ht="26.1" customHeight="1" x14ac:dyDescent="0.25">
      <c r="A408" s="39" t="s">
        <v>30</v>
      </c>
      <c r="B408" s="13" t="s">
        <v>260</v>
      </c>
      <c r="C408" s="13">
        <v>34023</v>
      </c>
      <c r="D408" s="13" t="s">
        <v>252</v>
      </c>
      <c r="E408" s="13">
        <v>17824</v>
      </c>
      <c r="F408" s="13" t="s">
        <v>280</v>
      </c>
      <c r="G408" s="13" t="s">
        <v>126</v>
      </c>
      <c r="H408" s="13" t="s">
        <v>128</v>
      </c>
      <c r="I408" s="4">
        <v>2400</v>
      </c>
      <c r="J408" s="4">
        <v>13001</v>
      </c>
      <c r="K408" s="14" t="s">
        <v>40</v>
      </c>
      <c r="L408" s="15" t="s">
        <v>679</v>
      </c>
      <c r="M408" s="68">
        <v>109</v>
      </c>
      <c r="N408" s="61">
        <v>0</v>
      </c>
      <c r="O408" s="65">
        <f t="shared" si="68"/>
        <v>4.9365942028985504E-2</v>
      </c>
      <c r="P408" s="65">
        <f t="shared" si="69"/>
        <v>0</v>
      </c>
      <c r="Q408" s="15">
        <v>0.52846168004712302</v>
      </c>
      <c r="R408" s="15">
        <v>0</v>
      </c>
      <c r="S408" s="15">
        <f t="shared" si="70"/>
        <v>-0.52846168004712302</v>
      </c>
      <c r="T408" s="15">
        <f t="shared" si="71"/>
        <v>-100</v>
      </c>
      <c r="U408" s="15">
        <v>0.35724966062916991</v>
      </c>
      <c r="V408" s="15">
        <v>0</v>
      </c>
      <c r="W408" s="15">
        <f t="shared" si="72"/>
        <v>-0.35724966062916991</v>
      </c>
      <c r="X408" s="16">
        <f t="shared" si="76"/>
        <v>-100</v>
      </c>
      <c r="Y408" s="13">
        <v>0.26</v>
      </c>
      <c r="Z408" s="13">
        <v>0</v>
      </c>
      <c r="AA408" s="13">
        <v>0</v>
      </c>
      <c r="AB408" s="13">
        <v>0</v>
      </c>
      <c r="AC408" s="53">
        <f t="shared" si="73"/>
        <v>0</v>
      </c>
      <c r="AD408" s="53" t="str">
        <f t="shared" si="77"/>
        <v>0.00</v>
      </c>
      <c r="AE408" s="53">
        <f t="shared" si="74"/>
        <v>0</v>
      </c>
      <c r="AF408" s="53" t="str">
        <f t="shared" si="75"/>
        <v>0.00</v>
      </c>
      <c r="AG408" s="44">
        <v>221112</v>
      </c>
      <c r="AH408" s="15" t="s">
        <v>686</v>
      </c>
      <c r="AI408" s="20"/>
      <c r="AJ408" s="20"/>
      <c r="AK408" s="20"/>
      <c r="AL408" s="20"/>
      <c r="AM408" s="20"/>
      <c r="AN408" s="20"/>
      <c r="AO408" s="20"/>
      <c r="AP408" s="20"/>
      <c r="AQ408" s="20"/>
      <c r="AR408" s="20"/>
      <c r="AS408" s="20"/>
      <c r="AT408" s="20"/>
    </row>
    <row r="409" spans="1:46" ht="26.1" customHeight="1" x14ac:dyDescent="0.25">
      <c r="A409" s="39" t="s">
        <v>30</v>
      </c>
      <c r="B409" s="13" t="s">
        <v>260</v>
      </c>
      <c r="C409" s="13">
        <v>34023</v>
      </c>
      <c r="D409" s="13" t="s">
        <v>252</v>
      </c>
      <c r="E409" s="13">
        <v>17824</v>
      </c>
      <c r="F409" s="13" t="s">
        <v>280</v>
      </c>
      <c r="G409" s="13" t="s">
        <v>126</v>
      </c>
      <c r="H409" s="13" t="s">
        <v>128</v>
      </c>
      <c r="I409" s="4">
        <v>2400</v>
      </c>
      <c r="J409" s="4">
        <v>13001</v>
      </c>
      <c r="K409" s="14" t="s">
        <v>38</v>
      </c>
      <c r="L409" s="15" t="s">
        <v>679</v>
      </c>
      <c r="M409" s="68">
        <v>109</v>
      </c>
      <c r="N409" s="61">
        <v>0</v>
      </c>
      <c r="O409" s="65">
        <f t="shared" si="68"/>
        <v>4.9365942028985504E-2</v>
      </c>
      <c r="P409" s="65">
        <f t="shared" si="69"/>
        <v>0</v>
      </c>
      <c r="Q409" s="15">
        <v>0.44347800876412957</v>
      </c>
      <c r="R409" s="15">
        <v>0</v>
      </c>
      <c r="S409" s="15">
        <f t="shared" si="70"/>
        <v>-0.44347800876412957</v>
      </c>
      <c r="T409" s="15">
        <f t="shared" si="71"/>
        <v>-100</v>
      </c>
      <c r="U409" s="15">
        <v>0.2997991606758651</v>
      </c>
      <c r="V409" s="15">
        <v>0</v>
      </c>
      <c r="W409" s="15">
        <f t="shared" si="72"/>
        <v>-0.2997991606758651</v>
      </c>
      <c r="X409" s="16">
        <f t="shared" si="76"/>
        <v>-100</v>
      </c>
      <c r="Y409" s="13">
        <v>0.22999999999999998</v>
      </c>
      <c r="Z409" s="13">
        <v>0</v>
      </c>
      <c r="AA409" s="13">
        <v>0</v>
      </c>
      <c r="AB409" s="13">
        <v>0</v>
      </c>
      <c r="AC409" s="53">
        <f t="shared" si="73"/>
        <v>0</v>
      </c>
      <c r="AD409" s="53" t="str">
        <f t="shared" si="77"/>
        <v>0.00</v>
      </c>
      <c r="AE409" s="53">
        <f t="shared" si="74"/>
        <v>0</v>
      </c>
      <c r="AF409" s="53" t="str">
        <f t="shared" si="75"/>
        <v>0.00</v>
      </c>
      <c r="AG409" s="44">
        <v>221112</v>
      </c>
      <c r="AH409" s="15" t="s">
        <v>686</v>
      </c>
      <c r="AI409" s="20"/>
      <c r="AJ409" s="20"/>
      <c r="AK409" s="20"/>
      <c r="AL409" s="20"/>
      <c r="AM409" s="20"/>
      <c r="AN409" s="20"/>
      <c r="AO409" s="20"/>
      <c r="AP409" s="20"/>
      <c r="AQ409" s="20"/>
      <c r="AR409" s="20"/>
      <c r="AS409" s="20"/>
      <c r="AT409" s="20"/>
    </row>
    <row r="410" spans="1:46" ht="26.1" customHeight="1" x14ac:dyDescent="0.25">
      <c r="A410" s="39" t="s">
        <v>30</v>
      </c>
      <c r="B410" s="13" t="s">
        <v>260</v>
      </c>
      <c r="C410" s="13">
        <v>34023</v>
      </c>
      <c r="D410" s="13" t="s">
        <v>252</v>
      </c>
      <c r="E410" s="13">
        <v>17824</v>
      </c>
      <c r="F410" s="13" t="s">
        <v>280</v>
      </c>
      <c r="G410" s="13" t="s">
        <v>126</v>
      </c>
      <c r="H410" s="13" t="s">
        <v>128</v>
      </c>
      <c r="I410" s="4">
        <v>2400</v>
      </c>
      <c r="J410" s="4">
        <v>13001</v>
      </c>
      <c r="K410" s="14" t="s">
        <v>39</v>
      </c>
      <c r="L410" s="15" t="s">
        <v>679</v>
      </c>
      <c r="M410" s="68">
        <v>109</v>
      </c>
      <c r="N410" s="61">
        <v>0</v>
      </c>
      <c r="O410" s="65">
        <f t="shared" si="68"/>
        <v>4.9365942028985504E-2</v>
      </c>
      <c r="P410" s="65">
        <f t="shared" si="69"/>
        <v>0</v>
      </c>
      <c r="Q410" s="15">
        <v>0.44347800876412957</v>
      </c>
      <c r="R410" s="15">
        <v>0</v>
      </c>
      <c r="S410" s="15">
        <f t="shared" si="70"/>
        <v>-0.44347800876412957</v>
      </c>
      <c r="T410" s="15">
        <f t="shared" si="71"/>
        <v>-100</v>
      </c>
      <c r="U410" s="15">
        <v>0.2997991606758651</v>
      </c>
      <c r="V410" s="15">
        <v>0</v>
      </c>
      <c r="W410" s="15">
        <f t="shared" si="72"/>
        <v>-0.2997991606758651</v>
      </c>
      <c r="X410" s="16">
        <f t="shared" si="76"/>
        <v>-100</v>
      </c>
      <c r="Y410" s="13">
        <v>0.22999999999999998</v>
      </c>
      <c r="Z410" s="13">
        <v>0</v>
      </c>
      <c r="AA410" s="13">
        <v>0</v>
      </c>
      <c r="AB410" s="13">
        <v>0</v>
      </c>
      <c r="AC410" s="53">
        <f t="shared" si="73"/>
        <v>0</v>
      </c>
      <c r="AD410" s="53" t="str">
        <f t="shared" si="77"/>
        <v>0.00</v>
      </c>
      <c r="AE410" s="53">
        <f t="shared" si="74"/>
        <v>0</v>
      </c>
      <c r="AF410" s="53" t="str">
        <f t="shared" si="75"/>
        <v>0.00</v>
      </c>
      <c r="AG410" s="44">
        <v>221112</v>
      </c>
      <c r="AH410" s="15" t="s">
        <v>686</v>
      </c>
      <c r="AI410" s="20"/>
      <c r="AJ410" s="20"/>
      <c r="AK410" s="20"/>
      <c r="AL410" s="20"/>
      <c r="AM410" s="20"/>
      <c r="AN410" s="20"/>
      <c r="AO410" s="20"/>
      <c r="AP410" s="20"/>
      <c r="AQ410" s="20"/>
      <c r="AR410" s="20"/>
      <c r="AS410" s="20"/>
      <c r="AT410" s="20"/>
    </row>
    <row r="411" spans="1:46" ht="26.1" customHeight="1" x14ac:dyDescent="0.25">
      <c r="A411" s="39" t="s">
        <v>30</v>
      </c>
      <c r="B411" s="13" t="s">
        <v>260</v>
      </c>
      <c r="C411" s="13">
        <v>34023</v>
      </c>
      <c r="D411" s="13" t="s">
        <v>252</v>
      </c>
      <c r="E411" s="13">
        <v>17824</v>
      </c>
      <c r="F411" s="13" t="s">
        <v>280</v>
      </c>
      <c r="G411" s="13" t="s">
        <v>126</v>
      </c>
      <c r="H411" s="13" t="s">
        <v>128</v>
      </c>
      <c r="I411" s="4">
        <v>2400</v>
      </c>
      <c r="J411" s="4">
        <v>13001</v>
      </c>
      <c r="K411" s="14" t="s">
        <v>37</v>
      </c>
      <c r="L411" s="15" t="s">
        <v>679</v>
      </c>
      <c r="M411" s="68">
        <v>109</v>
      </c>
      <c r="N411" s="61">
        <v>0</v>
      </c>
      <c r="O411" s="65">
        <f t="shared" si="68"/>
        <v>4.9365942028985504E-2</v>
      </c>
      <c r="P411" s="65">
        <f t="shared" si="69"/>
        <v>0</v>
      </c>
      <c r="Q411" s="15">
        <v>0.27237276000011812</v>
      </c>
      <c r="R411" s="15">
        <v>0</v>
      </c>
      <c r="S411" s="15">
        <f t="shared" si="70"/>
        <v>-0.27237276000011812</v>
      </c>
      <c r="T411" s="15">
        <f t="shared" si="71"/>
        <v>-100</v>
      </c>
      <c r="U411" s="15">
        <v>0.1841289155837918</v>
      </c>
      <c r="V411" s="15">
        <v>0</v>
      </c>
      <c r="W411" s="15">
        <f t="shared" si="72"/>
        <v>-0.1841289155837918</v>
      </c>
      <c r="X411" s="16">
        <f t="shared" si="76"/>
        <v>-100</v>
      </c>
      <c r="Y411" s="13">
        <v>0.27</v>
      </c>
      <c r="Z411" s="13">
        <v>0</v>
      </c>
      <c r="AA411" s="13">
        <v>0</v>
      </c>
      <c r="AB411" s="13">
        <v>0</v>
      </c>
      <c r="AC411" s="53">
        <f t="shared" si="73"/>
        <v>0</v>
      </c>
      <c r="AD411" s="53" t="str">
        <f t="shared" si="77"/>
        <v>0.00</v>
      </c>
      <c r="AE411" s="53">
        <f t="shared" si="74"/>
        <v>0</v>
      </c>
      <c r="AF411" s="53" t="str">
        <f t="shared" si="75"/>
        <v>0.00</v>
      </c>
      <c r="AG411" s="44">
        <v>221112</v>
      </c>
      <c r="AH411" s="15" t="s">
        <v>686</v>
      </c>
      <c r="AI411" s="20"/>
      <c r="AJ411" s="20"/>
      <c r="AK411" s="20"/>
      <c r="AL411" s="20"/>
      <c r="AM411" s="20"/>
      <c r="AN411" s="20"/>
      <c r="AO411" s="20"/>
      <c r="AP411" s="20"/>
      <c r="AQ411" s="20"/>
      <c r="AR411" s="20"/>
      <c r="AS411" s="20"/>
      <c r="AT411" s="20"/>
    </row>
    <row r="412" spans="1:46" ht="26.1" customHeight="1" x14ac:dyDescent="0.25">
      <c r="A412" s="39" t="s">
        <v>30</v>
      </c>
      <c r="B412" s="13" t="s">
        <v>260</v>
      </c>
      <c r="C412" s="13">
        <v>34023</v>
      </c>
      <c r="D412" s="13" t="s">
        <v>252</v>
      </c>
      <c r="E412" s="13">
        <v>17824</v>
      </c>
      <c r="F412" s="13" t="s">
        <v>280</v>
      </c>
      <c r="G412" s="13" t="s">
        <v>126</v>
      </c>
      <c r="H412" s="13" t="s">
        <v>128</v>
      </c>
      <c r="I412" s="4">
        <v>2400</v>
      </c>
      <c r="J412" s="4">
        <v>15001</v>
      </c>
      <c r="K412" s="14" t="s">
        <v>40</v>
      </c>
      <c r="L412" s="15" t="s">
        <v>679</v>
      </c>
      <c r="M412" s="68">
        <v>105</v>
      </c>
      <c r="N412" s="61">
        <v>0</v>
      </c>
      <c r="O412" s="65">
        <f t="shared" si="68"/>
        <v>4.755434782608696E-2</v>
      </c>
      <c r="P412" s="65">
        <f t="shared" si="69"/>
        <v>0</v>
      </c>
      <c r="Q412" s="15">
        <v>0.50188614236580298</v>
      </c>
      <c r="R412" s="15">
        <v>0</v>
      </c>
      <c r="S412" s="15">
        <f t="shared" si="70"/>
        <v>-0.50188614236580298</v>
      </c>
      <c r="T412" s="15">
        <f t="shared" si="71"/>
        <v>-100</v>
      </c>
      <c r="U412" s="15">
        <v>0.32102943091928271</v>
      </c>
      <c r="V412" s="15">
        <v>0</v>
      </c>
      <c r="W412" s="15">
        <f t="shared" si="72"/>
        <v>-0.32102943091928271</v>
      </c>
      <c r="X412" s="16">
        <f t="shared" si="76"/>
        <v>-100</v>
      </c>
      <c r="Y412" s="13">
        <v>0.25</v>
      </c>
      <c r="Z412" s="13">
        <v>0</v>
      </c>
      <c r="AA412" s="13">
        <v>0</v>
      </c>
      <c r="AB412" s="13">
        <v>0</v>
      </c>
      <c r="AC412" s="53">
        <f t="shared" si="73"/>
        <v>0</v>
      </c>
      <c r="AD412" s="53" t="str">
        <f t="shared" si="77"/>
        <v>0.00</v>
      </c>
      <c r="AE412" s="53">
        <f t="shared" si="74"/>
        <v>0</v>
      </c>
      <c r="AF412" s="53" t="str">
        <f t="shared" si="75"/>
        <v>0.00</v>
      </c>
      <c r="AG412" s="44">
        <v>221112</v>
      </c>
      <c r="AH412" s="15" t="s">
        <v>686</v>
      </c>
      <c r="AI412" s="20"/>
      <c r="AJ412" s="20"/>
      <c r="AK412" s="20"/>
      <c r="AL412" s="20"/>
      <c r="AM412" s="20"/>
      <c r="AN412" s="20"/>
      <c r="AO412" s="20"/>
      <c r="AP412" s="20"/>
      <c r="AQ412" s="20"/>
      <c r="AR412" s="20"/>
      <c r="AS412" s="20"/>
      <c r="AT412" s="20"/>
    </row>
    <row r="413" spans="1:46" ht="26.1" customHeight="1" x14ac:dyDescent="0.25">
      <c r="A413" s="39" t="s">
        <v>30</v>
      </c>
      <c r="B413" s="13" t="s">
        <v>260</v>
      </c>
      <c r="C413" s="13">
        <v>34023</v>
      </c>
      <c r="D413" s="13" t="s">
        <v>252</v>
      </c>
      <c r="E413" s="13">
        <v>17824</v>
      </c>
      <c r="F413" s="13" t="s">
        <v>280</v>
      </c>
      <c r="G413" s="13" t="s">
        <v>126</v>
      </c>
      <c r="H413" s="13" t="s">
        <v>128</v>
      </c>
      <c r="I413" s="4">
        <v>2400</v>
      </c>
      <c r="J413" s="4">
        <v>15001</v>
      </c>
      <c r="K413" s="14" t="s">
        <v>38</v>
      </c>
      <c r="L413" s="15" t="s">
        <v>679</v>
      </c>
      <c r="M413" s="68">
        <v>105</v>
      </c>
      <c r="N413" s="61">
        <v>0</v>
      </c>
      <c r="O413" s="65">
        <f t="shared" si="68"/>
        <v>4.755434782608696E-2</v>
      </c>
      <c r="P413" s="65">
        <f t="shared" si="69"/>
        <v>0</v>
      </c>
      <c r="Q413" s="15">
        <v>0.42996180251918908</v>
      </c>
      <c r="R413" s="15">
        <v>0</v>
      </c>
      <c r="S413" s="15">
        <f t="shared" si="70"/>
        <v>-0.42996180251918908</v>
      </c>
      <c r="T413" s="15">
        <f t="shared" si="71"/>
        <v>-100</v>
      </c>
      <c r="U413" s="15">
        <v>0.27502331929133045</v>
      </c>
      <c r="V413" s="15">
        <v>0</v>
      </c>
      <c r="W413" s="15">
        <f t="shared" si="72"/>
        <v>-0.27502331929133045</v>
      </c>
      <c r="X413" s="16">
        <f t="shared" si="76"/>
        <v>-100</v>
      </c>
      <c r="Y413" s="13">
        <v>0.21000000000000002</v>
      </c>
      <c r="Z413" s="13">
        <v>0</v>
      </c>
      <c r="AA413" s="13">
        <v>0</v>
      </c>
      <c r="AB413" s="13">
        <v>0</v>
      </c>
      <c r="AC413" s="53">
        <f t="shared" si="73"/>
        <v>0</v>
      </c>
      <c r="AD413" s="53" t="str">
        <f t="shared" si="77"/>
        <v>0.00</v>
      </c>
      <c r="AE413" s="53">
        <f t="shared" si="74"/>
        <v>0</v>
      </c>
      <c r="AF413" s="53" t="str">
        <f t="shared" si="75"/>
        <v>0.00</v>
      </c>
      <c r="AG413" s="44">
        <v>221112</v>
      </c>
      <c r="AH413" s="15" t="s">
        <v>686</v>
      </c>
      <c r="AI413" s="20"/>
      <c r="AJ413" s="20"/>
      <c r="AK413" s="20"/>
      <c r="AL413" s="20"/>
      <c r="AM413" s="20"/>
      <c r="AN413" s="20"/>
      <c r="AO413" s="20"/>
      <c r="AP413" s="20"/>
      <c r="AQ413" s="20"/>
      <c r="AR413" s="20"/>
      <c r="AS413" s="20"/>
      <c r="AT413" s="20"/>
    </row>
    <row r="414" spans="1:46" ht="26.1" customHeight="1" x14ac:dyDescent="0.25">
      <c r="A414" s="39" t="s">
        <v>30</v>
      </c>
      <c r="B414" s="13" t="s">
        <v>260</v>
      </c>
      <c r="C414" s="13">
        <v>34023</v>
      </c>
      <c r="D414" s="13" t="s">
        <v>252</v>
      </c>
      <c r="E414" s="13">
        <v>17824</v>
      </c>
      <c r="F414" s="13" t="s">
        <v>280</v>
      </c>
      <c r="G414" s="13" t="s">
        <v>126</v>
      </c>
      <c r="H414" s="13" t="s">
        <v>128</v>
      </c>
      <c r="I414" s="4">
        <v>2400</v>
      </c>
      <c r="J414" s="4">
        <v>15001</v>
      </c>
      <c r="K414" s="14" t="s">
        <v>39</v>
      </c>
      <c r="L414" s="15" t="s">
        <v>679</v>
      </c>
      <c r="M414" s="68">
        <v>105</v>
      </c>
      <c r="N414" s="61">
        <v>0</v>
      </c>
      <c r="O414" s="65">
        <f t="shared" si="68"/>
        <v>4.755434782608696E-2</v>
      </c>
      <c r="P414" s="65">
        <f t="shared" si="69"/>
        <v>0</v>
      </c>
      <c r="Q414" s="15">
        <v>0.42996180251918908</v>
      </c>
      <c r="R414" s="15">
        <v>0</v>
      </c>
      <c r="S414" s="15">
        <f t="shared" si="70"/>
        <v>-0.42996180251918908</v>
      </c>
      <c r="T414" s="15">
        <f t="shared" si="71"/>
        <v>-100</v>
      </c>
      <c r="U414" s="15">
        <v>0.27502331929133045</v>
      </c>
      <c r="V414" s="15">
        <v>0</v>
      </c>
      <c r="W414" s="15">
        <f t="shared" si="72"/>
        <v>-0.27502331929133045</v>
      </c>
      <c r="X414" s="16">
        <f t="shared" si="76"/>
        <v>-100</v>
      </c>
      <c r="Y414" s="13">
        <v>0.21000000000000002</v>
      </c>
      <c r="Z414" s="13">
        <v>0</v>
      </c>
      <c r="AA414" s="13">
        <v>0</v>
      </c>
      <c r="AB414" s="13">
        <v>0</v>
      </c>
      <c r="AC414" s="53">
        <f t="shared" si="73"/>
        <v>0</v>
      </c>
      <c r="AD414" s="53" t="str">
        <f t="shared" si="77"/>
        <v>0.00</v>
      </c>
      <c r="AE414" s="53">
        <f t="shared" si="74"/>
        <v>0</v>
      </c>
      <c r="AF414" s="53" t="str">
        <f t="shared" si="75"/>
        <v>0.00</v>
      </c>
      <c r="AG414" s="44">
        <v>221112</v>
      </c>
      <c r="AH414" s="15" t="s">
        <v>686</v>
      </c>
      <c r="AI414" s="20"/>
      <c r="AJ414" s="20"/>
      <c r="AK414" s="20"/>
      <c r="AL414" s="20"/>
      <c r="AM414" s="20"/>
      <c r="AN414" s="20"/>
      <c r="AO414" s="20"/>
      <c r="AP414" s="20"/>
      <c r="AQ414" s="20"/>
      <c r="AR414" s="20"/>
      <c r="AS414" s="20"/>
      <c r="AT414" s="20"/>
    </row>
    <row r="415" spans="1:46" ht="26.1" customHeight="1" x14ac:dyDescent="0.25">
      <c r="A415" s="39" t="s">
        <v>30</v>
      </c>
      <c r="B415" s="13" t="s">
        <v>260</v>
      </c>
      <c r="C415" s="13">
        <v>34023</v>
      </c>
      <c r="D415" s="13" t="s">
        <v>252</v>
      </c>
      <c r="E415" s="13">
        <v>17824</v>
      </c>
      <c r="F415" s="13" t="s">
        <v>280</v>
      </c>
      <c r="G415" s="13" t="s">
        <v>126</v>
      </c>
      <c r="H415" s="13" t="s">
        <v>128</v>
      </c>
      <c r="I415" s="4">
        <v>2400</v>
      </c>
      <c r="J415" s="4">
        <v>15001</v>
      </c>
      <c r="K415" s="14" t="s">
        <v>37</v>
      </c>
      <c r="L415" s="15" t="s">
        <v>679</v>
      </c>
      <c r="M415" s="68">
        <v>105</v>
      </c>
      <c r="N415" s="61">
        <v>0</v>
      </c>
      <c r="O415" s="65">
        <f t="shared" si="68"/>
        <v>4.755434782608696E-2</v>
      </c>
      <c r="P415" s="65">
        <f t="shared" si="69"/>
        <v>0</v>
      </c>
      <c r="Q415" s="15">
        <v>0.2369762999997268</v>
      </c>
      <c r="R415" s="15">
        <v>0</v>
      </c>
      <c r="S415" s="15">
        <f t="shared" si="70"/>
        <v>-0.2369762999997268</v>
      </c>
      <c r="T415" s="15">
        <f t="shared" si="71"/>
        <v>-100</v>
      </c>
      <c r="U415" s="15">
        <v>0.15158092704384563</v>
      </c>
      <c r="V415" s="15">
        <v>0</v>
      </c>
      <c r="W415" s="15">
        <f t="shared" si="72"/>
        <v>-0.15158092704384563</v>
      </c>
      <c r="X415" s="16">
        <f t="shared" si="76"/>
        <v>-100</v>
      </c>
      <c r="Y415" s="13">
        <v>0.24</v>
      </c>
      <c r="Z415" s="13">
        <v>0</v>
      </c>
      <c r="AA415" s="13">
        <v>0</v>
      </c>
      <c r="AB415" s="13">
        <v>0</v>
      </c>
      <c r="AC415" s="53">
        <f t="shared" si="73"/>
        <v>0</v>
      </c>
      <c r="AD415" s="53" t="str">
        <f t="shared" si="77"/>
        <v>0.00</v>
      </c>
      <c r="AE415" s="53">
        <f t="shared" si="74"/>
        <v>0</v>
      </c>
      <c r="AF415" s="53" t="str">
        <f t="shared" si="75"/>
        <v>0.00</v>
      </c>
      <c r="AG415" s="44">
        <v>221112</v>
      </c>
      <c r="AH415" s="15" t="s">
        <v>686</v>
      </c>
      <c r="AI415" s="20"/>
      <c r="AJ415" s="20"/>
      <c r="AK415" s="20"/>
      <c r="AL415" s="20"/>
      <c r="AM415" s="20"/>
      <c r="AN415" s="20"/>
      <c r="AO415" s="20"/>
      <c r="AP415" s="20"/>
      <c r="AQ415" s="20"/>
      <c r="AR415" s="20"/>
      <c r="AS415" s="20"/>
      <c r="AT415" s="20"/>
    </row>
    <row r="416" spans="1:46" ht="26.1" customHeight="1" x14ac:dyDescent="0.25">
      <c r="A416" s="39" t="s">
        <v>30</v>
      </c>
      <c r="B416" s="13" t="s">
        <v>260</v>
      </c>
      <c r="C416" s="13">
        <v>34023</v>
      </c>
      <c r="D416" s="13" t="s">
        <v>252</v>
      </c>
      <c r="E416" s="13">
        <v>17824</v>
      </c>
      <c r="F416" s="13" t="s">
        <v>280</v>
      </c>
      <c r="G416" s="13" t="s">
        <v>126</v>
      </c>
      <c r="H416" s="13" t="s">
        <v>128</v>
      </c>
      <c r="I416" s="4">
        <v>2400</v>
      </c>
      <c r="J416" s="4">
        <v>9001</v>
      </c>
      <c r="K416" s="14" t="s">
        <v>34</v>
      </c>
      <c r="L416" s="15" t="s">
        <v>679</v>
      </c>
      <c r="M416" s="68">
        <v>134</v>
      </c>
      <c r="N416" s="61">
        <v>0</v>
      </c>
      <c r="O416" s="65">
        <f t="shared" si="68"/>
        <v>6.0688405797101448E-2</v>
      </c>
      <c r="P416" s="65">
        <f t="shared" si="69"/>
        <v>0</v>
      </c>
      <c r="Q416" s="15">
        <v>5.1517208963862204</v>
      </c>
      <c r="R416" s="15">
        <v>0</v>
      </c>
      <c r="S416" s="15">
        <f t="shared" si="70"/>
        <v>-5.1517208963862204</v>
      </c>
      <c r="T416" s="15">
        <f t="shared" si="71"/>
        <v>-100</v>
      </c>
      <c r="U416" s="15">
        <v>2.6772017740898058</v>
      </c>
      <c r="V416" s="15">
        <v>0</v>
      </c>
      <c r="W416" s="15">
        <f t="shared" si="72"/>
        <v>-2.6772017740898058</v>
      </c>
      <c r="X416" s="16">
        <f t="shared" si="76"/>
        <v>-100</v>
      </c>
      <c r="Y416" s="13">
        <v>2.5500000000000003</v>
      </c>
      <c r="Z416" s="13">
        <v>95.86</v>
      </c>
      <c r="AA416" s="13">
        <v>0</v>
      </c>
      <c r="AB416" s="13">
        <v>0</v>
      </c>
      <c r="AC416" s="53">
        <f t="shared" si="73"/>
        <v>4.793E-2</v>
      </c>
      <c r="AD416" s="69">
        <f t="shared" ref="AD416:AD427" si="78">AC416+(AC416*(X416/100))</f>
        <v>0</v>
      </c>
      <c r="AE416" s="53">
        <f t="shared" si="74"/>
        <v>-4.793E-2</v>
      </c>
      <c r="AF416" s="53">
        <f t="shared" si="75"/>
        <v>-100</v>
      </c>
      <c r="AG416" s="44">
        <v>221112</v>
      </c>
      <c r="AH416" s="15" t="s">
        <v>686</v>
      </c>
      <c r="AI416" s="20"/>
      <c r="AJ416" s="20"/>
      <c r="AK416" s="20"/>
      <c r="AL416" s="20"/>
      <c r="AM416" s="20"/>
      <c r="AN416" s="20"/>
      <c r="AO416" s="20"/>
      <c r="AP416" s="20"/>
      <c r="AQ416" s="20"/>
      <c r="AR416" s="20"/>
      <c r="AS416" s="20"/>
      <c r="AT416" s="20"/>
    </row>
    <row r="417" spans="1:46" ht="26.1" customHeight="1" x14ac:dyDescent="0.25">
      <c r="A417" s="39" t="s">
        <v>30</v>
      </c>
      <c r="B417" s="13" t="s">
        <v>260</v>
      </c>
      <c r="C417" s="13">
        <v>34023</v>
      </c>
      <c r="D417" s="13" t="s">
        <v>252</v>
      </c>
      <c r="E417" s="13">
        <v>17824</v>
      </c>
      <c r="F417" s="13" t="s">
        <v>280</v>
      </c>
      <c r="G417" s="13" t="s">
        <v>126</v>
      </c>
      <c r="H417" s="13" t="s">
        <v>128</v>
      </c>
      <c r="I417" s="4">
        <v>2400</v>
      </c>
      <c r="J417" s="4">
        <v>11001</v>
      </c>
      <c r="K417" s="14" t="s">
        <v>34</v>
      </c>
      <c r="L417" s="15" t="s">
        <v>679</v>
      </c>
      <c r="M417" s="68">
        <v>124</v>
      </c>
      <c r="N417" s="61">
        <v>0</v>
      </c>
      <c r="O417" s="65">
        <f t="shared" si="68"/>
        <v>5.6159420289855072E-2</v>
      </c>
      <c r="P417" s="65">
        <f t="shared" si="69"/>
        <v>0</v>
      </c>
      <c r="Q417" s="15">
        <v>4.7737817835780918</v>
      </c>
      <c r="R417" s="15">
        <v>0</v>
      </c>
      <c r="S417" s="15">
        <f t="shared" si="70"/>
        <v>-4.7737817835780918</v>
      </c>
      <c r="T417" s="15">
        <f t="shared" si="71"/>
        <v>-100</v>
      </c>
      <c r="U417" s="15">
        <v>2.545301901544974</v>
      </c>
      <c r="V417" s="15">
        <v>0</v>
      </c>
      <c r="W417" s="15">
        <f t="shared" si="72"/>
        <v>-2.545301901544974</v>
      </c>
      <c r="X417" s="16">
        <f t="shared" si="76"/>
        <v>-100</v>
      </c>
      <c r="Y417" s="13">
        <v>2.3699999999999997</v>
      </c>
      <c r="Z417" s="13">
        <v>104.34</v>
      </c>
      <c r="AA417" s="13">
        <v>0</v>
      </c>
      <c r="AB417" s="13">
        <v>0</v>
      </c>
      <c r="AC417" s="53">
        <f t="shared" si="73"/>
        <v>5.2170000000000001E-2</v>
      </c>
      <c r="AD417" s="69">
        <f t="shared" si="78"/>
        <v>0</v>
      </c>
      <c r="AE417" s="53">
        <f t="shared" si="74"/>
        <v>-5.2170000000000001E-2</v>
      </c>
      <c r="AF417" s="53">
        <f t="shared" si="75"/>
        <v>-100</v>
      </c>
      <c r="AG417" s="44">
        <v>221112</v>
      </c>
      <c r="AH417" s="15" t="s">
        <v>686</v>
      </c>
      <c r="AI417" s="20"/>
      <c r="AJ417" s="20"/>
      <c r="AK417" s="20"/>
      <c r="AL417" s="20"/>
      <c r="AM417" s="20"/>
      <c r="AN417" s="20"/>
      <c r="AO417" s="20"/>
      <c r="AP417" s="20"/>
      <c r="AQ417" s="20"/>
      <c r="AR417" s="20"/>
      <c r="AS417" s="20"/>
      <c r="AT417" s="20"/>
    </row>
    <row r="418" spans="1:46" ht="26.1" customHeight="1" x14ac:dyDescent="0.25">
      <c r="A418" s="40" t="s">
        <v>30</v>
      </c>
      <c r="B418" s="13" t="s">
        <v>260</v>
      </c>
      <c r="C418" s="13">
        <v>34023</v>
      </c>
      <c r="D418" s="13" t="s">
        <v>252</v>
      </c>
      <c r="E418" s="13">
        <v>17824</v>
      </c>
      <c r="F418" s="13" t="s">
        <v>280</v>
      </c>
      <c r="G418" s="13" t="s">
        <v>126</v>
      </c>
      <c r="H418" s="13" t="s">
        <v>128</v>
      </c>
      <c r="I418" s="4">
        <v>2400</v>
      </c>
      <c r="J418" s="4">
        <v>15001</v>
      </c>
      <c r="K418" s="13" t="s">
        <v>34</v>
      </c>
      <c r="L418" s="15" t="s">
        <v>679</v>
      </c>
      <c r="M418" s="68">
        <v>105</v>
      </c>
      <c r="N418" s="61">
        <v>0</v>
      </c>
      <c r="O418" s="65">
        <f t="shared" si="68"/>
        <v>4.755434782608696E-2</v>
      </c>
      <c r="P418" s="65">
        <f t="shared" si="69"/>
        <v>0</v>
      </c>
      <c r="Q418" s="15">
        <v>3.5103513707517293</v>
      </c>
      <c r="R418" s="15">
        <v>0</v>
      </c>
      <c r="S418" s="15">
        <f t="shared" si="70"/>
        <v>-3.5103513707517293</v>
      </c>
      <c r="T418" s="15">
        <f t="shared" si="71"/>
        <v>-100</v>
      </c>
      <c r="U418" s="15">
        <v>2.245381985577489</v>
      </c>
      <c r="V418" s="15">
        <v>0</v>
      </c>
      <c r="W418" s="15">
        <f t="shared" si="72"/>
        <v>-2.245381985577489</v>
      </c>
      <c r="X418" s="16">
        <f t="shared" si="76"/>
        <v>-100</v>
      </c>
      <c r="Y418" s="13">
        <v>1.75</v>
      </c>
      <c r="Z418" s="13">
        <v>122.07</v>
      </c>
      <c r="AA418" s="13">
        <v>0</v>
      </c>
      <c r="AB418" s="13">
        <v>0</v>
      </c>
      <c r="AC418" s="53">
        <f t="shared" si="73"/>
        <v>6.1034999999999999E-2</v>
      </c>
      <c r="AD418" s="69">
        <f t="shared" si="78"/>
        <v>0</v>
      </c>
      <c r="AE418" s="53">
        <f t="shared" si="74"/>
        <v>-6.1034999999999999E-2</v>
      </c>
      <c r="AF418" s="53">
        <f t="shared" si="75"/>
        <v>-100</v>
      </c>
      <c r="AG418" s="44">
        <v>221112</v>
      </c>
      <c r="AH418" s="15" t="s">
        <v>686</v>
      </c>
      <c r="AI418" s="59"/>
      <c r="AJ418" s="20"/>
      <c r="AK418" s="20"/>
      <c r="AL418" s="20"/>
      <c r="AM418" s="20"/>
      <c r="AN418" s="20"/>
      <c r="AO418" s="20"/>
      <c r="AP418" s="20"/>
      <c r="AQ418" s="20"/>
      <c r="AR418" s="20"/>
      <c r="AS418" s="20"/>
      <c r="AT418" s="20"/>
    </row>
    <row r="419" spans="1:46" ht="26.1" customHeight="1" x14ac:dyDescent="0.25">
      <c r="A419" s="40" t="s">
        <v>30</v>
      </c>
      <c r="B419" s="13" t="s">
        <v>260</v>
      </c>
      <c r="C419" s="13">
        <v>34023</v>
      </c>
      <c r="D419" s="13" t="s">
        <v>252</v>
      </c>
      <c r="E419" s="13">
        <v>17824</v>
      </c>
      <c r="F419" s="13" t="s">
        <v>280</v>
      </c>
      <c r="G419" s="13" t="s">
        <v>126</v>
      </c>
      <c r="H419" s="13" t="s">
        <v>128</v>
      </c>
      <c r="I419" s="4">
        <v>2400</v>
      </c>
      <c r="J419" s="4">
        <v>13001</v>
      </c>
      <c r="K419" s="13" t="s">
        <v>34</v>
      </c>
      <c r="L419" s="15" t="s">
        <v>679</v>
      </c>
      <c r="M419" s="68">
        <v>109</v>
      </c>
      <c r="N419" s="61">
        <v>0</v>
      </c>
      <c r="O419" s="65">
        <f t="shared" si="68"/>
        <v>4.9365942028985504E-2</v>
      </c>
      <c r="P419" s="65">
        <f t="shared" si="69"/>
        <v>0</v>
      </c>
      <c r="Q419" s="15">
        <v>3.6175041684063713</v>
      </c>
      <c r="R419" s="15">
        <v>0</v>
      </c>
      <c r="S419" s="15">
        <f t="shared" si="70"/>
        <v>-3.6175041684063713</v>
      </c>
      <c r="T419" s="15">
        <f t="shared" si="71"/>
        <v>-100</v>
      </c>
      <c r="U419" s="15">
        <v>2.445498293031465</v>
      </c>
      <c r="V419" s="15">
        <v>0</v>
      </c>
      <c r="W419" s="15">
        <f t="shared" si="72"/>
        <v>-2.445498293031465</v>
      </c>
      <c r="X419" s="16">
        <f t="shared" si="76"/>
        <v>-100</v>
      </c>
      <c r="Y419" s="13">
        <v>1.81</v>
      </c>
      <c r="Z419" s="13">
        <v>148.37</v>
      </c>
      <c r="AA419" s="13">
        <v>0</v>
      </c>
      <c r="AB419" s="13">
        <v>0</v>
      </c>
      <c r="AC419" s="53">
        <f t="shared" si="73"/>
        <v>7.4185000000000001E-2</v>
      </c>
      <c r="AD419" s="69">
        <f t="shared" si="78"/>
        <v>0</v>
      </c>
      <c r="AE419" s="53">
        <f t="shared" si="74"/>
        <v>-7.4185000000000001E-2</v>
      </c>
      <c r="AF419" s="53">
        <f t="shared" si="75"/>
        <v>-100</v>
      </c>
      <c r="AG419" s="44">
        <v>221112</v>
      </c>
      <c r="AH419" s="15" t="s">
        <v>686</v>
      </c>
      <c r="AI419" s="59"/>
      <c r="AJ419" s="20"/>
      <c r="AK419" s="20"/>
      <c r="AL419" s="20"/>
      <c r="AM419" s="20"/>
      <c r="AN419" s="20"/>
      <c r="AO419" s="20"/>
      <c r="AP419" s="20"/>
      <c r="AQ419" s="20"/>
      <c r="AR419" s="20"/>
      <c r="AS419" s="20"/>
      <c r="AT419" s="20"/>
    </row>
    <row r="420" spans="1:46" ht="26.1" customHeight="1" x14ac:dyDescent="0.25">
      <c r="A420" s="39" t="s">
        <v>30</v>
      </c>
      <c r="B420" s="13" t="s">
        <v>260</v>
      </c>
      <c r="C420" s="13">
        <v>34023</v>
      </c>
      <c r="D420" s="13" t="s">
        <v>252</v>
      </c>
      <c r="E420" s="13">
        <v>17824</v>
      </c>
      <c r="F420" s="13" t="s">
        <v>280</v>
      </c>
      <c r="G420" s="13" t="s">
        <v>126</v>
      </c>
      <c r="H420" s="13" t="s">
        <v>128</v>
      </c>
      <c r="I420" s="4">
        <v>2400</v>
      </c>
      <c r="J420" s="4">
        <v>9001</v>
      </c>
      <c r="K420" s="14" t="s">
        <v>36</v>
      </c>
      <c r="L420" s="15" t="s">
        <v>679</v>
      </c>
      <c r="M420" s="68">
        <v>134</v>
      </c>
      <c r="N420" s="61">
        <v>0</v>
      </c>
      <c r="O420" s="65">
        <f t="shared" si="68"/>
        <v>6.0688405797101448E-2</v>
      </c>
      <c r="P420" s="65">
        <f t="shared" si="69"/>
        <v>0</v>
      </c>
      <c r="Q420" s="15">
        <v>17.00196507190045</v>
      </c>
      <c r="R420" s="15">
        <v>0</v>
      </c>
      <c r="S420" s="15">
        <f t="shared" si="70"/>
        <v>-17.00196507190045</v>
      </c>
      <c r="T420" s="15">
        <f t="shared" si="71"/>
        <v>-100</v>
      </c>
      <c r="U420" s="15">
        <v>8.439900247957139</v>
      </c>
      <c r="V420" s="15">
        <v>0</v>
      </c>
      <c r="W420" s="15">
        <f t="shared" si="72"/>
        <v>-8.439900247957139</v>
      </c>
      <c r="X420" s="16">
        <f t="shared" si="76"/>
        <v>-100</v>
      </c>
      <c r="Y420" s="13">
        <v>13.07</v>
      </c>
      <c r="Z420" s="13">
        <v>433.7</v>
      </c>
      <c r="AA420" s="13">
        <v>18.739999999999998</v>
      </c>
      <c r="AB420" s="13">
        <v>0</v>
      </c>
      <c r="AC420" s="53">
        <f t="shared" si="73"/>
        <v>0.21684999999999999</v>
      </c>
      <c r="AD420" s="53">
        <f t="shared" si="78"/>
        <v>0</v>
      </c>
      <c r="AE420" s="53">
        <f t="shared" si="74"/>
        <v>-0.21684999999999999</v>
      </c>
      <c r="AF420" s="53">
        <f t="shared" si="75"/>
        <v>-100</v>
      </c>
      <c r="AG420" s="44">
        <v>221112</v>
      </c>
      <c r="AH420" s="15" t="s">
        <v>686</v>
      </c>
      <c r="AI420" s="20"/>
      <c r="AJ420" s="20"/>
      <c r="AK420" s="20"/>
      <c r="AL420" s="20"/>
      <c r="AM420" s="20"/>
      <c r="AN420" s="20"/>
      <c r="AO420" s="20"/>
      <c r="AP420" s="20"/>
      <c r="AQ420" s="20"/>
      <c r="AR420" s="20"/>
      <c r="AS420" s="20"/>
      <c r="AT420" s="20"/>
    </row>
    <row r="421" spans="1:46" ht="26.1" customHeight="1" x14ac:dyDescent="0.25">
      <c r="A421" s="39" t="s">
        <v>30</v>
      </c>
      <c r="B421" s="13" t="s">
        <v>260</v>
      </c>
      <c r="C421" s="13">
        <v>34023</v>
      </c>
      <c r="D421" s="13" t="s">
        <v>252</v>
      </c>
      <c r="E421" s="13">
        <v>17824</v>
      </c>
      <c r="F421" s="13" t="s">
        <v>280</v>
      </c>
      <c r="G421" s="13" t="s">
        <v>126</v>
      </c>
      <c r="H421" s="13" t="s">
        <v>128</v>
      </c>
      <c r="I421" s="4">
        <v>2400</v>
      </c>
      <c r="J421" s="4">
        <v>11001</v>
      </c>
      <c r="K421" s="14" t="s">
        <v>36</v>
      </c>
      <c r="L421" s="15" t="s">
        <v>679</v>
      </c>
      <c r="M421" s="68">
        <v>124</v>
      </c>
      <c r="N421" s="61">
        <v>0</v>
      </c>
      <c r="O421" s="65">
        <f t="shared" si="68"/>
        <v>5.6159420289855072E-2</v>
      </c>
      <c r="P421" s="65">
        <f t="shared" si="69"/>
        <v>0</v>
      </c>
      <c r="Q421" s="15">
        <v>14.442402990667423</v>
      </c>
      <c r="R421" s="15">
        <v>0</v>
      </c>
      <c r="S421" s="15">
        <f t="shared" si="70"/>
        <v>-14.442402990667423</v>
      </c>
      <c r="T421" s="15">
        <f t="shared" si="71"/>
        <v>-100</v>
      </c>
      <c r="U421" s="15">
        <v>7.9785133703390878</v>
      </c>
      <c r="V421" s="15">
        <v>0</v>
      </c>
      <c r="W421" s="15">
        <f t="shared" si="72"/>
        <v>-7.9785133703390878</v>
      </c>
      <c r="X421" s="16">
        <f t="shared" si="76"/>
        <v>-100</v>
      </c>
      <c r="Y421" s="13">
        <v>11.49</v>
      </c>
      <c r="Z421" s="13">
        <v>472.04</v>
      </c>
      <c r="AA421" s="13">
        <v>7.37</v>
      </c>
      <c r="AB421" s="13">
        <v>0</v>
      </c>
      <c r="AC421" s="53">
        <f t="shared" si="73"/>
        <v>0.23602000000000001</v>
      </c>
      <c r="AD421" s="53">
        <f t="shared" si="78"/>
        <v>0</v>
      </c>
      <c r="AE421" s="53">
        <f t="shared" si="74"/>
        <v>-0.23602000000000001</v>
      </c>
      <c r="AF421" s="53">
        <f t="shared" si="75"/>
        <v>-100</v>
      </c>
      <c r="AG421" s="44">
        <v>221112</v>
      </c>
      <c r="AH421" s="15" t="s">
        <v>686</v>
      </c>
      <c r="AI421" s="20"/>
      <c r="AJ421" s="20"/>
      <c r="AK421" s="20"/>
      <c r="AL421" s="20"/>
      <c r="AM421" s="20"/>
      <c r="AN421" s="20"/>
      <c r="AO421" s="20"/>
      <c r="AP421" s="20"/>
      <c r="AQ421" s="20"/>
      <c r="AR421" s="20"/>
      <c r="AS421" s="20"/>
      <c r="AT421" s="20"/>
    </row>
    <row r="422" spans="1:46" ht="26.1" customHeight="1" x14ac:dyDescent="0.25">
      <c r="A422" s="39" t="s">
        <v>30</v>
      </c>
      <c r="B422" s="13" t="s">
        <v>260</v>
      </c>
      <c r="C422" s="13">
        <v>34023</v>
      </c>
      <c r="D422" s="13" t="s">
        <v>252</v>
      </c>
      <c r="E422" s="13">
        <v>17824</v>
      </c>
      <c r="F422" s="13" t="s">
        <v>280</v>
      </c>
      <c r="G422" s="13" t="s">
        <v>126</v>
      </c>
      <c r="H422" s="13" t="s">
        <v>128</v>
      </c>
      <c r="I422" s="4">
        <v>2400</v>
      </c>
      <c r="J422" s="4">
        <v>15001</v>
      </c>
      <c r="K422" s="14" t="s">
        <v>36</v>
      </c>
      <c r="L422" s="15" t="s">
        <v>679</v>
      </c>
      <c r="M422" s="68">
        <v>105</v>
      </c>
      <c r="N422" s="61">
        <v>0</v>
      </c>
      <c r="O422" s="65">
        <f t="shared" si="68"/>
        <v>4.755434782608696E-2</v>
      </c>
      <c r="P422" s="65">
        <f t="shared" si="69"/>
        <v>0</v>
      </c>
      <c r="Q422" s="15">
        <v>11.210219245670203</v>
      </c>
      <c r="R422" s="15">
        <v>0</v>
      </c>
      <c r="S422" s="15">
        <f t="shared" si="70"/>
        <v>-11.210219245670203</v>
      </c>
      <c r="T422" s="15">
        <f t="shared" si="71"/>
        <v>-100</v>
      </c>
      <c r="U422" s="15">
        <v>7.433892047021212</v>
      </c>
      <c r="V422" s="15">
        <v>0</v>
      </c>
      <c r="W422" s="15">
        <f t="shared" si="72"/>
        <v>-7.433892047021212</v>
      </c>
      <c r="X422" s="16">
        <f t="shared" si="76"/>
        <v>-100</v>
      </c>
      <c r="Y422" s="13">
        <v>8.5499999999999989</v>
      </c>
      <c r="Z422" s="13">
        <v>552.13</v>
      </c>
      <c r="AA422" s="13">
        <v>0</v>
      </c>
      <c r="AB422" s="13">
        <v>0</v>
      </c>
      <c r="AC422" s="53">
        <f t="shared" si="73"/>
        <v>0.276065</v>
      </c>
      <c r="AD422" s="53">
        <f t="shared" si="78"/>
        <v>0</v>
      </c>
      <c r="AE422" s="53">
        <f t="shared" si="74"/>
        <v>-0.276065</v>
      </c>
      <c r="AF422" s="53">
        <f t="shared" si="75"/>
        <v>-100</v>
      </c>
      <c r="AG422" s="44">
        <v>221112</v>
      </c>
      <c r="AH422" s="15" t="s">
        <v>686</v>
      </c>
      <c r="AI422" s="20"/>
      <c r="AJ422" s="20"/>
      <c r="AK422" s="20"/>
      <c r="AL422" s="20"/>
      <c r="AM422" s="20"/>
      <c r="AN422" s="20"/>
      <c r="AO422" s="20"/>
      <c r="AP422" s="20"/>
      <c r="AQ422" s="20"/>
      <c r="AR422" s="20"/>
      <c r="AS422" s="20"/>
      <c r="AT422" s="20"/>
    </row>
    <row r="423" spans="1:46" ht="26.1" customHeight="1" x14ac:dyDescent="0.25">
      <c r="A423" s="39" t="s">
        <v>30</v>
      </c>
      <c r="B423" s="13" t="s">
        <v>260</v>
      </c>
      <c r="C423" s="13">
        <v>34023</v>
      </c>
      <c r="D423" s="13" t="s">
        <v>252</v>
      </c>
      <c r="E423" s="13">
        <v>17824</v>
      </c>
      <c r="F423" s="13" t="s">
        <v>280</v>
      </c>
      <c r="G423" s="13" t="s">
        <v>126</v>
      </c>
      <c r="H423" s="13" t="s">
        <v>128</v>
      </c>
      <c r="I423" s="4">
        <v>2400</v>
      </c>
      <c r="J423" s="4">
        <v>13001</v>
      </c>
      <c r="K423" s="14" t="s">
        <v>36</v>
      </c>
      <c r="L423" s="15" t="s">
        <v>679</v>
      </c>
      <c r="M423" s="68">
        <v>109</v>
      </c>
      <c r="N423" s="61">
        <v>0</v>
      </c>
      <c r="O423" s="65">
        <f t="shared" si="68"/>
        <v>4.9365942028985504E-2</v>
      </c>
      <c r="P423" s="65">
        <f t="shared" si="69"/>
        <v>0</v>
      </c>
      <c r="Q423" s="15">
        <v>11.624808381631476</v>
      </c>
      <c r="R423" s="15">
        <v>0</v>
      </c>
      <c r="S423" s="15">
        <f t="shared" si="70"/>
        <v>-11.624808381631476</v>
      </c>
      <c r="T423" s="15">
        <f t="shared" si="71"/>
        <v>-100</v>
      </c>
      <c r="U423" s="15">
        <v>8.1818557339586206</v>
      </c>
      <c r="V423" s="15">
        <v>0</v>
      </c>
      <c r="W423" s="15">
        <f t="shared" si="72"/>
        <v>-8.1818557339586206</v>
      </c>
      <c r="X423" s="16">
        <f t="shared" si="76"/>
        <v>-100</v>
      </c>
      <c r="Y423" s="13">
        <v>8.629999999999999</v>
      </c>
      <c r="Z423" s="13">
        <v>671.28</v>
      </c>
      <c r="AA423" s="13">
        <v>7.44</v>
      </c>
      <c r="AB423" s="13">
        <v>0</v>
      </c>
      <c r="AC423" s="53">
        <f t="shared" si="73"/>
        <v>0.33563999999999999</v>
      </c>
      <c r="AD423" s="53">
        <f t="shared" si="78"/>
        <v>0</v>
      </c>
      <c r="AE423" s="53">
        <f t="shared" si="74"/>
        <v>-0.33563999999999999</v>
      </c>
      <c r="AF423" s="53">
        <f t="shared" si="75"/>
        <v>-100</v>
      </c>
      <c r="AG423" s="44">
        <v>221112</v>
      </c>
      <c r="AH423" s="15" t="s">
        <v>686</v>
      </c>
      <c r="AI423" s="20"/>
      <c r="AJ423" s="20"/>
      <c r="AK423" s="20"/>
      <c r="AL423" s="20"/>
      <c r="AM423" s="20"/>
      <c r="AN423" s="20"/>
      <c r="AO423" s="20"/>
      <c r="AP423" s="20"/>
      <c r="AQ423" s="20"/>
      <c r="AR423" s="20"/>
      <c r="AS423" s="20"/>
      <c r="AT423" s="20"/>
    </row>
    <row r="424" spans="1:46" ht="26.1" customHeight="1" x14ac:dyDescent="0.25">
      <c r="A424" s="39" t="s">
        <v>30</v>
      </c>
      <c r="B424" s="13" t="s">
        <v>260</v>
      </c>
      <c r="C424" s="13">
        <v>34023</v>
      </c>
      <c r="D424" s="13" t="s">
        <v>252</v>
      </c>
      <c r="E424" s="13">
        <v>17824</v>
      </c>
      <c r="F424" s="13" t="s">
        <v>280</v>
      </c>
      <c r="G424" s="13" t="s">
        <v>126</v>
      </c>
      <c r="H424" s="13" t="s">
        <v>128</v>
      </c>
      <c r="I424" s="4">
        <v>2400</v>
      </c>
      <c r="J424" s="4">
        <v>9001</v>
      </c>
      <c r="K424" s="14" t="s">
        <v>35</v>
      </c>
      <c r="L424" s="15" t="s">
        <v>679</v>
      </c>
      <c r="M424" s="68">
        <v>134</v>
      </c>
      <c r="N424" s="61">
        <v>0</v>
      </c>
      <c r="O424" s="65">
        <f t="shared" si="68"/>
        <v>6.0688405797101448E-2</v>
      </c>
      <c r="P424" s="65">
        <f t="shared" si="69"/>
        <v>0</v>
      </c>
      <c r="Q424" s="15">
        <v>47.199748553083715</v>
      </c>
      <c r="R424" s="15">
        <v>0</v>
      </c>
      <c r="S424" s="15">
        <f t="shared" si="70"/>
        <v>-47.199748553083715</v>
      </c>
      <c r="T424" s="15">
        <f t="shared" si="71"/>
        <v>-100</v>
      </c>
      <c r="U424" s="15">
        <v>24.528357243023105</v>
      </c>
      <c r="V424" s="15">
        <v>0</v>
      </c>
      <c r="W424" s="15">
        <f t="shared" si="72"/>
        <v>-24.528357243023105</v>
      </c>
      <c r="X424" s="16">
        <f t="shared" si="76"/>
        <v>-100</v>
      </c>
      <c r="Y424" s="13">
        <v>23.42</v>
      </c>
      <c r="Z424" s="13">
        <v>889.23</v>
      </c>
      <c r="AA424" s="13">
        <v>0</v>
      </c>
      <c r="AB424" s="13">
        <v>881.03</v>
      </c>
      <c r="AC424" s="53">
        <f t="shared" si="73"/>
        <v>0.44461499999999998</v>
      </c>
      <c r="AD424" s="69">
        <f t="shared" si="78"/>
        <v>0</v>
      </c>
      <c r="AE424" s="53">
        <f t="shared" si="74"/>
        <v>-0.44461499999999998</v>
      </c>
      <c r="AF424" s="53">
        <f t="shared" si="75"/>
        <v>-100</v>
      </c>
      <c r="AG424" s="44">
        <v>221112</v>
      </c>
      <c r="AH424" s="15" t="s">
        <v>686</v>
      </c>
      <c r="AI424" s="20"/>
      <c r="AJ424" s="20"/>
      <c r="AK424" s="20"/>
      <c r="AL424" s="20"/>
      <c r="AM424" s="20"/>
      <c r="AN424" s="20"/>
      <c r="AO424" s="20"/>
      <c r="AP424" s="20"/>
      <c r="AQ424" s="20"/>
      <c r="AR424" s="20"/>
      <c r="AS424" s="20"/>
      <c r="AT424" s="20"/>
    </row>
    <row r="425" spans="1:46" ht="26.1" customHeight="1" x14ac:dyDescent="0.25">
      <c r="A425" s="39" t="s">
        <v>30</v>
      </c>
      <c r="B425" s="13" t="s">
        <v>260</v>
      </c>
      <c r="C425" s="13">
        <v>34023</v>
      </c>
      <c r="D425" s="13" t="s">
        <v>252</v>
      </c>
      <c r="E425" s="13">
        <v>17824</v>
      </c>
      <c r="F425" s="13" t="s">
        <v>280</v>
      </c>
      <c r="G425" s="13" t="s">
        <v>126</v>
      </c>
      <c r="H425" s="13" t="s">
        <v>128</v>
      </c>
      <c r="I425" s="4">
        <v>2400</v>
      </c>
      <c r="J425" s="4">
        <v>11001</v>
      </c>
      <c r="K425" s="14" t="s">
        <v>35</v>
      </c>
      <c r="L425" s="15" t="s">
        <v>679</v>
      </c>
      <c r="M425" s="68">
        <v>124</v>
      </c>
      <c r="N425" s="61">
        <v>0</v>
      </c>
      <c r="O425" s="65">
        <f t="shared" si="68"/>
        <v>5.6159420289855072E-2</v>
      </c>
      <c r="P425" s="65">
        <f t="shared" si="69"/>
        <v>0</v>
      </c>
      <c r="Q425" s="15">
        <v>43.975376253068085</v>
      </c>
      <c r="R425" s="15">
        <v>0</v>
      </c>
      <c r="S425" s="15">
        <f t="shared" si="70"/>
        <v>-43.975376253068085</v>
      </c>
      <c r="T425" s="15">
        <f t="shared" si="71"/>
        <v>-100</v>
      </c>
      <c r="U425" s="15">
        <v>23.446947068911602</v>
      </c>
      <c r="V425" s="15">
        <v>0</v>
      </c>
      <c r="W425" s="15">
        <f t="shared" si="72"/>
        <v>-23.446947068911602</v>
      </c>
      <c r="X425" s="16">
        <f t="shared" si="76"/>
        <v>-100</v>
      </c>
      <c r="Y425" s="13">
        <v>21.89</v>
      </c>
      <c r="Z425" s="13">
        <v>967.82</v>
      </c>
      <c r="AA425" s="13">
        <v>0</v>
      </c>
      <c r="AB425" s="13">
        <v>780.7</v>
      </c>
      <c r="AC425" s="53">
        <f t="shared" si="73"/>
        <v>0.48391000000000001</v>
      </c>
      <c r="AD425" s="69">
        <f t="shared" si="78"/>
        <v>0</v>
      </c>
      <c r="AE425" s="53">
        <f t="shared" si="74"/>
        <v>-0.48391000000000001</v>
      </c>
      <c r="AF425" s="53">
        <f t="shared" si="75"/>
        <v>-100</v>
      </c>
      <c r="AG425" s="44">
        <v>221112</v>
      </c>
      <c r="AH425" s="15" t="s">
        <v>686</v>
      </c>
      <c r="AI425" s="20"/>
      <c r="AJ425" s="20"/>
      <c r="AK425" s="20"/>
      <c r="AL425" s="20"/>
      <c r="AM425" s="20"/>
      <c r="AN425" s="20"/>
      <c r="AO425" s="20"/>
      <c r="AP425" s="20"/>
      <c r="AQ425" s="20"/>
      <c r="AR425" s="20"/>
      <c r="AS425" s="20"/>
      <c r="AT425" s="20"/>
    </row>
    <row r="426" spans="1:46" ht="26.1" customHeight="1" x14ac:dyDescent="0.25">
      <c r="A426" s="39" t="s">
        <v>30</v>
      </c>
      <c r="B426" s="13" t="s">
        <v>260</v>
      </c>
      <c r="C426" s="13">
        <v>34023</v>
      </c>
      <c r="D426" s="13" t="s">
        <v>252</v>
      </c>
      <c r="E426" s="13">
        <v>17824</v>
      </c>
      <c r="F426" s="13" t="s">
        <v>280</v>
      </c>
      <c r="G426" s="13" t="s">
        <v>126</v>
      </c>
      <c r="H426" s="13" t="s">
        <v>128</v>
      </c>
      <c r="I426" s="4">
        <v>2400</v>
      </c>
      <c r="J426" s="4">
        <v>15001</v>
      </c>
      <c r="K426" s="14" t="s">
        <v>35</v>
      </c>
      <c r="L426" s="15" t="s">
        <v>679</v>
      </c>
      <c r="M426" s="68">
        <v>105</v>
      </c>
      <c r="N426" s="61">
        <v>0</v>
      </c>
      <c r="O426" s="65">
        <f t="shared" si="68"/>
        <v>4.755434782608696E-2</v>
      </c>
      <c r="P426" s="65">
        <f t="shared" si="69"/>
        <v>0</v>
      </c>
      <c r="Q426" s="15">
        <v>32.28737479757585</v>
      </c>
      <c r="R426" s="15">
        <v>0</v>
      </c>
      <c r="S426" s="15">
        <f t="shared" si="70"/>
        <v>-32.28737479757585</v>
      </c>
      <c r="T426" s="15">
        <f t="shared" si="71"/>
        <v>-100</v>
      </c>
      <c r="U426" s="15">
        <v>20.652488048950005</v>
      </c>
      <c r="V426" s="15">
        <v>0</v>
      </c>
      <c r="W426" s="15">
        <f t="shared" si="72"/>
        <v>-20.652488048950005</v>
      </c>
      <c r="X426" s="16">
        <f t="shared" si="76"/>
        <v>-100</v>
      </c>
      <c r="Y426" s="13">
        <v>16.14</v>
      </c>
      <c r="Z426" s="13">
        <v>1132.3599999999999</v>
      </c>
      <c r="AA426" s="13">
        <v>0</v>
      </c>
      <c r="AB426" s="13">
        <v>775.36</v>
      </c>
      <c r="AC426" s="53">
        <f t="shared" si="73"/>
        <v>0.56617999999999991</v>
      </c>
      <c r="AD426" s="69">
        <f t="shared" si="78"/>
        <v>0</v>
      </c>
      <c r="AE426" s="53">
        <f t="shared" si="74"/>
        <v>-0.56617999999999991</v>
      </c>
      <c r="AF426" s="53">
        <f t="shared" si="75"/>
        <v>-100</v>
      </c>
      <c r="AG426" s="44">
        <v>221112</v>
      </c>
      <c r="AH426" s="15" t="s">
        <v>686</v>
      </c>
      <c r="AI426" s="20"/>
      <c r="AJ426" s="20"/>
      <c r="AK426" s="20"/>
      <c r="AL426" s="20"/>
      <c r="AM426" s="20"/>
      <c r="AN426" s="20"/>
      <c r="AO426" s="20"/>
      <c r="AP426" s="20"/>
      <c r="AQ426" s="20"/>
      <c r="AR426" s="20"/>
      <c r="AS426" s="20"/>
      <c r="AT426" s="20"/>
    </row>
    <row r="427" spans="1:46" ht="26.1" customHeight="1" x14ac:dyDescent="0.25">
      <c r="A427" s="39" t="s">
        <v>30</v>
      </c>
      <c r="B427" s="13" t="s">
        <v>260</v>
      </c>
      <c r="C427" s="13">
        <v>34023</v>
      </c>
      <c r="D427" s="13" t="s">
        <v>252</v>
      </c>
      <c r="E427" s="13">
        <v>17824</v>
      </c>
      <c r="F427" s="13" t="s">
        <v>280</v>
      </c>
      <c r="G427" s="13" t="s">
        <v>126</v>
      </c>
      <c r="H427" s="13" t="s">
        <v>128</v>
      </c>
      <c r="I427" s="4">
        <v>2400</v>
      </c>
      <c r="J427" s="4">
        <v>13001</v>
      </c>
      <c r="K427" s="14" t="s">
        <v>35</v>
      </c>
      <c r="L427" s="15" t="s">
        <v>679</v>
      </c>
      <c r="M427" s="68">
        <v>109</v>
      </c>
      <c r="N427" s="61">
        <v>0</v>
      </c>
      <c r="O427" s="65">
        <f t="shared" si="68"/>
        <v>4.9365942028985504E-2</v>
      </c>
      <c r="P427" s="65">
        <f t="shared" si="69"/>
        <v>0</v>
      </c>
      <c r="Q427" s="15">
        <v>33.262153089053527</v>
      </c>
      <c r="R427" s="15">
        <v>0</v>
      </c>
      <c r="S427" s="15">
        <f t="shared" si="70"/>
        <v>-33.262153089053527</v>
      </c>
      <c r="T427" s="15">
        <f t="shared" si="71"/>
        <v>-100</v>
      </c>
      <c r="U427" s="15">
        <v>22.485817518122072</v>
      </c>
      <c r="V427" s="15">
        <v>0</v>
      </c>
      <c r="W427" s="15">
        <f t="shared" si="72"/>
        <v>-22.485817518122072</v>
      </c>
      <c r="X427" s="16">
        <f t="shared" si="76"/>
        <v>-100</v>
      </c>
      <c r="Y427" s="13">
        <v>16.63</v>
      </c>
      <c r="Z427" s="13">
        <v>1376.3</v>
      </c>
      <c r="AA427" s="13">
        <v>0</v>
      </c>
      <c r="AB427" s="13">
        <v>841.29</v>
      </c>
      <c r="AC427" s="53">
        <f t="shared" si="73"/>
        <v>0.68814999999999993</v>
      </c>
      <c r="AD427" s="69">
        <f t="shared" si="78"/>
        <v>0</v>
      </c>
      <c r="AE427" s="53">
        <f t="shared" si="74"/>
        <v>-0.68814999999999993</v>
      </c>
      <c r="AF427" s="53">
        <f t="shared" si="75"/>
        <v>-100</v>
      </c>
      <c r="AG427" s="44">
        <v>221112</v>
      </c>
      <c r="AH427" s="15" t="s">
        <v>686</v>
      </c>
      <c r="AI427" s="20"/>
      <c r="AJ427" s="20"/>
      <c r="AK427" s="20"/>
      <c r="AL427" s="20"/>
      <c r="AM427" s="20"/>
      <c r="AN427" s="20"/>
      <c r="AO427" s="20"/>
      <c r="AP427" s="20"/>
      <c r="AQ427" s="20"/>
      <c r="AR427" s="20"/>
      <c r="AS427" s="20"/>
      <c r="AT427" s="20"/>
    </row>
    <row r="428" spans="1:46" ht="26.1" customHeight="1" x14ac:dyDescent="0.25">
      <c r="A428" s="39" t="s">
        <v>30</v>
      </c>
      <c r="B428" s="13" t="s">
        <v>260</v>
      </c>
      <c r="C428" s="13">
        <v>34023</v>
      </c>
      <c r="D428" s="13" t="s">
        <v>252</v>
      </c>
      <c r="E428" s="13">
        <v>17824</v>
      </c>
      <c r="F428" s="13" t="s">
        <v>278</v>
      </c>
      <c r="G428" s="13" t="s">
        <v>126</v>
      </c>
      <c r="H428" s="13" t="s">
        <v>127</v>
      </c>
      <c r="I428" s="4">
        <v>2400</v>
      </c>
      <c r="J428" s="4">
        <v>17001</v>
      </c>
      <c r="K428" s="14" t="s">
        <v>40</v>
      </c>
      <c r="L428" s="15" t="s">
        <v>679</v>
      </c>
      <c r="M428" s="68">
        <v>117</v>
      </c>
      <c r="N428" s="61">
        <v>0</v>
      </c>
      <c r="O428" s="65">
        <f t="shared" si="68"/>
        <v>5.2989130434782608E-2</v>
      </c>
      <c r="P428" s="65">
        <f t="shared" si="69"/>
        <v>0</v>
      </c>
      <c r="Q428" s="15">
        <v>0.56739353697005701</v>
      </c>
      <c r="R428" s="15">
        <v>0</v>
      </c>
      <c r="S428" s="15">
        <f t="shared" si="70"/>
        <v>-0.56739353697005701</v>
      </c>
      <c r="T428" s="15">
        <f t="shared" si="71"/>
        <v>-100</v>
      </c>
      <c r="U428" s="15">
        <v>0.30400060645800303</v>
      </c>
      <c r="V428" s="15">
        <v>0</v>
      </c>
      <c r="W428" s="15">
        <f t="shared" si="72"/>
        <v>-0.30400060645800303</v>
      </c>
      <c r="X428" s="16">
        <f t="shared" si="76"/>
        <v>-100</v>
      </c>
      <c r="Y428" s="13">
        <v>0.28000000000000003</v>
      </c>
      <c r="Z428" s="13">
        <v>0</v>
      </c>
      <c r="AA428" s="13">
        <v>0</v>
      </c>
      <c r="AB428" s="13">
        <v>0</v>
      </c>
      <c r="AC428" s="53">
        <f t="shared" si="73"/>
        <v>0</v>
      </c>
      <c r="AD428" s="53" t="str">
        <f t="shared" ref="AD428:AD443" si="79">IFERROR((((V428)/N428)*24),"0.00")</f>
        <v>0.00</v>
      </c>
      <c r="AE428" s="53">
        <f t="shared" si="74"/>
        <v>0</v>
      </c>
      <c r="AF428" s="53" t="str">
        <f t="shared" si="75"/>
        <v>0.00</v>
      </c>
      <c r="AG428" s="44">
        <v>221112</v>
      </c>
      <c r="AH428" s="15" t="s">
        <v>686</v>
      </c>
      <c r="AI428" s="20"/>
      <c r="AJ428" s="20"/>
      <c r="AK428" s="20"/>
      <c r="AL428" s="20"/>
      <c r="AM428" s="20"/>
      <c r="AN428" s="20"/>
      <c r="AO428" s="20"/>
      <c r="AP428" s="20"/>
      <c r="AQ428" s="20"/>
      <c r="AR428" s="20"/>
      <c r="AS428" s="20"/>
      <c r="AT428" s="20"/>
    </row>
    <row r="429" spans="1:46" ht="26.1" customHeight="1" x14ac:dyDescent="0.25">
      <c r="A429" s="39" t="s">
        <v>30</v>
      </c>
      <c r="B429" s="13" t="s">
        <v>260</v>
      </c>
      <c r="C429" s="13">
        <v>34023</v>
      </c>
      <c r="D429" s="13" t="s">
        <v>252</v>
      </c>
      <c r="E429" s="13">
        <v>17824</v>
      </c>
      <c r="F429" s="13" t="s">
        <v>278</v>
      </c>
      <c r="G429" s="13" t="s">
        <v>126</v>
      </c>
      <c r="H429" s="13" t="s">
        <v>127</v>
      </c>
      <c r="I429" s="4">
        <v>2400</v>
      </c>
      <c r="J429" s="4">
        <v>17001</v>
      </c>
      <c r="K429" s="14" t="s">
        <v>38</v>
      </c>
      <c r="L429" s="15" t="s">
        <v>679</v>
      </c>
      <c r="M429" s="68">
        <v>117</v>
      </c>
      <c r="N429" s="61">
        <v>0</v>
      </c>
      <c r="O429" s="65">
        <f t="shared" si="68"/>
        <v>5.2989130434782608E-2</v>
      </c>
      <c r="P429" s="65">
        <f t="shared" si="69"/>
        <v>0</v>
      </c>
      <c r="Q429" s="15">
        <v>0.55002434706281067</v>
      </c>
      <c r="R429" s="15">
        <v>0</v>
      </c>
      <c r="S429" s="15">
        <f t="shared" si="70"/>
        <v>-0.55002434706281067</v>
      </c>
      <c r="T429" s="15">
        <f t="shared" si="71"/>
        <v>-100</v>
      </c>
      <c r="U429" s="15">
        <v>0.2946944654439827</v>
      </c>
      <c r="V429" s="15">
        <v>0</v>
      </c>
      <c r="W429" s="15">
        <f t="shared" si="72"/>
        <v>-0.2946944654439827</v>
      </c>
      <c r="X429" s="16">
        <f t="shared" si="76"/>
        <v>-100</v>
      </c>
      <c r="Y429" s="13">
        <v>0.27</v>
      </c>
      <c r="Z429" s="13">
        <v>0</v>
      </c>
      <c r="AA429" s="13">
        <v>0</v>
      </c>
      <c r="AB429" s="13">
        <v>0</v>
      </c>
      <c r="AC429" s="53">
        <f t="shared" si="73"/>
        <v>0</v>
      </c>
      <c r="AD429" s="53" t="str">
        <f t="shared" si="79"/>
        <v>0.00</v>
      </c>
      <c r="AE429" s="53">
        <f t="shared" si="74"/>
        <v>0</v>
      </c>
      <c r="AF429" s="53" t="str">
        <f t="shared" si="75"/>
        <v>0.00</v>
      </c>
      <c r="AG429" s="44">
        <v>221112</v>
      </c>
      <c r="AH429" s="15" t="s">
        <v>686</v>
      </c>
      <c r="AI429" s="20"/>
      <c r="AJ429" s="20"/>
      <c r="AK429" s="20"/>
      <c r="AL429" s="20"/>
      <c r="AM429" s="20"/>
      <c r="AN429" s="20"/>
      <c r="AO429" s="20"/>
      <c r="AP429" s="20"/>
      <c r="AQ429" s="20"/>
      <c r="AR429" s="20"/>
      <c r="AS429" s="20"/>
      <c r="AT429" s="20"/>
    </row>
    <row r="430" spans="1:46" ht="26.1" customHeight="1" x14ac:dyDescent="0.25">
      <c r="A430" s="39" t="s">
        <v>30</v>
      </c>
      <c r="B430" s="13" t="s">
        <v>260</v>
      </c>
      <c r="C430" s="13">
        <v>34023</v>
      </c>
      <c r="D430" s="13" t="s">
        <v>252</v>
      </c>
      <c r="E430" s="13">
        <v>17824</v>
      </c>
      <c r="F430" s="13" t="s">
        <v>278</v>
      </c>
      <c r="G430" s="13" t="s">
        <v>126</v>
      </c>
      <c r="H430" s="13" t="s">
        <v>127</v>
      </c>
      <c r="I430" s="4">
        <v>2400</v>
      </c>
      <c r="J430" s="4">
        <v>17001</v>
      </c>
      <c r="K430" s="14" t="s">
        <v>39</v>
      </c>
      <c r="L430" s="15" t="s">
        <v>679</v>
      </c>
      <c r="M430" s="68">
        <v>117</v>
      </c>
      <c r="N430" s="61">
        <v>0</v>
      </c>
      <c r="O430" s="65">
        <f t="shared" si="68"/>
        <v>5.2989130434782608E-2</v>
      </c>
      <c r="P430" s="65">
        <f t="shared" si="69"/>
        <v>0</v>
      </c>
      <c r="Q430" s="15">
        <v>0.55002434706281067</v>
      </c>
      <c r="R430" s="15">
        <v>0</v>
      </c>
      <c r="S430" s="15">
        <f t="shared" si="70"/>
        <v>-0.55002434706281067</v>
      </c>
      <c r="T430" s="15">
        <f t="shared" si="71"/>
        <v>-100</v>
      </c>
      <c r="U430" s="15">
        <v>0.2946944654439827</v>
      </c>
      <c r="V430" s="15">
        <v>0</v>
      </c>
      <c r="W430" s="15">
        <f t="shared" si="72"/>
        <v>-0.2946944654439827</v>
      </c>
      <c r="X430" s="16">
        <f t="shared" si="76"/>
        <v>-100</v>
      </c>
      <c r="Y430" s="13">
        <v>0.27</v>
      </c>
      <c r="Z430" s="13">
        <v>0</v>
      </c>
      <c r="AA430" s="13">
        <v>0</v>
      </c>
      <c r="AB430" s="13">
        <v>0</v>
      </c>
      <c r="AC430" s="53">
        <f t="shared" si="73"/>
        <v>0</v>
      </c>
      <c r="AD430" s="53" t="str">
        <f t="shared" si="79"/>
        <v>0.00</v>
      </c>
      <c r="AE430" s="53">
        <f t="shared" si="74"/>
        <v>0</v>
      </c>
      <c r="AF430" s="53" t="str">
        <f t="shared" si="75"/>
        <v>0.00</v>
      </c>
      <c r="AG430" s="44">
        <v>221112</v>
      </c>
      <c r="AH430" s="15" t="s">
        <v>686</v>
      </c>
      <c r="AI430" s="20"/>
      <c r="AJ430" s="20"/>
      <c r="AK430" s="20"/>
      <c r="AL430" s="20"/>
      <c r="AM430" s="20"/>
      <c r="AN430" s="20"/>
      <c r="AO430" s="20"/>
      <c r="AP430" s="20"/>
      <c r="AQ430" s="20"/>
      <c r="AR430" s="20"/>
      <c r="AS430" s="20"/>
      <c r="AT430" s="20"/>
    </row>
    <row r="431" spans="1:46" ht="26.1" customHeight="1" x14ac:dyDescent="0.25">
      <c r="A431" s="39" t="s">
        <v>30</v>
      </c>
      <c r="B431" s="13" t="s">
        <v>260</v>
      </c>
      <c r="C431" s="13">
        <v>34023</v>
      </c>
      <c r="D431" s="13" t="s">
        <v>252</v>
      </c>
      <c r="E431" s="13">
        <v>17824</v>
      </c>
      <c r="F431" s="13" t="s">
        <v>278</v>
      </c>
      <c r="G431" s="13" t="s">
        <v>126</v>
      </c>
      <c r="H431" s="13" t="s">
        <v>127</v>
      </c>
      <c r="I431" s="4">
        <v>2400</v>
      </c>
      <c r="J431" s="4">
        <v>17001</v>
      </c>
      <c r="K431" s="14" t="s">
        <v>37</v>
      </c>
      <c r="L431" s="15" t="s">
        <v>679</v>
      </c>
      <c r="M431" s="68">
        <v>117</v>
      </c>
      <c r="N431" s="61">
        <v>0</v>
      </c>
      <c r="O431" s="65">
        <f t="shared" si="68"/>
        <v>5.2989130434782608E-2</v>
      </c>
      <c r="P431" s="65">
        <f t="shared" si="69"/>
        <v>0</v>
      </c>
      <c r="Q431" s="15">
        <v>0.10468952999969471</v>
      </c>
      <c r="R431" s="15">
        <v>0</v>
      </c>
      <c r="S431" s="15">
        <f t="shared" si="70"/>
        <v>-0.10468952999969471</v>
      </c>
      <c r="T431" s="15">
        <f t="shared" si="71"/>
        <v>-100</v>
      </c>
      <c r="U431" s="15">
        <v>5.6091017144224715E-2</v>
      </c>
      <c r="V431" s="15">
        <v>0</v>
      </c>
      <c r="W431" s="15">
        <f t="shared" si="72"/>
        <v>-5.6091017144224715E-2</v>
      </c>
      <c r="X431" s="16">
        <f t="shared" si="76"/>
        <v>-100</v>
      </c>
      <c r="Y431" s="13">
        <v>0.1</v>
      </c>
      <c r="Z431" s="13">
        <v>0</v>
      </c>
      <c r="AA431" s="13">
        <v>0</v>
      </c>
      <c r="AB431" s="13">
        <v>0</v>
      </c>
      <c r="AC431" s="53">
        <f t="shared" si="73"/>
        <v>0</v>
      </c>
      <c r="AD431" s="53" t="str">
        <f t="shared" si="79"/>
        <v>0.00</v>
      </c>
      <c r="AE431" s="53">
        <f t="shared" si="74"/>
        <v>0</v>
      </c>
      <c r="AF431" s="53" t="str">
        <f t="shared" si="75"/>
        <v>0.00</v>
      </c>
      <c r="AG431" s="44">
        <v>221112</v>
      </c>
      <c r="AH431" s="15" t="s">
        <v>686</v>
      </c>
      <c r="AI431" s="20"/>
      <c r="AJ431" s="20"/>
      <c r="AK431" s="20"/>
      <c r="AL431" s="20"/>
      <c r="AM431" s="20"/>
      <c r="AN431" s="20"/>
      <c r="AO431" s="20"/>
      <c r="AP431" s="20"/>
      <c r="AQ431" s="20"/>
      <c r="AR431" s="20"/>
      <c r="AS431" s="20"/>
      <c r="AT431" s="20"/>
    </row>
    <row r="432" spans="1:46" ht="26.1" customHeight="1" x14ac:dyDescent="0.25">
      <c r="A432" s="39" t="s">
        <v>30</v>
      </c>
      <c r="B432" s="13" t="s">
        <v>260</v>
      </c>
      <c r="C432" s="13">
        <v>34023</v>
      </c>
      <c r="D432" s="13" t="s">
        <v>252</v>
      </c>
      <c r="E432" s="13">
        <v>17824</v>
      </c>
      <c r="F432" s="13" t="s">
        <v>278</v>
      </c>
      <c r="G432" s="13" t="s">
        <v>126</v>
      </c>
      <c r="H432" s="13" t="s">
        <v>127</v>
      </c>
      <c r="I432" s="4">
        <v>2400</v>
      </c>
      <c r="J432" s="4">
        <v>19001</v>
      </c>
      <c r="K432" s="14" t="s">
        <v>40</v>
      </c>
      <c r="L432" s="15" t="s">
        <v>679</v>
      </c>
      <c r="M432" s="68">
        <v>125</v>
      </c>
      <c r="N432" s="61">
        <v>0</v>
      </c>
      <c r="O432" s="65">
        <f t="shared" si="68"/>
        <v>5.6612318840579712E-2</v>
      </c>
      <c r="P432" s="65">
        <f t="shared" si="69"/>
        <v>0</v>
      </c>
      <c r="Q432" s="15">
        <v>0.60893122078963013</v>
      </c>
      <c r="R432" s="15">
        <v>0</v>
      </c>
      <c r="S432" s="15">
        <f t="shared" si="70"/>
        <v>-0.60893122078963013</v>
      </c>
      <c r="T432" s="15">
        <f t="shared" si="71"/>
        <v>-100</v>
      </c>
      <c r="U432" s="15">
        <v>0.32976972278685973</v>
      </c>
      <c r="V432" s="15">
        <v>0</v>
      </c>
      <c r="W432" s="15">
        <f t="shared" si="72"/>
        <v>-0.32976972278685973</v>
      </c>
      <c r="X432" s="16">
        <f t="shared" si="76"/>
        <v>-100</v>
      </c>
      <c r="Y432" s="13">
        <v>0.30000000000000004</v>
      </c>
      <c r="Z432" s="13">
        <v>0</v>
      </c>
      <c r="AA432" s="13">
        <v>0</v>
      </c>
      <c r="AB432" s="13">
        <v>0</v>
      </c>
      <c r="AC432" s="53">
        <f t="shared" si="73"/>
        <v>0</v>
      </c>
      <c r="AD432" s="53" t="str">
        <f t="shared" si="79"/>
        <v>0.00</v>
      </c>
      <c r="AE432" s="53">
        <f t="shared" si="74"/>
        <v>0</v>
      </c>
      <c r="AF432" s="53" t="str">
        <f t="shared" si="75"/>
        <v>0.00</v>
      </c>
      <c r="AG432" s="44">
        <v>221112</v>
      </c>
      <c r="AH432" s="15" t="s">
        <v>686</v>
      </c>
      <c r="AI432" s="20"/>
      <c r="AJ432" s="20"/>
      <c r="AK432" s="20"/>
      <c r="AL432" s="20"/>
      <c r="AM432" s="20"/>
      <c r="AN432" s="20"/>
      <c r="AO432" s="20"/>
      <c r="AP432" s="20"/>
      <c r="AQ432" s="20"/>
      <c r="AR432" s="20"/>
      <c r="AS432" s="20"/>
      <c r="AT432" s="20"/>
    </row>
    <row r="433" spans="1:46" ht="26.1" customHeight="1" x14ac:dyDescent="0.25">
      <c r="A433" s="39" t="s">
        <v>30</v>
      </c>
      <c r="B433" s="13" t="s">
        <v>260</v>
      </c>
      <c r="C433" s="13">
        <v>34023</v>
      </c>
      <c r="D433" s="13" t="s">
        <v>252</v>
      </c>
      <c r="E433" s="13">
        <v>17824</v>
      </c>
      <c r="F433" s="13" t="s">
        <v>278</v>
      </c>
      <c r="G433" s="13" t="s">
        <v>126</v>
      </c>
      <c r="H433" s="13" t="s">
        <v>127</v>
      </c>
      <c r="I433" s="4">
        <v>2400</v>
      </c>
      <c r="J433" s="4">
        <v>19001</v>
      </c>
      <c r="K433" s="14" t="s">
        <v>38</v>
      </c>
      <c r="L433" s="15" t="s">
        <v>679</v>
      </c>
      <c r="M433" s="68">
        <v>125</v>
      </c>
      <c r="N433" s="61">
        <v>0</v>
      </c>
      <c r="O433" s="65">
        <f t="shared" si="68"/>
        <v>5.6612318840579712E-2</v>
      </c>
      <c r="P433" s="65">
        <f t="shared" si="69"/>
        <v>0</v>
      </c>
      <c r="Q433" s="15">
        <v>0.58690042408957144</v>
      </c>
      <c r="R433" s="15">
        <v>0</v>
      </c>
      <c r="S433" s="15">
        <f t="shared" si="70"/>
        <v>-0.58690042408957144</v>
      </c>
      <c r="T433" s="15">
        <f t="shared" si="71"/>
        <v>-100</v>
      </c>
      <c r="U433" s="15">
        <v>0.31783883556591741</v>
      </c>
      <c r="V433" s="15">
        <v>0</v>
      </c>
      <c r="W433" s="15">
        <f t="shared" si="72"/>
        <v>-0.31783883556591741</v>
      </c>
      <c r="X433" s="16">
        <f t="shared" si="76"/>
        <v>-100</v>
      </c>
      <c r="Y433" s="13">
        <v>0.3</v>
      </c>
      <c r="Z433" s="13">
        <v>0</v>
      </c>
      <c r="AA433" s="13">
        <v>0</v>
      </c>
      <c r="AB433" s="13">
        <v>0</v>
      </c>
      <c r="AC433" s="53">
        <f t="shared" si="73"/>
        <v>0</v>
      </c>
      <c r="AD433" s="53" t="str">
        <f t="shared" si="79"/>
        <v>0.00</v>
      </c>
      <c r="AE433" s="53">
        <f t="shared" si="74"/>
        <v>0</v>
      </c>
      <c r="AF433" s="53" t="str">
        <f t="shared" si="75"/>
        <v>0.00</v>
      </c>
      <c r="AG433" s="44">
        <v>221112</v>
      </c>
      <c r="AH433" s="15" t="s">
        <v>686</v>
      </c>
      <c r="AI433" s="20"/>
      <c r="AJ433" s="20"/>
      <c r="AK433" s="20"/>
      <c r="AL433" s="20"/>
      <c r="AM433" s="20"/>
      <c r="AN433" s="20"/>
      <c r="AO433" s="20"/>
      <c r="AP433" s="20"/>
      <c r="AQ433" s="20"/>
      <c r="AR433" s="20"/>
      <c r="AS433" s="20"/>
      <c r="AT433" s="20"/>
    </row>
    <row r="434" spans="1:46" ht="26.1" customHeight="1" x14ac:dyDescent="0.25">
      <c r="A434" s="39" t="s">
        <v>30</v>
      </c>
      <c r="B434" s="13" t="s">
        <v>260</v>
      </c>
      <c r="C434" s="13">
        <v>34023</v>
      </c>
      <c r="D434" s="13" t="s">
        <v>252</v>
      </c>
      <c r="E434" s="13">
        <v>17824</v>
      </c>
      <c r="F434" s="13" t="s">
        <v>278</v>
      </c>
      <c r="G434" s="13" t="s">
        <v>126</v>
      </c>
      <c r="H434" s="13" t="s">
        <v>127</v>
      </c>
      <c r="I434" s="4">
        <v>2400</v>
      </c>
      <c r="J434" s="4">
        <v>19001</v>
      </c>
      <c r="K434" s="14" t="s">
        <v>39</v>
      </c>
      <c r="L434" s="15" t="s">
        <v>679</v>
      </c>
      <c r="M434" s="68">
        <v>125</v>
      </c>
      <c r="N434" s="61">
        <v>0</v>
      </c>
      <c r="O434" s="65">
        <f t="shared" si="68"/>
        <v>5.6612318840579712E-2</v>
      </c>
      <c r="P434" s="65">
        <f t="shared" si="69"/>
        <v>0</v>
      </c>
      <c r="Q434" s="15">
        <v>0.58690042408957144</v>
      </c>
      <c r="R434" s="15">
        <v>0</v>
      </c>
      <c r="S434" s="15">
        <f t="shared" si="70"/>
        <v>-0.58690042408957144</v>
      </c>
      <c r="T434" s="15">
        <f t="shared" si="71"/>
        <v>-100</v>
      </c>
      <c r="U434" s="15">
        <v>0.31783883556591741</v>
      </c>
      <c r="V434" s="15">
        <v>0</v>
      </c>
      <c r="W434" s="15">
        <f t="shared" si="72"/>
        <v>-0.31783883556591741</v>
      </c>
      <c r="X434" s="16">
        <f t="shared" si="76"/>
        <v>-100</v>
      </c>
      <c r="Y434" s="13">
        <v>0.3</v>
      </c>
      <c r="Z434" s="13">
        <v>0</v>
      </c>
      <c r="AA434" s="13">
        <v>0</v>
      </c>
      <c r="AB434" s="13">
        <v>0</v>
      </c>
      <c r="AC434" s="53">
        <f t="shared" si="73"/>
        <v>0</v>
      </c>
      <c r="AD434" s="53" t="str">
        <f t="shared" si="79"/>
        <v>0.00</v>
      </c>
      <c r="AE434" s="53">
        <f t="shared" si="74"/>
        <v>0</v>
      </c>
      <c r="AF434" s="53" t="str">
        <f t="shared" si="75"/>
        <v>0.00</v>
      </c>
      <c r="AG434" s="44">
        <v>221112</v>
      </c>
      <c r="AH434" s="15" t="s">
        <v>686</v>
      </c>
      <c r="AI434" s="20"/>
      <c r="AJ434" s="20"/>
      <c r="AK434" s="20"/>
      <c r="AL434" s="20"/>
      <c r="AM434" s="20"/>
      <c r="AN434" s="20"/>
      <c r="AO434" s="20"/>
      <c r="AP434" s="20"/>
      <c r="AQ434" s="20"/>
      <c r="AR434" s="20"/>
      <c r="AS434" s="20"/>
      <c r="AT434" s="20"/>
    </row>
    <row r="435" spans="1:46" ht="26.1" customHeight="1" x14ac:dyDescent="0.25">
      <c r="A435" s="39" t="s">
        <v>30</v>
      </c>
      <c r="B435" s="13" t="s">
        <v>260</v>
      </c>
      <c r="C435" s="13">
        <v>34023</v>
      </c>
      <c r="D435" s="13" t="s">
        <v>252</v>
      </c>
      <c r="E435" s="13">
        <v>17824</v>
      </c>
      <c r="F435" s="13" t="s">
        <v>278</v>
      </c>
      <c r="G435" s="13" t="s">
        <v>126</v>
      </c>
      <c r="H435" s="13" t="s">
        <v>127</v>
      </c>
      <c r="I435" s="4">
        <v>2400</v>
      </c>
      <c r="J435" s="4">
        <v>19001</v>
      </c>
      <c r="K435" s="14" t="s">
        <v>37</v>
      </c>
      <c r="L435" s="15" t="s">
        <v>679</v>
      </c>
      <c r="M435" s="68">
        <v>125</v>
      </c>
      <c r="N435" s="61">
        <v>0</v>
      </c>
      <c r="O435" s="65">
        <f t="shared" si="68"/>
        <v>5.6612318840579712E-2</v>
      </c>
      <c r="P435" s="65">
        <f t="shared" si="69"/>
        <v>0</v>
      </c>
      <c r="Q435" s="15">
        <v>0.12248775000053511</v>
      </c>
      <c r="R435" s="15">
        <v>0</v>
      </c>
      <c r="S435" s="15">
        <f t="shared" si="70"/>
        <v>-0.12248775000053511</v>
      </c>
      <c r="T435" s="15">
        <f t="shared" si="71"/>
        <v>-100</v>
      </c>
      <c r="U435" s="15">
        <v>6.6333848525800959E-2</v>
      </c>
      <c r="V435" s="15">
        <v>0</v>
      </c>
      <c r="W435" s="15">
        <f t="shared" si="72"/>
        <v>-6.6333848525800959E-2</v>
      </c>
      <c r="X435" s="16">
        <f t="shared" si="76"/>
        <v>-100</v>
      </c>
      <c r="Y435" s="13">
        <v>0.13</v>
      </c>
      <c r="Z435" s="13">
        <v>0</v>
      </c>
      <c r="AA435" s="13">
        <v>0</v>
      </c>
      <c r="AB435" s="13">
        <v>0</v>
      </c>
      <c r="AC435" s="53">
        <f t="shared" si="73"/>
        <v>0</v>
      </c>
      <c r="AD435" s="53" t="str">
        <f t="shared" si="79"/>
        <v>0.00</v>
      </c>
      <c r="AE435" s="53">
        <f t="shared" si="74"/>
        <v>0</v>
      </c>
      <c r="AF435" s="53" t="str">
        <f t="shared" si="75"/>
        <v>0.00</v>
      </c>
      <c r="AG435" s="44">
        <v>221112</v>
      </c>
      <c r="AH435" s="15" t="s">
        <v>686</v>
      </c>
      <c r="AI435" s="20"/>
      <c r="AJ435" s="20"/>
      <c r="AK435" s="20"/>
      <c r="AL435" s="20"/>
      <c r="AM435" s="20"/>
      <c r="AN435" s="20"/>
      <c r="AO435" s="20"/>
      <c r="AP435" s="20"/>
      <c r="AQ435" s="20"/>
      <c r="AR435" s="20"/>
      <c r="AS435" s="20"/>
      <c r="AT435" s="20"/>
    </row>
    <row r="436" spans="1:46" ht="26.1" customHeight="1" x14ac:dyDescent="0.25">
      <c r="A436" s="39" t="s">
        <v>30</v>
      </c>
      <c r="B436" s="13" t="s">
        <v>260</v>
      </c>
      <c r="C436" s="13">
        <v>34023</v>
      </c>
      <c r="D436" s="13" t="s">
        <v>252</v>
      </c>
      <c r="E436" s="13">
        <v>17824</v>
      </c>
      <c r="F436" s="13" t="s">
        <v>278</v>
      </c>
      <c r="G436" s="13" t="s">
        <v>126</v>
      </c>
      <c r="H436" s="13" t="s">
        <v>127</v>
      </c>
      <c r="I436" s="4">
        <v>2400</v>
      </c>
      <c r="J436" s="4">
        <v>21001</v>
      </c>
      <c r="K436" s="14" t="s">
        <v>40</v>
      </c>
      <c r="L436" s="15" t="s">
        <v>679</v>
      </c>
      <c r="M436" s="68">
        <v>116</v>
      </c>
      <c r="N436" s="61">
        <v>0</v>
      </c>
      <c r="O436" s="65">
        <f t="shared" si="68"/>
        <v>5.2536231884057968E-2</v>
      </c>
      <c r="P436" s="65">
        <f t="shared" si="69"/>
        <v>0</v>
      </c>
      <c r="Q436" s="15">
        <v>0.60631835959855296</v>
      </c>
      <c r="R436" s="15">
        <v>0</v>
      </c>
      <c r="S436" s="15">
        <f t="shared" si="70"/>
        <v>-0.60631835959855296</v>
      </c>
      <c r="T436" s="15">
        <f t="shared" si="71"/>
        <v>-100</v>
      </c>
      <c r="U436" s="15">
        <v>0.35464784218875745</v>
      </c>
      <c r="V436" s="15">
        <v>0</v>
      </c>
      <c r="W436" s="15">
        <f t="shared" si="72"/>
        <v>-0.35464784218875745</v>
      </c>
      <c r="X436" s="16">
        <f t="shared" si="76"/>
        <v>-100</v>
      </c>
      <c r="Y436" s="13">
        <v>0.31</v>
      </c>
      <c r="Z436" s="13">
        <v>0</v>
      </c>
      <c r="AA436" s="13">
        <v>0</v>
      </c>
      <c r="AB436" s="13">
        <v>0</v>
      </c>
      <c r="AC436" s="53">
        <f t="shared" si="73"/>
        <v>0</v>
      </c>
      <c r="AD436" s="53" t="str">
        <f t="shared" si="79"/>
        <v>0.00</v>
      </c>
      <c r="AE436" s="53">
        <f t="shared" si="74"/>
        <v>0</v>
      </c>
      <c r="AF436" s="53" t="str">
        <f t="shared" si="75"/>
        <v>0.00</v>
      </c>
      <c r="AG436" s="44">
        <v>221112</v>
      </c>
      <c r="AH436" s="15" t="s">
        <v>686</v>
      </c>
      <c r="AI436" s="20"/>
      <c r="AJ436" s="20"/>
      <c r="AK436" s="20"/>
      <c r="AL436" s="20"/>
      <c r="AM436" s="20"/>
      <c r="AN436" s="20"/>
      <c r="AO436" s="20"/>
      <c r="AP436" s="20"/>
      <c r="AQ436" s="20"/>
      <c r="AR436" s="20"/>
      <c r="AS436" s="20"/>
      <c r="AT436" s="20"/>
    </row>
    <row r="437" spans="1:46" ht="26.1" customHeight="1" x14ac:dyDescent="0.25">
      <c r="A437" s="40" t="s">
        <v>30</v>
      </c>
      <c r="B437" s="13" t="s">
        <v>260</v>
      </c>
      <c r="C437" s="13">
        <v>34023</v>
      </c>
      <c r="D437" s="13" t="s">
        <v>252</v>
      </c>
      <c r="E437" s="13">
        <v>17824</v>
      </c>
      <c r="F437" s="13" t="s">
        <v>278</v>
      </c>
      <c r="G437" s="13" t="s">
        <v>126</v>
      </c>
      <c r="H437" s="13" t="s">
        <v>127</v>
      </c>
      <c r="I437" s="4">
        <v>2400</v>
      </c>
      <c r="J437" s="4">
        <v>21001</v>
      </c>
      <c r="K437" s="13" t="s">
        <v>38</v>
      </c>
      <c r="L437" s="15" t="s">
        <v>679</v>
      </c>
      <c r="M437" s="68">
        <v>116</v>
      </c>
      <c r="N437" s="61">
        <v>0</v>
      </c>
      <c r="O437" s="65">
        <f t="shared" si="68"/>
        <v>5.2536231884057968E-2</v>
      </c>
      <c r="P437" s="65">
        <f t="shared" si="69"/>
        <v>0</v>
      </c>
      <c r="Q437" s="15">
        <v>0.51910032427459718</v>
      </c>
      <c r="R437" s="15">
        <v>0</v>
      </c>
      <c r="S437" s="15">
        <f t="shared" si="70"/>
        <v>-0.51910032427459718</v>
      </c>
      <c r="T437" s="15">
        <f t="shared" si="71"/>
        <v>-100</v>
      </c>
      <c r="U437" s="15">
        <v>0.30363225353321405</v>
      </c>
      <c r="V437" s="15">
        <v>0</v>
      </c>
      <c r="W437" s="15">
        <f t="shared" si="72"/>
        <v>-0.30363225353321405</v>
      </c>
      <c r="X437" s="16">
        <f t="shared" si="76"/>
        <v>-100</v>
      </c>
      <c r="Y437" s="13">
        <v>0.26</v>
      </c>
      <c r="Z437" s="13">
        <v>0</v>
      </c>
      <c r="AA437" s="13">
        <v>0</v>
      </c>
      <c r="AB437" s="13">
        <v>0</v>
      </c>
      <c r="AC437" s="53">
        <f t="shared" si="73"/>
        <v>0</v>
      </c>
      <c r="AD437" s="53" t="str">
        <f t="shared" si="79"/>
        <v>0.00</v>
      </c>
      <c r="AE437" s="53">
        <f t="shared" si="74"/>
        <v>0</v>
      </c>
      <c r="AF437" s="53" t="str">
        <f t="shared" si="75"/>
        <v>0.00</v>
      </c>
      <c r="AG437" s="44">
        <v>221112</v>
      </c>
      <c r="AH437" s="15" t="s">
        <v>686</v>
      </c>
      <c r="AI437" s="59"/>
      <c r="AJ437" s="20"/>
      <c r="AK437" s="20"/>
      <c r="AL437" s="20"/>
      <c r="AM437" s="20"/>
      <c r="AN437" s="20"/>
      <c r="AO437" s="20"/>
      <c r="AP437" s="20"/>
      <c r="AQ437" s="20"/>
      <c r="AR437" s="20"/>
      <c r="AS437" s="20"/>
      <c r="AT437" s="20"/>
    </row>
    <row r="438" spans="1:46" ht="26.1" customHeight="1" x14ac:dyDescent="0.25">
      <c r="A438" s="39" t="s">
        <v>30</v>
      </c>
      <c r="B438" s="13" t="s">
        <v>260</v>
      </c>
      <c r="C438" s="13">
        <v>34023</v>
      </c>
      <c r="D438" s="13" t="s">
        <v>252</v>
      </c>
      <c r="E438" s="13">
        <v>17824</v>
      </c>
      <c r="F438" s="13" t="s">
        <v>278</v>
      </c>
      <c r="G438" s="13" t="s">
        <v>126</v>
      </c>
      <c r="H438" s="13" t="s">
        <v>127</v>
      </c>
      <c r="I438" s="4">
        <v>2400</v>
      </c>
      <c r="J438" s="4">
        <v>21001</v>
      </c>
      <c r="K438" s="14" t="s">
        <v>39</v>
      </c>
      <c r="L438" s="15" t="s">
        <v>679</v>
      </c>
      <c r="M438" s="68">
        <v>116</v>
      </c>
      <c r="N438" s="61">
        <v>0</v>
      </c>
      <c r="O438" s="65">
        <f t="shared" si="68"/>
        <v>5.2536231884057968E-2</v>
      </c>
      <c r="P438" s="65">
        <f t="shared" si="69"/>
        <v>0</v>
      </c>
      <c r="Q438" s="15">
        <v>0.51910032427459718</v>
      </c>
      <c r="R438" s="15">
        <v>0</v>
      </c>
      <c r="S438" s="15">
        <f t="shared" si="70"/>
        <v>-0.51910032427459718</v>
      </c>
      <c r="T438" s="15">
        <f t="shared" si="71"/>
        <v>-100</v>
      </c>
      <c r="U438" s="15">
        <v>0.30363225353321405</v>
      </c>
      <c r="V438" s="15">
        <v>0</v>
      </c>
      <c r="W438" s="15">
        <f t="shared" si="72"/>
        <v>-0.30363225353321405</v>
      </c>
      <c r="X438" s="16">
        <f t="shared" si="76"/>
        <v>-100</v>
      </c>
      <c r="Y438" s="13">
        <v>0.26</v>
      </c>
      <c r="Z438" s="13">
        <v>0</v>
      </c>
      <c r="AA438" s="13">
        <v>0</v>
      </c>
      <c r="AB438" s="13">
        <v>0</v>
      </c>
      <c r="AC438" s="53">
        <f t="shared" si="73"/>
        <v>0</v>
      </c>
      <c r="AD438" s="53" t="str">
        <f t="shared" si="79"/>
        <v>0.00</v>
      </c>
      <c r="AE438" s="53">
        <f t="shared" si="74"/>
        <v>0</v>
      </c>
      <c r="AF438" s="53" t="str">
        <f t="shared" si="75"/>
        <v>0.00</v>
      </c>
      <c r="AG438" s="44">
        <v>221112</v>
      </c>
      <c r="AH438" s="15" t="s">
        <v>686</v>
      </c>
      <c r="AI438" s="20"/>
      <c r="AJ438" s="20"/>
      <c r="AK438" s="20"/>
      <c r="AL438" s="20"/>
      <c r="AM438" s="20"/>
      <c r="AN438" s="20"/>
      <c r="AO438" s="20"/>
      <c r="AP438" s="20"/>
      <c r="AQ438" s="20"/>
      <c r="AR438" s="20"/>
      <c r="AS438" s="20"/>
      <c r="AT438" s="20"/>
    </row>
    <row r="439" spans="1:46" ht="26.1" customHeight="1" x14ac:dyDescent="0.25">
      <c r="A439" s="39" t="s">
        <v>30</v>
      </c>
      <c r="B439" s="13" t="s">
        <v>260</v>
      </c>
      <c r="C439" s="13">
        <v>34023</v>
      </c>
      <c r="D439" s="13" t="s">
        <v>252</v>
      </c>
      <c r="E439" s="13">
        <v>17824</v>
      </c>
      <c r="F439" s="13" t="s">
        <v>278</v>
      </c>
      <c r="G439" s="13" t="s">
        <v>126</v>
      </c>
      <c r="H439" s="13" t="s">
        <v>127</v>
      </c>
      <c r="I439" s="4">
        <v>2400</v>
      </c>
      <c r="J439" s="4">
        <v>21001</v>
      </c>
      <c r="K439" s="14" t="s">
        <v>37</v>
      </c>
      <c r="L439" s="15" t="s">
        <v>679</v>
      </c>
      <c r="M439" s="68">
        <v>116</v>
      </c>
      <c r="N439" s="61">
        <v>0</v>
      </c>
      <c r="O439" s="65">
        <f t="shared" si="68"/>
        <v>5.2536231884057968E-2</v>
      </c>
      <c r="P439" s="65">
        <f t="shared" si="69"/>
        <v>0</v>
      </c>
      <c r="Q439" s="15">
        <v>0.28692130499928359</v>
      </c>
      <c r="R439" s="15">
        <v>0</v>
      </c>
      <c r="S439" s="15">
        <f t="shared" si="70"/>
        <v>-0.28692130499928359</v>
      </c>
      <c r="T439" s="15">
        <f t="shared" si="71"/>
        <v>-100</v>
      </c>
      <c r="U439" s="15">
        <v>0.16782606049301768</v>
      </c>
      <c r="V439" s="15">
        <v>0</v>
      </c>
      <c r="W439" s="15">
        <f t="shared" si="72"/>
        <v>-0.16782606049301768</v>
      </c>
      <c r="X439" s="16">
        <f t="shared" si="76"/>
        <v>-100</v>
      </c>
      <c r="Y439" s="13">
        <v>0.28000000000000003</v>
      </c>
      <c r="Z439" s="13">
        <v>0</v>
      </c>
      <c r="AA439" s="13">
        <v>0</v>
      </c>
      <c r="AB439" s="13">
        <v>0</v>
      </c>
      <c r="AC439" s="53">
        <f t="shared" si="73"/>
        <v>0</v>
      </c>
      <c r="AD439" s="53" t="str">
        <f t="shared" si="79"/>
        <v>0.00</v>
      </c>
      <c r="AE439" s="53">
        <f t="shared" si="74"/>
        <v>0</v>
      </c>
      <c r="AF439" s="53" t="str">
        <f t="shared" si="75"/>
        <v>0.00</v>
      </c>
      <c r="AG439" s="44">
        <v>221112</v>
      </c>
      <c r="AH439" s="15" t="s">
        <v>686</v>
      </c>
      <c r="AI439" s="20"/>
      <c r="AJ439" s="20"/>
      <c r="AK439" s="20"/>
      <c r="AL439" s="20"/>
      <c r="AM439" s="20"/>
      <c r="AN439" s="20"/>
      <c r="AO439" s="20"/>
      <c r="AP439" s="20"/>
      <c r="AQ439" s="20"/>
      <c r="AR439" s="20"/>
      <c r="AS439" s="20"/>
      <c r="AT439" s="20"/>
    </row>
    <row r="440" spans="1:46" ht="26.1" customHeight="1" x14ac:dyDescent="0.25">
      <c r="A440" s="39" t="s">
        <v>30</v>
      </c>
      <c r="B440" s="13" t="s">
        <v>260</v>
      </c>
      <c r="C440" s="13">
        <v>34023</v>
      </c>
      <c r="D440" s="13" t="s">
        <v>252</v>
      </c>
      <c r="E440" s="13">
        <v>17824</v>
      </c>
      <c r="F440" s="13" t="s">
        <v>278</v>
      </c>
      <c r="G440" s="13" t="s">
        <v>126</v>
      </c>
      <c r="H440" s="13" t="s">
        <v>127</v>
      </c>
      <c r="I440" s="4">
        <v>2400</v>
      </c>
      <c r="J440" s="4">
        <v>23001</v>
      </c>
      <c r="K440" s="14" t="s">
        <v>40</v>
      </c>
      <c r="L440" s="15" t="s">
        <v>679</v>
      </c>
      <c r="M440" s="68">
        <v>78</v>
      </c>
      <c r="N440" s="61">
        <v>0</v>
      </c>
      <c r="O440" s="65">
        <f t="shared" si="68"/>
        <v>3.5326086956521736E-2</v>
      </c>
      <c r="P440" s="65">
        <f t="shared" si="69"/>
        <v>0</v>
      </c>
      <c r="Q440" s="15">
        <v>0.47855189902533601</v>
      </c>
      <c r="R440" s="15">
        <v>0</v>
      </c>
      <c r="S440" s="15">
        <f t="shared" si="70"/>
        <v>-0.47855189902533601</v>
      </c>
      <c r="T440" s="15">
        <f t="shared" si="71"/>
        <v>-100</v>
      </c>
      <c r="U440" s="15">
        <v>0.24721871962091435</v>
      </c>
      <c r="V440" s="15">
        <v>0</v>
      </c>
      <c r="W440" s="15">
        <f t="shared" si="72"/>
        <v>-0.24721871962091435</v>
      </c>
      <c r="X440" s="16">
        <f t="shared" si="76"/>
        <v>-100</v>
      </c>
      <c r="Y440" s="13">
        <v>0.23</v>
      </c>
      <c r="Z440" s="13">
        <v>0</v>
      </c>
      <c r="AA440" s="13">
        <v>0</v>
      </c>
      <c r="AB440" s="13">
        <v>0</v>
      </c>
      <c r="AC440" s="53">
        <f t="shared" si="73"/>
        <v>0</v>
      </c>
      <c r="AD440" s="53" t="str">
        <f t="shared" si="79"/>
        <v>0.00</v>
      </c>
      <c r="AE440" s="53">
        <f t="shared" si="74"/>
        <v>0</v>
      </c>
      <c r="AF440" s="53" t="str">
        <f t="shared" si="75"/>
        <v>0.00</v>
      </c>
      <c r="AG440" s="44">
        <v>221112</v>
      </c>
      <c r="AH440" s="15" t="s">
        <v>686</v>
      </c>
      <c r="AI440" s="20"/>
      <c r="AJ440" s="20"/>
      <c r="AK440" s="20"/>
      <c r="AL440" s="20"/>
      <c r="AM440" s="20"/>
      <c r="AN440" s="20"/>
      <c r="AO440" s="20"/>
      <c r="AP440" s="20"/>
      <c r="AQ440" s="20"/>
      <c r="AR440" s="20"/>
      <c r="AS440" s="20"/>
      <c r="AT440" s="20"/>
    </row>
    <row r="441" spans="1:46" ht="26.1" customHeight="1" x14ac:dyDescent="0.25">
      <c r="A441" s="39" t="s">
        <v>30</v>
      </c>
      <c r="B441" s="13" t="s">
        <v>260</v>
      </c>
      <c r="C441" s="13">
        <v>34023</v>
      </c>
      <c r="D441" s="13" t="s">
        <v>252</v>
      </c>
      <c r="E441" s="13">
        <v>17824</v>
      </c>
      <c r="F441" s="13" t="s">
        <v>278</v>
      </c>
      <c r="G441" s="13" t="s">
        <v>126</v>
      </c>
      <c r="H441" s="13" t="s">
        <v>127</v>
      </c>
      <c r="I441" s="4">
        <v>2400</v>
      </c>
      <c r="J441" s="4">
        <v>23001</v>
      </c>
      <c r="K441" s="14" t="s">
        <v>38</v>
      </c>
      <c r="L441" s="15" t="s">
        <v>679</v>
      </c>
      <c r="M441" s="68">
        <v>78</v>
      </c>
      <c r="N441" s="61">
        <v>0</v>
      </c>
      <c r="O441" s="65">
        <f t="shared" si="68"/>
        <v>3.5326086956521736E-2</v>
      </c>
      <c r="P441" s="65">
        <f t="shared" si="69"/>
        <v>0</v>
      </c>
      <c r="Q441" s="15">
        <v>0.38926770633730562</v>
      </c>
      <c r="R441" s="15">
        <v>0</v>
      </c>
      <c r="S441" s="15">
        <f t="shared" si="70"/>
        <v>-0.38926770633730562</v>
      </c>
      <c r="T441" s="15">
        <f t="shared" si="71"/>
        <v>-100</v>
      </c>
      <c r="U441" s="15">
        <v>0.20109472796258571</v>
      </c>
      <c r="V441" s="15">
        <v>0</v>
      </c>
      <c r="W441" s="15">
        <f t="shared" si="72"/>
        <v>-0.20109472796258571</v>
      </c>
      <c r="X441" s="16">
        <f t="shared" si="76"/>
        <v>-100</v>
      </c>
      <c r="Y441" s="13">
        <v>0.19999999999999998</v>
      </c>
      <c r="Z441" s="13">
        <v>0</v>
      </c>
      <c r="AA441" s="13">
        <v>0</v>
      </c>
      <c r="AB441" s="13">
        <v>0</v>
      </c>
      <c r="AC441" s="53">
        <f t="shared" si="73"/>
        <v>0</v>
      </c>
      <c r="AD441" s="53" t="str">
        <f t="shared" si="79"/>
        <v>0.00</v>
      </c>
      <c r="AE441" s="53">
        <f t="shared" si="74"/>
        <v>0</v>
      </c>
      <c r="AF441" s="53" t="str">
        <f t="shared" si="75"/>
        <v>0.00</v>
      </c>
      <c r="AG441" s="44">
        <v>221112</v>
      </c>
      <c r="AH441" s="15" t="s">
        <v>686</v>
      </c>
      <c r="AI441" s="20"/>
      <c r="AJ441" s="20"/>
      <c r="AK441" s="20"/>
      <c r="AL441" s="20"/>
      <c r="AM441" s="20"/>
      <c r="AN441" s="20"/>
      <c r="AO441" s="20"/>
      <c r="AP441" s="20"/>
      <c r="AQ441" s="20"/>
      <c r="AR441" s="20"/>
      <c r="AS441" s="20"/>
      <c r="AT441" s="20"/>
    </row>
    <row r="442" spans="1:46" ht="26.1" customHeight="1" x14ac:dyDescent="0.25">
      <c r="A442" s="39" t="s">
        <v>30</v>
      </c>
      <c r="B442" s="13" t="s">
        <v>260</v>
      </c>
      <c r="C442" s="13">
        <v>34023</v>
      </c>
      <c r="D442" s="13" t="s">
        <v>252</v>
      </c>
      <c r="E442" s="13">
        <v>17824</v>
      </c>
      <c r="F442" s="13" t="s">
        <v>278</v>
      </c>
      <c r="G442" s="13" t="s">
        <v>126</v>
      </c>
      <c r="H442" s="13" t="s">
        <v>127</v>
      </c>
      <c r="I442" s="4">
        <v>2400</v>
      </c>
      <c r="J442" s="4">
        <v>23001</v>
      </c>
      <c r="K442" s="14" t="s">
        <v>39</v>
      </c>
      <c r="L442" s="15" t="s">
        <v>679</v>
      </c>
      <c r="M442" s="68">
        <v>78</v>
      </c>
      <c r="N442" s="61">
        <v>0</v>
      </c>
      <c r="O442" s="65">
        <f t="shared" si="68"/>
        <v>3.5326086956521736E-2</v>
      </c>
      <c r="P442" s="65">
        <f t="shared" si="69"/>
        <v>0</v>
      </c>
      <c r="Q442" s="15">
        <v>0.38926770633730562</v>
      </c>
      <c r="R442" s="15">
        <v>0</v>
      </c>
      <c r="S442" s="15">
        <f t="shared" si="70"/>
        <v>-0.38926770633730562</v>
      </c>
      <c r="T442" s="15">
        <f t="shared" si="71"/>
        <v>-100</v>
      </c>
      <c r="U442" s="15">
        <v>0.20109472796258571</v>
      </c>
      <c r="V442" s="15">
        <v>0</v>
      </c>
      <c r="W442" s="15">
        <f t="shared" si="72"/>
        <v>-0.20109472796258571</v>
      </c>
      <c r="X442" s="16">
        <f t="shared" si="76"/>
        <v>-100</v>
      </c>
      <c r="Y442" s="13">
        <v>0.19999999999999998</v>
      </c>
      <c r="Z442" s="13">
        <v>0</v>
      </c>
      <c r="AA442" s="13">
        <v>0</v>
      </c>
      <c r="AB442" s="13">
        <v>0</v>
      </c>
      <c r="AC442" s="53">
        <f t="shared" si="73"/>
        <v>0</v>
      </c>
      <c r="AD442" s="53" t="str">
        <f t="shared" si="79"/>
        <v>0.00</v>
      </c>
      <c r="AE442" s="53">
        <f t="shared" si="74"/>
        <v>0</v>
      </c>
      <c r="AF442" s="53" t="str">
        <f t="shared" si="75"/>
        <v>0.00</v>
      </c>
      <c r="AG442" s="44">
        <v>221112</v>
      </c>
      <c r="AH442" s="15" t="s">
        <v>686</v>
      </c>
      <c r="AI442" s="20"/>
      <c r="AJ442" s="20"/>
      <c r="AK442" s="20"/>
      <c r="AL442" s="20"/>
      <c r="AM442" s="20"/>
      <c r="AN442" s="20"/>
      <c r="AO442" s="20"/>
      <c r="AP442" s="20"/>
      <c r="AQ442" s="20"/>
      <c r="AR442" s="20"/>
      <c r="AS442" s="20"/>
      <c r="AT442" s="20"/>
    </row>
    <row r="443" spans="1:46" ht="26.1" customHeight="1" x14ac:dyDescent="0.25">
      <c r="A443" s="39" t="s">
        <v>30</v>
      </c>
      <c r="B443" s="13" t="s">
        <v>260</v>
      </c>
      <c r="C443" s="13">
        <v>34023</v>
      </c>
      <c r="D443" s="13" t="s">
        <v>252</v>
      </c>
      <c r="E443" s="13">
        <v>17824</v>
      </c>
      <c r="F443" s="13" t="s">
        <v>278</v>
      </c>
      <c r="G443" s="13" t="s">
        <v>126</v>
      </c>
      <c r="H443" s="13" t="s">
        <v>127</v>
      </c>
      <c r="I443" s="4">
        <v>2400</v>
      </c>
      <c r="J443" s="4">
        <v>23001</v>
      </c>
      <c r="K443" s="14" t="s">
        <v>37</v>
      </c>
      <c r="L443" s="15" t="s">
        <v>679</v>
      </c>
      <c r="M443" s="68">
        <v>78</v>
      </c>
      <c r="N443" s="61">
        <v>0</v>
      </c>
      <c r="O443" s="65">
        <f t="shared" si="68"/>
        <v>3.5326086956521736E-2</v>
      </c>
      <c r="P443" s="65">
        <f t="shared" si="69"/>
        <v>0</v>
      </c>
      <c r="Q443" s="15">
        <v>0.2776222350007998</v>
      </c>
      <c r="R443" s="15">
        <v>0</v>
      </c>
      <c r="S443" s="15">
        <f t="shared" si="70"/>
        <v>-0.2776222350007998</v>
      </c>
      <c r="T443" s="15">
        <f t="shared" si="71"/>
        <v>-100</v>
      </c>
      <c r="U443" s="15">
        <v>0.14341895542572419</v>
      </c>
      <c r="V443" s="15">
        <v>0</v>
      </c>
      <c r="W443" s="15">
        <f t="shared" si="72"/>
        <v>-0.14341895542572419</v>
      </c>
      <c r="X443" s="16">
        <f t="shared" si="76"/>
        <v>-100</v>
      </c>
      <c r="Y443" s="13">
        <v>0.28000000000000003</v>
      </c>
      <c r="Z443" s="13">
        <v>0</v>
      </c>
      <c r="AA443" s="13">
        <v>0</v>
      </c>
      <c r="AB443" s="13">
        <v>0</v>
      </c>
      <c r="AC443" s="53">
        <f t="shared" si="73"/>
        <v>0</v>
      </c>
      <c r="AD443" s="53" t="str">
        <f t="shared" si="79"/>
        <v>0.00</v>
      </c>
      <c r="AE443" s="53">
        <f t="shared" si="74"/>
        <v>0</v>
      </c>
      <c r="AF443" s="53" t="str">
        <f t="shared" si="75"/>
        <v>0.00</v>
      </c>
      <c r="AG443" s="44">
        <v>221112</v>
      </c>
      <c r="AH443" s="15" t="s">
        <v>686</v>
      </c>
      <c r="AI443" s="20"/>
      <c r="AJ443" s="20"/>
      <c r="AK443" s="20"/>
      <c r="AL443" s="20"/>
      <c r="AM443" s="20"/>
      <c r="AN443" s="20"/>
      <c r="AO443" s="20"/>
      <c r="AP443" s="20"/>
      <c r="AQ443" s="20"/>
      <c r="AR443" s="20"/>
      <c r="AS443" s="20"/>
      <c r="AT443" s="20"/>
    </row>
    <row r="444" spans="1:46" ht="26.1" customHeight="1" x14ac:dyDescent="0.25">
      <c r="A444" s="39" t="s">
        <v>30</v>
      </c>
      <c r="B444" s="13" t="s">
        <v>260</v>
      </c>
      <c r="C444" s="13">
        <v>34023</v>
      </c>
      <c r="D444" s="13" t="s">
        <v>252</v>
      </c>
      <c r="E444" s="13">
        <v>17824</v>
      </c>
      <c r="F444" s="13" t="s">
        <v>278</v>
      </c>
      <c r="G444" s="13" t="s">
        <v>126</v>
      </c>
      <c r="H444" s="13" t="s">
        <v>127</v>
      </c>
      <c r="I444" s="4">
        <v>2400</v>
      </c>
      <c r="J444" s="4">
        <v>23001</v>
      </c>
      <c r="K444" s="14" t="s">
        <v>34</v>
      </c>
      <c r="L444" s="15" t="s">
        <v>679</v>
      </c>
      <c r="M444" s="68">
        <v>78</v>
      </c>
      <c r="N444" s="61">
        <v>0</v>
      </c>
      <c r="O444" s="65">
        <f t="shared" si="68"/>
        <v>3.5326086956521736E-2</v>
      </c>
      <c r="P444" s="65">
        <f t="shared" si="69"/>
        <v>0</v>
      </c>
      <c r="Q444" s="15">
        <v>3.155371612290053</v>
      </c>
      <c r="R444" s="15">
        <v>0</v>
      </c>
      <c r="S444" s="15">
        <f t="shared" si="70"/>
        <v>-3.155371612290053</v>
      </c>
      <c r="T444" s="15">
        <f t="shared" si="71"/>
        <v>-100</v>
      </c>
      <c r="U444" s="15">
        <v>1.6300571192116968</v>
      </c>
      <c r="V444" s="15">
        <v>0</v>
      </c>
      <c r="W444" s="15">
        <f t="shared" si="72"/>
        <v>-1.6300571192116968</v>
      </c>
      <c r="X444" s="16">
        <f t="shared" si="76"/>
        <v>-100</v>
      </c>
      <c r="Y444" s="13">
        <v>1.58</v>
      </c>
      <c r="Z444" s="13">
        <v>280.83999999999997</v>
      </c>
      <c r="AA444" s="13">
        <v>0</v>
      </c>
      <c r="AB444" s="13">
        <v>0</v>
      </c>
      <c r="AC444" s="53">
        <f t="shared" si="73"/>
        <v>0.14041999999999999</v>
      </c>
      <c r="AD444" s="69">
        <f t="shared" ref="AD444:AD455" si="80">AC444+(AC444*(X444/100))</f>
        <v>0</v>
      </c>
      <c r="AE444" s="53">
        <f t="shared" si="74"/>
        <v>-0.14041999999999999</v>
      </c>
      <c r="AF444" s="53">
        <f t="shared" si="75"/>
        <v>-100</v>
      </c>
      <c r="AG444" s="44">
        <v>221112</v>
      </c>
      <c r="AH444" s="15" t="s">
        <v>686</v>
      </c>
      <c r="AI444" s="20"/>
      <c r="AJ444" s="20"/>
      <c r="AK444" s="20"/>
      <c r="AL444" s="20"/>
      <c r="AM444" s="20"/>
      <c r="AN444" s="20"/>
      <c r="AO444" s="20"/>
      <c r="AP444" s="20"/>
      <c r="AQ444" s="20"/>
      <c r="AR444" s="20"/>
      <c r="AS444" s="20"/>
      <c r="AT444" s="20"/>
    </row>
    <row r="445" spans="1:46" ht="26.1" customHeight="1" x14ac:dyDescent="0.25">
      <c r="A445" s="40" t="s">
        <v>30</v>
      </c>
      <c r="B445" s="13" t="s">
        <v>260</v>
      </c>
      <c r="C445" s="13">
        <v>34023</v>
      </c>
      <c r="D445" s="13" t="s">
        <v>252</v>
      </c>
      <c r="E445" s="13">
        <v>17824</v>
      </c>
      <c r="F445" s="13" t="s">
        <v>278</v>
      </c>
      <c r="G445" s="13" t="s">
        <v>126</v>
      </c>
      <c r="H445" s="13" t="s">
        <v>127</v>
      </c>
      <c r="I445" s="4">
        <v>2400</v>
      </c>
      <c r="J445" s="4">
        <v>17001</v>
      </c>
      <c r="K445" s="13" t="s">
        <v>34</v>
      </c>
      <c r="L445" s="15" t="s">
        <v>679</v>
      </c>
      <c r="M445" s="68">
        <v>117</v>
      </c>
      <c r="N445" s="61">
        <v>0</v>
      </c>
      <c r="O445" s="65">
        <f t="shared" si="68"/>
        <v>5.2989130434782608E-2</v>
      </c>
      <c r="P445" s="65">
        <f t="shared" si="69"/>
        <v>0</v>
      </c>
      <c r="Q445" s="15">
        <v>4.6024217732797155</v>
      </c>
      <c r="R445" s="15">
        <v>0</v>
      </c>
      <c r="S445" s="15">
        <f t="shared" si="70"/>
        <v>-4.6024217732797155</v>
      </c>
      <c r="T445" s="15">
        <f t="shared" si="71"/>
        <v>-100</v>
      </c>
      <c r="U445" s="15">
        <v>2.4659057939293869</v>
      </c>
      <c r="V445" s="15">
        <v>0</v>
      </c>
      <c r="W445" s="15">
        <f t="shared" si="72"/>
        <v>-2.4659057939293869</v>
      </c>
      <c r="X445" s="16">
        <f t="shared" si="76"/>
        <v>-100</v>
      </c>
      <c r="Y445" s="13">
        <v>2.31</v>
      </c>
      <c r="Z445" s="13">
        <v>507.86</v>
      </c>
      <c r="AA445" s="13">
        <v>0</v>
      </c>
      <c r="AB445" s="13">
        <v>0</v>
      </c>
      <c r="AC445" s="53">
        <f t="shared" si="73"/>
        <v>0.25392999999999999</v>
      </c>
      <c r="AD445" s="69">
        <f t="shared" si="80"/>
        <v>0</v>
      </c>
      <c r="AE445" s="53">
        <f t="shared" si="74"/>
        <v>-0.25392999999999999</v>
      </c>
      <c r="AF445" s="53">
        <f t="shared" si="75"/>
        <v>-100</v>
      </c>
      <c r="AG445" s="44">
        <v>221112</v>
      </c>
      <c r="AH445" s="15" t="s">
        <v>686</v>
      </c>
      <c r="AI445" s="59"/>
      <c r="AJ445" s="20"/>
      <c r="AK445" s="20"/>
      <c r="AL445" s="20"/>
      <c r="AM445" s="20"/>
      <c r="AN445" s="20"/>
      <c r="AO445" s="20"/>
      <c r="AP445" s="20"/>
      <c r="AQ445" s="20"/>
      <c r="AR445" s="20"/>
      <c r="AS445" s="20"/>
      <c r="AT445" s="20"/>
    </row>
    <row r="446" spans="1:46" ht="26.1" customHeight="1" x14ac:dyDescent="0.25">
      <c r="A446" s="39" t="s">
        <v>30</v>
      </c>
      <c r="B446" s="13" t="s">
        <v>260</v>
      </c>
      <c r="C446" s="13">
        <v>34023</v>
      </c>
      <c r="D446" s="13" t="s">
        <v>252</v>
      </c>
      <c r="E446" s="13">
        <v>17824</v>
      </c>
      <c r="F446" s="13" t="s">
        <v>278</v>
      </c>
      <c r="G446" s="13" t="s">
        <v>126</v>
      </c>
      <c r="H446" s="13" t="s">
        <v>127</v>
      </c>
      <c r="I446" s="4">
        <v>2400</v>
      </c>
      <c r="J446" s="4">
        <v>21001</v>
      </c>
      <c r="K446" s="14" t="s">
        <v>34</v>
      </c>
      <c r="L446" s="15" t="s">
        <v>679</v>
      </c>
      <c r="M446" s="68">
        <v>116</v>
      </c>
      <c r="N446" s="61">
        <v>0</v>
      </c>
      <c r="O446" s="65">
        <f t="shared" si="68"/>
        <v>5.2536231884057968E-2</v>
      </c>
      <c r="P446" s="65">
        <f t="shared" si="69"/>
        <v>0</v>
      </c>
      <c r="Q446" s="15">
        <v>4.2358127418516025</v>
      </c>
      <c r="R446" s="15">
        <v>0</v>
      </c>
      <c r="S446" s="15">
        <f t="shared" si="70"/>
        <v>-4.2358127418516025</v>
      </c>
      <c r="T446" s="15">
        <f t="shared" si="71"/>
        <v>-100</v>
      </c>
      <c r="U446" s="15">
        <v>2.4776123385212103</v>
      </c>
      <c r="V446" s="15">
        <v>0</v>
      </c>
      <c r="W446" s="15">
        <f t="shared" si="72"/>
        <v>-2.4776123385212103</v>
      </c>
      <c r="X446" s="16">
        <f t="shared" si="76"/>
        <v>-100</v>
      </c>
      <c r="Y446" s="13">
        <v>2.1199999999999997</v>
      </c>
      <c r="Z446" s="13">
        <v>642.02</v>
      </c>
      <c r="AA446" s="13">
        <v>0</v>
      </c>
      <c r="AB446" s="13">
        <v>0</v>
      </c>
      <c r="AC446" s="53">
        <f t="shared" si="73"/>
        <v>0.32101000000000002</v>
      </c>
      <c r="AD446" s="69">
        <f t="shared" si="80"/>
        <v>0</v>
      </c>
      <c r="AE446" s="53">
        <f t="shared" si="74"/>
        <v>-0.32101000000000002</v>
      </c>
      <c r="AF446" s="53">
        <f t="shared" si="75"/>
        <v>-100</v>
      </c>
      <c r="AG446" s="44">
        <v>221112</v>
      </c>
      <c r="AH446" s="15" t="s">
        <v>686</v>
      </c>
      <c r="AI446" s="20"/>
      <c r="AJ446" s="20"/>
      <c r="AK446" s="20"/>
      <c r="AL446" s="20"/>
      <c r="AM446" s="20"/>
      <c r="AN446" s="20"/>
      <c r="AO446" s="20"/>
      <c r="AP446" s="20"/>
      <c r="AQ446" s="20"/>
      <c r="AR446" s="20"/>
      <c r="AS446" s="20"/>
      <c r="AT446" s="20"/>
    </row>
    <row r="447" spans="1:46" ht="26.1" customHeight="1" x14ac:dyDescent="0.25">
      <c r="A447" s="39" t="s">
        <v>30</v>
      </c>
      <c r="B447" s="13" t="s">
        <v>260</v>
      </c>
      <c r="C447" s="13">
        <v>34023</v>
      </c>
      <c r="D447" s="13" t="s">
        <v>252</v>
      </c>
      <c r="E447" s="13">
        <v>17824</v>
      </c>
      <c r="F447" s="13" t="s">
        <v>278</v>
      </c>
      <c r="G447" s="13" t="s">
        <v>126</v>
      </c>
      <c r="H447" s="13" t="s">
        <v>127</v>
      </c>
      <c r="I447" s="4">
        <v>2400</v>
      </c>
      <c r="J447" s="4">
        <v>19001</v>
      </c>
      <c r="K447" s="14" t="s">
        <v>34</v>
      </c>
      <c r="L447" s="15" t="s">
        <v>679</v>
      </c>
      <c r="M447" s="68">
        <v>125</v>
      </c>
      <c r="N447" s="61">
        <v>0</v>
      </c>
      <c r="O447" s="65">
        <f t="shared" si="68"/>
        <v>5.6612318840579712E-2</v>
      </c>
      <c r="P447" s="65">
        <f t="shared" si="69"/>
        <v>0</v>
      </c>
      <c r="Q447" s="15">
        <v>4.9080208888391397</v>
      </c>
      <c r="R447" s="15">
        <v>0</v>
      </c>
      <c r="S447" s="15">
        <f t="shared" si="70"/>
        <v>-4.9080208888391397</v>
      </c>
      <c r="T447" s="15">
        <f t="shared" si="71"/>
        <v>-100</v>
      </c>
      <c r="U447" s="15">
        <v>2.657963055081638</v>
      </c>
      <c r="V447" s="15">
        <v>0</v>
      </c>
      <c r="W447" s="15">
        <f t="shared" si="72"/>
        <v>-2.657963055081638</v>
      </c>
      <c r="X447" s="16">
        <f t="shared" si="76"/>
        <v>-100</v>
      </c>
      <c r="Y447" s="13">
        <v>2.46</v>
      </c>
      <c r="Z447" s="13">
        <v>683.38</v>
      </c>
      <c r="AA447" s="13">
        <v>0</v>
      </c>
      <c r="AB447" s="13">
        <v>0</v>
      </c>
      <c r="AC447" s="53">
        <f t="shared" si="73"/>
        <v>0.34168999999999999</v>
      </c>
      <c r="AD447" s="69">
        <f t="shared" si="80"/>
        <v>0</v>
      </c>
      <c r="AE447" s="53">
        <f t="shared" si="74"/>
        <v>-0.34168999999999999</v>
      </c>
      <c r="AF447" s="53">
        <f t="shared" si="75"/>
        <v>-100</v>
      </c>
      <c r="AG447" s="44">
        <v>221112</v>
      </c>
      <c r="AH447" s="15" t="s">
        <v>686</v>
      </c>
      <c r="AI447" s="20"/>
      <c r="AJ447" s="20"/>
      <c r="AK447" s="20"/>
      <c r="AL447" s="20"/>
      <c r="AM447" s="20"/>
      <c r="AN447" s="20"/>
      <c r="AO447" s="20"/>
      <c r="AP447" s="20"/>
      <c r="AQ447" s="20"/>
      <c r="AR447" s="20"/>
      <c r="AS447" s="20"/>
      <c r="AT447" s="20"/>
    </row>
    <row r="448" spans="1:46" ht="26.1" customHeight="1" x14ac:dyDescent="0.25">
      <c r="A448" s="39" t="s">
        <v>30</v>
      </c>
      <c r="B448" s="13" t="s">
        <v>260</v>
      </c>
      <c r="C448" s="13">
        <v>34023</v>
      </c>
      <c r="D448" s="13" t="s">
        <v>252</v>
      </c>
      <c r="E448" s="13">
        <v>17824</v>
      </c>
      <c r="F448" s="13" t="s">
        <v>278</v>
      </c>
      <c r="G448" s="13" t="s">
        <v>126</v>
      </c>
      <c r="H448" s="13" t="s">
        <v>127</v>
      </c>
      <c r="I448" s="4">
        <v>2400</v>
      </c>
      <c r="J448" s="4">
        <v>23001</v>
      </c>
      <c r="K448" s="14" t="s">
        <v>36</v>
      </c>
      <c r="L448" s="15" t="s">
        <v>679</v>
      </c>
      <c r="M448" s="68">
        <v>78</v>
      </c>
      <c r="N448" s="61">
        <v>0</v>
      </c>
      <c r="O448" s="65">
        <f t="shared" si="68"/>
        <v>3.5326086956521736E-2</v>
      </c>
      <c r="P448" s="65">
        <f t="shared" si="69"/>
        <v>0</v>
      </c>
      <c r="Q448" s="15">
        <v>9.5002587945206116</v>
      </c>
      <c r="R448" s="15">
        <v>0</v>
      </c>
      <c r="S448" s="15">
        <f t="shared" si="70"/>
        <v>-9.5002587945206116</v>
      </c>
      <c r="T448" s="15">
        <f t="shared" si="71"/>
        <v>-100</v>
      </c>
      <c r="U448" s="15">
        <v>5.0034081519330442</v>
      </c>
      <c r="V448" s="15">
        <v>0</v>
      </c>
      <c r="W448" s="15">
        <f t="shared" si="72"/>
        <v>-5.0034081519330442</v>
      </c>
      <c r="X448" s="16">
        <f t="shared" si="76"/>
        <v>-100</v>
      </c>
      <c r="Y448" s="13">
        <v>7.54</v>
      </c>
      <c r="Z448" s="13">
        <v>1270.18</v>
      </c>
      <c r="AA448" s="13">
        <v>0</v>
      </c>
      <c r="AB448" s="13">
        <v>0</v>
      </c>
      <c r="AC448" s="53">
        <f t="shared" si="73"/>
        <v>0.63509000000000004</v>
      </c>
      <c r="AD448" s="53">
        <f t="shared" si="80"/>
        <v>0</v>
      </c>
      <c r="AE448" s="53">
        <f t="shared" si="74"/>
        <v>-0.63509000000000004</v>
      </c>
      <c r="AF448" s="53">
        <f t="shared" si="75"/>
        <v>-100</v>
      </c>
      <c r="AG448" s="44">
        <v>221112</v>
      </c>
      <c r="AH448" s="15" t="s">
        <v>686</v>
      </c>
      <c r="AI448" s="20"/>
      <c r="AJ448" s="20"/>
      <c r="AK448" s="20"/>
      <c r="AL448" s="20"/>
      <c r="AM448" s="20"/>
      <c r="AN448" s="20"/>
      <c r="AO448" s="20"/>
      <c r="AP448" s="20"/>
      <c r="AQ448" s="20"/>
      <c r="AR448" s="20"/>
      <c r="AS448" s="20"/>
      <c r="AT448" s="20"/>
    </row>
    <row r="449" spans="1:46" ht="26.1" customHeight="1" x14ac:dyDescent="0.25">
      <c r="A449" s="39" t="s">
        <v>30</v>
      </c>
      <c r="B449" s="13" t="s">
        <v>260</v>
      </c>
      <c r="C449" s="13">
        <v>34023</v>
      </c>
      <c r="D449" s="13" t="s">
        <v>252</v>
      </c>
      <c r="E449" s="13">
        <v>17824</v>
      </c>
      <c r="F449" s="13" t="s">
        <v>278</v>
      </c>
      <c r="G449" s="13" t="s">
        <v>126</v>
      </c>
      <c r="H449" s="13" t="s">
        <v>127</v>
      </c>
      <c r="I449" s="4">
        <v>2400</v>
      </c>
      <c r="J449" s="4">
        <v>17001</v>
      </c>
      <c r="K449" s="14" t="s">
        <v>36</v>
      </c>
      <c r="L449" s="15" t="s">
        <v>679</v>
      </c>
      <c r="M449" s="68">
        <v>117</v>
      </c>
      <c r="N449" s="61">
        <v>0</v>
      </c>
      <c r="O449" s="65">
        <f t="shared" si="68"/>
        <v>5.2989130434782608E-2</v>
      </c>
      <c r="P449" s="65">
        <f t="shared" si="69"/>
        <v>0</v>
      </c>
      <c r="Q449" s="15">
        <v>14.092481959578372</v>
      </c>
      <c r="R449" s="15">
        <v>0</v>
      </c>
      <c r="S449" s="15">
        <f t="shared" si="70"/>
        <v>-14.092481959578372</v>
      </c>
      <c r="T449" s="15">
        <f t="shared" si="71"/>
        <v>-100</v>
      </c>
      <c r="U449" s="15">
        <v>7.7430361098942013</v>
      </c>
      <c r="V449" s="15">
        <v>0</v>
      </c>
      <c r="W449" s="15">
        <f t="shared" si="72"/>
        <v>-7.7430361098942013</v>
      </c>
      <c r="X449" s="16">
        <f t="shared" si="76"/>
        <v>-100</v>
      </c>
      <c r="Y449" s="13">
        <v>11.16</v>
      </c>
      <c r="Z449" s="13">
        <v>2296.9899999999998</v>
      </c>
      <c r="AA449" s="13">
        <v>18.84</v>
      </c>
      <c r="AB449" s="13">
        <v>0</v>
      </c>
      <c r="AC449" s="53">
        <f t="shared" si="73"/>
        <v>1.1484949999999998</v>
      </c>
      <c r="AD449" s="53">
        <f t="shared" si="80"/>
        <v>0</v>
      </c>
      <c r="AE449" s="53">
        <f t="shared" si="74"/>
        <v>-1.1484949999999998</v>
      </c>
      <c r="AF449" s="53">
        <f t="shared" si="75"/>
        <v>-100</v>
      </c>
      <c r="AG449" s="44">
        <v>221112</v>
      </c>
      <c r="AH449" s="15" t="s">
        <v>686</v>
      </c>
      <c r="AI449" s="20"/>
      <c r="AJ449" s="20"/>
      <c r="AK449" s="20"/>
      <c r="AL449" s="20"/>
      <c r="AM449" s="20"/>
      <c r="AN449" s="20"/>
      <c r="AO449" s="20"/>
      <c r="AP449" s="20"/>
      <c r="AQ449" s="20"/>
      <c r="AR449" s="20"/>
      <c r="AS449" s="20"/>
      <c r="AT449" s="20"/>
    </row>
    <row r="450" spans="1:46" ht="26.1" customHeight="1" x14ac:dyDescent="0.25">
      <c r="A450" s="39" t="s">
        <v>30</v>
      </c>
      <c r="B450" s="13" t="s">
        <v>260</v>
      </c>
      <c r="C450" s="13">
        <v>34023</v>
      </c>
      <c r="D450" s="13" t="s">
        <v>252</v>
      </c>
      <c r="E450" s="13">
        <v>17824</v>
      </c>
      <c r="F450" s="13" t="s">
        <v>278</v>
      </c>
      <c r="G450" s="13" t="s">
        <v>126</v>
      </c>
      <c r="H450" s="13" t="s">
        <v>127</v>
      </c>
      <c r="I450" s="4">
        <v>2400</v>
      </c>
      <c r="J450" s="4">
        <v>23001</v>
      </c>
      <c r="K450" s="14" t="s">
        <v>35</v>
      </c>
      <c r="L450" s="15" t="s">
        <v>679</v>
      </c>
      <c r="M450" s="68">
        <v>78</v>
      </c>
      <c r="N450" s="61">
        <v>0</v>
      </c>
      <c r="O450" s="65">
        <f t="shared" si="68"/>
        <v>3.5326086956521736E-2</v>
      </c>
      <c r="P450" s="65">
        <f t="shared" si="69"/>
        <v>0</v>
      </c>
      <c r="Q450" s="15">
        <v>28.969592737076191</v>
      </c>
      <c r="R450" s="15">
        <v>0</v>
      </c>
      <c r="S450" s="15">
        <f t="shared" si="70"/>
        <v>-28.969592737076191</v>
      </c>
      <c r="T450" s="15">
        <f t="shared" si="71"/>
        <v>-100</v>
      </c>
      <c r="U450" s="15">
        <v>14.965619484502662</v>
      </c>
      <c r="V450" s="15">
        <v>0</v>
      </c>
      <c r="W450" s="15">
        <f t="shared" si="72"/>
        <v>-14.965619484502662</v>
      </c>
      <c r="X450" s="16">
        <f t="shared" si="76"/>
        <v>-100</v>
      </c>
      <c r="Y450" s="13">
        <v>14.49</v>
      </c>
      <c r="Z450" s="13">
        <v>2605.04</v>
      </c>
      <c r="AA450" s="13">
        <v>0</v>
      </c>
      <c r="AB450" s="13">
        <v>832.06</v>
      </c>
      <c r="AC450" s="53">
        <f t="shared" si="73"/>
        <v>1.3025199999999999</v>
      </c>
      <c r="AD450" s="69">
        <f t="shared" si="80"/>
        <v>0</v>
      </c>
      <c r="AE450" s="53">
        <f t="shared" si="74"/>
        <v>-1.3025199999999999</v>
      </c>
      <c r="AF450" s="53">
        <f t="shared" si="75"/>
        <v>-100</v>
      </c>
      <c r="AG450" s="44">
        <v>221112</v>
      </c>
      <c r="AH450" s="15" t="s">
        <v>686</v>
      </c>
      <c r="AI450" s="20"/>
      <c r="AJ450" s="20"/>
      <c r="AK450" s="20"/>
      <c r="AL450" s="20"/>
      <c r="AM450" s="20"/>
      <c r="AN450" s="20"/>
      <c r="AO450" s="20"/>
      <c r="AP450" s="20"/>
      <c r="AQ450" s="20"/>
      <c r="AR450" s="20"/>
      <c r="AS450" s="20"/>
      <c r="AT450" s="20"/>
    </row>
    <row r="451" spans="1:46" ht="26.1" customHeight="1" x14ac:dyDescent="0.25">
      <c r="A451" s="39" t="s">
        <v>30</v>
      </c>
      <c r="B451" s="13" t="s">
        <v>260</v>
      </c>
      <c r="C451" s="13">
        <v>34023</v>
      </c>
      <c r="D451" s="13" t="s">
        <v>252</v>
      </c>
      <c r="E451" s="13">
        <v>17824</v>
      </c>
      <c r="F451" s="13" t="s">
        <v>278</v>
      </c>
      <c r="G451" s="13" t="s">
        <v>126</v>
      </c>
      <c r="H451" s="13" t="s">
        <v>127</v>
      </c>
      <c r="I451" s="4">
        <v>2400</v>
      </c>
      <c r="J451" s="4">
        <v>21001</v>
      </c>
      <c r="K451" s="14" t="s">
        <v>36</v>
      </c>
      <c r="L451" s="15" t="s">
        <v>679</v>
      </c>
      <c r="M451" s="68">
        <v>116</v>
      </c>
      <c r="N451" s="61">
        <v>0</v>
      </c>
      <c r="O451" s="65">
        <f t="shared" si="68"/>
        <v>5.2536231884057968E-2</v>
      </c>
      <c r="P451" s="65">
        <f t="shared" si="69"/>
        <v>0</v>
      </c>
      <c r="Q451" s="15">
        <v>13.486545235397081</v>
      </c>
      <c r="R451" s="15">
        <v>0</v>
      </c>
      <c r="S451" s="15">
        <f t="shared" si="70"/>
        <v>-13.486545235397081</v>
      </c>
      <c r="T451" s="15">
        <f t="shared" si="71"/>
        <v>-100</v>
      </c>
      <c r="U451" s="15">
        <v>8.3466701637226866</v>
      </c>
      <c r="V451" s="15">
        <v>0</v>
      </c>
      <c r="W451" s="15">
        <f t="shared" si="72"/>
        <v>-8.3466701637226866</v>
      </c>
      <c r="X451" s="16">
        <f t="shared" si="76"/>
        <v>-100</v>
      </c>
      <c r="Y451" s="13">
        <v>10.34</v>
      </c>
      <c r="Z451" s="13">
        <v>2903.75</v>
      </c>
      <c r="AA451" s="13">
        <v>6.3</v>
      </c>
      <c r="AB451" s="13">
        <v>0</v>
      </c>
      <c r="AC451" s="53">
        <f t="shared" si="73"/>
        <v>1.451875</v>
      </c>
      <c r="AD451" s="53">
        <f t="shared" si="80"/>
        <v>0</v>
      </c>
      <c r="AE451" s="53">
        <f t="shared" si="74"/>
        <v>-1.451875</v>
      </c>
      <c r="AF451" s="53">
        <f t="shared" si="75"/>
        <v>-100</v>
      </c>
      <c r="AG451" s="44">
        <v>221112</v>
      </c>
      <c r="AH451" s="15" t="s">
        <v>686</v>
      </c>
      <c r="AI451" s="20"/>
      <c r="AJ451" s="20"/>
      <c r="AK451" s="20"/>
      <c r="AL451" s="20"/>
      <c r="AM451" s="20"/>
      <c r="AN451" s="20"/>
      <c r="AO451" s="20"/>
      <c r="AP451" s="20"/>
      <c r="AQ451" s="20"/>
      <c r="AR451" s="20"/>
      <c r="AS451" s="20"/>
      <c r="AT451" s="20"/>
    </row>
    <row r="452" spans="1:46" ht="26.1" customHeight="1" x14ac:dyDescent="0.25">
      <c r="A452" s="39" t="s">
        <v>30</v>
      </c>
      <c r="B452" s="13" t="s">
        <v>260</v>
      </c>
      <c r="C452" s="13">
        <v>34023</v>
      </c>
      <c r="D452" s="13" t="s">
        <v>252</v>
      </c>
      <c r="E452" s="13">
        <v>17824</v>
      </c>
      <c r="F452" s="13" t="s">
        <v>278</v>
      </c>
      <c r="G452" s="13" t="s">
        <v>126</v>
      </c>
      <c r="H452" s="13" t="s">
        <v>127</v>
      </c>
      <c r="I452" s="4">
        <v>2400</v>
      </c>
      <c r="J452" s="4">
        <v>19001</v>
      </c>
      <c r="K452" s="14" t="s">
        <v>36</v>
      </c>
      <c r="L452" s="15" t="s">
        <v>679</v>
      </c>
      <c r="M452" s="68">
        <v>125</v>
      </c>
      <c r="N452" s="61">
        <v>0</v>
      </c>
      <c r="O452" s="65">
        <f t="shared" si="68"/>
        <v>5.6612318840579712E-2</v>
      </c>
      <c r="P452" s="65">
        <f t="shared" si="69"/>
        <v>0</v>
      </c>
      <c r="Q452" s="15">
        <v>15.126529174182398</v>
      </c>
      <c r="R452" s="15">
        <v>0</v>
      </c>
      <c r="S452" s="15">
        <f t="shared" si="70"/>
        <v>-15.126529174182398</v>
      </c>
      <c r="T452" s="15">
        <f t="shared" si="71"/>
        <v>-100</v>
      </c>
      <c r="U452" s="15">
        <v>8.410189542847279</v>
      </c>
      <c r="V452" s="15">
        <v>0</v>
      </c>
      <c r="W452" s="15">
        <f t="shared" si="72"/>
        <v>-8.410189542847279</v>
      </c>
      <c r="X452" s="16">
        <f t="shared" si="76"/>
        <v>-100</v>
      </c>
      <c r="Y452" s="13">
        <v>11.82</v>
      </c>
      <c r="Z452" s="13">
        <v>3090.82</v>
      </c>
      <c r="AA452" s="13">
        <v>8.4700000000000006</v>
      </c>
      <c r="AB452" s="13">
        <v>0</v>
      </c>
      <c r="AC452" s="53">
        <f t="shared" si="73"/>
        <v>1.5454100000000002</v>
      </c>
      <c r="AD452" s="53">
        <f t="shared" si="80"/>
        <v>0</v>
      </c>
      <c r="AE452" s="53">
        <f t="shared" si="74"/>
        <v>-1.5454100000000002</v>
      </c>
      <c r="AF452" s="53">
        <f t="shared" si="75"/>
        <v>-100</v>
      </c>
      <c r="AG452" s="44">
        <v>221112</v>
      </c>
      <c r="AH452" s="15" t="s">
        <v>686</v>
      </c>
      <c r="AI452" s="20"/>
      <c r="AJ452" s="20"/>
      <c r="AK452" s="20"/>
      <c r="AL452" s="20"/>
      <c r="AM452" s="20"/>
      <c r="AN452" s="20"/>
      <c r="AO452" s="20"/>
      <c r="AP452" s="20"/>
      <c r="AQ452" s="20"/>
      <c r="AR452" s="20"/>
      <c r="AS452" s="20"/>
      <c r="AT452" s="20"/>
    </row>
    <row r="453" spans="1:46" ht="26.1" customHeight="1" x14ac:dyDescent="0.25">
      <c r="A453" s="39" t="s">
        <v>30</v>
      </c>
      <c r="B453" s="13" t="s">
        <v>260</v>
      </c>
      <c r="C453" s="13">
        <v>34023</v>
      </c>
      <c r="D453" s="13" t="s">
        <v>252</v>
      </c>
      <c r="E453" s="13">
        <v>17824</v>
      </c>
      <c r="F453" s="13" t="s">
        <v>278</v>
      </c>
      <c r="G453" s="13" t="s">
        <v>126</v>
      </c>
      <c r="H453" s="13" t="s">
        <v>127</v>
      </c>
      <c r="I453" s="4">
        <v>2400</v>
      </c>
      <c r="J453" s="4">
        <v>17001</v>
      </c>
      <c r="K453" s="14" t="s">
        <v>35</v>
      </c>
      <c r="L453" s="15" t="s">
        <v>679</v>
      </c>
      <c r="M453" s="68">
        <v>117</v>
      </c>
      <c r="N453" s="61">
        <v>0</v>
      </c>
      <c r="O453" s="65">
        <f t="shared" si="68"/>
        <v>5.2989130434782608E-2</v>
      </c>
      <c r="P453" s="65">
        <f t="shared" si="69"/>
        <v>0</v>
      </c>
      <c r="Q453" s="15">
        <v>42.547484886363236</v>
      </c>
      <c r="R453" s="15">
        <v>0</v>
      </c>
      <c r="S453" s="15">
        <f t="shared" si="70"/>
        <v>-42.547484886363236</v>
      </c>
      <c r="T453" s="15">
        <f t="shared" si="71"/>
        <v>-100</v>
      </c>
      <c r="U453" s="15">
        <v>22.79627871298749</v>
      </c>
      <c r="V453" s="15">
        <v>0</v>
      </c>
      <c r="W453" s="15">
        <f t="shared" si="72"/>
        <v>-22.79627871298749</v>
      </c>
      <c r="X453" s="16">
        <f t="shared" si="76"/>
        <v>-100</v>
      </c>
      <c r="Y453" s="13">
        <v>21.28</v>
      </c>
      <c r="Z453" s="13">
        <v>4710.93</v>
      </c>
      <c r="AA453" s="13">
        <v>0</v>
      </c>
      <c r="AB453" s="13">
        <v>750.29</v>
      </c>
      <c r="AC453" s="53">
        <f t="shared" si="73"/>
        <v>2.3554650000000001</v>
      </c>
      <c r="AD453" s="69">
        <f t="shared" si="80"/>
        <v>0</v>
      </c>
      <c r="AE453" s="53">
        <f t="shared" si="74"/>
        <v>-2.3554650000000001</v>
      </c>
      <c r="AF453" s="53">
        <f t="shared" si="75"/>
        <v>-100</v>
      </c>
      <c r="AG453" s="44">
        <v>221112</v>
      </c>
      <c r="AH453" s="15" t="s">
        <v>686</v>
      </c>
      <c r="AI453" s="20"/>
      <c r="AJ453" s="20"/>
      <c r="AK453" s="20"/>
      <c r="AL453" s="20"/>
      <c r="AM453" s="20"/>
      <c r="AN453" s="20"/>
      <c r="AO453" s="20"/>
      <c r="AP453" s="20"/>
      <c r="AQ453" s="20"/>
      <c r="AR453" s="20"/>
      <c r="AS453" s="20"/>
      <c r="AT453" s="20"/>
    </row>
    <row r="454" spans="1:46" ht="26.1" customHeight="1" x14ac:dyDescent="0.25">
      <c r="A454" s="39" t="s">
        <v>30</v>
      </c>
      <c r="B454" s="13" t="s">
        <v>260</v>
      </c>
      <c r="C454" s="13">
        <v>34023</v>
      </c>
      <c r="D454" s="13" t="s">
        <v>252</v>
      </c>
      <c r="E454" s="13">
        <v>17824</v>
      </c>
      <c r="F454" s="13" t="s">
        <v>278</v>
      </c>
      <c r="G454" s="13" t="s">
        <v>126</v>
      </c>
      <c r="H454" s="13" t="s">
        <v>127</v>
      </c>
      <c r="I454" s="4">
        <v>2400</v>
      </c>
      <c r="J454" s="4">
        <v>21001</v>
      </c>
      <c r="K454" s="14" t="s">
        <v>35</v>
      </c>
      <c r="L454" s="15" t="s">
        <v>679</v>
      </c>
      <c r="M454" s="68">
        <v>116</v>
      </c>
      <c r="N454" s="61">
        <v>0</v>
      </c>
      <c r="O454" s="65">
        <f t="shared" si="68"/>
        <v>5.2536231884057968E-2</v>
      </c>
      <c r="P454" s="65">
        <f t="shared" si="69"/>
        <v>0</v>
      </c>
      <c r="Q454" s="15">
        <v>38.962362069521411</v>
      </c>
      <c r="R454" s="15">
        <v>0</v>
      </c>
      <c r="S454" s="15">
        <f t="shared" si="70"/>
        <v>-38.962362069521411</v>
      </c>
      <c r="T454" s="15">
        <f t="shared" si="71"/>
        <v>-100</v>
      </c>
      <c r="U454" s="15">
        <v>22.78987171637317</v>
      </c>
      <c r="V454" s="15">
        <v>0</v>
      </c>
      <c r="W454" s="15">
        <f t="shared" si="72"/>
        <v>-22.78987171637317</v>
      </c>
      <c r="X454" s="16">
        <f t="shared" si="76"/>
        <v>-100</v>
      </c>
      <c r="Y454" s="13">
        <v>19.479999999999997</v>
      </c>
      <c r="Z454" s="13">
        <v>5955.34</v>
      </c>
      <c r="AA454" s="13">
        <v>0</v>
      </c>
      <c r="AB454" s="13">
        <v>816.58999999999992</v>
      </c>
      <c r="AC454" s="53">
        <f t="shared" si="73"/>
        <v>2.9776700000000003</v>
      </c>
      <c r="AD454" s="69">
        <f t="shared" si="80"/>
        <v>0</v>
      </c>
      <c r="AE454" s="53">
        <f t="shared" si="74"/>
        <v>-2.9776700000000003</v>
      </c>
      <c r="AF454" s="53">
        <f t="shared" si="75"/>
        <v>-100</v>
      </c>
      <c r="AG454" s="44">
        <v>221112</v>
      </c>
      <c r="AH454" s="15" t="s">
        <v>686</v>
      </c>
      <c r="AI454" s="20"/>
      <c r="AJ454" s="20"/>
      <c r="AK454" s="20"/>
      <c r="AL454" s="20"/>
      <c r="AM454" s="20"/>
      <c r="AN454" s="20"/>
      <c r="AO454" s="20"/>
      <c r="AP454" s="20"/>
      <c r="AQ454" s="20"/>
      <c r="AR454" s="20"/>
      <c r="AS454" s="20"/>
      <c r="AT454" s="20"/>
    </row>
    <row r="455" spans="1:46" ht="26.1" customHeight="1" x14ac:dyDescent="0.25">
      <c r="A455" s="39" t="s">
        <v>30</v>
      </c>
      <c r="B455" s="13" t="s">
        <v>260</v>
      </c>
      <c r="C455" s="13">
        <v>34023</v>
      </c>
      <c r="D455" s="13" t="s">
        <v>252</v>
      </c>
      <c r="E455" s="13">
        <v>17824</v>
      </c>
      <c r="F455" s="13" t="s">
        <v>278</v>
      </c>
      <c r="G455" s="13" t="s">
        <v>126</v>
      </c>
      <c r="H455" s="13" t="s">
        <v>127</v>
      </c>
      <c r="I455" s="4">
        <v>2400</v>
      </c>
      <c r="J455" s="4">
        <v>19001</v>
      </c>
      <c r="K455" s="14" t="s">
        <v>35</v>
      </c>
      <c r="L455" s="15" t="s">
        <v>679</v>
      </c>
      <c r="M455" s="68">
        <v>125</v>
      </c>
      <c r="N455" s="61">
        <v>0</v>
      </c>
      <c r="O455" s="65">
        <f t="shared" si="68"/>
        <v>5.6612318840579712E-2</v>
      </c>
      <c r="P455" s="65">
        <f t="shared" si="69"/>
        <v>0</v>
      </c>
      <c r="Q455" s="15">
        <v>45.370222724101446</v>
      </c>
      <c r="R455" s="15">
        <v>0</v>
      </c>
      <c r="S455" s="15">
        <f t="shared" si="70"/>
        <v>-45.370222724101446</v>
      </c>
      <c r="T455" s="15">
        <f t="shared" si="71"/>
        <v>-100</v>
      </c>
      <c r="U455" s="15">
        <v>24.570469142809621</v>
      </c>
      <c r="V455" s="15">
        <v>0</v>
      </c>
      <c r="W455" s="15">
        <f t="shared" si="72"/>
        <v>-24.570469142809621</v>
      </c>
      <c r="X455" s="16">
        <f t="shared" si="76"/>
        <v>-100</v>
      </c>
      <c r="Y455" s="13">
        <v>22.69</v>
      </c>
      <c r="Z455" s="13">
        <v>6339.02</v>
      </c>
      <c r="AA455" s="13">
        <v>0</v>
      </c>
      <c r="AB455" s="13">
        <v>876.35</v>
      </c>
      <c r="AC455" s="53">
        <f t="shared" si="73"/>
        <v>3.1695100000000003</v>
      </c>
      <c r="AD455" s="69">
        <f t="shared" si="80"/>
        <v>0</v>
      </c>
      <c r="AE455" s="53">
        <f t="shared" si="74"/>
        <v>-3.1695100000000003</v>
      </c>
      <c r="AF455" s="53">
        <f t="shared" si="75"/>
        <v>-100</v>
      </c>
      <c r="AG455" s="44">
        <v>221112</v>
      </c>
      <c r="AH455" s="15" t="s">
        <v>686</v>
      </c>
      <c r="AI455" s="20"/>
      <c r="AJ455" s="20"/>
      <c r="AK455" s="20"/>
      <c r="AL455" s="20"/>
      <c r="AM455" s="20"/>
      <c r="AN455" s="20"/>
      <c r="AO455" s="20"/>
      <c r="AP455" s="20"/>
      <c r="AQ455" s="20"/>
      <c r="AR455" s="20"/>
      <c r="AS455" s="20"/>
      <c r="AT455" s="20"/>
    </row>
    <row r="456" spans="1:46" ht="26.1" customHeight="1" x14ac:dyDescent="0.25">
      <c r="A456" s="39" t="s">
        <v>44</v>
      </c>
      <c r="B456" s="13" t="s">
        <v>260</v>
      </c>
      <c r="C456" s="13">
        <v>34023</v>
      </c>
      <c r="D456" s="13" t="s">
        <v>252</v>
      </c>
      <c r="E456" s="13">
        <v>18061</v>
      </c>
      <c r="F456" s="13" t="s">
        <v>271</v>
      </c>
      <c r="G456" s="13" t="s">
        <v>130</v>
      </c>
      <c r="H456" s="13" t="s">
        <v>131</v>
      </c>
      <c r="I456" s="4">
        <v>50799</v>
      </c>
      <c r="J456" s="4">
        <v>1001</v>
      </c>
      <c r="K456" s="14" t="s">
        <v>40</v>
      </c>
      <c r="L456" s="15" t="s">
        <v>679</v>
      </c>
      <c r="M456" s="68">
        <v>669.05</v>
      </c>
      <c r="N456" s="61">
        <v>326.82</v>
      </c>
      <c r="O456" s="65">
        <f t="shared" ref="O456:O519" si="81">M456/2208</f>
        <v>0.30301177536231882</v>
      </c>
      <c r="P456" s="65">
        <f t="shared" ref="P456:P519" si="82">N456/2208</f>
        <v>0.14801630434782609</v>
      </c>
      <c r="Q456" s="15">
        <v>0.449552149065085</v>
      </c>
      <c r="R456" s="15">
        <v>0.56954419300000003</v>
      </c>
      <c r="S456" s="15">
        <f t="shared" ref="S456:S519" si="83">R456-Q456</f>
        <v>0.11999204393491503</v>
      </c>
      <c r="T456" s="15">
        <f t="shared" ref="T456:T519" si="84">IFERROR(((R456-Q456)/Q456)*100,"0.00")</f>
        <v>26.691462644424568</v>
      </c>
      <c r="U456" s="15">
        <v>0.34231713266013158</v>
      </c>
      <c r="V456" s="15">
        <v>0.44723931900000002</v>
      </c>
      <c r="W456" s="15">
        <f t="shared" ref="W456:W519" si="85">V456-U456</f>
        <v>0.10492218633986844</v>
      </c>
      <c r="X456" s="16">
        <f t="shared" si="76"/>
        <v>30.650579924096316</v>
      </c>
      <c r="Y456" s="13">
        <v>0.45</v>
      </c>
      <c r="Z456" s="13">
        <v>0</v>
      </c>
      <c r="AA456" s="13">
        <v>0</v>
      </c>
      <c r="AB456" s="13">
        <v>0</v>
      </c>
      <c r="AC456" s="53">
        <f t="shared" ref="AC456:AC519" si="86">Z456/2000</f>
        <v>0</v>
      </c>
      <c r="AD456" s="53">
        <f t="shared" ref="AD456:AD465" si="87">IFERROR((((V456)/N456)*24),"0.00")</f>
        <v>3.2842982852946574E-2</v>
      </c>
      <c r="AE456" s="53">
        <f t="shared" ref="AE456:AE519" si="88">AD456-AC456</f>
        <v>3.2842982852946574E-2</v>
      </c>
      <c r="AF456" s="53" t="str">
        <f t="shared" ref="AF456:AF519" si="89">IFERROR(((AD456-AC456)/AC456)*100,"0.00")</f>
        <v>0.00</v>
      </c>
      <c r="AG456" s="44">
        <v>221112</v>
      </c>
      <c r="AH456" s="15" t="s">
        <v>683</v>
      </c>
      <c r="AI456" s="20"/>
      <c r="AJ456" s="20"/>
      <c r="AK456" s="20"/>
      <c r="AL456" s="20"/>
      <c r="AM456" s="20"/>
      <c r="AN456" s="20"/>
      <c r="AO456" s="20"/>
      <c r="AP456" s="20"/>
      <c r="AQ456" s="20"/>
      <c r="AR456" s="20"/>
      <c r="AS456" s="20"/>
      <c r="AT456" s="20"/>
    </row>
    <row r="457" spans="1:46" ht="26.1" customHeight="1" x14ac:dyDescent="0.25">
      <c r="A457" s="39" t="s">
        <v>44</v>
      </c>
      <c r="B457" s="13" t="s">
        <v>260</v>
      </c>
      <c r="C457" s="13">
        <v>34023</v>
      </c>
      <c r="D457" s="13" t="s">
        <v>252</v>
      </c>
      <c r="E457" s="13">
        <v>18061</v>
      </c>
      <c r="F457" s="13" t="s">
        <v>271</v>
      </c>
      <c r="G457" s="13" t="s">
        <v>130</v>
      </c>
      <c r="H457" s="13" t="s">
        <v>131</v>
      </c>
      <c r="I457" s="4">
        <v>50799</v>
      </c>
      <c r="J457" s="4">
        <v>1001</v>
      </c>
      <c r="K457" s="14" t="s">
        <v>38</v>
      </c>
      <c r="L457" s="15" t="s">
        <v>679</v>
      </c>
      <c r="M457" s="68">
        <v>669.05</v>
      </c>
      <c r="N457" s="61">
        <v>326.82</v>
      </c>
      <c r="O457" s="65">
        <f t="shared" si="81"/>
        <v>0.30301177536231882</v>
      </c>
      <c r="P457" s="65">
        <f t="shared" si="82"/>
        <v>0.14801630434782609</v>
      </c>
      <c r="Q457" s="15">
        <v>1.4596337559602699</v>
      </c>
      <c r="R457" s="15">
        <v>1.8492313549999999</v>
      </c>
      <c r="S457" s="15">
        <f t="shared" si="83"/>
        <v>0.38959759903973001</v>
      </c>
      <c r="T457" s="15">
        <f t="shared" si="84"/>
        <v>26.691462666497458</v>
      </c>
      <c r="U457" s="15">
        <v>1.1114564642019338</v>
      </c>
      <c r="V457" s="15">
        <v>1.452124314</v>
      </c>
      <c r="W457" s="15">
        <f t="shared" si="85"/>
        <v>0.34066784979806619</v>
      </c>
      <c r="X457" s="16">
        <f t="shared" ref="X457:X520" si="90">IFERROR(((V457-U457)/U457)*100,"0")</f>
        <v>30.650579736623161</v>
      </c>
      <c r="Y457" s="13">
        <v>1.46</v>
      </c>
      <c r="Z457" s="13">
        <v>0</v>
      </c>
      <c r="AA457" s="13">
        <v>0</v>
      </c>
      <c r="AB457" s="13">
        <v>0</v>
      </c>
      <c r="AC457" s="53">
        <f t="shared" si="86"/>
        <v>0</v>
      </c>
      <c r="AD457" s="53">
        <f t="shared" si="87"/>
        <v>0.10663663036533871</v>
      </c>
      <c r="AE457" s="53">
        <f t="shared" si="88"/>
        <v>0.10663663036533871</v>
      </c>
      <c r="AF457" s="53" t="str">
        <f t="shared" si="89"/>
        <v>0.00</v>
      </c>
      <c r="AG457" s="44">
        <v>221112</v>
      </c>
      <c r="AH457" s="15" t="s">
        <v>683</v>
      </c>
      <c r="AI457" s="20"/>
      <c r="AJ457" s="20"/>
      <c r="AK457" s="20"/>
      <c r="AL457" s="20"/>
      <c r="AM457" s="20"/>
      <c r="AN457" s="20"/>
      <c r="AO457" s="20"/>
      <c r="AP457" s="20"/>
      <c r="AQ457" s="20"/>
      <c r="AR457" s="20"/>
      <c r="AS457" s="20"/>
      <c r="AT457" s="20"/>
    </row>
    <row r="458" spans="1:46" ht="26.1" customHeight="1" x14ac:dyDescent="0.25">
      <c r="A458" s="39" t="s">
        <v>44</v>
      </c>
      <c r="B458" s="13" t="s">
        <v>260</v>
      </c>
      <c r="C458" s="13">
        <v>34023</v>
      </c>
      <c r="D458" s="13" t="s">
        <v>252</v>
      </c>
      <c r="E458" s="13">
        <v>18061</v>
      </c>
      <c r="F458" s="13" t="s">
        <v>271</v>
      </c>
      <c r="G458" s="13" t="s">
        <v>130</v>
      </c>
      <c r="H458" s="13" t="s">
        <v>131</v>
      </c>
      <c r="I458" s="4">
        <v>50799</v>
      </c>
      <c r="J458" s="4">
        <v>1001</v>
      </c>
      <c r="K458" s="14" t="s">
        <v>39</v>
      </c>
      <c r="L458" s="15" t="s">
        <v>679</v>
      </c>
      <c r="M458" s="68">
        <v>669.05</v>
      </c>
      <c r="N458" s="61">
        <v>326.82</v>
      </c>
      <c r="O458" s="65">
        <f t="shared" si="81"/>
        <v>0.30301177536231882</v>
      </c>
      <c r="P458" s="65">
        <f t="shared" si="82"/>
        <v>0.14801630434782609</v>
      </c>
      <c r="Q458" s="15">
        <v>1.4596337559602699</v>
      </c>
      <c r="R458" s="15">
        <v>1.8492313549999999</v>
      </c>
      <c r="S458" s="15">
        <f t="shared" si="83"/>
        <v>0.38959759903973001</v>
      </c>
      <c r="T458" s="15">
        <f t="shared" si="84"/>
        <v>26.691462666497458</v>
      </c>
      <c r="U458" s="15">
        <v>1.1114564642019338</v>
      </c>
      <c r="V458" s="15">
        <v>1.452124314</v>
      </c>
      <c r="W458" s="15">
        <f t="shared" si="85"/>
        <v>0.34066784979806619</v>
      </c>
      <c r="X458" s="16">
        <f t="shared" si="90"/>
        <v>30.650579736623161</v>
      </c>
      <c r="Y458" s="13">
        <v>1.46</v>
      </c>
      <c r="Z458" s="13">
        <v>0</v>
      </c>
      <c r="AA458" s="13">
        <v>0</v>
      </c>
      <c r="AB458" s="13">
        <v>0</v>
      </c>
      <c r="AC458" s="53">
        <f t="shared" si="86"/>
        <v>0</v>
      </c>
      <c r="AD458" s="53">
        <f t="shared" si="87"/>
        <v>0.10663663036533871</v>
      </c>
      <c r="AE458" s="53">
        <f t="shared" si="88"/>
        <v>0.10663663036533871</v>
      </c>
      <c r="AF458" s="53" t="str">
        <f t="shared" si="89"/>
        <v>0.00</v>
      </c>
      <c r="AG458" s="44">
        <v>221112</v>
      </c>
      <c r="AH458" s="15" t="s">
        <v>683</v>
      </c>
      <c r="AI458" s="20"/>
      <c r="AJ458" s="20"/>
      <c r="AK458" s="20"/>
      <c r="AL458" s="20"/>
      <c r="AM458" s="20"/>
      <c r="AN458" s="20"/>
      <c r="AO458" s="20"/>
      <c r="AP458" s="20"/>
      <c r="AQ458" s="20"/>
      <c r="AR458" s="20"/>
      <c r="AS458" s="20"/>
      <c r="AT458" s="20"/>
    </row>
    <row r="459" spans="1:46" ht="26.1" customHeight="1" x14ac:dyDescent="0.25">
      <c r="A459" s="39" t="s">
        <v>44</v>
      </c>
      <c r="B459" s="13" t="s">
        <v>260</v>
      </c>
      <c r="C459" s="13">
        <v>34023</v>
      </c>
      <c r="D459" s="13" t="s">
        <v>252</v>
      </c>
      <c r="E459" s="13">
        <v>18061</v>
      </c>
      <c r="F459" s="13" t="s">
        <v>271</v>
      </c>
      <c r="G459" s="13" t="s">
        <v>130</v>
      </c>
      <c r="H459" s="13" t="s">
        <v>131</v>
      </c>
      <c r="I459" s="4">
        <v>50799</v>
      </c>
      <c r="J459" s="4">
        <v>1001</v>
      </c>
      <c r="K459" s="14" t="s">
        <v>37</v>
      </c>
      <c r="L459" s="15" t="s">
        <v>679</v>
      </c>
      <c r="M459" s="68">
        <v>669.05</v>
      </c>
      <c r="N459" s="61">
        <v>326.82</v>
      </c>
      <c r="O459" s="65">
        <f t="shared" si="81"/>
        <v>0.30301177536231882</v>
      </c>
      <c r="P459" s="65">
        <f t="shared" si="82"/>
        <v>0.14801630434782609</v>
      </c>
      <c r="Q459" s="15">
        <v>0.112852000000062</v>
      </c>
      <c r="R459" s="15">
        <v>0.14297384899999999</v>
      </c>
      <c r="S459" s="15">
        <f t="shared" si="83"/>
        <v>3.0121848999937986E-2</v>
      </c>
      <c r="T459" s="15">
        <f t="shared" si="84"/>
        <v>26.691462269097084</v>
      </c>
      <c r="U459" s="15">
        <v>8.5932573418498498E-2</v>
      </c>
      <c r="V459" s="15">
        <v>0.112271405</v>
      </c>
      <c r="W459" s="15">
        <f t="shared" si="85"/>
        <v>2.6338831581501507E-2</v>
      </c>
      <c r="X459" s="16">
        <f t="shared" si="90"/>
        <v>30.650579324826328</v>
      </c>
      <c r="Y459" s="13">
        <v>0.03</v>
      </c>
      <c r="Z459" s="13">
        <v>0</v>
      </c>
      <c r="AA459" s="13">
        <v>0</v>
      </c>
      <c r="AB459" s="13">
        <v>0</v>
      </c>
      <c r="AC459" s="53">
        <f t="shared" si="86"/>
        <v>0</v>
      </c>
      <c r="AD459" s="53">
        <f t="shared" si="87"/>
        <v>8.2446414540113828E-3</v>
      </c>
      <c r="AE459" s="53">
        <f t="shared" si="88"/>
        <v>8.2446414540113828E-3</v>
      </c>
      <c r="AF459" s="53" t="str">
        <f t="shared" si="89"/>
        <v>0.00</v>
      </c>
      <c r="AG459" s="44">
        <v>221112</v>
      </c>
      <c r="AH459" s="15" t="s">
        <v>683</v>
      </c>
      <c r="AI459" s="20"/>
      <c r="AJ459" s="20"/>
      <c r="AK459" s="20"/>
      <c r="AL459" s="20"/>
      <c r="AM459" s="20"/>
      <c r="AN459" s="20"/>
      <c r="AO459" s="20"/>
      <c r="AP459" s="20"/>
      <c r="AQ459" s="20"/>
      <c r="AR459" s="20"/>
      <c r="AS459" s="20"/>
      <c r="AT459" s="20"/>
    </row>
    <row r="460" spans="1:46" ht="26.1" customHeight="1" x14ac:dyDescent="0.25">
      <c r="A460" s="39" t="s">
        <v>44</v>
      </c>
      <c r="B460" s="13" t="s">
        <v>260</v>
      </c>
      <c r="C460" s="13">
        <v>34023</v>
      </c>
      <c r="D460" s="13" t="s">
        <v>252</v>
      </c>
      <c r="E460" s="13">
        <v>18061</v>
      </c>
      <c r="F460" s="13" t="s">
        <v>271</v>
      </c>
      <c r="G460" s="13" t="s">
        <v>130</v>
      </c>
      <c r="H460" s="13" t="s">
        <v>131</v>
      </c>
      <c r="I460" s="4">
        <v>50799</v>
      </c>
      <c r="J460" s="4">
        <v>1001</v>
      </c>
      <c r="K460" s="14" t="s">
        <v>34</v>
      </c>
      <c r="L460" s="15" t="s">
        <v>679</v>
      </c>
      <c r="M460" s="68">
        <v>669.05</v>
      </c>
      <c r="N460" s="61">
        <v>326.82</v>
      </c>
      <c r="O460" s="65">
        <f t="shared" si="81"/>
        <v>0.30301177536231882</v>
      </c>
      <c r="P460" s="65">
        <f t="shared" si="82"/>
        <v>0.14801630434782609</v>
      </c>
      <c r="Q460" s="15">
        <v>0</v>
      </c>
      <c r="R460" s="15">
        <v>0</v>
      </c>
      <c r="S460" s="15">
        <f t="shared" si="83"/>
        <v>0</v>
      </c>
      <c r="T460" s="15" t="str">
        <f t="shared" si="84"/>
        <v>0.00</v>
      </c>
      <c r="U460" s="15">
        <v>0</v>
      </c>
      <c r="V460" s="15">
        <v>0</v>
      </c>
      <c r="W460" s="15">
        <f t="shared" si="85"/>
        <v>0</v>
      </c>
      <c r="X460" s="16" t="str">
        <f t="shared" si="90"/>
        <v>0</v>
      </c>
      <c r="Y460" s="13">
        <v>0</v>
      </c>
      <c r="Z460" s="13">
        <v>0</v>
      </c>
      <c r="AA460" s="13">
        <v>0</v>
      </c>
      <c r="AB460" s="13">
        <v>0</v>
      </c>
      <c r="AC460" s="53">
        <f t="shared" si="86"/>
        <v>0</v>
      </c>
      <c r="AD460" s="53">
        <f t="shared" si="87"/>
        <v>0</v>
      </c>
      <c r="AE460" s="53">
        <f t="shared" si="88"/>
        <v>0</v>
      </c>
      <c r="AF460" s="53" t="str">
        <f t="shared" si="89"/>
        <v>0.00</v>
      </c>
      <c r="AG460" s="44">
        <v>221112</v>
      </c>
      <c r="AH460" s="15" t="s">
        <v>683</v>
      </c>
      <c r="AI460" s="20"/>
      <c r="AJ460" s="20"/>
      <c r="AK460" s="20"/>
      <c r="AL460" s="20"/>
      <c r="AM460" s="20"/>
      <c r="AN460" s="20"/>
      <c r="AO460" s="20"/>
      <c r="AP460" s="20"/>
      <c r="AQ460" s="20"/>
      <c r="AR460" s="20"/>
      <c r="AS460" s="20"/>
      <c r="AT460" s="20"/>
    </row>
    <row r="461" spans="1:46" ht="26.1" customHeight="1" x14ac:dyDescent="0.25">
      <c r="A461" s="39" t="s">
        <v>44</v>
      </c>
      <c r="B461" s="13" t="s">
        <v>260</v>
      </c>
      <c r="C461" s="13">
        <v>34023</v>
      </c>
      <c r="D461" s="13" t="s">
        <v>252</v>
      </c>
      <c r="E461" s="13">
        <v>18061</v>
      </c>
      <c r="F461" s="13" t="s">
        <v>271</v>
      </c>
      <c r="G461" s="13" t="s">
        <v>130</v>
      </c>
      <c r="H461" s="13" t="s">
        <v>131</v>
      </c>
      <c r="I461" s="4">
        <v>50799</v>
      </c>
      <c r="J461" s="4">
        <v>3001</v>
      </c>
      <c r="K461" s="14" t="s">
        <v>40</v>
      </c>
      <c r="L461" s="15" t="s">
        <v>679</v>
      </c>
      <c r="M461" s="68">
        <v>636.86</v>
      </c>
      <c r="N461" s="61">
        <v>303.63</v>
      </c>
      <c r="O461" s="65">
        <f t="shared" si="81"/>
        <v>0.28843297101449278</v>
      </c>
      <c r="P461" s="65">
        <f t="shared" si="82"/>
        <v>0.13751358695652174</v>
      </c>
      <c r="Q461" s="15">
        <v>0.40001073643007001</v>
      </c>
      <c r="R461" s="15">
        <v>0.51629759600000003</v>
      </c>
      <c r="S461" s="15">
        <f t="shared" si="83"/>
        <v>0.11628685956993001</v>
      </c>
      <c r="T461" s="15">
        <f t="shared" si="84"/>
        <v>29.070934597341569</v>
      </c>
      <c r="U461" s="15">
        <v>0.30009601297837452</v>
      </c>
      <c r="V461" s="15">
        <v>0.399826546</v>
      </c>
      <c r="W461" s="15">
        <f t="shared" si="85"/>
        <v>9.9730533021625489E-2</v>
      </c>
      <c r="X461" s="16">
        <f t="shared" si="90"/>
        <v>33.232875049496997</v>
      </c>
      <c r="Y461" s="13">
        <v>0.4</v>
      </c>
      <c r="Z461" s="13">
        <v>0</v>
      </c>
      <c r="AA461" s="13">
        <v>0</v>
      </c>
      <c r="AB461" s="13">
        <v>0</v>
      </c>
      <c r="AC461" s="53">
        <f t="shared" si="86"/>
        <v>0</v>
      </c>
      <c r="AD461" s="53">
        <f t="shared" si="87"/>
        <v>3.160371868392451E-2</v>
      </c>
      <c r="AE461" s="53">
        <f t="shared" si="88"/>
        <v>3.160371868392451E-2</v>
      </c>
      <c r="AF461" s="53" t="str">
        <f t="shared" si="89"/>
        <v>0.00</v>
      </c>
      <c r="AG461" s="44">
        <v>221112</v>
      </c>
      <c r="AH461" s="15" t="s">
        <v>683</v>
      </c>
      <c r="AI461" s="20"/>
      <c r="AJ461" s="20"/>
      <c r="AK461" s="20"/>
      <c r="AL461" s="20"/>
      <c r="AM461" s="20"/>
      <c r="AN461" s="20"/>
      <c r="AO461" s="20"/>
      <c r="AP461" s="20"/>
      <c r="AQ461" s="20"/>
      <c r="AR461" s="20"/>
      <c r="AS461" s="20"/>
      <c r="AT461" s="20"/>
    </row>
    <row r="462" spans="1:46" ht="26.1" customHeight="1" x14ac:dyDescent="0.25">
      <c r="A462" s="39" t="s">
        <v>44</v>
      </c>
      <c r="B462" s="13" t="s">
        <v>260</v>
      </c>
      <c r="C462" s="13">
        <v>34023</v>
      </c>
      <c r="D462" s="13" t="s">
        <v>252</v>
      </c>
      <c r="E462" s="13">
        <v>18061</v>
      </c>
      <c r="F462" s="13" t="s">
        <v>271</v>
      </c>
      <c r="G462" s="13" t="s">
        <v>130</v>
      </c>
      <c r="H462" s="13" t="s">
        <v>131</v>
      </c>
      <c r="I462" s="4">
        <v>50799</v>
      </c>
      <c r="J462" s="4">
        <v>3001</v>
      </c>
      <c r="K462" s="14" t="s">
        <v>38</v>
      </c>
      <c r="L462" s="15" t="s">
        <v>679</v>
      </c>
      <c r="M462" s="68">
        <v>636.86</v>
      </c>
      <c r="N462" s="61">
        <v>303.63</v>
      </c>
      <c r="O462" s="65">
        <f t="shared" si="81"/>
        <v>0.28843297101449278</v>
      </c>
      <c r="P462" s="65">
        <f t="shared" si="82"/>
        <v>0.13751358695652174</v>
      </c>
      <c r="Q462" s="15">
        <v>1.2807683212302301</v>
      </c>
      <c r="R462" s="15">
        <v>1.6530996419999999</v>
      </c>
      <c r="S462" s="15">
        <f t="shared" si="83"/>
        <v>0.37233132076976982</v>
      </c>
      <c r="T462" s="15">
        <f t="shared" si="84"/>
        <v>29.070934578716816</v>
      </c>
      <c r="U462" s="15">
        <v>0.96085787641700104</v>
      </c>
      <c r="V462" s="15">
        <v>1.2801785760000002</v>
      </c>
      <c r="W462" s="15">
        <f t="shared" si="85"/>
        <v>0.31932069958299913</v>
      </c>
      <c r="X462" s="16">
        <f t="shared" si="90"/>
        <v>33.232875269101477</v>
      </c>
      <c r="Y462" s="13">
        <v>1.28</v>
      </c>
      <c r="Z462" s="13">
        <v>0</v>
      </c>
      <c r="AA462" s="13">
        <v>0</v>
      </c>
      <c r="AB462" s="13">
        <v>0</v>
      </c>
      <c r="AC462" s="53">
        <f t="shared" si="86"/>
        <v>0</v>
      </c>
      <c r="AD462" s="53">
        <f t="shared" si="87"/>
        <v>0.10118988842999704</v>
      </c>
      <c r="AE462" s="53">
        <f t="shared" si="88"/>
        <v>0.10118988842999704</v>
      </c>
      <c r="AF462" s="53" t="str">
        <f t="shared" si="89"/>
        <v>0.00</v>
      </c>
      <c r="AG462" s="44">
        <v>221112</v>
      </c>
      <c r="AH462" s="15" t="s">
        <v>683</v>
      </c>
      <c r="AI462" s="20"/>
      <c r="AJ462" s="20"/>
      <c r="AK462" s="20"/>
      <c r="AL462" s="20"/>
      <c r="AM462" s="20"/>
      <c r="AN462" s="20"/>
      <c r="AO462" s="20"/>
      <c r="AP462" s="20"/>
      <c r="AQ462" s="20"/>
      <c r="AR462" s="20"/>
      <c r="AS462" s="20"/>
      <c r="AT462" s="20"/>
    </row>
    <row r="463" spans="1:46" ht="26.1" customHeight="1" x14ac:dyDescent="0.25">
      <c r="A463" s="39" t="s">
        <v>44</v>
      </c>
      <c r="B463" s="13" t="s">
        <v>260</v>
      </c>
      <c r="C463" s="13">
        <v>34023</v>
      </c>
      <c r="D463" s="13" t="s">
        <v>252</v>
      </c>
      <c r="E463" s="13">
        <v>18061</v>
      </c>
      <c r="F463" s="13" t="s">
        <v>271</v>
      </c>
      <c r="G463" s="13" t="s">
        <v>130</v>
      </c>
      <c r="H463" s="13" t="s">
        <v>131</v>
      </c>
      <c r="I463" s="4">
        <v>50799</v>
      </c>
      <c r="J463" s="4">
        <v>3001</v>
      </c>
      <c r="K463" s="14" t="s">
        <v>39</v>
      </c>
      <c r="L463" s="15" t="s">
        <v>679</v>
      </c>
      <c r="M463" s="68">
        <v>636.86</v>
      </c>
      <c r="N463" s="61">
        <v>303.63</v>
      </c>
      <c r="O463" s="65">
        <f t="shared" si="81"/>
        <v>0.28843297101449278</v>
      </c>
      <c r="P463" s="65">
        <f t="shared" si="82"/>
        <v>0.13751358695652174</v>
      </c>
      <c r="Q463" s="15">
        <v>1.2807683212302301</v>
      </c>
      <c r="R463" s="15">
        <v>1.6530996419999999</v>
      </c>
      <c r="S463" s="15">
        <f t="shared" si="83"/>
        <v>0.37233132076976982</v>
      </c>
      <c r="T463" s="15">
        <f t="shared" si="84"/>
        <v>29.070934578716816</v>
      </c>
      <c r="U463" s="15">
        <v>0.96085787641700104</v>
      </c>
      <c r="V463" s="15">
        <v>1.2801785760000002</v>
      </c>
      <c r="W463" s="15">
        <f t="shared" si="85"/>
        <v>0.31932069958299913</v>
      </c>
      <c r="X463" s="16">
        <f t="shared" si="90"/>
        <v>33.232875269101477</v>
      </c>
      <c r="Y463" s="13">
        <v>1.28</v>
      </c>
      <c r="Z463" s="13">
        <v>0</v>
      </c>
      <c r="AA463" s="13">
        <v>0</v>
      </c>
      <c r="AB463" s="13">
        <v>0</v>
      </c>
      <c r="AC463" s="53">
        <f t="shared" si="86"/>
        <v>0</v>
      </c>
      <c r="AD463" s="53">
        <f t="shared" si="87"/>
        <v>0.10118988842999704</v>
      </c>
      <c r="AE463" s="53">
        <f t="shared" si="88"/>
        <v>0.10118988842999704</v>
      </c>
      <c r="AF463" s="53" t="str">
        <f t="shared" si="89"/>
        <v>0.00</v>
      </c>
      <c r="AG463" s="44">
        <v>221112</v>
      </c>
      <c r="AH463" s="15" t="s">
        <v>683</v>
      </c>
      <c r="AI463" s="20"/>
      <c r="AJ463" s="20"/>
      <c r="AK463" s="20"/>
      <c r="AL463" s="20"/>
      <c r="AM463" s="20"/>
      <c r="AN463" s="20"/>
      <c r="AO463" s="20"/>
      <c r="AP463" s="20"/>
      <c r="AQ463" s="20"/>
      <c r="AR463" s="20"/>
      <c r="AS463" s="20"/>
      <c r="AT463" s="20"/>
    </row>
    <row r="464" spans="1:46" ht="26.1" customHeight="1" x14ac:dyDescent="0.25">
      <c r="A464" s="39" t="s">
        <v>44</v>
      </c>
      <c r="B464" s="13" t="s">
        <v>260</v>
      </c>
      <c r="C464" s="13">
        <v>34023</v>
      </c>
      <c r="D464" s="13" t="s">
        <v>252</v>
      </c>
      <c r="E464" s="13">
        <v>18061</v>
      </c>
      <c r="F464" s="13" t="s">
        <v>271</v>
      </c>
      <c r="G464" s="13" t="s">
        <v>130</v>
      </c>
      <c r="H464" s="13" t="s">
        <v>131</v>
      </c>
      <c r="I464" s="4">
        <v>50799</v>
      </c>
      <c r="J464" s="4">
        <v>3001</v>
      </c>
      <c r="K464" s="14" t="s">
        <v>37</v>
      </c>
      <c r="L464" s="15" t="s">
        <v>679</v>
      </c>
      <c r="M464" s="68">
        <v>636.86</v>
      </c>
      <c r="N464" s="61">
        <v>303.63</v>
      </c>
      <c r="O464" s="65">
        <f t="shared" si="81"/>
        <v>0.28843297101449278</v>
      </c>
      <c r="P464" s="65">
        <f t="shared" si="82"/>
        <v>0.13751358695652174</v>
      </c>
      <c r="Q464" s="15">
        <v>0.11008499999988899</v>
      </c>
      <c r="R464" s="15">
        <v>0.14208773799999999</v>
      </c>
      <c r="S464" s="15">
        <f t="shared" si="83"/>
        <v>3.2002738000110997E-2</v>
      </c>
      <c r="T464" s="15">
        <f t="shared" si="84"/>
        <v>29.070934278188009</v>
      </c>
      <c r="U464" s="15">
        <v>8.2587957222143099E-2</v>
      </c>
      <c r="V464" s="15">
        <v>0.11003431</v>
      </c>
      <c r="W464" s="15">
        <f t="shared" si="85"/>
        <v>2.7446352777856897E-2</v>
      </c>
      <c r="X464" s="16">
        <f t="shared" si="90"/>
        <v>33.232875229051082</v>
      </c>
      <c r="Y464" s="13">
        <v>0.03</v>
      </c>
      <c r="Z464" s="13">
        <v>0</v>
      </c>
      <c r="AA464" s="13">
        <v>0</v>
      </c>
      <c r="AB464" s="13">
        <v>0</v>
      </c>
      <c r="AC464" s="53">
        <f t="shared" si="86"/>
        <v>0</v>
      </c>
      <c r="AD464" s="53">
        <f t="shared" si="87"/>
        <v>8.6975049896255308E-3</v>
      </c>
      <c r="AE464" s="53">
        <f t="shared" si="88"/>
        <v>8.6975049896255308E-3</v>
      </c>
      <c r="AF464" s="53" t="str">
        <f t="shared" si="89"/>
        <v>0.00</v>
      </c>
      <c r="AG464" s="44">
        <v>221112</v>
      </c>
      <c r="AH464" s="15" t="s">
        <v>683</v>
      </c>
      <c r="AI464" s="20"/>
      <c r="AJ464" s="20"/>
      <c r="AK464" s="20"/>
      <c r="AL464" s="20"/>
      <c r="AM464" s="20"/>
      <c r="AN464" s="20"/>
      <c r="AO464" s="20"/>
      <c r="AP464" s="20"/>
      <c r="AQ464" s="20"/>
      <c r="AR464" s="20"/>
      <c r="AS464" s="20"/>
      <c r="AT464" s="20"/>
    </row>
    <row r="465" spans="1:46" ht="26.1" customHeight="1" x14ac:dyDescent="0.25">
      <c r="A465" s="39" t="s">
        <v>44</v>
      </c>
      <c r="B465" s="13" t="s">
        <v>260</v>
      </c>
      <c r="C465" s="13">
        <v>34023</v>
      </c>
      <c r="D465" s="13" t="s">
        <v>252</v>
      </c>
      <c r="E465" s="13">
        <v>18061</v>
      </c>
      <c r="F465" s="13" t="s">
        <v>271</v>
      </c>
      <c r="G465" s="13" t="s">
        <v>130</v>
      </c>
      <c r="H465" s="13" t="s">
        <v>131</v>
      </c>
      <c r="I465" s="4">
        <v>50799</v>
      </c>
      <c r="J465" s="4">
        <v>3001</v>
      </c>
      <c r="K465" s="14" t="s">
        <v>34</v>
      </c>
      <c r="L465" s="15" t="s">
        <v>679</v>
      </c>
      <c r="M465" s="68">
        <v>636.86</v>
      </c>
      <c r="N465" s="61">
        <v>303.63</v>
      </c>
      <c r="O465" s="65">
        <f t="shared" si="81"/>
        <v>0.28843297101449278</v>
      </c>
      <c r="P465" s="65">
        <f t="shared" si="82"/>
        <v>0.13751358695652174</v>
      </c>
      <c r="Q465" s="15">
        <v>0</v>
      </c>
      <c r="R465" s="15">
        <v>0</v>
      </c>
      <c r="S465" s="15">
        <f t="shared" si="83"/>
        <v>0</v>
      </c>
      <c r="T465" s="15" t="str">
        <f t="shared" si="84"/>
        <v>0.00</v>
      </c>
      <c r="U465" s="15">
        <v>0</v>
      </c>
      <c r="V465" s="15">
        <v>0</v>
      </c>
      <c r="W465" s="15">
        <f t="shared" si="85"/>
        <v>0</v>
      </c>
      <c r="X465" s="16" t="str">
        <f t="shared" si="90"/>
        <v>0</v>
      </c>
      <c r="Y465" s="13">
        <v>0</v>
      </c>
      <c r="Z465" s="13">
        <v>0</v>
      </c>
      <c r="AA465" s="13">
        <v>0</v>
      </c>
      <c r="AB465" s="13">
        <v>0</v>
      </c>
      <c r="AC465" s="53">
        <f t="shared" si="86"/>
        <v>0</v>
      </c>
      <c r="AD465" s="53">
        <f t="shared" si="87"/>
        <v>0</v>
      </c>
      <c r="AE465" s="53">
        <f t="shared" si="88"/>
        <v>0</v>
      </c>
      <c r="AF465" s="53" t="str">
        <f t="shared" si="89"/>
        <v>0.00</v>
      </c>
      <c r="AG465" s="44">
        <v>221112</v>
      </c>
      <c r="AH465" s="15" t="s">
        <v>683</v>
      </c>
      <c r="AI465" s="20"/>
      <c r="AJ465" s="20"/>
      <c r="AK465" s="20"/>
      <c r="AL465" s="20"/>
      <c r="AM465" s="20"/>
      <c r="AN465" s="20"/>
      <c r="AO465" s="20"/>
      <c r="AP465" s="20"/>
      <c r="AQ465" s="20"/>
      <c r="AR465" s="20"/>
      <c r="AS465" s="20"/>
      <c r="AT465" s="20"/>
    </row>
    <row r="466" spans="1:46" ht="26.1" customHeight="1" x14ac:dyDescent="0.25">
      <c r="A466" s="39" t="s">
        <v>44</v>
      </c>
      <c r="B466" s="13" t="s">
        <v>260</v>
      </c>
      <c r="C466" s="13">
        <v>34023</v>
      </c>
      <c r="D466" s="13" t="s">
        <v>252</v>
      </c>
      <c r="E466" s="13">
        <v>18061</v>
      </c>
      <c r="F466" s="13" t="s">
        <v>271</v>
      </c>
      <c r="G466" s="13" t="s">
        <v>130</v>
      </c>
      <c r="H466" s="13" t="s">
        <v>131</v>
      </c>
      <c r="I466" s="4">
        <v>50799</v>
      </c>
      <c r="J466" s="4">
        <v>3001</v>
      </c>
      <c r="K466" s="14" t="s">
        <v>35</v>
      </c>
      <c r="L466" s="15" t="s">
        <v>679</v>
      </c>
      <c r="M466" s="68">
        <v>636.86</v>
      </c>
      <c r="N466" s="61">
        <v>303.63</v>
      </c>
      <c r="O466" s="65">
        <f t="shared" si="81"/>
        <v>0.28843297101449278</v>
      </c>
      <c r="P466" s="65">
        <f t="shared" si="82"/>
        <v>0.13751358695652174</v>
      </c>
      <c r="Q466" s="15">
        <v>1.4807736894452601</v>
      </c>
      <c r="R466" s="15">
        <v>1.91124844</v>
      </c>
      <c r="S466" s="15">
        <f t="shared" si="83"/>
        <v>0.43047475055473994</v>
      </c>
      <c r="T466" s="15">
        <f t="shared" si="84"/>
        <v>29.070934581232873</v>
      </c>
      <c r="U466" s="15">
        <v>1.110905882906186</v>
      </c>
      <c r="V466" s="15">
        <v>1.4800918480000003</v>
      </c>
      <c r="W466" s="15">
        <f t="shared" si="85"/>
        <v>0.36918596509381429</v>
      </c>
      <c r="X466" s="16">
        <f t="shared" si="90"/>
        <v>33.232875149423563</v>
      </c>
      <c r="Y466" s="13">
        <v>1.48</v>
      </c>
      <c r="Z466" s="13">
        <v>23.97</v>
      </c>
      <c r="AA466" s="13">
        <v>0</v>
      </c>
      <c r="AB466" s="13">
        <v>5.49</v>
      </c>
      <c r="AC466" s="53">
        <f t="shared" si="86"/>
        <v>1.1984999999999999E-2</v>
      </c>
      <c r="AD466" s="69">
        <f>AC466+(AC466*(X466/100))</f>
        <v>1.5967960086658413E-2</v>
      </c>
      <c r="AE466" s="53">
        <f t="shared" si="88"/>
        <v>3.9829600866584138E-3</v>
      </c>
      <c r="AF466" s="53">
        <f t="shared" si="89"/>
        <v>33.232875149423563</v>
      </c>
      <c r="AG466" s="44">
        <v>221112</v>
      </c>
      <c r="AH466" s="15" t="s">
        <v>683</v>
      </c>
      <c r="AI466" s="20"/>
      <c r="AJ466" s="20"/>
      <c r="AK466" s="20"/>
      <c r="AL466" s="20"/>
      <c r="AM466" s="20"/>
      <c r="AN466" s="20"/>
      <c r="AO466" s="20"/>
      <c r="AP466" s="20"/>
      <c r="AQ466" s="20"/>
      <c r="AR466" s="20"/>
      <c r="AS466" s="20"/>
      <c r="AT466" s="20"/>
    </row>
    <row r="467" spans="1:46" ht="26.1" customHeight="1" x14ac:dyDescent="0.25">
      <c r="A467" s="39" t="s">
        <v>44</v>
      </c>
      <c r="B467" s="13" t="s">
        <v>260</v>
      </c>
      <c r="C467" s="13">
        <v>34023</v>
      </c>
      <c r="D467" s="13" t="s">
        <v>252</v>
      </c>
      <c r="E467" s="13">
        <v>18061</v>
      </c>
      <c r="F467" s="13" t="s">
        <v>271</v>
      </c>
      <c r="G467" s="13" t="s">
        <v>130</v>
      </c>
      <c r="H467" s="13" t="s">
        <v>131</v>
      </c>
      <c r="I467" s="4">
        <v>50799</v>
      </c>
      <c r="J467" s="4">
        <v>1001</v>
      </c>
      <c r="K467" s="14" t="s">
        <v>35</v>
      </c>
      <c r="L467" s="15" t="s">
        <v>679</v>
      </c>
      <c r="M467" s="68">
        <v>669.05</v>
      </c>
      <c r="N467" s="61">
        <v>326.82</v>
      </c>
      <c r="O467" s="65">
        <f t="shared" si="81"/>
        <v>0.30301177536231882</v>
      </c>
      <c r="P467" s="65">
        <f t="shared" si="82"/>
        <v>0.14801630434782609</v>
      </c>
      <c r="Q467" s="15">
        <v>1.67030254548032</v>
      </c>
      <c r="R467" s="15">
        <v>2.1161307250000001</v>
      </c>
      <c r="S467" s="15">
        <f t="shared" si="83"/>
        <v>0.44582817951968012</v>
      </c>
      <c r="T467" s="15">
        <f t="shared" si="84"/>
        <v>26.691462617119804</v>
      </c>
      <c r="U467" s="15">
        <v>1.271872861097062</v>
      </c>
      <c r="V467" s="15">
        <v>1.661709267</v>
      </c>
      <c r="W467" s="15">
        <f t="shared" si="85"/>
        <v>0.389836405902938</v>
      </c>
      <c r="X467" s="16">
        <f t="shared" si="90"/>
        <v>30.650579773097931</v>
      </c>
      <c r="Y467" s="13">
        <v>1.67</v>
      </c>
      <c r="Z467" s="13">
        <v>26.8</v>
      </c>
      <c r="AA467" s="13">
        <v>0</v>
      </c>
      <c r="AB467" s="13">
        <v>0.94</v>
      </c>
      <c r="AC467" s="53">
        <f t="shared" si="86"/>
        <v>1.34E-2</v>
      </c>
      <c r="AD467" s="69">
        <f>AC467+(AC467*(X467/100))</f>
        <v>1.7507177689595123E-2</v>
      </c>
      <c r="AE467" s="53">
        <f t="shared" si="88"/>
        <v>4.1071776895951224E-3</v>
      </c>
      <c r="AF467" s="53">
        <f t="shared" si="89"/>
        <v>30.650579773097924</v>
      </c>
      <c r="AG467" s="44">
        <v>221112</v>
      </c>
      <c r="AH467" s="15" t="s">
        <v>683</v>
      </c>
      <c r="AI467" s="20"/>
      <c r="AJ467" s="20"/>
      <c r="AK467" s="20"/>
      <c r="AL467" s="20"/>
      <c r="AM467" s="20"/>
      <c r="AN467" s="20"/>
      <c r="AO467" s="20"/>
      <c r="AP467" s="20"/>
      <c r="AQ467" s="20"/>
      <c r="AR467" s="20"/>
      <c r="AS467" s="20"/>
      <c r="AT467" s="20"/>
    </row>
    <row r="468" spans="1:46" ht="26.1" customHeight="1" x14ac:dyDescent="0.25">
      <c r="A468" s="39" t="s">
        <v>44</v>
      </c>
      <c r="B468" s="13" t="s">
        <v>260</v>
      </c>
      <c r="C468" s="13">
        <v>34023</v>
      </c>
      <c r="D468" s="13" t="s">
        <v>252</v>
      </c>
      <c r="E468" s="13">
        <v>18061</v>
      </c>
      <c r="F468" s="13" t="s">
        <v>271</v>
      </c>
      <c r="G468" s="13" t="s">
        <v>130</v>
      </c>
      <c r="H468" s="13" t="s">
        <v>131</v>
      </c>
      <c r="I468" s="4">
        <v>50799</v>
      </c>
      <c r="J468" s="4">
        <v>3001</v>
      </c>
      <c r="K468" s="14" t="s">
        <v>36</v>
      </c>
      <c r="L468" s="15" t="s">
        <v>679</v>
      </c>
      <c r="M468" s="68">
        <v>636.86</v>
      </c>
      <c r="N468" s="61">
        <v>303.63</v>
      </c>
      <c r="O468" s="65">
        <f t="shared" si="81"/>
        <v>0.28843297101449278</v>
      </c>
      <c r="P468" s="65">
        <f t="shared" si="82"/>
        <v>0.13751358695652174</v>
      </c>
      <c r="Q468" s="15">
        <v>9.5059441710318797</v>
      </c>
      <c r="R468" s="15">
        <v>12.25322764</v>
      </c>
      <c r="S468" s="15">
        <f t="shared" si="83"/>
        <v>2.7472834689681207</v>
      </c>
      <c r="T468" s="15">
        <f t="shared" si="84"/>
        <v>28.900690131761003</v>
      </c>
      <c r="U468" s="15">
        <v>6.9552681468616306</v>
      </c>
      <c r="V468" s="15">
        <v>9.266703734</v>
      </c>
      <c r="W468" s="15">
        <f t="shared" si="85"/>
        <v>2.3114355871383694</v>
      </c>
      <c r="X468" s="16">
        <f t="shared" si="90"/>
        <v>33.232875258466343</v>
      </c>
      <c r="Y468" s="13">
        <v>9.42</v>
      </c>
      <c r="Z468" s="13">
        <v>150.97999999999999</v>
      </c>
      <c r="AA468" s="13">
        <v>8.8000000000000007</v>
      </c>
      <c r="AB468" s="13">
        <v>0</v>
      </c>
      <c r="AC468" s="53">
        <f t="shared" si="86"/>
        <v>7.5490000000000002E-2</v>
      </c>
      <c r="AD468" s="53">
        <f>AC468+(AC468*(X468/100))</f>
        <v>0.10057749753261624</v>
      </c>
      <c r="AE468" s="53">
        <f t="shared" si="88"/>
        <v>2.5087497532616243E-2</v>
      </c>
      <c r="AF468" s="53">
        <f t="shared" si="89"/>
        <v>33.232875258466343</v>
      </c>
      <c r="AG468" s="44">
        <v>221112</v>
      </c>
      <c r="AH468" s="15" t="s">
        <v>683</v>
      </c>
      <c r="AI468" s="20"/>
      <c r="AJ468" s="20"/>
      <c r="AK468" s="20"/>
      <c r="AL468" s="20"/>
      <c r="AM468" s="20"/>
      <c r="AN468" s="20"/>
      <c r="AO468" s="20"/>
      <c r="AP468" s="20"/>
      <c r="AQ468" s="20"/>
      <c r="AR468" s="20"/>
      <c r="AS468" s="20"/>
      <c r="AT468" s="20"/>
    </row>
    <row r="469" spans="1:46" ht="26.1" customHeight="1" x14ac:dyDescent="0.25">
      <c r="A469" s="39" t="s">
        <v>44</v>
      </c>
      <c r="B469" s="13" t="s">
        <v>260</v>
      </c>
      <c r="C469" s="13">
        <v>34023</v>
      </c>
      <c r="D469" s="13" t="s">
        <v>252</v>
      </c>
      <c r="E469" s="13">
        <v>18061</v>
      </c>
      <c r="F469" s="13" t="s">
        <v>271</v>
      </c>
      <c r="G469" s="13" t="s">
        <v>130</v>
      </c>
      <c r="H469" s="13" t="s">
        <v>131</v>
      </c>
      <c r="I469" s="4">
        <v>50799</v>
      </c>
      <c r="J469" s="4">
        <v>1001</v>
      </c>
      <c r="K469" s="14" t="s">
        <v>36</v>
      </c>
      <c r="L469" s="15" t="s">
        <v>679</v>
      </c>
      <c r="M469" s="68">
        <v>669.05</v>
      </c>
      <c r="N469" s="61">
        <v>326.82</v>
      </c>
      <c r="O469" s="65">
        <f t="shared" si="81"/>
        <v>0.30301177536231882</v>
      </c>
      <c r="P469" s="65">
        <f t="shared" si="82"/>
        <v>0.14801630434782609</v>
      </c>
      <c r="Q469" s="15">
        <v>9.8816541747642397</v>
      </c>
      <c r="R469" s="15">
        <v>12.498077800000001</v>
      </c>
      <c r="S469" s="15">
        <f t="shared" si="83"/>
        <v>2.6164236252357611</v>
      </c>
      <c r="T469" s="15">
        <f t="shared" si="84"/>
        <v>26.477587446012645</v>
      </c>
      <c r="U469" s="15">
        <v>7.3455863244545192</v>
      </c>
      <c r="V469" s="15">
        <v>9.5970511209999998</v>
      </c>
      <c r="W469" s="15">
        <f t="shared" si="85"/>
        <v>2.2514647965454806</v>
      </c>
      <c r="X469" s="16">
        <f t="shared" si="90"/>
        <v>30.650579778091082</v>
      </c>
      <c r="Y469" s="13">
        <v>9.76</v>
      </c>
      <c r="Z469" s="13">
        <v>156.63999999999999</v>
      </c>
      <c r="AA469" s="13">
        <v>9.0500000000000007</v>
      </c>
      <c r="AB469" s="13">
        <v>0</v>
      </c>
      <c r="AC469" s="53">
        <f t="shared" si="86"/>
        <v>7.8319999999999987E-2</v>
      </c>
      <c r="AD469" s="53">
        <f>AC469+(AC469*(X469/100))</f>
        <v>0.10232553408220091</v>
      </c>
      <c r="AE469" s="53">
        <f t="shared" si="88"/>
        <v>2.4005534082200922E-2</v>
      </c>
      <c r="AF469" s="53">
        <f t="shared" si="89"/>
        <v>30.650579778091071</v>
      </c>
      <c r="AG469" s="44">
        <v>221112</v>
      </c>
      <c r="AH469" s="15" t="s">
        <v>683</v>
      </c>
      <c r="AI469" s="20"/>
      <c r="AJ469" s="20"/>
      <c r="AK469" s="20"/>
      <c r="AL469" s="20"/>
      <c r="AM469" s="20"/>
      <c r="AN469" s="20"/>
      <c r="AO469" s="20"/>
      <c r="AP469" s="20"/>
      <c r="AQ469" s="20"/>
      <c r="AR469" s="20"/>
      <c r="AS469" s="20"/>
      <c r="AT469" s="20"/>
    </row>
    <row r="470" spans="1:46" ht="26.1" customHeight="1" x14ac:dyDescent="0.25">
      <c r="A470" s="39" t="s">
        <v>31</v>
      </c>
      <c r="B470" s="13" t="s">
        <v>31</v>
      </c>
      <c r="C470" s="13">
        <v>34013</v>
      </c>
      <c r="D470" s="13" t="s">
        <v>252</v>
      </c>
      <c r="E470" s="13">
        <v>7627</v>
      </c>
      <c r="F470" s="13" t="s">
        <v>271</v>
      </c>
      <c r="G470" s="13" t="s">
        <v>132</v>
      </c>
      <c r="H470" s="13" t="s">
        <v>133</v>
      </c>
      <c r="I470" s="4">
        <v>2401</v>
      </c>
      <c r="J470" s="4">
        <v>35001</v>
      </c>
      <c r="K470" s="14" t="s">
        <v>40</v>
      </c>
      <c r="L470" s="15" t="s">
        <v>679</v>
      </c>
      <c r="M470" s="68">
        <v>156.80000000000001</v>
      </c>
      <c r="N470" s="61">
        <v>218.06</v>
      </c>
      <c r="O470" s="65">
        <f t="shared" si="81"/>
        <v>7.101449275362319E-2</v>
      </c>
      <c r="P470" s="65">
        <f t="shared" si="82"/>
        <v>9.8759057971014488E-2</v>
      </c>
      <c r="Q470" s="15">
        <v>0.74484500684993016</v>
      </c>
      <c r="R470" s="15">
        <v>0</v>
      </c>
      <c r="S470" s="15">
        <f t="shared" si="83"/>
        <v>-0.74484500684993016</v>
      </c>
      <c r="T470" s="15">
        <f t="shared" si="84"/>
        <v>-100</v>
      </c>
      <c r="U470" s="15">
        <v>0.37898150397906805</v>
      </c>
      <c r="V470" s="15">
        <v>0</v>
      </c>
      <c r="W470" s="15">
        <f t="shared" si="85"/>
        <v>-0.37898150397906805</v>
      </c>
      <c r="X470" s="16">
        <f t="shared" si="90"/>
        <v>-100</v>
      </c>
      <c r="Y470" s="13">
        <v>0.75</v>
      </c>
      <c r="Z470" s="13">
        <v>0</v>
      </c>
      <c r="AA470" s="13">
        <v>0</v>
      </c>
      <c r="AB470" s="13">
        <v>0</v>
      </c>
      <c r="AC470" s="53">
        <f t="shared" si="86"/>
        <v>0</v>
      </c>
      <c r="AD470" s="53">
        <f>IFERROR((((V470)/N470)*24),"0.00")</f>
        <v>0</v>
      </c>
      <c r="AE470" s="53">
        <f t="shared" si="88"/>
        <v>0</v>
      </c>
      <c r="AF470" s="53" t="str">
        <f t="shared" si="89"/>
        <v>0.00</v>
      </c>
      <c r="AG470" s="44">
        <v>221112</v>
      </c>
      <c r="AH470" s="15" t="s">
        <v>686</v>
      </c>
      <c r="AI470" s="20"/>
      <c r="AJ470" s="20"/>
      <c r="AK470" s="20"/>
      <c r="AL470" s="20"/>
      <c r="AM470" s="20"/>
      <c r="AN470" s="20"/>
      <c r="AO470" s="20"/>
      <c r="AP470" s="20"/>
      <c r="AQ470" s="20"/>
      <c r="AR470" s="20"/>
      <c r="AS470" s="20"/>
      <c r="AT470" s="20"/>
    </row>
    <row r="471" spans="1:46" ht="26.1" customHeight="1" x14ac:dyDescent="0.25">
      <c r="A471" s="39" t="s">
        <v>31</v>
      </c>
      <c r="B471" s="13" t="s">
        <v>31</v>
      </c>
      <c r="C471" s="13">
        <v>34013</v>
      </c>
      <c r="D471" s="13" t="s">
        <v>252</v>
      </c>
      <c r="E471" s="13">
        <v>7627</v>
      </c>
      <c r="F471" s="13" t="s">
        <v>271</v>
      </c>
      <c r="G471" s="13" t="s">
        <v>132</v>
      </c>
      <c r="H471" s="13" t="s">
        <v>133</v>
      </c>
      <c r="I471" s="4">
        <v>2401</v>
      </c>
      <c r="J471" s="4">
        <v>35001</v>
      </c>
      <c r="K471" s="14" t="s">
        <v>38</v>
      </c>
      <c r="L471" s="15" t="s">
        <v>679</v>
      </c>
      <c r="M471" s="68">
        <v>156.80000000000001</v>
      </c>
      <c r="N471" s="61">
        <v>218.06</v>
      </c>
      <c r="O471" s="65">
        <f t="shared" si="81"/>
        <v>7.101449275362319E-2</v>
      </c>
      <c r="P471" s="65">
        <f t="shared" si="82"/>
        <v>9.8759057971014488E-2</v>
      </c>
      <c r="Q471" s="15">
        <v>0.53897812301224091</v>
      </c>
      <c r="R471" s="15">
        <v>0</v>
      </c>
      <c r="S471" s="15">
        <f t="shared" si="83"/>
        <v>-0.53897812301224091</v>
      </c>
      <c r="T471" s="15">
        <f t="shared" si="84"/>
        <v>-100</v>
      </c>
      <c r="U471" s="15">
        <v>0.27423522718485371</v>
      </c>
      <c r="V471" s="15">
        <v>0</v>
      </c>
      <c r="W471" s="15">
        <f t="shared" si="85"/>
        <v>-0.27423522718485371</v>
      </c>
      <c r="X471" s="16">
        <f t="shared" si="90"/>
        <v>-100</v>
      </c>
      <c r="Y471" s="13">
        <v>0.54</v>
      </c>
      <c r="Z471" s="13">
        <v>0</v>
      </c>
      <c r="AA471" s="13">
        <v>0</v>
      </c>
      <c r="AB471" s="13">
        <v>0</v>
      </c>
      <c r="AC471" s="53">
        <f t="shared" si="86"/>
        <v>0</v>
      </c>
      <c r="AD471" s="53">
        <f>IFERROR((((V471)/N471)*24),"0.00")</f>
        <v>0</v>
      </c>
      <c r="AE471" s="53">
        <f t="shared" si="88"/>
        <v>0</v>
      </c>
      <c r="AF471" s="53" t="str">
        <f t="shared" si="89"/>
        <v>0.00</v>
      </c>
      <c r="AG471" s="44">
        <v>221112</v>
      </c>
      <c r="AH471" s="15" t="s">
        <v>686</v>
      </c>
      <c r="AI471" s="20"/>
      <c r="AJ471" s="20"/>
      <c r="AK471" s="20"/>
      <c r="AL471" s="20"/>
      <c r="AM471" s="20"/>
      <c r="AN471" s="20"/>
      <c r="AO471" s="20"/>
      <c r="AP471" s="20"/>
      <c r="AQ471" s="20"/>
      <c r="AR471" s="20"/>
      <c r="AS471" s="20"/>
      <c r="AT471" s="20"/>
    </row>
    <row r="472" spans="1:46" ht="26.1" customHeight="1" x14ac:dyDescent="0.25">
      <c r="A472" s="39" t="s">
        <v>31</v>
      </c>
      <c r="B472" s="13" t="s">
        <v>31</v>
      </c>
      <c r="C472" s="13">
        <v>34013</v>
      </c>
      <c r="D472" s="13" t="s">
        <v>252</v>
      </c>
      <c r="E472" s="13">
        <v>7627</v>
      </c>
      <c r="F472" s="13" t="s">
        <v>271</v>
      </c>
      <c r="G472" s="13" t="s">
        <v>132</v>
      </c>
      <c r="H472" s="13" t="s">
        <v>133</v>
      </c>
      <c r="I472" s="4">
        <v>2401</v>
      </c>
      <c r="J472" s="4">
        <v>35001</v>
      </c>
      <c r="K472" s="14" t="s">
        <v>39</v>
      </c>
      <c r="L472" s="15" t="s">
        <v>679</v>
      </c>
      <c r="M472" s="68">
        <v>156.80000000000001</v>
      </c>
      <c r="N472" s="61">
        <v>218.06</v>
      </c>
      <c r="O472" s="65">
        <f t="shared" si="81"/>
        <v>7.101449275362319E-2</v>
      </c>
      <c r="P472" s="65">
        <f t="shared" si="82"/>
        <v>9.8759057971014488E-2</v>
      </c>
      <c r="Q472" s="15">
        <v>0.53897812301224091</v>
      </c>
      <c r="R472" s="15">
        <v>0</v>
      </c>
      <c r="S472" s="15">
        <f t="shared" si="83"/>
        <v>-0.53897812301224091</v>
      </c>
      <c r="T472" s="15">
        <f t="shared" si="84"/>
        <v>-100</v>
      </c>
      <c r="U472" s="15">
        <v>0.27423522718485371</v>
      </c>
      <c r="V472" s="15">
        <v>0</v>
      </c>
      <c r="W472" s="15">
        <f t="shared" si="85"/>
        <v>-0.27423522718485371</v>
      </c>
      <c r="X472" s="16">
        <f t="shared" si="90"/>
        <v>-100</v>
      </c>
      <c r="Y472" s="13">
        <v>0.54</v>
      </c>
      <c r="Z472" s="13">
        <v>0</v>
      </c>
      <c r="AA472" s="13">
        <v>0</v>
      </c>
      <c r="AB472" s="13">
        <v>0</v>
      </c>
      <c r="AC472" s="53">
        <f t="shared" si="86"/>
        <v>0</v>
      </c>
      <c r="AD472" s="53">
        <f>IFERROR((((V472)/N472)*24),"0.00")</f>
        <v>0</v>
      </c>
      <c r="AE472" s="53">
        <f t="shared" si="88"/>
        <v>0</v>
      </c>
      <c r="AF472" s="53" t="str">
        <f t="shared" si="89"/>
        <v>0.00</v>
      </c>
      <c r="AG472" s="44">
        <v>221112</v>
      </c>
      <c r="AH472" s="15" t="s">
        <v>686</v>
      </c>
      <c r="AI472" s="20"/>
      <c r="AJ472" s="20"/>
      <c r="AK472" s="20"/>
      <c r="AL472" s="20"/>
      <c r="AM472" s="20"/>
      <c r="AN472" s="20"/>
      <c r="AO472" s="20"/>
      <c r="AP472" s="20"/>
      <c r="AQ472" s="20"/>
      <c r="AR472" s="20"/>
      <c r="AS472" s="20"/>
      <c r="AT472" s="20"/>
    </row>
    <row r="473" spans="1:46" ht="26.1" customHeight="1" x14ac:dyDescent="0.25">
      <c r="A473" s="39" t="s">
        <v>31</v>
      </c>
      <c r="B473" s="13" t="s">
        <v>31</v>
      </c>
      <c r="C473" s="13">
        <v>34013</v>
      </c>
      <c r="D473" s="13" t="s">
        <v>252</v>
      </c>
      <c r="E473" s="13">
        <v>7627</v>
      </c>
      <c r="F473" s="13" t="s">
        <v>271</v>
      </c>
      <c r="G473" s="13" t="s">
        <v>132</v>
      </c>
      <c r="H473" s="13" t="s">
        <v>133</v>
      </c>
      <c r="I473" s="4">
        <v>2401</v>
      </c>
      <c r="J473" s="4">
        <v>35001</v>
      </c>
      <c r="K473" s="14" t="s">
        <v>37</v>
      </c>
      <c r="L473" s="15" t="s">
        <v>679</v>
      </c>
      <c r="M473" s="68">
        <v>156.80000000000001</v>
      </c>
      <c r="N473" s="61">
        <v>218.06</v>
      </c>
      <c r="O473" s="65">
        <f t="shared" si="81"/>
        <v>7.101449275362319E-2</v>
      </c>
      <c r="P473" s="65">
        <f t="shared" si="82"/>
        <v>9.8759057971014488E-2</v>
      </c>
      <c r="Q473" s="15">
        <v>8.6959303199940094E-2</v>
      </c>
      <c r="R473" s="15">
        <v>0</v>
      </c>
      <c r="S473" s="15">
        <f t="shared" si="83"/>
        <v>-8.6959303199940094E-2</v>
      </c>
      <c r="T473" s="15">
        <f t="shared" si="84"/>
        <v>-100</v>
      </c>
      <c r="U473" s="15">
        <v>4.4245403014865195E-2</v>
      </c>
      <c r="V473" s="15">
        <v>0</v>
      </c>
      <c r="W473" s="15">
        <f t="shared" si="85"/>
        <v>-4.4245403014865195E-2</v>
      </c>
      <c r="X473" s="16">
        <f t="shared" si="90"/>
        <v>-100</v>
      </c>
      <c r="Y473" s="13">
        <v>0.09</v>
      </c>
      <c r="Z473" s="13">
        <v>0</v>
      </c>
      <c r="AA473" s="13">
        <v>0</v>
      </c>
      <c r="AB473" s="13">
        <v>0</v>
      </c>
      <c r="AC473" s="53">
        <f t="shared" si="86"/>
        <v>0</v>
      </c>
      <c r="AD473" s="53">
        <f>IFERROR((((V473)/N473)*24),"0.00")</f>
        <v>0</v>
      </c>
      <c r="AE473" s="53">
        <f t="shared" si="88"/>
        <v>0</v>
      </c>
      <c r="AF473" s="53" t="str">
        <f t="shared" si="89"/>
        <v>0.00</v>
      </c>
      <c r="AG473" s="44">
        <v>221112</v>
      </c>
      <c r="AH473" s="15" t="s">
        <v>686</v>
      </c>
      <c r="AI473" s="20"/>
      <c r="AJ473" s="20"/>
      <c r="AK473" s="20"/>
      <c r="AL473" s="20"/>
      <c r="AM473" s="20"/>
      <c r="AN473" s="20"/>
      <c r="AO473" s="20"/>
      <c r="AP473" s="20"/>
      <c r="AQ473" s="20"/>
      <c r="AR473" s="20"/>
      <c r="AS473" s="20"/>
      <c r="AT473" s="20"/>
    </row>
    <row r="474" spans="1:46" ht="26.1" customHeight="1" x14ac:dyDescent="0.25">
      <c r="A474" s="39" t="s">
        <v>31</v>
      </c>
      <c r="B474" s="13" t="s">
        <v>31</v>
      </c>
      <c r="C474" s="13">
        <v>34013</v>
      </c>
      <c r="D474" s="13" t="s">
        <v>252</v>
      </c>
      <c r="E474" s="13">
        <v>7627</v>
      </c>
      <c r="F474" s="13" t="s">
        <v>271</v>
      </c>
      <c r="G474" s="13" t="s">
        <v>132</v>
      </c>
      <c r="H474" s="13" t="s">
        <v>133</v>
      </c>
      <c r="I474" s="4">
        <v>2401</v>
      </c>
      <c r="J474" s="4">
        <v>35001</v>
      </c>
      <c r="K474" s="14" t="s">
        <v>34</v>
      </c>
      <c r="L474" s="15" t="s">
        <v>679</v>
      </c>
      <c r="M474" s="68">
        <v>156.80000000000001</v>
      </c>
      <c r="N474" s="61">
        <v>218.06</v>
      </c>
      <c r="O474" s="65">
        <f t="shared" si="81"/>
        <v>7.101449275362319E-2</v>
      </c>
      <c r="P474" s="65">
        <f t="shared" si="82"/>
        <v>9.8759057971014488E-2</v>
      </c>
      <c r="Q474" s="15">
        <v>1.034506953958235</v>
      </c>
      <c r="R474" s="15">
        <v>0</v>
      </c>
      <c r="S474" s="15">
        <f t="shared" si="83"/>
        <v>-1.034506953958235</v>
      </c>
      <c r="T474" s="15">
        <f t="shared" si="84"/>
        <v>-100</v>
      </c>
      <c r="U474" s="15">
        <v>0.5263631999709284</v>
      </c>
      <c r="V474" s="15">
        <v>0</v>
      </c>
      <c r="W474" s="15">
        <f t="shared" si="85"/>
        <v>-0.5263631999709284</v>
      </c>
      <c r="X474" s="16">
        <f t="shared" si="90"/>
        <v>-100</v>
      </c>
      <c r="Y474" s="13">
        <v>1.03</v>
      </c>
      <c r="Z474" s="13">
        <v>43.69</v>
      </c>
      <c r="AA474" s="13">
        <v>0</v>
      </c>
      <c r="AB474" s="13">
        <v>0</v>
      </c>
      <c r="AC474" s="53">
        <f t="shared" si="86"/>
        <v>2.1845E-2</v>
      </c>
      <c r="AD474" s="69">
        <f>AC474+(AC474*(X474/100))</f>
        <v>0</v>
      </c>
      <c r="AE474" s="53">
        <f t="shared" si="88"/>
        <v>-2.1845E-2</v>
      </c>
      <c r="AF474" s="53">
        <f t="shared" si="89"/>
        <v>-100</v>
      </c>
      <c r="AG474" s="44">
        <v>221112</v>
      </c>
      <c r="AH474" s="15" t="s">
        <v>686</v>
      </c>
      <c r="AI474" s="20"/>
      <c r="AJ474" s="20"/>
      <c r="AK474" s="20"/>
      <c r="AL474" s="20"/>
      <c r="AM474" s="20"/>
      <c r="AN474" s="20"/>
      <c r="AO474" s="20"/>
      <c r="AP474" s="20"/>
      <c r="AQ474" s="20"/>
      <c r="AR474" s="20"/>
      <c r="AS474" s="20"/>
      <c r="AT474" s="20"/>
    </row>
    <row r="475" spans="1:46" ht="26.1" customHeight="1" x14ac:dyDescent="0.25">
      <c r="A475" s="39" t="s">
        <v>31</v>
      </c>
      <c r="B475" s="13" t="s">
        <v>31</v>
      </c>
      <c r="C475" s="13">
        <v>34013</v>
      </c>
      <c r="D475" s="13" t="s">
        <v>252</v>
      </c>
      <c r="E475" s="13">
        <v>7627</v>
      </c>
      <c r="F475" s="13" t="s">
        <v>271</v>
      </c>
      <c r="G475" s="13" t="s">
        <v>132</v>
      </c>
      <c r="H475" s="13" t="s">
        <v>133</v>
      </c>
      <c r="I475" s="4">
        <v>2401</v>
      </c>
      <c r="J475" s="4">
        <v>35001</v>
      </c>
      <c r="K475" s="14" t="s">
        <v>35</v>
      </c>
      <c r="L475" s="15" t="s">
        <v>679</v>
      </c>
      <c r="M475" s="68">
        <v>156.80000000000001</v>
      </c>
      <c r="N475" s="61">
        <v>218.06</v>
      </c>
      <c r="O475" s="65">
        <f t="shared" si="81"/>
        <v>7.101449275362319E-2</v>
      </c>
      <c r="P475" s="65">
        <f t="shared" si="82"/>
        <v>9.8759057971014488E-2</v>
      </c>
      <c r="Q475" s="15">
        <v>3.521461671273836</v>
      </c>
      <c r="R475" s="15">
        <v>0</v>
      </c>
      <c r="S475" s="15">
        <f t="shared" si="83"/>
        <v>-3.521461671273836</v>
      </c>
      <c r="T475" s="15">
        <f t="shared" si="84"/>
        <v>-100</v>
      </c>
      <c r="U475" s="15">
        <v>1.7917403327010364</v>
      </c>
      <c r="V475" s="15">
        <v>0</v>
      </c>
      <c r="W475" s="15">
        <f t="shared" si="85"/>
        <v>-1.7917403327010364</v>
      </c>
      <c r="X475" s="16">
        <f t="shared" si="90"/>
        <v>-100</v>
      </c>
      <c r="Y475" s="13">
        <v>3.52</v>
      </c>
      <c r="Z475" s="13">
        <v>171.3</v>
      </c>
      <c r="AA475" s="13">
        <v>0</v>
      </c>
      <c r="AB475" s="13">
        <v>82.240000000000009</v>
      </c>
      <c r="AC475" s="53">
        <f t="shared" si="86"/>
        <v>8.5650000000000004E-2</v>
      </c>
      <c r="AD475" s="69">
        <f>AC475+(AC475*(X475/100))</f>
        <v>0</v>
      </c>
      <c r="AE475" s="53">
        <f t="shared" si="88"/>
        <v>-8.5650000000000004E-2</v>
      </c>
      <c r="AF475" s="53">
        <f t="shared" si="89"/>
        <v>-100</v>
      </c>
      <c r="AG475" s="44">
        <v>221112</v>
      </c>
      <c r="AH475" s="15" t="s">
        <v>686</v>
      </c>
      <c r="AI475" s="20"/>
      <c r="AJ475" s="20"/>
      <c r="AK475" s="20"/>
      <c r="AL475" s="20"/>
      <c r="AM475" s="20"/>
      <c r="AN475" s="20"/>
      <c r="AO475" s="20"/>
      <c r="AP475" s="20"/>
      <c r="AQ475" s="20"/>
      <c r="AR475" s="20"/>
      <c r="AS475" s="20"/>
      <c r="AT475" s="20"/>
    </row>
    <row r="476" spans="1:46" ht="26.1" customHeight="1" x14ac:dyDescent="0.25">
      <c r="A476" s="39" t="s">
        <v>31</v>
      </c>
      <c r="B476" s="13" t="s">
        <v>31</v>
      </c>
      <c r="C476" s="13">
        <v>34013</v>
      </c>
      <c r="D476" s="13" t="s">
        <v>252</v>
      </c>
      <c r="E476" s="13">
        <v>7627</v>
      </c>
      <c r="F476" s="13" t="s">
        <v>271</v>
      </c>
      <c r="G476" s="13" t="s">
        <v>132</v>
      </c>
      <c r="H476" s="13" t="s">
        <v>133</v>
      </c>
      <c r="I476" s="4">
        <v>2401</v>
      </c>
      <c r="J476" s="4">
        <v>35001</v>
      </c>
      <c r="K476" s="14" t="s">
        <v>36</v>
      </c>
      <c r="L476" s="15" t="s">
        <v>679</v>
      </c>
      <c r="M476" s="68">
        <v>156.80000000000001</v>
      </c>
      <c r="N476" s="61">
        <v>218.06</v>
      </c>
      <c r="O476" s="65">
        <f t="shared" si="81"/>
        <v>7.101449275362319E-2</v>
      </c>
      <c r="P476" s="65">
        <f t="shared" si="82"/>
        <v>9.8759057971014488E-2</v>
      </c>
      <c r="Q476" s="15">
        <v>7.1786165121301657</v>
      </c>
      <c r="R476" s="15">
        <v>0</v>
      </c>
      <c r="S476" s="15">
        <f t="shared" si="83"/>
        <v>-7.1786165121301657</v>
      </c>
      <c r="T476" s="15">
        <f t="shared" si="84"/>
        <v>-100</v>
      </c>
      <c r="U476" s="15">
        <v>3.5546043850778077</v>
      </c>
      <c r="V476" s="15">
        <v>0</v>
      </c>
      <c r="W476" s="15">
        <f t="shared" si="85"/>
        <v>-3.5546043850778077</v>
      </c>
      <c r="X476" s="16">
        <f t="shared" si="90"/>
        <v>-100</v>
      </c>
      <c r="Y476" s="13">
        <v>7.17</v>
      </c>
      <c r="Z476" s="13">
        <v>297.27</v>
      </c>
      <c r="AA476" s="13">
        <v>5.38</v>
      </c>
      <c r="AB476" s="13">
        <v>0</v>
      </c>
      <c r="AC476" s="53">
        <f t="shared" si="86"/>
        <v>0.14863499999999999</v>
      </c>
      <c r="AD476" s="53">
        <f>AC476+(AC476*(X476/100))</f>
        <v>0</v>
      </c>
      <c r="AE476" s="53">
        <f t="shared" si="88"/>
        <v>-0.14863499999999999</v>
      </c>
      <c r="AF476" s="53">
        <f t="shared" si="89"/>
        <v>-100</v>
      </c>
      <c r="AG476" s="44">
        <v>221112</v>
      </c>
      <c r="AH476" s="15" t="s">
        <v>686</v>
      </c>
      <c r="AI476" s="20"/>
      <c r="AJ476" s="20"/>
      <c r="AK476" s="20"/>
      <c r="AL476" s="20"/>
      <c r="AM476" s="20"/>
      <c r="AN476" s="20"/>
      <c r="AO476" s="20"/>
      <c r="AP476" s="20"/>
      <c r="AQ476" s="20"/>
      <c r="AR476" s="20"/>
      <c r="AS476" s="20"/>
      <c r="AT476" s="20"/>
    </row>
    <row r="477" spans="1:46" ht="26.1" customHeight="1" x14ac:dyDescent="0.25">
      <c r="A477" s="39" t="s">
        <v>31</v>
      </c>
      <c r="B477" s="13" t="s">
        <v>31</v>
      </c>
      <c r="C477" s="13">
        <v>34013</v>
      </c>
      <c r="D477" s="13" t="s">
        <v>252</v>
      </c>
      <c r="E477" s="13">
        <v>7627</v>
      </c>
      <c r="F477" s="13" t="s">
        <v>280</v>
      </c>
      <c r="G477" s="13" t="s">
        <v>132</v>
      </c>
      <c r="H477" s="13" t="s">
        <v>134</v>
      </c>
      <c r="I477" s="4">
        <v>2401</v>
      </c>
      <c r="J477" s="4">
        <v>2001</v>
      </c>
      <c r="K477" s="14" t="s">
        <v>40</v>
      </c>
      <c r="L477" s="15" t="s">
        <v>679</v>
      </c>
      <c r="M477" s="68">
        <v>156</v>
      </c>
      <c r="N477" s="61">
        <v>0</v>
      </c>
      <c r="O477" s="65">
        <f t="shared" si="81"/>
        <v>7.0652173913043473E-2</v>
      </c>
      <c r="P477" s="65">
        <f t="shared" si="82"/>
        <v>0</v>
      </c>
      <c r="Q477" s="15">
        <v>0.51328527033918392</v>
      </c>
      <c r="R477" s="15">
        <v>0</v>
      </c>
      <c r="S477" s="15">
        <f t="shared" si="83"/>
        <v>-0.51328527033918392</v>
      </c>
      <c r="T477" s="15">
        <f t="shared" si="84"/>
        <v>-100</v>
      </c>
      <c r="U477" s="15">
        <v>0.20729131602061124</v>
      </c>
      <c r="V477" s="15">
        <v>0</v>
      </c>
      <c r="W477" s="15">
        <f t="shared" si="85"/>
        <v>-0.20729131602061124</v>
      </c>
      <c r="X477" s="16">
        <f t="shared" si="90"/>
        <v>-100</v>
      </c>
      <c r="Y477" s="13">
        <v>0.51</v>
      </c>
      <c r="Z477" s="13">
        <v>0</v>
      </c>
      <c r="AA477" s="13">
        <v>0</v>
      </c>
      <c r="AB477" s="13">
        <v>0</v>
      </c>
      <c r="AC477" s="53">
        <f t="shared" si="86"/>
        <v>0</v>
      </c>
      <c r="AD477" s="53" t="str">
        <f t="shared" ref="AD477:AD492" si="91">IFERROR((((V477)/N477)*24),"0.00")</f>
        <v>0.00</v>
      </c>
      <c r="AE477" s="53">
        <f t="shared" si="88"/>
        <v>0</v>
      </c>
      <c r="AF477" s="53" t="str">
        <f t="shared" si="89"/>
        <v>0.00</v>
      </c>
      <c r="AG477" s="44">
        <v>221112</v>
      </c>
      <c r="AH477" s="15" t="s">
        <v>686</v>
      </c>
      <c r="AI477" s="20"/>
      <c r="AJ477" s="20"/>
      <c r="AK477" s="20"/>
      <c r="AL477" s="20"/>
      <c r="AM477" s="20"/>
      <c r="AN477" s="20"/>
      <c r="AO477" s="20"/>
      <c r="AP477" s="20"/>
      <c r="AQ477" s="20"/>
      <c r="AR477" s="20"/>
      <c r="AS477" s="20"/>
      <c r="AT477" s="20"/>
    </row>
    <row r="478" spans="1:46" ht="26.1" customHeight="1" x14ac:dyDescent="0.25">
      <c r="A478" s="39" t="s">
        <v>31</v>
      </c>
      <c r="B478" s="13" t="s">
        <v>31</v>
      </c>
      <c r="C478" s="13">
        <v>34013</v>
      </c>
      <c r="D478" s="13" t="s">
        <v>252</v>
      </c>
      <c r="E478" s="13">
        <v>7627</v>
      </c>
      <c r="F478" s="13" t="s">
        <v>280</v>
      </c>
      <c r="G478" s="13" t="s">
        <v>132</v>
      </c>
      <c r="H478" s="13" t="s">
        <v>134</v>
      </c>
      <c r="I478" s="4">
        <v>2401</v>
      </c>
      <c r="J478" s="4">
        <v>2001</v>
      </c>
      <c r="K478" s="14" t="s">
        <v>38</v>
      </c>
      <c r="L478" s="15" t="s">
        <v>679</v>
      </c>
      <c r="M478" s="68">
        <v>156</v>
      </c>
      <c r="N478" s="61">
        <v>0</v>
      </c>
      <c r="O478" s="65">
        <f t="shared" si="81"/>
        <v>7.0652173913043473E-2</v>
      </c>
      <c r="P478" s="65">
        <f t="shared" si="82"/>
        <v>0</v>
      </c>
      <c r="Q478" s="15">
        <v>1.9136366651936463</v>
      </c>
      <c r="R478" s="15">
        <v>0</v>
      </c>
      <c r="S478" s="15">
        <f t="shared" si="83"/>
        <v>-1.9136366651936463</v>
      </c>
      <c r="T478" s="15">
        <f t="shared" si="84"/>
        <v>-100</v>
      </c>
      <c r="U478" s="15">
        <v>0.7728261176307567</v>
      </c>
      <c r="V478" s="15">
        <v>0</v>
      </c>
      <c r="W478" s="15">
        <f t="shared" si="85"/>
        <v>-0.7728261176307567</v>
      </c>
      <c r="X478" s="16">
        <f t="shared" si="90"/>
        <v>-100</v>
      </c>
      <c r="Y478" s="13">
        <v>1.9100000000000001</v>
      </c>
      <c r="Z478" s="13">
        <v>0</v>
      </c>
      <c r="AA478" s="13">
        <v>0</v>
      </c>
      <c r="AB478" s="13">
        <v>0</v>
      </c>
      <c r="AC478" s="53">
        <f t="shared" si="86"/>
        <v>0</v>
      </c>
      <c r="AD478" s="53" t="str">
        <f t="shared" si="91"/>
        <v>0.00</v>
      </c>
      <c r="AE478" s="53">
        <f t="shared" si="88"/>
        <v>0</v>
      </c>
      <c r="AF478" s="53" t="str">
        <f t="shared" si="89"/>
        <v>0.00</v>
      </c>
      <c r="AG478" s="44">
        <v>221112</v>
      </c>
      <c r="AH478" s="15" t="s">
        <v>686</v>
      </c>
      <c r="AI478" s="20"/>
      <c r="AJ478" s="20"/>
      <c r="AK478" s="20"/>
      <c r="AL478" s="20"/>
      <c r="AM478" s="20"/>
      <c r="AN478" s="20"/>
      <c r="AO478" s="20"/>
      <c r="AP478" s="20"/>
      <c r="AQ478" s="20"/>
      <c r="AR478" s="20"/>
      <c r="AS478" s="20"/>
      <c r="AT478" s="20"/>
    </row>
    <row r="479" spans="1:46" ht="26.1" customHeight="1" x14ac:dyDescent="0.25">
      <c r="A479" s="39" t="s">
        <v>31</v>
      </c>
      <c r="B479" s="13" t="s">
        <v>31</v>
      </c>
      <c r="C479" s="13">
        <v>34013</v>
      </c>
      <c r="D479" s="13" t="s">
        <v>252</v>
      </c>
      <c r="E479" s="13">
        <v>7627</v>
      </c>
      <c r="F479" s="13" t="s">
        <v>280</v>
      </c>
      <c r="G479" s="13" t="s">
        <v>132</v>
      </c>
      <c r="H479" s="13" t="s">
        <v>134</v>
      </c>
      <c r="I479" s="4">
        <v>2401</v>
      </c>
      <c r="J479" s="4">
        <v>2001</v>
      </c>
      <c r="K479" s="14" t="s">
        <v>39</v>
      </c>
      <c r="L479" s="15" t="s">
        <v>679</v>
      </c>
      <c r="M479" s="68">
        <v>156</v>
      </c>
      <c r="N479" s="61">
        <v>0</v>
      </c>
      <c r="O479" s="65">
        <f t="shared" si="81"/>
        <v>7.0652173913043473E-2</v>
      </c>
      <c r="P479" s="65">
        <f t="shared" si="82"/>
        <v>0</v>
      </c>
      <c r="Q479" s="15">
        <v>1.9136366651936463</v>
      </c>
      <c r="R479" s="15">
        <v>0</v>
      </c>
      <c r="S479" s="15">
        <f t="shared" si="83"/>
        <v>-1.9136366651936463</v>
      </c>
      <c r="T479" s="15">
        <f t="shared" si="84"/>
        <v>-100</v>
      </c>
      <c r="U479" s="15">
        <v>0.7728261176307567</v>
      </c>
      <c r="V479" s="15">
        <v>0</v>
      </c>
      <c r="W479" s="15">
        <f t="shared" si="85"/>
        <v>-0.7728261176307567</v>
      </c>
      <c r="X479" s="16">
        <f t="shared" si="90"/>
        <v>-100</v>
      </c>
      <c r="Y479" s="13">
        <v>1.9100000000000001</v>
      </c>
      <c r="Z479" s="13">
        <v>0</v>
      </c>
      <c r="AA479" s="13">
        <v>0</v>
      </c>
      <c r="AB479" s="13">
        <v>0</v>
      </c>
      <c r="AC479" s="53">
        <f t="shared" si="86"/>
        <v>0</v>
      </c>
      <c r="AD479" s="53" t="str">
        <f t="shared" si="91"/>
        <v>0.00</v>
      </c>
      <c r="AE479" s="53">
        <f t="shared" si="88"/>
        <v>0</v>
      </c>
      <c r="AF479" s="53" t="str">
        <f t="shared" si="89"/>
        <v>0.00</v>
      </c>
      <c r="AG479" s="44">
        <v>221112</v>
      </c>
      <c r="AH479" s="15" t="s">
        <v>686</v>
      </c>
      <c r="AI479" s="20"/>
      <c r="AJ479" s="20"/>
      <c r="AK479" s="20"/>
      <c r="AL479" s="20"/>
      <c r="AM479" s="20"/>
      <c r="AN479" s="20"/>
      <c r="AO479" s="20"/>
      <c r="AP479" s="20"/>
      <c r="AQ479" s="20"/>
      <c r="AR479" s="20"/>
      <c r="AS479" s="20"/>
      <c r="AT479" s="20"/>
    </row>
    <row r="480" spans="1:46" ht="26.1" customHeight="1" x14ac:dyDescent="0.25">
      <c r="A480" s="39" t="s">
        <v>31</v>
      </c>
      <c r="B480" s="13" t="s">
        <v>31</v>
      </c>
      <c r="C480" s="13">
        <v>34013</v>
      </c>
      <c r="D480" s="13" t="s">
        <v>252</v>
      </c>
      <c r="E480" s="13">
        <v>7627</v>
      </c>
      <c r="F480" s="13" t="s">
        <v>280</v>
      </c>
      <c r="G480" s="13" t="s">
        <v>132</v>
      </c>
      <c r="H480" s="13" t="s">
        <v>134</v>
      </c>
      <c r="I480" s="4">
        <v>2401</v>
      </c>
      <c r="J480" s="4">
        <v>2001</v>
      </c>
      <c r="K480" s="14" t="s">
        <v>37</v>
      </c>
      <c r="L480" s="15" t="s">
        <v>679</v>
      </c>
      <c r="M480" s="68">
        <v>156</v>
      </c>
      <c r="N480" s="61">
        <v>0</v>
      </c>
      <c r="O480" s="65">
        <f t="shared" si="81"/>
        <v>7.0652173913043473E-2</v>
      </c>
      <c r="P480" s="65">
        <f t="shared" si="82"/>
        <v>0</v>
      </c>
      <c r="Q480" s="15">
        <v>0.18588140999988928</v>
      </c>
      <c r="R480" s="15">
        <v>0</v>
      </c>
      <c r="S480" s="15">
        <f t="shared" si="83"/>
        <v>-0.18588140999988928</v>
      </c>
      <c r="T480" s="15">
        <f t="shared" si="84"/>
        <v>-100</v>
      </c>
      <c r="U480" s="15">
        <v>7.5068591150452668E-2</v>
      </c>
      <c r="V480" s="15">
        <v>0</v>
      </c>
      <c r="W480" s="15">
        <f t="shared" si="85"/>
        <v>-7.5068591150452668E-2</v>
      </c>
      <c r="X480" s="16">
        <f t="shared" si="90"/>
        <v>-100</v>
      </c>
      <c r="Y480" s="13">
        <v>0.18000000000000002</v>
      </c>
      <c r="Z480" s="13">
        <v>0</v>
      </c>
      <c r="AA480" s="13">
        <v>0</v>
      </c>
      <c r="AB480" s="13">
        <v>0</v>
      </c>
      <c r="AC480" s="53">
        <f t="shared" si="86"/>
        <v>0</v>
      </c>
      <c r="AD480" s="53" t="str">
        <f t="shared" si="91"/>
        <v>0.00</v>
      </c>
      <c r="AE480" s="53">
        <f t="shared" si="88"/>
        <v>0</v>
      </c>
      <c r="AF480" s="53" t="str">
        <f t="shared" si="89"/>
        <v>0.00</v>
      </c>
      <c r="AG480" s="44">
        <v>221112</v>
      </c>
      <c r="AH480" s="15" t="s">
        <v>686</v>
      </c>
      <c r="AI480" s="20"/>
      <c r="AJ480" s="20"/>
      <c r="AK480" s="20"/>
      <c r="AL480" s="20"/>
      <c r="AM480" s="20"/>
      <c r="AN480" s="20"/>
      <c r="AO480" s="20"/>
      <c r="AP480" s="20"/>
      <c r="AQ480" s="20"/>
      <c r="AR480" s="20"/>
      <c r="AS480" s="20"/>
      <c r="AT480" s="20"/>
    </row>
    <row r="481" spans="1:46" ht="26.1" customHeight="1" x14ac:dyDescent="0.25">
      <c r="A481" s="39" t="s">
        <v>31</v>
      </c>
      <c r="B481" s="13" t="s">
        <v>31</v>
      </c>
      <c r="C481" s="13">
        <v>34013</v>
      </c>
      <c r="D481" s="13" t="s">
        <v>252</v>
      </c>
      <c r="E481" s="13">
        <v>7627</v>
      </c>
      <c r="F481" s="13" t="s">
        <v>280</v>
      </c>
      <c r="G481" s="13" t="s">
        <v>132</v>
      </c>
      <c r="H481" s="13" t="s">
        <v>134</v>
      </c>
      <c r="I481" s="4">
        <v>2401</v>
      </c>
      <c r="J481" s="4">
        <v>4001</v>
      </c>
      <c r="K481" s="14" t="s">
        <v>40</v>
      </c>
      <c r="L481" s="15" t="s">
        <v>679</v>
      </c>
      <c r="M481" s="68">
        <v>159</v>
      </c>
      <c r="N481" s="61">
        <v>0</v>
      </c>
      <c r="O481" s="65">
        <f t="shared" si="81"/>
        <v>7.2010869565217392E-2</v>
      </c>
      <c r="P481" s="65">
        <f t="shared" si="82"/>
        <v>0</v>
      </c>
      <c r="Q481" s="15">
        <v>0.4359972559126557</v>
      </c>
      <c r="R481" s="15">
        <v>0</v>
      </c>
      <c r="S481" s="15">
        <f t="shared" si="83"/>
        <v>-0.4359972559126557</v>
      </c>
      <c r="T481" s="15">
        <f t="shared" si="84"/>
        <v>-100</v>
      </c>
      <c r="U481" s="15">
        <v>0.193356693204429</v>
      </c>
      <c r="V481" s="15">
        <v>0</v>
      </c>
      <c r="W481" s="15">
        <f t="shared" si="85"/>
        <v>-0.193356693204429</v>
      </c>
      <c r="X481" s="16">
        <f t="shared" si="90"/>
        <v>-100</v>
      </c>
      <c r="Y481" s="13">
        <v>0.42999999999999994</v>
      </c>
      <c r="Z481" s="13">
        <v>0</v>
      </c>
      <c r="AA481" s="13">
        <v>0</v>
      </c>
      <c r="AB481" s="13">
        <v>0</v>
      </c>
      <c r="AC481" s="53">
        <f t="shared" si="86"/>
        <v>0</v>
      </c>
      <c r="AD481" s="53" t="str">
        <f t="shared" si="91"/>
        <v>0.00</v>
      </c>
      <c r="AE481" s="53">
        <f t="shared" si="88"/>
        <v>0</v>
      </c>
      <c r="AF481" s="53" t="str">
        <f t="shared" si="89"/>
        <v>0.00</v>
      </c>
      <c r="AG481" s="44">
        <v>221112</v>
      </c>
      <c r="AH481" s="15" t="s">
        <v>686</v>
      </c>
      <c r="AI481" s="20"/>
      <c r="AJ481" s="20"/>
      <c r="AK481" s="20"/>
      <c r="AL481" s="20"/>
      <c r="AM481" s="20"/>
      <c r="AN481" s="20"/>
      <c r="AO481" s="20"/>
      <c r="AP481" s="20"/>
      <c r="AQ481" s="20"/>
      <c r="AR481" s="20"/>
      <c r="AS481" s="20"/>
      <c r="AT481" s="20"/>
    </row>
    <row r="482" spans="1:46" ht="26.1" customHeight="1" x14ac:dyDescent="0.25">
      <c r="A482" s="39" t="s">
        <v>31</v>
      </c>
      <c r="B482" s="13" t="s">
        <v>31</v>
      </c>
      <c r="C482" s="13">
        <v>34013</v>
      </c>
      <c r="D482" s="13" t="s">
        <v>252</v>
      </c>
      <c r="E482" s="13">
        <v>7627</v>
      </c>
      <c r="F482" s="13" t="s">
        <v>280</v>
      </c>
      <c r="G482" s="13" t="s">
        <v>132</v>
      </c>
      <c r="H482" s="13" t="s">
        <v>134</v>
      </c>
      <c r="I482" s="4">
        <v>2401</v>
      </c>
      <c r="J482" s="4">
        <v>4001</v>
      </c>
      <c r="K482" s="14" t="s">
        <v>38</v>
      </c>
      <c r="L482" s="15" t="s">
        <v>679</v>
      </c>
      <c r="M482" s="68">
        <v>159</v>
      </c>
      <c r="N482" s="61">
        <v>0</v>
      </c>
      <c r="O482" s="65">
        <f t="shared" si="81"/>
        <v>7.2010869565217392E-2</v>
      </c>
      <c r="P482" s="65">
        <f t="shared" si="82"/>
        <v>0</v>
      </c>
      <c r="Q482" s="15">
        <v>1.605233692571846</v>
      </c>
      <c r="R482" s="15">
        <v>0</v>
      </c>
      <c r="S482" s="15">
        <f t="shared" si="83"/>
        <v>-1.605233692571846</v>
      </c>
      <c r="T482" s="15">
        <f t="shared" si="84"/>
        <v>-100</v>
      </c>
      <c r="U482" s="15">
        <v>0.71189135804608672</v>
      </c>
      <c r="V482" s="15">
        <v>0</v>
      </c>
      <c r="W482" s="15">
        <f t="shared" si="85"/>
        <v>-0.71189135804608672</v>
      </c>
      <c r="X482" s="16">
        <f t="shared" si="90"/>
        <v>-100</v>
      </c>
      <c r="Y482" s="13">
        <v>1.6099999999999999</v>
      </c>
      <c r="Z482" s="13">
        <v>0</v>
      </c>
      <c r="AA482" s="13">
        <v>0</v>
      </c>
      <c r="AB482" s="13">
        <v>0</v>
      </c>
      <c r="AC482" s="53">
        <f t="shared" si="86"/>
        <v>0</v>
      </c>
      <c r="AD482" s="53" t="str">
        <f t="shared" si="91"/>
        <v>0.00</v>
      </c>
      <c r="AE482" s="53">
        <f t="shared" si="88"/>
        <v>0</v>
      </c>
      <c r="AF482" s="53" t="str">
        <f t="shared" si="89"/>
        <v>0.00</v>
      </c>
      <c r="AG482" s="44">
        <v>221112</v>
      </c>
      <c r="AH482" s="15" t="s">
        <v>686</v>
      </c>
      <c r="AI482" s="20"/>
      <c r="AJ482" s="20"/>
      <c r="AK482" s="20"/>
      <c r="AL482" s="20"/>
      <c r="AM482" s="20"/>
      <c r="AN482" s="20"/>
      <c r="AO482" s="20"/>
      <c r="AP482" s="20"/>
      <c r="AQ482" s="20"/>
      <c r="AR482" s="20"/>
      <c r="AS482" s="20"/>
      <c r="AT482" s="20"/>
    </row>
    <row r="483" spans="1:46" ht="26.1" customHeight="1" x14ac:dyDescent="0.25">
      <c r="A483" s="39" t="s">
        <v>31</v>
      </c>
      <c r="B483" s="13" t="s">
        <v>31</v>
      </c>
      <c r="C483" s="13">
        <v>34013</v>
      </c>
      <c r="D483" s="13" t="s">
        <v>252</v>
      </c>
      <c r="E483" s="13">
        <v>7627</v>
      </c>
      <c r="F483" s="13" t="s">
        <v>280</v>
      </c>
      <c r="G483" s="13" t="s">
        <v>132</v>
      </c>
      <c r="H483" s="13" t="s">
        <v>134</v>
      </c>
      <c r="I483" s="4">
        <v>2401</v>
      </c>
      <c r="J483" s="4">
        <v>4001</v>
      </c>
      <c r="K483" s="14" t="s">
        <v>39</v>
      </c>
      <c r="L483" s="15" t="s">
        <v>679</v>
      </c>
      <c r="M483" s="68">
        <v>159</v>
      </c>
      <c r="N483" s="61">
        <v>0</v>
      </c>
      <c r="O483" s="65">
        <f t="shared" si="81"/>
        <v>7.2010869565217392E-2</v>
      </c>
      <c r="P483" s="65">
        <f t="shared" si="82"/>
        <v>0</v>
      </c>
      <c r="Q483" s="15">
        <v>1.605233692571846</v>
      </c>
      <c r="R483" s="15">
        <v>0</v>
      </c>
      <c r="S483" s="15">
        <f t="shared" si="83"/>
        <v>-1.605233692571846</v>
      </c>
      <c r="T483" s="15">
        <f t="shared" si="84"/>
        <v>-100</v>
      </c>
      <c r="U483" s="15">
        <v>0.71189135804608672</v>
      </c>
      <c r="V483" s="15">
        <v>0</v>
      </c>
      <c r="W483" s="15">
        <f t="shared" si="85"/>
        <v>-0.71189135804608672</v>
      </c>
      <c r="X483" s="16">
        <f t="shared" si="90"/>
        <v>-100</v>
      </c>
      <c r="Y483" s="13">
        <v>1.6099999999999999</v>
      </c>
      <c r="Z483" s="13">
        <v>0</v>
      </c>
      <c r="AA483" s="13">
        <v>0</v>
      </c>
      <c r="AB483" s="13">
        <v>0</v>
      </c>
      <c r="AC483" s="53">
        <f t="shared" si="86"/>
        <v>0</v>
      </c>
      <c r="AD483" s="53" t="str">
        <f t="shared" si="91"/>
        <v>0.00</v>
      </c>
      <c r="AE483" s="53">
        <f t="shared" si="88"/>
        <v>0</v>
      </c>
      <c r="AF483" s="53" t="str">
        <f t="shared" si="89"/>
        <v>0.00</v>
      </c>
      <c r="AG483" s="44">
        <v>221112</v>
      </c>
      <c r="AH483" s="15" t="s">
        <v>686</v>
      </c>
      <c r="AI483" s="20"/>
      <c r="AJ483" s="20"/>
      <c r="AK483" s="20"/>
      <c r="AL483" s="20"/>
      <c r="AM483" s="20"/>
      <c r="AN483" s="20"/>
      <c r="AO483" s="20"/>
      <c r="AP483" s="20"/>
      <c r="AQ483" s="20"/>
      <c r="AR483" s="20"/>
      <c r="AS483" s="20"/>
      <c r="AT483" s="20"/>
    </row>
    <row r="484" spans="1:46" ht="26.1" customHeight="1" x14ac:dyDescent="0.25">
      <c r="A484" s="39" t="s">
        <v>31</v>
      </c>
      <c r="B484" s="13" t="s">
        <v>31</v>
      </c>
      <c r="C484" s="13">
        <v>34013</v>
      </c>
      <c r="D484" s="13" t="s">
        <v>252</v>
      </c>
      <c r="E484" s="13">
        <v>7627</v>
      </c>
      <c r="F484" s="13" t="s">
        <v>280</v>
      </c>
      <c r="G484" s="13" t="s">
        <v>132</v>
      </c>
      <c r="H484" s="13" t="s">
        <v>134</v>
      </c>
      <c r="I484" s="4">
        <v>2401</v>
      </c>
      <c r="J484" s="4">
        <v>4001</v>
      </c>
      <c r="K484" s="14" t="s">
        <v>37</v>
      </c>
      <c r="L484" s="15" t="s">
        <v>679</v>
      </c>
      <c r="M484" s="68">
        <v>159</v>
      </c>
      <c r="N484" s="61">
        <v>0</v>
      </c>
      <c r="O484" s="65">
        <f t="shared" si="81"/>
        <v>7.2010869565217392E-2</v>
      </c>
      <c r="P484" s="65">
        <f t="shared" si="82"/>
        <v>0</v>
      </c>
      <c r="Q484" s="15">
        <v>0.18026393999946919</v>
      </c>
      <c r="R484" s="15">
        <v>0</v>
      </c>
      <c r="S484" s="15">
        <f t="shared" si="83"/>
        <v>-0.18026393999946919</v>
      </c>
      <c r="T484" s="15">
        <f t="shared" si="84"/>
        <v>-100</v>
      </c>
      <c r="U484" s="15">
        <v>7.9943712648678E-2</v>
      </c>
      <c r="V484" s="15">
        <v>0</v>
      </c>
      <c r="W484" s="15">
        <f t="shared" si="85"/>
        <v>-7.9943712648678E-2</v>
      </c>
      <c r="X484" s="16">
        <f t="shared" si="90"/>
        <v>-100</v>
      </c>
      <c r="Y484" s="13">
        <v>0.18000000000000002</v>
      </c>
      <c r="Z484" s="13">
        <v>0</v>
      </c>
      <c r="AA484" s="13">
        <v>0</v>
      </c>
      <c r="AB484" s="13">
        <v>0</v>
      </c>
      <c r="AC484" s="53">
        <f t="shared" si="86"/>
        <v>0</v>
      </c>
      <c r="AD484" s="53" t="str">
        <f t="shared" si="91"/>
        <v>0.00</v>
      </c>
      <c r="AE484" s="53">
        <f t="shared" si="88"/>
        <v>0</v>
      </c>
      <c r="AF484" s="53" t="str">
        <f t="shared" si="89"/>
        <v>0.00</v>
      </c>
      <c r="AG484" s="44">
        <v>221112</v>
      </c>
      <c r="AH484" s="15" t="s">
        <v>686</v>
      </c>
      <c r="AI484" s="20"/>
      <c r="AJ484" s="20"/>
      <c r="AK484" s="20"/>
      <c r="AL484" s="20"/>
      <c r="AM484" s="20"/>
      <c r="AN484" s="20"/>
      <c r="AO484" s="20"/>
      <c r="AP484" s="20"/>
      <c r="AQ484" s="20"/>
      <c r="AR484" s="20"/>
      <c r="AS484" s="20"/>
      <c r="AT484" s="20"/>
    </row>
    <row r="485" spans="1:46" ht="26.1" customHeight="1" x14ac:dyDescent="0.25">
      <c r="A485" s="39" t="s">
        <v>31</v>
      </c>
      <c r="B485" s="13" t="s">
        <v>31</v>
      </c>
      <c r="C485" s="13">
        <v>34013</v>
      </c>
      <c r="D485" s="13" t="s">
        <v>252</v>
      </c>
      <c r="E485" s="13">
        <v>7627</v>
      </c>
      <c r="F485" s="13" t="s">
        <v>280</v>
      </c>
      <c r="G485" s="13" t="s">
        <v>132</v>
      </c>
      <c r="H485" s="13" t="s">
        <v>134</v>
      </c>
      <c r="I485" s="4">
        <v>2401</v>
      </c>
      <c r="J485" s="4">
        <v>10001</v>
      </c>
      <c r="K485" s="14" t="s">
        <v>40</v>
      </c>
      <c r="L485" s="15" t="s">
        <v>679</v>
      </c>
      <c r="M485" s="68">
        <v>148</v>
      </c>
      <c r="N485" s="61">
        <v>0</v>
      </c>
      <c r="O485" s="65">
        <f t="shared" si="81"/>
        <v>6.7028985507246383E-2</v>
      </c>
      <c r="P485" s="65">
        <f t="shared" si="82"/>
        <v>0</v>
      </c>
      <c r="Q485" s="15">
        <v>0.46986611468989342</v>
      </c>
      <c r="R485" s="15">
        <v>0</v>
      </c>
      <c r="S485" s="15">
        <f t="shared" si="83"/>
        <v>-0.46986611468989342</v>
      </c>
      <c r="T485" s="15">
        <f t="shared" si="84"/>
        <v>-100</v>
      </c>
      <c r="U485" s="15">
        <v>0.19574911241377851</v>
      </c>
      <c r="V485" s="15">
        <v>0</v>
      </c>
      <c r="W485" s="15">
        <f t="shared" si="85"/>
        <v>-0.19574911241377851</v>
      </c>
      <c r="X485" s="16">
        <f t="shared" si="90"/>
        <v>-100</v>
      </c>
      <c r="Y485" s="13">
        <v>0.47</v>
      </c>
      <c r="Z485" s="13">
        <v>0</v>
      </c>
      <c r="AA485" s="13">
        <v>0</v>
      </c>
      <c r="AB485" s="13">
        <v>0</v>
      </c>
      <c r="AC485" s="53">
        <f t="shared" si="86"/>
        <v>0</v>
      </c>
      <c r="AD485" s="53" t="str">
        <f t="shared" si="91"/>
        <v>0.00</v>
      </c>
      <c r="AE485" s="53">
        <f t="shared" si="88"/>
        <v>0</v>
      </c>
      <c r="AF485" s="53" t="str">
        <f t="shared" si="89"/>
        <v>0.00</v>
      </c>
      <c r="AG485" s="44">
        <v>221112</v>
      </c>
      <c r="AH485" s="15" t="s">
        <v>686</v>
      </c>
      <c r="AI485" s="20"/>
      <c r="AJ485" s="20"/>
      <c r="AK485" s="20"/>
      <c r="AL485" s="20"/>
      <c r="AM485" s="20"/>
      <c r="AN485" s="20"/>
      <c r="AO485" s="20"/>
      <c r="AP485" s="20"/>
      <c r="AQ485" s="20"/>
      <c r="AR485" s="20"/>
      <c r="AS485" s="20"/>
      <c r="AT485" s="20"/>
    </row>
    <row r="486" spans="1:46" ht="26.1" customHeight="1" x14ac:dyDescent="0.25">
      <c r="A486" s="39" t="s">
        <v>31</v>
      </c>
      <c r="B486" s="13" t="s">
        <v>31</v>
      </c>
      <c r="C486" s="13">
        <v>34013</v>
      </c>
      <c r="D486" s="13" t="s">
        <v>252</v>
      </c>
      <c r="E486" s="13">
        <v>7627</v>
      </c>
      <c r="F486" s="13" t="s">
        <v>280</v>
      </c>
      <c r="G486" s="13" t="s">
        <v>132</v>
      </c>
      <c r="H486" s="13" t="s">
        <v>134</v>
      </c>
      <c r="I486" s="4">
        <v>2401</v>
      </c>
      <c r="J486" s="4">
        <v>10001</v>
      </c>
      <c r="K486" s="14" t="s">
        <v>38</v>
      </c>
      <c r="L486" s="15" t="s">
        <v>679</v>
      </c>
      <c r="M486" s="68">
        <v>148</v>
      </c>
      <c r="N486" s="61">
        <v>0</v>
      </c>
      <c r="O486" s="65">
        <f t="shared" si="81"/>
        <v>6.7028985507246383E-2</v>
      </c>
      <c r="P486" s="65">
        <f t="shared" si="82"/>
        <v>0</v>
      </c>
      <c r="Q486" s="15">
        <v>1.7217740573766118</v>
      </c>
      <c r="R486" s="15">
        <v>0</v>
      </c>
      <c r="S486" s="15">
        <f t="shared" si="83"/>
        <v>-1.7217740573766118</v>
      </c>
      <c r="T486" s="15">
        <f t="shared" si="84"/>
        <v>-100</v>
      </c>
      <c r="U486" s="15">
        <v>0.71730165885867658</v>
      </c>
      <c r="V486" s="15">
        <v>0</v>
      </c>
      <c r="W486" s="15">
        <f t="shared" si="85"/>
        <v>-0.71730165885867658</v>
      </c>
      <c r="X486" s="16">
        <f t="shared" si="90"/>
        <v>-100</v>
      </c>
      <c r="Y486" s="13">
        <v>1.72</v>
      </c>
      <c r="Z486" s="13">
        <v>0</v>
      </c>
      <c r="AA486" s="13">
        <v>0</v>
      </c>
      <c r="AB486" s="13">
        <v>0</v>
      </c>
      <c r="AC486" s="53">
        <f t="shared" si="86"/>
        <v>0</v>
      </c>
      <c r="AD486" s="53" t="str">
        <f t="shared" si="91"/>
        <v>0.00</v>
      </c>
      <c r="AE486" s="53">
        <f t="shared" si="88"/>
        <v>0</v>
      </c>
      <c r="AF486" s="53" t="str">
        <f t="shared" si="89"/>
        <v>0.00</v>
      </c>
      <c r="AG486" s="44">
        <v>221112</v>
      </c>
      <c r="AH486" s="15" t="s">
        <v>686</v>
      </c>
      <c r="AI486" s="20"/>
      <c r="AJ486" s="20"/>
      <c r="AK486" s="20"/>
      <c r="AL486" s="20"/>
      <c r="AM486" s="20"/>
      <c r="AN486" s="20"/>
      <c r="AO486" s="20"/>
      <c r="AP486" s="20"/>
      <c r="AQ486" s="20"/>
      <c r="AR486" s="20"/>
      <c r="AS486" s="20"/>
      <c r="AT486" s="20"/>
    </row>
    <row r="487" spans="1:46" ht="26.1" customHeight="1" x14ac:dyDescent="0.25">
      <c r="A487" s="39" t="s">
        <v>31</v>
      </c>
      <c r="B487" s="13" t="s">
        <v>31</v>
      </c>
      <c r="C487" s="13">
        <v>34013</v>
      </c>
      <c r="D487" s="13" t="s">
        <v>252</v>
      </c>
      <c r="E487" s="13">
        <v>7627</v>
      </c>
      <c r="F487" s="13" t="s">
        <v>280</v>
      </c>
      <c r="G487" s="13" t="s">
        <v>132</v>
      </c>
      <c r="H487" s="13" t="s">
        <v>134</v>
      </c>
      <c r="I487" s="4">
        <v>2401</v>
      </c>
      <c r="J487" s="4">
        <v>10001</v>
      </c>
      <c r="K487" s="14" t="s">
        <v>39</v>
      </c>
      <c r="L487" s="15" t="s">
        <v>679</v>
      </c>
      <c r="M487" s="68">
        <v>148</v>
      </c>
      <c r="N487" s="61">
        <v>0</v>
      </c>
      <c r="O487" s="65">
        <f t="shared" si="81"/>
        <v>6.7028985507246383E-2</v>
      </c>
      <c r="P487" s="65">
        <f t="shared" si="82"/>
        <v>0</v>
      </c>
      <c r="Q487" s="15">
        <v>1.7217740573766118</v>
      </c>
      <c r="R487" s="15">
        <v>0</v>
      </c>
      <c r="S487" s="15">
        <f t="shared" si="83"/>
        <v>-1.7217740573766118</v>
      </c>
      <c r="T487" s="15">
        <f t="shared" si="84"/>
        <v>-100</v>
      </c>
      <c r="U487" s="15">
        <v>0.71730165885867658</v>
      </c>
      <c r="V487" s="15">
        <v>0</v>
      </c>
      <c r="W487" s="15">
        <f t="shared" si="85"/>
        <v>-0.71730165885867658</v>
      </c>
      <c r="X487" s="16">
        <f t="shared" si="90"/>
        <v>-100</v>
      </c>
      <c r="Y487" s="13">
        <v>1.72</v>
      </c>
      <c r="Z487" s="13">
        <v>0</v>
      </c>
      <c r="AA487" s="13">
        <v>0</v>
      </c>
      <c r="AB487" s="13">
        <v>0</v>
      </c>
      <c r="AC487" s="53">
        <f t="shared" si="86"/>
        <v>0</v>
      </c>
      <c r="AD487" s="53" t="str">
        <f t="shared" si="91"/>
        <v>0.00</v>
      </c>
      <c r="AE487" s="53">
        <f t="shared" si="88"/>
        <v>0</v>
      </c>
      <c r="AF487" s="53" t="str">
        <f t="shared" si="89"/>
        <v>0.00</v>
      </c>
      <c r="AG487" s="44">
        <v>221112</v>
      </c>
      <c r="AH487" s="15" t="s">
        <v>686</v>
      </c>
      <c r="AI487" s="20"/>
      <c r="AJ487" s="20"/>
      <c r="AK487" s="20"/>
      <c r="AL487" s="20"/>
      <c r="AM487" s="20"/>
      <c r="AN487" s="20"/>
      <c r="AO487" s="20"/>
      <c r="AP487" s="20"/>
      <c r="AQ487" s="20"/>
      <c r="AR487" s="20"/>
      <c r="AS487" s="20"/>
      <c r="AT487" s="20"/>
    </row>
    <row r="488" spans="1:46" ht="26.1" customHeight="1" x14ac:dyDescent="0.25">
      <c r="A488" s="39" t="s">
        <v>31</v>
      </c>
      <c r="B488" s="13" t="s">
        <v>31</v>
      </c>
      <c r="C488" s="13">
        <v>34013</v>
      </c>
      <c r="D488" s="13" t="s">
        <v>252</v>
      </c>
      <c r="E488" s="13">
        <v>7627</v>
      </c>
      <c r="F488" s="13" t="s">
        <v>280</v>
      </c>
      <c r="G488" s="13" t="s">
        <v>132</v>
      </c>
      <c r="H488" s="13" t="s">
        <v>134</v>
      </c>
      <c r="I488" s="4">
        <v>2401</v>
      </c>
      <c r="J488" s="4">
        <v>10001</v>
      </c>
      <c r="K488" s="14" t="s">
        <v>37</v>
      </c>
      <c r="L488" s="15" t="s">
        <v>679</v>
      </c>
      <c r="M488" s="68">
        <v>148</v>
      </c>
      <c r="N488" s="61">
        <v>0</v>
      </c>
      <c r="O488" s="65">
        <f t="shared" si="81"/>
        <v>6.7028985507246383E-2</v>
      </c>
      <c r="P488" s="65">
        <f t="shared" si="82"/>
        <v>0</v>
      </c>
      <c r="Q488" s="15">
        <v>0.32586741000035158</v>
      </c>
      <c r="R488" s="15">
        <v>0</v>
      </c>
      <c r="S488" s="15">
        <f t="shared" si="83"/>
        <v>-0.32586741000035158</v>
      </c>
      <c r="T488" s="15">
        <f t="shared" si="84"/>
        <v>-100</v>
      </c>
      <c r="U488" s="15">
        <v>0.13575836664502841</v>
      </c>
      <c r="V488" s="15">
        <v>0</v>
      </c>
      <c r="W488" s="15">
        <f t="shared" si="85"/>
        <v>-0.13575836664502841</v>
      </c>
      <c r="X488" s="16">
        <f t="shared" si="90"/>
        <v>-100</v>
      </c>
      <c r="Y488" s="13">
        <v>0.32999999999999996</v>
      </c>
      <c r="Z488" s="13">
        <v>0</v>
      </c>
      <c r="AA488" s="13">
        <v>0</v>
      </c>
      <c r="AB488" s="13">
        <v>0</v>
      </c>
      <c r="AC488" s="53">
        <f t="shared" si="86"/>
        <v>0</v>
      </c>
      <c r="AD488" s="53" t="str">
        <f t="shared" si="91"/>
        <v>0.00</v>
      </c>
      <c r="AE488" s="53">
        <f t="shared" si="88"/>
        <v>0</v>
      </c>
      <c r="AF488" s="53" t="str">
        <f t="shared" si="89"/>
        <v>0.00</v>
      </c>
      <c r="AG488" s="44">
        <v>221112</v>
      </c>
      <c r="AH488" s="15" t="s">
        <v>686</v>
      </c>
      <c r="AI488" s="20"/>
      <c r="AJ488" s="20"/>
      <c r="AK488" s="20"/>
      <c r="AL488" s="20"/>
      <c r="AM488" s="20"/>
      <c r="AN488" s="20"/>
      <c r="AO488" s="20"/>
      <c r="AP488" s="20"/>
      <c r="AQ488" s="20"/>
      <c r="AR488" s="20"/>
      <c r="AS488" s="20"/>
      <c r="AT488" s="20"/>
    </row>
    <row r="489" spans="1:46" ht="26.1" customHeight="1" x14ac:dyDescent="0.25">
      <c r="A489" s="39" t="s">
        <v>31</v>
      </c>
      <c r="B489" s="13" t="s">
        <v>31</v>
      </c>
      <c r="C489" s="13">
        <v>34013</v>
      </c>
      <c r="D489" s="13" t="s">
        <v>252</v>
      </c>
      <c r="E489" s="13">
        <v>7627</v>
      </c>
      <c r="F489" s="13" t="s">
        <v>280</v>
      </c>
      <c r="G489" s="13" t="s">
        <v>132</v>
      </c>
      <c r="H489" s="13" t="s">
        <v>134</v>
      </c>
      <c r="I489" s="4">
        <v>2401</v>
      </c>
      <c r="J489" s="4">
        <v>12001</v>
      </c>
      <c r="K489" s="14" t="s">
        <v>40</v>
      </c>
      <c r="L489" s="15" t="s">
        <v>679</v>
      </c>
      <c r="M489" s="68">
        <v>153</v>
      </c>
      <c r="N489" s="61">
        <v>0</v>
      </c>
      <c r="O489" s="65">
        <f t="shared" si="81"/>
        <v>6.9293478260869568E-2</v>
      </c>
      <c r="P489" s="65">
        <f t="shared" si="82"/>
        <v>0</v>
      </c>
      <c r="Q489" s="15">
        <v>0.50236482993577958</v>
      </c>
      <c r="R489" s="15">
        <v>0</v>
      </c>
      <c r="S489" s="15">
        <f t="shared" si="83"/>
        <v>-0.50236482993577958</v>
      </c>
      <c r="T489" s="15">
        <f t="shared" si="84"/>
        <v>-100</v>
      </c>
      <c r="U489" s="15">
        <v>0.20442258330833216</v>
      </c>
      <c r="V489" s="15">
        <v>0</v>
      </c>
      <c r="W489" s="15">
        <f t="shared" si="85"/>
        <v>-0.20442258330833216</v>
      </c>
      <c r="X489" s="16">
        <f t="shared" si="90"/>
        <v>-100</v>
      </c>
      <c r="Y489" s="13">
        <v>0.5</v>
      </c>
      <c r="Z489" s="13">
        <v>0</v>
      </c>
      <c r="AA489" s="13">
        <v>0</v>
      </c>
      <c r="AB489" s="13">
        <v>0</v>
      </c>
      <c r="AC489" s="53">
        <f t="shared" si="86"/>
        <v>0</v>
      </c>
      <c r="AD489" s="53" t="str">
        <f t="shared" si="91"/>
        <v>0.00</v>
      </c>
      <c r="AE489" s="53">
        <f t="shared" si="88"/>
        <v>0</v>
      </c>
      <c r="AF489" s="53" t="str">
        <f t="shared" si="89"/>
        <v>0.00</v>
      </c>
      <c r="AG489" s="44">
        <v>221112</v>
      </c>
      <c r="AH489" s="15" t="s">
        <v>686</v>
      </c>
      <c r="AI489" s="20"/>
      <c r="AJ489" s="20"/>
      <c r="AK489" s="20"/>
      <c r="AL489" s="20"/>
      <c r="AM489" s="20"/>
      <c r="AN489" s="20"/>
      <c r="AO489" s="20"/>
      <c r="AP489" s="20"/>
      <c r="AQ489" s="20"/>
      <c r="AR489" s="20"/>
      <c r="AS489" s="20"/>
      <c r="AT489" s="20"/>
    </row>
    <row r="490" spans="1:46" ht="26.1" customHeight="1" x14ac:dyDescent="0.25">
      <c r="A490" s="39" t="s">
        <v>31</v>
      </c>
      <c r="B490" s="13" t="s">
        <v>31</v>
      </c>
      <c r="C490" s="13">
        <v>34013</v>
      </c>
      <c r="D490" s="13" t="s">
        <v>252</v>
      </c>
      <c r="E490" s="13">
        <v>7627</v>
      </c>
      <c r="F490" s="13" t="s">
        <v>280</v>
      </c>
      <c r="G490" s="13" t="s">
        <v>132</v>
      </c>
      <c r="H490" s="13" t="s">
        <v>134</v>
      </c>
      <c r="I490" s="4">
        <v>2401</v>
      </c>
      <c r="J490" s="4">
        <v>12001</v>
      </c>
      <c r="K490" s="14" t="s">
        <v>38</v>
      </c>
      <c r="L490" s="15" t="s">
        <v>679</v>
      </c>
      <c r="M490" s="68">
        <v>153</v>
      </c>
      <c r="N490" s="61">
        <v>0</v>
      </c>
      <c r="O490" s="65">
        <f t="shared" si="81"/>
        <v>6.9293478260869568E-2</v>
      </c>
      <c r="P490" s="65">
        <f t="shared" si="82"/>
        <v>0</v>
      </c>
      <c r="Q490" s="15">
        <v>1.8500208524140909</v>
      </c>
      <c r="R490" s="15">
        <v>0</v>
      </c>
      <c r="S490" s="15">
        <f t="shared" si="83"/>
        <v>-1.8500208524140909</v>
      </c>
      <c r="T490" s="15">
        <f t="shared" si="84"/>
        <v>-100</v>
      </c>
      <c r="U490" s="15">
        <v>0.75281154111269832</v>
      </c>
      <c r="V490" s="15">
        <v>0</v>
      </c>
      <c r="W490" s="15">
        <f t="shared" si="85"/>
        <v>-0.75281154111269832</v>
      </c>
      <c r="X490" s="16">
        <f t="shared" si="90"/>
        <v>-100</v>
      </c>
      <c r="Y490" s="13">
        <v>1.8499999999999999</v>
      </c>
      <c r="Z490" s="13">
        <v>0</v>
      </c>
      <c r="AA490" s="13">
        <v>0</v>
      </c>
      <c r="AB490" s="13">
        <v>0</v>
      </c>
      <c r="AC490" s="53">
        <f t="shared" si="86"/>
        <v>0</v>
      </c>
      <c r="AD490" s="53" t="str">
        <f t="shared" si="91"/>
        <v>0.00</v>
      </c>
      <c r="AE490" s="53">
        <f t="shared" si="88"/>
        <v>0</v>
      </c>
      <c r="AF490" s="53" t="str">
        <f t="shared" si="89"/>
        <v>0.00</v>
      </c>
      <c r="AG490" s="44">
        <v>221112</v>
      </c>
      <c r="AH490" s="15" t="s">
        <v>686</v>
      </c>
      <c r="AI490" s="20"/>
      <c r="AJ490" s="20"/>
      <c r="AK490" s="20"/>
      <c r="AL490" s="20"/>
      <c r="AM490" s="20"/>
      <c r="AN490" s="20"/>
      <c r="AO490" s="20"/>
      <c r="AP490" s="20"/>
      <c r="AQ490" s="20"/>
      <c r="AR490" s="20"/>
      <c r="AS490" s="20"/>
      <c r="AT490" s="20"/>
    </row>
    <row r="491" spans="1:46" ht="26.1" customHeight="1" x14ac:dyDescent="0.25">
      <c r="A491" s="39" t="s">
        <v>31</v>
      </c>
      <c r="B491" s="13" t="s">
        <v>31</v>
      </c>
      <c r="C491" s="13">
        <v>34013</v>
      </c>
      <c r="D491" s="13" t="s">
        <v>252</v>
      </c>
      <c r="E491" s="13">
        <v>7627</v>
      </c>
      <c r="F491" s="13" t="s">
        <v>280</v>
      </c>
      <c r="G491" s="13" t="s">
        <v>132</v>
      </c>
      <c r="H491" s="13" t="s">
        <v>134</v>
      </c>
      <c r="I491" s="4">
        <v>2401</v>
      </c>
      <c r="J491" s="4">
        <v>12001</v>
      </c>
      <c r="K491" s="14" t="s">
        <v>39</v>
      </c>
      <c r="L491" s="15" t="s">
        <v>679</v>
      </c>
      <c r="M491" s="68">
        <v>153</v>
      </c>
      <c r="N491" s="61">
        <v>0</v>
      </c>
      <c r="O491" s="65">
        <f t="shared" si="81"/>
        <v>6.9293478260869568E-2</v>
      </c>
      <c r="P491" s="65">
        <f t="shared" si="82"/>
        <v>0</v>
      </c>
      <c r="Q491" s="15">
        <v>1.8500208524140909</v>
      </c>
      <c r="R491" s="15">
        <v>0</v>
      </c>
      <c r="S491" s="15">
        <f t="shared" si="83"/>
        <v>-1.8500208524140909</v>
      </c>
      <c r="T491" s="15">
        <f t="shared" si="84"/>
        <v>-100</v>
      </c>
      <c r="U491" s="15">
        <v>0.75281154111269832</v>
      </c>
      <c r="V491" s="15">
        <v>0</v>
      </c>
      <c r="W491" s="15">
        <f t="shared" si="85"/>
        <v>-0.75281154111269832</v>
      </c>
      <c r="X491" s="16">
        <f t="shared" si="90"/>
        <v>-100</v>
      </c>
      <c r="Y491" s="13">
        <v>1.8499999999999999</v>
      </c>
      <c r="Z491" s="13">
        <v>0</v>
      </c>
      <c r="AA491" s="13">
        <v>0</v>
      </c>
      <c r="AB491" s="13">
        <v>0</v>
      </c>
      <c r="AC491" s="53">
        <f t="shared" si="86"/>
        <v>0</v>
      </c>
      <c r="AD491" s="53" t="str">
        <f t="shared" si="91"/>
        <v>0.00</v>
      </c>
      <c r="AE491" s="53">
        <f t="shared" si="88"/>
        <v>0</v>
      </c>
      <c r="AF491" s="53" t="str">
        <f t="shared" si="89"/>
        <v>0.00</v>
      </c>
      <c r="AG491" s="44">
        <v>221112</v>
      </c>
      <c r="AH491" s="15" t="s">
        <v>686</v>
      </c>
      <c r="AI491" s="20"/>
      <c r="AJ491" s="20"/>
      <c r="AK491" s="20"/>
      <c r="AL491" s="20"/>
      <c r="AM491" s="20"/>
      <c r="AN491" s="20"/>
      <c r="AO491" s="20"/>
      <c r="AP491" s="20"/>
      <c r="AQ491" s="20"/>
      <c r="AR491" s="20"/>
      <c r="AS491" s="20"/>
      <c r="AT491" s="20"/>
    </row>
    <row r="492" spans="1:46" ht="26.1" customHeight="1" x14ac:dyDescent="0.25">
      <c r="A492" s="39" t="s">
        <v>31</v>
      </c>
      <c r="B492" s="13" t="s">
        <v>31</v>
      </c>
      <c r="C492" s="13">
        <v>34013</v>
      </c>
      <c r="D492" s="13" t="s">
        <v>252</v>
      </c>
      <c r="E492" s="13">
        <v>7627</v>
      </c>
      <c r="F492" s="13" t="s">
        <v>280</v>
      </c>
      <c r="G492" s="13" t="s">
        <v>132</v>
      </c>
      <c r="H492" s="13" t="s">
        <v>134</v>
      </c>
      <c r="I492" s="4">
        <v>2401</v>
      </c>
      <c r="J492" s="4">
        <v>12001</v>
      </c>
      <c r="K492" s="14" t="s">
        <v>37</v>
      </c>
      <c r="L492" s="15" t="s">
        <v>679</v>
      </c>
      <c r="M492" s="68">
        <v>153</v>
      </c>
      <c r="N492" s="61">
        <v>0</v>
      </c>
      <c r="O492" s="65">
        <f t="shared" si="81"/>
        <v>6.9293478260869568E-2</v>
      </c>
      <c r="P492" s="65">
        <f t="shared" si="82"/>
        <v>0</v>
      </c>
      <c r="Q492" s="15">
        <v>0.32893420000017909</v>
      </c>
      <c r="R492" s="15">
        <v>0</v>
      </c>
      <c r="S492" s="15">
        <f t="shared" si="83"/>
        <v>-0.32893420000017909</v>
      </c>
      <c r="T492" s="15">
        <f t="shared" si="84"/>
        <v>-100</v>
      </c>
      <c r="U492" s="15">
        <v>0.13385009239414636</v>
      </c>
      <c r="V492" s="15">
        <v>0</v>
      </c>
      <c r="W492" s="15">
        <f t="shared" si="85"/>
        <v>-0.13385009239414636</v>
      </c>
      <c r="X492" s="16">
        <f t="shared" si="90"/>
        <v>-100</v>
      </c>
      <c r="Y492" s="13">
        <v>0.32999999999999996</v>
      </c>
      <c r="Z492" s="13">
        <v>0</v>
      </c>
      <c r="AA492" s="13">
        <v>0</v>
      </c>
      <c r="AB492" s="13">
        <v>0</v>
      </c>
      <c r="AC492" s="53">
        <f t="shared" si="86"/>
        <v>0</v>
      </c>
      <c r="AD492" s="53" t="str">
        <f t="shared" si="91"/>
        <v>0.00</v>
      </c>
      <c r="AE492" s="53">
        <f t="shared" si="88"/>
        <v>0</v>
      </c>
      <c r="AF492" s="53" t="str">
        <f t="shared" si="89"/>
        <v>0.00</v>
      </c>
      <c r="AG492" s="44">
        <v>221112</v>
      </c>
      <c r="AH492" s="15" t="s">
        <v>686</v>
      </c>
      <c r="AI492" s="20"/>
      <c r="AJ492" s="20"/>
      <c r="AK492" s="20"/>
      <c r="AL492" s="20"/>
      <c r="AM492" s="20"/>
      <c r="AN492" s="20"/>
      <c r="AO492" s="20"/>
      <c r="AP492" s="20"/>
      <c r="AQ492" s="20"/>
      <c r="AR492" s="20"/>
      <c r="AS492" s="20"/>
      <c r="AT492" s="20"/>
    </row>
    <row r="493" spans="1:46" ht="26.1" customHeight="1" x14ac:dyDescent="0.25">
      <c r="A493" s="39" t="s">
        <v>31</v>
      </c>
      <c r="B493" s="13" t="s">
        <v>31</v>
      </c>
      <c r="C493" s="13">
        <v>34013</v>
      </c>
      <c r="D493" s="13" t="s">
        <v>252</v>
      </c>
      <c r="E493" s="13">
        <v>7627</v>
      </c>
      <c r="F493" s="13" t="s">
        <v>280</v>
      </c>
      <c r="G493" s="13" t="s">
        <v>132</v>
      </c>
      <c r="H493" s="13" t="s">
        <v>134</v>
      </c>
      <c r="I493" s="4">
        <v>2401</v>
      </c>
      <c r="J493" s="4">
        <v>10001</v>
      </c>
      <c r="K493" s="14" t="s">
        <v>34</v>
      </c>
      <c r="L493" s="15" t="s">
        <v>679</v>
      </c>
      <c r="M493" s="68">
        <v>148</v>
      </c>
      <c r="N493" s="61">
        <v>0</v>
      </c>
      <c r="O493" s="65">
        <f t="shared" si="81"/>
        <v>6.7028985507246383E-2</v>
      </c>
      <c r="P493" s="65">
        <f t="shared" si="82"/>
        <v>0</v>
      </c>
      <c r="Q493" s="15">
        <v>3.8114923846468183</v>
      </c>
      <c r="R493" s="15">
        <v>0</v>
      </c>
      <c r="S493" s="15">
        <f t="shared" si="83"/>
        <v>-3.8114923846468183</v>
      </c>
      <c r="T493" s="15">
        <f t="shared" si="84"/>
        <v>-100</v>
      </c>
      <c r="U493" s="15">
        <v>1.5878911629090424</v>
      </c>
      <c r="V493" s="15">
        <v>0</v>
      </c>
      <c r="W493" s="15">
        <f t="shared" si="85"/>
        <v>-1.5878911629090424</v>
      </c>
      <c r="X493" s="16">
        <f t="shared" si="90"/>
        <v>-100</v>
      </c>
      <c r="Y493" s="13">
        <v>3.8099999999999996</v>
      </c>
      <c r="Z493" s="13">
        <v>227.07999999999998</v>
      </c>
      <c r="AA493" s="13">
        <v>0</v>
      </c>
      <c r="AB493" s="13">
        <v>0</v>
      </c>
      <c r="AC493" s="53">
        <f t="shared" si="86"/>
        <v>0.11353999999999999</v>
      </c>
      <c r="AD493" s="69">
        <f t="shared" ref="AD493:AD504" si="92">AC493+(AC493*(X493/100))</f>
        <v>0</v>
      </c>
      <c r="AE493" s="53">
        <f t="shared" si="88"/>
        <v>-0.11353999999999999</v>
      </c>
      <c r="AF493" s="53">
        <f t="shared" si="89"/>
        <v>-100</v>
      </c>
      <c r="AG493" s="44">
        <v>221112</v>
      </c>
      <c r="AH493" s="15" t="s">
        <v>686</v>
      </c>
      <c r="AI493" s="20"/>
      <c r="AJ493" s="20"/>
      <c r="AK493" s="20"/>
      <c r="AL493" s="20"/>
      <c r="AM493" s="20"/>
      <c r="AN493" s="20"/>
      <c r="AO493" s="20"/>
      <c r="AP493" s="20"/>
      <c r="AQ493" s="20"/>
      <c r="AR493" s="20"/>
      <c r="AS493" s="20"/>
      <c r="AT493" s="20"/>
    </row>
    <row r="494" spans="1:46" ht="26.1" customHeight="1" x14ac:dyDescent="0.25">
      <c r="A494" s="39" t="s">
        <v>31</v>
      </c>
      <c r="B494" s="13" t="s">
        <v>31</v>
      </c>
      <c r="C494" s="13">
        <v>34013</v>
      </c>
      <c r="D494" s="13" t="s">
        <v>252</v>
      </c>
      <c r="E494" s="13">
        <v>7627</v>
      </c>
      <c r="F494" s="13" t="s">
        <v>280</v>
      </c>
      <c r="G494" s="13" t="s">
        <v>132</v>
      </c>
      <c r="H494" s="13" t="s">
        <v>134</v>
      </c>
      <c r="I494" s="4">
        <v>2401</v>
      </c>
      <c r="J494" s="4">
        <v>4001</v>
      </c>
      <c r="K494" s="14" t="s">
        <v>34</v>
      </c>
      <c r="L494" s="15" t="s">
        <v>679</v>
      </c>
      <c r="M494" s="68">
        <v>159</v>
      </c>
      <c r="N494" s="61">
        <v>0</v>
      </c>
      <c r="O494" s="65">
        <f t="shared" si="81"/>
        <v>7.2010869565217392E-2</v>
      </c>
      <c r="P494" s="65">
        <f t="shared" si="82"/>
        <v>0</v>
      </c>
      <c r="Q494" s="15">
        <v>3.8125891429442431</v>
      </c>
      <c r="R494" s="15">
        <v>0</v>
      </c>
      <c r="S494" s="15">
        <f t="shared" si="83"/>
        <v>-3.8125891429442431</v>
      </c>
      <c r="T494" s="15">
        <f t="shared" si="84"/>
        <v>-100</v>
      </c>
      <c r="U494" s="15">
        <v>1.6908125434956647</v>
      </c>
      <c r="V494" s="15">
        <v>0</v>
      </c>
      <c r="W494" s="15">
        <f t="shared" si="85"/>
        <v>-1.6908125434956647</v>
      </c>
      <c r="X494" s="16">
        <f t="shared" si="90"/>
        <v>-100</v>
      </c>
      <c r="Y494" s="13">
        <v>3.8200000000000003</v>
      </c>
      <c r="Z494" s="13">
        <v>238.82</v>
      </c>
      <c r="AA494" s="13">
        <v>0</v>
      </c>
      <c r="AB494" s="13">
        <v>0</v>
      </c>
      <c r="AC494" s="53">
        <f t="shared" si="86"/>
        <v>0.11941</v>
      </c>
      <c r="AD494" s="69">
        <f t="shared" si="92"/>
        <v>0</v>
      </c>
      <c r="AE494" s="53">
        <f t="shared" si="88"/>
        <v>-0.11941</v>
      </c>
      <c r="AF494" s="53">
        <f t="shared" si="89"/>
        <v>-100</v>
      </c>
      <c r="AG494" s="44">
        <v>221112</v>
      </c>
      <c r="AH494" s="15" t="s">
        <v>686</v>
      </c>
      <c r="AI494" s="20"/>
      <c r="AJ494" s="20"/>
      <c r="AK494" s="20"/>
      <c r="AL494" s="20"/>
      <c r="AM494" s="20"/>
      <c r="AN494" s="20"/>
      <c r="AO494" s="20"/>
      <c r="AP494" s="20"/>
      <c r="AQ494" s="20"/>
      <c r="AR494" s="20"/>
      <c r="AS494" s="20"/>
      <c r="AT494" s="20"/>
    </row>
    <row r="495" spans="1:46" ht="26.1" customHeight="1" x14ac:dyDescent="0.25">
      <c r="A495" s="39" t="s">
        <v>31</v>
      </c>
      <c r="B495" s="13" t="s">
        <v>31</v>
      </c>
      <c r="C495" s="13">
        <v>34013</v>
      </c>
      <c r="D495" s="13" t="s">
        <v>252</v>
      </c>
      <c r="E495" s="13">
        <v>7627</v>
      </c>
      <c r="F495" s="13" t="s">
        <v>280</v>
      </c>
      <c r="G495" s="13" t="s">
        <v>132</v>
      </c>
      <c r="H495" s="13" t="s">
        <v>134</v>
      </c>
      <c r="I495" s="4">
        <v>2401</v>
      </c>
      <c r="J495" s="4">
        <v>12001</v>
      </c>
      <c r="K495" s="14" t="s">
        <v>34</v>
      </c>
      <c r="L495" s="15" t="s">
        <v>679</v>
      </c>
      <c r="M495" s="68">
        <v>153</v>
      </c>
      <c r="N495" s="61">
        <v>0</v>
      </c>
      <c r="O495" s="65">
        <f t="shared" si="81"/>
        <v>6.9293478260869568E-2</v>
      </c>
      <c r="P495" s="65">
        <f t="shared" si="82"/>
        <v>0</v>
      </c>
      <c r="Q495" s="15">
        <v>4.1128961042335037</v>
      </c>
      <c r="R495" s="15">
        <v>0</v>
      </c>
      <c r="S495" s="15">
        <f t="shared" si="83"/>
        <v>-4.1128961042335037</v>
      </c>
      <c r="T495" s="15">
        <f t="shared" si="84"/>
        <v>-100</v>
      </c>
      <c r="U495" s="15">
        <v>1.6736220300566622</v>
      </c>
      <c r="V495" s="15">
        <v>0</v>
      </c>
      <c r="W495" s="15">
        <f t="shared" si="85"/>
        <v>-1.6736220300566622</v>
      </c>
      <c r="X495" s="16">
        <f t="shared" si="90"/>
        <v>-100</v>
      </c>
      <c r="Y495" s="13">
        <v>4.1199999999999992</v>
      </c>
      <c r="Z495" s="13">
        <v>239.31</v>
      </c>
      <c r="AA495" s="13">
        <v>0</v>
      </c>
      <c r="AB495" s="13">
        <v>0</v>
      </c>
      <c r="AC495" s="53">
        <f t="shared" si="86"/>
        <v>0.119655</v>
      </c>
      <c r="AD495" s="69">
        <f t="shared" si="92"/>
        <v>0</v>
      </c>
      <c r="AE495" s="53">
        <f t="shared" si="88"/>
        <v>-0.119655</v>
      </c>
      <c r="AF495" s="53">
        <f t="shared" si="89"/>
        <v>-100</v>
      </c>
      <c r="AG495" s="44">
        <v>221112</v>
      </c>
      <c r="AH495" s="15" t="s">
        <v>686</v>
      </c>
      <c r="AI495" s="20"/>
      <c r="AJ495" s="20"/>
      <c r="AK495" s="20"/>
      <c r="AL495" s="20"/>
      <c r="AM495" s="20"/>
      <c r="AN495" s="20"/>
      <c r="AO495" s="20"/>
      <c r="AP495" s="20"/>
      <c r="AQ495" s="20"/>
      <c r="AR495" s="20"/>
      <c r="AS495" s="20"/>
      <c r="AT495" s="20"/>
    </row>
    <row r="496" spans="1:46" ht="26.1" customHeight="1" x14ac:dyDescent="0.25">
      <c r="A496" s="39" t="s">
        <v>31</v>
      </c>
      <c r="B496" s="13" t="s">
        <v>31</v>
      </c>
      <c r="C496" s="13">
        <v>34013</v>
      </c>
      <c r="D496" s="13" t="s">
        <v>252</v>
      </c>
      <c r="E496" s="13">
        <v>7627</v>
      </c>
      <c r="F496" s="13" t="s">
        <v>280</v>
      </c>
      <c r="G496" s="13" t="s">
        <v>132</v>
      </c>
      <c r="H496" s="13" t="s">
        <v>134</v>
      </c>
      <c r="I496" s="4">
        <v>2401</v>
      </c>
      <c r="J496" s="4">
        <v>2001</v>
      </c>
      <c r="K496" s="14" t="s">
        <v>34</v>
      </c>
      <c r="L496" s="15" t="s">
        <v>679</v>
      </c>
      <c r="M496" s="68">
        <v>156</v>
      </c>
      <c r="N496" s="61">
        <v>0</v>
      </c>
      <c r="O496" s="65">
        <f t="shared" si="81"/>
        <v>7.0652173913043473E-2</v>
      </c>
      <c r="P496" s="65">
        <f t="shared" si="82"/>
        <v>0</v>
      </c>
      <c r="Q496" s="15">
        <v>4.546024344097118</v>
      </c>
      <c r="R496" s="15">
        <v>0</v>
      </c>
      <c r="S496" s="15">
        <f t="shared" si="83"/>
        <v>-4.546024344097118</v>
      </c>
      <c r="T496" s="15">
        <f t="shared" si="84"/>
        <v>-100</v>
      </c>
      <c r="U496" s="15">
        <v>1.8359213158930368</v>
      </c>
      <c r="V496" s="15">
        <v>0</v>
      </c>
      <c r="W496" s="15">
        <f t="shared" si="85"/>
        <v>-1.8359213158930368</v>
      </c>
      <c r="X496" s="16">
        <f t="shared" si="90"/>
        <v>-100</v>
      </c>
      <c r="Y496" s="13">
        <v>4.5600000000000005</v>
      </c>
      <c r="Z496" s="13">
        <v>265.55</v>
      </c>
      <c r="AA496" s="13">
        <v>0</v>
      </c>
      <c r="AB496" s="13">
        <v>0</v>
      </c>
      <c r="AC496" s="53">
        <f t="shared" si="86"/>
        <v>0.132775</v>
      </c>
      <c r="AD496" s="69">
        <f t="shared" si="92"/>
        <v>0</v>
      </c>
      <c r="AE496" s="53">
        <f t="shared" si="88"/>
        <v>-0.132775</v>
      </c>
      <c r="AF496" s="53">
        <f t="shared" si="89"/>
        <v>-100</v>
      </c>
      <c r="AG496" s="44">
        <v>221112</v>
      </c>
      <c r="AH496" s="15" t="s">
        <v>686</v>
      </c>
      <c r="AI496" s="20"/>
      <c r="AJ496" s="20"/>
      <c r="AK496" s="20"/>
      <c r="AL496" s="20"/>
      <c r="AM496" s="20"/>
      <c r="AN496" s="20"/>
      <c r="AO496" s="20"/>
      <c r="AP496" s="20"/>
      <c r="AQ496" s="20"/>
      <c r="AR496" s="20"/>
      <c r="AS496" s="20"/>
      <c r="AT496" s="20"/>
    </row>
    <row r="497" spans="1:46" ht="26.1" customHeight="1" x14ac:dyDescent="0.25">
      <c r="A497" s="39" t="s">
        <v>31</v>
      </c>
      <c r="B497" s="13" t="s">
        <v>31</v>
      </c>
      <c r="C497" s="13">
        <v>34013</v>
      </c>
      <c r="D497" s="13" t="s">
        <v>252</v>
      </c>
      <c r="E497" s="13">
        <v>7627</v>
      </c>
      <c r="F497" s="13" t="s">
        <v>280</v>
      </c>
      <c r="G497" s="13" t="s">
        <v>132</v>
      </c>
      <c r="H497" s="13" t="s">
        <v>134</v>
      </c>
      <c r="I497" s="4">
        <v>2401</v>
      </c>
      <c r="J497" s="4">
        <v>10001</v>
      </c>
      <c r="K497" s="14" t="s">
        <v>36</v>
      </c>
      <c r="L497" s="15" t="s">
        <v>679</v>
      </c>
      <c r="M497" s="68">
        <v>148</v>
      </c>
      <c r="N497" s="61">
        <v>0</v>
      </c>
      <c r="O497" s="65">
        <f t="shared" si="81"/>
        <v>6.7028985507246383E-2</v>
      </c>
      <c r="P497" s="65">
        <f t="shared" si="82"/>
        <v>0</v>
      </c>
      <c r="Q497" s="15">
        <v>29.87733689295673</v>
      </c>
      <c r="R497" s="15">
        <v>0</v>
      </c>
      <c r="S497" s="15">
        <f t="shared" si="83"/>
        <v>-29.87733689295673</v>
      </c>
      <c r="T497" s="15">
        <f t="shared" si="84"/>
        <v>-100</v>
      </c>
      <c r="U497" s="15">
        <v>12.256056059108595</v>
      </c>
      <c r="V497" s="15">
        <v>0</v>
      </c>
      <c r="W497" s="15">
        <f t="shared" si="85"/>
        <v>-12.256056059108595</v>
      </c>
      <c r="X497" s="16">
        <f t="shared" si="90"/>
        <v>-100</v>
      </c>
      <c r="Y497" s="13">
        <v>29.89</v>
      </c>
      <c r="Z497" s="13">
        <v>1226.79</v>
      </c>
      <c r="AA497" s="13">
        <v>16.64</v>
      </c>
      <c r="AB497" s="13">
        <v>0</v>
      </c>
      <c r="AC497" s="53">
        <f t="shared" si="86"/>
        <v>0.61339500000000002</v>
      </c>
      <c r="AD497" s="53">
        <f t="shared" si="92"/>
        <v>0</v>
      </c>
      <c r="AE497" s="53">
        <f t="shared" si="88"/>
        <v>-0.61339500000000002</v>
      </c>
      <c r="AF497" s="53">
        <f t="shared" si="89"/>
        <v>-100</v>
      </c>
      <c r="AG497" s="44">
        <v>221112</v>
      </c>
      <c r="AH497" s="15" t="s">
        <v>686</v>
      </c>
      <c r="AI497" s="20"/>
      <c r="AJ497" s="20"/>
      <c r="AK497" s="20"/>
      <c r="AL497" s="20"/>
      <c r="AM497" s="20"/>
      <c r="AN497" s="20"/>
      <c r="AO497" s="20"/>
      <c r="AP497" s="20"/>
      <c r="AQ497" s="20"/>
      <c r="AR497" s="20"/>
      <c r="AS497" s="20"/>
      <c r="AT497" s="20"/>
    </row>
    <row r="498" spans="1:46" ht="26.1" customHeight="1" x14ac:dyDescent="0.25">
      <c r="A498" s="39" t="s">
        <v>31</v>
      </c>
      <c r="B498" s="13" t="s">
        <v>31</v>
      </c>
      <c r="C498" s="13">
        <v>34013</v>
      </c>
      <c r="D498" s="13" t="s">
        <v>252</v>
      </c>
      <c r="E498" s="13">
        <v>7627</v>
      </c>
      <c r="F498" s="13" t="s">
        <v>280</v>
      </c>
      <c r="G498" s="13" t="s">
        <v>132</v>
      </c>
      <c r="H498" s="13" t="s">
        <v>134</v>
      </c>
      <c r="I498" s="4">
        <v>2401</v>
      </c>
      <c r="J498" s="4">
        <v>12001</v>
      </c>
      <c r="K498" s="14" t="s">
        <v>36</v>
      </c>
      <c r="L498" s="15" t="s">
        <v>679</v>
      </c>
      <c r="M498" s="68">
        <v>153</v>
      </c>
      <c r="N498" s="61">
        <v>0</v>
      </c>
      <c r="O498" s="65">
        <f t="shared" si="81"/>
        <v>6.9293478260869568E-2</v>
      </c>
      <c r="P498" s="65">
        <f t="shared" si="82"/>
        <v>0</v>
      </c>
      <c r="Q498" s="15">
        <v>32.178329282929923</v>
      </c>
      <c r="R498" s="15">
        <v>0</v>
      </c>
      <c r="S498" s="15">
        <f t="shared" si="83"/>
        <v>-32.178329282929923</v>
      </c>
      <c r="T498" s="15">
        <f t="shared" si="84"/>
        <v>-100</v>
      </c>
      <c r="U498" s="15">
        <v>12.907365630861211</v>
      </c>
      <c r="V498" s="15">
        <v>0</v>
      </c>
      <c r="W498" s="15">
        <f t="shared" si="85"/>
        <v>-12.907365630861211</v>
      </c>
      <c r="X498" s="16">
        <f t="shared" si="90"/>
        <v>-100</v>
      </c>
      <c r="Y498" s="13">
        <v>32.269999999999996</v>
      </c>
      <c r="Z498" s="13">
        <v>1284.75</v>
      </c>
      <c r="AA498" s="13">
        <v>18.73</v>
      </c>
      <c r="AB498" s="13">
        <v>0</v>
      </c>
      <c r="AC498" s="53">
        <f t="shared" si="86"/>
        <v>0.64237500000000003</v>
      </c>
      <c r="AD498" s="53">
        <f t="shared" si="92"/>
        <v>0</v>
      </c>
      <c r="AE498" s="53">
        <f t="shared" si="88"/>
        <v>-0.64237500000000003</v>
      </c>
      <c r="AF498" s="53">
        <f t="shared" si="89"/>
        <v>-100</v>
      </c>
      <c r="AG498" s="44">
        <v>221112</v>
      </c>
      <c r="AH498" s="15" t="s">
        <v>686</v>
      </c>
      <c r="AI498" s="20"/>
      <c r="AJ498" s="20"/>
      <c r="AK498" s="20"/>
      <c r="AL498" s="20"/>
      <c r="AM498" s="20"/>
      <c r="AN498" s="20"/>
      <c r="AO498" s="20"/>
      <c r="AP498" s="20"/>
      <c r="AQ498" s="20"/>
      <c r="AR498" s="20"/>
      <c r="AS498" s="20"/>
      <c r="AT498" s="20"/>
    </row>
    <row r="499" spans="1:46" ht="26.1" customHeight="1" x14ac:dyDescent="0.25">
      <c r="A499" s="39" t="s">
        <v>31</v>
      </c>
      <c r="B499" s="13" t="s">
        <v>31</v>
      </c>
      <c r="C499" s="13">
        <v>34013</v>
      </c>
      <c r="D499" s="13" t="s">
        <v>252</v>
      </c>
      <c r="E499" s="13">
        <v>7627</v>
      </c>
      <c r="F499" s="13" t="s">
        <v>280</v>
      </c>
      <c r="G499" s="13" t="s">
        <v>132</v>
      </c>
      <c r="H499" s="13" t="s">
        <v>134</v>
      </c>
      <c r="I499" s="4">
        <v>2401</v>
      </c>
      <c r="J499" s="4">
        <v>4001</v>
      </c>
      <c r="K499" s="14" t="s">
        <v>36</v>
      </c>
      <c r="L499" s="15" t="s">
        <v>679</v>
      </c>
      <c r="M499" s="68">
        <v>159</v>
      </c>
      <c r="N499" s="61">
        <v>0</v>
      </c>
      <c r="O499" s="65">
        <f t="shared" si="81"/>
        <v>7.2010869565217392E-2</v>
      </c>
      <c r="P499" s="65">
        <f t="shared" si="82"/>
        <v>0</v>
      </c>
      <c r="Q499" s="15">
        <v>29.437753542748208</v>
      </c>
      <c r="R499" s="15">
        <v>0</v>
      </c>
      <c r="S499" s="15">
        <f t="shared" si="83"/>
        <v>-29.437753542748208</v>
      </c>
      <c r="T499" s="15">
        <f t="shared" si="84"/>
        <v>-100</v>
      </c>
      <c r="U499" s="15">
        <v>12.955037704712161</v>
      </c>
      <c r="V499" s="15">
        <v>0</v>
      </c>
      <c r="W499" s="15">
        <f t="shared" si="85"/>
        <v>-12.955037704712161</v>
      </c>
      <c r="X499" s="16">
        <f t="shared" si="90"/>
        <v>-100</v>
      </c>
      <c r="Y499" s="13">
        <v>29.259999999999998</v>
      </c>
      <c r="Z499" s="13">
        <v>1303.3600000000001</v>
      </c>
      <c r="AA499" s="13">
        <v>19.73</v>
      </c>
      <c r="AB499" s="13">
        <v>0</v>
      </c>
      <c r="AC499" s="53">
        <f t="shared" si="86"/>
        <v>0.65168000000000004</v>
      </c>
      <c r="AD499" s="53">
        <f t="shared" si="92"/>
        <v>0</v>
      </c>
      <c r="AE499" s="53">
        <f t="shared" si="88"/>
        <v>-0.65168000000000004</v>
      </c>
      <c r="AF499" s="53">
        <f t="shared" si="89"/>
        <v>-100</v>
      </c>
      <c r="AG499" s="44">
        <v>221112</v>
      </c>
      <c r="AH499" s="15" t="s">
        <v>686</v>
      </c>
      <c r="AI499" s="20"/>
      <c r="AJ499" s="20"/>
      <c r="AK499" s="20"/>
      <c r="AL499" s="20"/>
      <c r="AM499" s="20"/>
      <c r="AN499" s="20"/>
      <c r="AO499" s="20"/>
      <c r="AP499" s="20"/>
      <c r="AQ499" s="20"/>
      <c r="AR499" s="20"/>
      <c r="AS499" s="20"/>
      <c r="AT499" s="20"/>
    </row>
    <row r="500" spans="1:46" ht="26.1" customHeight="1" x14ac:dyDescent="0.25">
      <c r="A500" s="39" t="s">
        <v>31</v>
      </c>
      <c r="B500" s="13" t="s">
        <v>31</v>
      </c>
      <c r="C500" s="13">
        <v>34013</v>
      </c>
      <c r="D500" s="13" t="s">
        <v>252</v>
      </c>
      <c r="E500" s="13">
        <v>7627</v>
      </c>
      <c r="F500" s="13" t="s">
        <v>280</v>
      </c>
      <c r="G500" s="13" t="s">
        <v>132</v>
      </c>
      <c r="H500" s="13" t="s">
        <v>134</v>
      </c>
      <c r="I500" s="4">
        <v>2401</v>
      </c>
      <c r="J500" s="4">
        <v>10001</v>
      </c>
      <c r="K500" s="14" t="s">
        <v>35</v>
      </c>
      <c r="L500" s="15" t="s">
        <v>679</v>
      </c>
      <c r="M500" s="68">
        <v>148</v>
      </c>
      <c r="N500" s="61">
        <v>0</v>
      </c>
      <c r="O500" s="65">
        <f t="shared" si="81"/>
        <v>6.7028985507246383E-2</v>
      </c>
      <c r="P500" s="65">
        <f t="shared" si="82"/>
        <v>0</v>
      </c>
      <c r="Q500" s="15">
        <v>21.395037296590541</v>
      </c>
      <c r="R500" s="15">
        <v>0</v>
      </c>
      <c r="S500" s="15">
        <f t="shared" si="83"/>
        <v>-21.395037296590541</v>
      </c>
      <c r="T500" s="15">
        <f t="shared" si="84"/>
        <v>-100</v>
      </c>
      <c r="U500" s="15">
        <v>8.9133040879769396</v>
      </c>
      <c r="V500" s="15">
        <v>0</v>
      </c>
      <c r="W500" s="15">
        <f t="shared" si="85"/>
        <v>-8.9133040879769396</v>
      </c>
      <c r="X500" s="16">
        <f t="shared" si="90"/>
        <v>-100</v>
      </c>
      <c r="Y500" s="13">
        <v>21.4</v>
      </c>
      <c r="Z500" s="13">
        <v>1422.68</v>
      </c>
      <c r="AA500" s="13">
        <v>0</v>
      </c>
      <c r="AB500" s="13">
        <v>595.39</v>
      </c>
      <c r="AC500" s="53">
        <f t="shared" si="86"/>
        <v>0.71134000000000008</v>
      </c>
      <c r="AD500" s="69">
        <f t="shared" si="92"/>
        <v>0</v>
      </c>
      <c r="AE500" s="53">
        <f t="shared" si="88"/>
        <v>-0.71134000000000008</v>
      </c>
      <c r="AF500" s="53">
        <f t="shared" si="89"/>
        <v>-100</v>
      </c>
      <c r="AG500" s="44">
        <v>221112</v>
      </c>
      <c r="AH500" s="15" t="s">
        <v>686</v>
      </c>
      <c r="AI500" s="20"/>
      <c r="AJ500" s="20"/>
      <c r="AK500" s="20"/>
      <c r="AL500" s="20"/>
      <c r="AM500" s="20"/>
      <c r="AN500" s="20"/>
      <c r="AO500" s="20"/>
      <c r="AP500" s="20"/>
      <c r="AQ500" s="20"/>
      <c r="AR500" s="20"/>
      <c r="AS500" s="20"/>
      <c r="AT500" s="20"/>
    </row>
    <row r="501" spans="1:46" ht="26.1" customHeight="1" x14ac:dyDescent="0.25">
      <c r="A501" s="39" t="s">
        <v>31</v>
      </c>
      <c r="B501" s="13" t="s">
        <v>31</v>
      </c>
      <c r="C501" s="13">
        <v>34013</v>
      </c>
      <c r="D501" s="13" t="s">
        <v>252</v>
      </c>
      <c r="E501" s="13">
        <v>7627</v>
      </c>
      <c r="F501" s="13" t="s">
        <v>280</v>
      </c>
      <c r="G501" s="13" t="s">
        <v>132</v>
      </c>
      <c r="H501" s="13" t="s">
        <v>134</v>
      </c>
      <c r="I501" s="4">
        <v>2401</v>
      </c>
      <c r="J501" s="4">
        <v>2001</v>
      </c>
      <c r="K501" s="14" t="s">
        <v>36</v>
      </c>
      <c r="L501" s="15" t="s">
        <v>679</v>
      </c>
      <c r="M501" s="68">
        <v>156</v>
      </c>
      <c r="N501" s="61">
        <v>0</v>
      </c>
      <c r="O501" s="65">
        <f t="shared" si="81"/>
        <v>7.0652173913043473E-2</v>
      </c>
      <c r="P501" s="65">
        <f t="shared" si="82"/>
        <v>0</v>
      </c>
      <c r="Q501" s="15">
        <v>35.026062650883418</v>
      </c>
      <c r="R501" s="15">
        <v>0</v>
      </c>
      <c r="S501" s="15">
        <f t="shared" si="83"/>
        <v>-35.026062650883418</v>
      </c>
      <c r="T501" s="15">
        <f t="shared" si="84"/>
        <v>-100</v>
      </c>
      <c r="U501" s="15">
        <v>14.054122239552544</v>
      </c>
      <c r="V501" s="15">
        <v>0</v>
      </c>
      <c r="W501" s="15">
        <f t="shared" si="85"/>
        <v>-14.054122239552544</v>
      </c>
      <c r="X501" s="16">
        <f t="shared" si="90"/>
        <v>-100</v>
      </c>
      <c r="Y501" s="13">
        <v>35.24</v>
      </c>
      <c r="Z501" s="13">
        <v>1446.8600000000001</v>
      </c>
      <c r="AA501" s="13">
        <v>22.92</v>
      </c>
      <c r="AB501" s="13">
        <v>0</v>
      </c>
      <c r="AC501" s="53">
        <f t="shared" si="86"/>
        <v>0.72343000000000002</v>
      </c>
      <c r="AD501" s="53">
        <f t="shared" si="92"/>
        <v>0</v>
      </c>
      <c r="AE501" s="53">
        <f t="shared" si="88"/>
        <v>-0.72343000000000002</v>
      </c>
      <c r="AF501" s="53">
        <f t="shared" si="89"/>
        <v>-100</v>
      </c>
      <c r="AG501" s="44">
        <v>221112</v>
      </c>
      <c r="AH501" s="15" t="s">
        <v>686</v>
      </c>
      <c r="AI501" s="20"/>
      <c r="AJ501" s="20"/>
      <c r="AK501" s="20"/>
      <c r="AL501" s="20"/>
      <c r="AM501" s="20"/>
      <c r="AN501" s="20"/>
      <c r="AO501" s="20"/>
      <c r="AP501" s="20"/>
      <c r="AQ501" s="20"/>
      <c r="AR501" s="20"/>
      <c r="AS501" s="20"/>
      <c r="AT501" s="20"/>
    </row>
    <row r="502" spans="1:46" ht="26.1" customHeight="1" x14ac:dyDescent="0.25">
      <c r="A502" s="39" t="s">
        <v>31</v>
      </c>
      <c r="B502" s="13" t="s">
        <v>31</v>
      </c>
      <c r="C502" s="13">
        <v>34013</v>
      </c>
      <c r="D502" s="13" t="s">
        <v>252</v>
      </c>
      <c r="E502" s="13">
        <v>7627</v>
      </c>
      <c r="F502" s="13" t="s">
        <v>280</v>
      </c>
      <c r="G502" s="13" t="s">
        <v>132</v>
      </c>
      <c r="H502" s="13" t="s">
        <v>134</v>
      </c>
      <c r="I502" s="4">
        <v>2401</v>
      </c>
      <c r="J502" s="4">
        <v>4001</v>
      </c>
      <c r="K502" s="14" t="s">
        <v>35</v>
      </c>
      <c r="L502" s="15" t="s">
        <v>679</v>
      </c>
      <c r="M502" s="68">
        <v>159</v>
      </c>
      <c r="N502" s="61">
        <v>0</v>
      </c>
      <c r="O502" s="65">
        <f t="shared" si="81"/>
        <v>7.2010869565217392E-2</v>
      </c>
      <c r="P502" s="65">
        <f t="shared" si="82"/>
        <v>0</v>
      </c>
      <c r="Q502" s="15">
        <v>21.464431330135003</v>
      </c>
      <c r="R502" s="15">
        <v>0</v>
      </c>
      <c r="S502" s="15">
        <f t="shared" si="83"/>
        <v>-21.464431330135003</v>
      </c>
      <c r="T502" s="15">
        <f t="shared" si="84"/>
        <v>-100</v>
      </c>
      <c r="U502" s="15">
        <v>9.5190770290992148</v>
      </c>
      <c r="V502" s="15">
        <v>0</v>
      </c>
      <c r="W502" s="15">
        <f t="shared" si="85"/>
        <v>-9.5190770290992148</v>
      </c>
      <c r="X502" s="16">
        <f t="shared" si="90"/>
        <v>-100</v>
      </c>
      <c r="Y502" s="13">
        <v>21.47</v>
      </c>
      <c r="Z502" s="13">
        <v>1492.3899999999999</v>
      </c>
      <c r="AA502" s="13">
        <v>0</v>
      </c>
      <c r="AB502" s="13">
        <v>575.48</v>
      </c>
      <c r="AC502" s="53">
        <f t="shared" si="86"/>
        <v>0.74619499999999994</v>
      </c>
      <c r="AD502" s="69">
        <f t="shared" si="92"/>
        <v>0</v>
      </c>
      <c r="AE502" s="53">
        <f t="shared" si="88"/>
        <v>-0.74619499999999994</v>
      </c>
      <c r="AF502" s="53">
        <f t="shared" si="89"/>
        <v>-100</v>
      </c>
      <c r="AG502" s="44">
        <v>221112</v>
      </c>
      <c r="AH502" s="15" t="s">
        <v>686</v>
      </c>
      <c r="AI502" s="20"/>
      <c r="AJ502" s="20"/>
      <c r="AK502" s="20"/>
      <c r="AL502" s="20"/>
      <c r="AM502" s="20"/>
      <c r="AN502" s="20"/>
      <c r="AO502" s="20"/>
      <c r="AP502" s="20"/>
      <c r="AQ502" s="20"/>
      <c r="AR502" s="20"/>
      <c r="AS502" s="20"/>
      <c r="AT502" s="20"/>
    </row>
    <row r="503" spans="1:46" ht="26.1" customHeight="1" x14ac:dyDescent="0.25">
      <c r="A503" s="39" t="s">
        <v>31</v>
      </c>
      <c r="B503" s="13" t="s">
        <v>31</v>
      </c>
      <c r="C503" s="13">
        <v>34013</v>
      </c>
      <c r="D503" s="13" t="s">
        <v>252</v>
      </c>
      <c r="E503" s="13">
        <v>7627</v>
      </c>
      <c r="F503" s="13" t="s">
        <v>280</v>
      </c>
      <c r="G503" s="13" t="s">
        <v>132</v>
      </c>
      <c r="H503" s="13" t="s">
        <v>134</v>
      </c>
      <c r="I503" s="4">
        <v>2401</v>
      </c>
      <c r="J503" s="4">
        <v>12001</v>
      </c>
      <c r="K503" s="14" t="s">
        <v>35</v>
      </c>
      <c r="L503" s="15" t="s">
        <v>679</v>
      </c>
      <c r="M503" s="68">
        <v>153</v>
      </c>
      <c r="N503" s="61">
        <v>0</v>
      </c>
      <c r="O503" s="65">
        <f t="shared" si="81"/>
        <v>6.9293478260869568E-2</v>
      </c>
      <c r="P503" s="65">
        <f t="shared" si="82"/>
        <v>0</v>
      </c>
      <c r="Q503" s="15">
        <v>23.066630520063629</v>
      </c>
      <c r="R503" s="15">
        <v>0</v>
      </c>
      <c r="S503" s="15">
        <f t="shared" si="83"/>
        <v>-23.066630520063629</v>
      </c>
      <c r="T503" s="15">
        <f t="shared" si="84"/>
        <v>-100</v>
      </c>
      <c r="U503" s="15">
        <v>9.3862864558671664</v>
      </c>
      <c r="V503" s="15">
        <v>0</v>
      </c>
      <c r="W503" s="15">
        <f t="shared" si="85"/>
        <v>-9.3862864558671664</v>
      </c>
      <c r="X503" s="16">
        <f t="shared" si="90"/>
        <v>-100</v>
      </c>
      <c r="Y503" s="13">
        <v>23.08</v>
      </c>
      <c r="Z503" s="13">
        <v>1501.76</v>
      </c>
      <c r="AA503" s="13">
        <v>0</v>
      </c>
      <c r="AB503" s="13">
        <v>642.29</v>
      </c>
      <c r="AC503" s="53">
        <f t="shared" si="86"/>
        <v>0.75087999999999999</v>
      </c>
      <c r="AD503" s="69">
        <f t="shared" si="92"/>
        <v>0</v>
      </c>
      <c r="AE503" s="53">
        <f t="shared" si="88"/>
        <v>-0.75087999999999999</v>
      </c>
      <c r="AF503" s="53">
        <f t="shared" si="89"/>
        <v>-100</v>
      </c>
      <c r="AG503" s="44">
        <v>221112</v>
      </c>
      <c r="AH503" s="15" t="s">
        <v>686</v>
      </c>
      <c r="AI503" s="20"/>
      <c r="AJ503" s="20"/>
      <c r="AK503" s="20"/>
      <c r="AL503" s="20"/>
      <c r="AM503" s="20"/>
      <c r="AN503" s="20"/>
      <c r="AO503" s="20"/>
      <c r="AP503" s="20"/>
      <c r="AQ503" s="20"/>
      <c r="AR503" s="20"/>
      <c r="AS503" s="20"/>
      <c r="AT503" s="20"/>
    </row>
    <row r="504" spans="1:46" ht="26.1" customHeight="1" x14ac:dyDescent="0.25">
      <c r="A504" s="39" t="s">
        <v>31</v>
      </c>
      <c r="B504" s="13" t="s">
        <v>31</v>
      </c>
      <c r="C504" s="13">
        <v>34013</v>
      </c>
      <c r="D504" s="13" t="s">
        <v>252</v>
      </c>
      <c r="E504" s="13">
        <v>7627</v>
      </c>
      <c r="F504" s="13" t="s">
        <v>280</v>
      </c>
      <c r="G504" s="13" t="s">
        <v>132</v>
      </c>
      <c r="H504" s="13" t="s">
        <v>134</v>
      </c>
      <c r="I504" s="4">
        <v>2401</v>
      </c>
      <c r="J504" s="4">
        <v>2001</v>
      </c>
      <c r="K504" s="14" t="s">
        <v>35</v>
      </c>
      <c r="L504" s="15" t="s">
        <v>679</v>
      </c>
      <c r="M504" s="68">
        <v>156</v>
      </c>
      <c r="N504" s="61">
        <v>0</v>
      </c>
      <c r="O504" s="65">
        <f t="shared" si="81"/>
        <v>7.0652173913043473E-2</v>
      </c>
      <c r="P504" s="65">
        <f t="shared" si="82"/>
        <v>0</v>
      </c>
      <c r="Q504" s="15">
        <v>25.466865044092163</v>
      </c>
      <c r="R504" s="15">
        <v>0</v>
      </c>
      <c r="S504" s="15">
        <f t="shared" si="83"/>
        <v>-25.466865044092163</v>
      </c>
      <c r="T504" s="15">
        <f t="shared" si="84"/>
        <v>-100</v>
      </c>
      <c r="U504" s="15">
        <v>10.284846020266089</v>
      </c>
      <c r="V504" s="15">
        <v>0</v>
      </c>
      <c r="W504" s="15">
        <f t="shared" si="85"/>
        <v>-10.284846020266089</v>
      </c>
      <c r="X504" s="16">
        <f t="shared" si="90"/>
        <v>-100</v>
      </c>
      <c r="Y504" s="13">
        <v>25.47</v>
      </c>
      <c r="Z504" s="13">
        <v>1660.1499999999999</v>
      </c>
      <c r="AA504" s="13">
        <v>0</v>
      </c>
      <c r="AB504" s="13">
        <v>542.08000000000004</v>
      </c>
      <c r="AC504" s="53">
        <f t="shared" si="86"/>
        <v>0.8300749999999999</v>
      </c>
      <c r="AD504" s="69">
        <f t="shared" si="92"/>
        <v>0</v>
      </c>
      <c r="AE504" s="53">
        <f t="shared" si="88"/>
        <v>-0.8300749999999999</v>
      </c>
      <c r="AF504" s="53">
        <f t="shared" si="89"/>
        <v>-100</v>
      </c>
      <c r="AG504" s="44">
        <v>221112</v>
      </c>
      <c r="AH504" s="15" t="s">
        <v>686</v>
      </c>
      <c r="AI504" s="20"/>
      <c r="AJ504" s="20"/>
      <c r="AK504" s="20"/>
      <c r="AL504" s="20"/>
      <c r="AM504" s="20"/>
      <c r="AN504" s="20"/>
      <c r="AO504" s="20"/>
      <c r="AP504" s="20"/>
      <c r="AQ504" s="20"/>
      <c r="AR504" s="20"/>
      <c r="AS504" s="20"/>
      <c r="AT504" s="20"/>
    </row>
    <row r="505" spans="1:46" ht="26.1" customHeight="1" x14ac:dyDescent="0.25">
      <c r="A505" s="39" t="s">
        <v>31</v>
      </c>
      <c r="B505" s="13" t="s">
        <v>31</v>
      </c>
      <c r="C505" s="13">
        <v>34013</v>
      </c>
      <c r="D505" s="13" t="s">
        <v>252</v>
      </c>
      <c r="E505" s="13">
        <v>7627</v>
      </c>
      <c r="F505" s="13" t="s">
        <v>278</v>
      </c>
      <c r="G505" s="13" t="s">
        <v>132</v>
      </c>
      <c r="H505" s="13" t="s">
        <v>136</v>
      </c>
      <c r="I505" s="4">
        <v>2401</v>
      </c>
      <c r="J505" s="4">
        <v>14001</v>
      </c>
      <c r="K505" s="14" t="s">
        <v>40</v>
      </c>
      <c r="L505" s="15" t="s">
        <v>679</v>
      </c>
      <c r="M505" s="68">
        <v>124</v>
      </c>
      <c r="N505" s="61">
        <v>0</v>
      </c>
      <c r="O505" s="65">
        <f t="shared" si="81"/>
        <v>5.6159420289855072E-2</v>
      </c>
      <c r="P505" s="65">
        <f t="shared" si="82"/>
        <v>0</v>
      </c>
      <c r="Q505" s="15">
        <v>0.50083443854850451</v>
      </c>
      <c r="R505" s="15">
        <v>0</v>
      </c>
      <c r="S505" s="15">
        <f t="shared" si="83"/>
        <v>-0.50083443854850451</v>
      </c>
      <c r="T505" s="15">
        <f t="shared" si="84"/>
        <v>-100</v>
      </c>
      <c r="U505" s="15">
        <v>0.19962951931327455</v>
      </c>
      <c r="V505" s="15">
        <v>0</v>
      </c>
      <c r="W505" s="15">
        <f t="shared" si="85"/>
        <v>-0.19962951931327455</v>
      </c>
      <c r="X505" s="16">
        <f t="shared" si="90"/>
        <v>-100</v>
      </c>
      <c r="Y505" s="13">
        <v>0.5</v>
      </c>
      <c r="Z505" s="13">
        <v>0</v>
      </c>
      <c r="AA505" s="13">
        <v>0</v>
      </c>
      <c r="AB505" s="13">
        <v>0</v>
      </c>
      <c r="AC505" s="53">
        <f t="shared" si="86"/>
        <v>0</v>
      </c>
      <c r="AD505" s="53" t="str">
        <f t="shared" ref="AD505:AD520" si="93">IFERROR((((V505)/N505)*24),"0.00")</f>
        <v>0.00</v>
      </c>
      <c r="AE505" s="53">
        <f t="shared" si="88"/>
        <v>0</v>
      </c>
      <c r="AF505" s="53" t="str">
        <f t="shared" si="89"/>
        <v>0.00</v>
      </c>
      <c r="AG505" s="44">
        <v>221112</v>
      </c>
      <c r="AH505" s="15" t="s">
        <v>686</v>
      </c>
      <c r="AI505" s="20"/>
      <c r="AJ505" s="20"/>
      <c r="AK505" s="20"/>
      <c r="AL505" s="20"/>
      <c r="AM505" s="20"/>
      <c r="AN505" s="20"/>
      <c r="AO505" s="20"/>
      <c r="AP505" s="20"/>
      <c r="AQ505" s="20"/>
      <c r="AR505" s="20"/>
      <c r="AS505" s="20"/>
      <c r="AT505" s="20"/>
    </row>
    <row r="506" spans="1:46" ht="26.1" customHeight="1" x14ac:dyDescent="0.25">
      <c r="A506" s="39" t="s">
        <v>31</v>
      </c>
      <c r="B506" s="13" t="s">
        <v>31</v>
      </c>
      <c r="C506" s="13">
        <v>34013</v>
      </c>
      <c r="D506" s="13" t="s">
        <v>252</v>
      </c>
      <c r="E506" s="13">
        <v>7627</v>
      </c>
      <c r="F506" s="13" t="s">
        <v>278</v>
      </c>
      <c r="G506" s="13" t="s">
        <v>132</v>
      </c>
      <c r="H506" s="13" t="s">
        <v>136</v>
      </c>
      <c r="I506" s="4">
        <v>2401</v>
      </c>
      <c r="J506" s="4">
        <v>14001</v>
      </c>
      <c r="K506" s="14" t="s">
        <v>38</v>
      </c>
      <c r="L506" s="15" t="s">
        <v>679</v>
      </c>
      <c r="M506" s="68">
        <v>124</v>
      </c>
      <c r="N506" s="61">
        <v>0</v>
      </c>
      <c r="O506" s="65">
        <f t="shared" si="81"/>
        <v>5.6159420289855072E-2</v>
      </c>
      <c r="P506" s="65">
        <f t="shared" si="82"/>
        <v>0</v>
      </c>
      <c r="Q506" s="15">
        <v>2.4029051648373745</v>
      </c>
      <c r="R506" s="15">
        <v>0</v>
      </c>
      <c r="S506" s="15">
        <f t="shared" si="83"/>
        <v>-2.4029051648373745</v>
      </c>
      <c r="T506" s="15">
        <f t="shared" si="84"/>
        <v>-100</v>
      </c>
      <c r="U506" s="15">
        <v>0.95778318360472237</v>
      </c>
      <c r="V506" s="15">
        <v>0</v>
      </c>
      <c r="W506" s="15">
        <f t="shared" si="85"/>
        <v>-0.95778318360472237</v>
      </c>
      <c r="X506" s="16">
        <f t="shared" si="90"/>
        <v>-100</v>
      </c>
      <c r="Y506" s="13">
        <v>2.4</v>
      </c>
      <c r="Z506" s="13">
        <v>0</v>
      </c>
      <c r="AA506" s="13">
        <v>0</v>
      </c>
      <c r="AB506" s="13">
        <v>0</v>
      </c>
      <c r="AC506" s="53">
        <f t="shared" si="86"/>
        <v>0</v>
      </c>
      <c r="AD506" s="53" t="str">
        <f t="shared" si="93"/>
        <v>0.00</v>
      </c>
      <c r="AE506" s="53">
        <f t="shared" si="88"/>
        <v>0</v>
      </c>
      <c r="AF506" s="53" t="str">
        <f t="shared" si="89"/>
        <v>0.00</v>
      </c>
      <c r="AG506" s="44">
        <v>221112</v>
      </c>
      <c r="AH506" s="15" t="s">
        <v>686</v>
      </c>
      <c r="AI506" s="20"/>
      <c r="AJ506" s="20"/>
      <c r="AK506" s="20"/>
      <c r="AL506" s="20"/>
      <c r="AM506" s="20"/>
      <c r="AN506" s="20"/>
      <c r="AO506" s="20"/>
      <c r="AP506" s="20"/>
      <c r="AQ506" s="20"/>
      <c r="AR506" s="20"/>
      <c r="AS506" s="20"/>
      <c r="AT506" s="20"/>
    </row>
    <row r="507" spans="1:46" ht="26.1" customHeight="1" x14ac:dyDescent="0.25">
      <c r="A507" s="39" t="s">
        <v>31</v>
      </c>
      <c r="B507" s="13" t="s">
        <v>31</v>
      </c>
      <c r="C507" s="13">
        <v>34013</v>
      </c>
      <c r="D507" s="13" t="s">
        <v>252</v>
      </c>
      <c r="E507" s="13">
        <v>7627</v>
      </c>
      <c r="F507" s="13" t="s">
        <v>278</v>
      </c>
      <c r="G507" s="13" t="s">
        <v>132</v>
      </c>
      <c r="H507" s="13" t="s">
        <v>136</v>
      </c>
      <c r="I507" s="4">
        <v>2401</v>
      </c>
      <c r="J507" s="4">
        <v>14001</v>
      </c>
      <c r="K507" s="14" t="s">
        <v>39</v>
      </c>
      <c r="L507" s="15" t="s">
        <v>679</v>
      </c>
      <c r="M507" s="68">
        <v>124</v>
      </c>
      <c r="N507" s="61">
        <v>0</v>
      </c>
      <c r="O507" s="65">
        <f t="shared" si="81"/>
        <v>5.6159420289855072E-2</v>
      </c>
      <c r="P507" s="65">
        <f t="shared" si="82"/>
        <v>0</v>
      </c>
      <c r="Q507" s="15">
        <v>2.4029051648373745</v>
      </c>
      <c r="R507" s="15">
        <v>0</v>
      </c>
      <c r="S507" s="15">
        <f t="shared" si="83"/>
        <v>-2.4029051648373745</v>
      </c>
      <c r="T507" s="15">
        <f t="shared" si="84"/>
        <v>-100</v>
      </c>
      <c r="U507" s="15">
        <v>0.95778318360472237</v>
      </c>
      <c r="V507" s="15">
        <v>0</v>
      </c>
      <c r="W507" s="15">
        <f t="shared" si="85"/>
        <v>-0.95778318360472237</v>
      </c>
      <c r="X507" s="16">
        <f t="shared" si="90"/>
        <v>-100</v>
      </c>
      <c r="Y507" s="13">
        <v>2.4</v>
      </c>
      <c r="Z507" s="13">
        <v>0</v>
      </c>
      <c r="AA507" s="13">
        <v>0</v>
      </c>
      <c r="AB507" s="13">
        <v>0</v>
      </c>
      <c r="AC507" s="53">
        <f t="shared" si="86"/>
        <v>0</v>
      </c>
      <c r="AD507" s="53" t="str">
        <f t="shared" si="93"/>
        <v>0.00</v>
      </c>
      <c r="AE507" s="53">
        <f t="shared" si="88"/>
        <v>0</v>
      </c>
      <c r="AF507" s="53" t="str">
        <f t="shared" si="89"/>
        <v>0.00</v>
      </c>
      <c r="AG507" s="44">
        <v>221112</v>
      </c>
      <c r="AH507" s="15" t="s">
        <v>686</v>
      </c>
      <c r="AI507" s="20"/>
      <c r="AJ507" s="20"/>
      <c r="AK507" s="20"/>
      <c r="AL507" s="20"/>
      <c r="AM507" s="20"/>
      <c r="AN507" s="20"/>
      <c r="AO507" s="20"/>
      <c r="AP507" s="20"/>
      <c r="AQ507" s="20"/>
      <c r="AR507" s="20"/>
      <c r="AS507" s="20"/>
      <c r="AT507" s="20"/>
    </row>
    <row r="508" spans="1:46" ht="26.1" customHeight="1" x14ac:dyDescent="0.25">
      <c r="A508" s="39" t="s">
        <v>31</v>
      </c>
      <c r="B508" s="13" t="s">
        <v>31</v>
      </c>
      <c r="C508" s="13">
        <v>34013</v>
      </c>
      <c r="D508" s="13" t="s">
        <v>252</v>
      </c>
      <c r="E508" s="13">
        <v>7627</v>
      </c>
      <c r="F508" s="13" t="s">
        <v>278</v>
      </c>
      <c r="G508" s="13" t="s">
        <v>132</v>
      </c>
      <c r="H508" s="13" t="s">
        <v>136</v>
      </c>
      <c r="I508" s="4">
        <v>2401</v>
      </c>
      <c r="J508" s="4">
        <v>14001</v>
      </c>
      <c r="K508" s="14" t="s">
        <v>37</v>
      </c>
      <c r="L508" s="15" t="s">
        <v>679</v>
      </c>
      <c r="M508" s="68">
        <v>124</v>
      </c>
      <c r="N508" s="61">
        <v>0</v>
      </c>
      <c r="O508" s="65">
        <f t="shared" si="81"/>
        <v>5.6159420289855072E-2</v>
      </c>
      <c r="P508" s="65">
        <f t="shared" si="82"/>
        <v>0</v>
      </c>
      <c r="Q508" s="15">
        <v>0.24850029000065152</v>
      </c>
      <c r="R508" s="15">
        <v>0</v>
      </c>
      <c r="S508" s="15">
        <f t="shared" si="83"/>
        <v>-0.24850029000065152</v>
      </c>
      <c r="T508" s="15">
        <f t="shared" si="84"/>
        <v>-100</v>
      </c>
      <c r="U508" s="15">
        <v>9.9050683467000675E-2</v>
      </c>
      <c r="V508" s="15">
        <v>0</v>
      </c>
      <c r="W508" s="15">
        <f t="shared" si="85"/>
        <v>-9.9050683467000675E-2</v>
      </c>
      <c r="X508" s="16">
        <f t="shared" si="90"/>
        <v>-100</v>
      </c>
      <c r="Y508" s="13">
        <v>0.25</v>
      </c>
      <c r="Z508" s="13">
        <v>0</v>
      </c>
      <c r="AA508" s="13">
        <v>0</v>
      </c>
      <c r="AB508" s="13">
        <v>0</v>
      </c>
      <c r="AC508" s="53">
        <f t="shared" si="86"/>
        <v>0</v>
      </c>
      <c r="AD508" s="53" t="str">
        <f t="shared" si="93"/>
        <v>0.00</v>
      </c>
      <c r="AE508" s="53">
        <f t="shared" si="88"/>
        <v>0</v>
      </c>
      <c r="AF508" s="53" t="str">
        <f t="shared" si="89"/>
        <v>0.00</v>
      </c>
      <c r="AG508" s="44">
        <v>221112</v>
      </c>
      <c r="AH508" s="15" t="s">
        <v>686</v>
      </c>
      <c r="AI508" s="20"/>
      <c r="AJ508" s="20"/>
      <c r="AK508" s="20"/>
      <c r="AL508" s="20"/>
      <c r="AM508" s="20"/>
      <c r="AN508" s="20"/>
      <c r="AO508" s="20"/>
      <c r="AP508" s="20"/>
      <c r="AQ508" s="20"/>
      <c r="AR508" s="20"/>
      <c r="AS508" s="20"/>
      <c r="AT508" s="20"/>
    </row>
    <row r="509" spans="1:46" ht="26.1" customHeight="1" x14ac:dyDescent="0.25">
      <c r="A509" s="39" t="s">
        <v>31</v>
      </c>
      <c r="B509" s="13" t="s">
        <v>31</v>
      </c>
      <c r="C509" s="13">
        <v>34013</v>
      </c>
      <c r="D509" s="13" t="s">
        <v>252</v>
      </c>
      <c r="E509" s="13">
        <v>7627</v>
      </c>
      <c r="F509" s="13" t="s">
        <v>278</v>
      </c>
      <c r="G509" s="13" t="s">
        <v>132</v>
      </c>
      <c r="H509" s="13" t="s">
        <v>136</v>
      </c>
      <c r="I509" s="4">
        <v>2401</v>
      </c>
      <c r="J509" s="4">
        <v>16001</v>
      </c>
      <c r="K509" s="14" t="s">
        <v>40</v>
      </c>
      <c r="L509" s="15" t="s">
        <v>679</v>
      </c>
      <c r="M509" s="68">
        <v>123</v>
      </c>
      <c r="N509" s="61">
        <v>0</v>
      </c>
      <c r="O509" s="65">
        <f t="shared" si="81"/>
        <v>5.5706521739130432E-2</v>
      </c>
      <c r="P509" s="65">
        <f t="shared" si="82"/>
        <v>0</v>
      </c>
      <c r="Q509" s="15">
        <v>0.507886181302593</v>
      </c>
      <c r="R509" s="15">
        <v>0</v>
      </c>
      <c r="S509" s="15">
        <f t="shared" si="83"/>
        <v>-0.507886181302593</v>
      </c>
      <c r="T509" s="15">
        <f t="shared" si="84"/>
        <v>-100</v>
      </c>
      <c r="U509" s="15">
        <v>0.21257679534154222</v>
      </c>
      <c r="V509" s="15">
        <v>0</v>
      </c>
      <c r="W509" s="15">
        <f t="shared" si="85"/>
        <v>-0.21257679534154222</v>
      </c>
      <c r="X509" s="16">
        <f t="shared" si="90"/>
        <v>-100</v>
      </c>
      <c r="Y509" s="13">
        <v>0.51</v>
      </c>
      <c r="Z509" s="13">
        <v>0</v>
      </c>
      <c r="AA509" s="13">
        <v>0</v>
      </c>
      <c r="AB509" s="13">
        <v>0</v>
      </c>
      <c r="AC509" s="53">
        <f t="shared" si="86"/>
        <v>0</v>
      </c>
      <c r="AD509" s="53" t="str">
        <f t="shared" si="93"/>
        <v>0.00</v>
      </c>
      <c r="AE509" s="53">
        <f t="shared" si="88"/>
        <v>0</v>
      </c>
      <c r="AF509" s="53" t="str">
        <f t="shared" si="89"/>
        <v>0.00</v>
      </c>
      <c r="AG509" s="44">
        <v>221112</v>
      </c>
      <c r="AH509" s="15" t="s">
        <v>686</v>
      </c>
      <c r="AI509" s="20"/>
      <c r="AJ509" s="20"/>
      <c r="AK509" s="20"/>
      <c r="AL509" s="20"/>
      <c r="AM509" s="20"/>
      <c r="AN509" s="20"/>
      <c r="AO509" s="20"/>
      <c r="AP509" s="20"/>
      <c r="AQ509" s="20"/>
      <c r="AR509" s="20"/>
      <c r="AS509" s="20"/>
      <c r="AT509" s="20"/>
    </row>
    <row r="510" spans="1:46" ht="26.1" customHeight="1" x14ac:dyDescent="0.25">
      <c r="A510" s="39" t="s">
        <v>31</v>
      </c>
      <c r="B510" s="13" t="s">
        <v>31</v>
      </c>
      <c r="C510" s="13">
        <v>34013</v>
      </c>
      <c r="D510" s="13" t="s">
        <v>252</v>
      </c>
      <c r="E510" s="13">
        <v>7627</v>
      </c>
      <c r="F510" s="13" t="s">
        <v>278</v>
      </c>
      <c r="G510" s="13" t="s">
        <v>132</v>
      </c>
      <c r="H510" s="13" t="s">
        <v>136</v>
      </c>
      <c r="I510" s="4">
        <v>2401</v>
      </c>
      <c r="J510" s="4">
        <v>16001</v>
      </c>
      <c r="K510" s="14" t="s">
        <v>38</v>
      </c>
      <c r="L510" s="15" t="s">
        <v>679</v>
      </c>
      <c r="M510" s="68">
        <v>123</v>
      </c>
      <c r="N510" s="61">
        <v>0</v>
      </c>
      <c r="O510" s="65">
        <f t="shared" si="81"/>
        <v>5.5706521739130432E-2</v>
      </c>
      <c r="P510" s="65">
        <f t="shared" si="82"/>
        <v>0</v>
      </c>
      <c r="Q510" s="15">
        <v>2.323980835855425</v>
      </c>
      <c r="R510" s="15">
        <v>0</v>
      </c>
      <c r="S510" s="15">
        <f t="shared" si="83"/>
        <v>-2.323980835855425</v>
      </c>
      <c r="T510" s="15">
        <f t="shared" si="84"/>
        <v>-100</v>
      </c>
      <c r="U510" s="15">
        <v>0.97270691093477613</v>
      </c>
      <c r="V510" s="15">
        <v>0</v>
      </c>
      <c r="W510" s="15">
        <f t="shared" si="85"/>
        <v>-0.97270691093477613</v>
      </c>
      <c r="X510" s="16">
        <f t="shared" si="90"/>
        <v>-100</v>
      </c>
      <c r="Y510" s="13">
        <v>2.33</v>
      </c>
      <c r="Z510" s="13">
        <v>0</v>
      </c>
      <c r="AA510" s="13">
        <v>0</v>
      </c>
      <c r="AB510" s="13">
        <v>0</v>
      </c>
      <c r="AC510" s="53">
        <f t="shared" si="86"/>
        <v>0</v>
      </c>
      <c r="AD510" s="53" t="str">
        <f t="shared" si="93"/>
        <v>0.00</v>
      </c>
      <c r="AE510" s="53">
        <f t="shared" si="88"/>
        <v>0</v>
      </c>
      <c r="AF510" s="53" t="str">
        <f t="shared" si="89"/>
        <v>0.00</v>
      </c>
      <c r="AG510" s="44">
        <v>221112</v>
      </c>
      <c r="AH510" s="15" t="s">
        <v>686</v>
      </c>
      <c r="AI510" s="20"/>
      <c r="AJ510" s="20"/>
      <c r="AK510" s="20"/>
      <c r="AL510" s="20"/>
      <c r="AM510" s="20"/>
      <c r="AN510" s="20"/>
      <c r="AO510" s="20"/>
      <c r="AP510" s="20"/>
      <c r="AQ510" s="20"/>
      <c r="AR510" s="20"/>
      <c r="AS510" s="20"/>
      <c r="AT510" s="20"/>
    </row>
    <row r="511" spans="1:46" ht="26.1" customHeight="1" x14ac:dyDescent="0.25">
      <c r="A511" s="39" t="s">
        <v>31</v>
      </c>
      <c r="B511" s="13" t="s">
        <v>31</v>
      </c>
      <c r="C511" s="13">
        <v>34013</v>
      </c>
      <c r="D511" s="13" t="s">
        <v>252</v>
      </c>
      <c r="E511" s="13">
        <v>7627</v>
      </c>
      <c r="F511" s="13" t="s">
        <v>278</v>
      </c>
      <c r="G511" s="13" t="s">
        <v>132</v>
      </c>
      <c r="H511" s="13" t="s">
        <v>136</v>
      </c>
      <c r="I511" s="4">
        <v>2401</v>
      </c>
      <c r="J511" s="4">
        <v>16001</v>
      </c>
      <c r="K511" s="14" t="s">
        <v>39</v>
      </c>
      <c r="L511" s="15" t="s">
        <v>679</v>
      </c>
      <c r="M511" s="68">
        <v>123</v>
      </c>
      <c r="N511" s="61">
        <v>0</v>
      </c>
      <c r="O511" s="65">
        <f t="shared" si="81"/>
        <v>5.5706521739130432E-2</v>
      </c>
      <c r="P511" s="65">
        <f t="shared" si="82"/>
        <v>0</v>
      </c>
      <c r="Q511" s="15">
        <v>2.323980835855425</v>
      </c>
      <c r="R511" s="15">
        <v>0</v>
      </c>
      <c r="S511" s="15">
        <f t="shared" si="83"/>
        <v>-2.323980835855425</v>
      </c>
      <c r="T511" s="15">
        <f t="shared" si="84"/>
        <v>-100</v>
      </c>
      <c r="U511" s="15">
        <v>0.97270691093477613</v>
      </c>
      <c r="V511" s="15">
        <v>0</v>
      </c>
      <c r="W511" s="15">
        <f t="shared" si="85"/>
        <v>-0.97270691093477613</v>
      </c>
      <c r="X511" s="16">
        <f t="shared" si="90"/>
        <v>-100</v>
      </c>
      <c r="Y511" s="13">
        <v>2.33</v>
      </c>
      <c r="Z511" s="13">
        <v>0</v>
      </c>
      <c r="AA511" s="13">
        <v>0</v>
      </c>
      <c r="AB511" s="13">
        <v>0</v>
      </c>
      <c r="AC511" s="53">
        <f t="shared" si="86"/>
        <v>0</v>
      </c>
      <c r="AD511" s="53" t="str">
        <f t="shared" si="93"/>
        <v>0.00</v>
      </c>
      <c r="AE511" s="53">
        <f t="shared" si="88"/>
        <v>0</v>
      </c>
      <c r="AF511" s="53" t="str">
        <f t="shared" si="89"/>
        <v>0.00</v>
      </c>
      <c r="AG511" s="44">
        <v>221112</v>
      </c>
      <c r="AH511" s="15" t="s">
        <v>686</v>
      </c>
      <c r="AI511" s="20"/>
      <c r="AJ511" s="20"/>
      <c r="AK511" s="20"/>
      <c r="AL511" s="20"/>
      <c r="AM511" s="20"/>
      <c r="AN511" s="20"/>
      <c r="AO511" s="20"/>
      <c r="AP511" s="20"/>
      <c r="AQ511" s="20"/>
      <c r="AR511" s="20"/>
      <c r="AS511" s="20"/>
      <c r="AT511" s="20"/>
    </row>
    <row r="512" spans="1:46" ht="26.1" customHeight="1" x14ac:dyDescent="0.25">
      <c r="A512" s="39" t="s">
        <v>31</v>
      </c>
      <c r="B512" s="13" t="s">
        <v>31</v>
      </c>
      <c r="C512" s="13">
        <v>34013</v>
      </c>
      <c r="D512" s="13" t="s">
        <v>252</v>
      </c>
      <c r="E512" s="13">
        <v>7627</v>
      </c>
      <c r="F512" s="13" t="s">
        <v>278</v>
      </c>
      <c r="G512" s="13" t="s">
        <v>132</v>
      </c>
      <c r="H512" s="13" t="s">
        <v>136</v>
      </c>
      <c r="I512" s="4">
        <v>2401</v>
      </c>
      <c r="J512" s="4">
        <v>16001</v>
      </c>
      <c r="K512" s="14" t="s">
        <v>37</v>
      </c>
      <c r="L512" s="15" t="s">
        <v>679</v>
      </c>
      <c r="M512" s="68">
        <v>123</v>
      </c>
      <c r="N512" s="61">
        <v>0</v>
      </c>
      <c r="O512" s="65">
        <f t="shared" si="81"/>
        <v>5.5706521739130432E-2</v>
      </c>
      <c r="P512" s="65">
        <f t="shared" si="82"/>
        <v>0</v>
      </c>
      <c r="Q512" s="15">
        <v>0.3703629600001615</v>
      </c>
      <c r="R512" s="15">
        <v>0</v>
      </c>
      <c r="S512" s="15">
        <f t="shared" si="83"/>
        <v>-0.3703629600001615</v>
      </c>
      <c r="T512" s="15">
        <f t="shared" si="84"/>
        <v>-100</v>
      </c>
      <c r="U512" s="15">
        <v>0.15501617104078863</v>
      </c>
      <c r="V512" s="15">
        <v>0</v>
      </c>
      <c r="W512" s="15">
        <f t="shared" si="85"/>
        <v>-0.15501617104078863</v>
      </c>
      <c r="X512" s="16">
        <f t="shared" si="90"/>
        <v>-100</v>
      </c>
      <c r="Y512" s="13">
        <v>0.37</v>
      </c>
      <c r="Z512" s="13">
        <v>0</v>
      </c>
      <c r="AA512" s="13">
        <v>0</v>
      </c>
      <c r="AB512" s="13">
        <v>0</v>
      </c>
      <c r="AC512" s="53">
        <f t="shared" si="86"/>
        <v>0</v>
      </c>
      <c r="AD512" s="53" t="str">
        <f t="shared" si="93"/>
        <v>0.00</v>
      </c>
      <c r="AE512" s="53">
        <f t="shared" si="88"/>
        <v>0</v>
      </c>
      <c r="AF512" s="53" t="str">
        <f t="shared" si="89"/>
        <v>0.00</v>
      </c>
      <c r="AG512" s="44">
        <v>221112</v>
      </c>
      <c r="AH512" s="15" t="s">
        <v>686</v>
      </c>
      <c r="AI512" s="20"/>
      <c r="AJ512" s="20"/>
      <c r="AK512" s="20"/>
      <c r="AL512" s="20"/>
      <c r="AM512" s="20"/>
      <c r="AN512" s="20"/>
      <c r="AO512" s="20"/>
      <c r="AP512" s="20"/>
      <c r="AQ512" s="20"/>
      <c r="AR512" s="20"/>
      <c r="AS512" s="20"/>
      <c r="AT512" s="20"/>
    </row>
    <row r="513" spans="1:46" ht="26.1" customHeight="1" x14ac:dyDescent="0.25">
      <c r="A513" s="39" t="s">
        <v>31</v>
      </c>
      <c r="B513" s="13" t="s">
        <v>31</v>
      </c>
      <c r="C513" s="13">
        <v>34013</v>
      </c>
      <c r="D513" s="13" t="s">
        <v>252</v>
      </c>
      <c r="E513" s="13">
        <v>7627</v>
      </c>
      <c r="F513" s="13" t="s">
        <v>278</v>
      </c>
      <c r="G513" s="13" t="s">
        <v>132</v>
      </c>
      <c r="H513" s="13" t="s">
        <v>136</v>
      </c>
      <c r="I513" s="4">
        <v>2401</v>
      </c>
      <c r="J513" s="4">
        <v>18001</v>
      </c>
      <c r="K513" s="14" t="s">
        <v>40</v>
      </c>
      <c r="L513" s="15" t="s">
        <v>679</v>
      </c>
      <c r="M513" s="68">
        <v>136</v>
      </c>
      <c r="N513" s="61">
        <v>0</v>
      </c>
      <c r="O513" s="65">
        <f t="shared" si="81"/>
        <v>6.1594202898550728E-2</v>
      </c>
      <c r="P513" s="65">
        <f t="shared" si="82"/>
        <v>0</v>
      </c>
      <c r="Q513" s="15">
        <v>0.48400956972319442</v>
      </c>
      <c r="R513" s="15">
        <v>0</v>
      </c>
      <c r="S513" s="15">
        <f t="shared" si="83"/>
        <v>-0.48400956972319442</v>
      </c>
      <c r="T513" s="15">
        <f t="shared" si="84"/>
        <v>-100</v>
      </c>
      <c r="U513" s="15">
        <v>0.21092337260644142</v>
      </c>
      <c r="V513" s="15">
        <v>0</v>
      </c>
      <c r="W513" s="15">
        <f t="shared" si="85"/>
        <v>-0.21092337260644142</v>
      </c>
      <c r="X513" s="16">
        <f t="shared" si="90"/>
        <v>-100</v>
      </c>
      <c r="Y513" s="13">
        <v>0.49</v>
      </c>
      <c r="Z513" s="13">
        <v>0</v>
      </c>
      <c r="AA513" s="13">
        <v>0</v>
      </c>
      <c r="AB513" s="13">
        <v>0</v>
      </c>
      <c r="AC513" s="53">
        <f t="shared" si="86"/>
        <v>0</v>
      </c>
      <c r="AD513" s="53" t="str">
        <f t="shared" si="93"/>
        <v>0.00</v>
      </c>
      <c r="AE513" s="53">
        <f t="shared" si="88"/>
        <v>0</v>
      </c>
      <c r="AF513" s="53" t="str">
        <f t="shared" si="89"/>
        <v>0.00</v>
      </c>
      <c r="AG513" s="44">
        <v>221112</v>
      </c>
      <c r="AH513" s="15" t="s">
        <v>686</v>
      </c>
      <c r="AI513" s="20"/>
      <c r="AJ513" s="20"/>
      <c r="AK513" s="20"/>
      <c r="AL513" s="20"/>
      <c r="AM513" s="20"/>
      <c r="AN513" s="20"/>
      <c r="AO513" s="20"/>
      <c r="AP513" s="20"/>
      <c r="AQ513" s="20"/>
      <c r="AR513" s="20"/>
      <c r="AS513" s="20"/>
      <c r="AT513" s="20"/>
    </row>
    <row r="514" spans="1:46" ht="26.1" customHeight="1" x14ac:dyDescent="0.25">
      <c r="A514" s="39" t="s">
        <v>31</v>
      </c>
      <c r="B514" s="13" t="s">
        <v>31</v>
      </c>
      <c r="C514" s="13">
        <v>34013</v>
      </c>
      <c r="D514" s="13" t="s">
        <v>252</v>
      </c>
      <c r="E514" s="13">
        <v>7627</v>
      </c>
      <c r="F514" s="13" t="s">
        <v>278</v>
      </c>
      <c r="G514" s="13" t="s">
        <v>132</v>
      </c>
      <c r="H514" s="13" t="s">
        <v>136</v>
      </c>
      <c r="I514" s="4">
        <v>2401</v>
      </c>
      <c r="J514" s="4">
        <v>18001</v>
      </c>
      <c r="K514" s="14" t="s">
        <v>38</v>
      </c>
      <c r="L514" s="15" t="s">
        <v>679</v>
      </c>
      <c r="M514" s="68">
        <v>136</v>
      </c>
      <c r="N514" s="61">
        <v>0</v>
      </c>
      <c r="O514" s="65">
        <f t="shared" si="81"/>
        <v>6.1594202898550728E-2</v>
      </c>
      <c r="P514" s="65">
        <f t="shared" si="82"/>
        <v>0</v>
      </c>
      <c r="Q514" s="15">
        <v>2.3072749584357459</v>
      </c>
      <c r="R514" s="15">
        <v>0</v>
      </c>
      <c r="S514" s="15">
        <f t="shared" si="83"/>
        <v>-2.3072749584357459</v>
      </c>
      <c r="T514" s="15">
        <f t="shared" si="84"/>
        <v>-100</v>
      </c>
      <c r="U514" s="15">
        <v>1.0054723009753199</v>
      </c>
      <c r="V514" s="15">
        <v>0</v>
      </c>
      <c r="W514" s="15">
        <f t="shared" si="85"/>
        <v>-1.0054723009753199</v>
      </c>
      <c r="X514" s="16">
        <f t="shared" si="90"/>
        <v>-100</v>
      </c>
      <c r="Y514" s="13">
        <v>2.31</v>
      </c>
      <c r="Z514" s="13">
        <v>0</v>
      </c>
      <c r="AA514" s="13">
        <v>0</v>
      </c>
      <c r="AB514" s="13">
        <v>0</v>
      </c>
      <c r="AC514" s="53">
        <f t="shared" si="86"/>
        <v>0</v>
      </c>
      <c r="AD514" s="53" t="str">
        <f t="shared" si="93"/>
        <v>0.00</v>
      </c>
      <c r="AE514" s="53">
        <f t="shared" si="88"/>
        <v>0</v>
      </c>
      <c r="AF514" s="53" t="str">
        <f t="shared" si="89"/>
        <v>0.00</v>
      </c>
      <c r="AG514" s="44">
        <v>221112</v>
      </c>
      <c r="AH514" s="15" t="s">
        <v>686</v>
      </c>
      <c r="AI514" s="20"/>
      <c r="AJ514" s="20"/>
      <c r="AK514" s="20"/>
      <c r="AL514" s="20"/>
      <c r="AM514" s="20"/>
      <c r="AN514" s="20"/>
      <c r="AO514" s="20"/>
      <c r="AP514" s="20"/>
      <c r="AQ514" s="20"/>
      <c r="AR514" s="20"/>
      <c r="AS514" s="20"/>
      <c r="AT514" s="20"/>
    </row>
    <row r="515" spans="1:46" ht="26.1" customHeight="1" x14ac:dyDescent="0.25">
      <c r="A515" s="39" t="s">
        <v>31</v>
      </c>
      <c r="B515" s="13" t="s">
        <v>31</v>
      </c>
      <c r="C515" s="13">
        <v>34013</v>
      </c>
      <c r="D515" s="13" t="s">
        <v>252</v>
      </c>
      <c r="E515" s="13">
        <v>7627</v>
      </c>
      <c r="F515" s="13" t="s">
        <v>278</v>
      </c>
      <c r="G515" s="13" t="s">
        <v>132</v>
      </c>
      <c r="H515" s="13" t="s">
        <v>136</v>
      </c>
      <c r="I515" s="4">
        <v>2401</v>
      </c>
      <c r="J515" s="4">
        <v>18001</v>
      </c>
      <c r="K515" s="14" t="s">
        <v>39</v>
      </c>
      <c r="L515" s="15" t="s">
        <v>679</v>
      </c>
      <c r="M515" s="68">
        <v>136</v>
      </c>
      <c r="N515" s="61">
        <v>0</v>
      </c>
      <c r="O515" s="65">
        <f t="shared" si="81"/>
        <v>6.1594202898550728E-2</v>
      </c>
      <c r="P515" s="65">
        <f t="shared" si="82"/>
        <v>0</v>
      </c>
      <c r="Q515" s="15">
        <v>2.3072749584357459</v>
      </c>
      <c r="R515" s="15">
        <v>0</v>
      </c>
      <c r="S515" s="15">
        <f t="shared" si="83"/>
        <v>-2.3072749584357459</v>
      </c>
      <c r="T515" s="15">
        <f t="shared" si="84"/>
        <v>-100</v>
      </c>
      <c r="U515" s="15">
        <v>1.0054723009753199</v>
      </c>
      <c r="V515" s="15">
        <v>0</v>
      </c>
      <c r="W515" s="15">
        <f t="shared" si="85"/>
        <v>-1.0054723009753199</v>
      </c>
      <c r="X515" s="16">
        <f t="shared" si="90"/>
        <v>-100</v>
      </c>
      <c r="Y515" s="13">
        <v>2.31</v>
      </c>
      <c r="Z515" s="13">
        <v>0</v>
      </c>
      <c r="AA515" s="13">
        <v>0</v>
      </c>
      <c r="AB515" s="13">
        <v>0</v>
      </c>
      <c r="AC515" s="53">
        <f t="shared" si="86"/>
        <v>0</v>
      </c>
      <c r="AD515" s="53" t="str">
        <f t="shared" si="93"/>
        <v>0.00</v>
      </c>
      <c r="AE515" s="53">
        <f t="shared" si="88"/>
        <v>0</v>
      </c>
      <c r="AF515" s="53" t="str">
        <f t="shared" si="89"/>
        <v>0.00</v>
      </c>
      <c r="AG515" s="44">
        <v>221112</v>
      </c>
      <c r="AH515" s="15" t="s">
        <v>686</v>
      </c>
      <c r="AI515" s="20"/>
      <c r="AJ515" s="20"/>
      <c r="AK515" s="20"/>
      <c r="AL515" s="20"/>
      <c r="AM515" s="20"/>
      <c r="AN515" s="20"/>
      <c r="AO515" s="20"/>
      <c r="AP515" s="20"/>
      <c r="AQ515" s="20"/>
      <c r="AR515" s="20"/>
      <c r="AS515" s="20"/>
      <c r="AT515" s="20"/>
    </row>
    <row r="516" spans="1:46" ht="26.1" customHeight="1" x14ac:dyDescent="0.25">
      <c r="A516" s="39" t="s">
        <v>31</v>
      </c>
      <c r="B516" s="13" t="s">
        <v>31</v>
      </c>
      <c r="C516" s="13">
        <v>34013</v>
      </c>
      <c r="D516" s="13" t="s">
        <v>252</v>
      </c>
      <c r="E516" s="13">
        <v>7627</v>
      </c>
      <c r="F516" s="13" t="s">
        <v>278</v>
      </c>
      <c r="G516" s="13" t="s">
        <v>132</v>
      </c>
      <c r="H516" s="13" t="s">
        <v>136</v>
      </c>
      <c r="I516" s="4">
        <v>2401</v>
      </c>
      <c r="J516" s="4">
        <v>18001</v>
      </c>
      <c r="K516" s="14" t="s">
        <v>37</v>
      </c>
      <c r="L516" s="15" t="s">
        <v>679</v>
      </c>
      <c r="M516" s="68">
        <v>136</v>
      </c>
      <c r="N516" s="61">
        <v>0</v>
      </c>
      <c r="O516" s="65">
        <f t="shared" si="81"/>
        <v>6.1594202898550728E-2</v>
      </c>
      <c r="P516" s="65">
        <f t="shared" si="82"/>
        <v>0</v>
      </c>
      <c r="Q516" s="15">
        <v>0.27324534000080758</v>
      </c>
      <c r="R516" s="15">
        <v>0</v>
      </c>
      <c r="S516" s="15">
        <f t="shared" si="83"/>
        <v>-0.27324534000080758</v>
      </c>
      <c r="T516" s="15">
        <f t="shared" si="84"/>
        <v>-100</v>
      </c>
      <c r="U516" s="15">
        <v>0.11907580400721642</v>
      </c>
      <c r="V516" s="15">
        <v>0</v>
      </c>
      <c r="W516" s="15">
        <f t="shared" si="85"/>
        <v>-0.11907580400721642</v>
      </c>
      <c r="X516" s="16">
        <f t="shared" si="90"/>
        <v>-100</v>
      </c>
      <c r="Y516" s="13">
        <v>0.27</v>
      </c>
      <c r="Z516" s="13">
        <v>0</v>
      </c>
      <c r="AA516" s="13">
        <v>0</v>
      </c>
      <c r="AB516" s="13">
        <v>0</v>
      </c>
      <c r="AC516" s="53">
        <f t="shared" si="86"/>
        <v>0</v>
      </c>
      <c r="AD516" s="53" t="str">
        <f t="shared" si="93"/>
        <v>0.00</v>
      </c>
      <c r="AE516" s="53">
        <f t="shared" si="88"/>
        <v>0</v>
      </c>
      <c r="AF516" s="53" t="str">
        <f t="shared" si="89"/>
        <v>0.00</v>
      </c>
      <c r="AG516" s="44">
        <v>221112</v>
      </c>
      <c r="AH516" s="15" t="s">
        <v>686</v>
      </c>
      <c r="AI516" s="20"/>
      <c r="AJ516" s="20"/>
      <c r="AK516" s="20"/>
      <c r="AL516" s="20"/>
      <c r="AM516" s="20"/>
      <c r="AN516" s="20"/>
      <c r="AO516" s="20"/>
      <c r="AP516" s="20"/>
      <c r="AQ516" s="20"/>
      <c r="AR516" s="20"/>
      <c r="AS516" s="20"/>
      <c r="AT516" s="20"/>
    </row>
    <row r="517" spans="1:46" ht="26.1" customHeight="1" x14ac:dyDescent="0.25">
      <c r="A517" s="39" t="s">
        <v>31</v>
      </c>
      <c r="B517" s="13" t="s">
        <v>31</v>
      </c>
      <c r="C517" s="13">
        <v>34013</v>
      </c>
      <c r="D517" s="13" t="s">
        <v>252</v>
      </c>
      <c r="E517" s="13">
        <v>7627</v>
      </c>
      <c r="F517" s="13" t="s">
        <v>278</v>
      </c>
      <c r="G517" s="13" t="s">
        <v>132</v>
      </c>
      <c r="H517" s="13" t="s">
        <v>136</v>
      </c>
      <c r="I517" s="4">
        <v>2401</v>
      </c>
      <c r="J517" s="4">
        <v>20001</v>
      </c>
      <c r="K517" s="14" t="s">
        <v>40</v>
      </c>
      <c r="L517" s="15" t="s">
        <v>679</v>
      </c>
      <c r="M517" s="68">
        <v>130</v>
      </c>
      <c r="N517" s="61">
        <v>0</v>
      </c>
      <c r="O517" s="65">
        <f t="shared" si="81"/>
        <v>5.8876811594202896E-2</v>
      </c>
      <c r="P517" s="65">
        <f t="shared" si="82"/>
        <v>0</v>
      </c>
      <c r="Q517" s="15">
        <v>0.35160154132975718</v>
      </c>
      <c r="R517" s="15">
        <v>0</v>
      </c>
      <c r="S517" s="15">
        <f t="shared" si="83"/>
        <v>-0.35160154132975718</v>
      </c>
      <c r="T517" s="15">
        <f t="shared" si="84"/>
        <v>-100</v>
      </c>
      <c r="U517" s="15">
        <v>0.16662407354514994</v>
      </c>
      <c r="V517" s="15">
        <v>0</v>
      </c>
      <c r="W517" s="15">
        <f t="shared" si="85"/>
        <v>-0.16662407354514994</v>
      </c>
      <c r="X517" s="16">
        <f t="shared" si="90"/>
        <v>-100</v>
      </c>
      <c r="Y517" s="13">
        <v>0.35</v>
      </c>
      <c r="Z517" s="13">
        <v>0</v>
      </c>
      <c r="AA517" s="13">
        <v>0</v>
      </c>
      <c r="AB517" s="13">
        <v>0</v>
      </c>
      <c r="AC517" s="53">
        <f t="shared" si="86"/>
        <v>0</v>
      </c>
      <c r="AD517" s="53" t="str">
        <f t="shared" si="93"/>
        <v>0.00</v>
      </c>
      <c r="AE517" s="53">
        <f t="shared" si="88"/>
        <v>0</v>
      </c>
      <c r="AF517" s="53" t="str">
        <f t="shared" si="89"/>
        <v>0.00</v>
      </c>
      <c r="AG517" s="44">
        <v>221112</v>
      </c>
      <c r="AH517" s="15" t="s">
        <v>686</v>
      </c>
      <c r="AI517" s="20"/>
      <c r="AJ517" s="20"/>
      <c r="AK517" s="20"/>
      <c r="AL517" s="20"/>
      <c r="AM517" s="20"/>
      <c r="AN517" s="20"/>
      <c r="AO517" s="20"/>
      <c r="AP517" s="20"/>
      <c r="AQ517" s="20"/>
      <c r="AR517" s="20"/>
      <c r="AS517" s="20"/>
      <c r="AT517" s="20"/>
    </row>
    <row r="518" spans="1:46" ht="26.1" customHeight="1" x14ac:dyDescent="0.25">
      <c r="A518" s="39" t="s">
        <v>31</v>
      </c>
      <c r="B518" s="13" t="s">
        <v>31</v>
      </c>
      <c r="C518" s="13">
        <v>34013</v>
      </c>
      <c r="D518" s="13" t="s">
        <v>252</v>
      </c>
      <c r="E518" s="13">
        <v>7627</v>
      </c>
      <c r="F518" s="13" t="s">
        <v>278</v>
      </c>
      <c r="G518" s="13" t="s">
        <v>132</v>
      </c>
      <c r="H518" s="13" t="s">
        <v>136</v>
      </c>
      <c r="I518" s="4">
        <v>2401</v>
      </c>
      <c r="J518" s="4">
        <v>20001</v>
      </c>
      <c r="K518" s="14" t="s">
        <v>38</v>
      </c>
      <c r="L518" s="15" t="s">
        <v>679</v>
      </c>
      <c r="M518" s="68">
        <v>130</v>
      </c>
      <c r="N518" s="61">
        <v>0</v>
      </c>
      <c r="O518" s="65">
        <f t="shared" si="81"/>
        <v>5.8876811594202896E-2</v>
      </c>
      <c r="P518" s="65">
        <f t="shared" si="82"/>
        <v>0</v>
      </c>
      <c r="Q518" s="15">
        <v>1.7003767773180396</v>
      </c>
      <c r="R518" s="15">
        <v>0</v>
      </c>
      <c r="S518" s="15">
        <f t="shared" si="83"/>
        <v>-1.7003767773180396</v>
      </c>
      <c r="T518" s="15">
        <f t="shared" si="84"/>
        <v>-100</v>
      </c>
      <c r="U518" s="15">
        <v>0.80580905341534059</v>
      </c>
      <c r="V518" s="15">
        <v>0</v>
      </c>
      <c r="W518" s="15">
        <f t="shared" si="85"/>
        <v>-0.80580905341534059</v>
      </c>
      <c r="X518" s="16">
        <f t="shared" si="90"/>
        <v>-100</v>
      </c>
      <c r="Y518" s="13">
        <v>1.7000000000000002</v>
      </c>
      <c r="Z518" s="13">
        <v>0</v>
      </c>
      <c r="AA518" s="13">
        <v>0</v>
      </c>
      <c r="AB518" s="13">
        <v>0</v>
      </c>
      <c r="AC518" s="53">
        <f t="shared" si="86"/>
        <v>0</v>
      </c>
      <c r="AD518" s="53" t="str">
        <f t="shared" si="93"/>
        <v>0.00</v>
      </c>
      <c r="AE518" s="53">
        <f t="shared" si="88"/>
        <v>0</v>
      </c>
      <c r="AF518" s="53" t="str">
        <f t="shared" si="89"/>
        <v>0.00</v>
      </c>
      <c r="AG518" s="44">
        <v>221112</v>
      </c>
      <c r="AH518" s="15" t="s">
        <v>686</v>
      </c>
      <c r="AI518" s="20"/>
      <c r="AJ518" s="20"/>
      <c r="AK518" s="20"/>
      <c r="AL518" s="20"/>
      <c r="AM518" s="20"/>
      <c r="AN518" s="20"/>
      <c r="AO518" s="20"/>
      <c r="AP518" s="20"/>
      <c r="AQ518" s="20"/>
      <c r="AR518" s="20"/>
      <c r="AS518" s="20"/>
      <c r="AT518" s="20"/>
    </row>
    <row r="519" spans="1:46" ht="26.1" customHeight="1" x14ac:dyDescent="0.25">
      <c r="A519" s="39" t="s">
        <v>31</v>
      </c>
      <c r="B519" s="13" t="s">
        <v>31</v>
      </c>
      <c r="C519" s="13">
        <v>34013</v>
      </c>
      <c r="D519" s="13" t="s">
        <v>252</v>
      </c>
      <c r="E519" s="13">
        <v>7627</v>
      </c>
      <c r="F519" s="13" t="s">
        <v>278</v>
      </c>
      <c r="G519" s="13" t="s">
        <v>132</v>
      </c>
      <c r="H519" s="13" t="s">
        <v>136</v>
      </c>
      <c r="I519" s="4">
        <v>2401</v>
      </c>
      <c r="J519" s="4">
        <v>20001</v>
      </c>
      <c r="K519" s="14" t="s">
        <v>39</v>
      </c>
      <c r="L519" s="15" t="s">
        <v>679</v>
      </c>
      <c r="M519" s="68">
        <v>130</v>
      </c>
      <c r="N519" s="61">
        <v>0</v>
      </c>
      <c r="O519" s="65">
        <f t="shared" si="81"/>
        <v>5.8876811594202896E-2</v>
      </c>
      <c r="P519" s="65">
        <f t="shared" si="82"/>
        <v>0</v>
      </c>
      <c r="Q519" s="15">
        <v>1.7003767773180396</v>
      </c>
      <c r="R519" s="15">
        <v>0</v>
      </c>
      <c r="S519" s="15">
        <f t="shared" si="83"/>
        <v>-1.7003767773180396</v>
      </c>
      <c r="T519" s="15">
        <f t="shared" si="84"/>
        <v>-100</v>
      </c>
      <c r="U519" s="15">
        <v>0.80580905341534059</v>
      </c>
      <c r="V519" s="15">
        <v>0</v>
      </c>
      <c r="W519" s="15">
        <f t="shared" si="85"/>
        <v>-0.80580905341534059</v>
      </c>
      <c r="X519" s="16">
        <f t="shared" si="90"/>
        <v>-100</v>
      </c>
      <c r="Y519" s="13">
        <v>1.7000000000000002</v>
      </c>
      <c r="Z519" s="13">
        <v>0</v>
      </c>
      <c r="AA519" s="13">
        <v>0</v>
      </c>
      <c r="AB519" s="13">
        <v>0</v>
      </c>
      <c r="AC519" s="53">
        <f t="shared" si="86"/>
        <v>0</v>
      </c>
      <c r="AD519" s="53" t="str">
        <f t="shared" si="93"/>
        <v>0.00</v>
      </c>
      <c r="AE519" s="53">
        <f t="shared" si="88"/>
        <v>0</v>
      </c>
      <c r="AF519" s="53" t="str">
        <f t="shared" si="89"/>
        <v>0.00</v>
      </c>
      <c r="AG519" s="44">
        <v>221112</v>
      </c>
      <c r="AH519" s="15" t="s">
        <v>686</v>
      </c>
      <c r="AI519" s="20"/>
      <c r="AJ519" s="20"/>
      <c r="AK519" s="20"/>
      <c r="AL519" s="20"/>
      <c r="AM519" s="20"/>
      <c r="AN519" s="20"/>
      <c r="AO519" s="20"/>
      <c r="AP519" s="20"/>
      <c r="AQ519" s="20"/>
      <c r="AR519" s="20"/>
      <c r="AS519" s="20"/>
      <c r="AT519" s="20"/>
    </row>
    <row r="520" spans="1:46" ht="26.1" customHeight="1" x14ac:dyDescent="0.25">
      <c r="A520" s="39" t="s">
        <v>31</v>
      </c>
      <c r="B520" s="13" t="s">
        <v>31</v>
      </c>
      <c r="C520" s="13">
        <v>34013</v>
      </c>
      <c r="D520" s="13" t="s">
        <v>252</v>
      </c>
      <c r="E520" s="13">
        <v>7627</v>
      </c>
      <c r="F520" s="13" t="s">
        <v>278</v>
      </c>
      <c r="G520" s="13" t="s">
        <v>132</v>
      </c>
      <c r="H520" s="13" t="s">
        <v>136</v>
      </c>
      <c r="I520" s="4">
        <v>2401</v>
      </c>
      <c r="J520" s="4">
        <v>20001</v>
      </c>
      <c r="K520" s="14" t="s">
        <v>37</v>
      </c>
      <c r="L520" s="15" t="s">
        <v>679</v>
      </c>
      <c r="M520" s="68">
        <v>130</v>
      </c>
      <c r="N520" s="61">
        <v>0</v>
      </c>
      <c r="O520" s="65">
        <f t="shared" ref="O520:O583" si="94">M520/2208</f>
        <v>5.8876811594202896E-2</v>
      </c>
      <c r="P520" s="65">
        <f t="shared" ref="P520:P583" si="95">N520/2208</f>
        <v>0</v>
      </c>
      <c r="Q520" s="15">
        <v>9.9580080000030075E-2</v>
      </c>
      <c r="R520" s="15">
        <v>0</v>
      </c>
      <c r="S520" s="15">
        <f t="shared" ref="S520:S583" si="96">R520-Q520</f>
        <v>-9.9580080000030075E-2</v>
      </c>
      <c r="T520" s="15">
        <f t="shared" ref="T520:T583" si="97">IFERROR(((R520-Q520)/Q520)*100,"0.00")</f>
        <v>-100</v>
      </c>
      <c r="U520" s="15">
        <v>4.7191029114383526E-2</v>
      </c>
      <c r="V520" s="15">
        <v>0</v>
      </c>
      <c r="W520" s="15">
        <f t="shared" ref="W520:W583" si="98">V520-U520</f>
        <v>-4.7191029114383526E-2</v>
      </c>
      <c r="X520" s="16">
        <f t="shared" si="90"/>
        <v>-100</v>
      </c>
      <c r="Y520" s="13">
        <v>0.1</v>
      </c>
      <c r="Z520" s="13">
        <v>0</v>
      </c>
      <c r="AA520" s="13">
        <v>0</v>
      </c>
      <c r="AB520" s="13">
        <v>0</v>
      </c>
      <c r="AC520" s="53">
        <f t="shared" ref="AC520:AC583" si="99">Z520/2000</f>
        <v>0</v>
      </c>
      <c r="AD520" s="53" t="str">
        <f t="shared" si="93"/>
        <v>0.00</v>
      </c>
      <c r="AE520" s="53">
        <f t="shared" ref="AE520:AE583" si="100">AD520-AC520</f>
        <v>0</v>
      </c>
      <c r="AF520" s="53" t="str">
        <f t="shared" ref="AF520:AF583" si="101">IFERROR(((AD520-AC520)/AC520)*100,"0.00")</f>
        <v>0.00</v>
      </c>
      <c r="AG520" s="44">
        <v>221112</v>
      </c>
      <c r="AH520" s="15" t="s">
        <v>686</v>
      </c>
      <c r="AI520" s="20"/>
      <c r="AJ520" s="20"/>
      <c r="AK520" s="20"/>
      <c r="AL520" s="20"/>
      <c r="AM520" s="20"/>
      <c r="AN520" s="20"/>
      <c r="AO520" s="20"/>
      <c r="AP520" s="20"/>
      <c r="AQ520" s="20"/>
      <c r="AR520" s="20"/>
      <c r="AS520" s="20"/>
      <c r="AT520" s="20"/>
    </row>
    <row r="521" spans="1:46" ht="26.1" customHeight="1" x14ac:dyDescent="0.25">
      <c r="A521" s="39" t="s">
        <v>31</v>
      </c>
      <c r="B521" s="13" t="s">
        <v>31</v>
      </c>
      <c r="C521" s="13">
        <v>34013</v>
      </c>
      <c r="D521" s="13" t="s">
        <v>252</v>
      </c>
      <c r="E521" s="13">
        <v>7627</v>
      </c>
      <c r="F521" s="13" t="s">
        <v>278</v>
      </c>
      <c r="G521" s="13" t="s">
        <v>132</v>
      </c>
      <c r="H521" s="13" t="s">
        <v>136</v>
      </c>
      <c r="I521" s="4">
        <v>2401</v>
      </c>
      <c r="J521" s="4">
        <v>20001</v>
      </c>
      <c r="K521" s="14" t="s">
        <v>34</v>
      </c>
      <c r="L521" s="15" t="s">
        <v>679</v>
      </c>
      <c r="M521" s="68">
        <v>130</v>
      </c>
      <c r="N521" s="61">
        <v>0</v>
      </c>
      <c r="O521" s="65">
        <f t="shared" si="94"/>
        <v>5.8876811594202896E-2</v>
      </c>
      <c r="P521" s="65">
        <f t="shared" si="95"/>
        <v>0</v>
      </c>
      <c r="Q521" s="15">
        <v>2.0417283466466873</v>
      </c>
      <c r="R521" s="15">
        <v>0</v>
      </c>
      <c r="S521" s="15">
        <f t="shared" si="96"/>
        <v>-2.0417283466466873</v>
      </c>
      <c r="T521" s="15">
        <f t="shared" si="97"/>
        <v>-100</v>
      </c>
      <c r="U521" s="15">
        <v>0.96757566222330793</v>
      </c>
      <c r="V521" s="15">
        <v>0</v>
      </c>
      <c r="W521" s="15">
        <f t="shared" si="98"/>
        <v>-0.96757566222330793</v>
      </c>
      <c r="X521" s="16">
        <f t="shared" ref="X521:X584" si="102">IFERROR(((V521-U521)/U521)*100,"0")</f>
        <v>-100</v>
      </c>
      <c r="Y521" s="13">
        <v>2.04</v>
      </c>
      <c r="Z521" s="13">
        <v>140.35000000000002</v>
      </c>
      <c r="AA521" s="13">
        <v>0</v>
      </c>
      <c r="AB521" s="13">
        <v>0</v>
      </c>
      <c r="AC521" s="53">
        <f t="shared" si="99"/>
        <v>7.0175000000000015E-2</v>
      </c>
      <c r="AD521" s="69">
        <f t="shared" ref="AD521:AD532" si="103">AC521+(AC521*(X521/100))</f>
        <v>0</v>
      </c>
      <c r="AE521" s="53">
        <f t="shared" si="100"/>
        <v>-7.0175000000000015E-2</v>
      </c>
      <c r="AF521" s="53">
        <f t="shared" si="101"/>
        <v>-100</v>
      </c>
      <c r="AG521" s="44">
        <v>221112</v>
      </c>
      <c r="AH521" s="15" t="s">
        <v>686</v>
      </c>
      <c r="AI521" s="20"/>
      <c r="AJ521" s="20"/>
      <c r="AK521" s="20"/>
      <c r="AL521" s="20"/>
      <c r="AM521" s="20"/>
      <c r="AN521" s="20"/>
      <c r="AO521" s="20"/>
      <c r="AP521" s="20"/>
      <c r="AQ521" s="20"/>
      <c r="AR521" s="20"/>
      <c r="AS521" s="20"/>
      <c r="AT521" s="20"/>
    </row>
    <row r="522" spans="1:46" ht="26.1" customHeight="1" x14ac:dyDescent="0.25">
      <c r="A522" s="39" t="s">
        <v>31</v>
      </c>
      <c r="B522" s="13" t="s">
        <v>31</v>
      </c>
      <c r="C522" s="13">
        <v>34013</v>
      </c>
      <c r="D522" s="13" t="s">
        <v>252</v>
      </c>
      <c r="E522" s="13">
        <v>7627</v>
      </c>
      <c r="F522" s="13" t="s">
        <v>278</v>
      </c>
      <c r="G522" s="13" t="s">
        <v>132</v>
      </c>
      <c r="H522" s="13" t="s">
        <v>136</v>
      </c>
      <c r="I522" s="4">
        <v>2401</v>
      </c>
      <c r="J522" s="4">
        <v>14001</v>
      </c>
      <c r="K522" s="14" t="s">
        <v>34</v>
      </c>
      <c r="L522" s="15" t="s">
        <v>679</v>
      </c>
      <c r="M522" s="68">
        <v>124</v>
      </c>
      <c r="N522" s="61">
        <v>0</v>
      </c>
      <c r="O522" s="65">
        <f t="shared" si="94"/>
        <v>5.6159420289855072E-2</v>
      </c>
      <c r="P522" s="65">
        <f t="shared" si="95"/>
        <v>0</v>
      </c>
      <c r="Q522" s="15">
        <v>2.7740157418754698</v>
      </c>
      <c r="R522" s="15">
        <v>0</v>
      </c>
      <c r="S522" s="15">
        <f t="shared" si="96"/>
        <v>-2.7740157418754698</v>
      </c>
      <c r="T522" s="15">
        <f t="shared" si="97"/>
        <v>-100</v>
      </c>
      <c r="U522" s="15">
        <v>1.105705571531749</v>
      </c>
      <c r="V522" s="15">
        <v>0</v>
      </c>
      <c r="W522" s="15">
        <f t="shared" si="98"/>
        <v>-1.105705571531749</v>
      </c>
      <c r="X522" s="16">
        <f t="shared" si="102"/>
        <v>-100</v>
      </c>
      <c r="Y522" s="13">
        <v>2.77</v>
      </c>
      <c r="Z522" s="13">
        <v>158.26</v>
      </c>
      <c r="AA522" s="13">
        <v>0</v>
      </c>
      <c r="AB522" s="13">
        <v>0</v>
      </c>
      <c r="AC522" s="53">
        <f t="shared" si="99"/>
        <v>7.9129999999999992E-2</v>
      </c>
      <c r="AD522" s="69">
        <f t="shared" si="103"/>
        <v>0</v>
      </c>
      <c r="AE522" s="53">
        <f t="shared" si="100"/>
        <v>-7.9129999999999992E-2</v>
      </c>
      <c r="AF522" s="53">
        <f t="shared" si="101"/>
        <v>-100</v>
      </c>
      <c r="AG522" s="44">
        <v>221112</v>
      </c>
      <c r="AH522" s="15" t="s">
        <v>686</v>
      </c>
      <c r="AI522" s="20"/>
      <c r="AJ522" s="20"/>
      <c r="AK522" s="20"/>
      <c r="AL522" s="20"/>
      <c r="AM522" s="20"/>
      <c r="AN522" s="20"/>
      <c r="AO522" s="20"/>
      <c r="AP522" s="20"/>
      <c r="AQ522" s="20"/>
      <c r="AR522" s="20"/>
      <c r="AS522" s="20"/>
      <c r="AT522" s="20"/>
    </row>
    <row r="523" spans="1:46" ht="26.1" customHeight="1" x14ac:dyDescent="0.25">
      <c r="A523" s="39" t="s">
        <v>31</v>
      </c>
      <c r="B523" s="13" t="s">
        <v>31</v>
      </c>
      <c r="C523" s="13">
        <v>34013</v>
      </c>
      <c r="D523" s="13" t="s">
        <v>252</v>
      </c>
      <c r="E523" s="13">
        <v>7627</v>
      </c>
      <c r="F523" s="13" t="s">
        <v>278</v>
      </c>
      <c r="G523" s="13" t="s">
        <v>132</v>
      </c>
      <c r="H523" s="13" t="s">
        <v>136</v>
      </c>
      <c r="I523" s="4">
        <v>2401</v>
      </c>
      <c r="J523" s="4">
        <v>16001</v>
      </c>
      <c r="K523" s="14" t="s">
        <v>34</v>
      </c>
      <c r="L523" s="15" t="s">
        <v>679</v>
      </c>
      <c r="M523" s="68">
        <v>123</v>
      </c>
      <c r="N523" s="61">
        <v>0</v>
      </c>
      <c r="O523" s="65">
        <f t="shared" si="94"/>
        <v>5.5706521739130432E-2</v>
      </c>
      <c r="P523" s="65">
        <f t="shared" si="95"/>
        <v>0</v>
      </c>
      <c r="Q523" s="15">
        <v>2.6234735003404834</v>
      </c>
      <c r="R523" s="15">
        <v>0</v>
      </c>
      <c r="S523" s="15">
        <f t="shared" si="96"/>
        <v>-2.6234735003404834</v>
      </c>
      <c r="T523" s="15">
        <f t="shared" si="97"/>
        <v>-100</v>
      </c>
      <c r="U523" s="15">
        <v>1.0980601754816648</v>
      </c>
      <c r="V523" s="15">
        <v>0</v>
      </c>
      <c r="W523" s="15">
        <f t="shared" si="98"/>
        <v>-1.0980601754816648</v>
      </c>
      <c r="X523" s="16">
        <f t="shared" si="102"/>
        <v>-100</v>
      </c>
      <c r="Y523" s="13">
        <v>2.62</v>
      </c>
      <c r="Z523" s="13">
        <v>159.85000000000002</v>
      </c>
      <c r="AA523" s="13">
        <v>0</v>
      </c>
      <c r="AB523" s="13">
        <v>0</v>
      </c>
      <c r="AC523" s="53">
        <f t="shared" si="99"/>
        <v>7.992500000000001E-2</v>
      </c>
      <c r="AD523" s="69">
        <f t="shared" si="103"/>
        <v>0</v>
      </c>
      <c r="AE523" s="53">
        <f t="shared" si="100"/>
        <v>-7.992500000000001E-2</v>
      </c>
      <c r="AF523" s="53">
        <f t="shared" si="101"/>
        <v>-100</v>
      </c>
      <c r="AG523" s="44">
        <v>221112</v>
      </c>
      <c r="AH523" s="15" t="s">
        <v>686</v>
      </c>
      <c r="AI523" s="20"/>
      <c r="AJ523" s="20"/>
      <c r="AK523" s="20"/>
      <c r="AL523" s="20"/>
      <c r="AM523" s="20"/>
      <c r="AN523" s="20"/>
      <c r="AO523" s="20"/>
      <c r="AP523" s="20"/>
      <c r="AQ523" s="20"/>
      <c r="AR523" s="20"/>
      <c r="AS523" s="20"/>
      <c r="AT523" s="20"/>
    </row>
    <row r="524" spans="1:46" ht="26.1" customHeight="1" x14ac:dyDescent="0.25">
      <c r="A524" s="39" t="s">
        <v>31</v>
      </c>
      <c r="B524" s="13" t="s">
        <v>31</v>
      </c>
      <c r="C524" s="13">
        <v>34013</v>
      </c>
      <c r="D524" s="13" t="s">
        <v>252</v>
      </c>
      <c r="E524" s="13">
        <v>7627</v>
      </c>
      <c r="F524" s="13" t="s">
        <v>278</v>
      </c>
      <c r="G524" s="13" t="s">
        <v>132</v>
      </c>
      <c r="H524" s="13" t="s">
        <v>136</v>
      </c>
      <c r="I524" s="4">
        <v>2401</v>
      </c>
      <c r="J524" s="4">
        <v>18001</v>
      </c>
      <c r="K524" s="14" t="s">
        <v>34</v>
      </c>
      <c r="L524" s="15" t="s">
        <v>679</v>
      </c>
      <c r="M524" s="68">
        <v>136</v>
      </c>
      <c r="N524" s="61">
        <v>0</v>
      </c>
      <c r="O524" s="65">
        <f t="shared" si="94"/>
        <v>6.1594202898550728E-2</v>
      </c>
      <c r="P524" s="65">
        <f t="shared" si="95"/>
        <v>0</v>
      </c>
      <c r="Q524" s="15">
        <v>2.6338017232897881</v>
      </c>
      <c r="R524" s="15">
        <v>0</v>
      </c>
      <c r="S524" s="15">
        <f t="shared" si="96"/>
        <v>-2.6338017232897881</v>
      </c>
      <c r="T524" s="15">
        <f t="shared" si="97"/>
        <v>-100</v>
      </c>
      <c r="U524" s="15">
        <v>1.1477672694997492</v>
      </c>
      <c r="V524" s="15">
        <v>0</v>
      </c>
      <c r="W524" s="15">
        <f t="shared" si="98"/>
        <v>-1.1477672694997492</v>
      </c>
      <c r="X524" s="16">
        <f t="shared" si="102"/>
        <v>-100</v>
      </c>
      <c r="Y524" s="13">
        <v>2.63</v>
      </c>
      <c r="Z524" s="13">
        <v>167.7</v>
      </c>
      <c r="AA524" s="13">
        <v>0</v>
      </c>
      <c r="AB524" s="13">
        <v>0</v>
      </c>
      <c r="AC524" s="53">
        <f t="shared" si="99"/>
        <v>8.3849999999999994E-2</v>
      </c>
      <c r="AD524" s="69">
        <f t="shared" si="103"/>
        <v>0</v>
      </c>
      <c r="AE524" s="53">
        <f t="shared" si="100"/>
        <v>-8.3849999999999994E-2</v>
      </c>
      <c r="AF524" s="53">
        <f t="shared" si="101"/>
        <v>-100</v>
      </c>
      <c r="AG524" s="44">
        <v>221112</v>
      </c>
      <c r="AH524" s="15" t="s">
        <v>686</v>
      </c>
      <c r="AI524" s="20"/>
      <c r="AJ524" s="20"/>
      <c r="AK524" s="20"/>
      <c r="AL524" s="20"/>
      <c r="AM524" s="20"/>
      <c r="AN524" s="20"/>
      <c r="AO524" s="20"/>
      <c r="AP524" s="20"/>
      <c r="AQ524" s="20"/>
      <c r="AR524" s="20"/>
      <c r="AS524" s="20"/>
      <c r="AT524" s="20"/>
    </row>
    <row r="525" spans="1:46" ht="26.1" customHeight="1" x14ac:dyDescent="0.25">
      <c r="A525" s="39" t="s">
        <v>31</v>
      </c>
      <c r="B525" s="13" t="s">
        <v>31</v>
      </c>
      <c r="C525" s="13">
        <v>34013</v>
      </c>
      <c r="D525" s="13" t="s">
        <v>252</v>
      </c>
      <c r="E525" s="13">
        <v>7627</v>
      </c>
      <c r="F525" s="13" t="s">
        <v>278</v>
      </c>
      <c r="G525" s="13" t="s">
        <v>132</v>
      </c>
      <c r="H525" s="13" t="s">
        <v>136</v>
      </c>
      <c r="I525" s="4">
        <v>2401</v>
      </c>
      <c r="J525" s="4">
        <v>20001</v>
      </c>
      <c r="K525" s="14" t="s">
        <v>36</v>
      </c>
      <c r="L525" s="15" t="s">
        <v>679</v>
      </c>
      <c r="M525" s="68">
        <v>130</v>
      </c>
      <c r="N525" s="61">
        <v>0</v>
      </c>
      <c r="O525" s="65">
        <f t="shared" si="94"/>
        <v>5.8876811594202896E-2</v>
      </c>
      <c r="P525" s="65">
        <f t="shared" si="95"/>
        <v>0</v>
      </c>
      <c r="Q525" s="15">
        <v>30.173098444004104</v>
      </c>
      <c r="R525" s="15">
        <v>0</v>
      </c>
      <c r="S525" s="15">
        <f t="shared" si="96"/>
        <v>-30.173098444004104</v>
      </c>
      <c r="T525" s="15">
        <f t="shared" si="97"/>
        <v>-100</v>
      </c>
      <c r="U525" s="15">
        <v>14.962525248003731</v>
      </c>
      <c r="V525" s="15">
        <v>0</v>
      </c>
      <c r="W525" s="15">
        <f t="shared" si="98"/>
        <v>-14.962525248003731</v>
      </c>
      <c r="X525" s="16">
        <f t="shared" si="102"/>
        <v>-100</v>
      </c>
      <c r="Y525" s="13">
        <v>19.39</v>
      </c>
      <c r="Z525" s="13">
        <v>1209.8699999999999</v>
      </c>
      <c r="AA525" s="13">
        <v>11.61</v>
      </c>
      <c r="AB525" s="13">
        <v>0</v>
      </c>
      <c r="AC525" s="53">
        <f t="shared" si="99"/>
        <v>0.604935</v>
      </c>
      <c r="AD525" s="53">
        <f t="shared" si="103"/>
        <v>0</v>
      </c>
      <c r="AE525" s="53">
        <f t="shared" si="100"/>
        <v>-0.604935</v>
      </c>
      <c r="AF525" s="53">
        <f t="shared" si="101"/>
        <v>-100</v>
      </c>
      <c r="AG525" s="44">
        <v>221112</v>
      </c>
      <c r="AH525" s="15" t="s">
        <v>686</v>
      </c>
      <c r="AI525" s="20"/>
      <c r="AJ525" s="20"/>
      <c r="AK525" s="20"/>
      <c r="AL525" s="20"/>
      <c r="AM525" s="20"/>
      <c r="AN525" s="20"/>
      <c r="AO525" s="20"/>
      <c r="AP525" s="20"/>
      <c r="AQ525" s="20"/>
      <c r="AR525" s="20"/>
      <c r="AS525" s="20"/>
      <c r="AT525" s="20"/>
    </row>
    <row r="526" spans="1:46" ht="26.1" customHeight="1" x14ac:dyDescent="0.25">
      <c r="A526" s="39" t="s">
        <v>31</v>
      </c>
      <c r="B526" s="13" t="s">
        <v>31</v>
      </c>
      <c r="C526" s="13">
        <v>34013</v>
      </c>
      <c r="D526" s="13" t="s">
        <v>252</v>
      </c>
      <c r="E526" s="13">
        <v>7627</v>
      </c>
      <c r="F526" s="13" t="s">
        <v>278</v>
      </c>
      <c r="G526" s="13" t="s">
        <v>132</v>
      </c>
      <c r="H526" s="13" t="s">
        <v>136</v>
      </c>
      <c r="I526" s="4">
        <v>2401</v>
      </c>
      <c r="J526" s="4">
        <v>14001</v>
      </c>
      <c r="K526" s="14" t="s">
        <v>36</v>
      </c>
      <c r="L526" s="15" t="s">
        <v>679</v>
      </c>
      <c r="M526" s="68">
        <v>124</v>
      </c>
      <c r="N526" s="61">
        <v>0</v>
      </c>
      <c r="O526" s="65">
        <f t="shared" si="94"/>
        <v>5.6159420289855072E-2</v>
      </c>
      <c r="P526" s="65">
        <f t="shared" si="95"/>
        <v>0</v>
      </c>
      <c r="Q526" s="15">
        <v>41.121124068308177</v>
      </c>
      <c r="R526" s="15">
        <v>0</v>
      </c>
      <c r="S526" s="15">
        <f t="shared" si="96"/>
        <v>-41.121124068308177</v>
      </c>
      <c r="T526" s="15">
        <f t="shared" si="97"/>
        <v>-100</v>
      </c>
      <c r="U526" s="15">
        <v>17.05857233145376</v>
      </c>
      <c r="V526" s="15">
        <v>0</v>
      </c>
      <c r="W526" s="15">
        <f t="shared" si="98"/>
        <v>-17.05857233145376</v>
      </c>
      <c r="X526" s="16">
        <f t="shared" si="102"/>
        <v>-100</v>
      </c>
      <c r="Y526" s="13">
        <v>26.97</v>
      </c>
      <c r="Z526" s="13">
        <v>1350.74</v>
      </c>
      <c r="AA526" s="13">
        <v>14.5</v>
      </c>
      <c r="AB526" s="13">
        <v>0</v>
      </c>
      <c r="AC526" s="53">
        <f t="shared" si="99"/>
        <v>0.67537000000000003</v>
      </c>
      <c r="AD526" s="53">
        <f t="shared" si="103"/>
        <v>0</v>
      </c>
      <c r="AE526" s="53">
        <f t="shared" si="100"/>
        <v>-0.67537000000000003</v>
      </c>
      <c r="AF526" s="53">
        <f t="shared" si="101"/>
        <v>-100</v>
      </c>
      <c r="AG526" s="44">
        <v>221112</v>
      </c>
      <c r="AH526" s="15" t="s">
        <v>686</v>
      </c>
      <c r="AI526" s="20"/>
      <c r="AJ526" s="20"/>
      <c r="AK526" s="20"/>
      <c r="AL526" s="20"/>
      <c r="AM526" s="20"/>
      <c r="AN526" s="20"/>
      <c r="AO526" s="20"/>
      <c r="AP526" s="20"/>
      <c r="AQ526" s="20"/>
      <c r="AR526" s="20"/>
      <c r="AS526" s="20"/>
      <c r="AT526" s="20"/>
    </row>
    <row r="527" spans="1:46" ht="26.1" customHeight="1" x14ac:dyDescent="0.25">
      <c r="A527" s="39" t="s">
        <v>31</v>
      </c>
      <c r="B527" s="13" t="s">
        <v>31</v>
      </c>
      <c r="C527" s="13">
        <v>34013</v>
      </c>
      <c r="D527" s="13" t="s">
        <v>252</v>
      </c>
      <c r="E527" s="13">
        <v>7627</v>
      </c>
      <c r="F527" s="13" t="s">
        <v>278</v>
      </c>
      <c r="G527" s="13" t="s">
        <v>132</v>
      </c>
      <c r="H527" s="13" t="s">
        <v>136</v>
      </c>
      <c r="I527" s="4">
        <v>2401</v>
      </c>
      <c r="J527" s="4">
        <v>16001</v>
      </c>
      <c r="K527" s="14" t="s">
        <v>36</v>
      </c>
      <c r="L527" s="15" t="s">
        <v>679</v>
      </c>
      <c r="M527" s="68">
        <v>123</v>
      </c>
      <c r="N527" s="61">
        <v>0</v>
      </c>
      <c r="O527" s="65">
        <f t="shared" si="94"/>
        <v>5.5706521739130432E-2</v>
      </c>
      <c r="P527" s="65">
        <f t="shared" si="95"/>
        <v>0</v>
      </c>
      <c r="Q527" s="15">
        <v>39.738255813297421</v>
      </c>
      <c r="R527" s="15">
        <v>0</v>
      </c>
      <c r="S527" s="15">
        <f t="shared" si="96"/>
        <v>-39.738255813297421</v>
      </c>
      <c r="T527" s="15">
        <f t="shared" si="97"/>
        <v>-100</v>
      </c>
      <c r="U527" s="15">
        <v>17.004273428306764</v>
      </c>
      <c r="V527" s="15">
        <v>0</v>
      </c>
      <c r="W527" s="15">
        <f t="shared" si="98"/>
        <v>-17.004273428306764</v>
      </c>
      <c r="X527" s="16">
        <f t="shared" si="102"/>
        <v>-100</v>
      </c>
      <c r="Y527" s="13">
        <v>26.04</v>
      </c>
      <c r="Z527" s="13">
        <v>1372.8</v>
      </c>
      <c r="AA527" s="13">
        <v>15.55</v>
      </c>
      <c r="AB527" s="13">
        <v>0</v>
      </c>
      <c r="AC527" s="53">
        <f t="shared" si="99"/>
        <v>0.68640000000000001</v>
      </c>
      <c r="AD527" s="53">
        <f t="shared" si="103"/>
        <v>0</v>
      </c>
      <c r="AE527" s="53">
        <f t="shared" si="100"/>
        <v>-0.68640000000000001</v>
      </c>
      <c r="AF527" s="53">
        <f t="shared" si="101"/>
        <v>-100</v>
      </c>
      <c r="AG527" s="44">
        <v>221112</v>
      </c>
      <c r="AH527" s="15" t="s">
        <v>686</v>
      </c>
      <c r="AI527" s="20"/>
      <c r="AJ527" s="20"/>
      <c r="AK527" s="20"/>
      <c r="AL527" s="20"/>
      <c r="AM527" s="20"/>
      <c r="AN527" s="20"/>
      <c r="AO527" s="20"/>
      <c r="AP527" s="20"/>
      <c r="AQ527" s="20"/>
      <c r="AR527" s="20"/>
      <c r="AS527" s="20"/>
      <c r="AT527" s="20"/>
    </row>
    <row r="528" spans="1:46" ht="26.1" customHeight="1" x14ac:dyDescent="0.25">
      <c r="A528" s="39" t="s">
        <v>31</v>
      </c>
      <c r="B528" s="13" t="s">
        <v>31</v>
      </c>
      <c r="C528" s="13">
        <v>34013</v>
      </c>
      <c r="D528" s="13" t="s">
        <v>252</v>
      </c>
      <c r="E528" s="13">
        <v>7627</v>
      </c>
      <c r="F528" s="13" t="s">
        <v>278</v>
      </c>
      <c r="G528" s="13" t="s">
        <v>132</v>
      </c>
      <c r="H528" s="13" t="s">
        <v>136</v>
      </c>
      <c r="I528" s="4">
        <v>2401</v>
      </c>
      <c r="J528" s="4">
        <v>18001</v>
      </c>
      <c r="K528" s="14" t="s">
        <v>36</v>
      </c>
      <c r="L528" s="15" t="s">
        <v>679</v>
      </c>
      <c r="M528" s="68">
        <v>136</v>
      </c>
      <c r="N528" s="61">
        <v>0</v>
      </c>
      <c r="O528" s="65">
        <f t="shared" si="94"/>
        <v>6.1594202898550728E-2</v>
      </c>
      <c r="P528" s="65">
        <f t="shared" si="95"/>
        <v>0</v>
      </c>
      <c r="Q528" s="15">
        <v>39.79937808353607</v>
      </c>
      <c r="R528" s="15">
        <v>0</v>
      </c>
      <c r="S528" s="15">
        <f t="shared" si="96"/>
        <v>-39.79937808353607</v>
      </c>
      <c r="T528" s="15">
        <f t="shared" si="97"/>
        <v>-100</v>
      </c>
      <c r="U528" s="15">
        <v>17.906828437230608</v>
      </c>
      <c r="V528" s="15">
        <v>0</v>
      </c>
      <c r="W528" s="15">
        <f t="shared" si="98"/>
        <v>-17.906828437230608</v>
      </c>
      <c r="X528" s="16">
        <f t="shared" si="102"/>
        <v>-100</v>
      </c>
      <c r="Y528" s="13">
        <v>25.799999999999997</v>
      </c>
      <c r="Z528" s="13">
        <v>1460.03</v>
      </c>
      <c r="AA528" s="13">
        <v>16.25</v>
      </c>
      <c r="AB528" s="13">
        <v>0</v>
      </c>
      <c r="AC528" s="53">
        <f t="shared" si="99"/>
        <v>0.73001499999999997</v>
      </c>
      <c r="AD528" s="53">
        <f t="shared" si="103"/>
        <v>0</v>
      </c>
      <c r="AE528" s="53">
        <f t="shared" si="100"/>
        <v>-0.73001499999999997</v>
      </c>
      <c r="AF528" s="53">
        <f t="shared" si="101"/>
        <v>-100</v>
      </c>
      <c r="AG528" s="44">
        <v>221112</v>
      </c>
      <c r="AH528" s="15" t="s">
        <v>686</v>
      </c>
      <c r="AI528" s="20"/>
      <c r="AJ528" s="20"/>
      <c r="AK528" s="20"/>
      <c r="AL528" s="20"/>
      <c r="AM528" s="20"/>
      <c r="AN528" s="20"/>
      <c r="AO528" s="20"/>
      <c r="AP528" s="20"/>
      <c r="AQ528" s="20"/>
      <c r="AR528" s="20"/>
      <c r="AS528" s="20"/>
      <c r="AT528" s="20"/>
    </row>
    <row r="529" spans="1:46" ht="26.1" customHeight="1" x14ac:dyDescent="0.25">
      <c r="A529" s="39" t="s">
        <v>31</v>
      </c>
      <c r="B529" s="13" t="s">
        <v>31</v>
      </c>
      <c r="C529" s="13">
        <v>34013</v>
      </c>
      <c r="D529" s="13" t="s">
        <v>252</v>
      </c>
      <c r="E529" s="13">
        <v>7627</v>
      </c>
      <c r="F529" s="13" t="s">
        <v>278</v>
      </c>
      <c r="G529" s="13" t="s">
        <v>132</v>
      </c>
      <c r="H529" s="13" t="s">
        <v>136</v>
      </c>
      <c r="I529" s="4">
        <v>2401</v>
      </c>
      <c r="J529" s="4">
        <v>20001</v>
      </c>
      <c r="K529" s="14" t="s">
        <v>35</v>
      </c>
      <c r="L529" s="15" t="s">
        <v>679</v>
      </c>
      <c r="M529" s="68">
        <v>130</v>
      </c>
      <c r="N529" s="61">
        <v>0</v>
      </c>
      <c r="O529" s="65">
        <f t="shared" si="94"/>
        <v>5.8876811594202896E-2</v>
      </c>
      <c r="P529" s="65">
        <f t="shared" si="95"/>
        <v>0</v>
      </c>
      <c r="Q529" s="15">
        <v>23.146284431094116</v>
      </c>
      <c r="R529" s="15">
        <v>0</v>
      </c>
      <c r="S529" s="15">
        <f t="shared" si="96"/>
        <v>-23.146284431094116</v>
      </c>
      <c r="T529" s="15">
        <f t="shared" si="97"/>
        <v>-100</v>
      </c>
      <c r="U529" s="15">
        <v>10.969030979663623</v>
      </c>
      <c r="V529" s="15">
        <v>0</v>
      </c>
      <c r="W529" s="15">
        <f t="shared" si="98"/>
        <v>-10.969030979663623</v>
      </c>
      <c r="X529" s="16">
        <f t="shared" si="102"/>
        <v>-100</v>
      </c>
      <c r="Y529" s="13">
        <v>23.15</v>
      </c>
      <c r="Z529" s="13">
        <v>1896.26</v>
      </c>
      <c r="AA529" s="13">
        <v>0</v>
      </c>
      <c r="AB529" s="13">
        <v>542.54999999999995</v>
      </c>
      <c r="AC529" s="53">
        <f t="shared" si="99"/>
        <v>0.94813000000000003</v>
      </c>
      <c r="AD529" s="69">
        <f t="shared" si="103"/>
        <v>0</v>
      </c>
      <c r="AE529" s="53">
        <f t="shared" si="100"/>
        <v>-0.94813000000000003</v>
      </c>
      <c r="AF529" s="53">
        <f t="shared" si="101"/>
        <v>-100</v>
      </c>
      <c r="AG529" s="44">
        <v>221112</v>
      </c>
      <c r="AH529" s="15" t="s">
        <v>686</v>
      </c>
      <c r="AI529" s="20"/>
      <c r="AJ529" s="20"/>
      <c r="AK529" s="20"/>
      <c r="AL529" s="20"/>
      <c r="AM529" s="20"/>
      <c r="AN529" s="20"/>
      <c r="AO529" s="20"/>
      <c r="AP529" s="20"/>
      <c r="AQ529" s="20"/>
      <c r="AR529" s="20"/>
      <c r="AS529" s="20"/>
      <c r="AT529" s="20"/>
    </row>
    <row r="530" spans="1:46" ht="26.1" customHeight="1" x14ac:dyDescent="0.25">
      <c r="A530" s="39" t="s">
        <v>31</v>
      </c>
      <c r="B530" s="13" t="s">
        <v>31</v>
      </c>
      <c r="C530" s="13">
        <v>34013</v>
      </c>
      <c r="D530" s="13" t="s">
        <v>252</v>
      </c>
      <c r="E530" s="13">
        <v>7627</v>
      </c>
      <c r="F530" s="13" t="s">
        <v>278</v>
      </c>
      <c r="G530" s="13" t="s">
        <v>132</v>
      </c>
      <c r="H530" s="13" t="s">
        <v>136</v>
      </c>
      <c r="I530" s="4">
        <v>2401</v>
      </c>
      <c r="J530" s="4">
        <v>16001</v>
      </c>
      <c r="K530" s="14" t="s">
        <v>35</v>
      </c>
      <c r="L530" s="15" t="s">
        <v>679</v>
      </c>
      <c r="M530" s="68">
        <v>123</v>
      </c>
      <c r="N530" s="61">
        <v>0</v>
      </c>
      <c r="O530" s="65">
        <f t="shared" si="94"/>
        <v>5.5706521739130432E-2</v>
      </c>
      <c r="P530" s="65">
        <f t="shared" si="95"/>
        <v>0</v>
      </c>
      <c r="Q530" s="15">
        <v>29.436836321975409</v>
      </c>
      <c r="R530" s="15">
        <v>0</v>
      </c>
      <c r="S530" s="15">
        <f t="shared" si="96"/>
        <v>-29.436836321975409</v>
      </c>
      <c r="T530" s="15">
        <f t="shared" si="97"/>
        <v>-100</v>
      </c>
      <c r="U530" s="15">
        <v>12.320847781819912</v>
      </c>
      <c r="V530" s="15">
        <v>0</v>
      </c>
      <c r="W530" s="15">
        <f t="shared" si="98"/>
        <v>-12.320847781819912</v>
      </c>
      <c r="X530" s="16">
        <f t="shared" si="102"/>
        <v>-100</v>
      </c>
      <c r="Y530" s="13">
        <v>29.439999999999998</v>
      </c>
      <c r="Z530" s="13">
        <v>2175.15</v>
      </c>
      <c r="AA530" s="13">
        <v>0</v>
      </c>
      <c r="AB530" s="13">
        <v>613.89</v>
      </c>
      <c r="AC530" s="53">
        <f t="shared" si="99"/>
        <v>1.087575</v>
      </c>
      <c r="AD530" s="69">
        <f t="shared" si="103"/>
        <v>0</v>
      </c>
      <c r="AE530" s="53">
        <f t="shared" si="100"/>
        <v>-1.087575</v>
      </c>
      <c r="AF530" s="53">
        <f t="shared" si="101"/>
        <v>-100</v>
      </c>
      <c r="AG530" s="44">
        <v>221112</v>
      </c>
      <c r="AH530" s="15" t="s">
        <v>686</v>
      </c>
      <c r="AI530" s="20"/>
      <c r="AJ530" s="20"/>
      <c r="AK530" s="20"/>
      <c r="AL530" s="20"/>
      <c r="AM530" s="20"/>
      <c r="AN530" s="20"/>
      <c r="AO530" s="20"/>
      <c r="AP530" s="20"/>
      <c r="AQ530" s="20"/>
      <c r="AR530" s="20"/>
      <c r="AS530" s="20"/>
      <c r="AT530" s="20"/>
    </row>
    <row r="531" spans="1:46" ht="26.1" customHeight="1" x14ac:dyDescent="0.25">
      <c r="A531" s="39" t="s">
        <v>31</v>
      </c>
      <c r="B531" s="13" t="s">
        <v>31</v>
      </c>
      <c r="C531" s="13">
        <v>34013</v>
      </c>
      <c r="D531" s="13" t="s">
        <v>252</v>
      </c>
      <c r="E531" s="13">
        <v>7627</v>
      </c>
      <c r="F531" s="13" t="s">
        <v>278</v>
      </c>
      <c r="G531" s="13" t="s">
        <v>132</v>
      </c>
      <c r="H531" s="13" t="s">
        <v>136</v>
      </c>
      <c r="I531" s="4">
        <v>2401</v>
      </c>
      <c r="J531" s="4">
        <v>14001</v>
      </c>
      <c r="K531" s="14" t="s">
        <v>35</v>
      </c>
      <c r="L531" s="15" t="s">
        <v>679</v>
      </c>
      <c r="M531" s="68">
        <v>124</v>
      </c>
      <c r="N531" s="61">
        <v>0</v>
      </c>
      <c r="O531" s="65">
        <f t="shared" si="94"/>
        <v>5.6159420289855072E-2</v>
      </c>
      <c r="P531" s="65">
        <f t="shared" si="95"/>
        <v>0</v>
      </c>
      <c r="Q531" s="15">
        <v>30.992982079905744</v>
      </c>
      <c r="R531" s="15">
        <v>0</v>
      </c>
      <c r="S531" s="15">
        <f t="shared" si="96"/>
        <v>-30.992982079905744</v>
      </c>
      <c r="T531" s="15">
        <f t="shared" si="97"/>
        <v>-100</v>
      </c>
      <c r="U531" s="15">
        <v>12.353611569978536</v>
      </c>
      <c r="V531" s="15">
        <v>0</v>
      </c>
      <c r="W531" s="15">
        <f t="shared" si="98"/>
        <v>-12.353611569978536</v>
      </c>
      <c r="X531" s="16">
        <f t="shared" si="102"/>
        <v>-100</v>
      </c>
      <c r="Y531" s="13">
        <v>31</v>
      </c>
      <c r="Z531" s="13">
        <v>2178.2399999999998</v>
      </c>
      <c r="AA531" s="13">
        <v>0</v>
      </c>
      <c r="AB531" s="13">
        <v>602.72</v>
      </c>
      <c r="AC531" s="53">
        <f t="shared" si="99"/>
        <v>1.0891199999999999</v>
      </c>
      <c r="AD531" s="69">
        <f t="shared" si="103"/>
        <v>0</v>
      </c>
      <c r="AE531" s="53">
        <f t="shared" si="100"/>
        <v>-1.0891199999999999</v>
      </c>
      <c r="AF531" s="53">
        <f t="shared" si="101"/>
        <v>-100</v>
      </c>
      <c r="AG531" s="44">
        <v>221112</v>
      </c>
      <c r="AH531" s="15" t="s">
        <v>686</v>
      </c>
      <c r="AI531" s="20"/>
      <c r="AJ531" s="20"/>
      <c r="AK531" s="20"/>
      <c r="AL531" s="20"/>
      <c r="AM531" s="20"/>
      <c r="AN531" s="20"/>
      <c r="AO531" s="20"/>
      <c r="AP531" s="20"/>
      <c r="AQ531" s="20"/>
      <c r="AR531" s="20"/>
      <c r="AS531" s="20"/>
      <c r="AT531" s="20"/>
    </row>
    <row r="532" spans="1:46" ht="26.1" customHeight="1" x14ac:dyDescent="0.25">
      <c r="A532" s="39" t="s">
        <v>31</v>
      </c>
      <c r="B532" s="13" t="s">
        <v>31</v>
      </c>
      <c r="C532" s="13">
        <v>34013</v>
      </c>
      <c r="D532" s="13" t="s">
        <v>252</v>
      </c>
      <c r="E532" s="13">
        <v>7627</v>
      </c>
      <c r="F532" s="13" t="s">
        <v>278</v>
      </c>
      <c r="G532" s="13" t="s">
        <v>132</v>
      </c>
      <c r="H532" s="13" t="s">
        <v>136</v>
      </c>
      <c r="I532" s="4">
        <v>2401</v>
      </c>
      <c r="J532" s="4">
        <v>18001</v>
      </c>
      <c r="K532" s="14" t="s">
        <v>35</v>
      </c>
      <c r="L532" s="15" t="s">
        <v>679</v>
      </c>
      <c r="M532" s="68">
        <v>136</v>
      </c>
      <c r="N532" s="61">
        <v>0</v>
      </c>
      <c r="O532" s="65">
        <f t="shared" si="94"/>
        <v>6.1594202898550728E-2</v>
      </c>
      <c r="P532" s="65">
        <f t="shared" si="95"/>
        <v>0</v>
      </c>
      <c r="Q532" s="15">
        <v>29.343505629983511</v>
      </c>
      <c r="R532" s="15">
        <v>0</v>
      </c>
      <c r="S532" s="15">
        <f t="shared" si="96"/>
        <v>-29.343505629983511</v>
      </c>
      <c r="T532" s="15">
        <f t="shared" si="97"/>
        <v>-100</v>
      </c>
      <c r="U532" s="15">
        <v>12.7874148751064</v>
      </c>
      <c r="V532" s="15">
        <v>0</v>
      </c>
      <c r="W532" s="15">
        <f t="shared" si="98"/>
        <v>-12.7874148751064</v>
      </c>
      <c r="X532" s="16">
        <f t="shared" si="102"/>
        <v>-100</v>
      </c>
      <c r="Y532" s="13">
        <v>29.35</v>
      </c>
      <c r="Z532" s="13">
        <v>2223.62</v>
      </c>
      <c r="AA532" s="13">
        <v>0</v>
      </c>
      <c r="AB532" s="13">
        <v>560.71999999999991</v>
      </c>
      <c r="AC532" s="53">
        <f t="shared" si="99"/>
        <v>1.11181</v>
      </c>
      <c r="AD532" s="69">
        <f t="shared" si="103"/>
        <v>0</v>
      </c>
      <c r="AE532" s="53">
        <f t="shared" si="100"/>
        <v>-1.11181</v>
      </c>
      <c r="AF532" s="53">
        <f t="shared" si="101"/>
        <v>-100</v>
      </c>
      <c r="AG532" s="44">
        <v>221112</v>
      </c>
      <c r="AH532" s="15" t="s">
        <v>686</v>
      </c>
      <c r="AI532" s="20"/>
      <c r="AJ532" s="20"/>
      <c r="AK532" s="20"/>
      <c r="AL532" s="20"/>
      <c r="AM532" s="20"/>
      <c r="AN532" s="20"/>
      <c r="AO532" s="20"/>
      <c r="AP532" s="20"/>
      <c r="AQ532" s="20"/>
      <c r="AR532" s="20"/>
      <c r="AS532" s="20"/>
      <c r="AT532" s="20"/>
    </row>
    <row r="533" spans="1:46" ht="26.1" customHeight="1" x14ac:dyDescent="0.25">
      <c r="A533" s="39" t="s">
        <v>31</v>
      </c>
      <c r="B533" s="13" t="s">
        <v>31</v>
      </c>
      <c r="C533" s="13">
        <v>34013</v>
      </c>
      <c r="D533" s="13" t="s">
        <v>252</v>
      </c>
      <c r="E533" s="13">
        <v>7627</v>
      </c>
      <c r="F533" s="13" t="s">
        <v>352</v>
      </c>
      <c r="G533" s="13" t="s">
        <v>132</v>
      </c>
      <c r="H533" s="13" t="s">
        <v>135</v>
      </c>
      <c r="I533" s="4">
        <v>2401</v>
      </c>
      <c r="J533" s="4">
        <v>22001</v>
      </c>
      <c r="K533" s="14" t="s">
        <v>40</v>
      </c>
      <c r="L533" s="15" t="s">
        <v>679</v>
      </c>
      <c r="M533" s="68">
        <v>115</v>
      </c>
      <c r="N533" s="61">
        <v>0</v>
      </c>
      <c r="O533" s="65">
        <f t="shared" si="94"/>
        <v>5.2083333333333336E-2</v>
      </c>
      <c r="P533" s="65">
        <f t="shared" si="95"/>
        <v>0</v>
      </c>
      <c r="Q533" s="15">
        <v>0.37056851844132865</v>
      </c>
      <c r="R533" s="15">
        <v>0</v>
      </c>
      <c r="S533" s="15">
        <f t="shared" si="96"/>
        <v>-0.37056851844132865</v>
      </c>
      <c r="T533" s="15">
        <f t="shared" si="97"/>
        <v>-100</v>
      </c>
      <c r="U533" s="15">
        <v>0.15765104274033748</v>
      </c>
      <c r="V533" s="15">
        <v>0</v>
      </c>
      <c r="W533" s="15">
        <f t="shared" si="98"/>
        <v>-0.15765104274033748</v>
      </c>
      <c r="X533" s="16">
        <f t="shared" si="102"/>
        <v>-100</v>
      </c>
      <c r="Y533" s="13">
        <v>0.37</v>
      </c>
      <c r="Z533" s="13">
        <v>0</v>
      </c>
      <c r="AA533" s="13">
        <v>0</v>
      </c>
      <c r="AB533" s="13">
        <v>0</v>
      </c>
      <c r="AC533" s="53">
        <f t="shared" si="99"/>
        <v>0</v>
      </c>
      <c r="AD533" s="53" t="str">
        <f t="shared" ref="AD533:AD548" si="104">IFERROR((((V533)/N533)*24),"0.00")</f>
        <v>0.00</v>
      </c>
      <c r="AE533" s="53">
        <f t="shared" si="100"/>
        <v>0</v>
      </c>
      <c r="AF533" s="53" t="str">
        <f t="shared" si="101"/>
        <v>0.00</v>
      </c>
      <c r="AG533" s="44">
        <v>221112</v>
      </c>
      <c r="AH533" s="15" t="s">
        <v>686</v>
      </c>
      <c r="AI533" s="20"/>
      <c r="AJ533" s="20"/>
      <c r="AK533" s="20"/>
      <c r="AL533" s="20"/>
      <c r="AM533" s="20"/>
      <c r="AN533" s="20"/>
      <c r="AO533" s="20"/>
      <c r="AP533" s="20"/>
      <c r="AQ533" s="20"/>
      <c r="AR533" s="20"/>
      <c r="AS533" s="20"/>
      <c r="AT533" s="20"/>
    </row>
    <row r="534" spans="1:46" ht="26.1" customHeight="1" x14ac:dyDescent="0.25">
      <c r="A534" s="39" t="s">
        <v>31</v>
      </c>
      <c r="B534" s="13" t="s">
        <v>31</v>
      </c>
      <c r="C534" s="13">
        <v>34013</v>
      </c>
      <c r="D534" s="13" t="s">
        <v>252</v>
      </c>
      <c r="E534" s="13">
        <v>7627</v>
      </c>
      <c r="F534" s="13" t="s">
        <v>352</v>
      </c>
      <c r="G534" s="13" t="s">
        <v>132</v>
      </c>
      <c r="H534" s="13" t="s">
        <v>135</v>
      </c>
      <c r="I534" s="4">
        <v>2401</v>
      </c>
      <c r="J534" s="4">
        <v>22001</v>
      </c>
      <c r="K534" s="14" t="s">
        <v>38</v>
      </c>
      <c r="L534" s="15" t="s">
        <v>679</v>
      </c>
      <c r="M534" s="68">
        <v>115</v>
      </c>
      <c r="N534" s="61">
        <v>0</v>
      </c>
      <c r="O534" s="65">
        <f t="shared" si="94"/>
        <v>5.2083333333333336E-2</v>
      </c>
      <c r="P534" s="65">
        <f t="shared" si="95"/>
        <v>0</v>
      </c>
      <c r="Q534" s="15">
        <v>1.8793264755128825</v>
      </c>
      <c r="R534" s="15">
        <v>0</v>
      </c>
      <c r="S534" s="15">
        <f t="shared" si="96"/>
        <v>-1.8793264755128825</v>
      </c>
      <c r="T534" s="15">
        <f t="shared" si="97"/>
        <v>-100</v>
      </c>
      <c r="U534" s="15">
        <v>0.79952225774688734</v>
      </c>
      <c r="V534" s="15">
        <v>0</v>
      </c>
      <c r="W534" s="15">
        <f t="shared" si="98"/>
        <v>-0.79952225774688734</v>
      </c>
      <c r="X534" s="16">
        <f t="shared" si="102"/>
        <v>-100</v>
      </c>
      <c r="Y534" s="13">
        <v>1.88</v>
      </c>
      <c r="Z534" s="13">
        <v>0</v>
      </c>
      <c r="AA534" s="13">
        <v>0</v>
      </c>
      <c r="AB534" s="13">
        <v>0</v>
      </c>
      <c r="AC534" s="53">
        <f t="shared" si="99"/>
        <v>0</v>
      </c>
      <c r="AD534" s="53" t="str">
        <f t="shared" si="104"/>
        <v>0.00</v>
      </c>
      <c r="AE534" s="53">
        <f t="shared" si="100"/>
        <v>0</v>
      </c>
      <c r="AF534" s="53" t="str">
        <f t="shared" si="101"/>
        <v>0.00</v>
      </c>
      <c r="AG534" s="44">
        <v>221112</v>
      </c>
      <c r="AH534" s="15" t="s">
        <v>686</v>
      </c>
      <c r="AI534" s="20"/>
      <c r="AJ534" s="20"/>
      <c r="AK534" s="20"/>
      <c r="AL534" s="20"/>
      <c r="AM534" s="20"/>
      <c r="AN534" s="20"/>
      <c r="AO534" s="20"/>
      <c r="AP534" s="20"/>
      <c r="AQ534" s="20"/>
      <c r="AR534" s="20"/>
      <c r="AS534" s="20"/>
      <c r="AT534" s="20"/>
    </row>
    <row r="535" spans="1:46" ht="26.1" customHeight="1" x14ac:dyDescent="0.25">
      <c r="A535" s="39" t="s">
        <v>31</v>
      </c>
      <c r="B535" s="13" t="s">
        <v>31</v>
      </c>
      <c r="C535" s="13">
        <v>34013</v>
      </c>
      <c r="D535" s="13" t="s">
        <v>252</v>
      </c>
      <c r="E535" s="13">
        <v>7627</v>
      </c>
      <c r="F535" s="13" t="s">
        <v>352</v>
      </c>
      <c r="G535" s="13" t="s">
        <v>132</v>
      </c>
      <c r="H535" s="13" t="s">
        <v>135</v>
      </c>
      <c r="I535" s="4">
        <v>2401</v>
      </c>
      <c r="J535" s="4">
        <v>22001</v>
      </c>
      <c r="K535" s="14" t="s">
        <v>39</v>
      </c>
      <c r="L535" s="15" t="s">
        <v>679</v>
      </c>
      <c r="M535" s="68">
        <v>115</v>
      </c>
      <c r="N535" s="61">
        <v>0</v>
      </c>
      <c r="O535" s="65">
        <f t="shared" si="94"/>
        <v>5.2083333333333336E-2</v>
      </c>
      <c r="P535" s="65">
        <f t="shared" si="95"/>
        <v>0</v>
      </c>
      <c r="Q535" s="15">
        <v>1.8793264755128825</v>
      </c>
      <c r="R535" s="15">
        <v>0</v>
      </c>
      <c r="S535" s="15">
        <f t="shared" si="96"/>
        <v>-1.8793264755128825</v>
      </c>
      <c r="T535" s="15">
        <f t="shared" si="97"/>
        <v>-100</v>
      </c>
      <c r="U535" s="15">
        <v>0.79952225774688734</v>
      </c>
      <c r="V535" s="15">
        <v>0</v>
      </c>
      <c r="W535" s="15">
        <f t="shared" si="98"/>
        <v>-0.79952225774688734</v>
      </c>
      <c r="X535" s="16">
        <f t="shared" si="102"/>
        <v>-100</v>
      </c>
      <c r="Y535" s="13">
        <v>1.88</v>
      </c>
      <c r="Z535" s="13">
        <v>0</v>
      </c>
      <c r="AA535" s="13">
        <v>0</v>
      </c>
      <c r="AB535" s="13">
        <v>0</v>
      </c>
      <c r="AC535" s="53">
        <f t="shared" si="99"/>
        <v>0</v>
      </c>
      <c r="AD535" s="53" t="str">
        <f t="shared" si="104"/>
        <v>0.00</v>
      </c>
      <c r="AE535" s="53">
        <f t="shared" si="100"/>
        <v>0</v>
      </c>
      <c r="AF535" s="53" t="str">
        <f t="shared" si="101"/>
        <v>0.00</v>
      </c>
      <c r="AG535" s="44">
        <v>221112</v>
      </c>
      <c r="AH535" s="15" t="s">
        <v>686</v>
      </c>
      <c r="AI535" s="20"/>
      <c r="AJ535" s="20"/>
      <c r="AK535" s="20"/>
      <c r="AL535" s="20"/>
      <c r="AM535" s="20"/>
      <c r="AN535" s="20"/>
      <c r="AO535" s="20"/>
      <c r="AP535" s="20"/>
      <c r="AQ535" s="20"/>
      <c r="AR535" s="20"/>
      <c r="AS535" s="20"/>
      <c r="AT535" s="20"/>
    </row>
    <row r="536" spans="1:46" ht="26.1" customHeight="1" x14ac:dyDescent="0.25">
      <c r="A536" s="39" t="s">
        <v>31</v>
      </c>
      <c r="B536" s="13" t="s">
        <v>31</v>
      </c>
      <c r="C536" s="13">
        <v>34013</v>
      </c>
      <c r="D536" s="13" t="s">
        <v>252</v>
      </c>
      <c r="E536" s="13">
        <v>7627</v>
      </c>
      <c r="F536" s="13" t="s">
        <v>352</v>
      </c>
      <c r="G536" s="13" t="s">
        <v>132</v>
      </c>
      <c r="H536" s="13" t="s">
        <v>135</v>
      </c>
      <c r="I536" s="4">
        <v>2401</v>
      </c>
      <c r="J536" s="4">
        <v>22001</v>
      </c>
      <c r="K536" s="14" t="s">
        <v>37</v>
      </c>
      <c r="L536" s="15" t="s">
        <v>679</v>
      </c>
      <c r="M536" s="68">
        <v>115</v>
      </c>
      <c r="N536" s="61">
        <v>0</v>
      </c>
      <c r="O536" s="65">
        <f t="shared" si="94"/>
        <v>5.2083333333333336E-2</v>
      </c>
      <c r="P536" s="65">
        <f t="shared" si="95"/>
        <v>0</v>
      </c>
      <c r="Q536" s="15">
        <v>7.4585079999857293E-2</v>
      </c>
      <c r="R536" s="15">
        <v>0</v>
      </c>
      <c r="S536" s="15">
        <f t="shared" si="96"/>
        <v>-7.4585079999857293E-2</v>
      </c>
      <c r="T536" s="15">
        <f t="shared" si="97"/>
        <v>-100</v>
      </c>
      <c r="U536" s="15">
        <v>3.1730746271441929E-2</v>
      </c>
      <c r="V536" s="15">
        <v>0</v>
      </c>
      <c r="W536" s="15">
        <f t="shared" si="98"/>
        <v>-3.1730746271441929E-2</v>
      </c>
      <c r="X536" s="16">
        <f t="shared" si="102"/>
        <v>-100</v>
      </c>
      <c r="Y536" s="13">
        <v>0.08</v>
      </c>
      <c r="Z536" s="13">
        <v>0</v>
      </c>
      <c r="AA536" s="13">
        <v>0</v>
      </c>
      <c r="AB536" s="13">
        <v>0</v>
      </c>
      <c r="AC536" s="53">
        <f t="shared" si="99"/>
        <v>0</v>
      </c>
      <c r="AD536" s="53" t="str">
        <f t="shared" si="104"/>
        <v>0.00</v>
      </c>
      <c r="AE536" s="53">
        <f t="shared" si="100"/>
        <v>0</v>
      </c>
      <c r="AF536" s="53" t="str">
        <f t="shared" si="101"/>
        <v>0.00</v>
      </c>
      <c r="AG536" s="44">
        <v>221112</v>
      </c>
      <c r="AH536" s="15" t="s">
        <v>686</v>
      </c>
      <c r="AI536" s="20"/>
      <c r="AJ536" s="20"/>
      <c r="AK536" s="20"/>
      <c r="AL536" s="20"/>
      <c r="AM536" s="20"/>
      <c r="AN536" s="20"/>
      <c r="AO536" s="20"/>
      <c r="AP536" s="20"/>
      <c r="AQ536" s="20"/>
      <c r="AR536" s="20"/>
      <c r="AS536" s="20"/>
      <c r="AT536" s="20"/>
    </row>
    <row r="537" spans="1:46" ht="26.1" customHeight="1" x14ac:dyDescent="0.25">
      <c r="A537" s="39" t="s">
        <v>31</v>
      </c>
      <c r="B537" s="13" t="s">
        <v>31</v>
      </c>
      <c r="C537" s="13">
        <v>34013</v>
      </c>
      <c r="D537" s="13" t="s">
        <v>252</v>
      </c>
      <c r="E537" s="13">
        <v>7627</v>
      </c>
      <c r="F537" s="13" t="s">
        <v>352</v>
      </c>
      <c r="G537" s="13" t="s">
        <v>132</v>
      </c>
      <c r="H537" s="13" t="s">
        <v>135</v>
      </c>
      <c r="I537" s="4">
        <v>2401</v>
      </c>
      <c r="J537" s="4">
        <v>24001</v>
      </c>
      <c r="K537" s="14" t="s">
        <v>40</v>
      </c>
      <c r="L537" s="15" t="s">
        <v>679</v>
      </c>
      <c r="M537" s="68">
        <v>111</v>
      </c>
      <c r="N537" s="61">
        <v>0</v>
      </c>
      <c r="O537" s="65">
        <f t="shared" si="94"/>
        <v>5.0271739130434784E-2</v>
      </c>
      <c r="P537" s="65">
        <f t="shared" si="95"/>
        <v>0</v>
      </c>
      <c r="Q537" s="15">
        <v>0.35600431800696014</v>
      </c>
      <c r="R537" s="15">
        <v>0</v>
      </c>
      <c r="S537" s="15">
        <f t="shared" si="96"/>
        <v>-0.35600431800696014</v>
      </c>
      <c r="T537" s="15">
        <f t="shared" si="97"/>
        <v>-100</v>
      </c>
      <c r="U537" s="15">
        <v>0.14295758916133455</v>
      </c>
      <c r="V537" s="15">
        <v>0</v>
      </c>
      <c r="W537" s="15">
        <f t="shared" si="98"/>
        <v>-0.14295758916133455</v>
      </c>
      <c r="X537" s="16">
        <f t="shared" si="102"/>
        <v>-100</v>
      </c>
      <c r="Y537" s="13">
        <v>0.36000000000000004</v>
      </c>
      <c r="Z537" s="13">
        <v>0</v>
      </c>
      <c r="AA537" s="13">
        <v>0</v>
      </c>
      <c r="AB537" s="13">
        <v>0</v>
      </c>
      <c r="AC537" s="53">
        <f t="shared" si="99"/>
        <v>0</v>
      </c>
      <c r="AD537" s="53" t="str">
        <f t="shared" si="104"/>
        <v>0.00</v>
      </c>
      <c r="AE537" s="53">
        <f t="shared" si="100"/>
        <v>0</v>
      </c>
      <c r="AF537" s="53" t="str">
        <f t="shared" si="101"/>
        <v>0.00</v>
      </c>
      <c r="AG537" s="44">
        <v>221112</v>
      </c>
      <c r="AH537" s="15" t="s">
        <v>686</v>
      </c>
      <c r="AI537" s="20"/>
      <c r="AJ537" s="20"/>
      <c r="AK537" s="20"/>
      <c r="AL537" s="20"/>
      <c r="AM537" s="20"/>
      <c r="AN537" s="20"/>
      <c r="AO537" s="20"/>
      <c r="AP537" s="20"/>
      <c r="AQ537" s="20"/>
      <c r="AR537" s="20"/>
      <c r="AS537" s="20"/>
      <c r="AT537" s="20"/>
    </row>
    <row r="538" spans="1:46" ht="26.1" customHeight="1" x14ac:dyDescent="0.25">
      <c r="A538" s="39" t="s">
        <v>31</v>
      </c>
      <c r="B538" s="13" t="s">
        <v>31</v>
      </c>
      <c r="C538" s="13">
        <v>34013</v>
      </c>
      <c r="D538" s="13" t="s">
        <v>252</v>
      </c>
      <c r="E538" s="13">
        <v>7627</v>
      </c>
      <c r="F538" s="13" t="s">
        <v>352</v>
      </c>
      <c r="G538" s="13" t="s">
        <v>132</v>
      </c>
      <c r="H538" s="13" t="s">
        <v>135</v>
      </c>
      <c r="I538" s="4">
        <v>2401</v>
      </c>
      <c r="J538" s="4">
        <v>24001</v>
      </c>
      <c r="K538" s="14" t="s">
        <v>38</v>
      </c>
      <c r="L538" s="15" t="s">
        <v>679</v>
      </c>
      <c r="M538" s="68">
        <v>111</v>
      </c>
      <c r="N538" s="61">
        <v>0</v>
      </c>
      <c r="O538" s="65">
        <f t="shared" si="94"/>
        <v>5.0271739130434784E-2</v>
      </c>
      <c r="P538" s="65">
        <f t="shared" si="95"/>
        <v>0</v>
      </c>
      <c r="Q538" s="15">
        <v>1.839353677171359</v>
      </c>
      <c r="R538" s="15">
        <v>0</v>
      </c>
      <c r="S538" s="15">
        <f t="shared" si="96"/>
        <v>-1.839353677171359</v>
      </c>
      <c r="T538" s="15">
        <f t="shared" si="97"/>
        <v>-100</v>
      </c>
      <c r="U538" s="15">
        <v>0.73861342125157214</v>
      </c>
      <c r="V538" s="15">
        <v>0</v>
      </c>
      <c r="W538" s="15">
        <f t="shared" si="98"/>
        <v>-0.73861342125157214</v>
      </c>
      <c r="X538" s="16">
        <f t="shared" si="102"/>
        <v>-100</v>
      </c>
      <c r="Y538" s="13">
        <v>1.84</v>
      </c>
      <c r="Z538" s="13">
        <v>0</v>
      </c>
      <c r="AA538" s="13">
        <v>0</v>
      </c>
      <c r="AB538" s="13">
        <v>0</v>
      </c>
      <c r="AC538" s="53">
        <f t="shared" si="99"/>
        <v>0</v>
      </c>
      <c r="AD538" s="53" t="str">
        <f t="shared" si="104"/>
        <v>0.00</v>
      </c>
      <c r="AE538" s="53">
        <f t="shared" si="100"/>
        <v>0</v>
      </c>
      <c r="AF538" s="53" t="str">
        <f t="shared" si="101"/>
        <v>0.00</v>
      </c>
      <c r="AG538" s="44">
        <v>221112</v>
      </c>
      <c r="AH538" s="15" t="s">
        <v>686</v>
      </c>
      <c r="AI538" s="20"/>
      <c r="AJ538" s="20"/>
      <c r="AK538" s="20"/>
      <c r="AL538" s="20"/>
      <c r="AM538" s="20"/>
      <c r="AN538" s="20"/>
      <c r="AO538" s="20"/>
      <c r="AP538" s="20"/>
      <c r="AQ538" s="20"/>
      <c r="AR538" s="20"/>
      <c r="AS538" s="20"/>
      <c r="AT538" s="20"/>
    </row>
    <row r="539" spans="1:46" ht="26.1" customHeight="1" x14ac:dyDescent="0.25">
      <c r="A539" s="39" t="s">
        <v>31</v>
      </c>
      <c r="B539" s="13" t="s">
        <v>31</v>
      </c>
      <c r="C539" s="13">
        <v>34013</v>
      </c>
      <c r="D539" s="13" t="s">
        <v>252</v>
      </c>
      <c r="E539" s="13">
        <v>7627</v>
      </c>
      <c r="F539" s="13" t="s">
        <v>352</v>
      </c>
      <c r="G539" s="13" t="s">
        <v>132</v>
      </c>
      <c r="H539" s="13" t="s">
        <v>135</v>
      </c>
      <c r="I539" s="4">
        <v>2401</v>
      </c>
      <c r="J539" s="4">
        <v>24001</v>
      </c>
      <c r="K539" s="14" t="s">
        <v>39</v>
      </c>
      <c r="L539" s="15" t="s">
        <v>679</v>
      </c>
      <c r="M539" s="68">
        <v>111</v>
      </c>
      <c r="N539" s="61">
        <v>0</v>
      </c>
      <c r="O539" s="65">
        <f t="shared" si="94"/>
        <v>5.0271739130434784E-2</v>
      </c>
      <c r="P539" s="65">
        <f t="shared" si="95"/>
        <v>0</v>
      </c>
      <c r="Q539" s="15">
        <v>1.839353677171359</v>
      </c>
      <c r="R539" s="15">
        <v>0</v>
      </c>
      <c r="S539" s="15">
        <f t="shared" si="96"/>
        <v>-1.839353677171359</v>
      </c>
      <c r="T539" s="15">
        <f t="shared" si="97"/>
        <v>-100</v>
      </c>
      <c r="U539" s="15">
        <v>0.73861342125157214</v>
      </c>
      <c r="V539" s="15">
        <v>0</v>
      </c>
      <c r="W539" s="15">
        <f t="shared" si="98"/>
        <v>-0.73861342125157214</v>
      </c>
      <c r="X539" s="16">
        <f t="shared" si="102"/>
        <v>-100</v>
      </c>
      <c r="Y539" s="13">
        <v>1.84</v>
      </c>
      <c r="Z539" s="13">
        <v>0</v>
      </c>
      <c r="AA539" s="13">
        <v>0</v>
      </c>
      <c r="AB539" s="13">
        <v>0</v>
      </c>
      <c r="AC539" s="53">
        <f t="shared" si="99"/>
        <v>0</v>
      </c>
      <c r="AD539" s="53" t="str">
        <f t="shared" si="104"/>
        <v>0.00</v>
      </c>
      <c r="AE539" s="53">
        <f t="shared" si="100"/>
        <v>0</v>
      </c>
      <c r="AF539" s="53" t="str">
        <f t="shared" si="101"/>
        <v>0.00</v>
      </c>
      <c r="AG539" s="44">
        <v>221112</v>
      </c>
      <c r="AH539" s="15" t="s">
        <v>686</v>
      </c>
      <c r="AI539" s="20"/>
      <c r="AJ539" s="20"/>
      <c r="AK539" s="20"/>
      <c r="AL539" s="20"/>
      <c r="AM539" s="20"/>
      <c r="AN539" s="20"/>
      <c r="AO539" s="20"/>
      <c r="AP539" s="20"/>
      <c r="AQ539" s="20"/>
      <c r="AR539" s="20"/>
      <c r="AS539" s="20"/>
      <c r="AT539" s="20"/>
    </row>
    <row r="540" spans="1:46" ht="26.1" customHeight="1" x14ac:dyDescent="0.25">
      <c r="A540" s="39" t="s">
        <v>31</v>
      </c>
      <c r="B540" s="13" t="s">
        <v>31</v>
      </c>
      <c r="C540" s="13">
        <v>34013</v>
      </c>
      <c r="D540" s="13" t="s">
        <v>252</v>
      </c>
      <c r="E540" s="13">
        <v>7627</v>
      </c>
      <c r="F540" s="13" t="s">
        <v>352</v>
      </c>
      <c r="G540" s="13" t="s">
        <v>132</v>
      </c>
      <c r="H540" s="13" t="s">
        <v>135</v>
      </c>
      <c r="I540" s="4">
        <v>2401</v>
      </c>
      <c r="J540" s="4">
        <v>24001</v>
      </c>
      <c r="K540" s="14" t="s">
        <v>37</v>
      </c>
      <c r="L540" s="15" t="s">
        <v>679</v>
      </c>
      <c r="M540" s="68">
        <v>111</v>
      </c>
      <c r="N540" s="61">
        <v>0</v>
      </c>
      <c r="O540" s="65">
        <f t="shared" si="94"/>
        <v>5.0271739130434784E-2</v>
      </c>
      <c r="P540" s="65">
        <f t="shared" si="95"/>
        <v>0</v>
      </c>
      <c r="Q540" s="15">
        <v>6.9543044999837281E-2</v>
      </c>
      <c r="R540" s="15">
        <v>0</v>
      </c>
      <c r="S540" s="15">
        <f t="shared" si="96"/>
        <v>-6.9543044999837281E-2</v>
      </c>
      <c r="T540" s="15">
        <f t="shared" si="97"/>
        <v>-100</v>
      </c>
      <c r="U540" s="15">
        <v>2.7925801888507816E-2</v>
      </c>
      <c r="V540" s="15">
        <v>0</v>
      </c>
      <c r="W540" s="15">
        <f t="shared" si="98"/>
        <v>-2.7925801888507816E-2</v>
      </c>
      <c r="X540" s="16">
        <f t="shared" si="102"/>
        <v>-100</v>
      </c>
      <c r="Y540" s="13">
        <v>0.08</v>
      </c>
      <c r="Z540" s="13">
        <v>0</v>
      </c>
      <c r="AA540" s="13">
        <v>0</v>
      </c>
      <c r="AB540" s="13">
        <v>0</v>
      </c>
      <c r="AC540" s="53">
        <f t="shared" si="99"/>
        <v>0</v>
      </c>
      <c r="AD540" s="53" t="str">
        <f t="shared" si="104"/>
        <v>0.00</v>
      </c>
      <c r="AE540" s="53">
        <f t="shared" si="100"/>
        <v>0</v>
      </c>
      <c r="AF540" s="53" t="str">
        <f t="shared" si="101"/>
        <v>0.00</v>
      </c>
      <c r="AG540" s="44">
        <v>221112</v>
      </c>
      <c r="AH540" s="15" t="s">
        <v>686</v>
      </c>
      <c r="AI540" s="20"/>
      <c r="AJ540" s="20"/>
      <c r="AK540" s="20"/>
      <c r="AL540" s="20"/>
      <c r="AM540" s="20"/>
      <c r="AN540" s="20"/>
      <c r="AO540" s="20"/>
      <c r="AP540" s="20"/>
      <c r="AQ540" s="20"/>
      <c r="AR540" s="20"/>
      <c r="AS540" s="20"/>
      <c r="AT540" s="20"/>
    </row>
    <row r="541" spans="1:46" ht="26.1" customHeight="1" x14ac:dyDescent="0.25">
      <c r="A541" s="39" t="s">
        <v>31</v>
      </c>
      <c r="B541" s="13" t="s">
        <v>31</v>
      </c>
      <c r="C541" s="13">
        <v>34013</v>
      </c>
      <c r="D541" s="13" t="s">
        <v>252</v>
      </c>
      <c r="E541" s="13">
        <v>7627</v>
      </c>
      <c r="F541" s="13" t="s">
        <v>352</v>
      </c>
      <c r="G541" s="13" t="s">
        <v>132</v>
      </c>
      <c r="H541" s="13" t="s">
        <v>135</v>
      </c>
      <c r="I541" s="4">
        <v>2401</v>
      </c>
      <c r="J541" s="4">
        <v>26001</v>
      </c>
      <c r="K541" s="14" t="s">
        <v>40</v>
      </c>
      <c r="L541" s="15" t="s">
        <v>679</v>
      </c>
      <c r="M541" s="68">
        <v>114</v>
      </c>
      <c r="N541" s="61">
        <v>0</v>
      </c>
      <c r="O541" s="65">
        <f t="shared" si="94"/>
        <v>5.1630434782608696E-2</v>
      </c>
      <c r="P541" s="65">
        <f t="shared" si="95"/>
        <v>0</v>
      </c>
      <c r="Q541" s="15">
        <v>0.35247165531020036</v>
      </c>
      <c r="R541" s="15">
        <v>0</v>
      </c>
      <c r="S541" s="15">
        <f t="shared" si="96"/>
        <v>-0.35247165531020036</v>
      </c>
      <c r="T541" s="15">
        <f t="shared" si="97"/>
        <v>-100</v>
      </c>
      <c r="U541" s="15">
        <v>0.13695390010151759</v>
      </c>
      <c r="V541" s="15">
        <v>0</v>
      </c>
      <c r="W541" s="15">
        <f t="shared" si="98"/>
        <v>-0.13695390010151759</v>
      </c>
      <c r="X541" s="16">
        <f t="shared" si="102"/>
        <v>-100</v>
      </c>
      <c r="Y541" s="13">
        <v>0.36</v>
      </c>
      <c r="Z541" s="13">
        <v>0</v>
      </c>
      <c r="AA541" s="13">
        <v>0</v>
      </c>
      <c r="AB541" s="13">
        <v>0</v>
      </c>
      <c r="AC541" s="53">
        <f t="shared" si="99"/>
        <v>0</v>
      </c>
      <c r="AD541" s="53" t="str">
        <f t="shared" si="104"/>
        <v>0.00</v>
      </c>
      <c r="AE541" s="53">
        <f t="shared" si="100"/>
        <v>0</v>
      </c>
      <c r="AF541" s="53" t="str">
        <f t="shared" si="101"/>
        <v>0.00</v>
      </c>
      <c r="AG541" s="44">
        <v>221112</v>
      </c>
      <c r="AH541" s="15" t="s">
        <v>686</v>
      </c>
      <c r="AI541" s="20"/>
      <c r="AJ541" s="20"/>
      <c r="AK541" s="20"/>
      <c r="AL541" s="20"/>
      <c r="AM541" s="20"/>
      <c r="AN541" s="20"/>
      <c r="AO541" s="20"/>
      <c r="AP541" s="20"/>
      <c r="AQ541" s="20"/>
      <c r="AR541" s="20"/>
      <c r="AS541" s="20"/>
      <c r="AT541" s="20"/>
    </row>
    <row r="542" spans="1:46" ht="26.1" customHeight="1" x14ac:dyDescent="0.25">
      <c r="A542" s="39" t="s">
        <v>31</v>
      </c>
      <c r="B542" s="13" t="s">
        <v>31</v>
      </c>
      <c r="C542" s="13">
        <v>34013</v>
      </c>
      <c r="D542" s="13" t="s">
        <v>252</v>
      </c>
      <c r="E542" s="13">
        <v>7627</v>
      </c>
      <c r="F542" s="13" t="s">
        <v>352</v>
      </c>
      <c r="G542" s="13" t="s">
        <v>132</v>
      </c>
      <c r="H542" s="13" t="s">
        <v>135</v>
      </c>
      <c r="I542" s="4">
        <v>2401</v>
      </c>
      <c r="J542" s="4">
        <v>26001</v>
      </c>
      <c r="K542" s="14" t="s">
        <v>38</v>
      </c>
      <c r="L542" s="15" t="s">
        <v>679</v>
      </c>
      <c r="M542" s="68">
        <v>114</v>
      </c>
      <c r="N542" s="61">
        <v>0</v>
      </c>
      <c r="O542" s="65">
        <f t="shared" si="94"/>
        <v>5.1630434782608696E-2</v>
      </c>
      <c r="P542" s="65">
        <f t="shared" si="95"/>
        <v>0</v>
      </c>
      <c r="Q542" s="15">
        <v>1.8223002830409365</v>
      </c>
      <c r="R542" s="15">
        <v>0</v>
      </c>
      <c r="S542" s="15">
        <f t="shared" si="96"/>
        <v>-1.8223002830409365</v>
      </c>
      <c r="T542" s="15">
        <f t="shared" si="97"/>
        <v>-100</v>
      </c>
      <c r="U542" s="15">
        <v>0.70806014372677795</v>
      </c>
      <c r="V542" s="15">
        <v>0</v>
      </c>
      <c r="W542" s="15">
        <f t="shared" si="98"/>
        <v>-0.70806014372677795</v>
      </c>
      <c r="X542" s="16">
        <f t="shared" si="102"/>
        <v>-100</v>
      </c>
      <c r="Y542" s="13">
        <v>1.8199999999999998</v>
      </c>
      <c r="Z542" s="13">
        <v>0</v>
      </c>
      <c r="AA542" s="13">
        <v>0</v>
      </c>
      <c r="AB542" s="13">
        <v>0</v>
      </c>
      <c r="AC542" s="53">
        <f t="shared" si="99"/>
        <v>0</v>
      </c>
      <c r="AD542" s="53" t="str">
        <f t="shared" si="104"/>
        <v>0.00</v>
      </c>
      <c r="AE542" s="53">
        <f t="shared" si="100"/>
        <v>0</v>
      </c>
      <c r="AF542" s="53" t="str">
        <f t="shared" si="101"/>
        <v>0.00</v>
      </c>
      <c r="AG542" s="44">
        <v>221112</v>
      </c>
      <c r="AH542" s="15" t="s">
        <v>686</v>
      </c>
      <c r="AI542" s="20"/>
      <c r="AJ542" s="20"/>
      <c r="AK542" s="20"/>
      <c r="AL542" s="20"/>
      <c r="AM542" s="20"/>
      <c r="AN542" s="20"/>
      <c r="AO542" s="20"/>
      <c r="AP542" s="20"/>
      <c r="AQ542" s="20"/>
      <c r="AR542" s="20"/>
      <c r="AS542" s="20"/>
      <c r="AT542" s="20"/>
    </row>
    <row r="543" spans="1:46" ht="26.1" customHeight="1" x14ac:dyDescent="0.25">
      <c r="A543" s="39" t="s">
        <v>31</v>
      </c>
      <c r="B543" s="13" t="s">
        <v>31</v>
      </c>
      <c r="C543" s="13">
        <v>34013</v>
      </c>
      <c r="D543" s="13" t="s">
        <v>252</v>
      </c>
      <c r="E543" s="13">
        <v>7627</v>
      </c>
      <c r="F543" s="13" t="s">
        <v>352</v>
      </c>
      <c r="G543" s="13" t="s">
        <v>132</v>
      </c>
      <c r="H543" s="13" t="s">
        <v>135</v>
      </c>
      <c r="I543" s="4">
        <v>2401</v>
      </c>
      <c r="J543" s="4">
        <v>26001</v>
      </c>
      <c r="K543" s="14" t="s">
        <v>39</v>
      </c>
      <c r="L543" s="15" t="s">
        <v>679</v>
      </c>
      <c r="M543" s="68">
        <v>114</v>
      </c>
      <c r="N543" s="61">
        <v>0</v>
      </c>
      <c r="O543" s="65">
        <f t="shared" si="94"/>
        <v>5.1630434782608696E-2</v>
      </c>
      <c r="P543" s="65">
        <f t="shared" si="95"/>
        <v>0</v>
      </c>
      <c r="Q543" s="15">
        <v>1.8223002830409365</v>
      </c>
      <c r="R543" s="15">
        <v>0</v>
      </c>
      <c r="S543" s="15">
        <f t="shared" si="96"/>
        <v>-1.8223002830409365</v>
      </c>
      <c r="T543" s="15">
        <f t="shared" si="97"/>
        <v>-100</v>
      </c>
      <c r="U543" s="15">
        <v>0.70806014372677795</v>
      </c>
      <c r="V543" s="15">
        <v>0</v>
      </c>
      <c r="W543" s="15">
        <f t="shared" si="98"/>
        <v>-0.70806014372677795</v>
      </c>
      <c r="X543" s="16">
        <f t="shared" si="102"/>
        <v>-100</v>
      </c>
      <c r="Y543" s="13">
        <v>1.8199999999999998</v>
      </c>
      <c r="Z543" s="13">
        <v>0</v>
      </c>
      <c r="AA543" s="13">
        <v>0</v>
      </c>
      <c r="AB543" s="13">
        <v>0</v>
      </c>
      <c r="AC543" s="53">
        <f t="shared" si="99"/>
        <v>0</v>
      </c>
      <c r="AD543" s="53" t="str">
        <f t="shared" si="104"/>
        <v>0.00</v>
      </c>
      <c r="AE543" s="53">
        <f t="shared" si="100"/>
        <v>0</v>
      </c>
      <c r="AF543" s="53" t="str">
        <f t="shared" si="101"/>
        <v>0.00</v>
      </c>
      <c r="AG543" s="44">
        <v>221112</v>
      </c>
      <c r="AH543" s="15" t="s">
        <v>686</v>
      </c>
      <c r="AI543" s="20"/>
      <c r="AJ543" s="20"/>
      <c r="AK543" s="20"/>
      <c r="AL543" s="20"/>
      <c r="AM543" s="20"/>
      <c r="AN543" s="20"/>
      <c r="AO543" s="20"/>
      <c r="AP543" s="20"/>
      <c r="AQ543" s="20"/>
      <c r="AR543" s="20"/>
      <c r="AS543" s="20"/>
      <c r="AT543" s="20"/>
    </row>
    <row r="544" spans="1:46" ht="26.1" customHeight="1" x14ac:dyDescent="0.25">
      <c r="A544" s="39" t="s">
        <v>31</v>
      </c>
      <c r="B544" s="13" t="s">
        <v>31</v>
      </c>
      <c r="C544" s="13">
        <v>34013</v>
      </c>
      <c r="D544" s="13" t="s">
        <v>252</v>
      </c>
      <c r="E544" s="13">
        <v>7627</v>
      </c>
      <c r="F544" s="13" t="s">
        <v>352</v>
      </c>
      <c r="G544" s="13" t="s">
        <v>132</v>
      </c>
      <c r="H544" s="13" t="s">
        <v>135</v>
      </c>
      <c r="I544" s="4">
        <v>2401</v>
      </c>
      <c r="J544" s="4">
        <v>26001</v>
      </c>
      <c r="K544" s="14" t="s">
        <v>37</v>
      </c>
      <c r="L544" s="15" t="s">
        <v>679</v>
      </c>
      <c r="M544" s="68">
        <v>114</v>
      </c>
      <c r="N544" s="61">
        <v>0</v>
      </c>
      <c r="O544" s="65">
        <f t="shared" si="94"/>
        <v>5.1630434782608696E-2</v>
      </c>
      <c r="P544" s="65">
        <f t="shared" si="95"/>
        <v>0</v>
      </c>
      <c r="Q544" s="15">
        <v>3.8046195000096518E-2</v>
      </c>
      <c r="R544" s="15">
        <v>0</v>
      </c>
      <c r="S544" s="15">
        <f t="shared" si="96"/>
        <v>-3.8046195000096518E-2</v>
      </c>
      <c r="T544" s="15">
        <f t="shared" si="97"/>
        <v>-100</v>
      </c>
      <c r="U544" s="15">
        <v>1.4782961156691917E-2</v>
      </c>
      <c r="V544" s="15">
        <v>0</v>
      </c>
      <c r="W544" s="15">
        <f t="shared" si="98"/>
        <v>-1.4782961156691917E-2</v>
      </c>
      <c r="X544" s="16">
        <f t="shared" si="102"/>
        <v>-100</v>
      </c>
      <c r="Y544" s="13">
        <v>0.04</v>
      </c>
      <c r="Z544" s="13">
        <v>0</v>
      </c>
      <c r="AA544" s="13">
        <v>0</v>
      </c>
      <c r="AB544" s="13">
        <v>0</v>
      </c>
      <c r="AC544" s="53">
        <f t="shared" si="99"/>
        <v>0</v>
      </c>
      <c r="AD544" s="53" t="str">
        <f t="shared" si="104"/>
        <v>0.00</v>
      </c>
      <c r="AE544" s="53">
        <f t="shared" si="100"/>
        <v>0</v>
      </c>
      <c r="AF544" s="53" t="str">
        <f t="shared" si="101"/>
        <v>0.00</v>
      </c>
      <c r="AG544" s="44">
        <v>221112</v>
      </c>
      <c r="AH544" s="15" t="s">
        <v>686</v>
      </c>
      <c r="AI544" s="20"/>
      <c r="AJ544" s="20"/>
      <c r="AK544" s="20"/>
      <c r="AL544" s="20"/>
      <c r="AM544" s="20"/>
      <c r="AN544" s="20"/>
      <c r="AO544" s="20"/>
      <c r="AP544" s="20"/>
      <c r="AQ544" s="20"/>
      <c r="AR544" s="20"/>
      <c r="AS544" s="20"/>
      <c r="AT544" s="20"/>
    </row>
    <row r="545" spans="1:46" ht="26.1" customHeight="1" x14ac:dyDescent="0.25">
      <c r="A545" s="39" t="s">
        <v>31</v>
      </c>
      <c r="B545" s="13" t="s">
        <v>31</v>
      </c>
      <c r="C545" s="13">
        <v>34013</v>
      </c>
      <c r="D545" s="13" t="s">
        <v>252</v>
      </c>
      <c r="E545" s="13">
        <v>7627</v>
      </c>
      <c r="F545" s="13" t="s">
        <v>352</v>
      </c>
      <c r="G545" s="13" t="s">
        <v>132</v>
      </c>
      <c r="H545" s="13" t="s">
        <v>135</v>
      </c>
      <c r="I545" s="4">
        <v>2401</v>
      </c>
      <c r="J545" s="4">
        <v>28001</v>
      </c>
      <c r="K545" s="14" t="s">
        <v>40</v>
      </c>
      <c r="L545" s="15" t="s">
        <v>679</v>
      </c>
      <c r="M545" s="68">
        <v>97</v>
      </c>
      <c r="N545" s="61">
        <v>0</v>
      </c>
      <c r="O545" s="65">
        <f t="shared" si="94"/>
        <v>4.3931159420289856E-2</v>
      </c>
      <c r="P545" s="65">
        <f t="shared" si="95"/>
        <v>0</v>
      </c>
      <c r="Q545" s="15">
        <v>0.36605172916524087</v>
      </c>
      <c r="R545" s="15">
        <v>0.14001105599999999</v>
      </c>
      <c r="S545" s="15">
        <f t="shared" si="96"/>
        <v>-0.22604067316524087</v>
      </c>
      <c r="T545" s="15">
        <f t="shared" si="97"/>
        <v>-61.751019092496342</v>
      </c>
      <c r="U545" s="15">
        <v>0.12924842483507187</v>
      </c>
      <c r="V545" s="15">
        <v>0</v>
      </c>
      <c r="W545" s="15">
        <f t="shared" si="98"/>
        <v>-0.12924842483507187</v>
      </c>
      <c r="X545" s="16">
        <f t="shared" si="102"/>
        <v>-100</v>
      </c>
      <c r="Y545" s="13">
        <v>0.37</v>
      </c>
      <c r="Z545" s="13">
        <v>0</v>
      </c>
      <c r="AA545" s="13">
        <v>0</v>
      </c>
      <c r="AB545" s="13">
        <v>0</v>
      </c>
      <c r="AC545" s="53">
        <f t="shared" si="99"/>
        <v>0</v>
      </c>
      <c r="AD545" s="53" t="str">
        <f t="shared" si="104"/>
        <v>0.00</v>
      </c>
      <c r="AE545" s="53">
        <f t="shared" si="100"/>
        <v>0</v>
      </c>
      <c r="AF545" s="53" t="str">
        <f t="shared" si="101"/>
        <v>0.00</v>
      </c>
      <c r="AG545" s="44">
        <v>221112</v>
      </c>
      <c r="AH545" s="15" t="s">
        <v>686</v>
      </c>
      <c r="AI545" s="20"/>
      <c r="AJ545" s="20"/>
      <c r="AK545" s="20"/>
      <c r="AL545" s="20"/>
      <c r="AM545" s="20"/>
      <c r="AN545" s="20"/>
      <c r="AO545" s="20"/>
      <c r="AP545" s="20"/>
      <c r="AQ545" s="20"/>
      <c r="AR545" s="20"/>
      <c r="AS545" s="20"/>
      <c r="AT545" s="20"/>
    </row>
    <row r="546" spans="1:46" ht="26.1" customHeight="1" x14ac:dyDescent="0.25">
      <c r="A546" s="39" t="s">
        <v>31</v>
      </c>
      <c r="B546" s="13" t="s">
        <v>31</v>
      </c>
      <c r="C546" s="13">
        <v>34013</v>
      </c>
      <c r="D546" s="13" t="s">
        <v>252</v>
      </c>
      <c r="E546" s="13">
        <v>7627</v>
      </c>
      <c r="F546" s="13" t="s">
        <v>352</v>
      </c>
      <c r="G546" s="13" t="s">
        <v>132</v>
      </c>
      <c r="H546" s="13" t="s">
        <v>135</v>
      </c>
      <c r="I546" s="4">
        <v>2401</v>
      </c>
      <c r="J546" s="4">
        <v>28001</v>
      </c>
      <c r="K546" s="14" t="s">
        <v>38</v>
      </c>
      <c r="L546" s="15" t="s">
        <v>679</v>
      </c>
      <c r="M546" s="68">
        <v>97</v>
      </c>
      <c r="N546" s="61">
        <v>0</v>
      </c>
      <c r="O546" s="65">
        <f t="shared" si="94"/>
        <v>4.3931159420289856E-2</v>
      </c>
      <c r="P546" s="65">
        <f t="shared" si="95"/>
        <v>0</v>
      </c>
      <c r="Q546" s="15">
        <v>1.9892508110191911</v>
      </c>
      <c r="R546" s="15">
        <v>0.76086816499999999</v>
      </c>
      <c r="S546" s="15">
        <f t="shared" si="96"/>
        <v>-1.2283826460191911</v>
      </c>
      <c r="T546" s="15">
        <f t="shared" si="97"/>
        <v>-61.751018987386018</v>
      </c>
      <c r="U546" s="15">
        <v>0.7023803289017031</v>
      </c>
      <c r="V546" s="15">
        <v>0</v>
      </c>
      <c r="W546" s="15">
        <f t="shared" si="98"/>
        <v>-0.7023803289017031</v>
      </c>
      <c r="X546" s="16">
        <f t="shared" si="102"/>
        <v>-100</v>
      </c>
      <c r="Y546" s="13">
        <v>1.99</v>
      </c>
      <c r="Z546" s="13">
        <v>0</v>
      </c>
      <c r="AA546" s="13">
        <v>0</v>
      </c>
      <c r="AB546" s="13">
        <v>0</v>
      </c>
      <c r="AC546" s="53">
        <f t="shared" si="99"/>
        <v>0</v>
      </c>
      <c r="AD546" s="53" t="str">
        <f t="shared" si="104"/>
        <v>0.00</v>
      </c>
      <c r="AE546" s="53">
        <f t="shared" si="100"/>
        <v>0</v>
      </c>
      <c r="AF546" s="53" t="str">
        <f t="shared" si="101"/>
        <v>0.00</v>
      </c>
      <c r="AG546" s="44">
        <v>221112</v>
      </c>
      <c r="AH546" s="15" t="s">
        <v>686</v>
      </c>
      <c r="AI546" s="20"/>
      <c r="AJ546" s="20"/>
      <c r="AK546" s="20"/>
      <c r="AL546" s="20"/>
      <c r="AM546" s="20"/>
      <c r="AN546" s="20"/>
      <c r="AO546" s="20"/>
      <c r="AP546" s="20"/>
      <c r="AQ546" s="20"/>
      <c r="AR546" s="20"/>
      <c r="AS546" s="20"/>
      <c r="AT546" s="20"/>
    </row>
    <row r="547" spans="1:46" ht="26.1" customHeight="1" x14ac:dyDescent="0.25">
      <c r="A547" s="39" t="s">
        <v>31</v>
      </c>
      <c r="B547" s="13" t="s">
        <v>31</v>
      </c>
      <c r="C547" s="13">
        <v>34013</v>
      </c>
      <c r="D547" s="13" t="s">
        <v>252</v>
      </c>
      <c r="E547" s="13">
        <v>7627</v>
      </c>
      <c r="F547" s="13" t="s">
        <v>352</v>
      </c>
      <c r="G547" s="13" t="s">
        <v>132</v>
      </c>
      <c r="H547" s="13" t="s">
        <v>135</v>
      </c>
      <c r="I547" s="4">
        <v>2401</v>
      </c>
      <c r="J547" s="4">
        <v>28001</v>
      </c>
      <c r="K547" s="14" t="s">
        <v>39</v>
      </c>
      <c r="L547" s="15" t="s">
        <v>679</v>
      </c>
      <c r="M547" s="68">
        <v>97</v>
      </c>
      <c r="N547" s="61">
        <v>0</v>
      </c>
      <c r="O547" s="65">
        <f t="shared" si="94"/>
        <v>4.3931159420289856E-2</v>
      </c>
      <c r="P547" s="65">
        <f t="shared" si="95"/>
        <v>0</v>
      </c>
      <c r="Q547" s="15">
        <v>1.9892508110191911</v>
      </c>
      <c r="R547" s="15">
        <v>0.76086816499999999</v>
      </c>
      <c r="S547" s="15">
        <f t="shared" si="96"/>
        <v>-1.2283826460191911</v>
      </c>
      <c r="T547" s="15">
        <f t="shared" si="97"/>
        <v>-61.751018987386018</v>
      </c>
      <c r="U547" s="15">
        <v>0.7023803289017031</v>
      </c>
      <c r="V547" s="15">
        <v>0</v>
      </c>
      <c r="W547" s="15">
        <f t="shared" si="98"/>
        <v>-0.7023803289017031</v>
      </c>
      <c r="X547" s="16">
        <f t="shared" si="102"/>
        <v>-100</v>
      </c>
      <c r="Y547" s="13">
        <v>1.99</v>
      </c>
      <c r="Z547" s="13">
        <v>0</v>
      </c>
      <c r="AA547" s="13">
        <v>0</v>
      </c>
      <c r="AB547" s="13">
        <v>0</v>
      </c>
      <c r="AC547" s="53">
        <f t="shared" si="99"/>
        <v>0</v>
      </c>
      <c r="AD547" s="53" t="str">
        <f t="shared" si="104"/>
        <v>0.00</v>
      </c>
      <c r="AE547" s="53">
        <f t="shared" si="100"/>
        <v>0</v>
      </c>
      <c r="AF547" s="53" t="str">
        <f t="shared" si="101"/>
        <v>0.00</v>
      </c>
      <c r="AG547" s="44">
        <v>221112</v>
      </c>
      <c r="AH547" s="15" t="s">
        <v>686</v>
      </c>
      <c r="AI547" s="20"/>
      <c r="AJ547" s="20"/>
      <c r="AK547" s="20"/>
      <c r="AL547" s="20"/>
      <c r="AM547" s="20"/>
      <c r="AN547" s="20"/>
      <c r="AO547" s="20"/>
      <c r="AP547" s="20"/>
      <c r="AQ547" s="20"/>
      <c r="AR547" s="20"/>
      <c r="AS547" s="20"/>
      <c r="AT547" s="20"/>
    </row>
    <row r="548" spans="1:46" ht="26.1" customHeight="1" x14ac:dyDescent="0.25">
      <c r="A548" s="39" t="s">
        <v>31</v>
      </c>
      <c r="B548" s="13" t="s">
        <v>31</v>
      </c>
      <c r="C548" s="13">
        <v>34013</v>
      </c>
      <c r="D548" s="13" t="s">
        <v>252</v>
      </c>
      <c r="E548" s="13">
        <v>7627</v>
      </c>
      <c r="F548" s="13" t="s">
        <v>352</v>
      </c>
      <c r="G548" s="13" t="s">
        <v>132</v>
      </c>
      <c r="H548" s="13" t="s">
        <v>135</v>
      </c>
      <c r="I548" s="4">
        <v>2401</v>
      </c>
      <c r="J548" s="4">
        <v>28001</v>
      </c>
      <c r="K548" s="14" t="s">
        <v>37</v>
      </c>
      <c r="L548" s="15" t="s">
        <v>679</v>
      </c>
      <c r="M548" s="68">
        <v>97</v>
      </c>
      <c r="N548" s="61">
        <v>0</v>
      </c>
      <c r="O548" s="65">
        <f t="shared" si="94"/>
        <v>4.3931159420289856E-2</v>
      </c>
      <c r="P548" s="65">
        <f t="shared" si="95"/>
        <v>0</v>
      </c>
      <c r="Q548" s="15">
        <v>3.1996799999919091E-2</v>
      </c>
      <c r="R548" s="15">
        <v>3.2325784999999996E-2</v>
      </c>
      <c r="S548" s="15">
        <f t="shared" si="96"/>
        <v>3.2898500008090442E-4</v>
      </c>
      <c r="T548" s="15">
        <f t="shared" si="97"/>
        <v>1.0281809433497608</v>
      </c>
      <c r="U548" s="15">
        <v>1.1297681912836676E-2</v>
      </c>
      <c r="V548" s="15">
        <v>0</v>
      </c>
      <c r="W548" s="15">
        <f t="shared" si="98"/>
        <v>-1.1297681912836676E-2</v>
      </c>
      <c r="X548" s="16">
        <f t="shared" si="102"/>
        <v>-100</v>
      </c>
      <c r="Y548" s="13">
        <v>0.04</v>
      </c>
      <c r="Z548" s="13">
        <v>0</v>
      </c>
      <c r="AA548" s="13">
        <v>0</v>
      </c>
      <c r="AB548" s="13">
        <v>0</v>
      </c>
      <c r="AC548" s="53">
        <f t="shared" si="99"/>
        <v>0</v>
      </c>
      <c r="AD548" s="53" t="str">
        <f t="shared" si="104"/>
        <v>0.00</v>
      </c>
      <c r="AE548" s="53">
        <f t="shared" si="100"/>
        <v>0</v>
      </c>
      <c r="AF548" s="53" t="str">
        <f t="shared" si="101"/>
        <v>0.00</v>
      </c>
      <c r="AG548" s="44">
        <v>221112</v>
      </c>
      <c r="AH548" s="15" t="s">
        <v>686</v>
      </c>
      <c r="AI548" s="20"/>
      <c r="AJ548" s="20"/>
      <c r="AK548" s="20"/>
      <c r="AL548" s="20"/>
      <c r="AM548" s="20"/>
      <c r="AN548" s="20"/>
      <c r="AO548" s="20"/>
      <c r="AP548" s="20"/>
      <c r="AQ548" s="20"/>
      <c r="AR548" s="20"/>
      <c r="AS548" s="20"/>
      <c r="AT548" s="20"/>
    </row>
    <row r="549" spans="1:46" ht="26.1" customHeight="1" x14ac:dyDescent="0.25">
      <c r="A549" s="39" t="s">
        <v>31</v>
      </c>
      <c r="B549" s="13" t="s">
        <v>31</v>
      </c>
      <c r="C549" s="13">
        <v>34013</v>
      </c>
      <c r="D549" s="13" t="s">
        <v>252</v>
      </c>
      <c r="E549" s="13">
        <v>7627</v>
      </c>
      <c r="F549" s="13" t="s">
        <v>352</v>
      </c>
      <c r="G549" s="13" t="s">
        <v>132</v>
      </c>
      <c r="H549" s="13" t="s">
        <v>135</v>
      </c>
      <c r="I549" s="4">
        <v>2401</v>
      </c>
      <c r="J549" s="4">
        <v>28001</v>
      </c>
      <c r="K549" s="14" t="s">
        <v>34</v>
      </c>
      <c r="L549" s="15" t="s">
        <v>679</v>
      </c>
      <c r="M549" s="68">
        <v>97</v>
      </c>
      <c r="N549" s="61">
        <v>0</v>
      </c>
      <c r="O549" s="65">
        <f t="shared" si="94"/>
        <v>4.3931159420289856E-2</v>
      </c>
      <c r="P549" s="65">
        <f t="shared" si="95"/>
        <v>0</v>
      </c>
      <c r="Q549" s="15">
        <v>2.3003683701509732</v>
      </c>
      <c r="R549" s="15">
        <v>0.87986746100000002</v>
      </c>
      <c r="S549" s="15">
        <f t="shared" si="96"/>
        <v>-1.4205009091509733</v>
      </c>
      <c r="T549" s="15">
        <f t="shared" si="97"/>
        <v>-61.751018992568817</v>
      </c>
      <c r="U549" s="15">
        <v>0.81223216472833704</v>
      </c>
      <c r="V549" s="15">
        <v>0</v>
      </c>
      <c r="W549" s="15">
        <f t="shared" si="98"/>
        <v>-0.81223216472833704</v>
      </c>
      <c r="X549" s="16">
        <f t="shared" si="102"/>
        <v>-100</v>
      </c>
      <c r="Y549" s="13">
        <v>2.2999999999999998</v>
      </c>
      <c r="Z549" s="13">
        <v>118.59</v>
      </c>
      <c r="AA549" s="13">
        <v>0</v>
      </c>
      <c r="AB549" s="13">
        <v>0</v>
      </c>
      <c r="AC549" s="53">
        <f t="shared" si="99"/>
        <v>5.9295E-2</v>
      </c>
      <c r="AD549" s="69">
        <f t="shared" ref="AD549:AD560" si="105">AC549+(AC549*(X549/100))</f>
        <v>0</v>
      </c>
      <c r="AE549" s="53">
        <f t="shared" si="100"/>
        <v>-5.9295E-2</v>
      </c>
      <c r="AF549" s="53">
        <f t="shared" si="101"/>
        <v>-100</v>
      </c>
      <c r="AG549" s="44">
        <v>221112</v>
      </c>
      <c r="AH549" s="15" t="s">
        <v>686</v>
      </c>
      <c r="AI549" s="20"/>
      <c r="AJ549" s="20"/>
      <c r="AK549" s="20"/>
      <c r="AL549" s="20"/>
      <c r="AM549" s="20"/>
      <c r="AN549" s="20"/>
      <c r="AO549" s="20"/>
      <c r="AP549" s="20"/>
      <c r="AQ549" s="20"/>
      <c r="AR549" s="20"/>
      <c r="AS549" s="20"/>
      <c r="AT549" s="20"/>
    </row>
    <row r="550" spans="1:46" ht="26.1" customHeight="1" x14ac:dyDescent="0.25">
      <c r="A550" s="39" t="s">
        <v>31</v>
      </c>
      <c r="B550" s="13" t="s">
        <v>31</v>
      </c>
      <c r="C550" s="13">
        <v>34013</v>
      </c>
      <c r="D550" s="13" t="s">
        <v>252</v>
      </c>
      <c r="E550" s="13">
        <v>7627</v>
      </c>
      <c r="F550" s="13" t="s">
        <v>352</v>
      </c>
      <c r="G550" s="13" t="s">
        <v>132</v>
      </c>
      <c r="H550" s="13" t="s">
        <v>135</v>
      </c>
      <c r="I550" s="4">
        <v>2401</v>
      </c>
      <c r="J550" s="4">
        <v>26001</v>
      </c>
      <c r="K550" s="14" t="s">
        <v>34</v>
      </c>
      <c r="L550" s="15" t="s">
        <v>679</v>
      </c>
      <c r="M550" s="68">
        <v>114</v>
      </c>
      <c r="N550" s="61">
        <v>0</v>
      </c>
      <c r="O550" s="65">
        <f t="shared" si="94"/>
        <v>5.1630434782608696E-2</v>
      </c>
      <c r="P550" s="65">
        <f t="shared" si="95"/>
        <v>0</v>
      </c>
      <c r="Q550" s="15">
        <v>2.1710930129905219</v>
      </c>
      <c r="R550" s="15">
        <v>0</v>
      </c>
      <c r="S550" s="15">
        <f t="shared" si="96"/>
        <v>-2.1710930129905219</v>
      </c>
      <c r="T550" s="15">
        <f t="shared" si="97"/>
        <v>-100</v>
      </c>
      <c r="U550" s="15">
        <v>0.84358458654080315</v>
      </c>
      <c r="V550" s="15">
        <v>0</v>
      </c>
      <c r="W550" s="15">
        <f t="shared" si="98"/>
        <v>-0.84358458654080315</v>
      </c>
      <c r="X550" s="16">
        <f t="shared" si="102"/>
        <v>-100</v>
      </c>
      <c r="Y550" s="13">
        <v>2.17</v>
      </c>
      <c r="Z550" s="13">
        <v>121.05000000000001</v>
      </c>
      <c r="AA550" s="13">
        <v>0</v>
      </c>
      <c r="AB550" s="13">
        <v>0</v>
      </c>
      <c r="AC550" s="53">
        <f t="shared" si="99"/>
        <v>6.0525000000000002E-2</v>
      </c>
      <c r="AD550" s="69">
        <f t="shared" si="105"/>
        <v>0</v>
      </c>
      <c r="AE550" s="53">
        <f t="shared" si="100"/>
        <v>-6.0525000000000002E-2</v>
      </c>
      <c r="AF550" s="53">
        <f t="shared" si="101"/>
        <v>-100</v>
      </c>
      <c r="AG550" s="44">
        <v>221112</v>
      </c>
      <c r="AH550" s="15" t="s">
        <v>686</v>
      </c>
      <c r="AI550" s="20"/>
      <c r="AJ550" s="20"/>
      <c r="AK550" s="20"/>
      <c r="AL550" s="20"/>
      <c r="AM550" s="20"/>
      <c r="AN550" s="20"/>
      <c r="AO550" s="20"/>
      <c r="AP550" s="20"/>
      <c r="AQ550" s="20"/>
      <c r="AR550" s="20"/>
      <c r="AS550" s="20"/>
      <c r="AT550" s="20"/>
    </row>
    <row r="551" spans="1:46" ht="26.1" customHeight="1" x14ac:dyDescent="0.25">
      <c r="A551" s="39" t="s">
        <v>31</v>
      </c>
      <c r="B551" s="13" t="s">
        <v>31</v>
      </c>
      <c r="C551" s="13">
        <v>34013</v>
      </c>
      <c r="D551" s="13" t="s">
        <v>252</v>
      </c>
      <c r="E551" s="13">
        <v>7627</v>
      </c>
      <c r="F551" s="13" t="s">
        <v>352</v>
      </c>
      <c r="G551" s="13" t="s">
        <v>132</v>
      </c>
      <c r="H551" s="13" t="s">
        <v>135</v>
      </c>
      <c r="I551" s="4">
        <v>2401</v>
      </c>
      <c r="J551" s="4">
        <v>24001</v>
      </c>
      <c r="K551" s="14" t="s">
        <v>34</v>
      </c>
      <c r="L551" s="15" t="s">
        <v>679</v>
      </c>
      <c r="M551" s="68">
        <v>111</v>
      </c>
      <c r="N551" s="61">
        <v>0</v>
      </c>
      <c r="O551" s="65">
        <f t="shared" si="94"/>
        <v>5.0271739130434784E-2</v>
      </c>
      <c r="P551" s="65">
        <f t="shared" si="95"/>
        <v>0</v>
      </c>
      <c r="Q551" s="15">
        <v>2.1540445314991725</v>
      </c>
      <c r="R551" s="15">
        <v>0</v>
      </c>
      <c r="S551" s="15">
        <f t="shared" si="96"/>
        <v>-2.1540445314991725</v>
      </c>
      <c r="T551" s="15">
        <f t="shared" si="97"/>
        <v>-100</v>
      </c>
      <c r="U551" s="15">
        <v>0.86498111846850567</v>
      </c>
      <c r="V551" s="15">
        <v>0</v>
      </c>
      <c r="W551" s="15">
        <f t="shared" si="98"/>
        <v>-0.86498111846850567</v>
      </c>
      <c r="X551" s="16">
        <f t="shared" si="102"/>
        <v>-100</v>
      </c>
      <c r="Y551" s="13">
        <v>2.15</v>
      </c>
      <c r="Z551" s="13">
        <v>124.69999999999999</v>
      </c>
      <c r="AA551" s="13">
        <v>0</v>
      </c>
      <c r="AB551" s="13">
        <v>0</v>
      </c>
      <c r="AC551" s="53">
        <f t="shared" si="99"/>
        <v>6.2349999999999996E-2</v>
      </c>
      <c r="AD551" s="69">
        <f t="shared" si="105"/>
        <v>0</v>
      </c>
      <c r="AE551" s="53">
        <f t="shared" si="100"/>
        <v>-6.2349999999999996E-2</v>
      </c>
      <c r="AF551" s="53">
        <f t="shared" si="101"/>
        <v>-100</v>
      </c>
      <c r="AG551" s="44">
        <v>221112</v>
      </c>
      <c r="AH551" s="15" t="s">
        <v>686</v>
      </c>
      <c r="AI551" s="20"/>
      <c r="AJ551" s="20"/>
      <c r="AK551" s="20"/>
      <c r="AL551" s="20"/>
      <c r="AM551" s="20"/>
      <c r="AN551" s="20"/>
      <c r="AO551" s="20"/>
      <c r="AP551" s="20"/>
      <c r="AQ551" s="20"/>
      <c r="AR551" s="20"/>
      <c r="AS551" s="20"/>
      <c r="AT551" s="20"/>
    </row>
    <row r="552" spans="1:46" ht="26.1" customHeight="1" x14ac:dyDescent="0.25">
      <c r="A552" s="39" t="s">
        <v>31</v>
      </c>
      <c r="B552" s="13" t="s">
        <v>31</v>
      </c>
      <c r="C552" s="13">
        <v>34013</v>
      </c>
      <c r="D552" s="13" t="s">
        <v>252</v>
      </c>
      <c r="E552" s="13">
        <v>7627</v>
      </c>
      <c r="F552" s="13" t="s">
        <v>352</v>
      </c>
      <c r="G552" s="13" t="s">
        <v>132</v>
      </c>
      <c r="H552" s="13" t="s">
        <v>135</v>
      </c>
      <c r="I552" s="4">
        <v>2401</v>
      </c>
      <c r="J552" s="4">
        <v>22001</v>
      </c>
      <c r="K552" s="14" t="s">
        <v>34</v>
      </c>
      <c r="L552" s="15" t="s">
        <v>679</v>
      </c>
      <c r="M552" s="68">
        <v>115</v>
      </c>
      <c r="N552" s="61">
        <v>0</v>
      </c>
      <c r="O552" s="65">
        <f t="shared" si="94"/>
        <v>5.2083333333333336E-2</v>
      </c>
      <c r="P552" s="65">
        <f t="shared" si="95"/>
        <v>0</v>
      </c>
      <c r="Q552" s="15">
        <v>2.2243236062833693</v>
      </c>
      <c r="R552" s="15">
        <v>0</v>
      </c>
      <c r="S552" s="15">
        <f t="shared" si="96"/>
        <v>-2.2243236062833693</v>
      </c>
      <c r="T552" s="15">
        <f t="shared" si="97"/>
        <v>-100</v>
      </c>
      <c r="U552" s="15">
        <v>0.9462944596521129</v>
      </c>
      <c r="V552" s="15">
        <v>0</v>
      </c>
      <c r="W552" s="15">
        <f t="shared" si="98"/>
        <v>-0.9462944596521129</v>
      </c>
      <c r="X552" s="16">
        <f t="shared" si="102"/>
        <v>-100</v>
      </c>
      <c r="Y552" s="13">
        <v>2.23</v>
      </c>
      <c r="Z552" s="13">
        <v>141.88999999999999</v>
      </c>
      <c r="AA552" s="13">
        <v>0</v>
      </c>
      <c r="AB552" s="13">
        <v>0</v>
      </c>
      <c r="AC552" s="53">
        <f t="shared" si="99"/>
        <v>7.0944999999999994E-2</v>
      </c>
      <c r="AD552" s="69">
        <f t="shared" si="105"/>
        <v>0</v>
      </c>
      <c r="AE552" s="53">
        <f t="shared" si="100"/>
        <v>-7.0944999999999994E-2</v>
      </c>
      <c r="AF552" s="53">
        <f t="shared" si="101"/>
        <v>-100</v>
      </c>
      <c r="AG552" s="44">
        <v>221112</v>
      </c>
      <c r="AH552" s="15" t="s">
        <v>686</v>
      </c>
      <c r="AI552" s="20"/>
      <c r="AJ552" s="20"/>
      <c r="AK552" s="20"/>
      <c r="AL552" s="20"/>
      <c r="AM552" s="20"/>
      <c r="AN552" s="20"/>
      <c r="AO552" s="20"/>
      <c r="AP552" s="20"/>
      <c r="AQ552" s="20"/>
      <c r="AR552" s="20"/>
      <c r="AS552" s="20"/>
      <c r="AT552" s="20"/>
    </row>
    <row r="553" spans="1:46" ht="26.1" customHeight="1" x14ac:dyDescent="0.25">
      <c r="A553" s="40" t="s">
        <v>31</v>
      </c>
      <c r="B553" s="13" t="s">
        <v>31</v>
      </c>
      <c r="C553" s="13">
        <v>34013</v>
      </c>
      <c r="D553" s="13" t="s">
        <v>252</v>
      </c>
      <c r="E553" s="13">
        <v>7627</v>
      </c>
      <c r="F553" s="13" t="s">
        <v>352</v>
      </c>
      <c r="G553" s="13" t="s">
        <v>132</v>
      </c>
      <c r="H553" s="13" t="s">
        <v>135</v>
      </c>
      <c r="I553" s="4">
        <v>2401</v>
      </c>
      <c r="J553" s="4">
        <v>26001</v>
      </c>
      <c r="K553" s="13" t="s">
        <v>36</v>
      </c>
      <c r="L553" s="15" t="s">
        <v>679</v>
      </c>
      <c r="M553" s="68">
        <v>114</v>
      </c>
      <c r="N553" s="61">
        <v>0</v>
      </c>
      <c r="O553" s="65">
        <f t="shared" si="94"/>
        <v>5.1630434782608696E-2</v>
      </c>
      <c r="P553" s="65">
        <f t="shared" si="95"/>
        <v>0</v>
      </c>
      <c r="Q553" s="15">
        <v>32.643159253917837</v>
      </c>
      <c r="R553" s="15">
        <v>0</v>
      </c>
      <c r="S553" s="15">
        <f t="shared" si="96"/>
        <v>-32.643159253917837</v>
      </c>
      <c r="T553" s="15">
        <f t="shared" si="97"/>
        <v>-100</v>
      </c>
      <c r="U553" s="15">
        <v>13.177680217106211</v>
      </c>
      <c r="V553" s="15">
        <v>0</v>
      </c>
      <c r="W553" s="15">
        <f t="shared" si="98"/>
        <v>-13.177680217106211</v>
      </c>
      <c r="X553" s="16">
        <f t="shared" si="102"/>
        <v>-100</v>
      </c>
      <c r="Y553" s="13">
        <v>20.519999999999996</v>
      </c>
      <c r="Z553" s="13">
        <v>1021.3</v>
      </c>
      <c r="AA553" s="13">
        <v>10.09</v>
      </c>
      <c r="AB553" s="13">
        <v>0</v>
      </c>
      <c r="AC553" s="53">
        <f t="shared" si="99"/>
        <v>0.51064999999999994</v>
      </c>
      <c r="AD553" s="53">
        <f t="shared" si="105"/>
        <v>0</v>
      </c>
      <c r="AE553" s="53">
        <f t="shared" si="100"/>
        <v>-0.51064999999999994</v>
      </c>
      <c r="AF553" s="53">
        <f t="shared" si="101"/>
        <v>-100</v>
      </c>
      <c r="AG553" s="44">
        <v>221112</v>
      </c>
      <c r="AH553" s="15" t="s">
        <v>686</v>
      </c>
      <c r="AI553" s="59"/>
      <c r="AJ553" s="20"/>
      <c r="AK553" s="20"/>
      <c r="AL553" s="20"/>
      <c r="AM553" s="20"/>
      <c r="AN553" s="20"/>
      <c r="AO553" s="20"/>
      <c r="AP553" s="20"/>
      <c r="AQ553" s="20"/>
      <c r="AR553" s="20"/>
      <c r="AS553" s="20"/>
      <c r="AT553" s="20"/>
    </row>
    <row r="554" spans="1:46" ht="26.1" customHeight="1" x14ac:dyDescent="0.25">
      <c r="A554" s="39" t="s">
        <v>31</v>
      </c>
      <c r="B554" s="13" t="s">
        <v>31</v>
      </c>
      <c r="C554" s="13">
        <v>34013</v>
      </c>
      <c r="D554" s="13" t="s">
        <v>252</v>
      </c>
      <c r="E554" s="13">
        <v>7627</v>
      </c>
      <c r="F554" s="13" t="s">
        <v>352</v>
      </c>
      <c r="G554" s="13" t="s">
        <v>132</v>
      </c>
      <c r="H554" s="13" t="s">
        <v>135</v>
      </c>
      <c r="I554" s="4">
        <v>2401</v>
      </c>
      <c r="J554" s="4">
        <v>28001</v>
      </c>
      <c r="K554" s="14" t="s">
        <v>36</v>
      </c>
      <c r="L554" s="15" t="s">
        <v>679</v>
      </c>
      <c r="M554" s="68">
        <v>97</v>
      </c>
      <c r="N554" s="61">
        <v>0</v>
      </c>
      <c r="O554" s="65">
        <f t="shared" si="94"/>
        <v>4.3931159420289856E-2</v>
      </c>
      <c r="P554" s="65">
        <f t="shared" si="95"/>
        <v>0</v>
      </c>
      <c r="Q554" s="15">
        <v>30.34769916332969</v>
      </c>
      <c r="R554" s="15">
        <v>2.0203615629999998</v>
      </c>
      <c r="S554" s="15">
        <f t="shared" si="96"/>
        <v>-28.327337600329692</v>
      </c>
      <c r="T554" s="15">
        <f t="shared" si="97"/>
        <v>-93.342620301702212</v>
      </c>
      <c r="U554" s="15">
        <v>11.261753799912469</v>
      </c>
      <c r="V554" s="15">
        <v>0</v>
      </c>
      <c r="W554" s="15">
        <f t="shared" si="98"/>
        <v>-11.261753799912469</v>
      </c>
      <c r="X554" s="16">
        <f t="shared" si="102"/>
        <v>-100</v>
      </c>
      <c r="Y554" s="13">
        <v>21.939999999999998</v>
      </c>
      <c r="Z554" s="13">
        <v>1027.93</v>
      </c>
      <c r="AA554" s="13">
        <v>9.41</v>
      </c>
      <c r="AB554" s="13">
        <v>0</v>
      </c>
      <c r="AC554" s="53">
        <f t="shared" si="99"/>
        <v>0.51396500000000001</v>
      </c>
      <c r="AD554" s="53">
        <f t="shared" si="105"/>
        <v>0</v>
      </c>
      <c r="AE554" s="53">
        <f t="shared" si="100"/>
        <v>-0.51396500000000001</v>
      </c>
      <c r="AF554" s="53">
        <f t="shared" si="101"/>
        <v>-100</v>
      </c>
      <c r="AG554" s="44">
        <v>221112</v>
      </c>
      <c r="AH554" s="15" t="s">
        <v>686</v>
      </c>
      <c r="AI554" s="20"/>
      <c r="AJ554" s="20"/>
      <c r="AK554" s="20"/>
      <c r="AL554" s="20"/>
      <c r="AM554" s="20"/>
      <c r="AN554" s="20"/>
      <c r="AO554" s="20"/>
      <c r="AP554" s="20"/>
      <c r="AQ554" s="20"/>
      <c r="AR554" s="20"/>
      <c r="AS554" s="20"/>
      <c r="AT554" s="20"/>
    </row>
    <row r="555" spans="1:46" ht="26.1" customHeight="1" x14ac:dyDescent="0.25">
      <c r="A555" s="39" t="s">
        <v>31</v>
      </c>
      <c r="B555" s="13" t="s">
        <v>31</v>
      </c>
      <c r="C555" s="13">
        <v>34013</v>
      </c>
      <c r="D555" s="13" t="s">
        <v>252</v>
      </c>
      <c r="E555" s="13">
        <v>7627</v>
      </c>
      <c r="F555" s="13" t="s">
        <v>352</v>
      </c>
      <c r="G555" s="13" t="s">
        <v>132</v>
      </c>
      <c r="H555" s="13" t="s">
        <v>135</v>
      </c>
      <c r="I555" s="4">
        <v>2401</v>
      </c>
      <c r="J555" s="4">
        <v>24001</v>
      </c>
      <c r="K555" s="14" t="s">
        <v>36</v>
      </c>
      <c r="L555" s="15" t="s">
        <v>679</v>
      </c>
      <c r="M555" s="68">
        <v>111</v>
      </c>
      <c r="N555" s="61">
        <v>0</v>
      </c>
      <c r="O555" s="65">
        <f t="shared" si="94"/>
        <v>5.0271739130434784E-2</v>
      </c>
      <c r="P555" s="65">
        <f t="shared" si="95"/>
        <v>0</v>
      </c>
      <c r="Q555" s="15">
        <v>31.497216550297399</v>
      </c>
      <c r="R555" s="15">
        <v>0</v>
      </c>
      <c r="S555" s="15">
        <f t="shared" si="96"/>
        <v>-31.497216550297399</v>
      </c>
      <c r="T555" s="15">
        <f t="shared" si="97"/>
        <v>-100</v>
      </c>
      <c r="U555" s="15">
        <v>13.102276398982912</v>
      </c>
      <c r="V555" s="15">
        <v>0</v>
      </c>
      <c r="W555" s="15">
        <f t="shared" si="98"/>
        <v>-13.102276398982912</v>
      </c>
      <c r="X555" s="16">
        <f t="shared" si="102"/>
        <v>-100</v>
      </c>
      <c r="Y555" s="13">
        <v>20.56</v>
      </c>
      <c r="Z555" s="13">
        <v>1070.54</v>
      </c>
      <c r="AA555" s="13">
        <v>10.66</v>
      </c>
      <c r="AB555" s="13">
        <v>0</v>
      </c>
      <c r="AC555" s="53">
        <f t="shared" si="99"/>
        <v>0.53527000000000002</v>
      </c>
      <c r="AD555" s="53">
        <f t="shared" si="105"/>
        <v>0</v>
      </c>
      <c r="AE555" s="53">
        <f t="shared" si="100"/>
        <v>-0.53527000000000002</v>
      </c>
      <c r="AF555" s="53">
        <f t="shared" si="101"/>
        <v>-100</v>
      </c>
      <c r="AG555" s="44">
        <v>221112</v>
      </c>
      <c r="AH555" s="15" t="s">
        <v>686</v>
      </c>
      <c r="AI555" s="20"/>
      <c r="AJ555" s="20"/>
      <c r="AK555" s="20"/>
      <c r="AL555" s="20"/>
      <c r="AM555" s="20"/>
      <c r="AN555" s="20"/>
      <c r="AO555" s="20"/>
      <c r="AP555" s="20"/>
      <c r="AQ555" s="20"/>
      <c r="AR555" s="20"/>
      <c r="AS555" s="20"/>
      <c r="AT555" s="20"/>
    </row>
    <row r="556" spans="1:46" ht="26.1" customHeight="1" x14ac:dyDescent="0.25">
      <c r="A556" s="39" t="s">
        <v>31</v>
      </c>
      <c r="B556" s="13" t="s">
        <v>31</v>
      </c>
      <c r="C556" s="13">
        <v>34013</v>
      </c>
      <c r="D556" s="13" t="s">
        <v>252</v>
      </c>
      <c r="E556" s="13">
        <v>7627</v>
      </c>
      <c r="F556" s="13" t="s">
        <v>352</v>
      </c>
      <c r="G556" s="13" t="s">
        <v>132</v>
      </c>
      <c r="H556" s="13" t="s">
        <v>135</v>
      </c>
      <c r="I556" s="4">
        <v>2401</v>
      </c>
      <c r="J556" s="4">
        <v>22001</v>
      </c>
      <c r="K556" s="14" t="s">
        <v>36</v>
      </c>
      <c r="L556" s="15" t="s">
        <v>679</v>
      </c>
      <c r="M556" s="68">
        <v>115</v>
      </c>
      <c r="N556" s="61">
        <v>0</v>
      </c>
      <c r="O556" s="65">
        <f t="shared" si="94"/>
        <v>5.2083333333333336E-2</v>
      </c>
      <c r="P556" s="65">
        <f t="shared" si="95"/>
        <v>0</v>
      </c>
      <c r="Q556" s="15">
        <v>32.534111659880978</v>
      </c>
      <c r="R556" s="15">
        <v>0</v>
      </c>
      <c r="S556" s="15">
        <f t="shared" si="96"/>
        <v>-32.534111659880978</v>
      </c>
      <c r="T556" s="15">
        <f t="shared" si="97"/>
        <v>-100</v>
      </c>
      <c r="U556" s="15">
        <v>14.361195206107887</v>
      </c>
      <c r="V556" s="15">
        <v>0</v>
      </c>
      <c r="W556" s="15">
        <f t="shared" si="98"/>
        <v>-14.361195206107887</v>
      </c>
      <c r="X556" s="16">
        <f t="shared" si="102"/>
        <v>-100</v>
      </c>
      <c r="Y556" s="13">
        <v>21.15</v>
      </c>
      <c r="Z556" s="13">
        <v>1220.54</v>
      </c>
      <c r="AA556" s="13">
        <v>10.47</v>
      </c>
      <c r="AB556" s="13">
        <v>0</v>
      </c>
      <c r="AC556" s="53">
        <f t="shared" si="99"/>
        <v>0.61026999999999998</v>
      </c>
      <c r="AD556" s="53">
        <f t="shared" si="105"/>
        <v>0</v>
      </c>
      <c r="AE556" s="53">
        <f t="shared" si="100"/>
        <v>-0.61026999999999998</v>
      </c>
      <c r="AF556" s="53">
        <f t="shared" si="101"/>
        <v>-100</v>
      </c>
      <c r="AG556" s="44">
        <v>221112</v>
      </c>
      <c r="AH556" s="15" t="s">
        <v>686</v>
      </c>
      <c r="AI556" s="20"/>
      <c r="AJ556" s="20"/>
      <c r="AK556" s="20"/>
      <c r="AL556" s="20"/>
      <c r="AM556" s="20"/>
      <c r="AN556" s="20"/>
      <c r="AO556" s="20"/>
      <c r="AP556" s="20"/>
      <c r="AQ556" s="20"/>
      <c r="AR556" s="20"/>
      <c r="AS556" s="20"/>
      <c r="AT556" s="20"/>
    </row>
    <row r="557" spans="1:46" ht="26.1" customHeight="1" x14ac:dyDescent="0.25">
      <c r="A557" s="39" t="s">
        <v>31</v>
      </c>
      <c r="B557" s="13" t="s">
        <v>31</v>
      </c>
      <c r="C557" s="13">
        <v>34013</v>
      </c>
      <c r="D557" s="13" t="s">
        <v>252</v>
      </c>
      <c r="E557" s="13">
        <v>7627</v>
      </c>
      <c r="F557" s="13" t="s">
        <v>352</v>
      </c>
      <c r="G557" s="13" t="s">
        <v>132</v>
      </c>
      <c r="H557" s="13" t="s">
        <v>135</v>
      </c>
      <c r="I557" s="4">
        <v>2401</v>
      </c>
      <c r="J557" s="4">
        <v>28001</v>
      </c>
      <c r="K557" s="14" t="s">
        <v>35</v>
      </c>
      <c r="L557" s="15" t="s">
        <v>679</v>
      </c>
      <c r="M557" s="68">
        <v>97</v>
      </c>
      <c r="N557" s="61">
        <v>0</v>
      </c>
      <c r="O557" s="65">
        <f t="shared" si="94"/>
        <v>4.3931159420289856E-2</v>
      </c>
      <c r="P557" s="65">
        <f t="shared" si="95"/>
        <v>0</v>
      </c>
      <c r="Q557" s="15">
        <v>24.865635137739893</v>
      </c>
      <c r="R557" s="15">
        <v>9.5108520609999996</v>
      </c>
      <c r="S557" s="15">
        <f t="shared" si="96"/>
        <v>-15.354783076739894</v>
      </c>
      <c r="T557" s="15">
        <f t="shared" si="97"/>
        <v>-61.751018993418448</v>
      </c>
      <c r="U557" s="15">
        <v>8.779754111271286</v>
      </c>
      <c r="V557" s="15">
        <v>0</v>
      </c>
      <c r="W557" s="15">
        <f t="shared" si="98"/>
        <v>-8.779754111271286</v>
      </c>
      <c r="X557" s="16">
        <f t="shared" si="102"/>
        <v>-100</v>
      </c>
      <c r="Y557" s="13">
        <v>24.87</v>
      </c>
      <c r="Z557" s="13">
        <v>1585.92</v>
      </c>
      <c r="AA557" s="13">
        <v>0</v>
      </c>
      <c r="AB557" s="13">
        <v>589.02</v>
      </c>
      <c r="AC557" s="53">
        <f t="shared" si="99"/>
        <v>0.79296</v>
      </c>
      <c r="AD557" s="69">
        <f t="shared" si="105"/>
        <v>0</v>
      </c>
      <c r="AE557" s="53">
        <f t="shared" si="100"/>
        <v>-0.79296</v>
      </c>
      <c r="AF557" s="53">
        <f t="shared" si="101"/>
        <v>-100</v>
      </c>
      <c r="AG557" s="44">
        <v>221112</v>
      </c>
      <c r="AH557" s="15" t="s">
        <v>686</v>
      </c>
      <c r="AI557" s="20"/>
      <c r="AJ557" s="20"/>
      <c r="AK557" s="20"/>
      <c r="AL557" s="20"/>
      <c r="AM557" s="20"/>
      <c r="AN557" s="20"/>
      <c r="AO557" s="20"/>
      <c r="AP557" s="20"/>
      <c r="AQ557" s="20"/>
      <c r="AR557" s="20"/>
      <c r="AS557" s="20"/>
      <c r="AT557" s="20"/>
    </row>
    <row r="558" spans="1:46" ht="26.1" customHeight="1" x14ac:dyDescent="0.25">
      <c r="A558" s="39" t="s">
        <v>31</v>
      </c>
      <c r="B558" s="13" t="s">
        <v>31</v>
      </c>
      <c r="C558" s="13">
        <v>34013</v>
      </c>
      <c r="D558" s="13" t="s">
        <v>252</v>
      </c>
      <c r="E558" s="13">
        <v>7627</v>
      </c>
      <c r="F558" s="13" t="s">
        <v>352</v>
      </c>
      <c r="G558" s="13" t="s">
        <v>132</v>
      </c>
      <c r="H558" s="13" t="s">
        <v>135</v>
      </c>
      <c r="I558" s="4">
        <v>2401</v>
      </c>
      <c r="J558" s="4">
        <v>24001</v>
      </c>
      <c r="K558" s="14" t="s">
        <v>35</v>
      </c>
      <c r="L558" s="15" t="s">
        <v>679</v>
      </c>
      <c r="M558" s="68">
        <v>111</v>
      </c>
      <c r="N558" s="61">
        <v>0</v>
      </c>
      <c r="O558" s="65">
        <f t="shared" si="94"/>
        <v>5.0271739130434784E-2</v>
      </c>
      <c r="P558" s="65">
        <f t="shared" si="95"/>
        <v>0</v>
      </c>
      <c r="Q558" s="15">
        <v>23.726515910511402</v>
      </c>
      <c r="R558" s="15">
        <v>0</v>
      </c>
      <c r="S558" s="15">
        <f t="shared" si="96"/>
        <v>-23.726515910511402</v>
      </c>
      <c r="T558" s="15">
        <f t="shared" si="97"/>
        <v>-100</v>
      </c>
      <c r="U558" s="15">
        <v>9.527652733971756</v>
      </c>
      <c r="V558" s="15">
        <v>0</v>
      </c>
      <c r="W558" s="15">
        <f t="shared" si="98"/>
        <v>-9.527652733971756</v>
      </c>
      <c r="X558" s="16">
        <f t="shared" si="102"/>
        <v>-100</v>
      </c>
      <c r="Y558" s="13">
        <v>23.73</v>
      </c>
      <c r="Z558" s="13">
        <v>1698.16</v>
      </c>
      <c r="AA558" s="13">
        <v>0</v>
      </c>
      <c r="AB558" s="13">
        <v>647.16</v>
      </c>
      <c r="AC558" s="53">
        <f t="shared" si="99"/>
        <v>0.84908000000000006</v>
      </c>
      <c r="AD558" s="69">
        <f t="shared" si="105"/>
        <v>0</v>
      </c>
      <c r="AE558" s="53">
        <f t="shared" si="100"/>
        <v>-0.84908000000000006</v>
      </c>
      <c r="AF558" s="53">
        <f t="shared" si="101"/>
        <v>-100</v>
      </c>
      <c r="AG558" s="44">
        <v>221112</v>
      </c>
      <c r="AH558" s="15" t="s">
        <v>686</v>
      </c>
      <c r="AI558" s="20"/>
      <c r="AJ558" s="20"/>
      <c r="AK558" s="20"/>
      <c r="AL558" s="20"/>
      <c r="AM558" s="20"/>
      <c r="AN558" s="20"/>
      <c r="AO558" s="20"/>
      <c r="AP558" s="20"/>
      <c r="AQ558" s="20"/>
      <c r="AR558" s="20"/>
      <c r="AS558" s="20"/>
      <c r="AT558" s="20"/>
    </row>
    <row r="559" spans="1:46" ht="26.1" customHeight="1" x14ac:dyDescent="0.25">
      <c r="A559" s="39" t="s">
        <v>31</v>
      </c>
      <c r="B559" s="13" t="s">
        <v>31</v>
      </c>
      <c r="C559" s="13">
        <v>34013</v>
      </c>
      <c r="D559" s="13" t="s">
        <v>252</v>
      </c>
      <c r="E559" s="13">
        <v>7627</v>
      </c>
      <c r="F559" s="13" t="s">
        <v>352</v>
      </c>
      <c r="G559" s="13" t="s">
        <v>132</v>
      </c>
      <c r="H559" s="13" t="s">
        <v>135</v>
      </c>
      <c r="I559" s="4">
        <v>2401</v>
      </c>
      <c r="J559" s="4">
        <v>26001</v>
      </c>
      <c r="K559" s="14" t="s">
        <v>35</v>
      </c>
      <c r="L559" s="15" t="s">
        <v>679</v>
      </c>
      <c r="M559" s="68">
        <v>114</v>
      </c>
      <c r="N559" s="61">
        <v>0</v>
      </c>
      <c r="O559" s="65">
        <f t="shared" si="94"/>
        <v>5.1630434782608696E-2</v>
      </c>
      <c r="P559" s="65">
        <f t="shared" si="95"/>
        <v>0</v>
      </c>
      <c r="Q559" s="15">
        <v>24.099094458700325</v>
      </c>
      <c r="R559" s="15">
        <v>0</v>
      </c>
      <c r="S559" s="15">
        <f t="shared" si="96"/>
        <v>-24.099094458700325</v>
      </c>
      <c r="T559" s="15">
        <f t="shared" si="97"/>
        <v>-100</v>
      </c>
      <c r="U559" s="15">
        <v>9.3637741512271031</v>
      </c>
      <c r="V559" s="15">
        <v>0</v>
      </c>
      <c r="W559" s="15">
        <f t="shared" si="98"/>
        <v>-9.3637741512271031</v>
      </c>
      <c r="X559" s="16">
        <f t="shared" si="102"/>
        <v>-100</v>
      </c>
      <c r="Y559" s="13">
        <v>24.1</v>
      </c>
      <c r="Z559" s="13">
        <v>1700.93</v>
      </c>
      <c r="AA559" s="13">
        <v>0</v>
      </c>
      <c r="AB559" s="13">
        <v>580.04</v>
      </c>
      <c r="AC559" s="53">
        <f t="shared" si="99"/>
        <v>0.85046500000000003</v>
      </c>
      <c r="AD559" s="69">
        <f t="shared" si="105"/>
        <v>0</v>
      </c>
      <c r="AE559" s="53">
        <f t="shared" si="100"/>
        <v>-0.85046500000000003</v>
      </c>
      <c r="AF559" s="53">
        <f t="shared" si="101"/>
        <v>-100</v>
      </c>
      <c r="AG559" s="44">
        <v>221112</v>
      </c>
      <c r="AH559" s="15" t="s">
        <v>686</v>
      </c>
      <c r="AI559" s="20"/>
      <c r="AJ559" s="20"/>
      <c r="AK559" s="20"/>
      <c r="AL559" s="20"/>
      <c r="AM559" s="20"/>
      <c r="AN559" s="20"/>
      <c r="AO559" s="20"/>
      <c r="AP559" s="20"/>
      <c r="AQ559" s="20"/>
      <c r="AR559" s="20"/>
      <c r="AS559" s="20"/>
      <c r="AT559" s="20"/>
    </row>
    <row r="560" spans="1:46" ht="26.1" customHeight="1" x14ac:dyDescent="0.25">
      <c r="A560" s="39" t="s">
        <v>31</v>
      </c>
      <c r="B560" s="13" t="s">
        <v>31</v>
      </c>
      <c r="C560" s="13">
        <v>34013</v>
      </c>
      <c r="D560" s="13" t="s">
        <v>252</v>
      </c>
      <c r="E560" s="13">
        <v>7627</v>
      </c>
      <c r="F560" s="13" t="s">
        <v>352</v>
      </c>
      <c r="G560" s="13" t="s">
        <v>132</v>
      </c>
      <c r="H560" s="13" t="s">
        <v>135</v>
      </c>
      <c r="I560" s="4">
        <v>2401</v>
      </c>
      <c r="J560" s="4">
        <v>22001</v>
      </c>
      <c r="K560" s="14" t="s">
        <v>35</v>
      </c>
      <c r="L560" s="15" t="s">
        <v>679</v>
      </c>
      <c r="M560" s="68">
        <v>115</v>
      </c>
      <c r="N560" s="61">
        <v>0</v>
      </c>
      <c r="O560" s="65">
        <f t="shared" si="94"/>
        <v>5.2083333333333336E-2</v>
      </c>
      <c r="P560" s="65">
        <f t="shared" si="95"/>
        <v>0</v>
      </c>
      <c r="Q560" s="15">
        <v>24.740493254479837</v>
      </c>
      <c r="R560" s="15">
        <v>0</v>
      </c>
      <c r="S560" s="15">
        <f t="shared" si="96"/>
        <v>-24.740493254479837</v>
      </c>
      <c r="T560" s="15">
        <f t="shared" si="97"/>
        <v>-100</v>
      </c>
      <c r="U560" s="15">
        <v>10.525353248798909</v>
      </c>
      <c r="V560" s="15">
        <v>0</v>
      </c>
      <c r="W560" s="15">
        <f t="shared" si="98"/>
        <v>-10.525353248798909</v>
      </c>
      <c r="X560" s="16">
        <f t="shared" si="102"/>
        <v>-100</v>
      </c>
      <c r="Y560" s="13">
        <v>24.740000000000002</v>
      </c>
      <c r="Z560" s="13">
        <v>1925.0099999999998</v>
      </c>
      <c r="AA560" s="13">
        <v>0</v>
      </c>
      <c r="AB560" s="13">
        <v>676.62</v>
      </c>
      <c r="AC560" s="53">
        <f t="shared" si="99"/>
        <v>0.96250499999999983</v>
      </c>
      <c r="AD560" s="69">
        <f t="shared" si="105"/>
        <v>0</v>
      </c>
      <c r="AE560" s="53">
        <f t="shared" si="100"/>
        <v>-0.96250499999999983</v>
      </c>
      <c r="AF560" s="53">
        <f t="shared" si="101"/>
        <v>-100</v>
      </c>
      <c r="AG560" s="44">
        <v>221112</v>
      </c>
      <c r="AH560" s="15" t="s">
        <v>686</v>
      </c>
      <c r="AI560" s="20"/>
      <c r="AJ560" s="20"/>
      <c r="AK560" s="20"/>
      <c r="AL560" s="20"/>
      <c r="AM560" s="20"/>
      <c r="AN560" s="20"/>
      <c r="AO560" s="20"/>
      <c r="AP560" s="20"/>
      <c r="AQ560" s="20"/>
      <c r="AR560" s="20"/>
      <c r="AS560" s="20"/>
      <c r="AT560" s="20"/>
    </row>
    <row r="561" spans="1:46" ht="26.1" customHeight="1" x14ac:dyDescent="0.25">
      <c r="A561" s="39" t="s">
        <v>26</v>
      </c>
      <c r="B561" s="13" t="s">
        <v>261</v>
      </c>
      <c r="C561" s="13">
        <v>34029</v>
      </c>
      <c r="D561" s="13" t="s">
        <v>251</v>
      </c>
      <c r="E561" s="13">
        <v>78912</v>
      </c>
      <c r="F561" s="13" t="s">
        <v>473</v>
      </c>
      <c r="G561" s="13" t="s">
        <v>137</v>
      </c>
      <c r="H561" s="13" t="s">
        <v>139</v>
      </c>
      <c r="I561" s="4">
        <v>7138</v>
      </c>
      <c r="J561" s="4">
        <v>2001</v>
      </c>
      <c r="K561" s="14" t="s">
        <v>40</v>
      </c>
      <c r="L561" s="15" t="s">
        <v>679</v>
      </c>
      <c r="M561" s="68">
        <v>60.74</v>
      </c>
      <c r="N561" s="61">
        <v>133.78</v>
      </c>
      <c r="O561" s="65">
        <f t="shared" si="94"/>
        <v>2.7509057971014494E-2</v>
      </c>
      <c r="P561" s="65">
        <f t="shared" si="95"/>
        <v>6.0588768115942028E-2</v>
      </c>
      <c r="Q561" s="15">
        <v>0</v>
      </c>
      <c r="R561" s="15">
        <v>0</v>
      </c>
      <c r="S561" s="15">
        <f t="shared" si="96"/>
        <v>0</v>
      </c>
      <c r="T561" s="15" t="str">
        <f t="shared" si="97"/>
        <v>0.00</v>
      </c>
      <c r="U561" s="15">
        <v>0</v>
      </c>
      <c r="V561" s="15">
        <v>0</v>
      </c>
      <c r="W561" s="15">
        <f t="shared" si="98"/>
        <v>0</v>
      </c>
      <c r="X561" s="16" t="str">
        <f t="shared" si="102"/>
        <v>0</v>
      </c>
      <c r="Y561" s="13"/>
      <c r="Z561" s="13"/>
      <c r="AA561" s="13"/>
      <c r="AB561" s="13"/>
      <c r="AC561" s="53">
        <f t="shared" si="99"/>
        <v>0</v>
      </c>
      <c r="AD561" s="53">
        <f>IFERROR((((V561)/N561)*24),"0.00")</f>
        <v>0</v>
      </c>
      <c r="AE561" s="53">
        <f t="shared" si="100"/>
        <v>0</v>
      </c>
      <c r="AF561" s="53" t="str">
        <f t="shared" si="101"/>
        <v>0.00</v>
      </c>
      <c r="AG561" s="44">
        <v>221112</v>
      </c>
      <c r="AH561" s="15" t="s">
        <v>682</v>
      </c>
      <c r="AI561" s="20"/>
      <c r="AJ561" s="20"/>
      <c r="AK561" s="20"/>
      <c r="AL561" s="20"/>
      <c r="AM561" s="20"/>
      <c r="AN561" s="20"/>
      <c r="AO561" s="20"/>
      <c r="AP561" s="20"/>
      <c r="AQ561" s="20"/>
      <c r="AR561" s="20"/>
      <c r="AS561" s="20"/>
      <c r="AT561" s="20"/>
    </row>
    <row r="562" spans="1:46" ht="26.1" customHeight="1" x14ac:dyDescent="0.25">
      <c r="A562" s="39" t="s">
        <v>26</v>
      </c>
      <c r="B562" s="13" t="s">
        <v>261</v>
      </c>
      <c r="C562" s="13">
        <v>34029</v>
      </c>
      <c r="D562" s="13" t="s">
        <v>251</v>
      </c>
      <c r="E562" s="13">
        <v>78912</v>
      </c>
      <c r="F562" s="13" t="s">
        <v>473</v>
      </c>
      <c r="G562" s="13" t="s">
        <v>137</v>
      </c>
      <c r="H562" s="13" t="s">
        <v>139</v>
      </c>
      <c r="I562" s="4">
        <v>7138</v>
      </c>
      <c r="J562" s="4">
        <v>2001</v>
      </c>
      <c r="K562" s="14" t="s">
        <v>38</v>
      </c>
      <c r="L562" s="15" t="s">
        <v>679</v>
      </c>
      <c r="M562" s="68">
        <v>60.74</v>
      </c>
      <c r="N562" s="61">
        <v>133.78</v>
      </c>
      <c r="O562" s="65">
        <f t="shared" si="94"/>
        <v>2.7509057971014494E-2</v>
      </c>
      <c r="P562" s="65">
        <f t="shared" si="95"/>
        <v>6.0588768115942028E-2</v>
      </c>
      <c r="Q562" s="15">
        <v>0.13432994092377801</v>
      </c>
      <c r="R562" s="15">
        <v>8.8921563000000023E-2</v>
      </c>
      <c r="S562" s="15">
        <f t="shared" si="96"/>
        <v>-4.5408377923777984E-2</v>
      </c>
      <c r="T562" s="15">
        <f t="shared" si="97"/>
        <v>-33.803616387759575</v>
      </c>
      <c r="U562" s="15">
        <v>0.10040504603950677</v>
      </c>
      <c r="V562" s="15">
        <v>6.4428660999999998E-2</v>
      </c>
      <c r="W562" s="15">
        <f t="shared" si="98"/>
        <v>-3.5976385039506772E-2</v>
      </c>
      <c r="X562" s="16">
        <f t="shared" si="102"/>
        <v>-35.83125197248652</v>
      </c>
      <c r="Y562" s="13">
        <v>0.13</v>
      </c>
      <c r="Z562" s="13">
        <v>0</v>
      </c>
      <c r="AA562" s="13">
        <v>0</v>
      </c>
      <c r="AB562" s="13">
        <v>0</v>
      </c>
      <c r="AC562" s="53">
        <f t="shared" si="99"/>
        <v>0</v>
      </c>
      <c r="AD562" s="53">
        <f>IFERROR((((V562)/N562)*24),"0.00")</f>
        <v>1.1558438211989834E-2</v>
      </c>
      <c r="AE562" s="53">
        <f t="shared" si="100"/>
        <v>1.1558438211989834E-2</v>
      </c>
      <c r="AF562" s="53" t="str">
        <f t="shared" si="101"/>
        <v>0.00</v>
      </c>
      <c r="AG562" s="44">
        <v>221112</v>
      </c>
      <c r="AH562" s="15" t="s">
        <v>682</v>
      </c>
      <c r="AI562" s="20"/>
      <c r="AJ562" s="20"/>
      <c r="AK562" s="20"/>
      <c r="AL562" s="20"/>
      <c r="AM562" s="20"/>
      <c r="AN562" s="20"/>
      <c r="AO562" s="20"/>
      <c r="AP562" s="20"/>
      <c r="AQ562" s="20"/>
      <c r="AR562" s="20"/>
      <c r="AS562" s="20"/>
      <c r="AT562" s="20"/>
    </row>
    <row r="563" spans="1:46" ht="26.1" customHeight="1" x14ac:dyDescent="0.25">
      <c r="A563" s="39" t="s">
        <v>26</v>
      </c>
      <c r="B563" s="13" t="s">
        <v>261</v>
      </c>
      <c r="C563" s="13">
        <v>34029</v>
      </c>
      <c r="D563" s="13" t="s">
        <v>251</v>
      </c>
      <c r="E563" s="13">
        <v>78912</v>
      </c>
      <c r="F563" s="13" t="s">
        <v>473</v>
      </c>
      <c r="G563" s="13" t="s">
        <v>137</v>
      </c>
      <c r="H563" s="13" t="s">
        <v>139</v>
      </c>
      <c r="I563" s="4">
        <v>7138</v>
      </c>
      <c r="J563" s="4">
        <v>2001</v>
      </c>
      <c r="K563" s="14" t="s">
        <v>39</v>
      </c>
      <c r="L563" s="15" t="s">
        <v>679</v>
      </c>
      <c r="M563" s="68">
        <v>60.74</v>
      </c>
      <c r="N563" s="61">
        <v>133.78</v>
      </c>
      <c r="O563" s="65">
        <f t="shared" si="94"/>
        <v>2.7509057971014494E-2</v>
      </c>
      <c r="P563" s="65">
        <f t="shared" si="95"/>
        <v>6.0588768115942028E-2</v>
      </c>
      <c r="Q563" s="15">
        <v>0.13432994092377801</v>
      </c>
      <c r="R563" s="15">
        <v>8.8921563000000023E-2</v>
      </c>
      <c r="S563" s="15">
        <f t="shared" si="96"/>
        <v>-4.5408377923777984E-2</v>
      </c>
      <c r="T563" s="15">
        <f t="shared" si="97"/>
        <v>-33.803616387759575</v>
      </c>
      <c r="U563" s="15">
        <v>0.10040504603950677</v>
      </c>
      <c r="V563" s="15">
        <v>6.4428660999999998E-2</v>
      </c>
      <c r="W563" s="15">
        <f t="shared" si="98"/>
        <v>-3.5976385039506772E-2</v>
      </c>
      <c r="X563" s="16">
        <f t="shared" si="102"/>
        <v>-35.83125197248652</v>
      </c>
      <c r="Y563" s="13">
        <v>0.13</v>
      </c>
      <c r="Z563" s="13">
        <v>0</v>
      </c>
      <c r="AA563" s="13">
        <v>0</v>
      </c>
      <c r="AB563" s="13">
        <v>0</v>
      </c>
      <c r="AC563" s="53">
        <f t="shared" si="99"/>
        <v>0</v>
      </c>
      <c r="AD563" s="53">
        <f>IFERROR((((V563)/N563)*24),"0.00")</f>
        <v>1.1558438211989834E-2</v>
      </c>
      <c r="AE563" s="53">
        <f t="shared" si="100"/>
        <v>1.1558438211989834E-2</v>
      </c>
      <c r="AF563" s="53" t="str">
        <f t="shared" si="101"/>
        <v>0.00</v>
      </c>
      <c r="AG563" s="44">
        <v>221112</v>
      </c>
      <c r="AH563" s="15" t="s">
        <v>682</v>
      </c>
      <c r="AI563" s="20"/>
      <c r="AJ563" s="20"/>
      <c r="AK563" s="20"/>
      <c r="AL563" s="20"/>
      <c r="AM563" s="20"/>
      <c r="AN563" s="20"/>
      <c r="AO563" s="20"/>
      <c r="AP563" s="20"/>
      <c r="AQ563" s="20"/>
      <c r="AR563" s="20"/>
      <c r="AS563" s="20"/>
      <c r="AT563" s="20"/>
    </row>
    <row r="564" spans="1:46" ht="26.1" customHeight="1" x14ac:dyDescent="0.25">
      <c r="A564" s="39" t="s">
        <v>26</v>
      </c>
      <c r="B564" s="13" t="s">
        <v>261</v>
      </c>
      <c r="C564" s="13">
        <v>34029</v>
      </c>
      <c r="D564" s="13" t="s">
        <v>251</v>
      </c>
      <c r="E564" s="13">
        <v>78912</v>
      </c>
      <c r="F564" s="13" t="s">
        <v>473</v>
      </c>
      <c r="G564" s="13" t="s">
        <v>137</v>
      </c>
      <c r="H564" s="13" t="s">
        <v>139</v>
      </c>
      <c r="I564" s="4">
        <v>7138</v>
      </c>
      <c r="J564" s="4">
        <v>2001</v>
      </c>
      <c r="K564" s="14" t="s">
        <v>37</v>
      </c>
      <c r="L564" s="15" t="s">
        <v>679</v>
      </c>
      <c r="M564" s="68">
        <v>60.74</v>
      </c>
      <c r="N564" s="61">
        <v>133.78</v>
      </c>
      <c r="O564" s="65">
        <f t="shared" si="94"/>
        <v>2.7509057971014494E-2</v>
      </c>
      <c r="P564" s="65">
        <f t="shared" si="95"/>
        <v>6.0588768115942028E-2</v>
      </c>
      <c r="Q564" s="15">
        <v>0.29524093999861573</v>
      </c>
      <c r="R564" s="15">
        <v>1.4638741999999998E-2</v>
      </c>
      <c r="S564" s="15">
        <f t="shared" si="96"/>
        <v>-0.28060219799861574</v>
      </c>
      <c r="T564" s="15">
        <f t="shared" si="97"/>
        <v>-95.041764194332728</v>
      </c>
      <c r="U564" s="15">
        <v>0.22067813005386847</v>
      </c>
      <c r="V564" s="15">
        <v>1.0606595000000003E-2</v>
      </c>
      <c r="W564" s="15">
        <f t="shared" si="98"/>
        <v>-0.21007153505386847</v>
      </c>
      <c r="X564" s="16">
        <f t="shared" si="102"/>
        <v>-95.193635636929272</v>
      </c>
      <c r="Y564" s="13">
        <v>6.0000000000000005E-2</v>
      </c>
      <c r="Z564" s="13">
        <v>0</v>
      </c>
      <c r="AA564" s="13">
        <v>0</v>
      </c>
      <c r="AB564" s="13">
        <v>0</v>
      </c>
      <c r="AC564" s="53">
        <f t="shared" si="99"/>
        <v>0</v>
      </c>
      <c r="AD564" s="53">
        <f>IFERROR((((V564)/N564)*24),"0.00")</f>
        <v>1.9028126775302741E-3</v>
      </c>
      <c r="AE564" s="53">
        <f t="shared" si="100"/>
        <v>1.9028126775302741E-3</v>
      </c>
      <c r="AF564" s="53" t="str">
        <f t="shared" si="101"/>
        <v>0.00</v>
      </c>
      <c r="AG564" s="44">
        <v>221112</v>
      </c>
      <c r="AH564" s="15" t="s">
        <v>682</v>
      </c>
      <c r="AI564" s="20"/>
      <c r="AJ564" s="20"/>
      <c r="AK564" s="20"/>
      <c r="AL564" s="20"/>
      <c r="AM564" s="20"/>
      <c r="AN564" s="20"/>
      <c r="AO564" s="20"/>
      <c r="AP564" s="20"/>
      <c r="AQ564" s="20"/>
      <c r="AR564" s="20"/>
      <c r="AS564" s="20"/>
      <c r="AT564" s="20"/>
    </row>
    <row r="565" spans="1:46" ht="26.1" customHeight="1" x14ac:dyDescent="0.25">
      <c r="A565" s="39" t="s">
        <v>26</v>
      </c>
      <c r="B565" s="13" t="s">
        <v>261</v>
      </c>
      <c r="C565" s="13">
        <v>34029</v>
      </c>
      <c r="D565" s="13" t="s">
        <v>251</v>
      </c>
      <c r="E565" s="13">
        <v>78912</v>
      </c>
      <c r="F565" s="13" t="s">
        <v>473</v>
      </c>
      <c r="G565" s="13" t="s">
        <v>137</v>
      </c>
      <c r="H565" s="13" t="s">
        <v>139</v>
      </c>
      <c r="I565" s="4">
        <v>7138</v>
      </c>
      <c r="J565" s="4">
        <v>2001</v>
      </c>
      <c r="K565" s="14" t="s">
        <v>34</v>
      </c>
      <c r="L565" s="15" t="s">
        <v>679</v>
      </c>
      <c r="M565" s="68">
        <v>60.74</v>
      </c>
      <c r="N565" s="61">
        <v>133.78</v>
      </c>
      <c r="O565" s="65">
        <f t="shared" si="94"/>
        <v>2.7509057971014494E-2</v>
      </c>
      <c r="P565" s="65">
        <f t="shared" si="95"/>
        <v>6.0588768115942028E-2</v>
      </c>
      <c r="Q565" s="15">
        <v>5.5279811079743946E-3</v>
      </c>
      <c r="R565" s="15">
        <v>3.6594150000000001E-3</v>
      </c>
      <c r="S565" s="15">
        <f t="shared" si="96"/>
        <v>-1.8685661079743945E-3</v>
      </c>
      <c r="T565" s="15">
        <f t="shared" si="97"/>
        <v>-33.801962623911514</v>
      </c>
      <c r="U565" s="15">
        <v>4.1318948987451396E-3</v>
      </c>
      <c r="V565" s="15">
        <v>2.651353E-3</v>
      </c>
      <c r="W565" s="15">
        <f t="shared" si="98"/>
        <v>-1.4805418987451397E-3</v>
      </c>
      <c r="X565" s="16">
        <f t="shared" si="102"/>
        <v>-35.832031913366954</v>
      </c>
      <c r="Y565" s="13">
        <v>0</v>
      </c>
      <c r="Z565" s="13">
        <v>0.80999999999999994</v>
      </c>
      <c r="AA565" s="13">
        <v>0</v>
      </c>
      <c r="AB565" s="13">
        <v>0</v>
      </c>
      <c r="AC565" s="53">
        <f t="shared" si="99"/>
        <v>4.0499999999999998E-4</v>
      </c>
      <c r="AD565" s="53">
        <f>IFERROR((((V565)/N565)*24),"0.00")</f>
        <v>4.7565011212438328E-4</v>
      </c>
      <c r="AE565" s="53">
        <f t="shared" si="100"/>
        <v>7.0650112124383301E-5</v>
      </c>
      <c r="AF565" s="53">
        <f t="shared" si="101"/>
        <v>17.444472129477358</v>
      </c>
      <c r="AG565" s="44">
        <v>221112</v>
      </c>
      <c r="AH565" s="15" t="s">
        <v>682</v>
      </c>
      <c r="AI565" s="20"/>
      <c r="AJ565" s="20"/>
      <c r="AK565" s="20"/>
      <c r="AL565" s="20"/>
      <c r="AM565" s="20"/>
      <c r="AN565" s="20"/>
      <c r="AO565" s="20"/>
      <c r="AP565" s="20"/>
      <c r="AQ565" s="20"/>
      <c r="AR565" s="20"/>
      <c r="AS565" s="20"/>
      <c r="AT565" s="20"/>
    </row>
    <row r="566" spans="1:46" ht="26.1" customHeight="1" x14ac:dyDescent="0.25">
      <c r="A566" s="39" t="s">
        <v>26</v>
      </c>
      <c r="B566" s="13" t="s">
        <v>261</v>
      </c>
      <c r="C566" s="13">
        <v>34029</v>
      </c>
      <c r="D566" s="13" t="s">
        <v>251</v>
      </c>
      <c r="E566" s="13">
        <v>78912</v>
      </c>
      <c r="F566" s="13" t="s">
        <v>473</v>
      </c>
      <c r="G566" s="13" t="s">
        <v>137</v>
      </c>
      <c r="H566" s="13" t="s">
        <v>139</v>
      </c>
      <c r="I566" s="4">
        <v>7138</v>
      </c>
      <c r="J566" s="4">
        <v>2001</v>
      </c>
      <c r="K566" s="14" t="s">
        <v>35</v>
      </c>
      <c r="L566" s="15" t="s">
        <v>679</v>
      </c>
      <c r="M566" s="68">
        <v>60.74</v>
      </c>
      <c r="N566" s="61">
        <v>133.78</v>
      </c>
      <c r="O566" s="65">
        <f t="shared" si="94"/>
        <v>2.7509057971014494E-2</v>
      </c>
      <c r="P566" s="65">
        <f t="shared" si="95"/>
        <v>6.0588768115942028E-2</v>
      </c>
      <c r="Q566" s="15">
        <v>0.19971829335007418</v>
      </c>
      <c r="R566" s="15">
        <v>0.13220623200000001</v>
      </c>
      <c r="S566" s="15">
        <f t="shared" si="96"/>
        <v>-6.7512061350074176E-2</v>
      </c>
      <c r="T566" s="15">
        <f t="shared" si="97"/>
        <v>-33.803644231896342</v>
      </c>
      <c r="U566" s="15">
        <v>0.14927963416677456</v>
      </c>
      <c r="V566" s="15">
        <v>9.5790969000000004E-2</v>
      </c>
      <c r="W566" s="15">
        <f t="shared" si="98"/>
        <v>-5.3488665166774557E-2</v>
      </c>
      <c r="X566" s="16">
        <f t="shared" si="102"/>
        <v>-35.831187197991959</v>
      </c>
      <c r="Y566" s="13">
        <v>0.19</v>
      </c>
      <c r="Z566" s="13">
        <v>25.729999999999997</v>
      </c>
      <c r="AA566" s="13">
        <v>0</v>
      </c>
      <c r="AB566" s="13">
        <v>27.83</v>
      </c>
      <c r="AC566" s="53">
        <f t="shared" si="99"/>
        <v>1.2864999999999998E-2</v>
      </c>
      <c r="AD566" s="69">
        <f>AC566+(AC566*(X566/100))</f>
        <v>8.2553177669783331E-3</v>
      </c>
      <c r="AE566" s="53">
        <f t="shared" si="100"/>
        <v>-4.6096822330216648E-3</v>
      </c>
      <c r="AF566" s="53">
        <f t="shared" si="101"/>
        <v>-35.831187197991959</v>
      </c>
      <c r="AG566" s="44">
        <v>221112</v>
      </c>
      <c r="AH566" s="15" t="s">
        <v>682</v>
      </c>
      <c r="AI566" s="20"/>
      <c r="AJ566" s="20"/>
      <c r="AK566" s="20"/>
      <c r="AL566" s="20"/>
      <c r="AM566" s="20"/>
      <c r="AN566" s="20"/>
      <c r="AO566" s="20"/>
      <c r="AP566" s="20"/>
      <c r="AQ566" s="20"/>
      <c r="AR566" s="20"/>
      <c r="AS566" s="20"/>
      <c r="AT566" s="20"/>
    </row>
    <row r="567" spans="1:46" ht="26.1" customHeight="1" x14ac:dyDescent="0.25">
      <c r="A567" s="39" t="s">
        <v>26</v>
      </c>
      <c r="B567" s="13" t="s">
        <v>261</v>
      </c>
      <c r="C567" s="13">
        <v>34029</v>
      </c>
      <c r="D567" s="13" t="s">
        <v>251</v>
      </c>
      <c r="E567" s="13">
        <v>78912</v>
      </c>
      <c r="F567" s="13" t="s">
        <v>473</v>
      </c>
      <c r="G567" s="13" t="s">
        <v>137</v>
      </c>
      <c r="H567" s="13" t="s">
        <v>139</v>
      </c>
      <c r="I567" s="4">
        <v>7138</v>
      </c>
      <c r="J567" s="4">
        <v>2001</v>
      </c>
      <c r="K567" s="14" t="s">
        <v>36</v>
      </c>
      <c r="L567" s="15" t="s">
        <v>679</v>
      </c>
      <c r="M567" s="68">
        <v>60.74</v>
      </c>
      <c r="N567" s="61">
        <v>133.78</v>
      </c>
      <c r="O567" s="65">
        <f t="shared" si="94"/>
        <v>2.7509057971014494E-2</v>
      </c>
      <c r="P567" s="65">
        <f t="shared" si="95"/>
        <v>6.0588768115942028E-2</v>
      </c>
      <c r="Q567" s="15">
        <v>2.5405026953486889</v>
      </c>
      <c r="R567" s="15">
        <v>1.7112445639999998</v>
      </c>
      <c r="S567" s="15">
        <f t="shared" si="96"/>
        <v>-0.82925813134868909</v>
      </c>
      <c r="T567" s="15">
        <f t="shared" si="97"/>
        <v>-32.641497797540097</v>
      </c>
      <c r="U567" s="15">
        <v>1.7959732731017473</v>
      </c>
      <c r="V567" s="15">
        <v>1.152453835</v>
      </c>
      <c r="W567" s="15">
        <f t="shared" si="98"/>
        <v>-0.64351943810174728</v>
      </c>
      <c r="X567" s="16">
        <f t="shared" si="102"/>
        <v>-35.831236897548749</v>
      </c>
      <c r="Y567" s="13">
        <v>1.8900000000000001</v>
      </c>
      <c r="Z567" s="13">
        <v>246.53</v>
      </c>
      <c r="AA567" s="13">
        <v>1.51</v>
      </c>
      <c r="AB567" s="13">
        <v>0</v>
      </c>
      <c r="AC567" s="53">
        <f t="shared" si="99"/>
        <v>0.123265</v>
      </c>
      <c r="AD567" s="53">
        <f>AC567+(AC567*(X567/100))</f>
        <v>7.909762583823654E-2</v>
      </c>
      <c r="AE567" s="53">
        <f t="shared" si="100"/>
        <v>-4.4167374161763459E-2</v>
      </c>
      <c r="AF567" s="53">
        <f t="shared" si="101"/>
        <v>-35.831236897548749</v>
      </c>
      <c r="AG567" s="44">
        <v>221112</v>
      </c>
      <c r="AH567" s="15" t="s">
        <v>682</v>
      </c>
      <c r="AI567" s="20"/>
      <c r="AJ567" s="20"/>
      <c r="AK567" s="20"/>
      <c r="AL567" s="20"/>
      <c r="AM567" s="20"/>
      <c r="AN567" s="20"/>
      <c r="AO567" s="20"/>
      <c r="AP567" s="20"/>
      <c r="AQ567" s="20"/>
      <c r="AR567" s="20"/>
      <c r="AS567" s="20"/>
      <c r="AT567" s="20"/>
    </row>
    <row r="568" spans="1:46" ht="26.1" customHeight="1" x14ac:dyDescent="0.25">
      <c r="A568" s="39" t="s">
        <v>26</v>
      </c>
      <c r="B568" s="13" t="s">
        <v>261</v>
      </c>
      <c r="C568" s="13">
        <v>34029</v>
      </c>
      <c r="D568" s="13" t="s">
        <v>251</v>
      </c>
      <c r="E568" s="13">
        <v>78912</v>
      </c>
      <c r="F568" s="13" t="s">
        <v>466</v>
      </c>
      <c r="G568" s="13" t="s">
        <v>137</v>
      </c>
      <c r="H568" s="13" t="s">
        <v>138</v>
      </c>
      <c r="I568" s="4">
        <v>7138</v>
      </c>
      <c r="J568" s="4">
        <v>3001</v>
      </c>
      <c r="K568" s="14" t="s">
        <v>40</v>
      </c>
      <c r="L568" s="15" t="s">
        <v>679</v>
      </c>
      <c r="M568" s="68">
        <v>56.449999999999996</v>
      </c>
      <c r="N568" s="61">
        <v>150.97</v>
      </c>
      <c r="O568" s="65">
        <f t="shared" si="94"/>
        <v>2.5566123188405794E-2</v>
      </c>
      <c r="P568" s="65">
        <f t="shared" si="95"/>
        <v>6.8374094202898555E-2</v>
      </c>
      <c r="Q568" s="15">
        <v>0</v>
      </c>
      <c r="R568" s="15">
        <v>0</v>
      </c>
      <c r="S568" s="15">
        <f t="shared" si="96"/>
        <v>0</v>
      </c>
      <c r="T568" s="15" t="str">
        <f t="shared" si="97"/>
        <v>0.00</v>
      </c>
      <c r="U568" s="15">
        <v>0</v>
      </c>
      <c r="V568" s="15">
        <v>0</v>
      </c>
      <c r="W568" s="15">
        <f t="shared" si="98"/>
        <v>0</v>
      </c>
      <c r="X568" s="16" t="str">
        <f t="shared" si="102"/>
        <v>0</v>
      </c>
      <c r="Y568" s="13"/>
      <c r="Z568" s="13"/>
      <c r="AA568" s="13"/>
      <c r="AB568" s="13"/>
      <c r="AC568" s="53">
        <f t="shared" si="99"/>
        <v>0</v>
      </c>
      <c r="AD568" s="53">
        <f>IFERROR((((V568)/N568)*24),"0.00")</f>
        <v>0</v>
      </c>
      <c r="AE568" s="53">
        <f t="shared" si="100"/>
        <v>0</v>
      </c>
      <c r="AF568" s="53" t="str">
        <f t="shared" si="101"/>
        <v>0.00</v>
      </c>
      <c r="AG568" s="44">
        <v>221112</v>
      </c>
      <c r="AH568" s="15" t="s">
        <v>682</v>
      </c>
      <c r="AI568" s="20"/>
      <c r="AJ568" s="20"/>
      <c r="AK568" s="20"/>
      <c r="AL568" s="20"/>
      <c r="AM568" s="20"/>
      <c r="AN568" s="20"/>
      <c r="AO568" s="20"/>
      <c r="AP568" s="20"/>
      <c r="AQ568" s="20"/>
      <c r="AR568" s="20"/>
      <c r="AS568" s="20"/>
      <c r="AT568" s="20"/>
    </row>
    <row r="569" spans="1:46" ht="26.1" customHeight="1" x14ac:dyDescent="0.25">
      <c r="A569" s="39" t="s">
        <v>26</v>
      </c>
      <c r="B569" s="13" t="s">
        <v>261</v>
      </c>
      <c r="C569" s="13">
        <v>34029</v>
      </c>
      <c r="D569" s="13" t="s">
        <v>251</v>
      </c>
      <c r="E569" s="13">
        <v>78912</v>
      </c>
      <c r="F569" s="13" t="s">
        <v>466</v>
      </c>
      <c r="G569" s="13" t="s">
        <v>137</v>
      </c>
      <c r="H569" s="13" t="s">
        <v>138</v>
      </c>
      <c r="I569" s="4">
        <v>7138</v>
      </c>
      <c r="J569" s="4">
        <v>3001</v>
      </c>
      <c r="K569" s="14" t="s">
        <v>38</v>
      </c>
      <c r="L569" s="15" t="s">
        <v>679</v>
      </c>
      <c r="M569" s="68">
        <v>56.449999999999996</v>
      </c>
      <c r="N569" s="61">
        <v>150.97</v>
      </c>
      <c r="O569" s="65">
        <f t="shared" si="94"/>
        <v>2.5566123188405794E-2</v>
      </c>
      <c r="P569" s="65">
        <f t="shared" si="95"/>
        <v>6.8374094202898555E-2</v>
      </c>
      <c r="Q569" s="15">
        <v>9.3792484810651069E-2</v>
      </c>
      <c r="R569" s="15">
        <v>6.1918939999999992E-2</v>
      </c>
      <c r="S569" s="15">
        <f t="shared" si="96"/>
        <v>-3.1873544810651078E-2</v>
      </c>
      <c r="T569" s="15">
        <f t="shared" si="97"/>
        <v>-33.983047655681169</v>
      </c>
      <c r="U569" s="15">
        <v>6.9878917884958397E-2</v>
      </c>
      <c r="V569" s="15">
        <v>4.4839834000000009E-2</v>
      </c>
      <c r="W569" s="15">
        <f t="shared" si="98"/>
        <v>-2.5039083884958388E-2</v>
      </c>
      <c r="X569" s="16">
        <f t="shared" si="102"/>
        <v>-35.832100213944656</v>
      </c>
      <c r="Y569" s="13">
        <v>9.9999999999999992E-2</v>
      </c>
      <c r="Z569" s="13">
        <v>0</v>
      </c>
      <c r="AA569" s="13">
        <v>0</v>
      </c>
      <c r="AB569" s="13">
        <v>0</v>
      </c>
      <c r="AC569" s="53">
        <f t="shared" si="99"/>
        <v>0</v>
      </c>
      <c r="AD569" s="53">
        <f>IFERROR((((V569)/N569)*24),"0.00")</f>
        <v>7.128277247135194E-3</v>
      </c>
      <c r="AE569" s="53">
        <f t="shared" si="100"/>
        <v>7.128277247135194E-3</v>
      </c>
      <c r="AF569" s="53" t="str">
        <f t="shared" si="101"/>
        <v>0.00</v>
      </c>
      <c r="AG569" s="44">
        <v>221112</v>
      </c>
      <c r="AH569" s="15" t="s">
        <v>682</v>
      </c>
      <c r="AI569" s="20"/>
      <c r="AJ569" s="20"/>
      <c r="AK569" s="20"/>
      <c r="AL569" s="20"/>
      <c r="AM569" s="20"/>
      <c r="AN569" s="20"/>
      <c r="AO569" s="20"/>
      <c r="AP569" s="20"/>
      <c r="AQ569" s="20"/>
      <c r="AR569" s="20"/>
      <c r="AS569" s="20"/>
      <c r="AT569" s="20"/>
    </row>
    <row r="570" spans="1:46" ht="26.1" customHeight="1" x14ac:dyDescent="0.25">
      <c r="A570" s="39" t="s">
        <v>26</v>
      </c>
      <c r="B570" s="13" t="s">
        <v>261</v>
      </c>
      <c r="C570" s="13">
        <v>34029</v>
      </c>
      <c r="D570" s="13" t="s">
        <v>251</v>
      </c>
      <c r="E570" s="13">
        <v>78912</v>
      </c>
      <c r="F570" s="13" t="s">
        <v>466</v>
      </c>
      <c r="G570" s="13" t="s">
        <v>137</v>
      </c>
      <c r="H570" s="13" t="s">
        <v>138</v>
      </c>
      <c r="I570" s="4">
        <v>7138</v>
      </c>
      <c r="J570" s="4">
        <v>3001</v>
      </c>
      <c r="K570" s="14" t="s">
        <v>39</v>
      </c>
      <c r="L570" s="15" t="s">
        <v>679</v>
      </c>
      <c r="M570" s="68">
        <v>56.449999999999996</v>
      </c>
      <c r="N570" s="61">
        <v>150.97</v>
      </c>
      <c r="O570" s="65">
        <f t="shared" si="94"/>
        <v>2.5566123188405794E-2</v>
      </c>
      <c r="P570" s="65">
        <f t="shared" si="95"/>
        <v>6.8374094202898555E-2</v>
      </c>
      <c r="Q570" s="15">
        <v>9.3792484810651069E-2</v>
      </c>
      <c r="R570" s="15">
        <v>6.1918939999999992E-2</v>
      </c>
      <c r="S570" s="15">
        <f t="shared" si="96"/>
        <v>-3.1873544810651078E-2</v>
      </c>
      <c r="T570" s="15">
        <f t="shared" si="97"/>
        <v>-33.983047655681169</v>
      </c>
      <c r="U570" s="15">
        <v>6.9878917884958397E-2</v>
      </c>
      <c r="V570" s="15">
        <v>4.4839834000000009E-2</v>
      </c>
      <c r="W570" s="15">
        <f t="shared" si="98"/>
        <v>-2.5039083884958388E-2</v>
      </c>
      <c r="X570" s="16">
        <f t="shared" si="102"/>
        <v>-35.832100213944656</v>
      </c>
      <c r="Y570" s="13">
        <v>9.9999999999999992E-2</v>
      </c>
      <c r="Z570" s="13">
        <v>0</v>
      </c>
      <c r="AA570" s="13">
        <v>0</v>
      </c>
      <c r="AB570" s="13">
        <v>0</v>
      </c>
      <c r="AC570" s="53">
        <f t="shared" si="99"/>
        <v>0</v>
      </c>
      <c r="AD570" s="53">
        <f>IFERROR((((V570)/N570)*24),"0.00")</f>
        <v>7.128277247135194E-3</v>
      </c>
      <c r="AE570" s="53">
        <f t="shared" si="100"/>
        <v>7.128277247135194E-3</v>
      </c>
      <c r="AF570" s="53" t="str">
        <f t="shared" si="101"/>
        <v>0.00</v>
      </c>
      <c r="AG570" s="44">
        <v>221112</v>
      </c>
      <c r="AH570" s="15" t="s">
        <v>682</v>
      </c>
      <c r="AI570" s="20"/>
      <c r="AJ570" s="20"/>
      <c r="AK570" s="20"/>
      <c r="AL570" s="20"/>
      <c r="AM570" s="20"/>
      <c r="AN570" s="20"/>
      <c r="AO570" s="20"/>
      <c r="AP570" s="20"/>
      <c r="AQ570" s="20"/>
      <c r="AR570" s="20"/>
      <c r="AS570" s="20"/>
      <c r="AT570" s="20"/>
    </row>
    <row r="571" spans="1:46" ht="26.1" customHeight="1" x14ac:dyDescent="0.25">
      <c r="A571" s="39" t="s">
        <v>26</v>
      </c>
      <c r="B571" s="13" t="s">
        <v>261</v>
      </c>
      <c r="C571" s="13">
        <v>34029</v>
      </c>
      <c r="D571" s="13" t="s">
        <v>251</v>
      </c>
      <c r="E571" s="13">
        <v>78912</v>
      </c>
      <c r="F571" s="13" t="s">
        <v>466</v>
      </c>
      <c r="G571" s="13" t="s">
        <v>137</v>
      </c>
      <c r="H571" s="13" t="s">
        <v>138</v>
      </c>
      <c r="I571" s="4">
        <v>7138</v>
      </c>
      <c r="J571" s="4">
        <v>3001</v>
      </c>
      <c r="K571" s="14" t="s">
        <v>37</v>
      </c>
      <c r="L571" s="15" t="s">
        <v>679</v>
      </c>
      <c r="M571" s="68">
        <v>56.449999999999996</v>
      </c>
      <c r="N571" s="61">
        <v>150.97</v>
      </c>
      <c r="O571" s="65">
        <f t="shared" si="94"/>
        <v>2.5566123188405794E-2</v>
      </c>
      <c r="P571" s="65">
        <f t="shared" si="95"/>
        <v>6.8374094202898555E-2</v>
      </c>
      <c r="Q571" s="15">
        <v>0.14942010999985803</v>
      </c>
      <c r="R571" s="15">
        <v>1.2589576000000002E-2</v>
      </c>
      <c r="S571" s="15">
        <f t="shared" si="96"/>
        <v>-0.13683053399985803</v>
      </c>
      <c r="T571" s="15">
        <f t="shared" si="97"/>
        <v>-91.574376434328713</v>
      </c>
      <c r="U571" s="15">
        <v>0.11132358438012768</v>
      </c>
      <c r="V571" s="15">
        <v>9.1169589999999991E-3</v>
      </c>
      <c r="W571" s="15">
        <f t="shared" si="98"/>
        <v>-0.10220662538012769</v>
      </c>
      <c r="X571" s="16">
        <f t="shared" si="102"/>
        <v>-91.810397544451092</v>
      </c>
      <c r="Y571" s="13">
        <v>0.04</v>
      </c>
      <c r="Z571" s="13">
        <v>0</v>
      </c>
      <c r="AA571" s="13">
        <v>0</v>
      </c>
      <c r="AB571" s="13">
        <v>0</v>
      </c>
      <c r="AC571" s="53">
        <f t="shared" si="99"/>
        <v>0</v>
      </c>
      <c r="AD571" s="53">
        <f>IFERROR((((V571)/N571)*24),"0.00")</f>
        <v>1.449341034642644E-3</v>
      </c>
      <c r="AE571" s="53">
        <f t="shared" si="100"/>
        <v>1.449341034642644E-3</v>
      </c>
      <c r="AF571" s="53" t="str">
        <f t="shared" si="101"/>
        <v>0.00</v>
      </c>
      <c r="AG571" s="44">
        <v>221112</v>
      </c>
      <c r="AH571" s="15" t="s">
        <v>682</v>
      </c>
      <c r="AI571" s="20"/>
      <c r="AJ571" s="20"/>
      <c r="AK571" s="20"/>
      <c r="AL571" s="20"/>
      <c r="AM571" s="20"/>
      <c r="AN571" s="20"/>
      <c r="AO571" s="20"/>
      <c r="AP571" s="20"/>
      <c r="AQ571" s="20"/>
      <c r="AR571" s="20"/>
      <c r="AS571" s="20"/>
      <c r="AT571" s="20"/>
    </row>
    <row r="572" spans="1:46" ht="26.1" customHeight="1" x14ac:dyDescent="0.25">
      <c r="A572" s="39" t="s">
        <v>26</v>
      </c>
      <c r="B572" s="13" t="s">
        <v>261</v>
      </c>
      <c r="C572" s="13">
        <v>34029</v>
      </c>
      <c r="D572" s="13" t="s">
        <v>251</v>
      </c>
      <c r="E572" s="13">
        <v>78912</v>
      </c>
      <c r="F572" s="13" t="s">
        <v>466</v>
      </c>
      <c r="G572" s="13" t="s">
        <v>137</v>
      </c>
      <c r="H572" s="13" t="s">
        <v>138</v>
      </c>
      <c r="I572" s="4">
        <v>7138</v>
      </c>
      <c r="J572" s="4">
        <v>3001</v>
      </c>
      <c r="K572" s="14" t="s">
        <v>34</v>
      </c>
      <c r="L572" s="15" t="s">
        <v>679</v>
      </c>
      <c r="M572" s="68">
        <v>56.449999999999996</v>
      </c>
      <c r="N572" s="61">
        <v>150.97</v>
      </c>
      <c r="O572" s="65">
        <f t="shared" si="94"/>
        <v>2.5566123188405794E-2</v>
      </c>
      <c r="P572" s="65">
        <f t="shared" si="95"/>
        <v>6.8374094202898555E-2</v>
      </c>
      <c r="Q572" s="15">
        <v>3.5518368905181431E-2</v>
      </c>
      <c r="R572" s="15">
        <v>2.3448191E-2</v>
      </c>
      <c r="S572" s="15">
        <f t="shared" si="96"/>
        <v>-1.2070177905181431E-2</v>
      </c>
      <c r="T572" s="15">
        <f t="shared" si="97"/>
        <v>-33.98291722630492</v>
      </c>
      <c r="U572" s="15">
        <v>2.646251657735136E-2</v>
      </c>
      <c r="V572" s="15">
        <v>1.6980419E-2</v>
      </c>
      <c r="W572" s="15">
        <f t="shared" si="98"/>
        <v>-9.4820975773513595E-3</v>
      </c>
      <c r="X572" s="16">
        <f t="shared" si="102"/>
        <v>-35.832183797163353</v>
      </c>
      <c r="Y572" s="13">
        <v>0.03</v>
      </c>
      <c r="Z572" s="13">
        <v>3.76</v>
      </c>
      <c r="AA572" s="13">
        <v>0</v>
      </c>
      <c r="AB572" s="13">
        <v>0</v>
      </c>
      <c r="AC572" s="53">
        <f t="shared" si="99"/>
        <v>1.8799999999999999E-3</v>
      </c>
      <c r="AD572" s="53">
        <f>IFERROR((((V572)/N572)*24),"0.00")</f>
        <v>2.699410849837716E-3</v>
      </c>
      <c r="AE572" s="53">
        <f t="shared" si="100"/>
        <v>8.1941084983771606E-4</v>
      </c>
      <c r="AF572" s="53">
        <f t="shared" si="101"/>
        <v>43.585683502006169</v>
      </c>
      <c r="AG572" s="44">
        <v>221112</v>
      </c>
      <c r="AH572" s="15" t="s">
        <v>682</v>
      </c>
      <c r="AI572" s="20"/>
      <c r="AJ572" s="20"/>
      <c r="AK572" s="20"/>
      <c r="AL572" s="20"/>
      <c r="AM572" s="20"/>
      <c r="AN572" s="20"/>
      <c r="AO572" s="20"/>
      <c r="AP572" s="20"/>
      <c r="AQ572" s="20"/>
      <c r="AR572" s="20"/>
      <c r="AS572" s="20"/>
      <c r="AT572" s="20"/>
    </row>
    <row r="573" spans="1:46" ht="26.1" customHeight="1" x14ac:dyDescent="0.25">
      <c r="A573" s="40" t="s">
        <v>26</v>
      </c>
      <c r="B573" s="13" t="s">
        <v>261</v>
      </c>
      <c r="C573" s="13">
        <v>34029</v>
      </c>
      <c r="D573" s="13" t="s">
        <v>251</v>
      </c>
      <c r="E573" s="13">
        <v>78912</v>
      </c>
      <c r="F573" s="13" t="s">
        <v>466</v>
      </c>
      <c r="G573" s="13" t="s">
        <v>137</v>
      </c>
      <c r="H573" s="13" t="s">
        <v>138</v>
      </c>
      <c r="I573" s="4">
        <v>7138</v>
      </c>
      <c r="J573" s="4">
        <v>3001</v>
      </c>
      <c r="K573" s="13" t="s">
        <v>35</v>
      </c>
      <c r="L573" s="15" t="s">
        <v>679</v>
      </c>
      <c r="M573" s="68">
        <v>56.449999999999996</v>
      </c>
      <c r="N573" s="61">
        <v>150.97</v>
      </c>
      <c r="O573" s="65">
        <f t="shared" si="94"/>
        <v>2.5566123188405794E-2</v>
      </c>
      <c r="P573" s="65">
        <f t="shared" si="95"/>
        <v>6.8374094202898555E-2</v>
      </c>
      <c r="Q573" s="15">
        <v>0.78128492675659289</v>
      </c>
      <c r="R573" s="15">
        <v>0.51578081099999995</v>
      </c>
      <c r="S573" s="15">
        <f t="shared" si="96"/>
        <v>-0.26550411575659294</v>
      </c>
      <c r="T573" s="15">
        <f t="shared" si="97"/>
        <v>-33.983007564065041</v>
      </c>
      <c r="U573" s="15">
        <v>0.58208656431053263</v>
      </c>
      <c r="V573" s="15">
        <v>0.37351260600000002</v>
      </c>
      <c r="W573" s="15">
        <f t="shared" si="98"/>
        <v>-0.2085739583105326</v>
      </c>
      <c r="X573" s="16">
        <f t="shared" si="102"/>
        <v>-35.832120357834299</v>
      </c>
      <c r="Y573" s="13">
        <v>0.78</v>
      </c>
      <c r="Z573" s="13">
        <v>93.09</v>
      </c>
      <c r="AA573" s="13">
        <v>0</v>
      </c>
      <c r="AB573" s="13">
        <v>57.010000000000005</v>
      </c>
      <c r="AC573" s="53">
        <f t="shared" si="99"/>
        <v>4.6545000000000003E-2</v>
      </c>
      <c r="AD573" s="69">
        <f>AC573+(AC573*(X573/100))</f>
        <v>2.9866939579446028E-2</v>
      </c>
      <c r="AE573" s="53">
        <f t="shared" si="100"/>
        <v>-1.6678060420553975E-2</v>
      </c>
      <c r="AF573" s="53">
        <f t="shared" si="101"/>
        <v>-35.832120357834299</v>
      </c>
      <c r="AG573" s="44">
        <v>221112</v>
      </c>
      <c r="AH573" s="15" t="s">
        <v>682</v>
      </c>
      <c r="AI573" s="59"/>
      <c r="AJ573" s="20"/>
      <c r="AK573" s="20"/>
      <c r="AL573" s="20"/>
      <c r="AM573" s="20"/>
      <c r="AN573" s="20"/>
      <c r="AO573" s="20"/>
      <c r="AP573" s="20"/>
      <c r="AQ573" s="20"/>
      <c r="AR573" s="20"/>
      <c r="AS573" s="20"/>
      <c r="AT573" s="20"/>
    </row>
    <row r="574" spans="1:46" ht="26.1" customHeight="1" x14ac:dyDescent="0.25">
      <c r="A574" s="39" t="s">
        <v>26</v>
      </c>
      <c r="B574" s="13" t="s">
        <v>261</v>
      </c>
      <c r="C574" s="13">
        <v>34029</v>
      </c>
      <c r="D574" s="13" t="s">
        <v>251</v>
      </c>
      <c r="E574" s="13">
        <v>78912</v>
      </c>
      <c r="F574" s="13" t="s">
        <v>466</v>
      </c>
      <c r="G574" s="13" t="s">
        <v>137</v>
      </c>
      <c r="H574" s="13" t="s">
        <v>138</v>
      </c>
      <c r="I574" s="4">
        <v>7138</v>
      </c>
      <c r="J574" s="4">
        <v>3001</v>
      </c>
      <c r="K574" s="14" t="s">
        <v>36</v>
      </c>
      <c r="L574" s="15" t="s">
        <v>679</v>
      </c>
      <c r="M574" s="68">
        <v>56.449999999999996</v>
      </c>
      <c r="N574" s="61">
        <v>150.97</v>
      </c>
      <c r="O574" s="65">
        <f t="shared" si="94"/>
        <v>2.5566123188405794E-2</v>
      </c>
      <c r="P574" s="65">
        <f t="shared" si="95"/>
        <v>6.8374094202898555E-2</v>
      </c>
      <c r="Q574" s="15">
        <v>2.5089205234005316</v>
      </c>
      <c r="R574" s="15">
        <v>1.680835343</v>
      </c>
      <c r="S574" s="15">
        <f t="shared" si="96"/>
        <v>-0.82808518040053158</v>
      </c>
      <c r="T574" s="15">
        <f t="shared" si="97"/>
        <v>-33.005636196006897</v>
      </c>
      <c r="U574" s="15">
        <v>1.7716311544764911</v>
      </c>
      <c r="V574" s="15">
        <v>1.1368181220000002</v>
      </c>
      <c r="W574" s="15">
        <f t="shared" si="98"/>
        <v>-0.6348130324764909</v>
      </c>
      <c r="X574" s="16">
        <f t="shared" si="102"/>
        <v>-35.832121763746883</v>
      </c>
      <c r="Y574" s="13">
        <v>1.23</v>
      </c>
      <c r="Z574" s="13">
        <v>131.55000000000001</v>
      </c>
      <c r="AA574" s="13">
        <v>1</v>
      </c>
      <c r="AB574" s="13">
        <v>0</v>
      </c>
      <c r="AC574" s="53">
        <f t="shared" si="99"/>
        <v>6.5775E-2</v>
      </c>
      <c r="AD574" s="53">
        <f>AC574+(AC574*(X574/100))</f>
        <v>4.2206421909895486E-2</v>
      </c>
      <c r="AE574" s="53">
        <f t="shared" si="100"/>
        <v>-2.3568578090104514E-2</v>
      </c>
      <c r="AF574" s="53">
        <f t="shared" si="101"/>
        <v>-35.832121763746891</v>
      </c>
      <c r="AG574" s="44">
        <v>221112</v>
      </c>
      <c r="AH574" s="15" t="s">
        <v>682</v>
      </c>
      <c r="AI574" s="20"/>
      <c r="AJ574" s="20"/>
      <c r="AK574" s="20"/>
      <c r="AL574" s="20"/>
      <c r="AM574" s="20"/>
      <c r="AN574" s="20"/>
      <c r="AO574" s="20"/>
      <c r="AP574" s="20"/>
      <c r="AQ574" s="20"/>
      <c r="AR574" s="20"/>
      <c r="AS574" s="20"/>
      <c r="AT574" s="20"/>
    </row>
    <row r="575" spans="1:46" ht="26.1" customHeight="1" x14ac:dyDescent="0.25">
      <c r="A575" s="39" t="s">
        <v>9</v>
      </c>
      <c r="B575" s="13" t="s">
        <v>258</v>
      </c>
      <c r="C575" s="13">
        <v>34019</v>
      </c>
      <c r="D575" s="13" t="s">
        <v>252</v>
      </c>
      <c r="E575" s="13">
        <v>80002</v>
      </c>
      <c r="F575" s="13" t="s">
        <v>480</v>
      </c>
      <c r="G575" s="13" t="s">
        <v>140</v>
      </c>
      <c r="H575" s="13" t="s">
        <v>141</v>
      </c>
      <c r="I575" s="4">
        <v>2393</v>
      </c>
      <c r="J575" s="4">
        <v>4</v>
      </c>
      <c r="K575" s="14" t="s">
        <v>40</v>
      </c>
      <c r="L575" s="15" t="s">
        <v>679</v>
      </c>
      <c r="M575" s="68">
        <v>122.59</v>
      </c>
      <c r="N575" s="61">
        <v>155.66</v>
      </c>
      <c r="O575" s="65">
        <f t="shared" si="94"/>
        <v>5.5520833333333332E-2</v>
      </c>
      <c r="P575" s="65">
        <f t="shared" si="95"/>
        <v>7.0498188405797094E-2</v>
      </c>
      <c r="Q575" s="15">
        <v>0</v>
      </c>
      <c r="R575" s="15">
        <v>0</v>
      </c>
      <c r="S575" s="15">
        <f t="shared" si="96"/>
        <v>0</v>
      </c>
      <c r="T575" s="15" t="str">
        <f t="shared" si="97"/>
        <v>0.00</v>
      </c>
      <c r="U575" s="15">
        <v>0</v>
      </c>
      <c r="V575" s="15">
        <v>0</v>
      </c>
      <c r="W575" s="15">
        <f t="shared" si="98"/>
        <v>0</v>
      </c>
      <c r="X575" s="16" t="str">
        <f t="shared" si="102"/>
        <v>0</v>
      </c>
      <c r="Y575" s="13"/>
      <c r="Z575" s="13"/>
      <c r="AA575" s="13"/>
      <c r="AB575" s="13"/>
      <c r="AC575" s="53">
        <f t="shared" si="99"/>
        <v>0</v>
      </c>
      <c r="AD575" s="53">
        <f>IFERROR((((V575)/N575)*24),"0.00")</f>
        <v>0</v>
      </c>
      <c r="AE575" s="53">
        <f t="shared" si="100"/>
        <v>0</v>
      </c>
      <c r="AF575" s="53" t="str">
        <f t="shared" si="101"/>
        <v>0.00</v>
      </c>
      <c r="AG575" s="44">
        <v>221112</v>
      </c>
      <c r="AH575" s="15" t="s">
        <v>683</v>
      </c>
      <c r="AI575" s="20"/>
      <c r="AJ575" s="20"/>
      <c r="AK575" s="20"/>
      <c r="AL575" s="20"/>
      <c r="AM575" s="20"/>
      <c r="AN575" s="20"/>
      <c r="AO575" s="20"/>
      <c r="AP575" s="20"/>
      <c r="AQ575" s="20"/>
      <c r="AR575" s="20"/>
      <c r="AS575" s="20"/>
      <c r="AT575" s="20"/>
    </row>
    <row r="576" spans="1:46" ht="26.1" customHeight="1" x14ac:dyDescent="0.25">
      <c r="A576" s="39" t="s">
        <v>9</v>
      </c>
      <c r="B576" s="13" t="s">
        <v>258</v>
      </c>
      <c r="C576" s="13">
        <v>34019</v>
      </c>
      <c r="D576" s="13" t="s">
        <v>252</v>
      </c>
      <c r="E576" s="13">
        <v>80002</v>
      </c>
      <c r="F576" s="13" t="s">
        <v>480</v>
      </c>
      <c r="G576" s="13" t="s">
        <v>140</v>
      </c>
      <c r="H576" s="13" t="s">
        <v>141</v>
      </c>
      <c r="I576" s="4">
        <v>2393</v>
      </c>
      <c r="J576" s="4">
        <v>4</v>
      </c>
      <c r="K576" s="14" t="s">
        <v>38</v>
      </c>
      <c r="L576" s="15" t="s">
        <v>679</v>
      </c>
      <c r="M576" s="68">
        <v>122.59</v>
      </c>
      <c r="N576" s="61">
        <v>155.66</v>
      </c>
      <c r="O576" s="65">
        <f t="shared" si="94"/>
        <v>5.5520833333333332E-2</v>
      </c>
      <c r="P576" s="65">
        <f t="shared" si="95"/>
        <v>7.0498188405797094E-2</v>
      </c>
      <c r="Q576" s="15">
        <v>0.259891995149163</v>
      </c>
      <c r="R576" s="15">
        <v>0.99468978699999999</v>
      </c>
      <c r="S576" s="15">
        <f t="shared" si="96"/>
        <v>0.73479779185083705</v>
      </c>
      <c r="T576" s="15">
        <f t="shared" si="97"/>
        <v>282.7319831182586</v>
      </c>
      <c r="U576" s="15">
        <v>0.24523384590240579</v>
      </c>
      <c r="V576" s="15">
        <v>0.91784339900000012</v>
      </c>
      <c r="W576" s="15">
        <f t="shared" si="98"/>
        <v>0.67260955309759429</v>
      </c>
      <c r="X576" s="16">
        <f t="shared" si="102"/>
        <v>274.27272553775816</v>
      </c>
      <c r="Y576" s="13">
        <v>0.26</v>
      </c>
      <c r="Z576" s="13">
        <v>0</v>
      </c>
      <c r="AA576" s="13">
        <v>0</v>
      </c>
      <c r="AB576" s="13">
        <v>0</v>
      </c>
      <c r="AC576" s="53">
        <f t="shared" si="99"/>
        <v>0</v>
      </c>
      <c r="AD576" s="53">
        <f>IFERROR((((V576)/N576)*24),"0.00")</f>
        <v>0.14151510713092641</v>
      </c>
      <c r="AE576" s="53">
        <f t="shared" si="100"/>
        <v>0.14151510713092641</v>
      </c>
      <c r="AF576" s="53" t="str">
        <f t="shared" si="101"/>
        <v>0.00</v>
      </c>
      <c r="AG576" s="44">
        <v>221112</v>
      </c>
      <c r="AH576" s="15" t="s">
        <v>683</v>
      </c>
      <c r="AI576" s="20"/>
      <c r="AJ576" s="20"/>
      <c r="AK576" s="20"/>
      <c r="AL576" s="20"/>
      <c r="AM576" s="20"/>
      <c r="AN576" s="20"/>
      <c r="AO576" s="20"/>
      <c r="AP576" s="20"/>
      <c r="AQ576" s="20"/>
      <c r="AR576" s="20"/>
      <c r="AS576" s="20"/>
      <c r="AT576" s="20"/>
    </row>
    <row r="577" spans="1:46" ht="26.1" customHeight="1" x14ac:dyDescent="0.25">
      <c r="A577" s="40" t="s">
        <v>9</v>
      </c>
      <c r="B577" s="13" t="s">
        <v>258</v>
      </c>
      <c r="C577" s="13">
        <v>34019</v>
      </c>
      <c r="D577" s="13" t="s">
        <v>252</v>
      </c>
      <c r="E577" s="13">
        <v>80002</v>
      </c>
      <c r="F577" s="13" t="s">
        <v>480</v>
      </c>
      <c r="G577" s="13" t="s">
        <v>140</v>
      </c>
      <c r="H577" s="13" t="s">
        <v>141</v>
      </c>
      <c r="I577" s="4">
        <v>2393</v>
      </c>
      <c r="J577" s="4">
        <v>4</v>
      </c>
      <c r="K577" s="13" t="s">
        <v>39</v>
      </c>
      <c r="L577" s="15" t="s">
        <v>679</v>
      </c>
      <c r="M577" s="68">
        <v>122.59</v>
      </c>
      <c r="N577" s="61">
        <v>155.66</v>
      </c>
      <c r="O577" s="65">
        <f t="shared" si="94"/>
        <v>5.5520833333333332E-2</v>
      </c>
      <c r="P577" s="65">
        <f t="shared" si="95"/>
        <v>7.0498188405797094E-2</v>
      </c>
      <c r="Q577" s="15">
        <v>0.259891995149163</v>
      </c>
      <c r="R577" s="15">
        <v>0.99468978699999999</v>
      </c>
      <c r="S577" s="15">
        <f t="shared" si="96"/>
        <v>0.73479779185083705</v>
      </c>
      <c r="T577" s="15">
        <f t="shared" si="97"/>
        <v>282.7319831182586</v>
      </c>
      <c r="U577" s="15">
        <v>0.24523384590240579</v>
      </c>
      <c r="V577" s="15">
        <v>0.91784339900000012</v>
      </c>
      <c r="W577" s="15">
        <f t="shared" si="98"/>
        <v>0.67260955309759429</v>
      </c>
      <c r="X577" s="16">
        <f t="shared" si="102"/>
        <v>274.27272553775816</v>
      </c>
      <c r="Y577" s="13">
        <v>0.26</v>
      </c>
      <c r="Z577" s="13">
        <v>0</v>
      </c>
      <c r="AA577" s="13">
        <v>0</v>
      </c>
      <c r="AB577" s="13">
        <v>0</v>
      </c>
      <c r="AC577" s="53">
        <f t="shared" si="99"/>
        <v>0</v>
      </c>
      <c r="AD577" s="53">
        <f>IFERROR((((V577)/N577)*24),"0.00")</f>
        <v>0.14151510713092641</v>
      </c>
      <c r="AE577" s="53">
        <f t="shared" si="100"/>
        <v>0.14151510713092641</v>
      </c>
      <c r="AF577" s="53" t="str">
        <f t="shared" si="101"/>
        <v>0.00</v>
      </c>
      <c r="AG577" s="44">
        <v>221112</v>
      </c>
      <c r="AH577" s="15" t="s">
        <v>683</v>
      </c>
      <c r="AI577" s="59"/>
      <c r="AJ577" s="20"/>
      <c r="AK577" s="20"/>
      <c r="AL577" s="20"/>
      <c r="AM577" s="20"/>
      <c r="AN577" s="20"/>
      <c r="AO577" s="20"/>
      <c r="AP577" s="20"/>
      <c r="AQ577" s="20"/>
      <c r="AR577" s="20"/>
      <c r="AS577" s="20"/>
      <c r="AT577" s="20"/>
    </row>
    <row r="578" spans="1:46" ht="26.1" customHeight="1" x14ac:dyDescent="0.25">
      <c r="A578" s="39" t="s">
        <v>9</v>
      </c>
      <c r="B578" s="13" t="s">
        <v>258</v>
      </c>
      <c r="C578" s="13">
        <v>34019</v>
      </c>
      <c r="D578" s="13" t="s">
        <v>252</v>
      </c>
      <c r="E578" s="13">
        <v>80002</v>
      </c>
      <c r="F578" s="13" t="s">
        <v>480</v>
      </c>
      <c r="G578" s="13" t="s">
        <v>140</v>
      </c>
      <c r="H578" s="13" t="s">
        <v>141</v>
      </c>
      <c r="I578" s="4">
        <v>2393</v>
      </c>
      <c r="J578" s="4">
        <v>4</v>
      </c>
      <c r="K578" s="14" t="s">
        <v>37</v>
      </c>
      <c r="L578" s="15" t="s">
        <v>679</v>
      </c>
      <c r="M578" s="68">
        <v>122.59</v>
      </c>
      <c r="N578" s="61">
        <v>155.66</v>
      </c>
      <c r="O578" s="65">
        <f t="shared" si="94"/>
        <v>5.5520833333333332E-2</v>
      </c>
      <c r="P578" s="65">
        <f t="shared" si="95"/>
        <v>7.0498188405797094E-2</v>
      </c>
      <c r="Q578" s="15">
        <v>2.5357499999913099E-2</v>
      </c>
      <c r="R578" s="15">
        <v>0.25878108300000002</v>
      </c>
      <c r="S578" s="15">
        <f t="shared" si="96"/>
        <v>0.23342358300008692</v>
      </c>
      <c r="T578" s="15">
        <f t="shared" si="97"/>
        <v>920.53074238740749</v>
      </c>
      <c r="U578" s="15">
        <v>2.3927313512984539E-2</v>
      </c>
      <c r="V578" s="15">
        <v>0.23878852700000003</v>
      </c>
      <c r="W578" s="15">
        <f t="shared" si="98"/>
        <v>0.21486121348701548</v>
      </c>
      <c r="X578" s="16">
        <f t="shared" si="102"/>
        <v>897.97466552363937</v>
      </c>
      <c r="Y578" s="13">
        <v>0</v>
      </c>
      <c r="Z578" s="13">
        <v>0</v>
      </c>
      <c r="AA578" s="13">
        <v>0</v>
      </c>
      <c r="AB578" s="13">
        <v>0</v>
      </c>
      <c r="AC578" s="53">
        <f t="shared" si="99"/>
        <v>0</v>
      </c>
      <c r="AD578" s="53">
        <f>IFERROR((((V578)/N578)*24),"0.00")</f>
        <v>3.6816938507002447E-2</v>
      </c>
      <c r="AE578" s="53">
        <f t="shared" si="100"/>
        <v>3.6816938507002447E-2</v>
      </c>
      <c r="AF578" s="53" t="str">
        <f t="shared" si="101"/>
        <v>0.00</v>
      </c>
      <c r="AG578" s="44">
        <v>221112</v>
      </c>
      <c r="AH578" s="15" t="s">
        <v>683</v>
      </c>
      <c r="AI578" s="20"/>
      <c r="AJ578" s="20"/>
      <c r="AK578" s="20"/>
      <c r="AL578" s="20"/>
      <c r="AM578" s="20"/>
      <c r="AN578" s="20"/>
      <c r="AO578" s="20"/>
      <c r="AP578" s="20"/>
      <c r="AQ578" s="20"/>
      <c r="AR578" s="20"/>
      <c r="AS578" s="20"/>
      <c r="AT578" s="20"/>
    </row>
    <row r="579" spans="1:46" ht="26.1" customHeight="1" x14ac:dyDescent="0.25">
      <c r="A579" s="39" t="s">
        <v>9</v>
      </c>
      <c r="B579" s="13" t="s">
        <v>258</v>
      </c>
      <c r="C579" s="13">
        <v>34019</v>
      </c>
      <c r="D579" s="13" t="s">
        <v>252</v>
      </c>
      <c r="E579" s="13">
        <v>80002</v>
      </c>
      <c r="F579" s="13" t="s">
        <v>480</v>
      </c>
      <c r="G579" s="13" t="s">
        <v>140</v>
      </c>
      <c r="H579" s="13" t="s">
        <v>141</v>
      </c>
      <c r="I579" s="4">
        <v>2393</v>
      </c>
      <c r="J579" s="4">
        <v>4</v>
      </c>
      <c r="K579" s="14" t="s">
        <v>34</v>
      </c>
      <c r="L579" s="15" t="s">
        <v>679</v>
      </c>
      <c r="M579" s="68">
        <v>122.59</v>
      </c>
      <c r="N579" s="61">
        <v>155.66</v>
      </c>
      <c r="O579" s="65">
        <f t="shared" si="94"/>
        <v>5.5520833333333332E-2</v>
      </c>
      <c r="P579" s="65">
        <f t="shared" si="95"/>
        <v>7.0498188405797094E-2</v>
      </c>
      <c r="Q579" s="15">
        <v>1.0142126639967299E-2</v>
      </c>
      <c r="R579" s="15">
        <v>3.8817162000000002E-2</v>
      </c>
      <c r="S579" s="15">
        <f t="shared" si="96"/>
        <v>2.8675035360032703E-2</v>
      </c>
      <c r="T579" s="15">
        <f t="shared" si="97"/>
        <v>282.73197898192637</v>
      </c>
      <c r="U579" s="15">
        <v>9.5701013035085509E-3</v>
      </c>
      <c r="V579" s="15">
        <v>3.5818279000000001E-2</v>
      </c>
      <c r="W579" s="15">
        <f t="shared" si="98"/>
        <v>2.6248177696491452E-2</v>
      </c>
      <c r="X579" s="16">
        <f t="shared" si="102"/>
        <v>274.27272569067219</v>
      </c>
      <c r="Y579" s="13">
        <v>0.01</v>
      </c>
      <c r="Z579" s="13">
        <v>1.35</v>
      </c>
      <c r="AA579" s="13">
        <v>0</v>
      </c>
      <c r="AB579" s="13">
        <v>0</v>
      </c>
      <c r="AC579" s="53">
        <f t="shared" si="99"/>
        <v>6.7500000000000004E-4</v>
      </c>
      <c r="AD579" s="53">
        <f>IFERROR((((V579)/N579)*24),"0.00")</f>
        <v>5.5225407683412572E-3</v>
      </c>
      <c r="AE579" s="53">
        <f t="shared" si="100"/>
        <v>4.8475407683412569E-3</v>
      </c>
      <c r="AF579" s="53">
        <f t="shared" si="101"/>
        <v>718.15418790240835</v>
      </c>
      <c r="AG579" s="44">
        <v>221112</v>
      </c>
      <c r="AH579" s="15" t="s">
        <v>683</v>
      </c>
      <c r="AI579" s="20"/>
      <c r="AJ579" s="20"/>
      <c r="AK579" s="20"/>
      <c r="AL579" s="20"/>
      <c r="AM579" s="20"/>
      <c r="AN579" s="20"/>
      <c r="AO579" s="20"/>
      <c r="AP579" s="20"/>
      <c r="AQ579" s="20"/>
      <c r="AR579" s="20"/>
      <c r="AS579" s="20"/>
      <c r="AT579" s="20"/>
    </row>
    <row r="580" spans="1:46" ht="26.1" customHeight="1" x14ac:dyDescent="0.25">
      <c r="A580" s="39" t="s">
        <v>9</v>
      </c>
      <c r="B580" s="13" t="s">
        <v>258</v>
      </c>
      <c r="C580" s="13">
        <v>34019</v>
      </c>
      <c r="D580" s="13" t="s">
        <v>252</v>
      </c>
      <c r="E580" s="13">
        <v>80002</v>
      </c>
      <c r="F580" s="13" t="s">
        <v>480</v>
      </c>
      <c r="G580" s="13" t="s">
        <v>140</v>
      </c>
      <c r="H580" s="13" t="s">
        <v>141</v>
      </c>
      <c r="I580" s="4">
        <v>2393</v>
      </c>
      <c r="J580" s="4">
        <v>4</v>
      </c>
      <c r="K580" s="14" t="s">
        <v>35</v>
      </c>
      <c r="L580" s="15" t="s">
        <v>679</v>
      </c>
      <c r="M580" s="68">
        <v>122.59</v>
      </c>
      <c r="N580" s="61">
        <v>155.66</v>
      </c>
      <c r="O580" s="65">
        <f t="shared" si="94"/>
        <v>5.5520833333333332E-2</v>
      </c>
      <c r="P580" s="65">
        <f t="shared" si="95"/>
        <v>7.0498188405797094E-2</v>
      </c>
      <c r="Q580" s="15">
        <v>1.73007776933442</v>
      </c>
      <c r="R580" s="15">
        <v>6.621560959</v>
      </c>
      <c r="S580" s="15">
        <f t="shared" si="96"/>
        <v>4.8914831896655802</v>
      </c>
      <c r="T580" s="15">
        <f t="shared" si="97"/>
        <v>282.73198328809161</v>
      </c>
      <c r="U580" s="15">
        <v>1.6324997806901671</v>
      </c>
      <c r="V580" s="15">
        <v>6.1100014199999997</v>
      </c>
      <c r="W580" s="15">
        <f t="shared" si="98"/>
        <v>4.4775016393098328</v>
      </c>
      <c r="X580" s="16">
        <f t="shared" si="102"/>
        <v>274.272725318033</v>
      </c>
      <c r="Y580" s="13">
        <v>1.73</v>
      </c>
      <c r="Z580" s="13">
        <v>234.13</v>
      </c>
      <c r="AA580" s="13">
        <v>0</v>
      </c>
      <c r="AB580" s="13">
        <v>0</v>
      </c>
      <c r="AC580" s="53">
        <f t="shared" si="99"/>
        <v>0.117065</v>
      </c>
      <c r="AD580" s="69">
        <f>AC580+(AC580*(X580/100))</f>
        <v>0.43814236589355537</v>
      </c>
      <c r="AE580" s="53">
        <f t="shared" si="100"/>
        <v>0.3210773658935554</v>
      </c>
      <c r="AF580" s="53">
        <f t="shared" si="101"/>
        <v>274.27272531803305</v>
      </c>
      <c r="AG580" s="44">
        <v>221112</v>
      </c>
      <c r="AH580" s="15" t="s">
        <v>683</v>
      </c>
      <c r="AI580" s="20"/>
      <c r="AJ580" s="20"/>
      <c r="AK580" s="20"/>
      <c r="AL580" s="20"/>
      <c r="AM580" s="20"/>
      <c r="AN580" s="20"/>
      <c r="AO580" s="20"/>
      <c r="AP580" s="20"/>
      <c r="AQ580" s="20"/>
      <c r="AR580" s="20"/>
      <c r="AS580" s="20"/>
      <c r="AT580" s="20"/>
    </row>
    <row r="581" spans="1:46" ht="26.1" customHeight="1" x14ac:dyDescent="0.25">
      <c r="A581" s="39" t="s">
        <v>9</v>
      </c>
      <c r="B581" s="13" t="s">
        <v>258</v>
      </c>
      <c r="C581" s="13">
        <v>34019</v>
      </c>
      <c r="D581" s="13" t="s">
        <v>252</v>
      </c>
      <c r="E581" s="13">
        <v>80002</v>
      </c>
      <c r="F581" s="13" t="s">
        <v>480</v>
      </c>
      <c r="G581" s="13" t="s">
        <v>140</v>
      </c>
      <c r="H581" s="13" t="s">
        <v>141</v>
      </c>
      <c r="I581" s="4">
        <v>2393</v>
      </c>
      <c r="J581" s="4">
        <v>4</v>
      </c>
      <c r="K581" s="14" t="s">
        <v>36</v>
      </c>
      <c r="L581" s="15" t="s">
        <v>679</v>
      </c>
      <c r="M581" s="68">
        <v>122.59</v>
      </c>
      <c r="N581" s="61">
        <v>155.66</v>
      </c>
      <c r="O581" s="65">
        <f t="shared" si="94"/>
        <v>5.5520833333333332E-2</v>
      </c>
      <c r="P581" s="65">
        <f t="shared" si="95"/>
        <v>7.0498188405797094E-2</v>
      </c>
      <c r="Q581" s="15">
        <v>5.70104199998182</v>
      </c>
      <c r="R581" s="15">
        <v>16.173817679999999</v>
      </c>
      <c r="S581" s="15">
        <f t="shared" si="96"/>
        <v>10.472775680018179</v>
      </c>
      <c r="T581" s="15">
        <f t="shared" si="97"/>
        <v>183.6993251418175</v>
      </c>
      <c r="U581" s="15">
        <v>5.3794979506941596</v>
      </c>
      <c r="V581" s="15">
        <v>14.924282902</v>
      </c>
      <c r="W581" s="15">
        <f t="shared" si="98"/>
        <v>9.5447849513058394</v>
      </c>
      <c r="X581" s="16">
        <f t="shared" si="102"/>
        <v>177.42891695077606</v>
      </c>
      <c r="Y581" s="13">
        <v>5.7</v>
      </c>
      <c r="Z581" s="13">
        <v>771.42</v>
      </c>
      <c r="AA581" s="13">
        <v>5.7</v>
      </c>
      <c r="AB581" s="13">
        <v>0</v>
      </c>
      <c r="AC581" s="53">
        <f t="shared" si="99"/>
        <v>0.38571</v>
      </c>
      <c r="AD581" s="53">
        <f>AC581+(AC581*(X581/100))</f>
        <v>1.0700710755708382</v>
      </c>
      <c r="AE581" s="53">
        <f t="shared" si="100"/>
        <v>0.68436107557083825</v>
      </c>
      <c r="AF581" s="53">
        <f t="shared" si="101"/>
        <v>177.42891695077603</v>
      </c>
      <c r="AG581" s="44">
        <v>221112</v>
      </c>
      <c r="AH581" s="15" t="s">
        <v>683</v>
      </c>
      <c r="AI581" s="20"/>
      <c r="AJ581" s="20"/>
      <c r="AK581" s="20"/>
      <c r="AL581" s="20"/>
      <c r="AM581" s="20"/>
      <c r="AN581" s="20"/>
      <c r="AO581" s="20"/>
      <c r="AP581" s="20"/>
      <c r="AQ581" s="20"/>
      <c r="AR581" s="20"/>
      <c r="AS581" s="20"/>
      <c r="AT581" s="20"/>
    </row>
    <row r="582" spans="1:46" ht="26.1" customHeight="1" x14ac:dyDescent="0.25">
      <c r="A582" s="39" t="s">
        <v>9</v>
      </c>
      <c r="B582" s="13" t="s">
        <v>258</v>
      </c>
      <c r="C582" s="13">
        <v>34019</v>
      </c>
      <c r="D582" s="13" t="s">
        <v>252</v>
      </c>
      <c r="E582" s="13">
        <v>80002</v>
      </c>
      <c r="F582" s="13" t="s">
        <v>482</v>
      </c>
      <c r="G582" s="13" t="s">
        <v>140</v>
      </c>
      <c r="H582" s="13" t="s">
        <v>142</v>
      </c>
      <c r="I582" s="4">
        <v>2393</v>
      </c>
      <c r="J582" s="4">
        <v>5</v>
      </c>
      <c r="K582" s="14" t="s">
        <v>40</v>
      </c>
      <c r="L582" s="15" t="s">
        <v>679</v>
      </c>
      <c r="M582" s="68">
        <v>126.4</v>
      </c>
      <c r="N582" s="61">
        <v>155.94999999999999</v>
      </c>
      <c r="O582" s="65">
        <f t="shared" si="94"/>
        <v>5.7246376811594203E-2</v>
      </c>
      <c r="P582" s="65">
        <f t="shared" si="95"/>
        <v>7.0629528985507242E-2</v>
      </c>
      <c r="Q582" s="15">
        <v>0</v>
      </c>
      <c r="R582" s="15">
        <v>0</v>
      </c>
      <c r="S582" s="15">
        <f t="shared" si="96"/>
        <v>0</v>
      </c>
      <c r="T582" s="15" t="str">
        <f t="shared" si="97"/>
        <v>0.00</v>
      </c>
      <c r="U582" s="15">
        <v>0</v>
      </c>
      <c r="V582" s="15">
        <v>0</v>
      </c>
      <c r="W582" s="15">
        <f t="shared" si="98"/>
        <v>0</v>
      </c>
      <c r="X582" s="16" t="str">
        <f t="shared" si="102"/>
        <v>0</v>
      </c>
      <c r="Y582" s="13"/>
      <c r="Z582" s="13"/>
      <c r="AA582" s="13"/>
      <c r="AB582" s="13"/>
      <c r="AC582" s="53">
        <f t="shared" si="99"/>
        <v>0</v>
      </c>
      <c r="AD582" s="53">
        <f>IFERROR((((V582)/N582)*24),"0.00")</f>
        <v>0</v>
      </c>
      <c r="AE582" s="53">
        <f t="shared" si="100"/>
        <v>0</v>
      </c>
      <c r="AF582" s="53" t="str">
        <f t="shared" si="101"/>
        <v>0.00</v>
      </c>
      <c r="AG582" s="44">
        <v>221112</v>
      </c>
      <c r="AH582" s="15" t="s">
        <v>683</v>
      </c>
      <c r="AI582" s="20"/>
      <c r="AJ582" s="20"/>
      <c r="AK582" s="20"/>
      <c r="AL582" s="20"/>
      <c r="AM582" s="20"/>
      <c r="AN582" s="20"/>
      <c r="AO582" s="20"/>
      <c r="AP582" s="20"/>
      <c r="AQ582" s="20"/>
      <c r="AR582" s="20"/>
      <c r="AS582" s="20"/>
      <c r="AT582" s="20"/>
    </row>
    <row r="583" spans="1:46" ht="26.1" customHeight="1" x14ac:dyDescent="0.25">
      <c r="A583" s="39" t="s">
        <v>9</v>
      </c>
      <c r="B583" s="13" t="s">
        <v>258</v>
      </c>
      <c r="C583" s="13">
        <v>34019</v>
      </c>
      <c r="D583" s="13" t="s">
        <v>252</v>
      </c>
      <c r="E583" s="13">
        <v>80002</v>
      </c>
      <c r="F583" s="13" t="s">
        <v>482</v>
      </c>
      <c r="G583" s="13" t="s">
        <v>140</v>
      </c>
      <c r="H583" s="13" t="s">
        <v>142</v>
      </c>
      <c r="I583" s="4">
        <v>2393</v>
      </c>
      <c r="J583" s="4">
        <v>5</v>
      </c>
      <c r="K583" s="14" t="s">
        <v>38</v>
      </c>
      <c r="L583" s="15" t="s">
        <v>679</v>
      </c>
      <c r="M583" s="68">
        <v>126.4</v>
      </c>
      <c r="N583" s="61">
        <v>155.94999999999999</v>
      </c>
      <c r="O583" s="65">
        <f t="shared" si="94"/>
        <v>5.7246376811594203E-2</v>
      </c>
      <c r="P583" s="65">
        <f t="shared" si="95"/>
        <v>7.0629528985507242E-2</v>
      </c>
      <c r="Q583" s="15">
        <v>0.270167168119059</v>
      </c>
      <c r="R583" s="15">
        <v>1.066603806</v>
      </c>
      <c r="S583" s="15">
        <f t="shared" si="96"/>
        <v>0.7964366378809411</v>
      </c>
      <c r="T583" s="15">
        <f t="shared" si="97"/>
        <v>294.79401343466066</v>
      </c>
      <c r="U583" s="15">
        <v>0.26447851702487363</v>
      </c>
      <c r="V583" s="15">
        <v>0.99277544399999995</v>
      </c>
      <c r="W583" s="15">
        <f t="shared" si="98"/>
        <v>0.72829692697512627</v>
      </c>
      <c r="X583" s="16">
        <f t="shared" si="102"/>
        <v>275.3709205449876</v>
      </c>
      <c r="Y583" s="13">
        <v>0.27</v>
      </c>
      <c r="Z583" s="13">
        <v>0</v>
      </c>
      <c r="AA583" s="13">
        <v>0</v>
      </c>
      <c r="AB583" s="13">
        <v>0</v>
      </c>
      <c r="AC583" s="53">
        <f t="shared" si="99"/>
        <v>0</v>
      </c>
      <c r="AD583" s="53">
        <f>IFERROR((((V583)/N583)*24),"0.00")</f>
        <v>0.15278365281179865</v>
      </c>
      <c r="AE583" s="53">
        <f t="shared" si="100"/>
        <v>0.15278365281179865</v>
      </c>
      <c r="AF583" s="53" t="str">
        <f t="shared" si="101"/>
        <v>0.00</v>
      </c>
      <c r="AG583" s="44">
        <v>221112</v>
      </c>
      <c r="AH583" s="15" t="s">
        <v>683</v>
      </c>
      <c r="AI583" s="20"/>
      <c r="AJ583" s="20"/>
      <c r="AK583" s="20"/>
      <c r="AL583" s="20"/>
      <c r="AM583" s="20"/>
      <c r="AN583" s="20"/>
      <c r="AO583" s="20"/>
      <c r="AP583" s="20"/>
      <c r="AQ583" s="20"/>
      <c r="AR583" s="20"/>
      <c r="AS583" s="20"/>
      <c r="AT583" s="20"/>
    </row>
    <row r="584" spans="1:46" ht="26.1" customHeight="1" x14ac:dyDescent="0.25">
      <c r="A584" s="40" t="s">
        <v>9</v>
      </c>
      <c r="B584" s="13" t="s">
        <v>258</v>
      </c>
      <c r="C584" s="13">
        <v>34019</v>
      </c>
      <c r="D584" s="13" t="s">
        <v>252</v>
      </c>
      <c r="E584" s="13">
        <v>80002</v>
      </c>
      <c r="F584" s="13" t="s">
        <v>482</v>
      </c>
      <c r="G584" s="13" t="s">
        <v>140</v>
      </c>
      <c r="H584" s="13" t="s">
        <v>142</v>
      </c>
      <c r="I584" s="4">
        <v>2393</v>
      </c>
      <c r="J584" s="4">
        <v>5</v>
      </c>
      <c r="K584" s="13" t="s">
        <v>39</v>
      </c>
      <c r="L584" s="15" t="s">
        <v>679</v>
      </c>
      <c r="M584" s="68">
        <v>126.4</v>
      </c>
      <c r="N584" s="61">
        <v>155.94999999999999</v>
      </c>
      <c r="O584" s="65">
        <f t="shared" ref="O584:O647" si="106">M584/2208</f>
        <v>5.7246376811594203E-2</v>
      </c>
      <c r="P584" s="65">
        <f t="shared" ref="P584:P647" si="107">N584/2208</f>
        <v>7.0629528985507242E-2</v>
      </c>
      <c r="Q584" s="15">
        <v>0.270167168119059</v>
      </c>
      <c r="R584" s="15">
        <v>1.066603806</v>
      </c>
      <c r="S584" s="15">
        <f t="shared" ref="S584:S647" si="108">R584-Q584</f>
        <v>0.7964366378809411</v>
      </c>
      <c r="T584" s="15">
        <f t="shared" ref="T584:T647" si="109">IFERROR(((R584-Q584)/Q584)*100,"0.00")</f>
        <v>294.79401343466066</v>
      </c>
      <c r="U584" s="15">
        <v>0.26447851702487363</v>
      </c>
      <c r="V584" s="15">
        <v>0.99277544399999995</v>
      </c>
      <c r="W584" s="15">
        <f t="shared" ref="W584:W647" si="110">V584-U584</f>
        <v>0.72829692697512627</v>
      </c>
      <c r="X584" s="16">
        <f t="shared" si="102"/>
        <v>275.3709205449876</v>
      </c>
      <c r="Y584" s="13">
        <v>0.27</v>
      </c>
      <c r="Z584" s="13">
        <v>0</v>
      </c>
      <c r="AA584" s="13">
        <v>0</v>
      </c>
      <c r="AB584" s="13">
        <v>0</v>
      </c>
      <c r="AC584" s="53">
        <f t="shared" ref="AC584:AC647" si="111">Z584/2000</f>
        <v>0</v>
      </c>
      <c r="AD584" s="53">
        <f>IFERROR((((V584)/N584)*24),"0.00")</f>
        <v>0.15278365281179865</v>
      </c>
      <c r="AE584" s="53">
        <f t="shared" ref="AE584:AE647" si="112">AD584-AC584</f>
        <v>0.15278365281179865</v>
      </c>
      <c r="AF584" s="53" t="str">
        <f t="shared" ref="AF584:AF647" si="113">IFERROR(((AD584-AC584)/AC584)*100,"0.00")</f>
        <v>0.00</v>
      </c>
      <c r="AG584" s="44">
        <v>221112</v>
      </c>
      <c r="AH584" s="15" t="s">
        <v>683</v>
      </c>
      <c r="AI584" s="59"/>
      <c r="AJ584" s="20"/>
      <c r="AK584" s="20"/>
      <c r="AL584" s="20"/>
      <c r="AM584" s="20"/>
      <c r="AN584" s="20"/>
      <c r="AO584" s="20"/>
      <c r="AP584" s="20"/>
      <c r="AQ584" s="20"/>
      <c r="AR584" s="20"/>
      <c r="AS584" s="20"/>
      <c r="AT584" s="20"/>
    </row>
    <row r="585" spans="1:46" ht="26.1" customHeight="1" x14ac:dyDescent="0.25">
      <c r="A585" s="39" t="s">
        <v>9</v>
      </c>
      <c r="B585" s="13" t="s">
        <v>258</v>
      </c>
      <c r="C585" s="13">
        <v>34019</v>
      </c>
      <c r="D585" s="13" t="s">
        <v>252</v>
      </c>
      <c r="E585" s="13">
        <v>80002</v>
      </c>
      <c r="F585" s="13" t="s">
        <v>482</v>
      </c>
      <c r="G585" s="13" t="s">
        <v>140</v>
      </c>
      <c r="H585" s="13" t="s">
        <v>142</v>
      </c>
      <c r="I585" s="4">
        <v>2393</v>
      </c>
      <c r="J585" s="4">
        <v>5</v>
      </c>
      <c r="K585" s="14" t="s">
        <v>37</v>
      </c>
      <c r="L585" s="15" t="s">
        <v>679</v>
      </c>
      <c r="M585" s="68">
        <v>126.4</v>
      </c>
      <c r="N585" s="61">
        <v>155.94999999999999</v>
      </c>
      <c r="O585" s="65">
        <f t="shared" si="106"/>
        <v>5.7246376811594203E-2</v>
      </c>
      <c r="P585" s="65">
        <f t="shared" si="107"/>
        <v>7.0629528985507242E-2</v>
      </c>
      <c r="Q585" s="15">
        <v>2.5569499999913099E-2</v>
      </c>
      <c r="R585" s="15">
        <v>0.269174462</v>
      </c>
      <c r="S585" s="15">
        <f t="shared" si="108"/>
        <v>0.24360496200008691</v>
      </c>
      <c r="T585" s="15">
        <f t="shared" si="109"/>
        <v>952.71695575163699</v>
      </c>
      <c r="U585" s="15">
        <v>2.5031107547696038E-2</v>
      </c>
      <c r="V585" s="15">
        <v>0.25054269899999998</v>
      </c>
      <c r="W585" s="15">
        <f t="shared" si="110"/>
        <v>0.22551159145230393</v>
      </c>
      <c r="X585" s="16">
        <f t="shared" ref="X585:X648" si="114">IFERROR(((V585-U585)/U585)*100,"0")</f>
        <v>900.92534268648808</v>
      </c>
      <c r="Y585" s="13">
        <v>0</v>
      </c>
      <c r="Z585" s="13">
        <v>0</v>
      </c>
      <c r="AA585" s="13">
        <v>0</v>
      </c>
      <c r="AB585" s="13">
        <v>0</v>
      </c>
      <c r="AC585" s="53">
        <f t="shared" si="111"/>
        <v>0</v>
      </c>
      <c r="AD585" s="53">
        <f>IFERROR((((V585)/N585)*24),"0.00")</f>
        <v>3.8557388752805385E-2</v>
      </c>
      <c r="AE585" s="53">
        <f t="shared" si="112"/>
        <v>3.8557388752805385E-2</v>
      </c>
      <c r="AF585" s="53" t="str">
        <f t="shared" si="113"/>
        <v>0.00</v>
      </c>
      <c r="AG585" s="44">
        <v>221112</v>
      </c>
      <c r="AH585" s="15" t="s">
        <v>683</v>
      </c>
      <c r="AI585" s="20"/>
      <c r="AJ585" s="20"/>
      <c r="AK585" s="20"/>
      <c r="AL585" s="20"/>
      <c r="AM585" s="20"/>
      <c r="AN585" s="20"/>
      <c r="AO585" s="20"/>
      <c r="AP585" s="20"/>
      <c r="AQ585" s="20"/>
      <c r="AR585" s="20"/>
      <c r="AS585" s="20"/>
      <c r="AT585" s="20"/>
    </row>
    <row r="586" spans="1:46" ht="26.1" customHeight="1" x14ac:dyDescent="0.25">
      <c r="A586" s="39" t="s">
        <v>9</v>
      </c>
      <c r="B586" s="13" t="s">
        <v>258</v>
      </c>
      <c r="C586" s="13">
        <v>34019</v>
      </c>
      <c r="D586" s="13" t="s">
        <v>252</v>
      </c>
      <c r="E586" s="13">
        <v>80002</v>
      </c>
      <c r="F586" s="13" t="s">
        <v>482</v>
      </c>
      <c r="G586" s="13" t="s">
        <v>140</v>
      </c>
      <c r="H586" s="13" t="s">
        <v>142</v>
      </c>
      <c r="I586" s="4">
        <v>2393</v>
      </c>
      <c r="J586" s="4">
        <v>5</v>
      </c>
      <c r="K586" s="14" t="s">
        <v>34</v>
      </c>
      <c r="L586" s="15" t="s">
        <v>679</v>
      </c>
      <c r="M586" s="68">
        <v>126.4</v>
      </c>
      <c r="N586" s="61">
        <v>155.94999999999999</v>
      </c>
      <c r="O586" s="65">
        <f t="shared" si="106"/>
        <v>5.7246376811594203E-2</v>
      </c>
      <c r="P586" s="65">
        <f t="shared" si="107"/>
        <v>7.0629528985507242E-2</v>
      </c>
      <c r="Q586" s="15">
        <v>9.8010171399658605E-3</v>
      </c>
      <c r="R586" s="15">
        <v>3.8693828999999999E-2</v>
      </c>
      <c r="S586" s="15">
        <f t="shared" si="108"/>
        <v>2.8892811860034139E-2</v>
      </c>
      <c r="T586" s="15">
        <f t="shared" si="109"/>
        <v>294.79401420712935</v>
      </c>
      <c r="U586" s="15">
        <v>9.594646516675227E-3</v>
      </c>
      <c r="V586" s="15">
        <v>3.6015512999999999E-2</v>
      </c>
      <c r="W586" s="15">
        <f t="shared" si="110"/>
        <v>2.642086648332477E-2</v>
      </c>
      <c r="X586" s="16">
        <f t="shared" si="114"/>
        <v>275.37092103816485</v>
      </c>
      <c r="Y586" s="13">
        <v>0.01</v>
      </c>
      <c r="Z586" s="13">
        <v>1.63</v>
      </c>
      <c r="AA586" s="13">
        <v>0</v>
      </c>
      <c r="AB586" s="13">
        <v>0</v>
      </c>
      <c r="AC586" s="53">
        <f t="shared" si="111"/>
        <v>8.1499999999999997E-4</v>
      </c>
      <c r="AD586" s="53">
        <f>IFERROR((((V586)/N586)*24),"0.00")</f>
        <v>5.5426246361013143E-3</v>
      </c>
      <c r="AE586" s="53">
        <f t="shared" si="112"/>
        <v>4.7276246361013146E-3</v>
      </c>
      <c r="AF586" s="53">
        <f t="shared" si="113"/>
        <v>580.07664246641889</v>
      </c>
      <c r="AG586" s="44">
        <v>221112</v>
      </c>
      <c r="AH586" s="15" t="s">
        <v>683</v>
      </c>
      <c r="AI586" s="20"/>
      <c r="AJ586" s="20"/>
      <c r="AK586" s="20"/>
      <c r="AL586" s="20"/>
      <c r="AM586" s="20"/>
      <c r="AN586" s="20"/>
      <c r="AO586" s="20"/>
      <c r="AP586" s="20"/>
      <c r="AQ586" s="20"/>
      <c r="AR586" s="20"/>
      <c r="AS586" s="20"/>
      <c r="AT586" s="20"/>
    </row>
    <row r="587" spans="1:46" ht="26.1" customHeight="1" x14ac:dyDescent="0.25">
      <c r="A587" s="39" t="s">
        <v>9</v>
      </c>
      <c r="B587" s="13" t="s">
        <v>258</v>
      </c>
      <c r="C587" s="13">
        <v>34019</v>
      </c>
      <c r="D587" s="13" t="s">
        <v>252</v>
      </c>
      <c r="E587" s="13">
        <v>80002</v>
      </c>
      <c r="F587" s="13" t="s">
        <v>482</v>
      </c>
      <c r="G587" s="13" t="s">
        <v>140</v>
      </c>
      <c r="H587" s="13" t="s">
        <v>142</v>
      </c>
      <c r="I587" s="4">
        <v>2393</v>
      </c>
      <c r="J587" s="4">
        <v>5</v>
      </c>
      <c r="K587" s="14" t="s">
        <v>35</v>
      </c>
      <c r="L587" s="15" t="s">
        <v>679</v>
      </c>
      <c r="M587" s="68">
        <v>126.4</v>
      </c>
      <c r="N587" s="61">
        <v>155.94999999999999</v>
      </c>
      <c r="O587" s="65">
        <f t="shared" si="106"/>
        <v>5.7246376811594203E-2</v>
      </c>
      <c r="P587" s="65">
        <f t="shared" si="107"/>
        <v>7.0629528985507242E-2</v>
      </c>
      <c r="Q587" s="15">
        <v>1.99983362773303</v>
      </c>
      <c r="R587" s="15">
        <v>7.8952234419999998</v>
      </c>
      <c r="S587" s="15">
        <f t="shared" si="108"/>
        <v>5.8953898142669701</v>
      </c>
      <c r="T587" s="15">
        <f t="shared" si="109"/>
        <v>294.79401348750508</v>
      </c>
      <c r="U587" s="15">
        <v>1.9577250479459471</v>
      </c>
      <c r="V587" s="15">
        <v>7.34873054</v>
      </c>
      <c r="W587" s="15">
        <f t="shared" si="110"/>
        <v>5.3910054920540524</v>
      </c>
      <c r="X587" s="16">
        <f t="shared" si="114"/>
        <v>275.37092084050909</v>
      </c>
      <c r="Y587" s="13">
        <v>2</v>
      </c>
      <c r="Z587" s="13">
        <v>326.42</v>
      </c>
      <c r="AA587" s="13">
        <v>0</v>
      </c>
      <c r="AB587" s="13">
        <v>0</v>
      </c>
      <c r="AC587" s="53">
        <f t="shared" si="111"/>
        <v>0.16321000000000002</v>
      </c>
      <c r="AD587" s="69">
        <f>AC587+(AC587*(X587/100))</f>
        <v>0.61264287990379496</v>
      </c>
      <c r="AE587" s="53">
        <f t="shared" si="112"/>
        <v>0.44943287990379494</v>
      </c>
      <c r="AF587" s="53">
        <f t="shared" si="113"/>
        <v>275.37092084050909</v>
      </c>
      <c r="AG587" s="44">
        <v>221112</v>
      </c>
      <c r="AH587" s="15" t="s">
        <v>683</v>
      </c>
      <c r="AI587" s="20"/>
      <c r="AJ587" s="20"/>
      <c r="AK587" s="20"/>
      <c r="AL587" s="20"/>
      <c r="AM587" s="20"/>
      <c r="AN587" s="20"/>
      <c r="AO587" s="20"/>
      <c r="AP587" s="20"/>
      <c r="AQ587" s="20"/>
      <c r="AR587" s="20"/>
      <c r="AS587" s="20"/>
      <c r="AT587" s="20"/>
    </row>
    <row r="588" spans="1:46" ht="26.1" customHeight="1" x14ac:dyDescent="0.25">
      <c r="A588" s="39" t="s">
        <v>9</v>
      </c>
      <c r="B588" s="13" t="s">
        <v>258</v>
      </c>
      <c r="C588" s="13">
        <v>34019</v>
      </c>
      <c r="D588" s="13" t="s">
        <v>252</v>
      </c>
      <c r="E588" s="13">
        <v>80002</v>
      </c>
      <c r="F588" s="13" t="s">
        <v>482</v>
      </c>
      <c r="G588" s="13" t="s">
        <v>140</v>
      </c>
      <c r="H588" s="13" t="s">
        <v>142</v>
      </c>
      <c r="I588" s="4">
        <v>2393</v>
      </c>
      <c r="J588" s="4">
        <v>5</v>
      </c>
      <c r="K588" s="14" t="s">
        <v>36</v>
      </c>
      <c r="L588" s="15" t="s">
        <v>679</v>
      </c>
      <c r="M588" s="68">
        <v>126.4</v>
      </c>
      <c r="N588" s="61">
        <v>155.94999999999999</v>
      </c>
      <c r="O588" s="65">
        <f t="shared" si="106"/>
        <v>5.7246376811594203E-2</v>
      </c>
      <c r="P588" s="65">
        <f t="shared" si="107"/>
        <v>7.0629528985507242E-2</v>
      </c>
      <c r="Q588" s="15">
        <v>5.4773294999808098</v>
      </c>
      <c r="R588" s="15">
        <v>16.823403880000001</v>
      </c>
      <c r="S588" s="15">
        <f t="shared" si="108"/>
        <v>11.346074380019191</v>
      </c>
      <c r="T588" s="15">
        <f t="shared" si="109"/>
        <v>207.14609884358688</v>
      </c>
      <c r="U588" s="15">
        <v>5.361998622916059</v>
      </c>
      <c r="V588" s="15">
        <v>15.658918688</v>
      </c>
      <c r="W588" s="15">
        <f t="shared" si="110"/>
        <v>10.296920065083942</v>
      </c>
      <c r="X588" s="16">
        <f t="shared" si="114"/>
        <v>192.03511207699796</v>
      </c>
      <c r="Y588" s="13">
        <v>5.5</v>
      </c>
      <c r="Z588" s="13">
        <v>897.64</v>
      </c>
      <c r="AA588" s="13">
        <v>5.5</v>
      </c>
      <c r="AB588" s="13">
        <v>0</v>
      </c>
      <c r="AC588" s="53">
        <f t="shared" si="111"/>
        <v>0.44882</v>
      </c>
      <c r="AD588" s="53">
        <f>AC588+(AC588*(X588/100))</f>
        <v>1.3107119900239823</v>
      </c>
      <c r="AE588" s="53">
        <f t="shared" si="112"/>
        <v>0.86189199002398231</v>
      </c>
      <c r="AF588" s="53">
        <f t="shared" si="113"/>
        <v>192.03511207699796</v>
      </c>
      <c r="AG588" s="44">
        <v>221112</v>
      </c>
      <c r="AH588" s="15" t="s">
        <v>683</v>
      </c>
      <c r="AI588" s="20"/>
      <c r="AJ588" s="20"/>
      <c r="AK588" s="20"/>
      <c r="AL588" s="20"/>
      <c r="AM588" s="20"/>
      <c r="AN588" s="20"/>
      <c r="AO588" s="20"/>
      <c r="AP588" s="20"/>
      <c r="AQ588" s="20"/>
      <c r="AR588" s="20"/>
      <c r="AS588" s="20"/>
      <c r="AT588" s="20"/>
    </row>
    <row r="589" spans="1:46" ht="26.1" customHeight="1" x14ac:dyDescent="0.25">
      <c r="A589" s="39" t="s">
        <v>9</v>
      </c>
      <c r="B589" s="13" t="s">
        <v>258</v>
      </c>
      <c r="C589" s="13">
        <v>34019</v>
      </c>
      <c r="D589" s="13" t="s">
        <v>252</v>
      </c>
      <c r="E589" s="13">
        <v>80002</v>
      </c>
      <c r="F589" s="13" t="s">
        <v>486</v>
      </c>
      <c r="G589" s="13" t="s">
        <v>140</v>
      </c>
      <c r="H589" s="13" t="s">
        <v>144</v>
      </c>
      <c r="I589" s="4">
        <v>2393</v>
      </c>
      <c r="J589" s="4">
        <v>6</v>
      </c>
      <c r="K589" s="14" t="s">
        <v>40</v>
      </c>
      <c r="L589" s="15" t="s">
        <v>679</v>
      </c>
      <c r="M589" s="68">
        <v>114.32</v>
      </c>
      <c r="N589" s="61">
        <v>181.23</v>
      </c>
      <c r="O589" s="65">
        <f t="shared" si="106"/>
        <v>5.1775362318840577E-2</v>
      </c>
      <c r="P589" s="65">
        <f t="shared" si="107"/>
        <v>8.2078804347826079E-2</v>
      </c>
      <c r="Q589" s="15">
        <v>0</v>
      </c>
      <c r="R589" s="15">
        <v>0</v>
      </c>
      <c r="S589" s="15">
        <f t="shared" si="108"/>
        <v>0</v>
      </c>
      <c r="T589" s="15" t="str">
        <f t="shared" si="109"/>
        <v>0.00</v>
      </c>
      <c r="U589" s="15">
        <v>0</v>
      </c>
      <c r="V589" s="15">
        <v>0</v>
      </c>
      <c r="W589" s="15">
        <f t="shared" si="110"/>
        <v>0</v>
      </c>
      <c r="X589" s="16" t="str">
        <f t="shared" si="114"/>
        <v>0</v>
      </c>
      <c r="Y589" s="13"/>
      <c r="Z589" s="13"/>
      <c r="AA589" s="13"/>
      <c r="AB589" s="13"/>
      <c r="AC589" s="53">
        <f t="shared" si="111"/>
        <v>0</v>
      </c>
      <c r="AD589" s="53">
        <f>IFERROR((((V589)/N589)*24),"0.00")</f>
        <v>0</v>
      </c>
      <c r="AE589" s="53">
        <f t="shared" si="112"/>
        <v>0</v>
      </c>
      <c r="AF589" s="53" t="str">
        <f t="shared" si="113"/>
        <v>0.00</v>
      </c>
      <c r="AG589" s="44">
        <v>221112</v>
      </c>
      <c r="AH589" s="15" t="s">
        <v>683</v>
      </c>
      <c r="AI589" s="20"/>
      <c r="AJ589" s="20"/>
      <c r="AK589" s="20"/>
      <c r="AL589" s="20"/>
      <c r="AM589" s="20"/>
      <c r="AN589" s="20"/>
      <c r="AO589" s="20"/>
      <c r="AP589" s="20"/>
      <c r="AQ589" s="20"/>
      <c r="AR589" s="20"/>
      <c r="AS589" s="20"/>
      <c r="AT589" s="20"/>
    </row>
    <row r="590" spans="1:46" ht="26.1" customHeight="1" x14ac:dyDescent="0.25">
      <c r="A590" s="39" t="s">
        <v>9</v>
      </c>
      <c r="B590" s="13" t="s">
        <v>258</v>
      </c>
      <c r="C590" s="13">
        <v>34019</v>
      </c>
      <c r="D590" s="13" t="s">
        <v>252</v>
      </c>
      <c r="E590" s="13">
        <v>80002</v>
      </c>
      <c r="F590" s="13" t="s">
        <v>486</v>
      </c>
      <c r="G590" s="13" t="s">
        <v>140</v>
      </c>
      <c r="H590" s="13" t="s">
        <v>144</v>
      </c>
      <c r="I590" s="4">
        <v>2393</v>
      </c>
      <c r="J590" s="4">
        <v>6</v>
      </c>
      <c r="K590" s="14" t="s">
        <v>38</v>
      </c>
      <c r="L590" s="15" t="s">
        <v>679</v>
      </c>
      <c r="M590" s="68">
        <v>114.32</v>
      </c>
      <c r="N590" s="61">
        <v>181.23</v>
      </c>
      <c r="O590" s="65">
        <f t="shared" si="106"/>
        <v>5.1775362318840577E-2</v>
      </c>
      <c r="P590" s="65">
        <f t="shared" si="107"/>
        <v>8.2078804347826079E-2</v>
      </c>
      <c r="Q590" s="15">
        <v>0.269911841849023</v>
      </c>
      <c r="R590" s="15">
        <v>0.943585432</v>
      </c>
      <c r="S590" s="15">
        <f t="shared" si="108"/>
        <v>0.67367359015097694</v>
      </c>
      <c r="T590" s="15">
        <f t="shared" si="109"/>
        <v>249.59023121623568</v>
      </c>
      <c r="U590" s="15">
        <v>0.2412032296052227</v>
      </c>
      <c r="V590" s="15">
        <v>0.86047748700000004</v>
      </c>
      <c r="W590" s="15">
        <f t="shared" si="110"/>
        <v>0.61927425739477737</v>
      </c>
      <c r="X590" s="16">
        <f t="shared" si="114"/>
        <v>256.74376682615053</v>
      </c>
      <c r="Y590" s="13">
        <v>0.27</v>
      </c>
      <c r="Z590" s="13">
        <v>0</v>
      </c>
      <c r="AA590" s="13">
        <v>0</v>
      </c>
      <c r="AB590" s="13">
        <v>0</v>
      </c>
      <c r="AC590" s="53">
        <f t="shared" si="111"/>
        <v>0</v>
      </c>
      <c r="AD590" s="53">
        <f>IFERROR((((V590)/N590)*24),"0.00")</f>
        <v>0.11395166191027978</v>
      </c>
      <c r="AE590" s="53">
        <f t="shared" si="112"/>
        <v>0.11395166191027978</v>
      </c>
      <c r="AF590" s="53" t="str">
        <f t="shared" si="113"/>
        <v>0.00</v>
      </c>
      <c r="AG590" s="44">
        <v>221112</v>
      </c>
      <c r="AH590" s="15" t="s">
        <v>683</v>
      </c>
      <c r="AI590" s="20"/>
      <c r="AJ590" s="20"/>
      <c r="AK590" s="20"/>
      <c r="AL590" s="20"/>
      <c r="AM590" s="20"/>
      <c r="AN590" s="20"/>
      <c r="AO590" s="20"/>
      <c r="AP590" s="20"/>
      <c r="AQ590" s="20"/>
      <c r="AR590" s="20"/>
      <c r="AS590" s="20"/>
      <c r="AT590" s="20"/>
    </row>
    <row r="591" spans="1:46" ht="26.1" customHeight="1" x14ac:dyDescent="0.25">
      <c r="A591" s="40" t="s">
        <v>9</v>
      </c>
      <c r="B591" s="13" t="s">
        <v>258</v>
      </c>
      <c r="C591" s="13">
        <v>34019</v>
      </c>
      <c r="D591" s="13" t="s">
        <v>252</v>
      </c>
      <c r="E591" s="13">
        <v>80002</v>
      </c>
      <c r="F591" s="13" t="s">
        <v>486</v>
      </c>
      <c r="G591" s="13" t="s">
        <v>140</v>
      </c>
      <c r="H591" s="13" t="s">
        <v>144</v>
      </c>
      <c r="I591" s="4">
        <v>2393</v>
      </c>
      <c r="J591" s="4">
        <v>6</v>
      </c>
      <c r="K591" s="13" t="s">
        <v>39</v>
      </c>
      <c r="L591" s="15" t="s">
        <v>679</v>
      </c>
      <c r="M591" s="68">
        <v>114.32</v>
      </c>
      <c r="N591" s="61">
        <v>181.23</v>
      </c>
      <c r="O591" s="65">
        <f t="shared" si="106"/>
        <v>5.1775362318840577E-2</v>
      </c>
      <c r="P591" s="65">
        <f t="shared" si="107"/>
        <v>8.2078804347826079E-2</v>
      </c>
      <c r="Q591" s="15">
        <v>0.269911841849023</v>
      </c>
      <c r="R591" s="15">
        <v>0.943585432</v>
      </c>
      <c r="S591" s="15">
        <f t="shared" si="108"/>
        <v>0.67367359015097694</v>
      </c>
      <c r="T591" s="15">
        <f t="shared" si="109"/>
        <v>249.59023121623568</v>
      </c>
      <c r="U591" s="15">
        <v>0.2412032296052227</v>
      </c>
      <c r="V591" s="15">
        <v>0.86047748700000004</v>
      </c>
      <c r="W591" s="15">
        <f t="shared" si="110"/>
        <v>0.61927425739477737</v>
      </c>
      <c r="X591" s="16">
        <f t="shared" si="114"/>
        <v>256.74376682615053</v>
      </c>
      <c r="Y591" s="13">
        <v>0.27</v>
      </c>
      <c r="Z591" s="13">
        <v>0</v>
      </c>
      <c r="AA591" s="13">
        <v>0</v>
      </c>
      <c r="AB591" s="13">
        <v>0</v>
      </c>
      <c r="AC591" s="53">
        <f t="shared" si="111"/>
        <v>0</v>
      </c>
      <c r="AD591" s="53">
        <f>IFERROR((((V591)/N591)*24),"0.00")</f>
        <v>0.11395166191027978</v>
      </c>
      <c r="AE591" s="53">
        <f t="shared" si="112"/>
        <v>0.11395166191027978</v>
      </c>
      <c r="AF591" s="53" t="str">
        <f t="shared" si="113"/>
        <v>0.00</v>
      </c>
      <c r="AG591" s="44">
        <v>221112</v>
      </c>
      <c r="AH591" s="15" t="s">
        <v>683</v>
      </c>
      <c r="AI591" s="59"/>
      <c r="AJ591" s="20"/>
      <c r="AK591" s="20"/>
      <c r="AL591" s="20"/>
      <c r="AM591" s="20"/>
      <c r="AN591" s="20"/>
      <c r="AO591" s="20"/>
      <c r="AP591" s="20"/>
      <c r="AQ591" s="20"/>
      <c r="AR591" s="20"/>
      <c r="AS591" s="20"/>
      <c r="AT591" s="20"/>
    </row>
    <row r="592" spans="1:46" ht="26.1" customHeight="1" x14ac:dyDescent="0.25">
      <c r="A592" s="39" t="s">
        <v>9</v>
      </c>
      <c r="B592" s="13" t="s">
        <v>258</v>
      </c>
      <c r="C592" s="13">
        <v>34019</v>
      </c>
      <c r="D592" s="13" t="s">
        <v>252</v>
      </c>
      <c r="E592" s="13">
        <v>80002</v>
      </c>
      <c r="F592" s="13" t="s">
        <v>486</v>
      </c>
      <c r="G592" s="13" t="s">
        <v>140</v>
      </c>
      <c r="H592" s="13" t="s">
        <v>144</v>
      </c>
      <c r="I592" s="4">
        <v>2393</v>
      </c>
      <c r="J592" s="4">
        <v>6</v>
      </c>
      <c r="K592" s="14" t="s">
        <v>37</v>
      </c>
      <c r="L592" s="15" t="s">
        <v>679</v>
      </c>
      <c r="M592" s="68">
        <v>114.32</v>
      </c>
      <c r="N592" s="61">
        <v>181.23</v>
      </c>
      <c r="O592" s="65">
        <f t="shared" si="106"/>
        <v>5.1775362318840577E-2</v>
      </c>
      <c r="P592" s="65">
        <f t="shared" si="107"/>
        <v>8.2078804347826079E-2</v>
      </c>
      <c r="Q592" s="15">
        <v>2.57074999998976E-2</v>
      </c>
      <c r="R592" s="15">
        <v>0.23964074499999999</v>
      </c>
      <c r="S592" s="15">
        <f t="shared" si="108"/>
        <v>0.21393324500010238</v>
      </c>
      <c r="T592" s="15">
        <f t="shared" si="109"/>
        <v>832.18222309036105</v>
      </c>
      <c r="U592" s="15">
        <v>2.2973175176656726E-2</v>
      </c>
      <c r="V592" s="15">
        <v>0.218533965</v>
      </c>
      <c r="W592" s="15">
        <f t="shared" si="110"/>
        <v>0.19556078982334327</v>
      </c>
      <c r="X592" s="16">
        <f t="shared" si="114"/>
        <v>851.25712192389733</v>
      </c>
      <c r="Y592" s="13">
        <v>0</v>
      </c>
      <c r="Z592" s="13">
        <v>0</v>
      </c>
      <c r="AA592" s="13">
        <v>0</v>
      </c>
      <c r="AB592" s="13">
        <v>0</v>
      </c>
      <c r="AC592" s="53">
        <f t="shared" si="111"/>
        <v>0</v>
      </c>
      <c r="AD592" s="53">
        <f>IFERROR((((V592)/N592)*24),"0.00")</f>
        <v>2.8940104618440661E-2</v>
      </c>
      <c r="AE592" s="53">
        <f t="shared" si="112"/>
        <v>2.8940104618440661E-2</v>
      </c>
      <c r="AF592" s="53" t="str">
        <f t="shared" si="113"/>
        <v>0.00</v>
      </c>
      <c r="AG592" s="44">
        <v>221112</v>
      </c>
      <c r="AH592" s="15" t="s">
        <v>683</v>
      </c>
      <c r="AI592" s="20"/>
      <c r="AJ592" s="20"/>
      <c r="AK592" s="20"/>
      <c r="AL592" s="20"/>
      <c r="AM592" s="20"/>
      <c r="AN592" s="20"/>
      <c r="AO592" s="20"/>
      <c r="AP592" s="20"/>
      <c r="AQ592" s="20"/>
      <c r="AR592" s="20"/>
      <c r="AS592" s="20"/>
      <c r="AT592" s="20"/>
    </row>
    <row r="593" spans="1:46" ht="26.1" customHeight="1" x14ac:dyDescent="0.25">
      <c r="A593" s="39" t="s">
        <v>9</v>
      </c>
      <c r="B593" s="13" t="s">
        <v>258</v>
      </c>
      <c r="C593" s="13">
        <v>34019</v>
      </c>
      <c r="D593" s="13" t="s">
        <v>252</v>
      </c>
      <c r="E593" s="13">
        <v>80002</v>
      </c>
      <c r="F593" s="13" t="s">
        <v>486</v>
      </c>
      <c r="G593" s="13" t="s">
        <v>140</v>
      </c>
      <c r="H593" s="13" t="s">
        <v>144</v>
      </c>
      <c r="I593" s="4">
        <v>2393</v>
      </c>
      <c r="J593" s="4">
        <v>6</v>
      </c>
      <c r="K593" s="14" t="s">
        <v>34</v>
      </c>
      <c r="L593" s="15" t="s">
        <v>679</v>
      </c>
      <c r="M593" s="68">
        <v>114.32</v>
      </c>
      <c r="N593" s="61">
        <v>181.23</v>
      </c>
      <c r="O593" s="65">
        <f t="shared" si="106"/>
        <v>5.1775362318840577E-2</v>
      </c>
      <c r="P593" s="65">
        <f t="shared" si="107"/>
        <v>8.2078804347826079E-2</v>
      </c>
      <c r="Q593" s="15">
        <v>3.9844129034855798E-2</v>
      </c>
      <c r="R593" s="15">
        <v>0.13929118300000001</v>
      </c>
      <c r="S593" s="15">
        <f t="shared" si="108"/>
        <v>9.9447053965144222E-2</v>
      </c>
      <c r="T593" s="15">
        <f t="shared" si="109"/>
        <v>249.59023167038629</v>
      </c>
      <c r="U593" s="15">
        <v>3.5606191036961492E-2</v>
      </c>
      <c r="V593" s="15">
        <v>0.12702286800000001</v>
      </c>
      <c r="W593" s="15">
        <f t="shared" si="110"/>
        <v>9.1416676963038512E-2</v>
      </c>
      <c r="X593" s="16">
        <f t="shared" si="114"/>
        <v>256.74376927355746</v>
      </c>
      <c r="Y593" s="13">
        <v>0.04</v>
      </c>
      <c r="Z593" s="13">
        <v>5.95</v>
      </c>
      <c r="AA593" s="13">
        <v>0</v>
      </c>
      <c r="AB593" s="13">
        <v>0</v>
      </c>
      <c r="AC593" s="53">
        <f t="shared" si="111"/>
        <v>2.9750000000000002E-3</v>
      </c>
      <c r="AD593" s="53">
        <f>IFERROR((((V593)/N593)*24),"0.00")</f>
        <v>1.6821435921205101E-2</v>
      </c>
      <c r="AE593" s="53">
        <f t="shared" si="112"/>
        <v>1.3846435921205101E-2</v>
      </c>
      <c r="AF593" s="53">
        <f t="shared" si="113"/>
        <v>465.42641751949913</v>
      </c>
      <c r="AG593" s="44">
        <v>221112</v>
      </c>
      <c r="AH593" s="15" t="s">
        <v>683</v>
      </c>
      <c r="AI593" s="20"/>
      <c r="AJ593" s="20"/>
      <c r="AK593" s="20"/>
      <c r="AL593" s="20"/>
      <c r="AM593" s="20"/>
      <c r="AN593" s="20"/>
      <c r="AO593" s="20"/>
      <c r="AP593" s="20"/>
      <c r="AQ593" s="20"/>
      <c r="AR593" s="20"/>
      <c r="AS593" s="20"/>
      <c r="AT593" s="20"/>
    </row>
    <row r="594" spans="1:46" ht="26.1" customHeight="1" x14ac:dyDescent="0.25">
      <c r="A594" s="39" t="s">
        <v>9</v>
      </c>
      <c r="B594" s="13" t="s">
        <v>258</v>
      </c>
      <c r="C594" s="13">
        <v>34019</v>
      </c>
      <c r="D594" s="13" t="s">
        <v>252</v>
      </c>
      <c r="E594" s="13">
        <v>80002</v>
      </c>
      <c r="F594" s="13" t="s">
        <v>486</v>
      </c>
      <c r="G594" s="13" t="s">
        <v>140</v>
      </c>
      <c r="H594" s="13" t="s">
        <v>144</v>
      </c>
      <c r="I594" s="4">
        <v>2393</v>
      </c>
      <c r="J594" s="4">
        <v>6</v>
      </c>
      <c r="K594" s="14" t="s">
        <v>35</v>
      </c>
      <c r="L594" s="15" t="s">
        <v>679</v>
      </c>
      <c r="M594" s="68">
        <v>114.32</v>
      </c>
      <c r="N594" s="61">
        <v>181.23</v>
      </c>
      <c r="O594" s="65">
        <f t="shared" si="106"/>
        <v>5.1775362318840577E-2</v>
      </c>
      <c r="P594" s="65">
        <f t="shared" si="107"/>
        <v>8.2078804347826079E-2</v>
      </c>
      <c r="Q594" s="15">
        <v>6.0001830874532898</v>
      </c>
      <c r="R594" s="15">
        <v>20.976053929999999</v>
      </c>
      <c r="S594" s="15">
        <f t="shared" si="108"/>
        <v>14.975870842546708</v>
      </c>
      <c r="T594" s="15">
        <f t="shared" si="109"/>
        <v>249.59023123581133</v>
      </c>
      <c r="U594" s="15">
        <v>5.3619860803510306</v>
      </c>
      <c r="V594" s="15">
        <v>19.128551122000001</v>
      </c>
      <c r="W594" s="15">
        <f t="shared" si="110"/>
        <v>13.76656504164897</v>
      </c>
      <c r="X594" s="16">
        <f t="shared" si="114"/>
        <v>256.74376686833403</v>
      </c>
      <c r="Y594" s="13">
        <v>4</v>
      </c>
      <c r="Z594" s="13">
        <v>594.9</v>
      </c>
      <c r="AA594" s="13">
        <v>0</v>
      </c>
      <c r="AB594" s="13">
        <v>0</v>
      </c>
      <c r="AC594" s="53">
        <f t="shared" si="111"/>
        <v>0.29744999999999999</v>
      </c>
      <c r="AD594" s="69">
        <f>AC594+(AC594*(X594/100))</f>
        <v>1.0611343345498594</v>
      </c>
      <c r="AE594" s="53">
        <f t="shared" si="112"/>
        <v>0.7636843345498594</v>
      </c>
      <c r="AF594" s="53">
        <f t="shared" si="113"/>
        <v>256.74376686833398</v>
      </c>
      <c r="AG594" s="44">
        <v>221112</v>
      </c>
      <c r="AH594" s="15" t="s">
        <v>683</v>
      </c>
      <c r="AI594" s="20"/>
      <c r="AJ594" s="20"/>
      <c r="AK594" s="20"/>
      <c r="AL594" s="20"/>
      <c r="AM594" s="20"/>
      <c r="AN594" s="20"/>
      <c r="AO594" s="20"/>
      <c r="AP594" s="20"/>
      <c r="AQ594" s="20"/>
      <c r="AR594" s="20"/>
      <c r="AS594" s="20"/>
      <c r="AT594" s="20"/>
    </row>
    <row r="595" spans="1:46" ht="26.1" customHeight="1" x14ac:dyDescent="0.25">
      <c r="A595" s="39" t="s">
        <v>9</v>
      </c>
      <c r="B595" s="13" t="s">
        <v>258</v>
      </c>
      <c r="C595" s="13">
        <v>34019</v>
      </c>
      <c r="D595" s="13" t="s">
        <v>252</v>
      </c>
      <c r="E595" s="13">
        <v>80002</v>
      </c>
      <c r="F595" s="13" t="s">
        <v>486</v>
      </c>
      <c r="G595" s="13" t="s">
        <v>140</v>
      </c>
      <c r="H595" s="13" t="s">
        <v>144</v>
      </c>
      <c r="I595" s="4">
        <v>2393</v>
      </c>
      <c r="J595" s="4">
        <v>6</v>
      </c>
      <c r="K595" s="14" t="s">
        <v>36</v>
      </c>
      <c r="L595" s="15" t="s">
        <v>679</v>
      </c>
      <c r="M595" s="68">
        <v>114.32</v>
      </c>
      <c r="N595" s="61">
        <v>181.23</v>
      </c>
      <c r="O595" s="65">
        <f t="shared" si="106"/>
        <v>5.1775362318840577E-2</v>
      </c>
      <c r="P595" s="65">
        <f t="shared" si="107"/>
        <v>8.2078804347826079E-2</v>
      </c>
      <c r="Q595" s="15">
        <v>5.5444534999792801</v>
      </c>
      <c r="R595" s="15">
        <v>14.977546540000001</v>
      </c>
      <c r="S595" s="15">
        <f t="shared" si="108"/>
        <v>9.4330930400207205</v>
      </c>
      <c r="T595" s="15">
        <f t="shared" si="109"/>
        <v>170.13566873734214</v>
      </c>
      <c r="U595" s="15">
        <v>4.9547292235477389</v>
      </c>
      <c r="V595" s="15">
        <v>13.658372808999999</v>
      </c>
      <c r="W595" s="15">
        <f t="shared" si="110"/>
        <v>8.7036435854522605</v>
      </c>
      <c r="X595" s="16">
        <f t="shared" si="114"/>
        <v>175.66335500409411</v>
      </c>
      <c r="Y595" s="13">
        <v>5.5</v>
      </c>
      <c r="Z595" s="13">
        <v>817.99</v>
      </c>
      <c r="AA595" s="13">
        <v>5.5</v>
      </c>
      <c r="AB595" s="13">
        <v>0</v>
      </c>
      <c r="AC595" s="53">
        <f t="shared" si="111"/>
        <v>0.408995</v>
      </c>
      <c r="AD595" s="53">
        <f>AC595+(AC595*(X595/100))</f>
        <v>1.1274493387989946</v>
      </c>
      <c r="AE595" s="53">
        <f t="shared" si="112"/>
        <v>0.71845433879899456</v>
      </c>
      <c r="AF595" s="53">
        <f t="shared" si="113"/>
        <v>175.66335500409406</v>
      </c>
      <c r="AG595" s="44">
        <v>221112</v>
      </c>
      <c r="AH595" s="15" t="s">
        <v>683</v>
      </c>
      <c r="AI595" s="20"/>
      <c r="AJ595" s="20"/>
      <c r="AK595" s="20"/>
      <c r="AL595" s="20"/>
      <c r="AM595" s="20"/>
      <c r="AN595" s="20"/>
      <c r="AO595" s="20"/>
      <c r="AP595" s="20"/>
      <c r="AQ595" s="20"/>
      <c r="AR595" s="20"/>
      <c r="AS595" s="20"/>
      <c r="AT595" s="20"/>
    </row>
    <row r="596" spans="1:46" ht="26.1" customHeight="1" x14ac:dyDescent="0.25">
      <c r="A596" s="39" t="s">
        <v>9</v>
      </c>
      <c r="B596" s="13" t="s">
        <v>258</v>
      </c>
      <c r="C596" s="13">
        <v>34019</v>
      </c>
      <c r="D596" s="13" t="s">
        <v>252</v>
      </c>
      <c r="E596" s="13">
        <v>80002</v>
      </c>
      <c r="F596" s="13" t="s">
        <v>484</v>
      </c>
      <c r="G596" s="13" t="s">
        <v>140</v>
      </c>
      <c r="H596" s="13" t="s">
        <v>143</v>
      </c>
      <c r="I596" s="4">
        <v>2393</v>
      </c>
      <c r="J596" s="4">
        <v>7</v>
      </c>
      <c r="K596" s="14" t="s">
        <v>40</v>
      </c>
      <c r="L596" s="15" t="s">
        <v>679</v>
      </c>
      <c r="M596" s="68">
        <v>103.96</v>
      </c>
      <c r="N596" s="61">
        <v>154.47999999999999</v>
      </c>
      <c r="O596" s="65">
        <f t="shared" si="106"/>
        <v>4.7083333333333331E-2</v>
      </c>
      <c r="P596" s="65">
        <f t="shared" si="107"/>
        <v>6.9963768115942029E-2</v>
      </c>
      <c r="Q596" s="15">
        <v>0</v>
      </c>
      <c r="R596" s="15">
        <v>0</v>
      </c>
      <c r="S596" s="15">
        <f t="shared" si="108"/>
        <v>0</v>
      </c>
      <c r="T596" s="15" t="str">
        <f t="shared" si="109"/>
        <v>0.00</v>
      </c>
      <c r="U596" s="15">
        <v>0</v>
      </c>
      <c r="V596" s="15">
        <v>0</v>
      </c>
      <c r="W596" s="15">
        <f t="shared" si="110"/>
        <v>0</v>
      </c>
      <c r="X596" s="16" t="str">
        <f t="shared" si="114"/>
        <v>0</v>
      </c>
      <c r="Y596" s="13"/>
      <c r="Z596" s="13"/>
      <c r="AA596" s="13"/>
      <c r="AB596" s="13"/>
      <c r="AC596" s="53">
        <f t="shared" si="111"/>
        <v>0</v>
      </c>
      <c r="AD596" s="53">
        <f>IFERROR((((V596)/N596)*24),"0.00")</f>
        <v>0</v>
      </c>
      <c r="AE596" s="53">
        <f t="shared" si="112"/>
        <v>0</v>
      </c>
      <c r="AF596" s="53" t="str">
        <f t="shared" si="113"/>
        <v>0.00</v>
      </c>
      <c r="AG596" s="44">
        <v>221112</v>
      </c>
      <c r="AH596" s="15" t="s">
        <v>683</v>
      </c>
      <c r="AI596" s="20"/>
      <c r="AJ596" s="20"/>
      <c r="AK596" s="20"/>
      <c r="AL596" s="20"/>
      <c r="AM596" s="20"/>
      <c r="AN596" s="20"/>
      <c r="AO596" s="20"/>
      <c r="AP596" s="20"/>
      <c r="AQ596" s="20"/>
      <c r="AR596" s="20"/>
      <c r="AS596" s="20"/>
      <c r="AT596" s="20"/>
    </row>
    <row r="597" spans="1:46" ht="26.1" customHeight="1" x14ac:dyDescent="0.25">
      <c r="A597" s="39" t="s">
        <v>9</v>
      </c>
      <c r="B597" s="13" t="s">
        <v>258</v>
      </c>
      <c r="C597" s="13">
        <v>34019</v>
      </c>
      <c r="D597" s="13" t="s">
        <v>252</v>
      </c>
      <c r="E597" s="13">
        <v>80002</v>
      </c>
      <c r="F597" s="13" t="s">
        <v>484</v>
      </c>
      <c r="G597" s="13" t="s">
        <v>140</v>
      </c>
      <c r="H597" s="13" t="s">
        <v>143</v>
      </c>
      <c r="I597" s="4">
        <v>2393</v>
      </c>
      <c r="J597" s="4">
        <v>7</v>
      </c>
      <c r="K597" s="14" t="s">
        <v>38</v>
      </c>
      <c r="L597" s="15" t="s">
        <v>679</v>
      </c>
      <c r="M597" s="68">
        <v>103.96</v>
      </c>
      <c r="N597" s="61">
        <v>154.47999999999999</v>
      </c>
      <c r="O597" s="65">
        <f t="shared" si="106"/>
        <v>4.7083333333333331E-2</v>
      </c>
      <c r="P597" s="65">
        <f t="shared" si="107"/>
        <v>6.9963768115942029E-2</v>
      </c>
      <c r="Q597" s="15">
        <v>0.25004361512975698</v>
      </c>
      <c r="R597" s="15">
        <v>0.91328697800000003</v>
      </c>
      <c r="S597" s="15">
        <f t="shared" si="108"/>
        <v>0.66324336287024299</v>
      </c>
      <c r="T597" s="15">
        <f t="shared" si="109"/>
        <v>265.25106930887284</v>
      </c>
      <c r="U597" s="15">
        <v>0.2241859954809684</v>
      </c>
      <c r="V597" s="15">
        <v>0.83572236700000002</v>
      </c>
      <c r="W597" s="15">
        <f t="shared" si="110"/>
        <v>0.61153637151903162</v>
      </c>
      <c r="X597" s="16">
        <f t="shared" si="114"/>
        <v>272.7808087240428</v>
      </c>
      <c r="Y597" s="13">
        <v>0.25</v>
      </c>
      <c r="Z597" s="13">
        <v>0</v>
      </c>
      <c r="AA597" s="13">
        <v>0</v>
      </c>
      <c r="AB597" s="13">
        <v>0</v>
      </c>
      <c r="AC597" s="53">
        <f t="shared" si="111"/>
        <v>0</v>
      </c>
      <c r="AD597" s="53">
        <f>IFERROR((((V597)/N597)*24),"0.00")</f>
        <v>0.12983775769031591</v>
      </c>
      <c r="AE597" s="53">
        <f t="shared" si="112"/>
        <v>0.12983775769031591</v>
      </c>
      <c r="AF597" s="53" t="str">
        <f t="shared" si="113"/>
        <v>0.00</v>
      </c>
      <c r="AG597" s="44">
        <v>221112</v>
      </c>
      <c r="AH597" s="15" t="s">
        <v>683</v>
      </c>
      <c r="AI597" s="20"/>
      <c r="AJ597" s="20"/>
      <c r="AK597" s="20"/>
      <c r="AL597" s="20"/>
      <c r="AM597" s="20"/>
      <c r="AN597" s="20"/>
      <c r="AO597" s="20"/>
      <c r="AP597" s="20"/>
      <c r="AQ597" s="20"/>
      <c r="AR597" s="20"/>
      <c r="AS597" s="20"/>
      <c r="AT597" s="20"/>
    </row>
    <row r="598" spans="1:46" ht="26.1" customHeight="1" x14ac:dyDescent="0.25">
      <c r="A598" s="39" t="s">
        <v>9</v>
      </c>
      <c r="B598" s="13" t="s">
        <v>258</v>
      </c>
      <c r="C598" s="13">
        <v>34019</v>
      </c>
      <c r="D598" s="13" t="s">
        <v>252</v>
      </c>
      <c r="E598" s="13">
        <v>80002</v>
      </c>
      <c r="F598" s="13" t="s">
        <v>484</v>
      </c>
      <c r="G598" s="13" t="s">
        <v>140</v>
      </c>
      <c r="H598" s="13" t="s">
        <v>143</v>
      </c>
      <c r="I598" s="4">
        <v>2393</v>
      </c>
      <c r="J598" s="4">
        <v>7</v>
      </c>
      <c r="K598" s="14" t="s">
        <v>39</v>
      </c>
      <c r="L598" s="15" t="s">
        <v>679</v>
      </c>
      <c r="M598" s="68">
        <v>103.96</v>
      </c>
      <c r="N598" s="61">
        <v>154.47999999999999</v>
      </c>
      <c r="O598" s="65">
        <f t="shared" si="106"/>
        <v>4.7083333333333331E-2</v>
      </c>
      <c r="P598" s="65">
        <f t="shared" si="107"/>
        <v>6.9963768115942029E-2</v>
      </c>
      <c r="Q598" s="15">
        <v>0.25004361512975698</v>
      </c>
      <c r="R598" s="15">
        <v>0.91328697800000003</v>
      </c>
      <c r="S598" s="15">
        <f t="shared" si="108"/>
        <v>0.66324336287024299</v>
      </c>
      <c r="T598" s="15">
        <f t="shared" si="109"/>
        <v>265.25106930887284</v>
      </c>
      <c r="U598" s="15">
        <v>0.2241859954809684</v>
      </c>
      <c r="V598" s="15">
        <v>0.83572236700000002</v>
      </c>
      <c r="W598" s="15">
        <f t="shared" si="110"/>
        <v>0.61153637151903162</v>
      </c>
      <c r="X598" s="16">
        <f t="shared" si="114"/>
        <v>272.7808087240428</v>
      </c>
      <c r="Y598" s="13">
        <v>0.25</v>
      </c>
      <c r="Z598" s="13">
        <v>0</v>
      </c>
      <c r="AA598" s="13">
        <v>0</v>
      </c>
      <c r="AB598" s="13">
        <v>0</v>
      </c>
      <c r="AC598" s="53">
        <f t="shared" si="111"/>
        <v>0</v>
      </c>
      <c r="AD598" s="53">
        <f>IFERROR((((V598)/N598)*24),"0.00")</f>
        <v>0.12983775769031591</v>
      </c>
      <c r="AE598" s="53">
        <f t="shared" si="112"/>
        <v>0.12983775769031591</v>
      </c>
      <c r="AF598" s="53" t="str">
        <f t="shared" si="113"/>
        <v>0.00</v>
      </c>
      <c r="AG598" s="44">
        <v>221112</v>
      </c>
      <c r="AH598" s="15" t="s">
        <v>683</v>
      </c>
      <c r="AI598" s="20"/>
      <c r="AJ598" s="20"/>
      <c r="AK598" s="20"/>
      <c r="AL598" s="20"/>
      <c r="AM598" s="20"/>
      <c r="AN598" s="20"/>
      <c r="AO598" s="20"/>
      <c r="AP598" s="20"/>
      <c r="AQ598" s="20"/>
      <c r="AR598" s="20"/>
      <c r="AS598" s="20"/>
      <c r="AT598" s="20"/>
    </row>
    <row r="599" spans="1:46" ht="26.1" customHeight="1" x14ac:dyDescent="0.25">
      <c r="A599" s="39" t="s">
        <v>9</v>
      </c>
      <c r="B599" s="13" t="s">
        <v>258</v>
      </c>
      <c r="C599" s="13">
        <v>34019</v>
      </c>
      <c r="D599" s="13" t="s">
        <v>252</v>
      </c>
      <c r="E599" s="13">
        <v>80002</v>
      </c>
      <c r="F599" s="13" t="s">
        <v>484</v>
      </c>
      <c r="G599" s="13" t="s">
        <v>140</v>
      </c>
      <c r="H599" s="13" t="s">
        <v>143</v>
      </c>
      <c r="I599" s="4">
        <v>2393</v>
      </c>
      <c r="J599" s="4">
        <v>7</v>
      </c>
      <c r="K599" s="14" t="s">
        <v>37</v>
      </c>
      <c r="L599" s="15" t="s">
        <v>679</v>
      </c>
      <c r="M599" s="68">
        <v>103.96</v>
      </c>
      <c r="N599" s="61">
        <v>154.47999999999999</v>
      </c>
      <c r="O599" s="65">
        <f t="shared" si="106"/>
        <v>4.7083333333333331E-2</v>
      </c>
      <c r="P599" s="65">
        <f t="shared" si="107"/>
        <v>6.9963768115942029E-2</v>
      </c>
      <c r="Q599" s="15">
        <v>2.3704999999978601E-2</v>
      </c>
      <c r="R599" s="15">
        <v>0.23084663</v>
      </c>
      <c r="S599" s="15">
        <f t="shared" si="108"/>
        <v>0.20714163000002139</v>
      </c>
      <c r="T599" s="15">
        <f t="shared" si="109"/>
        <v>873.83096393253902</v>
      </c>
      <c r="U599" s="15">
        <v>2.1253608175972931E-2</v>
      </c>
      <c r="V599" s="15">
        <v>0.21124104099999999</v>
      </c>
      <c r="W599" s="15">
        <f t="shared" si="110"/>
        <v>0.18998743282402705</v>
      </c>
      <c r="X599" s="16">
        <f t="shared" si="114"/>
        <v>893.90672515929145</v>
      </c>
      <c r="Y599" s="13">
        <v>0</v>
      </c>
      <c r="Z599" s="13">
        <v>0</v>
      </c>
      <c r="AA599" s="13">
        <v>0</v>
      </c>
      <c r="AB599" s="13">
        <v>0</v>
      </c>
      <c r="AC599" s="53">
        <f t="shared" si="111"/>
        <v>0</v>
      </c>
      <c r="AD599" s="53">
        <f>IFERROR((((V599)/N599)*24),"0.00")</f>
        <v>3.2818390626618336E-2</v>
      </c>
      <c r="AE599" s="53">
        <f t="shared" si="112"/>
        <v>3.2818390626618336E-2</v>
      </c>
      <c r="AF599" s="53" t="str">
        <f t="shared" si="113"/>
        <v>0.00</v>
      </c>
      <c r="AG599" s="44">
        <v>221112</v>
      </c>
      <c r="AH599" s="15" t="s">
        <v>683</v>
      </c>
      <c r="AI599" s="20"/>
      <c r="AJ599" s="20"/>
      <c r="AK599" s="20"/>
      <c r="AL599" s="20"/>
      <c r="AM599" s="20"/>
      <c r="AN599" s="20"/>
      <c r="AO599" s="20"/>
      <c r="AP599" s="20"/>
      <c r="AQ599" s="20"/>
      <c r="AR599" s="20"/>
      <c r="AS599" s="20"/>
      <c r="AT599" s="20"/>
    </row>
    <row r="600" spans="1:46" ht="26.1" customHeight="1" x14ac:dyDescent="0.25">
      <c r="A600" s="39" t="s">
        <v>9</v>
      </c>
      <c r="B600" s="13" t="s">
        <v>258</v>
      </c>
      <c r="C600" s="13">
        <v>34019</v>
      </c>
      <c r="D600" s="13" t="s">
        <v>252</v>
      </c>
      <c r="E600" s="13">
        <v>80002</v>
      </c>
      <c r="F600" s="13" t="s">
        <v>484</v>
      </c>
      <c r="G600" s="13" t="s">
        <v>140</v>
      </c>
      <c r="H600" s="13" t="s">
        <v>143</v>
      </c>
      <c r="I600" s="4">
        <v>2393</v>
      </c>
      <c r="J600" s="4">
        <v>7</v>
      </c>
      <c r="K600" s="14" t="s">
        <v>34</v>
      </c>
      <c r="L600" s="15" t="s">
        <v>679</v>
      </c>
      <c r="M600" s="68">
        <v>103.96</v>
      </c>
      <c r="N600" s="61">
        <v>154.47999999999999</v>
      </c>
      <c r="O600" s="65">
        <f t="shared" si="106"/>
        <v>4.7083333333333331E-2</v>
      </c>
      <c r="P600" s="65">
        <f t="shared" si="107"/>
        <v>6.9963768115942029E-2</v>
      </c>
      <c r="Q600" s="15">
        <v>3.0021034359970802E-2</v>
      </c>
      <c r="R600" s="15">
        <v>0.109652149</v>
      </c>
      <c r="S600" s="15">
        <f t="shared" si="108"/>
        <v>7.9631114640029199E-2</v>
      </c>
      <c r="T600" s="15">
        <f t="shared" si="109"/>
        <v>265.25106925098851</v>
      </c>
      <c r="U600" s="15">
        <v>2.6916486029310557E-2</v>
      </c>
      <c r="V600" s="15">
        <v>0.100339494</v>
      </c>
      <c r="W600" s="15">
        <f t="shared" si="110"/>
        <v>7.3423007970689444E-2</v>
      </c>
      <c r="X600" s="16">
        <f t="shared" si="114"/>
        <v>272.78080760889765</v>
      </c>
      <c r="Y600" s="13">
        <v>0.03</v>
      </c>
      <c r="Z600" s="13">
        <v>5.38</v>
      </c>
      <c r="AA600" s="13">
        <v>0</v>
      </c>
      <c r="AB600" s="13">
        <v>0</v>
      </c>
      <c r="AC600" s="53">
        <f t="shared" si="111"/>
        <v>2.6900000000000001E-3</v>
      </c>
      <c r="AD600" s="53">
        <f>IFERROR((((V600)/N600)*24),"0.00")</f>
        <v>1.5588735473847749E-2</v>
      </c>
      <c r="AE600" s="53">
        <f t="shared" si="112"/>
        <v>1.2898735473847749E-2</v>
      </c>
      <c r="AF600" s="53">
        <f t="shared" si="113"/>
        <v>479.50689493857806</v>
      </c>
      <c r="AG600" s="44">
        <v>221112</v>
      </c>
      <c r="AH600" s="15" t="s">
        <v>683</v>
      </c>
      <c r="AI600" s="20"/>
      <c r="AJ600" s="20"/>
      <c r="AK600" s="20"/>
      <c r="AL600" s="20"/>
      <c r="AM600" s="20"/>
      <c r="AN600" s="20"/>
      <c r="AO600" s="20"/>
      <c r="AP600" s="20"/>
      <c r="AQ600" s="20"/>
      <c r="AR600" s="20"/>
      <c r="AS600" s="20"/>
      <c r="AT600" s="20"/>
    </row>
    <row r="601" spans="1:46" ht="26.1" customHeight="1" x14ac:dyDescent="0.25">
      <c r="A601" s="39" t="s">
        <v>9</v>
      </c>
      <c r="B601" s="13" t="s">
        <v>258</v>
      </c>
      <c r="C601" s="13">
        <v>34019</v>
      </c>
      <c r="D601" s="13" t="s">
        <v>252</v>
      </c>
      <c r="E601" s="13">
        <v>80002</v>
      </c>
      <c r="F601" s="13" t="s">
        <v>484</v>
      </c>
      <c r="G601" s="13" t="s">
        <v>140</v>
      </c>
      <c r="H601" s="13" t="s">
        <v>143</v>
      </c>
      <c r="I601" s="4">
        <v>2393</v>
      </c>
      <c r="J601" s="4">
        <v>7</v>
      </c>
      <c r="K601" s="14" t="s">
        <v>35</v>
      </c>
      <c r="L601" s="15" t="s">
        <v>679</v>
      </c>
      <c r="M601" s="68">
        <v>103.96</v>
      </c>
      <c r="N601" s="61">
        <v>154.47999999999999</v>
      </c>
      <c r="O601" s="65">
        <f t="shared" si="106"/>
        <v>4.7083333333333331E-2</v>
      </c>
      <c r="P601" s="65">
        <f t="shared" si="107"/>
        <v>6.9963768115942029E-2</v>
      </c>
      <c r="Q601" s="15">
        <v>0</v>
      </c>
      <c r="R601" s="15">
        <v>0</v>
      </c>
      <c r="S601" s="15">
        <f t="shared" si="108"/>
        <v>0</v>
      </c>
      <c r="T601" s="15" t="str">
        <f t="shared" si="109"/>
        <v>0.00</v>
      </c>
      <c r="U601" s="15">
        <v>0</v>
      </c>
      <c r="V601" s="15">
        <v>0</v>
      </c>
      <c r="W601" s="15">
        <f t="shared" si="110"/>
        <v>0</v>
      </c>
      <c r="X601" s="16" t="str">
        <f t="shared" si="114"/>
        <v>0</v>
      </c>
      <c r="Y601" s="13">
        <v>2</v>
      </c>
      <c r="Z601" s="13">
        <v>358.5</v>
      </c>
      <c r="AA601" s="13">
        <v>0</v>
      </c>
      <c r="AB601" s="13">
        <v>0</v>
      </c>
      <c r="AC601" s="53">
        <f t="shared" si="111"/>
        <v>0.17924999999999999</v>
      </c>
      <c r="AD601" s="69">
        <f>AC601+(AC601*(X601/100))</f>
        <v>0.17924999999999999</v>
      </c>
      <c r="AE601" s="53">
        <f t="shared" si="112"/>
        <v>0</v>
      </c>
      <c r="AF601" s="53">
        <f t="shared" si="113"/>
        <v>0</v>
      </c>
      <c r="AG601" s="44">
        <v>221112</v>
      </c>
      <c r="AH601" s="15" t="s">
        <v>683</v>
      </c>
      <c r="AI601" s="20"/>
      <c r="AJ601" s="20"/>
      <c r="AK601" s="20"/>
      <c r="AL601" s="20"/>
      <c r="AM601" s="20"/>
      <c r="AN601" s="20"/>
      <c r="AO601" s="20"/>
      <c r="AP601" s="20"/>
      <c r="AQ601" s="20"/>
      <c r="AR601" s="20"/>
      <c r="AS601" s="20"/>
      <c r="AT601" s="20"/>
    </row>
    <row r="602" spans="1:46" ht="26.1" customHeight="1" x14ac:dyDescent="0.25">
      <c r="A602" s="39" t="s">
        <v>9</v>
      </c>
      <c r="B602" s="13" t="s">
        <v>258</v>
      </c>
      <c r="C602" s="13">
        <v>34019</v>
      </c>
      <c r="D602" s="13" t="s">
        <v>252</v>
      </c>
      <c r="E602" s="13">
        <v>80002</v>
      </c>
      <c r="F602" s="13" t="s">
        <v>484</v>
      </c>
      <c r="G602" s="13" t="s">
        <v>140</v>
      </c>
      <c r="H602" s="13" t="s">
        <v>143</v>
      </c>
      <c r="I602" s="4">
        <v>2393</v>
      </c>
      <c r="J602" s="4">
        <v>7</v>
      </c>
      <c r="K602" s="14" t="s">
        <v>36</v>
      </c>
      <c r="L602" s="15" t="s">
        <v>679</v>
      </c>
      <c r="M602" s="68">
        <v>103.96</v>
      </c>
      <c r="N602" s="61">
        <v>154.47999999999999</v>
      </c>
      <c r="O602" s="65">
        <f t="shared" si="106"/>
        <v>4.7083333333333331E-2</v>
      </c>
      <c r="P602" s="65">
        <f t="shared" si="107"/>
        <v>6.9963768115942029E-2</v>
      </c>
      <c r="Q602" s="15">
        <v>4.8996929999958496</v>
      </c>
      <c r="R602" s="15">
        <v>14.42791435</v>
      </c>
      <c r="S602" s="15">
        <f t="shared" si="108"/>
        <v>9.5282213500041504</v>
      </c>
      <c r="T602" s="15">
        <f t="shared" si="109"/>
        <v>194.46568080923072</v>
      </c>
      <c r="U602" s="15">
        <v>4.3930038052968676</v>
      </c>
      <c r="V602" s="15">
        <v>13.202565036000001</v>
      </c>
      <c r="W602" s="15">
        <f t="shared" si="110"/>
        <v>8.8095612307031335</v>
      </c>
      <c r="X602" s="16">
        <f t="shared" si="114"/>
        <v>200.53616206935669</v>
      </c>
      <c r="Y602" s="13">
        <v>4.9000000000000004</v>
      </c>
      <c r="Z602" s="13">
        <v>878.33</v>
      </c>
      <c r="AA602" s="13">
        <v>4.9000000000000004</v>
      </c>
      <c r="AB602" s="13">
        <v>0</v>
      </c>
      <c r="AC602" s="53">
        <f t="shared" si="111"/>
        <v>0.43916500000000003</v>
      </c>
      <c r="AD602" s="53">
        <f>AC602+(AC602*(X602/100))</f>
        <v>1.3198496361518903</v>
      </c>
      <c r="AE602" s="53">
        <f t="shared" si="112"/>
        <v>0.8806846361518903</v>
      </c>
      <c r="AF602" s="53">
        <f t="shared" si="113"/>
        <v>200.53616206935669</v>
      </c>
      <c r="AG602" s="44">
        <v>221112</v>
      </c>
      <c r="AH602" s="15" t="s">
        <v>683</v>
      </c>
      <c r="AI602" s="20"/>
      <c r="AJ602" s="20"/>
      <c r="AK602" s="20"/>
      <c r="AL602" s="20"/>
      <c r="AM602" s="20"/>
      <c r="AN602" s="20"/>
      <c r="AO602" s="20"/>
      <c r="AP602" s="20"/>
      <c r="AQ602" s="20"/>
      <c r="AR602" s="20"/>
      <c r="AS602" s="20"/>
      <c r="AT602" s="20"/>
    </row>
    <row r="603" spans="1:46" ht="26.1" customHeight="1" x14ac:dyDescent="0.25">
      <c r="A603" s="39" t="s">
        <v>9</v>
      </c>
      <c r="B603" s="13" t="s">
        <v>258</v>
      </c>
      <c r="C603" s="13">
        <v>34019</v>
      </c>
      <c r="D603" s="13" t="s">
        <v>252</v>
      </c>
      <c r="E603" s="13">
        <v>80002</v>
      </c>
      <c r="F603" s="13" t="s">
        <v>488</v>
      </c>
      <c r="G603" s="13" t="s">
        <v>140</v>
      </c>
      <c r="H603" s="13" t="s">
        <v>145</v>
      </c>
      <c r="I603" s="4">
        <v>2393</v>
      </c>
      <c r="J603" s="4">
        <v>9</v>
      </c>
      <c r="K603" s="14" t="s">
        <v>40</v>
      </c>
      <c r="L603" s="15" t="s">
        <v>679</v>
      </c>
      <c r="M603" s="68">
        <v>6.13</v>
      </c>
      <c r="N603" s="61">
        <v>55.74</v>
      </c>
      <c r="O603" s="65">
        <f t="shared" si="106"/>
        <v>2.7762681159420291E-3</v>
      </c>
      <c r="P603" s="65">
        <f t="shared" si="107"/>
        <v>2.5244565217391306E-2</v>
      </c>
      <c r="Q603" s="15">
        <v>0</v>
      </c>
      <c r="R603" s="15">
        <v>0</v>
      </c>
      <c r="S603" s="15">
        <f t="shared" si="108"/>
        <v>0</v>
      </c>
      <c r="T603" s="15" t="str">
        <f t="shared" si="109"/>
        <v>0.00</v>
      </c>
      <c r="U603" s="15">
        <v>0</v>
      </c>
      <c r="V603" s="15">
        <v>0</v>
      </c>
      <c r="W603" s="15">
        <f t="shared" si="110"/>
        <v>0</v>
      </c>
      <c r="X603" s="16" t="str">
        <f t="shared" si="114"/>
        <v>0</v>
      </c>
      <c r="Y603" s="13"/>
      <c r="Z603" s="13"/>
      <c r="AA603" s="13"/>
      <c r="AB603" s="13"/>
      <c r="AC603" s="53">
        <f t="shared" si="111"/>
        <v>0</v>
      </c>
      <c r="AD603" s="53">
        <f>IFERROR((((V603)/N603)*24),"0.00")</f>
        <v>0</v>
      </c>
      <c r="AE603" s="53">
        <f t="shared" si="112"/>
        <v>0</v>
      </c>
      <c r="AF603" s="53" t="str">
        <f t="shared" si="113"/>
        <v>0.00</v>
      </c>
      <c r="AG603" s="44">
        <v>221112</v>
      </c>
      <c r="AH603" s="15" t="s">
        <v>686</v>
      </c>
      <c r="AI603" s="20"/>
      <c r="AJ603" s="20"/>
      <c r="AK603" s="20"/>
      <c r="AL603" s="20"/>
      <c r="AM603" s="20"/>
      <c r="AN603" s="20"/>
      <c r="AO603" s="20"/>
      <c r="AP603" s="20"/>
      <c r="AQ603" s="20"/>
      <c r="AR603" s="20"/>
      <c r="AS603" s="20"/>
      <c r="AT603" s="20"/>
    </row>
    <row r="604" spans="1:46" ht="26.1" customHeight="1" x14ac:dyDescent="0.25">
      <c r="A604" s="39" t="s">
        <v>9</v>
      </c>
      <c r="B604" s="13" t="s">
        <v>258</v>
      </c>
      <c r="C604" s="13">
        <v>34019</v>
      </c>
      <c r="D604" s="13" t="s">
        <v>252</v>
      </c>
      <c r="E604" s="13">
        <v>80002</v>
      </c>
      <c r="F604" s="13" t="s">
        <v>488</v>
      </c>
      <c r="G604" s="13" t="s">
        <v>140</v>
      </c>
      <c r="H604" s="13" t="s">
        <v>145</v>
      </c>
      <c r="I604" s="4">
        <v>2393</v>
      </c>
      <c r="J604" s="4">
        <v>9</v>
      </c>
      <c r="K604" s="14" t="s">
        <v>38</v>
      </c>
      <c r="L604" s="15" t="s">
        <v>679</v>
      </c>
      <c r="M604" s="68">
        <v>6.13</v>
      </c>
      <c r="N604" s="61">
        <v>55.74</v>
      </c>
      <c r="O604" s="65">
        <f t="shared" si="106"/>
        <v>2.7762681159420291E-3</v>
      </c>
      <c r="P604" s="65">
        <f t="shared" si="107"/>
        <v>2.5244565217391306E-2</v>
      </c>
      <c r="Q604" s="15">
        <v>4.0018546890008701E-2</v>
      </c>
      <c r="R604" s="15">
        <v>4.0088554999999998E-2</v>
      </c>
      <c r="S604" s="15">
        <f t="shared" si="108"/>
        <v>7.0008109991297196E-5</v>
      </c>
      <c r="T604" s="15">
        <f t="shared" si="109"/>
        <v>0.17493916054402239</v>
      </c>
      <c r="U604" s="15">
        <v>1.7955920056537799E-2</v>
      </c>
      <c r="V604" s="15">
        <v>1.7071403999999998E-2</v>
      </c>
      <c r="W604" s="15">
        <f t="shared" si="110"/>
        <v>-8.845160565378006E-4</v>
      </c>
      <c r="X604" s="16">
        <f t="shared" si="114"/>
        <v>-4.9260414044656313</v>
      </c>
      <c r="Y604" s="13">
        <v>0.04</v>
      </c>
      <c r="Z604" s="13">
        <v>0</v>
      </c>
      <c r="AA604" s="13">
        <v>0</v>
      </c>
      <c r="AB604" s="13">
        <v>0</v>
      </c>
      <c r="AC604" s="53">
        <f t="shared" si="111"/>
        <v>0</v>
      </c>
      <c r="AD604" s="53">
        <f>IFERROR((((V604)/N604)*24),"0.00")</f>
        <v>7.3504430570505916E-3</v>
      </c>
      <c r="AE604" s="53">
        <f t="shared" si="112"/>
        <v>7.3504430570505916E-3</v>
      </c>
      <c r="AF604" s="53" t="str">
        <f t="shared" si="113"/>
        <v>0.00</v>
      </c>
      <c r="AG604" s="44">
        <v>221112</v>
      </c>
      <c r="AH604" s="15" t="s">
        <v>686</v>
      </c>
      <c r="AI604" s="20"/>
      <c r="AJ604" s="20"/>
      <c r="AK604" s="20"/>
      <c r="AL604" s="20"/>
      <c r="AM604" s="20"/>
      <c r="AN604" s="20"/>
      <c r="AO604" s="20"/>
      <c r="AP604" s="20"/>
      <c r="AQ604" s="20"/>
      <c r="AR604" s="20"/>
      <c r="AS604" s="20"/>
      <c r="AT604" s="20"/>
    </row>
    <row r="605" spans="1:46" ht="26.1" customHeight="1" x14ac:dyDescent="0.25">
      <c r="A605" s="39" t="s">
        <v>9</v>
      </c>
      <c r="B605" s="13" t="s">
        <v>258</v>
      </c>
      <c r="C605" s="13">
        <v>34019</v>
      </c>
      <c r="D605" s="13" t="s">
        <v>252</v>
      </c>
      <c r="E605" s="13">
        <v>80002</v>
      </c>
      <c r="F605" s="13" t="s">
        <v>488</v>
      </c>
      <c r="G605" s="13" t="s">
        <v>140</v>
      </c>
      <c r="H605" s="13" t="s">
        <v>145</v>
      </c>
      <c r="I605" s="4">
        <v>2393</v>
      </c>
      <c r="J605" s="4">
        <v>9</v>
      </c>
      <c r="K605" s="14" t="s">
        <v>39</v>
      </c>
      <c r="L605" s="15" t="s">
        <v>679</v>
      </c>
      <c r="M605" s="68">
        <v>6.13</v>
      </c>
      <c r="N605" s="61">
        <v>55.74</v>
      </c>
      <c r="O605" s="65">
        <f t="shared" si="106"/>
        <v>2.7762681159420291E-3</v>
      </c>
      <c r="P605" s="65">
        <f t="shared" si="107"/>
        <v>2.5244565217391306E-2</v>
      </c>
      <c r="Q605" s="15">
        <v>4.0018546890008701E-2</v>
      </c>
      <c r="R605" s="15">
        <v>4.0088554999999998E-2</v>
      </c>
      <c r="S605" s="15">
        <f t="shared" si="108"/>
        <v>7.0008109991297196E-5</v>
      </c>
      <c r="T605" s="15">
        <f t="shared" si="109"/>
        <v>0.17493916054402239</v>
      </c>
      <c r="U605" s="15">
        <v>1.7955920056537799E-2</v>
      </c>
      <c r="V605" s="15">
        <v>1.7071403999999998E-2</v>
      </c>
      <c r="W605" s="15">
        <f t="shared" si="110"/>
        <v>-8.845160565378006E-4</v>
      </c>
      <c r="X605" s="16">
        <f t="shared" si="114"/>
        <v>-4.9260414044656313</v>
      </c>
      <c r="Y605" s="13">
        <v>0.04</v>
      </c>
      <c r="Z605" s="13">
        <v>0</v>
      </c>
      <c r="AA605" s="13">
        <v>0</v>
      </c>
      <c r="AB605" s="13">
        <v>0</v>
      </c>
      <c r="AC605" s="53">
        <f t="shared" si="111"/>
        <v>0</v>
      </c>
      <c r="AD605" s="53">
        <f>IFERROR((((V605)/N605)*24),"0.00")</f>
        <v>7.3504430570505916E-3</v>
      </c>
      <c r="AE605" s="53">
        <f t="shared" si="112"/>
        <v>7.3504430570505916E-3</v>
      </c>
      <c r="AF605" s="53" t="str">
        <f t="shared" si="113"/>
        <v>0.00</v>
      </c>
      <c r="AG605" s="44">
        <v>221112</v>
      </c>
      <c r="AH605" s="15" t="s">
        <v>686</v>
      </c>
      <c r="AI605" s="20"/>
      <c r="AJ605" s="20"/>
      <c r="AK605" s="20"/>
      <c r="AL605" s="20"/>
      <c r="AM605" s="20"/>
      <c r="AN605" s="20"/>
      <c r="AO605" s="20"/>
      <c r="AP605" s="20"/>
      <c r="AQ605" s="20"/>
      <c r="AR605" s="20"/>
      <c r="AS605" s="20"/>
      <c r="AT605" s="20"/>
    </row>
    <row r="606" spans="1:46" ht="26.1" customHeight="1" x14ac:dyDescent="0.25">
      <c r="A606" s="39" t="s">
        <v>9</v>
      </c>
      <c r="B606" s="13" t="s">
        <v>258</v>
      </c>
      <c r="C606" s="13">
        <v>34019</v>
      </c>
      <c r="D606" s="13" t="s">
        <v>252</v>
      </c>
      <c r="E606" s="13">
        <v>80002</v>
      </c>
      <c r="F606" s="13" t="s">
        <v>488</v>
      </c>
      <c r="G606" s="13" t="s">
        <v>140</v>
      </c>
      <c r="H606" s="13" t="s">
        <v>145</v>
      </c>
      <c r="I606" s="4">
        <v>2393</v>
      </c>
      <c r="J606" s="4">
        <v>9</v>
      </c>
      <c r="K606" s="14" t="s">
        <v>37</v>
      </c>
      <c r="L606" s="15" t="s">
        <v>679</v>
      </c>
      <c r="M606" s="68">
        <v>6.13</v>
      </c>
      <c r="N606" s="61">
        <v>55.74</v>
      </c>
      <c r="O606" s="65">
        <f t="shared" si="106"/>
        <v>2.7762681159420291E-3</v>
      </c>
      <c r="P606" s="65">
        <f t="shared" si="107"/>
        <v>2.5244565217391306E-2</v>
      </c>
      <c r="Q606" s="15">
        <v>0.208049499999889</v>
      </c>
      <c r="R606" s="15">
        <v>0.20841346299999999</v>
      </c>
      <c r="S606" s="15">
        <f t="shared" si="108"/>
        <v>3.6396300011098948E-4</v>
      </c>
      <c r="T606" s="15">
        <f t="shared" si="109"/>
        <v>0.17494057909833172</v>
      </c>
      <c r="U606" s="15">
        <v>9.3349721069849997E-2</v>
      </c>
      <c r="V606" s="15">
        <v>8.8751275000000004E-2</v>
      </c>
      <c r="W606" s="15">
        <f t="shared" si="110"/>
        <v>-4.5984460698499929E-3</v>
      </c>
      <c r="X606" s="16">
        <f t="shared" si="114"/>
        <v>-4.926041574788588</v>
      </c>
      <c r="Y606" s="13">
        <v>0.2</v>
      </c>
      <c r="Z606" s="13">
        <v>0</v>
      </c>
      <c r="AA606" s="13">
        <v>0</v>
      </c>
      <c r="AB606" s="13">
        <v>0</v>
      </c>
      <c r="AC606" s="53">
        <f t="shared" si="111"/>
        <v>0</v>
      </c>
      <c r="AD606" s="53">
        <f>IFERROR((((V606)/N606)*24),"0.00")</f>
        <v>3.8213681377825617E-2</v>
      </c>
      <c r="AE606" s="53">
        <f t="shared" si="112"/>
        <v>3.8213681377825617E-2</v>
      </c>
      <c r="AF606" s="53" t="str">
        <f t="shared" si="113"/>
        <v>0.00</v>
      </c>
      <c r="AG606" s="44">
        <v>221112</v>
      </c>
      <c r="AH606" s="15" t="s">
        <v>686</v>
      </c>
      <c r="AI606" s="20"/>
      <c r="AJ606" s="20"/>
      <c r="AK606" s="20"/>
      <c r="AL606" s="20"/>
      <c r="AM606" s="20"/>
      <c r="AN606" s="20"/>
      <c r="AO606" s="20"/>
      <c r="AP606" s="20"/>
      <c r="AQ606" s="20"/>
      <c r="AR606" s="20"/>
      <c r="AS606" s="20"/>
      <c r="AT606" s="20"/>
    </row>
    <row r="607" spans="1:46" ht="26.1" customHeight="1" x14ac:dyDescent="0.25">
      <c r="A607" s="39" t="s">
        <v>9</v>
      </c>
      <c r="B607" s="13" t="s">
        <v>258</v>
      </c>
      <c r="C607" s="13">
        <v>34019</v>
      </c>
      <c r="D607" s="13" t="s">
        <v>252</v>
      </c>
      <c r="E607" s="13">
        <v>80002</v>
      </c>
      <c r="F607" s="13" t="s">
        <v>488</v>
      </c>
      <c r="G607" s="13" t="s">
        <v>140</v>
      </c>
      <c r="H607" s="13" t="s">
        <v>145</v>
      </c>
      <c r="I607" s="4">
        <v>2393</v>
      </c>
      <c r="J607" s="4">
        <v>9</v>
      </c>
      <c r="K607" s="14" t="s">
        <v>34</v>
      </c>
      <c r="L607" s="15" t="s">
        <v>679</v>
      </c>
      <c r="M607" s="68">
        <v>6.13</v>
      </c>
      <c r="N607" s="61">
        <v>55.74</v>
      </c>
      <c r="O607" s="65">
        <f t="shared" si="106"/>
        <v>2.7762681159420291E-3</v>
      </c>
      <c r="P607" s="65">
        <f t="shared" si="107"/>
        <v>2.5244565217391306E-2</v>
      </c>
      <c r="Q607" s="15">
        <v>0</v>
      </c>
      <c r="R607" s="15">
        <v>0</v>
      </c>
      <c r="S607" s="15">
        <f t="shared" si="108"/>
        <v>0</v>
      </c>
      <c r="T607" s="15" t="str">
        <f t="shared" si="109"/>
        <v>0.00</v>
      </c>
      <c r="U607" s="15">
        <v>0</v>
      </c>
      <c r="V607" s="15">
        <v>0</v>
      </c>
      <c r="W607" s="15">
        <f t="shared" si="110"/>
        <v>0</v>
      </c>
      <c r="X607" s="16" t="str">
        <f t="shared" si="114"/>
        <v>0</v>
      </c>
      <c r="Y607" s="13">
        <v>0</v>
      </c>
      <c r="Z607" s="13">
        <v>0</v>
      </c>
      <c r="AA607" s="13">
        <v>0</v>
      </c>
      <c r="AB607" s="13">
        <v>0</v>
      </c>
      <c r="AC607" s="53">
        <f t="shared" si="111"/>
        <v>0</v>
      </c>
      <c r="AD607" s="53">
        <f>IFERROR((((V607)/N607)*24),"0.00")</f>
        <v>0</v>
      </c>
      <c r="AE607" s="53">
        <f t="shared" si="112"/>
        <v>0</v>
      </c>
      <c r="AF607" s="53" t="str">
        <f t="shared" si="113"/>
        <v>0.00</v>
      </c>
      <c r="AG607" s="44">
        <v>221112</v>
      </c>
      <c r="AH607" s="15" t="s">
        <v>686</v>
      </c>
      <c r="AI607" s="20"/>
      <c r="AJ607" s="20"/>
      <c r="AK607" s="20"/>
      <c r="AL607" s="20"/>
      <c r="AM607" s="20"/>
      <c r="AN607" s="20"/>
      <c r="AO607" s="20"/>
      <c r="AP607" s="20"/>
      <c r="AQ607" s="20"/>
      <c r="AR607" s="20"/>
      <c r="AS607" s="20"/>
      <c r="AT607" s="20"/>
    </row>
    <row r="608" spans="1:46" ht="26.1" customHeight="1" x14ac:dyDescent="0.25">
      <c r="A608" s="39" t="s">
        <v>9</v>
      </c>
      <c r="B608" s="13" t="s">
        <v>258</v>
      </c>
      <c r="C608" s="13">
        <v>34019</v>
      </c>
      <c r="D608" s="13" t="s">
        <v>252</v>
      </c>
      <c r="E608" s="13">
        <v>80002</v>
      </c>
      <c r="F608" s="13" t="s">
        <v>488</v>
      </c>
      <c r="G608" s="13" t="s">
        <v>140</v>
      </c>
      <c r="H608" s="13" t="s">
        <v>145</v>
      </c>
      <c r="I608" s="4">
        <v>2393</v>
      </c>
      <c r="J608" s="4">
        <v>9</v>
      </c>
      <c r="K608" s="14" t="s">
        <v>35</v>
      </c>
      <c r="L608" s="15" t="s">
        <v>679</v>
      </c>
      <c r="M608" s="68">
        <v>6.13</v>
      </c>
      <c r="N608" s="61">
        <v>55.74</v>
      </c>
      <c r="O608" s="65">
        <f t="shared" si="106"/>
        <v>2.7762681159420291E-3</v>
      </c>
      <c r="P608" s="65">
        <f t="shared" si="107"/>
        <v>2.5244565217391306E-2</v>
      </c>
      <c r="Q608" s="15">
        <v>0.99996218670021897</v>
      </c>
      <c r="R608" s="15">
        <v>1.0017115240000001</v>
      </c>
      <c r="S608" s="15">
        <f t="shared" si="108"/>
        <v>1.7493372997811063E-3</v>
      </c>
      <c r="T608" s="15">
        <f t="shared" si="109"/>
        <v>0.17494034504982181</v>
      </c>
      <c r="U608" s="15">
        <v>0.44867298988391602</v>
      </c>
      <c r="V608" s="15">
        <v>0.42657117</v>
      </c>
      <c r="W608" s="15">
        <f t="shared" si="110"/>
        <v>-2.2101819883916018E-2</v>
      </c>
      <c r="X608" s="16">
        <f t="shared" si="114"/>
        <v>-4.9260419909908917</v>
      </c>
      <c r="Y608" s="13">
        <v>1</v>
      </c>
      <c r="Z608" s="13">
        <v>885.46</v>
      </c>
      <c r="AA608" s="13">
        <v>0</v>
      </c>
      <c r="AB608" s="13">
        <v>371.51</v>
      </c>
      <c r="AC608" s="53">
        <f t="shared" si="111"/>
        <v>0.44273000000000001</v>
      </c>
      <c r="AD608" s="69">
        <f>AC608+(AC608*(X608/100))</f>
        <v>0.42092093429328603</v>
      </c>
      <c r="AE608" s="53">
        <f t="shared" si="112"/>
        <v>-2.1809065706713981E-2</v>
      </c>
      <c r="AF608" s="53">
        <f t="shared" si="113"/>
        <v>-4.9260419909908935</v>
      </c>
      <c r="AG608" s="44">
        <v>221112</v>
      </c>
      <c r="AH608" s="15" t="s">
        <v>686</v>
      </c>
      <c r="AI608" s="20"/>
      <c r="AJ608" s="20"/>
      <c r="AK608" s="20"/>
      <c r="AL608" s="20"/>
      <c r="AM608" s="20"/>
      <c r="AN608" s="20"/>
      <c r="AO608" s="20"/>
      <c r="AP608" s="20"/>
      <c r="AQ608" s="20"/>
      <c r="AR608" s="20"/>
      <c r="AS608" s="20"/>
      <c r="AT608" s="20"/>
    </row>
    <row r="609" spans="1:46" ht="26.1" customHeight="1" x14ac:dyDescent="0.25">
      <c r="A609" s="39" t="s">
        <v>9</v>
      </c>
      <c r="B609" s="13" t="s">
        <v>258</v>
      </c>
      <c r="C609" s="13">
        <v>34019</v>
      </c>
      <c r="D609" s="13" t="s">
        <v>252</v>
      </c>
      <c r="E609" s="13">
        <v>80002</v>
      </c>
      <c r="F609" s="13" t="s">
        <v>488</v>
      </c>
      <c r="G609" s="13" t="s">
        <v>140</v>
      </c>
      <c r="H609" s="13" t="s">
        <v>145</v>
      </c>
      <c r="I609" s="4">
        <v>2393</v>
      </c>
      <c r="J609" s="4">
        <v>9</v>
      </c>
      <c r="K609" s="14" t="s">
        <v>36</v>
      </c>
      <c r="L609" s="15" t="s">
        <v>679</v>
      </c>
      <c r="M609" s="68">
        <v>6.13</v>
      </c>
      <c r="N609" s="61">
        <v>55.74</v>
      </c>
      <c r="O609" s="65">
        <f t="shared" si="106"/>
        <v>2.7762681159420291E-3</v>
      </c>
      <c r="P609" s="65">
        <f t="shared" si="107"/>
        <v>2.5244565217391306E-2</v>
      </c>
      <c r="Q609" s="15">
        <v>1.09429944664778</v>
      </c>
      <c r="R609" s="15">
        <v>1.094886421</v>
      </c>
      <c r="S609" s="15">
        <f t="shared" si="108"/>
        <v>5.8697435221999328E-4</v>
      </c>
      <c r="T609" s="15">
        <f t="shared" si="109"/>
        <v>5.3639280730525811E-2</v>
      </c>
      <c r="U609" s="15">
        <v>0.50534757541200004</v>
      </c>
      <c r="V609" s="15">
        <v>0.48045394200000002</v>
      </c>
      <c r="W609" s="15">
        <f t="shared" si="110"/>
        <v>-2.4893633412000016E-2</v>
      </c>
      <c r="X609" s="16">
        <f t="shared" si="114"/>
        <v>-4.9260419210886131</v>
      </c>
      <c r="Y609" s="13">
        <v>1.1000000000000001</v>
      </c>
      <c r="Z609" s="13">
        <v>974.01</v>
      </c>
      <c r="AA609" s="13">
        <v>0.49</v>
      </c>
      <c r="AB609" s="13">
        <v>0</v>
      </c>
      <c r="AC609" s="53">
        <f t="shared" si="111"/>
        <v>0.48700500000000002</v>
      </c>
      <c r="AD609" s="53">
        <f>AC609+(AC609*(X609/100))</f>
        <v>0.46301492954220241</v>
      </c>
      <c r="AE609" s="53">
        <f t="shared" si="112"/>
        <v>-2.3990070457797608E-2</v>
      </c>
      <c r="AF609" s="53">
        <f t="shared" si="113"/>
        <v>-4.9260419210886139</v>
      </c>
      <c r="AG609" s="44">
        <v>221112</v>
      </c>
      <c r="AH609" s="15" t="s">
        <v>686</v>
      </c>
      <c r="AI609" s="20"/>
      <c r="AJ609" s="20"/>
      <c r="AK609" s="20"/>
      <c r="AL609" s="20"/>
      <c r="AM609" s="20"/>
      <c r="AN609" s="20"/>
      <c r="AO609" s="20"/>
      <c r="AP609" s="20"/>
      <c r="AQ609" s="20"/>
      <c r="AR609" s="20"/>
      <c r="AS609" s="20"/>
      <c r="AT609" s="20"/>
    </row>
    <row r="610" spans="1:46" ht="26.1" customHeight="1" x14ac:dyDescent="0.25">
      <c r="A610" s="39" t="s">
        <v>146</v>
      </c>
      <c r="B610" s="13" t="s">
        <v>31</v>
      </c>
      <c r="C610" s="13">
        <v>34013</v>
      </c>
      <c r="D610" s="13" t="s">
        <v>252</v>
      </c>
      <c r="E610" s="13">
        <v>8857</v>
      </c>
      <c r="F610" s="13" t="s">
        <v>271</v>
      </c>
      <c r="G610" s="13" t="s">
        <v>147</v>
      </c>
      <c r="H610" s="13" t="s">
        <v>148</v>
      </c>
      <c r="I610" s="4">
        <v>58079</v>
      </c>
      <c r="J610" s="4">
        <v>1</v>
      </c>
      <c r="K610" s="14" t="s">
        <v>35</v>
      </c>
      <c r="L610" s="15" t="s">
        <v>680</v>
      </c>
      <c r="M610" s="68"/>
      <c r="N610" s="61">
        <v>1976.19</v>
      </c>
      <c r="O610" s="65">
        <f t="shared" si="106"/>
        <v>0</v>
      </c>
      <c r="P610" s="65">
        <f t="shared" si="107"/>
        <v>0.89501358695652178</v>
      </c>
      <c r="Q610" s="15">
        <v>0</v>
      </c>
      <c r="R610" s="15">
        <v>209.66562490000001</v>
      </c>
      <c r="S610" s="15">
        <f t="shared" si="108"/>
        <v>209.66562490000001</v>
      </c>
      <c r="T610" s="15" t="str">
        <f t="shared" si="109"/>
        <v>0.00</v>
      </c>
      <c r="U610" s="15">
        <v>0</v>
      </c>
      <c r="V610" s="15">
        <v>61.557880490000002</v>
      </c>
      <c r="W610" s="15">
        <f t="shared" si="110"/>
        <v>61.557880490000002</v>
      </c>
      <c r="X610" s="16" t="str">
        <f t="shared" si="114"/>
        <v>0</v>
      </c>
      <c r="Y610" s="13"/>
      <c r="Z610" s="13"/>
      <c r="AA610" s="13"/>
      <c r="AB610" s="13"/>
      <c r="AC610" s="53">
        <f t="shared" si="111"/>
        <v>0</v>
      </c>
      <c r="AD610" s="53">
        <f t="shared" ref="AD610:AD628" si="115">IFERROR((((V610)/N610)*24),"0.00")</f>
        <v>0.7475946805519712</v>
      </c>
      <c r="AE610" s="53">
        <f t="shared" si="112"/>
        <v>0.7475946805519712</v>
      </c>
      <c r="AF610" s="53" t="str">
        <f t="shared" si="113"/>
        <v>0.00</v>
      </c>
      <c r="AG610" s="44" t="s">
        <v>681</v>
      </c>
      <c r="AH610" s="15" t="s">
        <v>683</v>
      </c>
      <c r="AI610" s="20"/>
      <c r="AJ610" s="20"/>
      <c r="AK610" s="20"/>
      <c r="AL610" s="20"/>
      <c r="AM610" s="20"/>
      <c r="AN610" s="20"/>
      <c r="AO610" s="20"/>
      <c r="AP610" s="20"/>
      <c r="AQ610" s="20"/>
      <c r="AR610" s="20"/>
      <c r="AS610" s="20"/>
      <c r="AT610" s="20"/>
    </row>
    <row r="611" spans="1:46" ht="26.1" customHeight="1" x14ac:dyDescent="0.25">
      <c r="A611" s="39" t="s">
        <v>146</v>
      </c>
      <c r="B611" s="13" t="s">
        <v>31</v>
      </c>
      <c r="C611" s="13">
        <v>34013</v>
      </c>
      <c r="D611" s="13" t="s">
        <v>252</v>
      </c>
      <c r="E611" s="13">
        <v>8857</v>
      </c>
      <c r="F611" s="13" t="s">
        <v>271</v>
      </c>
      <c r="G611" s="13" t="s">
        <v>147</v>
      </c>
      <c r="H611" s="13" t="s">
        <v>148</v>
      </c>
      <c r="I611" s="4">
        <v>58079</v>
      </c>
      <c r="J611" s="4">
        <v>1</v>
      </c>
      <c r="K611" s="14" t="s">
        <v>40</v>
      </c>
      <c r="L611" s="15" t="s">
        <v>680</v>
      </c>
      <c r="M611" s="68"/>
      <c r="N611" s="61">
        <v>1976.19</v>
      </c>
      <c r="O611" s="65">
        <f t="shared" si="106"/>
        <v>0</v>
      </c>
      <c r="P611" s="65">
        <f t="shared" si="107"/>
        <v>0.89501358695652178</v>
      </c>
      <c r="Q611" s="15">
        <v>0</v>
      </c>
      <c r="R611" s="15">
        <v>0</v>
      </c>
      <c r="S611" s="15">
        <f t="shared" si="108"/>
        <v>0</v>
      </c>
      <c r="T611" s="15" t="str">
        <f t="shared" si="109"/>
        <v>0.00</v>
      </c>
      <c r="U611" s="15">
        <v>0</v>
      </c>
      <c r="V611" s="15">
        <v>0</v>
      </c>
      <c r="W611" s="15">
        <f t="shared" si="110"/>
        <v>0</v>
      </c>
      <c r="X611" s="16" t="str">
        <f t="shared" si="114"/>
        <v>0</v>
      </c>
      <c r="Y611" s="13"/>
      <c r="Z611" s="13"/>
      <c r="AA611" s="13"/>
      <c r="AB611" s="13"/>
      <c r="AC611" s="53">
        <f t="shared" si="111"/>
        <v>0</v>
      </c>
      <c r="AD611" s="53">
        <f t="shared" si="115"/>
        <v>0</v>
      </c>
      <c r="AE611" s="53">
        <f t="shared" si="112"/>
        <v>0</v>
      </c>
      <c r="AF611" s="53" t="str">
        <f t="shared" si="113"/>
        <v>0.00</v>
      </c>
      <c r="AG611" s="44" t="s">
        <v>681</v>
      </c>
      <c r="AH611" s="15" t="s">
        <v>683</v>
      </c>
      <c r="AI611" s="20"/>
      <c r="AJ611" s="20"/>
      <c r="AK611" s="20"/>
      <c r="AL611" s="20"/>
      <c r="AM611" s="20"/>
      <c r="AN611" s="20"/>
      <c r="AO611" s="20"/>
      <c r="AP611" s="20"/>
      <c r="AQ611" s="20"/>
      <c r="AR611" s="20"/>
      <c r="AS611" s="20"/>
      <c r="AT611" s="20"/>
    </row>
    <row r="612" spans="1:46" ht="26.1" customHeight="1" x14ac:dyDescent="0.25">
      <c r="A612" s="39" t="s">
        <v>146</v>
      </c>
      <c r="B612" s="13" t="s">
        <v>31</v>
      </c>
      <c r="C612" s="13">
        <v>34013</v>
      </c>
      <c r="D612" s="13" t="s">
        <v>252</v>
      </c>
      <c r="E612" s="13">
        <v>8857</v>
      </c>
      <c r="F612" s="13" t="s">
        <v>271</v>
      </c>
      <c r="G612" s="13" t="s">
        <v>147</v>
      </c>
      <c r="H612" s="13" t="s">
        <v>148</v>
      </c>
      <c r="I612" s="4">
        <v>58079</v>
      </c>
      <c r="J612" s="4">
        <v>1</v>
      </c>
      <c r="K612" s="14" t="s">
        <v>36</v>
      </c>
      <c r="L612" s="15" t="s">
        <v>680</v>
      </c>
      <c r="M612" s="68"/>
      <c r="N612" s="61">
        <v>1976.19</v>
      </c>
      <c r="O612" s="65">
        <f t="shared" si="106"/>
        <v>0</v>
      </c>
      <c r="P612" s="65">
        <f t="shared" si="107"/>
        <v>0.89501358695652178</v>
      </c>
      <c r="Q612" s="15">
        <v>0</v>
      </c>
      <c r="R612" s="15">
        <v>62.899687479999997</v>
      </c>
      <c r="S612" s="15">
        <f t="shared" si="108"/>
        <v>62.899687479999997</v>
      </c>
      <c r="T612" s="15" t="str">
        <f t="shared" si="109"/>
        <v>0.00</v>
      </c>
      <c r="U612" s="15">
        <v>0</v>
      </c>
      <c r="V612" s="15">
        <v>18.467364146000001</v>
      </c>
      <c r="W612" s="15">
        <f t="shared" si="110"/>
        <v>18.467364146000001</v>
      </c>
      <c r="X612" s="16" t="str">
        <f t="shared" si="114"/>
        <v>0</v>
      </c>
      <c r="Y612" s="13"/>
      <c r="Z612" s="13"/>
      <c r="AA612" s="13"/>
      <c r="AB612" s="13"/>
      <c r="AC612" s="53">
        <f t="shared" si="111"/>
        <v>0</v>
      </c>
      <c r="AD612" s="53">
        <f t="shared" si="115"/>
        <v>0.2242784041534468</v>
      </c>
      <c r="AE612" s="53">
        <f t="shared" si="112"/>
        <v>0.2242784041534468</v>
      </c>
      <c r="AF612" s="53" t="str">
        <f t="shared" si="113"/>
        <v>0.00</v>
      </c>
      <c r="AG612" s="44" t="s">
        <v>681</v>
      </c>
      <c r="AH612" s="15" t="s">
        <v>683</v>
      </c>
      <c r="AI612" s="20"/>
      <c r="AJ612" s="20"/>
      <c r="AK612" s="20"/>
      <c r="AL612" s="20"/>
      <c r="AM612" s="20"/>
      <c r="AN612" s="20"/>
      <c r="AO612" s="20"/>
      <c r="AP612" s="20"/>
      <c r="AQ612" s="20"/>
      <c r="AR612" s="20"/>
      <c r="AS612" s="20"/>
      <c r="AT612" s="20"/>
    </row>
    <row r="613" spans="1:46" ht="26.1" customHeight="1" x14ac:dyDescent="0.25">
      <c r="A613" s="39" t="s">
        <v>146</v>
      </c>
      <c r="B613" s="13" t="s">
        <v>31</v>
      </c>
      <c r="C613" s="13">
        <v>34013</v>
      </c>
      <c r="D613" s="13" t="s">
        <v>252</v>
      </c>
      <c r="E613" s="13">
        <v>8857</v>
      </c>
      <c r="F613" s="13" t="s">
        <v>271</v>
      </c>
      <c r="G613" s="13" t="s">
        <v>147</v>
      </c>
      <c r="H613" s="13" t="s">
        <v>148</v>
      </c>
      <c r="I613" s="4">
        <v>58079</v>
      </c>
      <c r="J613" s="4">
        <v>1</v>
      </c>
      <c r="K613" s="14" t="s">
        <v>38</v>
      </c>
      <c r="L613" s="15" t="s">
        <v>680</v>
      </c>
      <c r="M613" s="68"/>
      <c r="N613" s="61">
        <v>1976.19</v>
      </c>
      <c r="O613" s="65">
        <f t="shared" si="106"/>
        <v>0</v>
      </c>
      <c r="P613" s="65">
        <f t="shared" si="107"/>
        <v>0.89501358695652178</v>
      </c>
      <c r="Q613" s="15">
        <v>0</v>
      </c>
      <c r="R613" s="15">
        <v>46.12643748</v>
      </c>
      <c r="S613" s="15">
        <f t="shared" si="108"/>
        <v>46.12643748</v>
      </c>
      <c r="T613" s="15" t="str">
        <f t="shared" si="109"/>
        <v>0.00</v>
      </c>
      <c r="U613" s="15">
        <v>0</v>
      </c>
      <c r="V613" s="15">
        <v>13.542733706</v>
      </c>
      <c r="W613" s="15">
        <f t="shared" si="110"/>
        <v>13.542733706</v>
      </c>
      <c r="X613" s="16" t="str">
        <f t="shared" si="114"/>
        <v>0</v>
      </c>
      <c r="Y613" s="13"/>
      <c r="Z613" s="13"/>
      <c r="AA613" s="13"/>
      <c r="AB613" s="13"/>
      <c r="AC613" s="53">
        <f t="shared" si="111"/>
        <v>0</v>
      </c>
      <c r="AD613" s="53">
        <f t="shared" si="115"/>
        <v>0.16447082969957344</v>
      </c>
      <c r="AE613" s="53">
        <f t="shared" si="112"/>
        <v>0.16447082969957344</v>
      </c>
      <c r="AF613" s="53" t="str">
        <f t="shared" si="113"/>
        <v>0.00</v>
      </c>
      <c r="AG613" s="44" t="s">
        <v>681</v>
      </c>
      <c r="AH613" s="15" t="s">
        <v>683</v>
      </c>
      <c r="AI613" s="20"/>
      <c r="AJ613" s="20"/>
      <c r="AK613" s="20"/>
      <c r="AL613" s="20"/>
      <c r="AM613" s="20"/>
      <c r="AN613" s="20"/>
      <c r="AO613" s="20"/>
      <c r="AP613" s="20"/>
      <c r="AQ613" s="20"/>
      <c r="AR613" s="20"/>
      <c r="AS613" s="20"/>
      <c r="AT613" s="20"/>
    </row>
    <row r="614" spans="1:46" ht="26.1" customHeight="1" x14ac:dyDescent="0.25">
      <c r="A614" s="39" t="s">
        <v>146</v>
      </c>
      <c r="B614" s="13" t="s">
        <v>31</v>
      </c>
      <c r="C614" s="13">
        <v>34013</v>
      </c>
      <c r="D614" s="13" t="s">
        <v>252</v>
      </c>
      <c r="E614" s="13">
        <v>8857</v>
      </c>
      <c r="F614" s="13" t="s">
        <v>271</v>
      </c>
      <c r="G614" s="13" t="s">
        <v>147</v>
      </c>
      <c r="H614" s="13" t="s">
        <v>148</v>
      </c>
      <c r="I614" s="4">
        <v>58079</v>
      </c>
      <c r="J614" s="4">
        <v>1</v>
      </c>
      <c r="K614" s="14" t="s">
        <v>39</v>
      </c>
      <c r="L614" s="15" t="s">
        <v>680</v>
      </c>
      <c r="M614" s="68"/>
      <c r="N614" s="61">
        <v>1976.19</v>
      </c>
      <c r="O614" s="65">
        <f t="shared" si="106"/>
        <v>0</v>
      </c>
      <c r="P614" s="65">
        <f t="shared" si="107"/>
        <v>0.89501358695652178</v>
      </c>
      <c r="Q614" s="15">
        <v>0</v>
      </c>
      <c r="R614" s="15">
        <v>46.12643748</v>
      </c>
      <c r="S614" s="15">
        <f t="shared" si="108"/>
        <v>46.12643748</v>
      </c>
      <c r="T614" s="15" t="str">
        <f t="shared" si="109"/>
        <v>0.00</v>
      </c>
      <c r="U614" s="15">
        <v>0</v>
      </c>
      <c r="V614" s="15">
        <v>13.542733706</v>
      </c>
      <c r="W614" s="15">
        <f t="shared" si="110"/>
        <v>13.542733706</v>
      </c>
      <c r="X614" s="16" t="str">
        <f t="shared" si="114"/>
        <v>0</v>
      </c>
      <c r="Y614" s="13"/>
      <c r="Z614" s="13"/>
      <c r="AA614" s="13"/>
      <c r="AB614" s="13"/>
      <c r="AC614" s="53">
        <f t="shared" si="111"/>
        <v>0</v>
      </c>
      <c r="AD614" s="53">
        <f t="shared" si="115"/>
        <v>0.16447082969957344</v>
      </c>
      <c r="AE614" s="53">
        <f t="shared" si="112"/>
        <v>0.16447082969957344</v>
      </c>
      <c r="AF614" s="53" t="str">
        <f t="shared" si="113"/>
        <v>0.00</v>
      </c>
      <c r="AG614" s="44" t="s">
        <v>681</v>
      </c>
      <c r="AH614" s="15" t="s">
        <v>683</v>
      </c>
      <c r="AI614" s="20"/>
      <c r="AJ614" s="20"/>
      <c r="AK614" s="20"/>
      <c r="AL614" s="20"/>
      <c r="AM614" s="20"/>
      <c r="AN614" s="20"/>
      <c r="AO614" s="20"/>
      <c r="AP614" s="20"/>
      <c r="AQ614" s="20"/>
      <c r="AR614" s="20"/>
      <c r="AS614" s="20"/>
      <c r="AT614" s="20"/>
    </row>
    <row r="615" spans="1:46" ht="26.1" customHeight="1" x14ac:dyDescent="0.25">
      <c r="A615" s="39" t="s">
        <v>146</v>
      </c>
      <c r="B615" s="13" t="s">
        <v>31</v>
      </c>
      <c r="C615" s="13">
        <v>34013</v>
      </c>
      <c r="D615" s="13" t="s">
        <v>252</v>
      </c>
      <c r="E615" s="13">
        <v>8857</v>
      </c>
      <c r="F615" s="13" t="s">
        <v>271</v>
      </c>
      <c r="G615" s="13" t="s">
        <v>147</v>
      </c>
      <c r="H615" s="13" t="s">
        <v>148</v>
      </c>
      <c r="I615" s="4">
        <v>58079</v>
      </c>
      <c r="J615" s="4">
        <v>1</v>
      </c>
      <c r="K615" s="14" t="s">
        <v>37</v>
      </c>
      <c r="L615" s="15" t="s">
        <v>680</v>
      </c>
      <c r="M615" s="68"/>
      <c r="N615" s="61">
        <v>1976.19</v>
      </c>
      <c r="O615" s="65">
        <f t="shared" si="106"/>
        <v>0</v>
      </c>
      <c r="P615" s="65">
        <f t="shared" si="107"/>
        <v>0.89501358695652178</v>
      </c>
      <c r="Q615" s="15">
        <v>0</v>
      </c>
      <c r="R615" s="15">
        <v>11.18216666</v>
      </c>
      <c r="S615" s="15">
        <f t="shared" si="108"/>
        <v>11.18216666</v>
      </c>
      <c r="T615" s="15" t="str">
        <f t="shared" si="109"/>
        <v>0.00</v>
      </c>
      <c r="U615" s="15">
        <v>0</v>
      </c>
      <c r="V615" s="15">
        <v>3.2830869590000002</v>
      </c>
      <c r="W615" s="15">
        <f t="shared" si="110"/>
        <v>3.2830869590000002</v>
      </c>
      <c r="X615" s="16" t="str">
        <f t="shared" si="114"/>
        <v>0</v>
      </c>
      <c r="Y615" s="13"/>
      <c r="Z615" s="13"/>
      <c r="AA615" s="13"/>
      <c r="AB615" s="13"/>
      <c r="AC615" s="53">
        <f t="shared" si="111"/>
        <v>0</v>
      </c>
      <c r="AD615" s="53">
        <f t="shared" si="115"/>
        <v>3.9871716290437662E-2</v>
      </c>
      <c r="AE615" s="53">
        <f t="shared" si="112"/>
        <v>3.9871716290437662E-2</v>
      </c>
      <c r="AF615" s="53" t="str">
        <f t="shared" si="113"/>
        <v>0.00</v>
      </c>
      <c r="AG615" s="44" t="s">
        <v>681</v>
      </c>
      <c r="AH615" s="15" t="s">
        <v>683</v>
      </c>
      <c r="AI615" s="20"/>
      <c r="AJ615" s="20"/>
      <c r="AK615" s="20"/>
      <c r="AL615" s="20"/>
      <c r="AM615" s="20"/>
      <c r="AN615" s="20"/>
      <c r="AO615" s="20"/>
      <c r="AP615" s="20"/>
      <c r="AQ615" s="20"/>
      <c r="AR615" s="20"/>
      <c r="AS615" s="20"/>
      <c r="AT615" s="20"/>
    </row>
    <row r="616" spans="1:46" ht="26.1" customHeight="1" x14ac:dyDescent="0.25">
      <c r="A616" s="39" t="s">
        <v>146</v>
      </c>
      <c r="B616" s="13" t="s">
        <v>31</v>
      </c>
      <c r="C616" s="13">
        <v>34013</v>
      </c>
      <c r="D616" s="13" t="s">
        <v>252</v>
      </c>
      <c r="E616" s="13">
        <v>8857</v>
      </c>
      <c r="F616" s="13" t="s">
        <v>271</v>
      </c>
      <c r="G616" s="13" t="s">
        <v>147</v>
      </c>
      <c r="H616" s="13" t="s">
        <v>148</v>
      </c>
      <c r="I616" s="4">
        <v>58079</v>
      </c>
      <c r="J616" s="4">
        <v>1</v>
      </c>
      <c r="K616" s="14" t="s">
        <v>34</v>
      </c>
      <c r="L616" s="15" t="s">
        <v>680</v>
      </c>
      <c r="M616" s="68"/>
      <c r="N616" s="61">
        <v>1976.19</v>
      </c>
      <c r="O616" s="65">
        <f t="shared" si="106"/>
        <v>0</v>
      </c>
      <c r="P616" s="65">
        <f t="shared" si="107"/>
        <v>0.89501358695652178</v>
      </c>
      <c r="Q616" s="15">
        <v>0</v>
      </c>
      <c r="R616" s="15">
        <v>14.676593739999999</v>
      </c>
      <c r="S616" s="15">
        <f t="shared" si="108"/>
        <v>14.676593739999999</v>
      </c>
      <c r="T616" s="15" t="str">
        <f t="shared" si="109"/>
        <v>0.00</v>
      </c>
      <c r="U616" s="15">
        <v>0</v>
      </c>
      <c r="V616" s="15">
        <v>4.3090516339999994</v>
      </c>
      <c r="W616" s="15">
        <f t="shared" si="110"/>
        <v>4.3090516339999994</v>
      </c>
      <c r="X616" s="16" t="str">
        <f t="shared" si="114"/>
        <v>0</v>
      </c>
      <c r="Y616" s="13"/>
      <c r="Z616" s="13"/>
      <c r="AA616" s="13"/>
      <c r="AB616" s="13"/>
      <c r="AC616" s="53">
        <f t="shared" si="111"/>
        <v>0</v>
      </c>
      <c r="AD616" s="53">
        <f t="shared" si="115"/>
        <v>5.2331627634994604E-2</v>
      </c>
      <c r="AE616" s="53">
        <f t="shared" si="112"/>
        <v>5.2331627634994604E-2</v>
      </c>
      <c r="AF616" s="53" t="str">
        <f t="shared" si="113"/>
        <v>0.00</v>
      </c>
      <c r="AG616" s="44" t="s">
        <v>681</v>
      </c>
      <c r="AH616" s="15" t="s">
        <v>683</v>
      </c>
      <c r="AI616" s="20"/>
      <c r="AJ616" s="20"/>
      <c r="AK616" s="20"/>
      <c r="AL616" s="20"/>
      <c r="AM616" s="20"/>
      <c r="AN616" s="20"/>
      <c r="AO616" s="20"/>
      <c r="AP616" s="20"/>
      <c r="AQ616" s="20"/>
      <c r="AR616" s="20"/>
      <c r="AS616" s="20"/>
      <c r="AT616" s="20"/>
    </row>
    <row r="617" spans="1:46" ht="26.1" customHeight="1" x14ac:dyDescent="0.25">
      <c r="A617" s="39" t="s">
        <v>146</v>
      </c>
      <c r="B617" s="13" t="s">
        <v>31</v>
      </c>
      <c r="C617" s="13">
        <v>34013</v>
      </c>
      <c r="D617" s="13" t="s">
        <v>252</v>
      </c>
      <c r="E617" s="13">
        <v>8857</v>
      </c>
      <c r="F617" s="13" t="s">
        <v>271</v>
      </c>
      <c r="G617" s="13" t="s">
        <v>147</v>
      </c>
      <c r="H617" s="13" t="s">
        <v>149</v>
      </c>
      <c r="I617" s="4">
        <v>58079</v>
      </c>
      <c r="J617" s="4">
        <v>2</v>
      </c>
      <c r="K617" s="14" t="s">
        <v>35</v>
      </c>
      <c r="L617" s="15" t="s">
        <v>680</v>
      </c>
      <c r="M617" s="68"/>
      <c r="N617" s="61">
        <v>2179.13</v>
      </c>
      <c r="O617" s="65">
        <f t="shared" si="106"/>
        <v>0</v>
      </c>
      <c r="P617" s="65">
        <f t="shared" si="107"/>
        <v>0.98692481884057981</v>
      </c>
      <c r="Q617" s="15">
        <v>0</v>
      </c>
      <c r="R617" s="15">
        <v>208.90253480000001</v>
      </c>
      <c r="S617" s="15">
        <f t="shared" si="108"/>
        <v>208.90253480000001</v>
      </c>
      <c r="T617" s="15" t="str">
        <f t="shared" si="109"/>
        <v>0.00</v>
      </c>
      <c r="U617" s="15">
        <v>0</v>
      </c>
      <c r="V617" s="15">
        <v>61.426742059999995</v>
      </c>
      <c r="W617" s="15">
        <f t="shared" si="110"/>
        <v>61.426742059999995</v>
      </c>
      <c r="X617" s="16" t="str">
        <f t="shared" si="114"/>
        <v>0</v>
      </c>
      <c r="Y617" s="13"/>
      <c r="Z617" s="13"/>
      <c r="AA617" s="13"/>
      <c r="AB617" s="13"/>
      <c r="AC617" s="53">
        <f t="shared" si="111"/>
        <v>0</v>
      </c>
      <c r="AD617" s="53">
        <f t="shared" si="115"/>
        <v>0.67652770116514382</v>
      </c>
      <c r="AE617" s="53">
        <f t="shared" si="112"/>
        <v>0.67652770116514382</v>
      </c>
      <c r="AF617" s="53" t="str">
        <f t="shared" si="113"/>
        <v>0.00</v>
      </c>
      <c r="AG617" s="44" t="s">
        <v>681</v>
      </c>
      <c r="AH617" s="15" t="s">
        <v>683</v>
      </c>
      <c r="AI617" s="20"/>
      <c r="AJ617" s="20"/>
      <c r="AK617" s="20"/>
      <c r="AL617" s="20"/>
      <c r="AM617" s="20"/>
      <c r="AN617" s="20"/>
      <c r="AO617" s="20"/>
      <c r="AP617" s="20"/>
      <c r="AQ617" s="20"/>
      <c r="AR617" s="20"/>
      <c r="AS617" s="20"/>
      <c r="AT617" s="20"/>
    </row>
    <row r="618" spans="1:46" ht="26.1" customHeight="1" x14ac:dyDescent="0.25">
      <c r="A618" s="39" t="s">
        <v>146</v>
      </c>
      <c r="B618" s="13" t="s">
        <v>31</v>
      </c>
      <c r="C618" s="13">
        <v>34013</v>
      </c>
      <c r="D618" s="13" t="s">
        <v>252</v>
      </c>
      <c r="E618" s="13">
        <v>8857</v>
      </c>
      <c r="F618" s="13" t="s">
        <v>271</v>
      </c>
      <c r="G618" s="13" t="s">
        <v>147</v>
      </c>
      <c r="H618" s="13" t="s">
        <v>149</v>
      </c>
      <c r="I618" s="4">
        <v>58079</v>
      </c>
      <c r="J618" s="4">
        <v>2</v>
      </c>
      <c r="K618" s="14" t="s">
        <v>40</v>
      </c>
      <c r="L618" s="15" t="s">
        <v>680</v>
      </c>
      <c r="M618" s="68"/>
      <c r="N618" s="61">
        <v>2179.13</v>
      </c>
      <c r="O618" s="65">
        <f t="shared" si="106"/>
        <v>0</v>
      </c>
      <c r="P618" s="65">
        <f t="shared" si="107"/>
        <v>0.98692481884057981</v>
      </c>
      <c r="Q618" s="15">
        <v>0</v>
      </c>
      <c r="R618" s="15">
        <v>0</v>
      </c>
      <c r="S618" s="15">
        <f t="shared" si="108"/>
        <v>0</v>
      </c>
      <c r="T618" s="15" t="str">
        <f t="shared" si="109"/>
        <v>0.00</v>
      </c>
      <c r="U618" s="15">
        <v>0</v>
      </c>
      <c r="V618" s="15">
        <v>0</v>
      </c>
      <c r="W618" s="15">
        <f t="shared" si="110"/>
        <v>0</v>
      </c>
      <c r="X618" s="16" t="str">
        <f t="shared" si="114"/>
        <v>0</v>
      </c>
      <c r="Y618" s="13"/>
      <c r="Z618" s="13"/>
      <c r="AA618" s="13"/>
      <c r="AB618" s="13"/>
      <c r="AC618" s="53">
        <f t="shared" si="111"/>
        <v>0</v>
      </c>
      <c r="AD618" s="53">
        <f t="shared" si="115"/>
        <v>0</v>
      </c>
      <c r="AE618" s="53">
        <f t="shared" si="112"/>
        <v>0</v>
      </c>
      <c r="AF618" s="53" t="str">
        <f t="shared" si="113"/>
        <v>0.00</v>
      </c>
      <c r="AG618" s="44" t="s">
        <v>681</v>
      </c>
      <c r="AH618" s="15" t="s">
        <v>683</v>
      </c>
      <c r="AI618" s="20"/>
      <c r="AJ618" s="20"/>
      <c r="AK618" s="20"/>
      <c r="AL618" s="20"/>
      <c r="AM618" s="20"/>
      <c r="AN618" s="20"/>
      <c r="AO618" s="20"/>
      <c r="AP618" s="20"/>
      <c r="AQ618" s="20"/>
      <c r="AR618" s="20"/>
      <c r="AS618" s="20"/>
      <c r="AT618" s="20"/>
    </row>
    <row r="619" spans="1:46" ht="26.1" customHeight="1" x14ac:dyDescent="0.25">
      <c r="A619" s="39" t="s">
        <v>146</v>
      </c>
      <c r="B619" s="13" t="s">
        <v>31</v>
      </c>
      <c r="C619" s="13">
        <v>34013</v>
      </c>
      <c r="D619" s="13" t="s">
        <v>252</v>
      </c>
      <c r="E619" s="13">
        <v>8857</v>
      </c>
      <c r="F619" s="13" t="s">
        <v>271</v>
      </c>
      <c r="G619" s="13" t="s">
        <v>147</v>
      </c>
      <c r="H619" s="13" t="s">
        <v>149</v>
      </c>
      <c r="I619" s="4">
        <v>58079</v>
      </c>
      <c r="J619" s="4">
        <v>2</v>
      </c>
      <c r="K619" s="14" t="s">
        <v>36</v>
      </c>
      <c r="L619" s="15" t="s">
        <v>680</v>
      </c>
      <c r="M619" s="68"/>
      <c r="N619" s="61">
        <v>2179.13</v>
      </c>
      <c r="O619" s="65">
        <f t="shared" si="106"/>
        <v>0</v>
      </c>
      <c r="P619" s="65">
        <f t="shared" si="107"/>
        <v>0.98692481884057981</v>
      </c>
      <c r="Q619" s="15">
        <v>0</v>
      </c>
      <c r="R619" s="15">
        <v>62.670760450000003</v>
      </c>
      <c r="S619" s="15">
        <f t="shared" si="108"/>
        <v>62.670760450000003</v>
      </c>
      <c r="T619" s="15" t="str">
        <f t="shared" si="109"/>
        <v>0.00</v>
      </c>
      <c r="U619" s="15">
        <v>0</v>
      </c>
      <c r="V619" s="15">
        <v>18.428022617</v>
      </c>
      <c r="W619" s="15">
        <f t="shared" si="110"/>
        <v>18.428022617</v>
      </c>
      <c r="X619" s="16" t="str">
        <f t="shared" si="114"/>
        <v>0</v>
      </c>
      <c r="Y619" s="13"/>
      <c r="Z619" s="13"/>
      <c r="AA619" s="13"/>
      <c r="AB619" s="13"/>
      <c r="AC619" s="53">
        <f t="shared" si="111"/>
        <v>0</v>
      </c>
      <c r="AD619" s="53">
        <f t="shared" si="115"/>
        <v>0.20295831033852957</v>
      </c>
      <c r="AE619" s="53">
        <f t="shared" si="112"/>
        <v>0.20295831033852957</v>
      </c>
      <c r="AF619" s="53" t="str">
        <f t="shared" si="113"/>
        <v>0.00</v>
      </c>
      <c r="AG619" s="44" t="s">
        <v>681</v>
      </c>
      <c r="AH619" s="15" t="s">
        <v>683</v>
      </c>
      <c r="AI619" s="20"/>
      <c r="AJ619" s="20"/>
      <c r="AK619" s="20"/>
      <c r="AL619" s="20"/>
      <c r="AM619" s="20"/>
      <c r="AN619" s="20"/>
      <c r="AO619" s="20"/>
      <c r="AP619" s="20"/>
      <c r="AQ619" s="20"/>
      <c r="AR619" s="20"/>
      <c r="AS619" s="20"/>
      <c r="AT619" s="20"/>
    </row>
    <row r="620" spans="1:46" ht="26.1" customHeight="1" x14ac:dyDescent="0.25">
      <c r="A620" s="39" t="s">
        <v>146</v>
      </c>
      <c r="B620" s="13" t="s">
        <v>31</v>
      </c>
      <c r="C620" s="13">
        <v>34013</v>
      </c>
      <c r="D620" s="13" t="s">
        <v>252</v>
      </c>
      <c r="E620" s="13">
        <v>8857</v>
      </c>
      <c r="F620" s="13" t="s">
        <v>271</v>
      </c>
      <c r="G620" s="13" t="s">
        <v>147</v>
      </c>
      <c r="H620" s="13" t="s">
        <v>149</v>
      </c>
      <c r="I620" s="4">
        <v>58079</v>
      </c>
      <c r="J620" s="4">
        <v>2</v>
      </c>
      <c r="K620" s="14" t="s">
        <v>38</v>
      </c>
      <c r="L620" s="15" t="s">
        <v>680</v>
      </c>
      <c r="M620" s="68"/>
      <c r="N620" s="61">
        <v>2179.13</v>
      </c>
      <c r="O620" s="65">
        <f t="shared" si="106"/>
        <v>0</v>
      </c>
      <c r="P620" s="65">
        <f t="shared" si="107"/>
        <v>0.98692481884057981</v>
      </c>
      <c r="Q620" s="15">
        <v>0</v>
      </c>
      <c r="R620" s="15">
        <v>45.958557659999997</v>
      </c>
      <c r="S620" s="15">
        <f t="shared" si="108"/>
        <v>45.958557659999997</v>
      </c>
      <c r="T620" s="15" t="str">
        <f t="shared" si="109"/>
        <v>0.00</v>
      </c>
      <c r="U620" s="15">
        <v>0</v>
      </c>
      <c r="V620" s="15">
        <v>13.513883252999999</v>
      </c>
      <c r="W620" s="15">
        <f t="shared" si="110"/>
        <v>13.513883252999999</v>
      </c>
      <c r="X620" s="16" t="str">
        <f t="shared" si="114"/>
        <v>0</v>
      </c>
      <c r="Y620" s="13"/>
      <c r="Z620" s="13"/>
      <c r="AA620" s="13"/>
      <c r="AB620" s="13"/>
      <c r="AC620" s="53">
        <f t="shared" si="111"/>
        <v>0</v>
      </c>
      <c r="AD620" s="53">
        <f t="shared" si="115"/>
        <v>0.14883609425412891</v>
      </c>
      <c r="AE620" s="53">
        <f t="shared" si="112"/>
        <v>0.14883609425412891</v>
      </c>
      <c r="AF620" s="53" t="str">
        <f t="shared" si="113"/>
        <v>0.00</v>
      </c>
      <c r="AG620" s="44" t="s">
        <v>681</v>
      </c>
      <c r="AH620" s="15" t="s">
        <v>683</v>
      </c>
      <c r="AI620" s="20"/>
      <c r="AJ620" s="20"/>
      <c r="AK620" s="20"/>
      <c r="AL620" s="20"/>
      <c r="AM620" s="20"/>
      <c r="AN620" s="20"/>
      <c r="AO620" s="20"/>
      <c r="AP620" s="20"/>
      <c r="AQ620" s="20"/>
      <c r="AR620" s="20"/>
      <c r="AS620" s="20"/>
      <c r="AT620" s="20"/>
    </row>
    <row r="621" spans="1:46" ht="26.1" customHeight="1" x14ac:dyDescent="0.25">
      <c r="A621" s="39" t="s">
        <v>146</v>
      </c>
      <c r="B621" s="13" t="s">
        <v>31</v>
      </c>
      <c r="C621" s="13">
        <v>34013</v>
      </c>
      <c r="D621" s="13" t="s">
        <v>252</v>
      </c>
      <c r="E621" s="13">
        <v>8857</v>
      </c>
      <c r="F621" s="13" t="s">
        <v>271</v>
      </c>
      <c r="G621" s="13" t="s">
        <v>147</v>
      </c>
      <c r="H621" s="13" t="s">
        <v>149</v>
      </c>
      <c r="I621" s="4">
        <v>58079</v>
      </c>
      <c r="J621" s="4">
        <v>2</v>
      </c>
      <c r="K621" s="14" t="s">
        <v>39</v>
      </c>
      <c r="L621" s="15" t="s">
        <v>680</v>
      </c>
      <c r="M621" s="68"/>
      <c r="N621" s="61">
        <v>2179.13</v>
      </c>
      <c r="O621" s="65">
        <f t="shared" si="106"/>
        <v>0</v>
      </c>
      <c r="P621" s="65">
        <f t="shared" si="107"/>
        <v>0.98692481884057981</v>
      </c>
      <c r="Q621" s="15">
        <v>0</v>
      </c>
      <c r="R621" s="15">
        <v>45.958557659999997</v>
      </c>
      <c r="S621" s="15">
        <f t="shared" si="108"/>
        <v>45.958557659999997</v>
      </c>
      <c r="T621" s="15" t="str">
        <f t="shared" si="109"/>
        <v>0.00</v>
      </c>
      <c r="U621" s="15">
        <v>0</v>
      </c>
      <c r="V621" s="15">
        <v>13.513883252999999</v>
      </c>
      <c r="W621" s="15">
        <f t="shared" si="110"/>
        <v>13.513883252999999</v>
      </c>
      <c r="X621" s="16" t="str">
        <f t="shared" si="114"/>
        <v>0</v>
      </c>
      <c r="Y621" s="13"/>
      <c r="Z621" s="13"/>
      <c r="AA621" s="13"/>
      <c r="AB621" s="13"/>
      <c r="AC621" s="53">
        <f t="shared" si="111"/>
        <v>0</v>
      </c>
      <c r="AD621" s="53">
        <f t="shared" si="115"/>
        <v>0.14883609425412891</v>
      </c>
      <c r="AE621" s="53">
        <f t="shared" si="112"/>
        <v>0.14883609425412891</v>
      </c>
      <c r="AF621" s="53" t="str">
        <f t="shared" si="113"/>
        <v>0.00</v>
      </c>
      <c r="AG621" s="44" t="s">
        <v>681</v>
      </c>
      <c r="AH621" s="15" t="s">
        <v>683</v>
      </c>
      <c r="AI621" s="20"/>
      <c r="AJ621" s="20"/>
      <c r="AK621" s="20"/>
      <c r="AL621" s="20"/>
      <c r="AM621" s="20"/>
      <c r="AN621" s="20"/>
      <c r="AO621" s="20"/>
      <c r="AP621" s="20"/>
      <c r="AQ621" s="20"/>
      <c r="AR621" s="20"/>
      <c r="AS621" s="20"/>
      <c r="AT621" s="20"/>
    </row>
    <row r="622" spans="1:46" ht="26.1" customHeight="1" x14ac:dyDescent="0.25">
      <c r="A622" s="39" t="s">
        <v>146</v>
      </c>
      <c r="B622" s="13" t="s">
        <v>31</v>
      </c>
      <c r="C622" s="13">
        <v>34013</v>
      </c>
      <c r="D622" s="13" t="s">
        <v>252</v>
      </c>
      <c r="E622" s="13">
        <v>8857</v>
      </c>
      <c r="F622" s="13" t="s">
        <v>271</v>
      </c>
      <c r="G622" s="13" t="s">
        <v>147</v>
      </c>
      <c r="H622" s="13" t="s">
        <v>149</v>
      </c>
      <c r="I622" s="4">
        <v>58079</v>
      </c>
      <c r="J622" s="4">
        <v>2</v>
      </c>
      <c r="K622" s="14" t="s">
        <v>37</v>
      </c>
      <c r="L622" s="15" t="s">
        <v>680</v>
      </c>
      <c r="M622" s="68"/>
      <c r="N622" s="61">
        <v>2179.13</v>
      </c>
      <c r="O622" s="65">
        <f t="shared" si="106"/>
        <v>0</v>
      </c>
      <c r="P622" s="65">
        <f t="shared" si="107"/>
        <v>0.98692481884057981</v>
      </c>
      <c r="Q622" s="15">
        <v>0</v>
      </c>
      <c r="R622" s="15">
        <v>11.14146852</v>
      </c>
      <c r="S622" s="15">
        <f t="shared" si="108"/>
        <v>11.14146852</v>
      </c>
      <c r="T622" s="15" t="str">
        <f t="shared" si="109"/>
        <v>0.00</v>
      </c>
      <c r="U622" s="15">
        <v>0</v>
      </c>
      <c r="V622" s="15">
        <v>3.27609291</v>
      </c>
      <c r="W622" s="15">
        <f t="shared" si="110"/>
        <v>3.27609291</v>
      </c>
      <c r="X622" s="16" t="str">
        <f t="shared" si="114"/>
        <v>0</v>
      </c>
      <c r="Y622" s="13"/>
      <c r="Z622" s="13"/>
      <c r="AA622" s="13"/>
      <c r="AB622" s="13"/>
      <c r="AC622" s="53">
        <f t="shared" si="111"/>
        <v>0</v>
      </c>
      <c r="AD622" s="53">
        <f t="shared" si="115"/>
        <v>3.6081477396942813E-2</v>
      </c>
      <c r="AE622" s="53">
        <f t="shared" si="112"/>
        <v>3.6081477396942813E-2</v>
      </c>
      <c r="AF622" s="53" t="str">
        <f t="shared" si="113"/>
        <v>0.00</v>
      </c>
      <c r="AG622" s="44" t="s">
        <v>681</v>
      </c>
      <c r="AH622" s="15" t="s">
        <v>683</v>
      </c>
      <c r="AI622" s="20"/>
      <c r="AJ622" s="20"/>
      <c r="AK622" s="20"/>
      <c r="AL622" s="20"/>
      <c r="AM622" s="20"/>
      <c r="AN622" s="20"/>
      <c r="AO622" s="20"/>
      <c r="AP622" s="20"/>
      <c r="AQ622" s="20"/>
      <c r="AR622" s="20"/>
      <c r="AS622" s="20"/>
      <c r="AT622" s="20"/>
    </row>
    <row r="623" spans="1:46" ht="26.1" customHeight="1" x14ac:dyDescent="0.25">
      <c r="A623" s="39" t="s">
        <v>146</v>
      </c>
      <c r="B623" s="13" t="s">
        <v>31</v>
      </c>
      <c r="C623" s="13">
        <v>34013</v>
      </c>
      <c r="D623" s="13" t="s">
        <v>252</v>
      </c>
      <c r="E623" s="13">
        <v>8857</v>
      </c>
      <c r="F623" s="13" t="s">
        <v>271</v>
      </c>
      <c r="G623" s="13" t="s">
        <v>147</v>
      </c>
      <c r="H623" s="13" t="s">
        <v>149</v>
      </c>
      <c r="I623" s="4">
        <v>58079</v>
      </c>
      <c r="J623" s="4">
        <v>2</v>
      </c>
      <c r="K623" s="14" t="s">
        <v>34</v>
      </c>
      <c r="L623" s="15" t="s">
        <v>680</v>
      </c>
      <c r="M623" s="68"/>
      <c r="N623" s="61">
        <v>2179.13</v>
      </c>
      <c r="O623" s="65">
        <f t="shared" si="106"/>
        <v>0</v>
      </c>
      <c r="P623" s="65">
        <f t="shared" si="107"/>
        <v>0.98692481884057981</v>
      </c>
      <c r="Q623" s="15">
        <v>0</v>
      </c>
      <c r="R623" s="15">
        <v>14.623177439999999</v>
      </c>
      <c r="S623" s="15">
        <f t="shared" si="108"/>
        <v>14.623177439999999</v>
      </c>
      <c r="T623" s="15" t="str">
        <f t="shared" si="109"/>
        <v>0.00</v>
      </c>
      <c r="U623" s="15">
        <v>0</v>
      </c>
      <c r="V623" s="15">
        <v>4.2998719439999995</v>
      </c>
      <c r="W623" s="15">
        <f t="shared" si="110"/>
        <v>4.2998719439999995</v>
      </c>
      <c r="X623" s="16" t="str">
        <f t="shared" si="114"/>
        <v>0</v>
      </c>
      <c r="Y623" s="13"/>
      <c r="Z623" s="13"/>
      <c r="AA623" s="13"/>
      <c r="AB623" s="13"/>
      <c r="AC623" s="53">
        <f t="shared" si="111"/>
        <v>0</v>
      </c>
      <c r="AD623" s="53">
        <f t="shared" si="115"/>
        <v>4.7356939079357355E-2</v>
      </c>
      <c r="AE623" s="53">
        <f t="shared" si="112"/>
        <v>4.7356939079357355E-2</v>
      </c>
      <c r="AF623" s="53" t="str">
        <f t="shared" si="113"/>
        <v>0.00</v>
      </c>
      <c r="AG623" s="44" t="s">
        <v>681</v>
      </c>
      <c r="AH623" s="15" t="s">
        <v>683</v>
      </c>
      <c r="AI623" s="20"/>
      <c r="AJ623" s="20"/>
      <c r="AK623" s="20"/>
      <c r="AL623" s="20"/>
      <c r="AM623" s="20"/>
      <c r="AN623" s="20"/>
      <c r="AO623" s="20"/>
      <c r="AP623" s="20"/>
      <c r="AQ623" s="20"/>
      <c r="AR623" s="20"/>
      <c r="AS623" s="20"/>
      <c r="AT623" s="20"/>
    </row>
    <row r="624" spans="1:46" ht="26.1" customHeight="1" x14ac:dyDescent="0.25">
      <c r="A624" s="39" t="s">
        <v>23</v>
      </c>
      <c r="B624" s="13" t="s">
        <v>24</v>
      </c>
      <c r="C624" s="13">
        <v>34011</v>
      </c>
      <c r="D624" s="13" t="s">
        <v>251</v>
      </c>
      <c r="E624" s="13">
        <v>75507</v>
      </c>
      <c r="F624" s="13" t="s">
        <v>491</v>
      </c>
      <c r="G624" s="13" t="s">
        <v>150</v>
      </c>
      <c r="H624" s="13" t="s">
        <v>151</v>
      </c>
      <c r="I624" s="4">
        <v>2434</v>
      </c>
      <c r="J624" s="4">
        <v>6001</v>
      </c>
      <c r="K624" s="14" t="s">
        <v>40</v>
      </c>
      <c r="L624" s="15" t="s">
        <v>679</v>
      </c>
      <c r="M624" s="68">
        <v>187.2</v>
      </c>
      <c r="N624" s="61">
        <v>0</v>
      </c>
      <c r="O624" s="65">
        <f t="shared" si="106"/>
        <v>8.478260869565217E-2</v>
      </c>
      <c r="P624" s="65">
        <f t="shared" si="107"/>
        <v>0</v>
      </c>
      <c r="Q624" s="15">
        <v>8.2850881513073626E-2</v>
      </c>
      <c r="R624" s="15">
        <v>0</v>
      </c>
      <c r="S624" s="15">
        <f t="shared" si="108"/>
        <v>-8.2850881513073626E-2</v>
      </c>
      <c r="T624" s="15">
        <f t="shared" si="109"/>
        <v>-100</v>
      </c>
      <c r="U624" s="15">
        <v>8.2850881513073626E-2</v>
      </c>
      <c r="V624" s="15">
        <v>0</v>
      </c>
      <c r="W624" s="15">
        <f t="shared" si="110"/>
        <v>-8.2850881513073626E-2</v>
      </c>
      <c r="X624" s="16">
        <f t="shared" si="114"/>
        <v>-100</v>
      </c>
      <c r="Y624" s="13">
        <v>0.08</v>
      </c>
      <c r="Z624" s="13">
        <v>0</v>
      </c>
      <c r="AA624" s="13">
        <v>0</v>
      </c>
      <c r="AB624" s="13">
        <v>0</v>
      </c>
      <c r="AC624" s="53">
        <f t="shared" si="111"/>
        <v>0</v>
      </c>
      <c r="AD624" s="53" t="str">
        <f t="shared" si="115"/>
        <v>0.00</v>
      </c>
      <c r="AE624" s="53">
        <f t="shared" si="112"/>
        <v>0</v>
      </c>
      <c r="AF624" s="53" t="str">
        <f t="shared" si="113"/>
        <v>0.00</v>
      </c>
      <c r="AG624" s="44">
        <v>221112</v>
      </c>
      <c r="AH624" s="15" t="s">
        <v>682</v>
      </c>
      <c r="AI624" s="20"/>
      <c r="AJ624" s="20"/>
      <c r="AK624" s="20"/>
      <c r="AL624" s="20"/>
      <c r="AM624" s="20"/>
      <c r="AN624" s="20"/>
      <c r="AO624" s="20"/>
      <c r="AP624" s="20"/>
      <c r="AQ624" s="20"/>
      <c r="AR624" s="20"/>
      <c r="AS624" s="20"/>
      <c r="AT624" s="20"/>
    </row>
    <row r="625" spans="1:46" ht="26.1" customHeight="1" x14ac:dyDescent="0.25">
      <c r="A625" s="39" t="s">
        <v>23</v>
      </c>
      <c r="B625" s="13" t="s">
        <v>24</v>
      </c>
      <c r="C625" s="13">
        <v>34011</v>
      </c>
      <c r="D625" s="13" t="s">
        <v>251</v>
      </c>
      <c r="E625" s="13">
        <v>75507</v>
      </c>
      <c r="F625" s="13" t="s">
        <v>491</v>
      </c>
      <c r="G625" s="13" t="s">
        <v>150</v>
      </c>
      <c r="H625" s="13" t="s">
        <v>151</v>
      </c>
      <c r="I625" s="4">
        <v>2434</v>
      </c>
      <c r="J625" s="4">
        <v>6001</v>
      </c>
      <c r="K625" s="14" t="s">
        <v>38</v>
      </c>
      <c r="L625" s="15" t="s">
        <v>679</v>
      </c>
      <c r="M625" s="68">
        <v>187.2</v>
      </c>
      <c r="N625" s="61">
        <v>0</v>
      </c>
      <c r="O625" s="65">
        <f t="shared" si="106"/>
        <v>8.478260869565217E-2</v>
      </c>
      <c r="P625" s="65">
        <f t="shared" si="107"/>
        <v>0</v>
      </c>
      <c r="Q625" s="15">
        <v>0.17515159831808871</v>
      </c>
      <c r="R625" s="15">
        <v>0</v>
      </c>
      <c r="S625" s="15">
        <f t="shared" si="108"/>
        <v>-0.17515159831808871</v>
      </c>
      <c r="T625" s="15">
        <f t="shared" si="109"/>
        <v>-100</v>
      </c>
      <c r="U625" s="15">
        <v>0.17515159831808941</v>
      </c>
      <c r="V625" s="15">
        <v>0</v>
      </c>
      <c r="W625" s="15">
        <f t="shared" si="110"/>
        <v>-0.17515159831808941</v>
      </c>
      <c r="X625" s="16">
        <f t="shared" si="114"/>
        <v>-100</v>
      </c>
      <c r="Y625" s="13">
        <v>0.18000000000000002</v>
      </c>
      <c r="Z625" s="13">
        <v>0</v>
      </c>
      <c r="AA625" s="13">
        <v>0</v>
      </c>
      <c r="AB625" s="13">
        <v>0</v>
      </c>
      <c r="AC625" s="53">
        <f t="shared" si="111"/>
        <v>0</v>
      </c>
      <c r="AD625" s="53" t="str">
        <f t="shared" si="115"/>
        <v>0.00</v>
      </c>
      <c r="AE625" s="53">
        <f t="shared" si="112"/>
        <v>0</v>
      </c>
      <c r="AF625" s="53" t="str">
        <f t="shared" si="113"/>
        <v>0.00</v>
      </c>
      <c r="AG625" s="44">
        <v>221112</v>
      </c>
      <c r="AH625" s="15" t="s">
        <v>682</v>
      </c>
      <c r="AI625" s="20"/>
      <c r="AJ625" s="20"/>
      <c r="AK625" s="20"/>
      <c r="AL625" s="20"/>
      <c r="AM625" s="20"/>
      <c r="AN625" s="20"/>
      <c r="AO625" s="20"/>
      <c r="AP625" s="20"/>
      <c r="AQ625" s="20"/>
      <c r="AR625" s="20"/>
      <c r="AS625" s="20"/>
      <c r="AT625" s="20"/>
    </row>
    <row r="626" spans="1:46" ht="26.1" customHeight="1" x14ac:dyDescent="0.25">
      <c r="A626" s="40" t="s">
        <v>23</v>
      </c>
      <c r="B626" s="13" t="s">
        <v>24</v>
      </c>
      <c r="C626" s="13">
        <v>34011</v>
      </c>
      <c r="D626" s="13" t="s">
        <v>251</v>
      </c>
      <c r="E626" s="13">
        <v>75507</v>
      </c>
      <c r="F626" s="13" t="s">
        <v>491</v>
      </c>
      <c r="G626" s="13" t="s">
        <v>150</v>
      </c>
      <c r="H626" s="13" t="s">
        <v>151</v>
      </c>
      <c r="I626" s="4">
        <v>2434</v>
      </c>
      <c r="J626" s="4">
        <v>6001</v>
      </c>
      <c r="K626" s="13" t="s">
        <v>39</v>
      </c>
      <c r="L626" s="15" t="s">
        <v>679</v>
      </c>
      <c r="M626" s="68">
        <v>187.2</v>
      </c>
      <c r="N626" s="61">
        <v>0</v>
      </c>
      <c r="O626" s="65">
        <f t="shared" si="106"/>
        <v>8.478260869565217E-2</v>
      </c>
      <c r="P626" s="65">
        <f t="shared" si="107"/>
        <v>0</v>
      </c>
      <c r="Q626" s="15">
        <v>0.13339651214439149</v>
      </c>
      <c r="R626" s="15">
        <v>0</v>
      </c>
      <c r="S626" s="15">
        <f t="shared" si="108"/>
        <v>-0.13339651214439149</v>
      </c>
      <c r="T626" s="15">
        <f t="shared" si="109"/>
        <v>-100</v>
      </c>
      <c r="U626" s="15">
        <v>0.13339651214439191</v>
      </c>
      <c r="V626" s="15">
        <v>0</v>
      </c>
      <c r="W626" s="15">
        <f t="shared" si="110"/>
        <v>-0.13339651214439191</v>
      </c>
      <c r="X626" s="16">
        <f t="shared" si="114"/>
        <v>-100</v>
      </c>
      <c r="Y626" s="13">
        <v>0.13</v>
      </c>
      <c r="Z626" s="13">
        <v>0</v>
      </c>
      <c r="AA626" s="13">
        <v>0</v>
      </c>
      <c r="AB626" s="13">
        <v>0</v>
      </c>
      <c r="AC626" s="53">
        <f t="shared" si="111"/>
        <v>0</v>
      </c>
      <c r="AD626" s="53" t="str">
        <f t="shared" si="115"/>
        <v>0.00</v>
      </c>
      <c r="AE626" s="53">
        <f t="shared" si="112"/>
        <v>0</v>
      </c>
      <c r="AF626" s="53" t="str">
        <f t="shared" si="113"/>
        <v>0.00</v>
      </c>
      <c r="AG626" s="44">
        <v>221112</v>
      </c>
      <c r="AH626" s="15" t="s">
        <v>682</v>
      </c>
      <c r="AI626" s="59"/>
      <c r="AJ626" s="20"/>
      <c r="AK626" s="20"/>
      <c r="AL626" s="20"/>
      <c r="AM626" s="20"/>
      <c r="AN626" s="20"/>
      <c r="AO626" s="20"/>
      <c r="AP626" s="20"/>
      <c r="AQ626" s="20"/>
      <c r="AR626" s="20"/>
      <c r="AS626" s="20"/>
      <c r="AT626" s="20"/>
    </row>
    <row r="627" spans="1:46" ht="26.1" customHeight="1" x14ac:dyDescent="0.25">
      <c r="A627" s="39" t="s">
        <v>23</v>
      </c>
      <c r="B627" s="13" t="s">
        <v>24</v>
      </c>
      <c r="C627" s="13">
        <v>34011</v>
      </c>
      <c r="D627" s="13" t="s">
        <v>251</v>
      </c>
      <c r="E627" s="13">
        <v>75507</v>
      </c>
      <c r="F627" s="13" t="s">
        <v>491</v>
      </c>
      <c r="G627" s="13" t="s">
        <v>150</v>
      </c>
      <c r="H627" s="13" t="s">
        <v>151</v>
      </c>
      <c r="I627" s="4">
        <v>2434</v>
      </c>
      <c r="J627" s="4">
        <v>6001</v>
      </c>
      <c r="K627" s="14" t="s">
        <v>37</v>
      </c>
      <c r="L627" s="15" t="s">
        <v>679</v>
      </c>
      <c r="M627" s="68">
        <v>187.2</v>
      </c>
      <c r="N627" s="61">
        <v>0</v>
      </c>
      <c r="O627" s="65">
        <f t="shared" si="106"/>
        <v>8.478260869565217E-2</v>
      </c>
      <c r="P627" s="65">
        <f t="shared" si="107"/>
        <v>0</v>
      </c>
      <c r="Q627" s="15">
        <v>0</v>
      </c>
      <c r="R627" s="15">
        <v>0</v>
      </c>
      <c r="S627" s="15">
        <f t="shared" si="108"/>
        <v>0</v>
      </c>
      <c r="T627" s="15" t="str">
        <f t="shared" si="109"/>
        <v>0.00</v>
      </c>
      <c r="U627" s="15">
        <v>0</v>
      </c>
      <c r="V627" s="15">
        <v>0</v>
      </c>
      <c r="W627" s="15">
        <f t="shared" si="110"/>
        <v>0</v>
      </c>
      <c r="X627" s="16" t="str">
        <f t="shared" si="114"/>
        <v>0</v>
      </c>
      <c r="Y627" s="13">
        <v>6.1</v>
      </c>
      <c r="Z627" s="13">
        <v>0</v>
      </c>
      <c r="AA627" s="13">
        <v>0</v>
      </c>
      <c r="AB627" s="13">
        <v>0</v>
      </c>
      <c r="AC627" s="53">
        <f t="shared" si="111"/>
        <v>0</v>
      </c>
      <c r="AD627" s="53" t="str">
        <f t="shared" si="115"/>
        <v>0.00</v>
      </c>
      <c r="AE627" s="53">
        <f t="shared" si="112"/>
        <v>0</v>
      </c>
      <c r="AF627" s="53" t="str">
        <f t="shared" si="113"/>
        <v>0.00</v>
      </c>
      <c r="AG627" s="44">
        <v>221112</v>
      </c>
      <c r="AH627" s="15" t="s">
        <v>682</v>
      </c>
      <c r="AI627" s="20"/>
      <c r="AJ627" s="20"/>
      <c r="AK627" s="20"/>
      <c r="AL627" s="20"/>
      <c r="AM627" s="20"/>
      <c r="AN627" s="20"/>
      <c r="AO627" s="20"/>
      <c r="AP627" s="20"/>
      <c r="AQ627" s="20"/>
      <c r="AR627" s="20"/>
      <c r="AS627" s="20"/>
      <c r="AT627" s="20"/>
    </row>
    <row r="628" spans="1:46" ht="26.1" customHeight="1" x14ac:dyDescent="0.25">
      <c r="A628" s="39" t="s">
        <v>23</v>
      </c>
      <c r="B628" s="13" t="s">
        <v>24</v>
      </c>
      <c r="C628" s="13">
        <v>34011</v>
      </c>
      <c r="D628" s="13" t="s">
        <v>251</v>
      </c>
      <c r="E628" s="13">
        <v>75507</v>
      </c>
      <c r="F628" s="13" t="s">
        <v>491</v>
      </c>
      <c r="G628" s="13" t="s">
        <v>150</v>
      </c>
      <c r="H628" s="13" t="s">
        <v>151</v>
      </c>
      <c r="I628" s="4">
        <v>2434</v>
      </c>
      <c r="J628" s="4">
        <v>6001</v>
      </c>
      <c r="K628" s="14" t="s">
        <v>34</v>
      </c>
      <c r="L628" s="15" t="s">
        <v>679</v>
      </c>
      <c r="M628" s="68">
        <v>187.2</v>
      </c>
      <c r="N628" s="61">
        <v>0</v>
      </c>
      <c r="O628" s="65">
        <f t="shared" si="106"/>
        <v>8.478260869565217E-2</v>
      </c>
      <c r="P628" s="65">
        <f t="shared" si="107"/>
        <v>0</v>
      </c>
      <c r="Q628" s="15">
        <v>3.8898159224970898E-2</v>
      </c>
      <c r="R628" s="15">
        <v>0</v>
      </c>
      <c r="S628" s="15">
        <f t="shared" si="108"/>
        <v>-3.8898159224970898E-2</v>
      </c>
      <c r="T628" s="15">
        <f t="shared" si="109"/>
        <v>-100</v>
      </c>
      <c r="U628" s="15">
        <v>3.8898159224970807E-2</v>
      </c>
      <c r="V628" s="15">
        <v>0</v>
      </c>
      <c r="W628" s="15">
        <f t="shared" si="110"/>
        <v>-3.8898159224970807E-2</v>
      </c>
      <c r="X628" s="16">
        <f t="shared" si="114"/>
        <v>-100</v>
      </c>
      <c r="Y628" s="13">
        <v>0.04</v>
      </c>
      <c r="Z628" s="13">
        <v>9.870000000000001</v>
      </c>
      <c r="AA628" s="13">
        <v>0</v>
      </c>
      <c r="AB628" s="13">
        <v>0</v>
      </c>
      <c r="AC628" s="53">
        <f t="shared" si="111"/>
        <v>4.9350000000000002E-3</v>
      </c>
      <c r="AD628" s="53" t="str">
        <f t="shared" si="115"/>
        <v>0.00</v>
      </c>
      <c r="AE628" s="53">
        <f t="shared" si="112"/>
        <v>-4.9350000000000002E-3</v>
      </c>
      <c r="AF628" s="53">
        <f t="shared" si="113"/>
        <v>-100</v>
      </c>
      <c r="AG628" s="44">
        <v>221112</v>
      </c>
      <c r="AH628" s="15" t="s">
        <v>682</v>
      </c>
      <c r="AI628" s="20"/>
      <c r="AJ628" s="20"/>
      <c r="AK628" s="20"/>
      <c r="AL628" s="20"/>
      <c r="AM628" s="20"/>
      <c r="AN628" s="20"/>
      <c r="AO628" s="20"/>
      <c r="AP628" s="20"/>
      <c r="AQ628" s="20"/>
      <c r="AR628" s="20"/>
      <c r="AS628" s="20"/>
      <c r="AT628" s="20"/>
    </row>
    <row r="629" spans="1:46" ht="26.1" customHeight="1" x14ac:dyDescent="0.25">
      <c r="A629" s="39" t="s">
        <v>23</v>
      </c>
      <c r="B629" s="13" t="s">
        <v>24</v>
      </c>
      <c r="C629" s="13">
        <v>34011</v>
      </c>
      <c r="D629" s="13" t="s">
        <v>251</v>
      </c>
      <c r="E629" s="13">
        <v>75507</v>
      </c>
      <c r="F629" s="13" t="s">
        <v>491</v>
      </c>
      <c r="G629" s="13" t="s">
        <v>150</v>
      </c>
      <c r="H629" s="13" t="s">
        <v>151</v>
      </c>
      <c r="I629" s="4">
        <v>2434</v>
      </c>
      <c r="J629" s="4">
        <v>6001</v>
      </c>
      <c r="K629" s="14" t="s">
        <v>35</v>
      </c>
      <c r="L629" s="15" t="s">
        <v>679</v>
      </c>
      <c r="M629" s="68">
        <v>187.2</v>
      </c>
      <c r="N629" s="61">
        <v>0</v>
      </c>
      <c r="O629" s="65">
        <f t="shared" si="106"/>
        <v>8.478260869565217E-2</v>
      </c>
      <c r="P629" s="65">
        <f t="shared" si="107"/>
        <v>0</v>
      </c>
      <c r="Q629" s="15">
        <v>0.23998186369304039</v>
      </c>
      <c r="R629" s="15">
        <v>0</v>
      </c>
      <c r="S629" s="15">
        <f t="shared" si="108"/>
        <v>-0.23998186369304039</v>
      </c>
      <c r="T629" s="15">
        <f t="shared" si="109"/>
        <v>-100</v>
      </c>
      <c r="U629" s="15">
        <v>0.23998186369304061</v>
      </c>
      <c r="V629" s="15">
        <v>0</v>
      </c>
      <c r="W629" s="15">
        <f t="shared" si="110"/>
        <v>-0.23998186369304061</v>
      </c>
      <c r="X629" s="16">
        <f t="shared" si="114"/>
        <v>-100</v>
      </c>
      <c r="Y629" s="13">
        <v>0.24</v>
      </c>
      <c r="Z629" s="13">
        <v>49.74</v>
      </c>
      <c r="AA629" s="13">
        <v>0</v>
      </c>
      <c r="AB629" s="13">
        <v>0</v>
      </c>
      <c r="AC629" s="53">
        <f t="shared" si="111"/>
        <v>2.487E-2</v>
      </c>
      <c r="AD629" s="69">
        <f>AC629+(AC629*(X629/100))</f>
        <v>0</v>
      </c>
      <c r="AE629" s="53">
        <f t="shared" si="112"/>
        <v>-2.487E-2</v>
      </c>
      <c r="AF629" s="53">
        <f t="shared" si="113"/>
        <v>-100</v>
      </c>
      <c r="AG629" s="44">
        <v>221112</v>
      </c>
      <c r="AH629" s="15" t="s">
        <v>682</v>
      </c>
      <c r="AI629" s="20"/>
      <c r="AJ629" s="20"/>
      <c r="AK629" s="20"/>
      <c r="AL629" s="20"/>
      <c r="AM629" s="20"/>
      <c r="AN629" s="20"/>
      <c r="AO629" s="20"/>
      <c r="AP629" s="20"/>
      <c r="AQ629" s="20"/>
      <c r="AR629" s="20"/>
      <c r="AS629" s="20"/>
      <c r="AT629" s="20"/>
    </row>
    <row r="630" spans="1:46" ht="26.1" customHeight="1" x14ac:dyDescent="0.25">
      <c r="A630" s="39" t="s">
        <v>23</v>
      </c>
      <c r="B630" s="13" t="s">
        <v>24</v>
      </c>
      <c r="C630" s="13">
        <v>34011</v>
      </c>
      <c r="D630" s="13" t="s">
        <v>251</v>
      </c>
      <c r="E630" s="13">
        <v>75507</v>
      </c>
      <c r="F630" s="13" t="s">
        <v>491</v>
      </c>
      <c r="G630" s="13" t="s">
        <v>150</v>
      </c>
      <c r="H630" s="13" t="s">
        <v>151</v>
      </c>
      <c r="I630" s="4">
        <v>2434</v>
      </c>
      <c r="J630" s="4">
        <v>6001</v>
      </c>
      <c r="K630" s="14" t="s">
        <v>36</v>
      </c>
      <c r="L630" s="15" t="s">
        <v>679</v>
      </c>
      <c r="M630" s="68">
        <v>187.2</v>
      </c>
      <c r="N630" s="61">
        <v>0</v>
      </c>
      <c r="O630" s="65">
        <f t="shared" si="106"/>
        <v>8.478260869565217E-2</v>
      </c>
      <c r="P630" s="65">
        <f t="shared" si="107"/>
        <v>0</v>
      </c>
      <c r="Q630" s="15">
        <v>4.906562294692792</v>
      </c>
      <c r="R630" s="15">
        <v>0</v>
      </c>
      <c r="S630" s="15">
        <f t="shared" si="108"/>
        <v>-4.906562294692792</v>
      </c>
      <c r="T630" s="15">
        <f t="shared" si="109"/>
        <v>-100</v>
      </c>
      <c r="U630" s="15">
        <v>4.906562294692792</v>
      </c>
      <c r="V630" s="15">
        <v>0</v>
      </c>
      <c r="W630" s="15">
        <f t="shared" si="110"/>
        <v>-4.906562294692792</v>
      </c>
      <c r="X630" s="16">
        <f t="shared" si="114"/>
        <v>-100</v>
      </c>
      <c r="Y630" s="13">
        <v>3.42</v>
      </c>
      <c r="Z630" s="13">
        <v>628.03000000000009</v>
      </c>
      <c r="AA630" s="13">
        <v>3.4</v>
      </c>
      <c r="AB630" s="13">
        <v>0</v>
      </c>
      <c r="AC630" s="53">
        <f t="shared" si="111"/>
        <v>0.31401500000000004</v>
      </c>
      <c r="AD630" s="53">
        <f>AC630+(AC630*(X630/100))</f>
        <v>0</v>
      </c>
      <c r="AE630" s="53">
        <f t="shared" si="112"/>
        <v>-0.31401500000000004</v>
      </c>
      <c r="AF630" s="53">
        <f t="shared" si="113"/>
        <v>-100</v>
      </c>
      <c r="AG630" s="44">
        <v>221112</v>
      </c>
      <c r="AH630" s="15" t="s">
        <v>682</v>
      </c>
      <c r="AI630" s="20"/>
      <c r="AJ630" s="20"/>
      <c r="AK630" s="20"/>
      <c r="AL630" s="20"/>
      <c r="AM630" s="20"/>
      <c r="AN630" s="20"/>
      <c r="AO630" s="20"/>
      <c r="AP630" s="20"/>
      <c r="AQ630" s="20"/>
      <c r="AR630" s="20"/>
      <c r="AS630" s="20"/>
      <c r="AT630" s="20"/>
    </row>
    <row r="631" spans="1:46" ht="26.1" customHeight="1" x14ac:dyDescent="0.25">
      <c r="A631" s="39" t="s">
        <v>23</v>
      </c>
      <c r="B631" s="13" t="s">
        <v>24</v>
      </c>
      <c r="C631" s="13">
        <v>34011</v>
      </c>
      <c r="D631" s="13" t="s">
        <v>251</v>
      </c>
      <c r="E631" s="13">
        <v>75507</v>
      </c>
      <c r="F631" s="13" t="s">
        <v>584</v>
      </c>
      <c r="G631" s="13" t="s">
        <v>150</v>
      </c>
      <c r="H631" s="13" t="s">
        <v>152</v>
      </c>
      <c r="I631" s="4">
        <v>2434</v>
      </c>
      <c r="J631" s="4" t="s">
        <v>584</v>
      </c>
      <c r="K631" s="14" t="s">
        <v>35</v>
      </c>
      <c r="L631" s="15" t="s">
        <v>680</v>
      </c>
      <c r="M631" s="68"/>
      <c r="N631" s="61">
        <v>1109.27</v>
      </c>
      <c r="O631" s="65">
        <f t="shared" si="106"/>
        <v>0</v>
      </c>
      <c r="P631" s="65">
        <f t="shared" si="107"/>
        <v>0.50238677536231879</v>
      </c>
      <c r="Q631" s="15">
        <v>0</v>
      </c>
      <c r="R631" s="15">
        <v>12.265950474</v>
      </c>
      <c r="S631" s="15">
        <f t="shared" si="108"/>
        <v>12.265950474</v>
      </c>
      <c r="T631" s="15" t="str">
        <f t="shared" si="109"/>
        <v>0.00</v>
      </c>
      <c r="U631" s="15">
        <v>0</v>
      </c>
      <c r="V631" s="15">
        <v>4.6647363439999996</v>
      </c>
      <c r="W631" s="15">
        <f t="shared" si="110"/>
        <v>4.6647363439999996</v>
      </c>
      <c r="X631" s="16" t="str">
        <f t="shared" si="114"/>
        <v>0</v>
      </c>
      <c r="Y631" s="13"/>
      <c r="Z631" s="13"/>
      <c r="AA631" s="13"/>
      <c r="AB631" s="13"/>
      <c r="AC631" s="53">
        <f t="shared" si="111"/>
        <v>0</v>
      </c>
      <c r="AD631" s="53">
        <f t="shared" ref="AD631:AD641" si="116">IFERROR((((V631)/N631)*24),"0.00")</f>
        <v>0.10092553864793963</v>
      </c>
      <c r="AE631" s="53">
        <f t="shared" si="112"/>
        <v>0.10092553864793963</v>
      </c>
      <c r="AF631" s="53" t="str">
        <f t="shared" si="113"/>
        <v>0.00</v>
      </c>
      <c r="AG631" s="44" t="s">
        <v>681</v>
      </c>
      <c r="AH631" s="15" t="s">
        <v>686</v>
      </c>
      <c r="AI631" s="20"/>
      <c r="AJ631" s="20"/>
      <c r="AK631" s="20"/>
      <c r="AL631" s="20"/>
      <c r="AM631" s="20"/>
      <c r="AN631" s="20"/>
      <c r="AO631" s="20"/>
      <c r="AP631" s="20"/>
      <c r="AQ631" s="20"/>
      <c r="AR631" s="20"/>
      <c r="AS631" s="20"/>
      <c r="AT631" s="20"/>
    </row>
    <row r="632" spans="1:46" ht="26.1" customHeight="1" x14ac:dyDescent="0.25">
      <c r="A632" s="39" t="s">
        <v>23</v>
      </c>
      <c r="B632" s="13" t="s">
        <v>24</v>
      </c>
      <c r="C632" s="13">
        <v>34011</v>
      </c>
      <c r="D632" s="13" t="s">
        <v>251</v>
      </c>
      <c r="E632" s="13">
        <v>75507</v>
      </c>
      <c r="F632" s="13" t="s">
        <v>584</v>
      </c>
      <c r="G632" s="13" t="s">
        <v>150</v>
      </c>
      <c r="H632" s="13" t="s">
        <v>152</v>
      </c>
      <c r="I632" s="4">
        <v>2434</v>
      </c>
      <c r="J632" s="4" t="s">
        <v>584</v>
      </c>
      <c r="K632" s="14" t="s">
        <v>40</v>
      </c>
      <c r="L632" s="15" t="s">
        <v>680</v>
      </c>
      <c r="M632" s="68"/>
      <c r="N632" s="61">
        <v>1109.27</v>
      </c>
      <c r="O632" s="65">
        <f t="shared" si="106"/>
        <v>0</v>
      </c>
      <c r="P632" s="65">
        <f t="shared" si="107"/>
        <v>0.50238677536231879</v>
      </c>
      <c r="Q632" s="15">
        <v>0</v>
      </c>
      <c r="R632" s="15">
        <v>0</v>
      </c>
      <c r="S632" s="15">
        <f t="shared" si="108"/>
        <v>0</v>
      </c>
      <c r="T632" s="15" t="str">
        <f t="shared" si="109"/>
        <v>0.00</v>
      </c>
      <c r="U632" s="15">
        <v>0</v>
      </c>
      <c r="V632" s="15">
        <v>0</v>
      </c>
      <c r="W632" s="15">
        <f t="shared" si="110"/>
        <v>0</v>
      </c>
      <c r="X632" s="16" t="str">
        <f t="shared" si="114"/>
        <v>0</v>
      </c>
      <c r="Y632" s="13"/>
      <c r="Z632" s="13"/>
      <c r="AA632" s="13"/>
      <c r="AB632" s="13"/>
      <c r="AC632" s="53">
        <f t="shared" si="111"/>
        <v>0</v>
      </c>
      <c r="AD632" s="53">
        <f t="shared" si="116"/>
        <v>0</v>
      </c>
      <c r="AE632" s="53">
        <f t="shared" si="112"/>
        <v>0</v>
      </c>
      <c r="AF632" s="53" t="str">
        <f t="shared" si="113"/>
        <v>0.00</v>
      </c>
      <c r="AG632" s="44" t="s">
        <v>681</v>
      </c>
      <c r="AH632" s="15" t="s">
        <v>686</v>
      </c>
      <c r="AI632" s="20"/>
      <c r="AJ632" s="20"/>
      <c r="AK632" s="20"/>
      <c r="AL632" s="20"/>
      <c r="AM632" s="20"/>
      <c r="AN632" s="20"/>
      <c r="AO632" s="20"/>
      <c r="AP632" s="20"/>
      <c r="AQ632" s="20"/>
      <c r="AR632" s="20"/>
      <c r="AS632" s="20"/>
      <c r="AT632" s="20"/>
    </row>
    <row r="633" spans="1:46" ht="26.1" customHeight="1" x14ac:dyDescent="0.25">
      <c r="A633" s="39" t="s">
        <v>23</v>
      </c>
      <c r="B633" s="13" t="s">
        <v>24</v>
      </c>
      <c r="C633" s="13">
        <v>34011</v>
      </c>
      <c r="D633" s="13" t="s">
        <v>251</v>
      </c>
      <c r="E633" s="13">
        <v>75507</v>
      </c>
      <c r="F633" s="13" t="s">
        <v>584</v>
      </c>
      <c r="G633" s="13" t="s">
        <v>150</v>
      </c>
      <c r="H633" s="13" t="s">
        <v>152</v>
      </c>
      <c r="I633" s="4">
        <v>2434</v>
      </c>
      <c r="J633" s="4" t="s">
        <v>584</v>
      </c>
      <c r="K633" s="14" t="s">
        <v>36</v>
      </c>
      <c r="L633" s="15" t="s">
        <v>680</v>
      </c>
      <c r="M633" s="68"/>
      <c r="N633" s="61">
        <v>1109.27</v>
      </c>
      <c r="O633" s="65">
        <f t="shared" si="106"/>
        <v>0</v>
      </c>
      <c r="P633" s="65">
        <f t="shared" si="107"/>
        <v>0.50238677536231879</v>
      </c>
      <c r="Q633" s="15">
        <v>0</v>
      </c>
      <c r="R633" s="15">
        <v>40.886501580000001</v>
      </c>
      <c r="S633" s="15">
        <f t="shared" si="108"/>
        <v>40.886501580000001</v>
      </c>
      <c r="T633" s="15" t="str">
        <f t="shared" si="109"/>
        <v>0.00</v>
      </c>
      <c r="U633" s="15">
        <v>0</v>
      </c>
      <c r="V633" s="15">
        <v>15.549121147999999</v>
      </c>
      <c r="W633" s="15">
        <f t="shared" si="110"/>
        <v>15.549121147999999</v>
      </c>
      <c r="X633" s="16" t="str">
        <f t="shared" si="114"/>
        <v>0</v>
      </c>
      <c r="Y633" s="13"/>
      <c r="Z633" s="13"/>
      <c r="AA633" s="13"/>
      <c r="AB633" s="13"/>
      <c r="AC633" s="53">
        <f t="shared" si="111"/>
        <v>0</v>
      </c>
      <c r="AD633" s="53">
        <f t="shared" si="116"/>
        <v>0.33641846218864657</v>
      </c>
      <c r="AE633" s="53">
        <f t="shared" si="112"/>
        <v>0.33641846218864657</v>
      </c>
      <c r="AF633" s="53" t="str">
        <f t="shared" si="113"/>
        <v>0.00</v>
      </c>
      <c r="AG633" s="44" t="s">
        <v>681</v>
      </c>
      <c r="AH633" s="15" t="s">
        <v>686</v>
      </c>
      <c r="AI633" s="20"/>
      <c r="AJ633" s="20"/>
      <c r="AK633" s="20"/>
      <c r="AL633" s="20"/>
      <c r="AM633" s="20"/>
      <c r="AN633" s="20"/>
      <c r="AO633" s="20"/>
      <c r="AP633" s="20"/>
      <c r="AQ633" s="20"/>
      <c r="AR633" s="20"/>
      <c r="AS633" s="20"/>
      <c r="AT633" s="20"/>
    </row>
    <row r="634" spans="1:46" ht="26.1" customHeight="1" x14ac:dyDescent="0.25">
      <c r="A634" s="39" t="s">
        <v>23</v>
      </c>
      <c r="B634" s="13" t="s">
        <v>24</v>
      </c>
      <c r="C634" s="13">
        <v>34011</v>
      </c>
      <c r="D634" s="13" t="s">
        <v>251</v>
      </c>
      <c r="E634" s="13">
        <v>75507</v>
      </c>
      <c r="F634" s="13" t="s">
        <v>584</v>
      </c>
      <c r="G634" s="13" t="s">
        <v>150</v>
      </c>
      <c r="H634" s="13" t="s">
        <v>152</v>
      </c>
      <c r="I634" s="4">
        <v>2434</v>
      </c>
      <c r="J634" s="4" t="s">
        <v>584</v>
      </c>
      <c r="K634" s="14" t="s">
        <v>38</v>
      </c>
      <c r="L634" s="15" t="s">
        <v>680</v>
      </c>
      <c r="M634" s="68"/>
      <c r="N634" s="61">
        <v>1109.27</v>
      </c>
      <c r="O634" s="65">
        <f t="shared" si="106"/>
        <v>0</v>
      </c>
      <c r="P634" s="65">
        <f t="shared" si="107"/>
        <v>0.50238677536231879</v>
      </c>
      <c r="Q634" s="15">
        <v>0</v>
      </c>
      <c r="R634" s="15">
        <v>2.6985091040000002</v>
      </c>
      <c r="S634" s="15">
        <f t="shared" si="108"/>
        <v>2.6985091040000002</v>
      </c>
      <c r="T634" s="15" t="str">
        <f t="shared" si="109"/>
        <v>0.00</v>
      </c>
      <c r="U634" s="15">
        <v>0</v>
      </c>
      <c r="V634" s="15">
        <v>1.0262419939999998</v>
      </c>
      <c r="W634" s="15">
        <f t="shared" si="110"/>
        <v>1.0262419939999998</v>
      </c>
      <c r="X634" s="16" t="str">
        <f t="shared" si="114"/>
        <v>0</v>
      </c>
      <c r="Y634" s="13"/>
      <c r="Z634" s="13"/>
      <c r="AA634" s="13"/>
      <c r="AB634" s="13"/>
      <c r="AC634" s="53">
        <f t="shared" si="111"/>
        <v>0</v>
      </c>
      <c r="AD634" s="53">
        <f t="shared" si="116"/>
        <v>2.2203618466198487E-2</v>
      </c>
      <c r="AE634" s="53">
        <f t="shared" si="112"/>
        <v>2.2203618466198487E-2</v>
      </c>
      <c r="AF634" s="53" t="str">
        <f t="shared" si="113"/>
        <v>0.00</v>
      </c>
      <c r="AG634" s="44" t="s">
        <v>681</v>
      </c>
      <c r="AH634" s="15" t="s">
        <v>686</v>
      </c>
      <c r="AI634" s="20"/>
      <c r="AJ634" s="20"/>
      <c r="AK634" s="20"/>
      <c r="AL634" s="20"/>
      <c r="AM634" s="20"/>
      <c r="AN634" s="20"/>
      <c r="AO634" s="20"/>
      <c r="AP634" s="20"/>
      <c r="AQ634" s="20"/>
      <c r="AR634" s="20"/>
      <c r="AS634" s="20"/>
      <c r="AT634" s="20"/>
    </row>
    <row r="635" spans="1:46" ht="26.1" customHeight="1" x14ac:dyDescent="0.25">
      <c r="A635" s="39" t="s">
        <v>23</v>
      </c>
      <c r="B635" s="13" t="s">
        <v>24</v>
      </c>
      <c r="C635" s="13">
        <v>34011</v>
      </c>
      <c r="D635" s="13" t="s">
        <v>251</v>
      </c>
      <c r="E635" s="13">
        <v>75507</v>
      </c>
      <c r="F635" s="13" t="s">
        <v>584</v>
      </c>
      <c r="G635" s="13" t="s">
        <v>150</v>
      </c>
      <c r="H635" s="13" t="s">
        <v>152</v>
      </c>
      <c r="I635" s="4">
        <v>2434</v>
      </c>
      <c r="J635" s="4" t="s">
        <v>584</v>
      </c>
      <c r="K635" s="14" t="s">
        <v>39</v>
      </c>
      <c r="L635" s="15" t="s">
        <v>680</v>
      </c>
      <c r="M635" s="68"/>
      <c r="N635" s="61">
        <v>1109.27</v>
      </c>
      <c r="O635" s="65">
        <f t="shared" si="106"/>
        <v>0</v>
      </c>
      <c r="P635" s="65">
        <f t="shared" si="107"/>
        <v>0.50238677536231879</v>
      </c>
      <c r="Q635" s="15">
        <v>0</v>
      </c>
      <c r="R635" s="15">
        <v>2.6985091040000002</v>
      </c>
      <c r="S635" s="15">
        <f t="shared" si="108"/>
        <v>2.6985091040000002</v>
      </c>
      <c r="T635" s="15" t="str">
        <f t="shared" si="109"/>
        <v>0.00</v>
      </c>
      <c r="U635" s="15">
        <v>0</v>
      </c>
      <c r="V635" s="15">
        <v>1.0262419939999998</v>
      </c>
      <c r="W635" s="15">
        <f t="shared" si="110"/>
        <v>1.0262419939999998</v>
      </c>
      <c r="X635" s="16" t="str">
        <f t="shared" si="114"/>
        <v>0</v>
      </c>
      <c r="Y635" s="13"/>
      <c r="Z635" s="13"/>
      <c r="AA635" s="13"/>
      <c r="AB635" s="13"/>
      <c r="AC635" s="53">
        <f t="shared" si="111"/>
        <v>0</v>
      </c>
      <c r="AD635" s="53">
        <f t="shared" si="116"/>
        <v>2.2203618466198487E-2</v>
      </c>
      <c r="AE635" s="53">
        <f t="shared" si="112"/>
        <v>2.2203618466198487E-2</v>
      </c>
      <c r="AF635" s="53" t="str">
        <f t="shared" si="113"/>
        <v>0.00</v>
      </c>
      <c r="AG635" s="44" t="s">
        <v>681</v>
      </c>
      <c r="AH635" s="15" t="s">
        <v>686</v>
      </c>
      <c r="AI635" s="20"/>
      <c r="AJ635" s="20"/>
      <c r="AK635" s="20"/>
      <c r="AL635" s="20"/>
      <c r="AM635" s="20"/>
      <c r="AN635" s="20"/>
      <c r="AO635" s="20"/>
      <c r="AP635" s="20"/>
      <c r="AQ635" s="20"/>
      <c r="AR635" s="20"/>
      <c r="AS635" s="20"/>
      <c r="AT635" s="20"/>
    </row>
    <row r="636" spans="1:46" ht="26.1" customHeight="1" x14ac:dyDescent="0.25">
      <c r="A636" s="39" t="s">
        <v>23</v>
      </c>
      <c r="B636" s="13" t="s">
        <v>24</v>
      </c>
      <c r="C636" s="13">
        <v>34011</v>
      </c>
      <c r="D636" s="13" t="s">
        <v>251</v>
      </c>
      <c r="E636" s="13">
        <v>75507</v>
      </c>
      <c r="F636" s="13" t="s">
        <v>584</v>
      </c>
      <c r="G636" s="13" t="s">
        <v>150</v>
      </c>
      <c r="H636" s="13" t="s">
        <v>152</v>
      </c>
      <c r="I636" s="4">
        <v>2434</v>
      </c>
      <c r="J636" s="4" t="s">
        <v>584</v>
      </c>
      <c r="K636" s="14" t="s">
        <v>37</v>
      </c>
      <c r="L636" s="15" t="s">
        <v>680</v>
      </c>
      <c r="M636" s="68"/>
      <c r="N636" s="61">
        <v>1109.27</v>
      </c>
      <c r="O636" s="65">
        <f t="shared" si="106"/>
        <v>0</v>
      </c>
      <c r="P636" s="65">
        <f t="shared" si="107"/>
        <v>0.50238677536231879</v>
      </c>
      <c r="Q636" s="15">
        <v>0</v>
      </c>
      <c r="R636" s="15">
        <v>0.65418402600000003</v>
      </c>
      <c r="S636" s="15">
        <f t="shared" si="108"/>
        <v>0.65418402600000003</v>
      </c>
      <c r="T636" s="15" t="str">
        <f t="shared" si="109"/>
        <v>0.00</v>
      </c>
      <c r="U636" s="15">
        <v>0</v>
      </c>
      <c r="V636" s="15">
        <v>0.24878593799999998</v>
      </c>
      <c r="W636" s="15">
        <f t="shared" si="110"/>
        <v>0.24878593799999998</v>
      </c>
      <c r="X636" s="16" t="str">
        <f t="shared" si="114"/>
        <v>0</v>
      </c>
      <c r="Y636" s="13"/>
      <c r="Z636" s="13"/>
      <c r="AA636" s="13"/>
      <c r="AB636" s="13"/>
      <c r="AC636" s="53">
        <f t="shared" si="111"/>
        <v>0</v>
      </c>
      <c r="AD636" s="53">
        <f t="shared" si="116"/>
        <v>5.3826953870563521E-3</v>
      </c>
      <c r="AE636" s="53">
        <f t="shared" si="112"/>
        <v>5.3826953870563521E-3</v>
      </c>
      <c r="AF636" s="53" t="str">
        <f t="shared" si="113"/>
        <v>0.00</v>
      </c>
      <c r="AG636" s="44" t="s">
        <v>681</v>
      </c>
      <c r="AH636" s="15" t="s">
        <v>686</v>
      </c>
      <c r="AI636" s="20"/>
      <c r="AJ636" s="20"/>
      <c r="AK636" s="20"/>
      <c r="AL636" s="20"/>
      <c r="AM636" s="20"/>
      <c r="AN636" s="20"/>
      <c r="AO636" s="20"/>
      <c r="AP636" s="20"/>
      <c r="AQ636" s="20"/>
      <c r="AR636" s="20"/>
      <c r="AS636" s="20"/>
      <c r="AT636" s="20"/>
    </row>
    <row r="637" spans="1:46" ht="26.1" customHeight="1" x14ac:dyDescent="0.25">
      <c r="A637" s="39" t="s">
        <v>23</v>
      </c>
      <c r="B637" s="13" t="s">
        <v>24</v>
      </c>
      <c r="C637" s="13">
        <v>34011</v>
      </c>
      <c r="D637" s="13" t="s">
        <v>251</v>
      </c>
      <c r="E637" s="13">
        <v>75507</v>
      </c>
      <c r="F637" s="13" t="s">
        <v>584</v>
      </c>
      <c r="G637" s="13" t="s">
        <v>150</v>
      </c>
      <c r="H637" s="13" t="s">
        <v>152</v>
      </c>
      <c r="I637" s="4">
        <v>2434</v>
      </c>
      <c r="J637" s="4" t="s">
        <v>584</v>
      </c>
      <c r="K637" s="14" t="s">
        <v>34</v>
      </c>
      <c r="L637" s="15" t="s">
        <v>680</v>
      </c>
      <c r="M637" s="68"/>
      <c r="N637" s="61">
        <v>1109.27</v>
      </c>
      <c r="O637" s="65">
        <f t="shared" si="106"/>
        <v>0</v>
      </c>
      <c r="P637" s="65">
        <f t="shared" si="107"/>
        <v>0.50238677536231879</v>
      </c>
      <c r="Q637" s="15">
        <v>0</v>
      </c>
      <c r="R637" s="15">
        <v>0.85861653400000004</v>
      </c>
      <c r="S637" s="15">
        <f t="shared" si="108"/>
        <v>0.85861653400000004</v>
      </c>
      <c r="T637" s="15" t="str">
        <f t="shared" si="109"/>
        <v>0.00</v>
      </c>
      <c r="U637" s="15">
        <v>0</v>
      </c>
      <c r="V637" s="15">
        <v>0.32653154400000001</v>
      </c>
      <c r="W637" s="15">
        <f t="shared" si="110"/>
        <v>0.32653154400000001</v>
      </c>
      <c r="X637" s="16" t="str">
        <f t="shared" si="114"/>
        <v>0</v>
      </c>
      <c r="Y637" s="13"/>
      <c r="Z637" s="13"/>
      <c r="AA637" s="13"/>
      <c r="AB637" s="13"/>
      <c r="AC637" s="53">
        <f t="shared" si="111"/>
        <v>0</v>
      </c>
      <c r="AD637" s="53">
        <f t="shared" si="116"/>
        <v>7.0647877036249069E-3</v>
      </c>
      <c r="AE637" s="53">
        <f t="shared" si="112"/>
        <v>7.0647877036249069E-3</v>
      </c>
      <c r="AF637" s="53" t="str">
        <f t="shared" si="113"/>
        <v>0.00</v>
      </c>
      <c r="AG637" s="44" t="s">
        <v>681</v>
      </c>
      <c r="AH637" s="15" t="s">
        <v>686</v>
      </c>
      <c r="AI637" s="20"/>
      <c r="AJ637" s="20"/>
      <c r="AK637" s="20"/>
      <c r="AL637" s="20"/>
      <c r="AM637" s="20"/>
      <c r="AN637" s="20"/>
      <c r="AO637" s="20"/>
      <c r="AP637" s="20"/>
      <c r="AQ637" s="20"/>
      <c r="AR637" s="20"/>
      <c r="AS637" s="20"/>
      <c r="AT637" s="20"/>
    </row>
    <row r="638" spans="1:46" ht="26.1" customHeight="1" x14ac:dyDescent="0.25">
      <c r="A638" s="40" t="s">
        <v>3</v>
      </c>
      <c r="B638" s="13" t="s">
        <v>257</v>
      </c>
      <c r="C638" s="13">
        <v>34017</v>
      </c>
      <c r="D638" s="13" t="s">
        <v>252</v>
      </c>
      <c r="E638" s="13">
        <v>12202</v>
      </c>
      <c r="F638" s="13" t="s">
        <v>271</v>
      </c>
      <c r="G638" s="13" t="s">
        <v>153</v>
      </c>
      <c r="H638" s="13" t="s">
        <v>157</v>
      </c>
      <c r="I638" s="4">
        <v>2403</v>
      </c>
      <c r="J638" s="4">
        <v>1</v>
      </c>
      <c r="K638" s="13" t="s">
        <v>40</v>
      </c>
      <c r="L638" s="15" t="s">
        <v>679</v>
      </c>
      <c r="M638" s="68">
        <v>136.34</v>
      </c>
      <c r="N638" s="61">
        <v>0</v>
      </c>
      <c r="O638" s="65">
        <f t="shared" si="106"/>
        <v>6.17481884057971E-2</v>
      </c>
      <c r="P638" s="65">
        <f t="shared" si="107"/>
        <v>0</v>
      </c>
      <c r="Q638" s="15">
        <v>0.33349995395945653</v>
      </c>
      <c r="R638" s="15">
        <v>0</v>
      </c>
      <c r="S638" s="15">
        <f t="shared" si="108"/>
        <v>-0.33349995395945653</v>
      </c>
      <c r="T638" s="15">
        <f t="shared" si="109"/>
        <v>-100</v>
      </c>
      <c r="U638" s="15">
        <v>0.33349995395945664</v>
      </c>
      <c r="V638" s="15">
        <v>0</v>
      </c>
      <c r="W638" s="15">
        <f t="shared" si="110"/>
        <v>-0.33349995395945664</v>
      </c>
      <c r="X638" s="16">
        <f t="shared" si="114"/>
        <v>-100</v>
      </c>
      <c r="Y638" s="13">
        <v>0.33</v>
      </c>
      <c r="Z638" s="13">
        <v>0</v>
      </c>
      <c r="AA638" s="13">
        <v>0</v>
      </c>
      <c r="AB638" s="13">
        <v>0</v>
      </c>
      <c r="AC638" s="53">
        <f t="shared" si="111"/>
        <v>0</v>
      </c>
      <c r="AD638" s="53" t="str">
        <f t="shared" si="116"/>
        <v>0.00</v>
      </c>
      <c r="AE638" s="53">
        <f t="shared" si="112"/>
        <v>0</v>
      </c>
      <c r="AF638" s="53" t="str">
        <f t="shared" si="113"/>
        <v>0.00</v>
      </c>
      <c r="AG638" s="44">
        <v>221112</v>
      </c>
      <c r="AH638" s="15" t="s">
        <v>685</v>
      </c>
      <c r="AI638" s="59"/>
      <c r="AJ638" s="20"/>
      <c r="AK638" s="20"/>
      <c r="AL638" s="20"/>
      <c r="AM638" s="20"/>
      <c r="AN638" s="20"/>
      <c r="AO638" s="20"/>
      <c r="AP638" s="20"/>
      <c r="AQ638" s="20"/>
      <c r="AR638" s="20"/>
      <c r="AS638" s="20"/>
      <c r="AT638" s="20"/>
    </row>
    <row r="639" spans="1:46" ht="26.1" customHeight="1" x14ac:dyDescent="0.25">
      <c r="A639" s="39" t="s">
        <v>3</v>
      </c>
      <c r="B639" s="13" t="s">
        <v>257</v>
      </c>
      <c r="C639" s="13">
        <v>34017</v>
      </c>
      <c r="D639" s="13" t="s">
        <v>252</v>
      </c>
      <c r="E639" s="13">
        <v>12202</v>
      </c>
      <c r="F639" s="13" t="s">
        <v>271</v>
      </c>
      <c r="G639" s="13" t="s">
        <v>153</v>
      </c>
      <c r="H639" s="13" t="s">
        <v>157</v>
      </c>
      <c r="I639" s="4">
        <v>2403</v>
      </c>
      <c r="J639" s="4">
        <v>1</v>
      </c>
      <c r="K639" s="14" t="s">
        <v>38</v>
      </c>
      <c r="L639" s="15" t="s">
        <v>679</v>
      </c>
      <c r="M639" s="68">
        <v>136.34</v>
      </c>
      <c r="N639" s="61">
        <v>0</v>
      </c>
      <c r="O639" s="65">
        <f t="shared" si="106"/>
        <v>6.17481884057971E-2</v>
      </c>
      <c r="P639" s="65">
        <f t="shared" si="107"/>
        <v>0</v>
      </c>
      <c r="Q639" s="15">
        <v>0.54592030679987502</v>
      </c>
      <c r="R639" s="15">
        <v>0</v>
      </c>
      <c r="S639" s="15">
        <f t="shared" si="108"/>
        <v>-0.54592030679987502</v>
      </c>
      <c r="T639" s="15">
        <f t="shared" si="109"/>
        <v>-100</v>
      </c>
      <c r="U639" s="15">
        <v>0.54592030679987513</v>
      </c>
      <c r="V639" s="15">
        <v>0</v>
      </c>
      <c r="W639" s="15">
        <f t="shared" si="110"/>
        <v>-0.54592030679987513</v>
      </c>
      <c r="X639" s="16">
        <f t="shared" si="114"/>
        <v>-100</v>
      </c>
      <c r="Y639" s="13">
        <v>0.54</v>
      </c>
      <c r="Z639" s="13">
        <v>0</v>
      </c>
      <c r="AA639" s="13">
        <v>0</v>
      </c>
      <c r="AB639" s="13">
        <v>0</v>
      </c>
      <c r="AC639" s="53">
        <f t="shared" si="111"/>
        <v>0</v>
      </c>
      <c r="AD639" s="53" t="str">
        <f t="shared" si="116"/>
        <v>0.00</v>
      </c>
      <c r="AE639" s="53">
        <f t="shared" si="112"/>
        <v>0</v>
      </c>
      <c r="AF639" s="53" t="str">
        <f t="shared" si="113"/>
        <v>0.00</v>
      </c>
      <c r="AG639" s="44">
        <v>221112</v>
      </c>
      <c r="AH639" s="15" t="s">
        <v>685</v>
      </c>
      <c r="AI639" s="20"/>
      <c r="AJ639" s="20"/>
      <c r="AK639" s="20"/>
      <c r="AL639" s="20"/>
      <c r="AM639" s="20"/>
      <c r="AN639" s="20"/>
      <c r="AO639" s="20"/>
      <c r="AP639" s="20"/>
      <c r="AQ639" s="20"/>
      <c r="AR639" s="20"/>
      <c r="AS639" s="20"/>
      <c r="AT639" s="20"/>
    </row>
    <row r="640" spans="1:46" ht="26.1" customHeight="1" x14ac:dyDescent="0.25">
      <c r="A640" s="39" t="s">
        <v>3</v>
      </c>
      <c r="B640" s="13" t="s">
        <v>257</v>
      </c>
      <c r="C640" s="13">
        <v>34017</v>
      </c>
      <c r="D640" s="13" t="s">
        <v>252</v>
      </c>
      <c r="E640" s="13">
        <v>12202</v>
      </c>
      <c r="F640" s="13" t="s">
        <v>271</v>
      </c>
      <c r="G640" s="13" t="s">
        <v>153</v>
      </c>
      <c r="H640" s="13" t="s">
        <v>157</v>
      </c>
      <c r="I640" s="4">
        <v>2403</v>
      </c>
      <c r="J640" s="4">
        <v>1</v>
      </c>
      <c r="K640" s="14" t="s">
        <v>39</v>
      </c>
      <c r="L640" s="15" t="s">
        <v>679</v>
      </c>
      <c r="M640" s="68">
        <v>136.34</v>
      </c>
      <c r="N640" s="61">
        <v>0</v>
      </c>
      <c r="O640" s="65">
        <f t="shared" si="106"/>
        <v>6.17481884057971E-2</v>
      </c>
      <c r="P640" s="65">
        <f t="shared" si="107"/>
        <v>0</v>
      </c>
      <c r="Q640" s="15">
        <v>0.54592030679987502</v>
      </c>
      <c r="R640" s="15">
        <v>0</v>
      </c>
      <c r="S640" s="15">
        <f t="shared" si="108"/>
        <v>-0.54592030679987502</v>
      </c>
      <c r="T640" s="15">
        <f t="shared" si="109"/>
        <v>-100</v>
      </c>
      <c r="U640" s="15">
        <v>0.54592030679987513</v>
      </c>
      <c r="V640" s="15">
        <v>0</v>
      </c>
      <c r="W640" s="15">
        <f t="shared" si="110"/>
        <v>-0.54592030679987513</v>
      </c>
      <c r="X640" s="16">
        <f t="shared" si="114"/>
        <v>-100</v>
      </c>
      <c r="Y640" s="13">
        <v>0.54</v>
      </c>
      <c r="Z640" s="13">
        <v>0</v>
      </c>
      <c r="AA640" s="13">
        <v>0</v>
      </c>
      <c r="AB640" s="13">
        <v>0</v>
      </c>
      <c r="AC640" s="53">
        <f t="shared" si="111"/>
        <v>0</v>
      </c>
      <c r="AD640" s="53" t="str">
        <f t="shared" si="116"/>
        <v>0.00</v>
      </c>
      <c r="AE640" s="53">
        <f t="shared" si="112"/>
        <v>0</v>
      </c>
      <c r="AF640" s="53" t="str">
        <f t="shared" si="113"/>
        <v>0.00</v>
      </c>
      <c r="AG640" s="44">
        <v>221112</v>
      </c>
      <c r="AH640" s="15" t="s">
        <v>685</v>
      </c>
      <c r="AI640" s="20"/>
      <c r="AJ640" s="20"/>
      <c r="AK640" s="20"/>
      <c r="AL640" s="20"/>
      <c r="AM640" s="20"/>
      <c r="AN640" s="20"/>
      <c r="AO640" s="20"/>
      <c r="AP640" s="20"/>
      <c r="AQ640" s="20"/>
      <c r="AR640" s="20"/>
      <c r="AS640" s="20"/>
      <c r="AT640" s="20"/>
    </row>
    <row r="641" spans="1:46" ht="26.1" customHeight="1" x14ac:dyDescent="0.25">
      <c r="A641" s="39" t="s">
        <v>3</v>
      </c>
      <c r="B641" s="13" t="s">
        <v>257</v>
      </c>
      <c r="C641" s="13">
        <v>34017</v>
      </c>
      <c r="D641" s="13" t="s">
        <v>252</v>
      </c>
      <c r="E641" s="13">
        <v>12202</v>
      </c>
      <c r="F641" s="13" t="s">
        <v>271</v>
      </c>
      <c r="G641" s="13" t="s">
        <v>153</v>
      </c>
      <c r="H641" s="13" t="s">
        <v>157</v>
      </c>
      <c r="I641" s="4">
        <v>2403</v>
      </c>
      <c r="J641" s="4">
        <v>1</v>
      </c>
      <c r="K641" s="14" t="s">
        <v>37</v>
      </c>
      <c r="L641" s="15" t="s">
        <v>679</v>
      </c>
      <c r="M641" s="68">
        <v>136.34</v>
      </c>
      <c r="N641" s="61">
        <v>0</v>
      </c>
      <c r="O641" s="65">
        <f t="shared" si="106"/>
        <v>6.17481884057971E-2</v>
      </c>
      <c r="P641" s="65">
        <f t="shared" si="107"/>
        <v>0</v>
      </c>
      <c r="Q641" s="15">
        <v>0.11768050000007001</v>
      </c>
      <c r="R641" s="15">
        <v>0</v>
      </c>
      <c r="S641" s="15">
        <f t="shared" si="108"/>
        <v>-0.11768050000007001</v>
      </c>
      <c r="T641" s="15">
        <f t="shared" si="109"/>
        <v>-100</v>
      </c>
      <c r="U641" s="15">
        <v>0.11768050000007085</v>
      </c>
      <c r="V641" s="15">
        <v>0</v>
      </c>
      <c r="W641" s="15">
        <f t="shared" si="110"/>
        <v>-0.11768050000007085</v>
      </c>
      <c r="X641" s="16">
        <f t="shared" si="114"/>
        <v>-100</v>
      </c>
      <c r="Y641" s="13">
        <v>0.12</v>
      </c>
      <c r="Z641" s="13">
        <v>0</v>
      </c>
      <c r="AA641" s="13">
        <v>0</v>
      </c>
      <c r="AB641" s="13">
        <v>0</v>
      </c>
      <c r="AC641" s="53">
        <f t="shared" si="111"/>
        <v>0</v>
      </c>
      <c r="AD641" s="53" t="str">
        <f t="shared" si="116"/>
        <v>0.00</v>
      </c>
      <c r="AE641" s="53">
        <f t="shared" si="112"/>
        <v>0</v>
      </c>
      <c r="AF641" s="53" t="str">
        <f t="shared" si="113"/>
        <v>0.00</v>
      </c>
      <c r="AG641" s="44">
        <v>221112</v>
      </c>
      <c r="AH641" s="15" t="s">
        <v>685</v>
      </c>
      <c r="AI641" s="20"/>
      <c r="AJ641" s="20"/>
      <c r="AK641" s="20"/>
      <c r="AL641" s="20"/>
      <c r="AM641" s="20"/>
      <c r="AN641" s="20"/>
      <c r="AO641" s="20"/>
      <c r="AP641" s="20"/>
      <c r="AQ641" s="20"/>
      <c r="AR641" s="20"/>
      <c r="AS641" s="20"/>
      <c r="AT641" s="20"/>
    </row>
    <row r="642" spans="1:46" ht="26.1" customHeight="1" x14ac:dyDescent="0.25">
      <c r="A642" s="39" t="s">
        <v>3</v>
      </c>
      <c r="B642" s="13" t="s">
        <v>257</v>
      </c>
      <c r="C642" s="13">
        <v>34017</v>
      </c>
      <c r="D642" s="13" t="s">
        <v>252</v>
      </c>
      <c r="E642" s="13">
        <v>12202</v>
      </c>
      <c r="F642" s="13" t="s">
        <v>271</v>
      </c>
      <c r="G642" s="13" t="s">
        <v>153</v>
      </c>
      <c r="H642" s="13" t="s">
        <v>157</v>
      </c>
      <c r="I642" s="4">
        <v>2403</v>
      </c>
      <c r="J642" s="4">
        <v>1</v>
      </c>
      <c r="K642" s="14" t="s">
        <v>34</v>
      </c>
      <c r="L642" s="15" t="s">
        <v>679</v>
      </c>
      <c r="M642" s="68">
        <v>136.34</v>
      </c>
      <c r="N642" s="61">
        <v>0</v>
      </c>
      <c r="O642" s="65">
        <f t="shared" si="106"/>
        <v>6.17481884057971E-2</v>
      </c>
      <c r="P642" s="65">
        <f t="shared" si="107"/>
        <v>0</v>
      </c>
      <c r="Q642" s="15">
        <v>0.57353495266912946</v>
      </c>
      <c r="R642" s="15">
        <v>0</v>
      </c>
      <c r="S642" s="15">
        <f t="shared" si="108"/>
        <v>-0.57353495266912946</v>
      </c>
      <c r="T642" s="15">
        <f t="shared" si="109"/>
        <v>-100</v>
      </c>
      <c r="U642" s="15">
        <v>0.57353495266912968</v>
      </c>
      <c r="V642" s="15">
        <v>0</v>
      </c>
      <c r="W642" s="15">
        <f t="shared" si="110"/>
        <v>-0.57353495266912968</v>
      </c>
      <c r="X642" s="16">
        <f t="shared" si="114"/>
        <v>-100</v>
      </c>
      <c r="Y642" s="13">
        <v>0.56999999999999995</v>
      </c>
      <c r="Z642" s="13">
        <v>95.6</v>
      </c>
      <c r="AA642" s="13">
        <v>0</v>
      </c>
      <c r="AB642" s="13">
        <v>0</v>
      </c>
      <c r="AC642" s="53">
        <f t="shared" si="111"/>
        <v>4.7799999999999995E-2</v>
      </c>
      <c r="AD642" s="69">
        <f>AC642+(AC642*(X642/100))</f>
        <v>0</v>
      </c>
      <c r="AE642" s="53">
        <f t="shared" si="112"/>
        <v>-4.7799999999999995E-2</v>
      </c>
      <c r="AF642" s="53">
        <f t="shared" si="113"/>
        <v>-100</v>
      </c>
      <c r="AG642" s="44">
        <v>221112</v>
      </c>
      <c r="AH642" s="15" t="s">
        <v>685</v>
      </c>
      <c r="AI642" s="20"/>
      <c r="AJ642" s="20"/>
      <c r="AK642" s="20"/>
      <c r="AL642" s="20"/>
      <c r="AM642" s="20"/>
      <c r="AN642" s="20"/>
      <c r="AO642" s="20"/>
      <c r="AP642" s="20"/>
      <c r="AQ642" s="20"/>
      <c r="AR642" s="20"/>
      <c r="AS642" s="20"/>
      <c r="AT642" s="20"/>
    </row>
    <row r="643" spans="1:46" ht="26.1" customHeight="1" x14ac:dyDescent="0.25">
      <c r="A643" s="39" t="s">
        <v>3</v>
      </c>
      <c r="B643" s="13" t="s">
        <v>257</v>
      </c>
      <c r="C643" s="13">
        <v>34017</v>
      </c>
      <c r="D643" s="13" t="s">
        <v>252</v>
      </c>
      <c r="E643" s="13">
        <v>12202</v>
      </c>
      <c r="F643" s="13" t="s">
        <v>271</v>
      </c>
      <c r="G643" s="13" t="s">
        <v>153</v>
      </c>
      <c r="H643" s="13" t="s">
        <v>157</v>
      </c>
      <c r="I643" s="4">
        <v>2403</v>
      </c>
      <c r="J643" s="4">
        <v>1</v>
      </c>
      <c r="K643" s="14" t="s">
        <v>35</v>
      </c>
      <c r="L643" s="15" t="s">
        <v>679</v>
      </c>
      <c r="M643" s="68">
        <v>136.34</v>
      </c>
      <c r="N643" s="61">
        <v>0</v>
      </c>
      <c r="O643" s="65">
        <f t="shared" si="106"/>
        <v>6.17481884057971E-2</v>
      </c>
      <c r="P643" s="65">
        <f t="shared" si="107"/>
        <v>0</v>
      </c>
      <c r="Q643" s="15">
        <v>3.5527304012559902</v>
      </c>
      <c r="R643" s="15">
        <v>0</v>
      </c>
      <c r="S643" s="15">
        <f t="shared" si="108"/>
        <v>-3.5527304012559902</v>
      </c>
      <c r="T643" s="15">
        <f t="shared" si="109"/>
        <v>-100</v>
      </c>
      <c r="U643" s="15">
        <v>3.5527304012559995</v>
      </c>
      <c r="V643" s="15">
        <v>0</v>
      </c>
      <c r="W643" s="15">
        <f t="shared" si="110"/>
        <v>-3.5527304012559995</v>
      </c>
      <c r="X643" s="16">
        <f t="shared" si="114"/>
        <v>-100</v>
      </c>
      <c r="Y643" s="13">
        <v>3.55</v>
      </c>
      <c r="Z643" s="13">
        <v>691.25</v>
      </c>
      <c r="AA643" s="13">
        <v>0</v>
      </c>
      <c r="AB643" s="13">
        <v>0</v>
      </c>
      <c r="AC643" s="53">
        <f t="shared" si="111"/>
        <v>0.34562500000000002</v>
      </c>
      <c r="AD643" s="69">
        <f>AC643+(AC643*(X643/100))</f>
        <v>0</v>
      </c>
      <c r="AE643" s="53">
        <f t="shared" si="112"/>
        <v>-0.34562500000000002</v>
      </c>
      <c r="AF643" s="53">
        <f t="shared" si="113"/>
        <v>-100</v>
      </c>
      <c r="AG643" s="44">
        <v>221112</v>
      </c>
      <c r="AH643" s="15" t="s">
        <v>685</v>
      </c>
      <c r="AI643" s="20"/>
      <c r="AJ643" s="20"/>
      <c r="AK643" s="20"/>
      <c r="AL643" s="20"/>
      <c r="AM643" s="20"/>
      <c r="AN643" s="20"/>
      <c r="AO643" s="20"/>
      <c r="AP643" s="20"/>
      <c r="AQ643" s="20"/>
      <c r="AR643" s="20"/>
      <c r="AS643" s="20"/>
      <c r="AT643" s="20"/>
    </row>
    <row r="644" spans="1:46" ht="26.1" customHeight="1" x14ac:dyDescent="0.25">
      <c r="A644" s="39" t="s">
        <v>3</v>
      </c>
      <c r="B644" s="13" t="s">
        <v>257</v>
      </c>
      <c r="C644" s="13">
        <v>34017</v>
      </c>
      <c r="D644" s="13" t="s">
        <v>252</v>
      </c>
      <c r="E644" s="13">
        <v>12202</v>
      </c>
      <c r="F644" s="13" t="s">
        <v>271</v>
      </c>
      <c r="G644" s="13" t="s">
        <v>153</v>
      </c>
      <c r="H644" s="13" t="s">
        <v>157</v>
      </c>
      <c r="I644" s="4">
        <v>2403</v>
      </c>
      <c r="J644" s="4">
        <v>1</v>
      </c>
      <c r="K644" s="14" t="s">
        <v>36</v>
      </c>
      <c r="L644" s="15" t="s">
        <v>679</v>
      </c>
      <c r="M644" s="68">
        <v>136.34</v>
      </c>
      <c r="N644" s="61">
        <v>0</v>
      </c>
      <c r="O644" s="65">
        <f t="shared" si="106"/>
        <v>6.17481884057971E-2</v>
      </c>
      <c r="P644" s="65">
        <f t="shared" si="107"/>
        <v>0</v>
      </c>
      <c r="Q644" s="15">
        <v>16.960172313158807</v>
      </c>
      <c r="R644" s="15">
        <v>0</v>
      </c>
      <c r="S644" s="15">
        <f t="shared" si="108"/>
        <v>-16.960172313158807</v>
      </c>
      <c r="T644" s="15">
        <f t="shared" si="109"/>
        <v>-100</v>
      </c>
      <c r="U644" s="15">
        <v>16.960172313158786</v>
      </c>
      <c r="V644" s="15">
        <v>0</v>
      </c>
      <c r="W644" s="15">
        <f t="shared" si="110"/>
        <v>-16.960172313158786</v>
      </c>
      <c r="X644" s="16">
        <f t="shared" si="114"/>
        <v>-100</v>
      </c>
      <c r="Y644" s="13">
        <v>16.96</v>
      </c>
      <c r="Z644" s="13">
        <v>2827.8599999999997</v>
      </c>
      <c r="AA644" s="13">
        <v>16.96</v>
      </c>
      <c r="AB644" s="13">
        <v>0</v>
      </c>
      <c r="AC644" s="53">
        <f t="shared" si="111"/>
        <v>1.4139299999999999</v>
      </c>
      <c r="AD644" s="53">
        <f>AC644+(AC644*(X644/100))</f>
        <v>0</v>
      </c>
      <c r="AE644" s="53">
        <f t="shared" si="112"/>
        <v>-1.4139299999999999</v>
      </c>
      <c r="AF644" s="53">
        <f t="shared" si="113"/>
        <v>-100</v>
      </c>
      <c r="AG644" s="44">
        <v>221112</v>
      </c>
      <c r="AH644" s="15" t="s">
        <v>685</v>
      </c>
      <c r="AI644" s="20"/>
      <c r="AJ644" s="20"/>
      <c r="AK644" s="20"/>
      <c r="AL644" s="20"/>
      <c r="AM644" s="20"/>
      <c r="AN644" s="20"/>
      <c r="AO644" s="20"/>
      <c r="AP644" s="20"/>
      <c r="AQ644" s="20"/>
      <c r="AR644" s="20"/>
      <c r="AS644" s="20"/>
      <c r="AT644" s="20"/>
    </row>
    <row r="645" spans="1:46" ht="26.1" customHeight="1" x14ac:dyDescent="0.25">
      <c r="A645" s="39" t="s">
        <v>3</v>
      </c>
      <c r="B645" s="13" t="s">
        <v>257</v>
      </c>
      <c r="C645" s="13">
        <v>34017</v>
      </c>
      <c r="D645" s="13" t="s">
        <v>252</v>
      </c>
      <c r="E645" s="13">
        <v>12202</v>
      </c>
      <c r="F645" s="13" t="s">
        <v>280</v>
      </c>
      <c r="G645" s="13" t="s">
        <v>153</v>
      </c>
      <c r="H645" s="13" t="s">
        <v>154</v>
      </c>
      <c r="I645" s="4">
        <v>2403</v>
      </c>
      <c r="J645" s="4">
        <v>2</v>
      </c>
      <c r="K645" s="14" t="s">
        <v>40</v>
      </c>
      <c r="L645" s="15" t="s">
        <v>679</v>
      </c>
      <c r="M645" s="68">
        <v>1841.05</v>
      </c>
      <c r="N645" s="61">
        <v>726.23</v>
      </c>
      <c r="O645" s="65">
        <f t="shared" si="106"/>
        <v>0.83380887681159421</v>
      </c>
      <c r="P645" s="65">
        <f t="shared" si="107"/>
        <v>0.32890851449275366</v>
      </c>
      <c r="Q645" s="15">
        <v>4.0489165918574503</v>
      </c>
      <c r="R645" s="15">
        <v>1.8961751630000001</v>
      </c>
      <c r="S645" s="15">
        <f t="shared" si="108"/>
        <v>-2.1527414288574502</v>
      </c>
      <c r="T645" s="15">
        <f t="shared" si="109"/>
        <v>-53.168332318494983</v>
      </c>
      <c r="U645" s="15">
        <v>1.679911864480313</v>
      </c>
      <c r="V645" s="15">
        <v>1.1953261829999999</v>
      </c>
      <c r="W645" s="15">
        <f t="shared" si="110"/>
        <v>-0.48458568148031311</v>
      </c>
      <c r="X645" s="16">
        <f t="shared" si="114"/>
        <v>-28.845899104964147</v>
      </c>
      <c r="Y645" s="13">
        <v>4.04</v>
      </c>
      <c r="Z645" s="13">
        <v>0</v>
      </c>
      <c r="AA645" s="13">
        <v>0</v>
      </c>
      <c r="AB645" s="13">
        <v>0</v>
      </c>
      <c r="AC645" s="53">
        <f t="shared" si="111"/>
        <v>0</v>
      </c>
      <c r="AD645" s="53">
        <f>IFERROR((((V645)/N645)*24),"0.00")</f>
        <v>3.9502400605868661E-2</v>
      </c>
      <c r="AE645" s="53">
        <f t="shared" si="112"/>
        <v>3.9502400605868661E-2</v>
      </c>
      <c r="AF645" s="53" t="str">
        <f t="shared" si="113"/>
        <v>0.00</v>
      </c>
      <c r="AG645" s="44">
        <v>221112</v>
      </c>
      <c r="AH645" s="15" t="s">
        <v>684</v>
      </c>
      <c r="AI645" s="20"/>
      <c r="AJ645" s="20"/>
      <c r="AK645" s="20"/>
      <c r="AL645" s="20"/>
      <c r="AM645" s="20"/>
      <c r="AN645" s="20"/>
      <c r="AO645" s="20"/>
      <c r="AP645" s="20"/>
      <c r="AQ645" s="20"/>
      <c r="AR645" s="20"/>
      <c r="AS645" s="20"/>
      <c r="AT645" s="20"/>
    </row>
    <row r="646" spans="1:46" ht="26.1" customHeight="1" x14ac:dyDescent="0.25">
      <c r="A646" s="39" t="s">
        <v>3</v>
      </c>
      <c r="B646" s="13" t="s">
        <v>257</v>
      </c>
      <c r="C646" s="13">
        <v>34017</v>
      </c>
      <c r="D646" s="13" t="s">
        <v>252</v>
      </c>
      <c r="E646" s="13">
        <v>12202</v>
      </c>
      <c r="F646" s="13" t="s">
        <v>280</v>
      </c>
      <c r="G646" s="13" t="s">
        <v>153</v>
      </c>
      <c r="H646" s="13" t="s">
        <v>154</v>
      </c>
      <c r="I646" s="4">
        <v>2403</v>
      </c>
      <c r="J646" s="4">
        <v>2</v>
      </c>
      <c r="K646" s="14" t="s">
        <v>38</v>
      </c>
      <c r="L646" s="15" t="s">
        <v>679</v>
      </c>
      <c r="M646" s="68">
        <v>1841.05</v>
      </c>
      <c r="N646" s="61">
        <v>726.23</v>
      </c>
      <c r="O646" s="65">
        <f t="shared" si="106"/>
        <v>0.83380887681159421</v>
      </c>
      <c r="P646" s="65">
        <f t="shared" si="107"/>
        <v>0.32890851449275366</v>
      </c>
      <c r="Q646" s="15">
        <v>40.785428108222668</v>
      </c>
      <c r="R646" s="15">
        <v>19.100496154999998</v>
      </c>
      <c r="S646" s="15">
        <f t="shared" si="108"/>
        <v>-21.684931953222669</v>
      </c>
      <c r="T646" s="15">
        <f t="shared" si="109"/>
        <v>-53.168332316342202</v>
      </c>
      <c r="U646" s="15">
        <v>16.922039025130967</v>
      </c>
      <c r="V646" s="15">
        <v>12.040724730000001</v>
      </c>
      <c r="W646" s="15">
        <f t="shared" si="110"/>
        <v>-4.8813142951309665</v>
      </c>
      <c r="X646" s="16">
        <f t="shared" si="114"/>
        <v>-28.84589905437349</v>
      </c>
      <c r="Y646" s="13">
        <v>40.89</v>
      </c>
      <c r="Z646" s="13">
        <v>0</v>
      </c>
      <c r="AA646" s="13">
        <v>0</v>
      </c>
      <c r="AB646" s="13">
        <v>0</v>
      </c>
      <c r="AC646" s="53">
        <f t="shared" si="111"/>
        <v>0</v>
      </c>
      <c r="AD646" s="53">
        <f>IFERROR((((V646)/N646)*24),"0.00")</f>
        <v>0.39791442589813142</v>
      </c>
      <c r="AE646" s="53">
        <f t="shared" si="112"/>
        <v>0.39791442589813142</v>
      </c>
      <c r="AF646" s="53" t="str">
        <f t="shared" si="113"/>
        <v>0.00</v>
      </c>
      <c r="AG646" s="44">
        <v>221112</v>
      </c>
      <c r="AH646" s="15" t="s">
        <v>684</v>
      </c>
      <c r="AI646" s="20"/>
      <c r="AJ646" s="20"/>
      <c r="AK646" s="20"/>
      <c r="AL646" s="20"/>
      <c r="AM646" s="20"/>
      <c r="AN646" s="20"/>
      <c r="AO646" s="20"/>
      <c r="AP646" s="20"/>
      <c r="AQ646" s="20"/>
      <c r="AR646" s="20"/>
      <c r="AS646" s="20"/>
      <c r="AT646" s="20"/>
    </row>
    <row r="647" spans="1:46" ht="26.1" customHeight="1" x14ac:dyDescent="0.25">
      <c r="A647" s="39" t="s">
        <v>3</v>
      </c>
      <c r="B647" s="13" t="s">
        <v>257</v>
      </c>
      <c r="C647" s="13">
        <v>34017</v>
      </c>
      <c r="D647" s="13" t="s">
        <v>252</v>
      </c>
      <c r="E647" s="13">
        <v>12202</v>
      </c>
      <c r="F647" s="13" t="s">
        <v>280</v>
      </c>
      <c r="G647" s="13" t="s">
        <v>153</v>
      </c>
      <c r="H647" s="13" t="s">
        <v>154</v>
      </c>
      <c r="I647" s="4">
        <v>2403</v>
      </c>
      <c r="J647" s="4">
        <v>2</v>
      </c>
      <c r="K647" s="14" t="s">
        <v>39</v>
      </c>
      <c r="L647" s="15" t="s">
        <v>679</v>
      </c>
      <c r="M647" s="68">
        <v>1841.05</v>
      </c>
      <c r="N647" s="61">
        <v>726.23</v>
      </c>
      <c r="O647" s="65">
        <f t="shared" si="106"/>
        <v>0.83380887681159421</v>
      </c>
      <c r="P647" s="65">
        <f t="shared" si="107"/>
        <v>0.32890851449275366</v>
      </c>
      <c r="Q647" s="15">
        <v>40.785428108222668</v>
      </c>
      <c r="R647" s="15">
        <v>19.100496154999998</v>
      </c>
      <c r="S647" s="15">
        <f t="shared" si="108"/>
        <v>-21.684931953222669</v>
      </c>
      <c r="T647" s="15">
        <f t="shared" si="109"/>
        <v>-53.168332316342202</v>
      </c>
      <c r="U647" s="15">
        <v>16.922039025130967</v>
      </c>
      <c r="V647" s="15">
        <v>12.040724730000001</v>
      </c>
      <c r="W647" s="15">
        <f t="shared" si="110"/>
        <v>-4.8813142951309665</v>
      </c>
      <c r="X647" s="16">
        <f t="shared" si="114"/>
        <v>-28.84589905437349</v>
      </c>
      <c r="Y647" s="13">
        <v>40.89</v>
      </c>
      <c r="Z647" s="13">
        <v>0</v>
      </c>
      <c r="AA647" s="13">
        <v>0</v>
      </c>
      <c r="AB647" s="13">
        <v>0</v>
      </c>
      <c r="AC647" s="53">
        <f t="shared" si="111"/>
        <v>0</v>
      </c>
      <c r="AD647" s="53">
        <f>IFERROR((((V647)/N647)*24),"0.00")</f>
        <v>0.39791442589813142</v>
      </c>
      <c r="AE647" s="53">
        <f t="shared" si="112"/>
        <v>0.39791442589813142</v>
      </c>
      <c r="AF647" s="53" t="str">
        <f t="shared" si="113"/>
        <v>0.00</v>
      </c>
      <c r="AG647" s="44">
        <v>221112</v>
      </c>
      <c r="AH647" s="15" t="s">
        <v>684</v>
      </c>
      <c r="AI647" s="20"/>
      <c r="AJ647" s="20"/>
      <c r="AK647" s="20"/>
      <c r="AL647" s="20"/>
      <c r="AM647" s="20"/>
      <c r="AN647" s="20"/>
      <c r="AO647" s="20"/>
      <c r="AP647" s="20"/>
      <c r="AQ647" s="20"/>
      <c r="AR647" s="20"/>
      <c r="AS647" s="20"/>
      <c r="AT647" s="20"/>
    </row>
    <row r="648" spans="1:46" ht="26.1" customHeight="1" x14ac:dyDescent="0.25">
      <c r="A648" s="40" t="s">
        <v>3</v>
      </c>
      <c r="B648" s="13" t="s">
        <v>257</v>
      </c>
      <c r="C648" s="13">
        <v>34017</v>
      </c>
      <c r="D648" s="13" t="s">
        <v>252</v>
      </c>
      <c r="E648" s="13">
        <v>12202</v>
      </c>
      <c r="F648" s="13" t="s">
        <v>280</v>
      </c>
      <c r="G648" s="13" t="s">
        <v>153</v>
      </c>
      <c r="H648" s="13" t="s">
        <v>154</v>
      </c>
      <c r="I648" s="4">
        <v>2403</v>
      </c>
      <c r="J648" s="4">
        <v>2</v>
      </c>
      <c r="K648" s="13" t="s">
        <v>37</v>
      </c>
      <c r="L648" s="15" t="s">
        <v>679</v>
      </c>
      <c r="M648" s="68">
        <v>1841.05</v>
      </c>
      <c r="N648" s="61">
        <v>726.23</v>
      </c>
      <c r="O648" s="65">
        <f t="shared" ref="O648:O711" si="117">M648/2208</f>
        <v>0.83380887681159421</v>
      </c>
      <c r="P648" s="65">
        <f t="shared" ref="P648:P711" si="118">N648/2208</f>
        <v>0.32890851449275366</v>
      </c>
      <c r="Q648" s="15">
        <v>987.09155797220239</v>
      </c>
      <c r="R648" s="15">
        <v>152.35132015400001</v>
      </c>
      <c r="S648" s="15">
        <f t="shared" ref="S648:S711" si="119">R648-Q648</f>
        <v>-834.74023781820233</v>
      </c>
      <c r="T648" s="15">
        <f t="shared" ref="T648:T711" si="120">IFERROR(((R648-Q648)/Q648)*100,"0.00")</f>
        <v>-84.565634370637525</v>
      </c>
      <c r="U648" s="15">
        <v>409.54827839641246</v>
      </c>
      <c r="V648" s="15">
        <v>5.8308594329999996</v>
      </c>
      <c r="W648" s="15">
        <f t="shared" ref="W648:W711" si="121">V648-U648</f>
        <v>-403.71741896341246</v>
      </c>
      <c r="X648" s="16">
        <f t="shared" si="114"/>
        <v>-98.576270554516611</v>
      </c>
      <c r="Y648" s="13">
        <v>987.19</v>
      </c>
      <c r="Z648" s="13">
        <v>0</v>
      </c>
      <c r="AA648" s="13">
        <v>0</v>
      </c>
      <c r="AB648" s="13">
        <v>0</v>
      </c>
      <c r="AC648" s="53">
        <f t="shared" ref="AC648:AC711" si="122">Z648/2000</f>
        <v>0</v>
      </c>
      <c r="AD648" s="53">
        <f>IFERROR((((V648)/N648)*24),"0.00")</f>
        <v>0.19269463722512151</v>
      </c>
      <c r="AE648" s="53">
        <f t="shared" ref="AE648:AE711" si="123">AD648-AC648</f>
        <v>0.19269463722512151</v>
      </c>
      <c r="AF648" s="53" t="str">
        <f t="shared" ref="AF648:AF711" si="124">IFERROR(((AD648-AC648)/AC648)*100,"0.00")</f>
        <v>0.00</v>
      </c>
      <c r="AG648" s="44">
        <v>221112</v>
      </c>
      <c r="AH648" s="15" t="s">
        <v>684</v>
      </c>
      <c r="AI648" s="59"/>
      <c r="AJ648" s="20"/>
      <c r="AK648" s="20"/>
      <c r="AL648" s="20"/>
      <c r="AM648" s="20"/>
      <c r="AN648" s="20"/>
      <c r="AO648" s="20"/>
      <c r="AP648" s="20"/>
      <c r="AQ648" s="20"/>
      <c r="AR648" s="20"/>
      <c r="AS648" s="20"/>
      <c r="AT648" s="20"/>
    </row>
    <row r="649" spans="1:46" ht="26.1" customHeight="1" x14ac:dyDescent="0.25">
      <c r="A649" s="39" t="s">
        <v>3</v>
      </c>
      <c r="B649" s="13" t="s">
        <v>257</v>
      </c>
      <c r="C649" s="13">
        <v>34017</v>
      </c>
      <c r="D649" s="13" t="s">
        <v>252</v>
      </c>
      <c r="E649" s="13">
        <v>12202</v>
      </c>
      <c r="F649" s="13" t="s">
        <v>280</v>
      </c>
      <c r="G649" s="13" t="s">
        <v>153</v>
      </c>
      <c r="H649" s="13" t="s">
        <v>154</v>
      </c>
      <c r="I649" s="4">
        <v>2403</v>
      </c>
      <c r="J649" s="4">
        <v>2</v>
      </c>
      <c r="K649" s="14" t="s">
        <v>34</v>
      </c>
      <c r="L649" s="15" t="s">
        <v>679</v>
      </c>
      <c r="M649" s="68">
        <v>1841.05</v>
      </c>
      <c r="N649" s="61">
        <v>726.23</v>
      </c>
      <c r="O649" s="65">
        <f t="shared" si="117"/>
        <v>0.83380887681159421</v>
      </c>
      <c r="P649" s="65">
        <f t="shared" si="118"/>
        <v>0.32890851449275366</v>
      </c>
      <c r="Q649" s="15">
        <v>28.44117020621816</v>
      </c>
      <c r="R649" s="15">
        <v>13.319474315999999</v>
      </c>
      <c r="S649" s="15">
        <f t="shared" si="119"/>
        <v>-15.121695890218161</v>
      </c>
      <c r="T649" s="15">
        <f t="shared" si="120"/>
        <v>-53.168332317465861</v>
      </c>
      <c r="U649" s="15">
        <v>11.800356511471469</v>
      </c>
      <c r="V649" s="15">
        <v>8.3964375839999992</v>
      </c>
      <c r="W649" s="15">
        <f t="shared" si="121"/>
        <v>-3.4039189274714694</v>
      </c>
      <c r="X649" s="16">
        <f t="shared" ref="X649:X712" si="125">IFERROR(((V649-U649)/U649)*100,"0")</f>
        <v>-28.84589905535838</v>
      </c>
      <c r="Y649" s="13">
        <v>28.55</v>
      </c>
      <c r="Z649" s="13">
        <v>311.79999999999995</v>
      </c>
      <c r="AA649" s="13">
        <v>0</v>
      </c>
      <c r="AB649" s="13">
        <v>0</v>
      </c>
      <c r="AC649" s="53">
        <f t="shared" si="122"/>
        <v>0.15589999999999998</v>
      </c>
      <c r="AD649" s="69">
        <f>AC649+(AC649*(X649/100))</f>
        <v>0.11092924337269627</v>
      </c>
      <c r="AE649" s="53">
        <f t="shared" si="123"/>
        <v>-4.497075662730371E-2</v>
      </c>
      <c r="AF649" s="53">
        <f t="shared" si="124"/>
        <v>-28.84589905535838</v>
      </c>
      <c r="AG649" s="44">
        <v>221112</v>
      </c>
      <c r="AH649" s="15" t="s">
        <v>684</v>
      </c>
      <c r="AI649" s="20"/>
      <c r="AJ649" s="20"/>
      <c r="AK649" s="20"/>
      <c r="AL649" s="20"/>
      <c r="AM649" s="20"/>
      <c r="AN649" s="20"/>
      <c r="AO649" s="20"/>
      <c r="AP649" s="20"/>
      <c r="AQ649" s="20"/>
      <c r="AR649" s="20"/>
      <c r="AS649" s="20"/>
      <c r="AT649" s="20"/>
    </row>
    <row r="650" spans="1:46" ht="26.1" customHeight="1" x14ac:dyDescent="0.25">
      <c r="A650" s="39" t="s">
        <v>3</v>
      </c>
      <c r="B650" s="13" t="s">
        <v>257</v>
      </c>
      <c r="C650" s="13">
        <v>34017</v>
      </c>
      <c r="D650" s="13" t="s">
        <v>252</v>
      </c>
      <c r="E650" s="13">
        <v>12202</v>
      </c>
      <c r="F650" s="13" t="s">
        <v>280</v>
      </c>
      <c r="G650" s="13" t="s">
        <v>153</v>
      </c>
      <c r="H650" s="13" t="s">
        <v>154</v>
      </c>
      <c r="I650" s="4">
        <v>2403</v>
      </c>
      <c r="J650" s="4">
        <v>2</v>
      </c>
      <c r="K650" s="14" t="s">
        <v>35</v>
      </c>
      <c r="L650" s="15" t="s">
        <v>679</v>
      </c>
      <c r="M650" s="68">
        <v>1841.05</v>
      </c>
      <c r="N650" s="61">
        <v>726.23</v>
      </c>
      <c r="O650" s="65">
        <f t="shared" si="117"/>
        <v>0.83380887681159421</v>
      </c>
      <c r="P650" s="65">
        <f t="shared" si="118"/>
        <v>0.32890851449275366</v>
      </c>
      <c r="Q650" s="15">
        <v>151.19247078375031</v>
      </c>
      <c r="R650" s="15">
        <v>70.805955499999996</v>
      </c>
      <c r="S650" s="15">
        <f t="shared" si="119"/>
        <v>-80.386515283750313</v>
      </c>
      <c r="T650" s="15">
        <f t="shared" si="120"/>
        <v>-53.168332303218101</v>
      </c>
      <c r="U650" s="15">
        <v>62.730367427301296</v>
      </c>
      <c r="V650" s="15">
        <v>44.635228955000002</v>
      </c>
      <c r="W650" s="15">
        <f t="shared" si="121"/>
        <v>-18.095138472301294</v>
      </c>
      <c r="X650" s="16">
        <f t="shared" si="125"/>
        <v>-28.845899066782749</v>
      </c>
      <c r="Y650" s="13">
        <v>151.55000000000001</v>
      </c>
      <c r="Z650" s="13">
        <v>4126.45</v>
      </c>
      <c r="AA650" s="13">
        <v>0</v>
      </c>
      <c r="AB650" s="13">
        <v>2952.3</v>
      </c>
      <c r="AC650" s="53">
        <f t="shared" si="122"/>
        <v>2.0632250000000001</v>
      </c>
      <c r="AD650" s="69">
        <f>AC650+(AC650*(X650/100))</f>
        <v>1.4680691989793717</v>
      </c>
      <c r="AE650" s="53">
        <f t="shared" si="123"/>
        <v>-0.59515580102062837</v>
      </c>
      <c r="AF650" s="53">
        <f t="shared" si="124"/>
        <v>-28.845899066782749</v>
      </c>
      <c r="AG650" s="44">
        <v>221112</v>
      </c>
      <c r="AH650" s="15" t="s">
        <v>684</v>
      </c>
      <c r="AI650" s="20"/>
      <c r="AJ650" s="20"/>
      <c r="AK650" s="20"/>
      <c r="AL650" s="20"/>
      <c r="AM650" s="20"/>
      <c r="AN650" s="20"/>
      <c r="AO650" s="20"/>
      <c r="AP650" s="20"/>
      <c r="AQ650" s="20"/>
      <c r="AR650" s="20"/>
      <c r="AS650" s="20"/>
      <c r="AT650" s="20"/>
    </row>
    <row r="651" spans="1:46" ht="26.1" customHeight="1" x14ac:dyDescent="0.25">
      <c r="A651" s="39" t="s">
        <v>3</v>
      </c>
      <c r="B651" s="13" t="s">
        <v>257</v>
      </c>
      <c r="C651" s="13">
        <v>34017</v>
      </c>
      <c r="D651" s="13" t="s">
        <v>252</v>
      </c>
      <c r="E651" s="13">
        <v>12202</v>
      </c>
      <c r="F651" s="13" t="s">
        <v>280</v>
      </c>
      <c r="G651" s="13" t="s">
        <v>153</v>
      </c>
      <c r="H651" s="13" t="s">
        <v>154</v>
      </c>
      <c r="I651" s="4">
        <v>2403</v>
      </c>
      <c r="J651" s="4">
        <v>2</v>
      </c>
      <c r="K651" s="14" t="s">
        <v>36</v>
      </c>
      <c r="L651" s="15" t="s">
        <v>679</v>
      </c>
      <c r="M651" s="68">
        <v>1841.05</v>
      </c>
      <c r="N651" s="61">
        <v>726.23</v>
      </c>
      <c r="O651" s="65">
        <f t="shared" si="117"/>
        <v>0.83380887681159421</v>
      </c>
      <c r="P651" s="65">
        <f t="shared" si="118"/>
        <v>0.32890851449275366</v>
      </c>
      <c r="Q651" s="15">
        <v>751.04807100998801</v>
      </c>
      <c r="R651" s="15">
        <v>416.23357252</v>
      </c>
      <c r="S651" s="15">
        <f t="shared" si="119"/>
        <v>-334.81449848998801</v>
      </c>
      <c r="T651" s="15">
        <f t="shared" si="120"/>
        <v>-44.579636299410112</v>
      </c>
      <c r="U651" s="15">
        <v>305.26190190660128</v>
      </c>
      <c r="V651" s="15">
        <v>262.38867451099998</v>
      </c>
      <c r="W651" s="15">
        <f t="shared" si="121"/>
        <v>-42.873227395601305</v>
      </c>
      <c r="X651" s="16">
        <f t="shared" si="125"/>
        <v>-14.044735726215487</v>
      </c>
      <c r="Y651" s="13">
        <v>751.70999999999992</v>
      </c>
      <c r="Z651" s="13">
        <v>20633.04</v>
      </c>
      <c r="AA651" s="13">
        <v>199.53</v>
      </c>
      <c r="AB651" s="13">
        <v>0</v>
      </c>
      <c r="AC651" s="53">
        <f t="shared" si="122"/>
        <v>10.316520000000001</v>
      </c>
      <c r="AD651" s="53">
        <f>AC651+(AC651*(X651/100))</f>
        <v>8.8675920298578355</v>
      </c>
      <c r="AE651" s="53">
        <f t="shared" si="123"/>
        <v>-1.4489279701421651</v>
      </c>
      <c r="AF651" s="53">
        <f t="shared" si="124"/>
        <v>-14.04473572621548</v>
      </c>
      <c r="AG651" s="44">
        <v>221112</v>
      </c>
      <c r="AH651" s="15" t="s">
        <v>684</v>
      </c>
      <c r="AI651" s="20"/>
      <c r="AJ651" s="20"/>
      <c r="AK651" s="20"/>
      <c r="AL651" s="20"/>
      <c r="AM651" s="20"/>
      <c r="AN651" s="20"/>
      <c r="AO651" s="20"/>
      <c r="AP651" s="20"/>
      <c r="AQ651" s="20"/>
      <c r="AR651" s="20"/>
      <c r="AS651" s="20"/>
      <c r="AT651" s="20"/>
    </row>
    <row r="652" spans="1:46" ht="26.1" customHeight="1" x14ac:dyDescent="0.25">
      <c r="A652" s="39" t="s">
        <v>32</v>
      </c>
      <c r="B652" s="13" t="s">
        <v>257</v>
      </c>
      <c r="C652" s="13">
        <v>34017</v>
      </c>
      <c r="D652" s="13" t="s">
        <v>252</v>
      </c>
      <c r="E652" s="13">
        <v>12200</v>
      </c>
      <c r="F652" s="13" t="s">
        <v>646</v>
      </c>
      <c r="G652" s="13" t="s">
        <v>160</v>
      </c>
      <c r="H652" s="13" t="s">
        <v>164</v>
      </c>
      <c r="I652" s="4">
        <v>2404</v>
      </c>
      <c r="J652" s="4">
        <v>131</v>
      </c>
      <c r="K652" s="14" t="s">
        <v>35</v>
      </c>
      <c r="L652" s="15" t="s">
        <v>680</v>
      </c>
      <c r="M652" s="68"/>
      <c r="N652" s="61">
        <v>775.83</v>
      </c>
      <c r="O652" s="65">
        <f t="shared" si="117"/>
        <v>0</v>
      </c>
      <c r="P652" s="65">
        <f t="shared" si="118"/>
        <v>0.35137228260869569</v>
      </c>
      <c r="Q652" s="15">
        <v>0</v>
      </c>
      <c r="R652" s="15">
        <v>8.8466885939999997</v>
      </c>
      <c r="S652" s="15">
        <f t="shared" si="119"/>
        <v>8.8466885939999997</v>
      </c>
      <c r="T652" s="15" t="str">
        <f t="shared" si="120"/>
        <v>0.00</v>
      </c>
      <c r="U652" s="15">
        <v>0</v>
      </c>
      <c r="V652" s="15">
        <v>3.3144922010000002</v>
      </c>
      <c r="W652" s="15">
        <f t="shared" si="121"/>
        <v>3.3144922010000002</v>
      </c>
      <c r="X652" s="16" t="str">
        <f t="shared" si="125"/>
        <v>0</v>
      </c>
      <c r="Y652" s="13"/>
      <c r="Z652" s="13"/>
      <c r="AA652" s="13"/>
      <c r="AB652" s="13"/>
      <c r="AC652" s="53">
        <f t="shared" si="122"/>
        <v>0</v>
      </c>
      <c r="AD652" s="53">
        <f t="shared" ref="AD652:AD683" si="126">IFERROR((((V652)/N652)*24),"0.00")</f>
        <v>0.10253253009551062</v>
      </c>
      <c r="AE652" s="53">
        <f t="shared" si="123"/>
        <v>0.10253253009551062</v>
      </c>
      <c r="AF652" s="53" t="str">
        <f t="shared" si="124"/>
        <v>0.00</v>
      </c>
      <c r="AG652" s="44" t="s">
        <v>681</v>
      </c>
      <c r="AH652" s="15" t="s">
        <v>686</v>
      </c>
      <c r="AI652" s="20"/>
      <c r="AJ652" s="20"/>
      <c r="AK652" s="20"/>
      <c r="AL652" s="20"/>
      <c r="AM652" s="20"/>
      <c r="AN652" s="20"/>
      <c r="AO652" s="20"/>
      <c r="AP652" s="20"/>
      <c r="AQ652" s="20"/>
      <c r="AR652" s="20"/>
      <c r="AS652" s="20"/>
      <c r="AT652" s="20"/>
    </row>
    <row r="653" spans="1:46" ht="26.1" customHeight="1" x14ac:dyDescent="0.25">
      <c r="A653" s="39" t="s">
        <v>32</v>
      </c>
      <c r="B653" s="13" t="s">
        <v>257</v>
      </c>
      <c r="C653" s="13">
        <v>34017</v>
      </c>
      <c r="D653" s="13" t="s">
        <v>252</v>
      </c>
      <c r="E653" s="13">
        <v>12200</v>
      </c>
      <c r="F653" s="13" t="s">
        <v>646</v>
      </c>
      <c r="G653" s="13" t="s">
        <v>160</v>
      </c>
      <c r="H653" s="13" t="s">
        <v>164</v>
      </c>
      <c r="I653" s="4">
        <v>2404</v>
      </c>
      <c r="J653" s="4">
        <v>131</v>
      </c>
      <c r="K653" s="14" t="s">
        <v>40</v>
      </c>
      <c r="L653" s="15" t="s">
        <v>680</v>
      </c>
      <c r="M653" s="68"/>
      <c r="N653" s="61">
        <v>775.83</v>
      </c>
      <c r="O653" s="65">
        <f t="shared" si="117"/>
        <v>0</v>
      </c>
      <c r="P653" s="65">
        <f t="shared" si="118"/>
        <v>0.35137228260869569</v>
      </c>
      <c r="Q653" s="15">
        <v>0</v>
      </c>
      <c r="R653" s="15">
        <v>0</v>
      </c>
      <c r="S653" s="15">
        <f t="shared" si="119"/>
        <v>0</v>
      </c>
      <c r="T653" s="15" t="str">
        <f t="shared" si="120"/>
        <v>0.00</v>
      </c>
      <c r="U653" s="15">
        <v>0</v>
      </c>
      <c r="V653" s="15">
        <v>0</v>
      </c>
      <c r="W653" s="15">
        <f t="shared" si="121"/>
        <v>0</v>
      </c>
      <c r="X653" s="16" t="str">
        <f t="shared" si="125"/>
        <v>0</v>
      </c>
      <c r="Y653" s="13"/>
      <c r="Z653" s="13"/>
      <c r="AA653" s="13"/>
      <c r="AB653" s="13"/>
      <c r="AC653" s="53">
        <f t="shared" si="122"/>
        <v>0</v>
      </c>
      <c r="AD653" s="53">
        <f t="shared" si="126"/>
        <v>0</v>
      </c>
      <c r="AE653" s="53">
        <f t="shared" si="123"/>
        <v>0</v>
      </c>
      <c r="AF653" s="53" t="str">
        <f t="shared" si="124"/>
        <v>0.00</v>
      </c>
      <c r="AG653" s="44" t="s">
        <v>681</v>
      </c>
      <c r="AH653" s="15" t="s">
        <v>686</v>
      </c>
      <c r="AI653" s="20"/>
      <c r="AJ653" s="20"/>
      <c r="AK653" s="20"/>
      <c r="AL653" s="20"/>
      <c r="AM653" s="20"/>
      <c r="AN653" s="20"/>
      <c r="AO653" s="20"/>
      <c r="AP653" s="20"/>
      <c r="AQ653" s="20"/>
      <c r="AR653" s="20"/>
      <c r="AS653" s="20"/>
      <c r="AT653" s="20"/>
    </row>
    <row r="654" spans="1:46" ht="26.1" customHeight="1" x14ac:dyDescent="0.25">
      <c r="A654" s="39" t="s">
        <v>32</v>
      </c>
      <c r="B654" s="13" t="s">
        <v>257</v>
      </c>
      <c r="C654" s="13">
        <v>34017</v>
      </c>
      <c r="D654" s="13" t="s">
        <v>252</v>
      </c>
      <c r="E654" s="13">
        <v>12200</v>
      </c>
      <c r="F654" s="13" t="s">
        <v>646</v>
      </c>
      <c r="G654" s="13" t="s">
        <v>160</v>
      </c>
      <c r="H654" s="13" t="s">
        <v>164</v>
      </c>
      <c r="I654" s="4">
        <v>2404</v>
      </c>
      <c r="J654" s="4">
        <v>131</v>
      </c>
      <c r="K654" s="14" t="s">
        <v>36</v>
      </c>
      <c r="L654" s="15" t="s">
        <v>680</v>
      </c>
      <c r="M654" s="68"/>
      <c r="N654" s="61">
        <v>775.83</v>
      </c>
      <c r="O654" s="65">
        <f t="shared" si="117"/>
        <v>0</v>
      </c>
      <c r="P654" s="65">
        <f t="shared" si="118"/>
        <v>0.35137228260869569</v>
      </c>
      <c r="Q654" s="15">
        <v>0</v>
      </c>
      <c r="R654" s="15">
        <v>4.4233442969999999</v>
      </c>
      <c r="S654" s="15">
        <f t="shared" si="119"/>
        <v>4.4233442969999999</v>
      </c>
      <c r="T654" s="15" t="str">
        <f t="shared" si="120"/>
        <v>0.00</v>
      </c>
      <c r="U654" s="15">
        <v>0</v>
      </c>
      <c r="V654" s="15">
        <v>1.6572461000000001</v>
      </c>
      <c r="W654" s="15">
        <f t="shared" si="121"/>
        <v>1.6572461000000001</v>
      </c>
      <c r="X654" s="16" t="str">
        <f t="shared" si="125"/>
        <v>0</v>
      </c>
      <c r="Y654" s="13"/>
      <c r="Z654" s="13"/>
      <c r="AA654" s="13"/>
      <c r="AB654" s="13"/>
      <c r="AC654" s="53">
        <f t="shared" si="122"/>
        <v>0</v>
      </c>
      <c r="AD654" s="53">
        <f t="shared" si="126"/>
        <v>5.1266265032287997E-2</v>
      </c>
      <c r="AE654" s="53">
        <f t="shared" si="123"/>
        <v>5.1266265032287997E-2</v>
      </c>
      <c r="AF654" s="53" t="str">
        <f t="shared" si="124"/>
        <v>0.00</v>
      </c>
      <c r="AG654" s="44" t="s">
        <v>681</v>
      </c>
      <c r="AH654" s="15" t="s">
        <v>686</v>
      </c>
      <c r="AI654" s="20"/>
      <c r="AJ654" s="20"/>
      <c r="AK654" s="20"/>
      <c r="AL654" s="20"/>
      <c r="AM654" s="20"/>
      <c r="AN654" s="20"/>
      <c r="AO654" s="20"/>
      <c r="AP654" s="20"/>
      <c r="AQ654" s="20"/>
      <c r="AR654" s="20"/>
      <c r="AS654" s="20"/>
      <c r="AT654" s="20"/>
    </row>
    <row r="655" spans="1:46" ht="26.1" customHeight="1" x14ac:dyDescent="0.25">
      <c r="A655" s="39" t="s">
        <v>32</v>
      </c>
      <c r="B655" s="13" t="s">
        <v>257</v>
      </c>
      <c r="C655" s="13">
        <v>34017</v>
      </c>
      <c r="D655" s="13" t="s">
        <v>252</v>
      </c>
      <c r="E655" s="13">
        <v>12200</v>
      </c>
      <c r="F655" s="13" t="s">
        <v>646</v>
      </c>
      <c r="G655" s="13" t="s">
        <v>160</v>
      </c>
      <c r="H655" s="13" t="s">
        <v>164</v>
      </c>
      <c r="I655" s="4">
        <v>2404</v>
      </c>
      <c r="J655" s="4">
        <v>131</v>
      </c>
      <c r="K655" s="14" t="s">
        <v>38</v>
      </c>
      <c r="L655" s="15" t="s">
        <v>680</v>
      </c>
      <c r="M655" s="68"/>
      <c r="N655" s="61">
        <v>775.83</v>
      </c>
      <c r="O655" s="65">
        <f t="shared" si="117"/>
        <v>0</v>
      </c>
      <c r="P655" s="65">
        <f t="shared" si="118"/>
        <v>0.35137228260869569</v>
      </c>
      <c r="Q655" s="15">
        <v>0</v>
      </c>
      <c r="R655" s="15">
        <v>1.9462714910000001</v>
      </c>
      <c r="S655" s="15">
        <f t="shared" si="119"/>
        <v>1.9462714910000001</v>
      </c>
      <c r="T655" s="15" t="str">
        <f t="shared" si="120"/>
        <v>0.00</v>
      </c>
      <c r="U655" s="15">
        <v>0</v>
      </c>
      <c r="V655" s="15">
        <v>0.72918828399999991</v>
      </c>
      <c r="W655" s="15">
        <f t="shared" si="121"/>
        <v>0.72918828399999991</v>
      </c>
      <c r="X655" s="16" t="str">
        <f t="shared" si="125"/>
        <v>0</v>
      </c>
      <c r="Y655" s="13"/>
      <c r="Z655" s="13"/>
      <c r="AA655" s="13"/>
      <c r="AB655" s="13"/>
      <c r="AC655" s="53">
        <f t="shared" si="122"/>
        <v>0</v>
      </c>
      <c r="AD655" s="53">
        <f t="shared" si="126"/>
        <v>2.2557156614206715E-2</v>
      </c>
      <c r="AE655" s="53">
        <f t="shared" si="123"/>
        <v>2.2557156614206715E-2</v>
      </c>
      <c r="AF655" s="53" t="str">
        <f t="shared" si="124"/>
        <v>0.00</v>
      </c>
      <c r="AG655" s="44" t="s">
        <v>681</v>
      </c>
      <c r="AH655" s="15" t="s">
        <v>686</v>
      </c>
      <c r="AI655" s="20"/>
      <c r="AJ655" s="20"/>
      <c r="AK655" s="20"/>
      <c r="AL655" s="20"/>
      <c r="AM655" s="20"/>
      <c r="AN655" s="20"/>
      <c r="AO655" s="20"/>
      <c r="AP655" s="20"/>
      <c r="AQ655" s="20"/>
      <c r="AR655" s="20"/>
      <c r="AS655" s="20"/>
      <c r="AT655" s="20"/>
    </row>
    <row r="656" spans="1:46" ht="26.1" customHeight="1" x14ac:dyDescent="0.25">
      <c r="A656" s="39" t="s">
        <v>32</v>
      </c>
      <c r="B656" s="13" t="s">
        <v>257</v>
      </c>
      <c r="C656" s="13">
        <v>34017</v>
      </c>
      <c r="D656" s="13" t="s">
        <v>252</v>
      </c>
      <c r="E656" s="13">
        <v>12200</v>
      </c>
      <c r="F656" s="13" t="s">
        <v>646</v>
      </c>
      <c r="G656" s="13" t="s">
        <v>160</v>
      </c>
      <c r="H656" s="13" t="s">
        <v>164</v>
      </c>
      <c r="I656" s="4">
        <v>2404</v>
      </c>
      <c r="J656" s="4">
        <v>131</v>
      </c>
      <c r="K656" s="14" t="s">
        <v>39</v>
      </c>
      <c r="L656" s="15" t="s">
        <v>680</v>
      </c>
      <c r="M656" s="68"/>
      <c r="N656" s="61">
        <v>775.83</v>
      </c>
      <c r="O656" s="65">
        <f t="shared" si="117"/>
        <v>0</v>
      </c>
      <c r="P656" s="65">
        <f t="shared" si="118"/>
        <v>0.35137228260869569</v>
      </c>
      <c r="Q656" s="15">
        <v>0</v>
      </c>
      <c r="R656" s="15">
        <v>1.9462714910000001</v>
      </c>
      <c r="S656" s="15">
        <f t="shared" si="119"/>
        <v>1.9462714910000001</v>
      </c>
      <c r="T656" s="15" t="str">
        <f t="shared" si="120"/>
        <v>0.00</v>
      </c>
      <c r="U656" s="15">
        <v>0</v>
      </c>
      <c r="V656" s="15">
        <v>0.72918828399999991</v>
      </c>
      <c r="W656" s="15">
        <f t="shared" si="121"/>
        <v>0.72918828399999991</v>
      </c>
      <c r="X656" s="16" t="str">
        <f t="shared" si="125"/>
        <v>0</v>
      </c>
      <c r="Y656" s="13"/>
      <c r="Z656" s="13"/>
      <c r="AA656" s="13"/>
      <c r="AB656" s="13"/>
      <c r="AC656" s="53">
        <f t="shared" si="122"/>
        <v>0</v>
      </c>
      <c r="AD656" s="53">
        <f t="shared" si="126"/>
        <v>2.2557156614206715E-2</v>
      </c>
      <c r="AE656" s="53">
        <f t="shared" si="123"/>
        <v>2.2557156614206715E-2</v>
      </c>
      <c r="AF656" s="53" t="str">
        <f t="shared" si="124"/>
        <v>0.00</v>
      </c>
      <c r="AG656" s="44" t="s">
        <v>681</v>
      </c>
      <c r="AH656" s="15" t="s">
        <v>686</v>
      </c>
      <c r="AI656" s="20"/>
      <c r="AJ656" s="20"/>
      <c r="AK656" s="20"/>
      <c r="AL656" s="20"/>
      <c r="AM656" s="20"/>
      <c r="AN656" s="20"/>
      <c r="AO656" s="20"/>
      <c r="AP656" s="20"/>
      <c r="AQ656" s="20"/>
      <c r="AR656" s="20"/>
      <c r="AS656" s="20"/>
      <c r="AT656" s="20"/>
    </row>
    <row r="657" spans="1:46" ht="26.1" customHeight="1" x14ac:dyDescent="0.25">
      <c r="A657" s="39" t="s">
        <v>32</v>
      </c>
      <c r="B657" s="13" t="s">
        <v>257</v>
      </c>
      <c r="C657" s="13">
        <v>34017</v>
      </c>
      <c r="D657" s="13" t="s">
        <v>252</v>
      </c>
      <c r="E657" s="13">
        <v>12200</v>
      </c>
      <c r="F657" s="13" t="s">
        <v>646</v>
      </c>
      <c r="G657" s="13" t="s">
        <v>160</v>
      </c>
      <c r="H657" s="13" t="s">
        <v>164</v>
      </c>
      <c r="I657" s="4">
        <v>2404</v>
      </c>
      <c r="J657" s="4">
        <v>131</v>
      </c>
      <c r="K657" s="14" t="s">
        <v>37</v>
      </c>
      <c r="L657" s="15" t="s">
        <v>680</v>
      </c>
      <c r="M657" s="68"/>
      <c r="N657" s="61">
        <v>775.83</v>
      </c>
      <c r="O657" s="65">
        <f t="shared" si="117"/>
        <v>0</v>
      </c>
      <c r="P657" s="65">
        <f t="shared" si="118"/>
        <v>0.35137228260869569</v>
      </c>
      <c r="Q657" s="15">
        <v>0</v>
      </c>
      <c r="R657" s="15">
        <v>0.58977924000000004</v>
      </c>
      <c r="S657" s="15">
        <f t="shared" si="119"/>
        <v>0.58977924000000004</v>
      </c>
      <c r="T657" s="15" t="str">
        <f t="shared" si="120"/>
        <v>0.00</v>
      </c>
      <c r="U657" s="15">
        <v>0</v>
      </c>
      <c r="V657" s="15">
        <v>0.220966147</v>
      </c>
      <c r="W657" s="15">
        <f t="shared" si="121"/>
        <v>0.220966147</v>
      </c>
      <c r="X657" s="16" t="str">
        <f t="shared" si="125"/>
        <v>0</v>
      </c>
      <c r="Y657" s="13"/>
      <c r="Z657" s="13"/>
      <c r="AA657" s="13"/>
      <c r="AB657" s="13"/>
      <c r="AC657" s="53">
        <f t="shared" si="122"/>
        <v>0</v>
      </c>
      <c r="AD657" s="53">
        <f t="shared" si="126"/>
        <v>6.8355020146166042E-3</v>
      </c>
      <c r="AE657" s="53">
        <f t="shared" si="123"/>
        <v>6.8355020146166042E-3</v>
      </c>
      <c r="AF657" s="53" t="str">
        <f t="shared" si="124"/>
        <v>0.00</v>
      </c>
      <c r="AG657" s="44" t="s">
        <v>681</v>
      </c>
      <c r="AH657" s="15" t="s">
        <v>686</v>
      </c>
      <c r="AI657" s="20"/>
      <c r="AJ657" s="20"/>
      <c r="AK657" s="20"/>
      <c r="AL657" s="20"/>
      <c r="AM657" s="20"/>
      <c r="AN657" s="20"/>
      <c r="AO657" s="20"/>
      <c r="AP657" s="20"/>
      <c r="AQ657" s="20"/>
      <c r="AR657" s="20"/>
      <c r="AS657" s="20"/>
      <c r="AT657" s="20"/>
    </row>
    <row r="658" spans="1:46" ht="26.1" customHeight="1" x14ac:dyDescent="0.25">
      <c r="A658" s="39" t="s">
        <v>32</v>
      </c>
      <c r="B658" s="13" t="s">
        <v>257</v>
      </c>
      <c r="C658" s="13">
        <v>34017</v>
      </c>
      <c r="D658" s="13" t="s">
        <v>252</v>
      </c>
      <c r="E658" s="13">
        <v>12200</v>
      </c>
      <c r="F658" s="13" t="s">
        <v>646</v>
      </c>
      <c r="G658" s="13" t="s">
        <v>160</v>
      </c>
      <c r="H658" s="13" t="s">
        <v>164</v>
      </c>
      <c r="I658" s="4">
        <v>2404</v>
      </c>
      <c r="J658" s="4">
        <v>131</v>
      </c>
      <c r="K658" s="14" t="s">
        <v>34</v>
      </c>
      <c r="L658" s="15" t="s">
        <v>680</v>
      </c>
      <c r="M658" s="68"/>
      <c r="N658" s="61">
        <v>775.83</v>
      </c>
      <c r="O658" s="65">
        <f t="shared" si="117"/>
        <v>0</v>
      </c>
      <c r="P658" s="65">
        <f t="shared" si="118"/>
        <v>0.35137228260869569</v>
      </c>
      <c r="Q658" s="15">
        <v>0</v>
      </c>
      <c r="R658" s="15">
        <v>0.61926820199999999</v>
      </c>
      <c r="S658" s="15">
        <f t="shared" si="119"/>
        <v>0.61926820199999999</v>
      </c>
      <c r="T658" s="15" t="str">
        <f t="shared" si="120"/>
        <v>0.00</v>
      </c>
      <c r="U658" s="15">
        <v>0</v>
      </c>
      <c r="V658" s="15">
        <v>0.23201445400000001</v>
      </c>
      <c r="W658" s="15">
        <f t="shared" si="121"/>
        <v>0.23201445400000001</v>
      </c>
      <c r="X658" s="16" t="str">
        <f t="shared" si="125"/>
        <v>0</v>
      </c>
      <c r="Y658" s="13"/>
      <c r="Z658" s="13"/>
      <c r="AA658" s="13"/>
      <c r="AB658" s="13"/>
      <c r="AC658" s="53">
        <f t="shared" si="122"/>
        <v>0</v>
      </c>
      <c r="AD658" s="53">
        <f t="shared" si="126"/>
        <v>7.1772771045203205E-3</v>
      </c>
      <c r="AE658" s="53">
        <f t="shared" si="123"/>
        <v>7.1772771045203205E-3</v>
      </c>
      <c r="AF658" s="53" t="str">
        <f t="shared" si="124"/>
        <v>0.00</v>
      </c>
      <c r="AG658" s="44" t="s">
        <v>681</v>
      </c>
      <c r="AH658" s="15" t="s">
        <v>686</v>
      </c>
      <c r="AI658" s="20"/>
      <c r="AJ658" s="20"/>
      <c r="AK658" s="20"/>
      <c r="AL658" s="20"/>
      <c r="AM658" s="20"/>
      <c r="AN658" s="20"/>
      <c r="AO658" s="20"/>
      <c r="AP658" s="20"/>
      <c r="AQ658" s="20"/>
      <c r="AR658" s="20"/>
      <c r="AS658" s="20"/>
      <c r="AT658" s="20"/>
    </row>
    <row r="659" spans="1:46" ht="26.1" customHeight="1" x14ac:dyDescent="0.25">
      <c r="A659" s="39" t="s">
        <v>32</v>
      </c>
      <c r="B659" s="13" t="s">
        <v>257</v>
      </c>
      <c r="C659" s="13">
        <v>34017</v>
      </c>
      <c r="D659" s="13" t="s">
        <v>252</v>
      </c>
      <c r="E659" s="13">
        <v>12200</v>
      </c>
      <c r="F659" s="13" t="s">
        <v>646</v>
      </c>
      <c r="G659" s="13" t="s">
        <v>160</v>
      </c>
      <c r="H659" s="13" t="s">
        <v>164</v>
      </c>
      <c r="I659" s="4">
        <v>2404</v>
      </c>
      <c r="J659" s="4">
        <v>132</v>
      </c>
      <c r="K659" s="14" t="s">
        <v>35</v>
      </c>
      <c r="L659" s="15" t="s">
        <v>680</v>
      </c>
      <c r="M659" s="68"/>
      <c r="N659" s="61">
        <v>779.12</v>
      </c>
      <c r="O659" s="65">
        <f t="shared" si="117"/>
        <v>0</v>
      </c>
      <c r="P659" s="65">
        <f t="shared" si="118"/>
        <v>0.35286231884057973</v>
      </c>
      <c r="Q659" s="15">
        <v>0</v>
      </c>
      <c r="R659" s="15">
        <v>8.757853334</v>
      </c>
      <c r="S659" s="15">
        <f t="shared" si="119"/>
        <v>8.757853334</v>
      </c>
      <c r="T659" s="15" t="str">
        <f t="shared" si="120"/>
        <v>0.00</v>
      </c>
      <c r="U659" s="15">
        <v>0</v>
      </c>
      <c r="V659" s="15">
        <v>3.326677353</v>
      </c>
      <c r="W659" s="15">
        <f t="shared" si="121"/>
        <v>3.326677353</v>
      </c>
      <c r="X659" s="16" t="str">
        <f t="shared" si="125"/>
        <v>0</v>
      </c>
      <c r="Y659" s="13"/>
      <c r="Z659" s="13"/>
      <c r="AA659" s="13"/>
      <c r="AB659" s="13"/>
      <c r="AC659" s="53">
        <f t="shared" si="122"/>
        <v>0</v>
      </c>
      <c r="AD659" s="53">
        <f t="shared" si="126"/>
        <v>0.10247491589485573</v>
      </c>
      <c r="AE659" s="53">
        <f t="shared" si="123"/>
        <v>0.10247491589485573</v>
      </c>
      <c r="AF659" s="53" t="str">
        <f t="shared" si="124"/>
        <v>0.00</v>
      </c>
      <c r="AG659" s="44" t="s">
        <v>681</v>
      </c>
      <c r="AH659" s="15" t="s">
        <v>686</v>
      </c>
      <c r="AI659" s="20"/>
      <c r="AJ659" s="20"/>
      <c r="AK659" s="20"/>
      <c r="AL659" s="20"/>
      <c r="AM659" s="20"/>
      <c r="AN659" s="20"/>
      <c r="AO659" s="20"/>
      <c r="AP659" s="20"/>
      <c r="AQ659" s="20"/>
      <c r="AR659" s="20"/>
      <c r="AS659" s="20"/>
      <c r="AT659" s="20"/>
    </row>
    <row r="660" spans="1:46" ht="26.1" customHeight="1" x14ac:dyDescent="0.25">
      <c r="A660" s="39" t="s">
        <v>32</v>
      </c>
      <c r="B660" s="13" t="s">
        <v>257</v>
      </c>
      <c r="C660" s="13">
        <v>34017</v>
      </c>
      <c r="D660" s="13" t="s">
        <v>252</v>
      </c>
      <c r="E660" s="13">
        <v>12200</v>
      </c>
      <c r="F660" s="13" t="s">
        <v>646</v>
      </c>
      <c r="G660" s="13" t="s">
        <v>160</v>
      </c>
      <c r="H660" s="13" t="s">
        <v>164</v>
      </c>
      <c r="I660" s="4">
        <v>2404</v>
      </c>
      <c r="J660" s="4">
        <v>132</v>
      </c>
      <c r="K660" s="14" t="s">
        <v>40</v>
      </c>
      <c r="L660" s="15" t="s">
        <v>680</v>
      </c>
      <c r="M660" s="68"/>
      <c r="N660" s="61">
        <v>779.12</v>
      </c>
      <c r="O660" s="65">
        <f t="shared" si="117"/>
        <v>0</v>
      </c>
      <c r="P660" s="65">
        <f t="shared" si="118"/>
        <v>0.35286231884057973</v>
      </c>
      <c r="Q660" s="15">
        <v>0</v>
      </c>
      <c r="R660" s="15">
        <v>0</v>
      </c>
      <c r="S660" s="15">
        <f t="shared" si="119"/>
        <v>0</v>
      </c>
      <c r="T660" s="15" t="str">
        <f t="shared" si="120"/>
        <v>0.00</v>
      </c>
      <c r="U660" s="15">
        <v>0</v>
      </c>
      <c r="V660" s="15">
        <v>0</v>
      </c>
      <c r="W660" s="15">
        <f t="shared" si="121"/>
        <v>0</v>
      </c>
      <c r="X660" s="16" t="str">
        <f t="shared" si="125"/>
        <v>0</v>
      </c>
      <c r="Y660" s="13"/>
      <c r="Z660" s="13"/>
      <c r="AA660" s="13"/>
      <c r="AB660" s="13"/>
      <c r="AC660" s="53">
        <f t="shared" si="122"/>
        <v>0</v>
      </c>
      <c r="AD660" s="53">
        <f t="shared" si="126"/>
        <v>0</v>
      </c>
      <c r="AE660" s="53">
        <f t="shared" si="123"/>
        <v>0</v>
      </c>
      <c r="AF660" s="53" t="str">
        <f t="shared" si="124"/>
        <v>0.00</v>
      </c>
      <c r="AG660" s="44" t="s">
        <v>681</v>
      </c>
      <c r="AH660" s="15" t="s">
        <v>686</v>
      </c>
      <c r="AI660" s="20"/>
      <c r="AJ660" s="20"/>
      <c r="AK660" s="20"/>
      <c r="AL660" s="20"/>
      <c r="AM660" s="20"/>
      <c r="AN660" s="20"/>
      <c r="AO660" s="20"/>
      <c r="AP660" s="20"/>
      <c r="AQ660" s="20"/>
      <c r="AR660" s="20"/>
      <c r="AS660" s="20"/>
      <c r="AT660" s="20"/>
    </row>
    <row r="661" spans="1:46" ht="26.1" customHeight="1" x14ac:dyDescent="0.25">
      <c r="A661" s="39" t="s">
        <v>32</v>
      </c>
      <c r="B661" s="13" t="s">
        <v>257</v>
      </c>
      <c r="C661" s="13">
        <v>34017</v>
      </c>
      <c r="D661" s="13" t="s">
        <v>252</v>
      </c>
      <c r="E661" s="13">
        <v>12200</v>
      </c>
      <c r="F661" s="13" t="s">
        <v>646</v>
      </c>
      <c r="G661" s="13" t="s">
        <v>160</v>
      </c>
      <c r="H661" s="13" t="s">
        <v>164</v>
      </c>
      <c r="I661" s="4">
        <v>2404</v>
      </c>
      <c r="J661" s="4">
        <v>132</v>
      </c>
      <c r="K661" s="14" t="s">
        <v>36</v>
      </c>
      <c r="L661" s="15" t="s">
        <v>680</v>
      </c>
      <c r="M661" s="68"/>
      <c r="N661" s="61">
        <v>779.12</v>
      </c>
      <c r="O661" s="65">
        <f t="shared" si="117"/>
        <v>0</v>
      </c>
      <c r="P661" s="65">
        <f t="shared" si="118"/>
        <v>0.35286231884057973</v>
      </c>
      <c r="Q661" s="15">
        <v>0</v>
      </c>
      <c r="R661" s="15">
        <v>4.378926667</v>
      </c>
      <c r="S661" s="15">
        <f t="shared" si="119"/>
        <v>4.378926667</v>
      </c>
      <c r="T661" s="15" t="str">
        <f t="shared" si="120"/>
        <v>0.00</v>
      </c>
      <c r="U661" s="15">
        <v>0</v>
      </c>
      <c r="V661" s="15">
        <v>1.663338676</v>
      </c>
      <c r="W661" s="15">
        <f t="shared" si="121"/>
        <v>1.663338676</v>
      </c>
      <c r="X661" s="16" t="str">
        <f t="shared" si="125"/>
        <v>0</v>
      </c>
      <c r="Y661" s="13"/>
      <c r="Z661" s="13"/>
      <c r="AA661" s="13"/>
      <c r="AB661" s="13"/>
      <c r="AC661" s="53">
        <f t="shared" si="122"/>
        <v>0</v>
      </c>
      <c r="AD661" s="53">
        <f t="shared" si="126"/>
        <v>5.1237457932025873E-2</v>
      </c>
      <c r="AE661" s="53">
        <f t="shared" si="123"/>
        <v>5.1237457932025873E-2</v>
      </c>
      <c r="AF661" s="53" t="str">
        <f t="shared" si="124"/>
        <v>0.00</v>
      </c>
      <c r="AG661" s="44" t="s">
        <v>681</v>
      </c>
      <c r="AH661" s="15" t="s">
        <v>686</v>
      </c>
      <c r="AI661" s="20"/>
      <c r="AJ661" s="20"/>
      <c r="AK661" s="20"/>
      <c r="AL661" s="20"/>
      <c r="AM661" s="20"/>
      <c r="AN661" s="20"/>
      <c r="AO661" s="20"/>
      <c r="AP661" s="20"/>
      <c r="AQ661" s="20"/>
      <c r="AR661" s="20"/>
      <c r="AS661" s="20"/>
      <c r="AT661" s="20"/>
    </row>
    <row r="662" spans="1:46" ht="26.1" customHeight="1" x14ac:dyDescent="0.25">
      <c r="A662" s="39" t="s">
        <v>32</v>
      </c>
      <c r="B662" s="13" t="s">
        <v>257</v>
      </c>
      <c r="C662" s="13">
        <v>34017</v>
      </c>
      <c r="D662" s="13" t="s">
        <v>252</v>
      </c>
      <c r="E662" s="13">
        <v>12200</v>
      </c>
      <c r="F662" s="13" t="s">
        <v>646</v>
      </c>
      <c r="G662" s="13" t="s">
        <v>160</v>
      </c>
      <c r="H662" s="13" t="s">
        <v>164</v>
      </c>
      <c r="I662" s="4">
        <v>2404</v>
      </c>
      <c r="J662" s="4">
        <v>132</v>
      </c>
      <c r="K662" s="14" t="s">
        <v>38</v>
      </c>
      <c r="L662" s="15" t="s">
        <v>680</v>
      </c>
      <c r="M662" s="68"/>
      <c r="N662" s="61">
        <v>779.12</v>
      </c>
      <c r="O662" s="65">
        <f t="shared" si="117"/>
        <v>0</v>
      </c>
      <c r="P662" s="65">
        <f t="shared" si="118"/>
        <v>0.35286231884057973</v>
      </c>
      <c r="Q662" s="15">
        <v>0</v>
      </c>
      <c r="R662" s="15">
        <v>1.926727734</v>
      </c>
      <c r="S662" s="15">
        <f t="shared" si="119"/>
        <v>1.926727734</v>
      </c>
      <c r="T662" s="15" t="str">
        <f t="shared" si="120"/>
        <v>0.00</v>
      </c>
      <c r="U662" s="15">
        <v>0</v>
      </c>
      <c r="V662" s="15">
        <v>0.73186901800000004</v>
      </c>
      <c r="W662" s="15">
        <f t="shared" si="121"/>
        <v>0.73186901800000004</v>
      </c>
      <c r="X662" s="16" t="str">
        <f t="shared" si="125"/>
        <v>0</v>
      </c>
      <c r="Y662" s="13"/>
      <c r="Z662" s="13"/>
      <c r="AA662" s="13"/>
      <c r="AB662" s="13"/>
      <c r="AC662" s="53">
        <f t="shared" si="122"/>
        <v>0</v>
      </c>
      <c r="AD662" s="53">
        <f t="shared" si="126"/>
        <v>2.2544481507341618E-2</v>
      </c>
      <c r="AE662" s="53">
        <f t="shared" si="123"/>
        <v>2.2544481507341618E-2</v>
      </c>
      <c r="AF662" s="53" t="str">
        <f t="shared" si="124"/>
        <v>0.00</v>
      </c>
      <c r="AG662" s="44" t="s">
        <v>681</v>
      </c>
      <c r="AH662" s="15" t="s">
        <v>686</v>
      </c>
      <c r="AI662" s="20"/>
      <c r="AJ662" s="20"/>
      <c r="AK662" s="20"/>
      <c r="AL662" s="20"/>
      <c r="AM662" s="20"/>
      <c r="AN662" s="20"/>
      <c r="AO662" s="20"/>
      <c r="AP662" s="20"/>
      <c r="AQ662" s="20"/>
      <c r="AR662" s="20"/>
      <c r="AS662" s="20"/>
      <c r="AT662" s="20"/>
    </row>
    <row r="663" spans="1:46" ht="26.1" customHeight="1" x14ac:dyDescent="0.25">
      <c r="A663" s="39" t="s">
        <v>32</v>
      </c>
      <c r="B663" s="13" t="s">
        <v>257</v>
      </c>
      <c r="C663" s="13">
        <v>34017</v>
      </c>
      <c r="D663" s="13" t="s">
        <v>252</v>
      </c>
      <c r="E663" s="13">
        <v>12200</v>
      </c>
      <c r="F663" s="13" t="s">
        <v>646</v>
      </c>
      <c r="G663" s="13" t="s">
        <v>160</v>
      </c>
      <c r="H663" s="13" t="s">
        <v>164</v>
      </c>
      <c r="I663" s="4">
        <v>2404</v>
      </c>
      <c r="J663" s="4">
        <v>132</v>
      </c>
      <c r="K663" s="14" t="s">
        <v>39</v>
      </c>
      <c r="L663" s="15" t="s">
        <v>680</v>
      </c>
      <c r="M663" s="68"/>
      <c r="N663" s="61">
        <v>779.12</v>
      </c>
      <c r="O663" s="65">
        <f t="shared" si="117"/>
        <v>0</v>
      </c>
      <c r="P663" s="65">
        <f t="shared" si="118"/>
        <v>0.35286231884057973</v>
      </c>
      <c r="Q663" s="15">
        <v>0</v>
      </c>
      <c r="R663" s="15">
        <v>1.926727734</v>
      </c>
      <c r="S663" s="15">
        <f t="shared" si="119"/>
        <v>1.926727734</v>
      </c>
      <c r="T663" s="15" t="str">
        <f t="shared" si="120"/>
        <v>0.00</v>
      </c>
      <c r="U663" s="15">
        <v>0</v>
      </c>
      <c r="V663" s="15">
        <v>0.73186901800000004</v>
      </c>
      <c r="W663" s="15">
        <f t="shared" si="121"/>
        <v>0.73186901800000004</v>
      </c>
      <c r="X663" s="16" t="str">
        <f t="shared" si="125"/>
        <v>0</v>
      </c>
      <c r="Y663" s="13"/>
      <c r="Z663" s="13"/>
      <c r="AA663" s="13"/>
      <c r="AB663" s="13"/>
      <c r="AC663" s="53">
        <f t="shared" si="122"/>
        <v>0</v>
      </c>
      <c r="AD663" s="53">
        <f t="shared" si="126"/>
        <v>2.2544481507341618E-2</v>
      </c>
      <c r="AE663" s="53">
        <f t="shared" si="123"/>
        <v>2.2544481507341618E-2</v>
      </c>
      <c r="AF663" s="53" t="str">
        <f t="shared" si="124"/>
        <v>0.00</v>
      </c>
      <c r="AG663" s="44" t="s">
        <v>681</v>
      </c>
      <c r="AH663" s="15" t="s">
        <v>686</v>
      </c>
      <c r="AI663" s="20"/>
      <c r="AJ663" s="20"/>
      <c r="AK663" s="20"/>
      <c r="AL663" s="20"/>
      <c r="AM663" s="20"/>
      <c r="AN663" s="20"/>
      <c r="AO663" s="20"/>
      <c r="AP663" s="20"/>
      <c r="AQ663" s="20"/>
      <c r="AR663" s="20"/>
      <c r="AS663" s="20"/>
      <c r="AT663" s="20"/>
    </row>
    <row r="664" spans="1:46" ht="26.1" customHeight="1" x14ac:dyDescent="0.25">
      <c r="A664" s="39" t="s">
        <v>32</v>
      </c>
      <c r="B664" s="13" t="s">
        <v>257</v>
      </c>
      <c r="C664" s="13">
        <v>34017</v>
      </c>
      <c r="D664" s="13" t="s">
        <v>252</v>
      </c>
      <c r="E664" s="13">
        <v>12200</v>
      </c>
      <c r="F664" s="13" t="s">
        <v>646</v>
      </c>
      <c r="G664" s="13" t="s">
        <v>160</v>
      </c>
      <c r="H664" s="13" t="s">
        <v>164</v>
      </c>
      <c r="I664" s="4">
        <v>2404</v>
      </c>
      <c r="J664" s="4">
        <v>132</v>
      </c>
      <c r="K664" s="14" t="s">
        <v>37</v>
      </c>
      <c r="L664" s="15" t="s">
        <v>680</v>
      </c>
      <c r="M664" s="68"/>
      <c r="N664" s="61">
        <v>779.12</v>
      </c>
      <c r="O664" s="65">
        <f t="shared" si="117"/>
        <v>0</v>
      </c>
      <c r="P664" s="65">
        <f t="shared" si="118"/>
        <v>0.35286231884057973</v>
      </c>
      <c r="Q664" s="15">
        <v>0</v>
      </c>
      <c r="R664" s="15">
        <v>0.58385688899999999</v>
      </c>
      <c r="S664" s="15">
        <f t="shared" si="119"/>
        <v>0.58385688899999999</v>
      </c>
      <c r="T664" s="15" t="str">
        <f t="shared" si="120"/>
        <v>0.00</v>
      </c>
      <c r="U664" s="15">
        <v>0</v>
      </c>
      <c r="V664" s="15">
        <v>0.22177849099999999</v>
      </c>
      <c r="W664" s="15">
        <f t="shared" si="121"/>
        <v>0.22177849099999999</v>
      </c>
      <c r="X664" s="16" t="str">
        <f t="shared" si="125"/>
        <v>0</v>
      </c>
      <c r="Y664" s="13"/>
      <c r="Z664" s="13"/>
      <c r="AA664" s="13"/>
      <c r="AB664" s="13"/>
      <c r="AC664" s="53">
        <f t="shared" si="122"/>
        <v>0</v>
      </c>
      <c r="AD664" s="53">
        <f t="shared" si="126"/>
        <v>6.8316610843002354E-3</v>
      </c>
      <c r="AE664" s="53">
        <f t="shared" si="123"/>
        <v>6.8316610843002354E-3</v>
      </c>
      <c r="AF664" s="53" t="str">
        <f t="shared" si="124"/>
        <v>0.00</v>
      </c>
      <c r="AG664" s="44" t="s">
        <v>681</v>
      </c>
      <c r="AH664" s="15" t="s">
        <v>686</v>
      </c>
      <c r="AI664" s="20"/>
      <c r="AJ664" s="20"/>
      <c r="AK664" s="20"/>
      <c r="AL664" s="20"/>
      <c r="AM664" s="20"/>
      <c r="AN664" s="20"/>
      <c r="AO664" s="20"/>
      <c r="AP664" s="20"/>
      <c r="AQ664" s="20"/>
      <c r="AR664" s="20"/>
      <c r="AS664" s="20"/>
      <c r="AT664" s="20"/>
    </row>
    <row r="665" spans="1:46" ht="26.1" customHeight="1" x14ac:dyDescent="0.25">
      <c r="A665" s="39" t="s">
        <v>32</v>
      </c>
      <c r="B665" s="13" t="s">
        <v>257</v>
      </c>
      <c r="C665" s="13">
        <v>34017</v>
      </c>
      <c r="D665" s="13" t="s">
        <v>252</v>
      </c>
      <c r="E665" s="13">
        <v>12200</v>
      </c>
      <c r="F665" s="13" t="s">
        <v>646</v>
      </c>
      <c r="G665" s="13" t="s">
        <v>160</v>
      </c>
      <c r="H665" s="13" t="s">
        <v>164</v>
      </c>
      <c r="I665" s="4">
        <v>2404</v>
      </c>
      <c r="J665" s="4">
        <v>132</v>
      </c>
      <c r="K665" s="14" t="s">
        <v>34</v>
      </c>
      <c r="L665" s="15" t="s">
        <v>680</v>
      </c>
      <c r="M665" s="68"/>
      <c r="N665" s="61">
        <v>779.12</v>
      </c>
      <c r="O665" s="65">
        <f t="shared" si="117"/>
        <v>0</v>
      </c>
      <c r="P665" s="65">
        <f t="shared" si="118"/>
        <v>0.35286231884057973</v>
      </c>
      <c r="Q665" s="15">
        <v>0</v>
      </c>
      <c r="R665" s="15">
        <v>0.61304973299999999</v>
      </c>
      <c r="S665" s="15">
        <f t="shared" si="119"/>
        <v>0.61304973299999999</v>
      </c>
      <c r="T665" s="15" t="str">
        <f t="shared" si="120"/>
        <v>0.00</v>
      </c>
      <c r="U665" s="15">
        <v>0</v>
      </c>
      <c r="V665" s="15">
        <v>0.23286741500000002</v>
      </c>
      <c r="W665" s="15">
        <f t="shared" si="121"/>
        <v>0.23286741500000002</v>
      </c>
      <c r="X665" s="16" t="str">
        <f t="shared" si="125"/>
        <v>0</v>
      </c>
      <c r="Y665" s="13"/>
      <c r="Z665" s="13"/>
      <c r="AA665" s="13"/>
      <c r="AB665" s="13"/>
      <c r="AC665" s="53">
        <f t="shared" si="122"/>
        <v>0</v>
      </c>
      <c r="AD665" s="53">
        <f t="shared" si="126"/>
        <v>7.1732441215730577E-3</v>
      </c>
      <c r="AE665" s="53">
        <f t="shared" si="123"/>
        <v>7.1732441215730577E-3</v>
      </c>
      <c r="AF665" s="53" t="str">
        <f t="shared" si="124"/>
        <v>0.00</v>
      </c>
      <c r="AG665" s="44" t="s">
        <v>681</v>
      </c>
      <c r="AH665" s="15" t="s">
        <v>686</v>
      </c>
      <c r="AI665" s="20"/>
      <c r="AJ665" s="20"/>
      <c r="AK665" s="20"/>
      <c r="AL665" s="20"/>
      <c r="AM665" s="20"/>
      <c r="AN665" s="20"/>
      <c r="AO665" s="20"/>
      <c r="AP665" s="20"/>
      <c r="AQ665" s="20"/>
      <c r="AR665" s="20"/>
      <c r="AS665" s="20"/>
      <c r="AT665" s="20"/>
    </row>
    <row r="666" spans="1:46" ht="26.1" customHeight="1" x14ac:dyDescent="0.25">
      <c r="A666" s="39" t="s">
        <v>32</v>
      </c>
      <c r="B666" s="13" t="s">
        <v>257</v>
      </c>
      <c r="C666" s="13">
        <v>34017</v>
      </c>
      <c r="D666" s="13" t="s">
        <v>252</v>
      </c>
      <c r="E666" s="13">
        <v>12200</v>
      </c>
      <c r="F666" s="13" t="s">
        <v>646</v>
      </c>
      <c r="G666" s="13" t="s">
        <v>160</v>
      </c>
      <c r="H666" s="13" t="s">
        <v>164</v>
      </c>
      <c r="I666" s="4">
        <v>2404</v>
      </c>
      <c r="J666" s="4">
        <v>133</v>
      </c>
      <c r="K666" s="14" t="s">
        <v>35</v>
      </c>
      <c r="L666" s="15" t="s">
        <v>680</v>
      </c>
      <c r="M666" s="68"/>
      <c r="N666" s="61">
        <v>787.84</v>
      </c>
      <c r="O666" s="65">
        <f t="shared" si="117"/>
        <v>0</v>
      </c>
      <c r="P666" s="65">
        <f t="shared" si="118"/>
        <v>0.35681159420289854</v>
      </c>
      <c r="Q666" s="15">
        <v>0</v>
      </c>
      <c r="R666" s="15">
        <v>8.1707876939999995</v>
      </c>
      <c r="S666" s="15">
        <f t="shared" si="119"/>
        <v>8.1707876939999995</v>
      </c>
      <c r="T666" s="15" t="str">
        <f t="shared" si="120"/>
        <v>0.00</v>
      </c>
      <c r="U666" s="15">
        <v>0</v>
      </c>
      <c r="V666" s="15">
        <v>3.1224580450000001</v>
      </c>
      <c r="W666" s="15">
        <f t="shared" si="121"/>
        <v>3.1224580450000001</v>
      </c>
      <c r="X666" s="16" t="str">
        <f t="shared" si="125"/>
        <v>0</v>
      </c>
      <c r="Y666" s="13"/>
      <c r="Z666" s="13"/>
      <c r="AA666" s="13"/>
      <c r="AB666" s="13"/>
      <c r="AC666" s="53">
        <f t="shared" si="122"/>
        <v>0</v>
      </c>
      <c r="AD666" s="53">
        <f t="shared" si="126"/>
        <v>9.5119558641348495E-2</v>
      </c>
      <c r="AE666" s="53">
        <f t="shared" si="123"/>
        <v>9.5119558641348495E-2</v>
      </c>
      <c r="AF666" s="53" t="str">
        <f t="shared" si="124"/>
        <v>0.00</v>
      </c>
      <c r="AG666" s="44" t="s">
        <v>681</v>
      </c>
      <c r="AH666" s="15" t="s">
        <v>686</v>
      </c>
      <c r="AI666" s="20"/>
      <c r="AJ666" s="20"/>
      <c r="AK666" s="20"/>
      <c r="AL666" s="20"/>
      <c r="AM666" s="20"/>
      <c r="AN666" s="20"/>
      <c r="AO666" s="20"/>
      <c r="AP666" s="20"/>
      <c r="AQ666" s="20"/>
      <c r="AR666" s="20"/>
      <c r="AS666" s="20"/>
      <c r="AT666" s="20"/>
    </row>
    <row r="667" spans="1:46" ht="26.1" customHeight="1" x14ac:dyDescent="0.25">
      <c r="A667" s="39" t="s">
        <v>32</v>
      </c>
      <c r="B667" s="13" t="s">
        <v>257</v>
      </c>
      <c r="C667" s="13">
        <v>34017</v>
      </c>
      <c r="D667" s="13" t="s">
        <v>252</v>
      </c>
      <c r="E667" s="13">
        <v>12200</v>
      </c>
      <c r="F667" s="13" t="s">
        <v>646</v>
      </c>
      <c r="G667" s="13" t="s">
        <v>160</v>
      </c>
      <c r="H667" s="13" t="s">
        <v>164</v>
      </c>
      <c r="I667" s="4">
        <v>2404</v>
      </c>
      <c r="J667" s="4">
        <v>133</v>
      </c>
      <c r="K667" s="14" t="s">
        <v>40</v>
      </c>
      <c r="L667" s="15" t="s">
        <v>680</v>
      </c>
      <c r="M667" s="68"/>
      <c r="N667" s="61">
        <v>787.84</v>
      </c>
      <c r="O667" s="65">
        <f t="shared" si="117"/>
        <v>0</v>
      </c>
      <c r="P667" s="65">
        <f t="shared" si="118"/>
        <v>0.35681159420289854</v>
      </c>
      <c r="Q667" s="15">
        <v>0</v>
      </c>
      <c r="R667" s="15">
        <v>0</v>
      </c>
      <c r="S667" s="15">
        <f t="shared" si="119"/>
        <v>0</v>
      </c>
      <c r="T667" s="15" t="str">
        <f t="shared" si="120"/>
        <v>0.00</v>
      </c>
      <c r="U667" s="15">
        <v>0</v>
      </c>
      <c r="V667" s="15">
        <v>0</v>
      </c>
      <c r="W667" s="15">
        <f t="shared" si="121"/>
        <v>0</v>
      </c>
      <c r="X667" s="16" t="str">
        <f t="shared" si="125"/>
        <v>0</v>
      </c>
      <c r="Y667" s="13"/>
      <c r="Z667" s="13"/>
      <c r="AA667" s="13"/>
      <c r="AB667" s="13"/>
      <c r="AC667" s="53">
        <f t="shared" si="122"/>
        <v>0</v>
      </c>
      <c r="AD667" s="53">
        <f t="shared" si="126"/>
        <v>0</v>
      </c>
      <c r="AE667" s="53">
        <f t="shared" si="123"/>
        <v>0</v>
      </c>
      <c r="AF667" s="53" t="str">
        <f t="shared" si="124"/>
        <v>0.00</v>
      </c>
      <c r="AG667" s="44" t="s">
        <v>681</v>
      </c>
      <c r="AH667" s="15" t="s">
        <v>686</v>
      </c>
      <c r="AI667" s="20"/>
      <c r="AJ667" s="20"/>
      <c r="AK667" s="20"/>
      <c r="AL667" s="20"/>
      <c r="AM667" s="20"/>
      <c r="AN667" s="20"/>
      <c r="AO667" s="20"/>
      <c r="AP667" s="20"/>
      <c r="AQ667" s="20"/>
      <c r="AR667" s="20"/>
      <c r="AS667" s="20"/>
      <c r="AT667" s="20"/>
    </row>
    <row r="668" spans="1:46" ht="26.1" customHeight="1" x14ac:dyDescent="0.25">
      <c r="A668" s="39" t="s">
        <v>32</v>
      </c>
      <c r="B668" s="13" t="s">
        <v>257</v>
      </c>
      <c r="C668" s="13">
        <v>34017</v>
      </c>
      <c r="D668" s="13" t="s">
        <v>252</v>
      </c>
      <c r="E668" s="13">
        <v>12200</v>
      </c>
      <c r="F668" s="13" t="s">
        <v>646</v>
      </c>
      <c r="G668" s="13" t="s">
        <v>160</v>
      </c>
      <c r="H668" s="13" t="s">
        <v>164</v>
      </c>
      <c r="I668" s="4">
        <v>2404</v>
      </c>
      <c r="J668" s="4">
        <v>133</v>
      </c>
      <c r="K668" s="14" t="s">
        <v>36</v>
      </c>
      <c r="L668" s="15" t="s">
        <v>680</v>
      </c>
      <c r="M668" s="68"/>
      <c r="N668" s="61">
        <v>787.84</v>
      </c>
      <c r="O668" s="65">
        <f t="shared" si="117"/>
        <v>0</v>
      </c>
      <c r="P668" s="65">
        <f t="shared" si="118"/>
        <v>0.35681159420289854</v>
      </c>
      <c r="Q668" s="15">
        <v>0</v>
      </c>
      <c r="R668" s="15">
        <v>4.0853938469999997</v>
      </c>
      <c r="S668" s="15">
        <f t="shared" si="119"/>
        <v>4.0853938469999997</v>
      </c>
      <c r="T668" s="15" t="str">
        <f t="shared" si="120"/>
        <v>0.00</v>
      </c>
      <c r="U668" s="15">
        <v>0</v>
      </c>
      <c r="V668" s="15">
        <v>1.561229022</v>
      </c>
      <c r="W668" s="15">
        <f t="shared" si="121"/>
        <v>1.561229022</v>
      </c>
      <c r="X668" s="16" t="str">
        <f t="shared" si="125"/>
        <v>0</v>
      </c>
      <c r="Y668" s="13"/>
      <c r="Z668" s="13"/>
      <c r="AA668" s="13"/>
      <c r="AB668" s="13"/>
      <c r="AC668" s="53">
        <f t="shared" si="122"/>
        <v>0</v>
      </c>
      <c r="AD668" s="53">
        <f t="shared" si="126"/>
        <v>4.7559779305442723E-2</v>
      </c>
      <c r="AE668" s="53">
        <f t="shared" si="123"/>
        <v>4.7559779305442723E-2</v>
      </c>
      <c r="AF668" s="53" t="str">
        <f t="shared" si="124"/>
        <v>0.00</v>
      </c>
      <c r="AG668" s="44" t="s">
        <v>681</v>
      </c>
      <c r="AH668" s="15" t="s">
        <v>686</v>
      </c>
      <c r="AI668" s="20"/>
      <c r="AJ668" s="20"/>
      <c r="AK668" s="20"/>
      <c r="AL668" s="20"/>
      <c r="AM668" s="20"/>
      <c r="AN668" s="20"/>
      <c r="AO668" s="20"/>
      <c r="AP668" s="20"/>
      <c r="AQ668" s="20"/>
      <c r="AR668" s="20"/>
      <c r="AS668" s="20"/>
      <c r="AT668" s="20"/>
    </row>
    <row r="669" spans="1:46" ht="26.1" customHeight="1" x14ac:dyDescent="0.25">
      <c r="A669" s="39" t="s">
        <v>32</v>
      </c>
      <c r="B669" s="13" t="s">
        <v>257</v>
      </c>
      <c r="C669" s="13">
        <v>34017</v>
      </c>
      <c r="D669" s="13" t="s">
        <v>252</v>
      </c>
      <c r="E669" s="13">
        <v>12200</v>
      </c>
      <c r="F669" s="13" t="s">
        <v>646</v>
      </c>
      <c r="G669" s="13" t="s">
        <v>160</v>
      </c>
      <c r="H669" s="13" t="s">
        <v>164</v>
      </c>
      <c r="I669" s="4">
        <v>2404</v>
      </c>
      <c r="J669" s="4">
        <v>133</v>
      </c>
      <c r="K669" s="14" t="s">
        <v>38</v>
      </c>
      <c r="L669" s="15" t="s">
        <v>680</v>
      </c>
      <c r="M669" s="68"/>
      <c r="N669" s="61">
        <v>787.84</v>
      </c>
      <c r="O669" s="65">
        <f t="shared" si="117"/>
        <v>0</v>
      </c>
      <c r="P669" s="65">
        <f t="shared" si="118"/>
        <v>0.35681159420289854</v>
      </c>
      <c r="Q669" s="15">
        <v>0</v>
      </c>
      <c r="R669" s="15">
        <v>1.7975732929999999</v>
      </c>
      <c r="S669" s="15">
        <f t="shared" si="119"/>
        <v>1.7975732929999999</v>
      </c>
      <c r="T669" s="15" t="str">
        <f t="shared" si="120"/>
        <v>0.00</v>
      </c>
      <c r="U669" s="15">
        <v>0</v>
      </c>
      <c r="V669" s="15">
        <v>0.68694076999999998</v>
      </c>
      <c r="W669" s="15">
        <f t="shared" si="121"/>
        <v>0.68694076999999998</v>
      </c>
      <c r="X669" s="16" t="str">
        <f t="shared" si="125"/>
        <v>0</v>
      </c>
      <c r="Y669" s="13"/>
      <c r="Z669" s="13"/>
      <c r="AA669" s="13"/>
      <c r="AB669" s="13"/>
      <c r="AC669" s="53">
        <f t="shared" si="122"/>
        <v>0</v>
      </c>
      <c r="AD669" s="53">
        <f t="shared" si="126"/>
        <v>2.092630290414297E-2</v>
      </c>
      <c r="AE669" s="53">
        <f t="shared" si="123"/>
        <v>2.092630290414297E-2</v>
      </c>
      <c r="AF669" s="53" t="str">
        <f t="shared" si="124"/>
        <v>0.00</v>
      </c>
      <c r="AG669" s="44" t="s">
        <v>681</v>
      </c>
      <c r="AH669" s="15" t="s">
        <v>686</v>
      </c>
      <c r="AI669" s="20"/>
      <c r="AJ669" s="20"/>
      <c r="AK669" s="20"/>
      <c r="AL669" s="20"/>
      <c r="AM669" s="20"/>
      <c r="AN669" s="20"/>
      <c r="AO669" s="20"/>
      <c r="AP669" s="20"/>
      <c r="AQ669" s="20"/>
      <c r="AR669" s="20"/>
      <c r="AS669" s="20"/>
      <c r="AT669" s="20"/>
    </row>
    <row r="670" spans="1:46" ht="26.1" customHeight="1" x14ac:dyDescent="0.25">
      <c r="A670" s="39" t="s">
        <v>32</v>
      </c>
      <c r="B670" s="13" t="s">
        <v>257</v>
      </c>
      <c r="C670" s="13">
        <v>34017</v>
      </c>
      <c r="D670" s="13" t="s">
        <v>252</v>
      </c>
      <c r="E670" s="13">
        <v>12200</v>
      </c>
      <c r="F670" s="13" t="s">
        <v>646</v>
      </c>
      <c r="G670" s="13" t="s">
        <v>160</v>
      </c>
      <c r="H670" s="13" t="s">
        <v>164</v>
      </c>
      <c r="I670" s="4">
        <v>2404</v>
      </c>
      <c r="J670" s="4">
        <v>133</v>
      </c>
      <c r="K670" s="14" t="s">
        <v>39</v>
      </c>
      <c r="L670" s="15" t="s">
        <v>680</v>
      </c>
      <c r="M670" s="68"/>
      <c r="N670" s="61">
        <v>787.84</v>
      </c>
      <c r="O670" s="65">
        <f t="shared" si="117"/>
        <v>0</v>
      </c>
      <c r="P670" s="65">
        <f t="shared" si="118"/>
        <v>0.35681159420289854</v>
      </c>
      <c r="Q670" s="15">
        <v>0</v>
      </c>
      <c r="R670" s="15">
        <v>1.7975732929999999</v>
      </c>
      <c r="S670" s="15">
        <f t="shared" si="119"/>
        <v>1.7975732929999999</v>
      </c>
      <c r="T670" s="15" t="str">
        <f t="shared" si="120"/>
        <v>0.00</v>
      </c>
      <c r="U670" s="15">
        <v>0</v>
      </c>
      <c r="V670" s="15">
        <v>0.68694076999999998</v>
      </c>
      <c r="W670" s="15">
        <f t="shared" si="121"/>
        <v>0.68694076999999998</v>
      </c>
      <c r="X670" s="16" t="str">
        <f t="shared" si="125"/>
        <v>0</v>
      </c>
      <c r="Y670" s="13"/>
      <c r="Z670" s="13"/>
      <c r="AA670" s="13"/>
      <c r="AB670" s="13"/>
      <c r="AC670" s="53">
        <f t="shared" si="122"/>
        <v>0</v>
      </c>
      <c r="AD670" s="53">
        <f t="shared" si="126"/>
        <v>2.092630290414297E-2</v>
      </c>
      <c r="AE670" s="53">
        <f t="shared" si="123"/>
        <v>2.092630290414297E-2</v>
      </c>
      <c r="AF670" s="53" t="str">
        <f t="shared" si="124"/>
        <v>0.00</v>
      </c>
      <c r="AG670" s="44" t="s">
        <v>681</v>
      </c>
      <c r="AH670" s="15" t="s">
        <v>686</v>
      </c>
      <c r="AI670" s="20"/>
      <c r="AJ670" s="20"/>
      <c r="AK670" s="20"/>
      <c r="AL670" s="20"/>
      <c r="AM670" s="20"/>
      <c r="AN670" s="20"/>
      <c r="AO670" s="20"/>
      <c r="AP670" s="20"/>
      <c r="AQ670" s="20"/>
      <c r="AR670" s="20"/>
      <c r="AS670" s="20"/>
      <c r="AT670" s="20"/>
    </row>
    <row r="671" spans="1:46" ht="26.1" customHeight="1" x14ac:dyDescent="0.25">
      <c r="A671" s="39" t="s">
        <v>32</v>
      </c>
      <c r="B671" s="13" t="s">
        <v>257</v>
      </c>
      <c r="C671" s="13">
        <v>34017</v>
      </c>
      <c r="D671" s="13" t="s">
        <v>252</v>
      </c>
      <c r="E671" s="13">
        <v>12200</v>
      </c>
      <c r="F671" s="13" t="s">
        <v>646</v>
      </c>
      <c r="G671" s="13" t="s">
        <v>160</v>
      </c>
      <c r="H671" s="13" t="s">
        <v>164</v>
      </c>
      <c r="I671" s="4">
        <v>2404</v>
      </c>
      <c r="J671" s="4">
        <v>133</v>
      </c>
      <c r="K671" s="14" t="s">
        <v>37</v>
      </c>
      <c r="L671" s="15" t="s">
        <v>680</v>
      </c>
      <c r="M671" s="68"/>
      <c r="N671" s="61">
        <v>787.84</v>
      </c>
      <c r="O671" s="65">
        <f t="shared" si="117"/>
        <v>0</v>
      </c>
      <c r="P671" s="65">
        <f t="shared" si="118"/>
        <v>0.35681159420289854</v>
      </c>
      <c r="Q671" s="15">
        <v>0</v>
      </c>
      <c r="R671" s="15">
        <v>0.54471917999999997</v>
      </c>
      <c r="S671" s="15">
        <f t="shared" si="119"/>
        <v>0.54471917999999997</v>
      </c>
      <c r="T671" s="15" t="str">
        <f t="shared" si="120"/>
        <v>0.00</v>
      </c>
      <c r="U671" s="15">
        <v>0</v>
      </c>
      <c r="V671" s="15">
        <v>0.20816387</v>
      </c>
      <c r="W671" s="15">
        <f t="shared" si="121"/>
        <v>0.20816387</v>
      </c>
      <c r="X671" s="16" t="str">
        <f t="shared" si="125"/>
        <v>0</v>
      </c>
      <c r="Y671" s="13"/>
      <c r="Z671" s="13"/>
      <c r="AA671" s="13"/>
      <c r="AB671" s="13"/>
      <c r="AC671" s="53">
        <f t="shared" si="122"/>
        <v>0</v>
      </c>
      <c r="AD671" s="53">
        <f t="shared" si="126"/>
        <v>6.3413039195775794E-3</v>
      </c>
      <c r="AE671" s="53">
        <f t="shared" si="123"/>
        <v>6.3413039195775794E-3</v>
      </c>
      <c r="AF671" s="53" t="str">
        <f t="shared" si="124"/>
        <v>0.00</v>
      </c>
      <c r="AG671" s="44" t="s">
        <v>681</v>
      </c>
      <c r="AH671" s="15" t="s">
        <v>686</v>
      </c>
      <c r="AI671" s="20"/>
      <c r="AJ671" s="20"/>
      <c r="AK671" s="20"/>
      <c r="AL671" s="20"/>
      <c r="AM671" s="20"/>
      <c r="AN671" s="20"/>
      <c r="AO671" s="20"/>
      <c r="AP671" s="20"/>
      <c r="AQ671" s="20"/>
      <c r="AR671" s="20"/>
      <c r="AS671" s="20"/>
      <c r="AT671" s="20"/>
    </row>
    <row r="672" spans="1:46" ht="26.1" customHeight="1" x14ac:dyDescent="0.25">
      <c r="A672" s="39" t="s">
        <v>32</v>
      </c>
      <c r="B672" s="13" t="s">
        <v>257</v>
      </c>
      <c r="C672" s="13">
        <v>34017</v>
      </c>
      <c r="D672" s="13" t="s">
        <v>252</v>
      </c>
      <c r="E672" s="13">
        <v>12200</v>
      </c>
      <c r="F672" s="13" t="s">
        <v>646</v>
      </c>
      <c r="G672" s="13" t="s">
        <v>160</v>
      </c>
      <c r="H672" s="13" t="s">
        <v>164</v>
      </c>
      <c r="I672" s="4">
        <v>2404</v>
      </c>
      <c r="J672" s="4">
        <v>133</v>
      </c>
      <c r="K672" s="14" t="s">
        <v>34</v>
      </c>
      <c r="L672" s="15" t="s">
        <v>680</v>
      </c>
      <c r="M672" s="68"/>
      <c r="N672" s="61">
        <v>787.84</v>
      </c>
      <c r="O672" s="65">
        <f t="shared" si="117"/>
        <v>0</v>
      </c>
      <c r="P672" s="65">
        <f t="shared" si="118"/>
        <v>0.35681159420289854</v>
      </c>
      <c r="Q672" s="15">
        <v>0</v>
      </c>
      <c r="R672" s="15">
        <v>0.57195513899999995</v>
      </c>
      <c r="S672" s="15">
        <f t="shared" si="119"/>
        <v>0.57195513899999995</v>
      </c>
      <c r="T672" s="15" t="str">
        <f t="shared" si="120"/>
        <v>0.00</v>
      </c>
      <c r="U672" s="15">
        <v>0</v>
      </c>
      <c r="V672" s="15">
        <v>0.21857206299999998</v>
      </c>
      <c r="W672" s="15">
        <f t="shared" si="121"/>
        <v>0.21857206299999998</v>
      </c>
      <c r="X672" s="16" t="str">
        <f t="shared" si="125"/>
        <v>0</v>
      </c>
      <c r="Y672" s="13"/>
      <c r="Z672" s="13"/>
      <c r="AA672" s="13"/>
      <c r="AB672" s="13"/>
      <c r="AC672" s="53">
        <f t="shared" si="122"/>
        <v>0</v>
      </c>
      <c r="AD672" s="53">
        <f t="shared" si="126"/>
        <v>6.6583691003249384E-3</v>
      </c>
      <c r="AE672" s="53">
        <f t="shared" si="123"/>
        <v>6.6583691003249384E-3</v>
      </c>
      <c r="AF672" s="53" t="str">
        <f t="shared" si="124"/>
        <v>0.00</v>
      </c>
      <c r="AG672" s="44" t="s">
        <v>681</v>
      </c>
      <c r="AH672" s="15" t="s">
        <v>686</v>
      </c>
      <c r="AI672" s="20"/>
      <c r="AJ672" s="20"/>
      <c r="AK672" s="20"/>
      <c r="AL672" s="20"/>
      <c r="AM672" s="20"/>
      <c r="AN672" s="20"/>
      <c r="AO672" s="20"/>
      <c r="AP672" s="20"/>
      <c r="AQ672" s="20"/>
      <c r="AR672" s="20"/>
      <c r="AS672" s="20"/>
      <c r="AT672" s="20"/>
    </row>
    <row r="673" spans="1:46" ht="26.1" customHeight="1" x14ac:dyDescent="0.25">
      <c r="A673" s="40" t="s">
        <v>32</v>
      </c>
      <c r="B673" s="13" t="s">
        <v>257</v>
      </c>
      <c r="C673" s="13">
        <v>34017</v>
      </c>
      <c r="D673" s="13" t="s">
        <v>252</v>
      </c>
      <c r="E673" s="13">
        <v>12200</v>
      </c>
      <c r="F673" s="13" t="s">
        <v>646</v>
      </c>
      <c r="G673" s="13" t="s">
        <v>160</v>
      </c>
      <c r="H673" s="13" t="s">
        <v>164</v>
      </c>
      <c r="I673" s="4">
        <v>2404</v>
      </c>
      <c r="J673" s="4">
        <v>134</v>
      </c>
      <c r="K673" s="13" t="s">
        <v>35</v>
      </c>
      <c r="L673" s="15" t="s">
        <v>680</v>
      </c>
      <c r="M673" s="68"/>
      <c r="N673" s="61">
        <v>782.06</v>
      </c>
      <c r="O673" s="65">
        <f t="shared" si="117"/>
        <v>0</v>
      </c>
      <c r="P673" s="65">
        <f t="shared" si="118"/>
        <v>0.3541938405797101</v>
      </c>
      <c r="Q673" s="15">
        <v>0</v>
      </c>
      <c r="R673" s="15">
        <v>8.2028943590000001</v>
      </c>
      <c r="S673" s="15">
        <f t="shared" si="119"/>
        <v>8.2028943590000001</v>
      </c>
      <c r="T673" s="15" t="str">
        <f t="shared" si="120"/>
        <v>0.00</v>
      </c>
      <c r="U673" s="15">
        <v>0</v>
      </c>
      <c r="V673" s="15">
        <v>3.1312085949999999</v>
      </c>
      <c r="W673" s="15">
        <f t="shared" si="121"/>
        <v>3.1312085949999999</v>
      </c>
      <c r="X673" s="16" t="str">
        <f t="shared" si="125"/>
        <v>0</v>
      </c>
      <c r="Y673" s="13"/>
      <c r="Z673" s="13"/>
      <c r="AA673" s="13"/>
      <c r="AB673" s="13"/>
      <c r="AC673" s="53">
        <f t="shared" si="122"/>
        <v>0</v>
      </c>
      <c r="AD673" s="53">
        <f t="shared" si="126"/>
        <v>9.6091100785106021E-2</v>
      </c>
      <c r="AE673" s="53">
        <f t="shared" si="123"/>
        <v>9.6091100785106021E-2</v>
      </c>
      <c r="AF673" s="53" t="str">
        <f t="shared" si="124"/>
        <v>0.00</v>
      </c>
      <c r="AG673" s="44" t="s">
        <v>681</v>
      </c>
      <c r="AH673" s="15" t="s">
        <v>686</v>
      </c>
      <c r="AI673" s="59"/>
      <c r="AJ673" s="20"/>
      <c r="AK673" s="20"/>
      <c r="AL673" s="20"/>
      <c r="AM673" s="20"/>
      <c r="AN673" s="20"/>
      <c r="AO673" s="20"/>
      <c r="AP673" s="20"/>
      <c r="AQ673" s="20"/>
      <c r="AR673" s="20"/>
      <c r="AS673" s="20"/>
      <c r="AT673" s="20"/>
    </row>
    <row r="674" spans="1:46" ht="26.1" customHeight="1" x14ac:dyDescent="0.25">
      <c r="A674" s="39" t="s">
        <v>32</v>
      </c>
      <c r="B674" s="13" t="s">
        <v>257</v>
      </c>
      <c r="C674" s="13">
        <v>34017</v>
      </c>
      <c r="D674" s="13" t="s">
        <v>252</v>
      </c>
      <c r="E674" s="13">
        <v>12200</v>
      </c>
      <c r="F674" s="13" t="s">
        <v>646</v>
      </c>
      <c r="G674" s="13" t="s">
        <v>160</v>
      </c>
      <c r="H674" s="13" t="s">
        <v>164</v>
      </c>
      <c r="I674" s="4">
        <v>2404</v>
      </c>
      <c r="J674" s="4">
        <v>134</v>
      </c>
      <c r="K674" s="14" t="s">
        <v>40</v>
      </c>
      <c r="L674" s="15" t="s">
        <v>680</v>
      </c>
      <c r="M674" s="68"/>
      <c r="N674" s="61">
        <v>782.06</v>
      </c>
      <c r="O674" s="65">
        <f t="shared" si="117"/>
        <v>0</v>
      </c>
      <c r="P674" s="65">
        <f t="shared" si="118"/>
        <v>0.3541938405797101</v>
      </c>
      <c r="Q674" s="15">
        <v>0</v>
      </c>
      <c r="R674" s="15">
        <v>0</v>
      </c>
      <c r="S674" s="15">
        <f t="shared" si="119"/>
        <v>0</v>
      </c>
      <c r="T674" s="15" t="str">
        <f t="shared" si="120"/>
        <v>0.00</v>
      </c>
      <c r="U674" s="15">
        <v>0</v>
      </c>
      <c r="V674" s="15">
        <v>0</v>
      </c>
      <c r="W674" s="15">
        <f t="shared" si="121"/>
        <v>0</v>
      </c>
      <c r="X674" s="16" t="str">
        <f t="shared" si="125"/>
        <v>0</v>
      </c>
      <c r="Y674" s="13"/>
      <c r="Z674" s="13"/>
      <c r="AA674" s="13"/>
      <c r="AB674" s="13"/>
      <c r="AC674" s="53">
        <f t="shared" si="122"/>
        <v>0</v>
      </c>
      <c r="AD674" s="53">
        <f t="shared" si="126"/>
        <v>0</v>
      </c>
      <c r="AE674" s="53">
        <f t="shared" si="123"/>
        <v>0</v>
      </c>
      <c r="AF674" s="53" t="str">
        <f t="shared" si="124"/>
        <v>0.00</v>
      </c>
      <c r="AG674" s="44" t="s">
        <v>681</v>
      </c>
      <c r="AH674" s="15" t="s">
        <v>686</v>
      </c>
      <c r="AI674" s="20"/>
      <c r="AJ674" s="20"/>
      <c r="AK674" s="20"/>
      <c r="AL674" s="20"/>
      <c r="AM674" s="20"/>
      <c r="AN674" s="20"/>
      <c r="AO674" s="20"/>
      <c r="AP674" s="20"/>
      <c r="AQ674" s="20"/>
      <c r="AR674" s="20"/>
      <c r="AS674" s="20"/>
      <c r="AT674" s="20"/>
    </row>
    <row r="675" spans="1:46" ht="26.1" customHeight="1" x14ac:dyDescent="0.25">
      <c r="A675" s="39" t="s">
        <v>32</v>
      </c>
      <c r="B675" s="13" t="s">
        <v>257</v>
      </c>
      <c r="C675" s="13">
        <v>34017</v>
      </c>
      <c r="D675" s="13" t="s">
        <v>252</v>
      </c>
      <c r="E675" s="13">
        <v>12200</v>
      </c>
      <c r="F675" s="13" t="s">
        <v>646</v>
      </c>
      <c r="G675" s="13" t="s">
        <v>160</v>
      </c>
      <c r="H675" s="13" t="s">
        <v>164</v>
      </c>
      <c r="I675" s="4">
        <v>2404</v>
      </c>
      <c r="J675" s="4">
        <v>134</v>
      </c>
      <c r="K675" s="14" t="s">
        <v>36</v>
      </c>
      <c r="L675" s="15" t="s">
        <v>680</v>
      </c>
      <c r="M675" s="68"/>
      <c r="N675" s="61">
        <v>782.06</v>
      </c>
      <c r="O675" s="65">
        <f t="shared" si="117"/>
        <v>0</v>
      </c>
      <c r="P675" s="65">
        <f t="shared" si="118"/>
        <v>0.3541938405797101</v>
      </c>
      <c r="Q675" s="15">
        <v>0</v>
      </c>
      <c r="R675" s="15">
        <v>4.101447179</v>
      </c>
      <c r="S675" s="15">
        <f t="shared" si="119"/>
        <v>4.101447179</v>
      </c>
      <c r="T675" s="15" t="str">
        <f t="shared" si="120"/>
        <v>0.00</v>
      </c>
      <c r="U675" s="15">
        <v>0</v>
      </c>
      <c r="V675" s="15">
        <v>1.565604298</v>
      </c>
      <c r="W675" s="15">
        <f t="shared" si="121"/>
        <v>1.565604298</v>
      </c>
      <c r="X675" s="16" t="str">
        <f t="shared" si="125"/>
        <v>0</v>
      </c>
      <c r="Y675" s="13"/>
      <c r="Z675" s="13"/>
      <c r="AA675" s="13"/>
      <c r="AB675" s="13"/>
      <c r="AC675" s="53">
        <f t="shared" si="122"/>
        <v>0</v>
      </c>
      <c r="AD675" s="53">
        <f t="shared" si="126"/>
        <v>4.8045550407897097E-2</v>
      </c>
      <c r="AE675" s="53">
        <f t="shared" si="123"/>
        <v>4.8045550407897097E-2</v>
      </c>
      <c r="AF675" s="53" t="str">
        <f t="shared" si="124"/>
        <v>0.00</v>
      </c>
      <c r="AG675" s="44" t="s">
        <v>681</v>
      </c>
      <c r="AH675" s="15" t="s">
        <v>686</v>
      </c>
      <c r="AI675" s="20"/>
      <c r="AJ675" s="20"/>
      <c r="AK675" s="20"/>
      <c r="AL675" s="20"/>
      <c r="AM675" s="20"/>
      <c r="AN675" s="20"/>
      <c r="AO675" s="20"/>
      <c r="AP675" s="20"/>
      <c r="AQ675" s="20"/>
      <c r="AR675" s="20"/>
      <c r="AS675" s="20"/>
      <c r="AT675" s="20"/>
    </row>
    <row r="676" spans="1:46" ht="26.1" customHeight="1" x14ac:dyDescent="0.25">
      <c r="A676" s="39" t="s">
        <v>32</v>
      </c>
      <c r="B676" s="13" t="s">
        <v>257</v>
      </c>
      <c r="C676" s="13">
        <v>34017</v>
      </c>
      <c r="D676" s="13" t="s">
        <v>252</v>
      </c>
      <c r="E676" s="13">
        <v>12200</v>
      </c>
      <c r="F676" s="13" t="s">
        <v>646</v>
      </c>
      <c r="G676" s="13" t="s">
        <v>160</v>
      </c>
      <c r="H676" s="13" t="s">
        <v>164</v>
      </c>
      <c r="I676" s="4">
        <v>2404</v>
      </c>
      <c r="J676" s="4">
        <v>134</v>
      </c>
      <c r="K676" s="14" t="s">
        <v>38</v>
      </c>
      <c r="L676" s="15" t="s">
        <v>680</v>
      </c>
      <c r="M676" s="68"/>
      <c r="N676" s="61">
        <v>782.06</v>
      </c>
      <c r="O676" s="65">
        <f t="shared" si="117"/>
        <v>0</v>
      </c>
      <c r="P676" s="65">
        <f t="shared" si="118"/>
        <v>0.3541938405797101</v>
      </c>
      <c r="Q676" s="15">
        <v>0</v>
      </c>
      <c r="R676" s="15">
        <v>1.8046367590000001</v>
      </c>
      <c r="S676" s="15">
        <f t="shared" si="119"/>
        <v>1.8046367590000001</v>
      </c>
      <c r="T676" s="15" t="str">
        <f t="shared" si="120"/>
        <v>0.00</v>
      </c>
      <c r="U676" s="15">
        <v>0</v>
      </c>
      <c r="V676" s="15">
        <v>0.68886588999999998</v>
      </c>
      <c r="W676" s="15">
        <f t="shared" si="121"/>
        <v>0.68886588999999998</v>
      </c>
      <c r="X676" s="16" t="str">
        <f t="shared" si="125"/>
        <v>0</v>
      </c>
      <c r="Y676" s="13"/>
      <c r="Z676" s="13"/>
      <c r="AA676" s="13"/>
      <c r="AB676" s="13"/>
      <c r="AC676" s="53">
        <f t="shared" si="122"/>
        <v>0</v>
      </c>
      <c r="AD676" s="53">
        <f t="shared" si="126"/>
        <v>2.1140042145103958E-2</v>
      </c>
      <c r="AE676" s="53">
        <f t="shared" si="123"/>
        <v>2.1140042145103958E-2</v>
      </c>
      <c r="AF676" s="53" t="str">
        <f t="shared" si="124"/>
        <v>0.00</v>
      </c>
      <c r="AG676" s="44" t="s">
        <v>681</v>
      </c>
      <c r="AH676" s="15" t="s">
        <v>686</v>
      </c>
      <c r="AI676" s="20"/>
      <c r="AJ676" s="20"/>
      <c r="AK676" s="20"/>
      <c r="AL676" s="20"/>
      <c r="AM676" s="20"/>
      <c r="AN676" s="20"/>
      <c r="AO676" s="20"/>
      <c r="AP676" s="20"/>
      <c r="AQ676" s="20"/>
      <c r="AR676" s="20"/>
      <c r="AS676" s="20"/>
      <c r="AT676" s="20"/>
    </row>
    <row r="677" spans="1:46" ht="26.1" customHeight="1" x14ac:dyDescent="0.25">
      <c r="A677" s="39" t="s">
        <v>32</v>
      </c>
      <c r="B677" s="13" t="s">
        <v>257</v>
      </c>
      <c r="C677" s="13">
        <v>34017</v>
      </c>
      <c r="D677" s="13" t="s">
        <v>252</v>
      </c>
      <c r="E677" s="13">
        <v>12200</v>
      </c>
      <c r="F677" s="13" t="s">
        <v>646</v>
      </c>
      <c r="G677" s="13" t="s">
        <v>160</v>
      </c>
      <c r="H677" s="13" t="s">
        <v>164</v>
      </c>
      <c r="I677" s="4">
        <v>2404</v>
      </c>
      <c r="J677" s="4">
        <v>134</v>
      </c>
      <c r="K677" s="14" t="s">
        <v>39</v>
      </c>
      <c r="L677" s="15" t="s">
        <v>680</v>
      </c>
      <c r="M677" s="68"/>
      <c r="N677" s="61">
        <v>782.06</v>
      </c>
      <c r="O677" s="65">
        <f t="shared" si="117"/>
        <v>0</v>
      </c>
      <c r="P677" s="65">
        <f t="shared" si="118"/>
        <v>0.3541938405797101</v>
      </c>
      <c r="Q677" s="15">
        <v>0</v>
      </c>
      <c r="R677" s="15">
        <v>1.8046367590000001</v>
      </c>
      <c r="S677" s="15">
        <f t="shared" si="119"/>
        <v>1.8046367590000001</v>
      </c>
      <c r="T677" s="15" t="str">
        <f t="shared" si="120"/>
        <v>0.00</v>
      </c>
      <c r="U677" s="15">
        <v>0</v>
      </c>
      <c r="V677" s="15">
        <v>0.68886588999999998</v>
      </c>
      <c r="W677" s="15">
        <f t="shared" si="121"/>
        <v>0.68886588999999998</v>
      </c>
      <c r="X677" s="16" t="str">
        <f t="shared" si="125"/>
        <v>0</v>
      </c>
      <c r="Y677" s="13"/>
      <c r="Z677" s="13"/>
      <c r="AA677" s="13"/>
      <c r="AB677" s="13"/>
      <c r="AC677" s="53">
        <f t="shared" si="122"/>
        <v>0</v>
      </c>
      <c r="AD677" s="53">
        <f t="shared" si="126"/>
        <v>2.1140042145103958E-2</v>
      </c>
      <c r="AE677" s="53">
        <f t="shared" si="123"/>
        <v>2.1140042145103958E-2</v>
      </c>
      <c r="AF677" s="53" t="str">
        <f t="shared" si="124"/>
        <v>0.00</v>
      </c>
      <c r="AG677" s="44" t="s">
        <v>681</v>
      </c>
      <c r="AH677" s="15" t="s">
        <v>686</v>
      </c>
      <c r="AI677" s="20"/>
      <c r="AJ677" s="20"/>
      <c r="AK677" s="20"/>
      <c r="AL677" s="20"/>
      <c r="AM677" s="20"/>
      <c r="AN677" s="20"/>
      <c r="AO677" s="20"/>
      <c r="AP677" s="20"/>
      <c r="AQ677" s="20"/>
      <c r="AR677" s="20"/>
      <c r="AS677" s="20"/>
      <c r="AT677" s="20"/>
    </row>
    <row r="678" spans="1:46" ht="26.1" customHeight="1" x14ac:dyDescent="0.25">
      <c r="A678" s="39" t="s">
        <v>32</v>
      </c>
      <c r="B678" s="13" t="s">
        <v>257</v>
      </c>
      <c r="C678" s="13">
        <v>34017</v>
      </c>
      <c r="D678" s="13" t="s">
        <v>252</v>
      </c>
      <c r="E678" s="13">
        <v>12200</v>
      </c>
      <c r="F678" s="13" t="s">
        <v>646</v>
      </c>
      <c r="G678" s="13" t="s">
        <v>160</v>
      </c>
      <c r="H678" s="13" t="s">
        <v>164</v>
      </c>
      <c r="I678" s="4">
        <v>2404</v>
      </c>
      <c r="J678" s="4">
        <v>134</v>
      </c>
      <c r="K678" s="14" t="s">
        <v>37</v>
      </c>
      <c r="L678" s="15" t="s">
        <v>680</v>
      </c>
      <c r="M678" s="68"/>
      <c r="N678" s="61">
        <v>782.06</v>
      </c>
      <c r="O678" s="65">
        <f t="shared" si="117"/>
        <v>0</v>
      </c>
      <c r="P678" s="65">
        <f t="shared" si="118"/>
        <v>0.3541938405797101</v>
      </c>
      <c r="Q678" s="15">
        <v>0</v>
      </c>
      <c r="R678" s="15">
        <v>0.54685962399999999</v>
      </c>
      <c r="S678" s="15">
        <f t="shared" si="119"/>
        <v>0.54685962399999999</v>
      </c>
      <c r="T678" s="15" t="str">
        <f t="shared" si="120"/>
        <v>0.00</v>
      </c>
      <c r="U678" s="15">
        <v>0</v>
      </c>
      <c r="V678" s="15">
        <v>0.208747239</v>
      </c>
      <c r="W678" s="15">
        <f t="shared" si="121"/>
        <v>0.208747239</v>
      </c>
      <c r="X678" s="16" t="str">
        <f t="shared" si="125"/>
        <v>0</v>
      </c>
      <c r="Y678" s="13"/>
      <c r="Z678" s="13"/>
      <c r="AA678" s="13"/>
      <c r="AB678" s="13"/>
      <c r="AC678" s="53">
        <f t="shared" si="122"/>
        <v>0</v>
      </c>
      <c r="AD678" s="53">
        <f t="shared" si="126"/>
        <v>6.4060733652149459E-3</v>
      </c>
      <c r="AE678" s="53">
        <f t="shared" si="123"/>
        <v>6.4060733652149459E-3</v>
      </c>
      <c r="AF678" s="53" t="str">
        <f t="shared" si="124"/>
        <v>0.00</v>
      </c>
      <c r="AG678" s="44" t="s">
        <v>681</v>
      </c>
      <c r="AH678" s="15" t="s">
        <v>686</v>
      </c>
      <c r="AI678" s="20"/>
      <c r="AJ678" s="20"/>
      <c r="AK678" s="20"/>
      <c r="AL678" s="20"/>
      <c r="AM678" s="20"/>
      <c r="AN678" s="20"/>
      <c r="AO678" s="20"/>
      <c r="AP678" s="20"/>
      <c r="AQ678" s="20"/>
      <c r="AR678" s="20"/>
      <c r="AS678" s="20"/>
      <c r="AT678" s="20"/>
    </row>
    <row r="679" spans="1:46" ht="26.1" customHeight="1" x14ac:dyDescent="0.25">
      <c r="A679" s="39" t="s">
        <v>32</v>
      </c>
      <c r="B679" s="13" t="s">
        <v>257</v>
      </c>
      <c r="C679" s="13">
        <v>34017</v>
      </c>
      <c r="D679" s="13" t="s">
        <v>252</v>
      </c>
      <c r="E679" s="13">
        <v>12200</v>
      </c>
      <c r="F679" s="13" t="s">
        <v>646</v>
      </c>
      <c r="G679" s="13" t="s">
        <v>160</v>
      </c>
      <c r="H679" s="13" t="s">
        <v>164</v>
      </c>
      <c r="I679" s="4">
        <v>2404</v>
      </c>
      <c r="J679" s="4">
        <v>134</v>
      </c>
      <c r="K679" s="14" t="s">
        <v>34</v>
      </c>
      <c r="L679" s="15" t="s">
        <v>680</v>
      </c>
      <c r="M679" s="68"/>
      <c r="N679" s="61">
        <v>782.06</v>
      </c>
      <c r="O679" s="65">
        <f t="shared" si="117"/>
        <v>0</v>
      </c>
      <c r="P679" s="65">
        <f t="shared" si="118"/>
        <v>0.3541938405797101</v>
      </c>
      <c r="Q679" s="15">
        <v>0</v>
      </c>
      <c r="R679" s="15">
        <v>0.57420260499999998</v>
      </c>
      <c r="S679" s="15">
        <f t="shared" si="119"/>
        <v>0.57420260499999998</v>
      </c>
      <c r="T679" s="15" t="str">
        <f t="shared" si="120"/>
        <v>0.00</v>
      </c>
      <c r="U679" s="15">
        <v>0</v>
      </c>
      <c r="V679" s="15">
        <v>0.21918460200000001</v>
      </c>
      <c r="W679" s="15">
        <f t="shared" si="121"/>
        <v>0.21918460200000001</v>
      </c>
      <c r="X679" s="16" t="str">
        <f t="shared" si="125"/>
        <v>0</v>
      </c>
      <c r="Y679" s="13"/>
      <c r="Z679" s="13"/>
      <c r="AA679" s="13"/>
      <c r="AB679" s="13"/>
      <c r="AC679" s="53">
        <f t="shared" si="122"/>
        <v>0</v>
      </c>
      <c r="AD679" s="53">
        <f t="shared" si="126"/>
        <v>6.7263770656982849E-3</v>
      </c>
      <c r="AE679" s="53">
        <f t="shared" si="123"/>
        <v>6.7263770656982849E-3</v>
      </c>
      <c r="AF679" s="53" t="str">
        <f t="shared" si="124"/>
        <v>0.00</v>
      </c>
      <c r="AG679" s="44" t="s">
        <v>681</v>
      </c>
      <c r="AH679" s="15" t="s">
        <v>686</v>
      </c>
      <c r="AI679" s="20"/>
      <c r="AJ679" s="20"/>
      <c r="AK679" s="20"/>
      <c r="AL679" s="20"/>
      <c r="AM679" s="20"/>
      <c r="AN679" s="20"/>
      <c r="AO679" s="20"/>
      <c r="AP679" s="20"/>
      <c r="AQ679" s="20"/>
      <c r="AR679" s="20"/>
      <c r="AS679" s="20"/>
      <c r="AT679" s="20"/>
    </row>
    <row r="680" spans="1:46" ht="26.1" customHeight="1" x14ac:dyDescent="0.25">
      <c r="A680" s="39" t="s">
        <v>32</v>
      </c>
      <c r="B680" s="13" t="s">
        <v>257</v>
      </c>
      <c r="C680" s="13">
        <v>34017</v>
      </c>
      <c r="D680" s="13" t="s">
        <v>252</v>
      </c>
      <c r="E680" s="13">
        <v>12200</v>
      </c>
      <c r="F680" s="13" t="s">
        <v>646</v>
      </c>
      <c r="G680" s="13" t="s">
        <v>160</v>
      </c>
      <c r="H680" s="13" t="s">
        <v>164</v>
      </c>
      <c r="I680" s="4">
        <v>2404</v>
      </c>
      <c r="J680" s="4">
        <v>141</v>
      </c>
      <c r="K680" s="14" t="s">
        <v>35</v>
      </c>
      <c r="L680" s="15" t="s">
        <v>680</v>
      </c>
      <c r="M680" s="68"/>
      <c r="N680" s="61">
        <v>817.08</v>
      </c>
      <c r="O680" s="65">
        <f t="shared" si="117"/>
        <v>0</v>
      </c>
      <c r="P680" s="65">
        <f t="shared" si="118"/>
        <v>0.37005434782608698</v>
      </c>
      <c r="Q680" s="15">
        <v>0</v>
      </c>
      <c r="R680" s="15">
        <v>8.2273920199999999</v>
      </c>
      <c r="S680" s="15">
        <f t="shared" si="119"/>
        <v>8.2273920199999999</v>
      </c>
      <c r="T680" s="15" t="str">
        <f t="shared" si="120"/>
        <v>0.00</v>
      </c>
      <c r="U680" s="15">
        <v>0</v>
      </c>
      <c r="V680" s="15">
        <v>3.1235821640000001</v>
      </c>
      <c r="W680" s="15">
        <f t="shared" si="121"/>
        <v>3.1235821640000001</v>
      </c>
      <c r="X680" s="16" t="str">
        <f t="shared" si="125"/>
        <v>0</v>
      </c>
      <c r="Y680" s="13"/>
      <c r="Z680" s="13"/>
      <c r="AA680" s="13"/>
      <c r="AB680" s="13"/>
      <c r="AC680" s="53">
        <f t="shared" si="122"/>
        <v>0</v>
      </c>
      <c r="AD680" s="53">
        <f t="shared" si="126"/>
        <v>9.1748631634601258E-2</v>
      </c>
      <c r="AE680" s="53">
        <f t="shared" si="123"/>
        <v>9.1748631634601258E-2</v>
      </c>
      <c r="AF680" s="53" t="str">
        <f t="shared" si="124"/>
        <v>0.00</v>
      </c>
      <c r="AG680" s="44" t="s">
        <v>681</v>
      </c>
      <c r="AH680" s="15" t="s">
        <v>686</v>
      </c>
      <c r="AI680" s="20"/>
      <c r="AJ680" s="20"/>
      <c r="AK680" s="20"/>
      <c r="AL680" s="20"/>
      <c r="AM680" s="20"/>
      <c r="AN680" s="20"/>
      <c r="AO680" s="20"/>
      <c r="AP680" s="20"/>
      <c r="AQ680" s="20"/>
      <c r="AR680" s="20"/>
      <c r="AS680" s="20"/>
      <c r="AT680" s="20"/>
    </row>
    <row r="681" spans="1:46" ht="26.1" customHeight="1" x14ac:dyDescent="0.25">
      <c r="A681" s="39" t="s">
        <v>32</v>
      </c>
      <c r="B681" s="13" t="s">
        <v>257</v>
      </c>
      <c r="C681" s="13">
        <v>34017</v>
      </c>
      <c r="D681" s="13" t="s">
        <v>252</v>
      </c>
      <c r="E681" s="13">
        <v>12200</v>
      </c>
      <c r="F681" s="13" t="s">
        <v>646</v>
      </c>
      <c r="G681" s="13" t="s">
        <v>160</v>
      </c>
      <c r="H681" s="13" t="s">
        <v>164</v>
      </c>
      <c r="I681" s="4">
        <v>2404</v>
      </c>
      <c r="J681" s="4">
        <v>141</v>
      </c>
      <c r="K681" s="14" t="s">
        <v>40</v>
      </c>
      <c r="L681" s="15" t="s">
        <v>680</v>
      </c>
      <c r="M681" s="68"/>
      <c r="N681" s="61">
        <v>817.08</v>
      </c>
      <c r="O681" s="65">
        <f t="shared" si="117"/>
        <v>0</v>
      </c>
      <c r="P681" s="65">
        <f t="shared" si="118"/>
        <v>0.37005434782608698</v>
      </c>
      <c r="Q681" s="15">
        <v>0</v>
      </c>
      <c r="R681" s="15">
        <v>0</v>
      </c>
      <c r="S681" s="15">
        <f t="shared" si="119"/>
        <v>0</v>
      </c>
      <c r="T681" s="15" t="str">
        <f t="shared" si="120"/>
        <v>0.00</v>
      </c>
      <c r="U681" s="15">
        <v>0</v>
      </c>
      <c r="V681" s="15">
        <v>0</v>
      </c>
      <c r="W681" s="15">
        <f t="shared" si="121"/>
        <v>0</v>
      </c>
      <c r="X681" s="16" t="str">
        <f t="shared" si="125"/>
        <v>0</v>
      </c>
      <c r="Y681" s="13"/>
      <c r="Z681" s="13"/>
      <c r="AA681" s="13"/>
      <c r="AB681" s="13"/>
      <c r="AC681" s="53">
        <f t="shared" si="122"/>
        <v>0</v>
      </c>
      <c r="AD681" s="53">
        <f t="shared" si="126"/>
        <v>0</v>
      </c>
      <c r="AE681" s="53">
        <f t="shared" si="123"/>
        <v>0</v>
      </c>
      <c r="AF681" s="53" t="str">
        <f t="shared" si="124"/>
        <v>0.00</v>
      </c>
      <c r="AG681" s="44" t="s">
        <v>681</v>
      </c>
      <c r="AH681" s="15" t="s">
        <v>686</v>
      </c>
      <c r="AI681" s="20"/>
      <c r="AJ681" s="20"/>
      <c r="AK681" s="20"/>
      <c r="AL681" s="20"/>
      <c r="AM681" s="20"/>
      <c r="AN681" s="20"/>
      <c r="AO681" s="20"/>
      <c r="AP681" s="20"/>
      <c r="AQ681" s="20"/>
      <c r="AR681" s="20"/>
      <c r="AS681" s="20"/>
      <c r="AT681" s="20"/>
    </row>
    <row r="682" spans="1:46" ht="26.1" customHeight="1" x14ac:dyDescent="0.25">
      <c r="A682" s="39" t="s">
        <v>32</v>
      </c>
      <c r="B682" s="13" t="s">
        <v>257</v>
      </c>
      <c r="C682" s="13">
        <v>34017</v>
      </c>
      <c r="D682" s="13" t="s">
        <v>252</v>
      </c>
      <c r="E682" s="13">
        <v>12200</v>
      </c>
      <c r="F682" s="13" t="s">
        <v>646</v>
      </c>
      <c r="G682" s="13" t="s">
        <v>160</v>
      </c>
      <c r="H682" s="13" t="s">
        <v>164</v>
      </c>
      <c r="I682" s="4">
        <v>2404</v>
      </c>
      <c r="J682" s="4">
        <v>141</v>
      </c>
      <c r="K682" s="14" t="s">
        <v>36</v>
      </c>
      <c r="L682" s="15" t="s">
        <v>680</v>
      </c>
      <c r="M682" s="68"/>
      <c r="N682" s="61">
        <v>817.08</v>
      </c>
      <c r="O682" s="65">
        <f t="shared" si="117"/>
        <v>0</v>
      </c>
      <c r="P682" s="65">
        <f t="shared" si="118"/>
        <v>0.37005434782608698</v>
      </c>
      <c r="Q682" s="15">
        <v>0</v>
      </c>
      <c r="R682" s="15">
        <v>4.11369601</v>
      </c>
      <c r="S682" s="15">
        <f t="shared" si="119"/>
        <v>4.11369601</v>
      </c>
      <c r="T682" s="15" t="str">
        <f t="shared" si="120"/>
        <v>0.00</v>
      </c>
      <c r="U682" s="15">
        <v>0</v>
      </c>
      <c r="V682" s="15">
        <v>1.5617910830000001</v>
      </c>
      <c r="W682" s="15">
        <f t="shared" si="121"/>
        <v>1.5617910830000001</v>
      </c>
      <c r="X682" s="16" t="str">
        <f t="shared" si="125"/>
        <v>0</v>
      </c>
      <c r="Y682" s="13"/>
      <c r="Z682" s="13"/>
      <c r="AA682" s="13"/>
      <c r="AB682" s="13"/>
      <c r="AC682" s="53">
        <f t="shared" si="122"/>
        <v>0</v>
      </c>
      <c r="AD682" s="53">
        <f t="shared" si="126"/>
        <v>4.5874315846673522E-2</v>
      </c>
      <c r="AE682" s="53">
        <f t="shared" si="123"/>
        <v>4.5874315846673522E-2</v>
      </c>
      <c r="AF682" s="53" t="str">
        <f t="shared" si="124"/>
        <v>0.00</v>
      </c>
      <c r="AG682" s="44" t="s">
        <v>681</v>
      </c>
      <c r="AH682" s="15" t="s">
        <v>686</v>
      </c>
      <c r="AI682" s="20"/>
      <c r="AJ682" s="20"/>
      <c r="AK682" s="20"/>
      <c r="AL682" s="20"/>
      <c r="AM682" s="20"/>
      <c r="AN682" s="20"/>
      <c r="AO682" s="20"/>
      <c r="AP682" s="20"/>
      <c r="AQ682" s="20"/>
      <c r="AR682" s="20"/>
      <c r="AS682" s="20"/>
      <c r="AT682" s="20"/>
    </row>
    <row r="683" spans="1:46" ht="26.1" customHeight="1" x14ac:dyDescent="0.25">
      <c r="A683" s="39" t="s">
        <v>32</v>
      </c>
      <c r="B683" s="13" t="s">
        <v>257</v>
      </c>
      <c r="C683" s="13">
        <v>34017</v>
      </c>
      <c r="D683" s="13" t="s">
        <v>252</v>
      </c>
      <c r="E683" s="13">
        <v>12200</v>
      </c>
      <c r="F683" s="13" t="s">
        <v>646</v>
      </c>
      <c r="G683" s="13" t="s">
        <v>160</v>
      </c>
      <c r="H683" s="13" t="s">
        <v>164</v>
      </c>
      <c r="I683" s="4">
        <v>2404</v>
      </c>
      <c r="J683" s="4">
        <v>141</v>
      </c>
      <c r="K683" s="14" t="s">
        <v>38</v>
      </c>
      <c r="L683" s="15" t="s">
        <v>680</v>
      </c>
      <c r="M683" s="68"/>
      <c r="N683" s="61">
        <v>817.08</v>
      </c>
      <c r="O683" s="65">
        <f t="shared" si="117"/>
        <v>0</v>
      </c>
      <c r="P683" s="65">
        <f t="shared" si="118"/>
        <v>0.37005434782608698</v>
      </c>
      <c r="Q683" s="15">
        <v>0</v>
      </c>
      <c r="R683" s="15">
        <v>1.8100262439999999</v>
      </c>
      <c r="S683" s="15">
        <f t="shared" si="119"/>
        <v>1.8100262439999999</v>
      </c>
      <c r="T683" s="15" t="str">
        <f t="shared" si="120"/>
        <v>0.00</v>
      </c>
      <c r="U683" s="15">
        <v>0</v>
      </c>
      <c r="V683" s="15">
        <v>0.68718807599999998</v>
      </c>
      <c r="W683" s="15">
        <f t="shared" si="121"/>
        <v>0.68718807599999998</v>
      </c>
      <c r="X683" s="16" t="str">
        <f t="shared" si="125"/>
        <v>0</v>
      </c>
      <c r="Y683" s="13"/>
      <c r="Z683" s="13"/>
      <c r="AA683" s="13"/>
      <c r="AB683" s="13"/>
      <c r="AC683" s="53">
        <f t="shared" si="122"/>
        <v>0</v>
      </c>
      <c r="AD683" s="53">
        <f t="shared" si="126"/>
        <v>2.0184698957262444E-2</v>
      </c>
      <c r="AE683" s="53">
        <f t="shared" si="123"/>
        <v>2.0184698957262444E-2</v>
      </c>
      <c r="AF683" s="53" t="str">
        <f t="shared" si="124"/>
        <v>0.00</v>
      </c>
      <c r="AG683" s="44" t="s">
        <v>681</v>
      </c>
      <c r="AH683" s="15" t="s">
        <v>686</v>
      </c>
      <c r="AI683" s="20"/>
      <c r="AJ683" s="20"/>
      <c r="AK683" s="20"/>
      <c r="AL683" s="20"/>
      <c r="AM683" s="20"/>
      <c r="AN683" s="20"/>
      <c r="AO683" s="20"/>
      <c r="AP683" s="20"/>
      <c r="AQ683" s="20"/>
      <c r="AR683" s="20"/>
      <c r="AS683" s="20"/>
      <c r="AT683" s="20"/>
    </row>
    <row r="684" spans="1:46" ht="26.1" customHeight="1" x14ac:dyDescent="0.25">
      <c r="A684" s="39" t="s">
        <v>32</v>
      </c>
      <c r="B684" s="13" t="s">
        <v>257</v>
      </c>
      <c r="C684" s="13">
        <v>34017</v>
      </c>
      <c r="D684" s="13" t="s">
        <v>252</v>
      </c>
      <c r="E684" s="13">
        <v>12200</v>
      </c>
      <c r="F684" s="13" t="s">
        <v>646</v>
      </c>
      <c r="G684" s="13" t="s">
        <v>160</v>
      </c>
      <c r="H684" s="13" t="s">
        <v>164</v>
      </c>
      <c r="I684" s="4">
        <v>2404</v>
      </c>
      <c r="J684" s="4">
        <v>141</v>
      </c>
      <c r="K684" s="14" t="s">
        <v>39</v>
      </c>
      <c r="L684" s="15" t="s">
        <v>680</v>
      </c>
      <c r="M684" s="68"/>
      <c r="N684" s="61">
        <v>817.08</v>
      </c>
      <c r="O684" s="65">
        <f t="shared" si="117"/>
        <v>0</v>
      </c>
      <c r="P684" s="65">
        <f t="shared" si="118"/>
        <v>0.37005434782608698</v>
      </c>
      <c r="Q684" s="15">
        <v>0</v>
      </c>
      <c r="R684" s="15">
        <v>1.8100262439999999</v>
      </c>
      <c r="S684" s="15">
        <f t="shared" si="119"/>
        <v>1.8100262439999999</v>
      </c>
      <c r="T684" s="15" t="str">
        <f t="shared" si="120"/>
        <v>0.00</v>
      </c>
      <c r="U684" s="15">
        <v>0</v>
      </c>
      <c r="V684" s="15">
        <v>0.68718807599999998</v>
      </c>
      <c r="W684" s="15">
        <f t="shared" si="121"/>
        <v>0.68718807599999998</v>
      </c>
      <c r="X684" s="16" t="str">
        <f t="shared" si="125"/>
        <v>0</v>
      </c>
      <c r="Y684" s="13"/>
      <c r="Z684" s="13"/>
      <c r="AA684" s="13"/>
      <c r="AB684" s="13"/>
      <c r="AC684" s="53">
        <f t="shared" si="122"/>
        <v>0</v>
      </c>
      <c r="AD684" s="53">
        <f t="shared" ref="AD684:AD713" si="127">IFERROR((((V684)/N684)*24),"0.00")</f>
        <v>2.0184698957262444E-2</v>
      </c>
      <c r="AE684" s="53">
        <f t="shared" si="123"/>
        <v>2.0184698957262444E-2</v>
      </c>
      <c r="AF684" s="53" t="str">
        <f t="shared" si="124"/>
        <v>0.00</v>
      </c>
      <c r="AG684" s="44" t="s">
        <v>681</v>
      </c>
      <c r="AH684" s="15" t="s">
        <v>686</v>
      </c>
      <c r="AI684" s="20"/>
      <c r="AJ684" s="20"/>
      <c r="AK684" s="20"/>
      <c r="AL684" s="20"/>
      <c r="AM684" s="20"/>
      <c r="AN684" s="20"/>
      <c r="AO684" s="20"/>
      <c r="AP684" s="20"/>
      <c r="AQ684" s="20"/>
      <c r="AR684" s="20"/>
      <c r="AS684" s="20"/>
      <c r="AT684" s="20"/>
    </row>
    <row r="685" spans="1:46" ht="26.1" customHeight="1" x14ac:dyDescent="0.25">
      <c r="A685" s="39" t="s">
        <v>32</v>
      </c>
      <c r="B685" s="13" t="s">
        <v>257</v>
      </c>
      <c r="C685" s="13">
        <v>34017</v>
      </c>
      <c r="D685" s="13" t="s">
        <v>252</v>
      </c>
      <c r="E685" s="13">
        <v>12200</v>
      </c>
      <c r="F685" s="13" t="s">
        <v>646</v>
      </c>
      <c r="G685" s="13" t="s">
        <v>160</v>
      </c>
      <c r="H685" s="13" t="s">
        <v>164</v>
      </c>
      <c r="I685" s="4">
        <v>2404</v>
      </c>
      <c r="J685" s="4">
        <v>141</v>
      </c>
      <c r="K685" s="14" t="s">
        <v>37</v>
      </c>
      <c r="L685" s="15" t="s">
        <v>680</v>
      </c>
      <c r="M685" s="68"/>
      <c r="N685" s="61">
        <v>817.08</v>
      </c>
      <c r="O685" s="65">
        <f t="shared" si="117"/>
        <v>0</v>
      </c>
      <c r="P685" s="65">
        <f t="shared" si="118"/>
        <v>0.37005434782608698</v>
      </c>
      <c r="Q685" s="15">
        <v>0</v>
      </c>
      <c r="R685" s="15">
        <v>0.54849280099999997</v>
      </c>
      <c r="S685" s="15">
        <f t="shared" si="119"/>
        <v>0.54849280099999997</v>
      </c>
      <c r="T685" s="15" t="str">
        <f t="shared" si="120"/>
        <v>0.00</v>
      </c>
      <c r="U685" s="15">
        <v>0</v>
      </c>
      <c r="V685" s="15">
        <v>0.20823881</v>
      </c>
      <c r="W685" s="15">
        <f t="shared" si="121"/>
        <v>0.20823881</v>
      </c>
      <c r="X685" s="16" t="str">
        <f t="shared" si="125"/>
        <v>0</v>
      </c>
      <c r="Y685" s="13"/>
      <c r="Z685" s="13"/>
      <c r="AA685" s="13"/>
      <c r="AB685" s="13"/>
      <c r="AC685" s="53">
        <f t="shared" si="122"/>
        <v>0</v>
      </c>
      <c r="AD685" s="53">
        <f t="shared" si="127"/>
        <v>6.1165754148920538E-3</v>
      </c>
      <c r="AE685" s="53">
        <f t="shared" si="123"/>
        <v>6.1165754148920538E-3</v>
      </c>
      <c r="AF685" s="53" t="str">
        <f t="shared" si="124"/>
        <v>0.00</v>
      </c>
      <c r="AG685" s="44" t="s">
        <v>681</v>
      </c>
      <c r="AH685" s="15" t="s">
        <v>686</v>
      </c>
      <c r="AI685" s="20"/>
      <c r="AJ685" s="20"/>
      <c r="AK685" s="20"/>
      <c r="AL685" s="20"/>
      <c r="AM685" s="20"/>
      <c r="AN685" s="20"/>
      <c r="AO685" s="20"/>
      <c r="AP685" s="20"/>
      <c r="AQ685" s="20"/>
      <c r="AR685" s="20"/>
      <c r="AS685" s="20"/>
      <c r="AT685" s="20"/>
    </row>
    <row r="686" spans="1:46" ht="26.1" customHeight="1" x14ac:dyDescent="0.25">
      <c r="A686" s="39" t="s">
        <v>32</v>
      </c>
      <c r="B686" s="13" t="s">
        <v>257</v>
      </c>
      <c r="C686" s="13">
        <v>34017</v>
      </c>
      <c r="D686" s="13" t="s">
        <v>252</v>
      </c>
      <c r="E686" s="13">
        <v>12200</v>
      </c>
      <c r="F686" s="13" t="s">
        <v>646</v>
      </c>
      <c r="G686" s="13" t="s">
        <v>160</v>
      </c>
      <c r="H686" s="13" t="s">
        <v>164</v>
      </c>
      <c r="I686" s="4">
        <v>2404</v>
      </c>
      <c r="J686" s="4">
        <v>141</v>
      </c>
      <c r="K686" s="14" t="s">
        <v>34</v>
      </c>
      <c r="L686" s="15" t="s">
        <v>680</v>
      </c>
      <c r="M686" s="68"/>
      <c r="N686" s="61">
        <v>817.08</v>
      </c>
      <c r="O686" s="65">
        <f t="shared" si="117"/>
        <v>0</v>
      </c>
      <c r="P686" s="65">
        <f t="shared" si="118"/>
        <v>0.37005434782608698</v>
      </c>
      <c r="Q686" s="15">
        <v>0</v>
      </c>
      <c r="R686" s="15">
        <v>0.57591744099999997</v>
      </c>
      <c r="S686" s="15">
        <f t="shared" si="119"/>
        <v>0.57591744099999997</v>
      </c>
      <c r="T686" s="15" t="str">
        <f t="shared" si="120"/>
        <v>0.00</v>
      </c>
      <c r="U686" s="15">
        <v>0</v>
      </c>
      <c r="V686" s="15">
        <v>0.218650752</v>
      </c>
      <c r="W686" s="15">
        <f t="shared" si="121"/>
        <v>0.218650752</v>
      </c>
      <c r="X686" s="16" t="str">
        <f t="shared" si="125"/>
        <v>0</v>
      </c>
      <c r="Y686" s="13"/>
      <c r="Z686" s="13"/>
      <c r="AA686" s="13"/>
      <c r="AB686" s="13"/>
      <c r="AC686" s="53">
        <f t="shared" si="122"/>
        <v>0</v>
      </c>
      <c r="AD686" s="53">
        <f t="shared" si="127"/>
        <v>6.422404229695991E-3</v>
      </c>
      <c r="AE686" s="53">
        <f t="shared" si="123"/>
        <v>6.422404229695991E-3</v>
      </c>
      <c r="AF686" s="53" t="str">
        <f t="shared" si="124"/>
        <v>0.00</v>
      </c>
      <c r="AG686" s="44" t="s">
        <v>681</v>
      </c>
      <c r="AH686" s="15" t="s">
        <v>686</v>
      </c>
      <c r="AI686" s="20"/>
      <c r="AJ686" s="20"/>
      <c r="AK686" s="20"/>
      <c r="AL686" s="20"/>
      <c r="AM686" s="20"/>
      <c r="AN686" s="20"/>
      <c r="AO686" s="20"/>
      <c r="AP686" s="20"/>
      <c r="AQ686" s="20"/>
      <c r="AR686" s="20"/>
      <c r="AS686" s="20"/>
      <c r="AT686" s="20"/>
    </row>
    <row r="687" spans="1:46" ht="26.1" customHeight="1" x14ac:dyDescent="0.25">
      <c r="A687" s="39" t="s">
        <v>32</v>
      </c>
      <c r="B687" s="13" t="s">
        <v>257</v>
      </c>
      <c r="C687" s="13">
        <v>34017</v>
      </c>
      <c r="D687" s="13" t="s">
        <v>252</v>
      </c>
      <c r="E687" s="13">
        <v>12200</v>
      </c>
      <c r="F687" s="13" t="s">
        <v>646</v>
      </c>
      <c r="G687" s="13" t="s">
        <v>160</v>
      </c>
      <c r="H687" s="13" t="s">
        <v>164</v>
      </c>
      <c r="I687" s="4">
        <v>2404</v>
      </c>
      <c r="J687" s="4">
        <v>142</v>
      </c>
      <c r="K687" s="14" t="s">
        <v>35</v>
      </c>
      <c r="L687" s="15" t="s">
        <v>680</v>
      </c>
      <c r="M687" s="68"/>
      <c r="N687" s="61">
        <v>817.93</v>
      </c>
      <c r="O687" s="65">
        <f t="shared" si="117"/>
        <v>0</v>
      </c>
      <c r="P687" s="65">
        <f t="shared" si="118"/>
        <v>0.3704393115942029</v>
      </c>
      <c r="Q687" s="15">
        <v>0</v>
      </c>
      <c r="R687" s="15">
        <v>8.1730801880000001</v>
      </c>
      <c r="S687" s="15">
        <f t="shared" si="119"/>
        <v>8.1730801880000001</v>
      </c>
      <c r="T687" s="15" t="str">
        <f t="shared" si="120"/>
        <v>0.00</v>
      </c>
      <c r="U687" s="15">
        <v>0</v>
      </c>
      <c r="V687" s="15">
        <v>3.1004306240000004</v>
      </c>
      <c r="W687" s="15">
        <f t="shared" si="121"/>
        <v>3.1004306240000004</v>
      </c>
      <c r="X687" s="16" t="str">
        <f t="shared" si="125"/>
        <v>0</v>
      </c>
      <c r="Y687" s="13"/>
      <c r="Z687" s="13"/>
      <c r="AA687" s="13"/>
      <c r="AB687" s="13"/>
      <c r="AC687" s="53">
        <f t="shared" si="122"/>
        <v>0</v>
      </c>
      <c r="AD687" s="53">
        <f t="shared" si="127"/>
        <v>9.0973964735368562E-2</v>
      </c>
      <c r="AE687" s="53">
        <f t="shared" si="123"/>
        <v>9.0973964735368562E-2</v>
      </c>
      <c r="AF687" s="53" t="str">
        <f t="shared" si="124"/>
        <v>0.00</v>
      </c>
      <c r="AG687" s="44" t="s">
        <v>681</v>
      </c>
      <c r="AH687" s="15" t="s">
        <v>686</v>
      </c>
      <c r="AI687" s="20"/>
      <c r="AJ687" s="20"/>
      <c r="AK687" s="20"/>
      <c r="AL687" s="20"/>
      <c r="AM687" s="20"/>
      <c r="AN687" s="20"/>
      <c r="AO687" s="20"/>
      <c r="AP687" s="20"/>
      <c r="AQ687" s="20"/>
      <c r="AR687" s="20"/>
      <c r="AS687" s="20"/>
      <c r="AT687" s="20"/>
    </row>
    <row r="688" spans="1:46" ht="26.1" customHeight="1" x14ac:dyDescent="0.25">
      <c r="A688" s="40" t="s">
        <v>32</v>
      </c>
      <c r="B688" s="13" t="s">
        <v>257</v>
      </c>
      <c r="C688" s="13">
        <v>34017</v>
      </c>
      <c r="D688" s="13" t="s">
        <v>252</v>
      </c>
      <c r="E688" s="13">
        <v>12200</v>
      </c>
      <c r="F688" s="13" t="s">
        <v>646</v>
      </c>
      <c r="G688" s="13" t="s">
        <v>160</v>
      </c>
      <c r="H688" s="13" t="s">
        <v>164</v>
      </c>
      <c r="I688" s="4">
        <v>2404</v>
      </c>
      <c r="J688" s="4">
        <v>142</v>
      </c>
      <c r="K688" s="13" t="s">
        <v>40</v>
      </c>
      <c r="L688" s="15" t="s">
        <v>680</v>
      </c>
      <c r="M688" s="68"/>
      <c r="N688" s="61">
        <v>817.93</v>
      </c>
      <c r="O688" s="65">
        <f t="shared" si="117"/>
        <v>0</v>
      </c>
      <c r="P688" s="65">
        <f t="shared" si="118"/>
        <v>0.3704393115942029</v>
      </c>
      <c r="Q688" s="15">
        <v>0</v>
      </c>
      <c r="R688" s="15">
        <v>0</v>
      </c>
      <c r="S688" s="15">
        <f t="shared" si="119"/>
        <v>0</v>
      </c>
      <c r="T688" s="15" t="str">
        <f t="shared" si="120"/>
        <v>0.00</v>
      </c>
      <c r="U688" s="15">
        <v>0</v>
      </c>
      <c r="V688" s="15">
        <v>0</v>
      </c>
      <c r="W688" s="15">
        <f t="shared" si="121"/>
        <v>0</v>
      </c>
      <c r="X688" s="16" t="str">
        <f t="shared" si="125"/>
        <v>0</v>
      </c>
      <c r="Y688" s="13"/>
      <c r="Z688" s="13"/>
      <c r="AA688" s="13"/>
      <c r="AB688" s="13"/>
      <c r="AC688" s="53">
        <f t="shared" si="122"/>
        <v>0</v>
      </c>
      <c r="AD688" s="53">
        <f t="shared" si="127"/>
        <v>0</v>
      </c>
      <c r="AE688" s="53">
        <f t="shared" si="123"/>
        <v>0</v>
      </c>
      <c r="AF688" s="53" t="str">
        <f t="shared" si="124"/>
        <v>0.00</v>
      </c>
      <c r="AG688" s="44" t="s">
        <v>681</v>
      </c>
      <c r="AH688" s="15" t="s">
        <v>686</v>
      </c>
      <c r="AI688" s="59"/>
      <c r="AJ688" s="20"/>
      <c r="AK688" s="20"/>
      <c r="AL688" s="20"/>
      <c r="AM688" s="20"/>
      <c r="AN688" s="20"/>
      <c r="AO688" s="20"/>
      <c r="AP688" s="20"/>
      <c r="AQ688" s="20"/>
      <c r="AR688" s="20"/>
      <c r="AS688" s="20"/>
      <c r="AT688" s="20"/>
    </row>
    <row r="689" spans="1:46" ht="26.1" customHeight="1" x14ac:dyDescent="0.25">
      <c r="A689" s="39" t="s">
        <v>32</v>
      </c>
      <c r="B689" s="13" t="s">
        <v>257</v>
      </c>
      <c r="C689" s="13">
        <v>34017</v>
      </c>
      <c r="D689" s="13" t="s">
        <v>252</v>
      </c>
      <c r="E689" s="13">
        <v>12200</v>
      </c>
      <c r="F689" s="13" t="s">
        <v>646</v>
      </c>
      <c r="G689" s="13" t="s">
        <v>160</v>
      </c>
      <c r="H689" s="13" t="s">
        <v>164</v>
      </c>
      <c r="I689" s="4">
        <v>2404</v>
      </c>
      <c r="J689" s="4">
        <v>142</v>
      </c>
      <c r="K689" s="14" t="s">
        <v>36</v>
      </c>
      <c r="L689" s="15" t="s">
        <v>680</v>
      </c>
      <c r="M689" s="68"/>
      <c r="N689" s="61">
        <v>817.93</v>
      </c>
      <c r="O689" s="65">
        <f t="shared" si="117"/>
        <v>0</v>
      </c>
      <c r="P689" s="65">
        <f t="shared" si="118"/>
        <v>0.3704393115942029</v>
      </c>
      <c r="Q689" s="15">
        <v>0</v>
      </c>
      <c r="R689" s="15">
        <v>4.0865400940000001</v>
      </c>
      <c r="S689" s="15">
        <f t="shared" si="119"/>
        <v>4.0865400940000001</v>
      </c>
      <c r="T689" s="15" t="str">
        <f t="shared" si="120"/>
        <v>0.00</v>
      </c>
      <c r="U689" s="15">
        <v>0</v>
      </c>
      <c r="V689" s="15">
        <v>1.5502153110000001</v>
      </c>
      <c r="W689" s="15">
        <f t="shared" si="121"/>
        <v>1.5502153110000001</v>
      </c>
      <c r="X689" s="16" t="str">
        <f t="shared" si="125"/>
        <v>0</v>
      </c>
      <c r="Y689" s="13"/>
      <c r="Z689" s="13"/>
      <c r="AA689" s="13"/>
      <c r="AB689" s="13"/>
      <c r="AC689" s="53">
        <f t="shared" si="122"/>
        <v>0</v>
      </c>
      <c r="AD689" s="53">
        <f t="shared" si="127"/>
        <v>4.5486982338341919E-2</v>
      </c>
      <c r="AE689" s="53">
        <f t="shared" si="123"/>
        <v>4.5486982338341919E-2</v>
      </c>
      <c r="AF689" s="53" t="str">
        <f t="shared" si="124"/>
        <v>0.00</v>
      </c>
      <c r="AG689" s="44" t="s">
        <v>681</v>
      </c>
      <c r="AH689" s="15" t="s">
        <v>686</v>
      </c>
      <c r="AI689" s="20"/>
      <c r="AJ689" s="20"/>
      <c r="AK689" s="20"/>
      <c r="AL689" s="20"/>
      <c r="AM689" s="20"/>
      <c r="AN689" s="20"/>
      <c r="AO689" s="20"/>
      <c r="AP689" s="20"/>
      <c r="AQ689" s="20"/>
      <c r="AR689" s="20"/>
      <c r="AS689" s="20"/>
      <c r="AT689" s="20"/>
    </row>
    <row r="690" spans="1:46" ht="26.1" customHeight="1" x14ac:dyDescent="0.25">
      <c r="A690" s="39" t="s">
        <v>32</v>
      </c>
      <c r="B690" s="13" t="s">
        <v>257</v>
      </c>
      <c r="C690" s="13">
        <v>34017</v>
      </c>
      <c r="D690" s="13" t="s">
        <v>252</v>
      </c>
      <c r="E690" s="13">
        <v>12200</v>
      </c>
      <c r="F690" s="13" t="s">
        <v>646</v>
      </c>
      <c r="G690" s="13" t="s">
        <v>160</v>
      </c>
      <c r="H690" s="13" t="s">
        <v>164</v>
      </c>
      <c r="I690" s="4">
        <v>2404</v>
      </c>
      <c r="J690" s="4">
        <v>142</v>
      </c>
      <c r="K690" s="14" t="s">
        <v>38</v>
      </c>
      <c r="L690" s="15" t="s">
        <v>680</v>
      </c>
      <c r="M690" s="68"/>
      <c r="N690" s="61">
        <v>817.93</v>
      </c>
      <c r="O690" s="65">
        <f t="shared" si="117"/>
        <v>0</v>
      </c>
      <c r="P690" s="65">
        <f t="shared" si="118"/>
        <v>0.3704393115942029</v>
      </c>
      <c r="Q690" s="15">
        <v>0</v>
      </c>
      <c r="R690" s="15">
        <v>1.7980776409999999</v>
      </c>
      <c r="S690" s="15">
        <f t="shared" si="119"/>
        <v>1.7980776409999999</v>
      </c>
      <c r="T690" s="15" t="str">
        <f t="shared" si="120"/>
        <v>0.00</v>
      </c>
      <c r="U690" s="15">
        <v>0</v>
      </c>
      <c r="V690" s="15">
        <v>0.68209473700000001</v>
      </c>
      <c r="W690" s="15">
        <f t="shared" si="121"/>
        <v>0.68209473700000001</v>
      </c>
      <c r="X690" s="16" t="str">
        <f t="shared" si="125"/>
        <v>0</v>
      </c>
      <c r="Y690" s="13"/>
      <c r="Z690" s="13"/>
      <c r="AA690" s="13"/>
      <c r="AB690" s="13"/>
      <c r="AC690" s="53">
        <f t="shared" si="122"/>
        <v>0</v>
      </c>
      <c r="AD690" s="53">
        <f t="shared" si="127"/>
        <v>2.0014272233565222E-2</v>
      </c>
      <c r="AE690" s="53">
        <f t="shared" si="123"/>
        <v>2.0014272233565222E-2</v>
      </c>
      <c r="AF690" s="53" t="str">
        <f t="shared" si="124"/>
        <v>0.00</v>
      </c>
      <c r="AG690" s="44" t="s">
        <v>681</v>
      </c>
      <c r="AH690" s="15" t="s">
        <v>686</v>
      </c>
      <c r="AI690" s="20"/>
      <c r="AJ690" s="20"/>
      <c r="AK690" s="20"/>
      <c r="AL690" s="20"/>
      <c r="AM690" s="20"/>
      <c r="AN690" s="20"/>
      <c r="AO690" s="20"/>
      <c r="AP690" s="20"/>
      <c r="AQ690" s="20"/>
      <c r="AR690" s="20"/>
      <c r="AS690" s="20"/>
      <c r="AT690" s="20"/>
    </row>
    <row r="691" spans="1:46" ht="26.1" customHeight="1" x14ac:dyDescent="0.25">
      <c r="A691" s="39" t="s">
        <v>32</v>
      </c>
      <c r="B691" s="13" t="s">
        <v>257</v>
      </c>
      <c r="C691" s="13">
        <v>34017</v>
      </c>
      <c r="D691" s="13" t="s">
        <v>252</v>
      </c>
      <c r="E691" s="13">
        <v>12200</v>
      </c>
      <c r="F691" s="13" t="s">
        <v>646</v>
      </c>
      <c r="G691" s="13" t="s">
        <v>160</v>
      </c>
      <c r="H691" s="13" t="s">
        <v>164</v>
      </c>
      <c r="I691" s="4">
        <v>2404</v>
      </c>
      <c r="J691" s="4">
        <v>142</v>
      </c>
      <c r="K691" s="14" t="s">
        <v>39</v>
      </c>
      <c r="L691" s="15" t="s">
        <v>680</v>
      </c>
      <c r="M691" s="68"/>
      <c r="N691" s="61">
        <v>817.93</v>
      </c>
      <c r="O691" s="65">
        <f t="shared" si="117"/>
        <v>0</v>
      </c>
      <c r="P691" s="65">
        <f t="shared" si="118"/>
        <v>0.3704393115942029</v>
      </c>
      <c r="Q691" s="15">
        <v>0</v>
      </c>
      <c r="R691" s="15">
        <v>1.7980776409999999</v>
      </c>
      <c r="S691" s="15">
        <f t="shared" si="119"/>
        <v>1.7980776409999999</v>
      </c>
      <c r="T691" s="15" t="str">
        <f t="shared" si="120"/>
        <v>0.00</v>
      </c>
      <c r="U691" s="15">
        <v>0</v>
      </c>
      <c r="V691" s="15">
        <v>0.68209473700000001</v>
      </c>
      <c r="W691" s="15">
        <f t="shared" si="121"/>
        <v>0.68209473700000001</v>
      </c>
      <c r="X691" s="16" t="str">
        <f t="shared" si="125"/>
        <v>0</v>
      </c>
      <c r="Y691" s="13"/>
      <c r="Z691" s="13"/>
      <c r="AA691" s="13"/>
      <c r="AB691" s="13"/>
      <c r="AC691" s="53">
        <f t="shared" si="122"/>
        <v>0</v>
      </c>
      <c r="AD691" s="53">
        <f t="shared" si="127"/>
        <v>2.0014272233565222E-2</v>
      </c>
      <c r="AE691" s="53">
        <f t="shared" si="123"/>
        <v>2.0014272233565222E-2</v>
      </c>
      <c r="AF691" s="53" t="str">
        <f t="shared" si="124"/>
        <v>0.00</v>
      </c>
      <c r="AG691" s="44" t="s">
        <v>681</v>
      </c>
      <c r="AH691" s="15" t="s">
        <v>686</v>
      </c>
      <c r="AI691" s="20"/>
      <c r="AJ691" s="20"/>
      <c r="AK691" s="20"/>
      <c r="AL691" s="20"/>
      <c r="AM691" s="20"/>
      <c r="AN691" s="20"/>
      <c r="AO691" s="20"/>
      <c r="AP691" s="20"/>
      <c r="AQ691" s="20"/>
      <c r="AR691" s="20"/>
      <c r="AS691" s="20"/>
      <c r="AT691" s="20"/>
    </row>
    <row r="692" spans="1:46" ht="26.1" customHeight="1" x14ac:dyDescent="0.25">
      <c r="A692" s="39" t="s">
        <v>32</v>
      </c>
      <c r="B692" s="13" t="s">
        <v>257</v>
      </c>
      <c r="C692" s="13">
        <v>34017</v>
      </c>
      <c r="D692" s="13" t="s">
        <v>252</v>
      </c>
      <c r="E692" s="13">
        <v>12200</v>
      </c>
      <c r="F692" s="13" t="s">
        <v>646</v>
      </c>
      <c r="G692" s="13" t="s">
        <v>160</v>
      </c>
      <c r="H692" s="13" t="s">
        <v>164</v>
      </c>
      <c r="I692" s="4">
        <v>2404</v>
      </c>
      <c r="J692" s="4">
        <v>142</v>
      </c>
      <c r="K692" s="14" t="s">
        <v>37</v>
      </c>
      <c r="L692" s="15" t="s">
        <v>680</v>
      </c>
      <c r="M692" s="68"/>
      <c r="N692" s="61">
        <v>817.93</v>
      </c>
      <c r="O692" s="65">
        <f t="shared" si="117"/>
        <v>0</v>
      </c>
      <c r="P692" s="65">
        <f t="shared" si="118"/>
        <v>0.3704393115942029</v>
      </c>
      <c r="Q692" s="15">
        <v>0</v>
      </c>
      <c r="R692" s="15">
        <v>0.54487201299999999</v>
      </c>
      <c r="S692" s="15">
        <f t="shared" si="119"/>
        <v>0.54487201299999999</v>
      </c>
      <c r="T692" s="15" t="str">
        <f t="shared" si="120"/>
        <v>0.00</v>
      </c>
      <c r="U692" s="15">
        <v>0</v>
      </c>
      <c r="V692" s="15">
        <v>0.20669537499999999</v>
      </c>
      <c r="W692" s="15">
        <f t="shared" si="121"/>
        <v>0.20669537499999999</v>
      </c>
      <c r="X692" s="16" t="str">
        <f t="shared" si="125"/>
        <v>0</v>
      </c>
      <c r="Y692" s="13"/>
      <c r="Z692" s="13"/>
      <c r="AA692" s="13"/>
      <c r="AB692" s="13"/>
      <c r="AC692" s="53">
        <f t="shared" si="122"/>
        <v>0</v>
      </c>
      <c r="AD692" s="53">
        <f t="shared" si="127"/>
        <v>6.0649309843140604E-3</v>
      </c>
      <c r="AE692" s="53">
        <f t="shared" si="123"/>
        <v>6.0649309843140604E-3</v>
      </c>
      <c r="AF692" s="53" t="str">
        <f t="shared" si="124"/>
        <v>0.00</v>
      </c>
      <c r="AG692" s="44" t="s">
        <v>681</v>
      </c>
      <c r="AH692" s="15" t="s">
        <v>686</v>
      </c>
      <c r="AI692" s="20"/>
      <c r="AJ692" s="20"/>
      <c r="AK692" s="20"/>
      <c r="AL692" s="20"/>
      <c r="AM692" s="20"/>
      <c r="AN692" s="20"/>
      <c r="AO692" s="20"/>
      <c r="AP692" s="20"/>
      <c r="AQ692" s="20"/>
      <c r="AR692" s="20"/>
      <c r="AS692" s="20"/>
      <c r="AT692" s="20"/>
    </row>
    <row r="693" spans="1:46" ht="26.1" customHeight="1" x14ac:dyDescent="0.25">
      <c r="A693" s="39" t="s">
        <v>32</v>
      </c>
      <c r="B693" s="13" t="s">
        <v>257</v>
      </c>
      <c r="C693" s="13">
        <v>34017</v>
      </c>
      <c r="D693" s="13" t="s">
        <v>252</v>
      </c>
      <c r="E693" s="13">
        <v>12200</v>
      </c>
      <c r="F693" s="13" t="s">
        <v>646</v>
      </c>
      <c r="G693" s="13" t="s">
        <v>160</v>
      </c>
      <c r="H693" s="13" t="s">
        <v>164</v>
      </c>
      <c r="I693" s="4">
        <v>2404</v>
      </c>
      <c r="J693" s="4">
        <v>142</v>
      </c>
      <c r="K693" s="14" t="s">
        <v>34</v>
      </c>
      <c r="L693" s="15" t="s">
        <v>680</v>
      </c>
      <c r="M693" s="68"/>
      <c r="N693" s="61">
        <v>817.93</v>
      </c>
      <c r="O693" s="65">
        <f t="shared" si="117"/>
        <v>0</v>
      </c>
      <c r="P693" s="65">
        <f t="shared" si="118"/>
        <v>0.3704393115942029</v>
      </c>
      <c r="Q693" s="15">
        <v>0</v>
      </c>
      <c r="R693" s="15">
        <v>0.57211561300000002</v>
      </c>
      <c r="S693" s="15">
        <f t="shared" si="119"/>
        <v>0.57211561300000002</v>
      </c>
      <c r="T693" s="15" t="str">
        <f t="shared" si="120"/>
        <v>0.00</v>
      </c>
      <c r="U693" s="15">
        <v>0</v>
      </c>
      <c r="V693" s="15">
        <v>0.21703014300000001</v>
      </c>
      <c r="W693" s="15">
        <f t="shared" si="121"/>
        <v>0.21703014300000001</v>
      </c>
      <c r="X693" s="16" t="str">
        <f t="shared" si="125"/>
        <v>0</v>
      </c>
      <c r="Y693" s="13"/>
      <c r="Z693" s="13"/>
      <c r="AA693" s="13"/>
      <c r="AB693" s="13"/>
      <c r="AC693" s="53">
        <f t="shared" si="122"/>
        <v>0</v>
      </c>
      <c r="AD693" s="53">
        <f t="shared" si="127"/>
        <v>6.3681775115229915E-3</v>
      </c>
      <c r="AE693" s="53">
        <f t="shared" si="123"/>
        <v>6.3681775115229915E-3</v>
      </c>
      <c r="AF693" s="53" t="str">
        <f t="shared" si="124"/>
        <v>0.00</v>
      </c>
      <c r="AG693" s="44" t="s">
        <v>681</v>
      </c>
      <c r="AH693" s="15" t="s">
        <v>686</v>
      </c>
      <c r="AI693" s="20"/>
      <c r="AJ693" s="20"/>
      <c r="AK693" s="20"/>
      <c r="AL693" s="20"/>
      <c r="AM693" s="20"/>
      <c r="AN693" s="20"/>
      <c r="AO693" s="20"/>
      <c r="AP693" s="20"/>
      <c r="AQ693" s="20"/>
      <c r="AR693" s="20"/>
      <c r="AS693" s="20"/>
      <c r="AT693" s="20"/>
    </row>
    <row r="694" spans="1:46" ht="26.1" customHeight="1" x14ac:dyDescent="0.25">
      <c r="A694" s="39" t="s">
        <v>32</v>
      </c>
      <c r="B694" s="13" t="s">
        <v>257</v>
      </c>
      <c r="C694" s="13">
        <v>34017</v>
      </c>
      <c r="D694" s="13" t="s">
        <v>252</v>
      </c>
      <c r="E694" s="13">
        <v>12200</v>
      </c>
      <c r="F694" s="13" t="s">
        <v>509</v>
      </c>
      <c r="G694" s="13" t="s">
        <v>160</v>
      </c>
      <c r="H694" s="13" t="s">
        <v>165</v>
      </c>
      <c r="I694" s="4">
        <v>2404</v>
      </c>
      <c r="J694" s="4">
        <v>121</v>
      </c>
      <c r="K694" s="14" t="s">
        <v>40</v>
      </c>
      <c r="L694" s="15" t="s">
        <v>679</v>
      </c>
      <c r="M694" s="68">
        <v>219.09</v>
      </c>
      <c r="N694" s="61">
        <v>530.30999999999995</v>
      </c>
      <c r="O694" s="65">
        <f t="shared" si="117"/>
        <v>9.9225543478260875E-2</v>
      </c>
      <c r="P694" s="65">
        <f t="shared" si="118"/>
        <v>0.24017663043478257</v>
      </c>
      <c r="Q694" s="15">
        <v>0.68735446649927701</v>
      </c>
      <c r="R694" s="15">
        <v>0.59753124000000002</v>
      </c>
      <c r="S694" s="15">
        <f t="shared" si="119"/>
        <v>-8.9823226499276987E-2</v>
      </c>
      <c r="T694" s="15">
        <f t="shared" si="120"/>
        <v>-13.067962874635871</v>
      </c>
      <c r="U694" s="15">
        <v>0.28398584822933143</v>
      </c>
      <c r="V694" s="15">
        <v>0.24141158499999998</v>
      </c>
      <c r="W694" s="15">
        <f t="shared" si="121"/>
        <v>-4.2574263229331444E-2</v>
      </c>
      <c r="X694" s="16">
        <f t="shared" si="125"/>
        <v>-14.99168479513486</v>
      </c>
      <c r="Y694" s="13">
        <v>0.69</v>
      </c>
      <c r="Z694" s="13">
        <v>0</v>
      </c>
      <c r="AA694" s="13">
        <v>0</v>
      </c>
      <c r="AB694" s="13">
        <v>0</v>
      </c>
      <c r="AC694" s="53">
        <f t="shared" si="122"/>
        <v>0</v>
      </c>
      <c r="AD694" s="53">
        <f t="shared" si="127"/>
        <v>1.0925454998020027E-2</v>
      </c>
      <c r="AE694" s="53">
        <f t="shared" si="123"/>
        <v>1.0925454998020027E-2</v>
      </c>
      <c r="AF694" s="53" t="str">
        <f t="shared" si="124"/>
        <v>0.00</v>
      </c>
      <c r="AG694" s="44" t="s">
        <v>681</v>
      </c>
      <c r="AH694" s="15" t="s">
        <v>686</v>
      </c>
      <c r="AI694" s="20"/>
      <c r="AJ694" s="20"/>
      <c r="AK694" s="20"/>
      <c r="AL694" s="20"/>
      <c r="AM694" s="20"/>
      <c r="AN694" s="20"/>
      <c r="AO694" s="20"/>
      <c r="AP694" s="20"/>
      <c r="AQ694" s="20"/>
      <c r="AR694" s="20"/>
      <c r="AS694" s="20"/>
      <c r="AT694" s="20"/>
    </row>
    <row r="695" spans="1:46" ht="26.1" customHeight="1" x14ac:dyDescent="0.25">
      <c r="A695" s="39" t="s">
        <v>32</v>
      </c>
      <c r="B695" s="13" t="s">
        <v>257</v>
      </c>
      <c r="C695" s="13">
        <v>34017</v>
      </c>
      <c r="D695" s="13" t="s">
        <v>252</v>
      </c>
      <c r="E695" s="13">
        <v>12200</v>
      </c>
      <c r="F695" s="13" t="s">
        <v>509</v>
      </c>
      <c r="G695" s="13" t="s">
        <v>160</v>
      </c>
      <c r="H695" s="13" t="s">
        <v>165</v>
      </c>
      <c r="I695" s="4">
        <v>2404</v>
      </c>
      <c r="J695" s="4">
        <v>121</v>
      </c>
      <c r="K695" s="14" t="s">
        <v>38</v>
      </c>
      <c r="L695" s="15" t="s">
        <v>679</v>
      </c>
      <c r="M695" s="68">
        <v>219.09</v>
      </c>
      <c r="N695" s="61">
        <v>530.30999999999995</v>
      </c>
      <c r="O695" s="65">
        <f t="shared" si="117"/>
        <v>9.9225543478260875E-2</v>
      </c>
      <c r="P695" s="65">
        <f t="shared" si="118"/>
        <v>0.24017663043478257</v>
      </c>
      <c r="Q695" s="15">
        <v>0.30569426339648292</v>
      </c>
      <c r="R695" s="15">
        <v>0.26574625000000002</v>
      </c>
      <c r="S695" s="15">
        <f t="shared" si="119"/>
        <v>-3.9948013396482907E-2</v>
      </c>
      <c r="T695" s="15">
        <f t="shared" si="120"/>
        <v>-13.06796305322572</v>
      </c>
      <c r="U695" s="15">
        <v>0.12629996445885069</v>
      </c>
      <c r="V695" s="15">
        <v>0.107365472</v>
      </c>
      <c r="W695" s="15">
        <f t="shared" si="121"/>
        <v>-1.8934492458850691E-2</v>
      </c>
      <c r="X695" s="16">
        <f t="shared" si="125"/>
        <v>-14.991684708683877</v>
      </c>
      <c r="Y695" s="13">
        <v>0.31</v>
      </c>
      <c r="Z695" s="13">
        <v>0</v>
      </c>
      <c r="AA695" s="13">
        <v>0</v>
      </c>
      <c r="AB695" s="13">
        <v>0</v>
      </c>
      <c r="AC695" s="53">
        <f t="shared" si="122"/>
        <v>0</v>
      </c>
      <c r="AD695" s="53">
        <f t="shared" si="127"/>
        <v>4.85899064320869E-3</v>
      </c>
      <c r="AE695" s="53">
        <f t="shared" si="123"/>
        <v>4.85899064320869E-3</v>
      </c>
      <c r="AF695" s="53" t="str">
        <f t="shared" si="124"/>
        <v>0.00</v>
      </c>
      <c r="AG695" s="44" t="s">
        <v>681</v>
      </c>
      <c r="AH695" s="15" t="s">
        <v>686</v>
      </c>
      <c r="AI695" s="20"/>
      <c r="AJ695" s="20"/>
      <c r="AK695" s="20"/>
      <c r="AL695" s="20"/>
      <c r="AM695" s="20"/>
      <c r="AN695" s="20"/>
      <c r="AO695" s="20"/>
      <c r="AP695" s="20"/>
      <c r="AQ695" s="20"/>
      <c r="AR695" s="20"/>
      <c r="AS695" s="20"/>
      <c r="AT695" s="20"/>
    </row>
    <row r="696" spans="1:46" ht="26.1" customHeight="1" x14ac:dyDescent="0.25">
      <c r="A696" s="39" t="s">
        <v>32</v>
      </c>
      <c r="B696" s="13" t="s">
        <v>257</v>
      </c>
      <c r="C696" s="13">
        <v>34017</v>
      </c>
      <c r="D696" s="13" t="s">
        <v>252</v>
      </c>
      <c r="E696" s="13">
        <v>12200</v>
      </c>
      <c r="F696" s="13" t="s">
        <v>509</v>
      </c>
      <c r="G696" s="13" t="s">
        <v>160</v>
      </c>
      <c r="H696" s="13" t="s">
        <v>165</v>
      </c>
      <c r="I696" s="4">
        <v>2404</v>
      </c>
      <c r="J696" s="4">
        <v>121</v>
      </c>
      <c r="K696" s="14" t="s">
        <v>39</v>
      </c>
      <c r="L696" s="15" t="s">
        <v>679</v>
      </c>
      <c r="M696" s="68">
        <v>219.09</v>
      </c>
      <c r="N696" s="61">
        <v>530.30999999999995</v>
      </c>
      <c r="O696" s="65">
        <f t="shared" si="117"/>
        <v>9.9225543478260875E-2</v>
      </c>
      <c r="P696" s="65">
        <f t="shared" si="118"/>
        <v>0.24017663043478257</v>
      </c>
      <c r="Q696" s="15">
        <v>0.30569426339648292</v>
      </c>
      <c r="R696" s="15">
        <v>0.26574625000000002</v>
      </c>
      <c r="S696" s="15">
        <f t="shared" si="119"/>
        <v>-3.9948013396482907E-2</v>
      </c>
      <c r="T696" s="15">
        <f t="shared" si="120"/>
        <v>-13.06796305322572</v>
      </c>
      <c r="U696" s="15">
        <v>0.12629996445885069</v>
      </c>
      <c r="V696" s="15">
        <v>0.107365472</v>
      </c>
      <c r="W696" s="15">
        <f t="shared" si="121"/>
        <v>-1.8934492458850691E-2</v>
      </c>
      <c r="X696" s="16">
        <f t="shared" si="125"/>
        <v>-14.991684708683877</v>
      </c>
      <c r="Y696" s="13">
        <v>0.31</v>
      </c>
      <c r="Z696" s="13">
        <v>0</v>
      </c>
      <c r="AA696" s="13">
        <v>0</v>
      </c>
      <c r="AB696" s="13">
        <v>0</v>
      </c>
      <c r="AC696" s="53">
        <f t="shared" si="122"/>
        <v>0</v>
      </c>
      <c r="AD696" s="53">
        <f t="shared" si="127"/>
        <v>4.85899064320869E-3</v>
      </c>
      <c r="AE696" s="53">
        <f t="shared" si="123"/>
        <v>4.85899064320869E-3</v>
      </c>
      <c r="AF696" s="53" t="str">
        <f t="shared" si="124"/>
        <v>0.00</v>
      </c>
      <c r="AG696" s="44" t="s">
        <v>681</v>
      </c>
      <c r="AH696" s="15" t="s">
        <v>686</v>
      </c>
      <c r="AI696" s="20"/>
      <c r="AJ696" s="20"/>
      <c r="AK696" s="20"/>
      <c r="AL696" s="20"/>
      <c r="AM696" s="20"/>
      <c r="AN696" s="20"/>
      <c r="AO696" s="20"/>
      <c r="AP696" s="20"/>
      <c r="AQ696" s="20"/>
      <c r="AR696" s="20"/>
      <c r="AS696" s="20"/>
      <c r="AT696" s="20"/>
    </row>
    <row r="697" spans="1:46" ht="26.1" customHeight="1" x14ac:dyDescent="0.25">
      <c r="A697" s="40" t="s">
        <v>32</v>
      </c>
      <c r="B697" s="13" t="s">
        <v>257</v>
      </c>
      <c r="C697" s="13">
        <v>34017</v>
      </c>
      <c r="D697" s="13" t="s">
        <v>252</v>
      </c>
      <c r="E697" s="13">
        <v>12200</v>
      </c>
      <c r="F697" s="13" t="s">
        <v>509</v>
      </c>
      <c r="G697" s="13" t="s">
        <v>160</v>
      </c>
      <c r="H697" s="13" t="s">
        <v>165</v>
      </c>
      <c r="I697" s="4">
        <v>2404</v>
      </c>
      <c r="J697" s="4">
        <v>121</v>
      </c>
      <c r="K697" s="13" t="s">
        <v>37</v>
      </c>
      <c r="L697" s="15" t="s">
        <v>679</v>
      </c>
      <c r="M697" s="68">
        <v>219.09</v>
      </c>
      <c r="N697" s="61">
        <v>530.30999999999995</v>
      </c>
      <c r="O697" s="65">
        <f t="shared" si="117"/>
        <v>9.9225543478260875E-2</v>
      </c>
      <c r="P697" s="65">
        <f t="shared" si="118"/>
        <v>0.24017663043478257</v>
      </c>
      <c r="Q697" s="15">
        <v>6.9604538850014108E-2</v>
      </c>
      <c r="R697" s="15">
        <v>6.0508644E-2</v>
      </c>
      <c r="S697" s="15">
        <f t="shared" si="119"/>
        <v>-9.0958948500141079E-3</v>
      </c>
      <c r="T697" s="15">
        <f t="shared" si="120"/>
        <v>-13.067962233920131</v>
      </c>
      <c r="U697" s="15">
        <v>2.8757657030448022E-2</v>
      </c>
      <c r="V697" s="15">
        <v>2.4446399000000001E-2</v>
      </c>
      <c r="W697" s="15">
        <f t="shared" si="121"/>
        <v>-4.3112580304480209E-3</v>
      </c>
      <c r="X697" s="16">
        <f t="shared" si="125"/>
        <v>-14.991687347419678</v>
      </c>
      <c r="Y697" s="13">
        <v>7.0000000000000007E-2</v>
      </c>
      <c r="Z697" s="13">
        <v>0</v>
      </c>
      <c r="AA697" s="13">
        <v>0</v>
      </c>
      <c r="AB697" s="13">
        <v>0</v>
      </c>
      <c r="AC697" s="53">
        <f t="shared" si="122"/>
        <v>0</v>
      </c>
      <c r="AD697" s="53">
        <f t="shared" si="127"/>
        <v>1.1063596311591335E-3</v>
      </c>
      <c r="AE697" s="53">
        <f t="shared" si="123"/>
        <v>1.1063596311591335E-3</v>
      </c>
      <c r="AF697" s="53" t="str">
        <f t="shared" si="124"/>
        <v>0.00</v>
      </c>
      <c r="AG697" s="44" t="s">
        <v>681</v>
      </c>
      <c r="AH697" s="15" t="s">
        <v>686</v>
      </c>
      <c r="AI697" s="59"/>
      <c r="AJ697" s="20"/>
      <c r="AK697" s="20"/>
      <c r="AL697" s="20"/>
      <c r="AM697" s="20"/>
      <c r="AN697" s="20"/>
      <c r="AO697" s="20"/>
      <c r="AP697" s="20"/>
      <c r="AQ697" s="20"/>
      <c r="AR697" s="20"/>
      <c r="AS697" s="20"/>
      <c r="AT697" s="20"/>
    </row>
    <row r="698" spans="1:46" ht="26.1" customHeight="1" x14ac:dyDescent="0.25">
      <c r="A698" s="39" t="s">
        <v>32</v>
      </c>
      <c r="B698" s="13" t="s">
        <v>257</v>
      </c>
      <c r="C698" s="13">
        <v>34017</v>
      </c>
      <c r="D698" s="13" t="s">
        <v>252</v>
      </c>
      <c r="E698" s="13">
        <v>12200</v>
      </c>
      <c r="F698" s="13" t="s">
        <v>509</v>
      </c>
      <c r="G698" s="13" t="s">
        <v>160</v>
      </c>
      <c r="H698" s="13" t="s">
        <v>165</v>
      </c>
      <c r="I698" s="4">
        <v>2404</v>
      </c>
      <c r="J698" s="4">
        <v>122</v>
      </c>
      <c r="K698" s="14" t="s">
        <v>40</v>
      </c>
      <c r="L698" s="15" t="s">
        <v>679</v>
      </c>
      <c r="M698" s="68">
        <v>198.62</v>
      </c>
      <c r="N698" s="61">
        <v>655.28</v>
      </c>
      <c r="O698" s="65">
        <f t="shared" si="117"/>
        <v>8.9954710144927535E-2</v>
      </c>
      <c r="P698" s="65">
        <f t="shared" si="118"/>
        <v>0.29677536231884055</v>
      </c>
      <c r="Q698" s="15">
        <v>0.82323178830812804</v>
      </c>
      <c r="R698" s="15">
        <v>0.70278137799999996</v>
      </c>
      <c r="S698" s="15">
        <f t="shared" si="119"/>
        <v>-0.12045041030812809</v>
      </c>
      <c r="T698" s="15">
        <f t="shared" si="120"/>
        <v>-14.631409041634896</v>
      </c>
      <c r="U698" s="15">
        <v>0.33802321648304468</v>
      </c>
      <c r="V698" s="15">
        <v>0.28832070299999996</v>
      </c>
      <c r="W698" s="15">
        <f t="shared" si="121"/>
        <v>-4.9702513483044719E-2</v>
      </c>
      <c r="X698" s="16">
        <f t="shared" si="125"/>
        <v>-14.703875668710999</v>
      </c>
      <c r="Y698" s="13">
        <v>0.83000000000000007</v>
      </c>
      <c r="Z698" s="13">
        <v>0</v>
      </c>
      <c r="AA698" s="13">
        <v>0</v>
      </c>
      <c r="AB698" s="13">
        <v>0</v>
      </c>
      <c r="AC698" s="53">
        <f t="shared" si="122"/>
        <v>0</v>
      </c>
      <c r="AD698" s="53">
        <f t="shared" si="127"/>
        <v>1.0559908545965082E-2</v>
      </c>
      <c r="AE698" s="53">
        <f t="shared" si="123"/>
        <v>1.0559908545965082E-2</v>
      </c>
      <c r="AF698" s="53" t="str">
        <f t="shared" si="124"/>
        <v>0.00</v>
      </c>
      <c r="AG698" s="44" t="s">
        <v>681</v>
      </c>
      <c r="AH698" s="15" t="s">
        <v>686</v>
      </c>
      <c r="AI698" s="20"/>
      <c r="AJ698" s="20"/>
      <c r="AK698" s="20"/>
      <c r="AL698" s="20"/>
      <c r="AM698" s="20"/>
      <c r="AN698" s="20"/>
      <c r="AO698" s="20"/>
      <c r="AP698" s="20"/>
      <c r="AQ698" s="20"/>
      <c r="AR698" s="20"/>
      <c r="AS698" s="20"/>
      <c r="AT698" s="20"/>
    </row>
    <row r="699" spans="1:46" ht="26.1" customHeight="1" x14ac:dyDescent="0.25">
      <c r="A699" s="39" t="s">
        <v>32</v>
      </c>
      <c r="B699" s="13" t="s">
        <v>257</v>
      </c>
      <c r="C699" s="13">
        <v>34017</v>
      </c>
      <c r="D699" s="13" t="s">
        <v>252</v>
      </c>
      <c r="E699" s="13">
        <v>12200</v>
      </c>
      <c r="F699" s="13" t="s">
        <v>509</v>
      </c>
      <c r="G699" s="13" t="s">
        <v>160</v>
      </c>
      <c r="H699" s="13" t="s">
        <v>165</v>
      </c>
      <c r="I699" s="4">
        <v>2404</v>
      </c>
      <c r="J699" s="4">
        <v>122</v>
      </c>
      <c r="K699" s="14" t="s">
        <v>38</v>
      </c>
      <c r="L699" s="15" t="s">
        <v>679</v>
      </c>
      <c r="M699" s="68">
        <v>198.62</v>
      </c>
      <c r="N699" s="61">
        <v>655.28</v>
      </c>
      <c r="O699" s="65">
        <f t="shared" si="117"/>
        <v>8.9954710144927535E-2</v>
      </c>
      <c r="P699" s="65">
        <f t="shared" si="118"/>
        <v>0.29677536231884055</v>
      </c>
      <c r="Q699" s="15">
        <v>0.36564040006326837</v>
      </c>
      <c r="R699" s="15">
        <v>0.312142058</v>
      </c>
      <c r="S699" s="15">
        <f t="shared" si="119"/>
        <v>-5.3498342063268367E-2</v>
      </c>
      <c r="T699" s="15">
        <f t="shared" si="120"/>
        <v>-14.631408907224506</v>
      </c>
      <c r="U699" s="15">
        <v>0.15013383333938127</v>
      </c>
      <c r="V699" s="15">
        <v>0.12805834099999999</v>
      </c>
      <c r="W699" s="15">
        <f t="shared" si="121"/>
        <v>-2.2075492339381275E-2</v>
      </c>
      <c r="X699" s="16">
        <f t="shared" si="125"/>
        <v>-14.703875767615335</v>
      </c>
      <c r="Y699" s="13">
        <v>0.37</v>
      </c>
      <c r="Z699" s="13">
        <v>0</v>
      </c>
      <c r="AA699" s="13">
        <v>0</v>
      </c>
      <c r="AB699" s="13">
        <v>0</v>
      </c>
      <c r="AC699" s="53">
        <f t="shared" si="122"/>
        <v>0</v>
      </c>
      <c r="AD699" s="53">
        <f t="shared" si="127"/>
        <v>4.6902090465144666E-3</v>
      </c>
      <c r="AE699" s="53">
        <f t="shared" si="123"/>
        <v>4.6902090465144666E-3</v>
      </c>
      <c r="AF699" s="53" t="str">
        <f t="shared" si="124"/>
        <v>0.00</v>
      </c>
      <c r="AG699" s="44" t="s">
        <v>681</v>
      </c>
      <c r="AH699" s="15" t="s">
        <v>686</v>
      </c>
      <c r="AI699" s="20"/>
      <c r="AJ699" s="20"/>
      <c r="AK699" s="20"/>
      <c r="AL699" s="20"/>
      <c r="AM699" s="20"/>
      <c r="AN699" s="20"/>
      <c r="AO699" s="20"/>
      <c r="AP699" s="20"/>
      <c r="AQ699" s="20"/>
      <c r="AR699" s="20"/>
      <c r="AS699" s="20"/>
      <c r="AT699" s="20"/>
    </row>
    <row r="700" spans="1:46" ht="26.1" customHeight="1" x14ac:dyDescent="0.25">
      <c r="A700" s="39" t="s">
        <v>32</v>
      </c>
      <c r="B700" s="13" t="s">
        <v>257</v>
      </c>
      <c r="C700" s="13">
        <v>34017</v>
      </c>
      <c r="D700" s="13" t="s">
        <v>252</v>
      </c>
      <c r="E700" s="13">
        <v>12200</v>
      </c>
      <c r="F700" s="13" t="s">
        <v>509</v>
      </c>
      <c r="G700" s="13" t="s">
        <v>160</v>
      </c>
      <c r="H700" s="13" t="s">
        <v>165</v>
      </c>
      <c r="I700" s="4">
        <v>2404</v>
      </c>
      <c r="J700" s="4">
        <v>122</v>
      </c>
      <c r="K700" s="14" t="s">
        <v>39</v>
      </c>
      <c r="L700" s="15" t="s">
        <v>679</v>
      </c>
      <c r="M700" s="68">
        <v>198.62</v>
      </c>
      <c r="N700" s="61">
        <v>655.28</v>
      </c>
      <c r="O700" s="65">
        <f t="shared" si="117"/>
        <v>8.9954710144927535E-2</v>
      </c>
      <c r="P700" s="65">
        <f t="shared" si="118"/>
        <v>0.29677536231884055</v>
      </c>
      <c r="Q700" s="15">
        <v>0.36564040006326837</v>
      </c>
      <c r="R700" s="15">
        <v>0.312142058</v>
      </c>
      <c r="S700" s="15">
        <f t="shared" si="119"/>
        <v>-5.3498342063268367E-2</v>
      </c>
      <c r="T700" s="15">
        <f t="shared" si="120"/>
        <v>-14.631408907224506</v>
      </c>
      <c r="U700" s="15">
        <v>0.15013383333938127</v>
      </c>
      <c r="V700" s="15">
        <v>0.12805834099999999</v>
      </c>
      <c r="W700" s="15">
        <f t="shared" si="121"/>
        <v>-2.2075492339381275E-2</v>
      </c>
      <c r="X700" s="16">
        <f t="shared" si="125"/>
        <v>-14.703875767615335</v>
      </c>
      <c r="Y700" s="13">
        <v>0.37</v>
      </c>
      <c r="Z700" s="13">
        <v>0</v>
      </c>
      <c r="AA700" s="13">
        <v>0</v>
      </c>
      <c r="AB700" s="13">
        <v>0</v>
      </c>
      <c r="AC700" s="53">
        <f t="shared" si="122"/>
        <v>0</v>
      </c>
      <c r="AD700" s="53">
        <f t="shared" si="127"/>
        <v>4.6902090465144666E-3</v>
      </c>
      <c r="AE700" s="53">
        <f t="shared" si="123"/>
        <v>4.6902090465144666E-3</v>
      </c>
      <c r="AF700" s="53" t="str">
        <f t="shared" si="124"/>
        <v>0.00</v>
      </c>
      <c r="AG700" s="44" t="s">
        <v>681</v>
      </c>
      <c r="AH700" s="15" t="s">
        <v>686</v>
      </c>
      <c r="AI700" s="20"/>
      <c r="AJ700" s="20"/>
      <c r="AK700" s="20"/>
      <c r="AL700" s="20"/>
      <c r="AM700" s="20"/>
      <c r="AN700" s="20"/>
      <c r="AO700" s="20"/>
      <c r="AP700" s="20"/>
      <c r="AQ700" s="20"/>
      <c r="AR700" s="20"/>
      <c r="AS700" s="20"/>
      <c r="AT700" s="20"/>
    </row>
    <row r="701" spans="1:46" ht="26.1" customHeight="1" x14ac:dyDescent="0.25">
      <c r="A701" s="40" t="s">
        <v>32</v>
      </c>
      <c r="B701" s="13" t="s">
        <v>257</v>
      </c>
      <c r="C701" s="13">
        <v>34017</v>
      </c>
      <c r="D701" s="13" t="s">
        <v>252</v>
      </c>
      <c r="E701" s="13">
        <v>12200</v>
      </c>
      <c r="F701" s="13" t="s">
        <v>509</v>
      </c>
      <c r="G701" s="13" t="s">
        <v>160</v>
      </c>
      <c r="H701" s="13" t="s">
        <v>165</v>
      </c>
      <c r="I701" s="4">
        <v>2404</v>
      </c>
      <c r="J701" s="4">
        <v>122</v>
      </c>
      <c r="K701" s="13" t="s">
        <v>37</v>
      </c>
      <c r="L701" s="15" t="s">
        <v>679</v>
      </c>
      <c r="M701" s="68">
        <v>198.62</v>
      </c>
      <c r="N701" s="61">
        <v>655.28</v>
      </c>
      <c r="O701" s="65">
        <f t="shared" si="117"/>
        <v>8.9954710144927535E-2</v>
      </c>
      <c r="P701" s="65">
        <f t="shared" si="118"/>
        <v>0.29677536231884055</v>
      </c>
      <c r="Q701" s="15">
        <v>8.3631136050072497E-2</v>
      </c>
      <c r="R701" s="15">
        <v>7.1394722999999993E-2</v>
      </c>
      <c r="S701" s="15">
        <f t="shared" si="119"/>
        <v>-1.2236413050072503E-2</v>
      </c>
      <c r="T701" s="15">
        <f t="shared" si="120"/>
        <v>-14.631408382096103</v>
      </c>
      <c r="U701" s="15">
        <v>3.43393756257682E-2</v>
      </c>
      <c r="V701" s="15">
        <v>2.9290156000000001E-2</v>
      </c>
      <c r="W701" s="15">
        <f t="shared" si="121"/>
        <v>-5.0492196257681983E-3</v>
      </c>
      <c r="X701" s="16">
        <f t="shared" si="125"/>
        <v>-14.703877207305055</v>
      </c>
      <c r="Y701" s="13">
        <v>0.08</v>
      </c>
      <c r="Z701" s="13">
        <v>0</v>
      </c>
      <c r="AA701" s="13">
        <v>0</v>
      </c>
      <c r="AB701" s="13">
        <v>0</v>
      </c>
      <c r="AC701" s="53">
        <f t="shared" si="122"/>
        <v>0</v>
      </c>
      <c r="AD701" s="53">
        <f t="shared" si="127"/>
        <v>1.0727685020144062E-3</v>
      </c>
      <c r="AE701" s="53">
        <f t="shared" si="123"/>
        <v>1.0727685020144062E-3</v>
      </c>
      <c r="AF701" s="53" t="str">
        <f t="shared" si="124"/>
        <v>0.00</v>
      </c>
      <c r="AG701" s="44" t="s">
        <v>681</v>
      </c>
      <c r="AH701" s="15" t="s">
        <v>686</v>
      </c>
      <c r="AI701" s="59"/>
      <c r="AJ701" s="20"/>
      <c r="AK701" s="20"/>
      <c r="AL701" s="20"/>
      <c r="AM701" s="20"/>
      <c r="AN701" s="20"/>
      <c r="AO701" s="20"/>
      <c r="AP701" s="20"/>
      <c r="AQ701" s="20"/>
      <c r="AR701" s="20"/>
      <c r="AS701" s="20"/>
      <c r="AT701" s="20"/>
    </row>
    <row r="702" spans="1:46" ht="26.1" customHeight="1" x14ac:dyDescent="0.25">
      <c r="A702" s="39" t="s">
        <v>32</v>
      </c>
      <c r="B702" s="13" t="s">
        <v>257</v>
      </c>
      <c r="C702" s="13">
        <v>34017</v>
      </c>
      <c r="D702" s="13" t="s">
        <v>252</v>
      </c>
      <c r="E702" s="13">
        <v>12200</v>
      </c>
      <c r="F702" s="13" t="s">
        <v>509</v>
      </c>
      <c r="G702" s="13" t="s">
        <v>160</v>
      </c>
      <c r="H702" s="13" t="s">
        <v>165</v>
      </c>
      <c r="I702" s="4">
        <v>2404</v>
      </c>
      <c r="J702" s="4">
        <v>123</v>
      </c>
      <c r="K702" s="14" t="s">
        <v>40</v>
      </c>
      <c r="L702" s="15" t="s">
        <v>679</v>
      </c>
      <c r="M702" s="68">
        <v>216.8</v>
      </c>
      <c r="N702" s="61">
        <v>511.33</v>
      </c>
      <c r="O702" s="65">
        <f t="shared" si="117"/>
        <v>9.8188405797101461E-2</v>
      </c>
      <c r="P702" s="65">
        <f t="shared" si="118"/>
        <v>0.23158061594202897</v>
      </c>
      <c r="Q702" s="15">
        <v>0.76700451033315797</v>
      </c>
      <c r="R702" s="15">
        <v>0.65299133999999992</v>
      </c>
      <c r="S702" s="15">
        <f t="shared" si="119"/>
        <v>-0.11401317033315805</v>
      </c>
      <c r="T702" s="15">
        <f t="shared" si="120"/>
        <v>-14.864732709803102</v>
      </c>
      <c r="U702" s="15">
        <v>0.31872693970898519</v>
      </c>
      <c r="V702" s="15">
        <v>0.27207655199999997</v>
      </c>
      <c r="W702" s="15">
        <f t="shared" si="121"/>
        <v>-4.6650387708985219E-2</v>
      </c>
      <c r="X702" s="16">
        <f t="shared" si="125"/>
        <v>-14.636474642394374</v>
      </c>
      <c r="Y702" s="13">
        <v>0.76</v>
      </c>
      <c r="Z702" s="13">
        <v>0</v>
      </c>
      <c r="AA702" s="13">
        <v>0</v>
      </c>
      <c r="AB702" s="13">
        <v>0</v>
      </c>
      <c r="AC702" s="53">
        <f t="shared" si="122"/>
        <v>0</v>
      </c>
      <c r="AD702" s="53">
        <f t="shared" si="127"/>
        <v>1.2770299509123265E-2</v>
      </c>
      <c r="AE702" s="53">
        <f t="shared" si="123"/>
        <v>1.2770299509123265E-2</v>
      </c>
      <c r="AF702" s="53" t="str">
        <f t="shared" si="124"/>
        <v>0.00</v>
      </c>
      <c r="AG702" s="44" t="s">
        <v>681</v>
      </c>
      <c r="AH702" s="15" t="s">
        <v>686</v>
      </c>
      <c r="AI702" s="20"/>
      <c r="AJ702" s="20"/>
      <c r="AK702" s="20"/>
      <c r="AL702" s="20"/>
      <c r="AM702" s="20"/>
      <c r="AN702" s="20"/>
      <c r="AO702" s="20"/>
      <c r="AP702" s="20"/>
      <c r="AQ702" s="20"/>
      <c r="AR702" s="20"/>
      <c r="AS702" s="20"/>
      <c r="AT702" s="20"/>
    </row>
    <row r="703" spans="1:46" ht="26.1" customHeight="1" x14ac:dyDescent="0.25">
      <c r="A703" s="39" t="s">
        <v>32</v>
      </c>
      <c r="B703" s="13" t="s">
        <v>257</v>
      </c>
      <c r="C703" s="13">
        <v>34017</v>
      </c>
      <c r="D703" s="13" t="s">
        <v>252</v>
      </c>
      <c r="E703" s="13">
        <v>12200</v>
      </c>
      <c r="F703" s="13" t="s">
        <v>509</v>
      </c>
      <c r="G703" s="13" t="s">
        <v>160</v>
      </c>
      <c r="H703" s="13" t="s">
        <v>165</v>
      </c>
      <c r="I703" s="4">
        <v>2404</v>
      </c>
      <c r="J703" s="4">
        <v>123</v>
      </c>
      <c r="K703" s="14" t="s">
        <v>38</v>
      </c>
      <c r="L703" s="15" t="s">
        <v>679</v>
      </c>
      <c r="M703" s="68">
        <v>216.8</v>
      </c>
      <c r="N703" s="61">
        <v>511.33</v>
      </c>
      <c r="O703" s="65">
        <f t="shared" si="117"/>
        <v>9.8188405797101461E-2</v>
      </c>
      <c r="P703" s="65">
        <f t="shared" si="118"/>
        <v>0.23158061594202897</v>
      </c>
      <c r="Q703" s="15">
        <v>0.33993333479184878</v>
      </c>
      <c r="R703" s="15">
        <v>0.28940315300000002</v>
      </c>
      <c r="S703" s="15">
        <f t="shared" si="119"/>
        <v>-5.0530181791848761E-2</v>
      </c>
      <c r="T703" s="15">
        <f t="shared" si="120"/>
        <v>-14.864732763790252</v>
      </c>
      <c r="U703" s="15">
        <v>0.14125850636290871</v>
      </c>
      <c r="V703" s="15">
        <v>0.12058324200000001</v>
      </c>
      <c r="W703" s="15">
        <f t="shared" si="121"/>
        <v>-2.0675264362908702E-2</v>
      </c>
      <c r="X703" s="16">
        <f t="shared" si="125"/>
        <v>-14.636473862884875</v>
      </c>
      <c r="Y703" s="13">
        <v>0.34</v>
      </c>
      <c r="Z703" s="13">
        <v>0</v>
      </c>
      <c r="AA703" s="13">
        <v>0</v>
      </c>
      <c r="AB703" s="13">
        <v>0</v>
      </c>
      <c r="AC703" s="53">
        <f t="shared" si="122"/>
        <v>0</v>
      </c>
      <c r="AD703" s="53">
        <f t="shared" si="127"/>
        <v>5.6597457766999785E-3</v>
      </c>
      <c r="AE703" s="53">
        <f t="shared" si="123"/>
        <v>5.6597457766999785E-3</v>
      </c>
      <c r="AF703" s="53" t="str">
        <f t="shared" si="124"/>
        <v>0.00</v>
      </c>
      <c r="AG703" s="44" t="s">
        <v>681</v>
      </c>
      <c r="AH703" s="15" t="s">
        <v>686</v>
      </c>
      <c r="AI703" s="20"/>
      <c r="AJ703" s="20"/>
      <c r="AK703" s="20"/>
      <c r="AL703" s="20"/>
      <c r="AM703" s="20"/>
      <c r="AN703" s="20"/>
      <c r="AO703" s="20"/>
      <c r="AP703" s="20"/>
      <c r="AQ703" s="20"/>
      <c r="AR703" s="20"/>
      <c r="AS703" s="20"/>
      <c r="AT703" s="20"/>
    </row>
    <row r="704" spans="1:46" ht="26.1" customHeight="1" x14ac:dyDescent="0.25">
      <c r="A704" s="39" t="s">
        <v>32</v>
      </c>
      <c r="B704" s="13" t="s">
        <v>257</v>
      </c>
      <c r="C704" s="13">
        <v>34017</v>
      </c>
      <c r="D704" s="13" t="s">
        <v>252</v>
      </c>
      <c r="E704" s="13">
        <v>12200</v>
      </c>
      <c r="F704" s="13" t="s">
        <v>509</v>
      </c>
      <c r="G704" s="13" t="s">
        <v>160</v>
      </c>
      <c r="H704" s="13" t="s">
        <v>165</v>
      </c>
      <c r="I704" s="4">
        <v>2404</v>
      </c>
      <c r="J704" s="4">
        <v>123</v>
      </c>
      <c r="K704" s="14" t="s">
        <v>39</v>
      </c>
      <c r="L704" s="15" t="s">
        <v>679</v>
      </c>
      <c r="M704" s="68">
        <v>216.8</v>
      </c>
      <c r="N704" s="61">
        <v>511.33</v>
      </c>
      <c r="O704" s="65">
        <f t="shared" si="117"/>
        <v>9.8188405797101461E-2</v>
      </c>
      <c r="P704" s="65">
        <f t="shared" si="118"/>
        <v>0.23158061594202897</v>
      </c>
      <c r="Q704" s="15">
        <v>0.33993333479184878</v>
      </c>
      <c r="R704" s="15">
        <v>0.28940315300000002</v>
      </c>
      <c r="S704" s="15">
        <f t="shared" si="119"/>
        <v>-5.0530181791848761E-2</v>
      </c>
      <c r="T704" s="15">
        <f t="shared" si="120"/>
        <v>-14.864732763790252</v>
      </c>
      <c r="U704" s="15">
        <v>0.14125850636290871</v>
      </c>
      <c r="V704" s="15">
        <v>0.12058324200000001</v>
      </c>
      <c r="W704" s="15">
        <f t="shared" si="121"/>
        <v>-2.0675264362908702E-2</v>
      </c>
      <c r="X704" s="16">
        <f t="shared" si="125"/>
        <v>-14.636473862884875</v>
      </c>
      <c r="Y704" s="13">
        <v>0.34</v>
      </c>
      <c r="Z704" s="13">
        <v>0</v>
      </c>
      <c r="AA704" s="13">
        <v>0</v>
      </c>
      <c r="AB704" s="13">
        <v>0</v>
      </c>
      <c r="AC704" s="53">
        <f t="shared" si="122"/>
        <v>0</v>
      </c>
      <c r="AD704" s="53">
        <f t="shared" si="127"/>
        <v>5.6597457766999785E-3</v>
      </c>
      <c r="AE704" s="53">
        <f t="shared" si="123"/>
        <v>5.6597457766999785E-3</v>
      </c>
      <c r="AF704" s="53" t="str">
        <f t="shared" si="124"/>
        <v>0.00</v>
      </c>
      <c r="AG704" s="44" t="s">
        <v>681</v>
      </c>
      <c r="AH704" s="15" t="s">
        <v>686</v>
      </c>
      <c r="AI704" s="20"/>
      <c r="AJ704" s="20"/>
      <c r="AK704" s="20"/>
      <c r="AL704" s="20"/>
      <c r="AM704" s="20"/>
      <c r="AN704" s="20"/>
      <c r="AO704" s="20"/>
      <c r="AP704" s="20"/>
      <c r="AQ704" s="20"/>
      <c r="AR704" s="20"/>
      <c r="AS704" s="20"/>
      <c r="AT704" s="20"/>
    </row>
    <row r="705" spans="1:46" ht="26.1" customHeight="1" x14ac:dyDescent="0.25">
      <c r="A705" s="39" t="s">
        <v>32</v>
      </c>
      <c r="B705" s="13" t="s">
        <v>257</v>
      </c>
      <c r="C705" s="13">
        <v>34017</v>
      </c>
      <c r="D705" s="13" t="s">
        <v>252</v>
      </c>
      <c r="E705" s="13">
        <v>12200</v>
      </c>
      <c r="F705" s="13" t="s">
        <v>509</v>
      </c>
      <c r="G705" s="13" t="s">
        <v>160</v>
      </c>
      <c r="H705" s="13" t="s">
        <v>165</v>
      </c>
      <c r="I705" s="4">
        <v>2404</v>
      </c>
      <c r="J705" s="4">
        <v>123</v>
      </c>
      <c r="K705" s="14" t="s">
        <v>37</v>
      </c>
      <c r="L705" s="15" t="s">
        <v>679</v>
      </c>
      <c r="M705" s="68">
        <v>216.8</v>
      </c>
      <c r="N705" s="61">
        <v>511.33</v>
      </c>
      <c r="O705" s="65">
        <f t="shared" si="117"/>
        <v>9.8188405797101461E-2</v>
      </c>
      <c r="P705" s="65">
        <f t="shared" si="118"/>
        <v>0.23158061594202897</v>
      </c>
      <c r="Q705" s="15">
        <v>8.0234975700017391E-2</v>
      </c>
      <c r="R705" s="15">
        <v>6.8308261000000009E-2</v>
      </c>
      <c r="S705" s="15">
        <f t="shared" si="119"/>
        <v>-1.1926714700017382E-2</v>
      </c>
      <c r="T705" s="15">
        <f t="shared" si="120"/>
        <v>-14.864732737763884</v>
      </c>
      <c r="U705" s="15">
        <v>3.3341457472512062E-2</v>
      </c>
      <c r="V705" s="15">
        <v>2.8461445000000002E-2</v>
      </c>
      <c r="W705" s="15">
        <f t="shared" si="121"/>
        <v>-4.8800124725120603E-3</v>
      </c>
      <c r="X705" s="16">
        <f t="shared" si="125"/>
        <v>-14.636470155917221</v>
      </c>
      <c r="Y705" s="13">
        <v>0.09</v>
      </c>
      <c r="Z705" s="13">
        <v>0</v>
      </c>
      <c r="AA705" s="13">
        <v>0</v>
      </c>
      <c r="AB705" s="13">
        <v>0</v>
      </c>
      <c r="AC705" s="53">
        <f t="shared" si="122"/>
        <v>0</v>
      </c>
      <c r="AD705" s="53">
        <f t="shared" si="127"/>
        <v>1.3358783564430018E-3</v>
      </c>
      <c r="AE705" s="53">
        <f t="shared" si="123"/>
        <v>1.3358783564430018E-3</v>
      </c>
      <c r="AF705" s="53" t="str">
        <f t="shared" si="124"/>
        <v>0.00</v>
      </c>
      <c r="AG705" s="44" t="s">
        <v>681</v>
      </c>
      <c r="AH705" s="15" t="s">
        <v>686</v>
      </c>
      <c r="AI705" s="20"/>
      <c r="AJ705" s="20"/>
      <c r="AK705" s="20"/>
      <c r="AL705" s="20"/>
      <c r="AM705" s="20"/>
      <c r="AN705" s="20"/>
      <c r="AO705" s="20"/>
      <c r="AP705" s="20"/>
      <c r="AQ705" s="20"/>
      <c r="AR705" s="20"/>
      <c r="AS705" s="20"/>
      <c r="AT705" s="20"/>
    </row>
    <row r="706" spans="1:46" ht="26.1" customHeight="1" x14ac:dyDescent="0.25">
      <c r="A706" s="39" t="s">
        <v>32</v>
      </c>
      <c r="B706" s="13" t="s">
        <v>257</v>
      </c>
      <c r="C706" s="13">
        <v>34017</v>
      </c>
      <c r="D706" s="13" t="s">
        <v>252</v>
      </c>
      <c r="E706" s="13">
        <v>12200</v>
      </c>
      <c r="F706" s="13" t="s">
        <v>509</v>
      </c>
      <c r="G706" s="13" t="s">
        <v>160</v>
      </c>
      <c r="H706" s="13" t="s">
        <v>165</v>
      </c>
      <c r="I706" s="4">
        <v>2404</v>
      </c>
      <c r="J706" s="4">
        <v>124</v>
      </c>
      <c r="K706" s="14" t="s">
        <v>40</v>
      </c>
      <c r="L706" s="15" t="s">
        <v>679</v>
      </c>
      <c r="M706" s="68">
        <v>211.41</v>
      </c>
      <c r="N706" s="61">
        <v>645.41999999999996</v>
      </c>
      <c r="O706" s="65">
        <f t="shared" si="117"/>
        <v>9.5747282608695652E-2</v>
      </c>
      <c r="P706" s="65">
        <f t="shared" si="118"/>
        <v>0.29230978260869561</v>
      </c>
      <c r="Q706" s="15">
        <v>0.71557085105833707</v>
      </c>
      <c r="R706" s="15">
        <v>0.62959318399999997</v>
      </c>
      <c r="S706" s="15">
        <f t="shared" si="119"/>
        <v>-8.5977667058337093E-2</v>
      </c>
      <c r="T706" s="15">
        <f t="shared" si="120"/>
        <v>-12.015255642564981</v>
      </c>
      <c r="U706" s="15">
        <v>0.30525978965438699</v>
      </c>
      <c r="V706" s="15">
        <v>0.26259887500000001</v>
      </c>
      <c r="W706" s="15">
        <f t="shared" si="121"/>
        <v>-4.2660914654386983E-2</v>
      </c>
      <c r="X706" s="16">
        <f t="shared" si="125"/>
        <v>-13.975281416097213</v>
      </c>
      <c r="Y706" s="13">
        <v>0.72</v>
      </c>
      <c r="Z706" s="13">
        <v>0</v>
      </c>
      <c r="AA706" s="13">
        <v>0</v>
      </c>
      <c r="AB706" s="13">
        <v>0</v>
      </c>
      <c r="AC706" s="53">
        <f t="shared" si="122"/>
        <v>0</v>
      </c>
      <c r="AD706" s="53">
        <f t="shared" si="127"/>
        <v>9.764762480245423E-3</v>
      </c>
      <c r="AE706" s="53">
        <f t="shared" si="123"/>
        <v>9.764762480245423E-3</v>
      </c>
      <c r="AF706" s="53" t="str">
        <f t="shared" si="124"/>
        <v>0.00</v>
      </c>
      <c r="AG706" s="44" t="s">
        <v>681</v>
      </c>
      <c r="AH706" s="15" t="s">
        <v>686</v>
      </c>
      <c r="AI706" s="20"/>
      <c r="AJ706" s="20"/>
      <c r="AK706" s="20"/>
      <c r="AL706" s="20"/>
      <c r="AM706" s="20"/>
      <c r="AN706" s="20"/>
      <c r="AO706" s="20"/>
      <c r="AP706" s="20"/>
      <c r="AQ706" s="20"/>
      <c r="AR706" s="20"/>
      <c r="AS706" s="20"/>
      <c r="AT706" s="20"/>
    </row>
    <row r="707" spans="1:46" ht="26.1" customHeight="1" x14ac:dyDescent="0.25">
      <c r="A707" s="39" t="s">
        <v>32</v>
      </c>
      <c r="B707" s="13" t="s">
        <v>257</v>
      </c>
      <c r="C707" s="13">
        <v>34017</v>
      </c>
      <c r="D707" s="13" t="s">
        <v>252</v>
      </c>
      <c r="E707" s="13">
        <v>12200</v>
      </c>
      <c r="F707" s="13" t="s">
        <v>509</v>
      </c>
      <c r="G707" s="13" t="s">
        <v>160</v>
      </c>
      <c r="H707" s="13" t="s">
        <v>165</v>
      </c>
      <c r="I707" s="4">
        <v>2404</v>
      </c>
      <c r="J707" s="4">
        <v>124</v>
      </c>
      <c r="K707" s="14" t="s">
        <v>38</v>
      </c>
      <c r="L707" s="15" t="s">
        <v>679</v>
      </c>
      <c r="M707" s="68">
        <v>211.41</v>
      </c>
      <c r="N707" s="61">
        <v>645.41999999999996</v>
      </c>
      <c r="O707" s="65">
        <f t="shared" si="117"/>
        <v>9.5747282608695652E-2</v>
      </c>
      <c r="P707" s="65">
        <f t="shared" si="118"/>
        <v>0.29230978260869561</v>
      </c>
      <c r="Q707" s="15">
        <v>0.31910592006655558</v>
      </c>
      <c r="R707" s="15">
        <v>0.28076452800000001</v>
      </c>
      <c r="S707" s="15">
        <f t="shared" si="119"/>
        <v>-3.8341392066555569E-2</v>
      </c>
      <c r="T707" s="15">
        <f t="shared" si="120"/>
        <v>-12.015255642564934</v>
      </c>
      <c r="U707" s="15">
        <v>0.13612936565668599</v>
      </c>
      <c r="V707" s="15">
        <v>0.117104904</v>
      </c>
      <c r="W707" s="15">
        <f t="shared" si="121"/>
        <v>-1.902446165668599E-2</v>
      </c>
      <c r="X707" s="16">
        <f t="shared" si="125"/>
        <v>-13.975281207630902</v>
      </c>
      <c r="Y707" s="13">
        <v>0.32</v>
      </c>
      <c r="Z707" s="13">
        <v>0</v>
      </c>
      <c r="AA707" s="13">
        <v>0</v>
      </c>
      <c r="AB707" s="13">
        <v>0</v>
      </c>
      <c r="AC707" s="53">
        <f t="shared" si="122"/>
        <v>0</v>
      </c>
      <c r="AD707" s="53">
        <f t="shared" si="127"/>
        <v>4.3545562517430508E-3</v>
      </c>
      <c r="AE707" s="53">
        <f t="shared" si="123"/>
        <v>4.3545562517430508E-3</v>
      </c>
      <c r="AF707" s="53" t="str">
        <f t="shared" si="124"/>
        <v>0.00</v>
      </c>
      <c r="AG707" s="44" t="s">
        <v>681</v>
      </c>
      <c r="AH707" s="15" t="s">
        <v>686</v>
      </c>
      <c r="AI707" s="20"/>
      <c r="AJ707" s="20"/>
      <c r="AK707" s="20"/>
      <c r="AL707" s="20"/>
      <c r="AM707" s="20"/>
      <c r="AN707" s="20"/>
      <c r="AO707" s="20"/>
      <c r="AP707" s="20"/>
      <c r="AQ707" s="20"/>
      <c r="AR707" s="20"/>
      <c r="AS707" s="20"/>
      <c r="AT707" s="20"/>
    </row>
    <row r="708" spans="1:46" ht="26.1" customHeight="1" x14ac:dyDescent="0.25">
      <c r="A708" s="39" t="s">
        <v>32</v>
      </c>
      <c r="B708" s="13" t="s">
        <v>257</v>
      </c>
      <c r="C708" s="13">
        <v>34017</v>
      </c>
      <c r="D708" s="13" t="s">
        <v>252</v>
      </c>
      <c r="E708" s="13">
        <v>12200</v>
      </c>
      <c r="F708" s="13" t="s">
        <v>509</v>
      </c>
      <c r="G708" s="13" t="s">
        <v>160</v>
      </c>
      <c r="H708" s="13" t="s">
        <v>165</v>
      </c>
      <c r="I708" s="4">
        <v>2404</v>
      </c>
      <c r="J708" s="4">
        <v>124</v>
      </c>
      <c r="K708" s="14" t="s">
        <v>39</v>
      </c>
      <c r="L708" s="15" t="s">
        <v>679</v>
      </c>
      <c r="M708" s="68">
        <v>211.41</v>
      </c>
      <c r="N708" s="61">
        <v>645.41999999999996</v>
      </c>
      <c r="O708" s="65">
        <f t="shared" si="117"/>
        <v>9.5747282608695652E-2</v>
      </c>
      <c r="P708" s="65">
        <f t="shared" si="118"/>
        <v>0.29230978260869561</v>
      </c>
      <c r="Q708" s="15">
        <v>0.31910592006655558</v>
      </c>
      <c r="R708" s="15">
        <v>0.28076452800000001</v>
      </c>
      <c r="S708" s="15">
        <f t="shared" si="119"/>
        <v>-3.8341392066555569E-2</v>
      </c>
      <c r="T708" s="15">
        <f t="shared" si="120"/>
        <v>-12.015255642564934</v>
      </c>
      <c r="U708" s="15">
        <v>0.13612936565668599</v>
      </c>
      <c r="V708" s="15">
        <v>0.117104904</v>
      </c>
      <c r="W708" s="15">
        <f t="shared" si="121"/>
        <v>-1.902446165668599E-2</v>
      </c>
      <c r="X708" s="16">
        <f t="shared" si="125"/>
        <v>-13.975281207630902</v>
      </c>
      <c r="Y708" s="13">
        <v>0.32</v>
      </c>
      <c r="Z708" s="13">
        <v>0</v>
      </c>
      <c r="AA708" s="13">
        <v>0</v>
      </c>
      <c r="AB708" s="13">
        <v>0</v>
      </c>
      <c r="AC708" s="53">
        <f t="shared" si="122"/>
        <v>0</v>
      </c>
      <c r="AD708" s="53">
        <f t="shared" si="127"/>
        <v>4.3545562517430508E-3</v>
      </c>
      <c r="AE708" s="53">
        <f t="shared" si="123"/>
        <v>4.3545562517430508E-3</v>
      </c>
      <c r="AF708" s="53" t="str">
        <f t="shared" si="124"/>
        <v>0.00</v>
      </c>
      <c r="AG708" s="44" t="s">
        <v>681</v>
      </c>
      <c r="AH708" s="15" t="s">
        <v>686</v>
      </c>
      <c r="AI708" s="20"/>
      <c r="AJ708" s="20"/>
      <c r="AK708" s="20"/>
      <c r="AL708" s="20"/>
      <c r="AM708" s="20"/>
      <c r="AN708" s="20"/>
      <c r="AO708" s="20"/>
      <c r="AP708" s="20"/>
      <c r="AQ708" s="20"/>
      <c r="AR708" s="20"/>
      <c r="AS708" s="20"/>
      <c r="AT708" s="20"/>
    </row>
    <row r="709" spans="1:46" ht="26.1" customHeight="1" x14ac:dyDescent="0.25">
      <c r="A709" s="39" t="s">
        <v>32</v>
      </c>
      <c r="B709" s="13" t="s">
        <v>257</v>
      </c>
      <c r="C709" s="13">
        <v>34017</v>
      </c>
      <c r="D709" s="13" t="s">
        <v>252</v>
      </c>
      <c r="E709" s="13">
        <v>12200</v>
      </c>
      <c r="F709" s="13" t="s">
        <v>509</v>
      </c>
      <c r="G709" s="13" t="s">
        <v>160</v>
      </c>
      <c r="H709" s="13" t="s">
        <v>165</v>
      </c>
      <c r="I709" s="4">
        <v>2404</v>
      </c>
      <c r="J709" s="4">
        <v>124</v>
      </c>
      <c r="K709" s="14" t="s">
        <v>37</v>
      </c>
      <c r="L709" s="15" t="s">
        <v>679</v>
      </c>
      <c r="M709" s="68">
        <v>211.41</v>
      </c>
      <c r="N709" s="61">
        <v>645.41999999999996</v>
      </c>
      <c r="O709" s="65">
        <f t="shared" si="117"/>
        <v>9.5747282608695652E-2</v>
      </c>
      <c r="P709" s="65">
        <f t="shared" si="118"/>
        <v>0.29230978260869561</v>
      </c>
      <c r="Q709" s="15">
        <v>7.1964802799992497E-2</v>
      </c>
      <c r="R709" s="15">
        <v>6.3318047000000002E-2</v>
      </c>
      <c r="S709" s="15">
        <f t="shared" si="119"/>
        <v>-8.6467557999924949E-3</v>
      </c>
      <c r="T709" s="15">
        <f t="shared" si="120"/>
        <v>-12.015256713790921</v>
      </c>
      <c r="U709" s="15">
        <v>3.0699909775193879E-2</v>
      </c>
      <c r="V709" s="15">
        <v>2.6409510000000001E-2</v>
      </c>
      <c r="W709" s="15">
        <f t="shared" si="121"/>
        <v>-4.2903997751938781E-3</v>
      </c>
      <c r="X709" s="16">
        <f t="shared" si="125"/>
        <v>-13.97528463963306</v>
      </c>
      <c r="Y709" s="13">
        <v>0.08</v>
      </c>
      <c r="Z709" s="13">
        <v>0</v>
      </c>
      <c r="AA709" s="13">
        <v>0</v>
      </c>
      <c r="AB709" s="13">
        <v>0</v>
      </c>
      <c r="AC709" s="53">
        <f t="shared" si="122"/>
        <v>0</v>
      </c>
      <c r="AD709" s="53">
        <f t="shared" si="127"/>
        <v>9.8203997397043803E-4</v>
      </c>
      <c r="AE709" s="53">
        <f t="shared" si="123"/>
        <v>9.8203997397043803E-4</v>
      </c>
      <c r="AF709" s="53" t="str">
        <f t="shared" si="124"/>
        <v>0.00</v>
      </c>
      <c r="AG709" s="44" t="s">
        <v>681</v>
      </c>
      <c r="AH709" s="15" t="s">
        <v>686</v>
      </c>
      <c r="AI709" s="20"/>
      <c r="AJ709" s="20"/>
      <c r="AK709" s="20"/>
      <c r="AL709" s="20"/>
      <c r="AM709" s="20"/>
      <c r="AN709" s="20"/>
      <c r="AO709" s="20"/>
      <c r="AP709" s="20"/>
      <c r="AQ709" s="20"/>
      <c r="AR709" s="20"/>
      <c r="AS709" s="20"/>
      <c r="AT709" s="20"/>
    </row>
    <row r="710" spans="1:46" ht="26.1" customHeight="1" x14ac:dyDescent="0.25">
      <c r="A710" s="39" t="s">
        <v>32</v>
      </c>
      <c r="B710" s="13" t="s">
        <v>257</v>
      </c>
      <c r="C710" s="13">
        <v>34017</v>
      </c>
      <c r="D710" s="13" t="s">
        <v>252</v>
      </c>
      <c r="E710" s="13">
        <v>12200</v>
      </c>
      <c r="F710" s="13" t="s">
        <v>509</v>
      </c>
      <c r="G710" s="13" t="s">
        <v>160</v>
      </c>
      <c r="H710" s="13" t="s">
        <v>165</v>
      </c>
      <c r="I710" s="4">
        <v>2404</v>
      </c>
      <c r="J710" s="4">
        <v>121</v>
      </c>
      <c r="K710" s="14" t="s">
        <v>34</v>
      </c>
      <c r="L710" s="15" t="s">
        <v>679</v>
      </c>
      <c r="M710" s="68">
        <v>219.09</v>
      </c>
      <c r="N710" s="61">
        <v>530.30999999999995</v>
      </c>
      <c r="O710" s="65">
        <f t="shared" si="117"/>
        <v>9.9225543478260875E-2</v>
      </c>
      <c r="P710" s="65">
        <f t="shared" si="118"/>
        <v>0.24017663043478257</v>
      </c>
      <c r="Q710" s="15">
        <v>0.38349070767403109</v>
      </c>
      <c r="R710" s="15">
        <v>0.33337628499999999</v>
      </c>
      <c r="S710" s="15">
        <f t="shared" si="119"/>
        <v>-5.0114422674031101E-2</v>
      </c>
      <c r="T710" s="15">
        <f t="shared" si="120"/>
        <v>-13.067962709706279</v>
      </c>
      <c r="U710" s="15">
        <v>0.15844217098280988</v>
      </c>
      <c r="V710" s="15">
        <v>0.13468901799999999</v>
      </c>
      <c r="W710" s="15">
        <f t="shared" si="121"/>
        <v>-2.3753152982809889E-2</v>
      </c>
      <c r="X710" s="16">
        <f t="shared" si="125"/>
        <v>-14.99168613726391</v>
      </c>
      <c r="Y710" s="13">
        <v>0.38</v>
      </c>
      <c r="Z710" s="13">
        <v>4.4400000000000004</v>
      </c>
      <c r="AA710" s="13">
        <v>0</v>
      </c>
      <c r="AB710" s="13">
        <v>0</v>
      </c>
      <c r="AC710" s="53">
        <f t="shared" si="122"/>
        <v>2.2200000000000002E-3</v>
      </c>
      <c r="AD710" s="53">
        <f t="shared" si="127"/>
        <v>6.0955600158397912E-3</v>
      </c>
      <c r="AE710" s="53">
        <f t="shared" si="123"/>
        <v>3.875560015839791E-3</v>
      </c>
      <c r="AF710" s="53">
        <f t="shared" si="124"/>
        <v>174.57477548827887</v>
      </c>
      <c r="AG710" s="44" t="s">
        <v>681</v>
      </c>
      <c r="AH710" s="15" t="s">
        <v>686</v>
      </c>
      <c r="AI710" s="20"/>
      <c r="AJ710" s="20"/>
      <c r="AK710" s="20"/>
      <c r="AL710" s="20"/>
      <c r="AM710" s="20"/>
      <c r="AN710" s="20"/>
      <c r="AO710" s="20"/>
      <c r="AP710" s="20"/>
      <c r="AQ710" s="20"/>
      <c r="AR710" s="20"/>
      <c r="AS710" s="20"/>
      <c r="AT710" s="20"/>
    </row>
    <row r="711" spans="1:46" ht="26.1" customHeight="1" x14ac:dyDescent="0.25">
      <c r="A711" s="39" t="s">
        <v>32</v>
      </c>
      <c r="B711" s="13" t="s">
        <v>257</v>
      </c>
      <c r="C711" s="13">
        <v>34017</v>
      </c>
      <c r="D711" s="13" t="s">
        <v>252</v>
      </c>
      <c r="E711" s="13">
        <v>12200</v>
      </c>
      <c r="F711" s="13" t="s">
        <v>509</v>
      </c>
      <c r="G711" s="13" t="s">
        <v>160</v>
      </c>
      <c r="H711" s="13" t="s">
        <v>165</v>
      </c>
      <c r="I711" s="4">
        <v>2404</v>
      </c>
      <c r="J711" s="4">
        <v>123</v>
      </c>
      <c r="K711" s="14" t="s">
        <v>34</v>
      </c>
      <c r="L711" s="15" t="s">
        <v>679</v>
      </c>
      <c r="M711" s="68">
        <v>216.8</v>
      </c>
      <c r="N711" s="61">
        <v>511.33</v>
      </c>
      <c r="O711" s="65">
        <f t="shared" si="117"/>
        <v>9.8188405797101461E-2</v>
      </c>
      <c r="P711" s="65">
        <f t="shared" si="118"/>
        <v>0.23158061594202897</v>
      </c>
      <c r="Q711" s="15">
        <v>0.39738685616511948</v>
      </c>
      <c r="R711" s="15">
        <v>0.33831636199999998</v>
      </c>
      <c r="S711" s="15">
        <f t="shared" si="119"/>
        <v>-5.9070494165119503E-2</v>
      </c>
      <c r="T711" s="15">
        <f t="shared" si="120"/>
        <v>-14.864732753157526</v>
      </c>
      <c r="U711" s="15">
        <v>0.1651331834946683</v>
      </c>
      <c r="V711" s="15">
        <v>0.14096353799999997</v>
      </c>
      <c r="W711" s="15">
        <f t="shared" si="121"/>
        <v>-2.4169645494668324E-2</v>
      </c>
      <c r="X711" s="16">
        <f t="shared" si="125"/>
        <v>-14.636455849256183</v>
      </c>
      <c r="Y711" s="13">
        <v>0.4</v>
      </c>
      <c r="Z711" s="13">
        <v>4.5199999999999996</v>
      </c>
      <c r="AA711" s="13">
        <v>0</v>
      </c>
      <c r="AB711" s="13">
        <v>0</v>
      </c>
      <c r="AC711" s="53">
        <f t="shared" si="122"/>
        <v>2.2599999999999999E-3</v>
      </c>
      <c r="AD711" s="53">
        <f t="shared" si="127"/>
        <v>6.6163239238847702E-3</v>
      </c>
      <c r="AE711" s="53">
        <f t="shared" si="123"/>
        <v>4.3563239238847704E-3</v>
      </c>
      <c r="AF711" s="53">
        <f t="shared" si="124"/>
        <v>192.75769574711376</v>
      </c>
      <c r="AG711" s="44" t="s">
        <v>681</v>
      </c>
      <c r="AH711" s="15" t="s">
        <v>686</v>
      </c>
      <c r="AI711" s="20"/>
      <c r="AJ711" s="20"/>
      <c r="AK711" s="20"/>
      <c r="AL711" s="20"/>
      <c r="AM711" s="20"/>
      <c r="AN711" s="20"/>
      <c r="AO711" s="20"/>
      <c r="AP711" s="20"/>
      <c r="AQ711" s="20"/>
      <c r="AR711" s="20"/>
      <c r="AS711" s="20"/>
      <c r="AT711" s="20"/>
    </row>
    <row r="712" spans="1:46" ht="26.1" customHeight="1" x14ac:dyDescent="0.25">
      <c r="A712" s="39" t="s">
        <v>32</v>
      </c>
      <c r="B712" s="13" t="s">
        <v>257</v>
      </c>
      <c r="C712" s="13">
        <v>34017</v>
      </c>
      <c r="D712" s="13" t="s">
        <v>252</v>
      </c>
      <c r="E712" s="13">
        <v>12200</v>
      </c>
      <c r="F712" s="13" t="s">
        <v>509</v>
      </c>
      <c r="G712" s="13" t="s">
        <v>160</v>
      </c>
      <c r="H712" s="13" t="s">
        <v>165</v>
      </c>
      <c r="I712" s="4">
        <v>2404</v>
      </c>
      <c r="J712" s="4">
        <v>124</v>
      </c>
      <c r="K712" s="14" t="s">
        <v>34</v>
      </c>
      <c r="L712" s="15" t="s">
        <v>679</v>
      </c>
      <c r="M712" s="68">
        <v>211.41</v>
      </c>
      <c r="N712" s="61">
        <v>645.41999999999996</v>
      </c>
      <c r="O712" s="65">
        <f t="shared" ref="O712:O775" si="128">M712/2208</f>
        <v>9.5747282608695652E-2</v>
      </c>
      <c r="P712" s="65">
        <f t="shared" ref="P712:P775" si="129">N712/2208</f>
        <v>0.29230978260869561</v>
      </c>
      <c r="Q712" s="15">
        <v>0.40613480735743496</v>
      </c>
      <c r="R712" s="15">
        <v>0.35733667199999997</v>
      </c>
      <c r="S712" s="15">
        <f t="shared" ref="S712:S775" si="130">R712-Q712</f>
        <v>-4.8798135357434991E-2</v>
      </c>
      <c r="T712" s="15">
        <f t="shared" ref="T712:T775" si="131">IFERROR(((R712-Q712)/Q712)*100,"0.00")</f>
        <v>-12.015255642565073</v>
      </c>
      <c r="U712" s="15">
        <v>0.17325555629032771</v>
      </c>
      <c r="V712" s="15">
        <v>0.14904255299999999</v>
      </c>
      <c r="W712" s="15">
        <f t="shared" ref="W712:W775" si="132">V712-U712</f>
        <v>-2.4213003290327717E-2</v>
      </c>
      <c r="X712" s="16">
        <f t="shared" si="125"/>
        <v>-13.975311273569499</v>
      </c>
      <c r="Y712" s="13">
        <v>0.41</v>
      </c>
      <c r="Z712" s="13">
        <v>4.7</v>
      </c>
      <c r="AA712" s="13">
        <v>0</v>
      </c>
      <c r="AB712" s="13">
        <v>0</v>
      </c>
      <c r="AC712" s="53">
        <f t="shared" ref="AC712:AC775" si="133">Z712/2000</f>
        <v>2.3500000000000001E-3</v>
      </c>
      <c r="AD712" s="53">
        <f t="shared" si="127"/>
        <v>5.5421605652133492E-3</v>
      </c>
      <c r="AE712" s="53">
        <f t="shared" ref="AE712:AE775" si="134">AD712-AC712</f>
        <v>3.1921605652133491E-3</v>
      </c>
      <c r="AF712" s="53">
        <f t="shared" ref="AF712:AF775" si="135">IFERROR(((AD712-AC712)/AC712)*100,"0.00")</f>
        <v>135.83661979631273</v>
      </c>
      <c r="AG712" s="44" t="s">
        <v>681</v>
      </c>
      <c r="AH712" s="15" t="s">
        <v>686</v>
      </c>
      <c r="AI712" s="20"/>
      <c r="AJ712" s="20"/>
      <c r="AK712" s="20"/>
      <c r="AL712" s="20"/>
      <c r="AM712" s="20"/>
      <c r="AN712" s="20"/>
      <c r="AO712" s="20"/>
      <c r="AP712" s="20"/>
      <c r="AQ712" s="20"/>
      <c r="AR712" s="20"/>
      <c r="AS712" s="20"/>
      <c r="AT712" s="20"/>
    </row>
    <row r="713" spans="1:46" ht="26.1" customHeight="1" x14ac:dyDescent="0.25">
      <c r="A713" s="39" t="s">
        <v>32</v>
      </c>
      <c r="B713" s="13" t="s">
        <v>257</v>
      </c>
      <c r="C713" s="13">
        <v>34017</v>
      </c>
      <c r="D713" s="13" t="s">
        <v>252</v>
      </c>
      <c r="E713" s="13">
        <v>12200</v>
      </c>
      <c r="F713" s="13" t="s">
        <v>509</v>
      </c>
      <c r="G713" s="13" t="s">
        <v>160</v>
      </c>
      <c r="H713" s="13" t="s">
        <v>165</v>
      </c>
      <c r="I713" s="4">
        <v>2404</v>
      </c>
      <c r="J713" s="4">
        <v>122</v>
      </c>
      <c r="K713" s="14" t="s">
        <v>34</v>
      </c>
      <c r="L713" s="15" t="s">
        <v>679</v>
      </c>
      <c r="M713" s="68">
        <v>198.62</v>
      </c>
      <c r="N713" s="61">
        <v>655.28</v>
      </c>
      <c r="O713" s="65">
        <f t="shared" si="128"/>
        <v>8.9954710144927535E-2</v>
      </c>
      <c r="P713" s="65">
        <f t="shared" si="129"/>
        <v>0.29677536231884055</v>
      </c>
      <c r="Q713" s="15">
        <v>0.45326428291866711</v>
      </c>
      <c r="R713" s="15">
        <v>0.38694533199999998</v>
      </c>
      <c r="S713" s="15">
        <f t="shared" si="130"/>
        <v>-6.631895091866713E-2</v>
      </c>
      <c r="T713" s="15">
        <f t="shared" si="131"/>
        <v>-14.631408963359082</v>
      </c>
      <c r="U713" s="15">
        <v>0.18611265138816799</v>
      </c>
      <c r="V713" s="15">
        <v>0.15874685199999999</v>
      </c>
      <c r="W713" s="15">
        <f t="shared" si="132"/>
        <v>-2.7365799388167994E-2</v>
      </c>
      <c r="X713" s="16">
        <f t="shared" ref="X713:X776" si="136">IFERROR(((V713-U713)/U713)*100,"0")</f>
        <v>-14.703889920461238</v>
      </c>
      <c r="Y713" s="13">
        <v>0.45</v>
      </c>
      <c r="Z713" s="13">
        <v>5</v>
      </c>
      <c r="AA713" s="13">
        <v>0</v>
      </c>
      <c r="AB713" s="13">
        <v>0</v>
      </c>
      <c r="AC713" s="53">
        <f t="shared" si="133"/>
        <v>2.5000000000000001E-3</v>
      </c>
      <c r="AD713" s="53">
        <f t="shared" si="127"/>
        <v>5.8141930899768043E-3</v>
      </c>
      <c r="AE713" s="53">
        <f t="shared" si="134"/>
        <v>3.3141930899768042E-3</v>
      </c>
      <c r="AF713" s="53">
        <f t="shared" si="135"/>
        <v>132.56772359907217</v>
      </c>
      <c r="AG713" s="44" t="s">
        <v>681</v>
      </c>
      <c r="AH713" s="15" t="s">
        <v>686</v>
      </c>
      <c r="AI713" s="20"/>
      <c r="AJ713" s="20"/>
      <c r="AK713" s="20"/>
      <c r="AL713" s="20"/>
      <c r="AM713" s="20"/>
      <c r="AN713" s="20"/>
      <c r="AO713" s="20"/>
      <c r="AP713" s="20"/>
      <c r="AQ713" s="20"/>
      <c r="AR713" s="20"/>
      <c r="AS713" s="20"/>
      <c r="AT713" s="20"/>
    </row>
    <row r="714" spans="1:46" ht="26.1" customHeight="1" x14ac:dyDescent="0.25">
      <c r="A714" s="39" t="s">
        <v>32</v>
      </c>
      <c r="B714" s="13" t="s">
        <v>257</v>
      </c>
      <c r="C714" s="13">
        <v>34017</v>
      </c>
      <c r="D714" s="13" t="s">
        <v>252</v>
      </c>
      <c r="E714" s="13">
        <v>12200</v>
      </c>
      <c r="F714" s="13" t="s">
        <v>509</v>
      </c>
      <c r="G714" s="13" t="s">
        <v>160</v>
      </c>
      <c r="H714" s="13" t="s">
        <v>165</v>
      </c>
      <c r="I714" s="4">
        <v>2404</v>
      </c>
      <c r="J714" s="4">
        <v>122</v>
      </c>
      <c r="K714" s="14" t="s">
        <v>35</v>
      </c>
      <c r="L714" s="15" t="s">
        <v>679</v>
      </c>
      <c r="M714" s="68">
        <v>198.62</v>
      </c>
      <c r="N714" s="61">
        <v>655.28</v>
      </c>
      <c r="O714" s="65">
        <f t="shared" si="128"/>
        <v>8.9954710144927535E-2</v>
      </c>
      <c r="P714" s="65">
        <f t="shared" si="129"/>
        <v>0.29677536231884055</v>
      </c>
      <c r="Q714" s="15">
        <v>8.0008177481299914</v>
      </c>
      <c r="R714" s="15">
        <v>6.8301853760000002</v>
      </c>
      <c r="S714" s="15">
        <f t="shared" si="130"/>
        <v>-1.1706323721299912</v>
      </c>
      <c r="T714" s="15">
        <f t="shared" si="131"/>
        <v>-14.631409050701096</v>
      </c>
      <c r="U714" s="15">
        <v>3.285177015911426</v>
      </c>
      <c r="V714" s="15">
        <v>2.8021286769999998</v>
      </c>
      <c r="W714" s="15">
        <f t="shared" si="132"/>
        <v>-0.48304833891142618</v>
      </c>
      <c r="X714" s="16">
        <f t="shared" si="136"/>
        <v>-14.703875516352083</v>
      </c>
      <c r="Y714" s="13">
        <v>8</v>
      </c>
      <c r="Z714" s="13">
        <v>70.06</v>
      </c>
      <c r="AA714" s="13">
        <v>0</v>
      </c>
      <c r="AB714" s="13">
        <v>237.62</v>
      </c>
      <c r="AC714" s="53">
        <f t="shared" si="133"/>
        <v>3.5029999999999999E-2</v>
      </c>
      <c r="AD714" s="69">
        <f t="shared" ref="AD714:AD721" si="137">AC714+(AC714*(X714/100))</f>
        <v>2.9879232406621863E-2</v>
      </c>
      <c r="AE714" s="53">
        <f t="shared" si="134"/>
        <v>-5.1507675933781354E-3</v>
      </c>
      <c r="AF714" s="53">
        <f t="shared" si="135"/>
        <v>-14.703875516352086</v>
      </c>
      <c r="AG714" s="44" t="s">
        <v>681</v>
      </c>
      <c r="AH714" s="15" t="s">
        <v>686</v>
      </c>
      <c r="AI714" s="20"/>
      <c r="AJ714" s="20"/>
      <c r="AK714" s="20"/>
      <c r="AL714" s="20"/>
      <c r="AM714" s="20"/>
      <c r="AN714" s="20"/>
      <c r="AO714" s="20"/>
      <c r="AP714" s="20"/>
      <c r="AQ714" s="20"/>
      <c r="AR714" s="20"/>
      <c r="AS714" s="20"/>
      <c r="AT714" s="20"/>
    </row>
    <row r="715" spans="1:46" ht="26.1" customHeight="1" x14ac:dyDescent="0.25">
      <c r="A715" s="39" t="s">
        <v>32</v>
      </c>
      <c r="B715" s="13" t="s">
        <v>257</v>
      </c>
      <c r="C715" s="13">
        <v>34017</v>
      </c>
      <c r="D715" s="13" t="s">
        <v>252</v>
      </c>
      <c r="E715" s="13">
        <v>12200</v>
      </c>
      <c r="F715" s="13" t="s">
        <v>509</v>
      </c>
      <c r="G715" s="13" t="s">
        <v>160</v>
      </c>
      <c r="H715" s="13" t="s">
        <v>165</v>
      </c>
      <c r="I715" s="4">
        <v>2404</v>
      </c>
      <c r="J715" s="4">
        <v>123</v>
      </c>
      <c r="K715" s="14" t="s">
        <v>35</v>
      </c>
      <c r="L715" s="15" t="s">
        <v>679</v>
      </c>
      <c r="M715" s="68">
        <v>216.8</v>
      </c>
      <c r="N715" s="61">
        <v>511.33</v>
      </c>
      <c r="O715" s="65">
        <f t="shared" si="128"/>
        <v>9.8188405797101461E-2</v>
      </c>
      <c r="P715" s="65">
        <f t="shared" si="129"/>
        <v>0.23158061594202897</v>
      </c>
      <c r="Q715" s="15">
        <v>7.4890665110057801</v>
      </c>
      <c r="R715" s="15">
        <v>6.3758367900000001</v>
      </c>
      <c r="S715" s="15">
        <f t="shared" si="130"/>
        <v>-1.11322972100578</v>
      </c>
      <c r="T715" s="15">
        <f t="shared" si="131"/>
        <v>-14.864732732307829</v>
      </c>
      <c r="U715" s="15">
        <v>3.1120641641248126</v>
      </c>
      <c r="V715" s="15">
        <v>2.656567678</v>
      </c>
      <c r="W715" s="15">
        <f t="shared" si="132"/>
        <v>-0.45549648612481253</v>
      </c>
      <c r="X715" s="16">
        <f t="shared" si="136"/>
        <v>-14.636474767316024</v>
      </c>
      <c r="Y715" s="13">
        <v>7.5</v>
      </c>
      <c r="Z715" s="13">
        <v>71.11</v>
      </c>
      <c r="AA715" s="13">
        <v>0</v>
      </c>
      <c r="AB715" s="13">
        <v>161.68</v>
      </c>
      <c r="AC715" s="53">
        <f t="shared" si="133"/>
        <v>3.5554999999999996E-2</v>
      </c>
      <c r="AD715" s="69">
        <f t="shared" si="137"/>
        <v>3.0351001396480785E-2</v>
      </c>
      <c r="AE715" s="53">
        <f t="shared" si="134"/>
        <v>-5.2039986035192116E-3</v>
      </c>
      <c r="AF715" s="53">
        <f t="shared" si="135"/>
        <v>-14.636474767316024</v>
      </c>
      <c r="AG715" s="44" t="s">
        <v>681</v>
      </c>
      <c r="AH715" s="15" t="s">
        <v>686</v>
      </c>
      <c r="AI715" s="20"/>
      <c r="AJ715" s="20"/>
      <c r="AK715" s="20"/>
      <c r="AL715" s="20"/>
      <c r="AM715" s="20"/>
      <c r="AN715" s="20"/>
      <c r="AO715" s="20"/>
      <c r="AP715" s="20"/>
      <c r="AQ715" s="20"/>
      <c r="AR715" s="20"/>
      <c r="AS715" s="20"/>
      <c r="AT715" s="20"/>
    </row>
    <row r="716" spans="1:46" ht="26.1" customHeight="1" x14ac:dyDescent="0.25">
      <c r="A716" s="39" t="s">
        <v>32</v>
      </c>
      <c r="B716" s="13" t="s">
        <v>257</v>
      </c>
      <c r="C716" s="13">
        <v>34017</v>
      </c>
      <c r="D716" s="13" t="s">
        <v>252</v>
      </c>
      <c r="E716" s="13">
        <v>12200</v>
      </c>
      <c r="F716" s="13" t="s">
        <v>509</v>
      </c>
      <c r="G716" s="13" t="s">
        <v>160</v>
      </c>
      <c r="H716" s="13" t="s">
        <v>165</v>
      </c>
      <c r="I716" s="4">
        <v>2404</v>
      </c>
      <c r="J716" s="4">
        <v>124</v>
      </c>
      <c r="K716" s="14" t="s">
        <v>35</v>
      </c>
      <c r="L716" s="15" t="s">
        <v>679</v>
      </c>
      <c r="M716" s="68">
        <v>211.41</v>
      </c>
      <c r="N716" s="61">
        <v>645.41999999999996</v>
      </c>
      <c r="O716" s="65">
        <f t="shared" si="128"/>
        <v>9.5747282608695652E-2</v>
      </c>
      <c r="P716" s="65">
        <f t="shared" si="129"/>
        <v>0.29230978260869561</v>
      </c>
      <c r="Q716" s="15">
        <v>8.4350331537592886</v>
      </c>
      <c r="R716" s="15">
        <v>7.4215423600000001</v>
      </c>
      <c r="S716" s="15">
        <f t="shared" si="130"/>
        <v>-1.0134907937592885</v>
      </c>
      <c r="T716" s="15">
        <f t="shared" si="131"/>
        <v>-12.015255604627949</v>
      </c>
      <c r="U716" s="15">
        <v>3.5983528988584004</v>
      </c>
      <c r="V716" s="15">
        <v>3.095472955</v>
      </c>
      <c r="W716" s="15">
        <f t="shared" si="132"/>
        <v>-0.5028799438584004</v>
      </c>
      <c r="X716" s="16">
        <f t="shared" si="136"/>
        <v>-13.975281413280563</v>
      </c>
      <c r="Y716" s="13">
        <v>8.43</v>
      </c>
      <c r="Z716" s="13">
        <v>77.53</v>
      </c>
      <c r="AA716" s="13">
        <v>0</v>
      </c>
      <c r="AB716" s="13">
        <v>215.43</v>
      </c>
      <c r="AC716" s="53">
        <f t="shared" si="133"/>
        <v>3.8765000000000001E-2</v>
      </c>
      <c r="AD716" s="69">
        <f t="shared" si="137"/>
        <v>3.3347482160141793E-2</v>
      </c>
      <c r="AE716" s="53">
        <f t="shared" si="134"/>
        <v>-5.4175178398582075E-3</v>
      </c>
      <c r="AF716" s="53">
        <f t="shared" si="135"/>
        <v>-13.975281413280555</v>
      </c>
      <c r="AG716" s="44" t="s">
        <v>681</v>
      </c>
      <c r="AH716" s="15" t="s">
        <v>686</v>
      </c>
      <c r="AI716" s="20"/>
      <c r="AJ716" s="20"/>
      <c r="AK716" s="20"/>
      <c r="AL716" s="20"/>
      <c r="AM716" s="20"/>
      <c r="AN716" s="20"/>
      <c r="AO716" s="20"/>
      <c r="AP716" s="20"/>
      <c r="AQ716" s="20"/>
      <c r="AR716" s="20"/>
      <c r="AS716" s="20"/>
      <c r="AT716" s="20"/>
    </row>
    <row r="717" spans="1:46" ht="26.1" customHeight="1" x14ac:dyDescent="0.25">
      <c r="A717" s="39" t="s">
        <v>32</v>
      </c>
      <c r="B717" s="13" t="s">
        <v>257</v>
      </c>
      <c r="C717" s="13">
        <v>34017</v>
      </c>
      <c r="D717" s="13" t="s">
        <v>252</v>
      </c>
      <c r="E717" s="13">
        <v>12200</v>
      </c>
      <c r="F717" s="13" t="s">
        <v>509</v>
      </c>
      <c r="G717" s="13" t="s">
        <v>160</v>
      </c>
      <c r="H717" s="13" t="s">
        <v>165</v>
      </c>
      <c r="I717" s="4">
        <v>2404</v>
      </c>
      <c r="J717" s="4">
        <v>121</v>
      </c>
      <c r="K717" s="14" t="s">
        <v>36</v>
      </c>
      <c r="L717" s="15" t="s">
        <v>679</v>
      </c>
      <c r="M717" s="68">
        <v>219.09</v>
      </c>
      <c r="N717" s="61">
        <v>530.30999999999995</v>
      </c>
      <c r="O717" s="65">
        <f t="shared" si="128"/>
        <v>9.9225543478260875E-2</v>
      </c>
      <c r="P717" s="65">
        <f t="shared" si="129"/>
        <v>0.24017663043478257</v>
      </c>
      <c r="Q717" s="15">
        <v>8.5077378415383524</v>
      </c>
      <c r="R717" s="15">
        <v>7.3936481919999997</v>
      </c>
      <c r="S717" s="15">
        <f t="shared" si="130"/>
        <v>-1.1140896495383528</v>
      </c>
      <c r="T717" s="15">
        <f t="shared" si="131"/>
        <v>-13.095016210994407</v>
      </c>
      <c r="U717" s="15">
        <v>3.3057695589435854</v>
      </c>
      <c r="V717" s="15">
        <v>2.8101790120000003</v>
      </c>
      <c r="W717" s="15">
        <f t="shared" si="132"/>
        <v>-0.49559054694358506</v>
      </c>
      <c r="X717" s="16">
        <f t="shared" si="136"/>
        <v>-14.99168463218469</v>
      </c>
      <c r="Y717" s="13">
        <v>8.4699999999999989</v>
      </c>
      <c r="Z717" s="13">
        <v>91</v>
      </c>
      <c r="AA717" s="13">
        <v>5.48</v>
      </c>
      <c r="AB717" s="13">
        <v>0</v>
      </c>
      <c r="AC717" s="53">
        <f t="shared" si="133"/>
        <v>4.5499999999999999E-2</v>
      </c>
      <c r="AD717" s="53">
        <f t="shared" si="137"/>
        <v>3.8678783492355963E-2</v>
      </c>
      <c r="AE717" s="53">
        <f t="shared" si="134"/>
        <v>-6.8212165076440359E-3</v>
      </c>
      <c r="AF717" s="53">
        <f t="shared" si="135"/>
        <v>-14.991684632184695</v>
      </c>
      <c r="AG717" s="44" t="s">
        <v>681</v>
      </c>
      <c r="AH717" s="15" t="s">
        <v>686</v>
      </c>
      <c r="AI717" s="20"/>
      <c r="AJ717" s="20"/>
      <c r="AK717" s="20"/>
      <c r="AL717" s="20"/>
      <c r="AM717" s="20"/>
      <c r="AN717" s="20"/>
      <c r="AO717" s="20"/>
      <c r="AP717" s="20"/>
      <c r="AQ717" s="20"/>
      <c r="AR717" s="20"/>
      <c r="AS717" s="20"/>
      <c r="AT717" s="20"/>
    </row>
    <row r="718" spans="1:46" ht="26.1" customHeight="1" x14ac:dyDescent="0.25">
      <c r="A718" s="39" t="s">
        <v>32</v>
      </c>
      <c r="B718" s="13" t="s">
        <v>257</v>
      </c>
      <c r="C718" s="13">
        <v>34017</v>
      </c>
      <c r="D718" s="13" t="s">
        <v>252</v>
      </c>
      <c r="E718" s="13">
        <v>12200</v>
      </c>
      <c r="F718" s="13" t="s">
        <v>509</v>
      </c>
      <c r="G718" s="13" t="s">
        <v>160</v>
      </c>
      <c r="H718" s="13" t="s">
        <v>165</v>
      </c>
      <c r="I718" s="4">
        <v>2404</v>
      </c>
      <c r="J718" s="4">
        <v>123</v>
      </c>
      <c r="K718" s="14" t="s">
        <v>36</v>
      </c>
      <c r="L718" s="15" t="s">
        <v>679</v>
      </c>
      <c r="M718" s="68">
        <v>216.8</v>
      </c>
      <c r="N718" s="61">
        <v>511.33</v>
      </c>
      <c r="O718" s="65">
        <f t="shared" si="128"/>
        <v>9.8188405797101461E-2</v>
      </c>
      <c r="P718" s="65">
        <f t="shared" si="129"/>
        <v>0.23158061594202897</v>
      </c>
      <c r="Q718" s="15">
        <v>8.769857640347988</v>
      </c>
      <c r="R718" s="15">
        <v>7.4451798199999999</v>
      </c>
      <c r="S718" s="15">
        <f t="shared" si="130"/>
        <v>-1.3246778203479881</v>
      </c>
      <c r="T718" s="15">
        <f t="shared" si="131"/>
        <v>-15.104895366299525</v>
      </c>
      <c r="U718" s="15">
        <v>3.4661685185976543</v>
      </c>
      <c r="V718" s="15">
        <v>2.9588436389999999</v>
      </c>
      <c r="W718" s="15">
        <f t="shared" si="132"/>
        <v>-0.50732487959765438</v>
      </c>
      <c r="X718" s="16">
        <f t="shared" si="136"/>
        <v>-14.636474737901906</v>
      </c>
      <c r="Y718" s="13">
        <v>8.74</v>
      </c>
      <c r="Z718" s="13">
        <v>92.82</v>
      </c>
      <c r="AA718" s="13">
        <v>16.53</v>
      </c>
      <c r="AB718" s="13">
        <v>0</v>
      </c>
      <c r="AC718" s="53">
        <f t="shared" si="133"/>
        <v>4.641E-2</v>
      </c>
      <c r="AD718" s="53">
        <f t="shared" si="137"/>
        <v>3.9617212074139728E-2</v>
      </c>
      <c r="AE718" s="53">
        <f t="shared" si="134"/>
        <v>-6.7927879258602719E-3</v>
      </c>
      <c r="AF718" s="53">
        <f t="shared" si="135"/>
        <v>-14.636474737901899</v>
      </c>
      <c r="AG718" s="44" t="s">
        <v>681</v>
      </c>
      <c r="AH718" s="15" t="s">
        <v>686</v>
      </c>
      <c r="AI718" s="20"/>
      <c r="AJ718" s="20"/>
      <c r="AK718" s="20"/>
      <c r="AL718" s="20"/>
      <c r="AM718" s="20"/>
      <c r="AN718" s="20"/>
      <c r="AO718" s="20"/>
      <c r="AP718" s="20"/>
      <c r="AQ718" s="20"/>
      <c r="AR718" s="20"/>
      <c r="AS718" s="20"/>
      <c r="AT718" s="20"/>
    </row>
    <row r="719" spans="1:46" ht="26.1" customHeight="1" x14ac:dyDescent="0.25">
      <c r="A719" s="39" t="s">
        <v>32</v>
      </c>
      <c r="B719" s="13" t="s">
        <v>257</v>
      </c>
      <c r="C719" s="13">
        <v>34017</v>
      </c>
      <c r="D719" s="13" t="s">
        <v>252</v>
      </c>
      <c r="E719" s="13">
        <v>12200</v>
      </c>
      <c r="F719" s="13" t="s">
        <v>509</v>
      </c>
      <c r="G719" s="13" t="s">
        <v>160</v>
      </c>
      <c r="H719" s="13" t="s">
        <v>165</v>
      </c>
      <c r="I719" s="4">
        <v>2404</v>
      </c>
      <c r="J719" s="4">
        <v>124</v>
      </c>
      <c r="K719" s="14" t="s">
        <v>36</v>
      </c>
      <c r="L719" s="15" t="s">
        <v>679</v>
      </c>
      <c r="M719" s="68">
        <v>211.41</v>
      </c>
      <c r="N719" s="61">
        <v>645.41999999999996</v>
      </c>
      <c r="O719" s="65">
        <f t="shared" si="128"/>
        <v>9.5747282608695652E-2</v>
      </c>
      <c r="P719" s="65">
        <f t="shared" si="129"/>
        <v>0.29230978260869561</v>
      </c>
      <c r="Q719" s="15">
        <v>9.0948688240596738</v>
      </c>
      <c r="R719" s="15">
        <v>7.9815651470000004</v>
      </c>
      <c r="S719" s="15">
        <f t="shared" si="130"/>
        <v>-1.1133036770596734</v>
      </c>
      <c r="T719" s="15">
        <f t="shared" si="131"/>
        <v>-12.241008623615622</v>
      </c>
      <c r="U719" s="15">
        <v>3.6638499360588619</v>
      </c>
      <c r="V719" s="15">
        <v>3.1518165969999998</v>
      </c>
      <c r="W719" s="15">
        <f t="shared" si="132"/>
        <v>-0.51203333905886206</v>
      </c>
      <c r="X719" s="16">
        <f t="shared" si="136"/>
        <v>-13.975281411488355</v>
      </c>
      <c r="Y719" s="13">
        <v>9.0499999999999989</v>
      </c>
      <c r="Z719" s="13">
        <v>98.2</v>
      </c>
      <c r="AA719" s="13">
        <v>16.559999999999999</v>
      </c>
      <c r="AB719" s="13">
        <v>0</v>
      </c>
      <c r="AC719" s="53">
        <f t="shared" si="133"/>
        <v>4.9100000000000005E-2</v>
      </c>
      <c r="AD719" s="53">
        <f t="shared" si="137"/>
        <v>4.2238136826959219E-2</v>
      </c>
      <c r="AE719" s="53">
        <f t="shared" si="134"/>
        <v>-6.8618631730407859E-3</v>
      </c>
      <c r="AF719" s="53">
        <f t="shared" si="135"/>
        <v>-13.975281411488361</v>
      </c>
      <c r="AG719" s="44" t="s">
        <v>681</v>
      </c>
      <c r="AH719" s="15" t="s">
        <v>686</v>
      </c>
      <c r="AI719" s="20"/>
      <c r="AJ719" s="20"/>
      <c r="AK719" s="20"/>
      <c r="AL719" s="20"/>
      <c r="AM719" s="20"/>
      <c r="AN719" s="20"/>
      <c r="AO719" s="20"/>
      <c r="AP719" s="20"/>
      <c r="AQ719" s="20"/>
      <c r="AR719" s="20"/>
      <c r="AS719" s="20"/>
      <c r="AT719" s="20"/>
    </row>
    <row r="720" spans="1:46" ht="26.1" customHeight="1" x14ac:dyDescent="0.25">
      <c r="A720" s="39" t="s">
        <v>32</v>
      </c>
      <c r="B720" s="13" t="s">
        <v>257</v>
      </c>
      <c r="C720" s="13">
        <v>34017</v>
      </c>
      <c r="D720" s="13" t="s">
        <v>252</v>
      </c>
      <c r="E720" s="13">
        <v>12200</v>
      </c>
      <c r="F720" s="13" t="s">
        <v>509</v>
      </c>
      <c r="G720" s="13" t="s">
        <v>160</v>
      </c>
      <c r="H720" s="13" t="s">
        <v>165</v>
      </c>
      <c r="I720" s="4">
        <v>2404</v>
      </c>
      <c r="J720" s="4">
        <v>122</v>
      </c>
      <c r="K720" s="14" t="s">
        <v>36</v>
      </c>
      <c r="L720" s="15" t="s">
        <v>679</v>
      </c>
      <c r="M720" s="68">
        <v>198.62</v>
      </c>
      <c r="N720" s="61">
        <v>655.28</v>
      </c>
      <c r="O720" s="65">
        <f t="shared" si="128"/>
        <v>8.9954710144927535E-2</v>
      </c>
      <c r="P720" s="65">
        <f t="shared" si="129"/>
        <v>0.29677536231884055</v>
      </c>
      <c r="Q720" s="15">
        <v>9.9271976570900016</v>
      </c>
      <c r="R720" s="15">
        <v>8.4766623760000002</v>
      </c>
      <c r="S720" s="15">
        <f t="shared" si="130"/>
        <v>-1.4505352810900014</v>
      </c>
      <c r="T720" s="15">
        <f t="shared" si="131"/>
        <v>-14.611729625973846</v>
      </c>
      <c r="U720" s="15">
        <v>3.8207402159149311</v>
      </c>
      <c r="V720" s="15">
        <v>3.2589433330000004</v>
      </c>
      <c r="W720" s="15">
        <f t="shared" si="132"/>
        <v>-0.56179688291493068</v>
      </c>
      <c r="X720" s="16">
        <f t="shared" si="136"/>
        <v>-14.703875457818855</v>
      </c>
      <c r="Y720" s="13">
        <v>9.84</v>
      </c>
      <c r="Z720" s="13">
        <v>101.65</v>
      </c>
      <c r="AA720" s="13">
        <v>8.59</v>
      </c>
      <c r="AB720" s="13">
        <v>0</v>
      </c>
      <c r="AC720" s="53">
        <f t="shared" si="133"/>
        <v>5.0825000000000002E-2</v>
      </c>
      <c r="AD720" s="53">
        <f t="shared" si="137"/>
        <v>4.3351755298563568E-2</v>
      </c>
      <c r="AE720" s="53">
        <f t="shared" si="134"/>
        <v>-7.4732447014364337E-3</v>
      </c>
      <c r="AF720" s="53">
        <f t="shared" si="135"/>
        <v>-14.703875457818855</v>
      </c>
      <c r="AG720" s="44" t="s">
        <v>681</v>
      </c>
      <c r="AH720" s="15" t="s">
        <v>686</v>
      </c>
      <c r="AI720" s="20"/>
      <c r="AJ720" s="20"/>
      <c r="AK720" s="20"/>
      <c r="AL720" s="20"/>
      <c r="AM720" s="20"/>
      <c r="AN720" s="20"/>
      <c r="AO720" s="20"/>
      <c r="AP720" s="20"/>
      <c r="AQ720" s="20"/>
      <c r="AR720" s="20"/>
      <c r="AS720" s="20"/>
      <c r="AT720" s="20"/>
    </row>
    <row r="721" spans="1:46" ht="26.1" customHeight="1" x14ac:dyDescent="0.25">
      <c r="A721" s="39" t="s">
        <v>32</v>
      </c>
      <c r="B721" s="13" t="s">
        <v>257</v>
      </c>
      <c r="C721" s="13">
        <v>34017</v>
      </c>
      <c r="D721" s="13" t="s">
        <v>252</v>
      </c>
      <c r="E721" s="13">
        <v>12200</v>
      </c>
      <c r="F721" s="13" t="s">
        <v>509</v>
      </c>
      <c r="G721" s="13" t="s">
        <v>160</v>
      </c>
      <c r="H721" s="13" t="s">
        <v>165</v>
      </c>
      <c r="I721" s="4">
        <v>2404</v>
      </c>
      <c r="J721" s="4">
        <v>121</v>
      </c>
      <c r="K721" s="14" t="s">
        <v>35</v>
      </c>
      <c r="L721" s="15" t="s">
        <v>679</v>
      </c>
      <c r="M721" s="68">
        <v>219.09</v>
      </c>
      <c r="N721" s="61">
        <v>530.30999999999995</v>
      </c>
      <c r="O721" s="65">
        <f t="shared" si="128"/>
        <v>9.9225543478260875E-2</v>
      </c>
      <c r="P721" s="65">
        <f t="shared" si="129"/>
        <v>0.24017663043478257</v>
      </c>
      <c r="Q721" s="15">
        <v>9.6357760629885298</v>
      </c>
      <c r="R721" s="15">
        <v>8.3765764199999992</v>
      </c>
      <c r="S721" s="15">
        <f t="shared" si="130"/>
        <v>-1.2591996429885306</v>
      </c>
      <c r="T721" s="15">
        <f t="shared" si="131"/>
        <v>-13.067962920238212</v>
      </c>
      <c r="U721" s="15">
        <v>3.9810958856969281</v>
      </c>
      <c r="V721" s="15">
        <v>3.3842625460000004</v>
      </c>
      <c r="W721" s="15">
        <f t="shared" si="132"/>
        <v>-0.59683333969692764</v>
      </c>
      <c r="X721" s="16">
        <f t="shared" si="136"/>
        <v>-14.991684622347307</v>
      </c>
      <c r="Y721" s="13">
        <v>9.64</v>
      </c>
      <c r="Z721" s="13">
        <v>107.63</v>
      </c>
      <c r="AA721" s="13">
        <v>0</v>
      </c>
      <c r="AB721" s="13">
        <v>166.57</v>
      </c>
      <c r="AC721" s="53">
        <f t="shared" si="133"/>
        <v>5.3814999999999995E-2</v>
      </c>
      <c r="AD721" s="69">
        <f t="shared" si="137"/>
        <v>4.5747224920483789E-2</v>
      </c>
      <c r="AE721" s="53">
        <f t="shared" si="134"/>
        <v>-8.0677750795162054E-3</v>
      </c>
      <c r="AF721" s="53">
        <f t="shared" si="135"/>
        <v>-14.991684622347313</v>
      </c>
      <c r="AG721" s="44" t="s">
        <v>681</v>
      </c>
      <c r="AH721" s="15" t="s">
        <v>686</v>
      </c>
      <c r="AI721" s="20"/>
      <c r="AJ721" s="20"/>
      <c r="AK721" s="20"/>
      <c r="AL721" s="20"/>
      <c r="AM721" s="20"/>
      <c r="AN721" s="20"/>
      <c r="AO721" s="20"/>
      <c r="AP721" s="20"/>
      <c r="AQ721" s="20"/>
      <c r="AR721" s="20"/>
      <c r="AS721" s="20"/>
      <c r="AT721" s="20"/>
    </row>
    <row r="722" spans="1:46" ht="26.1" customHeight="1" x14ac:dyDescent="0.25">
      <c r="A722" s="39" t="s">
        <v>32</v>
      </c>
      <c r="B722" s="13" t="s">
        <v>257</v>
      </c>
      <c r="C722" s="13">
        <v>34017</v>
      </c>
      <c r="D722" s="13" t="s">
        <v>252</v>
      </c>
      <c r="E722" s="13">
        <v>12200</v>
      </c>
      <c r="F722" s="13" t="s">
        <v>352</v>
      </c>
      <c r="G722" s="13" t="s">
        <v>160</v>
      </c>
      <c r="H722" s="13" t="s">
        <v>161</v>
      </c>
      <c r="I722" s="4">
        <v>2404</v>
      </c>
      <c r="J722" s="4">
        <v>15001</v>
      </c>
      <c r="K722" s="14" t="s">
        <v>40</v>
      </c>
      <c r="L722" s="15" t="s">
        <v>679</v>
      </c>
      <c r="M722" s="68">
        <v>29</v>
      </c>
      <c r="N722" s="61">
        <v>0</v>
      </c>
      <c r="O722" s="65">
        <f t="shared" si="128"/>
        <v>1.3134057971014492E-2</v>
      </c>
      <c r="P722" s="65">
        <f t="shared" si="129"/>
        <v>0</v>
      </c>
      <c r="Q722" s="15">
        <v>3.4014730999987003E-2</v>
      </c>
      <c r="R722" s="15">
        <v>0</v>
      </c>
      <c r="S722" s="15">
        <f t="shared" si="130"/>
        <v>-3.4014730999987003E-2</v>
      </c>
      <c r="T722" s="15">
        <f t="shared" si="131"/>
        <v>-100</v>
      </c>
      <c r="U722" s="15">
        <v>2.2316843544236589E-2</v>
      </c>
      <c r="V722" s="15">
        <v>0</v>
      </c>
      <c r="W722" s="15">
        <f t="shared" si="132"/>
        <v>-2.2316843544236589E-2</v>
      </c>
      <c r="X722" s="16">
        <f t="shared" si="136"/>
        <v>-100</v>
      </c>
      <c r="Y722" s="13">
        <v>0.03</v>
      </c>
      <c r="Z722" s="13">
        <v>0</v>
      </c>
      <c r="AA722" s="13">
        <v>0</v>
      </c>
      <c r="AB722" s="13">
        <v>0</v>
      </c>
      <c r="AC722" s="53">
        <f t="shared" si="133"/>
        <v>0</v>
      </c>
      <c r="AD722" s="53" t="str">
        <f>IFERROR((((V722)/N722)*24),"0.00")</f>
        <v>0.00</v>
      </c>
      <c r="AE722" s="53">
        <f t="shared" si="134"/>
        <v>0</v>
      </c>
      <c r="AF722" s="53" t="str">
        <f t="shared" si="135"/>
        <v>0.00</v>
      </c>
      <c r="AG722" s="44">
        <v>221112</v>
      </c>
      <c r="AH722" s="15" t="s">
        <v>686</v>
      </c>
      <c r="AI722" s="20"/>
      <c r="AJ722" s="20"/>
      <c r="AK722" s="20"/>
      <c r="AL722" s="20"/>
      <c r="AM722" s="20"/>
      <c r="AN722" s="20"/>
      <c r="AO722" s="20"/>
      <c r="AP722" s="20"/>
      <c r="AQ722" s="20"/>
      <c r="AR722" s="20"/>
      <c r="AS722" s="20"/>
      <c r="AT722" s="20"/>
    </row>
    <row r="723" spans="1:46" ht="26.1" customHeight="1" x14ac:dyDescent="0.25">
      <c r="A723" s="39" t="s">
        <v>32</v>
      </c>
      <c r="B723" s="13" t="s">
        <v>257</v>
      </c>
      <c r="C723" s="13">
        <v>34017</v>
      </c>
      <c r="D723" s="13" t="s">
        <v>252</v>
      </c>
      <c r="E723" s="13">
        <v>12200</v>
      </c>
      <c r="F723" s="13" t="s">
        <v>352</v>
      </c>
      <c r="G723" s="13" t="s">
        <v>160</v>
      </c>
      <c r="H723" s="13" t="s">
        <v>161</v>
      </c>
      <c r="I723" s="4">
        <v>2404</v>
      </c>
      <c r="J723" s="4">
        <v>15001</v>
      </c>
      <c r="K723" s="14" t="s">
        <v>38</v>
      </c>
      <c r="L723" s="15" t="s">
        <v>679</v>
      </c>
      <c r="M723" s="68">
        <v>29</v>
      </c>
      <c r="N723" s="61">
        <v>0</v>
      </c>
      <c r="O723" s="65">
        <f t="shared" si="128"/>
        <v>1.3134057971014492E-2</v>
      </c>
      <c r="P723" s="65">
        <f t="shared" si="129"/>
        <v>0</v>
      </c>
      <c r="Q723" s="15">
        <v>0.145995220999944</v>
      </c>
      <c r="R723" s="15">
        <v>0</v>
      </c>
      <c r="S723" s="15">
        <f t="shared" si="130"/>
        <v>-0.145995220999944</v>
      </c>
      <c r="T723" s="15">
        <f t="shared" si="131"/>
        <v>-100</v>
      </c>
      <c r="U723" s="15">
        <v>9.5786513944891752E-2</v>
      </c>
      <c r="V723" s="15">
        <v>0</v>
      </c>
      <c r="W723" s="15">
        <f t="shared" si="132"/>
        <v>-9.5786513944891752E-2</v>
      </c>
      <c r="X723" s="16">
        <f t="shared" si="136"/>
        <v>-100</v>
      </c>
      <c r="Y723" s="13">
        <v>0.15</v>
      </c>
      <c r="Z723" s="13">
        <v>0</v>
      </c>
      <c r="AA723" s="13">
        <v>0</v>
      </c>
      <c r="AB723" s="13">
        <v>0</v>
      </c>
      <c r="AC723" s="53">
        <f t="shared" si="133"/>
        <v>0</v>
      </c>
      <c r="AD723" s="53" t="str">
        <f>IFERROR((((V723)/N723)*24),"0.00")</f>
        <v>0.00</v>
      </c>
      <c r="AE723" s="53">
        <f t="shared" si="134"/>
        <v>0</v>
      </c>
      <c r="AF723" s="53" t="str">
        <f t="shared" si="135"/>
        <v>0.00</v>
      </c>
      <c r="AG723" s="44">
        <v>221112</v>
      </c>
      <c r="AH723" s="15" t="s">
        <v>686</v>
      </c>
      <c r="AI723" s="20"/>
      <c r="AJ723" s="20"/>
      <c r="AK723" s="20"/>
      <c r="AL723" s="20"/>
      <c r="AM723" s="20"/>
      <c r="AN723" s="20"/>
      <c r="AO723" s="20"/>
      <c r="AP723" s="20"/>
      <c r="AQ723" s="20"/>
      <c r="AR723" s="20"/>
      <c r="AS723" s="20"/>
      <c r="AT723" s="20"/>
    </row>
    <row r="724" spans="1:46" ht="26.1" customHeight="1" x14ac:dyDescent="0.25">
      <c r="A724" s="39" t="s">
        <v>32</v>
      </c>
      <c r="B724" s="13" t="s">
        <v>257</v>
      </c>
      <c r="C724" s="13">
        <v>34017</v>
      </c>
      <c r="D724" s="13" t="s">
        <v>252</v>
      </c>
      <c r="E724" s="13">
        <v>12200</v>
      </c>
      <c r="F724" s="13" t="s">
        <v>352</v>
      </c>
      <c r="G724" s="13" t="s">
        <v>160</v>
      </c>
      <c r="H724" s="13" t="s">
        <v>161</v>
      </c>
      <c r="I724" s="4">
        <v>2404</v>
      </c>
      <c r="J724" s="4">
        <v>15001</v>
      </c>
      <c r="K724" s="14" t="s">
        <v>39</v>
      </c>
      <c r="L724" s="15" t="s">
        <v>679</v>
      </c>
      <c r="M724" s="68">
        <v>29</v>
      </c>
      <c r="N724" s="61">
        <v>0</v>
      </c>
      <c r="O724" s="65">
        <f t="shared" si="128"/>
        <v>1.3134057971014492E-2</v>
      </c>
      <c r="P724" s="65">
        <f t="shared" si="129"/>
        <v>0</v>
      </c>
      <c r="Q724" s="15">
        <v>0.145995220999944</v>
      </c>
      <c r="R724" s="15">
        <v>0</v>
      </c>
      <c r="S724" s="15">
        <f t="shared" si="130"/>
        <v>-0.145995220999944</v>
      </c>
      <c r="T724" s="15">
        <f t="shared" si="131"/>
        <v>-100</v>
      </c>
      <c r="U724" s="15">
        <v>9.5786513944891752E-2</v>
      </c>
      <c r="V724" s="15">
        <v>0</v>
      </c>
      <c r="W724" s="15">
        <f t="shared" si="132"/>
        <v>-9.5786513944891752E-2</v>
      </c>
      <c r="X724" s="16">
        <f t="shared" si="136"/>
        <v>-100</v>
      </c>
      <c r="Y724" s="13">
        <v>0.15</v>
      </c>
      <c r="Z724" s="13">
        <v>0</v>
      </c>
      <c r="AA724" s="13">
        <v>0</v>
      </c>
      <c r="AB724" s="13">
        <v>0</v>
      </c>
      <c r="AC724" s="53">
        <f t="shared" si="133"/>
        <v>0</v>
      </c>
      <c r="AD724" s="53" t="str">
        <f>IFERROR((((V724)/N724)*24),"0.00")</f>
        <v>0.00</v>
      </c>
      <c r="AE724" s="53">
        <f t="shared" si="134"/>
        <v>0</v>
      </c>
      <c r="AF724" s="53" t="str">
        <f t="shared" si="135"/>
        <v>0.00</v>
      </c>
      <c r="AG724" s="44">
        <v>221112</v>
      </c>
      <c r="AH724" s="15" t="s">
        <v>686</v>
      </c>
      <c r="AI724" s="20"/>
      <c r="AJ724" s="20"/>
      <c r="AK724" s="20"/>
      <c r="AL724" s="20"/>
      <c r="AM724" s="20"/>
      <c r="AN724" s="20"/>
      <c r="AO724" s="20"/>
      <c r="AP724" s="20"/>
      <c r="AQ724" s="20"/>
      <c r="AR724" s="20"/>
      <c r="AS724" s="20"/>
      <c r="AT724" s="20"/>
    </row>
    <row r="725" spans="1:46" ht="26.1" customHeight="1" x14ac:dyDescent="0.25">
      <c r="A725" s="39" t="s">
        <v>32</v>
      </c>
      <c r="B725" s="13" t="s">
        <v>257</v>
      </c>
      <c r="C725" s="13">
        <v>34017</v>
      </c>
      <c r="D725" s="13" t="s">
        <v>252</v>
      </c>
      <c r="E725" s="13">
        <v>12200</v>
      </c>
      <c r="F725" s="13" t="s">
        <v>352</v>
      </c>
      <c r="G725" s="13" t="s">
        <v>160</v>
      </c>
      <c r="H725" s="13" t="s">
        <v>161</v>
      </c>
      <c r="I725" s="4">
        <v>2404</v>
      </c>
      <c r="J725" s="4">
        <v>15001</v>
      </c>
      <c r="K725" s="14" t="s">
        <v>37</v>
      </c>
      <c r="L725" s="15" t="s">
        <v>679</v>
      </c>
      <c r="M725" s="68">
        <v>29</v>
      </c>
      <c r="N725" s="61">
        <v>0</v>
      </c>
      <c r="O725" s="65">
        <f t="shared" si="128"/>
        <v>1.3134057971014492E-2</v>
      </c>
      <c r="P725" s="65">
        <f t="shared" si="129"/>
        <v>0</v>
      </c>
      <c r="Q725" s="15">
        <v>0</v>
      </c>
      <c r="R725" s="15">
        <v>0</v>
      </c>
      <c r="S725" s="15">
        <f t="shared" si="130"/>
        <v>0</v>
      </c>
      <c r="T725" s="15" t="str">
        <f t="shared" si="131"/>
        <v>0.00</v>
      </c>
      <c r="U725" s="15">
        <v>0</v>
      </c>
      <c r="V725" s="15">
        <v>0</v>
      </c>
      <c r="W725" s="15">
        <f t="shared" si="132"/>
        <v>0</v>
      </c>
      <c r="X725" s="16" t="str">
        <f t="shared" si="136"/>
        <v>0</v>
      </c>
      <c r="Y725" s="13">
        <v>0</v>
      </c>
      <c r="Z725" s="13">
        <v>0</v>
      </c>
      <c r="AA725" s="13">
        <v>0</v>
      </c>
      <c r="AB725" s="13">
        <v>0</v>
      </c>
      <c r="AC725" s="53">
        <f t="shared" si="133"/>
        <v>0</v>
      </c>
      <c r="AD725" s="53" t="str">
        <f>IFERROR((((V725)/N725)*24),"0.00")</f>
        <v>0.00</v>
      </c>
      <c r="AE725" s="53">
        <f t="shared" si="134"/>
        <v>0</v>
      </c>
      <c r="AF725" s="53" t="str">
        <f t="shared" si="135"/>
        <v>0.00</v>
      </c>
      <c r="AG725" s="44">
        <v>221112</v>
      </c>
      <c r="AH725" s="15" t="s">
        <v>686</v>
      </c>
      <c r="AI725" s="20"/>
      <c r="AJ725" s="20"/>
      <c r="AK725" s="20"/>
      <c r="AL725" s="20"/>
      <c r="AM725" s="20"/>
      <c r="AN725" s="20"/>
      <c r="AO725" s="20"/>
      <c r="AP725" s="20"/>
      <c r="AQ725" s="20"/>
      <c r="AR725" s="20"/>
      <c r="AS725" s="20"/>
      <c r="AT725" s="20"/>
    </row>
    <row r="726" spans="1:46" ht="26.1" customHeight="1" x14ac:dyDescent="0.25">
      <c r="A726" s="39" t="s">
        <v>32</v>
      </c>
      <c r="B726" s="13" t="s">
        <v>257</v>
      </c>
      <c r="C726" s="13">
        <v>34017</v>
      </c>
      <c r="D726" s="13" t="s">
        <v>252</v>
      </c>
      <c r="E726" s="13">
        <v>12200</v>
      </c>
      <c r="F726" s="13" t="s">
        <v>352</v>
      </c>
      <c r="G726" s="13" t="s">
        <v>160</v>
      </c>
      <c r="H726" s="13" t="s">
        <v>161</v>
      </c>
      <c r="I726" s="4">
        <v>2404</v>
      </c>
      <c r="J726" s="4">
        <v>15001</v>
      </c>
      <c r="K726" s="14" t="s">
        <v>34</v>
      </c>
      <c r="L726" s="15" t="s">
        <v>679</v>
      </c>
      <c r="M726" s="68">
        <v>29</v>
      </c>
      <c r="N726" s="61">
        <v>0</v>
      </c>
      <c r="O726" s="65">
        <f t="shared" si="128"/>
        <v>1.3134057971014492E-2</v>
      </c>
      <c r="P726" s="65">
        <f t="shared" si="129"/>
        <v>0</v>
      </c>
      <c r="Q726" s="15">
        <v>0.31601630299987898</v>
      </c>
      <c r="R726" s="15">
        <v>0</v>
      </c>
      <c r="S726" s="15">
        <f t="shared" si="130"/>
        <v>-0.31601630299987898</v>
      </c>
      <c r="T726" s="15">
        <f t="shared" si="131"/>
        <v>-100</v>
      </c>
      <c r="U726" s="15">
        <v>0.20733623886306887</v>
      </c>
      <c r="V726" s="15">
        <v>0</v>
      </c>
      <c r="W726" s="15">
        <f t="shared" si="132"/>
        <v>-0.20733623886306887</v>
      </c>
      <c r="X726" s="16">
        <f t="shared" si="136"/>
        <v>-100</v>
      </c>
      <c r="Y726" s="13">
        <v>0.32</v>
      </c>
      <c r="Z726" s="13">
        <v>83.45</v>
      </c>
      <c r="AA726" s="13">
        <v>0</v>
      </c>
      <c r="AB726" s="13">
        <v>0</v>
      </c>
      <c r="AC726" s="53">
        <f t="shared" si="133"/>
        <v>4.1724999999999998E-2</v>
      </c>
      <c r="AD726" s="69">
        <f>AC726+(AC726*(X726/100))</f>
        <v>0</v>
      </c>
      <c r="AE726" s="53">
        <f t="shared" si="134"/>
        <v>-4.1724999999999998E-2</v>
      </c>
      <c r="AF726" s="53">
        <f t="shared" si="135"/>
        <v>-100</v>
      </c>
      <c r="AG726" s="44">
        <v>221112</v>
      </c>
      <c r="AH726" s="15" t="s">
        <v>686</v>
      </c>
      <c r="AI726" s="20"/>
      <c r="AJ726" s="20"/>
      <c r="AK726" s="20"/>
      <c r="AL726" s="20"/>
      <c r="AM726" s="20"/>
      <c r="AN726" s="20"/>
      <c r="AO726" s="20"/>
      <c r="AP726" s="20"/>
      <c r="AQ726" s="20"/>
      <c r="AR726" s="20"/>
      <c r="AS726" s="20"/>
      <c r="AT726" s="20"/>
    </row>
    <row r="727" spans="1:46" ht="26.1" customHeight="1" x14ac:dyDescent="0.25">
      <c r="A727" s="39" t="s">
        <v>32</v>
      </c>
      <c r="B727" s="13" t="s">
        <v>257</v>
      </c>
      <c r="C727" s="13">
        <v>34017</v>
      </c>
      <c r="D727" s="13" t="s">
        <v>252</v>
      </c>
      <c r="E727" s="13">
        <v>12200</v>
      </c>
      <c r="F727" s="13" t="s">
        <v>352</v>
      </c>
      <c r="G727" s="13" t="s">
        <v>160</v>
      </c>
      <c r="H727" s="13" t="s">
        <v>161</v>
      </c>
      <c r="I727" s="4">
        <v>2404</v>
      </c>
      <c r="J727" s="4">
        <v>15001</v>
      </c>
      <c r="K727" s="14" t="s">
        <v>35</v>
      </c>
      <c r="L727" s="15" t="s">
        <v>679</v>
      </c>
      <c r="M727" s="68">
        <v>29</v>
      </c>
      <c r="N727" s="61">
        <v>0</v>
      </c>
      <c r="O727" s="65">
        <f t="shared" si="128"/>
        <v>1.3134057971014492E-2</v>
      </c>
      <c r="P727" s="65">
        <f t="shared" si="129"/>
        <v>0</v>
      </c>
      <c r="Q727" s="15">
        <v>2.2759903159991302</v>
      </c>
      <c r="R727" s="15">
        <v>0</v>
      </c>
      <c r="S727" s="15">
        <f t="shared" si="130"/>
        <v>-2.2759903159991302</v>
      </c>
      <c r="T727" s="15">
        <f t="shared" si="131"/>
        <v>-100</v>
      </c>
      <c r="U727" s="15">
        <v>1.4932624276925677</v>
      </c>
      <c r="V727" s="15">
        <v>0</v>
      </c>
      <c r="W727" s="15">
        <f t="shared" si="132"/>
        <v>-1.4932624276925677</v>
      </c>
      <c r="X727" s="16">
        <f t="shared" si="136"/>
        <v>-100</v>
      </c>
      <c r="Y727" s="13">
        <v>2.2799999999999998</v>
      </c>
      <c r="Z727" s="13">
        <v>600.15</v>
      </c>
      <c r="AA727" s="13">
        <v>0</v>
      </c>
      <c r="AB727" s="13">
        <v>321.89999999999998</v>
      </c>
      <c r="AC727" s="53">
        <f t="shared" si="133"/>
        <v>0.30007499999999998</v>
      </c>
      <c r="AD727" s="69">
        <f>AC727+(AC727*(X727/100))</f>
        <v>0</v>
      </c>
      <c r="AE727" s="53">
        <f t="shared" si="134"/>
        <v>-0.30007499999999998</v>
      </c>
      <c r="AF727" s="53">
        <f t="shared" si="135"/>
        <v>-100</v>
      </c>
      <c r="AG727" s="44">
        <v>221112</v>
      </c>
      <c r="AH727" s="15" t="s">
        <v>686</v>
      </c>
      <c r="AI727" s="20"/>
      <c r="AJ727" s="20"/>
      <c r="AK727" s="20"/>
      <c r="AL727" s="20"/>
      <c r="AM727" s="20"/>
      <c r="AN727" s="20"/>
      <c r="AO727" s="20"/>
      <c r="AP727" s="20"/>
      <c r="AQ727" s="20"/>
      <c r="AR727" s="20"/>
      <c r="AS727" s="20"/>
      <c r="AT727" s="20"/>
    </row>
    <row r="728" spans="1:46" ht="26.1" customHeight="1" x14ac:dyDescent="0.25">
      <c r="A728" s="39" t="s">
        <v>32</v>
      </c>
      <c r="B728" s="13" t="s">
        <v>257</v>
      </c>
      <c r="C728" s="13">
        <v>34017</v>
      </c>
      <c r="D728" s="13" t="s">
        <v>252</v>
      </c>
      <c r="E728" s="13">
        <v>12200</v>
      </c>
      <c r="F728" s="13" t="s">
        <v>352</v>
      </c>
      <c r="G728" s="13" t="s">
        <v>160</v>
      </c>
      <c r="H728" s="13" t="s">
        <v>161</v>
      </c>
      <c r="I728" s="4">
        <v>2404</v>
      </c>
      <c r="J728" s="4">
        <v>15001</v>
      </c>
      <c r="K728" s="14" t="s">
        <v>36</v>
      </c>
      <c r="L728" s="15" t="s">
        <v>679</v>
      </c>
      <c r="M728" s="68">
        <v>29</v>
      </c>
      <c r="N728" s="61">
        <v>0</v>
      </c>
      <c r="O728" s="65">
        <f t="shared" si="128"/>
        <v>1.3134057971014492E-2</v>
      </c>
      <c r="P728" s="65">
        <f t="shared" si="129"/>
        <v>0</v>
      </c>
      <c r="Q728" s="15">
        <v>3.6804479137941501</v>
      </c>
      <c r="R728" s="15">
        <v>0</v>
      </c>
      <c r="S728" s="15">
        <f t="shared" si="130"/>
        <v>-3.6804479137941501</v>
      </c>
      <c r="T728" s="15">
        <f t="shared" si="131"/>
        <v>-100</v>
      </c>
      <c r="U728" s="15">
        <v>2.4147566027452489</v>
      </c>
      <c r="V728" s="15">
        <v>0</v>
      </c>
      <c r="W728" s="15">
        <f t="shared" si="132"/>
        <v>-2.4147566027452489</v>
      </c>
      <c r="X728" s="16">
        <f t="shared" si="136"/>
        <v>-100</v>
      </c>
      <c r="Y728" s="13">
        <v>2.41</v>
      </c>
      <c r="Z728" s="13">
        <v>635.63</v>
      </c>
      <c r="AA728" s="13">
        <v>0</v>
      </c>
      <c r="AB728" s="13">
        <v>0</v>
      </c>
      <c r="AC728" s="53">
        <f t="shared" si="133"/>
        <v>0.31781500000000001</v>
      </c>
      <c r="AD728" s="53">
        <f>AC728+(AC728*(X728/100))</f>
        <v>0</v>
      </c>
      <c r="AE728" s="53">
        <f t="shared" si="134"/>
        <v>-0.31781500000000001</v>
      </c>
      <c r="AF728" s="53">
        <f t="shared" si="135"/>
        <v>-100</v>
      </c>
      <c r="AG728" s="44">
        <v>221112</v>
      </c>
      <c r="AH728" s="15" t="s">
        <v>686</v>
      </c>
      <c r="AI728" s="20"/>
      <c r="AJ728" s="20"/>
      <c r="AK728" s="20"/>
      <c r="AL728" s="20"/>
      <c r="AM728" s="20"/>
      <c r="AN728" s="20"/>
      <c r="AO728" s="20"/>
      <c r="AP728" s="20"/>
      <c r="AQ728" s="20"/>
      <c r="AR728" s="20"/>
      <c r="AS728" s="20"/>
      <c r="AT728" s="20"/>
    </row>
    <row r="729" spans="1:46" ht="26.1" customHeight="1" x14ac:dyDescent="0.25">
      <c r="A729" s="39" t="s">
        <v>32</v>
      </c>
      <c r="B729" s="13" t="s">
        <v>257</v>
      </c>
      <c r="C729" s="13">
        <v>34017</v>
      </c>
      <c r="D729" s="13" t="s">
        <v>252</v>
      </c>
      <c r="E729" s="13">
        <v>12200</v>
      </c>
      <c r="F729" s="13" t="s">
        <v>354</v>
      </c>
      <c r="G729" s="13" t="s">
        <v>160</v>
      </c>
      <c r="H729" s="13" t="s">
        <v>163</v>
      </c>
      <c r="I729" s="4">
        <v>2404</v>
      </c>
      <c r="J729" s="4">
        <v>16001</v>
      </c>
      <c r="K729" s="14" t="s">
        <v>40</v>
      </c>
      <c r="L729" s="15" t="s">
        <v>679</v>
      </c>
      <c r="M729" s="68">
        <v>20</v>
      </c>
      <c r="N729" s="61">
        <v>0</v>
      </c>
      <c r="O729" s="65">
        <f t="shared" si="128"/>
        <v>9.057971014492754E-3</v>
      </c>
      <c r="P729" s="65">
        <f t="shared" si="129"/>
        <v>0</v>
      </c>
      <c r="Q729" s="15">
        <v>0.16193499000012601</v>
      </c>
      <c r="R729" s="15">
        <v>0</v>
      </c>
      <c r="S729" s="15">
        <f t="shared" si="130"/>
        <v>-0.16193499000012601</v>
      </c>
      <c r="T729" s="15">
        <f t="shared" si="131"/>
        <v>-100</v>
      </c>
      <c r="U729" s="15">
        <v>6.961212399652987E-2</v>
      </c>
      <c r="V729" s="15">
        <v>0</v>
      </c>
      <c r="W729" s="15">
        <f t="shared" si="132"/>
        <v>-6.961212399652987E-2</v>
      </c>
      <c r="X729" s="16">
        <f t="shared" si="136"/>
        <v>-100</v>
      </c>
      <c r="Y729" s="13">
        <v>0.16</v>
      </c>
      <c r="Z729" s="13">
        <v>0</v>
      </c>
      <c r="AA729" s="13">
        <v>0</v>
      </c>
      <c r="AB729" s="13">
        <v>0</v>
      </c>
      <c r="AC729" s="53">
        <f t="shared" si="133"/>
        <v>0</v>
      </c>
      <c r="AD729" s="53" t="str">
        <f>IFERROR((((V729)/N729)*24),"0.00")</f>
        <v>0.00</v>
      </c>
      <c r="AE729" s="53">
        <f t="shared" si="134"/>
        <v>0</v>
      </c>
      <c r="AF729" s="53" t="str">
        <f t="shared" si="135"/>
        <v>0.00</v>
      </c>
      <c r="AG729" s="44">
        <v>221112</v>
      </c>
      <c r="AH729" s="15" t="s">
        <v>686</v>
      </c>
      <c r="AI729" s="20"/>
      <c r="AJ729" s="20"/>
      <c r="AK729" s="20"/>
      <c r="AL729" s="20"/>
      <c r="AM729" s="20"/>
      <c r="AN729" s="20"/>
      <c r="AO729" s="20"/>
      <c r="AP729" s="20"/>
      <c r="AQ729" s="20"/>
      <c r="AR729" s="20"/>
      <c r="AS729" s="20"/>
      <c r="AT729" s="20"/>
    </row>
    <row r="730" spans="1:46" ht="26.1" customHeight="1" x14ac:dyDescent="0.25">
      <c r="A730" s="39" t="s">
        <v>32</v>
      </c>
      <c r="B730" s="13" t="s">
        <v>257</v>
      </c>
      <c r="C730" s="13">
        <v>34017</v>
      </c>
      <c r="D730" s="13" t="s">
        <v>252</v>
      </c>
      <c r="E730" s="13">
        <v>12200</v>
      </c>
      <c r="F730" s="13" t="s">
        <v>354</v>
      </c>
      <c r="G730" s="13" t="s">
        <v>160</v>
      </c>
      <c r="H730" s="13" t="s">
        <v>163</v>
      </c>
      <c r="I730" s="4">
        <v>2404</v>
      </c>
      <c r="J730" s="4">
        <v>16001</v>
      </c>
      <c r="K730" s="14" t="s">
        <v>38</v>
      </c>
      <c r="L730" s="15" t="s">
        <v>679</v>
      </c>
      <c r="M730" s="68">
        <v>20</v>
      </c>
      <c r="N730" s="61">
        <v>0</v>
      </c>
      <c r="O730" s="65">
        <f t="shared" si="128"/>
        <v>9.057971014492754E-3</v>
      </c>
      <c r="P730" s="65">
        <f t="shared" si="129"/>
        <v>0</v>
      </c>
      <c r="Q730" s="15">
        <v>0.69795236000054395</v>
      </c>
      <c r="R730" s="15">
        <v>0</v>
      </c>
      <c r="S730" s="15">
        <f t="shared" si="130"/>
        <v>-0.69795236000054395</v>
      </c>
      <c r="T730" s="15">
        <f t="shared" si="131"/>
        <v>-100</v>
      </c>
      <c r="U730" s="15">
        <v>0.30003365071372518</v>
      </c>
      <c r="V730" s="15">
        <v>0</v>
      </c>
      <c r="W730" s="15">
        <f t="shared" si="132"/>
        <v>-0.30003365071372518</v>
      </c>
      <c r="X730" s="16">
        <f t="shared" si="136"/>
        <v>-100</v>
      </c>
      <c r="Y730" s="13">
        <v>0.7</v>
      </c>
      <c r="Z730" s="13">
        <v>0</v>
      </c>
      <c r="AA730" s="13">
        <v>0</v>
      </c>
      <c r="AB730" s="13">
        <v>0</v>
      </c>
      <c r="AC730" s="53">
        <f t="shared" si="133"/>
        <v>0</v>
      </c>
      <c r="AD730" s="53" t="str">
        <f>IFERROR((((V730)/N730)*24),"0.00")</f>
        <v>0.00</v>
      </c>
      <c r="AE730" s="53">
        <f t="shared" si="134"/>
        <v>0</v>
      </c>
      <c r="AF730" s="53" t="str">
        <f t="shared" si="135"/>
        <v>0.00</v>
      </c>
      <c r="AG730" s="44">
        <v>221112</v>
      </c>
      <c r="AH730" s="15" t="s">
        <v>686</v>
      </c>
      <c r="AI730" s="20"/>
      <c r="AJ730" s="20"/>
      <c r="AK730" s="20"/>
      <c r="AL730" s="20"/>
      <c r="AM730" s="20"/>
      <c r="AN730" s="20"/>
      <c r="AO730" s="20"/>
      <c r="AP730" s="20"/>
      <c r="AQ730" s="20"/>
      <c r="AR730" s="20"/>
      <c r="AS730" s="20"/>
      <c r="AT730" s="20"/>
    </row>
    <row r="731" spans="1:46" ht="26.1" customHeight="1" x14ac:dyDescent="0.25">
      <c r="A731" s="39" t="s">
        <v>32</v>
      </c>
      <c r="B731" s="13" t="s">
        <v>257</v>
      </c>
      <c r="C731" s="13">
        <v>34017</v>
      </c>
      <c r="D731" s="13" t="s">
        <v>252</v>
      </c>
      <c r="E731" s="13">
        <v>12200</v>
      </c>
      <c r="F731" s="13" t="s">
        <v>354</v>
      </c>
      <c r="G731" s="13" t="s">
        <v>160</v>
      </c>
      <c r="H731" s="13" t="s">
        <v>163</v>
      </c>
      <c r="I731" s="4">
        <v>2404</v>
      </c>
      <c r="J731" s="4">
        <v>16001</v>
      </c>
      <c r="K731" s="14" t="s">
        <v>39</v>
      </c>
      <c r="L731" s="15" t="s">
        <v>679</v>
      </c>
      <c r="M731" s="68">
        <v>20</v>
      </c>
      <c r="N731" s="61">
        <v>0</v>
      </c>
      <c r="O731" s="65">
        <f t="shared" si="128"/>
        <v>9.057971014492754E-3</v>
      </c>
      <c r="P731" s="65">
        <f t="shared" si="129"/>
        <v>0</v>
      </c>
      <c r="Q731" s="15">
        <v>0.69795236000054395</v>
      </c>
      <c r="R731" s="15">
        <v>0</v>
      </c>
      <c r="S731" s="15">
        <f t="shared" si="130"/>
        <v>-0.69795236000054395</v>
      </c>
      <c r="T731" s="15">
        <f t="shared" si="131"/>
        <v>-100</v>
      </c>
      <c r="U731" s="15">
        <v>0.30003365071372518</v>
      </c>
      <c r="V731" s="15">
        <v>0</v>
      </c>
      <c r="W731" s="15">
        <f t="shared" si="132"/>
        <v>-0.30003365071372518</v>
      </c>
      <c r="X731" s="16">
        <f t="shared" si="136"/>
        <v>-100</v>
      </c>
      <c r="Y731" s="13">
        <v>0.7</v>
      </c>
      <c r="Z731" s="13">
        <v>0</v>
      </c>
      <c r="AA731" s="13">
        <v>0</v>
      </c>
      <c r="AB731" s="13">
        <v>0</v>
      </c>
      <c r="AC731" s="53">
        <f t="shared" si="133"/>
        <v>0</v>
      </c>
      <c r="AD731" s="53" t="str">
        <f>IFERROR((((V731)/N731)*24),"0.00")</f>
        <v>0.00</v>
      </c>
      <c r="AE731" s="53">
        <f t="shared" si="134"/>
        <v>0</v>
      </c>
      <c r="AF731" s="53" t="str">
        <f t="shared" si="135"/>
        <v>0.00</v>
      </c>
      <c r="AG731" s="44">
        <v>221112</v>
      </c>
      <c r="AH731" s="15" t="s">
        <v>686</v>
      </c>
      <c r="AI731" s="20"/>
      <c r="AJ731" s="20"/>
      <c r="AK731" s="20"/>
      <c r="AL731" s="20"/>
      <c r="AM731" s="20"/>
      <c r="AN731" s="20"/>
      <c r="AO731" s="20"/>
      <c r="AP731" s="20"/>
      <c r="AQ731" s="20"/>
      <c r="AR731" s="20"/>
      <c r="AS731" s="20"/>
      <c r="AT731" s="20"/>
    </row>
    <row r="732" spans="1:46" ht="26.1" customHeight="1" x14ac:dyDescent="0.25">
      <c r="A732" s="39" t="s">
        <v>32</v>
      </c>
      <c r="B732" s="13" t="s">
        <v>257</v>
      </c>
      <c r="C732" s="13">
        <v>34017</v>
      </c>
      <c r="D732" s="13" t="s">
        <v>252</v>
      </c>
      <c r="E732" s="13">
        <v>12200</v>
      </c>
      <c r="F732" s="13" t="s">
        <v>354</v>
      </c>
      <c r="G732" s="13" t="s">
        <v>160</v>
      </c>
      <c r="H732" s="13" t="s">
        <v>163</v>
      </c>
      <c r="I732" s="4">
        <v>2404</v>
      </c>
      <c r="J732" s="4">
        <v>16001</v>
      </c>
      <c r="K732" s="14" t="s">
        <v>37</v>
      </c>
      <c r="L732" s="15" t="s">
        <v>679</v>
      </c>
      <c r="M732" s="68">
        <v>20</v>
      </c>
      <c r="N732" s="61">
        <v>0</v>
      </c>
      <c r="O732" s="65">
        <f t="shared" si="128"/>
        <v>9.057971014492754E-3</v>
      </c>
      <c r="P732" s="65">
        <f t="shared" si="129"/>
        <v>0</v>
      </c>
      <c r="Q732" s="15">
        <v>1.50500000000159E-2</v>
      </c>
      <c r="R732" s="15">
        <v>0</v>
      </c>
      <c r="S732" s="15">
        <f t="shared" si="130"/>
        <v>-1.50500000000159E-2</v>
      </c>
      <c r="T732" s="15">
        <f t="shared" si="131"/>
        <v>-100</v>
      </c>
      <c r="U732" s="15">
        <v>6.4696485061555295E-3</v>
      </c>
      <c r="V732" s="15">
        <v>0</v>
      </c>
      <c r="W732" s="15">
        <f t="shared" si="132"/>
        <v>-6.4696485061555295E-3</v>
      </c>
      <c r="X732" s="16">
        <f t="shared" si="136"/>
        <v>-100</v>
      </c>
      <c r="Y732" s="13">
        <v>0.02</v>
      </c>
      <c r="Z732" s="13">
        <v>0</v>
      </c>
      <c r="AA732" s="13">
        <v>0</v>
      </c>
      <c r="AB732" s="13">
        <v>0</v>
      </c>
      <c r="AC732" s="53">
        <f t="shared" si="133"/>
        <v>0</v>
      </c>
      <c r="AD732" s="53" t="str">
        <f>IFERROR((((V732)/N732)*24),"0.00")</f>
        <v>0.00</v>
      </c>
      <c r="AE732" s="53">
        <f t="shared" si="134"/>
        <v>0</v>
      </c>
      <c r="AF732" s="53" t="str">
        <f t="shared" si="135"/>
        <v>0.00</v>
      </c>
      <c r="AG732" s="44">
        <v>221112</v>
      </c>
      <c r="AH732" s="15" t="s">
        <v>686</v>
      </c>
      <c r="AI732" s="20"/>
      <c r="AJ732" s="20"/>
      <c r="AK732" s="20"/>
      <c r="AL732" s="20"/>
      <c r="AM732" s="20"/>
      <c r="AN732" s="20"/>
      <c r="AO732" s="20"/>
      <c r="AP732" s="20"/>
      <c r="AQ732" s="20"/>
      <c r="AR732" s="20"/>
      <c r="AS732" s="20"/>
      <c r="AT732" s="20"/>
    </row>
    <row r="733" spans="1:46" ht="26.1" customHeight="1" x14ac:dyDescent="0.25">
      <c r="A733" s="39" t="s">
        <v>32</v>
      </c>
      <c r="B733" s="13" t="s">
        <v>257</v>
      </c>
      <c r="C733" s="13">
        <v>34017</v>
      </c>
      <c r="D733" s="13" t="s">
        <v>252</v>
      </c>
      <c r="E733" s="13">
        <v>12200</v>
      </c>
      <c r="F733" s="13" t="s">
        <v>354</v>
      </c>
      <c r="G733" s="13" t="s">
        <v>160</v>
      </c>
      <c r="H733" s="13" t="s">
        <v>163</v>
      </c>
      <c r="I733" s="4">
        <v>2404</v>
      </c>
      <c r="J733" s="4">
        <v>16001</v>
      </c>
      <c r="K733" s="14" t="s">
        <v>34</v>
      </c>
      <c r="L733" s="15" t="s">
        <v>679</v>
      </c>
      <c r="M733" s="68">
        <v>20</v>
      </c>
      <c r="N733" s="61">
        <v>0</v>
      </c>
      <c r="O733" s="65">
        <f t="shared" si="128"/>
        <v>9.057971014492754E-3</v>
      </c>
      <c r="P733" s="65">
        <f t="shared" si="129"/>
        <v>0</v>
      </c>
      <c r="Q733" s="15">
        <v>1.51089111600117</v>
      </c>
      <c r="R733" s="15">
        <v>0</v>
      </c>
      <c r="S733" s="15">
        <f t="shared" si="130"/>
        <v>-1.51089111600117</v>
      </c>
      <c r="T733" s="15">
        <f t="shared" si="131"/>
        <v>-100</v>
      </c>
      <c r="U733" s="15">
        <v>0.64949730575366882</v>
      </c>
      <c r="V733" s="15">
        <v>0</v>
      </c>
      <c r="W733" s="15">
        <f t="shared" si="132"/>
        <v>-0.64949730575366882</v>
      </c>
      <c r="X733" s="16">
        <f t="shared" si="136"/>
        <v>-100</v>
      </c>
      <c r="Y733" s="13">
        <v>1.51</v>
      </c>
      <c r="Z733" s="13">
        <v>434.71</v>
      </c>
      <c r="AA733" s="13">
        <v>0</v>
      </c>
      <c r="AB733" s="13">
        <v>0</v>
      </c>
      <c r="AC733" s="53">
        <f t="shared" si="133"/>
        <v>0.21735499999999999</v>
      </c>
      <c r="AD733" s="69">
        <f>AC733+(AC733*(X733/100))</f>
        <v>0</v>
      </c>
      <c r="AE733" s="53">
        <f t="shared" si="134"/>
        <v>-0.21735499999999999</v>
      </c>
      <c r="AF733" s="53">
        <f t="shared" si="135"/>
        <v>-100</v>
      </c>
      <c r="AG733" s="44">
        <v>221112</v>
      </c>
      <c r="AH733" s="15" t="s">
        <v>686</v>
      </c>
      <c r="AI733" s="20"/>
      <c r="AJ733" s="20"/>
      <c r="AK733" s="20"/>
      <c r="AL733" s="20"/>
      <c r="AM733" s="20"/>
      <c r="AN733" s="20"/>
      <c r="AO733" s="20"/>
      <c r="AP733" s="20"/>
      <c r="AQ733" s="20"/>
      <c r="AR733" s="20"/>
      <c r="AS733" s="20"/>
      <c r="AT733" s="20"/>
    </row>
    <row r="734" spans="1:46" ht="26.1" customHeight="1" x14ac:dyDescent="0.25">
      <c r="A734" s="39" t="s">
        <v>32</v>
      </c>
      <c r="B734" s="13" t="s">
        <v>257</v>
      </c>
      <c r="C734" s="13">
        <v>34017</v>
      </c>
      <c r="D734" s="13" t="s">
        <v>252</v>
      </c>
      <c r="E734" s="13">
        <v>12200</v>
      </c>
      <c r="F734" s="13" t="s">
        <v>354</v>
      </c>
      <c r="G734" s="13" t="s">
        <v>160</v>
      </c>
      <c r="H734" s="13" t="s">
        <v>163</v>
      </c>
      <c r="I734" s="4">
        <v>2404</v>
      </c>
      <c r="J734" s="4">
        <v>16001</v>
      </c>
      <c r="K734" s="14" t="s">
        <v>35</v>
      </c>
      <c r="L734" s="15" t="s">
        <v>679</v>
      </c>
      <c r="M734" s="68">
        <v>20</v>
      </c>
      <c r="N734" s="61">
        <v>0</v>
      </c>
      <c r="O734" s="65">
        <f t="shared" si="128"/>
        <v>9.057971014492754E-3</v>
      </c>
      <c r="P734" s="65">
        <f t="shared" si="129"/>
        <v>0</v>
      </c>
      <c r="Q734" s="15">
        <v>10.869980352008399</v>
      </c>
      <c r="R734" s="15">
        <v>0</v>
      </c>
      <c r="S734" s="15">
        <f t="shared" si="130"/>
        <v>-10.869980352008399</v>
      </c>
      <c r="T734" s="15">
        <f t="shared" si="131"/>
        <v>-100</v>
      </c>
      <c r="U734" s="15">
        <v>4.6727542954321795</v>
      </c>
      <c r="V734" s="15">
        <v>0</v>
      </c>
      <c r="W734" s="15">
        <f t="shared" si="132"/>
        <v>-4.6727542954321795</v>
      </c>
      <c r="X734" s="16">
        <f t="shared" si="136"/>
        <v>-100</v>
      </c>
      <c r="Y734" s="13">
        <v>10.87</v>
      </c>
      <c r="Z734" s="13">
        <v>3126.52</v>
      </c>
      <c r="AA734" s="13">
        <v>0</v>
      </c>
      <c r="AB734" s="13">
        <v>1254.7</v>
      </c>
      <c r="AC734" s="53">
        <f t="shared" si="133"/>
        <v>1.5632600000000001</v>
      </c>
      <c r="AD734" s="69">
        <f>AC734+(AC734*(X734/100))</f>
        <v>0</v>
      </c>
      <c r="AE734" s="53">
        <f t="shared" si="134"/>
        <v>-1.5632600000000001</v>
      </c>
      <c r="AF734" s="53">
        <f t="shared" si="135"/>
        <v>-100</v>
      </c>
      <c r="AG734" s="44">
        <v>221112</v>
      </c>
      <c r="AH734" s="15" t="s">
        <v>686</v>
      </c>
      <c r="AI734" s="20"/>
      <c r="AJ734" s="20"/>
      <c r="AK734" s="20"/>
      <c r="AL734" s="20"/>
      <c r="AM734" s="20"/>
      <c r="AN734" s="20"/>
      <c r="AO734" s="20"/>
      <c r="AP734" s="20"/>
      <c r="AQ734" s="20"/>
      <c r="AR734" s="20"/>
      <c r="AS734" s="20"/>
      <c r="AT734" s="20"/>
    </row>
    <row r="735" spans="1:46" ht="26.1" customHeight="1" x14ac:dyDescent="0.25">
      <c r="A735" s="39" t="s">
        <v>32</v>
      </c>
      <c r="B735" s="13" t="s">
        <v>257</v>
      </c>
      <c r="C735" s="13">
        <v>34017</v>
      </c>
      <c r="D735" s="13" t="s">
        <v>252</v>
      </c>
      <c r="E735" s="13">
        <v>12200</v>
      </c>
      <c r="F735" s="13" t="s">
        <v>354</v>
      </c>
      <c r="G735" s="13" t="s">
        <v>160</v>
      </c>
      <c r="H735" s="13" t="s">
        <v>163</v>
      </c>
      <c r="I735" s="4">
        <v>2404</v>
      </c>
      <c r="J735" s="4">
        <v>16001</v>
      </c>
      <c r="K735" s="14" t="s">
        <v>36</v>
      </c>
      <c r="L735" s="15" t="s">
        <v>679</v>
      </c>
      <c r="M735" s="68">
        <v>20</v>
      </c>
      <c r="N735" s="61">
        <v>0</v>
      </c>
      <c r="O735" s="65">
        <f t="shared" si="128"/>
        <v>9.057971014492754E-3</v>
      </c>
      <c r="P735" s="65">
        <f t="shared" si="129"/>
        <v>0</v>
      </c>
      <c r="Q735" s="15">
        <v>17.574501547189499</v>
      </c>
      <c r="R735" s="15">
        <v>0</v>
      </c>
      <c r="S735" s="15">
        <f t="shared" si="130"/>
        <v>-17.574501547189499</v>
      </c>
      <c r="T735" s="15">
        <f t="shared" si="131"/>
        <v>-100</v>
      </c>
      <c r="U735" s="15">
        <v>7.5548628846680002</v>
      </c>
      <c r="V735" s="15">
        <v>0</v>
      </c>
      <c r="W735" s="15">
        <f t="shared" si="132"/>
        <v>-7.5548628846680002</v>
      </c>
      <c r="X735" s="16">
        <f t="shared" si="136"/>
        <v>-100</v>
      </c>
      <c r="Y735" s="13">
        <v>11.51</v>
      </c>
      <c r="Z735" s="13">
        <v>3311.31</v>
      </c>
      <c r="AA735" s="13">
        <v>0</v>
      </c>
      <c r="AB735" s="13">
        <v>0</v>
      </c>
      <c r="AC735" s="53">
        <f t="shared" si="133"/>
        <v>1.6556549999999999</v>
      </c>
      <c r="AD735" s="53">
        <f>AC735+(AC735*(X735/100))</f>
        <v>0</v>
      </c>
      <c r="AE735" s="53">
        <f t="shared" si="134"/>
        <v>-1.6556549999999999</v>
      </c>
      <c r="AF735" s="53">
        <f t="shared" si="135"/>
        <v>-100</v>
      </c>
      <c r="AG735" s="44">
        <v>221112</v>
      </c>
      <c r="AH735" s="15" t="s">
        <v>686</v>
      </c>
      <c r="AI735" s="20"/>
      <c r="AJ735" s="20"/>
      <c r="AK735" s="20"/>
      <c r="AL735" s="20"/>
      <c r="AM735" s="20"/>
      <c r="AN735" s="20"/>
      <c r="AO735" s="20"/>
      <c r="AP735" s="20"/>
      <c r="AQ735" s="20"/>
      <c r="AR735" s="20"/>
      <c r="AS735" s="20"/>
      <c r="AT735" s="20"/>
    </row>
    <row r="736" spans="1:46" ht="26.1" customHeight="1" x14ac:dyDescent="0.25">
      <c r="A736" s="39" t="s">
        <v>32</v>
      </c>
      <c r="B736" s="13" t="s">
        <v>257</v>
      </c>
      <c r="C736" s="13">
        <v>34017</v>
      </c>
      <c r="D736" s="13" t="s">
        <v>252</v>
      </c>
      <c r="E736" s="13">
        <v>12200</v>
      </c>
      <c r="F736" s="13" t="s">
        <v>500</v>
      </c>
      <c r="G736" s="13" t="s">
        <v>160</v>
      </c>
      <c r="H736" s="13" t="s">
        <v>162</v>
      </c>
      <c r="I736" s="4">
        <v>2404</v>
      </c>
      <c r="J736" s="4">
        <v>17001</v>
      </c>
      <c r="K736" s="14" t="s">
        <v>40</v>
      </c>
      <c r="L736" s="15" t="s">
        <v>679</v>
      </c>
      <c r="M736" s="68">
        <v>21</v>
      </c>
      <c r="N736" s="61">
        <v>0</v>
      </c>
      <c r="O736" s="65">
        <f t="shared" si="128"/>
        <v>9.5108695652173919E-3</v>
      </c>
      <c r="P736" s="65">
        <f t="shared" si="129"/>
        <v>0</v>
      </c>
      <c r="Q736" s="15">
        <v>0.21311849199991001</v>
      </c>
      <c r="R736" s="15">
        <v>0</v>
      </c>
      <c r="S736" s="15">
        <f t="shared" si="130"/>
        <v>-0.21311849199991001</v>
      </c>
      <c r="T736" s="15">
        <f t="shared" si="131"/>
        <v>-100</v>
      </c>
      <c r="U736" s="15">
        <v>6.866774940962489E-2</v>
      </c>
      <c r="V736" s="15">
        <v>0</v>
      </c>
      <c r="W736" s="15">
        <f t="shared" si="132"/>
        <v>-6.866774940962489E-2</v>
      </c>
      <c r="X736" s="16">
        <f t="shared" si="136"/>
        <v>-100</v>
      </c>
      <c r="Y736" s="13">
        <v>0.21</v>
      </c>
      <c r="Z736" s="13">
        <v>0</v>
      </c>
      <c r="AA736" s="13">
        <v>0</v>
      </c>
      <c r="AB736" s="13">
        <v>0</v>
      </c>
      <c r="AC736" s="53">
        <f t="shared" si="133"/>
        <v>0</v>
      </c>
      <c r="AD736" s="53" t="str">
        <f>IFERROR((((V736)/N736)*24),"0.00")</f>
        <v>0.00</v>
      </c>
      <c r="AE736" s="53">
        <f t="shared" si="134"/>
        <v>0</v>
      </c>
      <c r="AF736" s="53" t="str">
        <f t="shared" si="135"/>
        <v>0.00</v>
      </c>
      <c r="AG736" s="44">
        <v>221112</v>
      </c>
      <c r="AH736" s="15" t="s">
        <v>686</v>
      </c>
      <c r="AI736" s="20"/>
      <c r="AJ736" s="20"/>
      <c r="AK736" s="20"/>
      <c r="AL736" s="20"/>
      <c r="AM736" s="20"/>
      <c r="AN736" s="20"/>
      <c r="AO736" s="20"/>
      <c r="AP736" s="20"/>
      <c r="AQ736" s="20"/>
      <c r="AR736" s="20"/>
      <c r="AS736" s="20"/>
      <c r="AT736" s="20"/>
    </row>
    <row r="737" spans="1:46" ht="26.1" customHeight="1" x14ac:dyDescent="0.25">
      <c r="A737" s="39" t="s">
        <v>32</v>
      </c>
      <c r="B737" s="13" t="s">
        <v>257</v>
      </c>
      <c r="C737" s="13">
        <v>34017</v>
      </c>
      <c r="D737" s="13" t="s">
        <v>252</v>
      </c>
      <c r="E737" s="13">
        <v>12200</v>
      </c>
      <c r="F737" s="13" t="s">
        <v>500</v>
      </c>
      <c r="G737" s="13" t="s">
        <v>160</v>
      </c>
      <c r="H737" s="13" t="s">
        <v>162</v>
      </c>
      <c r="I737" s="4">
        <v>2404</v>
      </c>
      <c r="J737" s="4">
        <v>17001</v>
      </c>
      <c r="K737" s="14" t="s">
        <v>38</v>
      </c>
      <c r="L737" s="15" t="s">
        <v>679</v>
      </c>
      <c r="M737" s="68">
        <v>21</v>
      </c>
      <c r="N737" s="61">
        <v>0</v>
      </c>
      <c r="O737" s="65">
        <f t="shared" si="128"/>
        <v>9.5108695652173919E-3</v>
      </c>
      <c r="P737" s="65">
        <f t="shared" si="129"/>
        <v>0</v>
      </c>
      <c r="Q737" s="15">
        <v>0.92207720799961002</v>
      </c>
      <c r="R737" s="15">
        <v>0</v>
      </c>
      <c r="S737" s="15">
        <f t="shared" si="130"/>
        <v>-0.92207720799961002</v>
      </c>
      <c r="T737" s="15">
        <f t="shared" si="131"/>
        <v>-100</v>
      </c>
      <c r="U737" s="15">
        <v>0.29709747878316761</v>
      </c>
      <c r="V737" s="15">
        <v>0</v>
      </c>
      <c r="W737" s="15">
        <f t="shared" si="132"/>
        <v>-0.29709747878316761</v>
      </c>
      <c r="X737" s="16">
        <f t="shared" si="136"/>
        <v>-100</v>
      </c>
      <c r="Y737" s="13">
        <v>0.92</v>
      </c>
      <c r="Z737" s="13">
        <v>0</v>
      </c>
      <c r="AA737" s="13">
        <v>0</v>
      </c>
      <c r="AB737" s="13">
        <v>0</v>
      </c>
      <c r="AC737" s="53">
        <f t="shared" si="133"/>
        <v>0</v>
      </c>
      <c r="AD737" s="53" t="str">
        <f>IFERROR((((V737)/N737)*24),"0.00")</f>
        <v>0.00</v>
      </c>
      <c r="AE737" s="53">
        <f t="shared" si="134"/>
        <v>0</v>
      </c>
      <c r="AF737" s="53" t="str">
        <f t="shared" si="135"/>
        <v>0.00</v>
      </c>
      <c r="AG737" s="44">
        <v>221112</v>
      </c>
      <c r="AH737" s="15" t="s">
        <v>686</v>
      </c>
      <c r="AI737" s="20"/>
      <c r="AJ737" s="20"/>
      <c r="AK737" s="20"/>
      <c r="AL737" s="20"/>
      <c r="AM737" s="20"/>
      <c r="AN737" s="20"/>
      <c r="AO737" s="20"/>
      <c r="AP737" s="20"/>
      <c r="AQ737" s="20"/>
      <c r="AR737" s="20"/>
      <c r="AS737" s="20"/>
      <c r="AT737" s="20"/>
    </row>
    <row r="738" spans="1:46" ht="26.1" customHeight="1" x14ac:dyDescent="0.25">
      <c r="A738" s="39" t="s">
        <v>32</v>
      </c>
      <c r="B738" s="13" t="s">
        <v>257</v>
      </c>
      <c r="C738" s="13">
        <v>34017</v>
      </c>
      <c r="D738" s="13" t="s">
        <v>252</v>
      </c>
      <c r="E738" s="13">
        <v>12200</v>
      </c>
      <c r="F738" s="13" t="s">
        <v>500</v>
      </c>
      <c r="G738" s="13" t="s">
        <v>160</v>
      </c>
      <c r="H738" s="13" t="s">
        <v>162</v>
      </c>
      <c r="I738" s="4">
        <v>2404</v>
      </c>
      <c r="J738" s="4">
        <v>17001</v>
      </c>
      <c r="K738" s="14" t="s">
        <v>39</v>
      </c>
      <c r="L738" s="15" t="s">
        <v>679</v>
      </c>
      <c r="M738" s="68">
        <v>21</v>
      </c>
      <c r="N738" s="61">
        <v>0</v>
      </c>
      <c r="O738" s="65">
        <f t="shared" si="128"/>
        <v>9.5108695652173919E-3</v>
      </c>
      <c r="P738" s="65">
        <f t="shared" si="129"/>
        <v>0</v>
      </c>
      <c r="Q738" s="15">
        <v>0.92207720799961002</v>
      </c>
      <c r="R738" s="15">
        <v>0</v>
      </c>
      <c r="S738" s="15">
        <f t="shared" si="130"/>
        <v>-0.92207720799961002</v>
      </c>
      <c r="T738" s="15">
        <f t="shared" si="131"/>
        <v>-100</v>
      </c>
      <c r="U738" s="15">
        <v>0.29709747878316761</v>
      </c>
      <c r="V738" s="15">
        <v>0</v>
      </c>
      <c r="W738" s="15">
        <f t="shared" si="132"/>
        <v>-0.29709747878316761</v>
      </c>
      <c r="X738" s="16">
        <f t="shared" si="136"/>
        <v>-100</v>
      </c>
      <c r="Y738" s="13">
        <v>0.92</v>
      </c>
      <c r="Z738" s="13">
        <v>0</v>
      </c>
      <c r="AA738" s="13">
        <v>0</v>
      </c>
      <c r="AB738" s="13">
        <v>0</v>
      </c>
      <c r="AC738" s="53">
        <f t="shared" si="133"/>
        <v>0</v>
      </c>
      <c r="AD738" s="53" t="str">
        <f>IFERROR((((V738)/N738)*24),"0.00")</f>
        <v>0.00</v>
      </c>
      <c r="AE738" s="53">
        <f t="shared" si="134"/>
        <v>0</v>
      </c>
      <c r="AF738" s="53" t="str">
        <f t="shared" si="135"/>
        <v>0.00</v>
      </c>
      <c r="AG738" s="44">
        <v>221112</v>
      </c>
      <c r="AH738" s="15" t="s">
        <v>686</v>
      </c>
      <c r="AI738" s="20"/>
      <c r="AJ738" s="20"/>
      <c r="AK738" s="20"/>
      <c r="AL738" s="20"/>
      <c r="AM738" s="20"/>
      <c r="AN738" s="20"/>
      <c r="AO738" s="20"/>
      <c r="AP738" s="20"/>
      <c r="AQ738" s="20"/>
      <c r="AR738" s="20"/>
      <c r="AS738" s="20"/>
      <c r="AT738" s="20"/>
    </row>
    <row r="739" spans="1:46" ht="26.1" customHeight="1" x14ac:dyDescent="0.25">
      <c r="A739" s="39" t="s">
        <v>32</v>
      </c>
      <c r="B739" s="13" t="s">
        <v>257</v>
      </c>
      <c r="C739" s="13">
        <v>34017</v>
      </c>
      <c r="D739" s="13" t="s">
        <v>252</v>
      </c>
      <c r="E739" s="13">
        <v>12200</v>
      </c>
      <c r="F739" s="13" t="s">
        <v>500</v>
      </c>
      <c r="G739" s="13" t="s">
        <v>160</v>
      </c>
      <c r="H739" s="13" t="s">
        <v>162</v>
      </c>
      <c r="I739" s="4">
        <v>2404</v>
      </c>
      <c r="J739" s="4">
        <v>17001</v>
      </c>
      <c r="K739" s="14" t="s">
        <v>37</v>
      </c>
      <c r="L739" s="15" t="s">
        <v>679</v>
      </c>
      <c r="M739" s="68">
        <v>21</v>
      </c>
      <c r="N739" s="61">
        <v>0</v>
      </c>
      <c r="O739" s="65">
        <f t="shared" si="128"/>
        <v>9.5108695652173919E-3</v>
      </c>
      <c r="P739" s="65">
        <f t="shared" si="129"/>
        <v>0</v>
      </c>
      <c r="Q739" s="15">
        <v>1.9649999999988899E-2</v>
      </c>
      <c r="R739" s="15">
        <v>0</v>
      </c>
      <c r="S739" s="15">
        <f t="shared" si="130"/>
        <v>-1.9649999999988899E-2</v>
      </c>
      <c r="T739" s="15">
        <f t="shared" si="131"/>
        <v>-100</v>
      </c>
      <c r="U739" s="15">
        <v>6.3313195548439886E-3</v>
      </c>
      <c r="V739" s="15">
        <v>0</v>
      </c>
      <c r="W739" s="15">
        <f t="shared" si="132"/>
        <v>-6.3313195548439886E-3</v>
      </c>
      <c r="X739" s="16">
        <f t="shared" si="136"/>
        <v>-100</v>
      </c>
      <c r="Y739" s="13">
        <v>0.02</v>
      </c>
      <c r="Z739" s="13">
        <v>0</v>
      </c>
      <c r="AA739" s="13">
        <v>0</v>
      </c>
      <c r="AB739" s="13">
        <v>0</v>
      </c>
      <c r="AC739" s="53">
        <f t="shared" si="133"/>
        <v>0</v>
      </c>
      <c r="AD739" s="53" t="str">
        <f>IFERROR((((V739)/N739)*24),"0.00")</f>
        <v>0.00</v>
      </c>
      <c r="AE739" s="53">
        <f t="shared" si="134"/>
        <v>0</v>
      </c>
      <c r="AF739" s="53" t="str">
        <f t="shared" si="135"/>
        <v>0.00</v>
      </c>
      <c r="AG739" s="44">
        <v>221112</v>
      </c>
      <c r="AH739" s="15" t="s">
        <v>686</v>
      </c>
      <c r="AI739" s="20"/>
      <c r="AJ739" s="20"/>
      <c r="AK739" s="20"/>
      <c r="AL739" s="20"/>
      <c r="AM739" s="20"/>
      <c r="AN739" s="20"/>
      <c r="AO739" s="20"/>
      <c r="AP739" s="20"/>
      <c r="AQ739" s="20"/>
      <c r="AR739" s="20"/>
      <c r="AS739" s="20"/>
      <c r="AT739" s="20"/>
    </row>
    <row r="740" spans="1:46" ht="26.1" customHeight="1" x14ac:dyDescent="0.25">
      <c r="A740" s="39" t="s">
        <v>32</v>
      </c>
      <c r="B740" s="13" t="s">
        <v>257</v>
      </c>
      <c r="C740" s="13">
        <v>34017</v>
      </c>
      <c r="D740" s="13" t="s">
        <v>252</v>
      </c>
      <c r="E740" s="13">
        <v>12200</v>
      </c>
      <c r="F740" s="13" t="s">
        <v>500</v>
      </c>
      <c r="G740" s="13" t="s">
        <v>160</v>
      </c>
      <c r="H740" s="13" t="s">
        <v>162</v>
      </c>
      <c r="I740" s="4">
        <v>2404</v>
      </c>
      <c r="J740" s="4">
        <v>17001</v>
      </c>
      <c r="K740" s="14" t="s">
        <v>34</v>
      </c>
      <c r="L740" s="15" t="s">
        <v>679</v>
      </c>
      <c r="M740" s="68">
        <v>21</v>
      </c>
      <c r="N740" s="61">
        <v>0</v>
      </c>
      <c r="O740" s="65">
        <f t="shared" si="128"/>
        <v>9.5108695652173919E-3</v>
      </c>
      <c r="P740" s="65">
        <f t="shared" si="129"/>
        <v>0</v>
      </c>
      <c r="Q740" s="15">
        <v>1.9949614359991501</v>
      </c>
      <c r="R740" s="15">
        <v>0</v>
      </c>
      <c r="S740" s="15">
        <f t="shared" si="130"/>
        <v>-1.9949614359991501</v>
      </c>
      <c r="T740" s="15">
        <f t="shared" si="131"/>
        <v>-100</v>
      </c>
      <c r="U740" s="15">
        <v>0.64278566671311466</v>
      </c>
      <c r="V740" s="15">
        <v>0</v>
      </c>
      <c r="W740" s="15">
        <f t="shared" si="132"/>
        <v>-0.64278566671311466</v>
      </c>
      <c r="X740" s="16">
        <f t="shared" si="136"/>
        <v>-100</v>
      </c>
      <c r="Y740" s="13">
        <v>2</v>
      </c>
      <c r="Z740" s="13">
        <v>431.69</v>
      </c>
      <c r="AA740" s="13">
        <v>0</v>
      </c>
      <c r="AB740" s="13">
        <v>0</v>
      </c>
      <c r="AC740" s="53">
        <f t="shared" si="133"/>
        <v>0.21584500000000001</v>
      </c>
      <c r="AD740" s="69">
        <f>AC740+(AC740*(X740/100))</f>
        <v>0</v>
      </c>
      <c r="AE740" s="53">
        <f t="shared" si="134"/>
        <v>-0.21584500000000001</v>
      </c>
      <c r="AF740" s="53">
        <f t="shared" si="135"/>
        <v>-100</v>
      </c>
      <c r="AG740" s="44">
        <v>221112</v>
      </c>
      <c r="AH740" s="15" t="s">
        <v>686</v>
      </c>
      <c r="AI740" s="20"/>
      <c r="AJ740" s="20"/>
      <c r="AK740" s="20"/>
      <c r="AL740" s="20"/>
      <c r="AM740" s="20"/>
      <c r="AN740" s="20"/>
      <c r="AO740" s="20"/>
      <c r="AP740" s="20"/>
      <c r="AQ740" s="20"/>
      <c r="AR740" s="20"/>
      <c r="AS740" s="20"/>
      <c r="AT740" s="20"/>
    </row>
    <row r="741" spans="1:46" ht="26.1" customHeight="1" x14ac:dyDescent="0.25">
      <c r="A741" s="39" t="s">
        <v>32</v>
      </c>
      <c r="B741" s="13" t="s">
        <v>257</v>
      </c>
      <c r="C741" s="13">
        <v>34017</v>
      </c>
      <c r="D741" s="13" t="s">
        <v>252</v>
      </c>
      <c r="E741" s="13">
        <v>12200</v>
      </c>
      <c r="F741" s="13" t="s">
        <v>500</v>
      </c>
      <c r="G741" s="13" t="s">
        <v>160</v>
      </c>
      <c r="H741" s="13" t="s">
        <v>162</v>
      </c>
      <c r="I741" s="4">
        <v>2404</v>
      </c>
      <c r="J741" s="4">
        <v>17001</v>
      </c>
      <c r="K741" s="14" t="s">
        <v>35</v>
      </c>
      <c r="L741" s="15" t="s">
        <v>679</v>
      </c>
      <c r="M741" s="68">
        <v>21</v>
      </c>
      <c r="N741" s="61">
        <v>0</v>
      </c>
      <c r="O741" s="65">
        <f t="shared" si="128"/>
        <v>9.5108695652173919E-3</v>
      </c>
      <c r="P741" s="65">
        <f t="shared" si="129"/>
        <v>0</v>
      </c>
      <c r="Q741" s="15">
        <v>14.349867979993901</v>
      </c>
      <c r="R741" s="15">
        <v>0</v>
      </c>
      <c r="S741" s="15">
        <f t="shared" si="130"/>
        <v>-14.349867979993901</v>
      </c>
      <c r="T741" s="15">
        <f t="shared" si="131"/>
        <v>-100</v>
      </c>
      <c r="U741" s="15">
        <v>4.6235928626589615</v>
      </c>
      <c r="V741" s="15">
        <v>0</v>
      </c>
      <c r="W741" s="15">
        <f t="shared" si="132"/>
        <v>-4.6235928626589615</v>
      </c>
      <c r="X741" s="16">
        <f t="shared" si="136"/>
        <v>-100</v>
      </c>
      <c r="Y741" s="13">
        <v>14.35</v>
      </c>
      <c r="Z741" s="13">
        <v>3104.76</v>
      </c>
      <c r="AA741" s="13">
        <v>0</v>
      </c>
      <c r="AB741" s="13">
        <v>1112.3900000000001</v>
      </c>
      <c r="AC741" s="53">
        <f t="shared" si="133"/>
        <v>1.5523800000000001</v>
      </c>
      <c r="AD741" s="69">
        <f>AC741+(AC741*(X741/100))</f>
        <v>0</v>
      </c>
      <c r="AE741" s="53">
        <f t="shared" si="134"/>
        <v>-1.5523800000000001</v>
      </c>
      <c r="AF741" s="53">
        <f t="shared" si="135"/>
        <v>-100</v>
      </c>
      <c r="AG741" s="44">
        <v>221112</v>
      </c>
      <c r="AH741" s="15" t="s">
        <v>686</v>
      </c>
      <c r="AI741" s="20"/>
      <c r="AJ741" s="20"/>
      <c r="AK741" s="20"/>
      <c r="AL741" s="20"/>
      <c r="AM741" s="20"/>
      <c r="AN741" s="20"/>
      <c r="AO741" s="20"/>
      <c r="AP741" s="20"/>
      <c r="AQ741" s="20"/>
      <c r="AR741" s="20"/>
      <c r="AS741" s="20"/>
      <c r="AT741" s="20"/>
    </row>
    <row r="742" spans="1:46" ht="26.1" customHeight="1" x14ac:dyDescent="0.25">
      <c r="A742" s="39" t="s">
        <v>32</v>
      </c>
      <c r="B742" s="13" t="s">
        <v>257</v>
      </c>
      <c r="C742" s="13">
        <v>34017</v>
      </c>
      <c r="D742" s="13" t="s">
        <v>252</v>
      </c>
      <c r="E742" s="13">
        <v>12200</v>
      </c>
      <c r="F742" s="13" t="s">
        <v>500</v>
      </c>
      <c r="G742" s="13" t="s">
        <v>160</v>
      </c>
      <c r="H742" s="13" t="s">
        <v>162</v>
      </c>
      <c r="I742" s="4">
        <v>2404</v>
      </c>
      <c r="J742" s="4">
        <v>17001</v>
      </c>
      <c r="K742" s="14" t="s">
        <v>36</v>
      </c>
      <c r="L742" s="15" t="s">
        <v>679</v>
      </c>
      <c r="M742" s="68">
        <v>21</v>
      </c>
      <c r="N742" s="61">
        <v>0</v>
      </c>
      <c r="O742" s="65">
        <f t="shared" si="128"/>
        <v>9.5108695652173919E-3</v>
      </c>
      <c r="P742" s="65">
        <f t="shared" si="129"/>
        <v>0</v>
      </c>
      <c r="Q742" s="15">
        <v>23.201002449437102</v>
      </c>
      <c r="R742" s="15">
        <v>0</v>
      </c>
      <c r="S742" s="15">
        <f t="shared" si="130"/>
        <v>-23.201002449437102</v>
      </c>
      <c r="T742" s="15">
        <f t="shared" si="131"/>
        <v>-100</v>
      </c>
      <c r="U742" s="15">
        <v>7.4754383031310798</v>
      </c>
      <c r="V742" s="15">
        <v>0</v>
      </c>
      <c r="W742" s="15">
        <f t="shared" si="132"/>
        <v>-7.4754383031310798</v>
      </c>
      <c r="X742" s="16">
        <f t="shared" si="136"/>
        <v>-100</v>
      </c>
      <c r="Y742" s="13">
        <v>15.2</v>
      </c>
      <c r="Z742" s="13">
        <v>3288.26</v>
      </c>
      <c r="AA742" s="13">
        <v>0</v>
      </c>
      <c r="AB742" s="13">
        <v>0</v>
      </c>
      <c r="AC742" s="53">
        <f t="shared" si="133"/>
        <v>1.6441300000000001</v>
      </c>
      <c r="AD742" s="53">
        <f>AC742+(AC742*(X742/100))</f>
        <v>0</v>
      </c>
      <c r="AE742" s="53">
        <f t="shared" si="134"/>
        <v>-1.6441300000000001</v>
      </c>
      <c r="AF742" s="53">
        <f t="shared" si="135"/>
        <v>-100</v>
      </c>
      <c r="AG742" s="44">
        <v>221112</v>
      </c>
      <c r="AH742" s="15" t="s">
        <v>686</v>
      </c>
      <c r="AI742" s="20"/>
      <c r="AJ742" s="20"/>
      <c r="AK742" s="20"/>
      <c r="AL742" s="20"/>
      <c r="AM742" s="20"/>
      <c r="AN742" s="20"/>
      <c r="AO742" s="20"/>
      <c r="AP742" s="20"/>
      <c r="AQ742" s="20"/>
      <c r="AR742" s="20"/>
      <c r="AS742" s="20"/>
      <c r="AT742" s="20"/>
    </row>
    <row r="743" spans="1:46" ht="26.1" customHeight="1" x14ac:dyDescent="0.25">
      <c r="A743" s="39" t="s">
        <v>13</v>
      </c>
      <c r="B743" s="13" t="s">
        <v>261</v>
      </c>
      <c r="C743" s="13">
        <v>34029</v>
      </c>
      <c r="D743" s="13" t="s">
        <v>251</v>
      </c>
      <c r="E743" s="13">
        <v>78896</v>
      </c>
      <c r="F743" s="13" t="s">
        <v>352</v>
      </c>
      <c r="G743" s="13" t="s">
        <v>166</v>
      </c>
      <c r="H743" s="13" t="s">
        <v>167</v>
      </c>
      <c r="I743" s="4">
        <v>54640</v>
      </c>
      <c r="J743" s="4">
        <v>1001</v>
      </c>
      <c r="K743" s="14" t="s">
        <v>40</v>
      </c>
      <c r="L743" s="15" t="s">
        <v>679</v>
      </c>
      <c r="M743" s="68">
        <v>989.69</v>
      </c>
      <c r="N743" s="61">
        <v>2082.0700000000002</v>
      </c>
      <c r="O743" s="65">
        <f t="shared" si="128"/>
        <v>0.44822916666666668</v>
      </c>
      <c r="P743" s="65">
        <f t="shared" si="129"/>
        <v>0.94296648550724649</v>
      </c>
      <c r="Q743" s="15">
        <v>7.1274816405399802E-3</v>
      </c>
      <c r="R743" s="15">
        <v>5.1731269999999996E-3</v>
      </c>
      <c r="S743" s="15">
        <f t="shared" si="130"/>
        <v>-1.9543546405399806E-3</v>
      </c>
      <c r="T743" s="15">
        <f t="shared" si="131"/>
        <v>-27.419988420930093</v>
      </c>
      <c r="U743" s="15">
        <v>4.3614794084211664E-3</v>
      </c>
      <c r="V743" s="15">
        <v>3.4218060000000003E-3</v>
      </c>
      <c r="W743" s="15">
        <f t="shared" si="132"/>
        <v>-9.3967340842116606E-4</v>
      </c>
      <c r="X743" s="16">
        <f t="shared" si="136"/>
        <v>-21.544831934935655</v>
      </c>
      <c r="Y743" s="13">
        <v>0.01</v>
      </c>
      <c r="Z743" s="13">
        <v>0</v>
      </c>
      <c r="AA743" s="13">
        <v>0</v>
      </c>
      <c r="AB743" s="13">
        <v>0</v>
      </c>
      <c r="AC743" s="53">
        <f t="shared" si="133"/>
        <v>0</v>
      </c>
      <c r="AD743" s="53">
        <f t="shared" ref="AD743:AD750" si="138">IFERROR((((V743)/N743)*24),"0.00")</f>
        <v>3.9443123430047983E-5</v>
      </c>
      <c r="AE743" s="53">
        <f t="shared" si="134"/>
        <v>3.9443123430047983E-5</v>
      </c>
      <c r="AF743" s="53" t="str">
        <f t="shared" si="135"/>
        <v>0.00</v>
      </c>
      <c r="AG743" s="44">
        <v>221112</v>
      </c>
      <c r="AH743" s="15" t="s">
        <v>686</v>
      </c>
      <c r="AI743" s="20"/>
      <c r="AJ743" s="20"/>
      <c r="AK743" s="20"/>
      <c r="AL743" s="20"/>
      <c r="AM743" s="20"/>
      <c r="AN743" s="20"/>
      <c r="AO743" s="20"/>
      <c r="AP743" s="20"/>
      <c r="AQ743" s="20"/>
      <c r="AR743" s="20"/>
      <c r="AS743" s="20"/>
      <c r="AT743" s="20"/>
    </row>
    <row r="744" spans="1:46" ht="26.1" customHeight="1" x14ac:dyDescent="0.25">
      <c r="A744" s="39" t="s">
        <v>13</v>
      </c>
      <c r="B744" s="13" t="s">
        <v>261</v>
      </c>
      <c r="C744" s="13">
        <v>34029</v>
      </c>
      <c r="D744" s="13" t="s">
        <v>251</v>
      </c>
      <c r="E744" s="13">
        <v>78896</v>
      </c>
      <c r="F744" s="13" t="s">
        <v>352</v>
      </c>
      <c r="G744" s="13" t="s">
        <v>166</v>
      </c>
      <c r="H744" s="13" t="s">
        <v>167</v>
      </c>
      <c r="I744" s="4">
        <v>54640</v>
      </c>
      <c r="J744" s="4">
        <v>1001</v>
      </c>
      <c r="K744" s="14" t="s">
        <v>38</v>
      </c>
      <c r="L744" s="15" t="s">
        <v>679</v>
      </c>
      <c r="M744" s="68">
        <v>989.69</v>
      </c>
      <c r="N744" s="61">
        <v>2082.0700000000002</v>
      </c>
      <c r="O744" s="65">
        <f t="shared" si="128"/>
        <v>0.44822916666666668</v>
      </c>
      <c r="P744" s="65">
        <f t="shared" si="129"/>
        <v>0.94296648550724649</v>
      </c>
      <c r="Q744" s="15">
        <v>0.4347763800729379</v>
      </c>
      <c r="R744" s="15">
        <v>0.31556074000000001</v>
      </c>
      <c r="S744" s="15">
        <f t="shared" si="130"/>
        <v>-0.11921564007293789</v>
      </c>
      <c r="T744" s="15">
        <f t="shared" si="131"/>
        <v>-27.419990030953002</v>
      </c>
      <c r="U744" s="15">
        <v>0.26605024391369086</v>
      </c>
      <c r="V744" s="15">
        <v>0.20873013999999998</v>
      </c>
      <c r="W744" s="15">
        <f t="shared" si="132"/>
        <v>-5.7320103913690884E-2</v>
      </c>
      <c r="X744" s="16">
        <f t="shared" si="136"/>
        <v>-21.544841707525762</v>
      </c>
      <c r="Y744" s="13">
        <v>0.44</v>
      </c>
      <c r="Z744" s="13">
        <v>0</v>
      </c>
      <c r="AA744" s="13">
        <v>0</v>
      </c>
      <c r="AB744" s="13">
        <v>0</v>
      </c>
      <c r="AC744" s="53">
        <f t="shared" si="133"/>
        <v>0</v>
      </c>
      <c r="AD744" s="53">
        <f t="shared" si="138"/>
        <v>2.4060302295311874E-3</v>
      </c>
      <c r="AE744" s="53">
        <f t="shared" si="134"/>
        <v>2.4060302295311874E-3</v>
      </c>
      <c r="AF744" s="53" t="str">
        <f t="shared" si="135"/>
        <v>0.00</v>
      </c>
      <c r="AG744" s="44">
        <v>221112</v>
      </c>
      <c r="AH744" s="15" t="s">
        <v>686</v>
      </c>
      <c r="AI744" s="20"/>
      <c r="AJ744" s="20"/>
      <c r="AK744" s="20"/>
      <c r="AL744" s="20"/>
      <c r="AM744" s="20"/>
      <c r="AN744" s="20"/>
      <c r="AO744" s="20"/>
      <c r="AP744" s="20"/>
      <c r="AQ744" s="20"/>
      <c r="AR744" s="20"/>
      <c r="AS744" s="20"/>
      <c r="AT744" s="20"/>
    </row>
    <row r="745" spans="1:46" ht="26.1" customHeight="1" x14ac:dyDescent="0.25">
      <c r="A745" s="39" t="s">
        <v>13</v>
      </c>
      <c r="B745" s="13" t="s">
        <v>261</v>
      </c>
      <c r="C745" s="13">
        <v>34029</v>
      </c>
      <c r="D745" s="13" t="s">
        <v>251</v>
      </c>
      <c r="E745" s="13">
        <v>78896</v>
      </c>
      <c r="F745" s="13" t="s">
        <v>352</v>
      </c>
      <c r="G745" s="13" t="s">
        <v>166</v>
      </c>
      <c r="H745" s="13" t="s">
        <v>167</v>
      </c>
      <c r="I745" s="4">
        <v>54640</v>
      </c>
      <c r="J745" s="4">
        <v>1001</v>
      </c>
      <c r="K745" s="14" t="s">
        <v>39</v>
      </c>
      <c r="L745" s="15" t="s">
        <v>679</v>
      </c>
      <c r="M745" s="68">
        <v>989.69</v>
      </c>
      <c r="N745" s="61">
        <v>2082.0700000000002</v>
      </c>
      <c r="O745" s="65">
        <f t="shared" si="128"/>
        <v>0.44822916666666668</v>
      </c>
      <c r="P745" s="65">
        <f t="shared" si="129"/>
        <v>0.94296648550724649</v>
      </c>
      <c r="Q745" s="15">
        <v>0.4347763800729379</v>
      </c>
      <c r="R745" s="15">
        <v>0.31556074000000001</v>
      </c>
      <c r="S745" s="15">
        <f t="shared" si="130"/>
        <v>-0.11921564007293789</v>
      </c>
      <c r="T745" s="15">
        <f t="shared" si="131"/>
        <v>-27.419990030953002</v>
      </c>
      <c r="U745" s="15">
        <v>0.26605024391369086</v>
      </c>
      <c r="V745" s="15">
        <v>0.20873013999999998</v>
      </c>
      <c r="W745" s="15">
        <f t="shared" si="132"/>
        <v>-5.7320103913690884E-2</v>
      </c>
      <c r="X745" s="16">
        <f t="shared" si="136"/>
        <v>-21.544841707525762</v>
      </c>
      <c r="Y745" s="13">
        <v>0.44</v>
      </c>
      <c r="Z745" s="13">
        <v>0</v>
      </c>
      <c r="AA745" s="13">
        <v>0</v>
      </c>
      <c r="AB745" s="13">
        <v>0</v>
      </c>
      <c r="AC745" s="53">
        <f t="shared" si="133"/>
        <v>0</v>
      </c>
      <c r="AD745" s="53">
        <f t="shared" si="138"/>
        <v>2.4060302295311874E-3</v>
      </c>
      <c r="AE745" s="53">
        <f t="shared" si="134"/>
        <v>2.4060302295311874E-3</v>
      </c>
      <c r="AF745" s="53" t="str">
        <f t="shared" si="135"/>
        <v>0.00</v>
      </c>
      <c r="AG745" s="44">
        <v>221112</v>
      </c>
      <c r="AH745" s="15" t="s">
        <v>686</v>
      </c>
      <c r="AI745" s="20"/>
      <c r="AJ745" s="20"/>
      <c r="AK745" s="20"/>
      <c r="AL745" s="20"/>
      <c r="AM745" s="20"/>
      <c r="AN745" s="20"/>
      <c r="AO745" s="20"/>
      <c r="AP745" s="20"/>
      <c r="AQ745" s="20"/>
      <c r="AR745" s="20"/>
      <c r="AS745" s="20"/>
      <c r="AT745" s="20"/>
    </row>
    <row r="746" spans="1:46" ht="26.1" customHeight="1" x14ac:dyDescent="0.25">
      <c r="A746" s="39" t="s">
        <v>13</v>
      </c>
      <c r="B746" s="13" t="s">
        <v>261</v>
      </c>
      <c r="C746" s="13">
        <v>34029</v>
      </c>
      <c r="D746" s="13" t="s">
        <v>251</v>
      </c>
      <c r="E746" s="13">
        <v>78896</v>
      </c>
      <c r="F746" s="13" t="s">
        <v>352</v>
      </c>
      <c r="G746" s="13" t="s">
        <v>166</v>
      </c>
      <c r="H746" s="13" t="s">
        <v>167</v>
      </c>
      <c r="I746" s="4">
        <v>54640</v>
      </c>
      <c r="J746" s="4">
        <v>1001</v>
      </c>
      <c r="K746" s="14" t="s">
        <v>37</v>
      </c>
      <c r="L746" s="15" t="s">
        <v>679</v>
      </c>
      <c r="M746" s="68">
        <v>989.69</v>
      </c>
      <c r="N746" s="61">
        <v>2082.0700000000002</v>
      </c>
      <c r="O746" s="65">
        <f t="shared" si="128"/>
        <v>0.44822916666666668</v>
      </c>
      <c r="P746" s="65">
        <f t="shared" si="129"/>
        <v>0.94296648550724649</v>
      </c>
      <c r="Q746" s="15">
        <v>0.44952454304911982</v>
      </c>
      <c r="R746" s="15">
        <v>0.32626495799999999</v>
      </c>
      <c r="S746" s="15">
        <f t="shared" si="130"/>
        <v>-0.12325958504911982</v>
      </c>
      <c r="T746" s="15">
        <f t="shared" si="131"/>
        <v>-27.419990066182255</v>
      </c>
      <c r="U746" s="15">
        <v>0.27507500362221948</v>
      </c>
      <c r="V746" s="15">
        <v>0.215810531</v>
      </c>
      <c r="W746" s="15">
        <f t="shared" si="132"/>
        <v>-5.9264472622219483E-2</v>
      </c>
      <c r="X746" s="16">
        <f t="shared" si="136"/>
        <v>-21.544841167615395</v>
      </c>
      <c r="Y746" s="13">
        <v>0.45</v>
      </c>
      <c r="Z746" s="13">
        <v>0</v>
      </c>
      <c r="AA746" s="13">
        <v>0</v>
      </c>
      <c r="AB746" s="13">
        <v>0</v>
      </c>
      <c r="AC746" s="53">
        <f t="shared" si="133"/>
        <v>0</v>
      </c>
      <c r="AD746" s="53">
        <f t="shared" si="138"/>
        <v>2.4876458255486127E-3</v>
      </c>
      <c r="AE746" s="53">
        <f t="shared" si="134"/>
        <v>2.4876458255486127E-3</v>
      </c>
      <c r="AF746" s="53" t="str">
        <f t="shared" si="135"/>
        <v>0.00</v>
      </c>
      <c r="AG746" s="44">
        <v>221112</v>
      </c>
      <c r="AH746" s="15" t="s">
        <v>686</v>
      </c>
      <c r="AI746" s="20"/>
      <c r="AJ746" s="20"/>
      <c r="AK746" s="20"/>
      <c r="AL746" s="20"/>
      <c r="AM746" s="20"/>
      <c r="AN746" s="20"/>
      <c r="AO746" s="20"/>
      <c r="AP746" s="20"/>
      <c r="AQ746" s="20"/>
      <c r="AR746" s="20"/>
      <c r="AS746" s="20"/>
      <c r="AT746" s="20"/>
    </row>
    <row r="747" spans="1:46" ht="26.1" customHeight="1" x14ac:dyDescent="0.25">
      <c r="A747" s="39" t="s">
        <v>13</v>
      </c>
      <c r="B747" s="13" t="s">
        <v>261</v>
      </c>
      <c r="C747" s="13">
        <v>34029</v>
      </c>
      <c r="D747" s="13" t="s">
        <v>251</v>
      </c>
      <c r="E747" s="13">
        <v>78896</v>
      </c>
      <c r="F747" s="13" t="s">
        <v>352</v>
      </c>
      <c r="G747" s="13" t="s">
        <v>166</v>
      </c>
      <c r="H747" s="13" t="s">
        <v>167</v>
      </c>
      <c r="I747" s="4">
        <v>54640</v>
      </c>
      <c r="J747" s="4">
        <v>2001</v>
      </c>
      <c r="K747" s="14" t="s">
        <v>40</v>
      </c>
      <c r="L747" s="15" t="s">
        <v>679</v>
      </c>
      <c r="M747" s="68">
        <v>845.59</v>
      </c>
      <c r="N747" s="61">
        <v>2089.02</v>
      </c>
      <c r="O747" s="65">
        <f t="shared" si="128"/>
        <v>0.38296648550724638</v>
      </c>
      <c r="P747" s="65">
        <f t="shared" si="129"/>
        <v>0.94611413043478265</v>
      </c>
      <c r="Q747" s="15">
        <v>1.3100468782085489E-2</v>
      </c>
      <c r="R747" s="15">
        <v>1.7812292E-2</v>
      </c>
      <c r="S747" s="15">
        <f t="shared" si="130"/>
        <v>4.7118232179145115E-3</v>
      </c>
      <c r="T747" s="15">
        <f t="shared" si="131"/>
        <v>35.966829098190694</v>
      </c>
      <c r="U747" s="15">
        <v>7.4262360027570673E-3</v>
      </c>
      <c r="V747" s="15">
        <v>1.0978451E-2</v>
      </c>
      <c r="W747" s="15">
        <f t="shared" si="132"/>
        <v>3.5522149972429329E-3</v>
      </c>
      <c r="X747" s="16">
        <f t="shared" si="136"/>
        <v>47.83331685020697</v>
      </c>
      <c r="Y747" s="13">
        <v>0.01</v>
      </c>
      <c r="Z747" s="13">
        <v>0</v>
      </c>
      <c r="AA747" s="13">
        <v>0</v>
      </c>
      <c r="AB747" s="13">
        <v>0</v>
      </c>
      <c r="AC747" s="53">
        <f t="shared" si="133"/>
        <v>0</v>
      </c>
      <c r="AD747" s="53">
        <f t="shared" si="138"/>
        <v>1.2612747795617084E-4</v>
      </c>
      <c r="AE747" s="53">
        <f t="shared" si="134"/>
        <v>1.2612747795617084E-4</v>
      </c>
      <c r="AF747" s="53" t="str">
        <f t="shared" si="135"/>
        <v>0.00</v>
      </c>
      <c r="AG747" s="44" t="s">
        <v>681</v>
      </c>
      <c r="AH747" s="15" t="s">
        <v>683</v>
      </c>
      <c r="AI747" s="20"/>
      <c r="AJ747" s="20"/>
      <c r="AK747" s="20"/>
      <c r="AL747" s="20"/>
      <c r="AM747" s="20"/>
      <c r="AN747" s="20"/>
      <c r="AO747" s="20"/>
      <c r="AP747" s="20"/>
      <c r="AQ747" s="20"/>
      <c r="AR747" s="20"/>
      <c r="AS747" s="20"/>
      <c r="AT747" s="20"/>
    </row>
    <row r="748" spans="1:46" ht="26.1" customHeight="1" x14ac:dyDescent="0.25">
      <c r="A748" s="39" t="s">
        <v>13</v>
      </c>
      <c r="B748" s="13" t="s">
        <v>261</v>
      </c>
      <c r="C748" s="13">
        <v>34029</v>
      </c>
      <c r="D748" s="13" t="s">
        <v>251</v>
      </c>
      <c r="E748" s="13">
        <v>78896</v>
      </c>
      <c r="F748" s="13" t="s">
        <v>352</v>
      </c>
      <c r="G748" s="13" t="s">
        <v>166</v>
      </c>
      <c r="H748" s="13" t="s">
        <v>167</v>
      </c>
      <c r="I748" s="4">
        <v>54640</v>
      </c>
      <c r="J748" s="4">
        <v>2001</v>
      </c>
      <c r="K748" s="14" t="s">
        <v>38</v>
      </c>
      <c r="L748" s="15" t="s">
        <v>679</v>
      </c>
      <c r="M748" s="68">
        <v>845.59</v>
      </c>
      <c r="N748" s="61">
        <v>2089.02</v>
      </c>
      <c r="O748" s="65">
        <f t="shared" si="128"/>
        <v>0.38296648550724638</v>
      </c>
      <c r="P748" s="65">
        <f t="shared" si="129"/>
        <v>0.94611413043478265</v>
      </c>
      <c r="Q748" s="15">
        <v>0.41266476663569157</v>
      </c>
      <c r="R748" s="15">
        <v>0.56108719899999993</v>
      </c>
      <c r="S748" s="15">
        <f t="shared" si="130"/>
        <v>0.14842243236430835</v>
      </c>
      <c r="T748" s="15">
        <f t="shared" si="131"/>
        <v>35.966829340518558</v>
      </c>
      <c r="U748" s="15">
        <v>0.2339264340868476</v>
      </c>
      <c r="V748" s="15">
        <v>0.345821196</v>
      </c>
      <c r="W748" s="15">
        <f t="shared" si="132"/>
        <v>0.1118947619131524</v>
      </c>
      <c r="X748" s="16">
        <f t="shared" si="136"/>
        <v>47.83331236161635</v>
      </c>
      <c r="Y748" s="13">
        <v>0.42000000000000004</v>
      </c>
      <c r="Z748" s="13">
        <v>0</v>
      </c>
      <c r="AA748" s="13">
        <v>0</v>
      </c>
      <c r="AB748" s="13">
        <v>0</v>
      </c>
      <c r="AC748" s="53">
        <f t="shared" si="133"/>
        <v>0</v>
      </c>
      <c r="AD748" s="53">
        <f t="shared" si="138"/>
        <v>3.9730154349886552E-3</v>
      </c>
      <c r="AE748" s="53">
        <f t="shared" si="134"/>
        <v>3.9730154349886552E-3</v>
      </c>
      <c r="AF748" s="53" t="str">
        <f t="shared" si="135"/>
        <v>0.00</v>
      </c>
      <c r="AG748" s="44" t="s">
        <v>681</v>
      </c>
      <c r="AH748" s="15" t="s">
        <v>683</v>
      </c>
      <c r="AI748" s="20"/>
      <c r="AJ748" s="20"/>
      <c r="AK748" s="20"/>
      <c r="AL748" s="20"/>
      <c r="AM748" s="20"/>
      <c r="AN748" s="20"/>
      <c r="AO748" s="20"/>
      <c r="AP748" s="20"/>
      <c r="AQ748" s="20"/>
      <c r="AR748" s="20"/>
      <c r="AS748" s="20"/>
      <c r="AT748" s="20"/>
    </row>
    <row r="749" spans="1:46" ht="26.1" customHeight="1" x14ac:dyDescent="0.25">
      <c r="A749" s="39" t="s">
        <v>13</v>
      </c>
      <c r="B749" s="13" t="s">
        <v>261</v>
      </c>
      <c r="C749" s="13">
        <v>34029</v>
      </c>
      <c r="D749" s="13" t="s">
        <v>251</v>
      </c>
      <c r="E749" s="13">
        <v>78896</v>
      </c>
      <c r="F749" s="13" t="s">
        <v>352</v>
      </c>
      <c r="G749" s="13" t="s">
        <v>166</v>
      </c>
      <c r="H749" s="13" t="s">
        <v>167</v>
      </c>
      <c r="I749" s="4">
        <v>54640</v>
      </c>
      <c r="J749" s="4">
        <v>2001</v>
      </c>
      <c r="K749" s="14" t="s">
        <v>39</v>
      </c>
      <c r="L749" s="15" t="s">
        <v>679</v>
      </c>
      <c r="M749" s="68">
        <v>845.59</v>
      </c>
      <c r="N749" s="61">
        <v>2089.02</v>
      </c>
      <c r="O749" s="65">
        <f t="shared" si="128"/>
        <v>0.38296648550724638</v>
      </c>
      <c r="P749" s="65">
        <f t="shared" si="129"/>
        <v>0.94611413043478265</v>
      </c>
      <c r="Q749" s="15">
        <v>0.41266476663569157</v>
      </c>
      <c r="R749" s="15">
        <v>0.56108719899999993</v>
      </c>
      <c r="S749" s="15">
        <f t="shared" si="130"/>
        <v>0.14842243236430835</v>
      </c>
      <c r="T749" s="15">
        <f t="shared" si="131"/>
        <v>35.966829340518558</v>
      </c>
      <c r="U749" s="15">
        <v>0.2339264340868476</v>
      </c>
      <c r="V749" s="15">
        <v>0.345821196</v>
      </c>
      <c r="W749" s="15">
        <f t="shared" si="132"/>
        <v>0.1118947619131524</v>
      </c>
      <c r="X749" s="16">
        <f t="shared" si="136"/>
        <v>47.83331236161635</v>
      </c>
      <c r="Y749" s="13">
        <v>0.42000000000000004</v>
      </c>
      <c r="Z749" s="13">
        <v>0</v>
      </c>
      <c r="AA749" s="13">
        <v>0</v>
      </c>
      <c r="AB749" s="13">
        <v>0</v>
      </c>
      <c r="AC749" s="53">
        <f t="shared" si="133"/>
        <v>0</v>
      </c>
      <c r="AD749" s="53">
        <f t="shared" si="138"/>
        <v>3.9730154349886552E-3</v>
      </c>
      <c r="AE749" s="53">
        <f t="shared" si="134"/>
        <v>3.9730154349886552E-3</v>
      </c>
      <c r="AF749" s="53" t="str">
        <f t="shared" si="135"/>
        <v>0.00</v>
      </c>
      <c r="AG749" s="44" t="s">
        <v>681</v>
      </c>
      <c r="AH749" s="15" t="s">
        <v>683</v>
      </c>
      <c r="AI749" s="20"/>
      <c r="AJ749" s="20"/>
      <c r="AK749" s="20"/>
      <c r="AL749" s="20"/>
      <c r="AM749" s="20"/>
      <c r="AN749" s="20"/>
      <c r="AO749" s="20"/>
      <c r="AP749" s="20"/>
      <c r="AQ749" s="20"/>
      <c r="AR749" s="20"/>
      <c r="AS749" s="20"/>
      <c r="AT749" s="20"/>
    </row>
    <row r="750" spans="1:46" ht="26.1" customHeight="1" x14ac:dyDescent="0.25">
      <c r="A750" s="39" t="s">
        <v>13</v>
      </c>
      <c r="B750" s="13" t="s">
        <v>261</v>
      </c>
      <c r="C750" s="13">
        <v>34029</v>
      </c>
      <c r="D750" s="13" t="s">
        <v>251</v>
      </c>
      <c r="E750" s="13">
        <v>78896</v>
      </c>
      <c r="F750" s="13" t="s">
        <v>352</v>
      </c>
      <c r="G750" s="13" t="s">
        <v>166</v>
      </c>
      <c r="H750" s="13" t="s">
        <v>167</v>
      </c>
      <c r="I750" s="4">
        <v>54640</v>
      </c>
      <c r="J750" s="4">
        <v>2001</v>
      </c>
      <c r="K750" s="14" t="s">
        <v>37</v>
      </c>
      <c r="L750" s="15" t="s">
        <v>679</v>
      </c>
      <c r="M750" s="68">
        <v>845.59</v>
      </c>
      <c r="N750" s="61">
        <v>2089.02</v>
      </c>
      <c r="O750" s="65">
        <f t="shared" si="128"/>
        <v>0.38296648550724638</v>
      </c>
      <c r="P750" s="65">
        <f t="shared" si="129"/>
        <v>0.94611413043478265</v>
      </c>
      <c r="Q750" s="15">
        <v>0.45489400604939628</v>
      </c>
      <c r="R750" s="15">
        <v>0.61850495599999999</v>
      </c>
      <c r="S750" s="15">
        <f t="shared" si="130"/>
        <v>0.16361094995060371</v>
      </c>
      <c r="T750" s="15">
        <f t="shared" si="131"/>
        <v>35.966829145873035</v>
      </c>
      <c r="U750" s="15">
        <v>0.25786483685083217</v>
      </c>
      <c r="V750" s="15">
        <v>0.38121012900000001</v>
      </c>
      <c r="W750" s="15">
        <f t="shared" si="132"/>
        <v>0.12334529214916784</v>
      </c>
      <c r="X750" s="16">
        <f t="shared" si="136"/>
        <v>47.833312077567115</v>
      </c>
      <c r="Y750" s="13">
        <v>0.48000000000000004</v>
      </c>
      <c r="Z750" s="13">
        <v>0</v>
      </c>
      <c r="AA750" s="13">
        <v>0</v>
      </c>
      <c r="AB750" s="13">
        <v>0</v>
      </c>
      <c r="AC750" s="53">
        <f t="shared" si="133"/>
        <v>0</v>
      </c>
      <c r="AD750" s="53">
        <f t="shared" si="138"/>
        <v>4.3795861676767097E-3</v>
      </c>
      <c r="AE750" s="53">
        <f t="shared" si="134"/>
        <v>4.3795861676767097E-3</v>
      </c>
      <c r="AF750" s="53" t="str">
        <f t="shared" si="135"/>
        <v>0.00</v>
      </c>
      <c r="AG750" s="44" t="s">
        <v>681</v>
      </c>
      <c r="AH750" s="15" t="s">
        <v>683</v>
      </c>
      <c r="AI750" s="20"/>
      <c r="AJ750" s="20"/>
      <c r="AK750" s="20"/>
      <c r="AL750" s="20"/>
      <c r="AM750" s="20"/>
      <c r="AN750" s="20"/>
      <c r="AO750" s="20"/>
      <c r="AP750" s="20"/>
      <c r="AQ750" s="20"/>
      <c r="AR750" s="20"/>
      <c r="AS750" s="20"/>
      <c r="AT750" s="20"/>
    </row>
    <row r="751" spans="1:46" ht="26.1" customHeight="1" x14ac:dyDescent="0.25">
      <c r="A751" s="39" t="s">
        <v>13</v>
      </c>
      <c r="B751" s="13" t="s">
        <v>261</v>
      </c>
      <c r="C751" s="13">
        <v>34029</v>
      </c>
      <c r="D751" s="13" t="s">
        <v>251</v>
      </c>
      <c r="E751" s="13">
        <v>78896</v>
      </c>
      <c r="F751" s="13" t="s">
        <v>352</v>
      </c>
      <c r="G751" s="13" t="s">
        <v>166</v>
      </c>
      <c r="H751" s="13" t="s">
        <v>167</v>
      </c>
      <c r="I751" s="4">
        <v>54640</v>
      </c>
      <c r="J751" s="4">
        <v>1001</v>
      </c>
      <c r="K751" s="14" t="s">
        <v>34</v>
      </c>
      <c r="L751" s="15" t="s">
        <v>679</v>
      </c>
      <c r="M751" s="68">
        <v>989.69</v>
      </c>
      <c r="N751" s="61">
        <v>2082.0700000000002</v>
      </c>
      <c r="O751" s="65">
        <f t="shared" si="128"/>
        <v>0.44822916666666668</v>
      </c>
      <c r="P751" s="65">
        <f t="shared" si="129"/>
        <v>0.94296648550724649</v>
      </c>
      <c r="Q751" s="15">
        <v>1.5395360343566271</v>
      </c>
      <c r="R751" s="15">
        <v>1.1173954070000001</v>
      </c>
      <c r="S751" s="15">
        <f t="shared" si="130"/>
        <v>-0.42214062735662705</v>
      </c>
      <c r="T751" s="15">
        <f t="shared" si="131"/>
        <v>-27.419990044795529</v>
      </c>
      <c r="U751" s="15">
        <v>0.94207955221897077</v>
      </c>
      <c r="V751" s="15">
        <v>0.73911000800000004</v>
      </c>
      <c r="W751" s="15">
        <f t="shared" si="132"/>
        <v>-0.20296954421897073</v>
      </c>
      <c r="X751" s="16">
        <f t="shared" si="136"/>
        <v>-21.544841275972608</v>
      </c>
      <c r="Y751" s="13">
        <v>1.54</v>
      </c>
      <c r="Z751" s="13">
        <v>34.9</v>
      </c>
      <c r="AA751" s="13">
        <v>0</v>
      </c>
      <c r="AB751" s="13">
        <v>0</v>
      </c>
      <c r="AC751" s="53">
        <f t="shared" si="133"/>
        <v>1.745E-2</v>
      </c>
      <c r="AD751" s="69">
        <f t="shared" ref="AD751:AD756" si="139">AC751+(AC751*(X751/100))</f>
        <v>1.369042519734278E-2</v>
      </c>
      <c r="AE751" s="53">
        <f t="shared" si="134"/>
        <v>-3.7595748026572201E-3</v>
      </c>
      <c r="AF751" s="53">
        <f t="shared" si="135"/>
        <v>-21.544841275972608</v>
      </c>
      <c r="AG751" s="44">
        <v>221112</v>
      </c>
      <c r="AH751" s="15" t="s">
        <v>686</v>
      </c>
      <c r="AI751" s="20"/>
      <c r="AJ751" s="20"/>
      <c r="AK751" s="20"/>
      <c r="AL751" s="20"/>
      <c r="AM751" s="20"/>
      <c r="AN751" s="20"/>
      <c r="AO751" s="20"/>
      <c r="AP751" s="20"/>
      <c r="AQ751" s="20"/>
      <c r="AR751" s="20"/>
      <c r="AS751" s="20"/>
      <c r="AT751" s="20"/>
    </row>
    <row r="752" spans="1:46" ht="26.1" customHeight="1" x14ac:dyDescent="0.25">
      <c r="A752" s="39" t="s">
        <v>13</v>
      </c>
      <c r="B752" s="13" t="s">
        <v>261</v>
      </c>
      <c r="C752" s="13">
        <v>34029</v>
      </c>
      <c r="D752" s="13" t="s">
        <v>251</v>
      </c>
      <c r="E752" s="13">
        <v>78896</v>
      </c>
      <c r="F752" s="13" t="s">
        <v>352</v>
      </c>
      <c r="G752" s="13" t="s">
        <v>166</v>
      </c>
      <c r="H752" s="13" t="s">
        <v>167</v>
      </c>
      <c r="I752" s="4">
        <v>54640</v>
      </c>
      <c r="J752" s="4">
        <v>2001</v>
      </c>
      <c r="K752" s="14" t="s">
        <v>34</v>
      </c>
      <c r="L752" s="15" t="s">
        <v>679</v>
      </c>
      <c r="M752" s="68">
        <v>845.59</v>
      </c>
      <c r="N752" s="61">
        <v>2089.02</v>
      </c>
      <c r="O752" s="65">
        <f t="shared" si="128"/>
        <v>0.38296648550724638</v>
      </c>
      <c r="P752" s="65">
        <f t="shared" si="129"/>
        <v>0.94611413043478265</v>
      </c>
      <c r="Q752" s="15">
        <v>1.4279510972473128</v>
      </c>
      <c r="R752" s="15">
        <v>1.9415398290000001</v>
      </c>
      <c r="S752" s="15">
        <f t="shared" si="130"/>
        <v>0.51358873175268727</v>
      </c>
      <c r="T752" s="15">
        <f t="shared" si="131"/>
        <v>35.966829168221622</v>
      </c>
      <c r="U752" s="15">
        <v>0.80945972430052004</v>
      </c>
      <c r="V752" s="15">
        <v>1.1966511230000003</v>
      </c>
      <c r="W752" s="15">
        <f t="shared" si="132"/>
        <v>0.38719139869948027</v>
      </c>
      <c r="X752" s="16">
        <f t="shared" si="136"/>
        <v>47.83331240279616</v>
      </c>
      <c r="Y752" s="13">
        <v>1.43</v>
      </c>
      <c r="Z752" s="13">
        <v>51.6</v>
      </c>
      <c r="AA752" s="13">
        <v>0</v>
      </c>
      <c r="AB752" s="13">
        <v>0</v>
      </c>
      <c r="AC752" s="53">
        <f t="shared" si="133"/>
        <v>2.58E-2</v>
      </c>
      <c r="AD752" s="69">
        <f t="shared" si="139"/>
        <v>3.8140994599921409E-2</v>
      </c>
      <c r="AE752" s="53">
        <f t="shared" si="134"/>
        <v>1.2340994599921409E-2</v>
      </c>
      <c r="AF752" s="53">
        <f t="shared" si="135"/>
        <v>47.83331240279616</v>
      </c>
      <c r="AG752" s="44" t="s">
        <v>681</v>
      </c>
      <c r="AH752" s="15" t="s">
        <v>683</v>
      </c>
      <c r="AI752" s="20"/>
      <c r="AJ752" s="20"/>
      <c r="AK752" s="20"/>
      <c r="AL752" s="20"/>
      <c r="AM752" s="20"/>
      <c r="AN752" s="20"/>
      <c r="AO752" s="20"/>
      <c r="AP752" s="20"/>
      <c r="AQ752" s="20"/>
      <c r="AR752" s="20"/>
      <c r="AS752" s="20"/>
      <c r="AT752" s="20"/>
    </row>
    <row r="753" spans="1:46" ht="26.1" customHeight="1" x14ac:dyDescent="0.25">
      <c r="A753" s="39" t="s">
        <v>13</v>
      </c>
      <c r="B753" s="13" t="s">
        <v>261</v>
      </c>
      <c r="C753" s="13">
        <v>34029</v>
      </c>
      <c r="D753" s="13" t="s">
        <v>251</v>
      </c>
      <c r="E753" s="13">
        <v>78896</v>
      </c>
      <c r="F753" s="13" t="s">
        <v>352</v>
      </c>
      <c r="G753" s="13" t="s">
        <v>166</v>
      </c>
      <c r="H753" s="13" t="s">
        <v>167</v>
      </c>
      <c r="I753" s="4">
        <v>54640</v>
      </c>
      <c r="J753" s="4">
        <v>1001</v>
      </c>
      <c r="K753" s="14" t="s">
        <v>35</v>
      </c>
      <c r="L753" s="15" t="s">
        <v>679</v>
      </c>
      <c r="M753" s="68">
        <v>989.69</v>
      </c>
      <c r="N753" s="61">
        <v>2082.0700000000002</v>
      </c>
      <c r="O753" s="65">
        <f t="shared" si="128"/>
        <v>0.44822916666666668</v>
      </c>
      <c r="P753" s="65">
        <f t="shared" si="129"/>
        <v>0.94296648550724649</v>
      </c>
      <c r="Q753" s="15">
        <v>10.527290383077499</v>
      </c>
      <c r="R753" s="15">
        <v>7.6407084090000001</v>
      </c>
      <c r="S753" s="15">
        <f t="shared" si="130"/>
        <v>-2.8865819740774992</v>
      </c>
      <c r="T753" s="15">
        <f t="shared" si="131"/>
        <v>-27.419990035780216</v>
      </c>
      <c r="U753" s="15">
        <v>6.4419050862380693</v>
      </c>
      <c r="V753" s="15">
        <v>5.0540068460000001</v>
      </c>
      <c r="W753" s="15">
        <f t="shared" si="132"/>
        <v>-1.3878982402380693</v>
      </c>
      <c r="X753" s="16">
        <f t="shared" si="136"/>
        <v>-21.544841497324377</v>
      </c>
      <c r="Y753" s="13">
        <v>10.53</v>
      </c>
      <c r="Z753" s="13">
        <v>161.31</v>
      </c>
      <c r="AA753" s="13">
        <v>0</v>
      </c>
      <c r="AB753" s="13">
        <v>800.3</v>
      </c>
      <c r="AC753" s="53">
        <f t="shared" si="133"/>
        <v>8.0655000000000004E-2</v>
      </c>
      <c r="AD753" s="69">
        <f t="shared" si="139"/>
        <v>6.3278008090333029E-2</v>
      </c>
      <c r="AE753" s="53">
        <f t="shared" si="134"/>
        <v>-1.7376991909666975E-2</v>
      </c>
      <c r="AF753" s="53">
        <f t="shared" si="135"/>
        <v>-21.544841497324374</v>
      </c>
      <c r="AG753" s="44">
        <v>221112</v>
      </c>
      <c r="AH753" s="15" t="s">
        <v>686</v>
      </c>
      <c r="AI753" s="20"/>
      <c r="AJ753" s="20"/>
      <c r="AK753" s="20"/>
      <c r="AL753" s="20"/>
      <c r="AM753" s="20"/>
      <c r="AN753" s="20"/>
      <c r="AO753" s="20"/>
      <c r="AP753" s="20"/>
      <c r="AQ753" s="20"/>
      <c r="AR753" s="20"/>
      <c r="AS753" s="20"/>
      <c r="AT753" s="20"/>
    </row>
    <row r="754" spans="1:46" ht="26.1" customHeight="1" x14ac:dyDescent="0.25">
      <c r="A754" s="39" t="s">
        <v>13</v>
      </c>
      <c r="B754" s="13" t="s">
        <v>261</v>
      </c>
      <c r="C754" s="13">
        <v>34029</v>
      </c>
      <c r="D754" s="13" t="s">
        <v>251</v>
      </c>
      <c r="E754" s="13">
        <v>78896</v>
      </c>
      <c r="F754" s="13" t="s">
        <v>352</v>
      </c>
      <c r="G754" s="13" t="s">
        <v>166</v>
      </c>
      <c r="H754" s="13" t="s">
        <v>167</v>
      </c>
      <c r="I754" s="4">
        <v>54640</v>
      </c>
      <c r="J754" s="4">
        <v>2001</v>
      </c>
      <c r="K754" s="14" t="s">
        <v>35</v>
      </c>
      <c r="L754" s="15" t="s">
        <v>679</v>
      </c>
      <c r="M754" s="68">
        <v>845.59</v>
      </c>
      <c r="N754" s="61">
        <v>2089.02</v>
      </c>
      <c r="O754" s="65">
        <f t="shared" si="128"/>
        <v>0.38296648550724638</v>
      </c>
      <c r="P754" s="65">
        <f t="shared" si="129"/>
        <v>0.94611413043478265</v>
      </c>
      <c r="Q754" s="15">
        <v>10.788236042047387</v>
      </c>
      <c r="R754" s="15">
        <v>14.668422464000001</v>
      </c>
      <c r="S754" s="15">
        <f t="shared" si="130"/>
        <v>3.8801864219526134</v>
      </c>
      <c r="T754" s="15">
        <f t="shared" si="131"/>
        <v>35.966829116729571</v>
      </c>
      <c r="U754" s="15">
        <v>6.1155053482704389</v>
      </c>
      <c r="V754" s="15">
        <v>9.0407541170000005</v>
      </c>
      <c r="W754" s="15">
        <f t="shared" si="132"/>
        <v>2.9252487687295616</v>
      </c>
      <c r="X754" s="16">
        <f t="shared" si="136"/>
        <v>47.833312247153344</v>
      </c>
      <c r="Y754" s="13">
        <v>10.79</v>
      </c>
      <c r="Z754" s="13">
        <v>266.26</v>
      </c>
      <c r="AA754" s="13">
        <v>0</v>
      </c>
      <c r="AB754" s="13">
        <v>613.29999999999995</v>
      </c>
      <c r="AC754" s="53">
        <f t="shared" si="133"/>
        <v>0.13313</v>
      </c>
      <c r="AD754" s="69">
        <f t="shared" si="139"/>
        <v>0.19681048859463524</v>
      </c>
      <c r="AE754" s="53">
        <f t="shared" si="134"/>
        <v>6.3680488594635237E-2</v>
      </c>
      <c r="AF754" s="53">
        <f t="shared" si="135"/>
        <v>47.833312247153337</v>
      </c>
      <c r="AG754" s="44" t="s">
        <v>681</v>
      </c>
      <c r="AH754" s="15" t="s">
        <v>683</v>
      </c>
      <c r="AI754" s="20"/>
      <c r="AJ754" s="20"/>
      <c r="AK754" s="20"/>
      <c r="AL754" s="20"/>
      <c r="AM754" s="20"/>
      <c r="AN754" s="20"/>
      <c r="AO754" s="20"/>
      <c r="AP754" s="20"/>
      <c r="AQ754" s="20"/>
      <c r="AR754" s="20"/>
      <c r="AS754" s="20"/>
      <c r="AT754" s="20"/>
    </row>
    <row r="755" spans="1:46" ht="26.1" customHeight="1" x14ac:dyDescent="0.25">
      <c r="A755" s="39" t="s">
        <v>13</v>
      </c>
      <c r="B755" s="13" t="s">
        <v>261</v>
      </c>
      <c r="C755" s="13">
        <v>34029</v>
      </c>
      <c r="D755" s="13" t="s">
        <v>251</v>
      </c>
      <c r="E755" s="13">
        <v>78896</v>
      </c>
      <c r="F755" s="13" t="s">
        <v>352</v>
      </c>
      <c r="G755" s="13" t="s">
        <v>166</v>
      </c>
      <c r="H755" s="13" t="s">
        <v>167</v>
      </c>
      <c r="I755" s="4">
        <v>54640</v>
      </c>
      <c r="J755" s="4">
        <v>1001</v>
      </c>
      <c r="K755" s="14" t="s">
        <v>36</v>
      </c>
      <c r="L755" s="15" t="s">
        <v>679</v>
      </c>
      <c r="M755" s="68">
        <v>989.69</v>
      </c>
      <c r="N755" s="61">
        <v>2082.0700000000002</v>
      </c>
      <c r="O755" s="65">
        <f t="shared" si="128"/>
        <v>0.44822916666666668</v>
      </c>
      <c r="P755" s="65">
        <f t="shared" si="129"/>
        <v>0.94296648550724649</v>
      </c>
      <c r="Q755" s="15">
        <v>17.979767248528002</v>
      </c>
      <c r="R755" s="15">
        <v>12.965328522</v>
      </c>
      <c r="S755" s="15">
        <f t="shared" si="130"/>
        <v>-5.0144387265280024</v>
      </c>
      <c r="T755" s="15">
        <f t="shared" si="131"/>
        <v>-27.889341709573756</v>
      </c>
      <c r="U755" s="15">
        <v>10.473116214739402</v>
      </c>
      <c r="V755" s="15">
        <v>8.2166999280000006</v>
      </c>
      <c r="W755" s="15">
        <f t="shared" si="132"/>
        <v>-2.2564162867394018</v>
      </c>
      <c r="X755" s="16">
        <f t="shared" si="136"/>
        <v>-21.544841482459834</v>
      </c>
      <c r="Y755" s="13">
        <v>18.16</v>
      </c>
      <c r="Z755" s="13">
        <v>416.52</v>
      </c>
      <c r="AA755" s="13">
        <v>15.6</v>
      </c>
      <c r="AB755" s="13">
        <v>0</v>
      </c>
      <c r="AC755" s="53">
        <f t="shared" si="133"/>
        <v>0.20826</v>
      </c>
      <c r="AD755" s="53">
        <f t="shared" si="139"/>
        <v>0.16339071312862916</v>
      </c>
      <c r="AE755" s="53">
        <f t="shared" si="134"/>
        <v>-4.4869286871370845E-2</v>
      </c>
      <c r="AF755" s="53">
        <f t="shared" si="135"/>
        <v>-21.54484148245983</v>
      </c>
      <c r="AG755" s="44">
        <v>221112</v>
      </c>
      <c r="AH755" s="15" t="s">
        <v>686</v>
      </c>
      <c r="AI755" s="20"/>
      <c r="AJ755" s="20"/>
      <c r="AK755" s="20"/>
      <c r="AL755" s="20"/>
      <c r="AM755" s="20"/>
      <c r="AN755" s="20"/>
      <c r="AO755" s="20"/>
      <c r="AP755" s="20"/>
      <c r="AQ755" s="20"/>
      <c r="AR755" s="20"/>
      <c r="AS755" s="20"/>
      <c r="AT755" s="20"/>
    </row>
    <row r="756" spans="1:46" ht="26.1" customHeight="1" x14ac:dyDescent="0.25">
      <c r="A756" s="39" t="s">
        <v>13</v>
      </c>
      <c r="B756" s="13" t="s">
        <v>261</v>
      </c>
      <c r="C756" s="13">
        <v>34029</v>
      </c>
      <c r="D756" s="13" t="s">
        <v>251</v>
      </c>
      <c r="E756" s="13">
        <v>78896</v>
      </c>
      <c r="F756" s="13" t="s">
        <v>352</v>
      </c>
      <c r="G756" s="13" t="s">
        <v>166</v>
      </c>
      <c r="H756" s="13" t="s">
        <v>167</v>
      </c>
      <c r="I756" s="4">
        <v>54640</v>
      </c>
      <c r="J756" s="4">
        <v>2001</v>
      </c>
      <c r="K756" s="14" t="s">
        <v>36</v>
      </c>
      <c r="L756" s="15" t="s">
        <v>679</v>
      </c>
      <c r="M756" s="68">
        <v>845.59</v>
      </c>
      <c r="N756" s="61">
        <v>2089.02</v>
      </c>
      <c r="O756" s="65">
        <f t="shared" si="128"/>
        <v>0.38296648550724638</v>
      </c>
      <c r="P756" s="65">
        <f t="shared" si="129"/>
        <v>0.94611413043478265</v>
      </c>
      <c r="Q756" s="15">
        <v>18.860289200709232</v>
      </c>
      <c r="R756" s="15">
        <v>25.435006053999999</v>
      </c>
      <c r="S756" s="15">
        <f t="shared" si="130"/>
        <v>6.5747168532907665</v>
      </c>
      <c r="T756" s="15">
        <f t="shared" si="131"/>
        <v>34.860106243988703</v>
      </c>
      <c r="U756" s="15">
        <v>10.086337041453366</v>
      </c>
      <c r="V756" s="15">
        <v>14.910966133999999</v>
      </c>
      <c r="W756" s="15">
        <f t="shared" si="132"/>
        <v>4.8246290925466333</v>
      </c>
      <c r="X756" s="16">
        <f t="shared" si="136"/>
        <v>47.833312259129507</v>
      </c>
      <c r="Y756" s="13">
        <v>19.04</v>
      </c>
      <c r="Z756" s="13">
        <v>700.52</v>
      </c>
      <c r="AA756" s="13">
        <v>30.43</v>
      </c>
      <c r="AB756" s="13">
        <v>0</v>
      </c>
      <c r="AC756" s="53">
        <f t="shared" si="133"/>
        <v>0.35026000000000002</v>
      </c>
      <c r="AD756" s="53">
        <f t="shared" si="139"/>
        <v>0.5178009595188271</v>
      </c>
      <c r="AE756" s="53">
        <f t="shared" si="134"/>
        <v>0.16754095951882708</v>
      </c>
      <c r="AF756" s="53">
        <f t="shared" si="135"/>
        <v>47.833312259129521</v>
      </c>
      <c r="AG756" s="44" t="s">
        <v>681</v>
      </c>
      <c r="AH756" s="15" t="s">
        <v>683</v>
      </c>
      <c r="AI756" s="20"/>
      <c r="AJ756" s="20"/>
      <c r="AK756" s="20"/>
      <c r="AL756" s="20"/>
      <c r="AM756" s="20"/>
      <c r="AN756" s="20"/>
      <c r="AO756" s="20"/>
      <c r="AP756" s="20"/>
      <c r="AQ756" s="20"/>
      <c r="AR756" s="20"/>
      <c r="AS756" s="20"/>
      <c r="AT756" s="20"/>
    </row>
    <row r="757" spans="1:46" ht="26.1" customHeight="1" x14ac:dyDescent="0.25">
      <c r="A757" s="39" t="s">
        <v>0</v>
      </c>
      <c r="B757" s="13" t="s">
        <v>652</v>
      </c>
      <c r="C757" s="13">
        <v>34039</v>
      </c>
      <c r="D757" s="13" t="s">
        <v>252</v>
      </c>
      <c r="E757" s="13">
        <v>41809</v>
      </c>
      <c r="F757" s="13" t="s">
        <v>271</v>
      </c>
      <c r="G757" s="13" t="s">
        <v>168</v>
      </c>
      <c r="H757" s="13" t="s">
        <v>170</v>
      </c>
      <c r="I757" s="4">
        <v>50006</v>
      </c>
      <c r="J757" s="4">
        <v>4001</v>
      </c>
      <c r="K757" s="14" t="s">
        <v>40</v>
      </c>
      <c r="L757" s="15" t="s">
        <v>679</v>
      </c>
      <c r="M757" s="68">
        <v>2200.7199999999998</v>
      </c>
      <c r="N757" s="61">
        <v>2205.1999999999998</v>
      </c>
      <c r="O757" s="65">
        <f t="shared" si="128"/>
        <v>0.99670289855072458</v>
      </c>
      <c r="P757" s="65">
        <f t="shared" si="129"/>
        <v>0.99873188405797098</v>
      </c>
      <c r="Q757" s="15">
        <v>8.9786833416229843</v>
      </c>
      <c r="R757" s="15">
        <v>6.8635366900000001</v>
      </c>
      <c r="S757" s="15">
        <f t="shared" si="130"/>
        <v>-2.1151466516229842</v>
      </c>
      <c r="T757" s="15">
        <f t="shared" si="131"/>
        <v>-23.557425639655659</v>
      </c>
      <c r="U757" s="15">
        <v>2.2157763729414599</v>
      </c>
      <c r="V757" s="15">
        <v>1.7143273200000002</v>
      </c>
      <c r="W757" s="15">
        <f t="shared" si="132"/>
        <v>-0.50144905294145969</v>
      </c>
      <c r="X757" s="16">
        <f t="shared" si="136"/>
        <v>-22.630851157410902</v>
      </c>
      <c r="Y757" s="13">
        <v>8.92</v>
      </c>
      <c r="Z757" s="13">
        <v>0</v>
      </c>
      <c r="AA757" s="13">
        <v>0</v>
      </c>
      <c r="AB757" s="13">
        <v>0</v>
      </c>
      <c r="AC757" s="53">
        <f t="shared" si="133"/>
        <v>0</v>
      </c>
      <c r="AD757" s="53">
        <f>IFERROR((((V757)/N757)*24),"0.00")</f>
        <v>1.8657652675494289E-2</v>
      </c>
      <c r="AE757" s="53">
        <f t="shared" si="134"/>
        <v>1.8657652675494289E-2</v>
      </c>
      <c r="AF757" s="53" t="str">
        <f t="shared" si="135"/>
        <v>0.00</v>
      </c>
      <c r="AG757" s="44">
        <v>221112</v>
      </c>
      <c r="AH757" s="15" t="s">
        <v>683</v>
      </c>
      <c r="AI757" s="20"/>
      <c r="AJ757" s="20"/>
      <c r="AK757" s="20"/>
      <c r="AL757" s="20"/>
      <c r="AM757" s="20"/>
      <c r="AN757" s="20"/>
      <c r="AO757" s="20"/>
      <c r="AP757" s="20"/>
      <c r="AQ757" s="20"/>
      <c r="AR757" s="20"/>
      <c r="AS757" s="20"/>
      <c r="AT757" s="20"/>
    </row>
    <row r="758" spans="1:46" ht="26.1" customHeight="1" x14ac:dyDescent="0.25">
      <c r="A758" s="39" t="s">
        <v>0</v>
      </c>
      <c r="B758" s="13" t="s">
        <v>652</v>
      </c>
      <c r="C758" s="13">
        <v>34039</v>
      </c>
      <c r="D758" s="13" t="s">
        <v>252</v>
      </c>
      <c r="E758" s="13">
        <v>41809</v>
      </c>
      <c r="F758" s="13" t="s">
        <v>271</v>
      </c>
      <c r="G758" s="13" t="s">
        <v>168</v>
      </c>
      <c r="H758" s="13" t="s">
        <v>170</v>
      </c>
      <c r="I758" s="4">
        <v>50006</v>
      </c>
      <c r="J758" s="4">
        <v>4001</v>
      </c>
      <c r="K758" s="14" t="s">
        <v>38</v>
      </c>
      <c r="L758" s="15" t="s">
        <v>679</v>
      </c>
      <c r="M758" s="68">
        <v>2200.7199999999998</v>
      </c>
      <c r="N758" s="61">
        <v>2205.1999999999998</v>
      </c>
      <c r="O758" s="65">
        <f t="shared" si="128"/>
        <v>0.99670289855072458</v>
      </c>
      <c r="P758" s="65">
        <f t="shared" si="129"/>
        <v>0.99873188405797098</v>
      </c>
      <c r="Q758" s="15">
        <v>23.825325087613741</v>
      </c>
      <c r="R758" s="15">
        <v>18.212691847999999</v>
      </c>
      <c r="S758" s="15">
        <f t="shared" si="130"/>
        <v>-5.6126332396137428</v>
      </c>
      <c r="T758" s="15">
        <f t="shared" si="131"/>
        <v>-23.557425634169526</v>
      </c>
      <c r="U758" s="15">
        <v>5.8796585644194552</v>
      </c>
      <c r="V758" s="15">
        <v>4.5490417829999998</v>
      </c>
      <c r="W758" s="15">
        <f t="shared" si="132"/>
        <v>-1.3306167814194554</v>
      </c>
      <c r="X758" s="16">
        <f t="shared" si="136"/>
        <v>-22.630851210844718</v>
      </c>
      <c r="Y758" s="13">
        <v>23.79</v>
      </c>
      <c r="Z758" s="13">
        <v>0</v>
      </c>
      <c r="AA758" s="13">
        <v>0</v>
      </c>
      <c r="AB758" s="13">
        <v>0</v>
      </c>
      <c r="AC758" s="53">
        <f t="shared" si="133"/>
        <v>0</v>
      </c>
      <c r="AD758" s="53">
        <f>IFERROR((((V758)/N758)*24),"0.00")</f>
        <v>4.9508889348811903E-2</v>
      </c>
      <c r="AE758" s="53">
        <f t="shared" si="134"/>
        <v>4.9508889348811903E-2</v>
      </c>
      <c r="AF758" s="53" t="str">
        <f t="shared" si="135"/>
        <v>0.00</v>
      </c>
      <c r="AG758" s="44">
        <v>221112</v>
      </c>
      <c r="AH758" s="15" t="s">
        <v>683</v>
      </c>
      <c r="AI758" s="20"/>
      <c r="AJ758" s="20"/>
      <c r="AK758" s="20"/>
      <c r="AL758" s="20"/>
      <c r="AM758" s="20"/>
      <c r="AN758" s="20"/>
      <c r="AO758" s="20"/>
      <c r="AP758" s="20"/>
      <c r="AQ758" s="20"/>
      <c r="AR758" s="20"/>
      <c r="AS758" s="20"/>
      <c r="AT758" s="20"/>
    </row>
    <row r="759" spans="1:46" ht="26.1" customHeight="1" x14ac:dyDescent="0.25">
      <c r="A759" s="39" t="s">
        <v>0</v>
      </c>
      <c r="B759" s="13" t="s">
        <v>652</v>
      </c>
      <c r="C759" s="13">
        <v>34039</v>
      </c>
      <c r="D759" s="13" t="s">
        <v>252</v>
      </c>
      <c r="E759" s="13">
        <v>41809</v>
      </c>
      <c r="F759" s="13" t="s">
        <v>271</v>
      </c>
      <c r="G759" s="13" t="s">
        <v>168</v>
      </c>
      <c r="H759" s="13" t="s">
        <v>170</v>
      </c>
      <c r="I759" s="4">
        <v>50006</v>
      </c>
      <c r="J759" s="4">
        <v>4001</v>
      </c>
      <c r="K759" s="14" t="s">
        <v>39</v>
      </c>
      <c r="L759" s="15" t="s">
        <v>679</v>
      </c>
      <c r="M759" s="68">
        <v>2200.7199999999998</v>
      </c>
      <c r="N759" s="61">
        <v>2205.1999999999998</v>
      </c>
      <c r="O759" s="65">
        <f t="shared" si="128"/>
        <v>0.99670289855072458</v>
      </c>
      <c r="P759" s="65">
        <f t="shared" si="129"/>
        <v>0.99873188405797098</v>
      </c>
      <c r="Q759" s="15">
        <v>23.825325087613741</v>
      </c>
      <c r="R759" s="15">
        <v>18.212691847999999</v>
      </c>
      <c r="S759" s="15">
        <f t="shared" si="130"/>
        <v>-5.6126332396137428</v>
      </c>
      <c r="T759" s="15">
        <f t="shared" si="131"/>
        <v>-23.557425634169526</v>
      </c>
      <c r="U759" s="15">
        <v>5.8796585644194552</v>
      </c>
      <c r="V759" s="15">
        <v>4.5490417829999998</v>
      </c>
      <c r="W759" s="15">
        <f t="shared" si="132"/>
        <v>-1.3306167814194554</v>
      </c>
      <c r="X759" s="16">
        <f t="shared" si="136"/>
        <v>-22.630851210844718</v>
      </c>
      <c r="Y759" s="13">
        <v>23.79</v>
      </c>
      <c r="Z759" s="13">
        <v>0</v>
      </c>
      <c r="AA759" s="13">
        <v>0</v>
      </c>
      <c r="AB759" s="13">
        <v>0</v>
      </c>
      <c r="AC759" s="53">
        <f t="shared" si="133"/>
        <v>0</v>
      </c>
      <c r="AD759" s="53">
        <f>IFERROR((((V759)/N759)*24),"0.00")</f>
        <v>4.9508889348811903E-2</v>
      </c>
      <c r="AE759" s="53">
        <f t="shared" si="134"/>
        <v>4.9508889348811903E-2</v>
      </c>
      <c r="AF759" s="53" t="str">
        <f t="shared" si="135"/>
        <v>0.00</v>
      </c>
      <c r="AG759" s="44">
        <v>221112</v>
      </c>
      <c r="AH759" s="15" t="s">
        <v>683</v>
      </c>
      <c r="AI759" s="20"/>
      <c r="AJ759" s="20"/>
      <c r="AK759" s="20"/>
      <c r="AL759" s="20"/>
      <c r="AM759" s="20"/>
      <c r="AN759" s="20"/>
      <c r="AO759" s="20"/>
      <c r="AP759" s="20"/>
      <c r="AQ759" s="20"/>
      <c r="AR759" s="20"/>
      <c r="AS759" s="20"/>
      <c r="AT759" s="20"/>
    </row>
    <row r="760" spans="1:46" ht="26.1" customHeight="1" x14ac:dyDescent="0.25">
      <c r="A760" s="39" t="s">
        <v>0</v>
      </c>
      <c r="B760" s="13" t="s">
        <v>652</v>
      </c>
      <c r="C760" s="13">
        <v>34039</v>
      </c>
      <c r="D760" s="13" t="s">
        <v>252</v>
      </c>
      <c r="E760" s="13">
        <v>41809</v>
      </c>
      <c r="F760" s="13" t="s">
        <v>271</v>
      </c>
      <c r="G760" s="13" t="s">
        <v>168</v>
      </c>
      <c r="H760" s="13" t="s">
        <v>170</v>
      </c>
      <c r="I760" s="4">
        <v>50006</v>
      </c>
      <c r="J760" s="4">
        <v>4001</v>
      </c>
      <c r="K760" s="14" t="s">
        <v>37</v>
      </c>
      <c r="L760" s="15" t="s">
        <v>679</v>
      </c>
      <c r="M760" s="68">
        <v>2200.7199999999998</v>
      </c>
      <c r="N760" s="61">
        <v>2205.1999999999998</v>
      </c>
      <c r="O760" s="65">
        <f t="shared" si="128"/>
        <v>0.99670289855072458</v>
      </c>
      <c r="P760" s="65">
        <f t="shared" si="129"/>
        <v>0.99873188405797098</v>
      </c>
      <c r="Q760" s="15">
        <v>4.52641699999905</v>
      </c>
      <c r="R760" s="15">
        <v>3.460109681</v>
      </c>
      <c r="S760" s="15">
        <f t="shared" si="130"/>
        <v>-1.06630731899905</v>
      </c>
      <c r="T760" s="15">
        <f t="shared" si="131"/>
        <v>-23.557425641501297</v>
      </c>
      <c r="U760" s="15">
        <v>1.1170377059833139</v>
      </c>
      <c r="V760" s="15">
        <v>0.86424256500000007</v>
      </c>
      <c r="W760" s="15">
        <f t="shared" si="132"/>
        <v>-0.25279514098331379</v>
      </c>
      <c r="X760" s="16">
        <f t="shared" si="136"/>
        <v>-22.630851190540742</v>
      </c>
      <c r="Y760" s="13">
        <v>0.69</v>
      </c>
      <c r="Z760" s="13">
        <v>0</v>
      </c>
      <c r="AA760" s="13">
        <v>0</v>
      </c>
      <c r="AB760" s="13">
        <v>0</v>
      </c>
      <c r="AC760" s="53">
        <f t="shared" si="133"/>
        <v>0</v>
      </c>
      <c r="AD760" s="53">
        <f>IFERROR((((V760)/N760)*24),"0.00")</f>
        <v>9.405868655904228E-3</v>
      </c>
      <c r="AE760" s="53">
        <f t="shared" si="134"/>
        <v>9.405868655904228E-3</v>
      </c>
      <c r="AF760" s="53" t="str">
        <f t="shared" si="135"/>
        <v>0.00</v>
      </c>
      <c r="AG760" s="44">
        <v>221112</v>
      </c>
      <c r="AH760" s="15" t="s">
        <v>683</v>
      </c>
      <c r="AI760" s="20"/>
      <c r="AJ760" s="20"/>
      <c r="AK760" s="20"/>
      <c r="AL760" s="20"/>
      <c r="AM760" s="20"/>
      <c r="AN760" s="20"/>
      <c r="AO760" s="20"/>
      <c r="AP760" s="20"/>
      <c r="AQ760" s="20"/>
      <c r="AR760" s="20"/>
      <c r="AS760" s="20"/>
      <c r="AT760" s="20"/>
    </row>
    <row r="761" spans="1:46" ht="26.1" customHeight="1" x14ac:dyDescent="0.25">
      <c r="A761" s="39" t="s">
        <v>0</v>
      </c>
      <c r="B761" s="13" t="s">
        <v>652</v>
      </c>
      <c r="C761" s="13">
        <v>34039</v>
      </c>
      <c r="D761" s="13" t="s">
        <v>252</v>
      </c>
      <c r="E761" s="13">
        <v>41809</v>
      </c>
      <c r="F761" s="13" t="s">
        <v>271</v>
      </c>
      <c r="G761" s="13" t="s">
        <v>168</v>
      </c>
      <c r="H761" s="13" t="s">
        <v>170</v>
      </c>
      <c r="I761" s="4">
        <v>50006</v>
      </c>
      <c r="J761" s="4">
        <v>4001</v>
      </c>
      <c r="K761" s="14" t="s">
        <v>34</v>
      </c>
      <c r="L761" s="15" t="s">
        <v>679</v>
      </c>
      <c r="M761" s="68">
        <v>2200.7199999999998</v>
      </c>
      <c r="N761" s="61">
        <v>2205.1999999999998</v>
      </c>
      <c r="O761" s="65">
        <f t="shared" si="128"/>
        <v>0.99670289855072458</v>
      </c>
      <c r="P761" s="65">
        <f t="shared" si="129"/>
        <v>0.99873188405797098</v>
      </c>
      <c r="Q761" s="15">
        <v>1.06058046847475</v>
      </c>
      <c r="R761" s="15">
        <v>0.81073501299999995</v>
      </c>
      <c r="S761" s="15">
        <f t="shared" si="130"/>
        <v>-0.24984545547475001</v>
      </c>
      <c r="T761" s="15">
        <f t="shared" si="131"/>
        <v>-23.557425664651326</v>
      </c>
      <c r="U761" s="15">
        <v>0.26173204402425976</v>
      </c>
      <c r="V761" s="15">
        <v>0.20249985500000001</v>
      </c>
      <c r="W761" s="15">
        <f t="shared" si="132"/>
        <v>-5.9232189024259752E-2</v>
      </c>
      <c r="X761" s="16">
        <f t="shared" si="136"/>
        <v>-22.630851046564846</v>
      </c>
      <c r="Y761" s="13">
        <v>1.05</v>
      </c>
      <c r="Z761" s="13">
        <v>3.05</v>
      </c>
      <c r="AA761" s="13">
        <v>0</v>
      </c>
      <c r="AB761" s="13">
        <v>0</v>
      </c>
      <c r="AC761" s="53">
        <f t="shared" si="133"/>
        <v>1.5249999999999999E-3</v>
      </c>
      <c r="AD761" s="53">
        <f>IFERROR((((V761)/N761)*24),"0.00")</f>
        <v>2.2038801559949215E-3</v>
      </c>
      <c r="AE761" s="53">
        <f t="shared" si="134"/>
        <v>6.788801559949216E-4</v>
      </c>
      <c r="AF761" s="53">
        <f t="shared" si="135"/>
        <v>44.516731540650603</v>
      </c>
      <c r="AG761" s="44">
        <v>221112</v>
      </c>
      <c r="AH761" s="15" t="s">
        <v>683</v>
      </c>
      <c r="AI761" s="20"/>
      <c r="AJ761" s="20"/>
      <c r="AK761" s="20"/>
      <c r="AL761" s="20"/>
      <c r="AM761" s="20"/>
      <c r="AN761" s="20"/>
      <c r="AO761" s="20"/>
      <c r="AP761" s="20"/>
      <c r="AQ761" s="20"/>
      <c r="AR761" s="20"/>
      <c r="AS761" s="20"/>
      <c r="AT761" s="20"/>
    </row>
    <row r="762" spans="1:46" ht="26.1" customHeight="1" x14ac:dyDescent="0.25">
      <c r="A762" s="39" t="s">
        <v>0</v>
      </c>
      <c r="B762" s="13" t="s">
        <v>652</v>
      </c>
      <c r="C762" s="13">
        <v>34039</v>
      </c>
      <c r="D762" s="13" t="s">
        <v>252</v>
      </c>
      <c r="E762" s="13">
        <v>41809</v>
      </c>
      <c r="F762" s="13" t="s">
        <v>271</v>
      </c>
      <c r="G762" s="13" t="s">
        <v>168</v>
      </c>
      <c r="H762" s="13" t="s">
        <v>170</v>
      </c>
      <c r="I762" s="4">
        <v>50006</v>
      </c>
      <c r="J762" s="4">
        <v>4001</v>
      </c>
      <c r="K762" s="14" t="s">
        <v>35</v>
      </c>
      <c r="L762" s="15" t="s">
        <v>679</v>
      </c>
      <c r="M762" s="68">
        <v>2200.7199999999998</v>
      </c>
      <c r="N762" s="61">
        <v>2205.1999999999998</v>
      </c>
      <c r="O762" s="65">
        <f t="shared" si="128"/>
        <v>0.99670289855072458</v>
      </c>
      <c r="P762" s="65">
        <f t="shared" si="129"/>
        <v>0.99873188405797098</v>
      </c>
      <c r="Q762" s="15">
        <v>5.6558635222821909</v>
      </c>
      <c r="R762" s="15">
        <v>4.3234876790000003</v>
      </c>
      <c r="S762" s="15">
        <f t="shared" si="130"/>
        <v>-1.3323758432821906</v>
      </c>
      <c r="T762" s="15">
        <f t="shared" si="131"/>
        <v>-23.557425635061385</v>
      </c>
      <c r="U762" s="15">
        <v>1.395764644372574</v>
      </c>
      <c r="V762" s="15">
        <v>1.0798912250000001</v>
      </c>
      <c r="W762" s="15">
        <f t="shared" si="132"/>
        <v>-0.31587341937257385</v>
      </c>
      <c r="X762" s="16">
        <f t="shared" si="136"/>
        <v>-22.630851171514358</v>
      </c>
      <c r="Y762" s="13">
        <v>5.61</v>
      </c>
      <c r="Z762" s="13">
        <v>24.47</v>
      </c>
      <c r="AA762" s="13">
        <v>0</v>
      </c>
      <c r="AB762" s="13">
        <v>72.59</v>
      </c>
      <c r="AC762" s="53">
        <f t="shared" si="133"/>
        <v>1.2234999999999999E-2</v>
      </c>
      <c r="AD762" s="69">
        <f>AC762+(AC762*(X762/100))</f>
        <v>9.4661153591652173E-3</v>
      </c>
      <c r="AE762" s="53">
        <f t="shared" si="134"/>
        <v>-2.768884640834782E-3</v>
      </c>
      <c r="AF762" s="53">
        <f t="shared" si="135"/>
        <v>-22.630851171514362</v>
      </c>
      <c r="AG762" s="44">
        <v>221112</v>
      </c>
      <c r="AH762" s="15" t="s">
        <v>683</v>
      </c>
      <c r="AI762" s="20"/>
      <c r="AJ762" s="20"/>
      <c r="AK762" s="20"/>
      <c r="AL762" s="20"/>
      <c r="AM762" s="20"/>
      <c r="AN762" s="20"/>
      <c r="AO762" s="20"/>
      <c r="AP762" s="20"/>
      <c r="AQ762" s="20"/>
      <c r="AR762" s="20"/>
      <c r="AS762" s="20"/>
      <c r="AT762" s="20"/>
    </row>
    <row r="763" spans="1:46" ht="26.1" customHeight="1" x14ac:dyDescent="0.25">
      <c r="A763" s="39" t="s">
        <v>0</v>
      </c>
      <c r="B763" s="13" t="s">
        <v>652</v>
      </c>
      <c r="C763" s="13">
        <v>34039</v>
      </c>
      <c r="D763" s="13" t="s">
        <v>252</v>
      </c>
      <c r="E763" s="13">
        <v>41809</v>
      </c>
      <c r="F763" s="13" t="s">
        <v>271</v>
      </c>
      <c r="G763" s="13" t="s">
        <v>168</v>
      </c>
      <c r="H763" s="13" t="s">
        <v>170</v>
      </c>
      <c r="I763" s="4">
        <v>50006</v>
      </c>
      <c r="J763" s="4">
        <v>4001</v>
      </c>
      <c r="K763" s="14" t="s">
        <v>36</v>
      </c>
      <c r="L763" s="15" t="s">
        <v>679</v>
      </c>
      <c r="M763" s="68">
        <v>2200.7199999999998</v>
      </c>
      <c r="N763" s="61">
        <v>2205.1999999999998</v>
      </c>
      <c r="O763" s="65">
        <f t="shared" si="128"/>
        <v>0.99670289855072458</v>
      </c>
      <c r="P763" s="65">
        <f t="shared" si="129"/>
        <v>0.99873188405797098</v>
      </c>
      <c r="Q763" s="15">
        <v>28.311050766706927</v>
      </c>
      <c r="R763" s="15">
        <v>21.640492578</v>
      </c>
      <c r="S763" s="15">
        <f t="shared" si="130"/>
        <v>-6.6705581887069272</v>
      </c>
      <c r="T763" s="15">
        <f t="shared" si="131"/>
        <v>-23.561676476350829</v>
      </c>
      <c r="U763" s="15">
        <v>7.0324638982918746</v>
      </c>
      <c r="V763" s="15">
        <v>5.4409574570000006</v>
      </c>
      <c r="W763" s="15">
        <f t="shared" si="132"/>
        <v>-1.591506441291874</v>
      </c>
      <c r="X763" s="16">
        <f t="shared" si="136"/>
        <v>-22.630851211030564</v>
      </c>
      <c r="Y763" s="13">
        <v>60.589999999999996</v>
      </c>
      <c r="Z763" s="13">
        <v>306.60000000000002</v>
      </c>
      <c r="AA763" s="13">
        <v>24.66</v>
      </c>
      <c r="AB763" s="13">
        <v>0</v>
      </c>
      <c r="AC763" s="53">
        <f t="shared" si="133"/>
        <v>0.15330000000000002</v>
      </c>
      <c r="AD763" s="53">
        <f>AC763+(AC763*(X763/100))</f>
        <v>0.11860690509349016</v>
      </c>
      <c r="AE763" s="53">
        <f t="shared" si="134"/>
        <v>-3.4693094906509861E-2</v>
      </c>
      <c r="AF763" s="53">
        <f t="shared" si="135"/>
        <v>-22.630851211030564</v>
      </c>
      <c r="AG763" s="44">
        <v>221112</v>
      </c>
      <c r="AH763" s="15" t="s">
        <v>683</v>
      </c>
      <c r="AI763" s="20"/>
      <c r="AJ763" s="20"/>
      <c r="AK763" s="20"/>
      <c r="AL763" s="20"/>
      <c r="AM763" s="20"/>
      <c r="AN763" s="20"/>
      <c r="AO763" s="20"/>
      <c r="AP763" s="20"/>
      <c r="AQ763" s="20"/>
      <c r="AR763" s="20"/>
      <c r="AS763" s="20"/>
      <c r="AT763" s="20"/>
    </row>
    <row r="764" spans="1:46" ht="26.1" customHeight="1" x14ac:dyDescent="0.25">
      <c r="A764" s="40" t="s">
        <v>0</v>
      </c>
      <c r="B764" s="13" t="s">
        <v>652</v>
      </c>
      <c r="C764" s="13">
        <v>34039</v>
      </c>
      <c r="D764" s="13" t="s">
        <v>252</v>
      </c>
      <c r="E764" s="13">
        <v>41809</v>
      </c>
      <c r="F764" s="13" t="s">
        <v>280</v>
      </c>
      <c r="G764" s="13" t="s">
        <v>168</v>
      </c>
      <c r="H764" s="13" t="s">
        <v>171</v>
      </c>
      <c r="I764" s="4">
        <v>50006</v>
      </c>
      <c r="J764" s="4">
        <v>5001</v>
      </c>
      <c r="K764" s="13" t="s">
        <v>40</v>
      </c>
      <c r="L764" s="15" t="s">
        <v>679</v>
      </c>
      <c r="M764" s="68">
        <v>1414.54</v>
      </c>
      <c r="N764" s="61">
        <v>1602.85</v>
      </c>
      <c r="O764" s="65">
        <f t="shared" si="128"/>
        <v>0.64064311594202894</v>
      </c>
      <c r="P764" s="65">
        <f t="shared" si="129"/>
        <v>0.72592844202898543</v>
      </c>
      <c r="Q764" s="15">
        <v>4.1911752614794811</v>
      </c>
      <c r="R764" s="15">
        <v>3.2119796479999998</v>
      </c>
      <c r="S764" s="15">
        <f t="shared" si="130"/>
        <v>-0.97919561347948125</v>
      </c>
      <c r="T764" s="15">
        <f t="shared" si="131"/>
        <v>-23.363270500261208</v>
      </c>
      <c r="U764" s="15">
        <v>0.95787142482359344</v>
      </c>
      <c r="V764" s="15">
        <v>0.73957077700000018</v>
      </c>
      <c r="W764" s="15">
        <f t="shared" si="132"/>
        <v>-0.21830064782359326</v>
      </c>
      <c r="X764" s="16">
        <f t="shared" si="136"/>
        <v>-22.79018270785107</v>
      </c>
      <c r="Y764" s="13">
        <v>4.1899999999999995</v>
      </c>
      <c r="Z764" s="13">
        <v>0</v>
      </c>
      <c r="AA764" s="13">
        <v>0</v>
      </c>
      <c r="AB764" s="13">
        <v>0</v>
      </c>
      <c r="AC764" s="53">
        <f t="shared" si="133"/>
        <v>0</v>
      </c>
      <c r="AD764" s="53">
        <f>IFERROR((((V764)/N764)*24),"0.00")</f>
        <v>1.1073836383941108E-2</v>
      </c>
      <c r="AE764" s="53">
        <f t="shared" si="134"/>
        <v>1.1073836383941108E-2</v>
      </c>
      <c r="AF764" s="53" t="str">
        <f t="shared" si="135"/>
        <v>0.00</v>
      </c>
      <c r="AG764" s="44" t="s">
        <v>681</v>
      </c>
      <c r="AH764" s="15" t="s">
        <v>683</v>
      </c>
      <c r="AI764" s="59"/>
      <c r="AJ764" s="20"/>
      <c r="AK764" s="20"/>
      <c r="AL764" s="20"/>
      <c r="AM764" s="20"/>
      <c r="AN764" s="20"/>
      <c r="AO764" s="20"/>
      <c r="AP764" s="20"/>
      <c r="AQ764" s="20"/>
      <c r="AR764" s="20"/>
      <c r="AS764" s="20"/>
      <c r="AT764" s="20"/>
    </row>
    <row r="765" spans="1:46" ht="26.1" customHeight="1" x14ac:dyDescent="0.25">
      <c r="A765" s="39" t="s">
        <v>0</v>
      </c>
      <c r="B765" s="13" t="s">
        <v>652</v>
      </c>
      <c r="C765" s="13">
        <v>34039</v>
      </c>
      <c r="D765" s="13" t="s">
        <v>252</v>
      </c>
      <c r="E765" s="13">
        <v>41809</v>
      </c>
      <c r="F765" s="13" t="s">
        <v>280</v>
      </c>
      <c r="G765" s="13" t="s">
        <v>168</v>
      </c>
      <c r="H765" s="13" t="s">
        <v>171</v>
      </c>
      <c r="I765" s="4">
        <v>50006</v>
      </c>
      <c r="J765" s="4">
        <v>5001</v>
      </c>
      <c r="K765" s="14" t="s">
        <v>38</v>
      </c>
      <c r="L765" s="15" t="s">
        <v>679</v>
      </c>
      <c r="M765" s="68">
        <v>1414.54</v>
      </c>
      <c r="N765" s="61">
        <v>1602.85</v>
      </c>
      <c r="O765" s="65">
        <f t="shared" si="128"/>
        <v>0.64064311594202894</v>
      </c>
      <c r="P765" s="65">
        <f t="shared" si="129"/>
        <v>0.72592844202898543</v>
      </c>
      <c r="Q765" s="15">
        <v>11.878363214751102</v>
      </c>
      <c r="R765" s="15">
        <v>9.1031890860000004</v>
      </c>
      <c r="S765" s="15">
        <f t="shared" si="130"/>
        <v>-2.775174128751102</v>
      </c>
      <c r="T765" s="15">
        <f t="shared" si="131"/>
        <v>-23.363270499295407</v>
      </c>
      <c r="U765" s="15">
        <v>2.7147384652841868</v>
      </c>
      <c r="V765" s="15">
        <v>2.0960446090000002</v>
      </c>
      <c r="W765" s="15">
        <f t="shared" si="132"/>
        <v>-0.61869385628418661</v>
      </c>
      <c r="X765" s="16">
        <f t="shared" si="136"/>
        <v>-22.790182708057657</v>
      </c>
      <c r="Y765" s="13">
        <v>11.879999999999999</v>
      </c>
      <c r="Z765" s="13">
        <v>0</v>
      </c>
      <c r="AA765" s="13">
        <v>0</v>
      </c>
      <c r="AB765" s="13">
        <v>0</v>
      </c>
      <c r="AC765" s="53">
        <f t="shared" si="133"/>
        <v>0</v>
      </c>
      <c r="AD765" s="53">
        <f>IFERROR((((V765)/N765)*24),"0.00")</f>
        <v>3.1384765022304029E-2</v>
      </c>
      <c r="AE765" s="53">
        <f t="shared" si="134"/>
        <v>3.1384765022304029E-2</v>
      </c>
      <c r="AF765" s="53" t="str">
        <f t="shared" si="135"/>
        <v>0.00</v>
      </c>
      <c r="AG765" s="44" t="s">
        <v>681</v>
      </c>
      <c r="AH765" s="15" t="s">
        <v>683</v>
      </c>
      <c r="AI765" s="20"/>
      <c r="AJ765" s="20"/>
      <c r="AK765" s="20"/>
      <c r="AL765" s="20"/>
      <c r="AM765" s="20"/>
      <c r="AN765" s="20"/>
      <c r="AO765" s="20"/>
      <c r="AP765" s="20"/>
      <c r="AQ765" s="20"/>
      <c r="AR765" s="20"/>
      <c r="AS765" s="20"/>
      <c r="AT765" s="20"/>
    </row>
    <row r="766" spans="1:46" ht="26.1" customHeight="1" x14ac:dyDescent="0.25">
      <c r="A766" s="39" t="s">
        <v>0</v>
      </c>
      <c r="B766" s="13" t="s">
        <v>652</v>
      </c>
      <c r="C766" s="13">
        <v>34039</v>
      </c>
      <c r="D766" s="13" t="s">
        <v>252</v>
      </c>
      <c r="E766" s="13">
        <v>41809</v>
      </c>
      <c r="F766" s="13" t="s">
        <v>280</v>
      </c>
      <c r="G766" s="13" t="s">
        <v>168</v>
      </c>
      <c r="H766" s="13" t="s">
        <v>171</v>
      </c>
      <c r="I766" s="4">
        <v>50006</v>
      </c>
      <c r="J766" s="4">
        <v>5001</v>
      </c>
      <c r="K766" s="14" t="s">
        <v>39</v>
      </c>
      <c r="L766" s="15" t="s">
        <v>679</v>
      </c>
      <c r="M766" s="68">
        <v>1414.54</v>
      </c>
      <c r="N766" s="61">
        <v>1602.85</v>
      </c>
      <c r="O766" s="65">
        <f t="shared" si="128"/>
        <v>0.64064311594202894</v>
      </c>
      <c r="P766" s="65">
        <f t="shared" si="129"/>
        <v>0.72592844202898543</v>
      </c>
      <c r="Q766" s="15">
        <v>11.878363214751102</v>
      </c>
      <c r="R766" s="15">
        <v>9.1031890860000004</v>
      </c>
      <c r="S766" s="15">
        <f t="shared" si="130"/>
        <v>-2.775174128751102</v>
      </c>
      <c r="T766" s="15">
        <f t="shared" si="131"/>
        <v>-23.363270499295407</v>
      </c>
      <c r="U766" s="15">
        <v>2.7147384652841868</v>
      </c>
      <c r="V766" s="15">
        <v>2.0960446090000002</v>
      </c>
      <c r="W766" s="15">
        <f t="shared" si="132"/>
        <v>-0.61869385628418661</v>
      </c>
      <c r="X766" s="16">
        <f t="shared" si="136"/>
        <v>-22.790182708057657</v>
      </c>
      <c r="Y766" s="13">
        <v>11.879999999999999</v>
      </c>
      <c r="Z766" s="13">
        <v>0</v>
      </c>
      <c r="AA766" s="13">
        <v>0</v>
      </c>
      <c r="AB766" s="13">
        <v>0</v>
      </c>
      <c r="AC766" s="53">
        <f t="shared" si="133"/>
        <v>0</v>
      </c>
      <c r="AD766" s="53">
        <f>IFERROR((((V766)/N766)*24),"0.00")</f>
        <v>3.1384765022304029E-2</v>
      </c>
      <c r="AE766" s="53">
        <f t="shared" si="134"/>
        <v>3.1384765022304029E-2</v>
      </c>
      <c r="AF766" s="53" t="str">
        <f t="shared" si="135"/>
        <v>0.00</v>
      </c>
      <c r="AG766" s="44" t="s">
        <v>681</v>
      </c>
      <c r="AH766" s="15" t="s">
        <v>683</v>
      </c>
      <c r="AI766" s="20"/>
      <c r="AJ766" s="20"/>
      <c r="AK766" s="20"/>
      <c r="AL766" s="20"/>
      <c r="AM766" s="20"/>
      <c r="AN766" s="20"/>
      <c r="AO766" s="20"/>
      <c r="AP766" s="20"/>
      <c r="AQ766" s="20"/>
      <c r="AR766" s="20"/>
      <c r="AS766" s="20"/>
      <c r="AT766" s="20"/>
    </row>
    <row r="767" spans="1:46" ht="26.1" customHeight="1" x14ac:dyDescent="0.25">
      <c r="A767" s="39" t="s">
        <v>0</v>
      </c>
      <c r="B767" s="13" t="s">
        <v>652</v>
      </c>
      <c r="C767" s="13">
        <v>34039</v>
      </c>
      <c r="D767" s="13" t="s">
        <v>252</v>
      </c>
      <c r="E767" s="13">
        <v>41809</v>
      </c>
      <c r="F767" s="13" t="s">
        <v>280</v>
      </c>
      <c r="G767" s="13" t="s">
        <v>168</v>
      </c>
      <c r="H767" s="13" t="s">
        <v>171</v>
      </c>
      <c r="I767" s="4">
        <v>50006</v>
      </c>
      <c r="J767" s="4">
        <v>5001</v>
      </c>
      <c r="K767" s="14" t="s">
        <v>37</v>
      </c>
      <c r="L767" s="15" t="s">
        <v>679</v>
      </c>
      <c r="M767" s="68">
        <v>1414.54</v>
      </c>
      <c r="N767" s="61">
        <v>1602.85</v>
      </c>
      <c r="O767" s="65">
        <f t="shared" si="128"/>
        <v>0.64064311594202894</v>
      </c>
      <c r="P767" s="65">
        <f t="shared" si="129"/>
        <v>0.72592844202898543</v>
      </c>
      <c r="Q767" s="15">
        <v>0.79371957719971997</v>
      </c>
      <c r="R767" s="15">
        <v>0.60828072499999997</v>
      </c>
      <c r="S767" s="15">
        <f t="shared" si="130"/>
        <v>-0.18543885219972001</v>
      </c>
      <c r="T767" s="15">
        <f t="shared" si="131"/>
        <v>-23.363270546249723</v>
      </c>
      <c r="U767" s="15">
        <v>0.18140050341258807</v>
      </c>
      <c r="V767" s="15">
        <v>0.14005899599999999</v>
      </c>
      <c r="W767" s="15">
        <f t="shared" si="132"/>
        <v>-4.1341507412588074E-2</v>
      </c>
      <c r="X767" s="16">
        <f t="shared" si="136"/>
        <v>-22.790183397980158</v>
      </c>
      <c r="Y767" s="13">
        <v>0.65</v>
      </c>
      <c r="Z767" s="13">
        <v>0</v>
      </c>
      <c r="AA767" s="13">
        <v>0</v>
      </c>
      <c r="AB767" s="13">
        <v>0</v>
      </c>
      <c r="AC767" s="53">
        <f t="shared" si="133"/>
        <v>0</v>
      </c>
      <c r="AD767" s="53">
        <f>IFERROR((((V767)/N767)*24),"0.00")</f>
        <v>2.0971493926443523E-3</v>
      </c>
      <c r="AE767" s="53">
        <f t="shared" si="134"/>
        <v>2.0971493926443523E-3</v>
      </c>
      <c r="AF767" s="53" t="str">
        <f t="shared" si="135"/>
        <v>0.00</v>
      </c>
      <c r="AG767" s="44" t="s">
        <v>681</v>
      </c>
      <c r="AH767" s="15" t="s">
        <v>683</v>
      </c>
      <c r="AI767" s="20"/>
      <c r="AJ767" s="20"/>
      <c r="AK767" s="20"/>
      <c r="AL767" s="20"/>
      <c r="AM767" s="20"/>
      <c r="AN767" s="20"/>
      <c r="AO767" s="20"/>
      <c r="AP767" s="20"/>
      <c r="AQ767" s="20"/>
      <c r="AR767" s="20"/>
      <c r="AS767" s="20"/>
      <c r="AT767" s="20"/>
    </row>
    <row r="768" spans="1:46" ht="26.1" customHeight="1" x14ac:dyDescent="0.25">
      <c r="A768" s="39" t="s">
        <v>0</v>
      </c>
      <c r="B768" s="13" t="s">
        <v>652</v>
      </c>
      <c r="C768" s="13">
        <v>34039</v>
      </c>
      <c r="D768" s="13" t="s">
        <v>252</v>
      </c>
      <c r="E768" s="13">
        <v>41809</v>
      </c>
      <c r="F768" s="13" t="s">
        <v>280</v>
      </c>
      <c r="G768" s="13" t="s">
        <v>168</v>
      </c>
      <c r="H768" s="13" t="s">
        <v>171</v>
      </c>
      <c r="I768" s="4">
        <v>50006</v>
      </c>
      <c r="J768" s="4">
        <v>5001</v>
      </c>
      <c r="K768" s="14" t="s">
        <v>34</v>
      </c>
      <c r="L768" s="15" t="s">
        <v>679</v>
      </c>
      <c r="M768" s="68">
        <v>1414.54</v>
      </c>
      <c r="N768" s="61">
        <v>1602.85</v>
      </c>
      <c r="O768" s="65">
        <f t="shared" si="128"/>
        <v>0.64064311594202894</v>
      </c>
      <c r="P768" s="65">
        <f t="shared" si="129"/>
        <v>0.72592844202898543</v>
      </c>
      <c r="Q768" s="15">
        <v>1.6554520036434299</v>
      </c>
      <c r="R768" s="15">
        <v>1.2686842739999999</v>
      </c>
      <c r="S768" s="15">
        <f t="shared" si="130"/>
        <v>-0.38676772964342998</v>
      </c>
      <c r="T768" s="15">
        <f t="shared" si="131"/>
        <v>-23.363270502086777</v>
      </c>
      <c r="U768" s="15">
        <v>0.37834499168551783</v>
      </c>
      <c r="V768" s="15">
        <v>0.29211947699999996</v>
      </c>
      <c r="W768" s="15">
        <f t="shared" si="132"/>
        <v>-8.6225514685517868E-2</v>
      </c>
      <c r="X768" s="16">
        <f t="shared" si="136"/>
        <v>-22.790182658791196</v>
      </c>
      <c r="Y768" s="13">
        <v>1.65</v>
      </c>
      <c r="Z768" s="13">
        <v>12</v>
      </c>
      <c r="AA768" s="13">
        <v>0</v>
      </c>
      <c r="AB768" s="13">
        <v>0</v>
      </c>
      <c r="AC768" s="53">
        <f t="shared" si="133"/>
        <v>6.0000000000000001E-3</v>
      </c>
      <c r="AD768" s="69">
        <f>AC768+(AC768*(X768/100))</f>
        <v>4.6325890404725284E-3</v>
      </c>
      <c r="AE768" s="53">
        <f t="shared" si="134"/>
        <v>-1.3674109595274717E-3</v>
      </c>
      <c r="AF768" s="53">
        <f t="shared" si="135"/>
        <v>-22.790182658791196</v>
      </c>
      <c r="AG768" s="44" t="s">
        <v>681</v>
      </c>
      <c r="AH768" s="15" t="s">
        <v>683</v>
      </c>
      <c r="AI768" s="20"/>
      <c r="AJ768" s="20"/>
      <c r="AK768" s="20"/>
      <c r="AL768" s="20"/>
      <c r="AM768" s="20"/>
      <c r="AN768" s="20"/>
      <c r="AO768" s="20"/>
      <c r="AP768" s="20"/>
      <c r="AQ768" s="20"/>
      <c r="AR768" s="20"/>
      <c r="AS768" s="20"/>
      <c r="AT768" s="20"/>
    </row>
    <row r="769" spans="1:46" ht="26.1" customHeight="1" x14ac:dyDescent="0.25">
      <c r="A769" s="39" t="s">
        <v>0</v>
      </c>
      <c r="B769" s="13" t="s">
        <v>652</v>
      </c>
      <c r="C769" s="13">
        <v>34039</v>
      </c>
      <c r="D769" s="13" t="s">
        <v>252</v>
      </c>
      <c r="E769" s="13">
        <v>41809</v>
      </c>
      <c r="F769" s="13" t="s">
        <v>280</v>
      </c>
      <c r="G769" s="13" t="s">
        <v>168</v>
      </c>
      <c r="H769" s="13" t="s">
        <v>171</v>
      </c>
      <c r="I769" s="4">
        <v>50006</v>
      </c>
      <c r="J769" s="4">
        <v>5001</v>
      </c>
      <c r="K769" s="14" t="s">
        <v>35</v>
      </c>
      <c r="L769" s="15" t="s">
        <v>679</v>
      </c>
      <c r="M769" s="68">
        <v>1414.54</v>
      </c>
      <c r="N769" s="61">
        <v>1602.85</v>
      </c>
      <c r="O769" s="65">
        <f t="shared" si="128"/>
        <v>0.64064311594202894</v>
      </c>
      <c r="P769" s="65">
        <f t="shared" si="129"/>
        <v>0.72592844202898543</v>
      </c>
      <c r="Q769" s="15">
        <v>7.4528098978373167</v>
      </c>
      <c r="R769" s="15">
        <v>5.711589762</v>
      </c>
      <c r="S769" s="15">
        <f t="shared" si="130"/>
        <v>-1.7412201358373167</v>
      </c>
      <c r="T769" s="15">
        <f t="shared" si="131"/>
        <v>-23.363270494026558</v>
      </c>
      <c r="U769" s="15">
        <v>1.7033011483420581</v>
      </c>
      <c r="V769" s="15">
        <v>1.315115705</v>
      </c>
      <c r="W769" s="15">
        <f t="shared" si="132"/>
        <v>-0.38818544334205818</v>
      </c>
      <c r="X769" s="16">
        <f t="shared" si="136"/>
        <v>-22.790182682604669</v>
      </c>
      <c r="Y769" s="13">
        <v>7.46</v>
      </c>
      <c r="Z769" s="13">
        <v>54.43</v>
      </c>
      <c r="AA769" s="13">
        <v>0</v>
      </c>
      <c r="AB769" s="13">
        <v>66.88000000000001</v>
      </c>
      <c r="AC769" s="53">
        <f t="shared" si="133"/>
        <v>2.7215E-2</v>
      </c>
      <c r="AD769" s="69">
        <f>AC769+(AC769*(X769/100))</f>
        <v>2.1012651782929138E-2</v>
      </c>
      <c r="AE769" s="53">
        <f t="shared" si="134"/>
        <v>-6.2023482170708612E-3</v>
      </c>
      <c r="AF769" s="53">
        <f t="shared" si="135"/>
        <v>-22.790182682604669</v>
      </c>
      <c r="AG769" s="44" t="s">
        <v>681</v>
      </c>
      <c r="AH769" s="15" t="s">
        <v>683</v>
      </c>
      <c r="AI769" s="20"/>
      <c r="AJ769" s="20"/>
      <c r="AK769" s="20"/>
      <c r="AL769" s="20"/>
      <c r="AM769" s="20"/>
      <c r="AN769" s="20"/>
      <c r="AO769" s="20"/>
      <c r="AP769" s="20"/>
      <c r="AQ769" s="20"/>
      <c r="AR769" s="20"/>
      <c r="AS769" s="20"/>
      <c r="AT769" s="20"/>
    </row>
    <row r="770" spans="1:46" ht="26.1" customHeight="1" x14ac:dyDescent="0.25">
      <c r="A770" s="39" t="s">
        <v>0</v>
      </c>
      <c r="B770" s="13" t="s">
        <v>652</v>
      </c>
      <c r="C770" s="13">
        <v>34039</v>
      </c>
      <c r="D770" s="13" t="s">
        <v>252</v>
      </c>
      <c r="E770" s="13">
        <v>41809</v>
      </c>
      <c r="F770" s="13" t="s">
        <v>280</v>
      </c>
      <c r="G770" s="13" t="s">
        <v>168</v>
      </c>
      <c r="H770" s="13" t="s">
        <v>171</v>
      </c>
      <c r="I770" s="4">
        <v>50006</v>
      </c>
      <c r="J770" s="4">
        <v>5001</v>
      </c>
      <c r="K770" s="14" t="s">
        <v>36</v>
      </c>
      <c r="L770" s="15" t="s">
        <v>679</v>
      </c>
      <c r="M770" s="68">
        <v>1414.54</v>
      </c>
      <c r="N770" s="61">
        <v>1602.85</v>
      </c>
      <c r="O770" s="65">
        <f t="shared" si="128"/>
        <v>0.64064311594202894</v>
      </c>
      <c r="P770" s="65">
        <f t="shared" si="129"/>
        <v>0.72592844202898543</v>
      </c>
      <c r="Q770" s="15">
        <v>31.279514089097532</v>
      </c>
      <c r="R770" s="15">
        <v>23.972175866000001</v>
      </c>
      <c r="S770" s="15">
        <f t="shared" si="130"/>
        <v>-7.3073382230975312</v>
      </c>
      <c r="T770" s="15">
        <f t="shared" si="131"/>
        <v>-23.361418602229829</v>
      </c>
      <c r="U770" s="15">
        <v>7.1296731719238551</v>
      </c>
      <c r="V770" s="15">
        <v>5.5048076290000001</v>
      </c>
      <c r="W770" s="15">
        <f t="shared" si="132"/>
        <v>-1.624865542923855</v>
      </c>
      <c r="X770" s="16">
        <f t="shared" si="136"/>
        <v>-22.790182715842569</v>
      </c>
      <c r="Y770" s="13">
        <v>57.27</v>
      </c>
      <c r="Z770" s="13">
        <v>413.98</v>
      </c>
      <c r="AA770" s="13">
        <v>27.54</v>
      </c>
      <c r="AB770" s="13">
        <v>0</v>
      </c>
      <c r="AC770" s="53">
        <f t="shared" si="133"/>
        <v>0.20699000000000001</v>
      </c>
      <c r="AD770" s="53">
        <f>AC770+(AC770*(X770/100))</f>
        <v>0.15981660079647747</v>
      </c>
      <c r="AE770" s="53">
        <f t="shared" si="134"/>
        <v>-4.7173399203522537E-2</v>
      </c>
      <c r="AF770" s="53">
        <f t="shared" si="135"/>
        <v>-22.790182715842569</v>
      </c>
      <c r="AG770" s="44" t="s">
        <v>681</v>
      </c>
      <c r="AH770" s="15" t="s">
        <v>683</v>
      </c>
      <c r="AI770" s="20"/>
      <c r="AJ770" s="20"/>
      <c r="AK770" s="20"/>
      <c r="AL770" s="20"/>
      <c r="AM770" s="20"/>
      <c r="AN770" s="20"/>
      <c r="AO770" s="20"/>
      <c r="AP770" s="20"/>
      <c r="AQ770" s="20"/>
      <c r="AR770" s="20"/>
      <c r="AS770" s="20"/>
      <c r="AT770" s="20"/>
    </row>
    <row r="771" spans="1:46" ht="26.1" customHeight="1" x14ac:dyDescent="0.25">
      <c r="A771" s="40" t="s">
        <v>0</v>
      </c>
      <c r="B771" s="13" t="s">
        <v>652</v>
      </c>
      <c r="C771" s="13">
        <v>34039</v>
      </c>
      <c r="D771" s="13" t="s">
        <v>252</v>
      </c>
      <c r="E771" s="13">
        <v>41809</v>
      </c>
      <c r="F771" s="13" t="s">
        <v>278</v>
      </c>
      <c r="G771" s="13" t="s">
        <v>168</v>
      </c>
      <c r="H771" s="13" t="s">
        <v>169</v>
      </c>
      <c r="I771" s="4">
        <v>50006</v>
      </c>
      <c r="J771" s="4">
        <v>5001</v>
      </c>
      <c r="K771" s="13" t="s">
        <v>40</v>
      </c>
      <c r="L771" s="15" t="s">
        <v>679</v>
      </c>
      <c r="M771" s="68">
        <v>1414.54</v>
      </c>
      <c r="N771" s="61">
        <v>1602.85</v>
      </c>
      <c r="O771" s="65">
        <f t="shared" si="128"/>
        <v>0.64064311594202894</v>
      </c>
      <c r="P771" s="65">
        <f t="shared" si="129"/>
        <v>0.72592844202898543</v>
      </c>
      <c r="Q771" s="15">
        <v>9.6351399610653292</v>
      </c>
      <c r="R771" s="15">
        <v>7.3840561500000002</v>
      </c>
      <c r="S771" s="15">
        <f t="shared" si="130"/>
        <v>-2.2510838110653291</v>
      </c>
      <c r="T771" s="15">
        <f t="shared" si="131"/>
        <v>-23.363270488666917</v>
      </c>
      <c r="U771" s="15">
        <v>2.2020613949755208</v>
      </c>
      <c r="V771" s="15">
        <v>1.7002075789999997</v>
      </c>
      <c r="W771" s="15">
        <f t="shared" si="132"/>
        <v>-0.50185381597552103</v>
      </c>
      <c r="X771" s="16">
        <f t="shared" si="136"/>
        <v>-22.790182740617908</v>
      </c>
      <c r="Y771" s="13">
        <v>9.6300000000000008</v>
      </c>
      <c r="Z771" s="13">
        <v>0</v>
      </c>
      <c r="AA771" s="13">
        <v>0</v>
      </c>
      <c r="AB771" s="13">
        <v>0</v>
      </c>
      <c r="AC771" s="53">
        <f t="shared" si="133"/>
        <v>0</v>
      </c>
      <c r="AD771" s="53">
        <f>IFERROR((((V771)/N771)*24),"0.00")</f>
        <v>2.5457767037464517E-2</v>
      </c>
      <c r="AE771" s="53">
        <f t="shared" si="134"/>
        <v>2.5457767037464517E-2</v>
      </c>
      <c r="AF771" s="53" t="str">
        <f t="shared" si="135"/>
        <v>0.00</v>
      </c>
      <c r="AG771" s="44" t="s">
        <v>681</v>
      </c>
      <c r="AH771" s="15" t="s">
        <v>683</v>
      </c>
      <c r="AI771" s="59"/>
      <c r="AJ771" s="20"/>
      <c r="AK771" s="20"/>
      <c r="AL771" s="20"/>
      <c r="AM771" s="20"/>
      <c r="AN771" s="20"/>
      <c r="AO771" s="20"/>
      <c r="AP771" s="20"/>
      <c r="AQ771" s="20"/>
      <c r="AR771" s="20"/>
      <c r="AS771" s="20"/>
      <c r="AT771" s="20"/>
    </row>
    <row r="772" spans="1:46" ht="26.1" customHeight="1" x14ac:dyDescent="0.25">
      <c r="A772" s="39" t="s">
        <v>0</v>
      </c>
      <c r="B772" s="13" t="s">
        <v>652</v>
      </c>
      <c r="C772" s="13">
        <v>34039</v>
      </c>
      <c r="D772" s="13" t="s">
        <v>252</v>
      </c>
      <c r="E772" s="13">
        <v>41809</v>
      </c>
      <c r="F772" s="13" t="s">
        <v>278</v>
      </c>
      <c r="G772" s="13" t="s">
        <v>168</v>
      </c>
      <c r="H772" s="13" t="s">
        <v>169</v>
      </c>
      <c r="I772" s="4">
        <v>50006</v>
      </c>
      <c r="J772" s="4">
        <v>5001</v>
      </c>
      <c r="K772" s="14" t="s">
        <v>38</v>
      </c>
      <c r="L772" s="15" t="s">
        <v>679</v>
      </c>
      <c r="M772" s="68">
        <v>1414.54</v>
      </c>
      <c r="N772" s="61">
        <v>1602.85</v>
      </c>
      <c r="O772" s="65">
        <f t="shared" si="128"/>
        <v>0.64064311594202894</v>
      </c>
      <c r="P772" s="65">
        <f t="shared" si="129"/>
        <v>0.72592844202898543</v>
      </c>
      <c r="Q772" s="15">
        <v>12.407909877494603</v>
      </c>
      <c r="R772" s="15">
        <v>9.5090163299999997</v>
      </c>
      <c r="S772" s="15">
        <f t="shared" si="130"/>
        <v>-2.8988935474946036</v>
      </c>
      <c r="T772" s="15">
        <f t="shared" si="131"/>
        <v>-23.363270495320087</v>
      </c>
      <c r="U772" s="15">
        <v>2.8357636156792676</v>
      </c>
      <c r="V772" s="15">
        <v>2.1894879070000002</v>
      </c>
      <c r="W772" s="15">
        <f t="shared" si="132"/>
        <v>-0.64627570867926742</v>
      </c>
      <c r="X772" s="16">
        <f t="shared" si="136"/>
        <v>-22.790182690331935</v>
      </c>
      <c r="Y772" s="13">
        <v>12.41</v>
      </c>
      <c r="Z772" s="13">
        <v>0</v>
      </c>
      <c r="AA772" s="13">
        <v>0</v>
      </c>
      <c r="AB772" s="13">
        <v>0</v>
      </c>
      <c r="AC772" s="53">
        <f t="shared" si="133"/>
        <v>0</v>
      </c>
      <c r="AD772" s="53">
        <f>IFERROR((((V772)/N772)*24),"0.00")</f>
        <v>3.2783922243503766E-2</v>
      </c>
      <c r="AE772" s="53">
        <f t="shared" si="134"/>
        <v>3.2783922243503766E-2</v>
      </c>
      <c r="AF772" s="53" t="str">
        <f t="shared" si="135"/>
        <v>0.00</v>
      </c>
      <c r="AG772" s="44" t="s">
        <v>681</v>
      </c>
      <c r="AH772" s="15" t="s">
        <v>683</v>
      </c>
      <c r="AI772" s="20"/>
      <c r="AJ772" s="20"/>
      <c r="AK772" s="20"/>
      <c r="AL772" s="20"/>
      <c r="AM772" s="20"/>
      <c r="AN772" s="20"/>
      <c r="AO772" s="20"/>
      <c r="AP772" s="20"/>
      <c r="AQ772" s="20"/>
      <c r="AR772" s="20"/>
      <c r="AS772" s="20"/>
      <c r="AT772" s="20"/>
    </row>
    <row r="773" spans="1:46" ht="26.1" customHeight="1" x14ac:dyDescent="0.25">
      <c r="A773" s="39" t="s">
        <v>0</v>
      </c>
      <c r="B773" s="13" t="s">
        <v>652</v>
      </c>
      <c r="C773" s="13">
        <v>34039</v>
      </c>
      <c r="D773" s="13" t="s">
        <v>252</v>
      </c>
      <c r="E773" s="13">
        <v>41809</v>
      </c>
      <c r="F773" s="13" t="s">
        <v>278</v>
      </c>
      <c r="G773" s="13" t="s">
        <v>168</v>
      </c>
      <c r="H773" s="13" t="s">
        <v>169</v>
      </c>
      <c r="I773" s="4">
        <v>50006</v>
      </c>
      <c r="J773" s="4">
        <v>5001</v>
      </c>
      <c r="K773" s="14" t="s">
        <v>39</v>
      </c>
      <c r="L773" s="15" t="s">
        <v>679</v>
      </c>
      <c r="M773" s="68">
        <v>1414.54</v>
      </c>
      <c r="N773" s="61">
        <v>1602.85</v>
      </c>
      <c r="O773" s="65">
        <f t="shared" si="128"/>
        <v>0.64064311594202894</v>
      </c>
      <c r="P773" s="65">
        <f t="shared" si="129"/>
        <v>0.72592844202898543</v>
      </c>
      <c r="Q773" s="15">
        <v>12.407909877494603</v>
      </c>
      <c r="R773" s="15">
        <v>9.5090163299999997</v>
      </c>
      <c r="S773" s="15">
        <f t="shared" si="130"/>
        <v>-2.8988935474946036</v>
      </c>
      <c r="T773" s="15">
        <f t="shared" si="131"/>
        <v>-23.363270495320087</v>
      </c>
      <c r="U773" s="15">
        <v>2.8357636156792676</v>
      </c>
      <c r="V773" s="15">
        <v>2.1894879070000002</v>
      </c>
      <c r="W773" s="15">
        <f t="shared" si="132"/>
        <v>-0.64627570867926742</v>
      </c>
      <c r="X773" s="16">
        <f t="shared" si="136"/>
        <v>-22.790182690331935</v>
      </c>
      <c r="Y773" s="13">
        <v>12.41</v>
      </c>
      <c r="Z773" s="13">
        <v>0</v>
      </c>
      <c r="AA773" s="13">
        <v>0</v>
      </c>
      <c r="AB773" s="13">
        <v>0</v>
      </c>
      <c r="AC773" s="53">
        <f t="shared" si="133"/>
        <v>0</v>
      </c>
      <c r="AD773" s="53">
        <f>IFERROR((((V773)/N773)*24),"0.00")</f>
        <v>3.2783922243503766E-2</v>
      </c>
      <c r="AE773" s="53">
        <f t="shared" si="134"/>
        <v>3.2783922243503766E-2</v>
      </c>
      <c r="AF773" s="53" t="str">
        <f t="shared" si="135"/>
        <v>0.00</v>
      </c>
      <c r="AG773" s="44" t="s">
        <v>681</v>
      </c>
      <c r="AH773" s="15" t="s">
        <v>683</v>
      </c>
      <c r="AI773" s="20"/>
      <c r="AJ773" s="20"/>
      <c r="AK773" s="20"/>
      <c r="AL773" s="20"/>
      <c r="AM773" s="20"/>
      <c r="AN773" s="20"/>
      <c r="AO773" s="20"/>
      <c r="AP773" s="20"/>
      <c r="AQ773" s="20"/>
      <c r="AR773" s="20"/>
      <c r="AS773" s="20"/>
      <c r="AT773" s="20"/>
    </row>
    <row r="774" spans="1:46" ht="26.1" customHeight="1" x14ac:dyDescent="0.25">
      <c r="A774" s="39" t="s">
        <v>0</v>
      </c>
      <c r="B774" s="13" t="s">
        <v>652</v>
      </c>
      <c r="C774" s="13">
        <v>34039</v>
      </c>
      <c r="D774" s="13" t="s">
        <v>252</v>
      </c>
      <c r="E774" s="13">
        <v>41809</v>
      </c>
      <c r="F774" s="13" t="s">
        <v>278</v>
      </c>
      <c r="G774" s="13" t="s">
        <v>168</v>
      </c>
      <c r="H774" s="13" t="s">
        <v>169</v>
      </c>
      <c r="I774" s="4">
        <v>50006</v>
      </c>
      <c r="J774" s="4">
        <v>5001</v>
      </c>
      <c r="K774" s="14" t="s">
        <v>37</v>
      </c>
      <c r="L774" s="15" t="s">
        <v>679</v>
      </c>
      <c r="M774" s="68">
        <v>1414.54</v>
      </c>
      <c r="N774" s="61">
        <v>1602.85</v>
      </c>
      <c r="O774" s="65">
        <f t="shared" si="128"/>
        <v>0.64064311594202894</v>
      </c>
      <c r="P774" s="65">
        <f t="shared" si="129"/>
        <v>0.72592844202898543</v>
      </c>
      <c r="Q774" s="15">
        <v>0.92821621199967297</v>
      </c>
      <c r="R774" s="15">
        <v>0.71135454799999998</v>
      </c>
      <c r="S774" s="15">
        <f t="shared" si="130"/>
        <v>-0.21686166399967299</v>
      </c>
      <c r="T774" s="15">
        <f t="shared" si="131"/>
        <v>-23.36327045317211</v>
      </c>
      <c r="U774" s="15">
        <v>0.21213901353739489</v>
      </c>
      <c r="V774" s="15">
        <v>0.163792145</v>
      </c>
      <c r="W774" s="15">
        <f t="shared" si="132"/>
        <v>-4.8346868537394894E-2</v>
      </c>
      <c r="X774" s="16">
        <f t="shared" si="136"/>
        <v>-22.790182593581509</v>
      </c>
      <c r="Y774" s="13">
        <v>0.76</v>
      </c>
      <c r="Z774" s="13">
        <v>0</v>
      </c>
      <c r="AA774" s="13">
        <v>0</v>
      </c>
      <c r="AB774" s="13">
        <v>0</v>
      </c>
      <c r="AC774" s="53">
        <f t="shared" si="133"/>
        <v>0</v>
      </c>
      <c r="AD774" s="53">
        <f>IFERROR((((V774)/N774)*24),"0.00")</f>
        <v>2.4525136350875003E-3</v>
      </c>
      <c r="AE774" s="53">
        <f t="shared" si="134"/>
        <v>2.4525136350875003E-3</v>
      </c>
      <c r="AF774" s="53" t="str">
        <f t="shared" si="135"/>
        <v>0.00</v>
      </c>
      <c r="AG774" s="44" t="s">
        <v>681</v>
      </c>
      <c r="AH774" s="15" t="s">
        <v>683</v>
      </c>
      <c r="AI774" s="20"/>
      <c r="AJ774" s="20"/>
      <c r="AK774" s="20"/>
      <c r="AL774" s="20"/>
      <c r="AM774" s="20"/>
      <c r="AN774" s="20"/>
      <c r="AO774" s="20"/>
      <c r="AP774" s="20"/>
      <c r="AQ774" s="20"/>
      <c r="AR774" s="20"/>
      <c r="AS774" s="20"/>
      <c r="AT774" s="20"/>
    </row>
    <row r="775" spans="1:46" ht="26.1" customHeight="1" x14ac:dyDescent="0.25">
      <c r="A775" s="39" t="s">
        <v>0</v>
      </c>
      <c r="B775" s="13" t="s">
        <v>652</v>
      </c>
      <c r="C775" s="13">
        <v>34039</v>
      </c>
      <c r="D775" s="13" t="s">
        <v>252</v>
      </c>
      <c r="E775" s="13">
        <v>41809</v>
      </c>
      <c r="F775" s="13" t="s">
        <v>278</v>
      </c>
      <c r="G775" s="13" t="s">
        <v>168</v>
      </c>
      <c r="H775" s="13" t="s">
        <v>169</v>
      </c>
      <c r="I775" s="4">
        <v>50006</v>
      </c>
      <c r="J775" s="4">
        <v>5001</v>
      </c>
      <c r="K775" s="14" t="s">
        <v>34</v>
      </c>
      <c r="L775" s="15" t="s">
        <v>679</v>
      </c>
      <c r="M775" s="68">
        <v>1414.54</v>
      </c>
      <c r="N775" s="61">
        <v>1602.85</v>
      </c>
      <c r="O775" s="65">
        <f t="shared" si="128"/>
        <v>0.64064311594202894</v>
      </c>
      <c r="P775" s="65">
        <f t="shared" si="129"/>
        <v>0.72592844202898543</v>
      </c>
      <c r="Q775" s="15">
        <v>0.68219304429198202</v>
      </c>
      <c r="R775" s="15">
        <v>0.52281043800000004</v>
      </c>
      <c r="S775" s="15">
        <f t="shared" si="130"/>
        <v>-0.15938260629198198</v>
      </c>
      <c r="T775" s="15">
        <f t="shared" si="131"/>
        <v>-23.363270503204578</v>
      </c>
      <c r="U775" s="15">
        <v>0.15591169124958951</v>
      </c>
      <c r="V775" s="15">
        <v>0.120379132</v>
      </c>
      <c r="W775" s="15">
        <f t="shared" si="132"/>
        <v>-3.5532559249589507E-2</v>
      </c>
      <c r="X775" s="16">
        <f t="shared" si="136"/>
        <v>-22.790182676363635</v>
      </c>
      <c r="Y775" s="13">
        <v>0.68</v>
      </c>
      <c r="Z775" s="13">
        <v>2.04</v>
      </c>
      <c r="AA775" s="13">
        <v>0</v>
      </c>
      <c r="AB775" s="13">
        <v>0</v>
      </c>
      <c r="AC775" s="53">
        <f t="shared" si="133"/>
        <v>1.0200000000000001E-3</v>
      </c>
      <c r="AD775" s="53">
        <f>IFERROR((((V775)/N775)*24),"0.00")</f>
        <v>1.8024763190566803E-3</v>
      </c>
      <c r="AE775" s="53">
        <f t="shared" si="134"/>
        <v>7.8247631905668021E-4</v>
      </c>
      <c r="AF775" s="53">
        <f t="shared" si="135"/>
        <v>76.713364613400017</v>
      </c>
      <c r="AG775" s="44" t="s">
        <v>681</v>
      </c>
      <c r="AH775" s="15" t="s">
        <v>683</v>
      </c>
      <c r="AI775" s="20"/>
      <c r="AJ775" s="20"/>
      <c r="AK775" s="20"/>
      <c r="AL775" s="20"/>
      <c r="AM775" s="20"/>
      <c r="AN775" s="20"/>
      <c r="AO775" s="20"/>
      <c r="AP775" s="20"/>
      <c r="AQ775" s="20"/>
      <c r="AR775" s="20"/>
      <c r="AS775" s="20"/>
      <c r="AT775" s="20"/>
    </row>
    <row r="776" spans="1:46" ht="26.1" customHeight="1" x14ac:dyDescent="0.25">
      <c r="A776" s="39" t="s">
        <v>0</v>
      </c>
      <c r="B776" s="13" t="s">
        <v>652</v>
      </c>
      <c r="C776" s="13">
        <v>34039</v>
      </c>
      <c r="D776" s="13" t="s">
        <v>252</v>
      </c>
      <c r="E776" s="13">
        <v>41809</v>
      </c>
      <c r="F776" s="13" t="s">
        <v>278</v>
      </c>
      <c r="G776" s="13" t="s">
        <v>168</v>
      </c>
      <c r="H776" s="13" t="s">
        <v>169</v>
      </c>
      <c r="I776" s="4">
        <v>50006</v>
      </c>
      <c r="J776" s="4">
        <v>5001</v>
      </c>
      <c r="K776" s="14" t="s">
        <v>35</v>
      </c>
      <c r="L776" s="15" t="s">
        <v>679</v>
      </c>
      <c r="M776" s="68">
        <v>1414.54</v>
      </c>
      <c r="N776" s="61">
        <v>1602.85</v>
      </c>
      <c r="O776" s="65">
        <f t="shared" ref="O776:O839" si="140">M776/2208</f>
        <v>0.64064311594202894</v>
      </c>
      <c r="P776" s="65">
        <f t="shared" ref="P776:P839" si="141">N776/2208</f>
        <v>0.72592844202898543</v>
      </c>
      <c r="Q776" s="15">
        <v>8.8219259144561661</v>
      </c>
      <c r="R776" s="15">
        <v>6.7608354999999998</v>
      </c>
      <c r="S776" s="15">
        <f t="shared" ref="S776:S839" si="142">R776-Q776</f>
        <v>-2.0610904144561664</v>
      </c>
      <c r="T776" s="15">
        <f t="shared" ref="T776:T839" si="143">IFERROR(((R776-Q776)/Q776)*100,"0.00")</f>
        <v>-23.36327049719079</v>
      </c>
      <c r="U776" s="15">
        <v>2.0162055314254204</v>
      </c>
      <c r="V776" s="15">
        <v>1.5567086080000001</v>
      </c>
      <c r="W776" s="15">
        <f t="shared" ref="W776:W839" si="144">V776-U776</f>
        <v>-0.45949692342542026</v>
      </c>
      <c r="X776" s="16">
        <f t="shared" si="136"/>
        <v>-22.790182660622122</v>
      </c>
      <c r="Y776" s="13">
        <v>8.8299999999999983</v>
      </c>
      <c r="Z776" s="13">
        <v>56.29</v>
      </c>
      <c r="AA776" s="13">
        <v>0</v>
      </c>
      <c r="AB776" s="13">
        <v>101.7</v>
      </c>
      <c r="AC776" s="53">
        <f t="shared" ref="AC776:AC839" si="145">Z776/2000</f>
        <v>2.8145E-2</v>
      </c>
      <c r="AD776" s="69">
        <f>AC776+(AC776*(X776/100))</f>
        <v>2.1730703090167905E-2</v>
      </c>
      <c r="AE776" s="53">
        <f t="shared" ref="AE776:AE839" si="146">AD776-AC776</f>
        <v>-6.414296909832095E-3</v>
      </c>
      <c r="AF776" s="53">
        <f t="shared" ref="AF776:AF839" si="147">IFERROR(((AD776-AC776)/AC776)*100,"0.00")</f>
        <v>-22.790182660622119</v>
      </c>
      <c r="AG776" s="44" t="s">
        <v>681</v>
      </c>
      <c r="AH776" s="15" t="s">
        <v>683</v>
      </c>
      <c r="AI776" s="20"/>
      <c r="AJ776" s="20"/>
      <c r="AK776" s="20"/>
      <c r="AL776" s="20"/>
      <c r="AM776" s="20"/>
      <c r="AN776" s="20"/>
      <c r="AO776" s="20"/>
      <c r="AP776" s="20"/>
      <c r="AQ776" s="20"/>
      <c r="AR776" s="20"/>
      <c r="AS776" s="20"/>
      <c r="AT776" s="20"/>
    </row>
    <row r="777" spans="1:46" ht="26.1" customHeight="1" x14ac:dyDescent="0.25">
      <c r="A777" s="39" t="s">
        <v>0</v>
      </c>
      <c r="B777" s="13" t="s">
        <v>652</v>
      </c>
      <c r="C777" s="13">
        <v>34039</v>
      </c>
      <c r="D777" s="13" t="s">
        <v>252</v>
      </c>
      <c r="E777" s="13">
        <v>41809</v>
      </c>
      <c r="F777" s="13" t="s">
        <v>278</v>
      </c>
      <c r="G777" s="13" t="s">
        <v>168</v>
      </c>
      <c r="H777" s="13" t="s">
        <v>169</v>
      </c>
      <c r="I777" s="4">
        <v>50006</v>
      </c>
      <c r="J777" s="4">
        <v>5001</v>
      </c>
      <c r="K777" s="14" t="s">
        <v>36</v>
      </c>
      <c r="L777" s="15" t="s">
        <v>679</v>
      </c>
      <c r="M777" s="68">
        <v>1414.54</v>
      </c>
      <c r="N777" s="61">
        <v>1602.85</v>
      </c>
      <c r="O777" s="65">
        <f t="shared" si="140"/>
        <v>0.64064311594202894</v>
      </c>
      <c r="P777" s="65">
        <f t="shared" si="141"/>
        <v>0.72592844202898543</v>
      </c>
      <c r="Q777" s="15">
        <v>35.974804591073877</v>
      </c>
      <c r="R777" s="15">
        <v>27.570579906000003</v>
      </c>
      <c r="S777" s="15">
        <f t="shared" si="142"/>
        <v>-8.4042246850738742</v>
      </c>
      <c r="T777" s="15">
        <f t="shared" si="143"/>
        <v>-23.361418583380278</v>
      </c>
      <c r="U777" s="15">
        <v>8.1998907792363056</v>
      </c>
      <c r="V777" s="15">
        <v>6.3311206899999997</v>
      </c>
      <c r="W777" s="15">
        <f t="shared" si="144"/>
        <v>-1.8687700892363059</v>
      </c>
      <c r="X777" s="16">
        <f t="shared" ref="X777:X840" si="148">IFERROR(((V777-U777)/U777)*100,"0")</f>
        <v>-22.79018269326696</v>
      </c>
      <c r="Y777" s="13">
        <v>65.86</v>
      </c>
      <c r="Z777" s="13">
        <v>382.06</v>
      </c>
      <c r="AA777" s="13">
        <v>28.03</v>
      </c>
      <c r="AB777" s="13">
        <v>0</v>
      </c>
      <c r="AC777" s="53">
        <f t="shared" si="145"/>
        <v>0.19103000000000001</v>
      </c>
      <c r="AD777" s="53">
        <f>AC777+(AC777*(X777/100))</f>
        <v>0.14749391400105213</v>
      </c>
      <c r="AE777" s="53">
        <f t="shared" si="146"/>
        <v>-4.3536085998947871E-2</v>
      </c>
      <c r="AF777" s="53">
        <f t="shared" si="147"/>
        <v>-22.790182693266956</v>
      </c>
      <c r="AG777" s="44" t="s">
        <v>681</v>
      </c>
      <c r="AH777" s="15" t="s">
        <v>683</v>
      </c>
      <c r="AI777" s="20"/>
      <c r="AJ777" s="20"/>
      <c r="AK777" s="20"/>
      <c r="AL777" s="20"/>
      <c r="AM777" s="20"/>
      <c r="AN777" s="20"/>
      <c r="AO777" s="20"/>
      <c r="AP777" s="20"/>
      <c r="AQ777" s="20"/>
      <c r="AR777" s="20"/>
      <c r="AS777" s="20"/>
      <c r="AT777" s="20"/>
    </row>
    <row r="778" spans="1:46" ht="26.1" customHeight="1" x14ac:dyDescent="0.25">
      <c r="A778" s="39" t="s">
        <v>0</v>
      </c>
      <c r="B778" s="13" t="s">
        <v>652</v>
      </c>
      <c r="C778" s="13">
        <v>34039</v>
      </c>
      <c r="D778" s="13" t="s">
        <v>252</v>
      </c>
      <c r="E778" s="13">
        <v>41809</v>
      </c>
      <c r="F778" s="13" t="s">
        <v>352</v>
      </c>
      <c r="G778" s="13" t="s">
        <v>168</v>
      </c>
      <c r="H778" s="13" t="s">
        <v>172</v>
      </c>
      <c r="I778" s="4">
        <v>50006</v>
      </c>
      <c r="J778" s="4">
        <v>6001</v>
      </c>
      <c r="K778" s="14" t="s">
        <v>35</v>
      </c>
      <c r="L778" s="15" t="s">
        <v>679</v>
      </c>
      <c r="M778" s="68">
        <v>1455.82</v>
      </c>
      <c r="N778" s="61">
        <v>1753.34</v>
      </c>
      <c r="O778" s="65">
        <f t="shared" si="140"/>
        <v>0.65933876811594205</v>
      </c>
      <c r="P778" s="65">
        <f t="shared" si="141"/>
        <v>0.79408514492753624</v>
      </c>
      <c r="Q778" s="15">
        <v>0</v>
      </c>
      <c r="R778" s="15">
        <v>0</v>
      </c>
      <c r="S778" s="15">
        <f t="shared" si="142"/>
        <v>0</v>
      </c>
      <c r="T778" s="15" t="str">
        <f t="shared" si="143"/>
        <v>0.00</v>
      </c>
      <c r="U778" s="15">
        <v>0</v>
      </c>
      <c r="V778" s="15">
        <v>0</v>
      </c>
      <c r="W778" s="15">
        <f t="shared" si="144"/>
        <v>0</v>
      </c>
      <c r="X778" s="16" t="str">
        <f t="shared" si="148"/>
        <v>0</v>
      </c>
      <c r="Y778" s="13">
        <v>0</v>
      </c>
      <c r="Z778" s="13">
        <v>0</v>
      </c>
      <c r="AA778" s="13">
        <v>0</v>
      </c>
      <c r="AB778" s="13">
        <v>0</v>
      </c>
      <c r="AC778" s="53">
        <f t="shared" si="145"/>
        <v>0</v>
      </c>
      <c r="AD778" s="53">
        <f t="shared" ref="AD778:AD789" si="149">IFERROR((((V778)/N778)*24),"0.00")</f>
        <v>0</v>
      </c>
      <c r="AE778" s="53">
        <f t="shared" si="146"/>
        <v>0</v>
      </c>
      <c r="AF778" s="53" t="str">
        <f t="shared" si="147"/>
        <v>0.00</v>
      </c>
      <c r="AG778" s="44">
        <v>221112</v>
      </c>
      <c r="AH778" s="15" t="s">
        <v>683</v>
      </c>
      <c r="AI778" s="20"/>
      <c r="AJ778" s="20"/>
      <c r="AK778" s="20"/>
      <c r="AL778" s="20"/>
      <c r="AM778" s="20"/>
      <c r="AN778" s="20"/>
      <c r="AO778" s="20"/>
      <c r="AP778" s="20"/>
      <c r="AQ778" s="20"/>
      <c r="AR778" s="20"/>
      <c r="AS778" s="20"/>
      <c r="AT778" s="20"/>
    </row>
    <row r="779" spans="1:46" ht="26.1" customHeight="1" x14ac:dyDescent="0.25">
      <c r="A779" s="39" t="s">
        <v>0</v>
      </c>
      <c r="B779" s="13" t="s">
        <v>652</v>
      </c>
      <c r="C779" s="13">
        <v>34039</v>
      </c>
      <c r="D779" s="13" t="s">
        <v>252</v>
      </c>
      <c r="E779" s="13">
        <v>41809</v>
      </c>
      <c r="F779" s="13" t="s">
        <v>352</v>
      </c>
      <c r="G779" s="13" t="s">
        <v>168</v>
      </c>
      <c r="H779" s="13" t="s">
        <v>172</v>
      </c>
      <c r="I779" s="4">
        <v>50006</v>
      </c>
      <c r="J779" s="4">
        <v>6001</v>
      </c>
      <c r="K779" s="14" t="s">
        <v>40</v>
      </c>
      <c r="L779" s="15" t="s">
        <v>679</v>
      </c>
      <c r="M779" s="68">
        <v>1455.82</v>
      </c>
      <c r="N779" s="61">
        <v>1753.34</v>
      </c>
      <c r="O779" s="65">
        <f t="shared" si="140"/>
        <v>0.65933876811594205</v>
      </c>
      <c r="P779" s="65">
        <f t="shared" si="141"/>
        <v>0.79408514492753624</v>
      </c>
      <c r="Q779" s="15">
        <v>0</v>
      </c>
      <c r="R779" s="15">
        <v>0</v>
      </c>
      <c r="S779" s="15">
        <f t="shared" si="142"/>
        <v>0</v>
      </c>
      <c r="T779" s="15" t="str">
        <f t="shared" si="143"/>
        <v>0.00</v>
      </c>
      <c r="U779" s="15">
        <v>0</v>
      </c>
      <c r="V779" s="15">
        <v>0</v>
      </c>
      <c r="W779" s="15">
        <f t="shared" si="144"/>
        <v>0</v>
      </c>
      <c r="X779" s="16" t="str">
        <f t="shared" si="148"/>
        <v>0</v>
      </c>
      <c r="Y779" s="13">
        <v>0</v>
      </c>
      <c r="Z779" s="13">
        <v>0</v>
      </c>
      <c r="AA779" s="13">
        <v>0</v>
      </c>
      <c r="AB779" s="13">
        <v>0</v>
      </c>
      <c r="AC779" s="53">
        <f t="shared" si="145"/>
        <v>0</v>
      </c>
      <c r="AD779" s="53">
        <f t="shared" si="149"/>
        <v>0</v>
      </c>
      <c r="AE779" s="53">
        <f t="shared" si="146"/>
        <v>0</v>
      </c>
      <c r="AF779" s="53" t="str">
        <f t="shared" si="147"/>
        <v>0.00</v>
      </c>
      <c r="AG779" s="44">
        <v>221112</v>
      </c>
      <c r="AH779" s="15" t="s">
        <v>683</v>
      </c>
      <c r="AI779" s="20"/>
      <c r="AJ779" s="20"/>
      <c r="AK779" s="20"/>
      <c r="AL779" s="20"/>
      <c r="AM779" s="20"/>
      <c r="AN779" s="20"/>
      <c r="AO779" s="20"/>
      <c r="AP779" s="20"/>
      <c r="AQ779" s="20"/>
      <c r="AR779" s="20"/>
      <c r="AS779" s="20"/>
      <c r="AT779" s="20"/>
    </row>
    <row r="780" spans="1:46" ht="26.1" customHeight="1" x14ac:dyDescent="0.25">
      <c r="A780" s="39" t="s">
        <v>0</v>
      </c>
      <c r="B780" s="13" t="s">
        <v>652</v>
      </c>
      <c r="C780" s="13">
        <v>34039</v>
      </c>
      <c r="D780" s="13" t="s">
        <v>252</v>
      </c>
      <c r="E780" s="13">
        <v>41809</v>
      </c>
      <c r="F780" s="13" t="s">
        <v>352</v>
      </c>
      <c r="G780" s="13" t="s">
        <v>168</v>
      </c>
      <c r="H780" s="13" t="s">
        <v>172</v>
      </c>
      <c r="I780" s="4">
        <v>50006</v>
      </c>
      <c r="J780" s="4">
        <v>6001</v>
      </c>
      <c r="K780" s="14" t="s">
        <v>36</v>
      </c>
      <c r="L780" s="15" t="s">
        <v>679</v>
      </c>
      <c r="M780" s="68">
        <v>1455.82</v>
      </c>
      <c r="N780" s="61">
        <v>1753.34</v>
      </c>
      <c r="O780" s="65">
        <f t="shared" si="140"/>
        <v>0.65933876811594205</v>
      </c>
      <c r="P780" s="65">
        <f t="shared" si="141"/>
        <v>0.79408514492753624</v>
      </c>
      <c r="Q780" s="15">
        <v>57.941556824936001</v>
      </c>
      <c r="R780" s="15">
        <v>44.549549599999999</v>
      </c>
      <c r="S780" s="15">
        <f t="shared" si="142"/>
        <v>-13.392007224936002</v>
      </c>
      <c r="T780" s="15">
        <f t="shared" si="143"/>
        <v>-23.112957191327236</v>
      </c>
      <c r="U780" s="15">
        <v>15.655805482697421</v>
      </c>
      <c r="V780" s="15">
        <v>12.22378732</v>
      </c>
      <c r="W780" s="15">
        <f t="shared" si="144"/>
        <v>-3.4320181626974211</v>
      </c>
      <c r="X780" s="16">
        <f t="shared" si="148"/>
        <v>-21.921696500958955</v>
      </c>
      <c r="Y780" s="13">
        <v>0</v>
      </c>
      <c r="Z780" s="13">
        <v>0</v>
      </c>
      <c r="AA780" s="13">
        <v>0</v>
      </c>
      <c r="AB780" s="13">
        <v>0</v>
      </c>
      <c r="AC780" s="53">
        <f t="shared" si="145"/>
        <v>0</v>
      </c>
      <c r="AD780" s="53">
        <f t="shared" si="149"/>
        <v>0.16732116741761438</v>
      </c>
      <c r="AE780" s="53">
        <f t="shared" si="146"/>
        <v>0.16732116741761438</v>
      </c>
      <c r="AF780" s="53" t="str">
        <f t="shared" si="147"/>
        <v>0.00</v>
      </c>
      <c r="AG780" s="44">
        <v>221112</v>
      </c>
      <c r="AH780" s="15" t="s">
        <v>683</v>
      </c>
      <c r="AI780" s="20"/>
      <c r="AJ780" s="20"/>
      <c r="AK780" s="20"/>
      <c r="AL780" s="20"/>
      <c r="AM780" s="20"/>
      <c r="AN780" s="20"/>
      <c r="AO780" s="20"/>
      <c r="AP780" s="20"/>
      <c r="AQ780" s="20"/>
      <c r="AR780" s="20"/>
      <c r="AS780" s="20"/>
      <c r="AT780" s="20"/>
    </row>
    <row r="781" spans="1:46" ht="26.1" customHeight="1" x14ac:dyDescent="0.25">
      <c r="A781" s="39" t="s">
        <v>0</v>
      </c>
      <c r="B781" s="13" t="s">
        <v>652</v>
      </c>
      <c r="C781" s="13">
        <v>34039</v>
      </c>
      <c r="D781" s="13" t="s">
        <v>252</v>
      </c>
      <c r="E781" s="13">
        <v>41809</v>
      </c>
      <c r="F781" s="13" t="s">
        <v>352</v>
      </c>
      <c r="G781" s="13" t="s">
        <v>168</v>
      </c>
      <c r="H781" s="13" t="s">
        <v>172</v>
      </c>
      <c r="I781" s="4">
        <v>50006</v>
      </c>
      <c r="J781" s="4">
        <v>6001</v>
      </c>
      <c r="K781" s="14" t="s">
        <v>38</v>
      </c>
      <c r="L781" s="15" t="s">
        <v>679</v>
      </c>
      <c r="M781" s="68">
        <v>1455.82</v>
      </c>
      <c r="N781" s="61">
        <v>1753.34</v>
      </c>
      <c r="O781" s="65">
        <f t="shared" si="140"/>
        <v>0.65933876811594205</v>
      </c>
      <c r="P781" s="65">
        <f t="shared" si="141"/>
        <v>0.79408514492753624</v>
      </c>
      <c r="Q781" s="15">
        <v>0</v>
      </c>
      <c r="R781" s="15">
        <v>0</v>
      </c>
      <c r="S781" s="15">
        <f t="shared" si="142"/>
        <v>0</v>
      </c>
      <c r="T781" s="15" t="str">
        <f t="shared" si="143"/>
        <v>0.00</v>
      </c>
      <c r="U781" s="15">
        <v>0</v>
      </c>
      <c r="V781" s="15">
        <v>0</v>
      </c>
      <c r="W781" s="15">
        <f t="shared" si="144"/>
        <v>0</v>
      </c>
      <c r="X781" s="16" t="str">
        <f t="shared" si="148"/>
        <v>0</v>
      </c>
      <c r="Y781" s="13">
        <v>0</v>
      </c>
      <c r="Z781" s="13">
        <v>0</v>
      </c>
      <c r="AA781" s="13">
        <v>0</v>
      </c>
      <c r="AB781" s="13">
        <v>0</v>
      </c>
      <c r="AC781" s="53">
        <f t="shared" si="145"/>
        <v>0</v>
      </c>
      <c r="AD781" s="53">
        <f t="shared" si="149"/>
        <v>0</v>
      </c>
      <c r="AE781" s="53">
        <f t="shared" si="146"/>
        <v>0</v>
      </c>
      <c r="AF781" s="53" t="str">
        <f t="shared" si="147"/>
        <v>0.00</v>
      </c>
      <c r="AG781" s="44">
        <v>221112</v>
      </c>
      <c r="AH781" s="15" t="s">
        <v>683</v>
      </c>
      <c r="AI781" s="20"/>
      <c r="AJ781" s="20"/>
      <c r="AK781" s="20"/>
      <c r="AL781" s="20"/>
      <c r="AM781" s="20"/>
      <c r="AN781" s="20"/>
      <c r="AO781" s="20"/>
      <c r="AP781" s="20"/>
      <c r="AQ781" s="20"/>
      <c r="AR781" s="20"/>
      <c r="AS781" s="20"/>
      <c r="AT781" s="20"/>
    </row>
    <row r="782" spans="1:46" ht="26.1" customHeight="1" x14ac:dyDescent="0.25">
      <c r="A782" s="39" t="s">
        <v>0</v>
      </c>
      <c r="B782" s="13" t="s">
        <v>652</v>
      </c>
      <c r="C782" s="13">
        <v>34039</v>
      </c>
      <c r="D782" s="13" t="s">
        <v>252</v>
      </c>
      <c r="E782" s="13">
        <v>41809</v>
      </c>
      <c r="F782" s="13" t="s">
        <v>352</v>
      </c>
      <c r="G782" s="13" t="s">
        <v>168</v>
      </c>
      <c r="H782" s="13" t="s">
        <v>172</v>
      </c>
      <c r="I782" s="4">
        <v>50006</v>
      </c>
      <c r="J782" s="4">
        <v>6001</v>
      </c>
      <c r="K782" s="14" t="s">
        <v>39</v>
      </c>
      <c r="L782" s="15" t="s">
        <v>679</v>
      </c>
      <c r="M782" s="68">
        <v>1455.82</v>
      </c>
      <c r="N782" s="61">
        <v>1753.34</v>
      </c>
      <c r="O782" s="65">
        <f t="shared" si="140"/>
        <v>0.65933876811594205</v>
      </c>
      <c r="P782" s="65">
        <f t="shared" si="141"/>
        <v>0.79408514492753624</v>
      </c>
      <c r="Q782" s="15">
        <v>0</v>
      </c>
      <c r="R782" s="15">
        <v>0</v>
      </c>
      <c r="S782" s="15">
        <f t="shared" si="142"/>
        <v>0</v>
      </c>
      <c r="T782" s="15" t="str">
        <f t="shared" si="143"/>
        <v>0.00</v>
      </c>
      <c r="U782" s="15">
        <v>0</v>
      </c>
      <c r="V782" s="15">
        <v>0</v>
      </c>
      <c r="W782" s="15">
        <f t="shared" si="144"/>
        <v>0</v>
      </c>
      <c r="X782" s="16" t="str">
        <f t="shared" si="148"/>
        <v>0</v>
      </c>
      <c r="Y782" s="13">
        <v>0</v>
      </c>
      <c r="Z782" s="13">
        <v>0</v>
      </c>
      <c r="AA782" s="13">
        <v>0</v>
      </c>
      <c r="AB782" s="13">
        <v>0</v>
      </c>
      <c r="AC782" s="53">
        <f t="shared" si="145"/>
        <v>0</v>
      </c>
      <c r="AD782" s="53">
        <f t="shared" si="149"/>
        <v>0</v>
      </c>
      <c r="AE782" s="53">
        <f t="shared" si="146"/>
        <v>0</v>
      </c>
      <c r="AF782" s="53" t="str">
        <f t="shared" si="147"/>
        <v>0.00</v>
      </c>
      <c r="AG782" s="44">
        <v>221112</v>
      </c>
      <c r="AH782" s="15" t="s">
        <v>683</v>
      </c>
      <c r="AI782" s="20"/>
      <c r="AJ782" s="20"/>
      <c r="AK782" s="20"/>
      <c r="AL782" s="20"/>
      <c r="AM782" s="20"/>
      <c r="AN782" s="20"/>
      <c r="AO782" s="20"/>
      <c r="AP782" s="20"/>
      <c r="AQ782" s="20"/>
      <c r="AR782" s="20"/>
      <c r="AS782" s="20"/>
      <c r="AT782" s="20"/>
    </row>
    <row r="783" spans="1:46" ht="26.1" customHeight="1" x14ac:dyDescent="0.25">
      <c r="A783" s="39" t="s">
        <v>0</v>
      </c>
      <c r="B783" s="13" t="s">
        <v>652</v>
      </c>
      <c r="C783" s="13">
        <v>34039</v>
      </c>
      <c r="D783" s="13" t="s">
        <v>252</v>
      </c>
      <c r="E783" s="13">
        <v>41809</v>
      </c>
      <c r="F783" s="13" t="s">
        <v>352</v>
      </c>
      <c r="G783" s="13" t="s">
        <v>168</v>
      </c>
      <c r="H783" s="13" t="s">
        <v>172</v>
      </c>
      <c r="I783" s="4">
        <v>50006</v>
      </c>
      <c r="J783" s="4">
        <v>6001</v>
      </c>
      <c r="K783" s="14" t="s">
        <v>37</v>
      </c>
      <c r="L783" s="15" t="s">
        <v>679</v>
      </c>
      <c r="M783" s="68">
        <v>1455.82</v>
      </c>
      <c r="N783" s="61">
        <v>1753.34</v>
      </c>
      <c r="O783" s="65">
        <f t="shared" si="140"/>
        <v>0.65933876811594205</v>
      </c>
      <c r="P783" s="65">
        <f t="shared" si="141"/>
        <v>0.79408514492753624</v>
      </c>
      <c r="Q783" s="15">
        <v>1.479911999999094</v>
      </c>
      <c r="R783" s="15">
        <v>1.13794438</v>
      </c>
      <c r="S783" s="15">
        <f t="shared" si="142"/>
        <v>-0.34196761999909397</v>
      </c>
      <c r="T783" s="15">
        <f t="shared" si="143"/>
        <v>-23.107294217446938</v>
      </c>
      <c r="U783" s="15">
        <v>0.39184895216167681</v>
      </c>
      <c r="V783" s="15">
        <v>0.30594901400000002</v>
      </c>
      <c r="W783" s="15">
        <f t="shared" si="144"/>
        <v>-8.5899938161676792E-2</v>
      </c>
      <c r="X783" s="16">
        <f t="shared" si="148"/>
        <v>-21.921696533268893</v>
      </c>
      <c r="Y783" s="13">
        <v>0</v>
      </c>
      <c r="Z783" s="13">
        <v>0</v>
      </c>
      <c r="AA783" s="13">
        <v>0</v>
      </c>
      <c r="AB783" s="13">
        <v>0</v>
      </c>
      <c r="AC783" s="53">
        <f t="shared" si="145"/>
        <v>0</v>
      </c>
      <c r="AD783" s="53">
        <f t="shared" si="149"/>
        <v>4.1878793251736686E-3</v>
      </c>
      <c r="AE783" s="53">
        <f t="shared" si="146"/>
        <v>4.1878793251736686E-3</v>
      </c>
      <c r="AF783" s="53" t="str">
        <f t="shared" si="147"/>
        <v>0.00</v>
      </c>
      <c r="AG783" s="44">
        <v>221112</v>
      </c>
      <c r="AH783" s="15" t="s">
        <v>683</v>
      </c>
      <c r="AI783" s="20"/>
      <c r="AJ783" s="20"/>
      <c r="AK783" s="20"/>
      <c r="AL783" s="20"/>
      <c r="AM783" s="20"/>
      <c r="AN783" s="20"/>
      <c r="AO783" s="20"/>
      <c r="AP783" s="20"/>
      <c r="AQ783" s="20"/>
      <c r="AR783" s="20"/>
      <c r="AS783" s="20"/>
      <c r="AT783" s="20"/>
    </row>
    <row r="784" spans="1:46" ht="26.1" customHeight="1" x14ac:dyDescent="0.25">
      <c r="A784" s="39" t="s">
        <v>0</v>
      </c>
      <c r="B784" s="13" t="s">
        <v>652</v>
      </c>
      <c r="C784" s="13">
        <v>34039</v>
      </c>
      <c r="D784" s="13" t="s">
        <v>252</v>
      </c>
      <c r="E784" s="13">
        <v>41809</v>
      </c>
      <c r="F784" s="13" t="s">
        <v>352</v>
      </c>
      <c r="G784" s="13" t="s">
        <v>168</v>
      </c>
      <c r="H784" s="13" t="s">
        <v>172</v>
      </c>
      <c r="I784" s="4">
        <v>50006</v>
      </c>
      <c r="J784" s="4">
        <v>6001</v>
      </c>
      <c r="K784" s="14" t="s">
        <v>34</v>
      </c>
      <c r="L784" s="15" t="s">
        <v>679</v>
      </c>
      <c r="M784" s="68">
        <v>1455.82</v>
      </c>
      <c r="N784" s="61">
        <v>1753.34</v>
      </c>
      <c r="O784" s="65">
        <f t="shared" si="140"/>
        <v>0.65933876811594205</v>
      </c>
      <c r="P784" s="65">
        <f t="shared" si="141"/>
        <v>0.79408514492753624</v>
      </c>
      <c r="Q784" s="15">
        <v>0</v>
      </c>
      <c r="R784" s="15">
        <v>0</v>
      </c>
      <c r="S784" s="15">
        <f t="shared" si="142"/>
        <v>0</v>
      </c>
      <c r="T784" s="15" t="str">
        <f t="shared" si="143"/>
        <v>0.00</v>
      </c>
      <c r="U784" s="15">
        <v>0</v>
      </c>
      <c r="V784" s="15">
        <v>0</v>
      </c>
      <c r="W784" s="15">
        <f t="shared" si="144"/>
        <v>0</v>
      </c>
      <c r="X784" s="16" t="str">
        <f t="shared" si="148"/>
        <v>0</v>
      </c>
      <c r="Y784" s="13">
        <v>0</v>
      </c>
      <c r="Z784" s="13">
        <v>0</v>
      </c>
      <c r="AA784" s="13">
        <v>0</v>
      </c>
      <c r="AB784" s="13">
        <v>0</v>
      </c>
      <c r="AC784" s="53">
        <f t="shared" si="145"/>
        <v>0</v>
      </c>
      <c r="AD784" s="53">
        <f t="shared" si="149"/>
        <v>0</v>
      </c>
      <c r="AE784" s="53">
        <f t="shared" si="146"/>
        <v>0</v>
      </c>
      <c r="AF784" s="53" t="str">
        <f t="shared" si="147"/>
        <v>0.00</v>
      </c>
      <c r="AG784" s="44">
        <v>221112</v>
      </c>
      <c r="AH784" s="15" t="s">
        <v>683</v>
      </c>
      <c r="AI784" s="20"/>
      <c r="AJ784" s="20"/>
      <c r="AK784" s="20"/>
      <c r="AL784" s="20"/>
      <c r="AM784" s="20"/>
      <c r="AN784" s="20"/>
      <c r="AO784" s="20"/>
      <c r="AP784" s="20"/>
      <c r="AQ784" s="20"/>
      <c r="AR784" s="20"/>
      <c r="AS784" s="20"/>
      <c r="AT784" s="20"/>
    </row>
    <row r="785" spans="1:46" ht="26.1" customHeight="1" x14ac:dyDescent="0.25">
      <c r="A785" s="39" t="s">
        <v>0</v>
      </c>
      <c r="B785" s="13" t="s">
        <v>652</v>
      </c>
      <c r="C785" s="13">
        <v>34039</v>
      </c>
      <c r="D785" s="13" t="s">
        <v>252</v>
      </c>
      <c r="E785" s="13">
        <v>41809</v>
      </c>
      <c r="F785" s="13" t="s">
        <v>352</v>
      </c>
      <c r="G785" s="13" t="s">
        <v>168</v>
      </c>
      <c r="H785" s="13" t="s">
        <v>172</v>
      </c>
      <c r="I785" s="4">
        <v>50006</v>
      </c>
      <c r="J785" s="4">
        <v>7001</v>
      </c>
      <c r="K785" s="14" t="s">
        <v>40</v>
      </c>
      <c r="L785" s="15" t="s">
        <v>679</v>
      </c>
      <c r="M785" s="68">
        <v>1675.17</v>
      </c>
      <c r="N785" s="61">
        <v>1878.32</v>
      </c>
      <c r="O785" s="65">
        <f t="shared" si="140"/>
        <v>0.75868206521739134</v>
      </c>
      <c r="P785" s="65">
        <f t="shared" si="141"/>
        <v>0.85068840579710137</v>
      </c>
      <c r="Q785" s="15">
        <v>10.174365651325299</v>
      </c>
      <c r="R785" s="15">
        <v>7.8589561730000002</v>
      </c>
      <c r="S785" s="15">
        <f t="shared" si="142"/>
        <v>-2.3154094783252992</v>
      </c>
      <c r="T785" s="15">
        <f t="shared" si="143"/>
        <v>-22.757285885667937</v>
      </c>
      <c r="U785" s="15">
        <v>2.7014571470725</v>
      </c>
      <c r="V785" s="15">
        <v>2.113626708</v>
      </c>
      <c r="W785" s="15">
        <f t="shared" si="144"/>
        <v>-0.58783043907249999</v>
      </c>
      <c r="X785" s="16">
        <f t="shared" si="148"/>
        <v>-21.759754349963199</v>
      </c>
      <c r="Y785" s="13">
        <v>10.17</v>
      </c>
      <c r="Z785" s="13">
        <v>0</v>
      </c>
      <c r="AA785" s="13">
        <v>0</v>
      </c>
      <c r="AB785" s="13">
        <v>0</v>
      </c>
      <c r="AC785" s="53">
        <f t="shared" si="145"/>
        <v>0</v>
      </c>
      <c r="AD785" s="53">
        <f t="shared" si="149"/>
        <v>2.7006602172153844E-2</v>
      </c>
      <c r="AE785" s="53">
        <f t="shared" si="146"/>
        <v>2.7006602172153844E-2</v>
      </c>
      <c r="AF785" s="53" t="str">
        <f t="shared" si="147"/>
        <v>0.00</v>
      </c>
      <c r="AG785" s="44">
        <v>221112</v>
      </c>
      <c r="AH785" s="15" t="s">
        <v>683</v>
      </c>
      <c r="AI785" s="20"/>
      <c r="AJ785" s="20"/>
      <c r="AK785" s="20"/>
      <c r="AL785" s="20"/>
      <c r="AM785" s="20"/>
      <c r="AN785" s="20"/>
      <c r="AO785" s="20"/>
      <c r="AP785" s="20"/>
      <c r="AQ785" s="20"/>
      <c r="AR785" s="20"/>
      <c r="AS785" s="20"/>
      <c r="AT785" s="20"/>
    </row>
    <row r="786" spans="1:46" ht="26.1" customHeight="1" x14ac:dyDescent="0.25">
      <c r="A786" s="39" t="s">
        <v>0</v>
      </c>
      <c r="B786" s="13" t="s">
        <v>652</v>
      </c>
      <c r="C786" s="13">
        <v>34039</v>
      </c>
      <c r="D786" s="13" t="s">
        <v>252</v>
      </c>
      <c r="E786" s="13">
        <v>41809</v>
      </c>
      <c r="F786" s="13" t="s">
        <v>352</v>
      </c>
      <c r="G786" s="13" t="s">
        <v>168</v>
      </c>
      <c r="H786" s="13" t="s">
        <v>172</v>
      </c>
      <c r="I786" s="4">
        <v>50006</v>
      </c>
      <c r="J786" s="4">
        <v>7001</v>
      </c>
      <c r="K786" s="14" t="s">
        <v>38</v>
      </c>
      <c r="L786" s="15" t="s">
        <v>679</v>
      </c>
      <c r="M786" s="68">
        <v>1675.17</v>
      </c>
      <c r="N786" s="61">
        <v>1878.32</v>
      </c>
      <c r="O786" s="65">
        <f t="shared" si="140"/>
        <v>0.75868206521739134</v>
      </c>
      <c r="P786" s="65">
        <f t="shared" si="141"/>
        <v>0.85068840579710137</v>
      </c>
      <c r="Q786" s="15">
        <v>15.399002489008659</v>
      </c>
      <c r="R786" s="15">
        <v>11.894607468</v>
      </c>
      <c r="S786" s="15">
        <f t="shared" si="142"/>
        <v>-3.5043950210086585</v>
      </c>
      <c r="T786" s="15">
        <f t="shared" si="143"/>
        <v>-22.757285892446536</v>
      </c>
      <c r="U786" s="15">
        <v>4.088681963803845</v>
      </c>
      <c r="V786" s="15">
        <v>3.1989948130000001</v>
      </c>
      <c r="W786" s="15">
        <f t="shared" si="144"/>
        <v>-0.88968715080384486</v>
      </c>
      <c r="X786" s="16">
        <f t="shared" si="148"/>
        <v>-21.759754333549033</v>
      </c>
      <c r="Y786" s="13">
        <v>15.39</v>
      </c>
      <c r="Z786" s="13">
        <v>0</v>
      </c>
      <c r="AA786" s="13">
        <v>0</v>
      </c>
      <c r="AB786" s="13">
        <v>0</v>
      </c>
      <c r="AC786" s="53">
        <f t="shared" si="145"/>
        <v>0</v>
      </c>
      <c r="AD786" s="53">
        <f t="shared" si="149"/>
        <v>4.0874758034839649E-2</v>
      </c>
      <c r="AE786" s="53">
        <f t="shared" si="146"/>
        <v>4.0874758034839649E-2</v>
      </c>
      <c r="AF786" s="53" t="str">
        <f t="shared" si="147"/>
        <v>0.00</v>
      </c>
      <c r="AG786" s="44">
        <v>221112</v>
      </c>
      <c r="AH786" s="15" t="s">
        <v>683</v>
      </c>
      <c r="AI786" s="20"/>
      <c r="AJ786" s="20"/>
      <c r="AK786" s="20"/>
      <c r="AL786" s="20"/>
      <c r="AM786" s="20"/>
      <c r="AN786" s="20"/>
      <c r="AO786" s="20"/>
      <c r="AP786" s="20"/>
      <c r="AQ786" s="20"/>
      <c r="AR786" s="20"/>
      <c r="AS786" s="20"/>
      <c r="AT786" s="20"/>
    </row>
    <row r="787" spans="1:46" ht="26.1" customHeight="1" x14ac:dyDescent="0.25">
      <c r="A787" s="39" t="s">
        <v>0</v>
      </c>
      <c r="B787" s="13" t="s">
        <v>652</v>
      </c>
      <c r="C787" s="13">
        <v>34039</v>
      </c>
      <c r="D787" s="13" t="s">
        <v>252</v>
      </c>
      <c r="E787" s="13">
        <v>41809</v>
      </c>
      <c r="F787" s="13" t="s">
        <v>352</v>
      </c>
      <c r="G787" s="13" t="s">
        <v>168</v>
      </c>
      <c r="H787" s="13" t="s">
        <v>172</v>
      </c>
      <c r="I787" s="4">
        <v>50006</v>
      </c>
      <c r="J787" s="4">
        <v>7001</v>
      </c>
      <c r="K787" s="14" t="s">
        <v>39</v>
      </c>
      <c r="L787" s="15" t="s">
        <v>679</v>
      </c>
      <c r="M787" s="68">
        <v>1675.17</v>
      </c>
      <c r="N787" s="61">
        <v>1878.32</v>
      </c>
      <c r="O787" s="65">
        <f t="shared" si="140"/>
        <v>0.75868206521739134</v>
      </c>
      <c r="P787" s="65">
        <f t="shared" si="141"/>
        <v>0.85068840579710137</v>
      </c>
      <c r="Q787" s="15">
        <v>15.399002489008659</v>
      </c>
      <c r="R787" s="15">
        <v>11.894607468</v>
      </c>
      <c r="S787" s="15">
        <f t="shared" si="142"/>
        <v>-3.5043950210086585</v>
      </c>
      <c r="T787" s="15">
        <f t="shared" si="143"/>
        <v>-22.757285892446536</v>
      </c>
      <c r="U787" s="15">
        <v>4.088681963803845</v>
      </c>
      <c r="V787" s="15">
        <v>3.1989948130000001</v>
      </c>
      <c r="W787" s="15">
        <f t="shared" si="144"/>
        <v>-0.88968715080384486</v>
      </c>
      <c r="X787" s="16">
        <f t="shared" si="148"/>
        <v>-21.759754333549033</v>
      </c>
      <c r="Y787" s="13">
        <v>15.39</v>
      </c>
      <c r="Z787" s="13">
        <v>0</v>
      </c>
      <c r="AA787" s="13">
        <v>0</v>
      </c>
      <c r="AB787" s="13">
        <v>0</v>
      </c>
      <c r="AC787" s="53">
        <f t="shared" si="145"/>
        <v>0</v>
      </c>
      <c r="AD787" s="53">
        <f t="shared" si="149"/>
        <v>4.0874758034839649E-2</v>
      </c>
      <c r="AE787" s="53">
        <f t="shared" si="146"/>
        <v>4.0874758034839649E-2</v>
      </c>
      <c r="AF787" s="53" t="str">
        <f t="shared" si="147"/>
        <v>0.00</v>
      </c>
      <c r="AG787" s="44">
        <v>221112</v>
      </c>
      <c r="AH787" s="15" t="s">
        <v>683</v>
      </c>
      <c r="AI787" s="20"/>
      <c r="AJ787" s="20"/>
      <c r="AK787" s="20"/>
      <c r="AL787" s="20"/>
      <c r="AM787" s="20"/>
      <c r="AN787" s="20"/>
      <c r="AO787" s="20"/>
      <c r="AP787" s="20"/>
      <c r="AQ787" s="20"/>
      <c r="AR787" s="20"/>
      <c r="AS787" s="20"/>
      <c r="AT787" s="20"/>
    </row>
    <row r="788" spans="1:46" ht="26.1" customHeight="1" x14ac:dyDescent="0.25">
      <c r="A788" s="39" t="s">
        <v>0</v>
      </c>
      <c r="B788" s="13" t="s">
        <v>652</v>
      </c>
      <c r="C788" s="13">
        <v>34039</v>
      </c>
      <c r="D788" s="13" t="s">
        <v>252</v>
      </c>
      <c r="E788" s="13">
        <v>41809</v>
      </c>
      <c r="F788" s="13" t="s">
        <v>352</v>
      </c>
      <c r="G788" s="13" t="s">
        <v>168</v>
      </c>
      <c r="H788" s="13" t="s">
        <v>172</v>
      </c>
      <c r="I788" s="4">
        <v>50006</v>
      </c>
      <c r="J788" s="4">
        <v>7001</v>
      </c>
      <c r="K788" s="14" t="s">
        <v>37</v>
      </c>
      <c r="L788" s="15" t="s">
        <v>679</v>
      </c>
      <c r="M788" s="68">
        <v>1675.17</v>
      </c>
      <c r="N788" s="61">
        <v>1878.32</v>
      </c>
      <c r="O788" s="65">
        <f t="shared" si="140"/>
        <v>0.75868206521739134</v>
      </c>
      <c r="P788" s="65">
        <f t="shared" si="141"/>
        <v>0.85068840579710137</v>
      </c>
      <c r="Q788" s="15">
        <v>1.6687764999993899</v>
      </c>
      <c r="R788" s="15">
        <v>1.289008261</v>
      </c>
      <c r="S788" s="15">
        <f t="shared" si="142"/>
        <v>-0.37976823899938994</v>
      </c>
      <c r="T788" s="15">
        <f t="shared" si="143"/>
        <v>-22.757285891761345</v>
      </c>
      <c r="U788" s="15">
        <v>0.44308690657319599</v>
      </c>
      <c r="V788" s="15">
        <v>0.346672284</v>
      </c>
      <c r="W788" s="15">
        <f t="shared" si="144"/>
        <v>-9.6414622573195996E-2</v>
      </c>
      <c r="X788" s="16">
        <f t="shared" si="148"/>
        <v>-21.759754382917819</v>
      </c>
      <c r="Y788" s="13">
        <v>0.67</v>
      </c>
      <c r="Z788" s="13">
        <v>0</v>
      </c>
      <c r="AA788" s="13">
        <v>0</v>
      </c>
      <c r="AB788" s="13">
        <v>0</v>
      </c>
      <c r="AC788" s="53">
        <f t="shared" si="145"/>
        <v>0</v>
      </c>
      <c r="AD788" s="53">
        <f t="shared" si="149"/>
        <v>4.4295619574939308E-3</v>
      </c>
      <c r="AE788" s="53">
        <f t="shared" si="146"/>
        <v>4.4295619574939308E-3</v>
      </c>
      <c r="AF788" s="53" t="str">
        <f t="shared" si="147"/>
        <v>0.00</v>
      </c>
      <c r="AG788" s="44">
        <v>221112</v>
      </c>
      <c r="AH788" s="15" t="s">
        <v>683</v>
      </c>
      <c r="AI788" s="20"/>
      <c r="AJ788" s="20"/>
      <c r="AK788" s="20"/>
      <c r="AL788" s="20"/>
      <c r="AM788" s="20"/>
      <c r="AN788" s="20"/>
      <c r="AO788" s="20"/>
      <c r="AP788" s="20"/>
      <c r="AQ788" s="20"/>
      <c r="AR788" s="20"/>
      <c r="AS788" s="20"/>
      <c r="AT788" s="20"/>
    </row>
    <row r="789" spans="1:46" ht="26.1" customHeight="1" x14ac:dyDescent="0.25">
      <c r="A789" s="39" t="s">
        <v>0</v>
      </c>
      <c r="B789" s="13" t="s">
        <v>652</v>
      </c>
      <c r="C789" s="13">
        <v>34039</v>
      </c>
      <c r="D789" s="13" t="s">
        <v>252</v>
      </c>
      <c r="E789" s="13">
        <v>41809</v>
      </c>
      <c r="F789" s="13" t="s">
        <v>352</v>
      </c>
      <c r="G789" s="13" t="s">
        <v>168</v>
      </c>
      <c r="H789" s="13" t="s">
        <v>172</v>
      </c>
      <c r="I789" s="4">
        <v>50006</v>
      </c>
      <c r="J789" s="4">
        <v>7001</v>
      </c>
      <c r="K789" s="14" t="s">
        <v>34</v>
      </c>
      <c r="L789" s="15" t="s">
        <v>679</v>
      </c>
      <c r="M789" s="68">
        <v>1675.17</v>
      </c>
      <c r="N789" s="61">
        <v>1878.32</v>
      </c>
      <c r="O789" s="65">
        <f t="shared" si="140"/>
        <v>0.75868206521739134</v>
      </c>
      <c r="P789" s="65">
        <f t="shared" si="141"/>
        <v>0.85068840579710137</v>
      </c>
      <c r="Q789" s="15">
        <v>1.25094659647443</v>
      </c>
      <c r="R789" s="15">
        <v>0.96626510300000001</v>
      </c>
      <c r="S789" s="15">
        <f t="shared" si="142"/>
        <v>-0.28468149347442995</v>
      </c>
      <c r="T789" s="15">
        <f t="shared" si="143"/>
        <v>-22.757285904670432</v>
      </c>
      <c r="U789" s="15">
        <v>0.33214637054170004</v>
      </c>
      <c r="V789" s="15">
        <v>0.25987213599999998</v>
      </c>
      <c r="W789" s="15">
        <f t="shared" si="144"/>
        <v>-7.2274234541700066E-2</v>
      </c>
      <c r="X789" s="16">
        <f t="shared" si="148"/>
        <v>-21.759754419061533</v>
      </c>
      <c r="Y789" s="13">
        <v>1.26</v>
      </c>
      <c r="Z789" s="13">
        <v>5.54</v>
      </c>
      <c r="AA789" s="13">
        <v>0</v>
      </c>
      <c r="AB789" s="13">
        <v>0</v>
      </c>
      <c r="AC789" s="53">
        <f t="shared" si="145"/>
        <v>2.7699999999999999E-3</v>
      </c>
      <c r="AD789" s="53">
        <f t="shared" si="149"/>
        <v>3.3204838706929595E-3</v>
      </c>
      <c r="AE789" s="53">
        <f t="shared" si="146"/>
        <v>5.5048387069295962E-4</v>
      </c>
      <c r="AF789" s="53">
        <f t="shared" si="147"/>
        <v>19.873063923933561</v>
      </c>
      <c r="AG789" s="44">
        <v>221112</v>
      </c>
      <c r="AH789" s="15" t="s">
        <v>683</v>
      </c>
      <c r="AI789" s="20"/>
      <c r="AJ789" s="20"/>
      <c r="AK789" s="20"/>
      <c r="AL789" s="20"/>
      <c r="AM789" s="20"/>
      <c r="AN789" s="20"/>
      <c r="AO789" s="20"/>
      <c r="AP789" s="20"/>
      <c r="AQ789" s="20"/>
      <c r="AR789" s="20"/>
      <c r="AS789" s="20"/>
      <c r="AT789" s="20"/>
    </row>
    <row r="790" spans="1:46" ht="26.1" customHeight="1" x14ac:dyDescent="0.25">
      <c r="A790" s="39" t="s">
        <v>0</v>
      </c>
      <c r="B790" s="13" t="s">
        <v>652</v>
      </c>
      <c r="C790" s="13">
        <v>34039</v>
      </c>
      <c r="D790" s="13" t="s">
        <v>252</v>
      </c>
      <c r="E790" s="13">
        <v>41809</v>
      </c>
      <c r="F790" s="13" t="s">
        <v>352</v>
      </c>
      <c r="G790" s="13" t="s">
        <v>168</v>
      </c>
      <c r="H790" s="13" t="s">
        <v>172</v>
      </c>
      <c r="I790" s="4">
        <v>50006</v>
      </c>
      <c r="J790" s="4">
        <v>7001</v>
      </c>
      <c r="K790" s="14" t="s">
        <v>35</v>
      </c>
      <c r="L790" s="15" t="s">
        <v>679</v>
      </c>
      <c r="M790" s="68">
        <v>1675.17</v>
      </c>
      <c r="N790" s="61">
        <v>1878.32</v>
      </c>
      <c r="O790" s="65">
        <f t="shared" si="140"/>
        <v>0.75868206521739134</v>
      </c>
      <c r="P790" s="65">
        <f t="shared" si="141"/>
        <v>0.85068840579710137</v>
      </c>
      <c r="Q790" s="15">
        <v>8.2276258786039218</v>
      </c>
      <c r="R790" s="15">
        <v>6.3552415360000003</v>
      </c>
      <c r="S790" s="15">
        <f t="shared" si="142"/>
        <v>-1.8723843426039215</v>
      </c>
      <c r="T790" s="15">
        <f t="shared" si="143"/>
        <v>-22.757285883320097</v>
      </c>
      <c r="U790" s="15">
        <v>2.18456653661723</v>
      </c>
      <c r="V790" s="15">
        <v>1.7092102250000001</v>
      </c>
      <c r="W790" s="15">
        <f t="shared" si="144"/>
        <v>-0.47535631161722991</v>
      </c>
      <c r="X790" s="16">
        <f t="shared" si="148"/>
        <v>-21.759754333384247</v>
      </c>
      <c r="Y790" s="13">
        <v>8.24</v>
      </c>
      <c r="Z790" s="13">
        <v>52.02</v>
      </c>
      <c r="AA790" s="13">
        <v>0</v>
      </c>
      <c r="AB790" s="13">
        <v>81.28</v>
      </c>
      <c r="AC790" s="53">
        <f t="shared" si="145"/>
        <v>2.6010000000000002E-2</v>
      </c>
      <c r="AD790" s="69">
        <f>AC790+(AC790*(X790/100))</f>
        <v>2.035028789788676E-2</v>
      </c>
      <c r="AE790" s="53">
        <f t="shared" si="146"/>
        <v>-5.6597121021132422E-3</v>
      </c>
      <c r="AF790" s="53">
        <f t="shared" si="147"/>
        <v>-21.759754333384244</v>
      </c>
      <c r="AG790" s="44">
        <v>221112</v>
      </c>
      <c r="AH790" s="15" t="s">
        <v>683</v>
      </c>
      <c r="AI790" s="20"/>
      <c r="AJ790" s="20"/>
      <c r="AK790" s="20"/>
      <c r="AL790" s="20"/>
      <c r="AM790" s="20"/>
      <c r="AN790" s="20"/>
      <c r="AO790" s="20"/>
      <c r="AP790" s="20"/>
      <c r="AQ790" s="20"/>
      <c r="AR790" s="20"/>
      <c r="AS790" s="20"/>
      <c r="AT790" s="20"/>
    </row>
    <row r="791" spans="1:46" ht="26.1" customHeight="1" x14ac:dyDescent="0.25">
      <c r="A791" s="39" t="s">
        <v>0</v>
      </c>
      <c r="B791" s="13" t="s">
        <v>652</v>
      </c>
      <c r="C791" s="13">
        <v>34039</v>
      </c>
      <c r="D791" s="13" t="s">
        <v>252</v>
      </c>
      <c r="E791" s="13">
        <v>41809</v>
      </c>
      <c r="F791" s="13" t="s">
        <v>352</v>
      </c>
      <c r="G791" s="13" t="s">
        <v>168</v>
      </c>
      <c r="H791" s="13" t="s">
        <v>172</v>
      </c>
      <c r="I791" s="4">
        <v>50006</v>
      </c>
      <c r="J791" s="4">
        <v>7001</v>
      </c>
      <c r="K791" s="14" t="s">
        <v>36</v>
      </c>
      <c r="L791" s="15" t="s">
        <v>679</v>
      </c>
      <c r="M791" s="68">
        <v>1675.17</v>
      </c>
      <c r="N791" s="61">
        <v>1878.32</v>
      </c>
      <c r="O791" s="65">
        <f t="shared" si="140"/>
        <v>0.75868206521739134</v>
      </c>
      <c r="P791" s="65">
        <f t="shared" si="141"/>
        <v>0.85068840579710137</v>
      </c>
      <c r="Q791" s="15">
        <v>65.276782675970281</v>
      </c>
      <c r="R791" s="15">
        <v>50.422349058999998</v>
      </c>
      <c r="S791" s="15">
        <f t="shared" si="142"/>
        <v>-14.854433616970283</v>
      </c>
      <c r="T791" s="15">
        <f t="shared" si="143"/>
        <v>-22.756074990256074</v>
      </c>
      <c r="U791" s="15">
        <v>17.299742589790782</v>
      </c>
      <c r="V791" s="15">
        <v>13.535361101000001</v>
      </c>
      <c r="W791" s="15">
        <f t="shared" si="144"/>
        <v>-3.7643814887907805</v>
      </c>
      <c r="X791" s="16">
        <f t="shared" si="148"/>
        <v>-21.759754338843639</v>
      </c>
      <c r="Y791" s="13">
        <v>58.11</v>
      </c>
      <c r="Z791" s="13">
        <v>343.76</v>
      </c>
      <c r="AA791" s="13">
        <v>23.14</v>
      </c>
      <c r="AB791" s="13">
        <v>0</v>
      </c>
      <c r="AC791" s="53">
        <f t="shared" si="145"/>
        <v>0.17188000000000001</v>
      </c>
      <c r="AD791" s="53">
        <f>AC791+(AC791*(X791/100))</f>
        <v>0.13447933424239555</v>
      </c>
      <c r="AE791" s="53">
        <f t="shared" si="146"/>
        <v>-3.7400665757604451E-2</v>
      </c>
      <c r="AF791" s="53">
        <f t="shared" si="147"/>
        <v>-21.759754338843639</v>
      </c>
      <c r="AG791" s="44">
        <v>221112</v>
      </c>
      <c r="AH791" s="15" t="s">
        <v>683</v>
      </c>
      <c r="AI791" s="20"/>
      <c r="AJ791" s="20"/>
      <c r="AK791" s="20"/>
      <c r="AL791" s="20"/>
      <c r="AM791" s="20"/>
      <c r="AN791" s="20"/>
      <c r="AO791" s="20"/>
      <c r="AP791" s="20"/>
      <c r="AQ791" s="20"/>
      <c r="AR791" s="20"/>
      <c r="AS791" s="20"/>
      <c r="AT791" s="20"/>
    </row>
    <row r="792" spans="1:46" ht="26.1" customHeight="1" x14ac:dyDescent="0.25">
      <c r="A792" s="39" t="s">
        <v>0</v>
      </c>
      <c r="B792" s="13" t="s">
        <v>652</v>
      </c>
      <c r="C792" s="13">
        <v>34039</v>
      </c>
      <c r="D792" s="13" t="s">
        <v>252</v>
      </c>
      <c r="E792" s="13">
        <v>41809</v>
      </c>
      <c r="F792" s="13" t="s">
        <v>354</v>
      </c>
      <c r="G792" s="13" t="s">
        <v>168</v>
      </c>
      <c r="H792" s="13" t="s">
        <v>173</v>
      </c>
      <c r="I792" s="4">
        <v>50006</v>
      </c>
      <c r="J792" s="4">
        <v>8001</v>
      </c>
      <c r="K792" s="14" t="s">
        <v>40</v>
      </c>
      <c r="L792" s="15" t="s">
        <v>679</v>
      </c>
      <c r="M792" s="68">
        <v>1841.75</v>
      </c>
      <c r="N792" s="61">
        <v>1709.17</v>
      </c>
      <c r="O792" s="65">
        <f t="shared" si="140"/>
        <v>0.83412590579710144</v>
      </c>
      <c r="P792" s="65">
        <f t="shared" si="141"/>
        <v>0.77408061594202904</v>
      </c>
      <c r="Q792" s="15">
        <v>6.2738726187786424</v>
      </c>
      <c r="R792" s="15">
        <v>4.8577570860000003</v>
      </c>
      <c r="S792" s="15">
        <f t="shared" si="142"/>
        <v>-1.4161155327786421</v>
      </c>
      <c r="T792" s="15">
        <f t="shared" si="143"/>
        <v>-22.571633484237402</v>
      </c>
      <c r="U792" s="15">
        <v>2.0867684858826889</v>
      </c>
      <c r="V792" s="15">
        <v>1.61841839</v>
      </c>
      <c r="W792" s="15">
        <f t="shared" si="144"/>
        <v>-0.46835009588268894</v>
      </c>
      <c r="X792" s="16">
        <f t="shared" si="148"/>
        <v>-22.443797625426569</v>
      </c>
      <c r="Y792" s="13">
        <v>6.27</v>
      </c>
      <c r="Z792" s="13">
        <v>0</v>
      </c>
      <c r="AA792" s="13">
        <v>0</v>
      </c>
      <c r="AB792" s="13">
        <v>0</v>
      </c>
      <c r="AC792" s="53">
        <f t="shared" si="145"/>
        <v>0</v>
      </c>
      <c r="AD792" s="53">
        <f>IFERROR((((V792)/N792)*24),"0.00")</f>
        <v>2.272567466080027E-2</v>
      </c>
      <c r="AE792" s="53">
        <f t="shared" si="146"/>
        <v>2.272567466080027E-2</v>
      </c>
      <c r="AF792" s="53" t="str">
        <f t="shared" si="147"/>
        <v>0.00</v>
      </c>
      <c r="AG792" s="44">
        <v>221112</v>
      </c>
      <c r="AH792" s="15" t="s">
        <v>683</v>
      </c>
      <c r="AI792" s="20"/>
      <c r="AJ792" s="20"/>
      <c r="AK792" s="20"/>
      <c r="AL792" s="20"/>
      <c r="AM792" s="20"/>
      <c r="AN792" s="20"/>
      <c r="AO792" s="20"/>
      <c r="AP792" s="20"/>
      <c r="AQ792" s="20"/>
      <c r="AR792" s="20"/>
      <c r="AS792" s="20"/>
      <c r="AT792" s="20"/>
    </row>
    <row r="793" spans="1:46" ht="26.1" customHeight="1" x14ac:dyDescent="0.25">
      <c r="A793" s="39" t="s">
        <v>0</v>
      </c>
      <c r="B793" s="13" t="s">
        <v>652</v>
      </c>
      <c r="C793" s="13">
        <v>34039</v>
      </c>
      <c r="D793" s="13" t="s">
        <v>252</v>
      </c>
      <c r="E793" s="13">
        <v>41809</v>
      </c>
      <c r="F793" s="13" t="s">
        <v>354</v>
      </c>
      <c r="G793" s="13" t="s">
        <v>168</v>
      </c>
      <c r="H793" s="13" t="s">
        <v>173</v>
      </c>
      <c r="I793" s="4">
        <v>50006</v>
      </c>
      <c r="J793" s="4">
        <v>8001</v>
      </c>
      <c r="K793" s="14" t="s">
        <v>38</v>
      </c>
      <c r="L793" s="15" t="s">
        <v>679</v>
      </c>
      <c r="M793" s="68">
        <v>1841.75</v>
      </c>
      <c r="N793" s="61">
        <v>1709.17</v>
      </c>
      <c r="O793" s="65">
        <f t="shared" si="140"/>
        <v>0.83412590579710144</v>
      </c>
      <c r="P793" s="65">
        <f t="shared" si="141"/>
        <v>0.77408061594202904</v>
      </c>
      <c r="Q793" s="15">
        <v>17.839828629733187</v>
      </c>
      <c r="R793" s="15">
        <v>13.813087898999999</v>
      </c>
      <c r="S793" s="15">
        <f t="shared" si="142"/>
        <v>-4.0267407307331879</v>
      </c>
      <c r="T793" s="15">
        <f t="shared" si="143"/>
        <v>-22.571633474224758</v>
      </c>
      <c r="U793" s="15">
        <v>5.9337500839030648</v>
      </c>
      <c r="V793" s="15">
        <v>4.6019912219999997</v>
      </c>
      <c r="W793" s="15">
        <f t="shared" si="144"/>
        <v>-1.3317588619030651</v>
      </c>
      <c r="X793" s="16">
        <f t="shared" si="148"/>
        <v>-22.443797650255419</v>
      </c>
      <c r="Y793" s="13">
        <v>17.829999999999998</v>
      </c>
      <c r="Z793" s="13">
        <v>0</v>
      </c>
      <c r="AA793" s="13">
        <v>0</v>
      </c>
      <c r="AB793" s="13">
        <v>0</v>
      </c>
      <c r="AC793" s="53">
        <f t="shared" si="145"/>
        <v>0</v>
      </c>
      <c r="AD793" s="53">
        <f>IFERROR((((V793)/N793)*24),"0.00")</f>
        <v>6.4620716094946656E-2</v>
      </c>
      <c r="AE793" s="53">
        <f t="shared" si="146"/>
        <v>6.4620716094946656E-2</v>
      </c>
      <c r="AF793" s="53" t="str">
        <f t="shared" si="147"/>
        <v>0.00</v>
      </c>
      <c r="AG793" s="44">
        <v>221112</v>
      </c>
      <c r="AH793" s="15" t="s">
        <v>683</v>
      </c>
      <c r="AI793" s="20"/>
      <c r="AJ793" s="20"/>
      <c r="AK793" s="20"/>
      <c r="AL793" s="20"/>
      <c r="AM793" s="20"/>
      <c r="AN793" s="20"/>
      <c r="AO793" s="20"/>
      <c r="AP793" s="20"/>
      <c r="AQ793" s="20"/>
      <c r="AR793" s="20"/>
      <c r="AS793" s="20"/>
      <c r="AT793" s="20"/>
    </row>
    <row r="794" spans="1:46" ht="26.1" customHeight="1" x14ac:dyDescent="0.25">
      <c r="A794" s="39" t="s">
        <v>0</v>
      </c>
      <c r="B794" s="13" t="s">
        <v>652</v>
      </c>
      <c r="C794" s="13">
        <v>34039</v>
      </c>
      <c r="D794" s="13" t="s">
        <v>252</v>
      </c>
      <c r="E794" s="13">
        <v>41809</v>
      </c>
      <c r="F794" s="13" t="s">
        <v>354</v>
      </c>
      <c r="G794" s="13" t="s">
        <v>168</v>
      </c>
      <c r="H794" s="13" t="s">
        <v>173</v>
      </c>
      <c r="I794" s="4">
        <v>50006</v>
      </c>
      <c r="J794" s="4">
        <v>8001</v>
      </c>
      <c r="K794" s="14" t="s">
        <v>39</v>
      </c>
      <c r="L794" s="15" t="s">
        <v>679</v>
      </c>
      <c r="M794" s="68">
        <v>1841.75</v>
      </c>
      <c r="N794" s="61">
        <v>1709.17</v>
      </c>
      <c r="O794" s="65">
        <f t="shared" si="140"/>
        <v>0.83412590579710144</v>
      </c>
      <c r="P794" s="65">
        <f t="shared" si="141"/>
        <v>0.77408061594202904</v>
      </c>
      <c r="Q794" s="15">
        <v>17.839828629733187</v>
      </c>
      <c r="R794" s="15">
        <v>13.813087898999999</v>
      </c>
      <c r="S794" s="15">
        <f t="shared" si="142"/>
        <v>-4.0267407307331879</v>
      </c>
      <c r="T794" s="15">
        <f t="shared" si="143"/>
        <v>-22.571633474224758</v>
      </c>
      <c r="U794" s="15">
        <v>5.9337500839030648</v>
      </c>
      <c r="V794" s="15">
        <v>4.6019912219999997</v>
      </c>
      <c r="W794" s="15">
        <f t="shared" si="144"/>
        <v>-1.3317588619030651</v>
      </c>
      <c r="X794" s="16">
        <f t="shared" si="148"/>
        <v>-22.443797650255419</v>
      </c>
      <c r="Y794" s="13">
        <v>17.829999999999998</v>
      </c>
      <c r="Z794" s="13">
        <v>0</v>
      </c>
      <c r="AA794" s="13">
        <v>0</v>
      </c>
      <c r="AB794" s="13">
        <v>0</v>
      </c>
      <c r="AC794" s="53">
        <f t="shared" si="145"/>
        <v>0</v>
      </c>
      <c r="AD794" s="53">
        <f>IFERROR((((V794)/N794)*24),"0.00")</f>
        <v>6.4620716094946656E-2</v>
      </c>
      <c r="AE794" s="53">
        <f t="shared" si="146"/>
        <v>6.4620716094946656E-2</v>
      </c>
      <c r="AF794" s="53" t="str">
        <f t="shared" si="147"/>
        <v>0.00</v>
      </c>
      <c r="AG794" s="44">
        <v>221112</v>
      </c>
      <c r="AH794" s="15" t="s">
        <v>683</v>
      </c>
      <c r="AI794" s="20"/>
      <c r="AJ794" s="20"/>
      <c r="AK794" s="20"/>
      <c r="AL794" s="20"/>
      <c r="AM794" s="20"/>
      <c r="AN794" s="20"/>
      <c r="AO794" s="20"/>
      <c r="AP794" s="20"/>
      <c r="AQ794" s="20"/>
      <c r="AR794" s="20"/>
      <c r="AS794" s="20"/>
      <c r="AT794" s="20"/>
    </row>
    <row r="795" spans="1:46" ht="26.1" customHeight="1" x14ac:dyDescent="0.25">
      <c r="A795" s="39" t="s">
        <v>0</v>
      </c>
      <c r="B795" s="13" t="s">
        <v>652</v>
      </c>
      <c r="C795" s="13">
        <v>34039</v>
      </c>
      <c r="D795" s="13" t="s">
        <v>252</v>
      </c>
      <c r="E795" s="13">
        <v>41809</v>
      </c>
      <c r="F795" s="13" t="s">
        <v>354</v>
      </c>
      <c r="G795" s="13" t="s">
        <v>168</v>
      </c>
      <c r="H795" s="13" t="s">
        <v>173</v>
      </c>
      <c r="I795" s="4">
        <v>50006</v>
      </c>
      <c r="J795" s="4">
        <v>8001</v>
      </c>
      <c r="K795" s="14" t="s">
        <v>37</v>
      </c>
      <c r="L795" s="15" t="s">
        <v>679</v>
      </c>
      <c r="M795" s="68">
        <v>1841.75</v>
      </c>
      <c r="N795" s="61">
        <v>1709.17</v>
      </c>
      <c r="O795" s="65">
        <f t="shared" si="140"/>
        <v>0.83412590579710144</v>
      </c>
      <c r="P795" s="65">
        <f t="shared" si="141"/>
        <v>0.77408061594202904</v>
      </c>
      <c r="Q795" s="15">
        <v>1.4391420713991592</v>
      </c>
      <c r="R795" s="15">
        <v>1.1143041970000001</v>
      </c>
      <c r="S795" s="15">
        <f t="shared" si="142"/>
        <v>-0.32483787439915912</v>
      </c>
      <c r="T795" s="15">
        <f t="shared" si="143"/>
        <v>-22.571633534647905</v>
      </c>
      <c r="U795" s="15">
        <v>0.47867664898310924</v>
      </c>
      <c r="V795" s="15">
        <v>0.37124343199999998</v>
      </c>
      <c r="W795" s="15">
        <f t="shared" si="144"/>
        <v>-0.10743321698310926</v>
      </c>
      <c r="X795" s="16">
        <f t="shared" si="148"/>
        <v>-22.443797334032933</v>
      </c>
      <c r="Y795" s="13">
        <v>0.78</v>
      </c>
      <c r="Z795" s="13">
        <v>0</v>
      </c>
      <c r="AA795" s="13">
        <v>0</v>
      </c>
      <c r="AB795" s="13">
        <v>0</v>
      </c>
      <c r="AC795" s="53">
        <f t="shared" si="145"/>
        <v>0</v>
      </c>
      <c r="AD795" s="53">
        <f>IFERROR((((V795)/N795)*24),"0.00")</f>
        <v>5.2129644026047729E-3</v>
      </c>
      <c r="AE795" s="53">
        <f t="shared" si="146"/>
        <v>5.2129644026047729E-3</v>
      </c>
      <c r="AF795" s="53" t="str">
        <f t="shared" si="147"/>
        <v>0.00</v>
      </c>
      <c r="AG795" s="44">
        <v>221112</v>
      </c>
      <c r="AH795" s="15" t="s">
        <v>683</v>
      </c>
      <c r="AI795" s="20"/>
      <c r="AJ795" s="20"/>
      <c r="AK795" s="20"/>
      <c r="AL795" s="20"/>
      <c r="AM795" s="20"/>
      <c r="AN795" s="20"/>
      <c r="AO795" s="20"/>
      <c r="AP795" s="20"/>
      <c r="AQ795" s="20"/>
      <c r="AR795" s="20"/>
      <c r="AS795" s="20"/>
      <c r="AT795" s="20"/>
    </row>
    <row r="796" spans="1:46" ht="26.1" customHeight="1" x14ac:dyDescent="0.25">
      <c r="A796" s="39" t="s">
        <v>0</v>
      </c>
      <c r="B796" s="13" t="s">
        <v>652</v>
      </c>
      <c r="C796" s="13">
        <v>34039</v>
      </c>
      <c r="D796" s="13" t="s">
        <v>252</v>
      </c>
      <c r="E796" s="13">
        <v>41809</v>
      </c>
      <c r="F796" s="13" t="s">
        <v>354</v>
      </c>
      <c r="G796" s="13" t="s">
        <v>168</v>
      </c>
      <c r="H796" s="13" t="s">
        <v>173</v>
      </c>
      <c r="I796" s="4">
        <v>50006</v>
      </c>
      <c r="J796" s="4">
        <v>8001</v>
      </c>
      <c r="K796" s="14" t="s">
        <v>34</v>
      </c>
      <c r="L796" s="15" t="s">
        <v>679</v>
      </c>
      <c r="M796" s="68">
        <v>1841.75</v>
      </c>
      <c r="N796" s="61">
        <v>1709.17</v>
      </c>
      <c r="O796" s="65">
        <f t="shared" si="140"/>
        <v>0.83412590579710144</v>
      </c>
      <c r="P796" s="65">
        <f t="shared" si="141"/>
        <v>0.77408061594202904</v>
      </c>
      <c r="Q796" s="15">
        <v>2.0354166892984153</v>
      </c>
      <c r="R796" s="15">
        <v>1.5759898940000001</v>
      </c>
      <c r="S796" s="15">
        <f t="shared" si="142"/>
        <v>-0.45942679529841524</v>
      </c>
      <c r="T796" s="15">
        <f t="shared" si="143"/>
        <v>-22.571633499613995</v>
      </c>
      <c r="U796" s="15">
        <v>0.67700504312987708</v>
      </c>
      <c r="V796" s="15">
        <v>0.52505940000000006</v>
      </c>
      <c r="W796" s="15">
        <f t="shared" si="144"/>
        <v>-0.15194564312987702</v>
      </c>
      <c r="X796" s="16">
        <f t="shared" si="148"/>
        <v>-22.443797822747928</v>
      </c>
      <c r="Y796" s="13">
        <v>2.0399999999999996</v>
      </c>
      <c r="Z796" s="13">
        <v>8.81</v>
      </c>
      <c r="AA796" s="13">
        <v>0</v>
      </c>
      <c r="AB796" s="13">
        <v>0</v>
      </c>
      <c r="AC796" s="53">
        <f t="shared" si="145"/>
        <v>4.4050000000000001E-3</v>
      </c>
      <c r="AD796" s="53">
        <f>IFERROR((((V796)/N796)*24),"0.00")</f>
        <v>7.3728333635624324E-3</v>
      </c>
      <c r="AE796" s="53">
        <f t="shared" si="146"/>
        <v>2.9678333635624323E-3</v>
      </c>
      <c r="AF796" s="53">
        <f t="shared" si="147"/>
        <v>67.374196675651135</v>
      </c>
      <c r="AG796" s="44">
        <v>221112</v>
      </c>
      <c r="AH796" s="15" t="s">
        <v>683</v>
      </c>
      <c r="AI796" s="20"/>
      <c r="AJ796" s="20"/>
      <c r="AK796" s="20"/>
      <c r="AL796" s="20"/>
      <c r="AM796" s="20"/>
      <c r="AN796" s="20"/>
      <c r="AO796" s="20"/>
      <c r="AP796" s="20"/>
      <c r="AQ796" s="20"/>
      <c r="AR796" s="20"/>
      <c r="AS796" s="20"/>
      <c r="AT796" s="20"/>
    </row>
    <row r="797" spans="1:46" ht="26.1" customHeight="1" x14ac:dyDescent="0.25">
      <c r="A797" s="39" t="s">
        <v>0</v>
      </c>
      <c r="B797" s="13" t="s">
        <v>652</v>
      </c>
      <c r="C797" s="13">
        <v>34039</v>
      </c>
      <c r="D797" s="13" t="s">
        <v>252</v>
      </c>
      <c r="E797" s="13">
        <v>41809</v>
      </c>
      <c r="F797" s="13" t="s">
        <v>354</v>
      </c>
      <c r="G797" s="13" t="s">
        <v>168</v>
      </c>
      <c r="H797" s="13" t="s">
        <v>173</v>
      </c>
      <c r="I797" s="4">
        <v>50006</v>
      </c>
      <c r="J797" s="4">
        <v>8001</v>
      </c>
      <c r="K797" s="14" t="s">
        <v>35</v>
      </c>
      <c r="L797" s="15" t="s">
        <v>679</v>
      </c>
      <c r="M797" s="68">
        <v>1841.75</v>
      </c>
      <c r="N797" s="61">
        <v>1709.17</v>
      </c>
      <c r="O797" s="65">
        <f t="shared" si="140"/>
        <v>0.83412590579710144</v>
      </c>
      <c r="P797" s="65">
        <f t="shared" si="141"/>
        <v>0.77408061594202904</v>
      </c>
      <c r="Q797" s="15">
        <v>10.296813839980162</v>
      </c>
      <c r="R797" s="15">
        <v>7.9726547590000001</v>
      </c>
      <c r="S797" s="15">
        <f t="shared" si="142"/>
        <v>-2.324159080980162</v>
      </c>
      <c r="T797" s="15">
        <f t="shared" si="143"/>
        <v>-22.571633488759275</v>
      </c>
      <c r="U797" s="15">
        <v>3.4248490417158566</v>
      </c>
      <c r="V797" s="15">
        <v>2.6561828530000002</v>
      </c>
      <c r="W797" s="15">
        <f t="shared" si="144"/>
        <v>-0.76866618871585635</v>
      </c>
      <c r="X797" s="16">
        <f t="shared" si="148"/>
        <v>-22.443797649275453</v>
      </c>
      <c r="Y797" s="13">
        <v>10.29</v>
      </c>
      <c r="Z797" s="13">
        <v>63.83</v>
      </c>
      <c r="AA797" s="13">
        <v>0</v>
      </c>
      <c r="AB797" s="13">
        <v>90.63000000000001</v>
      </c>
      <c r="AC797" s="53">
        <f t="shared" si="145"/>
        <v>3.1914999999999999E-2</v>
      </c>
      <c r="AD797" s="69">
        <f>AC797+(AC797*(X797/100))</f>
        <v>2.4752061980233737E-2</v>
      </c>
      <c r="AE797" s="53">
        <f t="shared" si="146"/>
        <v>-7.1629380197662622E-3</v>
      </c>
      <c r="AF797" s="53">
        <f t="shared" si="147"/>
        <v>-22.443797649275457</v>
      </c>
      <c r="AG797" s="44">
        <v>221112</v>
      </c>
      <c r="AH797" s="15" t="s">
        <v>683</v>
      </c>
      <c r="AI797" s="20"/>
      <c r="AJ797" s="20"/>
      <c r="AK797" s="20"/>
      <c r="AL797" s="20"/>
      <c r="AM797" s="20"/>
      <c r="AN797" s="20"/>
      <c r="AO797" s="20"/>
      <c r="AP797" s="20"/>
      <c r="AQ797" s="20"/>
      <c r="AR797" s="20"/>
      <c r="AS797" s="20"/>
      <c r="AT797" s="20"/>
    </row>
    <row r="798" spans="1:46" ht="26.1" customHeight="1" x14ac:dyDescent="0.25">
      <c r="A798" s="39" t="s">
        <v>0</v>
      </c>
      <c r="B798" s="13" t="s">
        <v>652</v>
      </c>
      <c r="C798" s="13">
        <v>34039</v>
      </c>
      <c r="D798" s="13" t="s">
        <v>252</v>
      </c>
      <c r="E798" s="13">
        <v>41809</v>
      </c>
      <c r="F798" s="13" t="s">
        <v>354</v>
      </c>
      <c r="G798" s="13" t="s">
        <v>168</v>
      </c>
      <c r="H798" s="13" t="s">
        <v>173</v>
      </c>
      <c r="I798" s="4">
        <v>50006</v>
      </c>
      <c r="J798" s="4">
        <v>8001</v>
      </c>
      <c r="K798" s="14" t="s">
        <v>36</v>
      </c>
      <c r="L798" s="15" t="s">
        <v>679</v>
      </c>
      <c r="M798" s="68">
        <v>1841.75</v>
      </c>
      <c r="N798" s="61">
        <v>1709.17</v>
      </c>
      <c r="O798" s="65">
        <f t="shared" si="140"/>
        <v>0.83412590579710144</v>
      </c>
      <c r="P798" s="65">
        <f t="shared" si="141"/>
        <v>0.77408061594202904</v>
      </c>
      <c r="Q798" s="15">
        <v>57.491563114716406</v>
      </c>
      <c r="R798" s="15">
        <v>44.521431006</v>
      </c>
      <c r="S798" s="15">
        <f t="shared" si="142"/>
        <v>-12.970132108716406</v>
      </c>
      <c r="T798" s="15">
        <f t="shared" si="143"/>
        <v>-22.560061696072367</v>
      </c>
      <c r="U798" s="15">
        <v>18.859202023345791</v>
      </c>
      <c r="V798" s="15">
        <v>14.626480883999999</v>
      </c>
      <c r="W798" s="15">
        <f t="shared" si="144"/>
        <v>-4.2327211393457915</v>
      </c>
      <c r="X798" s="16">
        <f t="shared" si="148"/>
        <v>-22.443797643750298</v>
      </c>
      <c r="Y798" s="13">
        <v>67.73</v>
      </c>
      <c r="Z798" s="13">
        <v>342.85</v>
      </c>
      <c r="AA798" s="13">
        <v>27.04</v>
      </c>
      <c r="AB798" s="13">
        <v>0</v>
      </c>
      <c r="AC798" s="53">
        <f t="shared" si="145"/>
        <v>0.17142500000000002</v>
      </c>
      <c r="AD798" s="53">
        <f>AC798+(AC798*(X798/100))</f>
        <v>0.13295071988920107</v>
      </c>
      <c r="AE798" s="53">
        <f t="shared" si="146"/>
        <v>-3.8474280110798953E-2</v>
      </c>
      <c r="AF798" s="53">
        <f t="shared" si="147"/>
        <v>-22.443797643750298</v>
      </c>
      <c r="AG798" s="44">
        <v>221112</v>
      </c>
      <c r="AH798" s="15" t="s">
        <v>683</v>
      </c>
      <c r="AI798" s="20"/>
      <c r="AJ798" s="20"/>
      <c r="AK798" s="20"/>
      <c r="AL798" s="20"/>
      <c r="AM798" s="20"/>
      <c r="AN798" s="20"/>
      <c r="AO798" s="20"/>
      <c r="AP798" s="20"/>
      <c r="AQ798" s="20"/>
      <c r="AR798" s="20"/>
      <c r="AS798" s="20"/>
      <c r="AT798" s="20"/>
    </row>
    <row r="799" spans="1:46" ht="26.1" customHeight="1" x14ac:dyDescent="0.25">
      <c r="A799" s="39" t="s">
        <v>0</v>
      </c>
      <c r="B799" s="13" t="s">
        <v>652</v>
      </c>
      <c r="C799" s="13">
        <v>34039</v>
      </c>
      <c r="D799" s="13" t="s">
        <v>252</v>
      </c>
      <c r="E799" s="13">
        <v>41809</v>
      </c>
      <c r="F799" s="13" t="s">
        <v>500</v>
      </c>
      <c r="G799" s="13" t="s">
        <v>168</v>
      </c>
      <c r="H799" s="13" t="s">
        <v>174</v>
      </c>
      <c r="I799" s="4">
        <v>50006</v>
      </c>
      <c r="J799" s="4">
        <v>9001</v>
      </c>
      <c r="K799" s="14" t="s">
        <v>40</v>
      </c>
      <c r="L799" s="15" t="s">
        <v>679</v>
      </c>
      <c r="M799" s="68">
        <v>1349.1</v>
      </c>
      <c r="N799" s="61">
        <v>1642.6</v>
      </c>
      <c r="O799" s="65">
        <f t="shared" si="140"/>
        <v>0.6110054347826086</v>
      </c>
      <c r="P799" s="65">
        <f t="shared" si="141"/>
        <v>0.74393115942028987</v>
      </c>
      <c r="Q799" s="15">
        <v>7.1405871610088898</v>
      </c>
      <c r="R799" s="15">
        <v>5.3875575649999998</v>
      </c>
      <c r="S799" s="15">
        <f t="shared" si="142"/>
        <v>-1.75302959600889</v>
      </c>
      <c r="T799" s="15">
        <f t="shared" si="143"/>
        <v>-24.550216340489364</v>
      </c>
      <c r="U799" s="15">
        <v>1.6514279749521141</v>
      </c>
      <c r="V799" s="15">
        <v>1.286556528</v>
      </c>
      <c r="W799" s="15">
        <f t="shared" si="144"/>
        <v>-0.36487144695211415</v>
      </c>
      <c r="X799" s="16">
        <f t="shared" si="148"/>
        <v>-22.094299750656347</v>
      </c>
      <c r="Y799" s="13">
        <v>7.19</v>
      </c>
      <c r="Z799" s="13">
        <v>0</v>
      </c>
      <c r="AA799" s="13">
        <v>0</v>
      </c>
      <c r="AB799" s="13">
        <v>0</v>
      </c>
      <c r="AC799" s="53">
        <f t="shared" si="145"/>
        <v>0</v>
      </c>
      <c r="AD799" s="53">
        <f>IFERROR((((V799)/N799)*24),"0.00")</f>
        <v>1.8797855029830758E-2</v>
      </c>
      <c r="AE799" s="53">
        <f t="shared" si="146"/>
        <v>1.8797855029830758E-2</v>
      </c>
      <c r="AF799" s="53" t="str">
        <f t="shared" si="147"/>
        <v>0.00</v>
      </c>
      <c r="AG799" s="44">
        <v>221112</v>
      </c>
      <c r="AH799" s="15" t="s">
        <v>683</v>
      </c>
      <c r="AI799" s="20"/>
      <c r="AJ799" s="20"/>
      <c r="AK799" s="20"/>
      <c r="AL799" s="20"/>
      <c r="AM799" s="20"/>
      <c r="AN799" s="20"/>
      <c r="AO799" s="20"/>
      <c r="AP799" s="20"/>
      <c r="AQ799" s="20"/>
      <c r="AR799" s="20"/>
      <c r="AS799" s="20"/>
      <c r="AT799" s="20"/>
    </row>
    <row r="800" spans="1:46" ht="26.1" customHeight="1" x14ac:dyDescent="0.25">
      <c r="A800" s="39" t="s">
        <v>0</v>
      </c>
      <c r="B800" s="13" t="s">
        <v>652</v>
      </c>
      <c r="C800" s="13">
        <v>34039</v>
      </c>
      <c r="D800" s="13" t="s">
        <v>252</v>
      </c>
      <c r="E800" s="13">
        <v>41809</v>
      </c>
      <c r="F800" s="13" t="s">
        <v>500</v>
      </c>
      <c r="G800" s="13" t="s">
        <v>168</v>
      </c>
      <c r="H800" s="13" t="s">
        <v>174</v>
      </c>
      <c r="I800" s="4">
        <v>50006</v>
      </c>
      <c r="J800" s="4">
        <v>9001</v>
      </c>
      <c r="K800" s="14" t="s">
        <v>38</v>
      </c>
      <c r="L800" s="15" t="s">
        <v>679</v>
      </c>
      <c r="M800" s="68">
        <v>1349.1</v>
      </c>
      <c r="N800" s="61">
        <v>1642.6</v>
      </c>
      <c r="O800" s="65">
        <f t="shared" si="140"/>
        <v>0.6110054347826086</v>
      </c>
      <c r="P800" s="65">
        <f t="shared" si="141"/>
        <v>0.74393115942028987</v>
      </c>
      <c r="Q800" s="15">
        <v>31.510064340395001</v>
      </c>
      <c r="R800" s="15">
        <v>23.774275370000002</v>
      </c>
      <c r="S800" s="15">
        <f t="shared" si="142"/>
        <v>-7.7357889703949994</v>
      </c>
      <c r="T800" s="15">
        <f t="shared" si="143"/>
        <v>-24.55021635889819</v>
      </c>
      <c r="U800" s="15">
        <v>7.2874401741658899</v>
      </c>
      <c r="V800" s="15">
        <v>5.6773312929999999</v>
      </c>
      <c r="W800" s="15">
        <f t="shared" si="144"/>
        <v>-1.6101088811658899</v>
      </c>
      <c r="X800" s="16">
        <f t="shared" si="148"/>
        <v>-22.094299818388297</v>
      </c>
      <c r="Y800" s="13">
        <v>182.24</v>
      </c>
      <c r="Z800" s="13">
        <v>0</v>
      </c>
      <c r="AA800" s="13">
        <v>0</v>
      </c>
      <c r="AB800" s="13">
        <v>0</v>
      </c>
      <c r="AC800" s="53">
        <f t="shared" si="145"/>
        <v>0</v>
      </c>
      <c r="AD800" s="53">
        <f>IFERROR((((V800)/N800)*24),"0.00")</f>
        <v>8.2951388671618165E-2</v>
      </c>
      <c r="AE800" s="53">
        <f t="shared" si="146"/>
        <v>8.2951388671618165E-2</v>
      </c>
      <c r="AF800" s="53" t="str">
        <f t="shared" si="147"/>
        <v>0.00</v>
      </c>
      <c r="AG800" s="44">
        <v>221112</v>
      </c>
      <c r="AH800" s="15" t="s">
        <v>683</v>
      </c>
      <c r="AI800" s="20"/>
      <c r="AJ800" s="20"/>
      <c r="AK800" s="20"/>
      <c r="AL800" s="20"/>
      <c r="AM800" s="20"/>
      <c r="AN800" s="20"/>
      <c r="AO800" s="20"/>
      <c r="AP800" s="20"/>
      <c r="AQ800" s="20"/>
      <c r="AR800" s="20"/>
      <c r="AS800" s="20"/>
      <c r="AT800" s="20"/>
    </row>
    <row r="801" spans="1:46" ht="26.1" customHeight="1" x14ac:dyDescent="0.25">
      <c r="A801" s="39" t="s">
        <v>0</v>
      </c>
      <c r="B801" s="13" t="s">
        <v>652</v>
      </c>
      <c r="C801" s="13">
        <v>34039</v>
      </c>
      <c r="D801" s="13" t="s">
        <v>252</v>
      </c>
      <c r="E801" s="13">
        <v>41809</v>
      </c>
      <c r="F801" s="13" t="s">
        <v>500</v>
      </c>
      <c r="G801" s="13" t="s">
        <v>168</v>
      </c>
      <c r="H801" s="13" t="s">
        <v>174</v>
      </c>
      <c r="I801" s="4">
        <v>50006</v>
      </c>
      <c r="J801" s="4">
        <v>9001</v>
      </c>
      <c r="K801" s="14" t="s">
        <v>39</v>
      </c>
      <c r="L801" s="15" t="s">
        <v>679</v>
      </c>
      <c r="M801" s="68">
        <v>1349.1</v>
      </c>
      <c r="N801" s="61">
        <v>1642.6</v>
      </c>
      <c r="O801" s="65">
        <f t="shared" si="140"/>
        <v>0.6110054347826086</v>
      </c>
      <c r="P801" s="65">
        <f t="shared" si="141"/>
        <v>0.74393115942028987</v>
      </c>
      <c r="Q801" s="15">
        <v>31.510064340395001</v>
      </c>
      <c r="R801" s="15">
        <v>23.774275370000002</v>
      </c>
      <c r="S801" s="15">
        <f t="shared" si="142"/>
        <v>-7.7357889703949994</v>
      </c>
      <c r="T801" s="15">
        <f t="shared" si="143"/>
        <v>-24.55021635889819</v>
      </c>
      <c r="U801" s="15">
        <v>7.2874401741658899</v>
      </c>
      <c r="V801" s="15">
        <v>5.6773312929999999</v>
      </c>
      <c r="W801" s="15">
        <f t="shared" si="144"/>
        <v>-1.6101088811658899</v>
      </c>
      <c r="X801" s="16">
        <f t="shared" si="148"/>
        <v>-22.094299818388297</v>
      </c>
      <c r="Y801" s="13">
        <v>182.24</v>
      </c>
      <c r="Z801" s="13">
        <v>0</v>
      </c>
      <c r="AA801" s="13">
        <v>0</v>
      </c>
      <c r="AB801" s="13">
        <v>0</v>
      </c>
      <c r="AC801" s="53">
        <f t="shared" si="145"/>
        <v>0</v>
      </c>
      <c r="AD801" s="53">
        <f>IFERROR((((V801)/N801)*24),"0.00")</f>
        <v>8.2951388671618165E-2</v>
      </c>
      <c r="AE801" s="53">
        <f t="shared" si="146"/>
        <v>8.2951388671618165E-2</v>
      </c>
      <c r="AF801" s="53" t="str">
        <f t="shared" si="147"/>
        <v>0.00</v>
      </c>
      <c r="AG801" s="44">
        <v>221112</v>
      </c>
      <c r="AH801" s="15" t="s">
        <v>683</v>
      </c>
      <c r="AI801" s="20"/>
      <c r="AJ801" s="20"/>
      <c r="AK801" s="20"/>
      <c r="AL801" s="20"/>
      <c r="AM801" s="20"/>
      <c r="AN801" s="20"/>
      <c r="AO801" s="20"/>
      <c r="AP801" s="20"/>
      <c r="AQ801" s="20"/>
      <c r="AR801" s="20"/>
      <c r="AS801" s="20"/>
      <c r="AT801" s="20"/>
    </row>
    <row r="802" spans="1:46" ht="26.1" customHeight="1" x14ac:dyDescent="0.25">
      <c r="A802" s="39" t="s">
        <v>0</v>
      </c>
      <c r="B802" s="13" t="s">
        <v>652</v>
      </c>
      <c r="C802" s="13">
        <v>34039</v>
      </c>
      <c r="D802" s="13" t="s">
        <v>252</v>
      </c>
      <c r="E802" s="13">
        <v>41809</v>
      </c>
      <c r="F802" s="13" t="s">
        <v>500</v>
      </c>
      <c r="G802" s="13" t="s">
        <v>168</v>
      </c>
      <c r="H802" s="13" t="s">
        <v>174</v>
      </c>
      <c r="I802" s="4">
        <v>50006</v>
      </c>
      <c r="J802" s="4">
        <v>9001</v>
      </c>
      <c r="K802" s="14" t="s">
        <v>37</v>
      </c>
      <c r="L802" s="15" t="s">
        <v>679</v>
      </c>
      <c r="M802" s="68">
        <v>1349.1</v>
      </c>
      <c r="N802" s="61">
        <v>1642.6</v>
      </c>
      <c r="O802" s="65">
        <f t="shared" si="140"/>
        <v>0.6110054347826086</v>
      </c>
      <c r="P802" s="65">
        <f t="shared" si="141"/>
        <v>0.74393115942028987</v>
      </c>
      <c r="Q802" s="15">
        <v>1.5315619999996899</v>
      </c>
      <c r="R802" s="15">
        <v>1.155560216</v>
      </c>
      <c r="S802" s="15">
        <f t="shared" si="142"/>
        <v>-0.37600178399968986</v>
      </c>
      <c r="T802" s="15">
        <f t="shared" si="143"/>
        <v>-24.550216315093088</v>
      </c>
      <c r="U802" s="15">
        <v>0.35420957340650339</v>
      </c>
      <c r="V802" s="15">
        <v>0.27594944900000001</v>
      </c>
      <c r="W802" s="15">
        <f t="shared" si="144"/>
        <v>-7.8260124406503373E-2</v>
      </c>
      <c r="X802" s="16">
        <f t="shared" si="148"/>
        <v>-22.094299613039905</v>
      </c>
      <c r="Y802" s="13">
        <v>4.92</v>
      </c>
      <c r="Z802" s="13">
        <v>0</v>
      </c>
      <c r="AA802" s="13">
        <v>0</v>
      </c>
      <c r="AB802" s="13">
        <v>0</v>
      </c>
      <c r="AC802" s="53">
        <f t="shared" si="145"/>
        <v>0</v>
      </c>
      <c r="AD802" s="53">
        <f>IFERROR((((V802)/N802)*24),"0.00")</f>
        <v>4.0318925946669915E-3</v>
      </c>
      <c r="AE802" s="53">
        <f t="shared" si="146"/>
        <v>4.0318925946669915E-3</v>
      </c>
      <c r="AF802" s="53" t="str">
        <f t="shared" si="147"/>
        <v>0.00</v>
      </c>
      <c r="AG802" s="44">
        <v>221112</v>
      </c>
      <c r="AH802" s="15" t="s">
        <v>683</v>
      </c>
      <c r="AI802" s="20"/>
      <c r="AJ802" s="20"/>
      <c r="AK802" s="20"/>
      <c r="AL802" s="20"/>
      <c r="AM802" s="20"/>
      <c r="AN802" s="20"/>
      <c r="AO802" s="20"/>
      <c r="AP802" s="20"/>
      <c r="AQ802" s="20"/>
      <c r="AR802" s="20"/>
      <c r="AS802" s="20"/>
      <c r="AT802" s="20"/>
    </row>
    <row r="803" spans="1:46" ht="26.1" customHeight="1" x14ac:dyDescent="0.25">
      <c r="A803" s="39" t="s">
        <v>0</v>
      </c>
      <c r="B803" s="13" t="s">
        <v>652</v>
      </c>
      <c r="C803" s="13">
        <v>34039</v>
      </c>
      <c r="D803" s="13" t="s">
        <v>252</v>
      </c>
      <c r="E803" s="13">
        <v>41809</v>
      </c>
      <c r="F803" s="13" t="s">
        <v>500</v>
      </c>
      <c r="G803" s="13" t="s">
        <v>168</v>
      </c>
      <c r="H803" s="13" t="s">
        <v>174</v>
      </c>
      <c r="I803" s="4">
        <v>50006</v>
      </c>
      <c r="J803" s="4">
        <v>9001</v>
      </c>
      <c r="K803" s="14" t="s">
        <v>35</v>
      </c>
      <c r="L803" s="15" t="s">
        <v>679</v>
      </c>
      <c r="M803" s="68">
        <v>1349.1</v>
      </c>
      <c r="N803" s="61">
        <v>1642.6</v>
      </c>
      <c r="O803" s="65">
        <f t="shared" si="140"/>
        <v>0.6110054347826086</v>
      </c>
      <c r="P803" s="65">
        <f t="shared" si="141"/>
        <v>0.74393115942028987</v>
      </c>
      <c r="Q803" s="15">
        <v>7.3184665564788496</v>
      </c>
      <c r="R803" s="15">
        <v>5.5217671839999998</v>
      </c>
      <c r="S803" s="15">
        <f t="shared" si="142"/>
        <v>-1.7966993724788498</v>
      </c>
      <c r="T803" s="15">
        <f t="shared" si="143"/>
        <v>-24.550216341267259</v>
      </c>
      <c r="U803" s="15">
        <v>1.6925667501288539</v>
      </c>
      <c r="V803" s="15">
        <v>1.3186059769999998</v>
      </c>
      <c r="W803" s="15">
        <f t="shared" si="144"/>
        <v>-0.37396077312885412</v>
      </c>
      <c r="X803" s="16">
        <f t="shared" si="148"/>
        <v>-22.094299861460986</v>
      </c>
      <c r="Y803" s="13">
        <v>7.3500000000000005</v>
      </c>
      <c r="Z803" s="13">
        <v>31.54</v>
      </c>
      <c r="AA803" s="13">
        <v>0</v>
      </c>
      <c r="AB803" s="13">
        <v>36.57</v>
      </c>
      <c r="AC803" s="53">
        <f t="shared" si="145"/>
        <v>1.5769999999999999E-2</v>
      </c>
      <c r="AD803" s="69">
        <f>AC803+(AC803*(X803/100))</f>
        <v>1.2285728911847602E-2</v>
      </c>
      <c r="AE803" s="53">
        <f t="shared" si="146"/>
        <v>-3.4842710881523974E-3</v>
      </c>
      <c r="AF803" s="53">
        <f t="shared" si="147"/>
        <v>-22.094299861460986</v>
      </c>
      <c r="AG803" s="44">
        <v>221112</v>
      </c>
      <c r="AH803" s="15" t="s">
        <v>683</v>
      </c>
      <c r="AI803" s="20"/>
      <c r="AJ803" s="20"/>
      <c r="AK803" s="20"/>
      <c r="AL803" s="20"/>
      <c r="AM803" s="20"/>
      <c r="AN803" s="20"/>
      <c r="AO803" s="20"/>
      <c r="AP803" s="20"/>
      <c r="AQ803" s="20"/>
      <c r="AR803" s="20"/>
      <c r="AS803" s="20"/>
      <c r="AT803" s="20"/>
    </row>
    <row r="804" spans="1:46" ht="26.1" customHeight="1" x14ac:dyDescent="0.25">
      <c r="A804" s="39" t="s">
        <v>0</v>
      </c>
      <c r="B804" s="13" t="s">
        <v>652</v>
      </c>
      <c r="C804" s="13">
        <v>34039</v>
      </c>
      <c r="D804" s="13" t="s">
        <v>252</v>
      </c>
      <c r="E804" s="13">
        <v>41809</v>
      </c>
      <c r="F804" s="13" t="s">
        <v>500</v>
      </c>
      <c r="G804" s="13" t="s">
        <v>168</v>
      </c>
      <c r="H804" s="13" t="s">
        <v>174</v>
      </c>
      <c r="I804" s="4">
        <v>50006</v>
      </c>
      <c r="J804" s="4">
        <v>9001</v>
      </c>
      <c r="K804" s="14" t="s">
        <v>34</v>
      </c>
      <c r="L804" s="15" t="s">
        <v>679</v>
      </c>
      <c r="M804" s="68">
        <v>1349.1</v>
      </c>
      <c r="N804" s="61">
        <v>1642.6</v>
      </c>
      <c r="O804" s="65">
        <f t="shared" si="140"/>
        <v>0.6110054347826086</v>
      </c>
      <c r="P804" s="65">
        <f t="shared" si="141"/>
        <v>0.74393115942028987</v>
      </c>
      <c r="Q804" s="15">
        <v>0.71151758187988901</v>
      </c>
      <c r="R804" s="15">
        <v>0.53683847600000001</v>
      </c>
      <c r="S804" s="15">
        <f t="shared" si="142"/>
        <v>-0.174679105879889</v>
      </c>
      <c r="T804" s="15">
        <f t="shared" si="143"/>
        <v>-24.550216372499492</v>
      </c>
      <c r="U804" s="15">
        <v>0.16455510070697199</v>
      </c>
      <c r="V804" s="15">
        <v>0.128197803</v>
      </c>
      <c r="W804" s="15">
        <f t="shared" si="144"/>
        <v>-3.6357297706971992E-2</v>
      </c>
      <c r="X804" s="16">
        <f t="shared" si="148"/>
        <v>-22.094300055587144</v>
      </c>
      <c r="Y804" s="13">
        <v>11.21</v>
      </c>
      <c r="Z804" s="13">
        <v>60.6</v>
      </c>
      <c r="AA804" s="13">
        <v>0</v>
      </c>
      <c r="AB804" s="13">
        <v>0</v>
      </c>
      <c r="AC804" s="53">
        <f t="shared" si="145"/>
        <v>3.0300000000000001E-2</v>
      </c>
      <c r="AD804" s="69">
        <f>AC804+(AC804*(X804/100))</f>
        <v>2.3605427083157098E-2</v>
      </c>
      <c r="AE804" s="53">
        <f t="shared" si="146"/>
        <v>-6.694572916842903E-3</v>
      </c>
      <c r="AF804" s="53">
        <f t="shared" si="147"/>
        <v>-22.094300055587137</v>
      </c>
      <c r="AG804" s="44">
        <v>221112</v>
      </c>
      <c r="AH804" s="15" t="s">
        <v>683</v>
      </c>
      <c r="AI804" s="20"/>
      <c r="AJ804" s="20"/>
      <c r="AK804" s="20"/>
      <c r="AL804" s="20"/>
      <c r="AM804" s="20"/>
      <c r="AN804" s="20"/>
      <c r="AO804" s="20"/>
      <c r="AP804" s="20"/>
      <c r="AQ804" s="20"/>
      <c r="AR804" s="20"/>
      <c r="AS804" s="20"/>
      <c r="AT804" s="20"/>
    </row>
    <row r="805" spans="1:46" ht="26.1" customHeight="1" x14ac:dyDescent="0.25">
      <c r="A805" s="39" t="s">
        <v>0</v>
      </c>
      <c r="B805" s="13" t="s">
        <v>652</v>
      </c>
      <c r="C805" s="13">
        <v>34039</v>
      </c>
      <c r="D805" s="13" t="s">
        <v>252</v>
      </c>
      <c r="E805" s="13">
        <v>41809</v>
      </c>
      <c r="F805" s="13" t="s">
        <v>500</v>
      </c>
      <c r="G805" s="13" t="s">
        <v>168</v>
      </c>
      <c r="H805" s="13" t="s">
        <v>174</v>
      </c>
      <c r="I805" s="4">
        <v>50006</v>
      </c>
      <c r="J805" s="4">
        <v>9001</v>
      </c>
      <c r="K805" s="14" t="s">
        <v>36</v>
      </c>
      <c r="L805" s="15" t="s">
        <v>679</v>
      </c>
      <c r="M805" s="68">
        <v>1349.1</v>
      </c>
      <c r="N805" s="61">
        <v>1642.6</v>
      </c>
      <c r="O805" s="65">
        <f t="shared" si="140"/>
        <v>0.6110054347826086</v>
      </c>
      <c r="P805" s="65">
        <f t="shared" si="141"/>
        <v>0.74393115942028987</v>
      </c>
      <c r="Q805" s="15">
        <v>60.222150467247701</v>
      </c>
      <c r="R805" s="15">
        <v>45.436954129999997</v>
      </c>
      <c r="S805" s="15">
        <f t="shared" si="142"/>
        <v>-14.785196337247704</v>
      </c>
      <c r="T805" s="15">
        <f t="shared" si="143"/>
        <v>-24.551093281347953</v>
      </c>
      <c r="U805" s="15">
        <v>14.097935963071929</v>
      </c>
      <c r="V805" s="15">
        <v>10.983095724</v>
      </c>
      <c r="W805" s="15">
        <f t="shared" si="144"/>
        <v>-3.1148402390719294</v>
      </c>
      <c r="X805" s="16">
        <f t="shared" si="148"/>
        <v>-22.09429981261745</v>
      </c>
      <c r="Y805" s="13">
        <v>27.72</v>
      </c>
      <c r="Z805" s="13">
        <v>145.30000000000001</v>
      </c>
      <c r="AA805" s="13">
        <v>11.6</v>
      </c>
      <c r="AB805" s="13">
        <v>0</v>
      </c>
      <c r="AC805" s="53">
        <f t="shared" si="145"/>
        <v>7.2650000000000006E-2</v>
      </c>
      <c r="AD805" s="53">
        <f>AC805+(AC805*(X805/100))</f>
        <v>5.6598491186133429E-2</v>
      </c>
      <c r="AE805" s="53">
        <f t="shared" si="146"/>
        <v>-1.6051508813866577E-2</v>
      </c>
      <c r="AF805" s="53">
        <f t="shared" si="147"/>
        <v>-22.09429981261745</v>
      </c>
      <c r="AG805" s="44">
        <v>221112</v>
      </c>
      <c r="AH805" s="15" t="s">
        <v>683</v>
      </c>
      <c r="AI805" s="20"/>
      <c r="AJ805" s="20"/>
      <c r="AK805" s="20"/>
      <c r="AL805" s="20"/>
      <c r="AM805" s="20"/>
      <c r="AN805" s="20"/>
      <c r="AO805" s="20"/>
      <c r="AP805" s="20"/>
      <c r="AQ805" s="20"/>
      <c r="AR805" s="20"/>
      <c r="AS805" s="20"/>
      <c r="AT805" s="20"/>
    </row>
    <row r="806" spans="1:46" ht="26.1" customHeight="1" x14ac:dyDescent="0.25">
      <c r="A806" s="40" t="s">
        <v>11</v>
      </c>
      <c r="B806" s="13" t="s">
        <v>652</v>
      </c>
      <c r="C806" s="13">
        <v>34039</v>
      </c>
      <c r="D806" s="13" t="s">
        <v>252</v>
      </c>
      <c r="E806" s="13">
        <v>41810</v>
      </c>
      <c r="F806" s="13" t="s">
        <v>352</v>
      </c>
      <c r="G806" s="13" t="s">
        <v>175</v>
      </c>
      <c r="H806" s="13" t="s">
        <v>176</v>
      </c>
      <c r="I806" s="4">
        <v>2406</v>
      </c>
      <c r="J806" s="4">
        <v>5</v>
      </c>
      <c r="K806" s="13" t="s">
        <v>40</v>
      </c>
      <c r="L806" s="15" t="s">
        <v>679</v>
      </c>
      <c r="M806" s="68">
        <v>198.4</v>
      </c>
      <c r="N806" s="61">
        <v>191.31000000000003</v>
      </c>
      <c r="O806" s="65">
        <f t="shared" si="140"/>
        <v>8.9855072463768115E-2</v>
      </c>
      <c r="P806" s="65">
        <f t="shared" si="141"/>
        <v>8.6644021739130453E-2</v>
      </c>
      <c r="Q806" s="15">
        <v>0</v>
      </c>
      <c r="R806" s="15">
        <v>0</v>
      </c>
      <c r="S806" s="15">
        <f t="shared" si="142"/>
        <v>0</v>
      </c>
      <c r="T806" s="15" t="str">
        <f t="shared" si="143"/>
        <v>0.00</v>
      </c>
      <c r="U806" s="15">
        <v>0</v>
      </c>
      <c r="V806" s="15">
        <v>0</v>
      </c>
      <c r="W806" s="15">
        <f t="shared" si="144"/>
        <v>0</v>
      </c>
      <c r="X806" s="16" t="str">
        <f t="shared" si="148"/>
        <v>0</v>
      </c>
      <c r="Y806" s="13">
        <v>0</v>
      </c>
      <c r="Z806" s="13">
        <v>0</v>
      </c>
      <c r="AA806" s="13">
        <v>0</v>
      </c>
      <c r="AB806" s="13">
        <v>0</v>
      </c>
      <c r="AC806" s="53">
        <f t="shared" si="145"/>
        <v>0</v>
      </c>
      <c r="AD806" s="53">
        <f t="shared" ref="AD806:AD823" si="150">IFERROR((((V806)/N806)*24),"0.00")</f>
        <v>0</v>
      </c>
      <c r="AE806" s="53">
        <f t="shared" si="146"/>
        <v>0</v>
      </c>
      <c r="AF806" s="53" t="str">
        <f t="shared" si="147"/>
        <v>0.00</v>
      </c>
      <c r="AG806" s="44">
        <v>221112</v>
      </c>
      <c r="AH806" s="15" t="s">
        <v>686</v>
      </c>
      <c r="AI806" s="59"/>
      <c r="AJ806" s="20"/>
      <c r="AK806" s="20"/>
      <c r="AL806" s="20"/>
      <c r="AM806" s="20"/>
      <c r="AN806" s="20"/>
      <c r="AO806" s="20"/>
      <c r="AP806" s="20"/>
      <c r="AQ806" s="20"/>
      <c r="AR806" s="20"/>
      <c r="AS806" s="20"/>
      <c r="AT806" s="20"/>
    </row>
    <row r="807" spans="1:46" ht="26.1" customHeight="1" x14ac:dyDescent="0.25">
      <c r="A807" s="39" t="s">
        <v>11</v>
      </c>
      <c r="B807" s="13" t="s">
        <v>652</v>
      </c>
      <c r="C807" s="13">
        <v>34039</v>
      </c>
      <c r="D807" s="13" t="s">
        <v>252</v>
      </c>
      <c r="E807" s="13">
        <v>41810</v>
      </c>
      <c r="F807" s="13" t="s">
        <v>352</v>
      </c>
      <c r="G807" s="13" t="s">
        <v>175</v>
      </c>
      <c r="H807" s="13" t="s">
        <v>176</v>
      </c>
      <c r="I807" s="4">
        <v>2406</v>
      </c>
      <c r="J807" s="4">
        <v>5</v>
      </c>
      <c r="K807" s="14" t="s">
        <v>38</v>
      </c>
      <c r="L807" s="15" t="s">
        <v>679</v>
      </c>
      <c r="M807" s="68">
        <v>198.4</v>
      </c>
      <c r="N807" s="61">
        <v>191.31000000000003</v>
      </c>
      <c r="O807" s="65">
        <f t="shared" si="140"/>
        <v>8.9855072463768115E-2</v>
      </c>
      <c r="P807" s="65">
        <f t="shared" si="141"/>
        <v>8.6644021739130453E-2</v>
      </c>
      <c r="Q807" s="15">
        <v>0.37109286721988266</v>
      </c>
      <c r="R807" s="15">
        <v>0.39574887399999997</v>
      </c>
      <c r="S807" s="15">
        <f t="shared" si="142"/>
        <v>2.4656006780117312E-2</v>
      </c>
      <c r="T807" s="15">
        <f t="shared" si="143"/>
        <v>6.6441607904869677</v>
      </c>
      <c r="U807" s="15">
        <v>0.22960929455168888</v>
      </c>
      <c r="V807" s="15">
        <v>0.229405733</v>
      </c>
      <c r="W807" s="15">
        <f t="shared" si="144"/>
        <v>-2.0356155168888002E-4</v>
      </c>
      <c r="X807" s="16">
        <f t="shared" si="148"/>
        <v>-8.865562349570083E-2</v>
      </c>
      <c r="Y807" s="13">
        <v>0.37</v>
      </c>
      <c r="Z807" s="13">
        <v>0</v>
      </c>
      <c r="AA807" s="13">
        <v>0</v>
      </c>
      <c r="AB807" s="13">
        <v>0</v>
      </c>
      <c r="AC807" s="53">
        <f t="shared" si="145"/>
        <v>0</v>
      </c>
      <c r="AD807" s="53">
        <f t="shared" si="150"/>
        <v>2.8779141665359883E-2</v>
      </c>
      <c r="AE807" s="53">
        <f t="shared" si="146"/>
        <v>2.8779141665359883E-2</v>
      </c>
      <c r="AF807" s="53" t="str">
        <f t="shared" si="147"/>
        <v>0.00</v>
      </c>
      <c r="AG807" s="44">
        <v>221112</v>
      </c>
      <c r="AH807" s="15" t="s">
        <v>686</v>
      </c>
      <c r="AI807" s="20"/>
      <c r="AJ807" s="20"/>
      <c r="AK807" s="20"/>
      <c r="AL807" s="20"/>
      <c r="AM807" s="20"/>
      <c r="AN807" s="20"/>
      <c r="AO807" s="20"/>
      <c r="AP807" s="20"/>
      <c r="AQ807" s="20"/>
      <c r="AR807" s="20"/>
      <c r="AS807" s="20"/>
      <c r="AT807" s="20"/>
    </row>
    <row r="808" spans="1:46" ht="26.1" customHeight="1" x14ac:dyDescent="0.25">
      <c r="A808" s="39" t="s">
        <v>11</v>
      </c>
      <c r="B808" s="13" t="s">
        <v>652</v>
      </c>
      <c r="C808" s="13">
        <v>34039</v>
      </c>
      <c r="D808" s="13" t="s">
        <v>252</v>
      </c>
      <c r="E808" s="13">
        <v>41810</v>
      </c>
      <c r="F808" s="13" t="s">
        <v>352</v>
      </c>
      <c r="G808" s="13" t="s">
        <v>175</v>
      </c>
      <c r="H808" s="13" t="s">
        <v>176</v>
      </c>
      <c r="I808" s="4">
        <v>2406</v>
      </c>
      <c r="J808" s="4">
        <v>5</v>
      </c>
      <c r="K808" s="14" t="s">
        <v>39</v>
      </c>
      <c r="L808" s="15" t="s">
        <v>679</v>
      </c>
      <c r="M808" s="68">
        <v>198.4</v>
      </c>
      <c r="N808" s="61">
        <v>191.31000000000003</v>
      </c>
      <c r="O808" s="65">
        <f t="shared" si="140"/>
        <v>8.9855072463768115E-2</v>
      </c>
      <c r="P808" s="65">
        <f t="shared" si="141"/>
        <v>8.6644021739130453E-2</v>
      </c>
      <c r="Q808" s="15">
        <v>0.37109286721988266</v>
      </c>
      <c r="R808" s="15">
        <v>0.39574887399999997</v>
      </c>
      <c r="S808" s="15">
        <f t="shared" si="142"/>
        <v>2.4656006780117312E-2</v>
      </c>
      <c r="T808" s="15">
        <f t="shared" si="143"/>
        <v>6.6441607904869677</v>
      </c>
      <c r="U808" s="15">
        <v>0.22960929455168888</v>
      </c>
      <c r="V808" s="15">
        <v>0.229405733</v>
      </c>
      <c r="W808" s="15">
        <f t="shared" si="144"/>
        <v>-2.0356155168888002E-4</v>
      </c>
      <c r="X808" s="16">
        <f t="shared" si="148"/>
        <v>-8.865562349570083E-2</v>
      </c>
      <c r="Y808" s="13">
        <v>0.37</v>
      </c>
      <c r="Z808" s="13">
        <v>0</v>
      </c>
      <c r="AA808" s="13">
        <v>0</v>
      </c>
      <c r="AB808" s="13">
        <v>0</v>
      </c>
      <c r="AC808" s="53">
        <f t="shared" si="145"/>
        <v>0</v>
      </c>
      <c r="AD808" s="53">
        <f t="shared" si="150"/>
        <v>2.8779141665359883E-2</v>
      </c>
      <c r="AE808" s="53">
        <f t="shared" si="146"/>
        <v>2.8779141665359883E-2</v>
      </c>
      <c r="AF808" s="53" t="str">
        <f t="shared" si="147"/>
        <v>0.00</v>
      </c>
      <c r="AG808" s="44">
        <v>221112</v>
      </c>
      <c r="AH808" s="15" t="s">
        <v>686</v>
      </c>
      <c r="AI808" s="20"/>
      <c r="AJ808" s="20"/>
      <c r="AK808" s="20"/>
      <c r="AL808" s="20"/>
      <c r="AM808" s="20"/>
      <c r="AN808" s="20"/>
      <c r="AO808" s="20"/>
      <c r="AP808" s="20"/>
      <c r="AQ808" s="20"/>
      <c r="AR808" s="20"/>
      <c r="AS808" s="20"/>
      <c r="AT808" s="20"/>
    </row>
    <row r="809" spans="1:46" ht="26.1" customHeight="1" x14ac:dyDescent="0.25">
      <c r="A809" s="39" t="s">
        <v>11</v>
      </c>
      <c r="B809" s="13" t="s">
        <v>652</v>
      </c>
      <c r="C809" s="13">
        <v>34039</v>
      </c>
      <c r="D809" s="13" t="s">
        <v>252</v>
      </c>
      <c r="E809" s="13">
        <v>41810</v>
      </c>
      <c r="F809" s="13" t="s">
        <v>352</v>
      </c>
      <c r="G809" s="13" t="s">
        <v>175</v>
      </c>
      <c r="H809" s="13" t="s">
        <v>176</v>
      </c>
      <c r="I809" s="4">
        <v>2406</v>
      </c>
      <c r="J809" s="4">
        <v>5</v>
      </c>
      <c r="K809" s="14" t="s">
        <v>37</v>
      </c>
      <c r="L809" s="15" t="s">
        <v>679</v>
      </c>
      <c r="M809" s="68">
        <v>198.4</v>
      </c>
      <c r="N809" s="61">
        <v>191.31000000000003</v>
      </c>
      <c r="O809" s="65">
        <f t="shared" si="140"/>
        <v>8.9855072463768115E-2</v>
      </c>
      <c r="P809" s="65">
        <f t="shared" si="141"/>
        <v>8.6644021739130453E-2</v>
      </c>
      <c r="Q809" s="15">
        <v>0.17595430209995203</v>
      </c>
      <c r="R809" s="15">
        <v>0.18764498800000001</v>
      </c>
      <c r="S809" s="15">
        <f t="shared" si="142"/>
        <v>1.1690685900047987E-2</v>
      </c>
      <c r="T809" s="15">
        <f t="shared" si="143"/>
        <v>6.6441603078320952</v>
      </c>
      <c r="U809" s="15">
        <v>0.10886963007714238</v>
      </c>
      <c r="V809" s="15">
        <v>0.10877311200000001</v>
      </c>
      <c r="W809" s="15">
        <f t="shared" si="144"/>
        <v>-9.6518077142379588E-5</v>
      </c>
      <c r="X809" s="16">
        <f t="shared" si="148"/>
        <v>-8.8654730501049023E-2</v>
      </c>
      <c r="Y809" s="13">
        <v>0.17</v>
      </c>
      <c r="Z809" s="13">
        <v>0</v>
      </c>
      <c r="AA809" s="13">
        <v>0</v>
      </c>
      <c r="AB809" s="13">
        <v>0</v>
      </c>
      <c r="AC809" s="53">
        <f t="shared" si="145"/>
        <v>0</v>
      </c>
      <c r="AD809" s="53">
        <f t="shared" si="150"/>
        <v>1.3645678155872665E-2</v>
      </c>
      <c r="AE809" s="53">
        <f t="shared" si="146"/>
        <v>1.3645678155872665E-2</v>
      </c>
      <c r="AF809" s="53" t="str">
        <f t="shared" si="147"/>
        <v>0.00</v>
      </c>
      <c r="AG809" s="44">
        <v>221112</v>
      </c>
      <c r="AH809" s="15" t="s">
        <v>686</v>
      </c>
      <c r="AI809" s="20"/>
      <c r="AJ809" s="20"/>
      <c r="AK809" s="20"/>
      <c r="AL809" s="20"/>
      <c r="AM809" s="20"/>
      <c r="AN809" s="20"/>
      <c r="AO809" s="20"/>
      <c r="AP809" s="20"/>
      <c r="AQ809" s="20"/>
      <c r="AR809" s="20"/>
      <c r="AS809" s="20"/>
      <c r="AT809" s="20"/>
    </row>
    <row r="810" spans="1:46" ht="26.1" customHeight="1" x14ac:dyDescent="0.25">
      <c r="A810" s="40" t="s">
        <v>11</v>
      </c>
      <c r="B810" s="13" t="s">
        <v>652</v>
      </c>
      <c r="C810" s="13">
        <v>34039</v>
      </c>
      <c r="D810" s="13" t="s">
        <v>252</v>
      </c>
      <c r="E810" s="13">
        <v>41810</v>
      </c>
      <c r="F810" s="13" t="s">
        <v>352</v>
      </c>
      <c r="G810" s="13" t="s">
        <v>175</v>
      </c>
      <c r="H810" s="13" t="s">
        <v>176</v>
      </c>
      <c r="I810" s="4">
        <v>2406</v>
      </c>
      <c r="J810" s="4">
        <v>6</v>
      </c>
      <c r="K810" s="13" t="s">
        <v>40</v>
      </c>
      <c r="L810" s="15" t="s">
        <v>679</v>
      </c>
      <c r="M810" s="68">
        <v>192.42</v>
      </c>
      <c r="N810" s="61">
        <v>221.81000000000003</v>
      </c>
      <c r="O810" s="65">
        <f t="shared" si="140"/>
        <v>8.7146739130434775E-2</v>
      </c>
      <c r="P810" s="65">
        <f t="shared" si="141"/>
        <v>0.10045742753623189</v>
      </c>
      <c r="Q810" s="15">
        <v>0</v>
      </c>
      <c r="R810" s="15">
        <v>0</v>
      </c>
      <c r="S810" s="15">
        <f t="shared" si="142"/>
        <v>0</v>
      </c>
      <c r="T810" s="15" t="str">
        <f t="shared" si="143"/>
        <v>0.00</v>
      </c>
      <c r="U810" s="15">
        <v>0</v>
      </c>
      <c r="V810" s="15">
        <v>0</v>
      </c>
      <c r="W810" s="15">
        <f t="shared" si="144"/>
        <v>0</v>
      </c>
      <c r="X810" s="16" t="str">
        <f t="shared" si="148"/>
        <v>0</v>
      </c>
      <c r="Y810" s="13">
        <v>0</v>
      </c>
      <c r="Z810" s="13">
        <v>0</v>
      </c>
      <c r="AA810" s="13">
        <v>0</v>
      </c>
      <c r="AB810" s="13">
        <v>0</v>
      </c>
      <c r="AC810" s="53">
        <f t="shared" si="145"/>
        <v>0</v>
      </c>
      <c r="AD810" s="53">
        <f t="shared" si="150"/>
        <v>0</v>
      </c>
      <c r="AE810" s="53">
        <f t="shared" si="146"/>
        <v>0</v>
      </c>
      <c r="AF810" s="53" t="str">
        <f t="shared" si="147"/>
        <v>0.00</v>
      </c>
      <c r="AG810" s="44">
        <v>221112</v>
      </c>
      <c r="AH810" s="15" t="s">
        <v>686</v>
      </c>
      <c r="AI810" s="59"/>
      <c r="AJ810" s="20"/>
      <c r="AK810" s="20"/>
      <c r="AL810" s="20"/>
      <c r="AM810" s="20"/>
      <c r="AN810" s="20"/>
      <c r="AO810" s="20"/>
      <c r="AP810" s="20"/>
      <c r="AQ810" s="20"/>
      <c r="AR810" s="20"/>
      <c r="AS810" s="20"/>
      <c r="AT810" s="20"/>
    </row>
    <row r="811" spans="1:46" ht="26.1" customHeight="1" x14ac:dyDescent="0.25">
      <c r="A811" s="39" t="s">
        <v>11</v>
      </c>
      <c r="B811" s="13" t="s">
        <v>652</v>
      </c>
      <c r="C811" s="13">
        <v>34039</v>
      </c>
      <c r="D811" s="13" t="s">
        <v>252</v>
      </c>
      <c r="E811" s="13">
        <v>41810</v>
      </c>
      <c r="F811" s="13" t="s">
        <v>352</v>
      </c>
      <c r="G811" s="13" t="s">
        <v>175</v>
      </c>
      <c r="H811" s="13" t="s">
        <v>176</v>
      </c>
      <c r="I811" s="4">
        <v>2406</v>
      </c>
      <c r="J811" s="4">
        <v>6</v>
      </c>
      <c r="K811" s="14" t="s">
        <v>38</v>
      </c>
      <c r="L811" s="15" t="s">
        <v>679</v>
      </c>
      <c r="M811" s="68">
        <v>192.42</v>
      </c>
      <c r="N811" s="61">
        <v>221.81000000000003</v>
      </c>
      <c r="O811" s="65">
        <f t="shared" si="140"/>
        <v>8.7146739130434775E-2</v>
      </c>
      <c r="P811" s="65">
        <f t="shared" si="141"/>
        <v>0.10045742753623189</v>
      </c>
      <c r="Q811" s="15">
        <v>0.57131054761993538</v>
      </c>
      <c r="R811" s="15">
        <v>0.57248687700000001</v>
      </c>
      <c r="S811" s="15">
        <f t="shared" si="142"/>
        <v>1.1763293800646224E-3</v>
      </c>
      <c r="T811" s="15">
        <f t="shared" si="143"/>
        <v>0.20590016847495279</v>
      </c>
      <c r="U811" s="15">
        <v>0.35047127380903653</v>
      </c>
      <c r="V811" s="15">
        <v>0.34452983199999998</v>
      </c>
      <c r="W811" s="15">
        <f t="shared" si="144"/>
        <v>-5.9414418090365517E-3</v>
      </c>
      <c r="X811" s="16">
        <f t="shared" si="148"/>
        <v>-1.695272124434912</v>
      </c>
      <c r="Y811" s="13">
        <v>0.57000000000000006</v>
      </c>
      <c r="Z811" s="13">
        <v>0</v>
      </c>
      <c r="AA811" s="13">
        <v>0</v>
      </c>
      <c r="AB811" s="13">
        <v>0</v>
      </c>
      <c r="AC811" s="53">
        <f t="shared" si="145"/>
        <v>0</v>
      </c>
      <c r="AD811" s="53">
        <f t="shared" si="150"/>
        <v>3.7278373238357143E-2</v>
      </c>
      <c r="AE811" s="53">
        <f t="shared" si="146"/>
        <v>3.7278373238357143E-2</v>
      </c>
      <c r="AF811" s="53" t="str">
        <f t="shared" si="147"/>
        <v>0.00</v>
      </c>
      <c r="AG811" s="44">
        <v>221112</v>
      </c>
      <c r="AH811" s="15" t="s">
        <v>686</v>
      </c>
      <c r="AI811" s="20"/>
      <c r="AJ811" s="20"/>
      <c r="AK811" s="20"/>
      <c r="AL811" s="20"/>
      <c r="AM811" s="20"/>
      <c r="AN811" s="20"/>
      <c r="AO811" s="20"/>
      <c r="AP811" s="20"/>
      <c r="AQ811" s="20"/>
      <c r="AR811" s="20"/>
      <c r="AS811" s="20"/>
      <c r="AT811" s="20"/>
    </row>
    <row r="812" spans="1:46" ht="26.1" customHeight="1" x14ac:dyDescent="0.25">
      <c r="A812" s="39" t="s">
        <v>11</v>
      </c>
      <c r="B812" s="13" t="s">
        <v>652</v>
      </c>
      <c r="C812" s="13">
        <v>34039</v>
      </c>
      <c r="D812" s="13" t="s">
        <v>252</v>
      </c>
      <c r="E812" s="13">
        <v>41810</v>
      </c>
      <c r="F812" s="13" t="s">
        <v>352</v>
      </c>
      <c r="G812" s="13" t="s">
        <v>175</v>
      </c>
      <c r="H812" s="13" t="s">
        <v>176</v>
      </c>
      <c r="I812" s="4">
        <v>2406</v>
      </c>
      <c r="J812" s="4">
        <v>6</v>
      </c>
      <c r="K812" s="14" t="s">
        <v>39</v>
      </c>
      <c r="L812" s="15" t="s">
        <v>679</v>
      </c>
      <c r="M812" s="68">
        <v>192.42</v>
      </c>
      <c r="N812" s="61">
        <v>221.81000000000003</v>
      </c>
      <c r="O812" s="65">
        <f t="shared" si="140"/>
        <v>8.7146739130434775E-2</v>
      </c>
      <c r="P812" s="65">
        <f t="shared" si="141"/>
        <v>0.10045742753623189</v>
      </c>
      <c r="Q812" s="15">
        <v>0.57131054761993538</v>
      </c>
      <c r="R812" s="15">
        <v>0.57248687700000001</v>
      </c>
      <c r="S812" s="15">
        <f t="shared" si="142"/>
        <v>1.1763293800646224E-3</v>
      </c>
      <c r="T812" s="15">
        <f t="shared" si="143"/>
        <v>0.20590016847495279</v>
      </c>
      <c r="U812" s="15">
        <v>0.35047127380903653</v>
      </c>
      <c r="V812" s="15">
        <v>0.34452983199999998</v>
      </c>
      <c r="W812" s="15">
        <f t="shared" si="144"/>
        <v>-5.9414418090365517E-3</v>
      </c>
      <c r="X812" s="16">
        <f t="shared" si="148"/>
        <v>-1.695272124434912</v>
      </c>
      <c r="Y812" s="13">
        <v>0.57000000000000006</v>
      </c>
      <c r="Z812" s="13">
        <v>0</v>
      </c>
      <c r="AA812" s="13">
        <v>0</v>
      </c>
      <c r="AB812" s="13">
        <v>0</v>
      </c>
      <c r="AC812" s="53">
        <f t="shared" si="145"/>
        <v>0</v>
      </c>
      <c r="AD812" s="53">
        <f t="shared" si="150"/>
        <v>3.7278373238357143E-2</v>
      </c>
      <c r="AE812" s="53">
        <f t="shared" si="146"/>
        <v>3.7278373238357143E-2</v>
      </c>
      <c r="AF812" s="53" t="str">
        <f t="shared" si="147"/>
        <v>0.00</v>
      </c>
      <c r="AG812" s="44">
        <v>221112</v>
      </c>
      <c r="AH812" s="15" t="s">
        <v>686</v>
      </c>
      <c r="AI812" s="20"/>
      <c r="AJ812" s="20"/>
      <c r="AK812" s="20"/>
      <c r="AL812" s="20"/>
      <c r="AM812" s="20"/>
      <c r="AN812" s="20"/>
      <c r="AO812" s="20"/>
      <c r="AP812" s="20"/>
      <c r="AQ812" s="20"/>
      <c r="AR812" s="20"/>
      <c r="AS812" s="20"/>
      <c r="AT812" s="20"/>
    </row>
    <row r="813" spans="1:46" ht="26.1" customHeight="1" x14ac:dyDescent="0.25">
      <c r="A813" s="39" t="s">
        <v>11</v>
      </c>
      <c r="B813" s="13" t="s">
        <v>652</v>
      </c>
      <c r="C813" s="13">
        <v>34039</v>
      </c>
      <c r="D813" s="13" t="s">
        <v>252</v>
      </c>
      <c r="E813" s="13">
        <v>41810</v>
      </c>
      <c r="F813" s="13" t="s">
        <v>352</v>
      </c>
      <c r="G813" s="13" t="s">
        <v>175</v>
      </c>
      <c r="H813" s="13" t="s">
        <v>176</v>
      </c>
      <c r="I813" s="4">
        <v>2406</v>
      </c>
      <c r="J813" s="4">
        <v>6</v>
      </c>
      <c r="K813" s="14" t="s">
        <v>37</v>
      </c>
      <c r="L813" s="15" t="s">
        <v>679</v>
      </c>
      <c r="M813" s="68">
        <v>192.42</v>
      </c>
      <c r="N813" s="61">
        <v>221.81000000000003</v>
      </c>
      <c r="O813" s="65">
        <f t="shared" si="140"/>
        <v>8.7146739130434775E-2</v>
      </c>
      <c r="P813" s="65">
        <f t="shared" si="141"/>
        <v>0.10045742753623189</v>
      </c>
      <c r="Q813" s="15">
        <v>0.20105228150048932</v>
      </c>
      <c r="R813" s="15">
        <v>0.20146624899999999</v>
      </c>
      <c r="S813" s="15">
        <f t="shared" si="142"/>
        <v>4.1396749951067013E-4</v>
      </c>
      <c r="T813" s="15">
        <f t="shared" si="143"/>
        <v>0.20590042372121134</v>
      </c>
      <c r="U813" s="15">
        <v>0.12333581008306516</v>
      </c>
      <c r="V813" s="15">
        <v>0.121244931</v>
      </c>
      <c r="W813" s="15">
        <f t="shared" si="144"/>
        <v>-2.0908790830651558E-3</v>
      </c>
      <c r="X813" s="16">
        <f t="shared" si="148"/>
        <v>-1.6952733205846497</v>
      </c>
      <c r="Y813" s="13">
        <v>0.2</v>
      </c>
      <c r="Z813" s="13">
        <v>0</v>
      </c>
      <c r="AA813" s="13">
        <v>0</v>
      </c>
      <c r="AB813" s="13">
        <v>0</v>
      </c>
      <c r="AC813" s="53">
        <f t="shared" si="145"/>
        <v>0</v>
      </c>
      <c r="AD813" s="53">
        <f t="shared" si="150"/>
        <v>1.3118787899553669E-2</v>
      </c>
      <c r="AE813" s="53">
        <f t="shared" si="146"/>
        <v>1.3118787899553669E-2</v>
      </c>
      <c r="AF813" s="53" t="str">
        <f t="shared" si="147"/>
        <v>0.00</v>
      </c>
      <c r="AG813" s="44">
        <v>221112</v>
      </c>
      <c r="AH813" s="15" t="s">
        <v>686</v>
      </c>
      <c r="AI813" s="20"/>
      <c r="AJ813" s="20"/>
      <c r="AK813" s="20"/>
      <c r="AL813" s="20"/>
      <c r="AM813" s="20"/>
      <c r="AN813" s="20"/>
      <c r="AO813" s="20"/>
      <c r="AP813" s="20"/>
      <c r="AQ813" s="20"/>
      <c r="AR813" s="20"/>
      <c r="AS813" s="20"/>
      <c r="AT813" s="20"/>
    </row>
    <row r="814" spans="1:46" ht="26.1" customHeight="1" x14ac:dyDescent="0.25">
      <c r="A814" s="40" t="s">
        <v>11</v>
      </c>
      <c r="B814" s="13" t="s">
        <v>652</v>
      </c>
      <c r="C814" s="13">
        <v>34039</v>
      </c>
      <c r="D814" s="13" t="s">
        <v>252</v>
      </c>
      <c r="E814" s="13">
        <v>41810</v>
      </c>
      <c r="F814" s="13" t="s">
        <v>352</v>
      </c>
      <c r="G814" s="13" t="s">
        <v>175</v>
      </c>
      <c r="H814" s="13" t="s">
        <v>176</v>
      </c>
      <c r="I814" s="4">
        <v>2406</v>
      </c>
      <c r="J814" s="4">
        <v>7</v>
      </c>
      <c r="K814" s="13" t="s">
        <v>40</v>
      </c>
      <c r="L814" s="15" t="s">
        <v>679</v>
      </c>
      <c r="M814" s="68">
        <v>181.17</v>
      </c>
      <c r="N814" s="61">
        <v>176.83</v>
      </c>
      <c r="O814" s="65">
        <f t="shared" si="140"/>
        <v>8.2051630434782599E-2</v>
      </c>
      <c r="P814" s="65">
        <f t="shared" si="141"/>
        <v>8.0086050724637689E-2</v>
      </c>
      <c r="Q814" s="15">
        <v>0</v>
      </c>
      <c r="R814" s="15">
        <v>0</v>
      </c>
      <c r="S814" s="15">
        <f t="shared" si="142"/>
        <v>0</v>
      </c>
      <c r="T814" s="15" t="str">
        <f t="shared" si="143"/>
        <v>0.00</v>
      </c>
      <c r="U814" s="15">
        <v>0</v>
      </c>
      <c r="V814" s="15">
        <v>0</v>
      </c>
      <c r="W814" s="15">
        <f t="shared" si="144"/>
        <v>0</v>
      </c>
      <c r="X814" s="16" t="str">
        <f t="shared" si="148"/>
        <v>0</v>
      </c>
      <c r="Y814" s="13">
        <v>0</v>
      </c>
      <c r="Z814" s="13">
        <v>0</v>
      </c>
      <c r="AA814" s="13">
        <v>0</v>
      </c>
      <c r="AB814" s="13">
        <v>0</v>
      </c>
      <c r="AC814" s="53">
        <f t="shared" si="145"/>
        <v>0</v>
      </c>
      <c r="AD814" s="53">
        <f t="shared" si="150"/>
        <v>0</v>
      </c>
      <c r="AE814" s="53">
        <f t="shared" si="146"/>
        <v>0</v>
      </c>
      <c r="AF814" s="53" t="str">
        <f t="shared" si="147"/>
        <v>0.00</v>
      </c>
      <c r="AG814" s="44">
        <v>221112</v>
      </c>
      <c r="AH814" s="15" t="s">
        <v>686</v>
      </c>
      <c r="AI814" s="59"/>
      <c r="AJ814" s="20"/>
      <c r="AK814" s="20"/>
      <c r="AL814" s="20"/>
      <c r="AM814" s="20"/>
      <c r="AN814" s="20"/>
      <c r="AO814" s="20"/>
      <c r="AP814" s="20"/>
      <c r="AQ814" s="20"/>
      <c r="AR814" s="20"/>
      <c r="AS814" s="20"/>
      <c r="AT814" s="20"/>
    </row>
    <row r="815" spans="1:46" ht="26.1" customHeight="1" x14ac:dyDescent="0.25">
      <c r="A815" s="39" t="s">
        <v>11</v>
      </c>
      <c r="B815" s="13" t="s">
        <v>652</v>
      </c>
      <c r="C815" s="13">
        <v>34039</v>
      </c>
      <c r="D815" s="13" t="s">
        <v>252</v>
      </c>
      <c r="E815" s="13">
        <v>41810</v>
      </c>
      <c r="F815" s="13" t="s">
        <v>352</v>
      </c>
      <c r="G815" s="13" t="s">
        <v>175</v>
      </c>
      <c r="H815" s="13" t="s">
        <v>176</v>
      </c>
      <c r="I815" s="4">
        <v>2406</v>
      </c>
      <c r="J815" s="4">
        <v>7</v>
      </c>
      <c r="K815" s="14" t="s">
        <v>38</v>
      </c>
      <c r="L815" s="15" t="s">
        <v>679</v>
      </c>
      <c r="M815" s="68">
        <v>181.17</v>
      </c>
      <c r="N815" s="61">
        <v>176.83</v>
      </c>
      <c r="O815" s="65">
        <f t="shared" si="140"/>
        <v>8.2051630434782599E-2</v>
      </c>
      <c r="P815" s="65">
        <f t="shared" si="141"/>
        <v>8.0086050724637689E-2</v>
      </c>
      <c r="Q815" s="15">
        <v>0.78366001081790526</v>
      </c>
      <c r="R815" s="15">
        <v>0.78003544400000002</v>
      </c>
      <c r="S815" s="15">
        <f t="shared" si="142"/>
        <v>-3.6245668179052393E-3</v>
      </c>
      <c r="T815" s="15">
        <f t="shared" si="143"/>
        <v>-0.46251777146600631</v>
      </c>
      <c r="U815" s="15">
        <v>0.4701889151866982</v>
      </c>
      <c r="V815" s="15">
        <v>0.46662342599999995</v>
      </c>
      <c r="W815" s="15">
        <f t="shared" si="144"/>
        <v>-3.5654891866982452E-3</v>
      </c>
      <c r="X815" s="16">
        <f t="shared" si="148"/>
        <v>-0.75830992002065689</v>
      </c>
      <c r="Y815" s="13">
        <v>0.78</v>
      </c>
      <c r="Z815" s="13">
        <v>0</v>
      </c>
      <c r="AA815" s="13">
        <v>0</v>
      </c>
      <c r="AB815" s="13">
        <v>0</v>
      </c>
      <c r="AC815" s="53">
        <f t="shared" si="145"/>
        <v>0</v>
      </c>
      <c r="AD815" s="53">
        <f t="shared" si="150"/>
        <v>6.3331800169654451E-2</v>
      </c>
      <c r="AE815" s="53">
        <f t="shared" si="146"/>
        <v>6.3331800169654451E-2</v>
      </c>
      <c r="AF815" s="53" t="str">
        <f t="shared" si="147"/>
        <v>0.00</v>
      </c>
      <c r="AG815" s="44">
        <v>221112</v>
      </c>
      <c r="AH815" s="15" t="s">
        <v>686</v>
      </c>
      <c r="AI815" s="20"/>
      <c r="AJ815" s="20"/>
      <c r="AK815" s="20"/>
      <c r="AL815" s="20"/>
      <c r="AM815" s="20"/>
      <c r="AN815" s="20"/>
      <c r="AO815" s="20"/>
      <c r="AP815" s="20"/>
      <c r="AQ815" s="20"/>
      <c r="AR815" s="20"/>
      <c r="AS815" s="20"/>
      <c r="AT815" s="20"/>
    </row>
    <row r="816" spans="1:46" ht="26.1" customHeight="1" x14ac:dyDescent="0.25">
      <c r="A816" s="39" t="s">
        <v>11</v>
      </c>
      <c r="B816" s="13" t="s">
        <v>652</v>
      </c>
      <c r="C816" s="13">
        <v>34039</v>
      </c>
      <c r="D816" s="13" t="s">
        <v>252</v>
      </c>
      <c r="E816" s="13">
        <v>41810</v>
      </c>
      <c r="F816" s="13" t="s">
        <v>352</v>
      </c>
      <c r="G816" s="13" t="s">
        <v>175</v>
      </c>
      <c r="H816" s="13" t="s">
        <v>176</v>
      </c>
      <c r="I816" s="4">
        <v>2406</v>
      </c>
      <c r="J816" s="4">
        <v>7</v>
      </c>
      <c r="K816" s="14" t="s">
        <v>39</v>
      </c>
      <c r="L816" s="15" t="s">
        <v>679</v>
      </c>
      <c r="M816" s="68">
        <v>181.17</v>
      </c>
      <c r="N816" s="61">
        <v>176.83</v>
      </c>
      <c r="O816" s="65">
        <f t="shared" si="140"/>
        <v>8.2051630434782599E-2</v>
      </c>
      <c r="P816" s="65">
        <f t="shared" si="141"/>
        <v>8.0086050724637689E-2</v>
      </c>
      <c r="Q816" s="15">
        <v>0.78366001081790526</v>
      </c>
      <c r="R816" s="15">
        <v>0.78003544400000002</v>
      </c>
      <c r="S816" s="15">
        <f t="shared" si="142"/>
        <v>-3.6245668179052393E-3</v>
      </c>
      <c r="T816" s="15">
        <f t="shared" si="143"/>
        <v>-0.46251777146600631</v>
      </c>
      <c r="U816" s="15">
        <v>0.4701889151866982</v>
      </c>
      <c r="V816" s="15">
        <v>0.46662342599999995</v>
      </c>
      <c r="W816" s="15">
        <f t="shared" si="144"/>
        <v>-3.5654891866982452E-3</v>
      </c>
      <c r="X816" s="16">
        <f t="shared" si="148"/>
        <v>-0.75830992002065689</v>
      </c>
      <c r="Y816" s="13">
        <v>0.78</v>
      </c>
      <c r="Z816" s="13">
        <v>0</v>
      </c>
      <c r="AA816" s="13">
        <v>0</v>
      </c>
      <c r="AB816" s="13">
        <v>0</v>
      </c>
      <c r="AC816" s="53">
        <f t="shared" si="145"/>
        <v>0</v>
      </c>
      <c r="AD816" s="53">
        <f t="shared" si="150"/>
        <v>6.3331800169654451E-2</v>
      </c>
      <c r="AE816" s="53">
        <f t="shared" si="146"/>
        <v>6.3331800169654451E-2</v>
      </c>
      <c r="AF816" s="53" t="str">
        <f t="shared" si="147"/>
        <v>0.00</v>
      </c>
      <c r="AG816" s="44">
        <v>221112</v>
      </c>
      <c r="AH816" s="15" t="s">
        <v>686</v>
      </c>
      <c r="AI816" s="20"/>
      <c r="AJ816" s="20"/>
      <c r="AK816" s="20"/>
      <c r="AL816" s="20"/>
      <c r="AM816" s="20"/>
      <c r="AN816" s="20"/>
      <c r="AO816" s="20"/>
      <c r="AP816" s="20"/>
      <c r="AQ816" s="20"/>
      <c r="AR816" s="20"/>
      <c r="AS816" s="20"/>
      <c r="AT816" s="20"/>
    </row>
    <row r="817" spans="1:46" ht="26.1" customHeight="1" x14ac:dyDescent="0.25">
      <c r="A817" s="39" t="s">
        <v>11</v>
      </c>
      <c r="B817" s="13" t="s">
        <v>652</v>
      </c>
      <c r="C817" s="13">
        <v>34039</v>
      </c>
      <c r="D817" s="13" t="s">
        <v>252</v>
      </c>
      <c r="E817" s="13">
        <v>41810</v>
      </c>
      <c r="F817" s="13" t="s">
        <v>352</v>
      </c>
      <c r="G817" s="13" t="s">
        <v>175</v>
      </c>
      <c r="H817" s="13" t="s">
        <v>176</v>
      </c>
      <c r="I817" s="4">
        <v>2406</v>
      </c>
      <c r="J817" s="4">
        <v>7</v>
      </c>
      <c r="K817" s="14" t="s">
        <v>37</v>
      </c>
      <c r="L817" s="15" t="s">
        <v>679</v>
      </c>
      <c r="M817" s="68">
        <v>181.17</v>
      </c>
      <c r="N817" s="61">
        <v>176.83</v>
      </c>
      <c r="O817" s="65">
        <f t="shared" si="140"/>
        <v>8.2051630434782599E-2</v>
      </c>
      <c r="P817" s="65">
        <f t="shared" si="141"/>
        <v>8.0086050724637689E-2</v>
      </c>
      <c r="Q817" s="15">
        <v>0.17175114289930971</v>
      </c>
      <c r="R817" s="15">
        <v>0.17095676300000001</v>
      </c>
      <c r="S817" s="15">
        <f t="shared" si="142"/>
        <v>-7.9437989930969399E-4</v>
      </c>
      <c r="T817" s="15">
        <f t="shared" si="143"/>
        <v>-0.4625179698369779</v>
      </c>
      <c r="U817" s="15">
        <v>0.10304913157124833</v>
      </c>
      <c r="V817" s="15">
        <v>0.102267701</v>
      </c>
      <c r="W817" s="15">
        <f t="shared" si="144"/>
        <v>-7.8143057124832604E-4</v>
      </c>
      <c r="X817" s="16">
        <f t="shared" si="148"/>
        <v>-0.75830874004798743</v>
      </c>
      <c r="Y817" s="13">
        <v>0.17</v>
      </c>
      <c r="Z817" s="13">
        <v>0</v>
      </c>
      <c r="AA817" s="13">
        <v>0</v>
      </c>
      <c r="AB817" s="13">
        <v>0</v>
      </c>
      <c r="AC817" s="53">
        <f t="shared" si="145"/>
        <v>0</v>
      </c>
      <c r="AD817" s="53">
        <f t="shared" si="150"/>
        <v>1.3880138121359496E-2</v>
      </c>
      <c r="AE817" s="53">
        <f t="shared" si="146"/>
        <v>1.3880138121359496E-2</v>
      </c>
      <c r="AF817" s="53" t="str">
        <f t="shared" si="147"/>
        <v>0.00</v>
      </c>
      <c r="AG817" s="44">
        <v>221112</v>
      </c>
      <c r="AH817" s="15" t="s">
        <v>686</v>
      </c>
      <c r="AI817" s="20"/>
      <c r="AJ817" s="20"/>
      <c r="AK817" s="20"/>
      <c r="AL817" s="20"/>
      <c r="AM817" s="20"/>
      <c r="AN817" s="20"/>
      <c r="AO817" s="20"/>
      <c r="AP817" s="20"/>
      <c r="AQ817" s="20"/>
      <c r="AR817" s="20"/>
      <c r="AS817" s="20"/>
      <c r="AT817" s="20"/>
    </row>
    <row r="818" spans="1:46" ht="26.1" customHeight="1" x14ac:dyDescent="0.25">
      <c r="A818" s="39" t="s">
        <v>11</v>
      </c>
      <c r="B818" s="13" t="s">
        <v>652</v>
      </c>
      <c r="C818" s="13">
        <v>34039</v>
      </c>
      <c r="D818" s="13" t="s">
        <v>252</v>
      </c>
      <c r="E818" s="13">
        <v>41810</v>
      </c>
      <c r="F818" s="13" t="s">
        <v>352</v>
      </c>
      <c r="G818" s="13" t="s">
        <v>175</v>
      </c>
      <c r="H818" s="13" t="s">
        <v>176</v>
      </c>
      <c r="I818" s="4">
        <v>2406</v>
      </c>
      <c r="J818" s="4">
        <v>8</v>
      </c>
      <c r="K818" s="14" t="s">
        <v>40</v>
      </c>
      <c r="L818" s="15" t="s">
        <v>679</v>
      </c>
      <c r="M818" s="68">
        <v>146.68</v>
      </c>
      <c r="N818" s="61">
        <v>155.68</v>
      </c>
      <c r="O818" s="65">
        <f t="shared" si="140"/>
        <v>6.6431159420289862E-2</v>
      </c>
      <c r="P818" s="65">
        <f t="shared" si="141"/>
        <v>7.0507246376811591E-2</v>
      </c>
      <c r="Q818" s="15">
        <v>0</v>
      </c>
      <c r="R818" s="15">
        <v>0</v>
      </c>
      <c r="S818" s="15">
        <f t="shared" si="142"/>
        <v>0</v>
      </c>
      <c r="T818" s="15" t="str">
        <f t="shared" si="143"/>
        <v>0.00</v>
      </c>
      <c r="U818" s="15">
        <v>0</v>
      </c>
      <c r="V818" s="15">
        <v>0</v>
      </c>
      <c r="W818" s="15">
        <f t="shared" si="144"/>
        <v>0</v>
      </c>
      <c r="X818" s="16" t="str">
        <f t="shared" si="148"/>
        <v>0</v>
      </c>
      <c r="Y818" s="13">
        <v>0</v>
      </c>
      <c r="Z818" s="13">
        <v>0</v>
      </c>
      <c r="AA818" s="13">
        <v>0</v>
      </c>
      <c r="AB818" s="13">
        <v>0</v>
      </c>
      <c r="AC818" s="53">
        <f t="shared" si="145"/>
        <v>0</v>
      </c>
      <c r="AD818" s="53">
        <f t="shared" si="150"/>
        <v>0</v>
      </c>
      <c r="AE818" s="53">
        <f t="shared" si="146"/>
        <v>0</v>
      </c>
      <c r="AF818" s="53" t="str">
        <f t="shared" si="147"/>
        <v>0.00</v>
      </c>
      <c r="AG818" s="44">
        <v>221112</v>
      </c>
      <c r="AH818" s="15" t="s">
        <v>686</v>
      </c>
      <c r="AI818" s="20"/>
      <c r="AJ818" s="20"/>
      <c r="AK818" s="20"/>
      <c r="AL818" s="20"/>
      <c r="AM818" s="20"/>
      <c r="AN818" s="20"/>
      <c r="AO818" s="20"/>
      <c r="AP818" s="20"/>
      <c r="AQ818" s="20"/>
      <c r="AR818" s="20"/>
      <c r="AS818" s="20"/>
      <c r="AT818" s="20"/>
    </row>
    <row r="819" spans="1:46" ht="26.1" customHeight="1" x14ac:dyDescent="0.25">
      <c r="A819" s="39" t="s">
        <v>11</v>
      </c>
      <c r="B819" s="13" t="s">
        <v>652</v>
      </c>
      <c r="C819" s="13">
        <v>34039</v>
      </c>
      <c r="D819" s="13" t="s">
        <v>252</v>
      </c>
      <c r="E819" s="13">
        <v>41810</v>
      </c>
      <c r="F819" s="13" t="s">
        <v>352</v>
      </c>
      <c r="G819" s="13" t="s">
        <v>175</v>
      </c>
      <c r="H819" s="13" t="s">
        <v>176</v>
      </c>
      <c r="I819" s="4">
        <v>2406</v>
      </c>
      <c r="J819" s="4">
        <v>8</v>
      </c>
      <c r="K819" s="14" t="s">
        <v>38</v>
      </c>
      <c r="L819" s="15" t="s">
        <v>679</v>
      </c>
      <c r="M819" s="68">
        <v>146.68</v>
      </c>
      <c r="N819" s="61">
        <v>155.68</v>
      </c>
      <c r="O819" s="65">
        <f t="shared" si="140"/>
        <v>6.6431159420289862E-2</v>
      </c>
      <c r="P819" s="65">
        <f t="shared" si="141"/>
        <v>7.0507246376811591E-2</v>
      </c>
      <c r="Q819" s="15">
        <v>0.42561693491564995</v>
      </c>
      <c r="R819" s="15">
        <v>0.41952605399999998</v>
      </c>
      <c r="S819" s="15">
        <f t="shared" si="142"/>
        <v>-6.0908809156499655E-3</v>
      </c>
      <c r="T819" s="15">
        <f t="shared" si="143"/>
        <v>-1.4310710913927978</v>
      </c>
      <c r="U819" s="15">
        <v>0.24246994916906905</v>
      </c>
      <c r="V819" s="15">
        <v>0.22293911799999999</v>
      </c>
      <c r="W819" s="15">
        <f t="shared" si="144"/>
        <v>-1.9530831169069063E-2</v>
      </c>
      <c r="X819" s="16">
        <f t="shared" si="148"/>
        <v>-8.0549491745266284</v>
      </c>
      <c r="Y819" s="13">
        <v>0.42000000000000004</v>
      </c>
      <c r="Z819" s="13">
        <v>0</v>
      </c>
      <c r="AA819" s="13">
        <v>0</v>
      </c>
      <c r="AB819" s="13">
        <v>0</v>
      </c>
      <c r="AC819" s="53">
        <f t="shared" si="145"/>
        <v>0</v>
      </c>
      <c r="AD819" s="53">
        <f t="shared" si="150"/>
        <v>3.43688260020555E-2</v>
      </c>
      <c r="AE819" s="53">
        <f t="shared" si="146"/>
        <v>3.43688260020555E-2</v>
      </c>
      <c r="AF819" s="53" t="str">
        <f t="shared" si="147"/>
        <v>0.00</v>
      </c>
      <c r="AG819" s="44">
        <v>221112</v>
      </c>
      <c r="AH819" s="15" t="s">
        <v>686</v>
      </c>
      <c r="AI819" s="20"/>
      <c r="AJ819" s="20"/>
      <c r="AK819" s="20"/>
      <c r="AL819" s="20"/>
      <c r="AM819" s="20"/>
      <c r="AN819" s="20"/>
      <c r="AO819" s="20"/>
      <c r="AP819" s="20"/>
      <c r="AQ819" s="20"/>
      <c r="AR819" s="20"/>
      <c r="AS819" s="20"/>
      <c r="AT819" s="20"/>
    </row>
    <row r="820" spans="1:46" ht="26.1" customHeight="1" x14ac:dyDescent="0.25">
      <c r="A820" s="39" t="s">
        <v>11</v>
      </c>
      <c r="B820" s="13" t="s">
        <v>652</v>
      </c>
      <c r="C820" s="13">
        <v>34039</v>
      </c>
      <c r="D820" s="13" t="s">
        <v>252</v>
      </c>
      <c r="E820" s="13">
        <v>41810</v>
      </c>
      <c r="F820" s="13" t="s">
        <v>352</v>
      </c>
      <c r="G820" s="13" t="s">
        <v>175</v>
      </c>
      <c r="H820" s="13" t="s">
        <v>176</v>
      </c>
      <c r="I820" s="4">
        <v>2406</v>
      </c>
      <c r="J820" s="4">
        <v>8</v>
      </c>
      <c r="K820" s="14" t="s">
        <v>39</v>
      </c>
      <c r="L820" s="15" t="s">
        <v>679</v>
      </c>
      <c r="M820" s="68">
        <v>146.68</v>
      </c>
      <c r="N820" s="61">
        <v>155.68</v>
      </c>
      <c r="O820" s="65">
        <f t="shared" si="140"/>
        <v>6.6431159420289862E-2</v>
      </c>
      <c r="P820" s="65">
        <f t="shared" si="141"/>
        <v>7.0507246376811591E-2</v>
      </c>
      <c r="Q820" s="15">
        <v>0.42561693491564995</v>
      </c>
      <c r="R820" s="15">
        <v>0.41952605399999998</v>
      </c>
      <c r="S820" s="15">
        <f t="shared" si="142"/>
        <v>-6.0908809156499655E-3</v>
      </c>
      <c r="T820" s="15">
        <f t="shared" si="143"/>
        <v>-1.4310710913927978</v>
      </c>
      <c r="U820" s="15">
        <v>0.24246994916906905</v>
      </c>
      <c r="V820" s="15">
        <v>0.22293911799999999</v>
      </c>
      <c r="W820" s="15">
        <f t="shared" si="144"/>
        <v>-1.9530831169069063E-2</v>
      </c>
      <c r="X820" s="16">
        <f t="shared" si="148"/>
        <v>-8.0549491745266284</v>
      </c>
      <c r="Y820" s="13">
        <v>0.42000000000000004</v>
      </c>
      <c r="Z820" s="13">
        <v>0</v>
      </c>
      <c r="AA820" s="13">
        <v>0</v>
      </c>
      <c r="AB820" s="13">
        <v>0</v>
      </c>
      <c r="AC820" s="53">
        <f t="shared" si="145"/>
        <v>0</v>
      </c>
      <c r="AD820" s="53">
        <f t="shared" si="150"/>
        <v>3.43688260020555E-2</v>
      </c>
      <c r="AE820" s="53">
        <f t="shared" si="146"/>
        <v>3.43688260020555E-2</v>
      </c>
      <c r="AF820" s="53" t="str">
        <f t="shared" si="147"/>
        <v>0.00</v>
      </c>
      <c r="AG820" s="44">
        <v>221112</v>
      </c>
      <c r="AH820" s="15" t="s">
        <v>686</v>
      </c>
      <c r="AI820" s="20"/>
      <c r="AJ820" s="20"/>
      <c r="AK820" s="20"/>
      <c r="AL820" s="20"/>
      <c r="AM820" s="20"/>
      <c r="AN820" s="20"/>
      <c r="AO820" s="20"/>
      <c r="AP820" s="20"/>
      <c r="AQ820" s="20"/>
      <c r="AR820" s="20"/>
      <c r="AS820" s="20"/>
      <c r="AT820" s="20"/>
    </row>
    <row r="821" spans="1:46" ht="26.1" customHeight="1" x14ac:dyDescent="0.25">
      <c r="A821" s="40" t="s">
        <v>11</v>
      </c>
      <c r="B821" s="13" t="s">
        <v>652</v>
      </c>
      <c r="C821" s="13">
        <v>34039</v>
      </c>
      <c r="D821" s="13" t="s">
        <v>252</v>
      </c>
      <c r="E821" s="13">
        <v>41810</v>
      </c>
      <c r="F821" s="13" t="s">
        <v>352</v>
      </c>
      <c r="G821" s="13" t="s">
        <v>175</v>
      </c>
      <c r="H821" s="13" t="s">
        <v>176</v>
      </c>
      <c r="I821" s="4">
        <v>2406</v>
      </c>
      <c r="J821" s="4">
        <v>8</v>
      </c>
      <c r="K821" s="13" t="s">
        <v>37</v>
      </c>
      <c r="L821" s="15" t="s">
        <v>679</v>
      </c>
      <c r="M821" s="68">
        <v>146.68</v>
      </c>
      <c r="N821" s="61">
        <v>155.68</v>
      </c>
      <c r="O821" s="65">
        <f t="shared" si="140"/>
        <v>6.6431159420289862E-2</v>
      </c>
      <c r="P821" s="65">
        <f t="shared" si="141"/>
        <v>7.0507246376811591E-2</v>
      </c>
      <c r="Q821" s="15">
        <v>0.16135322290032156</v>
      </c>
      <c r="R821" s="15">
        <v>0.159044144</v>
      </c>
      <c r="S821" s="15">
        <f t="shared" si="142"/>
        <v>-2.3090789003215595E-3</v>
      </c>
      <c r="T821" s="15">
        <f t="shared" si="143"/>
        <v>-1.4310708263621288</v>
      </c>
      <c r="U821" s="15">
        <v>9.1921407597808896E-2</v>
      </c>
      <c r="V821" s="15">
        <v>8.4517184000000009E-2</v>
      </c>
      <c r="W821" s="15">
        <f t="shared" si="144"/>
        <v>-7.4042235978088872E-3</v>
      </c>
      <c r="X821" s="16">
        <f t="shared" si="148"/>
        <v>-8.0549501920218418</v>
      </c>
      <c r="Y821" s="13">
        <v>0.16</v>
      </c>
      <c r="Z821" s="13">
        <v>0</v>
      </c>
      <c r="AA821" s="13">
        <v>0</v>
      </c>
      <c r="AB821" s="13">
        <v>0</v>
      </c>
      <c r="AC821" s="53">
        <f t="shared" si="145"/>
        <v>0</v>
      </c>
      <c r="AD821" s="53">
        <f t="shared" si="150"/>
        <v>1.3029370606372045E-2</v>
      </c>
      <c r="AE821" s="53">
        <f t="shared" si="146"/>
        <v>1.3029370606372045E-2</v>
      </c>
      <c r="AF821" s="53" t="str">
        <f t="shared" si="147"/>
        <v>0.00</v>
      </c>
      <c r="AG821" s="44">
        <v>221112</v>
      </c>
      <c r="AH821" s="15" t="s">
        <v>686</v>
      </c>
      <c r="AI821" s="59"/>
      <c r="AJ821" s="20"/>
      <c r="AK821" s="20"/>
      <c r="AL821" s="20"/>
      <c r="AM821" s="20"/>
      <c r="AN821" s="20"/>
      <c r="AO821" s="20"/>
      <c r="AP821" s="20"/>
      <c r="AQ821" s="20"/>
      <c r="AR821" s="20"/>
      <c r="AS821" s="20"/>
      <c r="AT821" s="20"/>
    </row>
    <row r="822" spans="1:46" ht="26.1" customHeight="1" x14ac:dyDescent="0.25">
      <c r="A822" s="39" t="s">
        <v>11</v>
      </c>
      <c r="B822" s="13" t="s">
        <v>652</v>
      </c>
      <c r="C822" s="13">
        <v>34039</v>
      </c>
      <c r="D822" s="13" t="s">
        <v>252</v>
      </c>
      <c r="E822" s="13">
        <v>41810</v>
      </c>
      <c r="F822" s="13" t="s">
        <v>352</v>
      </c>
      <c r="G822" s="13" t="s">
        <v>175</v>
      </c>
      <c r="H822" s="13" t="s">
        <v>176</v>
      </c>
      <c r="I822" s="4">
        <v>2406</v>
      </c>
      <c r="J822" s="4">
        <v>5</v>
      </c>
      <c r="K822" s="14" t="s">
        <v>34</v>
      </c>
      <c r="L822" s="15" t="s">
        <v>679</v>
      </c>
      <c r="M822" s="68">
        <v>198.4</v>
      </c>
      <c r="N822" s="61">
        <v>191.31000000000003</v>
      </c>
      <c r="O822" s="65">
        <f t="shared" si="140"/>
        <v>8.9855072463768115E-2</v>
      </c>
      <c r="P822" s="65">
        <f t="shared" si="141"/>
        <v>8.6644021739130453E-2</v>
      </c>
      <c r="Q822" s="15">
        <v>0.18444199055273905</v>
      </c>
      <c r="R822" s="15">
        <v>0.19669661299999999</v>
      </c>
      <c r="S822" s="15">
        <f t="shared" si="142"/>
        <v>1.2254622447260943E-2</v>
      </c>
      <c r="T822" s="15">
        <f t="shared" si="143"/>
        <v>6.6441608066233036</v>
      </c>
      <c r="U822" s="15">
        <v>0.11412128628015489</v>
      </c>
      <c r="V822" s="15">
        <v>0.11402011199999999</v>
      </c>
      <c r="W822" s="15">
        <f t="shared" si="144"/>
        <v>-1.0117428015489482E-4</v>
      </c>
      <c r="X822" s="16">
        <f t="shared" si="148"/>
        <v>-8.8655047145651145E-2</v>
      </c>
      <c r="Y822" s="13">
        <v>0.18</v>
      </c>
      <c r="Z822" s="13">
        <v>8.3500000000000014</v>
      </c>
      <c r="AA822" s="13">
        <v>0</v>
      </c>
      <c r="AB822" s="13">
        <v>0</v>
      </c>
      <c r="AC822" s="53">
        <f t="shared" si="145"/>
        <v>4.1750000000000008E-3</v>
      </c>
      <c r="AD822" s="53">
        <f t="shared" si="150"/>
        <v>1.4303918707856356E-2</v>
      </c>
      <c r="AE822" s="53">
        <f t="shared" si="146"/>
        <v>1.0128918707856354E-2</v>
      </c>
      <c r="AF822" s="53">
        <f t="shared" si="147"/>
        <v>242.60883132590064</v>
      </c>
      <c r="AG822" s="44">
        <v>221112</v>
      </c>
      <c r="AH822" s="15" t="s">
        <v>686</v>
      </c>
      <c r="AI822" s="20"/>
      <c r="AJ822" s="20"/>
      <c r="AK822" s="20"/>
      <c r="AL822" s="20"/>
      <c r="AM822" s="20"/>
      <c r="AN822" s="20"/>
      <c r="AO822" s="20"/>
      <c r="AP822" s="20"/>
      <c r="AQ822" s="20"/>
      <c r="AR822" s="20"/>
      <c r="AS822" s="20"/>
      <c r="AT822" s="20"/>
    </row>
    <row r="823" spans="1:46" ht="26.1" customHeight="1" x14ac:dyDescent="0.25">
      <c r="A823" s="39" t="s">
        <v>11</v>
      </c>
      <c r="B823" s="13" t="s">
        <v>652</v>
      </c>
      <c r="C823" s="13">
        <v>34039</v>
      </c>
      <c r="D823" s="13" t="s">
        <v>252</v>
      </c>
      <c r="E823" s="13">
        <v>41810</v>
      </c>
      <c r="F823" s="13" t="s">
        <v>352</v>
      </c>
      <c r="G823" s="13" t="s">
        <v>175</v>
      </c>
      <c r="H823" s="13" t="s">
        <v>176</v>
      </c>
      <c r="I823" s="4">
        <v>2406</v>
      </c>
      <c r="J823" s="4">
        <v>8</v>
      </c>
      <c r="K823" s="14" t="s">
        <v>34</v>
      </c>
      <c r="L823" s="15" t="s">
        <v>679</v>
      </c>
      <c r="M823" s="68">
        <v>146.68</v>
      </c>
      <c r="N823" s="61">
        <v>155.68</v>
      </c>
      <c r="O823" s="65">
        <f t="shared" si="140"/>
        <v>6.6431159420289862E-2</v>
      </c>
      <c r="P823" s="65">
        <f t="shared" si="141"/>
        <v>7.0507246376811591E-2</v>
      </c>
      <c r="Q823" s="15">
        <v>0.17482553805826198</v>
      </c>
      <c r="R823" s="15">
        <v>0.17232365999999999</v>
      </c>
      <c r="S823" s="15">
        <f t="shared" si="142"/>
        <v>-2.5018780582619915E-3</v>
      </c>
      <c r="T823" s="15">
        <f t="shared" si="143"/>
        <v>-1.4310712759987165</v>
      </c>
      <c r="U823" s="15">
        <v>9.9596458338395366E-2</v>
      </c>
      <c r="V823" s="15">
        <v>9.1574014000000009E-2</v>
      </c>
      <c r="W823" s="15">
        <f t="shared" si="144"/>
        <v>-8.022444338395357E-3</v>
      </c>
      <c r="X823" s="16">
        <f t="shared" si="148"/>
        <v>-8.0549494151064902</v>
      </c>
      <c r="Y823" s="13">
        <v>0.17</v>
      </c>
      <c r="Z823" s="13">
        <v>9.36</v>
      </c>
      <c r="AA823" s="13">
        <v>0</v>
      </c>
      <c r="AB823" s="13">
        <v>0</v>
      </c>
      <c r="AC823" s="53">
        <f t="shared" si="145"/>
        <v>4.6800000000000001E-3</v>
      </c>
      <c r="AD823" s="53">
        <f t="shared" si="150"/>
        <v>1.4117268345323741E-2</v>
      </c>
      <c r="AE823" s="53">
        <f t="shared" si="146"/>
        <v>9.4372683453237405E-3</v>
      </c>
      <c r="AF823" s="53">
        <f t="shared" si="147"/>
        <v>201.65103301973804</v>
      </c>
      <c r="AG823" s="44">
        <v>221112</v>
      </c>
      <c r="AH823" s="15" t="s">
        <v>686</v>
      </c>
      <c r="AI823" s="20"/>
      <c r="AJ823" s="20"/>
      <c r="AK823" s="20"/>
      <c r="AL823" s="20"/>
      <c r="AM823" s="20"/>
      <c r="AN823" s="20"/>
      <c r="AO823" s="20"/>
      <c r="AP823" s="20"/>
      <c r="AQ823" s="20"/>
      <c r="AR823" s="20"/>
      <c r="AS823" s="20"/>
      <c r="AT823" s="20"/>
    </row>
    <row r="824" spans="1:46" ht="26.1" customHeight="1" x14ac:dyDescent="0.25">
      <c r="A824" s="39" t="s">
        <v>11</v>
      </c>
      <c r="B824" s="13" t="s">
        <v>652</v>
      </c>
      <c r="C824" s="13">
        <v>34039</v>
      </c>
      <c r="D824" s="13" t="s">
        <v>252</v>
      </c>
      <c r="E824" s="13">
        <v>41810</v>
      </c>
      <c r="F824" s="13" t="s">
        <v>352</v>
      </c>
      <c r="G824" s="13" t="s">
        <v>175</v>
      </c>
      <c r="H824" s="13" t="s">
        <v>176</v>
      </c>
      <c r="I824" s="4">
        <v>2406</v>
      </c>
      <c r="J824" s="4">
        <v>7</v>
      </c>
      <c r="K824" s="14" t="s">
        <v>34</v>
      </c>
      <c r="L824" s="15" t="s">
        <v>679</v>
      </c>
      <c r="M824" s="68">
        <v>181.17</v>
      </c>
      <c r="N824" s="61">
        <v>176.83</v>
      </c>
      <c r="O824" s="65">
        <f t="shared" si="140"/>
        <v>8.2051630434782599E-2</v>
      </c>
      <c r="P824" s="65">
        <f t="shared" si="141"/>
        <v>8.0086050724637689E-2</v>
      </c>
      <c r="Q824" s="15">
        <v>0.2075631608926729</v>
      </c>
      <c r="R824" s="15">
        <v>0.20660314500000002</v>
      </c>
      <c r="S824" s="15">
        <f t="shared" si="142"/>
        <v>-9.6001589267288856E-4</v>
      </c>
      <c r="T824" s="15">
        <f t="shared" si="143"/>
        <v>-0.46251747590666881</v>
      </c>
      <c r="U824" s="15">
        <v>0.12453601830593518</v>
      </c>
      <c r="V824" s="15">
        <v>0.12359165</v>
      </c>
      <c r="W824" s="15">
        <f t="shared" si="144"/>
        <v>-9.4436830593518095E-4</v>
      </c>
      <c r="X824" s="16">
        <f t="shared" si="148"/>
        <v>-0.75830937810718002</v>
      </c>
      <c r="Y824" s="13">
        <v>0.21000000000000002</v>
      </c>
      <c r="Z824" s="13">
        <v>11.02</v>
      </c>
      <c r="AA824" s="13">
        <v>0</v>
      </c>
      <c r="AB824" s="13">
        <v>0</v>
      </c>
      <c r="AC824" s="53">
        <f t="shared" si="145"/>
        <v>5.5100000000000001E-3</v>
      </c>
      <c r="AD824" s="69">
        <f t="shared" ref="AD824:AD833" si="151">AC824+(AC824*(X824/100))</f>
        <v>5.4682171532662947E-3</v>
      </c>
      <c r="AE824" s="53">
        <f t="shared" si="146"/>
        <v>-4.1782846733705477E-5</v>
      </c>
      <c r="AF824" s="53">
        <f t="shared" si="147"/>
        <v>-0.75830937810717736</v>
      </c>
      <c r="AG824" s="44">
        <v>221112</v>
      </c>
      <c r="AH824" s="15" t="s">
        <v>686</v>
      </c>
      <c r="AI824" s="20"/>
      <c r="AJ824" s="20"/>
      <c r="AK824" s="20"/>
      <c r="AL824" s="20"/>
      <c r="AM824" s="20"/>
      <c r="AN824" s="20"/>
      <c r="AO824" s="20"/>
      <c r="AP824" s="20"/>
      <c r="AQ824" s="20"/>
      <c r="AR824" s="20"/>
      <c r="AS824" s="20"/>
      <c r="AT824" s="20"/>
    </row>
    <row r="825" spans="1:46" ht="26.1" customHeight="1" x14ac:dyDescent="0.25">
      <c r="A825" s="39" t="s">
        <v>11</v>
      </c>
      <c r="B825" s="13" t="s">
        <v>652</v>
      </c>
      <c r="C825" s="13">
        <v>34039</v>
      </c>
      <c r="D825" s="13" t="s">
        <v>252</v>
      </c>
      <c r="E825" s="13">
        <v>41810</v>
      </c>
      <c r="F825" s="13" t="s">
        <v>352</v>
      </c>
      <c r="G825" s="13" t="s">
        <v>175</v>
      </c>
      <c r="H825" s="13" t="s">
        <v>176</v>
      </c>
      <c r="I825" s="4">
        <v>2406</v>
      </c>
      <c r="J825" s="4">
        <v>6</v>
      </c>
      <c r="K825" s="14" t="s">
        <v>34</v>
      </c>
      <c r="L825" s="15" t="s">
        <v>679</v>
      </c>
      <c r="M825" s="68">
        <v>192.42</v>
      </c>
      <c r="N825" s="61">
        <v>221.81000000000003</v>
      </c>
      <c r="O825" s="65">
        <f t="shared" si="140"/>
        <v>8.7146739130434775E-2</v>
      </c>
      <c r="P825" s="65">
        <f t="shared" si="141"/>
        <v>0.10045742753623189</v>
      </c>
      <c r="Q825" s="15">
        <v>0.24801078036214208</v>
      </c>
      <c r="R825" s="15">
        <v>0.24852143500000001</v>
      </c>
      <c r="S825" s="15">
        <f t="shared" si="142"/>
        <v>5.1065463785793241E-4</v>
      </c>
      <c r="T825" s="15">
        <f t="shared" si="143"/>
        <v>0.20590017785206</v>
      </c>
      <c r="U825" s="15">
        <v>0.15214256847524049</v>
      </c>
      <c r="V825" s="15">
        <v>0.14956333899999999</v>
      </c>
      <c r="W825" s="15">
        <f t="shared" si="144"/>
        <v>-2.5792294752405021E-3</v>
      </c>
      <c r="X825" s="16">
        <f t="shared" si="148"/>
        <v>-1.6952714162047573</v>
      </c>
      <c r="Y825" s="13">
        <v>0.25</v>
      </c>
      <c r="Z825" s="13">
        <v>11.33</v>
      </c>
      <c r="AA825" s="13">
        <v>0</v>
      </c>
      <c r="AB825" s="13">
        <v>0</v>
      </c>
      <c r="AC825" s="53">
        <f t="shared" si="145"/>
        <v>5.6649999999999999E-3</v>
      </c>
      <c r="AD825" s="69">
        <f t="shared" si="151"/>
        <v>5.5689628742720005E-3</v>
      </c>
      <c r="AE825" s="53">
        <f t="shared" si="146"/>
        <v>-9.6037125727999398E-5</v>
      </c>
      <c r="AF825" s="53">
        <f t="shared" si="147"/>
        <v>-1.6952714162047557</v>
      </c>
      <c r="AG825" s="44">
        <v>221112</v>
      </c>
      <c r="AH825" s="15" t="s">
        <v>686</v>
      </c>
      <c r="AI825" s="20"/>
      <c r="AJ825" s="20"/>
      <c r="AK825" s="20"/>
      <c r="AL825" s="20"/>
      <c r="AM825" s="20"/>
      <c r="AN825" s="20"/>
      <c r="AO825" s="20"/>
      <c r="AP825" s="20"/>
      <c r="AQ825" s="20"/>
      <c r="AR825" s="20"/>
      <c r="AS825" s="20"/>
      <c r="AT825" s="20"/>
    </row>
    <row r="826" spans="1:46" ht="26.1" customHeight="1" x14ac:dyDescent="0.25">
      <c r="A826" s="39" t="s">
        <v>11</v>
      </c>
      <c r="B826" s="13" t="s">
        <v>652</v>
      </c>
      <c r="C826" s="13">
        <v>34039</v>
      </c>
      <c r="D826" s="13" t="s">
        <v>252</v>
      </c>
      <c r="E826" s="13">
        <v>41810</v>
      </c>
      <c r="F826" s="13" t="s">
        <v>352</v>
      </c>
      <c r="G826" s="13" t="s">
        <v>175</v>
      </c>
      <c r="H826" s="13" t="s">
        <v>176</v>
      </c>
      <c r="I826" s="4">
        <v>2406</v>
      </c>
      <c r="J826" s="4">
        <v>8</v>
      </c>
      <c r="K826" s="14" t="s">
        <v>35</v>
      </c>
      <c r="L826" s="15" t="s">
        <v>679</v>
      </c>
      <c r="M826" s="68">
        <v>146.68</v>
      </c>
      <c r="N826" s="61">
        <v>155.68</v>
      </c>
      <c r="O826" s="65">
        <f t="shared" si="140"/>
        <v>6.6431159420289862E-2</v>
      </c>
      <c r="P826" s="65">
        <f t="shared" si="141"/>
        <v>7.0507246376811591E-2</v>
      </c>
      <c r="Q826" s="15">
        <v>3.2092973772123772</v>
      </c>
      <c r="R826" s="15">
        <v>3.1633700490000001</v>
      </c>
      <c r="S826" s="15">
        <f t="shared" si="142"/>
        <v>-4.5927328212377105E-2</v>
      </c>
      <c r="T826" s="15">
        <f t="shared" si="143"/>
        <v>-1.4310711291039651</v>
      </c>
      <c r="U826" s="15">
        <v>1.8283064137833978</v>
      </c>
      <c r="V826" s="15">
        <v>1.681037259</v>
      </c>
      <c r="W826" s="15">
        <f t="shared" si="144"/>
        <v>-0.14726915478339775</v>
      </c>
      <c r="X826" s="16">
        <f t="shared" si="148"/>
        <v>-8.0549493057154997</v>
      </c>
      <c r="Y826" s="13">
        <v>3.21</v>
      </c>
      <c r="Z826" s="13">
        <v>142.25</v>
      </c>
      <c r="AA826" s="13">
        <v>0</v>
      </c>
      <c r="AB826" s="13">
        <v>285.97000000000003</v>
      </c>
      <c r="AC826" s="53">
        <f t="shared" si="145"/>
        <v>7.1124999999999994E-2</v>
      </c>
      <c r="AD826" s="69">
        <f t="shared" si="151"/>
        <v>6.539591730630985E-2</v>
      </c>
      <c r="AE826" s="53">
        <f t="shared" si="146"/>
        <v>-5.7290826936901434E-3</v>
      </c>
      <c r="AF826" s="53">
        <f t="shared" si="147"/>
        <v>-8.0549493057154926</v>
      </c>
      <c r="AG826" s="44">
        <v>221112</v>
      </c>
      <c r="AH826" s="15" t="s">
        <v>686</v>
      </c>
      <c r="AI826" s="20"/>
      <c r="AJ826" s="20"/>
      <c r="AK826" s="20"/>
      <c r="AL826" s="20"/>
      <c r="AM826" s="20"/>
      <c r="AN826" s="20"/>
      <c r="AO826" s="20"/>
      <c r="AP826" s="20"/>
      <c r="AQ826" s="20"/>
      <c r="AR826" s="20"/>
      <c r="AS826" s="20"/>
      <c r="AT826" s="20"/>
    </row>
    <row r="827" spans="1:46" ht="26.1" customHeight="1" x14ac:dyDescent="0.25">
      <c r="A827" s="39" t="s">
        <v>11</v>
      </c>
      <c r="B827" s="13" t="s">
        <v>652</v>
      </c>
      <c r="C827" s="13">
        <v>34039</v>
      </c>
      <c r="D827" s="13" t="s">
        <v>252</v>
      </c>
      <c r="E827" s="13">
        <v>41810</v>
      </c>
      <c r="F827" s="13" t="s">
        <v>352</v>
      </c>
      <c r="G827" s="13" t="s">
        <v>175</v>
      </c>
      <c r="H827" s="13" t="s">
        <v>176</v>
      </c>
      <c r="I827" s="4">
        <v>2406</v>
      </c>
      <c r="J827" s="4">
        <v>5</v>
      </c>
      <c r="K827" s="14" t="s">
        <v>35</v>
      </c>
      <c r="L827" s="15" t="s">
        <v>679</v>
      </c>
      <c r="M827" s="68">
        <v>198.4</v>
      </c>
      <c r="N827" s="61">
        <v>191.31000000000003</v>
      </c>
      <c r="O827" s="65">
        <f t="shared" si="140"/>
        <v>8.9855072463768115E-2</v>
      </c>
      <c r="P827" s="65">
        <f t="shared" si="141"/>
        <v>8.6644021739130453E-2</v>
      </c>
      <c r="Q827" s="15">
        <v>5.0804380631293542</v>
      </c>
      <c r="R827" s="15">
        <v>5.4179905389999998</v>
      </c>
      <c r="S827" s="15">
        <f t="shared" si="142"/>
        <v>0.33755247587064563</v>
      </c>
      <c r="T827" s="15">
        <f t="shared" si="143"/>
        <v>6.6441608317280867</v>
      </c>
      <c r="U827" s="15">
        <v>3.1434605801719275</v>
      </c>
      <c r="V827" s="15">
        <v>3.1406737339999999</v>
      </c>
      <c r="W827" s="15">
        <f t="shared" si="144"/>
        <v>-2.7868461719275928E-3</v>
      </c>
      <c r="X827" s="16">
        <f t="shared" si="148"/>
        <v>-8.8655356122683424E-2</v>
      </c>
      <c r="Y827" s="13">
        <v>5.08</v>
      </c>
      <c r="Z827" s="13">
        <v>166.48999999999998</v>
      </c>
      <c r="AA827" s="13">
        <v>0</v>
      </c>
      <c r="AB827" s="13">
        <v>309.41999999999996</v>
      </c>
      <c r="AC827" s="53">
        <f t="shared" si="145"/>
        <v>8.3244999999999986E-2</v>
      </c>
      <c r="AD827" s="69">
        <f t="shared" si="151"/>
        <v>8.317119884879566E-2</v>
      </c>
      <c r="AE827" s="53">
        <f t="shared" si="146"/>
        <v>-7.3801151204325177E-5</v>
      </c>
      <c r="AF827" s="53">
        <f t="shared" si="147"/>
        <v>-8.8655356122680259E-2</v>
      </c>
      <c r="AG827" s="44">
        <v>221112</v>
      </c>
      <c r="AH827" s="15" t="s">
        <v>686</v>
      </c>
      <c r="AI827" s="20"/>
      <c r="AJ827" s="20"/>
      <c r="AK827" s="20"/>
      <c r="AL827" s="20"/>
      <c r="AM827" s="20"/>
      <c r="AN827" s="20"/>
      <c r="AO827" s="20"/>
      <c r="AP827" s="20"/>
      <c r="AQ827" s="20"/>
      <c r="AR827" s="20"/>
      <c r="AS827" s="20"/>
      <c r="AT827" s="20"/>
    </row>
    <row r="828" spans="1:46" ht="26.1" customHeight="1" x14ac:dyDescent="0.25">
      <c r="A828" s="39" t="s">
        <v>11</v>
      </c>
      <c r="B828" s="13" t="s">
        <v>652</v>
      </c>
      <c r="C828" s="13">
        <v>34039</v>
      </c>
      <c r="D828" s="13" t="s">
        <v>252</v>
      </c>
      <c r="E828" s="13">
        <v>41810</v>
      </c>
      <c r="F828" s="13" t="s">
        <v>352</v>
      </c>
      <c r="G828" s="13" t="s">
        <v>175</v>
      </c>
      <c r="H828" s="13" t="s">
        <v>176</v>
      </c>
      <c r="I828" s="4">
        <v>2406</v>
      </c>
      <c r="J828" s="4">
        <v>8</v>
      </c>
      <c r="K828" s="14" t="s">
        <v>36</v>
      </c>
      <c r="L828" s="15" t="s">
        <v>679</v>
      </c>
      <c r="M828" s="68">
        <v>146.68</v>
      </c>
      <c r="N828" s="61">
        <v>155.68</v>
      </c>
      <c r="O828" s="65">
        <f t="shared" si="140"/>
        <v>6.6431159420289862E-2</v>
      </c>
      <c r="P828" s="65">
        <f t="shared" si="141"/>
        <v>7.0507246376811591E-2</v>
      </c>
      <c r="Q828" s="15">
        <v>4.5045126965833449</v>
      </c>
      <c r="R828" s="15">
        <v>4.4855240190000005</v>
      </c>
      <c r="S828" s="15">
        <f t="shared" si="142"/>
        <v>-1.8988677583344327E-2</v>
      </c>
      <c r="T828" s="15">
        <f t="shared" si="143"/>
        <v>-0.421547875705782</v>
      </c>
      <c r="U828" s="15">
        <v>1.9416378299884871</v>
      </c>
      <c r="V828" s="15">
        <v>1.7852398869999999</v>
      </c>
      <c r="W828" s="15">
        <f t="shared" si="144"/>
        <v>-0.15639794298848719</v>
      </c>
      <c r="X828" s="16">
        <f t="shared" si="148"/>
        <v>-8.054949309955223</v>
      </c>
      <c r="Y828" s="13">
        <v>4.49</v>
      </c>
      <c r="Z828" s="13">
        <v>177.34</v>
      </c>
      <c r="AA828" s="13">
        <v>0.25</v>
      </c>
      <c r="AB828" s="13">
        <v>0</v>
      </c>
      <c r="AC828" s="53">
        <f t="shared" si="145"/>
        <v>8.8669999999999999E-2</v>
      </c>
      <c r="AD828" s="53">
        <f t="shared" si="151"/>
        <v>8.1527676446862707E-2</v>
      </c>
      <c r="AE828" s="53">
        <f t="shared" si="146"/>
        <v>-7.1423235531372919E-3</v>
      </c>
      <c r="AF828" s="53">
        <f t="shared" si="147"/>
        <v>-8.0549493099552194</v>
      </c>
      <c r="AG828" s="44">
        <v>221112</v>
      </c>
      <c r="AH828" s="15" t="s">
        <v>686</v>
      </c>
      <c r="AI828" s="20"/>
      <c r="AJ828" s="20"/>
      <c r="AK828" s="20"/>
      <c r="AL828" s="20"/>
      <c r="AM828" s="20"/>
      <c r="AN828" s="20"/>
      <c r="AO828" s="20"/>
      <c r="AP828" s="20"/>
      <c r="AQ828" s="20"/>
      <c r="AR828" s="20"/>
      <c r="AS828" s="20"/>
      <c r="AT828" s="20"/>
    </row>
    <row r="829" spans="1:46" ht="26.1" customHeight="1" x14ac:dyDescent="0.25">
      <c r="A829" s="39" t="s">
        <v>11</v>
      </c>
      <c r="B829" s="13" t="s">
        <v>652</v>
      </c>
      <c r="C829" s="13">
        <v>34039</v>
      </c>
      <c r="D829" s="13" t="s">
        <v>252</v>
      </c>
      <c r="E829" s="13">
        <v>41810</v>
      </c>
      <c r="F829" s="13" t="s">
        <v>352</v>
      </c>
      <c r="G829" s="13" t="s">
        <v>175</v>
      </c>
      <c r="H829" s="13" t="s">
        <v>176</v>
      </c>
      <c r="I829" s="4">
        <v>2406</v>
      </c>
      <c r="J829" s="4">
        <v>6</v>
      </c>
      <c r="K829" s="14" t="s">
        <v>36</v>
      </c>
      <c r="L829" s="15" t="s">
        <v>679</v>
      </c>
      <c r="M829" s="68">
        <v>192.42</v>
      </c>
      <c r="N829" s="61">
        <v>221.81000000000003</v>
      </c>
      <c r="O829" s="65">
        <f t="shared" si="140"/>
        <v>8.7146739130434775E-2</v>
      </c>
      <c r="P829" s="65">
        <f t="shared" si="141"/>
        <v>0.10045742753623189</v>
      </c>
      <c r="Q829" s="15">
        <v>6.1421774780752312</v>
      </c>
      <c r="R829" s="15">
        <v>6.0010305230000007</v>
      </c>
      <c r="S829" s="15">
        <f t="shared" si="142"/>
        <v>-0.14114695507523045</v>
      </c>
      <c r="T829" s="15">
        <f t="shared" si="143"/>
        <v>-2.2979953864742697</v>
      </c>
      <c r="U829" s="15">
        <v>2.788125249013083</v>
      </c>
      <c r="V829" s="15">
        <v>2.740858931</v>
      </c>
      <c r="W829" s="15">
        <f t="shared" si="144"/>
        <v>-4.7266318013083009E-2</v>
      </c>
      <c r="X829" s="16">
        <f t="shared" si="148"/>
        <v>-1.6952724067835168</v>
      </c>
      <c r="Y829" s="13">
        <v>5.9399999999999995</v>
      </c>
      <c r="Z829" s="13">
        <v>199.17</v>
      </c>
      <c r="AA829" s="13">
        <v>3.51</v>
      </c>
      <c r="AB829" s="13">
        <v>0</v>
      </c>
      <c r="AC829" s="53">
        <f t="shared" si="145"/>
        <v>9.9584999999999993E-2</v>
      </c>
      <c r="AD829" s="53">
        <f t="shared" si="151"/>
        <v>9.7896762973704629E-2</v>
      </c>
      <c r="AE829" s="53">
        <f t="shared" si="146"/>
        <v>-1.6882370262953639E-3</v>
      </c>
      <c r="AF829" s="53">
        <f t="shared" si="147"/>
        <v>-1.6952724067835157</v>
      </c>
      <c r="AG829" s="44">
        <v>221112</v>
      </c>
      <c r="AH829" s="15" t="s">
        <v>686</v>
      </c>
      <c r="AI829" s="20"/>
      <c r="AJ829" s="20"/>
      <c r="AK829" s="20"/>
      <c r="AL829" s="20"/>
      <c r="AM829" s="20"/>
      <c r="AN829" s="20"/>
      <c r="AO829" s="20"/>
      <c r="AP829" s="20"/>
      <c r="AQ829" s="20"/>
      <c r="AR829" s="20"/>
      <c r="AS829" s="20"/>
      <c r="AT829" s="20"/>
    </row>
    <row r="830" spans="1:46" ht="26.1" customHeight="1" x14ac:dyDescent="0.25">
      <c r="A830" s="39" t="s">
        <v>11</v>
      </c>
      <c r="B830" s="13" t="s">
        <v>652</v>
      </c>
      <c r="C830" s="13">
        <v>34039</v>
      </c>
      <c r="D830" s="13" t="s">
        <v>252</v>
      </c>
      <c r="E830" s="13">
        <v>41810</v>
      </c>
      <c r="F830" s="13" t="s">
        <v>352</v>
      </c>
      <c r="G830" s="13" t="s">
        <v>175</v>
      </c>
      <c r="H830" s="13" t="s">
        <v>176</v>
      </c>
      <c r="I830" s="4">
        <v>2406</v>
      </c>
      <c r="J830" s="4">
        <v>5</v>
      </c>
      <c r="K830" s="14" t="s">
        <v>36</v>
      </c>
      <c r="L830" s="15" t="s">
        <v>679</v>
      </c>
      <c r="M830" s="68">
        <v>198.4</v>
      </c>
      <c r="N830" s="61">
        <v>191.31000000000003</v>
      </c>
      <c r="O830" s="65">
        <f t="shared" si="140"/>
        <v>8.9855072463768115E-2</v>
      </c>
      <c r="P830" s="65">
        <f t="shared" si="141"/>
        <v>8.6644021739130453E-2</v>
      </c>
      <c r="Q830" s="15">
        <v>5.3764894403082053</v>
      </c>
      <c r="R830" s="15">
        <v>5.8545829920000001</v>
      </c>
      <c r="S830" s="15">
        <f t="shared" si="142"/>
        <v>0.47809355169179479</v>
      </c>
      <c r="T830" s="15">
        <f t="shared" si="143"/>
        <v>8.8922996501670468</v>
      </c>
      <c r="U830" s="15">
        <v>2.7431189294926828</v>
      </c>
      <c r="V830" s="15">
        <v>2.7406870090000002</v>
      </c>
      <c r="W830" s="15">
        <f t="shared" si="144"/>
        <v>-2.4319204926825932E-3</v>
      </c>
      <c r="X830" s="16">
        <f t="shared" si="148"/>
        <v>-8.8655306430055397E-2</v>
      </c>
      <c r="Y830" s="13">
        <v>5.52</v>
      </c>
      <c r="Z830" s="13">
        <v>211.83</v>
      </c>
      <c r="AA830" s="13">
        <v>7.23</v>
      </c>
      <c r="AB830" s="13">
        <v>0</v>
      </c>
      <c r="AC830" s="53">
        <f t="shared" si="145"/>
        <v>0.10591500000000001</v>
      </c>
      <c r="AD830" s="53">
        <f t="shared" si="151"/>
        <v>0.10582110073219461</v>
      </c>
      <c r="AE830" s="53">
        <f t="shared" si="146"/>
        <v>-9.3899267805397368E-5</v>
      </c>
      <c r="AF830" s="53">
        <f t="shared" si="147"/>
        <v>-8.8655306430059352E-2</v>
      </c>
      <c r="AG830" s="44">
        <v>221112</v>
      </c>
      <c r="AH830" s="15" t="s">
        <v>686</v>
      </c>
      <c r="AI830" s="20"/>
      <c r="AJ830" s="20"/>
      <c r="AK830" s="20"/>
      <c r="AL830" s="20"/>
      <c r="AM830" s="20"/>
      <c r="AN830" s="20"/>
      <c r="AO830" s="20"/>
      <c r="AP830" s="20"/>
      <c r="AQ830" s="20"/>
      <c r="AR830" s="20"/>
      <c r="AS830" s="20"/>
      <c r="AT830" s="20"/>
    </row>
    <row r="831" spans="1:46" ht="26.1" customHeight="1" x14ac:dyDescent="0.25">
      <c r="A831" s="39" t="s">
        <v>11</v>
      </c>
      <c r="B831" s="13" t="s">
        <v>652</v>
      </c>
      <c r="C831" s="13">
        <v>34039</v>
      </c>
      <c r="D831" s="13" t="s">
        <v>252</v>
      </c>
      <c r="E831" s="13">
        <v>41810</v>
      </c>
      <c r="F831" s="13" t="s">
        <v>352</v>
      </c>
      <c r="G831" s="13" t="s">
        <v>175</v>
      </c>
      <c r="H831" s="13" t="s">
        <v>176</v>
      </c>
      <c r="I831" s="4">
        <v>2406</v>
      </c>
      <c r="J831" s="4">
        <v>7</v>
      </c>
      <c r="K831" s="14" t="s">
        <v>36</v>
      </c>
      <c r="L831" s="15" t="s">
        <v>679</v>
      </c>
      <c r="M831" s="68">
        <v>181.17</v>
      </c>
      <c r="N831" s="61">
        <v>176.83</v>
      </c>
      <c r="O831" s="65">
        <f t="shared" si="140"/>
        <v>8.2051630434782599E-2</v>
      </c>
      <c r="P831" s="65">
        <f t="shared" si="141"/>
        <v>8.0086050724637689E-2</v>
      </c>
      <c r="Q831" s="15">
        <v>5.5278423418158438</v>
      </c>
      <c r="R831" s="15">
        <v>5.4545220719999996</v>
      </c>
      <c r="S831" s="15">
        <f t="shared" si="142"/>
        <v>-7.3320269815844163E-2</v>
      </c>
      <c r="T831" s="15">
        <f t="shared" si="143"/>
        <v>-1.3263813488529985</v>
      </c>
      <c r="U831" s="15">
        <v>2.6401316429743997</v>
      </c>
      <c r="V831" s="15">
        <v>2.620111267</v>
      </c>
      <c r="W831" s="15">
        <f t="shared" si="144"/>
        <v>-2.0020375974399762E-2</v>
      </c>
      <c r="X831" s="16">
        <f t="shared" si="148"/>
        <v>-0.75830976185129162</v>
      </c>
      <c r="Y831" s="13">
        <v>5.46</v>
      </c>
      <c r="Z831" s="13">
        <v>264.36</v>
      </c>
      <c r="AA831" s="13">
        <v>2.81</v>
      </c>
      <c r="AB831" s="13">
        <v>0</v>
      </c>
      <c r="AC831" s="53">
        <f t="shared" si="145"/>
        <v>0.13218000000000002</v>
      </c>
      <c r="AD831" s="53">
        <f t="shared" si="151"/>
        <v>0.13117766615678497</v>
      </c>
      <c r="AE831" s="53">
        <f t="shared" si="146"/>
        <v>-1.0023338432150475E-3</v>
      </c>
      <c r="AF831" s="53">
        <f t="shared" si="147"/>
        <v>-0.75830976185129917</v>
      </c>
      <c r="AG831" s="44">
        <v>221112</v>
      </c>
      <c r="AH831" s="15" t="s">
        <v>686</v>
      </c>
      <c r="AI831" s="20"/>
      <c r="AJ831" s="20"/>
      <c r="AK831" s="20"/>
      <c r="AL831" s="20"/>
      <c r="AM831" s="20"/>
      <c r="AN831" s="20"/>
      <c r="AO831" s="20"/>
      <c r="AP831" s="20"/>
      <c r="AQ831" s="20"/>
      <c r="AR831" s="20"/>
      <c r="AS831" s="20"/>
      <c r="AT831" s="20"/>
    </row>
    <row r="832" spans="1:46" ht="26.1" customHeight="1" x14ac:dyDescent="0.25">
      <c r="A832" s="39" t="s">
        <v>11</v>
      </c>
      <c r="B832" s="13" t="s">
        <v>652</v>
      </c>
      <c r="C832" s="13">
        <v>34039</v>
      </c>
      <c r="D832" s="13" t="s">
        <v>252</v>
      </c>
      <c r="E832" s="13">
        <v>41810</v>
      </c>
      <c r="F832" s="13" t="s">
        <v>352</v>
      </c>
      <c r="G832" s="13" t="s">
        <v>175</v>
      </c>
      <c r="H832" s="13" t="s">
        <v>176</v>
      </c>
      <c r="I832" s="4">
        <v>2406</v>
      </c>
      <c r="J832" s="4">
        <v>6</v>
      </c>
      <c r="K832" s="14" t="s">
        <v>35</v>
      </c>
      <c r="L832" s="15" t="s">
        <v>679</v>
      </c>
      <c r="M832" s="68">
        <v>192.42</v>
      </c>
      <c r="N832" s="61">
        <v>221.81000000000003</v>
      </c>
      <c r="O832" s="65">
        <f t="shared" si="140"/>
        <v>8.7146739130434775E-2</v>
      </c>
      <c r="P832" s="65">
        <f t="shared" si="141"/>
        <v>0.10045742753623189</v>
      </c>
      <c r="Q832" s="15">
        <v>7.3222230392632461</v>
      </c>
      <c r="R832" s="15">
        <v>7.3372995109999994</v>
      </c>
      <c r="S832" s="15">
        <f t="shared" si="142"/>
        <v>1.5076471736753305E-2</v>
      </c>
      <c r="T832" s="15">
        <f t="shared" si="143"/>
        <v>0.20590019801240969</v>
      </c>
      <c r="U832" s="15">
        <v>4.4918282121261432</v>
      </c>
      <c r="V832" s="15">
        <v>4.4156794900000005</v>
      </c>
      <c r="W832" s="15">
        <f t="shared" si="144"/>
        <v>-7.6148722126142765E-2</v>
      </c>
      <c r="X832" s="16">
        <f t="shared" si="148"/>
        <v>-1.6952723597169546</v>
      </c>
      <c r="Y832" s="13">
        <v>7.3199999999999994</v>
      </c>
      <c r="Z832" s="13">
        <v>289.24</v>
      </c>
      <c r="AA832" s="13">
        <v>0</v>
      </c>
      <c r="AB832" s="13">
        <v>539.31999999999994</v>
      </c>
      <c r="AC832" s="53">
        <f t="shared" si="145"/>
        <v>0.14462</v>
      </c>
      <c r="AD832" s="69">
        <f t="shared" si="151"/>
        <v>0.14216829711337733</v>
      </c>
      <c r="AE832" s="53">
        <f t="shared" si="146"/>
        <v>-2.4517028866226642E-3</v>
      </c>
      <c r="AF832" s="53">
        <f t="shared" si="147"/>
        <v>-1.6952723597169577</v>
      </c>
      <c r="AG832" s="44">
        <v>221112</v>
      </c>
      <c r="AH832" s="15" t="s">
        <v>686</v>
      </c>
      <c r="AI832" s="20"/>
      <c r="AJ832" s="20"/>
      <c r="AK832" s="20"/>
      <c r="AL832" s="20"/>
      <c r="AM832" s="20"/>
      <c r="AN832" s="20"/>
      <c r="AO832" s="20"/>
      <c r="AP832" s="20"/>
      <c r="AQ832" s="20"/>
      <c r="AR832" s="20"/>
      <c r="AS832" s="20"/>
      <c r="AT832" s="20"/>
    </row>
    <row r="833" spans="1:46" ht="26.1" customHeight="1" x14ac:dyDescent="0.25">
      <c r="A833" s="39" t="s">
        <v>11</v>
      </c>
      <c r="B833" s="13" t="s">
        <v>652</v>
      </c>
      <c r="C833" s="13">
        <v>34039</v>
      </c>
      <c r="D833" s="13" t="s">
        <v>252</v>
      </c>
      <c r="E833" s="13">
        <v>41810</v>
      </c>
      <c r="F833" s="13" t="s">
        <v>352</v>
      </c>
      <c r="G833" s="13" t="s">
        <v>175</v>
      </c>
      <c r="H833" s="13" t="s">
        <v>176</v>
      </c>
      <c r="I833" s="4">
        <v>2406</v>
      </c>
      <c r="J833" s="4">
        <v>7</v>
      </c>
      <c r="K833" s="14" t="s">
        <v>35</v>
      </c>
      <c r="L833" s="15" t="s">
        <v>679</v>
      </c>
      <c r="M833" s="68">
        <v>181.17</v>
      </c>
      <c r="N833" s="61">
        <v>176.83</v>
      </c>
      <c r="O833" s="65">
        <f t="shared" si="140"/>
        <v>8.2051630434782599E-2</v>
      </c>
      <c r="P833" s="65">
        <f t="shared" si="141"/>
        <v>8.0086050724637689E-2</v>
      </c>
      <c r="Q833" s="15">
        <v>7.8206321142282214</v>
      </c>
      <c r="R833" s="15">
        <v>7.7844603020000003</v>
      </c>
      <c r="S833" s="15">
        <f t="shared" si="142"/>
        <v>-3.6171812228221079E-2</v>
      </c>
      <c r="T833" s="15">
        <f t="shared" si="143"/>
        <v>-0.46251775687559871</v>
      </c>
      <c r="U833" s="15">
        <v>4.6923084999901308</v>
      </c>
      <c r="V833" s="15">
        <v>4.6567262669999998</v>
      </c>
      <c r="W833" s="15">
        <f t="shared" si="144"/>
        <v>-3.5582232990130969E-2</v>
      </c>
      <c r="X833" s="16">
        <f t="shared" si="148"/>
        <v>-0.75830975286910074</v>
      </c>
      <c r="Y833" s="13">
        <v>7.8199999999999994</v>
      </c>
      <c r="Z833" s="13">
        <v>300.94</v>
      </c>
      <c r="AA833" s="13">
        <v>0</v>
      </c>
      <c r="AB833" s="13">
        <v>321.96000000000004</v>
      </c>
      <c r="AC833" s="53">
        <f t="shared" si="145"/>
        <v>0.15046999999999999</v>
      </c>
      <c r="AD833" s="69">
        <f t="shared" si="151"/>
        <v>0.14932897131485787</v>
      </c>
      <c r="AE833" s="53">
        <f t="shared" si="146"/>
        <v>-1.1410286851421259E-3</v>
      </c>
      <c r="AF833" s="53">
        <f t="shared" si="147"/>
        <v>-0.75830975286909408</v>
      </c>
      <c r="AG833" s="44">
        <v>221112</v>
      </c>
      <c r="AH833" s="15" t="s">
        <v>686</v>
      </c>
      <c r="AI833" s="20"/>
      <c r="AJ833" s="20"/>
      <c r="AK833" s="20"/>
      <c r="AL833" s="20"/>
      <c r="AM833" s="20"/>
      <c r="AN833" s="20"/>
      <c r="AO833" s="20"/>
      <c r="AP833" s="20"/>
      <c r="AQ833" s="20"/>
      <c r="AR833" s="20"/>
      <c r="AS833" s="20"/>
      <c r="AT833" s="20"/>
    </row>
    <row r="834" spans="1:46" ht="26.1" customHeight="1" x14ac:dyDescent="0.25">
      <c r="A834" s="39" t="s">
        <v>11</v>
      </c>
      <c r="B834" s="13" t="s">
        <v>652</v>
      </c>
      <c r="C834" s="13">
        <v>34039</v>
      </c>
      <c r="D834" s="13" t="s">
        <v>252</v>
      </c>
      <c r="E834" s="13">
        <v>41810</v>
      </c>
      <c r="F834" s="13" t="s">
        <v>548</v>
      </c>
      <c r="G834" s="13" t="s">
        <v>175</v>
      </c>
      <c r="H834" s="13" t="s">
        <v>177</v>
      </c>
      <c r="I834" s="4">
        <v>2406</v>
      </c>
      <c r="J834" s="4">
        <v>1101</v>
      </c>
      <c r="K834" s="14" t="s">
        <v>40</v>
      </c>
      <c r="L834" s="15" t="s">
        <v>679</v>
      </c>
      <c r="M834" s="68">
        <v>1704.5600000000002</v>
      </c>
      <c r="N834" s="61">
        <v>2164.12</v>
      </c>
      <c r="O834" s="65">
        <f t="shared" si="140"/>
        <v>0.77199275362318853</v>
      </c>
      <c r="P834" s="65">
        <f t="shared" si="141"/>
        <v>0.9801268115942029</v>
      </c>
      <c r="Q834" s="15">
        <v>5.6738719983599752</v>
      </c>
      <c r="R834" s="15">
        <v>6.6811587340000003</v>
      </c>
      <c r="S834" s="15">
        <f t="shared" si="142"/>
        <v>1.007286735640025</v>
      </c>
      <c r="T834" s="15">
        <f t="shared" si="143"/>
        <v>17.753074724477038</v>
      </c>
      <c r="U834" s="15">
        <v>1.4440161251598367</v>
      </c>
      <c r="V834" s="15">
        <v>1.754222545</v>
      </c>
      <c r="W834" s="15">
        <f t="shared" si="144"/>
        <v>0.31020641984016328</v>
      </c>
      <c r="X834" s="16">
        <f t="shared" si="148"/>
        <v>21.482199155208662</v>
      </c>
      <c r="Y834" s="13">
        <v>5.6899999999999995</v>
      </c>
      <c r="Z834" s="13">
        <v>0</v>
      </c>
      <c r="AA834" s="13">
        <v>0</v>
      </c>
      <c r="AB834" s="13">
        <v>0</v>
      </c>
      <c r="AC834" s="53">
        <f t="shared" si="145"/>
        <v>0</v>
      </c>
      <c r="AD834" s="53">
        <f t="shared" ref="AD834:AD849" si="152">IFERROR((((V834)/N834)*24),"0.00")</f>
        <v>1.9454254422120773E-2</v>
      </c>
      <c r="AE834" s="53">
        <f t="shared" si="146"/>
        <v>1.9454254422120773E-2</v>
      </c>
      <c r="AF834" s="53" t="str">
        <f t="shared" si="147"/>
        <v>0.00</v>
      </c>
      <c r="AG834" s="44">
        <v>221112</v>
      </c>
      <c r="AH834" s="15" t="s">
        <v>683</v>
      </c>
      <c r="AI834" s="20"/>
      <c r="AJ834" s="20"/>
      <c r="AK834" s="20"/>
      <c r="AL834" s="20"/>
      <c r="AM834" s="20"/>
      <c r="AN834" s="20"/>
      <c r="AO834" s="20"/>
      <c r="AP834" s="20"/>
      <c r="AQ834" s="20"/>
      <c r="AR834" s="20"/>
      <c r="AS834" s="20"/>
      <c r="AT834" s="20"/>
    </row>
    <row r="835" spans="1:46" ht="26.1" customHeight="1" x14ac:dyDescent="0.25">
      <c r="A835" s="39" t="s">
        <v>11</v>
      </c>
      <c r="B835" s="13" t="s">
        <v>652</v>
      </c>
      <c r="C835" s="13">
        <v>34039</v>
      </c>
      <c r="D835" s="13" t="s">
        <v>252</v>
      </c>
      <c r="E835" s="13">
        <v>41810</v>
      </c>
      <c r="F835" s="13" t="s">
        <v>548</v>
      </c>
      <c r="G835" s="13" t="s">
        <v>175</v>
      </c>
      <c r="H835" s="13" t="s">
        <v>177</v>
      </c>
      <c r="I835" s="4">
        <v>2406</v>
      </c>
      <c r="J835" s="4">
        <v>1101</v>
      </c>
      <c r="K835" s="14" t="s">
        <v>38</v>
      </c>
      <c r="L835" s="15" t="s">
        <v>679</v>
      </c>
      <c r="M835" s="68">
        <v>1704.5600000000002</v>
      </c>
      <c r="N835" s="61">
        <v>2164.12</v>
      </c>
      <c r="O835" s="65">
        <f t="shared" si="140"/>
        <v>0.77199275362318853</v>
      </c>
      <c r="P835" s="65">
        <f t="shared" si="141"/>
        <v>0.9801268115942029</v>
      </c>
      <c r="Q835" s="15">
        <v>10.781435048213897</v>
      </c>
      <c r="R835" s="15">
        <v>12.695471267</v>
      </c>
      <c r="S835" s="15">
        <f t="shared" si="142"/>
        <v>1.9140362187861033</v>
      </c>
      <c r="T835" s="15">
        <f t="shared" si="143"/>
        <v>17.753074708762369</v>
      </c>
      <c r="U835" s="15">
        <v>2.7439050557510574</v>
      </c>
      <c r="V835" s="15">
        <v>3.3333562050000003</v>
      </c>
      <c r="W835" s="15">
        <f t="shared" si="144"/>
        <v>0.58945114924894293</v>
      </c>
      <c r="X835" s="16">
        <f t="shared" si="148"/>
        <v>21.482199174985642</v>
      </c>
      <c r="Y835" s="13">
        <v>10.77</v>
      </c>
      <c r="Z835" s="13">
        <v>0</v>
      </c>
      <c r="AA835" s="13">
        <v>0</v>
      </c>
      <c r="AB835" s="13">
        <v>0</v>
      </c>
      <c r="AC835" s="53">
        <f t="shared" si="145"/>
        <v>0</v>
      </c>
      <c r="AD835" s="53">
        <f t="shared" si="152"/>
        <v>3.696678045579728E-2</v>
      </c>
      <c r="AE835" s="53">
        <f t="shared" si="146"/>
        <v>3.696678045579728E-2</v>
      </c>
      <c r="AF835" s="53" t="str">
        <f t="shared" si="147"/>
        <v>0.00</v>
      </c>
      <c r="AG835" s="44">
        <v>221112</v>
      </c>
      <c r="AH835" s="15" t="s">
        <v>683</v>
      </c>
      <c r="AI835" s="20"/>
      <c r="AJ835" s="20"/>
      <c r="AK835" s="20"/>
      <c r="AL835" s="20"/>
      <c r="AM835" s="20"/>
      <c r="AN835" s="20"/>
      <c r="AO835" s="20"/>
      <c r="AP835" s="20"/>
      <c r="AQ835" s="20"/>
      <c r="AR835" s="20"/>
      <c r="AS835" s="20"/>
      <c r="AT835" s="20"/>
    </row>
    <row r="836" spans="1:46" ht="26.1" customHeight="1" x14ac:dyDescent="0.25">
      <c r="A836" s="39" t="s">
        <v>11</v>
      </c>
      <c r="B836" s="13" t="s">
        <v>652</v>
      </c>
      <c r="C836" s="13">
        <v>34039</v>
      </c>
      <c r="D836" s="13" t="s">
        <v>252</v>
      </c>
      <c r="E836" s="13">
        <v>41810</v>
      </c>
      <c r="F836" s="13" t="s">
        <v>548</v>
      </c>
      <c r="G836" s="13" t="s">
        <v>175</v>
      </c>
      <c r="H836" s="13" t="s">
        <v>177</v>
      </c>
      <c r="I836" s="4">
        <v>2406</v>
      </c>
      <c r="J836" s="4">
        <v>1101</v>
      </c>
      <c r="K836" s="14" t="s">
        <v>39</v>
      </c>
      <c r="L836" s="15" t="s">
        <v>679</v>
      </c>
      <c r="M836" s="68">
        <v>1704.5600000000002</v>
      </c>
      <c r="N836" s="61">
        <v>2164.12</v>
      </c>
      <c r="O836" s="65">
        <f t="shared" si="140"/>
        <v>0.77199275362318853</v>
      </c>
      <c r="P836" s="65">
        <f t="shared" si="141"/>
        <v>0.9801268115942029</v>
      </c>
      <c r="Q836" s="15">
        <v>10.781435048213897</v>
      </c>
      <c r="R836" s="15">
        <v>12.695471267</v>
      </c>
      <c r="S836" s="15">
        <f t="shared" si="142"/>
        <v>1.9140362187861033</v>
      </c>
      <c r="T836" s="15">
        <f t="shared" si="143"/>
        <v>17.753074708762369</v>
      </c>
      <c r="U836" s="15">
        <v>2.7439050557510574</v>
      </c>
      <c r="V836" s="15">
        <v>3.3333562050000003</v>
      </c>
      <c r="W836" s="15">
        <f t="shared" si="144"/>
        <v>0.58945114924894293</v>
      </c>
      <c r="X836" s="16">
        <f t="shared" si="148"/>
        <v>21.482199174985642</v>
      </c>
      <c r="Y836" s="13">
        <v>10.77</v>
      </c>
      <c r="Z836" s="13">
        <v>0</v>
      </c>
      <c r="AA836" s="13">
        <v>0</v>
      </c>
      <c r="AB836" s="13">
        <v>0</v>
      </c>
      <c r="AC836" s="53">
        <f t="shared" si="145"/>
        <v>0</v>
      </c>
      <c r="AD836" s="53">
        <f t="shared" si="152"/>
        <v>3.696678045579728E-2</v>
      </c>
      <c r="AE836" s="53">
        <f t="shared" si="146"/>
        <v>3.696678045579728E-2</v>
      </c>
      <c r="AF836" s="53" t="str">
        <f t="shared" si="147"/>
        <v>0.00</v>
      </c>
      <c r="AG836" s="44">
        <v>221112</v>
      </c>
      <c r="AH836" s="15" t="s">
        <v>683</v>
      </c>
      <c r="AI836" s="20"/>
      <c r="AJ836" s="20"/>
      <c r="AK836" s="20"/>
      <c r="AL836" s="20"/>
      <c r="AM836" s="20"/>
      <c r="AN836" s="20"/>
      <c r="AO836" s="20"/>
      <c r="AP836" s="20"/>
      <c r="AQ836" s="20"/>
      <c r="AR836" s="20"/>
      <c r="AS836" s="20"/>
      <c r="AT836" s="20"/>
    </row>
    <row r="837" spans="1:46" ht="26.1" customHeight="1" x14ac:dyDescent="0.25">
      <c r="A837" s="39" t="s">
        <v>11</v>
      </c>
      <c r="B837" s="13" t="s">
        <v>652</v>
      </c>
      <c r="C837" s="13">
        <v>34039</v>
      </c>
      <c r="D837" s="13" t="s">
        <v>252</v>
      </c>
      <c r="E837" s="13">
        <v>41810</v>
      </c>
      <c r="F837" s="13" t="s">
        <v>548</v>
      </c>
      <c r="G837" s="13" t="s">
        <v>175</v>
      </c>
      <c r="H837" s="13" t="s">
        <v>177</v>
      </c>
      <c r="I837" s="4">
        <v>2406</v>
      </c>
      <c r="J837" s="4">
        <v>1101</v>
      </c>
      <c r="K837" s="14" t="s">
        <v>37</v>
      </c>
      <c r="L837" s="15" t="s">
        <v>679</v>
      </c>
      <c r="M837" s="68">
        <v>1704.5600000000002</v>
      </c>
      <c r="N837" s="61">
        <v>2164.12</v>
      </c>
      <c r="O837" s="65">
        <f t="shared" si="140"/>
        <v>0.77199275362318853</v>
      </c>
      <c r="P837" s="65">
        <f t="shared" si="141"/>
        <v>0.9801268115942029</v>
      </c>
      <c r="Q837" s="15">
        <v>3.0950066020008418</v>
      </c>
      <c r="R837" s="15">
        <v>3.644465437</v>
      </c>
      <c r="S837" s="15">
        <f t="shared" si="142"/>
        <v>0.54945883499915826</v>
      </c>
      <c r="T837" s="15">
        <f t="shared" si="143"/>
        <v>17.753074731535222</v>
      </c>
      <c r="U837" s="15">
        <v>0.78768774516904672</v>
      </c>
      <c r="V837" s="15">
        <v>0.9569003949999999</v>
      </c>
      <c r="W837" s="15">
        <f t="shared" si="144"/>
        <v>0.16921264983095319</v>
      </c>
      <c r="X837" s="16">
        <f t="shared" si="148"/>
        <v>21.482199116178737</v>
      </c>
      <c r="Y837" s="13">
        <v>3.09</v>
      </c>
      <c r="Z837" s="13">
        <v>0</v>
      </c>
      <c r="AA837" s="13">
        <v>0</v>
      </c>
      <c r="AB837" s="13">
        <v>0</v>
      </c>
      <c r="AC837" s="53">
        <f t="shared" si="145"/>
        <v>0</v>
      </c>
      <c r="AD837" s="53">
        <f t="shared" si="152"/>
        <v>1.0611985231872539E-2</v>
      </c>
      <c r="AE837" s="53">
        <f t="shared" si="146"/>
        <v>1.0611985231872539E-2</v>
      </c>
      <c r="AF837" s="53" t="str">
        <f t="shared" si="147"/>
        <v>0.00</v>
      </c>
      <c r="AG837" s="44">
        <v>221112</v>
      </c>
      <c r="AH837" s="15" t="s">
        <v>683</v>
      </c>
      <c r="AI837" s="20"/>
      <c r="AJ837" s="20"/>
      <c r="AK837" s="20"/>
      <c r="AL837" s="20"/>
      <c r="AM837" s="20"/>
      <c r="AN837" s="20"/>
      <c r="AO837" s="20"/>
      <c r="AP837" s="20"/>
      <c r="AQ837" s="20"/>
      <c r="AR837" s="20"/>
      <c r="AS837" s="20"/>
      <c r="AT837" s="20"/>
    </row>
    <row r="838" spans="1:46" ht="26.1" customHeight="1" x14ac:dyDescent="0.25">
      <c r="A838" s="39" t="s">
        <v>11</v>
      </c>
      <c r="B838" s="13" t="s">
        <v>652</v>
      </c>
      <c r="C838" s="13">
        <v>34039</v>
      </c>
      <c r="D838" s="13" t="s">
        <v>252</v>
      </c>
      <c r="E838" s="13">
        <v>41810</v>
      </c>
      <c r="F838" s="13" t="s">
        <v>548</v>
      </c>
      <c r="G838" s="13" t="s">
        <v>175</v>
      </c>
      <c r="H838" s="13" t="s">
        <v>177</v>
      </c>
      <c r="I838" s="4">
        <v>2406</v>
      </c>
      <c r="J838" s="4">
        <v>1201</v>
      </c>
      <c r="K838" s="14" t="s">
        <v>40</v>
      </c>
      <c r="L838" s="15" t="s">
        <v>679</v>
      </c>
      <c r="M838" s="68"/>
      <c r="N838" s="61">
        <v>2041.02</v>
      </c>
      <c r="O838" s="65">
        <f t="shared" si="140"/>
        <v>0</v>
      </c>
      <c r="P838" s="65">
        <f t="shared" si="141"/>
        <v>0.92437499999999995</v>
      </c>
      <c r="Q838" s="15">
        <v>5.7168216790427282</v>
      </c>
      <c r="R838" s="15">
        <v>6.7862417610000003</v>
      </c>
      <c r="S838" s="15">
        <f t="shared" si="142"/>
        <v>1.0694200819572721</v>
      </c>
      <c r="T838" s="15">
        <f t="shared" si="143"/>
        <v>18.706549582920427</v>
      </c>
      <c r="U838" s="15">
        <v>1.4611946723492593</v>
      </c>
      <c r="V838" s="15">
        <v>1.789384128</v>
      </c>
      <c r="W838" s="15">
        <f t="shared" si="144"/>
        <v>0.32818945565074076</v>
      </c>
      <c r="X838" s="16">
        <f t="shared" si="148"/>
        <v>22.460351235957415</v>
      </c>
      <c r="Y838" s="13">
        <v>5.72</v>
      </c>
      <c r="Z838" s="13">
        <v>0</v>
      </c>
      <c r="AA838" s="13">
        <v>0</v>
      </c>
      <c r="AB838" s="13">
        <v>0</v>
      </c>
      <c r="AC838" s="53">
        <f t="shared" si="145"/>
        <v>0</v>
      </c>
      <c r="AD838" s="53">
        <f t="shared" si="152"/>
        <v>2.1041057447746717E-2</v>
      </c>
      <c r="AE838" s="53">
        <f t="shared" si="146"/>
        <v>2.1041057447746717E-2</v>
      </c>
      <c r="AF838" s="53" t="str">
        <f t="shared" si="147"/>
        <v>0.00</v>
      </c>
      <c r="AG838" s="44">
        <v>221112</v>
      </c>
      <c r="AH838" s="15" t="s">
        <v>683</v>
      </c>
      <c r="AI838" s="20"/>
      <c r="AJ838" s="20"/>
      <c r="AK838" s="20"/>
      <c r="AL838" s="20"/>
      <c r="AM838" s="20"/>
      <c r="AN838" s="20"/>
      <c r="AO838" s="20"/>
      <c r="AP838" s="20"/>
      <c r="AQ838" s="20"/>
      <c r="AR838" s="20"/>
      <c r="AS838" s="20"/>
      <c r="AT838" s="20"/>
    </row>
    <row r="839" spans="1:46" ht="26.1" customHeight="1" x14ac:dyDescent="0.25">
      <c r="A839" s="39" t="s">
        <v>11</v>
      </c>
      <c r="B839" s="13" t="s">
        <v>652</v>
      </c>
      <c r="C839" s="13">
        <v>34039</v>
      </c>
      <c r="D839" s="13" t="s">
        <v>252</v>
      </c>
      <c r="E839" s="13">
        <v>41810</v>
      </c>
      <c r="F839" s="13" t="s">
        <v>548</v>
      </c>
      <c r="G839" s="13" t="s">
        <v>175</v>
      </c>
      <c r="H839" s="13" t="s">
        <v>177</v>
      </c>
      <c r="I839" s="4">
        <v>2406</v>
      </c>
      <c r="J839" s="4">
        <v>1201</v>
      </c>
      <c r="K839" s="14" t="s">
        <v>38</v>
      </c>
      <c r="L839" s="15" t="s">
        <v>679</v>
      </c>
      <c r="M839" s="68"/>
      <c r="N839" s="61">
        <v>2041.02</v>
      </c>
      <c r="O839" s="65">
        <f t="shared" si="140"/>
        <v>0</v>
      </c>
      <c r="P839" s="65">
        <f t="shared" si="141"/>
        <v>0.92437499999999995</v>
      </c>
      <c r="Q839" s="15">
        <v>6.4378622511742529</v>
      </c>
      <c r="R839" s="15">
        <v>7.6421641460000007</v>
      </c>
      <c r="S839" s="15">
        <f t="shared" si="142"/>
        <v>1.2043018948257478</v>
      </c>
      <c r="T839" s="15">
        <f t="shared" si="143"/>
        <v>18.706549594255229</v>
      </c>
      <c r="U839" s="15">
        <v>1.6454894958888062</v>
      </c>
      <c r="V839" s="15">
        <v>2.0150721379999998</v>
      </c>
      <c r="W839" s="15">
        <f t="shared" si="144"/>
        <v>0.36958264211119363</v>
      </c>
      <c r="X839" s="16">
        <f t="shared" si="148"/>
        <v>22.460346482586608</v>
      </c>
      <c r="Y839" s="13">
        <v>6.43</v>
      </c>
      <c r="Z839" s="13">
        <v>0</v>
      </c>
      <c r="AA839" s="13">
        <v>0</v>
      </c>
      <c r="AB839" s="13">
        <v>0</v>
      </c>
      <c r="AC839" s="53">
        <f t="shared" si="145"/>
        <v>0</v>
      </c>
      <c r="AD839" s="53">
        <f t="shared" si="152"/>
        <v>2.3694883593497366E-2</v>
      </c>
      <c r="AE839" s="53">
        <f t="shared" si="146"/>
        <v>2.3694883593497366E-2</v>
      </c>
      <c r="AF839" s="53" t="str">
        <f t="shared" si="147"/>
        <v>0.00</v>
      </c>
      <c r="AG839" s="44">
        <v>221112</v>
      </c>
      <c r="AH839" s="15" t="s">
        <v>683</v>
      </c>
      <c r="AI839" s="20"/>
      <c r="AJ839" s="20"/>
      <c r="AK839" s="20"/>
      <c r="AL839" s="20"/>
      <c r="AM839" s="20"/>
      <c r="AN839" s="20"/>
      <c r="AO839" s="20"/>
      <c r="AP839" s="20"/>
      <c r="AQ839" s="20"/>
      <c r="AR839" s="20"/>
      <c r="AS839" s="20"/>
      <c r="AT839" s="20"/>
    </row>
    <row r="840" spans="1:46" ht="26.1" customHeight="1" x14ac:dyDescent="0.25">
      <c r="A840" s="39" t="s">
        <v>11</v>
      </c>
      <c r="B840" s="13" t="s">
        <v>652</v>
      </c>
      <c r="C840" s="13">
        <v>34039</v>
      </c>
      <c r="D840" s="13" t="s">
        <v>252</v>
      </c>
      <c r="E840" s="13">
        <v>41810</v>
      </c>
      <c r="F840" s="13" t="s">
        <v>548</v>
      </c>
      <c r="G840" s="13" t="s">
        <v>175</v>
      </c>
      <c r="H840" s="13" t="s">
        <v>177</v>
      </c>
      <c r="I840" s="4">
        <v>2406</v>
      </c>
      <c r="J840" s="4">
        <v>1201</v>
      </c>
      <c r="K840" s="14" t="s">
        <v>39</v>
      </c>
      <c r="L840" s="15" t="s">
        <v>679</v>
      </c>
      <c r="M840" s="68"/>
      <c r="N840" s="61">
        <v>2041.02</v>
      </c>
      <c r="O840" s="65">
        <f t="shared" ref="O840:O903" si="153">M840/2208</f>
        <v>0</v>
      </c>
      <c r="P840" s="65">
        <f t="shared" ref="P840:P903" si="154">N840/2208</f>
        <v>0.92437499999999995</v>
      </c>
      <c r="Q840" s="15">
        <v>6.4378622511742529</v>
      </c>
      <c r="R840" s="15">
        <v>7.6421641460000007</v>
      </c>
      <c r="S840" s="15">
        <f t="shared" ref="S840:S903" si="155">R840-Q840</f>
        <v>1.2043018948257478</v>
      </c>
      <c r="T840" s="15">
        <f t="shared" ref="T840:T903" si="156">IFERROR(((R840-Q840)/Q840)*100,"0.00")</f>
        <v>18.706549594255229</v>
      </c>
      <c r="U840" s="15">
        <v>1.6454894958888062</v>
      </c>
      <c r="V840" s="15">
        <v>2.0150721379999998</v>
      </c>
      <c r="W840" s="15">
        <f t="shared" ref="W840:W903" si="157">V840-U840</f>
        <v>0.36958264211119363</v>
      </c>
      <c r="X840" s="16">
        <f t="shared" si="148"/>
        <v>22.460346482586608</v>
      </c>
      <c r="Y840" s="13">
        <v>6.43</v>
      </c>
      <c r="Z840" s="13">
        <v>0</v>
      </c>
      <c r="AA840" s="13">
        <v>0</v>
      </c>
      <c r="AB840" s="13">
        <v>0</v>
      </c>
      <c r="AC840" s="53">
        <f t="shared" ref="AC840:AC903" si="158">Z840/2000</f>
        <v>0</v>
      </c>
      <c r="AD840" s="53">
        <f t="shared" si="152"/>
        <v>2.3694883593497366E-2</v>
      </c>
      <c r="AE840" s="53">
        <f t="shared" ref="AE840:AE903" si="159">AD840-AC840</f>
        <v>2.3694883593497366E-2</v>
      </c>
      <c r="AF840" s="53" t="str">
        <f t="shared" ref="AF840:AF903" si="160">IFERROR(((AD840-AC840)/AC840)*100,"0.00")</f>
        <v>0.00</v>
      </c>
      <c r="AG840" s="44">
        <v>221112</v>
      </c>
      <c r="AH840" s="15" t="s">
        <v>683</v>
      </c>
      <c r="AI840" s="20"/>
      <c r="AJ840" s="20"/>
      <c r="AK840" s="20"/>
      <c r="AL840" s="20"/>
      <c r="AM840" s="20"/>
      <c r="AN840" s="20"/>
      <c r="AO840" s="20"/>
      <c r="AP840" s="20"/>
      <c r="AQ840" s="20"/>
      <c r="AR840" s="20"/>
      <c r="AS840" s="20"/>
      <c r="AT840" s="20"/>
    </row>
    <row r="841" spans="1:46" ht="26.1" customHeight="1" x14ac:dyDescent="0.25">
      <c r="A841" s="39" t="s">
        <v>11</v>
      </c>
      <c r="B841" s="13" t="s">
        <v>652</v>
      </c>
      <c r="C841" s="13">
        <v>34039</v>
      </c>
      <c r="D841" s="13" t="s">
        <v>252</v>
      </c>
      <c r="E841" s="13">
        <v>41810</v>
      </c>
      <c r="F841" s="13" t="s">
        <v>548</v>
      </c>
      <c r="G841" s="13" t="s">
        <v>175</v>
      </c>
      <c r="H841" s="13" t="s">
        <v>177</v>
      </c>
      <c r="I841" s="4">
        <v>2406</v>
      </c>
      <c r="J841" s="4">
        <v>1201</v>
      </c>
      <c r="K841" s="14" t="s">
        <v>37</v>
      </c>
      <c r="L841" s="15" t="s">
        <v>679</v>
      </c>
      <c r="M841" s="68"/>
      <c r="N841" s="61">
        <v>2041.02</v>
      </c>
      <c r="O841" s="65">
        <f t="shared" si="153"/>
        <v>0</v>
      </c>
      <c r="P841" s="65">
        <f t="shared" si="154"/>
        <v>0.92437499999999995</v>
      </c>
      <c r="Q841" s="15">
        <v>3.2625203307405557</v>
      </c>
      <c r="R841" s="15">
        <v>3.8728253130000003</v>
      </c>
      <c r="S841" s="15">
        <f t="shared" si="155"/>
        <v>0.61030498225944463</v>
      </c>
      <c r="T841" s="15">
        <f t="shared" si="156"/>
        <v>18.706549550326088</v>
      </c>
      <c r="U841" s="15">
        <v>0.83388595855371062</v>
      </c>
      <c r="V841" s="15">
        <v>1.021179668</v>
      </c>
      <c r="W841" s="15">
        <f t="shared" si="157"/>
        <v>0.18729370944628942</v>
      </c>
      <c r="X841" s="16">
        <f t="shared" ref="X841:X904" si="161">IFERROR(((V841-U841)/U841)*100,"0")</f>
        <v>22.460350546150352</v>
      </c>
      <c r="Y841" s="13">
        <v>3.2500000000000004</v>
      </c>
      <c r="Z841" s="13">
        <v>0</v>
      </c>
      <c r="AA841" s="13">
        <v>0</v>
      </c>
      <c r="AB841" s="13">
        <v>0</v>
      </c>
      <c r="AC841" s="53">
        <f t="shared" si="158"/>
        <v>0</v>
      </c>
      <c r="AD841" s="53">
        <f t="shared" si="152"/>
        <v>1.2007874509803921E-2</v>
      </c>
      <c r="AE841" s="53">
        <f t="shared" si="159"/>
        <v>1.2007874509803921E-2</v>
      </c>
      <c r="AF841" s="53" t="str">
        <f t="shared" si="160"/>
        <v>0.00</v>
      </c>
      <c r="AG841" s="44">
        <v>221112</v>
      </c>
      <c r="AH841" s="15" t="s">
        <v>683</v>
      </c>
      <c r="AI841" s="20"/>
      <c r="AJ841" s="20"/>
      <c r="AK841" s="20"/>
      <c r="AL841" s="20"/>
      <c r="AM841" s="20"/>
      <c r="AN841" s="20"/>
      <c r="AO841" s="20"/>
      <c r="AP841" s="20"/>
      <c r="AQ841" s="20"/>
      <c r="AR841" s="20"/>
      <c r="AS841" s="20"/>
      <c r="AT841" s="20"/>
    </row>
    <row r="842" spans="1:46" ht="26.1" customHeight="1" x14ac:dyDescent="0.25">
      <c r="A842" s="39" t="s">
        <v>11</v>
      </c>
      <c r="B842" s="13" t="s">
        <v>652</v>
      </c>
      <c r="C842" s="13">
        <v>34039</v>
      </c>
      <c r="D842" s="13" t="s">
        <v>252</v>
      </c>
      <c r="E842" s="13">
        <v>41810</v>
      </c>
      <c r="F842" s="13" t="s">
        <v>548</v>
      </c>
      <c r="G842" s="13" t="s">
        <v>175</v>
      </c>
      <c r="H842" s="13" t="s">
        <v>177</v>
      </c>
      <c r="I842" s="4">
        <v>2406</v>
      </c>
      <c r="J842" s="4">
        <v>2101</v>
      </c>
      <c r="K842" s="14" t="s">
        <v>40</v>
      </c>
      <c r="L842" s="15" t="s">
        <v>679</v>
      </c>
      <c r="M842" s="68"/>
      <c r="N842" s="61">
        <v>2052.0100000000002</v>
      </c>
      <c r="O842" s="65">
        <f t="shared" si="153"/>
        <v>0</v>
      </c>
      <c r="P842" s="65">
        <f t="shared" si="154"/>
        <v>0.92935235507246383</v>
      </c>
      <c r="Q842" s="15">
        <v>4.4971643600871181</v>
      </c>
      <c r="R842" s="15">
        <v>5.4639355480000003</v>
      </c>
      <c r="S842" s="15">
        <f t="shared" si="155"/>
        <v>0.96677118791288219</v>
      </c>
      <c r="T842" s="15">
        <f t="shared" si="156"/>
        <v>21.497350563681735</v>
      </c>
      <c r="U842" s="15">
        <v>1.1774661584450206</v>
      </c>
      <c r="V842" s="15">
        <v>1.5206002980000002</v>
      </c>
      <c r="W842" s="15">
        <f t="shared" si="157"/>
        <v>0.34313413955497962</v>
      </c>
      <c r="X842" s="16">
        <f t="shared" si="161"/>
        <v>29.141741110260671</v>
      </c>
      <c r="Y842" s="13">
        <v>4.5</v>
      </c>
      <c r="Z842" s="13">
        <v>0</v>
      </c>
      <c r="AA842" s="13">
        <v>0</v>
      </c>
      <c r="AB842" s="13">
        <v>0</v>
      </c>
      <c r="AC842" s="53">
        <f t="shared" si="158"/>
        <v>0</v>
      </c>
      <c r="AD842" s="53">
        <f t="shared" si="152"/>
        <v>1.7784712136880425E-2</v>
      </c>
      <c r="AE842" s="53">
        <f t="shared" si="159"/>
        <v>1.7784712136880425E-2</v>
      </c>
      <c r="AF842" s="53" t="str">
        <f t="shared" si="160"/>
        <v>0.00</v>
      </c>
      <c r="AG842" s="44">
        <v>221112</v>
      </c>
      <c r="AH842" s="15" t="s">
        <v>683</v>
      </c>
      <c r="AI842" s="20"/>
      <c r="AJ842" s="20"/>
      <c r="AK842" s="20"/>
      <c r="AL842" s="20"/>
      <c r="AM842" s="20"/>
      <c r="AN842" s="20"/>
      <c r="AO842" s="20"/>
      <c r="AP842" s="20"/>
      <c r="AQ842" s="20"/>
      <c r="AR842" s="20"/>
      <c r="AS842" s="20"/>
      <c r="AT842" s="20"/>
    </row>
    <row r="843" spans="1:46" ht="26.1" customHeight="1" x14ac:dyDescent="0.25">
      <c r="A843" s="39" t="s">
        <v>11</v>
      </c>
      <c r="B843" s="13" t="s">
        <v>652</v>
      </c>
      <c r="C843" s="13">
        <v>34039</v>
      </c>
      <c r="D843" s="13" t="s">
        <v>252</v>
      </c>
      <c r="E843" s="13">
        <v>41810</v>
      </c>
      <c r="F843" s="13" t="s">
        <v>548</v>
      </c>
      <c r="G843" s="13" t="s">
        <v>175</v>
      </c>
      <c r="H843" s="13" t="s">
        <v>177</v>
      </c>
      <c r="I843" s="4">
        <v>2406</v>
      </c>
      <c r="J843" s="4">
        <v>2101</v>
      </c>
      <c r="K843" s="14" t="s">
        <v>38</v>
      </c>
      <c r="L843" s="15" t="s">
        <v>679</v>
      </c>
      <c r="M843" s="68"/>
      <c r="N843" s="61">
        <v>2052.0100000000002</v>
      </c>
      <c r="O843" s="65">
        <f t="shared" si="153"/>
        <v>0</v>
      </c>
      <c r="P843" s="65">
        <f t="shared" si="154"/>
        <v>0.92935235507246383</v>
      </c>
      <c r="Q843" s="15">
        <v>6.7873087191403512</v>
      </c>
      <c r="R843" s="15">
        <v>8.2464002689999987</v>
      </c>
      <c r="S843" s="15">
        <f t="shared" si="155"/>
        <v>1.4590915498596475</v>
      </c>
      <c r="T843" s="15">
        <f t="shared" si="156"/>
        <v>21.497350573504622</v>
      </c>
      <c r="U843" s="15">
        <v>1.7770812191422256</v>
      </c>
      <c r="V843" s="15">
        <v>2.294953601</v>
      </c>
      <c r="W843" s="15">
        <f t="shared" si="157"/>
        <v>0.5178723818577744</v>
      </c>
      <c r="X843" s="16">
        <f t="shared" si="161"/>
        <v>29.141739627845752</v>
      </c>
      <c r="Y843" s="13">
        <v>6.77</v>
      </c>
      <c r="Z843" s="13">
        <v>0</v>
      </c>
      <c r="AA843" s="13">
        <v>0</v>
      </c>
      <c r="AB843" s="13">
        <v>0</v>
      </c>
      <c r="AC843" s="53">
        <f t="shared" si="158"/>
        <v>0</v>
      </c>
      <c r="AD843" s="53">
        <f t="shared" si="152"/>
        <v>2.6841431778597567E-2</v>
      </c>
      <c r="AE843" s="53">
        <f t="shared" si="159"/>
        <v>2.6841431778597567E-2</v>
      </c>
      <c r="AF843" s="53" t="str">
        <f t="shared" si="160"/>
        <v>0.00</v>
      </c>
      <c r="AG843" s="44">
        <v>221112</v>
      </c>
      <c r="AH843" s="15" t="s">
        <v>683</v>
      </c>
      <c r="AI843" s="20"/>
      <c r="AJ843" s="20"/>
      <c r="AK843" s="20"/>
      <c r="AL843" s="20"/>
      <c r="AM843" s="20"/>
      <c r="AN843" s="20"/>
      <c r="AO843" s="20"/>
      <c r="AP843" s="20"/>
      <c r="AQ843" s="20"/>
      <c r="AR843" s="20"/>
      <c r="AS843" s="20"/>
      <c r="AT843" s="20"/>
    </row>
    <row r="844" spans="1:46" ht="26.1" customHeight="1" x14ac:dyDescent="0.25">
      <c r="A844" s="39" t="s">
        <v>11</v>
      </c>
      <c r="B844" s="13" t="s">
        <v>652</v>
      </c>
      <c r="C844" s="13">
        <v>34039</v>
      </c>
      <c r="D844" s="13" t="s">
        <v>252</v>
      </c>
      <c r="E844" s="13">
        <v>41810</v>
      </c>
      <c r="F844" s="13" t="s">
        <v>548</v>
      </c>
      <c r="G844" s="13" t="s">
        <v>175</v>
      </c>
      <c r="H844" s="13" t="s">
        <v>177</v>
      </c>
      <c r="I844" s="4">
        <v>2406</v>
      </c>
      <c r="J844" s="4">
        <v>2101</v>
      </c>
      <c r="K844" s="14" t="s">
        <v>39</v>
      </c>
      <c r="L844" s="15" t="s">
        <v>679</v>
      </c>
      <c r="M844" s="68"/>
      <c r="N844" s="61">
        <v>2052.0100000000002</v>
      </c>
      <c r="O844" s="65">
        <f t="shared" si="153"/>
        <v>0</v>
      </c>
      <c r="P844" s="65">
        <f t="shared" si="154"/>
        <v>0.92935235507246383</v>
      </c>
      <c r="Q844" s="15">
        <v>6.7873087191403512</v>
      </c>
      <c r="R844" s="15">
        <v>8.2464002689999987</v>
      </c>
      <c r="S844" s="15">
        <f t="shared" si="155"/>
        <v>1.4590915498596475</v>
      </c>
      <c r="T844" s="15">
        <f t="shared" si="156"/>
        <v>21.497350573504622</v>
      </c>
      <c r="U844" s="15">
        <v>1.7770812191422256</v>
      </c>
      <c r="V844" s="15">
        <v>2.294953601</v>
      </c>
      <c r="W844" s="15">
        <f t="shared" si="157"/>
        <v>0.5178723818577744</v>
      </c>
      <c r="X844" s="16">
        <f t="shared" si="161"/>
        <v>29.141739627845752</v>
      </c>
      <c r="Y844" s="13">
        <v>6.77</v>
      </c>
      <c r="Z844" s="13">
        <v>0</v>
      </c>
      <c r="AA844" s="13">
        <v>0</v>
      </c>
      <c r="AB844" s="13">
        <v>0</v>
      </c>
      <c r="AC844" s="53">
        <f t="shared" si="158"/>
        <v>0</v>
      </c>
      <c r="AD844" s="53">
        <f t="shared" si="152"/>
        <v>2.6841431778597567E-2</v>
      </c>
      <c r="AE844" s="53">
        <f t="shared" si="159"/>
        <v>2.6841431778597567E-2</v>
      </c>
      <c r="AF844" s="53" t="str">
        <f t="shared" si="160"/>
        <v>0.00</v>
      </c>
      <c r="AG844" s="44">
        <v>221112</v>
      </c>
      <c r="AH844" s="15" t="s">
        <v>683</v>
      </c>
      <c r="AI844" s="20"/>
      <c r="AJ844" s="20"/>
      <c r="AK844" s="20"/>
      <c r="AL844" s="20"/>
      <c r="AM844" s="20"/>
      <c r="AN844" s="20"/>
      <c r="AO844" s="20"/>
      <c r="AP844" s="20"/>
      <c r="AQ844" s="20"/>
      <c r="AR844" s="20"/>
      <c r="AS844" s="20"/>
      <c r="AT844" s="20"/>
    </row>
    <row r="845" spans="1:46" ht="26.1" customHeight="1" x14ac:dyDescent="0.25">
      <c r="A845" s="39" t="s">
        <v>11</v>
      </c>
      <c r="B845" s="13" t="s">
        <v>652</v>
      </c>
      <c r="C845" s="13">
        <v>34039</v>
      </c>
      <c r="D845" s="13" t="s">
        <v>252</v>
      </c>
      <c r="E845" s="13">
        <v>41810</v>
      </c>
      <c r="F845" s="13" t="s">
        <v>548</v>
      </c>
      <c r="G845" s="13" t="s">
        <v>175</v>
      </c>
      <c r="H845" s="13" t="s">
        <v>177</v>
      </c>
      <c r="I845" s="4">
        <v>2406</v>
      </c>
      <c r="J845" s="4">
        <v>2101</v>
      </c>
      <c r="K845" s="14" t="s">
        <v>37</v>
      </c>
      <c r="L845" s="15" t="s">
        <v>679</v>
      </c>
      <c r="M845" s="68"/>
      <c r="N845" s="61">
        <v>2052.0100000000002</v>
      </c>
      <c r="O845" s="65">
        <f t="shared" si="153"/>
        <v>0</v>
      </c>
      <c r="P845" s="65">
        <f t="shared" si="154"/>
        <v>0.92935235507246383</v>
      </c>
      <c r="Q845" s="15">
        <v>2.4568994409517773</v>
      </c>
      <c r="R845" s="15">
        <v>2.9850677279999998</v>
      </c>
      <c r="S845" s="15">
        <f t="shared" si="155"/>
        <v>0.5281682870482225</v>
      </c>
      <c r="T845" s="15">
        <f t="shared" si="156"/>
        <v>21.4973506137319</v>
      </c>
      <c r="U845" s="15">
        <v>0.6432755653980573</v>
      </c>
      <c r="V845" s="15">
        <v>0.83073725500000006</v>
      </c>
      <c r="W845" s="15">
        <f t="shared" si="157"/>
        <v>0.18746168960194276</v>
      </c>
      <c r="X845" s="16">
        <f t="shared" si="161"/>
        <v>29.141739510335967</v>
      </c>
      <c r="Y845" s="13">
        <v>2.4500000000000002</v>
      </c>
      <c r="Z845" s="13">
        <v>0</v>
      </c>
      <c r="AA845" s="13">
        <v>0</v>
      </c>
      <c r="AB845" s="13">
        <v>0</v>
      </c>
      <c r="AC845" s="53">
        <f t="shared" si="158"/>
        <v>0</v>
      </c>
      <c r="AD845" s="53">
        <f t="shared" si="152"/>
        <v>9.7161778548837466E-3</v>
      </c>
      <c r="AE845" s="53">
        <f t="shared" si="159"/>
        <v>9.7161778548837466E-3</v>
      </c>
      <c r="AF845" s="53" t="str">
        <f t="shared" si="160"/>
        <v>0.00</v>
      </c>
      <c r="AG845" s="44">
        <v>221112</v>
      </c>
      <c r="AH845" s="15" t="s">
        <v>683</v>
      </c>
      <c r="AI845" s="20"/>
      <c r="AJ845" s="20"/>
      <c r="AK845" s="20"/>
      <c r="AL845" s="20"/>
      <c r="AM845" s="20"/>
      <c r="AN845" s="20"/>
      <c r="AO845" s="20"/>
      <c r="AP845" s="20"/>
      <c r="AQ845" s="20"/>
      <c r="AR845" s="20"/>
      <c r="AS845" s="20"/>
      <c r="AT845" s="20"/>
    </row>
    <row r="846" spans="1:46" ht="26.1" customHeight="1" x14ac:dyDescent="0.25">
      <c r="A846" s="39" t="s">
        <v>11</v>
      </c>
      <c r="B846" s="13" t="s">
        <v>652</v>
      </c>
      <c r="C846" s="13">
        <v>34039</v>
      </c>
      <c r="D846" s="13" t="s">
        <v>252</v>
      </c>
      <c r="E846" s="13">
        <v>41810</v>
      </c>
      <c r="F846" s="13" t="s">
        <v>548</v>
      </c>
      <c r="G846" s="13" t="s">
        <v>175</v>
      </c>
      <c r="H846" s="13" t="s">
        <v>177</v>
      </c>
      <c r="I846" s="4">
        <v>2406</v>
      </c>
      <c r="J846" s="4">
        <v>2201</v>
      </c>
      <c r="K846" s="14" t="s">
        <v>40</v>
      </c>
      <c r="L846" s="15" t="s">
        <v>679</v>
      </c>
      <c r="M846" s="68"/>
      <c r="N846" s="61">
        <v>2100.2399999999998</v>
      </c>
      <c r="O846" s="65">
        <f t="shared" si="153"/>
        <v>0</v>
      </c>
      <c r="P846" s="65">
        <f t="shared" si="154"/>
        <v>0.951195652173913</v>
      </c>
      <c r="Q846" s="15">
        <v>5.0780123097152918</v>
      </c>
      <c r="R846" s="15">
        <v>6.0003327789999998</v>
      </c>
      <c r="S846" s="15">
        <f t="shared" si="155"/>
        <v>0.92232046928470801</v>
      </c>
      <c r="T846" s="15">
        <f t="shared" si="156"/>
        <v>18.163021533447594</v>
      </c>
      <c r="U846" s="15">
        <v>1.365422392884202</v>
      </c>
      <c r="V846" s="15">
        <v>1.6756844950000001</v>
      </c>
      <c r="W846" s="15">
        <f t="shared" si="157"/>
        <v>0.31026210211579808</v>
      </c>
      <c r="X846" s="16">
        <f t="shared" si="161"/>
        <v>22.722792868544278</v>
      </c>
      <c r="Y846" s="13">
        <v>5.08</v>
      </c>
      <c r="Z846" s="13">
        <v>0</v>
      </c>
      <c r="AA846" s="13">
        <v>0</v>
      </c>
      <c r="AB846" s="13">
        <v>0</v>
      </c>
      <c r="AC846" s="53">
        <f t="shared" si="158"/>
        <v>0</v>
      </c>
      <c r="AD846" s="53">
        <f t="shared" si="152"/>
        <v>1.9148491543823566E-2</v>
      </c>
      <c r="AE846" s="53">
        <f t="shared" si="159"/>
        <v>1.9148491543823566E-2</v>
      </c>
      <c r="AF846" s="53" t="str">
        <f t="shared" si="160"/>
        <v>0.00</v>
      </c>
      <c r="AG846" s="44">
        <v>221112</v>
      </c>
      <c r="AH846" s="15" t="s">
        <v>683</v>
      </c>
      <c r="AI846" s="20"/>
      <c r="AJ846" s="20"/>
      <c r="AK846" s="20"/>
      <c r="AL846" s="20"/>
      <c r="AM846" s="20"/>
      <c r="AN846" s="20"/>
      <c r="AO846" s="20"/>
      <c r="AP846" s="20"/>
      <c r="AQ846" s="20"/>
      <c r="AR846" s="20"/>
      <c r="AS846" s="20"/>
      <c r="AT846" s="20"/>
    </row>
    <row r="847" spans="1:46" ht="26.1" customHeight="1" x14ac:dyDescent="0.25">
      <c r="A847" s="39" t="s">
        <v>11</v>
      </c>
      <c r="B847" s="13" t="s">
        <v>652</v>
      </c>
      <c r="C847" s="13">
        <v>34039</v>
      </c>
      <c r="D847" s="13" t="s">
        <v>252</v>
      </c>
      <c r="E847" s="13">
        <v>41810</v>
      </c>
      <c r="F847" s="13" t="s">
        <v>548</v>
      </c>
      <c r="G847" s="13" t="s">
        <v>175</v>
      </c>
      <c r="H847" s="13" t="s">
        <v>177</v>
      </c>
      <c r="I847" s="4">
        <v>2406</v>
      </c>
      <c r="J847" s="4">
        <v>2201</v>
      </c>
      <c r="K847" s="14" t="s">
        <v>38</v>
      </c>
      <c r="L847" s="15" t="s">
        <v>679</v>
      </c>
      <c r="M847" s="68"/>
      <c r="N847" s="61">
        <v>2100.2399999999998</v>
      </c>
      <c r="O847" s="65">
        <f t="shared" si="153"/>
        <v>0</v>
      </c>
      <c r="P847" s="65">
        <f t="shared" si="154"/>
        <v>0.951195652173913</v>
      </c>
      <c r="Q847" s="15">
        <v>3.878142707747759</v>
      </c>
      <c r="R847" s="15">
        <v>4.5825306029999995</v>
      </c>
      <c r="S847" s="15">
        <f t="shared" si="155"/>
        <v>0.70438789525224044</v>
      </c>
      <c r="T847" s="15">
        <f t="shared" si="156"/>
        <v>18.163021537217112</v>
      </c>
      <c r="U847" s="15">
        <v>1.0427904804067434</v>
      </c>
      <c r="V847" s="15">
        <v>1.2797416019999999</v>
      </c>
      <c r="W847" s="15">
        <f t="shared" si="157"/>
        <v>0.23695112159325649</v>
      </c>
      <c r="X847" s="16">
        <f t="shared" si="161"/>
        <v>22.722792933517482</v>
      </c>
      <c r="Y847" s="13">
        <v>3.88</v>
      </c>
      <c r="Z847" s="13">
        <v>0</v>
      </c>
      <c r="AA847" s="13">
        <v>0</v>
      </c>
      <c r="AB847" s="13">
        <v>0</v>
      </c>
      <c r="AC847" s="53">
        <f t="shared" si="158"/>
        <v>0</v>
      </c>
      <c r="AD847" s="53">
        <f t="shared" si="152"/>
        <v>1.4623947000342818E-2</v>
      </c>
      <c r="AE847" s="53">
        <f t="shared" si="159"/>
        <v>1.4623947000342818E-2</v>
      </c>
      <c r="AF847" s="53" t="str">
        <f t="shared" si="160"/>
        <v>0.00</v>
      </c>
      <c r="AG847" s="44">
        <v>221112</v>
      </c>
      <c r="AH847" s="15" t="s">
        <v>683</v>
      </c>
      <c r="AI847" s="20"/>
      <c r="AJ847" s="20"/>
      <c r="AK847" s="20"/>
      <c r="AL847" s="20"/>
      <c r="AM847" s="20"/>
      <c r="AN847" s="20"/>
      <c r="AO847" s="20"/>
      <c r="AP847" s="20"/>
      <c r="AQ847" s="20"/>
      <c r="AR847" s="20"/>
      <c r="AS847" s="20"/>
      <c r="AT847" s="20"/>
    </row>
    <row r="848" spans="1:46" ht="26.1" customHeight="1" x14ac:dyDescent="0.25">
      <c r="A848" s="39" t="s">
        <v>11</v>
      </c>
      <c r="B848" s="13" t="s">
        <v>652</v>
      </c>
      <c r="C848" s="13">
        <v>34039</v>
      </c>
      <c r="D848" s="13" t="s">
        <v>252</v>
      </c>
      <c r="E848" s="13">
        <v>41810</v>
      </c>
      <c r="F848" s="13" t="s">
        <v>548</v>
      </c>
      <c r="G848" s="13" t="s">
        <v>175</v>
      </c>
      <c r="H848" s="13" t="s">
        <v>177</v>
      </c>
      <c r="I848" s="4">
        <v>2406</v>
      </c>
      <c r="J848" s="4">
        <v>2201</v>
      </c>
      <c r="K848" s="14" t="s">
        <v>39</v>
      </c>
      <c r="L848" s="15" t="s">
        <v>679</v>
      </c>
      <c r="M848" s="68"/>
      <c r="N848" s="61">
        <v>2100.2399999999998</v>
      </c>
      <c r="O848" s="65">
        <f t="shared" si="153"/>
        <v>0</v>
      </c>
      <c r="P848" s="65">
        <f t="shared" si="154"/>
        <v>0.951195652173913</v>
      </c>
      <c r="Q848" s="15">
        <v>3.878142707747759</v>
      </c>
      <c r="R848" s="15">
        <v>4.5825306029999995</v>
      </c>
      <c r="S848" s="15">
        <f t="shared" si="155"/>
        <v>0.70438789525224044</v>
      </c>
      <c r="T848" s="15">
        <f t="shared" si="156"/>
        <v>18.163021537217112</v>
      </c>
      <c r="U848" s="15">
        <v>1.0427904804067434</v>
      </c>
      <c r="V848" s="15">
        <v>1.2797416019999999</v>
      </c>
      <c r="W848" s="15">
        <f t="shared" si="157"/>
        <v>0.23695112159325649</v>
      </c>
      <c r="X848" s="16">
        <f t="shared" si="161"/>
        <v>22.722792933517482</v>
      </c>
      <c r="Y848" s="13">
        <v>3.88</v>
      </c>
      <c r="Z848" s="13">
        <v>0</v>
      </c>
      <c r="AA848" s="13">
        <v>0</v>
      </c>
      <c r="AB848" s="13">
        <v>0</v>
      </c>
      <c r="AC848" s="53">
        <f t="shared" si="158"/>
        <v>0</v>
      </c>
      <c r="AD848" s="53">
        <f t="shared" si="152"/>
        <v>1.4623947000342818E-2</v>
      </c>
      <c r="AE848" s="53">
        <f t="shared" si="159"/>
        <v>1.4623947000342818E-2</v>
      </c>
      <c r="AF848" s="53" t="str">
        <f t="shared" si="160"/>
        <v>0.00</v>
      </c>
      <c r="AG848" s="44">
        <v>221112</v>
      </c>
      <c r="AH848" s="15" t="s">
        <v>683</v>
      </c>
      <c r="AI848" s="20"/>
      <c r="AJ848" s="20"/>
      <c r="AK848" s="20"/>
      <c r="AL848" s="20"/>
      <c r="AM848" s="20"/>
      <c r="AN848" s="20"/>
      <c r="AO848" s="20"/>
      <c r="AP848" s="20"/>
      <c r="AQ848" s="20"/>
      <c r="AR848" s="20"/>
      <c r="AS848" s="20"/>
      <c r="AT848" s="20"/>
    </row>
    <row r="849" spans="1:46" ht="26.1" customHeight="1" x14ac:dyDescent="0.25">
      <c r="A849" s="39" t="s">
        <v>11</v>
      </c>
      <c r="B849" s="13" t="s">
        <v>652</v>
      </c>
      <c r="C849" s="13">
        <v>34039</v>
      </c>
      <c r="D849" s="13" t="s">
        <v>252</v>
      </c>
      <c r="E849" s="13">
        <v>41810</v>
      </c>
      <c r="F849" s="13" t="s">
        <v>548</v>
      </c>
      <c r="G849" s="13" t="s">
        <v>175</v>
      </c>
      <c r="H849" s="13" t="s">
        <v>177</v>
      </c>
      <c r="I849" s="4">
        <v>2406</v>
      </c>
      <c r="J849" s="4">
        <v>2201</v>
      </c>
      <c r="K849" s="14" t="s">
        <v>37</v>
      </c>
      <c r="L849" s="15" t="s">
        <v>679</v>
      </c>
      <c r="M849" s="68"/>
      <c r="N849" s="61">
        <v>2100.2399999999998</v>
      </c>
      <c r="O849" s="65">
        <f t="shared" si="153"/>
        <v>0</v>
      </c>
      <c r="P849" s="65">
        <f t="shared" si="154"/>
        <v>0.951195652173913</v>
      </c>
      <c r="Q849" s="15">
        <v>2.7699675356520177</v>
      </c>
      <c r="R849" s="15">
        <v>3.2730773349999995</v>
      </c>
      <c r="S849" s="15">
        <f t="shared" si="155"/>
        <v>0.50310979934798183</v>
      </c>
      <c r="T849" s="15">
        <f t="shared" si="156"/>
        <v>18.16302151099239</v>
      </c>
      <c r="U849" s="15">
        <v>0.7448142048622739</v>
      </c>
      <c r="V849" s="15">
        <v>0.91405679399999995</v>
      </c>
      <c r="W849" s="15">
        <f t="shared" si="157"/>
        <v>0.16924258913772605</v>
      </c>
      <c r="X849" s="16">
        <f t="shared" si="161"/>
        <v>22.722792883497874</v>
      </c>
      <c r="Y849" s="13">
        <v>2.76</v>
      </c>
      <c r="Z849" s="13">
        <v>0</v>
      </c>
      <c r="AA849" s="13">
        <v>0</v>
      </c>
      <c r="AB849" s="13">
        <v>0</v>
      </c>
      <c r="AC849" s="53">
        <f t="shared" si="158"/>
        <v>0</v>
      </c>
      <c r="AD849" s="53">
        <f t="shared" si="152"/>
        <v>1.044516962632842E-2</v>
      </c>
      <c r="AE849" s="53">
        <f t="shared" si="159"/>
        <v>1.044516962632842E-2</v>
      </c>
      <c r="AF849" s="53" t="str">
        <f t="shared" si="160"/>
        <v>0.00</v>
      </c>
      <c r="AG849" s="44">
        <v>221112</v>
      </c>
      <c r="AH849" s="15" t="s">
        <v>683</v>
      </c>
      <c r="AI849" s="20"/>
      <c r="AJ849" s="20"/>
      <c r="AK849" s="20"/>
      <c r="AL849" s="20"/>
      <c r="AM849" s="20"/>
      <c r="AN849" s="20"/>
      <c r="AO849" s="20"/>
      <c r="AP849" s="20"/>
      <c r="AQ849" s="20"/>
      <c r="AR849" s="20"/>
      <c r="AS849" s="20"/>
      <c r="AT849" s="20"/>
    </row>
    <row r="850" spans="1:46" ht="26.1" customHeight="1" x14ac:dyDescent="0.25">
      <c r="A850" s="39" t="s">
        <v>11</v>
      </c>
      <c r="B850" s="13" t="s">
        <v>652</v>
      </c>
      <c r="C850" s="13">
        <v>34039</v>
      </c>
      <c r="D850" s="13" t="s">
        <v>252</v>
      </c>
      <c r="E850" s="13">
        <v>41810</v>
      </c>
      <c r="F850" s="13" t="s">
        <v>548</v>
      </c>
      <c r="G850" s="13" t="s">
        <v>175</v>
      </c>
      <c r="H850" s="13" t="s">
        <v>177</v>
      </c>
      <c r="I850" s="4">
        <v>2406</v>
      </c>
      <c r="J850" s="4">
        <v>2101</v>
      </c>
      <c r="K850" s="14" t="s">
        <v>34</v>
      </c>
      <c r="L850" s="15" t="s">
        <v>679</v>
      </c>
      <c r="M850" s="68"/>
      <c r="N850" s="61">
        <v>2052.0100000000002</v>
      </c>
      <c r="O850" s="65">
        <f t="shared" si="153"/>
        <v>0</v>
      </c>
      <c r="P850" s="65">
        <f t="shared" si="154"/>
        <v>0.92935235507246383</v>
      </c>
      <c r="Q850" s="15">
        <v>4.457027546169674</v>
      </c>
      <c r="R850" s="15">
        <v>5.4151703829999995</v>
      </c>
      <c r="S850" s="15">
        <f t="shared" si="155"/>
        <v>0.95814283683032553</v>
      </c>
      <c r="T850" s="15">
        <f t="shared" si="156"/>
        <v>21.497350575132614</v>
      </c>
      <c r="U850" s="15">
        <v>1.1669573719494608</v>
      </c>
      <c r="V850" s="15">
        <v>1.507029062</v>
      </c>
      <c r="W850" s="15">
        <f t="shared" si="157"/>
        <v>0.34007169005053917</v>
      </c>
      <c r="X850" s="16">
        <f t="shared" si="161"/>
        <v>29.141740583242758</v>
      </c>
      <c r="Y850" s="13">
        <v>4.45</v>
      </c>
      <c r="Z850" s="13">
        <v>54.23</v>
      </c>
      <c r="AA850" s="13">
        <v>0</v>
      </c>
      <c r="AB850" s="13">
        <v>0</v>
      </c>
      <c r="AC850" s="53">
        <f t="shared" si="158"/>
        <v>2.7114999999999997E-2</v>
      </c>
      <c r="AD850" s="69">
        <f t="shared" ref="AD850:AD861" si="162">AC850+(AC850*(X850/100))</f>
        <v>3.5016782959146273E-2</v>
      </c>
      <c r="AE850" s="53">
        <f t="shared" si="159"/>
        <v>7.9017829591462758E-3</v>
      </c>
      <c r="AF850" s="53">
        <f t="shared" si="160"/>
        <v>29.141740583242772</v>
      </c>
      <c r="AG850" s="44">
        <v>221112</v>
      </c>
      <c r="AH850" s="15" t="s">
        <v>683</v>
      </c>
      <c r="AI850" s="20"/>
      <c r="AJ850" s="20"/>
      <c r="AK850" s="20"/>
      <c r="AL850" s="20"/>
      <c r="AM850" s="20"/>
      <c r="AN850" s="20"/>
      <c r="AO850" s="20"/>
      <c r="AP850" s="20"/>
      <c r="AQ850" s="20"/>
      <c r="AR850" s="20"/>
      <c r="AS850" s="20"/>
      <c r="AT850" s="20"/>
    </row>
    <row r="851" spans="1:46" ht="26.1" customHeight="1" x14ac:dyDescent="0.25">
      <c r="A851" s="39" t="s">
        <v>11</v>
      </c>
      <c r="B851" s="13" t="s">
        <v>652</v>
      </c>
      <c r="C851" s="13">
        <v>34039</v>
      </c>
      <c r="D851" s="13" t="s">
        <v>252</v>
      </c>
      <c r="E851" s="13">
        <v>41810</v>
      </c>
      <c r="F851" s="13" t="s">
        <v>548</v>
      </c>
      <c r="G851" s="13" t="s">
        <v>175</v>
      </c>
      <c r="H851" s="13" t="s">
        <v>177</v>
      </c>
      <c r="I851" s="4">
        <v>2406</v>
      </c>
      <c r="J851" s="4">
        <v>1201</v>
      </c>
      <c r="K851" s="14" t="s">
        <v>34</v>
      </c>
      <c r="L851" s="15" t="s">
        <v>679</v>
      </c>
      <c r="M851" s="68"/>
      <c r="N851" s="61">
        <v>2041.02</v>
      </c>
      <c r="O851" s="65">
        <f t="shared" si="153"/>
        <v>0</v>
      </c>
      <c r="P851" s="65">
        <f t="shared" si="154"/>
        <v>0.92437499999999995</v>
      </c>
      <c r="Q851" s="15">
        <v>5.6145781120921257</v>
      </c>
      <c r="R851" s="15">
        <v>6.6648719500000002</v>
      </c>
      <c r="S851" s="15">
        <f t="shared" si="155"/>
        <v>1.0502938379078746</v>
      </c>
      <c r="T851" s="15">
        <f t="shared" si="156"/>
        <v>18.706549573971643</v>
      </c>
      <c r="U851" s="15">
        <v>1.4350616628384172</v>
      </c>
      <c r="V851" s="15">
        <v>1.7573815310000001</v>
      </c>
      <c r="W851" s="15">
        <f t="shared" si="157"/>
        <v>0.32231986816158287</v>
      </c>
      <c r="X851" s="16">
        <f t="shared" si="161"/>
        <v>22.460349719332928</v>
      </c>
      <c r="Y851" s="13">
        <v>5.59</v>
      </c>
      <c r="Z851" s="13">
        <v>58.75</v>
      </c>
      <c r="AA851" s="13">
        <v>0</v>
      </c>
      <c r="AB851" s="13">
        <v>0</v>
      </c>
      <c r="AC851" s="53">
        <f t="shared" si="158"/>
        <v>2.9374999999999998E-2</v>
      </c>
      <c r="AD851" s="69">
        <f t="shared" si="162"/>
        <v>3.5972727730054048E-2</v>
      </c>
      <c r="AE851" s="53">
        <f t="shared" si="159"/>
        <v>6.5977277300540496E-3</v>
      </c>
      <c r="AF851" s="53">
        <f t="shared" si="160"/>
        <v>22.460349719332935</v>
      </c>
      <c r="AG851" s="44">
        <v>221112</v>
      </c>
      <c r="AH851" s="15" t="s">
        <v>683</v>
      </c>
      <c r="AI851" s="20"/>
      <c r="AJ851" s="20"/>
      <c r="AK851" s="20"/>
      <c r="AL851" s="20"/>
      <c r="AM851" s="20"/>
      <c r="AN851" s="20"/>
      <c r="AO851" s="20"/>
      <c r="AP851" s="20"/>
      <c r="AQ851" s="20"/>
      <c r="AR851" s="20"/>
      <c r="AS851" s="20"/>
      <c r="AT851" s="20"/>
    </row>
    <row r="852" spans="1:46" ht="26.1" customHeight="1" x14ac:dyDescent="0.25">
      <c r="A852" s="39" t="s">
        <v>11</v>
      </c>
      <c r="B852" s="13" t="s">
        <v>652</v>
      </c>
      <c r="C852" s="13">
        <v>34039</v>
      </c>
      <c r="D852" s="13" t="s">
        <v>252</v>
      </c>
      <c r="E852" s="13">
        <v>41810</v>
      </c>
      <c r="F852" s="13" t="s">
        <v>548</v>
      </c>
      <c r="G852" s="13" t="s">
        <v>175</v>
      </c>
      <c r="H852" s="13" t="s">
        <v>177</v>
      </c>
      <c r="I852" s="4">
        <v>2406</v>
      </c>
      <c r="J852" s="4">
        <v>1101</v>
      </c>
      <c r="K852" s="14" t="s">
        <v>34</v>
      </c>
      <c r="L852" s="15" t="s">
        <v>679</v>
      </c>
      <c r="M852" s="68">
        <v>1704.5600000000002</v>
      </c>
      <c r="N852" s="61">
        <v>2164.12</v>
      </c>
      <c r="O852" s="65">
        <f t="shared" si="153"/>
        <v>0.77199275362318853</v>
      </c>
      <c r="P852" s="65">
        <f t="shared" si="154"/>
        <v>0.9801268115942029</v>
      </c>
      <c r="Q852" s="15">
        <v>5.6228536854321316</v>
      </c>
      <c r="R852" s="15">
        <v>6.6210831019999992</v>
      </c>
      <c r="S852" s="15">
        <f t="shared" si="155"/>
        <v>0.99822941656786757</v>
      </c>
      <c r="T852" s="15">
        <f t="shared" si="156"/>
        <v>17.753074727057403</v>
      </c>
      <c r="U852" s="15">
        <v>1.4310318233342829</v>
      </c>
      <c r="V852" s="15">
        <v>1.7384489299999999</v>
      </c>
      <c r="W852" s="15">
        <f t="shared" si="157"/>
        <v>0.30741710666571698</v>
      </c>
      <c r="X852" s="16">
        <f t="shared" si="161"/>
        <v>21.482199183344484</v>
      </c>
      <c r="Y852" s="13">
        <v>5.629999999999999</v>
      </c>
      <c r="Z852" s="13">
        <v>58.769999999999996</v>
      </c>
      <c r="AA852" s="13">
        <v>0</v>
      </c>
      <c r="AB852" s="13">
        <v>0</v>
      </c>
      <c r="AC852" s="53">
        <f t="shared" si="158"/>
        <v>2.9384999999999998E-2</v>
      </c>
      <c r="AD852" s="69">
        <f t="shared" si="162"/>
        <v>3.5697544230025774E-2</v>
      </c>
      <c r="AE852" s="53">
        <f t="shared" si="159"/>
        <v>6.312544230025776E-3</v>
      </c>
      <c r="AF852" s="53">
        <f t="shared" si="160"/>
        <v>21.482199183344484</v>
      </c>
      <c r="AG852" s="44">
        <v>221112</v>
      </c>
      <c r="AH852" s="15" t="s">
        <v>683</v>
      </c>
      <c r="AI852" s="20"/>
      <c r="AJ852" s="20"/>
      <c r="AK852" s="20"/>
      <c r="AL852" s="20"/>
      <c r="AM852" s="20"/>
      <c r="AN852" s="20"/>
      <c r="AO852" s="20"/>
      <c r="AP852" s="20"/>
      <c r="AQ852" s="20"/>
      <c r="AR852" s="20"/>
      <c r="AS852" s="20"/>
      <c r="AT852" s="20"/>
    </row>
    <row r="853" spans="1:46" ht="26.1" customHeight="1" x14ac:dyDescent="0.25">
      <c r="A853" s="39" t="s">
        <v>11</v>
      </c>
      <c r="B853" s="13" t="s">
        <v>652</v>
      </c>
      <c r="C853" s="13">
        <v>34039</v>
      </c>
      <c r="D853" s="13" t="s">
        <v>252</v>
      </c>
      <c r="E853" s="13">
        <v>41810</v>
      </c>
      <c r="F853" s="13" t="s">
        <v>548</v>
      </c>
      <c r="G853" s="13" t="s">
        <v>175</v>
      </c>
      <c r="H853" s="13" t="s">
        <v>177</v>
      </c>
      <c r="I853" s="4">
        <v>2406</v>
      </c>
      <c r="J853" s="4">
        <v>2201</v>
      </c>
      <c r="K853" s="14" t="s">
        <v>34</v>
      </c>
      <c r="L853" s="15" t="s">
        <v>679</v>
      </c>
      <c r="M853" s="68"/>
      <c r="N853" s="61">
        <v>2100.2399999999998</v>
      </c>
      <c r="O853" s="65">
        <f t="shared" si="153"/>
        <v>0</v>
      </c>
      <c r="P853" s="65">
        <f t="shared" si="154"/>
        <v>0.951195652173913</v>
      </c>
      <c r="Q853" s="15">
        <v>4.8015100191162743</v>
      </c>
      <c r="R853" s="15">
        <v>5.6736093180000005</v>
      </c>
      <c r="S853" s="15">
        <f t="shared" si="155"/>
        <v>0.87209929888372617</v>
      </c>
      <c r="T853" s="15">
        <f t="shared" si="156"/>
        <v>18.163021537217109</v>
      </c>
      <c r="U853" s="15">
        <v>1.2910739281226342</v>
      </c>
      <c r="V853" s="15">
        <v>1.584441982</v>
      </c>
      <c r="W853" s="15">
        <f t="shared" si="157"/>
        <v>0.29336805387736575</v>
      </c>
      <c r="X853" s="16">
        <f t="shared" si="161"/>
        <v>22.722792822867678</v>
      </c>
      <c r="Y853" s="13">
        <v>4.8199999999999994</v>
      </c>
      <c r="Z853" s="13">
        <v>59.58</v>
      </c>
      <c r="AA853" s="13">
        <v>0</v>
      </c>
      <c r="AB853" s="13">
        <v>0</v>
      </c>
      <c r="AC853" s="53">
        <f t="shared" si="158"/>
        <v>2.9790000000000001E-2</v>
      </c>
      <c r="AD853" s="69">
        <f t="shared" si="162"/>
        <v>3.655911998193228E-2</v>
      </c>
      <c r="AE853" s="53">
        <f t="shared" si="159"/>
        <v>6.7691199819322791E-3</v>
      </c>
      <c r="AF853" s="53">
        <f t="shared" si="160"/>
        <v>22.722792822867671</v>
      </c>
      <c r="AG853" s="44">
        <v>221112</v>
      </c>
      <c r="AH853" s="15" t="s">
        <v>683</v>
      </c>
      <c r="AI853" s="20"/>
      <c r="AJ853" s="20"/>
      <c r="AK853" s="20"/>
      <c r="AL853" s="20"/>
      <c r="AM853" s="20"/>
      <c r="AN853" s="20"/>
      <c r="AO853" s="20"/>
      <c r="AP853" s="20"/>
      <c r="AQ853" s="20"/>
      <c r="AR853" s="20"/>
      <c r="AS853" s="20"/>
      <c r="AT853" s="20"/>
    </row>
    <row r="854" spans="1:46" ht="26.1" customHeight="1" x14ac:dyDescent="0.25">
      <c r="A854" s="39" t="s">
        <v>11</v>
      </c>
      <c r="B854" s="13" t="s">
        <v>652</v>
      </c>
      <c r="C854" s="13">
        <v>34039</v>
      </c>
      <c r="D854" s="13" t="s">
        <v>252</v>
      </c>
      <c r="E854" s="13">
        <v>41810</v>
      </c>
      <c r="F854" s="13" t="s">
        <v>548</v>
      </c>
      <c r="G854" s="13" t="s">
        <v>175</v>
      </c>
      <c r="H854" s="13" t="s">
        <v>177</v>
      </c>
      <c r="I854" s="4">
        <v>2406</v>
      </c>
      <c r="J854" s="4">
        <v>1201</v>
      </c>
      <c r="K854" s="14" t="s">
        <v>35</v>
      </c>
      <c r="L854" s="15" t="s">
        <v>679</v>
      </c>
      <c r="M854" s="68"/>
      <c r="N854" s="61">
        <v>2041.02</v>
      </c>
      <c r="O854" s="65">
        <f t="shared" si="153"/>
        <v>0</v>
      </c>
      <c r="P854" s="65">
        <f t="shared" si="154"/>
        <v>0.92437499999999995</v>
      </c>
      <c r="Q854" s="15">
        <v>11.433643358085462</v>
      </c>
      <c r="R854" s="15">
        <v>13.572483522000001</v>
      </c>
      <c r="S854" s="15">
        <f t="shared" si="155"/>
        <v>2.1388401639145389</v>
      </c>
      <c r="T854" s="15">
        <f t="shared" si="156"/>
        <v>18.706549582920374</v>
      </c>
      <c r="U854" s="15">
        <v>2.922389344698523</v>
      </c>
      <c r="V854" s="15">
        <v>3.5787682379999999</v>
      </c>
      <c r="W854" s="15">
        <f t="shared" si="157"/>
        <v>0.65637889330147692</v>
      </c>
      <c r="X854" s="16">
        <f t="shared" si="161"/>
        <v>22.460350620022869</v>
      </c>
      <c r="Y854" s="13">
        <v>11.45</v>
      </c>
      <c r="Z854" s="13">
        <v>113.83</v>
      </c>
      <c r="AA854" s="13">
        <v>0</v>
      </c>
      <c r="AB854" s="13">
        <v>195.73999999999998</v>
      </c>
      <c r="AC854" s="53">
        <f t="shared" si="158"/>
        <v>5.6915E-2</v>
      </c>
      <c r="AD854" s="69">
        <f t="shared" si="162"/>
        <v>6.9698308555386015E-2</v>
      </c>
      <c r="AE854" s="53">
        <f t="shared" si="159"/>
        <v>1.2783308555386015E-2</v>
      </c>
      <c r="AF854" s="53">
        <f t="shared" si="160"/>
        <v>22.460350620022869</v>
      </c>
      <c r="AG854" s="44">
        <v>221112</v>
      </c>
      <c r="AH854" s="15" t="s">
        <v>683</v>
      </c>
      <c r="AI854" s="20"/>
      <c r="AJ854" s="20"/>
      <c r="AK854" s="20"/>
      <c r="AL854" s="20"/>
      <c r="AM854" s="20"/>
      <c r="AN854" s="20"/>
      <c r="AO854" s="20"/>
      <c r="AP854" s="20"/>
      <c r="AQ854" s="20"/>
      <c r="AR854" s="20"/>
      <c r="AS854" s="20"/>
      <c r="AT854" s="20"/>
    </row>
    <row r="855" spans="1:46" ht="26.1" customHeight="1" x14ac:dyDescent="0.25">
      <c r="A855" s="39" t="s">
        <v>11</v>
      </c>
      <c r="B855" s="13" t="s">
        <v>652</v>
      </c>
      <c r="C855" s="13">
        <v>34039</v>
      </c>
      <c r="D855" s="13" t="s">
        <v>252</v>
      </c>
      <c r="E855" s="13">
        <v>41810</v>
      </c>
      <c r="F855" s="13" t="s">
        <v>548</v>
      </c>
      <c r="G855" s="13" t="s">
        <v>175</v>
      </c>
      <c r="H855" s="13" t="s">
        <v>177</v>
      </c>
      <c r="I855" s="4">
        <v>2406</v>
      </c>
      <c r="J855" s="4">
        <v>1101</v>
      </c>
      <c r="K855" s="14" t="s">
        <v>35</v>
      </c>
      <c r="L855" s="15" t="s">
        <v>679</v>
      </c>
      <c r="M855" s="68">
        <v>1704.5600000000002</v>
      </c>
      <c r="N855" s="61">
        <v>2164.12</v>
      </c>
      <c r="O855" s="65">
        <f t="shared" si="153"/>
        <v>0.77199275362318853</v>
      </c>
      <c r="P855" s="65">
        <f t="shared" si="154"/>
        <v>0.9801268115942029</v>
      </c>
      <c r="Q855" s="15">
        <v>14.236260650430474</v>
      </c>
      <c r="R855" s="15">
        <v>16.763634636999999</v>
      </c>
      <c r="S855" s="15">
        <f t="shared" si="155"/>
        <v>2.5273739865695255</v>
      </c>
      <c r="T855" s="15">
        <f t="shared" si="156"/>
        <v>17.753074691654394</v>
      </c>
      <c r="U855" s="15">
        <v>3.6231677322192244</v>
      </c>
      <c r="V855" s="15">
        <v>4.4015038390000001</v>
      </c>
      <c r="W855" s="15">
        <f t="shared" si="157"/>
        <v>0.77833610678077569</v>
      </c>
      <c r="X855" s="16">
        <f t="shared" si="161"/>
        <v>21.482199122590373</v>
      </c>
      <c r="Y855" s="13">
        <v>14.21</v>
      </c>
      <c r="Z855" s="13">
        <v>118.26</v>
      </c>
      <c r="AA855" s="13">
        <v>0</v>
      </c>
      <c r="AB855" s="13">
        <v>119.6</v>
      </c>
      <c r="AC855" s="53">
        <f t="shared" si="158"/>
        <v>5.9130000000000002E-2</v>
      </c>
      <c r="AD855" s="69">
        <f t="shared" si="162"/>
        <v>7.1832424341187695E-2</v>
      </c>
      <c r="AE855" s="53">
        <f t="shared" si="159"/>
        <v>1.2702424341187693E-2</v>
      </c>
      <c r="AF855" s="53">
        <f t="shared" si="160"/>
        <v>21.48219912259038</v>
      </c>
      <c r="AG855" s="44">
        <v>221112</v>
      </c>
      <c r="AH855" s="15" t="s">
        <v>683</v>
      </c>
      <c r="AI855" s="20"/>
      <c r="AJ855" s="20"/>
      <c r="AK855" s="20"/>
      <c r="AL855" s="20"/>
      <c r="AM855" s="20"/>
      <c r="AN855" s="20"/>
      <c r="AO855" s="20"/>
      <c r="AP855" s="20"/>
      <c r="AQ855" s="20"/>
      <c r="AR855" s="20"/>
      <c r="AS855" s="20"/>
      <c r="AT855" s="20"/>
    </row>
    <row r="856" spans="1:46" ht="26.1" customHeight="1" x14ac:dyDescent="0.25">
      <c r="A856" s="39" t="s">
        <v>11</v>
      </c>
      <c r="B856" s="13" t="s">
        <v>652</v>
      </c>
      <c r="C856" s="13">
        <v>34039</v>
      </c>
      <c r="D856" s="13" t="s">
        <v>252</v>
      </c>
      <c r="E856" s="13">
        <v>41810</v>
      </c>
      <c r="F856" s="13" t="s">
        <v>548</v>
      </c>
      <c r="G856" s="13" t="s">
        <v>175</v>
      </c>
      <c r="H856" s="13" t="s">
        <v>177</v>
      </c>
      <c r="I856" s="4">
        <v>2406</v>
      </c>
      <c r="J856" s="4">
        <v>2101</v>
      </c>
      <c r="K856" s="14" t="s">
        <v>35</v>
      </c>
      <c r="L856" s="15" t="s">
        <v>679</v>
      </c>
      <c r="M856" s="68"/>
      <c r="N856" s="61">
        <v>2052.0100000000002</v>
      </c>
      <c r="O856" s="65">
        <f t="shared" si="153"/>
        <v>0</v>
      </c>
      <c r="P856" s="65">
        <f t="shared" si="154"/>
        <v>0.92935235507246383</v>
      </c>
      <c r="Q856" s="15">
        <v>12.88081981640029</v>
      </c>
      <c r="R856" s="15">
        <v>15.649854811000001</v>
      </c>
      <c r="S856" s="15">
        <f t="shared" si="155"/>
        <v>2.7690349945997106</v>
      </c>
      <c r="T856" s="15">
        <f t="shared" si="156"/>
        <v>21.49735058846241</v>
      </c>
      <c r="U856" s="15">
        <v>3.3725094776268372</v>
      </c>
      <c r="V856" s="15">
        <v>4.3553174060000002</v>
      </c>
      <c r="W856" s="15">
        <f t="shared" si="157"/>
        <v>0.982807928373163</v>
      </c>
      <c r="X856" s="16">
        <f t="shared" si="161"/>
        <v>29.141739553086264</v>
      </c>
      <c r="Y856" s="13">
        <v>12.860000000000001</v>
      </c>
      <c r="Z856" s="13">
        <v>141.29</v>
      </c>
      <c r="AA856" s="13">
        <v>0</v>
      </c>
      <c r="AB856" s="13">
        <v>151.84</v>
      </c>
      <c r="AC856" s="53">
        <f t="shared" si="158"/>
        <v>7.0644999999999999E-2</v>
      </c>
      <c r="AD856" s="69">
        <f t="shared" si="162"/>
        <v>9.123218190727779E-2</v>
      </c>
      <c r="AE856" s="53">
        <f t="shared" si="159"/>
        <v>2.0587181907277791E-2</v>
      </c>
      <c r="AF856" s="53">
        <f t="shared" si="160"/>
        <v>29.141739553086264</v>
      </c>
      <c r="AG856" s="44">
        <v>221112</v>
      </c>
      <c r="AH856" s="15" t="s">
        <v>683</v>
      </c>
      <c r="AI856" s="20"/>
      <c r="AJ856" s="20"/>
      <c r="AK856" s="20"/>
      <c r="AL856" s="20"/>
      <c r="AM856" s="20"/>
      <c r="AN856" s="20"/>
      <c r="AO856" s="20"/>
      <c r="AP856" s="20"/>
      <c r="AQ856" s="20"/>
      <c r="AR856" s="20"/>
      <c r="AS856" s="20"/>
      <c r="AT856" s="20"/>
    </row>
    <row r="857" spans="1:46" ht="26.1" customHeight="1" x14ac:dyDescent="0.25">
      <c r="A857" s="39" t="s">
        <v>11</v>
      </c>
      <c r="B857" s="13" t="s">
        <v>652</v>
      </c>
      <c r="C857" s="13">
        <v>34039</v>
      </c>
      <c r="D857" s="13" t="s">
        <v>252</v>
      </c>
      <c r="E857" s="13">
        <v>41810</v>
      </c>
      <c r="F857" s="13" t="s">
        <v>548</v>
      </c>
      <c r="G857" s="13" t="s">
        <v>175</v>
      </c>
      <c r="H857" s="13" t="s">
        <v>177</v>
      </c>
      <c r="I857" s="4">
        <v>2406</v>
      </c>
      <c r="J857" s="4">
        <v>2201</v>
      </c>
      <c r="K857" s="14" t="s">
        <v>35</v>
      </c>
      <c r="L857" s="15" t="s">
        <v>679</v>
      </c>
      <c r="M857" s="68"/>
      <c r="N857" s="61">
        <v>2100.2399999999998</v>
      </c>
      <c r="O857" s="65">
        <f t="shared" si="153"/>
        <v>0</v>
      </c>
      <c r="P857" s="65">
        <f t="shared" si="154"/>
        <v>0.951195652173913</v>
      </c>
      <c r="Q857" s="15">
        <v>14.635371885190938</v>
      </c>
      <c r="R857" s="15">
        <v>17.293597633000001</v>
      </c>
      <c r="S857" s="15">
        <f t="shared" si="155"/>
        <v>2.6582257478090625</v>
      </c>
      <c r="T857" s="15">
        <f t="shared" si="156"/>
        <v>18.163021538925399</v>
      </c>
      <c r="U857" s="15">
        <v>3.9352926462968751</v>
      </c>
      <c r="V857" s="15">
        <v>4.8295010419999995</v>
      </c>
      <c r="W857" s="15">
        <f t="shared" si="157"/>
        <v>0.89420839570312438</v>
      </c>
      <c r="X857" s="16">
        <f t="shared" si="161"/>
        <v>22.722792840948632</v>
      </c>
      <c r="Y857" s="13">
        <v>14.64</v>
      </c>
      <c r="Z857" s="13">
        <v>151.06</v>
      </c>
      <c r="AA857" s="13">
        <v>0</v>
      </c>
      <c r="AB857" s="13">
        <v>146.63999999999999</v>
      </c>
      <c r="AC857" s="53">
        <f t="shared" si="158"/>
        <v>7.553E-2</v>
      </c>
      <c r="AD857" s="69">
        <f t="shared" si="162"/>
        <v>9.2692525432768499E-2</v>
      </c>
      <c r="AE857" s="53">
        <f t="shared" si="159"/>
        <v>1.71625254327685E-2</v>
      </c>
      <c r="AF857" s="53">
        <f t="shared" si="160"/>
        <v>22.722792840948632</v>
      </c>
      <c r="AG857" s="44">
        <v>221112</v>
      </c>
      <c r="AH857" s="15" t="s">
        <v>683</v>
      </c>
      <c r="AI857" s="20"/>
      <c r="AJ857" s="20"/>
      <c r="AK857" s="20"/>
      <c r="AL857" s="20"/>
      <c r="AM857" s="20"/>
      <c r="AN857" s="20"/>
      <c r="AO857" s="20"/>
      <c r="AP857" s="20"/>
      <c r="AQ857" s="20"/>
      <c r="AR857" s="20"/>
      <c r="AS857" s="20"/>
      <c r="AT857" s="20"/>
    </row>
    <row r="858" spans="1:46" ht="26.1" customHeight="1" x14ac:dyDescent="0.25">
      <c r="A858" s="40" t="s">
        <v>11</v>
      </c>
      <c r="B858" s="13" t="s">
        <v>652</v>
      </c>
      <c r="C858" s="13">
        <v>34039</v>
      </c>
      <c r="D858" s="13" t="s">
        <v>252</v>
      </c>
      <c r="E858" s="13">
        <v>41810</v>
      </c>
      <c r="F858" s="13" t="s">
        <v>548</v>
      </c>
      <c r="G858" s="13" t="s">
        <v>175</v>
      </c>
      <c r="H858" s="13" t="s">
        <v>177</v>
      </c>
      <c r="I858" s="4">
        <v>2406</v>
      </c>
      <c r="J858" s="4">
        <v>2101</v>
      </c>
      <c r="K858" s="13" t="s">
        <v>36</v>
      </c>
      <c r="L858" s="15" t="s">
        <v>679</v>
      </c>
      <c r="M858" s="68"/>
      <c r="N858" s="61">
        <v>2052.0100000000002</v>
      </c>
      <c r="O858" s="65">
        <f t="shared" si="153"/>
        <v>0</v>
      </c>
      <c r="P858" s="65">
        <f t="shared" si="154"/>
        <v>0.92935235507246383</v>
      </c>
      <c r="Q858" s="15">
        <v>31.588278456764492</v>
      </c>
      <c r="R858" s="15">
        <v>38.520165261999999</v>
      </c>
      <c r="S858" s="15">
        <f t="shared" si="155"/>
        <v>6.9318868052355072</v>
      </c>
      <c r="T858" s="15">
        <f t="shared" si="156"/>
        <v>21.944490627190461</v>
      </c>
      <c r="U858" s="15">
        <v>9.6784533909222255</v>
      </c>
      <c r="V858" s="15">
        <v>12.498923068</v>
      </c>
      <c r="W858" s="15">
        <f t="shared" si="157"/>
        <v>2.8204696770777744</v>
      </c>
      <c r="X858" s="16">
        <f t="shared" si="161"/>
        <v>29.141739523415961</v>
      </c>
      <c r="Y858" s="13">
        <v>31.61</v>
      </c>
      <c r="Z858" s="13">
        <v>299.61</v>
      </c>
      <c r="AA858" s="13">
        <v>16.61</v>
      </c>
      <c r="AB858" s="13">
        <v>0</v>
      </c>
      <c r="AC858" s="53">
        <f t="shared" si="158"/>
        <v>0.14980499999999999</v>
      </c>
      <c r="AD858" s="53">
        <f t="shared" si="162"/>
        <v>0.19346078289305327</v>
      </c>
      <c r="AE858" s="53">
        <f t="shared" si="159"/>
        <v>4.3655782893053274E-2</v>
      </c>
      <c r="AF858" s="53">
        <f t="shared" si="160"/>
        <v>29.141739523415961</v>
      </c>
      <c r="AG858" s="44">
        <v>221112</v>
      </c>
      <c r="AH858" s="15" t="s">
        <v>683</v>
      </c>
      <c r="AI858" s="59"/>
      <c r="AJ858" s="20"/>
      <c r="AK858" s="20"/>
      <c r="AL858" s="20"/>
      <c r="AM858" s="20"/>
      <c r="AN858" s="20"/>
      <c r="AO858" s="20"/>
      <c r="AP858" s="20"/>
      <c r="AQ858" s="20"/>
      <c r="AR858" s="20"/>
      <c r="AS858" s="20"/>
      <c r="AT858" s="20"/>
    </row>
    <row r="859" spans="1:46" ht="26.1" customHeight="1" x14ac:dyDescent="0.25">
      <c r="A859" s="40" t="s">
        <v>11</v>
      </c>
      <c r="B859" s="13" t="s">
        <v>652</v>
      </c>
      <c r="C859" s="13">
        <v>34039</v>
      </c>
      <c r="D859" s="13" t="s">
        <v>252</v>
      </c>
      <c r="E859" s="13">
        <v>41810</v>
      </c>
      <c r="F859" s="13" t="s">
        <v>548</v>
      </c>
      <c r="G859" s="13" t="s">
        <v>175</v>
      </c>
      <c r="H859" s="13" t="s">
        <v>177</v>
      </c>
      <c r="I859" s="4">
        <v>2406</v>
      </c>
      <c r="J859" s="4">
        <v>1201</v>
      </c>
      <c r="K859" s="13" t="s">
        <v>36</v>
      </c>
      <c r="L859" s="15" t="s">
        <v>679</v>
      </c>
      <c r="M859" s="68"/>
      <c r="N859" s="61">
        <v>2041.02</v>
      </c>
      <c r="O859" s="65">
        <f t="shared" si="153"/>
        <v>0</v>
      </c>
      <c r="P859" s="65">
        <f t="shared" si="154"/>
        <v>0.92437499999999995</v>
      </c>
      <c r="Q859" s="15">
        <v>38.74566884260792</v>
      </c>
      <c r="R859" s="15">
        <v>46.109436555999999</v>
      </c>
      <c r="S859" s="15">
        <f t="shared" si="155"/>
        <v>7.3637677133920789</v>
      </c>
      <c r="T859" s="15">
        <f t="shared" si="156"/>
        <v>19.005395785797546</v>
      </c>
      <c r="U859" s="15">
        <v>12.568664075866797</v>
      </c>
      <c r="V859" s="15">
        <v>15.391630100999999</v>
      </c>
      <c r="W859" s="15">
        <f t="shared" si="157"/>
        <v>2.8229660251332014</v>
      </c>
      <c r="X859" s="16">
        <f t="shared" si="161"/>
        <v>22.460350663310376</v>
      </c>
      <c r="Y859" s="13">
        <v>40.76</v>
      </c>
      <c r="Z859" s="13">
        <v>344.06</v>
      </c>
      <c r="AA859" s="13">
        <v>17.009999999999998</v>
      </c>
      <c r="AB859" s="13">
        <v>0</v>
      </c>
      <c r="AC859" s="53">
        <f t="shared" si="158"/>
        <v>0.17202999999999999</v>
      </c>
      <c r="AD859" s="53">
        <f t="shared" si="162"/>
        <v>0.21066854124609283</v>
      </c>
      <c r="AE859" s="53">
        <f t="shared" si="159"/>
        <v>3.8638541246092839E-2</v>
      </c>
      <c r="AF859" s="53">
        <f t="shared" si="160"/>
        <v>22.460350663310376</v>
      </c>
      <c r="AG859" s="44">
        <v>221112</v>
      </c>
      <c r="AH859" s="15" t="s">
        <v>683</v>
      </c>
      <c r="AI859" s="59"/>
      <c r="AJ859" s="20"/>
      <c r="AK859" s="20"/>
      <c r="AL859" s="20"/>
      <c r="AM859" s="20"/>
      <c r="AN859" s="20"/>
      <c r="AO859" s="20"/>
      <c r="AP859" s="20"/>
      <c r="AQ859" s="20"/>
      <c r="AR859" s="20"/>
      <c r="AS859" s="20"/>
      <c r="AT859" s="20"/>
    </row>
    <row r="860" spans="1:46" ht="26.1" customHeight="1" x14ac:dyDescent="0.25">
      <c r="A860" s="40" t="s">
        <v>11</v>
      </c>
      <c r="B860" s="13" t="s">
        <v>652</v>
      </c>
      <c r="C860" s="13">
        <v>34039</v>
      </c>
      <c r="D860" s="13" t="s">
        <v>252</v>
      </c>
      <c r="E860" s="13">
        <v>41810</v>
      </c>
      <c r="F860" s="13" t="s">
        <v>548</v>
      </c>
      <c r="G860" s="13" t="s">
        <v>175</v>
      </c>
      <c r="H860" s="13" t="s">
        <v>177</v>
      </c>
      <c r="I860" s="4">
        <v>2406</v>
      </c>
      <c r="J860" s="4">
        <v>2201</v>
      </c>
      <c r="K860" s="13" t="s">
        <v>36</v>
      </c>
      <c r="L860" s="15" t="s">
        <v>679</v>
      </c>
      <c r="M860" s="68"/>
      <c r="N860" s="61">
        <v>2100.2399999999998</v>
      </c>
      <c r="O860" s="65">
        <f t="shared" si="153"/>
        <v>0</v>
      </c>
      <c r="P860" s="65">
        <f t="shared" si="154"/>
        <v>0.951195652173913</v>
      </c>
      <c r="Q860" s="15">
        <v>39.474685944513382</v>
      </c>
      <c r="R860" s="15">
        <v>46.746810361000001</v>
      </c>
      <c r="S860" s="15">
        <f t="shared" si="155"/>
        <v>7.2721244164866192</v>
      </c>
      <c r="T860" s="15">
        <f t="shared" si="156"/>
        <v>18.422247682245025</v>
      </c>
      <c r="U860" s="15">
        <v>12.840844449729019</v>
      </c>
      <c r="V860" s="15">
        <v>15.758642936000001</v>
      </c>
      <c r="W860" s="15">
        <f t="shared" si="157"/>
        <v>2.917798486270982</v>
      </c>
      <c r="X860" s="16">
        <f t="shared" si="161"/>
        <v>22.722792863771172</v>
      </c>
      <c r="Y860" s="13">
        <v>39.75</v>
      </c>
      <c r="Z860" s="13">
        <v>363.39</v>
      </c>
      <c r="AA860" s="13">
        <v>27.71</v>
      </c>
      <c r="AB860" s="13">
        <v>0</v>
      </c>
      <c r="AC860" s="53">
        <f t="shared" si="158"/>
        <v>0.181695</v>
      </c>
      <c r="AD860" s="53">
        <f t="shared" si="162"/>
        <v>0.22298117849382904</v>
      </c>
      <c r="AE860" s="53">
        <f t="shared" si="159"/>
        <v>4.128617849382904E-2</v>
      </c>
      <c r="AF860" s="53">
        <f t="shared" si="160"/>
        <v>22.722792863771176</v>
      </c>
      <c r="AG860" s="44">
        <v>221112</v>
      </c>
      <c r="AH860" s="15" t="s">
        <v>683</v>
      </c>
      <c r="AI860" s="59"/>
      <c r="AJ860" s="20"/>
      <c r="AK860" s="20"/>
      <c r="AL860" s="20"/>
      <c r="AM860" s="20"/>
      <c r="AN860" s="20"/>
      <c r="AO860" s="20"/>
      <c r="AP860" s="20"/>
      <c r="AQ860" s="20"/>
      <c r="AR860" s="20"/>
      <c r="AS860" s="20"/>
      <c r="AT860" s="20"/>
    </row>
    <row r="861" spans="1:46" ht="26.1" customHeight="1" x14ac:dyDescent="0.25">
      <c r="A861" s="39" t="s">
        <v>11</v>
      </c>
      <c r="B861" s="13" t="s">
        <v>652</v>
      </c>
      <c r="C861" s="13">
        <v>34039</v>
      </c>
      <c r="D861" s="13" t="s">
        <v>252</v>
      </c>
      <c r="E861" s="13">
        <v>41810</v>
      </c>
      <c r="F861" s="13" t="s">
        <v>548</v>
      </c>
      <c r="G861" s="13" t="s">
        <v>175</v>
      </c>
      <c r="H861" s="13" t="s">
        <v>177</v>
      </c>
      <c r="I861" s="4">
        <v>2406</v>
      </c>
      <c r="J861" s="4">
        <v>1101</v>
      </c>
      <c r="K861" s="14" t="s">
        <v>36</v>
      </c>
      <c r="L861" s="15" t="s">
        <v>679</v>
      </c>
      <c r="M861" s="68">
        <v>1704.5600000000002</v>
      </c>
      <c r="N861" s="61">
        <v>2164.12</v>
      </c>
      <c r="O861" s="65">
        <f t="shared" si="153"/>
        <v>0.77199275362318853</v>
      </c>
      <c r="P861" s="65">
        <f t="shared" si="154"/>
        <v>0.9801268115942029</v>
      </c>
      <c r="Q861" s="15">
        <v>42.023996164563513</v>
      </c>
      <c r="R861" s="15">
        <v>49.596857440000001</v>
      </c>
      <c r="S861" s="15">
        <f t="shared" si="155"/>
        <v>7.5728612754364875</v>
      </c>
      <c r="T861" s="15">
        <f t="shared" si="156"/>
        <v>18.020326400615509</v>
      </c>
      <c r="U861" s="15">
        <v>13.935653621472238</v>
      </c>
      <c r="V861" s="15">
        <v>16.929338483999999</v>
      </c>
      <c r="W861" s="15">
        <f t="shared" si="157"/>
        <v>2.9936848625277612</v>
      </c>
      <c r="X861" s="16">
        <f t="shared" si="161"/>
        <v>21.482199140735332</v>
      </c>
      <c r="Y861" s="13">
        <v>42.11</v>
      </c>
      <c r="Z861" s="13">
        <v>379.99</v>
      </c>
      <c r="AA861" s="13">
        <v>15.63</v>
      </c>
      <c r="AB861" s="13">
        <v>0</v>
      </c>
      <c r="AC861" s="53">
        <f t="shared" si="158"/>
        <v>0.189995</v>
      </c>
      <c r="AD861" s="53">
        <f t="shared" si="162"/>
        <v>0.23081010425744009</v>
      </c>
      <c r="AE861" s="53">
        <f t="shared" si="159"/>
        <v>4.0815104257440088E-2</v>
      </c>
      <c r="AF861" s="53">
        <f t="shared" si="160"/>
        <v>21.482199140735329</v>
      </c>
      <c r="AG861" s="44">
        <v>221112</v>
      </c>
      <c r="AH861" s="15" t="s">
        <v>683</v>
      </c>
      <c r="AI861" s="20"/>
      <c r="AJ861" s="20"/>
      <c r="AK861" s="20"/>
      <c r="AL861" s="20"/>
      <c r="AM861" s="20"/>
      <c r="AN861" s="20"/>
      <c r="AO861" s="20"/>
      <c r="AP861" s="20"/>
      <c r="AQ861" s="20"/>
      <c r="AR861" s="20"/>
      <c r="AS861" s="20"/>
      <c r="AT861" s="20"/>
    </row>
    <row r="862" spans="1:46" ht="26.1" customHeight="1" x14ac:dyDescent="0.25">
      <c r="A862" s="39" t="s">
        <v>4</v>
      </c>
      <c r="B862" s="13" t="s">
        <v>256</v>
      </c>
      <c r="C862" s="13">
        <v>34015</v>
      </c>
      <c r="D862" s="13" t="s">
        <v>251</v>
      </c>
      <c r="E862" s="13">
        <v>55834</v>
      </c>
      <c r="F862" s="13" t="s">
        <v>271</v>
      </c>
      <c r="G862" s="13" t="s">
        <v>178</v>
      </c>
      <c r="H862" s="13" t="s">
        <v>179</v>
      </c>
      <c r="I862" s="4">
        <v>10043</v>
      </c>
      <c r="J862" s="4">
        <v>1001</v>
      </c>
      <c r="K862" s="14" t="s">
        <v>40</v>
      </c>
      <c r="L862" s="15" t="s">
        <v>679</v>
      </c>
      <c r="M862" s="68">
        <v>2187.15</v>
      </c>
      <c r="N862" s="61">
        <v>2207.5500000000002</v>
      </c>
      <c r="O862" s="65">
        <f t="shared" si="153"/>
        <v>0.9905570652173914</v>
      </c>
      <c r="P862" s="65">
        <f t="shared" si="154"/>
        <v>0.99979619565217404</v>
      </c>
      <c r="Q862" s="15">
        <v>1.528691603425065</v>
      </c>
      <c r="R862" s="15">
        <v>0.89795187900000006</v>
      </c>
      <c r="S862" s="15">
        <f t="shared" si="155"/>
        <v>-0.63073972442506498</v>
      </c>
      <c r="T862" s="15">
        <f t="shared" si="156"/>
        <v>-41.260102627101482</v>
      </c>
      <c r="U862" s="15">
        <v>0.68036653175398565</v>
      </c>
      <c r="V862" s="15">
        <v>0.40117733300000002</v>
      </c>
      <c r="W862" s="15">
        <f t="shared" si="157"/>
        <v>-0.27918919875398562</v>
      </c>
      <c r="X862" s="16">
        <f t="shared" si="161"/>
        <v>-41.035116473797672</v>
      </c>
      <c r="Y862" s="13">
        <v>1.5399999999999998</v>
      </c>
      <c r="Z862" s="13">
        <v>0</v>
      </c>
      <c r="AA862" s="13">
        <v>0</v>
      </c>
      <c r="AB862" s="13">
        <v>0</v>
      </c>
      <c r="AC862" s="53">
        <f t="shared" si="158"/>
        <v>0</v>
      </c>
      <c r="AD862" s="53">
        <f>IFERROR((((V862)/N862)*24),"0.00")</f>
        <v>4.3615120799075898E-3</v>
      </c>
      <c r="AE862" s="53">
        <f t="shared" si="159"/>
        <v>4.3615120799075898E-3</v>
      </c>
      <c r="AF862" s="53" t="str">
        <f t="shared" si="160"/>
        <v>0.00</v>
      </c>
      <c r="AG862" s="44">
        <v>221112</v>
      </c>
      <c r="AH862" s="15" t="s">
        <v>684</v>
      </c>
      <c r="AI862" s="20"/>
      <c r="AJ862" s="20"/>
      <c r="AK862" s="20"/>
      <c r="AL862" s="20"/>
      <c r="AM862" s="20"/>
      <c r="AN862" s="20"/>
      <c r="AO862" s="20"/>
      <c r="AP862" s="20"/>
      <c r="AQ862" s="20"/>
      <c r="AR862" s="20"/>
      <c r="AS862" s="20"/>
      <c r="AT862" s="20"/>
    </row>
    <row r="863" spans="1:46" ht="26.1" customHeight="1" x14ac:dyDescent="0.25">
      <c r="A863" s="39" t="s">
        <v>4</v>
      </c>
      <c r="B863" s="13" t="s">
        <v>256</v>
      </c>
      <c r="C863" s="13">
        <v>34015</v>
      </c>
      <c r="D863" s="13" t="s">
        <v>251</v>
      </c>
      <c r="E863" s="13">
        <v>55834</v>
      </c>
      <c r="F863" s="13" t="s">
        <v>271</v>
      </c>
      <c r="G863" s="13" t="s">
        <v>178</v>
      </c>
      <c r="H863" s="13" t="s">
        <v>179</v>
      </c>
      <c r="I863" s="4">
        <v>10043</v>
      </c>
      <c r="J863" s="4">
        <v>1001</v>
      </c>
      <c r="K863" s="14" t="s">
        <v>38</v>
      </c>
      <c r="L863" s="15" t="s">
        <v>679</v>
      </c>
      <c r="M863" s="68">
        <v>2187.15</v>
      </c>
      <c r="N863" s="61">
        <v>2207.5500000000002</v>
      </c>
      <c r="O863" s="65">
        <f t="shared" si="153"/>
        <v>0.9905570652173914</v>
      </c>
      <c r="P863" s="65">
        <f t="shared" si="154"/>
        <v>0.99979619565217404</v>
      </c>
      <c r="Q863" s="15">
        <v>10.404965429764173</v>
      </c>
      <c r="R863" s="15">
        <v>6.111866011</v>
      </c>
      <c r="S863" s="15">
        <f t="shared" si="155"/>
        <v>-4.2930994187641733</v>
      </c>
      <c r="T863" s="15">
        <f t="shared" si="156"/>
        <v>-41.260102666784888</v>
      </c>
      <c r="U863" s="15">
        <v>4.6308818774222846</v>
      </c>
      <c r="V863" s="15">
        <v>2.7305941059999999</v>
      </c>
      <c r="W863" s="15">
        <f t="shared" si="157"/>
        <v>-1.9002877714222848</v>
      </c>
      <c r="X863" s="16">
        <f t="shared" si="161"/>
        <v>-41.035116457776141</v>
      </c>
      <c r="Y863" s="13">
        <v>10.38</v>
      </c>
      <c r="Z863" s="13">
        <v>0</v>
      </c>
      <c r="AA863" s="13">
        <v>0</v>
      </c>
      <c r="AB863" s="13">
        <v>0</v>
      </c>
      <c r="AC863" s="53">
        <f t="shared" si="158"/>
        <v>0</v>
      </c>
      <c r="AD863" s="53">
        <f>IFERROR((((V863)/N863)*24),"0.00")</f>
        <v>2.9686420939050072E-2</v>
      </c>
      <c r="AE863" s="53">
        <f t="shared" si="159"/>
        <v>2.9686420939050072E-2</v>
      </c>
      <c r="AF863" s="53" t="str">
        <f t="shared" si="160"/>
        <v>0.00</v>
      </c>
      <c r="AG863" s="44">
        <v>221112</v>
      </c>
      <c r="AH863" s="15" t="s">
        <v>684</v>
      </c>
      <c r="AI863" s="20"/>
      <c r="AJ863" s="20"/>
      <c r="AK863" s="20"/>
      <c r="AL863" s="20"/>
      <c r="AM863" s="20"/>
      <c r="AN863" s="20"/>
      <c r="AO863" s="20"/>
      <c r="AP863" s="20"/>
      <c r="AQ863" s="20"/>
      <c r="AR863" s="20"/>
      <c r="AS863" s="20"/>
      <c r="AT863" s="20"/>
    </row>
    <row r="864" spans="1:46" ht="26.1" customHeight="1" x14ac:dyDescent="0.25">
      <c r="A864" s="39" t="s">
        <v>4</v>
      </c>
      <c r="B864" s="13" t="s">
        <v>256</v>
      </c>
      <c r="C864" s="13">
        <v>34015</v>
      </c>
      <c r="D864" s="13" t="s">
        <v>251</v>
      </c>
      <c r="E864" s="13">
        <v>55834</v>
      </c>
      <c r="F864" s="13" t="s">
        <v>271</v>
      </c>
      <c r="G864" s="13" t="s">
        <v>178</v>
      </c>
      <c r="H864" s="13" t="s">
        <v>179</v>
      </c>
      <c r="I864" s="4">
        <v>10043</v>
      </c>
      <c r="J864" s="4">
        <v>1001</v>
      </c>
      <c r="K864" s="14" t="s">
        <v>39</v>
      </c>
      <c r="L864" s="15" t="s">
        <v>679</v>
      </c>
      <c r="M864" s="68">
        <v>2187.15</v>
      </c>
      <c r="N864" s="61">
        <v>2207.5500000000002</v>
      </c>
      <c r="O864" s="65">
        <f t="shared" si="153"/>
        <v>0.9905570652173914</v>
      </c>
      <c r="P864" s="65">
        <f t="shared" si="154"/>
        <v>0.99979619565217404</v>
      </c>
      <c r="Q864" s="15">
        <v>10.356550698311668</v>
      </c>
      <c r="R864" s="15">
        <v>6.0834272479999996</v>
      </c>
      <c r="S864" s="15">
        <f t="shared" si="155"/>
        <v>-4.2731234503116688</v>
      </c>
      <c r="T864" s="15">
        <f t="shared" si="156"/>
        <v>-41.260102661480488</v>
      </c>
      <c r="U864" s="15">
        <v>4.6093341938670855</v>
      </c>
      <c r="V864" s="15">
        <v>2.7178886019999999</v>
      </c>
      <c r="W864" s="15">
        <f t="shared" si="157"/>
        <v>-1.8914455918670856</v>
      </c>
      <c r="X864" s="16">
        <f t="shared" si="161"/>
        <v>-41.035115101520176</v>
      </c>
      <c r="Y864" s="13">
        <v>10.38</v>
      </c>
      <c r="Z864" s="13">
        <v>0</v>
      </c>
      <c r="AA864" s="13">
        <v>0</v>
      </c>
      <c r="AB864" s="13">
        <v>0</v>
      </c>
      <c r="AC864" s="53">
        <f t="shared" si="158"/>
        <v>0</v>
      </c>
      <c r="AD864" s="53">
        <f>IFERROR((((V864)/N864)*24),"0.00")</f>
        <v>2.9548289482910918E-2</v>
      </c>
      <c r="AE864" s="53">
        <f t="shared" si="159"/>
        <v>2.9548289482910918E-2</v>
      </c>
      <c r="AF864" s="53" t="str">
        <f t="shared" si="160"/>
        <v>0.00</v>
      </c>
      <c r="AG864" s="44">
        <v>221112</v>
      </c>
      <c r="AH864" s="15" t="s">
        <v>684</v>
      </c>
      <c r="AI864" s="20"/>
      <c r="AJ864" s="20"/>
      <c r="AK864" s="20"/>
      <c r="AL864" s="20"/>
      <c r="AM864" s="20"/>
      <c r="AN864" s="20"/>
      <c r="AO864" s="20"/>
      <c r="AP864" s="20"/>
      <c r="AQ864" s="20"/>
      <c r="AR864" s="20"/>
      <c r="AS864" s="20"/>
      <c r="AT864" s="20"/>
    </row>
    <row r="865" spans="1:46" ht="26.1" customHeight="1" x14ac:dyDescent="0.25">
      <c r="A865" s="39" t="s">
        <v>4</v>
      </c>
      <c r="B865" s="13" t="s">
        <v>256</v>
      </c>
      <c r="C865" s="13">
        <v>34015</v>
      </c>
      <c r="D865" s="13" t="s">
        <v>251</v>
      </c>
      <c r="E865" s="13">
        <v>55834</v>
      </c>
      <c r="F865" s="13" t="s">
        <v>271</v>
      </c>
      <c r="G865" s="13" t="s">
        <v>178</v>
      </c>
      <c r="H865" s="13" t="s">
        <v>179</v>
      </c>
      <c r="I865" s="4">
        <v>10043</v>
      </c>
      <c r="J865" s="4">
        <v>1001</v>
      </c>
      <c r="K865" s="14" t="s">
        <v>37</v>
      </c>
      <c r="L865" s="15" t="s">
        <v>679</v>
      </c>
      <c r="M865" s="68">
        <v>2187.15</v>
      </c>
      <c r="N865" s="61">
        <v>2207.5500000000002</v>
      </c>
      <c r="O865" s="65">
        <f t="shared" si="153"/>
        <v>0.9905570652173914</v>
      </c>
      <c r="P865" s="65">
        <f t="shared" si="154"/>
        <v>0.99979619565217404</v>
      </c>
      <c r="Q865" s="15">
        <v>610.6324056520358</v>
      </c>
      <c r="R865" s="15">
        <v>358.68484815400001</v>
      </c>
      <c r="S865" s="15">
        <f t="shared" si="155"/>
        <v>-251.94755749803579</v>
      </c>
      <c r="T865" s="15">
        <f t="shared" si="156"/>
        <v>-41.260102668315668</v>
      </c>
      <c r="U865" s="15">
        <v>271.77087326131357</v>
      </c>
      <c r="V865" s="15">
        <v>160.24937892899999</v>
      </c>
      <c r="W865" s="15">
        <f t="shared" si="157"/>
        <v>-111.52149433231358</v>
      </c>
      <c r="X865" s="16">
        <f t="shared" si="161"/>
        <v>-41.035116454544877</v>
      </c>
      <c r="Y865" s="13">
        <v>599.92000000000007</v>
      </c>
      <c r="Z865" s="13">
        <v>0</v>
      </c>
      <c r="AA865" s="13">
        <v>0</v>
      </c>
      <c r="AB865" s="13">
        <v>0</v>
      </c>
      <c r="AC865" s="53">
        <f t="shared" si="158"/>
        <v>0</v>
      </c>
      <c r="AD865" s="53">
        <f>IFERROR((((V865)/N865)*24),"0.00")</f>
        <v>1.742196142463817</v>
      </c>
      <c r="AE865" s="53">
        <f t="shared" si="159"/>
        <v>1.742196142463817</v>
      </c>
      <c r="AF865" s="53" t="str">
        <f t="shared" si="160"/>
        <v>0.00</v>
      </c>
      <c r="AG865" s="44">
        <v>221112</v>
      </c>
      <c r="AH865" s="15" t="s">
        <v>684</v>
      </c>
      <c r="AI865" s="20"/>
      <c r="AJ865" s="20"/>
      <c r="AK865" s="20"/>
      <c r="AL865" s="20"/>
      <c r="AM865" s="20"/>
      <c r="AN865" s="20"/>
      <c r="AO865" s="20"/>
      <c r="AP865" s="20"/>
      <c r="AQ865" s="20"/>
      <c r="AR865" s="20"/>
      <c r="AS865" s="20"/>
      <c r="AT865" s="20"/>
    </row>
    <row r="866" spans="1:46" ht="26.1" customHeight="1" x14ac:dyDescent="0.25">
      <c r="A866" s="39" t="s">
        <v>4</v>
      </c>
      <c r="B866" s="13" t="s">
        <v>256</v>
      </c>
      <c r="C866" s="13">
        <v>34015</v>
      </c>
      <c r="D866" s="13" t="s">
        <v>251</v>
      </c>
      <c r="E866" s="13">
        <v>55834</v>
      </c>
      <c r="F866" s="13" t="s">
        <v>271</v>
      </c>
      <c r="G866" s="13" t="s">
        <v>178</v>
      </c>
      <c r="H866" s="13" t="s">
        <v>179</v>
      </c>
      <c r="I866" s="4">
        <v>10043</v>
      </c>
      <c r="J866" s="4">
        <v>1001</v>
      </c>
      <c r="K866" s="14" t="s">
        <v>34</v>
      </c>
      <c r="L866" s="15" t="s">
        <v>679</v>
      </c>
      <c r="M866" s="68">
        <v>2187.15</v>
      </c>
      <c r="N866" s="61">
        <v>2207.5500000000002</v>
      </c>
      <c r="O866" s="65">
        <f t="shared" si="153"/>
        <v>0.9905570652173914</v>
      </c>
      <c r="P866" s="65">
        <f t="shared" si="154"/>
        <v>0.99979619565217404</v>
      </c>
      <c r="Q866" s="15">
        <v>5.2271390310663879</v>
      </c>
      <c r="R866" s="15">
        <v>3.0704161000000001</v>
      </c>
      <c r="S866" s="15">
        <f t="shared" si="155"/>
        <v>-2.1567229310663878</v>
      </c>
      <c r="T866" s="15">
        <f t="shared" si="156"/>
        <v>-41.260102672769257</v>
      </c>
      <c r="U866" s="15">
        <v>2.3264145924491197</v>
      </c>
      <c r="V866" s="15">
        <v>1.371767655</v>
      </c>
      <c r="W866" s="15">
        <f t="shared" si="157"/>
        <v>-0.95464693744911977</v>
      </c>
      <c r="X866" s="16">
        <f t="shared" si="161"/>
        <v>-41.035116464091665</v>
      </c>
      <c r="Y866" s="13">
        <v>5.24</v>
      </c>
      <c r="Z866" s="13">
        <v>35.43</v>
      </c>
      <c r="AA866" s="13">
        <v>0</v>
      </c>
      <c r="AB866" s="13">
        <v>0</v>
      </c>
      <c r="AC866" s="53">
        <f t="shared" si="158"/>
        <v>1.7715000000000002E-2</v>
      </c>
      <c r="AD866" s="69">
        <f>AC866+(AC866*(X866/100))</f>
        <v>1.0445629118386163E-2</v>
      </c>
      <c r="AE866" s="53">
        <f t="shared" si="159"/>
        <v>-7.2693708816138382E-3</v>
      </c>
      <c r="AF866" s="53">
        <f t="shared" si="160"/>
        <v>-41.035116464091658</v>
      </c>
      <c r="AG866" s="44">
        <v>221112</v>
      </c>
      <c r="AH866" s="15" t="s">
        <v>684</v>
      </c>
      <c r="AI866" s="20"/>
      <c r="AJ866" s="20"/>
      <c r="AK866" s="20"/>
      <c r="AL866" s="20"/>
      <c r="AM866" s="20"/>
      <c r="AN866" s="20"/>
      <c r="AO866" s="20"/>
      <c r="AP866" s="20"/>
      <c r="AQ866" s="20"/>
      <c r="AR866" s="20"/>
      <c r="AS866" s="20"/>
      <c r="AT866" s="20"/>
    </row>
    <row r="867" spans="1:46" ht="26.1" customHeight="1" x14ac:dyDescent="0.25">
      <c r="A867" s="39" t="s">
        <v>4</v>
      </c>
      <c r="B867" s="13" t="s">
        <v>256</v>
      </c>
      <c r="C867" s="13">
        <v>34015</v>
      </c>
      <c r="D867" s="13" t="s">
        <v>251</v>
      </c>
      <c r="E867" s="13">
        <v>55834</v>
      </c>
      <c r="F867" s="13" t="s">
        <v>271</v>
      </c>
      <c r="G867" s="13" t="s">
        <v>178</v>
      </c>
      <c r="H867" s="13" t="s">
        <v>179</v>
      </c>
      <c r="I867" s="4">
        <v>10043</v>
      </c>
      <c r="J867" s="4">
        <v>1001</v>
      </c>
      <c r="K867" s="14" t="s">
        <v>35</v>
      </c>
      <c r="L867" s="15" t="s">
        <v>679</v>
      </c>
      <c r="M867" s="68">
        <v>2187.15</v>
      </c>
      <c r="N867" s="61">
        <v>2207.5500000000002</v>
      </c>
      <c r="O867" s="65">
        <f t="shared" si="153"/>
        <v>0.9905570652173914</v>
      </c>
      <c r="P867" s="65">
        <f t="shared" si="154"/>
        <v>0.99979619565217404</v>
      </c>
      <c r="Q867" s="15">
        <v>301.8919353602667</v>
      </c>
      <c r="R867" s="15">
        <v>177.33101289300001</v>
      </c>
      <c r="S867" s="15">
        <f t="shared" si="155"/>
        <v>-124.56092246726669</v>
      </c>
      <c r="T867" s="15">
        <f t="shared" si="156"/>
        <v>-41.26010266508785</v>
      </c>
      <c r="U867" s="15">
        <v>134.36141636767448</v>
      </c>
      <c r="V867" s="15">
        <v>79.226052692999986</v>
      </c>
      <c r="W867" s="15">
        <f t="shared" si="157"/>
        <v>-55.135363674674494</v>
      </c>
      <c r="X867" s="16">
        <f t="shared" si="161"/>
        <v>-41.035116453222585</v>
      </c>
      <c r="Y867" s="13">
        <v>301.94</v>
      </c>
      <c r="Z867" s="13">
        <v>2042.58</v>
      </c>
      <c r="AA867" s="13">
        <v>0</v>
      </c>
      <c r="AB867" s="13">
        <v>2179.4700000000003</v>
      </c>
      <c r="AC867" s="53">
        <f t="shared" si="158"/>
        <v>1.02129</v>
      </c>
      <c r="AD867" s="69">
        <f>AC867+(AC867*(X867/100))</f>
        <v>0.60220245917488313</v>
      </c>
      <c r="AE867" s="53">
        <f t="shared" si="159"/>
        <v>-0.4190875408251169</v>
      </c>
      <c r="AF867" s="53">
        <f t="shared" si="160"/>
        <v>-41.035116453222578</v>
      </c>
      <c r="AG867" s="44">
        <v>221112</v>
      </c>
      <c r="AH867" s="15" t="s">
        <v>684</v>
      </c>
      <c r="AI867" s="20"/>
      <c r="AJ867" s="20"/>
      <c r="AK867" s="20"/>
      <c r="AL867" s="20"/>
      <c r="AM867" s="20"/>
      <c r="AN867" s="20"/>
      <c r="AO867" s="20"/>
      <c r="AP867" s="20"/>
      <c r="AQ867" s="20"/>
      <c r="AR867" s="20"/>
      <c r="AS867" s="20"/>
      <c r="AT867" s="20"/>
    </row>
    <row r="868" spans="1:46" ht="26.1" customHeight="1" x14ac:dyDescent="0.25">
      <c r="A868" s="39" t="s">
        <v>4</v>
      </c>
      <c r="B868" s="13" t="s">
        <v>256</v>
      </c>
      <c r="C868" s="13">
        <v>34015</v>
      </c>
      <c r="D868" s="13" t="s">
        <v>251</v>
      </c>
      <c r="E868" s="13">
        <v>55834</v>
      </c>
      <c r="F868" s="13" t="s">
        <v>271</v>
      </c>
      <c r="G868" s="13" t="s">
        <v>178</v>
      </c>
      <c r="H868" s="13" t="s">
        <v>179</v>
      </c>
      <c r="I868" s="4">
        <v>10043</v>
      </c>
      <c r="J868" s="4">
        <v>1001</v>
      </c>
      <c r="K868" s="14" t="s">
        <v>36</v>
      </c>
      <c r="L868" s="15" t="s">
        <v>679</v>
      </c>
      <c r="M868" s="68">
        <v>2187.15</v>
      </c>
      <c r="N868" s="61">
        <v>2207.5500000000002</v>
      </c>
      <c r="O868" s="65">
        <f t="shared" si="153"/>
        <v>0.9905570652173914</v>
      </c>
      <c r="P868" s="65">
        <f t="shared" si="154"/>
        <v>0.99979619565217404</v>
      </c>
      <c r="Q868" s="15">
        <v>646.46151511531605</v>
      </c>
      <c r="R868" s="15">
        <v>379.742979999</v>
      </c>
      <c r="S868" s="15">
        <f t="shared" si="155"/>
        <v>-266.71853511631605</v>
      </c>
      <c r="T868" s="15">
        <f t="shared" si="156"/>
        <v>-41.25822324763427</v>
      </c>
      <c r="U868" s="15">
        <v>289.63316224990416</v>
      </c>
      <c r="V868" s="15">
        <v>170.78185683500001</v>
      </c>
      <c r="W868" s="15">
        <f t="shared" si="157"/>
        <v>-118.85130541490415</v>
      </c>
      <c r="X868" s="16">
        <f t="shared" si="161"/>
        <v>-41.035116452706369</v>
      </c>
      <c r="Y868" s="13">
        <v>655.66</v>
      </c>
      <c r="Z868" s="13">
        <v>4644.6000000000004</v>
      </c>
      <c r="AA868" s="13">
        <v>311.05</v>
      </c>
      <c r="AB868" s="13">
        <v>0</v>
      </c>
      <c r="AC868" s="53">
        <f t="shared" si="158"/>
        <v>2.3223000000000003</v>
      </c>
      <c r="AD868" s="53">
        <f>AC868+(AC868*(X868/100))</f>
        <v>1.3693414906188002</v>
      </c>
      <c r="AE868" s="53">
        <f t="shared" si="159"/>
        <v>-0.95295850938120008</v>
      </c>
      <c r="AF868" s="53">
        <f t="shared" si="160"/>
        <v>-41.035116452706369</v>
      </c>
      <c r="AG868" s="44">
        <v>221112</v>
      </c>
      <c r="AH868" s="15" t="s">
        <v>684</v>
      </c>
      <c r="AI868" s="20"/>
      <c r="AJ868" s="20"/>
      <c r="AK868" s="20"/>
      <c r="AL868" s="20"/>
      <c r="AM868" s="20"/>
      <c r="AN868" s="20"/>
      <c r="AO868" s="20"/>
      <c r="AP868" s="20"/>
      <c r="AQ868" s="20"/>
      <c r="AR868" s="20"/>
      <c r="AS868" s="20"/>
      <c r="AT868" s="20"/>
    </row>
    <row r="869" spans="1:46" ht="26.1" customHeight="1" x14ac:dyDescent="0.25">
      <c r="A869" s="39" t="s">
        <v>6</v>
      </c>
      <c r="B869" s="13" t="s">
        <v>259</v>
      </c>
      <c r="C869" s="13">
        <v>34021</v>
      </c>
      <c r="D869" s="13" t="s">
        <v>251</v>
      </c>
      <c r="E869" s="13">
        <v>61057</v>
      </c>
      <c r="F869" s="13" t="s">
        <v>271</v>
      </c>
      <c r="G869" s="13" t="s">
        <v>180</v>
      </c>
      <c r="H869" s="13" t="s">
        <v>187</v>
      </c>
      <c r="I869" s="4">
        <v>2408</v>
      </c>
      <c r="J869" s="4">
        <v>1</v>
      </c>
      <c r="K869" s="14" t="s">
        <v>40</v>
      </c>
      <c r="L869" s="15" t="s">
        <v>679</v>
      </c>
      <c r="M869" s="68">
        <v>1257.93</v>
      </c>
      <c r="N869" s="61">
        <v>154.79</v>
      </c>
      <c r="O869" s="65">
        <f t="shared" si="153"/>
        <v>0.56971467391304353</v>
      </c>
      <c r="P869" s="65">
        <f t="shared" si="154"/>
        <v>7.0104166666666662E-2</v>
      </c>
      <c r="Q869" s="15">
        <v>0.797173761900136</v>
      </c>
      <c r="R869" s="15">
        <v>0.39773203200000001</v>
      </c>
      <c r="S869" s="15">
        <f t="shared" si="155"/>
        <v>-0.39944172990013599</v>
      </c>
      <c r="T869" s="15">
        <f t="shared" si="156"/>
        <v>-50.107234958164007</v>
      </c>
      <c r="U869" s="15">
        <v>0.47764153260747511</v>
      </c>
      <c r="V869" s="15">
        <v>0.228117293</v>
      </c>
      <c r="W869" s="15">
        <f t="shared" si="157"/>
        <v>-0.24952423960747511</v>
      </c>
      <c r="X869" s="16">
        <f t="shared" si="161"/>
        <v>-52.240900879223503</v>
      </c>
      <c r="Y869" s="13">
        <v>0.81</v>
      </c>
      <c r="Z869" s="13">
        <v>0</v>
      </c>
      <c r="AA869" s="13">
        <v>0</v>
      </c>
      <c r="AB869" s="13">
        <v>0</v>
      </c>
      <c r="AC869" s="53">
        <f t="shared" si="158"/>
        <v>0</v>
      </c>
      <c r="AD869" s="53">
        <f>IFERROR((((V869)/N869)*24),"0.00")</f>
        <v>3.5369307009496739E-2</v>
      </c>
      <c r="AE869" s="53">
        <f t="shared" si="159"/>
        <v>3.5369307009496739E-2</v>
      </c>
      <c r="AF869" s="53" t="str">
        <f t="shared" si="160"/>
        <v>0.00</v>
      </c>
      <c r="AG869" s="44">
        <v>221112</v>
      </c>
      <c r="AH869" s="15" t="s">
        <v>684</v>
      </c>
      <c r="AI869" s="20"/>
      <c r="AJ869" s="20"/>
      <c r="AK869" s="20"/>
      <c r="AL869" s="20"/>
      <c r="AM869" s="20"/>
      <c r="AN869" s="20"/>
      <c r="AO869" s="20"/>
      <c r="AP869" s="20"/>
      <c r="AQ869" s="20"/>
      <c r="AR869" s="20"/>
      <c r="AS869" s="20"/>
      <c r="AT869" s="20"/>
    </row>
    <row r="870" spans="1:46" ht="26.1" customHeight="1" x14ac:dyDescent="0.25">
      <c r="A870" s="40" t="s">
        <v>6</v>
      </c>
      <c r="B870" s="13" t="s">
        <v>259</v>
      </c>
      <c r="C870" s="13">
        <v>34021</v>
      </c>
      <c r="D870" s="13" t="s">
        <v>251</v>
      </c>
      <c r="E870" s="13">
        <v>61057</v>
      </c>
      <c r="F870" s="13" t="s">
        <v>271</v>
      </c>
      <c r="G870" s="13" t="s">
        <v>180</v>
      </c>
      <c r="H870" s="13" t="s">
        <v>187</v>
      </c>
      <c r="I870" s="4">
        <v>2408</v>
      </c>
      <c r="J870" s="4">
        <v>1</v>
      </c>
      <c r="K870" s="13" t="s">
        <v>38</v>
      </c>
      <c r="L870" s="15" t="s">
        <v>679</v>
      </c>
      <c r="M870" s="68">
        <v>1257.93</v>
      </c>
      <c r="N870" s="61">
        <v>154.79</v>
      </c>
      <c r="O870" s="65">
        <f t="shared" si="153"/>
        <v>0.56971467391304353</v>
      </c>
      <c r="P870" s="65">
        <f t="shared" si="154"/>
        <v>7.0104166666666662E-2</v>
      </c>
      <c r="Q870" s="15">
        <v>20.832807644323498</v>
      </c>
      <c r="R870" s="15">
        <v>10.394063770000001</v>
      </c>
      <c r="S870" s="15">
        <f t="shared" si="155"/>
        <v>-10.438743874323498</v>
      </c>
      <c r="T870" s="15">
        <f t="shared" si="156"/>
        <v>-50.107234956243815</v>
      </c>
      <c r="U870" s="15">
        <v>12.48236538547539</v>
      </c>
      <c r="V870" s="15">
        <v>5.9614652679999995</v>
      </c>
      <c r="W870" s="15">
        <f t="shared" si="157"/>
        <v>-6.5209001174753904</v>
      </c>
      <c r="X870" s="16">
        <f t="shared" si="161"/>
        <v>-52.240900791633429</v>
      </c>
      <c r="Y870" s="13">
        <v>20.84</v>
      </c>
      <c r="Z870" s="13">
        <v>0</v>
      </c>
      <c r="AA870" s="13">
        <v>0</v>
      </c>
      <c r="AB870" s="13">
        <v>0</v>
      </c>
      <c r="AC870" s="53">
        <f t="shared" si="158"/>
        <v>0</v>
      </c>
      <c r="AD870" s="53">
        <f>IFERROR((((V870)/N870)*24),"0.00")</f>
        <v>0.92431789154338129</v>
      </c>
      <c r="AE870" s="53">
        <f t="shared" si="159"/>
        <v>0.92431789154338129</v>
      </c>
      <c r="AF870" s="53" t="str">
        <f t="shared" si="160"/>
        <v>0.00</v>
      </c>
      <c r="AG870" s="44">
        <v>221112</v>
      </c>
      <c r="AH870" s="15" t="s">
        <v>684</v>
      </c>
      <c r="AI870" s="59"/>
      <c r="AJ870" s="20"/>
      <c r="AK870" s="20"/>
      <c r="AL870" s="20"/>
      <c r="AM870" s="20"/>
      <c r="AN870" s="20"/>
      <c r="AO870" s="20"/>
      <c r="AP870" s="20"/>
      <c r="AQ870" s="20"/>
      <c r="AR870" s="20"/>
      <c r="AS870" s="20"/>
      <c r="AT870" s="20"/>
    </row>
    <row r="871" spans="1:46" ht="26.1" customHeight="1" x14ac:dyDescent="0.25">
      <c r="A871" s="39" t="s">
        <v>6</v>
      </c>
      <c r="B871" s="13" t="s">
        <v>259</v>
      </c>
      <c r="C871" s="13">
        <v>34021</v>
      </c>
      <c r="D871" s="13" t="s">
        <v>251</v>
      </c>
      <c r="E871" s="13">
        <v>61057</v>
      </c>
      <c r="F871" s="13" t="s">
        <v>271</v>
      </c>
      <c r="G871" s="13" t="s">
        <v>180</v>
      </c>
      <c r="H871" s="13" t="s">
        <v>187</v>
      </c>
      <c r="I871" s="4">
        <v>2408</v>
      </c>
      <c r="J871" s="4">
        <v>1</v>
      </c>
      <c r="K871" s="14" t="s">
        <v>39</v>
      </c>
      <c r="L871" s="15" t="s">
        <v>679</v>
      </c>
      <c r="M871" s="68">
        <v>1257.93</v>
      </c>
      <c r="N871" s="61">
        <v>154.79</v>
      </c>
      <c r="O871" s="65">
        <f t="shared" si="153"/>
        <v>0.56971467391304353</v>
      </c>
      <c r="P871" s="65">
        <f t="shared" si="154"/>
        <v>7.0104166666666662E-2</v>
      </c>
      <c r="Q871" s="15">
        <v>20.832807644323498</v>
      </c>
      <c r="R871" s="15">
        <v>10.394063770000001</v>
      </c>
      <c r="S871" s="15">
        <f t="shared" si="155"/>
        <v>-10.438743874323498</v>
      </c>
      <c r="T871" s="15">
        <f t="shared" si="156"/>
        <v>-50.107234956243815</v>
      </c>
      <c r="U871" s="15">
        <v>12.48236538547539</v>
      </c>
      <c r="V871" s="15">
        <v>5.9614652679999995</v>
      </c>
      <c r="W871" s="15">
        <f t="shared" si="157"/>
        <v>-6.5209001174753904</v>
      </c>
      <c r="X871" s="16">
        <f t="shared" si="161"/>
        <v>-52.240900791633429</v>
      </c>
      <c r="Y871" s="13">
        <v>20.84</v>
      </c>
      <c r="Z871" s="13">
        <v>0</v>
      </c>
      <c r="AA871" s="13">
        <v>0</v>
      </c>
      <c r="AB871" s="13">
        <v>0</v>
      </c>
      <c r="AC871" s="53">
        <f t="shared" si="158"/>
        <v>0</v>
      </c>
      <c r="AD871" s="53">
        <f>IFERROR((((V871)/N871)*24),"0.00")</f>
        <v>0.92431789154338129</v>
      </c>
      <c r="AE871" s="53">
        <f t="shared" si="159"/>
        <v>0.92431789154338129</v>
      </c>
      <c r="AF871" s="53" t="str">
        <f t="shared" si="160"/>
        <v>0.00</v>
      </c>
      <c r="AG871" s="44">
        <v>221112</v>
      </c>
      <c r="AH871" s="15" t="s">
        <v>684</v>
      </c>
      <c r="AI871" s="20"/>
      <c r="AJ871" s="20"/>
      <c r="AK871" s="20"/>
      <c r="AL871" s="20"/>
      <c r="AM871" s="20"/>
      <c r="AN871" s="20"/>
      <c r="AO871" s="20"/>
      <c r="AP871" s="20"/>
      <c r="AQ871" s="20"/>
      <c r="AR871" s="20"/>
      <c r="AS871" s="20"/>
      <c r="AT871" s="20"/>
    </row>
    <row r="872" spans="1:46" ht="26.1" customHeight="1" x14ac:dyDescent="0.25">
      <c r="A872" s="39" t="s">
        <v>6</v>
      </c>
      <c r="B872" s="13" t="s">
        <v>259</v>
      </c>
      <c r="C872" s="13">
        <v>34021</v>
      </c>
      <c r="D872" s="13" t="s">
        <v>251</v>
      </c>
      <c r="E872" s="13">
        <v>61057</v>
      </c>
      <c r="F872" s="13" t="s">
        <v>271</v>
      </c>
      <c r="G872" s="13" t="s">
        <v>180</v>
      </c>
      <c r="H872" s="13" t="s">
        <v>187</v>
      </c>
      <c r="I872" s="4">
        <v>2408</v>
      </c>
      <c r="J872" s="4">
        <v>1</v>
      </c>
      <c r="K872" s="14" t="s">
        <v>37</v>
      </c>
      <c r="L872" s="15" t="s">
        <v>679</v>
      </c>
      <c r="M872" s="68">
        <v>1257.93</v>
      </c>
      <c r="N872" s="61">
        <v>154.79</v>
      </c>
      <c r="O872" s="65">
        <f t="shared" si="153"/>
        <v>0.56971467391304353</v>
      </c>
      <c r="P872" s="65">
        <f t="shared" si="154"/>
        <v>7.0104166666666662E-2</v>
      </c>
      <c r="Q872" s="15">
        <v>311.67216650007703</v>
      </c>
      <c r="R872" s="15">
        <v>53.030937600000001</v>
      </c>
      <c r="S872" s="15">
        <f t="shared" si="155"/>
        <v>-258.64122890007701</v>
      </c>
      <c r="T872" s="15">
        <f t="shared" si="156"/>
        <v>-82.98502615889285</v>
      </c>
      <c r="U872" s="15">
        <v>186.74419354114292</v>
      </c>
      <c r="V872" s="15">
        <v>30.415639121000002</v>
      </c>
      <c r="W872" s="15">
        <f t="shared" si="157"/>
        <v>-156.32855442014292</v>
      </c>
      <c r="X872" s="16">
        <f t="shared" si="161"/>
        <v>-83.71267210816977</v>
      </c>
      <c r="Y872" s="13">
        <v>311.67</v>
      </c>
      <c r="Z872" s="13">
        <v>0</v>
      </c>
      <c r="AA872" s="13">
        <v>0</v>
      </c>
      <c r="AB872" s="13">
        <v>0</v>
      </c>
      <c r="AC872" s="53">
        <f t="shared" si="158"/>
        <v>0</v>
      </c>
      <c r="AD872" s="53">
        <f>IFERROR((((V872)/N872)*24),"0.00")</f>
        <v>4.7159076096905492</v>
      </c>
      <c r="AE872" s="53">
        <f t="shared" si="159"/>
        <v>4.7159076096905492</v>
      </c>
      <c r="AF872" s="53" t="str">
        <f t="shared" si="160"/>
        <v>0.00</v>
      </c>
      <c r="AG872" s="44">
        <v>221112</v>
      </c>
      <c r="AH872" s="15" t="s">
        <v>684</v>
      </c>
      <c r="AI872" s="20"/>
      <c r="AJ872" s="20"/>
      <c r="AK872" s="20"/>
      <c r="AL872" s="20"/>
      <c r="AM872" s="20"/>
      <c r="AN872" s="20"/>
      <c r="AO872" s="20"/>
      <c r="AP872" s="20"/>
      <c r="AQ872" s="20"/>
      <c r="AR872" s="20"/>
      <c r="AS872" s="20"/>
      <c r="AT872" s="20"/>
    </row>
    <row r="873" spans="1:46" ht="26.1" customHeight="1" x14ac:dyDescent="0.25">
      <c r="A873" s="39" t="s">
        <v>6</v>
      </c>
      <c r="B873" s="13" t="s">
        <v>259</v>
      </c>
      <c r="C873" s="13">
        <v>34021</v>
      </c>
      <c r="D873" s="13" t="s">
        <v>251</v>
      </c>
      <c r="E873" s="13">
        <v>61057</v>
      </c>
      <c r="F873" s="13" t="s">
        <v>271</v>
      </c>
      <c r="G873" s="13" t="s">
        <v>180</v>
      </c>
      <c r="H873" s="13" t="s">
        <v>187</v>
      </c>
      <c r="I873" s="4">
        <v>2408</v>
      </c>
      <c r="J873" s="4">
        <v>1</v>
      </c>
      <c r="K873" s="14" t="s">
        <v>34</v>
      </c>
      <c r="L873" s="15" t="s">
        <v>679</v>
      </c>
      <c r="M873" s="68">
        <v>1257.93</v>
      </c>
      <c r="N873" s="61">
        <v>154.79</v>
      </c>
      <c r="O873" s="65">
        <f t="shared" si="153"/>
        <v>0.56971467391304353</v>
      </c>
      <c r="P873" s="65">
        <f t="shared" si="154"/>
        <v>7.0104166666666662E-2</v>
      </c>
      <c r="Q873" s="15">
        <v>8.9814910507415302</v>
      </c>
      <c r="R873" s="15">
        <v>4.4811142269999999</v>
      </c>
      <c r="S873" s="15">
        <f t="shared" si="155"/>
        <v>-4.5003768237415303</v>
      </c>
      <c r="T873" s="15">
        <f t="shared" si="156"/>
        <v>-50.107234960390791</v>
      </c>
      <c r="U873" s="15">
        <v>5.3814279340442477</v>
      </c>
      <c r="V873" s="15">
        <v>2.570121506</v>
      </c>
      <c r="W873" s="15">
        <f t="shared" si="157"/>
        <v>-2.8113064280442477</v>
      </c>
      <c r="X873" s="16">
        <f t="shared" si="161"/>
        <v>-52.240900788789268</v>
      </c>
      <c r="Y873" s="13">
        <v>8.98</v>
      </c>
      <c r="Z873" s="13">
        <v>134.66</v>
      </c>
      <c r="AA873" s="13">
        <v>0</v>
      </c>
      <c r="AB873" s="13">
        <v>0</v>
      </c>
      <c r="AC873" s="53">
        <f t="shared" si="158"/>
        <v>6.7330000000000001E-2</v>
      </c>
      <c r="AD873" s="69">
        <f>AC873+(AC873*(X873/100))</f>
        <v>3.2156201498908188E-2</v>
      </c>
      <c r="AE873" s="53">
        <f t="shared" si="159"/>
        <v>-3.5173798501091813E-2</v>
      </c>
      <c r="AF873" s="53">
        <f t="shared" si="160"/>
        <v>-52.240900788789268</v>
      </c>
      <c r="AG873" s="44">
        <v>221112</v>
      </c>
      <c r="AH873" s="15" t="s">
        <v>684</v>
      </c>
      <c r="AI873" s="20"/>
      <c r="AJ873" s="20"/>
      <c r="AK873" s="20"/>
      <c r="AL873" s="20"/>
      <c r="AM873" s="20"/>
      <c r="AN873" s="20"/>
      <c r="AO873" s="20"/>
      <c r="AP873" s="20"/>
      <c r="AQ873" s="20"/>
      <c r="AR873" s="20"/>
      <c r="AS873" s="20"/>
      <c r="AT873" s="20"/>
    </row>
    <row r="874" spans="1:46" ht="26.1" customHeight="1" x14ac:dyDescent="0.25">
      <c r="A874" s="39" t="s">
        <v>6</v>
      </c>
      <c r="B874" s="13" t="s">
        <v>259</v>
      </c>
      <c r="C874" s="13">
        <v>34021</v>
      </c>
      <c r="D874" s="13" t="s">
        <v>251</v>
      </c>
      <c r="E874" s="13">
        <v>61057</v>
      </c>
      <c r="F874" s="13" t="s">
        <v>271</v>
      </c>
      <c r="G874" s="13" t="s">
        <v>180</v>
      </c>
      <c r="H874" s="13" t="s">
        <v>187</v>
      </c>
      <c r="I874" s="4">
        <v>2408</v>
      </c>
      <c r="J874" s="4">
        <v>1</v>
      </c>
      <c r="K874" s="14" t="s">
        <v>35</v>
      </c>
      <c r="L874" s="15" t="s">
        <v>679</v>
      </c>
      <c r="M874" s="68">
        <v>1257.93</v>
      </c>
      <c r="N874" s="61">
        <v>154.79</v>
      </c>
      <c r="O874" s="65">
        <f t="shared" si="153"/>
        <v>0.56971467391304353</v>
      </c>
      <c r="P874" s="65">
        <f t="shared" si="154"/>
        <v>7.0104166666666662E-2</v>
      </c>
      <c r="Q874" s="15">
        <v>20.620227974483502</v>
      </c>
      <c r="R874" s="15">
        <v>10.28800189</v>
      </c>
      <c r="S874" s="15">
        <f t="shared" si="155"/>
        <v>-10.332226084483501</v>
      </c>
      <c r="T874" s="15">
        <f t="shared" si="156"/>
        <v>-50.107234979502238</v>
      </c>
      <c r="U874" s="15">
        <v>12.354994310113399</v>
      </c>
      <c r="V874" s="15">
        <v>5.9006339890000001</v>
      </c>
      <c r="W874" s="15">
        <f t="shared" si="157"/>
        <v>-6.4543603211133993</v>
      </c>
      <c r="X874" s="16">
        <f t="shared" si="161"/>
        <v>-52.240900797745148</v>
      </c>
      <c r="Y874" s="13">
        <v>20.61</v>
      </c>
      <c r="Z874" s="13">
        <v>412.26</v>
      </c>
      <c r="AA874" s="13">
        <v>0</v>
      </c>
      <c r="AB874" s="13">
        <v>289.27999999999997</v>
      </c>
      <c r="AC874" s="53">
        <f t="shared" si="158"/>
        <v>0.20613000000000001</v>
      </c>
      <c r="AD874" s="69">
        <f>AC874+(AC874*(X874/100))</f>
        <v>9.8445831185607929E-2</v>
      </c>
      <c r="AE874" s="53">
        <f t="shared" si="159"/>
        <v>-0.10768416881439208</v>
      </c>
      <c r="AF874" s="53">
        <f t="shared" si="160"/>
        <v>-52.240900797745148</v>
      </c>
      <c r="AG874" s="44">
        <v>221112</v>
      </c>
      <c r="AH874" s="15" t="s">
        <v>684</v>
      </c>
      <c r="AI874" s="20"/>
      <c r="AJ874" s="20"/>
      <c r="AK874" s="20"/>
      <c r="AL874" s="20"/>
      <c r="AM874" s="20"/>
      <c r="AN874" s="20"/>
      <c r="AO874" s="20"/>
      <c r="AP874" s="20"/>
      <c r="AQ874" s="20"/>
      <c r="AR874" s="20"/>
      <c r="AS874" s="20"/>
      <c r="AT874" s="20"/>
    </row>
    <row r="875" spans="1:46" ht="26.1" customHeight="1" x14ac:dyDescent="0.25">
      <c r="A875" s="39" t="s">
        <v>6</v>
      </c>
      <c r="B875" s="13" t="s">
        <v>259</v>
      </c>
      <c r="C875" s="13">
        <v>34021</v>
      </c>
      <c r="D875" s="13" t="s">
        <v>251</v>
      </c>
      <c r="E875" s="13">
        <v>61057</v>
      </c>
      <c r="F875" s="13" t="s">
        <v>271</v>
      </c>
      <c r="G875" s="13" t="s">
        <v>180</v>
      </c>
      <c r="H875" s="13" t="s">
        <v>187</v>
      </c>
      <c r="I875" s="4">
        <v>2408</v>
      </c>
      <c r="J875" s="4">
        <v>1</v>
      </c>
      <c r="K875" s="14" t="s">
        <v>36</v>
      </c>
      <c r="L875" s="15" t="s">
        <v>679</v>
      </c>
      <c r="M875" s="68">
        <v>1257.93</v>
      </c>
      <c r="N875" s="61">
        <v>154.79</v>
      </c>
      <c r="O875" s="65">
        <f t="shared" si="153"/>
        <v>0.56971467391304353</v>
      </c>
      <c r="P875" s="65">
        <f t="shared" si="154"/>
        <v>7.0104166666666662E-2</v>
      </c>
      <c r="Q875" s="15">
        <v>227.32426215828201</v>
      </c>
      <c r="R875" s="15">
        <v>119.31960960000001</v>
      </c>
      <c r="S875" s="15">
        <f t="shared" si="155"/>
        <v>-108.004652558282</v>
      </c>
      <c r="T875" s="15">
        <f t="shared" si="156"/>
        <v>-47.511273778194521</v>
      </c>
      <c r="U875" s="15">
        <v>135.5641477821942</v>
      </c>
      <c r="V875" s="15">
        <v>68.435188025999992</v>
      </c>
      <c r="W875" s="15">
        <f t="shared" si="157"/>
        <v>-67.128959756194206</v>
      </c>
      <c r="X875" s="16">
        <f t="shared" si="161"/>
        <v>-49.518225028086164</v>
      </c>
      <c r="Y875" s="13">
        <v>227.3</v>
      </c>
      <c r="Z875" s="13">
        <v>4178.17</v>
      </c>
      <c r="AA875" s="13">
        <v>145.99</v>
      </c>
      <c r="AB875" s="13">
        <v>0</v>
      </c>
      <c r="AC875" s="53">
        <f t="shared" si="158"/>
        <v>2.0890849999999999</v>
      </c>
      <c r="AD875" s="53">
        <f>AC875+(AC875*(X875/100))</f>
        <v>1.0546071886720061</v>
      </c>
      <c r="AE875" s="53">
        <f t="shared" si="159"/>
        <v>-1.0344778113279938</v>
      </c>
      <c r="AF875" s="53">
        <f t="shared" si="160"/>
        <v>-49.518225028086164</v>
      </c>
      <c r="AG875" s="44">
        <v>221112</v>
      </c>
      <c r="AH875" s="15" t="s">
        <v>684</v>
      </c>
      <c r="AI875" s="20"/>
      <c r="AJ875" s="20"/>
      <c r="AK875" s="20"/>
      <c r="AL875" s="20"/>
      <c r="AM875" s="20"/>
      <c r="AN875" s="20"/>
      <c r="AO875" s="20"/>
      <c r="AP875" s="20"/>
      <c r="AQ875" s="20"/>
      <c r="AR875" s="20"/>
      <c r="AS875" s="20"/>
      <c r="AT875" s="20"/>
    </row>
    <row r="876" spans="1:46" ht="26.1" customHeight="1" x14ac:dyDescent="0.25">
      <c r="A876" s="39" t="s">
        <v>6</v>
      </c>
      <c r="B876" s="13" t="s">
        <v>259</v>
      </c>
      <c r="C876" s="13">
        <v>34021</v>
      </c>
      <c r="D876" s="13" t="s">
        <v>251</v>
      </c>
      <c r="E876" s="13">
        <v>61057</v>
      </c>
      <c r="F876" s="13" t="s">
        <v>280</v>
      </c>
      <c r="G876" s="13" t="s">
        <v>180</v>
      </c>
      <c r="H876" s="13" t="s">
        <v>191</v>
      </c>
      <c r="I876" s="4">
        <v>2408</v>
      </c>
      <c r="J876" s="4">
        <v>2</v>
      </c>
      <c r="K876" s="14" t="s">
        <v>40</v>
      </c>
      <c r="L876" s="15" t="s">
        <v>679</v>
      </c>
      <c r="M876" s="68">
        <v>1208.42</v>
      </c>
      <c r="N876" s="61">
        <v>290.08999999999997</v>
      </c>
      <c r="O876" s="65">
        <f t="shared" si="153"/>
        <v>0.54729166666666673</v>
      </c>
      <c r="P876" s="65">
        <f t="shared" si="154"/>
        <v>0.13138134057971013</v>
      </c>
      <c r="Q876" s="15">
        <v>0.64486932482001602</v>
      </c>
      <c r="R876" s="15">
        <v>0.3286752</v>
      </c>
      <c r="S876" s="15">
        <f t="shared" si="155"/>
        <v>-0.31619412482001602</v>
      </c>
      <c r="T876" s="15">
        <f t="shared" si="156"/>
        <v>-49.032278734651591</v>
      </c>
      <c r="U876" s="15">
        <v>0.38132084495306268</v>
      </c>
      <c r="V876" s="15">
        <v>0.19380097200000002</v>
      </c>
      <c r="W876" s="15">
        <f t="shared" si="157"/>
        <v>-0.18751987295306266</v>
      </c>
      <c r="X876" s="16">
        <f t="shared" si="161"/>
        <v>-49.176402348564174</v>
      </c>
      <c r="Y876" s="13">
        <v>0.65</v>
      </c>
      <c r="Z876" s="13">
        <v>0</v>
      </c>
      <c r="AA876" s="13">
        <v>0</v>
      </c>
      <c r="AB876" s="13">
        <v>0</v>
      </c>
      <c r="AC876" s="53">
        <f t="shared" si="158"/>
        <v>0</v>
      </c>
      <c r="AD876" s="53">
        <f>IFERROR((((V876)/N876)*24),"0.00")</f>
        <v>1.6033725147368061E-2</v>
      </c>
      <c r="AE876" s="53">
        <f t="shared" si="159"/>
        <v>1.6033725147368061E-2</v>
      </c>
      <c r="AF876" s="53" t="str">
        <f t="shared" si="160"/>
        <v>0.00</v>
      </c>
      <c r="AG876" s="44">
        <v>221112</v>
      </c>
      <c r="AH876" s="15" t="s">
        <v>684</v>
      </c>
      <c r="AI876" s="20"/>
      <c r="AJ876" s="20"/>
      <c r="AK876" s="20"/>
      <c r="AL876" s="20"/>
      <c r="AM876" s="20"/>
      <c r="AN876" s="20"/>
      <c r="AO876" s="20"/>
      <c r="AP876" s="20"/>
      <c r="AQ876" s="20"/>
      <c r="AR876" s="20"/>
      <c r="AS876" s="20"/>
      <c r="AT876" s="20"/>
    </row>
    <row r="877" spans="1:46" ht="26.1" customHeight="1" x14ac:dyDescent="0.25">
      <c r="A877" s="39" t="s">
        <v>6</v>
      </c>
      <c r="B877" s="13" t="s">
        <v>259</v>
      </c>
      <c r="C877" s="13">
        <v>34021</v>
      </c>
      <c r="D877" s="13" t="s">
        <v>251</v>
      </c>
      <c r="E877" s="13">
        <v>61057</v>
      </c>
      <c r="F877" s="13" t="s">
        <v>280</v>
      </c>
      <c r="G877" s="13" t="s">
        <v>180</v>
      </c>
      <c r="H877" s="13" t="s">
        <v>191</v>
      </c>
      <c r="I877" s="4">
        <v>2408</v>
      </c>
      <c r="J877" s="4">
        <v>2</v>
      </c>
      <c r="K877" s="14" t="s">
        <v>38</v>
      </c>
      <c r="L877" s="15" t="s">
        <v>679</v>
      </c>
      <c r="M877" s="68">
        <v>1208.42</v>
      </c>
      <c r="N877" s="61">
        <v>290.08999999999997</v>
      </c>
      <c r="O877" s="65">
        <f t="shared" si="153"/>
        <v>0.54729166666666673</v>
      </c>
      <c r="P877" s="65">
        <f t="shared" si="154"/>
        <v>0.13138134057971013</v>
      </c>
      <c r="Q877" s="15">
        <v>19.253955555340401</v>
      </c>
      <c r="R877" s="15">
        <v>9.8133023999999995</v>
      </c>
      <c r="S877" s="15">
        <f t="shared" si="155"/>
        <v>-9.4406531553404012</v>
      </c>
      <c r="T877" s="15">
        <f t="shared" si="156"/>
        <v>-49.032278734651392</v>
      </c>
      <c r="U877" s="15">
        <v>11.38515094217002</v>
      </c>
      <c r="V877" s="15">
        <v>5.7863433180000001</v>
      </c>
      <c r="W877" s="15">
        <f t="shared" si="157"/>
        <v>-5.5988076241700195</v>
      </c>
      <c r="X877" s="16">
        <f t="shared" si="161"/>
        <v>-49.176402250692355</v>
      </c>
      <c r="Y877" s="13">
        <v>19.260000000000002</v>
      </c>
      <c r="Z877" s="13">
        <v>0</v>
      </c>
      <c r="AA877" s="13">
        <v>0</v>
      </c>
      <c r="AB877" s="13">
        <v>0</v>
      </c>
      <c r="AC877" s="53">
        <f t="shared" si="158"/>
        <v>0</v>
      </c>
      <c r="AD877" s="53">
        <f>IFERROR((((V877)/N877)*24),"0.00")</f>
        <v>0.47872122317901344</v>
      </c>
      <c r="AE877" s="53">
        <f t="shared" si="159"/>
        <v>0.47872122317901344</v>
      </c>
      <c r="AF877" s="53" t="str">
        <f t="shared" si="160"/>
        <v>0.00</v>
      </c>
      <c r="AG877" s="44">
        <v>221112</v>
      </c>
      <c r="AH877" s="15" t="s">
        <v>684</v>
      </c>
      <c r="AI877" s="20"/>
      <c r="AJ877" s="20"/>
      <c r="AK877" s="20"/>
      <c r="AL877" s="20"/>
      <c r="AM877" s="20"/>
      <c r="AN877" s="20"/>
      <c r="AO877" s="20"/>
      <c r="AP877" s="20"/>
      <c r="AQ877" s="20"/>
      <c r="AR877" s="20"/>
      <c r="AS877" s="20"/>
      <c r="AT877" s="20"/>
    </row>
    <row r="878" spans="1:46" ht="26.1" customHeight="1" x14ac:dyDescent="0.25">
      <c r="A878" s="39" t="s">
        <v>6</v>
      </c>
      <c r="B878" s="13" t="s">
        <v>259</v>
      </c>
      <c r="C878" s="13">
        <v>34021</v>
      </c>
      <c r="D878" s="13" t="s">
        <v>251</v>
      </c>
      <c r="E878" s="13">
        <v>61057</v>
      </c>
      <c r="F878" s="13" t="s">
        <v>280</v>
      </c>
      <c r="G878" s="13" t="s">
        <v>180</v>
      </c>
      <c r="H878" s="13" t="s">
        <v>191</v>
      </c>
      <c r="I878" s="4">
        <v>2408</v>
      </c>
      <c r="J878" s="4">
        <v>2</v>
      </c>
      <c r="K878" s="14" t="s">
        <v>39</v>
      </c>
      <c r="L878" s="15" t="s">
        <v>679</v>
      </c>
      <c r="M878" s="68">
        <v>1208.42</v>
      </c>
      <c r="N878" s="61">
        <v>290.08999999999997</v>
      </c>
      <c r="O878" s="65">
        <f t="shared" si="153"/>
        <v>0.54729166666666673</v>
      </c>
      <c r="P878" s="65">
        <f t="shared" si="154"/>
        <v>0.13138134057971013</v>
      </c>
      <c r="Q878" s="15">
        <v>19.253955555340401</v>
      </c>
      <c r="R878" s="15">
        <v>9.8133023999999995</v>
      </c>
      <c r="S878" s="15">
        <f t="shared" si="155"/>
        <v>-9.4406531553404012</v>
      </c>
      <c r="T878" s="15">
        <f t="shared" si="156"/>
        <v>-49.032278734651392</v>
      </c>
      <c r="U878" s="15">
        <v>11.38515094217002</v>
      </c>
      <c r="V878" s="15">
        <v>5.7863433180000001</v>
      </c>
      <c r="W878" s="15">
        <f t="shared" si="157"/>
        <v>-5.5988076241700195</v>
      </c>
      <c r="X878" s="16">
        <f t="shared" si="161"/>
        <v>-49.176402250692355</v>
      </c>
      <c r="Y878" s="13">
        <v>19.260000000000002</v>
      </c>
      <c r="Z878" s="13">
        <v>0</v>
      </c>
      <c r="AA878" s="13">
        <v>0</v>
      </c>
      <c r="AB878" s="13">
        <v>0</v>
      </c>
      <c r="AC878" s="53">
        <f t="shared" si="158"/>
        <v>0</v>
      </c>
      <c r="AD878" s="53">
        <f>IFERROR((((V878)/N878)*24),"0.00")</f>
        <v>0.47872122317901344</v>
      </c>
      <c r="AE878" s="53">
        <f t="shared" si="159"/>
        <v>0.47872122317901344</v>
      </c>
      <c r="AF878" s="53" t="str">
        <f t="shared" si="160"/>
        <v>0.00</v>
      </c>
      <c r="AG878" s="44">
        <v>221112</v>
      </c>
      <c r="AH878" s="15" t="s">
        <v>684</v>
      </c>
      <c r="AI878" s="20"/>
      <c r="AJ878" s="20"/>
      <c r="AK878" s="20"/>
      <c r="AL878" s="20"/>
      <c r="AM878" s="20"/>
      <c r="AN878" s="20"/>
      <c r="AO878" s="20"/>
      <c r="AP878" s="20"/>
      <c r="AQ878" s="20"/>
      <c r="AR878" s="20"/>
      <c r="AS878" s="20"/>
      <c r="AT878" s="20"/>
    </row>
    <row r="879" spans="1:46" ht="26.1" customHeight="1" x14ac:dyDescent="0.25">
      <c r="A879" s="39" t="s">
        <v>6</v>
      </c>
      <c r="B879" s="13" t="s">
        <v>259</v>
      </c>
      <c r="C879" s="13">
        <v>34021</v>
      </c>
      <c r="D879" s="13" t="s">
        <v>251</v>
      </c>
      <c r="E879" s="13">
        <v>61057</v>
      </c>
      <c r="F879" s="13" t="s">
        <v>280</v>
      </c>
      <c r="G879" s="13" t="s">
        <v>180</v>
      </c>
      <c r="H879" s="13" t="s">
        <v>191</v>
      </c>
      <c r="I879" s="4">
        <v>2408</v>
      </c>
      <c r="J879" s="4">
        <v>2</v>
      </c>
      <c r="K879" s="14" t="s">
        <v>37</v>
      </c>
      <c r="L879" s="15" t="s">
        <v>679</v>
      </c>
      <c r="M879" s="68">
        <v>1208.42</v>
      </c>
      <c r="N879" s="61">
        <v>290.08999999999997</v>
      </c>
      <c r="O879" s="65">
        <f t="shared" si="153"/>
        <v>0.54729166666666673</v>
      </c>
      <c r="P879" s="65">
        <f t="shared" si="154"/>
        <v>0.13138134057971013</v>
      </c>
      <c r="Q879" s="15">
        <v>259.82546599997602</v>
      </c>
      <c r="R879" s="15">
        <v>46.953600000000002</v>
      </c>
      <c r="S879" s="15">
        <f t="shared" si="155"/>
        <v>-212.87186599997602</v>
      </c>
      <c r="T879" s="15">
        <f t="shared" si="156"/>
        <v>-81.928792153112383</v>
      </c>
      <c r="U879" s="15">
        <v>153.63867131233599</v>
      </c>
      <c r="V879" s="15">
        <v>27.685853194</v>
      </c>
      <c r="W879" s="15">
        <f t="shared" si="157"/>
        <v>-125.95281811833598</v>
      </c>
      <c r="X879" s="16">
        <f t="shared" si="161"/>
        <v>-81.97989285020779</v>
      </c>
      <c r="Y879" s="13">
        <v>259.83</v>
      </c>
      <c r="Z879" s="13">
        <v>0</v>
      </c>
      <c r="AA879" s="13">
        <v>0</v>
      </c>
      <c r="AB879" s="13">
        <v>0</v>
      </c>
      <c r="AC879" s="53">
        <f t="shared" si="158"/>
        <v>0</v>
      </c>
      <c r="AD879" s="53">
        <f>IFERROR((((V879)/N879)*24),"0.00")</f>
        <v>2.2905321681409219</v>
      </c>
      <c r="AE879" s="53">
        <f t="shared" si="159"/>
        <v>2.2905321681409219</v>
      </c>
      <c r="AF879" s="53" t="str">
        <f t="shared" si="160"/>
        <v>0.00</v>
      </c>
      <c r="AG879" s="44">
        <v>221112</v>
      </c>
      <c r="AH879" s="15" t="s">
        <v>684</v>
      </c>
      <c r="AI879" s="20"/>
      <c r="AJ879" s="20"/>
      <c r="AK879" s="20"/>
      <c r="AL879" s="20"/>
      <c r="AM879" s="20"/>
      <c r="AN879" s="20"/>
      <c r="AO879" s="20"/>
      <c r="AP879" s="20"/>
      <c r="AQ879" s="20"/>
      <c r="AR879" s="20"/>
      <c r="AS879" s="20"/>
      <c r="AT879" s="20"/>
    </row>
    <row r="880" spans="1:46" ht="26.1" customHeight="1" x14ac:dyDescent="0.25">
      <c r="A880" s="39" t="s">
        <v>6</v>
      </c>
      <c r="B880" s="13" t="s">
        <v>259</v>
      </c>
      <c r="C880" s="13">
        <v>34021</v>
      </c>
      <c r="D880" s="13" t="s">
        <v>251</v>
      </c>
      <c r="E880" s="13">
        <v>61057</v>
      </c>
      <c r="F880" s="13" t="s">
        <v>280</v>
      </c>
      <c r="G880" s="13" t="s">
        <v>180</v>
      </c>
      <c r="H880" s="13" t="s">
        <v>191</v>
      </c>
      <c r="I880" s="4">
        <v>2408</v>
      </c>
      <c r="J880" s="4">
        <v>2</v>
      </c>
      <c r="K880" s="14" t="s">
        <v>34</v>
      </c>
      <c r="L880" s="15" t="s">
        <v>679</v>
      </c>
      <c r="M880" s="68">
        <v>1208.42</v>
      </c>
      <c r="N880" s="61">
        <v>290.08999999999997</v>
      </c>
      <c r="O880" s="65">
        <f t="shared" si="153"/>
        <v>0.54729166666666673</v>
      </c>
      <c r="P880" s="65">
        <f t="shared" si="154"/>
        <v>0.13138134057971013</v>
      </c>
      <c r="Q880" s="15">
        <v>6.72506581598015</v>
      </c>
      <c r="R880" s="15">
        <v>3.4276127999999999</v>
      </c>
      <c r="S880" s="15">
        <f t="shared" si="155"/>
        <v>-3.2974530159801501</v>
      </c>
      <c r="T880" s="15">
        <f t="shared" si="156"/>
        <v>-49.032278734651463</v>
      </c>
      <c r="U880" s="15">
        <v>3.9766316687962271</v>
      </c>
      <c r="V880" s="15">
        <v>2.0210672840000004</v>
      </c>
      <c r="W880" s="15">
        <f t="shared" si="157"/>
        <v>-1.9555643847962267</v>
      </c>
      <c r="X880" s="16">
        <f t="shared" si="161"/>
        <v>-49.176402233606893</v>
      </c>
      <c r="Y880" s="13">
        <v>6.73</v>
      </c>
      <c r="Z880" s="13">
        <v>51.23</v>
      </c>
      <c r="AA880" s="13">
        <v>0</v>
      </c>
      <c r="AB880" s="13">
        <v>0</v>
      </c>
      <c r="AC880" s="53">
        <f t="shared" si="158"/>
        <v>2.5614999999999999E-2</v>
      </c>
      <c r="AD880" s="69">
        <f>AC880+(AC880*(X880/100))</f>
        <v>1.3018464567861593E-2</v>
      </c>
      <c r="AE880" s="53">
        <f t="shared" si="159"/>
        <v>-1.2596535432138406E-2</v>
      </c>
      <c r="AF880" s="53">
        <f t="shared" si="160"/>
        <v>-49.1764022336069</v>
      </c>
      <c r="AG880" s="44">
        <v>221112</v>
      </c>
      <c r="AH880" s="15" t="s">
        <v>684</v>
      </c>
      <c r="AI880" s="20"/>
      <c r="AJ880" s="20"/>
      <c r="AK880" s="20"/>
      <c r="AL880" s="20"/>
      <c r="AM880" s="20"/>
      <c r="AN880" s="20"/>
      <c r="AO880" s="20"/>
      <c r="AP880" s="20"/>
      <c r="AQ880" s="20"/>
      <c r="AR880" s="20"/>
      <c r="AS880" s="20"/>
      <c r="AT880" s="20"/>
    </row>
    <row r="881" spans="1:46" ht="26.1" customHeight="1" x14ac:dyDescent="0.25">
      <c r="A881" s="39" t="s">
        <v>6</v>
      </c>
      <c r="B881" s="13" t="s">
        <v>259</v>
      </c>
      <c r="C881" s="13">
        <v>34021</v>
      </c>
      <c r="D881" s="13" t="s">
        <v>251</v>
      </c>
      <c r="E881" s="13">
        <v>61057</v>
      </c>
      <c r="F881" s="13" t="s">
        <v>280</v>
      </c>
      <c r="G881" s="13" t="s">
        <v>180</v>
      </c>
      <c r="H881" s="13" t="s">
        <v>191</v>
      </c>
      <c r="I881" s="4">
        <v>2408</v>
      </c>
      <c r="J881" s="4">
        <v>2</v>
      </c>
      <c r="K881" s="14" t="s">
        <v>35</v>
      </c>
      <c r="L881" s="15" t="s">
        <v>679</v>
      </c>
      <c r="M881" s="68">
        <v>1208.42</v>
      </c>
      <c r="N881" s="61">
        <v>290.08999999999997</v>
      </c>
      <c r="O881" s="65">
        <f t="shared" si="153"/>
        <v>0.54729166666666673</v>
      </c>
      <c r="P881" s="65">
        <f t="shared" si="154"/>
        <v>0.13138134057971013</v>
      </c>
      <c r="Q881" s="15">
        <v>20.474601063035401</v>
      </c>
      <c r="R881" s="15">
        <v>10.4354376</v>
      </c>
      <c r="S881" s="15">
        <f t="shared" si="155"/>
        <v>-10.039163463035401</v>
      </c>
      <c r="T881" s="15">
        <f t="shared" si="156"/>
        <v>-49.032278734651328</v>
      </c>
      <c r="U881" s="15">
        <v>12.106936827259752</v>
      </c>
      <c r="V881" s="15">
        <v>6.1531808730000002</v>
      </c>
      <c r="W881" s="15">
        <f t="shared" si="157"/>
        <v>-5.9537559542597513</v>
      </c>
      <c r="X881" s="16">
        <f t="shared" si="161"/>
        <v>-49.176402249447491</v>
      </c>
      <c r="Y881" s="13">
        <v>20.47</v>
      </c>
      <c r="Z881" s="13">
        <v>385.93</v>
      </c>
      <c r="AA881" s="13">
        <v>0</v>
      </c>
      <c r="AB881" s="13">
        <v>423.85</v>
      </c>
      <c r="AC881" s="53">
        <f t="shared" si="158"/>
        <v>0.192965</v>
      </c>
      <c r="AD881" s="69">
        <f>AC881+(AC881*(X881/100))</f>
        <v>9.8071755399353644E-2</v>
      </c>
      <c r="AE881" s="53">
        <f t="shared" si="159"/>
        <v>-9.4893244600646354E-2</v>
      </c>
      <c r="AF881" s="53">
        <f t="shared" si="160"/>
        <v>-49.176402249447491</v>
      </c>
      <c r="AG881" s="44">
        <v>221112</v>
      </c>
      <c r="AH881" s="15" t="s">
        <v>684</v>
      </c>
      <c r="AI881" s="20"/>
      <c r="AJ881" s="20"/>
      <c r="AK881" s="20"/>
      <c r="AL881" s="20"/>
      <c r="AM881" s="20"/>
      <c r="AN881" s="20"/>
      <c r="AO881" s="20"/>
      <c r="AP881" s="20"/>
      <c r="AQ881" s="20"/>
      <c r="AR881" s="20"/>
      <c r="AS881" s="20"/>
      <c r="AT881" s="20"/>
    </row>
    <row r="882" spans="1:46" ht="26.1" customHeight="1" x14ac:dyDescent="0.25">
      <c r="A882" s="39" t="s">
        <v>6</v>
      </c>
      <c r="B882" s="13" t="s">
        <v>259</v>
      </c>
      <c r="C882" s="13">
        <v>34021</v>
      </c>
      <c r="D882" s="13" t="s">
        <v>251</v>
      </c>
      <c r="E882" s="13">
        <v>61057</v>
      </c>
      <c r="F882" s="13" t="s">
        <v>280</v>
      </c>
      <c r="G882" s="13" t="s">
        <v>180</v>
      </c>
      <c r="H882" s="13" t="s">
        <v>191</v>
      </c>
      <c r="I882" s="4">
        <v>2408</v>
      </c>
      <c r="J882" s="4">
        <v>2</v>
      </c>
      <c r="K882" s="14" t="s">
        <v>36</v>
      </c>
      <c r="L882" s="15" t="s">
        <v>679</v>
      </c>
      <c r="M882" s="68">
        <v>1208.42</v>
      </c>
      <c r="N882" s="61">
        <v>290.08999999999997</v>
      </c>
      <c r="O882" s="65">
        <f t="shared" si="153"/>
        <v>0.54729166666666673</v>
      </c>
      <c r="P882" s="65">
        <f t="shared" si="154"/>
        <v>0.13138134057971013</v>
      </c>
      <c r="Q882" s="15">
        <v>196.96350863009701</v>
      </c>
      <c r="R882" s="15">
        <v>105.6456</v>
      </c>
      <c r="S882" s="15">
        <f t="shared" si="155"/>
        <v>-91.317908630097008</v>
      </c>
      <c r="T882" s="15">
        <f t="shared" si="156"/>
        <v>-46.362856381480597</v>
      </c>
      <c r="U882" s="15">
        <v>115.3492979994783</v>
      </c>
      <c r="V882" s="15">
        <v>62.293169693999999</v>
      </c>
      <c r="W882" s="15">
        <f t="shared" si="157"/>
        <v>-53.056128305478296</v>
      </c>
      <c r="X882" s="16">
        <f t="shared" si="161"/>
        <v>-45.996056521920281</v>
      </c>
      <c r="Y882" s="13">
        <v>196.91</v>
      </c>
      <c r="Z882" s="13">
        <v>3712.92</v>
      </c>
      <c r="AA882" s="13">
        <v>126.81</v>
      </c>
      <c r="AB882" s="13">
        <v>0</v>
      </c>
      <c r="AC882" s="53">
        <f t="shared" si="158"/>
        <v>1.85646</v>
      </c>
      <c r="AD882" s="53">
        <f>AC882+(AC882*(X882/100))</f>
        <v>1.0025616090931586</v>
      </c>
      <c r="AE882" s="53">
        <f t="shared" si="159"/>
        <v>-0.85389839090684139</v>
      </c>
      <c r="AF882" s="53">
        <f t="shared" si="160"/>
        <v>-45.996056521920288</v>
      </c>
      <c r="AG882" s="44">
        <v>221112</v>
      </c>
      <c r="AH882" s="15" t="s">
        <v>684</v>
      </c>
      <c r="AI882" s="20"/>
      <c r="AJ882" s="20"/>
      <c r="AK882" s="20"/>
      <c r="AL882" s="20"/>
      <c r="AM882" s="20"/>
      <c r="AN882" s="20"/>
      <c r="AO882" s="20"/>
      <c r="AP882" s="20"/>
      <c r="AQ882" s="20"/>
      <c r="AR882" s="20"/>
      <c r="AS882" s="20"/>
      <c r="AT882" s="20"/>
    </row>
    <row r="883" spans="1:46" ht="26.1" customHeight="1" x14ac:dyDescent="0.25">
      <c r="A883" s="39" t="s">
        <v>6</v>
      </c>
      <c r="B883" s="13" t="s">
        <v>259</v>
      </c>
      <c r="C883" s="13">
        <v>34021</v>
      </c>
      <c r="D883" s="13" t="s">
        <v>251</v>
      </c>
      <c r="E883" s="13">
        <v>61057</v>
      </c>
      <c r="F883" s="13" t="s">
        <v>354</v>
      </c>
      <c r="G883" s="13" t="s">
        <v>180</v>
      </c>
      <c r="H883" s="13" t="s">
        <v>181</v>
      </c>
      <c r="I883" s="4">
        <v>2408</v>
      </c>
      <c r="J883" s="4">
        <v>7001</v>
      </c>
      <c r="K883" s="14" t="s">
        <v>40</v>
      </c>
      <c r="L883" s="15" t="s">
        <v>679</v>
      </c>
      <c r="M883" s="68">
        <v>7</v>
      </c>
      <c r="N883" s="61">
        <v>0</v>
      </c>
      <c r="O883" s="65">
        <f t="shared" si="153"/>
        <v>3.170289855072464E-3</v>
      </c>
      <c r="P883" s="65">
        <f t="shared" si="154"/>
        <v>0</v>
      </c>
      <c r="Q883" s="15">
        <v>0</v>
      </c>
      <c r="R883" s="15">
        <v>0</v>
      </c>
      <c r="S883" s="15">
        <f t="shared" si="155"/>
        <v>0</v>
      </c>
      <c r="T883" s="15" t="str">
        <f t="shared" si="156"/>
        <v>0.00</v>
      </c>
      <c r="U883" s="15">
        <v>0</v>
      </c>
      <c r="V883" s="15">
        <v>0</v>
      </c>
      <c r="W883" s="15">
        <f t="shared" si="157"/>
        <v>0</v>
      </c>
      <c r="X883" s="16" t="str">
        <f t="shared" si="161"/>
        <v>0</v>
      </c>
      <c r="Y883" s="13">
        <v>0</v>
      </c>
      <c r="Z883" s="13">
        <v>0</v>
      </c>
      <c r="AA883" s="13">
        <v>0</v>
      </c>
      <c r="AB883" s="13">
        <v>0</v>
      </c>
      <c r="AC883" s="53">
        <f t="shared" si="158"/>
        <v>0</v>
      </c>
      <c r="AD883" s="53" t="str">
        <f>IFERROR((((V883)/N883)*24),"0.00")</f>
        <v>0.00</v>
      </c>
      <c r="AE883" s="53">
        <f t="shared" si="159"/>
        <v>0</v>
      </c>
      <c r="AF883" s="53" t="str">
        <f t="shared" si="160"/>
        <v>0.00</v>
      </c>
      <c r="AG883" s="44">
        <v>221112</v>
      </c>
      <c r="AH883" s="15" t="s">
        <v>682</v>
      </c>
      <c r="AI883" s="20"/>
      <c r="AJ883" s="20"/>
      <c r="AK883" s="20"/>
      <c r="AL883" s="20"/>
      <c r="AM883" s="20"/>
      <c r="AN883" s="20"/>
      <c r="AO883" s="20"/>
      <c r="AP883" s="20"/>
      <c r="AQ883" s="20"/>
      <c r="AR883" s="20"/>
      <c r="AS883" s="20"/>
      <c r="AT883" s="20"/>
    </row>
    <row r="884" spans="1:46" ht="26.1" customHeight="1" x14ac:dyDescent="0.25">
      <c r="A884" s="39" t="s">
        <v>6</v>
      </c>
      <c r="B884" s="13" t="s">
        <v>259</v>
      </c>
      <c r="C884" s="13">
        <v>34021</v>
      </c>
      <c r="D884" s="13" t="s">
        <v>251</v>
      </c>
      <c r="E884" s="13">
        <v>61057</v>
      </c>
      <c r="F884" s="13" t="s">
        <v>354</v>
      </c>
      <c r="G884" s="13" t="s">
        <v>180</v>
      </c>
      <c r="H884" s="13" t="s">
        <v>181</v>
      </c>
      <c r="I884" s="4">
        <v>2408</v>
      </c>
      <c r="J884" s="4">
        <v>7001</v>
      </c>
      <c r="K884" s="14" t="s">
        <v>38</v>
      </c>
      <c r="L884" s="15" t="s">
        <v>679</v>
      </c>
      <c r="M884" s="68">
        <v>7</v>
      </c>
      <c r="N884" s="61">
        <v>0</v>
      </c>
      <c r="O884" s="65">
        <f t="shared" si="153"/>
        <v>3.170289855072464E-3</v>
      </c>
      <c r="P884" s="65">
        <f t="shared" si="154"/>
        <v>0</v>
      </c>
      <c r="Q884" s="15">
        <v>0.54901458000118297</v>
      </c>
      <c r="R884" s="15">
        <v>0</v>
      </c>
      <c r="S884" s="15">
        <f t="shared" si="155"/>
        <v>-0.54901458000118297</v>
      </c>
      <c r="T884" s="15">
        <f t="shared" si="156"/>
        <v>-100</v>
      </c>
      <c r="U884" s="15">
        <v>0.54901458000118297</v>
      </c>
      <c r="V884" s="15">
        <v>0</v>
      </c>
      <c r="W884" s="15">
        <f t="shared" si="157"/>
        <v>-0.54901458000118297</v>
      </c>
      <c r="X884" s="16">
        <f t="shared" si="161"/>
        <v>-100</v>
      </c>
      <c r="Y884" s="13">
        <v>0.55000000000000004</v>
      </c>
      <c r="Z884" s="13">
        <v>0</v>
      </c>
      <c r="AA884" s="13">
        <v>0</v>
      </c>
      <c r="AB884" s="13">
        <v>0</v>
      </c>
      <c r="AC884" s="53">
        <f t="shared" si="158"/>
        <v>0</v>
      </c>
      <c r="AD884" s="53" t="str">
        <f>IFERROR((((V884)/N884)*24),"0.00")</f>
        <v>0.00</v>
      </c>
      <c r="AE884" s="53">
        <f t="shared" si="159"/>
        <v>0</v>
      </c>
      <c r="AF884" s="53" t="str">
        <f t="shared" si="160"/>
        <v>0.00</v>
      </c>
      <c r="AG884" s="44">
        <v>221112</v>
      </c>
      <c r="AH884" s="15" t="s">
        <v>682</v>
      </c>
      <c r="AI884" s="20"/>
      <c r="AJ884" s="20"/>
      <c r="AK884" s="20"/>
      <c r="AL884" s="20"/>
      <c r="AM884" s="20"/>
      <c r="AN884" s="20"/>
      <c r="AO884" s="20"/>
      <c r="AP884" s="20"/>
      <c r="AQ884" s="20"/>
      <c r="AR884" s="20"/>
      <c r="AS884" s="20"/>
      <c r="AT884" s="20"/>
    </row>
    <row r="885" spans="1:46" ht="26.1" customHeight="1" x14ac:dyDescent="0.25">
      <c r="A885" s="40" t="s">
        <v>6</v>
      </c>
      <c r="B885" s="13" t="s">
        <v>259</v>
      </c>
      <c r="C885" s="13">
        <v>34021</v>
      </c>
      <c r="D885" s="13" t="s">
        <v>251</v>
      </c>
      <c r="E885" s="13">
        <v>61057</v>
      </c>
      <c r="F885" s="13" t="s">
        <v>354</v>
      </c>
      <c r="G885" s="13" t="s">
        <v>180</v>
      </c>
      <c r="H885" s="13" t="s">
        <v>181</v>
      </c>
      <c r="I885" s="4">
        <v>2408</v>
      </c>
      <c r="J885" s="4">
        <v>7001</v>
      </c>
      <c r="K885" s="13" t="s">
        <v>39</v>
      </c>
      <c r="L885" s="15" t="s">
        <v>679</v>
      </c>
      <c r="M885" s="68">
        <v>7</v>
      </c>
      <c r="N885" s="61">
        <v>0</v>
      </c>
      <c r="O885" s="65">
        <f t="shared" si="153"/>
        <v>3.170289855072464E-3</v>
      </c>
      <c r="P885" s="65">
        <f t="shared" si="154"/>
        <v>0</v>
      </c>
      <c r="Q885" s="15">
        <v>0.54901458000118297</v>
      </c>
      <c r="R885" s="15">
        <v>0</v>
      </c>
      <c r="S885" s="15">
        <f t="shared" si="155"/>
        <v>-0.54901458000118297</v>
      </c>
      <c r="T885" s="15">
        <f t="shared" si="156"/>
        <v>-100</v>
      </c>
      <c r="U885" s="15">
        <v>0.54901458000118297</v>
      </c>
      <c r="V885" s="15">
        <v>0</v>
      </c>
      <c r="W885" s="15">
        <f t="shared" si="157"/>
        <v>-0.54901458000118297</v>
      </c>
      <c r="X885" s="16">
        <f t="shared" si="161"/>
        <v>-100</v>
      </c>
      <c r="Y885" s="13">
        <v>0.55000000000000004</v>
      </c>
      <c r="Z885" s="13">
        <v>0</v>
      </c>
      <c r="AA885" s="13">
        <v>0</v>
      </c>
      <c r="AB885" s="13">
        <v>0</v>
      </c>
      <c r="AC885" s="53">
        <f t="shared" si="158"/>
        <v>0</v>
      </c>
      <c r="AD885" s="53" t="str">
        <f>IFERROR((((V885)/N885)*24),"0.00")</f>
        <v>0.00</v>
      </c>
      <c r="AE885" s="53">
        <f t="shared" si="159"/>
        <v>0</v>
      </c>
      <c r="AF885" s="53" t="str">
        <f t="shared" si="160"/>
        <v>0.00</v>
      </c>
      <c r="AG885" s="44">
        <v>221112</v>
      </c>
      <c r="AH885" s="15" t="s">
        <v>682</v>
      </c>
      <c r="AI885" s="59"/>
      <c r="AJ885" s="20"/>
      <c r="AK885" s="20"/>
      <c r="AL885" s="20"/>
      <c r="AM885" s="20"/>
      <c r="AN885" s="20"/>
      <c r="AO885" s="20"/>
      <c r="AP885" s="20"/>
      <c r="AQ885" s="20"/>
      <c r="AR885" s="20"/>
      <c r="AS885" s="20"/>
      <c r="AT885" s="20"/>
    </row>
    <row r="886" spans="1:46" ht="26.1" customHeight="1" x14ac:dyDescent="0.25">
      <c r="A886" s="39" t="s">
        <v>6</v>
      </c>
      <c r="B886" s="13" t="s">
        <v>259</v>
      </c>
      <c r="C886" s="13">
        <v>34021</v>
      </c>
      <c r="D886" s="13" t="s">
        <v>251</v>
      </c>
      <c r="E886" s="13">
        <v>61057</v>
      </c>
      <c r="F886" s="13" t="s">
        <v>354</v>
      </c>
      <c r="G886" s="13" t="s">
        <v>180</v>
      </c>
      <c r="H886" s="13" t="s">
        <v>181</v>
      </c>
      <c r="I886" s="4">
        <v>2408</v>
      </c>
      <c r="J886" s="4">
        <v>7001</v>
      </c>
      <c r="K886" s="14" t="s">
        <v>37</v>
      </c>
      <c r="L886" s="15" t="s">
        <v>679</v>
      </c>
      <c r="M886" s="68">
        <v>7</v>
      </c>
      <c r="N886" s="61">
        <v>0</v>
      </c>
      <c r="O886" s="65">
        <f t="shared" si="153"/>
        <v>3.170289855072464E-3</v>
      </c>
      <c r="P886" s="65">
        <f t="shared" si="154"/>
        <v>0</v>
      </c>
      <c r="Q886" s="15">
        <v>0.63255000000155504</v>
      </c>
      <c r="R886" s="15">
        <v>0</v>
      </c>
      <c r="S886" s="15">
        <f t="shared" si="155"/>
        <v>-0.63255000000155504</v>
      </c>
      <c r="T886" s="15">
        <f t="shared" si="156"/>
        <v>-100</v>
      </c>
      <c r="U886" s="15">
        <v>0.63255000000155504</v>
      </c>
      <c r="V886" s="15">
        <v>0</v>
      </c>
      <c r="W886" s="15">
        <f t="shared" si="157"/>
        <v>-0.63255000000155504</v>
      </c>
      <c r="X886" s="16">
        <f t="shared" si="161"/>
        <v>-100</v>
      </c>
      <c r="Y886" s="13">
        <v>0.63</v>
      </c>
      <c r="Z886" s="13">
        <v>0</v>
      </c>
      <c r="AA886" s="13">
        <v>0</v>
      </c>
      <c r="AB886" s="13">
        <v>0</v>
      </c>
      <c r="AC886" s="53">
        <f t="shared" si="158"/>
        <v>0</v>
      </c>
      <c r="AD886" s="53" t="str">
        <f>IFERROR((((V886)/N886)*24),"0.00")</f>
        <v>0.00</v>
      </c>
      <c r="AE886" s="53">
        <f t="shared" si="159"/>
        <v>0</v>
      </c>
      <c r="AF886" s="53" t="str">
        <f t="shared" si="160"/>
        <v>0.00</v>
      </c>
      <c r="AG886" s="44">
        <v>221112</v>
      </c>
      <c r="AH886" s="15" t="s">
        <v>682</v>
      </c>
      <c r="AI886" s="20"/>
      <c r="AJ886" s="20"/>
      <c r="AK886" s="20"/>
      <c r="AL886" s="20"/>
      <c r="AM886" s="20"/>
      <c r="AN886" s="20"/>
      <c r="AO886" s="20"/>
      <c r="AP886" s="20"/>
      <c r="AQ886" s="20"/>
      <c r="AR886" s="20"/>
      <c r="AS886" s="20"/>
      <c r="AT886" s="20"/>
    </row>
    <row r="887" spans="1:46" ht="26.1" customHeight="1" x14ac:dyDescent="0.25">
      <c r="A887" s="39" t="s">
        <v>6</v>
      </c>
      <c r="B887" s="13" t="s">
        <v>259</v>
      </c>
      <c r="C887" s="13">
        <v>34021</v>
      </c>
      <c r="D887" s="13" t="s">
        <v>251</v>
      </c>
      <c r="E887" s="13">
        <v>61057</v>
      </c>
      <c r="F887" s="13" t="s">
        <v>354</v>
      </c>
      <c r="G887" s="13" t="s">
        <v>180</v>
      </c>
      <c r="H887" s="13" t="s">
        <v>181</v>
      </c>
      <c r="I887" s="4">
        <v>2408</v>
      </c>
      <c r="J887" s="4">
        <v>7001</v>
      </c>
      <c r="K887" s="14" t="s">
        <v>34</v>
      </c>
      <c r="L887" s="15" t="s">
        <v>679</v>
      </c>
      <c r="M887" s="68">
        <v>7</v>
      </c>
      <c r="N887" s="61">
        <v>0</v>
      </c>
      <c r="O887" s="65">
        <f t="shared" si="153"/>
        <v>3.170289855072464E-3</v>
      </c>
      <c r="P887" s="65">
        <f t="shared" si="154"/>
        <v>0</v>
      </c>
      <c r="Q887" s="15">
        <v>6.8986945000148694E-2</v>
      </c>
      <c r="R887" s="15">
        <v>0</v>
      </c>
      <c r="S887" s="15">
        <f t="shared" si="155"/>
        <v>-6.8986945000148694E-2</v>
      </c>
      <c r="T887" s="15">
        <f t="shared" si="156"/>
        <v>-100</v>
      </c>
      <c r="U887" s="15">
        <v>6.8986945000148694E-2</v>
      </c>
      <c r="V887" s="15">
        <v>0</v>
      </c>
      <c r="W887" s="15">
        <f t="shared" si="157"/>
        <v>-6.8986945000148694E-2</v>
      </c>
      <c r="X887" s="16">
        <f t="shared" si="161"/>
        <v>-100</v>
      </c>
      <c r="Y887" s="13">
        <v>7.0000000000000007E-2</v>
      </c>
      <c r="Z887" s="13">
        <v>68.599999999999994</v>
      </c>
      <c r="AA887" s="13">
        <v>0</v>
      </c>
      <c r="AB887" s="13">
        <v>0</v>
      </c>
      <c r="AC887" s="53">
        <f t="shared" si="158"/>
        <v>3.4299999999999997E-2</v>
      </c>
      <c r="AD887" s="69">
        <f>AC887+(AC887*(X887/100))</f>
        <v>0</v>
      </c>
      <c r="AE887" s="53">
        <f t="shared" si="159"/>
        <v>-3.4299999999999997E-2</v>
      </c>
      <c r="AF887" s="53">
        <f t="shared" si="160"/>
        <v>-100</v>
      </c>
      <c r="AG887" s="44">
        <v>221112</v>
      </c>
      <c r="AH887" s="15" t="s">
        <v>682</v>
      </c>
      <c r="AI887" s="20"/>
      <c r="AJ887" s="20"/>
      <c r="AK887" s="20"/>
      <c r="AL887" s="20"/>
      <c r="AM887" s="20"/>
      <c r="AN887" s="20"/>
      <c r="AO887" s="20"/>
      <c r="AP887" s="20"/>
      <c r="AQ887" s="20"/>
      <c r="AR887" s="20"/>
      <c r="AS887" s="20"/>
      <c r="AT887" s="20"/>
    </row>
    <row r="888" spans="1:46" ht="26.1" customHeight="1" x14ac:dyDescent="0.25">
      <c r="A888" s="39" t="s">
        <v>6</v>
      </c>
      <c r="B888" s="13" t="s">
        <v>259</v>
      </c>
      <c r="C888" s="13">
        <v>34021</v>
      </c>
      <c r="D888" s="13" t="s">
        <v>251</v>
      </c>
      <c r="E888" s="13">
        <v>61057</v>
      </c>
      <c r="F888" s="13" t="s">
        <v>354</v>
      </c>
      <c r="G888" s="13" t="s">
        <v>180</v>
      </c>
      <c r="H888" s="13" t="s">
        <v>181</v>
      </c>
      <c r="I888" s="4">
        <v>2408</v>
      </c>
      <c r="J888" s="4">
        <v>7001</v>
      </c>
      <c r="K888" s="14" t="s">
        <v>35</v>
      </c>
      <c r="L888" s="15" t="s">
        <v>679</v>
      </c>
      <c r="M888" s="68">
        <v>7</v>
      </c>
      <c r="N888" s="61">
        <v>0</v>
      </c>
      <c r="O888" s="65">
        <f t="shared" si="153"/>
        <v>3.170289855072464E-3</v>
      </c>
      <c r="P888" s="65">
        <f t="shared" si="154"/>
        <v>0</v>
      </c>
      <c r="Q888" s="15">
        <v>0.36998672500079699</v>
      </c>
      <c r="R888" s="15">
        <v>0</v>
      </c>
      <c r="S888" s="15">
        <f t="shared" si="155"/>
        <v>-0.36998672500079699</v>
      </c>
      <c r="T888" s="15">
        <f t="shared" si="156"/>
        <v>-100</v>
      </c>
      <c r="U888" s="15">
        <v>0.36998672500079699</v>
      </c>
      <c r="V888" s="15">
        <v>0</v>
      </c>
      <c r="W888" s="15">
        <f t="shared" si="157"/>
        <v>-0.36998672500079699</v>
      </c>
      <c r="X888" s="16">
        <f t="shared" si="161"/>
        <v>-100</v>
      </c>
      <c r="Y888" s="13">
        <v>0.37</v>
      </c>
      <c r="Z888" s="13">
        <v>369.81</v>
      </c>
      <c r="AA888" s="13">
        <v>0</v>
      </c>
      <c r="AB888" s="13">
        <v>0</v>
      </c>
      <c r="AC888" s="53">
        <f t="shared" si="158"/>
        <v>0.18490500000000001</v>
      </c>
      <c r="AD888" s="69">
        <f>AC888+(AC888*(X888/100))</f>
        <v>0</v>
      </c>
      <c r="AE888" s="53">
        <f t="shared" si="159"/>
        <v>-0.18490500000000001</v>
      </c>
      <c r="AF888" s="53">
        <f t="shared" si="160"/>
        <v>-100</v>
      </c>
      <c r="AG888" s="44">
        <v>221112</v>
      </c>
      <c r="AH888" s="15" t="s">
        <v>682</v>
      </c>
      <c r="AI888" s="20"/>
      <c r="AJ888" s="20"/>
      <c r="AK888" s="20"/>
      <c r="AL888" s="20"/>
      <c r="AM888" s="20"/>
      <c r="AN888" s="20"/>
      <c r="AO888" s="20"/>
      <c r="AP888" s="20"/>
      <c r="AQ888" s="20"/>
      <c r="AR888" s="20"/>
      <c r="AS888" s="20"/>
      <c r="AT888" s="20"/>
    </row>
    <row r="889" spans="1:46" ht="26.1" customHeight="1" x14ac:dyDescent="0.25">
      <c r="A889" s="39" t="s">
        <v>6</v>
      </c>
      <c r="B889" s="13" t="s">
        <v>259</v>
      </c>
      <c r="C889" s="13">
        <v>34021</v>
      </c>
      <c r="D889" s="13" t="s">
        <v>251</v>
      </c>
      <c r="E889" s="13">
        <v>61057</v>
      </c>
      <c r="F889" s="13" t="s">
        <v>354</v>
      </c>
      <c r="G889" s="13" t="s">
        <v>180</v>
      </c>
      <c r="H889" s="13" t="s">
        <v>181</v>
      </c>
      <c r="I889" s="4">
        <v>2408</v>
      </c>
      <c r="J889" s="4">
        <v>7001</v>
      </c>
      <c r="K889" s="14" t="s">
        <v>36</v>
      </c>
      <c r="L889" s="15" t="s">
        <v>679</v>
      </c>
      <c r="M889" s="68">
        <v>7</v>
      </c>
      <c r="N889" s="61">
        <v>0</v>
      </c>
      <c r="O889" s="65">
        <f t="shared" si="153"/>
        <v>3.170289855072464E-3</v>
      </c>
      <c r="P889" s="65">
        <f t="shared" si="154"/>
        <v>0</v>
      </c>
      <c r="Q889" s="15">
        <v>3.7577500000107902</v>
      </c>
      <c r="R889" s="15">
        <v>0</v>
      </c>
      <c r="S889" s="15">
        <f t="shared" si="155"/>
        <v>-3.7577500000107902</v>
      </c>
      <c r="T889" s="15">
        <f t="shared" si="156"/>
        <v>-100</v>
      </c>
      <c r="U889" s="15">
        <v>3.7577500000107902</v>
      </c>
      <c r="V889" s="15">
        <v>0</v>
      </c>
      <c r="W889" s="15">
        <f t="shared" si="157"/>
        <v>-3.7577500000107902</v>
      </c>
      <c r="X889" s="16">
        <f t="shared" si="161"/>
        <v>-100</v>
      </c>
      <c r="Y889" s="13">
        <v>2.68</v>
      </c>
      <c r="Z889" s="13">
        <v>2683.53</v>
      </c>
      <c r="AA889" s="13">
        <v>2.68</v>
      </c>
      <c r="AB889" s="13">
        <v>0</v>
      </c>
      <c r="AC889" s="53">
        <f t="shared" si="158"/>
        <v>1.3417650000000001</v>
      </c>
      <c r="AD889" s="53">
        <f>AC889+(AC889*(X889/100))</f>
        <v>0</v>
      </c>
      <c r="AE889" s="53">
        <f t="shared" si="159"/>
        <v>-1.3417650000000001</v>
      </c>
      <c r="AF889" s="53">
        <f t="shared" si="160"/>
        <v>-100</v>
      </c>
      <c r="AG889" s="44">
        <v>221112</v>
      </c>
      <c r="AH889" s="15" t="s">
        <v>682</v>
      </c>
      <c r="AI889" s="20"/>
      <c r="AJ889" s="20"/>
      <c r="AK889" s="20"/>
      <c r="AL889" s="20"/>
      <c r="AM889" s="20"/>
      <c r="AN889" s="20"/>
      <c r="AO889" s="20"/>
      <c r="AP889" s="20"/>
      <c r="AQ889" s="20"/>
      <c r="AR889" s="20"/>
      <c r="AS889" s="20"/>
      <c r="AT889" s="20"/>
    </row>
    <row r="890" spans="1:46" ht="26.1" customHeight="1" x14ac:dyDescent="0.25">
      <c r="A890" s="39" t="s">
        <v>33</v>
      </c>
      <c r="B890" s="13" t="s">
        <v>256</v>
      </c>
      <c r="C890" s="13">
        <v>34015</v>
      </c>
      <c r="D890" s="13" t="s">
        <v>251</v>
      </c>
      <c r="E890" s="13">
        <v>55784</v>
      </c>
      <c r="F890" s="13" t="s">
        <v>271</v>
      </c>
      <c r="G890" s="13" t="s">
        <v>192</v>
      </c>
      <c r="H890" s="13" t="s">
        <v>193</v>
      </c>
      <c r="I890" s="4">
        <v>8008</v>
      </c>
      <c r="J890" s="4">
        <v>1001</v>
      </c>
      <c r="K890" s="14" t="s">
        <v>40</v>
      </c>
      <c r="L890" s="15" t="s">
        <v>679</v>
      </c>
      <c r="M890" s="68">
        <v>41</v>
      </c>
      <c r="N890" s="61">
        <v>82</v>
      </c>
      <c r="O890" s="65">
        <f t="shared" si="153"/>
        <v>1.8568840579710144E-2</v>
      </c>
      <c r="P890" s="65">
        <f t="shared" si="154"/>
        <v>3.7137681159420288E-2</v>
      </c>
      <c r="Q890" s="15">
        <v>0.11173703837827501</v>
      </c>
      <c r="R890" s="15">
        <v>0</v>
      </c>
      <c r="S890" s="15">
        <f t="shared" si="155"/>
        <v>-0.11173703837827501</v>
      </c>
      <c r="T890" s="15">
        <f t="shared" si="156"/>
        <v>-100</v>
      </c>
      <c r="U890" s="15">
        <v>7.9340871891789358E-2</v>
      </c>
      <c r="V890" s="15">
        <v>0</v>
      </c>
      <c r="W890" s="15">
        <f t="shared" si="157"/>
        <v>-7.9340871891789358E-2</v>
      </c>
      <c r="X890" s="16">
        <f t="shared" si="161"/>
        <v>-100</v>
      </c>
      <c r="Y890" s="13">
        <v>0.11</v>
      </c>
      <c r="Z890" s="13">
        <v>0</v>
      </c>
      <c r="AA890" s="13">
        <v>0</v>
      </c>
      <c r="AB890" s="13">
        <v>0</v>
      </c>
      <c r="AC890" s="53">
        <f t="shared" si="158"/>
        <v>0</v>
      </c>
      <c r="AD890" s="53">
        <f>IFERROR((((V890)/N890)*24),"0.00")</f>
        <v>0</v>
      </c>
      <c r="AE890" s="53">
        <f t="shared" si="159"/>
        <v>0</v>
      </c>
      <c r="AF890" s="53" t="str">
        <f t="shared" si="160"/>
        <v>0.00</v>
      </c>
      <c r="AG890" s="44">
        <v>221112</v>
      </c>
      <c r="AH890" s="15" t="s">
        <v>686</v>
      </c>
      <c r="AI890" s="20"/>
      <c r="AJ890" s="20"/>
      <c r="AK890" s="20"/>
      <c r="AL890" s="20"/>
      <c r="AM890" s="20"/>
      <c r="AN890" s="20"/>
      <c r="AO890" s="20"/>
      <c r="AP890" s="20"/>
      <c r="AQ890" s="20"/>
      <c r="AR890" s="20"/>
      <c r="AS890" s="20"/>
      <c r="AT890" s="20"/>
    </row>
    <row r="891" spans="1:46" ht="26.1" customHeight="1" x14ac:dyDescent="0.25">
      <c r="A891" s="39" t="s">
        <v>33</v>
      </c>
      <c r="B891" s="13" t="s">
        <v>256</v>
      </c>
      <c r="C891" s="13">
        <v>34015</v>
      </c>
      <c r="D891" s="13" t="s">
        <v>251</v>
      </c>
      <c r="E891" s="13">
        <v>55784</v>
      </c>
      <c r="F891" s="13" t="s">
        <v>271</v>
      </c>
      <c r="G891" s="13" t="s">
        <v>192</v>
      </c>
      <c r="H891" s="13" t="s">
        <v>193</v>
      </c>
      <c r="I891" s="4">
        <v>8008</v>
      </c>
      <c r="J891" s="4">
        <v>1001</v>
      </c>
      <c r="K891" s="14" t="s">
        <v>38</v>
      </c>
      <c r="L891" s="15" t="s">
        <v>679</v>
      </c>
      <c r="M891" s="68">
        <v>41</v>
      </c>
      <c r="N891" s="61">
        <v>82</v>
      </c>
      <c r="O891" s="65">
        <f t="shared" si="153"/>
        <v>1.8568840579710144E-2</v>
      </c>
      <c r="P891" s="65">
        <f t="shared" si="154"/>
        <v>3.7137681159420288E-2</v>
      </c>
      <c r="Q891" s="15">
        <v>0.115209093243137</v>
      </c>
      <c r="R891" s="15">
        <v>0</v>
      </c>
      <c r="S891" s="15">
        <f t="shared" si="155"/>
        <v>-0.115209093243137</v>
      </c>
      <c r="T891" s="15">
        <f t="shared" si="156"/>
        <v>-100</v>
      </c>
      <c r="U891" s="15">
        <v>8.1806266216110576E-2</v>
      </c>
      <c r="V891" s="15">
        <v>0</v>
      </c>
      <c r="W891" s="15">
        <f t="shared" si="157"/>
        <v>-8.1806266216110576E-2</v>
      </c>
      <c r="X891" s="16">
        <f t="shared" si="161"/>
        <v>-100</v>
      </c>
      <c r="Y891" s="13">
        <v>0.12</v>
      </c>
      <c r="Z891" s="13">
        <v>0</v>
      </c>
      <c r="AA891" s="13">
        <v>0</v>
      </c>
      <c r="AB891" s="13">
        <v>0</v>
      </c>
      <c r="AC891" s="53">
        <f t="shared" si="158"/>
        <v>0</v>
      </c>
      <c r="AD891" s="53">
        <f>IFERROR((((V891)/N891)*24),"0.00")</f>
        <v>0</v>
      </c>
      <c r="AE891" s="53">
        <f t="shared" si="159"/>
        <v>0</v>
      </c>
      <c r="AF891" s="53" t="str">
        <f t="shared" si="160"/>
        <v>0.00</v>
      </c>
      <c r="AG891" s="44">
        <v>221112</v>
      </c>
      <c r="AH891" s="15" t="s">
        <v>686</v>
      </c>
      <c r="AI891" s="20"/>
      <c r="AJ891" s="20"/>
      <c r="AK891" s="20"/>
      <c r="AL891" s="20"/>
      <c r="AM891" s="20"/>
      <c r="AN891" s="20"/>
      <c r="AO891" s="20"/>
      <c r="AP891" s="20"/>
      <c r="AQ891" s="20"/>
      <c r="AR891" s="20"/>
      <c r="AS891" s="20"/>
      <c r="AT891" s="20"/>
    </row>
    <row r="892" spans="1:46" ht="26.1" customHeight="1" x14ac:dyDescent="0.25">
      <c r="A892" s="39" t="s">
        <v>33</v>
      </c>
      <c r="B892" s="13" t="s">
        <v>256</v>
      </c>
      <c r="C892" s="13">
        <v>34015</v>
      </c>
      <c r="D892" s="13" t="s">
        <v>251</v>
      </c>
      <c r="E892" s="13">
        <v>55784</v>
      </c>
      <c r="F892" s="13" t="s">
        <v>271</v>
      </c>
      <c r="G892" s="13" t="s">
        <v>192</v>
      </c>
      <c r="H892" s="13" t="s">
        <v>193</v>
      </c>
      <c r="I892" s="4">
        <v>8008</v>
      </c>
      <c r="J892" s="4">
        <v>1001</v>
      </c>
      <c r="K892" s="14" t="s">
        <v>39</v>
      </c>
      <c r="L892" s="15" t="s">
        <v>679</v>
      </c>
      <c r="M892" s="68">
        <v>41</v>
      </c>
      <c r="N892" s="61">
        <v>82</v>
      </c>
      <c r="O892" s="65">
        <f t="shared" si="153"/>
        <v>1.8568840579710144E-2</v>
      </c>
      <c r="P892" s="65">
        <f t="shared" si="154"/>
        <v>3.7137681159420288E-2</v>
      </c>
      <c r="Q892" s="15">
        <v>0.115209093243137</v>
      </c>
      <c r="R892" s="15">
        <v>0</v>
      </c>
      <c r="S892" s="15">
        <f t="shared" si="155"/>
        <v>-0.115209093243137</v>
      </c>
      <c r="T892" s="15">
        <f t="shared" si="156"/>
        <v>-100</v>
      </c>
      <c r="U892" s="15">
        <v>8.1806266216110576E-2</v>
      </c>
      <c r="V892" s="15">
        <v>0</v>
      </c>
      <c r="W892" s="15">
        <f t="shared" si="157"/>
        <v>-8.1806266216110576E-2</v>
      </c>
      <c r="X892" s="16">
        <f t="shared" si="161"/>
        <v>-100</v>
      </c>
      <c r="Y892" s="13">
        <v>0.12</v>
      </c>
      <c r="Z892" s="13">
        <v>0</v>
      </c>
      <c r="AA892" s="13">
        <v>0</v>
      </c>
      <c r="AB892" s="13">
        <v>0</v>
      </c>
      <c r="AC892" s="53">
        <f t="shared" si="158"/>
        <v>0</v>
      </c>
      <c r="AD892" s="53">
        <f>IFERROR((((V892)/N892)*24),"0.00")</f>
        <v>0</v>
      </c>
      <c r="AE892" s="53">
        <f t="shared" si="159"/>
        <v>0</v>
      </c>
      <c r="AF892" s="53" t="str">
        <f t="shared" si="160"/>
        <v>0.00</v>
      </c>
      <c r="AG892" s="44">
        <v>221112</v>
      </c>
      <c r="AH892" s="15" t="s">
        <v>686</v>
      </c>
      <c r="AI892" s="20"/>
      <c r="AJ892" s="20"/>
      <c r="AK892" s="20"/>
      <c r="AL892" s="20"/>
      <c r="AM892" s="20"/>
      <c r="AN892" s="20"/>
      <c r="AO892" s="20"/>
      <c r="AP892" s="20"/>
      <c r="AQ892" s="20"/>
      <c r="AR892" s="20"/>
      <c r="AS892" s="20"/>
      <c r="AT892" s="20"/>
    </row>
    <row r="893" spans="1:46" ht="26.1" customHeight="1" x14ac:dyDescent="0.25">
      <c r="A893" s="39" t="s">
        <v>33</v>
      </c>
      <c r="B893" s="13" t="s">
        <v>256</v>
      </c>
      <c r="C893" s="13">
        <v>34015</v>
      </c>
      <c r="D893" s="13" t="s">
        <v>251</v>
      </c>
      <c r="E893" s="13">
        <v>55784</v>
      </c>
      <c r="F893" s="13" t="s">
        <v>271</v>
      </c>
      <c r="G893" s="13" t="s">
        <v>192</v>
      </c>
      <c r="H893" s="13" t="s">
        <v>193</v>
      </c>
      <c r="I893" s="4">
        <v>8008</v>
      </c>
      <c r="J893" s="4">
        <v>1001</v>
      </c>
      <c r="K893" s="14" t="s">
        <v>37</v>
      </c>
      <c r="L893" s="15" t="s">
        <v>679</v>
      </c>
      <c r="M893" s="68">
        <v>41</v>
      </c>
      <c r="N893" s="61">
        <v>82</v>
      </c>
      <c r="O893" s="65">
        <f t="shared" si="153"/>
        <v>1.8568840579710144E-2</v>
      </c>
      <c r="P893" s="65">
        <f t="shared" si="154"/>
        <v>3.7137681159420288E-2</v>
      </c>
      <c r="Q893" s="15">
        <v>1.8932700103943101E-2</v>
      </c>
      <c r="R893" s="15">
        <v>0</v>
      </c>
      <c r="S893" s="15">
        <f t="shared" si="155"/>
        <v>-1.8932700103943101E-2</v>
      </c>
      <c r="T893" s="15">
        <f t="shared" si="156"/>
        <v>-100</v>
      </c>
      <c r="U893" s="15">
        <v>1.3443500519742999E-2</v>
      </c>
      <c r="V893" s="15">
        <v>0</v>
      </c>
      <c r="W893" s="15">
        <f t="shared" si="157"/>
        <v>-1.3443500519742999E-2</v>
      </c>
      <c r="X893" s="16">
        <f t="shared" si="161"/>
        <v>-100</v>
      </c>
      <c r="Y893" s="13">
        <v>0.01</v>
      </c>
      <c r="Z893" s="13">
        <v>0</v>
      </c>
      <c r="AA893" s="13">
        <v>0</v>
      </c>
      <c r="AB893" s="13">
        <v>0</v>
      </c>
      <c r="AC893" s="53">
        <f t="shared" si="158"/>
        <v>0</v>
      </c>
      <c r="AD893" s="53">
        <f>IFERROR((((V893)/N893)*24),"0.00")</f>
        <v>0</v>
      </c>
      <c r="AE893" s="53">
        <f t="shared" si="159"/>
        <v>0</v>
      </c>
      <c r="AF893" s="53" t="str">
        <f t="shared" si="160"/>
        <v>0.00</v>
      </c>
      <c r="AG893" s="44">
        <v>221112</v>
      </c>
      <c r="AH893" s="15" t="s">
        <v>686</v>
      </c>
      <c r="AI893" s="20"/>
      <c r="AJ893" s="20"/>
      <c r="AK893" s="20"/>
      <c r="AL893" s="20"/>
      <c r="AM893" s="20"/>
      <c r="AN893" s="20"/>
      <c r="AO893" s="20"/>
      <c r="AP893" s="20"/>
      <c r="AQ893" s="20"/>
      <c r="AR893" s="20"/>
      <c r="AS893" s="20"/>
      <c r="AT893" s="20"/>
    </row>
    <row r="894" spans="1:46" ht="26.1" customHeight="1" x14ac:dyDescent="0.25">
      <c r="A894" s="39" t="s">
        <v>33</v>
      </c>
      <c r="B894" s="13" t="s">
        <v>256</v>
      </c>
      <c r="C894" s="13">
        <v>34015</v>
      </c>
      <c r="D894" s="13" t="s">
        <v>251</v>
      </c>
      <c r="E894" s="13">
        <v>55784</v>
      </c>
      <c r="F894" s="13" t="s">
        <v>271</v>
      </c>
      <c r="G894" s="13" t="s">
        <v>192</v>
      </c>
      <c r="H894" s="13" t="s">
        <v>193</v>
      </c>
      <c r="I894" s="4">
        <v>8008</v>
      </c>
      <c r="J894" s="4">
        <v>1001</v>
      </c>
      <c r="K894" s="14" t="s">
        <v>34</v>
      </c>
      <c r="L894" s="15" t="s">
        <v>679</v>
      </c>
      <c r="M894" s="68">
        <v>41</v>
      </c>
      <c r="N894" s="61">
        <v>82</v>
      </c>
      <c r="O894" s="65">
        <f t="shared" si="153"/>
        <v>1.8568840579710144E-2</v>
      </c>
      <c r="P894" s="65">
        <f t="shared" si="154"/>
        <v>3.7137681159420288E-2</v>
      </c>
      <c r="Q894" s="15">
        <v>3.6614396756723101E-2</v>
      </c>
      <c r="R894" s="15">
        <v>0</v>
      </c>
      <c r="S894" s="15">
        <f t="shared" si="155"/>
        <v>-3.6614396756723101E-2</v>
      </c>
      <c r="T894" s="15">
        <f t="shared" si="156"/>
        <v>-100</v>
      </c>
      <c r="U894" s="15">
        <v>2.5998703783750202E-2</v>
      </c>
      <c r="V894" s="15">
        <v>0</v>
      </c>
      <c r="W894" s="15">
        <f t="shared" si="157"/>
        <v>-2.5998703783750202E-2</v>
      </c>
      <c r="X894" s="16">
        <f t="shared" si="161"/>
        <v>-100</v>
      </c>
      <c r="Y894" s="13">
        <v>0.04</v>
      </c>
      <c r="Z894" s="13">
        <v>5.69</v>
      </c>
      <c r="AA894" s="13">
        <v>0</v>
      </c>
      <c r="AB894" s="13">
        <v>0</v>
      </c>
      <c r="AC894" s="53">
        <f t="shared" si="158"/>
        <v>2.8450000000000003E-3</v>
      </c>
      <c r="AD894" s="53">
        <f>IFERROR((((V894)/N894)*24),"0.00")</f>
        <v>0</v>
      </c>
      <c r="AE894" s="53">
        <f t="shared" si="159"/>
        <v>-2.8450000000000003E-3</v>
      </c>
      <c r="AF894" s="53">
        <f t="shared" si="160"/>
        <v>-100</v>
      </c>
      <c r="AG894" s="44">
        <v>221112</v>
      </c>
      <c r="AH894" s="15" t="s">
        <v>686</v>
      </c>
      <c r="AI894" s="20"/>
      <c r="AJ894" s="20"/>
      <c r="AK894" s="20"/>
      <c r="AL894" s="20"/>
      <c r="AM894" s="20"/>
      <c r="AN894" s="20"/>
      <c r="AO894" s="20"/>
      <c r="AP894" s="20"/>
      <c r="AQ894" s="20"/>
      <c r="AR894" s="20"/>
      <c r="AS894" s="20"/>
      <c r="AT894" s="20"/>
    </row>
    <row r="895" spans="1:46" ht="26.1" customHeight="1" x14ac:dyDescent="0.25">
      <c r="A895" s="39" t="s">
        <v>33</v>
      </c>
      <c r="B895" s="13" t="s">
        <v>256</v>
      </c>
      <c r="C895" s="13">
        <v>34015</v>
      </c>
      <c r="D895" s="13" t="s">
        <v>251</v>
      </c>
      <c r="E895" s="13">
        <v>55784</v>
      </c>
      <c r="F895" s="13" t="s">
        <v>271</v>
      </c>
      <c r="G895" s="13" t="s">
        <v>192</v>
      </c>
      <c r="H895" s="13" t="s">
        <v>193</v>
      </c>
      <c r="I895" s="4">
        <v>8008</v>
      </c>
      <c r="J895" s="4">
        <v>1001</v>
      </c>
      <c r="K895" s="14" t="s">
        <v>35</v>
      </c>
      <c r="L895" s="15" t="s">
        <v>679</v>
      </c>
      <c r="M895" s="68">
        <v>41</v>
      </c>
      <c r="N895" s="61">
        <v>82</v>
      </c>
      <c r="O895" s="65">
        <f t="shared" si="153"/>
        <v>1.8568840579710144E-2</v>
      </c>
      <c r="P895" s="65">
        <f t="shared" si="154"/>
        <v>3.7137681159420288E-2</v>
      </c>
      <c r="Q895" s="15">
        <v>1.1397809197286799</v>
      </c>
      <c r="R895" s="15">
        <v>0</v>
      </c>
      <c r="S895" s="15">
        <f t="shared" si="155"/>
        <v>-1.1397809197286799</v>
      </c>
      <c r="T895" s="15">
        <f t="shared" si="156"/>
        <v>-100</v>
      </c>
      <c r="U895" s="15">
        <v>0.80932171864760294</v>
      </c>
      <c r="V895" s="15">
        <v>0</v>
      </c>
      <c r="W895" s="15">
        <f t="shared" si="157"/>
        <v>-0.80932171864760294</v>
      </c>
      <c r="X895" s="16">
        <f t="shared" si="161"/>
        <v>-100</v>
      </c>
      <c r="Y895" s="13">
        <v>1.1399999999999999</v>
      </c>
      <c r="Z895" s="13">
        <v>176.71</v>
      </c>
      <c r="AA895" s="13">
        <v>0</v>
      </c>
      <c r="AB895" s="13">
        <v>0</v>
      </c>
      <c r="AC895" s="53">
        <f t="shared" si="158"/>
        <v>8.8355000000000003E-2</v>
      </c>
      <c r="AD895" s="69">
        <f>AC895+(AC895*(X895/100))</f>
        <v>0</v>
      </c>
      <c r="AE895" s="53">
        <f t="shared" si="159"/>
        <v>-8.8355000000000003E-2</v>
      </c>
      <c r="AF895" s="53">
        <f t="shared" si="160"/>
        <v>-100</v>
      </c>
      <c r="AG895" s="44">
        <v>221112</v>
      </c>
      <c r="AH895" s="15" t="s">
        <v>686</v>
      </c>
      <c r="AI895" s="20"/>
      <c r="AJ895" s="20"/>
      <c r="AK895" s="20"/>
      <c r="AL895" s="20"/>
      <c r="AM895" s="20"/>
      <c r="AN895" s="20"/>
      <c r="AO895" s="20"/>
      <c r="AP895" s="20"/>
      <c r="AQ895" s="20"/>
      <c r="AR895" s="20"/>
      <c r="AS895" s="20"/>
      <c r="AT895" s="20"/>
    </row>
    <row r="896" spans="1:46" ht="26.1" customHeight="1" x14ac:dyDescent="0.25">
      <c r="A896" s="39" t="s">
        <v>33</v>
      </c>
      <c r="B896" s="13" t="s">
        <v>256</v>
      </c>
      <c r="C896" s="13">
        <v>34015</v>
      </c>
      <c r="D896" s="13" t="s">
        <v>251</v>
      </c>
      <c r="E896" s="13">
        <v>55784</v>
      </c>
      <c r="F896" s="13" t="s">
        <v>271</v>
      </c>
      <c r="G896" s="13" t="s">
        <v>192</v>
      </c>
      <c r="H896" s="13" t="s">
        <v>193</v>
      </c>
      <c r="I896" s="4">
        <v>8008</v>
      </c>
      <c r="J896" s="4">
        <v>1001</v>
      </c>
      <c r="K896" s="14" t="s">
        <v>36</v>
      </c>
      <c r="L896" s="15" t="s">
        <v>679</v>
      </c>
      <c r="M896" s="68">
        <v>41</v>
      </c>
      <c r="N896" s="61">
        <v>82</v>
      </c>
      <c r="O896" s="65">
        <f t="shared" si="153"/>
        <v>1.8568840579710144E-2</v>
      </c>
      <c r="P896" s="65">
        <f t="shared" si="154"/>
        <v>3.7137681159420288E-2</v>
      </c>
      <c r="Q896" s="15">
        <v>35.035611902246302</v>
      </c>
      <c r="R896" s="15">
        <v>0</v>
      </c>
      <c r="S896" s="15">
        <f t="shared" si="155"/>
        <v>-35.035611902246302</v>
      </c>
      <c r="T896" s="15">
        <f t="shared" si="156"/>
        <v>-100</v>
      </c>
      <c r="U896" s="15">
        <v>24.8776595113954</v>
      </c>
      <c r="V896" s="15">
        <v>0</v>
      </c>
      <c r="W896" s="15">
        <f t="shared" si="157"/>
        <v>-24.8776595113954</v>
      </c>
      <c r="X896" s="16">
        <f t="shared" si="161"/>
        <v>-100</v>
      </c>
      <c r="Y896" s="13">
        <v>2.69</v>
      </c>
      <c r="Z896" s="13">
        <v>415.14</v>
      </c>
      <c r="AA896" s="13">
        <v>2.17</v>
      </c>
      <c r="AB896" s="13">
        <v>0</v>
      </c>
      <c r="AC896" s="53">
        <f t="shared" si="158"/>
        <v>0.20757</v>
      </c>
      <c r="AD896" s="53">
        <f>AC896+(AC896*(X896/100))</f>
        <v>0</v>
      </c>
      <c r="AE896" s="53">
        <f t="shared" si="159"/>
        <v>-0.20757</v>
      </c>
      <c r="AF896" s="53">
        <f t="shared" si="160"/>
        <v>-100</v>
      </c>
      <c r="AG896" s="44">
        <v>221112</v>
      </c>
      <c r="AH896" s="15" t="s">
        <v>686</v>
      </c>
      <c r="AI896" s="20"/>
      <c r="AJ896" s="20"/>
      <c r="AK896" s="20"/>
      <c r="AL896" s="20"/>
      <c r="AM896" s="20"/>
      <c r="AN896" s="20"/>
      <c r="AO896" s="20"/>
      <c r="AP896" s="20"/>
      <c r="AQ896" s="20"/>
      <c r="AR896" s="20"/>
      <c r="AS896" s="20"/>
      <c r="AT896" s="20"/>
    </row>
    <row r="897" spans="1:46" ht="26.1" customHeight="1" x14ac:dyDescent="0.25">
      <c r="A897" s="40" t="s">
        <v>16</v>
      </c>
      <c r="B897" s="13" t="s">
        <v>255</v>
      </c>
      <c r="C897" s="13">
        <v>34009</v>
      </c>
      <c r="D897" s="13" t="s">
        <v>251</v>
      </c>
      <c r="E897" s="13">
        <v>73243</v>
      </c>
      <c r="F897" s="13" t="s">
        <v>271</v>
      </c>
      <c r="G897" s="13" t="s">
        <v>194</v>
      </c>
      <c r="H897" s="13" t="s">
        <v>195</v>
      </c>
      <c r="I897" s="4">
        <v>2382</v>
      </c>
      <c r="J897" s="4">
        <v>3001</v>
      </c>
      <c r="K897" s="13" t="s">
        <v>40</v>
      </c>
      <c r="L897" s="15" t="s">
        <v>679</v>
      </c>
      <c r="M897" s="68">
        <v>42</v>
      </c>
      <c r="N897" s="61">
        <v>0</v>
      </c>
      <c r="O897" s="65">
        <f t="shared" si="153"/>
        <v>1.9021739130434784E-2</v>
      </c>
      <c r="P897" s="65">
        <f t="shared" si="154"/>
        <v>0</v>
      </c>
      <c r="Q897" s="15">
        <v>0.27058984200011499</v>
      </c>
      <c r="R897" s="15">
        <v>0</v>
      </c>
      <c r="S897" s="15">
        <f t="shared" si="155"/>
        <v>-0.27058984200011499</v>
      </c>
      <c r="T897" s="15">
        <f t="shared" si="156"/>
        <v>-100</v>
      </c>
      <c r="U897" s="15">
        <v>0.23149612545051468</v>
      </c>
      <c r="V897" s="15">
        <v>0</v>
      </c>
      <c r="W897" s="15">
        <f t="shared" si="157"/>
        <v>-0.23149612545051468</v>
      </c>
      <c r="X897" s="16">
        <f t="shared" si="161"/>
        <v>-100</v>
      </c>
      <c r="Y897" s="13">
        <v>0.27</v>
      </c>
      <c r="Z897" s="13">
        <v>0</v>
      </c>
      <c r="AA897" s="13">
        <v>0</v>
      </c>
      <c r="AB897" s="13">
        <v>0</v>
      </c>
      <c r="AC897" s="53">
        <f t="shared" si="158"/>
        <v>0</v>
      </c>
      <c r="AD897" s="53" t="str">
        <f>IFERROR((((V897)/N897)*24),"0.00")</f>
        <v>0.00</v>
      </c>
      <c r="AE897" s="53">
        <f t="shared" si="159"/>
        <v>0</v>
      </c>
      <c r="AF897" s="53" t="str">
        <f t="shared" si="160"/>
        <v>0.00</v>
      </c>
      <c r="AG897" s="44">
        <v>221112</v>
      </c>
      <c r="AH897" s="15" t="s">
        <v>682</v>
      </c>
      <c r="AI897" s="59"/>
      <c r="AJ897" s="20"/>
      <c r="AK897" s="20"/>
      <c r="AL897" s="20"/>
      <c r="AM897" s="20"/>
      <c r="AN897" s="20"/>
      <c r="AO897" s="20"/>
      <c r="AP897" s="20"/>
      <c r="AQ897" s="20"/>
      <c r="AR897" s="20"/>
      <c r="AS897" s="20"/>
      <c r="AT897" s="20"/>
    </row>
    <row r="898" spans="1:46" ht="26.1" customHeight="1" x14ac:dyDescent="0.25">
      <c r="A898" s="39" t="s">
        <v>16</v>
      </c>
      <c r="B898" s="13" t="s">
        <v>255</v>
      </c>
      <c r="C898" s="13">
        <v>34009</v>
      </c>
      <c r="D898" s="13" t="s">
        <v>251</v>
      </c>
      <c r="E898" s="13">
        <v>73243</v>
      </c>
      <c r="F898" s="13" t="s">
        <v>271</v>
      </c>
      <c r="G898" s="13" t="s">
        <v>194</v>
      </c>
      <c r="H898" s="13" t="s">
        <v>195</v>
      </c>
      <c r="I898" s="4">
        <v>2382</v>
      </c>
      <c r="J898" s="4">
        <v>3001</v>
      </c>
      <c r="K898" s="14" t="s">
        <v>38</v>
      </c>
      <c r="L898" s="15" t="s">
        <v>679</v>
      </c>
      <c r="M898" s="68">
        <v>42</v>
      </c>
      <c r="N898" s="61">
        <v>0</v>
      </c>
      <c r="O898" s="65">
        <f t="shared" si="153"/>
        <v>1.9021739130434784E-2</v>
      </c>
      <c r="P898" s="65">
        <f t="shared" si="154"/>
        <v>0</v>
      </c>
      <c r="Q898" s="15">
        <v>0.47448791500020099</v>
      </c>
      <c r="R898" s="15">
        <v>0</v>
      </c>
      <c r="S898" s="15">
        <f t="shared" si="155"/>
        <v>-0.47448791500020099</v>
      </c>
      <c r="T898" s="15">
        <f t="shared" si="156"/>
        <v>-100</v>
      </c>
      <c r="U898" s="15">
        <v>0.40593583662905175</v>
      </c>
      <c r="V898" s="15">
        <v>0</v>
      </c>
      <c r="W898" s="15">
        <f t="shared" si="157"/>
        <v>-0.40593583662905175</v>
      </c>
      <c r="X898" s="16">
        <f t="shared" si="161"/>
        <v>-100</v>
      </c>
      <c r="Y898" s="13">
        <v>0.47</v>
      </c>
      <c r="Z898" s="13">
        <v>0</v>
      </c>
      <c r="AA898" s="13">
        <v>0</v>
      </c>
      <c r="AB898" s="13">
        <v>0</v>
      </c>
      <c r="AC898" s="53">
        <f t="shared" si="158"/>
        <v>0</v>
      </c>
      <c r="AD898" s="53" t="str">
        <f>IFERROR((((V898)/N898)*24),"0.00")</f>
        <v>0.00</v>
      </c>
      <c r="AE898" s="53">
        <f t="shared" si="159"/>
        <v>0</v>
      </c>
      <c r="AF898" s="53" t="str">
        <f t="shared" si="160"/>
        <v>0.00</v>
      </c>
      <c r="AG898" s="44">
        <v>221112</v>
      </c>
      <c r="AH898" s="15" t="s">
        <v>682</v>
      </c>
      <c r="AI898" s="20"/>
      <c r="AJ898" s="20"/>
      <c r="AK898" s="20"/>
      <c r="AL898" s="20"/>
      <c r="AM898" s="20"/>
      <c r="AN898" s="20"/>
      <c r="AO898" s="20"/>
      <c r="AP898" s="20"/>
      <c r="AQ898" s="20"/>
      <c r="AR898" s="20"/>
      <c r="AS898" s="20"/>
      <c r="AT898" s="20"/>
    </row>
    <row r="899" spans="1:46" ht="26.1" customHeight="1" x14ac:dyDescent="0.25">
      <c r="A899" s="39" t="s">
        <v>16</v>
      </c>
      <c r="B899" s="13" t="s">
        <v>255</v>
      </c>
      <c r="C899" s="13">
        <v>34009</v>
      </c>
      <c r="D899" s="13" t="s">
        <v>251</v>
      </c>
      <c r="E899" s="13">
        <v>73243</v>
      </c>
      <c r="F899" s="13" t="s">
        <v>271</v>
      </c>
      <c r="G899" s="13" t="s">
        <v>194</v>
      </c>
      <c r="H899" s="13" t="s">
        <v>195</v>
      </c>
      <c r="I899" s="4">
        <v>2382</v>
      </c>
      <c r="J899" s="4">
        <v>3001</v>
      </c>
      <c r="K899" s="14" t="s">
        <v>39</v>
      </c>
      <c r="L899" s="15" t="s">
        <v>679</v>
      </c>
      <c r="M899" s="68">
        <v>42</v>
      </c>
      <c r="N899" s="61">
        <v>0</v>
      </c>
      <c r="O899" s="65">
        <f t="shared" si="153"/>
        <v>1.9021739130434784E-2</v>
      </c>
      <c r="P899" s="65">
        <f t="shared" si="154"/>
        <v>0</v>
      </c>
      <c r="Q899" s="15">
        <v>6.6175179000028103E-2</v>
      </c>
      <c r="R899" s="15">
        <v>0</v>
      </c>
      <c r="S899" s="15">
        <f t="shared" si="155"/>
        <v>-6.6175179000028103E-2</v>
      </c>
      <c r="T899" s="15">
        <f t="shared" si="156"/>
        <v>-100</v>
      </c>
      <c r="U899" s="15">
        <v>5.6614459087840685E-2</v>
      </c>
      <c r="V899" s="15">
        <v>0</v>
      </c>
      <c r="W899" s="15">
        <f t="shared" si="157"/>
        <v>-5.6614459087840685E-2</v>
      </c>
      <c r="X899" s="16">
        <f t="shared" si="161"/>
        <v>-100</v>
      </c>
      <c r="Y899" s="13">
        <v>7.0000000000000007E-2</v>
      </c>
      <c r="Z899" s="13">
        <v>0</v>
      </c>
      <c r="AA899" s="13">
        <v>0</v>
      </c>
      <c r="AB899" s="13">
        <v>0</v>
      </c>
      <c r="AC899" s="53">
        <f t="shared" si="158"/>
        <v>0</v>
      </c>
      <c r="AD899" s="53" t="str">
        <f>IFERROR((((V899)/N899)*24),"0.00")</f>
        <v>0.00</v>
      </c>
      <c r="AE899" s="53">
        <f t="shared" si="159"/>
        <v>0</v>
      </c>
      <c r="AF899" s="53" t="str">
        <f t="shared" si="160"/>
        <v>0.00</v>
      </c>
      <c r="AG899" s="44">
        <v>221112</v>
      </c>
      <c r="AH899" s="15" t="s">
        <v>682</v>
      </c>
      <c r="AI899" s="20"/>
      <c r="AJ899" s="20"/>
      <c r="AK899" s="20"/>
      <c r="AL899" s="20"/>
      <c r="AM899" s="20"/>
      <c r="AN899" s="20"/>
      <c r="AO899" s="20"/>
      <c r="AP899" s="20"/>
      <c r="AQ899" s="20"/>
      <c r="AR899" s="20"/>
      <c r="AS899" s="20"/>
      <c r="AT899" s="20"/>
    </row>
    <row r="900" spans="1:46" ht="26.1" customHeight="1" x14ac:dyDescent="0.25">
      <c r="A900" s="39" t="s">
        <v>16</v>
      </c>
      <c r="B900" s="13" t="s">
        <v>255</v>
      </c>
      <c r="C900" s="13">
        <v>34009</v>
      </c>
      <c r="D900" s="13" t="s">
        <v>251</v>
      </c>
      <c r="E900" s="13">
        <v>73243</v>
      </c>
      <c r="F900" s="13" t="s">
        <v>271</v>
      </c>
      <c r="G900" s="13" t="s">
        <v>194</v>
      </c>
      <c r="H900" s="13" t="s">
        <v>195</v>
      </c>
      <c r="I900" s="4">
        <v>2382</v>
      </c>
      <c r="J900" s="4">
        <v>3001</v>
      </c>
      <c r="K900" s="14" t="s">
        <v>37</v>
      </c>
      <c r="L900" s="15" t="s">
        <v>679</v>
      </c>
      <c r="M900" s="68">
        <v>42</v>
      </c>
      <c r="N900" s="61">
        <v>0</v>
      </c>
      <c r="O900" s="65">
        <f t="shared" si="153"/>
        <v>1.9021739130434784E-2</v>
      </c>
      <c r="P900" s="65">
        <f t="shared" si="154"/>
        <v>0</v>
      </c>
      <c r="Q900" s="15">
        <v>8.5237350000017392E-3</v>
      </c>
      <c r="R900" s="15">
        <v>0</v>
      </c>
      <c r="S900" s="15">
        <f t="shared" si="155"/>
        <v>-8.5237350000017392E-3</v>
      </c>
      <c r="T900" s="15">
        <f t="shared" si="156"/>
        <v>-100</v>
      </c>
      <c r="U900" s="15">
        <v>7.2922605382448897E-3</v>
      </c>
      <c r="V900" s="15">
        <v>0</v>
      </c>
      <c r="W900" s="15">
        <f t="shared" si="157"/>
        <v>-7.2922605382448897E-3</v>
      </c>
      <c r="X900" s="16">
        <f t="shared" si="161"/>
        <v>-100</v>
      </c>
      <c r="Y900" s="13">
        <v>0.1</v>
      </c>
      <c r="Z900" s="13">
        <v>0</v>
      </c>
      <c r="AA900" s="13">
        <v>0</v>
      </c>
      <c r="AB900" s="13">
        <v>0</v>
      </c>
      <c r="AC900" s="53">
        <f t="shared" si="158"/>
        <v>0</v>
      </c>
      <c r="AD900" s="53" t="str">
        <f>IFERROR((((V900)/N900)*24),"0.00")</f>
        <v>0.00</v>
      </c>
      <c r="AE900" s="53">
        <f t="shared" si="159"/>
        <v>0</v>
      </c>
      <c r="AF900" s="53" t="str">
        <f t="shared" si="160"/>
        <v>0.00</v>
      </c>
      <c r="AG900" s="44">
        <v>221112</v>
      </c>
      <c r="AH900" s="15" t="s">
        <v>682</v>
      </c>
      <c r="AI900" s="20"/>
      <c r="AJ900" s="20"/>
      <c r="AK900" s="20"/>
      <c r="AL900" s="20"/>
      <c r="AM900" s="20"/>
      <c r="AN900" s="20"/>
      <c r="AO900" s="20"/>
      <c r="AP900" s="20"/>
      <c r="AQ900" s="20"/>
      <c r="AR900" s="20"/>
      <c r="AS900" s="20"/>
      <c r="AT900" s="20"/>
    </row>
    <row r="901" spans="1:46" ht="26.1" customHeight="1" x14ac:dyDescent="0.25">
      <c r="A901" s="39" t="s">
        <v>16</v>
      </c>
      <c r="B901" s="13" t="s">
        <v>255</v>
      </c>
      <c r="C901" s="13">
        <v>34009</v>
      </c>
      <c r="D901" s="13" t="s">
        <v>251</v>
      </c>
      <c r="E901" s="13">
        <v>73243</v>
      </c>
      <c r="F901" s="13" t="s">
        <v>271</v>
      </c>
      <c r="G901" s="13" t="s">
        <v>194</v>
      </c>
      <c r="H901" s="13" t="s">
        <v>195</v>
      </c>
      <c r="I901" s="4">
        <v>2382</v>
      </c>
      <c r="J901" s="4">
        <v>3001</v>
      </c>
      <c r="K901" s="14" t="s">
        <v>34</v>
      </c>
      <c r="L901" s="15" t="s">
        <v>679</v>
      </c>
      <c r="M901" s="68">
        <v>42</v>
      </c>
      <c r="N901" s="61">
        <v>0</v>
      </c>
      <c r="O901" s="65">
        <f t="shared" si="153"/>
        <v>1.9021739130434784E-2</v>
      </c>
      <c r="P901" s="65">
        <f t="shared" si="154"/>
        <v>0</v>
      </c>
      <c r="Q901" s="15">
        <v>2.3246550000009898E-3</v>
      </c>
      <c r="R901" s="15">
        <v>0</v>
      </c>
      <c r="S901" s="15">
        <f t="shared" si="155"/>
        <v>-2.3246550000009898E-3</v>
      </c>
      <c r="T901" s="15">
        <f t="shared" si="156"/>
        <v>-100</v>
      </c>
      <c r="U901" s="15">
        <v>1.9887983286126678E-3</v>
      </c>
      <c r="V901" s="15">
        <v>0</v>
      </c>
      <c r="W901" s="15">
        <f t="shared" si="157"/>
        <v>-1.9887983286126678E-3</v>
      </c>
      <c r="X901" s="16">
        <f t="shared" si="161"/>
        <v>-100</v>
      </c>
      <c r="Y901" s="13">
        <v>0</v>
      </c>
      <c r="Z901" s="13">
        <v>0.44</v>
      </c>
      <c r="AA901" s="13">
        <v>0</v>
      </c>
      <c r="AB901" s="13">
        <v>0</v>
      </c>
      <c r="AC901" s="53">
        <f t="shared" si="158"/>
        <v>2.2000000000000001E-4</v>
      </c>
      <c r="AD901" s="53" t="str">
        <f>IFERROR((((V901)/N901)*24),"0.00")</f>
        <v>0.00</v>
      </c>
      <c r="AE901" s="53">
        <f t="shared" si="159"/>
        <v>-2.2000000000000001E-4</v>
      </c>
      <c r="AF901" s="53">
        <f t="shared" si="160"/>
        <v>-100</v>
      </c>
      <c r="AG901" s="44">
        <v>221112</v>
      </c>
      <c r="AH901" s="15" t="s">
        <v>682</v>
      </c>
      <c r="AI901" s="20"/>
      <c r="AJ901" s="20"/>
      <c r="AK901" s="20"/>
      <c r="AL901" s="20"/>
      <c r="AM901" s="20"/>
      <c r="AN901" s="20"/>
      <c r="AO901" s="20"/>
      <c r="AP901" s="20"/>
      <c r="AQ901" s="20"/>
      <c r="AR901" s="20"/>
      <c r="AS901" s="20"/>
      <c r="AT901" s="20"/>
    </row>
    <row r="902" spans="1:46" ht="26.1" customHeight="1" x14ac:dyDescent="0.25">
      <c r="A902" s="39" t="s">
        <v>16</v>
      </c>
      <c r="B902" s="13" t="s">
        <v>255</v>
      </c>
      <c r="C902" s="13">
        <v>34009</v>
      </c>
      <c r="D902" s="13" t="s">
        <v>251</v>
      </c>
      <c r="E902" s="13">
        <v>73243</v>
      </c>
      <c r="F902" s="13" t="s">
        <v>271</v>
      </c>
      <c r="G902" s="13" t="s">
        <v>194</v>
      </c>
      <c r="H902" s="13" t="s">
        <v>195</v>
      </c>
      <c r="I902" s="4">
        <v>2382</v>
      </c>
      <c r="J902" s="4">
        <v>3001</v>
      </c>
      <c r="K902" s="14" t="s">
        <v>35</v>
      </c>
      <c r="L902" s="15" t="s">
        <v>679</v>
      </c>
      <c r="M902" s="68">
        <v>42</v>
      </c>
      <c r="N902" s="61">
        <v>0</v>
      </c>
      <c r="O902" s="65">
        <f t="shared" si="153"/>
        <v>1.9021739130434784E-2</v>
      </c>
      <c r="P902" s="65">
        <f t="shared" si="154"/>
        <v>0</v>
      </c>
      <c r="Q902" s="15">
        <v>0.33108253100014001</v>
      </c>
      <c r="R902" s="15">
        <v>0</v>
      </c>
      <c r="S902" s="15">
        <f t="shared" si="155"/>
        <v>-0.33108253100014001</v>
      </c>
      <c r="T902" s="15">
        <f t="shared" si="156"/>
        <v>-100</v>
      </c>
      <c r="U902" s="15">
        <v>0.28324907751285788</v>
      </c>
      <c r="V902" s="15">
        <v>0</v>
      </c>
      <c r="W902" s="15">
        <f t="shared" si="157"/>
        <v>-0.28324907751285788</v>
      </c>
      <c r="X902" s="16">
        <f t="shared" si="161"/>
        <v>-100</v>
      </c>
      <c r="Y902" s="13">
        <v>0.33</v>
      </c>
      <c r="Z902" s="13">
        <v>65.02</v>
      </c>
      <c r="AA902" s="13">
        <v>0</v>
      </c>
      <c r="AB902" s="13">
        <v>25.6</v>
      </c>
      <c r="AC902" s="53">
        <f t="shared" si="158"/>
        <v>3.2509999999999997E-2</v>
      </c>
      <c r="AD902" s="69">
        <f>AC902+(AC902*(X902/100))</f>
        <v>0</v>
      </c>
      <c r="AE902" s="53">
        <f t="shared" si="159"/>
        <v>-3.2509999999999997E-2</v>
      </c>
      <c r="AF902" s="53">
        <f t="shared" si="160"/>
        <v>-100</v>
      </c>
      <c r="AG902" s="44">
        <v>221112</v>
      </c>
      <c r="AH902" s="15" t="s">
        <v>682</v>
      </c>
      <c r="AI902" s="20"/>
      <c r="AJ902" s="20"/>
      <c r="AK902" s="20"/>
      <c r="AL902" s="20"/>
      <c r="AM902" s="20"/>
      <c r="AN902" s="20"/>
      <c r="AO902" s="20"/>
      <c r="AP902" s="20"/>
      <c r="AQ902" s="20"/>
      <c r="AR902" s="20"/>
      <c r="AS902" s="20"/>
      <c r="AT902" s="20"/>
    </row>
    <row r="903" spans="1:46" ht="26.1" customHeight="1" x14ac:dyDescent="0.25">
      <c r="A903" s="39" t="s">
        <v>16</v>
      </c>
      <c r="B903" s="13" t="s">
        <v>255</v>
      </c>
      <c r="C903" s="13">
        <v>34009</v>
      </c>
      <c r="D903" s="13" t="s">
        <v>251</v>
      </c>
      <c r="E903" s="13">
        <v>73243</v>
      </c>
      <c r="F903" s="13" t="s">
        <v>271</v>
      </c>
      <c r="G903" s="13" t="s">
        <v>194</v>
      </c>
      <c r="H903" s="13" t="s">
        <v>195</v>
      </c>
      <c r="I903" s="4">
        <v>2382</v>
      </c>
      <c r="J903" s="4">
        <v>3001</v>
      </c>
      <c r="K903" s="14" t="s">
        <v>36</v>
      </c>
      <c r="L903" s="15" t="s">
        <v>679</v>
      </c>
      <c r="M903" s="68">
        <v>42</v>
      </c>
      <c r="N903" s="61">
        <v>0</v>
      </c>
      <c r="O903" s="65">
        <f t="shared" si="153"/>
        <v>1.9021739130434784E-2</v>
      </c>
      <c r="P903" s="65">
        <f t="shared" si="154"/>
        <v>0</v>
      </c>
      <c r="Q903" s="15">
        <v>5.3571999999979898</v>
      </c>
      <c r="R903" s="15">
        <v>0</v>
      </c>
      <c r="S903" s="15">
        <f t="shared" si="155"/>
        <v>-5.3571999999979898</v>
      </c>
      <c r="T903" s="15">
        <f t="shared" si="156"/>
        <v>-100</v>
      </c>
      <c r="U903" s="15">
        <v>4.5832135977319792</v>
      </c>
      <c r="V903" s="15">
        <v>0</v>
      </c>
      <c r="W903" s="15">
        <f t="shared" si="157"/>
        <v>-4.5832135977319792</v>
      </c>
      <c r="X903" s="16">
        <f t="shared" si="161"/>
        <v>-100</v>
      </c>
      <c r="Y903" s="13">
        <v>1.1000000000000001</v>
      </c>
      <c r="Z903" s="13">
        <v>216.73</v>
      </c>
      <c r="AA903" s="13">
        <v>1.03</v>
      </c>
      <c r="AB903" s="13">
        <v>0</v>
      </c>
      <c r="AC903" s="53">
        <f t="shared" si="158"/>
        <v>0.10836499999999999</v>
      </c>
      <c r="AD903" s="53">
        <f>AC903+(AC903*(X903/100))</f>
        <v>0</v>
      </c>
      <c r="AE903" s="53">
        <f t="shared" si="159"/>
        <v>-0.10836499999999999</v>
      </c>
      <c r="AF903" s="53">
        <f t="shared" si="160"/>
        <v>-100</v>
      </c>
      <c r="AG903" s="44">
        <v>221112</v>
      </c>
      <c r="AH903" s="15" t="s">
        <v>682</v>
      </c>
      <c r="AI903" s="20"/>
      <c r="AJ903" s="20"/>
      <c r="AK903" s="20"/>
      <c r="AL903" s="20"/>
      <c r="AM903" s="20"/>
      <c r="AN903" s="20"/>
      <c r="AO903" s="20"/>
      <c r="AP903" s="20"/>
      <c r="AQ903" s="20"/>
      <c r="AR903" s="20"/>
      <c r="AS903" s="20"/>
      <c r="AT903" s="20"/>
    </row>
    <row r="904" spans="1:46" ht="26.1" customHeight="1" x14ac:dyDescent="0.25">
      <c r="A904" s="40" t="s">
        <v>16</v>
      </c>
      <c r="B904" s="13" t="s">
        <v>255</v>
      </c>
      <c r="C904" s="13">
        <v>34009</v>
      </c>
      <c r="D904" s="13" t="s">
        <v>251</v>
      </c>
      <c r="E904" s="13">
        <v>73243</v>
      </c>
      <c r="F904" s="13" t="s">
        <v>280</v>
      </c>
      <c r="G904" s="13" t="s">
        <v>194</v>
      </c>
      <c r="H904" s="13" t="s">
        <v>196</v>
      </c>
      <c r="I904" s="4">
        <v>2382</v>
      </c>
      <c r="J904" s="4">
        <v>4001</v>
      </c>
      <c r="K904" s="13" t="s">
        <v>40</v>
      </c>
      <c r="L904" s="15" t="s">
        <v>679</v>
      </c>
      <c r="M904" s="68">
        <v>52</v>
      </c>
      <c r="N904" s="61">
        <v>0</v>
      </c>
      <c r="O904" s="65">
        <f t="shared" ref="O904:O967" si="163">M904/2208</f>
        <v>2.355072463768116E-2</v>
      </c>
      <c r="P904" s="65">
        <f t="shared" ref="P904:P967" si="164">N904/2208</f>
        <v>0</v>
      </c>
      <c r="Q904" s="15">
        <v>0.37080650100064999</v>
      </c>
      <c r="R904" s="15">
        <v>0</v>
      </c>
      <c r="S904" s="15">
        <f t="shared" ref="S904:S967" si="165">R904-Q904</f>
        <v>-0.37080650100064999</v>
      </c>
      <c r="T904" s="15">
        <f t="shared" ref="T904:T967" si="166">IFERROR(((R904-Q904)/Q904)*100,"0.00")</f>
        <v>-100</v>
      </c>
      <c r="U904" s="15">
        <v>0.2954227617862451</v>
      </c>
      <c r="V904" s="15">
        <v>0</v>
      </c>
      <c r="W904" s="15">
        <f t="shared" ref="W904:W967" si="167">V904-U904</f>
        <v>-0.2954227617862451</v>
      </c>
      <c r="X904" s="16">
        <f t="shared" si="161"/>
        <v>-100</v>
      </c>
      <c r="Y904" s="13">
        <v>0.37</v>
      </c>
      <c r="Z904" s="13">
        <v>0</v>
      </c>
      <c r="AA904" s="13">
        <v>0</v>
      </c>
      <c r="AB904" s="13">
        <v>0</v>
      </c>
      <c r="AC904" s="53">
        <f t="shared" ref="AC904:AC967" si="168">Z904/2000</f>
        <v>0</v>
      </c>
      <c r="AD904" s="53" t="str">
        <f>IFERROR((((V904)/N904)*24),"0.00")</f>
        <v>0.00</v>
      </c>
      <c r="AE904" s="53">
        <f t="shared" ref="AE904:AE967" si="169">AD904-AC904</f>
        <v>0</v>
      </c>
      <c r="AF904" s="53" t="str">
        <f t="shared" ref="AF904:AF967" si="170">IFERROR(((AD904-AC904)/AC904)*100,"0.00")</f>
        <v>0.00</v>
      </c>
      <c r="AG904" s="44">
        <v>221112</v>
      </c>
      <c r="AH904" s="15" t="s">
        <v>682</v>
      </c>
      <c r="AI904" s="59"/>
      <c r="AJ904" s="20"/>
      <c r="AK904" s="20"/>
      <c r="AL904" s="20"/>
      <c r="AM904" s="20"/>
      <c r="AN904" s="20"/>
      <c r="AO904" s="20"/>
      <c r="AP904" s="20"/>
      <c r="AQ904" s="20"/>
      <c r="AR904" s="20"/>
      <c r="AS904" s="20"/>
      <c r="AT904" s="20"/>
    </row>
    <row r="905" spans="1:46" ht="26.1" customHeight="1" x14ac:dyDescent="0.25">
      <c r="A905" s="39" t="s">
        <v>16</v>
      </c>
      <c r="B905" s="13" t="s">
        <v>255</v>
      </c>
      <c r="C905" s="13">
        <v>34009</v>
      </c>
      <c r="D905" s="13" t="s">
        <v>251</v>
      </c>
      <c r="E905" s="13">
        <v>73243</v>
      </c>
      <c r="F905" s="13" t="s">
        <v>280</v>
      </c>
      <c r="G905" s="13" t="s">
        <v>194</v>
      </c>
      <c r="H905" s="13" t="s">
        <v>196</v>
      </c>
      <c r="I905" s="4">
        <v>2382</v>
      </c>
      <c r="J905" s="4">
        <v>4001</v>
      </c>
      <c r="K905" s="14" t="s">
        <v>38</v>
      </c>
      <c r="L905" s="15" t="s">
        <v>679</v>
      </c>
      <c r="M905" s="68">
        <v>52</v>
      </c>
      <c r="N905" s="61">
        <v>0</v>
      </c>
      <c r="O905" s="65">
        <f t="shared" si="163"/>
        <v>2.355072463768116E-2</v>
      </c>
      <c r="P905" s="65">
        <f t="shared" si="164"/>
        <v>0</v>
      </c>
      <c r="Q905" s="15">
        <v>0.67073280300117599</v>
      </c>
      <c r="R905" s="15">
        <v>0</v>
      </c>
      <c r="S905" s="15">
        <f t="shared" si="165"/>
        <v>-0.67073280300117599</v>
      </c>
      <c r="T905" s="15">
        <f t="shared" si="166"/>
        <v>-100</v>
      </c>
      <c r="U905" s="15">
        <v>0.53437503535810316</v>
      </c>
      <c r="V905" s="15">
        <v>0</v>
      </c>
      <c r="W905" s="15">
        <f t="shared" si="167"/>
        <v>-0.53437503535810316</v>
      </c>
      <c r="X905" s="16">
        <f t="shared" ref="X905:X968" si="171">IFERROR(((V905-U905)/U905)*100,"0")</f>
        <v>-100</v>
      </c>
      <c r="Y905" s="13">
        <v>0.67</v>
      </c>
      <c r="Z905" s="13">
        <v>0</v>
      </c>
      <c r="AA905" s="13">
        <v>0</v>
      </c>
      <c r="AB905" s="13">
        <v>0</v>
      </c>
      <c r="AC905" s="53">
        <f t="shared" si="168"/>
        <v>0</v>
      </c>
      <c r="AD905" s="53" t="str">
        <f>IFERROR((((V905)/N905)*24),"0.00")</f>
        <v>0.00</v>
      </c>
      <c r="AE905" s="53">
        <f t="shared" si="169"/>
        <v>0</v>
      </c>
      <c r="AF905" s="53" t="str">
        <f t="shared" si="170"/>
        <v>0.00</v>
      </c>
      <c r="AG905" s="44">
        <v>221112</v>
      </c>
      <c r="AH905" s="15" t="s">
        <v>682</v>
      </c>
      <c r="AI905" s="20"/>
      <c r="AJ905" s="20"/>
      <c r="AK905" s="20"/>
      <c r="AL905" s="20"/>
      <c r="AM905" s="20"/>
      <c r="AN905" s="20"/>
      <c r="AO905" s="20"/>
      <c r="AP905" s="20"/>
      <c r="AQ905" s="20"/>
      <c r="AR905" s="20"/>
      <c r="AS905" s="20"/>
      <c r="AT905" s="20"/>
    </row>
    <row r="906" spans="1:46" ht="26.1" customHeight="1" x14ac:dyDescent="0.25">
      <c r="A906" s="39" t="s">
        <v>16</v>
      </c>
      <c r="B906" s="13" t="s">
        <v>255</v>
      </c>
      <c r="C906" s="13">
        <v>34009</v>
      </c>
      <c r="D906" s="13" t="s">
        <v>251</v>
      </c>
      <c r="E906" s="13">
        <v>73243</v>
      </c>
      <c r="F906" s="13" t="s">
        <v>280</v>
      </c>
      <c r="G906" s="13" t="s">
        <v>194</v>
      </c>
      <c r="H906" s="13" t="s">
        <v>196</v>
      </c>
      <c r="I906" s="4">
        <v>2382</v>
      </c>
      <c r="J906" s="4">
        <v>4001</v>
      </c>
      <c r="K906" s="14" t="s">
        <v>39</v>
      </c>
      <c r="L906" s="15" t="s">
        <v>679</v>
      </c>
      <c r="M906" s="68">
        <v>52</v>
      </c>
      <c r="N906" s="61">
        <v>0</v>
      </c>
      <c r="O906" s="65">
        <f t="shared" si="163"/>
        <v>2.355072463768116E-2</v>
      </c>
      <c r="P906" s="65">
        <f t="shared" si="164"/>
        <v>0</v>
      </c>
      <c r="Q906" s="15">
        <v>9.0721046000159095E-2</v>
      </c>
      <c r="R906" s="15">
        <v>0</v>
      </c>
      <c r="S906" s="15">
        <f t="shared" si="165"/>
        <v>-9.0721046000159095E-2</v>
      </c>
      <c r="T906" s="15">
        <f t="shared" si="166"/>
        <v>-100</v>
      </c>
      <c r="U906" s="15">
        <v>7.2277756428701434E-2</v>
      </c>
      <c r="V906" s="15">
        <v>0</v>
      </c>
      <c r="W906" s="15">
        <f t="shared" si="167"/>
        <v>-7.2277756428701434E-2</v>
      </c>
      <c r="X906" s="16">
        <f t="shared" si="171"/>
        <v>-100</v>
      </c>
      <c r="Y906" s="13">
        <v>0.09</v>
      </c>
      <c r="Z906" s="13">
        <v>0</v>
      </c>
      <c r="AA906" s="13">
        <v>0</v>
      </c>
      <c r="AB906" s="13">
        <v>0</v>
      </c>
      <c r="AC906" s="53">
        <f t="shared" si="168"/>
        <v>0</v>
      </c>
      <c r="AD906" s="53" t="str">
        <f>IFERROR((((V906)/N906)*24),"0.00")</f>
        <v>0.00</v>
      </c>
      <c r="AE906" s="53">
        <f t="shared" si="169"/>
        <v>0</v>
      </c>
      <c r="AF906" s="53" t="str">
        <f t="shared" si="170"/>
        <v>0.00</v>
      </c>
      <c r="AG906" s="44">
        <v>221112</v>
      </c>
      <c r="AH906" s="15" t="s">
        <v>682</v>
      </c>
      <c r="AI906" s="20"/>
      <c r="AJ906" s="20"/>
      <c r="AK906" s="20"/>
      <c r="AL906" s="20"/>
      <c r="AM906" s="20"/>
      <c r="AN906" s="20"/>
      <c r="AO906" s="20"/>
      <c r="AP906" s="20"/>
      <c r="AQ906" s="20"/>
      <c r="AR906" s="20"/>
      <c r="AS906" s="20"/>
      <c r="AT906" s="20"/>
    </row>
    <row r="907" spans="1:46" ht="26.1" customHeight="1" x14ac:dyDescent="0.25">
      <c r="A907" s="39" t="s">
        <v>16</v>
      </c>
      <c r="B907" s="13" t="s">
        <v>255</v>
      </c>
      <c r="C907" s="13">
        <v>34009</v>
      </c>
      <c r="D907" s="13" t="s">
        <v>251</v>
      </c>
      <c r="E907" s="13">
        <v>73243</v>
      </c>
      <c r="F907" s="13" t="s">
        <v>280</v>
      </c>
      <c r="G907" s="13" t="s">
        <v>194</v>
      </c>
      <c r="H907" s="13" t="s">
        <v>196</v>
      </c>
      <c r="I907" s="4">
        <v>2382</v>
      </c>
      <c r="J907" s="4">
        <v>4001</v>
      </c>
      <c r="K907" s="14" t="s">
        <v>37</v>
      </c>
      <c r="L907" s="15" t="s">
        <v>679</v>
      </c>
      <c r="M907" s="68">
        <v>52</v>
      </c>
      <c r="N907" s="61">
        <v>0</v>
      </c>
      <c r="O907" s="65">
        <f t="shared" si="163"/>
        <v>2.355072463768116E-2</v>
      </c>
      <c r="P907" s="65">
        <f t="shared" si="164"/>
        <v>0</v>
      </c>
      <c r="Q907" s="15">
        <v>1.15679850000182E-2</v>
      </c>
      <c r="R907" s="15">
        <v>0</v>
      </c>
      <c r="S907" s="15">
        <f t="shared" si="165"/>
        <v>-1.15679850000182E-2</v>
      </c>
      <c r="T907" s="15">
        <f t="shared" si="166"/>
        <v>-100</v>
      </c>
      <c r="U907" s="15">
        <v>9.2162517857285707E-3</v>
      </c>
      <c r="V907" s="15">
        <v>0</v>
      </c>
      <c r="W907" s="15">
        <f t="shared" si="167"/>
        <v>-9.2162517857285707E-3</v>
      </c>
      <c r="X907" s="16">
        <f t="shared" si="171"/>
        <v>-100</v>
      </c>
      <c r="Y907" s="13">
        <v>0.14000000000000001</v>
      </c>
      <c r="Z907" s="13">
        <v>0</v>
      </c>
      <c r="AA907" s="13">
        <v>0</v>
      </c>
      <c r="AB907" s="13">
        <v>0</v>
      </c>
      <c r="AC907" s="53">
        <f t="shared" si="168"/>
        <v>0</v>
      </c>
      <c r="AD907" s="53" t="str">
        <f>IFERROR((((V907)/N907)*24),"0.00")</f>
        <v>0.00</v>
      </c>
      <c r="AE907" s="53">
        <f t="shared" si="169"/>
        <v>0</v>
      </c>
      <c r="AF907" s="53" t="str">
        <f t="shared" si="170"/>
        <v>0.00</v>
      </c>
      <c r="AG907" s="44">
        <v>221112</v>
      </c>
      <c r="AH907" s="15" t="s">
        <v>682</v>
      </c>
      <c r="AI907" s="20"/>
      <c r="AJ907" s="20"/>
      <c r="AK907" s="20"/>
      <c r="AL907" s="20"/>
      <c r="AM907" s="20"/>
      <c r="AN907" s="20"/>
      <c r="AO907" s="20"/>
      <c r="AP907" s="20"/>
      <c r="AQ907" s="20"/>
      <c r="AR907" s="20"/>
      <c r="AS907" s="20"/>
      <c r="AT907" s="20"/>
    </row>
    <row r="908" spans="1:46" ht="26.1" customHeight="1" x14ac:dyDescent="0.25">
      <c r="A908" s="39" t="s">
        <v>16</v>
      </c>
      <c r="B908" s="13" t="s">
        <v>255</v>
      </c>
      <c r="C908" s="13">
        <v>34009</v>
      </c>
      <c r="D908" s="13" t="s">
        <v>251</v>
      </c>
      <c r="E908" s="13">
        <v>73243</v>
      </c>
      <c r="F908" s="13" t="s">
        <v>280</v>
      </c>
      <c r="G908" s="13" t="s">
        <v>194</v>
      </c>
      <c r="H908" s="13" t="s">
        <v>196</v>
      </c>
      <c r="I908" s="4">
        <v>2382</v>
      </c>
      <c r="J908" s="4">
        <v>4001</v>
      </c>
      <c r="K908" s="14" t="s">
        <v>34</v>
      </c>
      <c r="L908" s="15" t="s">
        <v>679</v>
      </c>
      <c r="M908" s="68">
        <v>52</v>
      </c>
      <c r="N908" s="61">
        <v>0</v>
      </c>
      <c r="O908" s="65">
        <f t="shared" si="163"/>
        <v>2.355072463768116E-2</v>
      </c>
      <c r="P908" s="65">
        <f t="shared" si="164"/>
        <v>0</v>
      </c>
      <c r="Q908" s="15">
        <v>3.0847960000054101E-3</v>
      </c>
      <c r="R908" s="15">
        <v>0</v>
      </c>
      <c r="S908" s="15">
        <f t="shared" si="165"/>
        <v>-3.0847960000054101E-3</v>
      </c>
      <c r="T908" s="15">
        <f t="shared" si="166"/>
        <v>-100</v>
      </c>
      <c r="U908" s="15">
        <v>2.4576671428615648E-3</v>
      </c>
      <c r="V908" s="15">
        <v>0</v>
      </c>
      <c r="W908" s="15">
        <f t="shared" si="167"/>
        <v>-2.4576671428615648E-3</v>
      </c>
      <c r="X908" s="16">
        <f t="shared" si="171"/>
        <v>-100</v>
      </c>
      <c r="Y908" s="13">
        <v>0</v>
      </c>
      <c r="Z908" s="13">
        <v>0.5</v>
      </c>
      <c r="AA908" s="13">
        <v>0</v>
      </c>
      <c r="AB908" s="13">
        <v>0</v>
      </c>
      <c r="AC908" s="53">
        <f t="shared" si="168"/>
        <v>2.5000000000000001E-4</v>
      </c>
      <c r="AD908" s="53" t="str">
        <f>IFERROR((((V908)/N908)*24),"0.00")</f>
        <v>0.00</v>
      </c>
      <c r="AE908" s="53">
        <f t="shared" si="169"/>
        <v>-2.5000000000000001E-4</v>
      </c>
      <c r="AF908" s="53">
        <f t="shared" si="170"/>
        <v>-100</v>
      </c>
      <c r="AG908" s="44">
        <v>221112</v>
      </c>
      <c r="AH908" s="15" t="s">
        <v>682</v>
      </c>
      <c r="AI908" s="20"/>
      <c r="AJ908" s="20"/>
      <c r="AK908" s="20"/>
      <c r="AL908" s="20"/>
      <c r="AM908" s="20"/>
      <c r="AN908" s="20"/>
      <c r="AO908" s="20"/>
      <c r="AP908" s="20"/>
      <c r="AQ908" s="20"/>
      <c r="AR908" s="20"/>
      <c r="AS908" s="20"/>
      <c r="AT908" s="20"/>
    </row>
    <row r="909" spans="1:46" ht="26.1" customHeight="1" x14ac:dyDescent="0.25">
      <c r="A909" s="39" t="s">
        <v>16</v>
      </c>
      <c r="B909" s="13" t="s">
        <v>255</v>
      </c>
      <c r="C909" s="13">
        <v>34009</v>
      </c>
      <c r="D909" s="13" t="s">
        <v>251</v>
      </c>
      <c r="E909" s="13">
        <v>73243</v>
      </c>
      <c r="F909" s="13" t="s">
        <v>280</v>
      </c>
      <c r="G909" s="13" t="s">
        <v>194</v>
      </c>
      <c r="H909" s="13" t="s">
        <v>196</v>
      </c>
      <c r="I909" s="4">
        <v>2382</v>
      </c>
      <c r="J909" s="4">
        <v>4001</v>
      </c>
      <c r="K909" s="14" t="s">
        <v>35</v>
      </c>
      <c r="L909" s="15" t="s">
        <v>679</v>
      </c>
      <c r="M909" s="68">
        <v>52</v>
      </c>
      <c r="N909" s="61">
        <v>0</v>
      </c>
      <c r="O909" s="65">
        <f t="shared" si="163"/>
        <v>2.355072463768116E-2</v>
      </c>
      <c r="P909" s="65">
        <f t="shared" si="164"/>
        <v>0</v>
      </c>
      <c r="Q909" s="15">
        <v>0.45367533900079599</v>
      </c>
      <c r="R909" s="15">
        <v>0</v>
      </c>
      <c r="S909" s="15">
        <f t="shared" si="165"/>
        <v>-0.45367533900079599</v>
      </c>
      <c r="T909" s="15">
        <f t="shared" si="166"/>
        <v>-100</v>
      </c>
      <c r="U909" s="15">
        <v>0.36144463821493633</v>
      </c>
      <c r="V909" s="15">
        <v>0</v>
      </c>
      <c r="W909" s="15">
        <f t="shared" si="167"/>
        <v>-0.36144463821493633</v>
      </c>
      <c r="X909" s="16">
        <f t="shared" si="171"/>
        <v>-100</v>
      </c>
      <c r="Y909" s="13">
        <v>0.45</v>
      </c>
      <c r="Z909" s="13">
        <v>72.8</v>
      </c>
      <c r="AA909" s="13">
        <v>0</v>
      </c>
      <c r="AB909" s="13">
        <v>23.68</v>
      </c>
      <c r="AC909" s="53">
        <f t="shared" si="168"/>
        <v>3.6400000000000002E-2</v>
      </c>
      <c r="AD909" s="69">
        <f>AC909+(AC909*(X909/100))</f>
        <v>0</v>
      </c>
      <c r="AE909" s="53">
        <f t="shared" si="169"/>
        <v>-3.6400000000000002E-2</v>
      </c>
      <c r="AF909" s="53">
        <f t="shared" si="170"/>
        <v>-100</v>
      </c>
      <c r="AG909" s="44">
        <v>221112</v>
      </c>
      <c r="AH909" s="15" t="s">
        <v>682</v>
      </c>
      <c r="AI909" s="20"/>
      <c r="AJ909" s="20"/>
      <c r="AK909" s="20"/>
      <c r="AL909" s="20"/>
      <c r="AM909" s="20"/>
      <c r="AN909" s="20"/>
      <c r="AO909" s="20"/>
      <c r="AP909" s="20"/>
      <c r="AQ909" s="20"/>
      <c r="AR909" s="20"/>
      <c r="AS909" s="20"/>
      <c r="AT909" s="20"/>
    </row>
    <row r="910" spans="1:46" ht="26.1" customHeight="1" x14ac:dyDescent="0.25">
      <c r="A910" s="39" t="s">
        <v>16</v>
      </c>
      <c r="B910" s="13" t="s">
        <v>255</v>
      </c>
      <c r="C910" s="13">
        <v>34009</v>
      </c>
      <c r="D910" s="13" t="s">
        <v>251</v>
      </c>
      <c r="E910" s="13">
        <v>73243</v>
      </c>
      <c r="F910" s="13" t="s">
        <v>280</v>
      </c>
      <c r="G910" s="13" t="s">
        <v>194</v>
      </c>
      <c r="H910" s="13" t="s">
        <v>196</v>
      </c>
      <c r="I910" s="4">
        <v>2382</v>
      </c>
      <c r="J910" s="4">
        <v>4001</v>
      </c>
      <c r="K910" s="14" t="s">
        <v>36</v>
      </c>
      <c r="L910" s="15" t="s">
        <v>679</v>
      </c>
      <c r="M910" s="68">
        <v>52</v>
      </c>
      <c r="N910" s="61">
        <v>0</v>
      </c>
      <c r="O910" s="65">
        <f t="shared" si="163"/>
        <v>2.355072463768116E-2</v>
      </c>
      <c r="P910" s="65">
        <f t="shared" si="164"/>
        <v>0</v>
      </c>
      <c r="Q910" s="15">
        <v>6.3868500000128403</v>
      </c>
      <c r="R910" s="15">
        <v>0</v>
      </c>
      <c r="S910" s="15">
        <f t="shared" si="165"/>
        <v>-6.3868500000128403</v>
      </c>
      <c r="T910" s="15">
        <f t="shared" si="166"/>
        <v>-100</v>
      </c>
      <c r="U910" s="15">
        <v>5.0884244505593887</v>
      </c>
      <c r="V910" s="15">
        <v>0</v>
      </c>
      <c r="W910" s="15">
        <f t="shared" si="167"/>
        <v>-5.0884244505593887</v>
      </c>
      <c r="X910" s="16">
        <f t="shared" si="171"/>
        <v>-100</v>
      </c>
      <c r="Y910" s="13">
        <v>2.65</v>
      </c>
      <c r="Z910" s="13">
        <v>424.64</v>
      </c>
      <c r="AA910" s="13">
        <v>2.4500000000000002</v>
      </c>
      <c r="AB910" s="13">
        <v>0</v>
      </c>
      <c r="AC910" s="53">
        <f t="shared" si="168"/>
        <v>0.21231999999999998</v>
      </c>
      <c r="AD910" s="53">
        <f>AC910+(AC910*(X910/100))</f>
        <v>0</v>
      </c>
      <c r="AE910" s="53">
        <f t="shared" si="169"/>
        <v>-0.21231999999999998</v>
      </c>
      <c r="AF910" s="53">
        <f t="shared" si="170"/>
        <v>-100</v>
      </c>
      <c r="AG910" s="44">
        <v>221112</v>
      </c>
      <c r="AH910" s="15" t="s">
        <v>682</v>
      </c>
      <c r="AI910" s="20"/>
      <c r="AJ910" s="20"/>
      <c r="AK910" s="20"/>
      <c r="AL910" s="20"/>
      <c r="AM910" s="20"/>
      <c r="AN910" s="20"/>
      <c r="AO910" s="20"/>
      <c r="AP910" s="20"/>
      <c r="AQ910" s="20"/>
      <c r="AR910" s="20"/>
      <c r="AS910" s="20"/>
      <c r="AT910" s="20"/>
    </row>
    <row r="911" spans="1:46" ht="26.1" customHeight="1" x14ac:dyDescent="0.25">
      <c r="A911" s="39" t="s">
        <v>16</v>
      </c>
      <c r="B911" s="13" t="s">
        <v>255</v>
      </c>
      <c r="C911" s="13">
        <v>34009</v>
      </c>
      <c r="D911" s="13" t="s">
        <v>251</v>
      </c>
      <c r="E911" s="13">
        <v>73243</v>
      </c>
      <c r="F911" s="13" t="s">
        <v>278</v>
      </c>
      <c r="G911" s="13" t="s">
        <v>194</v>
      </c>
      <c r="H911" s="13" t="s">
        <v>197</v>
      </c>
      <c r="I911" s="4">
        <v>2382</v>
      </c>
      <c r="J911" s="4">
        <v>5001</v>
      </c>
      <c r="K911" s="14" t="s">
        <v>40</v>
      </c>
      <c r="L911" s="15" t="s">
        <v>679</v>
      </c>
      <c r="M911" s="68">
        <v>22</v>
      </c>
      <c r="N911" s="61">
        <v>0</v>
      </c>
      <c r="O911" s="65">
        <f t="shared" si="163"/>
        <v>9.9637681159420281E-3</v>
      </c>
      <c r="P911" s="65">
        <f t="shared" si="164"/>
        <v>0</v>
      </c>
      <c r="Q911" s="15">
        <v>0.22918624300009199</v>
      </c>
      <c r="R911" s="15">
        <v>0</v>
      </c>
      <c r="S911" s="15">
        <f t="shared" si="165"/>
        <v>-0.22918624300009199</v>
      </c>
      <c r="T911" s="15">
        <f t="shared" si="166"/>
        <v>-100</v>
      </c>
      <c r="U911" s="15">
        <v>0.17309170800005674</v>
      </c>
      <c r="V911" s="15">
        <v>0</v>
      </c>
      <c r="W911" s="15">
        <f t="shared" si="167"/>
        <v>-0.17309170800005674</v>
      </c>
      <c r="X911" s="16">
        <f t="shared" si="171"/>
        <v>-100</v>
      </c>
      <c r="Y911" s="13">
        <v>0.22</v>
      </c>
      <c r="Z911" s="13">
        <v>0</v>
      </c>
      <c r="AA911" s="13">
        <v>0</v>
      </c>
      <c r="AB911" s="13">
        <v>0</v>
      </c>
      <c r="AC911" s="53">
        <f t="shared" si="168"/>
        <v>0</v>
      </c>
      <c r="AD911" s="53" t="str">
        <f>IFERROR((((V911)/N911)*24),"0.00")</f>
        <v>0.00</v>
      </c>
      <c r="AE911" s="53">
        <f t="shared" si="169"/>
        <v>0</v>
      </c>
      <c r="AF911" s="53" t="str">
        <f t="shared" si="170"/>
        <v>0.00</v>
      </c>
      <c r="AG911" s="44">
        <v>221112</v>
      </c>
      <c r="AH911" s="15" t="s">
        <v>682</v>
      </c>
      <c r="AI911" s="20"/>
      <c r="AJ911" s="20"/>
      <c r="AK911" s="20"/>
      <c r="AL911" s="20"/>
      <c r="AM911" s="20"/>
      <c r="AN911" s="20"/>
      <c r="AO911" s="20"/>
      <c r="AP911" s="20"/>
      <c r="AQ911" s="20"/>
      <c r="AR911" s="20"/>
      <c r="AS911" s="20"/>
      <c r="AT911" s="20"/>
    </row>
    <row r="912" spans="1:46" ht="26.1" customHeight="1" x14ac:dyDescent="0.25">
      <c r="A912" s="39" t="s">
        <v>16</v>
      </c>
      <c r="B912" s="13" t="s">
        <v>255</v>
      </c>
      <c r="C912" s="13">
        <v>34009</v>
      </c>
      <c r="D912" s="13" t="s">
        <v>251</v>
      </c>
      <c r="E912" s="13">
        <v>73243</v>
      </c>
      <c r="F912" s="13" t="s">
        <v>278</v>
      </c>
      <c r="G912" s="13" t="s">
        <v>194</v>
      </c>
      <c r="H912" s="13" t="s">
        <v>197</v>
      </c>
      <c r="I912" s="4">
        <v>2382</v>
      </c>
      <c r="J912" s="4">
        <v>5001</v>
      </c>
      <c r="K912" s="14" t="s">
        <v>38</v>
      </c>
      <c r="L912" s="15" t="s">
        <v>679</v>
      </c>
      <c r="M912" s="68">
        <v>22</v>
      </c>
      <c r="N912" s="61">
        <v>0</v>
      </c>
      <c r="O912" s="65">
        <f t="shared" si="163"/>
        <v>9.9637681159420281E-3</v>
      </c>
      <c r="P912" s="65">
        <f t="shared" si="164"/>
        <v>0</v>
      </c>
      <c r="Q912" s="15">
        <v>0.23600670600009599</v>
      </c>
      <c r="R912" s="15">
        <v>0</v>
      </c>
      <c r="S912" s="15">
        <f t="shared" si="165"/>
        <v>-0.23600670600009599</v>
      </c>
      <c r="T912" s="15">
        <f t="shared" si="166"/>
        <v>-100</v>
      </c>
      <c r="U912" s="15">
        <v>0.17824282690914958</v>
      </c>
      <c r="V912" s="15">
        <v>0</v>
      </c>
      <c r="W912" s="15">
        <f t="shared" si="167"/>
        <v>-0.17824282690914958</v>
      </c>
      <c r="X912" s="16">
        <f t="shared" si="171"/>
        <v>-100</v>
      </c>
      <c r="Y912" s="13">
        <v>0.24</v>
      </c>
      <c r="Z912" s="13">
        <v>0</v>
      </c>
      <c r="AA912" s="13">
        <v>0</v>
      </c>
      <c r="AB912" s="13">
        <v>0</v>
      </c>
      <c r="AC912" s="53">
        <f t="shared" si="168"/>
        <v>0</v>
      </c>
      <c r="AD912" s="53" t="str">
        <f>IFERROR((((V912)/N912)*24),"0.00")</f>
        <v>0.00</v>
      </c>
      <c r="AE912" s="53">
        <f t="shared" si="169"/>
        <v>0</v>
      </c>
      <c r="AF912" s="53" t="str">
        <f t="shared" si="170"/>
        <v>0.00</v>
      </c>
      <c r="AG912" s="44">
        <v>221112</v>
      </c>
      <c r="AH912" s="15" t="s">
        <v>682</v>
      </c>
      <c r="AI912" s="20"/>
      <c r="AJ912" s="20"/>
      <c r="AK912" s="20"/>
      <c r="AL912" s="20"/>
      <c r="AM912" s="20"/>
      <c r="AN912" s="20"/>
      <c r="AO912" s="20"/>
      <c r="AP912" s="20"/>
      <c r="AQ912" s="20"/>
      <c r="AR912" s="20"/>
      <c r="AS912" s="20"/>
      <c r="AT912" s="20"/>
    </row>
    <row r="913" spans="1:46" ht="26.1" customHeight="1" x14ac:dyDescent="0.25">
      <c r="A913" s="39" t="s">
        <v>16</v>
      </c>
      <c r="B913" s="13" t="s">
        <v>255</v>
      </c>
      <c r="C913" s="13">
        <v>34009</v>
      </c>
      <c r="D913" s="13" t="s">
        <v>251</v>
      </c>
      <c r="E913" s="13">
        <v>73243</v>
      </c>
      <c r="F913" s="13" t="s">
        <v>278</v>
      </c>
      <c r="G913" s="13" t="s">
        <v>194</v>
      </c>
      <c r="H913" s="13" t="s">
        <v>197</v>
      </c>
      <c r="I913" s="4">
        <v>2382</v>
      </c>
      <c r="J913" s="4">
        <v>5001</v>
      </c>
      <c r="K913" s="14" t="s">
        <v>39</v>
      </c>
      <c r="L913" s="15" t="s">
        <v>679</v>
      </c>
      <c r="M913" s="68">
        <v>22</v>
      </c>
      <c r="N913" s="61">
        <v>0</v>
      </c>
      <c r="O913" s="65">
        <f t="shared" si="163"/>
        <v>9.9637681159420281E-3</v>
      </c>
      <c r="P913" s="65">
        <f t="shared" si="164"/>
        <v>0</v>
      </c>
      <c r="Q913" s="15">
        <v>5.6011884500022598E-2</v>
      </c>
      <c r="R913" s="15">
        <v>0</v>
      </c>
      <c r="S913" s="15">
        <f t="shared" si="165"/>
        <v>-5.6011884500022598E-2</v>
      </c>
      <c r="T913" s="15">
        <f t="shared" si="166"/>
        <v>-100</v>
      </c>
      <c r="U913" s="15">
        <v>4.2302682000013858E-2</v>
      </c>
      <c r="V913" s="15">
        <v>0</v>
      </c>
      <c r="W913" s="15">
        <f t="shared" si="167"/>
        <v>-4.2302682000013858E-2</v>
      </c>
      <c r="X913" s="16">
        <f t="shared" si="171"/>
        <v>-100</v>
      </c>
      <c r="Y913" s="13">
        <v>0.06</v>
      </c>
      <c r="Z913" s="13">
        <v>0</v>
      </c>
      <c r="AA913" s="13">
        <v>0</v>
      </c>
      <c r="AB913" s="13">
        <v>0</v>
      </c>
      <c r="AC913" s="53">
        <f t="shared" si="168"/>
        <v>0</v>
      </c>
      <c r="AD913" s="53" t="str">
        <f>IFERROR((((V913)/N913)*24),"0.00")</f>
        <v>0.00</v>
      </c>
      <c r="AE913" s="53">
        <f t="shared" si="169"/>
        <v>0</v>
      </c>
      <c r="AF913" s="53" t="str">
        <f t="shared" si="170"/>
        <v>0.00</v>
      </c>
      <c r="AG913" s="44">
        <v>221112</v>
      </c>
      <c r="AH913" s="15" t="s">
        <v>682</v>
      </c>
      <c r="AI913" s="20"/>
      <c r="AJ913" s="20"/>
      <c r="AK913" s="20"/>
      <c r="AL913" s="20"/>
      <c r="AM913" s="20"/>
      <c r="AN913" s="20"/>
      <c r="AO913" s="20"/>
      <c r="AP913" s="20"/>
      <c r="AQ913" s="20"/>
      <c r="AR913" s="20"/>
      <c r="AS913" s="20"/>
      <c r="AT913" s="20"/>
    </row>
    <row r="914" spans="1:46" ht="26.1" customHeight="1" x14ac:dyDescent="0.25">
      <c r="A914" s="39" t="s">
        <v>16</v>
      </c>
      <c r="B914" s="13" t="s">
        <v>255</v>
      </c>
      <c r="C914" s="13">
        <v>34009</v>
      </c>
      <c r="D914" s="13" t="s">
        <v>251</v>
      </c>
      <c r="E914" s="13">
        <v>73243</v>
      </c>
      <c r="F914" s="13" t="s">
        <v>278</v>
      </c>
      <c r="G914" s="13" t="s">
        <v>194</v>
      </c>
      <c r="H914" s="13" t="s">
        <v>197</v>
      </c>
      <c r="I914" s="4">
        <v>2382</v>
      </c>
      <c r="J914" s="4">
        <v>5001</v>
      </c>
      <c r="K914" s="14" t="s">
        <v>37</v>
      </c>
      <c r="L914" s="15" t="s">
        <v>679</v>
      </c>
      <c r="M914" s="68">
        <v>22</v>
      </c>
      <c r="N914" s="61">
        <v>0</v>
      </c>
      <c r="O914" s="65">
        <f t="shared" si="163"/>
        <v>9.9637681159420281E-3</v>
      </c>
      <c r="P914" s="65">
        <f t="shared" si="164"/>
        <v>0</v>
      </c>
      <c r="Q914" s="15">
        <v>2.3362000000023602</v>
      </c>
      <c r="R914" s="15">
        <v>0</v>
      </c>
      <c r="S914" s="15">
        <f t="shared" si="165"/>
        <v>-2.3362000000023602</v>
      </c>
      <c r="T914" s="15">
        <f t="shared" si="166"/>
        <v>-100</v>
      </c>
      <c r="U914" s="15">
        <v>1.7644027972046077</v>
      </c>
      <c r="V914" s="15">
        <v>0</v>
      </c>
      <c r="W914" s="15">
        <f t="shared" si="167"/>
        <v>-1.7644027972046077</v>
      </c>
      <c r="X914" s="16">
        <f t="shared" si="171"/>
        <v>-100</v>
      </c>
      <c r="Y914" s="13">
        <v>0.08</v>
      </c>
      <c r="Z914" s="13">
        <v>0</v>
      </c>
      <c r="AA914" s="13">
        <v>0</v>
      </c>
      <c r="AB914" s="13">
        <v>0</v>
      </c>
      <c r="AC914" s="53">
        <f t="shared" si="168"/>
        <v>0</v>
      </c>
      <c r="AD914" s="53" t="str">
        <f>IFERROR((((V914)/N914)*24),"0.00")</f>
        <v>0.00</v>
      </c>
      <c r="AE914" s="53">
        <f t="shared" si="169"/>
        <v>0</v>
      </c>
      <c r="AF914" s="53" t="str">
        <f t="shared" si="170"/>
        <v>0.00</v>
      </c>
      <c r="AG914" s="44">
        <v>221112</v>
      </c>
      <c r="AH914" s="15" t="s">
        <v>682</v>
      </c>
      <c r="AI914" s="20"/>
      <c r="AJ914" s="20"/>
      <c r="AK914" s="20"/>
      <c r="AL914" s="20"/>
      <c r="AM914" s="20"/>
      <c r="AN914" s="20"/>
      <c r="AO914" s="20"/>
      <c r="AP914" s="20"/>
      <c r="AQ914" s="20"/>
      <c r="AR914" s="20"/>
      <c r="AS914" s="20"/>
      <c r="AT914" s="20"/>
    </row>
    <row r="915" spans="1:46" ht="26.1" customHeight="1" x14ac:dyDescent="0.25">
      <c r="A915" s="39" t="s">
        <v>16</v>
      </c>
      <c r="B915" s="13" t="s">
        <v>255</v>
      </c>
      <c r="C915" s="13">
        <v>34009</v>
      </c>
      <c r="D915" s="13" t="s">
        <v>251</v>
      </c>
      <c r="E915" s="13">
        <v>73243</v>
      </c>
      <c r="F915" s="13" t="s">
        <v>278</v>
      </c>
      <c r="G915" s="13" t="s">
        <v>194</v>
      </c>
      <c r="H915" s="13" t="s">
        <v>197</v>
      </c>
      <c r="I915" s="4">
        <v>2382</v>
      </c>
      <c r="J915" s="4">
        <v>5001</v>
      </c>
      <c r="K915" s="14" t="s">
        <v>34</v>
      </c>
      <c r="L915" s="15" t="s">
        <v>679</v>
      </c>
      <c r="M915" s="68">
        <v>22</v>
      </c>
      <c r="N915" s="61">
        <v>0</v>
      </c>
      <c r="O915" s="65">
        <f t="shared" si="163"/>
        <v>9.9637681159420281E-3</v>
      </c>
      <c r="P915" s="65">
        <f t="shared" si="164"/>
        <v>0</v>
      </c>
      <c r="Q915" s="15">
        <v>2.0087665000007998E-3</v>
      </c>
      <c r="R915" s="15">
        <v>0</v>
      </c>
      <c r="S915" s="15">
        <f t="shared" si="165"/>
        <v>-2.0087665000007998E-3</v>
      </c>
      <c r="T915" s="15">
        <f t="shared" si="166"/>
        <v>-100</v>
      </c>
      <c r="U915" s="15">
        <v>1.5171103636368618E-3</v>
      </c>
      <c r="V915" s="15">
        <v>0</v>
      </c>
      <c r="W915" s="15">
        <f t="shared" si="167"/>
        <v>-1.5171103636368618E-3</v>
      </c>
      <c r="X915" s="16">
        <f t="shared" si="171"/>
        <v>-100</v>
      </c>
      <c r="Y915" s="13">
        <v>0</v>
      </c>
      <c r="Z915" s="13">
        <v>0.6</v>
      </c>
      <c r="AA915" s="13">
        <v>0</v>
      </c>
      <c r="AB915" s="13">
        <v>0</v>
      </c>
      <c r="AC915" s="53">
        <f t="shared" si="168"/>
        <v>2.9999999999999997E-4</v>
      </c>
      <c r="AD915" s="53" t="str">
        <f>IFERROR((((V915)/N915)*24),"0.00")</f>
        <v>0.00</v>
      </c>
      <c r="AE915" s="53">
        <f t="shared" si="169"/>
        <v>-2.9999999999999997E-4</v>
      </c>
      <c r="AF915" s="53">
        <f t="shared" si="170"/>
        <v>-100</v>
      </c>
      <c r="AG915" s="44">
        <v>221112</v>
      </c>
      <c r="AH915" s="15" t="s">
        <v>682</v>
      </c>
      <c r="AI915" s="20"/>
      <c r="AJ915" s="20"/>
      <c r="AK915" s="20"/>
      <c r="AL915" s="20"/>
      <c r="AM915" s="20"/>
      <c r="AN915" s="20"/>
      <c r="AO915" s="20"/>
      <c r="AP915" s="20"/>
      <c r="AQ915" s="20"/>
      <c r="AR915" s="20"/>
      <c r="AS915" s="20"/>
      <c r="AT915" s="20"/>
    </row>
    <row r="916" spans="1:46" ht="26.1" customHeight="1" x14ac:dyDescent="0.25">
      <c r="A916" s="39" t="s">
        <v>16</v>
      </c>
      <c r="B916" s="13" t="s">
        <v>255</v>
      </c>
      <c r="C916" s="13">
        <v>34009</v>
      </c>
      <c r="D916" s="13" t="s">
        <v>251</v>
      </c>
      <c r="E916" s="13">
        <v>73243</v>
      </c>
      <c r="F916" s="13" t="s">
        <v>278</v>
      </c>
      <c r="G916" s="13" t="s">
        <v>194</v>
      </c>
      <c r="H916" s="13" t="s">
        <v>197</v>
      </c>
      <c r="I916" s="4">
        <v>2382</v>
      </c>
      <c r="J916" s="4">
        <v>5001</v>
      </c>
      <c r="K916" s="14" t="s">
        <v>35</v>
      </c>
      <c r="L916" s="15" t="s">
        <v>679</v>
      </c>
      <c r="M916" s="68">
        <v>22</v>
      </c>
      <c r="N916" s="61">
        <v>0</v>
      </c>
      <c r="O916" s="65">
        <f t="shared" si="163"/>
        <v>9.9637681159420281E-3</v>
      </c>
      <c r="P916" s="65">
        <f t="shared" si="164"/>
        <v>0</v>
      </c>
      <c r="Q916" s="15">
        <v>5.6011884500022598E-2</v>
      </c>
      <c r="R916" s="15">
        <v>0</v>
      </c>
      <c r="S916" s="15">
        <f t="shared" si="165"/>
        <v>-5.6011884500022598E-2</v>
      </c>
      <c r="T916" s="15">
        <f t="shared" si="166"/>
        <v>-100</v>
      </c>
      <c r="U916" s="15">
        <v>4.2302682000013858E-2</v>
      </c>
      <c r="V916" s="15">
        <v>0</v>
      </c>
      <c r="W916" s="15">
        <f t="shared" si="167"/>
        <v>-4.2302682000013858E-2</v>
      </c>
      <c r="X916" s="16">
        <f t="shared" si="171"/>
        <v>-100</v>
      </c>
      <c r="Y916" s="13">
        <v>0.06</v>
      </c>
      <c r="Z916" s="13">
        <v>17.36</v>
      </c>
      <c r="AA916" s="13">
        <v>0</v>
      </c>
      <c r="AB916" s="13">
        <v>3.72</v>
      </c>
      <c r="AC916" s="53">
        <f t="shared" si="168"/>
        <v>8.6800000000000002E-3</v>
      </c>
      <c r="AD916" s="69">
        <f>AC916+(AC916*(X916/100))</f>
        <v>0</v>
      </c>
      <c r="AE916" s="53">
        <f t="shared" si="169"/>
        <v>-8.6800000000000002E-3</v>
      </c>
      <c r="AF916" s="53">
        <f t="shared" si="170"/>
        <v>-100</v>
      </c>
      <c r="AG916" s="44">
        <v>221112</v>
      </c>
      <c r="AH916" s="15" t="s">
        <v>682</v>
      </c>
      <c r="AI916" s="20"/>
      <c r="AJ916" s="20"/>
      <c r="AK916" s="20"/>
      <c r="AL916" s="20"/>
      <c r="AM916" s="20"/>
      <c r="AN916" s="20"/>
      <c r="AO916" s="20"/>
      <c r="AP916" s="20"/>
      <c r="AQ916" s="20"/>
      <c r="AR916" s="20"/>
      <c r="AS916" s="20"/>
      <c r="AT916" s="20"/>
    </row>
    <row r="917" spans="1:46" ht="26.1" customHeight="1" x14ac:dyDescent="0.25">
      <c r="A917" s="39" t="s">
        <v>16</v>
      </c>
      <c r="B917" s="13" t="s">
        <v>255</v>
      </c>
      <c r="C917" s="13">
        <v>34009</v>
      </c>
      <c r="D917" s="13" t="s">
        <v>251</v>
      </c>
      <c r="E917" s="13">
        <v>73243</v>
      </c>
      <c r="F917" s="13" t="s">
        <v>278</v>
      </c>
      <c r="G917" s="13" t="s">
        <v>194</v>
      </c>
      <c r="H917" s="13" t="s">
        <v>197</v>
      </c>
      <c r="I917" s="4">
        <v>2382</v>
      </c>
      <c r="J917" s="4">
        <v>5001</v>
      </c>
      <c r="K917" s="14" t="s">
        <v>36</v>
      </c>
      <c r="L917" s="15" t="s">
        <v>679</v>
      </c>
      <c r="M917" s="68">
        <v>22</v>
      </c>
      <c r="N917" s="61">
        <v>0</v>
      </c>
      <c r="O917" s="65">
        <f t="shared" si="163"/>
        <v>9.9637681159420281E-3</v>
      </c>
      <c r="P917" s="65">
        <f t="shared" si="164"/>
        <v>0</v>
      </c>
      <c r="Q917" s="15">
        <v>5.6059998566384399</v>
      </c>
      <c r="R917" s="15">
        <v>0</v>
      </c>
      <c r="S917" s="15">
        <f t="shared" si="165"/>
        <v>-5.6059998566384399</v>
      </c>
      <c r="T917" s="15">
        <f t="shared" si="166"/>
        <v>-100</v>
      </c>
      <c r="U917" s="15">
        <v>4.2339084565268879</v>
      </c>
      <c r="V917" s="15">
        <v>0</v>
      </c>
      <c r="W917" s="15">
        <f t="shared" si="167"/>
        <v>-4.2339084565268879</v>
      </c>
      <c r="X917" s="16">
        <f t="shared" si="171"/>
        <v>-100</v>
      </c>
      <c r="Y917" s="13">
        <v>1.26</v>
      </c>
      <c r="Z917" s="13">
        <v>390.72</v>
      </c>
      <c r="AA917" s="13">
        <v>1.18</v>
      </c>
      <c r="AB917" s="13">
        <v>0</v>
      </c>
      <c r="AC917" s="53">
        <f t="shared" si="168"/>
        <v>0.19536000000000001</v>
      </c>
      <c r="AD917" s="53">
        <f>AC917+(AC917*(X917/100))</f>
        <v>0</v>
      </c>
      <c r="AE917" s="53">
        <f t="shared" si="169"/>
        <v>-0.19536000000000001</v>
      </c>
      <c r="AF917" s="53">
        <f t="shared" si="170"/>
        <v>-100</v>
      </c>
      <c r="AG917" s="44">
        <v>221112</v>
      </c>
      <c r="AH917" s="15" t="s">
        <v>682</v>
      </c>
      <c r="AI917" s="20"/>
      <c r="AJ917" s="20"/>
      <c r="AK917" s="20"/>
      <c r="AL917" s="20"/>
      <c r="AM917" s="20"/>
      <c r="AN917" s="20"/>
      <c r="AO917" s="20"/>
      <c r="AP917" s="20"/>
      <c r="AQ917" s="20"/>
      <c r="AR917" s="20"/>
      <c r="AS917" s="20"/>
      <c r="AT917" s="20"/>
    </row>
    <row r="918" spans="1:46" ht="26.1" customHeight="1" x14ac:dyDescent="0.25">
      <c r="A918" s="39" t="s">
        <v>17</v>
      </c>
      <c r="B918" s="13" t="s">
        <v>250</v>
      </c>
      <c r="C918" s="13">
        <v>34001</v>
      </c>
      <c r="D918" s="13" t="s">
        <v>251</v>
      </c>
      <c r="E918" s="13">
        <v>70525</v>
      </c>
      <c r="F918" s="13" t="s">
        <v>280</v>
      </c>
      <c r="G918" s="13" t="s">
        <v>198</v>
      </c>
      <c r="H918" s="13" t="s">
        <v>201</v>
      </c>
      <c r="I918" s="4">
        <v>2383</v>
      </c>
      <c r="J918" s="4">
        <v>10001</v>
      </c>
      <c r="K918" s="14" t="s">
        <v>40</v>
      </c>
      <c r="L918" s="15" t="s">
        <v>679</v>
      </c>
      <c r="M918" s="68">
        <v>20</v>
      </c>
      <c r="N918" s="61">
        <v>0</v>
      </c>
      <c r="O918" s="65">
        <f t="shared" si="163"/>
        <v>9.057971014492754E-3</v>
      </c>
      <c r="P918" s="65">
        <f t="shared" si="164"/>
        <v>0</v>
      </c>
      <c r="Q918" s="15">
        <v>0.28009570799972699</v>
      </c>
      <c r="R918" s="15">
        <v>0</v>
      </c>
      <c r="S918" s="15">
        <f t="shared" si="165"/>
        <v>-0.28009570799972699</v>
      </c>
      <c r="T918" s="15">
        <f t="shared" si="166"/>
        <v>-100</v>
      </c>
      <c r="U918" s="15">
        <v>0.22089566876949501</v>
      </c>
      <c r="V918" s="15">
        <v>0</v>
      </c>
      <c r="W918" s="15">
        <f t="shared" si="167"/>
        <v>-0.22089566876949501</v>
      </c>
      <c r="X918" s="16">
        <f t="shared" si="171"/>
        <v>-100</v>
      </c>
      <c r="Y918" s="13">
        <v>0.28000000000000003</v>
      </c>
      <c r="Z918" s="13">
        <v>0</v>
      </c>
      <c r="AA918" s="13">
        <v>0</v>
      </c>
      <c r="AB918" s="13">
        <v>0</v>
      </c>
      <c r="AC918" s="53">
        <f t="shared" si="168"/>
        <v>0</v>
      </c>
      <c r="AD918" s="53" t="str">
        <f>IFERROR((((V918)/N918)*24),"0.00")</f>
        <v>0.00</v>
      </c>
      <c r="AE918" s="53">
        <f t="shared" si="169"/>
        <v>0</v>
      </c>
      <c r="AF918" s="53" t="str">
        <f t="shared" si="170"/>
        <v>0.00</v>
      </c>
      <c r="AG918" s="44">
        <v>221112</v>
      </c>
      <c r="AH918" s="15" t="s">
        <v>682</v>
      </c>
      <c r="AI918" s="20"/>
      <c r="AJ918" s="20"/>
      <c r="AK918" s="20"/>
      <c r="AL918" s="20"/>
      <c r="AM918" s="20"/>
      <c r="AN918" s="20"/>
      <c r="AO918" s="20"/>
      <c r="AP918" s="20"/>
      <c r="AQ918" s="20"/>
      <c r="AR918" s="20"/>
      <c r="AS918" s="20"/>
      <c r="AT918" s="20"/>
    </row>
    <row r="919" spans="1:46" ht="26.1" customHeight="1" x14ac:dyDescent="0.25">
      <c r="A919" s="39" t="s">
        <v>17</v>
      </c>
      <c r="B919" s="13" t="s">
        <v>250</v>
      </c>
      <c r="C919" s="13">
        <v>34001</v>
      </c>
      <c r="D919" s="13" t="s">
        <v>251</v>
      </c>
      <c r="E919" s="13">
        <v>70525</v>
      </c>
      <c r="F919" s="13" t="s">
        <v>280</v>
      </c>
      <c r="G919" s="13" t="s">
        <v>198</v>
      </c>
      <c r="H919" s="13" t="s">
        <v>201</v>
      </c>
      <c r="I919" s="4">
        <v>2383</v>
      </c>
      <c r="J919" s="4">
        <v>10001</v>
      </c>
      <c r="K919" s="14" t="s">
        <v>38</v>
      </c>
      <c r="L919" s="15" t="s">
        <v>679</v>
      </c>
      <c r="M919" s="68">
        <v>20</v>
      </c>
      <c r="N919" s="61">
        <v>0</v>
      </c>
      <c r="O919" s="65">
        <f t="shared" si="163"/>
        <v>9.057971014492754E-3</v>
      </c>
      <c r="P919" s="65">
        <f t="shared" si="164"/>
        <v>0</v>
      </c>
      <c r="Q919" s="15">
        <v>6.8593229999933295E-2</v>
      </c>
      <c r="R919" s="15">
        <v>0</v>
      </c>
      <c r="S919" s="15">
        <f t="shared" si="165"/>
        <v>-6.8593229999933295E-2</v>
      </c>
      <c r="T919" s="15">
        <f t="shared" si="166"/>
        <v>-100</v>
      </c>
      <c r="U919" s="15">
        <v>5.4095607255466499E-2</v>
      </c>
      <c r="V919" s="15">
        <v>0</v>
      </c>
      <c r="W919" s="15">
        <f t="shared" si="167"/>
        <v>-5.4095607255466499E-2</v>
      </c>
      <c r="X919" s="16">
        <f t="shared" si="171"/>
        <v>-100</v>
      </c>
      <c r="Y919" s="13">
        <v>7.0000000000000007E-2</v>
      </c>
      <c r="Z919" s="13">
        <v>0</v>
      </c>
      <c r="AA919" s="13">
        <v>0</v>
      </c>
      <c r="AB919" s="13">
        <v>0</v>
      </c>
      <c r="AC919" s="53">
        <f t="shared" si="168"/>
        <v>0</v>
      </c>
      <c r="AD919" s="53" t="str">
        <f>IFERROR((((V919)/N919)*24),"0.00")</f>
        <v>0.00</v>
      </c>
      <c r="AE919" s="53">
        <f t="shared" si="169"/>
        <v>0</v>
      </c>
      <c r="AF919" s="53" t="str">
        <f t="shared" si="170"/>
        <v>0.00</v>
      </c>
      <c r="AG919" s="44">
        <v>221112</v>
      </c>
      <c r="AH919" s="15" t="s">
        <v>682</v>
      </c>
      <c r="AI919" s="20"/>
      <c r="AJ919" s="20"/>
      <c r="AK919" s="20"/>
      <c r="AL919" s="20"/>
      <c r="AM919" s="20"/>
      <c r="AN919" s="20"/>
      <c r="AO919" s="20"/>
      <c r="AP919" s="20"/>
      <c r="AQ919" s="20"/>
      <c r="AR919" s="20"/>
      <c r="AS919" s="20"/>
      <c r="AT919" s="20"/>
    </row>
    <row r="920" spans="1:46" ht="26.1" customHeight="1" x14ac:dyDescent="0.25">
      <c r="A920" s="39" t="s">
        <v>17</v>
      </c>
      <c r="B920" s="13" t="s">
        <v>250</v>
      </c>
      <c r="C920" s="13">
        <v>34001</v>
      </c>
      <c r="D920" s="13" t="s">
        <v>251</v>
      </c>
      <c r="E920" s="13">
        <v>70525</v>
      </c>
      <c r="F920" s="13" t="s">
        <v>280</v>
      </c>
      <c r="G920" s="13" t="s">
        <v>198</v>
      </c>
      <c r="H920" s="13" t="s">
        <v>201</v>
      </c>
      <c r="I920" s="4">
        <v>2383</v>
      </c>
      <c r="J920" s="4">
        <v>10001</v>
      </c>
      <c r="K920" s="14" t="s">
        <v>39</v>
      </c>
      <c r="L920" s="15" t="s">
        <v>679</v>
      </c>
      <c r="M920" s="68">
        <v>20</v>
      </c>
      <c r="N920" s="61">
        <v>0</v>
      </c>
      <c r="O920" s="65">
        <f t="shared" si="163"/>
        <v>9.057971014492754E-3</v>
      </c>
      <c r="P920" s="65">
        <f t="shared" si="164"/>
        <v>0</v>
      </c>
      <c r="Q920" s="15">
        <v>6.8593229999933295E-2</v>
      </c>
      <c r="R920" s="15">
        <v>0</v>
      </c>
      <c r="S920" s="15">
        <f t="shared" si="165"/>
        <v>-6.8593229999933295E-2</v>
      </c>
      <c r="T920" s="15">
        <f t="shared" si="166"/>
        <v>-100</v>
      </c>
      <c r="U920" s="15">
        <v>5.4095607255466499E-2</v>
      </c>
      <c r="V920" s="15">
        <v>0</v>
      </c>
      <c r="W920" s="15">
        <f t="shared" si="167"/>
        <v>-5.4095607255466499E-2</v>
      </c>
      <c r="X920" s="16">
        <f t="shared" si="171"/>
        <v>-100</v>
      </c>
      <c r="Y920" s="13">
        <v>7.0000000000000007E-2</v>
      </c>
      <c r="Z920" s="13">
        <v>0</v>
      </c>
      <c r="AA920" s="13">
        <v>0</v>
      </c>
      <c r="AB920" s="13">
        <v>0</v>
      </c>
      <c r="AC920" s="53">
        <f t="shared" si="168"/>
        <v>0</v>
      </c>
      <c r="AD920" s="53" t="str">
        <f>IFERROR((((V920)/N920)*24),"0.00")</f>
        <v>0.00</v>
      </c>
      <c r="AE920" s="53">
        <f t="shared" si="169"/>
        <v>0</v>
      </c>
      <c r="AF920" s="53" t="str">
        <f t="shared" si="170"/>
        <v>0.00</v>
      </c>
      <c r="AG920" s="44">
        <v>221112</v>
      </c>
      <c r="AH920" s="15" t="s">
        <v>682</v>
      </c>
      <c r="AI920" s="20"/>
      <c r="AJ920" s="20"/>
      <c r="AK920" s="20"/>
      <c r="AL920" s="20"/>
      <c r="AM920" s="20"/>
      <c r="AN920" s="20"/>
      <c r="AO920" s="20"/>
      <c r="AP920" s="20"/>
      <c r="AQ920" s="20"/>
      <c r="AR920" s="20"/>
      <c r="AS920" s="20"/>
      <c r="AT920" s="20"/>
    </row>
    <row r="921" spans="1:46" ht="26.1" customHeight="1" x14ac:dyDescent="0.25">
      <c r="A921" s="39" t="s">
        <v>17</v>
      </c>
      <c r="B921" s="13" t="s">
        <v>250</v>
      </c>
      <c r="C921" s="13">
        <v>34001</v>
      </c>
      <c r="D921" s="13" t="s">
        <v>251</v>
      </c>
      <c r="E921" s="13">
        <v>70525</v>
      </c>
      <c r="F921" s="13" t="s">
        <v>280</v>
      </c>
      <c r="G921" s="13" t="s">
        <v>198</v>
      </c>
      <c r="H921" s="13" t="s">
        <v>201</v>
      </c>
      <c r="I921" s="4">
        <v>2383</v>
      </c>
      <c r="J921" s="4">
        <v>10001</v>
      </c>
      <c r="K921" s="14" t="s">
        <v>37</v>
      </c>
      <c r="L921" s="15" t="s">
        <v>679</v>
      </c>
      <c r="M921" s="68">
        <v>20</v>
      </c>
      <c r="N921" s="61">
        <v>0</v>
      </c>
      <c r="O921" s="65">
        <f t="shared" si="163"/>
        <v>9.057971014492754E-3</v>
      </c>
      <c r="P921" s="65">
        <f t="shared" si="164"/>
        <v>0</v>
      </c>
      <c r="Q921" s="15">
        <v>4.4124299999945497E-3</v>
      </c>
      <c r="R921" s="15">
        <v>0</v>
      </c>
      <c r="S921" s="15">
        <f t="shared" si="165"/>
        <v>-4.4124299999945497E-3</v>
      </c>
      <c r="T921" s="15">
        <f t="shared" si="166"/>
        <v>-100</v>
      </c>
      <c r="U921" s="15">
        <v>3.4798343848533998E-3</v>
      </c>
      <c r="V921" s="15">
        <v>0</v>
      </c>
      <c r="W921" s="15">
        <f t="shared" si="167"/>
        <v>-3.4798343848533998E-3</v>
      </c>
      <c r="X921" s="16">
        <f t="shared" si="171"/>
        <v>-100</v>
      </c>
      <c r="Y921" s="13">
        <v>0.15</v>
      </c>
      <c r="Z921" s="13">
        <v>0</v>
      </c>
      <c r="AA921" s="13">
        <v>0</v>
      </c>
      <c r="AB921" s="13">
        <v>0</v>
      </c>
      <c r="AC921" s="53">
        <f t="shared" si="168"/>
        <v>0</v>
      </c>
      <c r="AD921" s="53" t="str">
        <f>IFERROR((((V921)/N921)*24),"0.00")</f>
        <v>0.00</v>
      </c>
      <c r="AE921" s="53">
        <f t="shared" si="169"/>
        <v>0</v>
      </c>
      <c r="AF921" s="53" t="str">
        <f t="shared" si="170"/>
        <v>0.00</v>
      </c>
      <c r="AG921" s="44">
        <v>221112</v>
      </c>
      <c r="AH921" s="15" t="s">
        <v>682</v>
      </c>
      <c r="AI921" s="20"/>
      <c r="AJ921" s="20"/>
      <c r="AK921" s="20"/>
      <c r="AL921" s="20"/>
      <c r="AM921" s="20"/>
      <c r="AN921" s="20"/>
      <c r="AO921" s="20"/>
      <c r="AP921" s="20"/>
      <c r="AQ921" s="20"/>
      <c r="AR921" s="20"/>
      <c r="AS921" s="20"/>
      <c r="AT921" s="20"/>
    </row>
    <row r="922" spans="1:46" ht="26.1" customHeight="1" x14ac:dyDescent="0.25">
      <c r="A922" s="39" t="s">
        <v>17</v>
      </c>
      <c r="B922" s="13" t="s">
        <v>250</v>
      </c>
      <c r="C922" s="13">
        <v>34001</v>
      </c>
      <c r="D922" s="13" t="s">
        <v>251</v>
      </c>
      <c r="E922" s="13">
        <v>70525</v>
      </c>
      <c r="F922" s="13" t="s">
        <v>280</v>
      </c>
      <c r="G922" s="13" t="s">
        <v>198</v>
      </c>
      <c r="H922" s="13" t="s">
        <v>201</v>
      </c>
      <c r="I922" s="4">
        <v>2383</v>
      </c>
      <c r="J922" s="4">
        <v>10001</v>
      </c>
      <c r="K922" s="14" t="s">
        <v>34</v>
      </c>
      <c r="L922" s="15" t="s">
        <v>679</v>
      </c>
      <c r="M922" s="68">
        <v>20</v>
      </c>
      <c r="N922" s="61">
        <v>0</v>
      </c>
      <c r="O922" s="65">
        <f t="shared" si="163"/>
        <v>9.057971014492754E-3</v>
      </c>
      <c r="P922" s="65">
        <f t="shared" si="164"/>
        <v>0</v>
      </c>
      <c r="Q922" s="15">
        <v>2.2998119999977601E-3</v>
      </c>
      <c r="R922" s="15">
        <v>0</v>
      </c>
      <c r="S922" s="15">
        <f t="shared" si="165"/>
        <v>-2.2998119999977601E-3</v>
      </c>
      <c r="T922" s="15">
        <f t="shared" si="166"/>
        <v>-100</v>
      </c>
      <c r="U922" s="15">
        <v>1.81373186119693E-3</v>
      </c>
      <c r="V922" s="15">
        <v>0</v>
      </c>
      <c r="W922" s="15">
        <f t="shared" si="167"/>
        <v>-1.81373186119693E-3</v>
      </c>
      <c r="X922" s="16">
        <f t="shared" si="171"/>
        <v>-100</v>
      </c>
      <c r="Y922" s="13">
        <v>0</v>
      </c>
      <c r="Z922" s="13">
        <v>0.56000000000000005</v>
      </c>
      <c r="AA922" s="13">
        <v>0</v>
      </c>
      <c r="AB922" s="13">
        <v>0</v>
      </c>
      <c r="AC922" s="53">
        <f t="shared" si="168"/>
        <v>2.8000000000000003E-4</v>
      </c>
      <c r="AD922" s="53" t="str">
        <f>IFERROR((((V922)/N922)*24),"0.00")</f>
        <v>0.00</v>
      </c>
      <c r="AE922" s="53">
        <f t="shared" si="169"/>
        <v>-2.8000000000000003E-4</v>
      </c>
      <c r="AF922" s="53">
        <f t="shared" si="170"/>
        <v>-100</v>
      </c>
      <c r="AG922" s="44">
        <v>221112</v>
      </c>
      <c r="AH922" s="15" t="s">
        <v>682</v>
      </c>
      <c r="AI922" s="20"/>
      <c r="AJ922" s="20"/>
      <c r="AK922" s="20"/>
      <c r="AL922" s="20"/>
      <c r="AM922" s="20"/>
      <c r="AN922" s="20"/>
      <c r="AO922" s="20"/>
      <c r="AP922" s="20"/>
      <c r="AQ922" s="20"/>
      <c r="AR922" s="20"/>
      <c r="AS922" s="20"/>
      <c r="AT922" s="20"/>
    </row>
    <row r="923" spans="1:46" ht="26.1" customHeight="1" x14ac:dyDescent="0.25">
      <c r="A923" s="39" t="s">
        <v>17</v>
      </c>
      <c r="B923" s="13" t="s">
        <v>250</v>
      </c>
      <c r="C923" s="13">
        <v>34001</v>
      </c>
      <c r="D923" s="13" t="s">
        <v>251</v>
      </c>
      <c r="E923" s="13">
        <v>70525</v>
      </c>
      <c r="F923" s="13" t="s">
        <v>280</v>
      </c>
      <c r="G923" s="13" t="s">
        <v>198</v>
      </c>
      <c r="H923" s="13" t="s">
        <v>201</v>
      </c>
      <c r="I923" s="4">
        <v>2383</v>
      </c>
      <c r="J923" s="4">
        <v>10001</v>
      </c>
      <c r="K923" s="14" t="s">
        <v>35</v>
      </c>
      <c r="L923" s="15" t="s">
        <v>679</v>
      </c>
      <c r="M923" s="68">
        <v>20</v>
      </c>
      <c r="N923" s="61">
        <v>0</v>
      </c>
      <c r="O923" s="65">
        <f t="shared" si="163"/>
        <v>9.057971014492754E-3</v>
      </c>
      <c r="P923" s="65">
        <f t="shared" si="164"/>
        <v>0</v>
      </c>
      <c r="Q923" s="15">
        <v>0.83969879999918295</v>
      </c>
      <c r="R923" s="15">
        <v>0</v>
      </c>
      <c r="S923" s="15">
        <f t="shared" si="165"/>
        <v>-0.83969879999918295</v>
      </c>
      <c r="T923" s="15">
        <f t="shared" si="166"/>
        <v>-100</v>
      </c>
      <c r="U923" s="15">
        <v>0.66222302839050695</v>
      </c>
      <c r="V923" s="15">
        <v>0</v>
      </c>
      <c r="W923" s="15">
        <f t="shared" si="167"/>
        <v>-0.66222302839050695</v>
      </c>
      <c r="X923" s="16">
        <f t="shared" si="171"/>
        <v>-100</v>
      </c>
      <c r="Y923" s="13">
        <v>0.84</v>
      </c>
      <c r="Z923" s="13">
        <v>199.79</v>
      </c>
      <c r="AA923" s="13">
        <v>0</v>
      </c>
      <c r="AB923" s="13">
        <v>170</v>
      </c>
      <c r="AC923" s="53">
        <f t="shared" si="168"/>
        <v>9.9894999999999998E-2</v>
      </c>
      <c r="AD923" s="69">
        <f>AC923+(AC923*(X923/100))</f>
        <v>0</v>
      </c>
      <c r="AE923" s="53">
        <f t="shared" si="169"/>
        <v>-9.9894999999999998E-2</v>
      </c>
      <c r="AF923" s="53">
        <f t="shared" si="170"/>
        <v>-100</v>
      </c>
      <c r="AG923" s="44">
        <v>221112</v>
      </c>
      <c r="AH923" s="15" t="s">
        <v>682</v>
      </c>
      <c r="AI923" s="20"/>
      <c r="AJ923" s="20"/>
      <c r="AK923" s="20"/>
      <c r="AL923" s="20"/>
      <c r="AM923" s="20"/>
      <c r="AN923" s="20"/>
      <c r="AO923" s="20"/>
      <c r="AP923" s="20"/>
      <c r="AQ923" s="20"/>
      <c r="AR923" s="20"/>
      <c r="AS923" s="20"/>
      <c r="AT923" s="20"/>
    </row>
    <row r="924" spans="1:46" ht="26.1" customHeight="1" x14ac:dyDescent="0.25">
      <c r="A924" s="39" t="s">
        <v>17</v>
      </c>
      <c r="B924" s="13" t="s">
        <v>250</v>
      </c>
      <c r="C924" s="13">
        <v>34001</v>
      </c>
      <c r="D924" s="13" t="s">
        <v>251</v>
      </c>
      <c r="E924" s="13">
        <v>70525</v>
      </c>
      <c r="F924" s="13" t="s">
        <v>280</v>
      </c>
      <c r="G924" s="13" t="s">
        <v>198</v>
      </c>
      <c r="H924" s="13" t="s">
        <v>201</v>
      </c>
      <c r="I924" s="4">
        <v>2383</v>
      </c>
      <c r="J924" s="4">
        <v>10001</v>
      </c>
      <c r="K924" s="14" t="s">
        <v>36</v>
      </c>
      <c r="L924" s="15" t="s">
        <v>679</v>
      </c>
      <c r="M924" s="68">
        <v>20</v>
      </c>
      <c r="N924" s="61">
        <v>0</v>
      </c>
      <c r="O924" s="65">
        <f t="shared" si="163"/>
        <v>9.057971014492754E-3</v>
      </c>
      <c r="P924" s="65">
        <f t="shared" si="164"/>
        <v>0</v>
      </c>
      <c r="Q924" s="15">
        <v>3.2090999999960501</v>
      </c>
      <c r="R924" s="15">
        <v>0</v>
      </c>
      <c r="S924" s="15">
        <f t="shared" si="165"/>
        <v>-3.2090999999960501</v>
      </c>
      <c r="T924" s="15">
        <f t="shared" si="166"/>
        <v>-100</v>
      </c>
      <c r="U924" s="15">
        <v>2.5308359621423002</v>
      </c>
      <c r="V924" s="15">
        <v>0</v>
      </c>
      <c r="W924" s="15">
        <f t="shared" si="167"/>
        <v>-2.5308359621423002</v>
      </c>
      <c r="X924" s="16">
        <f t="shared" si="171"/>
        <v>-100</v>
      </c>
      <c r="Y924" s="13">
        <v>1.56</v>
      </c>
      <c r="Z924" s="13">
        <v>370.32</v>
      </c>
      <c r="AA924" s="13">
        <v>0.73</v>
      </c>
      <c r="AB924" s="13">
        <v>0</v>
      </c>
      <c r="AC924" s="53">
        <f t="shared" si="168"/>
        <v>0.18515999999999999</v>
      </c>
      <c r="AD924" s="53">
        <f>AC924+(AC924*(X924/100))</f>
        <v>0</v>
      </c>
      <c r="AE924" s="53">
        <f t="shared" si="169"/>
        <v>-0.18515999999999999</v>
      </c>
      <c r="AF924" s="53">
        <f t="shared" si="170"/>
        <v>-100</v>
      </c>
      <c r="AG924" s="44">
        <v>221112</v>
      </c>
      <c r="AH924" s="15" t="s">
        <v>682</v>
      </c>
      <c r="AI924" s="20"/>
      <c r="AJ924" s="20"/>
      <c r="AK924" s="20"/>
      <c r="AL924" s="20"/>
      <c r="AM924" s="20"/>
      <c r="AN924" s="20"/>
      <c r="AO924" s="20"/>
      <c r="AP924" s="20"/>
      <c r="AQ924" s="20"/>
      <c r="AR924" s="20"/>
      <c r="AS924" s="20"/>
      <c r="AT924" s="20"/>
    </row>
    <row r="925" spans="1:46" ht="26.1" customHeight="1" x14ac:dyDescent="0.25">
      <c r="A925" s="39" t="s">
        <v>17</v>
      </c>
      <c r="B925" s="13" t="s">
        <v>250</v>
      </c>
      <c r="C925" s="13">
        <v>34001</v>
      </c>
      <c r="D925" s="13" t="s">
        <v>251</v>
      </c>
      <c r="E925" s="13">
        <v>70525</v>
      </c>
      <c r="F925" s="13" t="s">
        <v>278</v>
      </c>
      <c r="G925" s="13" t="s">
        <v>198</v>
      </c>
      <c r="H925" s="13" t="s">
        <v>200</v>
      </c>
      <c r="I925" s="4">
        <v>2383</v>
      </c>
      <c r="J925" s="4">
        <v>11001</v>
      </c>
      <c r="K925" s="14" t="s">
        <v>40</v>
      </c>
      <c r="L925" s="15" t="s">
        <v>679</v>
      </c>
      <c r="M925" s="68">
        <v>26</v>
      </c>
      <c r="N925" s="61">
        <v>0</v>
      </c>
      <c r="O925" s="65">
        <f t="shared" si="163"/>
        <v>1.177536231884058E-2</v>
      </c>
      <c r="P925" s="65">
        <f t="shared" si="164"/>
        <v>0</v>
      </c>
      <c r="Q925" s="15">
        <v>0.17910532800027101</v>
      </c>
      <c r="R925" s="15">
        <v>0</v>
      </c>
      <c r="S925" s="15">
        <f t="shared" si="165"/>
        <v>-0.17910532800027101</v>
      </c>
      <c r="T925" s="15">
        <f t="shared" si="166"/>
        <v>-100</v>
      </c>
      <c r="U925" s="15">
        <v>0.1437056867013943</v>
      </c>
      <c r="V925" s="15">
        <v>0</v>
      </c>
      <c r="W925" s="15">
        <f t="shared" si="167"/>
        <v>-0.1437056867013943</v>
      </c>
      <c r="X925" s="16">
        <f t="shared" si="171"/>
        <v>-100</v>
      </c>
      <c r="Y925" s="13">
        <v>0.18</v>
      </c>
      <c r="Z925" s="13">
        <v>0</v>
      </c>
      <c r="AA925" s="13">
        <v>0</v>
      </c>
      <c r="AB925" s="13">
        <v>0</v>
      </c>
      <c r="AC925" s="53">
        <f t="shared" si="168"/>
        <v>0</v>
      </c>
      <c r="AD925" s="53" t="str">
        <f>IFERROR((((V925)/N925)*24),"0.00")</f>
        <v>0.00</v>
      </c>
      <c r="AE925" s="53">
        <f t="shared" si="169"/>
        <v>0</v>
      </c>
      <c r="AF925" s="53" t="str">
        <f t="shared" si="170"/>
        <v>0.00</v>
      </c>
      <c r="AG925" s="44">
        <v>221112</v>
      </c>
      <c r="AH925" s="15" t="s">
        <v>682</v>
      </c>
      <c r="AI925" s="20"/>
      <c r="AJ925" s="20"/>
      <c r="AK925" s="20"/>
      <c r="AL925" s="20"/>
      <c r="AM925" s="20"/>
      <c r="AN925" s="20"/>
      <c r="AO925" s="20"/>
      <c r="AP925" s="20"/>
      <c r="AQ925" s="20"/>
      <c r="AR925" s="20"/>
      <c r="AS925" s="20"/>
      <c r="AT925" s="20"/>
    </row>
    <row r="926" spans="1:46" ht="26.1" customHeight="1" x14ac:dyDescent="0.25">
      <c r="A926" s="39" t="s">
        <v>17</v>
      </c>
      <c r="B926" s="13" t="s">
        <v>250</v>
      </c>
      <c r="C926" s="13">
        <v>34001</v>
      </c>
      <c r="D926" s="13" t="s">
        <v>251</v>
      </c>
      <c r="E926" s="13">
        <v>70525</v>
      </c>
      <c r="F926" s="13" t="s">
        <v>278</v>
      </c>
      <c r="G926" s="13" t="s">
        <v>198</v>
      </c>
      <c r="H926" s="13" t="s">
        <v>200</v>
      </c>
      <c r="I926" s="4">
        <v>2383</v>
      </c>
      <c r="J926" s="4">
        <v>11001</v>
      </c>
      <c r="K926" s="14" t="s">
        <v>38</v>
      </c>
      <c r="L926" s="15" t="s">
        <v>679</v>
      </c>
      <c r="M926" s="68">
        <v>26</v>
      </c>
      <c r="N926" s="61">
        <v>0</v>
      </c>
      <c r="O926" s="65">
        <f t="shared" si="163"/>
        <v>1.177536231884058E-2</v>
      </c>
      <c r="P926" s="65">
        <f t="shared" si="164"/>
        <v>0</v>
      </c>
      <c r="Q926" s="15">
        <v>4.37878920000664E-2</v>
      </c>
      <c r="R926" s="15">
        <v>0</v>
      </c>
      <c r="S926" s="15">
        <f t="shared" si="165"/>
        <v>-4.37878920000664E-2</v>
      </c>
      <c r="T926" s="15">
        <f t="shared" si="166"/>
        <v>-100</v>
      </c>
      <c r="U926" s="15">
        <v>3.5133343934170905E-2</v>
      </c>
      <c r="V926" s="15">
        <v>0</v>
      </c>
      <c r="W926" s="15">
        <f t="shared" si="167"/>
        <v>-3.5133343934170905E-2</v>
      </c>
      <c r="X926" s="16">
        <f t="shared" si="171"/>
        <v>-100</v>
      </c>
      <c r="Y926" s="13">
        <v>0.04</v>
      </c>
      <c r="Z926" s="13">
        <v>0</v>
      </c>
      <c r="AA926" s="13">
        <v>0</v>
      </c>
      <c r="AB926" s="13">
        <v>0</v>
      </c>
      <c r="AC926" s="53">
        <f t="shared" si="168"/>
        <v>0</v>
      </c>
      <c r="AD926" s="53" t="str">
        <f>IFERROR((((V926)/N926)*24),"0.00")</f>
        <v>0.00</v>
      </c>
      <c r="AE926" s="53">
        <f t="shared" si="169"/>
        <v>0</v>
      </c>
      <c r="AF926" s="53" t="str">
        <f t="shared" si="170"/>
        <v>0.00</v>
      </c>
      <c r="AG926" s="44">
        <v>221112</v>
      </c>
      <c r="AH926" s="15" t="s">
        <v>682</v>
      </c>
      <c r="AI926" s="20"/>
      <c r="AJ926" s="20"/>
      <c r="AK926" s="20"/>
      <c r="AL926" s="20"/>
      <c r="AM926" s="20"/>
      <c r="AN926" s="20"/>
      <c r="AO926" s="20"/>
      <c r="AP926" s="20"/>
      <c r="AQ926" s="20"/>
      <c r="AR926" s="20"/>
      <c r="AS926" s="20"/>
      <c r="AT926" s="20"/>
    </row>
    <row r="927" spans="1:46" ht="26.1" customHeight="1" x14ac:dyDescent="0.25">
      <c r="A927" s="39" t="s">
        <v>17</v>
      </c>
      <c r="B927" s="13" t="s">
        <v>250</v>
      </c>
      <c r="C927" s="13">
        <v>34001</v>
      </c>
      <c r="D927" s="13" t="s">
        <v>251</v>
      </c>
      <c r="E927" s="13">
        <v>70525</v>
      </c>
      <c r="F927" s="13" t="s">
        <v>278</v>
      </c>
      <c r="G927" s="13" t="s">
        <v>198</v>
      </c>
      <c r="H927" s="13" t="s">
        <v>200</v>
      </c>
      <c r="I927" s="4">
        <v>2383</v>
      </c>
      <c r="J927" s="4">
        <v>11001</v>
      </c>
      <c r="K927" s="14" t="s">
        <v>39</v>
      </c>
      <c r="L927" s="15" t="s">
        <v>679</v>
      </c>
      <c r="M927" s="68">
        <v>26</v>
      </c>
      <c r="N927" s="61">
        <v>0</v>
      </c>
      <c r="O927" s="65">
        <f t="shared" si="163"/>
        <v>1.177536231884058E-2</v>
      </c>
      <c r="P927" s="65">
        <f t="shared" si="164"/>
        <v>0</v>
      </c>
      <c r="Q927" s="15">
        <v>4.37878920000664E-2</v>
      </c>
      <c r="R927" s="15">
        <v>0</v>
      </c>
      <c r="S927" s="15">
        <f t="shared" si="165"/>
        <v>-4.37878920000664E-2</v>
      </c>
      <c r="T927" s="15">
        <f t="shared" si="166"/>
        <v>-100</v>
      </c>
      <c r="U927" s="15">
        <v>3.5133343934170905E-2</v>
      </c>
      <c r="V927" s="15">
        <v>0</v>
      </c>
      <c r="W927" s="15">
        <f t="shared" si="167"/>
        <v>-3.5133343934170905E-2</v>
      </c>
      <c r="X927" s="16">
        <f t="shared" si="171"/>
        <v>-100</v>
      </c>
      <c r="Y927" s="13">
        <v>0.04</v>
      </c>
      <c r="Z927" s="13">
        <v>0</v>
      </c>
      <c r="AA927" s="13">
        <v>0</v>
      </c>
      <c r="AB927" s="13">
        <v>0</v>
      </c>
      <c r="AC927" s="53">
        <f t="shared" si="168"/>
        <v>0</v>
      </c>
      <c r="AD927" s="53" t="str">
        <f>IFERROR((((V927)/N927)*24),"0.00")</f>
        <v>0.00</v>
      </c>
      <c r="AE927" s="53">
        <f t="shared" si="169"/>
        <v>0</v>
      </c>
      <c r="AF927" s="53" t="str">
        <f t="shared" si="170"/>
        <v>0.00</v>
      </c>
      <c r="AG927" s="44">
        <v>221112</v>
      </c>
      <c r="AH927" s="15" t="s">
        <v>682</v>
      </c>
      <c r="AI927" s="20"/>
      <c r="AJ927" s="20"/>
      <c r="AK927" s="20"/>
      <c r="AL927" s="20"/>
      <c r="AM927" s="20"/>
      <c r="AN927" s="20"/>
      <c r="AO927" s="20"/>
      <c r="AP927" s="20"/>
      <c r="AQ927" s="20"/>
      <c r="AR927" s="20"/>
      <c r="AS927" s="20"/>
      <c r="AT927" s="20"/>
    </row>
    <row r="928" spans="1:46" ht="26.1" customHeight="1" x14ac:dyDescent="0.25">
      <c r="A928" s="39" t="s">
        <v>17</v>
      </c>
      <c r="B928" s="13" t="s">
        <v>250</v>
      </c>
      <c r="C928" s="13">
        <v>34001</v>
      </c>
      <c r="D928" s="13" t="s">
        <v>251</v>
      </c>
      <c r="E928" s="13">
        <v>70525</v>
      </c>
      <c r="F928" s="13" t="s">
        <v>278</v>
      </c>
      <c r="G928" s="13" t="s">
        <v>198</v>
      </c>
      <c r="H928" s="13" t="s">
        <v>200</v>
      </c>
      <c r="I928" s="4">
        <v>2383</v>
      </c>
      <c r="J928" s="4">
        <v>11001</v>
      </c>
      <c r="K928" s="14" t="s">
        <v>37</v>
      </c>
      <c r="L928" s="15" t="s">
        <v>679</v>
      </c>
      <c r="M928" s="68">
        <v>26</v>
      </c>
      <c r="N928" s="61">
        <v>0</v>
      </c>
      <c r="O928" s="65">
        <f t="shared" si="163"/>
        <v>1.177536231884058E-2</v>
      </c>
      <c r="P928" s="65">
        <f t="shared" si="164"/>
        <v>0</v>
      </c>
      <c r="Q928" s="15">
        <v>5.4364200000121404E-3</v>
      </c>
      <c r="R928" s="15">
        <v>0</v>
      </c>
      <c r="S928" s="15">
        <f t="shared" si="165"/>
        <v>-5.4364200000121404E-3</v>
      </c>
      <c r="T928" s="15">
        <f t="shared" si="166"/>
        <v>-100</v>
      </c>
      <c r="U928" s="15">
        <v>4.3619275764808386E-3</v>
      </c>
      <c r="V928" s="15">
        <v>0</v>
      </c>
      <c r="W928" s="15">
        <f t="shared" si="167"/>
        <v>-4.3619275764808386E-3</v>
      </c>
      <c r="X928" s="16">
        <f t="shared" si="171"/>
        <v>-100</v>
      </c>
      <c r="Y928" s="13">
        <v>7.0000000000000007E-2</v>
      </c>
      <c r="Z928" s="13">
        <v>0</v>
      </c>
      <c r="AA928" s="13">
        <v>0</v>
      </c>
      <c r="AB928" s="13">
        <v>0</v>
      </c>
      <c r="AC928" s="53">
        <f t="shared" si="168"/>
        <v>0</v>
      </c>
      <c r="AD928" s="53" t="str">
        <f>IFERROR((((V928)/N928)*24),"0.00")</f>
        <v>0.00</v>
      </c>
      <c r="AE928" s="53">
        <f t="shared" si="169"/>
        <v>0</v>
      </c>
      <c r="AF928" s="53" t="str">
        <f t="shared" si="170"/>
        <v>0.00</v>
      </c>
      <c r="AG928" s="44">
        <v>221112</v>
      </c>
      <c r="AH928" s="15" t="s">
        <v>682</v>
      </c>
      <c r="AI928" s="20"/>
      <c r="AJ928" s="20"/>
      <c r="AK928" s="20"/>
      <c r="AL928" s="20"/>
      <c r="AM928" s="20"/>
      <c r="AN928" s="20"/>
      <c r="AO928" s="20"/>
      <c r="AP928" s="20"/>
      <c r="AQ928" s="20"/>
      <c r="AR928" s="20"/>
      <c r="AS928" s="20"/>
      <c r="AT928" s="20"/>
    </row>
    <row r="929" spans="1:46" ht="26.1" customHeight="1" x14ac:dyDescent="0.25">
      <c r="A929" s="39" t="s">
        <v>17</v>
      </c>
      <c r="B929" s="13" t="s">
        <v>250</v>
      </c>
      <c r="C929" s="13">
        <v>34001</v>
      </c>
      <c r="D929" s="13" t="s">
        <v>251</v>
      </c>
      <c r="E929" s="13">
        <v>70525</v>
      </c>
      <c r="F929" s="13" t="s">
        <v>278</v>
      </c>
      <c r="G929" s="13" t="s">
        <v>198</v>
      </c>
      <c r="H929" s="13" t="s">
        <v>200</v>
      </c>
      <c r="I929" s="4">
        <v>2383</v>
      </c>
      <c r="J929" s="4">
        <v>11001</v>
      </c>
      <c r="K929" s="14" t="s">
        <v>34</v>
      </c>
      <c r="L929" s="15" t="s">
        <v>679</v>
      </c>
      <c r="M929" s="68">
        <v>26</v>
      </c>
      <c r="N929" s="61">
        <v>0</v>
      </c>
      <c r="O929" s="65">
        <f t="shared" si="163"/>
        <v>1.177536231884058E-2</v>
      </c>
      <c r="P929" s="65">
        <f t="shared" si="164"/>
        <v>0</v>
      </c>
      <c r="Q929" s="15">
        <v>1.5156080000022899E-3</v>
      </c>
      <c r="R929" s="15">
        <v>0</v>
      </c>
      <c r="S929" s="15">
        <f t="shared" si="165"/>
        <v>-1.5156080000022899E-3</v>
      </c>
      <c r="T929" s="15">
        <f t="shared" si="166"/>
        <v>-100</v>
      </c>
      <c r="U929" s="15">
        <v>1.2160525364724251E-3</v>
      </c>
      <c r="V929" s="15">
        <v>0</v>
      </c>
      <c r="W929" s="15">
        <f t="shared" si="167"/>
        <v>-1.2160525364724251E-3</v>
      </c>
      <c r="X929" s="16">
        <f t="shared" si="171"/>
        <v>-100</v>
      </c>
      <c r="Y929" s="13">
        <v>0</v>
      </c>
      <c r="Z929" s="13">
        <v>0.52</v>
      </c>
      <c r="AA929" s="13">
        <v>0</v>
      </c>
      <c r="AB929" s="13">
        <v>0</v>
      </c>
      <c r="AC929" s="53">
        <f t="shared" si="168"/>
        <v>2.6000000000000003E-4</v>
      </c>
      <c r="AD929" s="53" t="str">
        <f>IFERROR((((V929)/N929)*24),"0.00")</f>
        <v>0.00</v>
      </c>
      <c r="AE929" s="53">
        <f t="shared" si="169"/>
        <v>-2.6000000000000003E-4</v>
      </c>
      <c r="AF929" s="53">
        <f t="shared" si="170"/>
        <v>-100</v>
      </c>
      <c r="AG929" s="44">
        <v>221112</v>
      </c>
      <c r="AH929" s="15" t="s">
        <v>682</v>
      </c>
      <c r="AI929" s="20"/>
      <c r="AJ929" s="20"/>
      <c r="AK929" s="20"/>
      <c r="AL929" s="20"/>
      <c r="AM929" s="20"/>
      <c r="AN929" s="20"/>
      <c r="AO929" s="20"/>
      <c r="AP929" s="20"/>
      <c r="AQ929" s="20"/>
      <c r="AR929" s="20"/>
      <c r="AS929" s="20"/>
      <c r="AT929" s="20"/>
    </row>
    <row r="930" spans="1:46" ht="26.1" customHeight="1" x14ac:dyDescent="0.25">
      <c r="A930" s="39" t="s">
        <v>17</v>
      </c>
      <c r="B930" s="13" t="s">
        <v>250</v>
      </c>
      <c r="C930" s="13">
        <v>34001</v>
      </c>
      <c r="D930" s="13" t="s">
        <v>251</v>
      </c>
      <c r="E930" s="13">
        <v>70525</v>
      </c>
      <c r="F930" s="13" t="s">
        <v>278</v>
      </c>
      <c r="G930" s="13" t="s">
        <v>198</v>
      </c>
      <c r="H930" s="13" t="s">
        <v>200</v>
      </c>
      <c r="I930" s="4">
        <v>2383</v>
      </c>
      <c r="J930" s="4">
        <v>11001</v>
      </c>
      <c r="K930" s="14" t="s">
        <v>35</v>
      </c>
      <c r="L930" s="15" t="s">
        <v>679</v>
      </c>
      <c r="M930" s="68">
        <v>26</v>
      </c>
      <c r="N930" s="61">
        <v>0</v>
      </c>
      <c r="O930" s="65">
        <f t="shared" si="163"/>
        <v>1.177536231884058E-2</v>
      </c>
      <c r="P930" s="65">
        <f t="shared" si="164"/>
        <v>0</v>
      </c>
      <c r="Q930" s="15">
        <v>0.29409384800044602</v>
      </c>
      <c r="R930" s="15">
        <v>0</v>
      </c>
      <c r="S930" s="15">
        <f t="shared" si="165"/>
        <v>-0.29409384800044602</v>
      </c>
      <c r="T930" s="15">
        <f t="shared" si="166"/>
        <v>-100</v>
      </c>
      <c r="U930" s="15">
        <v>0.235967063925064</v>
      </c>
      <c r="V930" s="15">
        <v>0</v>
      </c>
      <c r="W930" s="15">
        <f t="shared" si="167"/>
        <v>-0.235967063925064</v>
      </c>
      <c r="X930" s="16">
        <f t="shared" si="171"/>
        <v>-100</v>
      </c>
      <c r="Y930" s="13">
        <v>0.28999999999999998</v>
      </c>
      <c r="Z930" s="13">
        <v>101.22</v>
      </c>
      <c r="AA930" s="13">
        <v>0</v>
      </c>
      <c r="AB930" s="13">
        <v>22.23</v>
      </c>
      <c r="AC930" s="53">
        <f t="shared" si="168"/>
        <v>5.0610000000000002E-2</v>
      </c>
      <c r="AD930" s="69">
        <f>AC930+(AC930*(X930/100))</f>
        <v>0</v>
      </c>
      <c r="AE930" s="53">
        <f t="shared" si="169"/>
        <v>-5.0610000000000002E-2</v>
      </c>
      <c r="AF930" s="53">
        <f t="shared" si="170"/>
        <v>-100</v>
      </c>
      <c r="AG930" s="44">
        <v>221112</v>
      </c>
      <c r="AH930" s="15" t="s">
        <v>682</v>
      </c>
      <c r="AI930" s="20"/>
      <c r="AJ930" s="20"/>
      <c r="AK930" s="20"/>
      <c r="AL930" s="20"/>
      <c r="AM930" s="20"/>
      <c r="AN930" s="20"/>
      <c r="AO930" s="20"/>
      <c r="AP930" s="20"/>
      <c r="AQ930" s="20"/>
      <c r="AR930" s="20"/>
      <c r="AS930" s="20"/>
      <c r="AT930" s="20"/>
    </row>
    <row r="931" spans="1:46" ht="26.1" customHeight="1" x14ac:dyDescent="0.25">
      <c r="A931" s="39" t="s">
        <v>17</v>
      </c>
      <c r="B931" s="13" t="s">
        <v>250</v>
      </c>
      <c r="C931" s="13">
        <v>34001</v>
      </c>
      <c r="D931" s="13" t="s">
        <v>251</v>
      </c>
      <c r="E931" s="13">
        <v>70525</v>
      </c>
      <c r="F931" s="13" t="s">
        <v>278</v>
      </c>
      <c r="G931" s="13" t="s">
        <v>198</v>
      </c>
      <c r="H931" s="13" t="s">
        <v>200</v>
      </c>
      <c r="I931" s="4">
        <v>2383</v>
      </c>
      <c r="J931" s="4">
        <v>11001</v>
      </c>
      <c r="K931" s="14" t="s">
        <v>36</v>
      </c>
      <c r="L931" s="15" t="s">
        <v>679</v>
      </c>
      <c r="M931" s="68">
        <v>26</v>
      </c>
      <c r="N931" s="61">
        <v>0</v>
      </c>
      <c r="O931" s="65">
        <f t="shared" si="163"/>
        <v>1.177536231884058E-2</v>
      </c>
      <c r="P931" s="65">
        <f t="shared" si="164"/>
        <v>0</v>
      </c>
      <c r="Q931" s="15">
        <v>3.9538000000119902</v>
      </c>
      <c r="R931" s="15">
        <v>0</v>
      </c>
      <c r="S931" s="15">
        <f t="shared" si="165"/>
        <v>-3.9538000000119902</v>
      </c>
      <c r="T931" s="15">
        <f t="shared" si="166"/>
        <v>-100</v>
      </c>
      <c r="U931" s="15">
        <v>3.1723430588331492</v>
      </c>
      <c r="V931" s="15">
        <v>0</v>
      </c>
      <c r="W931" s="15">
        <f t="shared" si="167"/>
        <v>-3.1723430588331492</v>
      </c>
      <c r="X931" s="16">
        <f t="shared" si="171"/>
        <v>-100</v>
      </c>
      <c r="Y931" s="13">
        <v>0.79</v>
      </c>
      <c r="Z931" s="13">
        <v>271.37</v>
      </c>
      <c r="AA931" s="13">
        <v>0.71</v>
      </c>
      <c r="AB931" s="13">
        <v>0</v>
      </c>
      <c r="AC931" s="53">
        <f t="shared" si="168"/>
        <v>0.135685</v>
      </c>
      <c r="AD931" s="53">
        <f>AC931+(AC931*(X931/100))</f>
        <v>0</v>
      </c>
      <c r="AE931" s="53">
        <f t="shared" si="169"/>
        <v>-0.135685</v>
      </c>
      <c r="AF931" s="53">
        <f t="shared" si="170"/>
        <v>-100</v>
      </c>
      <c r="AG931" s="44">
        <v>221112</v>
      </c>
      <c r="AH931" s="15" t="s">
        <v>682</v>
      </c>
      <c r="AI931" s="20"/>
      <c r="AJ931" s="20"/>
      <c r="AK931" s="20"/>
      <c r="AL931" s="20"/>
      <c r="AM931" s="20"/>
      <c r="AN931" s="20"/>
      <c r="AO931" s="20"/>
      <c r="AP931" s="20"/>
      <c r="AQ931" s="20"/>
      <c r="AR931" s="20"/>
      <c r="AS931" s="20"/>
      <c r="AT931" s="20"/>
    </row>
    <row r="932" spans="1:46" ht="26.1" customHeight="1" x14ac:dyDescent="0.25">
      <c r="A932" s="39" t="s">
        <v>17</v>
      </c>
      <c r="B932" s="13" t="s">
        <v>250</v>
      </c>
      <c r="C932" s="13">
        <v>34001</v>
      </c>
      <c r="D932" s="13" t="s">
        <v>251</v>
      </c>
      <c r="E932" s="13">
        <v>70525</v>
      </c>
      <c r="F932" s="13" t="s">
        <v>352</v>
      </c>
      <c r="G932" s="13" t="s">
        <v>198</v>
      </c>
      <c r="H932" s="13" t="s">
        <v>199</v>
      </c>
      <c r="I932" s="4">
        <v>2383</v>
      </c>
      <c r="J932" s="4">
        <v>12001</v>
      </c>
      <c r="K932" s="14" t="s">
        <v>40</v>
      </c>
      <c r="L932" s="15" t="s">
        <v>679</v>
      </c>
      <c r="M932" s="68">
        <v>33</v>
      </c>
      <c r="N932" s="61">
        <v>0</v>
      </c>
      <c r="O932" s="65">
        <f t="shared" si="163"/>
        <v>1.4945652173913044E-2</v>
      </c>
      <c r="P932" s="65">
        <f t="shared" si="164"/>
        <v>0</v>
      </c>
      <c r="Q932" s="15">
        <v>0.42420963200035999</v>
      </c>
      <c r="R932" s="15">
        <v>0</v>
      </c>
      <c r="S932" s="15">
        <f t="shared" si="165"/>
        <v>-0.42420963200035999</v>
      </c>
      <c r="T932" s="15">
        <f t="shared" si="166"/>
        <v>-100</v>
      </c>
      <c r="U932" s="15">
        <v>0.36003646566626402</v>
      </c>
      <c r="V932" s="15">
        <v>0</v>
      </c>
      <c r="W932" s="15">
        <f t="shared" si="167"/>
        <v>-0.36003646566626402</v>
      </c>
      <c r="X932" s="16">
        <f t="shared" si="171"/>
        <v>-100</v>
      </c>
      <c r="Y932" s="13">
        <v>0.42</v>
      </c>
      <c r="Z932" s="13">
        <v>0</v>
      </c>
      <c r="AA932" s="13">
        <v>0</v>
      </c>
      <c r="AB932" s="13">
        <v>0</v>
      </c>
      <c r="AC932" s="53">
        <f t="shared" si="168"/>
        <v>0</v>
      </c>
      <c r="AD932" s="53" t="str">
        <f>IFERROR((((V932)/N932)*24),"0.00")</f>
        <v>0.00</v>
      </c>
      <c r="AE932" s="53">
        <f t="shared" si="169"/>
        <v>0</v>
      </c>
      <c r="AF932" s="53" t="str">
        <f t="shared" si="170"/>
        <v>0.00</v>
      </c>
      <c r="AG932" s="44">
        <v>221112</v>
      </c>
      <c r="AH932" s="15" t="s">
        <v>682</v>
      </c>
      <c r="AI932" s="20"/>
      <c r="AJ932" s="20"/>
      <c r="AK932" s="20"/>
      <c r="AL932" s="20"/>
      <c r="AM932" s="20"/>
      <c r="AN932" s="20"/>
      <c r="AO932" s="20"/>
      <c r="AP932" s="20"/>
      <c r="AQ932" s="20"/>
      <c r="AR932" s="20"/>
      <c r="AS932" s="20"/>
      <c r="AT932" s="20"/>
    </row>
    <row r="933" spans="1:46" ht="26.1" customHeight="1" x14ac:dyDescent="0.25">
      <c r="A933" s="39" t="s">
        <v>17</v>
      </c>
      <c r="B933" s="13" t="s">
        <v>250</v>
      </c>
      <c r="C933" s="13">
        <v>34001</v>
      </c>
      <c r="D933" s="13" t="s">
        <v>251</v>
      </c>
      <c r="E933" s="13">
        <v>70525</v>
      </c>
      <c r="F933" s="13" t="s">
        <v>352</v>
      </c>
      <c r="G933" s="13" t="s">
        <v>198</v>
      </c>
      <c r="H933" s="13" t="s">
        <v>199</v>
      </c>
      <c r="I933" s="4">
        <v>2383</v>
      </c>
      <c r="J933" s="4">
        <v>12001</v>
      </c>
      <c r="K933" s="14" t="s">
        <v>38</v>
      </c>
      <c r="L933" s="15" t="s">
        <v>679</v>
      </c>
      <c r="M933" s="68">
        <v>33</v>
      </c>
      <c r="N933" s="61">
        <v>0</v>
      </c>
      <c r="O933" s="65">
        <f t="shared" si="163"/>
        <v>1.4945652173913044E-2</v>
      </c>
      <c r="P933" s="65">
        <f t="shared" si="164"/>
        <v>0</v>
      </c>
      <c r="Q933" s="15">
        <v>0.103801984000088</v>
      </c>
      <c r="R933" s="15">
        <v>0</v>
      </c>
      <c r="S933" s="15">
        <f t="shared" si="165"/>
        <v>-0.103801984000088</v>
      </c>
      <c r="T933" s="15">
        <f t="shared" si="166"/>
        <v>-100</v>
      </c>
      <c r="U933" s="15">
        <v>8.8099129838961704E-2</v>
      </c>
      <c r="V933" s="15">
        <v>0</v>
      </c>
      <c r="W933" s="15">
        <f t="shared" si="167"/>
        <v>-8.8099129838961704E-2</v>
      </c>
      <c r="X933" s="16">
        <f t="shared" si="171"/>
        <v>-100</v>
      </c>
      <c r="Y933" s="13">
        <v>0.1</v>
      </c>
      <c r="Z933" s="13">
        <v>0</v>
      </c>
      <c r="AA933" s="13">
        <v>0</v>
      </c>
      <c r="AB933" s="13">
        <v>0</v>
      </c>
      <c r="AC933" s="53">
        <f t="shared" si="168"/>
        <v>0</v>
      </c>
      <c r="AD933" s="53" t="str">
        <f>IFERROR((((V933)/N933)*24),"0.00")</f>
        <v>0.00</v>
      </c>
      <c r="AE933" s="53">
        <f t="shared" si="169"/>
        <v>0</v>
      </c>
      <c r="AF933" s="53" t="str">
        <f t="shared" si="170"/>
        <v>0.00</v>
      </c>
      <c r="AG933" s="44">
        <v>221112</v>
      </c>
      <c r="AH933" s="15" t="s">
        <v>682</v>
      </c>
      <c r="AI933" s="20"/>
      <c r="AJ933" s="20"/>
      <c r="AK933" s="20"/>
      <c r="AL933" s="20"/>
      <c r="AM933" s="20"/>
      <c r="AN933" s="20"/>
      <c r="AO933" s="20"/>
      <c r="AP933" s="20"/>
      <c r="AQ933" s="20"/>
      <c r="AR933" s="20"/>
      <c r="AS933" s="20"/>
      <c r="AT933" s="20"/>
    </row>
    <row r="934" spans="1:46" ht="26.1" customHeight="1" x14ac:dyDescent="0.25">
      <c r="A934" s="39" t="s">
        <v>17</v>
      </c>
      <c r="B934" s="13" t="s">
        <v>250</v>
      </c>
      <c r="C934" s="13">
        <v>34001</v>
      </c>
      <c r="D934" s="13" t="s">
        <v>251</v>
      </c>
      <c r="E934" s="13">
        <v>70525</v>
      </c>
      <c r="F934" s="13" t="s">
        <v>352</v>
      </c>
      <c r="G934" s="13" t="s">
        <v>198</v>
      </c>
      <c r="H934" s="13" t="s">
        <v>199</v>
      </c>
      <c r="I934" s="4">
        <v>2383</v>
      </c>
      <c r="J934" s="4">
        <v>12001</v>
      </c>
      <c r="K934" s="14" t="s">
        <v>39</v>
      </c>
      <c r="L934" s="15" t="s">
        <v>679</v>
      </c>
      <c r="M934" s="68">
        <v>33</v>
      </c>
      <c r="N934" s="61">
        <v>0</v>
      </c>
      <c r="O934" s="65">
        <f t="shared" si="163"/>
        <v>1.4945652173913044E-2</v>
      </c>
      <c r="P934" s="65">
        <f t="shared" si="164"/>
        <v>0</v>
      </c>
      <c r="Q934" s="15">
        <v>0.103801984000088</v>
      </c>
      <c r="R934" s="15">
        <v>0</v>
      </c>
      <c r="S934" s="15">
        <f t="shared" si="165"/>
        <v>-0.103801984000088</v>
      </c>
      <c r="T934" s="15">
        <f t="shared" si="166"/>
        <v>-100</v>
      </c>
      <c r="U934" s="15">
        <v>8.8099129838961704E-2</v>
      </c>
      <c r="V934" s="15">
        <v>0</v>
      </c>
      <c r="W934" s="15">
        <f t="shared" si="167"/>
        <v>-8.8099129838961704E-2</v>
      </c>
      <c r="X934" s="16">
        <f t="shared" si="171"/>
        <v>-100</v>
      </c>
      <c r="Y934" s="13">
        <v>0.1</v>
      </c>
      <c r="Z934" s="13">
        <v>0</v>
      </c>
      <c r="AA934" s="13">
        <v>0</v>
      </c>
      <c r="AB934" s="13">
        <v>0</v>
      </c>
      <c r="AC934" s="53">
        <f t="shared" si="168"/>
        <v>0</v>
      </c>
      <c r="AD934" s="53" t="str">
        <f>IFERROR((((V934)/N934)*24),"0.00")</f>
        <v>0.00</v>
      </c>
      <c r="AE934" s="53">
        <f t="shared" si="169"/>
        <v>0</v>
      </c>
      <c r="AF934" s="53" t="str">
        <f t="shared" si="170"/>
        <v>0.00</v>
      </c>
      <c r="AG934" s="44">
        <v>221112</v>
      </c>
      <c r="AH934" s="15" t="s">
        <v>682</v>
      </c>
      <c r="AI934" s="20"/>
      <c r="AJ934" s="20"/>
      <c r="AK934" s="20"/>
      <c r="AL934" s="20"/>
      <c r="AM934" s="20"/>
      <c r="AN934" s="20"/>
      <c r="AO934" s="20"/>
      <c r="AP934" s="20"/>
      <c r="AQ934" s="20"/>
      <c r="AR934" s="20"/>
      <c r="AS934" s="20"/>
      <c r="AT934" s="20"/>
    </row>
    <row r="935" spans="1:46" ht="26.1" customHeight="1" x14ac:dyDescent="0.25">
      <c r="A935" s="39" t="s">
        <v>17</v>
      </c>
      <c r="B935" s="13" t="s">
        <v>250</v>
      </c>
      <c r="C935" s="13">
        <v>34001</v>
      </c>
      <c r="D935" s="13" t="s">
        <v>251</v>
      </c>
      <c r="E935" s="13">
        <v>70525</v>
      </c>
      <c r="F935" s="13" t="s">
        <v>352</v>
      </c>
      <c r="G935" s="13" t="s">
        <v>198</v>
      </c>
      <c r="H935" s="13" t="s">
        <v>199</v>
      </c>
      <c r="I935" s="4">
        <v>2383</v>
      </c>
      <c r="J935" s="4">
        <v>12001</v>
      </c>
      <c r="K935" s="14" t="s">
        <v>37</v>
      </c>
      <c r="L935" s="15" t="s">
        <v>679</v>
      </c>
      <c r="M935" s="68">
        <v>33</v>
      </c>
      <c r="N935" s="61">
        <v>0</v>
      </c>
      <c r="O935" s="65">
        <f t="shared" si="163"/>
        <v>1.4945652173913044E-2</v>
      </c>
      <c r="P935" s="65">
        <f t="shared" si="164"/>
        <v>0</v>
      </c>
      <c r="Q935" s="15">
        <v>6.2145600000107996E-3</v>
      </c>
      <c r="R935" s="15">
        <v>0</v>
      </c>
      <c r="S935" s="15">
        <f t="shared" si="165"/>
        <v>-6.2145600000107996E-3</v>
      </c>
      <c r="T935" s="15">
        <f t="shared" si="166"/>
        <v>-100</v>
      </c>
      <c r="U935" s="15">
        <v>5.2744399214243003E-3</v>
      </c>
      <c r="V935" s="15">
        <v>0</v>
      </c>
      <c r="W935" s="15">
        <f t="shared" si="167"/>
        <v>-5.2744399214243003E-3</v>
      </c>
      <c r="X935" s="16">
        <f t="shared" si="171"/>
        <v>-100</v>
      </c>
      <c r="Y935" s="13">
        <v>0.17</v>
      </c>
      <c r="Z935" s="13">
        <v>0</v>
      </c>
      <c r="AA935" s="13">
        <v>0</v>
      </c>
      <c r="AB935" s="13">
        <v>0</v>
      </c>
      <c r="AC935" s="53">
        <f t="shared" si="168"/>
        <v>0</v>
      </c>
      <c r="AD935" s="53" t="str">
        <f>IFERROR((((V935)/N935)*24),"0.00")</f>
        <v>0.00</v>
      </c>
      <c r="AE935" s="53">
        <f t="shared" si="169"/>
        <v>0</v>
      </c>
      <c r="AF935" s="53" t="str">
        <f t="shared" si="170"/>
        <v>0.00</v>
      </c>
      <c r="AG935" s="44">
        <v>221112</v>
      </c>
      <c r="AH935" s="15" t="s">
        <v>682</v>
      </c>
      <c r="AI935" s="20"/>
      <c r="AJ935" s="20"/>
      <c r="AK935" s="20"/>
      <c r="AL935" s="20"/>
      <c r="AM935" s="20"/>
      <c r="AN935" s="20"/>
      <c r="AO935" s="20"/>
      <c r="AP935" s="20"/>
      <c r="AQ935" s="20"/>
      <c r="AR935" s="20"/>
      <c r="AS935" s="20"/>
      <c r="AT935" s="20"/>
    </row>
    <row r="936" spans="1:46" ht="26.1" customHeight="1" x14ac:dyDescent="0.25">
      <c r="A936" s="39" t="s">
        <v>17</v>
      </c>
      <c r="B936" s="13" t="s">
        <v>250</v>
      </c>
      <c r="C936" s="13">
        <v>34001</v>
      </c>
      <c r="D936" s="13" t="s">
        <v>251</v>
      </c>
      <c r="E936" s="13">
        <v>70525</v>
      </c>
      <c r="F936" s="13" t="s">
        <v>352</v>
      </c>
      <c r="G936" s="13" t="s">
        <v>198</v>
      </c>
      <c r="H936" s="13" t="s">
        <v>199</v>
      </c>
      <c r="I936" s="4">
        <v>2383</v>
      </c>
      <c r="J936" s="4">
        <v>12001</v>
      </c>
      <c r="K936" s="14" t="s">
        <v>34</v>
      </c>
      <c r="L936" s="15" t="s">
        <v>679</v>
      </c>
      <c r="M936" s="68">
        <v>33</v>
      </c>
      <c r="N936" s="61">
        <v>0</v>
      </c>
      <c r="O936" s="65">
        <f t="shared" si="163"/>
        <v>1.4945652173913044E-2</v>
      </c>
      <c r="P936" s="65">
        <f t="shared" si="164"/>
        <v>0</v>
      </c>
      <c r="Q936" s="15">
        <v>3.6157440000030702E-3</v>
      </c>
      <c r="R936" s="15">
        <v>0</v>
      </c>
      <c r="S936" s="15">
        <f t="shared" si="165"/>
        <v>-3.6157440000030702E-3</v>
      </c>
      <c r="T936" s="15">
        <f t="shared" si="166"/>
        <v>-100</v>
      </c>
      <c r="U936" s="15">
        <v>3.0687650451887896E-3</v>
      </c>
      <c r="V936" s="15">
        <v>0</v>
      </c>
      <c r="W936" s="15">
        <f t="shared" si="167"/>
        <v>-3.0687650451887896E-3</v>
      </c>
      <c r="X936" s="16">
        <f t="shared" si="171"/>
        <v>-100</v>
      </c>
      <c r="Y936" s="13">
        <v>0</v>
      </c>
      <c r="Z936" s="13">
        <v>0.42</v>
      </c>
      <c r="AA936" s="13">
        <v>0</v>
      </c>
      <c r="AB936" s="13">
        <v>0</v>
      </c>
      <c r="AC936" s="53">
        <f t="shared" si="168"/>
        <v>2.0999999999999998E-4</v>
      </c>
      <c r="AD936" s="53" t="str">
        <f>IFERROR((((V936)/N936)*24),"0.00")</f>
        <v>0.00</v>
      </c>
      <c r="AE936" s="53">
        <f t="shared" si="169"/>
        <v>-2.0999999999999998E-4</v>
      </c>
      <c r="AF936" s="53">
        <f t="shared" si="170"/>
        <v>-100</v>
      </c>
      <c r="AG936" s="44">
        <v>221112</v>
      </c>
      <c r="AH936" s="15" t="s">
        <v>682</v>
      </c>
      <c r="AI936" s="20"/>
      <c r="AJ936" s="20"/>
      <c r="AK936" s="20"/>
      <c r="AL936" s="20"/>
      <c r="AM936" s="20"/>
      <c r="AN936" s="20"/>
      <c r="AO936" s="20"/>
      <c r="AP936" s="20"/>
      <c r="AQ936" s="20"/>
      <c r="AR936" s="20"/>
      <c r="AS936" s="20"/>
      <c r="AT936" s="20"/>
    </row>
    <row r="937" spans="1:46" ht="26.1" customHeight="1" x14ac:dyDescent="0.25">
      <c r="A937" s="39" t="s">
        <v>17</v>
      </c>
      <c r="B937" s="13" t="s">
        <v>250</v>
      </c>
      <c r="C937" s="13">
        <v>34001</v>
      </c>
      <c r="D937" s="13" t="s">
        <v>251</v>
      </c>
      <c r="E937" s="13">
        <v>70525</v>
      </c>
      <c r="F937" s="13" t="s">
        <v>352</v>
      </c>
      <c r="G937" s="13" t="s">
        <v>198</v>
      </c>
      <c r="H937" s="13" t="s">
        <v>199</v>
      </c>
      <c r="I937" s="4">
        <v>2383</v>
      </c>
      <c r="J937" s="4">
        <v>12001</v>
      </c>
      <c r="K937" s="14" t="s">
        <v>35</v>
      </c>
      <c r="L937" s="15" t="s">
        <v>679</v>
      </c>
      <c r="M937" s="68">
        <v>33</v>
      </c>
      <c r="N937" s="61">
        <v>0</v>
      </c>
      <c r="O937" s="65">
        <f t="shared" si="163"/>
        <v>1.4945652173913044E-2</v>
      </c>
      <c r="P937" s="65">
        <f t="shared" si="164"/>
        <v>0</v>
      </c>
      <c r="Q937" s="15">
        <v>1.1310122560009599</v>
      </c>
      <c r="R937" s="15">
        <v>0</v>
      </c>
      <c r="S937" s="15">
        <f t="shared" si="165"/>
        <v>-1.1310122560009599</v>
      </c>
      <c r="T937" s="15">
        <f t="shared" si="166"/>
        <v>-100</v>
      </c>
      <c r="U937" s="15">
        <v>0.9599160993955671</v>
      </c>
      <c r="V937" s="15">
        <v>0</v>
      </c>
      <c r="W937" s="15">
        <f t="shared" si="167"/>
        <v>-0.9599160993955671</v>
      </c>
      <c r="X937" s="16">
        <f t="shared" si="171"/>
        <v>-100</v>
      </c>
      <c r="Y937" s="13">
        <v>1.1299999999999999</v>
      </c>
      <c r="Z937" s="13">
        <v>133.47999999999999</v>
      </c>
      <c r="AA937" s="13">
        <v>0</v>
      </c>
      <c r="AB937" s="13">
        <v>222.57</v>
      </c>
      <c r="AC937" s="53">
        <f t="shared" si="168"/>
        <v>6.6739999999999994E-2</v>
      </c>
      <c r="AD937" s="69">
        <f>AC937+(AC937*(X937/100))</f>
        <v>0</v>
      </c>
      <c r="AE937" s="53">
        <f t="shared" si="169"/>
        <v>-6.6739999999999994E-2</v>
      </c>
      <c r="AF937" s="53">
        <f t="shared" si="170"/>
        <v>-100</v>
      </c>
      <c r="AG937" s="44">
        <v>221112</v>
      </c>
      <c r="AH937" s="15" t="s">
        <v>682</v>
      </c>
      <c r="AI937" s="20"/>
      <c r="AJ937" s="20"/>
      <c r="AK937" s="20"/>
      <c r="AL937" s="20"/>
      <c r="AM937" s="20"/>
      <c r="AN937" s="20"/>
      <c r="AO937" s="20"/>
      <c r="AP937" s="20"/>
      <c r="AQ937" s="20"/>
      <c r="AR937" s="20"/>
      <c r="AS937" s="20"/>
      <c r="AT937" s="20"/>
    </row>
    <row r="938" spans="1:46" ht="26.1" customHeight="1" x14ac:dyDescent="0.25">
      <c r="A938" s="39" t="s">
        <v>17</v>
      </c>
      <c r="B938" s="13" t="s">
        <v>250</v>
      </c>
      <c r="C938" s="13">
        <v>34001</v>
      </c>
      <c r="D938" s="13" t="s">
        <v>251</v>
      </c>
      <c r="E938" s="13">
        <v>70525</v>
      </c>
      <c r="F938" s="13" t="s">
        <v>352</v>
      </c>
      <c r="G938" s="13" t="s">
        <v>198</v>
      </c>
      <c r="H938" s="13" t="s">
        <v>199</v>
      </c>
      <c r="I938" s="4">
        <v>2383</v>
      </c>
      <c r="J938" s="4">
        <v>12001</v>
      </c>
      <c r="K938" s="14" t="s">
        <v>36</v>
      </c>
      <c r="L938" s="15" t="s">
        <v>679</v>
      </c>
      <c r="M938" s="68">
        <v>33</v>
      </c>
      <c r="N938" s="61">
        <v>0</v>
      </c>
      <c r="O938" s="65">
        <f t="shared" si="163"/>
        <v>1.4945652173913044E-2</v>
      </c>
      <c r="P938" s="65">
        <f t="shared" si="164"/>
        <v>0</v>
      </c>
      <c r="Q938" s="15">
        <v>4.51950000000625</v>
      </c>
      <c r="R938" s="15">
        <v>0</v>
      </c>
      <c r="S938" s="15">
        <f t="shared" si="165"/>
        <v>-4.51950000000625</v>
      </c>
      <c r="T938" s="15">
        <f t="shared" si="166"/>
        <v>-100</v>
      </c>
      <c r="U938" s="15">
        <v>3.8358035363507401</v>
      </c>
      <c r="V938" s="15">
        <v>0</v>
      </c>
      <c r="W938" s="15">
        <f t="shared" si="167"/>
        <v>-3.8358035363507401</v>
      </c>
      <c r="X938" s="16">
        <f t="shared" si="171"/>
        <v>-100</v>
      </c>
      <c r="Y938" s="13">
        <v>1.92</v>
      </c>
      <c r="Z938" s="13">
        <v>226.19</v>
      </c>
      <c r="AA938" s="13">
        <v>0.83</v>
      </c>
      <c r="AB938" s="13">
        <v>0</v>
      </c>
      <c r="AC938" s="53">
        <f t="shared" si="168"/>
        <v>0.113095</v>
      </c>
      <c r="AD938" s="53">
        <f>AC938+(AC938*(X938/100))</f>
        <v>0</v>
      </c>
      <c r="AE938" s="53">
        <f t="shared" si="169"/>
        <v>-0.113095</v>
      </c>
      <c r="AF938" s="53">
        <f t="shared" si="170"/>
        <v>-100</v>
      </c>
      <c r="AG938" s="44">
        <v>221112</v>
      </c>
      <c r="AH938" s="15" t="s">
        <v>682</v>
      </c>
      <c r="AI938" s="20"/>
      <c r="AJ938" s="20"/>
      <c r="AK938" s="20"/>
      <c r="AL938" s="20"/>
      <c r="AM938" s="20"/>
      <c r="AN938" s="20"/>
      <c r="AO938" s="20"/>
      <c r="AP938" s="20"/>
      <c r="AQ938" s="20"/>
      <c r="AR938" s="20"/>
      <c r="AS938" s="20"/>
      <c r="AT938" s="20"/>
    </row>
    <row r="939" spans="1:46" ht="26.1" customHeight="1" x14ac:dyDescent="0.25">
      <c r="A939" s="39" t="s">
        <v>20</v>
      </c>
      <c r="B939" s="13" t="s">
        <v>256</v>
      </c>
      <c r="C939" s="13">
        <v>34015</v>
      </c>
      <c r="D939" s="13" t="s">
        <v>251</v>
      </c>
      <c r="E939" s="13">
        <v>55778</v>
      </c>
      <c r="F939" s="13" t="s">
        <v>271</v>
      </c>
      <c r="G939" s="13" t="s">
        <v>202</v>
      </c>
      <c r="H939" s="13" t="s">
        <v>203</v>
      </c>
      <c r="I939" s="4">
        <v>2409</v>
      </c>
      <c r="J939" s="4">
        <v>1001</v>
      </c>
      <c r="K939" s="14" t="s">
        <v>40</v>
      </c>
      <c r="L939" s="15" t="s">
        <v>679</v>
      </c>
      <c r="M939" s="68">
        <v>5</v>
      </c>
      <c r="N939" s="61">
        <v>0</v>
      </c>
      <c r="O939" s="65">
        <f t="shared" si="163"/>
        <v>2.2644927536231885E-3</v>
      </c>
      <c r="P939" s="65">
        <f t="shared" si="164"/>
        <v>0</v>
      </c>
      <c r="Q939" s="15">
        <v>0</v>
      </c>
      <c r="R939" s="15">
        <v>0</v>
      </c>
      <c r="S939" s="15">
        <f t="shared" si="165"/>
        <v>0</v>
      </c>
      <c r="T939" s="15" t="str">
        <f t="shared" si="166"/>
        <v>0.00</v>
      </c>
      <c r="U939" s="15">
        <v>0</v>
      </c>
      <c r="V939" s="15">
        <v>0</v>
      </c>
      <c r="W939" s="15">
        <f t="shared" si="167"/>
        <v>0</v>
      </c>
      <c r="X939" s="16" t="str">
        <f t="shared" si="171"/>
        <v>0</v>
      </c>
      <c r="Y939" s="13">
        <v>0</v>
      </c>
      <c r="Z939" s="13">
        <v>0</v>
      </c>
      <c r="AA939" s="13">
        <v>0</v>
      </c>
      <c r="AB939" s="13">
        <v>0</v>
      </c>
      <c r="AC939" s="53">
        <f t="shared" si="168"/>
        <v>0</v>
      </c>
      <c r="AD939" s="53" t="str">
        <f>IFERROR((((V939)/N939)*24),"0.00")</f>
        <v>0.00</v>
      </c>
      <c r="AE939" s="53">
        <f t="shared" si="169"/>
        <v>0</v>
      </c>
      <c r="AF939" s="53" t="str">
        <f t="shared" si="170"/>
        <v>0.00</v>
      </c>
      <c r="AG939" s="44">
        <v>221112</v>
      </c>
      <c r="AH939" s="15" t="s">
        <v>682</v>
      </c>
      <c r="AI939" s="20"/>
      <c r="AJ939" s="20"/>
      <c r="AK939" s="20"/>
      <c r="AL939" s="20"/>
      <c r="AM939" s="20"/>
      <c r="AN939" s="20"/>
      <c r="AO939" s="20"/>
      <c r="AP939" s="20"/>
      <c r="AQ939" s="20"/>
      <c r="AR939" s="20"/>
      <c r="AS939" s="20"/>
      <c r="AT939" s="20"/>
    </row>
    <row r="940" spans="1:46" ht="26.1" customHeight="1" x14ac:dyDescent="0.25">
      <c r="A940" s="39" t="s">
        <v>20</v>
      </c>
      <c r="B940" s="13" t="s">
        <v>256</v>
      </c>
      <c r="C940" s="13">
        <v>34015</v>
      </c>
      <c r="D940" s="13" t="s">
        <v>251</v>
      </c>
      <c r="E940" s="13">
        <v>55778</v>
      </c>
      <c r="F940" s="13" t="s">
        <v>271</v>
      </c>
      <c r="G940" s="13" t="s">
        <v>202</v>
      </c>
      <c r="H940" s="13" t="s">
        <v>203</v>
      </c>
      <c r="I940" s="4">
        <v>2409</v>
      </c>
      <c r="J940" s="4">
        <v>1001</v>
      </c>
      <c r="K940" s="14" t="s">
        <v>38</v>
      </c>
      <c r="L940" s="15" t="s">
        <v>679</v>
      </c>
      <c r="M940" s="68">
        <v>5</v>
      </c>
      <c r="N940" s="61">
        <v>0</v>
      </c>
      <c r="O940" s="65">
        <f t="shared" si="163"/>
        <v>2.2644927536231885E-3</v>
      </c>
      <c r="P940" s="65">
        <f t="shared" si="164"/>
        <v>0</v>
      </c>
      <c r="Q940" s="15">
        <v>0.17000135999999999</v>
      </c>
      <c r="R940" s="15">
        <v>0</v>
      </c>
      <c r="S940" s="15">
        <f t="shared" si="165"/>
        <v>-0.17000135999999999</v>
      </c>
      <c r="T940" s="15">
        <f t="shared" si="166"/>
        <v>-100</v>
      </c>
      <c r="U940" s="15">
        <v>0.17000135999999999</v>
      </c>
      <c r="V940" s="15">
        <v>0</v>
      </c>
      <c r="W940" s="15">
        <f t="shared" si="167"/>
        <v>-0.17000135999999999</v>
      </c>
      <c r="X940" s="16">
        <f t="shared" si="171"/>
        <v>-100</v>
      </c>
      <c r="Y940" s="13">
        <v>0.17</v>
      </c>
      <c r="Z940" s="13">
        <v>0</v>
      </c>
      <c r="AA940" s="13">
        <v>0</v>
      </c>
      <c r="AB940" s="13">
        <v>0</v>
      </c>
      <c r="AC940" s="53">
        <f t="shared" si="168"/>
        <v>0</v>
      </c>
      <c r="AD940" s="53" t="str">
        <f>IFERROR((((V940)/N940)*24),"0.00")</f>
        <v>0.00</v>
      </c>
      <c r="AE940" s="53">
        <f t="shared" si="169"/>
        <v>0</v>
      </c>
      <c r="AF940" s="53" t="str">
        <f t="shared" si="170"/>
        <v>0.00</v>
      </c>
      <c r="AG940" s="44">
        <v>221112</v>
      </c>
      <c r="AH940" s="15" t="s">
        <v>682</v>
      </c>
      <c r="AI940" s="20"/>
      <c r="AJ940" s="20"/>
      <c r="AK940" s="20"/>
      <c r="AL940" s="20"/>
      <c r="AM940" s="20"/>
      <c r="AN940" s="20"/>
      <c r="AO940" s="20"/>
      <c r="AP940" s="20"/>
      <c r="AQ940" s="20"/>
      <c r="AR940" s="20"/>
      <c r="AS940" s="20"/>
      <c r="AT940" s="20"/>
    </row>
    <row r="941" spans="1:46" ht="26.1" customHeight="1" x14ac:dyDescent="0.25">
      <c r="A941" s="39" t="s">
        <v>20</v>
      </c>
      <c r="B941" s="13" t="s">
        <v>256</v>
      </c>
      <c r="C941" s="13">
        <v>34015</v>
      </c>
      <c r="D941" s="13" t="s">
        <v>251</v>
      </c>
      <c r="E941" s="13">
        <v>55778</v>
      </c>
      <c r="F941" s="13" t="s">
        <v>271</v>
      </c>
      <c r="G941" s="13" t="s">
        <v>202</v>
      </c>
      <c r="H941" s="13" t="s">
        <v>203</v>
      </c>
      <c r="I941" s="4">
        <v>2409</v>
      </c>
      <c r="J941" s="4">
        <v>1001</v>
      </c>
      <c r="K941" s="14" t="s">
        <v>39</v>
      </c>
      <c r="L941" s="15" t="s">
        <v>679</v>
      </c>
      <c r="M941" s="68">
        <v>5</v>
      </c>
      <c r="N941" s="61">
        <v>0</v>
      </c>
      <c r="O941" s="65">
        <f t="shared" si="163"/>
        <v>2.2644927536231885E-3</v>
      </c>
      <c r="P941" s="65">
        <f t="shared" si="164"/>
        <v>0</v>
      </c>
      <c r="Q941" s="15">
        <v>0.17000135999999999</v>
      </c>
      <c r="R941" s="15">
        <v>0</v>
      </c>
      <c r="S941" s="15">
        <f t="shared" si="165"/>
        <v>-0.17000135999999999</v>
      </c>
      <c r="T941" s="15">
        <f t="shared" si="166"/>
        <v>-100</v>
      </c>
      <c r="U941" s="15">
        <v>0.17000135999999999</v>
      </c>
      <c r="V941" s="15">
        <v>0</v>
      </c>
      <c r="W941" s="15">
        <f t="shared" si="167"/>
        <v>-0.17000135999999999</v>
      </c>
      <c r="X941" s="16">
        <f t="shared" si="171"/>
        <v>-100</v>
      </c>
      <c r="Y941" s="13">
        <v>0.17</v>
      </c>
      <c r="Z941" s="13">
        <v>0</v>
      </c>
      <c r="AA941" s="13">
        <v>0</v>
      </c>
      <c r="AB941" s="13">
        <v>0</v>
      </c>
      <c r="AC941" s="53">
        <f t="shared" si="168"/>
        <v>0</v>
      </c>
      <c r="AD941" s="53" t="str">
        <f>IFERROR((((V941)/N941)*24),"0.00")</f>
        <v>0.00</v>
      </c>
      <c r="AE941" s="53">
        <f t="shared" si="169"/>
        <v>0</v>
      </c>
      <c r="AF941" s="53" t="str">
        <f t="shared" si="170"/>
        <v>0.00</v>
      </c>
      <c r="AG941" s="44">
        <v>221112</v>
      </c>
      <c r="AH941" s="15" t="s">
        <v>682</v>
      </c>
      <c r="AI941" s="20"/>
      <c r="AJ941" s="20"/>
      <c r="AK941" s="20"/>
      <c r="AL941" s="20"/>
      <c r="AM941" s="20"/>
      <c r="AN941" s="20"/>
      <c r="AO941" s="20"/>
      <c r="AP941" s="20"/>
      <c r="AQ941" s="20"/>
      <c r="AR941" s="20"/>
      <c r="AS941" s="20"/>
      <c r="AT941" s="20"/>
    </row>
    <row r="942" spans="1:46" ht="26.1" customHeight="1" x14ac:dyDescent="0.25">
      <c r="A942" s="39" t="s">
        <v>20</v>
      </c>
      <c r="B942" s="13" t="s">
        <v>256</v>
      </c>
      <c r="C942" s="13">
        <v>34015</v>
      </c>
      <c r="D942" s="13" t="s">
        <v>251</v>
      </c>
      <c r="E942" s="13">
        <v>55778</v>
      </c>
      <c r="F942" s="13" t="s">
        <v>271</v>
      </c>
      <c r="G942" s="13" t="s">
        <v>202</v>
      </c>
      <c r="H942" s="13" t="s">
        <v>203</v>
      </c>
      <c r="I942" s="4">
        <v>2409</v>
      </c>
      <c r="J942" s="4">
        <v>1001</v>
      </c>
      <c r="K942" s="14" t="s">
        <v>37</v>
      </c>
      <c r="L942" s="15" t="s">
        <v>679</v>
      </c>
      <c r="M942" s="68">
        <v>5</v>
      </c>
      <c r="N942" s="61">
        <v>0</v>
      </c>
      <c r="O942" s="65">
        <f t="shared" si="163"/>
        <v>2.2644927536231885E-3</v>
      </c>
      <c r="P942" s="65">
        <f t="shared" si="164"/>
        <v>0</v>
      </c>
      <c r="Q942" s="15">
        <v>1.59885E-3</v>
      </c>
      <c r="R942" s="15">
        <v>0</v>
      </c>
      <c r="S942" s="15">
        <f t="shared" si="165"/>
        <v>-1.59885E-3</v>
      </c>
      <c r="T942" s="15">
        <f t="shared" si="166"/>
        <v>-100</v>
      </c>
      <c r="U942" s="15">
        <v>1.59885E-3</v>
      </c>
      <c r="V942" s="15">
        <v>0</v>
      </c>
      <c r="W942" s="15">
        <f t="shared" si="167"/>
        <v>-1.59885E-3</v>
      </c>
      <c r="X942" s="16">
        <f t="shared" si="171"/>
        <v>-100</v>
      </c>
      <c r="Y942" s="13">
        <v>0.2</v>
      </c>
      <c r="Z942" s="13">
        <v>0</v>
      </c>
      <c r="AA942" s="13">
        <v>0</v>
      </c>
      <c r="AB942" s="13">
        <v>0</v>
      </c>
      <c r="AC942" s="53">
        <f t="shared" si="168"/>
        <v>0</v>
      </c>
      <c r="AD942" s="53" t="str">
        <f>IFERROR((((V942)/N942)*24),"0.00")</f>
        <v>0.00</v>
      </c>
      <c r="AE942" s="53">
        <f t="shared" si="169"/>
        <v>0</v>
      </c>
      <c r="AF942" s="53" t="str">
        <f t="shared" si="170"/>
        <v>0.00</v>
      </c>
      <c r="AG942" s="44">
        <v>221112</v>
      </c>
      <c r="AH942" s="15" t="s">
        <v>682</v>
      </c>
      <c r="AI942" s="20"/>
      <c r="AJ942" s="20"/>
      <c r="AK942" s="20"/>
      <c r="AL942" s="20"/>
      <c r="AM942" s="20"/>
      <c r="AN942" s="20"/>
      <c r="AO942" s="20"/>
      <c r="AP942" s="20"/>
      <c r="AQ942" s="20"/>
      <c r="AR942" s="20"/>
      <c r="AS942" s="20"/>
      <c r="AT942" s="20"/>
    </row>
    <row r="943" spans="1:46" ht="26.1" customHeight="1" x14ac:dyDescent="0.25">
      <c r="A943" s="39" t="s">
        <v>20</v>
      </c>
      <c r="B943" s="13" t="s">
        <v>256</v>
      </c>
      <c r="C943" s="13">
        <v>34015</v>
      </c>
      <c r="D943" s="13" t="s">
        <v>251</v>
      </c>
      <c r="E943" s="13">
        <v>55778</v>
      </c>
      <c r="F943" s="13" t="s">
        <v>271</v>
      </c>
      <c r="G943" s="13" t="s">
        <v>202</v>
      </c>
      <c r="H943" s="13" t="s">
        <v>203</v>
      </c>
      <c r="I943" s="4">
        <v>2409</v>
      </c>
      <c r="J943" s="4">
        <v>1001</v>
      </c>
      <c r="K943" s="14" t="s">
        <v>34</v>
      </c>
      <c r="L943" s="15" t="s">
        <v>679</v>
      </c>
      <c r="M943" s="68">
        <v>5</v>
      </c>
      <c r="N943" s="61">
        <v>0</v>
      </c>
      <c r="O943" s="65">
        <f t="shared" si="163"/>
        <v>2.2644927536231885E-3</v>
      </c>
      <c r="P943" s="65">
        <f t="shared" si="164"/>
        <v>0</v>
      </c>
      <c r="Q943" s="15">
        <v>2.0998229999999899E-2</v>
      </c>
      <c r="R943" s="15">
        <v>0</v>
      </c>
      <c r="S943" s="15">
        <f t="shared" si="165"/>
        <v>-2.0998229999999899E-2</v>
      </c>
      <c r="T943" s="15">
        <f t="shared" si="166"/>
        <v>-100</v>
      </c>
      <c r="U943" s="15">
        <v>2.0998229999999899E-2</v>
      </c>
      <c r="V943" s="15">
        <v>0</v>
      </c>
      <c r="W943" s="15">
        <f t="shared" si="167"/>
        <v>-2.0998229999999899E-2</v>
      </c>
      <c r="X943" s="16">
        <f t="shared" si="171"/>
        <v>-100</v>
      </c>
      <c r="Y943" s="13">
        <v>0.02</v>
      </c>
      <c r="Z943" s="13">
        <v>42.45</v>
      </c>
      <c r="AA943" s="13">
        <v>0</v>
      </c>
      <c r="AB943" s="13">
        <v>0</v>
      </c>
      <c r="AC943" s="53">
        <f t="shared" si="168"/>
        <v>2.1225000000000001E-2</v>
      </c>
      <c r="AD943" s="69">
        <f>AC943+(AC943*(X943/100))</f>
        <v>0</v>
      </c>
      <c r="AE943" s="53">
        <f t="shared" si="169"/>
        <v>-2.1225000000000001E-2</v>
      </c>
      <c r="AF943" s="53">
        <f t="shared" si="170"/>
        <v>-100</v>
      </c>
      <c r="AG943" s="44">
        <v>221112</v>
      </c>
      <c r="AH943" s="15" t="s">
        <v>682</v>
      </c>
      <c r="AI943" s="20"/>
      <c r="AJ943" s="20"/>
      <c r="AK943" s="20"/>
      <c r="AL943" s="20"/>
      <c r="AM943" s="20"/>
      <c r="AN943" s="20"/>
      <c r="AO943" s="20"/>
      <c r="AP943" s="20"/>
      <c r="AQ943" s="20"/>
      <c r="AR943" s="20"/>
      <c r="AS943" s="20"/>
      <c r="AT943" s="20"/>
    </row>
    <row r="944" spans="1:46" ht="26.1" customHeight="1" x14ac:dyDescent="0.25">
      <c r="A944" s="39" t="s">
        <v>20</v>
      </c>
      <c r="B944" s="13" t="s">
        <v>256</v>
      </c>
      <c r="C944" s="13">
        <v>34015</v>
      </c>
      <c r="D944" s="13" t="s">
        <v>251</v>
      </c>
      <c r="E944" s="13">
        <v>55778</v>
      </c>
      <c r="F944" s="13" t="s">
        <v>271</v>
      </c>
      <c r="G944" s="13" t="s">
        <v>202</v>
      </c>
      <c r="H944" s="13" t="s">
        <v>203</v>
      </c>
      <c r="I944" s="4">
        <v>2409</v>
      </c>
      <c r="J944" s="4">
        <v>1001</v>
      </c>
      <c r="K944" s="14" t="s">
        <v>35</v>
      </c>
      <c r="L944" s="15" t="s">
        <v>679</v>
      </c>
      <c r="M944" s="68">
        <v>5</v>
      </c>
      <c r="N944" s="61">
        <v>0</v>
      </c>
      <c r="O944" s="65">
        <f t="shared" si="163"/>
        <v>2.2644927536231885E-3</v>
      </c>
      <c r="P944" s="65">
        <f t="shared" si="164"/>
        <v>0</v>
      </c>
      <c r="Q944" s="15">
        <v>0.11400285</v>
      </c>
      <c r="R944" s="15">
        <v>0</v>
      </c>
      <c r="S944" s="15">
        <f t="shared" si="165"/>
        <v>-0.11400285</v>
      </c>
      <c r="T944" s="15">
        <f t="shared" si="166"/>
        <v>-100</v>
      </c>
      <c r="U944" s="15">
        <v>0.11400285</v>
      </c>
      <c r="V944" s="15">
        <v>0</v>
      </c>
      <c r="W944" s="15">
        <f t="shared" si="167"/>
        <v>-0.11400285</v>
      </c>
      <c r="X944" s="16">
        <f t="shared" si="171"/>
        <v>-100</v>
      </c>
      <c r="Y944" s="13">
        <v>0.11</v>
      </c>
      <c r="Z944" s="13">
        <v>228.86</v>
      </c>
      <c r="AA944" s="13">
        <v>0</v>
      </c>
      <c r="AB944" s="13">
        <v>0</v>
      </c>
      <c r="AC944" s="53">
        <f t="shared" si="168"/>
        <v>0.11443</v>
      </c>
      <c r="AD944" s="69">
        <f>AC944+(AC944*(X944/100))</f>
        <v>0</v>
      </c>
      <c r="AE944" s="53">
        <f t="shared" si="169"/>
        <v>-0.11443</v>
      </c>
      <c r="AF944" s="53">
        <f t="shared" si="170"/>
        <v>-100</v>
      </c>
      <c r="AG944" s="44">
        <v>221112</v>
      </c>
      <c r="AH944" s="15" t="s">
        <v>682</v>
      </c>
      <c r="AI944" s="20"/>
      <c r="AJ944" s="20"/>
      <c r="AK944" s="20"/>
      <c r="AL944" s="20"/>
      <c r="AM944" s="20"/>
      <c r="AN944" s="20"/>
      <c r="AO944" s="20"/>
      <c r="AP944" s="20"/>
      <c r="AQ944" s="20"/>
      <c r="AR944" s="20"/>
      <c r="AS944" s="20"/>
      <c r="AT944" s="20"/>
    </row>
    <row r="945" spans="1:46" ht="26.1" customHeight="1" x14ac:dyDescent="0.25">
      <c r="A945" s="39" t="s">
        <v>20</v>
      </c>
      <c r="B945" s="13" t="s">
        <v>256</v>
      </c>
      <c r="C945" s="13">
        <v>34015</v>
      </c>
      <c r="D945" s="13" t="s">
        <v>251</v>
      </c>
      <c r="E945" s="13">
        <v>55778</v>
      </c>
      <c r="F945" s="13" t="s">
        <v>271</v>
      </c>
      <c r="G945" s="13" t="s">
        <v>202</v>
      </c>
      <c r="H945" s="13" t="s">
        <v>203</v>
      </c>
      <c r="I945" s="4">
        <v>2409</v>
      </c>
      <c r="J945" s="4">
        <v>1001</v>
      </c>
      <c r="K945" s="14" t="s">
        <v>36</v>
      </c>
      <c r="L945" s="15" t="s">
        <v>679</v>
      </c>
      <c r="M945" s="68">
        <v>5</v>
      </c>
      <c r="N945" s="61">
        <v>0</v>
      </c>
      <c r="O945" s="65">
        <f t="shared" si="163"/>
        <v>2.2644927536231885E-3</v>
      </c>
      <c r="P945" s="65">
        <f t="shared" si="164"/>
        <v>0</v>
      </c>
      <c r="Q945" s="15">
        <v>1.1627999999999901</v>
      </c>
      <c r="R945" s="15">
        <v>0</v>
      </c>
      <c r="S945" s="15">
        <f t="shared" si="165"/>
        <v>-1.1627999999999901</v>
      </c>
      <c r="T945" s="15">
        <f t="shared" si="166"/>
        <v>-100</v>
      </c>
      <c r="U945" s="15">
        <v>1.1627999999999901</v>
      </c>
      <c r="V945" s="15">
        <v>0</v>
      </c>
      <c r="W945" s="15">
        <f t="shared" si="167"/>
        <v>-1.1627999999999901</v>
      </c>
      <c r="X945" s="16">
        <f t="shared" si="171"/>
        <v>-100</v>
      </c>
      <c r="Y945" s="13">
        <v>0.83</v>
      </c>
      <c r="Z945" s="13">
        <v>1660.77</v>
      </c>
      <c r="AA945" s="13">
        <v>0.83</v>
      </c>
      <c r="AB945" s="13">
        <v>0</v>
      </c>
      <c r="AC945" s="53">
        <f t="shared" si="168"/>
        <v>0.83038500000000004</v>
      </c>
      <c r="AD945" s="53">
        <f>AC945+(AC945*(X945/100))</f>
        <v>0</v>
      </c>
      <c r="AE945" s="53">
        <f t="shared" si="169"/>
        <v>-0.83038500000000004</v>
      </c>
      <c r="AF945" s="53">
        <f t="shared" si="170"/>
        <v>-100</v>
      </c>
      <c r="AG945" s="44">
        <v>221112</v>
      </c>
      <c r="AH945" s="15" t="s">
        <v>682</v>
      </c>
      <c r="AI945" s="20"/>
      <c r="AJ945" s="20"/>
      <c r="AK945" s="20"/>
      <c r="AL945" s="20"/>
      <c r="AM945" s="20"/>
      <c r="AN945" s="20"/>
      <c r="AO945" s="20"/>
      <c r="AP945" s="20"/>
      <c r="AQ945" s="20"/>
      <c r="AR945" s="20"/>
      <c r="AS945" s="20"/>
      <c r="AT945" s="20"/>
    </row>
    <row r="946" spans="1:46" ht="26.1" customHeight="1" x14ac:dyDescent="0.25">
      <c r="A946" s="39" t="s">
        <v>12</v>
      </c>
      <c r="B946" s="13" t="s">
        <v>31</v>
      </c>
      <c r="C946" s="13">
        <v>34013</v>
      </c>
      <c r="D946" s="13" t="s">
        <v>252</v>
      </c>
      <c r="E946" s="13">
        <v>7617</v>
      </c>
      <c r="F946" s="13" t="s">
        <v>271</v>
      </c>
      <c r="G946" s="13" t="s">
        <v>204</v>
      </c>
      <c r="H946" s="13" t="s">
        <v>206</v>
      </c>
      <c r="I946" s="4">
        <v>50385</v>
      </c>
      <c r="J946" s="4">
        <v>1001</v>
      </c>
      <c r="K946" s="14" t="s">
        <v>40</v>
      </c>
      <c r="L946" s="15" t="s">
        <v>679</v>
      </c>
      <c r="M946" s="68">
        <v>1302.23</v>
      </c>
      <c r="N946" s="61">
        <v>1666.72</v>
      </c>
      <c r="O946" s="65">
        <f t="shared" si="163"/>
        <v>0.58977807971014495</v>
      </c>
      <c r="P946" s="65">
        <f t="shared" si="164"/>
        <v>0.75485507246376815</v>
      </c>
      <c r="Q946" s="15">
        <v>6.5050623948735797</v>
      </c>
      <c r="R946" s="15">
        <v>7.441039237</v>
      </c>
      <c r="S946" s="15">
        <f t="shared" si="165"/>
        <v>0.93597684212642029</v>
      </c>
      <c r="T946" s="15">
        <f t="shared" si="166"/>
        <v>14.388437578462462</v>
      </c>
      <c r="U946" s="15">
        <v>1.7489759927533821</v>
      </c>
      <c r="V946" s="15">
        <v>2.1553262809999998</v>
      </c>
      <c r="W946" s="15">
        <f t="shared" si="167"/>
        <v>0.40635028824661767</v>
      </c>
      <c r="X946" s="16">
        <f t="shared" si="171"/>
        <v>23.233611549287623</v>
      </c>
      <c r="Y946" s="13">
        <v>6.51</v>
      </c>
      <c r="Z946" s="13">
        <v>0</v>
      </c>
      <c r="AA946" s="13">
        <v>0</v>
      </c>
      <c r="AB946" s="13">
        <v>0</v>
      </c>
      <c r="AC946" s="53">
        <f t="shared" si="168"/>
        <v>0</v>
      </c>
      <c r="AD946" s="53">
        <f>IFERROR((((V946)/N946)*24),"0.00")</f>
        <v>3.103570530383027E-2</v>
      </c>
      <c r="AE946" s="53">
        <f t="shared" si="169"/>
        <v>3.103570530383027E-2</v>
      </c>
      <c r="AF946" s="53" t="str">
        <f t="shared" si="170"/>
        <v>0.00</v>
      </c>
      <c r="AG946" s="44">
        <v>221112</v>
      </c>
      <c r="AH946" s="15" t="s">
        <v>683</v>
      </c>
      <c r="AI946" s="20"/>
      <c r="AJ946" s="20"/>
      <c r="AK946" s="20"/>
      <c r="AL946" s="20"/>
      <c r="AM946" s="20"/>
      <c r="AN946" s="20"/>
      <c r="AO946" s="20"/>
      <c r="AP946" s="20"/>
      <c r="AQ946" s="20"/>
      <c r="AR946" s="20"/>
      <c r="AS946" s="20"/>
      <c r="AT946" s="20"/>
    </row>
    <row r="947" spans="1:46" ht="26.1" customHeight="1" x14ac:dyDescent="0.25">
      <c r="A947" s="39" t="s">
        <v>12</v>
      </c>
      <c r="B947" s="13" t="s">
        <v>31</v>
      </c>
      <c r="C947" s="13">
        <v>34013</v>
      </c>
      <c r="D947" s="13" t="s">
        <v>252</v>
      </c>
      <c r="E947" s="13">
        <v>7617</v>
      </c>
      <c r="F947" s="13" t="s">
        <v>271</v>
      </c>
      <c r="G947" s="13" t="s">
        <v>204</v>
      </c>
      <c r="H947" s="13" t="s">
        <v>206</v>
      </c>
      <c r="I947" s="4">
        <v>50385</v>
      </c>
      <c r="J947" s="4">
        <v>1001</v>
      </c>
      <c r="K947" s="14" t="s">
        <v>38</v>
      </c>
      <c r="L947" s="15" t="s">
        <v>679</v>
      </c>
      <c r="M947" s="68">
        <v>1302.23</v>
      </c>
      <c r="N947" s="61">
        <v>1666.72</v>
      </c>
      <c r="O947" s="65">
        <f t="shared" si="163"/>
        <v>0.58977807971014495</v>
      </c>
      <c r="P947" s="65">
        <f t="shared" si="164"/>
        <v>0.75485507246376815</v>
      </c>
      <c r="Q947" s="15">
        <v>15.431181846485799</v>
      </c>
      <c r="R947" s="15">
        <v>17.651487809999999</v>
      </c>
      <c r="S947" s="15">
        <f t="shared" si="165"/>
        <v>2.2203059635141997</v>
      </c>
      <c r="T947" s="15">
        <f t="shared" si="166"/>
        <v>14.388437551980754</v>
      </c>
      <c r="U947" s="15">
        <v>4.1488866595014393</v>
      </c>
      <c r="V947" s="15">
        <v>5.1128228699999996</v>
      </c>
      <c r="W947" s="15">
        <f t="shared" si="167"/>
        <v>0.96393621049856026</v>
      </c>
      <c r="X947" s="16">
        <f t="shared" si="171"/>
        <v>23.233611559164498</v>
      </c>
      <c r="Y947" s="13">
        <v>15.43</v>
      </c>
      <c r="Z947" s="13">
        <v>0</v>
      </c>
      <c r="AA947" s="13">
        <v>0</v>
      </c>
      <c r="AB947" s="13">
        <v>0</v>
      </c>
      <c r="AC947" s="53">
        <f t="shared" si="168"/>
        <v>0</v>
      </c>
      <c r="AD947" s="53">
        <f>IFERROR((((V947)/N947)*24),"0.00")</f>
        <v>7.3622293414610726E-2</v>
      </c>
      <c r="AE947" s="53">
        <f t="shared" si="169"/>
        <v>7.3622293414610726E-2</v>
      </c>
      <c r="AF947" s="53" t="str">
        <f t="shared" si="170"/>
        <v>0.00</v>
      </c>
      <c r="AG947" s="44">
        <v>221112</v>
      </c>
      <c r="AH947" s="15" t="s">
        <v>683</v>
      </c>
      <c r="AI947" s="20"/>
      <c r="AJ947" s="20"/>
      <c r="AK947" s="20"/>
      <c r="AL947" s="20"/>
      <c r="AM947" s="20"/>
      <c r="AN947" s="20"/>
      <c r="AO947" s="20"/>
      <c r="AP947" s="20"/>
      <c r="AQ947" s="20"/>
      <c r="AR947" s="20"/>
      <c r="AS947" s="20"/>
      <c r="AT947" s="20"/>
    </row>
    <row r="948" spans="1:46" ht="26.1" customHeight="1" x14ac:dyDescent="0.25">
      <c r="A948" s="39" t="s">
        <v>12</v>
      </c>
      <c r="B948" s="13" t="s">
        <v>31</v>
      </c>
      <c r="C948" s="13">
        <v>34013</v>
      </c>
      <c r="D948" s="13" t="s">
        <v>252</v>
      </c>
      <c r="E948" s="13">
        <v>7617</v>
      </c>
      <c r="F948" s="13" t="s">
        <v>271</v>
      </c>
      <c r="G948" s="13" t="s">
        <v>204</v>
      </c>
      <c r="H948" s="13" t="s">
        <v>206</v>
      </c>
      <c r="I948" s="4">
        <v>50385</v>
      </c>
      <c r="J948" s="4">
        <v>1001</v>
      </c>
      <c r="K948" s="14" t="s">
        <v>39</v>
      </c>
      <c r="L948" s="15" t="s">
        <v>679</v>
      </c>
      <c r="M948" s="68">
        <v>1302.23</v>
      </c>
      <c r="N948" s="61">
        <v>1666.72</v>
      </c>
      <c r="O948" s="65">
        <f t="shared" si="163"/>
        <v>0.58977807971014495</v>
      </c>
      <c r="P948" s="65">
        <f t="shared" si="164"/>
        <v>0.75485507246376815</v>
      </c>
      <c r="Q948" s="15">
        <v>15.431181846485799</v>
      </c>
      <c r="R948" s="15">
        <v>17.651487809999999</v>
      </c>
      <c r="S948" s="15">
        <f t="shared" si="165"/>
        <v>2.2203059635141997</v>
      </c>
      <c r="T948" s="15">
        <f t="shared" si="166"/>
        <v>14.388437551980754</v>
      </c>
      <c r="U948" s="15">
        <v>4.1488866595014393</v>
      </c>
      <c r="V948" s="15">
        <v>5.1128228699999996</v>
      </c>
      <c r="W948" s="15">
        <f t="shared" si="167"/>
        <v>0.96393621049856026</v>
      </c>
      <c r="X948" s="16">
        <f t="shared" si="171"/>
        <v>23.233611559164498</v>
      </c>
      <c r="Y948" s="13">
        <v>15.43</v>
      </c>
      <c r="Z948" s="13">
        <v>0</v>
      </c>
      <c r="AA948" s="13">
        <v>0</v>
      </c>
      <c r="AB948" s="13">
        <v>0</v>
      </c>
      <c r="AC948" s="53">
        <f t="shared" si="168"/>
        <v>0</v>
      </c>
      <c r="AD948" s="53">
        <f>IFERROR((((V948)/N948)*24),"0.00")</f>
        <v>7.3622293414610726E-2</v>
      </c>
      <c r="AE948" s="53">
        <f t="shared" si="169"/>
        <v>7.3622293414610726E-2</v>
      </c>
      <c r="AF948" s="53" t="str">
        <f t="shared" si="170"/>
        <v>0.00</v>
      </c>
      <c r="AG948" s="44">
        <v>221112</v>
      </c>
      <c r="AH948" s="15" t="s">
        <v>683</v>
      </c>
      <c r="AI948" s="20"/>
      <c r="AJ948" s="20"/>
      <c r="AK948" s="20"/>
      <c r="AL948" s="20"/>
      <c r="AM948" s="20"/>
      <c r="AN948" s="20"/>
      <c r="AO948" s="20"/>
      <c r="AP948" s="20"/>
      <c r="AQ948" s="20"/>
      <c r="AR948" s="20"/>
      <c r="AS948" s="20"/>
      <c r="AT948" s="20"/>
    </row>
    <row r="949" spans="1:46" ht="26.1" customHeight="1" x14ac:dyDescent="0.25">
      <c r="A949" s="39" t="s">
        <v>12</v>
      </c>
      <c r="B949" s="13" t="s">
        <v>31</v>
      </c>
      <c r="C949" s="13">
        <v>34013</v>
      </c>
      <c r="D949" s="13" t="s">
        <v>252</v>
      </c>
      <c r="E949" s="13">
        <v>7617</v>
      </c>
      <c r="F949" s="13" t="s">
        <v>271</v>
      </c>
      <c r="G949" s="13" t="s">
        <v>204</v>
      </c>
      <c r="H949" s="13" t="s">
        <v>206</v>
      </c>
      <c r="I949" s="4">
        <v>50385</v>
      </c>
      <c r="J949" s="4">
        <v>1001</v>
      </c>
      <c r="K949" s="14" t="s">
        <v>37</v>
      </c>
      <c r="L949" s="15" t="s">
        <v>679</v>
      </c>
      <c r="M949" s="68">
        <v>1302.23</v>
      </c>
      <c r="N949" s="61">
        <v>1666.72</v>
      </c>
      <c r="O949" s="65">
        <f t="shared" si="163"/>
        <v>0.58977807971014495</v>
      </c>
      <c r="P949" s="65">
        <f t="shared" si="164"/>
        <v>0.75485507246376815</v>
      </c>
      <c r="Q949" s="15">
        <v>0.73377363609671498</v>
      </c>
      <c r="R949" s="15">
        <v>0.83935219800000005</v>
      </c>
      <c r="S949" s="15">
        <f t="shared" si="165"/>
        <v>0.10557856190328507</v>
      </c>
      <c r="T949" s="15">
        <f t="shared" si="166"/>
        <v>14.388437620204892</v>
      </c>
      <c r="U949" s="15">
        <v>0.1972851904786822</v>
      </c>
      <c r="V949" s="15">
        <v>0.24312166499999999</v>
      </c>
      <c r="W949" s="15">
        <f t="shared" si="167"/>
        <v>4.5836474521317783E-2</v>
      </c>
      <c r="X949" s="16">
        <f t="shared" si="171"/>
        <v>23.233611407983854</v>
      </c>
      <c r="Y949" s="13">
        <v>0.22</v>
      </c>
      <c r="Z949" s="13">
        <v>0</v>
      </c>
      <c r="AA949" s="13">
        <v>0</v>
      </c>
      <c r="AB949" s="13">
        <v>0</v>
      </c>
      <c r="AC949" s="53">
        <f t="shared" si="168"/>
        <v>0</v>
      </c>
      <c r="AD949" s="53">
        <f>IFERROR((((V949)/N949)*24),"0.00")</f>
        <v>3.500839949121628E-3</v>
      </c>
      <c r="AE949" s="53">
        <f t="shared" si="169"/>
        <v>3.500839949121628E-3</v>
      </c>
      <c r="AF949" s="53" t="str">
        <f t="shared" si="170"/>
        <v>0.00</v>
      </c>
      <c r="AG949" s="44">
        <v>221112</v>
      </c>
      <c r="AH949" s="15" t="s">
        <v>683</v>
      </c>
      <c r="AI949" s="20"/>
      <c r="AJ949" s="20"/>
      <c r="AK949" s="20"/>
      <c r="AL949" s="20"/>
      <c r="AM949" s="20"/>
      <c r="AN949" s="20"/>
      <c r="AO949" s="20"/>
      <c r="AP949" s="20"/>
      <c r="AQ949" s="20"/>
      <c r="AR949" s="20"/>
      <c r="AS949" s="20"/>
      <c r="AT949" s="20"/>
    </row>
    <row r="950" spans="1:46" ht="26.1" customHeight="1" x14ac:dyDescent="0.25">
      <c r="A950" s="39" t="s">
        <v>12</v>
      </c>
      <c r="B950" s="13" t="s">
        <v>31</v>
      </c>
      <c r="C950" s="13">
        <v>34013</v>
      </c>
      <c r="D950" s="13" t="s">
        <v>252</v>
      </c>
      <c r="E950" s="13">
        <v>7617</v>
      </c>
      <c r="F950" s="13" t="s">
        <v>271</v>
      </c>
      <c r="G950" s="13" t="s">
        <v>204</v>
      </c>
      <c r="H950" s="13" t="s">
        <v>206</v>
      </c>
      <c r="I950" s="4">
        <v>50385</v>
      </c>
      <c r="J950" s="4">
        <v>1001</v>
      </c>
      <c r="K950" s="14" t="s">
        <v>35</v>
      </c>
      <c r="L950" s="15" t="s">
        <v>679</v>
      </c>
      <c r="M950" s="68">
        <v>1302.23</v>
      </c>
      <c r="N950" s="61">
        <v>1666.72</v>
      </c>
      <c r="O950" s="65">
        <f t="shared" si="163"/>
        <v>0.58977807971014495</v>
      </c>
      <c r="P950" s="65">
        <f t="shared" si="164"/>
        <v>0.75485507246376815</v>
      </c>
      <c r="Q950" s="15">
        <v>0.63583316641621401</v>
      </c>
      <c r="R950" s="15">
        <v>0.72731962500000003</v>
      </c>
      <c r="S950" s="15">
        <f t="shared" si="165"/>
        <v>9.1486458583786012E-2</v>
      </c>
      <c r="T950" s="15">
        <f t="shared" si="166"/>
        <v>14.388437630493048</v>
      </c>
      <c r="U950" s="15">
        <v>0.17095254064506782</v>
      </c>
      <c r="V950" s="15">
        <v>0.21067098999999997</v>
      </c>
      <c r="W950" s="15">
        <f t="shared" si="167"/>
        <v>3.9718449354932156E-2</v>
      </c>
      <c r="X950" s="16">
        <f t="shared" si="171"/>
        <v>23.233611624056362</v>
      </c>
      <c r="Y950" s="13">
        <v>0.63</v>
      </c>
      <c r="Z950" s="13">
        <v>2.27</v>
      </c>
      <c r="AA950" s="13">
        <v>0</v>
      </c>
      <c r="AB950" s="13">
        <v>2.56</v>
      </c>
      <c r="AC950" s="53">
        <f t="shared" si="168"/>
        <v>1.1349999999999999E-3</v>
      </c>
      <c r="AD950" s="53">
        <f>IFERROR((((V950)/N950)*24),"0.00")</f>
        <v>3.0335651819141784E-3</v>
      </c>
      <c r="AE950" s="53">
        <f t="shared" si="169"/>
        <v>1.8985651819141784E-3</v>
      </c>
      <c r="AF950" s="53">
        <f t="shared" si="170"/>
        <v>167.27446536688797</v>
      </c>
      <c r="AG950" s="44">
        <v>221112</v>
      </c>
      <c r="AH950" s="15" t="s">
        <v>683</v>
      </c>
      <c r="AI950" s="20"/>
      <c r="AJ950" s="20"/>
      <c r="AK950" s="20"/>
      <c r="AL950" s="20"/>
      <c r="AM950" s="20"/>
      <c r="AN950" s="20"/>
      <c r="AO950" s="20"/>
      <c r="AP950" s="20"/>
      <c r="AQ950" s="20"/>
      <c r="AR950" s="20"/>
      <c r="AS950" s="20"/>
      <c r="AT950" s="20"/>
    </row>
    <row r="951" spans="1:46" ht="26.1" customHeight="1" x14ac:dyDescent="0.25">
      <c r="A951" s="39" t="s">
        <v>12</v>
      </c>
      <c r="B951" s="13" t="s">
        <v>31</v>
      </c>
      <c r="C951" s="13">
        <v>34013</v>
      </c>
      <c r="D951" s="13" t="s">
        <v>252</v>
      </c>
      <c r="E951" s="13">
        <v>7617</v>
      </c>
      <c r="F951" s="13" t="s">
        <v>271</v>
      </c>
      <c r="G951" s="13" t="s">
        <v>204</v>
      </c>
      <c r="H951" s="13" t="s">
        <v>206</v>
      </c>
      <c r="I951" s="4">
        <v>50385</v>
      </c>
      <c r="J951" s="4">
        <v>1001</v>
      </c>
      <c r="K951" s="14" t="s">
        <v>34</v>
      </c>
      <c r="L951" s="15" t="s">
        <v>679</v>
      </c>
      <c r="M951" s="68">
        <v>1302.23</v>
      </c>
      <c r="N951" s="61">
        <v>1666.72</v>
      </c>
      <c r="O951" s="65">
        <f t="shared" si="163"/>
        <v>0.58977807971014495</v>
      </c>
      <c r="P951" s="65">
        <f t="shared" si="164"/>
        <v>0.75485507246376815</v>
      </c>
      <c r="Q951" s="15">
        <v>2.2254160824567499</v>
      </c>
      <c r="R951" s="15">
        <v>2.5456186860000001</v>
      </c>
      <c r="S951" s="15">
        <f t="shared" si="165"/>
        <v>0.32020260354325014</v>
      </c>
      <c r="T951" s="15">
        <f t="shared" si="166"/>
        <v>14.388437563089873</v>
      </c>
      <c r="U951" s="15">
        <v>0.59833389225773603</v>
      </c>
      <c r="V951" s="15">
        <v>0.73734846399999998</v>
      </c>
      <c r="W951" s="15">
        <f t="shared" si="167"/>
        <v>0.13901457174226395</v>
      </c>
      <c r="X951" s="16">
        <f t="shared" si="171"/>
        <v>23.233611456925889</v>
      </c>
      <c r="Y951" s="13">
        <v>2.2200000000000002</v>
      </c>
      <c r="Z951" s="13">
        <v>13.05</v>
      </c>
      <c r="AA951" s="13">
        <v>0</v>
      </c>
      <c r="AB951" s="13">
        <v>0</v>
      </c>
      <c r="AC951" s="53">
        <f t="shared" si="168"/>
        <v>6.5250000000000004E-3</v>
      </c>
      <c r="AD951" s="69">
        <f>AC951+(AC951*(X951/100))</f>
        <v>8.0409931475644153E-3</v>
      </c>
      <c r="AE951" s="53">
        <f t="shared" si="169"/>
        <v>1.5159931475644149E-3</v>
      </c>
      <c r="AF951" s="53">
        <f t="shared" si="170"/>
        <v>23.2336114569259</v>
      </c>
      <c r="AG951" s="44">
        <v>221112</v>
      </c>
      <c r="AH951" s="15" t="s">
        <v>683</v>
      </c>
      <c r="AI951" s="20"/>
      <c r="AJ951" s="20"/>
      <c r="AK951" s="20"/>
      <c r="AL951" s="20"/>
      <c r="AM951" s="20"/>
      <c r="AN951" s="20"/>
      <c r="AO951" s="20"/>
      <c r="AP951" s="20"/>
      <c r="AQ951" s="20"/>
      <c r="AR951" s="20"/>
      <c r="AS951" s="20"/>
      <c r="AT951" s="20"/>
    </row>
    <row r="952" spans="1:46" ht="26.1" customHeight="1" x14ac:dyDescent="0.25">
      <c r="A952" s="39" t="s">
        <v>12</v>
      </c>
      <c r="B952" s="13" t="s">
        <v>31</v>
      </c>
      <c r="C952" s="13">
        <v>34013</v>
      </c>
      <c r="D952" s="13" t="s">
        <v>252</v>
      </c>
      <c r="E952" s="13">
        <v>7617</v>
      </c>
      <c r="F952" s="13" t="s">
        <v>271</v>
      </c>
      <c r="G952" s="13" t="s">
        <v>204</v>
      </c>
      <c r="H952" s="13" t="s">
        <v>206</v>
      </c>
      <c r="I952" s="4">
        <v>50385</v>
      </c>
      <c r="J952" s="4">
        <v>1001</v>
      </c>
      <c r="K952" s="14" t="s">
        <v>36</v>
      </c>
      <c r="L952" s="15" t="s">
        <v>679</v>
      </c>
      <c r="M952" s="68">
        <v>1302.23</v>
      </c>
      <c r="N952" s="61">
        <v>1666.72</v>
      </c>
      <c r="O952" s="65">
        <f t="shared" si="163"/>
        <v>0.58977807971014495</v>
      </c>
      <c r="P952" s="65">
        <f t="shared" si="164"/>
        <v>0.75485507246376815</v>
      </c>
      <c r="Q952" s="15">
        <v>31.683904161921699</v>
      </c>
      <c r="R952" s="15">
        <v>36.476270620000001</v>
      </c>
      <c r="S952" s="15">
        <f t="shared" si="165"/>
        <v>4.7923664580783019</v>
      </c>
      <c r="T952" s="15">
        <f t="shared" si="166"/>
        <v>15.125555340613156</v>
      </c>
      <c r="U952" s="15">
        <v>9.9854680607303514</v>
      </c>
      <c r="V952" s="15">
        <v>12.305452922999999</v>
      </c>
      <c r="W952" s="15">
        <f t="shared" si="167"/>
        <v>2.3199848622696475</v>
      </c>
      <c r="X952" s="16">
        <f t="shared" si="171"/>
        <v>23.233611565925539</v>
      </c>
      <c r="Y952" s="13">
        <v>31.33</v>
      </c>
      <c r="Z952" s="13">
        <v>205.71</v>
      </c>
      <c r="AA952" s="13">
        <v>15.39</v>
      </c>
      <c r="AB952" s="13">
        <v>0</v>
      </c>
      <c r="AC952" s="53">
        <f t="shared" si="168"/>
        <v>0.102855</v>
      </c>
      <c r="AD952" s="53">
        <f>AC952+(AC952*(X952/100))</f>
        <v>0.1267519311761327</v>
      </c>
      <c r="AE952" s="53">
        <f t="shared" si="169"/>
        <v>2.3896931176132702E-2</v>
      </c>
      <c r="AF952" s="53">
        <f t="shared" si="170"/>
        <v>23.233611565925528</v>
      </c>
      <c r="AG952" s="44">
        <v>221112</v>
      </c>
      <c r="AH952" s="15" t="s">
        <v>683</v>
      </c>
      <c r="AI952" s="20"/>
      <c r="AJ952" s="20"/>
      <c r="AK952" s="20"/>
      <c r="AL952" s="20"/>
      <c r="AM952" s="20"/>
      <c r="AN952" s="20"/>
      <c r="AO952" s="20"/>
      <c r="AP952" s="20"/>
      <c r="AQ952" s="20"/>
      <c r="AR952" s="20"/>
      <c r="AS952" s="20"/>
      <c r="AT952" s="20"/>
    </row>
    <row r="953" spans="1:46" ht="26.1" customHeight="1" x14ac:dyDescent="0.25">
      <c r="A953" s="39" t="s">
        <v>12</v>
      </c>
      <c r="B953" s="13" t="s">
        <v>31</v>
      </c>
      <c r="C953" s="13">
        <v>34013</v>
      </c>
      <c r="D953" s="13" t="s">
        <v>252</v>
      </c>
      <c r="E953" s="13">
        <v>7617</v>
      </c>
      <c r="F953" s="13" t="s">
        <v>280</v>
      </c>
      <c r="G953" s="13" t="s">
        <v>204</v>
      </c>
      <c r="H953" s="13" t="s">
        <v>205</v>
      </c>
      <c r="I953" s="4">
        <v>50385</v>
      </c>
      <c r="J953" s="4">
        <v>2001</v>
      </c>
      <c r="K953" s="14" t="s">
        <v>40</v>
      </c>
      <c r="L953" s="15" t="s">
        <v>679</v>
      </c>
      <c r="M953" s="68">
        <v>1366.31</v>
      </c>
      <c r="N953" s="61">
        <v>1504.43</v>
      </c>
      <c r="O953" s="65">
        <f t="shared" si="163"/>
        <v>0.61879981884057966</v>
      </c>
      <c r="P953" s="65">
        <f t="shared" si="164"/>
        <v>0.68135416666666671</v>
      </c>
      <c r="Q953" s="15">
        <v>2.9990917154457</v>
      </c>
      <c r="R953" s="15">
        <v>3.4724603479999998</v>
      </c>
      <c r="S953" s="15">
        <f t="shared" si="165"/>
        <v>0.47336863255429984</v>
      </c>
      <c r="T953" s="15">
        <f t="shared" si="166"/>
        <v>15.783733125479015</v>
      </c>
      <c r="U953" s="15">
        <v>0.87233705502855508</v>
      </c>
      <c r="V953" s="15">
        <v>1.090504803</v>
      </c>
      <c r="W953" s="15">
        <f t="shared" si="167"/>
        <v>0.21816774797144489</v>
      </c>
      <c r="X953" s="16">
        <f t="shared" si="171"/>
        <v>25.009570178616723</v>
      </c>
      <c r="Y953" s="13">
        <v>3</v>
      </c>
      <c r="Z953" s="13">
        <v>0</v>
      </c>
      <c r="AA953" s="13">
        <v>0</v>
      </c>
      <c r="AB953" s="13">
        <v>0</v>
      </c>
      <c r="AC953" s="53">
        <f t="shared" si="168"/>
        <v>0</v>
      </c>
      <c r="AD953" s="53">
        <f>IFERROR((((V953)/N953)*24),"0.00")</f>
        <v>1.7396698598140158E-2</v>
      </c>
      <c r="AE953" s="53">
        <f t="shared" si="169"/>
        <v>1.7396698598140158E-2</v>
      </c>
      <c r="AF953" s="53" t="str">
        <f t="shared" si="170"/>
        <v>0.00</v>
      </c>
      <c r="AG953" s="44">
        <v>221112</v>
      </c>
      <c r="AH953" s="15" t="s">
        <v>683</v>
      </c>
      <c r="AI953" s="20"/>
      <c r="AJ953" s="20"/>
      <c r="AK953" s="20"/>
      <c r="AL953" s="20"/>
      <c r="AM953" s="20"/>
      <c r="AN953" s="20"/>
      <c r="AO953" s="20"/>
      <c r="AP953" s="20"/>
      <c r="AQ953" s="20"/>
      <c r="AR953" s="20"/>
      <c r="AS953" s="20"/>
      <c r="AT953" s="20"/>
    </row>
    <row r="954" spans="1:46" ht="26.1" customHeight="1" x14ac:dyDescent="0.25">
      <c r="A954" s="39" t="s">
        <v>12</v>
      </c>
      <c r="B954" s="13" t="s">
        <v>31</v>
      </c>
      <c r="C954" s="13">
        <v>34013</v>
      </c>
      <c r="D954" s="13" t="s">
        <v>252</v>
      </c>
      <c r="E954" s="13">
        <v>7617</v>
      </c>
      <c r="F954" s="13" t="s">
        <v>280</v>
      </c>
      <c r="G954" s="13" t="s">
        <v>204</v>
      </c>
      <c r="H954" s="13" t="s">
        <v>205</v>
      </c>
      <c r="I954" s="4">
        <v>50385</v>
      </c>
      <c r="J954" s="4">
        <v>2001</v>
      </c>
      <c r="K954" s="14" t="s">
        <v>38</v>
      </c>
      <c r="L954" s="15" t="s">
        <v>679</v>
      </c>
      <c r="M954" s="68">
        <v>1366.31</v>
      </c>
      <c r="N954" s="61">
        <v>1504.43</v>
      </c>
      <c r="O954" s="65">
        <f t="shared" si="163"/>
        <v>0.61879981884057966</v>
      </c>
      <c r="P954" s="65">
        <f t="shared" si="164"/>
        <v>0.68135416666666671</v>
      </c>
      <c r="Q954" s="15">
        <v>14.2314314101758</v>
      </c>
      <c r="R954" s="15">
        <v>16.477682569999999</v>
      </c>
      <c r="S954" s="15">
        <f t="shared" si="165"/>
        <v>2.2462511598241992</v>
      </c>
      <c r="T954" s="15">
        <f t="shared" si="166"/>
        <v>15.783733168387251</v>
      </c>
      <c r="U954" s="15">
        <v>4.1394549227210504</v>
      </c>
      <c r="V954" s="15">
        <v>5.174714807</v>
      </c>
      <c r="W954" s="15">
        <f t="shared" si="167"/>
        <v>1.0352598842789495</v>
      </c>
      <c r="X954" s="16">
        <f t="shared" si="171"/>
        <v>25.009570187526688</v>
      </c>
      <c r="Y954" s="13">
        <v>14.23</v>
      </c>
      <c r="Z954" s="13">
        <v>0</v>
      </c>
      <c r="AA954" s="13">
        <v>0</v>
      </c>
      <c r="AB954" s="13">
        <v>0</v>
      </c>
      <c r="AC954" s="53">
        <f t="shared" si="168"/>
        <v>0</v>
      </c>
      <c r="AD954" s="53">
        <f>IFERROR((((V954)/N954)*24),"0.00")</f>
        <v>8.255163441835113E-2</v>
      </c>
      <c r="AE954" s="53">
        <f t="shared" si="169"/>
        <v>8.255163441835113E-2</v>
      </c>
      <c r="AF954" s="53" t="str">
        <f t="shared" si="170"/>
        <v>0.00</v>
      </c>
      <c r="AG954" s="44">
        <v>221112</v>
      </c>
      <c r="AH954" s="15" t="s">
        <v>683</v>
      </c>
      <c r="AI954" s="20"/>
      <c r="AJ954" s="20"/>
      <c r="AK954" s="20"/>
      <c r="AL954" s="20"/>
      <c r="AM954" s="20"/>
      <c r="AN954" s="20"/>
      <c r="AO954" s="20"/>
      <c r="AP954" s="20"/>
      <c r="AQ954" s="20"/>
      <c r="AR954" s="20"/>
      <c r="AS954" s="20"/>
      <c r="AT954" s="20"/>
    </row>
    <row r="955" spans="1:46" ht="26.1" customHeight="1" x14ac:dyDescent="0.25">
      <c r="A955" s="39" t="s">
        <v>12</v>
      </c>
      <c r="B955" s="13" t="s">
        <v>31</v>
      </c>
      <c r="C955" s="13">
        <v>34013</v>
      </c>
      <c r="D955" s="13" t="s">
        <v>252</v>
      </c>
      <c r="E955" s="13">
        <v>7617</v>
      </c>
      <c r="F955" s="13" t="s">
        <v>280</v>
      </c>
      <c r="G955" s="13" t="s">
        <v>204</v>
      </c>
      <c r="H955" s="13" t="s">
        <v>205</v>
      </c>
      <c r="I955" s="4">
        <v>50385</v>
      </c>
      <c r="J955" s="4">
        <v>2001</v>
      </c>
      <c r="K955" s="14" t="s">
        <v>39</v>
      </c>
      <c r="L955" s="15" t="s">
        <v>679</v>
      </c>
      <c r="M955" s="68">
        <v>1366.31</v>
      </c>
      <c r="N955" s="61">
        <v>1504.43</v>
      </c>
      <c r="O955" s="65">
        <f t="shared" si="163"/>
        <v>0.61879981884057966</v>
      </c>
      <c r="P955" s="65">
        <f t="shared" si="164"/>
        <v>0.68135416666666671</v>
      </c>
      <c r="Q955" s="15">
        <v>14.2314314101758</v>
      </c>
      <c r="R955" s="15">
        <v>16.477682569999999</v>
      </c>
      <c r="S955" s="15">
        <f t="shared" si="165"/>
        <v>2.2462511598241992</v>
      </c>
      <c r="T955" s="15">
        <f t="shared" si="166"/>
        <v>15.783733168387251</v>
      </c>
      <c r="U955" s="15">
        <v>4.1394549227210504</v>
      </c>
      <c r="V955" s="15">
        <v>5.174714807</v>
      </c>
      <c r="W955" s="15">
        <f t="shared" si="167"/>
        <v>1.0352598842789495</v>
      </c>
      <c r="X955" s="16">
        <f t="shared" si="171"/>
        <v>25.009570187526688</v>
      </c>
      <c r="Y955" s="13">
        <v>14.23</v>
      </c>
      <c r="Z955" s="13">
        <v>0</v>
      </c>
      <c r="AA955" s="13">
        <v>0</v>
      </c>
      <c r="AB955" s="13">
        <v>0</v>
      </c>
      <c r="AC955" s="53">
        <f t="shared" si="168"/>
        <v>0</v>
      </c>
      <c r="AD955" s="53">
        <f>IFERROR((((V955)/N955)*24),"0.00")</f>
        <v>8.255163441835113E-2</v>
      </c>
      <c r="AE955" s="53">
        <f t="shared" si="169"/>
        <v>8.255163441835113E-2</v>
      </c>
      <c r="AF955" s="53" t="str">
        <f t="shared" si="170"/>
        <v>0.00</v>
      </c>
      <c r="AG955" s="44">
        <v>221112</v>
      </c>
      <c r="AH955" s="15" t="s">
        <v>683</v>
      </c>
      <c r="AI955" s="20"/>
      <c r="AJ955" s="20"/>
      <c r="AK955" s="20"/>
      <c r="AL955" s="20"/>
      <c r="AM955" s="20"/>
      <c r="AN955" s="20"/>
      <c r="AO955" s="20"/>
      <c r="AP955" s="20"/>
      <c r="AQ955" s="20"/>
      <c r="AR955" s="20"/>
      <c r="AS955" s="20"/>
      <c r="AT955" s="20"/>
    </row>
    <row r="956" spans="1:46" ht="26.1" customHeight="1" x14ac:dyDescent="0.25">
      <c r="A956" s="39" t="s">
        <v>12</v>
      </c>
      <c r="B956" s="13" t="s">
        <v>31</v>
      </c>
      <c r="C956" s="13">
        <v>34013</v>
      </c>
      <c r="D956" s="13" t="s">
        <v>252</v>
      </c>
      <c r="E956" s="13">
        <v>7617</v>
      </c>
      <c r="F956" s="13" t="s">
        <v>280</v>
      </c>
      <c r="G956" s="13" t="s">
        <v>204</v>
      </c>
      <c r="H956" s="13" t="s">
        <v>205</v>
      </c>
      <c r="I956" s="4">
        <v>50385</v>
      </c>
      <c r="J956" s="4">
        <v>2001</v>
      </c>
      <c r="K956" s="14" t="s">
        <v>37</v>
      </c>
      <c r="L956" s="15" t="s">
        <v>679</v>
      </c>
      <c r="M956" s="68">
        <v>1366.31</v>
      </c>
      <c r="N956" s="61">
        <v>1504.43</v>
      </c>
      <c r="O956" s="65">
        <f t="shared" si="163"/>
        <v>0.61879981884057966</v>
      </c>
      <c r="P956" s="65">
        <f t="shared" si="164"/>
        <v>0.68135416666666671</v>
      </c>
      <c r="Q956" s="15">
        <v>0.68433317023870199</v>
      </c>
      <c r="R956" s="15">
        <v>0.79234649199999996</v>
      </c>
      <c r="S956" s="15">
        <f t="shared" si="165"/>
        <v>0.10801332176129796</v>
      </c>
      <c r="T956" s="15">
        <f t="shared" si="166"/>
        <v>15.783733195867427</v>
      </c>
      <c r="U956" s="15">
        <v>0.19904999213924801</v>
      </c>
      <c r="V956" s="15">
        <v>0.24883153899999999</v>
      </c>
      <c r="W956" s="15">
        <f t="shared" si="167"/>
        <v>4.978154686075198E-2</v>
      </c>
      <c r="X956" s="16">
        <f t="shared" si="171"/>
        <v>25.009569870229708</v>
      </c>
      <c r="Y956" s="13">
        <v>0.2</v>
      </c>
      <c r="Z956" s="13">
        <v>0</v>
      </c>
      <c r="AA956" s="13">
        <v>0</v>
      </c>
      <c r="AB956" s="13">
        <v>0</v>
      </c>
      <c r="AC956" s="53">
        <f t="shared" si="168"/>
        <v>0</v>
      </c>
      <c r="AD956" s="53">
        <f>IFERROR((((V956)/N956)*24),"0.00")</f>
        <v>3.9695811277360854E-3</v>
      </c>
      <c r="AE956" s="53">
        <f t="shared" si="169"/>
        <v>3.9695811277360854E-3</v>
      </c>
      <c r="AF956" s="53" t="str">
        <f t="shared" si="170"/>
        <v>0.00</v>
      </c>
      <c r="AG956" s="44">
        <v>221112</v>
      </c>
      <c r="AH956" s="15" t="s">
        <v>683</v>
      </c>
      <c r="AI956" s="20"/>
      <c r="AJ956" s="20"/>
      <c r="AK956" s="20"/>
      <c r="AL956" s="20"/>
      <c r="AM956" s="20"/>
      <c r="AN956" s="20"/>
      <c r="AO956" s="20"/>
      <c r="AP956" s="20"/>
      <c r="AQ956" s="20"/>
      <c r="AR956" s="20"/>
      <c r="AS956" s="20"/>
      <c r="AT956" s="20"/>
    </row>
    <row r="957" spans="1:46" ht="26.1" customHeight="1" x14ac:dyDescent="0.25">
      <c r="A957" s="39" t="s">
        <v>12</v>
      </c>
      <c r="B957" s="13" t="s">
        <v>31</v>
      </c>
      <c r="C957" s="13">
        <v>34013</v>
      </c>
      <c r="D957" s="13" t="s">
        <v>252</v>
      </c>
      <c r="E957" s="13">
        <v>7617</v>
      </c>
      <c r="F957" s="13" t="s">
        <v>280</v>
      </c>
      <c r="G957" s="13" t="s">
        <v>204</v>
      </c>
      <c r="H957" s="13" t="s">
        <v>205</v>
      </c>
      <c r="I957" s="4">
        <v>50385</v>
      </c>
      <c r="J957" s="4">
        <v>2001</v>
      </c>
      <c r="K957" s="14" t="s">
        <v>35</v>
      </c>
      <c r="L957" s="15" t="s">
        <v>679</v>
      </c>
      <c r="M957" s="68">
        <v>1366.31</v>
      </c>
      <c r="N957" s="61">
        <v>1504.43</v>
      </c>
      <c r="O957" s="65">
        <f t="shared" si="163"/>
        <v>0.61879981884057966</v>
      </c>
      <c r="P957" s="65">
        <f t="shared" si="164"/>
        <v>0.68135416666666671</v>
      </c>
      <c r="Q957" s="15">
        <v>0.96928819700716995</v>
      </c>
      <c r="R957" s="15">
        <v>1.1222780590000001</v>
      </c>
      <c r="S957" s="15">
        <f t="shared" si="165"/>
        <v>0.15298986199283016</v>
      </c>
      <c r="T957" s="15">
        <f t="shared" si="166"/>
        <v>15.783733100765124</v>
      </c>
      <c r="U957" s="15">
        <v>0.28193402919173971</v>
      </c>
      <c r="V957" s="15">
        <v>0.35244451799999998</v>
      </c>
      <c r="W957" s="15">
        <f t="shared" si="167"/>
        <v>7.0510488808260274E-2</v>
      </c>
      <c r="X957" s="16">
        <f t="shared" si="171"/>
        <v>25.009570150294625</v>
      </c>
      <c r="Y957" s="13">
        <v>0.97</v>
      </c>
      <c r="Z957" s="13">
        <v>5.76</v>
      </c>
      <c r="AA957" s="13">
        <v>0</v>
      </c>
      <c r="AB957" s="13">
        <v>2.5499999999999998</v>
      </c>
      <c r="AC957" s="53">
        <f t="shared" si="168"/>
        <v>2.8799999999999997E-3</v>
      </c>
      <c r="AD957" s="53">
        <f>IFERROR((((V957)/N957)*24),"0.00")</f>
        <v>5.6225071502163607E-3</v>
      </c>
      <c r="AE957" s="53">
        <f t="shared" si="169"/>
        <v>2.742507150216361E-3</v>
      </c>
      <c r="AF957" s="53">
        <f t="shared" si="170"/>
        <v>95.225942715845875</v>
      </c>
      <c r="AG957" s="44">
        <v>221112</v>
      </c>
      <c r="AH957" s="15" t="s">
        <v>683</v>
      </c>
      <c r="AI957" s="20"/>
      <c r="AJ957" s="20"/>
      <c r="AK957" s="20"/>
      <c r="AL957" s="20"/>
      <c r="AM957" s="20"/>
      <c r="AN957" s="20"/>
      <c r="AO957" s="20"/>
      <c r="AP957" s="20"/>
      <c r="AQ957" s="20"/>
      <c r="AR957" s="20"/>
      <c r="AS957" s="20"/>
      <c r="AT957" s="20"/>
    </row>
    <row r="958" spans="1:46" ht="26.1" customHeight="1" x14ac:dyDescent="0.25">
      <c r="A958" s="39" t="s">
        <v>12</v>
      </c>
      <c r="B958" s="13" t="s">
        <v>31</v>
      </c>
      <c r="C958" s="13">
        <v>34013</v>
      </c>
      <c r="D958" s="13" t="s">
        <v>252</v>
      </c>
      <c r="E958" s="13">
        <v>7617</v>
      </c>
      <c r="F958" s="13" t="s">
        <v>280</v>
      </c>
      <c r="G958" s="13" t="s">
        <v>204</v>
      </c>
      <c r="H958" s="13" t="s">
        <v>205</v>
      </c>
      <c r="I958" s="4">
        <v>50385</v>
      </c>
      <c r="J958" s="4">
        <v>2001</v>
      </c>
      <c r="K958" s="14" t="s">
        <v>34</v>
      </c>
      <c r="L958" s="15" t="s">
        <v>679</v>
      </c>
      <c r="M958" s="68">
        <v>1366.31</v>
      </c>
      <c r="N958" s="61">
        <v>1504.43</v>
      </c>
      <c r="O958" s="65">
        <f t="shared" si="163"/>
        <v>0.61879981884057966</v>
      </c>
      <c r="P958" s="65">
        <f t="shared" si="164"/>
        <v>0.68135416666666671</v>
      </c>
      <c r="Q958" s="15">
        <v>2.0526102995445901</v>
      </c>
      <c r="R958" s="15">
        <v>2.3765888319999999</v>
      </c>
      <c r="S958" s="15">
        <f t="shared" si="165"/>
        <v>0.32397853245540986</v>
      </c>
      <c r="T958" s="15">
        <f t="shared" si="166"/>
        <v>15.783733158081228</v>
      </c>
      <c r="U958" s="15">
        <v>0.59703676770015202</v>
      </c>
      <c r="V958" s="15">
        <v>0.74635309700000008</v>
      </c>
      <c r="W958" s="15">
        <f t="shared" si="167"/>
        <v>0.14931632929984806</v>
      </c>
      <c r="X958" s="16">
        <f t="shared" si="171"/>
        <v>25.009570160147781</v>
      </c>
      <c r="Y958" s="13">
        <v>2.0499999999999998</v>
      </c>
      <c r="Z958" s="13">
        <v>13.22</v>
      </c>
      <c r="AA958" s="13">
        <v>0</v>
      </c>
      <c r="AB958" s="13">
        <v>0</v>
      </c>
      <c r="AC958" s="53">
        <f t="shared" si="168"/>
        <v>6.6100000000000004E-3</v>
      </c>
      <c r="AD958" s="69">
        <f>AC958+(AC958*(X958/100))</f>
        <v>8.2631325875857694E-3</v>
      </c>
      <c r="AE958" s="53">
        <f t="shared" si="169"/>
        <v>1.653132587585769E-3</v>
      </c>
      <c r="AF958" s="53">
        <f t="shared" si="170"/>
        <v>25.009570160147788</v>
      </c>
      <c r="AG958" s="44">
        <v>221112</v>
      </c>
      <c r="AH958" s="15" t="s">
        <v>683</v>
      </c>
      <c r="AI958" s="20"/>
      <c r="AJ958" s="20"/>
      <c r="AK958" s="20"/>
      <c r="AL958" s="20"/>
      <c r="AM958" s="20"/>
      <c r="AN958" s="20"/>
      <c r="AO958" s="20"/>
      <c r="AP958" s="20"/>
      <c r="AQ958" s="20"/>
      <c r="AR958" s="20"/>
      <c r="AS958" s="20"/>
      <c r="AT958" s="20"/>
    </row>
    <row r="959" spans="1:46" ht="26.1" customHeight="1" x14ac:dyDescent="0.25">
      <c r="A959" s="39" t="s">
        <v>12</v>
      </c>
      <c r="B959" s="13" t="s">
        <v>31</v>
      </c>
      <c r="C959" s="13">
        <v>34013</v>
      </c>
      <c r="D959" s="13" t="s">
        <v>252</v>
      </c>
      <c r="E959" s="13">
        <v>7617</v>
      </c>
      <c r="F959" s="13" t="s">
        <v>280</v>
      </c>
      <c r="G959" s="13" t="s">
        <v>204</v>
      </c>
      <c r="H959" s="13" t="s">
        <v>205</v>
      </c>
      <c r="I959" s="4">
        <v>50385</v>
      </c>
      <c r="J959" s="4">
        <v>2001</v>
      </c>
      <c r="K959" s="14" t="s">
        <v>36</v>
      </c>
      <c r="L959" s="15" t="s">
        <v>679</v>
      </c>
      <c r="M959" s="68">
        <v>1366.31</v>
      </c>
      <c r="N959" s="61">
        <v>1504.43</v>
      </c>
      <c r="O959" s="65">
        <f t="shared" si="163"/>
        <v>0.61879981884057966</v>
      </c>
      <c r="P959" s="65">
        <f t="shared" si="164"/>
        <v>0.68135416666666671</v>
      </c>
      <c r="Q959" s="15">
        <v>29.265081112727</v>
      </c>
      <c r="R959" s="15">
        <v>34.034644980000003</v>
      </c>
      <c r="S959" s="15">
        <f t="shared" si="165"/>
        <v>4.7695638672730034</v>
      </c>
      <c r="T959" s="15">
        <f t="shared" si="166"/>
        <v>16.297798215221015</v>
      </c>
      <c r="U959" s="15">
        <v>9.4381742907272699</v>
      </c>
      <c r="V959" s="15">
        <v>11.798621113999999</v>
      </c>
      <c r="W959" s="15">
        <f t="shared" si="167"/>
        <v>2.3604468232727296</v>
      </c>
      <c r="X959" s="16">
        <f t="shared" si="171"/>
        <v>25.009570183417779</v>
      </c>
      <c r="Y959" s="13">
        <v>28.64</v>
      </c>
      <c r="Z959" s="13">
        <v>198.91</v>
      </c>
      <c r="AA959" s="13">
        <v>13.93</v>
      </c>
      <c r="AB959" s="13">
        <v>0</v>
      </c>
      <c r="AC959" s="53">
        <f t="shared" si="168"/>
        <v>9.9455000000000002E-2</v>
      </c>
      <c r="AD959" s="53">
        <f>AC959+(AC959*(X959/100))</f>
        <v>0.12432826802591815</v>
      </c>
      <c r="AE959" s="53">
        <f t="shared" si="169"/>
        <v>2.4873268025918147E-2</v>
      </c>
      <c r="AF959" s="53">
        <f t="shared" si="170"/>
        <v>25.009570183417772</v>
      </c>
      <c r="AG959" s="44">
        <v>221112</v>
      </c>
      <c r="AH959" s="15" t="s">
        <v>683</v>
      </c>
      <c r="AI959" s="20"/>
      <c r="AJ959" s="20"/>
      <c r="AK959" s="20"/>
      <c r="AL959" s="20"/>
      <c r="AM959" s="20"/>
      <c r="AN959" s="20"/>
      <c r="AO959" s="20"/>
      <c r="AP959" s="20"/>
      <c r="AQ959" s="20"/>
      <c r="AR959" s="20"/>
      <c r="AS959" s="20"/>
      <c r="AT959" s="20"/>
    </row>
    <row r="960" spans="1:46" ht="26.1" customHeight="1" x14ac:dyDescent="0.25">
      <c r="A960" s="39" t="s">
        <v>8</v>
      </c>
      <c r="B960" s="13" t="s">
        <v>260</v>
      </c>
      <c r="C960" s="13">
        <v>34023</v>
      </c>
      <c r="D960" s="13" t="s">
        <v>252</v>
      </c>
      <c r="E960" s="13">
        <v>18072</v>
      </c>
      <c r="F960" s="13" t="s">
        <v>271</v>
      </c>
      <c r="G960" s="13" t="s">
        <v>207</v>
      </c>
      <c r="H960" s="13" t="s">
        <v>209</v>
      </c>
      <c r="I960" s="4">
        <v>10308</v>
      </c>
      <c r="J960" s="4">
        <v>1001</v>
      </c>
      <c r="K960" s="14" t="s">
        <v>40</v>
      </c>
      <c r="L960" s="15" t="s">
        <v>679</v>
      </c>
      <c r="M960" s="68">
        <v>1506.67</v>
      </c>
      <c r="N960" s="61">
        <v>1433.87</v>
      </c>
      <c r="O960" s="65">
        <f t="shared" si="163"/>
        <v>0.6823686594202899</v>
      </c>
      <c r="P960" s="65">
        <f t="shared" si="164"/>
        <v>0.64939764492753616</v>
      </c>
      <c r="Q960" s="15">
        <v>0</v>
      </c>
      <c r="R960" s="15">
        <v>0</v>
      </c>
      <c r="S960" s="15">
        <f t="shared" si="165"/>
        <v>0</v>
      </c>
      <c r="T960" s="15" t="str">
        <f t="shared" si="166"/>
        <v>0.00</v>
      </c>
      <c r="U960" s="15">
        <v>0</v>
      </c>
      <c r="V960" s="15">
        <v>0</v>
      </c>
      <c r="W960" s="15">
        <f t="shared" si="167"/>
        <v>0</v>
      </c>
      <c r="X960" s="16" t="str">
        <f t="shared" si="171"/>
        <v>0</v>
      </c>
      <c r="Y960" s="13">
        <v>0</v>
      </c>
      <c r="Z960" s="13">
        <v>0</v>
      </c>
      <c r="AA960" s="13">
        <v>0</v>
      </c>
      <c r="AB960" s="13">
        <v>0</v>
      </c>
      <c r="AC960" s="53">
        <f t="shared" si="168"/>
        <v>0</v>
      </c>
      <c r="AD960" s="53">
        <f>IFERROR((((V960)/N960)*24),"0.00")</f>
        <v>0</v>
      </c>
      <c r="AE960" s="53">
        <f t="shared" si="169"/>
        <v>0</v>
      </c>
      <c r="AF960" s="53" t="str">
        <f t="shared" si="170"/>
        <v>0.00</v>
      </c>
      <c r="AG960" s="44">
        <v>221112</v>
      </c>
      <c r="AH960" s="15" t="s">
        <v>683</v>
      </c>
      <c r="AI960" s="20"/>
      <c r="AJ960" s="20"/>
      <c r="AK960" s="20"/>
      <c r="AL960" s="20"/>
      <c r="AM960" s="20"/>
      <c r="AN960" s="20"/>
      <c r="AO960" s="20"/>
      <c r="AP960" s="20"/>
      <c r="AQ960" s="20"/>
      <c r="AR960" s="20"/>
      <c r="AS960" s="20"/>
      <c r="AT960" s="20"/>
    </row>
    <row r="961" spans="1:46" ht="26.1" customHeight="1" x14ac:dyDescent="0.25">
      <c r="A961" s="39" t="s">
        <v>8</v>
      </c>
      <c r="B961" s="13" t="s">
        <v>260</v>
      </c>
      <c r="C961" s="13">
        <v>34023</v>
      </c>
      <c r="D961" s="13" t="s">
        <v>252</v>
      </c>
      <c r="E961" s="13">
        <v>18072</v>
      </c>
      <c r="F961" s="13" t="s">
        <v>271</v>
      </c>
      <c r="G961" s="13" t="s">
        <v>207</v>
      </c>
      <c r="H961" s="13" t="s">
        <v>209</v>
      </c>
      <c r="I961" s="4">
        <v>10308</v>
      </c>
      <c r="J961" s="4">
        <v>1001</v>
      </c>
      <c r="K961" s="14" t="s">
        <v>38</v>
      </c>
      <c r="L961" s="15" t="s">
        <v>679</v>
      </c>
      <c r="M961" s="68">
        <v>1506.67</v>
      </c>
      <c r="N961" s="61">
        <v>1433.87</v>
      </c>
      <c r="O961" s="65">
        <f t="shared" si="163"/>
        <v>0.6823686594202899</v>
      </c>
      <c r="P961" s="65">
        <f t="shared" si="164"/>
        <v>0.64939764492753616</v>
      </c>
      <c r="Q961" s="15">
        <v>21.812035520656199</v>
      </c>
      <c r="R961" s="15">
        <v>26.23308157</v>
      </c>
      <c r="S961" s="15">
        <f t="shared" si="165"/>
        <v>4.4210460493438006</v>
      </c>
      <c r="T961" s="15">
        <f t="shared" si="166"/>
        <v>20.268837565192065</v>
      </c>
      <c r="U961" s="15">
        <v>8.1989234100148796</v>
      </c>
      <c r="V961" s="15">
        <v>10.141648537</v>
      </c>
      <c r="W961" s="15">
        <f t="shared" si="167"/>
        <v>1.9427251269851205</v>
      </c>
      <c r="X961" s="16">
        <f t="shared" si="171"/>
        <v>23.694880776811583</v>
      </c>
      <c r="Y961" s="13">
        <v>21.82</v>
      </c>
      <c r="Z961" s="13">
        <v>0</v>
      </c>
      <c r="AA961" s="13">
        <v>0</v>
      </c>
      <c r="AB961" s="13">
        <v>0</v>
      </c>
      <c r="AC961" s="53">
        <f t="shared" si="168"/>
        <v>0</v>
      </c>
      <c r="AD961" s="53">
        <f>IFERROR((((V961)/N961)*24),"0.00")</f>
        <v>0.1697500923291512</v>
      </c>
      <c r="AE961" s="53">
        <f t="shared" si="169"/>
        <v>0.1697500923291512</v>
      </c>
      <c r="AF961" s="53" t="str">
        <f t="shared" si="170"/>
        <v>0.00</v>
      </c>
      <c r="AG961" s="44">
        <v>221112</v>
      </c>
      <c r="AH961" s="15" t="s">
        <v>683</v>
      </c>
      <c r="AI961" s="20"/>
      <c r="AJ961" s="20"/>
      <c r="AK961" s="20"/>
      <c r="AL961" s="20"/>
      <c r="AM961" s="20"/>
      <c r="AN961" s="20"/>
      <c r="AO961" s="20"/>
      <c r="AP961" s="20"/>
      <c r="AQ961" s="20"/>
      <c r="AR961" s="20"/>
      <c r="AS961" s="20"/>
      <c r="AT961" s="20"/>
    </row>
    <row r="962" spans="1:46" ht="26.1" customHeight="1" x14ac:dyDescent="0.25">
      <c r="A962" s="39" t="s">
        <v>8</v>
      </c>
      <c r="B962" s="13" t="s">
        <v>260</v>
      </c>
      <c r="C962" s="13">
        <v>34023</v>
      </c>
      <c r="D962" s="13" t="s">
        <v>252</v>
      </c>
      <c r="E962" s="13">
        <v>18072</v>
      </c>
      <c r="F962" s="13" t="s">
        <v>271</v>
      </c>
      <c r="G962" s="13" t="s">
        <v>207</v>
      </c>
      <c r="H962" s="13" t="s">
        <v>209</v>
      </c>
      <c r="I962" s="4">
        <v>10308</v>
      </c>
      <c r="J962" s="4">
        <v>1001</v>
      </c>
      <c r="K962" s="14" t="s">
        <v>39</v>
      </c>
      <c r="L962" s="15" t="s">
        <v>679</v>
      </c>
      <c r="M962" s="68">
        <v>1506.67</v>
      </c>
      <c r="N962" s="61">
        <v>1433.87</v>
      </c>
      <c r="O962" s="65">
        <f t="shared" si="163"/>
        <v>0.6823686594202899</v>
      </c>
      <c r="P962" s="65">
        <f t="shared" si="164"/>
        <v>0.64939764492753616</v>
      </c>
      <c r="Q962" s="15">
        <v>21.812035520656199</v>
      </c>
      <c r="R962" s="15">
        <v>26.23308157</v>
      </c>
      <c r="S962" s="15">
        <f t="shared" si="165"/>
        <v>4.4210460493438006</v>
      </c>
      <c r="T962" s="15">
        <f t="shared" si="166"/>
        <v>20.268837565192065</v>
      </c>
      <c r="U962" s="15">
        <v>8.1989234100148796</v>
      </c>
      <c r="V962" s="15">
        <v>10.141648537</v>
      </c>
      <c r="W962" s="15">
        <f t="shared" si="167"/>
        <v>1.9427251269851205</v>
      </c>
      <c r="X962" s="16">
        <f t="shared" si="171"/>
        <v>23.694880776811583</v>
      </c>
      <c r="Y962" s="13">
        <v>21.82</v>
      </c>
      <c r="Z962" s="13">
        <v>0</v>
      </c>
      <c r="AA962" s="13">
        <v>0</v>
      </c>
      <c r="AB962" s="13">
        <v>0</v>
      </c>
      <c r="AC962" s="53">
        <f t="shared" si="168"/>
        <v>0</v>
      </c>
      <c r="AD962" s="53">
        <f>IFERROR((((V962)/N962)*24),"0.00")</f>
        <v>0.1697500923291512</v>
      </c>
      <c r="AE962" s="53">
        <f t="shared" si="169"/>
        <v>0.1697500923291512</v>
      </c>
      <c r="AF962" s="53" t="str">
        <f t="shared" si="170"/>
        <v>0.00</v>
      </c>
      <c r="AG962" s="44">
        <v>221112</v>
      </c>
      <c r="AH962" s="15" t="s">
        <v>683</v>
      </c>
      <c r="AI962" s="20"/>
      <c r="AJ962" s="20"/>
      <c r="AK962" s="20"/>
      <c r="AL962" s="20"/>
      <c r="AM962" s="20"/>
      <c r="AN962" s="20"/>
      <c r="AO962" s="20"/>
      <c r="AP962" s="20"/>
      <c r="AQ962" s="20"/>
      <c r="AR962" s="20"/>
      <c r="AS962" s="20"/>
      <c r="AT962" s="20"/>
    </row>
    <row r="963" spans="1:46" ht="26.1" customHeight="1" x14ac:dyDescent="0.25">
      <c r="A963" s="39" t="s">
        <v>8</v>
      </c>
      <c r="B963" s="13" t="s">
        <v>260</v>
      </c>
      <c r="C963" s="13">
        <v>34023</v>
      </c>
      <c r="D963" s="13" t="s">
        <v>252</v>
      </c>
      <c r="E963" s="13">
        <v>18072</v>
      </c>
      <c r="F963" s="13" t="s">
        <v>271</v>
      </c>
      <c r="G963" s="13" t="s">
        <v>207</v>
      </c>
      <c r="H963" s="13" t="s">
        <v>209</v>
      </c>
      <c r="I963" s="4">
        <v>10308</v>
      </c>
      <c r="J963" s="4">
        <v>1001</v>
      </c>
      <c r="K963" s="14" t="s">
        <v>37</v>
      </c>
      <c r="L963" s="15" t="s">
        <v>679</v>
      </c>
      <c r="M963" s="68">
        <v>1506.67</v>
      </c>
      <c r="N963" s="61">
        <v>1433.87</v>
      </c>
      <c r="O963" s="65">
        <f t="shared" si="163"/>
        <v>0.6823686594202899</v>
      </c>
      <c r="P963" s="65">
        <f t="shared" si="164"/>
        <v>0.64939764492753616</v>
      </c>
      <c r="Q963" s="15">
        <v>1.25970650000012</v>
      </c>
      <c r="R963" s="15">
        <v>1.5150343639999999</v>
      </c>
      <c r="S963" s="15">
        <f t="shared" si="165"/>
        <v>0.25532786399987994</v>
      </c>
      <c r="T963" s="15">
        <f t="shared" si="166"/>
        <v>20.268837542701863</v>
      </c>
      <c r="U963" s="15">
        <v>0.47351092486624202</v>
      </c>
      <c r="V963" s="15">
        <v>0.58570877499999996</v>
      </c>
      <c r="W963" s="15">
        <f t="shared" si="167"/>
        <v>0.11219785013375794</v>
      </c>
      <c r="X963" s="16">
        <f t="shared" si="171"/>
        <v>23.694880992545574</v>
      </c>
      <c r="Y963" s="13">
        <v>1.3</v>
      </c>
      <c r="Z963" s="13">
        <v>0</v>
      </c>
      <c r="AA963" s="13">
        <v>0</v>
      </c>
      <c r="AB963" s="13">
        <v>0</v>
      </c>
      <c r="AC963" s="53">
        <f t="shared" si="168"/>
        <v>0</v>
      </c>
      <c r="AD963" s="53">
        <f>IFERROR((((V963)/N963)*24),"0.00")</f>
        <v>9.8035460676351403E-3</v>
      </c>
      <c r="AE963" s="53">
        <f t="shared" si="169"/>
        <v>9.8035460676351403E-3</v>
      </c>
      <c r="AF963" s="53" t="str">
        <f t="shared" si="170"/>
        <v>0.00</v>
      </c>
      <c r="AG963" s="44">
        <v>221112</v>
      </c>
      <c r="AH963" s="15" t="s">
        <v>683</v>
      </c>
      <c r="AI963" s="20"/>
      <c r="AJ963" s="20"/>
      <c r="AK963" s="20"/>
      <c r="AL963" s="20"/>
      <c r="AM963" s="20"/>
      <c r="AN963" s="20"/>
      <c r="AO963" s="20"/>
      <c r="AP963" s="20"/>
      <c r="AQ963" s="20"/>
      <c r="AR963" s="20"/>
      <c r="AS963" s="20"/>
      <c r="AT963" s="20"/>
    </row>
    <row r="964" spans="1:46" ht="26.1" customHeight="1" x14ac:dyDescent="0.25">
      <c r="A964" s="39" t="s">
        <v>8</v>
      </c>
      <c r="B964" s="13" t="s">
        <v>260</v>
      </c>
      <c r="C964" s="13">
        <v>34023</v>
      </c>
      <c r="D964" s="13" t="s">
        <v>252</v>
      </c>
      <c r="E964" s="13">
        <v>18072</v>
      </c>
      <c r="F964" s="13" t="s">
        <v>271</v>
      </c>
      <c r="G964" s="13" t="s">
        <v>207</v>
      </c>
      <c r="H964" s="13" t="s">
        <v>209</v>
      </c>
      <c r="I964" s="4">
        <v>10308</v>
      </c>
      <c r="J964" s="4">
        <v>1001</v>
      </c>
      <c r="K964" s="14" t="s">
        <v>34</v>
      </c>
      <c r="L964" s="15" t="s">
        <v>679</v>
      </c>
      <c r="M964" s="68">
        <v>1506.67</v>
      </c>
      <c r="N964" s="61">
        <v>1433.87</v>
      </c>
      <c r="O964" s="65">
        <f t="shared" si="163"/>
        <v>0.6823686594202899</v>
      </c>
      <c r="P964" s="65">
        <f t="shared" si="164"/>
        <v>0.64939764492753616</v>
      </c>
      <c r="Q964" s="15">
        <v>4.8704448900791597</v>
      </c>
      <c r="R964" s="15">
        <v>5.8576274540000002</v>
      </c>
      <c r="S964" s="15">
        <f t="shared" si="165"/>
        <v>0.98718256392084047</v>
      </c>
      <c r="T964" s="15">
        <f t="shared" si="166"/>
        <v>20.268837574400635</v>
      </c>
      <c r="U964" s="15">
        <v>1.83075094429591</v>
      </c>
      <c r="V964" s="15">
        <v>2.264545198</v>
      </c>
      <c r="W964" s="15">
        <f t="shared" si="167"/>
        <v>0.43379425370408997</v>
      </c>
      <c r="X964" s="16">
        <f t="shared" si="171"/>
        <v>23.69488078406663</v>
      </c>
      <c r="Y964" s="13">
        <v>4.8600000000000003</v>
      </c>
      <c r="Z964" s="13">
        <v>58.78</v>
      </c>
      <c r="AA964" s="13">
        <v>0</v>
      </c>
      <c r="AB964" s="13">
        <v>0</v>
      </c>
      <c r="AC964" s="53">
        <f t="shared" si="168"/>
        <v>2.9389999999999999E-2</v>
      </c>
      <c r="AD964" s="69">
        <f>AC964+(AC964*(X964/100))</f>
        <v>3.6353925462437181E-2</v>
      </c>
      <c r="AE964" s="53">
        <f t="shared" si="169"/>
        <v>6.9639254624371816E-3</v>
      </c>
      <c r="AF964" s="53">
        <f t="shared" si="170"/>
        <v>23.694880784066626</v>
      </c>
      <c r="AG964" s="44">
        <v>221112</v>
      </c>
      <c r="AH964" s="15" t="s">
        <v>683</v>
      </c>
      <c r="AI964" s="20"/>
      <c r="AJ964" s="20"/>
      <c r="AK964" s="20"/>
      <c r="AL964" s="20"/>
      <c r="AM964" s="20"/>
      <c r="AN964" s="20"/>
      <c r="AO964" s="20"/>
      <c r="AP964" s="20"/>
      <c r="AQ964" s="20"/>
      <c r="AR964" s="20"/>
      <c r="AS964" s="20"/>
      <c r="AT964" s="20"/>
    </row>
    <row r="965" spans="1:46" ht="26.1" customHeight="1" x14ac:dyDescent="0.25">
      <c r="A965" s="39" t="s">
        <v>8</v>
      </c>
      <c r="B965" s="13" t="s">
        <v>260</v>
      </c>
      <c r="C965" s="13">
        <v>34023</v>
      </c>
      <c r="D965" s="13" t="s">
        <v>252</v>
      </c>
      <c r="E965" s="13">
        <v>18072</v>
      </c>
      <c r="F965" s="13" t="s">
        <v>271</v>
      </c>
      <c r="G965" s="13" t="s">
        <v>207</v>
      </c>
      <c r="H965" s="13" t="s">
        <v>209</v>
      </c>
      <c r="I965" s="4">
        <v>10308</v>
      </c>
      <c r="J965" s="4">
        <v>1001</v>
      </c>
      <c r="K965" s="14" t="s">
        <v>35</v>
      </c>
      <c r="L965" s="15" t="s">
        <v>679</v>
      </c>
      <c r="M965" s="68">
        <v>1506.67</v>
      </c>
      <c r="N965" s="61">
        <v>1433.87</v>
      </c>
      <c r="O965" s="65">
        <f t="shared" si="163"/>
        <v>0.6823686594202899</v>
      </c>
      <c r="P965" s="65">
        <f t="shared" si="164"/>
        <v>0.64939764492753616</v>
      </c>
      <c r="Q965" s="15">
        <v>8.2503656974185908</v>
      </c>
      <c r="R965" s="15">
        <v>9.9226189189999996</v>
      </c>
      <c r="S965" s="15">
        <f t="shared" si="165"/>
        <v>1.6722532215814088</v>
      </c>
      <c r="T965" s="15">
        <f t="shared" si="166"/>
        <v>20.268837563220142</v>
      </c>
      <c r="U965" s="15">
        <v>3.1012289702943709</v>
      </c>
      <c r="V965" s="15">
        <v>3.8360614769999999</v>
      </c>
      <c r="W965" s="15">
        <f t="shared" si="167"/>
        <v>0.73483250670562894</v>
      </c>
      <c r="X965" s="16">
        <f t="shared" si="171"/>
        <v>23.694880763218141</v>
      </c>
      <c r="Y965" s="13">
        <v>8.25</v>
      </c>
      <c r="Z965" s="13">
        <v>93.48</v>
      </c>
      <c r="AA965" s="13">
        <v>0</v>
      </c>
      <c r="AB965" s="13">
        <v>49.43</v>
      </c>
      <c r="AC965" s="53">
        <f t="shared" si="168"/>
        <v>4.6740000000000004E-2</v>
      </c>
      <c r="AD965" s="69">
        <f>AC965+(AC965*(X965/100))</f>
        <v>5.7814987268728163E-2</v>
      </c>
      <c r="AE965" s="53">
        <f t="shared" si="169"/>
        <v>1.1074987268728159E-2</v>
      </c>
      <c r="AF965" s="53">
        <f t="shared" si="170"/>
        <v>23.694880763218141</v>
      </c>
      <c r="AG965" s="44">
        <v>221112</v>
      </c>
      <c r="AH965" s="15" t="s">
        <v>683</v>
      </c>
      <c r="AI965" s="20"/>
      <c r="AJ965" s="20"/>
      <c r="AK965" s="20"/>
      <c r="AL965" s="20"/>
      <c r="AM965" s="20"/>
      <c r="AN965" s="20"/>
      <c r="AO965" s="20"/>
      <c r="AP965" s="20"/>
      <c r="AQ965" s="20"/>
      <c r="AR965" s="20"/>
      <c r="AS965" s="20"/>
      <c r="AT965" s="20"/>
    </row>
    <row r="966" spans="1:46" ht="26.1" customHeight="1" x14ac:dyDescent="0.25">
      <c r="A966" s="39" t="s">
        <v>8</v>
      </c>
      <c r="B966" s="13" t="s">
        <v>260</v>
      </c>
      <c r="C966" s="13">
        <v>34023</v>
      </c>
      <c r="D966" s="13" t="s">
        <v>252</v>
      </c>
      <c r="E966" s="13">
        <v>18072</v>
      </c>
      <c r="F966" s="13" t="s">
        <v>271</v>
      </c>
      <c r="G966" s="13" t="s">
        <v>207</v>
      </c>
      <c r="H966" s="13" t="s">
        <v>209</v>
      </c>
      <c r="I966" s="4">
        <v>10308</v>
      </c>
      <c r="J966" s="4">
        <v>1001</v>
      </c>
      <c r="K966" s="14" t="s">
        <v>36</v>
      </c>
      <c r="L966" s="15" t="s">
        <v>679</v>
      </c>
      <c r="M966" s="68">
        <v>1506.67</v>
      </c>
      <c r="N966" s="61">
        <v>1433.87</v>
      </c>
      <c r="O966" s="65">
        <f t="shared" si="163"/>
        <v>0.6823686594202899</v>
      </c>
      <c r="P966" s="65">
        <f t="shared" si="164"/>
        <v>0.64939764492753616</v>
      </c>
      <c r="Q966" s="15">
        <v>185.17319753417601</v>
      </c>
      <c r="R966" s="15">
        <v>222.73836840000001</v>
      </c>
      <c r="S966" s="15">
        <f t="shared" si="165"/>
        <v>37.565170865824001</v>
      </c>
      <c r="T966" s="15">
        <f t="shared" si="166"/>
        <v>20.286505480303585</v>
      </c>
      <c r="U966" s="15">
        <v>70.202471907716898</v>
      </c>
      <c r="V966" s="15">
        <v>86.836863929999993</v>
      </c>
      <c r="W966" s="15">
        <f t="shared" si="167"/>
        <v>16.634392022283095</v>
      </c>
      <c r="X966" s="16">
        <f t="shared" si="171"/>
        <v>23.694880778770106</v>
      </c>
      <c r="Y966" s="13">
        <v>185.2</v>
      </c>
      <c r="Z966" s="13">
        <v>1543.49</v>
      </c>
      <c r="AA966" s="13">
        <v>107.3</v>
      </c>
      <c r="AB966" s="13">
        <v>0</v>
      </c>
      <c r="AC966" s="53">
        <f t="shared" si="168"/>
        <v>0.77174500000000001</v>
      </c>
      <c r="AD966" s="53">
        <f>AC966+(AC966*(X966/100))</f>
        <v>0.95460905766611936</v>
      </c>
      <c r="AE966" s="53">
        <f t="shared" si="169"/>
        <v>0.18286405766611935</v>
      </c>
      <c r="AF966" s="53">
        <f t="shared" si="170"/>
        <v>23.694880778770106</v>
      </c>
      <c r="AG966" s="44">
        <v>221112</v>
      </c>
      <c r="AH966" s="15" t="s">
        <v>683</v>
      </c>
      <c r="AI966" s="20"/>
      <c r="AJ966" s="20"/>
      <c r="AK966" s="20"/>
      <c r="AL966" s="20"/>
      <c r="AM966" s="20"/>
      <c r="AN966" s="20"/>
      <c r="AO966" s="20"/>
      <c r="AP966" s="20"/>
      <c r="AQ966" s="20"/>
      <c r="AR966" s="20"/>
      <c r="AS966" s="20"/>
      <c r="AT966" s="20"/>
    </row>
    <row r="967" spans="1:46" ht="26.1" customHeight="1" x14ac:dyDescent="0.25">
      <c r="A967" s="39" t="s">
        <v>8</v>
      </c>
      <c r="B967" s="13" t="s">
        <v>260</v>
      </c>
      <c r="C967" s="13">
        <v>34023</v>
      </c>
      <c r="D967" s="13" t="s">
        <v>252</v>
      </c>
      <c r="E967" s="13">
        <v>18072</v>
      </c>
      <c r="F967" s="13" t="s">
        <v>280</v>
      </c>
      <c r="G967" s="13" t="s">
        <v>207</v>
      </c>
      <c r="H967" s="13" t="s">
        <v>208</v>
      </c>
      <c r="I967" s="4">
        <v>10308</v>
      </c>
      <c r="J967" s="4">
        <v>1002</v>
      </c>
      <c r="K967" s="14" t="s">
        <v>40</v>
      </c>
      <c r="L967" s="15" t="s">
        <v>679</v>
      </c>
      <c r="M967" s="68">
        <v>1602.23</v>
      </c>
      <c r="N967" s="61">
        <v>1456.39</v>
      </c>
      <c r="O967" s="65">
        <f t="shared" si="163"/>
        <v>0.7256476449275362</v>
      </c>
      <c r="P967" s="65">
        <f t="shared" si="164"/>
        <v>0.65959692028985517</v>
      </c>
      <c r="Q967" s="15">
        <v>0</v>
      </c>
      <c r="R967" s="15">
        <v>0</v>
      </c>
      <c r="S967" s="15">
        <f t="shared" si="165"/>
        <v>0</v>
      </c>
      <c r="T967" s="15" t="str">
        <f t="shared" si="166"/>
        <v>0.00</v>
      </c>
      <c r="U967" s="15">
        <v>0</v>
      </c>
      <c r="V967" s="15">
        <v>0</v>
      </c>
      <c r="W967" s="15">
        <f t="shared" si="167"/>
        <v>0</v>
      </c>
      <c r="X967" s="16" t="str">
        <f t="shared" si="171"/>
        <v>0</v>
      </c>
      <c r="Y967" s="13">
        <v>0</v>
      </c>
      <c r="Z967" s="13">
        <v>0</v>
      </c>
      <c r="AA967" s="13">
        <v>0</v>
      </c>
      <c r="AB967" s="13">
        <v>0</v>
      </c>
      <c r="AC967" s="53">
        <f t="shared" si="168"/>
        <v>0</v>
      </c>
      <c r="AD967" s="53">
        <f>IFERROR((((V967)/N967)*24),"0.00")</f>
        <v>0</v>
      </c>
      <c r="AE967" s="53">
        <f t="shared" si="169"/>
        <v>0</v>
      </c>
      <c r="AF967" s="53" t="str">
        <f t="shared" si="170"/>
        <v>0.00</v>
      </c>
      <c r="AG967" s="44">
        <v>221112</v>
      </c>
      <c r="AH967" s="15" t="s">
        <v>683</v>
      </c>
      <c r="AI967" s="20"/>
      <c r="AJ967" s="20"/>
      <c r="AK967" s="20"/>
      <c r="AL967" s="20"/>
      <c r="AM967" s="20"/>
      <c r="AN967" s="20"/>
      <c r="AO967" s="20"/>
      <c r="AP967" s="20"/>
      <c r="AQ967" s="20"/>
      <c r="AR967" s="20"/>
      <c r="AS967" s="20"/>
      <c r="AT967" s="20"/>
    </row>
    <row r="968" spans="1:46" ht="26.1" customHeight="1" x14ac:dyDescent="0.25">
      <c r="A968" s="39" t="s">
        <v>8</v>
      </c>
      <c r="B968" s="13" t="s">
        <v>260</v>
      </c>
      <c r="C968" s="13">
        <v>34023</v>
      </c>
      <c r="D968" s="13" t="s">
        <v>252</v>
      </c>
      <c r="E968" s="13">
        <v>18072</v>
      </c>
      <c r="F968" s="13" t="s">
        <v>280</v>
      </c>
      <c r="G968" s="13" t="s">
        <v>207</v>
      </c>
      <c r="H968" s="13" t="s">
        <v>208</v>
      </c>
      <c r="I968" s="4">
        <v>10308</v>
      </c>
      <c r="J968" s="4">
        <v>1002</v>
      </c>
      <c r="K968" s="14" t="s">
        <v>38</v>
      </c>
      <c r="L968" s="15" t="s">
        <v>679</v>
      </c>
      <c r="M968" s="68">
        <v>1602.23</v>
      </c>
      <c r="N968" s="61">
        <v>1456.39</v>
      </c>
      <c r="O968" s="65">
        <f t="shared" ref="O968:O1031" si="172">M968/2208</f>
        <v>0.7256476449275362</v>
      </c>
      <c r="P968" s="65">
        <f t="shared" ref="P968:P1031" si="173">N968/2208</f>
        <v>0.65959692028985517</v>
      </c>
      <c r="Q968" s="15">
        <v>16.670324264745101</v>
      </c>
      <c r="R968" s="15">
        <v>19.9145386</v>
      </c>
      <c r="S968" s="15">
        <f t="shared" ref="S968:S1031" si="174">R968-Q968</f>
        <v>3.2442143352548989</v>
      </c>
      <c r="T968" s="15">
        <f t="shared" ref="T968:T1031" si="175">IFERROR(((R968-Q968)/Q968)*100,"0.00")</f>
        <v>19.461015177226397</v>
      </c>
      <c r="U968" s="15">
        <v>6.3366357457577394</v>
      </c>
      <c r="V968" s="15">
        <v>7.7294888310000003</v>
      </c>
      <c r="W968" s="15">
        <f t="shared" ref="W968:W1031" si="176">V968-U968</f>
        <v>1.3928530852422609</v>
      </c>
      <c r="X968" s="16">
        <f t="shared" si="171"/>
        <v>21.980955527935315</v>
      </c>
      <c r="Y968" s="13">
        <v>16.670000000000002</v>
      </c>
      <c r="Z968" s="13">
        <v>0</v>
      </c>
      <c r="AA968" s="13">
        <v>0</v>
      </c>
      <c r="AB968" s="13">
        <v>0</v>
      </c>
      <c r="AC968" s="53">
        <f t="shared" ref="AC968:AC1031" si="177">Z968/2000</f>
        <v>0</v>
      </c>
      <c r="AD968" s="53">
        <f>IFERROR((((V968)/N968)*24),"0.00")</f>
        <v>0.12737503824113047</v>
      </c>
      <c r="AE968" s="53">
        <f t="shared" ref="AE968:AE1031" si="178">AD968-AC968</f>
        <v>0.12737503824113047</v>
      </c>
      <c r="AF968" s="53" t="str">
        <f t="shared" ref="AF968:AF1031" si="179">IFERROR(((AD968-AC968)/AC968)*100,"0.00")</f>
        <v>0.00</v>
      </c>
      <c r="AG968" s="44">
        <v>221112</v>
      </c>
      <c r="AH968" s="15" t="s">
        <v>683</v>
      </c>
      <c r="AI968" s="20"/>
      <c r="AJ968" s="20"/>
      <c r="AK968" s="20"/>
      <c r="AL968" s="20"/>
      <c r="AM968" s="20"/>
      <c r="AN968" s="20"/>
      <c r="AO968" s="20"/>
      <c r="AP968" s="20"/>
      <c r="AQ968" s="20"/>
      <c r="AR968" s="20"/>
      <c r="AS968" s="20"/>
      <c r="AT968" s="20"/>
    </row>
    <row r="969" spans="1:46" ht="26.1" customHeight="1" x14ac:dyDescent="0.25">
      <c r="A969" s="39" t="s">
        <v>8</v>
      </c>
      <c r="B969" s="13" t="s">
        <v>260</v>
      </c>
      <c r="C969" s="13">
        <v>34023</v>
      </c>
      <c r="D969" s="13" t="s">
        <v>252</v>
      </c>
      <c r="E969" s="13">
        <v>18072</v>
      </c>
      <c r="F969" s="13" t="s">
        <v>280</v>
      </c>
      <c r="G969" s="13" t="s">
        <v>207</v>
      </c>
      <c r="H969" s="13" t="s">
        <v>208</v>
      </c>
      <c r="I969" s="4">
        <v>10308</v>
      </c>
      <c r="J969" s="4">
        <v>1002</v>
      </c>
      <c r="K969" s="14" t="s">
        <v>39</v>
      </c>
      <c r="L969" s="15" t="s">
        <v>679</v>
      </c>
      <c r="M969" s="68">
        <v>1602.23</v>
      </c>
      <c r="N969" s="61">
        <v>1456.39</v>
      </c>
      <c r="O969" s="65">
        <f t="shared" si="172"/>
        <v>0.7256476449275362</v>
      </c>
      <c r="P969" s="65">
        <f t="shared" si="173"/>
        <v>0.65959692028985517</v>
      </c>
      <c r="Q969" s="15">
        <v>16.670324264745101</v>
      </c>
      <c r="R969" s="15">
        <v>19.9145386</v>
      </c>
      <c r="S969" s="15">
        <f t="shared" si="174"/>
        <v>3.2442143352548989</v>
      </c>
      <c r="T969" s="15">
        <f t="shared" si="175"/>
        <v>19.461015177226397</v>
      </c>
      <c r="U969" s="15">
        <v>6.3366357457577394</v>
      </c>
      <c r="V969" s="15">
        <v>7.7294888310000003</v>
      </c>
      <c r="W969" s="15">
        <f t="shared" si="176"/>
        <v>1.3928530852422609</v>
      </c>
      <c r="X969" s="16">
        <f t="shared" ref="X969:X1032" si="180">IFERROR(((V969-U969)/U969)*100,"0")</f>
        <v>21.980955527935315</v>
      </c>
      <c r="Y969" s="13">
        <v>16.670000000000002</v>
      </c>
      <c r="Z969" s="13">
        <v>0</v>
      </c>
      <c r="AA969" s="13">
        <v>0</v>
      </c>
      <c r="AB969" s="13">
        <v>0</v>
      </c>
      <c r="AC969" s="53">
        <f t="shared" si="177"/>
        <v>0</v>
      </c>
      <c r="AD969" s="53">
        <f>IFERROR((((V969)/N969)*24),"0.00")</f>
        <v>0.12737503824113047</v>
      </c>
      <c r="AE969" s="53">
        <f t="shared" si="178"/>
        <v>0.12737503824113047</v>
      </c>
      <c r="AF969" s="53" t="str">
        <f t="shared" si="179"/>
        <v>0.00</v>
      </c>
      <c r="AG969" s="44">
        <v>221112</v>
      </c>
      <c r="AH969" s="15" t="s">
        <v>683</v>
      </c>
      <c r="AI969" s="20"/>
      <c r="AJ969" s="20"/>
      <c r="AK969" s="20"/>
      <c r="AL969" s="20"/>
      <c r="AM969" s="20"/>
      <c r="AN969" s="20"/>
      <c r="AO969" s="20"/>
      <c r="AP969" s="20"/>
      <c r="AQ969" s="20"/>
      <c r="AR969" s="20"/>
      <c r="AS969" s="20"/>
      <c r="AT969" s="20"/>
    </row>
    <row r="970" spans="1:46" ht="26.1" customHeight="1" x14ac:dyDescent="0.25">
      <c r="A970" s="40" t="s">
        <v>8</v>
      </c>
      <c r="B970" s="13" t="s">
        <v>260</v>
      </c>
      <c r="C970" s="13">
        <v>34023</v>
      </c>
      <c r="D970" s="13" t="s">
        <v>252</v>
      </c>
      <c r="E970" s="13">
        <v>18072</v>
      </c>
      <c r="F970" s="13" t="s">
        <v>280</v>
      </c>
      <c r="G970" s="13" t="s">
        <v>207</v>
      </c>
      <c r="H970" s="13" t="s">
        <v>208</v>
      </c>
      <c r="I970" s="4">
        <v>10308</v>
      </c>
      <c r="J970" s="4">
        <v>1002</v>
      </c>
      <c r="K970" s="13" t="s">
        <v>37</v>
      </c>
      <c r="L970" s="15" t="s">
        <v>679</v>
      </c>
      <c r="M970" s="68">
        <v>1602.23</v>
      </c>
      <c r="N970" s="61">
        <v>1456.39</v>
      </c>
      <c r="O970" s="65">
        <f t="shared" si="172"/>
        <v>0.7256476449275362</v>
      </c>
      <c r="P970" s="65">
        <f t="shared" si="173"/>
        <v>0.65959692028985517</v>
      </c>
      <c r="Q970" s="15">
        <v>1.32665199999966</v>
      </c>
      <c r="R970" s="15">
        <v>1.5848319470000001</v>
      </c>
      <c r="S970" s="15">
        <f t="shared" si="174"/>
        <v>0.25817994700034008</v>
      </c>
      <c r="T970" s="15">
        <f t="shared" si="175"/>
        <v>19.46101517205765</v>
      </c>
      <c r="U970" s="15">
        <v>0.50427996191744207</v>
      </c>
      <c r="V970" s="15">
        <v>0.61512551599999998</v>
      </c>
      <c r="W970" s="15">
        <f t="shared" si="176"/>
        <v>0.11084555408255792</v>
      </c>
      <c r="X970" s="16">
        <f t="shared" si="180"/>
        <v>21.980955511515038</v>
      </c>
      <c r="Y970" s="13">
        <v>1.4</v>
      </c>
      <c r="Z970" s="13">
        <v>0</v>
      </c>
      <c r="AA970" s="13">
        <v>0</v>
      </c>
      <c r="AB970" s="13">
        <v>0</v>
      </c>
      <c r="AC970" s="53">
        <f t="shared" si="177"/>
        <v>0</v>
      </c>
      <c r="AD970" s="53">
        <f>IFERROR((((V970)/N970)*24),"0.00")</f>
        <v>1.0136716390527262E-2</v>
      </c>
      <c r="AE970" s="53">
        <f t="shared" si="178"/>
        <v>1.0136716390527262E-2</v>
      </c>
      <c r="AF970" s="53" t="str">
        <f t="shared" si="179"/>
        <v>0.00</v>
      </c>
      <c r="AG970" s="44">
        <v>221112</v>
      </c>
      <c r="AH970" s="15" t="s">
        <v>683</v>
      </c>
      <c r="AI970" s="59"/>
      <c r="AJ970" s="20"/>
      <c r="AK970" s="20"/>
      <c r="AL970" s="20"/>
      <c r="AM970" s="20"/>
      <c r="AN970" s="20"/>
      <c r="AO970" s="20"/>
      <c r="AP970" s="20"/>
      <c r="AQ970" s="20"/>
      <c r="AR970" s="20"/>
      <c r="AS970" s="20"/>
      <c r="AT970" s="20"/>
    </row>
    <row r="971" spans="1:46" ht="26.1" customHeight="1" x14ac:dyDescent="0.25">
      <c r="A971" s="39" t="s">
        <v>8</v>
      </c>
      <c r="B971" s="13" t="s">
        <v>260</v>
      </c>
      <c r="C971" s="13">
        <v>34023</v>
      </c>
      <c r="D971" s="13" t="s">
        <v>252</v>
      </c>
      <c r="E971" s="13">
        <v>18072</v>
      </c>
      <c r="F971" s="13" t="s">
        <v>280</v>
      </c>
      <c r="G971" s="13" t="s">
        <v>207</v>
      </c>
      <c r="H971" s="13" t="s">
        <v>208</v>
      </c>
      <c r="I971" s="4">
        <v>10308</v>
      </c>
      <c r="J971" s="4">
        <v>1002</v>
      </c>
      <c r="K971" s="14" t="s">
        <v>34</v>
      </c>
      <c r="L971" s="15" t="s">
        <v>679</v>
      </c>
      <c r="M971" s="68">
        <v>1602.23</v>
      </c>
      <c r="N971" s="61">
        <v>1456.39</v>
      </c>
      <c r="O971" s="65">
        <f t="shared" si="172"/>
        <v>0.7256476449275362</v>
      </c>
      <c r="P971" s="65">
        <f t="shared" si="173"/>
        <v>0.65959692028985517</v>
      </c>
      <c r="Q971" s="15">
        <v>3.6922336236239301</v>
      </c>
      <c r="R971" s="15">
        <v>4.4107797700000004</v>
      </c>
      <c r="S971" s="15">
        <f t="shared" si="174"/>
        <v>0.71854614637607028</v>
      </c>
      <c r="T971" s="15">
        <f t="shared" si="175"/>
        <v>19.461015190875617</v>
      </c>
      <c r="U971" s="15">
        <v>1.4034723733972689</v>
      </c>
      <c r="V971" s="15">
        <v>1.711969012</v>
      </c>
      <c r="W971" s="15">
        <f t="shared" si="176"/>
        <v>0.30849663860273102</v>
      </c>
      <c r="X971" s="16">
        <f t="shared" si="180"/>
        <v>21.980955553544586</v>
      </c>
      <c r="Y971" s="13">
        <v>3.7</v>
      </c>
      <c r="Z971" s="13">
        <v>33.35</v>
      </c>
      <c r="AA971" s="13">
        <v>0</v>
      </c>
      <c r="AB971" s="13">
        <v>0</v>
      </c>
      <c r="AC971" s="53">
        <f t="shared" si="177"/>
        <v>1.6675000000000002E-2</v>
      </c>
      <c r="AD971" s="69">
        <f>AC971+(AC971*(X971/100))</f>
        <v>2.0340324338553564E-2</v>
      </c>
      <c r="AE971" s="53">
        <f t="shared" si="178"/>
        <v>3.6653243385535612E-3</v>
      </c>
      <c r="AF971" s="53">
        <f t="shared" si="179"/>
        <v>21.980955553544593</v>
      </c>
      <c r="AG971" s="44">
        <v>221112</v>
      </c>
      <c r="AH971" s="15" t="s">
        <v>683</v>
      </c>
      <c r="AI971" s="20"/>
      <c r="AJ971" s="20"/>
      <c r="AK971" s="20"/>
      <c r="AL971" s="20"/>
      <c r="AM971" s="20"/>
      <c r="AN971" s="20"/>
      <c r="AO971" s="20"/>
      <c r="AP971" s="20"/>
      <c r="AQ971" s="20"/>
      <c r="AR971" s="20"/>
      <c r="AS971" s="20"/>
      <c r="AT971" s="20"/>
    </row>
    <row r="972" spans="1:46" ht="26.1" customHeight="1" x14ac:dyDescent="0.25">
      <c r="A972" s="39" t="s">
        <v>8</v>
      </c>
      <c r="B972" s="13" t="s">
        <v>260</v>
      </c>
      <c r="C972" s="13">
        <v>34023</v>
      </c>
      <c r="D972" s="13" t="s">
        <v>252</v>
      </c>
      <c r="E972" s="13">
        <v>18072</v>
      </c>
      <c r="F972" s="13" t="s">
        <v>280</v>
      </c>
      <c r="G972" s="13" t="s">
        <v>207</v>
      </c>
      <c r="H972" s="13" t="s">
        <v>208</v>
      </c>
      <c r="I972" s="4">
        <v>10308</v>
      </c>
      <c r="J972" s="4">
        <v>1002</v>
      </c>
      <c r="K972" s="14" t="s">
        <v>35</v>
      </c>
      <c r="L972" s="15" t="s">
        <v>679</v>
      </c>
      <c r="M972" s="68">
        <v>1602.23</v>
      </c>
      <c r="N972" s="61">
        <v>1456.39</v>
      </c>
      <c r="O972" s="65">
        <f t="shared" si="172"/>
        <v>0.7256476449275362</v>
      </c>
      <c r="P972" s="65">
        <f t="shared" si="173"/>
        <v>0.65959692028985517</v>
      </c>
      <c r="Q972" s="15">
        <v>5.8589335943733101</v>
      </c>
      <c r="R972" s="15">
        <v>6.99914155</v>
      </c>
      <c r="S972" s="15">
        <f t="shared" si="174"/>
        <v>1.14020795562669</v>
      </c>
      <c r="T972" s="15">
        <f t="shared" si="175"/>
        <v>19.461015170434788</v>
      </c>
      <c r="U972" s="15">
        <v>2.2270669398220182</v>
      </c>
      <c r="V972" s="15">
        <v>2.7165975339999999</v>
      </c>
      <c r="W972" s="15">
        <f t="shared" si="176"/>
        <v>0.48953059417798173</v>
      </c>
      <c r="X972" s="16">
        <f t="shared" si="180"/>
        <v>21.980955553006584</v>
      </c>
      <c r="Y972" s="13">
        <v>5.85</v>
      </c>
      <c r="Z972" s="13">
        <v>54.35</v>
      </c>
      <c r="AA972" s="13">
        <v>0</v>
      </c>
      <c r="AB972" s="13">
        <v>46.33</v>
      </c>
      <c r="AC972" s="53">
        <f t="shared" si="177"/>
        <v>2.7175000000000001E-2</v>
      </c>
      <c r="AD972" s="69">
        <f>AC972+(AC972*(X972/100))</f>
        <v>3.314832467152954E-2</v>
      </c>
      <c r="AE972" s="53">
        <f t="shared" si="178"/>
        <v>5.9733246715295389E-3</v>
      </c>
      <c r="AF972" s="53">
        <f t="shared" si="179"/>
        <v>21.980955553006581</v>
      </c>
      <c r="AG972" s="44">
        <v>221112</v>
      </c>
      <c r="AH972" s="15" t="s">
        <v>683</v>
      </c>
      <c r="AI972" s="20"/>
      <c r="AJ972" s="20"/>
      <c r="AK972" s="20"/>
      <c r="AL972" s="20"/>
      <c r="AM972" s="20"/>
      <c r="AN972" s="20"/>
      <c r="AO972" s="20"/>
      <c r="AP972" s="20"/>
      <c r="AQ972" s="20"/>
      <c r="AR972" s="20"/>
      <c r="AS972" s="20"/>
      <c r="AT972" s="20"/>
    </row>
    <row r="973" spans="1:46" ht="26.1" customHeight="1" x14ac:dyDescent="0.25">
      <c r="A973" s="39" t="s">
        <v>8</v>
      </c>
      <c r="B973" s="13" t="s">
        <v>260</v>
      </c>
      <c r="C973" s="13">
        <v>34023</v>
      </c>
      <c r="D973" s="13" t="s">
        <v>252</v>
      </c>
      <c r="E973" s="13">
        <v>18072</v>
      </c>
      <c r="F973" s="13" t="s">
        <v>280</v>
      </c>
      <c r="G973" s="13" t="s">
        <v>207</v>
      </c>
      <c r="H973" s="13" t="s">
        <v>208</v>
      </c>
      <c r="I973" s="4">
        <v>10308</v>
      </c>
      <c r="J973" s="4">
        <v>1002</v>
      </c>
      <c r="K973" s="14" t="s">
        <v>36</v>
      </c>
      <c r="L973" s="15" t="s">
        <v>679</v>
      </c>
      <c r="M973" s="68">
        <v>1602.23</v>
      </c>
      <c r="N973" s="61">
        <v>1456.39</v>
      </c>
      <c r="O973" s="65">
        <f t="shared" si="172"/>
        <v>0.7256476449275362</v>
      </c>
      <c r="P973" s="65">
        <f t="shared" si="173"/>
        <v>0.65959692028985517</v>
      </c>
      <c r="Q973" s="15">
        <v>191.00502664520599</v>
      </c>
      <c r="R973" s="15">
        <v>228.1697116</v>
      </c>
      <c r="S973" s="15">
        <f t="shared" si="174"/>
        <v>37.164684954794012</v>
      </c>
      <c r="T973" s="15">
        <f t="shared" si="175"/>
        <v>19.457438166707433</v>
      </c>
      <c r="U973" s="15">
        <v>72.302857679086799</v>
      </c>
      <c r="V973" s="15">
        <v>88.195716680000004</v>
      </c>
      <c r="W973" s="15">
        <f t="shared" si="176"/>
        <v>15.892859000913205</v>
      </c>
      <c r="X973" s="16">
        <f t="shared" si="180"/>
        <v>21.980955540447646</v>
      </c>
      <c r="Y973" s="13">
        <v>190.9</v>
      </c>
      <c r="Z973" s="13">
        <v>1582.01</v>
      </c>
      <c r="AA973" s="13">
        <v>110.7</v>
      </c>
      <c r="AB973" s="13">
        <v>0</v>
      </c>
      <c r="AC973" s="53">
        <f t="shared" si="177"/>
        <v>0.79100499999999996</v>
      </c>
      <c r="AD973" s="53">
        <f>AC973+(AC973*(X973/100))</f>
        <v>0.96487545737271785</v>
      </c>
      <c r="AE973" s="53">
        <f t="shared" si="178"/>
        <v>0.17387045737271789</v>
      </c>
      <c r="AF973" s="53">
        <f t="shared" si="179"/>
        <v>21.980955540447646</v>
      </c>
      <c r="AG973" s="44">
        <v>221112</v>
      </c>
      <c r="AH973" s="15" t="s">
        <v>683</v>
      </c>
      <c r="AI973" s="20"/>
      <c r="AJ973" s="20"/>
      <c r="AK973" s="20"/>
      <c r="AL973" s="20"/>
      <c r="AM973" s="20"/>
      <c r="AN973" s="20"/>
      <c r="AO973" s="20"/>
      <c r="AP973" s="20"/>
      <c r="AQ973" s="20"/>
      <c r="AR973" s="20"/>
      <c r="AS973" s="20"/>
      <c r="AT973" s="20"/>
    </row>
    <row r="974" spans="1:46" ht="26.1" customHeight="1" x14ac:dyDescent="0.25">
      <c r="A974" s="39" t="s">
        <v>47</v>
      </c>
      <c r="B974" s="13" t="s">
        <v>261</v>
      </c>
      <c r="C974" s="13">
        <v>34029</v>
      </c>
      <c r="D974" s="13" t="s">
        <v>251</v>
      </c>
      <c r="E974" s="13">
        <v>78896</v>
      </c>
      <c r="F974" s="13" t="s">
        <v>584</v>
      </c>
      <c r="G974" s="13" t="s">
        <v>166</v>
      </c>
      <c r="H974" s="13" t="s">
        <v>210</v>
      </c>
      <c r="I974" s="4">
        <v>55938</v>
      </c>
      <c r="J974" s="4" t="s">
        <v>647</v>
      </c>
      <c r="K974" s="14" t="s">
        <v>40</v>
      </c>
      <c r="L974" s="15" t="s">
        <v>679</v>
      </c>
      <c r="M974" s="68">
        <v>412.19</v>
      </c>
      <c r="N974" s="61">
        <v>757.28</v>
      </c>
      <c r="O974" s="65">
        <f t="shared" si="172"/>
        <v>0.18668025362318841</v>
      </c>
      <c r="P974" s="65">
        <f t="shared" si="173"/>
        <v>0.34297101449275363</v>
      </c>
      <c r="Q974" s="15">
        <v>7.1035770550125603E-3</v>
      </c>
      <c r="R974" s="15">
        <v>5.032374E-3</v>
      </c>
      <c r="S974" s="15">
        <f t="shared" si="174"/>
        <v>-2.0712030550125602E-3</v>
      </c>
      <c r="T974" s="15">
        <f t="shared" si="175"/>
        <v>-29.157184316752627</v>
      </c>
      <c r="U974" s="15">
        <v>3.294718714486462E-3</v>
      </c>
      <c r="V974" s="15">
        <v>2.8434290000000002E-3</v>
      </c>
      <c r="W974" s="15">
        <f t="shared" si="176"/>
        <v>-4.5128971448646187E-4</v>
      </c>
      <c r="X974" s="16">
        <f t="shared" si="180"/>
        <v>-13.697367016558895</v>
      </c>
      <c r="Y974" s="13">
        <v>0</v>
      </c>
      <c r="Z974" s="13">
        <v>0</v>
      </c>
      <c r="AA974" s="13">
        <v>0</v>
      </c>
      <c r="AB974" s="13">
        <v>0</v>
      </c>
      <c r="AC974" s="53">
        <f t="shared" si="177"/>
        <v>0</v>
      </c>
      <c r="AD974" s="53">
        <f t="shared" ref="AD974:AD981" si="181">IFERROR((((V974)/N974)*24),"0.00")</f>
        <v>9.0115011620536659E-5</v>
      </c>
      <c r="AE974" s="53">
        <f t="shared" si="178"/>
        <v>9.0115011620536659E-5</v>
      </c>
      <c r="AF974" s="53" t="str">
        <f t="shared" si="179"/>
        <v>0.00</v>
      </c>
      <c r="AG974" s="44">
        <v>221112</v>
      </c>
      <c r="AH974" s="15" t="s">
        <v>686</v>
      </c>
      <c r="AI974" s="20"/>
      <c r="AJ974" s="20"/>
      <c r="AK974" s="20"/>
      <c r="AL974" s="20"/>
      <c r="AM974" s="20"/>
      <c r="AN974" s="20"/>
      <c r="AO974" s="20"/>
      <c r="AP974" s="20"/>
      <c r="AQ974" s="20"/>
      <c r="AR974" s="20"/>
      <c r="AS974" s="20"/>
      <c r="AT974" s="20"/>
    </row>
    <row r="975" spans="1:46" ht="26.1" customHeight="1" x14ac:dyDescent="0.25">
      <c r="A975" s="39" t="s">
        <v>47</v>
      </c>
      <c r="B975" s="13" t="s">
        <v>261</v>
      </c>
      <c r="C975" s="13">
        <v>34029</v>
      </c>
      <c r="D975" s="13" t="s">
        <v>251</v>
      </c>
      <c r="E975" s="13">
        <v>78896</v>
      </c>
      <c r="F975" s="13" t="s">
        <v>584</v>
      </c>
      <c r="G975" s="13" t="s">
        <v>166</v>
      </c>
      <c r="H975" s="13" t="s">
        <v>210</v>
      </c>
      <c r="I975" s="4">
        <v>55938</v>
      </c>
      <c r="J975" s="4" t="s">
        <v>647</v>
      </c>
      <c r="K975" s="14" t="s">
        <v>38</v>
      </c>
      <c r="L975" s="15" t="s">
        <v>679</v>
      </c>
      <c r="M975" s="68">
        <v>412.19</v>
      </c>
      <c r="N975" s="61">
        <v>757.28</v>
      </c>
      <c r="O975" s="65">
        <f t="shared" si="172"/>
        <v>0.18668025362318841</v>
      </c>
      <c r="P975" s="65">
        <f t="shared" si="173"/>
        <v>0.34297101449275363</v>
      </c>
      <c r="Q975" s="15">
        <v>4.8517431285735801</v>
      </c>
      <c r="R975" s="15">
        <v>3.4371114129999998</v>
      </c>
      <c r="S975" s="15">
        <f t="shared" si="174"/>
        <v>-1.4146317155735804</v>
      </c>
      <c r="T975" s="15">
        <f t="shared" si="175"/>
        <v>-29.15718491447597</v>
      </c>
      <c r="U975" s="15">
        <v>2.2502928819942531</v>
      </c>
      <c r="V975" s="15">
        <v>1.942062172</v>
      </c>
      <c r="W975" s="15">
        <f t="shared" si="176"/>
        <v>-0.30823070999425317</v>
      </c>
      <c r="X975" s="16">
        <f t="shared" si="180"/>
        <v>-13.697359684180006</v>
      </c>
      <c r="Y975" s="13">
        <v>4.8499999999999996</v>
      </c>
      <c r="Z975" s="13">
        <v>0</v>
      </c>
      <c r="AA975" s="13">
        <v>0</v>
      </c>
      <c r="AB975" s="13">
        <v>0</v>
      </c>
      <c r="AC975" s="53">
        <f t="shared" si="177"/>
        <v>0</v>
      </c>
      <c r="AD975" s="53">
        <f t="shared" si="181"/>
        <v>6.1548558166068031E-2</v>
      </c>
      <c r="AE975" s="53">
        <f t="shared" si="178"/>
        <v>6.1548558166068031E-2</v>
      </c>
      <c r="AF975" s="53" t="str">
        <f t="shared" si="179"/>
        <v>0.00</v>
      </c>
      <c r="AG975" s="44">
        <v>221112</v>
      </c>
      <c r="AH975" s="15" t="s">
        <v>686</v>
      </c>
      <c r="AI975" s="20"/>
      <c r="AJ975" s="20"/>
      <c r="AK975" s="20"/>
      <c r="AL975" s="20"/>
      <c r="AM975" s="20"/>
      <c r="AN975" s="20"/>
      <c r="AO975" s="20"/>
      <c r="AP975" s="20"/>
      <c r="AQ975" s="20"/>
      <c r="AR975" s="20"/>
      <c r="AS975" s="20"/>
      <c r="AT975" s="20"/>
    </row>
    <row r="976" spans="1:46" ht="26.1" customHeight="1" x14ac:dyDescent="0.25">
      <c r="A976" s="39" t="s">
        <v>47</v>
      </c>
      <c r="B976" s="13" t="s">
        <v>261</v>
      </c>
      <c r="C976" s="13">
        <v>34029</v>
      </c>
      <c r="D976" s="13" t="s">
        <v>251</v>
      </c>
      <c r="E976" s="13">
        <v>78896</v>
      </c>
      <c r="F976" s="13" t="s">
        <v>584</v>
      </c>
      <c r="G976" s="13" t="s">
        <v>166</v>
      </c>
      <c r="H976" s="13" t="s">
        <v>210</v>
      </c>
      <c r="I976" s="4">
        <v>55938</v>
      </c>
      <c r="J976" s="4" t="s">
        <v>647</v>
      </c>
      <c r="K976" s="14" t="s">
        <v>39</v>
      </c>
      <c r="L976" s="15" t="s">
        <v>679</v>
      </c>
      <c r="M976" s="68">
        <v>412.19</v>
      </c>
      <c r="N976" s="61">
        <v>757.28</v>
      </c>
      <c r="O976" s="65">
        <f t="shared" si="172"/>
        <v>0.18668025362318841</v>
      </c>
      <c r="P976" s="65">
        <f t="shared" si="173"/>
        <v>0.34297101449275363</v>
      </c>
      <c r="Q976" s="15">
        <v>4.8517431285735801</v>
      </c>
      <c r="R976" s="15">
        <v>3.4371114129999998</v>
      </c>
      <c r="S976" s="15">
        <f t="shared" si="174"/>
        <v>-1.4146317155735804</v>
      </c>
      <c r="T976" s="15">
        <f t="shared" si="175"/>
        <v>-29.15718491447597</v>
      </c>
      <c r="U976" s="15">
        <v>2.2502928819942531</v>
      </c>
      <c r="V976" s="15">
        <v>1.942062172</v>
      </c>
      <c r="W976" s="15">
        <f t="shared" si="176"/>
        <v>-0.30823070999425317</v>
      </c>
      <c r="X976" s="16">
        <f t="shared" si="180"/>
        <v>-13.697359684180006</v>
      </c>
      <c r="Y976" s="13">
        <v>4.8499999999999996</v>
      </c>
      <c r="Z976" s="13">
        <v>0</v>
      </c>
      <c r="AA976" s="13">
        <v>0</v>
      </c>
      <c r="AB976" s="13">
        <v>0</v>
      </c>
      <c r="AC976" s="53">
        <f t="shared" si="177"/>
        <v>0</v>
      </c>
      <c r="AD976" s="53">
        <f t="shared" si="181"/>
        <v>6.1548558166068031E-2</v>
      </c>
      <c r="AE976" s="53">
        <f t="shared" si="178"/>
        <v>6.1548558166068031E-2</v>
      </c>
      <c r="AF976" s="53" t="str">
        <f t="shared" si="179"/>
        <v>0.00</v>
      </c>
      <c r="AG976" s="44">
        <v>221112</v>
      </c>
      <c r="AH976" s="15" t="s">
        <v>686</v>
      </c>
      <c r="AI976" s="20"/>
      <c r="AJ976" s="20"/>
      <c r="AK976" s="20"/>
      <c r="AL976" s="20"/>
      <c r="AM976" s="20"/>
      <c r="AN976" s="20"/>
      <c r="AO976" s="20"/>
      <c r="AP976" s="20"/>
      <c r="AQ976" s="20"/>
      <c r="AR976" s="20"/>
      <c r="AS976" s="20"/>
      <c r="AT976" s="20"/>
    </row>
    <row r="977" spans="1:46" ht="26.1" customHeight="1" x14ac:dyDescent="0.25">
      <c r="A977" s="39" t="s">
        <v>47</v>
      </c>
      <c r="B977" s="13" t="s">
        <v>261</v>
      </c>
      <c r="C977" s="13">
        <v>34029</v>
      </c>
      <c r="D977" s="13" t="s">
        <v>251</v>
      </c>
      <c r="E977" s="13">
        <v>78896</v>
      </c>
      <c r="F977" s="13" t="s">
        <v>584</v>
      </c>
      <c r="G977" s="13" t="s">
        <v>166</v>
      </c>
      <c r="H977" s="13" t="s">
        <v>210</v>
      </c>
      <c r="I977" s="4">
        <v>55938</v>
      </c>
      <c r="J977" s="4" t="s">
        <v>647</v>
      </c>
      <c r="K977" s="14" t="s">
        <v>37</v>
      </c>
      <c r="L977" s="15" t="s">
        <v>679</v>
      </c>
      <c r="M977" s="68">
        <v>412.19</v>
      </c>
      <c r="N977" s="61">
        <v>757.28</v>
      </c>
      <c r="O977" s="65">
        <f t="shared" si="172"/>
        <v>0.18668025362318841</v>
      </c>
      <c r="P977" s="65">
        <f t="shared" si="173"/>
        <v>0.34297101449275363</v>
      </c>
      <c r="Q977" s="15">
        <v>0.42622350000102499</v>
      </c>
      <c r="R977" s="15">
        <v>0.301948726</v>
      </c>
      <c r="S977" s="15">
        <f t="shared" si="174"/>
        <v>-0.12427477400102499</v>
      </c>
      <c r="T977" s="15">
        <f t="shared" si="175"/>
        <v>-29.157184904334493</v>
      </c>
      <c r="U977" s="15">
        <v>0.19768723998222171</v>
      </c>
      <c r="V977" s="15">
        <v>0.17060930799999999</v>
      </c>
      <c r="W977" s="15">
        <f t="shared" si="176"/>
        <v>-2.707793198222172E-2</v>
      </c>
      <c r="X977" s="16">
        <f t="shared" si="180"/>
        <v>-13.697359518326463</v>
      </c>
      <c r="Y977" s="13">
        <v>0.5</v>
      </c>
      <c r="Z977" s="13">
        <v>0</v>
      </c>
      <c r="AA977" s="13">
        <v>0</v>
      </c>
      <c r="AB977" s="13">
        <v>0</v>
      </c>
      <c r="AC977" s="53">
        <f t="shared" si="177"/>
        <v>0</v>
      </c>
      <c r="AD977" s="53">
        <f t="shared" si="181"/>
        <v>5.4070137756180008E-3</v>
      </c>
      <c r="AE977" s="53">
        <f t="shared" si="178"/>
        <v>5.4070137756180008E-3</v>
      </c>
      <c r="AF977" s="53" t="str">
        <f t="shared" si="179"/>
        <v>0.00</v>
      </c>
      <c r="AG977" s="44">
        <v>221112</v>
      </c>
      <c r="AH977" s="15" t="s">
        <v>686</v>
      </c>
      <c r="AI977" s="20"/>
      <c r="AJ977" s="20"/>
      <c r="AK977" s="20"/>
      <c r="AL977" s="20"/>
      <c r="AM977" s="20"/>
      <c r="AN977" s="20"/>
      <c r="AO977" s="20"/>
      <c r="AP977" s="20"/>
      <c r="AQ977" s="20"/>
      <c r="AR977" s="20"/>
      <c r="AS977" s="20"/>
      <c r="AT977" s="20"/>
    </row>
    <row r="978" spans="1:46" ht="26.1" customHeight="1" x14ac:dyDescent="0.25">
      <c r="A978" s="39" t="s">
        <v>47</v>
      </c>
      <c r="B978" s="13" t="s">
        <v>261</v>
      </c>
      <c r="C978" s="13">
        <v>34029</v>
      </c>
      <c r="D978" s="13" t="s">
        <v>251</v>
      </c>
      <c r="E978" s="13">
        <v>78896</v>
      </c>
      <c r="F978" s="13" t="s">
        <v>584</v>
      </c>
      <c r="G978" s="13" t="s">
        <v>166</v>
      </c>
      <c r="H978" s="13" t="s">
        <v>210</v>
      </c>
      <c r="I978" s="4">
        <v>55938</v>
      </c>
      <c r="J978" s="4" t="s">
        <v>648</v>
      </c>
      <c r="K978" s="14" t="s">
        <v>40</v>
      </c>
      <c r="L978" s="15" t="s">
        <v>679</v>
      </c>
      <c r="M978" s="68">
        <v>407.99</v>
      </c>
      <c r="N978" s="61">
        <v>784.32</v>
      </c>
      <c r="O978" s="65">
        <f t="shared" si="172"/>
        <v>0.18477807971014493</v>
      </c>
      <c r="P978" s="65">
        <f t="shared" si="173"/>
        <v>0.35521739130434787</v>
      </c>
      <c r="Q978" s="15">
        <v>6.7468042749806896E-3</v>
      </c>
      <c r="R978" s="15">
        <v>4.8346079999999998E-3</v>
      </c>
      <c r="S978" s="15">
        <f t="shared" si="174"/>
        <v>-1.9121962749806898E-3</v>
      </c>
      <c r="T978" s="15">
        <f t="shared" si="175"/>
        <v>-28.342252080317877</v>
      </c>
      <c r="U978" s="15">
        <v>3.270750055161972E-3</v>
      </c>
      <c r="V978" s="15">
        <v>2.85981E-3</v>
      </c>
      <c r="W978" s="15">
        <f t="shared" si="176"/>
        <v>-4.1094005516197204E-4</v>
      </c>
      <c r="X978" s="16">
        <f t="shared" si="180"/>
        <v>-12.564092279488525</v>
      </c>
      <c r="Y978" s="13">
        <v>0</v>
      </c>
      <c r="Z978" s="13">
        <v>0</v>
      </c>
      <c r="AA978" s="13">
        <v>0</v>
      </c>
      <c r="AB978" s="13">
        <v>0</v>
      </c>
      <c r="AC978" s="53">
        <f t="shared" si="177"/>
        <v>0</v>
      </c>
      <c r="AD978" s="53">
        <f t="shared" si="181"/>
        <v>8.7509485924112598E-5</v>
      </c>
      <c r="AE978" s="53">
        <f t="shared" si="178"/>
        <v>8.7509485924112598E-5</v>
      </c>
      <c r="AF978" s="53" t="str">
        <f t="shared" si="179"/>
        <v>0.00</v>
      </c>
      <c r="AG978" s="44">
        <v>221112</v>
      </c>
      <c r="AH978" s="15" t="s">
        <v>686</v>
      </c>
      <c r="AI978" s="20"/>
      <c r="AJ978" s="20"/>
      <c r="AK978" s="20"/>
      <c r="AL978" s="20"/>
      <c r="AM978" s="20"/>
      <c r="AN978" s="20"/>
      <c r="AO978" s="20"/>
      <c r="AP978" s="20"/>
      <c r="AQ978" s="20"/>
      <c r="AR978" s="20"/>
      <c r="AS978" s="20"/>
      <c r="AT978" s="20"/>
    </row>
    <row r="979" spans="1:46" ht="26.1" customHeight="1" x14ac:dyDescent="0.25">
      <c r="A979" s="39" t="s">
        <v>47</v>
      </c>
      <c r="B979" s="13" t="s">
        <v>261</v>
      </c>
      <c r="C979" s="13">
        <v>34029</v>
      </c>
      <c r="D979" s="13" t="s">
        <v>251</v>
      </c>
      <c r="E979" s="13">
        <v>78896</v>
      </c>
      <c r="F979" s="13" t="s">
        <v>584</v>
      </c>
      <c r="G979" s="13" t="s">
        <v>166</v>
      </c>
      <c r="H979" s="13" t="s">
        <v>210</v>
      </c>
      <c r="I979" s="4">
        <v>55938</v>
      </c>
      <c r="J979" s="4" t="s">
        <v>648</v>
      </c>
      <c r="K979" s="14" t="s">
        <v>38</v>
      </c>
      <c r="L979" s="15" t="s">
        <v>679</v>
      </c>
      <c r="M979" s="68">
        <v>407.99</v>
      </c>
      <c r="N979" s="61">
        <v>784.32</v>
      </c>
      <c r="O979" s="65">
        <f t="shared" si="172"/>
        <v>0.18477807971014493</v>
      </c>
      <c r="P979" s="65">
        <f t="shared" si="173"/>
        <v>0.35521739130434787</v>
      </c>
      <c r="Q979" s="15">
        <v>4.6080673198118198</v>
      </c>
      <c r="R979" s="15">
        <v>3.302037543</v>
      </c>
      <c r="S979" s="15">
        <f t="shared" si="174"/>
        <v>-1.3060297768118199</v>
      </c>
      <c r="T979" s="15">
        <f t="shared" si="175"/>
        <v>-28.342246025718964</v>
      </c>
      <c r="U979" s="15">
        <v>2.2339222876756337</v>
      </c>
      <c r="V979" s="15">
        <v>1.9532505179999999</v>
      </c>
      <c r="W979" s="15">
        <f t="shared" si="176"/>
        <v>-0.28067176967563379</v>
      </c>
      <c r="X979" s="16">
        <f t="shared" si="180"/>
        <v>-12.564079387366201</v>
      </c>
      <c r="Y979" s="13">
        <v>4.6100000000000003</v>
      </c>
      <c r="Z979" s="13">
        <v>0</v>
      </c>
      <c r="AA979" s="13">
        <v>0</v>
      </c>
      <c r="AB979" s="13">
        <v>0</v>
      </c>
      <c r="AC979" s="53">
        <f t="shared" si="177"/>
        <v>0</v>
      </c>
      <c r="AD979" s="53">
        <f t="shared" si="181"/>
        <v>5.9768987698898407E-2</v>
      </c>
      <c r="AE979" s="53">
        <f t="shared" si="178"/>
        <v>5.9768987698898407E-2</v>
      </c>
      <c r="AF979" s="53" t="str">
        <f t="shared" si="179"/>
        <v>0.00</v>
      </c>
      <c r="AG979" s="44">
        <v>221112</v>
      </c>
      <c r="AH979" s="15" t="s">
        <v>686</v>
      </c>
      <c r="AI979" s="20"/>
      <c r="AJ979" s="20"/>
      <c r="AK979" s="20"/>
      <c r="AL979" s="20"/>
      <c r="AM979" s="20"/>
      <c r="AN979" s="20"/>
      <c r="AO979" s="20"/>
      <c r="AP979" s="20"/>
      <c r="AQ979" s="20"/>
      <c r="AR979" s="20"/>
      <c r="AS979" s="20"/>
      <c r="AT979" s="20"/>
    </row>
    <row r="980" spans="1:46" ht="26.1" customHeight="1" x14ac:dyDescent="0.25">
      <c r="A980" s="39" t="s">
        <v>47</v>
      </c>
      <c r="B980" s="13" t="s">
        <v>261</v>
      </c>
      <c r="C980" s="13">
        <v>34029</v>
      </c>
      <c r="D980" s="13" t="s">
        <v>251</v>
      </c>
      <c r="E980" s="13">
        <v>78896</v>
      </c>
      <c r="F980" s="13" t="s">
        <v>584</v>
      </c>
      <c r="G980" s="13" t="s">
        <v>166</v>
      </c>
      <c r="H980" s="13" t="s">
        <v>210</v>
      </c>
      <c r="I980" s="4">
        <v>55938</v>
      </c>
      <c r="J980" s="4" t="s">
        <v>648</v>
      </c>
      <c r="K980" s="14" t="s">
        <v>39</v>
      </c>
      <c r="L980" s="15" t="s">
        <v>679</v>
      </c>
      <c r="M980" s="68">
        <v>407.99</v>
      </c>
      <c r="N980" s="61">
        <v>784.32</v>
      </c>
      <c r="O980" s="65">
        <f t="shared" si="172"/>
        <v>0.18477807971014493</v>
      </c>
      <c r="P980" s="65">
        <f t="shared" si="173"/>
        <v>0.35521739130434787</v>
      </c>
      <c r="Q980" s="15">
        <v>4.6080673198118198</v>
      </c>
      <c r="R980" s="15">
        <v>3.302037543</v>
      </c>
      <c r="S980" s="15">
        <f t="shared" si="174"/>
        <v>-1.3060297768118199</v>
      </c>
      <c r="T980" s="15">
        <f t="shared" si="175"/>
        <v>-28.342246025718964</v>
      </c>
      <c r="U980" s="15">
        <v>2.2339222876756337</v>
      </c>
      <c r="V980" s="15">
        <v>1.9532505179999999</v>
      </c>
      <c r="W980" s="15">
        <f t="shared" si="176"/>
        <v>-0.28067176967563379</v>
      </c>
      <c r="X980" s="16">
        <f t="shared" si="180"/>
        <v>-12.564079387366201</v>
      </c>
      <c r="Y980" s="13">
        <v>4.6100000000000003</v>
      </c>
      <c r="Z980" s="13">
        <v>0</v>
      </c>
      <c r="AA980" s="13">
        <v>0</v>
      </c>
      <c r="AB980" s="13">
        <v>0</v>
      </c>
      <c r="AC980" s="53">
        <f t="shared" si="177"/>
        <v>0</v>
      </c>
      <c r="AD980" s="53">
        <f t="shared" si="181"/>
        <v>5.9768987698898407E-2</v>
      </c>
      <c r="AE980" s="53">
        <f t="shared" si="178"/>
        <v>5.9768987698898407E-2</v>
      </c>
      <c r="AF980" s="53" t="str">
        <f t="shared" si="179"/>
        <v>0.00</v>
      </c>
      <c r="AG980" s="44">
        <v>221112</v>
      </c>
      <c r="AH980" s="15" t="s">
        <v>686</v>
      </c>
      <c r="AI980" s="20"/>
      <c r="AJ980" s="20"/>
      <c r="AK980" s="20"/>
      <c r="AL980" s="20"/>
      <c r="AM980" s="20"/>
      <c r="AN980" s="20"/>
      <c r="AO980" s="20"/>
      <c r="AP980" s="20"/>
      <c r="AQ980" s="20"/>
      <c r="AR980" s="20"/>
      <c r="AS980" s="20"/>
      <c r="AT980" s="20"/>
    </row>
    <row r="981" spans="1:46" ht="26.1" customHeight="1" x14ac:dyDescent="0.25">
      <c r="A981" s="39" t="s">
        <v>47</v>
      </c>
      <c r="B981" s="13" t="s">
        <v>261</v>
      </c>
      <c r="C981" s="13">
        <v>34029</v>
      </c>
      <c r="D981" s="13" t="s">
        <v>251</v>
      </c>
      <c r="E981" s="13">
        <v>78896</v>
      </c>
      <c r="F981" s="13" t="s">
        <v>584</v>
      </c>
      <c r="G981" s="13" t="s">
        <v>166</v>
      </c>
      <c r="H981" s="13" t="s">
        <v>210</v>
      </c>
      <c r="I981" s="4">
        <v>55938</v>
      </c>
      <c r="J981" s="4" t="s">
        <v>648</v>
      </c>
      <c r="K981" s="14" t="s">
        <v>37</v>
      </c>
      <c r="L981" s="15" t="s">
        <v>679</v>
      </c>
      <c r="M981" s="68">
        <v>407.99</v>
      </c>
      <c r="N981" s="61">
        <v>784.32</v>
      </c>
      <c r="O981" s="65">
        <f t="shared" si="172"/>
        <v>0.18477807971014493</v>
      </c>
      <c r="P981" s="65">
        <f t="shared" si="173"/>
        <v>0.35521739130434787</v>
      </c>
      <c r="Q981" s="15">
        <v>0.40480449999870699</v>
      </c>
      <c r="R981" s="15">
        <v>0.29007381300000001</v>
      </c>
      <c r="S981" s="15">
        <f t="shared" si="174"/>
        <v>-0.11473068699870698</v>
      </c>
      <c r="T981" s="15">
        <f t="shared" si="175"/>
        <v>-28.342245948123956</v>
      </c>
      <c r="U981" s="15">
        <v>0.1962431822145414</v>
      </c>
      <c r="V981" s="15">
        <v>0.171587033</v>
      </c>
      <c r="W981" s="15">
        <f t="shared" si="176"/>
        <v>-2.4656149214541401E-2</v>
      </c>
      <c r="X981" s="16">
        <f t="shared" si="180"/>
        <v>-12.564079391856911</v>
      </c>
      <c r="Y981" s="13">
        <v>0.4</v>
      </c>
      <c r="Z981" s="13">
        <v>0</v>
      </c>
      <c r="AA981" s="13">
        <v>0</v>
      </c>
      <c r="AB981" s="13">
        <v>0</v>
      </c>
      <c r="AC981" s="53">
        <f t="shared" si="177"/>
        <v>0</v>
      </c>
      <c r="AD981" s="53">
        <f t="shared" si="181"/>
        <v>5.2505212056303549E-3</v>
      </c>
      <c r="AE981" s="53">
        <f t="shared" si="178"/>
        <v>5.2505212056303549E-3</v>
      </c>
      <c r="AF981" s="53" t="str">
        <f t="shared" si="179"/>
        <v>0.00</v>
      </c>
      <c r="AG981" s="44">
        <v>221112</v>
      </c>
      <c r="AH981" s="15" t="s">
        <v>686</v>
      </c>
      <c r="AI981" s="20"/>
      <c r="AJ981" s="20"/>
      <c r="AK981" s="20"/>
      <c r="AL981" s="20"/>
      <c r="AM981" s="20"/>
      <c r="AN981" s="20"/>
      <c r="AO981" s="20"/>
      <c r="AP981" s="20"/>
      <c r="AQ981" s="20"/>
      <c r="AR981" s="20"/>
      <c r="AS981" s="20"/>
      <c r="AT981" s="20"/>
    </row>
    <row r="982" spans="1:46" ht="26.1" customHeight="1" x14ac:dyDescent="0.25">
      <c r="A982" s="39" t="s">
        <v>47</v>
      </c>
      <c r="B982" s="13" t="s">
        <v>261</v>
      </c>
      <c r="C982" s="13">
        <v>34029</v>
      </c>
      <c r="D982" s="13" t="s">
        <v>251</v>
      </c>
      <c r="E982" s="13">
        <v>78896</v>
      </c>
      <c r="F982" s="13" t="s">
        <v>584</v>
      </c>
      <c r="G982" s="13" t="s">
        <v>166</v>
      </c>
      <c r="H982" s="13" t="s">
        <v>210</v>
      </c>
      <c r="I982" s="4">
        <v>55938</v>
      </c>
      <c r="J982" s="4" t="s">
        <v>648</v>
      </c>
      <c r="K982" s="14" t="s">
        <v>34</v>
      </c>
      <c r="L982" s="15" t="s">
        <v>679</v>
      </c>
      <c r="M982" s="68">
        <v>407.99</v>
      </c>
      <c r="N982" s="61">
        <v>784.32</v>
      </c>
      <c r="O982" s="65">
        <f t="shared" si="172"/>
        <v>0.18477807971014493</v>
      </c>
      <c r="P982" s="65">
        <f t="shared" si="173"/>
        <v>0.35521739130434787</v>
      </c>
      <c r="Q982" s="15">
        <v>1.47080333194579</v>
      </c>
      <c r="R982" s="15">
        <v>1.053944633</v>
      </c>
      <c r="S982" s="15">
        <f t="shared" si="174"/>
        <v>-0.41685869894579008</v>
      </c>
      <c r="T982" s="15">
        <f t="shared" si="175"/>
        <v>-28.342246029202933</v>
      </c>
      <c r="U982" s="15">
        <v>0.713023512025311</v>
      </c>
      <c r="V982" s="15">
        <v>0.62343867200000003</v>
      </c>
      <c r="W982" s="15">
        <f t="shared" si="176"/>
        <v>-8.9584840025310974E-2</v>
      </c>
      <c r="X982" s="16">
        <f t="shared" si="180"/>
        <v>-12.564079376688337</v>
      </c>
      <c r="Y982" s="13">
        <v>1.47</v>
      </c>
      <c r="Z982" s="13">
        <v>33.299999999999997</v>
      </c>
      <c r="AA982" s="13">
        <v>0</v>
      </c>
      <c r="AB982" s="13">
        <v>0</v>
      </c>
      <c r="AC982" s="53">
        <f t="shared" si="177"/>
        <v>1.6649999999999998E-2</v>
      </c>
      <c r="AD982" s="69">
        <f t="shared" ref="AD982:AD987" si="182">AC982+(AC982*(X982/100))</f>
        <v>1.455808078378139E-2</v>
      </c>
      <c r="AE982" s="53">
        <f t="shared" si="178"/>
        <v>-2.0919192162186084E-3</v>
      </c>
      <c r="AF982" s="53">
        <f t="shared" si="179"/>
        <v>-12.564079376688339</v>
      </c>
      <c r="AG982" s="44">
        <v>221112</v>
      </c>
      <c r="AH982" s="15" t="s">
        <v>686</v>
      </c>
      <c r="AI982" s="20"/>
      <c r="AJ982" s="20"/>
      <c r="AK982" s="20"/>
      <c r="AL982" s="20"/>
      <c r="AM982" s="20"/>
      <c r="AN982" s="20"/>
      <c r="AO982" s="20"/>
      <c r="AP982" s="20"/>
      <c r="AQ982" s="20"/>
      <c r="AR982" s="20"/>
      <c r="AS982" s="20"/>
      <c r="AT982" s="20"/>
    </row>
    <row r="983" spans="1:46" ht="26.1" customHeight="1" x14ac:dyDescent="0.25">
      <c r="A983" s="39" t="s">
        <v>47</v>
      </c>
      <c r="B983" s="13" t="s">
        <v>261</v>
      </c>
      <c r="C983" s="13">
        <v>34029</v>
      </c>
      <c r="D983" s="13" t="s">
        <v>251</v>
      </c>
      <c r="E983" s="13">
        <v>78896</v>
      </c>
      <c r="F983" s="13" t="s">
        <v>584</v>
      </c>
      <c r="G983" s="13" t="s">
        <v>166</v>
      </c>
      <c r="H983" s="13" t="s">
        <v>210</v>
      </c>
      <c r="I983" s="4">
        <v>55938</v>
      </c>
      <c r="J983" s="4" t="s">
        <v>647</v>
      </c>
      <c r="K983" s="14" t="s">
        <v>34</v>
      </c>
      <c r="L983" s="15" t="s">
        <v>679</v>
      </c>
      <c r="M983" s="68">
        <v>412.19</v>
      </c>
      <c r="N983" s="61">
        <v>757.28</v>
      </c>
      <c r="O983" s="65">
        <f t="shared" si="172"/>
        <v>0.18668025362318841</v>
      </c>
      <c r="P983" s="65">
        <f t="shared" si="173"/>
        <v>0.34297101449275363</v>
      </c>
      <c r="Q983" s="15">
        <v>1.54147622093772</v>
      </c>
      <c r="R983" s="15">
        <v>1.0920251489999999</v>
      </c>
      <c r="S983" s="15">
        <f t="shared" si="174"/>
        <v>-0.44945107193772005</v>
      </c>
      <c r="T983" s="15">
        <f t="shared" si="175"/>
        <v>-29.157184900608279</v>
      </c>
      <c r="U983" s="15">
        <v>0.7149539610435619</v>
      </c>
      <c r="V983" s="15">
        <v>0.617024146</v>
      </c>
      <c r="W983" s="15">
        <f t="shared" si="176"/>
        <v>-9.7929815043561907E-2</v>
      </c>
      <c r="X983" s="16">
        <f t="shared" si="180"/>
        <v>-13.697359603494116</v>
      </c>
      <c r="Y983" s="13">
        <v>1.54</v>
      </c>
      <c r="Z983" s="13">
        <v>33.6</v>
      </c>
      <c r="AA983" s="13">
        <v>0</v>
      </c>
      <c r="AB983" s="13">
        <v>0</v>
      </c>
      <c r="AC983" s="53">
        <f t="shared" si="177"/>
        <v>1.6800000000000002E-2</v>
      </c>
      <c r="AD983" s="69">
        <f t="shared" si="182"/>
        <v>1.449884358661299E-2</v>
      </c>
      <c r="AE983" s="53">
        <f t="shared" si="178"/>
        <v>-2.3011564133870125E-3</v>
      </c>
      <c r="AF983" s="53">
        <f t="shared" si="179"/>
        <v>-13.697359603494119</v>
      </c>
      <c r="AG983" s="44">
        <v>221112</v>
      </c>
      <c r="AH983" s="15" t="s">
        <v>686</v>
      </c>
      <c r="AI983" s="20"/>
      <c r="AJ983" s="20"/>
      <c r="AK983" s="20"/>
      <c r="AL983" s="20"/>
      <c r="AM983" s="20"/>
      <c r="AN983" s="20"/>
      <c r="AO983" s="20"/>
      <c r="AP983" s="20"/>
      <c r="AQ983" s="20"/>
      <c r="AR983" s="20"/>
      <c r="AS983" s="20"/>
      <c r="AT983" s="20"/>
    </row>
    <row r="984" spans="1:46" ht="26.1" customHeight="1" x14ac:dyDescent="0.25">
      <c r="A984" s="39" t="s">
        <v>47</v>
      </c>
      <c r="B984" s="13" t="s">
        <v>261</v>
      </c>
      <c r="C984" s="13">
        <v>34029</v>
      </c>
      <c r="D984" s="13" t="s">
        <v>251</v>
      </c>
      <c r="E984" s="13">
        <v>78896</v>
      </c>
      <c r="F984" s="13" t="s">
        <v>584</v>
      </c>
      <c r="G984" s="13" t="s">
        <v>166</v>
      </c>
      <c r="H984" s="13" t="s">
        <v>210</v>
      </c>
      <c r="I984" s="4">
        <v>55938</v>
      </c>
      <c r="J984" s="4" t="s">
        <v>648</v>
      </c>
      <c r="K984" s="14" t="s">
        <v>35</v>
      </c>
      <c r="L984" s="15" t="s">
        <v>679</v>
      </c>
      <c r="M984" s="68">
        <v>407.99</v>
      </c>
      <c r="N984" s="61">
        <v>784.32</v>
      </c>
      <c r="O984" s="65">
        <f t="shared" si="172"/>
        <v>0.18477807971014493</v>
      </c>
      <c r="P984" s="65">
        <f t="shared" si="173"/>
        <v>0.35521739130434787</v>
      </c>
      <c r="Q984" s="15">
        <v>11.0512654024183</v>
      </c>
      <c r="R984" s="15">
        <v>7.9190885739999999</v>
      </c>
      <c r="S984" s="15">
        <f t="shared" si="174"/>
        <v>-3.1321768284183005</v>
      </c>
      <c r="T984" s="15">
        <f t="shared" si="175"/>
        <v>-28.342246017663282</v>
      </c>
      <c r="U984" s="15">
        <v>5.3574885903553202</v>
      </c>
      <c r="V984" s="15">
        <v>4.6843694710000001</v>
      </c>
      <c r="W984" s="15">
        <f t="shared" si="176"/>
        <v>-0.67311911935532009</v>
      </c>
      <c r="X984" s="16">
        <f t="shared" si="180"/>
        <v>-12.564079381654405</v>
      </c>
      <c r="Y984" s="13">
        <v>11.05</v>
      </c>
      <c r="Z984" s="13">
        <v>291.89999999999998</v>
      </c>
      <c r="AA984" s="13">
        <v>0</v>
      </c>
      <c r="AB984" s="13">
        <v>0</v>
      </c>
      <c r="AC984" s="53">
        <f t="shared" si="177"/>
        <v>0.14595</v>
      </c>
      <c r="AD984" s="69">
        <f t="shared" si="182"/>
        <v>0.1276127261424754</v>
      </c>
      <c r="AE984" s="53">
        <f t="shared" si="178"/>
        <v>-1.8337273857524594E-2</v>
      </c>
      <c r="AF984" s="53">
        <f t="shared" si="179"/>
        <v>-12.564079381654397</v>
      </c>
      <c r="AG984" s="44">
        <v>221112</v>
      </c>
      <c r="AH984" s="15" t="s">
        <v>686</v>
      </c>
      <c r="AI984" s="20"/>
      <c r="AJ984" s="20"/>
      <c r="AK984" s="20"/>
      <c r="AL984" s="20"/>
      <c r="AM984" s="20"/>
      <c r="AN984" s="20"/>
      <c r="AO984" s="20"/>
      <c r="AP984" s="20"/>
      <c r="AQ984" s="20"/>
      <c r="AR984" s="20"/>
      <c r="AS984" s="20"/>
      <c r="AT984" s="20"/>
    </row>
    <row r="985" spans="1:46" ht="26.1" customHeight="1" x14ac:dyDescent="0.25">
      <c r="A985" s="39" t="s">
        <v>47</v>
      </c>
      <c r="B985" s="13" t="s">
        <v>261</v>
      </c>
      <c r="C985" s="13">
        <v>34029</v>
      </c>
      <c r="D985" s="13" t="s">
        <v>251</v>
      </c>
      <c r="E985" s="13">
        <v>78896</v>
      </c>
      <c r="F985" s="13" t="s">
        <v>584</v>
      </c>
      <c r="G985" s="13" t="s">
        <v>166</v>
      </c>
      <c r="H985" s="13" t="s">
        <v>210</v>
      </c>
      <c r="I985" s="4">
        <v>55938</v>
      </c>
      <c r="J985" s="4" t="s">
        <v>647</v>
      </c>
      <c r="K985" s="14" t="s">
        <v>35</v>
      </c>
      <c r="L985" s="15" t="s">
        <v>679</v>
      </c>
      <c r="M985" s="68">
        <v>412.19</v>
      </c>
      <c r="N985" s="61">
        <v>757.28</v>
      </c>
      <c r="O985" s="65">
        <f t="shared" si="172"/>
        <v>0.18668025362318841</v>
      </c>
      <c r="P985" s="65">
        <f t="shared" si="173"/>
        <v>0.34297101449275363</v>
      </c>
      <c r="Q985" s="15">
        <v>17.709217598146299</v>
      </c>
      <c r="R985" s="15">
        <v>12.545708279999999</v>
      </c>
      <c r="S985" s="15">
        <f t="shared" si="174"/>
        <v>-5.1635093181462999</v>
      </c>
      <c r="T985" s="15">
        <f t="shared" si="175"/>
        <v>-29.157184892723816</v>
      </c>
      <c r="U985" s="15">
        <v>8.2137337552147596</v>
      </c>
      <c r="V985" s="15">
        <v>7.0886690999999988</v>
      </c>
      <c r="W985" s="15">
        <f t="shared" si="176"/>
        <v>-1.1250646552147607</v>
      </c>
      <c r="X985" s="16">
        <f t="shared" si="180"/>
        <v>-13.697359675196147</v>
      </c>
      <c r="Y985" s="13">
        <v>17.71</v>
      </c>
      <c r="Z985" s="13">
        <v>515.1</v>
      </c>
      <c r="AA985" s="13">
        <v>0</v>
      </c>
      <c r="AB985" s="13">
        <v>0</v>
      </c>
      <c r="AC985" s="53">
        <f t="shared" si="177"/>
        <v>0.25755</v>
      </c>
      <c r="AD985" s="69">
        <f t="shared" si="182"/>
        <v>0.22227245015653233</v>
      </c>
      <c r="AE985" s="53">
        <f t="shared" si="178"/>
        <v>-3.5277549843467676E-2</v>
      </c>
      <c r="AF985" s="53">
        <f t="shared" si="179"/>
        <v>-13.697359675196147</v>
      </c>
      <c r="AG985" s="44">
        <v>221112</v>
      </c>
      <c r="AH985" s="15" t="s">
        <v>686</v>
      </c>
      <c r="AI985" s="20"/>
      <c r="AJ985" s="20"/>
      <c r="AK985" s="20"/>
      <c r="AL985" s="20"/>
      <c r="AM985" s="20"/>
      <c r="AN985" s="20"/>
      <c r="AO985" s="20"/>
      <c r="AP985" s="20"/>
      <c r="AQ985" s="20"/>
      <c r="AR985" s="20"/>
      <c r="AS985" s="20"/>
      <c r="AT985" s="20"/>
    </row>
    <row r="986" spans="1:46" ht="26.1" customHeight="1" x14ac:dyDescent="0.25">
      <c r="A986" s="39" t="s">
        <v>47</v>
      </c>
      <c r="B986" s="13" t="s">
        <v>261</v>
      </c>
      <c r="C986" s="13">
        <v>34029</v>
      </c>
      <c r="D986" s="13" t="s">
        <v>251</v>
      </c>
      <c r="E986" s="13">
        <v>78896</v>
      </c>
      <c r="F986" s="13" t="s">
        <v>584</v>
      </c>
      <c r="G986" s="13" t="s">
        <v>166</v>
      </c>
      <c r="H986" s="13" t="s">
        <v>210</v>
      </c>
      <c r="I986" s="4">
        <v>55938</v>
      </c>
      <c r="J986" s="4" t="s">
        <v>647</v>
      </c>
      <c r="K986" s="14" t="s">
        <v>36</v>
      </c>
      <c r="L986" s="15" t="s">
        <v>679</v>
      </c>
      <c r="M986" s="68">
        <v>412.19</v>
      </c>
      <c r="N986" s="61">
        <v>757.28</v>
      </c>
      <c r="O986" s="65">
        <f t="shared" si="172"/>
        <v>0.18668025362318841</v>
      </c>
      <c r="P986" s="65">
        <f t="shared" si="173"/>
        <v>0.34297101449275363</v>
      </c>
      <c r="Q986" s="15">
        <v>22.819151405354798</v>
      </c>
      <c r="R986" s="15">
        <v>16.236549839999999</v>
      </c>
      <c r="S986" s="15">
        <f t="shared" si="174"/>
        <v>-6.5826015653547998</v>
      </c>
      <c r="T986" s="15">
        <f t="shared" si="175"/>
        <v>-28.846828913235179</v>
      </c>
      <c r="U986" s="15">
        <v>10.707027844178992</v>
      </c>
      <c r="V986" s="15">
        <v>9.2404477299999996</v>
      </c>
      <c r="W986" s="15">
        <f t="shared" si="176"/>
        <v>-1.466580114178992</v>
      </c>
      <c r="X986" s="16">
        <f t="shared" si="180"/>
        <v>-13.697359673686815</v>
      </c>
      <c r="Y986" s="13">
        <v>22.9</v>
      </c>
      <c r="Z986" s="13">
        <v>551.62</v>
      </c>
      <c r="AA986" s="13">
        <v>13.94</v>
      </c>
      <c r="AB986" s="13">
        <v>0</v>
      </c>
      <c r="AC986" s="53">
        <f t="shared" si="177"/>
        <v>0.27581</v>
      </c>
      <c r="AD986" s="53">
        <f t="shared" si="182"/>
        <v>0.2380313122840044</v>
      </c>
      <c r="AE986" s="53">
        <f t="shared" si="178"/>
        <v>-3.7778687715995601E-2</v>
      </c>
      <c r="AF986" s="53">
        <f t="shared" si="179"/>
        <v>-13.697359673686815</v>
      </c>
      <c r="AG986" s="44">
        <v>221112</v>
      </c>
      <c r="AH986" s="15" t="s">
        <v>686</v>
      </c>
      <c r="AI986" s="20"/>
      <c r="AJ986" s="20"/>
      <c r="AK986" s="20"/>
      <c r="AL986" s="20"/>
      <c r="AM986" s="20"/>
      <c r="AN986" s="20"/>
      <c r="AO986" s="20"/>
      <c r="AP986" s="20"/>
      <c r="AQ986" s="20"/>
      <c r="AR986" s="20"/>
      <c r="AS986" s="20"/>
      <c r="AT986" s="20"/>
    </row>
    <row r="987" spans="1:46" ht="26.1" customHeight="1" x14ac:dyDescent="0.25">
      <c r="A987" s="40" t="s">
        <v>47</v>
      </c>
      <c r="B987" s="13" t="s">
        <v>261</v>
      </c>
      <c r="C987" s="13">
        <v>34029</v>
      </c>
      <c r="D987" s="13" t="s">
        <v>251</v>
      </c>
      <c r="E987" s="13">
        <v>78896</v>
      </c>
      <c r="F987" s="13" t="s">
        <v>584</v>
      </c>
      <c r="G987" s="13" t="s">
        <v>166</v>
      </c>
      <c r="H987" s="13" t="s">
        <v>210</v>
      </c>
      <c r="I987" s="4">
        <v>55938</v>
      </c>
      <c r="J987" s="4" t="s">
        <v>648</v>
      </c>
      <c r="K987" s="13" t="s">
        <v>36</v>
      </c>
      <c r="L987" s="15" t="s">
        <v>679</v>
      </c>
      <c r="M987" s="68">
        <v>407.99</v>
      </c>
      <c r="N987" s="61">
        <v>784.32</v>
      </c>
      <c r="O987" s="65">
        <f t="shared" si="172"/>
        <v>0.18477807971014493</v>
      </c>
      <c r="P987" s="65">
        <f t="shared" si="173"/>
        <v>0.35521739130434787</v>
      </c>
      <c r="Q987" s="15">
        <v>21.904625370569601</v>
      </c>
      <c r="R987" s="15">
        <v>15.891290720000001</v>
      </c>
      <c r="S987" s="15">
        <f t="shared" si="174"/>
        <v>-6.0133346505696004</v>
      </c>
      <c r="T987" s="15">
        <f t="shared" si="175"/>
        <v>-27.452351039287514</v>
      </c>
      <c r="U987" s="15">
        <v>10.924871125937489</v>
      </c>
      <c r="V987" s="15">
        <v>9.5522616449999997</v>
      </c>
      <c r="W987" s="15">
        <f t="shared" si="176"/>
        <v>-1.3726094809374896</v>
      </c>
      <c r="X987" s="16">
        <f t="shared" si="180"/>
        <v>-12.564079384686588</v>
      </c>
      <c r="Y987" s="13">
        <v>22</v>
      </c>
      <c r="Z987" s="13">
        <v>556.52</v>
      </c>
      <c r="AA987" s="13">
        <v>0</v>
      </c>
      <c r="AB987" s="13">
        <v>0</v>
      </c>
      <c r="AC987" s="53">
        <f t="shared" si="177"/>
        <v>0.27826000000000001</v>
      </c>
      <c r="AD987" s="53">
        <f t="shared" si="182"/>
        <v>0.24329919270417111</v>
      </c>
      <c r="AE987" s="53">
        <f t="shared" si="178"/>
        <v>-3.49608072958289E-2</v>
      </c>
      <c r="AF987" s="53">
        <f t="shared" si="179"/>
        <v>-12.564079384686588</v>
      </c>
      <c r="AG987" s="44">
        <v>221112</v>
      </c>
      <c r="AH987" s="15" t="s">
        <v>686</v>
      </c>
      <c r="AI987" s="59"/>
      <c r="AJ987" s="20"/>
      <c r="AK987" s="20"/>
      <c r="AL987" s="20"/>
      <c r="AM987" s="20"/>
      <c r="AN987" s="20"/>
      <c r="AO987" s="20"/>
      <c r="AP987" s="20"/>
      <c r="AQ987" s="20"/>
      <c r="AR987" s="20"/>
      <c r="AS987" s="20"/>
      <c r="AT987" s="20"/>
    </row>
    <row r="988" spans="1:46" ht="26.1" customHeight="1" x14ac:dyDescent="0.25">
      <c r="A988" s="39" t="s">
        <v>7</v>
      </c>
      <c r="B988" s="13" t="s">
        <v>21</v>
      </c>
      <c r="C988" s="13">
        <v>34033</v>
      </c>
      <c r="D988" s="13" t="s">
        <v>251</v>
      </c>
      <c r="E988" s="13">
        <v>65497</v>
      </c>
      <c r="F988" s="13" t="s">
        <v>381</v>
      </c>
      <c r="G988" s="13" t="s">
        <v>211</v>
      </c>
      <c r="H988" s="13" t="s">
        <v>215</v>
      </c>
      <c r="I988" s="4">
        <v>10099</v>
      </c>
      <c r="J988" s="4">
        <v>1001</v>
      </c>
      <c r="K988" s="14" t="s">
        <v>40</v>
      </c>
      <c r="L988" s="15" t="s">
        <v>679</v>
      </c>
      <c r="M988" s="68">
        <v>1127.5999999999999</v>
      </c>
      <c r="N988" s="61">
        <v>1020.65</v>
      </c>
      <c r="O988" s="65">
        <f t="shared" si="172"/>
        <v>0.5106884057971014</v>
      </c>
      <c r="P988" s="65">
        <f t="shared" si="173"/>
        <v>0.46225090579710143</v>
      </c>
      <c r="Q988" s="15">
        <v>5.9785757939393003</v>
      </c>
      <c r="R988" s="15">
        <v>7.7751629810000003</v>
      </c>
      <c r="S988" s="15">
        <f t="shared" si="174"/>
        <v>1.7965871870607</v>
      </c>
      <c r="T988" s="15">
        <f t="shared" si="175"/>
        <v>30.050420852437227</v>
      </c>
      <c r="U988" s="15">
        <v>3.3395321747238391</v>
      </c>
      <c r="V988" s="15">
        <v>4.4957870349999993</v>
      </c>
      <c r="W988" s="15">
        <f t="shared" si="176"/>
        <v>1.1562548602761602</v>
      </c>
      <c r="X988" s="16">
        <f t="shared" si="180"/>
        <v>34.623258581773541</v>
      </c>
      <c r="Y988" s="13">
        <v>5.98</v>
      </c>
      <c r="Z988" s="13">
        <v>0</v>
      </c>
      <c r="AA988" s="13">
        <v>0</v>
      </c>
      <c r="AB988" s="13">
        <v>0</v>
      </c>
      <c r="AC988" s="53">
        <f t="shared" si="177"/>
        <v>0</v>
      </c>
      <c r="AD988" s="53">
        <f>IFERROR((((V988)/N988)*24),"0.00")</f>
        <v>0.10571585640523196</v>
      </c>
      <c r="AE988" s="53">
        <f t="shared" si="178"/>
        <v>0.10571585640523196</v>
      </c>
      <c r="AF988" s="53" t="str">
        <f t="shared" si="179"/>
        <v>0.00</v>
      </c>
      <c r="AG988" s="44" t="s">
        <v>681</v>
      </c>
      <c r="AH988" s="15" t="s">
        <v>683</v>
      </c>
      <c r="AI988" s="20"/>
      <c r="AJ988" s="20"/>
      <c r="AK988" s="20"/>
      <c r="AL988" s="20"/>
      <c r="AM988" s="20"/>
      <c r="AN988" s="20"/>
      <c r="AO988" s="20"/>
      <c r="AP988" s="20"/>
      <c r="AQ988" s="20"/>
      <c r="AR988" s="20"/>
      <c r="AS988" s="20"/>
      <c r="AT988" s="20"/>
    </row>
    <row r="989" spans="1:46" ht="26.1" customHeight="1" x14ac:dyDescent="0.25">
      <c r="A989" s="39" t="s">
        <v>7</v>
      </c>
      <c r="B989" s="13" t="s">
        <v>21</v>
      </c>
      <c r="C989" s="13">
        <v>34033</v>
      </c>
      <c r="D989" s="13" t="s">
        <v>251</v>
      </c>
      <c r="E989" s="13">
        <v>65497</v>
      </c>
      <c r="F989" s="13" t="s">
        <v>381</v>
      </c>
      <c r="G989" s="13" t="s">
        <v>211</v>
      </c>
      <c r="H989" s="13" t="s">
        <v>215</v>
      </c>
      <c r="I989" s="4">
        <v>10099</v>
      </c>
      <c r="J989" s="4">
        <v>1001</v>
      </c>
      <c r="K989" s="14" t="s">
        <v>38</v>
      </c>
      <c r="L989" s="15" t="s">
        <v>679</v>
      </c>
      <c r="M989" s="68">
        <v>1127.5999999999999</v>
      </c>
      <c r="N989" s="61">
        <v>1020.65</v>
      </c>
      <c r="O989" s="65">
        <f t="shared" si="172"/>
        <v>0.5106884057971014</v>
      </c>
      <c r="P989" s="65">
        <f t="shared" si="173"/>
        <v>0.46225090579710143</v>
      </c>
      <c r="Q989" s="15">
        <v>17.4576325280138</v>
      </c>
      <c r="R989" s="15">
        <v>22.703724569999999</v>
      </c>
      <c r="S989" s="15">
        <f t="shared" si="174"/>
        <v>5.2460920419861985</v>
      </c>
      <c r="T989" s="15">
        <f t="shared" si="175"/>
        <v>30.050420832079798</v>
      </c>
      <c r="U989" s="15">
        <v>9.7515407567315506</v>
      </c>
      <c r="V989" s="15">
        <v>13.127841927999999</v>
      </c>
      <c r="W989" s="15">
        <f t="shared" si="176"/>
        <v>3.3763011712684481</v>
      </c>
      <c r="X989" s="16">
        <f t="shared" si="180"/>
        <v>34.623258575192501</v>
      </c>
      <c r="Y989" s="13">
        <v>17.46</v>
      </c>
      <c r="Z989" s="13">
        <v>0</v>
      </c>
      <c r="AA989" s="13">
        <v>0</v>
      </c>
      <c r="AB989" s="13">
        <v>0</v>
      </c>
      <c r="AC989" s="53">
        <f t="shared" si="177"/>
        <v>0</v>
      </c>
      <c r="AD989" s="53">
        <f>IFERROR((((V989)/N989)*24),"0.00")</f>
        <v>0.30869368174398665</v>
      </c>
      <c r="AE989" s="53">
        <f t="shared" si="178"/>
        <v>0.30869368174398665</v>
      </c>
      <c r="AF989" s="53" t="str">
        <f t="shared" si="179"/>
        <v>0.00</v>
      </c>
      <c r="AG989" s="44" t="s">
        <v>681</v>
      </c>
      <c r="AH989" s="15" t="s">
        <v>683</v>
      </c>
      <c r="AI989" s="20"/>
      <c r="AJ989" s="20"/>
      <c r="AK989" s="20"/>
      <c r="AL989" s="20"/>
      <c r="AM989" s="20"/>
      <c r="AN989" s="20"/>
      <c r="AO989" s="20"/>
      <c r="AP989" s="20"/>
      <c r="AQ989" s="20"/>
      <c r="AR989" s="20"/>
      <c r="AS989" s="20"/>
      <c r="AT989" s="20"/>
    </row>
    <row r="990" spans="1:46" ht="26.1" customHeight="1" x14ac:dyDescent="0.25">
      <c r="A990" s="39" t="s">
        <v>7</v>
      </c>
      <c r="B990" s="13" t="s">
        <v>21</v>
      </c>
      <c r="C990" s="13">
        <v>34033</v>
      </c>
      <c r="D990" s="13" t="s">
        <v>251</v>
      </c>
      <c r="E990" s="13">
        <v>65497</v>
      </c>
      <c r="F990" s="13" t="s">
        <v>381</v>
      </c>
      <c r="G990" s="13" t="s">
        <v>211</v>
      </c>
      <c r="H990" s="13" t="s">
        <v>215</v>
      </c>
      <c r="I990" s="4">
        <v>10099</v>
      </c>
      <c r="J990" s="4">
        <v>1001</v>
      </c>
      <c r="K990" s="14" t="s">
        <v>39</v>
      </c>
      <c r="L990" s="15" t="s">
        <v>679</v>
      </c>
      <c r="M990" s="68">
        <v>1127.5999999999999</v>
      </c>
      <c r="N990" s="61">
        <v>1020.65</v>
      </c>
      <c r="O990" s="65">
        <f t="shared" si="172"/>
        <v>0.5106884057971014</v>
      </c>
      <c r="P990" s="65">
        <f t="shared" si="173"/>
        <v>0.46225090579710143</v>
      </c>
      <c r="Q990" s="15">
        <v>17.4576325280138</v>
      </c>
      <c r="R990" s="15">
        <v>22.703724569999999</v>
      </c>
      <c r="S990" s="15">
        <f t="shared" si="174"/>
        <v>5.2460920419861985</v>
      </c>
      <c r="T990" s="15">
        <f t="shared" si="175"/>
        <v>30.050420832079798</v>
      </c>
      <c r="U990" s="15">
        <v>9.7515407567315506</v>
      </c>
      <c r="V990" s="15">
        <v>13.127841927999999</v>
      </c>
      <c r="W990" s="15">
        <f t="shared" si="176"/>
        <v>3.3763011712684481</v>
      </c>
      <c r="X990" s="16">
        <f t="shared" si="180"/>
        <v>34.623258575192501</v>
      </c>
      <c r="Y990" s="13">
        <v>17.46</v>
      </c>
      <c r="Z990" s="13">
        <v>0</v>
      </c>
      <c r="AA990" s="13">
        <v>0</v>
      </c>
      <c r="AB990" s="13">
        <v>0</v>
      </c>
      <c r="AC990" s="53">
        <f t="shared" si="177"/>
        <v>0</v>
      </c>
      <c r="AD990" s="53">
        <f>IFERROR((((V990)/N990)*24),"0.00")</f>
        <v>0.30869368174398665</v>
      </c>
      <c r="AE990" s="53">
        <f t="shared" si="178"/>
        <v>0.30869368174398665</v>
      </c>
      <c r="AF990" s="53" t="str">
        <f t="shared" si="179"/>
        <v>0.00</v>
      </c>
      <c r="AG990" s="44" t="s">
        <v>681</v>
      </c>
      <c r="AH990" s="15" t="s">
        <v>683</v>
      </c>
      <c r="AI990" s="20"/>
      <c r="AJ990" s="20"/>
      <c r="AK990" s="20"/>
      <c r="AL990" s="20"/>
      <c r="AM990" s="20"/>
      <c r="AN990" s="20"/>
      <c r="AO990" s="20"/>
      <c r="AP990" s="20"/>
      <c r="AQ990" s="20"/>
      <c r="AR990" s="20"/>
      <c r="AS990" s="20"/>
      <c r="AT990" s="20"/>
    </row>
    <row r="991" spans="1:46" ht="26.1" customHeight="1" x14ac:dyDescent="0.25">
      <c r="A991" s="39" t="s">
        <v>7</v>
      </c>
      <c r="B991" s="13" t="s">
        <v>21</v>
      </c>
      <c r="C991" s="13">
        <v>34033</v>
      </c>
      <c r="D991" s="13" t="s">
        <v>251</v>
      </c>
      <c r="E991" s="13">
        <v>65497</v>
      </c>
      <c r="F991" s="13" t="s">
        <v>381</v>
      </c>
      <c r="G991" s="13" t="s">
        <v>211</v>
      </c>
      <c r="H991" s="13" t="s">
        <v>215</v>
      </c>
      <c r="I991" s="4">
        <v>10099</v>
      </c>
      <c r="J991" s="4">
        <v>1001</v>
      </c>
      <c r="K991" s="14" t="s">
        <v>37</v>
      </c>
      <c r="L991" s="15" t="s">
        <v>679</v>
      </c>
      <c r="M991" s="68">
        <v>1127.5999999999999</v>
      </c>
      <c r="N991" s="61">
        <v>1020.65</v>
      </c>
      <c r="O991" s="65">
        <f t="shared" si="172"/>
        <v>0.5106884057971014</v>
      </c>
      <c r="P991" s="65">
        <f t="shared" si="173"/>
        <v>0.46225090579710143</v>
      </c>
      <c r="Q991" s="15">
        <v>0.38087737500017799</v>
      </c>
      <c r="R991" s="15">
        <v>0.49533262900000002</v>
      </c>
      <c r="S991" s="15">
        <f t="shared" si="174"/>
        <v>0.11445525399982204</v>
      </c>
      <c r="T991" s="15">
        <f t="shared" si="175"/>
        <v>30.050420821076219</v>
      </c>
      <c r="U991" s="15">
        <v>0.21275171416692973</v>
      </c>
      <c r="V991" s="15">
        <v>0.28641328999999999</v>
      </c>
      <c r="W991" s="15">
        <f t="shared" si="176"/>
        <v>7.3661575833070259E-2</v>
      </c>
      <c r="X991" s="16">
        <f t="shared" si="180"/>
        <v>34.62325844071637</v>
      </c>
      <c r="Y991" s="13">
        <v>0.56999999999999995</v>
      </c>
      <c r="Z991" s="13">
        <v>0</v>
      </c>
      <c r="AA991" s="13">
        <v>0</v>
      </c>
      <c r="AB991" s="13">
        <v>0</v>
      </c>
      <c r="AC991" s="53">
        <f t="shared" si="177"/>
        <v>0</v>
      </c>
      <c r="AD991" s="53">
        <f>IFERROR((((V991)/N991)*24),"0.00")</f>
        <v>6.7348444226718266E-3</v>
      </c>
      <c r="AE991" s="53">
        <f t="shared" si="178"/>
        <v>6.7348444226718266E-3</v>
      </c>
      <c r="AF991" s="53" t="str">
        <f t="shared" si="179"/>
        <v>0.00</v>
      </c>
      <c r="AG991" s="44" t="s">
        <v>681</v>
      </c>
      <c r="AH991" s="15" t="s">
        <v>683</v>
      </c>
      <c r="AI991" s="20"/>
      <c r="AJ991" s="20"/>
      <c r="AK991" s="20"/>
      <c r="AL991" s="20"/>
      <c r="AM991" s="20"/>
      <c r="AN991" s="20"/>
      <c r="AO991" s="20"/>
      <c r="AP991" s="20"/>
      <c r="AQ991" s="20"/>
      <c r="AR991" s="20"/>
      <c r="AS991" s="20"/>
      <c r="AT991" s="20"/>
    </row>
    <row r="992" spans="1:46" ht="26.1" customHeight="1" x14ac:dyDescent="0.25">
      <c r="A992" s="39" t="s">
        <v>7</v>
      </c>
      <c r="B992" s="13" t="s">
        <v>21</v>
      </c>
      <c r="C992" s="13">
        <v>34033</v>
      </c>
      <c r="D992" s="13" t="s">
        <v>251</v>
      </c>
      <c r="E992" s="13">
        <v>65497</v>
      </c>
      <c r="F992" s="13" t="s">
        <v>381</v>
      </c>
      <c r="G992" s="13" t="s">
        <v>211</v>
      </c>
      <c r="H992" s="13" t="s">
        <v>215</v>
      </c>
      <c r="I992" s="4">
        <v>10099</v>
      </c>
      <c r="J992" s="4">
        <v>1001</v>
      </c>
      <c r="K992" s="14" t="s">
        <v>34</v>
      </c>
      <c r="L992" s="15" t="s">
        <v>679</v>
      </c>
      <c r="M992" s="68">
        <v>1127.5999999999999</v>
      </c>
      <c r="N992" s="61">
        <v>1020.65</v>
      </c>
      <c r="O992" s="65">
        <f t="shared" si="172"/>
        <v>0.5106884057971014</v>
      </c>
      <c r="P992" s="65">
        <f t="shared" si="173"/>
        <v>0.46225090579710143</v>
      </c>
      <c r="Q992" s="15">
        <v>1.5220408332423201</v>
      </c>
      <c r="R992" s="15">
        <v>1.9794205090000001</v>
      </c>
      <c r="S992" s="15">
        <f t="shared" si="174"/>
        <v>0.45737967575768002</v>
      </c>
      <c r="T992" s="15">
        <f t="shared" si="175"/>
        <v>30.05042084077003</v>
      </c>
      <c r="U992" s="15">
        <v>0.85018648404674602</v>
      </c>
      <c r="V992" s="15">
        <v>1.1445487480000001</v>
      </c>
      <c r="W992" s="15">
        <f t="shared" si="176"/>
        <v>0.29436226395325404</v>
      </c>
      <c r="X992" s="16">
        <f t="shared" si="180"/>
        <v>34.623258482320104</v>
      </c>
      <c r="Y992" s="13">
        <v>1.52</v>
      </c>
      <c r="Z992" s="13">
        <v>96.62</v>
      </c>
      <c r="AA992" s="13">
        <v>0</v>
      </c>
      <c r="AB992" s="13">
        <v>0</v>
      </c>
      <c r="AC992" s="53">
        <f t="shared" si="177"/>
        <v>4.8310000000000006E-2</v>
      </c>
      <c r="AD992" s="69">
        <f>AC992+(AC992*(X992/100))</f>
        <v>6.503649617280885E-2</v>
      </c>
      <c r="AE992" s="53">
        <f t="shared" si="178"/>
        <v>1.6726496172808844E-2</v>
      </c>
      <c r="AF992" s="53">
        <f t="shared" si="179"/>
        <v>34.623258482320104</v>
      </c>
      <c r="AG992" s="44" t="s">
        <v>681</v>
      </c>
      <c r="AH992" s="15" t="s">
        <v>683</v>
      </c>
      <c r="AI992" s="20"/>
      <c r="AJ992" s="20"/>
      <c r="AK992" s="20"/>
      <c r="AL992" s="20"/>
      <c r="AM992" s="20"/>
      <c r="AN992" s="20"/>
      <c r="AO992" s="20"/>
      <c r="AP992" s="20"/>
      <c r="AQ992" s="20"/>
      <c r="AR992" s="20"/>
      <c r="AS992" s="20"/>
      <c r="AT992" s="20"/>
    </row>
    <row r="993" spans="1:46" ht="26.1" customHeight="1" x14ac:dyDescent="0.25">
      <c r="A993" s="39" t="s">
        <v>7</v>
      </c>
      <c r="B993" s="13" t="s">
        <v>21</v>
      </c>
      <c r="C993" s="13">
        <v>34033</v>
      </c>
      <c r="D993" s="13" t="s">
        <v>251</v>
      </c>
      <c r="E993" s="13">
        <v>65497</v>
      </c>
      <c r="F993" s="13" t="s">
        <v>381</v>
      </c>
      <c r="G993" s="13" t="s">
        <v>211</v>
      </c>
      <c r="H993" s="13" t="s">
        <v>215</v>
      </c>
      <c r="I993" s="4">
        <v>10099</v>
      </c>
      <c r="J993" s="4">
        <v>1001</v>
      </c>
      <c r="K993" s="14" t="s">
        <v>35</v>
      </c>
      <c r="L993" s="15" t="s">
        <v>679</v>
      </c>
      <c r="M993" s="68">
        <v>1127.5999999999999</v>
      </c>
      <c r="N993" s="61">
        <v>1020.65</v>
      </c>
      <c r="O993" s="65">
        <f t="shared" si="172"/>
        <v>0.5106884057971014</v>
      </c>
      <c r="P993" s="65">
        <f t="shared" si="173"/>
        <v>0.46225090579710143</v>
      </c>
      <c r="Q993" s="15">
        <v>25.429060034455301</v>
      </c>
      <c r="R993" s="15">
        <v>33.07059959</v>
      </c>
      <c r="S993" s="15">
        <f t="shared" si="174"/>
        <v>7.6415395555446999</v>
      </c>
      <c r="T993" s="15">
        <f t="shared" si="175"/>
        <v>30.050420838169938</v>
      </c>
      <c r="U993" s="15">
        <v>14.204246476917731</v>
      </c>
      <c r="V993" s="15">
        <v>19.122219465000001</v>
      </c>
      <c r="W993" s="15">
        <f t="shared" si="176"/>
        <v>4.9179729880822691</v>
      </c>
      <c r="X993" s="16">
        <f t="shared" si="180"/>
        <v>34.623258587311213</v>
      </c>
      <c r="Y993" s="13">
        <v>25.43</v>
      </c>
      <c r="Z993" s="13">
        <v>291.14999999999998</v>
      </c>
      <c r="AA993" s="13">
        <v>0</v>
      </c>
      <c r="AB993" s="13">
        <v>15.9</v>
      </c>
      <c r="AC993" s="53">
        <f t="shared" si="177"/>
        <v>0.14557499999999998</v>
      </c>
      <c r="AD993" s="69">
        <f>AC993+(AC993*(X993/100))</f>
        <v>0.19597780868847828</v>
      </c>
      <c r="AE993" s="53">
        <f t="shared" si="178"/>
        <v>5.0402808688478296E-2</v>
      </c>
      <c r="AF993" s="53">
        <f t="shared" si="179"/>
        <v>34.62325858731122</v>
      </c>
      <c r="AG993" s="44" t="s">
        <v>681</v>
      </c>
      <c r="AH993" s="15" t="s">
        <v>683</v>
      </c>
      <c r="AI993" s="20"/>
      <c r="AJ993" s="20"/>
      <c r="AK993" s="20"/>
      <c r="AL993" s="20"/>
      <c r="AM993" s="20"/>
      <c r="AN993" s="20"/>
      <c r="AO993" s="20"/>
      <c r="AP993" s="20"/>
      <c r="AQ993" s="20"/>
      <c r="AR993" s="20"/>
      <c r="AS993" s="20"/>
      <c r="AT993" s="20"/>
    </row>
    <row r="994" spans="1:46" ht="26.1" customHeight="1" x14ac:dyDescent="0.25">
      <c r="A994" s="39" t="s">
        <v>7</v>
      </c>
      <c r="B994" s="13" t="s">
        <v>21</v>
      </c>
      <c r="C994" s="13">
        <v>34033</v>
      </c>
      <c r="D994" s="13" t="s">
        <v>251</v>
      </c>
      <c r="E994" s="13">
        <v>65497</v>
      </c>
      <c r="F994" s="13" t="s">
        <v>381</v>
      </c>
      <c r="G994" s="13" t="s">
        <v>211</v>
      </c>
      <c r="H994" s="13" t="s">
        <v>215</v>
      </c>
      <c r="I994" s="4">
        <v>10099</v>
      </c>
      <c r="J994" s="4">
        <v>1001</v>
      </c>
      <c r="K994" s="14" t="s">
        <v>36</v>
      </c>
      <c r="L994" s="15" t="s">
        <v>679</v>
      </c>
      <c r="M994" s="68">
        <v>1127.5999999999999</v>
      </c>
      <c r="N994" s="61">
        <v>1020.65</v>
      </c>
      <c r="O994" s="65">
        <f t="shared" si="172"/>
        <v>0.5106884057971014</v>
      </c>
      <c r="P994" s="65">
        <f t="shared" si="173"/>
        <v>0.46225090579710143</v>
      </c>
      <c r="Q994" s="15">
        <v>29.1045269217</v>
      </c>
      <c r="R994" s="15">
        <v>37.769063889999998</v>
      </c>
      <c r="S994" s="15">
        <f t="shared" si="174"/>
        <v>8.6645369682999984</v>
      </c>
      <c r="T994" s="15">
        <f t="shared" si="175"/>
        <v>29.770409914616476</v>
      </c>
      <c r="U994" s="15">
        <v>15.699924302879181</v>
      </c>
      <c r="V994" s="15">
        <v>21.135749692000001</v>
      </c>
      <c r="W994" s="15">
        <f t="shared" si="176"/>
        <v>5.4358253891208204</v>
      </c>
      <c r="X994" s="16">
        <f t="shared" si="180"/>
        <v>34.623258585545877</v>
      </c>
      <c r="Y994" s="13">
        <v>29.03</v>
      </c>
      <c r="Z994" s="13">
        <v>357.91</v>
      </c>
      <c r="AA994" s="13">
        <v>22.2</v>
      </c>
      <c r="AB994" s="13">
        <v>0</v>
      </c>
      <c r="AC994" s="53">
        <f t="shared" si="177"/>
        <v>0.178955</v>
      </c>
      <c r="AD994" s="53">
        <f>AC994+(AC994*(X994/100))</f>
        <v>0.24091505240176361</v>
      </c>
      <c r="AE994" s="53">
        <f t="shared" si="178"/>
        <v>6.196005240176361E-2</v>
      </c>
      <c r="AF994" s="53">
        <f t="shared" si="179"/>
        <v>34.623258585545869</v>
      </c>
      <c r="AG994" s="44" t="s">
        <v>681</v>
      </c>
      <c r="AH994" s="15" t="s">
        <v>683</v>
      </c>
      <c r="AI994" s="20"/>
      <c r="AJ994" s="20"/>
      <c r="AK994" s="20"/>
      <c r="AL994" s="20"/>
      <c r="AM994" s="20"/>
      <c r="AN994" s="20"/>
      <c r="AO994" s="20"/>
      <c r="AP994" s="20"/>
      <c r="AQ994" s="20"/>
      <c r="AR994" s="20"/>
      <c r="AS994" s="20"/>
      <c r="AT994" s="20"/>
    </row>
    <row r="995" spans="1:46" ht="26.1" customHeight="1" x14ac:dyDescent="0.25">
      <c r="A995" s="39" t="s">
        <v>7</v>
      </c>
      <c r="B995" s="13" t="s">
        <v>21</v>
      </c>
      <c r="C995" s="13">
        <v>34033</v>
      </c>
      <c r="D995" s="13" t="s">
        <v>251</v>
      </c>
      <c r="E995" s="13">
        <v>65497</v>
      </c>
      <c r="F995" s="13" t="s">
        <v>271</v>
      </c>
      <c r="G995" s="13" t="s">
        <v>211</v>
      </c>
      <c r="H995" s="13" t="s">
        <v>212</v>
      </c>
      <c r="I995" s="4">
        <v>10099</v>
      </c>
      <c r="J995" s="4">
        <v>1001</v>
      </c>
      <c r="K995" s="14" t="s">
        <v>40</v>
      </c>
      <c r="L995" s="15" t="s">
        <v>679</v>
      </c>
      <c r="M995" s="68">
        <v>1127.5999999999999</v>
      </c>
      <c r="N995" s="61">
        <v>1020.65</v>
      </c>
      <c r="O995" s="65">
        <f t="shared" si="172"/>
        <v>0.5106884057971014</v>
      </c>
      <c r="P995" s="65">
        <f t="shared" si="173"/>
        <v>0.46225090579710143</v>
      </c>
      <c r="Q995" s="15">
        <v>1.9796608589202999E-2</v>
      </c>
      <c r="R995" s="15">
        <v>2.5745573000000001E-2</v>
      </c>
      <c r="S995" s="15">
        <f t="shared" si="174"/>
        <v>5.9489644107970016E-3</v>
      </c>
      <c r="T995" s="15">
        <f t="shared" si="175"/>
        <v>30.050421939652562</v>
      </c>
      <c r="U995" s="15">
        <v>1.1058053558688221E-2</v>
      </c>
      <c r="V995" s="15">
        <v>1.4886712999999999E-2</v>
      </c>
      <c r="W995" s="15">
        <f t="shared" si="176"/>
        <v>3.8286594413117787E-3</v>
      </c>
      <c r="X995" s="16">
        <f t="shared" si="180"/>
        <v>34.62326729556878</v>
      </c>
      <c r="Y995" s="13">
        <v>0.02</v>
      </c>
      <c r="Z995" s="13">
        <v>0</v>
      </c>
      <c r="AA995" s="13">
        <v>0</v>
      </c>
      <c r="AB995" s="13">
        <v>0</v>
      </c>
      <c r="AC995" s="53">
        <f t="shared" si="177"/>
        <v>0</v>
      </c>
      <c r="AD995" s="53">
        <f t="shared" ref="AD995:AD1006" si="183">IFERROR((((V995)/N995)*24),"0.00")</f>
        <v>3.5005252731102726E-4</v>
      </c>
      <c r="AE995" s="53">
        <f t="shared" si="178"/>
        <v>3.5005252731102726E-4</v>
      </c>
      <c r="AF995" s="53" t="str">
        <f t="shared" si="179"/>
        <v>0.00</v>
      </c>
      <c r="AG995" s="44" t="s">
        <v>681</v>
      </c>
      <c r="AH995" s="15" t="s">
        <v>683</v>
      </c>
      <c r="AI995" s="20"/>
      <c r="AJ995" s="20"/>
      <c r="AK995" s="20"/>
      <c r="AL995" s="20"/>
      <c r="AM995" s="20"/>
      <c r="AN995" s="20"/>
      <c r="AO995" s="20"/>
      <c r="AP995" s="20"/>
      <c r="AQ995" s="20"/>
      <c r="AR995" s="20"/>
      <c r="AS995" s="20"/>
      <c r="AT995" s="20"/>
    </row>
    <row r="996" spans="1:46" ht="26.1" customHeight="1" x14ac:dyDescent="0.25">
      <c r="A996" s="39" t="s">
        <v>7</v>
      </c>
      <c r="B996" s="13" t="s">
        <v>21</v>
      </c>
      <c r="C996" s="13">
        <v>34033</v>
      </c>
      <c r="D996" s="13" t="s">
        <v>251</v>
      </c>
      <c r="E996" s="13">
        <v>65497</v>
      </c>
      <c r="F996" s="13" t="s">
        <v>271</v>
      </c>
      <c r="G996" s="13" t="s">
        <v>211</v>
      </c>
      <c r="H996" s="13" t="s">
        <v>212</v>
      </c>
      <c r="I996" s="4">
        <v>10099</v>
      </c>
      <c r="J996" s="4">
        <v>1001</v>
      </c>
      <c r="K996" s="14" t="s">
        <v>38</v>
      </c>
      <c r="L996" s="15" t="s">
        <v>679</v>
      </c>
      <c r="M996" s="68">
        <v>1127.5999999999999</v>
      </c>
      <c r="N996" s="61">
        <v>1020.65</v>
      </c>
      <c r="O996" s="65">
        <f t="shared" si="172"/>
        <v>0.5106884057971014</v>
      </c>
      <c r="P996" s="65">
        <f t="shared" si="173"/>
        <v>0.46225090579710143</v>
      </c>
      <c r="Q996" s="15">
        <v>2.97314919831933E-2</v>
      </c>
      <c r="R996" s="15">
        <v>3.8665930000000001E-2</v>
      </c>
      <c r="S996" s="15">
        <f t="shared" si="174"/>
        <v>8.9344380168067013E-3</v>
      </c>
      <c r="T996" s="15">
        <f t="shared" si="175"/>
        <v>30.050419339389983</v>
      </c>
      <c r="U996" s="15">
        <v>1.6607512809500749E-2</v>
      </c>
      <c r="V996" s="15">
        <v>2.2357574000000002E-2</v>
      </c>
      <c r="W996" s="15">
        <f t="shared" si="176"/>
        <v>5.7500611904992525E-3</v>
      </c>
      <c r="X996" s="16">
        <f t="shared" si="180"/>
        <v>34.623253081038023</v>
      </c>
      <c r="Y996" s="13">
        <v>0.03</v>
      </c>
      <c r="Z996" s="13">
        <v>0</v>
      </c>
      <c r="AA996" s="13">
        <v>0</v>
      </c>
      <c r="AB996" s="13">
        <v>0</v>
      </c>
      <c r="AC996" s="53">
        <f t="shared" si="177"/>
        <v>0</v>
      </c>
      <c r="AD996" s="53">
        <f t="shared" si="183"/>
        <v>5.2572554352618435E-4</v>
      </c>
      <c r="AE996" s="53">
        <f t="shared" si="178"/>
        <v>5.2572554352618435E-4</v>
      </c>
      <c r="AF996" s="53" t="str">
        <f t="shared" si="179"/>
        <v>0.00</v>
      </c>
      <c r="AG996" s="44" t="s">
        <v>681</v>
      </c>
      <c r="AH996" s="15" t="s">
        <v>683</v>
      </c>
      <c r="AI996" s="20"/>
      <c r="AJ996" s="20"/>
      <c r="AK996" s="20"/>
      <c r="AL996" s="20"/>
      <c r="AM996" s="20"/>
      <c r="AN996" s="20"/>
      <c r="AO996" s="20"/>
      <c r="AP996" s="20"/>
      <c r="AQ996" s="20"/>
      <c r="AR996" s="20"/>
      <c r="AS996" s="20"/>
      <c r="AT996" s="20"/>
    </row>
    <row r="997" spans="1:46" ht="26.1" customHeight="1" x14ac:dyDescent="0.25">
      <c r="A997" s="39" t="s">
        <v>7</v>
      </c>
      <c r="B997" s="13" t="s">
        <v>21</v>
      </c>
      <c r="C997" s="13">
        <v>34033</v>
      </c>
      <c r="D997" s="13" t="s">
        <v>251</v>
      </c>
      <c r="E997" s="13">
        <v>65497</v>
      </c>
      <c r="F997" s="13" t="s">
        <v>271</v>
      </c>
      <c r="G997" s="13" t="s">
        <v>211</v>
      </c>
      <c r="H997" s="13" t="s">
        <v>212</v>
      </c>
      <c r="I997" s="4">
        <v>10099</v>
      </c>
      <c r="J997" s="4">
        <v>1001</v>
      </c>
      <c r="K997" s="14" t="s">
        <v>39</v>
      </c>
      <c r="L997" s="15" t="s">
        <v>679</v>
      </c>
      <c r="M997" s="68">
        <v>1127.5999999999999</v>
      </c>
      <c r="N997" s="61">
        <v>1020.65</v>
      </c>
      <c r="O997" s="65">
        <f t="shared" si="172"/>
        <v>0.5106884057971014</v>
      </c>
      <c r="P997" s="65">
        <f t="shared" si="173"/>
        <v>0.46225090579710143</v>
      </c>
      <c r="Q997" s="15">
        <v>2.97314919831933E-2</v>
      </c>
      <c r="R997" s="15">
        <v>3.8665930000000001E-2</v>
      </c>
      <c r="S997" s="15">
        <f t="shared" si="174"/>
        <v>8.9344380168067013E-3</v>
      </c>
      <c r="T997" s="15">
        <f t="shared" si="175"/>
        <v>30.050419339389983</v>
      </c>
      <c r="U997" s="15">
        <v>1.6607512809500749E-2</v>
      </c>
      <c r="V997" s="15">
        <v>2.2357574000000002E-2</v>
      </c>
      <c r="W997" s="15">
        <f t="shared" si="176"/>
        <v>5.7500611904992525E-3</v>
      </c>
      <c r="X997" s="16">
        <f t="shared" si="180"/>
        <v>34.623253081038023</v>
      </c>
      <c r="Y997" s="13">
        <v>0.03</v>
      </c>
      <c r="Z997" s="13">
        <v>0</v>
      </c>
      <c r="AA997" s="13">
        <v>0</v>
      </c>
      <c r="AB997" s="13">
        <v>0</v>
      </c>
      <c r="AC997" s="53">
        <f t="shared" si="177"/>
        <v>0</v>
      </c>
      <c r="AD997" s="53">
        <f t="shared" si="183"/>
        <v>5.2572554352618435E-4</v>
      </c>
      <c r="AE997" s="53">
        <f t="shared" si="178"/>
        <v>5.2572554352618435E-4</v>
      </c>
      <c r="AF997" s="53" t="str">
        <f t="shared" si="179"/>
        <v>0.00</v>
      </c>
      <c r="AG997" s="44" t="s">
        <v>681</v>
      </c>
      <c r="AH997" s="15" t="s">
        <v>683</v>
      </c>
      <c r="AI997" s="20"/>
      <c r="AJ997" s="20"/>
      <c r="AK997" s="20"/>
      <c r="AL997" s="20"/>
      <c r="AM997" s="20"/>
      <c r="AN997" s="20"/>
      <c r="AO997" s="20"/>
      <c r="AP997" s="20"/>
      <c r="AQ997" s="20"/>
      <c r="AR997" s="20"/>
      <c r="AS997" s="20"/>
      <c r="AT997" s="20"/>
    </row>
    <row r="998" spans="1:46" ht="26.1" customHeight="1" x14ac:dyDescent="0.25">
      <c r="A998" s="39" t="s">
        <v>7</v>
      </c>
      <c r="B998" s="13" t="s">
        <v>21</v>
      </c>
      <c r="C998" s="13">
        <v>34033</v>
      </c>
      <c r="D998" s="13" t="s">
        <v>251</v>
      </c>
      <c r="E998" s="13">
        <v>65497</v>
      </c>
      <c r="F998" s="13" t="s">
        <v>271</v>
      </c>
      <c r="G998" s="13" t="s">
        <v>211</v>
      </c>
      <c r="H998" s="13" t="s">
        <v>212</v>
      </c>
      <c r="I998" s="4">
        <v>10099</v>
      </c>
      <c r="J998" s="4">
        <v>1001</v>
      </c>
      <c r="K998" s="14" t="s">
        <v>37</v>
      </c>
      <c r="L998" s="15" t="s">
        <v>679</v>
      </c>
      <c r="M998" s="68">
        <v>1127.5999999999999</v>
      </c>
      <c r="N998" s="61">
        <v>1020.65</v>
      </c>
      <c r="O998" s="65">
        <f t="shared" si="172"/>
        <v>0.5106884057971014</v>
      </c>
      <c r="P998" s="65">
        <f t="shared" si="173"/>
        <v>0.46225090579710143</v>
      </c>
      <c r="Q998" s="15">
        <v>0.14032050000006499</v>
      </c>
      <c r="R998" s="15">
        <v>0.18248740099999999</v>
      </c>
      <c r="S998" s="15">
        <f t="shared" si="174"/>
        <v>4.2166900999935003E-2</v>
      </c>
      <c r="T998" s="15">
        <f t="shared" si="175"/>
        <v>30.050421000435058</v>
      </c>
      <c r="U998" s="15">
        <v>7.8380678053561498E-2</v>
      </c>
      <c r="V998" s="15">
        <v>0.10551862400000001</v>
      </c>
      <c r="W998" s="15">
        <f t="shared" si="176"/>
        <v>2.7137945946438508E-2</v>
      </c>
      <c r="X998" s="16">
        <f t="shared" si="180"/>
        <v>34.623259992588693</v>
      </c>
      <c r="Y998" s="13">
        <v>0.21</v>
      </c>
      <c r="Z998" s="13">
        <v>0</v>
      </c>
      <c r="AA998" s="13">
        <v>0</v>
      </c>
      <c r="AB998" s="13">
        <v>0</v>
      </c>
      <c r="AC998" s="53">
        <f t="shared" si="177"/>
        <v>0</v>
      </c>
      <c r="AD998" s="53">
        <f t="shared" si="183"/>
        <v>2.4812099897124386E-3</v>
      </c>
      <c r="AE998" s="53">
        <f t="shared" si="178"/>
        <v>2.4812099897124386E-3</v>
      </c>
      <c r="AF998" s="53" t="str">
        <f t="shared" si="179"/>
        <v>0.00</v>
      </c>
      <c r="AG998" s="44" t="s">
        <v>681</v>
      </c>
      <c r="AH998" s="15" t="s">
        <v>683</v>
      </c>
      <c r="AI998" s="20"/>
      <c r="AJ998" s="20"/>
      <c r="AK998" s="20"/>
      <c r="AL998" s="20"/>
      <c r="AM998" s="20"/>
      <c r="AN998" s="20"/>
      <c r="AO998" s="20"/>
      <c r="AP998" s="20"/>
      <c r="AQ998" s="20"/>
      <c r="AR998" s="20"/>
      <c r="AS998" s="20"/>
      <c r="AT998" s="20"/>
    </row>
    <row r="999" spans="1:46" ht="26.1" customHeight="1" x14ac:dyDescent="0.25">
      <c r="A999" s="39" t="s">
        <v>7</v>
      </c>
      <c r="B999" s="13" t="s">
        <v>21</v>
      </c>
      <c r="C999" s="13">
        <v>34033</v>
      </c>
      <c r="D999" s="13" t="s">
        <v>251</v>
      </c>
      <c r="E999" s="13">
        <v>65497</v>
      </c>
      <c r="F999" s="13" t="s">
        <v>271</v>
      </c>
      <c r="G999" s="13" t="s">
        <v>211</v>
      </c>
      <c r="H999" s="13" t="s">
        <v>212</v>
      </c>
      <c r="I999" s="4">
        <v>10099</v>
      </c>
      <c r="J999" s="4">
        <v>1001</v>
      </c>
      <c r="K999" s="14" t="s">
        <v>34</v>
      </c>
      <c r="L999" s="15" t="s">
        <v>679</v>
      </c>
      <c r="M999" s="68">
        <v>1127.5999999999999</v>
      </c>
      <c r="N999" s="61">
        <v>1020.65</v>
      </c>
      <c r="O999" s="65">
        <f t="shared" si="172"/>
        <v>0.5106884057971014</v>
      </c>
      <c r="P999" s="65">
        <f t="shared" si="173"/>
        <v>0.46225090579710143</v>
      </c>
      <c r="Q999" s="15">
        <v>1.2187295231646999E-3</v>
      </c>
      <c r="R999" s="15">
        <v>1.584963E-3</v>
      </c>
      <c r="S999" s="15">
        <f t="shared" si="174"/>
        <v>3.6623347683530007E-4</v>
      </c>
      <c r="T999" s="15">
        <f t="shared" si="175"/>
        <v>30.050431196931548</v>
      </c>
      <c r="U999" s="15">
        <v>6.8076187292302596E-4</v>
      </c>
      <c r="V999" s="15">
        <v>9.1646299999999996E-4</v>
      </c>
      <c r="W999" s="15">
        <f t="shared" si="176"/>
        <v>2.35701127076974E-4</v>
      </c>
      <c r="X999" s="16">
        <f t="shared" si="180"/>
        <v>34.623138640965692</v>
      </c>
      <c r="Y999" s="13">
        <v>0</v>
      </c>
      <c r="Z999" s="13">
        <v>0</v>
      </c>
      <c r="AA999" s="13">
        <v>0</v>
      </c>
      <c r="AB999" s="13">
        <v>0</v>
      </c>
      <c r="AC999" s="53">
        <f t="shared" si="177"/>
        <v>0</v>
      </c>
      <c r="AD999" s="53">
        <f t="shared" si="183"/>
        <v>2.155010238573458E-5</v>
      </c>
      <c r="AE999" s="53">
        <f t="shared" si="178"/>
        <v>2.155010238573458E-5</v>
      </c>
      <c r="AF999" s="53" t="str">
        <f t="shared" si="179"/>
        <v>0.00</v>
      </c>
      <c r="AG999" s="44" t="s">
        <v>681</v>
      </c>
      <c r="AH999" s="15" t="s">
        <v>683</v>
      </c>
      <c r="AI999" s="20"/>
      <c r="AJ999" s="20"/>
      <c r="AK999" s="20"/>
      <c r="AL999" s="20"/>
      <c r="AM999" s="20"/>
      <c r="AN999" s="20"/>
      <c r="AO999" s="20"/>
      <c r="AP999" s="20"/>
      <c r="AQ999" s="20"/>
      <c r="AR999" s="20"/>
      <c r="AS999" s="20"/>
      <c r="AT999" s="20"/>
    </row>
    <row r="1000" spans="1:46" ht="26.1" customHeight="1" x14ac:dyDescent="0.25">
      <c r="A1000" s="39" t="s">
        <v>7</v>
      </c>
      <c r="B1000" s="13" t="s">
        <v>21</v>
      </c>
      <c r="C1000" s="13">
        <v>34033</v>
      </c>
      <c r="D1000" s="13" t="s">
        <v>251</v>
      </c>
      <c r="E1000" s="13">
        <v>65497</v>
      </c>
      <c r="F1000" s="13" t="s">
        <v>271</v>
      </c>
      <c r="G1000" s="13" t="s">
        <v>211</v>
      </c>
      <c r="H1000" s="13" t="s">
        <v>212</v>
      </c>
      <c r="I1000" s="4">
        <v>10099</v>
      </c>
      <c r="J1000" s="4">
        <v>1001</v>
      </c>
      <c r="K1000" s="14" t="s">
        <v>35</v>
      </c>
      <c r="L1000" s="15" t="s">
        <v>679</v>
      </c>
      <c r="M1000" s="68">
        <v>1127.5999999999999</v>
      </c>
      <c r="N1000" s="61">
        <v>1020.65</v>
      </c>
      <c r="O1000" s="65">
        <f t="shared" si="172"/>
        <v>0.5106884057971014</v>
      </c>
      <c r="P1000" s="65">
        <f t="shared" si="173"/>
        <v>0.46225090579710143</v>
      </c>
      <c r="Q1000" s="15">
        <v>7.9083152193831996E-2</v>
      </c>
      <c r="R1000" s="15">
        <v>0.102847972</v>
      </c>
      <c r="S1000" s="15">
        <f t="shared" si="174"/>
        <v>2.3764819806168E-2</v>
      </c>
      <c r="T1000" s="15">
        <f t="shared" si="175"/>
        <v>30.050420534478278</v>
      </c>
      <c r="U1000" s="15">
        <v>4.4174522550606804E-2</v>
      </c>
      <c r="V1000" s="15">
        <v>5.9469180999999996E-2</v>
      </c>
      <c r="W1000" s="15">
        <f t="shared" si="176"/>
        <v>1.5294658449393192E-2</v>
      </c>
      <c r="X1000" s="16">
        <f t="shared" si="180"/>
        <v>34.623256950590623</v>
      </c>
      <c r="Y1000" s="13">
        <v>0.08</v>
      </c>
      <c r="Z1000" s="13">
        <v>2.59</v>
      </c>
      <c r="AA1000" s="13">
        <v>0</v>
      </c>
      <c r="AB1000" s="13">
        <v>0.14000000000000001</v>
      </c>
      <c r="AC1000" s="53">
        <f t="shared" si="177"/>
        <v>1.2949999999999999E-3</v>
      </c>
      <c r="AD1000" s="53">
        <f t="shared" si="183"/>
        <v>1.3983837201783178E-3</v>
      </c>
      <c r="AE1000" s="53">
        <f t="shared" si="178"/>
        <v>1.0338372017831788E-4</v>
      </c>
      <c r="AF1000" s="53">
        <f t="shared" si="179"/>
        <v>7.9832988554685622</v>
      </c>
      <c r="AG1000" s="44" t="s">
        <v>681</v>
      </c>
      <c r="AH1000" s="15" t="s">
        <v>683</v>
      </c>
      <c r="AI1000" s="20"/>
      <c r="AJ1000" s="20"/>
      <c r="AK1000" s="20"/>
      <c r="AL1000" s="20"/>
      <c r="AM1000" s="20"/>
      <c r="AN1000" s="20"/>
      <c r="AO1000" s="20"/>
      <c r="AP1000" s="20"/>
      <c r="AQ1000" s="20"/>
      <c r="AR1000" s="20"/>
      <c r="AS1000" s="20"/>
      <c r="AT1000" s="20"/>
    </row>
    <row r="1001" spans="1:46" ht="26.1" customHeight="1" x14ac:dyDescent="0.25">
      <c r="A1001" s="39" t="s">
        <v>7</v>
      </c>
      <c r="B1001" s="13" t="s">
        <v>21</v>
      </c>
      <c r="C1001" s="13">
        <v>34033</v>
      </c>
      <c r="D1001" s="13" t="s">
        <v>251</v>
      </c>
      <c r="E1001" s="13">
        <v>65497</v>
      </c>
      <c r="F1001" s="13" t="s">
        <v>271</v>
      </c>
      <c r="G1001" s="13" t="s">
        <v>211</v>
      </c>
      <c r="H1001" s="13" t="s">
        <v>212</v>
      </c>
      <c r="I1001" s="4">
        <v>10099</v>
      </c>
      <c r="J1001" s="4">
        <v>1001</v>
      </c>
      <c r="K1001" s="14" t="s">
        <v>36</v>
      </c>
      <c r="L1001" s="15" t="s">
        <v>679</v>
      </c>
      <c r="M1001" s="68">
        <v>1127.5999999999999</v>
      </c>
      <c r="N1001" s="61">
        <v>1020.65</v>
      </c>
      <c r="O1001" s="65">
        <f t="shared" si="172"/>
        <v>0.5106884057971014</v>
      </c>
      <c r="P1001" s="65">
        <f t="shared" si="173"/>
        <v>0.46225090579710143</v>
      </c>
      <c r="Q1001" s="15">
        <v>4.95669162160789E-2</v>
      </c>
      <c r="R1001" s="15">
        <v>6.4323190000000002E-2</v>
      </c>
      <c r="S1001" s="15">
        <f t="shared" si="174"/>
        <v>1.4756273783921102E-2</v>
      </c>
      <c r="T1001" s="15">
        <f t="shared" si="175"/>
        <v>29.770409197121584</v>
      </c>
      <c r="U1001" s="15">
        <v>2.6737999714380511E-2</v>
      </c>
      <c r="V1001" s="15">
        <v>3.5995566E-2</v>
      </c>
      <c r="W1001" s="15">
        <f t="shared" si="176"/>
        <v>9.2575662856194882E-3</v>
      </c>
      <c r="X1001" s="16">
        <f t="shared" si="180"/>
        <v>34.623256730160286</v>
      </c>
      <c r="Y1001" s="13">
        <v>0.05</v>
      </c>
      <c r="Z1001" s="13">
        <v>3.18</v>
      </c>
      <c r="AA1001" s="13">
        <v>0.03</v>
      </c>
      <c r="AB1001" s="13">
        <v>0</v>
      </c>
      <c r="AC1001" s="53">
        <f t="shared" si="177"/>
        <v>1.5900000000000001E-3</v>
      </c>
      <c r="AD1001" s="53">
        <f t="shared" si="183"/>
        <v>8.4641511193847053E-4</v>
      </c>
      <c r="AE1001" s="53">
        <f t="shared" si="178"/>
        <v>-7.4358488806152952E-4</v>
      </c>
      <c r="AF1001" s="53">
        <f t="shared" si="179"/>
        <v>-46.766345161102485</v>
      </c>
      <c r="AG1001" s="44" t="s">
        <v>681</v>
      </c>
      <c r="AH1001" s="15" t="s">
        <v>683</v>
      </c>
      <c r="AI1001" s="20"/>
      <c r="AJ1001" s="20"/>
      <c r="AK1001" s="20"/>
      <c r="AL1001" s="20"/>
      <c r="AM1001" s="20"/>
      <c r="AN1001" s="20"/>
      <c r="AO1001" s="20"/>
      <c r="AP1001" s="20"/>
      <c r="AQ1001" s="20"/>
      <c r="AR1001" s="20"/>
      <c r="AS1001" s="20"/>
      <c r="AT1001" s="20"/>
    </row>
    <row r="1002" spans="1:46" ht="26.1" customHeight="1" x14ac:dyDescent="0.25">
      <c r="A1002" s="39" t="s">
        <v>45</v>
      </c>
      <c r="B1002" s="13" t="s">
        <v>10</v>
      </c>
      <c r="C1002" s="13">
        <v>34003</v>
      </c>
      <c r="D1002" s="13" t="s">
        <v>252</v>
      </c>
      <c r="E1002" s="13">
        <v>2624</v>
      </c>
      <c r="F1002" s="13" t="s">
        <v>280</v>
      </c>
      <c r="G1002" s="13" t="s">
        <v>216</v>
      </c>
      <c r="H1002" s="13" t="s">
        <v>217</v>
      </c>
      <c r="I1002" s="4">
        <v>50852</v>
      </c>
      <c r="J1002" s="4">
        <v>2001</v>
      </c>
      <c r="K1002" s="14" t="s">
        <v>40</v>
      </c>
      <c r="L1002" s="15" t="s">
        <v>679</v>
      </c>
      <c r="M1002" s="68">
        <v>297.97000000000003</v>
      </c>
      <c r="N1002" s="61">
        <v>341.7</v>
      </c>
      <c r="O1002" s="65">
        <f t="shared" si="172"/>
        <v>0.13495018115942031</v>
      </c>
      <c r="P1002" s="65">
        <f t="shared" si="173"/>
        <v>0.1547554347826087</v>
      </c>
      <c r="Q1002" s="15">
        <v>0</v>
      </c>
      <c r="R1002" s="15">
        <v>0</v>
      </c>
      <c r="S1002" s="15">
        <f t="shared" si="174"/>
        <v>0</v>
      </c>
      <c r="T1002" s="15" t="str">
        <f t="shared" si="175"/>
        <v>0.00</v>
      </c>
      <c r="U1002" s="15">
        <v>0</v>
      </c>
      <c r="V1002" s="15">
        <v>0</v>
      </c>
      <c r="W1002" s="15">
        <f t="shared" si="176"/>
        <v>0</v>
      </c>
      <c r="X1002" s="16" t="str">
        <f t="shared" si="180"/>
        <v>0</v>
      </c>
      <c r="Y1002" s="13"/>
      <c r="Z1002" s="13"/>
      <c r="AA1002" s="13"/>
      <c r="AB1002" s="13"/>
      <c r="AC1002" s="53">
        <f t="shared" si="177"/>
        <v>0</v>
      </c>
      <c r="AD1002" s="53">
        <f t="shared" si="183"/>
        <v>0</v>
      </c>
      <c r="AE1002" s="53">
        <f t="shared" si="178"/>
        <v>0</v>
      </c>
      <c r="AF1002" s="53" t="str">
        <f t="shared" si="179"/>
        <v>0.00</v>
      </c>
      <c r="AG1002" s="44">
        <v>221112</v>
      </c>
      <c r="AH1002" s="15" t="s">
        <v>683</v>
      </c>
      <c r="AI1002" s="20"/>
      <c r="AJ1002" s="20"/>
      <c r="AK1002" s="20"/>
      <c r="AL1002" s="20"/>
      <c r="AM1002" s="20"/>
      <c r="AN1002" s="20"/>
      <c r="AO1002" s="20"/>
      <c r="AP1002" s="20"/>
      <c r="AQ1002" s="20"/>
      <c r="AR1002" s="20"/>
      <c r="AS1002" s="20"/>
      <c r="AT1002" s="20"/>
    </row>
    <row r="1003" spans="1:46" ht="26.1" customHeight="1" x14ac:dyDescent="0.25">
      <c r="A1003" s="39" t="s">
        <v>45</v>
      </c>
      <c r="B1003" s="13" t="s">
        <v>10</v>
      </c>
      <c r="C1003" s="13">
        <v>34003</v>
      </c>
      <c r="D1003" s="13" t="s">
        <v>252</v>
      </c>
      <c r="E1003" s="13">
        <v>2624</v>
      </c>
      <c r="F1003" s="13" t="s">
        <v>280</v>
      </c>
      <c r="G1003" s="13" t="s">
        <v>216</v>
      </c>
      <c r="H1003" s="13" t="s">
        <v>217</v>
      </c>
      <c r="I1003" s="4">
        <v>50852</v>
      </c>
      <c r="J1003" s="4">
        <v>2001</v>
      </c>
      <c r="K1003" s="14" t="s">
        <v>38</v>
      </c>
      <c r="L1003" s="15" t="s">
        <v>679</v>
      </c>
      <c r="M1003" s="68">
        <v>297.97000000000003</v>
      </c>
      <c r="N1003" s="61">
        <v>341.7</v>
      </c>
      <c r="O1003" s="65">
        <f t="shared" si="172"/>
        <v>0.13495018115942031</v>
      </c>
      <c r="P1003" s="65">
        <f t="shared" si="173"/>
        <v>0.1547554347826087</v>
      </c>
      <c r="Q1003" s="15">
        <v>1.0398318380095399</v>
      </c>
      <c r="R1003" s="15">
        <v>2.0921729199999999</v>
      </c>
      <c r="S1003" s="15">
        <f t="shared" si="174"/>
        <v>1.0523410819904599</v>
      </c>
      <c r="T1003" s="15">
        <f t="shared" si="175"/>
        <v>101.20300644043228</v>
      </c>
      <c r="U1003" s="15">
        <v>0.76055793166580898</v>
      </c>
      <c r="V1003" s="15">
        <v>1.7163673820000001</v>
      </c>
      <c r="W1003" s="15">
        <f t="shared" si="176"/>
        <v>0.95580945033419107</v>
      </c>
      <c r="X1003" s="16">
        <f t="shared" si="180"/>
        <v>125.67214284922824</v>
      </c>
      <c r="Y1003" s="13">
        <v>1.04</v>
      </c>
      <c r="Z1003" s="13">
        <v>0</v>
      </c>
      <c r="AA1003" s="13">
        <v>0</v>
      </c>
      <c r="AB1003" s="13">
        <v>0</v>
      </c>
      <c r="AC1003" s="53">
        <f t="shared" si="177"/>
        <v>0</v>
      </c>
      <c r="AD1003" s="53">
        <f t="shared" si="183"/>
        <v>0.12055258170324848</v>
      </c>
      <c r="AE1003" s="53">
        <f t="shared" si="178"/>
        <v>0.12055258170324848</v>
      </c>
      <c r="AF1003" s="53" t="str">
        <f t="shared" si="179"/>
        <v>0.00</v>
      </c>
      <c r="AG1003" s="44">
        <v>221112</v>
      </c>
      <c r="AH1003" s="15" t="s">
        <v>683</v>
      </c>
      <c r="AI1003" s="20"/>
      <c r="AJ1003" s="20"/>
      <c r="AK1003" s="20"/>
      <c r="AL1003" s="20"/>
      <c r="AM1003" s="20"/>
      <c r="AN1003" s="20"/>
      <c r="AO1003" s="20"/>
      <c r="AP1003" s="20"/>
      <c r="AQ1003" s="20"/>
      <c r="AR1003" s="20"/>
      <c r="AS1003" s="20"/>
      <c r="AT1003" s="20"/>
    </row>
    <row r="1004" spans="1:46" ht="26.1" customHeight="1" x14ac:dyDescent="0.25">
      <c r="A1004" s="39" t="s">
        <v>45</v>
      </c>
      <c r="B1004" s="13" t="s">
        <v>10</v>
      </c>
      <c r="C1004" s="13">
        <v>34003</v>
      </c>
      <c r="D1004" s="13" t="s">
        <v>252</v>
      </c>
      <c r="E1004" s="13">
        <v>2624</v>
      </c>
      <c r="F1004" s="13" t="s">
        <v>280</v>
      </c>
      <c r="G1004" s="13" t="s">
        <v>216</v>
      </c>
      <c r="H1004" s="13" t="s">
        <v>217</v>
      </c>
      <c r="I1004" s="4">
        <v>50852</v>
      </c>
      <c r="J1004" s="4">
        <v>2001</v>
      </c>
      <c r="K1004" s="14" t="s">
        <v>39</v>
      </c>
      <c r="L1004" s="15" t="s">
        <v>679</v>
      </c>
      <c r="M1004" s="68">
        <v>297.97000000000003</v>
      </c>
      <c r="N1004" s="61">
        <v>341.7</v>
      </c>
      <c r="O1004" s="65">
        <f t="shared" si="172"/>
        <v>0.13495018115942031</v>
      </c>
      <c r="P1004" s="65">
        <f t="shared" si="173"/>
        <v>0.1547554347826087</v>
      </c>
      <c r="Q1004" s="15">
        <v>1.0398318380095399</v>
      </c>
      <c r="R1004" s="15">
        <v>2.0921729199999999</v>
      </c>
      <c r="S1004" s="15">
        <f t="shared" si="174"/>
        <v>1.0523410819904599</v>
      </c>
      <c r="T1004" s="15">
        <f t="shared" si="175"/>
        <v>101.20300644043228</v>
      </c>
      <c r="U1004" s="15">
        <v>0.76055793166580898</v>
      </c>
      <c r="V1004" s="15">
        <v>1.7163673820000001</v>
      </c>
      <c r="W1004" s="15">
        <f t="shared" si="176"/>
        <v>0.95580945033419107</v>
      </c>
      <c r="X1004" s="16">
        <f t="shared" si="180"/>
        <v>125.67214284922824</v>
      </c>
      <c r="Y1004" s="13">
        <v>1.04</v>
      </c>
      <c r="Z1004" s="13">
        <v>0</v>
      </c>
      <c r="AA1004" s="13">
        <v>0</v>
      </c>
      <c r="AB1004" s="13">
        <v>0</v>
      </c>
      <c r="AC1004" s="53">
        <f t="shared" si="177"/>
        <v>0</v>
      </c>
      <c r="AD1004" s="53">
        <f t="shared" si="183"/>
        <v>0.12055258170324848</v>
      </c>
      <c r="AE1004" s="53">
        <f t="shared" si="178"/>
        <v>0.12055258170324848</v>
      </c>
      <c r="AF1004" s="53" t="str">
        <f t="shared" si="179"/>
        <v>0.00</v>
      </c>
      <c r="AG1004" s="44">
        <v>221112</v>
      </c>
      <c r="AH1004" s="15" t="s">
        <v>683</v>
      </c>
      <c r="AI1004" s="20"/>
      <c r="AJ1004" s="20"/>
      <c r="AK1004" s="20"/>
      <c r="AL1004" s="20"/>
      <c r="AM1004" s="20"/>
      <c r="AN1004" s="20"/>
      <c r="AO1004" s="20"/>
      <c r="AP1004" s="20"/>
      <c r="AQ1004" s="20"/>
      <c r="AR1004" s="20"/>
      <c r="AS1004" s="20"/>
      <c r="AT1004" s="20"/>
    </row>
    <row r="1005" spans="1:46" ht="26.1" customHeight="1" x14ac:dyDescent="0.25">
      <c r="A1005" s="39" t="s">
        <v>45</v>
      </c>
      <c r="B1005" s="13" t="s">
        <v>10</v>
      </c>
      <c r="C1005" s="13">
        <v>34003</v>
      </c>
      <c r="D1005" s="13" t="s">
        <v>252</v>
      </c>
      <c r="E1005" s="13">
        <v>2624</v>
      </c>
      <c r="F1005" s="13" t="s">
        <v>280</v>
      </c>
      <c r="G1005" s="13" t="s">
        <v>216</v>
      </c>
      <c r="H1005" s="13" t="s">
        <v>217</v>
      </c>
      <c r="I1005" s="4">
        <v>50852</v>
      </c>
      <c r="J1005" s="4">
        <v>2001</v>
      </c>
      <c r="K1005" s="14" t="s">
        <v>37</v>
      </c>
      <c r="L1005" s="15" t="s">
        <v>679</v>
      </c>
      <c r="M1005" s="68">
        <v>297.97000000000003</v>
      </c>
      <c r="N1005" s="61">
        <v>341.7</v>
      </c>
      <c r="O1005" s="65">
        <f t="shared" si="172"/>
        <v>0.13495018115942031</v>
      </c>
      <c r="P1005" s="65">
        <f t="shared" si="173"/>
        <v>0.1547554347826087</v>
      </c>
      <c r="Q1005" s="15">
        <v>7.4816999999971601E-2</v>
      </c>
      <c r="R1005" s="15">
        <v>0.150534053</v>
      </c>
      <c r="S1005" s="15">
        <f t="shared" si="174"/>
        <v>7.57170530000284E-2</v>
      </c>
      <c r="T1005" s="15">
        <f t="shared" si="175"/>
        <v>101.20300600138623</v>
      </c>
      <c r="U1005" s="15">
        <v>5.4722947204951002E-2</v>
      </c>
      <c r="V1005" s="15">
        <v>0.12349444700000001</v>
      </c>
      <c r="W1005" s="15">
        <f t="shared" si="176"/>
        <v>6.8771499795049013E-2</v>
      </c>
      <c r="X1005" s="16">
        <f t="shared" si="180"/>
        <v>125.67214177533732</v>
      </c>
      <c r="Y1005" s="13">
        <v>0.08</v>
      </c>
      <c r="Z1005" s="13">
        <v>0</v>
      </c>
      <c r="AA1005" s="13">
        <v>0</v>
      </c>
      <c r="AB1005" s="13">
        <v>0</v>
      </c>
      <c r="AC1005" s="53">
        <f t="shared" si="177"/>
        <v>0</v>
      </c>
      <c r="AD1005" s="53">
        <f t="shared" si="183"/>
        <v>8.6738856540825287E-3</v>
      </c>
      <c r="AE1005" s="53">
        <f t="shared" si="178"/>
        <v>8.6738856540825287E-3</v>
      </c>
      <c r="AF1005" s="53" t="str">
        <f t="shared" si="179"/>
        <v>0.00</v>
      </c>
      <c r="AG1005" s="44">
        <v>221112</v>
      </c>
      <c r="AH1005" s="15" t="s">
        <v>683</v>
      </c>
      <c r="AI1005" s="20"/>
      <c r="AJ1005" s="20"/>
      <c r="AK1005" s="20"/>
      <c r="AL1005" s="20"/>
      <c r="AM1005" s="20"/>
      <c r="AN1005" s="20"/>
      <c r="AO1005" s="20"/>
      <c r="AP1005" s="20"/>
      <c r="AQ1005" s="20"/>
      <c r="AR1005" s="20"/>
      <c r="AS1005" s="20"/>
      <c r="AT1005" s="20"/>
    </row>
    <row r="1006" spans="1:46" ht="26.1" customHeight="1" x14ac:dyDescent="0.25">
      <c r="A1006" s="39" t="s">
        <v>45</v>
      </c>
      <c r="B1006" s="13" t="s">
        <v>10</v>
      </c>
      <c r="C1006" s="13">
        <v>34003</v>
      </c>
      <c r="D1006" s="13" t="s">
        <v>252</v>
      </c>
      <c r="E1006" s="13">
        <v>2624</v>
      </c>
      <c r="F1006" s="13" t="s">
        <v>280</v>
      </c>
      <c r="G1006" s="13" t="s">
        <v>216</v>
      </c>
      <c r="H1006" s="13" t="s">
        <v>217</v>
      </c>
      <c r="I1006" s="4">
        <v>50852</v>
      </c>
      <c r="J1006" s="4">
        <v>2001</v>
      </c>
      <c r="K1006" s="14" t="s">
        <v>34</v>
      </c>
      <c r="L1006" s="15" t="s">
        <v>679</v>
      </c>
      <c r="M1006" s="68">
        <v>297.97000000000003</v>
      </c>
      <c r="N1006" s="61">
        <v>341.7</v>
      </c>
      <c r="O1006" s="65">
        <f t="shared" si="172"/>
        <v>0.13495018115942031</v>
      </c>
      <c r="P1006" s="65">
        <f t="shared" si="173"/>
        <v>0.1547554347826087</v>
      </c>
      <c r="Q1006" s="15">
        <v>5.9846436719973799E-2</v>
      </c>
      <c r="R1006" s="15">
        <v>0.12041283</v>
      </c>
      <c r="S1006" s="15">
        <f t="shared" si="174"/>
        <v>6.05663932800262E-2</v>
      </c>
      <c r="T1006" s="15">
        <f t="shared" si="175"/>
        <v>101.20300656064309</v>
      </c>
      <c r="U1006" s="15">
        <v>4.3773118369255105E-2</v>
      </c>
      <c r="V1006" s="15">
        <v>9.8783734000000012E-2</v>
      </c>
      <c r="W1006" s="15">
        <f t="shared" si="176"/>
        <v>5.5010615630744907E-2</v>
      </c>
      <c r="X1006" s="16">
        <f t="shared" si="180"/>
        <v>125.67214235616962</v>
      </c>
      <c r="Y1006" s="13">
        <v>0.06</v>
      </c>
      <c r="Z1006" s="13">
        <v>3.85</v>
      </c>
      <c r="AA1006" s="13">
        <v>0</v>
      </c>
      <c r="AB1006" s="13">
        <v>0</v>
      </c>
      <c r="AC1006" s="53">
        <f t="shared" si="177"/>
        <v>1.9250000000000001E-3</v>
      </c>
      <c r="AD1006" s="53">
        <f t="shared" si="183"/>
        <v>6.9382780684811244E-3</v>
      </c>
      <c r="AE1006" s="53">
        <f t="shared" si="178"/>
        <v>5.0132780684811248E-3</v>
      </c>
      <c r="AF1006" s="53">
        <f t="shared" si="179"/>
        <v>260.43002953148698</v>
      </c>
      <c r="AG1006" s="44">
        <v>221112</v>
      </c>
      <c r="AH1006" s="15" t="s">
        <v>683</v>
      </c>
      <c r="AI1006" s="20"/>
      <c r="AJ1006" s="20"/>
      <c r="AK1006" s="20"/>
      <c r="AL1006" s="20"/>
      <c r="AM1006" s="20"/>
      <c r="AN1006" s="20"/>
      <c r="AO1006" s="20"/>
      <c r="AP1006" s="20"/>
      <c r="AQ1006" s="20"/>
      <c r="AR1006" s="20"/>
      <c r="AS1006" s="20"/>
      <c r="AT1006" s="20"/>
    </row>
    <row r="1007" spans="1:46" ht="26.1" customHeight="1" x14ac:dyDescent="0.25">
      <c r="A1007" s="39" t="s">
        <v>45</v>
      </c>
      <c r="B1007" s="13" t="s">
        <v>10</v>
      </c>
      <c r="C1007" s="13">
        <v>34003</v>
      </c>
      <c r="D1007" s="13" t="s">
        <v>252</v>
      </c>
      <c r="E1007" s="13">
        <v>2624</v>
      </c>
      <c r="F1007" s="13" t="s">
        <v>280</v>
      </c>
      <c r="G1007" s="13" t="s">
        <v>216</v>
      </c>
      <c r="H1007" s="13" t="s">
        <v>217</v>
      </c>
      <c r="I1007" s="4">
        <v>50852</v>
      </c>
      <c r="J1007" s="4">
        <v>2001</v>
      </c>
      <c r="K1007" s="14" t="s">
        <v>35</v>
      </c>
      <c r="L1007" s="15" t="s">
        <v>679</v>
      </c>
      <c r="M1007" s="68">
        <v>297.97000000000003</v>
      </c>
      <c r="N1007" s="61">
        <v>341.7</v>
      </c>
      <c r="O1007" s="65">
        <f t="shared" si="172"/>
        <v>0.13495018115942031</v>
      </c>
      <c r="P1007" s="65">
        <f t="shared" si="173"/>
        <v>0.1547554347826087</v>
      </c>
      <c r="Q1007" s="15">
        <v>2.5497075644238798</v>
      </c>
      <c r="R1007" s="15">
        <v>5.1300882750000003</v>
      </c>
      <c r="S1007" s="15">
        <f t="shared" si="174"/>
        <v>2.5803807105761205</v>
      </c>
      <c r="T1007" s="15">
        <f t="shared" si="175"/>
        <v>101.20300643808034</v>
      </c>
      <c r="U1007" s="15">
        <v>1.8649172305234791</v>
      </c>
      <c r="V1007" s="15">
        <v>4.2085986760000003</v>
      </c>
      <c r="W1007" s="15">
        <f t="shared" si="176"/>
        <v>2.3436814454765211</v>
      </c>
      <c r="X1007" s="16">
        <f t="shared" si="180"/>
        <v>125.67214282312432</v>
      </c>
      <c r="Y1007" s="13">
        <v>2.5499999999999998</v>
      </c>
      <c r="Z1007" s="13">
        <v>127.29</v>
      </c>
      <c r="AA1007" s="13">
        <v>0</v>
      </c>
      <c r="AB1007" s="13">
        <v>103.4</v>
      </c>
      <c r="AC1007" s="53">
        <f t="shared" si="177"/>
        <v>6.3645000000000007E-2</v>
      </c>
      <c r="AD1007" s="69">
        <f>AC1007+(AC1007*(X1007/100))</f>
        <v>0.1436290352997775</v>
      </c>
      <c r="AE1007" s="53">
        <f t="shared" si="178"/>
        <v>7.9984035299777489E-2</v>
      </c>
      <c r="AF1007" s="53">
        <f t="shared" si="179"/>
        <v>125.67214282312433</v>
      </c>
      <c r="AG1007" s="44">
        <v>221112</v>
      </c>
      <c r="AH1007" s="15" t="s">
        <v>683</v>
      </c>
      <c r="AI1007" s="20"/>
      <c r="AJ1007" s="20"/>
      <c r="AK1007" s="20"/>
      <c r="AL1007" s="20"/>
      <c r="AM1007" s="20"/>
      <c r="AN1007" s="20"/>
      <c r="AO1007" s="20"/>
      <c r="AP1007" s="20"/>
      <c r="AQ1007" s="20"/>
      <c r="AR1007" s="20"/>
      <c r="AS1007" s="20"/>
      <c r="AT1007" s="20"/>
    </row>
    <row r="1008" spans="1:46" ht="26.1" customHeight="1" x14ac:dyDescent="0.25">
      <c r="A1008" s="39" t="s">
        <v>45</v>
      </c>
      <c r="B1008" s="13" t="s">
        <v>10</v>
      </c>
      <c r="C1008" s="13">
        <v>34003</v>
      </c>
      <c r="D1008" s="13" t="s">
        <v>252</v>
      </c>
      <c r="E1008" s="13">
        <v>2624</v>
      </c>
      <c r="F1008" s="13" t="s">
        <v>280</v>
      </c>
      <c r="G1008" s="13" t="s">
        <v>216</v>
      </c>
      <c r="H1008" s="13" t="s">
        <v>217</v>
      </c>
      <c r="I1008" s="4">
        <v>50852</v>
      </c>
      <c r="J1008" s="4">
        <v>2001</v>
      </c>
      <c r="K1008" s="14" t="s">
        <v>36</v>
      </c>
      <c r="L1008" s="15" t="s">
        <v>679</v>
      </c>
      <c r="M1008" s="68">
        <v>297.97000000000003</v>
      </c>
      <c r="N1008" s="61">
        <v>341.7</v>
      </c>
      <c r="O1008" s="65">
        <f t="shared" si="172"/>
        <v>0.13495018115942031</v>
      </c>
      <c r="P1008" s="65">
        <f t="shared" si="173"/>
        <v>0.1547554347826087</v>
      </c>
      <c r="Q1008" s="15">
        <v>6.5750724938152603</v>
      </c>
      <c r="R1008" s="15">
        <v>13.16196572</v>
      </c>
      <c r="S1008" s="15">
        <f t="shared" si="174"/>
        <v>6.5868932261847393</v>
      </c>
      <c r="T1008" s="15">
        <f t="shared" si="175"/>
        <v>100.17978101961003</v>
      </c>
      <c r="U1008" s="15">
        <v>4.737589257636114</v>
      </c>
      <c r="V1008" s="15">
        <v>10.691419194000002</v>
      </c>
      <c r="W1008" s="15">
        <f t="shared" si="176"/>
        <v>5.9538299363638876</v>
      </c>
      <c r="X1008" s="16">
        <f t="shared" si="180"/>
        <v>125.67214278374638</v>
      </c>
      <c r="Y1008" s="13">
        <v>6.63</v>
      </c>
      <c r="Z1008" s="13">
        <v>389.97</v>
      </c>
      <c r="AA1008" s="13">
        <v>5.98</v>
      </c>
      <c r="AB1008" s="13">
        <v>0</v>
      </c>
      <c r="AC1008" s="53">
        <f t="shared" si="177"/>
        <v>0.19498500000000002</v>
      </c>
      <c r="AD1008" s="53">
        <f>AC1008+(AC1008*(X1008/100))</f>
        <v>0.44002682760688794</v>
      </c>
      <c r="AE1008" s="53">
        <f t="shared" si="178"/>
        <v>0.24504182760688792</v>
      </c>
      <c r="AF1008" s="53">
        <f t="shared" si="179"/>
        <v>125.67214278374638</v>
      </c>
      <c r="AG1008" s="44">
        <v>221112</v>
      </c>
      <c r="AH1008" s="15" t="s">
        <v>683</v>
      </c>
      <c r="AI1008" s="20"/>
      <c r="AJ1008" s="20"/>
      <c r="AK1008" s="20"/>
      <c r="AL1008" s="20"/>
      <c r="AM1008" s="20"/>
      <c r="AN1008" s="20"/>
      <c r="AO1008" s="20"/>
      <c r="AP1008" s="20"/>
      <c r="AQ1008" s="20"/>
      <c r="AR1008" s="20"/>
      <c r="AS1008" s="20"/>
      <c r="AT1008" s="20"/>
    </row>
    <row r="1009" spans="1:46" ht="26.1" customHeight="1" x14ac:dyDescent="0.25">
      <c r="A1009" s="39" t="s">
        <v>21</v>
      </c>
      <c r="B1009" s="13" t="s">
        <v>21</v>
      </c>
      <c r="C1009" s="13">
        <v>34033</v>
      </c>
      <c r="D1009" s="13" t="s">
        <v>251</v>
      </c>
      <c r="E1009" s="13">
        <v>65500</v>
      </c>
      <c r="F1009" s="13" t="s">
        <v>590</v>
      </c>
      <c r="G1009" s="13" t="s">
        <v>218</v>
      </c>
      <c r="H1009" s="13" t="s">
        <v>219</v>
      </c>
      <c r="I1009" s="4">
        <v>2410</v>
      </c>
      <c r="J1009" s="4">
        <v>2001</v>
      </c>
      <c r="K1009" s="14" t="s">
        <v>40</v>
      </c>
      <c r="L1009" s="15" t="s">
        <v>679</v>
      </c>
      <c r="M1009" s="68">
        <v>10</v>
      </c>
      <c r="N1009" s="61">
        <v>5</v>
      </c>
      <c r="O1009" s="65">
        <f t="shared" si="172"/>
        <v>4.528985507246377E-3</v>
      </c>
      <c r="P1009" s="65">
        <f t="shared" si="173"/>
        <v>2.2644927536231885E-3</v>
      </c>
      <c r="Q1009" s="15">
        <v>0</v>
      </c>
      <c r="R1009" s="15">
        <v>0</v>
      </c>
      <c r="S1009" s="15">
        <f t="shared" si="174"/>
        <v>0</v>
      </c>
      <c r="T1009" s="15" t="str">
        <f t="shared" si="175"/>
        <v>0.00</v>
      </c>
      <c r="U1009" s="15">
        <v>0</v>
      </c>
      <c r="V1009" s="15">
        <v>0</v>
      </c>
      <c r="W1009" s="15">
        <f t="shared" si="176"/>
        <v>0</v>
      </c>
      <c r="X1009" s="16" t="str">
        <f t="shared" si="180"/>
        <v>0</v>
      </c>
      <c r="Y1009" s="13">
        <v>0</v>
      </c>
      <c r="Z1009" s="13">
        <v>0</v>
      </c>
      <c r="AA1009" s="13">
        <v>0</v>
      </c>
      <c r="AB1009" s="13">
        <v>0</v>
      </c>
      <c r="AC1009" s="53">
        <f t="shared" si="177"/>
        <v>0</v>
      </c>
      <c r="AD1009" s="53">
        <f t="shared" ref="AD1009:AD1014" si="184">IFERROR((((V1009)/N1009)*24),"0.00")</f>
        <v>0</v>
      </c>
      <c r="AE1009" s="53">
        <f t="shared" si="178"/>
        <v>0</v>
      </c>
      <c r="AF1009" s="53" t="str">
        <f t="shared" si="179"/>
        <v>0.00</v>
      </c>
      <c r="AG1009" s="44">
        <v>221113</v>
      </c>
      <c r="AH1009" s="15" t="s">
        <v>682</v>
      </c>
      <c r="AI1009" s="20"/>
      <c r="AJ1009" s="20"/>
      <c r="AK1009" s="20"/>
      <c r="AL1009" s="20"/>
      <c r="AM1009" s="20"/>
      <c r="AN1009" s="20"/>
      <c r="AO1009" s="20"/>
      <c r="AP1009" s="20"/>
      <c r="AQ1009" s="20"/>
      <c r="AR1009" s="20"/>
      <c r="AS1009" s="20"/>
      <c r="AT1009" s="20"/>
    </row>
    <row r="1010" spans="1:46" ht="26.1" customHeight="1" x14ac:dyDescent="0.25">
      <c r="A1010" s="39" t="s">
        <v>21</v>
      </c>
      <c r="B1010" s="13" t="s">
        <v>21</v>
      </c>
      <c r="C1010" s="13">
        <v>34033</v>
      </c>
      <c r="D1010" s="13" t="s">
        <v>251</v>
      </c>
      <c r="E1010" s="13">
        <v>65500</v>
      </c>
      <c r="F1010" s="13" t="s">
        <v>590</v>
      </c>
      <c r="G1010" s="13" t="s">
        <v>218</v>
      </c>
      <c r="H1010" s="13" t="s">
        <v>219</v>
      </c>
      <c r="I1010" s="4">
        <v>2410</v>
      </c>
      <c r="J1010" s="4">
        <v>2001</v>
      </c>
      <c r="K1010" s="14" t="s">
        <v>38</v>
      </c>
      <c r="L1010" s="15" t="s">
        <v>679</v>
      </c>
      <c r="M1010" s="68">
        <v>10</v>
      </c>
      <c r="N1010" s="61">
        <v>5</v>
      </c>
      <c r="O1010" s="65">
        <f t="shared" si="172"/>
        <v>4.528985507246377E-3</v>
      </c>
      <c r="P1010" s="65">
        <f t="shared" si="173"/>
        <v>2.2644927536231885E-3</v>
      </c>
      <c r="Q1010" s="15">
        <v>1.7007276000022001E-2</v>
      </c>
      <c r="R1010" s="15">
        <v>1.0404962E-2</v>
      </c>
      <c r="S1010" s="15">
        <f t="shared" si="174"/>
        <v>-6.6023140000220013E-3</v>
      </c>
      <c r="T1010" s="15">
        <f t="shared" si="175"/>
        <v>-38.820525991425434</v>
      </c>
      <c r="U1010" s="15">
        <v>6.2628144729776382E-3</v>
      </c>
      <c r="V1010" s="15">
        <v>3.7956700000000001E-3</v>
      </c>
      <c r="W1010" s="15">
        <f t="shared" si="176"/>
        <v>-2.4671444729776381E-3</v>
      </c>
      <c r="X1010" s="16">
        <f t="shared" si="180"/>
        <v>-39.393542370170849</v>
      </c>
      <c r="Y1010" s="13">
        <v>0.02</v>
      </c>
      <c r="Z1010" s="13">
        <v>0</v>
      </c>
      <c r="AA1010" s="13">
        <v>0</v>
      </c>
      <c r="AB1010" s="13">
        <v>0</v>
      </c>
      <c r="AC1010" s="53">
        <f t="shared" si="177"/>
        <v>0</v>
      </c>
      <c r="AD1010" s="53">
        <f t="shared" si="184"/>
        <v>1.8219216000000003E-2</v>
      </c>
      <c r="AE1010" s="53">
        <f t="shared" si="178"/>
        <v>1.8219216000000003E-2</v>
      </c>
      <c r="AF1010" s="53" t="str">
        <f t="shared" si="179"/>
        <v>0.00</v>
      </c>
      <c r="AG1010" s="44">
        <v>221113</v>
      </c>
      <c r="AH1010" s="15" t="s">
        <v>682</v>
      </c>
      <c r="AI1010" s="20"/>
      <c r="AJ1010" s="20"/>
      <c r="AK1010" s="20"/>
      <c r="AL1010" s="20"/>
      <c r="AM1010" s="20"/>
      <c r="AN1010" s="20"/>
      <c r="AO1010" s="20"/>
      <c r="AP1010" s="20"/>
      <c r="AQ1010" s="20"/>
      <c r="AR1010" s="20"/>
      <c r="AS1010" s="20"/>
      <c r="AT1010" s="20"/>
    </row>
    <row r="1011" spans="1:46" ht="26.1" customHeight="1" x14ac:dyDescent="0.25">
      <c r="A1011" s="39" t="s">
        <v>21</v>
      </c>
      <c r="B1011" s="13" t="s">
        <v>21</v>
      </c>
      <c r="C1011" s="13">
        <v>34033</v>
      </c>
      <c r="D1011" s="13" t="s">
        <v>251</v>
      </c>
      <c r="E1011" s="13">
        <v>65500</v>
      </c>
      <c r="F1011" s="13" t="s">
        <v>590</v>
      </c>
      <c r="G1011" s="13" t="s">
        <v>218</v>
      </c>
      <c r="H1011" s="13" t="s">
        <v>219</v>
      </c>
      <c r="I1011" s="4">
        <v>2410</v>
      </c>
      <c r="J1011" s="4">
        <v>2001</v>
      </c>
      <c r="K1011" s="14" t="s">
        <v>39</v>
      </c>
      <c r="L1011" s="15" t="s">
        <v>679</v>
      </c>
      <c r="M1011" s="68">
        <v>10</v>
      </c>
      <c r="N1011" s="61">
        <v>5</v>
      </c>
      <c r="O1011" s="65">
        <f t="shared" si="172"/>
        <v>4.528985507246377E-3</v>
      </c>
      <c r="P1011" s="65">
        <f t="shared" si="173"/>
        <v>2.2644927536231885E-3</v>
      </c>
      <c r="Q1011" s="15">
        <v>1.7007276000022001E-2</v>
      </c>
      <c r="R1011" s="15">
        <v>1.0404962E-2</v>
      </c>
      <c r="S1011" s="15">
        <f t="shared" si="174"/>
        <v>-6.6023140000220013E-3</v>
      </c>
      <c r="T1011" s="15">
        <f t="shared" si="175"/>
        <v>-38.820525991425434</v>
      </c>
      <c r="U1011" s="15">
        <v>6.2628144729776382E-3</v>
      </c>
      <c r="V1011" s="15">
        <v>3.7956700000000001E-3</v>
      </c>
      <c r="W1011" s="15">
        <f t="shared" si="176"/>
        <v>-2.4671444729776381E-3</v>
      </c>
      <c r="X1011" s="16">
        <f t="shared" si="180"/>
        <v>-39.393542370170849</v>
      </c>
      <c r="Y1011" s="13">
        <v>0.02</v>
      </c>
      <c r="Z1011" s="13">
        <v>0</v>
      </c>
      <c r="AA1011" s="13">
        <v>0</v>
      </c>
      <c r="AB1011" s="13">
        <v>0</v>
      </c>
      <c r="AC1011" s="53">
        <f t="shared" si="177"/>
        <v>0</v>
      </c>
      <c r="AD1011" s="53">
        <f t="shared" si="184"/>
        <v>1.8219216000000003E-2</v>
      </c>
      <c r="AE1011" s="53">
        <f t="shared" si="178"/>
        <v>1.8219216000000003E-2</v>
      </c>
      <c r="AF1011" s="53" t="str">
        <f t="shared" si="179"/>
        <v>0.00</v>
      </c>
      <c r="AG1011" s="44">
        <v>221113</v>
      </c>
      <c r="AH1011" s="15" t="s">
        <v>682</v>
      </c>
      <c r="AI1011" s="20"/>
      <c r="AJ1011" s="20"/>
      <c r="AK1011" s="20"/>
      <c r="AL1011" s="20"/>
      <c r="AM1011" s="20"/>
      <c r="AN1011" s="20"/>
      <c r="AO1011" s="20"/>
      <c r="AP1011" s="20"/>
      <c r="AQ1011" s="20"/>
      <c r="AR1011" s="20"/>
      <c r="AS1011" s="20"/>
      <c r="AT1011" s="20"/>
    </row>
    <row r="1012" spans="1:46" ht="26.1" customHeight="1" x14ac:dyDescent="0.25">
      <c r="A1012" s="39" t="s">
        <v>21</v>
      </c>
      <c r="B1012" s="13" t="s">
        <v>21</v>
      </c>
      <c r="C1012" s="13">
        <v>34033</v>
      </c>
      <c r="D1012" s="13" t="s">
        <v>251</v>
      </c>
      <c r="E1012" s="13">
        <v>65500</v>
      </c>
      <c r="F1012" s="13" t="s">
        <v>590</v>
      </c>
      <c r="G1012" s="13" t="s">
        <v>218</v>
      </c>
      <c r="H1012" s="13" t="s">
        <v>219</v>
      </c>
      <c r="I1012" s="4">
        <v>2410</v>
      </c>
      <c r="J1012" s="4">
        <v>2001</v>
      </c>
      <c r="K1012" s="14" t="s">
        <v>37</v>
      </c>
      <c r="L1012" s="15" t="s">
        <v>679</v>
      </c>
      <c r="M1012" s="68">
        <v>10</v>
      </c>
      <c r="N1012" s="61">
        <v>5</v>
      </c>
      <c r="O1012" s="65">
        <f t="shared" si="172"/>
        <v>4.528985507246377E-3</v>
      </c>
      <c r="P1012" s="65">
        <f t="shared" si="173"/>
        <v>2.2644927536231885E-3</v>
      </c>
      <c r="Q1012" s="15">
        <v>0.74810000000078902</v>
      </c>
      <c r="R1012" s="15">
        <v>2.4917540000000001E-3</v>
      </c>
      <c r="S1012" s="15">
        <f t="shared" si="174"/>
        <v>-0.74560824600078901</v>
      </c>
      <c r="T1012" s="15">
        <f t="shared" si="175"/>
        <v>-99.666922336586367</v>
      </c>
      <c r="U1012" s="15">
        <v>0.27548277027046891</v>
      </c>
      <c r="V1012" s="15">
        <v>9.0896900000000003E-4</v>
      </c>
      <c r="W1012" s="15">
        <f t="shared" si="176"/>
        <v>-0.27457380127046893</v>
      </c>
      <c r="X1012" s="16">
        <f t="shared" si="180"/>
        <v>-99.670045063396316</v>
      </c>
      <c r="Y1012" s="13">
        <v>0.12</v>
      </c>
      <c r="Z1012" s="13">
        <v>0</v>
      </c>
      <c r="AA1012" s="13">
        <v>0</v>
      </c>
      <c r="AB1012" s="13">
        <v>0</v>
      </c>
      <c r="AC1012" s="53">
        <f t="shared" si="177"/>
        <v>0</v>
      </c>
      <c r="AD1012" s="53">
        <f t="shared" si="184"/>
        <v>4.3630511999999998E-3</v>
      </c>
      <c r="AE1012" s="53">
        <f t="shared" si="178"/>
        <v>4.3630511999999998E-3</v>
      </c>
      <c r="AF1012" s="53" t="str">
        <f t="shared" si="179"/>
        <v>0.00</v>
      </c>
      <c r="AG1012" s="44">
        <v>221113</v>
      </c>
      <c r="AH1012" s="15" t="s">
        <v>682</v>
      </c>
      <c r="AI1012" s="20"/>
      <c r="AJ1012" s="20"/>
      <c r="AK1012" s="20"/>
      <c r="AL1012" s="20"/>
      <c r="AM1012" s="20"/>
      <c r="AN1012" s="20"/>
      <c r="AO1012" s="20"/>
      <c r="AP1012" s="20"/>
      <c r="AQ1012" s="20"/>
      <c r="AR1012" s="20"/>
      <c r="AS1012" s="20"/>
      <c r="AT1012" s="20"/>
    </row>
    <row r="1013" spans="1:46" ht="26.1" customHeight="1" x14ac:dyDescent="0.25">
      <c r="A1013" s="39" t="s">
        <v>21</v>
      </c>
      <c r="B1013" s="13" t="s">
        <v>21</v>
      </c>
      <c r="C1013" s="13">
        <v>34033</v>
      </c>
      <c r="D1013" s="13" t="s">
        <v>251</v>
      </c>
      <c r="E1013" s="13">
        <v>65500</v>
      </c>
      <c r="F1013" s="13" t="s">
        <v>590</v>
      </c>
      <c r="G1013" s="13" t="s">
        <v>218</v>
      </c>
      <c r="H1013" s="13" t="s">
        <v>219</v>
      </c>
      <c r="I1013" s="4">
        <v>2410</v>
      </c>
      <c r="J1013" s="4">
        <v>2001</v>
      </c>
      <c r="K1013" s="14" t="s">
        <v>34</v>
      </c>
      <c r="L1013" s="15" t="s">
        <v>679</v>
      </c>
      <c r="M1013" s="68">
        <v>10</v>
      </c>
      <c r="N1013" s="61">
        <v>5</v>
      </c>
      <c r="O1013" s="65">
        <f t="shared" si="172"/>
        <v>4.528985507246377E-3</v>
      </c>
      <c r="P1013" s="65">
        <f t="shared" si="173"/>
        <v>2.2644927536231885E-3</v>
      </c>
      <c r="Q1013" s="15">
        <v>1.0120440000013101E-3</v>
      </c>
      <c r="R1013" s="15">
        <v>6.1916300000000005E-4</v>
      </c>
      <c r="S1013" s="15">
        <f t="shared" si="174"/>
        <v>-3.9288100000131002E-4</v>
      </c>
      <c r="T1013" s="15">
        <f t="shared" si="175"/>
        <v>-38.820545351862314</v>
      </c>
      <c r="U1013" s="15">
        <v>3.7267836486514102E-4</v>
      </c>
      <c r="V1013" s="15">
        <v>2.25823E-4</v>
      </c>
      <c r="W1013" s="15">
        <f t="shared" si="176"/>
        <v>-1.4685536486514102E-4</v>
      </c>
      <c r="X1013" s="16">
        <f t="shared" si="180"/>
        <v>-39.405390468073655</v>
      </c>
      <c r="Y1013" s="13">
        <v>0</v>
      </c>
      <c r="Z1013" s="13">
        <v>0.27</v>
      </c>
      <c r="AA1013" s="13">
        <v>0</v>
      </c>
      <c r="AB1013" s="13">
        <v>0</v>
      </c>
      <c r="AC1013" s="53">
        <f t="shared" si="177"/>
        <v>1.35E-4</v>
      </c>
      <c r="AD1013" s="53">
        <f t="shared" si="184"/>
        <v>1.0839503999999999E-3</v>
      </c>
      <c r="AE1013" s="53">
        <f t="shared" si="178"/>
        <v>9.4895039999999987E-4</v>
      </c>
      <c r="AF1013" s="53">
        <f t="shared" si="179"/>
        <v>702.92622222222212</v>
      </c>
      <c r="AG1013" s="44">
        <v>221113</v>
      </c>
      <c r="AH1013" s="15" t="s">
        <v>682</v>
      </c>
      <c r="AI1013" s="20"/>
      <c r="AJ1013" s="20"/>
      <c r="AK1013" s="20"/>
      <c r="AL1013" s="20"/>
      <c r="AM1013" s="20"/>
      <c r="AN1013" s="20"/>
      <c r="AO1013" s="20"/>
      <c r="AP1013" s="20"/>
      <c r="AQ1013" s="20"/>
      <c r="AR1013" s="20"/>
      <c r="AS1013" s="20"/>
      <c r="AT1013" s="20"/>
    </row>
    <row r="1014" spans="1:46" ht="26.1" customHeight="1" x14ac:dyDescent="0.25">
      <c r="A1014" s="39" t="s">
        <v>21</v>
      </c>
      <c r="B1014" s="13" t="s">
        <v>21</v>
      </c>
      <c r="C1014" s="13">
        <v>34033</v>
      </c>
      <c r="D1014" s="13" t="s">
        <v>251</v>
      </c>
      <c r="E1014" s="13">
        <v>65500</v>
      </c>
      <c r="F1014" s="13" t="s">
        <v>590</v>
      </c>
      <c r="G1014" s="13" t="s">
        <v>218</v>
      </c>
      <c r="H1014" s="13" t="s">
        <v>219</v>
      </c>
      <c r="I1014" s="4">
        <v>2410</v>
      </c>
      <c r="J1014" s="4">
        <v>2001</v>
      </c>
      <c r="K1014" s="14" t="s">
        <v>35</v>
      </c>
      <c r="L1014" s="15" t="s">
        <v>679</v>
      </c>
      <c r="M1014" s="68">
        <v>10</v>
      </c>
      <c r="N1014" s="61">
        <v>5</v>
      </c>
      <c r="O1014" s="65">
        <f t="shared" si="172"/>
        <v>4.528985507246377E-3</v>
      </c>
      <c r="P1014" s="65">
        <f t="shared" si="173"/>
        <v>2.2644927536231885E-3</v>
      </c>
      <c r="Q1014" s="15">
        <v>7.9976160000103606E-3</v>
      </c>
      <c r="R1014" s="15">
        <v>4.8929000000000004E-3</v>
      </c>
      <c r="S1014" s="15">
        <f t="shared" si="174"/>
        <v>-3.1047160000103602E-3</v>
      </c>
      <c r="T1014" s="15">
        <f t="shared" si="175"/>
        <v>-38.820518514596571</v>
      </c>
      <c r="U1014" s="15">
        <v>2.9450680540562477E-3</v>
      </c>
      <c r="V1014" s="15">
        <v>1.784908E-3</v>
      </c>
      <c r="W1014" s="15">
        <f t="shared" si="176"/>
        <v>-1.1601600540562477E-3</v>
      </c>
      <c r="X1014" s="16">
        <f t="shared" si="180"/>
        <v>-39.393319025628529</v>
      </c>
      <c r="Y1014" s="13">
        <v>0.01</v>
      </c>
      <c r="Z1014" s="13">
        <v>2.15</v>
      </c>
      <c r="AA1014" s="13">
        <v>0</v>
      </c>
      <c r="AB1014" s="13">
        <v>0.8</v>
      </c>
      <c r="AC1014" s="53">
        <f t="shared" si="177"/>
        <v>1.075E-3</v>
      </c>
      <c r="AD1014" s="53">
        <f t="shared" si="184"/>
        <v>8.5675584000000013E-3</v>
      </c>
      <c r="AE1014" s="53">
        <f t="shared" si="178"/>
        <v>7.4925584000000017E-3</v>
      </c>
      <c r="AF1014" s="53">
        <f t="shared" si="179"/>
        <v>696.98217674418618</v>
      </c>
      <c r="AG1014" s="44">
        <v>221113</v>
      </c>
      <c r="AH1014" s="15" t="s">
        <v>682</v>
      </c>
      <c r="AI1014" s="20"/>
      <c r="AJ1014" s="20"/>
      <c r="AK1014" s="20"/>
      <c r="AL1014" s="20"/>
      <c r="AM1014" s="20"/>
      <c r="AN1014" s="20"/>
      <c r="AO1014" s="20"/>
      <c r="AP1014" s="20"/>
      <c r="AQ1014" s="20"/>
      <c r="AR1014" s="20"/>
      <c r="AS1014" s="20"/>
      <c r="AT1014" s="20"/>
    </row>
    <row r="1015" spans="1:46" ht="26.1" customHeight="1" x14ac:dyDescent="0.25">
      <c r="A1015" s="39" t="s">
        <v>21</v>
      </c>
      <c r="B1015" s="13" t="s">
        <v>21</v>
      </c>
      <c r="C1015" s="13">
        <v>34033</v>
      </c>
      <c r="D1015" s="13" t="s">
        <v>251</v>
      </c>
      <c r="E1015" s="13">
        <v>65500</v>
      </c>
      <c r="F1015" s="13" t="s">
        <v>590</v>
      </c>
      <c r="G1015" s="13" t="s">
        <v>218</v>
      </c>
      <c r="H1015" s="13" t="s">
        <v>219</v>
      </c>
      <c r="I1015" s="4">
        <v>2410</v>
      </c>
      <c r="J1015" s="4">
        <v>2001</v>
      </c>
      <c r="K1015" s="14" t="s">
        <v>36</v>
      </c>
      <c r="L1015" s="15" t="s">
        <v>679</v>
      </c>
      <c r="M1015" s="68">
        <v>10</v>
      </c>
      <c r="N1015" s="61">
        <v>5</v>
      </c>
      <c r="O1015" s="65">
        <f t="shared" si="172"/>
        <v>4.528985507246377E-3</v>
      </c>
      <c r="P1015" s="65">
        <f t="shared" si="173"/>
        <v>2.2644927536231885E-3</v>
      </c>
      <c r="Q1015" s="15">
        <v>2.9622111865737399</v>
      </c>
      <c r="R1015" s="15">
        <v>0.24162466699999999</v>
      </c>
      <c r="S1015" s="15">
        <f t="shared" si="174"/>
        <v>-2.72058651957374</v>
      </c>
      <c r="T1015" s="15">
        <f t="shared" si="175"/>
        <v>-91.843097882582896</v>
      </c>
      <c r="U1015" s="15">
        <v>1.0907866224070988</v>
      </c>
      <c r="V1015" s="15">
        <v>8.8142746999999994E-2</v>
      </c>
      <c r="W1015" s="15">
        <f t="shared" si="176"/>
        <v>-1.0026438754070988</v>
      </c>
      <c r="X1015" s="16">
        <f t="shared" si="180"/>
        <v>-91.91934103431791</v>
      </c>
      <c r="Y1015" s="13">
        <v>2.12</v>
      </c>
      <c r="Z1015" s="13">
        <v>574.46</v>
      </c>
      <c r="AA1015" s="13">
        <v>1.1499999999999999</v>
      </c>
      <c r="AB1015" s="13">
        <v>0</v>
      </c>
      <c r="AC1015" s="53">
        <f t="shared" si="177"/>
        <v>0.28723000000000004</v>
      </c>
      <c r="AD1015" s="53">
        <f>AC1015+(AC1015*(X1015/100))</f>
        <v>2.3210076747128661E-2</v>
      </c>
      <c r="AE1015" s="53">
        <f t="shared" si="178"/>
        <v>-0.26401992325287138</v>
      </c>
      <c r="AF1015" s="53">
        <f t="shared" si="179"/>
        <v>-91.91934103431791</v>
      </c>
      <c r="AG1015" s="44">
        <v>221113</v>
      </c>
      <c r="AH1015" s="15" t="s">
        <v>682</v>
      </c>
      <c r="AI1015" s="20"/>
      <c r="AJ1015" s="20"/>
      <c r="AK1015" s="20"/>
      <c r="AL1015" s="20"/>
      <c r="AM1015" s="20"/>
      <c r="AN1015" s="20"/>
      <c r="AO1015" s="20"/>
      <c r="AP1015" s="20"/>
      <c r="AQ1015" s="20"/>
      <c r="AR1015" s="20"/>
      <c r="AS1015" s="20"/>
      <c r="AT1015" s="20"/>
    </row>
    <row r="1016" spans="1:46" ht="26.1" customHeight="1" x14ac:dyDescent="0.25">
      <c r="A1016" s="39" t="s">
        <v>29</v>
      </c>
      <c r="B1016" s="13" t="s">
        <v>260</v>
      </c>
      <c r="C1016" s="13">
        <v>34023</v>
      </c>
      <c r="D1016" s="13" t="s">
        <v>252</v>
      </c>
      <c r="E1016" s="13">
        <v>17884</v>
      </c>
      <c r="F1016" s="13" t="s">
        <v>601</v>
      </c>
      <c r="G1016" s="13" t="s">
        <v>220</v>
      </c>
      <c r="H1016" s="13" t="s">
        <v>224</v>
      </c>
      <c r="I1016" s="4">
        <v>2390</v>
      </c>
      <c r="J1016" s="4">
        <v>12001</v>
      </c>
      <c r="K1016" s="14" t="s">
        <v>40</v>
      </c>
      <c r="L1016" s="15" t="s">
        <v>679</v>
      </c>
      <c r="M1016" s="68">
        <v>30</v>
      </c>
      <c r="N1016" s="61">
        <v>17.62</v>
      </c>
      <c r="O1016" s="65">
        <f t="shared" si="172"/>
        <v>1.358695652173913E-2</v>
      </c>
      <c r="P1016" s="65">
        <f t="shared" si="173"/>
        <v>7.9800724637681172E-3</v>
      </c>
      <c r="Q1016" s="15">
        <v>0</v>
      </c>
      <c r="R1016" s="15">
        <v>0</v>
      </c>
      <c r="S1016" s="15">
        <f t="shared" si="174"/>
        <v>0</v>
      </c>
      <c r="T1016" s="15" t="str">
        <f t="shared" si="175"/>
        <v>0.00</v>
      </c>
      <c r="U1016" s="15">
        <v>0</v>
      </c>
      <c r="V1016" s="15">
        <v>0</v>
      </c>
      <c r="W1016" s="15">
        <f t="shared" si="176"/>
        <v>0</v>
      </c>
      <c r="X1016" s="16" t="str">
        <f t="shared" si="180"/>
        <v>0</v>
      </c>
      <c r="Y1016" s="13"/>
      <c r="Z1016" s="13"/>
      <c r="AA1016" s="13"/>
      <c r="AB1016" s="13"/>
      <c r="AC1016" s="53">
        <f t="shared" si="177"/>
        <v>0</v>
      </c>
      <c r="AD1016" s="53">
        <f>IFERROR((((V1016)/N1016)*24),"0.00")</f>
        <v>0</v>
      </c>
      <c r="AE1016" s="53">
        <f t="shared" si="178"/>
        <v>0</v>
      </c>
      <c r="AF1016" s="53" t="str">
        <f t="shared" si="179"/>
        <v>0.00</v>
      </c>
      <c r="AG1016" s="44">
        <v>221112</v>
      </c>
      <c r="AH1016" s="15" t="s">
        <v>686</v>
      </c>
      <c r="AI1016" s="20"/>
      <c r="AJ1016" s="20"/>
      <c r="AK1016" s="20"/>
      <c r="AL1016" s="20"/>
      <c r="AM1016" s="20"/>
      <c r="AN1016" s="20"/>
      <c r="AO1016" s="20"/>
      <c r="AP1016" s="20"/>
      <c r="AQ1016" s="20"/>
      <c r="AR1016" s="20"/>
      <c r="AS1016" s="20"/>
      <c r="AT1016" s="20"/>
    </row>
    <row r="1017" spans="1:46" ht="26.1" customHeight="1" x14ac:dyDescent="0.25">
      <c r="A1017" s="39" t="s">
        <v>29</v>
      </c>
      <c r="B1017" s="13" t="s">
        <v>260</v>
      </c>
      <c r="C1017" s="13">
        <v>34023</v>
      </c>
      <c r="D1017" s="13" t="s">
        <v>252</v>
      </c>
      <c r="E1017" s="13">
        <v>17884</v>
      </c>
      <c r="F1017" s="13" t="s">
        <v>601</v>
      </c>
      <c r="G1017" s="13" t="s">
        <v>220</v>
      </c>
      <c r="H1017" s="13" t="s">
        <v>224</v>
      </c>
      <c r="I1017" s="4">
        <v>2390</v>
      </c>
      <c r="J1017" s="4">
        <v>12001</v>
      </c>
      <c r="K1017" s="14" t="s">
        <v>38</v>
      </c>
      <c r="L1017" s="15" t="s">
        <v>679</v>
      </c>
      <c r="M1017" s="68">
        <v>30</v>
      </c>
      <c r="N1017" s="61">
        <v>17.62</v>
      </c>
      <c r="O1017" s="65">
        <f t="shared" si="172"/>
        <v>1.358695652173913E-2</v>
      </c>
      <c r="P1017" s="65">
        <f t="shared" si="173"/>
        <v>7.9800724637681172E-3</v>
      </c>
      <c r="Q1017" s="15">
        <v>0.20001495150034332</v>
      </c>
      <c r="R1017" s="15">
        <v>0.20834741000000001</v>
      </c>
      <c r="S1017" s="15">
        <f t="shared" si="174"/>
        <v>8.3324584996566919E-3</v>
      </c>
      <c r="T1017" s="15">
        <f t="shared" si="175"/>
        <v>4.1659178162200483</v>
      </c>
      <c r="U1017" s="15">
        <v>0.1312400943598421</v>
      </c>
      <c r="V1017" s="15">
        <v>0.13166883900000001</v>
      </c>
      <c r="W1017" s="15">
        <f t="shared" si="176"/>
        <v>4.2874464015790759E-4</v>
      </c>
      <c r="X1017" s="16">
        <f t="shared" si="180"/>
        <v>0.32668723856777288</v>
      </c>
      <c r="Y1017" s="13">
        <v>0.2</v>
      </c>
      <c r="Z1017" s="13">
        <v>0</v>
      </c>
      <c r="AA1017" s="13">
        <v>0</v>
      </c>
      <c r="AB1017" s="13">
        <v>0</v>
      </c>
      <c r="AC1017" s="53">
        <f t="shared" si="177"/>
        <v>0</v>
      </c>
      <c r="AD1017" s="53">
        <f>IFERROR((((V1017)/N1017)*24),"0.00")</f>
        <v>0.17934461611804769</v>
      </c>
      <c r="AE1017" s="53">
        <f t="shared" si="178"/>
        <v>0.17934461611804769</v>
      </c>
      <c r="AF1017" s="53" t="str">
        <f t="shared" si="179"/>
        <v>0.00</v>
      </c>
      <c r="AG1017" s="44">
        <v>221112</v>
      </c>
      <c r="AH1017" s="15" t="s">
        <v>686</v>
      </c>
      <c r="AI1017" s="20"/>
      <c r="AJ1017" s="20"/>
      <c r="AK1017" s="20"/>
      <c r="AL1017" s="20"/>
      <c r="AM1017" s="20"/>
      <c r="AN1017" s="20"/>
      <c r="AO1017" s="20"/>
      <c r="AP1017" s="20"/>
      <c r="AQ1017" s="20"/>
      <c r="AR1017" s="20"/>
      <c r="AS1017" s="20"/>
      <c r="AT1017" s="20"/>
    </row>
    <row r="1018" spans="1:46" ht="26.1" customHeight="1" x14ac:dyDescent="0.25">
      <c r="A1018" s="39" t="s">
        <v>29</v>
      </c>
      <c r="B1018" s="13" t="s">
        <v>260</v>
      </c>
      <c r="C1018" s="13">
        <v>34023</v>
      </c>
      <c r="D1018" s="13" t="s">
        <v>252</v>
      </c>
      <c r="E1018" s="13">
        <v>17884</v>
      </c>
      <c r="F1018" s="13" t="s">
        <v>601</v>
      </c>
      <c r="G1018" s="13" t="s">
        <v>220</v>
      </c>
      <c r="H1018" s="13" t="s">
        <v>224</v>
      </c>
      <c r="I1018" s="4">
        <v>2390</v>
      </c>
      <c r="J1018" s="4">
        <v>12001</v>
      </c>
      <c r="K1018" s="14" t="s">
        <v>39</v>
      </c>
      <c r="L1018" s="15" t="s">
        <v>679</v>
      </c>
      <c r="M1018" s="68">
        <v>30</v>
      </c>
      <c r="N1018" s="61">
        <v>17.62</v>
      </c>
      <c r="O1018" s="65">
        <f t="shared" si="172"/>
        <v>1.358695652173913E-2</v>
      </c>
      <c r="P1018" s="65">
        <f t="shared" si="173"/>
        <v>7.9800724637681172E-3</v>
      </c>
      <c r="Q1018" s="15">
        <v>0.20001495150034332</v>
      </c>
      <c r="R1018" s="15">
        <v>0.20834741000000001</v>
      </c>
      <c r="S1018" s="15">
        <f t="shared" si="174"/>
        <v>8.3324584996566919E-3</v>
      </c>
      <c r="T1018" s="15">
        <f t="shared" si="175"/>
        <v>4.1659178162200483</v>
      </c>
      <c r="U1018" s="15">
        <v>0.1312400943598421</v>
      </c>
      <c r="V1018" s="15">
        <v>0.13166883900000001</v>
      </c>
      <c r="W1018" s="15">
        <f t="shared" si="176"/>
        <v>4.2874464015790759E-4</v>
      </c>
      <c r="X1018" s="16">
        <f t="shared" si="180"/>
        <v>0.32668723856777288</v>
      </c>
      <c r="Y1018" s="13">
        <v>0.2</v>
      </c>
      <c r="Z1018" s="13">
        <v>0</v>
      </c>
      <c r="AA1018" s="13">
        <v>0</v>
      </c>
      <c r="AB1018" s="13">
        <v>0</v>
      </c>
      <c r="AC1018" s="53">
        <f t="shared" si="177"/>
        <v>0</v>
      </c>
      <c r="AD1018" s="53">
        <f>IFERROR((((V1018)/N1018)*24),"0.00")</f>
        <v>0.17934461611804769</v>
      </c>
      <c r="AE1018" s="53">
        <f t="shared" si="178"/>
        <v>0.17934461611804769</v>
      </c>
      <c r="AF1018" s="53" t="str">
        <f t="shared" si="179"/>
        <v>0.00</v>
      </c>
      <c r="AG1018" s="44">
        <v>221112</v>
      </c>
      <c r="AH1018" s="15" t="s">
        <v>686</v>
      </c>
      <c r="AI1018" s="20"/>
      <c r="AJ1018" s="20"/>
      <c r="AK1018" s="20"/>
      <c r="AL1018" s="20"/>
      <c r="AM1018" s="20"/>
      <c r="AN1018" s="20"/>
      <c r="AO1018" s="20"/>
      <c r="AP1018" s="20"/>
      <c r="AQ1018" s="20"/>
      <c r="AR1018" s="20"/>
      <c r="AS1018" s="20"/>
      <c r="AT1018" s="20"/>
    </row>
    <row r="1019" spans="1:46" ht="26.1" customHeight="1" x14ac:dyDescent="0.25">
      <c r="A1019" s="39" t="s">
        <v>29</v>
      </c>
      <c r="B1019" s="13" t="s">
        <v>260</v>
      </c>
      <c r="C1019" s="13">
        <v>34023</v>
      </c>
      <c r="D1019" s="13" t="s">
        <v>252</v>
      </c>
      <c r="E1019" s="13">
        <v>17884</v>
      </c>
      <c r="F1019" s="13" t="s">
        <v>601</v>
      </c>
      <c r="G1019" s="13" t="s">
        <v>220</v>
      </c>
      <c r="H1019" s="13" t="s">
        <v>224</v>
      </c>
      <c r="I1019" s="4">
        <v>2390</v>
      </c>
      <c r="J1019" s="4">
        <v>12001</v>
      </c>
      <c r="K1019" s="14" t="s">
        <v>37</v>
      </c>
      <c r="L1019" s="15" t="s">
        <v>679</v>
      </c>
      <c r="M1019" s="68">
        <v>30</v>
      </c>
      <c r="N1019" s="61">
        <v>17.62</v>
      </c>
      <c r="O1019" s="65">
        <f t="shared" si="172"/>
        <v>1.358695652173913E-2</v>
      </c>
      <c r="P1019" s="65">
        <f t="shared" si="173"/>
        <v>7.9800724637681172E-3</v>
      </c>
      <c r="Q1019" s="15">
        <v>0.81500000000132999</v>
      </c>
      <c r="R1019" s="15">
        <v>2.3101584000000001E-2</v>
      </c>
      <c r="S1019" s="15">
        <f t="shared" si="174"/>
        <v>-0.79189841600133004</v>
      </c>
      <c r="T1019" s="15">
        <f t="shared" si="175"/>
        <v>-97.165449815955554</v>
      </c>
      <c r="U1019" s="15">
        <v>0.53476340694094981</v>
      </c>
      <c r="V1019" s="15">
        <v>1.4599456E-2</v>
      </c>
      <c r="W1019" s="15">
        <f t="shared" si="176"/>
        <v>-0.5201639509409498</v>
      </c>
      <c r="X1019" s="16">
        <f t="shared" si="180"/>
        <v>-97.269922397361768</v>
      </c>
      <c r="Y1019" s="13">
        <v>1.64</v>
      </c>
      <c r="Z1019" s="13">
        <v>0</v>
      </c>
      <c r="AA1019" s="13">
        <v>0</v>
      </c>
      <c r="AB1019" s="13">
        <v>0</v>
      </c>
      <c r="AC1019" s="53">
        <f t="shared" si="177"/>
        <v>0</v>
      </c>
      <c r="AD1019" s="53">
        <f>IFERROR((((V1019)/N1019)*24),"0.00")</f>
        <v>1.9885751645856979E-2</v>
      </c>
      <c r="AE1019" s="53">
        <f t="shared" si="178"/>
        <v>1.9885751645856979E-2</v>
      </c>
      <c r="AF1019" s="53" t="str">
        <f t="shared" si="179"/>
        <v>0.00</v>
      </c>
      <c r="AG1019" s="44">
        <v>221112</v>
      </c>
      <c r="AH1019" s="15" t="s">
        <v>686</v>
      </c>
      <c r="AI1019" s="20"/>
      <c r="AJ1019" s="20"/>
      <c r="AK1019" s="20"/>
      <c r="AL1019" s="20"/>
      <c r="AM1019" s="20"/>
      <c r="AN1019" s="20"/>
      <c r="AO1019" s="20"/>
      <c r="AP1019" s="20"/>
      <c r="AQ1019" s="20"/>
      <c r="AR1019" s="20"/>
      <c r="AS1019" s="20"/>
      <c r="AT1019" s="20"/>
    </row>
    <row r="1020" spans="1:46" ht="26.1" customHeight="1" x14ac:dyDescent="0.25">
      <c r="A1020" s="39" t="s">
        <v>29</v>
      </c>
      <c r="B1020" s="13" t="s">
        <v>260</v>
      </c>
      <c r="C1020" s="13">
        <v>34023</v>
      </c>
      <c r="D1020" s="13" t="s">
        <v>252</v>
      </c>
      <c r="E1020" s="13">
        <v>17884</v>
      </c>
      <c r="F1020" s="13" t="s">
        <v>601</v>
      </c>
      <c r="G1020" s="13" t="s">
        <v>220</v>
      </c>
      <c r="H1020" s="13" t="s">
        <v>224</v>
      </c>
      <c r="I1020" s="4">
        <v>2390</v>
      </c>
      <c r="J1020" s="4">
        <v>12001</v>
      </c>
      <c r="K1020" s="14" t="s">
        <v>34</v>
      </c>
      <c r="L1020" s="15" t="s">
        <v>679</v>
      </c>
      <c r="M1020" s="68">
        <v>30</v>
      </c>
      <c r="N1020" s="61">
        <v>17.62</v>
      </c>
      <c r="O1020" s="65">
        <f t="shared" si="172"/>
        <v>1.358695652173913E-2</v>
      </c>
      <c r="P1020" s="65">
        <f t="shared" si="173"/>
        <v>7.9800724637681172E-3</v>
      </c>
      <c r="Q1020" s="15">
        <v>4.0058434500068602E-2</v>
      </c>
      <c r="R1020" s="15">
        <v>4.1727236000000001E-2</v>
      </c>
      <c r="S1020" s="15">
        <f t="shared" si="174"/>
        <v>1.6688014999313994E-3</v>
      </c>
      <c r="T1020" s="15">
        <f t="shared" si="175"/>
        <v>4.1659179165589748</v>
      </c>
      <c r="U1020" s="15">
        <v>2.6284398662504649E-2</v>
      </c>
      <c r="V1020" s="15">
        <v>2.6370265E-2</v>
      </c>
      <c r="W1020" s="15">
        <f t="shared" si="176"/>
        <v>8.5866337495351525E-5</v>
      </c>
      <c r="X1020" s="16">
        <f t="shared" si="180"/>
        <v>0.32668176509528446</v>
      </c>
      <c r="Y1020" s="13">
        <v>0.04</v>
      </c>
      <c r="Z1020" s="13">
        <v>17.55</v>
      </c>
      <c r="AA1020" s="13">
        <v>0</v>
      </c>
      <c r="AB1020" s="13">
        <v>0</v>
      </c>
      <c r="AC1020" s="53">
        <f t="shared" si="177"/>
        <v>8.7749999999999998E-3</v>
      </c>
      <c r="AD1020" s="69">
        <f>AC1020+(AC1020*(X1020/100))</f>
        <v>8.8036663248871102E-3</v>
      </c>
      <c r="AE1020" s="53">
        <f t="shared" si="178"/>
        <v>2.8666324887110378E-5</v>
      </c>
      <c r="AF1020" s="53">
        <f t="shared" si="179"/>
        <v>0.32668176509527497</v>
      </c>
      <c r="AG1020" s="44">
        <v>221112</v>
      </c>
      <c r="AH1020" s="15" t="s">
        <v>686</v>
      </c>
      <c r="AI1020" s="20"/>
      <c r="AJ1020" s="20"/>
      <c r="AK1020" s="20"/>
      <c r="AL1020" s="20"/>
      <c r="AM1020" s="20"/>
      <c r="AN1020" s="20"/>
      <c r="AO1020" s="20"/>
      <c r="AP1020" s="20"/>
      <c r="AQ1020" s="20"/>
      <c r="AR1020" s="20"/>
      <c r="AS1020" s="20"/>
      <c r="AT1020" s="20"/>
    </row>
    <row r="1021" spans="1:46" ht="26.1" customHeight="1" x14ac:dyDescent="0.25">
      <c r="A1021" s="39" t="s">
        <v>29</v>
      </c>
      <c r="B1021" s="13" t="s">
        <v>260</v>
      </c>
      <c r="C1021" s="13">
        <v>34023</v>
      </c>
      <c r="D1021" s="13" t="s">
        <v>252</v>
      </c>
      <c r="E1021" s="13">
        <v>17884</v>
      </c>
      <c r="F1021" s="13" t="s">
        <v>601</v>
      </c>
      <c r="G1021" s="13" t="s">
        <v>220</v>
      </c>
      <c r="H1021" s="13" t="s">
        <v>224</v>
      </c>
      <c r="I1021" s="4">
        <v>2390</v>
      </c>
      <c r="J1021" s="4">
        <v>12001</v>
      </c>
      <c r="K1021" s="14" t="s">
        <v>35</v>
      </c>
      <c r="L1021" s="15" t="s">
        <v>679</v>
      </c>
      <c r="M1021" s="68">
        <v>30</v>
      </c>
      <c r="N1021" s="61">
        <v>17.62</v>
      </c>
      <c r="O1021" s="65">
        <f t="shared" si="172"/>
        <v>1.358695652173913E-2</v>
      </c>
      <c r="P1021" s="65">
        <f t="shared" si="173"/>
        <v>7.9800724637681172E-3</v>
      </c>
      <c r="Q1021" s="15">
        <v>1.5098717847238881</v>
      </c>
      <c r="R1021" s="15">
        <v>1.5727718040000001</v>
      </c>
      <c r="S1021" s="15">
        <f t="shared" si="174"/>
        <v>6.2900019276111996E-2</v>
      </c>
      <c r="T1021" s="15">
        <f t="shared" si="175"/>
        <v>4.1659179218064928</v>
      </c>
      <c r="U1021" s="15">
        <v>0.99070451489765832</v>
      </c>
      <c r="V1021" s="15">
        <v>0.99394102099999992</v>
      </c>
      <c r="W1021" s="15">
        <f t="shared" si="176"/>
        <v>3.2365061023416075E-3</v>
      </c>
      <c r="X1021" s="16">
        <f t="shared" si="180"/>
        <v>0.32668732741931078</v>
      </c>
      <c r="Y1021" s="13">
        <v>1.51</v>
      </c>
      <c r="Z1021" s="13">
        <v>573.17000000000007</v>
      </c>
      <c r="AA1021" s="13">
        <v>0</v>
      </c>
      <c r="AB1021" s="13">
        <v>486.15999999999997</v>
      </c>
      <c r="AC1021" s="53">
        <f t="shared" si="177"/>
        <v>0.28658500000000003</v>
      </c>
      <c r="AD1021" s="69">
        <f>AC1021+(AC1021*(X1021/100))</f>
        <v>0.28752123687728465</v>
      </c>
      <c r="AE1021" s="53">
        <f t="shared" si="178"/>
        <v>9.3623687728461302E-4</v>
      </c>
      <c r="AF1021" s="53">
        <f t="shared" si="179"/>
        <v>0.32668732741930417</v>
      </c>
      <c r="AG1021" s="44">
        <v>221112</v>
      </c>
      <c r="AH1021" s="15" t="s">
        <v>686</v>
      </c>
      <c r="AI1021" s="20"/>
      <c r="AJ1021" s="20"/>
      <c r="AK1021" s="20"/>
      <c r="AL1021" s="20"/>
      <c r="AM1021" s="20"/>
      <c r="AN1021" s="20"/>
      <c r="AO1021" s="20"/>
      <c r="AP1021" s="20"/>
      <c r="AQ1021" s="20"/>
      <c r="AR1021" s="20"/>
      <c r="AS1021" s="20"/>
      <c r="AT1021" s="20"/>
    </row>
    <row r="1022" spans="1:46" ht="26.1" customHeight="1" x14ac:dyDescent="0.25">
      <c r="A1022" s="39" t="s">
        <v>29</v>
      </c>
      <c r="B1022" s="13" t="s">
        <v>260</v>
      </c>
      <c r="C1022" s="13">
        <v>34023</v>
      </c>
      <c r="D1022" s="13" t="s">
        <v>252</v>
      </c>
      <c r="E1022" s="13">
        <v>17884</v>
      </c>
      <c r="F1022" s="13" t="s">
        <v>601</v>
      </c>
      <c r="G1022" s="13" t="s">
        <v>220</v>
      </c>
      <c r="H1022" s="13" t="s">
        <v>224</v>
      </c>
      <c r="I1022" s="4">
        <v>2390</v>
      </c>
      <c r="J1022" s="4">
        <v>12001</v>
      </c>
      <c r="K1022" s="14" t="s">
        <v>36</v>
      </c>
      <c r="L1022" s="15" t="s">
        <v>679</v>
      </c>
      <c r="M1022" s="68">
        <v>30</v>
      </c>
      <c r="N1022" s="61">
        <v>17.62</v>
      </c>
      <c r="O1022" s="65">
        <f t="shared" si="172"/>
        <v>1.358695652173913E-2</v>
      </c>
      <c r="P1022" s="65">
        <f t="shared" si="173"/>
        <v>7.9800724637681172E-3</v>
      </c>
      <c r="Q1022" s="15">
        <v>2.7213830998362498</v>
      </c>
      <c r="R1022" s="15">
        <v>1.4437046119999999</v>
      </c>
      <c r="S1022" s="15">
        <f t="shared" si="174"/>
        <v>-1.2776784878362499</v>
      </c>
      <c r="T1022" s="15">
        <f t="shared" si="175"/>
        <v>-46.949600293803911</v>
      </c>
      <c r="U1022" s="15">
        <v>1.7871225128043191</v>
      </c>
      <c r="V1022" s="15">
        <v>0.91237471999999997</v>
      </c>
      <c r="W1022" s="15">
        <f t="shared" si="176"/>
        <v>-0.87474779280431914</v>
      </c>
      <c r="X1022" s="16">
        <f t="shared" si="180"/>
        <v>-48.947276224039129</v>
      </c>
      <c r="Y1022" s="13">
        <v>4.62</v>
      </c>
      <c r="Z1022" s="13">
        <v>1910.3200000000002</v>
      </c>
      <c r="AA1022" s="13">
        <v>3.2299999999999995</v>
      </c>
      <c r="AB1022" s="13">
        <v>0</v>
      </c>
      <c r="AC1022" s="53">
        <f t="shared" si="177"/>
        <v>0.95516000000000012</v>
      </c>
      <c r="AD1022" s="53">
        <f>AC1022+(AC1022*(X1022/100))</f>
        <v>0.48763519641846792</v>
      </c>
      <c r="AE1022" s="53">
        <f t="shared" si="178"/>
        <v>-0.4675248035815322</v>
      </c>
      <c r="AF1022" s="53">
        <f t="shared" si="179"/>
        <v>-48.947276224039129</v>
      </c>
      <c r="AG1022" s="44">
        <v>221112</v>
      </c>
      <c r="AH1022" s="15" t="s">
        <v>686</v>
      </c>
      <c r="AI1022" s="20"/>
      <c r="AJ1022" s="20"/>
      <c r="AK1022" s="20"/>
      <c r="AL1022" s="20"/>
      <c r="AM1022" s="20"/>
      <c r="AN1022" s="20"/>
      <c r="AO1022" s="20"/>
      <c r="AP1022" s="20"/>
      <c r="AQ1022" s="20"/>
      <c r="AR1022" s="20"/>
      <c r="AS1022" s="20"/>
      <c r="AT1022" s="20"/>
    </row>
    <row r="1023" spans="1:46" ht="26.1" customHeight="1" x14ac:dyDescent="0.25">
      <c r="A1023" s="39" t="s">
        <v>29</v>
      </c>
      <c r="B1023" s="13" t="s">
        <v>260</v>
      </c>
      <c r="C1023" s="13">
        <v>34023</v>
      </c>
      <c r="D1023" s="13" t="s">
        <v>252</v>
      </c>
      <c r="E1023" s="13">
        <v>17884</v>
      </c>
      <c r="F1023" s="13" t="s">
        <v>598</v>
      </c>
      <c r="G1023" s="13" t="s">
        <v>220</v>
      </c>
      <c r="H1023" s="13" t="s">
        <v>223</v>
      </c>
      <c r="I1023" s="4">
        <v>2390</v>
      </c>
      <c r="J1023" s="4">
        <v>14001</v>
      </c>
      <c r="K1023" s="14" t="s">
        <v>40</v>
      </c>
      <c r="L1023" s="15" t="s">
        <v>679</v>
      </c>
      <c r="M1023" s="68">
        <v>0</v>
      </c>
      <c r="N1023" s="61">
        <v>29.61</v>
      </c>
      <c r="O1023" s="65">
        <f t="shared" si="172"/>
        <v>0</v>
      </c>
      <c r="P1023" s="65">
        <f t="shared" si="173"/>
        <v>1.3410326086956522E-2</v>
      </c>
      <c r="Q1023" s="15">
        <v>0</v>
      </c>
      <c r="R1023" s="15">
        <v>0</v>
      </c>
      <c r="S1023" s="15">
        <f t="shared" si="174"/>
        <v>0</v>
      </c>
      <c r="T1023" s="15" t="str">
        <f t="shared" si="175"/>
        <v>0.00</v>
      </c>
      <c r="U1023" s="15">
        <v>0</v>
      </c>
      <c r="V1023" s="15">
        <v>0</v>
      </c>
      <c r="W1023" s="15">
        <f t="shared" si="176"/>
        <v>0</v>
      </c>
      <c r="X1023" s="16" t="str">
        <f t="shared" si="180"/>
        <v>0</v>
      </c>
      <c r="Y1023" s="13"/>
      <c r="Z1023" s="13"/>
      <c r="AA1023" s="13"/>
      <c r="AB1023" s="13"/>
      <c r="AC1023" s="53">
        <f t="shared" si="177"/>
        <v>0</v>
      </c>
      <c r="AD1023" s="53">
        <f>IFERROR((((V1023)/N1023)*24),"0.00")</f>
        <v>0</v>
      </c>
      <c r="AE1023" s="53">
        <f t="shared" si="178"/>
        <v>0</v>
      </c>
      <c r="AF1023" s="53" t="str">
        <f t="shared" si="179"/>
        <v>0.00</v>
      </c>
      <c r="AG1023" s="44">
        <v>221112</v>
      </c>
      <c r="AH1023" s="15" t="s">
        <v>686</v>
      </c>
      <c r="AI1023" s="20"/>
      <c r="AJ1023" s="20"/>
      <c r="AK1023" s="20"/>
      <c r="AL1023" s="20"/>
      <c r="AM1023" s="20"/>
      <c r="AN1023" s="20"/>
      <c r="AO1023" s="20"/>
      <c r="AP1023" s="20"/>
      <c r="AQ1023" s="20"/>
      <c r="AR1023" s="20"/>
      <c r="AS1023" s="20"/>
      <c r="AT1023" s="20"/>
    </row>
    <row r="1024" spans="1:46" ht="26.1" customHeight="1" x14ac:dyDescent="0.25">
      <c r="A1024" s="39" t="s">
        <v>29</v>
      </c>
      <c r="B1024" s="13" t="s">
        <v>260</v>
      </c>
      <c r="C1024" s="13">
        <v>34023</v>
      </c>
      <c r="D1024" s="13" t="s">
        <v>252</v>
      </c>
      <c r="E1024" s="13">
        <v>17884</v>
      </c>
      <c r="F1024" s="13" t="s">
        <v>598</v>
      </c>
      <c r="G1024" s="13" t="s">
        <v>220</v>
      </c>
      <c r="H1024" s="13" t="s">
        <v>223</v>
      </c>
      <c r="I1024" s="4">
        <v>2390</v>
      </c>
      <c r="J1024" s="4">
        <v>14001</v>
      </c>
      <c r="K1024" s="14" t="s">
        <v>38</v>
      </c>
      <c r="L1024" s="15" t="s">
        <v>679</v>
      </c>
      <c r="M1024" s="68">
        <v>0</v>
      </c>
      <c r="N1024" s="61">
        <v>29.61</v>
      </c>
      <c r="O1024" s="65">
        <f t="shared" si="172"/>
        <v>0</v>
      </c>
      <c r="P1024" s="65">
        <f t="shared" si="173"/>
        <v>1.3410326086956522E-2</v>
      </c>
      <c r="Q1024" s="15">
        <v>0.12999080961855899</v>
      </c>
      <c r="R1024" s="15">
        <v>0.131920076</v>
      </c>
      <c r="S1024" s="15">
        <f t="shared" si="174"/>
        <v>1.9292663814410027E-3</v>
      </c>
      <c r="T1024" s="15">
        <f t="shared" si="175"/>
        <v>1.4841559854132629</v>
      </c>
      <c r="U1024" s="15">
        <v>0</v>
      </c>
      <c r="V1024" s="15">
        <v>0</v>
      </c>
      <c r="W1024" s="15">
        <f t="shared" si="176"/>
        <v>0</v>
      </c>
      <c r="X1024" s="16" t="str">
        <f t="shared" si="180"/>
        <v>0</v>
      </c>
      <c r="Y1024" s="13">
        <v>0.13</v>
      </c>
      <c r="Z1024" s="13">
        <v>0</v>
      </c>
      <c r="AA1024" s="13">
        <v>0</v>
      </c>
      <c r="AB1024" s="13">
        <v>0</v>
      </c>
      <c r="AC1024" s="53">
        <f t="shared" si="177"/>
        <v>0</v>
      </c>
      <c r="AD1024" s="53">
        <f>IFERROR((((V1024)/N1024)*24),"0.00")</f>
        <v>0</v>
      </c>
      <c r="AE1024" s="53">
        <f t="shared" si="178"/>
        <v>0</v>
      </c>
      <c r="AF1024" s="53" t="str">
        <f t="shared" si="179"/>
        <v>0.00</v>
      </c>
      <c r="AG1024" s="44">
        <v>221112</v>
      </c>
      <c r="AH1024" s="15" t="s">
        <v>686</v>
      </c>
      <c r="AI1024" s="20"/>
      <c r="AJ1024" s="20"/>
      <c r="AK1024" s="20"/>
      <c r="AL1024" s="20"/>
      <c r="AM1024" s="20"/>
      <c r="AN1024" s="20"/>
      <c r="AO1024" s="20"/>
      <c r="AP1024" s="20"/>
      <c r="AQ1024" s="20"/>
      <c r="AR1024" s="20"/>
      <c r="AS1024" s="20"/>
      <c r="AT1024" s="20"/>
    </row>
    <row r="1025" spans="1:46" ht="26.1" customHeight="1" x14ac:dyDescent="0.25">
      <c r="A1025" s="39" t="s">
        <v>29</v>
      </c>
      <c r="B1025" s="13" t="s">
        <v>260</v>
      </c>
      <c r="C1025" s="13">
        <v>34023</v>
      </c>
      <c r="D1025" s="13" t="s">
        <v>252</v>
      </c>
      <c r="E1025" s="13">
        <v>17884</v>
      </c>
      <c r="F1025" s="13" t="s">
        <v>598</v>
      </c>
      <c r="G1025" s="13" t="s">
        <v>220</v>
      </c>
      <c r="H1025" s="13" t="s">
        <v>223</v>
      </c>
      <c r="I1025" s="4">
        <v>2390</v>
      </c>
      <c r="J1025" s="4">
        <v>14001</v>
      </c>
      <c r="K1025" s="14" t="s">
        <v>39</v>
      </c>
      <c r="L1025" s="15" t="s">
        <v>679</v>
      </c>
      <c r="M1025" s="68">
        <v>0</v>
      </c>
      <c r="N1025" s="61">
        <v>29.61</v>
      </c>
      <c r="O1025" s="65">
        <f t="shared" si="172"/>
        <v>0</v>
      </c>
      <c r="P1025" s="65">
        <f t="shared" si="173"/>
        <v>1.3410326086956522E-2</v>
      </c>
      <c r="Q1025" s="15">
        <v>0.12999080961855899</v>
      </c>
      <c r="R1025" s="15">
        <v>0.131920076</v>
      </c>
      <c r="S1025" s="15">
        <f t="shared" si="174"/>
        <v>1.9292663814410027E-3</v>
      </c>
      <c r="T1025" s="15">
        <f t="shared" si="175"/>
        <v>1.4841559854132629</v>
      </c>
      <c r="U1025" s="15">
        <v>0</v>
      </c>
      <c r="V1025" s="15">
        <v>0</v>
      </c>
      <c r="W1025" s="15">
        <f t="shared" si="176"/>
        <v>0</v>
      </c>
      <c r="X1025" s="16" t="str">
        <f t="shared" si="180"/>
        <v>0</v>
      </c>
      <c r="Y1025" s="13">
        <v>0.13</v>
      </c>
      <c r="Z1025" s="13">
        <v>0</v>
      </c>
      <c r="AA1025" s="13">
        <v>0</v>
      </c>
      <c r="AB1025" s="13">
        <v>0</v>
      </c>
      <c r="AC1025" s="53">
        <f t="shared" si="177"/>
        <v>0</v>
      </c>
      <c r="AD1025" s="53">
        <f>IFERROR((((V1025)/N1025)*24),"0.00")</f>
        <v>0</v>
      </c>
      <c r="AE1025" s="53">
        <f t="shared" si="178"/>
        <v>0</v>
      </c>
      <c r="AF1025" s="53" t="str">
        <f t="shared" si="179"/>
        <v>0.00</v>
      </c>
      <c r="AG1025" s="44">
        <v>221112</v>
      </c>
      <c r="AH1025" s="15" t="s">
        <v>686</v>
      </c>
      <c r="AI1025" s="20"/>
      <c r="AJ1025" s="20"/>
      <c r="AK1025" s="20"/>
      <c r="AL1025" s="20"/>
      <c r="AM1025" s="20"/>
      <c r="AN1025" s="20"/>
      <c r="AO1025" s="20"/>
      <c r="AP1025" s="20"/>
      <c r="AQ1025" s="20"/>
      <c r="AR1025" s="20"/>
      <c r="AS1025" s="20"/>
      <c r="AT1025" s="20"/>
    </row>
    <row r="1026" spans="1:46" ht="26.1" customHeight="1" x14ac:dyDescent="0.25">
      <c r="A1026" s="39" t="s">
        <v>29</v>
      </c>
      <c r="B1026" s="13" t="s">
        <v>260</v>
      </c>
      <c r="C1026" s="13">
        <v>34023</v>
      </c>
      <c r="D1026" s="13" t="s">
        <v>252</v>
      </c>
      <c r="E1026" s="13">
        <v>17884</v>
      </c>
      <c r="F1026" s="13" t="s">
        <v>598</v>
      </c>
      <c r="G1026" s="13" t="s">
        <v>220</v>
      </c>
      <c r="H1026" s="13" t="s">
        <v>223</v>
      </c>
      <c r="I1026" s="4">
        <v>2390</v>
      </c>
      <c r="J1026" s="4">
        <v>14001</v>
      </c>
      <c r="K1026" s="14" t="s">
        <v>37</v>
      </c>
      <c r="L1026" s="15" t="s">
        <v>679</v>
      </c>
      <c r="M1026" s="68">
        <v>0</v>
      </c>
      <c r="N1026" s="61">
        <v>29.61</v>
      </c>
      <c r="O1026" s="65">
        <f t="shared" si="172"/>
        <v>0</v>
      </c>
      <c r="P1026" s="65">
        <f t="shared" si="173"/>
        <v>1.3410326086956522E-2</v>
      </c>
      <c r="Q1026" s="15">
        <v>4.9999999999900005E-4</v>
      </c>
      <c r="R1026" s="15">
        <v>1.436204E-3</v>
      </c>
      <c r="S1026" s="15">
        <f t="shared" si="174"/>
        <v>9.362040000009999E-4</v>
      </c>
      <c r="T1026" s="15">
        <f t="shared" si="175"/>
        <v>187.24080000057444</v>
      </c>
      <c r="U1026" s="15">
        <v>0</v>
      </c>
      <c r="V1026" s="15">
        <v>0</v>
      </c>
      <c r="W1026" s="15">
        <f t="shared" si="176"/>
        <v>0</v>
      </c>
      <c r="X1026" s="16" t="str">
        <f t="shared" si="180"/>
        <v>0</v>
      </c>
      <c r="Y1026" s="13">
        <v>1.32</v>
      </c>
      <c r="Z1026" s="13">
        <v>0</v>
      </c>
      <c r="AA1026" s="13">
        <v>0</v>
      </c>
      <c r="AB1026" s="13">
        <v>0</v>
      </c>
      <c r="AC1026" s="53">
        <f t="shared" si="177"/>
        <v>0</v>
      </c>
      <c r="AD1026" s="53">
        <f>IFERROR((((V1026)/N1026)*24),"0.00")</f>
        <v>0</v>
      </c>
      <c r="AE1026" s="53">
        <f t="shared" si="178"/>
        <v>0</v>
      </c>
      <c r="AF1026" s="53" t="str">
        <f t="shared" si="179"/>
        <v>0.00</v>
      </c>
      <c r="AG1026" s="44">
        <v>221112</v>
      </c>
      <c r="AH1026" s="15" t="s">
        <v>686</v>
      </c>
      <c r="AI1026" s="20"/>
      <c r="AJ1026" s="20"/>
      <c r="AK1026" s="20"/>
      <c r="AL1026" s="20"/>
      <c r="AM1026" s="20"/>
      <c r="AN1026" s="20"/>
      <c r="AO1026" s="20"/>
      <c r="AP1026" s="20"/>
      <c r="AQ1026" s="20"/>
      <c r="AR1026" s="20"/>
      <c r="AS1026" s="20"/>
      <c r="AT1026" s="20"/>
    </row>
    <row r="1027" spans="1:46" ht="26.1" customHeight="1" x14ac:dyDescent="0.25">
      <c r="A1027" s="39" t="s">
        <v>29</v>
      </c>
      <c r="B1027" s="13" t="s">
        <v>260</v>
      </c>
      <c r="C1027" s="13">
        <v>34023</v>
      </c>
      <c r="D1027" s="13" t="s">
        <v>252</v>
      </c>
      <c r="E1027" s="13">
        <v>17884</v>
      </c>
      <c r="F1027" s="13" t="s">
        <v>598</v>
      </c>
      <c r="G1027" s="13" t="s">
        <v>220</v>
      </c>
      <c r="H1027" s="13" t="s">
        <v>223</v>
      </c>
      <c r="I1027" s="4">
        <v>2390</v>
      </c>
      <c r="J1027" s="4">
        <v>14001</v>
      </c>
      <c r="K1027" s="14" t="s">
        <v>34</v>
      </c>
      <c r="L1027" s="15" t="s">
        <v>679</v>
      </c>
      <c r="M1027" s="68">
        <v>0</v>
      </c>
      <c r="N1027" s="61">
        <v>29.61</v>
      </c>
      <c r="O1027" s="65">
        <f t="shared" si="172"/>
        <v>0</v>
      </c>
      <c r="P1027" s="65">
        <f t="shared" si="173"/>
        <v>1.3410326086956522E-2</v>
      </c>
      <c r="Q1027" s="15">
        <v>3.9997089999864198E-2</v>
      </c>
      <c r="R1027" s="15">
        <v>4.0590710000000002E-2</v>
      </c>
      <c r="S1027" s="15">
        <f t="shared" si="174"/>
        <v>5.9362000013580413E-4</v>
      </c>
      <c r="T1027" s="15">
        <f t="shared" si="175"/>
        <v>1.4841579728370731</v>
      </c>
      <c r="U1027" s="15">
        <v>0</v>
      </c>
      <c r="V1027" s="15">
        <v>0</v>
      </c>
      <c r="W1027" s="15">
        <f t="shared" si="176"/>
        <v>0</v>
      </c>
      <c r="X1027" s="16" t="str">
        <f t="shared" si="180"/>
        <v>0</v>
      </c>
      <c r="Y1027" s="13">
        <v>0.04</v>
      </c>
      <c r="Z1027" s="13">
        <v>19.670000000000002</v>
      </c>
      <c r="AA1027" s="13">
        <v>0</v>
      </c>
      <c r="AB1027" s="13">
        <v>0</v>
      </c>
      <c r="AC1027" s="53">
        <f t="shared" si="177"/>
        <v>9.835E-3</v>
      </c>
      <c r="AD1027" s="69">
        <f>AC1027+(AC1027*(X1027/100))</f>
        <v>9.835E-3</v>
      </c>
      <c r="AE1027" s="53">
        <f t="shared" si="178"/>
        <v>0</v>
      </c>
      <c r="AF1027" s="53">
        <f t="shared" si="179"/>
        <v>0</v>
      </c>
      <c r="AG1027" s="44">
        <v>221112</v>
      </c>
      <c r="AH1027" s="15" t="s">
        <v>686</v>
      </c>
      <c r="AI1027" s="20"/>
      <c r="AJ1027" s="20"/>
      <c r="AK1027" s="20"/>
      <c r="AL1027" s="20"/>
      <c r="AM1027" s="20"/>
      <c r="AN1027" s="20"/>
      <c r="AO1027" s="20"/>
      <c r="AP1027" s="20"/>
      <c r="AQ1027" s="20"/>
      <c r="AR1027" s="20"/>
      <c r="AS1027" s="20"/>
      <c r="AT1027" s="20"/>
    </row>
    <row r="1028" spans="1:46" ht="26.1" customHeight="1" x14ac:dyDescent="0.25">
      <c r="A1028" s="39" t="s">
        <v>29</v>
      </c>
      <c r="B1028" s="13" t="s">
        <v>260</v>
      </c>
      <c r="C1028" s="13">
        <v>34023</v>
      </c>
      <c r="D1028" s="13" t="s">
        <v>252</v>
      </c>
      <c r="E1028" s="13">
        <v>17884</v>
      </c>
      <c r="F1028" s="13" t="s">
        <v>598</v>
      </c>
      <c r="G1028" s="13" t="s">
        <v>220</v>
      </c>
      <c r="H1028" s="13" t="s">
        <v>223</v>
      </c>
      <c r="I1028" s="4">
        <v>2390</v>
      </c>
      <c r="J1028" s="4">
        <v>14001</v>
      </c>
      <c r="K1028" s="14" t="s">
        <v>35</v>
      </c>
      <c r="L1028" s="15" t="s">
        <v>679</v>
      </c>
      <c r="M1028" s="68">
        <v>0</v>
      </c>
      <c r="N1028" s="61">
        <v>29.61</v>
      </c>
      <c r="O1028" s="65">
        <f t="shared" si="172"/>
        <v>0</v>
      </c>
      <c r="P1028" s="65">
        <f t="shared" si="173"/>
        <v>1.3410326086956522E-2</v>
      </c>
      <c r="Q1028" s="15">
        <v>1.3000027199955879</v>
      </c>
      <c r="R1028" s="15">
        <v>1.319296789</v>
      </c>
      <c r="S1028" s="15">
        <f t="shared" si="174"/>
        <v>1.9294069004412107E-2</v>
      </c>
      <c r="T1028" s="15">
        <f t="shared" si="175"/>
        <v>1.4841560488794661</v>
      </c>
      <c r="U1028" s="15">
        <v>0</v>
      </c>
      <c r="V1028" s="15">
        <v>0</v>
      </c>
      <c r="W1028" s="15">
        <f t="shared" si="176"/>
        <v>0</v>
      </c>
      <c r="X1028" s="16" t="str">
        <f t="shared" si="180"/>
        <v>0</v>
      </c>
      <c r="Y1028" s="13">
        <v>1.3</v>
      </c>
      <c r="Z1028" s="13">
        <v>625.58000000000004</v>
      </c>
      <c r="AA1028" s="13">
        <v>0</v>
      </c>
      <c r="AB1028" s="13">
        <v>220.29000000000002</v>
      </c>
      <c r="AC1028" s="53">
        <f t="shared" si="177"/>
        <v>0.31279000000000001</v>
      </c>
      <c r="AD1028" s="69">
        <f>AC1028+(AC1028*(X1028/100))</f>
        <v>0.31279000000000001</v>
      </c>
      <c r="AE1028" s="53">
        <f t="shared" si="178"/>
        <v>0</v>
      </c>
      <c r="AF1028" s="53">
        <f t="shared" si="179"/>
        <v>0</v>
      </c>
      <c r="AG1028" s="44">
        <v>221112</v>
      </c>
      <c r="AH1028" s="15" t="s">
        <v>686</v>
      </c>
      <c r="AI1028" s="20"/>
      <c r="AJ1028" s="20"/>
      <c r="AK1028" s="20"/>
      <c r="AL1028" s="20"/>
      <c r="AM1028" s="20"/>
      <c r="AN1028" s="20"/>
      <c r="AO1028" s="20"/>
      <c r="AP1028" s="20"/>
      <c r="AQ1028" s="20"/>
      <c r="AR1028" s="20"/>
      <c r="AS1028" s="20"/>
      <c r="AT1028" s="20"/>
    </row>
    <row r="1029" spans="1:46" ht="26.1" customHeight="1" x14ac:dyDescent="0.25">
      <c r="A1029" s="39" t="s">
        <v>29</v>
      </c>
      <c r="B1029" s="13" t="s">
        <v>260</v>
      </c>
      <c r="C1029" s="13">
        <v>34023</v>
      </c>
      <c r="D1029" s="13" t="s">
        <v>252</v>
      </c>
      <c r="E1029" s="13">
        <v>17884</v>
      </c>
      <c r="F1029" s="13" t="s">
        <v>598</v>
      </c>
      <c r="G1029" s="13" t="s">
        <v>220</v>
      </c>
      <c r="H1029" s="13" t="s">
        <v>223</v>
      </c>
      <c r="I1029" s="4">
        <v>2390</v>
      </c>
      <c r="J1029" s="4">
        <v>14001</v>
      </c>
      <c r="K1029" s="14" t="s">
        <v>36</v>
      </c>
      <c r="L1029" s="15" t="s">
        <v>679</v>
      </c>
      <c r="M1029" s="68">
        <v>0</v>
      </c>
      <c r="N1029" s="61">
        <v>29.61</v>
      </c>
      <c r="O1029" s="65">
        <f t="shared" si="172"/>
        <v>0</v>
      </c>
      <c r="P1029" s="65">
        <f t="shared" si="173"/>
        <v>1.3410326086956522E-2</v>
      </c>
      <c r="Q1029" s="15">
        <v>0.1538846099996499</v>
      </c>
      <c r="R1029" s="15">
        <v>8.9753759000000002E-2</v>
      </c>
      <c r="S1029" s="15">
        <f t="shared" si="174"/>
        <v>-6.4130850999649894E-2</v>
      </c>
      <c r="T1029" s="15">
        <f t="shared" si="175"/>
        <v>-41.674635949492156</v>
      </c>
      <c r="U1029" s="15">
        <v>0</v>
      </c>
      <c r="V1029" s="15">
        <v>0</v>
      </c>
      <c r="W1029" s="15">
        <f t="shared" si="176"/>
        <v>0</v>
      </c>
      <c r="X1029" s="16" t="str">
        <f t="shared" si="180"/>
        <v>0</v>
      </c>
      <c r="Y1029" s="13">
        <v>2.85</v>
      </c>
      <c r="Z1029" s="13">
        <v>1416.3899999999999</v>
      </c>
      <c r="AA1029" s="13">
        <v>2.17</v>
      </c>
      <c r="AB1029" s="13">
        <v>0</v>
      </c>
      <c r="AC1029" s="53">
        <f t="shared" si="177"/>
        <v>0.70819499999999991</v>
      </c>
      <c r="AD1029" s="53">
        <f>AC1029+(AC1029*(X1029/100))</f>
        <v>0.70819499999999991</v>
      </c>
      <c r="AE1029" s="53">
        <f t="shared" si="178"/>
        <v>0</v>
      </c>
      <c r="AF1029" s="53">
        <f t="shared" si="179"/>
        <v>0</v>
      </c>
      <c r="AG1029" s="44">
        <v>221112</v>
      </c>
      <c r="AH1029" s="15" t="s">
        <v>686</v>
      </c>
      <c r="AI1029" s="20"/>
      <c r="AJ1029" s="20"/>
      <c r="AK1029" s="20"/>
      <c r="AL1029" s="20"/>
      <c r="AM1029" s="20"/>
      <c r="AN1029" s="20"/>
      <c r="AO1029" s="20"/>
      <c r="AP1029" s="20"/>
      <c r="AQ1029" s="20"/>
      <c r="AR1029" s="20"/>
      <c r="AS1029" s="20"/>
      <c r="AT1029" s="20"/>
    </row>
    <row r="1030" spans="1:46" ht="26.1" customHeight="1" x14ac:dyDescent="0.25">
      <c r="A1030" s="39" t="s">
        <v>29</v>
      </c>
      <c r="B1030" s="13" t="s">
        <v>260</v>
      </c>
      <c r="C1030" s="13">
        <v>34023</v>
      </c>
      <c r="D1030" s="13" t="s">
        <v>252</v>
      </c>
      <c r="E1030" s="13">
        <v>17884</v>
      </c>
      <c r="F1030" s="13" t="s">
        <v>595</v>
      </c>
      <c r="G1030" s="13" t="s">
        <v>220</v>
      </c>
      <c r="H1030" s="13" t="s">
        <v>222</v>
      </c>
      <c r="I1030" s="4">
        <v>2390</v>
      </c>
      <c r="J1030" s="4">
        <v>15001</v>
      </c>
      <c r="K1030" s="14" t="s">
        <v>35</v>
      </c>
      <c r="L1030" s="15" t="s">
        <v>679</v>
      </c>
      <c r="M1030" s="68">
        <v>39</v>
      </c>
      <c r="N1030" s="61">
        <v>40.119999999999997</v>
      </c>
      <c r="O1030" s="65">
        <f t="shared" si="172"/>
        <v>1.7663043478260868E-2</v>
      </c>
      <c r="P1030" s="65">
        <f t="shared" si="173"/>
        <v>1.8170289855072463E-2</v>
      </c>
      <c r="Q1030" s="15">
        <v>0.16002496799980889</v>
      </c>
      <c r="R1030" s="15">
        <v>0.169285091</v>
      </c>
      <c r="S1030" s="15">
        <f t="shared" si="174"/>
        <v>9.2601230001911061E-3</v>
      </c>
      <c r="T1030" s="15">
        <f t="shared" si="175"/>
        <v>5.7866738646697709</v>
      </c>
      <c r="U1030" s="15">
        <v>0.11364804435008535</v>
      </c>
      <c r="V1030" s="15">
        <v>0.12098758900000001</v>
      </c>
      <c r="W1030" s="15">
        <f t="shared" si="176"/>
        <v>7.3395446499146533E-3</v>
      </c>
      <c r="X1030" s="16">
        <f t="shared" si="180"/>
        <v>6.458135458368</v>
      </c>
      <c r="Y1030" s="13">
        <v>0.16</v>
      </c>
      <c r="Z1030" s="13">
        <v>0</v>
      </c>
      <c r="AA1030" s="13">
        <v>0</v>
      </c>
      <c r="AB1030" s="13">
        <v>320</v>
      </c>
      <c r="AC1030" s="53">
        <f t="shared" si="177"/>
        <v>0</v>
      </c>
      <c r="AD1030" s="53">
        <f t="shared" ref="AD1030:AD1040" si="185">IFERROR((((V1030)/N1030)*24),"0.00")</f>
        <v>7.2375427118644087E-2</v>
      </c>
      <c r="AE1030" s="53">
        <f t="shared" si="178"/>
        <v>7.2375427118644087E-2</v>
      </c>
      <c r="AF1030" s="53" t="str">
        <f t="shared" si="179"/>
        <v>0.00</v>
      </c>
      <c r="AG1030" s="44">
        <v>221112</v>
      </c>
      <c r="AH1030" s="15" t="s">
        <v>686</v>
      </c>
      <c r="AI1030" s="20"/>
      <c r="AJ1030" s="20"/>
      <c r="AK1030" s="20"/>
      <c r="AL1030" s="20"/>
      <c r="AM1030" s="20"/>
      <c r="AN1030" s="20"/>
      <c r="AO1030" s="20"/>
      <c r="AP1030" s="20"/>
      <c r="AQ1030" s="20"/>
      <c r="AR1030" s="20"/>
      <c r="AS1030" s="20"/>
      <c r="AT1030" s="20"/>
    </row>
    <row r="1031" spans="1:46" ht="26.1" customHeight="1" x14ac:dyDescent="0.25">
      <c r="A1031" s="39" t="s">
        <v>29</v>
      </c>
      <c r="B1031" s="13" t="s">
        <v>260</v>
      </c>
      <c r="C1031" s="13">
        <v>34023</v>
      </c>
      <c r="D1031" s="13" t="s">
        <v>252</v>
      </c>
      <c r="E1031" s="13">
        <v>17884</v>
      </c>
      <c r="F1031" s="13" t="s">
        <v>595</v>
      </c>
      <c r="G1031" s="13" t="s">
        <v>220</v>
      </c>
      <c r="H1031" s="13" t="s">
        <v>222</v>
      </c>
      <c r="I1031" s="4">
        <v>2390</v>
      </c>
      <c r="J1031" s="4">
        <v>15001</v>
      </c>
      <c r="K1031" s="14" t="s">
        <v>40</v>
      </c>
      <c r="L1031" s="15" t="s">
        <v>679</v>
      </c>
      <c r="M1031" s="68">
        <v>39</v>
      </c>
      <c r="N1031" s="61">
        <v>40.119999999999997</v>
      </c>
      <c r="O1031" s="65">
        <f t="shared" si="172"/>
        <v>1.7663043478260868E-2</v>
      </c>
      <c r="P1031" s="65">
        <f t="shared" si="173"/>
        <v>1.8170289855072463E-2</v>
      </c>
      <c r="Q1031" s="15">
        <v>0</v>
      </c>
      <c r="R1031" s="15">
        <v>0</v>
      </c>
      <c r="S1031" s="15">
        <f t="shared" si="174"/>
        <v>0</v>
      </c>
      <c r="T1031" s="15" t="str">
        <f t="shared" si="175"/>
        <v>0.00</v>
      </c>
      <c r="U1031" s="15">
        <v>0</v>
      </c>
      <c r="V1031" s="15">
        <v>0</v>
      </c>
      <c r="W1031" s="15">
        <f t="shared" si="176"/>
        <v>0</v>
      </c>
      <c r="X1031" s="16" t="str">
        <f t="shared" si="180"/>
        <v>0</v>
      </c>
      <c r="Y1031" s="13"/>
      <c r="Z1031" s="13"/>
      <c r="AA1031" s="13"/>
      <c r="AB1031" s="13"/>
      <c r="AC1031" s="53">
        <f t="shared" si="177"/>
        <v>0</v>
      </c>
      <c r="AD1031" s="53">
        <f t="shared" si="185"/>
        <v>0</v>
      </c>
      <c r="AE1031" s="53">
        <f t="shared" si="178"/>
        <v>0</v>
      </c>
      <c r="AF1031" s="53" t="str">
        <f t="shared" si="179"/>
        <v>0.00</v>
      </c>
      <c r="AG1031" s="44">
        <v>221112</v>
      </c>
      <c r="AH1031" s="15" t="s">
        <v>686</v>
      </c>
      <c r="AI1031" s="20"/>
      <c r="AJ1031" s="20"/>
      <c r="AK1031" s="20"/>
      <c r="AL1031" s="20"/>
      <c r="AM1031" s="20"/>
      <c r="AN1031" s="20"/>
      <c r="AO1031" s="20"/>
      <c r="AP1031" s="20"/>
      <c r="AQ1031" s="20"/>
      <c r="AR1031" s="20"/>
      <c r="AS1031" s="20"/>
      <c r="AT1031" s="20"/>
    </row>
    <row r="1032" spans="1:46" ht="26.1" customHeight="1" x14ac:dyDescent="0.25">
      <c r="A1032" s="39" t="s">
        <v>29</v>
      </c>
      <c r="B1032" s="13" t="s">
        <v>260</v>
      </c>
      <c r="C1032" s="13">
        <v>34023</v>
      </c>
      <c r="D1032" s="13" t="s">
        <v>252</v>
      </c>
      <c r="E1032" s="13">
        <v>17884</v>
      </c>
      <c r="F1032" s="13" t="s">
        <v>595</v>
      </c>
      <c r="G1032" s="13" t="s">
        <v>220</v>
      </c>
      <c r="H1032" s="13" t="s">
        <v>222</v>
      </c>
      <c r="I1032" s="4">
        <v>2390</v>
      </c>
      <c r="J1032" s="4">
        <v>15001</v>
      </c>
      <c r="K1032" s="14" t="s">
        <v>36</v>
      </c>
      <c r="L1032" s="15" t="s">
        <v>679</v>
      </c>
      <c r="M1032" s="68">
        <v>39</v>
      </c>
      <c r="N1032" s="61">
        <v>40.119999999999997</v>
      </c>
      <c r="O1032" s="65">
        <f t="shared" ref="O1032:O1095" si="186">M1032/2208</f>
        <v>1.7663043478260868E-2</v>
      </c>
      <c r="P1032" s="65">
        <f t="shared" ref="P1032:P1095" si="187">N1032/2208</f>
        <v>1.8170289855072463E-2</v>
      </c>
      <c r="Q1032" s="15">
        <v>2.8528546253893303</v>
      </c>
      <c r="R1032" s="15">
        <v>1.4012265150000001</v>
      </c>
      <c r="S1032" s="15">
        <f t="shared" ref="S1032:S1095" si="188">R1032-Q1032</f>
        <v>-1.4516281103893303</v>
      </c>
      <c r="T1032" s="15">
        <f t="shared" ref="T1032:T1095" si="189">IFERROR(((R1032-Q1032)/Q1032)*100,"0.00")</f>
        <v>-50.883353728240742</v>
      </c>
      <c r="U1032" s="15">
        <v>1.9459682929826767</v>
      </c>
      <c r="V1032" s="15">
        <v>1.0014527310000001</v>
      </c>
      <c r="W1032" s="15">
        <f t="shared" ref="W1032:W1095" si="190">V1032-U1032</f>
        <v>-0.94451556198267661</v>
      </c>
      <c r="X1032" s="16">
        <f t="shared" si="180"/>
        <v>-48.537047874247399</v>
      </c>
      <c r="Y1032" s="13">
        <v>0.15</v>
      </c>
      <c r="Z1032" s="13">
        <v>0</v>
      </c>
      <c r="AA1032" s="13">
        <v>0</v>
      </c>
      <c r="AB1032" s="13">
        <v>0</v>
      </c>
      <c r="AC1032" s="53">
        <f t="shared" ref="AC1032:AC1095" si="191">Z1032/2000</f>
        <v>0</v>
      </c>
      <c r="AD1032" s="53">
        <f t="shared" si="185"/>
        <v>0.59907441535393835</v>
      </c>
      <c r="AE1032" s="53">
        <f t="shared" ref="AE1032:AE1095" si="192">AD1032-AC1032</f>
        <v>0.59907441535393835</v>
      </c>
      <c r="AF1032" s="53" t="str">
        <f t="shared" ref="AF1032:AF1095" si="193">IFERROR(((AD1032-AC1032)/AC1032)*100,"0.00")</f>
        <v>0.00</v>
      </c>
      <c r="AG1032" s="44">
        <v>221112</v>
      </c>
      <c r="AH1032" s="15" t="s">
        <v>686</v>
      </c>
      <c r="AI1032" s="20"/>
      <c r="AJ1032" s="20"/>
      <c r="AK1032" s="20"/>
      <c r="AL1032" s="20"/>
      <c r="AM1032" s="20"/>
      <c r="AN1032" s="20"/>
      <c r="AO1032" s="20"/>
      <c r="AP1032" s="20"/>
      <c r="AQ1032" s="20"/>
      <c r="AR1032" s="20"/>
      <c r="AS1032" s="20"/>
      <c r="AT1032" s="20"/>
    </row>
    <row r="1033" spans="1:46" ht="26.1" customHeight="1" x14ac:dyDescent="0.25">
      <c r="A1033" s="39" t="s">
        <v>29</v>
      </c>
      <c r="B1033" s="13" t="s">
        <v>260</v>
      </c>
      <c r="C1033" s="13">
        <v>34023</v>
      </c>
      <c r="D1033" s="13" t="s">
        <v>252</v>
      </c>
      <c r="E1033" s="13">
        <v>17884</v>
      </c>
      <c r="F1033" s="13" t="s">
        <v>595</v>
      </c>
      <c r="G1033" s="13" t="s">
        <v>220</v>
      </c>
      <c r="H1033" s="13" t="s">
        <v>222</v>
      </c>
      <c r="I1033" s="4">
        <v>2390</v>
      </c>
      <c r="J1033" s="4">
        <v>15001</v>
      </c>
      <c r="K1033" s="14" t="s">
        <v>38</v>
      </c>
      <c r="L1033" s="15" t="s">
        <v>679</v>
      </c>
      <c r="M1033" s="68">
        <v>39</v>
      </c>
      <c r="N1033" s="61">
        <v>40.119999999999997</v>
      </c>
      <c r="O1033" s="65">
        <f t="shared" si="186"/>
        <v>1.7663043478260868E-2</v>
      </c>
      <c r="P1033" s="65">
        <f t="shared" si="187"/>
        <v>1.8170289855072463E-2</v>
      </c>
      <c r="Q1033" s="15">
        <v>9.9343314674881812E-3</v>
      </c>
      <c r="R1033" s="15">
        <v>1.0509199E-2</v>
      </c>
      <c r="S1033" s="15">
        <f t="shared" si="188"/>
        <v>5.748675325118191E-4</v>
      </c>
      <c r="T1033" s="15">
        <f t="shared" si="189"/>
        <v>5.7866755744276563</v>
      </c>
      <c r="U1033" s="15">
        <v>7.055257422122322E-3</v>
      </c>
      <c r="V1033" s="15">
        <v>7.5108850000000001E-3</v>
      </c>
      <c r="W1033" s="15">
        <f t="shared" si="190"/>
        <v>4.5562757787767812E-4</v>
      </c>
      <c r="X1033" s="16">
        <f t="shared" ref="X1033:X1096" si="194">IFERROR(((V1033-U1033)/U1033)*100,"0")</f>
        <v>6.4579865852806657</v>
      </c>
      <c r="Y1033" s="13">
        <v>0.01</v>
      </c>
      <c r="Z1033" s="13">
        <v>0</v>
      </c>
      <c r="AA1033" s="13">
        <v>0</v>
      </c>
      <c r="AB1033" s="13">
        <v>0</v>
      </c>
      <c r="AC1033" s="53">
        <f t="shared" si="191"/>
        <v>0</v>
      </c>
      <c r="AD1033" s="53">
        <f t="shared" si="185"/>
        <v>4.4930518444666005E-3</v>
      </c>
      <c r="AE1033" s="53">
        <f t="shared" si="192"/>
        <v>4.4930518444666005E-3</v>
      </c>
      <c r="AF1033" s="53" t="str">
        <f t="shared" si="193"/>
        <v>0.00</v>
      </c>
      <c r="AG1033" s="44">
        <v>221112</v>
      </c>
      <c r="AH1033" s="15" t="s">
        <v>686</v>
      </c>
      <c r="AI1033" s="20"/>
      <c r="AJ1033" s="20"/>
      <c r="AK1033" s="20"/>
      <c r="AL1033" s="20"/>
      <c r="AM1033" s="20"/>
      <c r="AN1033" s="20"/>
      <c r="AO1033" s="20"/>
      <c r="AP1033" s="20"/>
      <c r="AQ1033" s="20"/>
      <c r="AR1033" s="20"/>
      <c r="AS1033" s="20"/>
      <c r="AT1033" s="20"/>
    </row>
    <row r="1034" spans="1:46" ht="26.1" customHeight="1" x14ac:dyDescent="0.25">
      <c r="A1034" s="39" t="s">
        <v>29</v>
      </c>
      <c r="B1034" s="13" t="s">
        <v>260</v>
      </c>
      <c r="C1034" s="13">
        <v>34023</v>
      </c>
      <c r="D1034" s="13" t="s">
        <v>252</v>
      </c>
      <c r="E1034" s="13">
        <v>17884</v>
      </c>
      <c r="F1034" s="13" t="s">
        <v>595</v>
      </c>
      <c r="G1034" s="13" t="s">
        <v>220</v>
      </c>
      <c r="H1034" s="13" t="s">
        <v>222</v>
      </c>
      <c r="I1034" s="4">
        <v>2390</v>
      </c>
      <c r="J1034" s="4">
        <v>15001</v>
      </c>
      <c r="K1034" s="14" t="s">
        <v>39</v>
      </c>
      <c r="L1034" s="15" t="s">
        <v>679</v>
      </c>
      <c r="M1034" s="68">
        <v>39</v>
      </c>
      <c r="N1034" s="61">
        <v>40.119999999999997</v>
      </c>
      <c r="O1034" s="65">
        <f t="shared" si="186"/>
        <v>1.7663043478260868E-2</v>
      </c>
      <c r="P1034" s="65">
        <f t="shared" si="187"/>
        <v>1.8170289855072463E-2</v>
      </c>
      <c r="Q1034" s="15">
        <v>9.9343314674881812E-3</v>
      </c>
      <c r="R1034" s="15">
        <v>1.0509199E-2</v>
      </c>
      <c r="S1034" s="15">
        <f t="shared" si="188"/>
        <v>5.748675325118191E-4</v>
      </c>
      <c r="T1034" s="15">
        <f t="shared" si="189"/>
        <v>5.7866755744276563</v>
      </c>
      <c r="U1034" s="15">
        <v>7.055257422122322E-3</v>
      </c>
      <c r="V1034" s="15">
        <v>7.5108850000000001E-3</v>
      </c>
      <c r="W1034" s="15">
        <f t="shared" si="190"/>
        <v>4.5562757787767812E-4</v>
      </c>
      <c r="X1034" s="16">
        <f t="shared" si="194"/>
        <v>6.4579865852806657</v>
      </c>
      <c r="Y1034" s="13">
        <v>0.01</v>
      </c>
      <c r="Z1034" s="13">
        <v>0</v>
      </c>
      <c r="AA1034" s="13">
        <v>0</v>
      </c>
      <c r="AB1034" s="13">
        <v>0</v>
      </c>
      <c r="AC1034" s="53">
        <f t="shared" si="191"/>
        <v>0</v>
      </c>
      <c r="AD1034" s="53">
        <f t="shared" si="185"/>
        <v>4.4930518444666005E-3</v>
      </c>
      <c r="AE1034" s="53">
        <f t="shared" si="192"/>
        <v>4.4930518444666005E-3</v>
      </c>
      <c r="AF1034" s="53" t="str">
        <f t="shared" si="193"/>
        <v>0.00</v>
      </c>
      <c r="AG1034" s="44">
        <v>221112</v>
      </c>
      <c r="AH1034" s="15" t="s">
        <v>686</v>
      </c>
      <c r="AI1034" s="20"/>
      <c r="AJ1034" s="20"/>
      <c r="AK1034" s="20"/>
      <c r="AL1034" s="20"/>
      <c r="AM1034" s="20"/>
      <c r="AN1034" s="20"/>
      <c r="AO1034" s="20"/>
      <c r="AP1034" s="20"/>
      <c r="AQ1034" s="20"/>
      <c r="AR1034" s="20"/>
      <c r="AS1034" s="20"/>
      <c r="AT1034" s="20"/>
    </row>
    <row r="1035" spans="1:46" ht="26.1" customHeight="1" x14ac:dyDescent="0.25">
      <c r="A1035" s="39" t="s">
        <v>29</v>
      </c>
      <c r="B1035" s="13" t="s">
        <v>260</v>
      </c>
      <c r="C1035" s="13">
        <v>34023</v>
      </c>
      <c r="D1035" s="13" t="s">
        <v>252</v>
      </c>
      <c r="E1035" s="13">
        <v>17884</v>
      </c>
      <c r="F1035" s="13" t="s">
        <v>595</v>
      </c>
      <c r="G1035" s="13" t="s">
        <v>220</v>
      </c>
      <c r="H1035" s="13" t="s">
        <v>222</v>
      </c>
      <c r="I1035" s="4">
        <v>2390</v>
      </c>
      <c r="J1035" s="4">
        <v>15001</v>
      </c>
      <c r="K1035" s="14" t="s">
        <v>37</v>
      </c>
      <c r="L1035" s="15" t="s">
        <v>679</v>
      </c>
      <c r="M1035" s="68">
        <v>39</v>
      </c>
      <c r="N1035" s="61">
        <v>40.119999999999997</v>
      </c>
      <c r="O1035" s="65">
        <f t="shared" si="186"/>
        <v>1.7663043478260868E-2</v>
      </c>
      <c r="P1035" s="65">
        <f t="shared" si="187"/>
        <v>1.8170289855072463E-2</v>
      </c>
      <c r="Q1035" s="15">
        <v>1.4968999999978501</v>
      </c>
      <c r="R1035" s="15">
        <v>2.2421865999999999E-2</v>
      </c>
      <c r="S1035" s="15">
        <f t="shared" si="188"/>
        <v>-1.4744781339978501</v>
      </c>
      <c r="T1035" s="15">
        <f t="shared" si="189"/>
        <v>-98.502113300819545</v>
      </c>
      <c r="U1035" s="15">
        <v>1.0630825908846389</v>
      </c>
      <c r="V1035" s="15">
        <v>1.6024845999999999E-2</v>
      </c>
      <c r="W1035" s="15">
        <f t="shared" si="190"/>
        <v>-1.0470577448846388</v>
      </c>
      <c r="X1035" s="16">
        <f t="shared" si="194"/>
        <v>-98.492605735678069</v>
      </c>
      <c r="Y1035" s="13">
        <v>0</v>
      </c>
      <c r="Z1035" s="13">
        <v>0</v>
      </c>
      <c r="AA1035" s="13">
        <v>0</v>
      </c>
      <c r="AB1035" s="13">
        <v>0</v>
      </c>
      <c r="AC1035" s="53">
        <f t="shared" si="191"/>
        <v>0</v>
      </c>
      <c r="AD1035" s="53">
        <f t="shared" si="185"/>
        <v>9.5861491525423732E-3</v>
      </c>
      <c r="AE1035" s="53">
        <f t="shared" si="192"/>
        <v>9.5861491525423732E-3</v>
      </c>
      <c r="AF1035" s="53" t="str">
        <f t="shared" si="193"/>
        <v>0.00</v>
      </c>
      <c r="AG1035" s="44">
        <v>221112</v>
      </c>
      <c r="AH1035" s="15" t="s">
        <v>686</v>
      </c>
      <c r="AI1035" s="20"/>
      <c r="AJ1035" s="20"/>
      <c r="AK1035" s="20"/>
      <c r="AL1035" s="20"/>
      <c r="AM1035" s="20"/>
      <c r="AN1035" s="20"/>
      <c r="AO1035" s="20"/>
      <c r="AP1035" s="20"/>
      <c r="AQ1035" s="20"/>
      <c r="AR1035" s="20"/>
      <c r="AS1035" s="20"/>
      <c r="AT1035" s="20"/>
    </row>
    <row r="1036" spans="1:46" ht="26.1" customHeight="1" x14ac:dyDescent="0.25">
      <c r="A1036" s="39" t="s">
        <v>29</v>
      </c>
      <c r="B1036" s="13" t="s">
        <v>260</v>
      </c>
      <c r="C1036" s="13">
        <v>34023</v>
      </c>
      <c r="D1036" s="13" t="s">
        <v>252</v>
      </c>
      <c r="E1036" s="13">
        <v>17884</v>
      </c>
      <c r="F1036" s="13" t="s">
        <v>595</v>
      </c>
      <c r="G1036" s="13" t="s">
        <v>220</v>
      </c>
      <c r="H1036" s="13" t="s">
        <v>222</v>
      </c>
      <c r="I1036" s="4">
        <v>2390</v>
      </c>
      <c r="J1036" s="4">
        <v>15001</v>
      </c>
      <c r="K1036" s="14" t="s">
        <v>34</v>
      </c>
      <c r="L1036" s="15" t="s">
        <v>679</v>
      </c>
      <c r="M1036" s="68">
        <v>39</v>
      </c>
      <c r="N1036" s="61">
        <v>40.119999999999997</v>
      </c>
      <c r="O1036" s="65">
        <f t="shared" si="186"/>
        <v>1.7663043478260868E-2</v>
      </c>
      <c r="P1036" s="65">
        <f t="shared" si="187"/>
        <v>1.8170289855072463E-2</v>
      </c>
      <c r="Q1036" s="15">
        <v>0</v>
      </c>
      <c r="R1036" s="15">
        <v>0</v>
      </c>
      <c r="S1036" s="15">
        <f t="shared" si="188"/>
        <v>0</v>
      </c>
      <c r="T1036" s="15" t="str">
        <f t="shared" si="189"/>
        <v>0.00</v>
      </c>
      <c r="U1036" s="15">
        <v>0</v>
      </c>
      <c r="V1036" s="15">
        <v>0</v>
      </c>
      <c r="W1036" s="15">
        <f t="shared" si="190"/>
        <v>0</v>
      </c>
      <c r="X1036" s="16" t="str">
        <f t="shared" si="194"/>
        <v>0</v>
      </c>
      <c r="Y1036" s="13">
        <v>0</v>
      </c>
      <c r="Z1036" s="13">
        <v>0</v>
      </c>
      <c r="AA1036" s="13">
        <v>0</v>
      </c>
      <c r="AB1036" s="13">
        <v>0</v>
      </c>
      <c r="AC1036" s="53">
        <f t="shared" si="191"/>
        <v>0</v>
      </c>
      <c r="AD1036" s="53">
        <f t="shared" si="185"/>
        <v>0</v>
      </c>
      <c r="AE1036" s="53">
        <f t="shared" si="192"/>
        <v>0</v>
      </c>
      <c r="AF1036" s="53" t="str">
        <f t="shared" si="193"/>
        <v>0.00</v>
      </c>
      <c r="AG1036" s="44">
        <v>221112</v>
      </c>
      <c r="AH1036" s="15" t="s">
        <v>686</v>
      </c>
      <c r="AI1036" s="20"/>
      <c r="AJ1036" s="20"/>
      <c r="AK1036" s="20"/>
      <c r="AL1036" s="20"/>
      <c r="AM1036" s="20"/>
      <c r="AN1036" s="20"/>
      <c r="AO1036" s="20"/>
      <c r="AP1036" s="20"/>
      <c r="AQ1036" s="20"/>
      <c r="AR1036" s="20"/>
      <c r="AS1036" s="20"/>
      <c r="AT1036" s="20"/>
    </row>
    <row r="1037" spans="1:46" ht="26.1" customHeight="1" x14ac:dyDescent="0.25">
      <c r="A1037" s="39" t="s">
        <v>29</v>
      </c>
      <c r="B1037" s="13" t="s">
        <v>260</v>
      </c>
      <c r="C1037" s="13">
        <v>34023</v>
      </c>
      <c r="D1037" s="13" t="s">
        <v>252</v>
      </c>
      <c r="E1037" s="13">
        <v>17884</v>
      </c>
      <c r="F1037" s="13" t="s">
        <v>592</v>
      </c>
      <c r="G1037" s="13" t="s">
        <v>220</v>
      </c>
      <c r="H1037" s="13" t="s">
        <v>221</v>
      </c>
      <c r="I1037" s="4">
        <v>2390</v>
      </c>
      <c r="J1037" s="4">
        <v>16001</v>
      </c>
      <c r="K1037" s="14" t="s">
        <v>40</v>
      </c>
      <c r="L1037" s="15" t="s">
        <v>679</v>
      </c>
      <c r="M1037" s="68">
        <v>37</v>
      </c>
      <c r="N1037" s="61">
        <v>36.049999999999997</v>
      </c>
      <c r="O1037" s="65">
        <f t="shared" si="186"/>
        <v>1.6757246376811596E-2</v>
      </c>
      <c r="P1037" s="65">
        <f t="shared" si="187"/>
        <v>1.6326992753623187E-2</v>
      </c>
      <c r="Q1037" s="15">
        <v>0</v>
      </c>
      <c r="R1037" s="15">
        <v>0</v>
      </c>
      <c r="S1037" s="15">
        <f t="shared" si="188"/>
        <v>0</v>
      </c>
      <c r="T1037" s="15" t="str">
        <f t="shared" si="189"/>
        <v>0.00</v>
      </c>
      <c r="U1037" s="15">
        <v>0</v>
      </c>
      <c r="V1037" s="15">
        <v>0</v>
      </c>
      <c r="W1037" s="15">
        <f t="shared" si="190"/>
        <v>0</v>
      </c>
      <c r="X1037" s="16" t="str">
        <f t="shared" si="194"/>
        <v>0</v>
      </c>
      <c r="Y1037" s="13"/>
      <c r="Z1037" s="13"/>
      <c r="AA1037" s="13"/>
      <c r="AB1037" s="13"/>
      <c r="AC1037" s="53">
        <f t="shared" si="191"/>
        <v>0</v>
      </c>
      <c r="AD1037" s="53">
        <f t="shared" si="185"/>
        <v>0</v>
      </c>
      <c r="AE1037" s="53">
        <f t="shared" si="192"/>
        <v>0</v>
      </c>
      <c r="AF1037" s="53" t="str">
        <f t="shared" si="193"/>
        <v>0.00</v>
      </c>
      <c r="AG1037" s="44">
        <v>221112</v>
      </c>
      <c r="AH1037" s="15" t="s">
        <v>686</v>
      </c>
      <c r="AI1037" s="20"/>
      <c r="AJ1037" s="20"/>
      <c r="AK1037" s="20"/>
      <c r="AL1037" s="20"/>
      <c r="AM1037" s="20"/>
      <c r="AN1037" s="20"/>
      <c r="AO1037" s="20"/>
      <c r="AP1037" s="20"/>
      <c r="AQ1037" s="20"/>
      <c r="AR1037" s="20"/>
      <c r="AS1037" s="20"/>
      <c r="AT1037" s="20"/>
    </row>
    <row r="1038" spans="1:46" ht="26.1" customHeight="1" x14ac:dyDescent="0.25">
      <c r="A1038" s="39" t="s">
        <v>29</v>
      </c>
      <c r="B1038" s="13" t="s">
        <v>260</v>
      </c>
      <c r="C1038" s="13">
        <v>34023</v>
      </c>
      <c r="D1038" s="13" t="s">
        <v>252</v>
      </c>
      <c r="E1038" s="13">
        <v>17884</v>
      </c>
      <c r="F1038" s="13" t="s">
        <v>592</v>
      </c>
      <c r="G1038" s="13" t="s">
        <v>220</v>
      </c>
      <c r="H1038" s="13" t="s">
        <v>221</v>
      </c>
      <c r="I1038" s="4">
        <v>2390</v>
      </c>
      <c r="J1038" s="4">
        <v>16001</v>
      </c>
      <c r="K1038" s="14" t="s">
        <v>38</v>
      </c>
      <c r="L1038" s="15" t="s">
        <v>679</v>
      </c>
      <c r="M1038" s="68">
        <v>37</v>
      </c>
      <c r="N1038" s="61">
        <v>36.049999999999997</v>
      </c>
      <c r="O1038" s="65">
        <f t="shared" si="186"/>
        <v>1.6757246376811596E-2</v>
      </c>
      <c r="P1038" s="65">
        <f t="shared" si="187"/>
        <v>1.6326992753623187E-2</v>
      </c>
      <c r="Q1038" s="15">
        <v>0.11997406439353679</v>
      </c>
      <c r="R1038" s="15">
        <v>0.12107622</v>
      </c>
      <c r="S1038" s="15">
        <f t="shared" si="188"/>
        <v>1.1021556064632065E-3</v>
      </c>
      <c r="T1038" s="15">
        <f t="shared" si="189"/>
        <v>0.91866155575753061</v>
      </c>
      <c r="U1038" s="15">
        <v>6.0056811606047436E-2</v>
      </c>
      <c r="V1038" s="15">
        <v>6.3104141000000002E-2</v>
      </c>
      <c r="W1038" s="15">
        <f t="shared" si="190"/>
        <v>3.0473293939525664E-3</v>
      </c>
      <c r="X1038" s="16">
        <f t="shared" si="194"/>
        <v>5.0740778813601128</v>
      </c>
      <c r="Y1038" s="13">
        <v>0.12000000000000001</v>
      </c>
      <c r="Z1038" s="13">
        <v>0</v>
      </c>
      <c r="AA1038" s="13">
        <v>0</v>
      </c>
      <c r="AB1038" s="13">
        <v>0</v>
      </c>
      <c r="AC1038" s="53">
        <f t="shared" si="191"/>
        <v>0</v>
      </c>
      <c r="AD1038" s="53">
        <f t="shared" si="185"/>
        <v>4.2011078613037454E-2</v>
      </c>
      <c r="AE1038" s="53">
        <f t="shared" si="192"/>
        <v>4.2011078613037454E-2</v>
      </c>
      <c r="AF1038" s="53" t="str">
        <f t="shared" si="193"/>
        <v>0.00</v>
      </c>
      <c r="AG1038" s="44">
        <v>221112</v>
      </c>
      <c r="AH1038" s="15" t="s">
        <v>686</v>
      </c>
      <c r="AI1038" s="20"/>
      <c r="AJ1038" s="20"/>
      <c r="AK1038" s="20"/>
      <c r="AL1038" s="20"/>
      <c r="AM1038" s="20"/>
      <c r="AN1038" s="20"/>
      <c r="AO1038" s="20"/>
      <c r="AP1038" s="20"/>
      <c r="AQ1038" s="20"/>
      <c r="AR1038" s="20"/>
      <c r="AS1038" s="20"/>
      <c r="AT1038" s="20"/>
    </row>
    <row r="1039" spans="1:46" ht="26.1" customHeight="1" x14ac:dyDescent="0.25">
      <c r="A1039" s="39" t="s">
        <v>29</v>
      </c>
      <c r="B1039" s="13" t="s">
        <v>260</v>
      </c>
      <c r="C1039" s="13">
        <v>34023</v>
      </c>
      <c r="D1039" s="13" t="s">
        <v>252</v>
      </c>
      <c r="E1039" s="13">
        <v>17884</v>
      </c>
      <c r="F1039" s="13" t="s">
        <v>592</v>
      </c>
      <c r="G1039" s="13" t="s">
        <v>220</v>
      </c>
      <c r="H1039" s="13" t="s">
        <v>221</v>
      </c>
      <c r="I1039" s="4">
        <v>2390</v>
      </c>
      <c r="J1039" s="4">
        <v>16001</v>
      </c>
      <c r="K1039" s="14" t="s">
        <v>39</v>
      </c>
      <c r="L1039" s="15" t="s">
        <v>679</v>
      </c>
      <c r="M1039" s="68">
        <v>37</v>
      </c>
      <c r="N1039" s="61">
        <v>36.049999999999997</v>
      </c>
      <c r="O1039" s="65">
        <f t="shared" si="186"/>
        <v>1.6757246376811596E-2</v>
      </c>
      <c r="P1039" s="65">
        <f t="shared" si="187"/>
        <v>1.6326992753623187E-2</v>
      </c>
      <c r="Q1039" s="15">
        <v>0.11997406439353679</v>
      </c>
      <c r="R1039" s="15">
        <v>0.12107622</v>
      </c>
      <c r="S1039" s="15">
        <f t="shared" si="188"/>
        <v>1.1021556064632065E-3</v>
      </c>
      <c r="T1039" s="15">
        <f t="shared" si="189"/>
        <v>0.91866155575753061</v>
      </c>
      <c r="U1039" s="15">
        <v>6.0056811606047436E-2</v>
      </c>
      <c r="V1039" s="15">
        <v>6.3104141000000002E-2</v>
      </c>
      <c r="W1039" s="15">
        <f t="shared" si="190"/>
        <v>3.0473293939525664E-3</v>
      </c>
      <c r="X1039" s="16">
        <f t="shared" si="194"/>
        <v>5.0740778813601128</v>
      </c>
      <c r="Y1039" s="13">
        <v>0.12000000000000001</v>
      </c>
      <c r="Z1039" s="13">
        <v>0</v>
      </c>
      <c r="AA1039" s="13">
        <v>0</v>
      </c>
      <c r="AB1039" s="13">
        <v>0</v>
      </c>
      <c r="AC1039" s="53">
        <f t="shared" si="191"/>
        <v>0</v>
      </c>
      <c r="AD1039" s="53">
        <f t="shared" si="185"/>
        <v>4.2011078613037454E-2</v>
      </c>
      <c r="AE1039" s="53">
        <f t="shared" si="192"/>
        <v>4.2011078613037454E-2</v>
      </c>
      <c r="AF1039" s="53" t="str">
        <f t="shared" si="193"/>
        <v>0.00</v>
      </c>
      <c r="AG1039" s="44">
        <v>221112</v>
      </c>
      <c r="AH1039" s="15" t="s">
        <v>686</v>
      </c>
      <c r="AI1039" s="20"/>
      <c r="AJ1039" s="20"/>
      <c r="AK1039" s="20"/>
      <c r="AL1039" s="20"/>
      <c r="AM1039" s="20"/>
      <c r="AN1039" s="20"/>
      <c r="AO1039" s="20"/>
      <c r="AP1039" s="20"/>
      <c r="AQ1039" s="20"/>
      <c r="AR1039" s="20"/>
      <c r="AS1039" s="20"/>
      <c r="AT1039" s="20"/>
    </row>
    <row r="1040" spans="1:46" ht="26.1" customHeight="1" x14ac:dyDescent="0.25">
      <c r="A1040" s="39" t="s">
        <v>29</v>
      </c>
      <c r="B1040" s="13" t="s">
        <v>260</v>
      </c>
      <c r="C1040" s="13">
        <v>34023</v>
      </c>
      <c r="D1040" s="13" t="s">
        <v>252</v>
      </c>
      <c r="E1040" s="13">
        <v>17884</v>
      </c>
      <c r="F1040" s="13" t="s">
        <v>592</v>
      </c>
      <c r="G1040" s="13" t="s">
        <v>220</v>
      </c>
      <c r="H1040" s="13" t="s">
        <v>221</v>
      </c>
      <c r="I1040" s="4">
        <v>2390</v>
      </c>
      <c r="J1040" s="4">
        <v>16001</v>
      </c>
      <c r="K1040" s="14" t="s">
        <v>37</v>
      </c>
      <c r="L1040" s="15" t="s">
        <v>679</v>
      </c>
      <c r="M1040" s="68">
        <v>37</v>
      </c>
      <c r="N1040" s="61">
        <v>36.049999999999997</v>
      </c>
      <c r="O1040" s="65">
        <f t="shared" si="186"/>
        <v>1.6757246376811596E-2</v>
      </c>
      <c r="P1040" s="65">
        <f t="shared" si="187"/>
        <v>1.6326992753623187E-2</v>
      </c>
      <c r="Q1040" s="15">
        <v>2.0901499999964801</v>
      </c>
      <c r="R1040" s="15">
        <v>3.5745631999999999E-2</v>
      </c>
      <c r="S1040" s="15">
        <f t="shared" si="188"/>
        <v>-2.0544043679964803</v>
      </c>
      <c r="T1040" s="15">
        <f t="shared" si="189"/>
        <v>-98.289805420660713</v>
      </c>
      <c r="U1040" s="15">
        <v>1.0462906746783291</v>
      </c>
      <c r="V1040" s="15">
        <v>1.8630391999999999E-2</v>
      </c>
      <c r="W1040" s="15">
        <f t="shared" si="190"/>
        <v>-1.0276602826783292</v>
      </c>
      <c r="X1040" s="16">
        <f t="shared" si="194"/>
        <v>-98.219386595820751</v>
      </c>
      <c r="Y1040" s="13">
        <v>0.68</v>
      </c>
      <c r="Z1040" s="13">
        <v>0</v>
      </c>
      <c r="AA1040" s="13">
        <v>0</v>
      </c>
      <c r="AB1040" s="13">
        <v>0</v>
      </c>
      <c r="AC1040" s="53">
        <f t="shared" si="191"/>
        <v>0</v>
      </c>
      <c r="AD1040" s="53">
        <f t="shared" si="185"/>
        <v>1.240303489597781E-2</v>
      </c>
      <c r="AE1040" s="53">
        <f t="shared" si="192"/>
        <v>1.240303489597781E-2</v>
      </c>
      <c r="AF1040" s="53" t="str">
        <f t="shared" si="193"/>
        <v>0.00</v>
      </c>
      <c r="AG1040" s="44">
        <v>221112</v>
      </c>
      <c r="AH1040" s="15" t="s">
        <v>686</v>
      </c>
      <c r="AI1040" s="20"/>
      <c r="AJ1040" s="20"/>
      <c r="AK1040" s="20"/>
      <c r="AL1040" s="20"/>
      <c r="AM1040" s="20"/>
      <c r="AN1040" s="20"/>
      <c r="AO1040" s="20"/>
      <c r="AP1040" s="20"/>
      <c r="AQ1040" s="20"/>
      <c r="AR1040" s="20"/>
      <c r="AS1040" s="20"/>
      <c r="AT1040" s="20"/>
    </row>
    <row r="1041" spans="1:46" ht="26.1" customHeight="1" x14ac:dyDescent="0.25">
      <c r="A1041" s="39" t="s">
        <v>29</v>
      </c>
      <c r="B1041" s="13" t="s">
        <v>260</v>
      </c>
      <c r="C1041" s="13">
        <v>34023</v>
      </c>
      <c r="D1041" s="13" t="s">
        <v>252</v>
      </c>
      <c r="E1041" s="13">
        <v>17884</v>
      </c>
      <c r="F1041" s="13" t="s">
        <v>592</v>
      </c>
      <c r="G1041" s="13" t="s">
        <v>220</v>
      </c>
      <c r="H1041" s="13" t="s">
        <v>221</v>
      </c>
      <c r="I1041" s="4">
        <v>2390</v>
      </c>
      <c r="J1041" s="4">
        <v>16001</v>
      </c>
      <c r="K1041" s="14" t="s">
        <v>34</v>
      </c>
      <c r="L1041" s="15" t="s">
        <v>679</v>
      </c>
      <c r="M1041" s="68">
        <v>37</v>
      </c>
      <c r="N1041" s="61">
        <v>36.049999999999997</v>
      </c>
      <c r="O1041" s="65">
        <f t="shared" si="186"/>
        <v>1.6757246376811596E-2</v>
      </c>
      <c r="P1041" s="65">
        <f t="shared" si="187"/>
        <v>1.6326992753623187E-2</v>
      </c>
      <c r="Q1041" s="15">
        <v>0.12993501069927321</v>
      </c>
      <c r="R1041" s="15">
        <v>0.131128673</v>
      </c>
      <c r="S1041" s="15">
        <f t="shared" si="188"/>
        <v>1.1936623007267888E-3</v>
      </c>
      <c r="T1041" s="15">
        <f t="shared" si="189"/>
        <v>0.91866102469445177</v>
      </c>
      <c r="U1041" s="15">
        <v>6.5043078252306111E-2</v>
      </c>
      <c r="V1041" s="15">
        <v>6.8343414999999991E-2</v>
      </c>
      <c r="W1041" s="15">
        <f t="shared" si="190"/>
        <v>3.30033674769388E-3</v>
      </c>
      <c r="X1041" s="16">
        <f t="shared" si="194"/>
        <v>5.0740783437273222</v>
      </c>
      <c r="Y1041" s="13">
        <v>0.13</v>
      </c>
      <c r="Z1041" s="13">
        <v>62.74</v>
      </c>
      <c r="AA1041" s="13">
        <v>0</v>
      </c>
      <c r="AB1041" s="13">
        <v>0</v>
      </c>
      <c r="AC1041" s="53">
        <f t="shared" si="191"/>
        <v>3.1370000000000002E-2</v>
      </c>
      <c r="AD1041" s="69">
        <f>AC1041+(AC1041*(X1041/100))</f>
        <v>3.2961738376427262E-2</v>
      </c>
      <c r="AE1041" s="53">
        <f t="shared" si="192"/>
        <v>1.5917383764272597E-3</v>
      </c>
      <c r="AF1041" s="53">
        <f t="shared" si="193"/>
        <v>5.0740783437273178</v>
      </c>
      <c r="AG1041" s="44">
        <v>221112</v>
      </c>
      <c r="AH1041" s="15" t="s">
        <v>686</v>
      </c>
      <c r="AI1041" s="20"/>
      <c r="AJ1041" s="20"/>
      <c r="AK1041" s="20"/>
      <c r="AL1041" s="20"/>
      <c r="AM1041" s="20"/>
      <c r="AN1041" s="20"/>
      <c r="AO1041" s="20"/>
      <c r="AP1041" s="20"/>
      <c r="AQ1041" s="20"/>
      <c r="AR1041" s="20"/>
      <c r="AS1041" s="20"/>
      <c r="AT1041" s="20"/>
    </row>
    <row r="1042" spans="1:46" ht="26.1" customHeight="1" x14ac:dyDescent="0.25">
      <c r="A1042" s="39" t="s">
        <v>29</v>
      </c>
      <c r="B1042" s="13" t="s">
        <v>260</v>
      </c>
      <c r="C1042" s="13">
        <v>34023</v>
      </c>
      <c r="D1042" s="13" t="s">
        <v>252</v>
      </c>
      <c r="E1042" s="13">
        <v>17884</v>
      </c>
      <c r="F1042" s="13" t="s">
        <v>592</v>
      </c>
      <c r="G1042" s="13" t="s">
        <v>220</v>
      </c>
      <c r="H1042" s="13" t="s">
        <v>221</v>
      </c>
      <c r="I1042" s="4">
        <v>2390</v>
      </c>
      <c r="J1042" s="4">
        <v>16001</v>
      </c>
      <c r="K1042" s="14" t="s">
        <v>35</v>
      </c>
      <c r="L1042" s="15" t="s">
        <v>679</v>
      </c>
      <c r="M1042" s="68">
        <v>37</v>
      </c>
      <c r="N1042" s="61">
        <v>36.049999999999997</v>
      </c>
      <c r="O1042" s="65">
        <f t="shared" si="186"/>
        <v>1.6757246376811596E-2</v>
      </c>
      <c r="P1042" s="65">
        <f t="shared" si="187"/>
        <v>1.6326992753623187E-2</v>
      </c>
      <c r="Q1042" s="15">
        <v>2.3397156100363112</v>
      </c>
      <c r="R1042" s="15">
        <v>2.361209669</v>
      </c>
      <c r="S1042" s="15">
        <f t="shared" si="188"/>
        <v>2.1494058963688722E-2</v>
      </c>
      <c r="T1042" s="15">
        <f t="shared" si="189"/>
        <v>0.91866117708874662</v>
      </c>
      <c r="U1042" s="15">
        <v>1.1712186322433999</v>
      </c>
      <c r="V1042" s="15">
        <v>1.2306471780000001</v>
      </c>
      <c r="W1042" s="15">
        <f t="shared" si="190"/>
        <v>5.9428545756600171E-2</v>
      </c>
      <c r="X1042" s="16">
        <f t="shared" si="194"/>
        <v>5.0740778980580519</v>
      </c>
      <c r="Y1042" s="13">
        <v>2.34</v>
      </c>
      <c r="Z1042" s="13">
        <v>1038.4000000000001</v>
      </c>
      <c r="AA1042" s="13">
        <v>0</v>
      </c>
      <c r="AB1042" s="13">
        <v>338.62</v>
      </c>
      <c r="AC1042" s="53">
        <f t="shared" si="191"/>
        <v>0.51919999999999999</v>
      </c>
      <c r="AD1042" s="69">
        <f>AC1042+(AC1042*(X1042/100))</f>
        <v>0.54554461244671737</v>
      </c>
      <c r="AE1042" s="53">
        <f t="shared" si="192"/>
        <v>2.6344612446717375E-2</v>
      </c>
      <c r="AF1042" s="53">
        <f t="shared" si="193"/>
        <v>5.0740778980580457</v>
      </c>
      <c r="AG1042" s="44">
        <v>221112</v>
      </c>
      <c r="AH1042" s="15" t="s">
        <v>686</v>
      </c>
      <c r="AI1042" s="20"/>
      <c r="AJ1042" s="20"/>
      <c r="AK1042" s="20"/>
      <c r="AL1042" s="20"/>
      <c r="AM1042" s="20"/>
      <c r="AN1042" s="20"/>
      <c r="AO1042" s="20"/>
      <c r="AP1042" s="20"/>
      <c r="AQ1042" s="20"/>
      <c r="AR1042" s="20"/>
      <c r="AS1042" s="20"/>
      <c r="AT1042" s="20"/>
    </row>
    <row r="1043" spans="1:46" ht="26.1" customHeight="1" x14ac:dyDescent="0.25">
      <c r="A1043" s="39" t="s">
        <v>29</v>
      </c>
      <c r="B1043" s="13" t="s">
        <v>260</v>
      </c>
      <c r="C1043" s="13">
        <v>34023</v>
      </c>
      <c r="D1043" s="13" t="s">
        <v>252</v>
      </c>
      <c r="E1043" s="13">
        <v>17884</v>
      </c>
      <c r="F1043" s="13" t="s">
        <v>592</v>
      </c>
      <c r="G1043" s="13" t="s">
        <v>220</v>
      </c>
      <c r="H1043" s="13" t="s">
        <v>221</v>
      </c>
      <c r="I1043" s="4">
        <v>2390</v>
      </c>
      <c r="J1043" s="4">
        <v>16001</v>
      </c>
      <c r="K1043" s="14" t="s">
        <v>36</v>
      </c>
      <c r="L1043" s="15" t="s">
        <v>679</v>
      </c>
      <c r="M1043" s="68">
        <v>37</v>
      </c>
      <c r="N1043" s="61">
        <v>36.049999999999997</v>
      </c>
      <c r="O1043" s="65">
        <f t="shared" si="186"/>
        <v>1.6757246376811596E-2</v>
      </c>
      <c r="P1043" s="65">
        <f t="shared" si="187"/>
        <v>1.6326992753623187E-2</v>
      </c>
      <c r="Q1043" s="15">
        <v>4.6918655459267802</v>
      </c>
      <c r="R1043" s="15">
        <v>2.2338785889999997</v>
      </c>
      <c r="S1043" s="15">
        <f t="shared" si="188"/>
        <v>-2.4579869569267805</v>
      </c>
      <c r="T1043" s="15">
        <f t="shared" si="189"/>
        <v>-52.388265027344396</v>
      </c>
      <c r="U1043" s="15">
        <v>2.1807491419830418</v>
      </c>
      <c r="V1043" s="15">
        <v>1.1642830449999999</v>
      </c>
      <c r="W1043" s="15">
        <f t="shared" si="190"/>
        <v>-1.0164660969830419</v>
      </c>
      <c r="X1043" s="16">
        <f t="shared" si="194"/>
        <v>-46.610867679109987</v>
      </c>
      <c r="Y1043" s="13">
        <v>2.76</v>
      </c>
      <c r="Z1043" s="13">
        <v>1491.3600000000001</v>
      </c>
      <c r="AA1043" s="13">
        <v>2.56</v>
      </c>
      <c r="AB1043" s="13">
        <v>0</v>
      </c>
      <c r="AC1043" s="53">
        <f t="shared" si="191"/>
        <v>0.74568000000000001</v>
      </c>
      <c r="AD1043" s="53">
        <f>AC1043+(AC1043*(X1043/100))</f>
        <v>0.39811208189041269</v>
      </c>
      <c r="AE1043" s="53">
        <f t="shared" si="192"/>
        <v>-0.34756791810958731</v>
      </c>
      <c r="AF1043" s="53">
        <f t="shared" si="193"/>
        <v>-46.61086767910998</v>
      </c>
      <c r="AG1043" s="44">
        <v>221112</v>
      </c>
      <c r="AH1043" s="15" t="s">
        <v>686</v>
      </c>
      <c r="AI1043" s="20"/>
      <c r="AJ1043" s="20"/>
      <c r="AK1043" s="20"/>
      <c r="AL1043" s="20"/>
      <c r="AM1043" s="20"/>
      <c r="AN1043" s="20"/>
      <c r="AO1043" s="20"/>
      <c r="AP1043" s="20"/>
      <c r="AQ1043" s="20"/>
      <c r="AR1043" s="20"/>
      <c r="AS1043" s="20"/>
      <c r="AT1043" s="20"/>
    </row>
    <row r="1044" spans="1:46" ht="26.1" customHeight="1" x14ac:dyDescent="0.25">
      <c r="A1044" s="39" t="s">
        <v>22</v>
      </c>
      <c r="B1044" s="13" t="s">
        <v>260</v>
      </c>
      <c r="C1044" s="13">
        <v>34023</v>
      </c>
      <c r="D1044" s="13" t="s">
        <v>252</v>
      </c>
      <c r="E1044" s="13">
        <v>18068</v>
      </c>
      <c r="F1044" s="13" t="s">
        <v>271</v>
      </c>
      <c r="G1044" s="13" t="s">
        <v>225</v>
      </c>
      <c r="H1044" s="13" t="s">
        <v>227</v>
      </c>
      <c r="I1044" s="4">
        <v>2411</v>
      </c>
      <c r="J1044" s="4">
        <v>1</v>
      </c>
      <c r="K1044" s="14" t="s">
        <v>40</v>
      </c>
      <c r="L1044" s="15" t="s">
        <v>679</v>
      </c>
      <c r="M1044" s="68">
        <v>416.48</v>
      </c>
      <c r="N1044" s="61">
        <v>314.10000000000002</v>
      </c>
      <c r="O1044" s="65">
        <f t="shared" si="186"/>
        <v>0.18862318840579712</v>
      </c>
      <c r="P1044" s="65">
        <f t="shared" si="187"/>
        <v>0.14225543478260871</v>
      </c>
      <c r="Q1044" s="15">
        <v>0.76229950896950105</v>
      </c>
      <c r="R1044" s="15">
        <v>3.58329012</v>
      </c>
      <c r="S1044" s="15">
        <f t="shared" si="188"/>
        <v>2.8209906110304992</v>
      </c>
      <c r="T1044" s="15">
        <f t="shared" si="189"/>
        <v>370.06328586568259</v>
      </c>
      <c r="U1044" s="15">
        <v>0.37517498007029521</v>
      </c>
      <c r="V1044" s="15">
        <v>1.5797426159999999</v>
      </c>
      <c r="W1044" s="15">
        <f t="shared" si="190"/>
        <v>1.2045676359297046</v>
      </c>
      <c r="X1044" s="16">
        <f t="shared" si="194"/>
        <v>321.06822147468608</v>
      </c>
      <c r="Y1044" s="13">
        <v>0.76</v>
      </c>
      <c r="Z1044" s="13">
        <v>0</v>
      </c>
      <c r="AA1044" s="13">
        <v>0</v>
      </c>
      <c r="AB1044" s="13">
        <v>0</v>
      </c>
      <c r="AC1044" s="53">
        <f t="shared" si="191"/>
        <v>0</v>
      </c>
      <c r="AD1044" s="53">
        <f>IFERROR((((V1044)/N1044)*24),"0.00")</f>
        <v>0.12070621707736387</v>
      </c>
      <c r="AE1044" s="53">
        <f t="shared" si="192"/>
        <v>0.12070621707736387</v>
      </c>
      <c r="AF1044" s="53" t="str">
        <f t="shared" si="193"/>
        <v>0.00</v>
      </c>
      <c r="AG1044" s="44">
        <v>221112</v>
      </c>
      <c r="AH1044" s="15" t="s">
        <v>685</v>
      </c>
      <c r="AI1044" s="20"/>
      <c r="AJ1044" s="20"/>
      <c r="AK1044" s="20"/>
      <c r="AL1044" s="20"/>
      <c r="AM1044" s="20"/>
      <c r="AN1044" s="20"/>
      <c r="AO1044" s="20"/>
      <c r="AP1044" s="20"/>
      <c r="AQ1044" s="20"/>
      <c r="AR1044" s="20"/>
      <c r="AS1044" s="20"/>
      <c r="AT1044" s="20"/>
    </row>
    <row r="1045" spans="1:46" ht="26.1" customHeight="1" x14ac:dyDescent="0.25">
      <c r="A1045" s="39" t="s">
        <v>22</v>
      </c>
      <c r="B1045" s="13" t="s">
        <v>260</v>
      </c>
      <c r="C1045" s="13">
        <v>34023</v>
      </c>
      <c r="D1045" s="13" t="s">
        <v>252</v>
      </c>
      <c r="E1045" s="13">
        <v>18068</v>
      </c>
      <c r="F1045" s="13" t="s">
        <v>271</v>
      </c>
      <c r="G1045" s="13" t="s">
        <v>225</v>
      </c>
      <c r="H1045" s="13" t="s">
        <v>227</v>
      </c>
      <c r="I1045" s="4">
        <v>2411</v>
      </c>
      <c r="J1045" s="4">
        <v>1</v>
      </c>
      <c r="K1045" s="14" t="s">
        <v>38</v>
      </c>
      <c r="L1045" s="15" t="s">
        <v>679</v>
      </c>
      <c r="M1045" s="68">
        <v>416.48</v>
      </c>
      <c r="N1045" s="61">
        <v>314.10000000000002</v>
      </c>
      <c r="O1045" s="65">
        <f t="shared" si="186"/>
        <v>0.18862318840579712</v>
      </c>
      <c r="P1045" s="65">
        <f t="shared" si="187"/>
        <v>0.14225543478260871</v>
      </c>
      <c r="Q1045" s="15">
        <v>1.81198349735881</v>
      </c>
      <c r="R1045" s="15">
        <v>11.41175198</v>
      </c>
      <c r="S1045" s="15">
        <f t="shared" si="188"/>
        <v>9.5997684826411902</v>
      </c>
      <c r="T1045" s="15">
        <f t="shared" si="189"/>
        <v>529.79337265676202</v>
      </c>
      <c r="U1045" s="15">
        <v>0.89178972898498199</v>
      </c>
      <c r="V1045" s="15">
        <v>5.0310274389999998</v>
      </c>
      <c r="W1045" s="15">
        <f t="shared" si="190"/>
        <v>4.1392377100150179</v>
      </c>
      <c r="X1045" s="16">
        <f t="shared" si="194"/>
        <v>464.14951590956531</v>
      </c>
      <c r="Y1045" s="13">
        <v>1.81</v>
      </c>
      <c r="Z1045" s="13">
        <v>0</v>
      </c>
      <c r="AA1045" s="13">
        <v>0</v>
      </c>
      <c r="AB1045" s="13">
        <v>0</v>
      </c>
      <c r="AC1045" s="53">
        <f t="shared" si="191"/>
        <v>0</v>
      </c>
      <c r="AD1045" s="53">
        <f>IFERROR((((V1045)/N1045)*24),"0.00")</f>
        <v>0.38441470403056344</v>
      </c>
      <c r="AE1045" s="53">
        <f t="shared" si="192"/>
        <v>0.38441470403056344</v>
      </c>
      <c r="AF1045" s="53" t="str">
        <f t="shared" si="193"/>
        <v>0.00</v>
      </c>
      <c r="AG1045" s="44">
        <v>221112</v>
      </c>
      <c r="AH1045" s="15" t="s">
        <v>685</v>
      </c>
      <c r="AI1045" s="20"/>
      <c r="AJ1045" s="20"/>
      <c r="AK1045" s="20"/>
      <c r="AL1045" s="20"/>
      <c r="AM1045" s="20"/>
      <c r="AN1045" s="20"/>
      <c r="AO1045" s="20"/>
      <c r="AP1045" s="20"/>
      <c r="AQ1045" s="20"/>
      <c r="AR1045" s="20"/>
      <c r="AS1045" s="20"/>
      <c r="AT1045" s="20"/>
    </row>
    <row r="1046" spans="1:46" ht="26.1" customHeight="1" x14ac:dyDescent="0.25">
      <c r="A1046" s="39" t="s">
        <v>22</v>
      </c>
      <c r="B1046" s="13" t="s">
        <v>260</v>
      </c>
      <c r="C1046" s="13">
        <v>34023</v>
      </c>
      <c r="D1046" s="13" t="s">
        <v>252</v>
      </c>
      <c r="E1046" s="13">
        <v>18068</v>
      </c>
      <c r="F1046" s="13" t="s">
        <v>271</v>
      </c>
      <c r="G1046" s="13" t="s">
        <v>225</v>
      </c>
      <c r="H1046" s="13" t="s">
        <v>227</v>
      </c>
      <c r="I1046" s="4">
        <v>2411</v>
      </c>
      <c r="J1046" s="4">
        <v>1</v>
      </c>
      <c r="K1046" s="14" t="s">
        <v>39</v>
      </c>
      <c r="L1046" s="15" t="s">
        <v>679</v>
      </c>
      <c r="M1046" s="68">
        <v>416.48</v>
      </c>
      <c r="N1046" s="61">
        <v>314.10000000000002</v>
      </c>
      <c r="O1046" s="65">
        <f t="shared" si="186"/>
        <v>0.18862318840579712</v>
      </c>
      <c r="P1046" s="65">
        <f t="shared" si="187"/>
        <v>0.14225543478260871</v>
      </c>
      <c r="Q1046" s="15">
        <v>1.81198349735881</v>
      </c>
      <c r="R1046" s="15">
        <v>11.41175198</v>
      </c>
      <c r="S1046" s="15">
        <f t="shared" si="188"/>
        <v>9.5997684826411902</v>
      </c>
      <c r="T1046" s="15">
        <f t="shared" si="189"/>
        <v>529.79337265676202</v>
      </c>
      <c r="U1046" s="15">
        <v>0.89178972898498199</v>
      </c>
      <c r="V1046" s="15">
        <v>5.0310274389999998</v>
      </c>
      <c r="W1046" s="15">
        <f t="shared" si="190"/>
        <v>4.1392377100150179</v>
      </c>
      <c r="X1046" s="16">
        <f t="shared" si="194"/>
        <v>464.14951590956531</v>
      </c>
      <c r="Y1046" s="13">
        <v>1.81</v>
      </c>
      <c r="Z1046" s="13">
        <v>0</v>
      </c>
      <c r="AA1046" s="13">
        <v>0</v>
      </c>
      <c r="AB1046" s="13">
        <v>0</v>
      </c>
      <c r="AC1046" s="53">
        <f t="shared" si="191"/>
        <v>0</v>
      </c>
      <c r="AD1046" s="53">
        <f>IFERROR((((V1046)/N1046)*24),"0.00")</f>
        <v>0.38441470403056344</v>
      </c>
      <c r="AE1046" s="53">
        <f t="shared" si="192"/>
        <v>0.38441470403056344</v>
      </c>
      <c r="AF1046" s="53" t="str">
        <f t="shared" si="193"/>
        <v>0.00</v>
      </c>
      <c r="AG1046" s="44">
        <v>221112</v>
      </c>
      <c r="AH1046" s="15" t="s">
        <v>685</v>
      </c>
      <c r="AI1046" s="20"/>
      <c r="AJ1046" s="20"/>
      <c r="AK1046" s="20"/>
      <c r="AL1046" s="20"/>
      <c r="AM1046" s="20"/>
      <c r="AN1046" s="20"/>
      <c r="AO1046" s="20"/>
      <c r="AP1046" s="20"/>
      <c r="AQ1046" s="20"/>
      <c r="AR1046" s="20"/>
      <c r="AS1046" s="20"/>
      <c r="AT1046" s="20"/>
    </row>
    <row r="1047" spans="1:46" ht="26.1" customHeight="1" x14ac:dyDescent="0.25">
      <c r="A1047" s="39" t="s">
        <v>22</v>
      </c>
      <c r="B1047" s="13" t="s">
        <v>260</v>
      </c>
      <c r="C1047" s="13">
        <v>34023</v>
      </c>
      <c r="D1047" s="13" t="s">
        <v>252</v>
      </c>
      <c r="E1047" s="13">
        <v>18068</v>
      </c>
      <c r="F1047" s="13" t="s">
        <v>271</v>
      </c>
      <c r="G1047" s="13" t="s">
        <v>225</v>
      </c>
      <c r="H1047" s="13" t="s">
        <v>227</v>
      </c>
      <c r="I1047" s="4">
        <v>2411</v>
      </c>
      <c r="J1047" s="4">
        <v>1</v>
      </c>
      <c r="K1047" s="14" t="s">
        <v>37</v>
      </c>
      <c r="L1047" s="15" t="s">
        <v>679</v>
      </c>
      <c r="M1047" s="68">
        <v>416.48</v>
      </c>
      <c r="N1047" s="61">
        <v>314.10000000000002</v>
      </c>
      <c r="O1047" s="65">
        <f t="shared" si="186"/>
        <v>0.18862318840579712</v>
      </c>
      <c r="P1047" s="65">
        <f t="shared" si="187"/>
        <v>0.14225543478260871</v>
      </c>
      <c r="Q1047" s="15">
        <v>0.14616149999986</v>
      </c>
      <c r="R1047" s="15">
        <v>2.2823503949999999</v>
      </c>
      <c r="S1047" s="15">
        <f t="shared" si="188"/>
        <v>2.13618889500014</v>
      </c>
      <c r="T1047" s="15">
        <f t="shared" si="189"/>
        <v>1461.5263903300022</v>
      </c>
      <c r="U1047" s="15">
        <v>7.1935160923333102E-2</v>
      </c>
      <c r="V1047" s="15">
        <v>1.006205488</v>
      </c>
      <c r="W1047" s="15">
        <f t="shared" si="190"/>
        <v>0.93427032707666691</v>
      </c>
      <c r="X1047" s="16">
        <f t="shared" si="194"/>
        <v>1298.7672719219904</v>
      </c>
      <c r="Y1047" s="13">
        <v>0.15</v>
      </c>
      <c r="Z1047" s="13">
        <v>0</v>
      </c>
      <c r="AA1047" s="13">
        <v>0</v>
      </c>
      <c r="AB1047" s="13">
        <v>0</v>
      </c>
      <c r="AC1047" s="53">
        <f t="shared" si="191"/>
        <v>0</v>
      </c>
      <c r="AD1047" s="53">
        <f>IFERROR((((V1047)/N1047)*24),"0.00")</f>
        <v>7.6882940821394449E-2</v>
      </c>
      <c r="AE1047" s="53">
        <f t="shared" si="192"/>
        <v>7.6882940821394449E-2</v>
      </c>
      <c r="AF1047" s="53" t="str">
        <f t="shared" si="193"/>
        <v>0.00</v>
      </c>
      <c r="AG1047" s="44">
        <v>221112</v>
      </c>
      <c r="AH1047" s="15" t="s">
        <v>685</v>
      </c>
      <c r="AI1047" s="20"/>
      <c r="AJ1047" s="20"/>
      <c r="AK1047" s="20"/>
      <c r="AL1047" s="20"/>
      <c r="AM1047" s="20"/>
      <c r="AN1047" s="20"/>
      <c r="AO1047" s="20"/>
      <c r="AP1047" s="20"/>
      <c r="AQ1047" s="20"/>
      <c r="AR1047" s="20"/>
      <c r="AS1047" s="20"/>
      <c r="AT1047" s="20"/>
    </row>
    <row r="1048" spans="1:46" ht="26.1" customHeight="1" x14ac:dyDescent="0.25">
      <c r="A1048" s="39" t="s">
        <v>22</v>
      </c>
      <c r="B1048" s="13" t="s">
        <v>260</v>
      </c>
      <c r="C1048" s="13">
        <v>34023</v>
      </c>
      <c r="D1048" s="13" t="s">
        <v>252</v>
      </c>
      <c r="E1048" s="13">
        <v>18068</v>
      </c>
      <c r="F1048" s="13" t="s">
        <v>271</v>
      </c>
      <c r="G1048" s="13" t="s">
        <v>225</v>
      </c>
      <c r="H1048" s="13" t="s">
        <v>227</v>
      </c>
      <c r="I1048" s="4">
        <v>2411</v>
      </c>
      <c r="J1048" s="4">
        <v>1</v>
      </c>
      <c r="K1048" s="14" t="s">
        <v>34</v>
      </c>
      <c r="L1048" s="15" t="s">
        <v>679</v>
      </c>
      <c r="M1048" s="68">
        <v>416.48</v>
      </c>
      <c r="N1048" s="61">
        <v>314.10000000000002</v>
      </c>
      <c r="O1048" s="65">
        <f t="shared" si="186"/>
        <v>0.18862318840579712</v>
      </c>
      <c r="P1048" s="65">
        <f t="shared" si="187"/>
        <v>0.14225543478260871</v>
      </c>
      <c r="Q1048" s="15">
        <v>0.25815893913983001</v>
      </c>
      <c r="R1048" s="15">
        <v>1.9399978360000001</v>
      </c>
      <c r="S1048" s="15">
        <f t="shared" si="188"/>
        <v>1.6818388968601701</v>
      </c>
      <c r="T1048" s="15">
        <f t="shared" si="189"/>
        <v>651.4742051791643</v>
      </c>
      <c r="U1048" s="15">
        <v>0.127056063538183</v>
      </c>
      <c r="V1048" s="15">
        <v>0.85527466500000005</v>
      </c>
      <c r="W1048" s="15">
        <f t="shared" si="190"/>
        <v>0.72821860146181705</v>
      </c>
      <c r="X1048" s="16">
        <f t="shared" si="194"/>
        <v>573.14746040669854</v>
      </c>
      <c r="Y1048" s="13">
        <v>0.26</v>
      </c>
      <c r="Z1048" s="13">
        <v>8.5500000000000007</v>
      </c>
      <c r="AA1048" s="13">
        <v>0</v>
      </c>
      <c r="AB1048" s="13">
        <v>0</v>
      </c>
      <c r="AC1048" s="53">
        <f t="shared" si="191"/>
        <v>4.2750000000000002E-3</v>
      </c>
      <c r="AD1048" s="53">
        <f>IFERROR((((V1048)/N1048)*24),"0.00")</f>
        <v>6.5350499713467042E-2</v>
      </c>
      <c r="AE1048" s="53">
        <f t="shared" si="192"/>
        <v>6.1075499713467041E-2</v>
      </c>
      <c r="AF1048" s="53">
        <f t="shared" si="193"/>
        <v>1428.6666599641412</v>
      </c>
      <c r="AG1048" s="44">
        <v>221112</v>
      </c>
      <c r="AH1048" s="15" t="s">
        <v>685</v>
      </c>
      <c r="AI1048" s="20"/>
      <c r="AJ1048" s="20"/>
      <c r="AK1048" s="20"/>
      <c r="AL1048" s="20"/>
      <c r="AM1048" s="20"/>
      <c r="AN1048" s="20"/>
      <c r="AO1048" s="20"/>
      <c r="AP1048" s="20"/>
      <c r="AQ1048" s="20"/>
      <c r="AR1048" s="20"/>
      <c r="AS1048" s="20"/>
      <c r="AT1048" s="20"/>
    </row>
    <row r="1049" spans="1:46" ht="26.1" customHeight="1" x14ac:dyDescent="0.25">
      <c r="A1049" s="40" t="s">
        <v>22</v>
      </c>
      <c r="B1049" s="13" t="s">
        <v>260</v>
      </c>
      <c r="C1049" s="13">
        <v>34023</v>
      </c>
      <c r="D1049" s="13" t="s">
        <v>252</v>
      </c>
      <c r="E1049" s="13">
        <v>18068</v>
      </c>
      <c r="F1049" s="13" t="s">
        <v>271</v>
      </c>
      <c r="G1049" s="13" t="s">
        <v>225</v>
      </c>
      <c r="H1049" s="13" t="s">
        <v>227</v>
      </c>
      <c r="I1049" s="4">
        <v>2411</v>
      </c>
      <c r="J1049" s="4">
        <v>1</v>
      </c>
      <c r="K1049" s="13" t="s">
        <v>35</v>
      </c>
      <c r="L1049" s="15" t="s">
        <v>679</v>
      </c>
      <c r="M1049" s="68">
        <v>416.48</v>
      </c>
      <c r="N1049" s="61">
        <v>314.10000000000002</v>
      </c>
      <c r="O1049" s="65">
        <f t="shared" si="186"/>
        <v>0.18862318840579712</v>
      </c>
      <c r="P1049" s="65">
        <f t="shared" si="187"/>
        <v>0.14225543478260871</v>
      </c>
      <c r="Q1049" s="15">
        <v>5.8572853644461604</v>
      </c>
      <c r="R1049" s="15">
        <v>102.7057678</v>
      </c>
      <c r="S1049" s="15">
        <f t="shared" si="188"/>
        <v>96.848482435553848</v>
      </c>
      <c r="T1049" s="15">
        <f t="shared" si="189"/>
        <v>1653.4704459411537</v>
      </c>
      <c r="U1049" s="15">
        <v>2.882734271786132</v>
      </c>
      <c r="V1049" s="15">
        <v>45.279246950000001</v>
      </c>
      <c r="W1049" s="15">
        <f t="shared" si="190"/>
        <v>42.396512678213867</v>
      </c>
      <c r="X1049" s="16">
        <f t="shared" si="194"/>
        <v>1470.7048475871186</v>
      </c>
      <c r="Y1049" s="13">
        <v>5.86</v>
      </c>
      <c r="Z1049" s="13">
        <v>193.42</v>
      </c>
      <c r="AA1049" s="13">
        <v>0</v>
      </c>
      <c r="AB1049" s="13">
        <v>38.47</v>
      </c>
      <c r="AC1049" s="53">
        <f t="shared" si="191"/>
        <v>9.670999999999999E-2</v>
      </c>
      <c r="AD1049" s="69">
        <f>AC1049+(AC1049*(X1049/100))</f>
        <v>1.5190286581015024</v>
      </c>
      <c r="AE1049" s="53">
        <f t="shared" si="192"/>
        <v>1.4223186581015024</v>
      </c>
      <c r="AF1049" s="53">
        <f t="shared" si="193"/>
        <v>1470.7048475871186</v>
      </c>
      <c r="AG1049" s="44">
        <v>221112</v>
      </c>
      <c r="AH1049" s="15" t="s">
        <v>685</v>
      </c>
      <c r="AI1049" s="59"/>
      <c r="AJ1049" s="20"/>
      <c r="AK1049" s="20"/>
      <c r="AL1049" s="20"/>
      <c r="AM1049" s="20"/>
      <c r="AN1049" s="20"/>
      <c r="AO1049" s="20"/>
      <c r="AP1049" s="20"/>
      <c r="AQ1049" s="20"/>
      <c r="AR1049" s="20"/>
      <c r="AS1049" s="20"/>
      <c r="AT1049" s="20"/>
    </row>
    <row r="1050" spans="1:46" ht="26.1" customHeight="1" x14ac:dyDescent="0.25">
      <c r="A1050" s="39" t="s">
        <v>22</v>
      </c>
      <c r="B1050" s="13" t="s">
        <v>260</v>
      </c>
      <c r="C1050" s="13">
        <v>34023</v>
      </c>
      <c r="D1050" s="13" t="s">
        <v>252</v>
      </c>
      <c r="E1050" s="13">
        <v>18068</v>
      </c>
      <c r="F1050" s="13" t="s">
        <v>271</v>
      </c>
      <c r="G1050" s="13" t="s">
        <v>225</v>
      </c>
      <c r="H1050" s="13" t="s">
        <v>227</v>
      </c>
      <c r="I1050" s="4">
        <v>2411</v>
      </c>
      <c r="J1050" s="4">
        <v>1</v>
      </c>
      <c r="K1050" s="14" t="s">
        <v>36</v>
      </c>
      <c r="L1050" s="15" t="s">
        <v>679</v>
      </c>
      <c r="M1050" s="68">
        <v>416.48</v>
      </c>
      <c r="N1050" s="61">
        <v>314.10000000000002</v>
      </c>
      <c r="O1050" s="65">
        <f t="shared" si="186"/>
        <v>0.18862318840579712</v>
      </c>
      <c r="P1050" s="65">
        <f t="shared" si="187"/>
        <v>0.14225543478260871</v>
      </c>
      <c r="Q1050" s="15">
        <v>14.1488126866565</v>
      </c>
      <c r="R1050" s="15">
        <v>102.7057678</v>
      </c>
      <c r="S1050" s="15">
        <f t="shared" si="188"/>
        <v>88.556955113343506</v>
      </c>
      <c r="T1050" s="15">
        <f t="shared" si="189"/>
        <v>625.89672416018368</v>
      </c>
      <c r="U1050" s="15">
        <v>7.7355451913726396</v>
      </c>
      <c r="V1050" s="15">
        <v>45.279246950000001</v>
      </c>
      <c r="W1050" s="15">
        <f t="shared" si="190"/>
        <v>37.543701758627364</v>
      </c>
      <c r="X1050" s="16">
        <f t="shared" si="194"/>
        <v>485.34008695986159</v>
      </c>
      <c r="Y1050" s="13">
        <v>14.01</v>
      </c>
      <c r="Z1050" s="13">
        <v>516.48</v>
      </c>
      <c r="AA1050" s="13">
        <v>8.42</v>
      </c>
      <c r="AB1050" s="13">
        <v>0</v>
      </c>
      <c r="AC1050" s="53">
        <f t="shared" si="191"/>
        <v>0.25824000000000003</v>
      </c>
      <c r="AD1050" s="53">
        <f>AC1050+(AC1050*(X1050/100))</f>
        <v>1.5115822405651467</v>
      </c>
      <c r="AE1050" s="53">
        <f t="shared" si="192"/>
        <v>1.2533422405651466</v>
      </c>
      <c r="AF1050" s="53">
        <f t="shared" si="193"/>
        <v>485.34008695986159</v>
      </c>
      <c r="AG1050" s="44">
        <v>221112</v>
      </c>
      <c r="AH1050" s="15" t="s">
        <v>685</v>
      </c>
      <c r="AI1050" s="20"/>
      <c r="AJ1050" s="20"/>
      <c r="AK1050" s="20"/>
      <c r="AL1050" s="20"/>
      <c r="AM1050" s="20"/>
      <c r="AN1050" s="20"/>
      <c r="AO1050" s="20"/>
      <c r="AP1050" s="20"/>
      <c r="AQ1050" s="20"/>
      <c r="AR1050" s="20"/>
      <c r="AS1050" s="20"/>
      <c r="AT1050" s="20"/>
    </row>
    <row r="1051" spans="1:46" ht="26.1" customHeight="1" x14ac:dyDescent="0.25">
      <c r="A1051" s="39" t="s">
        <v>22</v>
      </c>
      <c r="B1051" s="13" t="s">
        <v>260</v>
      </c>
      <c r="C1051" s="13">
        <v>34023</v>
      </c>
      <c r="D1051" s="13" t="s">
        <v>252</v>
      </c>
      <c r="E1051" s="13">
        <v>18068</v>
      </c>
      <c r="F1051" s="13" t="s">
        <v>280</v>
      </c>
      <c r="G1051" s="13" t="s">
        <v>225</v>
      </c>
      <c r="H1051" s="13" t="s">
        <v>228</v>
      </c>
      <c r="I1051" s="4">
        <v>2411</v>
      </c>
      <c r="J1051" s="4">
        <v>2</v>
      </c>
      <c r="K1051" s="14" t="s">
        <v>40</v>
      </c>
      <c r="L1051" s="15" t="s">
        <v>679</v>
      </c>
      <c r="M1051" s="68">
        <v>488.75</v>
      </c>
      <c r="N1051" s="61">
        <v>435.43</v>
      </c>
      <c r="O1051" s="65">
        <f t="shared" si="186"/>
        <v>0.22135416666666666</v>
      </c>
      <c r="P1051" s="65">
        <f t="shared" si="187"/>
        <v>0.19720561594202898</v>
      </c>
      <c r="Q1051" s="15">
        <v>0.46723184706383403</v>
      </c>
      <c r="R1051" s="15">
        <v>3.9876193990000002</v>
      </c>
      <c r="S1051" s="15">
        <f t="shared" si="188"/>
        <v>3.520387551936166</v>
      </c>
      <c r="T1051" s="15">
        <f t="shared" si="189"/>
        <v>753.45624962401257</v>
      </c>
      <c r="U1051" s="15">
        <v>0.44049101174004496</v>
      </c>
      <c r="V1051" s="15">
        <v>1.7581006530000001</v>
      </c>
      <c r="W1051" s="15">
        <f t="shared" si="190"/>
        <v>1.3176096412599552</v>
      </c>
      <c r="X1051" s="16">
        <f t="shared" si="194"/>
        <v>299.12293466672151</v>
      </c>
      <c r="Y1051" s="13">
        <v>0.47</v>
      </c>
      <c r="Z1051" s="13">
        <v>0</v>
      </c>
      <c r="AA1051" s="13">
        <v>0</v>
      </c>
      <c r="AB1051" s="13">
        <v>0</v>
      </c>
      <c r="AC1051" s="53">
        <f t="shared" si="191"/>
        <v>0</v>
      </c>
      <c r="AD1051" s="53">
        <f>IFERROR((((V1051)/N1051)*24),"0.00")</f>
        <v>9.6902867675630985E-2</v>
      </c>
      <c r="AE1051" s="53">
        <f t="shared" si="192"/>
        <v>9.6902867675630985E-2</v>
      </c>
      <c r="AF1051" s="53" t="str">
        <f t="shared" si="193"/>
        <v>0.00</v>
      </c>
      <c r="AG1051" s="44">
        <v>221112</v>
      </c>
      <c r="AH1051" s="15" t="s">
        <v>685</v>
      </c>
      <c r="AI1051" s="20"/>
      <c r="AJ1051" s="20"/>
      <c r="AK1051" s="20"/>
      <c r="AL1051" s="20"/>
      <c r="AM1051" s="20"/>
      <c r="AN1051" s="20"/>
      <c r="AO1051" s="20"/>
      <c r="AP1051" s="20"/>
      <c r="AQ1051" s="20"/>
      <c r="AR1051" s="20"/>
      <c r="AS1051" s="20"/>
      <c r="AT1051" s="20"/>
    </row>
    <row r="1052" spans="1:46" ht="26.1" customHeight="1" x14ac:dyDescent="0.25">
      <c r="A1052" s="39" t="s">
        <v>22</v>
      </c>
      <c r="B1052" s="13" t="s">
        <v>260</v>
      </c>
      <c r="C1052" s="13">
        <v>34023</v>
      </c>
      <c r="D1052" s="13" t="s">
        <v>252</v>
      </c>
      <c r="E1052" s="13">
        <v>18068</v>
      </c>
      <c r="F1052" s="13" t="s">
        <v>280</v>
      </c>
      <c r="G1052" s="13" t="s">
        <v>225</v>
      </c>
      <c r="H1052" s="13" t="s">
        <v>228</v>
      </c>
      <c r="I1052" s="4">
        <v>2411</v>
      </c>
      <c r="J1052" s="4">
        <v>2</v>
      </c>
      <c r="K1052" s="14" t="s">
        <v>38</v>
      </c>
      <c r="L1052" s="15" t="s">
        <v>679</v>
      </c>
      <c r="M1052" s="68">
        <v>488.75</v>
      </c>
      <c r="N1052" s="61">
        <v>435.43</v>
      </c>
      <c r="O1052" s="65">
        <f t="shared" si="186"/>
        <v>0.22135416666666666</v>
      </c>
      <c r="P1052" s="65">
        <f t="shared" si="187"/>
        <v>0.19720561594202898</v>
      </c>
      <c r="Q1052" s="15">
        <v>1.1106086077172199</v>
      </c>
      <c r="R1052" s="15">
        <v>12.699424840000001</v>
      </c>
      <c r="S1052" s="15">
        <f t="shared" si="188"/>
        <v>11.588816232282781</v>
      </c>
      <c r="T1052" s="15">
        <f t="shared" si="189"/>
        <v>1043.465371306891</v>
      </c>
      <c r="U1052" s="15">
        <v>1.0470457275865599</v>
      </c>
      <c r="V1052" s="15">
        <v>5.5990466660000004</v>
      </c>
      <c r="W1052" s="15">
        <f t="shared" si="190"/>
        <v>4.5520009384134408</v>
      </c>
      <c r="X1052" s="16">
        <f t="shared" si="194"/>
        <v>434.74710019645482</v>
      </c>
      <c r="Y1052" s="13">
        <v>1.1100000000000001</v>
      </c>
      <c r="Z1052" s="13">
        <v>0</v>
      </c>
      <c r="AA1052" s="13">
        <v>0</v>
      </c>
      <c r="AB1052" s="13">
        <v>0</v>
      </c>
      <c r="AC1052" s="53">
        <f t="shared" si="191"/>
        <v>0</v>
      </c>
      <c r="AD1052" s="53">
        <f>IFERROR((((V1052)/N1052)*24),"0.00")</f>
        <v>0.30860785886135544</v>
      </c>
      <c r="AE1052" s="53">
        <f t="shared" si="192"/>
        <v>0.30860785886135544</v>
      </c>
      <c r="AF1052" s="53" t="str">
        <f t="shared" si="193"/>
        <v>0.00</v>
      </c>
      <c r="AG1052" s="44">
        <v>221112</v>
      </c>
      <c r="AH1052" s="15" t="s">
        <v>685</v>
      </c>
      <c r="AI1052" s="20"/>
      <c r="AJ1052" s="20"/>
      <c r="AK1052" s="20"/>
      <c r="AL1052" s="20"/>
      <c r="AM1052" s="20"/>
      <c r="AN1052" s="20"/>
      <c r="AO1052" s="20"/>
      <c r="AP1052" s="20"/>
      <c r="AQ1052" s="20"/>
      <c r="AR1052" s="20"/>
      <c r="AS1052" s="20"/>
      <c r="AT1052" s="20"/>
    </row>
    <row r="1053" spans="1:46" ht="26.1" customHeight="1" x14ac:dyDescent="0.25">
      <c r="A1053" s="39" t="s">
        <v>22</v>
      </c>
      <c r="B1053" s="13" t="s">
        <v>260</v>
      </c>
      <c r="C1053" s="13">
        <v>34023</v>
      </c>
      <c r="D1053" s="13" t="s">
        <v>252</v>
      </c>
      <c r="E1053" s="13">
        <v>18068</v>
      </c>
      <c r="F1053" s="13" t="s">
        <v>280</v>
      </c>
      <c r="G1053" s="13" t="s">
        <v>225</v>
      </c>
      <c r="H1053" s="13" t="s">
        <v>228</v>
      </c>
      <c r="I1053" s="4">
        <v>2411</v>
      </c>
      <c r="J1053" s="4">
        <v>2</v>
      </c>
      <c r="K1053" s="14" t="s">
        <v>39</v>
      </c>
      <c r="L1053" s="15" t="s">
        <v>679</v>
      </c>
      <c r="M1053" s="68">
        <v>488.75</v>
      </c>
      <c r="N1053" s="61">
        <v>435.43</v>
      </c>
      <c r="O1053" s="65">
        <f t="shared" si="186"/>
        <v>0.22135416666666666</v>
      </c>
      <c r="P1053" s="65">
        <f t="shared" si="187"/>
        <v>0.19720561594202898</v>
      </c>
      <c r="Q1053" s="15">
        <v>1.1106086077172199</v>
      </c>
      <c r="R1053" s="15">
        <v>12.699424840000001</v>
      </c>
      <c r="S1053" s="15">
        <f t="shared" si="188"/>
        <v>11.588816232282781</v>
      </c>
      <c r="T1053" s="15">
        <f t="shared" si="189"/>
        <v>1043.465371306891</v>
      </c>
      <c r="U1053" s="15">
        <v>1.0470457275865599</v>
      </c>
      <c r="V1053" s="15">
        <v>5.5990466660000004</v>
      </c>
      <c r="W1053" s="15">
        <f t="shared" si="190"/>
        <v>4.5520009384134408</v>
      </c>
      <c r="X1053" s="16">
        <f t="shared" si="194"/>
        <v>434.74710019645482</v>
      </c>
      <c r="Y1053" s="13">
        <v>1.1100000000000001</v>
      </c>
      <c r="Z1053" s="13">
        <v>0</v>
      </c>
      <c r="AA1053" s="13">
        <v>0</v>
      </c>
      <c r="AB1053" s="13">
        <v>0</v>
      </c>
      <c r="AC1053" s="53">
        <f t="shared" si="191"/>
        <v>0</v>
      </c>
      <c r="AD1053" s="53">
        <f>IFERROR((((V1053)/N1053)*24),"0.00")</f>
        <v>0.30860785886135544</v>
      </c>
      <c r="AE1053" s="53">
        <f t="shared" si="192"/>
        <v>0.30860785886135544</v>
      </c>
      <c r="AF1053" s="53" t="str">
        <f t="shared" si="193"/>
        <v>0.00</v>
      </c>
      <c r="AG1053" s="44">
        <v>221112</v>
      </c>
      <c r="AH1053" s="15" t="s">
        <v>685</v>
      </c>
      <c r="AI1053" s="20"/>
      <c r="AJ1053" s="20"/>
      <c r="AK1053" s="20"/>
      <c r="AL1053" s="20"/>
      <c r="AM1053" s="20"/>
      <c r="AN1053" s="20"/>
      <c r="AO1053" s="20"/>
      <c r="AP1053" s="20"/>
      <c r="AQ1053" s="20"/>
      <c r="AR1053" s="20"/>
      <c r="AS1053" s="20"/>
      <c r="AT1053" s="20"/>
    </row>
    <row r="1054" spans="1:46" ht="26.1" customHeight="1" x14ac:dyDescent="0.25">
      <c r="A1054" s="39" t="s">
        <v>22</v>
      </c>
      <c r="B1054" s="13" t="s">
        <v>260</v>
      </c>
      <c r="C1054" s="13">
        <v>34023</v>
      </c>
      <c r="D1054" s="13" t="s">
        <v>252</v>
      </c>
      <c r="E1054" s="13">
        <v>18068</v>
      </c>
      <c r="F1054" s="13" t="s">
        <v>280</v>
      </c>
      <c r="G1054" s="13" t="s">
        <v>225</v>
      </c>
      <c r="H1054" s="13" t="s">
        <v>228</v>
      </c>
      <c r="I1054" s="4">
        <v>2411</v>
      </c>
      <c r="J1054" s="4">
        <v>2</v>
      </c>
      <c r="K1054" s="14" t="s">
        <v>37</v>
      </c>
      <c r="L1054" s="15" t="s">
        <v>679</v>
      </c>
      <c r="M1054" s="68">
        <v>488.75</v>
      </c>
      <c r="N1054" s="61">
        <v>435.43</v>
      </c>
      <c r="O1054" s="65">
        <f t="shared" si="186"/>
        <v>0.22135416666666666</v>
      </c>
      <c r="P1054" s="65">
        <f t="shared" si="187"/>
        <v>0.19720561594202898</v>
      </c>
      <c r="Q1054" s="15">
        <v>8.9574999999760097E-2</v>
      </c>
      <c r="R1054" s="15">
        <v>2.5398849669999999</v>
      </c>
      <c r="S1054" s="15">
        <f t="shared" si="188"/>
        <v>2.4503099670002397</v>
      </c>
      <c r="T1054" s="15">
        <f t="shared" si="189"/>
        <v>2735.484194258222</v>
      </c>
      <c r="U1054" s="15">
        <v>8.4448400990772596E-2</v>
      </c>
      <c r="V1054" s="15">
        <v>1.1198093330000001</v>
      </c>
      <c r="W1054" s="15">
        <f t="shared" si="190"/>
        <v>1.0353609320092274</v>
      </c>
      <c r="X1054" s="16">
        <f t="shared" si="194"/>
        <v>1226.0278701101254</v>
      </c>
      <c r="Y1054" s="13">
        <v>0.09</v>
      </c>
      <c r="Z1054" s="13">
        <v>0</v>
      </c>
      <c r="AA1054" s="13">
        <v>0</v>
      </c>
      <c r="AB1054" s="13">
        <v>0</v>
      </c>
      <c r="AC1054" s="53">
        <f t="shared" si="191"/>
        <v>0</v>
      </c>
      <c r="AD1054" s="53">
        <f>IFERROR((((V1054)/N1054)*24),"0.00")</f>
        <v>6.1721571761247505E-2</v>
      </c>
      <c r="AE1054" s="53">
        <f t="shared" si="192"/>
        <v>6.1721571761247505E-2</v>
      </c>
      <c r="AF1054" s="53" t="str">
        <f t="shared" si="193"/>
        <v>0.00</v>
      </c>
      <c r="AG1054" s="44">
        <v>221112</v>
      </c>
      <c r="AH1054" s="15" t="s">
        <v>685</v>
      </c>
      <c r="AI1054" s="20"/>
      <c r="AJ1054" s="20"/>
      <c r="AK1054" s="20"/>
      <c r="AL1054" s="20"/>
      <c r="AM1054" s="20"/>
      <c r="AN1054" s="20"/>
      <c r="AO1054" s="20"/>
      <c r="AP1054" s="20"/>
      <c r="AQ1054" s="20"/>
      <c r="AR1054" s="20"/>
      <c r="AS1054" s="20"/>
      <c r="AT1054" s="20"/>
    </row>
    <row r="1055" spans="1:46" ht="26.1" customHeight="1" x14ac:dyDescent="0.25">
      <c r="A1055" s="39" t="s">
        <v>22</v>
      </c>
      <c r="B1055" s="13" t="s">
        <v>260</v>
      </c>
      <c r="C1055" s="13">
        <v>34023</v>
      </c>
      <c r="D1055" s="13" t="s">
        <v>252</v>
      </c>
      <c r="E1055" s="13">
        <v>18068</v>
      </c>
      <c r="F1055" s="13" t="s">
        <v>280</v>
      </c>
      <c r="G1055" s="13" t="s">
        <v>225</v>
      </c>
      <c r="H1055" s="13" t="s">
        <v>228</v>
      </c>
      <c r="I1055" s="4">
        <v>2411</v>
      </c>
      <c r="J1055" s="4">
        <v>2</v>
      </c>
      <c r="K1055" s="14" t="s">
        <v>34</v>
      </c>
      <c r="L1055" s="15" t="s">
        <v>679</v>
      </c>
      <c r="M1055" s="68">
        <v>488.75</v>
      </c>
      <c r="N1055" s="61">
        <v>435.43</v>
      </c>
      <c r="O1055" s="65">
        <f t="shared" si="186"/>
        <v>0.22135416666666666</v>
      </c>
      <c r="P1055" s="65">
        <f t="shared" si="187"/>
        <v>0.19720561594202898</v>
      </c>
      <c r="Q1055" s="15">
        <v>0.355275334189113</v>
      </c>
      <c r="R1055" s="15">
        <v>2.158902222</v>
      </c>
      <c r="S1055" s="15">
        <f t="shared" si="188"/>
        <v>1.803626887810887</v>
      </c>
      <c r="T1055" s="15">
        <f t="shared" si="189"/>
        <v>507.67016852648055</v>
      </c>
      <c r="U1055" s="15">
        <v>0.33494204726559379</v>
      </c>
      <c r="V1055" s="15">
        <v>0.95183793400000005</v>
      </c>
      <c r="W1055" s="15">
        <f t="shared" si="190"/>
        <v>0.61689588673440632</v>
      </c>
      <c r="X1055" s="16">
        <f t="shared" si="194"/>
        <v>184.17988776584863</v>
      </c>
      <c r="Y1055" s="13">
        <v>0.36</v>
      </c>
      <c r="Z1055" s="13">
        <v>25.84</v>
      </c>
      <c r="AA1055" s="13">
        <v>0</v>
      </c>
      <c r="AB1055" s="13">
        <v>0</v>
      </c>
      <c r="AC1055" s="53">
        <f t="shared" si="191"/>
        <v>1.2919999999999999E-2</v>
      </c>
      <c r="AD1055" s="69">
        <f>AC1055+(AC1055*(X1055/100))</f>
        <v>3.6716041499347644E-2</v>
      </c>
      <c r="AE1055" s="53">
        <f t="shared" si="192"/>
        <v>2.3796041499347644E-2</v>
      </c>
      <c r="AF1055" s="53">
        <f t="shared" si="193"/>
        <v>184.17988776584863</v>
      </c>
      <c r="AG1055" s="44">
        <v>221112</v>
      </c>
      <c r="AH1055" s="15" t="s">
        <v>685</v>
      </c>
      <c r="AI1055" s="20"/>
      <c r="AJ1055" s="20"/>
      <c r="AK1055" s="20"/>
      <c r="AL1055" s="20"/>
      <c r="AM1055" s="20"/>
      <c r="AN1055" s="20"/>
      <c r="AO1055" s="20"/>
      <c r="AP1055" s="20"/>
      <c r="AQ1055" s="20"/>
      <c r="AR1055" s="20"/>
      <c r="AS1055" s="20"/>
      <c r="AT1055" s="20"/>
    </row>
    <row r="1056" spans="1:46" ht="26.1" customHeight="1" x14ac:dyDescent="0.25">
      <c r="A1056" s="39" t="s">
        <v>22</v>
      </c>
      <c r="B1056" s="13" t="s">
        <v>260</v>
      </c>
      <c r="C1056" s="13">
        <v>34023</v>
      </c>
      <c r="D1056" s="13" t="s">
        <v>252</v>
      </c>
      <c r="E1056" s="13">
        <v>18068</v>
      </c>
      <c r="F1056" s="13" t="s">
        <v>280</v>
      </c>
      <c r="G1056" s="13" t="s">
        <v>225</v>
      </c>
      <c r="H1056" s="13" t="s">
        <v>228</v>
      </c>
      <c r="I1056" s="4">
        <v>2411</v>
      </c>
      <c r="J1056" s="4">
        <v>2</v>
      </c>
      <c r="K1056" s="14" t="s">
        <v>35</v>
      </c>
      <c r="L1056" s="15" t="s">
        <v>679</v>
      </c>
      <c r="M1056" s="68">
        <v>488.75</v>
      </c>
      <c r="N1056" s="61">
        <v>435.43</v>
      </c>
      <c r="O1056" s="65">
        <f t="shared" si="186"/>
        <v>0.22135416666666666</v>
      </c>
      <c r="P1056" s="65">
        <f t="shared" si="187"/>
        <v>0.19720561594202898</v>
      </c>
      <c r="Q1056" s="15">
        <v>1.56888393375108</v>
      </c>
      <c r="R1056" s="15">
        <v>114.29482350000001</v>
      </c>
      <c r="S1056" s="15">
        <f t="shared" si="188"/>
        <v>112.72593956624893</v>
      </c>
      <c r="T1056" s="15">
        <f t="shared" si="189"/>
        <v>7185.1038270708741</v>
      </c>
      <c r="U1056" s="15">
        <v>1.479092822168649</v>
      </c>
      <c r="V1056" s="15">
        <v>50.391419990000003</v>
      </c>
      <c r="W1056" s="15">
        <f t="shared" si="190"/>
        <v>48.912327167831357</v>
      </c>
      <c r="X1056" s="16">
        <f t="shared" si="194"/>
        <v>3306.9139701534077</v>
      </c>
      <c r="Y1056" s="13">
        <v>1.57</v>
      </c>
      <c r="Z1056" s="13">
        <v>114.13</v>
      </c>
      <c r="AA1056" s="13">
        <v>0</v>
      </c>
      <c r="AB1056" s="13">
        <v>0.01</v>
      </c>
      <c r="AC1056" s="53">
        <f t="shared" si="191"/>
        <v>5.7064999999999998E-2</v>
      </c>
      <c r="AD1056" s="69">
        <f>AC1056+(AC1056*(X1056/100))</f>
        <v>1.9441554570680419</v>
      </c>
      <c r="AE1056" s="53">
        <f t="shared" si="192"/>
        <v>1.887090457068042</v>
      </c>
      <c r="AF1056" s="53">
        <f t="shared" si="193"/>
        <v>3306.9139701534077</v>
      </c>
      <c r="AG1056" s="44">
        <v>221112</v>
      </c>
      <c r="AH1056" s="15" t="s">
        <v>685</v>
      </c>
      <c r="AI1056" s="20"/>
      <c r="AJ1056" s="20"/>
      <c r="AK1056" s="20"/>
      <c r="AL1056" s="20"/>
      <c r="AM1056" s="20"/>
      <c r="AN1056" s="20"/>
      <c r="AO1056" s="20"/>
      <c r="AP1056" s="20"/>
      <c r="AQ1056" s="20"/>
      <c r="AR1056" s="20"/>
      <c r="AS1056" s="20"/>
      <c r="AT1056" s="20"/>
    </row>
    <row r="1057" spans="1:46" ht="26.1" customHeight="1" x14ac:dyDescent="0.25">
      <c r="A1057" s="39" t="s">
        <v>22</v>
      </c>
      <c r="B1057" s="13" t="s">
        <v>260</v>
      </c>
      <c r="C1057" s="13">
        <v>34023</v>
      </c>
      <c r="D1057" s="13" t="s">
        <v>252</v>
      </c>
      <c r="E1057" s="13">
        <v>18068</v>
      </c>
      <c r="F1057" s="13" t="s">
        <v>280</v>
      </c>
      <c r="G1057" s="13" t="s">
        <v>225</v>
      </c>
      <c r="H1057" s="13" t="s">
        <v>228</v>
      </c>
      <c r="I1057" s="4">
        <v>2411</v>
      </c>
      <c r="J1057" s="4">
        <v>2</v>
      </c>
      <c r="K1057" s="14" t="s">
        <v>36</v>
      </c>
      <c r="L1057" s="15" t="s">
        <v>679</v>
      </c>
      <c r="M1057" s="68">
        <v>488.75</v>
      </c>
      <c r="N1057" s="61">
        <v>435.43</v>
      </c>
      <c r="O1057" s="65">
        <f t="shared" si="186"/>
        <v>0.22135416666666666</v>
      </c>
      <c r="P1057" s="65">
        <f t="shared" si="187"/>
        <v>0.19720561594202898</v>
      </c>
      <c r="Q1057" s="15">
        <v>10.0317273035411</v>
      </c>
      <c r="R1057" s="15">
        <v>114.29482350000001</v>
      </c>
      <c r="S1057" s="15">
        <f t="shared" si="188"/>
        <v>104.2630961964589</v>
      </c>
      <c r="T1057" s="15">
        <f t="shared" si="189"/>
        <v>1039.3334372202787</v>
      </c>
      <c r="U1057" s="15">
        <v>9.4575867146168981</v>
      </c>
      <c r="V1057" s="15">
        <v>50.391419990000003</v>
      </c>
      <c r="W1057" s="15">
        <f t="shared" si="190"/>
        <v>40.933833275383108</v>
      </c>
      <c r="X1057" s="16">
        <f t="shared" si="194"/>
        <v>432.81478151417855</v>
      </c>
      <c r="Y1057" s="13">
        <v>10.029999999999999</v>
      </c>
      <c r="Z1057" s="13">
        <v>728.37</v>
      </c>
      <c r="AA1057" s="13">
        <v>10.029999999999999</v>
      </c>
      <c r="AB1057" s="13">
        <v>0</v>
      </c>
      <c r="AC1057" s="53">
        <f t="shared" si="191"/>
        <v>0.36418499999999998</v>
      </c>
      <c r="AD1057" s="53">
        <f>AC1057+(AC1057*(X1057/100))</f>
        <v>1.9404315120574112</v>
      </c>
      <c r="AE1057" s="53">
        <f t="shared" si="192"/>
        <v>1.5762465120574112</v>
      </c>
      <c r="AF1057" s="53">
        <f t="shared" si="193"/>
        <v>432.81478151417855</v>
      </c>
      <c r="AG1057" s="44">
        <v>221112</v>
      </c>
      <c r="AH1057" s="15" t="s">
        <v>685</v>
      </c>
      <c r="AI1057" s="20"/>
      <c r="AJ1057" s="20"/>
      <c r="AK1057" s="20"/>
      <c r="AL1057" s="20"/>
      <c r="AM1057" s="20"/>
      <c r="AN1057" s="20"/>
      <c r="AO1057" s="20"/>
      <c r="AP1057" s="20"/>
      <c r="AQ1057" s="20"/>
      <c r="AR1057" s="20"/>
      <c r="AS1057" s="20"/>
      <c r="AT1057" s="20"/>
    </row>
    <row r="1058" spans="1:46" ht="26.1" customHeight="1" x14ac:dyDescent="0.25">
      <c r="A1058" s="40" t="s">
        <v>22</v>
      </c>
      <c r="B1058" s="13" t="s">
        <v>260</v>
      </c>
      <c r="C1058" s="13">
        <v>34023</v>
      </c>
      <c r="D1058" s="13" t="s">
        <v>252</v>
      </c>
      <c r="E1058" s="13">
        <v>18068</v>
      </c>
      <c r="F1058" s="13" t="s">
        <v>278</v>
      </c>
      <c r="G1058" s="13" t="s">
        <v>225</v>
      </c>
      <c r="H1058" s="13" t="s">
        <v>226</v>
      </c>
      <c r="I1058" s="4">
        <v>2411</v>
      </c>
      <c r="J1058" s="4">
        <v>3</v>
      </c>
      <c r="K1058" s="13" t="s">
        <v>40</v>
      </c>
      <c r="L1058" s="15" t="s">
        <v>679</v>
      </c>
      <c r="M1058" s="68">
        <v>405.54</v>
      </c>
      <c r="N1058" s="61">
        <v>312.58999999999997</v>
      </c>
      <c r="O1058" s="65">
        <f t="shared" si="186"/>
        <v>0.18366847826086957</v>
      </c>
      <c r="P1058" s="65">
        <f t="shared" si="187"/>
        <v>0.14157155797101448</v>
      </c>
      <c r="Q1058" s="15">
        <v>0.43351104246387401</v>
      </c>
      <c r="R1058" s="15">
        <v>3.6986614709999999</v>
      </c>
      <c r="S1058" s="15">
        <f t="shared" si="188"/>
        <v>3.2651504285361259</v>
      </c>
      <c r="T1058" s="15">
        <f t="shared" si="189"/>
        <v>753.18737210903282</v>
      </c>
      <c r="U1058" s="15">
        <v>0.3873252238956445</v>
      </c>
      <c r="V1058" s="15">
        <v>1.6307020539999999</v>
      </c>
      <c r="W1058" s="15">
        <f t="shared" si="190"/>
        <v>1.2433768301043555</v>
      </c>
      <c r="X1058" s="16">
        <f t="shared" si="194"/>
        <v>321.01622961672996</v>
      </c>
      <c r="Y1058" s="13">
        <v>0.43</v>
      </c>
      <c r="Z1058" s="13">
        <v>0</v>
      </c>
      <c r="AA1058" s="13">
        <v>0</v>
      </c>
      <c r="AB1058" s="13">
        <v>0</v>
      </c>
      <c r="AC1058" s="53">
        <f t="shared" si="191"/>
        <v>0</v>
      </c>
      <c r="AD1058" s="53">
        <f>IFERROR((((V1058)/N1058)*24),"0.00")</f>
        <v>0.12520185961163185</v>
      </c>
      <c r="AE1058" s="53">
        <f t="shared" si="192"/>
        <v>0.12520185961163185</v>
      </c>
      <c r="AF1058" s="53" t="str">
        <f t="shared" si="193"/>
        <v>0.00</v>
      </c>
      <c r="AG1058" s="44">
        <v>221112</v>
      </c>
      <c r="AH1058" s="15" t="s">
        <v>685</v>
      </c>
      <c r="AI1058" s="59"/>
      <c r="AJ1058" s="20"/>
      <c r="AK1058" s="20"/>
      <c r="AL1058" s="20"/>
      <c r="AM1058" s="20"/>
      <c r="AN1058" s="20"/>
      <c r="AO1058" s="20"/>
      <c r="AP1058" s="20"/>
      <c r="AQ1058" s="20"/>
      <c r="AR1058" s="20"/>
      <c r="AS1058" s="20"/>
      <c r="AT1058" s="20"/>
    </row>
    <row r="1059" spans="1:46" ht="26.1" customHeight="1" x14ac:dyDescent="0.25">
      <c r="A1059" s="39" t="s">
        <v>22</v>
      </c>
      <c r="B1059" s="13" t="s">
        <v>260</v>
      </c>
      <c r="C1059" s="13">
        <v>34023</v>
      </c>
      <c r="D1059" s="13" t="s">
        <v>252</v>
      </c>
      <c r="E1059" s="13">
        <v>18068</v>
      </c>
      <c r="F1059" s="13" t="s">
        <v>278</v>
      </c>
      <c r="G1059" s="13" t="s">
        <v>225</v>
      </c>
      <c r="H1059" s="13" t="s">
        <v>226</v>
      </c>
      <c r="I1059" s="4">
        <v>2411</v>
      </c>
      <c r="J1059" s="4">
        <v>3</v>
      </c>
      <c r="K1059" s="14" t="s">
        <v>38</v>
      </c>
      <c r="L1059" s="15" t="s">
        <v>679</v>
      </c>
      <c r="M1059" s="68">
        <v>405.54</v>
      </c>
      <c r="N1059" s="61">
        <v>312.58999999999997</v>
      </c>
      <c r="O1059" s="65">
        <f t="shared" si="186"/>
        <v>0.18366847826086957</v>
      </c>
      <c r="P1059" s="65">
        <f t="shared" si="187"/>
        <v>0.14157155797101448</v>
      </c>
      <c r="Q1059" s="15">
        <v>1.03045436291732</v>
      </c>
      <c r="R1059" s="15">
        <v>11.779176659999999</v>
      </c>
      <c r="S1059" s="15">
        <f t="shared" si="188"/>
        <v>10.748722297082679</v>
      </c>
      <c r="T1059" s="15">
        <f t="shared" si="189"/>
        <v>1043.1051275916739</v>
      </c>
      <c r="U1059" s="15">
        <v>0.92067081973916798</v>
      </c>
      <c r="V1059" s="15">
        <v>5.1933186459999998</v>
      </c>
      <c r="W1059" s="15">
        <f t="shared" si="190"/>
        <v>4.2726478262608314</v>
      </c>
      <c r="X1059" s="16">
        <f t="shared" si="194"/>
        <v>464.07985727964098</v>
      </c>
      <c r="Y1059" s="13">
        <v>1.03</v>
      </c>
      <c r="Z1059" s="13">
        <v>0</v>
      </c>
      <c r="AA1059" s="13">
        <v>0</v>
      </c>
      <c r="AB1059" s="13">
        <v>0</v>
      </c>
      <c r="AC1059" s="53">
        <f t="shared" si="191"/>
        <v>0</v>
      </c>
      <c r="AD1059" s="53">
        <f>IFERROR((((V1059)/N1059)*24),"0.00")</f>
        <v>0.3987320371860904</v>
      </c>
      <c r="AE1059" s="53">
        <f t="shared" si="192"/>
        <v>0.3987320371860904</v>
      </c>
      <c r="AF1059" s="53" t="str">
        <f t="shared" si="193"/>
        <v>0.00</v>
      </c>
      <c r="AG1059" s="44">
        <v>221112</v>
      </c>
      <c r="AH1059" s="15" t="s">
        <v>685</v>
      </c>
      <c r="AI1059" s="20"/>
      <c r="AJ1059" s="20"/>
      <c r="AK1059" s="20"/>
      <c r="AL1059" s="20"/>
      <c r="AM1059" s="20"/>
      <c r="AN1059" s="20"/>
      <c r="AO1059" s="20"/>
      <c r="AP1059" s="20"/>
      <c r="AQ1059" s="20"/>
      <c r="AR1059" s="20"/>
      <c r="AS1059" s="20"/>
      <c r="AT1059" s="20"/>
    </row>
    <row r="1060" spans="1:46" ht="26.1" customHeight="1" x14ac:dyDescent="0.25">
      <c r="A1060" s="39" t="s">
        <v>22</v>
      </c>
      <c r="B1060" s="13" t="s">
        <v>260</v>
      </c>
      <c r="C1060" s="13">
        <v>34023</v>
      </c>
      <c r="D1060" s="13" t="s">
        <v>252</v>
      </c>
      <c r="E1060" s="13">
        <v>18068</v>
      </c>
      <c r="F1060" s="13" t="s">
        <v>278</v>
      </c>
      <c r="G1060" s="13" t="s">
        <v>225</v>
      </c>
      <c r="H1060" s="13" t="s">
        <v>226</v>
      </c>
      <c r="I1060" s="4">
        <v>2411</v>
      </c>
      <c r="J1060" s="4">
        <v>3</v>
      </c>
      <c r="K1060" s="14" t="s">
        <v>39</v>
      </c>
      <c r="L1060" s="15" t="s">
        <v>679</v>
      </c>
      <c r="M1060" s="68">
        <v>405.54</v>
      </c>
      <c r="N1060" s="61">
        <v>312.58999999999997</v>
      </c>
      <c r="O1060" s="65">
        <f t="shared" si="186"/>
        <v>0.18366847826086957</v>
      </c>
      <c r="P1060" s="65">
        <f t="shared" si="187"/>
        <v>0.14157155797101448</v>
      </c>
      <c r="Q1060" s="15">
        <v>1.03045436291732</v>
      </c>
      <c r="R1060" s="15">
        <v>11.779176659999999</v>
      </c>
      <c r="S1060" s="15">
        <f t="shared" si="188"/>
        <v>10.748722297082679</v>
      </c>
      <c r="T1060" s="15">
        <f t="shared" si="189"/>
        <v>1043.1051275916739</v>
      </c>
      <c r="U1060" s="15">
        <v>0.92067081973916798</v>
      </c>
      <c r="V1060" s="15">
        <v>5.1933186459999998</v>
      </c>
      <c r="W1060" s="15">
        <f t="shared" si="190"/>
        <v>4.2726478262608314</v>
      </c>
      <c r="X1060" s="16">
        <f t="shared" si="194"/>
        <v>464.07985727964098</v>
      </c>
      <c r="Y1060" s="13">
        <v>1.03</v>
      </c>
      <c r="Z1060" s="13">
        <v>0</v>
      </c>
      <c r="AA1060" s="13">
        <v>0</v>
      </c>
      <c r="AB1060" s="13">
        <v>0</v>
      </c>
      <c r="AC1060" s="53">
        <f t="shared" si="191"/>
        <v>0</v>
      </c>
      <c r="AD1060" s="53">
        <f>IFERROR((((V1060)/N1060)*24),"0.00")</f>
        <v>0.3987320371860904</v>
      </c>
      <c r="AE1060" s="53">
        <f t="shared" si="192"/>
        <v>0.3987320371860904</v>
      </c>
      <c r="AF1060" s="53" t="str">
        <f t="shared" si="193"/>
        <v>0.00</v>
      </c>
      <c r="AG1060" s="44">
        <v>221112</v>
      </c>
      <c r="AH1060" s="15" t="s">
        <v>685</v>
      </c>
      <c r="AI1060" s="20"/>
      <c r="AJ1060" s="20"/>
      <c r="AK1060" s="20"/>
      <c r="AL1060" s="20"/>
      <c r="AM1060" s="20"/>
      <c r="AN1060" s="20"/>
      <c r="AO1060" s="20"/>
      <c r="AP1060" s="20"/>
      <c r="AQ1060" s="20"/>
      <c r="AR1060" s="20"/>
      <c r="AS1060" s="20"/>
      <c r="AT1060" s="20"/>
    </row>
    <row r="1061" spans="1:46" ht="26.1" customHeight="1" x14ac:dyDescent="0.25">
      <c r="A1061" s="39" t="s">
        <v>22</v>
      </c>
      <c r="B1061" s="13" t="s">
        <v>260</v>
      </c>
      <c r="C1061" s="13">
        <v>34023</v>
      </c>
      <c r="D1061" s="13" t="s">
        <v>252</v>
      </c>
      <c r="E1061" s="13">
        <v>18068</v>
      </c>
      <c r="F1061" s="13" t="s">
        <v>278</v>
      </c>
      <c r="G1061" s="13" t="s">
        <v>225</v>
      </c>
      <c r="H1061" s="13" t="s">
        <v>226</v>
      </c>
      <c r="I1061" s="4">
        <v>2411</v>
      </c>
      <c r="J1061" s="4">
        <v>3</v>
      </c>
      <c r="K1061" s="14" t="s">
        <v>37</v>
      </c>
      <c r="L1061" s="15" t="s">
        <v>679</v>
      </c>
      <c r="M1061" s="68">
        <v>405.54</v>
      </c>
      <c r="N1061" s="61">
        <v>312.58999999999997</v>
      </c>
      <c r="O1061" s="65">
        <f t="shared" si="186"/>
        <v>0.18366847826086957</v>
      </c>
      <c r="P1061" s="65">
        <f t="shared" si="187"/>
        <v>0.14157155797101448</v>
      </c>
      <c r="Q1061" s="15">
        <v>0.108945499999777</v>
      </c>
      <c r="R1061" s="15">
        <v>2.3558353319999998</v>
      </c>
      <c r="S1061" s="15">
        <f t="shared" si="188"/>
        <v>2.2468898320002229</v>
      </c>
      <c r="T1061" s="15">
        <f t="shared" si="189"/>
        <v>2062.3980173617288</v>
      </c>
      <c r="U1061" s="15">
        <v>9.7338558990348309E-2</v>
      </c>
      <c r="V1061" s="15">
        <v>1.038663729</v>
      </c>
      <c r="W1061" s="15">
        <f t="shared" si="190"/>
        <v>0.94132517000965177</v>
      </c>
      <c r="X1061" s="16">
        <f t="shared" si="194"/>
        <v>967.06298076899793</v>
      </c>
      <c r="Y1061" s="13">
        <v>0.11</v>
      </c>
      <c r="Z1061" s="13">
        <v>0</v>
      </c>
      <c r="AA1061" s="13">
        <v>0</v>
      </c>
      <c r="AB1061" s="13">
        <v>0</v>
      </c>
      <c r="AC1061" s="53">
        <f t="shared" si="191"/>
        <v>0</v>
      </c>
      <c r="AD1061" s="53">
        <f>IFERROR((((V1061)/N1061)*24),"0.00")</f>
        <v>7.9746407421862509E-2</v>
      </c>
      <c r="AE1061" s="53">
        <f t="shared" si="192"/>
        <v>7.9746407421862509E-2</v>
      </c>
      <c r="AF1061" s="53" t="str">
        <f t="shared" si="193"/>
        <v>0.00</v>
      </c>
      <c r="AG1061" s="44">
        <v>221112</v>
      </c>
      <c r="AH1061" s="15" t="s">
        <v>685</v>
      </c>
      <c r="AI1061" s="20"/>
      <c r="AJ1061" s="20"/>
      <c r="AK1061" s="20"/>
      <c r="AL1061" s="20"/>
      <c r="AM1061" s="20"/>
      <c r="AN1061" s="20"/>
      <c r="AO1061" s="20"/>
      <c r="AP1061" s="20"/>
      <c r="AQ1061" s="20"/>
      <c r="AR1061" s="20"/>
      <c r="AS1061" s="20"/>
      <c r="AT1061" s="20"/>
    </row>
    <row r="1062" spans="1:46" ht="26.1" customHeight="1" x14ac:dyDescent="0.25">
      <c r="A1062" s="39" t="s">
        <v>22</v>
      </c>
      <c r="B1062" s="13" t="s">
        <v>260</v>
      </c>
      <c r="C1062" s="13">
        <v>34023</v>
      </c>
      <c r="D1062" s="13" t="s">
        <v>252</v>
      </c>
      <c r="E1062" s="13">
        <v>18068</v>
      </c>
      <c r="F1062" s="13" t="s">
        <v>278</v>
      </c>
      <c r="G1062" s="13" t="s">
        <v>225</v>
      </c>
      <c r="H1062" s="13" t="s">
        <v>226</v>
      </c>
      <c r="I1062" s="4">
        <v>2411</v>
      </c>
      <c r="J1062" s="4">
        <v>3</v>
      </c>
      <c r="K1062" s="14" t="s">
        <v>34</v>
      </c>
      <c r="L1062" s="15" t="s">
        <v>679</v>
      </c>
      <c r="M1062" s="68">
        <v>405.54</v>
      </c>
      <c r="N1062" s="61">
        <v>312.58999999999997</v>
      </c>
      <c r="O1062" s="65">
        <f t="shared" si="186"/>
        <v>0.18366847826086957</v>
      </c>
      <c r="P1062" s="65">
        <f t="shared" si="187"/>
        <v>0.14157155797101448</v>
      </c>
      <c r="Q1062" s="15">
        <v>0.74514038608806499</v>
      </c>
      <c r="R1062" s="15">
        <v>2.0024600320000001</v>
      </c>
      <c r="S1062" s="15">
        <f t="shared" si="188"/>
        <v>1.2573196459119351</v>
      </c>
      <c r="T1062" s="15">
        <f t="shared" si="189"/>
        <v>168.73594149322324</v>
      </c>
      <c r="U1062" s="15">
        <v>0.66575389921998851</v>
      </c>
      <c r="V1062" s="15">
        <v>0.88286416899999998</v>
      </c>
      <c r="W1062" s="15">
        <f t="shared" si="190"/>
        <v>0.21711026978001147</v>
      </c>
      <c r="X1062" s="16">
        <f t="shared" si="194"/>
        <v>32.611190116104837</v>
      </c>
      <c r="Y1062" s="13">
        <v>0.75</v>
      </c>
      <c r="Z1062" s="13">
        <v>56</v>
      </c>
      <c r="AA1062" s="13">
        <v>0</v>
      </c>
      <c r="AB1062" s="13">
        <v>0</v>
      </c>
      <c r="AC1062" s="53">
        <f t="shared" si="191"/>
        <v>2.8000000000000001E-2</v>
      </c>
      <c r="AD1062" s="69">
        <f>AC1062+(AC1062*(X1062/100))</f>
        <v>3.7131133232509356E-2</v>
      </c>
      <c r="AE1062" s="53">
        <f t="shared" si="192"/>
        <v>9.1311332325093551E-3</v>
      </c>
      <c r="AF1062" s="53">
        <f t="shared" si="193"/>
        <v>32.611190116104837</v>
      </c>
      <c r="AG1062" s="44">
        <v>221112</v>
      </c>
      <c r="AH1062" s="15" t="s">
        <v>685</v>
      </c>
      <c r="AI1062" s="20"/>
      <c r="AJ1062" s="20"/>
      <c r="AK1062" s="20"/>
      <c r="AL1062" s="20"/>
      <c r="AM1062" s="20"/>
      <c r="AN1062" s="20"/>
      <c r="AO1062" s="20"/>
      <c r="AP1062" s="20"/>
      <c r="AQ1062" s="20"/>
      <c r="AR1062" s="20"/>
      <c r="AS1062" s="20"/>
      <c r="AT1062" s="20"/>
    </row>
    <row r="1063" spans="1:46" ht="26.1" customHeight="1" x14ac:dyDescent="0.25">
      <c r="A1063" s="39" t="s">
        <v>22</v>
      </c>
      <c r="B1063" s="13" t="s">
        <v>260</v>
      </c>
      <c r="C1063" s="13">
        <v>34023</v>
      </c>
      <c r="D1063" s="13" t="s">
        <v>252</v>
      </c>
      <c r="E1063" s="13">
        <v>18068</v>
      </c>
      <c r="F1063" s="13" t="s">
        <v>278</v>
      </c>
      <c r="G1063" s="13" t="s">
        <v>225</v>
      </c>
      <c r="H1063" s="13" t="s">
        <v>226</v>
      </c>
      <c r="I1063" s="4">
        <v>2411</v>
      </c>
      <c r="J1063" s="4">
        <v>3</v>
      </c>
      <c r="K1063" s="14" t="s">
        <v>35</v>
      </c>
      <c r="L1063" s="15" t="s">
        <v>679</v>
      </c>
      <c r="M1063" s="68">
        <v>405.54</v>
      </c>
      <c r="N1063" s="61">
        <v>312.58999999999997</v>
      </c>
      <c r="O1063" s="65">
        <f t="shared" si="186"/>
        <v>0.18366847826086957</v>
      </c>
      <c r="P1063" s="65">
        <f t="shared" si="187"/>
        <v>0.14157155797101448</v>
      </c>
      <c r="Q1063" s="15">
        <v>2.3199073358689701</v>
      </c>
      <c r="R1063" s="15">
        <v>106.01258989999999</v>
      </c>
      <c r="S1063" s="15">
        <f t="shared" si="188"/>
        <v>103.69268256413102</v>
      </c>
      <c r="T1063" s="15">
        <f t="shared" si="189"/>
        <v>4469.6907053527093</v>
      </c>
      <c r="U1063" s="15">
        <v>2.072746805192343</v>
      </c>
      <c r="V1063" s="15">
        <v>46.73986781</v>
      </c>
      <c r="W1063" s="15">
        <f t="shared" si="190"/>
        <v>44.667121004807655</v>
      </c>
      <c r="X1063" s="16">
        <f t="shared" si="194"/>
        <v>2154.9723725499948</v>
      </c>
      <c r="Y1063" s="13">
        <v>2.3199999999999998</v>
      </c>
      <c r="Z1063" s="13">
        <v>171.5</v>
      </c>
      <c r="AA1063" s="13">
        <v>0</v>
      </c>
      <c r="AB1063" s="13">
        <v>0.44</v>
      </c>
      <c r="AC1063" s="53">
        <f t="shared" si="191"/>
        <v>8.5750000000000007E-2</v>
      </c>
      <c r="AD1063" s="69">
        <f>AC1063+(AC1063*(X1063/100))</f>
        <v>1.9336388094616208</v>
      </c>
      <c r="AE1063" s="53">
        <f t="shared" si="192"/>
        <v>1.8478888094616208</v>
      </c>
      <c r="AF1063" s="53">
        <f t="shared" si="193"/>
        <v>2154.9723725499948</v>
      </c>
      <c r="AG1063" s="44">
        <v>221112</v>
      </c>
      <c r="AH1063" s="15" t="s">
        <v>685</v>
      </c>
      <c r="AI1063" s="20"/>
      <c r="AJ1063" s="20"/>
      <c r="AK1063" s="20"/>
      <c r="AL1063" s="20"/>
      <c r="AM1063" s="20"/>
      <c r="AN1063" s="20"/>
      <c r="AO1063" s="20"/>
      <c r="AP1063" s="20"/>
      <c r="AQ1063" s="20"/>
      <c r="AR1063" s="20"/>
      <c r="AS1063" s="20"/>
      <c r="AT1063" s="20"/>
    </row>
    <row r="1064" spans="1:46" ht="26.1" customHeight="1" x14ac:dyDescent="0.25">
      <c r="A1064" s="39" t="s">
        <v>22</v>
      </c>
      <c r="B1064" s="13" t="s">
        <v>260</v>
      </c>
      <c r="C1064" s="13">
        <v>34023</v>
      </c>
      <c r="D1064" s="13" t="s">
        <v>252</v>
      </c>
      <c r="E1064" s="13">
        <v>18068</v>
      </c>
      <c r="F1064" s="13" t="s">
        <v>278</v>
      </c>
      <c r="G1064" s="13" t="s">
        <v>225</v>
      </c>
      <c r="H1064" s="13" t="s">
        <v>226</v>
      </c>
      <c r="I1064" s="4">
        <v>2411</v>
      </c>
      <c r="J1064" s="4">
        <v>3</v>
      </c>
      <c r="K1064" s="14" t="s">
        <v>36</v>
      </c>
      <c r="L1064" s="15" t="s">
        <v>679</v>
      </c>
      <c r="M1064" s="68">
        <v>405.54</v>
      </c>
      <c r="N1064" s="61">
        <v>312.58999999999997</v>
      </c>
      <c r="O1064" s="65">
        <f t="shared" si="186"/>
        <v>0.18366847826086957</v>
      </c>
      <c r="P1064" s="65">
        <f t="shared" si="187"/>
        <v>0.14157155797101448</v>
      </c>
      <c r="Q1064" s="15">
        <v>9.6696382445723703</v>
      </c>
      <c r="R1064" s="15">
        <v>106.01258989999999</v>
      </c>
      <c r="S1064" s="15">
        <f t="shared" si="188"/>
        <v>96.342951655427626</v>
      </c>
      <c r="T1064" s="15">
        <f t="shared" si="189"/>
        <v>996.34494299210769</v>
      </c>
      <c r="U1064" s="15">
        <v>8.6114379524714195</v>
      </c>
      <c r="V1064" s="15">
        <v>46.73986781</v>
      </c>
      <c r="W1064" s="15">
        <f t="shared" si="190"/>
        <v>38.12842985752858</v>
      </c>
      <c r="X1064" s="16">
        <f t="shared" si="194"/>
        <v>442.76496060203277</v>
      </c>
      <c r="Y1064" s="13">
        <v>9.67</v>
      </c>
      <c r="Z1064" s="13">
        <v>723.47</v>
      </c>
      <c r="AA1064" s="13">
        <v>9.14</v>
      </c>
      <c r="AB1064" s="13">
        <v>0</v>
      </c>
      <c r="AC1064" s="53">
        <f t="shared" si="191"/>
        <v>0.36173500000000003</v>
      </c>
      <c r="AD1064" s="53">
        <f>AC1064+(AC1064*(X1064/100))</f>
        <v>1.9633708302337634</v>
      </c>
      <c r="AE1064" s="53">
        <f t="shared" si="192"/>
        <v>1.6016358302337634</v>
      </c>
      <c r="AF1064" s="53">
        <f t="shared" si="193"/>
        <v>442.76496060203277</v>
      </c>
      <c r="AG1064" s="44">
        <v>221112</v>
      </c>
      <c r="AH1064" s="15" t="s">
        <v>685</v>
      </c>
      <c r="AI1064" s="20"/>
      <c r="AJ1064" s="20"/>
      <c r="AK1064" s="20"/>
      <c r="AL1064" s="20"/>
      <c r="AM1064" s="20"/>
      <c r="AN1064" s="20"/>
      <c r="AO1064" s="20"/>
      <c r="AP1064" s="20"/>
      <c r="AQ1064" s="20"/>
      <c r="AR1064" s="20"/>
      <c r="AS1064" s="20"/>
      <c r="AT1064" s="20"/>
    </row>
    <row r="1065" spans="1:46" ht="26.1" customHeight="1" x14ac:dyDescent="0.25">
      <c r="A1065" s="39" t="s">
        <v>22</v>
      </c>
      <c r="B1065" s="13" t="s">
        <v>260</v>
      </c>
      <c r="C1065" s="13">
        <v>34023</v>
      </c>
      <c r="D1065" s="13" t="s">
        <v>252</v>
      </c>
      <c r="E1065" s="13">
        <v>18068</v>
      </c>
      <c r="F1065" s="13" t="s">
        <v>352</v>
      </c>
      <c r="G1065" s="13" t="s">
        <v>225</v>
      </c>
      <c r="H1065" s="13" t="s">
        <v>229</v>
      </c>
      <c r="I1065" s="4">
        <v>2411</v>
      </c>
      <c r="J1065" s="4">
        <v>4</v>
      </c>
      <c r="K1065" s="14" t="s">
        <v>40</v>
      </c>
      <c r="L1065" s="15" t="s">
        <v>679</v>
      </c>
      <c r="M1065" s="68">
        <v>428.02</v>
      </c>
      <c r="N1065" s="61">
        <v>325.20999999999998</v>
      </c>
      <c r="O1065" s="65">
        <f t="shared" si="186"/>
        <v>0.19384963768115943</v>
      </c>
      <c r="P1065" s="65">
        <f t="shared" si="187"/>
        <v>0.14728713768115942</v>
      </c>
      <c r="Q1065" s="15">
        <v>0.41479875688348899</v>
      </c>
      <c r="R1065" s="15">
        <v>3.9298278130000002</v>
      </c>
      <c r="S1065" s="15">
        <f t="shared" si="188"/>
        <v>3.5150290561165112</v>
      </c>
      <c r="T1065" s="15">
        <f t="shared" si="189"/>
        <v>847.40588002866946</v>
      </c>
      <c r="U1065" s="15">
        <v>0.39169853717633368</v>
      </c>
      <c r="V1065" s="15">
        <v>1.7326209330000002</v>
      </c>
      <c r="W1065" s="15">
        <f t="shared" si="190"/>
        <v>1.3409223958236665</v>
      </c>
      <c r="X1065" s="16">
        <f t="shared" si="194"/>
        <v>342.33530854878171</v>
      </c>
      <c r="Y1065" s="13">
        <v>0.42</v>
      </c>
      <c r="Z1065" s="13">
        <v>0</v>
      </c>
      <c r="AA1065" s="13">
        <v>0</v>
      </c>
      <c r="AB1065" s="13">
        <v>0</v>
      </c>
      <c r="AC1065" s="53">
        <f t="shared" si="191"/>
        <v>0</v>
      </c>
      <c r="AD1065" s="53">
        <f>IFERROR((((V1065)/N1065)*24),"0.00")</f>
        <v>0.12786477166138804</v>
      </c>
      <c r="AE1065" s="53">
        <f t="shared" si="192"/>
        <v>0.12786477166138804</v>
      </c>
      <c r="AF1065" s="53" t="str">
        <f t="shared" si="193"/>
        <v>0.00</v>
      </c>
      <c r="AG1065" s="44">
        <v>221112</v>
      </c>
      <c r="AH1065" s="15" t="s">
        <v>685</v>
      </c>
      <c r="AI1065" s="20"/>
      <c r="AJ1065" s="20"/>
      <c r="AK1065" s="20"/>
      <c r="AL1065" s="20"/>
      <c r="AM1065" s="20"/>
      <c r="AN1065" s="20"/>
      <c r="AO1065" s="20"/>
      <c r="AP1065" s="20"/>
      <c r="AQ1065" s="20"/>
      <c r="AR1065" s="20"/>
      <c r="AS1065" s="20"/>
      <c r="AT1065" s="20"/>
    </row>
    <row r="1066" spans="1:46" ht="26.1" customHeight="1" x14ac:dyDescent="0.25">
      <c r="A1066" s="39" t="s">
        <v>22</v>
      </c>
      <c r="B1066" s="13" t="s">
        <v>260</v>
      </c>
      <c r="C1066" s="13">
        <v>34023</v>
      </c>
      <c r="D1066" s="13" t="s">
        <v>252</v>
      </c>
      <c r="E1066" s="13">
        <v>18068</v>
      </c>
      <c r="F1066" s="13" t="s">
        <v>352</v>
      </c>
      <c r="G1066" s="13" t="s">
        <v>225</v>
      </c>
      <c r="H1066" s="13" t="s">
        <v>229</v>
      </c>
      <c r="I1066" s="4">
        <v>2411</v>
      </c>
      <c r="J1066" s="4">
        <v>4</v>
      </c>
      <c r="K1066" s="14" t="s">
        <v>38</v>
      </c>
      <c r="L1066" s="15" t="s">
        <v>679</v>
      </c>
      <c r="M1066" s="68">
        <v>428.02</v>
      </c>
      <c r="N1066" s="61">
        <v>325.20999999999998</v>
      </c>
      <c r="O1066" s="65">
        <f t="shared" si="186"/>
        <v>0.19384963768115943</v>
      </c>
      <c r="P1066" s="65">
        <f t="shared" si="187"/>
        <v>0.14728713768115942</v>
      </c>
      <c r="Q1066" s="15">
        <v>0.98597531987641096</v>
      </c>
      <c r="R1066" s="15">
        <v>12.515375199999999</v>
      </c>
      <c r="S1066" s="15">
        <f t="shared" si="188"/>
        <v>11.529399880123588</v>
      </c>
      <c r="T1066" s="15">
        <f t="shared" si="189"/>
        <v>1169.3396018846356</v>
      </c>
      <c r="U1066" s="15">
        <v>0.93106617143512005</v>
      </c>
      <c r="V1066" s="15">
        <v>5.517901062</v>
      </c>
      <c r="W1066" s="15">
        <f t="shared" si="190"/>
        <v>4.5868348905648801</v>
      </c>
      <c r="X1066" s="16">
        <f t="shared" si="194"/>
        <v>492.64327620182547</v>
      </c>
      <c r="Y1066" s="13">
        <v>0.99</v>
      </c>
      <c r="Z1066" s="13">
        <v>0</v>
      </c>
      <c r="AA1066" s="13">
        <v>0</v>
      </c>
      <c r="AB1066" s="13">
        <v>0</v>
      </c>
      <c r="AC1066" s="53">
        <f t="shared" si="191"/>
        <v>0</v>
      </c>
      <c r="AD1066" s="53">
        <f>IFERROR((((V1066)/N1066)*24),"0.00")</f>
        <v>0.40721264871313922</v>
      </c>
      <c r="AE1066" s="53">
        <f t="shared" si="192"/>
        <v>0.40721264871313922</v>
      </c>
      <c r="AF1066" s="53" t="str">
        <f t="shared" si="193"/>
        <v>0.00</v>
      </c>
      <c r="AG1066" s="44">
        <v>221112</v>
      </c>
      <c r="AH1066" s="15" t="s">
        <v>685</v>
      </c>
      <c r="AI1066" s="20"/>
      <c r="AJ1066" s="20"/>
      <c r="AK1066" s="20"/>
      <c r="AL1066" s="20"/>
      <c r="AM1066" s="20"/>
      <c r="AN1066" s="20"/>
      <c r="AO1066" s="20"/>
      <c r="AP1066" s="20"/>
      <c r="AQ1066" s="20"/>
      <c r="AR1066" s="20"/>
      <c r="AS1066" s="20"/>
      <c r="AT1066" s="20"/>
    </row>
    <row r="1067" spans="1:46" ht="26.1" customHeight="1" x14ac:dyDescent="0.25">
      <c r="A1067" s="39" t="s">
        <v>22</v>
      </c>
      <c r="B1067" s="13" t="s">
        <v>260</v>
      </c>
      <c r="C1067" s="13">
        <v>34023</v>
      </c>
      <c r="D1067" s="13" t="s">
        <v>252</v>
      </c>
      <c r="E1067" s="13">
        <v>18068</v>
      </c>
      <c r="F1067" s="13" t="s">
        <v>352</v>
      </c>
      <c r="G1067" s="13" t="s">
        <v>225</v>
      </c>
      <c r="H1067" s="13" t="s">
        <v>229</v>
      </c>
      <c r="I1067" s="4">
        <v>2411</v>
      </c>
      <c r="J1067" s="4">
        <v>4</v>
      </c>
      <c r="K1067" s="14" t="s">
        <v>39</v>
      </c>
      <c r="L1067" s="15" t="s">
        <v>679</v>
      </c>
      <c r="M1067" s="68">
        <v>428.02</v>
      </c>
      <c r="N1067" s="61">
        <v>325.20999999999998</v>
      </c>
      <c r="O1067" s="65">
        <f t="shared" si="186"/>
        <v>0.19384963768115943</v>
      </c>
      <c r="P1067" s="65">
        <f t="shared" si="187"/>
        <v>0.14728713768115942</v>
      </c>
      <c r="Q1067" s="15">
        <v>0.98597531987641096</v>
      </c>
      <c r="R1067" s="15">
        <v>12.515375199999999</v>
      </c>
      <c r="S1067" s="15">
        <f t="shared" si="188"/>
        <v>11.529399880123588</v>
      </c>
      <c r="T1067" s="15">
        <f t="shared" si="189"/>
        <v>1169.3396018846356</v>
      </c>
      <c r="U1067" s="15">
        <v>0.93106617143512005</v>
      </c>
      <c r="V1067" s="15">
        <v>5.517901062</v>
      </c>
      <c r="W1067" s="15">
        <f t="shared" si="190"/>
        <v>4.5868348905648801</v>
      </c>
      <c r="X1067" s="16">
        <f t="shared" si="194"/>
        <v>492.64327620182547</v>
      </c>
      <c r="Y1067" s="13">
        <v>0.99</v>
      </c>
      <c r="Z1067" s="13">
        <v>0</v>
      </c>
      <c r="AA1067" s="13">
        <v>0</v>
      </c>
      <c r="AB1067" s="13">
        <v>0</v>
      </c>
      <c r="AC1067" s="53">
        <f t="shared" si="191"/>
        <v>0</v>
      </c>
      <c r="AD1067" s="53">
        <f>IFERROR((((V1067)/N1067)*24),"0.00")</f>
        <v>0.40721264871313922</v>
      </c>
      <c r="AE1067" s="53">
        <f t="shared" si="192"/>
        <v>0.40721264871313922</v>
      </c>
      <c r="AF1067" s="53" t="str">
        <f t="shared" si="193"/>
        <v>0.00</v>
      </c>
      <c r="AG1067" s="44">
        <v>221112</v>
      </c>
      <c r="AH1067" s="15" t="s">
        <v>685</v>
      </c>
      <c r="AI1067" s="20"/>
      <c r="AJ1067" s="20"/>
      <c r="AK1067" s="20"/>
      <c r="AL1067" s="20"/>
      <c r="AM1067" s="20"/>
      <c r="AN1067" s="20"/>
      <c r="AO1067" s="20"/>
      <c r="AP1067" s="20"/>
      <c r="AQ1067" s="20"/>
      <c r="AR1067" s="20"/>
      <c r="AS1067" s="20"/>
      <c r="AT1067" s="20"/>
    </row>
    <row r="1068" spans="1:46" ht="26.1" customHeight="1" x14ac:dyDescent="0.25">
      <c r="A1068" s="40" t="s">
        <v>22</v>
      </c>
      <c r="B1068" s="13" t="s">
        <v>260</v>
      </c>
      <c r="C1068" s="13">
        <v>34023</v>
      </c>
      <c r="D1068" s="13" t="s">
        <v>252</v>
      </c>
      <c r="E1068" s="13">
        <v>18068</v>
      </c>
      <c r="F1068" s="13" t="s">
        <v>352</v>
      </c>
      <c r="G1068" s="13" t="s">
        <v>225</v>
      </c>
      <c r="H1068" s="13" t="s">
        <v>229</v>
      </c>
      <c r="I1068" s="4">
        <v>2411</v>
      </c>
      <c r="J1068" s="4">
        <v>4</v>
      </c>
      <c r="K1068" s="13" t="s">
        <v>37</v>
      </c>
      <c r="L1068" s="15" t="s">
        <v>679</v>
      </c>
      <c r="M1068" s="68">
        <v>428.02</v>
      </c>
      <c r="N1068" s="61">
        <v>325.20999999999998</v>
      </c>
      <c r="O1068" s="65">
        <f t="shared" si="186"/>
        <v>0.19384963768115943</v>
      </c>
      <c r="P1068" s="65">
        <f t="shared" si="187"/>
        <v>0.14728713768115942</v>
      </c>
      <c r="Q1068" s="15">
        <v>0.71199999999794705</v>
      </c>
      <c r="R1068" s="15">
        <v>2.5030750400000001</v>
      </c>
      <c r="S1068" s="15">
        <f t="shared" si="188"/>
        <v>1.791075040002053</v>
      </c>
      <c r="T1068" s="15">
        <f t="shared" si="189"/>
        <v>251.55548314708108</v>
      </c>
      <c r="U1068" s="15">
        <v>0.6723485879373009</v>
      </c>
      <c r="V1068" s="15">
        <v>1.1035802129999999</v>
      </c>
      <c r="W1068" s="15">
        <f t="shared" si="190"/>
        <v>0.43123162506269896</v>
      </c>
      <c r="X1068" s="16">
        <f t="shared" si="194"/>
        <v>64.138102287932966</v>
      </c>
      <c r="Y1068" s="13">
        <v>0.71</v>
      </c>
      <c r="Z1068" s="13">
        <v>0</v>
      </c>
      <c r="AA1068" s="13">
        <v>0</v>
      </c>
      <c r="AB1068" s="13">
        <v>0</v>
      </c>
      <c r="AC1068" s="53">
        <f t="shared" si="191"/>
        <v>0</v>
      </c>
      <c r="AD1068" s="53">
        <f>IFERROR((((V1068)/N1068)*24),"0.00")</f>
        <v>8.1442529786906914E-2</v>
      </c>
      <c r="AE1068" s="53">
        <f t="shared" si="192"/>
        <v>8.1442529786906914E-2</v>
      </c>
      <c r="AF1068" s="53" t="str">
        <f t="shared" si="193"/>
        <v>0.00</v>
      </c>
      <c r="AG1068" s="44">
        <v>221112</v>
      </c>
      <c r="AH1068" s="15" t="s">
        <v>685</v>
      </c>
      <c r="AI1068" s="59"/>
      <c r="AJ1068" s="20"/>
      <c r="AK1068" s="20"/>
      <c r="AL1068" s="20"/>
      <c r="AM1068" s="20"/>
      <c r="AN1068" s="20"/>
      <c r="AO1068" s="20"/>
      <c r="AP1068" s="20"/>
      <c r="AQ1068" s="20"/>
      <c r="AR1068" s="20"/>
      <c r="AS1068" s="20"/>
      <c r="AT1068" s="20"/>
    </row>
    <row r="1069" spans="1:46" ht="26.1" customHeight="1" x14ac:dyDescent="0.25">
      <c r="A1069" s="39" t="s">
        <v>22</v>
      </c>
      <c r="B1069" s="13" t="s">
        <v>260</v>
      </c>
      <c r="C1069" s="13">
        <v>34023</v>
      </c>
      <c r="D1069" s="13" t="s">
        <v>252</v>
      </c>
      <c r="E1069" s="13">
        <v>18068</v>
      </c>
      <c r="F1069" s="13" t="s">
        <v>352</v>
      </c>
      <c r="G1069" s="13" t="s">
        <v>225</v>
      </c>
      <c r="H1069" s="13" t="s">
        <v>229</v>
      </c>
      <c r="I1069" s="4">
        <v>2411</v>
      </c>
      <c r="J1069" s="4">
        <v>4</v>
      </c>
      <c r="K1069" s="14" t="s">
        <v>34</v>
      </c>
      <c r="L1069" s="15" t="s">
        <v>679</v>
      </c>
      <c r="M1069" s="68">
        <v>428.02</v>
      </c>
      <c r="N1069" s="61">
        <v>325.20999999999998</v>
      </c>
      <c r="O1069" s="65">
        <f t="shared" si="186"/>
        <v>0.19384963768115943</v>
      </c>
      <c r="P1069" s="65">
        <f t="shared" si="187"/>
        <v>0.14728713768115942</v>
      </c>
      <c r="Q1069" s="15">
        <v>0.71297677700740303</v>
      </c>
      <c r="R1069" s="15">
        <v>2.1276137839999998</v>
      </c>
      <c r="S1069" s="15">
        <f t="shared" si="188"/>
        <v>1.4146370069925966</v>
      </c>
      <c r="T1069" s="15">
        <f t="shared" si="189"/>
        <v>198.4127748073775</v>
      </c>
      <c r="U1069" s="15">
        <v>0.67327096805388931</v>
      </c>
      <c r="V1069" s="15">
        <v>0.93804317999999998</v>
      </c>
      <c r="W1069" s="15">
        <f t="shared" si="190"/>
        <v>0.26477221194611067</v>
      </c>
      <c r="X1069" s="16">
        <f t="shared" si="194"/>
        <v>39.326248198618011</v>
      </c>
      <c r="Y1069" s="13">
        <v>0.71</v>
      </c>
      <c r="Z1069" s="13">
        <v>45.02</v>
      </c>
      <c r="AA1069" s="13">
        <v>0</v>
      </c>
      <c r="AB1069" s="13">
        <v>0</v>
      </c>
      <c r="AC1069" s="53">
        <f t="shared" si="191"/>
        <v>2.2510000000000002E-2</v>
      </c>
      <c r="AD1069" s="69">
        <f>AC1069+(AC1069*(X1069/100))</f>
        <v>3.1362338469508914E-2</v>
      </c>
      <c r="AE1069" s="53">
        <f t="shared" si="192"/>
        <v>8.8523384695089122E-3</v>
      </c>
      <c r="AF1069" s="53">
        <f t="shared" si="193"/>
        <v>39.326248198617996</v>
      </c>
      <c r="AG1069" s="44">
        <v>221112</v>
      </c>
      <c r="AH1069" s="15" t="s">
        <v>685</v>
      </c>
      <c r="AI1069" s="20"/>
      <c r="AJ1069" s="20"/>
      <c r="AK1069" s="20"/>
      <c r="AL1069" s="20"/>
      <c r="AM1069" s="20"/>
      <c r="AN1069" s="20"/>
      <c r="AO1069" s="20"/>
      <c r="AP1069" s="20"/>
      <c r="AQ1069" s="20"/>
      <c r="AR1069" s="20"/>
      <c r="AS1069" s="20"/>
      <c r="AT1069" s="20"/>
    </row>
    <row r="1070" spans="1:46" ht="26.1" customHeight="1" x14ac:dyDescent="0.25">
      <c r="A1070" s="39" t="s">
        <v>22</v>
      </c>
      <c r="B1070" s="13" t="s">
        <v>260</v>
      </c>
      <c r="C1070" s="13">
        <v>34023</v>
      </c>
      <c r="D1070" s="13" t="s">
        <v>252</v>
      </c>
      <c r="E1070" s="13">
        <v>18068</v>
      </c>
      <c r="F1070" s="13" t="s">
        <v>352</v>
      </c>
      <c r="G1070" s="13" t="s">
        <v>225</v>
      </c>
      <c r="H1070" s="13" t="s">
        <v>229</v>
      </c>
      <c r="I1070" s="4">
        <v>2411</v>
      </c>
      <c r="J1070" s="4">
        <v>4</v>
      </c>
      <c r="K1070" s="14" t="s">
        <v>35</v>
      </c>
      <c r="L1070" s="15" t="s">
        <v>679</v>
      </c>
      <c r="M1070" s="68">
        <v>428.02</v>
      </c>
      <c r="N1070" s="61">
        <v>325.20999999999998</v>
      </c>
      <c r="O1070" s="65">
        <f t="shared" si="186"/>
        <v>0.19384963768115943</v>
      </c>
      <c r="P1070" s="65">
        <f t="shared" si="187"/>
        <v>0.14728713768115942</v>
      </c>
      <c r="Q1070" s="15">
        <v>2.3814484540563301</v>
      </c>
      <c r="R1070" s="15">
        <v>112.6383768</v>
      </c>
      <c r="S1070" s="15">
        <f t="shared" si="188"/>
        <v>110.25692834594368</v>
      </c>
      <c r="T1070" s="15">
        <f t="shared" si="189"/>
        <v>4629.8263629490966</v>
      </c>
      <c r="U1070" s="15">
        <v>2.2488251479420853</v>
      </c>
      <c r="V1070" s="15">
        <v>49.66110956</v>
      </c>
      <c r="W1070" s="15">
        <f t="shared" si="190"/>
        <v>47.412284412057915</v>
      </c>
      <c r="X1070" s="16">
        <f t="shared" si="194"/>
        <v>2108.3135100763707</v>
      </c>
      <c r="Y1070" s="13">
        <v>2.38</v>
      </c>
      <c r="Z1070" s="13">
        <v>154.22999999999999</v>
      </c>
      <c r="AA1070" s="13">
        <v>0</v>
      </c>
      <c r="AB1070" s="13">
        <v>0</v>
      </c>
      <c r="AC1070" s="53">
        <f t="shared" si="191"/>
        <v>7.7114999999999989E-2</v>
      </c>
      <c r="AD1070" s="69">
        <f>AC1070+(AC1070*(X1070/100))</f>
        <v>1.7029409632953929</v>
      </c>
      <c r="AE1070" s="53">
        <f t="shared" si="192"/>
        <v>1.6258259632953929</v>
      </c>
      <c r="AF1070" s="53">
        <f t="shared" si="193"/>
        <v>2108.3135100763707</v>
      </c>
      <c r="AG1070" s="44">
        <v>221112</v>
      </c>
      <c r="AH1070" s="15" t="s">
        <v>685</v>
      </c>
      <c r="AI1070" s="20"/>
      <c r="AJ1070" s="20"/>
      <c r="AK1070" s="20"/>
      <c r="AL1070" s="20"/>
      <c r="AM1070" s="20"/>
      <c r="AN1070" s="20"/>
      <c r="AO1070" s="20"/>
      <c r="AP1070" s="20"/>
      <c r="AQ1070" s="20"/>
      <c r="AR1070" s="20"/>
      <c r="AS1070" s="20"/>
      <c r="AT1070" s="20"/>
    </row>
    <row r="1071" spans="1:46" ht="26.1" customHeight="1" x14ac:dyDescent="0.25">
      <c r="A1071" s="39" t="s">
        <v>22</v>
      </c>
      <c r="B1071" s="13" t="s">
        <v>260</v>
      </c>
      <c r="C1071" s="13">
        <v>34023</v>
      </c>
      <c r="D1071" s="13" t="s">
        <v>252</v>
      </c>
      <c r="E1071" s="13">
        <v>18068</v>
      </c>
      <c r="F1071" s="13" t="s">
        <v>352</v>
      </c>
      <c r="G1071" s="13" t="s">
        <v>225</v>
      </c>
      <c r="H1071" s="13" t="s">
        <v>229</v>
      </c>
      <c r="I1071" s="4">
        <v>2411</v>
      </c>
      <c r="J1071" s="4">
        <v>4</v>
      </c>
      <c r="K1071" s="14" t="s">
        <v>36</v>
      </c>
      <c r="L1071" s="15" t="s">
        <v>679</v>
      </c>
      <c r="M1071" s="68">
        <v>428.02</v>
      </c>
      <c r="N1071" s="61">
        <v>325.20999999999998</v>
      </c>
      <c r="O1071" s="65">
        <f t="shared" si="186"/>
        <v>0.19384963768115943</v>
      </c>
      <c r="P1071" s="65">
        <f t="shared" si="187"/>
        <v>0.14728713768115942</v>
      </c>
      <c r="Q1071" s="15">
        <v>11.6907358505985</v>
      </c>
      <c r="R1071" s="15">
        <v>112.6383768</v>
      </c>
      <c r="S1071" s="15">
        <f t="shared" si="188"/>
        <v>100.9476409494015</v>
      </c>
      <c r="T1071" s="15">
        <f t="shared" si="189"/>
        <v>863.4840632741998</v>
      </c>
      <c r="U1071" s="15">
        <v>11.039676602696801</v>
      </c>
      <c r="V1071" s="15">
        <v>49.66110956</v>
      </c>
      <c r="W1071" s="15">
        <f t="shared" si="190"/>
        <v>38.621432957303199</v>
      </c>
      <c r="X1071" s="16">
        <f t="shared" si="194"/>
        <v>349.84206827099132</v>
      </c>
      <c r="Y1071" s="13">
        <v>11.65</v>
      </c>
      <c r="Z1071" s="13">
        <v>744.58</v>
      </c>
      <c r="AA1071" s="13">
        <v>11.65</v>
      </c>
      <c r="AB1071" s="13">
        <v>0</v>
      </c>
      <c r="AC1071" s="53">
        <f t="shared" si="191"/>
        <v>0.37229000000000001</v>
      </c>
      <c r="AD1071" s="53">
        <f>AC1071+(AC1071*(X1071/100))</f>
        <v>1.6747170359660737</v>
      </c>
      <c r="AE1071" s="53">
        <f t="shared" si="192"/>
        <v>1.3024270359660737</v>
      </c>
      <c r="AF1071" s="53">
        <f t="shared" si="193"/>
        <v>349.84206827099132</v>
      </c>
      <c r="AG1071" s="44">
        <v>221112</v>
      </c>
      <c r="AH1071" s="15" t="s">
        <v>685</v>
      </c>
      <c r="AI1071" s="20"/>
      <c r="AJ1071" s="20"/>
      <c r="AK1071" s="20"/>
      <c r="AL1071" s="20"/>
      <c r="AM1071" s="20"/>
      <c r="AN1071" s="20"/>
      <c r="AO1071" s="20"/>
      <c r="AP1071" s="20"/>
      <c r="AQ1071" s="20"/>
      <c r="AR1071" s="20"/>
      <c r="AS1071" s="20"/>
      <c r="AT1071" s="20"/>
    </row>
    <row r="1072" spans="1:46" ht="26.1" customHeight="1" x14ac:dyDescent="0.25">
      <c r="A1072" s="39" t="s">
        <v>22</v>
      </c>
      <c r="B1072" s="13" t="s">
        <v>260</v>
      </c>
      <c r="C1072" s="13">
        <v>34023</v>
      </c>
      <c r="D1072" s="13" t="s">
        <v>252</v>
      </c>
      <c r="E1072" s="13">
        <v>18068</v>
      </c>
      <c r="F1072" s="13" t="s">
        <v>365</v>
      </c>
      <c r="G1072" s="13" t="s">
        <v>225</v>
      </c>
      <c r="H1072" s="13" t="s">
        <v>230</v>
      </c>
      <c r="I1072" s="4">
        <v>2411</v>
      </c>
      <c r="J1072" s="4">
        <v>12001</v>
      </c>
      <c r="K1072" s="14" t="s">
        <v>40</v>
      </c>
      <c r="L1072" s="15" t="s">
        <v>679</v>
      </c>
      <c r="M1072" s="68">
        <v>11</v>
      </c>
      <c r="N1072" s="61">
        <v>0</v>
      </c>
      <c r="O1072" s="65">
        <f t="shared" si="186"/>
        <v>4.9818840579710141E-3</v>
      </c>
      <c r="P1072" s="65">
        <f t="shared" si="187"/>
        <v>0</v>
      </c>
      <c r="Q1072" s="15">
        <v>0</v>
      </c>
      <c r="R1072" s="15">
        <v>0</v>
      </c>
      <c r="S1072" s="15">
        <f t="shared" si="188"/>
        <v>0</v>
      </c>
      <c r="T1072" s="15" t="str">
        <f t="shared" si="189"/>
        <v>0.00</v>
      </c>
      <c r="U1072" s="15">
        <v>0</v>
      </c>
      <c r="V1072" s="15">
        <v>0</v>
      </c>
      <c r="W1072" s="15">
        <f t="shared" si="190"/>
        <v>0</v>
      </c>
      <c r="X1072" s="16" t="str">
        <f t="shared" si="194"/>
        <v>0</v>
      </c>
      <c r="Y1072" s="13">
        <v>0</v>
      </c>
      <c r="Z1072" s="13">
        <v>0</v>
      </c>
      <c r="AA1072" s="13">
        <v>0</v>
      </c>
      <c r="AB1072" s="13">
        <v>0</v>
      </c>
      <c r="AC1072" s="53">
        <f t="shared" si="191"/>
        <v>0</v>
      </c>
      <c r="AD1072" s="53" t="str">
        <f>IFERROR((((V1072)/N1072)*24),"0.00")</f>
        <v>0.00</v>
      </c>
      <c r="AE1072" s="53">
        <f t="shared" si="192"/>
        <v>0</v>
      </c>
      <c r="AF1072" s="53" t="str">
        <f t="shared" si="193"/>
        <v>0.00</v>
      </c>
      <c r="AG1072" s="44">
        <v>221112</v>
      </c>
      <c r="AH1072" s="15" t="s">
        <v>682</v>
      </c>
      <c r="AI1072" s="20"/>
      <c r="AJ1072" s="20"/>
      <c r="AK1072" s="20"/>
      <c r="AL1072" s="20"/>
      <c r="AM1072" s="20"/>
      <c r="AN1072" s="20"/>
      <c r="AO1072" s="20"/>
      <c r="AP1072" s="20"/>
      <c r="AQ1072" s="20"/>
      <c r="AR1072" s="20"/>
      <c r="AS1072" s="20"/>
      <c r="AT1072" s="20"/>
    </row>
    <row r="1073" spans="1:46" ht="26.1" customHeight="1" x14ac:dyDescent="0.25">
      <c r="A1073" s="39" t="s">
        <v>22</v>
      </c>
      <c r="B1073" s="13" t="s">
        <v>260</v>
      </c>
      <c r="C1073" s="13">
        <v>34023</v>
      </c>
      <c r="D1073" s="13" t="s">
        <v>252</v>
      </c>
      <c r="E1073" s="13">
        <v>18068</v>
      </c>
      <c r="F1073" s="13" t="s">
        <v>365</v>
      </c>
      <c r="G1073" s="13" t="s">
        <v>225</v>
      </c>
      <c r="H1073" s="13" t="s">
        <v>230</v>
      </c>
      <c r="I1073" s="4">
        <v>2411</v>
      </c>
      <c r="J1073" s="4">
        <v>12001</v>
      </c>
      <c r="K1073" s="14" t="s">
        <v>38</v>
      </c>
      <c r="L1073" s="15" t="s">
        <v>679</v>
      </c>
      <c r="M1073" s="68">
        <v>11</v>
      </c>
      <c r="N1073" s="61">
        <v>0</v>
      </c>
      <c r="O1073" s="65">
        <f t="shared" si="186"/>
        <v>4.9818840579710141E-3</v>
      </c>
      <c r="P1073" s="65">
        <f t="shared" si="187"/>
        <v>0</v>
      </c>
      <c r="Q1073" s="15">
        <v>0.991089659997896</v>
      </c>
      <c r="R1073" s="15">
        <v>0</v>
      </c>
      <c r="S1073" s="15">
        <f t="shared" si="188"/>
        <v>-0.991089659997896</v>
      </c>
      <c r="T1073" s="15">
        <f t="shared" si="189"/>
        <v>-100</v>
      </c>
      <c r="U1073" s="15">
        <v>0.991089659997896</v>
      </c>
      <c r="V1073" s="15">
        <v>0</v>
      </c>
      <c r="W1073" s="15">
        <f t="shared" si="190"/>
        <v>-0.991089659997896</v>
      </c>
      <c r="X1073" s="16">
        <f t="shared" si="194"/>
        <v>-100</v>
      </c>
      <c r="Y1073" s="13">
        <v>0.99</v>
      </c>
      <c r="Z1073" s="13">
        <v>0</v>
      </c>
      <c r="AA1073" s="13">
        <v>0</v>
      </c>
      <c r="AB1073" s="13">
        <v>0</v>
      </c>
      <c r="AC1073" s="53">
        <f t="shared" si="191"/>
        <v>0</v>
      </c>
      <c r="AD1073" s="53" t="str">
        <f>IFERROR((((V1073)/N1073)*24),"0.00")</f>
        <v>0.00</v>
      </c>
      <c r="AE1073" s="53">
        <f t="shared" si="192"/>
        <v>0</v>
      </c>
      <c r="AF1073" s="53" t="str">
        <f t="shared" si="193"/>
        <v>0.00</v>
      </c>
      <c r="AG1073" s="44">
        <v>221112</v>
      </c>
      <c r="AH1073" s="15" t="s">
        <v>682</v>
      </c>
      <c r="AI1073" s="20"/>
      <c r="AJ1073" s="20"/>
      <c r="AK1073" s="20"/>
      <c r="AL1073" s="20"/>
      <c r="AM1073" s="20"/>
      <c r="AN1073" s="20"/>
      <c r="AO1073" s="20"/>
      <c r="AP1073" s="20"/>
      <c r="AQ1073" s="20"/>
      <c r="AR1073" s="20"/>
      <c r="AS1073" s="20"/>
      <c r="AT1073" s="20"/>
    </row>
    <row r="1074" spans="1:46" ht="26.1" customHeight="1" x14ac:dyDescent="0.25">
      <c r="A1074" s="39" t="s">
        <v>22</v>
      </c>
      <c r="B1074" s="13" t="s">
        <v>260</v>
      </c>
      <c r="C1074" s="13">
        <v>34023</v>
      </c>
      <c r="D1074" s="13" t="s">
        <v>252</v>
      </c>
      <c r="E1074" s="13">
        <v>18068</v>
      </c>
      <c r="F1074" s="13" t="s">
        <v>365</v>
      </c>
      <c r="G1074" s="13" t="s">
        <v>225</v>
      </c>
      <c r="H1074" s="13" t="s">
        <v>230</v>
      </c>
      <c r="I1074" s="4">
        <v>2411</v>
      </c>
      <c r="J1074" s="4">
        <v>12001</v>
      </c>
      <c r="K1074" s="14" t="s">
        <v>39</v>
      </c>
      <c r="L1074" s="15" t="s">
        <v>679</v>
      </c>
      <c r="M1074" s="68">
        <v>11</v>
      </c>
      <c r="N1074" s="61">
        <v>0</v>
      </c>
      <c r="O1074" s="65">
        <f t="shared" si="186"/>
        <v>4.9818840579710141E-3</v>
      </c>
      <c r="P1074" s="65">
        <f t="shared" si="187"/>
        <v>0</v>
      </c>
      <c r="Q1074" s="15">
        <v>0.991089659997896</v>
      </c>
      <c r="R1074" s="15">
        <v>0</v>
      </c>
      <c r="S1074" s="15">
        <f t="shared" si="188"/>
        <v>-0.991089659997896</v>
      </c>
      <c r="T1074" s="15">
        <f t="shared" si="189"/>
        <v>-100</v>
      </c>
      <c r="U1074" s="15">
        <v>0.991089659997896</v>
      </c>
      <c r="V1074" s="15">
        <v>0</v>
      </c>
      <c r="W1074" s="15">
        <f t="shared" si="190"/>
        <v>-0.991089659997896</v>
      </c>
      <c r="X1074" s="16">
        <f t="shared" si="194"/>
        <v>-100</v>
      </c>
      <c r="Y1074" s="13">
        <v>0.99</v>
      </c>
      <c r="Z1074" s="13">
        <v>0</v>
      </c>
      <c r="AA1074" s="13">
        <v>0</v>
      </c>
      <c r="AB1074" s="13">
        <v>0</v>
      </c>
      <c r="AC1074" s="53">
        <f t="shared" si="191"/>
        <v>0</v>
      </c>
      <c r="AD1074" s="53" t="str">
        <f>IFERROR((((V1074)/N1074)*24),"0.00")</f>
        <v>0.00</v>
      </c>
      <c r="AE1074" s="53">
        <f t="shared" si="192"/>
        <v>0</v>
      </c>
      <c r="AF1074" s="53" t="str">
        <f t="shared" si="193"/>
        <v>0.00</v>
      </c>
      <c r="AG1074" s="44">
        <v>221112</v>
      </c>
      <c r="AH1074" s="15" t="s">
        <v>682</v>
      </c>
      <c r="AI1074" s="20"/>
      <c r="AJ1074" s="20"/>
      <c r="AK1074" s="20"/>
      <c r="AL1074" s="20"/>
      <c r="AM1074" s="20"/>
      <c r="AN1074" s="20"/>
      <c r="AO1074" s="20"/>
      <c r="AP1074" s="20"/>
      <c r="AQ1074" s="20"/>
      <c r="AR1074" s="20"/>
      <c r="AS1074" s="20"/>
      <c r="AT1074" s="20"/>
    </row>
    <row r="1075" spans="1:46" ht="26.1" customHeight="1" x14ac:dyDescent="0.25">
      <c r="A1075" s="40" t="s">
        <v>22</v>
      </c>
      <c r="B1075" s="13" t="s">
        <v>260</v>
      </c>
      <c r="C1075" s="13">
        <v>34023</v>
      </c>
      <c r="D1075" s="13" t="s">
        <v>252</v>
      </c>
      <c r="E1075" s="13">
        <v>18068</v>
      </c>
      <c r="F1075" s="13" t="s">
        <v>365</v>
      </c>
      <c r="G1075" s="13" t="s">
        <v>225</v>
      </c>
      <c r="H1075" s="13" t="s">
        <v>230</v>
      </c>
      <c r="I1075" s="4">
        <v>2411</v>
      </c>
      <c r="J1075" s="4">
        <v>12001</v>
      </c>
      <c r="K1075" s="13" t="s">
        <v>37</v>
      </c>
      <c r="L1075" s="15" t="s">
        <v>679</v>
      </c>
      <c r="M1075" s="68">
        <v>11</v>
      </c>
      <c r="N1075" s="61">
        <v>0</v>
      </c>
      <c r="O1075" s="65">
        <f t="shared" si="186"/>
        <v>4.9818840579710141E-3</v>
      </c>
      <c r="P1075" s="65">
        <f t="shared" si="187"/>
        <v>0</v>
      </c>
      <c r="Q1075" s="15">
        <v>1.14194999999691</v>
      </c>
      <c r="R1075" s="15">
        <v>0</v>
      </c>
      <c r="S1075" s="15">
        <f t="shared" si="188"/>
        <v>-1.14194999999691</v>
      </c>
      <c r="T1075" s="15">
        <f t="shared" si="189"/>
        <v>-100</v>
      </c>
      <c r="U1075" s="15">
        <v>1.1419499999969047</v>
      </c>
      <c r="V1075" s="15">
        <v>0</v>
      </c>
      <c r="W1075" s="15">
        <f t="shared" si="190"/>
        <v>-1.1419499999969047</v>
      </c>
      <c r="X1075" s="16">
        <f t="shared" si="194"/>
        <v>-100</v>
      </c>
      <c r="Y1075" s="13">
        <v>1.1399999999999999</v>
      </c>
      <c r="Z1075" s="13">
        <v>0</v>
      </c>
      <c r="AA1075" s="13">
        <v>0</v>
      </c>
      <c r="AB1075" s="13">
        <v>0</v>
      </c>
      <c r="AC1075" s="53">
        <f t="shared" si="191"/>
        <v>0</v>
      </c>
      <c r="AD1075" s="53" t="str">
        <f>IFERROR((((V1075)/N1075)*24),"0.00")</f>
        <v>0.00</v>
      </c>
      <c r="AE1075" s="53">
        <f t="shared" si="192"/>
        <v>0</v>
      </c>
      <c r="AF1075" s="53" t="str">
        <f t="shared" si="193"/>
        <v>0.00</v>
      </c>
      <c r="AG1075" s="44">
        <v>221112</v>
      </c>
      <c r="AH1075" s="15" t="s">
        <v>682</v>
      </c>
      <c r="AI1075" s="59"/>
      <c r="AJ1075" s="20"/>
      <c r="AK1075" s="20"/>
      <c r="AL1075" s="20"/>
      <c r="AM1075" s="20"/>
      <c r="AN1075" s="20"/>
      <c r="AO1075" s="20"/>
      <c r="AP1075" s="20"/>
      <c r="AQ1075" s="20"/>
      <c r="AR1075" s="20"/>
      <c r="AS1075" s="20"/>
      <c r="AT1075" s="20"/>
    </row>
    <row r="1076" spans="1:46" ht="26.1" customHeight="1" x14ac:dyDescent="0.25">
      <c r="A1076" s="39" t="s">
        <v>22</v>
      </c>
      <c r="B1076" s="13" t="s">
        <v>260</v>
      </c>
      <c r="C1076" s="13">
        <v>34023</v>
      </c>
      <c r="D1076" s="13" t="s">
        <v>252</v>
      </c>
      <c r="E1076" s="13">
        <v>18068</v>
      </c>
      <c r="F1076" s="13" t="s">
        <v>365</v>
      </c>
      <c r="G1076" s="13" t="s">
        <v>225</v>
      </c>
      <c r="H1076" s="13" t="s">
        <v>230</v>
      </c>
      <c r="I1076" s="4">
        <v>2411</v>
      </c>
      <c r="J1076" s="4">
        <v>12001</v>
      </c>
      <c r="K1076" s="14" t="s">
        <v>34</v>
      </c>
      <c r="L1076" s="15" t="s">
        <v>679</v>
      </c>
      <c r="M1076" s="68">
        <v>11</v>
      </c>
      <c r="N1076" s="61">
        <v>0</v>
      </c>
      <c r="O1076" s="65">
        <f t="shared" si="186"/>
        <v>4.9818840579710141E-3</v>
      </c>
      <c r="P1076" s="65">
        <f t="shared" si="187"/>
        <v>0</v>
      </c>
      <c r="Q1076" s="15">
        <v>0.123879139999737</v>
      </c>
      <c r="R1076" s="15">
        <v>0</v>
      </c>
      <c r="S1076" s="15">
        <f t="shared" si="188"/>
        <v>-0.123879139999737</v>
      </c>
      <c r="T1076" s="15">
        <f t="shared" si="189"/>
        <v>-100</v>
      </c>
      <c r="U1076" s="15">
        <v>0.12387913999973631</v>
      </c>
      <c r="V1076" s="15">
        <v>0</v>
      </c>
      <c r="W1076" s="15">
        <f t="shared" si="190"/>
        <v>-0.12387913999973631</v>
      </c>
      <c r="X1076" s="16">
        <f t="shared" si="194"/>
        <v>-100</v>
      </c>
      <c r="Y1076" s="13">
        <v>0.12</v>
      </c>
      <c r="Z1076" s="13">
        <v>61.93</v>
      </c>
      <c r="AA1076" s="13">
        <v>0</v>
      </c>
      <c r="AB1076" s="13">
        <v>0</v>
      </c>
      <c r="AC1076" s="53">
        <f t="shared" si="191"/>
        <v>3.0964999999999999E-2</v>
      </c>
      <c r="AD1076" s="69">
        <f>AC1076+(AC1076*(X1076/100))</f>
        <v>0</v>
      </c>
      <c r="AE1076" s="53">
        <f t="shared" si="192"/>
        <v>-3.0964999999999999E-2</v>
      </c>
      <c r="AF1076" s="53">
        <f t="shared" si="193"/>
        <v>-100</v>
      </c>
      <c r="AG1076" s="44">
        <v>221112</v>
      </c>
      <c r="AH1076" s="15" t="s">
        <v>682</v>
      </c>
      <c r="AI1076" s="20"/>
      <c r="AJ1076" s="20"/>
      <c r="AK1076" s="20"/>
      <c r="AL1076" s="20"/>
      <c r="AM1076" s="20"/>
      <c r="AN1076" s="20"/>
      <c r="AO1076" s="20"/>
      <c r="AP1076" s="20"/>
      <c r="AQ1076" s="20"/>
      <c r="AR1076" s="20"/>
      <c r="AS1076" s="20"/>
      <c r="AT1076" s="20"/>
    </row>
    <row r="1077" spans="1:46" ht="26.1" customHeight="1" x14ac:dyDescent="0.25">
      <c r="A1077" s="39" t="s">
        <v>22</v>
      </c>
      <c r="B1077" s="13" t="s">
        <v>260</v>
      </c>
      <c r="C1077" s="13">
        <v>34023</v>
      </c>
      <c r="D1077" s="13" t="s">
        <v>252</v>
      </c>
      <c r="E1077" s="13">
        <v>18068</v>
      </c>
      <c r="F1077" s="13" t="s">
        <v>365</v>
      </c>
      <c r="G1077" s="13" t="s">
        <v>225</v>
      </c>
      <c r="H1077" s="13" t="s">
        <v>230</v>
      </c>
      <c r="I1077" s="4">
        <v>2411</v>
      </c>
      <c r="J1077" s="4">
        <v>12001</v>
      </c>
      <c r="K1077" s="14" t="s">
        <v>35</v>
      </c>
      <c r="L1077" s="15" t="s">
        <v>679</v>
      </c>
      <c r="M1077" s="68">
        <v>11</v>
      </c>
      <c r="N1077" s="61">
        <v>0</v>
      </c>
      <c r="O1077" s="65">
        <f t="shared" si="186"/>
        <v>4.9818840579710141E-3</v>
      </c>
      <c r="P1077" s="65">
        <f t="shared" si="187"/>
        <v>0</v>
      </c>
      <c r="Q1077" s="15">
        <v>0.66768085999858195</v>
      </c>
      <c r="R1077" s="15">
        <v>0</v>
      </c>
      <c r="S1077" s="15">
        <f t="shared" si="188"/>
        <v>-0.66768085999858195</v>
      </c>
      <c r="T1077" s="15">
        <f t="shared" si="189"/>
        <v>-100</v>
      </c>
      <c r="U1077" s="15">
        <v>0.66768085999858262</v>
      </c>
      <c r="V1077" s="15">
        <v>0</v>
      </c>
      <c r="W1077" s="15">
        <f t="shared" si="190"/>
        <v>-0.66768085999858262</v>
      </c>
      <c r="X1077" s="16">
        <f t="shared" si="194"/>
        <v>-100</v>
      </c>
      <c r="Y1077" s="13">
        <v>0.67</v>
      </c>
      <c r="Z1077" s="13">
        <v>333.85</v>
      </c>
      <c r="AA1077" s="13">
        <v>0</v>
      </c>
      <c r="AB1077" s="13">
        <v>0</v>
      </c>
      <c r="AC1077" s="53">
        <f t="shared" si="191"/>
        <v>0.16692500000000002</v>
      </c>
      <c r="AD1077" s="69">
        <f>AC1077+(AC1077*(X1077/100))</f>
        <v>0</v>
      </c>
      <c r="AE1077" s="53">
        <f t="shared" si="192"/>
        <v>-0.16692500000000002</v>
      </c>
      <c r="AF1077" s="53">
        <f t="shared" si="193"/>
        <v>-100</v>
      </c>
      <c r="AG1077" s="44">
        <v>221112</v>
      </c>
      <c r="AH1077" s="15" t="s">
        <v>682</v>
      </c>
      <c r="AI1077" s="20"/>
      <c r="AJ1077" s="20"/>
      <c r="AK1077" s="20"/>
      <c r="AL1077" s="20"/>
      <c r="AM1077" s="20"/>
      <c r="AN1077" s="20"/>
      <c r="AO1077" s="20"/>
      <c r="AP1077" s="20"/>
      <c r="AQ1077" s="20"/>
      <c r="AR1077" s="20"/>
      <c r="AS1077" s="20"/>
      <c r="AT1077" s="20"/>
    </row>
    <row r="1078" spans="1:46" ht="26.1" customHeight="1" x14ac:dyDescent="0.25">
      <c r="A1078" s="39" t="s">
        <v>22</v>
      </c>
      <c r="B1078" s="13" t="s">
        <v>260</v>
      </c>
      <c r="C1078" s="13">
        <v>34023</v>
      </c>
      <c r="D1078" s="13" t="s">
        <v>252</v>
      </c>
      <c r="E1078" s="13">
        <v>18068</v>
      </c>
      <c r="F1078" s="13" t="s">
        <v>365</v>
      </c>
      <c r="G1078" s="13" t="s">
        <v>225</v>
      </c>
      <c r="H1078" s="13" t="s">
        <v>230</v>
      </c>
      <c r="I1078" s="4">
        <v>2411</v>
      </c>
      <c r="J1078" s="4">
        <v>12001</v>
      </c>
      <c r="K1078" s="14" t="s">
        <v>36</v>
      </c>
      <c r="L1078" s="15" t="s">
        <v>679</v>
      </c>
      <c r="M1078" s="68">
        <v>11</v>
      </c>
      <c r="N1078" s="61">
        <v>0</v>
      </c>
      <c r="O1078" s="65">
        <f t="shared" si="186"/>
        <v>4.9818840579710141E-3</v>
      </c>
      <c r="P1078" s="65">
        <f t="shared" si="187"/>
        <v>0</v>
      </c>
      <c r="Q1078" s="15">
        <v>6.7847999999897901</v>
      </c>
      <c r="R1078" s="15">
        <v>0</v>
      </c>
      <c r="S1078" s="15">
        <f t="shared" si="188"/>
        <v>-6.7847999999897901</v>
      </c>
      <c r="T1078" s="15">
        <f t="shared" si="189"/>
        <v>-100</v>
      </c>
      <c r="U1078" s="15">
        <v>6.7847999999897901</v>
      </c>
      <c r="V1078" s="15">
        <v>0</v>
      </c>
      <c r="W1078" s="15">
        <f t="shared" si="190"/>
        <v>-6.7847999999897901</v>
      </c>
      <c r="X1078" s="16">
        <f t="shared" si="194"/>
        <v>-100</v>
      </c>
      <c r="Y1078" s="13">
        <v>4.8499999999999996</v>
      </c>
      <c r="Z1078" s="13">
        <v>2422.59</v>
      </c>
      <c r="AA1078" s="13">
        <v>4.8499999999999996</v>
      </c>
      <c r="AB1078" s="13">
        <v>0</v>
      </c>
      <c r="AC1078" s="53">
        <f t="shared" si="191"/>
        <v>1.211295</v>
      </c>
      <c r="AD1078" s="53">
        <f>AC1078+(AC1078*(X1078/100))</f>
        <v>0</v>
      </c>
      <c r="AE1078" s="53">
        <f t="shared" si="192"/>
        <v>-1.211295</v>
      </c>
      <c r="AF1078" s="53">
        <f t="shared" si="193"/>
        <v>-100</v>
      </c>
      <c r="AG1078" s="44">
        <v>221112</v>
      </c>
      <c r="AH1078" s="15" t="s">
        <v>682</v>
      </c>
      <c r="AI1078" s="20"/>
      <c r="AJ1078" s="20"/>
      <c r="AK1078" s="20"/>
      <c r="AL1078" s="20"/>
      <c r="AM1078" s="20"/>
      <c r="AN1078" s="20"/>
      <c r="AO1078" s="20"/>
      <c r="AP1078" s="20"/>
      <c r="AQ1078" s="20"/>
      <c r="AR1078" s="20"/>
      <c r="AS1078" s="20"/>
      <c r="AT1078" s="20"/>
    </row>
    <row r="1079" spans="1:46" ht="26.1" customHeight="1" x14ac:dyDescent="0.25">
      <c r="A1079" s="39" t="s">
        <v>27</v>
      </c>
      <c r="B1079" s="13" t="s">
        <v>24</v>
      </c>
      <c r="C1079" s="13">
        <v>34011</v>
      </c>
      <c r="D1079" s="13" t="s">
        <v>251</v>
      </c>
      <c r="E1079" s="13">
        <v>75476</v>
      </c>
      <c r="F1079" s="13" t="s">
        <v>271</v>
      </c>
      <c r="G1079" s="13" t="s">
        <v>231</v>
      </c>
      <c r="H1079" s="13" t="s">
        <v>232</v>
      </c>
      <c r="I1079" s="4">
        <v>7288</v>
      </c>
      <c r="J1079" s="4">
        <v>1</v>
      </c>
      <c r="K1079" s="14" t="s">
        <v>40</v>
      </c>
      <c r="L1079" s="15" t="s">
        <v>679</v>
      </c>
      <c r="M1079" s="68">
        <v>275.26</v>
      </c>
      <c r="N1079" s="61">
        <v>367.08</v>
      </c>
      <c r="O1079" s="65">
        <f t="shared" si="186"/>
        <v>0.12466485507246376</v>
      </c>
      <c r="P1079" s="65">
        <f t="shared" si="187"/>
        <v>0.16624999999999998</v>
      </c>
      <c r="Q1079" s="15">
        <v>1.31207274439604</v>
      </c>
      <c r="R1079" s="15">
        <v>0.79127793099999999</v>
      </c>
      <c r="S1079" s="15">
        <f t="shared" si="188"/>
        <v>-0.52079481339604006</v>
      </c>
      <c r="T1079" s="15">
        <f t="shared" si="189"/>
        <v>-39.692525861877193</v>
      </c>
      <c r="U1079" s="15">
        <v>0.693154293310832</v>
      </c>
      <c r="V1079" s="15">
        <v>0.41940858199999997</v>
      </c>
      <c r="W1079" s="15">
        <f t="shared" si="190"/>
        <v>-0.27374571131083203</v>
      </c>
      <c r="X1079" s="16">
        <f t="shared" si="194"/>
        <v>-39.492752761191646</v>
      </c>
      <c r="Y1079" s="13">
        <v>1.31</v>
      </c>
      <c r="Z1079" s="13">
        <v>0</v>
      </c>
      <c r="AA1079" s="13">
        <v>0</v>
      </c>
      <c r="AB1079" s="13">
        <v>0</v>
      </c>
      <c r="AC1079" s="53">
        <f t="shared" si="191"/>
        <v>0</v>
      </c>
      <c r="AD1079" s="53">
        <f>IFERROR((((V1079)/N1079)*24),"0.00")</f>
        <v>2.742128682576005E-2</v>
      </c>
      <c r="AE1079" s="53">
        <f t="shared" si="192"/>
        <v>2.742128682576005E-2</v>
      </c>
      <c r="AF1079" s="53" t="str">
        <f t="shared" si="193"/>
        <v>0.00</v>
      </c>
      <c r="AG1079" s="44">
        <v>221112</v>
      </c>
      <c r="AH1079" s="15" t="s">
        <v>682</v>
      </c>
      <c r="AI1079" s="20"/>
      <c r="AJ1079" s="20"/>
      <c r="AK1079" s="20"/>
      <c r="AL1079" s="20"/>
      <c r="AM1079" s="20"/>
      <c r="AN1079" s="20"/>
      <c r="AO1079" s="20"/>
      <c r="AP1079" s="20"/>
      <c r="AQ1079" s="20"/>
      <c r="AR1079" s="20"/>
      <c r="AS1079" s="20"/>
      <c r="AT1079" s="20"/>
    </row>
    <row r="1080" spans="1:46" ht="26.1" customHeight="1" x14ac:dyDescent="0.25">
      <c r="A1080" s="39" t="s">
        <v>27</v>
      </c>
      <c r="B1080" s="13" t="s">
        <v>24</v>
      </c>
      <c r="C1080" s="13">
        <v>34011</v>
      </c>
      <c r="D1080" s="13" t="s">
        <v>251</v>
      </c>
      <c r="E1080" s="13">
        <v>75476</v>
      </c>
      <c r="F1080" s="13" t="s">
        <v>271</v>
      </c>
      <c r="G1080" s="13" t="s">
        <v>231</v>
      </c>
      <c r="H1080" s="13" t="s">
        <v>232</v>
      </c>
      <c r="I1080" s="4">
        <v>7288</v>
      </c>
      <c r="J1080" s="4">
        <v>1</v>
      </c>
      <c r="K1080" s="14" t="s">
        <v>38</v>
      </c>
      <c r="L1080" s="15" t="s">
        <v>679</v>
      </c>
      <c r="M1080" s="68">
        <v>275.26</v>
      </c>
      <c r="N1080" s="61">
        <v>367.08</v>
      </c>
      <c r="O1080" s="65">
        <f t="shared" si="186"/>
        <v>0.12466485507246376</v>
      </c>
      <c r="P1080" s="65">
        <f t="shared" si="187"/>
        <v>0.16624999999999998</v>
      </c>
      <c r="Q1080" s="15">
        <v>2.2378903575363469</v>
      </c>
      <c r="R1080" s="15">
        <v>1.349615148</v>
      </c>
      <c r="S1080" s="15">
        <f t="shared" si="188"/>
        <v>-0.88827520953634687</v>
      </c>
      <c r="T1080" s="15">
        <f t="shared" si="189"/>
        <v>-39.692525889169701</v>
      </c>
      <c r="U1080" s="15">
        <v>1.1822540449152246</v>
      </c>
      <c r="V1080" s="15">
        <v>0.71534937799999998</v>
      </c>
      <c r="W1080" s="15">
        <f t="shared" si="190"/>
        <v>-0.46690466691522459</v>
      </c>
      <c r="X1080" s="16">
        <f t="shared" si="194"/>
        <v>-39.492752756765128</v>
      </c>
      <c r="Y1080" s="13">
        <v>2.2400000000000002</v>
      </c>
      <c r="Z1080" s="13">
        <v>0</v>
      </c>
      <c r="AA1080" s="13">
        <v>0</v>
      </c>
      <c r="AB1080" s="13">
        <v>0</v>
      </c>
      <c r="AC1080" s="53">
        <f t="shared" si="191"/>
        <v>0</v>
      </c>
      <c r="AD1080" s="53">
        <f>IFERROR((((V1080)/N1080)*24),"0.00")</f>
        <v>4.6770145668519128E-2</v>
      </c>
      <c r="AE1080" s="53">
        <f t="shared" si="192"/>
        <v>4.6770145668519128E-2</v>
      </c>
      <c r="AF1080" s="53" t="str">
        <f t="shared" si="193"/>
        <v>0.00</v>
      </c>
      <c r="AG1080" s="44">
        <v>221112</v>
      </c>
      <c r="AH1080" s="15" t="s">
        <v>682</v>
      </c>
      <c r="AI1080" s="20"/>
      <c r="AJ1080" s="20"/>
      <c r="AK1080" s="20"/>
      <c r="AL1080" s="20"/>
      <c r="AM1080" s="20"/>
      <c r="AN1080" s="20"/>
      <c r="AO1080" s="20"/>
      <c r="AP1080" s="20"/>
      <c r="AQ1080" s="20"/>
      <c r="AR1080" s="20"/>
      <c r="AS1080" s="20"/>
      <c r="AT1080" s="20"/>
    </row>
    <row r="1081" spans="1:46" ht="26.1" customHeight="1" x14ac:dyDescent="0.25">
      <c r="A1081" s="39" t="s">
        <v>27</v>
      </c>
      <c r="B1081" s="13" t="s">
        <v>24</v>
      </c>
      <c r="C1081" s="13">
        <v>34011</v>
      </c>
      <c r="D1081" s="13" t="s">
        <v>251</v>
      </c>
      <c r="E1081" s="13">
        <v>75476</v>
      </c>
      <c r="F1081" s="13" t="s">
        <v>271</v>
      </c>
      <c r="G1081" s="13" t="s">
        <v>231</v>
      </c>
      <c r="H1081" s="13" t="s">
        <v>232</v>
      </c>
      <c r="I1081" s="4">
        <v>7288</v>
      </c>
      <c r="J1081" s="4">
        <v>1</v>
      </c>
      <c r="K1081" s="14" t="s">
        <v>39</v>
      </c>
      <c r="L1081" s="15" t="s">
        <v>679</v>
      </c>
      <c r="M1081" s="68">
        <v>275.26</v>
      </c>
      <c r="N1081" s="61">
        <v>367.08</v>
      </c>
      <c r="O1081" s="65">
        <f t="shared" si="186"/>
        <v>0.12466485507246376</v>
      </c>
      <c r="P1081" s="65">
        <f t="shared" si="187"/>
        <v>0.16624999999999998</v>
      </c>
      <c r="Q1081" s="15">
        <v>2.2378903575363469</v>
      </c>
      <c r="R1081" s="15">
        <v>1.349615148</v>
      </c>
      <c r="S1081" s="15">
        <f t="shared" si="188"/>
        <v>-0.88827520953634687</v>
      </c>
      <c r="T1081" s="15">
        <f t="shared" si="189"/>
        <v>-39.692525889169701</v>
      </c>
      <c r="U1081" s="15">
        <v>1.1822540449152246</v>
      </c>
      <c r="V1081" s="15">
        <v>0.71534937799999998</v>
      </c>
      <c r="W1081" s="15">
        <f t="shared" si="190"/>
        <v>-0.46690466691522459</v>
      </c>
      <c r="X1081" s="16">
        <f t="shared" si="194"/>
        <v>-39.492752756765128</v>
      </c>
      <c r="Y1081" s="13">
        <v>2.2400000000000002</v>
      </c>
      <c r="Z1081" s="13">
        <v>0</v>
      </c>
      <c r="AA1081" s="13">
        <v>0</v>
      </c>
      <c r="AB1081" s="13">
        <v>0</v>
      </c>
      <c r="AC1081" s="53">
        <f t="shared" si="191"/>
        <v>0</v>
      </c>
      <c r="AD1081" s="53">
        <f>IFERROR((((V1081)/N1081)*24),"0.00")</f>
        <v>4.6770145668519128E-2</v>
      </c>
      <c r="AE1081" s="53">
        <f t="shared" si="192"/>
        <v>4.6770145668519128E-2</v>
      </c>
      <c r="AF1081" s="53" t="str">
        <f t="shared" si="193"/>
        <v>0.00</v>
      </c>
      <c r="AG1081" s="44">
        <v>221112</v>
      </c>
      <c r="AH1081" s="15" t="s">
        <v>682</v>
      </c>
      <c r="AI1081" s="20"/>
      <c r="AJ1081" s="20"/>
      <c r="AK1081" s="20"/>
      <c r="AL1081" s="20"/>
      <c r="AM1081" s="20"/>
      <c r="AN1081" s="20"/>
      <c r="AO1081" s="20"/>
      <c r="AP1081" s="20"/>
      <c r="AQ1081" s="20"/>
      <c r="AR1081" s="20"/>
      <c r="AS1081" s="20"/>
      <c r="AT1081" s="20"/>
    </row>
    <row r="1082" spans="1:46" ht="26.1" customHeight="1" x14ac:dyDescent="0.25">
      <c r="A1082" s="39" t="s">
        <v>27</v>
      </c>
      <c r="B1082" s="13" t="s">
        <v>24</v>
      </c>
      <c r="C1082" s="13">
        <v>34011</v>
      </c>
      <c r="D1082" s="13" t="s">
        <v>251</v>
      </c>
      <c r="E1082" s="13">
        <v>75476</v>
      </c>
      <c r="F1082" s="13" t="s">
        <v>271</v>
      </c>
      <c r="G1082" s="13" t="s">
        <v>231</v>
      </c>
      <c r="H1082" s="13" t="s">
        <v>232</v>
      </c>
      <c r="I1082" s="4">
        <v>7288</v>
      </c>
      <c r="J1082" s="4">
        <v>1</v>
      </c>
      <c r="K1082" s="14" t="s">
        <v>37</v>
      </c>
      <c r="L1082" s="15" t="s">
        <v>679</v>
      </c>
      <c r="M1082" s="68">
        <v>275.26</v>
      </c>
      <c r="N1082" s="61">
        <v>367.08</v>
      </c>
      <c r="O1082" s="65">
        <f t="shared" si="186"/>
        <v>0.12466485507246376</v>
      </c>
      <c r="P1082" s="65">
        <f t="shared" si="187"/>
        <v>0.16624999999999998</v>
      </c>
      <c r="Q1082" s="15">
        <v>0.50384311064841902</v>
      </c>
      <c r="R1082" s="15">
        <v>7.8465996999999996E-2</v>
      </c>
      <c r="S1082" s="15">
        <f t="shared" si="188"/>
        <v>-0.42537711364841901</v>
      </c>
      <c r="T1082" s="15">
        <f t="shared" si="189"/>
        <v>-84.426501952360027</v>
      </c>
      <c r="U1082" s="15">
        <v>0.26617504005977111</v>
      </c>
      <c r="V1082" s="15">
        <v>4.1590080000000001E-2</v>
      </c>
      <c r="W1082" s="15">
        <f t="shared" si="190"/>
        <v>-0.2245849600597711</v>
      </c>
      <c r="X1082" s="16">
        <f t="shared" si="194"/>
        <v>-84.3749135942045</v>
      </c>
      <c r="Y1082" s="13">
        <v>0.53</v>
      </c>
      <c r="Z1082" s="13">
        <v>0</v>
      </c>
      <c r="AA1082" s="13">
        <v>0</v>
      </c>
      <c r="AB1082" s="13">
        <v>0</v>
      </c>
      <c r="AC1082" s="53">
        <f t="shared" si="191"/>
        <v>0</v>
      </c>
      <c r="AD1082" s="53">
        <f>IFERROR((((V1082)/N1082)*24),"0.00")</f>
        <v>2.7191945080091537E-3</v>
      </c>
      <c r="AE1082" s="53">
        <f t="shared" si="192"/>
        <v>2.7191945080091537E-3</v>
      </c>
      <c r="AF1082" s="53" t="str">
        <f t="shared" si="193"/>
        <v>0.00</v>
      </c>
      <c r="AG1082" s="44">
        <v>221112</v>
      </c>
      <c r="AH1082" s="15" t="s">
        <v>682</v>
      </c>
      <c r="AI1082" s="20"/>
      <c r="AJ1082" s="20"/>
      <c r="AK1082" s="20"/>
      <c r="AL1082" s="20"/>
      <c r="AM1082" s="20"/>
      <c r="AN1082" s="20"/>
      <c r="AO1082" s="20"/>
      <c r="AP1082" s="20"/>
      <c r="AQ1082" s="20"/>
      <c r="AR1082" s="20"/>
      <c r="AS1082" s="20"/>
      <c r="AT1082" s="20"/>
    </row>
    <row r="1083" spans="1:46" ht="26.1" customHeight="1" x14ac:dyDescent="0.25">
      <c r="A1083" s="39" t="s">
        <v>27</v>
      </c>
      <c r="B1083" s="13" t="s">
        <v>24</v>
      </c>
      <c r="C1083" s="13">
        <v>34011</v>
      </c>
      <c r="D1083" s="13" t="s">
        <v>251</v>
      </c>
      <c r="E1083" s="13">
        <v>75476</v>
      </c>
      <c r="F1083" s="13" t="s">
        <v>271</v>
      </c>
      <c r="G1083" s="13" t="s">
        <v>231</v>
      </c>
      <c r="H1083" s="13" t="s">
        <v>232</v>
      </c>
      <c r="I1083" s="4">
        <v>7288</v>
      </c>
      <c r="J1083" s="4">
        <v>1</v>
      </c>
      <c r="K1083" s="14" t="s">
        <v>35</v>
      </c>
      <c r="L1083" s="15" t="s">
        <v>679</v>
      </c>
      <c r="M1083" s="68">
        <v>275.26</v>
      </c>
      <c r="N1083" s="61">
        <v>367.08</v>
      </c>
      <c r="O1083" s="65">
        <f t="shared" si="186"/>
        <v>0.12466485507246376</v>
      </c>
      <c r="P1083" s="65">
        <f t="shared" si="187"/>
        <v>0.16624999999999998</v>
      </c>
      <c r="Q1083" s="15">
        <v>8.9212024524268987</v>
      </c>
      <c r="R1083" s="15">
        <v>5.3801518599999998</v>
      </c>
      <c r="S1083" s="15">
        <f t="shared" si="188"/>
        <v>-3.5410505924268989</v>
      </c>
      <c r="T1083" s="15">
        <f t="shared" si="189"/>
        <v>-39.692525882131527</v>
      </c>
      <c r="U1083" s="15">
        <v>4.7129778495942114</v>
      </c>
      <c r="V1083" s="15">
        <v>2.8516931609999996</v>
      </c>
      <c r="W1083" s="15">
        <f t="shared" si="190"/>
        <v>-1.8612846885942118</v>
      </c>
      <c r="X1083" s="16">
        <f t="shared" si="194"/>
        <v>-39.492752734971347</v>
      </c>
      <c r="Y1083" s="13">
        <v>8.92</v>
      </c>
      <c r="Z1083" s="13">
        <v>0.34</v>
      </c>
      <c r="AA1083" s="13">
        <v>0</v>
      </c>
      <c r="AB1083" s="13">
        <v>0.29000000000000004</v>
      </c>
      <c r="AC1083" s="53">
        <f t="shared" si="191"/>
        <v>1.7000000000000001E-4</v>
      </c>
      <c r="AD1083" s="53">
        <f>IFERROR((((V1083)/N1083)*24),"0.00")</f>
        <v>0.18644610402092185</v>
      </c>
      <c r="AE1083" s="53">
        <f t="shared" si="192"/>
        <v>0.18627610402092185</v>
      </c>
      <c r="AF1083" s="53">
        <f t="shared" si="193"/>
        <v>109574.17883583637</v>
      </c>
      <c r="AG1083" s="44">
        <v>221112</v>
      </c>
      <c r="AH1083" s="15" t="s">
        <v>682</v>
      </c>
      <c r="AI1083" s="20"/>
      <c r="AJ1083" s="20"/>
      <c r="AK1083" s="20"/>
      <c r="AL1083" s="20"/>
      <c r="AM1083" s="20"/>
      <c r="AN1083" s="20"/>
      <c r="AO1083" s="20"/>
      <c r="AP1083" s="20"/>
      <c r="AQ1083" s="20"/>
      <c r="AR1083" s="20"/>
      <c r="AS1083" s="20"/>
      <c r="AT1083" s="20"/>
    </row>
    <row r="1084" spans="1:46" ht="26.1" customHeight="1" x14ac:dyDescent="0.25">
      <c r="A1084" s="39" t="s">
        <v>27</v>
      </c>
      <c r="B1084" s="13" t="s">
        <v>24</v>
      </c>
      <c r="C1084" s="13">
        <v>34011</v>
      </c>
      <c r="D1084" s="13" t="s">
        <v>251</v>
      </c>
      <c r="E1084" s="13">
        <v>75476</v>
      </c>
      <c r="F1084" s="13" t="s">
        <v>271</v>
      </c>
      <c r="G1084" s="13" t="s">
        <v>231</v>
      </c>
      <c r="H1084" s="13" t="s">
        <v>232</v>
      </c>
      <c r="I1084" s="4">
        <v>7288</v>
      </c>
      <c r="J1084" s="4">
        <v>1</v>
      </c>
      <c r="K1084" s="14" t="s">
        <v>34</v>
      </c>
      <c r="L1084" s="15" t="s">
        <v>679</v>
      </c>
      <c r="M1084" s="68">
        <v>275.26</v>
      </c>
      <c r="N1084" s="61">
        <v>367.08</v>
      </c>
      <c r="O1084" s="65">
        <f t="shared" si="186"/>
        <v>0.12466485507246376</v>
      </c>
      <c r="P1084" s="65">
        <f t="shared" si="187"/>
        <v>0.16624999999999998</v>
      </c>
      <c r="Q1084" s="15">
        <v>0.44020517691848748</v>
      </c>
      <c r="R1084" s="15">
        <v>0.26547662300000002</v>
      </c>
      <c r="S1084" s="15">
        <f t="shared" si="188"/>
        <v>-0.17472855391848746</v>
      </c>
      <c r="T1084" s="15">
        <f t="shared" si="189"/>
        <v>-39.692525912943054</v>
      </c>
      <c r="U1084" s="15">
        <v>0.23255578596685131</v>
      </c>
      <c r="V1084" s="15">
        <v>0.14071310300000001</v>
      </c>
      <c r="W1084" s="15">
        <f t="shared" si="190"/>
        <v>-9.1842682966851302E-2</v>
      </c>
      <c r="X1084" s="16">
        <f t="shared" si="194"/>
        <v>-39.492753355937843</v>
      </c>
      <c r="Y1084" s="13">
        <v>0.44</v>
      </c>
      <c r="Z1084" s="13">
        <v>15.35</v>
      </c>
      <c r="AA1084" s="13">
        <v>0</v>
      </c>
      <c r="AB1084" s="13">
        <v>0</v>
      </c>
      <c r="AC1084" s="53">
        <f t="shared" si="191"/>
        <v>7.6749999999999995E-3</v>
      </c>
      <c r="AD1084" s="69">
        <f>AC1084+(AC1084*(X1084/100))</f>
        <v>4.6439311799317705E-3</v>
      </c>
      <c r="AE1084" s="53">
        <f t="shared" si="192"/>
        <v>-3.0310688200682291E-3</v>
      </c>
      <c r="AF1084" s="53">
        <f t="shared" si="193"/>
        <v>-39.492753355937843</v>
      </c>
      <c r="AG1084" s="44">
        <v>221112</v>
      </c>
      <c r="AH1084" s="15" t="s">
        <v>682</v>
      </c>
      <c r="AI1084" s="20"/>
      <c r="AJ1084" s="20"/>
      <c r="AK1084" s="20"/>
      <c r="AL1084" s="20"/>
      <c r="AM1084" s="20"/>
      <c r="AN1084" s="20"/>
      <c r="AO1084" s="20"/>
      <c r="AP1084" s="20"/>
      <c r="AQ1084" s="20"/>
      <c r="AR1084" s="20"/>
      <c r="AS1084" s="20"/>
      <c r="AT1084" s="20"/>
    </row>
    <row r="1085" spans="1:46" ht="26.1" customHeight="1" x14ac:dyDescent="0.25">
      <c r="A1085" s="39" t="s">
        <v>27</v>
      </c>
      <c r="B1085" s="13" t="s">
        <v>24</v>
      </c>
      <c r="C1085" s="13">
        <v>34011</v>
      </c>
      <c r="D1085" s="13" t="s">
        <v>251</v>
      </c>
      <c r="E1085" s="13">
        <v>75476</v>
      </c>
      <c r="F1085" s="13" t="s">
        <v>271</v>
      </c>
      <c r="G1085" s="13" t="s">
        <v>231</v>
      </c>
      <c r="H1085" s="13" t="s">
        <v>232</v>
      </c>
      <c r="I1085" s="4">
        <v>7288</v>
      </c>
      <c r="J1085" s="4">
        <v>1</v>
      </c>
      <c r="K1085" s="14" t="s">
        <v>36</v>
      </c>
      <c r="L1085" s="15" t="s">
        <v>679</v>
      </c>
      <c r="M1085" s="68">
        <v>275.26</v>
      </c>
      <c r="N1085" s="61">
        <v>367.08</v>
      </c>
      <c r="O1085" s="65">
        <f t="shared" si="186"/>
        <v>0.12466485507246376</v>
      </c>
      <c r="P1085" s="65">
        <f t="shared" si="187"/>
        <v>0.16624999999999998</v>
      </c>
      <c r="Q1085" s="15">
        <v>34.683272307473629</v>
      </c>
      <c r="R1085" s="15">
        <v>13.077666168</v>
      </c>
      <c r="S1085" s="15">
        <f t="shared" si="188"/>
        <v>-21.605606139473629</v>
      </c>
      <c r="T1085" s="15">
        <f t="shared" si="189"/>
        <v>-62.294024473630785</v>
      </c>
      <c r="U1085" s="15">
        <v>18.767373385270254</v>
      </c>
      <c r="V1085" s="15">
        <v>6.9316800199999999</v>
      </c>
      <c r="W1085" s="15">
        <f t="shared" si="190"/>
        <v>-11.835693365270254</v>
      </c>
      <c r="X1085" s="16">
        <f t="shared" si="194"/>
        <v>-63.065262902264237</v>
      </c>
      <c r="Y1085" s="13">
        <v>36.869999999999997</v>
      </c>
      <c r="Z1085" s="13">
        <v>1244.47</v>
      </c>
      <c r="AA1085" s="13">
        <v>26.57</v>
      </c>
      <c r="AB1085" s="13">
        <v>0</v>
      </c>
      <c r="AC1085" s="53">
        <f t="shared" si="191"/>
        <v>0.62223499999999998</v>
      </c>
      <c r="AD1085" s="53">
        <f>AC1085+(AC1085*(X1085/100))</f>
        <v>0.22982086138009611</v>
      </c>
      <c r="AE1085" s="53">
        <f t="shared" si="192"/>
        <v>-0.39241413861990387</v>
      </c>
      <c r="AF1085" s="53">
        <f t="shared" si="193"/>
        <v>-63.065262902264237</v>
      </c>
      <c r="AG1085" s="44">
        <v>221112</v>
      </c>
      <c r="AH1085" s="15" t="s">
        <v>682</v>
      </c>
      <c r="AI1085" s="20"/>
      <c r="AJ1085" s="20"/>
      <c r="AK1085" s="20"/>
      <c r="AL1085" s="20"/>
      <c r="AM1085" s="20"/>
      <c r="AN1085" s="20"/>
      <c r="AO1085" s="20"/>
      <c r="AP1085" s="20"/>
      <c r="AQ1085" s="20"/>
      <c r="AR1085" s="20"/>
      <c r="AS1085" s="20"/>
      <c r="AT1085" s="20"/>
    </row>
    <row r="1086" spans="1:46" ht="26.1" customHeight="1" x14ac:dyDescent="0.25">
      <c r="A1086" s="39" t="s">
        <v>43</v>
      </c>
      <c r="B1086" s="13" t="s">
        <v>256</v>
      </c>
      <c r="C1086" s="13">
        <v>34015</v>
      </c>
      <c r="D1086" s="13" t="s">
        <v>251</v>
      </c>
      <c r="E1086" s="13">
        <v>55781</v>
      </c>
      <c r="F1086" s="13" t="s">
        <v>611</v>
      </c>
      <c r="G1086" s="13" t="s">
        <v>233</v>
      </c>
      <c r="H1086" s="13" t="s">
        <v>234</v>
      </c>
      <c r="I1086" s="4">
        <v>50561</v>
      </c>
      <c r="J1086" s="4">
        <v>1</v>
      </c>
      <c r="K1086" s="14" t="s">
        <v>40</v>
      </c>
      <c r="L1086" s="15" t="s">
        <v>679</v>
      </c>
      <c r="M1086" s="68">
        <v>696.87</v>
      </c>
      <c r="N1086" s="61">
        <v>2000.14</v>
      </c>
      <c r="O1086" s="65">
        <f t="shared" si="186"/>
        <v>0.31561141304347828</v>
      </c>
      <c r="P1086" s="65">
        <f t="shared" si="187"/>
        <v>0.9058605072463769</v>
      </c>
      <c r="Q1086" s="15">
        <v>2.1739547525605785</v>
      </c>
      <c r="R1086" s="15">
        <v>3.3867450379999999</v>
      </c>
      <c r="S1086" s="15">
        <f t="shared" si="188"/>
        <v>1.2127902854394215</v>
      </c>
      <c r="T1086" s="15">
        <f t="shared" si="189"/>
        <v>55.787282785483193</v>
      </c>
      <c r="U1086" s="15">
        <v>1.5417216715007696</v>
      </c>
      <c r="V1086" s="15">
        <v>2.4567922699999998</v>
      </c>
      <c r="W1086" s="15">
        <f t="shared" si="190"/>
        <v>0.91507059849923023</v>
      </c>
      <c r="X1086" s="16">
        <f t="shared" si="194"/>
        <v>59.353813039967605</v>
      </c>
      <c r="Y1086" s="13">
        <v>2.1799999999999997</v>
      </c>
      <c r="Z1086" s="13">
        <v>0</v>
      </c>
      <c r="AA1086" s="13">
        <v>0</v>
      </c>
      <c r="AB1086" s="13">
        <v>0</v>
      </c>
      <c r="AC1086" s="53">
        <f t="shared" si="191"/>
        <v>0</v>
      </c>
      <c r="AD1086" s="53">
        <f t="shared" ref="AD1086:AD1095" si="195">IFERROR((((V1086)/N1086)*24),"0.00")</f>
        <v>2.9479443678942469E-2</v>
      </c>
      <c r="AE1086" s="53">
        <f t="shared" si="192"/>
        <v>2.9479443678942469E-2</v>
      </c>
      <c r="AF1086" s="53" t="str">
        <f t="shared" si="193"/>
        <v>0.00</v>
      </c>
      <c r="AG1086" s="44" t="s">
        <v>681</v>
      </c>
      <c r="AH1086" s="15" t="s">
        <v>683</v>
      </c>
      <c r="AI1086" s="20"/>
      <c r="AJ1086" s="20"/>
      <c r="AK1086" s="20"/>
      <c r="AL1086" s="20"/>
      <c r="AM1086" s="20"/>
      <c r="AN1086" s="20"/>
      <c r="AO1086" s="20"/>
      <c r="AP1086" s="20"/>
      <c r="AQ1086" s="20"/>
      <c r="AR1086" s="20"/>
      <c r="AS1086" s="20"/>
      <c r="AT1086" s="20"/>
    </row>
    <row r="1087" spans="1:46" ht="26.1" customHeight="1" x14ac:dyDescent="0.25">
      <c r="A1087" s="39" t="s">
        <v>43</v>
      </c>
      <c r="B1087" s="13" t="s">
        <v>256</v>
      </c>
      <c r="C1087" s="13">
        <v>34015</v>
      </c>
      <c r="D1087" s="13" t="s">
        <v>251</v>
      </c>
      <c r="E1087" s="13">
        <v>55781</v>
      </c>
      <c r="F1087" s="13" t="s">
        <v>611</v>
      </c>
      <c r="G1087" s="13" t="s">
        <v>233</v>
      </c>
      <c r="H1087" s="13" t="s">
        <v>234</v>
      </c>
      <c r="I1087" s="4">
        <v>50561</v>
      </c>
      <c r="J1087" s="4">
        <v>1</v>
      </c>
      <c r="K1087" s="14" t="s">
        <v>38</v>
      </c>
      <c r="L1087" s="15" t="s">
        <v>679</v>
      </c>
      <c r="M1087" s="68">
        <v>696.87</v>
      </c>
      <c r="N1087" s="61">
        <v>2000.14</v>
      </c>
      <c r="O1087" s="65">
        <f t="shared" si="186"/>
        <v>0.31561141304347828</v>
      </c>
      <c r="P1087" s="65">
        <f t="shared" si="187"/>
        <v>0.9058605072463769</v>
      </c>
      <c r="Q1087" s="15">
        <v>4.0404633963467091</v>
      </c>
      <c r="R1087" s="15">
        <v>6.2945281369999995</v>
      </c>
      <c r="S1087" s="15">
        <f t="shared" si="188"/>
        <v>2.2540647406532903</v>
      </c>
      <c r="T1087" s="15">
        <f t="shared" si="189"/>
        <v>55.787282782746203</v>
      </c>
      <c r="U1087" s="15">
        <v>2.8654092150336608</v>
      </c>
      <c r="V1087" s="15">
        <v>4.5661388399999998</v>
      </c>
      <c r="W1087" s="15">
        <f t="shared" si="190"/>
        <v>1.7007296249663391</v>
      </c>
      <c r="X1087" s="16">
        <f t="shared" si="194"/>
        <v>59.353812922890327</v>
      </c>
      <c r="Y1087" s="13">
        <v>4.04</v>
      </c>
      <c r="Z1087" s="13">
        <v>0</v>
      </c>
      <c r="AA1087" s="13">
        <v>0</v>
      </c>
      <c r="AB1087" s="13">
        <v>0</v>
      </c>
      <c r="AC1087" s="53">
        <f t="shared" si="191"/>
        <v>0</v>
      </c>
      <c r="AD1087" s="53">
        <f t="shared" si="195"/>
        <v>5.478983079184456E-2</v>
      </c>
      <c r="AE1087" s="53">
        <f t="shared" si="192"/>
        <v>5.478983079184456E-2</v>
      </c>
      <c r="AF1087" s="53" t="str">
        <f t="shared" si="193"/>
        <v>0.00</v>
      </c>
      <c r="AG1087" s="44" t="s">
        <v>681</v>
      </c>
      <c r="AH1087" s="15" t="s">
        <v>683</v>
      </c>
      <c r="AI1087" s="20"/>
      <c r="AJ1087" s="20"/>
      <c r="AK1087" s="20"/>
      <c r="AL1087" s="20"/>
      <c r="AM1087" s="20"/>
      <c r="AN1087" s="20"/>
      <c r="AO1087" s="20"/>
      <c r="AP1087" s="20"/>
      <c r="AQ1087" s="20"/>
      <c r="AR1087" s="20"/>
      <c r="AS1087" s="20"/>
      <c r="AT1087" s="20"/>
    </row>
    <row r="1088" spans="1:46" ht="26.1" customHeight="1" x14ac:dyDescent="0.25">
      <c r="A1088" s="39" t="s">
        <v>43</v>
      </c>
      <c r="B1088" s="13" t="s">
        <v>256</v>
      </c>
      <c r="C1088" s="13">
        <v>34015</v>
      </c>
      <c r="D1088" s="13" t="s">
        <v>251</v>
      </c>
      <c r="E1088" s="13">
        <v>55781</v>
      </c>
      <c r="F1088" s="13" t="s">
        <v>611</v>
      </c>
      <c r="G1088" s="13" t="s">
        <v>233</v>
      </c>
      <c r="H1088" s="13" t="s">
        <v>234</v>
      </c>
      <c r="I1088" s="4">
        <v>50561</v>
      </c>
      <c r="J1088" s="4">
        <v>1</v>
      </c>
      <c r="K1088" s="14" t="s">
        <v>39</v>
      </c>
      <c r="L1088" s="15" t="s">
        <v>679</v>
      </c>
      <c r="M1088" s="68">
        <v>696.87</v>
      </c>
      <c r="N1088" s="61">
        <v>2000.14</v>
      </c>
      <c r="O1088" s="65">
        <f t="shared" si="186"/>
        <v>0.31561141304347828</v>
      </c>
      <c r="P1088" s="65">
        <f t="shared" si="187"/>
        <v>0.9058605072463769</v>
      </c>
      <c r="Q1088" s="15">
        <v>4.0404633963467091</v>
      </c>
      <c r="R1088" s="15">
        <v>6.2945281369999995</v>
      </c>
      <c r="S1088" s="15">
        <f t="shared" si="188"/>
        <v>2.2540647406532903</v>
      </c>
      <c r="T1088" s="15">
        <f t="shared" si="189"/>
        <v>55.787282782746203</v>
      </c>
      <c r="U1088" s="15">
        <v>2.8654092150336608</v>
      </c>
      <c r="V1088" s="15">
        <v>4.5661388399999998</v>
      </c>
      <c r="W1088" s="15">
        <f t="shared" si="190"/>
        <v>1.7007296249663391</v>
      </c>
      <c r="X1088" s="16">
        <f t="shared" si="194"/>
        <v>59.353812922890327</v>
      </c>
      <c r="Y1088" s="13">
        <v>4.04</v>
      </c>
      <c r="Z1088" s="13">
        <v>0</v>
      </c>
      <c r="AA1088" s="13">
        <v>0</v>
      </c>
      <c r="AB1088" s="13">
        <v>0</v>
      </c>
      <c r="AC1088" s="53">
        <f t="shared" si="191"/>
        <v>0</v>
      </c>
      <c r="AD1088" s="53">
        <f t="shared" si="195"/>
        <v>5.478983079184456E-2</v>
      </c>
      <c r="AE1088" s="53">
        <f t="shared" si="192"/>
        <v>5.478983079184456E-2</v>
      </c>
      <c r="AF1088" s="53" t="str">
        <f t="shared" si="193"/>
        <v>0.00</v>
      </c>
      <c r="AG1088" s="44" t="s">
        <v>681</v>
      </c>
      <c r="AH1088" s="15" t="s">
        <v>683</v>
      </c>
      <c r="AI1088" s="20"/>
      <c r="AJ1088" s="20"/>
      <c r="AK1088" s="20"/>
      <c r="AL1088" s="20"/>
      <c r="AM1088" s="20"/>
      <c r="AN1088" s="20"/>
      <c r="AO1088" s="20"/>
      <c r="AP1088" s="20"/>
      <c r="AQ1088" s="20"/>
      <c r="AR1088" s="20"/>
      <c r="AS1088" s="20"/>
      <c r="AT1088" s="20"/>
    </row>
    <row r="1089" spans="1:46" ht="26.1" customHeight="1" x14ac:dyDescent="0.25">
      <c r="A1089" s="39" t="s">
        <v>43</v>
      </c>
      <c r="B1089" s="13" t="s">
        <v>256</v>
      </c>
      <c r="C1089" s="13">
        <v>34015</v>
      </c>
      <c r="D1089" s="13" t="s">
        <v>251</v>
      </c>
      <c r="E1089" s="13">
        <v>55781</v>
      </c>
      <c r="F1089" s="13" t="s">
        <v>611</v>
      </c>
      <c r="G1089" s="13" t="s">
        <v>233</v>
      </c>
      <c r="H1089" s="13" t="s">
        <v>234</v>
      </c>
      <c r="I1089" s="4">
        <v>50561</v>
      </c>
      <c r="J1089" s="4">
        <v>1</v>
      </c>
      <c r="K1089" s="14" t="s">
        <v>37</v>
      </c>
      <c r="L1089" s="15" t="s">
        <v>679</v>
      </c>
      <c r="M1089" s="68">
        <v>696.87</v>
      </c>
      <c r="N1089" s="61">
        <v>2000.14</v>
      </c>
      <c r="O1089" s="65">
        <f t="shared" si="186"/>
        <v>0.31561141304347828</v>
      </c>
      <c r="P1089" s="65">
        <f t="shared" si="187"/>
        <v>0.9058605072463769</v>
      </c>
      <c r="Q1089" s="15">
        <v>0.22807537580008513</v>
      </c>
      <c r="R1089" s="15">
        <v>0.35531243000000001</v>
      </c>
      <c r="S1089" s="15">
        <f t="shared" si="188"/>
        <v>0.12723705419991488</v>
      </c>
      <c r="T1089" s="15">
        <f t="shared" si="189"/>
        <v>55.787282495345721</v>
      </c>
      <c r="U1089" s="15">
        <v>0.16174612152920323</v>
      </c>
      <c r="V1089" s="15">
        <v>0.25774861199999999</v>
      </c>
      <c r="W1089" s="15">
        <f t="shared" si="190"/>
        <v>9.6002490470796759E-2</v>
      </c>
      <c r="X1089" s="16">
        <f t="shared" si="194"/>
        <v>59.353812977496048</v>
      </c>
      <c r="Y1089" s="13">
        <v>0.33</v>
      </c>
      <c r="Z1089" s="13">
        <v>0</v>
      </c>
      <c r="AA1089" s="13">
        <v>0</v>
      </c>
      <c r="AB1089" s="13">
        <v>0</v>
      </c>
      <c r="AC1089" s="53">
        <f t="shared" si="191"/>
        <v>0</v>
      </c>
      <c r="AD1089" s="53">
        <f t="shared" si="195"/>
        <v>3.0927668503204771E-3</v>
      </c>
      <c r="AE1089" s="53">
        <f t="shared" si="192"/>
        <v>3.0927668503204771E-3</v>
      </c>
      <c r="AF1089" s="53" t="str">
        <f t="shared" si="193"/>
        <v>0.00</v>
      </c>
      <c r="AG1089" s="44" t="s">
        <v>681</v>
      </c>
      <c r="AH1089" s="15" t="s">
        <v>683</v>
      </c>
      <c r="AI1089" s="20"/>
      <c r="AJ1089" s="20"/>
      <c r="AK1089" s="20"/>
      <c r="AL1089" s="20"/>
      <c r="AM1089" s="20"/>
      <c r="AN1089" s="20"/>
      <c r="AO1089" s="20"/>
      <c r="AP1089" s="20"/>
      <c r="AQ1089" s="20"/>
      <c r="AR1089" s="20"/>
      <c r="AS1089" s="20"/>
      <c r="AT1089" s="20"/>
    </row>
    <row r="1090" spans="1:46" ht="26.1" customHeight="1" x14ac:dyDescent="0.25">
      <c r="A1090" s="39" t="s">
        <v>43</v>
      </c>
      <c r="B1090" s="13" t="s">
        <v>256</v>
      </c>
      <c r="C1090" s="13">
        <v>34015</v>
      </c>
      <c r="D1090" s="13" t="s">
        <v>251</v>
      </c>
      <c r="E1090" s="13">
        <v>55781</v>
      </c>
      <c r="F1090" s="13" t="s">
        <v>611</v>
      </c>
      <c r="G1090" s="13" t="s">
        <v>233</v>
      </c>
      <c r="H1090" s="13" t="s">
        <v>234</v>
      </c>
      <c r="I1090" s="4">
        <v>50561</v>
      </c>
      <c r="J1090" s="4">
        <v>2</v>
      </c>
      <c r="K1090" s="14" t="s">
        <v>40</v>
      </c>
      <c r="L1090" s="15" t="s">
        <v>679</v>
      </c>
      <c r="M1090" s="68">
        <v>208.22</v>
      </c>
      <c r="N1090" s="61">
        <v>1904.42</v>
      </c>
      <c r="O1090" s="65">
        <f t="shared" si="186"/>
        <v>9.430253623188406E-2</v>
      </c>
      <c r="P1090" s="65">
        <f t="shared" si="187"/>
        <v>0.86250905797101451</v>
      </c>
      <c r="Q1090" s="15">
        <v>0.98936237573240315</v>
      </c>
      <c r="R1090" s="15">
        <v>2.163882364</v>
      </c>
      <c r="S1090" s="15">
        <f t="shared" si="188"/>
        <v>1.1745199882675967</v>
      </c>
      <c r="T1090" s="15">
        <f t="shared" si="189"/>
        <v>118.71484271858685</v>
      </c>
      <c r="U1090" s="15">
        <v>0.44605460769540983</v>
      </c>
      <c r="V1090" s="15">
        <v>1.457532721</v>
      </c>
      <c r="W1090" s="15">
        <f t="shared" si="190"/>
        <v>1.01147811330459</v>
      </c>
      <c r="X1090" s="16">
        <f t="shared" si="194"/>
        <v>226.76105029617401</v>
      </c>
      <c r="Y1090" s="13">
        <v>0.9900000000000001</v>
      </c>
      <c r="Z1090" s="13">
        <v>0</v>
      </c>
      <c r="AA1090" s="13">
        <v>0</v>
      </c>
      <c r="AB1090" s="13">
        <v>0</v>
      </c>
      <c r="AC1090" s="53">
        <f t="shared" si="191"/>
        <v>0</v>
      </c>
      <c r="AD1090" s="53">
        <f t="shared" si="195"/>
        <v>1.8368209378183384E-2</v>
      </c>
      <c r="AE1090" s="53">
        <f t="shared" si="192"/>
        <v>1.8368209378183384E-2</v>
      </c>
      <c r="AF1090" s="53" t="str">
        <f t="shared" si="193"/>
        <v>0.00</v>
      </c>
      <c r="AG1090" s="44" t="s">
        <v>681</v>
      </c>
      <c r="AH1090" s="15" t="s">
        <v>683</v>
      </c>
      <c r="AI1090" s="20"/>
      <c r="AJ1090" s="20"/>
      <c r="AK1090" s="20"/>
      <c r="AL1090" s="20"/>
      <c r="AM1090" s="20"/>
      <c r="AN1090" s="20"/>
      <c r="AO1090" s="20"/>
      <c r="AP1090" s="20"/>
      <c r="AQ1090" s="20"/>
      <c r="AR1090" s="20"/>
      <c r="AS1090" s="20"/>
      <c r="AT1090" s="20"/>
    </row>
    <row r="1091" spans="1:46" ht="26.1" customHeight="1" x14ac:dyDescent="0.25">
      <c r="A1091" s="39" t="s">
        <v>43</v>
      </c>
      <c r="B1091" s="13" t="s">
        <v>256</v>
      </c>
      <c r="C1091" s="13">
        <v>34015</v>
      </c>
      <c r="D1091" s="13" t="s">
        <v>251</v>
      </c>
      <c r="E1091" s="13">
        <v>55781</v>
      </c>
      <c r="F1091" s="13" t="s">
        <v>611</v>
      </c>
      <c r="G1091" s="13" t="s">
        <v>233</v>
      </c>
      <c r="H1091" s="13" t="s">
        <v>234</v>
      </c>
      <c r="I1091" s="4">
        <v>50561</v>
      </c>
      <c r="J1091" s="4">
        <v>2</v>
      </c>
      <c r="K1091" s="14" t="s">
        <v>38</v>
      </c>
      <c r="L1091" s="15" t="s">
        <v>679</v>
      </c>
      <c r="M1091" s="68">
        <v>208.22</v>
      </c>
      <c r="N1091" s="61">
        <v>1904.42</v>
      </c>
      <c r="O1091" s="65">
        <f t="shared" si="186"/>
        <v>9.430253623188406E-2</v>
      </c>
      <c r="P1091" s="65">
        <f t="shared" si="187"/>
        <v>0.86250905797101451</v>
      </c>
      <c r="Q1091" s="15">
        <v>1.8390511847602782</v>
      </c>
      <c r="R1091" s="15">
        <v>4.0222779060000002</v>
      </c>
      <c r="S1091" s="15">
        <f t="shared" si="188"/>
        <v>2.1832267212397221</v>
      </c>
      <c r="T1091" s="15">
        <f t="shared" si="189"/>
        <v>118.71484270429957</v>
      </c>
      <c r="U1091" s="15">
        <v>0.82913730587618151</v>
      </c>
      <c r="V1091" s="15">
        <v>2.7092977679999999</v>
      </c>
      <c r="W1091" s="15">
        <f t="shared" si="190"/>
        <v>1.8801604621238184</v>
      </c>
      <c r="X1091" s="16">
        <f t="shared" si="194"/>
        <v>226.7610501661097</v>
      </c>
      <c r="Y1091" s="13">
        <v>1.84</v>
      </c>
      <c r="Z1091" s="13">
        <v>0</v>
      </c>
      <c r="AA1091" s="13">
        <v>0</v>
      </c>
      <c r="AB1091" s="13">
        <v>0</v>
      </c>
      <c r="AC1091" s="53">
        <f t="shared" si="191"/>
        <v>0</v>
      </c>
      <c r="AD1091" s="53">
        <f t="shared" si="195"/>
        <v>3.4143280595666924E-2</v>
      </c>
      <c r="AE1091" s="53">
        <f t="shared" si="192"/>
        <v>3.4143280595666924E-2</v>
      </c>
      <c r="AF1091" s="53" t="str">
        <f t="shared" si="193"/>
        <v>0.00</v>
      </c>
      <c r="AG1091" s="44" t="s">
        <v>681</v>
      </c>
      <c r="AH1091" s="15" t="s">
        <v>683</v>
      </c>
      <c r="AI1091" s="20"/>
      <c r="AJ1091" s="20"/>
      <c r="AK1091" s="20"/>
      <c r="AL1091" s="20"/>
      <c r="AM1091" s="20"/>
      <c r="AN1091" s="20"/>
      <c r="AO1091" s="20"/>
      <c r="AP1091" s="20"/>
      <c r="AQ1091" s="20"/>
      <c r="AR1091" s="20"/>
      <c r="AS1091" s="20"/>
      <c r="AT1091" s="20"/>
    </row>
    <row r="1092" spans="1:46" ht="26.1" customHeight="1" x14ac:dyDescent="0.25">
      <c r="A1092" s="39" t="s">
        <v>43</v>
      </c>
      <c r="B1092" s="13" t="s">
        <v>256</v>
      </c>
      <c r="C1092" s="13">
        <v>34015</v>
      </c>
      <c r="D1092" s="13" t="s">
        <v>251</v>
      </c>
      <c r="E1092" s="13">
        <v>55781</v>
      </c>
      <c r="F1092" s="13" t="s">
        <v>611</v>
      </c>
      <c r="G1092" s="13" t="s">
        <v>233</v>
      </c>
      <c r="H1092" s="13" t="s">
        <v>234</v>
      </c>
      <c r="I1092" s="4">
        <v>50561</v>
      </c>
      <c r="J1092" s="4">
        <v>2</v>
      </c>
      <c r="K1092" s="14" t="s">
        <v>39</v>
      </c>
      <c r="L1092" s="15" t="s">
        <v>679</v>
      </c>
      <c r="M1092" s="68">
        <v>208.22</v>
      </c>
      <c r="N1092" s="61">
        <v>1904.42</v>
      </c>
      <c r="O1092" s="65">
        <f t="shared" si="186"/>
        <v>9.430253623188406E-2</v>
      </c>
      <c r="P1092" s="65">
        <f t="shared" si="187"/>
        <v>0.86250905797101451</v>
      </c>
      <c r="Q1092" s="15">
        <v>1.8390511847602782</v>
      </c>
      <c r="R1092" s="15">
        <v>4.0222779060000002</v>
      </c>
      <c r="S1092" s="15">
        <f t="shared" si="188"/>
        <v>2.1832267212397221</v>
      </c>
      <c r="T1092" s="15">
        <f t="shared" si="189"/>
        <v>118.71484270429957</v>
      </c>
      <c r="U1092" s="15">
        <v>0.82913730587618151</v>
      </c>
      <c r="V1092" s="15">
        <v>2.7092977679999999</v>
      </c>
      <c r="W1092" s="15">
        <f t="shared" si="190"/>
        <v>1.8801604621238184</v>
      </c>
      <c r="X1092" s="16">
        <f t="shared" si="194"/>
        <v>226.7610501661097</v>
      </c>
      <c r="Y1092" s="13">
        <v>1.84</v>
      </c>
      <c r="Z1092" s="13">
        <v>0</v>
      </c>
      <c r="AA1092" s="13">
        <v>0</v>
      </c>
      <c r="AB1092" s="13">
        <v>0</v>
      </c>
      <c r="AC1092" s="53">
        <f t="shared" si="191"/>
        <v>0</v>
      </c>
      <c r="AD1092" s="53">
        <f t="shared" si="195"/>
        <v>3.4143280595666924E-2</v>
      </c>
      <c r="AE1092" s="53">
        <f t="shared" si="192"/>
        <v>3.4143280595666924E-2</v>
      </c>
      <c r="AF1092" s="53" t="str">
        <f t="shared" si="193"/>
        <v>0.00</v>
      </c>
      <c r="AG1092" s="44" t="s">
        <v>681</v>
      </c>
      <c r="AH1092" s="15" t="s">
        <v>683</v>
      </c>
      <c r="AI1092" s="20"/>
      <c r="AJ1092" s="20"/>
      <c r="AK1092" s="20"/>
      <c r="AL1092" s="20"/>
      <c r="AM1092" s="20"/>
      <c r="AN1092" s="20"/>
      <c r="AO1092" s="20"/>
      <c r="AP1092" s="20"/>
      <c r="AQ1092" s="20"/>
      <c r="AR1092" s="20"/>
      <c r="AS1092" s="20"/>
      <c r="AT1092" s="20"/>
    </row>
    <row r="1093" spans="1:46" ht="26.1" customHeight="1" x14ac:dyDescent="0.25">
      <c r="A1093" s="39" t="s">
        <v>43</v>
      </c>
      <c r="B1093" s="13" t="s">
        <v>256</v>
      </c>
      <c r="C1093" s="13">
        <v>34015</v>
      </c>
      <c r="D1093" s="13" t="s">
        <v>251</v>
      </c>
      <c r="E1093" s="13">
        <v>55781</v>
      </c>
      <c r="F1093" s="13" t="s">
        <v>611</v>
      </c>
      <c r="G1093" s="13" t="s">
        <v>233</v>
      </c>
      <c r="H1093" s="13" t="s">
        <v>234</v>
      </c>
      <c r="I1093" s="4">
        <v>50561</v>
      </c>
      <c r="J1093" s="4">
        <v>2</v>
      </c>
      <c r="K1093" s="14" t="s">
        <v>37</v>
      </c>
      <c r="L1093" s="15" t="s">
        <v>679</v>
      </c>
      <c r="M1093" s="68">
        <v>208.22</v>
      </c>
      <c r="N1093" s="61">
        <v>1904.42</v>
      </c>
      <c r="O1093" s="65">
        <f t="shared" si="186"/>
        <v>9.430253623188406E-2</v>
      </c>
      <c r="P1093" s="65">
        <f t="shared" si="187"/>
        <v>0.86250905797101451</v>
      </c>
      <c r="Q1093" s="15">
        <v>0.1036324999999691</v>
      </c>
      <c r="R1093" s="15">
        <v>0.22665965999999999</v>
      </c>
      <c r="S1093" s="15">
        <f t="shared" si="188"/>
        <v>0.12302716000003089</v>
      </c>
      <c r="T1093" s="15">
        <f t="shared" si="189"/>
        <v>118.71484331659236</v>
      </c>
      <c r="U1093" s="15">
        <v>4.6722773440579339E-2</v>
      </c>
      <c r="V1093" s="15">
        <v>0.15267182299999998</v>
      </c>
      <c r="W1093" s="15">
        <f t="shared" si="190"/>
        <v>0.10594904955942064</v>
      </c>
      <c r="X1093" s="16">
        <f t="shared" si="194"/>
        <v>226.7610455405939</v>
      </c>
      <c r="Y1093" s="13">
        <v>0.14000000000000001</v>
      </c>
      <c r="Z1093" s="13">
        <v>0</v>
      </c>
      <c r="AA1093" s="13">
        <v>0</v>
      </c>
      <c r="AB1093" s="13">
        <v>0</v>
      </c>
      <c r="AC1093" s="53">
        <f t="shared" si="191"/>
        <v>0</v>
      </c>
      <c r="AD1093" s="53">
        <f t="shared" si="195"/>
        <v>1.9240103296541725E-3</v>
      </c>
      <c r="AE1093" s="53">
        <f t="shared" si="192"/>
        <v>1.9240103296541725E-3</v>
      </c>
      <c r="AF1093" s="53" t="str">
        <f t="shared" si="193"/>
        <v>0.00</v>
      </c>
      <c r="AG1093" s="44" t="s">
        <v>681</v>
      </c>
      <c r="AH1093" s="15" t="s">
        <v>683</v>
      </c>
      <c r="AI1093" s="20"/>
      <c r="AJ1093" s="20"/>
      <c r="AK1093" s="20"/>
      <c r="AL1093" s="20"/>
      <c r="AM1093" s="20"/>
      <c r="AN1093" s="20"/>
      <c r="AO1093" s="20"/>
      <c r="AP1093" s="20"/>
      <c r="AQ1093" s="20"/>
      <c r="AR1093" s="20"/>
      <c r="AS1093" s="20"/>
      <c r="AT1093" s="20"/>
    </row>
    <row r="1094" spans="1:46" ht="26.1" customHeight="1" x14ac:dyDescent="0.25">
      <c r="A1094" s="40" t="s">
        <v>43</v>
      </c>
      <c r="B1094" s="13" t="s">
        <v>256</v>
      </c>
      <c r="C1094" s="13">
        <v>34015</v>
      </c>
      <c r="D1094" s="13" t="s">
        <v>251</v>
      </c>
      <c r="E1094" s="13">
        <v>55781</v>
      </c>
      <c r="F1094" s="13" t="s">
        <v>611</v>
      </c>
      <c r="G1094" s="13" t="s">
        <v>233</v>
      </c>
      <c r="H1094" s="13" t="s">
        <v>234</v>
      </c>
      <c r="I1094" s="4">
        <v>50561</v>
      </c>
      <c r="J1094" s="4">
        <v>1</v>
      </c>
      <c r="K1094" s="13" t="s">
        <v>34</v>
      </c>
      <c r="L1094" s="15" t="s">
        <v>679</v>
      </c>
      <c r="M1094" s="68">
        <v>696.87</v>
      </c>
      <c r="N1094" s="61">
        <v>2000.14</v>
      </c>
      <c r="O1094" s="65">
        <f t="shared" si="186"/>
        <v>0.31561141304347828</v>
      </c>
      <c r="P1094" s="65">
        <f t="shared" si="187"/>
        <v>0.9058605072463769</v>
      </c>
      <c r="Q1094" s="15">
        <v>1.8472861812083718</v>
      </c>
      <c r="R1094" s="15">
        <v>2.877836947</v>
      </c>
      <c r="S1094" s="15">
        <f t="shared" si="188"/>
        <v>1.0305507657916282</v>
      </c>
      <c r="T1094" s="15">
        <f t="shared" si="189"/>
        <v>55.787282786769424</v>
      </c>
      <c r="U1094" s="15">
        <v>1.3100553889993971</v>
      </c>
      <c r="V1094" s="15">
        <v>2.0876232130000001</v>
      </c>
      <c r="W1094" s="15">
        <f t="shared" si="190"/>
        <v>0.77756782400060298</v>
      </c>
      <c r="X1094" s="16">
        <f t="shared" si="194"/>
        <v>59.353812863935396</v>
      </c>
      <c r="Y1094" s="13">
        <v>0.67999999999999994</v>
      </c>
      <c r="Z1094" s="13">
        <v>9.39</v>
      </c>
      <c r="AA1094" s="13">
        <v>0</v>
      </c>
      <c r="AB1094" s="13">
        <v>0</v>
      </c>
      <c r="AC1094" s="53">
        <f t="shared" si="191"/>
        <v>4.6950000000000004E-3</v>
      </c>
      <c r="AD1094" s="53">
        <f t="shared" si="195"/>
        <v>2.5049725075244729E-2</v>
      </c>
      <c r="AE1094" s="53">
        <f t="shared" si="192"/>
        <v>2.0354725075244728E-2</v>
      </c>
      <c r="AF1094" s="53">
        <f t="shared" si="193"/>
        <v>433.54047018625613</v>
      </c>
      <c r="AG1094" s="44" t="s">
        <v>681</v>
      </c>
      <c r="AH1094" s="15" t="s">
        <v>683</v>
      </c>
      <c r="AI1094" s="59"/>
      <c r="AJ1094" s="20"/>
      <c r="AK1094" s="20"/>
      <c r="AL1094" s="20"/>
      <c r="AM1094" s="20"/>
      <c r="AN1094" s="20"/>
      <c r="AO1094" s="20"/>
      <c r="AP1094" s="20"/>
      <c r="AQ1094" s="20"/>
      <c r="AR1094" s="20"/>
      <c r="AS1094" s="20"/>
      <c r="AT1094" s="20"/>
    </row>
    <row r="1095" spans="1:46" ht="26.1" customHeight="1" x14ac:dyDescent="0.25">
      <c r="A1095" s="39" t="s">
        <v>43</v>
      </c>
      <c r="B1095" s="13" t="s">
        <v>256</v>
      </c>
      <c r="C1095" s="13">
        <v>34015</v>
      </c>
      <c r="D1095" s="13" t="s">
        <v>251</v>
      </c>
      <c r="E1095" s="13">
        <v>55781</v>
      </c>
      <c r="F1095" s="13" t="s">
        <v>611</v>
      </c>
      <c r="G1095" s="13" t="s">
        <v>233</v>
      </c>
      <c r="H1095" s="13" t="s">
        <v>234</v>
      </c>
      <c r="I1095" s="4">
        <v>50561</v>
      </c>
      <c r="J1095" s="4">
        <v>2</v>
      </c>
      <c r="K1095" s="14" t="s">
        <v>35</v>
      </c>
      <c r="L1095" s="15" t="s">
        <v>679</v>
      </c>
      <c r="M1095" s="68">
        <v>208.22</v>
      </c>
      <c r="N1095" s="61">
        <v>1904.42</v>
      </c>
      <c r="O1095" s="65">
        <f t="shared" si="186"/>
        <v>9.430253623188406E-2</v>
      </c>
      <c r="P1095" s="65">
        <f t="shared" si="187"/>
        <v>0.86250905797101451</v>
      </c>
      <c r="Q1095" s="15">
        <v>1.1189719884738598</v>
      </c>
      <c r="R1095" s="15">
        <v>2.4473578250000001</v>
      </c>
      <c r="S1095" s="15">
        <f t="shared" si="188"/>
        <v>1.3283858365261403</v>
      </c>
      <c r="T1095" s="15">
        <f t="shared" si="189"/>
        <v>118.71484274936097</v>
      </c>
      <c r="U1095" s="15">
        <v>0.50448917765987433</v>
      </c>
      <c r="V1095" s="15">
        <v>1.6484741359999999</v>
      </c>
      <c r="W1095" s="15">
        <f t="shared" si="190"/>
        <v>1.1439849583401256</v>
      </c>
      <c r="X1095" s="16">
        <f t="shared" si="194"/>
        <v>226.76105038498923</v>
      </c>
      <c r="Y1095" s="13">
        <v>1.1200000000000001</v>
      </c>
      <c r="Z1095" s="13">
        <v>9.94</v>
      </c>
      <c r="AA1095" s="13">
        <v>0</v>
      </c>
      <c r="AB1095" s="13">
        <v>3.89</v>
      </c>
      <c r="AC1095" s="53">
        <f t="shared" si="191"/>
        <v>4.9699999999999996E-3</v>
      </c>
      <c r="AD1095" s="53">
        <f t="shared" si="195"/>
        <v>2.0774503136913074E-2</v>
      </c>
      <c r="AE1095" s="53">
        <f t="shared" si="192"/>
        <v>1.5804503136913076E-2</v>
      </c>
      <c r="AF1095" s="53">
        <f t="shared" si="193"/>
        <v>317.99805104452872</v>
      </c>
      <c r="AG1095" s="44" t="s">
        <v>681</v>
      </c>
      <c r="AH1095" s="15" t="s">
        <v>683</v>
      </c>
      <c r="AI1095" s="20"/>
      <c r="AJ1095" s="20"/>
      <c r="AK1095" s="20"/>
      <c r="AL1095" s="20"/>
      <c r="AM1095" s="20"/>
      <c r="AN1095" s="20"/>
      <c r="AO1095" s="20"/>
      <c r="AP1095" s="20"/>
      <c r="AQ1095" s="20"/>
      <c r="AR1095" s="20"/>
      <c r="AS1095" s="20"/>
      <c r="AT1095" s="20"/>
    </row>
    <row r="1096" spans="1:46" ht="26.1" customHeight="1" x14ac:dyDescent="0.25">
      <c r="A1096" s="39" t="s">
        <v>43</v>
      </c>
      <c r="B1096" s="13" t="s">
        <v>256</v>
      </c>
      <c r="C1096" s="13">
        <v>34015</v>
      </c>
      <c r="D1096" s="13" t="s">
        <v>251</v>
      </c>
      <c r="E1096" s="13">
        <v>55781</v>
      </c>
      <c r="F1096" s="13" t="s">
        <v>611</v>
      </c>
      <c r="G1096" s="13" t="s">
        <v>233</v>
      </c>
      <c r="H1096" s="13" t="s">
        <v>234</v>
      </c>
      <c r="I1096" s="4">
        <v>50561</v>
      </c>
      <c r="J1096" s="4">
        <v>2</v>
      </c>
      <c r="K1096" s="14" t="s">
        <v>34</v>
      </c>
      <c r="L1096" s="15" t="s">
        <v>679</v>
      </c>
      <c r="M1096" s="68">
        <v>208.22</v>
      </c>
      <c r="N1096" s="61">
        <v>1904.42</v>
      </c>
      <c r="O1096" s="65">
        <f t="shared" ref="O1096:O1162" si="196">M1096/2208</f>
        <v>9.430253623188406E-2</v>
      </c>
      <c r="P1096" s="65">
        <f t="shared" ref="P1096:P1162" si="197">N1096/2208</f>
        <v>0.86250905797101451</v>
      </c>
      <c r="Q1096" s="15">
        <v>0.89966729320197636</v>
      </c>
      <c r="R1096" s="15">
        <v>1.9677059049999999</v>
      </c>
      <c r="S1096" s="15">
        <f t="shared" ref="S1096:S1159" si="198">R1096-Q1096</f>
        <v>1.0680386117980234</v>
      </c>
      <c r="T1096" s="15">
        <f t="shared" ref="T1096:T1162" si="199">IFERROR(((R1096-Q1096)/Q1096)*100,"0.00")</f>
        <v>118.71484268332154</v>
      </c>
      <c r="U1096" s="15">
        <v>0.40561552709999016</v>
      </c>
      <c r="V1096" s="15">
        <v>1.3253935549999998</v>
      </c>
      <c r="W1096" s="15">
        <f t="shared" ref="W1096:W1159" si="200">V1096-U1096</f>
        <v>0.91977802790000962</v>
      </c>
      <c r="X1096" s="16">
        <f t="shared" si="194"/>
        <v>226.76104992234949</v>
      </c>
      <c r="Y1096" s="13">
        <v>0.31</v>
      </c>
      <c r="Z1096" s="13">
        <v>19.419999999999998</v>
      </c>
      <c r="AA1096" s="13">
        <v>0</v>
      </c>
      <c r="AB1096" s="13">
        <v>0</v>
      </c>
      <c r="AC1096" s="53">
        <f t="shared" ref="AC1096:AC1162" si="201">Z1096/2000</f>
        <v>9.7099999999999999E-3</v>
      </c>
      <c r="AD1096" s="69">
        <f>AC1096+(AC1096*(X1096/100))</f>
        <v>3.1728497947460133E-2</v>
      </c>
      <c r="AE1096" s="53">
        <f t="shared" ref="AE1096:AE1159" si="202">AD1096-AC1096</f>
        <v>2.2018497947460133E-2</v>
      </c>
      <c r="AF1096" s="53">
        <f t="shared" ref="AF1096:AF1162" si="203">IFERROR(((AD1096-AC1096)/AC1096)*100,"0.00")</f>
        <v>226.76104992234946</v>
      </c>
      <c r="AG1096" s="44" t="s">
        <v>681</v>
      </c>
      <c r="AH1096" s="15" t="s">
        <v>683</v>
      </c>
      <c r="AI1096" s="20"/>
      <c r="AJ1096" s="20"/>
      <c r="AK1096" s="20"/>
      <c r="AL1096" s="20"/>
      <c r="AM1096" s="20"/>
      <c r="AN1096" s="20"/>
      <c r="AO1096" s="20"/>
      <c r="AP1096" s="20"/>
      <c r="AQ1096" s="20"/>
      <c r="AR1096" s="20"/>
      <c r="AS1096" s="20"/>
      <c r="AT1096" s="20"/>
    </row>
    <row r="1097" spans="1:46" ht="26.1" customHeight="1" x14ac:dyDescent="0.25">
      <c r="A1097" s="39" t="s">
        <v>43</v>
      </c>
      <c r="B1097" s="13" t="s">
        <v>256</v>
      </c>
      <c r="C1097" s="13">
        <v>34015</v>
      </c>
      <c r="D1097" s="13" t="s">
        <v>251</v>
      </c>
      <c r="E1097" s="13">
        <v>55781</v>
      </c>
      <c r="F1097" s="13" t="s">
        <v>611</v>
      </c>
      <c r="G1097" s="13" t="s">
        <v>233</v>
      </c>
      <c r="H1097" s="13" t="s">
        <v>234</v>
      </c>
      <c r="I1097" s="4">
        <v>50561</v>
      </c>
      <c r="J1097" s="4">
        <v>1</v>
      </c>
      <c r="K1097" s="14" t="s">
        <v>35</v>
      </c>
      <c r="L1097" s="15" t="s">
        <v>679</v>
      </c>
      <c r="M1097" s="68">
        <v>696.87</v>
      </c>
      <c r="N1097" s="61">
        <v>2000.14</v>
      </c>
      <c r="O1097" s="65">
        <f t="shared" si="196"/>
        <v>0.31561141304347828</v>
      </c>
      <c r="P1097" s="65">
        <f t="shared" si="197"/>
        <v>0.9058605072463769</v>
      </c>
      <c r="Q1097" s="15">
        <v>2.7293912341311932</v>
      </c>
      <c r="R1097" s="15">
        <v>4.2520444400000006</v>
      </c>
      <c r="S1097" s="15">
        <f t="shared" si="198"/>
        <v>1.5226532058688074</v>
      </c>
      <c r="T1097" s="15">
        <f t="shared" si="199"/>
        <v>55.787282776757763</v>
      </c>
      <c r="U1097" s="15">
        <v>1.9356252059560823</v>
      </c>
      <c r="V1097" s="15">
        <v>3.084492569</v>
      </c>
      <c r="W1097" s="15">
        <f t="shared" si="200"/>
        <v>1.1488673630439177</v>
      </c>
      <c r="X1097" s="16">
        <f t="shared" ref="X1097:X1160" si="204">IFERROR(((V1097-U1097)/U1097)*100,"0")</f>
        <v>59.353812892534961</v>
      </c>
      <c r="Y1097" s="13">
        <v>2.7300000000000004</v>
      </c>
      <c r="Z1097" s="13">
        <v>34.730000000000004</v>
      </c>
      <c r="AA1097" s="13">
        <v>0</v>
      </c>
      <c r="AB1097" s="13">
        <v>3.8900000000000006</v>
      </c>
      <c r="AC1097" s="53">
        <f t="shared" si="201"/>
        <v>1.7365000000000002E-2</v>
      </c>
      <c r="AD1097" s="69">
        <f>AC1097+(AC1097*(X1097/100))</f>
        <v>2.7671789608788699E-2</v>
      </c>
      <c r="AE1097" s="53">
        <f t="shared" si="202"/>
        <v>1.0306789608788697E-2</v>
      </c>
      <c r="AF1097" s="53">
        <f t="shared" si="203"/>
        <v>59.353812892534961</v>
      </c>
      <c r="AG1097" s="44" t="s">
        <v>681</v>
      </c>
      <c r="AH1097" s="15" t="s">
        <v>683</v>
      </c>
      <c r="AI1097" s="20"/>
      <c r="AJ1097" s="20"/>
      <c r="AK1097" s="20"/>
      <c r="AL1097" s="20"/>
      <c r="AM1097" s="20"/>
      <c r="AN1097" s="20"/>
      <c r="AO1097" s="20"/>
      <c r="AP1097" s="20"/>
      <c r="AQ1097" s="20"/>
      <c r="AR1097" s="20"/>
      <c r="AS1097" s="20"/>
      <c r="AT1097" s="20"/>
    </row>
    <row r="1098" spans="1:46" ht="26.1" customHeight="1" x14ac:dyDescent="0.25">
      <c r="A1098" s="39" t="s">
        <v>43</v>
      </c>
      <c r="B1098" s="13" t="s">
        <v>256</v>
      </c>
      <c r="C1098" s="13">
        <v>34015</v>
      </c>
      <c r="D1098" s="13" t="s">
        <v>251</v>
      </c>
      <c r="E1098" s="13">
        <v>55781</v>
      </c>
      <c r="F1098" s="13" t="s">
        <v>611</v>
      </c>
      <c r="G1098" s="13" t="s">
        <v>233</v>
      </c>
      <c r="H1098" s="13" t="s">
        <v>234</v>
      </c>
      <c r="I1098" s="4">
        <v>50561</v>
      </c>
      <c r="J1098" s="4">
        <v>2</v>
      </c>
      <c r="K1098" s="14" t="s">
        <v>36</v>
      </c>
      <c r="L1098" s="15" t="s">
        <v>679</v>
      </c>
      <c r="M1098" s="68">
        <v>208.22</v>
      </c>
      <c r="N1098" s="61">
        <v>1904.42</v>
      </c>
      <c r="O1098" s="65">
        <f t="shared" si="196"/>
        <v>9.430253623188406E-2</v>
      </c>
      <c r="P1098" s="65">
        <f t="shared" si="197"/>
        <v>0.86250905797101451</v>
      </c>
      <c r="Q1098" s="15">
        <v>5.4146113348555467</v>
      </c>
      <c r="R1098" s="15">
        <v>11.600137500999999</v>
      </c>
      <c r="S1098" s="15">
        <f t="shared" si="198"/>
        <v>6.1855261661444523</v>
      </c>
      <c r="T1098" s="15">
        <f t="shared" si="199"/>
        <v>114.23767623589684</v>
      </c>
      <c r="U1098" s="15">
        <v>2.3321543603709425</v>
      </c>
      <c r="V1098" s="15">
        <v>7.6205720799999996</v>
      </c>
      <c r="W1098" s="15">
        <f t="shared" si="200"/>
        <v>5.2884177196290576</v>
      </c>
      <c r="X1098" s="16">
        <f t="shared" si="204"/>
        <v>226.76105019000136</v>
      </c>
      <c r="Y1098" s="13">
        <v>7.76</v>
      </c>
      <c r="Z1098" s="13">
        <v>56.99</v>
      </c>
      <c r="AA1098" s="13">
        <v>3.87</v>
      </c>
      <c r="AB1098" s="13">
        <v>0</v>
      </c>
      <c r="AC1098" s="53">
        <f t="shared" si="201"/>
        <v>2.8494999999999999E-2</v>
      </c>
      <c r="AD1098" s="53">
        <f>AC1098+(AC1098*(X1098/100))</f>
        <v>9.3110561251640883E-2</v>
      </c>
      <c r="AE1098" s="53">
        <f t="shared" si="202"/>
        <v>6.4615561251640891E-2</v>
      </c>
      <c r="AF1098" s="53">
        <f t="shared" si="203"/>
        <v>226.76105019000138</v>
      </c>
      <c r="AG1098" s="44" t="s">
        <v>681</v>
      </c>
      <c r="AH1098" s="15" t="s">
        <v>683</v>
      </c>
      <c r="AI1098" s="20"/>
      <c r="AJ1098" s="20"/>
      <c r="AK1098" s="20"/>
      <c r="AL1098" s="20"/>
      <c r="AM1098" s="20"/>
      <c r="AN1098" s="20"/>
      <c r="AO1098" s="20"/>
      <c r="AP1098" s="20"/>
      <c r="AQ1098" s="20"/>
      <c r="AR1098" s="20"/>
      <c r="AS1098" s="20"/>
      <c r="AT1098" s="20"/>
    </row>
    <row r="1099" spans="1:46" ht="26.1" customHeight="1" x14ac:dyDescent="0.25">
      <c r="A1099" s="39" t="s">
        <v>43</v>
      </c>
      <c r="B1099" s="13" t="s">
        <v>256</v>
      </c>
      <c r="C1099" s="13">
        <v>34015</v>
      </c>
      <c r="D1099" s="13" t="s">
        <v>251</v>
      </c>
      <c r="E1099" s="13">
        <v>55781</v>
      </c>
      <c r="F1099" s="13" t="s">
        <v>611</v>
      </c>
      <c r="G1099" s="13" t="s">
        <v>233</v>
      </c>
      <c r="H1099" s="13" t="s">
        <v>234</v>
      </c>
      <c r="I1099" s="4">
        <v>50561</v>
      </c>
      <c r="J1099" s="4">
        <v>1</v>
      </c>
      <c r="K1099" s="14" t="s">
        <v>36</v>
      </c>
      <c r="L1099" s="15" t="s">
        <v>679</v>
      </c>
      <c r="M1099" s="68">
        <v>696.87</v>
      </c>
      <c r="N1099" s="61">
        <v>2000.14</v>
      </c>
      <c r="O1099" s="65">
        <f t="shared" si="196"/>
        <v>0.31561141304347828</v>
      </c>
      <c r="P1099" s="65">
        <f t="shared" si="197"/>
        <v>0.9058605072463769</v>
      </c>
      <c r="Q1099" s="15">
        <v>12.439859080150377</v>
      </c>
      <c r="R1099" s="15">
        <v>19.507221991999998</v>
      </c>
      <c r="S1099" s="15">
        <f t="shared" si="198"/>
        <v>7.0673629118496208</v>
      </c>
      <c r="T1099" s="15">
        <f t="shared" si="199"/>
        <v>56.812242536787551</v>
      </c>
      <c r="U1099" s="15">
        <v>8.4673852021417844</v>
      </c>
      <c r="V1099" s="15">
        <v>13.493101174</v>
      </c>
      <c r="W1099" s="15">
        <f t="shared" si="200"/>
        <v>5.0257159718582152</v>
      </c>
      <c r="X1099" s="16">
        <f t="shared" si="204"/>
        <v>59.353812917203584</v>
      </c>
      <c r="Y1099" s="13">
        <v>18.369999999999997</v>
      </c>
      <c r="Z1099" s="13">
        <v>167.99</v>
      </c>
      <c r="AA1099" s="13">
        <v>10.58</v>
      </c>
      <c r="AB1099" s="13">
        <v>0</v>
      </c>
      <c r="AC1099" s="53">
        <f t="shared" si="201"/>
        <v>8.3995E-2</v>
      </c>
      <c r="AD1099" s="53">
        <f>AC1099+(AC1099*(X1099/100))</f>
        <v>0.13384923515980515</v>
      </c>
      <c r="AE1099" s="53">
        <f t="shared" si="202"/>
        <v>4.9854235159805152E-2</v>
      </c>
      <c r="AF1099" s="53">
        <f t="shared" si="203"/>
        <v>59.353812917203584</v>
      </c>
      <c r="AG1099" s="44" t="s">
        <v>681</v>
      </c>
      <c r="AH1099" s="15" t="s">
        <v>683</v>
      </c>
      <c r="AI1099" s="20"/>
      <c r="AJ1099" s="20"/>
      <c r="AK1099" s="20"/>
      <c r="AL1099" s="20"/>
      <c r="AM1099" s="20"/>
      <c r="AN1099" s="20"/>
      <c r="AO1099" s="20"/>
      <c r="AP1099" s="20"/>
      <c r="AQ1099" s="20"/>
      <c r="AR1099" s="20"/>
      <c r="AS1099" s="20"/>
      <c r="AT1099" s="20"/>
    </row>
    <row r="1100" spans="1:46" ht="26.1" customHeight="1" x14ac:dyDescent="0.25">
      <c r="A1100" s="39" t="s">
        <v>18</v>
      </c>
      <c r="B1100" s="13" t="s">
        <v>260</v>
      </c>
      <c r="C1100" s="13">
        <v>34023</v>
      </c>
      <c r="D1100" s="13" t="s">
        <v>252</v>
      </c>
      <c r="E1100" s="13">
        <v>17823</v>
      </c>
      <c r="F1100" s="13" t="s">
        <v>627</v>
      </c>
      <c r="G1100" s="13" t="s">
        <v>235</v>
      </c>
      <c r="H1100" s="13" t="s">
        <v>238</v>
      </c>
      <c r="I1100" s="4">
        <v>2385</v>
      </c>
      <c r="J1100" s="4">
        <v>9001</v>
      </c>
      <c r="K1100" s="14" t="s">
        <v>40</v>
      </c>
      <c r="L1100" s="15" t="s">
        <v>679</v>
      </c>
      <c r="M1100" s="68">
        <v>35</v>
      </c>
      <c r="N1100" s="61">
        <v>0</v>
      </c>
      <c r="O1100" s="65">
        <f t="shared" si="196"/>
        <v>1.585144927536232E-2</v>
      </c>
      <c r="P1100" s="65">
        <f t="shared" si="197"/>
        <v>0</v>
      </c>
      <c r="Q1100" s="15">
        <v>0</v>
      </c>
      <c r="R1100" s="15">
        <v>0</v>
      </c>
      <c r="S1100" s="15">
        <f t="shared" si="198"/>
        <v>0</v>
      </c>
      <c r="T1100" s="15" t="str">
        <f t="shared" si="199"/>
        <v>0.00</v>
      </c>
      <c r="U1100" s="15">
        <v>0</v>
      </c>
      <c r="V1100" s="15">
        <v>0</v>
      </c>
      <c r="W1100" s="15">
        <f t="shared" si="200"/>
        <v>0</v>
      </c>
      <c r="X1100" s="16" t="str">
        <f t="shared" si="204"/>
        <v>0</v>
      </c>
      <c r="Y1100" s="13"/>
      <c r="Z1100" s="13"/>
      <c r="AA1100" s="13"/>
      <c r="AB1100" s="13"/>
      <c r="AC1100" s="53">
        <f t="shared" si="201"/>
        <v>0</v>
      </c>
      <c r="AD1100" s="53" t="str">
        <f>IFERROR((((V1100)/N1100)*24),"0.00")</f>
        <v>0.00</v>
      </c>
      <c r="AE1100" s="53">
        <f t="shared" si="202"/>
        <v>0</v>
      </c>
      <c r="AF1100" s="53" t="str">
        <f t="shared" si="203"/>
        <v>0.00</v>
      </c>
      <c r="AG1100" s="44">
        <v>221112</v>
      </c>
      <c r="AH1100" s="15" t="s">
        <v>682</v>
      </c>
      <c r="AI1100" s="20"/>
      <c r="AJ1100" s="20"/>
      <c r="AK1100" s="20"/>
      <c r="AL1100" s="20"/>
      <c r="AM1100" s="20"/>
      <c r="AN1100" s="20"/>
      <c r="AO1100" s="20"/>
      <c r="AP1100" s="20"/>
      <c r="AQ1100" s="20"/>
      <c r="AR1100" s="20"/>
      <c r="AS1100" s="20"/>
      <c r="AT1100" s="20"/>
    </row>
    <row r="1101" spans="1:46" ht="26.1" customHeight="1" x14ac:dyDescent="0.25">
      <c r="A1101" s="40" t="s">
        <v>18</v>
      </c>
      <c r="B1101" s="13" t="s">
        <v>260</v>
      </c>
      <c r="C1101" s="13">
        <v>34023</v>
      </c>
      <c r="D1101" s="13" t="s">
        <v>252</v>
      </c>
      <c r="E1101" s="13">
        <v>17823</v>
      </c>
      <c r="F1101" s="13" t="s">
        <v>627</v>
      </c>
      <c r="G1101" s="13" t="s">
        <v>235</v>
      </c>
      <c r="H1101" s="13" t="s">
        <v>238</v>
      </c>
      <c r="I1101" s="4">
        <v>2385</v>
      </c>
      <c r="J1101" s="4">
        <v>9001</v>
      </c>
      <c r="K1101" s="13" t="s">
        <v>38</v>
      </c>
      <c r="L1101" s="15" t="s">
        <v>679</v>
      </c>
      <c r="M1101" s="68">
        <v>35</v>
      </c>
      <c r="N1101" s="61">
        <v>0</v>
      </c>
      <c r="O1101" s="65">
        <f t="shared" si="196"/>
        <v>1.585144927536232E-2</v>
      </c>
      <c r="P1101" s="65">
        <f t="shared" si="197"/>
        <v>0</v>
      </c>
      <c r="Q1101" s="15">
        <v>0.56009355500003999</v>
      </c>
      <c r="R1101" s="15">
        <v>0</v>
      </c>
      <c r="S1101" s="15">
        <f t="shared" si="198"/>
        <v>-0.56009355500003999</v>
      </c>
      <c r="T1101" s="15">
        <f t="shared" si="199"/>
        <v>-100</v>
      </c>
      <c r="U1101" s="15">
        <v>0.19695208973170211</v>
      </c>
      <c r="V1101" s="15">
        <v>0</v>
      </c>
      <c r="W1101" s="15">
        <f t="shared" si="200"/>
        <v>-0.19695208973170211</v>
      </c>
      <c r="X1101" s="16">
        <f t="shared" si="204"/>
        <v>-100</v>
      </c>
      <c r="Y1101" s="13">
        <v>0.56000000000000005</v>
      </c>
      <c r="Z1101" s="13">
        <v>0</v>
      </c>
      <c r="AA1101" s="13">
        <v>0</v>
      </c>
      <c r="AB1101" s="13">
        <v>0</v>
      </c>
      <c r="AC1101" s="53">
        <f t="shared" si="201"/>
        <v>0</v>
      </c>
      <c r="AD1101" s="53" t="str">
        <f>IFERROR((((V1101)/N1101)*24),"0.00")</f>
        <v>0.00</v>
      </c>
      <c r="AE1101" s="53">
        <f t="shared" si="202"/>
        <v>0</v>
      </c>
      <c r="AF1101" s="53" t="str">
        <f t="shared" si="203"/>
        <v>0.00</v>
      </c>
      <c r="AG1101" s="44">
        <v>221112</v>
      </c>
      <c r="AH1101" s="15" t="s">
        <v>682</v>
      </c>
      <c r="AI1101" s="59"/>
      <c r="AJ1101" s="20"/>
      <c r="AK1101" s="20"/>
      <c r="AL1101" s="20"/>
      <c r="AM1101" s="20"/>
      <c r="AN1101" s="20"/>
      <c r="AO1101" s="20"/>
      <c r="AP1101" s="20"/>
      <c r="AQ1101" s="20"/>
      <c r="AR1101" s="20"/>
      <c r="AS1101" s="20"/>
      <c r="AT1101" s="20"/>
    </row>
    <row r="1102" spans="1:46" ht="26.1" customHeight="1" x14ac:dyDescent="0.25">
      <c r="A1102" s="39" t="s">
        <v>18</v>
      </c>
      <c r="B1102" s="13" t="s">
        <v>260</v>
      </c>
      <c r="C1102" s="13">
        <v>34023</v>
      </c>
      <c r="D1102" s="13" t="s">
        <v>252</v>
      </c>
      <c r="E1102" s="13">
        <v>17823</v>
      </c>
      <c r="F1102" s="13" t="s">
        <v>627</v>
      </c>
      <c r="G1102" s="13" t="s">
        <v>235</v>
      </c>
      <c r="H1102" s="13" t="s">
        <v>238</v>
      </c>
      <c r="I1102" s="4">
        <v>2385</v>
      </c>
      <c r="J1102" s="4">
        <v>9001</v>
      </c>
      <c r="K1102" s="14" t="s">
        <v>39</v>
      </c>
      <c r="L1102" s="15" t="s">
        <v>679</v>
      </c>
      <c r="M1102" s="68">
        <v>35</v>
      </c>
      <c r="N1102" s="61">
        <v>0</v>
      </c>
      <c r="O1102" s="65">
        <f t="shared" si="196"/>
        <v>1.585144927536232E-2</v>
      </c>
      <c r="P1102" s="65">
        <f t="shared" si="197"/>
        <v>0</v>
      </c>
      <c r="Q1102" s="15">
        <v>0.56009355500003999</v>
      </c>
      <c r="R1102" s="15">
        <v>0</v>
      </c>
      <c r="S1102" s="15">
        <f t="shared" si="198"/>
        <v>-0.56009355500003999</v>
      </c>
      <c r="T1102" s="15">
        <f t="shared" si="199"/>
        <v>-100</v>
      </c>
      <c r="U1102" s="15">
        <v>0.19695208973170211</v>
      </c>
      <c r="V1102" s="15">
        <v>0</v>
      </c>
      <c r="W1102" s="15">
        <f t="shared" si="200"/>
        <v>-0.19695208973170211</v>
      </c>
      <c r="X1102" s="16">
        <f t="shared" si="204"/>
        <v>-100</v>
      </c>
      <c r="Y1102" s="13">
        <v>0.56000000000000005</v>
      </c>
      <c r="Z1102" s="13">
        <v>0</v>
      </c>
      <c r="AA1102" s="13">
        <v>0</v>
      </c>
      <c r="AB1102" s="13">
        <v>0</v>
      </c>
      <c r="AC1102" s="53">
        <f t="shared" si="201"/>
        <v>0</v>
      </c>
      <c r="AD1102" s="53" t="str">
        <f>IFERROR((((V1102)/N1102)*24),"0.00")</f>
        <v>0.00</v>
      </c>
      <c r="AE1102" s="53">
        <f t="shared" si="202"/>
        <v>0</v>
      </c>
      <c r="AF1102" s="53" t="str">
        <f t="shared" si="203"/>
        <v>0.00</v>
      </c>
      <c r="AG1102" s="44">
        <v>221112</v>
      </c>
      <c r="AH1102" s="15" t="s">
        <v>682</v>
      </c>
      <c r="AI1102" s="20"/>
      <c r="AJ1102" s="20"/>
      <c r="AK1102" s="20"/>
      <c r="AL1102" s="20"/>
      <c r="AM1102" s="20"/>
      <c r="AN1102" s="20"/>
      <c r="AO1102" s="20"/>
      <c r="AP1102" s="20"/>
      <c r="AQ1102" s="20"/>
      <c r="AR1102" s="20"/>
      <c r="AS1102" s="20"/>
      <c r="AT1102" s="20"/>
    </row>
    <row r="1103" spans="1:46" ht="26.1" customHeight="1" x14ac:dyDescent="0.25">
      <c r="A1103" s="39" t="s">
        <v>18</v>
      </c>
      <c r="B1103" s="13" t="s">
        <v>260</v>
      </c>
      <c r="C1103" s="13">
        <v>34023</v>
      </c>
      <c r="D1103" s="13" t="s">
        <v>252</v>
      </c>
      <c r="E1103" s="13">
        <v>17823</v>
      </c>
      <c r="F1103" s="13" t="s">
        <v>627</v>
      </c>
      <c r="G1103" s="13" t="s">
        <v>235</v>
      </c>
      <c r="H1103" s="13" t="s">
        <v>238</v>
      </c>
      <c r="I1103" s="4">
        <v>2385</v>
      </c>
      <c r="J1103" s="4">
        <v>9001</v>
      </c>
      <c r="K1103" s="14" t="s">
        <v>37</v>
      </c>
      <c r="L1103" s="15" t="s">
        <v>679</v>
      </c>
      <c r="M1103" s="68">
        <v>35</v>
      </c>
      <c r="N1103" s="61">
        <v>0</v>
      </c>
      <c r="O1103" s="65">
        <f t="shared" si="196"/>
        <v>1.585144927536232E-2</v>
      </c>
      <c r="P1103" s="65">
        <f t="shared" si="197"/>
        <v>0</v>
      </c>
      <c r="Q1103" s="15">
        <v>4.6713999999998501</v>
      </c>
      <c r="R1103" s="15">
        <v>0</v>
      </c>
      <c r="S1103" s="15">
        <f t="shared" si="198"/>
        <v>-4.6713999999998501</v>
      </c>
      <c r="T1103" s="15">
        <f t="shared" si="199"/>
        <v>-100</v>
      </c>
      <c r="U1103" s="15">
        <v>1.6426577020200992</v>
      </c>
      <c r="V1103" s="15">
        <v>0</v>
      </c>
      <c r="W1103" s="15">
        <f t="shared" si="200"/>
        <v>-1.6426577020200992</v>
      </c>
      <c r="X1103" s="16">
        <f t="shared" si="204"/>
        <v>-100</v>
      </c>
      <c r="Y1103" s="13">
        <v>0.23</v>
      </c>
      <c r="Z1103" s="13">
        <v>0</v>
      </c>
      <c r="AA1103" s="13">
        <v>0</v>
      </c>
      <c r="AB1103" s="13">
        <v>0</v>
      </c>
      <c r="AC1103" s="53">
        <f t="shared" si="201"/>
        <v>0</v>
      </c>
      <c r="AD1103" s="53" t="str">
        <f>IFERROR((((V1103)/N1103)*24),"0.00")</f>
        <v>0.00</v>
      </c>
      <c r="AE1103" s="53">
        <f t="shared" si="202"/>
        <v>0</v>
      </c>
      <c r="AF1103" s="53" t="str">
        <f t="shared" si="203"/>
        <v>0.00</v>
      </c>
      <c r="AG1103" s="44">
        <v>221112</v>
      </c>
      <c r="AH1103" s="15" t="s">
        <v>682</v>
      </c>
      <c r="AI1103" s="20"/>
      <c r="AJ1103" s="20"/>
      <c r="AK1103" s="20"/>
      <c r="AL1103" s="20"/>
      <c r="AM1103" s="20"/>
      <c r="AN1103" s="20"/>
      <c r="AO1103" s="20"/>
      <c r="AP1103" s="20"/>
      <c r="AQ1103" s="20"/>
      <c r="AR1103" s="20"/>
      <c r="AS1103" s="20"/>
      <c r="AT1103" s="20"/>
    </row>
    <row r="1104" spans="1:46" ht="26.1" customHeight="1" x14ac:dyDescent="0.25">
      <c r="A1104" s="39" t="s">
        <v>18</v>
      </c>
      <c r="B1104" s="13" t="s">
        <v>260</v>
      </c>
      <c r="C1104" s="13">
        <v>34023</v>
      </c>
      <c r="D1104" s="13" t="s">
        <v>252</v>
      </c>
      <c r="E1104" s="13">
        <v>17823</v>
      </c>
      <c r="F1104" s="13" t="s">
        <v>627</v>
      </c>
      <c r="G1104" s="13" t="s">
        <v>235</v>
      </c>
      <c r="H1104" s="13" t="s">
        <v>238</v>
      </c>
      <c r="I1104" s="4">
        <v>2385</v>
      </c>
      <c r="J1104" s="4">
        <v>9001</v>
      </c>
      <c r="K1104" s="14" t="s">
        <v>34</v>
      </c>
      <c r="L1104" s="15" t="s">
        <v>679</v>
      </c>
      <c r="M1104" s="68">
        <v>35</v>
      </c>
      <c r="N1104" s="61">
        <v>0</v>
      </c>
      <c r="O1104" s="65">
        <f t="shared" si="196"/>
        <v>1.585144927536232E-2</v>
      </c>
      <c r="P1104" s="65">
        <f t="shared" si="197"/>
        <v>0</v>
      </c>
      <c r="Q1104" s="15">
        <v>3.0062825000002201E-2</v>
      </c>
      <c r="R1104" s="15">
        <v>0</v>
      </c>
      <c r="S1104" s="15">
        <f t="shared" si="198"/>
        <v>-3.0062825000002201E-2</v>
      </c>
      <c r="T1104" s="15">
        <f t="shared" si="199"/>
        <v>-100</v>
      </c>
      <c r="U1104" s="15">
        <v>1.0571334296086438E-2</v>
      </c>
      <c r="V1104" s="15">
        <v>0</v>
      </c>
      <c r="W1104" s="15">
        <f t="shared" si="200"/>
        <v>-1.0571334296086438E-2</v>
      </c>
      <c r="X1104" s="16">
        <f t="shared" si="204"/>
        <v>-100</v>
      </c>
      <c r="Y1104" s="13">
        <v>0.03</v>
      </c>
      <c r="Z1104" s="13">
        <v>3.42</v>
      </c>
      <c r="AA1104" s="13">
        <v>0</v>
      </c>
      <c r="AB1104" s="13">
        <v>0</v>
      </c>
      <c r="AC1104" s="53">
        <f t="shared" si="201"/>
        <v>1.7099999999999999E-3</v>
      </c>
      <c r="AD1104" s="53" t="str">
        <f>IFERROR((((V1104)/N1104)*24),"0.00")</f>
        <v>0.00</v>
      </c>
      <c r="AE1104" s="53">
        <f t="shared" si="202"/>
        <v>-1.7099999999999999E-3</v>
      </c>
      <c r="AF1104" s="53">
        <f t="shared" si="203"/>
        <v>-100</v>
      </c>
      <c r="AG1104" s="44">
        <v>221112</v>
      </c>
      <c r="AH1104" s="15" t="s">
        <v>682</v>
      </c>
      <c r="AI1104" s="20"/>
      <c r="AJ1104" s="20"/>
      <c r="AK1104" s="20"/>
      <c r="AL1104" s="20"/>
      <c r="AM1104" s="20"/>
      <c r="AN1104" s="20"/>
      <c r="AO1104" s="20"/>
      <c r="AP1104" s="20"/>
      <c r="AQ1104" s="20"/>
      <c r="AR1104" s="20"/>
      <c r="AS1104" s="20"/>
      <c r="AT1104" s="20"/>
    </row>
    <row r="1105" spans="1:46" ht="26.1" customHeight="1" x14ac:dyDescent="0.25">
      <c r="A1105" s="39" t="s">
        <v>18</v>
      </c>
      <c r="B1105" s="13" t="s">
        <v>260</v>
      </c>
      <c r="C1105" s="13">
        <v>34023</v>
      </c>
      <c r="D1105" s="13" t="s">
        <v>252</v>
      </c>
      <c r="E1105" s="13">
        <v>17823</v>
      </c>
      <c r="F1105" s="13" t="s">
        <v>627</v>
      </c>
      <c r="G1105" s="13" t="s">
        <v>235</v>
      </c>
      <c r="H1105" s="13" t="s">
        <v>238</v>
      </c>
      <c r="I1105" s="4">
        <v>2385</v>
      </c>
      <c r="J1105" s="4">
        <v>9001</v>
      </c>
      <c r="K1105" s="14" t="s">
        <v>35</v>
      </c>
      <c r="L1105" s="15" t="s">
        <v>679</v>
      </c>
      <c r="M1105" s="68">
        <v>35</v>
      </c>
      <c r="N1105" s="61">
        <v>0</v>
      </c>
      <c r="O1105" s="65">
        <f t="shared" si="196"/>
        <v>1.585144927536232E-2</v>
      </c>
      <c r="P1105" s="65">
        <f t="shared" si="197"/>
        <v>0</v>
      </c>
      <c r="Q1105" s="15">
        <v>1.8500200000001299</v>
      </c>
      <c r="R1105" s="15">
        <v>0</v>
      </c>
      <c r="S1105" s="15">
        <f t="shared" si="198"/>
        <v>-1.8500200000001299</v>
      </c>
      <c r="T1105" s="15">
        <f t="shared" si="199"/>
        <v>-100</v>
      </c>
      <c r="U1105" s="15">
        <v>0.650543648989936</v>
      </c>
      <c r="V1105" s="15">
        <v>0</v>
      </c>
      <c r="W1105" s="15">
        <f t="shared" si="200"/>
        <v>-0.650543648989936</v>
      </c>
      <c r="X1105" s="16">
        <f t="shared" si="204"/>
        <v>-100</v>
      </c>
      <c r="Y1105" s="13">
        <v>1.85</v>
      </c>
      <c r="Z1105" s="13">
        <v>211.03</v>
      </c>
      <c r="AA1105" s="13">
        <v>0</v>
      </c>
      <c r="AB1105" s="13">
        <v>385.23</v>
      </c>
      <c r="AC1105" s="53">
        <f t="shared" si="201"/>
        <v>0.105515</v>
      </c>
      <c r="AD1105" s="69">
        <f>AC1105+(AC1105*(X1105/100))</f>
        <v>0</v>
      </c>
      <c r="AE1105" s="53">
        <f t="shared" si="202"/>
        <v>-0.105515</v>
      </c>
      <c r="AF1105" s="53">
        <f t="shared" si="203"/>
        <v>-100</v>
      </c>
      <c r="AG1105" s="44">
        <v>221112</v>
      </c>
      <c r="AH1105" s="15" t="s">
        <v>682</v>
      </c>
      <c r="AI1105" s="20"/>
      <c r="AJ1105" s="20"/>
      <c r="AK1105" s="20"/>
      <c r="AL1105" s="20"/>
      <c r="AM1105" s="20"/>
      <c r="AN1105" s="20"/>
      <c r="AO1105" s="20"/>
      <c r="AP1105" s="20"/>
      <c r="AQ1105" s="20"/>
      <c r="AR1105" s="20"/>
      <c r="AS1105" s="20"/>
      <c r="AT1105" s="20"/>
    </row>
    <row r="1106" spans="1:46" ht="26.1" customHeight="1" x14ac:dyDescent="0.25">
      <c r="A1106" s="39" t="s">
        <v>18</v>
      </c>
      <c r="B1106" s="13" t="s">
        <v>260</v>
      </c>
      <c r="C1106" s="13">
        <v>34023</v>
      </c>
      <c r="D1106" s="13" t="s">
        <v>252</v>
      </c>
      <c r="E1106" s="13">
        <v>17823</v>
      </c>
      <c r="F1106" s="13" t="s">
        <v>627</v>
      </c>
      <c r="G1106" s="13" t="s">
        <v>235</v>
      </c>
      <c r="H1106" s="13" t="s">
        <v>238</v>
      </c>
      <c r="I1106" s="4">
        <v>2385</v>
      </c>
      <c r="J1106" s="4">
        <v>9001</v>
      </c>
      <c r="K1106" s="14" t="s">
        <v>36</v>
      </c>
      <c r="L1106" s="15" t="s">
        <v>679</v>
      </c>
      <c r="M1106" s="68">
        <v>35</v>
      </c>
      <c r="N1106" s="61">
        <v>0</v>
      </c>
      <c r="O1106" s="65">
        <f t="shared" si="196"/>
        <v>1.585144927536232E-2</v>
      </c>
      <c r="P1106" s="65">
        <f t="shared" si="197"/>
        <v>0</v>
      </c>
      <c r="Q1106" s="15">
        <v>7.85489513589319</v>
      </c>
      <c r="R1106" s="15">
        <v>0</v>
      </c>
      <c r="S1106" s="15">
        <f t="shared" si="198"/>
        <v>-7.85489513589319</v>
      </c>
      <c r="T1106" s="15">
        <f t="shared" si="199"/>
        <v>-100</v>
      </c>
      <c r="U1106" s="15">
        <v>2.7690690911200386</v>
      </c>
      <c r="V1106" s="15">
        <v>0</v>
      </c>
      <c r="W1106" s="15">
        <f t="shared" si="200"/>
        <v>-2.7690690911200386</v>
      </c>
      <c r="X1106" s="16">
        <f t="shared" si="204"/>
        <v>-100</v>
      </c>
      <c r="Y1106" s="13">
        <v>7.9</v>
      </c>
      <c r="Z1106" s="13">
        <v>901.14</v>
      </c>
      <c r="AA1106" s="13">
        <v>3.79</v>
      </c>
      <c r="AB1106" s="13">
        <v>0</v>
      </c>
      <c r="AC1106" s="53">
        <f t="shared" si="201"/>
        <v>0.45056999999999997</v>
      </c>
      <c r="AD1106" s="53">
        <f>AC1106+(AC1106*(X1106/100))</f>
        <v>0</v>
      </c>
      <c r="AE1106" s="53">
        <f t="shared" si="202"/>
        <v>-0.45056999999999997</v>
      </c>
      <c r="AF1106" s="53">
        <f t="shared" si="203"/>
        <v>-100</v>
      </c>
      <c r="AG1106" s="44">
        <v>221112</v>
      </c>
      <c r="AH1106" s="15" t="s">
        <v>682</v>
      </c>
      <c r="AI1106" s="20"/>
      <c r="AJ1106" s="20"/>
      <c r="AK1106" s="20"/>
      <c r="AL1106" s="20"/>
      <c r="AM1106" s="20"/>
      <c r="AN1106" s="20"/>
      <c r="AO1106" s="20"/>
      <c r="AP1106" s="20"/>
      <c r="AQ1106" s="20"/>
      <c r="AR1106" s="20"/>
      <c r="AS1106" s="20"/>
      <c r="AT1106" s="20"/>
    </row>
    <row r="1107" spans="1:46" ht="26.1" customHeight="1" x14ac:dyDescent="0.25">
      <c r="A1107" s="39" t="s">
        <v>18</v>
      </c>
      <c r="B1107" s="13" t="s">
        <v>260</v>
      </c>
      <c r="C1107" s="13">
        <v>34023</v>
      </c>
      <c r="D1107" s="13" t="s">
        <v>252</v>
      </c>
      <c r="E1107" s="13">
        <v>17823</v>
      </c>
      <c r="F1107" s="13" t="s">
        <v>629</v>
      </c>
      <c r="G1107" s="13" t="s">
        <v>235</v>
      </c>
      <c r="H1107" s="13" t="s">
        <v>239</v>
      </c>
      <c r="I1107" s="4">
        <v>2385</v>
      </c>
      <c r="J1107" s="4">
        <v>10001</v>
      </c>
      <c r="K1107" s="14" t="s">
        <v>40</v>
      </c>
      <c r="L1107" s="15" t="s">
        <v>679</v>
      </c>
      <c r="M1107" s="68">
        <v>34</v>
      </c>
      <c r="N1107" s="61">
        <v>0</v>
      </c>
      <c r="O1107" s="65">
        <f t="shared" si="196"/>
        <v>1.5398550724637682E-2</v>
      </c>
      <c r="P1107" s="65">
        <f t="shared" si="197"/>
        <v>0</v>
      </c>
      <c r="Q1107" s="15">
        <v>0</v>
      </c>
      <c r="R1107" s="15">
        <v>0</v>
      </c>
      <c r="S1107" s="15">
        <f t="shared" si="198"/>
        <v>0</v>
      </c>
      <c r="T1107" s="15" t="str">
        <f t="shared" si="199"/>
        <v>0.00</v>
      </c>
      <c r="U1107" s="15">
        <v>0</v>
      </c>
      <c r="V1107" s="15">
        <v>0</v>
      </c>
      <c r="W1107" s="15">
        <f t="shared" si="200"/>
        <v>0</v>
      </c>
      <c r="X1107" s="16" t="str">
        <f t="shared" si="204"/>
        <v>0</v>
      </c>
      <c r="Y1107" s="13"/>
      <c r="Z1107" s="13"/>
      <c r="AA1107" s="13"/>
      <c r="AB1107" s="13"/>
      <c r="AC1107" s="53">
        <f t="shared" si="201"/>
        <v>0</v>
      </c>
      <c r="AD1107" s="53" t="str">
        <f>IFERROR((((V1107)/N1107)*24),"0.00")</f>
        <v>0.00</v>
      </c>
      <c r="AE1107" s="53">
        <f t="shared" si="202"/>
        <v>0</v>
      </c>
      <c r="AF1107" s="53" t="str">
        <f t="shared" si="203"/>
        <v>0.00</v>
      </c>
      <c r="AG1107" s="44">
        <v>221112</v>
      </c>
      <c r="AH1107" s="15" t="s">
        <v>682</v>
      </c>
      <c r="AI1107" s="20"/>
      <c r="AJ1107" s="20"/>
      <c r="AK1107" s="20"/>
      <c r="AL1107" s="20"/>
      <c r="AM1107" s="20"/>
      <c r="AN1107" s="20"/>
      <c r="AO1107" s="20"/>
      <c r="AP1107" s="20"/>
      <c r="AQ1107" s="20"/>
      <c r="AR1107" s="20"/>
      <c r="AS1107" s="20"/>
      <c r="AT1107" s="20"/>
    </row>
    <row r="1108" spans="1:46" ht="26.1" customHeight="1" x14ac:dyDescent="0.25">
      <c r="A1108" s="39" t="s">
        <v>18</v>
      </c>
      <c r="B1108" s="13" t="s">
        <v>260</v>
      </c>
      <c r="C1108" s="13">
        <v>34023</v>
      </c>
      <c r="D1108" s="13" t="s">
        <v>252</v>
      </c>
      <c r="E1108" s="13">
        <v>17823</v>
      </c>
      <c r="F1108" s="13" t="s">
        <v>629</v>
      </c>
      <c r="G1108" s="13" t="s">
        <v>235</v>
      </c>
      <c r="H1108" s="13" t="s">
        <v>239</v>
      </c>
      <c r="I1108" s="4">
        <v>2385</v>
      </c>
      <c r="J1108" s="4">
        <v>10001</v>
      </c>
      <c r="K1108" s="14" t="s">
        <v>38</v>
      </c>
      <c r="L1108" s="15" t="s">
        <v>679</v>
      </c>
      <c r="M1108" s="68">
        <v>34</v>
      </c>
      <c r="N1108" s="61">
        <v>0</v>
      </c>
      <c r="O1108" s="65">
        <f t="shared" si="196"/>
        <v>1.5398550724637682E-2</v>
      </c>
      <c r="P1108" s="65">
        <f t="shared" si="197"/>
        <v>0</v>
      </c>
      <c r="Q1108" s="15">
        <v>0.430081556500992</v>
      </c>
      <c r="R1108" s="15">
        <v>0</v>
      </c>
      <c r="S1108" s="15">
        <f t="shared" si="198"/>
        <v>-0.430081556500992</v>
      </c>
      <c r="T1108" s="15">
        <f t="shared" si="199"/>
        <v>-100</v>
      </c>
      <c r="U1108" s="15">
        <v>0.24025877996429962</v>
      </c>
      <c r="V1108" s="15">
        <v>0</v>
      </c>
      <c r="W1108" s="15">
        <f t="shared" si="200"/>
        <v>-0.24025877996429962</v>
      </c>
      <c r="X1108" s="16">
        <f t="shared" si="204"/>
        <v>-100</v>
      </c>
      <c r="Y1108" s="13">
        <v>0.43</v>
      </c>
      <c r="Z1108" s="13">
        <v>0</v>
      </c>
      <c r="AA1108" s="13">
        <v>0</v>
      </c>
      <c r="AB1108" s="13">
        <v>0</v>
      </c>
      <c r="AC1108" s="53">
        <f t="shared" si="201"/>
        <v>0</v>
      </c>
      <c r="AD1108" s="53" t="str">
        <f>IFERROR((((V1108)/N1108)*24),"0.00")</f>
        <v>0.00</v>
      </c>
      <c r="AE1108" s="53">
        <f t="shared" si="202"/>
        <v>0</v>
      </c>
      <c r="AF1108" s="53" t="str">
        <f t="shared" si="203"/>
        <v>0.00</v>
      </c>
      <c r="AG1108" s="44">
        <v>221112</v>
      </c>
      <c r="AH1108" s="15" t="s">
        <v>682</v>
      </c>
      <c r="AI1108" s="20"/>
      <c r="AJ1108" s="20"/>
      <c r="AK1108" s="20"/>
      <c r="AL1108" s="20"/>
      <c r="AM1108" s="20"/>
      <c r="AN1108" s="20"/>
      <c r="AO1108" s="20"/>
      <c r="AP1108" s="20"/>
      <c r="AQ1108" s="20"/>
      <c r="AR1108" s="20"/>
      <c r="AS1108" s="20"/>
      <c r="AT1108" s="20"/>
    </row>
    <row r="1109" spans="1:46" ht="26.1" customHeight="1" x14ac:dyDescent="0.25">
      <c r="A1109" s="39" t="s">
        <v>18</v>
      </c>
      <c r="B1109" s="13" t="s">
        <v>260</v>
      </c>
      <c r="C1109" s="13">
        <v>34023</v>
      </c>
      <c r="D1109" s="13" t="s">
        <v>252</v>
      </c>
      <c r="E1109" s="13">
        <v>17823</v>
      </c>
      <c r="F1109" s="13" t="s">
        <v>629</v>
      </c>
      <c r="G1109" s="13" t="s">
        <v>235</v>
      </c>
      <c r="H1109" s="13" t="s">
        <v>239</v>
      </c>
      <c r="I1109" s="4">
        <v>2385</v>
      </c>
      <c r="J1109" s="4">
        <v>10001</v>
      </c>
      <c r="K1109" s="14" t="s">
        <v>39</v>
      </c>
      <c r="L1109" s="15" t="s">
        <v>679</v>
      </c>
      <c r="M1109" s="68">
        <v>34</v>
      </c>
      <c r="N1109" s="61">
        <v>0</v>
      </c>
      <c r="O1109" s="65">
        <f t="shared" si="196"/>
        <v>1.5398550724637682E-2</v>
      </c>
      <c r="P1109" s="65">
        <f t="shared" si="197"/>
        <v>0</v>
      </c>
      <c r="Q1109" s="15">
        <v>0.430081556500992</v>
      </c>
      <c r="R1109" s="15">
        <v>0</v>
      </c>
      <c r="S1109" s="15">
        <f t="shared" si="198"/>
        <v>-0.430081556500992</v>
      </c>
      <c r="T1109" s="15">
        <f t="shared" si="199"/>
        <v>-100</v>
      </c>
      <c r="U1109" s="15">
        <v>0.24025877996429962</v>
      </c>
      <c r="V1109" s="15">
        <v>0</v>
      </c>
      <c r="W1109" s="15">
        <f t="shared" si="200"/>
        <v>-0.24025877996429962</v>
      </c>
      <c r="X1109" s="16">
        <f t="shared" si="204"/>
        <v>-100</v>
      </c>
      <c r="Y1109" s="13">
        <v>0.43</v>
      </c>
      <c r="Z1109" s="13">
        <v>0</v>
      </c>
      <c r="AA1109" s="13">
        <v>0</v>
      </c>
      <c r="AB1109" s="13">
        <v>0</v>
      </c>
      <c r="AC1109" s="53">
        <f t="shared" si="201"/>
        <v>0</v>
      </c>
      <c r="AD1109" s="53" t="str">
        <f>IFERROR((((V1109)/N1109)*24),"0.00")</f>
        <v>0.00</v>
      </c>
      <c r="AE1109" s="53">
        <f t="shared" si="202"/>
        <v>0</v>
      </c>
      <c r="AF1109" s="53" t="str">
        <f t="shared" si="203"/>
        <v>0.00</v>
      </c>
      <c r="AG1109" s="44">
        <v>221112</v>
      </c>
      <c r="AH1109" s="15" t="s">
        <v>682</v>
      </c>
      <c r="AI1109" s="20"/>
      <c r="AJ1109" s="20"/>
      <c r="AK1109" s="20"/>
      <c r="AL1109" s="20"/>
      <c r="AM1109" s="20"/>
      <c r="AN1109" s="20"/>
      <c r="AO1109" s="20"/>
      <c r="AP1109" s="20"/>
      <c r="AQ1109" s="20"/>
      <c r="AR1109" s="20"/>
      <c r="AS1109" s="20"/>
      <c r="AT1109" s="20"/>
    </row>
    <row r="1110" spans="1:46" ht="26.1" customHeight="1" x14ac:dyDescent="0.25">
      <c r="A1110" s="39" t="s">
        <v>18</v>
      </c>
      <c r="B1110" s="13" t="s">
        <v>260</v>
      </c>
      <c r="C1110" s="13">
        <v>34023</v>
      </c>
      <c r="D1110" s="13" t="s">
        <v>252</v>
      </c>
      <c r="E1110" s="13">
        <v>17823</v>
      </c>
      <c r="F1110" s="13" t="s">
        <v>629</v>
      </c>
      <c r="G1110" s="13" t="s">
        <v>235</v>
      </c>
      <c r="H1110" s="13" t="s">
        <v>239</v>
      </c>
      <c r="I1110" s="4">
        <v>2385</v>
      </c>
      <c r="J1110" s="4">
        <v>10001</v>
      </c>
      <c r="K1110" s="14" t="s">
        <v>37</v>
      </c>
      <c r="L1110" s="15" t="s">
        <v>679</v>
      </c>
      <c r="M1110" s="68">
        <v>34</v>
      </c>
      <c r="N1110" s="61">
        <v>0</v>
      </c>
      <c r="O1110" s="65">
        <f t="shared" si="196"/>
        <v>1.5398550724637682E-2</v>
      </c>
      <c r="P1110" s="65">
        <f t="shared" si="197"/>
        <v>0</v>
      </c>
      <c r="Q1110" s="15">
        <v>3.6093000000123601</v>
      </c>
      <c r="R1110" s="15">
        <v>0</v>
      </c>
      <c r="S1110" s="15">
        <f t="shared" si="198"/>
        <v>-3.6093000000123601</v>
      </c>
      <c r="T1110" s="15">
        <f t="shared" si="199"/>
        <v>-100</v>
      </c>
      <c r="U1110" s="15">
        <v>2.0162827292186991</v>
      </c>
      <c r="V1110" s="15">
        <v>0</v>
      </c>
      <c r="W1110" s="15">
        <f t="shared" si="200"/>
        <v>-2.0162827292186991</v>
      </c>
      <c r="X1110" s="16">
        <f t="shared" si="204"/>
        <v>-100</v>
      </c>
      <c r="Y1110" s="13">
        <v>0.18</v>
      </c>
      <c r="Z1110" s="13">
        <v>0</v>
      </c>
      <c r="AA1110" s="13">
        <v>0</v>
      </c>
      <c r="AB1110" s="13">
        <v>0</v>
      </c>
      <c r="AC1110" s="53">
        <f t="shared" si="201"/>
        <v>0</v>
      </c>
      <c r="AD1110" s="53" t="str">
        <f>IFERROR((((V1110)/N1110)*24),"0.00")</f>
        <v>0.00</v>
      </c>
      <c r="AE1110" s="53">
        <f t="shared" si="202"/>
        <v>0</v>
      </c>
      <c r="AF1110" s="53" t="str">
        <f t="shared" si="203"/>
        <v>0.00</v>
      </c>
      <c r="AG1110" s="44">
        <v>221112</v>
      </c>
      <c r="AH1110" s="15" t="s">
        <v>682</v>
      </c>
      <c r="AI1110" s="20"/>
      <c r="AJ1110" s="20"/>
      <c r="AK1110" s="20"/>
      <c r="AL1110" s="20"/>
      <c r="AM1110" s="20"/>
      <c r="AN1110" s="20"/>
      <c r="AO1110" s="20"/>
      <c r="AP1110" s="20"/>
      <c r="AQ1110" s="20"/>
      <c r="AR1110" s="20"/>
      <c r="AS1110" s="20"/>
      <c r="AT1110" s="20"/>
    </row>
    <row r="1111" spans="1:46" ht="26.1" customHeight="1" x14ac:dyDescent="0.25">
      <c r="A1111" s="39" t="s">
        <v>18</v>
      </c>
      <c r="B1111" s="13" t="s">
        <v>260</v>
      </c>
      <c r="C1111" s="13">
        <v>34023</v>
      </c>
      <c r="D1111" s="13" t="s">
        <v>252</v>
      </c>
      <c r="E1111" s="13">
        <v>17823</v>
      </c>
      <c r="F1111" s="13" t="s">
        <v>629</v>
      </c>
      <c r="G1111" s="13" t="s">
        <v>235</v>
      </c>
      <c r="H1111" s="13" t="s">
        <v>239</v>
      </c>
      <c r="I1111" s="4">
        <v>2385</v>
      </c>
      <c r="J1111" s="4">
        <v>10001</v>
      </c>
      <c r="K1111" s="14" t="s">
        <v>34</v>
      </c>
      <c r="L1111" s="15" t="s">
        <v>679</v>
      </c>
      <c r="M1111" s="68">
        <v>34</v>
      </c>
      <c r="N1111" s="61">
        <v>0</v>
      </c>
      <c r="O1111" s="65">
        <f t="shared" si="196"/>
        <v>1.5398550724637682E-2</v>
      </c>
      <c r="P1111" s="65">
        <f t="shared" si="197"/>
        <v>0</v>
      </c>
      <c r="Q1111" s="15">
        <v>8.0048416000184697E-2</v>
      </c>
      <c r="R1111" s="15">
        <v>0</v>
      </c>
      <c r="S1111" s="15">
        <f t="shared" si="198"/>
        <v>-8.0048416000184697E-2</v>
      </c>
      <c r="T1111" s="15">
        <f t="shared" si="199"/>
        <v>-100</v>
      </c>
      <c r="U1111" s="15">
        <v>4.4717878447862902E-2</v>
      </c>
      <c r="V1111" s="15">
        <v>0</v>
      </c>
      <c r="W1111" s="15">
        <f t="shared" si="200"/>
        <v>-4.4717878447862902E-2</v>
      </c>
      <c r="X1111" s="16">
        <f t="shared" si="204"/>
        <v>-100</v>
      </c>
      <c r="Y1111" s="13">
        <v>0.08</v>
      </c>
      <c r="Z1111" s="13">
        <v>15.65</v>
      </c>
      <c r="AA1111" s="13">
        <v>0</v>
      </c>
      <c r="AB1111" s="13">
        <v>0</v>
      </c>
      <c r="AC1111" s="53">
        <f t="shared" si="201"/>
        <v>7.8250000000000004E-3</v>
      </c>
      <c r="AD1111" s="69">
        <f>AC1111+(AC1111*(X1111/100))</f>
        <v>0</v>
      </c>
      <c r="AE1111" s="53">
        <f t="shared" si="202"/>
        <v>-7.8250000000000004E-3</v>
      </c>
      <c r="AF1111" s="53">
        <f t="shared" si="203"/>
        <v>-100</v>
      </c>
      <c r="AG1111" s="44">
        <v>221112</v>
      </c>
      <c r="AH1111" s="15" t="s">
        <v>682</v>
      </c>
      <c r="AI1111" s="20"/>
      <c r="AJ1111" s="20"/>
      <c r="AK1111" s="20"/>
      <c r="AL1111" s="20"/>
      <c r="AM1111" s="20"/>
      <c r="AN1111" s="20"/>
      <c r="AO1111" s="20"/>
      <c r="AP1111" s="20"/>
      <c r="AQ1111" s="20"/>
      <c r="AR1111" s="20"/>
      <c r="AS1111" s="20"/>
      <c r="AT1111" s="20"/>
    </row>
    <row r="1112" spans="1:46" ht="26.1" customHeight="1" x14ac:dyDescent="0.25">
      <c r="A1112" s="39" t="s">
        <v>18</v>
      </c>
      <c r="B1112" s="13" t="s">
        <v>260</v>
      </c>
      <c r="C1112" s="13">
        <v>34023</v>
      </c>
      <c r="D1112" s="13" t="s">
        <v>252</v>
      </c>
      <c r="E1112" s="13">
        <v>17823</v>
      </c>
      <c r="F1112" s="13" t="s">
        <v>629</v>
      </c>
      <c r="G1112" s="13" t="s">
        <v>235</v>
      </c>
      <c r="H1112" s="13" t="s">
        <v>239</v>
      </c>
      <c r="I1112" s="4">
        <v>2385</v>
      </c>
      <c r="J1112" s="4">
        <v>10001</v>
      </c>
      <c r="K1112" s="14" t="s">
        <v>35</v>
      </c>
      <c r="L1112" s="15" t="s">
        <v>679</v>
      </c>
      <c r="M1112" s="68">
        <v>34</v>
      </c>
      <c r="N1112" s="61">
        <v>0</v>
      </c>
      <c r="O1112" s="65">
        <f t="shared" si="196"/>
        <v>1.5398550724637682E-2</v>
      </c>
      <c r="P1112" s="65">
        <f t="shared" si="197"/>
        <v>0</v>
      </c>
      <c r="Q1112" s="15">
        <v>1.0399146900024001</v>
      </c>
      <c r="R1112" s="15">
        <v>0</v>
      </c>
      <c r="S1112" s="15">
        <f t="shared" si="198"/>
        <v>-1.0399146900024001</v>
      </c>
      <c r="T1112" s="15">
        <f t="shared" si="199"/>
        <v>-100</v>
      </c>
      <c r="U1112" s="15">
        <v>0.58093315305036197</v>
      </c>
      <c r="V1112" s="15">
        <v>0</v>
      </c>
      <c r="W1112" s="15">
        <f t="shared" si="200"/>
        <v>-0.58093315305036197</v>
      </c>
      <c r="X1112" s="16">
        <f t="shared" si="204"/>
        <v>-100</v>
      </c>
      <c r="Y1112" s="13">
        <v>1.04</v>
      </c>
      <c r="Z1112" s="13">
        <v>203.45</v>
      </c>
      <c r="AA1112" s="13">
        <v>0</v>
      </c>
      <c r="AB1112" s="13">
        <v>155.87</v>
      </c>
      <c r="AC1112" s="53">
        <f t="shared" si="201"/>
        <v>0.101725</v>
      </c>
      <c r="AD1112" s="69">
        <f>AC1112+(AC1112*(X1112/100))</f>
        <v>0</v>
      </c>
      <c r="AE1112" s="53">
        <f t="shared" si="202"/>
        <v>-0.101725</v>
      </c>
      <c r="AF1112" s="53">
        <f t="shared" si="203"/>
        <v>-100</v>
      </c>
      <c r="AG1112" s="44">
        <v>221112</v>
      </c>
      <c r="AH1112" s="15" t="s">
        <v>682</v>
      </c>
      <c r="AI1112" s="20"/>
      <c r="AJ1112" s="20"/>
      <c r="AK1112" s="20"/>
      <c r="AL1112" s="20"/>
      <c r="AM1112" s="20"/>
      <c r="AN1112" s="20"/>
      <c r="AO1112" s="20"/>
      <c r="AP1112" s="20"/>
      <c r="AQ1112" s="20"/>
      <c r="AR1112" s="20"/>
      <c r="AS1112" s="20"/>
      <c r="AT1112" s="20"/>
    </row>
    <row r="1113" spans="1:46" ht="26.1" customHeight="1" x14ac:dyDescent="0.25">
      <c r="A1113" s="39" t="s">
        <v>18</v>
      </c>
      <c r="B1113" s="13" t="s">
        <v>260</v>
      </c>
      <c r="C1113" s="13">
        <v>34023</v>
      </c>
      <c r="D1113" s="13" t="s">
        <v>252</v>
      </c>
      <c r="E1113" s="13">
        <v>17823</v>
      </c>
      <c r="F1113" s="13" t="s">
        <v>629</v>
      </c>
      <c r="G1113" s="13" t="s">
        <v>235</v>
      </c>
      <c r="H1113" s="13" t="s">
        <v>239</v>
      </c>
      <c r="I1113" s="4">
        <v>2385</v>
      </c>
      <c r="J1113" s="4">
        <v>10001</v>
      </c>
      <c r="K1113" s="14" t="s">
        <v>36</v>
      </c>
      <c r="L1113" s="15" t="s">
        <v>679</v>
      </c>
      <c r="M1113" s="68">
        <v>34</v>
      </c>
      <c r="N1113" s="61">
        <v>0</v>
      </c>
      <c r="O1113" s="65">
        <f t="shared" si="196"/>
        <v>1.5398550724637682E-2</v>
      </c>
      <c r="P1113" s="65">
        <f t="shared" si="197"/>
        <v>0</v>
      </c>
      <c r="Q1113" s="15">
        <v>6.0572122970195004</v>
      </c>
      <c r="R1113" s="15">
        <v>0</v>
      </c>
      <c r="S1113" s="15">
        <f t="shared" si="198"/>
        <v>-6.0572122970195004</v>
      </c>
      <c r="T1113" s="15">
        <f t="shared" si="199"/>
        <v>-100</v>
      </c>
      <c r="U1113" s="15">
        <v>3.3836829712221901</v>
      </c>
      <c r="V1113" s="15">
        <v>0</v>
      </c>
      <c r="W1113" s="15">
        <f t="shared" si="200"/>
        <v>-3.3836829712221901</v>
      </c>
      <c r="X1113" s="16">
        <f t="shared" si="204"/>
        <v>-100</v>
      </c>
      <c r="Y1113" s="13">
        <v>6.1</v>
      </c>
      <c r="Z1113" s="13">
        <v>1193.33</v>
      </c>
      <c r="AA1113" s="13">
        <v>4.2699999999999996</v>
      </c>
      <c r="AB1113" s="13">
        <v>0</v>
      </c>
      <c r="AC1113" s="53">
        <f t="shared" si="201"/>
        <v>0.596665</v>
      </c>
      <c r="AD1113" s="53">
        <f>AC1113+(AC1113*(X1113/100))</f>
        <v>0</v>
      </c>
      <c r="AE1113" s="53">
        <f t="shared" si="202"/>
        <v>-0.596665</v>
      </c>
      <c r="AF1113" s="53">
        <f t="shared" si="203"/>
        <v>-100</v>
      </c>
      <c r="AG1113" s="44">
        <v>221112</v>
      </c>
      <c r="AH1113" s="15" t="s">
        <v>682</v>
      </c>
      <c r="AI1113" s="20"/>
      <c r="AJ1113" s="20"/>
      <c r="AK1113" s="20"/>
      <c r="AL1113" s="20"/>
      <c r="AM1113" s="20"/>
      <c r="AN1113" s="20"/>
      <c r="AO1113" s="20"/>
      <c r="AP1113" s="20"/>
      <c r="AQ1113" s="20"/>
      <c r="AR1113" s="20"/>
      <c r="AS1113" s="20"/>
      <c r="AT1113" s="20"/>
    </row>
    <row r="1114" spans="1:46" ht="26.1" customHeight="1" x14ac:dyDescent="0.25">
      <c r="A1114" s="39" t="s">
        <v>18</v>
      </c>
      <c r="B1114" s="13" t="s">
        <v>260</v>
      </c>
      <c r="C1114" s="13">
        <v>34023</v>
      </c>
      <c r="D1114" s="13" t="s">
        <v>252</v>
      </c>
      <c r="E1114" s="13">
        <v>17823</v>
      </c>
      <c r="F1114" s="13" t="s">
        <v>623</v>
      </c>
      <c r="G1114" s="13" t="s">
        <v>235</v>
      </c>
      <c r="H1114" s="13" t="s">
        <v>236</v>
      </c>
      <c r="I1114" s="4">
        <v>2385</v>
      </c>
      <c r="J1114" s="4">
        <v>11001</v>
      </c>
      <c r="K1114" s="14" t="s">
        <v>40</v>
      </c>
      <c r="L1114" s="15" t="s">
        <v>679</v>
      </c>
      <c r="M1114" s="68">
        <v>36</v>
      </c>
      <c r="N1114" s="61">
        <v>0</v>
      </c>
      <c r="O1114" s="65">
        <f t="shared" si="196"/>
        <v>1.6304347826086956E-2</v>
      </c>
      <c r="P1114" s="65">
        <f t="shared" si="197"/>
        <v>0</v>
      </c>
      <c r="Q1114" s="15">
        <v>0</v>
      </c>
      <c r="R1114" s="15">
        <v>0</v>
      </c>
      <c r="S1114" s="15">
        <f t="shared" si="198"/>
        <v>0</v>
      </c>
      <c r="T1114" s="15" t="str">
        <f t="shared" si="199"/>
        <v>0.00</v>
      </c>
      <c r="U1114" s="15">
        <v>0</v>
      </c>
      <c r="V1114" s="15">
        <v>0</v>
      </c>
      <c r="W1114" s="15">
        <f t="shared" si="200"/>
        <v>0</v>
      </c>
      <c r="X1114" s="16" t="str">
        <f t="shared" si="204"/>
        <v>0</v>
      </c>
      <c r="Y1114" s="13"/>
      <c r="Z1114" s="13"/>
      <c r="AA1114" s="13"/>
      <c r="AB1114" s="13"/>
      <c r="AC1114" s="53">
        <f t="shared" si="201"/>
        <v>0</v>
      </c>
      <c r="AD1114" s="53" t="str">
        <f>IFERROR((((V1114)/N1114)*24),"0.00")</f>
        <v>0.00</v>
      </c>
      <c r="AE1114" s="53">
        <f t="shared" si="202"/>
        <v>0</v>
      </c>
      <c r="AF1114" s="53" t="str">
        <f t="shared" si="203"/>
        <v>0.00</v>
      </c>
      <c r="AG1114" s="44">
        <v>221112</v>
      </c>
      <c r="AH1114" s="15" t="s">
        <v>682</v>
      </c>
      <c r="AI1114" s="20"/>
      <c r="AJ1114" s="20"/>
      <c r="AK1114" s="20"/>
      <c r="AL1114" s="20"/>
      <c r="AM1114" s="20"/>
      <c r="AN1114" s="20"/>
      <c r="AO1114" s="20"/>
      <c r="AP1114" s="20"/>
      <c r="AQ1114" s="20"/>
      <c r="AR1114" s="20"/>
      <c r="AS1114" s="20"/>
      <c r="AT1114" s="20"/>
    </row>
    <row r="1115" spans="1:46" ht="26.1" customHeight="1" x14ac:dyDescent="0.25">
      <c r="A1115" s="39" t="s">
        <v>18</v>
      </c>
      <c r="B1115" s="13" t="s">
        <v>260</v>
      </c>
      <c r="C1115" s="13">
        <v>34023</v>
      </c>
      <c r="D1115" s="13" t="s">
        <v>252</v>
      </c>
      <c r="E1115" s="13">
        <v>17823</v>
      </c>
      <c r="F1115" s="13" t="s">
        <v>623</v>
      </c>
      <c r="G1115" s="13" t="s">
        <v>235</v>
      </c>
      <c r="H1115" s="13" t="s">
        <v>236</v>
      </c>
      <c r="I1115" s="4">
        <v>2385</v>
      </c>
      <c r="J1115" s="4">
        <v>11001</v>
      </c>
      <c r="K1115" s="14" t="s">
        <v>38</v>
      </c>
      <c r="L1115" s="15" t="s">
        <v>679</v>
      </c>
      <c r="M1115" s="68">
        <v>36</v>
      </c>
      <c r="N1115" s="61">
        <v>0</v>
      </c>
      <c r="O1115" s="65">
        <f t="shared" si="196"/>
        <v>1.6304347826086956E-2</v>
      </c>
      <c r="P1115" s="65">
        <f t="shared" si="197"/>
        <v>0</v>
      </c>
      <c r="Q1115" s="15">
        <v>0.26001829549959499</v>
      </c>
      <c r="R1115" s="15">
        <v>0</v>
      </c>
      <c r="S1115" s="15">
        <f t="shared" si="198"/>
        <v>-0.26001829549959499</v>
      </c>
      <c r="T1115" s="15">
        <f t="shared" si="199"/>
        <v>-100</v>
      </c>
      <c r="U1115" s="15">
        <v>9.7208253229193811E-2</v>
      </c>
      <c r="V1115" s="15">
        <v>0</v>
      </c>
      <c r="W1115" s="15">
        <f t="shared" si="200"/>
        <v>-9.7208253229193811E-2</v>
      </c>
      <c r="X1115" s="16">
        <f t="shared" si="204"/>
        <v>-100</v>
      </c>
      <c r="Y1115" s="13">
        <v>0.26</v>
      </c>
      <c r="Z1115" s="13">
        <v>0</v>
      </c>
      <c r="AA1115" s="13">
        <v>0</v>
      </c>
      <c r="AB1115" s="13">
        <v>0</v>
      </c>
      <c r="AC1115" s="53">
        <f t="shared" si="201"/>
        <v>0</v>
      </c>
      <c r="AD1115" s="53" t="str">
        <f>IFERROR((((V1115)/N1115)*24),"0.00")</f>
        <v>0.00</v>
      </c>
      <c r="AE1115" s="53">
        <f t="shared" si="202"/>
        <v>0</v>
      </c>
      <c r="AF1115" s="53" t="str">
        <f t="shared" si="203"/>
        <v>0.00</v>
      </c>
      <c r="AG1115" s="44">
        <v>221112</v>
      </c>
      <c r="AH1115" s="15" t="s">
        <v>682</v>
      </c>
      <c r="AI1115" s="20"/>
      <c r="AJ1115" s="20"/>
      <c r="AK1115" s="20"/>
      <c r="AL1115" s="20"/>
      <c r="AM1115" s="20"/>
      <c r="AN1115" s="20"/>
      <c r="AO1115" s="20"/>
      <c r="AP1115" s="20"/>
      <c r="AQ1115" s="20"/>
      <c r="AR1115" s="20"/>
      <c r="AS1115" s="20"/>
      <c r="AT1115" s="20"/>
    </row>
    <row r="1116" spans="1:46" ht="26.1" customHeight="1" x14ac:dyDescent="0.25">
      <c r="A1116" s="39" t="s">
        <v>18</v>
      </c>
      <c r="B1116" s="13" t="s">
        <v>260</v>
      </c>
      <c r="C1116" s="13">
        <v>34023</v>
      </c>
      <c r="D1116" s="13" t="s">
        <v>252</v>
      </c>
      <c r="E1116" s="13">
        <v>17823</v>
      </c>
      <c r="F1116" s="13" t="s">
        <v>623</v>
      </c>
      <c r="G1116" s="13" t="s">
        <v>235</v>
      </c>
      <c r="H1116" s="13" t="s">
        <v>236</v>
      </c>
      <c r="I1116" s="4">
        <v>2385</v>
      </c>
      <c r="J1116" s="4">
        <v>11001</v>
      </c>
      <c r="K1116" s="14" t="s">
        <v>39</v>
      </c>
      <c r="L1116" s="15" t="s">
        <v>679</v>
      </c>
      <c r="M1116" s="68">
        <v>36</v>
      </c>
      <c r="N1116" s="61">
        <v>0</v>
      </c>
      <c r="O1116" s="65">
        <f t="shared" si="196"/>
        <v>1.6304347826086956E-2</v>
      </c>
      <c r="P1116" s="65">
        <f t="shared" si="197"/>
        <v>0</v>
      </c>
      <c r="Q1116" s="15">
        <v>0.26001829549959499</v>
      </c>
      <c r="R1116" s="15">
        <v>0</v>
      </c>
      <c r="S1116" s="15">
        <f t="shared" si="198"/>
        <v>-0.26001829549959499</v>
      </c>
      <c r="T1116" s="15">
        <f t="shared" si="199"/>
        <v>-100</v>
      </c>
      <c r="U1116" s="15">
        <v>9.7208253229193811E-2</v>
      </c>
      <c r="V1116" s="15">
        <v>0</v>
      </c>
      <c r="W1116" s="15">
        <f t="shared" si="200"/>
        <v>-9.7208253229193811E-2</v>
      </c>
      <c r="X1116" s="16">
        <f t="shared" si="204"/>
        <v>-100</v>
      </c>
      <c r="Y1116" s="13">
        <v>0.26</v>
      </c>
      <c r="Z1116" s="13">
        <v>0</v>
      </c>
      <c r="AA1116" s="13">
        <v>0</v>
      </c>
      <c r="AB1116" s="13">
        <v>0</v>
      </c>
      <c r="AC1116" s="53">
        <f t="shared" si="201"/>
        <v>0</v>
      </c>
      <c r="AD1116" s="53" t="str">
        <f>IFERROR((((V1116)/N1116)*24),"0.00")</f>
        <v>0.00</v>
      </c>
      <c r="AE1116" s="53">
        <f t="shared" si="202"/>
        <v>0</v>
      </c>
      <c r="AF1116" s="53" t="str">
        <f t="shared" si="203"/>
        <v>0.00</v>
      </c>
      <c r="AG1116" s="44">
        <v>221112</v>
      </c>
      <c r="AH1116" s="15" t="s">
        <v>682</v>
      </c>
      <c r="AI1116" s="20"/>
      <c r="AJ1116" s="20"/>
      <c r="AK1116" s="20"/>
      <c r="AL1116" s="20"/>
      <c r="AM1116" s="20"/>
      <c r="AN1116" s="20"/>
      <c r="AO1116" s="20"/>
      <c r="AP1116" s="20"/>
      <c r="AQ1116" s="20"/>
      <c r="AR1116" s="20"/>
      <c r="AS1116" s="20"/>
      <c r="AT1116" s="20"/>
    </row>
    <row r="1117" spans="1:46" ht="26.1" customHeight="1" x14ac:dyDescent="0.25">
      <c r="A1117" s="39" t="s">
        <v>18</v>
      </c>
      <c r="B1117" s="13" t="s">
        <v>260</v>
      </c>
      <c r="C1117" s="13">
        <v>34023</v>
      </c>
      <c r="D1117" s="13" t="s">
        <v>252</v>
      </c>
      <c r="E1117" s="13">
        <v>17823</v>
      </c>
      <c r="F1117" s="13" t="s">
        <v>623</v>
      </c>
      <c r="G1117" s="13" t="s">
        <v>235</v>
      </c>
      <c r="H1117" s="13" t="s">
        <v>236</v>
      </c>
      <c r="I1117" s="4">
        <v>2385</v>
      </c>
      <c r="J1117" s="4">
        <v>11001</v>
      </c>
      <c r="K1117" s="14" t="s">
        <v>37</v>
      </c>
      <c r="L1117" s="15" t="s">
        <v>679</v>
      </c>
      <c r="M1117" s="68">
        <v>36</v>
      </c>
      <c r="N1117" s="61">
        <v>0</v>
      </c>
      <c r="O1117" s="65">
        <f t="shared" si="196"/>
        <v>1.6304347826086956E-2</v>
      </c>
      <c r="P1117" s="65">
        <f t="shared" si="197"/>
        <v>0</v>
      </c>
      <c r="Q1117" s="15">
        <v>2.2060499999959902</v>
      </c>
      <c r="R1117" s="15">
        <v>0</v>
      </c>
      <c r="S1117" s="15">
        <f t="shared" si="198"/>
        <v>-2.2060499999959902</v>
      </c>
      <c r="T1117" s="15">
        <f t="shared" si="199"/>
        <v>-100</v>
      </c>
      <c r="U1117" s="15">
        <v>0.82473530035119802</v>
      </c>
      <c r="V1117" s="15">
        <v>0</v>
      </c>
      <c r="W1117" s="15">
        <f t="shared" si="200"/>
        <v>-0.82473530035119802</v>
      </c>
      <c r="X1117" s="16">
        <f t="shared" si="204"/>
        <v>-100</v>
      </c>
      <c r="Y1117" s="13">
        <v>0.11</v>
      </c>
      <c r="Z1117" s="13">
        <v>0</v>
      </c>
      <c r="AA1117" s="13">
        <v>0</v>
      </c>
      <c r="AB1117" s="13">
        <v>0</v>
      </c>
      <c r="AC1117" s="53">
        <f t="shared" si="201"/>
        <v>0</v>
      </c>
      <c r="AD1117" s="53" t="str">
        <f>IFERROR((((V1117)/N1117)*24),"0.00")</f>
        <v>0.00</v>
      </c>
      <c r="AE1117" s="53">
        <f t="shared" si="202"/>
        <v>0</v>
      </c>
      <c r="AF1117" s="53" t="str">
        <f t="shared" si="203"/>
        <v>0.00</v>
      </c>
      <c r="AG1117" s="44">
        <v>221112</v>
      </c>
      <c r="AH1117" s="15" t="s">
        <v>682</v>
      </c>
      <c r="AI1117" s="20"/>
      <c r="AJ1117" s="20"/>
      <c r="AK1117" s="20"/>
      <c r="AL1117" s="20"/>
      <c r="AM1117" s="20"/>
      <c r="AN1117" s="20"/>
      <c r="AO1117" s="20"/>
      <c r="AP1117" s="20"/>
      <c r="AQ1117" s="20"/>
      <c r="AR1117" s="20"/>
      <c r="AS1117" s="20"/>
      <c r="AT1117" s="20"/>
    </row>
    <row r="1118" spans="1:46" ht="26.1" customHeight="1" x14ac:dyDescent="0.25">
      <c r="A1118" s="39" t="s">
        <v>18</v>
      </c>
      <c r="B1118" s="13" t="s">
        <v>260</v>
      </c>
      <c r="C1118" s="13">
        <v>34023</v>
      </c>
      <c r="D1118" s="13" t="s">
        <v>252</v>
      </c>
      <c r="E1118" s="13">
        <v>17823</v>
      </c>
      <c r="F1118" s="13" t="s">
        <v>623</v>
      </c>
      <c r="G1118" s="13" t="s">
        <v>235</v>
      </c>
      <c r="H1118" s="13" t="s">
        <v>236</v>
      </c>
      <c r="I1118" s="4">
        <v>2385</v>
      </c>
      <c r="J1118" s="4">
        <v>11001</v>
      </c>
      <c r="K1118" s="14" t="s">
        <v>34</v>
      </c>
      <c r="L1118" s="15" t="s">
        <v>679</v>
      </c>
      <c r="M1118" s="68">
        <v>36</v>
      </c>
      <c r="N1118" s="61">
        <v>0</v>
      </c>
      <c r="O1118" s="65">
        <f t="shared" si="196"/>
        <v>1.6304347826086956E-2</v>
      </c>
      <c r="P1118" s="65">
        <f t="shared" si="197"/>
        <v>0</v>
      </c>
      <c r="Q1118" s="15">
        <v>8.9985331999859905E-2</v>
      </c>
      <c r="R1118" s="15">
        <v>0</v>
      </c>
      <c r="S1118" s="15">
        <f t="shared" si="198"/>
        <v>-8.9985331999859905E-2</v>
      </c>
      <c r="T1118" s="15">
        <f t="shared" si="199"/>
        <v>-100</v>
      </c>
      <c r="U1118" s="15">
        <v>3.3641159454370309E-2</v>
      </c>
      <c r="V1118" s="15">
        <v>0</v>
      </c>
      <c r="W1118" s="15">
        <f t="shared" si="200"/>
        <v>-3.3641159454370309E-2</v>
      </c>
      <c r="X1118" s="16">
        <f t="shared" si="204"/>
        <v>-100</v>
      </c>
      <c r="Y1118" s="13">
        <v>0.09</v>
      </c>
      <c r="Z1118" s="13">
        <v>14.78</v>
      </c>
      <c r="AA1118" s="13">
        <v>0</v>
      </c>
      <c r="AB1118" s="13">
        <v>0</v>
      </c>
      <c r="AC1118" s="53">
        <f t="shared" si="201"/>
        <v>7.3899999999999999E-3</v>
      </c>
      <c r="AD1118" s="69">
        <f>AC1118+(AC1118*(X1118/100))</f>
        <v>0</v>
      </c>
      <c r="AE1118" s="53">
        <f t="shared" si="202"/>
        <v>-7.3899999999999999E-3</v>
      </c>
      <c r="AF1118" s="53">
        <f t="shared" si="203"/>
        <v>-100</v>
      </c>
      <c r="AG1118" s="44">
        <v>221112</v>
      </c>
      <c r="AH1118" s="15" t="s">
        <v>682</v>
      </c>
      <c r="AI1118" s="20"/>
      <c r="AJ1118" s="20"/>
      <c r="AK1118" s="20"/>
      <c r="AL1118" s="20"/>
      <c r="AM1118" s="20"/>
      <c r="AN1118" s="20"/>
      <c r="AO1118" s="20"/>
      <c r="AP1118" s="20"/>
      <c r="AQ1118" s="20"/>
      <c r="AR1118" s="20"/>
      <c r="AS1118" s="20"/>
      <c r="AT1118" s="20"/>
    </row>
    <row r="1119" spans="1:46" ht="26.1" customHeight="1" x14ac:dyDescent="0.25">
      <c r="A1119" s="39" t="s">
        <v>18</v>
      </c>
      <c r="B1119" s="13" t="s">
        <v>260</v>
      </c>
      <c r="C1119" s="13">
        <v>34023</v>
      </c>
      <c r="D1119" s="13" t="s">
        <v>252</v>
      </c>
      <c r="E1119" s="13">
        <v>17823</v>
      </c>
      <c r="F1119" s="13" t="s">
        <v>623</v>
      </c>
      <c r="G1119" s="13" t="s">
        <v>235</v>
      </c>
      <c r="H1119" s="13" t="s">
        <v>236</v>
      </c>
      <c r="I1119" s="4">
        <v>2385</v>
      </c>
      <c r="J1119" s="4">
        <v>11001</v>
      </c>
      <c r="K1119" s="14" t="s">
        <v>35</v>
      </c>
      <c r="L1119" s="15" t="s">
        <v>679</v>
      </c>
      <c r="M1119" s="68">
        <v>36</v>
      </c>
      <c r="N1119" s="61">
        <v>0</v>
      </c>
      <c r="O1119" s="65">
        <f t="shared" si="196"/>
        <v>1.6304347826086956E-2</v>
      </c>
      <c r="P1119" s="65">
        <f t="shared" si="197"/>
        <v>0</v>
      </c>
      <c r="Q1119" s="15">
        <v>0.70000725499891003</v>
      </c>
      <c r="R1119" s="15">
        <v>0</v>
      </c>
      <c r="S1119" s="15">
        <f t="shared" si="198"/>
        <v>-0.70000725499891003</v>
      </c>
      <c r="T1119" s="15">
        <f t="shared" si="199"/>
        <v>-100</v>
      </c>
      <c r="U1119" s="15">
        <v>0.26169882536712802</v>
      </c>
      <c r="V1119" s="15">
        <v>0</v>
      </c>
      <c r="W1119" s="15">
        <f t="shared" si="200"/>
        <v>-0.26169882536712802</v>
      </c>
      <c r="X1119" s="16">
        <f t="shared" si="204"/>
        <v>-100</v>
      </c>
      <c r="Y1119" s="13">
        <v>0.7</v>
      </c>
      <c r="Z1119" s="13">
        <v>114.92</v>
      </c>
      <c r="AA1119" s="13">
        <v>0</v>
      </c>
      <c r="AB1119" s="13">
        <v>162.06</v>
      </c>
      <c r="AC1119" s="53">
        <f t="shared" si="201"/>
        <v>5.7460000000000004E-2</v>
      </c>
      <c r="AD1119" s="69">
        <f>AC1119+(AC1119*(X1119/100))</f>
        <v>0</v>
      </c>
      <c r="AE1119" s="53">
        <f t="shared" si="202"/>
        <v>-5.7460000000000004E-2</v>
      </c>
      <c r="AF1119" s="53">
        <f t="shared" si="203"/>
        <v>-100</v>
      </c>
      <c r="AG1119" s="44">
        <v>221112</v>
      </c>
      <c r="AH1119" s="15" t="s">
        <v>682</v>
      </c>
      <c r="AI1119" s="20"/>
      <c r="AJ1119" s="20"/>
      <c r="AK1119" s="20"/>
      <c r="AL1119" s="20"/>
      <c r="AM1119" s="20"/>
      <c r="AN1119" s="20"/>
      <c r="AO1119" s="20"/>
      <c r="AP1119" s="20"/>
      <c r="AQ1119" s="20"/>
      <c r="AR1119" s="20"/>
      <c r="AS1119" s="20"/>
      <c r="AT1119" s="20"/>
    </row>
    <row r="1120" spans="1:46" ht="26.1" customHeight="1" x14ac:dyDescent="0.25">
      <c r="A1120" s="39" t="s">
        <v>18</v>
      </c>
      <c r="B1120" s="13" t="s">
        <v>260</v>
      </c>
      <c r="C1120" s="13">
        <v>34023</v>
      </c>
      <c r="D1120" s="13" t="s">
        <v>252</v>
      </c>
      <c r="E1120" s="13">
        <v>17823</v>
      </c>
      <c r="F1120" s="13" t="s">
        <v>623</v>
      </c>
      <c r="G1120" s="13" t="s">
        <v>235</v>
      </c>
      <c r="H1120" s="13" t="s">
        <v>236</v>
      </c>
      <c r="I1120" s="4">
        <v>2385</v>
      </c>
      <c r="J1120" s="4">
        <v>11001</v>
      </c>
      <c r="K1120" s="14" t="s">
        <v>36</v>
      </c>
      <c r="L1120" s="15" t="s">
        <v>679</v>
      </c>
      <c r="M1120" s="68">
        <v>36</v>
      </c>
      <c r="N1120" s="61">
        <v>0</v>
      </c>
      <c r="O1120" s="65">
        <f t="shared" si="196"/>
        <v>1.6304347826086956E-2</v>
      </c>
      <c r="P1120" s="65">
        <f t="shared" si="197"/>
        <v>0</v>
      </c>
      <c r="Q1120" s="15">
        <v>3.7162019213917201</v>
      </c>
      <c r="R1120" s="15">
        <v>0</v>
      </c>
      <c r="S1120" s="15">
        <f t="shared" si="198"/>
        <v>-3.7162019213917201</v>
      </c>
      <c r="T1120" s="15">
        <f t="shared" si="199"/>
        <v>-100</v>
      </c>
      <c r="U1120" s="15">
        <v>1.398142513994149</v>
      </c>
      <c r="V1120" s="15">
        <v>0</v>
      </c>
      <c r="W1120" s="15">
        <f t="shared" si="200"/>
        <v>-1.398142513994149</v>
      </c>
      <c r="X1120" s="16">
        <f t="shared" si="204"/>
        <v>-100</v>
      </c>
      <c r="Y1120" s="13">
        <v>3.8</v>
      </c>
      <c r="Z1120" s="13">
        <v>623.87</v>
      </c>
      <c r="AA1120" s="13">
        <v>1.6</v>
      </c>
      <c r="AB1120" s="13">
        <v>0</v>
      </c>
      <c r="AC1120" s="53">
        <f t="shared" si="201"/>
        <v>0.31193500000000002</v>
      </c>
      <c r="AD1120" s="53">
        <f>AC1120+(AC1120*(X1120/100))</f>
        <v>0</v>
      </c>
      <c r="AE1120" s="53">
        <f t="shared" si="202"/>
        <v>-0.31193500000000002</v>
      </c>
      <c r="AF1120" s="53">
        <f t="shared" si="203"/>
        <v>-100</v>
      </c>
      <c r="AG1120" s="44">
        <v>221112</v>
      </c>
      <c r="AH1120" s="15" t="s">
        <v>682</v>
      </c>
      <c r="AI1120" s="20"/>
      <c r="AJ1120" s="20"/>
      <c r="AK1120" s="20"/>
      <c r="AL1120" s="20"/>
      <c r="AM1120" s="20"/>
      <c r="AN1120" s="20"/>
      <c r="AO1120" s="20"/>
      <c r="AP1120" s="20"/>
      <c r="AQ1120" s="20"/>
      <c r="AR1120" s="20"/>
      <c r="AS1120" s="20"/>
      <c r="AT1120" s="20"/>
    </row>
    <row r="1121" spans="1:46" ht="26.1" customHeight="1" x14ac:dyDescent="0.25">
      <c r="A1121" s="39" t="s">
        <v>18</v>
      </c>
      <c r="B1121" s="13" t="s">
        <v>260</v>
      </c>
      <c r="C1121" s="13">
        <v>34023</v>
      </c>
      <c r="D1121" s="13" t="s">
        <v>252</v>
      </c>
      <c r="E1121" s="13">
        <v>17823</v>
      </c>
      <c r="F1121" s="13" t="s">
        <v>625</v>
      </c>
      <c r="G1121" s="13" t="s">
        <v>235</v>
      </c>
      <c r="H1121" s="13" t="s">
        <v>237</v>
      </c>
      <c r="I1121" s="4">
        <v>2385</v>
      </c>
      <c r="J1121" s="4">
        <v>12001</v>
      </c>
      <c r="K1121" s="14" t="s">
        <v>40</v>
      </c>
      <c r="L1121" s="15" t="s">
        <v>679</v>
      </c>
      <c r="M1121" s="68">
        <v>18</v>
      </c>
      <c r="N1121" s="61">
        <v>0</v>
      </c>
      <c r="O1121" s="65">
        <f t="shared" si="196"/>
        <v>8.152173913043478E-3</v>
      </c>
      <c r="P1121" s="65">
        <f t="shared" si="197"/>
        <v>0</v>
      </c>
      <c r="Q1121" s="15">
        <v>0</v>
      </c>
      <c r="R1121" s="15">
        <v>0</v>
      </c>
      <c r="S1121" s="15">
        <f t="shared" si="198"/>
        <v>0</v>
      </c>
      <c r="T1121" s="15" t="str">
        <f t="shared" si="199"/>
        <v>0.00</v>
      </c>
      <c r="U1121" s="15">
        <v>0</v>
      </c>
      <c r="V1121" s="15">
        <v>0</v>
      </c>
      <c r="W1121" s="15">
        <f t="shared" si="200"/>
        <v>0</v>
      </c>
      <c r="X1121" s="16" t="str">
        <f t="shared" si="204"/>
        <v>0</v>
      </c>
      <c r="Y1121" s="13"/>
      <c r="Z1121" s="13"/>
      <c r="AA1121" s="13"/>
      <c r="AB1121" s="13"/>
      <c r="AC1121" s="53">
        <f t="shared" si="201"/>
        <v>0</v>
      </c>
      <c r="AD1121" s="53" t="str">
        <f>IFERROR((((V1121)/N1121)*24),"0.00")</f>
        <v>0.00</v>
      </c>
      <c r="AE1121" s="53">
        <f t="shared" si="202"/>
        <v>0</v>
      </c>
      <c r="AF1121" s="53" t="str">
        <f t="shared" si="203"/>
        <v>0.00</v>
      </c>
      <c r="AG1121" s="44">
        <v>221112</v>
      </c>
      <c r="AH1121" s="15" t="s">
        <v>682</v>
      </c>
      <c r="AI1121" s="20"/>
      <c r="AJ1121" s="20"/>
      <c r="AK1121" s="20"/>
      <c r="AL1121" s="20"/>
      <c r="AM1121" s="20"/>
      <c r="AN1121" s="20"/>
      <c r="AO1121" s="20"/>
      <c r="AP1121" s="20"/>
      <c r="AQ1121" s="20"/>
      <c r="AR1121" s="20"/>
      <c r="AS1121" s="20"/>
      <c r="AT1121" s="20"/>
    </row>
    <row r="1122" spans="1:46" ht="26.1" customHeight="1" x14ac:dyDescent="0.25">
      <c r="A1122" s="39" t="s">
        <v>18</v>
      </c>
      <c r="B1122" s="13" t="s">
        <v>260</v>
      </c>
      <c r="C1122" s="13">
        <v>34023</v>
      </c>
      <c r="D1122" s="13" t="s">
        <v>252</v>
      </c>
      <c r="E1122" s="13">
        <v>17823</v>
      </c>
      <c r="F1122" s="13" t="s">
        <v>625</v>
      </c>
      <c r="G1122" s="13" t="s">
        <v>235</v>
      </c>
      <c r="H1122" s="13" t="s">
        <v>237</v>
      </c>
      <c r="I1122" s="4">
        <v>2385</v>
      </c>
      <c r="J1122" s="4">
        <v>12001</v>
      </c>
      <c r="K1122" s="14" t="s">
        <v>38</v>
      </c>
      <c r="L1122" s="15" t="s">
        <v>679</v>
      </c>
      <c r="M1122" s="68">
        <v>18</v>
      </c>
      <c r="N1122" s="61">
        <v>0</v>
      </c>
      <c r="O1122" s="65">
        <f t="shared" si="196"/>
        <v>8.152173913043478E-3</v>
      </c>
      <c r="P1122" s="65">
        <f t="shared" si="197"/>
        <v>0</v>
      </c>
      <c r="Q1122" s="15">
        <v>0.38994559649890698</v>
      </c>
      <c r="R1122" s="15">
        <v>0</v>
      </c>
      <c r="S1122" s="15">
        <f t="shared" si="198"/>
        <v>-0.38994559649890698</v>
      </c>
      <c r="T1122" s="15">
        <f t="shared" si="199"/>
        <v>-100</v>
      </c>
      <c r="U1122" s="15">
        <v>0.16365670401332522</v>
      </c>
      <c r="V1122" s="15">
        <v>0</v>
      </c>
      <c r="W1122" s="15">
        <f t="shared" si="200"/>
        <v>-0.16365670401332522</v>
      </c>
      <c r="X1122" s="16">
        <f t="shared" si="204"/>
        <v>-100</v>
      </c>
      <c r="Y1122" s="13">
        <v>0.39</v>
      </c>
      <c r="Z1122" s="13">
        <v>0</v>
      </c>
      <c r="AA1122" s="13">
        <v>0</v>
      </c>
      <c r="AB1122" s="13">
        <v>0</v>
      </c>
      <c r="AC1122" s="53">
        <f t="shared" si="201"/>
        <v>0</v>
      </c>
      <c r="AD1122" s="53" t="str">
        <f>IFERROR((((V1122)/N1122)*24),"0.00")</f>
        <v>0.00</v>
      </c>
      <c r="AE1122" s="53">
        <f t="shared" si="202"/>
        <v>0</v>
      </c>
      <c r="AF1122" s="53" t="str">
        <f t="shared" si="203"/>
        <v>0.00</v>
      </c>
      <c r="AG1122" s="44">
        <v>221112</v>
      </c>
      <c r="AH1122" s="15" t="s">
        <v>682</v>
      </c>
      <c r="AI1122" s="20"/>
      <c r="AJ1122" s="20"/>
      <c r="AK1122" s="20"/>
      <c r="AL1122" s="20"/>
      <c r="AM1122" s="20"/>
      <c r="AN1122" s="20"/>
      <c r="AO1122" s="20"/>
      <c r="AP1122" s="20"/>
      <c r="AQ1122" s="20"/>
      <c r="AR1122" s="20"/>
      <c r="AS1122" s="20"/>
      <c r="AT1122" s="20"/>
    </row>
    <row r="1123" spans="1:46" ht="26.1" customHeight="1" x14ac:dyDescent="0.25">
      <c r="A1123" s="39" t="s">
        <v>18</v>
      </c>
      <c r="B1123" s="13" t="s">
        <v>260</v>
      </c>
      <c r="C1123" s="13">
        <v>34023</v>
      </c>
      <c r="D1123" s="13" t="s">
        <v>252</v>
      </c>
      <c r="E1123" s="13">
        <v>17823</v>
      </c>
      <c r="F1123" s="13" t="s">
        <v>625</v>
      </c>
      <c r="G1123" s="13" t="s">
        <v>235</v>
      </c>
      <c r="H1123" s="13" t="s">
        <v>237</v>
      </c>
      <c r="I1123" s="4">
        <v>2385</v>
      </c>
      <c r="J1123" s="4">
        <v>12001</v>
      </c>
      <c r="K1123" s="14" t="s">
        <v>39</v>
      </c>
      <c r="L1123" s="15" t="s">
        <v>679</v>
      </c>
      <c r="M1123" s="68">
        <v>18</v>
      </c>
      <c r="N1123" s="61">
        <v>0</v>
      </c>
      <c r="O1123" s="65">
        <f t="shared" si="196"/>
        <v>8.152173913043478E-3</v>
      </c>
      <c r="P1123" s="65">
        <f t="shared" si="197"/>
        <v>0</v>
      </c>
      <c r="Q1123" s="15">
        <v>0.38994559649890698</v>
      </c>
      <c r="R1123" s="15">
        <v>0</v>
      </c>
      <c r="S1123" s="15">
        <f t="shared" si="198"/>
        <v>-0.38994559649890698</v>
      </c>
      <c r="T1123" s="15">
        <f t="shared" si="199"/>
        <v>-100</v>
      </c>
      <c r="U1123" s="15">
        <v>0.16365670401332522</v>
      </c>
      <c r="V1123" s="15">
        <v>0</v>
      </c>
      <c r="W1123" s="15">
        <f t="shared" si="200"/>
        <v>-0.16365670401332522</v>
      </c>
      <c r="X1123" s="16">
        <f t="shared" si="204"/>
        <v>-100</v>
      </c>
      <c r="Y1123" s="13">
        <v>0.39</v>
      </c>
      <c r="Z1123" s="13">
        <v>0</v>
      </c>
      <c r="AA1123" s="13">
        <v>0</v>
      </c>
      <c r="AB1123" s="13">
        <v>0</v>
      </c>
      <c r="AC1123" s="53">
        <f t="shared" si="201"/>
        <v>0</v>
      </c>
      <c r="AD1123" s="53" t="str">
        <f>IFERROR((((V1123)/N1123)*24),"0.00")</f>
        <v>0.00</v>
      </c>
      <c r="AE1123" s="53">
        <f t="shared" si="202"/>
        <v>0</v>
      </c>
      <c r="AF1123" s="53" t="str">
        <f t="shared" si="203"/>
        <v>0.00</v>
      </c>
      <c r="AG1123" s="44">
        <v>221112</v>
      </c>
      <c r="AH1123" s="15" t="s">
        <v>682</v>
      </c>
      <c r="AI1123" s="20"/>
      <c r="AJ1123" s="20"/>
      <c r="AK1123" s="20"/>
      <c r="AL1123" s="20"/>
      <c r="AM1123" s="20"/>
      <c r="AN1123" s="20"/>
      <c r="AO1123" s="20"/>
      <c r="AP1123" s="20"/>
      <c r="AQ1123" s="20"/>
      <c r="AR1123" s="20"/>
      <c r="AS1123" s="20"/>
      <c r="AT1123" s="20"/>
    </row>
    <row r="1124" spans="1:46" ht="26.1" customHeight="1" x14ac:dyDescent="0.25">
      <c r="A1124" s="39" t="s">
        <v>18</v>
      </c>
      <c r="B1124" s="13" t="s">
        <v>260</v>
      </c>
      <c r="C1124" s="13">
        <v>34023</v>
      </c>
      <c r="D1124" s="13" t="s">
        <v>252</v>
      </c>
      <c r="E1124" s="13">
        <v>17823</v>
      </c>
      <c r="F1124" s="13" t="s">
        <v>625</v>
      </c>
      <c r="G1124" s="13" t="s">
        <v>235</v>
      </c>
      <c r="H1124" s="13" t="s">
        <v>237</v>
      </c>
      <c r="I1124" s="4">
        <v>2385</v>
      </c>
      <c r="J1124" s="4">
        <v>12001</v>
      </c>
      <c r="K1124" s="14" t="s">
        <v>37</v>
      </c>
      <c r="L1124" s="15" t="s">
        <v>679</v>
      </c>
      <c r="M1124" s="68">
        <v>18</v>
      </c>
      <c r="N1124" s="61">
        <v>0</v>
      </c>
      <c r="O1124" s="65">
        <f t="shared" si="196"/>
        <v>8.152173913043478E-3</v>
      </c>
      <c r="P1124" s="65">
        <f t="shared" si="197"/>
        <v>0</v>
      </c>
      <c r="Q1124" s="15">
        <v>3.9961999999879301</v>
      </c>
      <c r="R1124" s="15">
        <v>0</v>
      </c>
      <c r="S1124" s="15">
        <f t="shared" si="198"/>
        <v>-3.9961999999879301</v>
      </c>
      <c r="T1124" s="15">
        <f t="shared" si="199"/>
        <v>-100</v>
      </c>
      <c r="U1124" s="15">
        <v>1.6771696525041291</v>
      </c>
      <c r="V1124" s="15">
        <v>0</v>
      </c>
      <c r="W1124" s="15">
        <f t="shared" si="200"/>
        <v>-1.6771696525041291</v>
      </c>
      <c r="X1124" s="16">
        <f t="shared" si="204"/>
        <v>-100</v>
      </c>
      <c r="Y1124" s="13">
        <v>0.2</v>
      </c>
      <c r="Z1124" s="13">
        <v>0</v>
      </c>
      <c r="AA1124" s="13">
        <v>0</v>
      </c>
      <c r="AB1124" s="13">
        <v>0</v>
      </c>
      <c r="AC1124" s="53">
        <f t="shared" si="201"/>
        <v>0</v>
      </c>
      <c r="AD1124" s="53" t="str">
        <f>IFERROR((((V1124)/N1124)*24),"0.00")</f>
        <v>0.00</v>
      </c>
      <c r="AE1124" s="53">
        <f t="shared" si="202"/>
        <v>0</v>
      </c>
      <c r="AF1124" s="53" t="str">
        <f t="shared" si="203"/>
        <v>0.00</v>
      </c>
      <c r="AG1124" s="44">
        <v>221112</v>
      </c>
      <c r="AH1124" s="15" t="s">
        <v>682</v>
      </c>
      <c r="AI1124" s="20"/>
      <c r="AJ1124" s="20"/>
      <c r="AK1124" s="20"/>
      <c r="AL1124" s="20"/>
      <c r="AM1124" s="20"/>
      <c r="AN1124" s="20"/>
      <c r="AO1124" s="20"/>
      <c r="AP1124" s="20"/>
      <c r="AQ1124" s="20"/>
      <c r="AR1124" s="20"/>
      <c r="AS1124" s="20"/>
      <c r="AT1124" s="20"/>
    </row>
    <row r="1125" spans="1:46" ht="26.1" customHeight="1" x14ac:dyDescent="0.25">
      <c r="A1125" s="39" t="s">
        <v>18</v>
      </c>
      <c r="B1125" s="13" t="s">
        <v>260</v>
      </c>
      <c r="C1125" s="13">
        <v>34023</v>
      </c>
      <c r="D1125" s="13" t="s">
        <v>252</v>
      </c>
      <c r="E1125" s="13">
        <v>17823</v>
      </c>
      <c r="F1125" s="13" t="s">
        <v>625</v>
      </c>
      <c r="G1125" s="13" t="s">
        <v>235</v>
      </c>
      <c r="H1125" s="13" t="s">
        <v>237</v>
      </c>
      <c r="I1125" s="4">
        <v>2385</v>
      </c>
      <c r="J1125" s="4">
        <v>12001</v>
      </c>
      <c r="K1125" s="14" t="s">
        <v>34</v>
      </c>
      <c r="L1125" s="15" t="s">
        <v>679</v>
      </c>
      <c r="M1125" s="68">
        <v>18</v>
      </c>
      <c r="N1125" s="61">
        <v>0</v>
      </c>
      <c r="O1125" s="65">
        <f t="shared" si="196"/>
        <v>8.152173913043478E-3</v>
      </c>
      <c r="P1125" s="65">
        <f t="shared" si="197"/>
        <v>0</v>
      </c>
      <c r="Q1125" s="15">
        <v>5.9945974499832001E-2</v>
      </c>
      <c r="R1125" s="15">
        <v>0</v>
      </c>
      <c r="S1125" s="15">
        <f t="shared" si="198"/>
        <v>-5.9945974499832001E-2</v>
      </c>
      <c r="T1125" s="15">
        <f t="shared" si="199"/>
        <v>-100</v>
      </c>
      <c r="U1125" s="15">
        <v>2.515879315882175E-2</v>
      </c>
      <c r="V1125" s="15">
        <v>0</v>
      </c>
      <c r="W1125" s="15">
        <f t="shared" si="200"/>
        <v>-2.515879315882175E-2</v>
      </c>
      <c r="X1125" s="16">
        <f t="shared" si="204"/>
        <v>-100</v>
      </c>
      <c r="Y1125" s="13">
        <v>0.06</v>
      </c>
      <c r="Z1125" s="13">
        <v>8.06</v>
      </c>
      <c r="AA1125" s="13">
        <v>0</v>
      </c>
      <c r="AB1125" s="13">
        <v>0</v>
      </c>
      <c r="AC1125" s="53">
        <f t="shared" si="201"/>
        <v>4.0300000000000006E-3</v>
      </c>
      <c r="AD1125" s="53" t="str">
        <f>IFERROR((((V1125)/N1125)*24),"0.00")</f>
        <v>0.00</v>
      </c>
      <c r="AE1125" s="53">
        <f t="shared" si="202"/>
        <v>-4.0300000000000006E-3</v>
      </c>
      <c r="AF1125" s="53">
        <f t="shared" si="203"/>
        <v>-100</v>
      </c>
      <c r="AG1125" s="44">
        <v>221112</v>
      </c>
      <c r="AH1125" s="15" t="s">
        <v>682</v>
      </c>
      <c r="AI1125" s="20"/>
      <c r="AJ1125" s="20"/>
      <c r="AK1125" s="20"/>
      <c r="AL1125" s="20"/>
      <c r="AM1125" s="20"/>
      <c r="AN1125" s="20"/>
      <c r="AO1125" s="20"/>
      <c r="AP1125" s="20"/>
      <c r="AQ1125" s="20"/>
      <c r="AR1125" s="20"/>
      <c r="AS1125" s="20"/>
      <c r="AT1125" s="20"/>
    </row>
    <row r="1126" spans="1:46" ht="26.1" customHeight="1" x14ac:dyDescent="0.25">
      <c r="A1126" s="39" t="s">
        <v>18</v>
      </c>
      <c r="B1126" s="13" t="s">
        <v>260</v>
      </c>
      <c r="C1126" s="13">
        <v>34023</v>
      </c>
      <c r="D1126" s="13" t="s">
        <v>252</v>
      </c>
      <c r="E1126" s="13">
        <v>17823</v>
      </c>
      <c r="F1126" s="13" t="s">
        <v>625</v>
      </c>
      <c r="G1126" s="13" t="s">
        <v>235</v>
      </c>
      <c r="H1126" s="13" t="s">
        <v>237</v>
      </c>
      <c r="I1126" s="4">
        <v>2385</v>
      </c>
      <c r="J1126" s="4">
        <v>12001</v>
      </c>
      <c r="K1126" s="14" t="s">
        <v>35</v>
      </c>
      <c r="L1126" s="15" t="s">
        <v>679</v>
      </c>
      <c r="M1126" s="68">
        <v>18</v>
      </c>
      <c r="N1126" s="61">
        <v>0</v>
      </c>
      <c r="O1126" s="65">
        <f t="shared" si="196"/>
        <v>8.152173913043478E-3</v>
      </c>
      <c r="P1126" s="65">
        <f t="shared" si="197"/>
        <v>0</v>
      </c>
      <c r="Q1126" s="15">
        <v>1.3000164964963501</v>
      </c>
      <c r="R1126" s="15">
        <v>0</v>
      </c>
      <c r="S1126" s="15">
        <f t="shared" si="198"/>
        <v>-1.3000164964963501</v>
      </c>
      <c r="T1126" s="15">
        <f t="shared" si="199"/>
        <v>-100</v>
      </c>
      <c r="U1126" s="15">
        <v>0.54560537903174167</v>
      </c>
      <c r="V1126" s="15">
        <v>0</v>
      </c>
      <c r="W1126" s="15">
        <f t="shared" si="200"/>
        <v>-0.54560537903174167</v>
      </c>
      <c r="X1126" s="16">
        <f t="shared" si="204"/>
        <v>-100</v>
      </c>
      <c r="Y1126" s="13">
        <v>1.3</v>
      </c>
      <c r="Z1126" s="13">
        <v>174.62</v>
      </c>
      <c r="AA1126" s="13">
        <v>0</v>
      </c>
      <c r="AB1126" s="13">
        <v>228.23</v>
      </c>
      <c r="AC1126" s="53">
        <f t="shared" si="201"/>
        <v>8.7309999999999999E-2</v>
      </c>
      <c r="AD1126" s="69">
        <f>AC1126+(AC1126*(X1126/100))</f>
        <v>0</v>
      </c>
      <c r="AE1126" s="53">
        <f t="shared" si="202"/>
        <v>-8.7309999999999999E-2</v>
      </c>
      <c r="AF1126" s="53">
        <f t="shared" si="203"/>
        <v>-100</v>
      </c>
      <c r="AG1126" s="44">
        <v>221112</v>
      </c>
      <c r="AH1126" s="15" t="s">
        <v>682</v>
      </c>
      <c r="AI1126" s="20"/>
      <c r="AJ1126" s="20"/>
      <c r="AK1126" s="20"/>
      <c r="AL1126" s="20"/>
      <c r="AM1126" s="20"/>
      <c r="AN1126" s="20"/>
      <c r="AO1126" s="20"/>
      <c r="AP1126" s="20"/>
      <c r="AQ1126" s="20"/>
      <c r="AR1126" s="20"/>
      <c r="AS1126" s="20"/>
      <c r="AT1126" s="20"/>
    </row>
    <row r="1127" spans="1:46" ht="26.1" customHeight="1" x14ac:dyDescent="0.25">
      <c r="A1127" s="39" t="s">
        <v>18</v>
      </c>
      <c r="B1127" s="13" t="s">
        <v>260</v>
      </c>
      <c r="C1127" s="13">
        <v>34023</v>
      </c>
      <c r="D1127" s="13" t="s">
        <v>252</v>
      </c>
      <c r="E1127" s="13">
        <v>17823</v>
      </c>
      <c r="F1127" s="13" t="s">
        <v>625</v>
      </c>
      <c r="G1127" s="13" t="s">
        <v>235</v>
      </c>
      <c r="H1127" s="13" t="s">
        <v>237</v>
      </c>
      <c r="I1127" s="4">
        <v>2385</v>
      </c>
      <c r="J1127" s="4">
        <v>12001</v>
      </c>
      <c r="K1127" s="14" t="s">
        <v>36</v>
      </c>
      <c r="L1127" s="15" t="s">
        <v>679</v>
      </c>
      <c r="M1127" s="68">
        <v>18</v>
      </c>
      <c r="N1127" s="61">
        <v>0</v>
      </c>
      <c r="O1127" s="65">
        <f t="shared" si="196"/>
        <v>8.152173913043478E-3</v>
      </c>
      <c r="P1127" s="65">
        <f t="shared" si="197"/>
        <v>0</v>
      </c>
      <c r="Q1127" s="15">
        <v>6.7261793907076699</v>
      </c>
      <c r="R1127" s="15">
        <v>0</v>
      </c>
      <c r="S1127" s="15">
        <f t="shared" si="198"/>
        <v>-6.7261793907076699</v>
      </c>
      <c r="T1127" s="15">
        <f t="shared" si="199"/>
        <v>-100</v>
      </c>
      <c r="U1127" s="15">
        <v>2.8306712452141598</v>
      </c>
      <c r="V1127" s="15">
        <v>0</v>
      </c>
      <c r="W1127" s="15">
        <f t="shared" si="200"/>
        <v>-2.8306712452141598</v>
      </c>
      <c r="X1127" s="16">
        <f t="shared" si="204"/>
        <v>-100</v>
      </c>
      <c r="Y1127" s="13">
        <v>6.7</v>
      </c>
      <c r="Z1127" s="13">
        <v>899.97</v>
      </c>
      <c r="AA1127" s="13">
        <v>3.76</v>
      </c>
      <c r="AB1127" s="13">
        <v>0</v>
      </c>
      <c r="AC1127" s="53">
        <f t="shared" si="201"/>
        <v>0.44998500000000002</v>
      </c>
      <c r="AD1127" s="53">
        <f>AC1127+(AC1127*(X1127/100))</f>
        <v>0</v>
      </c>
      <c r="AE1127" s="53">
        <f t="shared" si="202"/>
        <v>-0.44998500000000002</v>
      </c>
      <c r="AF1127" s="53">
        <f t="shared" si="203"/>
        <v>-100</v>
      </c>
      <c r="AG1127" s="44">
        <v>221112</v>
      </c>
      <c r="AH1127" s="15" t="s">
        <v>682</v>
      </c>
      <c r="AI1127" s="20"/>
      <c r="AJ1127" s="20"/>
      <c r="AK1127" s="20"/>
      <c r="AL1127" s="20"/>
      <c r="AM1127" s="20"/>
      <c r="AN1127" s="20"/>
      <c r="AO1127" s="20"/>
      <c r="AP1127" s="20"/>
      <c r="AQ1127" s="20"/>
      <c r="AR1127" s="20"/>
      <c r="AS1127" s="20"/>
      <c r="AT1127" s="20"/>
    </row>
    <row r="1128" spans="1:46" ht="26.1" customHeight="1" x14ac:dyDescent="0.25">
      <c r="A1128" s="39" t="s">
        <v>240</v>
      </c>
      <c r="B1128" s="13" t="s">
        <v>256</v>
      </c>
      <c r="C1128" s="13">
        <v>34015</v>
      </c>
      <c r="D1128" s="13" t="s">
        <v>251</v>
      </c>
      <c r="E1128" s="13">
        <v>56078</v>
      </c>
      <c r="F1128" s="13" t="s">
        <v>271</v>
      </c>
      <c r="G1128" s="13" t="s">
        <v>241</v>
      </c>
      <c r="H1128" s="13" t="s">
        <v>242</v>
      </c>
      <c r="I1128" s="4">
        <v>56963</v>
      </c>
      <c r="J1128" s="4" t="s">
        <v>649</v>
      </c>
      <c r="K1128" s="14" t="s">
        <v>35</v>
      </c>
      <c r="L1128" s="15" t="s">
        <v>680</v>
      </c>
      <c r="M1128" s="68"/>
      <c r="N1128" s="61">
        <v>2167.09</v>
      </c>
      <c r="O1128" s="65">
        <f t="shared" si="196"/>
        <v>0</v>
      </c>
      <c r="P1128" s="65">
        <f t="shared" si="197"/>
        <v>0.98147192028985519</v>
      </c>
      <c r="Q1128" s="15">
        <v>0</v>
      </c>
      <c r="R1128" s="15">
        <v>240.378131</v>
      </c>
      <c r="S1128" s="15">
        <f t="shared" si="198"/>
        <v>240.378131</v>
      </c>
      <c r="T1128" s="15" t="str">
        <f t="shared" si="199"/>
        <v>0.00</v>
      </c>
      <c r="U1128" s="15">
        <v>0</v>
      </c>
      <c r="V1128" s="15">
        <v>66.626347080000002</v>
      </c>
      <c r="W1128" s="15">
        <f t="shared" si="200"/>
        <v>66.626347080000002</v>
      </c>
      <c r="X1128" s="16" t="str">
        <f t="shared" si="204"/>
        <v>0</v>
      </c>
      <c r="Y1128" s="13"/>
      <c r="Z1128" s="13"/>
      <c r="AA1128" s="13"/>
      <c r="AB1128" s="13"/>
      <c r="AC1128" s="53">
        <f t="shared" si="201"/>
        <v>0</v>
      </c>
      <c r="AD1128" s="53">
        <f t="shared" ref="AD1128:AD1146" si="205">IFERROR((((V1128)/N1128)*24),"0.00")</f>
        <v>0.73787075290827786</v>
      </c>
      <c r="AE1128" s="53">
        <f t="shared" si="202"/>
        <v>0.73787075290827786</v>
      </c>
      <c r="AF1128" s="53" t="str">
        <f t="shared" si="203"/>
        <v>0.00</v>
      </c>
      <c r="AG1128" s="44" t="s">
        <v>681</v>
      </c>
      <c r="AH1128" s="15" t="s">
        <v>683</v>
      </c>
      <c r="AI1128" s="20"/>
      <c r="AJ1128" s="20"/>
      <c r="AK1128" s="20"/>
      <c r="AL1128" s="20"/>
      <c r="AM1128" s="20"/>
      <c r="AN1128" s="20"/>
      <c r="AO1128" s="20"/>
      <c r="AP1128" s="20"/>
      <c r="AQ1128" s="20"/>
      <c r="AR1128" s="20"/>
      <c r="AS1128" s="20"/>
      <c r="AT1128" s="20"/>
    </row>
    <row r="1129" spans="1:46" ht="26.1" customHeight="1" x14ac:dyDescent="0.25">
      <c r="A1129" s="39" t="s">
        <v>240</v>
      </c>
      <c r="B1129" s="13" t="s">
        <v>256</v>
      </c>
      <c r="C1129" s="13">
        <v>34015</v>
      </c>
      <c r="D1129" s="13" t="s">
        <v>251</v>
      </c>
      <c r="E1129" s="13">
        <v>56078</v>
      </c>
      <c r="F1129" s="13" t="s">
        <v>271</v>
      </c>
      <c r="G1129" s="13" t="s">
        <v>241</v>
      </c>
      <c r="H1129" s="13" t="s">
        <v>242</v>
      </c>
      <c r="I1129" s="4">
        <v>56963</v>
      </c>
      <c r="J1129" s="4" t="s">
        <v>649</v>
      </c>
      <c r="K1129" s="14" t="s">
        <v>40</v>
      </c>
      <c r="L1129" s="15" t="s">
        <v>680</v>
      </c>
      <c r="M1129" s="68"/>
      <c r="N1129" s="61">
        <v>2167.09</v>
      </c>
      <c r="O1129" s="65">
        <f t="shared" si="196"/>
        <v>0</v>
      </c>
      <c r="P1129" s="65">
        <f t="shared" si="197"/>
        <v>0.98147192028985519</v>
      </c>
      <c r="Q1129" s="15">
        <v>0</v>
      </c>
      <c r="R1129" s="15">
        <v>0</v>
      </c>
      <c r="S1129" s="15">
        <f t="shared" si="198"/>
        <v>0</v>
      </c>
      <c r="T1129" s="15" t="str">
        <f t="shared" si="199"/>
        <v>0.00</v>
      </c>
      <c r="U1129" s="15">
        <v>0</v>
      </c>
      <c r="V1129" s="15">
        <v>0</v>
      </c>
      <c r="W1129" s="15">
        <f t="shared" si="200"/>
        <v>0</v>
      </c>
      <c r="X1129" s="16" t="str">
        <f t="shared" si="204"/>
        <v>0</v>
      </c>
      <c r="Y1129" s="13"/>
      <c r="Z1129" s="13"/>
      <c r="AA1129" s="13"/>
      <c r="AB1129" s="13"/>
      <c r="AC1129" s="53">
        <f t="shared" si="201"/>
        <v>0</v>
      </c>
      <c r="AD1129" s="53">
        <f t="shared" si="205"/>
        <v>0</v>
      </c>
      <c r="AE1129" s="53">
        <f t="shared" si="202"/>
        <v>0</v>
      </c>
      <c r="AF1129" s="53" t="str">
        <f t="shared" si="203"/>
        <v>0.00</v>
      </c>
      <c r="AG1129" s="44" t="s">
        <v>681</v>
      </c>
      <c r="AH1129" s="15" t="s">
        <v>683</v>
      </c>
      <c r="AI1129" s="20"/>
      <c r="AJ1129" s="20"/>
      <c r="AK1129" s="20"/>
      <c r="AL1129" s="20"/>
      <c r="AM1129" s="20"/>
      <c r="AN1129" s="20"/>
      <c r="AO1129" s="20"/>
      <c r="AP1129" s="20"/>
      <c r="AQ1129" s="20"/>
      <c r="AR1129" s="20"/>
      <c r="AS1129" s="20"/>
      <c r="AT1129" s="20"/>
    </row>
    <row r="1130" spans="1:46" ht="26.1" customHeight="1" x14ac:dyDescent="0.25">
      <c r="A1130" s="39" t="s">
        <v>240</v>
      </c>
      <c r="B1130" s="13" t="s">
        <v>256</v>
      </c>
      <c r="C1130" s="13">
        <v>34015</v>
      </c>
      <c r="D1130" s="13" t="s">
        <v>251</v>
      </c>
      <c r="E1130" s="13">
        <v>56078</v>
      </c>
      <c r="F1130" s="13" t="s">
        <v>271</v>
      </c>
      <c r="G1130" s="13" t="s">
        <v>241</v>
      </c>
      <c r="H1130" s="13" t="s">
        <v>242</v>
      </c>
      <c r="I1130" s="4">
        <v>56963</v>
      </c>
      <c r="J1130" s="4" t="s">
        <v>649</v>
      </c>
      <c r="K1130" s="14" t="s">
        <v>36</v>
      </c>
      <c r="L1130" s="15" t="s">
        <v>680</v>
      </c>
      <c r="M1130" s="68"/>
      <c r="N1130" s="61">
        <v>2167.09</v>
      </c>
      <c r="O1130" s="65">
        <f t="shared" si="196"/>
        <v>0</v>
      </c>
      <c r="P1130" s="65">
        <f t="shared" si="197"/>
        <v>0.98147192028985519</v>
      </c>
      <c r="Q1130" s="15">
        <v>0</v>
      </c>
      <c r="R1130" s="15">
        <v>72.113439319999998</v>
      </c>
      <c r="S1130" s="15">
        <f t="shared" si="198"/>
        <v>72.113439319999998</v>
      </c>
      <c r="T1130" s="15" t="str">
        <f t="shared" si="199"/>
        <v>0.00</v>
      </c>
      <c r="U1130" s="15">
        <v>0</v>
      </c>
      <c r="V1130" s="15">
        <v>19.98790412</v>
      </c>
      <c r="W1130" s="15">
        <f t="shared" si="200"/>
        <v>19.98790412</v>
      </c>
      <c r="X1130" s="16" t="str">
        <f t="shared" si="204"/>
        <v>0</v>
      </c>
      <c r="Y1130" s="13"/>
      <c r="Z1130" s="13"/>
      <c r="AA1130" s="13"/>
      <c r="AB1130" s="13"/>
      <c r="AC1130" s="53">
        <f t="shared" si="201"/>
        <v>0</v>
      </c>
      <c r="AD1130" s="53">
        <f t="shared" si="205"/>
        <v>0.22136122582818435</v>
      </c>
      <c r="AE1130" s="53">
        <f t="shared" si="202"/>
        <v>0.22136122582818435</v>
      </c>
      <c r="AF1130" s="53" t="str">
        <f t="shared" si="203"/>
        <v>0.00</v>
      </c>
      <c r="AG1130" s="44" t="s">
        <v>681</v>
      </c>
      <c r="AH1130" s="15" t="s">
        <v>683</v>
      </c>
      <c r="AI1130" s="20"/>
      <c r="AJ1130" s="20"/>
      <c r="AK1130" s="20"/>
      <c r="AL1130" s="20"/>
      <c r="AM1130" s="20"/>
      <c r="AN1130" s="20"/>
      <c r="AO1130" s="20"/>
      <c r="AP1130" s="20"/>
      <c r="AQ1130" s="20"/>
      <c r="AR1130" s="20"/>
      <c r="AS1130" s="20"/>
      <c r="AT1130" s="20"/>
    </row>
    <row r="1131" spans="1:46" ht="26.1" customHeight="1" x14ac:dyDescent="0.25">
      <c r="A1131" s="39" t="s">
        <v>240</v>
      </c>
      <c r="B1131" s="13" t="s">
        <v>256</v>
      </c>
      <c r="C1131" s="13">
        <v>34015</v>
      </c>
      <c r="D1131" s="13" t="s">
        <v>251</v>
      </c>
      <c r="E1131" s="13">
        <v>56078</v>
      </c>
      <c r="F1131" s="13" t="s">
        <v>271</v>
      </c>
      <c r="G1131" s="13" t="s">
        <v>241</v>
      </c>
      <c r="H1131" s="13" t="s">
        <v>242</v>
      </c>
      <c r="I1131" s="4">
        <v>56963</v>
      </c>
      <c r="J1131" s="4" t="s">
        <v>649</v>
      </c>
      <c r="K1131" s="14" t="s">
        <v>38</v>
      </c>
      <c r="L1131" s="15" t="s">
        <v>680</v>
      </c>
      <c r="M1131" s="68"/>
      <c r="N1131" s="61">
        <v>2167.09</v>
      </c>
      <c r="O1131" s="65">
        <f t="shared" si="196"/>
        <v>0</v>
      </c>
      <c r="P1131" s="65">
        <f t="shared" si="197"/>
        <v>0.98147192028985519</v>
      </c>
      <c r="Q1131" s="15">
        <v>0</v>
      </c>
      <c r="R1131" s="15">
        <v>52.883188840000003</v>
      </c>
      <c r="S1131" s="15">
        <f t="shared" si="198"/>
        <v>52.883188840000003</v>
      </c>
      <c r="T1131" s="15" t="str">
        <f t="shared" si="199"/>
        <v>0.00</v>
      </c>
      <c r="U1131" s="15">
        <v>0</v>
      </c>
      <c r="V1131" s="15">
        <v>14.657796353999998</v>
      </c>
      <c r="W1131" s="15">
        <f t="shared" si="200"/>
        <v>14.657796353999998</v>
      </c>
      <c r="X1131" s="16" t="str">
        <f t="shared" si="204"/>
        <v>0</v>
      </c>
      <c r="Y1131" s="13"/>
      <c r="Z1131" s="13"/>
      <c r="AA1131" s="13"/>
      <c r="AB1131" s="13"/>
      <c r="AC1131" s="53">
        <f t="shared" si="201"/>
        <v>0</v>
      </c>
      <c r="AD1131" s="53">
        <f t="shared" si="205"/>
        <v>0.16233156559995199</v>
      </c>
      <c r="AE1131" s="53">
        <f t="shared" si="202"/>
        <v>0.16233156559995199</v>
      </c>
      <c r="AF1131" s="53" t="str">
        <f t="shared" si="203"/>
        <v>0.00</v>
      </c>
      <c r="AG1131" s="44" t="s">
        <v>681</v>
      </c>
      <c r="AH1131" s="15" t="s">
        <v>683</v>
      </c>
      <c r="AI1131" s="20"/>
      <c r="AJ1131" s="20"/>
      <c r="AK1131" s="20"/>
      <c r="AL1131" s="20"/>
      <c r="AM1131" s="20"/>
      <c r="AN1131" s="20"/>
      <c r="AO1131" s="20"/>
      <c r="AP1131" s="20"/>
      <c r="AQ1131" s="20"/>
      <c r="AR1131" s="20"/>
      <c r="AS1131" s="20"/>
      <c r="AT1131" s="20"/>
    </row>
    <row r="1132" spans="1:46" ht="26.1" customHeight="1" x14ac:dyDescent="0.25">
      <c r="A1132" s="39" t="s">
        <v>240</v>
      </c>
      <c r="B1132" s="13" t="s">
        <v>256</v>
      </c>
      <c r="C1132" s="13">
        <v>34015</v>
      </c>
      <c r="D1132" s="13" t="s">
        <v>251</v>
      </c>
      <c r="E1132" s="13">
        <v>56078</v>
      </c>
      <c r="F1132" s="13" t="s">
        <v>271</v>
      </c>
      <c r="G1132" s="13" t="s">
        <v>241</v>
      </c>
      <c r="H1132" s="13" t="s">
        <v>242</v>
      </c>
      <c r="I1132" s="4">
        <v>56963</v>
      </c>
      <c r="J1132" s="4" t="s">
        <v>649</v>
      </c>
      <c r="K1132" s="14" t="s">
        <v>39</v>
      </c>
      <c r="L1132" s="15" t="s">
        <v>680</v>
      </c>
      <c r="M1132" s="68"/>
      <c r="N1132" s="61">
        <v>2167.09</v>
      </c>
      <c r="O1132" s="65">
        <f t="shared" si="196"/>
        <v>0</v>
      </c>
      <c r="P1132" s="65">
        <f t="shared" si="197"/>
        <v>0.98147192028985519</v>
      </c>
      <c r="Q1132" s="15">
        <v>0</v>
      </c>
      <c r="R1132" s="15">
        <v>52.883188840000003</v>
      </c>
      <c r="S1132" s="15">
        <f t="shared" si="198"/>
        <v>52.883188840000003</v>
      </c>
      <c r="T1132" s="15" t="str">
        <f t="shared" si="199"/>
        <v>0.00</v>
      </c>
      <c r="U1132" s="15">
        <v>0</v>
      </c>
      <c r="V1132" s="15">
        <v>14.657796353999998</v>
      </c>
      <c r="W1132" s="15">
        <f t="shared" si="200"/>
        <v>14.657796353999998</v>
      </c>
      <c r="X1132" s="16" t="str">
        <f t="shared" si="204"/>
        <v>0</v>
      </c>
      <c r="Y1132" s="13"/>
      <c r="Z1132" s="13"/>
      <c r="AA1132" s="13"/>
      <c r="AB1132" s="13"/>
      <c r="AC1132" s="53">
        <f t="shared" si="201"/>
        <v>0</v>
      </c>
      <c r="AD1132" s="53">
        <f t="shared" si="205"/>
        <v>0.16233156559995199</v>
      </c>
      <c r="AE1132" s="53">
        <f t="shared" si="202"/>
        <v>0.16233156559995199</v>
      </c>
      <c r="AF1132" s="53" t="str">
        <f t="shared" si="203"/>
        <v>0.00</v>
      </c>
      <c r="AG1132" s="44" t="s">
        <v>681</v>
      </c>
      <c r="AH1132" s="15" t="s">
        <v>683</v>
      </c>
      <c r="AI1132" s="20"/>
      <c r="AJ1132" s="20"/>
      <c r="AK1132" s="20"/>
      <c r="AL1132" s="20"/>
      <c r="AM1132" s="20"/>
      <c r="AN1132" s="20"/>
      <c r="AO1132" s="20"/>
      <c r="AP1132" s="20"/>
      <c r="AQ1132" s="20"/>
      <c r="AR1132" s="20"/>
      <c r="AS1132" s="20"/>
      <c r="AT1132" s="20"/>
    </row>
    <row r="1133" spans="1:46" ht="26.1" customHeight="1" x14ac:dyDescent="0.25">
      <c r="A1133" s="39" t="s">
        <v>240</v>
      </c>
      <c r="B1133" s="13" t="s">
        <v>256</v>
      </c>
      <c r="C1133" s="13">
        <v>34015</v>
      </c>
      <c r="D1133" s="13" t="s">
        <v>251</v>
      </c>
      <c r="E1133" s="13">
        <v>56078</v>
      </c>
      <c r="F1133" s="13" t="s">
        <v>271</v>
      </c>
      <c r="G1133" s="13" t="s">
        <v>241</v>
      </c>
      <c r="H1133" s="13" t="s">
        <v>242</v>
      </c>
      <c r="I1133" s="4">
        <v>56963</v>
      </c>
      <c r="J1133" s="4" t="s">
        <v>649</v>
      </c>
      <c r="K1133" s="14" t="s">
        <v>37</v>
      </c>
      <c r="L1133" s="15" t="s">
        <v>680</v>
      </c>
      <c r="M1133" s="68"/>
      <c r="N1133" s="61">
        <v>2167.09</v>
      </c>
      <c r="O1133" s="65">
        <f t="shared" si="196"/>
        <v>0</v>
      </c>
      <c r="P1133" s="65">
        <f t="shared" si="197"/>
        <v>0.98147192028985519</v>
      </c>
      <c r="Q1133" s="15">
        <v>0</v>
      </c>
      <c r="R1133" s="15">
        <v>12.820166990000001</v>
      </c>
      <c r="S1133" s="15">
        <f t="shared" si="198"/>
        <v>12.820166990000001</v>
      </c>
      <c r="T1133" s="15" t="str">
        <f t="shared" si="199"/>
        <v>0.00</v>
      </c>
      <c r="U1133" s="15">
        <v>0</v>
      </c>
      <c r="V1133" s="15">
        <v>3.5534051779999998</v>
      </c>
      <c r="W1133" s="15">
        <f t="shared" si="200"/>
        <v>3.5534051779999998</v>
      </c>
      <c r="X1133" s="16" t="str">
        <f t="shared" si="204"/>
        <v>0</v>
      </c>
      <c r="Y1133" s="13"/>
      <c r="Z1133" s="13"/>
      <c r="AA1133" s="13"/>
      <c r="AB1133" s="13"/>
      <c r="AC1133" s="53">
        <f t="shared" si="201"/>
        <v>0</v>
      </c>
      <c r="AD1133" s="53">
        <f t="shared" si="205"/>
        <v>3.9353106826204722E-2</v>
      </c>
      <c r="AE1133" s="53">
        <f t="shared" si="202"/>
        <v>3.9353106826204722E-2</v>
      </c>
      <c r="AF1133" s="53" t="str">
        <f t="shared" si="203"/>
        <v>0.00</v>
      </c>
      <c r="AG1133" s="44" t="s">
        <v>681</v>
      </c>
      <c r="AH1133" s="15" t="s">
        <v>683</v>
      </c>
      <c r="AI1133" s="20"/>
      <c r="AJ1133" s="20"/>
      <c r="AK1133" s="20"/>
      <c r="AL1133" s="20"/>
      <c r="AM1133" s="20"/>
      <c r="AN1133" s="20"/>
      <c r="AO1133" s="20"/>
      <c r="AP1133" s="20"/>
      <c r="AQ1133" s="20"/>
      <c r="AR1133" s="20"/>
      <c r="AS1133" s="20"/>
      <c r="AT1133" s="20"/>
    </row>
    <row r="1134" spans="1:46" ht="26.1" customHeight="1" x14ac:dyDescent="0.25">
      <c r="A1134" s="39" t="s">
        <v>240</v>
      </c>
      <c r="B1134" s="13" t="s">
        <v>256</v>
      </c>
      <c r="C1134" s="13">
        <v>34015</v>
      </c>
      <c r="D1134" s="13" t="s">
        <v>251</v>
      </c>
      <c r="E1134" s="13">
        <v>56078</v>
      </c>
      <c r="F1134" s="13" t="s">
        <v>271</v>
      </c>
      <c r="G1134" s="13" t="s">
        <v>241</v>
      </c>
      <c r="H1134" s="13" t="s">
        <v>242</v>
      </c>
      <c r="I1134" s="4">
        <v>56963</v>
      </c>
      <c r="J1134" s="4" t="s">
        <v>649</v>
      </c>
      <c r="K1134" s="14" t="s">
        <v>34</v>
      </c>
      <c r="L1134" s="15" t="s">
        <v>680</v>
      </c>
      <c r="M1134" s="68"/>
      <c r="N1134" s="61">
        <v>2167.09</v>
      </c>
      <c r="O1134" s="65">
        <f t="shared" si="196"/>
        <v>0</v>
      </c>
      <c r="P1134" s="65">
        <f t="shared" si="197"/>
        <v>0.98147192028985519</v>
      </c>
      <c r="Q1134" s="15">
        <v>0</v>
      </c>
      <c r="R1134" s="15">
        <v>16.826469176</v>
      </c>
      <c r="S1134" s="15">
        <f t="shared" si="198"/>
        <v>16.826469176</v>
      </c>
      <c r="T1134" s="15" t="str">
        <f t="shared" si="199"/>
        <v>0.00</v>
      </c>
      <c r="U1134" s="15">
        <v>0</v>
      </c>
      <c r="V1134" s="15">
        <v>4.6638442940000004</v>
      </c>
      <c r="W1134" s="15">
        <f t="shared" si="200"/>
        <v>4.6638442940000004</v>
      </c>
      <c r="X1134" s="16" t="str">
        <f t="shared" si="204"/>
        <v>0</v>
      </c>
      <c r="Y1134" s="13"/>
      <c r="Z1134" s="13"/>
      <c r="AA1134" s="13"/>
      <c r="AB1134" s="13"/>
      <c r="AC1134" s="53">
        <f t="shared" si="201"/>
        <v>0</v>
      </c>
      <c r="AD1134" s="53">
        <f t="shared" si="205"/>
        <v>5.1650952685859841E-2</v>
      </c>
      <c r="AE1134" s="53">
        <f t="shared" si="202"/>
        <v>5.1650952685859841E-2</v>
      </c>
      <c r="AF1134" s="53" t="str">
        <f t="shared" si="203"/>
        <v>0.00</v>
      </c>
      <c r="AG1134" s="44" t="s">
        <v>681</v>
      </c>
      <c r="AH1134" s="15" t="s">
        <v>683</v>
      </c>
      <c r="AI1134" s="20"/>
      <c r="AJ1134" s="20"/>
      <c r="AK1134" s="20"/>
      <c r="AL1134" s="20"/>
      <c r="AM1134" s="20"/>
      <c r="AN1134" s="20"/>
      <c r="AO1134" s="20"/>
      <c r="AP1134" s="20"/>
      <c r="AQ1134" s="20"/>
      <c r="AR1134" s="20"/>
      <c r="AS1134" s="20"/>
      <c r="AT1134" s="20"/>
    </row>
    <row r="1135" spans="1:46" ht="26.1" customHeight="1" x14ac:dyDescent="0.25">
      <c r="A1135" s="39" t="s">
        <v>240</v>
      </c>
      <c r="B1135" s="13" t="s">
        <v>256</v>
      </c>
      <c r="C1135" s="13">
        <v>34015</v>
      </c>
      <c r="D1135" s="13" t="s">
        <v>251</v>
      </c>
      <c r="E1135" s="13">
        <v>56078</v>
      </c>
      <c r="F1135" s="13" t="s">
        <v>271</v>
      </c>
      <c r="G1135" s="13" t="s">
        <v>241</v>
      </c>
      <c r="H1135" s="13" t="s">
        <v>242</v>
      </c>
      <c r="I1135" s="4">
        <v>56963</v>
      </c>
      <c r="J1135" s="4" t="s">
        <v>650</v>
      </c>
      <c r="K1135" s="14" t="s">
        <v>35</v>
      </c>
      <c r="L1135" s="15" t="s">
        <v>680</v>
      </c>
      <c r="M1135" s="68"/>
      <c r="N1135" s="61">
        <v>2148.87</v>
      </c>
      <c r="O1135" s="65">
        <f t="shared" si="196"/>
        <v>0</v>
      </c>
      <c r="P1135" s="65">
        <f t="shared" si="197"/>
        <v>0.97322010869565212</v>
      </c>
      <c r="Q1135" s="15">
        <v>0</v>
      </c>
      <c r="R1135" s="15">
        <v>235.1565392</v>
      </c>
      <c r="S1135" s="15">
        <f t="shared" si="198"/>
        <v>235.1565392</v>
      </c>
      <c r="T1135" s="15" t="str">
        <f t="shared" si="199"/>
        <v>0.00</v>
      </c>
      <c r="U1135" s="15">
        <v>0</v>
      </c>
      <c r="V1135" s="15">
        <v>66.373901900000007</v>
      </c>
      <c r="W1135" s="15">
        <f t="shared" si="200"/>
        <v>66.373901900000007</v>
      </c>
      <c r="X1135" s="16" t="str">
        <f t="shared" si="204"/>
        <v>0</v>
      </c>
      <c r="Y1135" s="13"/>
      <c r="Z1135" s="13"/>
      <c r="AA1135" s="13"/>
      <c r="AB1135" s="13"/>
      <c r="AC1135" s="53">
        <f t="shared" si="201"/>
        <v>0</v>
      </c>
      <c r="AD1135" s="53">
        <f t="shared" si="205"/>
        <v>0.74130759217635334</v>
      </c>
      <c r="AE1135" s="53">
        <f t="shared" si="202"/>
        <v>0.74130759217635334</v>
      </c>
      <c r="AF1135" s="53" t="str">
        <f t="shared" si="203"/>
        <v>0.00</v>
      </c>
      <c r="AG1135" s="44" t="s">
        <v>681</v>
      </c>
      <c r="AH1135" s="15" t="s">
        <v>683</v>
      </c>
      <c r="AI1135" s="20"/>
      <c r="AJ1135" s="20"/>
      <c r="AK1135" s="20"/>
      <c r="AL1135" s="20"/>
      <c r="AM1135" s="20"/>
      <c r="AN1135" s="20"/>
      <c r="AO1135" s="20"/>
      <c r="AP1135" s="20"/>
      <c r="AQ1135" s="20"/>
      <c r="AR1135" s="20"/>
      <c r="AS1135" s="20"/>
      <c r="AT1135" s="20"/>
    </row>
    <row r="1136" spans="1:46" ht="26.1" customHeight="1" x14ac:dyDescent="0.25">
      <c r="A1136" s="39" t="s">
        <v>240</v>
      </c>
      <c r="B1136" s="13" t="s">
        <v>256</v>
      </c>
      <c r="C1136" s="13">
        <v>34015</v>
      </c>
      <c r="D1136" s="13" t="s">
        <v>251</v>
      </c>
      <c r="E1136" s="13">
        <v>56078</v>
      </c>
      <c r="F1136" s="13" t="s">
        <v>271</v>
      </c>
      <c r="G1136" s="13" t="s">
        <v>241</v>
      </c>
      <c r="H1136" s="13" t="s">
        <v>242</v>
      </c>
      <c r="I1136" s="4">
        <v>56963</v>
      </c>
      <c r="J1136" s="4" t="s">
        <v>650</v>
      </c>
      <c r="K1136" s="14" t="s">
        <v>40</v>
      </c>
      <c r="L1136" s="15" t="s">
        <v>680</v>
      </c>
      <c r="M1136" s="68"/>
      <c r="N1136" s="61">
        <v>2148.87</v>
      </c>
      <c r="O1136" s="65">
        <f t="shared" si="196"/>
        <v>0</v>
      </c>
      <c r="P1136" s="65">
        <f t="shared" si="197"/>
        <v>0.97322010869565212</v>
      </c>
      <c r="Q1136" s="15">
        <v>0</v>
      </c>
      <c r="R1136" s="15">
        <v>0</v>
      </c>
      <c r="S1136" s="15">
        <f t="shared" si="198"/>
        <v>0</v>
      </c>
      <c r="T1136" s="15" t="str">
        <f t="shared" si="199"/>
        <v>0.00</v>
      </c>
      <c r="U1136" s="15">
        <v>0</v>
      </c>
      <c r="V1136" s="15">
        <v>0</v>
      </c>
      <c r="W1136" s="15">
        <f t="shared" si="200"/>
        <v>0</v>
      </c>
      <c r="X1136" s="16" t="str">
        <f t="shared" si="204"/>
        <v>0</v>
      </c>
      <c r="Y1136" s="13"/>
      <c r="Z1136" s="13"/>
      <c r="AA1136" s="13"/>
      <c r="AB1136" s="13"/>
      <c r="AC1136" s="53">
        <f t="shared" si="201"/>
        <v>0</v>
      </c>
      <c r="AD1136" s="53">
        <f t="shared" si="205"/>
        <v>0</v>
      </c>
      <c r="AE1136" s="53">
        <f t="shared" si="202"/>
        <v>0</v>
      </c>
      <c r="AF1136" s="53" t="str">
        <f t="shared" si="203"/>
        <v>0.00</v>
      </c>
      <c r="AG1136" s="44" t="s">
        <v>681</v>
      </c>
      <c r="AH1136" s="15" t="s">
        <v>683</v>
      </c>
      <c r="AI1136" s="20"/>
      <c r="AJ1136" s="20"/>
      <c r="AK1136" s="20"/>
      <c r="AL1136" s="20"/>
      <c r="AM1136" s="20"/>
      <c r="AN1136" s="20"/>
      <c r="AO1136" s="20"/>
      <c r="AP1136" s="20"/>
      <c r="AQ1136" s="20"/>
      <c r="AR1136" s="20"/>
      <c r="AS1136" s="20"/>
      <c r="AT1136" s="20"/>
    </row>
    <row r="1137" spans="1:46" ht="26.1" customHeight="1" x14ac:dyDescent="0.25">
      <c r="A1137" s="39" t="s">
        <v>240</v>
      </c>
      <c r="B1137" s="13" t="s">
        <v>256</v>
      </c>
      <c r="C1137" s="13">
        <v>34015</v>
      </c>
      <c r="D1137" s="13" t="s">
        <v>251</v>
      </c>
      <c r="E1137" s="13">
        <v>56078</v>
      </c>
      <c r="F1137" s="13" t="s">
        <v>271</v>
      </c>
      <c r="G1137" s="13" t="s">
        <v>241</v>
      </c>
      <c r="H1137" s="13" t="s">
        <v>242</v>
      </c>
      <c r="I1137" s="4">
        <v>56963</v>
      </c>
      <c r="J1137" s="4" t="s">
        <v>650</v>
      </c>
      <c r="K1137" s="14" t="s">
        <v>36</v>
      </c>
      <c r="L1137" s="15" t="s">
        <v>680</v>
      </c>
      <c r="M1137" s="68"/>
      <c r="N1137" s="61">
        <v>2148.87</v>
      </c>
      <c r="O1137" s="65">
        <f t="shared" si="196"/>
        <v>0</v>
      </c>
      <c r="P1137" s="65">
        <f t="shared" si="197"/>
        <v>0.97322010869565212</v>
      </c>
      <c r="Q1137" s="15">
        <v>0</v>
      </c>
      <c r="R1137" s="15">
        <v>70.546961780000004</v>
      </c>
      <c r="S1137" s="15">
        <f t="shared" si="198"/>
        <v>70.546961780000004</v>
      </c>
      <c r="T1137" s="15" t="str">
        <f t="shared" si="199"/>
        <v>0.00</v>
      </c>
      <c r="U1137" s="15">
        <v>0</v>
      </c>
      <c r="V1137" s="15">
        <v>19.912170564</v>
      </c>
      <c r="W1137" s="15">
        <f t="shared" si="200"/>
        <v>19.912170564</v>
      </c>
      <c r="X1137" s="16" t="str">
        <f t="shared" si="204"/>
        <v>0</v>
      </c>
      <c r="Y1137" s="13"/>
      <c r="Z1137" s="13"/>
      <c r="AA1137" s="13"/>
      <c r="AB1137" s="13"/>
      <c r="AC1137" s="53">
        <f t="shared" si="201"/>
        <v>0</v>
      </c>
      <c r="AD1137" s="53">
        <f t="shared" si="205"/>
        <v>0.22239227758589403</v>
      </c>
      <c r="AE1137" s="53">
        <f t="shared" si="202"/>
        <v>0.22239227758589403</v>
      </c>
      <c r="AF1137" s="53" t="str">
        <f t="shared" si="203"/>
        <v>0.00</v>
      </c>
      <c r="AG1137" s="44" t="s">
        <v>681</v>
      </c>
      <c r="AH1137" s="15" t="s">
        <v>683</v>
      </c>
      <c r="AI1137" s="20"/>
      <c r="AJ1137" s="20"/>
      <c r="AK1137" s="20"/>
      <c r="AL1137" s="20"/>
      <c r="AM1137" s="20"/>
      <c r="AN1137" s="20"/>
      <c r="AO1137" s="20"/>
      <c r="AP1137" s="20"/>
      <c r="AQ1137" s="20"/>
      <c r="AR1137" s="20"/>
      <c r="AS1137" s="20"/>
      <c r="AT1137" s="20"/>
    </row>
    <row r="1138" spans="1:46" ht="26.1" customHeight="1" x14ac:dyDescent="0.25">
      <c r="A1138" s="39" t="s">
        <v>240</v>
      </c>
      <c r="B1138" s="13" t="s">
        <v>256</v>
      </c>
      <c r="C1138" s="13">
        <v>34015</v>
      </c>
      <c r="D1138" s="13" t="s">
        <v>251</v>
      </c>
      <c r="E1138" s="13">
        <v>56078</v>
      </c>
      <c r="F1138" s="13" t="s">
        <v>271</v>
      </c>
      <c r="G1138" s="13" t="s">
        <v>241</v>
      </c>
      <c r="H1138" s="13" t="s">
        <v>242</v>
      </c>
      <c r="I1138" s="4">
        <v>56963</v>
      </c>
      <c r="J1138" s="4" t="s">
        <v>650</v>
      </c>
      <c r="K1138" s="14" t="s">
        <v>38</v>
      </c>
      <c r="L1138" s="15" t="s">
        <v>680</v>
      </c>
      <c r="M1138" s="68"/>
      <c r="N1138" s="61">
        <v>2148.87</v>
      </c>
      <c r="O1138" s="65">
        <f t="shared" si="196"/>
        <v>0</v>
      </c>
      <c r="P1138" s="65">
        <f t="shared" si="197"/>
        <v>0.97322010869565212</v>
      </c>
      <c r="Q1138" s="15">
        <v>0</v>
      </c>
      <c r="R1138" s="15">
        <v>51.73443864</v>
      </c>
      <c r="S1138" s="15">
        <f t="shared" si="198"/>
        <v>51.73443864</v>
      </c>
      <c r="T1138" s="15" t="str">
        <f t="shared" si="199"/>
        <v>0.00</v>
      </c>
      <c r="U1138" s="15">
        <v>0</v>
      </c>
      <c r="V1138" s="15">
        <v>14.602258414000001</v>
      </c>
      <c r="W1138" s="15">
        <f t="shared" si="200"/>
        <v>14.602258414000001</v>
      </c>
      <c r="X1138" s="16" t="str">
        <f t="shared" si="204"/>
        <v>0</v>
      </c>
      <c r="Y1138" s="13"/>
      <c r="Z1138" s="13"/>
      <c r="AA1138" s="13"/>
      <c r="AB1138" s="13"/>
      <c r="AC1138" s="53">
        <f t="shared" si="201"/>
        <v>0</v>
      </c>
      <c r="AD1138" s="53">
        <f t="shared" si="205"/>
        <v>0.16308767023412307</v>
      </c>
      <c r="AE1138" s="53">
        <f t="shared" si="202"/>
        <v>0.16308767023412307</v>
      </c>
      <c r="AF1138" s="53" t="str">
        <f t="shared" si="203"/>
        <v>0.00</v>
      </c>
      <c r="AG1138" s="44" t="s">
        <v>681</v>
      </c>
      <c r="AH1138" s="15" t="s">
        <v>683</v>
      </c>
      <c r="AI1138" s="20"/>
      <c r="AJ1138" s="20"/>
      <c r="AK1138" s="20"/>
      <c r="AL1138" s="20"/>
      <c r="AM1138" s="20"/>
      <c r="AN1138" s="20"/>
      <c r="AO1138" s="20"/>
      <c r="AP1138" s="20"/>
      <c r="AQ1138" s="20"/>
      <c r="AR1138" s="20"/>
      <c r="AS1138" s="20"/>
      <c r="AT1138" s="20"/>
    </row>
    <row r="1139" spans="1:46" ht="26.1" customHeight="1" x14ac:dyDescent="0.25">
      <c r="A1139" s="39" t="s">
        <v>240</v>
      </c>
      <c r="B1139" s="13" t="s">
        <v>256</v>
      </c>
      <c r="C1139" s="13">
        <v>34015</v>
      </c>
      <c r="D1139" s="13" t="s">
        <v>251</v>
      </c>
      <c r="E1139" s="13">
        <v>56078</v>
      </c>
      <c r="F1139" s="13" t="s">
        <v>271</v>
      </c>
      <c r="G1139" s="13" t="s">
        <v>241</v>
      </c>
      <c r="H1139" s="13" t="s">
        <v>242</v>
      </c>
      <c r="I1139" s="4">
        <v>56963</v>
      </c>
      <c r="J1139" s="4" t="s">
        <v>650</v>
      </c>
      <c r="K1139" s="14" t="s">
        <v>39</v>
      </c>
      <c r="L1139" s="15" t="s">
        <v>680</v>
      </c>
      <c r="M1139" s="68"/>
      <c r="N1139" s="61">
        <v>2148.87</v>
      </c>
      <c r="O1139" s="65">
        <f t="shared" si="196"/>
        <v>0</v>
      </c>
      <c r="P1139" s="65">
        <f t="shared" si="197"/>
        <v>0.97322010869565212</v>
      </c>
      <c r="Q1139" s="15">
        <v>0</v>
      </c>
      <c r="R1139" s="15">
        <v>51.73443864</v>
      </c>
      <c r="S1139" s="15">
        <f t="shared" si="198"/>
        <v>51.73443864</v>
      </c>
      <c r="T1139" s="15" t="str">
        <f t="shared" si="199"/>
        <v>0.00</v>
      </c>
      <c r="U1139" s="15">
        <v>0</v>
      </c>
      <c r="V1139" s="15">
        <v>14.602258414000001</v>
      </c>
      <c r="W1139" s="15">
        <f t="shared" si="200"/>
        <v>14.602258414000001</v>
      </c>
      <c r="X1139" s="16" t="str">
        <f t="shared" si="204"/>
        <v>0</v>
      </c>
      <c r="Y1139" s="13"/>
      <c r="Z1139" s="13"/>
      <c r="AA1139" s="13"/>
      <c r="AB1139" s="13"/>
      <c r="AC1139" s="53">
        <f t="shared" si="201"/>
        <v>0</v>
      </c>
      <c r="AD1139" s="53">
        <f t="shared" si="205"/>
        <v>0.16308767023412307</v>
      </c>
      <c r="AE1139" s="53">
        <f t="shared" si="202"/>
        <v>0.16308767023412307</v>
      </c>
      <c r="AF1139" s="53" t="str">
        <f t="shared" si="203"/>
        <v>0.00</v>
      </c>
      <c r="AG1139" s="44" t="s">
        <v>681</v>
      </c>
      <c r="AH1139" s="15" t="s">
        <v>683</v>
      </c>
      <c r="AI1139" s="20"/>
      <c r="AJ1139" s="20"/>
      <c r="AK1139" s="20"/>
      <c r="AL1139" s="20"/>
      <c r="AM1139" s="20"/>
      <c r="AN1139" s="20"/>
      <c r="AO1139" s="20"/>
      <c r="AP1139" s="20"/>
      <c r="AQ1139" s="20"/>
      <c r="AR1139" s="20"/>
      <c r="AS1139" s="20"/>
      <c r="AT1139" s="20"/>
    </row>
    <row r="1140" spans="1:46" ht="26.1" customHeight="1" x14ac:dyDescent="0.25">
      <c r="A1140" s="39" t="s">
        <v>240</v>
      </c>
      <c r="B1140" s="13" t="s">
        <v>256</v>
      </c>
      <c r="C1140" s="13">
        <v>34015</v>
      </c>
      <c r="D1140" s="13" t="s">
        <v>251</v>
      </c>
      <c r="E1140" s="13">
        <v>56078</v>
      </c>
      <c r="F1140" s="13" t="s">
        <v>271</v>
      </c>
      <c r="G1140" s="13" t="s">
        <v>241</v>
      </c>
      <c r="H1140" s="13" t="s">
        <v>242</v>
      </c>
      <c r="I1140" s="4">
        <v>56963</v>
      </c>
      <c r="J1140" s="4" t="s">
        <v>650</v>
      </c>
      <c r="K1140" s="14" t="s">
        <v>37</v>
      </c>
      <c r="L1140" s="15" t="s">
        <v>680</v>
      </c>
      <c r="M1140" s="68"/>
      <c r="N1140" s="61">
        <v>2148.87</v>
      </c>
      <c r="O1140" s="65">
        <f t="shared" si="196"/>
        <v>0</v>
      </c>
      <c r="P1140" s="65">
        <f t="shared" si="197"/>
        <v>0.97322010869565212</v>
      </c>
      <c r="Q1140" s="15">
        <v>0</v>
      </c>
      <c r="R1140" s="15">
        <v>12.541682094</v>
      </c>
      <c r="S1140" s="15">
        <f t="shared" si="198"/>
        <v>12.541682094</v>
      </c>
      <c r="T1140" s="15" t="str">
        <f t="shared" si="199"/>
        <v>0.00</v>
      </c>
      <c r="U1140" s="15">
        <v>0</v>
      </c>
      <c r="V1140" s="15">
        <v>3.539941432</v>
      </c>
      <c r="W1140" s="15">
        <f t="shared" si="200"/>
        <v>3.539941432</v>
      </c>
      <c r="X1140" s="16" t="str">
        <f t="shared" si="204"/>
        <v>0</v>
      </c>
      <c r="Y1140" s="13"/>
      <c r="Z1140" s="13"/>
      <c r="AA1140" s="13"/>
      <c r="AB1140" s="13"/>
      <c r="AC1140" s="53">
        <f t="shared" si="201"/>
        <v>0</v>
      </c>
      <c r="AD1140" s="53">
        <f t="shared" si="205"/>
        <v>3.9536404886289074E-2</v>
      </c>
      <c r="AE1140" s="53">
        <f t="shared" si="202"/>
        <v>3.9536404886289074E-2</v>
      </c>
      <c r="AF1140" s="53" t="str">
        <f t="shared" si="203"/>
        <v>0.00</v>
      </c>
      <c r="AG1140" s="44" t="s">
        <v>681</v>
      </c>
      <c r="AH1140" s="15" t="s">
        <v>683</v>
      </c>
      <c r="AI1140" s="20"/>
      <c r="AJ1140" s="20"/>
      <c r="AK1140" s="20"/>
      <c r="AL1140" s="20"/>
      <c r="AM1140" s="20"/>
      <c r="AN1140" s="20"/>
      <c r="AO1140" s="20"/>
      <c r="AP1140" s="20"/>
      <c r="AQ1140" s="20"/>
      <c r="AR1140" s="20"/>
      <c r="AS1140" s="20"/>
      <c r="AT1140" s="20"/>
    </row>
    <row r="1141" spans="1:46" ht="26.1" customHeight="1" x14ac:dyDescent="0.25">
      <c r="A1141" s="39" t="s">
        <v>240</v>
      </c>
      <c r="B1141" s="13" t="s">
        <v>256</v>
      </c>
      <c r="C1141" s="13">
        <v>34015</v>
      </c>
      <c r="D1141" s="13" t="s">
        <v>251</v>
      </c>
      <c r="E1141" s="13">
        <v>56078</v>
      </c>
      <c r="F1141" s="13" t="s">
        <v>271</v>
      </c>
      <c r="G1141" s="13" t="s">
        <v>241</v>
      </c>
      <c r="H1141" s="13" t="s">
        <v>242</v>
      </c>
      <c r="I1141" s="4">
        <v>56963</v>
      </c>
      <c r="J1141" s="4" t="s">
        <v>650</v>
      </c>
      <c r="K1141" s="14" t="s">
        <v>34</v>
      </c>
      <c r="L1141" s="15" t="s">
        <v>680</v>
      </c>
      <c r="M1141" s="68"/>
      <c r="N1141" s="61">
        <v>2148.87</v>
      </c>
      <c r="O1141" s="65">
        <f t="shared" si="196"/>
        <v>0</v>
      </c>
      <c r="P1141" s="65">
        <f t="shared" si="197"/>
        <v>0.97322010869565212</v>
      </c>
      <c r="Q1141" s="15">
        <v>0</v>
      </c>
      <c r="R1141" s="15">
        <v>16.460957749999999</v>
      </c>
      <c r="S1141" s="15">
        <f t="shared" si="198"/>
        <v>16.460957749999999</v>
      </c>
      <c r="T1141" s="15" t="str">
        <f t="shared" si="199"/>
        <v>0.00</v>
      </c>
      <c r="U1141" s="15">
        <v>0</v>
      </c>
      <c r="V1141" s="15">
        <v>4.6461731320000004</v>
      </c>
      <c r="W1141" s="15">
        <f t="shared" si="200"/>
        <v>4.6461731320000004</v>
      </c>
      <c r="X1141" s="16" t="str">
        <f t="shared" si="204"/>
        <v>0</v>
      </c>
      <c r="Y1141" s="13"/>
      <c r="Z1141" s="13"/>
      <c r="AA1141" s="13"/>
      <c r="AB1141" s="13"/>
      <c r="AC1141" s="53">
        <f t="shared" si="201"/>
        <v>0</v>
      </c>
      <c r="AD1141" s="53">
        <f t="shared" si="205"/>
        <v>5.1891531441176066E-2</v>
      </c>
      <c r="AE1141" s="53">
        <f t="shared" si="202"/>
        <v>5.1891531441176066E-2</v>
      </c>
      <c r="AF1141" s="53" t="str">
        <f t="shared" si="203"/>
        <v>0.00</v>
      </c>
      <c r="AG1141" s="44" t="s">
        <v>681</v>
      </c>
      <c r="AH1141" s="15" t="s">
        <v>683</v>
      </c>
      <c r="AI1141" s="20"/>
      <c r="AJ1141" s="20"/>
      <c r="AK1141" s="20"/>
      <c r="AL1141" s="20"/>
      <c r="AM1141" s="20"/>
      <c r="AN1141" s="20"/>
      <c r="AO1141" s="20"/>
      <c r="AP1141" s="20"/>
      <c r="AQ1141" s="20"/>
      <c r="AR1141" s="20"/>
      <c r="AS1141" s="20"/>
      <c r="AT1141" s="20"/>
    </row>
    <row r="1142" spans="1:46" ht="26.1" customHeight="1" x14ac:dyDescent="0.25">
      <c r="A1142" s="39" t="s">
        <v>25</v>
      </c>
      <c r="B1142" s="13" t="s">
        <v>24</v>
      </c>
      <c r="C1142" s="13">
        <v>34011</v>
      </c>
      <c r="D1142" s="13" t="s">
        <v>251</v>
      </c>
      <c r="E1142" s="13">
        <v>75482</v>
      </c>
      <c r="F1142" s="13" t="s">
        <v>271</v>
      </c>
      <c r="G1142" s="13" t="s">
        <v>243</v>
      </c>
      <c r="H1142" s="13" t="s">
        <v>244</v>
      </c>
      <c r="I1142" s="4">
        <v>6776</v>
      </c>
      <c r="J1142" s="4">
        <v>2001</v>
      </c>
      <c r="K1142" s="14" t="s">
        <v>40</v>
      </c>
      <c r="L1142" s="15" t="s">
        <v>679</v>
      </c>
      <c r="M1142" s="68">
        <v>46.83</v>
      </c>
      <c r="N1142" s="61">
        <v>7.29</v>
      </c>
      <c r="O1142" s="65">
        <f t="shared" si="196"/>
        <v>2.1209239130434782E-2</v>
      </c>
      <c r="P1142" s="65">
        <f t="shared" si="197"/>
        <v>3.3016304347826086E-3</v>
      </c>
      <c r="Q1142" s="15">
        <v>0.64317091199832699</v>
      </c>
      <c r="R1142" s="15">
        <v>0.41021212800000001</v>
      </c>
      <c r="S1142" s="15">
        <f t="shared" si="198"/>
        <v>-0.23295878399832698</v>
      </c>
      <c r="T1142" s="15">
        <f t="shared" si="199"/>
        <v>-36.220354442729054</v>
      </c>
      <c r="U1142" s="15">
        <v>0.42864719772882093</v>
      </c>
      <c r="V1142" s="15">
        <v>0.27927234699999998</v>
      </c>
      <c r="W1142" s="15">
        <f t="shared" si="200"/>
        <v>-0.14937485072882095</v>
      </c>
      <c r="X1142" s="16">
        <f t="shared" si="204"/>
        <v>-34.847970900143707</v>
      </c>
      <c r="Y1142" s="13">
        <v>0.64</v>
      </c>
      <c r="Z1142" s="13">
        <v>0</v>
      </c>
      <c r="AA1142" s="13">
        <v>0</v>
      </c>
      <c r="AB1142" s="13">
        <v>0</v>
      </c>
      <c r="AC1142" s="53">
        <f t="shared" si="201"/>
        <v>0</v>
      </c>
      <c r="AD1142" s="53">
        <f t="shared" si="205"/>
        <v>0.91941513415637854</v>
      </c>
      <c r="AE1142" s="53">
        <f t="shared" si="202"/>
        <v>0.91941513415637854</v>
      </c>
      <c r="AF1142" s="53" t="str">
        <f t="shared" si="203"/>
        <v>0.00</v>
      </c>
      <c r="AG1142" s="44">
        <v>221112</v>
      </c>
      <c r="AH1142" s="15" t="s">
        <v>682</v>
      </c>
      <c r="AI1142" s="20"/>
      <c r="AJ1142" s="20"/>
      <c r="AK1142" s="20"/>
      <c r="AL1142" s="20"/>
      <c r="AM1142" s="20"/>
      <c r="AN1142" s="20"/>
      <c r="AO1142" s="20"/>
      <c r="AP1142" s="20"/>
      <c r="AQ1142" s="20"/>
      <c r="AR1142" s="20"/>
      <c r="AS1142" s="20"/>
      <c r="AT1142" s="20"/>
    </row>
    <row r="1143" spans="1:46" ht="26.1" customHeight="1" x14ac:dyDescent="0.25">
      <c r="A1143" s="39" t="s">
        <v>25</v>
      </c>
      <c r="B1143" s="13" t="s">
        <v>24</v>
      </c>
      <c r="C1143" s="13">
        <v>34011</v>
      </c>
      <c r="D1143" s="13" t="s">
        <v>251</v>
      </c>
      <c r="E1143" s="13">
        <v>75482</v>
      </c>
      <c r="F1143" s="13" t="s">
        <v>271</v>
      </c>
      <c r="G1143" s="13" t="s">
        <v>243</v>
      </c>
      <c r="H1143" s="13" t="s">
        <v>244</v>
      </c>
      <c r="I1143" s="4">
        <v>6776</v>
      </c>
      <c r="J1143" s="4">
        <v>2001</v>
      </c>
      <c r="K1143" s="14" t="s">
        <v>38</v>
      </c>
      <c r="L1143" s="15" t="s">
        <v>679</v>
      </c>
      <c r="M1143" s="68">
        <v>46.83</v>
      </c>
      <c r="N1143" s="61">
        <v>7.29</v>
      </c>
      <c r="O1143" s="65">
        <f t="shared" si="196"/>
        <v>2.1209239130434782E-2</v>
      </c>
      <c r="P1143" s="65">
        <f t="shared" si="197"/>
        <v>3.3016304347826086E-3</v>
      </c>
      <c r="Q1143" s="15">
        <v>0.55301564799856195</v>
      </c>
      <c r="R1143" s="15">
        <v>0.35271142</v>
      </c>
      <c r="S1143" s="15">
        <f t="shared" si="198"/>
        <v>-0.20030422799856196</v>
      </c>
      <c r="T1143" s="15">
        <f t="shared" si="199"/>
        <v>-36.2203544734204</v>
      </c>
      <c r="U1143" s="15">
        <v>0.36856238892748328</v>
      </c>
      <c r="V1143" s="15">
        <v>0.24012587399999999</v>
      </c>
      <c r="W1143" s="15">
        <f t="shared" si="200"/>
        <v>-0.12843651492748329</v>
      </c>
      <c r="X1143" s="16">
        <f t="shared" si="204"/>
        <v>-34.847971140309134</v>
      </c>
      <c r="Y1143" s="13">
        <v>0.55000000000000004</v>
      </c>
      <c r="Z1143" s="13">
        <v>0</v>
      </c>
      <c r="AA1143" s="13">
        <v>0</v>
      </c>
      <c r="AB1143" s="13">
        <v>0</v>
      </c>
      <c r="AC1143" s="53">
        <f t="shared" si="201"/>
        <v>0</v>
      </c>
      <c r="AD1143" s="53">
        <f t="shared" si="205"/>
        <v>0.79053785679012334</v>
      </c>
      <c r="AE1143" s="53">
        <f t="shared" si="202"/>
        <v>0.79053785679012334</v>
      </c>
      <c r="AF1143" s="53" t="str">
        <f t="shared" si="203"/>
        <v>0.00</v>
      </c>
      <c r="AG1143" s="44">
        <v>221112</v>
      </c>
      <c r="AH1143" s="15" t="s">
        <v>682</v>
      </c>
      <c r="AI1143" s="20"/>
      <c r="AJ1143" s="20"/>
      <c r="AK1143" s="20"/>
      <c r="AL1143" s="20"/>
      <c r="AM1143" s="20"/>
      <c r="AN1143" s="20"/>
      <c r="AO1143" s="20"/>
      <c r="AP1143" s="20"/>
      <c r="AQ1143" s="20"/>
      <c r="AR1143" s="20"/>
      <c r="AS1143" s="20"/>
      <c r="AT1143" s="20"/>
    </row>
    <row r="1144" spans="1:46" ht="26.1" customHeight="1" x14ac:dyDescent="0.25">
      <c r="A1144" s="39" t="s">
        <v>25</v>
      </c>
      <c r="B1144" s="13" t="s">
        <v>24</v>
      </c>
      <c r="C1144" s="13">
        <v>34011</v>
      </c>
      <c r="D1144" s="13" t="s">
        <v>251</v>
      </c>
      <c r="E1144" s="13">
        <v>75482</v>
      </c>
      <c r="F1144" s="13" t="s">
        <v>271</v>
      </c>
      <c r="G1144" s="13" t="s">
        <v>243</v>
      </c>
      <c r="H1144" s="13" t="s">
        <v>244</v>
      </c>
      <c r="I1144" s="4">
        <v>6776</v>
      </c>
      <c r="J1144" s="4">
        <v>2001</v>
      </c>
      <c r="K1144" s="14" t="s">
        <v>39</v>
      </c>
      <c r="L1144" s="15" t="s">
        <v>679</v>
      </c>
      <c r="M1144" s="68">
        <v>46.83</v>
      </c>
      <c r="N1144" s="61">
        <v>7.29</v>
      </c>
      <c r="O1144" s="65">
        <f t="shared" si="196"/>
        <v>2.1209239130434782E-2</v>
      </c>
      <c r="P1144" s="65">
        <f t="shared" si="197"/>
        <v>3.3016304347826086E-3</v>
      </c>
      <c r="Q1144" s="15">
        <v>0.552744095998563</v>
      </c>
      <c r="R1144" s="15">
        <v>0.35253822499999998</v>
      </c>
      <c r="S1144" s="15">
        <f t="shared" si="198"/>
        <v>-0.20020587099856302</v>
      </c>
      <c r="T1144" s="15">
        <f t="shared" si="199"/>
        <v>-36.220354490965654</v>
      </c>
      <c r="U1144" s="15">
        <v>0.36838141058772073</v>
      </c>
      <c r="V1144" s="15">
        <v>0.24000796399999999</v>
      </c>
      <c r="W1144" s="15">
        <f t="shared" si="200"/>
        <v>-0.12837344658772074</v>
      </c>
      <c r="X1144" s="16">
        <f t="shared" si="204"/>
        <v>-34.847970852522657</v>
      </c>
      <c r="Y1144" s="13">
        <v>0.55000000000000004</v>
      </c>
      <c r="Z1144" s="13">
        <v>0</v>
      </c>
      <c r="AA1144" s="13">
        <v>0</v>
      </c>
      <c r="AB1144" s="13">
        <v>0</v>
      </c>
      <c r="AC1144" s="53">
        <f t="shared" si="201"/>
        <v>0</v>
      </c>
      <c r="AD1144" s="53">
        <f t="shared" si="205"/>
        <v>0.79014967572016459</v>
      </c>
      <c r="AE1144" s="53">
        <f t="shared" si="202"/>
        <v>0.79014967572016459</v>
      </c>
      <c r="AF1144" s="53" t="str">
        <f t="shared" si="203"/>
        <v>0.00</v>
      </c>
      <c r="AG1144" s="44">
        <v>221112</v>
      </c>
      <c r="AH1144" s="15" t="s">
        <v>682</v>
      </c>
      <c r="AI1144" s="20"/>
      <c r="AJ1144" s="20"/>
      <c r="AK1144" s="20"/>
      <c r="AL1144" s="20"/>
      <c r="AM1144" s="20"/>
      <c r="AN1144" s="20"/>
      <c r="AO1144" s="20"/>
      <c r="AP1144" s="20"/>
      <c r="AQ1144" s="20"/>
      <c r="AR1144" s="20"/>
      <c r="AS1144" s="20"/>
      <c r="AT1144" s="20"/>
    </row>
    <row r="1145" spans="1:46" ht="26.1" customHeight="1" x14ac:dyDescent="0.25">
      <c r="A1145" s="39" t="s">
        <v>25</v>
      </c>
      <c r="B1145" s="13" t="s">
        <v>24</v>
      </c>
      <c r="C1145" s="13">
        <v>34011</v>
      </c>
      <c r="D1145" s="13" t="s">
        <v>251</v>
      </c>
      <c r="E1145" s="13">
        <v>75482</v>
      </c>
      <c r="F1145" s="13" t="s">
        <v>271</v>
      </c>
      <c r="G1145" s="13" t="s">
        <v>243</v>
      </c>
      <c r="H1145" s="13" t="s">
        <v>244</v>
      </c>
      <c r="I1145" s="4">
        <v>6776</v>
      </c>
      <c r="J1145" s="4">
        <v>2001</v>
      </c>
      <c r="K1145" s="14" t="s">
        <v>37</v>
      </c>
      <c r="L1145" s="15" t="s">
        <v>679</v>
      </c>
      <c r="M1145" s="68">
        <v>46.83</v>
      </c>
      <c r="N1145" s="61">
        <v>7.29</v>
      </c>
      <c r="O1145" s="65">
        <f t="shared" si="196"/>
        <v>2.1209239130434782E-2</v>
      </c>
      <c r="P1145" s="65">
        <f t="shared" si="197"/>
        <v>3.3016304347826086E-3</v>
      </c>
      <c r="Q1145" s="15">
        <v>6.7897999999878396</v>
      </c>
      <c r="R1145" s="15">
        <v>1.428858E-2</v>
      </c>
      <c r="S1145" s="15">
        <f t="shared" si="198"/>
        <v>-6.7755114199878399</v>
      </c>
      <c r="T1145" s="15">
        <f t="shared" si="199"/>
        <v>-99.789558160770198</v>
      </c>
      <c r="U1145" s="15">
        <v>4.5251249533197129</v>
      </c>
      <c r="V1145" s="15">
        <v>9.7276629999999992E-3</v>
      </c>
      <c r="W1145" s="15">
        <f t="shared" si="200"/>
        <v>-4.5153972903197133</v>
      </c>
      <c r="X1145" s="16">
        <f t="shared" si="204"/>
        <v>-99.785029958280745</v>
      </c>
      <c r="Y1145" s="13">
        <v>0.05</v>
      </c>
      <c r="Z1145" s="13">
        <v>0</v>
      </c>
      <c r="AA1145" s="13">
        <v>0</v>
      </c>
      <c r="AB1145" s="13">
        <v>0</v>
      </c>
      <c r="AC1145" s="53">
        <f t="shared" si="201"/>
        <v>0</v>
      </c>
      <c r="AD1145" s="53">
        <f t="shared" si="205"/>
        <v>3.2025227983539087E-2</v>
      </c>
      <c r="AE1145" s="53">
        <f t="shared" si="202"/>
        <v>3.2025227983539087E-2</v>
      </c>
      <c r="AF1145" s="53" t="str">
        <f t="shared" si="203"/>
        <v>0.00</v>
      </c>
      <c r="AG1145" s="44">
        <v>221112</v>
      </c>
      <c r="AH1145" s="15" t="s">
        <v>682</v>
      </c>
      <c r="AI1145" s="20"/>
      <c r="AJ1145" s="20"/>
      <c r="AK1145" s="20"/>
      <c r="AL1145" s="20"/>
      <c r="AM1145" s="20"/>
      <c r="AN1145" s="20"/>
      <c r="AO1145" s="20"/>
      <c r="AP1145" s="20"/>
      <c r="AQ1145" s="20"/>
      <c r="AR1145" s="20"/>
      <c r="AS1145" s="20"/>
      <c r="AT1145" s="20"/>
    </row>
    <row r="1146" spans="1:46" ht="26.1" customHeight="1" x14ac:dyDescent="0.25">
      <c r="A1146" s="39" t="s">
        <v>25</v>
      </c>
      <c r="B1146" s="13" t="s">
        <v>24</v>
      </c>
      <c r="C1146" s="13">
        <v>34011</v>
      </c>
      <c r="D1146" s="13" t="s">
        <v>251</v>
      </c>
      <c r="E1146" s="13">
        <v>75482</v>
      </c>
      <c r="F1146" s="13" t="s">
        <v>271</v>
      </c>
      <c r="G1146" s="13" t="s">
        <v>243</v>
      </c>
      <c r="H1146" s="13" t="s">
        <v>244</v>
      </c>
      <c r="I1146" s="4">
        <v>6776</v>
      </c>
      <c r="J1146" s="4">
        <v>2001</v>
      </c>
      <c r="K1146" s="14" t="s">
        <v>34</v>
      </c>
      <c r="L1146" s="15" t="s">
        <v>679</v>
      </c>
      <c r="M1146" s="68">
        <v>46.83</v>
      </c>
      <c r="N1146" s="61">
        <v>7.29</v>
      </c>
      <c r="O1146" s="65">
        <f t="shared" si="196"/>
        <v>2.1209239130434782E-2</v>
      </c>
      <c r="P1146" s="65">
        <f t="shared" si="197"/>
        <v>3.3016304347826086E-3</v>
      </c>
      <c r="Q1146" s="15">
        <v>1.2084063999968499E-2</v>
      </c>
      <c r="R1146" s="15">
        <v>7.7071730000000003E-3</v>
      </c>
      <c r="S1146" s="15">
        <f t="shared" si="198"/>
        <v>-4.3768909999684991E-3</v>
      </c>
      <c r="T1146" s="15">
        <f t="shared" si="199"/>
        <v>-36.220355999272336</v>
      </c>
      <c r="U1146" s="15">
        <v>8.0535361194564378E-3</v>
      </c>
      <c r="V1146" s="15">
        <v>5.2470419999999995E-3</v>
      </c>
      <c r="W1146" s="15">
        <f t="shared" si="200"/>
        <v>-2.8064941194564383E-3</v>
      </c>
      <c r="X1146" s="16">
        <f t="shared" si="204"/>
        <v>-34.847973335293844</v>
      </c>
      <c r="Y1146" s="13">
        <v>0.01</v>
      </c>
      <c r="Z1146" s="13">
        <v>2.2799999999999998</v>
      </c>
      <c r="AA1146" s="13">
        <v>0</v>
      </c>
      <c r="AB1146" s="13">
        <v>0</v>
      </c>
      <c r="AC1146" s="53">
        <f t="shared" si="201"/>
        <v>1.14E-3</v>
      </c>
      <c r="AD1146" s="53">
        <f t="shared" si="205"/>
        <v>1.727421234567901E-2</v>
      </c>
      <c r="AE1146" s="53">
        <f t="shared" si="202"/>
        <v>1.6134212345679012E-2</v>
      </c>
      <c r="AF1146" s="53">
        <f t="shared" si="203"/>
        <v>1415.2817847086853</v>
      </c>
      <c r="AG1146" s="44">
        <v>221112</v>
      </c>
      <c r="AH1146" s="15" t="s">
        <v>682</v>
      </c>
      <c r="AI1146" s="20"/>
      <c r="AJ1146" s="20"/>
      <c r="AK1146" s="20"/>
      <c r="AL1146" s="20"/>
      <c r="AM1146" s="20"/>
      <c r="AN1146" s="20"/>
      <c r="AO1146" s="20"/>
      <c r="AP1146" s="20"/>
      <c r="AQ1146" s="20"/>
      <c r="AR1146" s="20"/>
      <c r="AS1146" s="20"/>
      <c r="AT1146" s="20"/>
    </row>
    <row r="1147" spans="1:46" ht="26.1" customHeight="1" x14ac:dyDescent="0.25">
      <c r="A1147" s="39" t="s">
        <v>25</v>
      </c>
      <c r="B1147" s="13" t="s">
        <v>24</v>
      </c>
      <c r="C1147" s="13">
        <v>34011</v>
      </c>
      <c r="D1147" s="13" t="s">
        <v>251</v>
      </c>
      <c r="E1147" s="13">
        <v>75482</v>
      </c>
      <c r="F1147" s="13" t="s">
        <v>271</v>
      </c>
      <c r="G1147" s="13" t="s">
        <v>243</v>
      </c>
      <c r="H1147" s="13" t="s">
        <v>244</v>
      </c>
      <c r="I1147" s="4">
        <v>6776</v>
      </c>
      <c r="J1147" s="4">
        <v>2001</v>
      </c>
      <c r="K1147" s="14" t="s">
        <v>35</v>
      </c>
      <c r="L1147" s="15" t="s">
        <v>679</v>
      </c>
      <c r="M1147" s="68">
        <v>46.83</v>
      </c>
      <c r="N1147" s="61">
        <v>7.29</v>
      </c>
      <c r="O1147" s="65">
        <f t="shared" si="196"/>
        <v>2.1209239130434782E-2</v>
      </c>
      <c r="P1147" s="65">
        <f t="shared" si="197"/>
        <v>3.3016304347826086E-3</v>
      </c>
      <c r="Q1147" s="15">
        <v>0.40597023999894399</v>
      </c>
      <c r="R1147" s="15">
        <v>0.25892638000000001</v>
      </c>
      <c r="S1147" s="15">
        <f t="shared" si="198"/>
        <v>-0.14704385999894398</v>
      </c>
      <c r="T1147" s="15">
        <f t="shared" si="199"/>
        <v>-36.220354477048978</v>
      </c>
      <c r="U1147" s="15">
        <v>0.27056261794578323</v>
      </c>
      <c r="V1147" s="15">
        <v>0.17627703600000003</v>
      </c>
      <c r="W1147" s="15">
        <f t="shared" si="200"/>
        <v>-9.4285581945783209E-2</v>
      </c>
      <c r="X1147" s="16">
        <f t="shared" si="204"/>
        <v>-34.847970743939449</v>
      </c>
      <c r="Y1147" s="13">
        <v>0.41</v>
      </c>
      <c r="Z1147" s="13">
        <v>77.569999999999993</v>
      </c>
      <c r="AA1147" s="13">
        <v>0</v>
      </c>
      <c r="AB1147" s="13">
        <v>2.66</v>
      </c>
      <c r="AC1147" s="53">
        <f t="shared" si="201"/>
        <v>3.8785E-2</v>
      </c>
      <c r="AD1147" s="69">
        <f>AC1147+(AC1147*(X1147/100))</f>
        <v>2.5269214546963084E-2</v>
      </c>
      <c r="AE1147" s="53">
        <f t="shared" si="202"/>
        <v>-1.3515785453036916E-2</v>
      </c>
      <c r="AF1147" s="53">
        <f t="shared" si="203"/>
        <v>-34.847970743939449</v>
      </c>
      <c r="AG1147" s="44">
        <v>221112</v>
      </c>
      <c r="AH1147" s="15" t="s">
        <v>682</v>
      </c>
      <c r="AI1147" s="20"/>
      <c r="AJ1147" s="20"/>
      <c r="AK1147" s="20"/>
      <c r="AL1147" s="20"/>
      <c r="AM1147" s="20"/>
      <c r="AN1147" s="20"/>
      <c r="AO1147" s="20"/>
      <c r="AP1147" s="20"/>
      <c r="AQ1147" s="20"/>
      <c r="AR1147" s="20"/>
      <c r="AS1147" s="20"/>
      <c r="AT1147" s="20"/>
    </row>
    <row r="1148" spans="1:46" ht="26.1" customHeight="1" x14ac:dyDescent="0.25">
      <c r="A1148" s="39" t="s">
        <v>25</v>
      </c>
      <c r="B1148" s="13" t="s">
        <v>24</v>
      </c>
      <c r="C1148" s="13">
        <v>34011</v>
      </c>
      <c r="D1148" s="13" t="s">
        <v>251</v>
      </c>
      <c r="E1148" s="13">
        <v>75482</v>
      </c>
      <c r="F1148" s="13" t="s">
        <v>271</v>
      </c>
      <c r="G1148" s="13" t="s">
        <v>243</v>
      </c>
      <c r="H1148" s="13" t="s">
        <v>244</v>
      </c>
      <c r="I1148" s="4">
        <v>6776</v>
      </c>
      <c r="J1148" s="4">
        <v>2001</v>
      </c>
      <c r="K1148" s="14" t="s">
        <v>36</v>
      </c>
      <c r="L1148" s="15" t="s">
        <v>679</v>
      </c>
      <c r="M1148" s="68">
        <v>46.83</v>
      </c>
      <c r="N1148" s="61">
        <v>7.29</v>
      </c>
      <c r="O1148" s="65">
        <f t="shared" si="196"/>
        <v>2.1209239130434782E-2</v>
      </c>
      <c r="P1148" s="65">
        <f t="shared" si="197"/>
        <v>3.3016304347826086E-3</v>
      </c>
      <c r="Q1148" s="15">
        <v>4.4618027956653599</v>
      </c>
      <c r="R1148" s="15">
        <v>2.8334764410000002</v>
      </c>
      <c r="S1148" s="15">
        <f t="shared" si="198"/>
        <v>-1.6283263546653597</v>
      </c>
      <c r="T1148" s="15">
        <f t="shared" si="199"/>
        <v>-36.494807799378279</v>
      </c>
      <c r="U1148" s="15">
        <v>2.8224133805390141</v>
      </c>
      <c r="V1148" s="15">
        <v>1.8388595840000002</v>
      </c>
      <c r="W1148" s="15">
        <f t="shared" si="200"/>
        <v>-0.98355379653901398</v>
      </c>
      <c r="X1148" s="16">
        <f t="shared" si="204"/>
        <v>-34.847971006684304</v>
      </c>
      <c r="Y1148" s="13">
        <v>4.12</v>
      </c>
      <c r="Z1148" s="13">
        <v>786.58</v>
      </c>
      <c r="AA1148" s="13">
        <v>3.3</v>
      </c>
      <c r="AB1148" s="13">
        <v>0</v>
      </c>
      <c r="AC1148" s="53">
        <f t="shared" si="201"/>
        <v>0.39329000000000003</v>
      </c>
      <c r="AD1148" s="53">
        <f>AC1148+(AC1148*(X1148/100))</f>
        <v>0.25623641482781134</v>
      </c>
      <c r="AE1148" s="53">
        <f t="shared" si="202"/>
        <v>-0.13705358517218869</v>
      </c>
      <c r="AF1148" s="53">
        <f t="shared" si="203"/>
        <v>-34.847971006684297</v>
      </c>
      <c r="AG1148" s="44">
        <v>221112</v>
      </c>
      <c r="AH1148" s="15" t="s">
        <v>682</v>
      </c>
      <c r="AI1148" s="20"/>
      <c r="AJ1148" s="20"/>
      <c r="AK1148" s="20"/>
      <c r="AL1148" s="20"/>
      <c r="AM1148" s="20"/>
      <c r="AN1148" s="20"/>
      <c r="AO1148" s="20"/>
      <c r="AP1148" s="20"/>
      <c r="AQ1148" s="20"/>
      <c r="AR1148" s="20"/>
      <c r="AS1148" s="20"/>
      <c r="AT1148" s="20"/>
    </row>
    <row r="1149" spans="1:46" ht="26.1" customHeight="1" x14ac:dyDescent="0.25">
      <c r="A1149" s="39" t="s">
        <v>245</v>
      </c>
      <c r="B1149" s="13" t="s">
        <v>260</v>
      </c>
      <c r="C1149" s="13">
        <v>34023</v>
      </c>
      <c r="D1149" s="13" t="s">
        <v>252</v>
      </c>
      <c r="E1149" s="13">
        <v>18940</v>
      </c>
      <c r="F1149" s="13" t="s">
        <v>271</v>
      </c>
      <c r="G1149" s="13" t="s">
        <v>246</v>
      </c>
      <c r="H1149" s="13" t="s">
        <v>148</v>
      </c>
      <c r="I1149" s="4">
        <v>57839</v>
      </c>
      <c r="J1149" s="4">
        <v>1</v>
      </c>
      <c r="K1149" s="14" t="s">
        <v>35</v>
      </c>
      <c r="L1149" s="15" t="s">
        <v>680</v>
      </c>
      <c r="M1149" s="68"/>
      <c r="N1149" s="61">
        <v>1991.75</v>
      </c>
      <c r="O1149" s="65">
        <f t="shared" si="196"/>
        <v>0</v>
      </c>
      <c r="P1149" s="65">
        <f t="shared" si="197"/>
        <v>0.90206068840579712</v>
      </c>
      <c r="Q1149" s="15">
        <v>0</v>
      </c>
      <c r="R1149" s="15">
        <v>239.30401259999999</v>
      </c>
      <c r="S1149" s="15">
        <f t="shared" si="198"/>
        <v>239.30401259999999</v>
      </c>
      <c r="T1149" s="15" t="str">
        <f t="shared" si="199"/>
        <v>0.00</v>
      </c>
      <c r="U1149" s="15">
        <v>0</v>
      </c>
      <c r="V1149" s="15">
        <v>68.657413410000004</v>
      </c>
      <c r="W1149" s="15">
        <f t="shared" si="200"/>
        <v>68.657413410000004</v>
      </c>
      <c r="X1149" s="16" t="str">
        <f t="shared" si="204"/>
        <v>0</v>
      </c>
      <c r="Y1149" s="13"/>
      <c r="Z1149" s="13"/>
      <c r="AA1149" s="13"/>
      <c r="AB1149" s="13"/>
      <c r="AC1149" s="53">
        <f t="shared" si="201"/>
        <v>0</v>
      </c>
      <c r="AD1149" s="53">
        <f t="shared" ref="AD1149:AD1162" si="206">IFERROR((((V1149)/N1149)*24),"0.00")</f>
        <v>0.82730157993724118</v>
      </c>
      <c r="AE1149" s="53">
        <f t="shared" si="202"/>
        <v>0.82730157993724118</v>
      </c>
      <c r="AF1149" s="53" t="str">
        <f t="shared" si="203"/>
        <v>0.00</v>
      </c>
      <c r="AG1149" s="44" t="s">
        <v>681</v>
      </c>
      <c r="AH1149" s="15" t="s">
        <v>683</v>
      </c>
      <c r="AI1149" s="20"/>
      <c r="AJ1149" s="20"/>
      <c r="AK1149" s="20"/>
      <c r="AL1149" s="20"/>
      <c r="AM1149" s="20"/>
      <c r="AN1149" s="20"/>
      <c r="AO1149" s="20"/>
      <c r="AP1149" s="20"/>
      <c r="AQ1149" s="20"/>
      <c r="AR1149" s="20"/>
      <c r="AS1149" s="20"/>
      <c r="AT1149" s="20"/>
    </row>
    <row r="1150" spans="1:46" ht="26.1" customHeight="1" x14ac:dyDescent="0.25">
      <c r="A1150" s="39" t="s">
        <v>245</v>
      </c>
      <c r="B1150" s="13" t="s">
        <v>260</v>
      </c>
      <c r="C1150" s="13">
        <v>34023</v>
      </c>
      <c r="D1150" s="13" t="s">
        <v>252</v>
      </c>
      <c r="E1150" s="13">
        <v>18940</v>
      </c>
      <c r="F1150" s="13" t="s">
        <v>271</v>
      </c>
      <c r="G1150" s="13" t="s">
        <v>246</v>
      </c>
      <c r="H1150" s="13" t="s">
        <v>148</v>
      </c>
      <c r="I1150" s="4">
        <v>57839</v>
      </c>
      <c r="J1150" s="4">
        <v>1</v>
      </c>
      <c r="K1150" s="14" t="s">
        <v>40</v>
      </c>
      <c r="L1150" s="15" t="s">
        <v>680</v>
      </c>
      <c r="M1150" s="68"/>
      <c r="N1150" s="61">
        <v>1991.75</v>
      </c>
      <c r="O1150" s="65">
        <f t="shared" si="196"/>
        <v>0</v>
      </c>
      <c r="P1150" s="65">
        <f t="shared" si="197"/>
        <v>0.90206068840579712</v>
      </c>
      <c r="Q1150" s="15">
        <v>0</v>
      </c>
      <c r="R1150" s="15">
        <v>0</v>
      </c>
      <c r="S1150" s="15">
        <f t="shared" si="198"/>
        <v>0</v>
      </c>
      <c r="T1150" s="15" t="str">
        <f t="shared" si="199"/>
        <v>0.00</v>
      </c>
      <c r="U1150" s="15">
        <v>0</v>
      </c>
      <c r="V1150" s="15">
        <v>0</v>
      </c>
      <c r="W1150" s="15">
        <f t="shared" si="200"/>
        <v>0</v>
      </c>
      <c r="X1150" s="16" t="str">
        <f t="shared" si="204"/>
        <v>0</v>
      </c>
      <c r="Y1150" s="13"/>
      <c r="Z1150" s="13"/>
      <c r="AA1150" s="13"/>
      <c r="AB1150" s="13"/>
      <c r="AC1150" s="53">
        <f t="shared" si="201"/>
        <v>0</v>
      </c>
      <c r="AD1150" s="53">
        <f t="shared" si="206"/>
        <v>0</v>
      </c>
      <c r="AE1150" s="53">
        <f t="shared" si="202"/>
        <v>0</v>
      </c>
      <c r="AF1150" s="53" t="str">
        <f t="shared" si="203"/>
        <v>0.00</v>
      </c>
      <c r="AG1150" s="44" t="s">
        <v>681</v>
      </c>
      <c r="AH1150" s="15" t="s">
        <v>683</v>
      </c>
      <c r="AI1150" s="20"/>
      <c r="AJ1150" s="20"/>
      <c r="AK1150" s="20"/>
      <c r="AL1150" s="20"/>
      <c r="AM1150" s="20"/>
      <c r="AN1150" s="20"/>
      <c r="AO1150" s="20"/>
      <c r="AP1150" s="20"/>
      <c r="AQ1150" s="20"/>
      <c r="AR1150" s="20"/>
      <c r="AS1150" s="20"/>
      <c r="AT1150" s="20"/>
    </row>
    <row r="1151" spans="1:46" ht="26.1" customHeight="1" x14ac:dyDescent="0.25">
      <c r="A1151" s="39" t="s">
        <v>245</v>
      </c>
      <c r="B1151" s="13" t="s">
        <v>260</v>
      </c>
      <c r="C1151" s="13">
        <v>34023</v>
      </c>
      <c r="D1151" s="13" t="s">
        <v>252</v>
      </c>
      <c r="E1151" s="13">
        <v>18940</v>
      </c>
      <c r="F1151" s="13" t="s">
        <v>271</v>
      </c>
      <c r="G1151" s="13" t="s">
        <v>246</v>
      </c>
      <c r="H1151" s="13" t="s">
        <v>148</v>
      </c>
      <c r="I1151" s="4">
        <v>57839</v>
      </c>
      <c r="J1151" s="4">
        <v>1</v>
      </c>
      <c r="K1151" s="14" t="s">
        <v>36</v>
      </c>
      <c r="L1151" s="15" t="s">
        <v>680</v>
      </c>
      <c r="M1151" s="68"/>
      <c r="N1151" s="61">
        <v>1991.75</v>
      </c>
      <c r="O1151" s="65">
        <f t="shared" si="196"/>
        <v>0</v>
      </c>
      <c r="P1151" s="65">
        <f t="shared" si="197"/>
        <v>0.90206068840579712</v>
      </c>
      <c r="Q1151" s="15">
        <v>0</v>
      </c>
      <c r="R1151" s="15">
        <v>71.791203789999997</v>
      </c>
      <c r="S1151" s="15">
        <f t="shared" si="198"/>
        <v>71.791203789999997</v>
      </c>
      <c r="T1151" s="15" t="str">
        <f t="shared" si="199"/>
        <v>0.00</v>
      </c>
      <c r="U1151" s="15">
        <v>0</v>
      </c>
      <c r="V1151" s="15">
        <v>20.597224021999999</v>
      </c>
      <c r="W1151" s="15">
        <f t="shared" si="200"/>
        <v>20.597224021999999</v>
      </c>
      <c r="X1151" s="16" t="str">
        <f t="shared" si="204"/>
        <v>0</v>
      </c>
      <c r="Y1151" s="13"/>
      <c r="Z1151" s="13"/>
      <c r="AA1151" s="13"/>
      <c r="AB1151" s="13"/>
      <c r="AC1151" s="53">
        <f t="shared" si="201"/>
        <v>0</v>
      </c>
      <c r="AD1151" s="53">
        <f t="shared" si="206"/>
        <v>0.24819047396912261</v>
      </c>
      <c r="AE1151" s="53">
        <f t="shared" si="202"/>
        <v>0.24819047396912261</v>
      </c>
      <c r="AF1151" s="53" t="str">
        <f t="shared" si="203"/>
        <v>0.00</v>
      </c>
      <c r="AG1151" s="44" t="s">
        <v>681</v>
      </c>
      <c r="AH1151" s="15" t="s">
        <v>683</v>
      </c>
      <c r="AI1151" s="20"/>
      <c r="AJ1151" s="20"/>
      <c r="AK1151" s="20"/>
      <c r="AL1151" s="20"/>
      <c r="AM1151" s="20"/>
      <c r="AN1151" s="20"/>
      <c r="AO1151" s="20"/>
      <c r="AP1151" s="20"/>
      <c r="AQ1151" s="20"/>
      <c r="AR1151" s="20"/>
      <c r="AS1151" s="20"/>
      <c r="AT1151" s="20"/>
    </row>
    <row r="1152" spans="1:46" ht="26.1" customHeight="1" x14ac:dyDescent="0.25">
      <c r="A1152" s="39" t="s">
        <v>245</v>
      </c>
      <c r="B1152" s="13" t="s">
        <v>260</v>
      </c>
      <c r="C1152" s="13">
        <v>34023</v>
      </c>
      <c r="D1152" s="13" t="s">
        <v>252</v>
      </c>
      <c r="E1152" s="13">
        <v>18940</v>
      </c>
      <c r="F1152" s="13" t="s">
        <v>271</v>
      </c>
      <c r="G1152" s="13" t="s">
        <v>246</v>
      </c>
      <c r="H1152" s="13" t="s">
        <v>148</v>
      </c>
      <c r="I1152" s="4">
        <v>57839</v>
      </c>
      <c r="J1152" s="4">
        <v>1</v>
      </c>
      <c r="K1152" s="14" t="s">
        <v>38</v>
      </c>
      <c r="L1152" s="15" t="s">
        <v>680</v>
      </c>
      <c r="M1152" s="68"/>
      <c r="N1152" s="61">
        <v>1991.75</v>
      </c>
      <c r="O1152" s="65">
        <f t="shared" si="196"/>
        <v>0</v>
      </c>
      <c r="P1152" s="65">
        <f t="shared" si="197"/>
        <v>0.90206068840579712</v>
      </c>
      <c r="Q1152" s="15">
        <v>0</v>
      </c>
      <c r="R1152" s="15">
        <v>52.646882779999999</v>
      </c>
      <c r="S1152" s="15">
        <f t="shared" si="198"/>
        <v>52.646882779999999</v>
      </c>
      <c r="T1152" s="15" t="str">
        <f t="shared" si="199"/>
        <v>0.00</v>
      </c>
      <c r="U1152" s="15">
        <v>0</v>
      </c>
      <c r="V1152" s="15">
        <v>15.104630950000001</v>
      </c>
      <c r="W1152" s="15">
        <f t="shared" si="200"/>
        <v>15.104630950000001</v>
      </c>
      <c r="X1152" s="16" t="str">
        <f t="shared" si="204"/>
        <v>0</v>
      </c>
      <c r="Y1152" s="13"/>
      <c r="Z1152" s="13"/>
      <c r="AA1152" s="13"/>
      <c r="AB1152" s="13"/>
      <c r="AC1152" s="53">
        <f t="shared" si="201"/>
        <v>0</v>
      </c>
      <c r="AD1152" s="53">
        <f t="shared" si="206"/>
        <v>0.18200634758378312</v>
      </c>
      <c r="AE1152" s="53">
        <f t="shared" si="202"/>
        <v>0.18200634758378312</v>
      </c>
      <c r="AF1152" s="53" t="str">
        <f t="shared" si="203"/>
        <v>0.00</v>
      </c>
      <c r="AG1152" s="44" t="s">
        <v>681</v>
      </c>
      <c r="AH1152" s="15" t="s">
        <v>683</v>
      </c>
      <c r="AI1152" s="20"/>
      <c r="AJ1152" s="20"/>
      <c r="AK1152" s="20"/>
      <c r="AL1152" s="20"/>
      <c r="AM1152" s="20"/>
      <c r="AN1152" s="20"/>
      <c r="AO1152" s="20"/>
      <c r="AP1152" s="20"/>
      <c r="AQ1152" s="20"/>
      <c r="AR1152" s="20"/>
      <c r="AS1152" s="20"/>
      <c r="AT1152" s="20"/>
    </row>
    <row r="1153" spans="1:46" ht="26.1" customHeight="1" x14ac:dyDescent="0.25">
      <c r="A1153" s="39" t="s">
        <v>245</v>
      </c>
      <c r="B1153" s="13" t="s">
        <v>260</v>
      </c>
      <c r="C1153" s="13">
        <v>34023</v>
      </c>
      <c r="D1153" s="13" t="s">
        <v>252</v>
      </c>
      <c r="E1153" s="13">
        <v>18940</v>
      </c>
      <c r="F1153" s="13" t="s">
        <v>271</v>
      </c>
      <c r="G1153" s="13" t="s">
        <v>246</v>
      </c>
      <c r="H1153" s="13" t="s">
        <v>148</v>
      </c>
      <c r="I1153" s="4">
        <v>57839</v>
      </c>
      <c r="J1153" s="4">
        <v>1</v>
      </c>
      <c r="K1153" s="14" t="s">
        <v>39</v>
      </c>
      <c r="L1153" s="15" t="s">
        <v>680</v>
      </c>
      <c r="M1153" s="68"/>
      <c r="N1153" s="61">
        <v>1991.75</v>
      </c>
      <c r="O1153" s="65">
        <f t="shared" si="196"/>
        <v>0</v>
      </c>
      <c r="P1153" s="65">
        <f t="shared" si="197"/>
        <v>0.90206068840579712</v>
      </c>
      <c r="Q1153" s="15">
        <v>0</v>
      </c>
      <c r="R1153" s="15">
        <v>52.646882779999999</v>
      </c>
      <c r="S1153" s="15">
        <f t="shared" si="198"/>
        <v>52.646882779999999</v>
      </c>
      <c r="T1153" s="15" t="str">
        <f t="shared" si="199"/>
        <v>0.00</v>
      </c>
      <c r="U1153" s="15">
        <v>0</v>
      </c>
      <c r="V1153" s="15">
        <v>15.104630950000001</v>
      </c>
      <c r="W1153" s="15">
        <f t="shared" si="200"/>
        <v>15.104630950000001</v>
      </c>
      <c r="X1153" s="16" t="str">
        <f t="shared" si="204"/>
        <v>0</v>
      </c>
      <c r="Y1153" s="13"/>
      <c r="Z1153" s="13"/>
      <c r="AA1153" s="13"/>
      <c r="AB1153" s="13"/>
      <c r="AC1153" s="53">
        <f t="shared" si="201"/>
        <v>0</v>
      </c>
      <c r="AD1153" s="53">
        <f t="shared" si="206"/>
        <v>0.18200634758378312</v>
      </c>
      <c r="AE1153" s="53">
        <f t="shared" si="202"/>
        <v>0.18200634758378312</v>
      </c>
      <c r="AF1153" s="53" t="str">
        <f t="shared" si="203"/>
        <v>0.00</v>
      </c>
      <c r="AG1153" s="44" t="s">
        <v>681</v>
      </c>
      <c r="AH1153" s="15" t="s">
        <v>683</v>
      </c>
      <c r="AI1153" s="20"/>
      <c r="AJ1153" s="20"/>
      <c r="AK1153" s="20"/>
      <c r="AL1153" s="20"/>
      <c r="AM1153" s="20"/>
      <c r="AN1153" s="20"/>
      <c r="AO1153" s="20"/>
      <c r="AP1153" s="20"/>
      <c r="AQ1153" s="20"/>
      <c r="AR1153" s="20"/>
      <c r="AS1153" s="20"/>
      <c r="AT1153" s="20"/>
    </row>
    <row r="1154" spans="1:46" ht="26.1" customHeight="1" x14ac:dyDescent="0.25">
      <c r="A1154" s="39" t="s">
        <v>245</v>
      </c>
      <c r="B1154" s="13" t="s">
        <v>260</v>
      </c>
      <c r="C1154" s="13">
        <v>34023</v>
      </c>
      <c r="D1154" s="13" t="s">
        <v>252</v>
      </c>
      <c r="E1154" s="13">
        <v>18940</v>
      </c>
      <c r="F1154" s="13" t="s">
        <v>271</v>
      </c>
      <c r="G1154" s="13" t="s">
        <v>246</v>
      </c>
      <c r="H1154" s="13" t="s">
        <v>148</v>
      </c>
      <c r="I1154" s="4">
        <v>57839</v>
      </c>
      <c r="J1154" s="4">
        <v>1</v>
      </c>
      <c r="K1154" s="14" t="s">
        <v>37</v>
      </c>
      <c r="L1154" s="15" t="s">
        <v>680</v>
      </c>
      <c r="M1154" s="68"/>
      <c r="N1154" s="61">
        <v>1991.75</v>
      </c>
      <c r="O1154" s="65">
        <f t="shared" si="196"/>
        <v>0</v>
      </c>
      <c r="P1154" s="65">
        <f t="shared" si="197"/>
        <v>0.90206068840579712</v>
      </c>
      <c r="Q1154" s="15">
        <v>0</v>
      </c>
      <c r="R1154" s="15">
        <v>12.762880669999999</v>
      </c>
      <c r="S1154" s="15">
        <f t="shared" si="198"/>
        <v>12.762880669999999</v>
      </c>
      <c r="T1154" s="15" t="str">
        <f t="shared" si="199"/>
        <v>0.00</v>
      </c>
      <c r="U1154" s="15">
        <v>0</v>
      </c>
      <c r="V1154" s="15">
        <v>3.6617287159999998</v>
      </c>
      <c r="W1154" s="15">
        <f t="shared" si="200"/>
        <v>3.6617287159999998</v>
      </c>
      <c r="X1154" s="16" t="str">
        <f t="shared" si="204"/>
        <v>0</v>
      </c>
      <c r="Y1154" s="13"/>
      <c r="Z1154" s="13"/>
      <c r="AA1154" s="13"/>
      <c r="AB1154" s="13"/>
      <c r="AC1154" s="53">
        <f t="shared" si="201"/>
        <v>0</v>
      </c>
      <c r="AD1154" s="53">
        <f t="shared" si="206"/>
        <v>4.4122750939625956E-2</v>
      </c>
      <c r="AE1154" s="53">
        <f t="shared" si="202"/>
        <v>4.4122750939625956E-2</v>
      </c>
      <c r="AF1154" s="53" t="str">
        <f t="shared" si="203"/>
        <v>0.00</v>
      </c>
      <c r="AG1154" s="44" t="s">
        <v>681</v>
      </c>
      <c r="AH1154" s="15" t="s">
        <v>683</v>
      </c>
      <c r="AI1154" s="20"/>
      <c r="AJ1154" s="20"/>
      <c r="AK1154" s="20"/>
      <c r="AL1154" s="20"/>
      <c r="AM1154" s="20"/>
      <c r="AN1154" s="20"/>
      <c r="AO1154" s="20"/>
      <c r="AP1154" s="20"/>
      <c r="AQ1154" s="20"/>
      <c r="AR1154" s="20"/>
      <c r="AS1154" s="20"/>
      <c r="AT1154" s="20"/>
    </row>
    <row r="1155" spans="1:46" ht="26.1" customHeight="1" x14ac:dyDescent="0.25">
      <c r="A1155" s="39" t="s">
        <v>245</v>
      </c>
      <c r="B1155" s="13" t="s">
        <v>260</v>
      </c>
      <c r="C1155" s="13">
        <v>34023</v>
      </c>
      <c r="D1155" s="13" t="s">
        <v>252</v>
      </c>
      <c r="E1155" s="13">
        <v>18940</v>
      </c>
      <c r="F1155" s="13" t="s">
        <v>271</v>
      </c>
      <c r="G1155" s="13" t="s">
        <v>246</v>
      </c>
      <c r="H1155" s="13" t="s">
        <v>148</v>
      </c>
      <c r="I1155" s="4">
        <v>57839</v>
      </c>
      <c r="J1155" s="4">
        <v>1</v>
      </c>
      <c r="K1155" s="14" t="s">
        <v>34</v>
      </c>
      <c r="L1155" s="15" t="s">
        <v>680</v>
      </c>
      <c r="M1155" s="68"/>
      <c r="N1155" s="61">
        <v>1991.75</v>
      </c>
      <c r="O1155" s="65">
        <f t="shared" si="196"/>
        <v>0</v>
      </c>
      <c r="P1155" s="65">
        <f t="shared" si="197"/>
        <v>0.90206068840579712</v>
      </c>
      <c r="Q1155" s="15">
        <v>0</v>
      </c>
      <c r="R1155" s="15">
        <v>16.751280879999999</v>
      </c>
      <c r="S1155" s="15">
        <f t="shared" si="198"/>
        <v>16.751280879999999</v>
      </c>
      <c r="T1155" s="15" t="str">
        <f t="shared" si="199"/>
        <v>0.00</v>
      </c>
      <c r="U1155" s="15">
        <v>0</v>
      </c>
      <c r="V1155" s="15">
        <v>4.8060189379999994</v>
      </c>
      <c r="W1155" s="15">
        <f t="shared" si="200"/>
        <v>4.8060189379999994</v>
      </c>
      <c r="X1155" s="16" t="str">
        <f t="shared" si="204"/>
        <v>0</v>
      </c>
      <c r="Y1155" s="13"/>
      <c r="Z1155" s="13"/>
      <c r="AA1155" s="13"/>
      <c r="AB1155" s="13"/>
      <c r="AC1155" s="53">
        <f t="shared" si="201"/>
        <v>0</v>
      </c>
      <c r="AD1155" s="53">
        <f t="shared" si="206"/>
        <v>5.7911110587172077E-2</v>
      </c>
      <c r="AE1155" s="53">
        <f t="shared" si="202"/>
        <v>5.7911110587172077E-2</v>
      </c>
      <c r="AF1155" s="53" t="str">
        <f t="shared" si="203"/>
        <v>0.00</v>
      </c>
      <c r="AG1155" s="44" t="s">
        <v>681</v>
      </c>
      <c r="AH1155" s="15" t="s">
        <v>683</v>
      </c>
      <c r="AI1155" s="20"/>
      <c r="AJ1155" s="20"/>
      <c r="AK1155" s="20"/>
      <c r="AL1155" s="20"/>
      <c r="AM1155" s="20"/>
      <c r="AN1155" s="20"/>
      <c r="AO1155" s="20"/>
      <c r="AP1155" s="20"/>
      <c r="AQ1155" s="20"/>
      <c r="AR1155" s="20"/>
      <c r="AS1155" s="20"/>
      <c r="AT1155" s="20"/>
    </row>
    <row r="1156" spans="1:46" ht="26.1" customHeight="1" x14ac:dyDescent="0.25">
      <c r="A1156" s="39" t="s">
        <v>245</v>
      </c>
      <c r="B1156" s="13" t="s">
        <v>260</v>
      </c>
      <c r="C1156" s="13">
        <v>34023</v>
      </c>
      <c r="D1156" s="13" t="s">
        <v>252</v>
      </c>
      <c r="E1156" s="13">
        <v>18940</v>
      </c>
      <c r="F1156" s="13" t="s">
        <v>271</v>
      </c>
      <c r="G1156" s="13" t="s">
        <v>246</v>
      </c>
      <c r="H1156" s="13" t="s">
        <v>149</v>
      </c>
      <c r="I1156" s="4">
        <v>57839</v>
      </c>
      <c r="J1156" s="4">
        <v>2</v>
      </c>
      <c r="K1156" s="14" t="s">
        <v>35</v>
      </c>
      <c r="L1156" s="15" t="s">
        <v>680</v>
      </c>
      <c r="M1156" s="68"/>
      <c r="N1156" s="61">
        <v>2019.16</v>
      </c>
      <c r="O1156" s="65">
        <f t="shared" si="196"/>
        <v>0</v>
      </c>
      <c r="P1156" s="65">
        <f t="shared" si="197"/>
        <v>0.91447463768115944</v>
      </c>
      <c r="Q1156" s="15">
        <v>0</v>
      </c>
      <c r="R1156" s="15">
        <v>235.1308569</v>
      </c>
      <c r="S1156" s="15">
        <f t="shared" si="198"/>
        <v>235.1308569</v>
      </c>
      <c r="T1156" s="15" t="str">
        <f t="shared" si="199"/>
        <v>0.00</v>
      </c>
      <c r="U1156" s="15">
        <v>0</v>
      </c>
      <c r="V1156" s="15">
        <v>68.460824180000003</v>
      </c>
      <c r="W1156" s="15">
        <f t="shared" si="200"/>
        <v>68.460824180000003</v>
      </c>
      <c r="X1156" s="16" t="str">
        <f t="shared" si="204"/>
        <v>0</v>
      </c>
      <c r="Y1156" s="13"/>
      <c r="Z1156" s="13"/>
      <c r="AA1156" s="13"/>
      <c r="AB1156" s="13"/>
      <c r="AC1156" s="53">
        <f t="shared" si="201"/>
        <v>0</v>
      </c>
      <c r="AD1156" s="53">
        <f t="shared" si="206"/>
        <v>0.81373431541829278</v>
      </c>
      <c r="AE1156" s="53">
        <f t="shared" si="202"/>
        <v>0.81373431541829278</v>
      </c>
      <c r="AF1156" s="53" t="str">
        <f t="shared" si="203"/>
        <v>0.00</v>
      </c>
      <c r="AG1156" s="44" t="s">
        <v>681</v>
      </c>
      <c r="AH1156" s="15" t="s">
        <v>683</v>
      </c>
      <c r="AI1156" s="20"/>
      <c r="AJ1156" s="20"/>
      <c r="AK1156" s="20"/>
      <c r="AL1156" s="20"/>
      <c r="AM1156" s="20"/>
      <c r="AN1156" s="20"/>
      <c r="AO1156" s="20"/>
      <c r="AP1156" s="20"/>
      <c r="AQ1156" s="20"/>
      <c r="AR1156" s="20"/>
      <c r="AS1156" s="20"/>
      <c r="AT1156" s="20"/>
    </row>
    <row r="1157" spans="1:46" ht="26.1" customHeight="1" x14ac:dyDescent="0.25">
      <c r="A1157" s="39" t="s">
        <v>245</v>
      </c>
      <c r="B1157" s="13" t="s">
        <v>260</v>
      </c>
      <c r="C1157" s="13">
        <v>34023</v>
      </c>
      <c r="D1157" s="13" t="s">
        <v>252</v>
      </c>
      <c r="E1157" s="13">
        <v>18940</v>
      </c>
      <c r="F1157" s="13" t="s">
        <v>271</v>
      </c>
      <c r="G1157" s="13" t="s">
        <v>246</v>
      </c>
      <c r="H1157" s="13" t="s">
        <v>149</v>
      </c>
      <c r="I1157" s="4">
        <v>57839</v>
      </c>
      <c r="J1157" s="4">
        <v>2</v>
      </c>
      <c r="K1157" s="14" t="s">
        <v>40</v>
      </c>
      <c r="L1157" s="15" t="s">
        <v>680</v>
      </c>
      <c r="M1157" s="68"/>
      <c r="N1157" s="61">
        <v>2019.16</v>
      </c>
      <c r="O1157" s="65">
        <f t="shared" si="196"/>
        <v>0</v>
      </c>
      <c r="P1157" s="65">
        <f t="shared" si="197"/>
        <v>0.91447463768115944</v>
      </c>
      <c r="Q1157" s="15">
        <v>0</v>
      </c>
      <c r="R1157" s="15">
        <v>0</v>
      </c>
      <c r="S1157" s="15">
        <f t="shared" si="198"/>
        <v>0</v>
      </c>
      <c r="T1157" s="15" t="str">
        <f t="shared" si="199"/>
        <v>0.00</v>
      </c>
      <c r="U1157" s="15">
        <v>0</v>
      </c>
      <c r="V1157" s="15">
        <v>0</v>
      </c>
      <c r="W1157" s="15">
        <f t="shared" si="200"/>
        <v>0</v>
      </c>
      <c r="X1157" s="16" t="str">
        <f t="shared" si="204"/>
        <v>0</v>
      </c>
      <c r="Y1157" s="13"/>
      <c r="Z1157" s="13"/>
      <c r="AA1157" s="13"/>
      <c r="AB1157" s="13"/>
      <c r="AC1157" s="53">
        <f t="shared" si="201"/>
        <v>0</v>
      </c>
      <c r="AD1157" s="53">
        <f t="shared" si="206"/>
        <v>0</v>
      </c>
      <c r="AE1157" s="53">
        <f t="shared" si="202"/>
        <v>0</v>
      </c>
      <c r="AF1157" s="53" t="str">
        <f t="shared" si="203"/>
        <v>0.00</v>
      </c>
      <c r="AG1157" s="44" t="s">
        <v>681</v>
      </c>
      <c r="AH1157" s="15" t="s">
        <v>683</v>
      </c>
      <c r="AI1157" s="20"/>
      <c r="AJ1157" s="20"/>
      <c r="AK1157" s="20"/>
      <c r="AL1157" s="20"/>
      <c r="AM1157" s="20"/>
      <c r="AN1157" s="20"/>
      <c r="AO1157" s="20"/>
      <c r="AP1157" s="20"/>
      <c r="AQ1157" s="20"/>
      <c r="AR1157" s="20"/>
      <c r="AS1157" s="20"/>
      <c r="AT1157" s="20"/>
    </row>
    <row r="1158" spans="1:46" ht="26.1" customHeight="1" x14ac:dyDescent="0.25">
      <c r="A1158" s="39" t="s">
        <v>245</v>
      </c>
      <c r="B1158" s="13" t="s">
        <v>260</v>
      </c>
      <c r="C1158" s="13">
        <v>34023</v>
      </c>
      <c r="D1158" s="13" t="s">
        <v>252</v>
      </c>
      <c r="E1158" s="13">
        <v>18940</v>
      </c>
      <c r="F1158" s="13" t="s">
        <v>271</v>
      </c>
      <c r="G1158" s="13" t="s">
        <v>246</v>
      </c>
      <c r="H1158" s="13" t="s">
        <v>149</v>
      </c>
      <c r="I1158" s="4">
        <v>57839</v>
      </c>
      <c r="J1158" s="4">
        <v>2</v>
      </c>
      <c r="K1158" s="14" t="s">
        <v>36</v>
      </c>
      <c r="L1158" s="15" t="s">
        <v>680</v>
      </c>
      <c r="M1158" s="68"/>
      <c r="N1158" s="61">
        <v>2019.16</v>
      </c>
      <c r="O1158" s="65">
        <f t="shared" si="196"/>
        <v>0</v>
      </c>
      <c r="P1158" s="65">
        <f t="shared" si="197"/>
        <v>0.91447463768115944</v>
      </c>
      <c r="Q1158" s="15">
        <v>0</v>
      </c>
      <c r="R1158" s="15">
        <v>70.539257059999997</v>
      </c>
      <c r="S1158" s="15">
        <f t="shared" si="198"/>
        <v>70.539257059999997</v>
      </c>
      <c r="T1158" s="15" t="str">
        <f t="shared" si="199"/>
        <v>0.00</v>
      </c>
      <c r="U1158" s="15">
        <v>0</v>
      </c>
      <c r="V1158" s="15">
        <v>20.538247255000002</v>
      </c>
      <c r="W1158" s="15">
        <f t="shared" si="200"/>
        <v>20.538247255000002</v>
      </c>
      <c r="X1158" s="16" t="str">
        <f t="shared" si="204"/>
        <v>0</v>
      </c>
      <c r="Y1158" s="13"/>
      <c r="Z1158" s="13"/>
      <c r="AA1158" s="13"/>
      <c r="AB1158" s="13"/>
      <c r="AC1158" s="53">
        <f t="shared" si="201"/>
        <v>0</v>
      </c>
      <c r="AD1158" s="53">
        <f t="shared" si="206"/>
        <v>0.24412029463737397</v>
      </c>
      <c r="AE1158" s="53">
        <f t="shared" si="202"/>
        <v>0.24412029463737397</v>
      </c>
      <c r="AF1158" s="53" t="str">
        <f t="shared" si="203"/>
        <v>0.00</v>
      </c>
      <c r="AG1158" s="44" t="s">
        <v>681</v>
      </c>
      <c r="AH1158" s="15" t="s">
        <v>683</v>
      </c>
      <c r="AI1158" s="20"/>
      <c r="AJ1158" s="20"/>
      <c r="AK1158" s="20"/>
      <c r="AL1158" s="20"/>
      <c r="AM1158" s="20"/>
      <c r="AN1158" s="20"/>
      <c r="AO1158" s="20"/>
      <c r="AP1158" s="20"/>
      <c r="AQ1158" s="20"/>
      <c r="AR1158" s="20"/>
      <c r="AS1158" s="20"/>
      <c r="AT1158" s="20"/>
    </row>
    <row r="1159" spans="1:46" ht="26.1" customHeight="1" x14ac:dyDescent="0.25">
      <c r="A1159" s="39" t="s">
        <v>245</v>
      </c>
      <c r="B1159" s="13" t="s">
        <v>260</v>
      </c>
      <c r="C1159" s="13">
        <v>34023</v>
      </c>
      <c r="D1159" s="13" t="s">
        <v>252</v>
      </c>
      <c r="E1159" s="13">
        <v>18940</v>
      </c>
      <c r="F1159" s="13" t="s">
        <v>271</v>
      </c>
      <c r="G1159" s="13" t="s">
        <v>246</v>
      </c>
      <c r="H1159" s="13" t="s">
        <v>149</v>
      </c>
      <c r="I1159" s="4">
        <v>57839</v>
      </c>
      <c r="J1159" s="4">
        <v>2</v>
      </c>
      <c r="K1159" s="14" t="s">
        <v>38</v>
      </c>
      <c r="L1159" s="15" t="s">
        <v>680</v>
      </c>
      <c r="M1159" s="68"/>
      <c r="N1159" s="61">
        <v>2019.16</v>
      </c>
      <c r="O1159" s="65">
        <f t="shared" si="196"/>
        <v>0</v>
      </c>
      <c r="P1159" s="65">
        <f t="shared" si="197"/>
        <v>0.91447463768115944</v>
      </c>
      <c r="Q1159" s="15">
        <v>0</v>
      </c>
      <c r="R1159" s="15">
        <v>51.728788510000001</v>
      </c>
      <c r="S1159" s="15">
        <f t="shared" si="198"/>
        <v>51.728788510000001</v>
      </c>
      <c r="T1159" s="15" t="str">
        <f t="shared" si="199"/>
        <v>0.00</v>
      </c>
      <c r="U1159" s="15">
        <v>0</v>
      </c>
      <c r="V1159" s="15">
        <v>15.061381319999999</v>
      </c>
      <c r="W1159" s="15">
        <f t="shared" si="200"/>
        <v>15.061381319999999</v>
      </c>
      <c r="X1159" s="16" t="str">
        <f t="shared" si="204"/>
        <v>0</v>
      </c>
      <c r="Y1159" s="13"/>
      <c r="Z1159" s="13"/>
      <c r="AA1159" s="13"/>
      <c r="AB1159" s="13"/>
      <c r="AC1159" s="53">
        <f t="shared" si="201"/>
        <v>0</v>
      </c>
      <c r="AD1159" s="53">
        <f t="shared" si="206"/>
        <v>0.17902154939677883</v>
      </c>
      <c r="AE1159" s="53">
        <f t="shared" si="202"/>
        <v>0.17902154939677883</v>
      </c>
      <c r="AF1159" s="53" t="str">
        <f t="shared" si="203"/>
        <v>0.00</v>
      </c>
      <c r="AG1159" s="44" t="s">
        <v>681</v>
      </c>
      <c r="AH1159" s="15" t="s">
        <v>683</v>
      </c>
      <c r="AI1159" s="20"/>
      <c r="AJ1159" s="20"/>
      <c r="AK1159" s="20"/>
      <c r="AL1159" s="20"/>
      <c r="AM1159" s="20"/>
      <c r="AN1159" s="20"/>
      <c r="AO1159" s="20"/>
      <c r="AP1159" s="20"/>
      <c r="AQ1159" s="20"/>
      <c r="AR1159" s="20"/>
      <c r="AS1159" s="20"/>
      <c r="AT1159" s="20"/>
    </row>
    <row r="1160" spans="1:46" ht="26.1" customHeight="1" x14ac:dyDescent="0.25">
      <c r="A1160" s="39" t="s">
        <v>245</v>
      </c>
      <c r="B1160" s="13" t="s">
        <v>260</v>
      </c>
      <c r="C1160" s="13">
        <v>34023</v>
      </c>
      <c r="D1160" s="13" t="s">
        <v>252</v>
      </c>
      <c r="E1160" s="13">
        <v>18940</v>
      </c>
      <c r="F1160" s="13" t="s">
        <v>271</v>
      </c>
      <c r="G1160" s="13" t="s">
        <v>246</v>
      </c>
      <c r="H1160" s="13" t="s">
        <v>149</v>
      </c>
      <c r="I1160" s="4">
        <v>57839</v>
      </c>
      <c r="J1160" s="4">
        <v>2</v>
      </c>
      <c r="K1160" s="14" t="s">
        <v>39</v>
      </c>
      <c r="L1160" s="15" t="s">
        <v>680</v>
      </c>
      <c r="M1160" s="68"/>
      <c r="N1160" s="61">
        <v>2019.16</v>
      </c>
      <c r="O1160" s="65">
        <f t="shared" si="196"/>
        <v>0</v>
      </c>
      <c r="P1160" s="65">
        <f t="shared" si="197"/>
        <v>0.91447463768115944</v>
      </c>
      <c r="Q1160" s="15">
        <v>0</v>
      </c>
      <c r="R1160" s="15">
        <v>51.728788510000001</v>
      </c>
      <c r="S1160" s="15">
        <f t="shared" ref="S1160:S1162" si="207">R1160-Q1160</f>
        <v>51.728788510000001</v>
      </c>
      <c r="T1160" s="15" t="str">
        <f t="shared" si="199"/>
        <v>0.00</v>
      </c>
      <c r="U1160" s="15">
        <v>0</v>
      </c>
      <c r="V1160" s="15">
        <v>15.061381319999999</v>
      </c>
      <c r="W1160" s="15">
        <f t="shared" ref="W1160:W1162" si="208">V1160-U1160</f>
        <v>15.061381319999999</v>
      </c>
      <c r="X1160" s="16" t="str">
        <f t="shared" si="204"/>
        <v>0</v>
      </c>
      <c r="Y1160" s="13"/>
      <c r="Z1160" s="13"/>
      <c r="AA1160" s="13"/>
      <c r="AB1160" s="13"/>
      <c r="AC1160" s="53">
        <f t="shared" si="201"/>
        <v>0</v>
      </c>
      <c r="AD1160" s="53">
        <f t="shared" si="206"/>
        <v>0.17902154939677883</v>
      </c>
      <c r="AE1160" s="53">
        <f t="shared" ref="AE1160:AE1162" si="209">AD1160-AC1160</f>
        <v>0.17902154939677883</v>
      </c>
      <c r="AF1160" s="53" t="str">
        <f t="shared" si="203"/>
        <v>0.00</v>
      </c>
      <c r="AG1160" s="44" t="s">
        <v>681</v>
      </c>
      <c r="AH1160" s="15" t="s">
        <v>683</v>
      </c>
      <c r="AI1160" s="20"/>
      <c r="AJ1160" s="20"/>
      <c r="AK1160" s="20"/>
      <c r="AL1160" s="20"/>
      <c r="AM1160" s="20"/>
      <c r="AN1160" s="20"/>
      <c r="AO1160" s="20"/>
      <c r="AP1160" s="20"/>
      <c r="AQ1160" s="20"/>
      <c r="AR1160" s="20"/>
      <c r="AS1160" s="20"/>
      <c r="AT1160" s="20"/>
    </row>
    <row r="1161" spans="1:46" ht="26.1" customHeight="1" x14ac:dyDescent="0.25">
      <c r="A1161" s="39" t="s">
        <v>245</v>
      </c>
      <c r="B1161" s="13" t="s">
        <v>260</v>
      </c>
      <c r="C1161" s="13">
        <v>34023</v>
      </c>
      <c r="D1161" s="13" t="s">
        <v>252</v>
      </c>
      <c r="E1161" s="13">
        <v>18940</v>
      </c>
      <c r="F1161" s="13" t="s">
        <v>271</v>
      </c>
      <c r="G1161" s="13" t="s">
        <v>246</v>
      </c>
      <c r="H1161" s="13" t="s">
        <v>149</v>
      </c>
      <c r="I1161" s="4">
        <v>57839</v>
      </c>
      <c r="J1161" s="4">
        <v>2</v>
      </c>
      <c r="K1161" s="14" t="s">
        <v>37</v>
      </c>
      <c r="L1161" s="15" t="s">
        <v>680</v>
      </c>
      <c r="M1161" s="68"/>
      <c r="N1161" s="61">
        <v>2019.16</v>
      </c>
      <c r="O1161" s="65">
        <f t="shared" si="196"/>
        <v>0</v>
      </c>
      <c r="P1161" s="65">
        <f t="shared" si="197"/>
        <v>0.91447463768115944</v>
      </c>
      <c r="Q1161" s="15">
        <v>0</v>
      </c>
      <c r="R1161" s="15">
        <v>12.540312370000001</v>
      </c>
      <c r="S1161" s="15">
        <f t="shared" si="207"/>
        <v>12.540312370000001</v>
      </c>
      <c r="T1161" s="15" t="str">
        <f t="shared" si="199"/>
        <v>0.00</v>
      </c>
      <c r="U1161" s="15">
        <v>0</v>
      </c>
      <c r="V1161" s="15">
        <v>3.6512439570000002</v>
      </c>
      <c r="W1161" s="15">
        <f t="shared" si="208"/>
        <v>3.6512439570000002</v>
      </c>
      <c r="X1161" s="16" t="str">
        <f t="shared" ref="X1161:X1162" si="210">IFERROR(((V1161-U1161)/U1161)*100,"0")</f>
        <v>0</v>
      </c>
      <c r="Y1161" s="13"/>
      <c r="Z1161" s="13"/>
      <c r="AA1161" s="13"/>
      <c r="AB1161" s="13"/>
      <c r="AC1161" s="53">
        <f t="shared" si="201"/>
        <v>0</v>
      </c>
      <c r="AD1161" s="53">
        <f t="shared" si="206"/>
        <v>4.3399163497692107E-2</v>
      </c>
      <c r="AE1161" s="53">
        <f t="shared" si="209"/>
        <v>4.3399163497692107E-2</v>
      </c>
      <c r="AF1161" s="53" t="str">
        <f t="shared" si="203"/>
        <v>0.00</v>
      </c>
      <c r="AG1161" s="44" t="s">
        <v>681</v>
      </c>
      <c r="AH1161" s="15" t="s">
        <v>683</v>
      </c>
      <c r="AI1161" s="20"/>
      <c r="AJ1161" s="20"/>
      <c r="AK1161" s="20"/>
      <c r="AL1161" s="20"/>
      <c r="AM1161" s="20"/>
      <c r="AN1161" s="20"/>
      <c r="AO1161" s="20"/>
      <c r="AP1161" s="20"/>
      <c r="AQ1161" s="20"/>
      <c r="AR1161" s="20"/>
      <c r="AS1161" s="20"/>
      <c r="AT1161" s="20"/>
    </row>
    <row r="1162" spans="1:46" ht="26.1" customHeight="1" x14ac:dyDescent="0.25">
      <c r="A1162" s="39" t="s">
        <v>245</v>
      </c>
      <c r="B1162" s="13" t="s">
        <v>260</v>
      </c>
      <c r="C1162" s="13">
        <v>34023</v>
      </c>
      <c r="D1162" s="13" t="s">
        <v>252</v>
      </c>
      <c r="E1162" s="13">
        <v>18940</v>
      </c>
      <c r="F1162" s="13" t="s">
        <v>271</v>
      </c>
      <c r="G1162" s="13" t="s">
        <v>246</v>
      </c>
      <c r="H1162" s="13" t="s">
        <v>149</v>
      </c>
      <c r="I1162" s="4">
        <v>57839</v>
      </c>
      <c r="J1162" s="4">
        <v>2</v>
      </c>
      <c r="K1162" s="14" t="s">
        <v>34</v>
      </c>
      <c r="L1162" s="15" t="s">
        <v>680</v>
      </c>
      <c r="M1162" s="68"/>
      <c r="N1162" s="61">
        <v>2019.16</v>
      </c>
      <c r="O1162" s="65">
        <f t="shared" si="196"/>
        <v>0</v>
      </c>
      <c r="P1162" s="65">
        <f t="shared" si="197"/>
        <v>0.91447463768115944</v>
      </c>
      <c r="Q1162" s="15">
        <v>0</v>
      </c>
      <c r="R1162" s="15">
        <v>16.459159979999999</v>
      </c>
      <c r="S1162" s="15">
        <f t="shared" si="207"/>
        <v>16.459159979999999</v>
      </c>
      <c r="T1162" s="15" t="str">
        <f t="shared" si="199"/>
        <v>0.00</v>
      </c>
      <c r="U1162" s="15">
        <v>0</v>
      </c>
      <c r="V1162" s="15">
        <v>4.7922576919999997</v>
      </c>
      <c r="W1162" s="15">
        <f t="shared" si="208"/>
        <v>4.7922576919999997</v>
      </c>
      <c r="X1162" s="16" t="str">
        <f t="shared" si="210"/>
        <v>0</v>
      </c>
      <c r="Y1162" s="13"/>
      <c r="Z1162" s="13"/>
      <c r="AA1162" s="13"/>
      <c r="AB1162" s="13"/>
      <c r="AC1162" s="53">
        <f t="shared" si="201"/>
        <v>0</v>
      </c>
      <c r="AD1162" s="53">
        <f t="shared" si="206"/>
        <v>5.6961402072148809E-2</v>
      </c>
      <c r="AE1162" s="53">
        <f t="shared" si="209"/>
        <v>5.6961402072148809E-2</v>
      </c>
      <c r="AF1162" s="53" t="str">
        <f t="shared" si="203"/>
        <v>0.00</v>
      </c>
      <c r="AG1162" s="44" t="s">
        <v>681</v>
      </c>
      <c r="AH1162" s="15" t="s">
        <v>683</v>
      </c>
      <c r="AI1162" s="20"/>
      <c r="AJ1162" s="20"/>
      <c r="AK1162" s="20"/>
      <c r="AL1162" s="20"/>
      <c r="AM1162" s="20"/>
      <c r="AN1162" s="20"/>
      <c r="AO1162" s="20"/>
      <c r="AP1162" s="20"/>
      <c r="AQ1162" s="20"/>
      <c r="AR1162" s="20"/>
      <c r="AS1162" s="20"/>
      <c r="AT1162" s="20"/>
    </row>
    <row r="1163" spans="1:46" x14ac:dyDescent="0.25">
      <c r="A1163" s="41"/>
      <c r="K1163" s="21"/>
      <c r="AC1163" s="55"/>
      <c r="AD1163" s="53"/>
    </row>
    <row r="1164" spans="1:46" s="91" customFormat="1" x14ac:dyDescent="0.25">
      <c r="A1164" s="92" t="s">
        <v>675</v>
      </c>
      <c r="L1164" s="93"/>
      <c r="M1164" s="58">
        <f>SUBTOTAL(9,M8:M1163)</f>
        <v>513421.85999999812</v>
      </c>
      <c r="N1164" s="58">
        <f>SUBTOTAL(9,N8:N1163)</f>
        <v>733262.67000000144</v>
      </c>
      <c r="Q1164" s="58">
        <f>SUBTOTAL(9,Q8:Q1163)</f>
        <v>15108.457819260559</v>
      </c>
      <c r="R1164" s="58">
        <f>SUBTOTAL(9,R8:R1163)</f>
        <v>12745.420802794008</v>
      </c>
      <c r="S1164" s="58">
        <f>SUBTOTAL(9,S8:S1163)</f>
        <v>-2363.037016466571</v>
      </c>
      <c r="T1164" s="94">
        <f>IFERROR(((R1164-Q1164)/Q1164)*100,"NA")</f>
        <v>-15.640491205224832</v>
      </c>
      <c r="U1164" s="58">
        <f>SUBTOTAL(9,U8:U1163)</f>
        <v>7047.2902961450191</v>
      </c>
      <c r="V1164" s="58">
        <f>SUBTOTAL(9,V8:V1163)</f>
        <v>4731.0253898360024</v>
      </c>
      <c r="W1164" s="58">
        <f>SUBTOTAL(9,W8:W1163)</f>
        <v>-2316.2649063090257</v>
      </c>
      <c r="X1164" s="94">
        <f t="shared" ref="X1164" si="211">IFERROR(((V1164-U1164)/U1164)*100,"NA")</f>
        <v>-32.867454141573404</v>
      </c>
      <c r="Y1164" s="58">
        <f t="shared" ref="Y1164:AE1164" si="212">SUBTOTAL(9,Y8:Y1163)</f>
        <v>14791.320000000025</v>
      </c>
      <c r="Z1164" s="58">
        <f t="shared" si="212"/>
        <v>272226.95001000003</v>
      </c>
      <c r="AA1164" s="58">
        <f t="shared" si="212"/>
        <v>3122.6600000000008</v>
      </c>
      <c r="AB1164" s="58">
        <f t="shared" si="212"/>
        <v>41049.67000000002</v>
      </c>
      <c r="AC1164" s="58">
        <f t="shared" si="212"/>
        <v>136.11347500499994</v>
      </c>
      <c r="AD1164" s="71">
        <f t="shared" si="212"/>
        <v>169.20764460177415</v>
      </c>
      <c r="AE1164" s="58">
        <f t="shared" si="212"/>
        <v>33.094169596774428</v>
      </c>
      <c r="AF1164" s="94">
        <f>IFERROR(((AD1164-AC1164)/AC1164)*100,"NA")</f>
        <v>24.313661520697003</v>
      </c>
      <c r="AG1164" s="93"/>
      <c r="AH1164" s="93"/>
    </row>
  </sheetData>
  <autoFilter ref="A7:AT1162" xr:uid="{00000000-0009-0000-0000-000004000000}"/>
  <sortState xmlns:xlrd2="http://schemas.microsoft.com/office/spreadsheetml/2017/richdata2" ref="A8:AT1162">
    <sortCondition ref="A8:A1162"/>
    <sortCondition ref="F8:F1162"/>
  </sortState>
  <printOptions gridLines="1"/>
  <pageMargins left="0.2" right="0.2" top="0.25" bottom="0" header="0.3" footer="0.3"/>
  <pageSetup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T115"/>
  <sheetViews>
    <sheetView zoomScaleNormal="100" workbookViewId="0">
      <pane ySplit="6" topLeftCell="A7" activePane="bottomLeft" state="frozen"/>
      <selection pane="bottomLeft" activeCell="A7" sqref="A7"/>
    </sheetView>
  </sheetViews>
  <sheetFormatPr defaultColWidth="9.140625" defaultRowHeight="15" x14ac:dyDescent="0.25"/>
  <cols>
    <col min="1" max="1" width="17.5703125" style="42" customWidth="1"/>
    <col min="2" max="2" width="10.42578125" style="22" customWidth="1"/>
    <col min="3" max="3" width="7.140625" style="22" customWidth="1"/>
    <col min="4" max="4" width="7.28515625" style="22" customWidth="1"/>
    <col min="5" max="5" width="7.140625" style="22" customWidth="1"/>
    <col min="6" max="6" width="4.85546875" style="22" customWidth="1"/>
    <col min="7" max="8" width="9.7109375" style="22" customWidth="1"/>
    <col min="9" max="9" width="7.42578125" style="22" customWidth="1"/>
    <col min="10" max="10" width="6.7109375" style="22" customWidth="1"/>
    <col min="11" max="11" width="6.28515625" style="22" customWidth="1"/>
    <col min="12" max="12" width="6.28515625" style="23" customWidth="1"/>
    <col min="13" max="14" width="10.5703125" style="66" customWidth="1"/>
    <col min="15" max="16" width="10.42578125" style="67" customWidth="1"/>
    <col min="17" max="18" width="8.42578125" style="21" customWidth="1"/>
    <col min="19" max="19" width="9.42578125" style="21" customWidth="1"/>
    <col min="20" max="20" width="10.28515625" style="21" customWidth="1"/>
    <col min="21" max="21" width="9.7109375" style="21" customWidth="1"/>
    <col min="22" max="23" width="9.42578125" style="21" customWidth="1"/>
    <col min="24" max="24" width="9.7109375" style="22" customWidth="1"/>
    <col min="25" max="25" width="10.42578125" style="26" customWidth="1"/>
    <col min="26" max="26" width="11.28515625" style="26" customWidth="1"/>
    <col min="27" max="27" width="10.5703125" style="26" customWidth="1"/>
    <col min="28" max="28" width="10.85546875" style="26" customWidth="1"/>
    <col min="29" max="29" width="10.7109375" style="56" customWidth="1"/>
    <col min="30" max="30" width="17.42578125" style="55" customWidth="1"/>
    <col min="31" max="31" width="9.5703125" style="54" customWidth="1"/>
    <col min="32" max="32" width="10.42578125" style="54" customWidth="1"/>
    <col min="33" max="33" width="12" style="23" customWidth="1"/>
    <col min="34" max="34" width="10.42578125" style="23" customWidth="1"/>
    <col min="35" max="35" width="15.5703125" style="60" customWidth="1"/>
    <col min="36" max="16384" width="9.140625" style="21"/>
  </cols>
  <sheetData>
    <row r="1" spans="1:46" s="5" customFormat="1" x14ac:dyDescent="0.25">
      <c r="A1" s="37" t="s">
        <v>722</v>
      </c>
      <c r="B1" s="4"/>
      <c r="C1" s="4"/>
      <c r="D1" s="4"/>
      <c r="E1" s="4"/>
      <c r="F1" s="4"/>
      <c r="G1" s="4"/>
      <c r="H1" s="4"/>
      <c r="I1" s="4"/>
      <c r="J1" s="4"/>
      <c r="K1" s="4"/>
      <c r="L1" s="7"/>
      <c r="M1" s="61"/>
      <c r="N1" s="61"/>
      <c r="O1" s="62"/>
      <c r="P1" s="62"/>
      <c r="Q1" s="4"/>
      <c r="X1" s="4"/>
      <c r="Y1" s="4"/>
      <c r="Z1" s="4"/>
      <c r="AA1" s="4"/>
      <c r="AB1" s="4"/>
      <c r="AC1" s="52"/>
      <c r="AD1" s="70"/>
      <c r="AE1" s="51"/>
      <c r="AF1" s="51"/>
      <c r="AG1" s="7"/>
      <c r="AH1" s="7"/>
      <c r="AI1" s="1"/>
    </row>
    <row r="2" spans="1:46" s="5" customFormat="1" x14ac:dyDescent="0.25">
      <c r="A2" s="43" t="s">
        <v>704</v>
      </c>
      <c r="B2" s="4"/>
      <c r="C2" s="4"/>
      <c r="D2" s="4"/>
      <c r="E2" s="4"/>
      <c r="F2" s="4"/>
      <c r="G2" s="4"/>
      <c r="H2" s="4"/>
      <c r="I2" s="4"/>
      <c r="J2" s="4"/>
      <c r="K2" s="4"/>
      <c r="L2" s="3"/>
      <c r="M2" s="61"/>
      <c r="N2" s="61"/>
      <c r="O2" s="62"/>
      <c r="P2" s="62"/>
      <c r="Q2" s="4"/>
      <c r="X2" s="4"/>
      <c r="Y2" s="4"/>
      <c r="Z2" s="4"/>
      <c r="AA2" s="4"/>
      <c r="AB2" s="4"/>
      <c r="AC2" s="52"/>
      <c r="AD2" s="70"/>
      <c r="AE2" s="52"/>
      <c r="AF2" s="52"/>
      <c r="AG2" s="3"/>
      <c r="AH2" s="3"/>
      <c r="AI2" s="1"/>
    </row>
    <row r="3" spans="1:46" s="5" customFormat="1" ht="27.95" customHeight="1" x14ac:dyDescent="0.25">
      <c r="B3" s="4"/>
      <c r="C3" s="4"/>
      <c r="D3" s="4"/>
      <c r="E3" s="3" t="s">
        <v>724</v>
      </c>
      <c r="F3" s="3" t="s">
        <v>724</v>
      </c>
      <c r="G3" s="3" t="s">
        <v>709</v>
      </c>
      <c r="H3" s="3" t="s">
        <v>709</v>
      </c>
      <c r="I3" s="3" t="s">
        <v>708</v>
      </c>
      <c r="J3" s="3" t="s">
        <v>708</v>
      </c>
      <c r="K3" s="4"/>
      <c r="L3" s="3"/>
      <c r="M3" s="63" t="s">
        <v>695</v>
      </c>
      <c r="N3" s="63" t="s">
        <v>695</v>
      </c>
      <c r="O3" s="64" t="s">
        <v>695</v>
      </c>
      <c r="P3" s="64" t="s">
        <v>695</v>
      </c>
      <c r="Q3" s="1" t="s">
        <v>703</v>
      </c>
      <c r="R3" s="1" t="s">
        <v>702</v>
      </c>
      <c r="S3" s="1" t="s">
        <v>659</v>
      </c>
      <c r="T3" s="1" t="s">
        <v>659</v>
      </c>
      <c r="U3" s="1" t="s">
        <v>703</v>
      </c>
      <c r="V3" s="1" t="s">
        <v>702</v>
      </c>
      <c r="W3" s="1" t="s">
        <v>659</v>
      </c>
      <c r="X3" s="3" t="s">
        <v>659</v>
      </c>
      <c r="Y3" s="3" t="s">
        <v>660</v>
      </c>
      <c r="Z3" s="3" t="s">
        <v>660</v>
      </c>
      <c r="AA3" s="3" t="s">
        <v>660</v>
      </c>
      <c r="AB3" s="3" t="s">
        <v>660</v>
      </c>
      <c r="AC3" s="52" t="s">
        <v>660</v>
      </c>
      <c r="AD3" s="70" t="s">
        <v>662</v>
      </c>
      <c r="AE3" s="52" t="s">
        <v>662</v>
      </c>
      <c r="AF3" s="52" t="s">
        <v>662</v>
      </c>
      <c r="AG3" s="3"/>
      <c r="AH3" s="3"/>
      <c r="AI3" s="1" t="s">
        <v>697</v>
      </c>
    </row>
    <row r="4" spans="1:46" s="5" customFormat="1" ht="13.5" customHeight="1" x14ac:dyDescent="0.25">
      <c r="A4" s="38"/>
      <c r="B4" s="4"/>
      <c r="C4" s="4"/>
      <c r="D4" s="4"/>
      <c r="E4" s="4"/>
      <c r="F4" s="4"/>
      <c r="G4" s="4"/>
      <c r="H4" s="4"/>
      <c r="I4" s="4"/>
      <c r="J4" s="4"/>
      <c r="K4" s="4"/>
      <c r="L4" s="1"/>
      <c r="M4" s="63">
        <v>2011</v>
      </c>
      <c r="N4" s="63">
        <v>2016</v>
      </c>
      <c r="O4" s="64">
        <v>2011</v>
      </c>
      <c r="P4" s="64">
        <v>2016</v>
      </c>
      <c r="Q4" s="1">
        <v>2011</v>
      </c>
      <c r="R4" s="1">
        <v>2017</v>
      </c>
      <c r="S4" s="1" t="s">
        <v>671</v>
      </c>
      <c r="T4" s="1" t="s">
        <v>671</v>
      </c>
      <c r="U4" s="1">
        <v>2011</v>
      </c>
      <c r="V4" s="1">
        <v>2017</v>
      </c>
      <c r="W4" s="1" t="s">
        <v>671</v>
      </c>
      <c r="X4" s="1" t="s">
        <v>671</v>
      </c>
      <c r="Y4" s="3">
        <v>2011</v>
      </c>
      <c r="Z4" s="3">
        <v>2011</v>
      </c>
      <c r="AA4" s="3">
        <v>2011</v>
      </c>
      <c r="AB4" s="3">
        <v>2011</v>
      </c>
      <c r="AC4" s="52">
        <v>2011</v>
      </c>
      <c r="AD4" s="72">
        <v>2017</v>
      </c>
      <c r="AE4" s="52" t="s">
        <v>671</v>
      </c>
      <c r="AF4" s="52" t="s">
        <v>671</v>
      </c>
      <c r="AG4" s="1"/>
      <c r="AH4" s="1"/>
      <c r="AI4" s="1" t="s">
        <v>698</v>
      </c>
    </row>
    <row r="5" spans="1:46" s="5" customFormat="1" ht="56.1" customHeight="1" x14ac:dyDescent="0.25">
      <c r="A5" s="3" t="s">
        <v>48</v>
      </c>
      <c r="B5" s="3" t="s">
        <v>248</v>
      </c>
      <c r="C5" s="3" t="s">
        <v>49</v>
      </c>
      <c r="D5" s="3" t="s">
        <v>249</v>
      </c>
      <c r="E5" s="3" t="s">
        <v>712</v>
      </c>
      <c r="F5" s="3" t="s">
        <v>711</v>
      </c>
      <c r="G5" s="3" t="s">
        <v>712</v>
      </c>
      <c r="H5" s="3" t="s">
        <v>711</v>
      </c>
      <c r="I5" s="3" t="s">
        <v>636</v>
      </c>
      <c r="J5" s="3" t="s">
        <v>637</v>
      </c>
      <c r="K5" s="3" t="s">
        <v>268</v>
      </c>
      <c r="L5" s="3" t="s">
        <v>674</v>
      </c>
      <c r="M5" s="63" t="s">
        <v>706</v>
      </c>
      <c r="N5" s="63" t="s">
        <v>692</v>
      </c>
      <c r="O5" s="64" t="s">
        <v>705</v>
      </c>
      <c r="P5" s="64" t="s">
        <v>693</v>
      </c>
      <c r="Q5" s="1" t="s">
        <v>663</v>
      </c>
      <c r="R5" s="1" t="s">
        <v>663</v>
      </c>
      <c r="S5" s="1" t="s">
        <v>664</v>
      </c>
      <c r="T5" s="1" t="s">
        <v>665</v>
      </c>
      <c r="U5" s="1" t="s">
        <v>666</v>
      </c>
      <c r="V5" s="1" t="s">
        <v>666</v>
      </c>
      <c r="W5" s="1" t="s">
        <v>664</v>
      </c>
      <c r="X5" s="3" t="s">
        <v>667</v>
      </c>
      <c r="Y5" s="3" t="s">
        <v>653</v>
      </c>
      <c r="Z5" s="3" t="s">
        <v>654</v>
      </c>
      <c r="AA5" s="3" t="s">
        <v>655</v>
      </c>
      <c r="AB5" s="3" t="s">
        <v>656</v>
      </c>
      <c r="AC5" s="52" t="s">
        <v>723</v>
      </c>
      <c r="AD5" s="70" t="s">
        <v>677</v>
      </c>
      <c r="AE5" s="52" t="s">
        <v>664</v>
      </c>
      <c r="AF5" s="52" t="s">
        <v>670</v>
      </c>
      <c r="AG5" s="3" t="s">
        <v>269</v>
      </c>
      <c r="AH5" s="3" t="s">
        <v>635</v>
      </c>
      <c r="AI5" s="1" t="s">
        <v>699</v>
      </c>
    </row>
    <row r="6" spans="1:46" s="1" customFormat="1" ht="13.5" customHeight="1" x14ac:dyDescent="0.25">
      <c r="A6" s="9"/>
      <c r="B6" s="3"/>
      <c r="C6" s="3"/>
      <c r="D6" s="3"/>
      <c r="E6" s="3"/>
      <c r="F6" s="3"/>
      <c r="G6" s="3"/>
      <c r="H6" s="3"/>
      <c r="I6" s="3"/>
      <c r="J6" s="3"/>
      <c r="M6" s="63"/>
      <c r="N6" s="63"/>
      <c r="O6" s="64"/>
      <c r="P6" s="64"/>
      <c r="Q6" s="1" t="s">
        <v>658</v>
      </c>
      <c r="R6" s="1" t="s">
        <v>658</v>
      </c>
      <c r="S6" s="1" t="s">
        <v>658</v>
      </c>
      <c r="T6" s="1" t="s">
        <v>669</v>
      </c>
      <c r="U6" s="1" t="s">
        <v>658</v>
      </c>
      <c r="V6" s="1" t="s">
        <v>658</v>
      </c>
      <c r="W6" s="1" t="s">
        <v>658</v>
      </c>
      <c r="X6" s="3" t="s">
        <v>669</v>
      </c>
      <c r="Y6" s="3" t="s">
        <v>668</v>
      </c>
      <c r="Z6" s="3" t="s">
        <v>657</v>
      </c>
      <c r="AA6" s="3" t="s">
        <v>657</v>
      </c>
      <c r="AB6" s="3" t="s">
        <v>658</v>
      </c>
      <c r="AC6" s="52" t="s">
        <v>661</v>
      </c>
      <c r="AD6" s="70" t="s">
        <v>661</v>
      </c>
      <c r="AE6" s="52" t="s">
        <v>661</v>
      </c>
      <c r="AF6" s="52" t="s">
        <v>669</v>
      </c>
      <c r="AI6" s="1" t="s">
        <v>700</v>
      </c>
    </row>
    <row r="7" spans="1:46" s="1" customFormat="1" ht="74.45" customHeight="1" x14ac:dyDescent="0.25">
      <c r="A7" s="9"/>
      <c r="B7" s="3"/>
      <c r="C7" s="3"/>
      <c r="D7" s="3"/>
      <c r="E7" s="3"/>
      <c r="F7" s="3"/>
      <c r="G7" s="3"/>
      <c r="H7" s="3"/>
      <c r="I7" s="3"/>
      <c r="J7" s="3"/>
      <c r="M7" s="63"/>
      <c r="N7" s="63"/>
      <c r="O7" s="64" t="s">
        <v>694</v>
      </c>
      <c r="P7" s="64" t="s">
        <v>694</v>
      </c>
      <c r="X7" s="3"/>
      <c r="Y7" s="3"/>
      <c r="Z7" s="3"/>
      <c r="AA7" s="3"/>
      <c r="AB7" s="3"/>
      <c r="AC7" s="52" t="s">
        <v>696</v>
      </c>
      <c r="AD7" s="70" t="s">
        <v>707</v>
      </c>
      <c r="AE7" s="52"/>
      <c r="AF7" s="52"/>
      <c r="AI7" s="1" t="s">
        <v>701</v>
      </c>
    </row>
    <row r="8" spans="1:46" x14ac:dyDescent="0.25">
      <c r="A8" s="39" t="s">
        <v>14</v>
      </c>
      <c r="B8" s="13" t="s">
        <v>260</v>
      </c>
      <c r="C8" s="13">
        <v>34023</v>
      </c>
      <c r="D8" s="13" t="s">
        <v>252</v>
      </c>
      <c r="E8" s="13">
        <v>18195</v>
      </c>
      <c r="F8" s="13" t="s">
        <v>271</v>
      </c>
      <c r="G8" s="13" t="s">
        <v>55</v>
      </c>
      <c r="H8" s="13" t="s">
        <v>56</v>
      </c>
      <c r="I8" s="4">
        <v>55239</v>
      </c>
      <c r="J8" s="4">
        <v>3</v>
      </c>
      <c r="K8" s="14" t="s">
        <v>36</v>
      </c>
      <c r="L8" s="15" t="s">
        <v>679</v>
      </c>
      <c r="M8" s="68">
        <v>2137.44</v>
      </c>
      <c r="N8" s="61">
        <v>2098.13</v>
      </c>
      <c r="O8" s="65">
        <f t="shared" ref="O8:O39" si="0">M8/2208</f>
        <v>0.96804347826086956</v>
      </c>
      <c r="P8" s="65">
        <f t="shared" ref="P8:P39" si="1">N8/2208</f>
        <v>0.95024003623188413</v>
      </c>
      <c r="Q8" s="15">
        <v>68.085773963057704</v>
      </c>
      <c r="R8" s="15">
        <v>79.346957590000002</v>
      </c>
      <c r="S8" s="15">
        <f t="shared" ref="S8:S39" si="2">R8-Q8</f>
        <v>11.261183626942298</v>
      </c>
      <c r="T8" s="15">
        <f t="shared" ref="T8:T39" si="3">IFERROR(((R8-Q8)/Q8)*100,"0.00")</f>
        <v>16.539701278937425</v>
      </c>
      <c r="U8" s="15">
        <v>18.149041318243903</v>
      </c>
      <c r="V8" s="15">
        <v>21.031904556000001</v>
      </c>
      <c r="W8" s="15">
        <f t="shared" ref="W8:W39" si="4">V8-U8</f>
        <v>2.8828632377560979</v>
      </c>
      <c r="X8" s="16">
        <f>IFERROR(((V8-U8)/U8)*100,"0")</f>
        <v>15.884383021698048</v>
      </c>
      <c r="Y8" s="13">
        <v>68.099999999999994</v>
      </c>
      <c r="Z8" s="13">
        <v>395.5</v>
      </c>
      <c r="AA8" s="13">
        <v>29.19</v>
      </c>
      <c r="AB8" s="13">
        <v>0</v>
      </c>
      <c r="AC8" s="53">
        <f t="shared" ref="AC8:AC39" si="5">Z8/2000</f>
        <v>0.19775000000000001</v>
      </c>
      <c r="AD8" s="53">
        <f>AC8+(AC8*(X8/100))</f>
        <v>0.22916136742540791</v>
      </c>
      <c r="AE8" s="53">
        <f t="shared" ref="AE8:AE39" si="6">AD8-AC8</f>
        <v>3.1411367425407899E-2</v>
      </c>
      <c r="AF8" s="53">
        <f t="shared" ref="AF8:AF39" si="7">IFERROR(((AD8-AC8)/AC8)*100,"0.00")</f>
        <v>15.884383021698051</v>
      </c>
      <c r="AG8" s="44" t="s">
        <v>681</v>
      </c>
      <c r="AH8" s="15" t="s">
        <v>683</v>
      </c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</row>
    <row r="9" spans="1:46" x14ac:dyDescent="0.25">
      <c r="A9" s="39" t="s">
        <v>14</v>
      </c>
      <c r="B9" s="13" t="s">
        <v>260</v>
      </c>
      <c r="C9" s="13">
        <v>34023</v>
      </c>
      <c r="D9" s="13" t="s">
        <v>252</v>
      </c>
      <c r="E9" s="13">
        <v>18195</v>
      </c>
      <c r="F9" s="13" t="s">
        <v>271</v>
      </c>
      <c r="G9" s="13" t="s">
        <v>55</v>
      </c>
      <c r="H9" s="13" t="s">
        <v>56</v>
      </c>
      <c r="I9" s="4">
        <v>55239</v>
      </c>
      <c r="J9" s="4">
        <v>1</v>
      </c>
      <c r="K9" s="14" t="s">
        <v>36</v>
      </c>
      <c r="L9" s="15" t="s">
        <v>679</v>
      </c>
      <c r="M9" s="68">
        <v>2050.36</v>
      </c>
      <c r="N9" s="61">
        <v>2203.94</v>
      </c>
      <c r="O9" s="65">
        <f t="shared" si="0"/>
        <v>0.92860507246376822</v>
      </c>
      <c r="P9" s="65">
        <f t="shared" si="1"/>
        <v>0.99816123188405803</v>
      </c>
      <c r="Q9" s="15">
        <v>64.388816241821303</v>
      </c>
      <c r="R9" s="15">
        <v>69.956247160000004</v>
      </c>
      <c r="S9" s="15">
        <f t="shared" si="2"/>
        <v>5.5674309181787009</v>
      </c>
      <c r="T9" s="15">
        <f t="shared" si="3"/>
        <v>8.6465806379626979</v>
      </c>
      <c r="U9" s="15">
        <v>17.97882344746845</v>
      </c>
      <c r="V9" s="15">
        <v>20.378574712999999</v>
      </c>
      <c r="W9" s="15">
        <f t="shared" si="4"/>
        <v>2.3997512655315489</v>
      </c>
      <c r="X9" s="16">
        <f t="shared" ref="X9:X72" si="8">IFERROR(((V9-U9)/U9)*100,"0")</f>
        <v>13.347654659067535</v>
      </c>
      <c r="Y9" s="13">
        <v>64.48</v>
      </c>
      <c r="Z9" s="13">
        <v>395.7</v>
      </c>
      <c r="AA9" s="13">
        <v>29.14</v>
      </c>
      <c r="AB9" s="13">
        <v>0</v>
      </c>
      <c r="AC9" s="53">
        <f t="shared" si="5"/>
        <v>0.19785</v>
      </c>
      <c r="AD9" s="53">
        <f>AC9+(AC9*(X9/100))</f>
        <v>0.22425833474296511</v>
      </c>
      <c r="AE9" s="53">
        <f t="shared" si="6"/>
        <v>2.6408334742965112E-2</v>
      </c>
      <c r="AF9" s="53">
        <f t="shared" si="7"/>
        <v>13.347654659067532</v>
      </c>
      <c r="AG9" s="44" t="s">
        <v>681</v>
      </c>
      <c r="AH9" s="15" t="s">
        <v>683</v>
      </c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</row>
    <row r="10" spans="1:46" x14ac:dyDescent="0.25">
      <c r="A10" s="39" t="s">
        <v>14</v>
      </c>
      <c r="B10" s="13" t="s">
        <v>260</v>
      </c>
      <c r="C10" s="13">
        <v>34023</v>
      </c>
      <c r="D10" s="13" t="s">
        <v>252</v>
      </c>
      <c r="E10" s="13">
        <v>18195</v>
      </c>
      <c r="F10" s="13" t="s">
        <v>271</v>
      </c>
      <c r="G10" s="13" t="s">
        <v>55</v>
      </c>
      <c r="H10" s="13" t="s">
        <v>56</v>
      </c>
      <c r="I10" s="4">
        <v>55239</v>
      </c>
      <c r="J10" s="4">
        <v>2</v>
      </c>
      <c r="K10" s="14" t="s">
        <v>36</v>
      </c>
      <c r="L10" s="15" t="s">
        <v>679</v>
      </c>
      <c r="M10" s="68">
        <v>2051.73</v>
      </c>
      <c r="N10" s="61">
        <v>2082.87</v>
      </c>
      <c r="O10" s="65">
        <f t="shared" si="0"/>
        <v>0.92922554347826092</v>
      </c>
      <c r="P10" s="65">
        <f t="shared" si="1"/>
        <v>0.94332880434782607</v>
      </c>
      <c r="Q10" s="15">
        <v>64.774586503824594</v>
      </c>
      <c r="R10" s="15">
        <v>70.984150349999993</v>
      </c>
      <c r="S10" s="15">
        <f t="shared" si="2"/>
        <v>6.2095638461753992</v>
      </c>
      <c r="T10" s="15">
        <f t="shared" si="3"/>
        <v>9.5864198929448321</v>
      </c>
      <c r="U10" s="15">
        <v>18.336586438805071</v>
      </c>
      <c r="V10" s="15">
        <v>20.766589861</v>
      </c>
      <c r="W10" s="15">
        <f t="shared" si="4"/>
        <v>2.4300034221949289</v>
      </c>
      <c r="X10" s="16">
        <f t="shared" si="8"/>
        <v>13.252212620405718</v>
      </c>
      <c r="Y10" s="13">
        <v>64.77</v>
      </c>
      <c r="Z10" s="13">
        <v>398.3</v>
      </c>
      <c r="AA10" s="13">
        <v>31.21</v>
      </c>
      <c r="AB10" s="13">
        <v>0</v>
      </c>
      <c r="AC10" s="53">
        <f t="shared" si="5"/>
        <v>0.19914999999999999</v>
      </c>
      <c r="AD10" s="53">
        <f>AC10+(AC10*(X10/100))</f>
        <v>0.22554178143353798</v>
      </c>
      <c r="AE10" s="53">
        <f t="shared" si="6"/>
        <v>2.6391781433537986E-2</v>
      </c>
      <c r="AF10" s="53">
        <f t="shared" si="7"/>
        <v>13.252212620405718</v>
      </c>
      <c r="AG10" s="44" t="s">
        <v>681</v>
      </c>
      <c r="AH10" s="15" t="s">
        <v>683</v>
      </c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</row>
    <row r="11" spans="1:46" ht="25.5" x14ac:dyDescent="0.25">
      <c r="A11" s="40" t="s">
        <v>73</v>
      </c>
      <c r="B11" s="13" t="s">
        <v>257</v>
      </c>
      <c r="C11" s="13">
        <v>34017</v>
      </c>
      <c r="D11" s="13" t="s">
        <v>252</v>
      </c>
      <c r="E11" s="13">
        <v>12863</v>
      </c>
      <c r="F11" s="13" t="s">
        <v>271</v>
      </c>
      <c r="G11" s="13" t="s">
        <v>74</v>
      </c>
      <c r="H11" s="13" t="s">
        <v>75</v>
      </c>
      <c r="I11" s="4">
        <v>56964</v>
      </c>
      <c r="J11" s="4" t="s">
        <v>639</v>
      </c>
      <c r="K11" s="13" t="s">
        <v>36</v>
      </c>
      <c r="L11" s="15" t="s">
        <v>680</v>
      </c>
      <c r="M11" s="68"/>
      <c r="N11" s="61">
        <v>946.18</v>
      </c>
      <c r="O11" s="65">
        <f t="shared" si="0"/>
        <v>0</v>
      </c>
      <c r="P11" s="65">
        <f t="shared" si="1"/>
        <v>0.42852355072463766</v>
      </c>
      <c r="Q11" s="15">
        <v>0</v>
      </c>
      <c r="R11" s="15">
        <v>3.5884591299999999</v>
      </c>
      <c r="S11" s="15">
        <f t="shared" si="2"/>
        <v>3.5884591299999999</v>
      </c>
      <c r="T11" s="15" t="str">
        <f t="shared" si="3"/>
        <v>0.00</v>
      </c>
      <c r="U11" s="15">
        <v>0</v>
      </c>
      <c r="V11" s="15">
        <v>1.3664038239999998</v>
      </c>
      <c r="W11" s="15">
        <f t="shared" si="4"/>
        <v>1.3664038239999998</v>
      </c>
      <c r="X11" s="16" t="str">
        <f t="shared" si="8"/>
        <v>0</v>
      </c>
      <c r="Y11" s="13">
        <v>0.05</v>
      </c>
      <c r="Z11" s="13">
        <v>0</v>
      </c>
      <c r="AA11" s="13">
        <v>0</v>
      </c>
      <c r="AB11" s="13">
        <v>0</v>
      </c>
      <c r="AC11" s="53">
        <f t="shared" si="5"/>
        <v>0</v>
      </c>
      <c r="AD11" s="53">
        <f t="shared" ref="AD11:AD18" si="9">IFERROR((((V11)/N11)*24),"0.00")</f>
        <v>3.4659041383246318E-2</v>
      </c>
      <c r="AE11" s="53">
        <f t="shared" si="6"/>
        <v>3.4659041383246318E-2</v>
      </c>
      <c r="AF11" s="53" t="str">
        <f t="shared" si="7"/>
        <v>0.00</v>
      </c>
      <c r="AG11" s="44" t="s">
        <v>681</v>
      </c>
      <c r="AH11" s="15" t="s">
        <v>686</v>
      </c>
      <c r="AI11" s="59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</row>
    <row r="12" spans="1:46" ht="25.5" x14ac:dyDescent="0.25">
      <c r="A12" s="40" t="s">
        <v>73</v>
      </c>
      <c r="B12" s="13" t="s">
        <v>257</v>
      </c>
      <c r="C12" s="13">
        <v>34017</v>
      </c>
      <c r="D12" s="13" t="s">
        <v>252</v>
      </c>
      <c r="E12" s="13">
        <v>12863</v>
      </c>
      <c r="F12" s="13" t="s">
        <v>271</v>
      </c>
      <c r="G12" s="13" t="s">
        <v>74</v>
      </c>
      <c r="H12" s="13" t="s">
        <v>75</v>
      </c>
      <c r="I12" s="4">
        <v>56964</v>
      </c>
      <c r="J12" s="4" t="s">
        <v>640</v>
      </c>
      <c r="K12" s="13" t="s">
        <v>36</v>
      </c>
      <c r="L12" s="15" t="s">
        <v>680</v>
      </c>
      <c r="M12" s="68"/>
      <c r="N12" s="61">
        <v>1033.93</v>
      </c>
      <c r="O12" s="65">
        <f t="shared" si="0"/>
        <v>0</v>
      </c>
      <c r="P12" s="65">
        <f t="shared" si="1"/>
        <v>0.46826539855072469</v>
      </c>
      <c r="Q12" s="15">
        <v>0</v>
      </c>
      <c r="R12" s="15">
        <v>3.5759537099999998</v>
      </c>
      <c r="S12" s="15">
        <f t="shared" si="2"/>
        <v>3.5759537099999998</v>
      </c>
      <c r="T12" s="15" t="str">
        <f t="shared" si="3"/>
        <v>0.00</v>
      </c>
      <c r="U12" s="15">
        <v>0</v>
      </c>
      <c r="V12" s="15">
        <v>1.362516786</v>
      </c>
      <c r="W12" s="15">
        <f t="shared" si="4"/>
        <v>1.362516786</v>
      </c>
      <c r="X12" s="16" t="str">
        <f t="shared" si="8"/>
        <v>0</v>
      </c>
      <c r="Y12" s="13"/>
      <c r="Z12" s="13"/>
      <c r="AA12" s="13"/>
      <c r="AB12" s="13"/>
      <c r="AC12" s="53">
        <f t="shared" si="5"/>
        <v>0</v>
      </c>
      <c r="AD12" s="53">
        <f t="shared" si="9"/>
        <v>3.1627288949928917E-2</v>
      </c>
      <c r="AE12" s="53">
        <f t="shared" si="6"/>
        <v>3.1627288949928917E-2</v>
      </c>
      <c r="AF12" s="53" t="str">
        <f t="shared" si="7"/>
        <v>0.00</v>
      </c>
      <c r="AG12" s="44" t="s">
        <v>681</v>
      </c>
      <c r="AH12" s="15" t="s">
        <v>686</v>
      </c>
      <c r="AI12" s="59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</row>
    <row r="13" spans="1:46" ht="25.5" x14ac:dyDescent="0.25">
      <c r="A13" s="39" t="s">
        <v>73</v>
      </c>
      <c r="B13" s="13" t="s">
        <v>257</v>
      </c>
      <c r="C13" s="13">
        <v>34017</v>
      </c>
      <c r="D13" s="13" t="s">
        <v>252</v>
      </c>
      <c r="E13" s="13">
        <v>12863</v>
      </c>
      <c r="F13" s="13" t="s">
        <v>271</v>
      </c>
      <c r="G13" s="13" t="s">
        <v>74</v>
      </c>
      <c r="H13" s="13" t="s">
        <v>75</v>
      </c>
      <c r="I13" s="4">
        <v>56964</v>
      </c>
      <c r="J13" s="4" t="s">
        <v>641</v>
      </c>
      <c r="K13" s="14" t="s">
        <v>36</v>
      </c>
      <c r="L13" s="15" t="s">
        <v>680</v>
      </c>
      <c r="M13" s="68"/>
      <c r="N13" s="61">
        <v>875.13</v>
      </c>
      <c r="O13" s="65">
        <f t="shared" si="0"/>
        <v>0</v>
      </c>
      <c r="P13" s="65">
        <f t="shared" si="1"/>
        <v>0.39634510869565215</v>
      </c>
      <c r="Q13" s="15">
        <v>0</v>
      </c>
      <c r="R13" s="15">
        <v>3.5709553079999998</v>
      </c>
      <c r="S13" s="15">
        <f t="shared" si="2"/>
        <v>3.5709553079999998</v>
      </c>
      <c r="T13" s="15" t="str">
        <f t="shared" si="3"/>
        <v>0.00</v>
      </c>
      <c r="U13" s="15">
        <v>0</v>
      </c>
      <c r="V13" s="15">
        <v>1.362516786</v>
      </c>
      <c r="W13" s="15">
        <f t="shared" si="4"/>
        <v>1.362516786</v>
      </c>
      <c r="X13" s="16" t="str">
        <f t="shared" si="8"/>
        <v>0</v>
      </c>
      <c r="Y13" s="13"/>
      <c r="Z13" s="13"/>
      <c r="AA13" s="13"/>
      <c r="AB13" s="13"/>
      <c r="AC13" s="53">
        <f t="shared" si="5"/>
        <v>0</v>
      </c>
      <c r="AD13" s="53">
        <f t="shared" si="9"/>
        <v>3.7366337417298001E-2</v>
      </c>
      <c r="AE13" s="53">
        <f t="shared" si="6"/>
        <v>3.7366337417298001E-2</v>
      </c>
      <c r="AF13" s="53" t="str">
        <f t="shared" si="7"/>
        <v>0.00</v>
      </c>
      <c r="AG13" s="44" t="s">
        <v>681</v>
      </c>
      <c r="AH13" s="15" t="s">
        <v>686</v>
      </c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</row>
    <row r="14" spans="1:46" ht="26.1" customHeight="1" x14ac:dyDescent="0.25">
      <c r="A14" s="39" t="s">
        <v>73</v>
      </c>
      <c r="B14" s="13" t="s">
        <v>257</v>
      </c>
      <c r="C14" s="13">
        <v>34017</v>
      </c>
      <c r="D14" s="13" t="s">
        <v>252</v>
      </c>
      <c r="E14" s="13">
        <v>12863</v>
      </c>
      <c r="F14" s="13" t="s">
        <v>271</v>
      </c>
      <c r="G14" s="13" t="s">
        <v>74</v>
      </c>
      <c r="H14" s="13" t="s">
        <v>75</v>
      </c>
      <c r="I14" s="4">
        <v>56964</v>
      </c>
      <c r="J14" s="4" t="s">
        <v>642</v>
      </c>
      <c r="K14" s="14" t="s">
        <v>36</v>
      </c>
      <c r="L14" s="15" t="s">
        <v>680</v>
      </c>
      <c r="M14" s="68"/>
      <c r="N14" s="61">
        <v>1007.86</v>
      </c>
      <c r="O14" s="65">
        <f t="shared" si="0"/>
        <v>0</v>
      </c>
      <c r="P14" s="65">
        <f t="shared" si="1"/>
        <v>0.45645833333333335</v>
      </c>
      <c r="Q14" s="15">
        <v>0</v>
      </c>
      <c r="R14" s="15">
        <v>3.5655416500000001</v>
      </c>
      <c r="S14" s="15">
        <f t="shared" si="2"/>
        <v>3.5655416500000001</v>
      </c>
      <c r="T14" s="15" t="str">
        <f t="shared" si="3"/>
        <v>0.00</v>
      </c>
      <c r="U14" s="15">
        <v>0</v>
      </c>
      <c r="V14" s="15">
        <v>1.362516786</v>
      </c>
      <c r="W14" s="15">
        <f t="shared" si="4"/>
        <v>1.362516786</v>
      </c>
      <c r="X14" s="16" t="str">
        <f t="shared" si="8"/>
        <v>0</v>
      </c>
      <c r="Y14" s="13"/>
      <c r="Z14" s="13"/>
      <c r="AA14" s="13"/>
      <c r="AB14" s="13"/>
      <c r="AC14" s="53">
        <f t="shared" si="5"/>
        <v>0</v>
      </c>
      <c r="AD14" s="53">
        <f t="shared" si="9"/>
        <v>3.2445382160220665E-2</v>
      </c>
      <c r="AE14" s="53">
        <f t="shared" si="6"/>
        <v>3.2445382160220665E-2</v>
      </c>
      <c r="AF14" s="53" t="str">
        <f t="shared" si="7"/>
        <v>0.00</v>
      </c>
      <c r="AG14" s="44" t="s">
        <v>681</v>
      </c>
      <c r="AH14" s="15" t="s">
        <v>686</v>
      </c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</row>
    <row r="15" spans="1:46" ht="26.1" customHeight="1" x14ac:dyDescent="0.25">
      <c r="A15" s="39" t="s">
        <v>73</v>
      </c>
      <c r="B15" s="13" t="s">
        <v>257</v>
      </c>
      <c r="C15" s="13">
        <v>34017</v>
      </c>
      <c r="D15" s="13" t="s">
        <v>252</v>
      </c>
      <c r="E15" s="13">
        <v>12863</v>
      </c>
      <c r="F15" s="13" t="s">
        <v>271</v>
      </c>
      <c r="G15" s="13" t="s">
        <v>74</v>
      </c>
      <c r="H15" s="13" t="s">
        <v>75</v>
      </c>
      <c r="I15" s="4">
        <v>56964</v>
      </c>
      <c r="J15" s="4" t="s">
        <v>643</v>
      </c>
      <c r="K15" s="14" t="s">
        <v>36</v>
      </c>
      <c r="L15" s="15" t="s">
        <v>680</v>
      </c>
      <c r="M15" s="68"/>
      <c r="N15" s="61">
        <v>882.1</v>
      </c>
      <c r="O15" s="65">
        <f t="shared" si="0"/>
        <v>0</v>
      </c>
      <c r="P15" s="65">
        <f t="shared" si="1"/>
        <v>0.39950181159420289</v>
      </c>
      <c r="Q15" s="15">
        <v>0</v>
      </c>
      <c r="R15" s="15">
        <v>3.562115758</v>
      </c>
      <c r="S15" s="15">
        <f t="shared" si="2"/>
        <v>3.562115758</v>
      </c>
      <c r="T15" s="15" t="str">
        <f t="shared" si="3"/>
        <v>0.00</v>
      </c>
      <c r="U15" s="15">
        <v>0</v>
      </c>
      <c r="V15" s="15">
        <v>1.362516786</v>
      </c>
      <c r="W15" s="15">
        <f t="shared" si="4"/>
        <v>1.362516786</v>
      </c>
      <c r="X15" s="16" t="str">
        <f t="shared" si="8"/>
        <v>0</v>
      </c>
      <c r="Y15" s="13"/>
      <c r="Z15" s="13"/>
      <c r="AA15" s="13"/>
      <c r="AB15" s="13"/>
      <c r="AC15" s="53">
        <f t="shared" si="5"/>
        <v>0</v>
      </c>
      <c r="AD15" s="53">
        <f t="shared" si="9"/>
        <v>3.7071083623171977E-2</v>
      </c>
      <c r="AE15" s="53">
        <f t="shared" si="6"/>
        <v>3.7071083623171977E-2</v>
      </c>
      <c r="AF15" s="53" t="str">
        <f t="shared" si="7"/>
        <v>0.00</v>
      </c>
      <c r="AG15" s="44" t="s">
        <v>681</v>
      </c>
      <c r="AH15" s="15" t="s">
        <v>686</v>
      </c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</row>
    <row r="16" spans="1:46" ht="26.1" customHeight="1" x14ac:dyDescent="0.25">
      <c r="A16" s="39" t="s">
        <v>73</v>
      </c>
      <c r="B16" s="13" t="s">
        <v>257</v>
      </c>
      <c r="C16" s="13">
        <v>34017</v>
      </c>
      <c r="D16" s="13" t="s">
        <v>252</v>
      </c>
      <c r="E16" s="13">
        <v>12863</v>
      </c>
      <c r="F16" s="13" t="s">
        <v>271</v>
      </c>
      <c r="G16" s="13" t="s">
        <v>74</v>
      </c>
      <c r="H16" s="13" t="s">
        <v>75</v>
      </c>
      <c r="I16" s="4">
        <v>56964</v>
      </c>
      <c r="J16" s="4" t="s">
        <v>644</v>
      </c>
      <c r="K16" s="14" t="s">
        <v>36</v>
      </c>
      <c r="L16" s="15" t="s">
        <v>680</v>
      </c>
      <c r="M16" s="68"/>
      <c r="N16" s="61">
        <v>891.02</v>
      </c>
      <c r="O16" s="65">
        <f t="shared" si="0"/>
        <v>0</v>
      </c>
      <c r="P16" s="65">
        <f t="shared" si="1"/>
        <v>0.40354166666666663</v>
      </c>
      <c r="Q16" s="15">
        <v>0</v>
      </c>
      <c r="R16" s="15">
        <v>3.5593620779999999</v>
      </c>
      <c r="S16" s="15">
        <f t="shared" si="2"/>
        <v>3.5593620779999999</v>
      </c>
      <c r="T16" s="15" t="str">
        <f t="shared" si="3"/>
        <v>0.00</v>
      </c>
      <c r="U16" s="15">
        <v>0</v>
      </c>
      <c r="V16" s="15">
        <v>1.362516786</v>
      </c>
      <c r="W16" s="15">
        <f t="shared" si="4"/>
        <v>1.362516786</v>
      </c>
      <c r="X16" s="16" t="str">
        <f t="shared" si="8"/>
        <v>0</v>
      </c>
      <c r="Y16" s="13"/>
      <c r="Z16" s="13"/>
      <c r="AA16" s="13"/>
      <c r="AB16" s="13"/>
      <c r="AC16" s="53">
        <f t="shared" si="5"/>
        <v>0</v>
      </c>
      <c r="AD16" s="53">
        <f t="shared" si="9"/>
        <v>3.6699965055778772E-2</v>
      </c>
      <c r="AE16" s="53">
        <f t="shared" si="6"/>
        <v>3.6699965055778772E-2</v>
      </c>
      <c r="AF16" s="53" t="str">
        <f t="shared" si="7"/>
        <v>0.00</v>
      </c>
      <c r="AG16" s="44" t="s">
        <v>681</v>
      </c>
      <c r="AH16" s="15" t="s">
        <v>686</v>
      </c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</row>
    <row r="17" spans="1:46" ht="26.1" customHeight="1" x14ac:dyDescent="0.25">
      <c r="A17" s="39" t="s">
        <v>73</v>
      </c>
      <c r="B17" s="13" t="s">
        <v>257</v>
      </c>
      <c r="C17" s="13">
        <v>34017</v>
      </c>
      <c r="D17" s="13" t="s">
        <v>252</v>
      </c>
      <c r="E17" s="13">
        <v>12863</v>
      </c>
      <c r="F17" s="13" t="s">
        <v>271</v>
      </c>
      <c r="G17" s="13" t="s">
        <v>74</v>
      </c>
      <c r="H17" s="13" t="s">
        <v>75</v>
      </c>
      <c r="I17" s="4">
        <v>56964</v>
      </c>
      <c r="J17" s="4" t="s">
        <v>645</v>
      </c>
      <c r="K17" s="14" t="s">
        <v>36</v>
      </c>
      <c r="L17" s="15" t="s">
        <v>680</v>
      </c>
      <c r="M17" s="68"/>
      <c r="N17" s="61">
        <v>889.6</v>
      </c>
      <c r="O17" s="65">
        <f t="shared" si="0"/>
        <v>0</v>
      </c>
      <c r="P17" s="65">
        <f t="shared" si="1"/>
        <v>0.40289855072463771</v>
      </c>
      <c r="Q17" s="15">
        <v>0</v>
      </c>
      <c r="R17" s="15">
        <v>3.55410483</v>
      </c>
      <c r="S17" s="15">
        <f t="shared" si="2"/>
        <v>3.55410483</v>
      </c>
      <c r="T17" s="15" t="str">
        <f t="shared" si="3"/>
        <v>0.00</v>
      </c>
      <c r="U17" s="15">
        <v>0</v>
      </c>
      <c r="V17" s="15">
        <v>1.362516786</v>
      </c>
      <c r="W17" s="15">
        <f t="shared" si="4"/>
        <v>1.362516786</v>
      </c>
      <c r="X17" s="16" t="str">
        <f t="shared" si="8"/>
        <v>0</v>
      </c>
      <c r="Y17" s="13"/>
      <c r="Z17" s="13"/>
      <c r="AA17" s="13"/>
      <c r="AB17" s="13"/>
      <c r="AC17" s="53">
        <f t="shared" si="5"/>
        <v>0</v>
      </c>
      <c r="AD17" s="53">
        <f t="shared" si="9"/>
        <v>3.6758546384892087E-2</v>
      </c>
      <c r="AE17" s="53">
        <f t="shared" si="6"/>
        <v>3.6758546384892087E-2</v>
      </c>
      <c r="AF17" s="53" t="str">
        <f t="shared" si="7"/>
        <v>0.00</v>
      </c>
      <c r="AG17" s="44" t="s">
        <v>681</v>
      </c>
      <c r="AH17" s="15" t="s">
        <v>686</v>
      </c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</row>
    <row r="18" spans="1:46" ht="26.1" customHeight="1" x14ac:dyDescent="0.25">
      <c r="A18" s="39" t="s">
        <v>73</v>
      </c>
      <c r="B18" s="13" t="s">
        <v>257</v>
      </c>
      <c r="C18" s="13">
        <v>34017</v>
      </c>
      <c r="D18" s="13" t="s">
        <v>252</v>
      </c>
      <c r="E18" s="13">
        <v>12863</v>
      </c>
      <c r="F18" s="13" t="s">
        <v>271</v>
      </c>
      <c r="G18" s="13" t="s">
        <v>74</v>
      </c>
      <c r="H18" s="13" t="s">
        <v>75</v>
      </c>
      <c r="I18" s="4">
        <v>56964</v>
      </c>
      <c r="J18" s="4" t="s">
        <v>638</v>
      </c>
      <c r="K18" s="14" t="s">
        <v>36</v>
      </c>
      <c r="L18" s="15" t="s">
        <v>680</v>
      </c>
      <c r="M18" s="68"/>
      <c r="N18" s="61">
        <v>934.19</v>
      </c>
      <c r="O18" s="65">
        <f t="shared" si="0"/>
        <v>0</v>
      </c>
      <c r="P18" s="65">
        <f t="shared" si="1"/>
        <v>0.42309329710144927</v>
      </c>
      <c r="Q18" s="15">
        <v>0</v>
      </c>
      <c r="R18" s="15">
        <v>3.6046344320000001</v>
      </c>
      <c r="S18" s="15">
        <f t="shared" si="2"/>
        <v>3.6046344320000001</v>
      </c>
      <c r="T18" s="15" t="str">
        <f t="shared" si="3"/>
        <v>0.00</v>
      </c>
      <c r="U18" s="15">
        <v>0</v>
      </c>
      <c r="V18" s="15">
        <v>1.3701889719999998</v>
      </c>
      <c r="W18" s="15">
        <f t="shared" si="4"/>
        <v>1.3701889719999998</v>
      </c>
      <c r="X18" s="16" t="str">
        <f t="shared" si="8"/>
        <v>0</v>
      </c>
      <c r="Y18" s="13">
        <v>0.09</v>
      </c>
      <c r="Z18" s="13">
        <v>1.0000000000000001E-5</v>
      </c>
      <c r="AA18" s="13">
        <v>0</v>
      </c>
      <c r="AB18" s="13">
        <v>0</v>
      </c>
      <c r="AC18" s="53">
        <f t="shared" si="5"/>
        <v>5.0000000000000001E-9</v>
      </c>
      <c r="AD18" s="53">
        <f t="shared" si="9"/>
        <v>3.5201121108125746E-2</v>
      </c>
      <c r="AE18" s="53">
        <f t="shared" si="6"/>
        <v>3.5201116108125749E-2</v>
      </c>
      <c r="AF18" s="53">
        <f t="shared" si="7"/>
        <v>704022322.16251493</v>
      </c>
      <c r="AG18" s="44" t="s">
        <v>681</v>
      </c>
      <c r="AH18" s="15" t="s">
        <v>686</v>
      </c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</row>
    <row r="19" spans="1:46" ht="26.1" customHeight="1" x14ac:dyDescent="0.25">
      <c r="A19" s="39" t="s">
        <v>46</v>
      </c>
      <c r="B19" s="13" t="s">
        <v>257</v>
      </c>
      <c r="C19" s="13">
        <v>34017</v>
      </c>
      <c r="D19" s="13" t="s">
        <v>252</v>
      </c>
      <c r="E19" s="13">
        <v>12174</v>
      </c>
      <c r="F19" s="13" t="s">
        <v>271</v>
      </c>
      <c r="G19" s="13" t="s">
        <v>78</v>
      </c>
      <c r="H19" s="13" t="s">
        <v>81</v>
      </c>
      <c r="I19" s="4">
        <v>50497</v>
      </c>
      <c r="J19" s="4">
        <v>1001</v>
      </c>
      <c r="K19" s="14" t="s">
        <v>36</v>
      </c>
      <c r="L19" s="15" t="s">
        <v>679</v>
      </c>
      <c r="M19" s="68">
        <v>653.91999999999996</v>
      </c>
      <c r="N19" s="61">
        <v>1214.83</v>
      </c>
      <c r="O19" s="65">
        <f t="shared" si="0"/>
        <v>0.29615942028985504</v>
      </c>
      <c r="P19" s="65">
        <f t="shared" si="1"/>
        <v>0.55019474637681154</v>
      </c>
      <c r="Q19" s="15">
        <v>15.8544755057024</v>
      </c>
      <c r="R19" s="15">
        <v>4.1817847749999997</v>
      </c>
      <c r="S19" s="15">
        <f t="shared" si="2"/>
        <v>-11.672690730702399</v>
      </c>
      <c r="T19" s="15">
        <f t="shared" si="3"/>
        <v>-73.623947550356164</v>
      </c>
      <c r="U19" s="15">
        <v>4.91580593308717</v>
      </c>
      <c r="V19" s="15">
        <v>2.6140830660000001</v>
      </c>
      <c r="W19" s="15">
        <f t="shared" si="4"/>
        <v>-2.3017228670871699</v>
      </c>
      <c r="X19" s="16">
        <f t="shared" si="8"/>
        <v>-46.82289940688662</v>
      </c>
      <c r="Y19" s="13">
        <v>13.2</v>
      </c>
      <c r="Z19" s="13">
        <v>168.53</v>
      </c>
      <c r="AA19" s="13">
        <v>5.69</v>
      </c>
      <c r="AB19" s="13">
        <v>0</v>
      </c>
      <c r="AC19" s="53">
        <f t="shared" si="5"/>
        <v>8.4265000000000007E-2</v>
      </c>
      <c r="AD19" s="53">
        <f t="shared" ref="AD19:AD61" si="10">AC19+(AC19*(X19/100))</f>
        <v>4.4809683814786991E-2</v>
      </c>
      <c r="AE19" s="53">
        <f t="shared" si="6"/>
        <v>-3.9455316185213016E-2</v>
      </c>
      <c r="AF19" s="53">
        <f t="shared" si="7"/>
        <v>-46.822899406886627</v>
      </c>
      <c r="AG19" s="44">
        <v>221112</v>
      </c>
      <c r="AH19" s="15" t="s">
        <v>686</v>
      </c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</row>
    <row r="20" spans="1:46" ht="26.1" customHeight="1" x14ac:dyDescent="0.25">
      <c r="A20" s="39" t="s">
        <v>46</v>
      </c>
      <c r="B20" s="13" t="s">
        <v>257</v>
      </c>
      <c r="C20" s="13">
        <v>34017</v>
      </c>
      <c r="D20" s="13" t="s">
        <v>252</v>
      </c>
      <c r="E20" s="13">
        <v>12174</v>
      </c>
      <c r="F20" s="13" t="s">
        <v>280</v>
      </c>
      <c r="G20" s="13" t="s">
        <v>78</v>
      </c>
      <c r="H20" s="13" t="s">
        <v>80</v>
      </c>
      <c r="I20" s="4">
        <v>50497</v>
      </c>
      <c r="J20" s="4">
        <v>2001</v>
      </c>
      <c r="K20" s="14" t="s">
        <v>36</v>
      </c>
      <c r="L20" s="15" t="s">
        <v>679</v>
      </c>
      <c r="M20" s="68">
        <v>689.72</v>
      </c>
      <c r="N20" s="61">
        <v>1143.55</v>
      </c>
      <c r="O20" s="65">
        <f t="shared" si="0"/>
        <v>0.31237318840579709</v>
      </c>
      <c r="P20" s="65">
        <f t="shared" si="1"/>
        <v>0.5179121376811594</v>
      </c>
      <c r="Q20" s="15">
        <v>19.2160349375857</v>
      </c>
      <c r="R20" s="15">
        <v>3.3580848329999999</v>
      </c>
      <c r="S20" s="15">
        <f t="shared" si="2"/>
        <v>-15.857950104585701</v>
      </c>
      <c r="T20" s="15">
        <f t="shared" si="3"/>
        <v>-82.524569486331771</v>
      </c>
      <c r="U20" s="15">
        <v>5.6289441427667004</v>
      </c>
      <c r="V20" s="15">
        <v>2.4322925799999999</v>
      </c>
      <c r="W20" s="15">
        <f t="shared" si="4"/>
        <v>-3.1966515627667005</v>
      </c>
      <c r="X20" s="16">
        <f t="shared" si="8"/>
        <v>-56.789541372061016</v>
      </c>
      <c r="Y20" s="13">
        <v>16.34</v>
      </c>
      <c r="Z20" s="13">
        <v>199.93</v>
      </c>
      <c r="AA20" s="13">
        <v>6.17</v>
      </c>
      <c r="AB20" s="13">
        <v>0</v>
      </c>
      <c r="AC20" s="53">
        <f t="shared" si="5"/>
        <v>9.9964999999999998E-2</v>
      </c>
      <c r="AD20" s="53">
        <f t="shared" si="10"/>
        <v>4.3195334967419209E-2</v>
      </c>
      <c r="AE20" s="53">
        <f t="shared" si="6"/>
        <v>-5.6769665032580789E-2</v>
      </c>
      <c r="AF20" s="53">
        <f t="shared" si="7"/>
        <v>-56.789541372061016</v>
      </c>
      <c r="AG20" s="44">
        <v>221112</v>
      </c>
      <c r="AH20" s="15" t="s">
        <v>686</v>
      </c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</row>
    <row r="21" spans="1:46" ht="26.1" customHeight="1" x14ac:dyDescent="0.25">
      <c r="A21" s="39" t="s">
        <v>46</v>
      </c>
      <c r="B21" s="13" t="s">
        <v>257</v>
      </c>
      <c r="C21" s="13">
        <v>34017</v>
      </c>
      <c r="D21" s="13" t="s">
        <v>252</v>
      </c>
      <c r="E21" s="13">
        <v>12174</v>
      </c>
      <c r="F21" s="13" t="s">
        <v>278</v>
      </c>
      <c r="G21" s="13" t="s">
        <v>78</v>
      </c>
      <c r="H21" s="13" t="s">
        <v>79</v>
      </c>
      <c r="I21" s="4">
        <v>50497</v>
      </c>
      <c r="J21" s="4">
        <v>4001</v>
      </c>
      <c r="K21" s="14" t="s">
        <v>36</v>
      </c>
      <c r="L21" s="15" t="s">
        <v>679</v>
      </c>
      <c r="M21" s="68">
        <v>618.85</v>
      </c>
      <c r="N21" s="61">
        <v>1244.1600000000001</v>
      </c>
      <c r="O21" s="65">
        <f t="shared" si="0"/>
        <v>0.28027626811594203</v>
      </c>
      <c r="P21" s="65">
        <f t="shared" si="1"/>
        <v>0.56347826086956521</v>
      </c>
      <c r="Q21" s="15">
        <v>14.056975626016699</v>
      </c>
      <c r="R21" s="15">
        <v>4.0981346070000004</v>
      </c>
      <c r="S21" s="15">
        <f t="shared" si="2"/>
        <v>-9.9588410190166989</v>
      </c>
      <c r="T21" s="15">
        <f t="shared" si="3"/>
        <v>-70.846256577302739</v>
      </c>
      <c r="U21" s="15">
        <v>4.7158069120288797</v>
      </c>
      <c r="V21" s="15">
        <v>2.8181241459999997</v>
      </c>
      <c r="W21" s="15">
        <f t="shared" si="4"/>
        <v>-1.89768276602888</v>
      </c>
      <c r="X21" s="16">
        <f t="shared" si="8"/>
        <v>-40.240891992171086</v>
      </c>
      <c r="Y21" s="13">
        <v>11.57</v>
      </c>
      <c r="Z21" s="13">
        <v>156.62</v>
      </c>
      <c r="AA21" s="13">
        <v>5.31</v>
      </c>
      <c r="AB21" s="13">
        <v>0</v>
      </c>
      <c r="AC21" s="53">
        <f t="shared" si="5"/>
        <v>7.8310000000000005E-2</v>
      </c>
      <c r="AD21" s="53">
        <f t="shared" si="10"/>
        <v>4.6797357480930828E-2</v>
      </c>
      <c r="AE21" s="53">
        <f t="shared" si="6"/>
        <v>-3.1512642519069177E-2</v>
      </c>
      <c r="AF21" s="53">
        <f t="shared" si="7"/>
        <v>-40.240891992171086</v>
      </c>
      <c r="AG21" s="44">
        <v>221112</v>
      </c>
      <c r="AH21" s="15" t="s">
        <v>686</v>
      </c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</row>
    <row r="22" spans="1:46" ht="26.1" customHeight="1" x14ac:dyDescent="0.25">
      <c r="A22" s="39" t="s">
        <v>10</v>
      </c>
      <c r="B22" s="13" t="s">
        <v>10</v>
      </c>
      <c r="C22" s="13">
        <v>34003</v>
      </c>
      <c r="D22" s="13" t="s">
        <v>252</v>
      </c>
      <c r="E22" s="13">
        <v>2488</v>
      </c>
      <c r="F22" s="13" t="s">
        <v>271</v>
      </c>
      <c r="G22" s="13" t="s">
        <v>82</v>
      </c>
      <c r="H22" s="13" t="s">
        <v>84</v>
      </c>
      <c r="I22" s="4">
        <v>2398</v>
      </c>
      <c r="J22" s="4">
        <v>2201</v>
      </c>
      <c r="K22" s="14" t="s">
        <v>36</v>
      </c>
      <c r="L22" s="15" t="s">
        <v>679</v>
      </c>
      <c r="M22" s="68">
        <v>2017.7</v>
      </c>
      <c r="N22" s="61">
        <v>2034.7300000000002</v>
      </c>
      <c r="O22" s="65">
        <f t="shared" si="0"/>
        <v>0.91381340579710146</v>
      </c>
      <c r="P22" s="65">
        <f t="shared" si="1"/>
        <v>0.92152626811594218</v>
      </c>
      <c r="Q22" s="15">
        <v>31.533926103383831</v>
      </c>
      <c r="R22" s="15">
        <v>38.153427780000001</v>
      </c>
      <c r="S22" s="15">
        <f t="shared" si="2"/>
        <v>6.6195016766161707</v>
      </c>
      <c r="T22" s="15">
        <f t="shared" si="3"/>
        <v>20.991682592627907</v>
      </c>
      <c r="U22" s="15">
        <v>8.6619998266776825</v>
      </c>
      <c r="V22" s="15">
        <v>10.73330444</v>
      </c>
      <c r="W22" s="15">
        <f t="shared" si="4"/>
        <v>2.071304613322317</v>
      </c>
      <c r="X22" s="16">
        <f t="shared" si="8"/>
        <v>23.912545079289938</v>
      </c>
      <c r="Y22" s="13">
        <v>31.53</v>
      </c>
      <c r="Z22" s="13">
        <v>393.18</v>
      </c>
      <c r="AA22" s="13">
        <v>12.08</v>
      </c>
      <c r="AB22" s="13">
        <v>0</v>
      </c>
      <c r="AC22" s="53">
        <f t="shared" si="5"/>
        <v>0.19659000000000001</v>
      </c>
      <c r="AD22" s="53">
        <f t="shared" si="10"/>
        <v>0.24359967237137611</v>
      </c>
      <c r="AE22" s="53">
        <f t="shared" si="6"/>
        <v>4.7009672371376099E-2</v>
      </c>
      <c r="AF22" s="53">
        <f t="shared" si="7"/>
        <v>23.912545079289941</v>
      </c>
      <c r="AG22" s="44" t="s">
        <v>681</v>
      </c>
      <c r="AH22" s="15" t="s">
        <v>683</v>
      </c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</row>
    <row r="23" spans="1:46" ht="26.1" customHeight="1" x14ac:dyDescent="0.25">
      <c r="A23" s="39" t="s">
        <v>10</v>
      </c>
      <c r="B23" s="13" t="s">
        <v>10</v>
      </c>
      <c r="C23" s="13">
        <v>34003</v>
      </c>
      <c r="D23" s="13" t="s">
        <v>252</v>
      </c>
      <c r="E23" s="13">
        <v>2488</v>
      </c>
      <c r="F23" s="13" t="s">
        <v>271</v>
      </c>
      <c r="G23" s="13" t="s">
        <v>82</v>
      </c>
      <c r="H23" s="13" t="s">
        <v>84</v>
      </c>
      <c r="I23" s="4">
        <v>2398</v>
      </c>
      <c r="J23" s="4">
        <v>2101</v>
      </c>
      <c r="K23" s="14" t="s">
        <v>36</v>
      </c>
      <c r="L23" s="15" t="s">
        <v>679</v>
      </c>
      <c r="M23" s="68">
        <v>2038.95</v>
      </c>
      <c r="N23" s="61">
        <v>2074.1999999999998</v>
      </c>
      <c r="O23" s="65">
        <f t="shared" si="0"/>
        <v>0.92343750000000002</v>
      </c>
      <c r="P23" s="65">
        <f t="shared" si="1"/>
        <v>0.93940217391304337</v>
      </c>
      <c r="Q23" s="15">
        <v>30.16168100335863</v>
      </c>
      <c r="R23" s="15">
        <v>36.323148047999993</v>
      </c>
      <c r="S23" s="15">
        <f t="shared" si="2"/>
        <v>6.1614670446413626</v>
      </c>
      <c r="T23" s="15">
        <f t="shared" si="3"/>
        <v>20.428128803415358</v>
      </c>
      <c r="U23" s="15">
        <v>9.1230226500959191</v>
      </c>
      <c r="V23" s="15">
        <v>11.250980218</v>
      </c>
      <c r="W23" s="15">
        <f t="shared" si="4"/>
        <v>2.1279575679040814</v>
      </c>
      <c r="X23" s="16">
        <f t="shared" si="8"/>
        <v>23.325137397107177</v>
      </c>
      <c r="Y23" s="13">
        <v>30.180000000000003</v>
      </c>
      <c r="Z23" s="13">
        <v>488.28</v>
      </c>
      <c r="AA23" s="13">
        <v>13.25</v>
      </c>
      <c r="AB23" s="13">
        <v>0</v>
      </c>
      <c r="AC23" s="53">
        <f t="shared" si="5"/>
        <v>0.24414</v>
      </c>
      <c r="AD23" s="53">
        <f t="shared" si="10"/>
        <v>0.30108599044129747</v>
      </c>
      <c r="AE23" s="53">
        <f t="shared" si="6"/>
        <v>5.6945990441297473E-2</v>
      </c>
      <c r="AF23" s="53">
        <f t="shared" si="7"/>
        <v>23.325137397107181</v>
      </c>
      <c r="AG23" s="44" t="s">
        <v>681</v>
      </c>
      <c r="AH23" s="15" t="s">
        <v>683</v>
      </c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</row>
    <row r="24" spans="1:46" ht="26.1" customHeight="1" x14ac:dyDescent="0.25">
      <c r="A24" s="40" t="s">
        <v>10</v>
      </c>
      <c r="B24" s="13" t="s">
        <v>10</v>
      </c>
      <c r="C24" s="13">
        <v>34003</v>
      </c>
      <c r="D24" s="13" t="s">
        <v>252</v>
      </c>
      <c r="E24" s="13">
        <v>2488</v>
      </c>
      <c r="F24" s="13" t="s">
        <v>271</v>
      </c>
      <c r="G24" s="13" t="s">
        <v>82</v>
      </c>
      <c r="H24" s="13" t="s">
        <v>84</v>
      </c>
      <c r="I24" s="4">
        <v>2398</v>
      </c>
      <c r="J24" s="4">
        <v>1301</v>
      </c>
      <c r="K24" s="13" t="s">
        <v>36</v>
      </c>
      <c r="L24" s="15" t="s">
        <v>679</v>
      </c>
      <c r="M24" s="68">
        <v>1992.86</v>
      </c>
      <c r="N24" s="61">
        <v>1578.87</v>
      </c>
      <c r="O24" s="65">
        <f t="shared" si="0"/>
        <v>0.90256340579710137</v>
      </c>
      <c r="P24" s="65">
        <f t="shared" si="1"/>
        <v>0.71506793478260866</v>
      </c>
      <c r="Q24" s="15">
        <v>105.74714975940641</v>
      </c>
      <c r="R24" s="15">
        <v>124.74403340799999</v>
      </c>
      <c r="S24" s="15">
        <f t="shared" si="2"/>
        <v>18.996883648593581</v>
      </c>
      <c r="T24" s="15">
        <f t="shared" si="3"/>
        <v>17.964440357792029</v>
      </c>
      <c r="U24" s="15">
        <v>24.382582713982124</v>
      </c>
      <c r="V24" s="15">
        <v>30.115621181999998</v>
      </c>
      <c r="W24" s="15">
        <f t="shared" si="4"/>
        <v>5.7330384680178739</v>
      </c>
      <c r="X24" s="16">
        <f t="shared" si="8"/>
        <v>23.512843308146675</v>
      </c>
      <c r="Y24" s="13">
        <v>105.61</v>
      </c>
      <c r="Z24" s="13">
        <v>583.78</v>
      </c>
      <c r="AA24" s="13">
        <v>0.89999999999999991</v>
      </c>
      <c r="AB24" s="13">
        <v>0</v>
      </c>
      <c r="AC24" s="53">
        <f t="shared" si="5"/>
        <v>0.29188999999999998</v>
      </c>
      <c r="AD24" s="53">
        <f t="shared" si="10"/>
        <v>0.36052163833214934</v>
      </c>
      <c r="AE24" s="53">
        <f t="shared" si="6"/>
        <v>6.8631638332149358E-2</v>
      </c>
      <c r="AF24" s="53">
        <f t="shared" si="7"/>
        <v>23.512843308146685</v>
      </c>
      <c r="AG24" s="44">
        <v>221112</v>
      </c>
      <c r="AH24" s="15" t="s">
        <v>683</v>
      </c>
      <c r="AI24" s="59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</row>
    <row r="25" spans="1:46" ht="26.1" customHeight="1" x14ac:dyDescent="0.25">
      <c r="A25" s="39" t="s">
        <v>10</v>
      </c>
      <c r="B25" s="13" t="s">
        <v>10</v>
      </c>
      <c r="C25" s="13">
        <v>34003</v>
      </c>
      <c r="D25" s="13" t="s">
        <v>252</v>
      </c>
      <c r="E25" s="13">
        <v>2488</v>
      </c>
      <c r="F25" s="13" t="s">
        <v>271</v>
      </c>
      <c r="G25" s="13" t="s">
        <v>82</v>
      </c>
      <c r="H25" s="13" t="s">
        <v>84</v>
      </c>
      <c r="I25" s="4">
        <v>2398</v>
      </c>
      <c r="J25" s="4">
        <v>1101</v>
      </c>
      <c r="K25" s="14" t="s">
        <v>36</v>
      </c>
      <c r="L25" s="15" t="s">
        <v>679</v>
      </c>
      <c r="M25" s="68">
        <v>2054.36</v>
      </c>
      <c r="N25" s="61">
        <v>1779.42</v>
      </c>
      <c r="O25" s="65">
        <f t="shared" si="0"/>
        <v>0.93041666666666667</v>
      </c>
      <c r="P25" s="65">
        <f t="shared" si="1"/>
        <v>0.8058967391304348</v>
      </c>
      <c r="Q25" s="15">
        <v>72.075811273588485</v>
      </c>
      <c r="R25" s="15">
        <v>87.902430816000006</v>
      </c>
      <c r="S25" s="15">
        <f t="shared" si="2"/>
        <v>15.826619542411521</v>
      </c>
      <c r="T25" s="15">
        <f t="shared" si="3"/>
        <v>21.958295387527659</v>
      </c>
      <c r="U25" s="15">
        <v>18.342646778658676</v>
      </c>
      <c r="V25" s="15">
        <v>23.264395142000001</v>
      </c>
      <c r="W25" s="15">
        <f t="shared" si="4"/>
        <v>4.9217483633413259</v>
      </c>
      <c r="X25" s="16">
        <f t="shared" si="8"/>
        <v>26.83226920701372</v>
      </c>
      <c r="Y25" s="13">
        <v>72.08</v>
      </c>
      <c r="Z25" s="13">
        <v>737.94</v>
      </c>
      <c r="AA25" s="13">
        <v>72.150000000000006</v>
      </c>
      <c r="AB25" s="13">
        <v>0</v>
      </c>
      <c r="AC25" s="53">
        <f t="shared" si="5"/>
        <v>0.36897000000000002</v>
      </c>
      <c r="AD25" s="53">
        <f t="shared" si="10"/>
        <v>0.46797302369311855</v>
      </c>
      <c r="AE25" s="53">
        <f t="shared" si="6"/>
        <v>9.900302369311853E-2</v>
      </c>
      <c r="AF25" s="53">
        <f t="shared" si="7"/>
        <v>26.83226920701372</v>
      </c>
      <c r="AG25" s="44" t="s">
        <v>681</v>
      </c>
      <c r="AH25" s="15" t="s">
        <v>683</v>
      </c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</row>
    <row r="26" spans="1:46" ht="26.1" customHeight="1" x14ac:dyDescent="0.25">
      <c r="A26" s="39" t="s">
        <v>10</v>
      </c>
      <c r="B26" s="13" t="s">
        <v>10</v>
      </c>
      <c r="C26" s="13">
        <v>34003</v>
      </c>
      <c r="D26" s="13" t="s">
        <v>252</v>
      </c>
      <c r="E26" s="13">
        <v>2488</v>
      </c>
      <c r="F26" s="13" t="s">
        <v>271</v>
      </c>
      <c r="G26" s="13" t="s">
        <v>82</v>
      </c>
      <c r="H26" s="13" t="s">
        <v>84</v>
      </c>
      <c r="I26" s="4">
        <v>2398</v>
      </c>
      <c r="J26" s="4">
        <v>1201</v>
      </c>
      <c r="K26" s="14" t="s">
        <v>36</v>
      </c>
      <c r="L26" s="15" t="s">
        <v>679</v>
      </c>
      <c r="M26" s="68">
        <v>2021.69</v>
      </c>
      <c r="N26" s="61">
        <v>1786.28</v>
      </c>
      <c r="O26" s="65">
        <f t="shared" si="0"/>
        <v>0.91562047101449273</v>
      </c>
      <c r="P26" s="65">
        <f t="shared" si="1"/>
        <v>0.8090036231884058</v>
      </c>
      <c r="Q26" s="15">
        <v>91.370339400749202</v>
      </c>
      <c r="R26" s="15">
        <v>107.86165317</v>
      </c>
      <c r="S26" s="15">
        <f t="shared" si="2"/>
        <v>16.491313769250795</v>
      </c>
      <c r="T26" s="15">
        <f t="shared" si="3"/>
        <v>18.048869991518902</v>
      </c>
      <c r="U26" s="15">
        <v>25.673062582276476</v>
      </c>
      <c r="V26" s="15">
        <v>31.304167373999999</v>
      </c>
      <c r="W26" s="15">
        <f t="shared" si="4"/>
        <v>5.6311047917235229</v>
      </c>
      <c r="X26" s="16">
        <f t="shared" si="8"/>
        <v>21.933903575691758</v>
      </c>
      <c r="Y26" s="13">
        <v>91.36</v>
      </c>
      <c r="Z26" s="13">
        <v>763.70999999999992</v>
      </c>
      <c r="AA26" s="13">
        <v>48.169999999999995</v>
      </c>
      <c r="AB26" s="13">
        <v>0</v>
      </c>
      <c r="AC26" s="53">
        <f t="shared" si="5"/>
        <v>0.38185499999999994</v>
      </c>
      <c r="AD26" s="53">
        <f t="shared" si="10"/>
        <v>0.46561070749895772</v>
      </c>
      <c r="AE26" s="53">
        <f t="shared" si="6"/>
        <v>8.3755707498957777E-2</v>
      </c>
      <c r="AF26" s="53">
        <f t="shared" si="7"/>
        <v>21.933903575691765</v>
      </c>
      <c r="AG26" s="44">
        <v>221112</v>
      </c>
      <c r="AH26" s="15" t="s">
        <v>683</v>
      </c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</row>
    <row r="27" spans="1:46" ht="26.1" customHeight="1" x14ac:dyDescent="0.25">
      <c r="A27" s="39" t="s">
        <v>10</v>
      </c>
      <c r="B27" s="13" t="s">
        <v>10</v>
      </c>
      <c r="C27" s="13">
        <v>34003</v>
      </c>
      <c r="D27" s="13" t="s">
        <v>252</v>
      </c>
      <c r="E27" s="13">
        <v>2488</v>
      </c>
      <c r="F27" s="13" t="s">
        <v>271</v>
      </c>
      <c r="G27" s="13" t="s">
        <v>82</v>
      </c>
      <c r="H27" s="13" t="s">
        <v>84</v>
      </c>
      <c r="I27" s="4">
        <v>2398</v>
      </c>
      <c r="J27" s="4">
        <v>1401</v>
      </c>
      <c r="K27" s="14" t="s">
        <v>36</v>
      </c>
      <c r="L27" s="15" t="s">
        <v>679</v>
      </c>
      <c r="M27" s="68">
        <v>2129.86</v>
      </c>
      <c r="N27" s="61">
        <v>2123.69</v>
      </c>
      <c r="O27" s="65">
        <f t="shared" si="0"/>
        <v>0.96461050724637687</v>
      </c>
      <c r="P27" s="65">
        <f t="shared" si="1"/>
        <v>0.96181612318840581</v>
      </c>
      <c r="Q27" s="15">
        <v>106.90582878854876</v>
      </c>
      <c r="R27" s="15">
        <v>125.92676631099999</v>
      </c>
      <c r="S27" s="15">
        <f t="shared" si="2"/>
        <v>19.020937522451234</v>
      </c>
      <c r="T27" s="15">
        <f t="shared" si="3"/>
        <v>17.792236155872416</v>
      </c>
      <c r="U27" s="15">
        <v>28.524192807687392</v>
      </c>
      <c r="V27" s="15">
        <v>34.669546292</v>
      </c>
      <c r="W27" s="15">
        <f t="shared" si="4"/>
        <v>6.1453534843126079</v>
      </c>
      <c r="X27" s="16">
        <f t="shared" si="8"/>
        <v>21.544355438014037</v>
      </c>
      <c r="Y27" s="13">
        <v>106.9</v>
      </c>
      <c r="Z27" s="13">
        <v>1029.1600000000001</v>
      </c>
      <c r="AA27" s="13">
        <v>44.940000000000005</v>
      </c>
      <c r="AB27" s="13">
        <v>0</v>
      </c>
      <c r="AC27" s="53">
        <f t="shared" si="5"/>
        <v>0.51458000000000004</v>
      </c>
      <c r="AD27" s="53">
        <f t="shared" si="10"/>
        <v>0.62544294421293267</v>
      </c>
      <c r="AE27" s="53">
        <f t="shared" si="6"/>
        <v>0.11086294421293263</v>
      </c>
      <c r="AF27" s="53">
        <f t="shared" si="7"/>
        <v>21.544355438014037</v>
      </c>
      <c r="AG27" s="44" t="s">
        <v>681</v>
      </c>
      <c r="AH27" s="15" t="s">
        <v>683</v>
      </c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</row>
    <row r="28" spans="1:46" ht="26.1" customHeight="1" x14ac:dyDescent="0.25">
      <c r="A28" s="39" t="s">
        <v>10</v>
      </c>
      <c r="B28" s="13" t="s">
        <v>10</v>
      </c>
      <c r="C28" s="13">
        <v>34003</v>
      </c>
      <c r="D28" s="13" t="s">
        <v>252</v>
      </c>
      <c r="E28" s="13">
        <v>2488</v>
      </c>
      <c r="F28" s="13" t="s">
        <v>280</v>
      </c>
      <c r="G28" s="13" t="s">
        <v>82</v>
      </c>
      <c r="H28" s="13" t="s">
        <v>83</v>
      </c>
      <c r="I28" s="4">
        <v>2398</v>
      </c>
      <c r="J28" s="4">
        <v>3001</v>
      </c>
      <c r="K28" s="14" t="s">
        <v>36</v>
      </c>
      <c r="L28" s="15" t="s">
        <v>679</v>
      </c>
      <c r="M28" s="68">
        <v>20</v>
      </c>
      <c r="N28" s="61">
        <v>0</v>
      </c>
      <c r="O28" s="65">
        <f t="shared" si="0"/>
        <v>9.057971014492754E-3</v>
      </c>
      <c r="P28" s="65">
        <f t="shared" si="1"/>
        <v>0</v>
      </c>
      <c r="Q28" s="15">
        <v>2.0994999999954498</v>
      </c>
      <c r="R28" s="15">
        <v>0</v>
      </c>
      <c r="S28" s="15">
        <f t="shared" si="2"/>
        <v>-2.0994999999954498</v>
      </c>
      <c r="T28" s="15">
        <f t="shared" si="3"/>
        <v>-100</v>
      </c>
      <c r="U28" s="15">
        <v>1.507333333330098</v>
      </c>
      <c r="V28" s="15">
        <v>0</v>
      </c>
      <c r="W28" s="15">
        <f t="shared" si="4"/>
        <v>-1.507333333330098</v>
      </c>
      <c r="X28" s="16">
        <f t="shared" si="8"/>
        <v>-100</v>
      </c>
      <c r="Y28" s="13">
        <v>1.38</v>
      </c>
      <c r="Z28" s="13">
        <v>479.16</v>
      </c>
      <c r="AA28" s="13">
        <v>1.38</v>
      </c>
      <c r="AB28" s="13">
        <v>0</v>
      </c>
      <c r="AC28" s="53">
        <f t="shared" si="5"/>
        <v>0.23958000000000002</v>
      </c>
      <c r="AD28" s="53">
        <f t="shared" si="10"/>
        <v>0</v>
      </c>
      <c r="AE28" s="53">
        <f t="shared" si="6"/>
        <v>-0.23958000000000002</v>
      </c>
      <c r="AF28" s="53">
        <f t="shared" si="7"/>
        <v>-100</v>
      </c>
      <c r="AG28" s="44">
        <v>221112</v>
      </c>
      <c r="AH28" s="15" t="s">
        <v>686</v>
      </c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</row>
    <row r="29" spans="1:46" ht="26.1" customHeight="1" x14ac:dyDescent="0.25">
      <c r="A29" s="39" t="s">
        <v>42</v>
      </c>
      <c r="B29" s="13" t="s">
        <v>652</v>
      </c>
      <c r="C29" s="13">
        <v>34039</v>
      </c>
      <c r="D29" s="13" t="s">
        <v>252</v>
      </c>
      <c r="E29" s="13">
        <v>41741</v>
      </c>
      <c r="F29" s="13" t="s">
        <v>280</v>
      </c>
      <c r="G29" s="13" t="s">
        <v>124</v>
      </c>
      <c r="H29" s="13" t="s">
        <v>125</v>
      </c>
      <c r="I29" s="4">
        <v>10805</v>
      </c>
      <c r="J29" s="4">
        <v>2001</v>
      </c>
      <c r="K29" s="14" t="s">
        <v>36</v>
      </c>
      <c r="L29" s="15" t="s">
        <v>679</v>
      </c>
      <c r="M29" s="68">
        <v>2113.5</v>
      </c>
      <c r="N29" s="61">
        <v>0</v>
      </c>
      <c r="O29" s="65">
        <f t="shared" si="0"/>
        <v>0.95720108695652173</v>
      </c>
      <c r="P29" s="65">
        <f t="shared" si="1"/>
        <v>0</v>
      </c>
      <c r="Q29" s="15">
        <v>108.02246161911611</v>
      </c>
      <c r="R29" s="15">
        <v>127.625581369</v>
      </c>
      <c r="S29" s="15">
        <f t="shared" si="2"/>
        <v>19.603119749883888</v>
      </c>
      <c r="T29" s="15">
        <f t="shared" si="3"/>
        <v>18.147262574892885</v>
      </c>
      <c r="U29" s="15">
        <v>29.36938562555504</v>
      </c>
      <c r="V29" s="15">
        <v>35.668359565999999</v>
      </c>
      <c r="W29" s="15">
        <f t="shared" si="4"/>
        <v>6.2989739404449594</v>
      </c>
      <c r="X29" s="16">
        <f t="shared" si="8"/>
        <v>21.447414735717398</v>
      </c>
      <c r="Y29" s="13">
        <v>108</v>
      </c>
      <c r="Z29" s="13">
        <v>712.69</v>
      </c>
      <c r="AA29" s="13">
        <v>48</v>
      </c>
      <c r="AB29" s="13">
        <v>0</v>
      </c>
      <c r="AC29" s="53">
        <f t="shared" si="5"/>
        <v>0.35634500000000002</v>
      </c>
      <c r="AD29" s="53">
        <f t="shared" si="10"/>
        <v>0.43277179003999222</v>
      </c>
      <c r="AE29" s="53">
        <f t="shared" si="6"/>
        <v>7.6426790039992198E-2</v>
      </c>
      <c r="AF29" s="53">
        <f t="shared" si="7"/>
        <v>21.447414735717409</v>
      </c>
      <c r="AG29" s="44">
        <v>221112</v>
      </c>
      <c r="AH29" s="15" t="s">
        <v>683</v>
      </c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</row>
    <row r="30" spans="1:46" ht="26.1" customHeight="1" x14ac:dyDescent="0.25">
      <c r="A30" s="39" t="s">
        <v>30</v>
      </c>
      <c r="B30" s="13" t="s">
        <v>260</v>
      </c>
      <c r="C30" s="13">
        <v>34023</v>
      </c>
      <c r="D30" s="13" t="s">
        <v>252</v>
      </c>
      <c r="E30" s="13">
        <v>17824</v>
      </c>
      <c r="F30" s="13" t="s">
        <v>271</v>
      </c>
      <c r="G30" s="13" t="s">
        <v>126</v>
      </c>
      <c r="H30" s="13" t="s">
        <v>129</v>
      </c>
      <c r="I30" s="4">
        <v>2400</v>
      </c>
      <c r="J30" s="4">
        <v>3001</v>
      </c>
      <c r="K30" s="14" t="s">
        <v>36</v>
      </c>
      <c r="L30" s="15" t="s">
        <v>679</v>
      </c>
      <c r="M30" s="68">
        <v>118</v>
      </c>
      <c r="N30" s="61">
        <v>0</v>
      </c>
      <c r="O30" s="65">
        <f t="shared" si="0"/>
        <v>5.3442028985507248E-2</v>
      </c>
      <c r="P30" s="65">
        <f t="shared" si="1"/>
        <v>0</v>
      </c>
      <c r="Q30" s="15">
        <v>14.323232406085115</v>
      </c>
      <c r="R30" s="15">
        <v>0</v>
      </c>
      <c r="S30" s="15">
        <f t="shared" si="2"/>
        <v>-14.323232406085115</v>
      </c>
      <c r="T30" s="15">
        <f t="shared" si="3"/>
        <v>-100</v>
      </c>
      <c r="U30" s="15">
        <v>7.1002095680844874</v>
      </c>
      <c r="V30" s="15">
        <v>0</v>
      </c>
      <c r="W30" s="15">
        <f t="shared" si="4"/>
        <v>-7.1002095680844874</v>
      </c>
      <c r="X30" s="16">
        <f t="shared" si="8"/>
        <v>-100</v>
      </c>
      <c r="Y30" s="13">
        <v>11.21</v>
      </c>
      <c r="Z30" s="13">
        <v>393.75</v>
      </c>
      <c r="AA30" s="13">
        <v>0</v>
      </c>
      <c r="AB30" s="13">
        <v>0</v>
      </c>
      <c r="AC30" s="53">
        <f t="shared" si="5"/>
        <v>0.19687499999999999</v>
      </c>
      <c r="AD30" s="53">
        <f t="shared" si="10"/>
        <v>0</v>
      </c>
      <c r="AE30" s="53">
        <f t="shared" si="6"/>
        <v>-0.19687499999999999</v>
      </c>
      <c r="AF30" s="53">
        <f t="shared" si="7"/>
        <v>-100</v>
      </c>
      <c r="AG30" s="44">
        <v>221112</v>
      </c>
      <c r="AH30" s="15" t="s">
        <v>686</v>
      </c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</row>
    <row r="31" spans="1:46" ht="26.1" customHeight="1" x14ac:dyDescent="0.25">
      <c r="A31" s="39" t="s">
        <v>30</v>
      </c>
      <c r="B31" s="13" t="s">
        <v>260</v>
      </c>
      <c r="C31" s="13">
        <v>34023</v>
      </c>
      <c r="D31" s="13" t="s">
        <v>252</v>
      </c>
      <c r="E31" s="13">
        <v>17824</v>
      </c>
      <c r="F31" s="13" t="s">
        <v>271</v>
      </c>
      <c r="G31" s="13" t="s">
        <v>126</v>
      </c>
      <c r="H31" s="13" t="s">
        <v>129</v>
      </c>
      <c r="I31" s="4">
        <v>2400</v>
      </c>
      <c r="J31" s="4">
        <v>1001</v>
      </c>
      <c r="K31" s="14" t="s">
        <v>36</v>
      </c>
      <c r="L31" s="15" t="s">
        <v>679</v>
      </c>
      <c r="M31" s="68">
        <v>114</v>
      </c>
      <c r="N31" s="61">
        <v>0</v>
      </c>
      <c r="O31" s="65">
        <f t="shared" si="0"/>
        <v>5.1630434782608696E-2</v>
      </c>
      <c r="P31" s="65">
        <f t="shared" si="1"/>
        <v>0</v>
      </c>
      <c r="Q31" s="15">
        <v>16.617745804499279</v>
      </c>
      <c r="R31" s="15">
        <v>0</v>
      </c>
      <c r="S31" s="15">
        <f t="shared" si="2"/>
        <v>-16.617745804499279</v>
      </c>
      <c r="T31" s="15">
        <f t="shared" si="3"/>
        <v>-100</v>
      </c>
      <c r="U31" s="15">
        <v>7.5134536978182762</v>
      </c>
      <c r="V31" s="15">
        <v>0</v>
      </c>
      <c r="W31" s="15">
        <f t="shared" si="4"/>
        <v>-7.5134536978182762</v>
      </c>
      <c r="X31" s="16">
        <f t="shared" si="8"/>
        <v>-100</v>
      </c>
      <c r="Y31" s="13">
        <v>12.61</v>
      </c>
      <c r="Z31" s="13">
        <v>419.61</v>
      </c>
      <c r="AA31" s="13">
        <v>15.07</v>
      </c>
      <c r="AB31" s="13">
        <v>0</v>
      </c>
      <c r="AC31" s="53">
        <f t="shared" si="5"/>
        <v>0.20980500000000002</v>
      </c>
      <c r="AD31" s="53">
        <f t="shared" si="10"/>
        <v>0</v>
      </c>
      <c r="AE31" s="53">
        <f t="shared" si="6"/>
        <v>-0.20980500000000002</v>
      </c>
      <c r="AF31" s="53">
        <f t="shared" si="7"/>
        <v>-100</v>
      </c>
      <c r="AG31" s="44">
        <v>221112</v>
      </c>
      <c r="AH31" s="15" t="s">
        <v>686</v>
      </c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</row>
    <row r="32" spans="1:46" ht="26.1" customHeight="1" x14ac:dyDescent="0.25">
      <c r="A32" s="39" t="s">
        <v>30</v>
      </c>
      <c r="B32" s="13" t="s">
        <v>260</v>
      </c>
      <c r="C32" s="13">
        <v>34023</v>
      </c>
      <c r="D32" s="13" t="s">
        <v>252</v>
      </c>
      <c r="E32" s="13">
        <v>17824</v>
      </c>
      <c r="F32" s="13" t="s">
        <v>271</v>
      </c>
      <c r="G32" s="13" t="s">
        <v>126</v>
      </c>
      <c r="H32" s="13" t="s">
        <v>129</v>
      </c>
      <c r="I32" s="4">
        <v>2400</v>
      </c>
      <c r="J32" s="4">
        <v>5001</v>
      </c>
      <c r="K32" s="14" t="s">
        <v>36</v>
      </c>
      <c r="L32" s="15" t="s">
        <v>679</v>
      </c>
      <c r="M32" s="68">
        <v>86</v>
      </c>
      <c r="N32" s="61">
        <v>0</v>
      </c>
      <c r="O32" s="65">
        <f t="shared" si="0"/>
        <v>3.894927536231884E-2</v>
      </c>
      <c r="P32" s="65">
        <f t="shared" si="1"/>
        <v>0</v>
      </c>
      <c r="Q32" s="15">
        <v>8.8004196817135476</v>
      </c>
      <c r="R32" s="15">
        <v>0</v>
      </c>
      <c r="S32" s="15">
        <f t="shared" si="2"/>
        <v>-8.8004196817135476</v>
      </c>
      <c r="T32" s="15">
        <f t="shared" si="3"/>
        <v>-100</v>
      </c>
      <c r="U32" s="15">
        <v>5.764521402693207</v>
      </c>
      <c r="V32" s="15">
        <v>0</v>
      </c>
      <c r="W32" s="15">
        <f t="shared" si="4"/>
        <v>-5.764521402693207</v>
      </c>
      <c r="X32" s="16">
        <f t="shared" si="8"/>
        <v>-100</v>
      </c>
      <c r="Y32" s="13">
        <v>6.5299999999999994</v>
      </c>
      <c r="Z32" s="13">
        <v>447.91</v>
      </c>
      <c r="AA32" s="13">
        <v>8.33</v>
      </c>
      <c r="AB32" s="13">
        <v>0</v>
      </c>
      <c r="AC32" s="53">
        <f t="shared" si="5"/>
        <v>0.22395500000000002</v>
      </c>
      <c r="AD32" s="53">
        <f t="shared" si="10"/>
        <v>0</v>
      </c>
      <c r="AE32" s="53">
        <f t="shared" si="6"/>
        <v>-0.22395500000000002</v>
      </c>
      <c r="AF32" s="53">
        <f t="shared" si="7"/>
        <v>-100</v>
      </c>
      <c r="AG32" s="44">
        <v>221112</v>
      </c>
      <c r="AH32" s="15" t="s">
        <v>686</v>
      </c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</row>
    <row r="33" spans="1:46" ht="26.1" customHeight="1" x14ac:dyDescent="0.25">
      <c r="A33" s="39" t="s">
        <v>30</v>
      </c>
      <c r="B33" s="13" t="s">
        <v>260</v>
      </c>
      <c r="C33" s="13">
        <v>34023</v>
      </c>
      <c r="D33" s="13" t="s">
        <v>252</v>
      </c>
      <c r="E33" s="13">
        <v>17824</v>
      </c>
      <c r="F33" s="13" t="s">
        <v>271</v>
      </c>
      <c r="G33" s="13" t="s">
        <v>126</v>
      </c>
      <c r="H33" s="13" t="s">
        <v>129</v>
      </c>
      <c r="I33" s="4">
        <v>2400</v>
      </c>
      <c r="J33" s="4">
        <v>7001</v>
      </c>
      <c r="K33" s="14" t="s">
        <v>36</v>
      </c>
      <c r="L33" s="15" t="s">
        <v>679</v>
      </c>
      <c r="M33" s="68">
        <v>80</v>
      </c>
      <c r="N33" s="61">
        <v>0</v>
      </c>
      <c r="O33" s="65">
        <f t="shared" si="0"/>
        <v>3.6231884057971016E-2</v>
      </c>
      <c r="P33" s="65">
        <f t="shared" si="1"/>
        <v>0</v>
      </c>
      <c r="Q33" s="15">
        <v>8.9298640773134004</v>
      </c>
      <c r="R33" s="15">
        <v>0</v>
      </c>
      <c r="S33" s="15">
        <f t="shared" si="2"/>
        <v>-8.9298640773134004</v>
      </c>
      <c r="T33" s="15">
        <f t="shared" si="3"/>
        <v>-100</v>
      </c>
      <c r="U33" s="15">
        <v>5.6328479120691988</v>
      </c>
      <c r="V33" s="15">
        <v>0</v>
      </c>
      <c r="W33" s="15">
        <f t="shared" si="4"/>
        <v>-5.6328479120691988</v>
      </c>
      <c r="X33" s="16">
        <f t="shared" si="8"/>
        <v>-100</v>
      </c>
      <c r="Y33" s="13">
        <v>6.71</v>
      </c>
      <c r="Z33" s="13">
        <v>484.21</v>
      </c>
      <c r="AA33" s="13">
        <v>6.12</v>
      </c>
      <c r="AB33" s="13">
        <v>0</v>
      </c>
      <c r="AC33" s="53">
        <f t="shared" si="5"/>
        <v>0.24210499999999999</v>
      </c>
      <c r="AD33" s="53">
        <f t="shared" si="10"/>
        <v>0</v>
      </c>
      <c r="AE33" s="53">
        <f t="shared" si="6"/>
        <v>-0.24210499999999999</v>
      </c>
      <c r="AF33" s="53">
        <f t="shared" si="7"/>
        <v>-100</v>
      </c>
      <c r="AG33" s="44">
        <v>221112</v>
      </c>
      <c r="AH33" s="15" t="s">
        <v>686</v>
      </c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</row>
    <row r="34" spans="1:46" ht="26.1" customHeight="1" x14ac:dyDescent="0.25">
      <c r="A34" s="39" t="s">
        <v>30</v>
      </c>
      <c r="B34" s="13" t="s">
        <v>260</v>
      </c>
      <c r="C34" s="13">
        <v>34023</v>
      </c>
      <c r="D34" s="13" t="s">
        <v>252</v>
      </c>
      <c r="E34" s="13">
        <v>17824</v>
      </c>
      <c r="F34" s="13" t="s">
        <v>280</v>
      </c>
      <c r="G34" s="13" t="s">
        <v>126</v>
      </c>
      <c r="H34" s="13" t="s">
        <v>128</v>
      </c>
      <c r="I34" s="4">
        <v>2400</v>
      </c>
      <c r="J34" s="4">
        <v>9001</v>
      </c>
      <c r="K34" s="14" t="s">
        <v>36</v>
      </c>
      <c r="L34" s="15" t="s">
        <v>679</v>
      </c>
      <c r="M34" s="68">
        <v>134</v>
      </c>
      <c r="N34" s="61">
        <v>0</v>
      </c>
      <c r="O34" s="65">
        <f t="shared" si="0"/>
        <v>6.0688405797101448E-2</v>
      </c>
      <c r="P34" s="65">
        <f t="shared" si="1"/>
        <v>0</v>
      </c>
      <c r="Q34" s="15">
        <v>17.00196507190045</v>
      </c>
      <c r="R34" s="15">
        <v>0</v>
      </c>
      <c r="S34" s="15">
        <f t="shared" si="2"/>
        <v>-17.00196507190045</v>
      </c>
      <c r="T34" s="15">
        <f t="shared" si="3"/>
        <v>-100</v>
      </c>
      <c r="U34" s="15">
        <v>8.439900247957139</v>
      </c>
      <c r="V34" s="15">
        <v>0</v>
      </c>
      <c r="W34" s="15">
        <f t="shared" si="4"/>
        <v>-8.439900247957139</v>
      </c>
      <c r="X34" s="16">
        <f t="shared" si="8"/>
        <v>-100</v>
      </c>
      <c r="Y34" s="13">
        <v>13.07</v>
      </c>
      <c r="Z34" s="13">
        <v>433.7</v>
      </c>
      <c r="AA34" s="13">
        <v>18.739999999999998</v>
      </c>
      <c r="AB34" s="13">
        <v>0</v>
      </c>
      <c r="AC34" s="53">
        <f t="shared" si="5"/>
        <v>0.21684999999999999</v>
      </c>
      <c r="AD34" s="53">
        <f t="shared" si="10"/>
        <v>0</v>
      </c>
      <c r="AE34" s="53">
        <f t="shared" si="6"/>
        <v>-0.21684999999999999</v>
      </c>
      <c r="AF34" s="53">
        <f t="shared" si="7"/>
        <v>-100</v>
      </c>
      <c r="AG34" s="44">
        <v>221112</v>
      </c>
      <c r="AH34" s="15" t="s">
        <v>686</v>
      </c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</row>
    <row r="35" spans="1:46" ht="26.1" customHeight="1" x14ac:dyDescent="0.25">
      <c r="A35" s="39" t="s">
        <v>30</v>
      </c>
      <c r="B35" s="13" t="s">
        <v>260</v>
      </c>
      <c r="C35" s="13">
        <v>34023</v>
      </c>
      <c r="D35" s="13" t="s">
        <v>252</v>
      </c>
      <c r="E35" s="13">
        <v>17824</v>
      </c>
      <c r="F35" s="13" t="s">
        <v>280</v>
      </c>
      <c r="G35" s="13" t="s">
        <v>126</v>
      </c>
      <c r="H35" s="13" t="s">
        <v>128</v>
      </c>
      <c r="I35" s="4">
        <v>2400</v>
      </c>
      <c r="J35" s="4">
        <v>11001</v>
      </c>
      <c r="K35" s="14" t="s">
        <v>36</v>
      </c>
      <c r="L35" s="15" t="s">
        <v>679</v>
      </c>
      <c r="M35" s="68">
        <v>124</v>
      </c>
      <c r="N35" s="61">
        <v>0</v>
      </c>
      <c r="O35" s="65">
        <f t="shared" si="0"/>
        <v>5.6159420289855072E-2</v>
      </c>
      <c r="P35" s="65">
        <f t="shared" si="1"/>
        <v>0</v>
      </c>
      <c r="Q35" s="15">
        <v>14.442402990667423</v>
      </c>
      <c r="R35" s="15">
        <v>0</v>
      </c>
      <c r="S35" s="15">
        <f t="shared" si="2"/>
        <v>-14.442402990667423</v>
      </c>
      <c r="T35" s="15">
        <f t="shared" si="3"/>
        <v>-100</v>
      </c>
      <c r="U35" s="15">
        <v>7.9785133703390878</v>
      </c>
      <c r="V35" s="15">
        <v>0</v>
      </c>
      <c r="W35" s="15">
        <f t="shared" si="4"/>
        <v>-7.9785133703390878</v>
      </c>
      <c r="X35" s="16">
        <f t="shared" si="8"/>
        <v>-100</v>
      </c>
      <c r="Y35" s="13">
        <v>11.49</v>
      </c>
      <c r="Z35" s="13">
        <v>472.04</v>
      </c>
      <c r="AA35" s="13">
        <v>7.37</v>
      </c>
      <c r="AB35" s="13">
        <v>0</v>
      </c>
      <c r="AC35" s="53">
        <f t="shared" si="5"/>
        <v>0.23602000000000001</v>
      </c>
      <c r="AD35" s="53">
        <f t="shared" si="10"/>
        <v>0</v>
      </c>
      <c r="AE35" s="53">
        <f t="shared" si="6"/>
        <v>-0.23602000000000001</v>
      </c>
      <c r="AF35" s="53">
        <f t="shared" si="7"/>
        <v>-100</v>
      </c>
      <c r="AG35" s="44">
        <v>221112</v>
      </c>
      <c r="AH35" s="15" t="s">
        <v>686</v>
      </c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</row>
    <row r="36" spans="1:46" ht="26.1" customHeight="1" x14ac:dyDescent="0.25">
      <c r="A36" s="39" t="s">
        <v>30</v>
      </c>
      <c r="B36" s="13" t="s">
        <v>260</v>
      </c>
      <c r="C36" s="13">
        <v>34023</v>
      </c>
      <c r="D36" s="13" t="s">
        <v>252</v>
      </c>
      <c r="E36" s="13">
        <v>17824</v>
      </c>
      <c r="F36" s="13" t="s">
        <v>280</v>
      </c>
      <c r="G36" s="13" t="s">
        <v>126</v>
      </c>
      <c r="H36" s="13" t="s">
        <v>128</v>
      </c>
      <c r="I36" s="4">
        <v>2400</v>
      </c>
      <c r="J36" s="4">
        <v>15001</v>
      </c>
      <c r="K36" s="14" t="s">
        <v>36</v>
      </c>
      <c r="L36" s="15" t="s">
        <v>679</v>
      </c>
      <c r="M36" s="68">
        <v>105</v>
      </c>
      <c r="N36" s="61">
        <v>0</v>
      </c>
      <c r="O36" s="65">
        <f t="shared" si="0"/>
        <v>4.755434782608696E-2</v>
      </c>
      <c r="P36" s="65">
        <f t="shared" si="1"/>
        <v>0</v>
      </c>
      <c r="Q36" s="15">
        <v>11.210219245670203</v>
      </c>
      <c r="R36" s="15">
        <v>0</v>
      </c>
      <c r="S36" s="15">
        <f t="shared" si="2"/>
        <v>-11.210219245670203</v>
      </c>
      <c r="T36" s="15">
        <f t="shared" si="3"/>
        <v>-100</v>
      </c>
      <c r="U36" s="15">
        <v>7.433892047021212</v>
      </c>
      <c r="V36" s="15">
        <v>0</v>
      </c>
      <c r="W36" s="15">
        <f t="shared" si="4"/>
        <v>-7.433892047021212</v>
      </c>
      <c r="X36" s="16">
        <f t="shared" si="8"/>
        <v>-100</v>
      </c>
      <c r="Y36" s="13">
        <v>8.5499999999999989</v>
      </c>
      <c r="Z36" s="13">
        <v>552.13</v>
      </c>
      <c r="AA36" s="13">
        <v>0</v>
      </c>
      <c r="AB36" s="13">
        <v>0</v>
      </c>
      <c r="AC36" s="53">
        <f t="shared" si="5"/>
        <v>0.276065</v>
      </c>
      <c r="AD36" s="53">
        <f t="shared" si="10"/>
        <v>0</v>
      </c>
      <c r="AE36" s="53">
        <f t="shared" si="6"/>
        <v>-0.276065</v>
      </c>
      <c r="AF36" s="53">
        <f t="shared" si="7"/>
        <v>-100</v>
      </c>
      <c r="AG36" s="44">
        <v>221112</v>
      </c>
      <c r="AH36" s="15" t="s">
        <v>686</v>
      </c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</row>
    <row r="37" spans="1:46" ht="26.1" customHeight="1" x14ac:dyDescent="0.25">
      <c r="A37" s="39" t="s">
        <v>30</v>
      </c>
      <c r="B37" s="13" t="s">
        <v>260</v>
      </c>
      <c r="C37" s="13">
        <v>34023</v>
      </c>
      <c r="D37" s="13" t="s">
        <v>252</v>
      </c>
      <c r="E37" s="13">
        <v>17824</v>
      </c>
      <c r="F37" s="13" t="s">
        <v>280</v>
      </c>
      <c r="G37" s="13" t="s">
        <v>126</v>
      </c>
      <c r="H37" s="13" t="s">
        <v>128</v>
      </c>
      <c r="I37" s="4">
        <v>2400</v>
      </c>
      <c r="J37" s="4">
        <v>13001</v>
      </c>
      <c r="K37" s="14" t="s">
        <v>36</v>
      </c>
      <c r="L37" s="15" t="s">
        <v>679</v>
      </c>
      <c r="M37" s="68">
        <v>109</v>
      </c>
      <c r="N37" s="61">
        <v>0</v>
      </c>
      <c r="O37" s="65">
        <f t="shared" si="0"/>
        <v>4.9365942028985504E-2</v>
      </c>
      <c r="P37" s="65">
        <f t="shared" si="1"/>
        <v>0</v>
      </c>
      <c r="Q37" s="15">
        <v>11.624808381631476</v>
      </c>
      <c r="R37" s="15">
        <v>0</v>
      </c>
      <c r="S37" s="15">
        <f t="shared" si="2"/>
        <v>-11.624808381631476</v>
      </c>
      <c r="T37" s="15">
        <f t="shared" si="3"/>
        <v>-100</v>
      </c>
      <c r="U37" s="15">
        <v>8.1818557339586206</v>
      </c>
      <c r="V37" s="15">
        <v>0</v>
      </c>
      <c r="W37" s="15">
        <f t="shared" si="4"/>
        <v>-8.1818557339586206</v>
      </c>
      <c r="X37" s="16">
        <f t="shared" si="8"/>
        <v>-100</v>
      </c>
      <c r="Y37" s="13">
        <v>8.629999999999999</v>
      </c>
      <c r="Z37" s="13">
        <v>671.28</v>
      </c>
      <c r="AA37" s="13">
        <v>7.44</v>
      </c>
      <c r="AB37" s="13">
        <v>0</v>
      </c>
      <c r="AC37" s="53">
        <f t="shared" si="5"/>
        <v>0.33563999999999999</v>
      </c>
      <c r="AD37" s="53">
        <f t="shared" si="10"/>
        <v>0</v>
      </c>
      <c r="AE37" s="53">
        <f t="shared" si="6"/>
        <v>-0.33563999999999999</v>
      </c>
      <c r="AF37" s="53">
        <f t="shared" si="7"/>
        <v>-100</v>
      </c>
      <c r="AG37" s="44">
        <v>221112</v>
      </c>
      <c r="AH37" s="15" t="s">
        <v>686</v>
      </c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</row>
    <row r="38" spans="1:46" ht="26.1" customHeight="1" x14ac:dyDescent="0.25">
      <c r="A38" s="39" t="s">
        <v>30</v>
      </c>
      <c r="B38" s="13" t="s">
        <v>260</v>
      </c>
      <c r="C38" s="13">
        <v>34023</v>
      </c>
      <c r="D38" s="13" t="s">
        <v>252</v>
      </c>
      <c r="E38" s="13">
        <v>17824</v>
      </c>
      <c r="F38" s="13" t="s">
        <v>278</v>
      </c>
      <c r="G38" s="13" t="s">
        <v>126</v>
      </c>
      <c r="H38" s="13" t="s">
        <v>127</v>
      </c>
      <c r="I38" s="4">
        <v>2400</v>
      </c>
      <c r="J38" s="4">
        <v>23001</v>
      </c>
      <c r="K38" s="14" t="s">
        <v>36</v>
      </c>
      <c r="L38" s="15" t="s">
        <v>679</v>
      </c>
      <c r="M38" s="68">
        <v>78</v>
      </c>
      <c r="N38" s="61">
        <v>0</v>
      </c>
      <c r="O38" s="65">
        <f t="shared" si="0"/>
        <v>3.5326086956521736E-2</v>
      </c>
      <c r="P38" s="65">
        <f t="shared" si="1"/>
        <v>0</v>
      </c>
      <c r="Q38" s="15">
        <v>9.5002587945206116</v>
      </c>
      <c r="R38" s="15">
        <v>0</v>
      </c>
      <c r="S38" s="15">
        <f t="shared" si="2"/>
        <v>-9.5002587945206116</v>
      </c>
      <c r="T38" s="15">
        <f t="shared" si="3"/>
        <v>-100</v>
      </c>
      <c r="U38" s="15">
        <v>5.0034081519330442</v>
      </c>
      <c r="V38" s="15">
        <v>0</v>
      </c>
      <c r="W38" s="15">
        <f t="shared" si="4"/>
        <v>-5.0034081519330442</v>
      </c>
      <c r="X38" s="16">
        <f t="shared" si="8"/>
        <v>-100</v>
      </c>
      <c r="Y38" s="13">
        <v>7.54</v>
      </c>
      <c r="Z38" s="13">
        <v>1270.18</v>
      </c>
      <c r="AA38" s="13">
        <v>0</v>
      </c>
      <c r="AB38" s="13">
        <v>0</v>
      </c>
      <c r="AC38" s="53">
        <f t="shared" si="5"/>
        <v>0.63509000000000004</v>
      </c>
      <c r="AD38" s="53">
        <f t="shared" si="10"/>
        <v>0</v>
      </c>
      <c r="AE38" s="53">
        <f t="shared" si="6"/>
        <v>-0.63509000000000004</v>
      </c>
      <c r="AF38" s="53">
        <f t="shared" si="7"/>
        <v>-100</v>
      </c>
      <c r="AG38" s="44">
        <v>221112</v>
      </c>
      <c r="AH38" s="15" t="s">
        <v>686</v>
      </c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</row>
    <row r="39" spans="1:46" ht="26.1" customHeight="1" x14ac:dyDescent="0.25">
      <c r="A39" s="39" t="s">
        <v>30</v>
      </c>
      <c r="B39" s="13" t="s">
        <v>260</v>
      </c>
      <c r="C39" s="13">
        <v>34023</v>
      </c>
      <c r="D39" s="13" t="s">
        <v>252</v>
      </c>
      <c r="E39" s="13">
        <v>17824</v>
      </c>
      <c r="F39" s="13" t="s">
        <v>278</v>
      </c>
      <c r="G39" s="13" t="s">
        <v>126</v>
      </c>
      <c r="H39" s="13" t="s">
        <v>127</v>
      </c>
      <c r="I39" s="4">
        <v>2400</v>
      </c>
      <c r="J39" s="4">
        <v>17001</v>
      </c>
      <c r="K39" s="14" t="s">
        <v>36</v>
      </c>
      <c r="L39" s="15" t="s">
        <v>679</v>
      </c>
      <c r="M39" s="68">
        <v>117</v>
      </c>
      <c r="N39" s="61">
        <v>0</v>
      </c>
      <c r="O39" s="65">
        <f t="shared" si="0"/>
        <v>5.2989130434782608E-2</v>
      </c>
      <c r="P39" s="65">
        <f t="shared" si="1"/>
        <v>0</v>
      </c>
      <c r="Q39" s="15">
        <v>14.092481959578372</v>
      </c>
      <c r="R39" s="15">
        <v>0</v>
      </c>
      <c r="S39" s="15">
        <f t="shared" si="2"/>
        <v>-14.092481959578372</v>
      </c>
      <c r="T39" s="15">
        <f t="shared" si="3"/>
        <v>-100</v>
      </c>
      <c r="U39" s="15">
        <v>7.7430361098942013</v>
      </c>
      <c r="V39" s="15">
        <v>0</v>
      </c>
      <c r="W39" s="15">
        <f t="shared" si="4"/>
        <v>-7.7430361098942013</v>
      </c>
      <c r="X39" s="16">
        <f t="shared" si="8"/>
        <v>-100</v>
      </c>
      <c r="Y39" s="13">
        <v>11.16</v>
      </c>
      <c r="Z39" s="13">
        <v>2296.9899999999998</v>
      </c>
      <c r="AA39" s="13">
        <v>18.84</v>
      </c>
      <c r="AB39" s="13">
        <v>0</v>
      </c>
      <c r="AC39" s="53">
        <f t="shared" si="5"/>
        <v>1.1484949999999998</v>
      </c>
      <c r="AD39" s="53">
        <f t="shared" si="10"/>
        <v>0</v>
      </c>
      <c r="AE39" s="53">
        <f t="shared" si="6"/>
        <v>-1.1484949999999998</v>
      </c>
      <c r="AF39" s="53">
        <f t="shared" si="7"/>
        <v>-100</v>
      </c>
      <c r="AG39" s="44">
        <v>221112</v>
      </c>
      <c r="AH39" s="15" t="s">
        <v>686</v>
      </c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</row>
    <row r="40" spans="1:46" ht="26.1" customHeight="1" x14ac:dyDescent="0.25">
      <c r="A40" s="39" t="s">
        <v>30</v>
      </c>
      <c r="B40" s="13" t="s">
        <v>260</v>
      </c>
      <c r="C40" s="13">
        <v>34023</v>
      </c>
      <c r="D40" s="13" t="s">
        <v>252</v>
      </c>
      <c r="E40" s="13">
        <v>17824</v>
      </c>
      <c r="F40" s="13" t="s">
        <v>278</v>
      </c>
      <c r="G40" s="13" t="s">
        <v>126</v>
      </c>
      <c r="H40" s="13" t="s">
        <v>127</v>
      </c>
      <c r="I40" s="4">
        <v>2400</v>
      </c>
      <c r="J40" s="4">
        <v>21001</v>
      </c>
      <c r="K40" s="14" t="s">
        <v>36</v>
      </c>
      <c r="L40" s="15" t="s">
        <v>679</v>
      </c>
      <c r="M40" s="68">
        <v>116</v>
      </c>
      <c r="N40" s="61">
        <v>0</v>
      </c>
      <c r="O40" s="65">
        <f t="shared" ref="O40:O71" si="11">M40/2208</f>
        <v>5.2536231884057968E-2</v>
      </c>
      <c r="P40" s="65">
        <f t="shared" ref="P40:P71" si="12">N40/2208</f>
        <v>0</v>
      </c>
      <c r="Q40" s="15">
        <v>13.486545235397081</v>
      </c>
      <c r="R40" s="15">
        <v>0</v>
      </c>
      <c r="S40" s="15">
        <f t="shared" ref="S40:S71" si="13">R40-Q40</f>
        <v>-13.486545235397081</v>
      </c>
      <c r="T40" s="15">
        <f t="shared" ref="T40:T71" si="14">IFERROR(((R40-Q40)/Q40)*100,"0.00")</f>
        <v>-100</v>
      </c>
      <c r="U40" s="15">
        <v>8.3466701637226866</v>
      </c>
      <c r="V40" s="15">
        <v>0</v>
      </c>
      <c r="W40" s="15">
        <f t="shared" ref="W40:W71" si="15">V40-U40</f>
        <v>-8.3466701637226866</v>
      </c>
      <c r="X40" s="16">
        <f t="shared" si="8"/>
        <v>-100</v>
      </c>
      <c r="Y40" s="13">
        <v>10.34</v>
      </c>
      <c r="Z40" s="13">
        <v>2903.75</v>
      </c>
      <c r="AA40" s="13">
        <v>6.3</v>
      </c>
      <c r="AB40" s="13">
        <v>0</v>
      </c>
      <c r="AC40" s="53">
        <f t="shared" ref="AC40:AC71" si="16">Z40/2000</f>
        <v>1.451875</v>
      </c>
      <c r="AD40" s="53">
        <f t="shared" si="10"/>
        <v>0</v>
      </c>
      <c r="AE40" s="53">
        <f t="shared" ref="AE40:AE71" si="17">AD40-AC40</f>
        <v>-1.451875</v>
      </c>
      <c r="AF40" s="53">
        <f t="shared" ref="AF40:AF71" si="18">IFERROR(((AD40-AC40)/AC40)*100,"0.00")</f>
        <v>-100</v>
      </c>
      <c r="AG40" s="44">
        <v>221112</v>
      </c>
      <c r="AH40" s="15" t="s">
        <v>686</v>
      </c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</row>
    <row r="41" spans="1:46" ht="26.1" customHeight="1" x14ac:dyDescent="0.25">
      <c r="A41" s="39" t="s">
        <v>30</v>
      </c>
      <c r="B41" s="13" t="s">
        <v>260</v>
      </c>
      <c r="C41" s="13">
        <v>34023</v>
      </c>
      <c r="D41" s="13" t="s">
        <v>252</v>
      </c>
      <c r="E41" s="13">
        <v>17824</v>
      </c>
      <c r="F41" s="13" t="s">
        <v>278</v>
      </c>
      <c r="G41" s="13" t="s">
        <v>126</v>
      </c>
      <c r="H41" s="13" t="s">
        <v>127</v>
      </c>
      <c r="I41" s="4">
        <v>2400</v>
      </c>
      <c r="J41" s="4">
        <v>19001</v>
      </c>
      <c r="K41" s="14" t="s">
        <v>36</v>
      </c>
      <c r="L41" s="15" t="s">
        <v>679</v>
      </c>
      <c r="M41" s="68">
        <v>125</v>
      </c>
      <c r="N41" s="61">
        <v>0</v>
      </c>
      <c r="O41" s="65">
        <f t="shared" si="11"/>
        <v>5.6612318840579712E-2</v>
      </c>
      <c r="P41" s="65">
        <f t="shared" si="12"/>
        <v>0</v>
      </c>
      <c r="Q41" s="15">
        <v>15.126529174182398</v>
      </c>
      <c r="R41" s="15">
        <v>0</v>
      </c>
      <c r="S41" s="15">
        <f t="shared" si="13"/>
        <v>-15.126529174182398</v>
      </c>
      <c r="T41" s="15">
        <f t="shared" si="14"/>
        <v>-100</v>
      </c>
      <c r="U41" s="15">
        <v>8.410189542847279</v>
      </c>
      <c r="V41" s="15">
        <v>0</v>
      </c>
      <c r="W41" s="15">
        <f t="shared" si="15"/>
        <v>-8.410189542847279</v>
      </c>
      <c r="X41" s="16">
        <f t="shared" si="8"/>
        <v>-100</v>
      </c>
      <c r="Y41" s="13">
        <v>11.82</v>
      </c>
      <c r="Z41" s="13">
        <v>3090.82</v>
      </c>
      <c r="AA41" s="13">
        <v>8.4700000000000006</v>
      </c>
      <c r="AB41" s="13">
        <v>0</v>
      </c>
      <c r="AC41" s="53">
        <f t="shared" si="16"/>
        <v>1.5454100000000002</v>
      </c>
      <c r="AD41" s="53">
        <f t="shared" si="10"/>
        <v>0</v>
      </c>
      <c r="AE41" s="53">
        <f t="shared" si="17"/>
        <v>-1.5454100000000002</v>
      </c>
      <c r="AF41" s="53">
        <f t="shared" si="18"/>
        <v>-100</v>
      </c>
      <c r="AG41" s="44">
        <v>221112</v>
      </c>
      <c r="AH41" s="15" t="s">
        <v>686</v>
      </c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</row>
    <row r="42" spans="1:46" ht="26.1" customHeight="1" x14ac:dyDescent="0.25">
      <c r="A42" s="39" t="s">
        <v>44</v>
      </c>
      <c r="B42" s="13" t="s">
        <v>260</v>
      </c>
      <c r="C42" s="13">
        <v>34023</v>
      </c>
      <c r="D42" s="13" t="s">
        <v>252</v>
      </c>
      <c r="E42" s="13">
        <v>18061</v>
      </c>
      <c r="F42" s="13" t="s">
        <v>271</v>
      </c>
      <c r="G42" s="13" t="s">
        <v>130</v>
      </c>
      <c r="H42" s="13" t="s">
        <v>131</v>
      </c>
      <c r="I42" s="4">
        <v>50799</v>
      </c>
      <c r="J42" s="4">
        <v>3001</v>
      </c>
      <c r="K42" s="14" t="s">
        <v>36</v>
      </c>
      <c r="L42" s="15" t="s">
        <v>679</v>
      </c>
      <c r="M42" s="68">
        <v>636.86</v>
      </c>
      <c r="N42" s="61">
        <v>303.63</v>
      </c>
      <c r="O42" s="65">
        <f t="shared" si="11"/>
        <v>0.28843297101449278</v>
      </c>
      <c r="P42" s="65">
        <f t="shared" si="12"/>
        <v>0.13751358695652174</v>
      </c>
      <c r="Q42" s="15">
        <v>9.5059441710318797</v>
      </c>
      <c r="R42" s="15">
        <v>12.25322764</v>
      </c>
      <c r="S42" s="15">
        <f t="shared" si="13"/>
        <v>2.7472834689681207</v>
      </c>
      <c r="T42" s="15">
        <f t="shared" si="14"/>
        <v>28.900690131761003</v>
      </c>
      <c r="U42" s="15">
        <v>6.9552681468616306</v>
      </c>
      <c r="V42" s="15">
        <v>9.266703734</v>
      </c>
      <c r="W42" s="15">
        <f t="shared" si="15"/>
        <v>2.3114355871383694</v>
      </c>
      <c r="X42" s="16">
        <f t="shared" si="8"/>
        <v>33.232875258466343</v>
      </c>
      <c r="Y42" s="13">
        <v>9.42</v>
      </c>
      <c r="Z42" s="13">
        <v>150.97999999999999</v>
      </c>
      <c r="AA42" s="13">
        <v>8.8000000000000007</v>
      </c>
      <c r="AB42" s="13">
        <v>0</v>
      </c>
      <c r="AC42" s="53">
        <f t="shared" si="16"/>
        <v>7.5490000000000002E-2</v>
      </c>
      <c r="AD42" s="53">
        <f t="shared" si="10"/>
        <v>0.10057749753261624</v>
      </c>
      <c r="AE42" s="53">
        <f t="shared" si="17"/>
        <v>2.5087497532616243E-2</v>
      </c>
      <c r="AF42" s="53">
        <f t="shared" si="18"/>
        <v>33.232875258466343</v>
      </c>
      <c r="AG42" s="44">
        <v>221112</v>
      </c>
      <c r="AH42" s="15" t="s">
        <v>683</v>
      </c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</row>
    <row r="43" spans="1:46" ht="26.1" customHeight="1" x14ac:dyDescent="0.25">
      <c r="A43" s="39" t="s">
        <v>44</v>
      </c>
      <c r="B43" s="13" t="s">
        <v>260</v>
      </c>
      <c r="C43" s="13">
        <v>34023</v>
      </c>
      <c r="D43" s="13" t="s">
        <v>252</v>
      </c>
      <c r="E43" s="13">
        <v>18061</v>
      </c>
      <c r="F43" s="13" t="s">
        <v>271</v>
      </c>
      <c r="G43" s="13" t="s">
        <v>130</v>
      </c>
      <c r="H43" s="13" t="s">
        <v>131</v>
      </c>
      <c r="I43" s="4">
        <v>50799</v>
      </c>
      <c r="J43" s="4">
        <v>1001</v>
      </c>
      <c r="K43" s="14" t="s">
        <v>36</v>
      </c>
      <c r="L43" s="15" t="s">
        <v>679</v>
      </c>
      <c r="M43" s="68">
        <v>669.05</v>
      </c>
      <c r="N43" s="61">
        <v>326.82</v>
      </c>
      <c r="O43" s="65">
        <f t="shared" si="11"/>
        <v>0.30301177536231882</v>
      </c>
      <c r="P43" s="65">
        <f t="shared" si="12"/>
        <v>0.14801630434782609</v>
      </c>
      <c r="Q43" s="15">
        <v>9.8816541747642397</v>
      </c>
      <c r="R43" s="15">
        <v>12.498077800000001</v>
      </c>
      <c r="S43" s="15">
        <f t="shared" si="13"/>
        <v>2.6164236252357611</v>
      </c>
      <c r="T43" s="15">
        <f t="shared" si="14"/>
        <v>26.477587446012645</v>
      </c>
      <c r="U43" s="15">
        <v>7.3455863244545192</v>
      </c>
      <c r="V43" s="15">
        <v>9.5970511209999998</v>
      </c>
      <c r="W43" s="15">
        <f t="shared" si="15"/>
        <v>2.2514647965454806</v>
      </c>
      <c r="X43" s="16">
        <f t="shared" si="8"/>
        <v>30.650579778091082</v>
      </c>
      <c r="Y43" s="13">
        <v>9.76</v>
      </c>
      <c r="Z43" s="13">
        <v>156.63999999999999</v>
      </c>
      <c r="AA43" s="13">
        <v>9.0500000000000007</v>
      </c>
      <c r="AB43" s="13">
        <v>0</v>
      </c>
      <c r="AC43" s="53">
        <f t="shared" si="16"/>
        <v>7.8319999999999987E-2</v>
      </c>
      <c r="AD43" s="53">
        <f t="shared" si="10"/>
        <v>0.10232553408220091</v>
      </c>
      <c r="AE43" s="53">
        <f t="shared" si="17"/>
        <v>2.4005534082200922E-2</v>
      </c>
      <c r="AF43" s="53">
        <f t="shared" si="18"/>
        <v>30.650579778091071</v>
      </c>
      <c r="AG43" s="44">
        <v>221112</v>
      </c>
      <c r="AH43" s="15" t="s">
        <v>683</v>
      </c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</row>
    <row r="44" spans="1:46" ht="26.1" customHeight="1" x14ac:dyDescent="0.25">
      <c r="A44" s="39" t="s">
        <v>31</v>
      </c>
      <c r="B44" s="13" t="s">
        <v>31</v>
      </c>
      <c r="C44" s="13">
        <v>34013</v>
      </c>
      <c r="D44" s="13" t="s">
        <v>252</v>
      </c>
      <c r="E44" s="13">
        <v>7627</v>
      </c>
      <c r="F44" s="13" t="s">
        <v>271</v>
      </c>
      <c r="G44" s="13" t="s">
        <v>132</v>
      </c>
      <c r="H44" s="13" t="s">
        <v>133</v>
      </c>
      <c r="I44" s="4">
        <v>2401</v>
      </c>
      <c r="J44" s="4">
        <v>35001</v>
      </c>
      <c r="K44" s="14" t="s">
        <v>36</v>
      </c>
      <c r="L44" s="15" t="s">
        <v>679</v>
      </c>
      <c r="M44" s="68">
        <v>156.80000000000001</v>
      </c>
      <c r="N44" s="61">
        <v>218.06</v>
      </c>
      <c r="O44" s="65">
        <f t="shared" si="11"/>
        <v>7.101449275362319E-2</v>
      </c>
      <c r="P44" s="65">
        <f t="shared" si="12"/>
        <v>9.8759057971014488E-2</v>
      </c>
      <c r="Q44" s="15">
        <v>7.1786165121301657</v>
      </c>
      <c r="R44" s="15">
        <v>0</v>
      </c>
      <c r="S44" s="15">
        <f t="shared" si="13"/>
        <v>-7.1786165121301657</v>
      </c>
      <c r="T44" s="15">
        <f t="shared" si="14"/>
        <v>-100</v>
      </c>
      <c r="U44" s="15">
        <v>3.5546043850778077</v>
      </c>
      <c r="V44" s="15">
        <v>0</v>
      </c>
      <c r="W44" s="15">
        <f t="shared" si="15"/>
        <v>-3.5546043850778077</v>
      </c>
      <c r="X44" s="16">
        <f t="shared" si="8"/>
        <v>-100</v>
      </c>
      <c r="Y44" s="13">
        <v>7.17</v>
      </c>
      <c r="Z44" s="13">
        <v>297.27</v>
      </c>
      <c r="AA44" s="13">
        <v>5.38</v>
      </c>
      <c r="AB44" s="13">
        <v>0</v>
      </c>
      <c r="AC44" s="53">
        <f t="shared" si="16"/>
        <v>0.14863499999999999</v>
      </c>
      <c r="AD44" s="53">
        <f t="shared" si="10"/>
        <v>0</v>
      </c>
      <c r="AE44" s="53">
        <f t="shared" si="17"/>
        <v>-0.14863499999999999</v>
      </c>
      <c r="AF44" s="53">
        <f t="shared" si="18"/>
        <v>-100</v>
      </c>
      <c r="AG44" s="44">
        <v>221112</v>
      </c>
      <c r="AH44" s="15" t="s">
        <v>686</v>
      </c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</row>
    <row r="45" spans="1:46" ht="26.1" customHeight="1" x14ac:dyDescent="0.25">
      <c r="A45" s="39" t="s">
        <v>31</v>
      </c>
      <c r="B45" s="13" t="s">
        <v>31</v>
      </c>
      <c r="C45" s="13">
        <v>34013</v>
      </c>
      <c r="D45" s="13" t="s">
        <v>252</v>
      </c>
      <c r="E45" s="13">
        <v>7627</v>
      </c>
      <c r="F45" s="13" t="s">
        <v>280</v>
      </c>
      <c r="G45" s="13" t="s">
        <v>132</v>
      </c>
      <c r="H45" s="13" t="s">
        <v>134</v>
      </c>
      <c r="I45" s="4">
        <v>2401</v>
      </c>
      <c r="J45" s="4">
        <v>10001</v>
      </c>
      <c r="K45" s="14" t="s">
        <v>36</v>
      </c>
      <c r="L45" s="15" t="s">
        <v>679</v>
      </c>
      <c r="M45" s="68">
        <v>148</v>
      </c>
      <c r="N45" s="61">
        <v>0</v>
      </c>
      <c r="O45" s="65">
        <f t="shared" si="11"/>
        <v>6.7028985507246383E-2</v>
      </c>
      <c r="P45" s="65">
        <f t="shared" si="12"/>
        <v>0</v>
      </c>
      <c r="Q45" s="15">
        <v>29.87733689295673</v>
      </c>
      <c r="R45" s="15">
        <v>0</v>
      </c>
      <c r="S45" s="15">
        <f t="shared" si="13"/>
        <v>-29.87733689295673</v>
      </c>
      <c r="T45" s="15">
        <f t="shared" si="14"/>
        <v>-100</v>
      </c>
      <c r="U45" s="15">
        <v>12.256056059108595</v>
      </c>
      <c r="V45" s="15">
        <v>0</v>
      </c>
      <c r="W45" s="15">
        <f t="shared" si="15"/>
        <v>-12.256056059108595</v>
      </c>
      <c r="X45" s="16">
        <f t="shared" si="8"/>
        <v>-100</v>
      </c>
      <c r="Y45" s="13">
        <v>29.89</v>
      </c>
      <c r="Z45" s="13">
        <v>1226.79</v>
      </c>
      <c r="AA45" s="13">
        <v>16.64</v>
      </c>
      <c r="AB45" s="13">
        <v>0</v>
      </c>
      <c r="AC45" s="53">
        <f t="shared" si="16"/>
        <v>0.61339500000000002</v>
      </c>
      <c r="AD45" s="53">
        <f t="shared" si="10"/>
        <v>0</v>
      </c>
      <c r="AE45" s="53">
        <f t="shared" si="17"/>
        <v>-0.61339500000000002</v>
      </c>
      <c r="AF45" s="53">
        <f t="shared" si="18"/>
        <v>-100</v>
      </c>
      <c r="AG45" s="44">
        <v>221112</v>
      </c>
      <c r="AH45" s="15" t="s">
        <v>686</v>
      </c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</row>
    <row r="46" spans="1:46" ht="26.1" customHeight="1" x14ac:dyDescent="0.25">
      <c r="A46" s="39" t="s">
        <v>31</v>
      </c>
      <c r="B46" s="13" t="s">
        <v>31</v>
      </c>
      <c r="C46" s="13">
        <v>34013</v>
      </c>
      <c r="D46" s="13" t="s">
        <v>252</v>
      </c>
      <c r="E46" s="13">
        <v>7627</v>
      </c>
      <c r="F46" s="13" t="s">
        <v>280</v>
      </c>
      <c r="G46" s="13" t="s">
        <v>132</v>
      </c>
      <c r="H46" s="13" t="s">
        <v>134</v>
      </c>
      <c r="I46" s="4">
        <v>2401</v>
      </c>
      <c r="J46" s="4">
        <v>12001</v>
      </c>
      <c r="K46" s="14" t="s">
        <v>36</v>
      </c>
      <c r="L46" s="15" t="s">
        <v>679</v>
      </c>
      <c r="M46" s="68">
        <v>153</v>
      </c>
      <c r="N46" s="61">
        <v>0</v>
      </c>
      <c r="O46" s="65">
        <f t="shared" si="11"/>
        <v>6.9293478260869568E-2</v>
      </c>
      <c r="P46" s="65">
        <f t="shared" si="12"/>
        <v>0</v>
      </c>
      <c r="Q46" s="15">
        <v>32.178329282929923</v>
      </c>
      <c r="R46" s="15">
        <v>0</v>
      </c>
      <c r="S46" s="15">
        <f t="shared" si="13"/>
        <v>-32.178329282929923</v>
      </c>
      <c r="T46" s="15">
        <f t="shared" si="14"/>
        <v>-100</v>
      </c>
      <c r="U46" s="15">
        <v>12.907365630861211</v>
      </c>
      <c r="V46" s="15">
        <v>0</v>
      </c>
      <c r="W46" s="15">
        <f t="shared" si="15"/>
        <v>-12.907365630861211</v>
      </c>
      <c r="X46" s="16">
        <f t="shared" si="8"/>
        <v>-100</v>
      </c>
      <c r="Y46" s="13">
        <v>32.269999999999996</v>
      </c>
      <c r="Z46" s="13">
        <v>1284.75</v>
      </c>
      <c r="AA46" s="13">
        <v>18.73</v>
      </c>
      <c r="AB46" s="13">
        <v>0</v>
      </c>
      <c r="AC46" s="53">
        <f t="shared" si="16"/>
        <v>0.64237500000000003</v>
      </c>
      <c r="AD46" s="53">
        <f t="shared" si="10"/>
        <v>0</v>
      </c>
      <c r="AE46" s="53">
        <f t="shared" si="17"/>
        <v>-0.64237500000000003</v>
      </c>
      <c r="AF46" s="53">
        <f t="shared" si="18"/>
        <v>-100</v>
      </c>
      <c r="AG46" s="44">
        <v>221112</v>
      </c>
      <c r="AH46" s="15" t="s">
        <v>686</v>
      </c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</row>
    <row r="47" spans="1:46" ht="26.1" customHeight="1" x14ac:dyDescent="0.25">
      <c r="A47" s="39" t="s">
        <v>31</v>
      </c>
      <c r="B47" s="13" t="s">
        <v>31</v>
      </c>
      <c r="C47" s="13">
        <v>34013</v>
      </c>
      <c r="D47" s="13" t="s">
        <v>252</v>
      </c>
      <c r="E47" s="13">
        <v>7627</v>
      </c>
      <c r="F47" s="13" t="s">
        <v>280</v>
      </c>
      <c r="G47" s="13" t="s">
        <v>132</v>
      </c>
      <c r="H47" s="13" t="s">
        <v>134</v>
      </c>
      <c r="I47" s="4">
        <v>2401</v>
      </c>
      <c r="J47" s="4">
        <v>4001</v>
      </c>
      <c r="K47" s="14" t="s">
        <v>36</v>
      </c>
      <c r="L47" s="15" t="s">
        <v>679</v>
      </c>
      <c r="M47" s="68">
        <v>159</v>
      </c>
      <c r="N47" s="61">
        <v>0</v>
      </c>
      <c r="O47" s="65">
        <f t="shared" si="11"/>
        <v>7.2010869565217392E-2</v>
      </c>
      <c r="P47" s="65">
        <f t="shared" si="12"/>
        <v>0</v>
      </c>
      <c r="Q47" s="15">
        <v>29.437753542748208</v>
      </c>
      <c r="R47" s="15">
        <v>0</v>
      </c>
      <c r="S47" s="15">
        <f t="shared" si="13"/>
        <v>-29.437753542748208</v>
      </c>
      <c r="T47" s="15">
        <f t="shared" si="14"/>
        <v>-100</v>
      </c>
      <c r="U47" s="15">
        <v>12.955037704712161</v>
      </c>
      <c r="V47" s="15">
        <v>0</v>
      </c>
      <c r="W47" s="15">
        <f t="shared" si="15"/>
        <v>-12.955037704712161</v>
      </c>
      <c r="X47" s="16">
        <f t="shared" si="8"/>
        <v>-100</v>
      </c>
      <c r="Y47" s="13">
        <v>29.259999999999998</v>
      </c>
      <c r="Z47" s="13">
        <v>1303.3600000000001</v>
      </c>
      <c r="AA47" s="13">
        <v>19.73</v>
      </c>
      <c r="AB47" s="13">
        <v>0</v>
      </c>
      <c r="AC47" s="53">
        <f t="shared" si="16"/>
        <v>0.65168000000000004</v>
      </c>
      <c r="AD47" s="53">
        <f t="shared" si="10"/>
        <v>0</v>
      </c>
      <c r="AE47" s="53">
        <f t="shared" si="17"/>
        <v>-0.65168000000000004</v>
      </c>
      <c r="AF47" s="53">
        <f t="shared" si="18"/>
        <v>-100</v>
      </c>
      <c r="AG47" s="44">
        <v>221112</v>
      </c>
      <c r="AH47" s="15" t="s">
        <v>686</v>
      </c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</row>
    <row r="48" spans="1:46" ht="26.1" customHeight="1" x14ac:dyDescent="0.25">
      <c r="A48" s="39" t="s">
        <v>31</v>
      </c>
      <c r="B48" s="13" t="s">
        <v>31</v>
      </c>
      <c r="C48" s="13">
        <v>34013</v>
      </c>
      <c r="D48" s="13" t="s">
        <v>252</v>
      </c>
      <c r="E48" s="13">
        <v>7627</v>
      </c>
      <c r="F48" s="13" t="s">
        <v>280</v>
      </c>
      <c r="G48" s="13" t="s">
        <v>132</v>
      </c>
      <c r="H48" s="13" t="s">
        <v>134</v>
      </c>
      <c r="I48" s="4">
        <v>2401</v>
      </c>
      <c r="J48" s="4">
        <v>2001</v>
      </c>
      <c r="K48" s="14" t="s">
        <v>36</v>
      </c>
      <c r="L48" s="15" t="s">
        <v>679</v>
      </c>
      <c r="M48" s="68">
        <v>156</v>
      </c>
      <c r="N48" s="61">
        <v>0</v>
      </c>
      <c r="O48" s="65">
        <f t="shared" si="11"/>
        <v>7.0652173913043473E-2</v>
      </c>
      <c r="P48" s="65">
        <f t="shared" si="12"/>
        <v>0</v>
      </c>
      <c r="Q48" s="15">
        <v>35.026062650883418</v>
      </c>
      <c r="R48" s="15">
        <v>0</v>
      </c>
      <c r="S48" s="15">
        <f t="shared" si="13"/>
        <v>-35.026062650883418</v>
      </c>
      <c r="T48" s="15">
        <f t="shared" si="14"/>
        <v>-100</v>
      </c>
      <c r="U48" s="15">
        <v>14.054122239552544</v>
      </c>
      <c r="V48" s="15">
        <v>0</v>
      </c>
      <c r="W48" s="15">
        <f t="shared" si="15"/>
        <v>-14.054122239552544</v>
      </c>
      <c r="X48" s="16">
        <f t="shared" si="8"/>
        <v>-100</v>
      </c>
      <c r="Y48" s="13">
        <v>35.24</v>
      </c>
      <c r="Z48" s="13">
        <v>1446.8600000000001</v>
      </c>
      <c r="AA48" s="13">
        <v>22.92</v>
      </c>
      <c r="AB48" s="13">
        <v>0</v>
      </c>
      <c r="AC48" s="53">
        <f t="shared" si="16"/>
        <v>0.72343000000000002</v>
      </c>
      <c r="AD48" s="53">
        <f t="shared" si="10"/>
        <v>0</v>
      </c>
      <c r="AE48" s="53">
        <f t="shared" si="17"/>
        <v>-0.72343000000000002</v>
      </c>
      <c r="AF48" s="53">
        <f t="shared" si="18"/>
        <v>-100</v>
      </c>
      <c r="AG48" s="44">
        <v>221112</v>
      </c>
      <c r="AH48" s="15" t="s">
        <v>686</v>
      </c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</row>
    <row r="49" spans="1:46" ht="26.1" customHeight="1" x14ac:dyDescent="0.25">
      <c r="A49" s="39" t="s">
        <v>31</v>
      </c>
      <c r="B49" s="13" t="s">
        <v>31</v>
      </c>
      <c r="C49" s="13">
        <v>34013</v>
      </c>
      <c r="D49" s="13" t="s">
        <v>252</v>
      </c>
      <c r="E49" s="13">
        <v>7627</v>
      </c>
      <c r="F49" s="13" t="s">
        <v>278</v>
      </c>
      <c r="G49" s="13" t="s">
        <v>132</v>
      </c>
      <c r="H49" s="13" t="s">
        <v>136</v>
      </c>
      <c r="I49" s="4">
        <v>2401</v>
      </c>
      <c r="J49" s="4">
        <v>20001</v>
      </c>
      <c r="K49" s="14" t="s">
        <v>36</v>
      </c>
      <c r="L49" s="15" t="s">
        <v>679</v>
      </c>
      <c r="M49" s="68">
        <v>130</v>
      </c>
      <c r="N49" s="61">
        <v>0</v>
      </c>
      <c r="O49" s="65">
        <f t="shared" si="11"/>
        <v>5.8876811594202896E-2</v>
      </c>
      <c r="P49" s="65">
        <f t="shared" si="12"/>
        <v>0</v>
      </c>
      <c r="Q49" s="15">
        <v>30.173098444004104</v>
      </c>
      <c r="R49" s="15">
        <v>0</v>
      </c>
      <c r="S49" s="15">
        <f t="shared" si="13"/>
        <v>-30.173098444004104</v>
      </c>
      <c r="T49" s="15">
        <f t="shared" si="14"/>
        <v>-100</v>
      </c>
      <c r="U49" s="15">
        <v>14.962525248003731</v>
      </c>
      <c r="V49" s="15">
        <v>0</v>
      </c>
      <c r="W49" s="15">
        <f t="shared" si="15"/>
        <v>-14.962525248003731</v>
      </c>
      <c r="X49" s="16">
        <f t="shared" si="8"/>
        <v>-100</v>
      </c>
      <c r="Y49" s="13">
        <v>19.39</v>
      </c>
      <c r="Z49" s="13">
        <v>1209.8699999999999</v>
      </c>
      <c r="AA49" s="13">
        <v>11.61</v>
      </c>
      <c r="AB49" s="13">
        <v>0</v>
      </c>
      <c r="AC49" s="53">
        <f t="shared" si="16"/>
        <v>0.604935</v>
      </c>
      <c r="AD49" s="53">
        <f t="shared" si="10"/>
        <v>0</v>
      </c>
      <c r="AE49" s="53">
        <f t="shared" si="17"/>
        <v>-0.604935</v>
      </c>
      <c r="AF49" s="53">
        <f t="shared" si="18"/>
        <v>-100</v>
      </c>
      <c r="AG49" s="44">
        <v>221112</v>
      </c>
      <c r="AH49" s="15" t="s">
        <v>686</v>
      </c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</row>
    <row r="50" spans="1:46" ht="26.1" customHeight="1" x14ac:dyDescent="0.25">
      <c r="A50" s="39" t="s">
        <v>31</v>
      </c>
      <c r="B50" s="13" t="s">
        <v>31</v>
      </c>
      <c r="C50" s="13">
        <v>34013</v>
      </c>
      <c r="D50" s="13" t="s">
        <v>252</v>
      </c>
      <c r="E50" s="13">
        <v>7627</v>
      </c>
      <c r="F50" s="13" t="s">
        <v>278</v>
      </c>
      <c r="G50" s="13" t="s">
        <v>132</v>
      </c>
      <c r="H50" s="13" t="s">
        <v>136</v>
      </c>
      <c r="I50" s="4">
        <v>2401</v>
      </c>
      <c r="J50" s="4">
        <v>14001</v>
      </c>
      <c r="K50" s="14" t="s">
        <v>36</v>
      </c>
      <c r="L50" s="15" t="s">
        <v>679</v>
      </c>
      <c r="M50" s="68">
        <v>124</v>
      </c>
      <c r="N50" s="61">
        <v>0</v>
      </c>
      <c r="O50" s="65">
        <f t="shared" si="11"/>
        <v>5.6159420289855072E-2</v>
      </c>
      <c r="P50" s="65">
        <f t="shared" si="12"/>
        <v>0</v>
      </c>
      <c r="Q50" s="15">
        <v>41.121124068308177</v>
      </c>
      <c r="R50" s="15">
        <v>0</v>
      </c>
      <c r="S50" s="15">
        <f t="shared" si="13"/>
        <v>-41.121124068308177</v>
      </c>
      <c r="T50" s="15">
        <f t="shared" si="14"/>
        <v>-100</v>
      </c>
      <c r="U50" s="15">
        <v>17.05857233145376</v>
      </c>
      <c r="V50" s="15">
        <v>0</v>
      </c>
      <c r="W50" s="15">
        <f t="shared" si="15"/>
        <v>-17.05857233145376</v>
      </c>
      <c r="X50" s="16">
        <f t="shared" si="8"/>
        <v>-100</v>
      </c>
      <c r="Y50" s="13">
        <v>26.97</v>
      </c>
      <c r="Z50" s="13">
        <v>1350.74</v>
      </c>
      <c r="AA50" s="13">
        <v>14.5</v>
      </c>
      <c r="AB50" s="13">
        <v>0</v>
      </c>
      <c r="AC50" s="53">
        <f t="shared" si="16"/>
        <v>0.67537000000000003</v>
      </c>
      <c r="AD50" s="53">
        <f t="shared" si="10"/>
        <v>0</v>
      </c>
      <c r="AE50" s="53">
        <f t="shared" si="17"/>
        <v>-0.67537000000000003</v>
      </c>
      <c r="AF50" s="53">
        <f t="shared" si="18"/>
        <v>-100</v>
      </c>
      <c r="AG50" s="44">
        <v>221112</v>
      </c>
      <c r="AH50" s="15" t="s">
        <v>686</v>
      </c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</row>
    <row r="51" spans="1:46" ht="26.1" customHeight="1" x14ac:dyDescent="0.25">
      <c r="A51" s="39" t="s">
        <v>31</v>
      </c>
      <c r="B51" s="13" t="s">
        <v>31</v>
      </c>
      <c r="C51" s="13">
        <v>34013</v>
      </c>
      <c r="D51" s="13" t="s">
        <v>252</v>
      </c>
      <c r="E51" s="13">
        <v>7627</v>
      </c>
      <c r="F51" s="13" t="s">
        <v>278</v>
      </c>
      <c r="G51" s="13" t="s">
        <v>132</v>
      </c>
      <c r="H51" s="13" t="s">
        <v>136</v>
      </c>
      <c r="I51" s="4">
        <v>2401</v>
      </c>
      <c r="J51" s="4">
        <v>16001</v>
      </c>
      <c r="K51" s="14" t="s">
        <v>36</v>
      </c>
      <c r="L51" s="15" t="s">
        <v>679</v>
      </c>
      <c r="M51" s="68">
        <v>123</v>
      </c>
      <c r="N51" s="61">
        <v>0</v>
      </c>
      <c r="O51" s="65">
        <f t="shared" si="11"/>
        <v>5.5706521739130432E-2</v>
      </c>
      <c r="P51" s="65">
        <f t="shared" si="12"/>
        <v>0</v>
      </c>
      <c r="Q51" s="15">
        <v>39.738255813297421</v>
      </c>
      <c r="R51" s="15">
        <v>0</v>
      </c>
      <c r="S51" s="15">
        <f t="shared" si="13"/>
        <v>-39.738255813297421</v>
      </c>
      <c r="T51" s="15">
        <f t="shared" si="14"/>
        <v>-100</v>
      </c>
      <c r="U51" s="15">
        <v>17.004273428306764</v>
      </c>
      <c r="V51" s="15">
        <v>0</v>
      </c>
      <c r="W51" s="15">
        <f t="shared" si="15"/>
        <v>-17.004273428306764</v>
      </c>
      <c r="X51" s="16">
        <f t="shared" si="8"/>
        <v>-100</v>
      </c>
      <c r="Y51" s="13">
        <v>26.04</v>
      </c>
      <c r="Z51" s="13">
        <v>1372.8</v>
      </c>
      <c r="AA51" s="13">
        <v>15.55</v>
      </c>
      <c r="AB51" s="13">
        <v>0</v>
      </c>
      <c r="AC51" s="53">
        <f t="shared" si="16"/>
        <v>0.68640000000000001</v>
      </c>
      <c r="AD51" s="53">
        <f t="shared" si="10"/>
        <v>0</v>
      </c>
      <c r="AE51" s="53">
        <f t="shared" si="17"/>
        <v>-0.68640000000000001</v>
      </c>
      <c r="AF51" s="53">
        <f t="shared" si="18"/>
        <v>-100</v>
      </c>
      <c r="AG51" s="44">
        <v>221112</v>
      </c>
      <c r="AH51" s="15" t="s">
        <v>686</v>
      </c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</row>
    <row r="52" spans="1:46" ht="26.1" customHeight="1" x14ac:dyDescent="0.25">
      <c r="A52" s="39" t="s">
        <v>31</v>
      </c>
      <c r="B52" s="13" t="s">
        <v>31</v>
      </c>
      <c r="C52" s="13">
        <v>34013</v>
      </c>
      <c r="D52" s="13" t="s">
        <v>252</v>
      </c>
      <c r="E52" s="13">
        <v>7627</v>
      </c>
      <c r="F52" s="13" t="s">
        <v>278</v>
      </c>
      <c r="G52" s="13" t="s">
        <v>132</v>
      </c>
      <c r="H52" s="13" t="s">
        <v>136</v>
      </c>
      <c r="I52" s="4">
        <v>2401</v>
      </c>
      <c r="J52" s="4">
        <v>18001</v>
      </c>
      <c r="K52" s="14" t="s">
        <v>36</v>
      </c>
      <c r="L52" s="15" t="s">
        <v>679</v>
      </c>
      <c r="M52" s="68">
        <v>136</v>
      </c>
      <c r="N52" s="61">
        <v>0</v>
      </c>
      <c r="O52" s="65">
        <f t="shared" si="11"/>
        <v>6.1594202898550728E-2</v>
      </c>
      <c r="P52" s="65">
        <f t="shared" si="12"/>
        <v>0</v>
      </c>
      <c r="Q52" s="15">
        <v>39.79937808353607</v>
      </c>
      <c r="R52" s="15">
        <v>0</v>
      </c>
      <c r="S52" s="15">
        <f t="shared" si="13"/>
        <v>-39.79937808353607</v>
      </c>
      <c r="T52" s="15">
        <f t="shared" si="14"/>
        <v>-100</v>
      </c>
      <c r="U52" s="15">
        <v>17.906828437230608</v>
      </c>
      <c r="V52" s="15">
        <v>0</v>
      </c>
      <c r="W52" s="15">
        <f t="shared" si="15"/>
        <v>-17.906828437230608</v>
      </c>
      <c r="X52" s="16">
        <f t="shared" si="8"/>
        <v>-100</v>
      </c>
      <c r="Y52" s="13">
        <v>25.799999999999997</v>
      </c>
      <c r="Z52" s="13">
        <v>1460.03</v>
      </c>
      <c r="AA52" s="13">
        <v>16.25</v>
      </c>
      <c r="AB52" s="13">
        <v>0</v>
      </c>
      <c r="AC52" s="53">
        <f t="shared" si="16"/>
        <v>0.73001499999999997</v>
      </c>
      <c r="AD52" s="53">
        <f t="shared" si="10"/>
        <v>0</v>
      </c>
      <c r="AE52" s="53">
        <f t="shared" si="17"/>
        <v>-0.73001499999999997</v>
      </c>
      <c r="AF52" s="53">
        <f t="shared" si="18"/>
        <v>-100</v>
      </c>
      <c r="AG52" s="44">
        <v>221112</v>
      </c>
      <c r="AH52" s="15" t="s">
        <v>686</v>
      </c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</row>
    <row r="53" spans="1:46" ht="26.1" customHeight="1" x14ac:dyDescent="0.25">
      <c r="A53" s="40" t="s">
        <v>31</v>
      </c>
      <c r="B53" s="13" t="s">
        <v>31</v>
      </c>
      <c r="C53" s="13">
        <v>34013</v>
      </c>
      <c r="D53" s="13" t="s">
        <v>252</v>
      </c>
      <c r="E53" s="13">
        <v>7627</v>
      </c>
      <c r="F53" s="13" t="s">
        <v>352</v>
      </c>
      <c r="G53" s="13" t="s">
        <v>132</v>
      </c>
      <c r="H53" s="13" t="s">
        <v>135</v>
      </c>
      <c r="I53" s="4">
        <v>2401</v>
      </c>
      <c r="J53" s="4">
        <v>26001</v>
      </c>
      <c r="K53" s="13" t="s">
        <v>36</v>
      </c>
      <c r="L53" s="15" t="s">
        <v>679</v>
      </c>
      <c r="M53" s="68">
        <v>114</v>
      </c>
      <c r="N53" s="61">
        <v>0</v>
      </c>
      <c r="O53" s="65">
        <f t="shared" si="11"/>
        <v>5.1630434782608696E-2</v>
      </c>
      <c r="P53" s="65">
        <f t="shared" si="12"/>
        <v>0</v>
      </c>
      <c r="Q53" s="15">
        <v>32.643159253917837</v>
      </c>
      <c r="R53" s="15">
        <v>0</v>
      </c>
      <c r="S53" s="15">
        <f t="shared" si="13"/>
        <v>-32.643159253917837</v>
      </c>
      <c r="T53" s="15">
        <f t="shared" si="14"/>
        <v>-100</v>
      </c>
      <c r="U53" s="15">
        <v>13.177680217106211</v>
      </c>
      <c r="V53" s="15">
        <v>0</v>
      </c>
      <c r="W53" s="15">
        <f t="shared" si="15"/>
        <v>-13.177680217106211</v>
      </c>
      <c r="X53" s="16">
        <f t="shared" si="8"/>
        <v>-100</v>
      </c>
      <c r="Y53" s="13">
        <v>20.519999999999996</v>
      </c>
      <c r="Z53" s="13">
        <v>1021.3</v>
      </c>
      <c r="AA53" s="13">
        <v>10.09</v>
      </c>
      <c r="AB53" s="13">
        <v>0</v>
      </c>
      <c r="AC53" s="53">
        <f t="shared" si="16"/>
        <v>0.51064999999999994</v>
      </c>
      <c r="AD53" s="53">
        <f t="shared" si="10"/>
        <v>0</v>
      </c>
      <c r="AE53" s="53">
        <f t="shared" si="17"/>
        <v>-0.51064999999999994</v>
      </c>
      <c r="AF53" s="53">
        <f t="shared" si="18"/>
        <v>-100</v>
      </c>
      <c r="AG53" s="44">
        <v>221112</v>
      </c>
      <c r="AH53" s="15" t="s">
        <v>686</v>
      </c>
      <c r="AI53" s="59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</row>
    <row r="54" spans="1:46" ht="26.1" customHeight="1" x14ac:dyDescent="0.25">
      <c r="A54" s="39" t="s">
        <v>31</v>
      </c>
      <c r="B54" s="13" t="s">
        <v>31</v>
      </c>
      <c r="C54" s="13">
        <v>34013</v>
      </c>
      <c r="D54" s="13" t="s">
        <v>252</v>
      </c>
      <c r="E54" s="13">
        <v>7627</v>
      </c>
      <c r="F54" s="13" t="s">
        <v>352</v>
      </c>
      <c r="G54" s="13" t="s">
        <v>132</v>
      </c>
      <c r="H54" s="13" t="s">
        <v>135</v>
      </c>
      <c r="I54" s="4">
        <v>2401</v>
      </c>
      <c r="J54" s="4">
        <v>28001</v>
      </c>
      <c r="K54" s="14" t="s">
        <v>36</v>
      </c>
      <c r="L54" s="15" t="s">
        <v>679</v>
      </c>
      <c r="M54" s="68">
        <v>97</v>
      </c>
      <c r="N54" s="61">
        <v>0</v>
      </c>
      <c r="O54" s="65">
        <f t="shared" si="11"/>
        <v>4.3931159420289856E-2</v>
      </c>
      <c r="P54" s="65">
        <f t="shared" si="12"/>
        <v>0</v>
      </c>
      <c r="Q54" s="15">
        <v>30.34769916332969</v>
      </c>
      <c r="R54" s="15">
        <v>2.0203615629999998</v>
      </c>
      <c r="S54" s="15">
        <f t="shared" si="13"/>
        <v>-28.327337600329692</v>
      </c>
      <c r="T54" s="15">
        <f t="shared" si="14"/>
        <v>-93.342620301702212</v>
      </c>
      <c r="U54" s="15">
        <v>11.261753799912469</v>
      </c>
      <c r="V54" s="15">
        <v>0</v>
      </c>
      <c r="W54" s="15">
        <f t="shared" si="15"/>
        <v>-11.261753799912469</v>
      </c>
      <c r="X54" s="16">
        <f t="shared" si="8"/>
        <v>-100</v>
      </c>
      <c r="Y54" s="13">
        <v>21.939999999999998</v>
      </c>
      <c r="Z54" s="13">
        <v>1027.93</v>
      </c>
      <c r="AA54" s="13">
        <v>9.41</v>
      </c>
      <c r="AB54" s="13">
        <v>0</v>
      </c>
      <c r="AC54" s="53">
        <f t="shared" si="16"/>
        <v>0.51396500000000001</v>
      </c>
      <c r="AD54" s="53">
        <f t="shared" si="10"/>
        <v>0</v>
      </c>
      <c r="AE54" s="53">
        <f t="shared" si="17"/>
        <v>-0.51396500000000001</v>
      </c>
      <c r="AF54" s="53">
        <f t="shared" si="18"/>
        <v>-100</v>
      </c>
      <c r="AG54" s="44">
        <v>221112</v>
      </c>
      <c r="AH54" s="15" t="s">
        <v>686</v>
      </c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</row>
    <row r="55" spans="1:46" ht="26.1" customHeight="1" x14ac:dyDescent="0.25">
      <c r="A55" s="39" t="s">
        <v>31</v>
      </c>
      <c r="B55" s="13" t="s">
        <v>31</v>
      </c>
      <c r="C55" s="13">
        <v>34013</v>
      </c>
      <c r="D55" s="13" t="s">
        <v>252</v>
      </c>
      <c r="E55" s="13">
        <v>7627</v>
      </c>
      <c r="F55" s="13" t="s">
        <v>352</v>
      </c>
      <c r="G55" s="13" t="s">
        <v>132</v>
      </c>
      <c r="H55" s="13" t="s">
        <v>135</v>
      </c>
      <c r="I55" s="4">
        <v>2401</v>
      </c>
      <c r="J55" s="4">
        <v>24001</v>
      </c>
      <c r="K55" s="14" t="s">
        <v>36</v>
      </c>
      <c r="L55" s="15" t="s">
        <v>679</v>
      </c>
      <c r="M55" s="68">
        <v>111</v>
      </c>
      <c r="N55" s="61">
        <v>0</v>
      </c>
      <c r="O55" s="65">
        <f t="shared" si="11"/>
        <v>5.0271739130434784E-2</v>
      </c>
      <c r="P55" s="65">
        <f t="shared" si="12"/>
        <v>0</v>
      </c>
      <c r="Q55" s="15">
        <v>31.497216550297399</v>
      </c>
      <c r="R55" s="15">
        <v>0</v>
      </c>
      <c r="S55" s="15">
        <f t="shared" si="13"/>
        <v>-31.497216550297399</v>
      </c>
      <c r="T55" s="15">
        <f t="shared" si="14"/>
        <v>-100</v>
      </c>
      <c r="U55" s="15">
        <v>13.102276398982912</v>
      </c>
      <c r="V55" s="15">
        <v>0</v>
      </c>
      <c r="W55" s="15">
        <f t="shared" si="15"/>
        <v>-13.102276398982912</v>
      </c>
      <c r="X55" s="16">
        <f t="shared" si="8"/>
        <v>-100</v>
      </c>
      <c r="Y55" s="13">
        <v>20.56</v>
      </c>
      <c r="Z55" s="13">
        <v>1070.54</v>
      </c>
      <c r="AA55" s="13">
        <v>10.66</v>
      </c>
      <c r="AB55" s="13">
        <v>0</v>
      </c>
      <c r="AC55" s="53">
        <f t="shared" si="16"/>
        <v>0.53527000000000002</v>
      </c>
      <c r="AD55" s="53">
        <f t="shared" si="10"/>
        <v>0</v>
      </c>
      <c r="AE55" s="53">
        <f t="shared" si="17"/>
        <v>-0.53527000000000002</v>
      </c>
      <c r="AF55" s="53">
        <f t="shared" si="18"/>
        <v>-100</v>
      </c>
      <c r="AG55" s="44">
        <v>221112</v>
      </c>
      <c r="AH55" s="15" t="s">
        <v>686</v>
      </c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</row>
    <row r="56" spans="1:46" ht="26.1" customHeight="1" x14ac:dyDescent="0.25">
      <c r="A56" s="39" t="s">
        <v>31</v>
      </c>
      <c r="B56" s="13" t="s">
        <v>31</v>
      </c>
      <c r="C56" s="13">
        <v>34013</v>
      </c>
      <c r="D56" s="13" t="s">
        <v>252</v>
      </c>
      <c r="E56" s="13">
        <v>7627</v>
      </c>
      <c r="F56" s="13" t="s">
        <v>352</v>
      </c>
      <c r="G56" s="13" t="s">
        <v>132</v>
      </c>
      <c r="H56" s="13" t="s">
        <v>135</v>
      </c>
      <c r="I56" s="4">
        <v>2401</v>
      </c>
      <c r="J56" s="4">
        <v>22001</v>
      </c>
      <c r="K56" s="14" t="s">
        <v>36</v>
      </c>
      <c r="L56" s="15" t="s">
        <v>679</v>
      </c>
      <c r="M56" s="68">
        <v>115</v>
      </c>
      <c r="N56" s="61">
        <v>0</v>
      </c>
      <c r="O56" s="65">
        <f t="shared" si="11"/>
        <v>5.2083333333333336E-2</v>
      </c>
      <c r="P56" s="65">
        <f t="shared" si="12"/>
        <v>0</v>
      </c>
      <c r="Q56" s="15">
        <v>32.534111659880978</v>
      </c>
      <c r="R56" s="15">
        <v>0</v>
      </c>
      <c r="S56" s="15">
        <f t="shared" si="13"/>
        <v>-32.534111659880978</v>
      </c>
      <c r="T56" s="15">
        <f t="shared" si="14"/>
        <v>-100</v>
      </c>
      <c r="U56" s="15">
        <v>14.361195206107887</v>
      </c>
      <c r="V56" s="15">
        <v>0</v>
      </c>
      <c r="W56" s="15">
        <f t="shared" si="15"/>
        <v>-14.361195206107887</v>
      </c>
      <c r="X56" s="16">
        <f t="shared" si="8"/>
        <v>-100</v>
      </c>
      <c r="Y56" s="13">
        <v>21.15</v>
      </c>
      <c r="Z56" s="13">
        <v>1220.54</v>
      </c>
      <c r="AA56" s="13">
        <v>10.47</v>
      </c>
      <c r="AB56" s="13">
        <v>0</v>
      </c>
      <c r="AC56" s="53">
        <f t="shared" si="16"/>
        <v>0.61026999999999998</v>
      </c>
      <c r="AD56" s="53">
        <f t="shared" si="10"/>
        <v>0</v>
      </c>
      <c r="AE56" s="53">
        <f t="shared" si="17"/>
        <v>-0.61026999999999998</v>
      </c>
      <c r="AF56" s="53">
        <f t="shared" si="18"/>
        <v>-100</v>
      </c>
      <c r="AG56" s="44">
        <v>221112</v>
      </c>
      <c r="AH56" s="15" t="s">
        <v>686</v>
      </c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</row>
    <row r="57" spans="1:46" ht="26.1" customHeight="1" x14ac:dyDescent="0.25">
      <c r="A57" s="39" t="s">
        <v>9</v>
      </c>
      <c r="B57" s="13" t="s">
        <v>258</v>
      </c>
      <c r="C57" s="13">
        <v>34019</v>
      </c>
      <c r="D57" s="13" t="s">
        <v>252</v>
      </c>
      <c r="E57" s="13">
        <v>80002</v>
      </c>
      <c r="F57" s="13" t="s">
        <v>480</v>
      </c>
      <c r="G57" s="13" t="s">
        <v>140</v>
      </c>
      <c r="H57" s="13" t="s">
        <v>141</v>
      </c>
      <c r="I57" s="4">
        <v>2393</v>
      </c>
      <c r="J57" s="4">
        <v>4</v>
      </c>
      <c r="K57" s="14" t="s">
        <v>36</v>
      </c>
      <c r="L57" s="15" t="s">
        <v>679</v>
      </c>
      <c r="M57" s="68">
        <v>122.59</v>
      </c>
      <c r="N57" s="61">
        <v>155.66</v>
      </c>
      <c r="O57" s="65">
        <f t="shared" si="11"/>
        <v>5.5520833333333332E-2</v>
      </c>
      <c r="P57" s="65">
        <f t="shared" si="12"/>
        <v>7.0498188405797094E-2</v>
      </c>
      <c r="Q57" s="15">
        <v>5.70104199998182</v>
      </c>
      <c r="R57" s="15">
        <v>16.173817679999999</v>
      </c>
      <c r="S57" s="15">
        <f t="shared" si="13"/>
        <v>10.472775680018179</v>
      </c>
      <c r="T57" s="15">
        <f t="shared" si="14"/>
        <v>183.6993251418175</v>
      </c>
      <c r="U57" s="15">
        <v>5.3794979506941596</v>
      </c>
      <c r="V57" s="15">
        <v>14.924282902</v>
      </c>
      <c r="W57" s="15">
        <f t="shared" si="15"/>
        <v>9.5447849513058394</v>
      </c>
      <c r="X57" s="16">
        <f t="shared" si="8"/>
        <v>177.42891695077606</v>
      </c>
      <c r="Y57" s="13">
        <v>5.7</v>
      </c>
      <c r="Z57" s="13">
        <v>771.42</v>
      </c>
      <c r="AA57" s="13">
        <v>5.7</v>
      </c>
      <c r="AB57" s="13">
        <v>0</v>
      </c>
      <c r="AC57" s="53">
        <f t="shared" si="16"/>
        <v>0.38571</v>
      </c>
      <c r="AD57" s="53">
        <f t="shared" si="10"/>
        <v>1.0700710755708382</v>
      </c>
      <c r="AE57" s="53">
        <f t="shared" si="17"/>
        <v>0.68436107557083825</v>
      </c>
      <c r="AF57" s="53">
        <f t="shared" si="18"/>
        <v>177.42891695077603</v>
      </c>
      <c r="AG57" s="44">
        <v>221112</v>
      </c>
      <c r="AH57" s="15" t="s">
        <v>683</v>
      </c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</row>
    <row r="58" spans="1:46" ht="26.1" customHeight="1" x14ac:dyDescent="0.25">
      <c r="A58" s="39" t="s">
        <v>9</v>
      </c>
      <c r="B58" s="13" t="s">
        <v>258</v>
      </c>
      <c r="C58" s="13">
        <v>34019</v>
      </c>
      <c r="D58" s="13" t="s">
        <v>252</v>
      </c>
      <c r="E58" s="13">
        <v>80002</v>
      </c>
      <c r="F58" s="13" t="s">
        <v>482</v>
      </c>
      <c r="G58" s="13" t="s">
        <v>140</v>
      </c>
      <c r="H58" s="13" t="s">
        <v>142</v>
      </c>
      <c r="I58" s="4">
        <v>2393</v>
      </c>
      <c r="J58" s="4">
        <v>5</v>
      </c>
      <c r="K58" s="14" t="s">
        <v>36</v>
      </c>
      <c r="L58" s="15" t="s">
        <v>679</v>
      </c>
      <c r="M58" s="68">
        <v>126.4</v>
      </c>
      <c r="N58" s="61">
        <v>155.94999999999999</v>
      </c>
      <c r="O58" s="65">
        <f t="shared" si="11"/>
        <v>5.7246376811594203E-2</v>
      </c>
      <c r="P58" s="65">
        <f t="shared" si="12"/>
        <v>7.0629528985507242E-2</v>
      </c>
      <c r="Q58" s="15">
        <v>5.4773294999808098</v>
      </c>
      <c r="R58" s="15">
        <v>16.823403880000001</v>
      </c>
      <c r="S58" s="15">
        <f t="shared" si="13"/>
        <v>11.346074380019191</v>
      </c>
      <c r="T58" s="15">
        <f t="shared" si="14"/>
        <v>207.14609884358688</v>
      </c>
      <c r="U58" s="15">
        <v>5.361998622916059</v>
      </c>
      <c r="V58" s="15">
        <v>15.658918688</v>
      </c>
      <c r="W58" s="15">
        <f t="shared" si="15"/>
        <v>10.296920065083942</v>
      </c>
      <c r="X58" s="16">
        <f t="shared" si="8"/>
        <v>192.03511207699796</v>
      </c>
      <c r="Y58" s="13">
        <v>5.5</v>
      </c>
      <c r="Z58" s="13">
        <v>897.64</v>
      </c>
      <c r="AA58" s="13">
        <v>5.5</v>
      </c>
      <c r="AB58" s="13">
        <v>0</v>
      </c>
      <c r="AC58" s="53">
        <f t="shared" si="16"/>
        <v>0.44882</v>
      </c>
      <c r="AD58" s="53">
        <f t="shared" si="10"/>
        <v>1.3107119900239823</v>
      </c>
      <c r="AE58" s="53">
        <f t="shared" si="17"/>
        <v>0.86189199002398231</v>
      </c>
      <c r="AF58" s="53">
        <f t="shared" si="18"/>
        <v>192.03511207699796</v>
      </c>
      <c r="AG58" s="44">
        <v>221112</v>
      </c>
      <c r="AH58" s="15" t="s">
        <v>683</v>
      </c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</row>
    <row r="59" spans="1:46" ht="26.1" customHeight="1" x14ac:dyDescent="0.25">
      <c r="A59" s="39" t="s">
        <v>9</v>
      </c>
      <c r="B59" s="13" t="s">
        <v>258</v>
      </c>
      <c r="C59" s="13">
        <v>34019</v>
      </c>
      <c r="D59" s="13" t="s">
        <v>252</v>
      </c>
      <c r="E59" s="13">
        <v>80002</v>
      </c>
      <c r="F59" s="13" t="s">
        <v>486</v>
      </c>
      <c r="G59" s="13" t="s">
        <v>140</v>
      </c>
      <c r="H59" s="13" t="s">
        <v>144</v>
      </c>
      <c r="I59" s="4">
        <v>2393</v>
      </c>
      <c r="J59" s="4">
        <v>6</v>
      </c>
      <c r="K59" s="14" t="s">
        <v>36</v>
      </c>
      <c r="L59" s="15" t="s">
        <v>679</v>
      </c>
      <c r="M59" s="68">
        <v>114.32</v>
      </c>
      <c r="N59" s="61">
        <v>181.23</v>
      </c>
      <c r="O59" s="65">
        <f t="shared" si="11"/>
        <v>5.1775362318840577E-2</v>
      </c>
      <c r="P59" s="65">
        <f t="shared" si="12"/>
        <v>8.2078804347826079E-2</v>
      </c>
      <c r="Q59" s="15">
        <v>5.5444534999792801</v>
      </c>
      <c r="R59" s="15">
        <v>14.977546540000001</v>
      </c>
      <c r="S59" s="15">
        <f t="shared" si="13"/>
        <v>9.4330930400207205</v>
      </c>
      <c r="T59" s="15">
        <f t="shared" si="14"/>
        <v>170.13566873734214</v>
      </c>
      <c r="U59" s="15">
        <v>4.9547292235477389</v>
      </c>
      <c r="V59" s="15">
        <v>13.658372808999999</v>
      </c>
      <c r="W59" s="15">
        <f t="shared" si="15"/>
        <v>8.7036435854522605</v>
      </c>
      <c r="X59" s="16">
        <f t="shared" si="8"/>
        <v>175.66335500409411</v>
      </c>
      <c r="Y59" s="13">
        <v>5.5</v>
      </c>
      <c r="Z59" s="13">
        <v>817.99</v>
      </c>
      <c r="AA59" s="13">
        <v>5.5</v>
      </c>
      <c r="AB59" s="13">
        <v>0</v>
      </c>
      <c r="AC59" s="53">
        <f t="shared" si="16"/>
        <v>0.408995</v>
      </c>
      <c r="AD59" s="53">
        <f t="shared" si="10"/>
        <v>1.1274493387989946</v>
      </c>
      <c r="AE59" s="53">
        <f t="shared" si="17"/>
        <v>0.71845433879899456</v>
      </c>
      <c r="AF59" s="53">
        <f t="shared" si="18"/>
        <v>175.66335500409406</v>
      </c>
      <c r="AG59" s="44">
        <v>221112</v>
      </c>
      <c r="AH59" s="15" t="s">
        <v>683</v>
      </c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</row>
    <row r="60" spans="1:46" ht="26.1" customHeight="1" x14ac:dyDescent="0.25">
      <c r="A60" s="39" t="s">
        <v>9</v>
      </c>
      <c r="B60" s="13" t="s">
        <v>258</v>
      </c>
      <c r="C60" s="13">
        <v>34019</v>
      </c>
      <c r="D60" s="13" t="s">
        <v>252</v>
      </c>
      <c r="E60" s="13">
        <v>80002</v>
      </c>
      <c r="F60" s="13" t="s">
        <v>484</v>
      </c>
      <c r="G60" s="13" t="s">
        <v>140</v>
      </c>
      <c r="H60" s="13" t="s">
        <v>143</v>
      </c>
      <c r="I60" s="4">
        <v>2393</v>
      </c>
      <c r="J60" s="4">
        <v>7</v>
      </c>
      <c r="K60" s="14" t="s">
        <v>36</v>
      </c>
      <c r="L60" s="15" t="s">
        <v>679</v>
      </c>
      <c r="M60" s="68">
        <v>103.96</v>
      </c>
      <c r="N60" s="61">
        <v>154.47999999999999</v>
      </c>
      <c r="O60" s="65">
        <f t="shared" si="11"/>
        <v>4.7083333333333331E-2</v>
      </c>
      <c r="P60" s="65">
        <f t="shared" si="12"/>
        <v>6.9963768115942029E-2</v>
      </c>
      <c r="Q60" s="15">
        <v>4.8996929999958496</v>
      </c>
      <c r="R60" s="15">
        <v>14.42791435</v>
      </c>
      <c r="S60" s="15">
        <f t="shared" si="13"/>
        <v>9.5282213500041504</v>
      </c>
      <c r="T60" s="15">
        <f t="shared" si="14"/>
        <v>194.46568080923072</v>
      </c>
      <c r="U60" s="15">
        <v>4.3930038052968676</v>
      </c>
      <c r="V60" s="15">
        <v>13.202565036000001</v>
      </c>
      <c r="W60" s="15">
        <f t="shared" si="15"/>
        <v>8.8095612307031335</v>
      </c>
      <c r="X60" s="16">
        <f t="shared" si="8"/>
        <v>200.53616206935669</v>
      </c>
      <c r="Y60" s="13">
        <v>4.9000000000000004</v>
      </c>
      <c r="Z60" s="13">
        <v>878.33</v>
      </c>
      <c r="AA60" s="13">
        <v>4.9000000000000004</v>
      </c>
      <c r="AB60" s="13">
        <v>0</v>
      </c>
      <c r="AC60" s="53">
        <f t="shared" si="16"/>
        <v>0.43916500000000003</v>
      </c>
      <c r="AD60" s="53">
        <f t="shared" si="10"/>
        <v>1.3198496361518903</v>
      </c>
      <c r="AE60" s="53">
        <f t="shared" si="17"/>
        <v>0.8806846361518903</v>
      </c>
      <c r="AF60" s="53">
        <f t="shared" si="18"/>
        <v>200.53616206935669</v>
      </c>
      <c r="AG60" s="44">
        <v>221112</v>
      </c>
      <c r="AH60" s="15" t="s">
        <v>683</v>
      </c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</row>
    <row r="61" spans="1:46" ht="26.1" customHeight="1" x14ac:dyDescent="0.25">
      <c r="A61" s="39" t="s">
        <v>9</v>
      </c>
      <c r="B61" s="13" t="s">
        <v>258</v>
      </c>
      <c r="C61" s="13">
        <v>34019</v>
      </c>
      <c r="D61" s="13" t="s">
        <v>252</v>
      </c>
      <c r="E61" s="13">
        <v>80002</v>
      </c>
      <c r="F61" s="13" t="s">
        <v>488</v>
      </c>
      <c r="G61" s="13" t="s">
        <v>140</v>
      </c>
      <c r="H61" s="13" t="s">
        <v>145</v>
      </c>
      <c r="I61" s="4">
        <v>2393</v>
      </c>
      <c r="J61" s="4">
        <v>9</v>
      </c>
      <c r="K61" s="14" t="s">
        <v>36</v>
      </c>
      <c r="L61" s="15" t="s">
        <v>679</v>
      </c>
      <c r="M61" s="68">
        <v>6.13</v>
      </c>
      <c r="N61" s="61">
        <v>55.74</v>
      </c>
      <c r="O61" s="65">
        <f t="shared" si="11"/>
        <v>2.7762681159420291E-3</v>
      </c>
      <c r="P61" s="65">
        <f t="shared" si="12"/>
        <v>2.5244565217391306E-2</v>
      </c>
      <c r="Q61" s="15">
        <v>1.09429944664778</v>
      </c>
      <c r="R61" s="15">
        <v>1.094886421</v>
      </c>
      <c r="S61" s="15">
        <f t="shared" si="13"/>
        <v>5.8697435221999328E-4</v>
      </c>
      <c r="T61" s="15">
        <f t="shared" si="14"/>
        <v>5.3639280730525811E-2</v>
      </c>
      <c r="U61" s="15">
        <v>0.50534757541200004</v>
      </c>
      <c r="V61" s="15">
        <v>0.48045394200000002</v>
      </c>
      <c r="W61" s="15">
        <f t="shared" si="15"/>
        <v>-2.4893633412000016E-2</v>
      </c>
      <c r="X61" s="16">
        <f t="shared" si="8"/>
        <v>-4.9260419210886131</v>
      </c>
      <c r="Y61" s="13">
        <v>1.1000000000000001</v>
      </c>
      <c r="Z61" s="13">
        <v>974.01</v>
      </c>
      <c r="AA61" s="13">
        <v>0.49</v>
      </c>
      <c r="AB61" s="13">
        <v>0</v>
      </c>
      <c r="AC61" s="53">
        <f t="shared" si="16"/>
        <v>0.48700500000000002</v>
      </c>
      <c r="AD61" s="53">
        <f t="shared" si="10"/>
        <v>0.46301492954220241</v>
      </c>
      <c r="AE61" s="53">
        <f t="shared" si="17"/>
        <v>-2.3990070457797608E-2</v>
      </c>
      <c r="AF61" s="53">
        <f t="shared" si="18"/>
        <v>-4.9260419210886139</v>
      </c>
      <c r="AG61" s="44">
        <v>221112</v>
      </c>
      <c r="AH61" s="15" t="s">
        <v>686</v>
      </c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</row>
    <row r="62" spans="1:46" ht="26.1" customHeight="1" x14ac:dyDescent="0.25">
      <c r="A62" s="39" t="s">
        <v>146</v>
      </c>
      <c r="B62" s="13" t="s">
        <v>31</v>
      </c>
      <c r="C62" s="13">
        <v>34013</v>
      </c>
      <c r="D62" s="13" t="s">
        <v>252</v>
      </c>
      <c r="E62" s="13">
        <v>8857</v>
      </c>
      <c r="F62" s="13" t="s">
        <v>271</v>
      </c>
      <c r="G62" s="13" t="s">
        <v>147</v>
      </c>
      <c r="H62" s="13" t="s">
        <v>148</v>
      </c>
      <c r="I62" s="4">
        <v>58079</v>
      </c>
      <c r="J62" s="4">
        <v>1</v>
      </c>
      <c r="K62" s="14" t="s">
        <v>36</v>
      </c>
      <c r="L62" s="15" t="s">
        <v>680</v>
      </c>
      <c r="M62" s="68"/>
      <c r="N62" s="61">
        <v>1976.19</v>
      </c>
      <c r="O62" s="65">
        <f t="shared" si="11"/>
        <v>0</v>
      </c>
      <c r="P62" s="65">
        <f t="shared" si="12"/>
        <v>0.89501358695652178</v>
      </c>
      <c r="Q62" s="15">
        <v>0</v>
      </c>
      <c r="R62" s="15">
        <v>62.899687479999997</v>
      </c>
      <c r="S62" s="15">
        <f t="shared" si="13"/>
        <v>62.899687479999997</v>
      </c>
      <c r="T62" s="15" t="str">
        <f t="shared" si="14"/>
        <v>0.00</v>
      </c>
      <c r="U62" s="15">
        <v>0</v>
      </c>
      <c r="V62" s="15">
        <v>18.467364146000001</v>
      </c>
      <c r="W62" s="15">
        <f t="shared" si="15"/>
        <v>18.467364146000001</v>
      </c>
      <c r="X62" s="16" t="str">
        <f t="shared" si="8"/>
        <v>0</v>
      </c>
      <c r="Y62" s="13"/>
      <c r="Z62" s="13"/>
      <c r="AA62" s="13"/>
      <c r="AB62" s="13"/>
      <c r="AC62" s="53">
        <f t="shared" si="16"/>
        <v>0</v>
      </c>
      <c r="AD62" s="53">
        <f>IFERROR((((V62)/N62)*24),"0.00")</f>
        <v>0.2242784041534468</v>
      </c>
      <c r="AE62" s="53">
        <f t="shared" si="17"/>
        <v>0.2242784041534468</v>
      </c>
      <c r="AF62" s="53" t="str">
        <f t="shared" si="18"/>
        <v>0.00</v>
      </c>
      <c r="AG62" s="44" t="s">
        <v>681</v>
      </c>
      <c r="AH62" s="15" t="s">
        <v>683</v>
      </c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</row>
    <row r="63" spans="1:46" ht="26.1" customHeight="1" x14ac:dyDescent="0.25">
      <c r="A63" s="39" t="s">
        <v>146</v>
      </c>
      <c r="B63" s="13" t="s">
        <v>31</v>
      </c>
      <c r="C63" s="13">
        <v>34013</v>
      </c>
      <c r="D63" s="13" t="s">
        <v>252</v>
      </c>
      <c r="E63" s="13">
        <v>8857</v>
      </c>
      <c r="F63" s="13" t="s">
        <v>271</v>
      </c>
      <c r="G63" s="13" t="s">
        <v>147</v>
      </c>
      <c r="H63" s="13" t="s">
        <v>149</v>
      </c>
      <c r="I63" s="4">
        <v>58079</v>
      </c>
      <c r="J63" s="4">
        <v>2</v>
      </c>
      <c r="K63" s="14" t="s">
        <v>36</v>
      </c>
      <c r="L63" s="15" t="s">
        <v>680</v>
      </c>
      <c r="M63" s="68"/>
      <c r="N63" s="61">
        <v>2179.13</v>
      </c>
      <c r="O63" s="65">
        <f t="shared" si="11"/>
        <v>0</v>
      </c>
      <c r="P63" s="65">
        <f t="shared" si="12"/>
        <v>0.98692481884057981</v>
      </c>
      <c r="Q63" s="15">
        <v>0</v>
      </c>
      <c r="R63" s="15">
        <v>62.670760450000003</v>
      </c>
      <c r="S63" s="15">
        <f t="shared" si="13"/>
        <v>62.670760450000003</v>
      </c>
      <c r="T63" s="15" t="str">
        <f t="shared" si="14"/>
        <v>0.00</v>
      </c>
      <c r="U63" s="15">
        <v>0</v>
      </c>
      <c r="V63" s="15">
        <v>18.428022617</v>
      </c>
      <c r="W63" s="15">
        <f t="shared" si="15"/>
        <v>18.428022617</v>
      </c>
      <c r="X63" s="16" t="str">
        <f t="shared" si="8"/>
        <v>0</v>
      </c>
      <c r="Y63" s="13"/>
      <c r="Z63" s="13"/>
      <c r="AA63" s="13"/>
      <c r="AB63" s="13"/>
      <c r="AC63" s="53">
        <f t="shared" si="16"/>
        <v>0</v>
      </c>
      <c r="AD63" s="53">
        <f>IFERROR((((V63)/N63)*24),"0.00")</f>
        <v>0.20295831033852957</v>
      </c>
      <c r="AE63" s="53">
        <f t="shared" si="17"/>
        <v>0.20295831033852957</v>
      </c>
      <c r="AF63" s="53" t="str">
        <f t="shared" si="18"/>
        <v>0.00</v>
      </c>
      <c r="AG63" s="44" t="s">
        <v>681</v>
      </c>
      <c r="AH63" s="15" t="s">
        <v>683</v>
      </c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</row>
    <row r="64" spans="1:46" ht="26.1" customHeight="1" x14ac:dyDescent="0.25">
      <c r="A64" s="39" t="s">
        <v>3</v>
      </c>
      <c r="B64" s="13" t="s">
        <v>257</v>
      </c>
      <c r="C64" s="13">
        <v>34017</v>
      </c>
      <c r="D64" s="13" t="s">
        <v>252</v>
      </c>
      <c r="E64" s="13">
        <v>12202</v>
      </c>
      <c r="F64" s="13" t="s">
        <v>271</v>
      </c>
      <c r="G64" s="13" t="s">
        <v>153</v>
      </c>
      <c r="H64" s="13" t="s">
        <v>157</v>
      </c>
      <c r="I64" s="4">
        <v>2403</v>
      </c>
      <c r="J64" s="4">
        <v>1</v>
      </c>
      <c r="K64" s="14" t="s">
        <v>36</v>
      </c>
      <c r="L64" s="15" t="s">
        <v>679</v>
      </c>
      <c r="M64" s="68">
        <v>136.34</v>
      </c>
      <c r="N64" s="61">
        <v>0</v>
      </c>
      <c r="O64" s="65">
        <f t="shared" si="11"/>
        <v>6.17481884057971E-2</v>
      </c>
      <c r="P64" s="65">
        <f t="shared" si="12"/>
        <v>0</v>
      </c>
      <c r="Q64" s="15">
        <v>16.960172313158807</v>
      </c>
      <c r="R64" s="15">
        <v>0</v>
      </c>
      <c r="S64" s="15">
        <f t="shared" si="13"/>
        <v>-16.960172313158807</v>
      </c>
      <c r="T64" s="15">
        <f t="shared" si="14"/>
        <v>-100</v>
      </c>
      <c r="U64" s="15">
        <v>16.960172313158786</v>
      </c>
      <c r="V64" s="15">
        <v>0</v>
      </c>
      <c r="W64" s="15">
        <f t="shared" si="15"/>
        <v>-16.960172313158786</v>
      </c>
      <c r="X64" s="16">
        <f t="shared" si="8"/>
        <v>-100</v>
      </c>
      <c r="Y64" s="13">
        <v>16.96</v>
      </c>
      <c r="Z64" s="13">
        <v>2827.8599999999997</v>
      </c>
      <c r="AA64" s="13">
        <v>16.96</v>
      </c>
      <c r="AB64" s="13">
        <v>0</v>
      </c>
      <c r="AC64" s="53">
        <f t="shared" si="16"/>
        <v>1.4139299999999999</v>
      </c>
      <c r="AD64" s="53">
        <f>AC64+(AC64*(X64/100))</f>
        <v>0</v>
      </c>
      <c r="AE64" s="53">
        <f t="shared" si="17"/>
        <v>-1.4139299999999999</v>
      </c>
      <c r="AF64" s="53">
        <f t="shared" si="18"/>
        <v>-100</v>
      </c>
      <c r="AG64" s="44">
        <v>221112</v>
      </c>
      <c r="AH64" s="15" t="s">
        <v>685</v>
      </c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</row>
    <row r="65" spans="1:46" ht="26.1" customHeight="1" x14ac:dyDescent="0.25">
      <c r="A65" s="39" t="s">
        <v>3</v>
      </c>
      <c r="B65" s="13" t="s">
        <v>257</v>
      </c>
      <c r="C65" s="13">
        <v>34017</v>
      </c>
      <c r="D65" s="13" t="s">
        <v>252</v>
      </c>
      <c r="E65" s="13">
        <v>12202</v>
      </c>
      <c r="F65" s="13" t="s">
        <v>280</v>
      </c>
      <c r="G65" s="13" t="s">
        <v>153</v>
      </c>
      <c r="H65" s="13" t="s">
        <v>154</v>
      </c>
      <c r="I65" s="4">
        <v>2403</v>
      </c>
      <c r="J65" s="4">
        <v>2</v>
      </c>
      <c r="K65" s="14" t="s">
        <v>36</v>
      </c>
      <c r="L65" s="15" t="s">
        <v>679</v>
      </c>
      <c r="M65" s="68">
        <v>1841.05</v>
      </c>
      <c r="N65" s="61">
        <v>726.23</v>
      </c>
      <c r="O65" s="65">
        <f t="shared" si="11"/>
        <v>0.83380887681159421</v>
      </c>
      <c r="P65" s="65">
        <f t="shared" si="12"/>
        <v>0.32890851449275366</v>
      </c>
      <c r="Q65" s="15">
        <v>751.04807100998801</v>
      </c>
      <c r="R65" s="15">
        <v>416.23357252</v>
      </c>
      <c r="S65" s="15">
        <f t="shared" si="13"/>
        <v>-334.81449848998801</v>
      </c>
      <c r="T65" s="15">
        <f t="shared" si="14"/>
        <v>-44.579636299410112</v>
      </c>
      <c r="U65" s="15">
        <v>305.26190190660128</v>
      </c>
      <c r="V65" s="15">
        <v>262.38867451099998</v>
      </c>
      <c r="W65" s="15">
        <f t="shared" si="15"/>
        <v>-42.873227395601305</v>
      </c>
      <c r="X65" s="16">
        <f t="shared" si="8"/>
        <v>-14.044735726215487</v>
      </c>
      <c r="Y65" s="13">
        <v>751.70999999999992</v>
      </c>
      <c r="Z65" s="13">
        <v>20633.04</v>
      </c>
      <c r="AA65" s="13">
        <v>199.53</v>
      </c>
      <c r="AB65" s="13">
        <v>0</v>
      </c>
      <c r="AC65" s="53">
        <f t="shared" si="16"/>
        <v>10.316520000000001</v>
      </c>
      <c r="AD65" s="53">
        <f>AC65+(AC65*(X65/100))</f>
        <v>8.8675920298578355</v>
      </c>
      <c r="AE65" s="53">
        <f t="shared" si="17"/>
        <v>-1.4489279701421651</v>
      </c>
      <c r="AF65" s="53">
        <f t="shared" si="18"/>
        <v>-14.04473572621548</v>
      </c>
      <c r="AG65" s="44">
        <v>221112</v>
      </c>
      <c r="AH65" s="15" t="s">
        <v>684</v>
      </c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</row>
    <row r="66" spans="1:46" ht="26.1" customHeight="1" x14ac:dyDescent="0.25">
      <c r="A66" s="39" t="s">
        <v>32</v>
      </c>
      <c r="B66" s="13" t="s">
        <v>257</v>
      </c>
      <c r="C66" s="13">
        <v>34017</v>
      </c>
      <c r="D66" s="13" t="s">
        <v>252</v>
      </c>
      <c r="E66" s="13">
        <v>12200</v>
      </c>
      <c r="F66" s="13" t="s">
        <v>646</v>
      </c>
      <c r="G66" s="13" t="s">
        <v>160</v>
      </c>
      <c r="H66" s="13" t="s">
        <v>164</v>
      </c>
      <c r="I66" s="4">
        <v>2404</v>
      </c>
      <c r="J66" s="4">
        <v>131</v>
      </c>
      <c r="K66" s="14" t="s">
        <v>36</v>
      </c>
      <c r="L66" s="15" t="s">
        <v>680</v>
      </c>
      <c r="M66" s="68"/>
      <c r="N66" s="61">
        <v>775.83</v>
      </c>
      <c r="O66" s="65">
        <f t="shared" si="11"/>
        <v>0</v>
      </c>
      <c r="P66" s="65">
        <f t="shared" si="12"/>
        <v>0.35137228260869569</v>
      </c>
      <c r="Q66" s="15">
        <v>0</v>
      </c>
      <c r="R66" s="15">
        <v>4.4233442969999999</v>
      </c>
      <c r="S66" s="15">
        <f t="shared" si="13"/>
        <v>4.4233442969999999</v>
      </c>
      <c r="T66" s="15" t="str">
        <f t="shared" si="14"/>
        <v>0.00</v>
      </c>
      <c r="U66" s="15">
        <v>0</v>
      </c>
      <c r="V66" s="15">
        <v>1.6572461000000001</v>
      </c>
      <c r="W66" s="15">
        <f t="shared" si="15"/>
        <v>1.6572461000000001</v>
      </c>
      <c r="X66" s="16" t="str">
        <f t="shared" si="8"/>
        <v>0</v>
      </c>
      <c r="Y66" s="13"/>
      <c r="Z66" s="13"/>
      <c r="AA66" s="13"/>
      <c r="AB66" s="13"/>
      <c r="AC66" s="53">
        <f t="shared" si="16"/>
        <v>0</v>
      </c>
      <c r="AD66" s="53">
        <f t="shared" ref="AD66:AD71" si="19">IFERROR((((V66)/N66)*24),"0.00")</f>
        <v>5.1266265032287997E-2</v>
      </c>
      <c r="AE66" s="53">
        <f t="shared" si="17"/>
        <v>5.1266265032287997E-2</v>
      </c>
      <c r="AF66" s="53" t="str">
        <f t="shared" si="18"/>
        <v>0.00</v>
      </c>
      <c r="AG66" s="44" t="s">
        <v>681</v>
      </c>
      <c r="AH66" s="15" t="s">
        <v>686</v>
      </c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</row>
    <row r="67" spans="1:46" ht="26.1" customHeight="1" x14ac:dyDescent="0.25">
      <c r="A67" s="39" t="s">
        <v>32</v>
      </c>
      <c r="B67" s="13" t="s">
        <v>257</v>
      </c>
      <c r="C67" s="13">
        <v>34017</v>
      </c>
      <c r="D67" s="13" t="s">
        <v>252</v>
      </c>
      <c r="E67" s="13">
        <v>12200</v>
      </c>
      <c r="F67" s="13" t="s">
        <v>646</v>
      </c>
      <c r="G67" s="13" t="s">
        <v>160</v>
      </c>
      <c r="H67" s="13" t="s">
        <v>164</v>
      </c>
      <c r="I67" s="4">
        <v>2404</v>
      </c>
      <c r="J67" s="4">
        <v>132</v>
      </c>
      <c r="K67" s="14" t="s">
        <v>36</v>
      </c>
      <c r="L67" s="15" t="s">
        <v>680</v>
      </c>
      <c r="M67" s="68"/>
      <c r="N67" s="61">
        <v>779.12</v>
      </c>
      <c r="O67" s="65">
        <f t="shared" si="11"/>
        <v>0</v>
      </c>
      <c r="P67" s="65">
        <f t="shared" si="12"/>
        <v>0.35286231884057973</v>
      </c>
      <c r="Q67" s="15">
        <v>0</v>
      </c>
      <c r="R67" s="15">
        <v>4.378926667</v>
      </c>
      <c r="S67" s="15">
        <f t="shared" si="13"/>
        <v>4.378926667</v>
      </c>
      <c r="T67" s="15" t="str">
        <f t="shared" si="14"/>
        <v>0.00</v>
      </c>
      <c r="U67" s="15">
        <v>0</v>
      </c>
      <c r="V67" s="15">
        <v>1.663338676</v>
      </c>
      <c r="W67" s="15">
        <f t="shared" si="15"/>
        <v>1.663338676</v>
      </c>
      <c r="X67" s="16" t="str">
        <f t="shared" si="8"/>
        <v>0</v>
      </c>
      <c r="Y67" s="13"/>
      <c r="Z67" s="13"/>
      <c r="AA67" s="13"/>
      <c r="AB67" s="13"/>
      <c r="AC67" s="53">
        <f t="shared" si="16"/>
        <v>0</v>
      </c>
      <c r="AD67" s="53">
        <f t="shared" si="19"/>
        <v>5.1237457932025873E-2</v>
      </c>
      <c r="AE67" s="53">
        <f t="shared" si="17"/>
        <v>5.1237457932025873E-2</v>
      </c>
      <c r="AF67" s="53" t="str">
        <f t="shared" si="18"/>
        <v>0.00</v>
      </c>
      <c r="AG67" s="44" t="s">
        <v>681</v>
      </c>
      <c r="AH67" s="15" t="s">
        <v>686</v>
      </c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</row>
    <row r="68" spans="1:46" ht="26.1" customHeight="1" x14ac:dyDescent="0.25">
      <c r="A68" s="39" t="s">
        <v>32</v>
      </c>
      <c r="B68" s="13" t="s">
        <v>257</v>
      </c>
      <c r="C68" s="13">
        <v>34017</v>
      </c>
      <c r="D68" s="13" t="s">
        <v>252</v>
      </c>
      <c r="E68" s="13">
        <v>12200</v>
      </c>
      <c r="F68" s="13" t="s">
        <v>646</v>
      </c>
      <c r="G68" s="13" t="s">
        <v>160</v>
      </c>
      <c r="H68" s="13" t="s">
        <v>164</v>
      </c>
      <c r="I68" s="4">
        <v>2404</v>
      </c>
      <c r="J68" s="4">
        <v>133</v>
      </c>
      <c r="K68" s="14" t="s">
        <v>36</v>
      </c>
      <c r="L68" s="15" t="s">
        <v>680</v>
      </c>
      <c r="M68" s="68"/>
      <c r="N68" s="61">
        <v>787.84</v>
      </c>
      <c r="O68" s="65">
        <f t="shared" si="11"/>
        <v>0</v>
      </c>
      <c r="P68" s="65">
        <f t="shared" si="12"/>
        <v>0.35681159420289854</v>
      </c>
      <c r="Q68" s="15">
        <v>0</v>
      </c>
      <c r="R68" s="15">
        <v>4.0853938469999997</v>
      </c>
      <c r="S68" s="15">
        <f t="shared" si="13"/>
        <v>4.0853938469999997</v>
      </c>
      <c r="T68" s="15" t="str">
        <f t="shared" si="14"/>
        <v>0.00</v>
      </c>
      <c r="U68" s="15">
        <v>0</v>
      </c>
      <c r="V68" s="15">
        <v>1.561229022</v>
      </c>
      <c r="W68" s="15">
        <f t="shared" si="15"/>
        <v>1.561229022</v>
      </c>
      <c r="X68" s="16" t="str">
        <f t="shared" si="8"/>
        <v>0</v>
      </c>
      <c r="Y68" s="13"/>
      <c r="Z68" s="13"/>
      <c r="AA68" s="13"/>
      <c r="AB68" s="13"/>
      <c r="AC68" s="53">
        <f t="shared" si="16"/>
        <v>0</v>
      </c>
      <c r="AD68" s="53">
        <f t="shared" si="19"/>
        <v>4.7559779305442723E-2</v>
      </c>
      <c r="AE68" s="53">
        <f t="shared" si="17"/>
        <v>4.7559779305442723E-2</v>
      </c>
      <c r="AF68" s="53" t="str">
        <f t="shared" si="18"/>
        <v>0.00</v>
      </c>
      <c r="AG68" s="44" t="s">
        <v>681</v>
      </c>
      <c r="AH68" s="15" t="s">
        <v>686</v>
      </c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</row>
    <row r="69" spans="1:46" ht="26.1" customHeight="1" x14ac:dyDescent="0.25">
      <c r="A69" s="39" t="s">
        <v>32</v>
      </c>
      <c r="B69" s="13" t="s">
        <v>257</v>
      </c>
      <c r="C69" s="13">
        <v>34017</v>
      </c>
      <c r="D69" s="13" t="s">
        <v>252</v>
      </c>
      <c r="E69" s="13">
        <v>12200</v>
      </c>
      <c r="F69" s="13" t="s">
        <v>646</v>
      </c>
      <c r="G69" s="13" t="s">
        <v>160</v>
      </c>
      <c r="H69" s="13" t="s">
        <v>164</v>
      </c>
      <c r="I69" s="4">
        <v>2404</v>
      </c>
      <c r="J69" s="4">
        <v>134</v>
      </c>
      <c r="K69" s="14" t="s">
        <v>36</v>
      </c>
      <c r="L69" s="15" t="s">
        <v>680</v>
      </c>
      <c r="M69" s="68"/>
      <c r="N69" s="61">
        <v>782.06</v>
      </c>
      <c r="O69" s="65">
        <f t="shared" si="11"/>
        <v>0</v>
      </c>
      <c r="P69" s="65">
        <f t="shared" si="12"/>
        <v>0.3541938405797101</v>
      </c>
      <c r="Q69" s="15">
        <v>0</v>
      </c>
      <c r="R69" s="15">
        <v>4.101447179</v>
      </c>
      <c r="S69" s="15">
        <f t="shared" si="13"/>
        <v>4.101447179</v>
      </c>
      <c r="T69" s="15" t="str">
        <f t="shared" si="14"/>
        <v>0.00</v>
      </c>
      <c r="U69" s="15">
        <v>0</v>
      </c>
      <c r="V69" s="15">
        <v>1.565604298</v>
      </c>
      <c r="W69" s="15">
        <f t="shared" si="15"/>
        <v>1.565604298</v>
      </c>
      <c r="X69" s="16" t="str">
        <f t="shared" si="8"/>
        <v>0</v>
      </c>
      <c r="Y69" s="13"/>
      <c r="Z69" s="13"/>
      <c r="AA69" s="13"/>
      <c r="AB69" s="13"/>
      <c r="AC69" s="53">
        <f t="shared" si="16"/>
        <v>0</v>
      </c>
      <c r="AD69" s="53">
        <f t="shared" si="19"/>
        <v>4.8045550407897097E-2</v>
      </c>
      <c r="AE69" s="53">
        <f t="shared" si="17"/>
        <v>4.8045550407897097E-2</v>
      </c>
      <c r="AF69" s="53" t="str">
        <f t="shared" si="18"/>
        <v>0.00</v>
      </c>
      <c r="AG69" s="44" t="s">
        <v>681</v>
      </c>
      <c r="AH69" s="15" t="s">
        <v>686</v>
      </c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</row>
    <row r="70" spans="1:46" ht="26.1" customHeight="1" x14ac:dyDescent="0.25">
      <c r="A70" s="39" t="s">
        <v>32</v>
      </c>
      <c r="B70" s="13" t="s">
        <v>257</v>
      </c>
      <c r="C70" s="13">
        <v>34017</v>
      </c>
      <c r="D70" s="13" t="s">
        <v>252</v>
      </c>
      <c r="E70" s="13">
        <v>12200</v>
      </c>
      <c r="F70" s="13" t="s">
        <v>646</v>
      </c>
      <c r="G70" s="13" t="s">
        <v>160</v>
      </c>
      <c r="H70" s="13" t="s">
        <v>164</v>
      </c>
      <c r="I70" s="4">
        <v>2404</v>
      </c>
      <c r="J70" s="4">
        <v>141</v>
      </c>
      <c r="K70" s="14" t="s">
        <v>36</v>
      </c>
      <c r="L70" s="15" t="s">
        <v>680</v>
      </c>
      <c r="M70" s="68"/>
      <c r="N70" s="61">
        <v>817.08</v>
      </c>
      <c r="O70" s="65">
        <f t="shared" si="11"/>
        <v>0</v>
      </c>
      <c r="P70" s="65">
        <f t="shared" si="12"/>
        <v>0.37005434782608698</v>
      </c>
      <c r="Q70" s="15">
        <v>0</v>
      </c>
      <c r="R70" s="15">
        <v>4.11369601</v>
      </c>
      <c r="S70" s="15">
        <f t="shared" si="13"/>
        <v>4.11369601</v>
      </c>
      <c r="T70" s="15" t="str">
        <f t="shared" si="14"/>
        <v>0.00</v>
      </c>
      <c r="U70" s="15">
        <v>0</v>
      </c>
      <c r="V70" s="15">
        <v>1.5617910830000001</v>
      </c>
      <c r="W70" s="15">
        <f t="shared" si="15"/>
        <v>1.5617910830000001</v>
      </c>
      <c r="X70" s="16" t="str">
        <f t="shared" si="8"/>
        <v>0</v>
      </c>
      <c r="Y70" s="13"/>
      <c r="Z70" s="13"/>
      <c r="AA70" s="13"/>
      <c r="AB70" s="13"/>
      <c r="AC70" s="53">
        <f t="shared" si="16"/>
        <v>0</v>
      </c>
      <c r="AD70" s="53">
        <f t="shared" si="19"/>
        <v>4.5874315846673522E-2</v>
      </c>
      <c r="AE70" s="53">
        <f t="shared" si="17"/>
        <v>4.5874315846673522E-2</v>
      </c>
      <c r="AF70" s="53" t="str">
        <f t="shared" si="18"/>
        <v>0.00</v>
      </c>
      <c r="AG70" s="44" t="s">
        <v>681</v>
      </c>
      <c r="AH70" s="15" t="s">
        <v>686</v>
      </c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</row>
    <row r="71" spans="1:46" ht="26.1" customHeight="1" x14ac:dyDescent="0.25">
      <c r="A71" s="39" t="s">
        <v>32</v>
      </c>
      <c r="B71" s="13" t="s">
        <v>257</v>
      </c>
      <c r="C71" s="13">
        <v>34017</v>
      </c>
      <c r="D71" s="13" t="s">
        <v>252</v>
      </c>
      <c r="E71" s="13">
        <v>12200</v>
      </c>
      <c r="F71" s="13" t="s">
        <v>646</v>
      </c>
      <c r="G71" s="13" t="s">
        <v>160</v>
      </c>
      <c r="H71" s="13" t="s">
        <v>164</v>
      </c>
      <c r="I71" s="4">
        <v>2404</v>
      </c>
      <c r="J71" s="4">
        <v>142</v>
      </c>
      <c r="K71" s="14" t="s">
        <v>36</v>
      </c>
      <c r="L71" s="15" t="s">
        <v>680</v>
      </c>
      <c r="M71" s="68"/>
      <c r="N71" s="61">
        <v>817.93</v>
      </c>
      <c r="O71" s="65">
        <f t="shared" si="11"/>
        <v>0</v>
      </c>
      <c r="P71" s="65">
        <f t="shared" si="12"/>
        <v>0.3704393115942029</v>
      </c>
      <c r="Q71" s="15">
        <v>0</v>
      </c>
      <c r="R71" s="15">
        <v>4.0865400940000001</v>
      </c>
      <c r="S71" s="15">
        <f t="shared" si="13"/>
        <v>4.0865400940000001</v>
      </c>
      <c r="T71" s="15" t="str">
        <f t="shared" si="14"/>
        <v>0.00</v>
      </c>
      <c r="U71" s="15">
        <v>0</v>
      </c>
      <c r="V71" s="15">
        <v>1.5502153110000001</v>
      </c>
      <c r="W71" s="15">
        <f t="shared" si="15"/>
        <v>1.5502153110000001</v>
      </c>
      <c r="X71" s="16" t="str">
        <f t="shared" si="8"/>
        <v>0</v>
      </c>
      <c r="Y71" s="13"/>
      <c r="Z71" s="13"/>
      <c r="AA71" s="13"/>
      <c r="AB71" s="13"/>
      <c r="AC71" s="53">
        <f t="shared" si="16"/>
        <v>0</v>
      </c>
      <c r="AD71" s="53">
        <f t="shared" si="19"/>
        <v>4.5486982338341919E-2</v>
      </c>
      <c r="AE71" s="53">
        <f t="shared" si="17"/>
        <v>4.5486982338341919E-2</v>
      </c>
      <c r="AF71" s="53" t="str">
        <f t="shared" si="18"/>
        <v>0.00</v>
      </c>
      <c r="AG71" s="44" t="s">
        <v>681</v>
      </c>
      <c r="AH71" s="15" t="s">
        <v>686</v>
      </c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</row>
    <row r="72" spans="1:46" ht="26.1" customHeight="1" x14ac:dyDescent="0.25">
      <c r="A72" s="39" t="s">
        <v>32</v>
      </c>
      <c r="B72" s="13" t="s">
        <v>257</v>
      </c>
      <c r="C72" s="13">
        <v>34017</v>
      </c>
      <c r="D72" s="13" t="s">
        <v>252</v>
      </c>
      <c r="E72" s="13">
        <v>12200</v>
      </c>
      <c r="F72" s="13" t="s">
        <v>509</v>
      </c>
      <c r="G72" s="13" t="s">
        <v>160</v>
      </c>
      <c r="H72" s="13" t="s">
        <v>165</v>
      </c>
      <c r="I72" s="4">
        <v>2404</v>
      </c>
      <c r="J72" s="4">
        <v>121</v>
      </c>
      <c r="K72" s="14" t="s">
        <v>36</v>
      </c>
      <c r="L72" s="15" t="s">
        <v>679</v>
      </c>
      <c r="M72" s="68">
        <v>219.09</v>
      </c>
      <c r="N72" s="61">
        <v>530.30999999999995</v>
      </c>
      <c r="O72" s="65">
        <f t="shared" ref="O72:O103" si="20">M72/2208</f>
        <v>9.9225543478260875E-2</v>
      </c>
      <c r="P72" s="65">
        <f t="shared" ref="P72:P103" si="21">N72/2208</f>
        <v>0.24017663043478257</v>
      </c>
      <c r="Q72" s="15">
        <v>8.5077378415383524</v>
      </c>
      <c r="R72" s="15">
        <v>7.3936481919999997</v>
      </c>
      <c r="S72" s="15">
        <f t="shared" ref="S72:S103" si="22">R72-Q72</f>
        <v>-1.1140896495383528</v>
      </c>
      <c r="T72" s="15">
        <f t="shared" ref="T72:T103" si="23">IFERROR(((R72-Q72)/Q72)*100,"0.00")</f>
        <v>-13.095016210994407</v>
      </c>
      <c r="U72" s="15">
        <v>3.3057695589435854</v>
      </c>
      <c r="V72" s="15">
        <v>2.8101790120000003</v>
      </c>
      <c r="W72" s="15">
        <f t="shared" ref="W72:W103" si="24">V72-U72</f>
        <v>-0.49559054694358506</v>
      </c>
      <c r="X72" s="16">
        <f t="shared" si="8"/>
        <v>-14.99168463218469</v>
      </c>
      <c r="Y72" s="13">
        <v>8.4699999999999989</v>
      </c>
      <c r="Z72" s="13">
        <v>91</v>
      </c>
      <c r="AA72" s="13">
        <v>5.48</v>
      </c>
      <c r="AB72" s="13">
        <v>0</v>
      </c>
      <c r="AC72" s="53">
        <f t="shared" ref="AC72:AC103" si="25">Z72/2000</f>
        <v>4.5499999999999999E-2</v>
      </c>
      <c r="AD72" s="53">
        <f t="shared" ref="AD72:AD81" si="26">AC72+(AC72*(X72/100))</f>
        <v>3.8678783492355963E-2</v>
      </c>
      <c r="AE72" s="53">
        <f t="shared" ref="AE72:AE103" si="27">AD72-AC72</f>
        <v>-6.8212165076440359E-3</v>
      </c>
      <c r="AF72" s="53">
        <f t="shared" ref="AF72:AF103" si="28">IFERROR(((AD72-AC72)/AC72)*100,"0.00")</f>
        <v>-14.991684632184695</v>
      </c>
      <c r="AG72" s="44" t="s">
        <v>681</v>
      </c>
      <c r="AH72" s="15" t="s">
        <v>686</v>
      </c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20"/>
      <c r="AT72" s="20"/>
    </row>
    <row r="73" spans="1:46" ht="26.1" customHeight="1" x14ac:dyDescent="0.25">
      <c r="A73" s="39" t="s">
        <v>32</v>
      </c>
      <c r="B73" s="13" t="s">
        <v>257</v>
      </c>
      <c r="C73" s="13">
        <v>34017</v>
      </c>
      <c r="D73" s="13" t="s">
        <v>252</v>
      </c>
      <c r="E73" s="13">
        <v>12200</v>
      </c>
      <c r="F73" s="13" t="s">
        <v>509</v>
      </c>
      <c r="G73" s="13" t="s">
        <v>160</v>
      </c>
      <c r="H73" s="13" t="s">
        <v>165</v>
      </c>
      <c r="I73" s="4">
        <v>2404</v>
      </c>
      <c r="J73" s="4">
        <v>123</v>
      </c>
      <c r="K73" s="14" t="s">
        <v>36</v>
      </c>
      <c r="L73" s="15" t="s">
        <v>679</v>
      </c>
      <c r="M73" s="68">
        <v>216.8</v>
      </c>
      <c r="N73" s="61">
        <v>511.33</v>
      </c>
      <c r="O73" s="65">
        <f t="shared" si="20"/>
        <v>9.8188405797101461E-2</v>
      </c>
      <c r="P73" s="65">
        <f t="shared" si="21"/>
        <v>0.23158061594202897</v>
      </c>
      <c r="Q73" s="15">
        <v>8.769857640347988</v>
      </c>
      <c r="R73" s="15">
        <v>7.4451798199999999</v>
      </c>
      <c r="S73" s="15">
        <f t="shared" si="22"/>
        <v>-1.3246778203479881</v>
      </c>
      <c r="T73" s="15">
        <f t="shared" si="23"/>
        <v>-15.104895366299525</v>
      </c>
      <c r="U73" s="15">
        <v>3.4661685185976543</v>
      </c>
      <c r="V73" s="15">
        <v>2.9588436389999999</v>
      </c>
      <c r="W73" s="15">
        <f t="shared" si="24"/>
        <v>-0.50732487959765438</v>
      </c>
      <c r="X73" s="16">
        <f t="shared" ref="X73:X113" si="29">IFERROR(((V73-U73)/U73)*100,"0")</f>
        <v>-14.636474737901906</v>
      </c>
      <c r="Y73" s="13">
        <v>8.74</v>
      </c>
      <c r="Z73" s="13">
        <v>92.82</v>
      </c>
      <c r="AA73" s="13">
        <v>16.53</v>
      </c>
      <c r="AB73" s="13">
        <v>0</v>
      </c>
      <c r="AC73" s="53">
        <f t="shared" si="25"/>
        <v>4.641E-2</v>
      </c>
      <c r="AD73" s="53">
        <f t="shared" si="26"/>
        <v>3.9617212074139728E-2</v>
      </c>
      <c r="AE73" s="53">
        <f t="shared" si="27"/>
        <v>-6.7927879258602719E-3</v>
      </c>
      <c r="AF73" s="53">
        <f t="shared" si="28"/>
        <v>-14.636474737901899</v>
      </c>
      <c r="AG73" s="44" t="s">
        <v>681</v>
      </c>
      <c r="AH73" s="15" t="s">
        <v>686</v>
      </c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</row>
    <row r="74" spans="1:46" ht="26.1" customHeight="1" x14ac:dyDescent="0.25">
      <c r="A74" s="39" t="s">
        <v>32</v>
      </c>
      <c r="B74" s="13" t="s">
        <v>257</v>
      </c>
      <c r="C74" s="13">
        <v>34017</v>
      </c>
      <c r="D74" s="13" t="s">
        <v>252</v>
      </c>
      <c r="E74" s="13">
        <v>12200</v>
      </c>
      <c r="F74" s="13" t="s">
        <v>509</v>
      </c>
      <c r="G74" s="13" t="s">
        <v>160</v>
      </c>
      <c r="H74" s="13" t="s">
        <v>165</v>
      </c>
      <c r="I74" s="4">
        <v>2404</v>
      </c>
      <c r="J74" s="4">
        <v>124</v>
      </c>
      <c r="K74" s="14" t="s">
        <v>36</v>
      </c>
      <c r="L74" s="15" t="s">
        <v>679</v>
      </c>
      <c r="M74" s="68">
        <v>211.41</v>
      </c>
      <c r="N74" s="61">
        <v>645.41999999999996</v>
      </c>
      <c r="O74" s="65">
        <f t="shared" si="20"/>
        <v>9.5747282608695652E-2</v>
      </c>
      <c r="P74" s="65">
        <f t="shared" si="21"/>
        <v>0.29230978260869561</v>
      </c>
      <c r="Q74" s="15">
        <v>9.0948688240596738</v>
      </c>
      <c r="R74" s="15">
        <v>7.9815651470000004</v>
      </c>
      <c r="S74" s="15">
        <f t="shared" si="22"/>
        <v>-1.1133036770596734</v>
      </c>
      <c r="T74" s="15">
        <f t="shared" si="23"/>
        <v>-12.241008623615622</v>
      </c>
      <c r="U74" s="15">
        <v>3.6638499360588619</v>
      </c>
      <c r="V74" s="15">
        <v>3.1518165969999998</v>
      </c>
      <c r="W74" s="15">
        <f t="shared" si="24"/>
        <v>-0.51203333905886206</v>
      </c>
      <c r="X74" s="16">
        <f t="shared" si="29"/>
        <v>-13.975281411488355</v>
      </c>
      <c r="Y74" s="13">
        <v>9.0499999999999989</v>
      </c>
      <c r="Z74" s="13">
        <v>98.2</v>
      </c>
      <c r="AA74" s="13">
        <v>16.559999999999999</v>
      </c>
      <c r="AB74" s="13">
        <v>0</v>
      </c>
      <c r="AC74" s="53">
        <f t="shared" si="25"/>
        <v>4.9100000000000005E-2</v>
      </c>
      <c r="AD74" s="53">
        <f t="shared" si="26"/>
        <v>4.2238136826959219E-2</v>
      </c>
      <c r="AE74" s="53">
        <f t="shared" si="27"/>
        <v>-6.8618631730407859E-3</v>
      </c>
      <c r="AF74" s="53">
        <f t="shared" si="28"/>
        <v>-13.975281411488361</v>
      </c>
      <c r="AG74" s="44" t="s">
        <v>681</v>
      </c>
      <c r="AH74" s="15" t="s">
        <v>686</v>
      </c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</row>
    <row r="75" spans="1:46" ht="26.1" customHeight="1" x14ac:dyDescent="0.25">
      <c r="A75" s="39" t="s">
        <v>32</v>
      </c>
      <c r="B75" s="13" t="s">
        <v>257</v>
      </c>
      <c r="C75" s="13">
        <v>34017</v>
      </c>
      <c r="D75" s="13" t="s">
        <v>252</v>
      </c>
      <c r="E75" s="13">
        <v>12200</v>
      </c>
      <c r="F75" s="13" t="s">
        <v>509</v>
      </c>
      <c r="G75" s="13" t="s">
        <v>160</v>
      </c>
      <c r="H75" s="13" t="s">
        <v>165</v>
      </c>
      <c r="I75" s="4">
        <v>2404</v>
      </c>
      <c r="J75" s="4">
        <v>122</v>
      </c>
      <c r="K75" s="14" t="s">
        <v>36</v>
      </c>
      <c r="L75" s="15" t="s">
        <v>679</v>
      </c>
      <c r="M75" s="68">
        <v>198.62</v>
      </c>
      <c r="N75" s="61">
        <v>655.28</v>
      </c>
      <c r="O75" s="65">
        <f t="shared" si="20"/>
        <v>8.9954710144927535E-2</v>
      </c>
      <c r="P75" s="65">
        <f t="shared" si="21"/>
        <v>0.29677536231884055</v>
      </c>
      <c r="Q75" s="15">
        <v>9.9271976570900016</v>
      </c>
      <c r="R75" s="15">
        <v>8.4766623760000002</v>
      </c>
      <c r="S75" s="15">
        <f t="shared" si="22"/>
        <v>-1.4505352810900014</v>
      </c>
      <c r="T75" s="15">
        <f t="shared" si="23"/>
        <v>-14.611729625973846</v>
      </c>
      <c r="U75" s="15">
        <v>3.8207402159149311</v>
      </c>
      <c r="V75" s="15">
        <v>3.2589433330000004</v>
      </c>
      <c r="W75" s="15">
        <f t="shared" si="24"/>
        <v>-0.56179688291493068</v>
      </c>
      <c r="X75" s="16">
        <f t="shared" si="29"/>
        <v>-14.703875457818855</v>
      </c>
      <c r="Y75" s="13">
        <v>9.84</v>
      </c>
      <c r="Z75" s="13">
        <v>101.65</v>
      </c>
      <c r="AA75" s="13">
        <v>8.59</v>
      </c>
      <c r="AB75" s="13">
        <v>0</v>
      </c>
      <c r="AC75" s="53">
        <f t="shared" si="25"/>
        <v>5.0825000000000002E-2</v>
      </c>
      <c r="AD75" s="53">
        <f t="shared" si="26"/>
        <v>4.3351755298563568E-2</v>
      </c>
      <c r="AE75" s="53">
        <f t="shared" si="27"/>
        <v>-7.4732447014364337E-3</v>
      </c>
      <c r="AF75" s="53">
        <f t="shared" si="28"/>
        <v>-14.703875457818855</v>
      </c>
      <c r="AG75" s="44" t="s">
        <v>681</v>
      </c>
      <c r="AH75" s="15" t="s">
        <v>686</v>
      </c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</row>
    <row r="76" spans="1:46" ht="26.1" customHeight="1" x14ac:dyDescent="0.25">
      <c r="A76" s="39" t="s">
        <v>32</v>
      </c>
      <c r="B76" s="13" t="s">
        <v>257</v>
      </c>
      <c r="C76" s="13">
        <v>34017</v>
      </c>
      <c r="D76" s="13" t="s">
        <v>252</v>
      </c>
      <c r="E76" s="13">
        <v>12200</v>
      </c>
      <c r="F76" s="13" t="s">
        <v>352</v>
      </c>
      <c r="G76" s="13" t="s">
        <v>160</v>
      </c>
      <c r="H76" s="13" t="s">
        <v>161</v>
      </c>
      <c r="I76" s="4">
        <v>2404</v>
      </c>
      <c r="J76" s="4">
        <v>15001</v>
      </c>
      <c r="K76" s="14" t="s">
        <v>36</v>
      </c>
      <c r="L76" s="15" t="s">
        <v>679</v>
      </c>
      <c r="M76" s="68">
        <v>29</v>
      </c>
      <c r="N76" s="61">
        <v>0</v>
      </c>
      <c r="O76" s="65">
        <f t="shared" si="20"/>
        <v>1.3134057971014492E-2</v>
      </c>
      <c r="P76" s="65">
        <f t="shared" si="21"/>
        <v>0</v>
      </c>
      <c r="Q76" s="15">
        <v>3.6804479137941501</v>
      </c>
      <c r="R76" s="15">
        <v>0</v>
      </c>
      <c r="S76" s="15">
        <f t="shared" si="22"/>
        <v>-3.6804479137941501</v>
      </c>
      <c r="T76" s="15">
        <f t="shared" si="23"/>
        <v>-100</v>
      </c>
      <c r="U76" s="15">
        <v>2.4147566027452489</v>
      </c>
      <c r="V76" s="15">
        <v>0</v>
      </c>
      <c r="W76" s="15">
        <f t="shared" si="24"/>
        <v>-2.4147566027452489</v>
      </c>
      <c r="X76" s="16">
        <f t="shared" si="29"/>
        <v>-100</v>
      </c>
      <c r="Y76" s="13">
        <v>2.41</v>
      </c>
      <c r="Z76" s="13">
        <v>635.63</v>
      </c>
      <c r="AA76" s="13">
        <v>0</v>
      </c>
      <c r="AB76" s="13">
        <v>0</v>
      </c>
      <c r="AC76" s="53">
        <f t="shared" si="25"/>
        <v>0.31781500000000001</v>
      </c>
      <c r="AD76" s="53">
        <f t="shared" si="26"/>
        <v>0</v>
      </c>
      <c r="AE76" s="53">
        <f t="shared" si="27"/>
        <v>-0.31781500000000001</v>
      </c>
      <c r="AF76" s="53">
        <f t="shared" si="28"/>
        <v>-100</v>
      </c>
      <c r="AG76" s="44">
        <v>221112</v>
      </c>
      <c r="AH76" s="15" t="s">
        <v>686</v>
      </c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</row>
    <row r="77" spans="1:46" ht="26.1" customHeight="1" x14ac:dyDescent="0.25">
      <c r="A77" s="39" t="s">
        <v>32</v>
      </c>
      <c r="B77" s="13" t="s">
        <v>257</v>
      </c>
      <c r="C77" s="13">
        <v>34017</v>
      </c>
      <c r="D77" s="13" t="s">
        <v>252</v>
      </c>
      <c r="E77" s="13">
        <v>12200</v>
      </c>
      <c r="F77" s="13" t="s">
        <v>354</v>
      </c>
      <c r="G77" s="13" t="s">
        <v>160</v>
      </c>
      <c r="H77" s="13" t="s">
        <v>163</v>
      </c>
      <c r="I77" s="4">
        <v>2404</v>
      </c>
      <c r="J77" s="4">
        <v>16001</v>
      </c>
      <c r="K77" s="14" t="s">
        <v>36</v>
      </c>
      <c r="L77" s="15" t="s">
        <v>679</v>
      </c>
      <c r="M77" s="68">
        <v>20</v>
      </c>
      <c r="N77" s="61">
        <v>0</v>
      </c>
      <c r="O77" s="65">
        <f t="shared" si="20"/>
        <v>9.057971014492754E-3</v>
      </c>
      <c r="P77" s="65">
        <f t="shared" si="21"/>
        <v>0</v>
      </c>
      <c r="Q77" s="15">
        <v>17.574501547189499</v>
      </c>
      <c r="R77" s="15">
        <v>0</v>
      </c>
      <c r="S77" s="15">
        <f t="shared" si="22"/>
        <v>-17.574501547189499</v>
      </c>
      <c r="T77" s="15">
        <f t="shared" si="23"/>
        <v>-100</v>
      </c>
      <c r="U77" s="15">
        <v>7.5548628846680002</v>
      </c>
      <c r="V77" s="15">
        <v>0</v>
      </c>
      <c r="W77" s="15">
        <f t="shared" si="24"/>
        <v>-7.5548628846680002</v>
      </c>
      <c r="X77" s="16">
        <f t="shared" si="29"/>
        <v>-100</v>
      </c>
      <c r="Y77" s="13">
        <v>11.51</v>
      </c>
      <c r="Z77" s="13">
        <v>3311.31</v>
      </c>
      <c r="AA77" s="13">
        <v>0</v>
      </c>
      <c r="AB77" s="13">
        <v>0</v>
      </c>
      <c r="AC77" s="53">
        <f t="shared" si="25"/>
        <v>1.6556549999999999</v>
      </c>
      <c r="AD77" s="53">
        <f t="shared" si="26"/>
        <v>0</v>
      </c>
      <c r="AE77" s="53">
        <f t="shared" si="27"/>
        <v>-1.6556549999999999</v>
      </c>
      <c r="AF77" s="53">
        <f t="shared" si="28"/>
        <v>-100</v>
      </c>
      <c r="AG77" s="44">
        <v>221112</v>
      </c>
      <c r="AH77" s="15" t="s">
        <v>686</v>
      </c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</row>
    <row r="78" spans="1:46" ht="26.1" customHeight="1" x14ac:dyDescent="0.25">
      <c r="A78" s="39" t="s">
        <v>32</v>
      </c>
      <c r="B78" s="13" t="s">
        <v>257</v>
      </c>
      <c r="C78" s="13">
        <v>34017</v>
      </c>
      <c r="D78" s="13" t="s">
        <v>252</v>
      </c>
      <c r="E78" s="13">
        <v>12200</v>
      </c>
      <c r="F78" s="13" t="s">
        <v>500</v>
      </c>
      <c r="G78" s="13" t="s">
        <v>160</v>
      </c>
      <c r="H78" s="13" t="s">
        <v>162</v>
      </c>
      <c r="I78" s="4">
        <v>2404</v>
      </c>
      <c r="J78" s="4">
        <v>17001</v>
      </c>
      <c r="K78" s="14" t="s">
        <v>36</v>
      </c>
      <c r="L78" s="15" t="s">
        <v>679</v>
      </c>
      <c r="M78" s="68">
        <v>21</v>
      </c>
      <c r="N78" s="61">
        <v>0</v>
      </c>
      <c r="O78" s="65">
        <f t="shared" si="20"/>
        <v>9.5108695652173919E-3</v>
      </c>
      <c r="P78" s="65">
        <f t="shared" si="21"/>
        <v>0</v>
      </c>
      <c r="Q78" s="15">
        <v>23.201002449437102</v>
      </c>
      <c r="R78" s="15">
        <v>0</v>
      </c>
      <c r="S78" s="15">
        <f t="shared" si="22"/>
        <v>-23.201002449437102</v>
      </c>
      <c r="T78" s="15">
        <f t="shared" si="23"/>
        <v>-100</v>
      </c>
      <c r="U78" s="15">
        <v>7.4754383031310798</v>
      </c>
      <c r="V78" s="15">
        <v>0</v>
      </c>
      <c r="W78" s="15">
        <f t="shared" si="24"/>
        <v>-7.4754383031310798</v>
      </c>
      <c r="X78" s="16">
        <f t="shared" si="29"/>
        <v>-100</v>
      </c>
      <c r="Y78" s="13">
        <v>15.2</v>
      </c>
      <c r="Z78" s="13">
        <v>3288.26</v>
      </c>
      <c r="AA78" s="13">
        <v>0</v>
      </c>
      <c r="AB78" s="13">
        <v>0</v>
      </c>
      <c r="AC78" s="53">
        <f t="shared" si="25"/>
        <v>1.6441300000000001</v>
      </c>
      <c r="AD78" s="53">
        <f t="shared" si="26"/>
        <v>0</v>
      </c>
      <c r="AE78" s="53">
        <f t="shared" si="27"/>
        <v>-1.6441300000000001</v>
      </c>
      <c r="AF78" s="53">
        <f t="shared" si="28"/>
        <v>-100</v>
      </c>
      <c r="AG78" s="44">
        <v>221112</v>
      </c>
      <c r="AH78" s="15" t="s">
        <v>686</v>
      </c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</row>
    <row r="79" spans="1:46" ht="26.1" customHeight="1" x14ac:dyDescent="0.25">
      <c r="A79" s="39" t="s">
        <v>0</v>
      </c>
      <c r="B79" s="13" t="s">
        <v>652</v>
      </c>
      <c r="C79" s="13">
        <v>34039</v>
      </c>
      <c r="D79" s="13" t="s">
        <v>252</v>
      </c>
      <c r="E79" s="13">
        <v>41809</v>
      </c>
      <c r="F79" s="13" t="s">
        <v>271</v>
      </c>
      <c r="G79" s="13" t="s">
        <v>168</v>
      </c>
      <c r="H79" s="13" t="s">
        <v>170</v>
      </c>
      <c r="I79" s="4">
        <v>50006</v>
      </c>
      <c r="J79" s="4">
        <v>4001</v>
      </c>
      <c r="K79" s="14" t="s">
        <v>36</v>
      </c>
      <c r="L79" s="15" t="s">
        <v>679</v>
      </c>
      <c r="M79" s="68">
        <v>2200.7199999999998</v>
      </c>
      <c r="N79" s="61">
        <v>2205.1999999999998</v>
      </c>
      <c r="O79" s="65">
        <f t="shared" si="20"/>
        <v>0.99670289855072458</v>
      </c>
      <c r="P79" s="65">
        <f t="shared" si="21"/>
        <v>0.99873188405797098</v>
      </c>
      <c r="Q79" s="15">
        <v>28.311050766706927</v>
      </c>
      <c r="R79" s="15">
        <v>21.640492578</v>
      </c>
      <c r="S79" s="15">
        <f t="shared" si="22"/>
        <v>-6.6705581887069272</v>
      </c>
      <c r="T79" s="15">
        <f t="shared" si="23"/>
        <v>-23.561676476350829</v>
      </c>
      <c r="U79" s="15">
        <v>7.0324638982918746</v>
      </c>
      <c r="V79" s="15">
        <v>5.4409574570000006</v>
      </c>
      <c r="W79" s="15">
        <f t="shared" si="24"/>
        <v>-1.591506441291874</v>
      </c>
      <c r="X79" s="16">
        <f t="shared" si="29"/>
        <v>-22.630851211030564</v>
      </c>
      <c r="Y79" s="13">
        <v>60.589999999999996</v>
      </c>
      <c r="Z79" s="13">
        <v>306.60000000000002</v>
      </c>
      <c r="AA79" s="13">
        <v>24.66</v>
      </c>
      <c r="AB79" s="13">
        <v>0</v>
      </c>
      <c r="AC79" s="53">
        <f t="shared" si="25"/>
        <v>0.15330000000000002</v>
      </c>
      <c r="AD79" s="53">
        <f t="shared" si="26"/>
        <v>0.11860690509349016</v>
      </c>
      <c r="AE79" s="53">
        <f t="shared" si="27"/>
        <v>-3.4693094906509861E-2</v>
      </c>
      <c r="AF79" s="53">
        <f t="shared" si="28"/>
        <v>-22.630851211030564</v>
      </c>
      <c r="AG79" s="44">
        <v>221112</v>
      </c>
      <c r="AH79" s="15" t="s">
        <v>683</v>
      </c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</row>
    <row r="80" spans="1:46" ht="26.1" customHeight="1" x14ac:dyDescent="0.25">
      <c r="A80" s="39" t="s">
        <v>0</v>
      </c>
      <c r="B80" s="13" t="s">
        <v>652</v>
      </c>
      <c r="C80" s="13">
        <v>34039</v>
      </c>
      <c r="D80" s="13" t="s">
        <v>252</v>
      </c>
      <c r="E80" s="13">
        <v>41809</v>
      </c>
      <c r="F80" s="13" t="s">
        <v>280</v>
      </c>
      <c r="G80" s="13" t="s">
        <v>168</v>
      </c>
      <c r="H80" s="13" t="s">
        <v>171</v>
      </c>
      <c r="I80" s="4">
        <v>50006</v>
      </c>
      <c r="J80" s="4">
        <v>5001</v>
      </c>
      <c r="K80" s="14" t="s">
        <v>36</v>
      </c>
      <c r="L80" s="15" t="s">
        <v>679</v>
      </c>
      <c r="M80" s="68">
        <v>1414.54</v>
      </c>
      <c r="N80" s="61">
        <v>1602.85</v>
      </c>
      <c r="O80" s="65">
        <f t="shared" si="20"/>
        <v>0.64064311594202894</v>
      </c>
      <c r="P80" s="65">
        <f t="shared" si="21"/>
        <v>0.72592844202898543</v>
      </c>
      <c r="Q80" s="15">
        <v>31.279514089097532</v>
      </c>
      <c r="R80" s="15">
        <v>23.972175866000001</v>
      </c>
      <c r="S80" s="15">
        <f t="shared" si="22"/>
        <v>-7.3073382230975312</v>
      </c>
      <c r="T80" s="15">
        <f t="shared" si="23"/>
        <v>-23.361418602229829</v>
      </c>
      <c r="U80" s="15">
        <v>7.1296731719238551</v>
      </c>
      <c r="V80" s="15">
        <v>5.5048076290000001</v>
      </c>
      <c r="W80" s="15">
        <f t="shared" si="24"/>
        <v>-1.624865542923855</v>
      </c>
      <c r="X80" s="16">
        <f t="shared" si="29"/>
        <v>-22.790182715842569</v>
      </c>
      <c r="Y80" s="13">
        <v>57.27</v>
      </c>
      <c r="Z80" s="13">
        <v>413.98</v>
      </c>
      <c r="AA80" s="13">
        <v>27.54</v>
      </c>
      <c r="AB80" s="13">
        <v>0</v>
      </c>
      <c r="AC80" s="53">
        <f t="shared" si="25"/>
        <v>0.20699000000000001</v>
      </c>
      <c r="AD80" s="53">
        <f t="shared" si="26"/>
        <v>0.15981660079647747</v>
      </c>
      <c r="AE80" s="53">
        <f t="shared" si="27"/>
        <v>-4.7173399203522537E-2</v>
      </c>
      <c r="AF80" s="53">
        <f t="shared" si="28"/>
        <v>-22.790182715842569</v>
      </c>
      <c r="AG80" s="44" t="s">
        <v>681</v>
      </c>
      <c r="AH80" s="15" t="s">
        <v>683</v>
      </c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</row>
    <row r="81" spans="1:46" ht="26.1" customHeight="1" x14ac:dyDescent="0.25">
      <c r="A81" s="39" t="s">
        <v>0</v>
      </c>
      <c r="B81" s="13" t="s">
        <v>652</v>
      </c>
      <c r="C81" s="13">
        <v>34039</v>
      </c>
      <c r="D81" s="13" t="s">
        <v>252</v>
      </c>
      <c r="E81" s="13">
        <v>41809</v>
      </c>
      <c r="F81" s="13" t="s">
        <v>278</v>
      </c>
      <c r="G81" s="13" t="s">
        <v>168</v>
      </c>
      <c r="H81" s="13" t="s">
        <v>169</v>
      </c>
      <c r="I81" s="4">
        <v>50006</v>
      </c>
      <c r="J81" s="4">
        <v>5001</v>
      </c>
      <c r="K81" s="14" t="s">
        <v>36</v>
      </c>
      <c r="L81" s="15" t="s">
        <v>679</v>
      </c>
      <c r="M81" s="68">
        <v>1414.54</v>
      </c>
      <c r="N81" s="61">
        <v>1602.85</v>
      </c>
      <c r="O81" s="65">
        <f t="shared" si="20"/>
        <v>0.64064311594202894</v>
      </c>
      <c r="P81" s="65">
        <f t="shared" si="21"/>
        <v>0.72592844202898543</v>
      </c>
      <c r="Q81" s="15">
        <v>35.974804591073877</v>
      </c>
      <c r="R81" s="15">
        <v>27.570579906000003</v>
      </c>
      <c r="S81" s="15">
        <f t="shared" si="22"/>
        <v>-8.4042246850738742</v>
      </c>
      <c r="T81" s="15">
        <f t="shared" si="23"/>
        <v>-23.361418583380278</v>
      </c>
      <c r="U81" s="15">
        <v>8.1998907792363056</v>
      </c>
      <c r="V81" s="15">
        <v>6.3311206899999997</v>
      </c>
      <c r="W81" s="15">
        <f t="shared" si="24"/>
        <v>-1.8687700892363059</v>
      </c>
      <c r="X81" s="16">
        <f t="shared" si="29"/>
        <v>-22.79018269326696</v>
      </c>
      <c r="Y81" s="13">
        <v>65.86</v>
      </c>
      <c r="Z81" s="13">
        <v>382.06</v>
      </c>
      <c r="AA81" s="13">
        <v>28.03</v>
      </c>
      <c r="AB81" s="13">
        <v>0</v>
      </c>
      <c r="AC81" s="53">
        <f t="shared" si="25"/>
        <v>0.19103000000000001</v>
      </c>
      <c r="AD81" s="53">
        <f t="shared" si="26"/>
        <v>0.14749391400105213</v>
      </c>
      <c r="AE81" s="53">
        <f t="shared" si="27"/>
        <v>-4.3536085998947871E-2</v>
      </c>
      <c r="AF81" s="53">
        <f t="shared" si="28"/>
        <v>-22.790182693266956</v>
      </c>
      <c r="AG81" s="44" t="s">
        <v>681</v>
      </c>
      <c r="AH81" s="15" t="s">
        <v>683</v>
      </c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</row>
    <row r="82" spans="1:46" ht="26.1" customHeight="1" x14ac:dyDescent="0.25">
      <c r="A82" s="39" t="s">
        <v>0</v>
      </c>
      <c r="B82" s="13" t="s">
        <v>652</v>
      </c>
      <c r="C82" s="13">
        <v>34039</v>
      </c>
      <c r="D82" s="13" t="s">
        <v>252</v>
      </c>
      <c r="E82" s="13">
        <v>41809</v>
      </c>
      <c r="F82" s="13" t="s">
        <v>352</v>
      </c>
      <c r="G82" s="13" t="s">
        <v>168</v>
      </c>
      <c r="H82" s="13" t="s">
        <v>172</v>
      </c>
      <c r="I82" s="4">
        <v>50006</v>
      </c>
      <c r="J82" s="4">
        <v>6001</v>
      </c>
      <c r="K82" s="14" t="s">
        <v>36</v>
      </c>
      <c r="L82" s="15" t="s">
        <v>679</v>
      </c>
      <c r="M82" s="68">
        <v>1455.82</v>
      </c>
      <c r="N82" s="61">
        <v>1753.34</v>
      </c>
      <c r="O82" s="65">
        <f t="shared" si="20"/>
        <v>0.65933876811594205</v>
      </c>
      <c r="P82" s="65">
        <f t="shared" si="21"/>
        <v>0.79408514492753624</v>
      </c>
      <c r="Q82" s="15">
        <v>57.941556824936001</v>
      </c>
      <c r="R82" s="15">
        <v>44.549549599999999</v>
      </c>
      <c r="S82" s="15">
        <f t="shared" si="22"/>
        <v>-13.392007224936002</v>
      </c>
      <c r="T82" s="15">
        <f t="shared" si="23"/>
        <v>-23.112957191327236</v>
      </c>
      <c r="U82" s="15">
        <v>15.655805482697421</v>
      </c>
      <c r="V82" s="15">
        <v>12.22378732</v>
      </c>
      <c r="W82" s="15">
        <f t="shared" si="24"/>
        <v>-3.4320181626974211</v>
      </c>
      <c r="X82" s="16">
        <f t="shared" si="29"/>
        <v>-21.921696500958955</v>
      </c>
      <c r="Y82" s="13">
        <v>0</v>
      </c>
      <c r="Z82" s="13">
        <v>0</v>
      </c>
      <c r="AA82" s="13">
        <v>0</v>
      </c>
      <c r="AB82" s="13">
        <v>0</v>
      </c>
      <c r="AC82" s="53">
        <f t="shared" si="25"/>
        <v>0</v>
      </c>
      <c r="AD82" s="53">
        <f>IFERROR((((V82)/N82)*24),"0.00")</f>
        <v>0.16732116741761438</v>
      </c>
      <c r="AE82" s="53">
        <f t="shared" si="27"/>
        <v>0.16732116741761438</v>
      </c>
      <c r="AF82" s="53" t="str">
        <f t="shared" si="28"/>
        <v>0.00</v>
      </c>
      <c r="AG82" s="44">
        <v>221112</v>
      </c>
      <c r="AH82" s="15" t="s">
        <v>683</v>
      </c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</row>
    <row r="83" spans="1:46" ht="26.1" customHeight="1" x14ac:dyDescent="0.25">
      <c r="A83" s="39" t="s">
        <v>0</v>
      </c>
      <c r="B83" s="13" t="s">
        <v>652</v>
      </c>
      <c r="C83" s="13">
        <v>34039</v>
      </c>
      <c r="D83" s="13" t="s">
        <v>252</v>
      </c>
      <c r="E83" s="13">
        <v>41809</v>
      </c>
      <c r="F83" s="13" t="s">
        <v>352</v>
      </c>
      <c r="G83" s="13" t="s">
        <v>168</v>
      </c>
      <c r="H83" s="13" t="s">
        <v>172</v>
      </c>
      <c r="I83" s="4">
        <v>50006</v>
      </c>
      <c r="J83" s="4">
        <v>7001</v>
      </c>
      <c r="K83" s="14" t="s">
        <v>36</v>
      </c>
      <c r="L83" s="15" t="s">
        <v>679</v>
      </c>
      <c r="M83" s="68">
        <v>1675.17</v>
      </c>
      <c r="N83" s="61">
        <v>1878.32</v>
      </c>
      <c r="O83" s="65">
        <f t="shared" si="20"/>
        <v>0.75868206521739134</v>
      </c>
      <c r="P83" s="65">
        <f t="shared" si="21"/>
        <v>0.85068840579710137</v>
      </c>
      <c r="Q83" s="15">
        <v>65.276782675970281</v>
      </c>
      <c r="R83" s="15">
        <v>50.422349058999998</v>
      </c>
      <c r="S83" s="15">
        <f t="shared" si="22"/>
        <v>-14.854433616970283</v>
      </c>
      <c r="T83" s="15">
        <f t="shared" si="23"/>
        <v>-22.756074990256074</v>
      </c>
      <c r="U83" s="15">
        <v>17.299742589790782</v>
      </c>
      <c r="V83" s="15">
        <v>13.535361101000001</v>
      </c>
      <c r="W83" s="15">
        <f t="shared" si="24"/>
        <v>-3.7643814887907805</v>
      </c>
      <c r="X83" s="16">
        <f t="shared" si="29"/>
        <v>-21.759754338843639</v>
      </c>
      <c r="Y83" s="13">
        <v>58.11</v>
      </c>
      <c r="Z83" s="13">
        <v>343.76</v>
      </c>
      <c r="AA83" s="13">
        <v>23.14</v>
      </c>
      <c r="AB83" s="13">
        <v>0</v>
      </c>
      <c r="AC83" s="53">
        <f t="shared" si="25"/>
        <v>0.17188000000000001</v>
      </c>
      <c r="AD83" s="53">
        <f t="shared" ref="AD83:AD100" si="30">AC83+(AC83*(X83/100))</f>
        <v>0.13447933424239555</v>
      </c>
      <c r="AE83" s="53">
        <f t="shared" si="27"/>
        <v>-3.7400665757604451E-2</v>
      </c>
      <c r="AF83" s="53">
        <f t="shared" si="28"/>
        <v>-21.759754338843639</v>
      </c>
      <c r="AG83" s="44">
        <v>221112</v>
      </c>
      <c r="AH83" s="15" t="s">
        <v>683</v>
      </c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</row>
    <row r="84" spans="1:46" ht="26.1" customHeight="1" x14ac:dyDescent="0.25">
      <c r="A84" s="39" t="s">
        <v>0</v>
      </c>
      <c r="B84" s="13" t="s">
        <v>652</v>
      </c>
      <c r="C84" s="13">
        <v>34039</v>
      </c>
      <c r="D84" s="13" t="s">
        <v>252</v>
      </c>
      <c r="E84" s="13">
        <v>41809</v>
      </c>
      <c r="F84" s="13" t="s">
        <v>354</v>
      </c>
      <c r="G84" s="13" t="s">
        <v>168</v>
      </c>
      <c r="H84" s="13" t="s">
        <v>173</v>
      </c>
      <c r="I84" s="4">
        <v>50006</v>
      </c>
      <c r="J84" s="4">
        <v>8001</v>
      </c>
      <c r="K84" s="14" t="s">
        <v>36</v>
      </c>
      <c r="L84" s="15" t="s">
        <v>679</v>
      </c>
      <c r="M84" s="68">
        <v>1841.75</v>
      </c>
      <c r="N84" s="61">
        <v>1709.17</v>
      </c>
      <c r="O84" s="65">
        <f t="shared" si="20"/>
        <v>0.83412590579710144</v>
      </c>
      <c r="P84" s="65">
        <f t="shared" si="21"/>
        <v>0.77408061594202904</v>
      </c>
      <c r="Q84" s="15">
        <v>57.491563114716406</v>
      </c>
      <c r="R84" s="15">
        <v>44.521431006</v>
      </c>
      <c r="S84" s="15">
        <f t="shared" si="22"/>
        <v>-12.970132108716406</v>
      </c>
      <c r="T84" s="15">
        <f t="shared" si="23"/>
        <v>-22.560061696072367</v>
      </c>
      <c r="U84" s="15">
        <v>18.859202023345791</v>
      </c>
      <c r="V84" s="15">
        <v>14.626480883999999</v>
      </c>
      <c r="W84" s="15">
        <f t="shared" si="24"/>
        <v>-4.2327211393457915</v>
      </c>
      <c r="X84" s="16">
        <f t="shared" si="29"/>
        <v>-22.443797643750298</v>
      </c>
      <c r="Y84" s="13">
        <v>67.73</v>
      </c>
      <c r="Z84" s="13">
        <v>342.85</v>
      </c>
      <c r="AA84" s="13">
        <v>27.04</v>
      </c>
      <c r="AB84" s="13">
        <v>0</v>
      </c>
      <c r="AC84" s="53">
        <f t="shared" si="25"/>
        <v>0.17142500000000002</v>
      </c>
      <c r="AD84" s="53">
        <f t="shared" si="30"/>
        <v>0.13295071988920107</v>
      </c>
      <c r="AE84" s="53">
        <f t="shared" si="27"/>
        <v>-3.8474280110798953E-2</v>
      </c>
      <c r="AF84" s="53">
        <f t="shared" si="28"/>
        <v>-22.443797643750298</v>
      </c>
      <c r="AG84" s="44">
        <v>221112</v>
      </c>
      <c r="AH84" s="15" t="s">
        <v>683</v>
      </c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</row>
    <row r="85" spans="1:46" ht="26.1" customHeight="1" x14ac:dyDescent="0.25">
      <c r="A85" s="39" t="s">
        <v>0</v>
      </c>
      <c r="B85" s="13" t="s">
        <v>652</v>
      </c>
      <c r="C85" s="13">
        <v>34039</v>
      </c>
      <c r="D85" s="13" t="s">
        <v>252</v>
      </c>
      <c r="E85" s="13">
        <v>41809</v>
      </c>
      <c r="F85" s="13" t="s">
        <v>500</v>
      </c>
      <c r="G85" s="13" t="s">
        <v>168</v>
      </c>
      <c r="H85" s="13" t="s">
        <v>174</v>
      </c>
      <c r="I85" s="4">
        <v>50006</v>
      </c>
      <c r="J85" s="4">
        <v>9001</v>
      </c>
      <c r="K85" s="14" t="s">
        <v>36</v>
      </c>
      <c r="L85" s="15" t="s">
        <v>679</v>
      </c>
      <c r="M85" s="68">
        <v>1349.1</v>
      </c>
      <c r="N85" s="61">
        <v>1642.6</v>
      </c>
      <c r="O85" s="65">
        <f t="shared" si="20"/>
        <v>0.6110054347826086</v>
      </c>
      <c r="P85" s="65">
        <f t="shared" si="21"/>
        <v>0.74393115942028987</v>
      </c>
      <c r="Q85" s="15">
        <v>60.222150467247701</v>
      </c>
      <c r="R85" s="15">
        <v>45.436954129999997</v>
      </c>
      <c r="S85" s="15">
        <f t="shared" si="22"/>
        <v>-14.785196337247704</v>
      </c>
      <c r="T85" s="15">
        <f t="shared" si="23"/>
        <v>-24.551093281347953</v>
      </c>
      <c r="U85" s="15">
        <v>14.097935963071929</v>
      </c>
      <c r="V85" s="15">
        <v>10.983095724</v>
      </c>
      <c r="W85" s="15">
        <f t="shared" si="24"/>
        <v>-3.1148402390719294</v>
      </c>
      <c r="X85" s="16">
        <f t="shared" si="29"/>
        <v>-22.09429981261745</v>
      </c>
      <c r="Y85" s="13">
        <v>27.72</v>
      </c>
      <c r="Z85" s="13">
        <v>145.30000000000001</v>
      </c>
      <c r="AA85" s="13">
        <v>11.6</v>
      </c>
      <c r="AB85" s="13">
        <v>0</v>
      </c>
      <c r="AC85" s="53">
        <f t="shared" si="25"/>
        <v>7.2650000000000006E-2</v>
      </c>
      <c r="AD85" s="53">
        <f t="shared" si="30"/>
        <v>5.6598491186133429E-2</v>
      </c>
      <c r="AE85" s="53">
        <f t="shared" si="27"/>
        <v>-1.6051508813866577E-2</v>
      </c>
      <c r="AF85" s="53">
        <f t="shared" si="28"/>
        <v>-22.09429981261745</v>
      </c>
      <c r="AG85" s="44">
        <v>221112</v>
      </c>
      <c r="AH85" s="15" t="s">
        <v>683</v>
      </c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</row>
    <row r="86" spans="1:46" ht="26.1" customHeight="1" x14ac:dyDescent="0.25">
      <c r="A86" s="39" t="s">
        <v>11</v>
      </c>
      <c r="B86" s="13" t="s">
        <v>652</v>
      </c>
      <c r="C86" s="13">
        <v>34039</v>
      </c>
      <c r="D86" s="13" t="s">
        <v>252</v>
      </c>
      <c r="E86" s="13">
        <v>41810</v>
      </c>
      <c r="F86" s="13" t="s">
        <v>352</v>
      </c>
      <c r="G86" s="13" t="s">
        <v>175</v>
      </c>
      <c r="H86" s="13" t="s">
        <v>176</v>
      </c>
      <c r="I86" s="4">
        <v>2406</v>
      </c>
      <c r="J86" s="4">
        <v>8</v>
      </c>
      <c r="K86" s="14" t="s">
        <v>36</v>
      </c>
      <c r="L86" s="15" t="s">
        <v>679</v>
      </c>
      <c r="M86" s="68">
        <v>146.68</v>
      </c>
      <c r="N86" s="61">
        <v>155.68</v>
      </c>
      <c r="O86" s="65">
        <f t="shared" si="20"/>
        <v>6.6431159420289862E-2</v>
      </c>
      <c r="P86" s="65">
        <f t="shared" si="21"/>
        <v>7.0507246376811591E-2</v>
      </c>
      <c r="Q86" s="15">
        <v>4.5045126965833449</v>
      </c>
      <c r="R86" s="15">
        <v>4.4855240190000005</v>
      </c>
      <c r="S86" s="15">
        <f t="shared" si="22"/>
        <v>-1.8988677583344327E-2</v>
      </c>
      <c r="T86" s="15">
        <f t="shared" si="23"/>
        <v>-0.421547875705782</v>
      </c>
      <c r="U86" s="15">
        <v>1.9416378299884871</v>
      </c>
      <c r="V86" s="15">
        <v>1.7852398869999999</v>
      </c>
      <c r="W86" s="15">
        <f t="shared" si="24"/>
        <v>-0.15639794298848719</v>
      </c>
      <c r="X86" s="16">
        <f t="shared" si="29"/>
        <v>-8.054949309955223</v>
      </c>
      <c r="Y86" s="13">
        <v>4.49</v>
      </c>
      <c r="Z86" s="13">
        <v>177.34</v>
      </c>
      <c r="AA86" s="13">
        <v>0.25</v>
      </c>
      <c r="AB86" s="13">
        <v>0</v>
      </c>
      <c r="AC86" s="53">
        <f t="shared" si="25"/>
        <v>8.8669999999999999E-2</v>
      </c>
      <c r="AD86" s="53">
        <f t="shared" si="30"/>
        <v>8.1527676446862707E-2</v>
      </c>
      <c r="AE86" s="53">
        <f t="shared" si="27"/>
        <v>-7.1423235531372919E-3</v>
      </c>
      <c r="AF86" s="53">
        <f t="shared" si="28"/>
        <v>-8.0549493099552194</v>
      </c>
      <c r="AG86" s="44">
        <v>221112</v>
      </c>
      <c r="AH86" s="15" t="s">
        <v>686</v>
      </c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</row>
    <row r="87" spans="1:46" ht="26.1" customHeight="1" x14ac:dyDescent="0.25">
      <c r="A87" s="39" t="s">
        <v>11</v>
      </c>
      <c r="B87" s="13" t="s">
        <v>652</v>
      </c>
      <c r="C87" s="13">
        <v>34039</v>
      </c>
      <c r="D87" s="13" t="s">
        <v>252</v>
      </c>
      <c r="E87" s="13">
        <v>41810</v>
      </c>
      <c r="F87" s="13" t="s">
        <v>352</v>
      </c>
      <c r="G87" s="13" t="s">
        <v>175</v>
      </c>
      <c r="H87" s="13" t="s">
        <v>176</v>
      </c>
      <c r="I87" s="4">
        <v>2406</v>
      </c>
      <c r="J87" s="4">
        <v>6</v>
      </c>
      <c r="K87" s="14" t="s">
        <v>36</v>
      </c>
      <c r="L87" s="15" t="s">
        <v>679</v>
      </c>
      <c r="M87" s="68">
        <v>192.42</v>
      </c>
      <c r="N87" s="61">
        <v>221.81000000000003</v>
      </c>
      <c r="O87" s="65">
        <f t="shared" si="20"/>
        <v>8.7146739130434775E-2</v>
      </c>
      <c r="P87" s="65">
        <f t="shared" si="21"/>
        <v>0.10045742753623189</v>
      </c>
      <c r="Q87" s="15">
        <v>6.1421774780752312</v>
      </c>
      <c r="R87" s="15">
        <v>6.0010305230000007</v>
      </c>
      <c r="S87" s="15">
        <f t="shared" si="22"/>
        <v>-0.14114695507523045</v>
      </c>
      <c r="T87" s="15">
        <f t="shared" si="23"/>
        <v>-2.2979953864742697</v>
      </c>
      <c r="U87" s="15">
        <v>2.788125249013083</v>
      </c>
      <c r="V87" s="15">
        <v>2.740858931</v>
      </c>
      <c r="W87" s="15">
        <f t="shared" si="24"/>
        <v>-4.7266318013083009E-2</v>
      </c>
      <c r="X87" s="16">
        <f t="shared" si="29"/>
        <v>-1.6952724067835168</v>
      </c>
      <c r="Y87" s="13">
        <v>5.9399999999999995</v>
      </c>
      <c r="Z87" s="13">
        <v>199.17</v>
      </c>
      <c r="AA87" s="13">
        <v>3.51</v>
      </c>
      <c r="AB87" s="13">
        <v>0</v>
      </c>
      <c r="AC87" s="53">
        <f t="shared" si="25"/>
        <v>9.9584999999999993E-2</v>
      </c>
      <c r="AD87" s="53">
        <f t="shared" si="30"/>
        <v>9.7896762973704629E-2</v>
      </c>
      <c r="AE87" s="53">
        <f t="shared" si="27"/>
        <v>-1.6882370262953639E-3</v>
      </c>
      <c r="AF87" s="53">
        <f t="shared" si="28"/>
        <v>-1.6952724067835157</v>
      </c>
      <c r="AG87" s="44">
        <v>221112</v>
      </c>
      <c r="AH87" s="15" t="s">
        <v>686</v>
      </c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</row>
    <row r="88" spans="1:46" ht="26.1" customHeight="1" x14ac:dyDescent="0.25">
      <c r="A88" s="39" t="s">
        <v>11</v>
      </c>
      <c r="B88" s="13" t="s">
        <v>652</v>
      </c>
      <c r="C88" s="13">
        <v>34039</v>
      </c>
      <c r="D88" s="13" t="s">
        <v>252</v>
      </c>
      <c r="E88" s="13">
        <v>41810</v>
      </c>
      <c r="F88" s="13" t="s">
        <v>352</v>
      </c>
      <c r="G88" s="13" t="s">
        <v>175</v>
      </c>
      <c r="H88" s="13" t="s">
        <v>176</v>
      </c>
      <c r="I88" s="4">
        <v>2406</v>
      </c>
      <c r="J88" s="4">
        <v>5</v>
      </c>
      <c r="K88" s="14" t="s">
        <v>36</v>
      </c>
      <c r="L88" s="15" t="s">
        <v>679</v>
      </c>
      <c r="M88" s="68">
        <v>198.4</v>
      </c>
      <c r="N88" s="61">
        <v>191.31000000000003</v>
      </c>
      <c r="O88" s="65">
        <f t="shared" si="20"/>
        <v>8.9855072463768115E-2</v>
      </c>
      <c r="P88" s="65">
        <f t="shared" si="21"/>
        <v>8.6644021739130453E-2</v>
      </c>
      <c r="Q88" s="15">
        <v>5.3764894403082053</v>
      </c>
      <c r="R88" s="15">
        <v>5.8545829920000001</v>
      </c>
      <c r="S88" s="15">
        <f t="shared" si="22"/>
        <v>0.47809355169179479</v>
      </c>
      <c r="T88" s="15">
        <f t="shared" si="23"/>
        <v>8.8922996501670468</v>
      </c>
      <c r="U88" s="15">
        <v>2.7431189294926828</v>
      </c>
      <c r="V88" s="15">
        <v>2.7406870090000002</v>
      </c>
      <c r="W88" s="15">
        <f t="shared" si="24"/>
        <v>-2.4319204926825932E-3</v>
      </c>
      <c r="X88" s="16">
        <f t="shared" si="29"/>
        <v>-8.8655306430055397E-2</v>
      </c>
      <c r="Y88" s="13">
        <v>5.52</v>
      </c>
      <c r="Z88" s="13">
        <v>211.83</v>
      </c>
      <c r="AA88" s="13">
        <v>7.23</v>
      </c>
      <c r="AB88" s="13">
        <v>0</v>
      </c>
      <c r="AC88" s="53">
        <f t="shared" si="25"/>
        <v>0.10591500000000001</v>
      </c>
      <c r="AD88" s="53">
        <f t="shared" si="30"/>
        <v>0.10582110073219461</v>
      </c>
      <c r="AE88" s="53">
        <f t="shared" si="27"/>
        <v>-9.3899267805397368E-5</v>
      </c>
      <c r="AF88" s="53">
        <f t="shared" si="28"/>
        <v>-8.8655306430059352E-2</v>
      </c>
      <c r="AG88" s="44">
        <v>221112</v>
      </c>
      <c r="AH88" s="15" t="s">
        <v>686</v>
      </c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</row>
    <row r="89" spans="1:46" ht="26.1" customHeight="1" x14ac:dyDescent="0.25">
      <c r="A89" s="39" t="s">
        <v>11</v>
      </c>
      <c r="B89" s="13" t="s">
        <v>652</v>
      </c>
      <c r="C89" s="13">
        <v>34039</v>
      </c>
      <c r="D89" s="13" t="s">
        <v>252</v>
      </c>
      <c r="E89" s="13">
        <v>41810</v>
      </c>
      <c r="F89" s="13" t="s">
        <v>352</v>
      </c>
      <c r="G89" s="13" t="s">
        <v>175</v>
      </c>
      <c r="H89" s="13" t="s">
        <v>176</v>
      </c>
      <c r="I89" s="4">
        <v>2406</v>
      </c>
      <c r="J89" s="4">
        <v>7</v>
      </c>
      <c r="K89" s="14" t="s">
        <v>36</v>
      </c>
      <c r="L89" s="15" t="s">
        <v>679</v>
      </c>
      <c r="M89" s="68">
        <v>181.17</v>
      </c>
      <c r="N89" s="61">
        <v>176.83</v>
      </c>
      <c r="O89" s="65">
        <f t="shared" si="20"/>
        <v>8.2051630434782599E-2</v>
      </c>
      <c r="P89" s="65">
        <f t="shared" si="21"/>
        <v>8.0086050724637689E-2</v>
      </c>
      <c r="Q89" s="15">
        <v>5.5278423418158438</v>
      </c>
      <c r="R89" s="15">
        <v>5.4545220719999996</v>
      </c>
      <c r="S89" s="15">
        <f t="shared" si="22"/>
        <v>-7.3320269815844163E-2</v>
      </c>
      <c r="T89" s="15">
        <f t="shared" si="23"/>
        <v>-1.3263813488529985</v>
      </c>
      <c r="U89" s="15">
        <v>2.6401316429743997</v>
      </c>
      <c r="V89" s="15">
        <v>2.620111267</v>
      </c>
      <c r="W89" s="15">
        <f t="shared" si="24"/>
        <v>-2.0020375974399762E-2</v>
      </c>
      <c r="X89" s="16">
        <f t="shared" si="29"/>
        <v>-0.75830976185129162</v>
      </c>
      <c r="Y89" s="13">
        <v>5.46</v>
      </c>
      <c r="Z89" s="13">
        <v>264.36</v>
      </c>
      <c r="AA89" s="13">
        <v>2.81</v>
      </c>
      <c r="AB89" s="13">
        <v>0</v>
      </c>
      <c r="AC89" s="53">
        <f t="shared" si="25"/>
        <v>0.13218000000000002</v>
      </c>
      <c r="AD89" s="53">
        <f t="shared" si="30"/>
        <v>0.13117766615678497</v>
      </c>
      <c r="AE89" s="53">
        <f t="shared" si="27"/>
        <v>-1.0023338432150475E-3</v>
      </c>
      <c r="AF89" s="53">
        <f t="shared" si="28"/>
        <v>-0.75830976185129917</v>
      </c>
      <c r="AG89" s="44">
        <v>221112</v>
      </c>
      <c r="AH89" s="15" t="s">
        <v>686</v>
      </c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</row>
    <row r="90" spans="1:46" ht="26.1" customHeight="1" x14ac:dyDescent="0.25">
      <c r="A90" s="40" t="s">
        <v>11</v>
      </c>
      <c r="B90" s="13" t="s">
        <v>652</v>
      </c>
      <c r="C90" s="13">
        <v>34039</v>
      </c>
      <c r="D90" s="13" t="s">
        <v>252</v>
      </c>
      <c r="E90" s="13">
        <v>41810</v>
      </c>
      <c r="F90" s="13" t="s">
        <v>548</v>
      </c>
      <c r="G90" s="13" t="s">
        <v>175</v>
      </c>
      <c r="H90" s="13" t="s">
        <v>177</v>
      </c>
      <c r="I90" s="4">
        <v>2406</v>
      </c>
      <c r="J90" s="4">
        <v>2101</v>
      </c>
      <c r="K90" s="13" t="s">
        <v>36</v>
      </c>
      <c r="L90" s="15" t="s">
        <v>679</v>
      </c>
      <c r="M90" s="68"/>
      <c r="N90" s="61">
        <v>2052.0100000000002</v>
      </c>
      <c r="O90" s="65">
        <f t="shared" si="20"/>
        <v>0</v>
      </c>
      <c r="P90" s="65">
        <f t="shared" si="21"/>
        <v>0.92935235507246383</v>
      </c>
      <c r="Q90" s="15">
        <v>31.588278456764492</v>
      </c>
      <c r="R90" s="15">
        <v>38.520165261999999</v>
      </c>
      <c r="S90" s="15">
        <f t="shared" si="22"/>
        <v>6.9318868052355072</v>
      </c>
      <c r="T90" s="15">
        <f t="shared" si="23"/>
        <v>21.944490627190461</v>
      </c>
      <c r="U90" s="15">
        <v>9.6784533909222255</v>
      </c>
      <c r="V90" s="15">
        <v>12.498923068</v>
      </c>
      <c r="W90" s="15">
        <f t="shared" si="24"/>
        <v>2.8204696770777744</v>
      </c>
      <c r="X90" s="16">
        <f t="shared" si="29"/>
        <v>29.141739523415961</v>
      </c>
      <c r="Y90" s="13">
        <v>31.61</v>
      </c>
      <c r="Z90" s="13">
        <v>299.61</v>
      </c>
      <c r="AA90" s="13">
        <v>16.61</v>
      </c>
      <c r="AB90" s="13">
        <v>0</v>
      </c>
      <c r="AC90" s="53">
        <f t="shared" si="25"/>
        <v>0.14980499999999999</v>
      </c>
      <c r="AD90" s="53">
        <f t="shared" si="30"/>
        <v>0.19346078289305327</v>
      </c>
      <c r="AE90" s="53">
        <f t="shared" si="27"/>
        <v>4.3655782893053274E-2</v>
      </c>
      <c r="AF90" s="53">
        <f t="shared" si="28"/>
        <v>29.141739523415961</v>
      </c>
      <c r="AG90" s="44">
        <v>221112</v>
      </c>
      <c r="AH90" s="15" t="s">
        <v>683</v>
      </c>
      <c r="AI90" s="59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</row>
    <row r="91" spans="1:46" ht="26.1" customHeight="1" x14ac:dyDescent="0.25">
      <c r="A91" s="40" t="s">
        <v>11</v>
      </c>
      <c r="B91" s="13" t="s">
        <v>652</v>
      </c>
      <c r="C91" s="13">
        <v>34039</v>
      </c>
      <c r="D91" s="13" t="s">
        <v>252</v>
      </c>
      <c r="E91" s="13">
        <v>41810</v>
      </c>
      <c r="F91" s="13" t="s">
        <v>548</v>
      </c>
      <c r="G91" s="13" t="s">
        <v>175</v>
      </c>
      <c r="H91" s="13" t="s">
        <v>177</v>
      </c>
      <c r="I91" s="4">
        <v>2406</v>
      </c>
      <c r="J91" s="4">
        <v>1201</v>
      </c>
      <c r="K91" s="13" t="s">
        <v>36</v>
      </c>
      <c r="L91" s="15" t="s">
        <v>679</v>
      </c>
      <c r="M91" s="68"/>
      <c r="N91" s="61">
        <v>2041.02</v>
      </c>
      <c r="O91" s="65">
        <f t="shared" si="20"/>
        <v>0</v>
      </c>
      <c r="P91" s="65">
        <f t="shared" si="21"/>
        <v>0.92437499999999995</v>
      </c>
      <c r="Q91" s="15">
        <v>38.74566884260792</v>
      </c>
      <c r="R91" s="15">
        <v>46.109436555999999</v>
      </c>
      <c r="S91" s="15">
        <f t="shared" si="22"/>
        <v>7.3637677133920789</v>
      </c>
      <c r="T91" s="15">
        <f t="shared" si="23"/>
        <v>19.005395785797546</v>
      </c>
      <c r="U91" s="15">
        <v>12.568664075866797</v>
      </c>
      <c r="V91" s="15">
        <v>15.391630100999999</v>
      </c>
      <c r="W91" s="15">
        <f t="shared" si="24"/>
        <v>2.8229660251332014</v>
      </c>
      <c r="X91" s="16">
        <f t="shared" si="29"/>
        <v>22.460350663310376</v>
      </c>
      <c r="Y91" s="13">
        <v>40.76</v>
      </c>
      <c r="Z91" s="13">
        <v>344.06</v>
      </c>
      <c r="AA91" s="13">
        <v>17.009999999999998</v>
      </c>
      <c r="AB91" s="13">
        <v>0</v>
      </c>
      <c r="AC91" s="53">
        <f t="shared" si="25"/>
        <v>0.17202999999999999</v>
      </c>
      <c r="AD91" s="53">
        <f t="shared" si="30"/>
        <v>0.21066854124609283</v>
      </c>
      <c r="AE91" s="53">
        <f t="shared" si="27"/>
        <v>3.8638541246092839E-2</v>
      </c>
      <c r="AF91" s="53">
        <f t="shared" si="28"/>
        <v>22.460350663310376</v>
      </c>
      <c r="AG91" s="44">
        <v>221112</v>
      </c>
      <c r="AH91" s="15" t="s">
        <v>683</v>
      </c>
      <c r="AI91" s="59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</row>
    <row r="92" spans="1:46" ht="26.1" customHeight="1" x14ac:dyDescent="0.25">
      <c r="A92" s="40" t="s">
        <v>11</v>
      </c>
      <c r="B92" s="13" t="s">
        <v>652</v>
      </c>
      <c r="C92" s="13">
        <v>34039</v>
      </c>
      <c r="D92" s="13" t="s">
        <v>252</v>
      </c>
      <c r="E92" s="13">
        <v>41810</v>
      </c>
      <c r="F92" s="13" t="s">
        <v>548</v>
      </c>
      <c r="G92" s="13" t="s">
        <v>175</v>
      </c>
      <c r="H92" s="13" t="s">
        <v>177</v>
      </c>
      <c r="I92" s="4">
        <v>2406</v>
      </c>
      <c r="J92" s="4">
        <v>2201</v>
      </c>
      <c r="K92" s="13" t="s">
        <v>36</v>
      </c>
      <c r="L92" s="15" t="s">
        <v>679</v>
      </c>
      <c r="M92" s="68"/>
      <c r="N92" s="61">
        <v>2100.2399999999998</v>
      </c>
      <c r="O92" s="65">
        <f t="shared" si="20"/>
        <v>0</v>
      </c>
      <c r="P92" s="65">
        <f t="shared" si="21"/>
        <v>0.951195652173913</v>
      </c>
      <c r="Q92" s="15">
        <v>39.474685944513382</v>
      </c>
      <c r="R92" s="15">
        <v>46.746810361000001</v>
      </c>
      <c r="S92" s="15">
        <f t="shared" si="22"/>
        <v>7.2721244164866192</v>
      </c>
      <c r="T92" s="15">
        <f t="shared" si="23"/>
        <v>18.422247682245025</v>
      </c>
      <c r="U92" s="15">
        <v>12.840844449729019</v>
      </c>
      <c r="V92" s="15">
        <v>15.758642936000001</v>
      </c>
      <c r="W92" s="15">
        <f t="shared" si="24"/>
        <v>2.917798486270982</v>
      </c>
      <c r="X92" s="16">
        <f t="shared" si="29"/>
        <v>22.722792863771172</v>
      </c>
      <c r="Y92" s="13">
        <v>39.75</v>
      </c>
      <c r="Z92" s="13">
        <v>363.39</v>
      </c>
      <c r="AA92" s="13">
        <v>27.71</v>
      </c>
      <c r="AB92" s="13">
        <v>0</v>
      </c>
      <c r="AC92" s="53">
        <f t="shared" si="25"/>
        <v>0.181695</v>
      </c>
      <c r="AD92" s="53">
        <f t="shared" si="30"/>
        <v>0.22298117849382904</v>
      </c>
      <c r="AE92" s="53">
        <f t="shared" si="27"/>
        <v>4.128617849382904E-2</v>
      </c>
      <c r="AF92" s="53">
        <f t="shared" si="28"/>
        <v>22.722792863771176</v>
      </c>
      <c r="AG92" s="44">
        <v>221112</v>
      </c>
      <c r="AH92" s="15" t="s">
        <v>683</v>
      </c>
      <c r="AI92" s="59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</row>
    <row r="93" spans="1:46" ht="26.1" customHeight="1" x14ac:dyDescent="0.25">
      <c r="A93" s="39" t="s">
        <v>11</v>
      </c>
      <c r="B93" s="13" t="s">
        <v>652</v>
      </c>
      <c r="C93" s="13">
        <v>34039</v>
      </c>
      <c r="D93" s="13" t="s">
        <v>252</v>
      </c>
      <c r="E93" s="13">
        <v>41810</v>
      </c>
      <c r="F93" s="13" t="s">
        <v>548</v>
      </c>
      <c r="G93" s="13" t="s">
        <v>175</v>
      </c>
      <c r="H93" s="13" t="s">
        <v>177</v>
      </c>
      <c r="I93" s="4">
        <v>2406</v>
      </c>
      <c r="J93" s="4">
        <v>1101</v>
      </c>
      <c r="K93" s="14" t="s">
        <v>36</v>
      </c>
      <c r="L93" s="15" t="s">
        <v>679</v>
      </c>
      <c r="M93" s="68">
        <v>1704.5600000000002</v>
      </c>
      <c r="N93" s="61">
        <v>2164.12</v>
      </c>
      <c r="O93" s="65">
        <f t="shared" si="20"/>
        <v>0.77199275362318853</v>
      </c>
      <c r="P93" s="65">
        <f t="shared" si="21"/>
        <v>0.9801268115942029</v>
      </c>
      <c r="Q93" s="15">
        <v>42.023996164563513</v>
      </c>
      <c r="R93" s="15">
        <v>49.596857440000001</v>
      </c>
      <c r="S93" s="15">
        <f t="shared" si="22"/>
        <v>7.5728612754364875</v>
      </c>
      <c r="T93" s="15">
        <f t="shared" si="23"/>
        <v>18.020326400615509</v>
      </c>
      <c r="U93" s="15">
        <v>13.935653621472238</v>
      </c>
      <c r="V93" s="15">
        <v>16.929338483999999</v>
      </c>
      <c r="W93" s="15">
        <f t="shared" si="24"/>
        <v>2.9936848625277612</v>
      </c>
      <c r="X93" s="16">
        <f t="shared" si="29"/>
        <v>21.482199140735332</v>
      </c>
      <c r="Y93" s="13">
        <v>42.11</v>
      </c>
      <c r="Z93" s="13">
        <v>379.99</v>
      </c>
      <c r="AA93" s="13">
        <v>15.63</v>
      </c>
      <c r="AB93" s="13">
        <v>0</v>
      </c>
      <c r="AC93" s="53">
        <f t="shared" si="25"/>
        <v>0.189995</v>
      </c>
      <c r="AD93" s="53">
        <f t="shared" si="30"/>
        <v>0.23081010425744009</v>
      </c>
      <c r="AE93" s="53">
        <f t="shared" si="27"/>
        <v>4.0815104257440088E-2</v>
      </c>
      <c r="AF93" s="53">
        <f t="shared" si="28"/>
        <v>21.482199140735329</v>
      </c>
      <c r="AG93" s="44">
        <v>221112</v>
      </c>
      <c r="AH93" s="15" t="s">
        <v>683</v>
      </c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</row>
    <row r="94" spans="1:46" ht="26.1" customHeight="1" x14ac:dyDescent="0.25">
      <c r="A94" s="39" t="s">
        <v>12</v>
      </c>
      <c r="B94" s="13" t="s">
        <v>31</v>
      </c>
      <c r="C94" s="13">
        <v>34013</v>
      </c>
      <c r="D94" s="13" t="s">
        <v>252</v>
      </c>
      <c r="E94" s="13">
        <v>7617</v>
      </c>
      <c r="F94" s="13" t="s">
        <v>271</v>
      </c>
      <c r="G94" s="13" t="s">
        <v>204</v>
      </c>
      <c r="H94" s="13" t="s">
        <v>206</v>
      </c>
      <c r="I94" s="4">
        <v>50385</v>
      </c>
      <c r="J94" s="4">
        <v>1001</v>
      </c>
      <c r="K94" s="14" t="s">
        <v>36</v>
      </c>
      <c r="L94" s="15" t="s">
        <v>679</v>
      </c>
      <c r="M94" s="68">
        <v>1302.23</v>
      </c>
      <c r="N94" s="61">
        <v>1666.72</v>
      </c>
      <c r="O94" s="65">
        <f t="shared" si="20"/>
        <v>0.58977807971014495</v>
      </c>
      <c r="P94" s="65">
        <f t="shared" si="21"/>
        <v>0.75485507246376815</v>
      </c>
      <c r="Q94" s="15">
        <v>31.683904161921699</v>
      </c>
      <c r="R94" s="15">
        <v>36.476270620000001</v>
      </c>
      <c r="S94" s="15">
        <f t="shared" si="22"/>
        <v>4.7923664580783019</v>
      </c>
      <c r="T94" s="15">
        <f t="shared" si="23"/>
        <v>15.125555340613156</v>
      </c>
      <c r="U94" s="15">
        <v>9.9854680607303514</v>
      </c>
      <c r="V94" s="15">
        <v>12.305452922999999</v>
      </c>
      <c r="W94" s="15">
        <f t="shared" si="24"/>
        <v>2.3199848622696475</v>
      </c>
      <c r="X94" s="16">
        <f t="shared" si="29"/>
        <v>23.233611565925539</v>
      </c>
      <c r="Y94" s="13">
        <v>31.33</v>
      </c>
      <c r="Z94" s="13">
        <v>205.71</v>
      </c>
      <c r="AA94" s="13">
        <v>15.39</v>
      </c>
      <c r="AB94" s="13">
        <v>0</v>
      </c>
      <c r="AC94" s="53">
        <f t="shared" si="25"/>
        <v>0.102855</v>
      </c>
      <c r="AD94" s="53">
        <f t="shared" si="30"/>
        <v>0.1267519311761327</v>
      </c>
      <c r="AE94" s="53">
        <f t="shared" si="27"/>
        <v>2.3896931176132702E-2</v>
      </c>
      <c r="AF94" s="53">
        <f t="shared" si="28"/>
        <v>23.233611565925528</v>
      </c>
      <c r="AG94" s="44">
        <v>221112</v>
      </c>
      <c r="AH94" s="15" t="s">
        <v>683</v>
      </c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</row>
    <row r="95" spans="1:46" ht="26.1" customHeight="1" x14ac:dyDescent="0.25">
      <c r="A95" s="39" t="s">
        <v>12</v>
      </c>
      <c r="B95" s="13" t="s">
        <v>31</v>
      </c>
      <c r="C95" s="13">
        <v>34013</v>
      </c>
      <c r="D95" s="13" t="s">
        <v>252</v>
      </c>
      <c r="E95" s="13">
        <v>7617</v>
      </c>
      <c r="F95" s="13" t="s">
        <v>280</v>
      </c>
      <c r="G95" s="13" t="s">
        <v>204</v>
      </c>
      <c r="H95" s="13" t="s">
        <v>205</v>
      </c>
      <c r="I95" s="4">
        <v>50385</v>
      </c>
      <c r="J95" s="4">
        <v>2001</v>
      </c>
      <c r="K95" s="14" t="s">
        <v>36</v>
      </c>
      <c r="L95" s="15" t="s">
        <v>679</v>
      </c>
      <c r="M95" s="68">
        <v>1366.31</v>
      </c>
      <c r="N95" s="61">
        <v>1504.43</v>
      </c>
      <c r="O95" s="65">
        <f t="shared" si="20"/>
        <v>0.61879981884057966</v>
      </c>
      <c r="P95" s="65">
        <f t="shared" si="21"/>
        <v>0.68135416666666671</v>
      </c>
      <c r="Q95" s="15">
        <v>29.265081112727</v>
      </c>
      <c r="R95" s="15">
        <v>34.034644980000003</v>
      </c>
      <c r="S95" s="15">
        <f t="shared" si="22"/>
        <v>4.7695638672730034</v>
      </c>
      <c r="T95" s="15">
        <f t="shared" si="23"/>
        <v>16.297798215221015</v>
      </c>
      <c r="U95" s="15">
        <v>9.4381742907272699</v>
      </c>
      <c r="V95" s="15">
        <v>11.798621113999999</v>
      </c>
      <c r="W95" s="15">
        <f t="shared" si="24"/>
        <v>2.3604468232727296</v>
      </c>
      <c r="X95" s="16">
        <f t="shared" si="29"/>
        <v>25.009570183417779</v>
      </c>
      <c r="Y95" s="13">
        <v>28.64</v>
      </c>
      <c r="Z95" s="13">
        <v>198.91</v>
      </c>
      <c r="AA95" s="13">
        <v>13.93</v>
      </c>
      <c r="AB95" s="13">
        <v>0</v>
      </c>
      <c r="AC95" s="53">
        <f t="shared" si="25"/>
        <v>9.9455000000000002E-2</v>
      </c>
      <c r="AD95" s="53">
        <f t="shared" si="30"/>
        <v>0.12432826802591815</v>
      </c>
      <c r="AE95" s="53">
        <f t="shared" si="27"/>
        <v>2.4873268025918147E-2</v>
      </c>
      <c r="AF95" s="53">
        <f t="shared" si="28"/>
        <v>25.009570183417772</v>
      </c>
      <c r="AG95" s="44">
        <v>221112</v>
      </c>
      <c r="AH95" s="15" t="s">
        <v>683</v>
      </c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</row>
    <row r="96" spans="1:46" ht="26.1" customHeight="1" x14ac:dyDescent="0.25">
      <c r="A96" s="39" t="s">
        <v>8</v>
      </c>
      <c r="B96" s="13" t="s">
        <v>260</v>
      </c>
      <c r="C96" s="13">
        <v>34023</v>
      </c>
      <c r="D96" s="13" t="s">
        <v>252</v>
      </c>
      <c r="E96" s="13">
        <v>18072</v>
      </c>
      <c r="F96" s="13" t="s">
        <v>271</v>
      </c>
      <c r="G96" s="13" t="s">
        <v>207</v>
      </c>
      <c r="H96" s="13" t="s">
        <v>209</v>
      </c>
      <c r="I96" s="4">
        <v>10308</v>
      </c>
      <c r="J96" s="4">
        <v>1001</v>
      </c>
      <c r="K96" s="14" t="s">
        <v>36</v>
      </c>
      <c r="L96" s="15" t="s">
        <v>679</v>
      </c>
      <c r="M96" s="68">
        <v>1506.67</v>
      </c>
      <c r="N96" s="61">
        <v>1433.87</v>
      </c>
      <c r="O96" s="65">
        <f t="shared" si="20"/>
        <v>0.6823686594202899</v>
      </c>
      <c r="P96" s="65">
        <f t="shared" si="21"/>
        <v>0.64939764492753616</v>
      </c>
      <c r="Q96" s="15">
        <v>185.17319753417601</v>
      </c>
      <c r="R96" s="15">
        <v>222.73836840000001</v>
      </c>
      <c r="S96" s="15">
        <f t="shared" si="22"/>
        <v>37.565170865824001</v>
      </c>
      <c r="T96" s="15">
        <f t="shared" si="23"/>
        <v>20.286505480303585</v>
      </c>
      <c r="U96" s="15">
        <v>70.202471907716898</v>
      </c>
      <c r="V96" s="15">
        <v>86.836863929999993</v>
      </c>
      <c r="W96" s="15">
        <f t="shared" si="24"/>
        <v>16.634392022283095</v>
      </c>
      <c r="X96" s="16">
        <f t="shared" si="29"/>
        <v>23.694880778770106</v>
      </c>
      <c r="Y96" s="13">
        <v>185.2</v>
      </c>
      <c r="Z96" s="13">
        <v>1543.49</v>
      </c>
      <c r="AA96" s="13">
        <v>107.3</v>
      </c>
      <c r="AB96" s="13">
        <v>0</v>
      </c>
      <c r="AC96" s="53">
        <f t="shared" si="25"/>
        <v>0.77174500000000001</v>
      </c>
      <c r="AD96" s="53">
        <f t="shared" si="30"/>
        <v>0.95460905766611936</v>
      </c>
      <c r="AE96" s="53">
        <f t="shared" si="27"/>
        <v>0.18286405766611935</v>
      </c>
      <c r="AF96" s="53">
        <f t="shared" si="28"/>
        <v>23.694880778770106</v>
      </c>
      <c r="AG96" s="44">
        <v>221112</v>
      </c>
      <c r="AH96" s="15" t="s">
        <v>683</v>
      </c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</row>
    <row r="97" spans="1:46" ht="26.1" customHeight="1" x14ac:dyDescent="0.25">
      <c r="A97" s="39" t="s">
        <v>8</v>
      </c>
      <c r="B97" s="13" t="s">
        <v>260</v>
      </c>
      <c r="C97" s="13">
        <v>34023</v>
      </c>
      <c r="D97" s="13" t="s">
        <v>252</v>
      </c>
      <c r="E97" s="13">
        <v>18072</v>
      </c>
      <c r="F97" s="13" t="s">
        <v>280</v>
      </c>
      <c r="G97" s="13" t="s">
        <v>207</v>
      </c>
      <c r="H97" s="13" t="s">
        <v>208</v>
      </c>
      <c r="I97" s="4">
        <v>10308</v>
      </c>
      <c r="J97" s="4">
        <v>1002</v>
      </c>
      <c r="K97" s="14" t="s">
        <v>36</v>
      </c>
      <c r="L97" s="15" t="s">
        <v>679</v>
      </c>
      <c r="M97" s="68">
        <v>1602.23</v>
      </c>
      <c r="N97" s="61">
        <v>1456.39</v>
      </c>
      <c r="O97" s="65">
        <f t="shared" si="20"/>
        <v>0.7256476449275362</v>
      </c>
      <c r="P97" s="65">
        <f t="shared" si="21"/>
        <v>0.65959692028985517</v>
      </c>
      <c r="Q97" s="15">
        <v>191.00502664520599</v>
      </c>
      <c r="R97" s="15">
        <v>228.1697116</v>
      </c>
      <c r="S97" s="15">
        <f t="shared" si="22"/>
        <v>37.164684954794012</v>
      </c>
      <c r="T97" s="15">
        <f t="shared" si="23"/>
        <v>19.457438166707433</v>
      </c>
      <c r="U97" s="15">
        <v>72.302857679086799</v>
      </c>
      <c r="V97" s="15">
        <v>88.195716680000004</v>
      </c>
      <c r="W97" s="15">
        <f t="shared" si="24"/>
        <v>15.892859000913205</v>
      </c>
      <c r="X97" s="16">
        <f t="shared" si="29"/>
        <v>21.980955540447646</v>
      </c>
      <c r="Y97" s="13">
        <v>190.9</v>
      </c>
      <c r="Z97" s="13">
        <v>1582.01</v>
      </c>
      <c r="AA97" s="13">
        <v>110.7</v>
      </c>
      <c r="AB97" s="13">
        <v>0</v>
      </c>
      <c r="AC97" s="53">
        <f t="shared" si="25"/>
        <v>0.79100499999999996</v>
      </c>
      <c r="AD97" s="53">
        <f t="shared" si="30"/>
        <v>0.96487545737271785</v>
      </c>
      <c r="AE97" s="53">
        <f t="shared" si="27"/>
        <v>0.17387045737271789</v>
      </c>
      <c r="AF97" s="53">
        <f t="shared" si="28"/>
        <v>21.980955540447646</v>
      </c>
      <c r="AG97" s="44">
        <v>221112</v>
      </c>
      <c r="AH97" s="15" t="s">
        <v>683</v>
      </c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</row>
    <row r="98" spans="1:46" ht="26.1" customHeight="1" x14ac:dyDescent="0.25">
      <c r="A98" s="39" t="s">
        <v>45</v>
      </c>
      <c r="B98" s="13" t="s">
        <v>10</v>
      </c>
      <c r="C98" s="13">
        <v>34003</v>
      </c>
      <c r="D98" s="13" t="s">
        <v>252</v>
      </c>
      <c r="E98" s="13">
        <v>2624</v>
      </c>
      <c r="F98" s="13" t="s">
        <v>280</v>
      </c>
      <c r="G98" s="13" t="s">
        <v>216</v>
      </c>
      <c r="H98" s="13" t="s">
        <v>217</v>
      </c>
      <c r="I98" s="4">
        <v>50852</v>
      </c>
      <c r="J98" s="4">
        <v>2001</v>
      </c>
      <c r="K98" s="14" t="s">
        <v>36</v>
      </c>
      <c r="L98" s="15" t="s">
        <v>679</v>
      </c>
      <c r="M98" s="68">
        <v>297.97000000000003</v>
      </c>
      <c r="N98" s="61">
        <v>341.7</v>
      </c>
      <c r="O98" s="65">
        <f t="shared" si="20"/>
        <v>0.13495018115942031</v>
      </c>
      <c r="P98" s="65">
        <f t="shared" si="21"/>
        <v>0.1547554347826087</v>
      </c>
      <c r="Q98" s="15">
        <v>6.5750724938152603</v>
      </c>
      <c r="R98" s="15">
        <v>13.16196572</v>
      </c>
      <c r="S98" s="15">
        <f t="shared" si="22"/>
        <v>6.5868932261847393</v>
      </c>
      <c r="T98" s="15">
        <f t="shared" si="23"/>
        <v>100.17978101961003</v>
      </c>
      <c r="U98" s="15">
        <v>4.737589257636114</v>
      </c>
      <c r="V98" s="15">
        <v>10.691419194000002</v>
      </c>
      <c r="W98" s="15">
        <f t="shared" si="24"/>
        <v>5.9538299363638876</v>
      </c>
      <c r="X98" s="16">
        <f t="shared" si="29"/>
        <v>125.67214278374638</v>
      </c>
      <c r="Y98" s="13">
        <v>6.63</v>
      </c>
      <c r="Z98" s="13">
        <v>389.97</v>
      </c>
      <c r="AA98" s="13">
        <v>5.98</v>
      </c>
      <c r="AB98" s="13">
        <v>0</v>
      </c>
      <c r="AC98" s="53">
        <f t="shared" si="25"/>
        <v>0.19498500000000002</v>
      </c>
      <c r="AD98" s="53">
        <f t="shared" si="30"/>
        <v>0.44002682760688794</v>
      </c>
      <c r="AE98" s="53">
        <f t="shared" si="27"/>
        <v>0.24504182760688792</v>
      </c>
      <c r="AF98" s="53">
        <f t="shared" si="28"/>
        <v>125.67214278374638</v>
      </c>
      <c r="AG98" s="44">
        <v>221112</v>
      </c>
      <c r="AH98" s="15" t="s">
        <v>683</v>
      </c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</row>
    <row r="99" spans="1:46" ht="26.1" customHeight="1" x14ac:dyDescent="0.25">
      <c r="A99" s="39" t="s">
        <v>29</v>
      </c>
      <c r="B99" s="13" t="s">
        <v>260</v>
      </c>
      <c r="C99" s="13">
        <v>34023</v>
      </c>
      <c r="D99" s="13" t="s">
        <v>252</v>
      </c>
      <c r="E99" s="13">
        <v>17884</v>
      </c>
      <c r="F99" s="13" t="s">
        <v>601</v>
      </c>
      <c r="G99" s="13" t="s">
        <v>220</v>
      </c>
      <c r="H99" s="13" t="s">
        <v>224</v>
      </c>
      <c r="I99" s="4">
        <v>2390</v>
      </c>
      <c r="J99" s="4">
        <v>12001</v>
      </c>
      <c r="K99" s="14" t="s">
        <v>36</v>
      </c>
      <c r="L99" s="15" t="s">
        <v>679</v>
      </c>
      <c r="M99" s="68">
        <v>30</v>
      </c>
      <c r="N99" s="61">
        <v>17.62</v>
      </c>
      <c r="O99" s="65">
        <f t="shared" si="20"/>
        <v>1.358695652173913E-2</v>
      </c>
      <c r="P99" s="65">
        <f t="shared" si="21"/>
        <v>7.9800724637681172E-3</v>
      </c>
      <c r="Q99" s="15">
        <v>2.7213830998362498</v>
      </c>
      <c r="R99" s="15">
        <v>1.4437046119999999</v>
      </c>
      <c r="S99" s="15">
        <f t="shared" si="22"/>
        <v>-1.2776784878362499</v>
      </c>
      <c r="T99" s="15">
        <f t="shared" si="23"/>
        <v>-46.949600293803911</v>
      </c>
      <c r="U99" s="15">
        <v>1.7871225128043191</v>
      </c>
      <c r="V99" s="15">
        <v>0.91237471999999997</v>
      </c>
      <c r="W99" s="15">
        <f t="shared" si="24"/>
        <v>-0.87474779280431914</v>
      </c>
      <c r="X99" s="16">
        <f t="shared" si="29"/>
        <v>-48.947276224039129</v>
      </c>
      <c r="Y99" s="13">
        <v>4.62</v>
      </c>
      <c r="Z99" s="13">
        <v>1910.3200000000002</v>
      </c>
      <c r="AA99" s="13">
        <v>3.2299999999999995</v>
      </c>
      <c r="AB99" s="13">
        <v>0</v>
      </c>
      <c r="AC99" s="53">
        <f t="shared" si="25"/>
        <v>0.95516000000000012</v>
      </c>
      <c r="AD99" s="53">
        <f t="shared" si="30"/>
        <v>0.48763519641846792</v>
      </c>
      <c r="AE99" s="53">
        <f t="shared" si="27"/>
        <v>-0.4675248035815322</v>
      </c>
      <c r="AF99" s="53">
        <f t="shared" si="28"/>
        <v>-48.947276224039129</v>
      </c>
      <c r="AG99" s="44">
        <v>221112</v>
      </c>
      <c r="AH99" s="15" t="s">
        <v>686</v>
      </c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</row>
    <row r="100" spans="1:46" ht="26.1" customHeight="1" x14ac:dyDescent="0.25">
      <c r="A100" s="39" t="s">
        <v>29</v>
      </c>
      <c r="B100" s="13" t="s">
        <v>260</v>
      </c>
      <c r="C100" s="13">
        <v>34023</v>
      </c>
      <c r="D100" s="13" t="s">
        <v>252</v>
      </c>
      <c r="E100" s="13">
        <v>17884</v>
      </c>
      <c r="F100" s="13" t="s">
        <v>598</v>
      </c>
      <c r="G100" s="13" t="s">
        <v>220</v>
      </c>
      <c r="H100" s="13" t="s">
        <v>223</v>
      </c>
      <c r="I100" s="4">
        <v>2390</v>
      </c>
      <c r="J100" s="4">
        <v>14001</v>
      </c>
      <c r="K100" s="14" t="s">
        <v>36</v>
      </c>
      <c r="L100" s="15" t="s">
        <v>679</v>
      </c>
      <c r="M100" s="68">
        <v>0</v>
      </c>
      <c r="N100" s="61">
        <v>29.61</v>
      </c>
      <c r="O100" s="65">
        <f t="shared" si="20"/>
        <v>0</v>
      </c>
      <c r="P100" s="65">
        <f t="shared" si="21"/>
        <v>1.3410326086956522E-2</v>
      </c>
      <c r="Q100" s="15">
        <v>0.1538846099996499</v>
      </c>
      <c r="R100" s="15">
        <v>8.9753759000000002E-2</v>
      </c>
      <c r="S100" s="15">
        <f t="shared" si="22"/>
        <v>-6.4130850999649894E-2</v>
      </c>
      <c r="T100" s="15">
        <f t="shared" si="23"/>
        <v>-41.674635949492156</v>
      </c>
      <c r="U100" s="15">
        <v>0</v>
      </c>
      <c r="V100" s="15">
        <v>0</v>
      </c>
      <c r="W100" s="15">
        <f t="shared" si="24"/>
        <v>0</v>
      </c>
      <c r="X100" s="16" t="str">
        <f t="shared" si="29"/>
        <v>0</v>
      </c>
      <c r="Y100" s="13">
        <v>2.85</v>
      </c>
      <c r="Z100" s="13">
        <v>1416.3899999999999</v>
      </c>
      <c r="AA100" s="13">
        <v>2.17</v>
      </c>
      <c r="AB100" s="13">
        <v>0</v>
      </c>
      <c r="AC100" s="53">
        <f t="shared" si="25"/>
        <v>0.70819499999999991</v>
      </c>
      <c r="AD100" s="53">
        <f t="shared" si="30"/>
        <v>0.70819499999999991</v>
      </c>
      <c r="AE100" s="53">
        <f t="shared" si="27"/>
        <v>0</v>
      </c>
      <c r="AF100" s="53">
        <f t="shared" si="28"/>
        <v>0</v>
      </c>
      <c r="AG100" s="44">
        <v>221112</v>
      </c>
      <c r="AH100" s="15" t="s">
        <v>686</v>
      </c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</row>
    <row r="101" spans="1:46" ht="26.1" customHeight="1" x14ac:dyDescent="0.25">
      <c r="A101" s="39" t="s">
        <v>29</v>
      </c>
      <c r="B101" s="13" t="s">
        <v>260</v>
      </c>
      <c r="C101" s="13">
        <v>34023</v>
      </c>
      <c r="D101" s="13" t="s">
        <v>252</v>
      </c>
      <c r="E101" s="13">
        <v>17884</v>
      </c>
      <c r="F101" s="13" t="s">
        <v>595</v>
      </c>
      <c r="G101" s="13" t="s">
        <v>220</v>
      </c>
      <c r="H101" s="13" t="s">
        <v>222</v>
      </c>
      <c r="I101" s="4">
        <v>2390</v>
      </c>
      <c r="J101" s="4">
        <v>15001</v>
      </c>
      <c r="K101" s="14" t="s">
        <v>36</v>
      </c>
      <c r="L101" s="15" t="s">
        <v>679</v>
      </c>
      <c r="M101" s="68">
        <v>39</v>
      </c>
      <c r="N101" s="61">
        <v>40.119999999999997</v>
      </c>
      <c r="O101" s="65">
        <f t="shared" si="20"/>
        <v>1.7663043478260868E-2</v>
      </c>
      <c r="P101" s="65">
        <f t="shared" si="21"/>
        <v>1.8170289855072463E-2</v>
      </c>
      <c r="Q101" s="15">
        <v>2.8528546253893303</v>
      </c>
      <c r="R101" s="15">
        <v>1.4012265150000001</v>
      </c>
      <c r="S101" s="15">
        <f t="shared" si="22"/>
        <v>-1.4516281103893303</v>
      </c>
      <c r="T101" s="15">
        <f t="shared" si="23"/>
        <v>-50.883353728240742</v>
      </c>
      <c r="U101" s="15">
        <v>1.9459682929826767</v>
      </c>
      <c r="V101" s="15">
        <v>1.0014527310000001</v>
      </c>
      <c r="W101" s="15">
        <f t="shared" si="24"/>
        <v>-0.94451556198267661</v>
      </c>
      <c r="X101" s="16">
        <f t="shared" si="29"/>
        <v>-48.537047874247399</v>
      </c>
      <c r="Y101" s="13">
        <v>0.15</v>
      </c>
      <c r="Z101" s="13">
        <v>0</v>
      </c>
      <c r="AA101" s="13">
        <v>0</v>
      </c>
      <c r="AB101" s="13">
        <v>0</v>
      </c>
      <c r="AC101" s="53">
        <f t="shared" si="25"/>
        <v>0</v>
      </c>
      <c r="AD101" s="53">
        <f>IFERROR((((V101)/N101)*24),"0.00")</f>
        <v>0.59907441535393835</v>
      </c>
      <c r="AE101" s="53">
        <f t="shared" si="27"/>
        <v>0.59907441535393835</v>
      </c>
      <c r="AF101" s="53" t="str">
        <f t="shared" si="28"/>
        <v>0.00</v>
      </c>
      <c r="AG101" s="44">
        <v>221112</v>
      </c>
      <c r="AH101" s="15" t="s">
        <v>686</v>
      </c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</row>
    <row r="102" spans="1:46" ht="26.1" customHeight="1" x14ac:dyDescent="0.25">
      <c r="A102" s="39" t="s">
        <v>29</v>
      </c>
      <c r="B102" s="13" t="s">
        <v>260</v>
      </c>
      <c r="C102" s="13">
        <v>34023</v>
      </c>
      <c r="D102" s="13" t="s">
        <v>252</v>
      </c>
      <c r="E102" s="13">
        <v>17884</v>
      </c>
      <c r="F102" s="13" t="s">
        <v>592</v>
      </c>
      <c r="G102" s="13" t="s">
        <v>220</v>
      </c>
      <c r="H102" s="13" t="s">
        <v>221</v>
      </c>
      <c r="I102" s="4">
        <v>2390</v>
      </c>
      <c r="J102" s="4">
        <v>16001</v>
      </c>
      <c r="K102" s="14" t="s">
        <v>36</v>
      </c>
      <c r="L102" s="15" t="s">
        <v>679</v>
      </c>
      <c r="M102" s="68">
        <v>37</v>
      </c>
      <c r="N102" s="61">
        <v>36.049999999999997</v>
      </c>
      <c r="O102" s="65">
        <f t="shared" si="20"/>
        <v>1.6757246376811596E-2</v>
      </c>
      <c r="P102" s="65">
        <f t="shared" si="21"/>
        <v>1.6326992753623187E-2</v>
      </c>
      <c r="Q102" s="15">
        <v>4.6918655459267802</v>
      </c>
      <c r="R102" s="15">
        <v>2.2338785889999997</v>
      </c>
      <c r="S102" s="15">
        <f t="shared" si="22"/>
        <v>-2.4579869569267805</v>
      </c>
      <c r="T102" s="15">
        <f t="shared" si="23"/>
        <v>-52.388265027344396</v>
      </c>
      <c r="U102" s="15">
        <v>2.1807491419830418</v>
      </c>
      <c r="V102" s="15">
        <v>1.1642830449999999</v>
      </c>
      <c r="W102" s="15">
        <f t="shared" si="24"/>
        <v>-1.0164660969830419</v>
      </c>
      <c r="X102" s="16">
        <f t="shared" si="29"/>
        <v>-46.610867679109987</v>
      </c>
      <c r="Y102" s="13">
        <v>2.76</v>
      </c>
      <c r="Z102" s="13">
        <v>1491.3600000000001</v>
      </c>
      <c r="AA102" s="13">
        <v>2.56</v>
      </c>
      <c r="AB102" s="13">
        <v>0</v>
      </c>
      <c r="AC102" s="53">
        <f t="shared" si="25"/>
        <v>0.74568000000000001</v>
      </c>
      <c r="AD102" s="53">
        <f t="shared" ref="AD102:AD111" si="31">AC102+(AC102*(X102/100))</f>
        <v>0.39811208189041269</v>
      </c>
      <c r="AE102" s="53">
        <f t="shared" si="27"/>
        <v>-0.34756791810958731</v>
      </c>
      <c r="AF102" s="53">
        <f t="shared" si="28"/>
        <v>-46.61086767910998</v>
      </c>
      <c r="AG102" s="44">
        <v>221112</v>
      </c>
      <c r="AH102" s="15" t="s">
        <v>686</v>
      </c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</row>
    <row r="103" spans="1:46" ht="26.1" customHeight="1" x14ac:dyDescent="0.25">
      <c r="A103" s="39" t="s">
        <v>22</v>
      </c>
      <c r="B103" s="13" t="s">
        <v>260</v>
      </c>
      <c r="C103" s="13">
        <v>34023</v>
      </c>
      <c r="D103" s="13" t="s">
        <v>252</v>
      </c>
      <c r="E103" s="13">
        <v>18068</v>
      </c>
      <c r="F103" s="13" t="s">
        <v>271</v>
      </c>
      <c r="G103" s="13" t="s">
        <v>225</v>
      </c>
      <c r="H103" s="13" t="s">
        <v>227</v>
      </c>
      <c r="I103" s="4">
        <v>2411</v>
      </c>
      <c r="J103" s="4">
        <v>1</v>
      </c>
      <c r="K103" s="14" t="s">
        <v>36</v>
      </c>
      <c r="L103" s="15" t="s">
        <v>679</v>
      </c>
      <c r="M103" s="68">
        <v>416.48</v>
      </c>
      <c r="N103" s="61">
        <v>314.10000000000002</v>
      </c>
      <c r="O103" s="65">
        <f t="shared" si="20"/>
        <v>0.18862318840579712</v>
      </c>
      <c r="P103" s="65">
        <f t="shared" si="21"/>
        <v>0.14225543478260871</v>
      </c>
      <c r="Q103" s="15">
        <v>14.1488126866565</v>
      </c>
      <c r="R103" s="15">
        <v>102.7057678</v>
      </c>
      <c r="S103" s="15">
        <f t="shared" si="22"/>
        <v>88.556955113343506</v>
      </c>
      <c r="T103" s="15">
        <f t="shared" si="23"/>
        <v>625.89672416018368</v>
      </c>
      <c r="U103" s="15">
        <v>7.7355451913726396</v>
      </c>
      <c r="V103" s="15">
        <v>45.279246950000001</v>
      </c>
      <c r="W103" s="15">
        <f t="shared" si="24"/>
        <v>37.543701758627364</v>
      </c>
      <c r="X103" s="16">
        <f t="shared" si="29"/>
        <v>485.34008695986159</v>
      </c>
      <c r="Y103" s="13">
        <v>14.01</v>
      </c>
      <c r="Z103" s="13">
        <v>516.48</v>
      </c>
      <c r="AA103" s="13">
        <v>8.42</v>
      </c>
      <c r="AB103" s="13">
        <v>0</v>
      </c>
      <c r="AC103" s="53">
        <f t="shared" si="25"/>
        <v>0.25824000000000003</v>
      </c>
      <c r="AD103" s="53">
        <f t="shared" si="31"/>
        <v>1.5115822405651467</v>
      </c>
      <c r="AE103" s="53">
        <f t="shared" si="27"/>
        <v>1.2533422405651466</v>
      </c>
      <c r="AF103" s="53">
        <f t="shared" si="28"/>
        <v>485.34008695986159</v>
      </c>
      <c r="AG103" s="44">
        <v>221112</v>
      </c>
      <c r="AH103" s="15" t="s">
        <v>685</v>
      </c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</row>
    <row r="104" spans="1:46" ht="26.1" customHeight="1" x14ac:dyDescent="0.25">
      <c r="A104" s="39" t="s">
        <v>22</v>
      </c>
      <c r="B104" s="13" t="s">
        <v>260</v>
      </c>
      <c r="C104" s="13">
        <v>34023</v>
      </c>
      <c r="D104" s="13" t="s">
        <v>252</v>
      </c>
      <c r="E104" s="13">
        <v>18068</v>
      </c>
      <c r="F104" s="13" t="s">
        <v>280</v>
      </c>
      <c r="G104" s="13" t="s">
        <v>225</v>
      </c>
      <c r="H104" s="13" t="s">
        <v>228</v>
      </c>
      <c r="I104" s="4">
        <v>2411</v>
      </c>
      <c r="J104" s="4">
        <v>2</v>
      </c>
      <c r="K104" s="14" t="s">
        <v>36</v>
      </c>
      <c r="L104" s="15" t="s">
        <v>679</v>
      </c>
      <c r="M104" s="68">
        <v>488.75</v>
      </c>
      <c r="N104" s="61">
        <v>435.43</v>
      </c>
      <c r="O104" s="65">
        <f t="shared" ref="O104:O113" si="32">M104/2208</f>
        <v>0.22135416666666666</v>
      </c>
      <c r="P104" s="65">
        <f t="shared" ref="P104:P113" si="33">N104/2208</f>
        <v>0.19720561594202898</v>
      </c>
      <c r="Q104" s="15">
        <v>10.0317273035411</v>
      </c>
      <c r="R104" s="15">
        <v>114.29482350000001</v>
      </c>
      <c r="S104" s="15">
        <f t="shared" ref="S104:S113" si="34">R104-Q104</f>
        <v>104.2630961964589</v>
      </c>
      <c r="T104" s="15">
        <f t="shared" ref="T104:T113" si="35">IFERROR(((R104-Q104)/Q104)*100,"0.00")</f>
        <v>1039.3334372202787</v>
      </c>
      <c r="U104" s="15">
        <v>9.4575867146168981</v>
      </c>
      <c r="V104" s="15">
        <v>50.391419990000003</v>
      </c>
      <c r="W104" s="15">
        <f t="shared" ref="W104:W113" si="36">V104-U104</f>
        <v>40.933833275383108</v>
      </c>
      <c r="X104" s="16">
        <f t="shared" si="29"/>
        <v>432.81478151417855</v>
      </c>
      <c r="Y104" s="13">
        <v>10.029999999999999</v>
      </c>
      <c r="Z104" s="13">
        <v>728.37</v>
      </c>
      <c r="AA104" s="13">
        <v>10.029999999999999</v>
      </c>
      <c r="AB104" s="13">
        <v>0</v>
      </c>
      <c r="AC104" s="53">
        <f t="shared" ref="AC104:AC113" si="37">Z104/2000</f>
        <v>0.36418499999999998</v>
      </c>
      <c r="AD104" s="53">
        <f t="shared" si="31"/>
        <v>1.9404315120574112</v>
      </c>
      <c r="AE104" s="53">
        <f t="shared" ref="AE104:AE113" si="38">AD104-AC104</f>
        <v>1.5762465120574112</v>
      </c>
      <c r="AF104" s="53">
        <f t="shared" ref="AF104:AF113" si="39">IFERROR(((AD104-AC104)/AC104)*100,"0.00")</f>
        <v>432.81478151417855</v>
      </c>
      <c r="AG104" s="44">
        <v>221112</v>
      </c>
      <c r="AH104" s="15" t="s">
        <v>685</v>
      </c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</row>
    <row r="105" spans="1:46" ht="26.1" customHeight="1" x14ac:dyDescent="0.25">
      <c r="A105" s="39" t="s">
        <v>22</v>
      </c>
      <c r="B105" s="13" t="s">
        <v>260</v>
      </c>
      <c r="C105" s="13">
        <v>34023</v>
      </c>
      <c r="D105" s="13" t="s">
        <v>252</v>
      </c>
      <c r="E105" s="13">
        <v>18068</v>
      </c>
      <c r="F105" s="13" t="s">
        <v>278</v>
      </c>
      <c r="G105" s="13" t="s">
        <v>225</v>
      </c>
      <c r="H105" s="13" t="s">
        <v>226</v>
      </c>
      <c r="I105" s="4">
        <v>2411</v>
      </c>
      <c r="J105" s="4">
        <v>3</v>
      </c>
      <c r="K105" s="14" t="s">
        <v>36</v>
      </c>
      <c r="L105" s="15" t="s">
        <v>679</v>
      </c>
      <c r="M105" s="68">
        <v>405.54</v>
      </c>
      <c r="N105" s="61">
        <v>312.58999999999997</v>
      </c>
      <c r="O105" s="65">
        <f t="shared" si="32"/>
        <v>0.18366847826086957</v>
      </c>
      <c r="P105" s="65">
        <f t="shared" si="33"/>
        <v>0.14157155797101448</v>
      </c>
      <c r="Q105" s="15">
        <v>9.6696382445723703</v>
      </c>
      <c r="R105" s="15">
        <v>106.01258989999999</v>
      </c>
      <c r="S105" s="15">
        <f t="shared" si="34"/>
        <v>96.342951655427626</v>
      </c>
      <c r="T105" s="15">
        <f t="shared" si="35"/>
        <v>996.34494299210769</v>
      </c>
      <c r="U105" s="15">
        <v>8.6114379524714195</v>
      </c>
      <c r="V105" s="15">
        <v>46.73986781</v>
      </c>
      <c r="W105" s="15">
        <f t="shared" si="36"/>
        <v>38.12842985752858</v>
      </c>
      <c r="X105" s="16">
        <f t="shared" si="29"/>
        <v>442.76496060203277</v>
      </c>
      <c r="Y105" s="13">
        <v>9.67</v>
      </c>
      <c r="Z105" s="13">
        <v>723.47</v>
      </c>
      <c r="AA105" s="13">
        <v>9.14</v>
      </c>
      <c r="AB105" s="13">
        <v>0</v>
      </c>
      <c r="AC105" s="53">
        <f t="shared" si="37"/>
        <v>0.36173500000000003</v>
      </c>
      <c r="AD105" s="53">
        <f t="shared" si="31"/>
        <v>1.9633708302337634</v>
      </c>
      <c r="AE105" s="53">
        <f t="shared" si="38"/>
        <v>1.6016358302337634</v>
      </c>
      <c r="AF105" s="53">
        <f t="shared" si="39"/>
        <v>442.76496060203277</v>
      </c>
      <c r="AG105" s="44">
        <v>221112</v>
      </c>
      <c r="AH105" s="15" t="s">
        <v>685</v>
      </c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</row>
    <row r="106" spans="1:46" ht="26.1" customHeight="1" x14ac:dyDescent="0.25">
      <c r="A106" s="39" t="s">
        <v>22</v>
      </c>
      <c r="B106" s="13" t="s">
        <v>260</v>
      </c>
      <c r="C106" s="13">
        <v>34023</v>
      </c>
      <c r="D106" s="13" t="s">
        <v>252</v>
      </c>
      <c r="E106" s="13">
        <v>18068</v>
      </c>
      <c r="F106" s="13" t="s">
        <v>352</v>
      </c>
      <c r="G106" s="13" t="s">
        <v>225</v>
      </c>
      <c r="H106" s="13" t="s">
        <v>229</v>
      </c>
      <c r="I106" s="4">
        <v>2411</v>
      </c>
      <c r="J106" s="4">
        <v>4</v>
      </c>
      <c r="K106" s="14" t="s">
        <v>36</v>
      </c>
      <c r="L106" s="15" t="s">
        <v>679</v>
      </c>
      <c r="M106" s="68">
        <v>428.02</v>
      </c>
      <c r="N106" s="61">
        <v>325.20999999999998</v>
      </c>
      <c r="O106" s="65">
        <f t="shared" si="32"/>
        <v>0.19384963768115943</v>
      </c>
      <c r="P106" s="65">
        <f t="shared" si="33"/>
        <v>0.14728713768115942</v>
      </c>
      <c r="Q106" s="15">
        <v>11.6907358505985</v>
      </c>
      <c r="R106" s="15">
        <v>112.6383768</v>
      </c>
      <c r="S106" s="15">
        <f t="shared" si="34"/>
        <v>100.9476409494015</v>
      </c>
      <c r="T106" s="15">
        <f t="shared" si="35"/>
        <v>863.4840632741998</v>
      </c>
      <c r="U106" s="15">
        <v>11.039676602696801</v>
      </c>
      <c r="V106" s="15">
        <v>49.66110956</v>
      </c>
      <c r="W106" s="15">
        <f t="shared" si="36"/>
        <v>38.621432957303199</v>
      </c>
      <c r="X106" s="16">
        <f t="shared" si="29"/>
        <v>349.84206827099132</v>
      </c>
      <c r="Y106" s="13">
        <v>11.65</v>
      </c>
      <c r="Z106" s="13">
        <v>744.58</v>
      </c>
      <c r="AA106" s="13">
        <v>11.65</v>
      </c>
      <c r="AB106" s="13">
        <v>0</v>
      </c>
      <c r="AC106" s="53">
        <f t="shared" si="37"/>
        <v>0.37229000000000001</v>
      </c>
      <c r="AD106" s="53">
        <f t="shared" si="31"/>
        <v>1.6747170359660737</v>
      </c>
      <c r="AE106" s="53">
        <f t="shared" si="38"/>
        <v>1.3024270359660737</v>
      </c>
      <c r="AF106" s="53">
        <f t="shared" si="39"/>
        <v>349.84206827099132</v>
      </c>
      <c r="AG106" s="44">
        <v>221112</v>
      </c>
      <c r="AH106" s="15" t="s">
        <v>685</v>
      </c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</row>
    <row r="107" spans="1:46" ht="26.1" customHeight="1" x14ac:dyDescent="0.25">
      <c r="A107" s="39" t="s">
        <v>22</v>
      </c>
      <c r="B107" s="13" t="s">
        <v>260</v>
      </c>
      <c r="C107" s="13">
        <v>34023</v>
      </c>
      <c r="D107" s="13" t="s">
        <v>252</v>
      </c>
      <c r="E107" s="13">
        <v>18068</v>
      </c>
      <c r="F107" s="13" t="s">
        <v>365</v>
      </c>
      <c r="G107" s="13" t="s">
        <v>225</v>
      </c>
      <c r="H107" s="13" t="s">
        <v>230</v>
      </c>
      <c r="I107" s="4">
        <v>2411</v>
      </c>
      <c r="J107" s="4">
        <v>12001</v>
      </c>
      <c r="K107" s="14" t="s">
        <v>36</v>
      </c>
      <c r="L107" s="15" t="s">
        <v>679</v>
      </c>
      <c r="M107" s="68">
        <v>11</v>
      </c>
      <c r="N107" s="61">
        <v>0</v>
      </c>
      <c r="O107" s="65">
        <f t="shared" si="32"/>
        <v>4.9818840579710141E-3</v>
      </c>
      <c r="P107" s="65">
        <f t="shared" si="33"/>
        <v>0</v>
      </c>
      <c r="Q107" s="15">
        <v>6.7847999999897901</v>
      </c>
      <c r="R107" s="15">
        <v>0</v>
      </c>
      <c r="S107" s="15">
        <f t="shared" si="34"/>
        <v>-6.7847999999897901</v>
      </c>
      <c r="T107" s="15">
        <f t="shared" si="35"/>
        <v>-100</v>
      </c>
      <c r="U107" s="15">
        <v>6.7847999999897901</v>
      </c>
      <c r="V107" s="15">
        <v>0</v>
      </c>
      <c r="W107" s="15">
        <f t="shared" si="36"/>
        <v>-6.7847999999897901</v>
      </c>
      <c r="X107" s="16">
        <f t="shared" si="29"/>
        <v>-100</v>
      </c>
      <c r="Y107" s="13">
        <v>4.8499999999999996</v>
      </c>
      <c r="Z107" s="13">
        <v>2422.59</v>
      </c>
      <c r="AA107" s="13">
        <v>4.8499999999999996</v>
      </c>
      <c r="AB107" s="13">
        <v>0</v>
      </c>
      <c r="AC107" s="53">
        <f t="shared" si="37"/>
        <v>1.211295</v>
      </c>
      <c r="AD107" s="53">
        <f t="shared" si="31"/>
        <v>0</v>
      </c>
      <c r="AE107" s="53">
        <f t="shared" si="38"/>
        <v>-1.211295</v>
      </c>
      <c r="AF107" s="53">
        <f t="shared" si="39"/>
        <v>-100</v>
      </c>
      <c r="AG107" s="44">
        <v>221112</v>
      </c>
      <c r="AH107" s="15" t="s">
        <v>682</v>
      </c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</row>
    <row r="108" spans="1:46" ht="26.1" customHeight="1" x14ac:dyDescent="0.25">
      <c r="A108" s="39" t="s">
        <v>18</v>
      </c>
      <c r="B108" s="13" t="s">
        <v>260</v>
      </c>
      <c r="C108" s="13">
        <v>34023</v>
      </c>
      <c r="D108" s="13" t="s">
        <v>252</v>
      </c>
      <c r="E108" s="13">
        <v>17823</v>
      </c>
      <c r="F108" s="13" t="s">
        <v>627</v>
      </c>
      <c r="G108" s="13" t="s">
        <v>235</v>
      </c>
      <c r="H108" s="13" t="s">
        <v>238</v>
      </c>
      <c r="I108" s="4">
        <v>2385</v>
      </c>
      <c r="J108" s="4">
        <v>9001</v>
      </c>
      <c r="K108" s="14" t="s">
        <v>36</v>
      </c>
      <c r="L108" s="15" t="s">
        <v>679</v>
      </c>
      <c r="M108" s="68">
        <v>35</v>
      </c>
      <c r="N108" s="61">
        <v>0</v>
      </c>
      <c r="O108" s="65">
        <f t="shared" si="32"/>
        <v>1.585144927536232E-2</v>
      </c>
      <c r="P108" s="65">
        <f t="shared" si="33"/>
        <v>0</v>
      </c>
      <c r="Q108" s="15">
        <v>7.85489513589319</v>
      </c>
      <c r="R108" s="15">
        <v>0</v>
      </c>
      <c r="S108" s="15">
        <f t="shared" si="34"/>
        <v>-7.85489513589319</v>
      </c>
      <c r="T108" s="15">
        <f t="shared" si="35"/>
        <v>-100</v>
      </c>
      <c r="U108" s="15">
        <v>2.7690690911200386</v>
      </c>
      <c r="V108" s="15">
        <v>0</v>
      </c>
      <c r="W108" s="15">
        <f t="shared" si="36"/>
        <v>-2.7690690911200386</v>
      </c>
      <c r="X108" s="16">
        <f t="shared" si="29"/>
        <v>-100</v>
      </c>
      <c r="Y108" s="13">
        <v>7.9</v>
      </c>
      <c r="Z108" s="13">
        <v>901.14</v>
      </c>
      <c r="AA108" s="13">
        <v>3.79</v>
      </c>
      <c r="AB108" s="13">
        <v>0</v>
      </c>
      <c r="AC108" s="53">
        <f t="shared" si="37"/>
        <v>0.45056999999999997</v>
      </c>
      <c r="AD108" s="53">
        <f t="shared" si="31"/>
        <v>0</v>
      </c>
      <c r="AE108" s="53">
        <f t="shared" si="38"/>
        <v>-0.45056999999999997</v>
      </c>
      <c r="AF108" s="53">
        <f t="shared" si="39"/>
        <v>-100</v>
      </c>
      <c r="AG108" s="44">
        <v>221112</v>
      </c>
      <c r="AH108" s="15" t="s">
        <v>682</v>
      </c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</row>
    <row r="109" spans="1:46" ht="26.1" customHeight="1" x14ac:dyDescent="0.25">
      <c r="A109" s="39" t="s">
        <v>18</v>
      </c>
      <c r="B109" s="13" t="s">
        <v>260</v>
      </c>
      <c r="C109" s="13">
        <v>34023</v>
      </c>
      <c r="D109" s="13" t="s">
        <v>252</v>
      </c>
      <c r="E109" s="13">
        <v>17823</v>
      </c>
      <c r="F109" s="13" t="s">
        <v>629</v>
      </c>
      <c r="G109" s="13" t="s">
        <v>235</v>
      </c>
      <c r="H109" s="13" t="s">
        <v>239</v>
      </c>
      <c r="I109" s="4">
        <v>2385</v>
      </c>
      <c r="J109" s="4">
        <v>10001</v>
      </c>
      <c r="K109" s="14" t="s">
        <v>36</v>
      </c>
      <c r="L109" s="15" t="s">
        <v>679</v>
      </c>
      <c r="M109" s="68">
        <v>34</v>
      </c>
      <c r="N109" s="61">
        <v>0</v>
      </c>
      <c r="O109" s="65">
        <f t="shared" si="32"/>
        <v>1.5398550724637682E-2</v>
      </c>
      <c r="P109" s="65">
        <f t="shared" si="33"/>
        <v>0</v>
      </c>
      <c r="Q109" s="15">
        <v>6.0572122970195004</v>
      </c>
      <c r="R109" s="15">
        <v>0</v>
      </c>
      <c r="S109" s="15">
        <f t="shared" si="34"/>
        <v>-6.0572122970195004</v>
      </c>
      <c r="T109" s="15">
        <f t="shared" si="35"/>
        <v>-100</v>
      </c>
      <c r="U109" s="15">
        <v>3.3836829712221901</v>
      </c>
      <c r="V109" s="15">
        <v>0</v>
      </c>
      <c r="W109" s="15">
        <f t="shared" si="36"/>
        <v>-3.3836829712221901</v>
      </c>
      <c r="X109" s="16">
        <f t="shared" si="29"/>
        <v>-100</v>
      </c>
      <c r="Y109" s="13">
        <v>6.1</v>
      </c>
      <c r="Z109" s="13">
        <v>1193.33</v>
      </c>
      <c r="AA109" s="13">
        <v>4.2699999999999996</v>
      </c>
      <c r="AB109" s="13">
        <v>0</v>
      </c>
      <c r="AC109" s="53">
        <f t="shared" si="37"/>
        <v>0.596665</v>
      </c>
      <c r="AD109" s="53">
        <f t="shared" si="31"/>
        <v>0</v>
      </c>
      <c r="AE109" s="53">
        <f t="shared" si="38"/>
        <v>-0.596665</v>
      </c>
      <c r="AF109" s="53">
        <f t="shared" si="39"/>
        <v>-100</v>
      </c>
      <c r="AG109" s="44">
        <v>221112</v>
      </c>
      <c r="AH109" s="15" t="s">
        <v>682</v>
      </c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</row>
    <row r="110" spans="1:46" ht="26.1" customHeight="1" x14ac:dyDescent="0.25">
      <c r="A110" s="39" t="s">
        <v>18</v>
      </c>
      <c r="B110" s="13" t="s">
        <v>260</v>
      </c>
      <c r="C110" s="13">
        <v>34023</v>
      </c>
      <c r="D110" s="13" t="s">
        <v>252</v>
      </c>
      <c r="E110" s="13">
        <v>17823</v>
      </c>
      <c r="F110" s="13" t="s">
        <v>623</v>
      </c>
      <c r="G110" s="13" t="s">
        <v>235</v>
      </c>
      <c r="H110" s="13" t="s">
        <v>236</v>
      </c>
      <c r="I110" s="4">
        <v>2385</v>
      </c>
      <c r="J110" s="4">
        <v>11001</v>
      </c>
      <c r="K110" s="14" t="s">
        <v>36</v>
      </c>
      <c r="L110" s="15" t="s">
        <v>679</v>
      </c>
      <c r="M110" s="68">
        <v>36</v>
      </c>
      <c r="N110" s="61">
        <v>0</v>
      </c>
      <c r="O110" s="65">
        <f t="shared" si="32"/>
        <v>1.6304347826086956E-2</v>
      </c>
      <c r="P110" s="65">
        <f t="shared" si="33"/>
        <v>0</v>
      </c>
      <c r="Q110" s="15">
        <v>3.7162019213917201</v>
      </c>
      <c r="R110" s="15">
        <v>0</v>
      </c>
      <c r="S110" s="15">
        <f t="shared" si="34"/>
        <v>-3.7162019213917201</v>
      </c>
      <c r="T110" s="15">
        <f t="shared" si="35"/>
        <v>-100</v>
      </c>
      <c r="U110" s="15">
        <v>1.398142513994149</v>
      </c>
      <c r="V110" s="15">
        <v>0</v>
      </c>
      <c r="W110" s="15">
        <f t="shared" si="36"/>
        <v>-1.398142513994149</v>
      </c>
      <c r="X110" s="16">
        <f t="shared" si="29"/>
        <v>-100</v>
      </c>
      <c r="Y110" s="13">
        <v>3.8</v>
      </c>
      <c r="Z110" s="13">
        <v>623.87</v>
      </c>
      <c r="AA110" s="13">
        <v>1.6</v>
      </c>
      <c r="AB110" s="13">
        <v>0</v>
      </c>
      <c r="AC110" s="53">
        <f t="shared" si="37"/>
        <v>0.31193500000000002</v>
      </c>
      <c r="AD110" s="53">
        <f t="shared" si="31"/>
        <v>0</v>
      </c>
      <c r="AE110" s="53">
        <f t="shared" si="38"/>
        <v>-0.31193500000000002</v>
      </c>
      <c r="AF110" s="53">
        <f t="shared" si="39"/>
        <v>-100</v>
      </c>
      <c r="AG110" s="44">
        <v>221112</v>
      </c>
      <c r="AH110" s="15" t="s">
        <v>682</v>
      </c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</row>
    <row r="111" spans="1:46" ht="26.1" customHeight="1" x14ac:dyDescent="0.25">
      <c r="A111" s="39" t="s">
        <v>18</v>
      </c>
      <c r="B111" s="13" t="s">
        <v>260</v>
      </c>
      <c r="C111" s="13">
        <v>34023</v>
      </c>
      <c r="D111" s="13" t="s">
        <v>252</v>
      </c>
      <c r="E111" s="13">
        <v>17823</v>
      </c>
      <c r="F111" s="13" t="s">
        <v>625</v>
      </c>
      <c r="G111" s="13" t="s">
        <v>235</v>
      </c>
      <c r="H111" s="13" t="s">
        <v>237</v>
      </c>
      <c r="I111" s="4">
        <v>2385</v>
      </c>
      <c r="J111" s="4">
        <v>12001</v>
      </c>
      <c r="K111" s="14" t="s">
        <v>36</v>
      </c>
      <c r="L111" s="15" t="s">
        <v>679</v>
      </c>
      <c r="M111" s="68">
        <v>18</v>
      </c>
      <c r="N111" s="61">
        <v>0</v>
      </c>
      <c r="O111" s="65">
        <f t="shared" si="32"/>
        <v>8.152173913043478E-3</v>
      </c>
      <c r="P111" s="65">
        <f t="shared" si="33"/>
        <v>0</v>
      </c>
      <c r="Q111" s="15">
        <v>6.7261793907076699</v>
      </c>
      <c r="R111" s="15">
        <v>0</v>
      </c>
      <c r="S111" s="15">
        <f t="shared" si="34"/>
        <v>-6.7261793907076699</v>
      </c>
      <c r="T111" s="15">
        <f t="shared" si="35"/>
        <v>-100</v>
      </c>
      <c r="U111" s="15">
        <v>2.8306712452141598</v>
      </c>
      <c r="V111" s="15">
        <v>0</v>
      </c>
      <c r="W111" s="15">
        <f t="shared" si="36"/>
        <v>-2.8306712452141598</v>
      </c>
      <c r="X111" s="16">
        <f t="shared" si="29"/>
        <v>-100</v>
      </c>
      <c r="Y111" s="13">
        <v>6.7</v>
      </c>
      <c r="Z111" s="13">
        <v>899.97</v>
      </c>
      <c r="AA111" s="13">
        <v>3.76</v>
      </c>
      <c r="AB111" s="13">
        <v>0</v>
      </c>
      <c r="AC111" s="53">
        <f t="shared" si="37"/>
        <v>0.44998500000000002</v>
      </c>
      <c r="AD111" s="53">
        <f t="shared" si="31"/>
        <v>0</v>
      </c>
      <c r="AE111" s="53">
        <f t="shared" si="38"/>
        <v>-0.44998500000000002</v>
      </c>
      <c r="AF111" s="53">
        <f t="shared" si="39"/>
        <v>-100</v>
      </c>
      <c r="AG111" s="44">
        <v>221112</v>
      </c>
      <c r="AH111" s="15" t="s">
        <v>682</v>
      </c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</row>
    <row r="112" spans="1:46" ht="26.1" customHeight="1" x14ac:dyDescent="0.25">
      <c r="A112" s="39" t="s">
        <v>245</v>
      </c>
      <c r="B112" s="13" t="s">
        <v>260</v>
      </c>
      <c r="C112" s="13">
        <v>34023</v>
      </c>
      <c r="D112" s="13" t="s">
        <v>252</v>
      </c>
      <c r="E112" s="13">
        <v>18940</v>
      </c>
      <c r="F112" s="13" t="s">
        <v>271</v>
      </c>
      <c r="G112" s="13" t="s">
        <v>246</v>
      </c>
      <c r="H112" s="13" t="s">
        <v>148</v>
      </c>
      <c r="I112" s="4">
        <v>57839</v>
      </c>
      <c r="J112" s="4">
        <v>1</v>
      </c>
      <c r="K112" s="14" t="s">
        <v>36</v>
      </c>
      <c r="L112" s="15" t="s">
        <v>680</v>
      </c>
      <c r="M112" s="68"/>
      <c r="N112" s="61">
        <v>1991.75</v>
      </c>
      <c r="O112" s="65">
        <f t="shared" si="32"/>
        <v>0</v>
      </c>
      <c r="P112" s="65">
        <f t="shared" si="33"/>
        <v>0.90206068840579712</v>
      </c>
      <c r="Q112" s="15">
        <v>0</v>
      </c>
      <c r="R112" s="15">
        <v>71.791203789999997</v>
      </c>
      <c r="S112" s="15">
        <f t="shared" si="34"/>
        <v>71.791203789999997</v>
      </c>
      <c r="T112" s="15" t="str">
        <f t="shared" si="35"/>
        <v>0.00</v>
      </c>
      <c r="U112" s="15">
        <v>0</v>
      </c>
      <c r="V112" s="15">
        <v>20.597224021999999</v>
      </c>
      <c r="W112" s="15">
        <f t="shared" si="36"/>
        <v>20.597224021999999</v>
      </c>
      <c r="X112" s="16" t="str">
        <f t="shared" si="29"/>
        <v>0</v>
      </c>
      <c r="Y112" s="13"/>
      <c r="Z112" s="13"/>
      <c r="AA112" s="13"/>
      <c r="AB112" s="13"/>
      <c r="AC112" s="53">
        <f t="shared" si="37"/>
        <v>0</v>
      </c>
      <c r="AD112" s="53">
        <f>IFERROR((((V112)/N112)*24),"0.00")</f>
        <v>0.24819047396912261</v>
      </c>
      <c r="AE112" s="53">
        <f t="shared" si="38"/>
        <v>0.24819047396912261</v>
      </c>
      <c r="AF112" s="53" t="str">
        <f t="shared" si="39"/>
        <v>0.00</v>
      </c>
      <c r="AG112" s="44" t="s">
        <v>681</v>
      </c>
      <c r="AH112" s="15" t="s">
        <v>683</v>
      </c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</row>
    <row r="113" spans="1:46" ht="26.1" customHeight="1" x14ac:dyDescent="0.25">
      <c r="A113" s="39" t="s">
        <v>245</v>
      </c>
      <c r="B113" s="13" t="s">
        <v>260</v>
      </c>
      <c r="C113" s="13">
        <v>34023</v>
      </c>
      <c r="D113" s="13" t="s">
        <v>252</v>
      </c>
      <c r="E113" s="13">
        <v>18940</v>
      </c>
      <c r="F113" s="13" t="s">
        <v>271</v>
      </c>
      <c r="G113" s="13" t="s">
        <v>246</v>
      </c>
      <c r="H113" s="13" t="s">
        <v>149</v>
      </c>
      <c r="I113" s="4">
        <v>57839</v>
      </c>
      <c r="J113" s="4">
        <v>2</v>
      </c>
      <c r="K113" s="14" t="s">
        <v>36</v>
      </c>
      <c r="L113" s="15" t="s">
        <v>680</v>
      </c>
      <c r="M113" s="68"/>
      <c r="N113" s="61">
        <v>2019.16</v>
      </c>
      <c r="O113" s="65">
        <f t="shared" si="32"/>
        <v>0</v>
      </c>
      <c r="P113" s="65">
        <f t="shared" si="33"/>
        <v>0.91447463768115944</v>
      </c>
      <c r="Q113" s="15">
        <v>0</v>
      </c>
      <c r="R113" s="15">
        <v>70.539257059999997</v>
      </c>
      <c r="S113" s="15">
        <f t="shared" si="34"/>
        <v>70.539257059999997</v>
      </c>
      <c r="T113" s="15" t="str">
        <f t="shared" si="35"/>
        <v>0.00</v>
      </c>
      <c r="U113" s="15">
        <v>0</v>
      </c>
      <c r="V113" s="15">
        <v>20.538247255000002</v>
      </c>
      <c r="W113" s="15">
        <f t="shared" si="36"/>
        <v>20.538247255000002</v>
      </c>
      <c r="X113" s="16" t="str">
        <f t="shared" si="29"/>
        <v>0</v>
      </c>
      <c r="Y113" s="13"/>
      <c r="Z113" s="13"/>
      <c r="AA113" s="13"/>
      <c r="AB113" s="13"/>
      <c r="AC113" s="53">
        <f t="shared" si="37"/>
        <v>0</v>
      </c>
      <c r="AD113" s="53">
        <f>IFERROR((((V113)/N113)*24),"0.00")</f>
        <v>0.24412029463737397</v>
      </c>
      <c r="AE113" s="53">
        <f t="shared" si="38"/>
        <v>0.24412029463737397</v>
      </c>
      <c r="AF113" s="53" t="str">
        <f t="shared" si="39"/>
        <v>0.00</v>
      </c>
      <c r="AG113" s="44" t="s">
        <v>681</v>
      </c>
      <c r="AH113" s="15" t="s">
        <v>683</v>
      </c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</row>
    <row r="114" spans="1:46" x14ac:dyDescent="0.25">
      <c r="A114" s="41"/>
      <c r="K114" s="21"/>
      <c r="AC114" s="55"/>
      <c r="AD114" s="53"/>
    </row>
    <row r="115" spans="1:46" s="91" customFormat="1" x14ac:dyDescent="0.25">
      <c r="A115" s="92" t="s">
        <v>675</v>
      </c>
      <c r="L115" s="93"/>
      <c r="M115" s="58">
        <f>SUBTOTAL(9,M8:M114)</f>
        <v>52121.43</v>
      </c>
      <c r="N115" s="58">
        <f>SUBTOTAL(9,N8:N114)</f>
        <v>75782.099999999977</v>
      </c>
      <c r="Q115" s="58">
        <f>SUBTOTAL(9,Q8:Q114)</f>
        <v>3292.5537950108678</v>
      </c>
      <c r="R115" s="58">
        <f>SUBTOTAL(9,R8:R114)</f>
        <v>3176.2171920810006</v>
      </c>
      <c r="S115" s="58">
        <f>SUBTOTAL(9,S8:S114)</f>
        <v>-116.33660292986896</v>
      </c>
      <c r="T115" s="94">
        <f>IFERROR(((R115-Q115)/Q115)*100,"NA")</f>
        <v>-3.5333242878567228</v>
      </c>
      <c r="U115" s="58">
        <f>SUBTOTAL(9,U8:U114)</f>
        <v>1240.2414719586036</v>
      </c>
      <c r="V115" s="58">
        <f>SUBTOTAL(9,V8:V114)</f>
        <v>1240.9955956370002</v>
      </c>
      <c r="W115" s="58">
        <f>SUBTOTAL(9,W8:W114)</f>
        <v>0.75412367839646777</v>
      </c>
      <c r="X115" s="94">
        <f t="shared" ref="X115" si="40">IFERROR(((V115-U115)/U115)*100,"NA")</f>
        <v>6.0804584868917558E-2</v>
      </c>
      <c r="Y115" s="58">
        <f t="shared" ref="Y115:AE115" si="41">SUBTOTAL(9,Y8:Y114)</f>
        <v>3137.9800000000014</v>
      </c>
      <c r="Z115" s="58">
        <f t="shared" si="41"/>
        <v>93024.670010000002</v>
      </c>
      <c r="AA115" s="58">
        <f t="shared" si="41"/>
        <v>1481.33</v>
      </c>
      <c r="AB115" s="58">
        <f t="shared" si="41"/>
        <v>0</v>
      </c>
      <c r="AC115" s="58">
        <f t="shared" si="41"/>
        <v>46.512335005000011</v>
      </c>
      <c r="AD115" s="71">
        <f t="shared" si="41"/>
        <v>33.812414945910575</v>
      </c>
      <c r="AE115" s="58">
        <f t="shared" si="41"/>
        <v>-12.699920059089427</v>
      </c>
      <c r="AF115" s="94">
        <f>IFERROR(((AD115-AC115)/AC115)*100,"NA")</f>
        <v>-27.304413028767989</v>
      </c>
      <c r="AG115" s="93"/>
      <c r="AH115" s="93"/>
    </row>
  </sheetData>
  <autoFilter ref="A7:AT113" xr:uid="{00000000-0009-0000-0000-000005000000}"/>
  <sortState xmlns:xlrd2="http://schemas.microsoft.com/office/spreadsheetml/2017/richdata2" ref="A8:AT113">
    <sortCondition ref="A8:A113"/>
    <sortCondition ref="F8:F113"/>
  </sortState>
  <printOptions gridLines="1"/>
  <pageMargins left="0.2" right="0.2" top="0.25" bottom="0" header="0.3" footer="0.3"/>
  <pageSetup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T115"/>
  <sheetViews>
    <sheetView zoomScaleNormal="100" workbookViewId="0">
      <pane ySplit="6" topLeftCell="A7" activePane="bottomLeft" state="frozen"/>
      <selection pane="bottomLeft" activeCell="A7" sqref="A7"/>
    </sheetView>
  </sheetViews>
  <sheetFormatPr defaultColWidth="9.140625" defaultRowHeight="15" x14ac:dyDescent="0.25"/>
  <cols>
    <col min="1" max="1" width="17.5703125" style="42" customWidth="1"/>
    <col min="2" max="2" width="10.42578125" style="22" customWidth="1"/>
    <col min="3" max="3" width="7.140625" style="22" customWidth="1"/>
    <col min="4" max="4" width="7.28515625" style="22" customWidth="1"/>
    <col min="5" max="5" width="7.140625" style="22" customWidth="1"/>
    <col min="6" max="6" width="4.85546875" style="22" customWidth="1"/>
    <col min="7" max="8" width="9.7109375" style="22" customWidth="1"/>
    <col min="9" max="9" width="7.42578125" style="22" customWidth="1"/>
    <col min="10" max="10" width="6.7109375" style="22" customWidth="1"/>
    <col min="11" max="11" width="6.28515625" style="22" customWidth="1"/>
    <col min="12" max="12" width="6.28515625" style="23" customWidth="1"/>
    <col min="13" max="14" width="10.5703125" style="66" customWidth="1"/>
    <col min="15" max="16" width="10.42578125" style="67" customWidth="1"/>
    <col min="17" max="18" width="8.42578125" style="21" customWidth="1"/>
    <col min="19" max="19" width="9.42578125" style="21" customWidth="1"/>
    <col min="20" max="20" width="10.28515625" style="21" customWidth="1"/>
    <col min="21" max="21" width="9.7109375" style="21" customWidth="1"/>
    <col min="22" max="23" width="9.42578125" style="21" customWidth="1"/>
    <col min="24" max="24" width="9.7109375" style="22" customWidth="1"/>
    <col min="25" max="25" width="10.42578125" style="26" customWidth="1"/>
    <col min="26" max="26" width="11.28515625" style="26" customWidth="1"/>
    <col min="27" max="27" width="10.5703125" style="26" customWidth="1"/>
    <col min="28" max="28" width="10.85546875" style="26" customWidth="1"/>
    <col min="29" max="29" width="10.7109375" style="56" customWidth="1"/>
    <col min="30" max="30" width="17.42578125" style="55" customWidth="1"/>
    <col min="31" max="31" width="9.5703125" style="54" customWidth="1"/>
    <col min="32" max="32" width="10.42578125" style="54" customWidth="1"/>
    <col min="33" max="33" width="12" style="23" customWidth="1"/>
    <col min="34" max="34" width="10.42578125" style="23" customWidth="1"/>
    <col min="35" max="35" width="15.5703125" style="60" customWidth="1"/>
    <col min="36" max="16384" width="9.140625" style="21"/>
  </cols>
  <sheetData>
    <row r="1" spans="1:46" s="5" customFormat="1" x14ac:dyDescent="0.25">
      <c r="A1" s="37" t="s">
        <v>722</v>
      </c>
      <c r="B1" s="4"/>
      <c r="C1" s="4"/>
      <c r="D1" s="4"/>
      <c r="E1" s="4"/>
      <c r="F1" s="4"/>
      <c r="G1" s="4"/>
      <c r="H1" s="4"/>
      <c r="I1" s="4"/>
      <c r="J1" s="4"/>
      <c r="K1" s="4"/>
      <c r="L1" s="7"/>
      <c r="M1" s="61"/>
      <c r="N1" s="61"/>
      <c r="O1" s="62"/>
      <c r="P1" s="62"/>
      <c r="Q1" s="4"/>
      <c r="X1" s="4"/>
      <c r="Y1" s="4"/>
      <c r="Z1" s="4"/>
      <c r="AA1" s="4"/>
      <c r="AB1" s="4"/>
      <c r="AC1" s="52"/>
      <c r="AD1" s="70"/>
      <c r="AE1" s="51"/>
      <c r="AF1" s="51"/>
      <c r="AG1" s="7"/>
      <c r="AH1" s="7"/>
      <c r="AI1" s="1"/>
    </row>
    <row r="2" spans="1:46" s="5" customFormat="1" x14ac:dyDescent="0.25">
      <c r="A2" s="43" t="s">
        <v>704</v>
      </c>
      <c r="B2" s="4"/>
      <c r="C2" s="4"/>
      <c r="D2" s="4"/>
      <c r="E2" s="4"/>
      <c r="F2" s="4"/>
      <c r="G2" s="4"/>
      <c r="H2" s="4"/>
      <c r="I2" s="4"/>
      <c r="J2" s="4"/>
      <c r="K2" s="4"/>
      <c r="L2" s="3"/>
      <c r="M2" s="61"/>
      <c r="N2" s="61"/>
      <c r="O2" s="62"/>
      <c r="P2" s="62"/>
      <c r="Q2" s="4"/>
      <c r="X2" s="4"/>
      <c r="Y2" s="4"/>
      <c r="Z2" s="4"/>
      <c r="AA2" s="4"/>
      <c r="AB2" s="4"/>
      <c r="AC2" s="52"/>
      <c r="AD2" s="70"/>
      <c r="AE2" s="52"/>
      <c r="AF2" s="52"/>
      <c r="AG2" s="3"/>
      <c r="AH2" s="3"/>
      <c r="AI2" s="1"/>
    </row>
    <row r="3" spans="1:46" s="5" customFormat="1" ht="27.95" customHeight="1" x14ac:dyDescent="0.25">
      <c r="B3" s="4"/>
      <c r="C3" s="4"/>
      <c r="D3" s="4"/>
      <c r="E3" s="3" t="s">
        <v>724</v>
      </c>
      <c r="F3" s="3" t="s">
        <v>724</v>
      </c>
      <c r="G3" s="3" t="s">
        <v>709</v>
      </c>
      <c r="H3" s="3" t="s">
        <v>709</v>
      </c>
      <c r="I3" s="3" t="s">
        <v>708</v>
      </c>
      <c r="J3" s="3" t="s">
        <v>708</v>
      </c>
      <c r="K3" s="4"/>
      <c r="L3" s="3"/>
      <c r="M3" s="63" t="s">
        <v>695</v>
      </c>
      <c r="N3" s="63" t="s">
        <v>695</v>
      </c>
      <c r="O3" s="64" t="s">
        <v>695</v>
      </c>
      <c r="P3" s="64" t="s">
        <v>695</v>
      </c>
      <c r="Q3" s="1" t="s">
        <v>703</v>
      </c>
      <c r="R3" s="1" t="s">
        <v>702</v>
      </c>
      <c r="S3" s="1" t="s">
        <v>659</v>
      </c>
      <c r="T3" s="1" t="s">
        <v>659</v>
      </c>
      <c r="U3" s="1" t="s">
        <v>703</v>
      </c>
      <c r="V3" s="1" t="s">
        <v>702</v>
      </c>
      <c r="W3" s="1" t="s">
        <v>659</v>
      </c>
      <c r="X3" s="3" t="s">
        <v>659</v>
      </c>
      <c r="Y3" s="3" t="s">
        <v>660</v>
      </c>
      <c r="Z3" s="3" t="s">
        <v>660</v>
      </c>
      <c r="AA3" s="3" t="s">
        <v>660</v>
      </c>
      <c r="AB3" s="3" t="s">
        <v>660</v>
      </c>
      <c r="AC3" s="52" t="s">
        <v>660</v>
      </c>
      <c r="AD3" s="70" t="s">
        <v>662</v>
      </c>
      <c r="AE3" s="52" t="s">
        <v>662</v>
      </c>
      <c r="AF3" s="52" t="s">
        <v>662</v>
      </c>
      <c r="AG3" s="3"/>
      <c r="AH3" s="3"/>
      <c r="AI3" s="1" t="s">
        <v>697</v>
      </c>
    </row>
    <row r="4" spans="1:46" s="5" customFormat="1" ht="13.5" customHeight="1" x14ac:dyDescent="0.25">
      <c r="A4" s="38"/>
      <c r="B4" s="4"/>
      <c r="C4" s="4"/>
      <c r="D4" s="4"/>
      <c r="E4" s="4"/>
      <c r="F4" s="4"/>
      <c r="G4" s="4"/>
      <c r="H4" s="4"/>
      <c r="I4" s="4"/>
      <c r="J4" s="4"/>
      <c r="K4" s="4"/>
      <c r="L4" s="1"/>
      <c r="M4" s="63">
        <v>2011</v>
      </c>
      <c r="N4" s="63">
        <v>2016</v>
      </c>
      <c r="O4" s="64">
        <v>2011</v>
      </c>
      <c r="P4" s="64">
        <v>2016</v>
      </c>
      <c r="Q4" s="1">
        <v>2011</v>
      </c>
      <c r="R4" s="1">
        <v>2017</v>
      </c>
      <c r="S4" s="1" t="s">
        <v>671</v>
      </c>
      <c r="T4" s="1" t="s">
        <v>671</v>
      </c>
      <c r="U4" s="1">
        <v>2011</v>
      </c>
      <c r="V4" s="1">
        <v>2017</v>
      </c>
      <c r="W4" s="1" t="s">
        <v>671</v>
      </c>
      <c r="X4" s="1" t="s">
        <v>671</v>
      </c>
      <c r="Y4" s="3">
        <v>2011</v>
      </c>
      <c r="Z4" s="3">
        <v>2011</v>
      </c>
      <c r="AA4" s="3">
        <v>2011</v>
      </c>
      <c r="AB4" s="3">
        <v>2011</v>
      </c>
      <c r="AC4" s="52">
        <v>2011</v>
      </c>
      <c r="AD4" s="72">
        <v>2017</v>
      </c>
      <c r="AE4" s="52" t="s">
        <v>671</v>
      </c>
      <c r="AF4" s="52" t="s">
        <v>671</v>
      </c>
      <c r="AG4" s="1"/>
      <c r="AH4" s="1"/>
      <c r="AI4" s="1" t="s">
        <v>698</v>
      </c>
    </row>
    <row r="5" spans="1:46" s="5" customFormat="1" ht="56.1" customHeight="1" x14ac:dyDescent="0.25">
      <c r="A5" s="3" t="s">
        <v>48</v>
      </c>
      <c r="B5" s="3" t="s">
        <v>248</v>
      </c>
      <c r="C5" s="3" t="s">
        <v>49</v>
      </c>
      <c r="D5" s="3" t="s">
        <v>249</v>
      </c>
      <c r="E5" s="3" t="s">
        <v>712</v>
      </c>
      <c r="F5" s="3" t="s">
        <v>711</v>
      </c>
      <c r="G5" s="3" t="s">
        <v>712</v>
      </c>
      <c r="H5" s="3" t="s">
        <v>711</v>
      </c>
      <c r="I5" s="3" t="s">
        <v>636</v>
      </c>
      <c r="J5" s="3" t="s">
        <v>637</v>
      </c>
      <c r="K5" s="3" t="s">
        <v>268</v>
      </c>
      <c r="L5" s="3" t="s">
        <v>674</v>
      </c>
      <c r="M5" s="63" t="s">
        <v>706</v>
      </c>
      <c r="N5" s="63" t="s">
        <v>692</v>
      </c>
      <c r="O5" s="64" t="s">
        <v>705</v>
      </c>
      <c r="P5" s="64" t="s">
        <v>693</v>
      </c>
      <c r="Q5" s="1" t="s">
        <v>663</v>
      </c>
      <c r="R5" s="1" t="s">
        <v>663</v>
      </c>
      <c r="S5" s="1" t="s">
        <v>664</v>
      </c>
      <c r="T5" s="1" t="s">
        <v>665</v>
      </c>
      <c r="U5" s="1" t="s">
        <v>666</v>
      </c>
      <c r="V5" s="1" t="s">
        <v>666</v>
      </c>
      <c r="W5" s="1" t="s">
        <v>664</v>
      </c>
      <c r="X5" s="3" t="s">
        <v>667</v>
      </c>
      <c r="Y5" s="3" t="s">
        <v>653</v>
      </c>
      <c r="Z5" s="3" t="s">
        <v>654</v>
      </c>
      <c r="AA5" s="3" t="s">
        <v>655</v>
      </c>
      <c r="AB5" s="3" t="s">
        <v>656</v>
      </c>
      <c r="AC5" s="52" t="s">
        <v>723</v>
      </c>
      <c r="AD5" s="70" t="s">
        <v>677</v>
      </c>
      <c r="AE5" s="52" t="s">
        <v>664</v>
      </c>
      <c r="AF5" s="52" t="s">
        <v>670</v>
      </c>
      <c r="AG5" s="3" t="s">
        <v>269</v>
      </c>
      <c r="AH5" s="3" t="s">
        <v>635</v>
      </c>
      <c r="AI5" s="1" t="s">
        <v>699</v>
      </c>
    </row>
    <row r="6" spans="1:46" s="1" customFormat="1" ht="13.5" customHeight="1" x14ac:dyDescent="0.25">
      <c r="A6" s="9"/>
      <c r="B6" s="3"/>
      <c r="C6" s="3"/>
      <c r="D6" s="3"/>
      <c r="E6" s="3"/>
      <c r="F6" s="3"/>
      <c r="G6" s="3"/>
      <c r="H6" s="3"/>
      <c r="I6" s="3"/>
      <c r="J6" s="3"/>
      <c r="M6" s="63"/>
      <c r="N6" s="63"/>
      <c r="O6" s="64"/>
      <c r="P6" s="64"/>
      <c r="Q6" s="1" t="s">
        <v>658</v>
      </c>
      <c r="R6" s="1" t="s">
        <v>658</v>
      </c>
      <c r="S6" s="1" t="s">
        <v>658</v>
      </c>
      <c r="T6" s="1" t="s">
        <v>669</v>
      </c>
      <c r="U6" s="1" t="s">
        <v>658</v>
      </c>
      <c r="V6" s="1" t="s">
        <v>658</v>
      </c>
      <c r="W6" s="1" t="s">
        <v>658</v>
      </c>
      <c r="X6" s="3" t="s">
        <v>669</v>
      </c>
      <c r="Y6" s="3" t="s">
        <v>668</v>
      </c>
      <c r="Z6" s="3" t="s">
        <v>657</v>
      </c>
      <c r="AA6" s="3" t="s">
        <v>657</v>
      </c>
      <c r="AB6" s="3" t="s">
        <v>658</v>
      </c>
      <c r="AC6" s="52" t="s">
        <v>661</v>
      </c>
      <c r="AD6" s="70" t="s">
        <v>661</v>
      </c>
      <c r="AE6" s="52" t="s">
        <v>661</v>
      </c>
      <c r="AF6" s="52" t="s">
        <v>669</v>
      </c>
      <c r="AI6" s="1" t="s">
        <v>700</v>
      </c>
    </row>
    <row r="7" spans="1:46" s="1" customFormat="1" ht="74.45" customHeight="1" x14ac:dyDescent="0.25">
      <c r="A7" s="9"/>
      <c r="B7" s="3"/>
      <c r="C7" s="3"/>
      <c r="D7" s="3"/>
      <c r="E7" s="3"/>
      <c r="F7" s="3"/>
      <c r="G7" s="3"/>
      <c r="H7" s="3"/>
      <c r="I7" s="3"/>
      <c r="J7" s="3"/>
      <c r="M7" s="63"/>
      <c r="N7" s="63"/>
      <c r="O7" s="64" t="s">
        <v>694</v>
      </c>
      <c r="P7" s="64" t="s">
        <v>694</v>
      </c>
      <c r="X7" s="3"/>
      <c r="Y7" s="3"/>
      <c r="Z7" s="3"/>
      <c r="AA7" s="3"/>
      <c r="AB7" s="3"/>
      <c r="AC7" s="52" t="s">
        <v>696</v>
      </c>
      <c r="AD7" s="70" t="s">
        <v>707</v>
      </c>
      <c r="AE7" s="52"/>
      <c r="AF7" s="52"/>
      <c r="AI7" s="1" t="s">
        <v>701</v>
      </c>
    </row>
    <row r="8" spans="1:46" ht="26.1" customHeight="1" x14ac:dyDescent="0.25">
      <c r="A8" s="39" t="s">
        <v>14</v>
      </c>
      <c r="B8" s="13" t="s">
        <v>260</v>
      </c>
      <c r="C8" s="13">
        <v>34023</v>
      </c>
      <c r="D8" s="13" t="s">
        <v>252</v>
      </c>
      <c r="E8" s="13">
        <v>18195</v>
      </c>
      <c r="F8" s="13" t="s">
        <v>271</v>
      </c>
      <c r="G8" s="13" t="s">
        <v>55</v>
      </c>
      <c r="H8" s="13" t="s">
        <v>56</v>
      </c>
      <c r="I8" s="4">
        <v>55239</v>
      </c>
      <c r="J8" s="4">
        <v>3</v>
      </c>
      <c r="K8" s="14" t="s">
        <v>34</v>
      </c>
      <c r="L8" s="15" t="s">
        <v>679</v>
      </c>
      <c r="M8" s="68">
        <v>2137.44</v>
      </c>
      <c r="N8" s="61">
        <v>2098.13</v>
      </c>
      <c r="O8" s="65">
        <f t="shared" ref="O8:O39" si="0">M8/2208</f>
        <v>0.96804347826086956</v>
      </c>
      <c r="P8" s="65">
        <f t="shared" ref="P8:P39" si="1">N8/2208</f>
        <v>0.95024003623188413</v>
      </c>
      <c r="Q8" s="15">
        <v>11.3677346069252</v>
      </c>
      <c r="R8" s="15">
        <v>13.23550861</v>
      </c>
      <c r="S8" s="15">
        <f t="shared" ref="S8:S39" si="2">R8-Q8</f>
        <v>1.8677740030747998</v>
      </c>
      <c r="T8" s="15">
        <f t="shared" ref="T8:T39" si="3">IFERROR(((R8-Q8)/Q8)*100,"0.00")</f>
        <v>16.430485647834843</v>
      </c>
      <c r="U8" s="15">
        <v>3.1213808008983053</v>
      </c>
      <c r="V8" s="15">
        <v>3.617192883</v>
      </c>
      <c r="W8" s="15">
        <f t="shared" ref="W8:W39" si="4">V8-U8</f>
        <v>0.4958120821016947</v>
      </c>
      <c r="X8" s="16">
        <f>IFERROR(((V8-U8)/U8)*100,"0")</f>
        <v>15.884383025582924</v>
      </c>
      <c r="Y8" s="13">
        <v>11.36</v>
      </c>
      <c r="Z8" s="13">
        <v>49.5</v>
      </c>
      <c r="AA8" s="13">
        <v>0</v>
      </c>
      <c r="AB8" s="13">
        <v>0</v>
      </c>
      <c r="AC8" s="53">
        <f t="shared" ref="AC8:AC39" si="5">Z8/2000</f>
        <v>2.4750000000000001E-2</v>
      </c>
      <c r="AD8" s="69">
        <f>AC8+(AC8*(X8/100))</f>
        <v>2.8681384798831776E-2</v>
      </c>
      <c r="AE8" s="53">
        <f t="shared" ref="AE8:AE39" si="6">AD8-AC8</f>
        <v>3.9313847988317746E-3</v>
      </c>
      <c r="AF8" s="53">
        <f t="shared" ref="AF8:AF39" si="7">IFERROR(((AD8-AC8)/AC8)*100,"0.00")</f>
        <v>15.884383025582927</v>
      </c>
      <c r="AG8" s="44" t="s">
        <v>681</v>
      </c>
      <c r="AH8" s="15" t="s">
        <v>683</v>
      </c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</row>
    <row r="9" spans="1:46" ht="26.1" customHeight="1" x14ac:dyDescent="0.25">
      <c r="A9" s="39" t="s">
        <v>14</v>
      </c>
      <c r="B9" s="13" t="s">
        <v>260</v>
      </c>
      <c r="C9" s="13">
        <v>34023</v>
      </c>
      <c r="D9" s="13" t="s">
        <v>252</v>
      </c>
      <c r="E9" s="13">
        <v>18195</v>
      </c>
      <c r="F9" s="13" t="s">
        <v>271</v>
      </c>
      <c r="G9" s="13" t="s">
        <v>55</v>
      </c>
      <c r="H9" s="13" t="s">
        <v>56</v>
      </c>
      <c r="I9" s="4">
        <v>55239</v>
      </c>
      <c r="J9" s="4">
        <v>1</v>
      </c>
      <c r="K9" s="14" t="s">
        <v>34</v>
      </c>
      <c r="L9" s="15" t="s">
        <v>679</v>
      </c>
      <c r="M9" s="68">
        <v>2050.36</v>
      </c>
      <c r="N9" s="61">
        <v>2203.94</v>
      </c>
      <c r="O9" s="65">
        <f t="shared" si="0"/>
        <v>0.92860507246376822</v>
      </c>
      <c r="P9" s="65">
        <f t="shared" si="1"/>
        <v>0.99816123188405803</v>
      </c>
      <c r="Q9" s="15">
        <v>11.2236449625899</v>
      </c>
      <c r="R9" s="15">
        <v>12.19475639</v>
      </c>
      <c r="S9" s="15">
        <f t="shared" si="2"/>
        <v>0.9711114274101007</v>
      </c>
      <c r="T9" s="15">
        <f t="shared" si="3"/>
        <v>8.6523712274128535</v>
      </c>
      <c r="U9" s="15">
        <v>3.1644021996180309</v>
      </c>
      <c r="V9" s="15">
        <v>3.5867756770000003</v>
      </c>
      <c r="W9" s="15">
        <f t="shared" si="4"/>
        <v>0.4223734773819694</v>
      </c>
      <c r="X9" s="16">
        <f t="shared" ref="X9:X72" si="8">IFERROR(((V9-U9)/U9)*100,"0")</f>
        <v>13.347654651262514</v>
      </c>
      <c r="Y9" s="13">
        <v>11.22</v>
      </c>
      <c r="Z9" s="13">
        <v>52.2</v>
      </c>
      <c r="AA9" s="13">
        <v>0</v>
      </c>
      <c r="AB9" s="13">
        <v>0</v>
      </c>
      <c r="AC9" s="53">
        <f t="shared" si="5"/>
        <v>2.6100000000000002E-2</v>
      </c>
      <c r="AD9" s="69">
        <f>AC9+(AC9*(X9/100))</f>
        <v>2.9583737863979519E-2</v>
      </c>
      <c r="AE9" s="53">
        <f t="shared" si="6"/>
        <v>3.483737863979517E-3</v>
      </c>
      <c r="AF9" s="53">
        <f t="shared" si="7"/>
        <v>13.347654651262516</v>
      </c>
      <c r="AG9" s="44" t="s">
        <v>681</v>
      </c>
      <c r="AH9" s="15" t="s">
        <v>683</v>
      </c>
      <c r="AI9" s="20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</row>
    <row r="10" spans="1:46" x14ac:dyDescent="0.25">
      <c r="A10" s="39" t="s">
        <v>14</v>
      </c>
      <c r="B10" s="13" t="s">
        <v>260</v>
      </c>
      <c r="C10" s="13">
        <v>34023</v>
      </c>
      <c r="D10" s="13" t="s">
        <v>252</v>
      </c>
      <c r="E10" s="13">
        <v>18195</v>
      </c>
      <c r="F10" s="13" t="s">
        <v>271</v>
      </c>
      <c r="G10" s="13" t="s">
        <v>55</v>
      </c>
      <c r="H10" s="13" t="s">
        <v>56</v>
      </c>
      <c r="I10" s="4">
        <v>55239</v>
      </c>
      <c r="J10" s="4">
        <v>2</v>
      </c>
      <c r="K10" s="14" t="s">
        <v>34</v>
      </c>
      <c r="L10" s="15" t="s">
        <v>679</v>
      </c>
      <c r="M10" s="68">
        <v>2051.73</v>
      </c>
      <c r="N10" s="61">
        <v>2082.87</v>
      </c>
      <c r="O10" s="65">
        <f t="shared" si="0"/>
        <v>0.92922554347826092</v>
      </c>
      <c r="P10" s="65">
        <f t="shared" si="1"/>
        <v>0.94332880434782607</v>
      </c>
      <c r="Q10" s="15">
        <v>12.104761177564001</v>
      </c>
      <c r="R10" s="15">
        <v>13.264259559999999</v>
      </c>
      <c r="S10" s="15">
        <f t="shared" si="2"/>
        <v>1.1594983824359986</v>
      </c>
      <c r="T10" s="15">
        <f t="shared" si="3"/>
        <v>9.5788621140672472</v>
      </c>
      <c r="U10" s="15">
        <v>3.4723200521922108</v>
      </c>
      <c r="V10" s="15">
        <v>3.9324792889999998</v>
      </c>
      <c r="W10" s="15">
        <f t="shared" si="4"/>
        <v>0.46015923680778892</v>
      </c>
      <c r="X10" s="16">
        <f t="shared" si="8"/>
        <v>13.252212638557683</v>
      </c>
      <c r="Y10" s="13">
        <v>12.18</v>
      </c>
      <c r="Z10" s="13">
        <v>58.5</v>
      </c>
      <c r="AA10" s="13">
        <v>0</v>
      </c>
      <c r="AB10" s="13">
        <v>0</v>
      </c>
      <c r="AC10" s="53">
        <f t="shared" si="5"/>
        <v>2.9250000000000002E-2</v>
      </c>
      <c r="AD10" s="69">
        <f>AC10+(AC10*(X10/100))</f>
        <v>3.3126272196778127E-2</v>
      </c>
      <c r="AE10" s="53">
        <f t="shared" si="6"/>
        <v>3.8762721967781251E-3</v>
      </c>
      <c r="AF10" s="53">
        <f t="shared" si="7"/>
        <v>13.252212638557692</v>
      </c>
      <c r="AG10" s="44" t="s">
        <v>681</v>
      </c>
      <c r="AH10" s="15" t="s">
        <v>683</v>
      </c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</row>
    <row r="11" spans="1:46" ht="25.5" x14ac:dyDescent="0.25">
      <c r="A11" s="39" t="s">
        <v>73</v>
      </c>
      <c r="B11" s="13" t="s">
        <v>257</v>
      </c>
      <c r="C11" s="13">
        <v>34017</v>
      </c>
      <c r="D11" s="13" t="s">
        <v>252</v>
      </c>
      <c r="E11" s="13">
        <v>12863</v>
      </c>
      <c r="F11" s="13" t="s">
        <v>271</v>
      </c>
      <c r="G11" s="13" t="s">
        <v>74</v>
      </c>
      <c r="H11" s="13" t="s">
        <v>75</v>
      </c>
      <c r="I11" s="4">
        <v>56964</v>
      </c>
      <c r="J11" s="4" t="s">
        <v>638</v>
      </c>
      <c r="K11" s="14" t="s">
        <v>34</v>
      </c>
      <c r="L11" s="15" t="s">
        <v>680</v>
      </c>
      <c r="M11" s="68"/>
      <c r="N11" s="61">
        <v>934.19</v>
      </c>
      <c r="O11" s="65">
        <f t="shared" si="0"/>
        <v>0</v>
      </c>
      <c r="P11" s="65">
        <f t="shared" si="1"/>
        <v>0.42309329710144927</v>
      </c>
      <c r="Q11" s="15">
        <v>0</v>
      </c>
      <c r="R11" s="15">
        <v>0.841081368</v>
      </c>
      <c r="S11" s="15">
        <f t="shared" si="2"/>
        <v>0.841081368</v>
      </c>
      <c r="T11" s="15" t="str">
        <f t="shared" si="3"/>
        <v>0.00</v>
      </c>
      <c r="U11" s="15">
        <v>0</v>
      </c>
      <c r="V11" s="15">
        <v>0.31971075999999998</v>
      </c>
      <c r="W11" s="15">
        <f t="shared" si="4"/>
        <v>0.31971075999999998</v>
      </c>
      <c r="X11" s="16" t="str">
        <f t="shared" si="8"/>
        <v>0</v>
      </c>
      <c r="Y11" s="13">
        <v>0.03</v>
      </c>
      <c r="Z11" s="13">
        <v>0</v>
      </c>
      <c r="AA11" s="13">
        <v>0</v>
      </c>
      <c r="AB11" s="13">
        <v>0</v>
      </c>
      <c r="AC11" s="53">
        <f t="shared" si="5"/>
        <v>0</v>
      </c>
      <c r="AD11" s="53">
        <f t="shared" ref="AD11:AD26" si="9">IFERROR((((V11)/N11)*24),"0.00")</f>
        <v>8.2135949218039156E-3</v>
      </c>
      <c r="AE11" s="53">
        <f t="shared" si="6"/>
        <v>8.2135949218039156E-3</v>
      </c>
      <c r="AF11" s="53" t="str">
        <f t="shared" si="7"/>
        <v>0.00</v>
      </c>
      <c r="AG11" s="44" t="s">
        <v>681</v>
      </c>
      <c r="AH11" s="15" t="s">
        <v>686</v>
      </c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</row>
    <row r="12" spans="1:46" ht="25.5" x14ac:dyDescent="0.25">
      <c r="A12" s="39" t="s">
        <v>73</v>
      </c>
      <c r="B12" s="13" t="s">
        <v>257</v>
      </c>
      <c r="C12" s="13">
        <v>34017</v>
      </c>
      <c r="D12" s="13" t="s">
        <v>252</v>
      </c>
      <c r="E12" s="13">
        <v>12863</v>
      </c>
      <c r="F12" s="13" t="s">
        <v>271</v>
      </c>
      <c r="G12" s="13" t="s">
        <v>74</v>
      </c>
      <c r="H12" s="13" t="s">
        <v>75</v>
      </c>
      <c r="I12" s="4">
        <v>56964</v>
      </c>
      <c r="J12" s="4" t="s">
        <v>639</v>
      </c>
      <c r="K12" s="14" t="s">
        <v>34</v>
      </c>
      <c r="L12" s="15" t="s">
        <v>680</v>
      </c>
      <c r="M12" s="68"/>
      <c r="N12" s="61">
        <v>946.18</v>
      </c>
      <c r="O12" s="65">
        <f t="shared" si="0"/>
        <v>0</v>
      </c>
      <c r="P12" s="65">
        <f t="shared" si="1"/>
        <v>0.42852355072463766</v>
      </c>
      <c r="Q12" s="15">
        <v>0</v>
      </c>
      <c r="R12" s="15">
        <v>0.83730713000000001</v>
      </c>
      <c r="S12" s="15">
        <f t="shared" si="2"/>
        <v>0.83730713000000001</v>
      </c>
      <c r="T12" s="15" t="str">
        <f t="shared" si="3"/>
        <v>0.00</v>
      </c>
      <c r="U12" s="15">
        <v>0</v>
      </c>
      <c r="V12" s="15">
        <v>0.31882756000000001</v>
      </c>
      <c r="W12" s="15">
        <f t="shared" si="4"/>
        <v>0.31882756000000001</v>
      </c>
      <c r="X12" s="16" t="str">
        <f t="shared" si="8"/>
        <v>0</v>
      </c>
      <c r="Y12" s="13">
        <v>0.02</v>
      </c>
      <c r="Z12" s="13">
        <v>0</v>
      </c>
      <c r="AA12" s="13">
        <v>0</v>
      </c>
      <c r="AB12" s="13">
        <v>0</v>
      </c>
      <c r="AC12" s="53">
        <f t="shared" si="5"/>
        <v>0</v>
      </c>
      <c r="AD12" s="53">
        <f t="shared" si="9"/>
        <v>8.0871096831469716E-3</v>
      </c>
      <c r="AE12" s="53">
        <f t="shared" si="6"/>
        <v>8.0871096831469716E-3</v>
      </c>
      <c r="AF12" s="53" t="str">
        <f t="shared" si="7"/>
        <v>0.00</v>
      </c>
      <c r="AG12" s="44" t="s">
        <v>681</v>
      </c>
      <c r="AH12" s="15" t="s">
        <v>686</v>
      </c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</row>
    <row r="13" spans="1:46" ht="25.5" x14ac:dyDescent="0.25">
      <c r="A13" s="39" t="s">
        <v>73</v>
      </c>
      <c r="B13" s="13" t="s">
        <v>257</v>
      </c>
      <c r="C13" s="13">
        <v>34017</v>
      </c>
      <c r="D13" s="13" t="s">
        <v>252</v>
      </c>
      <c r="E13" s="13">
        <v>12863</v>
      </c>
      <c r="F13" s="13" t="s">
        <v>271</v>
      </c>
      <c r="G13" s="13" t="s">
        <v>74</v>
      </c>
      <c r="H13" s="13" t="s">
        <v>75</v>
      </c>
      <c r="I13" s="4">
        <v>56964</v>
      </c>
      <c r="J13" s="4" t="s">
        <v>640</v>
      </c>
      <c r="K13" s="14" t="s">
        <v>34</v>
      </c>
      <c r="L13" s="15" t="s">
        <v>680</v>
      </c>
      <c r="M13" s="68"/>
      <c r="N13" s="61">
        <v>1033.93</v>
      </c>
      <c r="O13" s="65">
        <f t="shared" si="0"/>
        <v>0</v>
      </c>
      <c r="P13" s="65">
        <f t="shared" si="1"/>
        <v>0.46826539855072469</v>
      </c>
      <c r="Q13" s="15">
        <v>0</v>
      </c>
      <c r="R13" s="15">
        <v>0.83438920000000005</v>
      </c>
      <c r="S13" s="15">
        <f t="shared" si="2"/>
        <v>0.83438920000000005</v>
      </c>
      <c r="T13" s="15" t="str">
        <f t="shared" si="3"/>
        <v>0.00</v>
      </c>
      <c r="U13" s="15">
        <v>0</v>
      </c>
      <c r="V13" s="15">
        <v>0.31792058400000001</v>
      </c>
      <c r="W13" s="15">
        <f t="shared" si="4"/>
        <v>0.31792058400000001</v>
      </c>
      <c r="X13" s="16" t="str">
        <f t="shared" si="8"/>
        <v>0</v>
      </c>
      <c r="Y13" s="13"/>
      <c r="Z13" s="13"/>
      <c r="AA13" s="13"/>
      <c r="AB13" s="13"/>
      <c r="AC13" s="53">
        <f t="shared" si="5"/>
        <v>0</v>
      </c>
      <c r="AD13" s="53">
        <f t="shared" si="9"/>
        <v>7.3797007689108546E-3</v>
      </c>
      <c r="AE13" s="53">
        <f t="shared" si="6"/>
        <v>7.3797007689108546E-3</v>
      </c>
      <c r="AF13" s="53" t="str">
        <f t="shared" si="7"/>
        <v>0.00</v>
      </c>
      <c r="AG13" s="44" t="s">
        <v>681</v>
      </c>
      <c r="AH13" s="15" t="s">
        <v>686</v>
      </c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</row>
    <row r="14" spans="1:46" ht="25.5" x14ac:dyDescent="0.25">
      <c r="A14" s="40" t="s">
        <v>73</v>
      </c>
      <c r="B14" s="13" t="s">
        <v>257</v>
      </c>
      <c r="C14" s="13">
        <v>34017</v>
      </c>
      <c r="D14" s="13" t="s">
        <v>252</v>
      </c>
      <c r="E14" s="13">
        <v>12863</v>
      </c>
      <c r="F14" s="13" t="s">
        <v>271</v>
      </c>
      <c r="G14" s="13" t="s">
        <v>74</v>
      </c>
      <c r="H14" s="13" t="s">
        <v>75</v>
      </c>
      <c r="I14" s="4">
        <v>56964</v>
      </c>
      <c r="J14" s="4" t="s">
        <v>641</v>
      </c>
      <c r="K14" s="13" t="s">
        <v>34</v>
      </c>
      <c r="L14" s="15" t="s">
        <v>680</v>
      </c>
      <c r="M14" s="68"/>
      <c r="N14" s="61">
        <v>875.13</v>
      </c>
      <c r="O14" s="65">
        <f t="shared" si="0"/>
        <v>0</v>
      </c>
      <c r="P14" s="65">
        <f t="shared" si="1"/>
        <v>0.39634510869565215</v>
      </c>
      <c r="Q14" s="15">
        <v>0</v>
      </c>
      <c r="R14" s="15">
        <v>0.83322290600000004</v>
      </c>
      <c r="S14" s="15">
        <f t="shared" si="2"/>
        <v>0.83322290600000004</v>
      </c>
      <c r="T14" s="15" t="str">
        <f t="shared" si="3"/>
        <v>0.00</v>
      </c>
      <c r="U14" s="15">
        <v>0</v>
      </c>
      <c r="V14" s="15">
        <v>0.31792058400000001</v>
      </c>
      <c r="W14" s="15">
        <f t="shared" si="4"/>
        <v>0.31792058400000001</v>
      </c>
      <c r="X14" s="16" t="str">
        <f t="shared" si="8"/>
        <v>0</v>
      </c>
      <c r="Y14" s="13"/>
      <c r="Z14" s="13"/>
      <c r="AA14" s="13"/>
      <c r="AB14" s="13"/>
      <c r="AC14" s="53">
        <f t="shared" si="5"/>
        <v>0</v>
      </c>
      <c r="AD14" s="53">
        <f t="shared" si="9"/>
        <v>8.7188120804908981E-3</v>
      </c>
      <c r="AE14" s="53">
        <f t="shared" si="6"/>
        <v>8.7188120804908981E-3</v>
      </c>
      <c r="AF14" s="53" t="str">
        <f t="shared" si="7"/>
        <v>0.00</v>
      </c>
      <c r="AG14" s="44" t="s">
        <v>681</v>
      </c>
      <c r="AH14" s="15" t="s">
        <v>686</v>
      </c>
      <c r="AI14" s="59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</row>
    <row r="15" spans="1:46" ht="26.1" customHeight="1" x14ac:dyDescent="0.25">
      <c r="A15" s="39" t="s">
        <v>73</v>
      </c>
      <c r="B15" s="13" t="s">
        <v>257</v>
      </c>
      <c r="C15" s="13">
        <v>34017</v>
      </c>
      <c r="D15" s="13" t="s">
        <v>252</v>
      </c>
      <c r="E15" s="13">
        <v>12863</v>
      </c>
      <c r="F15" s="13" t="s">
        <v>271</v>
      </c>
      <c r="G15" s="13" t="s">
        <v>74</v>
      </c>
      <c r="H15" s="13" t="s">
        <v>75</v>
      </c>
      <c r="I15" s="4">
        <v>56964</v>
      </c>
      <c r="J15" s="4" t="s">
        <v>642</v>
      </c>
      <c r="K15" s="14" t="s">
        <v>34</v>
      </c>
      <c r="L15" s="15" t="s">
        <v>680</v>
      </c>
      <c r="M15" s="68"/>
      <c r="N15" s="61">
        <v>1007.86</v>
      </c>
      <c r="O15" s="65">
        <f t="shared" si="0"/>
        <v>0</v>
      </c>
      <c r="P15" s="65">
        <f t="shared" si="1"/>
        <v>0.45645833333333335</v>
      </c>
      <c r="Q15" s="15">
        <v>0</v>
      </c>
      <c r="R15" s="15">
        <v>0.83195971800000001</v>
      </c>
      <c r="S15" s="15">
        <f t="shared" si="2"/>
        <v>0.83195971800000001</v>
      </c>
      <c r="T15" s="15" t="str">
        <f t="shared" si="3"/>
        <v>0.00</v>
      </c>
      <c r="U15" s="15">
        <v>0</v>
      </c>
      <c r="V15" s="15">
        <v>0.31792058400000001</v>
      </c>
      <c r="W15" s="15">
        <f t="shared" si="4"/>
        <v>0.31792058400000001</v>
      </c>
      <c r="X15" s="16" t="str">
        <f t="shared" si="8"/>
        <v>0</v>
      </c>
      <c r="Y15" s="13"/>
      <c r="Z15" s="13"/>
      <c r="AA15" s="13"/>
      <c r="AB15" s="13"/>
      <c r="AC15" s="53">
        <f t="shared" si="5"/>
        <v>0</v>
      </c>
      <c r="AD15" s="53">
        <f t="shared" si="9"/>
        <v>7.5705891850058535E-3</v>
      </c>
      <c r="AE15" s="53">
        <f t="shared" si="6"/>
        <v>7.5705891850058535E-3</v>
      </c>
      <c r="AF15" s="53" t="str">
        <f t="shared" si="7"/>
        <v>0.00</v>
      </c>
      <c r="AG15" s="44" t="s">
        <v>681</v>
      </c>
      <c r="AH15" s="15" t="s">
        <v>686</v>
      </c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</row>
    <row r="16" spans="1:46" ht="26.1" customHeight="1" x14ac:dyDescent="0.25">
      <c r="A16" s="39" t="s">
        <v>73</v>
      </c>
      <c r="B16" s="13" t="s">
        <v>257</v>
      </c>
      <c r="C16" s="13">
        <v>34017</v>
      </c>
      <c r="D16" s="13" t="s">
        <v>252</v>
      </c>
      <c r="E16" s="13">
        <v>12863</v>
      </c>
      <c r="F16" s="13" t="s">
        <v>271</v>
      </c>
      <c r="G16" s="13" t="s">
        <v>74</v>
      </c>
      <c r="H16" s="13" t="s">
        <v>75</v>
      </c>
      <c r="I16" s="4">
        <v>56964</v>
      </c>
      <c r="J16" s="4" t="s">
        <v>643</v>
      </c>
      <c r="K16" s="14" t="s">
        <v>34</v>
      </c>
      <c r="L16" s="15" t="s">
        <v>680</v>
      </c>
      <c r="M16" s="68"/>
      <c r="N16" s="61">
        <v>882.1</v>
      </c>
      <c r="O16" s="65">
        <f t="shared" si="0"/>
        <v>0</v>
      </c>
      <c r="P16" s="65">
        <f t="shared" si="1"/>
        <v>0.39950181159420289</v>
      </c>
      <c r="Q16" s="15">
        <v>0</v>
      </c>
      <c r="R16" s="15">
        <v>0.83116034400000005</v>
      </c>
      <c r="S16" s="15">
        <f t="shared" si="2"/>
        <v>0.83116034400000005</v>
      </c>
      <c r="T16" s="15" t="str">
        <f t="shared" si="3"/>
        <v>0.00</v>
      </c>
      <c r="U16" s="15">
        <v>0</v>
      </c>
      <c r="V16" s="15">
        <v>0.31792058400000001</v>
      </c>
      <c r="W16" s="15">
        <f t="shared" si="4"/>
        <v>0.31792058400000001</v>
      </c>
      <c r="X16" s="16" t="str">
        <f t="shared" si="8"/>
        <v>0</v>
      </c>
      <c r="Y16" s="13"/>
      <c r="Z16" s="13"/>
      <c r="AA16" s="13"/>
      <c r="AB16" s="13"/>
      <c r="AC16" s="53">
        <f t="shared" si="5"/>
        <v>0</v>
      </c>
      <c r="AD16" s="53">
        <f t="shared" si="9"/>
        <v>8.6499195283981402E-3</v>
      </c>
      <c r="AE16" s="53">
        <f t="shared" si="6"/>
        <v>8.6499195283981402E-3</v>
      </c>
      <c r="AF16" s="53" t="str">
        <f t="shared" si="7"/>
        <v>0.00</v>
      </c>
      <c r="AG16" s="44" t="s">
        <v>681</v>
      </c>
      <c r="AH16" s="15" t="s">
        <v>686</v>
      </c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</row>
    <row r="17" spans="1:46" ht="26.1" customHeight="1" x14ac:dyDescent="0.25">
      <c r="A17" s="39" t="s">
        <v>73</v>
      </c>
      <c r="B17" s="13" t="s">
        <v>257</v>
      </c>
      <c r="C17" s="13">
        <v>34017</v>
      </c>
      <c r="D17" s="13" t="s">
        <v>252</v>
      </c>
      <c r="E17" s="13">
        <v>12863</v>
      </c>
      <c r="F17" s="13" t="s">
        <v>271</v>
      </c>
      <c r="G17" s="13" t="s">
        <v>74</v>
      </c>
      <c r="H17" s="13" t="s">
        <v>75</v>
      </c>
      <c r="I17" s="4">
        <v>56964</v>
      </c>
      <c r="J17" s="4" t="s">
        <v>644</v>
      </c>
      <c r="K17" s="14" t="s">
        <v>34</v>
      </c>
      <c r="L17" s="15" t="s">
        <v>680</v>
      </c>
      <c r="M17" s="68"/>
      <c r="N17" s="61">
        <v>891.02</v>
      </c>
      <c r="O17" s="65">
        <f t="shared" si="0"/>
        <v>0</v>
      </c>
      <c r="P17" s="65">
        <f t="shared" si="1"/>
        <v>0.40354166666666663</v>
      </c>
      <c r="Q17" s="15">
        <v>0</v>
      </c>
      <c r="R17" s="15">
        <v>0.83051781800000002</v>
      </c>
      <c r="S17" s="15">
        <f t="shared" si="2"/>
        <v>0.83051781800000002</v>
      </c>
      <c r="T17" s="15" t="str">
        <f t="shared" si="3"/>
        <v>0.00</v>
      </c>
      <c r="U17" s="15">
        <v>0</v>
      </c>
      <c r="V17" s="15">
        <v>0.31792058400000001</v>
      </c>
      <c r="W17" s="15">
        <f t="shared" si="4"/>
        <v>0.31792058400000001</v>
      </c>
      <c r="X17" s="16" t="str">
        <f t="shared" si="8"/>
        <v>0</v>
      </c>
      <c r="Y17" s="13"/>
      <c r="Z17" s="13"/>
      <c r="AA17" s="13"/>
      <c r="AB17" s="13"/>
      <c r="AC17" s="53">
        <f t="shared" si="5"/>
        <v>0</v>
      </c>
      <c r="AD17" s="53">
        <f t="shared" si="9"/>
        <v>8.5633251958429669E-3</v>
      </c>
      <c r="AE17" s="53">
        <f t="shared" si="6"/>
        <v>8.5633251958429669E-3</v>
      </c>
      <c r="AF17" s="53" t="str">
        <f t="shared" si="7"/>
        <v>0.00</v>
      </c>
      <c r="AG17" s="44" t="s">
        <v>681</v>
      </c>
      <c r="AH17" s="15" t="s">
        <v>686</v>
      </c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</row>
    <row r="18" spans="1:46" ht="26.1" customHeight="1" x14ac:dyDescent="0.25">
      <c r="A18" s="39" t="s">
        <v>73</v>
      </c>
      <c r="B18" s="13" t="s">
        <v>257</v>
      </c>
      <c r="C18" s="13">
        <v>34017</v>
      </c>
      <c r="D18" s="13" t="s">
        <v>252</v>
      </c>
      <c r="E18" s="13">
        <v>12863</v>
      </c>
      <c r="F18" s="13" t="s">
        <v>271</v>
      </c>
      <c r="G18" s="13" t="s">
        <v>74</v>
      </c>
      <c r="H18" s="13" t="s">
        <v>75</v>
      </c>
      <c r="I18" s="4">
        <v>56964</v>
      </c>
      <c r="J18" s="4" t="s">
        <v>645</v>
      </c>
      <c r="K18" s="14" t="s">
        <v>34</v>
      </c>
      <c r="L18" s="15" t="s">
        <v>680</v>
      </c>
      <c r="M18" s="68"/>
      <c r="N18" s="61">
        <v>889.6</v>
      </c>
      <c r="O18" s="65">
        <f t="shared" si="0"/>
        <v>0</v>
      </c>
      <c r="P18" s="65">
        <f t="shared" si="1"/>
        <v>0.40289855072463771</v>
      </c>
      <c r="Q18" s="15">
        <v>0</v>
      </c>
      <c r="R18" s="15">
        <v>0.82929112800000004</v>
      </c>
      <c r="S18" s="15">
        <f t="shared" si="2"/>
        <v>0.82929112800000004</v>
      </c>
      <c r="T18" s="15" t="str">
        <f t="shared" si="3"/>
        <v>0.00</v>
      </c>
      <c r="U18" s="15">
        <v>0</v>
      </c>
      <c r="V18" s="15">
        <v>0.31792058400000001</v>
      </c>
      <c r="W18" s="15">
        <f t="shared" si="4"/>
        <v>0.31792058400000001</v>
      </c>
      <c r="X18" s="16" t="str">
        <f t="shared" si="8"/>
        <v>0</v>
      </c>
      <c r="Y18" s="13"/>
      <c r="Z18" s="13"/>
      <c r="AA18" s="13"/>
      <c r="AB18" s="13"/>
      <c r="AC18" s="53">
        <f t="shared" si="5"/>
        <v>0</v>
      </c>
      <c r="AD18" s="53">
        <f t="shared" si="9"/>
        <v>8.5769941726618719E-3</v>
      </c>
      <c r="AE18" s="53">
        <f t="shared" si="6"/>
        <v>8.5769941726618719E-3</v>
      </c>
      <c r="AF18" s="53" t="str">
        <f t="shared" si="7"/>
        <v>0.00</v>
      </c>
      <c r="AG18" s="44" t="s">
        <v>681</v>
      </c>
      <c r="AH18" s="15" t="s">
        <v>686</v>
      </c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</row>
    <row r="19" spans="1:46" ht="26.1" customHeight="1" x14ac:dyDescent="0.25">
      <c r="A19" s="39" t="s">
        <v>46</v>
      </c>
      <c r="B19" s="13" t="s">
        <v>257</v>
      </c>
      <c r="C19" s="13">
        <v>34017</v>
      </c>
      <c r="D19" s="13" t="s">
        <v>252</v>
      </c>
      <c r="E19" s="13">
        <v>12174</v>
      </c>
      <c r="F19" s="13" t="s">
        <v>271</v>
      </c>
      <c r="G19" s="13" t="s">
        <v>78</v>
      </c>
      <c r="H19" s="13" t="s">
        <v>81</v>
      </c>
      <c r="I19" s="4">
        <v>50497</v>
      </c>
      <c r="J19" s="4">
        <v>1001</v>
      </c>
      <c r="K19" s="14" t="s">
        <v>34</v>
      </c>
      <c r="L19" s="15" t="s">
        <v>679</v>
      </c>
      <c r="M19" s="68">
        <v>653.91999999999996</v>
      </c>
      <c r="N19" s="61">
        <v>1214.83</v>
      </c>
      <c r="O19" s="65">
        <f t="shared" si="0"/>
        <v>0.29615942028985504</v>
      </c>
      <c r="P19" s="65">
        <f t="shared" si="1"/>
        <v>0.55019474637681154</v>
      </c>
      <c r="Q19" s="15">
        <v>0.43079492882548698</v>
      </c>
      <c r="R19" s="15">
        <v>0.114943644</v>
      </c>
      <c r="S19" s="15">
        <f t="shared" si="2"/>
        <v>-0.31585128482548697</v>
      </c>
      <c r="T19" s="15">
        <f t="shared" si="3"/>
        <v>-73.318245803547242</v>
      </c>
      <c r="U19" s="15">
        <v>0.13603753745222802</v>
      </c>
      <c r="V19" s="15">
        <v>7.2340818000000001E-2</v>
      </c>
      <c r="W19" s="15">
        <f t="shared" si="4"/>
        <v>-6.3696719452228018E-2</v>
      </c>
      <c r="X19" s="16">
        <f t="shared" si="8"/>
        <v>-46.822899506392673</v>
      </c>
      <c r="Y19" s="13">
        <v>0.43</v>
      </c>
      <c r="Z19" s="13">
        <v>2.97</v>
      </c>
      <c r="AA19" s="13">
        <v>0</v>
      </c>
      <c r="AB19" s="13">
        <v>0</v>
      </c>
      <c r="AC19" s="53">
        <f t="shared" si="5"/>
        <v>1.485E-3</v>
      </c>
      <c r="AD19" s="53">
        <f t="shared" si="9"/>
        <v>1.4291543936188604E-3</v>
      </c>
      <c r="AE19" s="53">
        <f t="shared" si="6"/>
        <v>-5.5845606381139641E-5</v>
      </c>
      <c r="AF19" s="53">
        <f t="shared" si="7"/>
        <v>-3.7606468943528379</v>
      </c>
      <c r="AG19" s="44">
        <v>221112</v>
      </c>
      <c r="AH19" s="15" t="s">
        <v>686</v>
      </c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</row>
    <row r="20" spans="1:46" ht="26.1" customHeight="1" x14ac:dyDescent="0.25">
      <c r="A20" s="39" t="s">
        <v>46</v>
      </c>
      <c r="B20" s="13" t="s">
        <v>257</v>
      </c>
      <c r="C20" s="13">
        <v>34017</v>
      </c>
      <c r="D20" s="13" t="s">
        <v>252</v>
      </c>
      <c r="E20" s="13">
        <v>12174</v>
      </c>
      <c r="F20" s="13" t="s">
        <v>280</v>
      </c>
      <c r="G20" s="13" t="s">
        <v>78</v>
      </c>
      <c r="H20" s="13" t="s">
        <v>80</v>
      </c>
      <c r="I20" s="4">
        <v>50497</v>
      </c>
      <c r="J20" s="4">
        <v>2001</v>
      </c>
      <c r="K20" s="14" t="s">
        <v>34</v>
      </c>
      <c r="L20" s="15" t="s">
        <v>679</v>
      </c>
      <c r="M20" s="68">
        <v>689.72</v>
      </c>
      <c r="N20" s="61">
        <v>1143.55</v>
      </c>
      <c r="O20" s="65">
        <f t="shared" si="0"/>
        <v>0.31237318840579709</v>
      </c>
      <c r="P20" s="65">
        <f t="shared" si="1"/>
        <v>0.5179121376811594</v>
      </c>
      <c r="Q20" s="15">
        <v>0.50791806834186604</v>
      </c>
      <c r="R20" s="15">
        <v>8.4712116000000004E-2</v>
      </c>
      <c r="S20" s="15">
        <f t="shared" si="2"/>
        <v>-0.42320595234186603</v>
      </c>
      <c r="T20" s="15">
        <f t="shared" si="3"/>
        <v>-83.321696690856342</v>
      </c>
      <c r="U20" s="15">
        <v>0.14046199393607189</v>
      </c>
      <c r="V20" s="15">
        <v>6.0694271000000001E-2</v>
      </c>
      <c r="W20" s="15">
        <f t="shared" si="4"/>
        <v>-7.97677229360719E-2</v>
      </c>
      <c r="X20" s="16">
        <f t="shared" si="8"/>
        <v>-56.789541925751372</v>
      </c>
      <c r="Y20" s="13">
        <v>0.51</v>
      </c>
      <c r="Z20" s="13">
        <v>3.14</v>
      </c>
      <c r="AA20" s="13">
        <v>0</v>
      </c>
      <c r="AB20" s="13">
        <v>0</v>
      </c>
      <c r="AC20" s="53">
        <f t="shared" si="5"/>
        <v>1.57E-3</v>
      </c>
      <c r="AD20" s="53">
        <f t="shared" si="9"/>
        <v>1.2738074452363257E-3</v>
      </c>
      <c r="AE20" s="53">
        <f t="shared" si="6"/>
        <v>-2.9619255476367426E-4</v>
      </c>
      <c r="AF20" s="53">
        <f t="shared" si="7"/>
        <v>-18.86576781934231</v>
      </c>
      <c r="AG20" s="44">
        <v>221112</v>
      </c>
      <c r="AH20" s="15" t="s">
        <v>686</v>
      </c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</row>
    <row r="21" spans="1:46" ht="26.1" customHeight="1" x14ac:dyDescent="0.25">
      <c r="A21" s="39" t="s">
        <v>46</v>
      </c>
      <c r="B21" s="13" t="s">
        <v>257</v>
      </c>
      <c r="C21" s="13">
        <v>34017</v>
      </c>
      <c r="D21" s="13" t="s">
        <v>252</v>
      </c>
      <c r="E21" s="13">
        <v>12174</v>
      </c>
      <c r="F21" s="13" t="s">
        <v>278</v>
      </c>
      <c r="G21" s="13" t="s">
        <v>78</v>
      </c>
      <c r="H21" s="13" t="s">
        <v>79</v>
      </c>
      <c r="I21" s="4">
        <v>50497</v>
      </c>
      <c r="J21" s="4">
        <v>4001</v>
      </c>
      <c r="K21" s="14" t="s">
        <v>34</v>
      </c>
      <c r="L21" s="15" t="s">
        <v>679</v>
      </c>
      <c r="M21" s="68">
        <v>618.85</v>
      </c>
      <c r="N21" s="61">
        <v>1244.1600000000001</v>
      </c>
      <c r="O21" s="65">
        <f t="shared" si="0"/>
        <v>0.28027626811594203</v>
      </c>
      <c r="P21" s="65">
        <f t="shared" si="1"/>
        <v>0.56347826086956521</v>
      </c>
      <c r="Q21" s="15">
        <v>0.36824916050006101</v>
      </c>
      <c r="R21" s="15">
        <v>0.106610895</v>
      </c>
      <c r="S21" s="15">
        <f t="shared" si="2"/>
        <v>-0.26163826550006103</v>
      </c>
      <c r="T21" s="15">
        <f t="shared" si="3"/>
        <v>-71.04924968322301</v>
      </c>
      <c r="U21" s="15">
        <v>0.12229846573311021</v>
      </c>
      <c r="V21" s="15">
        <v>7.3084472999999997E-2</v>
      </c>
      <c r="W21" s="15">
        <f t="shared" si="4"/>
        <v>-4.9213992733110209E-2</v>
      </c>
      <c r="X21" s="16">
        <f t="shared" si="8"/>
        <v>-40.240891362046227</v>
      </c>
      <c r="Y21" s="13">
        <v>0.37</v>
      </c>
      <c r="Z21" s="13">
        <v>2.71</v>
      </c>
      <c r="AA21" s="13">
        <v>0</v>
      </c>
      <c r="AB21" s="13">
        <v>0</v>
      </c>
      <c r="AC21" s="53">
        <f t="shared" si="5"/>
        <v>1.3550000000000001E-3</v>
      </c>
      <c r="AD21" s="53">
        <f t="shared" si="9"/>
        <v>1.4098085069444443E-3</v>
      </c>
      <c r="AE21" s="53">
        <f t="shared" si="6"/>
        <v>5.4808506944444262E-5</v>
      </c>
      <c r="AF21" s="53">
        <f t="shared" si="7"/>
        <v>4.0449082615826022</v>
      </c>
      <c r="AG21" s="44">
        <v>221112</v>
      </c>
      <c r="AH21" s="15" t="s">
        <v>686</v>
      </c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</row>
    <row r="22" spans="1:46" ht="26.1" customHeight="1" x14ac:dyDescent="0.25">
      <c r="A22" s="39" t="s">
        <v>10</v>
      </c>
      <c r="B22" s="13" t="s">
        <v>10</v>
      </c>
      <c r="C22" s="13">
        <v>34003</v>
      </c>
      <c r="D22" s="13" t="s">
        <v>252</v>
      </c>
      <c r="E22" s="13">
        <v>2488</v>
      </c>
      <c r="F22" s="13" t="s">
        <v>271</v>
      </c>
      <c r="G22" s="13" t="s">
        <v>82</v>
      </c>
      <c r="H22" s="13" t="s">
        <v>84</v>
      </c>
      <c r="I22" s="4">
        <v>2398</v>
      </c>
      <c r="J22" s="4">
        <v>1101</v>
      </c>
      <c r="K22" s="14" t="s">
        <v>34</v>
      </c>
      <c r="L22" s="15" t="s">
        <v>679</v>
      </c>
      <c r="M22" s="68">
        <v>2054.36</v>
      </c>
      <c r="N22" s="61">
        <v>1779.42</v>
      </c>
      <c r="O22" s="65">
        <f t="shared" si="0"/>
        <v>0.93041666666666667</v>
      </c>
      <c r="P22" s="65">
        <f t="shared" si="1"/>
        <v>0.8058967391304348</v>
      </c>
      <c r="Q22" s="15">
        <v>0</v>
      </c>
      <c r="R22" s="15">
        <v>0</v>
      </c>
      <c r="S22" s="15">
        <f t="shared" si="2"/>
        <v>0</v>
      </c>
      <c r="T22" s="15" t="str">
        <f t="shared" si="3"/>
        <v>0.00</v>
      </c>
      <c r="U22" s="15">
        <v>0</v>
      </c>
      <c r="V22" s="15">
        <v>0</v>
      </c>
      <c r="W22" s="15">
        <f t="shared" si="4"/>
        <v>0</v>
      </c>
      <c r="X22" s="16" t="str">
        <f t="shared" si="8"/>
        <v>0</v>
      </c>
      <c r="Y22" s="13">
        <v>0</v>
      </c>
      <c r="Z22" s="13">
        <v>0</v>
      </c>
      <c r="AA22" s="13">
        <v>0</v>
      </c>
      <c r="AB22" s="13">
        <v>0</v>
      </c>
      <c r="AC22" s="53">
        <f t="shared" si="5"/>
        <v>0</v>
      </c>
      <c r="AD22" s="53">
        <f t="shared" si="9"/>
        <v>0</v>
      </c>
      <c r="AE22" s="53">
        <f t="shared" si="6"/>
        <v>0</v>
      </c>
      <c r="AF22" s="53" t="str">
        <f t="shared" si="7"/>
        <v>0.00</v>
      </c>
      <c r="AG22" s="44" t="s">
        <v>681</v>
      </c>
      <c r="AH22" s="15" t="s">
        <v>683</v>
      </c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</row>
    <row r="23" spans="1:46" ht="26.1" customHeight="1" x14ac:dyDescent="0.25">
      <c r="A23" s="39" t="s">
        <v>10</v>
      </c>
      <c r="B23" s="13" t="s">
        <v>10</v>
      </c>
      <c r="C23" s="13">
        <v>34003</v>
      </c>
      <c r="D23" s="13" t="s">
        <v>252</v>
      </c>
      <c r="E23" s="13">
        <v>2488</v>
      </c>
      <c r="F23" s="13" t="s">
        <v>271</v>
      </c>
      <c r="G23" s="13" t="s">
        <v>82</v>
      </c>
      <c r="H23" s="13" t="s">
        <v>84</v>
      </c>
      <c r="I23" s="4">
        <v>2398</v>
      </c>
      <c r="J23" s="4">
        <v>2201</v>
      </c>
      <c r="K23" s="14" t="s">
        <v>34</v>
      </c>
      <c r="L23" s="15" t="s">
        <v>679</v>
      </c>
      <c r="M23" s="68">
        <v>2017.7</v>
      </c>
      <c r="N23" s="61">
        <v>2034.7300000000002</v>
      </c>
      <c r="O23" s="65">
        <f t="shared" si="0"/>
        <v>0.91381340579710146</v>
      </c>
      <c r="P23" s="65">
        <f t="shared" si="1"/>
        <v>0.92152626811594218</v>
      </c>
      <c r="Q23" s="15">
        <v>0</v>
      </c>
      <c r="R23" s="15">
        <v>0</v>
      </c>
      <c r="S23" s="15">
        <f t="shared" si="2"/>
        <v>0</v>
      </c>
      <c r="T23" s="15" t="str">
        <f t="shared" si="3"/>
        <v>0.00</v>
      </c>
      <c r="U23" s="15">
        <v>0</v>
      </c>
      <c r="V23" s="15">
        <v>0</v>
      </c>
      <c r="W23" s="15">
        <f t="shared" si="4"/>
        <v>0</v>
      </c>
      <c r="X23" s="16" t="str">
        <f t="shared" si="8"/>
        <v>0</v>
      </c>
      <c r="Y23" s="13">
        <v>0</v>
      </c>
      <c r="Z23" s="13">
        <v>0</v>
      </c>
      <c r="AA23" s="13">
        <v>0</v>
      </c>
      <c r="AB23" s="13">
        <v>0</v>
      </c>
      <c r="AC23" s="53">
        <f t="shared" si="5"/>
        <v>0</v>
      </c>
      <c r="AD23" s="53">
        <f t="shared" si="9"/>
        <v>0</v>
      </c>
      <c r="AE23" s="53">
        <f t="shared" si="6"/>
        <v>0</v>
      </c>
      <c r="AF23" s="53" t="str">
        <f t="shared" si="7"/>
        <v>0.00</v>
      </c>
      <c r="AG23" s="44" t="s">
        <v>681</v>
      </c>
      <c r="AH23" s="15" t="s">
        <v>683</v>
      </c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</row>
    <row r="24" spans="1:46" ht="26.1" customHeight="1" x14ac:dyDescent="0.25">
      <c r="A24" s="40" t="s">
        <v>10</v>
      </c>
      <c r="B24" s="13" t="s">
        <v>10</v>
      </c>
      <c r="C24" s="13">
        <v>34003</v>
      </c>
      <c r="D24" s="13" t="s">
        <v>252</v>
      </c>
      <c r="E24" s="13">
        <v>2488</v>
      </c>
      <c r="F24" s="13" t="s">
        <v>271</v>
      </c>
      <c r="G24" s="13" t="s">
        <v>82</v>
      </c>
      <c r="H24" s="13" t="s">
        <v>84</v>
      </c>
      <c r="I24" s="4">
        <v>2398</v>
      </c>
      <c r="J24" s="4">
        <v>2101</v>
      </c>
      <c r="K24" s="13" t="s">
        <v>34</v>
      </c>
      <c r="L24" s="15" t="s">
        <v>679</v>
      </c>
      <c r="M24" s="68">
        <v>2038.95</v>
      </c>
      <c r="N24" s="61">
        <v>2074.1999999999998</v>
      </c>
      <c r="O24" s="65">
        <f t="shared" si="0"/>
        <v>0.92343750000000002</v>
      </c>
      <c r="P24" s="65">
        <f t="shared" si="1"/>
        <v>0.93940217391304337</v>
      </c>
      <c r="Q24" s="15">
        <v>0.14690526336262785</v>
      </c>
      <c r="R24" s="15">
        <v>0.17693278899999998</v>
      </c>
      <c r="S24" s="15">
        <f t="shared" si="2"/>
        <v>3.0027525637372127E-2</v>
      </c>
      <c r="T24" s="15">
        <f t="shared" si="3"/>
        <v>20.440061131949218</v>
      </c>
      <c r="U24" s="15">
        <v>4.2719120904994419E-2</v>
      </c>
      <c r="V24" s="15">
        <v>5.2683414999999997E-2</v>
      </c>
      <c r="W24" s="15">
        <f t="shared" si="4"/>
        <v>9.9642940950055783E-3</v>
      </c>
      <c r="X24" s="16">
        <f t="shared" si="8"/>
        <v>23.325138448344386</v>
      </c>
      <c r="Y24" s="13">
        <v>0.16</v>
      </c>
      <c r="Z24" s="13">
        <v>0.97</v>
      </c>
      <c r="AA24" s="13">
        <v>0</v>
      </c>
      <c r="AB24" s="13">
        <v>0</v>
      </c>
      <c r="AC24" s="53">
        <f t="shared" si="5"/>
        <v>4.8499999999999997E-4</v>
      </c>
      <c r="AD24" s="53">
        <f t="shared" si="9"/>
        <v>6.0958536303153024E-4</v>
      </c>
      <c r="AE24" s="53">
        <f t="shared" si="6"/>
        <v>1.2458536303153027E-4</v>
      </c>
      <c r="AF24" s="53">
        <f t="shared" si="7"/>
        <v>25.687703717841291</v>
      </c>
      <c r="AG24" s="44" t="s">
        <v>681</v>
      </c>
      <c r="AH24" s="15" t="s">
        <v>683</v>
      </c>
      <c r="AI24" s="59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</row>
    <row r="25" spans="1:46" ht="26.1" customHeight="1" x14ac:dyDescent="0.25">
      <c r="A25" s="40" t="s">
        <v>10</v>
      </c>
      <c r="B25" s="13" t="s">
        <v>10</v>
      </c>
      <c r="C25" s="13">
        <v>34003</v>
      </c>
      <c r="D25" s="13" t="s">
        <v>252</v>
      </c>
      <c r="E25" s="13">
        <v>2488</v>
      </c>
      <c r="F25" s="13" t="s">
        <v>271</v>
      </c>
      <c r="G25" s="13" t="s">
        <v>82</v>
      </c>
      <c r="H25" s="13" t="s">
        <v>84</v>
      </c>
      <c r="I25" s="4">
        <v>2398</v>
      </c>
      <c r="J25" s="4">
        <v>1401</v>
      </c>
      <c r="K25" s="13" t="s">
        <v>34</v>
      </c>
      <c r="L25" s="15" t="s">
        <v>679</v>
      </c>
      <c r="M25" s="68">
        <v>2129.86</v>
      </c>
      <c r="N25" s="61">
        <v>2123.69</v>
      </c>
      <c r="O25" s="65">
        <f t="shared" si="0"/>
        <v>0.96461050724637687</v>
      </c>
      <c r="P25" s="65">
        <f t="shared" si="1"/>
        <v>0.96181612318840581</v>
      </c>
      <c r="Q25" s="15">
        <v>0.17183206370042217</v>
      </c>
      <c r="R25" s="15">
        <v>0.20231192000000001</v>
      </c>
      <c r="S25" s="15">
        <f t="shared" si="2"/>
        <v>3.0479856299577834E-2</v>
      </c>
      <c r="T25" s="15">
        <f t="shared" si="3"/>
        <v>17.738165766732248</v>
      </c>
      <c r="U25" s="15">
        <v>4.6720964859162648E-2</v>
      </c>
      <c r="V25" s="15">
        <v>5.6786721000000005E-2</v>
      </c>
      <c r="W25" s="15">
        <f t="shared" si="4"/>
        <v>1.0065756140837358E-2</v>
      </c>
      <c r="X25" s="16">
        <f t="shared" si="8"/>
        <v>21.544409819403203</v>
      </c>
      <c r="Y25" s="13">
        <v>0.16</v>
      </c>
      <c r="Z25" s="13">
        <v>1.19</v>
      </c>
      <c r="AA25" s="13">
        <v>0</v>
      </c>
      <c r="AB25" s="13">
        <v>0</v>
      </c>
      <c r="AC25" s="53">
        <f t="shared" si="5"/>
        <v>5.9499999999999993E-4</v>
      </c>
      <c r="AD25" s="53">
        <f t="shared" si="9"/>
        <v>6.4175152870710888E-4</v>
      </c>
      <c r="AE25" s="53">
        <f t="shared" si="6"/>
        <v>4.675152870710895E-5</v>
      </c>
      <c r="AF25" s="53">
        <f t="shared" si="7"/>
        <v>7.8573997827073878</v>
      </c>
      <c r="AG25" s="44" t="s">
        <v>681</v>
      </c>
      <c r="AH25" s="15" t="s">
        <v>683</v>
      </c>
      <c r="AI25" s="59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</row>
    <row r="26" spans="1:46" ht="26.1" customHeight="1" x14ac:dyDescent="0.25">
      <c r="A26" s="39" t="s">
        <v>10</v>
      </c>
      <c r="B26" s="13" t="s">
        <v>10</v>
      </c>
      <c r="C26" s="13">
        <v>34003</v>
      </c>
      <c r="D26" s="13" t="s">
        <v>252</v>
      </c>
      <c r="E26" s="13">
        <v>2488</v>
      </c>
      <c r="F26" s="13" t="s">
        <v>271</v>
      </c>
      <c r="G26" s="13" t="s">
        <v>82</v>
      </c>
      <c r="H26" s="13" t="s">
        <v>84</v>
      </c>
      <c r="I26" s="4">
        <v>2398</v>
      </c>
      <c r="J26" s="4">
        <v>1301</v>
      </c>
      <c r="K26" s="14" t="s">
        <v>34</v>
      </c>
      <c r="L26" s="15" t="s">
        <v>679</v>
      </c>
      <c r="M26" s="68">
        <v>1992.86</v>
      </c>
      <c r="N26" s="61">
        <v>1578.87</v>
      </c>
      <c r="O26" s="65">
        <f t="shared" si="0"/>
        <v>0.90256340579710137</v>
      </c>
      <c r="P26" s="65">
        <f t="shared" si="1"/>
        <v>0.71506793478260866</v>
      </c>
      <c r="Q26" s="15">
        <v>0.23990600118520489</v>
      </c>
      <c r="R26" s="15">
        <v>0.28263898500000001</v>
      </c>
      <c r="S26" s="15">
        <f t="shared" si="2"/>
        <v>4.2732983814795122E-2</v>
      </c>
      <c r="T26" s="15">
        <f t="shared" si="3"/>
        <v>17.81238635285564</v>
      </c>
      <c r="U26" s="15">
        <v>6.2357086221723312E-2</v>
      </c>
      <c r="V26" s="15">
        <v>7.7019008999999999E-2</v>
      </c>
      <c r="W26" s="15">
        <f t="shared" si="4"/>
        <v>1.4661922778276687E-2</v>
      </c>
      <c r="X26" s="16">
        <f t="shared" si="8"/>
        <v>23.51284138925805</v>
      </c>
      <c r="Y26" s="13">
        <v>0.23</v>
      </c>
      <c r="Z26" s="13">
        <v>1.73</v>
      </c>
      <c r="AA26" s="13">
        <v>0</v>
      </c>
      <c r="AB26" s="13">
        <v>0</v>
      </c>
      <c r="AC26" s="53">
        <f t="shared" si="5"/>
        <v>8.6499999999999999E-4</v>
      </c>
      <c r="AD26" s="53">
        <f t="shared" si="9"/>
        <v>1.170746303368865E-3</v>
      </c>
      <c r="AE26" s="53">
        <f t="shared" si="6"/>
        <v>3.0574630336886505E-4</v>
      </c>
      <c r="AF26" s="53">
        <f t="shared" si="7"/>
        <v>35.34639345304798</v>
      </c>
      <c r="AG26" s="44">
        <v>221112</v>
      </c>
      <c r="AH26" s="15" t="s">
        <v>683</v>
      </c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</row>
    <row r="27" spans="1:46" ht="26.1" customHeight="1" x14ac:dyDescent="0.25">
      <c r="A27" s="39" t="s">
        <v>10</v>
      </c>
      <c r="B27" s="13" t="s">
        <v>10</v>
      </c>
      <c r="C27" s="13">
        <v>34003</v>
      </c>
      <c r="D27" s="13" t="s">
        <v>252</v>
      </c>
      <c r="E27" s="13">
        <v>2488</v>
      </c>
      <c r="F27" s="13" t="s">
        <v>271</v>
      </c>
      <c r="G27" s="13" t="s">
        <v>82</v>
      </c>
      <c r="H27" s="13" t="s">
        <v>84</v>
      </c>
      <c r="I27" s="4">
        <v>2398</v>
      </c>
      <c r="J27" s="4">
        <v>1201</v>
      </c>
      <c r="K27" s="14" t="s">
        <v>34</v>
      </c>
      <c r="L27" s="15" t="s">
        <v>679</v>
      </c>
      <c r="M27" s="68">
        <v>2021.69</v>
      </c>
      <c r="N27" s="61">
        <v>1786.28</v>
      </c>
      <c r="O27" s="65">
        <f t="shared" si="0"/>
        <v>0.91562047101449273</v>
      </c>
      <c r="P27" s="65">
        <f t="shared" si="1"/>
        <v>0.8090036231884058</v>
      </c>
      <c r="Q27" s="15">
        <v>2.664079732808736</v>
      </c>
      <c r="R27" s="15">
        <v>3.1417197940000001</v>
      </c>
      <c r="S27" s="15">
        <f t="shared" si="2"/>
        <v>0.47764006119126412</v>
      </c>
      <c r="T27" s="15">
        <f t="shared" si="3"/>
        <v>17.928895119354735</v>
      </c>
      <c r="U27" s="15">
        <v>0.77561738350070542</v>
      </c>
      <c r="V27" s="15">
        <v>0.94574058100000002</v>
      </c>
      <c r="W27" s="15">
        <f t="shared" si="4"/>
        <v>0.17012319749929461</v>
      </c>
      <c r="X27" s="16">
        <f t="shared" si="8"/>
        <v>21.933907248372016</v>
      </c>
      <c r="Y27" s="13">
        <v>2.67</v>
      </c>
      <c r="Z27" s="13">
        <v>18.3</v>
      </c>
      <c r="AA27" s="13">
        <v>0</v>
      </c>
      <c r="AB27" s="13">
        <v>0</v>
      </c>
      <c r="AC27" s="53">
        <f t="shared" si="5"/>
        <v>9.1500000000000001E-3</v>
      </c>
      <c r="AD27" s="69">
        <f>AC27+(AC27*(X27/100))</f>
        <v>1.1156952513226039E-2</v>
      </c>
      <c r="AE27" s="53">
        <f t="shared" si="6"/>
        <v>2.0069525132260391E-3</v>
      </c>
      <c r="AF27" s="53">
        <f t="shared" si="7"/>
        <v>21.933907248372012</v>
      </c>
      <c r="AG27" s="44">
        <v>221112</v>
      </c>
      <c r="AH27" s="15" t="s">
        <v>683</v>
      </c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</row>
    <row r="28" spans="1:46" ht="26.1" customHeight="1" x14ac:dyDescent="0.25">
      <c r="A28" s="39" t="s">
        <v>10</v>
      </c>
      <c r="B28" s="13" t="s">
        <v>10</v>
      </c>
      <c r="C28" s="13">
        <v>34003</v>
      </c>
      <c r="D28" s="13" t="s">
        <v>252</v>
      </c>
      <c r="E28" s="13">
        <v>2488</v>
      </c>
      <c r="F28" s="13" t="s">
        <v>280</v>
      </c>
      <c r="G28" s="13" t="s">
        <v>82</v>
      </c>
      <c r="H28" s="13" t="s">
        <v>83</v>
      </c>
      <c r="I28" s="4">
        <v>2398</v>
      </c>
      <c r="J28" s="4">
        <v>3001</v>
      </c>
      <c r="K28" s="14" t="s">
        <v>34</v>
      </c>
      <c r="L28" s="15" t="s">
        <v>679</v>
      </c>
      <c r="M28" s="68">
        <v>20</v>
      </c>
      <c r="N28" s="61">
        <v>0</v>
      </c>
      <c r="O28" s="65">
        <f t="shared" si="0"/>
        <v>9.057971014492754E-3</v>
      </c>
      <c r="P28" s="65">
        <f t="shared" si="1"/>
        <v>0</v>
      </c>
      <c r="Q28" s="15">
        <v>0.180992667499981</v>
      </c>
      <c r="R28" s="15">
        <v>0</v>
      </c>
      <c r="S28" s="15">
        <f t="shared" si="2"/>
        <v>-0.180992667499981</v>
      </c>
      <c r="T28" s="15">
        <f t="shared" si="3"/>
        <v>-100</v>
      </c>
      <c r="U28" s="15">
        <v>0.12994345358969508</v>
      </c>
      <c r="V28" s="15">
        <v>0</v>
      </c>
      <c r="W28" s="15">
        <f t="shared" si="4"/>
        <v>-0.12994345358969508</v>
      </c>
      <c r="X28" s="16">
        <f t="shared" si="8"/>
        <v>-100</v>
      </c>
      <c r="Y28" s="13">
        <v>0.18</v>
      </c>
      <c r="Z28" s="13">
        <v>2.19</v>
      </c>
      <c r="AA28" s="13">
        <v>0</v>
      </c>
      <c r="AB28" s="13">
        <v>0</v>
      </c>
      <c r="AC28" s="53">
        <f t="shared" si="5"/>
        <v>1.0950000000000001E-3</v>
      </c>
      <c r="AD28" s="53" t="str">
        <f>IFERROR((((V28)/N28)*24),"0.00")</f>
        <v>0.00</v>
      </c>
      <c r="AE28" s="53">
        <f t="shared" si="6"/>
        <v>-1.0950000000000001E-3</v>
      </c>
      <c r="AF28" s="53">
        <f t="shared" si="7"/>
        <v>-100</v>
      </c>
      <c r="AG28" s="44">
        <v>221112</v>
      </c>
      <c r="AH28" s="15" t="s">
        <v>686</v>
      </c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</row>
    <row r="29" spans="1:46" ht="26.1" customHeight="1" x14ac:dyDescent="0.25">
      <c r="A29" s="39" t="s">
        <v>42</v>
      </c>
      <c r="B29" s="13" t="s">
        <v>652</v>
      </c>
      <c r="C29" s="13">
        <v>34039</v>
      </c>
      <c r="D29" s="13" t="s">
        <v>252</v>
      </c>
      <c r="E29" s="13">
        <v>41741</v>
      </c>
      <c r="F29" s="13" t="s">
        <v>280</v>
      </c>
      <c r="G29" s="13" t="s">
        <v>124</v>
      </c>
      <c r="H29" s="13" t="s">
        <v>125</v>
      </c>
      <c r="I29" s="4">
        <v>10805</v>
      </c>
      <c r="J29" s="4">
        <v>2001</v>
      </c>
      <c r="K29" s="14" t="s">
        <v>34</v>
      </c>
      <c r="L29" s="15" t="s">
        <v>679</v>
      </c>
      <c r="M29" s="68">
        <v>2113.5</v>
      </c>
      <c r="N29" s="61">
        <v>0</v>
      </c>
      <c r="O29" s="65">
        <f t="shared" si="0"/>
        <v>0.95720108695652173</v>
      </c>
      <c r="P29" s="65">
        <f t="shared" si="1"/>
        <v>0</v>
      </c>
      <c r="Q29" s="15">
        <v>5.5036457787537234</v>
      </c>
      <c r="R29" s="15">
        <v>6.5068086429999994</v>
      </c>
      <c r="S29" s="15">
        <f t="shared" si="2"/>
        <v>1.003162864246276</v>
      </c>
      <c r="T29" s="15">
        <f t="shared" si="3"/>
        <v>18.227242532920386</v>
      </c>
      <c r="U29" s="15">
        <v>1.4576944634594675</v>
      </c>
      <c r="V29" s="15">
        <v>1.7703321990000001</v>
      </c>
      <c r="W29" s="15">
        <f t="shared" si="4"/>
        <v>0.31263773554053254</v>
      </c>
      <c r="X29" s="16">
        <f t="shared" si="8"/>
        <v>21.44741188071513</v>
      </c>
      <c r="Y29" s="13">
        <v>5.5</v>
      </c>
      <c r="Z29" s="13">
        <v>32.650000000000006</v>
      </c>
      <c r="AA29" s="13">
        <v>0</v>
      </c>
      <c r="AB29" s="13">
        <v>0</v>
      </c>
      <c r="AC29" s="53">
        <f t="shared" si="5"/>
        <v>1.6325000000000003E-2</v>
      </c>
      <c r="AD29" s="69">
        <f t="shared" ref="AD29:AD41" si="10">AC29+(AC29*(X29/100))</f>
        <v>1.9826289989526749E-2</v>
      </c>
      <c r="AE29" s="53">
        <f t="shared" si="6"/>
        <v>3.5012899895267464E-3</v>
      </c>
      <c r="AF29" s="53">
        <f t="shared" si="7"/>
        <v>21.447411880715137</v>
      </c>
      <c r="AG29" s="44">
        <v>221112</v>
      </c>
      <c r="AH29" s="15" t="s">
        <v>683</v>
      </c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</row>
    <row r="30" spans="1:46" ht="26.1" customHeight="1" x14ac:dyDescent="0.25">
      <c r="A30" s="39" t="s">
        <v>30</v>
      </c>
      <c r="B30" s="13" t="s">
        <v>260</v>
      </c>
      <c r="C30" s="13">
        <v>34023</v>
      </c>
      <c r="D30" s="13" t="s">
        <v>252</v>
      </c>
      <c r="E30" s="13">
        <v>17824</v>
      </c>
      <c r="F30" s="13" t="s">
        <v>271</v>
      </c>
      <c r="G30" s="13" t="s">
        <v>126</v>
      </c>
      <c r="H30" s="13" t="s">
        <v>129</v>
      </c>
      <c r="I30" s="4">
        <v>2400</v>
      </c>
      <c r="J30" s="4">
        <v>3001</v>
      </c>
      <c r="K30" s="14" t="s">
        <v>34</v>
      </c>
      <c r="L30" s="15" t="s">
        <v>679</v>
      </c>
      <c r="M30" s="68">
        <v>118</v>
      </c>
      <c r="N30" s="61">
        <v>0</v>
      </c>
      <c r="O30" s="65">
        <f t="shared" si="0"/>
        <v>5.3442028985507248E-2</v>
      </c>
      <c r="P30" s="65">
        <f t="shared" si="1"/>
        <v>0</v>
      </c>
      <c r="Q30" s="15">
        <v>4.5899597926261606</v>
      </c>
      <c r="R30" s="15">
        <v>0</v>
      </c>
      <c r="S30" s="15">
        <f t="shared" si="2"/>
        <v>-4.5899597926261606</v>
      </c>
      <c r="T30" s="15">
        <f t="shared" si="3"/>
        <v>-100</v>
      </c>
      <c r="U30" s="15">
        <v>2.286344422773769</v>
      </c>
      <c r="V30" s="15">
        <v>0</v>
      </c>
      <c r="W30" s="15">
        <f t="shared" si="4"/>
        <v>-2.286344422773769</v>
      </c>
      <c r="X30" s="16">
        <f t="shared" si="8"/>
        <v>-100</v>
      </c>
      <c r="Y30" s="13">
        <v>2.2999999999999998</v>
      </c>
      <c r="Z30" s="13">
        <v>87.06</v>
      </c>
      <c r="AA30" s="13">
        <v>0</v>
      </c>
      <c r="AB30" s="13">
        <v>0</v>
      </c>
      <c r="AC30" s="53">
        <f t="shared" si="5"/>
        <v>4.3529999999999999E-2</v>
      </c>
      <c r="AD30" s="69">
        <f t="shared" si="10"/>
        <v>0</v>
      </c>
      <c r="AE30" s="53">
        <f t="shared" si="6"/>
        <v>-4.3529999999999999E-2</v>
      </c>
      <c r="AF30" s="53">
        <f t="shared" si="7"/>
        <v>-100</v>
      </c>
      <c r="AG30" s="44">
        <v>221112</v>
      </c>
      <c r="AH30" s="15" t="s">
        <v>686</v>
      </c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</row>
    <row r="31" spans="1:46" ht="26.1" customHeight="1" x14ac:dyDescent="0.25">
      <c r="A31" s="39" t="s">
        <v>30</v>
      </c>
      <c r="B31" s="13" t="s">
        <v>260</v>
      </c>
      <c r="C31" s="13">
        <v>34023</v>
      </c>
      <c r="D31" s="13" t="s">
        <v>252</v>
      </c>
      <c r="E31" s="13">
        <v>17824</v>
      </c>
      <c r="F31" s="13" t="s">
        <v>271</v>
      </c>
      <c r="G31" s="13" t="s">
        <v>126</v>
      </c>
      <c r="H31" s="13" t="s">
        <v>129</v>
      </c>
      <c r="I31" s="4">
        <v>2400</v>
      </c>
      <c r="J31" s="4">
        <v>1001</v>
      </c>
      <c r="K31" s="14" t="s">
        <v>34</v>
      </c>
      <c r="L31" s="15" t="s">
        <v>679</v>
      </c>
      <c r="M31" s="68">
        <v>114</v>
      </c>
      <c r="N31" s="61">
        <v>0</v>
      </c>
      <c r="O31" s="65">
        <f t="shared" si="0"/>
        <v>5.1630434782608696E-2</v>
      </c>
      <c r="P31" s="65">
        <f t="shared" si="1"/>
        <v>0</v>
      </c>
      <c r="Q31" s="15">
        <v>4.8643033630227173</v>
      </c>
      <c r="R31" s="15">
        <v>0</v>
      </c>
      <c r="S31" s="15">
        <f t="shared" si="2"/>
        <v>-4.8643033630227173</v>
      </c>
      <c r="T31" s="15">
        <f t="shared" si="3"/>
        <v>-100</v>
      </c>
      <c r="U31" s="15">
        <v>2.3357479534570862</v>
      </c>
      <c r="V31" s="15">
        <v>0</v>
      </c>
      <c r="W31" s="15">
        <f t="shared" si="4"/>
        <v>-2.3357479534570862</v>
      </c>
      <c r="X31" s="16">
        <f t="shared" si="8"/>
        <v>-100</v>
      </c>
      <c r="Y31" s="13">
        <v>2.44</v>
      </c>
      <c r="Z31" s="13">
        <v>88.9</v>
      </c>
      <c r="AA31" s="13">
        <v>0</v>
      </c>
      <c r="AB31" s="13">
        <v>0</v>
      </c>
      <c r="AC31" s="53">
        <f t="shared" si="5"/>
        <v>4.4450000000000003E-2</v>
      </c>
      <c r="AD31" s="69">
        <f t="shared" si="10"/>
        <v>0</v>
      </c>
      <c r="AE31" s="53">
        <f t="shared" si="6"/>
        <v>-4.4450000000000003E-2</v>
      </c>
      <c r="AF31" s="53">
        <f t="shared" si="7"/>
        <v>-100</v>
      </c>
      <c r="AG31" s="44">
        <v>221112</v>
      </c>
      <c r="AH31" s="15" t="s">
        <v>686</v>
      </c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</row>
    <row r="32" spans="1:46" ht="26.1" customHeight="1" x14ac:dyDescent="0.25">
      <c r="A32" s="39" t="s">
        <v>30</v>
      </c>
      <c r="B32" s="13" t="s">
        <v>260</v>
      </c>
      <c r="C32" s="13">
        <v>34023</v>
      </c>
      <c r="D32" s="13" t="s">
        <v>252</v>
      </c>
      <c r="E32" s="13">
        <v>17824</v>
      </c>
      <c r="F32" s="13" t="s">
        <v>271</v>
      </c>
      <c r="G32" s="13" t="s">
        <v>126</v>
      </c>
      <c r="H32" s="13" t="s">
        <v>129</v>
      </c>
      <c r="I32" s="4">
        <v>2400</v>
      </c>
      <c r="J32" s="4">
        <v>5001</v>
      </c>
      <c r="K32" s="14" t="s">
        <v>34</v>
      </c>
      <c r="L32" s="15" t="s">
        <v>679</v>
      </c>
      <c r="M32" s="68">
        <v>86</v>
      </c>
      <c r="N32" s="61">
        <v>0</v>
      </c>
      <c r="O32" s="65">
        <f t="shared" si="0"/>
        <v>3.894927536231884E-2</v>
      </c>
      <c r="P32" s="65">
        <f t="shared" si="1"/>
        <v>0</v>
      </c>
      <c r="Q32" s="15">
        <v>2.7489086016513231</v>
      </c>
      <c r="R32" s="15">
        <v>0</v>
      </c>
      <c r="S32" s="15">
        <f t="shared" si="2"/>
        <v>-2.7489086016513231</v>
      </c>
      <c r="T32" s="15">
        <f t="shared" si="3"/>
        <v>-100</v>
      </c>
      <c r="U32" s="15">
        <v>1.7561085803655234</v>
      </c>
      <c r="V32" s="15">
        <v>0</v>
      </c>
      <c r="W32" s="15">
        <f t="shared" si="4"/>
        <v>-1.7561085803655234</v>
      </c>
      <c r="X32" s="16">
        <f t="shared" si="8"/>
        <v>-100</v>
      </c>
      <c r="Y32" s="13">
        <v>1.37</v>
      </c>
      <c r="Z32" s="13">
        <v>99.03</v>
      </c>
      <c r="AA32" s="13">
        <v>0</v>
      </c>
      <c r="AB32" s="13">
        <v>0</v>
      </c>
      <c r="AC32" s="53">
        <f t="shared" si="5"/>
        <v>4.9515000000000003E-2</v>
      </c>
      <c r="AD32" s="69">
        <f t="shared" si="10"/>
        <v>0</v>
      </c>
      <c r="AE32" s="53">
        <f t="shared" si="6"/>
        <v>-4.9515000000000003E-2</v>
      </c>
      <c r="AF32" s="53">
        <f t="shared" si="7"/>
        <v>-100</v>
      </c>
      <c r="AG32" s="44">
        <v>221112</v>
      </c>
      <c r="AH32" s="15" t="s">
        <v>686</v>
      </c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</row>
    <row r="33" spans="1:46" ht="26.1" customHeight="1" x14ac:dyDescent="0.25">
      <c r="A33" s="39" t="s">
        <v>30</v>
      </c>
      <c r="B33" s="13" t="s">
        <v>260</v>
      </c>
      <c r="C33" s="13">
        <v>34023</v>
      </c>
      <c r="D33" s="13" t="s">
        <v>252</v>
      </c>
      <c r="E33" s="13">
        <v>17824</v>
      </c>
      <c r="F33" s="13" t="s">
        <v>271</v>
      </c>
      <c r="G33" s="13" t="s">
        <v>126</v>
      </c>
      <c r="H33" s="13" t="s">
        <v>129</v>
      </c>
      <c r="I33" s="4">
        <v>2400</v>
      </c>
      <c r="J33" s="4">
        <v>7001</v>
      </c>
      <c r="K33" s="14" t="s">
        <v>34</v>
      </c>
      <c r="L33" s="15" t="s">
        <v>679</v>
      </c>
      <c r="M33" s="68">
        <v>80</v>
      </c>
      <c r="N33" s="61">
        <v>0</v>
      </c>
      <c r="O33" s="65">
        <f t="shared" si="0"/>
        <v>3.6231884057971016E-2</v>
      </c>
      <c r="P33" s="65">
        <f t="shared" si="1"/>
        <v>0</v>
      </c>
      <c r="Q33" s="15">
        <v>2.9021179770082099</v>
      </c>
      <c r="R33" s="15">
        <v>0</v>
      </c>
      <c r="S33" s="15">
        <f t="shared" si="2"/>
        <v>-2.9021179770082099</v>
      </c>
      <c r="T33" s="15">
        <f t="shared" si="3"/>
        <v>-100</v>
      </c>
      <c r="U33" s="15">
        <v>1.8066942550507066</v>
      </c>
      <c r="V33" s="15">
        <v>0</v>
      </c>
      <c r="W33" s="15">
        <f t="shared" si="4"/>
        <v>-1.8066942550507066</v>
      </c>
      <c r="X33" s="16">
        <f t="shared" si="8"/>
        <v>-100</v>
      </c>
      <c r="Y33" s="13">
        <v>1.45</v>
      </c>
      <c r="Z33" s="13">
        <v>107.06</v>
      </c>
      <c r="AA33" s="13">
        <v>0</v>
      </c>
      <c r="AB33" s="13">
        <v>0</v>
      </c>
      <c r="AC33" s="53">
        <f t="shared" si="5"/>
        <v>5.3530000000000001E-2</v>
      </c>
      <c r="AD33" s="69">
        <f t="shared" si="10"/>
        <v>0</v>
      </c>
      <c r="AE33" s="53">
        <f t="shared" si="6"/>
        <v>-5.3530000000000001E-2</v>
      </c>
      <c r="AF33" s="53">
        <f t="shared" si="7"/>
        <v>-100</v>
      </c>
      <c r="AG33" s="44">
        <v>221112</v>
      </c>
      <c r="AH33" s="15" t="s">
        <v>686</v>
      </c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</row>
    <row r="34" spans="1:46" ht="26.1" customHeight="1" x14ac:dyDescent="0.25">
      <c r="A34" s="39" t="s">
        <v>30</v>
      </c>
      <c r="B34" s="13" t="s">
        <v>260</v>
      </c>
      <c r="C34" s="13">
        <v>34023</v>
      </c>
      <c r="D34" s="13" t="s">
        <v>252</v>
      </c>
      <c r="E34" s="13">
        <v>17824</v>
      </c>
      <c r="F34" s="13" t="s">
        <v>280</v>
      </c>
      <c r="G34" s="13" t="s">
        <v>126</v>
      </c>
      <c r="H34" s="13" t="s">
        <v>128</v>
      </c>
      <c r="I34" s="4">
        <v>2400</v>
      </c>
      <c r="J34" s="4">
        <v>9001</v>
      </c>
      <c r="K34" s="14" t="s">
        <v>34</v>
      </c>
      <c r="L34" s="15" t="s">
        <v>679</v>
      </c>
      <c r="M34" s="68">
        <v>134</v>
      </c>
      <c r="N34" s="61">
        <v>0</v>
      </c>
      <c r="O34" s="65">
        <f t="shared" si="0"/>
        <v>6.0688405797101448E-2</v>
      </c>
      <c r="P34" s="65">
        <f t="shared" si="1"/>
        <v>0</v>
      </c>
      <c r="Q34" s="15">
        <v>5.1517208963862204</v>
      </c>
      <c r="R34" s="15">
        <v>0</v>
      </c>
      <c r="S34" s="15">
        <f t="shared" si="2"/>
        <v>-5.1517208963862204</v>
      </c>
      <c r="T34" s="15">
        <f t="shared" si="3"/>
        <v>-100</v>
      </c>
      <c r="U34" s="15">
        <v>2.6772017740898058</v>
      </c>
      <c r="V34" s="15">
        <v>0</v>
      </c>
      <c r="W34" s="15">
        <f t="shared" si="4"/>
        <v>-2.6772017740898058</v>
      </c>
      <c r="X34" s="16">
        <f t="shared" si="8"/>
        <v>-100</v>
      </c>
      <c r="Y34" s="13">
        <v>2.5500000000000003</v>
      </c>
      <c r="Z34" s="13">
        <v>95.86</v>
      </c>
      <c r="AA34" s="13">
        <v>0</v>
      </c>
      <c r="AB34" s="13">
        <v>0</v>
      </c>
      <c r="AC34" s="53">
        <f t="shared" si="5"/>
        <v>4.793E-2</v>
      </c>
      <c r="AD34" s="69">
        <f t="shared" si="10"/>
        <v>0</v>
      </c>
      <c r="AE34" s="53">
        <f t="shared" si="6"/>
        <v>-4.793E-2</v>
      </c>
      <c r="AF34" s="53">
        <f t="shared" si="7"/>
        <v>-100</v>
      </c>
      <c r="AG34" s="44">
        <v>221112</v>
      </c>
      <c r="AH34" s="15" t="s">
        <v>686</v>
      </c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</row>
    <row r="35" spans="1:46" ht="26.1" customHeight="1" x14ac:dyDescent="0.25">
      <c r="A35" s="39" t="s">
        <v>30</v>
      </c>
      <c r="B35" s="13" t="s">
        <v>260</v>
      </c>
      <c r="C35" s="13">
        <v>34023</v>
      </c>
      <c r="D35" s="13" t="s">
        <v>252</v>
      </c>
      <c r="E35" s="13">
        <v>17824</v>
      </c>
      <c r="F35" s="13" t="s">
        <v>280</v>
      </c>
      <c r="G35" s="13" t="s">
        <v>126</v>
      </c>
      <c r="H35" s="13" t="s">
        <v>128</v>
      </c>
      <c r="I35" s="4">
        <v>2400</v>
      </c>
      <c r="J35" s="4">
        <v>11001</v>
      </c>
      <c r="K35" s="14" t="s">
        <v>34</v>
      </c>
      <c r="L35" s="15" t="s">
        <v>679</v>
      </c>
      <c r="M35" s="68">
        <v>124</v>
      </c>
      <c r="N35" s="61">
        <v>0</v>
      </c>
      <c r="O35" s="65">
        <f t="shared" si="0"/>
        <v>5.6159420289855072E-2</v>
      </c>
      <c r="P35" s="65">
        <f t="shared" si="1"/>
        <v>0</v>
      </c>
      <c r="Q35" s="15">
        <v>4.7737817835780918</v>
      </c>
      <c r="R35" s="15">
        <v>0</v>
      </c>
      <c r="S35" s="15">
        <f t="shared" si="2"/>
        <v>-4.7737817835780918</v>
      </c>
      <c r="T35" s="15">
        <f t="shared" si="3"/>
        <v>-100</v>
      </c>
      <c r="U35" s="15">
        <v>2.545301901544974</v>
      </c>
      <c r="V35" s="15">
        <v>0</v>
      </c>
      <c r="W35" s="15">
        <f t="shared" si="4"/>
        <v>-2.545301901544974</v>
      </c>
      <c r="X35" s="16">
        <f t="shared" si="8"/>
        <v>-100</v>
      </c>
      <c r="Y35" s="13">
        <v>2.3699999999999997</v>
      </c>
      <c r="Z35" s="13">
        <v>104.34</v>
      </c>
      <c r="AA35" s="13">
        <v>0</v>
      </c>
      <c r="AB35" s="13">
        <v>0</v>
      </c>
      <c r="AC35" s="53">
        <f t="shared" si="5"/>
        <v>5.2170000000000001E-2</v>
      </c>
      <c r="AD35" s="69">
        <f t="shared" si="10"/>
        <v>0</v>
      </c>
      <c r="AE35" s="53">
        <f t="shared" si="6"/>
        <v>-5.2170000000000001E-2</v>
      </c>
      <c r="AF35" s="53">
        <f t="shared" si="7"/>
        <v>-100</v>
      </c>
      <c r="AG35" s="44">
        <v>221112</v>
      </c>
      <c r="AH35" s="15" t="s">
        <v>686</v>
      </c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</row>
    <row r="36" spans="1:46" ht="26.1" customHeight="1" x14ac:dyDescent="0.25">
      <c r="A36" s="40" t="s">
        <v>30</v>
      </c>
      <c r="B36" s="13" t="s">
        <v>260</v>
      </c>
      <c r="C36" s="13">
        <v>34023</v>
      </c>
      <c r="D36" s="13" t="s">
        <v>252</v>
      </c>
      <c r="E36" s="13">
        <v>17824</v>
      </c>
      <c r="F36" s="13" t="s">
        <v>280</v>
      </c>
      <c r="G36" s="13" t="s">
        <v>126</v>
      </c>
      <c r="H36" s="13" t="s">
        <v>128</v>
      </c>
      <c r="I36" s="4">
        <v>2400</v>
      </c>
      <c r="J36" s="4">
        <v>15001</v>
      </c>
      <c r="K36" s="13" t="s">
        <v>34</v>
      </c>
      <c r="L36" s="15" t="s">
        <v>679</v>
      </c>
      <c r="M36" s="68">
        <v>105</v>
      </c>
      <c r="N36" s="61">
        <v>0</v>
      </c>
      <c r="O36" s="65">
        <f t="shared" si="0"/>
        <v>4.755434782608696E-2</v>
      </c>
      <c r="P36" s="65">
        <f t="shared" si="1"/>
        <v>0</v>
      </c>
      <c r="Q36" s="15">
        <v>3.5103513707517293</v>
      </c>
      <c r="R36" s="15">
        <v>0</v>
      </c>
      <c r="S36" s="15">
        <f t="shared" si="2"/>
        <v>-3.5103513707517293</v>
      </c>
      <c r="T36" s="15">
        <f t="shared" si="3"/>
        <v>-100</v>
      </c>
      <c r="U36" s="15">
        <v>2.245381985577489</v>
      </c>
      <c r="V36" s="15">
        <v>0</v>
      </c>
      <c r="W36" s="15">
        <f t="shared" si="4"/>
        <v>-2.245381985577489</v>
      </c>
      <c r="X36" s="16">
        <f t="shared" si="8"/>
        <v>-100</v>
      </c>
      <c r="Y36" s="13">
        <v>1.75</v>
      </c>
      <c r="Z36" s="13">
        <v>122.07</v>
      </c>
      <c r="AA36" s="13">
        <v>0</v>
      </c>
      <c r="AB36" s="13">
        <v>0</v>
      </c>
      <c r="AC36" s="53">
        <f t="shared" si="5"/>
        <v>6.1034999999999999E-2</v>
      </c>
      <c r="AD36" s="69">
        <f t="shared" si="10"/>
        <v>0</v>
      </c>
      <c r="AE36" s="53">
        <f t="shared" si="6"/>
        <v>-6.1034999999999999E-2</v>
      </c>
      <c r="AF36" s="53">
        <f t="shared" si="7"/>
        <v>-100</v>
      </c>
      <c r="AG36" s="44">
        <v>221112</v>
      </c>
      <c r="AH36" s="15" t="s">
        <v>686</v>
      </c>
      <c r="AI36" s="59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</row>
    <row r="37" spans="1:46" ht="26.1" customHeight="1" x14ac:dyDescent="0.25">
      <c r="A37" s="40" t="s">
        <v>30</v>
      </c>
      <c r="B37" s="13" t="s">
        <v>260</v>
      </c>
      <c r="C37" s="13">
        <v>34023</v>
      </c>
      <c r="D37" s="13" t="s">
        <v>252</v>
      </c>
      <c r="E37" s="13">
        <v>17824</v>
      </c>
      <c r="F37" s="13" t="s">
        <v>280</v>
      </c>
      <c r="G37" s="13" t="s">
        <v>126</v>
      </c>
      <c r="H37" s="13" t="s">
        <v>128</v>
      </c>
      <c r="I37" s="4">
        <v>2400</v>
      </c>
      <c r="J37" s="4">
        <v>13001</v>
      </c>
      <c r="K37" s="13" t="s">
        <v>34</v>
      </c>
      <c r="L37" s="15" t="s">
        <v>679</v>
      </c>
      <c r="M37" s="68">
        <v>109</v>
      </c>
      <c r="N37" s="61">
        <v>0</v>
      </c>
      <c r="O37" s="65">
        <f t="shared" si="0"/>
        <v>4.9365942028985504E-2</v>
      </c>
      <c r="P37" s="65">
        <f t="shared" si="1"/>
        <v>0</v>
      </c>
      <c r="Q37" s="15">
        <v>3.6175041684063713</v>
      </c>
      <c r="R37" s="15">
        <v>0</v>
      </c>
      <c r="S37" s="15">
        <f t="shared" si="2"/>
        <v>-3.6175041684063713</v>
      </c>
      <c r="T37" s="15">
        <f t="shared" si="3"/>
        <v>-100</v>
      </c>
      <c r="U37" s="15">
        <v>2.445498293031465</v>
      </c>
      <c r="V37" s="15">
        <v>0</v>
      </c>
      <c r="W37" s="15">
        <f t="shared" si="4"/>
        <v>-2.445498293031465</v>
      </c>
      <c r="X37" s="16">
        <f t="shared" si="8"/>
        <v>-100</v>
      </c>
      <c r="Y37" s="13">
        <v>1.81</v>
      </c>
      <c r="Z37" s="13">
        <v>148.37</v>
      </c>
      <c r="AA37" s="13">
        <v>0</v>
      </c>
      <c r="AB37" s="13">
        <v>0</v>
      </c>
      <c r="AC37" s="53">
        <f t="shared" si="5"/>
        <v>7.4185000000000001E-2</v>
      </c>
      <c r="AD37" s="69">
        <f t="shared" si="10"/>
        <v>0</v>
      </c>
      <c r="AE37" s="53">
        <f t="shared" si="6"/>
        <v>-7.4185000000000001E-2</v>
      </c>
      <c r="AF37" s="53">
        <f t="shared" si="7"/>
        <v>-100</v>
      </c>
      <c r="AG37" s="44">
        <v>221112</v>
      </c>
      <c r="AH37" s="15" t="s">
        <v>686</v>
      </c>
      <c r="AI37" s="59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</row>
    <row r="38" spans="1:46" ht="26.1" customHeight="1" x14ac:dyDescent="0.25">
      <c r="A38" s="39" t="s">
        <v>30</v>
      </c>
      <c r="B38" s="13" t="s">
        <v>260</v>
      </c>
      <c r="C38" s="13">
        <v>34023</v>
      </c>
      <c r="D38" s="13" t="s">
        <v>252</v>
      </c>
      <c r="E38" s="13">
        <v>17824</v>
      </c>
      <c r="F38" s="13" t="s">
        <v>278</v>
      </c>
      <c r="G38" s="13" t="s">
        <v>126</v>
      </c>
      <c r="H38" s="13" t="s">
        <v>127</v>
      </c>
      <c r="I38" s="4">
        <v>2400</v>
      </c>
      <c r="J38" s="4">
        <v>23001</v>
      </c>
      <c r="K38" s="14" t="s">
        <v>34</v>
      </c>
      <c r="L38" s="15" t="s">
        <v>679</v>
      </c>
      <c r="M38" s="68">
        <v>78</v>
      </c>
      <c r="N38" s="61">
        <v>0</v>
      </c>
      <c r="O38" s="65">
        <f t="shared" si="0"/>
        <v>3.5326086956521736E-2</v>
      </c>
      <c r="P38" s="65">
        <f t="shared" si="1"/>
        <v>0</v>
      </c>
      <c r="Q38" s="15">
        <v>3.155371612290053</v>
      </c>
      <c r="R38" s="15">
        <v>0</v>
      </c>
      <c r="S38" s="15">
        <f t="shared" si="2"/>
        <v>-3.155371612290053</v>
      </c>
      <c r="T38" s="15">
        <f t="shared" si="3"/>
        <v>-100</v>
      </c>
      <c r="U38" s="15">
        <v>1.6300571192116968</v>
      </c>
      <c r="V38" s="15">
        <v>0</v>
      </c>
      <c r="W38" s="15">
        <f t="shared" si="4"/>
        <v>-1.6300571192116968</v>
      </c>
      <c r="X38" s="16">
        <f t="shared" si="8"/>
        <v>-100</v>
      </c>
      <c r="Y38" s="13">
        <v>1.58</v>
      </c>
      <c r="Z38" s="13">
        <v>280.83999999999997</v>
      </c>
      <c r="AA38" s="13">
        <v>0</v>
      </c>
      <c r="AB38" s="13">
        <v>0</v>
      </c>
      <c r="AC38" s="53">
        <f t="shared" si="5"/>
        <v>0.14041999999999999</v>
      </c>
      <c r="AD38" s="69">
        <f t="shared" si="10"/>
        <v>0</v>
      </c>
      <c r="AE38" s="53">
        <f t="shared" si="6"/>
        <v>-0.14041999999999999</v>
      </c>
      <c r="AF38" s="53">
        <f t="shared" si="7"/>
        <v>-100</v>
      </c>
      <c r="AG38" s="44">
        <v>221112</v>
      </c>
      <c r="AH38" s="15" t="s">
        <v>686</v>
      </c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</row>
    <row r="39" spans="1:46" ht="26.1" customHeight="1" x14ac:dyDescent="0.25">
      <c r="A39" s="40" t="s">
        <v>30</v>
      </c>
      <c r="B39" s="13" t="s">
        <v>260</v>
      </c>
      <c r="C39" s="13">
        <v>34023</v>
      </c>
      <c r="D39" s="13" t="s">
        <v>252</v>
      </c>
      <c r="E39" s="13">
        <v>17824</v>
      </c>
      <c r="F39" s="13" t="s">
        <v>278</v>
      </c>
      <c r="G39" s="13" t="s">
        <v>126</v>
      </c>
      <c r="H39" s="13" t="s">
        <v>127</v>
      </c>
      <c r="I39" s="4">
        <v>2400</v>
      </c>
      <c r="J39" s="4">
        <v>17001</v>
      </c>
      <c r="K39" s="13" t="s">
        <v>34</v>
      </c>
      <c r="L39" s="15" t="s">
        <v>679</v>
      </c>
      <c r="M39" s="68">
        <v>117</v>
      </c>
      <c r="N39" s="61">
        <v>0</v>
      </c>
      <c r="O39" s="65">
        <f t="shared" si="0"/>
        <v>5.2989130434782608E-2</v>
      </c>
      <c r="P39" s="65">
        <f t="shared" si="1"/>
        <v>0</v>
      </c>
      <c r="Q39" s="15">
        <v>4.6024217732797155</v>
      </c>
      <c r="R39" s="15">
        <v>0</v>
      </c>
      <c r="S39" s="15">
        <f t="shared" si="2"/>
        <v>-4.6024217732797155</v>
      </c>
      <c r="T39" s="15">
        <f t="shared" si="3"/>
        <v>-100</v>
      </c>
      <c r="U39" s="15">
        <v>2.4659057939293869</v>
      </c>
      <c r="V39" s="15">
        <v>0</v>
      </c>
      <c r="W39" s="15">
        <f t="shared" si="4"/>
        <v>-2.4659057939293869</v>
      </c>
      <c r="X39" s="16">
        <f t="shared" si="8"/>
        <v>-100</v>
      </c>
      <c r="Y39" s="13">
        <v>2.31</v>
      </c>
      <c r="Z39" s="13">
        <v>507.86</v>
      </c>
      <c r="AA39" s="13">
        <v>0</v>
      </c>
      <c r="AB39" s="13">
        <v>0</v>
      </c>
      <c r="AC39" s="53">
        <f t="shared" si="5"/>
        <v>0.25392999999999999</v>
      </c>
      <c r="AD39" s="69">
        <f t="shared" si="10"/>
        <v>0</v>
      </c>
      <c r="AE39" s="53">
        <f t="shared" si="6"/>
        <v>-0.25392999999999999</v>
      </c>
      <c r="AF39" s="53">
        <f t="shared" si="7"/>
        <v>-100</v>
      </c>
      <c r="AG39" s="44">
        <v>221112</v>
      </c>
      <c r="AH39" s="15" t="s">
        <v>686</v>
      </c>
      <c r="AI39" s="59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</row>
    <row r="40" spans="1:46" ht="26.1" customHeight="1" x14ac:dyDescent="0.25">
      <c r="A40" s="39" t="s">
        <v>30</v>
      </c>
      <c r="B40" s="13" t="s">
        <v>260</v>
      </c>
      <c r="C40" s="13">
        <v>34023</v>
      </c>
      <c r="D40" s="13" t="s">
        <v>252</v>
      </c>
      <c r="E40" s="13">
        <v>17824</v>
      </c>
      <c r="F40" s="13" t="s">
        <v>278</v>
      </c>
      <c r="G40" s="13" t="s">
        <v>126</v>
      </c>
      <c r="H40" s="13" t="s">
        <v>127</v>
      </c>
      <c r="I40" s="4">
        <v>2400</v>
      </c>
      <c r="J40" s="4">
        <v>21001</v>
      </c>
      <c r="K40" s="14" t="s">
        <v>34</v>
      </c>
      <c r="L40" s="15" t="s">
        <v>679</v>
      </c>
      <c r="M40" s="68">
        <v>116</v>
      </c>
      <c r="N40" s="61">
        <v>0</v>
      </c>
      <c r="O40" s="65">
        <f t="shared" ref="O40:O71" si="11">M40/2208</f>
        <v>5.2536231884057968E-2</v>
      </c>
      <c r="P40" s="65">
        <f t="shared" ref="P40:P71" si="12">N40/2208</f>
        <v>0</v>
      </c>
      <c r="Q40" s="15">
        <v>4.2358127418516025</v>
      </c>
      <c r="R40" s="15">
        <v>0</v>
      </c>
      <c r="S40" s="15">
        <f t="shared" ref="S40:S71" si="13">R40-Q40</f>
        <v>-4.2358127418516025</v>
      </c>
      <c r="T40" s="15">
        <f t="shared" ref="T40:T71" si="14">IFERROR(((R40-Q40)/Q40)*100,"0.00")</f>
        <v>-100</v>
      </c>
      <c r="U40" s="15">
        <v>2.4776123385212103</v>
      </c>
      <c r="V40" s="15">
        <v>0</v>
      </c>
      <c r="W40" s="15">
        <f t="shared" ref="W40:W71" si="15">V40-U40</f>
        <v>-2.4776123385212103</v>
      </c>
      <c r="X40" s="16">
        <f t="shared" si="8"/>
        <v>-100</v>
      </c>
      <c r="Y40" s="13">
        <v>2.1199999999999997</v>
      </c>
      <c r="Z40" s="13">
        <v>642.02</v>
      </c>
      <c r="AA40" s="13">
        <v>0</v>
      </c>
      <c r="AB40" s="13">
        <v>0</v>
      </c>
      <c r="AC40" s="53">
        <f t="shared" ref="AC40:AC71" si="16">Z40/2000</f>
        <v>0.32101000000000002</v>
      </c>
      <c r="AD40" s="69">
        <f t="shared" si="10"/>
        <v>0</v>
      </c>
      <c r="AE40" s="53">
        <f t="shared" ref="AE40:AE71" si="17">AD40-AC40</f>
        <v>-0.32101000000000002</v>
      </c>
      <c r="AF40" s="53">
        <f t="shared" ref="AF40:AF71" si="18">IFERROR(((AD40-AC40)/AC40)*100,"0.00")</f>
        <v>-100</v>
      </c>
      <c r="AG40" s="44">
        <v>221112</v>
      </c>
      <c r="AH40" s="15" t="s">
        <v>686</v>
      </c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</row>
    <row r="41" spans="1:46" ht="26.1" customHeight="1" x14ac:dyDescent="0.25">
      <c r="A41" s="39" t="s">
        <v>30</v>
      </c>
      <c r="B41" s="13" t="s">
        <v>260</v>
      </c>
      <c r="C41" s="13">
        <v>34023</v>
      </c>
      <c r="D41" s="13" t="s">
        <v>252</v>
      </c>
      <c r="E41" s="13">
        <v>17824</v>
      </c>
      <c r="F41" s="13" t="s">
        <v>278</v>
      </c>
      <c r="G41" s="13" t="s">
        <v>126</v>
      </c>
      <c r="H41" s="13" t="s">
        <v>127</v>
      </c>
      <c r="I41" s="4">
        <v>2400</v>
      </c>
      <c r="J41" s="4">
        <v>19001</v>
      </c>
      <c r="K41" s="14" t="s">
        <v>34</v>
      </c>
      <c r="L41" s="15" t="s">
        <v>679</v>
      </c>
      <c r="M41" s="68">
        <v>125</v>
      </c>
      <c r="N41" s="61">
        <v>0</v>
      </c>
      <c r="O41" s="65">
        <f t="shared" si="11"/>
        <v>5.6612318840579712E-2</v>
      </c>
      <c r="P41" s="65">
        <f t="shared" si="12"/>
        <v>0</v>
      </c>
      <c r="Q41" s="15">
        <v>4.9080208888391397</v>
      </c>
      <c r="R41" s="15">
        <v>0</v>
      </c>
      <c r="S41" s="15">
        <f t="shared" si="13"/>
        <v>-4.9080208888391397</v>
      </c>
      <c r="T41" s="15">
        <f t="shared" si="14"/>
        <v>-100</v>
      </c>
      <c r="U41" s="15">
        <v>2.657963055081638</v>
      </c>
      <c r="V41" s="15">
        <v>0</v>
      </c>
      <c r="W41" s="15">
        <f t="shared" si="15"/>
        <v>-2.657963055081638</v>
      </c>
      <c r="X41" s="16">
        <f t="shared" si="8"/>
        <v>-100</v>
      </c>
      <c r="Y41" s="13">
        <v>2.46</v>
      </c>
      <c r="Z41" s="13">
        <v>683.38</v>
      </c>
      <c r="AA41" s="13">
        <v>0</v>
      </c>
      <c r="AB41" s="13">
        <v>0</v>
      </c>
      <c r="AC41" s="53">
        <f t="shared" si="16"/>
        <v>0.34168999999999999</v>
      </c>
      <c r="AD41" s="69">
        <f t="shared" si="10"/>
        <v>0</v>
      </c>
      <c r="AE41" s="53">
        <f t="shared" si="17"/>
        <v>-0.34168999999999999</v>
      </c>
      <c r="AF41" s="53">
        <f t="shared" si="18"/>
        <v>-100</v>
      </c>
      <c r="AG41" s="44">
        <v>221112</v>
      </c>
      <c r="AH41" s="15" t="s">
        <v>686</v>
      </c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</row>
    <row r="42" spans="1:46" ht="26.1" customHeight="1" x14ac:dyDescent="0.25">
      <c r="A42" s="39" t="s">
        <v>44</v>
      </c>
      <c r="B42" s="13" t="s">
        <v>260</v>
      </c>
      <c r="C42" s="13">
        <v>34023</v>
      </c>
      <c r="D42" s="13" t="s">
        <v>252</v>
      </c>
      <c r="E42" s="13">
        <v>18061</v>
      </c>
      <c r="F42" s="13" t="s">
        <v>271</v>
      </c>
      <c r="G42" s="13" t="s">
        <v>130</v>
      </c>
      <c r="H42" s="13" t="s">
        <v>131</v>
      </c>
      <c r="I42" s="4">
        <v>50799</v>
      </c>
      <c r="J42" s="4">
        <v>1001</v>
      </c>
      <c r="K42" s="14" t="s">
        <v>34</v>
      </c>
      <c r="L42" s="15" t="s">
        <v>679</v>
      </c>
      <c r="M42" s="68">
        <v>669.05</v>
      </c>
      <c r="N42" s="61">
        <v>326.82</v>
      </c>
      <c r="O42" s="65">
        <f t="shared" si="11"/>
        <v>0.30301177536231882</v>
      </c>
      <c r="P42" s="65">
        <f t="shared" si="12"/>
        <v>0.14801630434782609</v>
      </c>
      <c r="Q42" s="15">
        <v>0</v>
      </c>
      <c r="R42" s="15">
        <v>0</v>
      </c>
      <c r="S42" s="15">
        <f t="shared" si="13"/>
        <v>0</v>
      </c>
      <c r="T42" s="15" t="str">
        <f t="shared" si="14"/>
        <v>0.00</v>
      </c>
      <c r="U42" s="15">
        <v>0</v>
      </c>
      <c r="V42" s="15">
        <v>0</v>
      </c>
      <c r="W42" s="15">
        <f t="shared" si="15"/>
        <v>0</v>
      </c>
      <c r="X42" s="16" t="str">
        <f t="shared" si="8"/>
        <v>0</v>
      </c>
      <c r="Y42" s="13">
        <v>0</v>
      </c>
      <c r="Z42" s="13">
        <v>0</v>
      </c>
      <c r="AA42" s="13">
        <v>0</v>
      </c>
      <c r="AB42" s="13">
        <v>0</v>
      </c>
      <c r="AC42" s="53">
        <f t="shared" si="16"/>
        <v>0</v>
      </c>
      <c r="AD42" s="53">
        <f>IFERROR((((V42)/N42)*24),"0.00")</f>
        <v>0</v>
      </c>
      <c r="AE42" s="53">
        <f t="shared" si="17"/>
        <v>0</v>
      </c>
      <c r="AF42" s="53" t="str">
        <f t="shared" si="18"/>
        <v>0.00</v>
      </c>
      <c r="AG42" s="44">
        <v>221112</v>
      </c>
      <c r="AH42" s="15" t="s">
        <v>683</v>
      </c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</row>
    <row r="43" spans="1:46" ht="26.1" customHeight="1" x14ac:dyDescent="0.25">
      <c r="A43" s="39" t="s">
        <v>44</v>
      </c>
      <c r="B43" s="13" t="s">
        <v>260</v>
      </c>
      <c r="C43" s="13">
        <v>34023</v>
      </c>
      <c r="D43" s="13" t="s">
        <v>252</v>
      </c>
      <c r="E43" s="13">
        <v>18061</v>
      </c>
      <c r="F43" s="13" t="s">
        <v>271</v>
      </c>
      <c r="G43" s="13" t="s">
        <v>130</v>
      </c>
      <c r="H43" s="13" t="s">
        <v>131</v>
      </c>
      <c r="I43" s="4">
        <v>50799</v>
      </c>
      <c r="J43" s="4">
        <v>3001</v>
      </c>
      <c r="K43" s="14" t="s">
        <v>34</v>
      </c>
      <c r="L43" s="15" t="s">
        <v>679</v>
      </c>
      <c r="M43" s="68">
        <v>636.86</v>
      </c>
      <c r="N43" s="61">
        <v>303.63</v>
      </c>
      <c r="O43" s="65">
        <f t="shared" si="11"/>
        <v>0.28843297101449278</v>
      </c>
      <c r="P43" s="65">
        <f t="shared" si="12"/>
        <v>0.13751358695652174</v>
      </c>
      <c r="Q43" s="15">
        <v>0</v>
      </c>
      <c r="R43" s="15">
        <v>0</v>
      </c>
      <c r="S43" s="15">
        <f t="shared" si="13"/>
        <v>0</v>
      </c>
      <c r="T43" s="15" t="str">
        <f t="shared" si="14"/>
        <v>0.00</v>
      </c>
      <c r="U43" s="15">
        <v>0</v>
      </c>
      <c r="V43" s="15">
        <v>0</v>
      </c>
      <c r="W43" s="15">
        <f t="shared" si="15"/>
        <v>0</v>
      </c>
      <c r="X43" s="16" t="str">
        <f t="shared" si="8"/>
        <v>0</v>
      </c>
      <c r="Y43" s="13">
        <v>0</v>
      </c>
      <c r="Z43" s="13">
        <v>0</v>
      </c>
      <c r="AA43" s="13">
        <v>0</v>
      </c>
      <c r="AB43" s="13">
        <v>0</v>
      </c>
      <c r="AC43" s="53">
        <f t="shared" si="16"/>
        <v>0</v>
      </c>
      <c r="AD43" s="53">
        <f>IFERROR((((V43)/N43)*24),"0.00")</f>
        <v>0</v>
      </c>
      <c r="AE43" s="53">
        <f t="shared" si="17"/>
        <v>0</v>
      </c>
      <c r="AF43" s="53" t="str">
        <f t="shared" si="18"/>
        <v>0.00</v>
      </c>
      <c r="AG43" s="44">
        <v>221112</v>
      </c>
      <c r="AH43" s="15" t="s">
        <v>683</v>
      </c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</row>
    <row r="44" spans="1:46" ht="26.1" customHeight="1" x14ac:dyDescent="0.25">
      <c r="A44" s="39" t="s">
        <v>31</v>
      </c>
      <c r="B44" s="13" t="s">
        <v>31</v>
      </c>
      <c r="C44" s="13">
        <v>34013</v>
      </c>
      <c r="D44" s="13" t="s">
        <v>252</v>
      </c>
      <c r="E44" s="13">
        <v>7627</v>
      </c>
      <c r="F44" s="13" t="s">
        <v>271</v>
      </c>
      <c r="G44" s="13" t="s">
        <v>132</v>
      </c>
      <c r="H44" s="13" t="s">
        <v>133</v>
      </c>
      <c r="I44" s="4">
        <v>2401</v>
      </c>
      <c r="J44" s="4">
        <v>35001</v>
      </c>
      <c r="K44" s="14" t="s">
        <v>34</v>
      </c>
      <c r="L44" s="15" t="s">
        <v>679</v>
      </c>
      <c r="M44" s="68">
        <v>156.80000000000001</v>
      </c>
      <c r="N44" s="61">
        <v>218.06</v>
      </c>
      <c r="O44" s="65">
        <f t="shared" si="11"/>
        <v>7.101449275362319E-2</v>
      </c>
      <c r="P44" s="65">
        <f t="shared" si="12"/>
        <v>9.8759057971014488E-2</v>
      </c>
      <c r="Q44" s="15">
        <v>1.034506953958235</v>
      </c>
      <c r="R44" s="15">
        <v>0</v>
      </c>
      <c r="S44" s="15">
        <f t="shared" si="13"/>
        <v>-1.034506953958235</v>
      </c>
      <c r="T44" s="15">
        <f t="shared" si="14"/>
        <v>-100</v>
      </c>
      <c r="U44" s="15">
        <v>0.5263631999709284</v>
      </c>
      <c r="V44" s="15">
        <v>0</v>
      </c>
      <c r="W44" s="15">
        <f t="shared" si="15"/>
        <v>-0.5263631999709284</v>
      </c>
      <c r="X44" s="16">
        <f t="shared" si="8"/>
        <v>-100</v>
      </c>
      <c r="Y44" s="13">
        <v>1.03</v>
      </c>
      <c r="Z44" s="13">
        <v>43.69</v>
      </c>
      <c r="AA44" s="13">
        <v>0</v>
      </c>
      <c r="AB44" s="13">
        <v>0</v>
      </c>
      <c r="AC44" s="53">
        <f t="shared" si="16"/>
        <v>2.1845E-2</v>
      </c>
      <c r="AD44" s="69">
        <f t="shared" ref="AD44:AD56" si="19">AC44+(AC44*(X44/100))</f>
        <v>0</v>
      </c>
      <c r="AE44" s="53">
        <f t="shared" si="17"/>
        <v>-2.1845E-2</v>
      </c>
      <c r="AF44" s="53">
        <f t="shared" si="18"/>
        <v>-100</v>
      </c>
      <c r="AG44" s="44">
        <v>221112</v>
      </c>
      <c r="AH44" s="15" t="s">
        <v>686</v>
      </c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</row>
    <row r="45" spans="1:46" ht="26.1" customHeight="1" x14ac:dyDescent="0.25">
      <c r="A45" s="39" t="s">
        <v>31</v>
      </c>
      <c r="B45" s="13" t="s">
        <v>31</v>
      </c>
      <c r="C45" s="13">
        <v>34013</v>
      </c>
      <c r="D45" s="13" t="s">
        <v>252</v>
      </c>
      <c r="E45" s="13">
        <v>7627</v>
      </c>
      <c r="F45" s="13" t="s">
        <v>280</v>
      </c>
      <c r="G45" s="13" t="s">
        <v>132</v>
      </c>
      <c r="H45" s="13" t="s">
        <v>134</v>
      </c>
      <c r="I45" s="4">
        <v>2401</v>
      </c>
      <c r="J45" s="4">
        <v>10001</v>
      </c>
      <c r="K45" s="14" t="s">
        <v>34</v>
      </c>
      <c r="L45" s="15" t="s">
        <v>679</v>
      </c>
      <c r="M45" s="68">
        <v>148</v>
      </c>
      <c r="N45" s="61">
        <v>0</v>
      </c>
      <c r="O45" s="65">
        <f t="shared" si="11"/>
        <v>6.7028985507246383E-2</v>
      </c>
      <c r="P45" s="65">
        <f t="shared" si="12"/>
        <v>0</v>
      </c>
      <c r="Q45" s="15">
        <v>3.8114923846468183</v>
      </c>
      <c r="R45" s="15">
        <v>0</v>
      </c>
      <c r="S45" s="15">
        <f t="shared" si="13"/>
        <v>-3.8114923846468183</v>
      </c>
      <c r="T45" s="15">
        <f t="shared" si="14"/>
        <v>-100</v>
      </c>
      <c r="U45" s="15">
        <v>1.5878911629090424</v>
      </c>
      <c r="V45" s="15">
        <v>0</v>
      </c>
      <c r="W45" s="15">
        <f t="shared" si="15"/>
        <v>-1.5878911629090424</v>
      </c>
      <c r="X45" s="16">
        <f t="shared" si="8"/>
        <v>-100</v>
      </c>
      <c r="Y45" s="13">
        <v>3.8099999999999996</v>
      </c>
      <c r="Z45" s="13">
        <v>227.07999999999998</v>
      </c>
      <c r="AA45" s="13">
        <v>0</v>
      </c>
      <c r="AB45" s="13">
        <v>0</v>
      </c>
      <c r="AC45" s="53">
        <f t="shared" si="16"/>
        <v>0.11353999999999999</v>
      </c>
      <c r="AD45" s="69">
        <f t="shared" si="19"/>
        <v>0</v>
      </c>
      <c r="AE45" s="53">
        <f t="shared" si="17"/>
        <v>-0.11353999999999999</v>
      </c>
      <c r="AF45" s="53">
        <f t="shared" si="18"/>
        <v>-100</v>
      </c>
      <c r="AG45" s="44">
        <v>221112</v>
      </c>
      <c r="AH45" s="15" t="s">
        <v>686</v>
      </c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</row>
    <row r="46" spans="1:46" ht="26.1" customHeight="1" x14ac:dyDescent="0.25">
      <c r="A46" s="39" t="s">
        <v>31</v>
      </c>
      <c r="B46" s="13" t="s">
        <v>31</v>
      </c>
      <c r="C46" s="13">
        <v>34013</v>
      </c>
      <c r="D46" s="13" t="s">
        <v>252</v>
      </c>
      <c r="E46" s="13">
        <v>7627</v>
      </c>
      <c r="F46" s="13" t="s">
        <v>280</v>
      </c>
      <c r="G46" s="13" t="s">
        <v>132</v>
      </c>
      <c r="H46" s="13" t="s">
        <v>134</v>
      </c>
      <c r="I46" s="4">
        <v>2401</v>
      </c>
      <c r="J46" s="4">
        <v>4001</v>
      </c>
      <c r="K46" s="14" t="s">
        <v>34</v>
      </c>
      <c r="L46" s="15" t="s">
        <v>679</v>
      </c>
      <c r="M46" s="68">
        <v>159</v>
      </c>
      <c r="N46" s="61">
        <v>0</v>
      </c>
      <c r="O46" s="65">
        <f t="shared" si="11"/>
        <v>7.2010869565217392E-2</v>
      </c>
      <c r="P46" s="65">
        <f t="shared" si="12"/>
        <v>0</v>
      </c>
      <c r="Q46" s="15">
        <v>3.8125891429442431</v>
      </c>
      <c r="R46" s="15">
        <v>0</v>
      </c>
      <c r="S46" s="15">
        <f t="shared" si="13"/>
        <v>-3.8125891429442431</v>
      </c>
      <c r="T46" s="15">
        <f t="shared" si="14"/>
        <v>-100</v>
      </c>
      <c r="U46" s="15">
        <v>1.6908125434956647</v>
      </c>
      <c r="V46" s="15">
        <v>0</v>
      </c>
      <c r="W46" s="15">
        <f t="shared" si="15"/>
        <v>-1.6908125434956647</v>
      </c>
      <c r="X46" s="16">
        <f t="shared" si="8"/>
        <v>-100</v>
      </c>
      <c r="Y46" s="13">
        <v>3.8200000000000003</v>
      </c>
      <c r="Z46" s="13">
        <v>238.82</v>
      </c>
      <c r="AA46" s="13">
        <v>0</v>
      </c>
      <c r="AB46" s="13">
        <v>0</v>
      </c>
      <c r="AC46" s="53">
        <f t="shared" si="16"/>
        <v>0.11941</v>
      </c>
      <c r="AD46" s="69">
        <f t="shared" si="19"/>
        <v>0</v>
      </c>
      <c r="AE46" s="53">
        <f t="shared" si="17"/>
        <v>-0.11941</v>
      </c>
      <c r="AF46" s="53">
        <f t="shared" si="18"/>
        <v>-100</v>
      </c>
      <c r="AG46" s="44">
        <v>221112</v>
      </c>
      <c r="AH46" s="15" t="s">
        <v>686</v>
      </c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</row>
    <row r="47" spans="1:46" ht="26.1" customHeight="1" x14ac:dyDescent="0.25">
      <c r="A47" s="39" t="s">
        <v>31</v>
      </c>
      <c r="B47" s="13" t="s">
        <v>31</v>
      </c>
      <c r="C47" s="13">
        <v>34013</v>
      </c>
      <c r="D47" s="13" t="s">
        <v>252</v>
      </c>
      <c r="E47" s="13">
        <v>7627</v>
      </c>
      <c r="F47" s="13" t="s">
        <v>280</v>
      </c>
      <c r="G47" s="13" t="s">
        <v>132</v>
      </c>
      <c r="H47" s="13" t="s">
        <v>134</v>
      </c>
      <c r="I47" s="4">
        <v>2401</v>
      </c>
      <c r="J47" s="4">
        <v>12001</v>
      </c>
      <c r="K47" s="14" t="s">
        <v>34</v>
      </c>
      <c r="L47" s="15" t="s">
        <v>679</v>
      </c>
      <c r="M47" s="68">
        <v>153</v>
      </c>
      <c r="N47" s="61">
        <v>0</v>
      </c>
      <c r="O47" s="65">
        <f t="shared" si="11"/>
        <v>6.9293478260869568E-2</v>
      </c>
      <c r="P47" s="65">
        <f t="shared" si="12"/>
        <v>0</v>
      </c>
      <c r="Q47" s="15">
        <v>4.1128961042335037</v>
      </c>
      <c r="R47" s="15">
        <v>0</v>
      </c>
      <c r="S47" s="15">
        <f t="shared" si="13"/>
        <v>-4.1128961042335037</v>
      </c>
      <c r="T47" s="15">
        <f t="shared" si="14"/>
        <v>-100</v>
      </c>
      <c r="U47" s="15">
        <v>1.6736220300566622</v>
      </c>
      <c r="V47" s="15">
        <v>0</v>
      </c>
      <c r="W47" s="15">
        <f t="shared" si="15"/>
        <v>-1.6736220300566622</v>
      </c>
      <c r="X47" s="16">
        <f t="shared" si="8"/>
        <v>-100</v>
      </c>
      <c r="Y47" s="13">
        <v>4.1199999999999992</v>
      </c>
      <c r="Z47" s="13">
        <v>239.31</v>
      </c>
      <c r="AA47" s="13">
        <v>0</v>
      </c>
      <c r="AB47" s="13">
        <v>0</v>
      </c>
      <c r="AC47" s="53">
        <f t="shared" si="16"/>
        <v>0.119655</v>
      </c>
      <c r="AD47" s="69">
        <f t="shared" si="19"/>
        <v>0</v>
      </c>
      <c r="AE47" s="53">
        <f t="shared" si="17"/>
        <v>-0.119655</v>
      </c>
      <c r="AF47" s="53">
        <f t="shared" si="18"/>
        <v>-100</v>
      </c>
      <c r="AG47" s="44">
        <v>221112</v>
      </c>
      <c r="AH47" s="15" t="s">
        <v>686</v>
      </c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</row>
    <row r="48" spans="1:46" ht="26.1" customHeight="1" x14ac:dyDescent="0.25">
      <c r="A48" s="39" t="s">
        <v>31</v>
      </c>
      <c r="B48" s="13" t="s">
        <v>31</v>
      </c>
      <c r="C48" s="13">
        <v>34013</v>
      </c>
      <c r="D48" s="13" t="s">
        <v>252</v>
      </c>
      <c r="E48" s="13">
        <v>7627</v>
      </c>
      <c r="F48" s="13" t="s">
        <v>280</v>
      </c>
      <c r="G48" s="13" t="s">
        <v>132</v>
      </c>
      <c r="H48" s="13" t="s">
        <v>134</v>
      </c>
      <c r="I48" s="4">
        <v>2401</v>
      </c>
      <c r="J48" s="4">
        <v>2001</v>
      </c>
      <c r="K48" s="14" t="s">
        <v>34</v>
      </c>
      <c r="L48" s="15" t="s">
        <v>679</v>
      </c>
      <c r="M48" s="68">
        <v>156</v>
      </c>
      <c r="N48" s="61">
        <v>0</v>
      </c>
      <c r="O48" s="65">
        <f t="shared" si="11"/>
        <v>7.0652173913043473E-2</v>
      </c>
      <c r="P48" s="65">
        <f t="shared" si="12"/>
        <v>0</v>
      </c>
      <c r="Q48" s="15">
        <v>4.546024344097118</v>
      </c>
      <c r="R48" s="15">
        <v>0</v>
      </c>
      <c r="S48" s="15">
        <f t="shared" si="13"/>
        <v>-4.546024344097118</v>
      </c>
      <c r="T48" s="15">
        <f t="shared" si="14"/>
        <v>-100</v>
      </c>
      <c r="U48" s="15">
        <v>1.8359213158930368</v>
      </c>
      <c r="V48" s="15">
        <v>0</v>
      </c>
      <c r="W48" s="15">
        <f t="shared" si="15"/>
        <v>-1.8359213158930368</v>
      </c>
      <c r="X48" s="16">
        <f t="shared" si="8"/>
        <v>-100</v>
      </c>
      <c r="Y48" s="13">
        <v>4.5600000000000005</v>
      </c>
      <c r="Z48" s="13">
        <v>265.55</v>
      </c>
      <c r="AA48" s="13">
        <v>0</v>
      </c>
      <c r="AB48" s="13">
        <v>0</v>
      </c>
      <c r="AC48" s="53">
        <f t="shared" si="16"/>
        <v>0.132775</v>
      </c>
      <c r="AD48" s="69">
        <f t="shared" si="19"/>
        <v>0</v>
      </c>
      <c r="AE48" s="53">
        <f t="shared" si="17"/>
        <v>-0.132775</v>
      </c>
      <c r="AF48" s="53">
        <f t="shared" si="18"/>
        <v>-100</v>
      </c>
      <c r="AG48" s="44">
        <v>221112</v>
      </c>
      <c r="AH48" s="15" t="s">
        <v>686</v>
      </c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</row>
    <row r="49" spans="1:46" ht="26.1" customHeight="1" x14ac:dyDescent="0.25">
      <c r="A49" s="39" t="s">
        <v>31</v>
      </c>
      <c r="B49" s="13" t="s">
        <v>31</v>
      </c>
      <c r="C49" s="13">
        <v>34013</v>
      </c>
      <c r="D49" s="13" t="s">
        <v>252</v>
      </c>
      <c r="E49" s="13">
        <v>7627</v>
      </c>
      <c r="F49" s="13" t="s">
        <v>278</v>
      </c>
      <c r="G49" s="13" t="s">
        <v>132</v>
      </c>
      <c r="H49" s="13" t="s">
        <v>136</v>
      </c>
      <c r="I49" s="4">
        <v>2401</v>
      </c>
      <c r="J49" s="4">
        <v>20001</v>
      </c>
      <c r="K49" s="14" t="s">
        <v>34</v>
      </c>
      <c r="L49" s="15" t="s">
        <v>679</v>
      </c>
      <c r="M49" s="68">
        <v>130</v>
      </c>
      <c r="N49" s="61">
        <v>0</v>
      </c>
      <c r="O49" s="65">
        <f t="shared" si="11"/>
        <v>5.8876811594202896E-2</v>
      </c>
      <c r="P49" s="65">
        <f t="shared" si="12"/>
        <v>0</v>
      </c>
      <c r="Q49" s="15">
        <v>2.0417283466466873</v>
      </c>
      <c r="R49" s="15">
        <v>0</v>
      </c>
      <c r="S49" s="15">
        <f t="shared" si="13"/>
        <v>-2.0417283466466873</v>
      </c>
      <c r="T49" s="15">
        <f t="shared" si="14"/>
        <v>-100</v>
      </c>
      <c r="U49" s="15">
        <v>0.96757566222330793</v>
      </c>
      <c r="V49" s="15">
        <v>0</v>
      </c>
      <c r="W49" s="15">
        <f t="shared" si="15"/>
        <v>-0.96757566222330793</v>
      </c>
      <c r="X49" s="16">
        <f t="shared" si="8"/>
        <v>-100</v>
      </c>
      <c r="Y49" s="13">
        <v>2.04</v>
      </c>
      <c r="Z49" s="13">
        <v>140.35000000000002</v>
      </c>
      <c r="AA49" s="13">
        <v>0</v>
      </c>
      <c r="AB49" s="13">
        <v>0</v>
      </c>
      <c r="AC49" s="53">
        <f t="shared" si="16"/>
        <v>7.0175000000000015E-2</v>
      </c>
      <c r="AD49" s="69">
        <f t="shared" si="19"/>
        <v>0</v>
      </c>
      <c r="AE49" s="53">
        <f t="shared" si="17"/>
        <v>-7.0175000000000015E-2</v>
      </c>
      <c r="AF49" s="53">
        <f t="shared" si="18"/>
        <v>-100</v>
      </c>
      <c r="AG49" s="44">
        <v>221112</v>
      </c>
      <c r="AH49" s="15" t="s">
        <v>686</v>
      </c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</row>
    <row r="50" spans="1:46" ht="26.1" customHeight="1" x14ac:dyDescent="0.25">
      <c r="A50" s="39" t="s">
        <v>31</v>
      </c>
      <c r="B50" s="13" t="s">
        <v>31</v>
      </c>
      <c r="C50" s="13">
        <v>34013</v>
      </c>
      <c r="D50" s="13" t="s">
        <v>252</v>
      </c>
      <c r="E50" s="13">
        <v>7627</v>
      </c>
      <c r="F50" s="13" t="s">
        <v>278</v>
      </c>
      <c r="G50" s="13" t="s">
        <v>132</v>
      </c>
      <c r="H50" s="13" t="s">
        <v>136</v>
      </c>
      <c r="I50" s="4">
        <v>2401</v>
      </c>
      <c r="J50" s="4">
        <v>14001</v>
      </c>
      <c r="K50" s="14" t="s">
        <v>34</v>
      </c>
      <c r="L50" s="15" t="s">
        <v>679</v>
      </c>
      <c r="M50" s="68">
        <v>124</v>
      </c>
      <c r="N50" s="61">
        <v>0</v>
      </c>
      <c r="O50" s="65">
        <f t="shared" si="11"/>
        <v>5.6159420289855072E-2</v>
      </c>
      <c r="P50" s="65">
        <f t="shared" si="12"/>
        <v>0</v>
      </c>
      <c r="Q50" s="15">
        <v>2.7740157418754698</v>
      </c>
      <c r="R50" s="15">
        <v>0</v>
      </c>
      <c r="S50" s="15">
        <f t="shared" si="13"/>
        <v>-2.7740157418754698</v>
      </c>
      <c r="T50" s="15">
        <f t="shared" si="14"/>
        <v>-100</v>
      </c>
      <c r="U50" s="15">
        <v>1.105705571531749</v>
      </c>
      <c r="V50" s="15">
        <v>0</v>
      </c>
      <c r="W50" s="15">
        <f t="shared" si="15"/>
        <v>-1.105705571531749</v>
      </c>
      <c r="X50" s="16">
        <f t="shared" si="8"/>
        <v>-100</v>
      </c>
      <c r="Y50" s="13">
        <v>2.77</v>
      </c>
      <c r="Z50" s="13">
        <v>158.26</v>
      </c>
      <c r="AA50" s="13">
        <v>0</v>
      </c>
      <c r="AB50" s="13">
        <v>0</v>
      </c>
      <c r="AC50" s="53">
        <f t="shared" si="16"/>
        <v>7.9129999999999992E-2</v>
      </c>
      <c r="AD50" s="69">
        <f t="shared" si="19"/>
        <v>0</v>
      </c>
      <c r="AE50" s="53">
        <f t="shared" si="17"/>
        <v>-7.9129999999999992E-2</v>
      </c>
      <c r="AF50" s="53">
        <f t="shared" si="18"/>
        <v>-100</v>
      </c>
      <c r="AG50" s="44">
        <v>221112</v>
      </c>
      <c r="AH50" s="15" t="s">
        <v>686</v>
      </c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</row>
    <row r="51" spans="1:46" ht="26.1" customHeight="1" x14ac:dyDescent="0.25">
      <c r="A51" s="39" t="s">
        <v>31</v>
      </c>
      <c r="B51" s="13" t="s">
        <v>31</v>
      </c>
      <c r="C51" s="13">
        <v>34013</v>
      </c>
      <c r="D51" s="13" t="s">
        <v>252</v>
      </c>
      <c r="E51" s="13">
        <v>7627</v>
      </c>
      <c r="F51" s="13" t="s">
        <v>278</v>
      </c>
      <c r="G51" s="13" t="s">
        <v>132</v>
      </c>
      <c r="H51" s="13" t="s">
        <v>136</v>
      </c>
      <c r="I51" s="4">
        <v>2401</v>
      </c>
      <c r="J51" s="4">
        <v>16001</v>
      </c>
      <c r="K51" s="14" t="s">
        <v>34</v>
      </c>
      <c r="L51" s="15" t="s">
        <v>679</v>
      </c>
      <c r="M51" s="68">
        <v>123</v>
      </c>
      <c r="N51" s="61">
        <v>0</v>
      </c>
      <c r="O51" s="65">
        <f t="shared" si="11"/>
        <v>5.5706521739130432E-2</v>
      </c>
      <c r="P51" s="65">
        <f t="shared" si="12"/>
        <v>0</v>
      </c>
      <c r="Q51" s="15">
        <v>2.6234735003404834</v>
      </c>
      <c r="R51" s="15">
        <v>0</v>
      </c>
      <c r="S51" s="15">
        <f t="shared" si="13"/>
        <v>-2.6234735003404834</v>
      </c>
      <c r="T51" s="15">
        <f t="shared" si="14"/>
        <v>-100</v>
      </c>
      <c r="U51" s="15">
        <v>1.0980601754816648</v>
      </c>
      <c r="V51" s="15">
        <v>0</v>
      </c>
      <c r="W51" s="15">
        <f t="shared" si="15"/>
        <v>-1.0980601754816648</v>
      </c>
      <c r="X51" s="16">
        <f t="shared" si="8"/>
        <v>-100</v>
      </c>
      <c r="Y51" s="13">
        <v>2.62</v>
      </c>
      <c r="Z51" s="13">
        <v>159.85000000000002</v>
      </c>
      <c r="AA51" s="13">
        <v>0</v>
      </c>
      <c r="AB51" s="13">
        <v>0</v>
      </c>
      <c r="AC51" s="53">
        <f t="shared" si="16"/>
        <v>7.992500000000001E-2</v>
      </c>
      <c r="AD51" s="69">
        <f t="shared" si="19"/>
        <v>0</v>
      </c>
      <c r="AE51" s="53">
        <f t="shared" si="17"/>
        <v>-7.992500000000001E-2</v>
      </c>
      <c r="AF51" s="53">
        <f t="shared" si="18"/>
        <v>-100</v>
      </c>
      <c r="AG51" s="44">
        <v>221112</v>
      </c>
      <c r="AH51" s="15" t="s">
        <v>686</v>
      </c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</row>
    <row r="52" spans="1:46" ht="26.1" customHeight="1" x14ac:dyDescent="0.25">
      <c r="A52" s="39" t="s">
        <v>31</v>
      </c>
      <c r="B52" s="13" t="s">
        <v>31</v>
      </c>
      <c r="C52" s="13">
        <v>34013</v>
      </c>
      <c r="D52" s="13" t="s">
        <v>252</v>
      </c>
      <c r="E52" s="13">
        <v>7627</v>
      </c>
      <c r="F52" s="13" t="s">
        <v>278</v>
      </c>
      <c r="G52" s="13" t="s">
        <v>132</v>
      </c>
      <c r="H52" s="13" t="s">
        <v>136</v>
      </c>
      <c r="I52" s="4">
        <v>2401</v>
      </c>
      <c r="J52" s="4">
        <v>18001</v>
      </c>
      <c r="K52" s="14" t="s">
        <v>34</v>
      </c>
      <c r="L52" s="15" t="s">
        <v>679</v>
      </c>
      <c r="M52" s="68">
        <v>136</v>
      </c>
      <c r="N52" s="61">
        <v>0</v>
      </c>
      <c r="O52" s="65">
        <f t="shared" si="11"/>
        <v>6.1594202898550728E-2</v>
      </c>
      <c r="P52" s="65">
        <f t="shared" si="12"/>
        <v>0</v>
      </c>
      <c r="Q52" s="15">
        <v>2.6338017232897881</v>
      </c>
      <c r="R52" s="15">
        <v>0</v>
      </c>
      <c r="S52" s="15">
        <f t="shared" si="13"/>
        <v>-2.6338017232897881</v>
      </c>
      <c r="T52" s="15">
        <f t="shared" si="14"/>
        <v>-100</v>
      </c>
      <c r="U52" s="15">
        <v>1.1477672694997492</v>
      </c>
      <c r="V52" s="15">
        <v>0</v>
      </c>
      <c r="W52" s="15">
        <f t="shared" si="15"/>
        <v>-1.1477672694997492</v>
      </c>
      <c r="X52" s="16">
        <f t="shared" si="8"/>
        <v>-100</v>
      </c>
      <c r="Y52" s="13">
        <v>2.63</v>
      </c>
      <c r="Z52" s="13">
        <v>167.7</v>
      </c>
      <c r="AA52" s="13">
        <v>0</v>
      </c>
      <c r="AB52" s="13">
        <v>0</v>
      </c>
      <c r="AC52" s="53">
        <f t="shared" si="16"/>
        <v>8.3849999999999994E-2</v>
      </c>
      <c r="AD52" s="69">
        <f t="shared" si="19"/>
        <v>0</v>
      </c>
      <c r="AE52" s="53">
        <f t="shared" si="17"/>
        <v>-8.3849999999999994E-2</v>
      </c>
      <c r="AF52" s="53">
        <f t="shared" si="18"/>
        <v>-100</v>
      </c>
      <c r="AG52" s="44">
        <v>221112</v>
      </c>
      <c r="AH52" s="15" t="s">
        <v>686</v>
      </c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</row>
    <row r="53" spans="1:46" ht="26.1" customHeight="1" x14ac:dyDescent="0.25">
      <c r="A53" s="39" t="s">
        <v>31</v>
      </c>
      <c r="B53" s="13" t="s">
        <v>31</v>
      </c>
      <c r="C53" s="13">
        <v>34013</v>
      </c>
      <c r="D53" s="13" t="s">
        <v>252</v>
      </c>
      <c r="E53" s="13">
        <v>7627</v>
      </c>
      <c r="F53" s="13" t="s">
        <v>352</v>
      </c>
      <c r="G53" s="13" t="s">
        <v>132</v>
      </c>
      <c r="H53" s="13" t="s">
        <v>135</v>
      </c>
      <c r="I53" s="4">
        <v>2401</v>
      </c>
      <c r="J53" s="4">
        <v>28001</v>
      </c>
      <c r="K53" s="14" t="s">
        <v>34</v>
      </c>
      <c r="L53" s="15" t="s">
        <v>679</v>
      </c>
      <c r="M53" s="68">
        <v>97</v>
      </c>
      <c r="N53" s="61">
        <v>0</v>
      </c>
      <c r="O53" s="65">
        <f t="shared" si="11"/>
        <v>4.3931159420289856E-2</v>
      </c>
      <c r="P53" s="65">
        <f t="shared" si="12"/>
        <v>0</v>
      </c>
      <c r="Q53" s="15">
        <v>2.3003683701509732</v>
      </c>
      <c r="R53" s="15">
        <v>0.87986746100000002</v>
      </c>
      <c r="S53" s="15">
        <f t="shared" si="13"/>
        <v>-1.4205009091509733</v>
      </c>
      <c r="T53" s="15">
        <f t="shared" si="14"/>
        <v>-61.751018992568817</v>
      </c>
      <c r="U53" s="15">
        <v>0.81223216472833704</v>
      </c>
      <c r="V53" s="15">
        <v>0</v>
      </c>
      <c r="W53" s="15">
        <f t="shared" si="15"/>
        <v>-0.81223216472833704</v>
      </c>
      <c r="X53" s="16">
        <f t="shared" si="8"/>
        <v>-100</v>
      </c>
      <c r="Y53" s="13">
        <v>2.2999999999999998</v>
      </c>
      <c r="Z53" s="13">
        <v>118.59</v>
      </c>
      <c r="AA53" s="13">
        <v>0</v>
      </c>
      <c r="AB53" s="13">
        <v>0</v>
      </c>
      <c r="AC53" s="53">
        <f t="shared" si="16"/>
        <v>5.9295E-2</v>
      </c>
      <c r="AD53" s="69">
        <f t="shared" si="19"/>
        <v>0</v>
      </c>
      <c r="AE53" s="53">
        <f t="shared" si="17"/>
        <v>-5.9295E-2</v>
      </c>
      <c r="AF53" s="53">
        <f t="shared" si="18"/>
        <v>-100</v>
      </c>
      <c r="AG53" s="44">
        <v>221112</v>
      </c>
      <c r="AH53" s="15" t="s">
        <v>686</v>
      </c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</row>
    <row r="54" spans="1:46" ht="26.1" customHeight="1" x14ac:dyDescent="0.25">
      <c r="A54" s="39" t="s">
        <v>31</v>
      </c>
      <c r="B54" s="13" t="s">
        <v>31</v>
      </c>
      <c r="C54" s="13">
        <v>34013</v>
      </c>
      <c r="D54" s="13" t="s">
        <v>252</v>
      </c>
      <c r="E54" s="13">
        <v>7627</v>
      </c>
      <c r="F54" s="13" t="s">
        <v>352</v>
      </c>
      <c r="G54" s="13" t="s">
        <v>132</v>
      </c>
      <c r="H54" s="13" t="s">
        <v>135</v>
      </c>
      <c r="I54" s="4">
        <v>2401</v>
      </c>
      <c r="J54" s="4">
        <v>26001</v>
      </c>
      <c r="K54" s="14" t="s">
        <v>34</v>
      </c>
      <c r="L54" s="15" t="s">
        <v>679</v>
      </c>
      <c r="M54" s="68">
        <v>114</v>
      </c>
      <c r="N54" s="61">
        <v>0</v>
      </c>
      <c r="O54" s="65">
        <f t="shared" si="11"/>
        <v>5.1630434782608696E-2</v>
      </c>
      <c r="P54" s="65">
        <f t="shared" si="12"/>
        <v>0</v>
      </c>
      <c r="Q54" s="15">
        <v>2.1710930129905219</v>
      </c>
      <c r="R54" s="15">
        <v>0</v>
      </c>
      <c r="S54" s="15">
        <f t="shared" si="13"/>
        <v>-2.1710930129905219</v>
      </c>
      <c r="T54" s="15">
        <f t="shared" si="14"/>
        <v>-100</v>
      </c>
      <c r="U54" s="15">
        <v>0.84358458654080315</v>
      </c>
      <c r="V54" s="15">
        <v>0</v>
      </c>
      <c r="W54" s="15">
        <f t="shared" si="15"/>
        <v>-0.84358458654080315</v>
      </c>
      <c r="X54" s="16">
        <f t="shared" si="8"/>
        <v>-100</v>
      </c>
      <c r="Y54" s="13">
        <v>2.17</v>
      </c>
      <c r="Z54" s="13">
        <v>121.05000000000001</v>
      </c>
      <c r="AA54" s="13">
        <v>0</v>
      </c>
      <c r="AB54" s="13">
        <v>0</v>
      </c>
      <c r="AC54" s="53">
        <f t="shared" si="16"/>
        <v>6.0525000000000002E-2</v>
      </c>
      <c r="AD54" s="69">
        <f t="shared" si="19"/>
        <v>0</v>
      </c>
      <c r="AE54" s="53">
        <f t="shared" si="17"/>
        <v>-6.0525000000000002E-2</v>
      </c>
      <c r="AF54" s="53">
        <f t="shared" si="18"/>
        <v>-100</v>
      </c>
      <c r="AG54" s="44">
        <v>221112</v>
      </c>
      <c r="AH54" s="15" t="s">
        <v>686</v>
      </c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</row>
    <row r="55" spans="1:46" ht="26.1" customHeight="1" x14ac:dyDescent="0.25">
      <c r="A55" s="39" t="s">
        <v>31</v>
      </c>
      <c r="B55" s="13" t="s">
        <v>31</v>
      </c>
      <c r="C55" s="13">
        <v>34013</v>
      </c>
      <c r="D55" s="13" t="s">
        <v>252</v>
      </c>
      <c r="E55" s="13">
        <v>7627</v>
      </c>
      <c r="F55" s="13" t="s">
        <v>352</v>
      </c>
      <c r="G55" s="13" t="s">
        <v>132</v>
      </c>
      <c r="H55" s="13" t="s">
        <v>135</v>
      </c>
      <c r="I55" s="4">
        <v>2401</v>
      </c>
      <c r="J55" s="4">
        <v>24001</v>
      </c>
      <c r="K55" s="14" t="s">
        <v>34</v>
      </c>
      <c r="L55" s="15" t="s">
        <v>679</v>
      </c>
      <c r="M55" s="68">
        <v>111</v>
      </c>
      <c r="N55" s="61">
        <v>0</v>
      </c>
      <c r="O55" s="65">
        <f t="shared" si="11"/>
        <v>5.0271739130434784E-2</v>
      </c>
      <c r="P55" s="65">
        <f t="shared" si="12"/>
        <v>0</v>
      </c>
      <c r="Q55" s="15">
        <v>2.1540445314991725</v>
      </c>
      <c r="R55" s="15">
        <v>0</v>
      </c>
      <c r="S55" s="15">
        <f t="shared" si="13"/>
        <v>-2.1540445314991725</v>
      </c>
      <c r="T55" s="15">
        <f t="shared" si="14"/>
        <v>-100</v>
      </c>
      <c r="U55" s="15">
        <v>0.86498111846850567</v>
      </c>
      <c r="V55" s="15">
        <v>0</v>
      </c>
      <c r="W55" s="15">
        <f t="shared" si="15"/>
        <v>-0.86498111846850567</v>
      </c>
      <c r="X55" s="16">
        <f t="shared" si="8"/>
        <v>-100</v>
      </c>
      <c r="Y55" s="13">
        <v>2.15</v>
      </c>
      <c r="Z55" s="13">
        <v>124.69999999999999</v>
      </c>
      <c r="AA55" s="13">
        <v>0</v>
      </c>
      <c r="AB55" s="13">
        <v>0</v>
      </c>
      <c r="AC55" s="53">
        <f t="shared" si="16"/>
        <v>6.2349999999999996E-2</v>
      </c>
      <c r="AD55" s="69">
        <f t="shared" si="19"/>
        <v>0</v>
      </c>
      <c r="AE55" s="53">
        <f t="shared" si="17"/>
        <v>-6.2349999999999996E-2</v>
      </c>
      <c r="AF55" s="53">
        <f t="shared" si="18"/>
        <v>-100</v>
      </c>
      <c r="AG55" s="44">
        <v>221112</v>
      </c>
      <c r="AH55" s="15" t="s">
        <v>686</v>
      </c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</row>
    <row r="56" spans="1:46" ht="26.1" customHeight="1" x14ac:dyDescent="0.25">
      <c r="A56" s="39" t="s">
        <v>31</v>
      </c>
      <c r="B56" s="13" t="s">
        <v>31</v>
      </c>
      <c r="C56" s="13">
        <v>34013</v>
      </c>
      <c r="D56" s="13" t="s">
        <v>252</v>
      </c>
      <c r="E56" s="13">
        <v>7627</v>
      </c>
      <c r="F56" s="13" t="s">
        <v>352</v>
      </c>
      <c r="G56" s="13" t="s">
        <v>132</v>
      </c>
      <c r="H56" s="13" t="s">
        <v>135</v>
      </c>
      <c r="I56" s="4">
        <v>2401</v>
      </c>
      <c r="J56" s="4">
        <v>22001</v>
      </c>
      <c r="K56" s="14" t="s">
        <v>34</v>
      </c>
      <c r="L56" s="15" t="s">
        <v>679</v>
      </c>
      <c r="M56" s="68">
        <v>115</v>
      </c>
      <c r="N56" s="61">
        <v>0</v>
      </c>
      <c r="O56" s="65">
        <f t="shared" si="11"/>
        <v>5.2083333333333336E-2</v>
      </c>
      <c r="P56" s="65">
        <f t="shared" si="12"/>
        <v>0</v>
      </c>
      <c r="Q56" s="15">
        <v>2.2243236062833693</v>
      </c>
      <c r="R56" s="15">
        <v>0</v>
      </c>
      <c r="S56" s="15">
        <f t="shared" si="13"/>
        <v>-2.2243236062833693</v>
      </c>
      <c r="T56" s="15">
        <f t="shared" si="14"/>
        <v>-100</v>
      </c>
      <c r="U56" s="15">
        <v>0.9462944596521129</v>
      </c>
      <c r="V56" s="15">
        <v>0</v>
      </c>
      <c r="W56" s="15">
        <f t="shared" si="15"/>
        <v>-0.9462944596521129</v>
      </c>
      <c r="X56" s="16">
        <f t="shared" si="8"/>
        <v>-100</v>
      </c>
      <c r="Y56" s="13">
        <v>2.23</v>
      </c>
      <c r="Z56" s="13">
        <v>141.88999999999999</v>
      </c>
      <c r="AA56" s="13">
        <v>0</v>
      </c>
      <c r="AB56" s="13">
        <v>0</v>
      </c>
      <c r="AC56" s="53">
        <f t="shared" si="16"/>
        <v>7.0944999999999994E-2</v>
      </c>
      <c r="AD56" s="69">
        <f t="shared" si="19"/>
        <v>0</v>
      </c>
      <c r="AE56" s="53">
        <f t="shared" si="17"/>
        <v>-7.0944999999999994E-2</v>
      </c>
      <c r="AF56" s="53">
        <f t="shared" si="18"/>
        <v>-100</v>
      </c>
      <c r="AG56" s="44">
        <v>221112</v>
      </c>
      <c r="AH56" s="15" t="s">
        <v>686</v>
      </c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</row>
    <row r="57" spans="1:46" ht="26.1" customHeight="1" x14ac:dyDescent="0.25">
      <c r="A57" s="39" t="s">
        <v>9</v>
      </c>
      <c r="B57" s="13" t="s">
        <v>258</v>
      </c>
      <c r="C57" s="13">
        <v>34019</v>
      </c>
      <c r="D57" s="13" t="s">
        <v>252</v>
      </c>
      <c r="E57" s="13">
        <v>80002</v>
      </c>
      <c r="F57" s="13" t="s">
        <v>480</v>
      </c>
      <c r="G57" s="13" t="s">
        <v>140</v>
      </c>
      <c r="H57" s="13" t="s">
        <v>141</v>
      </c>
      <c r="I57" s="4">
        <v>2393</v>
      </c>
      <c r="J57" s="4">
        <v>4</v>
      </c>
      <c r="K57" s="14" t="s">
        <v>34</v>
      </c>
      <c r="L57" s="15" t="s">
        <v>679</v>
      </c>
      <c r="M57" s="68">
        <v>122.59</v>
      </c>
      <c r="N57" s="61">
        <v>155.66</v>
      </c>
      <c r="O57" s="65">
        <f t="shared" si="11"/>
        <v>5.5520833333333332E-2</v>
      </c>
      <c r="P57" s="65">
        <f t="shared" si="12"/>
        <v>7.0498188405797094E-2</v>
      </c>
      <c r="Q57" s="15">
        <v>1.0142126639967299E-2</v>
      </c>
      <c r="R57" s="15">
        <v>3.8817162000000002E-2</v>
      </c>
      <c r="S57" s="15">
        <f t="shared" si="13"/>
        <v>2.8675035360032703E-2</v>
      </c>
      <c r="T57" s="15">
        <f t="shared" si="14"/>
        <v>282.73197898192637</v>
      </c>
      <c r="U57" s="15">
        <v>9.5701013035085509E-3</v>
      </c>
      <c r="V57" s="15">
        <v>3.5818279000000001E-2</v>
      </c>
      <c r="W57" s="15">
        <f t="shared" si="15"/>
        <v>2.6248177696491452E-2</v>
      </c>
      <c r="X57" s="16">
        <f t="shared" si="8"/>
        <v>274.27272569067219</v>
      </c>
      <c r="Y57" s="13">
        <v>0.01</v>
      </c>
      <c r="Z57" s="13">
        <v>1.35</v>
      </c>
      <c r="AA57" s="13">
        <v>0</v>
      </c>
      <c r="AB57" s="13">
        <v>0</v>
      </c>
      <c r="AC57" s="53">
        <f t="shared" si="16"/>
        <v>6.7500000000000004E-4</v>
      </c>
      <c r="AD57" s="53">
        <f t="shared" ref="AD57:AD63" si="20">IFERROR((((V57)/N57)*24),"0.00")</f>
        <v>5.5225407683412572E-3</v>
      </c>
      <c r="AE57" s="53">
        <f t="shared" si="17"/>
        <v>4.8475407683412569E-3</v>
      </c>
      <c r="AF57" s="53">
        <f t="shared" si="18"/>
        <v>718.15418790240835</v>
      </c>
      <c r="AG57" s="44">
        <v>221112</v>
      </c>
      <c r="AH57" s="15" t="s">
        <v>683</v>
      </c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</row>
    <row r="58" spans="1:46" ht="26.1" customHeight="1" x14ac:dyDescent="0.25">
      <c r="A58" s="39" t="s">
        <v>9</v>
      </c>
      <c r="B58" s="13" t="s">
        <v>258</v>
      </c>
      <c r="C58" s="13">
        <v>34019</v>
      </c>
      <c r="D58" s="13" t="s">
        <v>252</v>
      </c>
      <c r="E58" s="13">
        <v>80002</v>
      </c>
      <c r="F58" s="13" t="s">
        <v>482</v>
      </c>
      <c r="G58" s="13" t="s">
        <v>140</v>
      </c>
      <c r="H58" s="13" t="s">
        <v>142</v>
      </c>
      <c r="I58" s="4">
        <v>2393</v>
      </c>
      <c r="J58" s="4">
        <v>5</v>
      </c>
      <c r="K58" s="14" t="s">
        <v>34</v>
      </c>
      <c r="L58" s="15" t="s">
        <v>679</v>
      </c>
      <c r="M58" s="68">
        <v>126.4</v>
      </c>
      <c r="N58" s="61">
        <v>155.94999999999999</v>
      </c>
      <c r="O58" s="65">
        <f t="shared" si="11"/>
        <v>5.7246376811594203E-2</v>
      </c>
      <c r="P58" s="65">
        <f t="shared" si="12"/>
        <v>7.0629528985507242E-2</v>
      </c>
      <c r="Q58" s="15">
        <v>9.8010171399658605E-3</v>
      </c>
      <c r="R58" s="15">
        <v>3.8693828999999999E-2</v>
      </c>
      <c r="S58" s="15">
        <f t="shared" si="13"/>
        <v>2.8892811860034139E-2</v>
      </c>
      <c r="T58" s="15">
        <f t="shared" si="14"/>
        <v>294.79401420712935</v>
      </c>
      <c r="U58" s="15">
        <v>9.594646516675227E-3</v>
      </c>
      <c r="V58" s="15">
        <v>3.6015512999999999E-2</v>
      </c>
      <c r="W58" s="15">
        <f t="shared" si="15"/>
        <v>2.642086648332477E-2</v>
      </c>
      <c r="X58" s="16">
        <f t="shared" si="8"/>
        <v>275.37092103816485</v>
      </c>
      <c r="Y58" s="13">
        <v>0.01</v>
      </c>
      <c r="Z58" s="13">
        <v>1.63</v>
      </c>
      <c r="AA58" s="13">
        <v>0</v>
      </c>
      <c r="AB58" s="13">
        <v>0</v>
      </c>
      <c r="AC58" s="53">
        <f t="shared" si="16"/>
        <v>8.1499999999999997E-4</v>
      </c>
      <c r="AD58" s="53">
        <f t="shared" si="20"/>
        <v>5.5426246361013143E-3</v>
      </c>
      <c r="AE58" s="53">
        <f t="shared" si="17"/>
        <v>4.7276246361013146E-3</v>
      </c>
      <c r="AF58" s="53">
        <f t="shared" si="18"/>
        <v>580.07664246641889</v>
      </c>
      <c r="AG58" s="44">
        <v>221112</v>
      </c>
      <c r="AH58" s="15" t="s">
        <v>683</v>
      </c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</row>
    <row r="59" spans="1:46" ht="26.1" customHeight="1" x14ac:dyDescent="0.25">
      <c r="A59" s="39" t="s">
        <v>9</v>
      </c>
      <c r="B59" s="13" t="s">
        <v>258</v>
      </c>
      <c r="C59" s="13">
        <v>34019</v>
      </c>
      <c r="D59" s="13" t="s">
        <v>252</v>
      </c>
      <c r="E59" s="13">
        <v>80002</v>
      </c>
      <c r="F59" s="13" t="s">
        <v>486</v>
      </c>
      <c r="G59" s="13" t="s">
        <v>140</v>
      </c>
      <c r="H59" s="13" t="s">
        <v>144</v>
      </c>
      <c r="I59" s="4">
        <v>2393</v>
      </c>
      <c r="J59" s="4">
        <v>6</v>
      </c>
      <c r="K59" s="14" t="s">
        <v>34</v>
      </c>
      <c r="L59" s="15" t="s">
        <v>679</v>
      </c>
      <c r="M59" s="68">
        <v>114.32</v>
      </c>
      <c r="N59" s="61">
        <v>181.23</v>
      </c>
      <c r="O59" s="65">
        <f t="shared" si="11"/>
        <v>5.1775362318840577E-2</v>
      </c>
      <c r="P59" s="65">
        <f t="shared" si="12"/>
        <v>8.2078804347826079E-2</v>
      </c>
      <c r="Q59" s="15">
        <v>3.9844129034855798E-2</v>
      </c>
      <c r="R59" s="15">
        <v>0.13929118300000001</v>
      </c>
      <c r="S59" s="15">
        <f t="shared" si="13"/>
        <v>9.9447053965144222E-2</v>
      </c>
      <c r="T59" s="15">
        <f t="shared" si="14"/>
        <v>249.59023167038629</v>
      </c>
      <c r="U59" s="15">
        <v>3.5606191036961492E-2</v>
      </c>
      <c r="V59" s="15">
        <v>0.12702286800000001</v>
      </c>
      <c r="W59" s="15">
        <f t="shared" si="15"/>
        <v>9.1416676963038512E-2</v>
      </c>
      <c r="X59" s="16">
        <f t="shared" si="8"/>
        <v>256.74376927355746</v>
      </c>
      <c r="Y59" s="13">
        <v>0.04</v>
      </c>
      <c r="Z59" s="13">
        <v>5.95</v>
      </c>
      <c r="AA59" s="13">
        <v>0</v>
      </c>
      <c r="AB59" s="13">
        <v>0</v>
      </c>
      <c r="AC59" s="53">
        <f t="shared" si="16"/>
        <v>2.9750000000000002E-3</v>
      </c>
      <c r="AD59" s="53">
        <f t="shared" si="20"/>
        <v>1.6821435921205101E-2</v>
      </c>
      <c r="AE59" s="53">
        <f t="shared" si="17"/>
        <v>1.3846435921205101E-2</v>
      </c>
      <c r="AF59" s="53">
        <f t="shared" si="18"/>
        <v>465.42641751949913</v>
      </c>
      <c r="AG59" s="44">
        <v>221112</v>
      </c>
      <c r="AH59" s="15" t="s">
        <v>683</v>
      </c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</row>
    <row r="60" spans="1:46" ht="26.1" customHeight="1" x14ac:dyDescent="0.25">
      <c r="A60" s="39" t="s">
        <v>9</v>
      </c>
      <c r="B60" s="13" t="s">
        <v>258</v>
      </c>
      <c r="C60" s="13">
        <v>34019</v>
      </c>
      <c r="D60" s="13" t="s">
        <v>252</v>
      </c>
      <c r="E60" s="13">
        <v>80002</v>
      </c>
      <c r="F60" s="13" t="s">
        <v>484</v>
      </c>
      <c r="G60" s="13" t="s">
        <v>140</v>
      </c>
      <c r="H60" s="13" t="s">
        <v>143</v>
      </c>
      <c r="I60" s="4">
        <v>2393</v>
      </c>
      <c r="J60" s="4">
        <v>7</v>
      </c>
      <c r="K60" s="14" t="s">
        <v>34</v>
      </c>
      <c r="L60" s="15" t="s">
        <v>679</v>
      </c>
      <c r="M60" s="68">
        <v>103.96</v>
      </c>
      <c r="N60" s="61">
        <v>154.47999999999999</v>
      </c>
      <c r="O60" s="65">
        <f t="shared" si="11"/>
        <v>4.7083333333333331E-2</v>
      </c>
      <c r="P60" s="65">
        <f t="shared" si="12"/>
        <v>6.9963768115942029E-2</v>
      </c>
      <c r="Q60" s="15">
        <v>3.0021034359970802E-2</v>
      </c>
      <c r="R60" s="15">
        <v>0.109652149</v>
      </c>
      <c r="S60" s="15">
        <f t="shared" si="13"/>
        <v>7.9631114640029199E-2</v>
      </c>
      <c r="T60" s="15">
        <f t="shared" si="14"/>
        <v>265.25106925098851</v>
      </c>
      <c r="U60" s="15">
        <v>2.6916486029310557E-2</v>
      </c>
      <c r="V60" s="15">
        <v>0.100339494</v>
      </c>
      <c r="W60" s="15">
        <f t="shared" si="15"/>
        <v>7.3423007970689444E-2</v>
      </c>
      <c r="X60" s="16">
        <f t="shared" si="8"/>
        <v>272.78080760889765</v>
      </c>
      <c r="Y60" s="13">
        <v>0.03</v>
      </c>
      <c r="Z60" s="13">
        <v>5.38</v>
      </c>
      <c r="AA60" s="13">
        <v>0</v>
      </c>
      <c r="AB60" s="13">
        <v>0</v>
      </c>
      <c r="AC60" s="53">
        <f t="shared" si="16"/>
        <v>2.6900000000000001E-3</v>
      </c>
      <c r="AD60" s="53">
        <f t="shared" si="20"/>
        <v>1.5588735473847749E-2</v>
      </c>
      <c r="AE60" s="53">
        <f t="shared" si="17"/>
        <v>1.2898735473847749E-2</v>
      </c>
      <c r="AF60" s="53">
        <f t="shared" si="18"/>
        <v>479.50689493857806</v>
      </c>
      <c r="AG60" s="44">
        <v>221112</v>
      </c>
      <c r="AH60" s="15" t="s">
        <v>683</v>
      </c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</row>
    <row r="61" spans="1:46" ht="26.1" customHeight="1" x14ac:dyDescent="0.25">
      <c r="A61" s="39" t="s">
        <v>9</v>
      </c>
      <c r="B61" s="13" t="s">
        <v>258</v>
      </c>
      <c r="C61" s="13">
        <v>34019</v>
      </c>
      <c r="D61" s="13" t="s">
        <v>252</v>
      </c>
      <c r="E61" s="13">
        <v>80002</v>
      </c>
      <c r="F61" s="13" t="s">
        <v>488</v>
      </c>
      <c r="G61" s="13" t="s">
        <v>140</v>
      </c>
      <c r="H61" s="13" t="s">
        <v>145</v>
      </c>
      <c r="I61" s="4">
        <v>2393</v>
      </c>
      <c r="J61" s="4">
        <v>9</v>
      </c>
      <c r="K61" s="14" t="s">
        <v>34</v>
      </c>
      <c r="L61" s="15" t="s">
        <v>679</v>
      </c>
      <c r="M61" s="68">
        <v>6.13</v>
      </c>
      <c r="N61" s="61">
        <v>55.74</v>
      </c>
      <c r="O61" s="65">
        <f t="shared" si="11"/>
        <v>2.7762681159420291E-3</v>
      </c>
      <c r="P61" s="65">
        <f t="shared" si="12"/>
        <v>2.5244565217391306E-2</v>
      </c>
      <c r="Q61" s="15">
        <v>0</v>
      </c>
      <c r="R61" s="15">
        <v>0</v>
      </c>
      <c r="S61" s="15">
        <f t="shared" si="13"/>
        <v>0</v>
      </c>
      <c r="T61" s="15" t="str">
        <f t="shared" si="14"/>
        <v>0.00</v>
      </c>
      <c r="U61" s="15">
        <v>0</v>
      </c>
      <c r="V61" s="15">
        <v>0</v>
      </c>
      <c r="W61" s="15">
        <f t="shared" si="15"/>
        <v>0</v>
      </c>
      <c r="X61" s="16" t="str">
        <f t="shared" si="8"/>
        <v>0</v>
      </c>
      <c r="Y61" s="13">
        <v>0</v>
      </c>
      <c r="Z61" s="13">
        <v>0</v>
      </c>
      <c r="AA61" s="13">
        <v>0</v>
      </c>
      <c r="AB61" s="13">
        <v>0</v>
      </c>
      <c r="AC61" s="53">
        <f t="shared" si="16"/>
        <v>0</v>
      </c>
      <c r="AD61" s="53">
        <f t="shared" si="20"/>
        <v>0</v>
      </c>
      <c r="AE61" s="53">
        <f t="shared" si="17"/>
        <v>0</v>
      </c>
      <c r="AF61" s="53" t="str">
        <f t="shared" si="18"/>
        <v>0.00</v>
      </c>
      <c r="AG61" s="44">
        <v>221112</v>
      </c>
      <c r="AH61" s="15" t="s">
        <v>686</v>
      </c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</row>
    <row r="62" spans="1:46" ht="26.1" customHeight="1" x14ac:dyDescent="0.25">
      <c r="A62" s="39" t="s">
        <v>146</v>
      </c>
      <c r="B62" s="13" t="s">
        <v>31</v>
      </c>
      <c r="C62" s="13">
        <v>34013</v>
      </c>
      <c r="D62" s="13" t="s">
        <v>252</v>
      </c>
      <c r="E62" s="13">
        <v>8857</v>
      </c>
      <c r="F62" s="13" t="s">
        <v>271</v>
      </c>
      <c r="G62" s="13" t="s">
        <v>147</v>
      </c>
      <c r="H62" s="13" t="s">
        <v>148</v>
      </c>
      <c r="I62" s="4">
        <v>58079</v>
      </c>
      <c r="J62" s="4">
        <v>1</v>
      </c>
      <c r="K62" s="14" t="s">
        <v>34</v>
      </c>
      <c r="L62" s="15" t="s">
        <v>680</v>
      </c>
      <c r="M62" s="68"/>
      <c r="N62" s="61">
        <v>1976.19</v>
      </c>
      <c r="O62" s="65">
        <f t="shared" si="11"/>
        <v>0</v>
      </c>
      <c r="P62" s="65">
        <f t="shared" si="12"/>
        <v>0.89501358695652178</v>
      </c>
      <c r="Q62" s="15">
        <v>0</v>
      </c>
      <c r="R62" s="15">
        <v>14.676593739999999</v>
      </c>
      <c r="S62" s="15">
        <f t="shared" si="13"/>
        <v>14.676593739999999</v>
      </c>
      <c r="T62" s="15" t="str">
        <f t="shared" si="14"/>
        <v>0.00</v>
      </c>
      <c r="U62" s="15">
        <v>0</v>
      </c>
      <c r="V62" s="15">
        <v>4.3090516339999994</v>
      </c>
      <c r="W62" s="15">
        <f t="shared" si="15"/>
        <v>4.3090516339999994</v>
      </c>
      <c r="X62" s="16" t="str">
        <f t="shared" si="8"/>
        <v>0</v>
      </c>
      <c r="Y62" s="13"/>
      <c r="Z62" s="13"/>
      <c r="AA62" s="13"/>
      <c r="AB62" s="13"/>
      <c r="AC62" s="53">
        <f t="shared" si="16"/>
        <v>0</v>
      </c>
      <c r="AD62" s="53">
        <f t="shared" si="20"/>
        <v>5.2331627634994604E-2</v>
      </c>
      <c r="AE62" s="53">
        <f t="shared" si="17"/>
        <v>5.2331627634994604E-2</v>
      </c>
      <c r="AF62" s="53" t="str">
        <f t="shared" si="18"/>
        <v>0.00</v>
      </c>
      <c r="AG62" s="44" t="s">
        <v>681</v>
      </c>
      <c r="AH62" s="15" t="s">
        <v>683</v>
      </c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</row>
    <row r="63" spans="1:46" ht="26.1" customHeight="1" x14ac:dyDescent="0.25">
      <c r="A63" s="39" t="s">
        <v>146</v>
      </c>
      <c r="B63" s="13" t="s">
        <v>31</v>
      </c>
      <c r="C63" s="13">
        <v>34013</v>
      </c>
      <c r="D63" s="13" t="s">
        <v>252</v>
      </c>
      <c r="E63" s="13">
        <v>8857</v>
      </c>
      <c r="F63" s="13" t="s">
        <v>271</v>
      </c>
      <c r="G63" s="13" t="s">
        <v>147</v>
      </c>
      <c r="H63" s="13" t="s">
        <v>149</v>
      </c>
      <c r="I63" s="4">
        <v>58079</v>
      </c>
      <c r="J63" s="4">
        <v>2</v>
      </c>
      <c r="K63" s="14" t="s">
        <v>34</v>
      </c>
      <c r="L63" s="15" t="s">
        <v>680</v>
      </c>
      <c r="M63" s="68"/>
      <c r="N63" s="61">
        <v>2179.13</v>
      </c>
      <c r="O63" s="65">
        <f t="shared" si="11"/>
        <v>0</v>
      </c>
      <c r="P63" s="65">
        <f t="shared" si="12"/>
        <v>0.98692481884057981</v>
      </c>
      <c r="Q63" s="15">
        <v>0</v>
      </c>
      <c r="R63" s="15">
        <v>14.623177439999999</v>
      </c>
      <c r="S63" s="15">
        <f t="shared" si="13"/>
        <v>14.623177439999999</v>
      </c>
      <c r="T63" s="15" t="str">
        <f t="shared" si="14"/>
        <v>0.00</v>
      </c>
      <c r="U63" s="15">
        <v>0</v>
      </c>
      <c r="V63" s="15">
        <v>4.2998719439999995</v>
      </c>
      <c r="W63" s="15">
        <f t="shared" si="15"/>
        <v>4.2998719439999995</v>
      </c>
      <c r="X63" s="16" t="str">
        <f t="shared" si="8"/>
        <v>0</v>
      </c>
      <c r="Y63" s="13"/>
      <c r="Z63" s="13"/>
      <c r="AA63" s="13"/>
      <c r="AB63" s="13"/>
      <c r="AC63" s="53">
        <f t="shared" si="16"/>
        <v>0</v>
      </c>
      <c r="AD63" s="53">
        <f t="shared" si="20"/>
        <v>4.7356939079357355E-2</v>
      </c>
      <c r="AE63" s="53">
        <f t="shared" si="17"/>
        <v>4.7356939079357355E-2</v>
      </c>
      <c r="AF63" s="53" t="str">
        <f t="shared" si="18"/>
        <v>0.00</v>
      </c>
      <c r="AG63" s="44" t="s">
        <v>681</v>
      </c>
      <c r="AH63" s="15" t="s">
        <v>683</v>
      </c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</row>
    <row r="64" spans="1:46" ht="26.1" customHeight="1" x14ac:dyDescent="0.25">
      <c r="A64" s="39" t="s">
        <v>3</v>
      </c>
      <c r="B64" s="13" t="s">
        <v>257</v>
      </c>
      <c r="C64" s="13">
        <v>34017</v>
      </c>
      <c r="D64" s="13" t="s">
        <v>252</v>
      </c>
      <c r="E64" s="13">
        <v>12202</v>
      </c>
      <c r="F64" s="13" t="s">
        <v>271</v>
      </c>
      <c r="G64" s="13" t="s">
        <v>153</v>
      </c>
      <c r="H64" s="13" t="s">
        <v>157</v>
      </c>
      <c r="I64" s="4">
        <v>2403</v>
      </c>
      <c r="J64" s="4">
        <v>1</v>
      </c>
      <c r="K64" s="14" t="s">
        <v>34</v>
      </c>
      <c r="L64" s="15" t="s">
        <v>679</v>
      </c>
      <c r="M64" s="68">
        <v>136.34</v>
      </c>
      <c r="N64" s="61">
        <v>0</v>
      </c>
      <c r="O64" s="65">
        <f t="shared" si="11"/>
        <v>6.17481884057971E-2</v>
      </c>
      <c r="P64" s="65">
        <f t="shared" si="12"/>
        <v>0</v>
      </c>
      <c r="Q64" s="15">
        <v>0.57353495266912946</v>
      </c>
      <c r="R64" s="15">
        <v>0</v>
      </c>
      <c r="S64" s="15">
        <f t="shared" si="13"/>
        <v>-0.57353495266912946</v>
      </c>
      <c r="T64" s="15">
        <f t="shared" si="14"/>
        <v>-100</v>
      </c>
      <c r="U64" s="15">
        <v>0.57353495266912968</v>
      </c>
      <c r="V64" s="15">
        <v>0</v>
      </c>
      <c r="W64" s="15">
        <f t="shared" si="15"/>
        <v>-0.57353495266912968</v>
      </c>
      <c r="X64" s="16">
        <f t="shared" si="8"/>
        <v>-100</v>
      </c>
      <c r="Y64" s="13">
        <v>0.56999999999999995</v>
      </c>
      <c r="Z64" s="13">
        <v>95.6</v>
      </c>
      <c r="AA64" s="13">
        <v>0</v>
      </c>
      <c r="AB64" s="13">
        <v>0</v>
      </c>
      <c r="AC64" s="53">
        <f t="shared" si="16"/>
        <v>4.7799999999999995E-2</v>
      </c>
      <c r="AD64" s="69">
        <f>AC64+(AC64*(X64/100))</f>
        <v>0</v>
      </c>
      <c r="AE64" s="53">
        <f t="shared" si="17"/>
        <v>-4.7799999999999995E-2</v>
      </c>
      <c r="AF64" s="53">
        <f t="shared" si="18"/>
        <v>-100</v>
      </c>
      <c r="AG64" s="44">
        <v>221112</v>
      </c>
      <c r="AH64" s="15" t="s">
        <v>685</v>
      </c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</row>
    <row r="65" spans="1:46" ht="26.1" customHeight="1" x14ac:dyDescent="0.25">
      <c r="A65" s="39" t="s">
        <v>3</v>
      </c>
      <c r="B65" s="13" t="s">
        <v>257</v>
      </c>
      <c r="C65" s="13">
        <v>34017</v>
      </c>
      <c r="D65" s="13" t="s">
        <v>252</v>
      </c>
      <c r="E65" s="13">
        <v>12202</v>
      </c>
      <c r="F65" s="13" t="s">
        <v>280</v>
      </c>
      <c r="G65" s="13" t="s">
        <v>153</v>
      </c>
      <c r="H65" s="13" t="s">
        <v>154</v>
      </c>
      <c r="I65" s="4">
        <v>2403</v>
      </c>
      <c r="J65" s="4">
        <v>2</v>
      </c>
      <c r="K65" s="14" t="s">
        <v>34</v>
      </c>
      <c r="L65" s="15" t="s">
        <v>679</v>
      </c>
      <c r="M65" s="68">
        <v>1841.05</v>
      </c>
      <c r="N65" s="61">
        <v>726.23</v>
      </c>
      <c r="O65" s="65">
        <f t="shared" si="11"/>
        <v>0.83380887681159421</v>
      </c>
      <c r="P65" s="65">
        <f t="shared" si="12"/>
        <v>0.32890851449275366</v>
      </c>
      <c r="Q65" s="15">
        <v>28.44117020621816</v>
      </c>
      <c r="R65" s="15">
        <v>13.319474315999999</v>
      </c>
      <c r="S65" s="15">
        <f t="shared" si="13"/>
        <v>-15.121695890218161</v>
      </c>
      <c r="T65" s="15">
        <f t="shared" si="14"/>
        <v>-53.168332317465861</v>
      </c>
      <c r="U65" s="15">
        <v>11.800356511471469</v>
      </c>
      <c r="V65" s="15">
        <v>8.3964375839999992</v>
      </c>
      <c r="W65" s="15">
        <f t="shared" si="15"/>
        <v>-3.4039189274714694</v>
      </c>
      <c r="X65" s="16">
        <f t="shared" si="8"/>
        <v>-28.84589905535838</v>
      </c>
      <c r="Y65" s="13">
        <v>28.55</v>
      </c>
      <c r="Z65" s="13">
        <v>311.79999999999995</v>
      </c>
      <c r="AA65" s="13">
        <v>0</v>
      </c>
      <c r="AB65" s="13">
        <v>0</v>
      </c>
      <c r="AC65" s="53">
        <f t="shared" si="16"/>
        <v>0.15589999999999998</v>
      </c>
      <c r="AD65" s="69">
        <f>AC65+(AC65*(X65/100))</f>
        <v>0.11092924337269627</v>
      </c>
      <c r="AE65" s="53">
        <f t="shared" si="17"/>
        <v>-4.497075662730371E-2</v>
      </c>
      <c r="AF65" s="53">
        <f t="shared" si="18"/>
        <v>-28.84589905535838</v>
      </c>
      <c r="AG65" s="44">
        <v>221112</v>
      </c>
      <c r="AH65" s="15" t="s">
        <v>684</v>
      </c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</row>
    <row r="66" spans="1:46" ht="26.1" customHeight="1" x14ac:dyDescent="0.25">
      <c r="A66" s="39" t="s">
        <v>32</v>
      </c>
      <c r="B66" s="13" t="s">
        <v>257</v>
      </c>
      <c r="C66" s="13">
        <v>34017</v>
      </c>
      <c r="D66" s="13" t="s">
        <v>252</v>
      </c>
      <c r="E66" s="13">
        <v>12200</v>
      </c>
      <c r="F66" s="13" t="s">
        <v>646</v>
      </c>
      <c r="G66" s="13" t="s">
        <v>160</v>
      </c>
      <c r="H66" s="13" t="s">
        <v>164</v>
      </c>
      <c r="I66" s="4">
        <v>2404</v>
      </c>
      <c r="J66" s="4">
        <v>131</v>
      </c>
      <c r="K66" s="14" t="s">
        <v>34</v>
      </c>
      <c r="L66" s="15" t="s">
        <v>680</v>
      </c>
      <c r="M66" s="68"/>
      <c r="N66" s="61">
        <v>775.83</v>
      </c>
      <c r="O66" s="65">
        <f t="shared" si="11"/>
        <v>0</v>
      </c>
      <c r="P66" s="65">
        <f t="shared" si="12"/>
        <v>0.35137228260869569</v>
      </c>
      <c r="Q66" s="15">
        <v>0</v>
      </c>
      <c r="R66" s="15">
        <v>0.61926820199999999</v>
      </c>
      <c r="S66" s="15">
        <f t="shared" si="13"/>
        <v>0.61926820199999999</v>
      </c>
      <c r="T66" s="15" t="str">
        <f t="shared" si="14"/>
        <v>0.00</v>
      </c>
      <c r="U66" s="15">
        <v>0</v>
      </c>
      <c r="V66" s="15">
        <v>0.23201445400000001</v>
      </c>
      <c r="W66" s="15">
        <f t="shared" si="15"/>
        <v>0.23201445400000001</v>
      </c>
      <c r="X66" s="16" t="str">
        <f t="shared" si="8"/>
        <v>0</v>
      </c>
      <c r="Y66" s="13"/>
      <c r="Z66" s="13"/>
      <c r="AA66" s="13"/>
      <c r="AB66" s="13"/>
      <c r="AC66" s="53">
        <f t="shared" si="16"/>
        <v>0</v>
      </c>
      <c r="AD66" s="53">
        <f t="shared" ref="AD66:AD75" si="21">IFERROR((((V66)/N66)*24),"0.00")</f>
        <v>7.1772771045203205E-3</v>
      </c>
      <c r="AE66" s="53">
        <f t="shared" si="17"/>
        <v>7.1772771045203205E-3</v>
      </c>
      <c r="AF66" s="53" t="str">
        <f t="shared" si="18"/>
        <v>0.00</v>
      </c>
      <c r="AG66" s="44" t="s">
        <v>681</v>
      </c>
      <c r="AH66" s="15" t="s">
        <v>686</v>
      </c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</row>
    <row r="67" spans="1:46" ht="26.1" customHeight="1" x14ac:dyDescent="0.25">
      <c r="A67" s="39" t="s">
        <v>32</v>
      </c>
      <c r="B67" s="13" t="s">
        <v>257</v>
      </c>
      <c r="C67" s="13">
        <v>34017</v>
      </c>
      <c r="D67" s="13" t="s">
        <v>252</v>
      </c>
      <c r="E67" s="13">
        <v>12200</v>
      </c>
      <c r="F67" s="13" t="s">
        <v>646</v>
      </c>
      <c r="G67" s="13" t="s">
        <v>160</v>
      </c>
      <c r="H67" s="13" t="s">
        <v>164</v>
      </c>
      <c r="I67" s="4">
        <v>2404</v>
      </c>
      <c r="J67" s="4">
        <v>132</v>
      </c>
      <c r="K67" s="14" t="s">
        <v>34</v>
      </c>
      <c r="L67" s="15" t="s">
        <v>680</v>
      </c>
      <c r="M67" s="68"/>
      <c r="N67" s="61">
        <v>779.12</v>
      </c>
      <c r="O67" s="65">
        <f t="shared" si="11"/>
        <v>0</v>
      </c>
      <c r="P67" s="65">
        <f t="shared" si="12"/>
        <v>0.35286231884057973</v>
      </c>
      <c r="Q67" s="15">
        <v>0</v>
      </c>
      <c r="R67" s="15">
        <v>0.61304973299999999</v>
      </c>
      <c r="S67" s="15">
        <f t="shared" si="13"/>
        <v>0.61304973299999999</v>
      </c>
      <c r="T67" s="15" t="str">
        <f t="shared" si="14"/>
        <v>0.00</v>
      </c>
      <c r="U67" s="15">
        <v>0</v>
      </c>
      <c r="V67" s="15">
        <v>0.23286741500000002</v>
      </c>
      <c r="W67" s="15">
        <f t="shared" si="15"/>
        <v>0.23286741500000002</v>
      </c>
      <c r="X67" s="16" t="str">
        <f t="shared" si="8"/>
        <v>0</v>
      </c>
      <c r="Y67" s="13"/>
      <c r="Z67" s="13"/>
      <c r="AA67" s="13"/>
      <c r="AB67" s="13"/>
      <c r="AC67" s="53">
        <f t="shared" si="16"/>
        <v>0</v>
      </c>
      <c r="AD67" s="53">
        <f t="shared" si="21"/>
        <v>7.1732441215730577E-3</v>
      </c>
      <c r="AE67" s="53">
        <f t="shared" si="17"/>
        <v>7.1732441215730577E-3</v>
      </c>
      <c r="AF67" s="53" t="str">
        <f t="shared" si="18"/>
        <v>0.00</v>
      </c>
      <c r="AG67" s="44" t="s">
        <v>681</v>
      </c>
      <c r="AH67" s="15" t="s">
        <v>686</v>
      </c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</row>
    <row r="68" spans="1:46" ht="26.1" customHeight="1" x14ac:dyDescent="0.25">
      <c r="A68" s="39" t="s">
        <v>32</v>
      </c>
      <c r="B68" s="13" t="s">
        <v>257</v>
      </c>
      <c r="C68" s="13">
        <v>34017</v>
      </c>
      <c r="D68" s="13" t="s">
        <v>252</v>
      </c>
      <c r="E68" s="13">
        <v>12200</v>
      </c>
      <c r="F68" s="13" t="s">
        <v>646</v>
      </c>
      <c r="G68" s="13" t="s">
        <v>160</v>
      </c>
      <c r="H68" s="13" t="s">
        <v>164</v>
      </c>
      <c r="I68" s="4">
        <v>2404</v>
      </c>
      <c r="J68" s="4">
        <v>133</v>
      </c>
      <c r="K68" s="14" t="s">
        <v>34</v>
      </c>
      <c r="L68" s="15" t="s">
        <v>680</v>
      </c>
      <c r="M68" s="68"/>
      <c r="N68" s="61">
        <v>787.84</v>
      </c>
      <c r="O68" s="65">
        <f t="shared" si="11"/>
        <v>0</v>
      </c>
      <c r="P68" s="65">
        <f t="shared" si="12"/>
        <v>0.35681159420289854</v>
      </c>
      <c r="Q68" s="15">
        <v>0</v>
      </c>
      <c r="R68" s="15">
        <v>0.57195513899999995</v>
      </c>
      <c r="S68" s="15">
        <f t="shared" si="13"/>
        <v>0.57195513899999995</v>
      </c>
      <c r="T68" s="15" t="str">
        <f t="shared" si="14"/>
        <v>0.00</v>
      </c>
      <c r="U68" s="15">
        <v>0</v>
      </c>
      <c r="V68" s="15">
        <v>0.21857206299999998</v>
      </c>
      <c r="W68" s="15">
        <f t="shared" si="15"/>
        <v>0.21857206299999998</v>
      </c>
      <c r="X68" s="16" t="str">
        <f t="shared" si="8"/>
        <v>0</v>
      </c>
      <c r="Y68" s="13"/>
      <c r="Z68" s="13"/>
      <c r="AA68" s="13"/>
      <c r="AB68" s="13"/>
      <c r="AC68" s="53">
        <f t="shared" si="16"/>
        <v>0</v>
      </c>
      <c r="AD68" s="53">
        <f t="shared" si="21"/>
        <v>6.6583691003249384E-3</v>
      </c>
      <c r="AE68" s="53">
        <f t="shared" si="17"/>
        <v>6.6583691003249384E-3</v>
      </c>
      <c r="AF68" s="53" t="str">
        <f t="shared" si="18"/>
        <v>0.00</v>
      </c>
      <c r="AG68" s="44" t="s">
        <v>681</v>
      </c>
      <c r="AH68" s="15" t="s">
        <v>686</v>
      </c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</row>
    <row r="69" spans="1:46" ht="26.1" customHeight="1" x14ac:dyDescent="0.25">
      <c r="A69" s="39" t="s">
        <v>32</v>
      </c>
      <c r="B69" s="13" t="s">
        <v>257</v>
      </c>
      <c r="C69" s="13">
        <v>34017</v>
      </c>
      <c r="D69" s="13" t="s">
        <v>252</v>
      </c>
      <c r="E69" s="13">
        <v>12200</v>
      </c>
      <c r="F69" s="13" t="s">
        <v>646</v>
      </c>
      <c r="G69" s="13" t="s">
        <v>160</v>
      </c>
      <c r="H69" s="13" t="s">
        <v>164</v>
      </c>
      <c r="I69" s="4">
        <v>2404</v>
      </c>
      <c r="J69" s="4">
        <v>134</v>
      </c>
      <c r="K69" s="14" t="s">
        <v>34</v>
      </c>
      <c r="L69" s="15" t="s">
        <v>680</v>
      </c>
      <c r="M69" s="68"/>
      <c r="N69" s="61">
        <v>782.06</v>
      </c>
      <c r="O69" s="65">
        <f t="shared" si="11"/>
        <v>0</v>
      </c>
      <c r="P69" s="65">
        <f t="shared" si="12"/>
        <v>0.3541938405797101</v>
      </c>
      <c r="Q69" s="15">
        <v>0</v>
      </c>
      <c r="R69" s="15">
        <v>0.57420260499999998</v>
      </c>
      <c r="S69" s="15">
        <f t="shared" si="13"/>
        <v>0.57420260499999998</v>
      </c>
      <c r="T69" s="15" t="str">
        <f t="shared" si="14"/>
        <v>0.00</v>
      </c>
      <c r="U69" s="15">
        <v>0</v>
      </c>
      <c r="V69" s="15">
        <v>0.21918460200000001</v>
      </c>
      <c r="W69" s="15">
        <f t="shared" si="15"/>
        <v>0.21918460200000001</v>
      </c>
      <c r="X69" s="16" t="str">
        <f t="shared" si="8"/>
        <v>0</v>
      </c>
      <c r="Y69" s="13"/>
      <c r="Z69" s="13"/>
      <c r="AA69" s="13"/>
      <c r="AB69" s="13"/>
      <c r="AC69" s="53">
        <f t="shared" si="16"/>
        <v>0</v>
      </c>
      <c r="AD69" s="53">
        <f t="shared" si="21"/>
        <v>6.7263770656982849E-3</v>
      </c>
      <c r="AE69" s="53">
        <f t="shared" si="17"/>
        <v>6.7263770656982849E-3</v>
      </c>
      <c r="AF69" s="53" t="str">
        <f t="shared" si="18"/>
        <v>0.00</v>
      </c>
      <c r="AG69" s="44" t="s">
        <v>681</v>
      </c>
      <c r="AH69" s="15" t="s">
        <v>686</v>
      </c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</row>
    <row r="70" spans="1:46" ht="26.1" customHeight="1" x14ac:dyDescent="0.25">
      <c r="A70" s="39" t="s">
        <v>32</v>
      </c>
      <c r="B70" s="13" t="s">
        <v>257</v>
      </c>
      <c r="C70" s="13">
        <v>34017</v>
      </c>
      <c r="D70" s="13" t="s">
        <v>252</v>
      </c>
      <c r="E70" s="13">
        <v>12200</v>
      </c>
      <c r="F70" s="13" t="s">
        <v>646</v>
      </c>
      <c r="G70" s="13" t="s">
        <v>160</v>
      </c>
      <c r="H70" s="13" t="s">
        <v>164</v>
      </c>
      <c r="I70" s="4">
        <v>2404</v>
      </c>
      <c r="J70" s="4">
        <v>141</v>
      </c>
      <c r="K70" s="14" t="s">
        <v>34</v>
      </c>
      <c r="L70" s="15" t="s">
        <v>680</v>
      </c>
      <c r="M70" s="68"/>
      <c r="N70" s="61">
        <v>817.08</v>
      </c>
      <c r="O70" s="65">
        <f t="shared" si="11"/>
        <v>0</v>
      </c>
      <c r="P70" s="65">
        <f t="shared" si="12"/>
        <v>0.37005434782608698</v>
      </c>
      <c r="Q70" s="15">
        <v>0</v>
      </c>
      <c r="R70" s="15">
        <v>0.57591744099999997</v>
      </c>
      <c r="S70" s="15">
        <f t="shared" si="13"/>
        <v>0.57591744099999997</v>
      </c>
      <c r="T70" s="15" t="str">
        <f t="shared" si="14"/>
        <v>0.00</v>
      </c>
      <c r="U70" s="15">
        <v>0</v>
      </c>
      <c r="V70" s="15">
        <v>0.218650752</v>
      </c>
      <c r="W70" s="15">
        <f t="shared" si="15"/>
        <v>0.218650752</v>
      </c>
      <c r="X70" s="16" t="str">
        <f t="shared" si="8"/>
        <v>0</v>
      </c>
      <c r="Y70" s="13"/>
      <c r="Z70" s="13"/>
      <c r="AA70" s="13"/>
      <c r="AB70" s="13"/>
      <c r="AC70" s="53">
        <f t="shared" si="16"/>
        <v>0</v>
      </c>
      <c r="AD70" s="53">
        <f t="shared" si="21"/>
        <v>6.422404229695991E-3</v>
      </c>
      <c r="AE70" s="53">
        <f t="shared" si="17"/>
        <v>6.422404229695991E-3</v>
      </c>
      <c r="AF70" s="53" t="str">
        <f t="shared" si="18"/>
        <v>0.00</v>
      </c>
      <c r="AG70" s="44" t="s">
        <v>681</v>
      </c>
      <c r="AH70" s="15" t="s">
        <v>686</v>
      </c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</row>
    <row r="71" spans="1:46" ht="26.1" customHeight="1" x14ac:dyDescent="0.25">
      <c r="A71" s="39" t="s">
        <v>32</v>
      </c>
      <c r="B71" s="13" t="s">
        <v>257</v>
      </c>
      <c r="C71" s="13">
        <v>34017</v>
      </c>
      <c r="D71" s="13" t="s">
        <v>252</v>
      </c>
      <c r="E71" s="13">
        <v>12200</v>
      </c>
      <c r="F71" s="13" t="s">
        <v>646</v>
      </c>
      <c r="G71" s="13" t="s">
        <v>160</v>
      </c>
      <c r="H71" s="13" t="s">
        <v>164</v>
      </c>
      <c r="I71" s="4">
        <v>2404</v>
      </c>
      <c r="J71" s="4">
        <v>142</v>
      </c>
      <c r="K71" s="14" t="s">
        <v>34</v>
      </c>
      <c r="L71" s="15" t="s">
        <v>680</v>
      </c>
      <c r="M71" s="68"/>
      <c r="N71" s="61">
        <v>817.93</v>
      </c>
      <c r="O71" s="65">
        <f t="shared" si="11"/>
        <v>0</v>
      </c>
      <c r="P71" s="65">
        <f t="shared" si="12"/>
        <v>0.3704393115942029</v>
      </c>
      <c r="Q71" s="15">
        <v>0</v>
      </c>
      <c r="R71" s="15">
        <v>0.57211561300000002</v>
      </c>
      <c r="S71" s="15">
        <f t="shared" si="13"/>
        <v>0.57211561300000002</v>
      </c>
      <c r="T71" s="15" t="str">
        <f t="shared" si="14"/>
        <v>0.00</v>
      </c>
      <c r="U71" s="15">
        <v>0</v>
      </c>
      <c r="V71" s="15">
        <v>0.21703014300000001</v>
      </c>
      <c r="W71" s="15">
        <f t="shared" si="15"/>
        <v>0.21703014300000001</v>
      </c>
      <c r="X71" s="16" t="str">
        <f t="shared" si="8"/>
        <v>0</v>
      </c>
      <c r="Y71" s="13"/>
      <c r="Z71" s="13"/>
      <c r="AA71" s="13"/>
      <c r="AB71" s="13"/>
      <c r="AC71" s="53">
        <f t="shared" si="16"/>
        <v>0</v>
      </c>
      <c r="AD71" s="53">
        <f t="shared" si="21"/>
        <v>6.3681775115229915E-3</v>
      </c>
      <c r="AE71" s="53">
        <f t="shared" si="17"/>
        <v>6.3681775115229915E-3</v>
      </c>
      <c r="AF71" s="53" t="str">
        <f t="shared" si="18"/>
        <v>0.00</v>
      </c>
      <c r="AG71" s="44" t="s">
        <v>681</v>
      </c>
      <c r="AH71" s="15" t="s">
        <v>686</v>
      </c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</row>
    <row r="72" spans="1:46" ht="26.1" customHeight="1" x14ac:dyDescent="0.25">
      <c r="A72" s="39" t="s">
        <v>32</v>
      </c>
      <c r="B72" s="13" t="s">
        <v>257</v>
      </c>
      <c r="C72" s="13">
        <v>34017</v>
      </c>
      <c r="D72" s="13" t="s">
        <v>252</v>
      </c>
      <c r="E72" s="13">
        <v>12200</v>
      </c>
      <c r="F72" s="13" t="s">
        <v>509</v>
      </c>
      <c r="G72" s="13" t="s">
        <v>160</v>
      </c>
      <c r="H72" s="13" t="s">
        <v>165</v>
      </c>
      <c r="I72" s="4">
        <v>2404</v>
      </c>
      <c r="J72" s="4">
        <v>121</v>
      </c>
      <c r="K72" s="14" t="s">
        <v>34</v>
      </c>
      <c r="L72" s="15" t="s">
        <v>679</v>
      </c>
      <c r="M72" s="68">
        <v>219.09</v>
      </c>
      <c r="N72" s="61">
        <v>530.30999999999995</v>
      </c>
      <c r="O72" s="65">
        <f t="shared" ref="O72:O103" si="22">M72/2208</f>
        <v>9.9225543478260875E-2</v>
      </c>
      <c r="P72" s="65">
        <f t="shared" ref="P72:P103" si="23">N72/2208</f>
        <v>0.24017663043478257</v>
      </c>
      <c r="Q72" s="15">
        <v>0.38349070767403109</v>
      </c>
      <c r="R72" s="15">
        <v>0.33337628499999999</v>
      </c>
      <c r="S72" s="15">
        <f t="shared" ref="S72:S103" si="24">R72-Q72</f>
        <v>-5.0114422674031101E-2</v>
      </c>
      <c r="T72" s="15">
        <f t="shared" ref="T72:T103" si="25">IFERROR(((R72-Q72)/Q72)*100,"0.00")</f>
        <v>-13.067962709706279</v>
      </c>
      <c r="U72" s="15">
        <v>0.15844217098280988</v>
      </c>
      <c r="V72" s="15">
        <v>0.13468901799999999</v>
      </c>
      <c r="W72" s="15">
        <f t="shared" ref="W72:W103" si="26">V72-U72</f>
        <v>-2.3753152982809889E-2</v>
      </c>
      <c r="X72" s="16">
        <f t="shared" si="8"/>
        <v>-14.99168613726391</v>
      </c>
      <c r="Y72" s="13">
        <v>0.38</v>
      </c>
      <c r="Z72" s="13">
        <v>4.4400000000000004</v>
      </c>
      <c r="AA72" s="13">
        <v>0</v>
      </c>
      <c r="AB72" s="13">
        <v>0</v>
      </c>
      <c r="AC72" s="53">
        <f t="shared" ref="AC72:AC103" si="27">Z72/2000</f>
        <v>2.2200000000000002E-3</v>
      </c>
      <c r="AD72" s="53">
        <f t="shared" si="21"/>
        <v>6.0955600158397912E-3</v>
      </c>
      <c r="AE72" s="53">
        <f t="shared" ref="AE72:AE103" si="28">AD72-AC72</f>
        <v>3.875560015839791E-3</v>
      </c>
      <c r="AF72" s="53">
        <f t="shared" ref="AF72:AF103" si="29">IFERROR(((AD72-AC72)/AC72)*100,"0.00")</f>
        <v>174.57477548827887</v>
      </c>
      <c r="AG72" s="44" t="s">
        <v>681</v>
      </c>
      <c r="AH72" s="15" t="s">
        <v>686</v>
      </c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20"/>
      <c r="AT72" s="20"/>
    </row>
    <row r="73" spans="1:46" ht="26.1" customHeight="1" x14ac:dyDescent="0.25">
      <c r="A73" s="39" t="s">
        <v>32</v>
      </c>
      <c r="B73" s="13" t="s">
        <v>257</v>
      </c>
      <c r="C73" s="13">
        <v>34017</v>
      </c>
      <c r="D73" s="13" t="s">
        <v>252</v>
      </c>
      <c r="E73" s="13">
        <v>12200</v>
      </c>
      <c r="F73" s="13" t="s">
        <v>509</v>
      </c>
      <c r="G73" s="13" t="s">
        <v>160</v>
      </c>
      <c r="H73" s="13" t="s">
        <v>165</v>
      </c>
      <c r="I73" s="4">
        <v>2404</v>
      </c>
      <c r="J73" s="4">
        <v>123</v>
      </c>
      <c r="K73" s="14" t="s">
        <v>34</v>
      </c>
      <c r="L73" s="15" t="s">
        <v>679</v>
      </c>
      <c r="M73" s="68">
        <v>216.8</v>
      </c>
      <c r="N73" s="61">
        <v>511.33</v>
      </c>
      <c r="O73" s="65">
        <f t="shared" si="22"/>
        <v>9.8188405797101461E-2</v>
      </c>
      <c r="P73" s="65">
        <f t="shared" si="23"/>
        <v>0.23158061594202897</v>
      </c>
      <c r="Q73" s="15">
        <v>0.39738685616511948</v>
      </c>
      <c r="R73" s="15">
        <v>0.33831636199999998</v>
      </c>
      <c r="S73" s="15">
        <f t="shared" si="24"/>
        <v>-5.9070494165119503E-2</v>
      </c>
      <c r="T73" s="15">
        <f t="shared" si="25"/>
        <v>-14.864732753157526</v>
      </c>
      <c r="U73" s="15">
        <v>0.1651331834946683</v>
      </c>
      <c r="V73" s="15">
        <v>0.14096353799999997</v>
      </c>
      <c r="W73" s="15">
        <f t="shared" si="26"/>
        <v>-2.4169645494668324E-2</v>
      </c>
      <c r="X73" s="16">
        <f t="shared" ref="X73:X113" si="30">IFERROR(((V73-U73)/U73)*100,"0")</f>
        <v>-14.636455849256183</v>
      </c>
      <c r="Y73" s="13">
        <v>0.4</v>
      </c>
      <c r="Z73" s="13">
        <v>4.5199999999999996</v>
      </c>
      <c r="AA73" s="13">
        <v>0</v>
      </c>
      <c r="AB73" s="13">
        <v>0</v>
      </c>
      <c r="AC73" s="53">
        <f t="shared" si="27"/>
        <v>2.2599999999999999E-3</v>
      </c>
      <c r="AD73" s="53">
        <f t="shared" si="21"/>
        <v>6.6163239238847702E-3</v>
      </c>
      <c r="AE73" s="53">
        <f t="shared" si="28"/>
        <v>4.3563239238847704E-3</v>
      </c>
      <c r="AF73" s="53">
        <f t="shared" si="29"/>
        <v>192.75769574711376</v>
      </c>
      <c r="AG73" s="44" t="s">
        <v>681</v>
      </c>
      <c r="AH73" s="15" t="s">
        <v>686</v>
      </c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</row>
    <row r="74" spans="1:46" ht="26.1" customHeight="1" x14ac:dyDescent="0.25">
      <c r="A74" s="39" t="s">
        <v>32</v>
      </c>
      <c r="B74" s="13" t="s">
        <v>257</v>
      </c>
      <c r="C74" s="13">
        <v>34017</v>
      </c>
      <c r="D74" s="13" t="s">
        <v>252</v>
      </c>
      <c r="E74" s="13">
        <v>12200</v>
      </c>
      <c r="F74" s="13" t="s">
        <v>509</v>
      </c>
      <c r="G74" s="13" t="s">
        <v>160</v>
      </c>
      <c r="H74" s="13" t="s">
        <v>165</v>
      </c>
      <c r="I74" s="4">
        <v>2404</v>
      </c>
      <c r="J74" s="4">
        <v>124</v>
      </c>
      <c r="K74" s="14" t="s">
        <v>34</v>
      </c>
      <c r="L74" s="15" t="s">
        <v>679</v>
      </c>
      <c r="M74" s="68">
        <v>211.41</v>
      </c>
      <c r="N74" s="61">
        <v>645.41999999999996</v>
      </c>
      <c r="O74" s="65">
        <f t="shared" si="22"/>
        <v>9.5747282608695652E-2</v>
      </c>
      <c r="P74" s="65">
        <f t="shared" si="23"/>
        <v>0.29230978260869561</v>
      </c>
      <c r="Q74" s="15">
        <v>0.40613480735743496</v>
      </c>
      <c r="R74" s="15">
        <v>0.35733667199999997</v>
      </c>
      <c r="S74" s="15">
        <f t="shared" si="24"/>
        <v>-4.8798135357434991E-2</v>
      </c>
      <c r="T74" s="15">
        <f t="shared" si="25"/>
        <v>-12.015255642565073</v>
      </c>
      <c r="U74" s="15">
        <v>0.17325555629032771</v>
      </c>
      <c r="V74" s="15">
        <v>0.14904255299999999</v>
      </c>
      <c r="W74" s="15">
        <f t="shared" si="26"/>
        <v>-2.4213003290327717E-2</v>
      </c>
      <c r="X74" s="16">
        <f t="shared" si="30"/>
        <v>-13.975311273569499</v>
      </c>
      <c r="Y74" s="13">
        <v>0.41</v>
      </c>
      <c r="Z74" s="13">
        <v>4.7</v>
      </c>
      <c r="AA74" s="13">
        <v>0</v>
      </c>
      <c r="AB74" s="13">
        <v>0</v>
      </c>
      <c r="AC74" s="53">
        <f t="shared" si="27"/>
        <v>2.3500000000000001E-3</v>
      </c>
      <c r="AD74" s="53">
        <f t="shared" si="21"/>
        <v>5.5421605652133492E-3</v>
      </c>
      <c r="AE74" s="53">
        <f t="shared" si="28"/>
        <v>3.1921605652133491E-3</v>
      </c>
      <c r="AF74" s="53">
        <f t="shared" si="29"/>
        <v>135.83661979631273</v>
      </c>
      <c r="AG74" s="44" t="s">
        <v>681</v>
      </c>
      <c r="AH74" s="15" t="s">
        <v>686</v>
      </c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</row>
    <row r="75" spans="1:46" ht="26.1" customHeight="1" x14ac:dyDescent="0.25">
      <c r="A75" s="39" t="s">
        <v>32</v>
      </c>
      <c r="B75" s="13" t="s">
        <v>257</v>
      </c>
      <c r="C75" s="13">
        <v>34017</v>
      </c>
      <c r="D75" s="13" t="s">
        <v>252</v>
      </c>
      <c r="E75" s="13">
        <v>12200</v>
      </c>
      <c r="F75" s="13" t="s">
        <v>509</v>
      </c>
      <c r="G75" s="13" t="s">
        <v>160</v>
      </c>
      <c r="H75" s="13" t="s">
        <v>165</v>
      </c>
      <c r="I75" s="4">
        <v>2404</v>
      </c>
      <c r="J75" s="4">
        <v>122</v>
      </c>
      <c r="K75" s="14" t="s">
        <v>34</v>
      </c>
      <c r="L75" s="15" t="s">
        <v>679</v>
      </c>
      <c r="M75" s="68">
        <v>198.62</v>
      </c>
      <c r="N75" s="61">
        <v>655.28</v>
      </c>
      <c r="O75" s="65">
        <f t="shared" si="22"/>
        <v>8.9954710144927535E-2</v>
      </c>
      <c r="P75" s="65">
        <f t="shared" si="23"/>
        <v>0.29677536231884055</v>
      </c>
      <c r="Q75" s="15">
        <v>0.45326428291866711</v>
      </c>
      <c r="R75" s="15">
        <v>0.38694533199999998</v>
      </c>
      <c r="S75" s="15">
        <f t="shared" si="24"/>
        <v>-6.631895091866713E-2</v>
      </c>
      <c r="T75" s="15">
        <f t="shared" si="25"/>
        <v>-14.631408963359082</v>
      </c>
      <c r="U75" s="15">
        <v>0.18611265138816799</v>
      </c>
      <c r="V75" s="15">
        <v>0.15874685199999999</v>
      </c>
      <c r="W75" s="15">
        <f t="shared" si="26"/>
        <v>-2.7365799388167994E-2</v>
      </c>
      <c r="X75" s="16">
        <f t="shared" si="30"/>
        <v>-14.703889920461238</v>
      </c>
      <c r="Y75" s="13">
        <v>0.45</v>
      </c>
      <c r="Z75" s="13">
        <v>5</v>
      </c>
      <c r="AA75" s="13">
        <v>0</v>
      </c>
      <c r="AB75" s="13">
        <v>0</v>
      </c>
      <c r="AC75" s="53">
        <f t="shared" si="27"/>
        <v>2.5000000000000001E-3</v>
      </c>
      <c r="AD75" s="53">
        <f t="shared" si="21"/>
        <v>5.8141930899768043E-3</v>
      </c>
      <c r="AE75" s="53">
        <f t="shared" si="28"/>
        <v>3.3141930899768042E-3</v>
      </c>
      <c r="AF75" s="53">
        <f t="shared" si="29"/>
        <v>132.56772359907217</v>
      </c>
      <c r="AG75" s="44" t="s">
        <v>681</v>
      </c>
      <c r="AH75" s="15" t="s">
        <v>686</v>
      </c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</row>
    <row r="76" spans="1:46" ht="26.1" customHeight="1" x14ac:dyDescent="0.25">
      <c r="A76" s="39" t="s">
        <v>32</v>
      </c>
      <c r="B76" s="13" t="s">
        <v>257</v>
      </c>
      <c r="C76" s="13">
        <v>34017</v>
      </c>
      <c r="D76" s="13" t="s">
        <v>252</v>
      </c>
      <c r="E76" s="13">
        <v>12200</v>
      </c>
      <c r="F76" s="13" t="s">
        <v>352</v>
      </c>
      <c r="G76" s="13" t="s">
        <v>160</v>
      </c>
      <c r="H76" s="13" t="s">
        <v>161</v>
      </c>
      <c r="I76" s="4">
        <v>2404</v>
      </c>
      <c r="J76" s="4">
        <v>15001</v>
      </c>
      <c r="K76" s="14" t="s">
        <v>34</v>
      </c>
      <c r="L76" s="15" t="s">
        <v>679</v>
      </c>
      <c r="M76" s="68">
        <v>29</v>
      </c>
      <c r="N76" s="61">
        <v>0</v>
      </c>
      <c r="O76" s="65">
        <f t="shared" si="22"/>
        <v>1.3134057971014492E-2</v>
      </c>
      <c r="P76" s="65">
        <f t="shared" si="23"/>
        <v>0</v>
      </c>
      <c r="Q76" s="15">
        <v>0.31601630299987898</v>
      </c>
      <c r="R76" s="15">
        <v>0</v>
      </c>
      <c r="S76" s="15">
        <f t="shared" si="24"/>
        <v>-0.31601630299987898</v>
      </c>
      <c r="T76" s="15">
        <f t="shared" si="25"/>
        <v>-100</v>
      </c>
      <c r="U76" s="15">
        <v>0.20733623886306887</v>
      </c>
      <c r="V76" s="15">
        <v>0</v>
      </c>
      <c r="W76" s="15">
        <f t="shared" si="26"/>
        <v>-0.20733623886306887</v>
      </c>
      <c r="X76" s="16">
        <f t="shared" si="30"/>
        <v>-100</v>
      </c>
      <c r="Y76" s="13">
        <v>0.32</v>
      </c>
      <c r="Z76" s="13">
        <v>83.45</v>
      </c>
      <c r="AA76" s="13">
        <v>0</v>
      </c>
      <c r="AB76" s="13">
        <v>0</v>
      </c>
      <c r="AC76" s="53">
        <f t="shared" si="27"/>
        <v>4.1724999999999998E-2</v>
      </c>
      <c r="AD76" s="69">
        <f>AC76+(AC76*(X76/100))</f>
        <v>0</v>
      </c>
      <c r="AE76" s="53">
        <f t="shared" si="28"/>
        <v>-4.1724999999999998E-2</v>
      </c>
      <c r="AF76" s="53">
        <f t="shared" si="29"/>
        <v>-100</v>
      </c>
      <c r="AG76" s="44">
        <v>221112</v>
      </c>
      <c r="AH76" s="15" t="s">
        <v>686</v>
      </c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</row>
    <row r="77" spans="1:46" ht="26.1" customHeight="1" x14ac:dyDescent="0.25">
      <c r="A77" s="39" t="s">
        <v>32</v>
      </c>
      <c r="B77" s="13" t="s">
        <v>257</v>
      </c>
      <c r="C77" s="13">
        <v>34017</v>
      </c>
      <c r="D77" s="13" t="s">
        <v>252</v>
      </c>
      <c r="E77" s="13">
        <v>12200</v>
      </c>
      <c r="F77" s="13" t="s">
        <v>354</v>
      </c>
      <c r="G77" s="13" t="s">
        <v>160</v>
      </c>
      <c r="H77" s="13" t="s">
        <v>163</v>
      </c>
      <c r="I77" s="4">
        <v>2404</v>
      </c>
      <c r="J77" s="4">
        <v>16001</v>
      </c>
      <c r="K77" s="14" t="s">
        <v>34</v>
      </c>
      <c r="L77" s="15" t="s">
        <v>679</v>
      </c>
      <c r="M77" s="68">
        <v>20</v>
      </c>
      <c r="N77" s="61">
        <v>0</v>
      </c>
      <c r="O77" s="65">
        <f t="shared" si="22"/>
        <v>9.057971014492754E-3</v>
      </c>
      <c r="P77" s="65">
        <f t="shared" si="23"/>
        <v>0</v>
      </c>
      <c r="Q77" s="15">
        <v>1.51089111600117</v>
      </c>
      <c r="R77" s="15">
        <v>0</v>
      </c>
      <c r="S77" s="15">
        <f t="shared" si="24"/>
        <v>-1.51089111600117</v>
      </c>
      <c r="T77" s="15">
        <f t="shared" si="25"/>
        <v>-100</v>
      </c>
      <c r="U77" s="15">
        <v>0.64949730575366882</v>
      </c>
      <c r="V77" s="15">
        <v>0</v>
      </c>
      <c r="W77" s="15">
        <f t="shared" si="26"/>
        <v>-0.64949730575366882</v>
      </c>
      <c r="X77" s="16">
        <f t="shared" si="30"/>
        <v>-100</v>
      </c>
      <c r="Y77" s="13">
        <v>1.51</v>
      </c>
      <c r="Z77" s="13">
        <v>434.71</v>
      </c>
      <c r="AA77" s="13">
        <v>0</v>
      </c>
      <c r="AB77" s="13">
        <v>0</v>
      </c>
      <c r="AC77" s="53">
        <f t="shared" si="27"/>
        <v>0.21735499999999999</v>
      </c>
      <c r="AD77" s="69">
        <f>AC77+(AC77*(X77/100))</f>
        <v>0</v>
      </c>
      <c r="AE77" s="53">
        <f t="shared" si="28"/>
        <v>-0.21735499999999999</v>
      </c>
      <c r="AF77" s="53">
        <f t="shared" si="29"/>
        <v>-100</v>
      </c>
      <c r="AG77" s="44">
        <v>221112</v>
      </c>
      <c r="AH77" s="15" t="s">
        <v>686</v>
      </c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</row>
    <row r="78" spans="1:46" ht="26.1" customHeight="1" x14ac:dyDescent="0.25">
      <c r="A78" s="39" t="s">
        <v>32</v>
      </c>
      <c r="B78" s="13" t="s">
        <v>257</v>
      </c>
      <c r="C78" s="13">
        <v>34017</v>
      </c>
      <c r="D78" s="13" t="s">
        <v>252</v>
      </c>
      <c r="E78" s="13">
        <v>12200</v>
      </c>
      <c r="F78" s="13" t="s">
        <v>500</v>
      </c>
      <c r="G78" s="13" t="s">
        <v>160</v>
      </c>
      <c r="H78" s="13" t="s">
        <v>162</v>
      </c>
      <c r="I78" s="4">
        <v>2404</v>
      </c>
      <c r="J78" s="4">
        <v>17001</v>
      </c>
      <c r="K78" s="14" t="s">
        <v>34</v>
      </c>
      <c r="L78" s="15" t="s">
        <v>679</v>
      </c>
      <c r="M78" s="68">
        <v>21</v>
      </c>
      <c r="N78" s="61">
        <v>0</v>
      </c>
      <c r="O78" s="65">
        <f t="shared" si="22"/>
        <v>9.5108695652173919E-3</v>
      </c>
      <c r="P78" s="65">
        <f t="shared" si="23"/>
        <v>0</v>
      </c>
      <c r="Q78" s="15">
        <v>1.9949614359991501</v>
      </c>
      <c r="R78" s="15">
        <v>0</v>
      </c>
      <c r="S78" s="15">
        <f t="shared" si="24"/>
        <v>-1.9949614359991501</v>
      </c>
      <c r="T78" s="15">
        <f t="shared" si="25"/>
        <v>-100</v>
      </c>
      <c r="U78" s="15">
        <v>0.64278566671311466</v>
      </c>
      <c r="V78" s="15">
        <v>0</v>
      </c>
      <c r="W78" s="15">
        <f t="shared" si="26"/>
        <v>-0.64278566671311466</v>
      </c>
      <c r="X78" s="16">
        <f t="shared" si="30"/>
        <v>-100</v>
      </c>
      <c r="Y78" s="13">
        <v>2</v>
      </c>
      <c r="Z78" s="13">
        <v>431.69</v>
      </c>
      <c r="AA78" s="13">
        <v>0</v>
      </c>
      <c r="AB78" s="13">
        <v>0</v>
      </c>
      <c r="AC78" s="53">
        <f t="shared" si="27"/>
        <v>0.21584500000000001</v>
      </c>
      <c r="AD78" s="69">
        <f>AC78+(AC78*(X78/100))</f>
        <v>0</v>
      </c>
      <c r="AE78" s="53">
        <f t="shared" si="28"/>
        <v>-0.21584500000000001</v>
      </c>
      <c r="AF78" s="53">
        <f t="shared" si="29"/>
        <v>-100</v>
      </c>
      <c r="AG78" s="44">
        <v>221112</v>
      </c>
      <c r="AH78" s="15" t="s">
        <v>686</v>
      </c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</row>
    <row r="79" spans="1:46" ht="26.1" customHeight="1" x14ac:dyDescent="0.25">
      <c r="A79" s="39" t="s">
        <v>0</v>
      </c>
      <c r="B79" s="13" t="s">
        <v>652</v>
      </c>
      <c r="C79" s="13">
        <v>34039</v>
      </c>
      <c r="D79" s="13" t="s">
        <v>252</v>
      </c>
      <c r="E79" s="13">
        <v>41809</v>
      </c>
      <c r="F79" s="13" t="s">
        <v>271</v>
      </c>
      <c r="G79" s="13" t="s">
        <v>168</v>
      </c>
      <c r="H79" s="13" t="s">
        <v>170</v>
      </c>
      <c r="I79" s="4">
        <v>50006</v>
      </c>
      <c r="J79" s="4">
        <v>4001</v>
      </c>
      <c r="K79" s="14" t="s">
        <v>34</v>
      </c>
      <c r="L79" s="15" t="s">
        <v>679</v>
      </c>
      <c r="M79" s="68">
        <v>2200.7199999999998</v>
      </c>
      <c r="N79" s="61">
        <v>2205.1999999999998</v>
      </c>
      <c r="O79" s="65">
        <f t="shared" si="22"/>
        <v>0.99670289855072458</v>
      </c>
      <c r="P79" s="65">
        <f t="shared" si="23"/>
        <v>0.99873188405797098</v>
      </c>
      <c r="Q79" s="15">
        <v>1.06058046847475</v>
      </c>
      <c r="R79" s="15">
        <v>0.81073501299999995</v>
      </c>
      <c r="S79" s="15">
        <f t="shared" si="24"/>
        <v>-0.24984545547475001</v>
      </c>
      <c r="T79" s="15">
        <f t="shared" si="25"/>
        <v>-23.557425664651326</v>
      </c>
      <c r="U79" s="15">
        <v>0.26173204402425976</v>
      </c>
      <c r="V79" s="15">
        <v>0.20249985500000001</v>
      </c>
      <c r="W79" s="15">
        <f t="shared" si="26"/>
        <v>-5.9232189024259752E-2</v>
      </c>
      <c r="X79" s="16">
        <f t="shared" si="30"/>
        <v>-22.630851046564846</v>
      </c>
      <c r="Y79" s="13">
        <v>1.05</v>
      </c>
      <c r="Z79" s="13">
        <v>3.05</v>
      </c>
      <c r="AA79" s="13">
        <v>0</v>
      </c>
      <c r="AB79" s="13">
        <v>0</v>
      </c>
      <c r="AC79" s="53">
        <f t="shared" si="27"/>
        <v>1.5249999999999999E-3</v>
      </c>
      <c r="AD79" s="53">
        <f>IFERROR((((V79)/N79)*24),"0.00")</f>
        <v>2.2038801559949215E-3</v>
      </c>
      <c r="AE79" s="53">
        <f t="shared" si="28"/>
        <v>6.788801559949216E-4</v>
      </c>
      <c r="AF79" s="53">
        <f t="shared" si="29"/>
        <v>44.516731540650603</v>
      </c>
      <c r="AG79" s="44">
        <v>221112</v>
      </c>
      <c r="AH79" s="15" t="s">
        <v>683</v>
      </c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</row>
    <row r="80" spans="1:46" ht="26.1" customHeight="1" x14ac:dyDescent="0.25">
      <c r="A80" s="39" t="s">
        <v>0</v>
      </c>
      <c r="B80" s="13" t="s">
        <v>652</v>
      </c>
      <c r="C80" s="13">
        <v>34039</v>
      </c>
      <c r="D80" s="13" t="s">
        <v>252</v>
      </c>
      <c r="E80" s="13">
        <v>41809</v>
      </c>
      <c r="F80" s="13" t="s">
        <v>280</v>
      </c>
      <c r="G80" s="13" t="s">
        <v>168</v>
      </c>
      <c r="H80" s="13" t="s">
        <v>171</v>
      </c>
      <c r="I80" s="4">
        <v>50006</v>
      </c>
      <c r="J80" s="4">
        <v>5001</v>
      </c>
      <c r="K80" s="14" t="s">
        <v>34</v>
      </c>
      <c r="L80" s="15" t="s">
        <v>679</v>
      </c>
      <c r="M80" s="68">
        <v>1414.54</v>
      </c>
      <c r="N80" s="61">
        <v>1602.85</v>
      </c>
      <c r="O80" s="65">
        <f t="shared" si="22"/>
        <v>0.64064311594202894</v>
      </c>
      <c r="P80" s="65">
        <f t="shared" si="23"/>
        <v>0.72592844202898543</v>
      </c>
      <c r="Q80" s="15">
        <v>1.6554520036434299</v>
      </c>
      <c r="R80" s="15">
        <v>1.2686842739999999</v>
      </c>
      <c r="S80" s="15">
        <f t="shared" si="24"/>
        <v>-0.38676772964342998</v>
      </c>
      <c r="T80" s="15">
        <f t="shared" si="25"/>
        <v>-23.363270502086777</v>
      </c>
      <c r="U80" s="15">
        <v>0.37834499168551783</v>
      </c>
      <c r="V80" s="15">
        <v>0.29211947699999996</v>
      </c>
      <c r="W80" s="15">
        <f t="shared" si="26"/>
        <v>-8.6225514685517868E-2</v>
      </c>
      <c r="X80" s="16">
        <f t="shared" si="30"/>
        <v>-22.790182658791196</v>
      </c>
      <c r="Y80" s="13">
        <v>1.65</v>
      </c>
      <c r="Z80" s="13">
        <v>12</v>
      </c>
      <c r="AA80" s="13">
        <v>0</v>
      </c>
      <c r="AB80" s="13">
        <v>0</v>
      </c>
      <c r="AC80" s="53">
        <f t="shared" si="27"/>
        <v>6.0000000000000001E-3</v>
      </c>
      <c r="AD80" s="69">
        <f>AC80+(AC80*(X80/100))</f>
        <v>4.6325890404725284E-3</v>
      </c>
      <c r="AE80" s="53">
        <f t="shared" si="28"/>
        <v>-1.3674109595274717E-3</v>
      </c>
      <c r="AF80" s="53">
        <f t="shared" si="29"/>
        <v>-22.790182658791196</v>
      </c>
      <c r="AG80" s="44" t="s">
        <v>681</v>
      </c>
      <c r="AH80" s="15" t="s">
        <v>683</v>
      </c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</row>
    <row r="81" spans="1:46" ht="26.1" customHeight="1" x14ac:dyDescent="0.25">
      <c r="A81" s="39" t="s">
        <v>0</v>
      </c>
      <c r="B81" s="13" t="s">
        <v>652</v>
      </c>
      <c r="C81" s="13">
        <v>34039</v>
      </c>
      <c r="D81" s="13" t="s">
        <v>252</v>
      </c>
      <c r="E81" s="13">
        <v>41809</v>
      </c>
      <c r="F81" s="13" t="s">
        <v>278</v>
      </c>
      <c r="G81" s="13" t="s">
        <v>168</v>
      </c>
      <c r="H81" s="13" t="s">
        <v>169</v>
      </c>
      <c r="I81" s="4">
        <v>50006</v>
      </c>
      <c r="J81" s="4">
        <v>5001</v>
      </c>
      <c r="K81" s="14" t="s">
        <v>34</v>
      </c>
      <c r="L81" s="15" t="s">
        <v>679</v>
      </c>
      <c r="M81" s="68">
        <v>1414.54</v>
      </c>
      <c r="N81" s="61">
        <v>1602.85</v>
      </c>
      <c r="O81" s="65">
        <f t="shared" si="22"/>
        <v>0.64064311594202894</v>
      </c>
      <c r="P81" s="65">
        <f t="shared" si="23"/>
        <v>0.72592844202898543</v>
      </c>
      <c r="Q81" s="15">
        <v>0.68219304429198202</v>
      </c>
      <c r="R81" s="15">
        <v>0.52281043800000004</v>
      </c>
      <c r="S81" s="15">
        <f t="shared" si="24"/>
        <v>-0.15938260629198198</v>
      </c>
      <c r="T81" s="15">
        <f t="shared" si="25"/>
        <v>-23.363270503204578</v>
      </c>
      <c r="U81" s="15">
        <v>0.15591169124958951</v>
      </c>
      <c r="V81" s="15">
        <v>0.120379132</v>
      </c>
      <c r="W81" s="15">
        <f t="shared" si="26"/>
        <v>-3.5532559249589507E-2</v>
      </c>
      <c r="X81" s="16">
        <f t="shared" si="30"/>
        <v>-22.790182676363635</v>
      </c>
      <c r="Y81" s="13">
        <v>0.68</v>
      </c>
      <c r="Z81" s="13">
        <v>2.04</v>
      </c>
      <c r="AA81" s="13">
        <v>0</v>
      </c>
      <c r="AB81" s="13">
        <v>0</v>
      </c>
      <c r="AC81" s="53">
        <f t="shared" si="27"/>
        <v>1.0200000000000001E-3</v>
      </c>
      <c r="AD81" s="53">
        <f>IFERROR((((V81)/N81)*24),"0.00")</f>
        <v>1.8024763190566803E-3</v>
      </c>
      <c r="AE81" s="53">
        <f t="shared" si="28"/>
        <v>7.8247631905668021E-4</v>
      </c>
      <c r="AF81" s="53">
        <f t="shared" si="29"/>
        <v>76.713364613400017</v>
      </c>
      <c r="AG81" s="44" t="s">
        <v>681</v>
      </c>
      <c r="AH81" s="15" t="s">
        <v>683</v>
      </c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</row>
    <row r="82" spans="1:46" ht="26.1" customHeight="1" x14ac:dyDescent="0.25">
      <c r="A82" s="39" t="s">
        <v>0</v>
      </c>
      <c r="B82" s="13" t="s">
        <v>652</v>
      </c>
      <c r="C82" s="13">
        <v>34039</v>
      </c>
      <c r="D82" s="13" t="s">
        <v>252</v>
      </c>
      <c r="E82" s="13">
        <v>41809</v>
      </c>
      <c r="F82" s="13" t="s">
        <v>352</v>
      </c>
      <c r="G82" s="13" t="s">
        <v>168</v>
      </c>
      <c r="H82" s="13" t="s">
        <v>172</v>
      </c>
      <c r="I82" s="4">
        <v>50006</v>
      </c>
      <c r="J82" s="4">
        <v>6001</v>
      </c>
      <c r="K82" s="14" t="s">
        <v>34</v>
      </c>
      <c r="L82" s="15" t="s">
        <v>679</v>
      </c>
      <c r="M82" s="68">
        <v>1455.82</v>
      </c>
      <c r="N82" s="61">
        <v>1753.34</v>
      </c>
      <c r="O82" s="65">
        <f t="shared" si="22"/>
        <v>0.65933876811594205</v>
      </c>
      <c r="P82" s="65">
        <f t="shared" si="23"/>
        <v>0.79408514492753624</v>
      </c>
      <c r="Q82" s="15">
        <v>0</v>
      </c>
      <c r="R82" s="15">
        <v>0</v>
      </c>
      <c r="S82" s="15">
        <f t="shared" si="24"/>
        <v>0</v>
      </c>
      <c r="T82" s="15" t="str">
        <f t="shared" si="25"/>
        <v>0.00</v>
      </c>
      <c r="U82" s="15">
        <v>0</v>
      </c>
      <c r="V82" s="15">
        <v>0</v>
      </c>
      <c r="W82" s="15">
        <f t="shared" si="26"/>
        <v>0</v>
      </c>
      <c r="X82" s="16" t="str">
        <f t="shared" si="30"/>
        <v>0</v>
      </c>
      <c r="Y82" s="13">
        <v>0</v>
      </c>
      <c r="Z82" s="13">
        <v>0</v>
      </c>
      <c r="AA82" s="13">
        <v>0</v>
      </c>
      <c r="AB82" s="13">
        <v>0</v>
      </c>
      <c r="AC82" s="53">
        <f t="shared" si="27"/>
        <v>0</v>
      </c>
      <c r="AD82" s="53">
        <f>IFERROR((((V82)/N82)*24),"0.00")</f>
        <v>0</v>
      </c>
      <c r="AE82" s="53">
        <f t="shared" si="28"/>
        <v>0</v>
      </c>
      <c r="AF82" s="53" t="str">
        <f t="shared" si="29"/>
        <v>0.00</v>
      </c>
      <c r="AG82" s="44">
        <v>221112</v>
      </c>
      <c r="AH82" s="15" t="s">
        <v>683</v>
      </c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</row>
    <row r="83" spans="1:46" ht="26.1" customHeight="1" x14ac:dyDescent="0.25">
      <c r="A83" s="39" t="s">
        <v>0</v>
      </c>
      <c r="B83" s="13" t="s">
        <v>652</v>
      </c>
      <c r="C83" s="13">
        <v>34039</v>
      </c>
      <c r="D83" s="13" t="s">
        <v>252</v>
      </c>
      <c r="E83" s="13">
        <v>41809</v>
      </c>
      <c r="F83" s="13" t="s">
        <v>352</v>
      </c>
      <c r="G83" s="13" t="s">
        <v>168</v>
      </c>
      <c r="H83" s="13" t="s">
        <v>172</v>
      </c>
      <c r="I83" s="4">
        <v>50006</v>
      </c>
      <c r="J83" s="4">
        <v>7001</v>
      </c>
      <c r="K83" s="14" t="s">
        <v>34</v>
      </c>
      <c r="L83" s="15" t="s">
        <v>679</v>
      </c>
      <c r="M83" s="68">
        <v>1675.17</v>
      </c>
      <c r="N83" s="61">
        <v>1878.32</v>
      </c>
      <c r="O83" s="65">
        <f t="shared" si="22"/>
        <v>0.75868206521739134</v>
      </c>
      <c r="P83" s="65">
        <f t="shared" si="23"/>
        <v>0.85068840579710137</v>
      </c>
      <c r="Q83" s="15">
        <v>1.25094659647443</v>
      </c>
      <c r="R83" s="15">
        <v>0.96626510300000001</v>
      </c>
      <c r="S83" s="15">
        <f t="shared" si="24"/>
        <v>-0.28468149347442995</v>
      </c>
      <c r="T83" s="15">
        <f t="shared" si="25"/>
        <v>-22.757285904670432</v>
      </c>
      <c r="U83" s="15">
        <v>0.33214637054170004</v>
      </c>
      <c r="V83" s="15">
        <v>0.25987213599999998</v>
      </c>
      <c r="W83" s="15">
        <f t="shared" si="26"/>
        <v>-7.2274234541700066E-2</v>
      </c>
      <c r="X83" s="16">
        <f t="shared" si="30"/>
        <v>-21.759754419061533</v>
      </c>
      <c r="Y83" s="13">
        <v>1.26</v>
      </c>
      <c r="Z83" s="13">
        <v>5.54</v>
      </c>
      <c r="AA83" s="13">
        <v>0</v>
      </c>
      <c r="AB83" s="13">
        <v>0</v>
      </c>
      <c r="AC83" s="53">
        <f t="shared" si="27"/>
        <v>2.7699999999999999E-3</v>
      </c>
      <c r="AD83" s="53">
        <f>IFERROR((((V83)/N83)*24),"0.00")</f>
        <v>3.3204838706929595E-3</v>
      </c>
      <c r="AE83" s="53">
        <f t="shared" si="28"/>
        <v>5.5048387069295962E-4</v>
      </c>
      <c r="AF83" s="53">
        <f t="shared" si="29"/>
        <v>19.873063923933561</v>
      </c>
      <c r="AG83" s="44">
        <v>221112</v>
      </c>
      <c r="AH83" s="15" t="s">
        <v>683</v>
      </c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</row>
    <row r="84" spans="1:46" ht="26.1" customHeight="1" x14ac:dyDescent="0.25">
      <c r="A84" s="39" t="s">
        <v>0</v>
      </c>
      <c r="B84" s="13" t="s">
        <v>652</v>
      </c>
      <c r="C84" s="13">
        <v>34039</v>
      </c>
      <c r="D84" s="13" t="s">
        <v>252</v>
      </c>
      <c r="E84" s="13">
        <v>41809</v>
      </c>
      <c r="F84" s="13" t="s">
        <v>354</v>
      </c>
      <c r="G84" s="13" t="s">
        <v>168</v>
      </c>
      <c r="H84" s="13" t="s">
        <v>173</v>
      </c>
      <c r="I84" s="4">
        <v>50006</v>
      </c>
      <c r="J84" s="4">
        <v>8001</v>
      </c>
      <c r="K84" s="14" t="s">
        <v>34</v>
      </c>
      <c r="L84" s="15" t="s">
        <v>679</v>
      </c>
      <c r="M84" s="68">
        <v>1841.75</v>
      </c>
      <c r="N84" s="61">
        <v>1709.17</v>
      </c>
      <c r="O84" s="65">
        <f t="shared" si="22"/>
        <v>0.83412590579710144</v>
      </c>
      <c r="P84" s="65">
        <f t="shared" si="23"/>
        <v>0.77408061594202904</v>
      </c>
      <c r="Q84" s="15">
        <v>2.0354166892984153</v>
      </c>
      <c r="R84" s="15">
        <v>1.5759898940000001</v>
      </c>
      <c r="S84" s="15">
        <f t="shared" si="24"/>
        <v>-0.45942679529841524</v>
      </c>
      <c r="T84" s="15">
        <f t="shared" si="25"/>
        <v>-22.571633499613995</v>
      </c>
      <c r="U84" s="15">
        <v>0.67700504312987708</v>
      </c>
      <c r="V84" s="15">
        <v>0.52505940000000006</v>
      </c>
      <c r="W84" s="15">
        <f t="shared" si="26"/>
        <v>-0.15194564312987702</v>
      </c>
      <c r="X84" s="16">
        <f t="shared" si="30"/>
        <v>-22.443797822747928</v>
      </c>
      <c r="Y84" s="13">
        <v>2.0399999999999996</v>
      </c>
      <c r="Z84" s="13">
        <v>8.81</v>
      </c>
      <c r="AA84" s="13">
        <v>0</v>
      </c>
      <c r="AB84" s="13">
        <v>0</v>
      </c>
      <c r="AC84" s="53">
        <f t="shared" si="27"/>
        <v>4.4050000000000001E-3</v>
      </c>
      <c r="AD84" s="53">
        <f>IFERROR((((V84)/N84)*24),"0.00")</f>
        <v>7.3728333635624324E-3</v>
      </c>
      <c r="AE84" s="53">
        <f t="shared" si="28"/>
        <v>2.9678333635624323E-3</v>
      </c>
      <c r="AF84" s="53">
        <f t="shared" si="29"/>
        <v>67.374196675651135</v>
      </c>
      <c r="AG84" s="44">
        <v>221112</v>
      </c>
      <c r="AH84" s="15" t="s">
        <v>683</v>
      </c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</row>
    <row r="85" spans="1:46" ht="26.1" customHeight="1" x14ac:dyDescent="0.25">
      <c r="A85" s="39" t="s">
        <v>0</v>
      </c>
      <c r="B85" s="13" t="s">
        <v>652</v>
      </c>
      <c r="C85" s="13">
        <v>34039</v>
      </c>
      <c r="D85" s="13" t="s">
        <v>252</v>
      </c>
      <c r="E85" s="13">
        <v>41809</v>
      </c>
      <c r="F85" s="13" t="s">
        <v>500</v>
      </c>
      <c r="G85" s="13" t="s">
        <v>168</v>
      </c>
      <c r="H85" s="13" t="s">
        <v>174</v>
      </c>
      <c r="I85" s="4">
        <v>50006</v>
      </c>
      <c r="J85" s="4">
        <v>9001</v>
      </c>
      <c r="K85" s="14" t="s">
        <v>34</v>
      </c>
      <c r="L85" s="15" t="s">
        <v>679</v>
      </c>
      <c r="M85" s="68">
        <v>1349.1</v>
      </c>
      <c r="N85" s="61">
        <v>1642.6</v>
      </c>
      <c r="O85" s="65">
        <f t="shared" si="22"/>
        <v>0.6110054347826086</v>
      </c>
      <c r="P85" s="65">
        <f t="shared" si="23"/>
        <v>0.74393115942028987</v>
      </c>
      <c r="Q85" s="15">
        <v>0.71151758187988901</v>
      </c>
      <c r="R85" s="15">
        <v>0.53683847600000001</v>
      </c>
      <c r="S85" s="15">
        <f t="shared" si="24"/>
        <v>-0.174679105879889</v>
      </c>
      <c r="T85" s="15">
        <f t="shared" si="25"/>
        <v>-24.550216372499492</v>
      </c>
      <c r="U85" s="15">
        <v>0.16455510070697199</v>
      </c>
      <c r="V85" s="15">
        <v>0.128197803</v>
      </c>
      <c r="W85" s="15">
        <f t="shared" si="26"/>
        <v>-3.6357297706971992E-2</v>
      </c>
      <c r="X85" s="16">
        <f t="shared" si="30"/>
        <v>-22.094300055587144</v>
      </c>
      <c r="Y85" s="13">
        <v>11.21</v>
      </c>
      <c r="Z85" s="13">
        <v>60.6</v>
      </c>
      <c r="AA85" s="13">
        <v>0</v>
      </c>
      <c r="AB85" s="13">
        <v>0</v>
      </c>
      <c r="AC85" s="53">
        <f t="shared" si="27"/>
        <v>3.0300000000000001E-2</v>
      </c>
      <c r="AD85" s="69">
        <f>AC85+(AC85*(X85/100))</f>
        <v>2.3605427083157098E-2</v>
      </c>
      <c r="AE85" s="53">
        <f t="shared" si="28"/>
        <v>-6.694572916842903E-3</v>
      </c>
      <c r="AF85" s="53">
        <f t="shared" si="29"/>
        <v>-22.094300055587137</v>
      </c>
      <c r="AG85" s="44">
        <v>221112</v>
      </c>
      <c r="AH85" s="15" t="s">
        <v>683</v>
      </c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</row>
    <row r="86" spans="1:46" ht="26.1" customHeight="1" x14ac:dyDescent="0.25">
      <c r="A86" s="39" t="s">
        <v>11</v>
      </c>
      <c r="B86" s="13" t="s">
        <v>652</v>
      </c>
      <c r="C86" s="13">
        <v>34039</v>
      </c>
      <c r="D86" s="13" t="s">
        <v>252</v>
      </c>
      <c r="E86" s="13">
        <v>41810</v>
      </c>
      <c r="F86" s="13" t="s">
        <v>352</v>
      </c>
      <c r="G86" s="13" t="s">
        <v>175</v>
      </c>
      <c r="H86" s="13" t="s">
        <v>176</v>
      </c>
      <c r="I86" s="4">
        <v>2406</v>
      </c>
      <c r="J86" s="4">
        <v>5</v>
      </c>
      <c r="K86" s="14" t="s">
        <v>34</v>
      </c>
      <c r="L86" s="15" t="s">
        <v>679</v>
      </c>
      <c r="M86" s="68">
        <v>198.4</v>
      </c>
      <c r="N86" s="61">
        <v>191.31000000000003</v>
      </c>
      <c r="O86" s="65">
        <f t="shared" si="22"/>
        <v>8.9855072463768115E-2</v>
      </c>
      <c r="P86" s="65">
        <f t="shared" si="23"/>
        <v>8.6644021739130453E-2</v>
      </c>
      <c r="Q86" s="15">
        <v>0.18444199055273905</v>
      </c>
      <c r="R86" s="15">
        <v>0.19669661299999999</v>
      </c>
      <c r="S86" s="15">
        <f t="shared" si="24"/>
        <v>1.2254622447260943E-2</v>
      </c>
      <c r="T86" s="15">
        <f t="shared" si="25"/>
        <v>6.6441608066233036</v>
      </c>
      <c r="U86" s="15">
        <v>0.11412128628015489</v>
      </c>
      <c r="V86" s="15">
        <v>0.11402011199999999</v>
      </c>
      <c r="W86" s="15">
        <f t="shared" si="26"/>
        <v>-1.0117428015489482E-4</v>
      </c>
      <c r="X86" s="16">
        <f t="shared" si="30"/>
        <v>-8.8655047145651145E-2</v>
      </c>
      <c r="Y86" s="13">
        <v>0.18</v>
      </c>
      <c r="Z86" s="13">
        <v>8.3500000000000014</v>
      </c>
      <c r="AA86" s="13">
        <v>0</v>
      </c>
      <c r="AB86" s="13">
        <v>0</v>
      </c>
      <c r="AC86" s="53">
        <f t="shared" si="27"/>
        <v>4.1750000000000008E-3</v>
      </c>
      <c r="AD86" s="53">
        <f>IFERROR((((V86)/N86)*24),"0.00")</f>
        <v>1.4303918707856356E-2</v>
      </c>
      <c r="AE86" s="53">
        <f t="shared" si="28"/>
        <v>1.0128918707856354E-2</v>
      </c>
      <c r="AF86" s="53">
        <f t="shared" si="29"/>
        <v>242.60883132590064</v>
      </c>
      <c r="AG86" s="44">
        <v>221112</v>
      </c>
      <c r="AH86" s="15" t="s">
        <v>686</v>
      </c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</row>
    <row r="87" spans="1:46" ht="26.1" customHeight="1" x14ac:dyDescent="0.25">
      <c r="A87" s="39" t="s">
        <v>11</v>
      </c>
      <c r="B87" s="13" t="s">
        <v>652</v>
      </c>
      <c r="C87" s="13">
        <v>34039</v>
      </c>
      <c r="D87" s="13" t="s">
        <v>252</v>
      </c>
      <c r="E87" s="13">
        <v>41810</v>
      </c>
      <c r="F87" s="13" t="s">
        <v>352</v>
      </c>
      <c r="G87" s="13" t="s">
        <v>175</v>
      </c>
      <c r="H87" s="13" t="s">
        <v>176</v>
      </c>
      <c r="I87" s="4">
        <v>2406</v>
      </c>
      <c r="J87" s="4">
        <v>8</v>
      </c>
      <c r="K87" s="14" t="s">
        <v>34</v>
      </c>
      <c r="L87" s="15" t="s">
        <v>679</v>
      </c>
      <c r="M87" s="68">
        <v>146.68</v>
      </c>
      <c r="N87" s="61">
        <v>155.68</v>
      </c>
      <c r="O87" s="65">
        <f t="shared" si="22"/>
        <v>6.6431159420289862E-2</v>
      </c>
      <c r="P87" s="65">
        <f t="shared" si="23"/>
        <v>7.0507246376811591E-2</v>
      </c>
      <c r="Q87" s="15">
        <v>0.17482553805826198</v>
      </c>
      <c r="R87" s="15">
        <v>0.17232365999999999</v>
      </c>
      <c r="S87" s="15">
        <f t="shared" si="24"/>
        <v>-2.5018780582619915E-3</v>
      </c>
      <c r="T87" s="15">
        <f t="shared" si="25"/>
        <v>-1.4310712759987165</v>
      </c>
      <c r="U87" s="15">
        <v>9.9596458338395366E-2</v>
      </c>
      <c r="V87" s="15">
        <v>9.1574014000000009E-2</v>
      </c>
      <c r="W87" s="15">
        <f t="shared" si="26"/>
        <v>-8.022444338395357E-3</v>
      </c>
      <c r="X87" s="16">
        <f t="shared" si="30"/>
        <v>-8.0549494151064902</v>
      </c>
      <c r="Y87" s="13">
        <v>0.17</v>
      </c>
      <c r="Z87" s="13">
        <v>9.36</v>
      </c>
      <c r="AA87" s="13">
        <v>0</v>
      </c>
      <c r="AB87" s="13">
        <v>0</v>
      </c>
      <c r="AC87" s="53">
        <f t="shared" si="27"/>
        <v>4.6800000000000001E-3</v>
      </c>
      <c r="AD87" s="53">
        <f>IFERROR((((V87)/N87)*24),"0.00")</f>
        <v>1.4117268345323741E-2</v>
      </c>
      <c r="AE87" s="53">
        <f t="shared" si="28"/>
        <v>9.4372683453237405E-3</v>
      </c>
      <c r="AF87" s="53">
        <f t="shared" si="29"/>
        <v>201.65103301973804</v>
      </c>
      <c r="AG87" s="44">
        <v>221112</v>
      </c>
      <c r="AH87" s="15" t="s">
        <v>686</v>
      </c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</row>
    <row r="88" spans="1:46" ht="26.1" customHeight="1" x14ac:dyDescent="0.25">
      <c r="A88" s="39" t="s">
        <v>11</v>
      </c>
      <c r="B88" s="13" t="s">
        <v>652</v>
      </c>
      <c r="C88" s="13">
        <v>34039</v>
      </c>
      <c r="D88" s="13" t="s">
        <v>252</v>
      </c>
      <c r="E88" s="13">
        <v>41810</v>
      </c>
      <c r="F88" s="13" t="s">
        <v>352</v>
      </c>
      <c r="G88" s="13" t="s">
        <v>175</v>
      </c>
      <c r="H88" s="13" t="s">
        <v>176</v>
      </c>
      <c r="I88" s="4">
        <v>2406</v>
      </c>
      <c r="J88" s="4">
        <v>7</v>
      </c>
      <c r="K88" s="14" t="s">
        <v>34</v>
      </c>
      <c r="L88" s="15" t="s">
        <v>679</v>
      </c>
      <c r="M88" s="68">
        <v>181.17</v>
      </c>
      <c r="N88" s="61">
        <v>176.83</v>
      </c>
      <c r="O88" s="65">
        <f t="shared" si="22"/>
        <v>8.2051630434782599E-2</v>
      </c>
      <c r="P88" s="65">
        <f t="shared" si="23"/>
        <v>8.0086050724637689E-2</v>
      </c>
      <c r="Q88" s="15">
        <v>0.2075631608926729</v>
      </c>
      <c r="R88" s="15">
        <v>0.20660314500000002</v>
      </c>
      <c r="S88" s="15">
        <f t="shared" si="24"/>
        <v>-9.6001589267288856E-4</v>
      </c>
      <c r="T88" s="15">
        <f t="shared" si="25"/>
        <v>-0.46251747590666881</v>
      </c>
      <c r="U88" s="15">
        <v>0.12453601830593518</v>
      </c>
      <c r="V88" s="15">
        <v>0.12359165</v>
      </c>
      <c r="W88" s="15">
        <f t="shared" si="26"/>
        <v>-9.4436830593518095E-4</v>
      </c>
      <c r="X88" s="16">
        <f t="shared" si="30"/>
        <v>-0.75830937810718002</v>
      </c>
      <c r="Y88" s="13">
        <v>0.21000000000000002</v>
      </c>
      <c r="Z88" s="13">
        <v>11.02</v>
      </c>
      <c r="AA88" s="13">
        <v>0</v>
      </c>
      <c r="AB88" s="13">
        <v>0</v>
      </c>
      <c r="AC88" s="53">
        <f t="shared" si="27"/>
        <v>5.5100000000000001E-3</v>
      </c>
      <c r="AD88" s="69">
        <f t="shared" ref="AD88:AD97" si="31">AC88+(AC88*(X88/100))</f>
        <v>5.4682171532662947E-3</v>
      </c>
      <c r="AE88" s="53">
        <f t="shared" si="28"/>
        <v>-4.1782846733705477E-5</v>
      </c>
      <c r="AF88" s="53">
        <f t="shared" si="29"/>
        <v>-0.75830937810717736</v>
      </c>
      <c r="AG88" s="44">
        <v>221112</v>
      </c>
      <c r="AH88" s="15" t="s">
        <v>686</v>
      </c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</row>
    <row r="89" spans="1:46" ht="26.1" customHeight="1" x14ac:dyDescent="0.25">
      <c r="A89" s="39" t="s">
        <v>11</v>
      </c>
      <c r="B89" s="13" t="s">
        <v>652</v>
      </c>
      <c r="C89" s="13">
        <v>34039</v>
      </c>
      <c r="D89" s="13" t="s">
        <v>252</v>
      </c>
      <c r="E89" s="13">
        <v>41810</v>
      </c>
      <c r="F89" s="13" t="s">
        <v>352</v>
      </c>
      <c r="G89" s="13" t="s">
        <v>175</v>
      </c>
      <c r="H89" s="13" t="s">
        <v>176</v>
      </c>
      <c r="I89" s="4">
        <v>2406</v>
      </c>
      <c r="J89" s="4">
        <v>6</v>
      </c>
      <c r="K89" s="14" t="s">
        <v>34</v>
      </c>
      <c r="L89" s="15" t="s">
        <v>679</v>
      </c>
      <c r="M89" s="68">
        <v>192.42</v>
      </c>
      <c r="N89" s="61">
        <v>221.81000000000003</v>
      </c>
      <c r="O89" s="65">
        <f t="shared" si="22"/>
        <v>8.7146739130434775E-2</v>
      </c>
      <c r="P89" s="65">
        <f t="shared" si="23"/>
        <v>0.10045742753623189</v>
      </c>
      <c r="Q89" s="15">
        <v>0.24801078036214208</v>
      </c>
      <c r="R89" s="15">
        <v>0.24852143500000001</v>
      </c>
      <c r="S89" s="15">
        <f t="shared" si="24"/>
        <v>5.1065463785793241E-4</v>
      </c>
      <c r="T89" s="15">
        <f t="shared" si="25"/>
        <v>0.20590017785206</v>
      </c>
      <c r="U89" s="15">
        <v>0.15214256847524049</v>
      </c>
      <c r="V89" s="15">
        <v>0.14956333899999999</v>
      </c>
      <c r="W89" s="15">
        <f t="shared" si="26"/>
        <v>-2.5792294752405021E-3</v>
      </c>
      <c r="X89" s="16">
        <f t="shared" si="30"/>
        <v>-1.6952714162047573</v>
      </c>
      <c r="Y89" s="13">
        <v>0.25</v>
      </c>
      <c r="Z89" s="13">
        <v>11.33</v>
      </c>
      <c r="AA89" s="13">
        <v>0</v>
      </c>
      <c r="AB89" s="13">
        <v>0</v>
      </c>
      <c r="AC89" s="53">
        <f t="shared" si="27"/>
        <v>5.6649999999999999E-3</v>
      </c>
      <c r="AD89" s="69">
        <f t="shared" si="31"/>
        <v>5.5689628742720005E-3</v>
      </c>
      <c r="AE89" s="53">
        <f t="shared" si="28"/>
        <v>-9.6037125727999398E-5</v>
      </c>
      <c r="AF89" s="53">
        <f t="shared" si="29"/>
        <v>-1.6952714162047557</v>
      </c>
      <c r="AG89" s="44">
        <v>221112</v>
      </c>
      <c r="AH89" s="15" t="s">
        <v>686</v>
      </c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</row>
    <row r="90" spans="1:46" ht="26.1" customHeight="1" x14ac:dyDescent="0.25">
      <c r="A90" s="39" t="s">
        <v>11</v>
      </c>
      <c r="B90" s="13" t="s">
        <v>652</v>
      </c>
      <c r="C90" s="13">
        <v>34039</v>
      </c>
      <c r="D90" s="13" t="s">
        <v>252</v>
      </c>
      <c r="E90" s="13">
        <v>41810</v>
      </c>
      <c r="F90" s="13" t="s">
        <v>548</v>
      </c>
      <c r="G90" s="13" t="s">
        <v>175</v>
      </c>
      <c r="H90" s="13" t="s">
        <v>177</v>
      </c>
      <c r="I90" s="4">
        <v>2406</v>
      </c>
      <c r="J90" s="4">
        <v>2101</v>
      </c>
      <c r="K90" s="14" t="s">
        <v>34</v>
      </c>
      <c r="L90" s="15" t="s">
        <v>679</v>
      </c>
      <c r="M90" s="68"/>
      <c r="N90" s="61">
        <v>2052.0100000000002</v>
      </c>
      <c r="O90" s="65">
        <f t="shared" si="22"/>
        <v>0</v>
      </c>
      <c r="P90" s="65">
        <f t="shared" si="23"/>
        <v>0.92935235507246383</v>
      </c>
      <c r="Q90" s="15">
        <v>4.457027546169674</v>
      </c>
      <c r="R90" s="15">
        <v>5.4151703829999995</v>
      </c>
      <c r="S90" s="15">
        <f t="shared" si="24"/>
        <v>0.95814283683032553</v>
      </c>
      <c r="T90" s="15">
        <f t="shared" si="25"/>
        <v>21.497350575132614</v>
      </c>
      <c r="U90" s="15">
        <v>1.1669573719494608</v>
      </c>
      <c r="V90" s="15">
        <v>1.507029062</v>
      </c>
      <c r="W90" s="15">
        <f t="shared" si="26"/>
        <v>0.34007169005053917</v>
      </c>
      <c r="X90" s="16">
        <f t="shared" si="30"/>
        <v>29.141740583242758</v>
      </c>
      <c r="Y90" s="13">
        <v>4.45</v>
      </c>
      <c r="Z90" s="13">
        <v>54.23</v>
      </c>
      <c r="AA90" s="13">
        <v>0</v>
      </c>
      <c r="AB90" s="13">
        <v>0</v>
      </c>
      <c r="AC90" s="53">
        <f t="shared" si="27"/>
        <v>2.7114999999999997E-2</v>
      </c>
      <c r="AD90" s="69">
        <f t="shared" si="31"/>
        <v>3.5016782959146273E-2</v>
      </c>
      <c r="AE90" s="53">
        <f t="shared" si="28"/>
        <v>7.9017829591462758E-3</v>
      </c>
      <c r="AF90" s="53">
        <f t="shared" si="29"/>
        <v>29.141740583242772</v>
      </c>
      <c r="AG90" s="44">
        <v>221112</v>
      </c>
      <c r="AH90" s="15" t="s">
        <v>683</v>
      </c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</row>
    <row r="91" spans="1:46" ht="26.1" customHeight="1" x14ac:dyDescent="0.25">
      <c r="A91" s="39" t="s">
        <v>11</v>
      </c>
      <c r="B91" s="13" t="s">
        <v>652</v>
      </c>
      <c r="C91" s="13">
        <v>34039</v>
      </c>
      <c r="D91" s="13" t="s">
        <v>252</v>
      </c>
      <c r="E91" s="13">
        <v>41810</v>
      </c>
      <c r="F91" s="13" t="s">
        <v>548</v>
      </c>
      <c r="G91" s="13" t="s">
        <v>175</v>
      </c>
      <c r="H91" s="13" t="s">
        <v>177</v>
      </c>
      <c r="I91" s="4">
        <v>2406</v>
      </c>
      <c r="J91" s="4">
        <v>1201</v>
      </c>
      <c r="K91" s="14" t="s">
        <v>34</v>
      </c>
      <c r="L91" s="15" t="s">
        <v>679</v>
      </c>
      <c r="M91" s="68"/>
      <c r="N91" s="61">
        <v>2041.02</v>
      </c>
      <c r="O91" s="65">
        <f t="shared" si="22"/>
        <v>0</v>
      </c>
      <c r="P91" s="65">
        <f t="shared" si="23"/>
        <v>0.92437499999999995</v>
      </c>
      <c r="Q91" s="15">
        <v>5.6145781120921257</v>
      </c>
      <c r="R91" s="15">
        <v>6.6648719500000002</v>
      </c>
      <c r="S91" s="15">
        <f t="shared" si="24"/>
        <v>1.0502938379078746</v>
      </c>
      <c r="T91" s="15">
        <f t="shared" si="25"/>
        <v>18.706549573971643</v>
      </c>
      <c r="U91" s="15">
        <v>1.4350616628384172</v>
      </c>
      <c r="V91" s="15">
        <v>1.7573815310000001</v>
      </c>
      <c r="W91" s="15">
        <f t="shared" si="26"/>
        <v>0.32231986816158287</v>
      </c>
      <c r="X91" s="16">
        <f t="shared" si="30"/>
        <v>22.460349719332928</v>
      </c>
      <c r="Y91" s="13">
        <v>5.59</v>
      </c>
      <c r="Z91" s="13">
        <v>58.75</v>
      </c>
      <c r="AA91" s="13">
        <v>0</v>
      </c>
      <c r="AB91" s="13">
        <v>0</v>
      </c>
      <c r="AC91" s="53">
        <f t="shared" si="27"/>
        <v>2.9374999999999998E-2</v>
      </c>
      <c r="AD91" s="69">
        <f t="shared" si="31"/>
        <v>3.5972727730054048E-2</v>
      </c>
      <c r="AE91" s="53">
        <f t="shared" si="28"/>
        <v>6.5977277300540496E-3</v>
      </c>
      <c r="AF91" s="53">
        <f t="shared" si="29"/>
        <v>22.460349719332935</v>
      </c>
      <c r="AG91" s="44">
        <v>221112</v>
      </c>
      <c r="AH91" s="15" t="s">
        <v>683</v>
      </c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</row>
    <row r="92" spans="1:46" ht="26.1" customHeight="1" x14ac:dyDescent="0.25">
      <c r="A92" s="39" t="s">
        <v>11</v>
      </c>
      <c r="B92" s="13" t="s">
        <v>652</v>
      </c>
      <c r="C92" s="13">
        <v>34039</v>
      </c>
      <c r="D92" s="13" t="s">
        <v>252</v>
      </c>
      <c r="E92" s="13">
        <v>41810</v>
      </c>
      <c r="F92" s="13" t="s">
        <v>548</v>
      </c>
      <c r="G92" s="13" t="s">
        <v>175</v>
      </c>
      <c r="H92" s="13" t="s">
        <v>177</v>
      </c>
      <c r="I92" s="4">
        <v>2406</v>
      </c>
      <c r="J92" s="4">
        <v>1101</v>
      </c>
      <c r="K92" s="14" t="s">
        <v>34</v>
      </c>
      <c r="L92" s="15" t="s">
        <v>679</v>
      </c>
      <c r="M92" s="68">
        <v>1704.5600000000002</v>
      </c>
      <c r="N92" s="61">
        <v>2164.12</v>
      </c>
      <c r="O92" s="65">
        <f t="shared" si="22"/>
        <v>0.77199275362318853</v>
      </c>
      <c r="P92" s="65">
        <f t="shared" si="23"/>
        <v>0.9801268115942029</v>
      </c>
      <c r="Q92" s="15">
        <v>5.6228536854321316</v>
      </c>
      <c r="R92" s="15">
        <v>6.6210831019999992</v>
      </c>
      <c r="S92" s="15">
        <f t="shared" si="24"/>
        <v>0.99822941656786757</v>
      </c>
      <c r="T92" s="15">
        <f t="shared" si="25"/>
        <v>17.753074727057403</v>
      </c>
      <c r="U92" s="15">
        <v>1.4310318233342829</v>
      </c>
      <c r="V92" s="15">
        <v>1.7384489299999999</v>
      </c>
      <c r="W92" s="15">
        <f t="shared" si="26"/>
        <v>0.30741710666571698</v>
      </c>
      <c r="X92" s="16">
        <f t="shared" si="30"/>
        <v>21.482199183344484</v>
      </c>
      <c r="Y92" s="13">
        <v>5.629999999999999</v>
      </c>
      <c r="Z92" s="13">
        <v>58.769999999999996</v>
      </c>
      <c r="AA92" s="13">
        <v>0</v>
      </c>
      <c r="AB92" s="13">
        <v>0</v>
      </c>
      <c r="AC92" s="53">
        <f t="shared" si="27"/>
        <v>2.9384999999999998E-2</v>
      </c>
      <c r="AD92" s="69">
        <f t="shared" si="31"/>
        <v>3.5697544230025774E-2</v>
      </c>
      <c r="AE92" s="53">
        <f t="shared" si="28"/>
        <v>6.312544230025776E-3</v>
      </c>
      <c r="AF92" s="53">
        <f t="shared" si="29"/>
        <v>21.482199183344484</v>
      </c>
      <c r="AG92" s="44">
        <v>221112</v>
      </c>
      <c r="AH92" s="15" t="s">
        <v>683</v>
      </c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</row>
    <row r="93" spans="1:46" ht="26.1" customHeight="1" x14ac:dyDescent="0.25">
      <c r="A93" s="39" t="s">
        <v>11</v>
      </c>
      <c r="B93" s="13" t="s">
        <v>652</v>
      </c>
      <c r="C93" s="13">
        <v>34039</v>
      </c>
      <c r="D93" s="13" t="s">
        <v>252</v>
      </c>
      <c r="E93" s="13">
        <v>41810</v>
      </c>
      <c r="F93" s="13" t="s">
        <v>548</v>
      </c>
      <c r="G93" s="13" t="s">
        <v>175</v>
      </c>
      <c r="H93" s="13" t="s">
        <v>177</v>
      </c>
      <c r="I93" s="4">
        <v>2406</v>
      </c>
      <c r="J93" s="4">
        <v>2201</v>
      </c>
      <c r="K93" s="14" t="s">
        <v>34</v>
      </c>
      <c r="L93" s="15" t="s">
        <v>679</v>
      </c>
      <c r="M93" s="68"/>
      <c r="N93" s="61">
        <v>2100.2399999999998</v>
      </c>
      <c r="O93" s="65">
        <f t="shared" si="22"/>
        <v>0</v>
      </c>
      <c r="P93" s="65">
        <f t="shared" si="23"/>
        <v>0.951195652173913</v>
      </c>
      <c r="Q93" s="15">
        <v>4.8015100191162743</v>
      </c>
      <c r="R93" s="15">
        <v>5.6736093180000005</v>
      </c>
      <c r="S93" s="15">
        <f t="shared" si="24"/>
        <v>0.87209929888372617</v>
      </c>
      <c r="T93" s="15">
        <f t="shared" si="25"/>
        <v>18.163021537217109</v>
      </c>
      <c r="U93" s="15">
        <v>1.2910739281226342</v>
      </c>
      <c r="V93" s="15">
        <v>1.584441982</v>
      </c>
      <c r="W93" s="15">
        <f t="shared" si="26"/>
        <v>0.29336805387736575</v>
      </c>
      <c r="X93" s="16">
        <f t="shared" si="30"/>
        <v>22.722792822867678</v>
      </c>
      <c r="Y93" s="13">
        <v>4.8199999999999994</v>
      </c>
      <c r="Z93" s="13">
        <v>59.58</v>
      </c>
      <c r="AA93" s="13">
        <v>0</v>
      </c>
      <c r="AB93" s="13">
        <v>0</v>
      </c>
      <c r="AC93" s="53">
        <f t="shared" si="27"/>
        <v>2.9790000000000001E-2</v>
      </c>
      <c r="AD93" s="69">
        <f t="shared" si="31"/>
        <v>3.655911998193228E-2</v>
      </c>
      <c r="AE93" s="53">
        <f t="shared" si="28"/>
        <v>6.7691199819322791E-3</v>
      </c>
      <c r="AF93" s="53">
        <f t="shared" si="29"/>
        <v>22.722792822867671</v>
      </c>
      <c r="AG93" s="44">
        <v>221112</v>
      </c>
      <c r="AH93" s="15" t="s">
        <v>683</v>
      </c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</row>
    <row r="94" spans="1:46" ht="26.1" customHeight="1" x14ac:dyDescent="0.25">
      <c r="A94" s="39" t="s">
        <v>12</v>
      </c>
      <c r="B94" s="13" t="s">
        <v>31</v>
      </c>
      <c r="C94" s="13">
        <v>34013</v>
      </c>
      <c r="D94" s="13" t="s">
        <v>252</v>
      </c>
      <c r="E94" s="13">
        <v>7617</v>
      </c>
      <c r="F94" s="13" t="s">
        <v>271</v>
      </c>
      <c r="G94" s="13" t="s">
        <v>204</v>
      </c>
      <c r="H94" s="13" t="s">
        <v>206</v>
      </c>
      <c r="I94" s="4">
        <v>50385</v>
      </c>
      <c r="J94" s="4">
        <v>1001</v>
      </c>
      <c r="K94" s="14" t="s">
        <v>34</v>
      </c>
      <c r="L94" s="15" t="s">
        <v>679</v>
      </c>
      <c r="M94" s="68">
        <v>1302.23</v>
      </c>
      <c r="N94" s="61">
        <v>1666.72</v>
      </c>
      <c r="O94" s="65">
        <f t="shared" si="22"/>
        <v>0.58977807971014495</v>
      </c>
      <c r="P94" s="65">
        <f t="shared" si="23"/>
        <v>0.75485507246376815</v>
      </c>
      <c r="Q94" s="15">
        <v>2.2254160824567499</v>
      </c>
      <c r="R94" s="15">
        <v>2.5456186860000001</v>
      </c>
      <c r="S94" s="15">
        <f t="shared" si="24"/>
        <v>0.32020260354325014</v>
      </c>
      <c r="T94" s="15">
        <f t="shared" si="25"/>
        <v>14.388437563089873</v>
      </c>
      <c r="U94" s="15">
        <v>0.59833389225773603</v>
      </c>
      <c r="V94" s="15">
        <v>0.73734846399999998</v>
      </c>
      <c r="W94" s="15">
        <f t="shared" si="26"/>
        <v>0.13901457174226395</v>
      </c>
      <c r="X94" s="16">
        <f t="shared" si="30"/>
        <v>23.233611456925889</v>
      </c>
      <c r="Y94" s="13">
        <v>2.2200000000000002</v>
      </c>
      <c r="Z94" s="13">
        <v>13.05</v>
      </c>
      <c r="AA94" s="13">
        <v>0</v>
      </c>
      <c r="AB94" s="13">
        <v>0</v>
      </c>
      <c r="AC94" s="53">
        <f t="shared" si="27"/>
        <v>6.5250000000000004E-3</v>
      </c>
      <c r="AD94" s="69">
        <f t="shared" si="31"/>
        <v>8.0409931475644153E-3</v>
      </c>
      <c r="AE94" s="53">
        <f t="shared" si="28"/>
        <v>1.5159931475644149E-3</v>
      </c>
      <c r="AF94" s="53">
        <f t="shared" si="29"/>
        <v>23.2336114569259</v>
      </c>
      <c r="AG94" s="44">
        <v>221112</v>
      </c>
      <c r="AH94" s="15" t="s">
        <v>683</v>
      </c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</row>
    <row r="95" spans="1:46" ht="26.1" customHeight="1" x14ac:dyDescent="0.25">
      <c r="A95" s="39" t="s">
        <v>12</v>
      </c>
      <c r="B95" s="13" t="s">
        <v>31</v>
      </c>
      <c r="C95" s="13">
        <v>34013</v>
      </c>
      <c r="D95" s="13" t="s">
        <v>252</v>
      </c>
      <c r="E95" s="13">
        <v>7617</v>
      </c>
      <c r="F95" s="13" t="s">
        <v>280</v>
      </c>
      <c r="G95" s="13" t="s">
        <v>204</v>
      </c>
      <c r="H95" s="13" t="s">
        <v>205</v>
      </c>
      <c r="I95" s="4">
        <v>50385</v>
      </c>
      <c r="J95" s="4">
        <v>2001</v>
      </c>
      <c r="K95" s="14" t="s">
        <v>34</v>
      </c>
      <c r="L95" s="15" t="s">
        <v>679</v>
      </c>
      <c r="M95" s="68">
        <v>1366.31</v>
      </c>
      <c r="N95" s="61">
        <v>1504.43</v>
      </c>
      <c r="O95" s="65">
        <f t="shared" si="22"/>
        <v>0.61879981884057966</v>
      </c>
      <c r="P95" s="65">
        <f t="shared" si="23"/>
        <v>0.68135416666666671</v>
      </c>
      <c r="Q95" s="15">
        <v>2.0526102995445901</v>
      </c>
      <c r="R95" s="15">
        <v>2.3765888319999999</v>
      </c>
      <c r="S95" s="15">
        <f t="shared" si="24"/>
        <v>0.32397853245540986</v>
      </c>
      <c r="T95" s="15">
        <f t="shared" si="25"/>
        <v>15.783733158081228</v>
      </c>
      <c r="U95" s="15">
        <v>0.59703676770015202</v>
      </c>
      <c r="V95" s="15">
        <v>0.74635309700000008</v>
      </c>
      <c r="W95" s="15">
        <f t="shared" si="26"/>
        <v>0.14931632929984806</v>
      </c>
      <c r="X95" s="16">
        <f t="shared" si="30"/>
        <v>25.009570160147781</v>
      </c>
      <c r="Y95" s="13">
        <v>2.0499999999999998</v>
      </c>
      <c r="Z95" s="13">
        <v>13.22</v>
      </c>
      <c r="AA95" s="13">
        <v>0</v>
      </c>
      <c r="AB95" s="13">
        <v>0</v>
      </c>
      <c r="AC95" s="53">
        <f t="shared" si="27"/>
        <v>6.6100000000000004E-3</v>
      </c>
      <c r="AD95" s="69">
        <f t="shared" si="31"/>
        <v>8.2631325875857694E-3</v>
      </c>
      <c r="AE95" s="53">
        <f t="shared" si="28"/>
        <v>1.653132587585769E-3</v>
      </c>
      <c r="AF95" s="53">
        <f t="shared" si="29"/>
        <v>25.009570160147788</v>
      </c>
      <c r="AG95" s="44">
        <v>221112</v>
      </c>
      <c r="AH95" s="15" t="s">
        <v>683</v>
      </c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</row>
    <row r="96" spans="1:46" ht="26.1" customHeight="1" x14ac:dyDescent="0.25">
      <c r="A96" s="39" t="s">
        <v>8</v>
      </c>
      <c r="B96" s="13" t="s">
        <v>260</v>
      </c>
      <c r="C96" s="13">
        <v>34023</v>
      </c>
      <c r="D96" s="13" t="s">
        <v>252</v>
      </c>
      <c r="E96" s="13">
        <v>18072</v>
      </c>
      <c r="F96" s="13" t="s">
        <v>271</v>
      </c>
      <c r="G96" s="13" t="s">
        <v>207</v>
      </c>
      <c r="H96" s="13" t="s">
        <v>209</v>
      </c>
      <c r="I96" s="4">
        <v>10308</v>
      </c>
      <c r="J96" s="4">
        <v>1001</v>
      </c>
      <c r="K96" s="14" t="s">
        <v>34</v>
      </c>
      <c r="L96" s="15" t="s">
        <v>679</v>
      </c>
      <c r="M96" s="68">
        <v>1506.67</v>
      </c>
      <c r="N96" s="61">
        <v>1433.87</v>
      </c>
      <c r="O96" s="65">
        <f t="shared" si="22"/>
        <v>0.6823686594202899</v>
      </c>
      <c r="P96" s="65">
        <f t="shared" si="23"/>
        <v>0.64939764492753616</v>
      </c>
      <c r="Q96" s="15">
        <v>4.8704448900791597</v>
      </c>
      <c r="R96" s="15">
        <v>5.8576274540000002</v>
      </c>
      <c r="S96" s="15">
        <f t="shared" si="24"/>
        <v>0.98718256392084047</v>
      </c>
      <c r="T96" s="15">
        <f t="shared" si="25"/>
        <v>20.268837574400635</v>
      </c>
      <c r="U96" s="15">
        <v>1.83075094429591</v>
      </c>
      <c r="V96" s="15">
        <v>2.264545198</v>
      </c>
      <c r="W96" s="15">
        <f t="shared" si="26"/>
        <v>0.43379425370408997</v>
      </c>
      <c r="X96" s="16">
        <f t="shared" si="30"/>
        <v>23.69488078406663</v>
      </c>
      <c r="Y96" s="13">
        <v>4.8600000000000003</v>
      </c>
      <c r="Z96" s="13">
        <v>58.78</v>
      </c>
      <c r="AA96" s="13">
        <v>0</v>
      </c>
      <c r="AB96" s="13">
        <v>0</v>
      </c>
      <c r="AC96" s="53">
        <f t="shared" si="27"/>
        <v>2.9389999999999999E-2</v>
      </c>
      <c r="AD96" s="69">
        <f t="shared" si="31"/>
        <v>3.6353925462437181E-2</v>
      </c>
      <c r="AE96" s="53">
        <f t="shared" si="28"/>
        <v>6.9639254624371816E-3</v>
      </c>
      <c r="AF96" s="53">
        <f t="shared" si="29"/>
        <v>23.694880784066626</v>
      </c>
      <c r="AG96" s="44">
        <v>221112</v>
      </c>
      <c r="AH96" s="15" t="s">
        <v>683</v>
      </c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</row>
    <row r="97" spans="1:46" ht="26.1" customHeight="1" x14ac:dyDescent="0.25">
      <c r="A97" s="39" t="s">
        <v>8</v>
      </c>
      <c r="B97" s="13" t="s">
        <v>260</v>
      </c>
      <c r="C97" s="13">
        <v>34023</v>
      </c>
      <c r="D97" s="13" t="s">
        <v>252</v>
      </c>
      <c r="E97" s="13">
        <v>18072</v>
      </c>
      <c r="F97" s="13" t="s">
        <v>280</v>
      </c>
      <c r="G97" s="13" t="s">
        <v>207</v>
      </c>
      <c r="H97" s="13" t="s">
        <v>208</v>
      </c>
      <c r="I97" s="4">
        <v>10308</v>
      </c>
      <c r="J97" s="4">
        <v>1002</v>
      </c>
      <c r="K97" s="14" t="s">
        <v>34</v>
      </c>
      <c r="L97" s="15" t="s">
        <v>679</v>
      </c>
      <c r="M97" s="68">
        <v>1602.23</v>
      </c>
      <c r="N97" s="61">
        <v>1456.39</v>
      </c>
      <c r="O97" s="65">
        <f t="shared" si="22"/>
        <v>0.7256476449275362</v>
      </c>
      <c r="P97" s="65">
        <f t="shared" si="23"/>
        <v>0.65959692028985517</v>
      </c>
      <c r="Q97" s="15">
        <v>3.6922336236239301</v>
      </c>
      <c r="R97" s="15">
        <v>4.4107797700000004</v>
      </c>
      <c r="S97" s="15">
        <f t="shared" si="24"/>
        <v>0.71854614637607028</v>
      </c>
      <c r="T97" s="15">
        <f t="shared" si="25"/>
        <v>19.461015190875617</v>
      </c>
      <c r="U97" s="15">
        <v>1.4034723733972689</v>
      </c>
      <c r="V97" s="15">
        <v>1.711969012</v>
      </c>
      <c r="W97" s="15">
        <f t="shared" si="26"/>
        <v>0.30849663860273102</v>
      </c>
      <c r="X97" s="16">
        <f t="shared" si="30"/>
        <v>21.980955553544586</v>
      </c>
      <c r="Y97" s="13">
        <v>3.7</v>
      </c>
      <c r="Z97" s="13">
        <v>33.35</v>
      </c>
      <c r="AA97" s="13">
        <v>0</v>
      </c>
      <c r="AB97" s="13">
        <v>0</v>
      </c>
      <c r="AC97" s="53">
        <f t="shared" si="27"/>
        <v>1.6675000000000002E-2</v>
      </c>
      <c r="AD97" s="69">
        <f t="shared" si="31"/>
        <v>2.0340324338553564E-2</v>
      </c>
      <c r="AE97" s="53">
        <f t="shared" si="28"/>
        <v>3.6653243385535612E-3</v>
      </c>
      <c r="AF97" s="53">
        <f t="shared" si="29"/>
        <v>21.980955553544593</v>
      </c>
      <c r="AG97" s="44">
        <v>221112</v>
      </c>
      <c r="AH97" s="15" t="s">
        <v>683</v>
      </c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</row>
    <row r="98" spans="1:46" ht="26.1" customHeight="1" x14ac:dyDescent="0.25">
      <c r="A98" s="39" t="s">
        <v>45</v>
      </c>
      <c r="B98" s="13" t="s">
        <v>10</v>
      </c>
      <c r="C98" s="13">
        <v>34003</v>
      </c>
      <c r="D98" s="13" t="s">
        <v>252</v>
      </c>
      <c r="E98" s="13">
        <v>2624</v>
      </c>
      <c r="F98" s="13" t="s">
        <v>280</v>
      </c>
      <c r="G98" s="13" t="s">
        <v>216</v>
      </c>
      <c r="H98" s="13" t="s">
        <v>217</v>
      </c>
      <c r="I98" s="4">
        <v>50852</v>
      </c>
      <c r="J98" s="4">
        <v>2001</v>
      </c>
      <c r="K98" s="14" t="s">
        <v>34</v>
      </c>
      <c r="L98" s="15" t="s">
        <v>679</v>
      </c>
      <c r="M98" s="68">
        <v>297.97000000000003</v>
      </c>
      <c r="N98" s="61">
        <v>341.7</v>
      </c>
      <c r="O98" s="65">
        <f t="shared" si="22"/>
        <v>0.13495018115942031</v>
      </c>
      <c r="P98" s="65">
        <f t="shared" si="23"/>
        <v>0.1547554347826087</v>
      </c>
      <c r="Q98" s="15">
        <v>5.9846436719973799E-2</v>
      </c>
      <c r="R98" s="15">
        <v>0.12041283</v>
      </c>
      <c r="S98" s="15">
        <f t="shared" si="24"/>
        <v>6.05663932800262E-2</v>
      </c>
      <c r="T98" s="15">
        <f t="shared" si="25"/>
        <v>101.20300656064309</v>
      </c>
      <c r="U98" s="15">
        <v>4.3773118369255105E-2</v>
      </c>
      <c r="V98" s="15">
        <v>9.8783734000000012E-2</v>
      </c>
      <c r="W98" s="15">
        <f t="shared" si="26"/>
        <v>5.5010615630744907E-2</v>
      </c>
      <c r="X98" s="16">
        <f t="shared" si="30"/>
        <v>125.67214235616962</v>
      </c>
      <c r="Y98" s="13">
        <v>0.06</v>
      </c>
      <c r="Z98" s="13">
        <v>3.85</v>
      </c>
      <c r="AA98" s="13">
        <v>0</v>
      </c>
      <c r="AB98" s="13">
        <v>0</v>
      </c>
      <c r="AC98" s="53">
        <f t="shared" si="27"/>
        <v>1.9250000000000001E-3</v>
      </c>
      <c r="AD98" s="53">
        <f>IFERROR((((V98)/N98)*24),"0.00")</f>
        <v>6.9382780684811244E-3</v>
      </c>
      <c r="AE98" s="53">
        <f t="shared" si="28"/>
        <v>5.0132780684811248E-3</v>
      </c>
      <c r="AF98" s="53">
        <f t="shared" si="29"/>
        <v>260.43002953148698</v>
      </c>
      <c r="AG98" s="44">
        <v>221112</v>
      </c>
      <c r="AH98" s="15" t="s">
        <v>683</v>
      </c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</row>
    <row r="99" spans="1:46" ht="26.1" customHeight="1" x14ac:dyDescent="0.25">
      <c r="A99" s="39" t="s">
        <v>29</v>
      </c>
      <c r="B99" s="13" t="s">
        <v>260</v>
      </c>
      <c r="C99" s="13">
        <v>34023</v>
      </c>
      <c r="D99" s="13" t="s">
        <v>252</v>
      </c>
      <c r="E99" s="13">
        <v>17884</v>
      </c>
      <c r="F99" s="13" t="s">
        <v>601</v>
      </c>
      <c r="G99" s="13" t="s">
        <v>220</v>
      </c>
      <c r="H99" s="13" t="s">
        <v>224</v>
      </c>
      <c r="I99" s="4">
        <v>2390</v>
      </c>
      <c r="J99" s="4">
        <v>12001</v>
      </c>
      <c r="K99" s="14" t="s">
        <v>34</v>
      </c>
      <c r="L99" s="15" t="s">
        <v>679</v>
      </c>
      <c r="M99" s="68">
        <v>30</v>
      </c>
      <c r="N99" s="61">
        <v>17.62</v>
      </c>
      <c r="O99" s="65">
        <f t="shared" si="22"/>
        <v>1.358695652173913E-2</v>
      </c>
      <c r="P99" s="65">
        <f t="shared" si="23"/>
        <v>7.9800724637681172E-3</v>
      </c>
      <c r="Q99" s="15">
        <v>4.0058434500068602E-2</v>
      </c>
      <c r="R99" s="15">
        <v>4.1727236000000001E-2</v>
      </c>
      <c r="S99" s="15">
        <f t="shared" si="24"/>
        <v>1.6688014999313994E-3</v>
      </c>
      <c r="T99" s="15">
        <f t="shared" si="25"/>
        <v>4.1659179165589748</v>
      </c>
      <c r="U99" s="15">
        <v>2.6284398662504649E-2</v>
      </c>
      <c r="V99" s="15">
        <v>2.6370265E-2</v>
      </c>
      <c r="W99" s="15">
        <f t="shared" si="26"/>
        <v>8.5866337495351525E-5</v>
      </c>
      <c r="X99" s="16">
        <f t="shared" si="30"/>
        <v>0.32668176509528446</v>
      </c>
      <c r="Y99" s="13">
        <v>0.04</v>
      </c>
      <c r="Z99" s="13">
        <v>17.55</v>
      </c>
      <c r="AA99" s="13">
        <v>0</v>
      </c>
      <c r="AB99" s="13">
        <v>0</v>
      </c>
      <c r="AC99" s="53">
        <f t="shared" si="27"/>
        <v>8.7749999999999998E-3</v>
      </c>
      <c r="AD99" s="69">
        <f>AC99+(AC99*(X99/100))</f>
        <v>8.8036663248871102E-3</v>
      </c>
      <c r="AE99" s="53">
        <f t="shared" si="28"/>
        <v>2.8666324887110378E-5</v>
      </c>
      <c r="AF99" s="53">
        <f t="shared" si="29"/>
        <v>0.32668176509527497</v>
      </c>
      <c r="AG99" s="44">
        <v>221112</v>
      </c>
      <c r="AH99" s="15" t="s">
        <v>686</v>
      </c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</row>
    <row r="100" spans="1:46" ht="26.1" customHeight="1" x14ac:dyDescent="0.25">
      <c r="A100" s="39" t="s">
        <v>29</v>
      </c>
      <c r="B100" s="13" t="s">
        <v>260</v>
      </c>
      <c r="C100" s="13">
        <v>34023</v>
      </c>
      <c r="D100" s="13" t="s">
        <v>252</v>
      </c>
      <c r="E100" s="13">
        <v>17884</v>
      </c>
      <c r="F100" s="13" t="s">
        <v>598</v>
      </c>
      <c r="G100" s="13" t="s">
        <v>220</v>
      </c>
      <c r="H100" s="13" t="s">
        <v>223</v>
      </c>
      <c r="I100" s="4">
        <v>2390</v>
      </c>
      <c r="J100" s="4">
        <v>14001</v>
      </c>
      <c r="K100" s="14" t="s">
        <v>34</v>
      </c>
      <c r="L100" s="15" t="s">
        <v>679</v>
      </c>
      <c r="M100" s="68">
        <v>0</v>
      </c>
      <c r="N100" s="61">
        <v>29.61</v>
      </c>
      <c r="O100" s="65">
        <f t="shared" si="22"/>
        <v>0</v>
      </c>
      <c r="P100" s="65">
        <f t="shared" si="23"/>
        <v>1.3410326086956522E-2</v>
      </c>
      <c r="Q100" s="15">
        <v>3.9997089999864198E-2</v>
      </c>
      <c r="R100" s="15">
        <v>4.0590710000000002E-2</v>
      </c>
      <c r="S100" s="15">
        <f t="shared" si="24"/>
        <v>5.9362000013580413E-4</v>
      </c>
      <c r="T100" s="15">
        <f t="shared" si="25"/>
        <v>1.4841579728370731</v>
      </c>
      <c r="U100" s="15">
        <v>0</v>
      </c>
      <c r="V100" s="15">
        <v>0</v>
      </c>
      <c r="W100" s="15">
        <f t="shared" si="26"/>
        <v>0</v>
      </c>
      <c r="X100" s="16" t="str">
        <f t="shared" si="30"/>
        <v>0</v>
      </c>
      <c r="Y100" s="13">
        <v>0.04</v>
      </c>
      <c r="Z100" s="13">
        <v>19.670000000000002</v>
      </c>
      <c r="AA100" s="13">
        <v>0</v>
      </c>
      <c r="AB100" s="13">
        <v>0</v>
      </c>
      <c r="AC100" s="53">
        <f t="shared" si="27"/>
        <v>9.835E-3</v>
      </c>
      <c r="AD100" s="69">
        <f>AC100+(AC100*(X100/100))</f>
        <v>9.835E-3</v>
      </c>
      <c r="AE100" s="53">
        <f t="shared" si="28"/>
        <v>0</v>
      </c>
      <c r="AF100" s="53">
        <f t="shared" si="29"/>
        <v>0</v>
      </c>
      <c r="AG100" s="44">
        <v>221112</v>
      </c>
      <c r="AH100" s="15" t="s">
        <v>686</v>
      </c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</row>
    <row r="101" spans="1:46" ht="26.1" customHeight="1" x14ac:dyDescent="0.25">
      <c r="A101" s="39" t="s">
        <v>29</v>
      </c>
      <c r="B101" s="13" t="s">
        <v>260</v>
      </c>
      <c r="C101" s="13">
        <v>34023</v>
      </c>
      <c r="D101" s="13" t="s">
        <v>252</v>
      </c>
      <c r="E101" s="13">
        <v>17884</v>
      </c>
      <c r="F101" s="13" t="s">
        <v>595</v>
      </c>
      <c r="G101" s="13" t="s">
        <v>220</v>
      </c>
      <c r="H101" s="13" t="s">
        <v>222</v>
      </c>
      <c r="I101" s="4">
        <v>2390</v>
      </c>
      <c r="J101" s="4">
        <v>15001</v>
      </c>
      <c r="K101" s="14" t="s">
        <v>34</v>
      </c>
      <c r="L101" s="15" t="s">
        <v>679</v>
      </c>
      <c r="M101" s="68">
        <v>39</v>
      </c>
      <c r="N101" s="61">
        <v>40.119999999999997</v>
      </c>
      <c r="O101" s="65">
        <f t="shared" si="22"/>
        <v>1.7663043478260868E-2</v>
      </c>
      <c r="P101" s="65">
        <f t="shared" si="23"/>
        <v>1.8170289855072463E-2</v>
      </c>
      <c r="Q101" s="15">
        <v>0</v>
      </c>
      <c r="R101" s="15">
        <v>0</v>
      </c>
      <c r="S101" s="15">
        <f t="shared" si="24"/>
        <v>0</v>
      </c>
      <c r="T101" s="15" t="str">
        <f t="shared" si="25"/>
        <v>0.00</v>
      </c>
      <c r="U101" s="15">
        <v>0</v>
      </c>
      <c r="V101" s="15">
        <v>0</v>
      </c>
      <c r="W101" s="15">
        <f t="shared" si="26"/>
        <v>0</v>
      </c>
      <c r="X101" s="16" t="str">
        <f t="shared" si="30"/>
        <v>0</v>
      </c>
      <c r="Y101" s="13">
        <v>0</v>
      </c>
      <c r="Z101" s="13">
        <v>0</v>
      </c>
      <c r="AA101" s="13">
        <v>0</v>
      </c>
      <c r="AB101" s="13">
        <v>0</v>
      </c>
      <c r="AC101" s="53">
        <f t="shared" si="27"/>
        <v>0</v>
      </c>
      <c r="AD101" s="53">
        <f>IFERROR((((V101)/N101)*24),"0.00")</f>
        <v>0</v>
      </c>
      <c r="AE101" s="53">
        <f t="shared" si="28"/>
        <v>0</v>
      </c>
      <c r="AF101" s="53" t="str">
        <f t="shared" si="29"/>
        <v>0.00</v>
      </c>
      <c r="AG101" s="44">
        <v>221112</v>
      </c>
      <c r="AH101" s="15" t="s">
        <v>686</v>
      </c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</row>
    <row r="102" spans="1:46" ht="26.1" customHeight="1" x14ac:dyDescent="0.25">
      <c r="A102" s="39" t="s">
        <v>29</v>
      </c>
      <c r="B102" s="13" t="s">
        <v>260</v>
      </c>
      <c r="C102" s="13">
        <v>34023</v>
      </c>
      <c r="D102" s="13" t="s">
        <v>252</v>
      </c>
      <c r="E102" s="13">
        <v>17884</v>
      </c>
      <c r="F102" s="13" t="s">
        <v>592</v>
      </c>
      <c r="G102" s="13" t="s">
        <v>220</v>
      </c>
      <c r="H102" s="13" t="s">
        <v>221</v>
      </c>
      <c r="I102" s="4">
        <v>2390</v>
      </c>
      <c r="J102" s="4">
        <v>16001</v>
      </c>
      <c r="K102" s="14" t="s">
        <v>34</v>
      </c>
      <c r="L102" s="15" t="s">
        <v>679</v>
      </c>
      <c r="M102" s="68">
        <v>37</v>
      </c>
      <c r="N102" s="61">
        <v>36.049999999999997</v>
      </c>
      <c r="O102" s="65">
        <f t="shared" si="22"/>
        <v>1.6757246376811596E-2</v>
      </c>
      <c r="P102" s="65">
        <f t="shared" si="23"/>
        <v>1.6326992753623187E-2</v>
      </c>
      <c r="Q102" s="15">
        <v>0.12993501069927321</v>
      </c>
      <c r="R102" s="15">
        <v>0.131128673</v>
      </c>
      <c r="S102" s="15">
        <f t="shared" si="24"/>
        <v>1.1936623007267888E-3</v>
      </c>
      <c r="T102" s="15">
        <f t="shared" si="25"/>
        <v>0.91866102469445177</v>
      </c>
      <c r="U102" s="15">
        <v>6.5043078252306111E-2</v>
      </c>
      <c r="V102" s="15">
        <v>6.8343414999999991E-2</v>
      </c>
      <c r="W102" s="15">
        <f t="shared" si="26"/>
        <v>3.30033674769388E-3</v>
      </c>
      <c r="X102" s="16">
        <f t="shared" si="30"/>
        <v>5.0740783437273222</v>
      </c>
      <c r="Y102" s="13">
        <v>0.13</v>
      </c>
      <c r="Z102" s="13">
        <v>62.74</v>
      </c>
      <c r="AA102" s="13">
        <v>0</v>
      </c>
      <c r="AB102" s="13">
        <v>0</v>
      </c>
      <c r="AC102" s="53">
        <f t="shared" si="27"/>
        <v>3.1370000000000002E-2</v>
      </c>
      <c r="AD102" s="69">
        <f>AC102+(AC102*(X102/100))</f>
        <v>3.2961738376427262E-2</v>
      </c>
      <c r="AE102" s="53">
        <f t="shared" si="28"/>
        <v>1.5917383764272597E-3</v>
      </c>
      <c r="AF102" s="53">
        <f t="shared" si="29"/>
        <v>5.0740783437273178</v>
      </c>
      <c r="AG102" s="44">
        <v>221112</v>
      </c>
      <c r="AH102" s="15" t="s">
        <v>686</v>
      </c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</row>
    <row r="103" spans="1:46" ht="26.1" customHeight="1" x14ac:dyDescent="0.25">
      <c r="A103" s="39" t="s">
        <v>22</v>
      </c>
      <c r="B103" s="13" t="s">
        <v>260</v>
      </c>
      <c r="C103" s="13">
        <v>34023</v>
      </c>
      <c r="D103" s="13" t="s">
        <v>252</v>
      </c>
      <c r="E103" s="13">
        <v>18068</v>
      </c>
      <c r="F103" s="13" t="s">
        <v>271</v>
      </c>
      <c r="G103" s="13" t="s">
        <v>225</v>
      </c>
      <c r="H103" s="13" t="s">
        <v>227</v>
      </c>
      <c r="I103" s="4">
        <v>2411</v>
      </c>
      <c r="J103" s="4">
        <v>1</v>
      </c>
      <c r="K103" s="14" t="s">
        <v>34</v>
      </c>
      <c r="L103" s="15" t="s">
        <v>679</v>
      </c>
      <c r="M103" s="68">
        <v>416.48</v>
      </c>
      <c r="N103" s="61">
        <v>314.10000000000002</v>
      </c>
      <c r="O103" s="65">
        <f t="shared" si="22"/>
        <v>0.18862318840579712</v>
      </c>
      <c r="P103" s="65">
        <f t="shared" si="23"/>
        <v>0.14225543478260871</v>
      </c>
      <c r="Q103" s="15">
        <v>0.25815893913983001</v>
      </c>
      <c r="R103" s="15">
        <v>1.9399978360000001</v>
      </c>
      <c r="S103" s="15">
        <f t="shared" si="24"/>
        <v>1.6818388968601701</v>
      </c>
      <c r="T103" s="15">
        <f t="shared" si="25"/>
        <v>651.4742051791643</v>
      </c>
      <c r="U103" s="15">
        <v>0.127056063538183</v>
      </c>
      <c r="V103" s="15">
        <v>0.85527466500000005</v>
      </c>
      <c r="W103" s="15">
        <f t="shared" si="26"/>
        <v>0.72821860146181705</v>
      </c>
      <c r="X103" s="16">
        <f t="shared" si="30"/>
        <v>573.14746040669854</v>
      </c>
      <c r="Y103" s="13">
        <v>0.26</v>
      </c>
      <c r="Z103" s="13">
        <v>8.5500000000000007</v>
      </c>
      <c r="AA103" s="13">
        <v>0</v>
      </c>
      <c r="AB103" s="13">
        <v>0</v>
      </c>
      <c r="AC103" s="53">
        <f t="shared" si="27"/>
        <v>4.2750000000000002E-3</v>
      </c>
      <c r="AD103" s="53">
        <f>IFERROR((((V103)/N103)*24),"0.00")</f>
        <v>6.5350499713467042E-2</v>
      </c>
      <c r="AE103" s="53">
        <f t="shared" si="28"/>
        <v>6.1075499713467041E-2</v>
      </c>
      <c r="AF103" s="53">
        <f t="shared" si="29"/>
        <v>1428.6666599641412</v>
      </c>
      <c r="AG103" s="44">
        <v>221112</v>
      </c>
      <c r="AH103" s="15" t="s">
        <v>685</v>
      </c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</row>
    <row r="104" spans="1:46" ht="26.1" customHeight="1" x14ac:dyDescent="0.25">
      <c r="A104" s="39" t="s">
        <v>22</v>
      </c>
      <c r="B104" s="13" t="s">
        <v>260</v>
      </c>
      <c r="C104" s="13">
        <v>34023</v>
      </c>
      <c r="D104" s="13" t="s">
        <v>252</v>
      </c>
      <c r="E104" s="13">
        <v>18068</v>
      </c>
      <c r="F104" s="13" t="s">
        <v>280</v>
      </c>
      <c r="G104" s="13" t="s">
        <v>225</v>
      </c>
      <c r="H104" s="13" t="s">
        <v>228</v>
      </c>
      <c r="I104" s="4">
        <v>2411</v>
      </c>
      <c r="J104" s="4">
        <v>2</v>
      </c>
      <c r="K104" s="14" t="s">
        <v>34</v>
      </c>
      <c r="L104" s="15" t="s">
        <v>679</v>
      </c>
      <c r="M104" s="68">
        <v>488.75</v>
      </c>
      <c r="N104" s="61">
        <v>435.43</v>
      </c>
      <c r="O104" s="65">
        <f t="shared" ref="O104:O113" si="32">M104/2208</f>
        <v>0.22135416666666666</v>
      </c>
      <c r="P104" s="65">
        <f t="shared" ref="P104:P113" si="33">N104/2208</f>
        <v>0.19720561594202898</v>
      </c>
      <c r="Q104" s="15">
        <v>0.355275334189113</v>
      </c>
      <c r="R104" s="15">
        <v>2.158902222</v>
      </c>
      <c r="S104" s="15">
        <f t="shared" ref="S104:S113" si="34">R104-Q104</f>
        <v>1.803626887810887</v>
      </c>
      <c r="T104" s="15">
        <f t="shared" ref="T104:T113" si="35">IFERROR(((R104-Q104)/Q104)*100,"0.00")</f>
        <v>507.67016852648055</v>
      </c>
      <c r="U104" s="15">
        <v>0.33494204726559379</v>
      </c>
      <c r="V104" s="15">
        <v>0.95183793400000005</v>
      </c>
      <c r="W104" s="15">
        <f t="shared" ref="W104:W113" si="36">V104-U104</f>
        <v>0.61689588673440632</v>
      </c>
      <c r="X104" s="16">
        <f t="shared" si="30"/>
        <v>184.17988776584863</v>
      </c>
      <c r="Y104" s="13">
        <v>0.36</v>
      </c>
      <c r="Z104" s="13">
        <v>25.84</v>
      </c>
      <c r="AA104" s="13">
        <v>0</v>
      </c>
      <c r="AB104" s="13">
        <v>0</v>
      </c>
      <c r="AC104" s="53">
        <f t="shared" ref="AC104:AC113" si="37">Z104/2000</f>
        <v>1.2919999999999999E-2</v>
      </c>
      <c r="AD104" s="69">
        <f>AC104+(AC104*(X104/100))</f>
        <v>3.6716041499347644E-2</v>
      </c>
      <c r="AE104" s="53">
        <f t="shared" ref="AE104:AE113" si="38">AD104-AC104</f>
        <v>2.3796041499347644E-2</v>
      </c>
      <c r="AF104" s="53">
        <f t="shared" ref="AF104:AF113" si="39">IFERROR(((AD104-AC104)/AC104)*100,"0.00")</f>
        <v>184.17988776584863</v>
      </c>
      <c r="AG104" s="44">
        <v>221112</v>
      </c>
      <c r="AH104" s="15" t="s">
        <v>685</v>
      </c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</row>
    <row r="105" spans="1:46" ht="26.1" customHeight="1" x14ac:dyDescent="0.25">
      <c r="A105" s="39" t="s">
        <v>22</v>
      </c>
      <c r="B105" s="13" t="s">
        <v>260</v>
      </c>
      <c r="C105" s="13">
        <v>34023</v>
      </c>
      <c r="D105" s="13" t="s">
        <v>252</v>
      </c>
      <c r="E105" s="13">
        <v>18068</v>
      </c>
      <c r="F105" s="13" t="s">
        <v>278</v>
      </c>
      <c r="G105" s="13" t="s">
        <v>225</v>
      </c>
      <c r="H105" s="13" t="s">
        <v>226</v>
      </c>
      <c r="I105" s="4">
        <v>2411</v>
      </c>
      <c r="J105" s="4">
        <v>3</v>
      </c>
      <c r="K105" s="14" t="s">
        <v>34</v>
      </c>
      <c r="L105" s="15" t="s">
        <v>679</v>
      </c>
      <c r="M105" s="68">
        <v>405.54</v>
      </c>
      <c r="N105" s="61">
        <v>312.58999999999997</v>
      </c>
      <c r="O105" s="65">
        <f t="shared" si="32"/>
        <v>0.18366847826086957</v>
      </c>
      <c r="P105" s="65">
        <f t="shared" si="33"/>
        <v>0.14157155797101448</v>
      </c>
      <c r="Q105" s="15">
        <v>0.74514038608806499</v>
      </c>
      <c r="R105" s="15">
        <v>2.0024600320000001</v>
      </c>
      <c r="S105" s="15">
        <f t="shared" si="34"/>
        <v>1.2573196459119351</v>
      </c>
      <c r="T105" s="15">
        <f t="shared" si="35"/>
        <v>168.73594149322324</v>
      </c>
      <c r="U105" s="15">
        <v>0.66575389921998851</v>
      </c>
      <c r="V105" s="15">
        <v>0.88286416899999998</v>
      </c>
      <c r="W105" s="15">
        <f t="shared" si="36"/>
        <v>0.21711026978001147</v>
      </c>
      <c r="X105" s="16">
        <f t="shared" si="30"/>
        <v>32.611190116104837</v>
      </c>
      <c r="Y105" s="13">
        <v>0.75</v>
      </c>
      <c r="Z105" s="13">
        <v>56</v>
      </c>
      <c r="AA105" s="13">
        <v>0</v>
      </c>
      <c r="AB105" s="13">
        <v>0</v>
      </c>
      <c r="AC105" s="53">
        <f t="shared" si="37"/>
        <v>2.8000000000000001E-2</v>
      </c>
      <c r="AD105" s="69">
        <f>AC105+(AC105*(X105/100))</f>
        <v>3.7131133232509356E-2</v>
      </c>
      <c r="AE105" s="53">
        <f t="shared" si="38"/>
        <v>9.1311332325093551E-3</v>
      </c>
      <c r="AF105" s="53">
        <f t="shared" si="39"/>
        <v>32.611190116104837</v>
      </c>
      <c r="AG105" s="44">
        <v>221112</v>
      </c>
      <c r="AH105" s="15" t="s">
        <v>685</v>
      </c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</row>
    <row r="106" spans="1:46" ht="26.1" customHeight="1" x14ac:dyDescent="0.25">
      <c r="A106" s="39" t="s">
        <v>22</v>
      </c>
      <c r="B106" s="13" t="s">
        <v>260</v>
      </c>
      <c r="C106" s="13">
        <v>34023</v>
      </c>
      <c r="D106" s="13" t="s">
        <v>252</v>
      </c>
      <c r="E106" s="13">
        <v>18068</v>
      </c>
      <c r="F106" s="13" t="s">
        <v>352</v>
      </c>
      <c r="G106" s="13" t="s">
        <v>225</v>
      </c>
      <c r="H106" s="13" t="s">
        <v>229</v>
      </c>
      <c r="I106" s="4">
        <v>2411</v>
      </c>
      <c r="J106" s="4">
        <v>4</v>
      </c>
      <c r="K106" s="14" t="s">
        <v>34</v>
      </c>
      <c r="L106" s="15" t="s">
        <v>679</v>
      </c>
      <c r="M106" s="68">
        <v>428.02</v>
      </c>
      <c r="N106" s="61">
        <v>325.20999999999998</v>
      </c>
      <c r="O106" s="65">
        <f t="shared" si="32"/>
        <v>0.19384963768115943</v>
      </c>
      <c r="P106" s="65">
        <f t="shared" si="33"/>
        <v>0.14728713768115942</v>
      </c>
      <c r="Q106" s="15">
        <v>0.71297677700740303</v>
      </c>
      <c r="R106" s="15">
        <v>2.1276137839999998</v>
      </c>
      <c r="S106" s="15">
        <f t="shared" si="34"/>
        <v>1.4146370069925966</v>
      </c>
      <c r="T106" s="15">
        <f t="shared" si="35"/>
        <v>198.4127748073775</v>
      </c>
      <c r="U106" s="15">
        <v>0.67327096805388931</v>
      </c>
      <c r="V106" s="15">
        <v>0.93804317999999998</v>
      </c>
      <c r="W106" s="15">
        <f t="shared" si="36"/>
        <v>0.26477221194611067</v>
      </c>
      <c r="X106" s="16">
        <f t="shared" si="30"/>
        <v>39.326248198618011</v>
      </c>
      <c r="Y106" s="13">
        <v>0.71</v>
      </c>
      <c r="Z106" s="13">
        <v>45.02</v>
      </c>
      <c r="AA106" s="13">
        <v>0</v>
      </c>
      <c r="AB106" s="13">
        <v>0</v>
      </c>
      <c r="AC106" s="53">
        <f t="shared" si="37"/>
        <v>2.2510000000000002E-2</v>
      </c>
      <c r="AD106" s="69">
        <f>AC106+(AC106*(X106/100))</f>
        <v>3.1362338469508914E-2</v>
      </c>
      <c r="AE106" s="53">
        <f t="shared" si="38"/>
        <v>8.8523384695089122E-3</v>
      </c>
      <c r="AF106" s="53">
        <f t="shared" si="39"/>
        <v>39.326248198617996</v>
      </c>
      <c r="AG106" s="44">
        <v>221112</v>
      </c>
      <c r="AH106" s="15" t="s">
        <v>685</v>
      </c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</row>
    <row r="107" spans="1:46" ht="26.1" customHeight="1" x14ac:dyDescent="0.25">
      <c r="A107" s="39" t="s">
        <v>22</v>
      </c>
      <c r="B107" s="13" t="s">
        <v>260</v>
      </c>
      <c r="C107" s="13">
        <v>34023</v>
      </c>
      <c r="D107" s="13" t="s">
        <v>252</v>
      </c>
      <c r="E107" s="13">
        <v>18068</v>
      </c>
      <c r="F107" s="13" t="s">
        <v>365</v>
      </c>
      <c r="G107" s="13" t="s">
        <v>225</v>
      </c>
      <c r="H107" s="13" t="s">
        <v>230</v>
      </c>
      <c r="I107" s="4">
        <v>2411</v>
      </c>
      <c r="J107" s="4">
        <v>12001</v>
      </c>
      <c r="K107" s="14" t="s">
        <v>34</v>
      </c>
      <c r="L107" s="15" t="s">
        <v>679</v>
      </c>
      <c r="M107" s="68">
        <v>11</v>
      </c>
      <c r="N107" s="61">
        <v>0</v>
      </c>
      <c r="O107" s="65">
        <f t="shared" si="32"/>
        <v>4.9818840579710141E-3</v>
      </c>
      <c r="P107" s="65">
        <f t="shared" si="33"/>
        <v>0</v>
      </c>
      <c r="Q107" s="15">
        <v>0.123879139999737</v>
      </c>
      <c r="R107" s="15">
        <v>0</v>
      </c>
      <c r="S107" s="15">
        <f t="shared" si="34"/>
        <v>-0.123879139999737</v>
      </c>
      <c r="T107" s="15">
        <f t="shared" si="35"/>
        <v>-100</v>
      </c>
      <c r="U107" s="15">
        <v>0.12387913999973631</v>
      </c>
      <c r="V107" s="15">
        <v>0</v>
      </c>
      <c r="W107" s="15">
        <f t="shared" si="36"/>
        <v>-0.12387913999973631</v>
      </c>
      <c r="X107" s="16">
        <f t="shared" si="30"/>
        <v>-100</v>
      </c>
      <c r="Y107" s="13">
        <v>0.12</v>
      </c>
      <c r="Z107" s="13">
        <v>61.93</v>
      </c>
      <c r="AA107" s="13">
        <v>0</v>
      </c>
      <c r="AB107" s="13">
        <v>0</v>
      </c>
      <c r="AC107" s="53">
        <f t="shared" si="37"/>
        <v>3.0964999999999999E-2</v>
      </c>
      <c r="AD107" s="69">
        <f>AC107+(AC107*(X107/100))</f>
        <v>0</v>
      </c>
      <c r="AE107" s="53">
        <f t="shared" si="38"/>
        <v>-3.0964999999999999E-2</v>
      </c>
      <c r="AF107" s="53">
        <f t="shared" si="39"/>
        <v>-100</v>
      </c>
      <c r="AG107" s="44">
        <v>221112</v>
      </c>
      <c r="AH107" s="15" t="s">
        <v>682</v>
      </c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</row>
    <row r="108" spans="1:46" ht="26.1" customHeight="1" x14ac:dyDescent="0.25">
      <c r="A108" s="39" t="s">
        <v>18</v>
      </c>
      <c r="B108" s="13" t="s">
        <v>260</v>
      </c>
      <c r="C108" s="13">
        <v>34023</v>
      </c>
      <c r="D108" s="13" t="s">
        <v>252</v>
      </c>
      <c r="E108" s="13">
        <v>17823</v>
      </c>
      <c r="F108" s="13" t="s">
        <v>627</v>
      </c>
      <c r="G108" s="13" t="s">
        <v>235</v>
      </c>
      <c r="H108" s="13" t="s">
        <v>238</v>
      </c>
      <c r="I108" s="4">
        <v>2385</v>
      </c>
      <c r="J108" s="4">
        <v>9001</v>
      </c>
      <c r="K108" s="14" t="s">
        <v>34</v>
      </c>
      <c r="L108" s="15" t="s">
        <v>679</v>
      </c>
      <c r="M108" s="68">
        <v>35</v>
      </c>
      <c r="N108" s="61">
        <v>0</v>
      </c>
      <c r="O108" s="65">
        <f t="shared" si="32"/>
        <v>1.585144927536232E-2</v>
      </c>
      <c r="P108" s="65">
        <f t="shared" si="33"/>
        <v>0</v>
      </c>
      <c r="Q108" s="15">
        <v>3.0062825000002201E-2</v>
      </c>
      <c r="R108" s="15">
        <v>0</v>
      </c>
      <c r="S108" s="15">
        <f t="shared" si="34"/>
        <v>-3.0062825000002201E-2</v>
      </c>
      <c r="T108" s="15">
        <f t="shared" si="35"/>
        <v>-100</v>
      </c>
      <c r="U108" s="15">
        <v>1.0571334296086438E-2</v>
      </c>
      <c r="V108" s="15">
        <v>0</v>
      </c>
      <c r="W108" s="15">
        <f t="shared" si="36"/>
        <v>-1.0571334296086438E-2</v>
      </c>
      <c r="X108" s="16">
        <f t="shared" si="30"/>
        <v>-100</v>
      </c>
      <c r="Y108" s="13">
        <v>0.03</v>
      </c>
      <c r="Z108" s="13">
        <v>3.42</v>
      </c>
      <c r="AA108" s="13">
        <v>0</v>
      </c>
      <c r="AB108" s="13">
        <v>0</v>
      </c>
      <c r="AC108" s="53">
        <f t="shared" si="37"/>
        <v>1.7099999999999999E-3</v>
      </c>
      <c r="AD108" s="53" t="str">
        <f>IFERROR((((V108)/N108)*24),"0.00")</f>
        <v>0.00</v>
      </c>
      <c r="AE108" s="53">
        <f t="shared" si="38"/>
        <v>-1.7099999999999999E-3</v>
      </c>
      <c r="AF108" s="53">
        <f t="shared" si="39"/>
        <v>-100</v>
      </c>
      <c r="AG108" s="44">
        <v>221112</v>
      </c>
      <c r="AH108" s="15" t="s">
        <v>682</v>
      </c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</row>
    <row r="109" spans="1:46" ht="26.1" customHeight="1" x14ac:dyDescent="0.25">
      <c r="A109" s="39" t="s">
        <v>18</v>
      </c>
      <c r="B109" s="13" t="s">
        <v>260</v>
      </c>
      <c r="C109" s="13">
        <v>34023</v>
      </c>
      <c r="D109" s="13" t="s">
        <v>252</v>
      </c>
      <c r="E109" s="13">
        <v>17823</v>
      </c>
      <c r="F109" s="13" t="s">
        <v>629</v>
      </c>
      <c r="G109" s="13" t="s">
        <v>235</v>
      </c>
      <c r="H109" s="13" t="s">
        <v>239</v>
      </c>
      <c r="I109" s="4">
        <v>2385</v>
      </c>
      <c r="J109" s="4">
        <v>10001</v>
      </c>
      <c r="K109" s="14" t="s">
        <v>34</v>
      </c>
      <c r="L109" s="15" t="s">
        <v>679</v>
      </c>
      <c r="M109" s="68">
        <v>34</v>
      </c>
      <c r="N109" s="61">
        <v>0</v>
      </c>
      <c r="O109" s="65">
        <f t="shared" si="32"/>
        <v>1.5398550724637682E-2</v>
      </c>
      <c r="P109" s="65">
        <f t="shared" si="33"/>
        <v>0</v>
      </c>
      <c r="Q109" s="15">
        <v>8.0048416000184697E-2</v>
      </c>
      <c r="R109" s="15">
        <v>0</v>
      </c>
      <c r="S109" s="15">
        <f t="shared" si="34"/>
        <v>-8.0048416000184697E-2</v>
      </c>
      <c r="T109" s="15">
        <f t="shared" si="35"/>
        <v>-100</v>
      </c>
      <c r="U109" s="15">
        <v>4.4717878447862902E-2</v>
      </c>
      <c r="V109" s="15">
        <v>0</v>
      </c>
      <c r="W109" s="15">
        <f t="shared" si="36"/>
        <v>-4.4717878447862902E-2</v>
      </c>
      <c r="X109" s="16">
        <f t="shared" si="30"/>
        <v>-100</v>
      </c>
      <c r="Y109" s="13">
        <v>0.08</v>
      </c>
      <c r="Z109" s="13">
        <v>15.65</v>
      </c>
      <c r="AA109" s="13">
        <v>0</v>
      </c>
      <c r="AB109" s="13">
        <v>0</v>
      </c>
      <c r="AC109" s="53">
        <f t="shared" si="37"/>
        <v>7.8250000000000004E-3</v>
      </c>
      <c r="AD109" s="69">
        <f>AC109+(AC109*(X109/100))</f>
        <v>0</v>
      </c>
      <c r="AE109" s="53">
        <f t="shared" si="38"/>
        <v>-7.8250000000000004E-3</v>
      </c>
      <c r="AF109" s="53">
        <f t="shared" si="39"/>
        <v>-100</v>
      </c>
      <c r="AG109" s="44">
        <v>221112</v>
      </c>
      <c r="AH109" s="15" t="s">
        <v>682</v>
      </c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</row>
    <row r="110" spans="1:46" ht="26.1" customHeight="1" x14ac:dyDescent="0.25">
      <c r="A110" s="39" t="s">
        <v>18</v>
      </c>
      <c r="B110" s="13" t="s">
        <v>260</v>
      </c>
      <c r="C110" s="13">
        <v>34023</v>
      </c>
      <c r="D110" s="13" t="s">
        <v>252</v>
      </c>
      <c r="E110" s="13">
        <v>17823</v>
      </c>
      <c r="F110" s="13" t="s">
        <v>623</v>
      </c>
      <c r="G110" s="13" t="s">
        <v>235</v>
      </c>
      <c r="H110" s="13" t="s">
        <v>236</v>
      </c>
      <c r="I110" s="4">
        <v>2385</v>
      </c>
      <c r="J110" s="4">
        <v>11001</v>
      </c>
      <c r="K110" s="14" t="s">
        <v>34</v>
      </c>
      <c r="L110" s="15" t="s">
        <v>679</v>
      </c>
      <c r="M110" s="68">
        <v>36</v>
      </c>
      <c r="N110" s="61">
        <v>0</v>
      </c>
      <c r="O110" s="65">
        <f t="shared" si="32"/>
        <v>1.6304347826086956E-2</v>
      </c>
      <c r="P110" s="65">
        <f t="shared" si="33"/>
        <v>0</v>
      </c>
      <c r="Q110" s="15">
        <v>8.9985331999859905E-2</v>
      </c>
      <c r="R110" s="15">
        <v>0</v>
      </c>
      <c r="S110" s="15">
        <f t="shared" si="34"/>
        <v>-8.9985331999859905E-2</v>
      </c>
      <c r="T110" s="15">
        <f t="shared" si="35"/>
        <v>-100</v>
      </c>
      <c r="U110" s="15">
        <v>3.3641159454370309E-2</v>
      </c>
      <c r="V110" s="15">
        <v>0</v>
      </c>
      <c r="W110" s="15">
        <f t="shared" si="36"/>
        <v>-3.3641159454370309E-2</v>
      </c>
      <c r="X110" s="16">
        <f t="shared" si="30"/>
        <v>-100</v>
      </c>
      <c r="Y110" s="13">
        <v>0.09</v>
      </c>
      <c r="Z110" s="13">
        <v>14.78</v>
      </c>
      <c r="AA110" s="13">
        <v>0</v>
      </c>
      <c r="AB110" s="13">
        <v>0</v>
      </c>
      <c r="AC110" s="53">
        <f t="shared" si="37"/>
        <v>7.3899999999999999E-3</v>
      </c>
      <c r="AD110" s="69">
        <f>AC110+(AC110*(X110/100))</f>
        <v>0</v>
      </c>
      <c r="AE110" s="53">
        <f t="shared" si="38"/>
        <v>-7.3899999999999999E-3</v>
      </c>
      <c r="AF110" s="53">
        <f t="shared" si="39"/>
        <v>-100</v>
      </c>
      <c r="AG110" s="44">
        <v>221112</v>
      </c>
      <c r="AH110" s="15" t="s">
        <v>682</v>
      </c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</row>
    <row r="111" spans="1:46" ht="26.1" customHeight="1" x14ac:dyDescent="0.25">
      <c r="A111" s="39" t="s">
        <v>18</v>
      </c>
      <c r="B111" s="13" t="s">
        <v>260</v>
      </c>
      <c r="C111" s="13">
        <v>34023</v>
      </c>
      <c r="D111" s="13" t="s">
        <v>252</v>
      </c>
      <c r="E111" s="13">
        <v>17823</v>
      </c>
      <c r="F111" s="13" t="s">
        <v>625</v>
      </c>
      <c r="G111" s="13" t="s">
        <v>235</v>
      </c>
      <c r="H111" s="13" t="s">
        <v>237</v>
      </c>
      <c r="I111" s="4">
        <v>2385</v>
      </c>
      <c r="J111" s="4">
        <v>12001</v>
      </c>
      <c r="K111" s="14" t="s">
        <v>34</v>
      </c>
      <c r="L111" s="15" t="s">
        <v>679</v>
      </c>
      <c r="M111" s="68">
        <v>18</v>
      </c>
      <c r="N111" s="61">
        <v>0</v>
      </c>
      <c r="O111" s="65">
        <f t="shared" si="32"/>
        <v>8.152173913043478E-3</v>
      </c>
      <c r="P111" s="65">
        <f t="shared" si="33"/>
        <v>0</v>
      </c>
      <c r="Q111" s="15">
        <v>5.9945974499832001E-2</v>
      </c>
      <c r="R111" s="15">
        <v>0</v>
      </c>
      <c r="S111" s="15">
        <f t="shared" si="34"/>
        <v>-5.9945974499832001E-2</v>
      </c>
      <c r="T111" s="15">
        <f t="shared" si="35"/>
        <v>-100</v>
      </c>
      <c r="U111" s="15">
        <v>2.515879315882175E-2</v>
      </c>
      <c r="V111" s="15">
        <v>0</v>
      </c>
      <c r="W111" s="15">
        <f t="shared" si="36"/>
        <v>-2.515879315882175E-2</v>
      </c>
      <c r="X111" s="16">
        <f t="shared" si="30"/>
        <v>-100</v>
      </c>
      <c r="Y111" s="13">
        <v>0.06</v>
      </c>
      <c r="Z111" s="13">
        <v>8.06</v>
      </c>
      <c r="AA111" s="13">
        <v>0</v>
      </c>
      <c r="AB111" s="13">
        <v>0</v>
      </c>
      <c r="AC111" s="53">
        <f t="shared" si="37"/>
        <v>4.0300000000000006E-3</v>
      </c>
      <c r="AD111" s="53" t="str">
        <f>IFERROR((((V111)/N111)*24),"0.00")</f>
        <v>0.00</v>
      </c>
      <c r="AE111" s="53">
        <f t="shared" si="38"/>
        <v>-4.0300000000000006E-3</v>
      </c>
      <c r="AF111" s="53">
        <f t="shared" si="39"/>
        <v>-100</v>
      </c>
      <c r="AG111" s="44">
        <v>221112</v>
      </c>
      <c r="AH111" s="15" t="s">
        <v>682</v>
      </c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</row>
    <row r="112" spans="1:46" ht="26.1" customHeight="1" x14ac:dyDescent="0.25">
      <c r="A112" s="39" t="s">
        <v>245</v>
      </c>
      <c r="B112" s="13" t="s">
        <v>260</v>
      </c>
      <c r="C112" s="13">
        <v>34023</v>
      </c>
      <c r="D112" s="13" t="s">
        <v>252</v>
      </c>
      <c r="E112" s="13">
        <v>18940</v>
      </c>
      <c r="F112" s="13" t="s">
        <v>271</v>
      </c>
      <c r="G112" s="13" t="s">
        <v>246</v>
      </c>
      <c r="H112" s="13" t="s">
        <v>148</v>
      </c>
      <c r="I112" s="4">
        <v>57839</v>
      </c>
      <c r="J112" s="4">
        <v>1</v>
      </c>
      <c r="K112" s="14" t="s">
        <v>34</v>
      </c>
      <c r="L112" s="15" t="s">
        <v>680</v>
      </c>
      <c r="M112" s="68"/>
      <c r="N112" s="61">
        <v>1991.75</v>
      </c>
      <c r="O112" s="65">
        <f t="shared" si="32"/>
        <v>0</v>
      </c>
      <c r="P112" s="65">
        <f t="shared" si="33"/>
        <v>0.90206068840579712</v>
      </c>
      <c r="Q112" s="15">
        <v>0</v>
      </c>
      <c r="R112" s="15">
        <v>16.751280879999999</v>
      </c>
      <c r="S112" s="15">
        <f t="shared" si="34"/>
        <v>16.751280879999999</v>
      </c>
      <c r="T112" s="15" t="str">
        <f t="shared" si="35"/>
        <v>0.00</v>
      </c>
      <c r="U112" s="15">
        <v>0</v>
      </c>
      <c r="V112" s="15">
        <v>4.8060189379999994</v>
      </c>
      <c r="W112" s="15">
        <f t="shared" si="36"/>
        <v>4.8060189379999994</v>
      </c>
      <c r="X112" s="16" t="str">
        <f t="shared" si="30"/>
        <v>0</v>
      </c>
      <c r="Y112" s="13"/>
      <c r="Z112" s="13"/>
      <c r="AA112" s="13"/>
      <c r="AB112" s="13"/>
      <c r="AC112" s="53">
        <f t="shared" si="37"/>
        <v>0</v>
      </c>
      <c r="AD112" s="53">
        <f>IFERROR((((V112)/N112)*24),"0.00")</f>
        <v>5.7911110587172077E-2</v>
      </c>
      <c r="AE112" s="53">
        <f t="shared" si="38"/>
        <v>5.7911110587172077E-2</v>
      </c>
      <c r="AF112" s="53" t="str">
        <f t="shared" si="39"/>
        <v>0.00</v>
      </c>
      <c r="AG112" s="44" t="s">
        <v>681</v>
      </c>
      <c r="AH112" s="15" t="s">
        <v>683</v>
      </c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</row>
    <row r="113" spans="1:46" ht="36" customHeight="1" x14ac:dyDescent="0.25">
      <c r="A113" s="39" t="s">
        <v>245</v>
      </c>
      <c r="B113" s="13" t="s">
        <v>260</v>
      </c>
      <c r="C113" s="13">
        <v>34023</v>
      </c>
      <c r="D113" s="13" t="s">
        <v>252</v>
      </c>
      <c r="E113" s="13">
        <v>18940</v>
      </c>
      <c r="F113" s="13" t="s">
        <v>271</v>
      </c>
      <c r="G113" s="13" t="s">
        <v>246</v>
      </c>
      <c r="H113" s="13" t="s">
        <v>149</v>
      </c>
      <c r="I113" s="4">
        <v>57839</v>
      </c>
      <c r="J113" s="4">
        <v>2</v>
      </c>
      <c r="K113" s="14" t="s">
        <v>34</v>
      </c>
      <c r="L113" s="15" t="s">
        <v>680</v>
      </c>
      <c r="M113" s="68"/>
      <c r="N113" s="61">
        <v>2019.16</v>
      </c>
      <c r="O113" s="65">
        <f t="shared" si="32"/>
        <v>0</v>
      </c>
      <c r="P113" s="65">
        <f t="shared" si="33"/>
        <v>0.91447463768115944</v>
      </c>
      <c r="Q113" s="15">
        <v>0</v>
      </c>
      <c r="R113" s="15">
        <v>16.459159979999999</v>
      </c>
      <c r="S113" s="15">
        <f t="shared" si="34"/>
        <v>16.459159979999999</v>
      </c>
      <c r="T113" s="15" t="str">
        <f t="shared" si="35"/>
        <v>0.00</v>
      </c>
      <c r="U113" s="15">
        <v>0</v>
      </c>
      <c r="V113" s="15">
        <v>4.7922576919999997</v>
      </c>
      <c r="W113" s="15">
        <f t="shared" si="36"/>
        <v>4.7922576919999997</v>
      </c>
      <c r="X113" s="16" t="str">
        <f t="shared" si="30"/>
        <v>0</v>
      </c>
      <c r="Y113" s="13"/>
      <c r="Z113" s="13"/>
      <c r="AA113" s="13"/>
      <c r="AB113" s="13"/>
      <c r="AC113" s="53">
        <f t="shared" si="37"/>
        <v>0</v>
      </c>
      <c r="AD113" s="53">
        <f>IFERROR((((V113)/N113)*24),"0.00")</f>
        <v>5.6961402072148809E-2</v>
      </c>
      <c r="AE113" s="53">
        <f t="shared" si="38"/>
        <v>5.6961402072148809E-2</v>
      </c>
      <c r="AF113" s="53" t="str">
        <f t="shared" si="39"/>
        <v>0.00</v>
      </c>
      <c r="AG113" s="44" t="s">
        <v>681</v>
      </c>
      <c r="AH113" s="15" t="s">
        <v>683</v>
      </c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</row>
    <row r="114" spans="1:46" ht="17.45" customHeight="1" x14ac:dyDescent="0.25">
      <c r="A114" s="39"/>
      <c r="B114" s="13"/>
      <c r="C114" s="13"/>
      <c r="D114" s="13"/>
      <c r="E114" s="13"/>
      <c r="F114" s="13"/>
      <c r="G114" s="13"/>
      <c r="H114" s="13"/>
      <c r="I114" s="4"/>
      <c r="J114" s="4"/>
      <c r="K114" s="14"/>
      <c r="L114" s="15"/>
      <c r="M114" s="68"/>
      <c r="N114" s="61"/>
      <c r="O114" s="65"/>
      <c r="P114" s="65"/>
      <c r="Q114" s="15"/>
      <c r="R114" s="15"/>
      <c r="S114" s="15"/>
      <c r="T114" s="15"/>
      <c r="U114" s="15"/>
      <c r="V114" s="15"/>
      <c r="W114" s="15"/>
      <c r="X114" s="16"/>
      <c r="Y114" s="13"/>
      <c r="Z114" s="13"/>
      <c r="AA114" s="13"/>
      <c r="AB114" s="13"/>
      <c r="AC114" s="53"/>
      <c r="AD114" s="53"/>
      <c r="AE114" s="53"/>
      <c r="AF114" s="53"/>
      <c r="AG114" s="44"/>
      <c r="AH114" s="15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</row>
    <row r="115" spans="1:46" s="91" customFormat="1" x14ac:dyDescent="0.25">
      <c r="A115" s="92" t="s">
        <v>675</v>
      </c>
      <c r="L115" s="93"/>
      <c r="M115" s="58">
        <f>SUBTOTAL(9,M8:M113)</f>
        <v>52121.43</v>
      </c>
      <c r="N115" s="58">
        <f>SUBTOTAL(9,N8:N113)</f>
        <v>75782.099999999977</v>
      </c>
      <c r="Q115" s="58">
        <f>SUBTOTAL(9,Q8:Q113)</f>
        <v>209.05068832816906</v>
      </c>
      <c r="R115" s="58">
        <f>SUBTOTAL(9,R8:R113)</f>
        <v>192.59227535100001</v>
      </c>
      <c r="S115" s="58">
        <f>SUBTOTAL(9,S8:S113)</f>
        <v>-16.458412977168972</v>
      </c>
      <c r="T115" s="94">
        <f>IFERROR(((R115-Q115)/Q115)*100,"NA")</f>
        <v>-7.8729293401476523</v>
      </c>
      <c r="U115" s="58">
        <f>SUBTOTAL(9,U8:U113)</f>
        <v>84.128626133317027</v>
      </c>
      <c r="V115" s="58">
        <f>SUBTOTAL(9,V8:V113)</f>
        <v>63.491698052000004</v>
      </c>
      <c r="W115" s="58">
        <f>SUBTOTAL(9,W8:W113)</f>
        <v>-20.636928081316988</v>
      </c>
      <c r="X115" s="94">
        <f t="shared" ref="X115" si="40">IFERROR(((V115-U115)/U115)*100,"NA")</f>
        <v>-24.530209311410932</v>
      </c>
      <c r="Y115" s="58">
        <f t="shared" ref="Y115:AE115" si="41">SUBTOTAL(9,Y8:Y113)</f>
        <v>195.21</v>
      </c>
      <c r="Z115" s="58">
        <f t="shared" si="41"/>
        <v>7554.7900000000045</v>
      </c>
      <c r="AA115" s="58">
        <f t="shared" si="41"/>
        <v>0</v>
      </c>
      <c r="AB115" s="58">
        <f t="shared" si="41"/>
        <v>0</v>
      </c>
      <c r="AC115" s="58">
        <f t="shared" si="41"/>
        <v>3.7773949999999989</v>
      </c>
      <c r="AD115" s="71">
        <f t="shared" si="41"/>
        <v>1.1559685857492084</v>
      </c>
      <c r="AE115" s="58">
        <f t="shared" si="41"/>
        <v>-2.6214264142507906</v>
      </c>
      <c r="AF115" s="94">
        <f>IFERROR(((AD115-AC115)/AC115)*100,"NA")</f>
        <v>-69.39773082377647</v>
      </c>
      <c r="AG115" s="93"/>
      <c r="AH115" s="93"/>
    </row>
  </sheetData>
  <sortState xmlns:xlrd2="http://schemas.microsoft.com/office/spreadsheetml/2017/richdata2" ref="A8:AT113">
    <sortCondition ref="A8:A113"/>
    <sortCondition ref="F8:F113"/>
  </sortState>
  <printOptions gridLines="1"/>
  <pageMargins left="0.2" right="0.2" top="0.25" bottom="0" header="0.3" footer="0.3"/>
  <pageSetup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filterMode="1"/>
  <dimension ref="A1:BB2151"/>
  <sheetViews>
    <sheetView zoomScaleNormal="100" workbookViewId="0">
      <pane xSplit="1" ySplit="7" topLeftCell="B814" activePane="bottomRight" state="frozen"/>
      <selection pane="topRight" activeCell="B1" sqref="B1"/>
      <selection pane="bottomLeft" activeCell="A8" sqref="A8"/>
      <selection pane="bottomRight" activeCell="H1229" sqref="H1229"/>
    </sheetView>
  </sheetViews>
  <sheetFormatPr defaultColWidth="9.140625" defaultRowHeight="15" x14ac:dyDescent="0.25"/>
  <cols>
    <col min="1" max="1" width="17.5703125" style="42" customWidth="1"/>
    <col min="2" max="2" width="10.42578125" style="22" customWidth="1"/>
    <col min="3" max="3" width="7.28515625" style="22" customWidth="1"/>
    <col min="4" max="4" width="7" style="22" customWidth="1"/>
    <col min="5" max="5" width="7.140625" style="22" customWidth="1"/>
    <col min="6" max="6" width="8.140625" style="22" customWidth="1"/>
    <col min="7" max="7" width="6.5703125" style="22" customWidth="1"/>
    <col min="8" max="8" width="8" style="22" customWidth="1"/>
    <col min="9" max="9" width="12.140625" style="22" customWidth="1"/>
    <col min="10" max="10" width="11.7109375" style="22" customWidth="1"/>
    <col min="11" max="11" width="6.85546875" style="22" customWidth="1"/>
    <col min="12" max="12" width="4.85546875" style="22" customWidth="1"/>
    <col min="13" max="13" width="7.5703125" style="22" customWidth="1"/>
    <col min="14" max="14" width="10.42578125" style="23" customWidth="1"/>
    <col min="15" max="16" width="8.42578125" style="21" customWidth="1"/>
    <col min="17" max="17" width="9.42578125" style="21" customWidth="1"/>
    <col min="18" max="18" width="10.28515625" style="21" customWidth="1"/>
    <col min="19" max="19" width="9.7109375" style="21" customWidth="1"/>
    <col min="20" max="21" width="9.42578125" style="21" customWidth="1"/>
    <col min="22" max="22" width="9.7109375" style="22" customWidth="1"/>
    <col min="23" max="23" width="11.5703125" style="25" customWidth="1"/>
    <col min="24" max="24" width="10.5703125" style="25" customWidth="1"/>
    <col min="25" max="25" width="9.5703125" style="22" customWidth="1"/>
    <col min="26" max="26" width="10.42578125" style="22" customWidth="1"/>
    <col min="27" max="27" width="10.42578125" style="26" customWidth="1"/>
    <col min="28" max="28" width="11.28515625" style="26" customWidth="1"/>
    <col min="29" max="29" width="10.5703125" style="26" customWidth="1"/>
    <col min="30" max="30" width="10.85546875" style="26" customWidth="1"/>
    <col min="31" max="31" width="10.7109375" style="28" customWidth="1"/>
    <col min="32" max="32" width="17.42578125" style="28" customWidth="1"/>
    <col min="33" max="33" width="9.5703125" style="29" customWidth="1"/>
    <col min="34" max="34" width="10.42578125" style="22" customWidth="1"/>
    <col min="35" max="35" width="19.42578125" style="26" customWidth="1"/>
    <col min="36" max="36" width="12" style="23" customWidth="1"/>
    <col min="37" max="37" width="10.42578125" style="23" customWidth="1"/>
    <col min="38" max="38" width="9.140625" style="21" customWidth="1"/>
    <col min="39" max="40" width="17.5703125" style="41" customWidth="1"/>
    <col min="41" max="41" width="15.85546875" style="41" customWidth="1"/>
    <col min="42" max="42" width="17.5703125" style="41" customWidth="1"/>
    <col min="43" max="16384" width="9.140625" style="21"/>
  </cols>
  <sheetData>
    <row r="1" spans="1:54" s="5" customFormat="1" x14ac:dyDescent="0.25">
      <c r="A1" s="37" t="s">
        <v>673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7"/>
      <c r="V1" s="4"/>
      <c r="W1" s="6"/>
      <c r="X1" s="6"/>
      <c r="Y1" s="7"/>
      <c r="Z1" s="7"/>
      <c r="AA1" s="4"/>
      <c r="AB1" s="4"/>
      <c r="AC1" s="4"/>
      <c r="AD1" s="4"/>
      <c r="AE1" s="8"/>
      <c r="AF1" s="8"/>
      <c r="AG1" s="10"/>
      <c r="AH1" s="7"/>
      <c r="AI1" s="3"/>
      <c r="AJ1" s="7"/>
      <c r="AK1" s="7"/>
      <c r="AL1" s="4"/>
      <c r="AO1" s="4"/>
      <c r="AP1" s="4"/>
    </row>
    <row r="2" spans="1:54" s="5" customFormat="1" x14ac:dyDescent="0.25">
      <c r="A2" s="37" t="s">
        <v>687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3"/>
      <c r="V2" s="4"/>
      <c r="W2" s="2"/>
      <c r="X2" s="2"/>
      <c r="Y2" s="3"/>
      <c r="Z2" s="3"/>
      <c r="AA2" s="4"/>
      <c r="AB2" s="4"/>
      <c r="AC2" s="4"/>
      <c r="AD2" s="4"/>
      <c r="AE2" s="8"/>
      <c r="AF2" s="8"/>
      <c r="AG2" s="11"/>
      <c r="AH2" s="3"/>
      <c r="AI2" s="3"/>
      <c r="AJ2" s="3"/>
      <c r="AK2" s="3"/>
      <c r="AL2" s="4"/>
      <c r="AO2" s="4"/>
      <c r="AP2" s="4"/>
    </row>
    <row r="3" spans="1:54" s="5" customFormat="1" ht="27.95" customHeight="1" x14ac:dyDescent="0.25">
      <c r="A3" s="9" t="s">
        <v>247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3"/>
      <c r="O3" s="1" t="s">
        <v>659</v>
      </c>
      <c r="P3" s="1" t="s">
        <v>659</v>
      </c>
      <c r="Q3" s="1" t="s">
        <v>659</v>
      </c>
      <c r="R3" s="1" t="s">
        <v>659</v>
      </c>
      <c r="S3" s="1" t="s">
        <v>659</v>
      </c>
      <c r="T3" s="1" t="s">
        <v>659</v>
      </c>
      <c r="U3" s="1" t="s">
        <v>659</v>
      </c>
      <c r="V3" s="3" t="s">
        <v>659</v>
      </c>
      <c r="W3" s="2" t="s">
        <v>659</v>
      </c>
      <c r="X3" s="2" t="s">
        <v>659</v>
      </c>
      <c r="Y3" s="3" t="s">
        <v>659</v>
      </c>
      <c r="Z3" s="3" t="s">
        <v>659</v>
      </c>
      <c r="AA3" s="3" t="s">
        <v>660</v>
      </c>
      <c r="AB3" s="3" t="s">
        <v>660</v>
      </c>
      <c r="AC3" s="3" t="s">
        <v>660</v>
      </c>
      <c r="AD3" s="3" t="s">
        <v>660</v>
      </c>
      <c r="AE3" s="8" t="s">
        <v>660</v>
      </c>
      <c r="AF3" s="8" t="s">
        <v>662</v>
      </c>
      <c r="AG3" s="11" t="s">
        <v>662</v>
      </c>
      <c r="AH3" s="3" t="s">
        <v>662</v>
      </c>
      <c r="AI3" s="3" t="s">
        <v>662</v>
      </c>
      <c r="AJ3" s="3"/>
      <c r="AK3" s="3"/>
      <c r="AL3" s="4"/>
      <c r="AO3" s="4"/>
      <c r="AP3" s="4"/>
    </row>
    <row r="4" spans="1:54" s="5" customFormat="1" ht="13.5" customHeight="1" x14ac:dyDescent="0.25">
      <c r="A4" s="38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1"/>
      <c r="O4" s="1">
        <v>2011</v>
      </c>
      <c r="P4" s="1">
        <v>2017</v>
      </c>
      <c r="Q4" s="1" t="s">
        <v>671</v>
      </c>
      <c r="R4" s="1" t="s">
        <v>671</v>
      </c>
      <c r="S4" s="1">
        <v>2011</v>
      </c>
      <c r="T4" s="1">
        <v>2017</v>
      </c>
      <c r="U4" s="1" t="s">
        <v>671</v>
      </c>
      <c r="V4" s="1" t="s">
        <v>671</v>
      </c>
      <c r="W4" s="2">
        <v>2011</v>
      </c>
      <c r="X4" s="6">
        <v>2017</v>
      </c>
      <c r="Y4" s="1" t="s">
        <v>671</v>
      </c>
      <c r="Z4" s="1" t="s">
        <v>671</v>
      </c>
      <c r="AA4" s="3">
        <v>2011</v>
      </c>
      <c r="AB4" s="3">
        <v>2011</v>
      </c>
      <c r="AC4" s="3">
        <v>2011</v>
      </c>
      <c r="AD4" s="3">
        <v>2011</v>
      </c>
      <c r="AE4" s="8">
        <v>2011</v>
      </c>
      <c r="AF4" s="8">
        <v>2017</v>
      </c>
      <c r="AG4" s="11" t="s">
        <v>671</v>
      </c>
      <c r="AH4" s="1" t="s">
        <v>671</v>
      </c>
      <c r="AI4" s="3" t="s">
        <v>672</v>
      </c>
      <c r="AJ4" s="1"/>
      <c r="AK4" s="1"/>
    </row>
    <row r="5" spans="1:54" s="5" customFormat="1" ht="56.1" customHeight="1" x14ac:dyDescent="0.25">
      <c r="A5" s="3" t="s">
        <v>48</v>
      </c>
      <c r="B5" s="3" t="s">
        <v>248</v>
      </c>
      <c r="C5" s="3" t="s">
        <v>249</v>
      </c>
      <c r="D5" s="3" t="s">
        <v>49</v>
      </c>
      <c r="E5" s="3" t="s">
        <v>265</v>
      </c>
      <c r="F5" s="3" t="s">
        <v>266</v>
      </c>
      <c r="G5" s="3" t="s">
        <v>267</v>
      </c>
      <c r="H5" s="3" t="s">
        <v>262</v>
      </c>
      <c r="I5" s="3" t="s">
        <v>263</v>
      </c>
      <c r="J5" s="3" t="s">
        <v>264</v>
      </c>
      <c r="K5" s="3" t="s">
        <v>636</v>
      </c>
      <c r="L5" s="3" t="s">
        <v>637</v>
      </c>
      <c r="M5" s="3" t="s">
        <v>268</v>
      </c>
      <c r="N5" s="3" t="s">
        <v>674</v>
      </c>
      <c r="O5" s="1" t="s">
        <v>663</v>
      </c>
      <c r="P5" s="1" t="s">
        <v>663</v>
      </c>
      <c r="Q5" s="1" t="s">
        <v>664</v>
      </c>
      <c r="R5" s="1" t="s">
        <v>665</v>
      </c>
      <c r="S5" s="1" t="s">
        <v>666</v>
      </c>
      <c r="T5" s="1" t="s">
        <v>666</v>
      </c>
      <c r="U5" s="1" t="s">
        <v>664</v>
      </c>
      <c r="V5" s="3" t="s">
        <v>667</v>
      </c>
      <c r="W5" s="2" t="s">
        <v>676</v>
      </c>
      <c r="X5" s="2" t="s">
        <v>676</v>
      </c>
      <c r="Y5" s="3" t="s">
        <v>664</v>
      </c>
      <c r="Z5" s="3" t="s">
        <v>670</v>
      </c>
      <c r="AA5" s="3" t="s">
        <v>653</v>
      </c>
      <c r="AB5" s="3" t="s">
        <v>654</v>
      </c>
      <c r="AC5" s="3" t="s">
        <v>655</v>
      </c>
      <c r="AD5" s="3" t="s">
        <v>656</v>
      </c>
      <c r="AE5" s="8" t="s">
        <v>666</v>
      </c>
      <c r="AF5" s="8" t="s">
        <v>677</v>
      </c>
      <c r="AG5" s="11" t="s">
        <v>664</v>
      </c>
      <c r="AH5" s="3" t="s">
        <v>670</v>
      </c>
      <c r="AI5" s="3" t="s">
        <v>664</v>
      </c>
      <c r="AJ5" s="3" t="s">
        <v>269</v>
      </c>
      <c r="AK5" s="3" t="s">
        <v>635</v>
      </c>
      <c r="AL5" s="1" t="s">
        <v>50</v>
      </c>
      <c r="AM5" s="1" t="s">
        <v>51</v>
      </c>
      <c r="AN5" s="1" t="s">
        <v>52</v>
      </c>
      <c r="AO5" s="1" t="s">
        <v>53</v>
      </c>
      <c r="AP5" s="1" t="s">
        <v>54</v>
      </c>
    </row>
    <row r="6" spans="1:54" s="1" customFormat="1" ht="13.5" customHeight="1" x14ac:dyDescent="0.25">
      <c r="A6" s="9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O6" s="1" t="s">
        <v>658</v>
      </c>
      <c r="P6" s="1" t="s">
        <v>658</v>
      </c>
      <c r="Q6" s="1" t="s">
        <v>658</v>
      </c>
      <c r="R6" s="1" t="s">
        <v>669</v>
      </c>
      <c r="S6" s="1" t="s">
        <v>658</v>
      </c>
      <c r="T6" s="1" t="s">
        <v>658</v>
      </c>
      <c r="U6" s="1" t="s">
        <v>658</v>
      </c>
      <c r="V6" s="3" t="s">
        <v>669</v>
      </c>
      <c r="W6" s="2" t="s">
        <v>661</v>
      </c>
      <c r="X6" s="2" t="s">
        <v>661</v>
      </c>
      <c r="Y6" s="3" t="s">
        <v>661</v>
      </c>
      <c r="Z6" s="3" t="s">
        <v>669</v>
      </c>
      <c r="AA6" s="3" t="s">
        <v>668</v>
      </c>
      <c r="AB6" s="3" t="s">
        <v>657</v>
      </c>
      <c r="AC6" s="3" t="s">
        <v>657</v>
      </c>
      <c r="AD6" s="3" t="s">
        <v>658</v>
      </c>
      <c r="AE6" s="8" t="s">
        <v>661</v>
      </c>
      <c r="AF6" s="8" t="s">
        <v>661</v>
      </c>
      <c r="AG6" s="11" t="s">
        <v>661</v>
      </c>
      <c r="AH6" s="3" t="s">
        <v>669</v>
      </c>
      <c r="AI6" s="3" t="s">
        <v>661</v>
      </c>
    </row>
    <row r="7" spans="1:54" s="1" customFormat="1" ht="48.95" customHeight="1" x14ac:dyDescent="0.25">
      <c r="A7" s="9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V7" s="3"/>
      <c r="W7" s="2" t="s">
        <v>678</v>
      </c>
      <c r="X7" s="2" t="s">
        <v>678</v>
      </c>
      <c r="Y7" s="3"/>
      <c r="Z7" s="3"/>
      <c r="AA7" s="3"/>
      <c r="AB7" s="3"/>
      <c r="AC7" s="3"/>
      <c r="AD7" s="3"/>
      <c r="AE7" s="8"/>
      <c r="AF7" s="8" t="s">
        <v>691</v>
      </c>
      <c r="AG7" s="11"/>
      <c r="AH7" s="3"/>
      <c r="AI7" s="3"/>
      <c r="AM7" s="9"/>
      <c r="AN7" s="9"/>
      <c r="AO7" s="9"/>
      <c r="AP7" s="9"/>
    </row>
    <row r="8" spans="1:54" ht="26.1" hidden="1" customHeight="1" x14ac:dyDescent="0.25">
      <c r="A8" s="39" t="s">
        <v>15</v>
      </c>
      <c r="B8" s="13" t="s">
        <v>261</v>
      </c>
      <c r="C8" s="13" t="s">
        <v>251</v>
      </c>
      <c r="D8" s="13">
        <v>34029</v>
      </c>
      <c r="E8" s="13">
        <v>78932</v>
      </c>
      <c r="F8" s="13" t="s">
        <v>271</v>
      </c>
      <c r="G8" s="13" t="s">
        <v>276</v>
      </c>
      <c r="H8" s="13" t="s">
        <v>110</v>
      </c>
      <c r="I8" s="13" t="s">
        <v>111</v>
      </c>
      <c r="J8" s="13" t="s">
        <v>389</v>
      </c>
      <c r="K8" s="4">
        <v>2380</v>
      </c>
      <c r="L8" s="4">
        <v>2001</v>
      </c>
      <c r="M8" s="14" t="s">
        <v>40</v>
      </c>
      <c r="N8" s="15" t="s">
        <v>679</v>
      </c>
      <c r="O8" s="15">
        <v>0.22323047982611299</v>
      </c>
      <c r="P8" s="15">
        <v>0</v>
      </c>
      <c r="Q8" s="15">
        <f t="shared" ref="Q8:Q71" si="0">P8-O8</f>
        <v>-0.22323047982611299</v>
      </c>
      <c r="R8" s="15">
        <f t="shared" ref="R8:R71" si="1">IFERROR(((P8-O8)/O8)*100,"0.00")</f>
        <v>-100</v>
      </c>
      <c r="S8" s="15">
        <v>0.11827921318474752</v>
      </c>
      <c r="T8" s="15">
        <v>0</v>
      </c>
      <c r="U8" s="15">
        <f t="shared" ref="U8:U71" si="2">T8-S8</f>
        <v>-0.11827921318474752</v>
      </c>
      <c r="V8" s="16">
        <f t="shared" ref="V8:V71" si="3">IFERROR(((T8-S8)/S8)*100,"NA")</f>
        <v>-100</v>
      </c>
      <c r="W8" s="17">
        <f t="shared" ref="W8:X71" si="4">S8/92</f>
        <v>1.2856436215733427E-3</v>
      </c>
      <c r="X8" s="17">
        <f t="shared" si="4"/>
        <v>0</v>
      </c>
      <c r="Y8" s="16">
        <f t="shared" ref="Y8:Y71" si="5">X8-W8</f>
        <v>-1.2856436215733427E-3</v>
      </c>
      <c r="Z8" s="15">
        <f t="shared" ref="Z8:Z71" si="6">IFERROR(((X8-W8)/W8)*100,"0.00")</f>
        <v>-100</v>
      </c>
      <c r="AA8" s="13">
        <v>0.23</v>
      </c>
      <c r="AB8" s="13">
        <v>0</v>
      </c>
      <c r="AC8" s="13">
        <v>0</v>
      </c>
      <c r="AD8" s="13">
        <v>0</v>
      </c>
      <c r="AE8" s="18">
        <f t="shared" ref="AE8:AE71" si="7">AB8/2000</f>
        <v>0</v>
      </c>
      <c r="AF8" s="18">
        <f>T8/72.8</f>
        <v>0</v>
      </c>
      <c r="AG8" s="19">
        <f t="shared" ref="AG8:AG71" si="8">AF8-AE8</f>
        <v>0</v>
      </c>
      <c r="AH8" s="16" t="str">
        <f t="shared" ref="AH8:AH71" si="9">IFERROR(((AF8-AE8)/AE8)*100,"0.00")</f>
        <v>0.00</v>
      </c>
      <c r="AI8" s="16">
        <f t="shared" ref="AI8:AI71" si="10">AE8-W8</f>
        <v>-1.2856436215733427E-3</v>
      </c>
      <c r="AJ8" s="44">
        <v>221112</v>
      </c>
      <c r="AK8" s="15" t="s">
        <v>682</v>
      </c>
      <c r="AL8" s="14" t="s">
        <v>112</v>
      </c>
      <c r="AM8" s="39" t="s">
        <v>58</v>
      </c>
      <c r="AN8" s="39" t="s">
        <v>113</v>
      </c>
      <c r="AO8" s="39" t="s">
        <v>77</v>
      </c>
      <c r="AP8" s="39" t="s">
        <v>61</v>
      </c>
      <c r="AQ8" s="20"/>
      <c r="AR8" s="20"/>
      <c r="AS8" s="20"/>
      <c r="AT8" s="20"/>
      <c r="AU8" s="20"/>
      <c r="AV8" s="20"/>
      <c r="AW8" s="20"/>
      <c r="AX8" s="20"/>
      <c r="AY8" s="20"/>
      <c r="AZ8" s="20"/>
      <c r="BA8" s="20"/>
      <c r="BB8" s="20"/>
    </row>
    <row r="9" spans="1:54" ht="26.1" hidden="1" customHeight="1" x14ac:dyDescent="0.25">
      <c r="A9" s="39" t="s">
        <v>15</v>
      </c>
      <c r="B9" s="13" t="s">
        <v>261</v>
      </c>
      <c r="C9" s="13" t="s">
        <v>251</v>
      </c>
      <c r="D9" s="13">
        <v>34029</v>
      </c>
      <c r="E9" s="13">
        <v>78932</v>
      </c>
      <c r="F9" s="13" t="s">
        <v>271</v>
      </c>
      <c r="G9" s="13" t="s">
        <v>276</v>
      </c>
      <c r="H9" s="13" t="s">
        <v>110</v>
      </c>
      <c r="I9" s="13" t="s">
        <v>111</v>
      </c>
      <c r="J9" s="13" t="s">
        <v>389</v>
      </c>
      <c r="K9" s="4">
        <v>2380</v>
      </c>
      <c r="L9" s="4">
        <v>2001</v>
      </c>
      <c r="M9" s="14" t="s">
        <v>38</v>
      </c>
      <c r="N9" s="15" t="s">
        <v>679</v>
      </c>
      <c r="O9" s="15">
        <v>5.46368307266712E-2</v>
      </c>
      <c r="P9" s="15">
        <v>0</v>
      </c>
      <c r="Q9" s="15">
        <f t="shared" si="0"/>
        <v>-5.46368307266712E-2</v>
      </c>
      <c r="R9" s="15">
        <f t="shared" si="1"/>
        <v>-100</v>
      </c>
      <c r="S9" s="15">
        <v>2.8949457772490621E-2</v>
      </c>
      <c r="T9" s="15">
        <v>0</v>
      </c>
      <c r="U9" s="15">
        <f t="shared" si="2"/>
        <v>-2.8949457772490621E-2</v>
      </c>
      <c r="V9" s="16">
        <f t="shared" si="3"/>
        <v>-100</v>
      </c>
      <c r="W9" s="17">
        <f t="shared" si="4"/>
        <v>3.1466801926620239E-4</v>
      </c>
      <c r="X9" s="17">
        <f t="shared" si="4"/>
        <v>0</v>
      </c>
      <c r="Y9" s="16">
        <f t="shared" si="5"/>
        <v>-3.1466801926620239E-4</v>
      </c>
      <c r="Z9" s="15">
        <f t="shared" si="6"/>
        <v>-100</v>
      </c>
      <c r="AA9" s="13">
        <v>0.06</v>
      </c>
      <c r="AB9" s="13">
        <v>0</v>
      </c>
      <c r="AC9" s="13">
        <v>0</v>
      </c>
      <c r="AD9" s="13">
        <v>0</v>
      </c>
      <c r="AE9" s="18">
        <f t="shared" si="7"/>
        <v>0</v>
      </c>
      <c r="AF9" s="18">
        <f t="shared" ref="AF9:AF72" si="11">T9/72.8</f>
        <v>0</v>
      </c>
      <c r="AG9" s="19">
        <f t="shared" si="8"/>
        <v>0</v>
      </c>
      <c r="AH9" s="16" t="str">
        <f t="shared" si="9"/>
        <v>0.00</v>
      </c>
      <c r="AI9" s="16">
        <f t="shared" si="10"/>
        <v>-3.1466801926620239E-4</v>
      </c>
      <c r="AJ9" s="44">
        <v>221112</v>
      </c>
      <c r="AK9" s="15" t="s">
        <v>682</v>
      </c>
      <c r="AL9" s="14" t="s">
        <v>112</v>
      </c>
      <c r="AM9" s="39" t="s">
        <v>58</v>
      </c>
      <c r="AN9" s="39" t="s">
        <v>113</v>
      </c>
      <c r="AO9" s="39" t="s">
        <v>77</v>
      </c>
      <c r="AP9" s="39" t="s">
        <v>61</v>
      </c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0"/>
      <c r="BB9" s="20"/>
    </row>
    <row r="10" spans="1:54" ht="26.1" hidden="1" customHeight="1" x14ac:dyDescent="0.25">
      <c r="A10" s="39" t="s">
        <v>15</v>
      </c>
      <c r="B10" s="13" t="s">
        <v>261</v>
      </c>
      <c r="C10" s="13" t="s">
        <v>251</v>
      </c>
      <c r="D10" s="13">
        <v>34029</v>
      </c>
      <c r="E10" s="13">
        <v>78932</v>
      </c>
      <c r="F10" s="13" t="s">
        <v>271</v>
      </c>
      <c r="G10" s="13" t="s">
        <v>276</v>
      </c>
      <c r="H10" s="13" t="s">
        <v>110</v>
      </c>
      <c r="I10" s="13" t="s">
        <v>111</v>
      </c>
      <c r="J10" s="13" t="s">
        <v>389</v>
      </c>
      <c r="K10" s="4">
        <v>2380</v>
      </c>
      <c r="L10" s="4">
        <v>2001</v>
      </c>
      <c r="M10" s="14" t="s">
        <v>39</v>
      </c>
      <c r="N10" s="15" t="s">
        <v>679</v>
      </c>
      <c r="O10" s="15">
        <v>5.46368307266712E-2</v>
      </c>
      <c r="P10" s="15">
        <v>0</v>
      </c>
      <c r="Q10" s="15">
        <f t="shared" si="0"/>
        <v>-5.46368307266712E-2</v>
      </c>
      <c r="R10" s="15">
        <f t="shared" si="1"/>
        <v>-100</v>
      </c>
      <c r="S10" s="15">
        <v>2.8949457772490621E-2</v>
      </c>
      <c r="T10" s="15">
        <v>0</v>
      </c>
      <c r="U10" s="15">
        <f t="shared" si="2"/>
        <v>-2.8949457772490621E-2</v>
      </c>
      <c r="V10" s="16">
        <f t="shared" si="3"/>
        <v>-100</v>
      </c>
      <c r="W10" s="17">
        <f t="shared" si="4"/>
        <v>3.1466801926620239E-4</v>
      </c>
      <c r="X10" s="17">
        <f t="shared" si="4"/>
        <v>0</v>
      </c>
      <c r="Y10" s="16">
        <f t="shared" si="5"/>
        <v>-3.1466801926620239E-4</v>
      </c>
      <c r="Z10" s="15">
        <f t="shared" si="6"/>
        <v>-100</v>
      </c>
      <c r="AA10" s="13">
        <v>0.06</v>
      </c>
      <c r="AB10" s="13">
        <v>0</v>
      </c>
      <c r="AC10" s="13">
        <v>0</v>
      </c>
      <c r="AD10" s="13">
        <v>0</v>
      </c>
      <c r="AE10" s="18">
        <f t="shared" si="7"/>
        <v>0</v>
      </c>
      <c r="AF10" s="18">
        <f t="shared" si="11"/>
        <v>0</v>
      </c>
      <c r="AG10" s="19">
        <f t="shared" si="8"/>
        <v>0</v>
      </c>
      <c r="AH10" s="16" t="str">
        <f t="shared" si="9"/>
        <v>0.00</v>
      </c>
      <c r="AI10" s="16">
        <f t="shared" si="10"/>
        <v>-3.1466801926620239E-4</v>
      </c>
      <c r="AJ10" s="44">
        <v>221112</v>
      </c>
      <c r="AK10" s="15" t="s">
        <v>682</v>
      </c>
      <c r="AL10" s="14" t="s">
        <v>112</v>
      </c>
      <c r="AM10" s="39" t="s">
        <v>58</v>
      </c>
      <c r="AN10" s="39" t="s">
        <v>113</v>
      </c>
      <c r="AO10" s="39" t="s">
        <v>77</v>
      </c>
      <c r="AP10" s="39" t="s">
        <v>61</v>
      </c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0"/>
      <c r="BB10" s="20"/>
    </row>
    <row r="11" spans="1:54" ht="26.1" hidden="1" customHeight="1" x14ac:dyDescent="0.25">
      <c r="A11" s="39" t="s">
        <v>15</v>
      </c>
      <c r="B11" s="13" t="s">
        <v>261</v>
      </c>
      <c r="C11" s="13" t="s">
        <v>251</v>
      </c>
      <c r="D11" s="13">
        <v>34029</v>
      </c>
      <c r="E11" s="13">
        <v>78932</v>
      </c>
      <c r="F11" s="13" t="s">
        <v>271</v>
      </c>
      <c r="G11" s="13" t="s">
        <v>276</v>
      </c>
      <c r="H11" s="13" t="s">
        <v>110</v>
      </c>
      <c r="I11" s="13" t="s">
        <v>111</v>
      </c>
      <c r="J11" s="13" t="s">
        <v>389</v>
      </c>
      <c r="K11" s="4">
        <v>2380</v>
      </c>
      <c r="L11" s="4">
        <v>2001</v>
      </c>
      <c r="M11" s="14" t="s">
        <v>37</v>
      </c>
      <c r="N11" s="15" t="s">
        <v>679</v>
      </c>
      <c r="O11" s="15">
        <v>0.243833742604294</v>
      </c>
      <c r="P11" s="15">
        <v>0</v>
      </c>
      <c r="Q11" s="15">
        <f t="shared" si="0"/>
        <v>-0.243833742604294</v>
      </c>
      <c r="R11" s="15">
        <f t="shared" si="1"/>
        <v>-100</v>
      </c>
      <c r="S11" s="15">
        <v>0.1291959021258719</v>
      </c>
      <c r="T11" s="15">
        <v>0</v>
      </c>
      <c r="U11" s="15">
        <f t="shared" si="2"/>
        <v>-0.1291959021258719</v>
      </c>
      <c r="V11" s="16">
        <f t="shared" si="3"/>
        <v>-100</v>
      </c>
      <c r="W11" s="17">
        <f t="shared" si="4"/>
        <v>1.4043032839768685E-3</v>
      </c>
      <c r="X11" s="17">
        <f t="shared" si="4"/>
        <v>0</v>
      </c>
      <c r="Y11" s="16">
        <f t="shared" si="5"/>
        <v>-1.4043032839768685E-3</v>
      </c>
      <c r="Z11" s="15">
        <f t="shared" si="6"/>
        <v>-100</v>
      </c>
      <c r="AA11" s="13">
        <v>0.09</v>
      </c>
      <c r="AB11" s="13">
        <v>0</v>
      </c>
      <c r="AC11" s="13">
        <v>0</v>
      </c>
      <c r="AD11" s="13">
        <v>0</v>
      </c>
      <c r="AE11" s="18">
        <f t="shared" si="7"/>
        <v>0</v>
      </c>
      <c r="AF11" s="18">
        <f t="shared" si="11"/>
        <v>0</v>
      </c>
      <c r="AG11" s="19">
        <f t="shared" si="8"/>
        <v>0</v>
      </c>
      <c r="AH11" s="16" t="str">
        <f t="shared" si="9"/>
        <v>0.00</v>
      </c>
      <c r="AI11" s="16">
        <f t="shared" si="10"/>
        <v>-1.4043032839768685E-3</v>
      </c>
      <c r="AJ11" s="44">
        <v>221112</v>
      </c>
      <c r="AK11" s="15" t="s">
        <v>682</v>
      </c>
      <c r="AL11" s="14" t="s">
        <v>112</v>
      </c>
      <c r="AM11" s="39" t="s">
        <v>58</v>
      </c>
      <c r="AN11" s="39" t="s">
        <v>113</v>
      </c>
      <c r="AO11" s="39" t="s">
        <v>77</v>
      </c>
      <c r="AP11" s="39" t="s">
        <v>61</v>
      </c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0"/>
      <c r="BB11" s="20"/>
    </row>
    <row r="12" spans="1:54" ht="26.1" hidden="1" customHeight="1" x14ac:dyDescent="0.25">
      <c r="A12" s="39" t="s">
        <v>15</v>
      </c>
      <c r="B12" s="13" t="s">
        <v>261</v>
      </c>
      <c r="C12" s="13" t="s">
        <v>251</v>
      </c>
      <c r="D12" s="13">
        <v>34029</v>
      </c>
      <c r="E12" s="13">
        <v>78932</v>
      </c>
      <c r="F12" s="13" t="s">
        <v>278</v>
      </c>
      <c r="G12" s="13" t="s">
        <v>276</v>
      </c>
      <c r="H12" s="13" t="s">
        <v>110</v>
      </c>
      <c r="I12" s="13" t="s">
        <v>114</v>
      </c>
      <c r="J12" s="13" t="s">
        <v>390</v>
      </c>
      <c r="K12" s="4">
        <v>2380</v>
      </c>
      <c r="L12" s="4">
        <v>4001</v>
      </c>
      <c r="M12" s="14" t="s">
        <v>40</v>
      </c>
      <c r="N12" s="15" t="s">
        <v>679</v>
      </c>
      <c r="O12" s="15">
        <v>0.21778083600011999</v>
      </c>
      <c r="P12" s="15">
        <v>0</v>
      </c>
      <c r="Q12" s="15">
        <f t="shared" si="0"/>
        <v>-0.21778083600011999</v>
      </c>
      <c r="R12" s="15">
        <f t="shared" si="1"/>
        <v>-100</v>
      </c>
      <c r="S12" s="15">
        <v>0.14209550287571909</v>
      </c>
      <c r="T12" s="15">
        <v>0</v>
      </c>
      <c r="U12" s="15">
        <f t="shared" si="2"/>
        <v>-0.14209550287571909</v>
      </c>
      <c r="V12" s="16">
        <f t="shared" si="3"/>
        <v>-100</v>
      </c>
      <c r="W12" s="17">
        <f t="shared" si="4"/>
        <v>1.5445163356056424E-3</v>
      </c>
      <c r="X12" s="17">
        <f t="shared" si="4"/>
        <v>0</v>
      </c>
      <c r="Y12" s="16">
        <f t="shared" si="5"/>
        <v>-1.5445163356056424E-3</v>
      </c>
      <c r="Z12" s="15">
        <f t="shared" si="6"/>
        <v>-100</v>
      </c>
      <c r="AA12" s="13">
        <v>0.22</v>
      </c>
      <c r="AB12" s="13">
        <v>0</v>
      </c>
      <c r="AC12" s="13">
        <v>0</v>
      </c>
      <c r="AD12" s="13">
        <v>0</v>
      </c>
      <c r="AE12" s="18">
        <f t="shared" si="7"/>
        <v>0</v>
      </c>
      <c r="AF12" s="18">
        <f t="shared" si="11"/>
        <v>0</v>
      </c>
      <c r="AG12" s="19">
        <f t="shared" si="8"/>
        <v>0</v>
      </c>
      <c r="AH12" s="16" t="str">
        <f t="shared" si="9"/>
        <v>0.00</v>
      </c>
      <c r="AI12" s="16">
        <f t="shared" si="10"/>
        <v>-1.5445163356056424E-3</v>
      </c>
      <c r="AJ12" s="44">
        <v>221112</v>
      </c>
      <c r="AK12" s="15" t="s">
        <v>682</v>
      </c>
      <c r="AL12" s="14" t="s">
        <v>76</v>
      </c>
      <c r="AM12" s="39" t="s">
        <v>58</v>
      </c>
      <c r="AN12" s="39" t="s">
        <v>59</v>
      </c>
      <c r="AO12" s="39" t="s">
        <v>77</v>
      </c>
      <c r="AP12" s="39" t="s">
        <v>61</v>
      </c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0"/>
      <c r="BB12" s="20"/>
    </row>
    <row r="13" spans="1:54" ht="26.1" hidden="1" customHeight="1" x14ac:dyDescent="0.25">
      <c r="A13" s="39" t="s">
        <v>15</v>
      </c>
      <c r="B13" s="13" t="s">
        <v>261</v>
      </c>
      <c r="C13" s="13" t="s">
        <v>251</v>
      </c>
      <c r="D13" s="13">
        <v>34029</v>
      </c>
      <c r="E13" s="13">
        <v>78932</v>
      </c>
      <c r="F13" s="13" t="s">
        <v>278</v>
      </c>
      <c r="G13" s="13" t="s">
        <v>276</v>
      </c>
      <c r="H13" s="13" t="s">
        <v>110</v>
      </c>
      <c r="I13" s="13" t="s">
        <v>114</v>
      </c>
      <c r="J13" s="13" t="s">
        <v>390</v>
      </c>
      <c r="K13" s="4">
        <v>2380</v>
      </c>
      <c r="L13" s="4">
        <v>4001</v>
      </c>
      <c r="M13" s="14" t="s">
        <v>38</v>
      </c>
      <c r="N13" s="15" t="s">
        <v>679</v>
      </c>
      <c r="O13" s="15">
        <v>5.33024310000293E-2</v>
      </c>
      <c r="P13" s="15">
        <v>0</v>
      </c>
      <c r="Q13" s="15">
        <f t="shared" si="0"/>
        <v>-5.33024310000293E-2</v>
      </c>
      <c r="R13" s="15">
        <f t="shared" si="1"/>
        <v>-100</v>
      </c>
      <c r="S13" s="15">
        <v>3.4778247143120174E-2</v>
      </c>
      <c r="T13" s="15">
        <v>0</v>
      </c>
      <c r="U13" s="15">
        <f t="shared" si="2"/>
        <v>-3.4778247143120174E-2</v>
      </c>
      <c r="V13" s="16">
        <f t="shared" si="3"/>
        <v>-100</v>
      </c>
      <c r="W13" s="17">
        <f t="shared" si="4"/>
        <v>3.7802442546869752E-4</v>
      </c>
      <c r="X13" s="17">
        <f t="shared" si="4"/>
        <v>0</v>
      </c>
      <c r="Y13" s="16">
        <f t="shared" si="5"/>
        <v>-3.7802442546869752E-4</v>
      </c>
      <c r="Z13" s="15">
        <f t="shared" si="6"/>
        <v>-100</v>
      </c>
      <c r="AA13" s="13">
        <v>0.05</v>
      </c>
      <c r="AB13" s="13">
        <v>0</v>
      </c>
      <c r="AC13" s="13">
        <v>0</v>
      </c>
      <c r="AD13" s="13">
        <v>0</v>
      </c>
      <c r="AE13" s="18">
        <f t="shared" si="7"/>
        <v>0</v>
      </c>
      <c r="AF13" s="18">
        <f t="shared" si="11"/>
        <v>0</v>
      </c>
      <c r="AG13" s="19">
        <f t="shared" si="8"/>
        <v>0</v>
      </c>
      <c r="AH13" s="16" t="str">
        <f t="shared" si="9"/>
        <v>0.00</v>
      </c>
      <c r="AI13" s="16">
        <f t="shared" si="10"/>
        <v>-3.7802442546869752E-4</v>
      </c>
      <c r="AJ13" s="44">
        <v>221112</v>
      </c>
      <c r="AK13" s="15" t="s">
        <v>682</v>
      </c>
      <c r="AL13" s="14" t="s">
        <v>76</v>
      </c>
      <c r="AM13" s="39" t="s">
        <v>58</v>
      </c>
      <c r="AN13" s="39" t="s">
        <v>59</v>
      </c>
      <c r="AO13" s="39" t="s">
        <v>77</v>
      </c>
      <c r="AP13" s="39" t="s">
        <v>61</v>
      </c>
      <c r="AQ13" s="20"/>
      <c r="AR13" s="20"/>
      <c r="AS13" s="20"/>
      <c r="AT13" s="20"/>
      <c r="AU13" s="20"/>
      <c r="AV13" s="20"/>
      <c r="AW13" s="20"/>
      <c r="AX13" s="20"/>
      <c r="AY13" s="20"/>
      <c r="AZ13" s="20"/>
      <c r="BA13" s="20"/>
      <c r="BB13" s="20"/>
    </row>
    <row r="14" spans="1:54" ht="26.1" hidden="1" customHeight="1" x14ac:dyDescent="0.25">
      <c r="A14" s="39" t="s">
        <v>15</v>
      </c>
      <c r="B14" s="13" t="s">
        <v>261</v>
      </c>
      <c r="C14" s="13" t="s">
        <v>251</v>
      </c>
      <c r="D14" s="13">
        <v>34029</v>
      </c>
      <c r="E14" s="13">
        <v>78932</v>
      </c>
      <c r="F14" s="13" t="s">
        <v>278</v>
      </c>
      <c r="G14" s="13" t="s">
        <v>276</v>
      </c>
      <c r="H14" s="13" t="s">
        <v>110</v>
      </c>
      <c r="I14" s="13" t="s">
        <v>114</v>
      </c>
      <c r="J14" s="13" t="s">
        <v>390</v>
      </c>
      <c r="K14" s="4">
        <v>2380</v>
      </c>
      <c r="L14" s="4">
        <v>4001</v>
      </c>
      <c r="M14" s="14" t="s">
        <v>39</v>
      </c>
      <c r="N14" s="15" t="s">
        <v>679</v>
      </c>
      <c r="O14" s="15">
        <v>5.33024310000293E-2</v>
      </c>
      <c r="P14" s="15">
        <v>0</v>
      </c>
      <c r="Q14" s="15">
        <f t="shared" si="0"/>
        <v>-5.33024310000293E-2</v>
      </c>
      <c r="R14" s="15">
        <f t="shared" si="1"/>
        <v>-100</v>
      </c>
      <c r="S14" s="15">
        <v>3.4778247143120174E-2</v>
      </c>
      <c r="T14" s="15">
        <v>0</v>
      </c>
      <c r="U14" s="15">
        <f t="shared" si="2"/>
        <v>-3.4778247143120174E-2</v>
      </c>
      <c r="V14" s="16">
        <f t="shared" si="3"/>
        <v>-100</v>
      </c>
      <c r="W14" s="17">
        <f t="shared" si="4"/>
        <v>3.7802442546869752E-4</v>
      </c>
      <c r="X14" s="17">
        <f t="shared" si="4"/>
        <v>0</v>
      </c>
      <c r="Y14" s="16">
        <f t="shared" si="5"/>
        <v>-3.7802442546869752E-4</v>
      </c>
      <c r="Z14" s="15">
        <f t="shared" si="6"/>
        <v>-100</v>
      </c>
      <c r="AA14" s="13">
        <v>0.05</v>
      </c>
      <c r="AB14" s="13">
        <v>0</v>
      </c>
      <c r="AC14" s="13">
        <v>0</v>
      </c>
      <c r="AD14" s="13">
        <v>0</v>
      </c>
      <c r="AE14" s="18">
        <f t="shared" si="7"/>
        <v>0</v>
      </c>
      <c r="AF14" s="18">
        <f t="shared" si="11"/>
        <v>0</v>
      </c>
      <c r="AG14" s="19">
        <f t="shared" si="8"/>
        <v>0</v>
      </c>
      <c r="AH14" s="16" t="str">
        <f t="shared" si="9"/>
        <v>0.00</v>
      </c>
      <c r="AI14" s="16">
        <f t="shared" si="10"/>
        <v>-3.7802442546869752E-4</v>
      </c>
      <c r="AJ14" s="44">
        <v>221112</v>
      </c>
      <c r="AK14" s="15" t="s">
        <v>682</v>
      </c>
      <c r="AL14" s="14" t="s">
        <v>76</v>
      </c>
      <c r="AM14" s="39" t="s">
        <v>58</v>
      </c>
      <c r="AN14" s="39" t="s">
        <v>59</v>
      </c>
      <c r="AO14" s="39" t="s">
        <v>77</v>
      </c>
      <c r="AP14" s="39" t="s">
        <v>61</v>
      </c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0"/>
      <c r="BB14" s="20"/>
    </row>
    <row r="15" spans="1:54" ht="26.1" hidden="1" customHeight="1" x14ac:dyDescent="0.25">
      <c r="A15" s="39" t="s">
        <v>15</v>
      </c>
      <c r="B15" s="13" t="s">
        <v>261</v>
      </c>
      <c r="C15" s="13" t="s">
        <v>251</v>
      </c>
      <c r="D15" s="13">
        <v>34029</v>
      </c>
      <c r="E15" s="13">
        <v>78932</v>
      </c>
      <c r="F15" s="13" t="s">
        <v>278</v>
      </c>
      <c r="G15" s="13" t="s">
        <v>276</v>
      </c>
      <c r="H15" s="13" t="s">
        <v>110</v>
      </c>
      <c r="I15" s="13" t="s">
        <v>114</v>
      </c>
      <c r="J15" s="13" t="s">
        <v>390</v>
      </c>
      <c r="K15" s="4">
        <v>2380</v>
      </c>
      <c r="L15" s="4">
        <v>4001</v>
      </c>
      <c r="M15" s="14" t="s">
        <v>37</v>
      </c>
      <c r="N15" s="15" t="s">
        <v>679</v>
      </c>
      <c r="O15" s="15">
        <v>0.17850000000015201</v>
      </c>
      <c r="P15" s="15">
        <v>0</v>
      </c>
      <c r="Q15" s="15">
        <f t="shared" si="0"/>
        <v>-0.17850000000015201</v>
      </c>
      <c r="R15" s="15">
        <f t="shared" si="1"/>
        <v>-100</v>
      </c>
      <c r="S15" s="15">
        <v>0.11646592844978999</v>
      </c>
      <c r="T15" s="15">
        <v>0</v>
      </c>
      <c r="U15" s="15">
        <f t="shared" si="2"/>
        <v>-0.11646592844978999</v>
      </c>
      <c r="V15" s="16">
        <f t="shared" si="3"/>
        <v>-100</v>
      </c>
      <c r="W15" s="17">
        <f t="shared" si="4"/>
        <v>1.2659340048890217E-3</v>
      </c>
      <c r="X15" s="17">
        <f t="shared" si="4"/>
        <v>0</v>
      </c>
      <c r="Y15" s="16">
        <f t="shared" si="5"/>
        <v>-1.2659340048890217E-3</v>
      </c>
      <c r="Z15" s="15">
        <f t="shared" si="6"/>
        <v>-100</v>
      </c>
      <c r="AA15" s="13">
        <v>0.05</v>
      </c>
      <c r="AB15" s="13">
        <v>0</v>
      </c>
      <c r="AC15" s="13">
        <v>0</v>
      </c>
      <c r="AD15" s="13">
        <v>0</v>
      </c>
      <c r="AE15" s="18">
        <f t="shared" si="7"/>
        <v>0</v>
      </c>
      <c r="AF15" s="18">
        <f t="shared" si="11"/>
        <v>0</v>
      </c>
      <c r="AG15" s="19">
        <f t="shared" si="8"/>
        <v>0</v>
      </c>
      <c r="AH15" s="16" t="str">
        <f t="shared" si="9"/>
        <v>0.00</v>
      </c>
      <c r="AI15" s="16">
        <f t="shared" si="10"/>
        <v>-1.2659340048890217E-3</v>
      </c>
      <c r="AJ15" s="44">
        <v>221112</v>
      </c>
      <c r="AK15" s="15" t="s">
        <v>682</v>
      </c>
      <c r="AL15" s="14" t="s">
        <v>76</v>
      </c>
      <c r="AM15" s="39" t="s">
        <v>58</v>
      </c>
      <c r="AN15" s="39" t="s">
        <v>59</v>
      </c>
      <c r="AO15" s="39" t="s">
        <v>77</v>
      </c>
      <c r="AP15" s="39" t="s">
        <v>61</v>
      </c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0"/>
      <c r="BB15" s="20"/>
    </row>
    <row r="16" spans="1:54" ht="26.1" hidden="1" customHeight="1" x14ac:dyDescent="0.25">
      <c r="A16" s="39" t="s">
        <v>15</v>
      </c>
      <c r="B16" s="13" t="s">
        <v>261</v>
      </c>
      <c r="C16" s="13" t="s">
        <v>251</v>
      </c>
      <c r="D16" s="13">
        <v>34029</v>
      </c>
      <c r="E16" s="13">
        <v>78932</v>
      </c>
      <c r="F16" s="13" t="s">
        <v>280</v>
      </c>
      <c r="G16" s="13" t="s">
        <v>276</v>
      </c>
      <c r="H16" s="13" t="s">
        <v>110</v>
      </c>
      <c r="I16" s="13" t="s">
        <v>115</v>
      </c>
      <c r="J16" s="13" t="s">
        <v>391</v>
      </c>
      <c r="K16" s="4">
        <v>2380</v>
      </c>
      <c r="L16" s="4">
        <v>3001</v>
      </c>
      <c r="M16" s="14" t="s">
        <v>40</v>
      </c>
      <c r="N16" s="15" t="s">
        <v>679</v>
      </c>
      <c r="O16" s="15">
        <v>0.22323047982611299</v>
      </c>
      <c r="P16" s="15">
        <v>0</v>
      </c>
      <c r="Q16" s="15">
        <f t="shared" si="0"/>
        <v>-0.22323047982611299</v>
      </c>
      <c r="R16" s="15">
        <f t="shared" si="1"/>
        <v>-100</v>
      </c>
      <c r="S16" s="15">
        <v>0.11827921318474752</v>
      </c>
      <c r="T16" s="15">
        <v>0</v>
      </c>
      <c r="U16" s="15">
        <f t="shared" si="2"/>
        <v>-0.11827921318474752</v>
      </c>
      <c r="V16" s="16">
        <f t="shared" si="3"/>
        <v>-100</v>
      </c>
      <c r="W16" s="17">
        <f t="shared" si="4"/>
        <v>1.2856436215733427E-3</v>
      </c>
      <c r="X16" s="17">
        <f t="shared" si="4"/>
        <v>0</v>
      </c>
      <c r="Y16" s="16">
        <f t="shared" si="5"/>
        <v>-1.2856436215733427E-3</v>
      </c>
      <c r="Z16" s="15">
        <f t="shared" si="6"/>
        <v>-100</v>
      </c>
      <c r="AA16" s="13">
        <v>0.23</v>
      </c>
      <c r="AB16" s="13">
        <v>0</v>
      </c>
      <c r="AC16" s="13">
        <v>0</v>
      </c>
      <c r="AD16" s="13">
        <v>0</v>
      </c>
      <c r="AE16" s="18">
        <f t="shared" si="7"/>
        <v>0</v>
      </c>
      <c r="AF16" s="18">
        <f t="shared" si="11"/>
        <v>0</v>
      </c>
      <c r="AG16" s="19">
        <f t="shared" si="8"/>
        <v>0</v>
      </c>
      <c r="AH16" s="16" t="str">
        <f t="shared" si="9"/>
        <v>0.00</v>
      </c>
      <c r="AI16" s="16">
        <f t="shared" si="10"/>
        <v>-1.2856436215733427E-3</v>
      </c>
      <c r="AJ16" s="44">
        <v>221112</v>
      </c>
      <c r="AK16" s="15" t="s">
        <v>682</v>
      </c>
      <c r="AL16" s="14" t="s">
        <v>76</v>
      </c>
      <c r="AM16" s="39" t="s">
        <v>58</v>
      </c>
      <c r="AN16" s="39" t="s">
        <v>59</v>
      </c>
      <c r="AO16" s="39" t="s">
        <v>77</v>
      </c>
      <c r="AP16" s="39" t="s">
        <v>61</v>
      </c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0"/>
      <c r="BB16" s="20"/>
    </row>
    <row r="17" spans="1:54" ht="26.1" hidden="1" customHeight="1" x14ac:dyDescent="0.25">
      <c r="A17" s="39" t="s">
        <v>15</v>
      </c>
      <c r="B17" s="13" t="s">
        <v>261</v>
      </c>
      <c r="C17" s="13" t="s">
        <v>251</v>
      </c>
      <c r="D17" s="13">
        <v>34029</v>
      </c>
      <c r="E17" s="13">
        <v>78932</v>
      </c>
      <c r="F17" s="13" t="s">
        <v>280</v>
      </c>
      <c r="G17" s="13" t="s">
        <v>276</v>
      </c>
      <c r="H17" s="13" t="s">
        <v>110</v>
      </c>
      <c r="I17" s="13" t="s">
        <v>115</v>
      </c>
      <c r="J17" s="13" t="s">
        <v>391</v>
      </c>
      <c r="K17" s="4">
        <v>2380</v>
      </c>
      <c r="L17" s="4">
        <v>3001</v>
      </c>
      <c r="M17" s="14" t="s">
        <v>38</v>
      </c>
      <c r="N17" s="15" t="s">
        <v>679</v>
      </c>
      <c r="O17" s="15">
        <v>5.46368307266712E-2</v>
      </c>
      <c r="P17" s="15">
        <v>0</v>
      </c>
      <c r="Q17" s="15">
        <f t="shared" si="0"/>
        <v>-5.46368307266712E-2</v>
      </c>
      <c r="R17" s="15">
        <f t="shared" si="1"/>
        <v>-100</v>
      </c>
      <c r="S17" s="15">
        <v>2.8949457772490621E-2</v>
      </c>
      <c r="T17" s="15">
        <v>0</v>
      </c>
      <c r="U17" s="15">
        <f t="shared" si="2"/>
        <v>-2.8949457772490621E-2</v>
      </c>
      <c r="V17" s="16">
        <f t="shared" si="3"/>
        <v>-100</v>
      </c>
      <c r="W17" s="17">
        <f t="shared" si="4"/>
        <v>3.1466801926620239E-4</v>
      </c>
      <c r="X17" s="17">
        <f t="shared" si="4"/>
        <v>0</v>
      </c>
      <c r="Y17" s="16">
        <f t="shared" si="5"/>
        <v>-3.1466801926620239E-4</v>
      </c>
      <c r="Z17" s="15">
        <f t="shared" si="6"/>
        <v>-100</v>
      </c>
      <c r="AA17" s="13">
        <v>0.06</v>
      </c>
      <c r="AB17" s="13">
        <v>0</v>
      </c>
      <c r="AC17" s="13">
        <v>0</v>
      </c>
      <c r="AD17" s="13">
        <v>0</v>
      </c>
      <c r="AE17" s="18">
        <f t="shared" si="7"/>
        <v>0</v>
      </c>
      <c r="AF17" s="18">
        <f t="shared" si="11"/>
        <v>0</v>
      </c>
      <c r="AG17" s="19">
        <f t="shared" si="8"/>
        <v>0</v>
      </c>
      <c r="AH17" s="16" t="str">
        <f t="shared" si="9"/>
        <v>0.00</v>
      </c>
      <c r="AI17" s="16">
        <f t="shared" si="10"/>
        <v>-3.1466801926620239E-4</v>
      </c>
      <c r="AJ17" s="44">
        <v>221112</v>
      </c>
      <c r="AK17" s="15" t="s">
        <v>682</v>
      </c>
      <c r="AL17" s="14" t="s">
        <v>76</v>
      </c>
      <c r="AM17" s="39" t="s">
        <v>58</v>
      </c>
      <c r="AN17" s="39" t="s">
        <v>59</v>
      </c>
      <c r="AO17" s="39" t="s">
        <v>77</v>
      </c>
      <c r="AP17" s="39" t="s">
        <v>61</v>
      </c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0"/>
      <c r="BB17" s="20"/>
    </row>
    <row r="18" spans="1:54" ht="26.1" hidden="1" customHeight="1" x14ac:dyDescent="0.25">
      <c r="A18" s="39" t="s">
        <v>15</v>
      </c>
      <c r="B18" s="13" t="s">
        <v>261</v>
      </c>
      <c r="C18" s="13" t="s">
        <v>251</v>
      </c>
      <c r="D18" s="13">
        <v>34029</v>
      </c>
      <c r="E18" s="13">
        <v>78932</v>
      </c>
      <c r="F18" s="13" t="s">
        <v>280</v>
      </c>
      <c r="G18" s="13" t="s">
        <v>276</v>
      </c>
      <c r="H18" s="13" t="s">
        <v>110</v>
      </c>
      <c r="I18" s="13" t="s">
        <v>115</v>
      </c>
      <c r="J18" s="13" t="s">
        <v>391</v>
      </c>
      <c r="K18" s="4">
        <v>2380</v>
      </c>
      <c r="L18" s="4">
        <v>3001</v>
      </c>
      <c r="M18" s="14" t="s">
        <v>39</v>
      </c>
      <c r="N18" s="15" t="s">
        <v>679</v>
      </c>
      <c r="O18" s="15">
        <v>5.46368307266712E-2</v>
      </c>
      <c r="P18" s="15">
        <v>0</v>
      </c>
      <c r="Q18" s="15">
        <f t="shared" si="0"/>
        <v>-5.46368307266712E-2</v>
      </c>
      <c r="R18" s="15">
        <f t="shared" si="1"/>
        <v>-100</v>
      </c>
      <c r="S18" s="15">
        <v>2.8949457772490621E-2</v>
      </c>
      <c r="T18" s="15">
        <v>0</v>
      </c>
      <c r="U18" s="15">
        <f t="shared" si="2"/>
        <v>-2.8949457772490621E-2</v>
      </c>
      <c r="V18" s="16">
        <f t="shared" si="3"/>
        <v>-100</v>
      </c>
      <c r="W18" s="17">
        <f t="shared" si="4"/>
        <v>3.1466801926620239E-4</v>
      </c>
      <c r="X18" s="17">
        <f t="shared" si="4"/>
        <v>0</v>
      </c>
      <c r="Y18" s="16">
        <f t="shared" si="5"/>
        <v>-3.1466801926620239E-4</v>
      </c>
      <c r="Z18" s="15">
        <f t="shared" si="6"/>
        <v>-100</v>
      </c>
      <c r="AA18" s="13">
        <v>0.06</v>
      </c>
      <c r="AB18" s="13">
        <v>0</v>
      </c>
      <c r="AC18" s="13">
        <v>0</v>
      </c>
      <c r="AD18" s="13">
        <v>0</v>
      </c>
      <c r="AE18" s="18">
        <f t="shared" si="7"/>
        <v>0</v>
      </c>
      <c r="AF18" s="18">
        <f t="shared" si="11"/>
        <v>0</v>
      </c>
      <c r="AG18" s="19">
        <f t="shared" si="8"/>
        <v>0</v>
      </c>
      <c r="AH18" s="16" t="str">
        <f t="shared" si="9"/>
        <v>0.00</v>
      </c>
      <c r="AI18" s="16">
        <f t="shared" si="10"/>
        <v>-3.1466801926620239E-4</v>
      </c>
      <c r="AJ18" s="44">
        <v>221112</v>
      </c>
      <c r="AK18" s="15" t="s">
        <v>682</v>
      </c>
      <c r="AL18" s="14" t="s">
        <v>76</v>
      </c>
      <c r="AM18" s="39" t="s">
        <v>58</v>
      </c>
      <c r="AN18" s="39" t="s">
        <v>59</v>
      </c>
      <c r="AO18" s="39" t="s">
        <v>77</v>
      </c>
      <c r="AP18" s="39" t="s">
        <v>61</v>
      </c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0"/>
      <c r="BB18" s="20"/>
    </row>
    <row r="19" spans="1:54" ht="26.1" hidden="1" customHeight="1" x14ac:dyDescent="0.25">
      <c r="A19" s="39" t="s">
        <v>15</v>
      </c>
      <c r="B19" s="13" t="s">
        <v>261</v>
      </c>
      <c r="C19" s="13" t="s">
        <v>251</v>
      </c>
      <c r="D19" s="13">
        <v>34029</v>
      </c>
      <c r="E19" s="13">
        <v>78932</v>
      </c>
      <c r="F19" s="13" t="s">
        <v>280</v>
      </c>
      <c r="G19" s="13" t="s">
        <v>276</v>
      </c>
      <c r="H19" s="13" t="s">
        <v>110</v>
      </c>
      <c r="I19" s="13" t="s">
        <v>115</v>
      </c>
      <c r="J19" s="13" t="s">
        <v>391</v>
      </c>
      <c r="K19" s="4">
        <v>2380</v>
      </c>
      <c r="L19" s="4">
        <v>3001</v>
      </c>
      <c r="M19" s="14" t="s">
        <v>37</v>
      </c>
      <c r="N19" s="15" t="s">
        <v>679</v>
      </c>
      <c r="O19" s="15">
        <v>0.243833742604294</v>
      </c>
      <c r="P19" s="15">
        <v>0</v>
      </c>
      <c r="Q19" s="15">
        <f t="shared" si="0"/>
        <v>-0.243833742604294</v>
      </c>
      <c r="R19" s="15">
        <f t="shared" si="1"/>
        <v>-100</v>
      </c>
      <c r="S19" s="15">
        <v>0.1291959021258719</v>
      </c>
      <c r="T19" s="15">
        <v>0</v>
      </c>
      <c r="U19" s="15">
        <f t="shared" si="2"/>
        <v>-0.1291959021258719</v>
      </c>
      <c r="V19" s="16">
        <f t="shared" si="3"/>
        <v>-100</v>
      </c>
      <c r="W19" s="17">
        <f t="shared" si="4"/>
        <v>1.4043032839768685E-3</v>
      </c>
      <c r="X19" s="17">
        <f t="shared" si="4"/>
        <v>0</v>
      </c>
      <c r="Y19" s="16">
        <f t="shared" si="5"/>
        <v>-1.4043032839768685E-3</v>
      </c>
      <c r="Z19" s="15">
        <f t="shared" si="6"/>
        <v>-100</v>
      </c>
      <c r="AA19" s="13">
        <v>0.09</v>
      </c>
      <c r="AB19" s="13">
        <v>0</v>
      </c>
      <c r="AC19" s="13">
        <v>0</v>
      </c>
      <c r="AD19" s="13">
        <v>0</v>
      </c>
      <c r="AE19" s="18">
        <f t="shared" si="7"/>
        <v>0</v>
      </c>
      <c r="AF19" s="18">
        <f t="shared" si="11"/>
        <v>0</v>
      </c>
      <c r="AG19" s="19">
        <f t="shared" si="8"/>
        <v>0</v>
      </c>
      <c r="AH19" s="16" t="str">
        <f t="shared" si="9"/>
        <v>0.00</v>
      </c>
      <c r="AI19" s="16">
        <f t="shared" si="10"/>
        <v>-1.4043032839768685E-3</v>
      </c>
      <c r="AJ19" s="44">
        <v>221112</v>
      </c>
      <c r="AK19" s="15" t="s">
        <v>682</v>
      </c>
      <c r="AL19" s="14" t="s">
        <v>76</v>
      </c>
      <c r="AM19" s="39" t="s">
        <v>58</v>
      </c>
      <c r="AN19" s="39" t="s">
        <v>59</v>
      </c>
      <c r="AO19" s="39" t="s">
        <v>77</v>
      </c>
      <c r="AP19" s="39" t="s">
        <v>61</v>
      </c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0"/>
      <c r="BB19" s="20"/>
    </row>
    <row r="20" spans="1:54" ht="26.1" hidden="1" customHeight="1" x14ac:dyDescent="0.25">
      <c r="A20" s="39" t="s">
        <v>13</v>
      </c>
      <c r="B20" s="13" t="s">
        <v>261</v>
      </c>
      <c r="C20" s="13" t="s">
        <v>251</v>
      </c>
      <c r="D20" s="13">
        <v>34029</v>
      </c>
      <c r="E20" s="13">
        <v>78896</v>
      </c>
      <c r="F20" s="13" t="s">
        <v>352</v>
      </c>
      <c r="G20" s="13" t="s">
        <v>311</v>
      </c>
      <c r="H20" s="13" t="s">
        <v>166</v>
      </c>
      <c r="I20" s="13" t="s">
        <v>167</v>
      </c>
      <c r="J20" s="13" t="s">
        <v>517</v>
      </c>
      <c r="K20" s="4">
        <v>54640</v>
      </c>
      <c r="L20" s="4">
        <v>1001</v>
      </c>
      <c r="M20" s="14" t="s">
        <v>35</v>
      </c>
      <c r="N20" s="15" t="s">
        <v>679</v>
      </c>
      <c r="O20" s="15">
        <v>0.329537142704598</v>
      </c>
      <c r="P20" s="15">
        <v>0.23917809100000001</v>
      </c>
      <c r="Q20" s="15">
        <f t="shared" si="0"/>
        <v>-9.0359051704597987E-2</v>
      </c>
      <c r="R20" s="15">
        <f t="shared" si="1"/>
        <v>-27.419990039058263</v>
      </c>
      <c r="S20" s="15">
        <v>0.2016517943786898</v>
      </c>
      <c r="T20" s="15">
        <v>0.158206235</v>
      </c>
      <c r="U20" s="15">
        <f t="shared" si="2"/>
        <v>-4.3445559378689796E-2</v>
      </c>
      <c r="V20" s="16">
        <f t="shared" si="3"/>
        <v>-21.544841449365769</v>
      </c>
      <c r="W20" s="17">
        <f t="shared" si="4"/>
        <v>2.1918673302031501E-3</v>
      </c>
      <c r="X20" s="17">
        <f t="shared" si="4"/>
        <v>1.7196329891304347E-3</v>
      </c>
      <c r="Y20" s="16">
        <f t="shared" si="5"/>
        <v>-4.7223434107271541E-4</v>
      </c>
      <c r="Z20" s="15">
        <f t="shared" si="6"/>
        <v>-21.54484144936578</v>
      </c>
      <c r="AA20" s="13">
        <v>0.33</v>
      </c>
      <c r="AB20" s="13">
        <v>0</v>
      </c>
      <c r="AC20" s="13">
        <v>0</v>
      </c>
      <c r="AD20" s="13">
        <v>521.79999999999995</v>
      </c>
      <c r="AE20" s="18">
        <f t="shared" si="7"/>
        <v>0</v>
      </c>
      <c r="AF20" s="18">
        <f t="shared" si="11"/>
        <v>2.1731625686813188E-3</v>
      </c>
      <c r="AG20" s="19">
        <f t="shared" si="8"/>
        <v>2.1731625686813188E-3</v>
      </c>
      <c r="AH20" s="16" t="str">
        <f t="shared" si="9"/>
        <v>0.00</v>
      </c>
      <c r="AI20" s="16">
        <f t="shared" si="10"/>
        <v>-2.1918673302031501E-3</v>
      </c>
      <c r="AJ20" s="44">
        <v>221112</v>
      </c>
      <c r="AK20" s="15" t="s">
        <v>686</v>
      </c>
      <c r="AL20" s="14" t="s">
        <v>76</v>
      </c>
      <c r="AM20" s="39" t="s">
        <v>58</v>
      </c>
      <c r="AN20" s="39" t="s">
        <v>59</v>
      </c>
      <c r="AO20" s="39" t="s">
        <v>77</v>
      </c>
      <c r="AP20" s="39" t="s">
        <v>61</v>
      </c>
      <c r="AQ20" s="20"/>
      <c r="AR20" s="20"/>
      <c r="AS20" s="20"/>
      <c r="AT20" s="20"/>
      <c r="AU20" s="20"/>
      <c r="AV20" s="20"/>
      <c r="AW20" s="20"/>
      <c r="AX20" s="20"/>
      <c r="AY20" s="20"/>
      <c r="AZ20" s="20"/>
      <c r="BA20" s="20"/>
      <c r="BB20" s="20"/>
    </row>
    <row r="21" spans="1:54" ht="26.1" hidden="1" customHeight="1" x14ac:dyDescent="0.25">
      <c r="A21" s="39" t="s">
        <v>13</v>
      </c>
      <c r="B21" s="13" t="s">
        <v>261</v>
      </c>
      <c r="C21" s="13" t="s">
        <v>251</v>
      </c>
      <c r="D21" s="13">
        <v>34029</v>
      </c>
      <c r="E21" s="13">
        <v>78896</v>
      </c>
      <c r="F21" s="13" t="s">
        <v>352</v>
      </c>
      <c r="G21" s="13" t="s">
        <v>311</v>
      </c>
      <c r="H21" s="13" t="s">
        <v>166</v>
      </c>
      <c r="I21" s="13" t="s">
        <v>167</v>
      </c>
      <c r="J21" s="13" t="s">
        <v>517</v>
      </c>
      <c r="K21" s="4">
        <v>54640</v>
      </c>
      <c r="L21" s="4">
        <v>1001</v>
      </c>
      <c r="M21" s="14" t="s">
        <v>40</v>
      </c>
      <c r="N21" s="15" t="s">
        <v>679</v>
      </c>
      <c r="O21" s="15">
        <v>4.1407681618058599E-3</v>
      </c>
      <c r="P21" s="15">
        <v>3.0053699999999998E-3</v>
      </c>
      <c r="Q21" s="15">
        <f t="shared" si="0"/>
        <v>-1.1353981618058601E-3</v>
      </c>
      <c r="R21" s="15">
        <f t="shared" si="1"/>
        <v>-27.419988693853693</v>
      </c>
      <c r="S21" s="15">
        <v>2.5338367720290599E-3</v>
      </c>
      <c r="T21" s="15">
        <v>1.9879260000000001E-3</v>
      </c>
      <c r="U21" s="15">
        <f t="shared" si="2"/>
        <v>-5.4591077202905975E-4</v>
      </c>
      <c r="V21" s="16">
        <f t="shared" si="3"/>
        <v>-21.544827909017293</v>
      </c>
      <c r="W21" s="17">
        <f t="shared" si="4"/>
        <v>2.7541704043794129E-5</v>
      </c>
      <c r="X21" s="17">
        <f t="shared" si="4"/>
        <v>2.1607891304347827E-5</v>
      </c>
      <c r="Y21" s="16">
        <f t="shared" si="5"/>
        <v>-5.9338127394463021E-6</v>
      </c>
      <c r="Z21" s="15">
        <f t="shared" si="6"/>
        <v>-21.544827909017293</v>
      </c>
      <c r="AA21" s="13">
        <v>0.01</v>
      </c>
      <c r="AB21" s="13">
        <v>0</v>
      </c>
      <c r="AC21" s="13">
        <v>0</v>
      </c>
      <c r="AD21" s="13">
        <v>0</v>
      </c>
      <c r="AE21" s="18">
        <f t="shared" si="7"/>
        <v>0</v>
      </c>
      <c r="AF21" s="18">
        <f t="shared" si="11"/>
        <v>2.7306675824175826E-5</v>
      </c>
      <c r="AG21" s="19">
        <f t="shared" si="8"/>
        <v>2.7306675824175826E-5</v>
      </c>
      <c r="AH21" s="16" t="str">
        <f t="shared" si="9"/>
        <v>0.00</v>
      </c>
      <c r="AI21" s="16">
        <f t="shared" si="10"/>
        <v>-2.7541704043794129E-5</v>
      </c>
      <c r="AJ21" s="44">
        <v>221112</v>
      </c>
      <c r="AK21" s="15" t="s">
        <v>686</v>
      </c>
      <c r="AL21" s="14" t="s">
        <v>76</v>
      </c>
      <c r="AM21" s="39" t="s">
        <v>58</v>
      </c>
      <c r="AN21" s="39" t="s">
        <v>59</v>
      </c>
      <c r="AO21" s="39" t="s">
        <v>77</v>
      </c>
      <c r="AP21" s="39" t="s">
        <v>61</v>
      </c>
      <c r="AQ21" s="20"/>
      <c r="AR21" s="20"/>
      <c r="AS21" s="20"/>
      <c r="AT21" s="20"/>
      <c r="AU21" s="20"/>
      <c r="AV21" s="20"/>
      <c r="AW21" s="20"/>
      <c r="AX21" s="20"/>
      <c r="AY21" s="20"/>
      <c r="AZ21" s="20"/>
      <c r="BA21" s="20"/>
      <c r="BB21" s="20"/>
    </row>
    <row r="22" spans="1:54" ht="26.1" hidden="1" customHeight="1" x14ac:dyDescent="0.25">
      <c r="A22" s="40" t="s">
        <v>13</v>
      </c>
      <c r="B22" s="13" t="s">
        <v>261</v>
      </c>
      <c r="C22" s="13" t="s">
        <v>251</v>
      </c>
      <c r="D22" s="13">
        <v>34029</v>
      </c>
      <c r="E22" s="13">
        <v>78896</v>
      </c>
      <c r="F22" s="13" t="s">
        <v>352</v>
      </c>
      <c r="G22" s="13" t="s">
        <v>311</v>
      </c>
      <c r="H22" s="13" t="s">
        <v>166</v>
      </c>
      <c r="I22" s="13" t="s">
        <v>167</v>
      </c>
      <c r="J22" s="13" t="s">
        <v>517</v>
      </c>
      <c r="K22" s="4">
        <v>54640</v>
      </c>
      <c r="L22" s="4">
        <v>1001</v>
      </c>
      <c r="M22" s="13" t="s">
        <v>36</v>
      </c>
      <c r="N22" s="15" t="s">
        <v>679</v>
      </c>
      <c r="O22" s="15">
        <v>0.158237775564602</v>
      </c>
      <c r="P22" s="15">
        <v>0.11410630200000001</v>
      </c>
      <c r="Q22" s="15">
        <f t="shared" si="0"/>
        <v>-4.4131473564601995E-2</v>
      </c>
      <c r="R22" s="15">
        <f t="shared" si="1"/>
        <v>-27.889341471806095</v>
      </c>
      <c r="S22" s="15">
        <v>9.2172639953701896E-2</v>
      </c>
      <c r="T22" s="15">
        <v>7.2314191E-2</v>
      </c>
      <c r="U22" s="15">
        <f t="shared" si="2"/>
        <v>-1.9858448953701896E-2</v>
      </c>
      <c r="V22" s="16">
        <f t="shared" si="3"/>
        <v>-21.544841249720903</v>
      </c>
      <c r="W22" s="17">
        <f t="shared" si="4"/>
        <v>1.0018765212358902E-3</v>
      </c>
      <c r="X22" s="17">
        <f t="shared" si="4"/>
        <v>7.8602381521739127E-4</v>
      </c>
      <c r="Y22" s="16">
        <f t="shared" si="5"/>
        <v>-2.1585270601849897E-4</v>
      </c>
      <c r="Z22" s="15">
        <f t="shared" si="6"/>
        <v>-21.544841249720911</v>
      </c>
      <c r="AA22" s="13">
        <v>0.16</v>
      </c>
      <c r="AB22" s="13">
        <v>0</v>
      </c>
      <c r="AC22" s="13">
        <v>0</v>
      </c>
      <c r="AD22" s="13">
        <v>0</v>
      </c>
      <c r="AE22" s="18">
        <f t="shared" si="7"/>
        <v>0</v>
      </c>
      <c r="AF22" s="18">
        <f t="shared" si="11"/>
        <v>9.9332679945054948E-4</v>
      </c>
      <c r="AG22" s="19">
        <f t="shared" si="8"/>
        <v>9.9332679945054948E-4</v>
      </c>
      <c r="AH22" s="16" t="str">
        <f t="shared" si="9"/>
        <v>0.00</v>
      </c>
      <c r="AI22" s="16">
        <f t="shared" si="10"/>
        <v>-1.0018765212358902E-3</v>
      </c>
      <c r="AJ22" s="44">
        <v>221112</v>
      </c>
      <c r="AK22" s="15" t="s">
        <v>686</v>
      </c>
      <c r="AL22" s="14" t="s">
        <v>76</v>
      </c>
      <c r="AM22" s="39" t="s">
        <v>58</v>
      </c>
      <c r="AN22" s="39" t="s">
        <v>59</v>
      </c>
      <c r="AO22" s="39" t="s">
        <v>77</v>
      </c>
      <c r="AP22" s="39" t="s">
        <v>61</v>
      </c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0"/>
      <c r="BB22" s="20"/>
    </row>
    <row r="23" spans="1:54" ht="26.1" hidden="1" customHeight="1" x14ac:dyDescent="0.25">
      <c r="A23" s="39" t="s">
        <v>13</v>
      </c>
      <c r="B23" s="13" t="s">
        <v>261</v>
      </c>
      <c r="C23" s="13" t="s">
        <v>251</v>
      </c>
      <c r="D23" s="13">
        <v>34029</v>
      </c>
      <c r="E23" s="13">
        <v>78896</v>
      </c>
      <c r="F23" s="13" t="s">
        <v>352</v>
      </c>
      <c r="G23" s="13" t="s">
        <v>311</v>
      </c>
      <c r="H23" s="13" t="s">
        <v>166</v>
      </c>
      <c r="I23" s="13" t="s">
        <v>167</v>
      </c>
      <c r="J23" s="13" t="s">
        <v>517</v>
      </c>
      <c r="K23" s="4">
        <v>54640</v>
      </c>
      <c r="L23" s="4">
        <v>1001</v>
      </c>
      <c r="M23" s="14" t="s">
        <v>38</v>
      </c>
      <c r="N23" s="15" t="s">
        <v>679</v>
      </c>
      <c r="O23" s="15">
        <v>1.06965686066549E-2</v>
      </c>
      <c r="P23" s="15">
        <v>7.7635710000000004E-3</v>
      </c>
      <c r="Q23" s="15">
        <f t="shared" si="0"/>
        <v>-2.9329976066548996E-3</v>
      </c>
      <c r="R23" s="15">
        <f t="shared" si="1"/>
        <v>-27.419985927357367</v>
      </c>
      <c r="S23" s="15">
        <v>6.54549054933174E-3</v>
      </c>
      <c r="T23" s="15">
        <v>5.1352750000000008E-3</v>
      </c>
      <c r="U23" s="15">
        <f t="shared" si="2"/>
        <v>-1.4102155493317392E-3</v>
      </c>
      <c r="V23" s="16">
        <f t="shared" si="3"/>
        <v>-21.544841272068062</v>
      </c>
      <c r="W23" s="17">
        <f t="shared" si="4"/>
        <v>7.1146636405779786E-5</v>
      </c>
      <c r="X23" s="17">
        <f t="shared" si="4"/>
        <v>5.5818206521739136E-5</v>
      </c>
      <c r="Y23" s="16">
        <f t="shared" si="5"/>
        <v>-1.532842988404065E-5</v>
      </c>
      <c r="Z23" s="15">
        <f t="shared" si="6"/>
        <v>-21.544841272068069</v>
      </c>
      <c r="AA23" s="13">
        <v>0.01</v>
      </c>
      <c r="AB23" s="13">
        <v>0</v>
      </c>
      <c r="AC23" s="13">
        <v>0</v>
      </c>
      <c r="AD23" s="13">
        <v>0</v>
      </c>
      <c r="AE23" s="18">
        <f t="shared" si="7"/>
        <v>0</v>
      </c>
      <c r="AF23" s="18">
        <f t="shared" si="11"/>
        <v>7.0539491758241777E-5</v>
      </c>
      <c r="AG23" s="19">
        <f t="shared" si="8"/>
        <v>7.0539491758241777E-5</v>
      </c>
      <c r="AH23" s="16" t="str">
        <f t="shared" si="9"/>
        <v>0.00</v>
      </c>
      <c r="AI23" s="16">
        <f t="shared" si="10"/>
        <v>-7.1146636405779786E-5</v>
      </c>
      <c r="AJ23" s="44">
        <v>221112</v>
      </c>
      <c r="AK23" s="15" t="s">
        <v>686</v>
      </c>
      <c r="AL23" s="14" t="s">
        <v>76</v>
      </c>
      <c r="AM23" s="39" t="s">
        <v>58</v>
      </c>
      <c r="AN23" s="39" t="s">
        <v>59</v>
      </c>
      <c r="AO23" s="39" t="s">
        <v>77</v>
      </c>
      <c r="AP23" s="39" t="s">
        <v>61</v>
      </c>
      <c r="AQ23" s="20"/>
      <c r="AR23" s="20"/>
      <c r="AS23" s="20"/>
      <c r="AT23" s="20"/>
      <c r="AU23" s="20"/>
      <c r="AV23" s="20"/>
      <c r="AW23" s="20"/>
      <c r="AX23" s="20"/>
      <c r="AY23" s="20"/>
      <c r="AZ23" s="20"/>
      <c r="BA23" s="20"/>
      <c r="BB23" s="20"/>
    </row>
    <row r="24" spans="1:54" ht="26.1" hidden="1" customHeight="1" x14ac:dyDescent="0.25">
      <c r="A24" s="39" t="s">
        <v>13</v>
      </c>
      <c r="B24" s="13" t="s">
        <v>261</v>
      </c>
      <c r="C24" s="13" t="s">
        <v>251</v>
      </c>
      <c r="D24" s="13">
        <v>34029</v>
      </c>
      <c r="E24" s="13">
        <v>78896</v>
      </c>
      <c r="F24" s="13" t="s">
        <v>352</v>
      </c>
      <c r="G24" s="13" t="s">
        <v>311</v>
      </c>
      <c r="H24" s="13" t="s">
        <v>166</v>
      </c>
      <c r="I24" s="13" t="s">
        <v>167</v>
      </c>
      <c r="J24" s="13" t="s">
        <v>517</v>
      </c>
      <c r="K24" s="4">
        <v>54640</v>
      </c>
      <c r="L24" s="4">
        <v>1001</v>
      </c>
      <c r="M24" s="14" t="s">
        <v>39</v>
      </c>
      <c r="N24" s="15" t="s">
        <v>679</v>
      </c>
      <c r="O24" s="15">
        <v>1.06965686066549E-2</v>
      </c>
      <c r="P24" s="15">
        <v>7.7635710000000004E-3</v>
      </c>
      <c r="Q24" s="15">
        <f t="shared" si="0"/>
        <v>-2.9329976066548996E-3</v>
      </c>
      <c r="R24" s="15">
        <f t="shared" si="1"/>
        <v>-27.419985927357367</v>
      </c>
      <c r="S24" s="15">
        <v>6.54549054933174E-3</v>
      </c>
      <c r="T24" s="15">
        <v>5.1352750000000008E-3</v>
      </c>
      <c r="U24" s="15">
        <f t="shared" si="2"/>
        <v>-1.4102155493317392E-3</v>
      </c>
      <c r="V24" s="16">
        <f t="shared" si="3"/>
        <v>-21.544841272068062</v>
      </c>
      <c r="W24" s="17">
        <f t="shared" si="4"/>
        <v>7.1146636405779786E-5</v>
      </c>
      <c r="X24" s="17">
        <f t="shared" si="4"/>
        <v>5.5818206521739136E-5</v>
      </c>
      <c r="Y24" s="16">
        <f t="shared" si="5"/>
        <v>-1.532842988404065E-5</v>
      </c>
      <c r="Z24" s="15">
        <f t="shared" si="6"/>
        <v>-21.544841272068069</v>
      </c>
      <c r="AA24" s="13">
        <v>0.01</v>
      </c>
      <c r="AB24" s="13">
        <v>0</v>
      </c>
      <c r="AC24" s="13">
        <v>0</v>
      </c>
      <c r="AD24" s="13">
        <v>0</v>
      </c>
      <c r="AE24" s="18">
        <f t="shared" si="7"/>
        <v>0</v>
      </c>
      <c r="AF24" s="18">
        <f t="shared" si="11"/>
        <v>7.0539491758241777E-5</v>
      </c>
      <c r="AG24" s="19">
        <f t="shared" si="8"/>
        <v>7.0539491758241777E-5</v>
      </c>
      <c r="AH24" s="16" t="str">
        <f t="shared" si="9"/>
        <v>0.00</v>
      </c>
      <c r="AI24" s="16">
        <f t="shared" si="10"/>
        <v>-7.1146636405779786E-5</v>
      </c>
      <c r="AJ24" s="44">
        <v>221112</v>
      </c>
      <c r="AK24" s="15" t="s">
        <v>686</v>
      </c>
      <c r="AL24" s="14" t="s">
        <v>76</v>
      </c>
      <c r="AM24" s="39" t="s">
        <v>58</v>
      </c>
      <c r="AN24" s="39" t="s">
        <v>59</v>
      </c>
      <c r="AO24" s="39" t="s">
        <v>77</v>
      </c>
      <c r="AP24" s="39" t="s">
        <v>61</v>
      </c>
      <c r="AQ24" s="20"/>
      <c r="AR24" s="20"/>
      <c r="AS24" s="20"/>
      <c r="AT24" s="20"/>
      <c r="AU24" s="20"/>
      <c r="AV24" s="20"/>
      <c r="AW24" s="20"/>
      <c r="AX24" s="20"/>
      <c r="AY24" s="20"/>
      <c r="AZ24" s="20"/>
      <c r="BA24" s="20"/>
      <c r="BB24" s="20"/>
    </row>
    <row r="25" spans="1:54" ht="26.1" hidden="1" customHeight="1" x14ac:dyDescent="0.25">
      <c r="A25" s="39" t="s">
        <v>13</v>
      </c>
      <c r="B25" s="13" t="s">
        <v>261</v>
      </c>
      <c r="C25" s="13" t="s">
        <v>251</v>
      </c>
      <c r="D25" s="13">
        <v>34029</v>
      </c>
      <c r="E25" s="13">
        <v>78896</v>
      </c>
      <c r="F25" s="13" t="s">
        <v>352</v>
      </c>
      <c r="G25" s="13" t="s">
        <v>311</v>
      </c>
      <c r="H25" s="13" t="s">
        <v>166</v>
      </c>
      <c r="I25" s="13" t="s">
        <v>167</v>
      </c>
      <c r="J25" s="13" t="s">
        <v>517</v>
      </c>
      <c r="K25" s="4">
        <v>54640</v>
      </c>
      <c r="L25" s="4">
        <v>1001</v>
      </c>
      <c r="M25" s="14" t="s">
        <v>37</v>
      </c>
      <c r="N25" s="15" t="s">
        <v>679</v>
      </c>
      <c r="O25" s="15">
        <v>4.9677429749902802E-2</v>
      </c>
      <c r="P25" s="15">
        <v>3.6055882999999997E-2</v>
      </c>
      <c r="Q25" s="15">
        <f t="shared" si="0"/>
        <v>-1.3621546749902805E-2</v>
      </c>
      <c r="R25" s="15">
        <f t="shared" si="1"/>
        <v>-27.419990966681318</v>
      </c>
      <c r="S25" s="15">
        <v>3.0398827783033478E-2</v>
      </c>
      <c r="T25" s="15">
        <v>2.3849449000000002E-2</v>
      </c>
      <c r="U25" s="15">
        <f t="shared" si="2"/>
        <v>-6.5493787830334764E-3</v>
      </c>
      <c r="V25" s="16">
        <f t="shared" si="3"/>
        <v>-21.54483991875794</v>
      </c>
      <c r="W25" s="17">
        <f t="shared" si="4"/>
        <v>3.3042204111992911E-4</v>
      </c>
      <c r="X25" s="17">
        <f t="shared" si="4"/>
        <v>2.5923314130434782E-4</v>
      </c>
      <c r="Y25" s="16">
        <f t="shared" si="5"/>
        <v>-7.1188899815581282E-5</v>
      </c>
      <c r="Z25" s="15">
        <f t="shared" si="6"/>
        <v>-21.544839918757948</v>
      </c>
      <c r="AA25" s="13">
        <v>0.05</v>
      </c>
      <c r="AB25" s="13">
        <v>0</v>
      </c>
      <c r="AC25" s="13">
        <v>0</v>
      </c>
      <c r="AD25" s="13">
        <v>0</v>
      </c>
      <c r="AE25" s="18">
        <f t="shared" si="7"/>
        <v>0</v>
      </c>
      <c r="AF25" s="18">
        <f t="shared" si="11"/>
        <v>3.2760232142857145E-4</v>
      </c>
      <c r="AG25" s="19">
        <f t="shared" si="8"/>
        <v>3.2760232142857145E-4</v>
      </c>
      <c r="AH25" s="16" t="str">
        <f t="shared" si="9"/>
        <v>0.00</v>
      </c>
      <c r="AI25" s="16">
        <f t="shared" si="10"/>
        <v>-3.3042204111992911E-4</v>
      </c>
      <c r="AJ25" s="44">
        <v>221112</v>
      </c>
      <c r="AK25" s="15" t="s">
        <v>686</v>
      </c>
      <c r="AL25" s="14" t="s">
        <v>76</v>
      </c>
      <c r="AM25" s="39" t="s">
        <v>58</v>
      </c>
      <c r="AN25" s="39" t="s">
        <v>59</v>
      </c>
      <c r="AO25" s="39" t="s">
        <v>77</v>
      </c>
      <c r="AP25" s="39" t="s">
        <v>61</v>
      </c>
      <c r="AQ25" s="20"/>
      <c r="AR25" s="20"/>
      <c r="AS25" s="20"/>
      <c r="AT25" s="20"/>
      <c r="AU25" s="20"/>
      <c r="AV25" s="20"/>
      <c r="AW25" s="20"/>
      <c r="AX25" s="20"/>
      <c r="AY25" s="20"/>
      <c r="AZ25" s="20"/>
      <c r="BA25" s="20"/>
      <c r="BB25" s="20"/>
    </row>
    <row r="26" spans="1:54" ht="26.1" hidden="1" customHeight="1" x14ac:dyDescent="0.25">
      <c r="A26" s="39" t="s">
        <v>13</v>
      </c>
      <c r="B26" s="13" t="s">
        <v>261</v>
      </c>
      <c r="C26" s="13" t="s">
        <v>251</v>
      </c>
      <c r="D26" s="13">
        <v>34029</v>
      </c>
      <c r="E26" s="13">
        <v>78896</v>
      </c>
      <c r="F26" s="13" t="s">
        <v>352</v>
      </c>
      <c r="G26" s="13" t="s">
        <v>311</v>
      </c>
      <c r="H26" s="13" t="s">
        <v>166</v>
      </c>
      <c r="I26" s="13" t="s">
        <v>167</v>
      </c>
      <c r="J26" s="13" t="s">
        <v>517</v>
      </c>
      <c r="K26" s="4">
        <v>54640</v>
      </c>
      <c r="L26" s="4">
        <v>1001</v>
      </c>
      <c r="M26" s="14" t="s">
        <v>34</v>
      </c>
      <c r="N26" s="15" t="s">
        <v>679</v>
      </c>
      <c r="O26" s="15">
        <v>4.6190700100709101E-4</v>
      </c>
      <c r="P26" s="15">
        <v>3.3525200000000002E-4</v>
      </c>
      <c r="Q26" s="15">
        <f t="shared" si="0"/>
        <v>-1.2665500100709099E-4</v>
      </c>
      <c r="R26" s="15">
        <f t="shared" si="1"/>
        <v>-27.420021937521277</v>
      </c>
      <c r="S26" s="15">
        <v>2.8265213087877889E-4</v>
      </c>
      <c r="T26" s="15">
        <v>2.2175800000000001E-4</v>
      </c>
      <c r="U26" s="15">
        <f t="shared" si="2"/>
        <v>-6.0894130878778874E-5</v>
      </c>
      <c r="V26" s="16">
        <f t="shared" si="3"/>
        <v>-21.543842846489827</v>
      </c>
      <c r="W26" s="17">
        <f t="shared" si="4"/>
        <v>3.0723057704215096E-6</v>
      </c>
      <c r="X26" s="17">
        <f t="shared" si="4"/>
        <v>2.4104130434782609E-6</v>
      </c>
      <c r="Y26" s="16">
        <f t="shared" si="5"/>
        <v>-6.6189272694324874E-7</v>
      </c>
      <c r="Z26" s="15">
        <f t="shared" si="6"/>
        <v>-21.543842846489834</v>
      </c>
      <c r="AA26" s="13">
        <v>0</v>
      </c>
      <c r="AB26" s="13">
        <v>0</v>
      </c>
      <c r="AC26" s="13">
        <v>0</v>
      </c>
      <c r="AD26" s="13">
        <v>0</v>
      </c>
      <c r="AE26" s="18">
        <f t="shared" si="7"/>
        <v>0</v>
      </c>
      <c r="AF26" s="18">
        <f t="shared" si="11"/>
        <v>3.0461263736263739E-6</v>
      </c>
      <c r="AG26" s="19">
        <f t="shared" si="8"/>
        <v>3.0461263736263739E-6</v>
      </c>
      <c r="AH26" s="16" t="str">
        <f t="shared" si="9"/>
        <v>0.00</v>
      </c>
      <c r="AI26" s="16">
        <f t="shared" si="10"/>
        <v>-3.0723057704215096E-6</v>
      </c>
      <c r="AJ26" s="44">
        <v>221112</v>
      </c>
      <c r="AK26" s="15" t="s">
        <v>686</v>
      </c>
      <c r="AL26" s="14" t="s">
        <v>76</v>
      </c>
      <c r="AM26" s="39" t="s">
        <v>58</v>
      </c>
      <c r="AN26" s="39" t="s">
        <v>59</v>
      </c>
      <c r="AO26" s="39" t="s">
        <v>77</v>
      </c>
      <c r="AP26" s="39" t="s">
        <v>61</v>
      </c>
      <c r="AQ26" s="20"/>
      <c r="AR26" s="20"/>
      <c r="AS26" s="20"/>
      <c r="AT26" s="20"/>
      <c r="AU26" s="20"/>
      <c r="AV26" s="20"/>
      <c r="AW26" s="20"/>
      <c r="AX26" s="20"/>
      <c r="AY26" s="20"/>
      <c r="AZ26" s="20"/>
      <c r="BA26" s="20"/>
      <c r="BB26" s="20"/>
    </row>
    <row r="27" spans="1:54" ht="26.1" hidden="1" customHeight="1" x14ac:dyDescent="0.25">
      <c r="A27" s="39" t="s">
        <v>13</v>
      </c>
      <c r="B27" s="13" t="s">
        <v>261</v>
      </c>
      <c r="C27" s="13" t="s">
        <v>251</v>
      </c>
      <c r="D27" s="13">
        <v>34029</v>
      </c>
      <c r="E27" s="13">
        <v>78896</v>
      </c>
      <c r="F27" s="13" t="s">
        <v>352</v>
      </c>
      <c r="G27" s="13" t="s">
        <v>276</v>
      </c>
      <c r="H27" s="13" t="s">
        <v>166</v>
      </c>
      <c r="I27" s="13" t="s">
        <v>167</v>
      </c>
      <c r="J27" s="13" t="s">
        <v>518</v>
      </c>
      <c r="K27" s="4">
        <v>54640</v>
      </c>
      <c r="L27" s="4">
        <v>1001</v>
      </c>
      <c r="M27" s="14" t="s">
        <v>40</v>
      </c>
      <c r="N27" s="15" t="s">
        <v>679</v>
      </c>
      <c r="O27" s="15">
        <v>2.9867134787341198E-3</v>
      </c>
      <c r="P27" s="15">
        <v>2.1677570000000002E-3</v>
      </c>
      <c r="Q27" s="15">
        <f t="shared" si="0"/>
        <v>-8.1895647873411965E-4</v>
      </c>
      <c r="R27" s="15">
        <f t="shared" si="1"/>
        <v>-27.419988042549825</v>
      </c>
      <c r="S27" s="15">
        <v>1.8276426363921061E-3</v>
      </c>
      <c r="T27" s="15">
        <v>1.43388E-3</v>
      </c>
      <c r="U27" s="15">
        <f t="shared" si="2"/>
        <v>-3.9376263639210609E-4</v>
      </c>
      <c r="V27" s="16">
        <f t="shared" si="3"/>
        <v>-21.544837516453487</v>
      </c>
      <c r="W27" s="17">
        <f t="shared" si="4"/>
        <v>1.986568083034898E-5</v>
      </c>
      <c r="X27" s="17">
        <f t="shared" si="4"/>
        <v>1.5585652173913043E-5</v>
      </c>
      <c r="Y27" s="16">
        <f t="shared" si="5"/>
        <v>-4.2800286564359377E-6</v>
      </c>
      <c r="Z27" s="15">
        <f t="shared" si="6"/>
        <v>-21.544837516453498</v>
      </c>
      <c r="AA27" s="13">
        <v>0</v>
      </c>
      <c r="AB27" s="13">
        <v>0</v>
      </c>
      <c r="AC27" s="13">
        <v>0</v>
      </c>
      <c r="AD27" s="13">
        <v>0</v>
      </c>
      <c r="AE27" s="18">
        <f t="shared" si="7"/>
        <v>0</v>
      </c>
      <c r="AF27" s="18">
        <f t="shared" si="11"/>
        <v>1.9696153846153847E-5</v>
      </c>
      <c r="AG27" s="19">
        <f t="shared" si="8"/>
        <v>1.9696153846153847E-5</v>
      </c>
      <c r="AH27" s="16" t="str">
        <f t="shared" si="9"/>
        <v>0.00</v>
      </c>
      <c r="AI27" s="16">
        <f t="shared" si="10"/>
        <v>-1.986568083034898E-5</v>
      </c>
      <c r="AJ27" s="44">
        <v>221112</v>
      </c>
      <c r="AK27" s="15" t="s">
        <v>686</v>
      </c>
      <c r="AL27" s="14" t="s">
        <v>57</v>
      </c>
      <c r="AM27" s="39" t="s">
        <v>58</v>
      </c>
      <c r="AN27" s="39" t="s">
        <v>59</v>
      </c>
      <c r="AO27" s="39" t="s">
        <v>60</v>
      </c>
      <c r="AP27" s="39" t="s">
        <v>61</v>
      </c>
      <c r="AQ27" s="20"/>
      <c r="AR27" s="20"/>
      <c r="AS27" s="20"/>
      <c r="AT27" s="20"/>
      <c r="AU27" s="20"/>
      <c r="AV27" s="20"/>
      <c r="AW27" s="20"/>
      <c r="AX27" s="20"/>
      <c r="AY27" s="20"/>
      <c r="AZ27" s="20"/>
      <c r="BA27" s="20"/>
      <c r="BB27" s="20"/>
    </row>
    <row r="28" spans="1:54" ht="26.1" hidden="1" customHeight="1" x14ac:dyDescent="0.25">
      <c r="A28" s="39" t="s">
        <v>13</v>
      </c>
      <c r="B28" s="13" t="s">
        <v>261</v>
      </c>
      <c r="C28" s="13" t="s">
        <v>251</v>
      </c>
      <c r="D28" s="13">
        <v>34029</v>
      </c>
      <c r="E28" s="13">
        <v>78896</v>
      </c>
      <c r="F28" s="13" t="s">
        <v>352</v>
      </c>
      <c r="G28" s="13" t="s">
        <v>276</v>
      </c>
      <c r="H28" s="13" t="s">
        <v>166</v>
      </c>
      <c r="I28" s="13" t="s">
        <v>167</v>
      </c>
      <c r="J28" s="13" t="s">
        <v>518</v>
      </c>
      <c r="K28" s="4">
        <v>54640</v>
      </c>
      <c r="L28" s="4">
        <v>1001</v>
      </c>
      <c r="M28" s="14" t="s">
        <v>38</v>
      </c>
      <c r="N28" s="15" t="s">
        <v>679</v>
      </c>
      <c r="O28" s="15">
        <v>0.42407981146628299</v>
      </c>
      <c r="P28" s="15">
        <v>0.30779716899999998</v>
      </c>
      <c r="Q28" s="15">
        <f t="shared" si="0"/>
        <v>-0.116282642466283</v>
      </c>
      <c r="R28" s="15">
        <f t="shared" si="1"/>
        <v>-27.419990134458029</v>
      </c>
      <c r="S28" s="15">
        <v>0.25950475336435913</v>
      </c>
      <c r="T28" s="15">
        <v>0.20359486499999999</v>
      </c>
      <c r="U28" s="15">
        <f t="shared" si="2"/>
        <v>-5.5909888364359145E-2</v>
      </c>
      <c r="V28" s="16">
        <f t="shared" si="3"/>
        <v>-21.544841718509314</v>
      </c>
      <c r="W28" s="17">
        <f t="shared" si="4"/>
        <v>2.8207038409169471E-3</v>
      </c>
      <c r="X28" s="17">
        <f t="shared" si="4"/>
        <v>2.2129876630434782E-3</v>
      </c>
      <c r="Y28" s="16">
        <f t="shared" si="5"/>
        <v>-6.0771617787346889E-4</v>
      </c>
      <c r="Z28" s="15">
        <f t="shared" si="6"/>
        <v>-21.544841718509307</v>
      </c>
      <c r="AA28" s="13">
        <v>0.43</v>
      </c>
      <c r="AB28" s="13">
        <v>0</v>
      </c>
      <c r="AC28" s="13">
        <v>0</v>
      </c>
      <c r="AD28" s="13">
        <v>0</v>
      </c>
      <c r="AE28" s="18">
        <f t="shared" si="7"/>
        <v>0</v>
      </c>
      <c r="AF28" s="18">
        <f t="shared" si="11"/>
        <v>2.7966327609890108E-3</v>
      </c>
      <c r="AG28" s="19">
        <f t="shared" si="8"/>
        <v>2.7966327609890108E-3</v>
      </c>
      <c r="AH28" s="16" t="str">
        <f t="shared" si="9"/>
        <v>0.00</v>
      </c>
      <c r="AI28" s="16">
        <f t="shared" si="10"/>
        <v>-2.8207038409169471E-3</v>
      </c>
      <c r="AJ28" s="44">
        <v>221112</v>
      </c>
      <c r="AK28" s="15" t="s">
        <v>686</v>
      </c>
      <c r="AL28" s="14" t="s">
        <v>57</v>
      </c>
      <c r="AM28" s="39" t="s">
        <v>58</v>
      </c>
      <c r="AN28" s="39" t="s">
        <v>59</v>
      </c>
      <c r="AO28" s="39" t="s">
        <v>60</v>
      </c>
      <c r="AP28" s="39" t="s">
        <v>61</v>
      </c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0"/>
      <c r="BB28" s="20"/>
    </row>
    <row r="29" spans="1:54" ht="26.1" hidden="1" customHeight="1" x14ac:dyDescent="0.25">
      <c r="A29" s="39" t="s">
        <v>13</v>
      </c>
      <c r="B29" s="13" t="s">
        <v>261</v>
      </c>
      <c r="C29" s="13" t="s">
        <v>251</v>
      </c>
      <c r="D29" s="13">
        <v>34029</v>
      </c>
      <c r="E29" s="13">
        <v>78896</v>
      </c>
      <c r="F29" s="13" t="s">
        <v>352</v>
      </c>
      <c r="G29" s="13" t="s">
        <v>276</v>
      </c>
      <c r="H29" s="13" t="s">
        <v>166</v>
      </c>
      <c r="I29" s="13" t="s">
        <v>167</v>
      </c>
      <c r="J29" s="13" t="s">
        <v>518</v>
      </c>
      <c r="K29" s="4">
        <v>54640</v>
      </c>
      <c r="L29" s="4">
        <v>1001</v>
      </c>
      <c r="M29" s="14" t="s">
        <v>39</v>
      </c>
      <c r="N29" s="15" t="s">
        <v>679</v>
      </c>
      <c r="O29" s="15">
        <v>0.42407981146628299</v>
      </c>
      <c r="P29" s="15">
        <v>0.30779716899999998</v>
      </c>
      <c r="Q29" s="15">
        <f t="shared" si="0"/>
        <v>-0.116282642466283</v>
      </c>
      <c r="R29" s="15">
        <f t="shared" si="1"/>
        <v>-27.419990134458029</v>
      </c>
      <c r="S29" s="15">
        <v>0.25950475336435913</v>
      </c>
      <c r="T29" s="15">
        <v>0.20359486499999999</v>
      </c>
      <c r="U29" s="15">
        <f t="shared" si="2"/>
        <v>-5.5909888364359145E-2</v>
      </c>
      <c r="V29" s="16">
        <f t="shared" si="3"/>
        <v>-21.544841718509314</v>
      </c>
      <c r="W29" s="17">
        <f t="shared" si="4"/>
        <v>2.8207038409169471E-3</v>
      </c>
      <c r="X29" s="17">
        <f t="shared" si="4"/>
        <v>2.2129876630434782E-3</v>
      </c>
      <c r="Y29" s="16">
        <f t="shared" si="5"/>
        <v>-6.0771617787346889E-4</v>
      </c>
      <c r="Z29" s="15">
        <f t="shared" si="6"/>
        <v>-21.544841718509307</v>
      </c>
      <c r="AA29" s="13">
        <v>0.43</v>
      </c>
      <c r="AB29" s="13">
        <v>0</v>
      </c>
      <c r="AC29" s="13">
        <v>0</v>
      </c>
      <c r="AD29" s="13">
        <v>0</v>
      </c>
      <c r="AE29" s="18">
        <f t="shared" si="7"/>
        <v>0</v>
      </c>
      <c r="AF29" s="18">
        <f t="shared" si="11"/>
        <v>2.7966327609890108E-3</v>
      </c>
      <c r="AG29" s="19">
        <f t="shared" si="8"/>
        <v>2.7966327609890108E-3</v>
      </c>
      <c r="AH29" s="16" t="str">
        <f t="shared" si="9"/>
        <v>0.00</v>
      </c>
      <c r="AI29" s="16">
        <f t="shared" si="10"/>
        <v>-2.8207038409169471E-3</v>
      </c>
      <c r="AJ29" s="44">
        <v>221112</v>
      </c>
      <c r="AK29" s="15" t="s">
        <v>686</v>
      </c>
      <c r="AL29" s="14" t="s">
        <v>57</v>
      </c>
      <c r="AM29" s="39" t="s">
        <v>58</v>
      </c>
      <c r="AN29" s="39" t="s">
        <v>59</v>
      </c>
      <c r="AO29" s="39" t="s">
        <v>60</v>
      </c>
      <c r="AP29" s="39" t="s">
        <v>61</v>
      </c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  <c r="BB29" s="20"/>
    </row>
    <row r="30" spans="1:54" ht="26.1" hidden="1" customHeight="1" x14ac:dyDescent="0.25">
      <c r="A30" s="39" t="s">
        <v>13</v>
      </c>
      <c r="B30" s="13" t="s">
        <v>261</v>
      </c>
      <c r="C30" s="13" t="s">
        <v>251</v>
      </c>
      <c r="D30" s="13">
        <v>34029</v>
      </c>
      <c r="E30" s="13">
        <v>78896</v>
      </c>
      <c r="F30" s="13" t="s">
        <v>352</v>
      </c>
      <c r="G30" s="13" t="s">
        <v>276</v>
      </c>
      <c r="H30" s="13" t="s">
        <v>166</v>
      </c>
      <c r="I30" s="13" t="s">
        <v>167</v>
      </c>
      <c r="J30" s="13" t="s">
        <v>518</v>
      </c>
      <c r="K30" s="4">
        <v>54640</v>
      </c>
      <c r="L30" s="4">
        <v>1001</v>
      </c>
      <c r="M30" s="14" t="s">
        <v>37</v>
      </c>
      <c r="N30" s="15" t="s">
        <v>679</v>
      </c>
      <c r="O30" s="15">
        <v>0.39984711329921702</v>
      </c>
      <c r="P30" s="15">
        <v>0.29020907499999998</v>
      </c>
      <c r="Q30" s="15">
        <f t="shared" si="0"/>
        <v>-0.10963803829921703</v>
      </c>
      <c r="R30" s="15">
        <f t="shared" si="1"/>
        <v>-27.419989954303297</v>
      </c>
      <c r="S30" s="15">
        <v>0.24467617583918599</v>
      </c>
      <c r="T30" s="15">
        <v>0.19196108200000001</v>
      </c>
      <c r="U30" s="15">
        <f t="shared" si="2"/>
        <v>-5.2715093839185989E-2</v>
      </c>
      <c r="V30" s="16">
        <f t="shared" si="3"/>
        <v>-21.544841322774765</v>
      </c>
      <c r="W30" s="17">
        <f t="shared" si="4"/>
        <v>2.6595236504259349E-3</v>
      </c>
      <c r="X30" s="17">
        <f t="shared" si="4"/>
        <v>2.0865335E-3</v>
      </c>
      <c r="Y30" s="16">
        <f t="shared" si="5"/>
        <v>-5.7299015042593495E-4</v>
      </c>
      <c r="Z30" s="15">
        <f t="shared" si="6"/>
        <v>-21.544841322774776</v>
      </c>
      <c r="AA30" s="13">
        <v>0.4</v>
      </c>
      <c r="AB30" s="13">
        <v>0</v>
      </c>
      <c r="AC30" s="13">
        <v>0</v>
      </c>
      <c r="AD30" s="13">
        <v>0</v>
      </c>
      <c r="AE30" s="18">
        <f t="shared" si="7"/>
        <v>0</v>
      </c>
      <c r="AF30" s="18">
        <f t="shared" si="11"/>
        <v>2.6368280494505495E-3</v>
      </c>
      <c r="AG30" s="19">
        <f t="shared" si="8"/>
        <v>2.6368280494505495E-3</v>
      </c>
      <c r="AH30" s="16" t="str">
        <f t="shared" si="9"/>
        <v>0.00</v>
      </c>
      <c r="AI30" s="16">
        <f t="shared" si="10"/>
        <v>-2.6595236504259349E-3</v>
      </c>
      <c r="AJ30" s="44">
        <v>221112</v>
      </c>
      <c r="AK30" s="15" t="s">
        <v>686</v>
      </c>
      <c r="AL30" s="14" t="s">
        <v>57</v>
      </c>
      <c r="AM30" s="39" t="s">
        <v>58</v>
      </c>
      <c r="AN30" s="39" t="s">
        <v>59</v>
      </c>
      <c r="AO30" s="39" t="s">
        <v>60</v>
      </c>
      <c r="AP30" s="39" t="s">
        <v>61</v>
      </c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20"/>
    </row>
    <row r="31" spans="1:54" ht="26.1" hidden="1" customHeight="1" x14ac:dyDescent="0.25">
      <c r="A31" s="39" t="s">
        <v>13</v>
      </c>
      <c r="B31" s="13" t="s">
        <v>261</v>
      </c>
      <c r="C31" s="13" t="s">
        <v>251</v>
      </c>
      <c r="D31" s="13">
        <v>34029</v>
      </c>
      <c r="E31" s="13">
        <v>78896</v>
      </c>
      <c r="F31" s="13" t="s">
        <v>352</v>
      </c>
      <c r="G31" s="13" t="s">
        <v>274</v>
      </c>
      <c r="H31" s="13" t="s">
        <v>166</v>
      </c>
      <c r="I31" s="13" t="s">
        <v>167</v>
      </c>
      <c r="J31" s="13" t="s">
        <v>519</v>
      </c>
      <c r="K31" s="4">
        <v>54640</v>
      </c>
      <c r="L31" s="4">
        <v>2001</v>
      </c>
      <c r="M31" s="14" t="s">
        <v>35</v>
      </c>
      <c r="N31" s="15" t="s">
        <v>679</v>
      </c>
      <c r="O31" s="15">
        <v>0.18989194353438699</v>
      </c>
      <c r="P31" s="15">
        <v>0.258190054</v>
      </c>
      <c r="Q31" s="15">
        <f t="shared" si="0"/>
        <v>6.8298110465613016E-2</v>
      </c>
      <c r="R31" s="15">
        <f t="shared" si="1"/>
        <v>35.966828920914757</v>
      </c>
      <c r="S31" s="15">
        <v>0.10764365849540919</v>
      </c>
      <c r="T31" s="15">
        <v>0.15913318500000001</v>
      </c>
      <c r="U31" s="15">
        <f t="shared" si="2"/>
        <v>5.1489526504590821E-2</v>
      </c>
      <c r="V31" s="16">
        <f t="shared" si="3"/>
        <v>47.833311524604824</v>
      </c>
      <c r="W31" s="17">
        <f t="shared" si="4"/>
        <v>1.1700397662544478E-3</v>
      </c>
      <c r="X31" s="17">
        <f t="shared" si="4"/>
        <v>1.7297085326086958E-3</v>
      </c>
      <c r="Y31" s="16">
        <f t="shared" si="5"/>
        <v>5.59668766354248E-4</v>
      </c>
      <c r="Z31" s="15">
        <f t="shared" si="6"/>
        <v>47.833311524604817</v>
      </c>
      <c r="AA31" s="13">
        <v>0.19</v>
      </c>
      <c r="AB31" s="13">
        <v>0</v>
      </c>
      <c r="AC31" s="13">
        <v>0</v>
      </c>
      <c r="AD31" s="13">
        <v>352.9</v>
      </c>
      <c r="AE31" s="18">
        <f t="shared" si="7"/>
        <v>0</v>
      </c>
      <c r="AF31" s="18">
        <f t="shared" si="11"/>
        <v>2.1858953983516487E-3</v>
      </c>
      <c r="AG31" s="19">
        <f t="shared" si="8"/>
        <v>2.1858953983516487E-3</v>
      </c>
      <c r="AH31" s="16" t="str">
        <f t="shared" si="9"/>
        <v>0.00</v>
      </c>
      <c r="AI31" s="16">
        <f t="shared" si="10"/>
        <v>-1.1700397662544478E-3</v>
      </c>
      <c r="AJ31" s="44" t="s">
        <v>681</v>
      </c>
      <c r="AK31" s="15" t="s">
        <v>683</v>
      </c>
      <c r="AL31" s="14" t="s">
        <v>57</v>
      </c>
      <c r="AM31" s="39" t="s">
        <v>58</v>
      </c>
      <c r="AN31" s="39" t="s">
        <v>59</v>
      </c>
      <c r="AO31" s="39" t="s">
        <v>60</v>
      </c>
      <c r="AP31" s="39" t="s">
        <v>61</v>
      </c>
      <c r="AQ31" s="20"/>
      <c r="AR31" s="20"/>
      <c r="AS31" s="20"/>
      <c r="AT31" s="20"/>
      <c r="AU31" s="20"/>
      <c r="AV31" s="20"/>
      <c r="AW31" s="20"/>
      <c r="AX31" s="20"/>
      <c r="AY31" s="20"/>
      <c r="AZ31" s="20"/>
      <c r="BA31" s="20"/>
      <c r="BB31" s="20"/>
    </row>
    <row r="32" spans="1:54" ht="26.1" hidden="1" customHeight="1" x14ac:dyDescent="0.25">
      <c r="A32" s="39" t="s">
        <v>13</v>
      </c>
      <c r="B32" s="13" t="s">
        <v>261</v>
      </c>
      <c r="C32" s="13" t="s">
        <v>251</v>
      </c>
      <c r="D32" s="13">
        <v>34029</v>
      </c>
      <c r="E32" s="13">
        <v>78896</v>
      </c>
      <c r="F32" s="13" t="s">
        <v>352</v>
      </c>
      <c r="G32" s="13" t="s">
        <v>274</v>
      </c>
      <c r="H32" s="13" t="s">
        <v>166</v>
      </c>
      <c r="I32" s="13" t="s">
        <v>167</v>
      </c>
      <c r="J32" s="13" t="s">
        <v>519</v>
      </c>
      <c r="K32" s="4">
        <v>54640</v>
      </c>
      <c r="L32" s="4">
        <v>2001</v>
      </c>
      <c r="M32" s="14" t="s">
        <v>40</v>
      </c>
      <c r="N32" s="15" t="s">
        <v>679</v>
      </c>
      <c r="O32" s="15">
        <v>9.0926345982271593E-3</v>
      </c>
      <c r="P32" s="15">
        <v>1.2362967000000001E-2</v>
      </c>
      <c r="Q32" s="15">
        <f t="shared" si="0"/>
        <v>3.2703324017728415E-3</v>
      </c>
      <c r="R32" s="15">
        <f t="shared" si="1"/>
        <v>35.966829706435973</v>
      </c>
      <c r="S32" s="15">
        <v>5.15432321823523E-3</v>
      </c>
      <c r="T32" s="15">
        <v>7.6198069999999993E-3</v>
      </c>
      <c r="U32" s="15">
        <f t="shared" si="2"/>
        <v>2.4654837817647693E-3</v>
      </c>
      <c r="V32" s="16">
        <f t="shared" si="3"/>
        <v>47.833317341106081</v>
      </c>
      <c r="W32" s="17">
        <f t="shared" si="4"/>
        <v>5.6025252372122068E-5</v>
      </c>
      <c r="X32" s="17">
        <f t="shared" si="4"/>
        <v>8.2823989130434775E-5</v>
      </c>
      <c r="Y32" s="16">
        <f t="shared" si="5"/>
        <v>2.6798736758312707E-5</v>
      </c>
      <c r="Z32" s="15">
        <f t="shared" si="6"/>
        <v>47.833317341106074</v>
      </c>
      <c r="AA32" s="13">
        <v>0.01</v>
      </c>
      <c r="AB32" s="13">
        <v>0</v>
      </c>
      <c r="AC32" s="13">
        <v>0</v>
      </c>
      <c r="AD32" s="13">
        <v>0</v>
      </c>
      <c r="AE32" s="18">
        <f t="shared" si="7"/>
        <v>0</v>
      </c>
      <c r="AF32" s="18">
        <f t="shared" si="11"/>
        <v>1.0466767857142856E-4</v>
      </c>
      <c r="AG32" s="19">
        <f t="shared" si="8"/>
        <v>1.0466767857142856E-4</v>
      </c>
      <c r="AH32" s="16" t="str">
        <f t="shared" si="9"/>
        <v>0.00</v>
      </c>
      <c r="AI32" s="16">
        <f t="shared" si="10"/>
        <v>-5.6025252372122068E-5</v>
      </c>
      <c r="AJ32" s="44" t="s">
        <v>681</v>
      </c>
      <c r="AK32" s="15" t="s">
        <v>683</v>
      </c>
      <c r="AL32" s="14" t="s">
        <v>57</v>
      </c>
      <c r="AM32" s="39" t="s">
        <v>58</v>
      </c>
      <c r="AN32" s="39" t="s">
        <v>59</v>
      </c>
      <c r="AO32" s="39" t="s">
        <v>60</v>
      </c>
      <c r="AP32" s="39" t="s">
        <v>61</v>
      </c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0"/>
      <c r="BB32" s="20"/>
    </row>
    <row r="33" spans="1:54" ht="26.1" hidden="1" customHeight="1" x14ac:dyDescent="0.25">
      <c r="A33" s="40" t="s">
        <v>13</v>
      </c>
      <c r="B33" s="13" t="s">
        <v>261</v>
      </c>
      <c r="C33" s="13" t="s">
        <v>251</v>
      </c>
      <c r="D33" s="13">
        <v>34029</v>
      </c>
      <c r="E33" s="13">
        <v>78896</v>
      </c>
      <c r="F33" s="13" t="s">
        <v>352</v>
      </c>
      <c r="G33" s="13" t="s">
        <v>274</v>
      </c>
      <c r="H33" s="13" t="s">
        <v>166</v>
      </c>
      <c r="I33" s="13" t="s">
        <v>167</v>
      </c>
      <c r="J33" s="13" t="s">
        <v>519</v>
      </c>
      <c r="K33" s="4">
        <v>54640</v>
      </c>
      <c r="L33" s="4">
        <v>2001</v>
      </c>
      <c r="M33" s="13" t="s">
        <v>36</v>
      </c>
      <c r="N33" s="15" t="s">
        <v>679</v>
      </c>
      <c r="O33" s="15">
        <v>0.13769388055323201</v>
      </c>
      <c r="P33" s="15">
        <v>0.18569411399999999</v>
      </c>
      <c r="Q33" s="15">
        <f t="shared" si="0"/>
        <v>4.8000233446767987E-2</v>
      </c>
      <c r="R33" s="15">
        <f t="shared" si="1"/>
        <v>34.860106530450537</v>
      </c>
      <c r="S33" s="15">
        <v>7.3637624165025908E-2</v>
      </c>
      <c r="T33" s="15">
        <v>0.10886093900000002</v>
      </c>
      <c r="U33" s="15">
        <f t="shared" si="2"/>
        <v>3.5223314834974109E-2</v>
      </c>
      <c r="V33" s="16">
        <f t="shared" si="3"/>
        <v>47.833312432835626</v>
      </c>
      <c r="W33" s="17">
        <f t="shared" si="4"/>
        <v>8.0040895831549896E-4</v>
      </c>
      <c r="X33" s="17">
        <f t="shared" si="4"/>
        <v>1.1832710760869567E-3</v>
      </c>
      <c r="Y33" s="16">
        <f t="shared" si="5"/>
        <v>3.8286211777145771E-4</v>
      </c>
      <c r="Z33" s="15">
        <f t="shared" si="6"/>
        <v>47.833312432835626</v>
      </c>
      <c r="AA33" s="13">
        <v>0.14000000000000001</v>
      </c>
      <c r="AB33" s="13">
        <v>0</v>
      </c>
      <c r="AC33" s="13">
        <v>14.23</v>
      </c>
      <c r="AD33" s="13">
        <v>0</v>
      </c>
      <c r="AE33" s="18">
        <f t="shared" si="7"/>
        <v>0</v>
      </c>
      <c r="AF33" s="18">
        <f t="shared" si="11"/>
        <v>1.495342568681319E-3</v>
      </c>
      <c r="AG33" s="19">
        <f t="shared" si="8"/>
        <v>1.495342568681319E-3</v>
      </c>
      <c r="AH33" s="16" t="str">
        <f t="shared" si="9"/>
        <v>0.00</v>
      </c>
      <c r="AI33" s="16">
        <f t="shared" si="10"/>
        <v>-8.0040895831549896E-4</v>
      </c>
      <c r="AJ33" s="44" t="s">
        <v>681</v>
      </c>
      <c r="AK33" s="15" t="s">
        <v>683</v>
      </c>
      <c r="AL33" s="14" t="s">
        <v>57</v>
      </c>
      <c r="AM33" s="39" t="s">
        <v>58</v>
      </c>
      <c r="AN33" s="39" t="s">
        <v>59</v>
      </c>
      <c r="AO33" s="39" t="s">
        <v>60</v>
      </c>
      <c r="AP33" s="39" t="s">
        <v>61</v>
      </c>
      <c r="AQ33" s="20"/>
      <c r="AR33" s="20"/>
      <c r="AS33" s="20"/>
      <c r="AT33" s="20"/>
      <c r="AU33" s="20"/>
      <c r="AV33" s="20"/>
      <c r="AW33" s="20"/>
      <c r="AX33" s="20"/>
      <c r="AY33" s="20"/>
      <c r="AZ33" s="20"/>
      <c r="BA33" s="20"/>
      <c r="BB33" s="20"/>
    </row>
    <row r="34" spans="1:54" ht="26.1" hidden="1" customHeight="1" x14ac:dyDescent="0.25">
      <c r="A34" s="39" t="s">
        <v>13</v>
      </c>
      <c r="B34" s="13" t="s">
        <v>261</v>
      </c>
      <c r="C34" s="13" t="s">
        <v>251</v>
      </c>
      <c r="D34" s="13">
        <v>34029</v>
      </c>
      <c r="E34" s="13">
        <v>78896</v>
      </c>
      <c r="F34" s="13" t="s">
        <v>352</v>
      </c>
      <c r="G34" s="13" t="s">
        <v>274</v>
      </c>
      <c r="H34" s="13" t="s">
        <v>166</v>
      </c>
      <c r="I34" s="13" t="s">
        <v>167</v>
      </c>
      <c r="J34" s="13" t="s">
        <v>519</v>
      </c>
      <c r="K34" s="4">
        <v>54640</v>
      </c>
      <c r="L34" s="4">
        <v>2001</v>
      </c>
      <c r="M34" s="14" t="s">
        <v>38</v>
      </c>
      <c r="N34" s="15" t="s">
        <v>679</v>
      </c>
      <c r="O34" s="15">
        <v>1.6508241489576601E-2</v>
      </c>
      <c r="P34" s="15">
        <v>2.2445732999999999E-2</v>
      </c>
      <c r="Q34" s="15">
        <f t="shared" si="0"/>
        <v>5.9374915104233976E-3</v>
      </c>
      <c r="R34" s="15">
        <f t="shared" si="1"/>
        <v>35.966832167874237</v>
      </c>
      <c r="S34" s="15">
        <v>9.3579931627901895E-3</v>
      </c>
      <c r="T34" s="15">
        <v>1.3834231000000001E-2</v>
      </c>
      <c r="U34" s="15">
        <f t="shared" si="2"/>
        <v>4.4762378372098111E-3</v>
      </c>
      <c r="V34" s="16">
        <f t="shared" si="3"/>
        <v>47.833309549834837</v>
      </c>
      <c r="W34" s="17">
        <f t="shared" si="4"/>
        <v>1.0171731698684988E-4</v>
      </c>
      <c r="X34" s="17">
        <f t="shared" si="4"/>
        <v>1.5037207608695652E-4</v>
      </c>
      <c r="Y34" s="16">
        <f t="shared" si="5"/>
        <v>4.8654759100106638E-5</v>
      </c>
      <c r="Z34" s="15">
        <f t="shared" si="6"/>
        <v>47.833309549834837</v>
      </c>
      <c r="AA34" s="13">
        <v>0.02</v>
      </c>
      <c r="AB34" s="13">
        <v>0</v>
      </c>
      <c r="AC34" s="13">
        <v>0</v>
      </c>
      <c r="AD34" s="13">
        <v>0</v>
      </c>
      <c r="AE34" s="18">
        <f t="shared" si="7"/>
        <v>0</v>
      </c>
      <c r="AF34" s="18">
        <f t="shared" si="11"/>
        <v>1.9003064560439562E-4</v>
      </c>
      <c r="AG34" s="19">
        <f t="shared" si="8"/>
        <v>1.9003064560439562E-4</v>
      </c>
      <c r="AH34" s="16" t="str">
        <f t="shared" si="9"/>
        <v>0.00</v>
      </c>
      <c r="AI34" s="16">
        <f t="shared" si="10"/>
        <v>-1.0171731698684988E-4</v>
      </c>
      <c r="AJ34" s="44" t="s">
        <v>681</v>
      </c>
      <c r="AK34" s="15" t="s">
        <v>683</v>
      </c>
      <c r="AL34" s="14" t="s">
        <v>57</v>
      </c>
      <c r="AM34" s="39" t="s">
        <v>58</v>
      </c>
      <c r="AN34" s="39" t="s">
        <v>59</v>
      </c>
      <c r="AO34" s="39" t="s">
        <v>60</v>
      </c>
      <c r="AP34" s="39" t="s">
        <v>61</v>
      </c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0"/>
      <c r="BB34" s="20"/>
    </row>
    <row r="35" spans="1:54" ht="26.1" hidden="1" customHeight="1" x14ac:dyDescent="0.25">
      <c r="A35" s="39" t="s">
        <v>13</v>
      </c>
      <c r="B35" s="13" t="s">
        <v>261</v>
      </c>
      <c r="C35" s="13" t="s">
        <v>251</v>
      </c>
      <c r="D35" s="13">
        <v>34029</v>
      </c>
      <c r="E35" s="13">
        <v>78896</v>
      </c>
      <c r="F35" s="13" t="s">
        <v>352</v>
      </c>
      <c r="G35" s="13" t="s">
        <v>274</v>
      </c>
      <c r="H35" s="13" t="s">
        <v>166</v>
      </c>
      <c r="I35" s="13" t="s">
        <v>167</v>
      </c>
      <c r="J35" s="13" t="s">
        <v>519</v>
      </c>
      <c r="K35" s="4">
        <v>54640</v>
      </c>
      <c r="L35" s="4">
        <v>2001</v>
      </c>
      <c r="M35" s="14" t="s">
        <v>39</v>
      </c>
      <c r="N35" s="15" t="s">
        <v>679</v>
      </c>
      <c r="O35" s="15">
        <v>1.6508241489576601E-2</v>
      </c>
      <c r="P35" s="15">
        <v>2.2445732999999999E-2</v>
      </c>
      <c r="Q35" s="15">
        <f t="shared" si="0"/>
        <v>5.9374915104233976E-3</v>
      </c>
      <c r="R35" s="15">
        <f t="shared" si="1"/>
        <v>35.966832167874237</v>
      </c>
      <c r="S35" s="15">
        <v>9.3579931627901895E-3</v>
      </c>
      <c r="T35" s="15">
        <v>1.3834231000000001E-2</v>
      </c>
      <c r="U35" s="15">
        <f t="shared" si="2"/>
        <v>4.4762378372098111E-3</v>
      </c>
      <c r="V35" s="16">
        <f t="shared" si="3"/>
        <v>47.833309549834837</v>
      </c>
      <c r="W35" s="17">
        <f t="shared" si="4"/>
        <v>1.0171731698684988E-4</v>
      </c>
      <c r="X35" s="17">
        <f t="shared" si="4"/>
        <v>1.5037207608695652E-4</v>
      </c>
      <c r="Y35" s="16">
        <f t="shared" si="5"/>
        <v>4.8654759100106638E-5</v>
      </c>
      <c r="Z35" s="15">
        <f t="shared" si="6"/>
        <v>47.833309549834837</v>
      </c>
      <c r="AA35" s="13">
        <v>0.02</v>
      </c>
      <c r="AB35" s="13">
        <v>0</v>
      </c>
      <c r="AC35" s="13">
        <v>0</v>
      </c>
      <c r="AD35" s="13">
        <v>0</v>
      </c>
      <c r="AE35" s="18">
        <f t="shared" si="7"/>
        <v>0</v>
      </c>
      <c r="AF35" s="18">
        <f t="shared" si="11"/>
        <v>1.9003064560439562E-4</v>
      </c>
      <c r="AG35" s="19">
        <f t="shared" si="8"/>
        <v>1.9003064560439562E-4</v>
      </c>
      <c r="AH35" s="16" t="str">
        <f t="shared" si="9"/>
        <v>0.00</v>
      </c>
      <c r="AI35" s="16">
        <f t="shared" si="10"/>
        <v>-1.0171731698684988E-4</v>
      </c>
      <c r="AJ35" s="44" t="s">
        <v>681</v>
      </c>
      <c r="AK35" s="15" t="s">
        <v>683</v>
      </c>
      <c r="AL35" s="14" t="s">
        <v>57</v>
      </c>
      <c r="AM35" s="39" t="s">
        <v>58</v>
      </c>
      <c r="AN35" s="39" t="s">
        <v>59</v>
      </c>
      <c r="AO35" s="39" t="s">
        <v>60</v>
      </c>
      <c r="AP35" s="39" t="s">
        <v>61</v>
      </c>
      <c r="AQ35" s="20"/>
      <c r="AR35" s="20"/>
      <c r="AS35" s="20"/>
      <c r="AT35" s="20"/>
      <c r="AU35" s="20"/>
      <c r="AV35" s="20"/>
      <c r="AW35" s="20"/>
      <c r="AX35" s="20"/>
      <c r="AY35" s="20"/>
      <c r="AZ35" s="20"/>
      <c r="BA35" s="20"/>
      <c r="BB35" s="20"/>
    </row>
    <row r="36" spans="1:54" ht="26.1" hidden="1" customHeight="1" x14ac:dyDescent="0.25">
      <c r="A36" s="39" t="s">
        <v>13</v>
      </c>
      <c r="B36" s="13" t="s">
        <v>261</v>
      </c>
      <c r="C36" s="13" t="s">
        <v>251</v>
      </c>
      <c r="D36" s="13">
        <v>34029</v>
      </c>
      <c r="E36" s="13">
        <v>78896</v>
      </c>
      <c r="F36" s="13" t="s">
        <v>352</v>
      </c>
      <c r="G36" s="13" t="s">
        <v>274</v>
      </c>
      <c r="H36" s="13" t="s">
        <v>166</v>
      </c>
      <c r="I36" s="13" t="s">
        <v>167</v>
      </c>
      <c r="J36" s="13" t="s">
        <v>519</v>
      </c>
      <c r="K36" s="4">
        <v>54640</v>
      </c>
      <c r="L36" s="4">
        <v>2001</v>
      </c>
      <c r="M36" s="14" t="s">
        <v>37</v>
      </c>
      <c r="N36" s="15" t="s">
        <v>679</v>
      </c>
      <c r="O36" s="15">
        <v>7.2835813949903294E-2</v>
      </c>
      <c r="P36" s="15">
        <v>9.9032546999999999E-2</v>
      </c>
      <c r="Q36" s="15">
        <f t="shared" si="0"/>
        <v>2.6196733050096704E-2</v>
      </c>
      <c r="R36" s="15">
        <f t="shared" si="1"/>
        <v>35.966829543656779</v>
      </c>
      <c r="S36" s="15">
        <v>4.1288289208738803E-2</v>
      </c>
      <c r="T36" s="15">
        <v>6.1037845E-2</v>
      </c>
      <c r="U36" s="15">
        <f t="shared" si="2"/>
        <v>1.9749555791261197E-2</v>
      </c>
      <c r="V36" s="16">
        <f t="shared" si="3"/>
        <v>47.83331101808195</v>
      </c>
      <c r="W36" s="17">
        <f t="shared" si="4"/>
        <v>4.4878575226890005E-4</v>
      </c>
      <c r="X36" s="17">
        <f t="shared" si="4"/>
        <v>6.6345483695652173E-4</v>
      </c>
      <c r="Y36" s="16">
        <f t="shared" si="5"/>
        <v>2.1466908468762168E-4</v>
      </c>
      <c r="Z36" s="15">
        <f t="shared" si="6"/>
        <v>47.833311018081936</v>
      </c>
      <c r="AA36" s="13">
        <v>0.08</v>
      </c>
      <c r="AB36" s="13">
        <v>0</v>
      </c>
      <c r="AC36" s="13">
        <v>0</v>
      </c>
      <c r="AD36" s="13">
        <v>0</v>
      </c>
      <c r="AE36" s="18">
        <f t="shared" si="7"/>
        <v>0</v>
      </c>
      <c r="AF36" s="18">
        <f t="shared" si="11"/>
        <v>8.3843193681318686E-4</v>
      </c>
      <c r="AG36" s="19">
        <f t="shared" si="8"/>
        <v>8.3843193681318686E-4</v>
      </c>
      <c r="AH36" s="16" t="str">
        <f t="shared" si="9"/>
        <v>0.00</v>
      </c>
      <c r="AI36" s="16">
        <f t="shared" si="10"/>
        <v>-4.4878575226890005E-4</v>
      </c>
      <c r="AJ36" s="44" t="s">
        <v>681</v>
      </c>
      <c r="AK36" s="15" t="s">
        <v>683</v>
      </c>
      <c r="AL36" s="14" t="s">
        <v>57</v>
      </c>
      <c r="AM36" s="39" t="s">
        <v>58</v>
      </c>
      <c r="AN36" s="39" t="s">
        <v>59</v>
      </c>
      <c r="AO36" s="39" t="s">
        <v>60</v>
      </c>
      <c r="AP36" s="39" t="s">
        <v>61</v>
      </c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0"/>
      <c r="BB36" s="20"/>
    </row>
    <row r="37" spans="1:54" ht="26.1" hidden="1" customHeight="1" x14ac:dyDescent="0.25">
      <c r="A37" s="39" t="s">
        <v>13</v>
      </c>
      <c r="B37" s="13" t="s">
        <v>261</v>
      </c>
      <c r="C37" s="13" t="s">
        <v>251</v>
      </c>
      <c r="D37" s="13">
        <v>34029</v>
      </c>
      <c r="E37" s="13">
        <v>78896</v>
      </c>
      <c r="F37" s="13" t="s">
        <v>352</v>
      </c>
      <c r="G37" s="13" t="s">
        <v>274</v>
      </c>
      <c r="H37" s="13" t="s">
        <v>166</v>
      </c>
      <c r="I37" s="13" t="s">
        <v>167</v>
      </c>
      <c r="J37" s="13" t="s">
        <v>519</v>
      </c>
      <c r="K37" s="4">
        <v>54640</v>
      </c>
      <c r="L37" s="4">
        <v>2001</v>
      </c>
      <c r="M37" s="14" t="s">
        <v>34</v>
      </c>
      <c r="N37" s="15" t="s">
        <v>679</v>
      </c>
      <c r="O37" s="15">
        <v>8.5685634398278998E-4</v>
      </c>
      <c r="P37" s="15">
        <v>1.16504E-3</v>
      </c>
      <c r="Q37" s="15">
        <f t="shared" si="0"/>
        <v>3.0818365601721002E-4</v>
      </c>
      <c r="R37" s="15">
        <f t="shared" si="1"/>
        <v>35.966782317877069</v>
      </c>
      <c r="S37" s="15">
        <v>4.8572440702101502E-4</v>
      </c>
      <c r="T37" s="15">
        <v>7.1806300000000001E-4</v>
      </c>
      <c r="U37" s="15">
        <f t="shared" si="2"/>
        <v>2.3233859297898499E-4</v>
      </c>
      <c r="V37" s="16">
        <f t="shared" si="3"/>
        <v>47.833419449505406</v>
      </c>
      <c r="W37" s="17">
        <f t="shared" si="4"/>
        <v>5.2796131197936411E-6</v>
      </c>
      <c r="X37" s="17">
        <f t="shared" si="4"/>
        <v>7.8050326086956516E-6</v>
      </c>
      <c r="Y37" s="16">
        <f t="shared" si="5"/>
        <v>2.5254194889020104E-6</v>
      </c>
      <c r="Z37" s="15">
        <f t="shared" si="6"/>
        <v>47.833419449505399</v>
      </c>
      <c r="AA37" s="13">
        <v>0</v>
      </c>
      <c r="AB37" s="13">
        <v>0</v>
      </c>
      <c r="AC37" s="13">
        <v>0</v>
      </c>
      <c r="AD37" s="13">
        <v>0</v>
      </c>
      <c r="AE37" s="18">
        <f t="shared" si="7"/>
        <v>0</v>
      </c>
      <c r="AF37" s="18">
        <f t="shared" si="11"/>
        <v>9.8635027472527474E-6</v>
      </c>
      <c r="AG37" s="19">
        <f t="shared" si="8"/>
        <v>9.8635027472527474E-6</v>
      </c>
      <c r="AH37" s="16" t="str">
        <f t="shared" si="9"/>
        <v>0.00</v>
      </c>
      <c r="AI37" s="16">
        <f t="shared" si="10"/>
        <v>-5.2796131197936411E-6</v>
      </c>
      <c r="AJ37" s="44" t="s">
        <v>681</v>
      </c>
      <c r="AK37" s="15" t="s">
        <v>683</v>
      </c>
      <c r="AL37" s="14" t="s">
        <v>57</v>
      </c>
      <c r="AM37" s="39" t="s">
        <v>58</v>
      </c>
      <c r="AN37" s="39" t="s">
        <v>59</v>
      </c>
      <c r="AO37" s="39" t="s">
        <v>60</v>
      </c>
      <c r="AP37" s="39" t="s">
        <v>61</v>
      </c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  <c r="BB37" s="20"/>
    </row>
    <row r="38" spans="1:54" ht="26.1" hidden="1" customHeight="1" x14ac:dyDescent="0.25">
      <c r="A38" s="39" t="s">
        <v>13</v>
      </c>
      <c r="B38" s="13" t="s">
        <v>261</v>
      </c>
      <c r="C38" s="13" t="s">
        <v>251</v>
      </c>
      <c r="D38" s="13">
        <v>34029</v>
      </c>
      <c r="E38" s="13">
        <v>78896</v>
      </c>
      <c r="F38" s="13" t="s">
        <v>352</v>
      </c>
      <c r="G38" s="13" t="s">
        <v>313</v>
      </c>
      <c r="H38" s="13" t="s">
        <v>166</v>
      </c>
      <c r="I38" s="13" t="s">
        <v>167</v>
      </c>
      <c r="J38" s="13" t="s">
        <v>520</v>
      </c>
      <c r="K38" s="4">
        <v>54640</v>
      </c>
      <c r="L38" s="4">
        <v>2001</v>
      </c>
      <c r="M38" s="14" t="s">
        <v>40</v>
      </c>
      <c r="N38" s="15" t="s">
        <v>679</v>
      </c>
      <c r="O38" s="15">
        <v>4.0078341838583297E-3</v>
      </c>
      <c r="P38" s="15">
        <v>5.4493249999999997E-3</v>
      </c>
      <c r="Q38" s="15">
        <f t="shared" si="0"/>
        <v>1.44149081614167E-3</v>
      </c>
      <c r="R38" s="15">
        <f t="shared" si="1"/>
        <v>35.966827718255331</v>
      </c>
      <c r="S38" s="15">
        <v>2.2719127845218373E-3</v>
      </c>
      <c r="T38" s="15">
        <v>3.358644E-3</v>
      </c>
      <c r="U38" s="15">
        <f t="shared" si="2"/>
        <v>1.0867312154781627E-3</v>
      </c>
      <c r="V38" s="16">
        <f t="shared" si="3"/>
        <v>47.83331573649663</v>
      </c>
      <c r="W38" s="17">
        <f t="shared" si="4"/>
        <v>2.4694704179585188E-5</v>
      </c>
      <c r="X38" s="17">
        <f t="shared" si="4"/>
        <v>3.6507000000000001E-5</v>
      </c>
      <c r="Y38" s="16">
        <f t="shared" si="5"/>
        <v>1.1812295820414813E-5</v>
      </c>
      <c r="Z38" s="15">
        <f t="shared" si="6"/>
        <v>47.833315736496637</v>
      </c>
      <c r="AA38" s="13">
        <v>0</v>
      </c>
      <c r="AB38" s="13">
        <v>0</v>
      </c>
      <c r="AC38" s="13">
        <v>0</v>
      </c>
      <c r="AD38" s="13">
        <v>0</v>
      </c>
      <c r="AE38" s="18">
        <f t="shared" si="7"/>
        <v>0</v>
      </c>
      <c r="AF38" s="18">
        <f t="shared" si="11"/>
        <v>4.6135219780219785E-5</v>
      </c>
      <c r="AG38" s="19">
        <f t="shared" si="8"/>
        <v>4.6135219780219785E-5</v>
      </c>
      <c r="AH38" s="16" t="str">
        <f t="shared" si="9"/>
        <v>0.00</v>
      </c>
      <c r="AI38" s="16">
        <f t="shared" si="10"/>
        <v>-2.4694704179585188E-5</v>
      </c>
      <c r="AJ38" s="44" t="s">
        <v>681</v>
      </c>
      <c r="AK38" s="15" t="s">
        <v>683</v>
      </c>
      <c r="AL38" s="14" t="s">
        <v>57</v>
      </c>
      <c r="AM38" s="39" t="s">
        <v>58</v>
      </c>
      <c r="AN38" s="39" t="s">
        <v>59</v>
      </c>
      <c r="AO38" s="39" t="s">
        <v>60</v>
      </c>
      <c r="AP38" s="39" t="s">
        <v>61</v>
      </c>
      <c r="AQ38" s="20"/>
      <c r="AR38" s="20"/>
      <c r="AS38" s="20"/>
      <c r="AT38" s="20"/>
      <c r="AU38" s="20"/>
      <c r="AV38" s="20"/>
      <c r="AW38" s="20"/>
      <c r="AX38" s="20"/>
      <c r="AY38" s="20"/>
      <c r="AZ38" s="20"/>
      <c r="BA38" s="20"/>
      <c r="BB38" s="20"/>
    </row>
    <row r="39" spans="1:54" ht="26.1" hidden="1" customHeight="1" x14ac:dyDescent="0.25">
      <c r="A39" s="39" t="s">
        <v>13</v>
      </c>
      <c r="B39" s="13" t="s">
        <v>261</v>
      </c>
      <c r="C39" s="13" t="s">
        <v>251</v>
      </c>
      <c r="D39" s="13">
        <v>34029</v>
      </c>
      <c r="E39" s="13">
        <v>78896</v>
      </c>
      <c r="F39" s="13" t="s">
        <v>352</v>
      </c>
      <c r="G39" s="13" t="s">
        <v>313</v>
      </c>
      <c r="H39" s="13" t="s">
        <v>166</v>
      </c>
      <c r="I39" s="13" t="s">
        <v>167</v>
      </c>
      <c r="J39" s="13" t="s">
        <v>520</v>
      </c>
      <c r="K39" s="4">
        <v>54640</v>
      </c>
      <c r="L39" s="4">
        <v>2001</v>
      </c>
      <c r="M39" s="14" t="s">
        <v>38</v>
      </c>
      <c r="N39" s="15" t="s">
        <v>679</v>
      </c>
      <c r="O39" s="15">
        <v>0.39615652514611499</v>
      </c>
      <c r="P39" s="15">
        <v>0.53864146599999996</v>
      </c>
      <c r="Q39" s="15">
        <f t="shared" si="0"/>
        <v>0.14248494085388497</v>
      </c>
      <c r="R39" s="15">
        <f t="shared" si="1"/>
        <v>35.966829222699801</v>
      </c>
      <c r="S39" s="15">
        <v>0.22456844092405742</v>
      </c>
      <c r="T39" s="15">
        <v>0.33198696500000002</v>
      </c>
      <c r="U39" s="15">
        <f t="shared" si="2"/>
        <v>0.1074185240759426</v>
      </c>
      <c r="V39" s="16">
        <f t="shared" si="3"/>
        <v>47.833312478786119</v>
      </c>
      <c r="W39" s="17">
        <f t="shared" si="4"/>
        <v>2.4409613143919285E-3</v>
      </c>
      <c r="X39" s="17">
        <f t="shared" si="4"/>
        <v>3.6085539673913047E-3</v>
      </c>
      <c r="Y39" s="16">
        <f t="shared" si="5"/>
        <v>1.1675926529993762E-3</v>
      </c>
      <c r="Z39" s="15">
        <f t="shared" si="6"/>
        <v>47.833312478786127</v>
      </c>
      <c r="AA39" s="13">
        <v>0.4</v>
      </c>
      <c r="AB39" s="13">
        <v>0</v>
      </c>
      <c r="AC39" s="13">
        <v>0</v>
      </c>
      <c r="AD39" s="13">
        <v>0</v>
      </c>
      <c r="AE39" s="18">
        <f t="shared" si="7"/>
        <v>0</v>
      </c>
      <c r="AF39" s="18">
        <f t="shared" si="11"/>
        <v>4.5602605082417586E-3</v>
      </c>
      <c r="AG39" s="19">
        <f t="shared" si="8"/>
        <v>4.5602605082417586E-3</v>
      </c>
      <c r="AH39" s="16" t="str">
        <f t="shared" si="9"/>
        <v>0.00</v>
      </c>
      <c r="AI39" s="16">
        <f t="shared" si="10"/>
        <v>-2.4409613143919285E-3</v>
      </c>
      <c r="AJ39" s="44" t="s">
        <v>681</v>
      </c>
      <c r="AK39" s="15" t="s">
        <v>683</v>
      </c>
      <c r="AL39" s="14" t="s">
        <v>57</v>
      </c>
      <c r="AM39" s="39" t="s">
        <v>58</v>
      </c>
      <c r="AN39" s="39" t="s">
        <v>59</v>
      </c>
      <c r="AO39" s="39" t="s">
        <v>60</v>
      </c>
      <c r="AP39" s="39" t="s">
        <v>61</v>
      </c>
      <c r="AQ39" s="20"/>
      <c r="AR39" s="20"/>
      <c r="AS39" s="20"/>
      <c r="AT39" s="20"/>
      <c r="AU39" s="20"/>
      <c r="AV39" s="20"/>
      <c r="AW39" s="20"/>
      <c r="AX39" s="20"/>
      <c r="AY39" s="20"/>
      <c r="AZ39" s="20"/>
      <c r="BA39" s="20"/>
      <c r="BB39" s="20"/>
    </row>
    <row r="40" spans="1:54" ht="26.1" hidden="1" customHeight="1" x14ac:dyDescent="0.25">
      <c r="A40" s="39" t="s">
        <v>13</v>
      </c>
      <c r="B40" s="13" t="s">
        <v>261</v>
      </c>
      <c r="C40" s="13" t="s">
        <v>251</v>
      </c>
      <c r="D40" s="13">
        <v>34029</v>
      </c>
      <c r="E40" s="13">
        <v>78896</v>
      </c>
      <c r="F40" s="13" t="s">
        <v>352</v>
      </c>
      <c r="G40" s="13" t="s">
        <v>313</v>
      </c>
      <c r="H40" s="13" t="s">
        <v>166</v>
      </c>
      <c r="I40" s="13" t="s">
        <v>167</v>
      </c>
      <c r="J40" s="13" t="s">
        <v>520</v>
      </c>
      <c r="K40" s="4">
        <v>54640</v>
      </c>
      <c r="L40" s="4">
        <v>2001</v>
      </c>
      <c r="M40" s="14" t="s">
        <v>39</v>
      </c>
      <c r="N40" s="15" t="s">
        <v>679</v>
      </c>
      <c r="O40" s="15">
        <v>0.39615652514611499</v>
      </c>
      <c r="P40" s="15">
        <v>0.53864146599999996</v>
      </c>
      <c r="Q40" s="15">
        <f t="shared" si="0"/>
        <v>0.14248494085388497</v>
      </c>
      <c r="R40" s="15">
        <f t="shared" si="1"/>
        <v>35.966829222699801</v>
      </c>
      <c r="S40" s="15">
        <v>0.22456844092405742</v>
      </c>
      <c r="T40" s="15">
        <v>0.33198696500000002</v>
      </c>
      <c r="U40" s="15">
        <f t="shared" si="2"/>
        <v>0.1074185240759426</v>
      </c>
      <c r="V40" s="16">
        <f t="shared" si="3"/>
        <v>47.833312478786119</v>
      </c>
      <c r="W40" s="17">
        <f t="shared" si="4"/>
        <v>2.4409613143919285E-3</v>
      </c>
      <c r="X40" s="17">
        <f t="shared" si="4"/>
        <v>3.6085539673913047E-3</v>
      </c>
      <c r="Y40" s="16">
        <f t="shared" si="5"/>
        <v>1.1675926529993762E-3</v>
      </c>
      <c r="Z40" s="15">
        <f t="shared" si="6"/>
        <v>47.833312478786127</v>
      </c>
      <c r="AA40" s="13">
        <v>0.4</v>
      </c>
      <c r="AB40" s="13">
        <v>0</v>
      </c>
      <c r="AC40" s="13">
        <v>0</v>
      </c>
      <c r="AD40" s="13">
        <v>0</v>
      </c>
      <c r="AE40" s="18">
        <f t="shared" si="7"/>
        <v>0</v>
      </c>
      <c r="AF40" s="18">
        <f t="shared" si="11"/>
        <v>4.5602605082417586E-3</v>
      </c>
      <c r="AG40" s="19">
        <f t="shared" si="8"/>
        <v>4.5602605082417586E-3</v>
      </c>
      <c r="AH40" s="16" t="str">
        <f t="shared" si="9"/>
        <v>0.00</v>
      </c>
      <c r="AI40" s="16">
        <f t="shared" si="10"/>
        <v>-2.4409613143919285E-3</v>
      </c>
      <c r="AJ40" s="44" t="s">
        <v>681</v>
      </c>
      <c r="AK40" s="15" t="s">
        <v>683</v>
      </c>
      <c r="AL40" s="14" t="s">
        <v>57</v>
      </c>
      <c r="AM40" s="39" t="s">
        <v>58</v>
      </c>
      <c r="AN40" s="39" t="s">
        <v>59</v>
      </c>
      <c r="AO40" s="39" t="s">
        <v>60</v>
      </c>
      <c r="AP40" s="39" t="s">
        <v>61</v>
      </c>
      <c r="AQ40" s="20"/>
      <c r="AR40" s="20"/>
      <c r="AS40" s="20"/>
      <c r="AT40" s="20"/>
      <c r="AU40" s="20"/>
      <c r="AV40" s="20"/>
      <c r="AW40" s="20"/>
      <c r="AX40" s="20"/>
      <c r="AY40" s="20"/>
      <c r="AZ40" s="20"/>
      <c r="BA40" s="20"/>
      <c r="BB40" s="20"/>
    </row>
    <row r="41" spans="1:54" ht="26.1" hidden="1" customHeight="1" x14ac:dyDescent="0.25">
      <c r="A41" s="39" t="s">
        <v>13</v>
      </c>
      <c r="B41" s="13" t="s">
        <v>261</v>
      </c>
      <c r="C41" s="13" t="s">
        <v>251</v>
      </c>
      <c r="D41" s="13">
        <v>34029</v>
      </c>
      <c r="E41" s="13">
        <v>78896</v>
      </c>
      <c r="F41" s="13" t="s">
        <v>352</v>
      </c>
      <c r="G41" s="13" t="s">
        <v>313</v>
      </c>
      <c r="H41" s="13" t="s">
        <v>166</v>
      </c>
      <c r="I41" s="13" t="s">
        <v>167</v>
      </c>
      <c r="J41" s="13" t="s">
        <v>520</v>
      </c>
      <c r="K41" s="4">
        <v>54640</v>
      </c>
      <c r="L41" s="4">
        <v>2001</v>
      </c>
      <c r="M41" s="14" t="s">
        <v>37</v>
      </c>
      <c r="N41" s="15" t="s">
        <v>679</v>
      </c>
      <c r="O41" s="15">
        <v>0.38205819209949299</v>
      </c>
      <c r="P41" s="15">
        <v>0.51947240900000002</v>
      </c>
      <c r="Q41" s="15">
        <f t="shared" si="0"/>
        <v>0.13741421690050704</v>
      </c>
      <c r="R41" s="15">
        <f t="shared" si="1"/>
        <v>35.966829070039303</v>
      </c>
      <c r="S41" s="15">
        <v>0.21657654764209339</v>
      </c>
      <c r="T41" s="15">
        <v>0.32017228400000003</v>
      </c>
      <c r="U41" s="15">
        <f t="shared" si="2"/>
        <v>0.10359573635790664</v>
      </c>
      <c r="V41" s="16">
        <f t="shared" si="3"/>
        <v>47.833312279548032</v>
      </c>
      <c r="W41" s="17">
        <f t="shared" si="4"/>
        <v>2.3540929091531888E-3</v>
      </c>
      <c r="X41" s="17">
        <f t="shared" si="4"/>
        <v>3.4801335217391309E-3</v>
      </c>
      <c r="Y41" s="16">
        <f t="shared" si="5"/>
        <v>1.1260406125859421E-3</v>
      </c>
      <c r="Z41" s="15">
        <f t="shared" si="6"/>
        <v>47.833312279548046</v>
      </c>
      <c r="AA41" s="13">
        <v>0.4</v>
      </c>
      <c r="AB41" s="13">
        <v>0</v>
      </c>
      <c r="AC41" s="13">
        <v>0</v>
      </c>
      <c r="AD41" s="13">
        <v>0</v>
      </c>
      <c r="AE41" s="18">
        <f t="shared" si="7"/>
        <v>0</v>
      </c>
      <c r="AF41" s="18">
        <f t="shared" si="11"/>
        <v>4.397970934065935E-3</v>
      </c>
      <c r="AG41" s="19">
        <f t="shared" si="8"/>
        <v>4.397970934065935E-3</v>
      </c>
      <c r="AH41" s="16" t="str">
        <f t="shared" si="9"/>
        <v>0.00</v>
      </c>
      <c r="AI41" s="16">
        <f t="shared" si="10"/>
        <v>-2.3540929091531888E-3</v>
      </c>
      <c r="AJ41" s="44" t="s">
        <v>681</v>
      </c>
      <c r="AK41" s="15" t="s">
        <v>683</v>
      </c>
      <c r="AL41" s="14" t="s">
        <v>57</v>
      </c>
      <c r="AM41" s="39" t="s">
        <v>58</v>
      </c>
      <c r="AN41" s="39" t="s">
        <v>59</v>
      </c>
      <c r="AO41" s="39" t="s">
        <v>60</v>
      </c>
      <c r="AP41" s="39" t="s">
        <v>61</v>
      </c>
      <c r="AQ41" s="20"/>
      <c r="AR41" s="20"/>
      <c r="AS41" s="20"/>
      <c r="AT41" s="20"/>
      <c r="AU41" s="20"/>
      <c r="AV41" s="20"/>
      <c r="AW41" s="20"/>
      <c r="AX41" s="20"/>
      <c r="AY41" s="20"/>
      <c r="AZ41" s="20"/>
      <c r="BA41" s="20"/>
      <c r="BB41" s="20"/>
    </row>
    <row r="42" spans="1:54" ht="26.1" hidden="1" customHeight="1" x14ac:dyDescent="0.25">
      <c r="A42" s="39" t="s">
        <v>11</v>
      </c>
      <c r="B42" s="13" t="s">
        <v>652</v>
      </c>
      <c r="C42" s="13" t="s">
        <v>252</v>
      </c>
      <c r="D42" s="13">
        <v>34039</v>
      </c>
      <c r="E42" s="13">
        <v>41810</v>
      </c>
      <c r="F42" s="13" t="s">
        <v>352</v>
      </c>
      <c r="G42" s="13" t="s">
        <v>319</v>
      </c>
      <c r="H42" s="13" t="s">
        <v>175</v>
      </c>
      <c r="I42" s="13" t="s">
        <v>176</v>
      </c>
      <c r="J42" s="13" t="s">
        <v>537</v>
      </c>
      <c r="K42" s="4">
        <v>2406</v>
      </c>
      <c r="L42" s="4">
        <v>6</v>
      </c>
      <c r="M42" s="14" t="s">
        <v>35</v>
      </c>
      <c r="N42" s="15" t="s">
        <v>679</v>
      </c>
      <c r="O42" s="15">
        <v>0.17283903153291899</v>
      </c>
      <c r="P42" s="15">
        <v>0.17319490700000001</v>
      </c>
      <c r="Q42" s="15">
        <f t="shared" si="0"/>
        <v>3.5587546708101825E-4</v>
      </c>
      <c r="R42" s="15">
        <f t="shared" si="1"/>
        <v>0.20589994281079854</v>
      </c>
      <c r="S42" s="15">
        <v>0.1060283514764724</v>
      </c>
      <c r="T42" s="15">
        <v>0.104230882</v>
      </c>
      <c r="U42" s="15">
        <f t="shared" si="2"/>
        <v>-1.7974694764723992E-3</v>
      </c>
      <c r="V42" s="16">
        <f t="shared" si="3"/>
        <v>-1.6952724921609823</v>
      </c>
      <c r="W42" s="17">
        <f t="shared" si="4"/>
        <v>1.1524820812660044E-3</v>
      </c>
      <c r="X42" s="17">
        <f t="shared" si="4"/>
        <v>1.1329443695652173E-3</v>
      </c>
      <c r="Y42" s="16">
        <f t="shared" si="5"/>
        <v>-1.9537711700787089E-5</v>
      </c>
      <c r="Z42" s="15">
        <f t="shared" si="6"/>
        <v>-1.6952724921609943</v>
      </c>
      <c r="AA42" s="13">
        <v>0.17</v>
      </c>
      <c r="AB42" s="13">
        <v>0</v>
      </c>
      <c r="AC42" s="13">
        <v>0</v>
      </c>
      <c r="AD42" s="13">
        <v>81.53</v>
      </c>
      <c r="AE42" s="18">
        <f t="shared" si="7"/>
        <v>0</v>
      </c>
      <c r="AF42" s="18">
        <f t="shared" si="11"/>
        <v>1.4317428846153846E-3</v>
      </c>
      <c r="AG42" s="19">
        <f t="shared" si="8"/>
        <v>1.4317428846153846E-3</v>
      </c>
      <c r="AH42" s="16" t="str">
        <f t="shared" si="9"/>
        <v>0.00</v>
      </c>
      <c r="AI42" s="16">
        <f t="shared" si="10"/>
        <v>-1.1524820812660044E-3</v>
      </c>
      <c r="AJ42" s="44">
        <v>221112</v>
      </c>
      <c r="AK42" s="15" t="s">
        <v>686</v>
      </c>
      <c r="AL42" s="14" t="s">
        <v>76</v>
      </c>
      <c r="AM42" s="39" t="s">
        <v>58</v>
      </c>
      <c r="AN42" s="39" t="s">
        <v>59</v>
      </c>
      <c r="AO42" s="39" t="s">
        <v>77</v>
      </c>
      <c r="AP42" s="39" t="s">
        <v>61</v>
      </c>
      <c r="AQ42" s="20"/>
      <c r="AR42" s="20"/>
      <c r="AS42" s="20"/>
      <c r="AT42" s="20"/>
      <c r="AU42" s="20"/>
      <c r="AV42" s="20"/>
      <c r="AW42" s="20"/>
      <c r="AX42" s="20"/>
      <c r="AY42" s="20"/>
      <c r="AZ42" s="20"/>
      <c r="BA42" s="20"/>
      <c r="BB42" s="20"/>
    </row>
    <row r="43" spans="1:54" ht="26.1" hidden="1" customHeight="1" x14ac:dyDescent="0.25">
      <c r="A43" s="39" t="s">
        <v>11</v>
      </c>
      <c r="B43" s="13" t="s">
        <v>652</v>
      </c>
      <c r="C43" s="13" t="s">
        <v>252</v>
      </c>
      <c r="D43" s="13">
        <v>34039</v>
      </c>
      <c r="E43" s="13">
        <v>41810</v>
      </c>
      <c r="F43" s="13" t="s">
        <v>352</v>
      </c>
      <c r="G43" s="13" t="s">
        <v>319</v>
      </c>
      <c r="H43" s="13" t="s">
        <v>175</v>
      </c>
      <c r="I43" s="13" t="s">
        <v>176</v>
      </c>
      <c r="J43" s="13" t="s">
        <v>537</v>
      </c>
      <c r="K43" s="4">
        <v>2406</v>
      </c>
      <c r="L43" s="4">
        <v>6</v>
      </c>
      <c r="M43" s="14" t="s">
        <v>40</v>
      </c>
      <c r="N43" s="15" t="s">
        <v>679</v>
      </c>
      <c r="O43" s="15">
        <v>0</v>
      </c>
      <c r="P43" s="15">
        <v>0</v>
      </c>
      <c r="Q43" s="15">
        <f t="shared" si="0"/>
        <v>0</v>
      </c>
      <c r="R43" s="15" t="str">
        <f t="shared" si="1"/>
        <v>0.00</v>
      </c>
      <c r="S43" s="15">
        <v>0</v>
      </c>
      <c r="T43" s="15">
        <v>0</v>
      </c>
      <c r="U43" s="15">
        <f t="shared" si="2"/>
        <v>0</v>
      </c>
      <c r="V43" s="16" t="str">
        <f t="shared" si="3"/>
        <v>NA</v>
      </c>
      <c r="W43" s="17">
        <f t="shared" si="4"/>
        <v>0</v>
      </c>
      <c r="X43" s="17">
        <f t="shared" si="4"/>
        <v>0</v>
      </c>
      <c r="Y43" s="16">
        <f t="shared" si="5"/>
        <v>0</v>
      </c>
      <c r="Z43" s="15" t="str">
        <f t="shared" si="6"/>
        <v>0.00</v>
      </c>
      <c r="AA43" s="13">
        <v>0</v>
      </c>
      <c r="AB43" s="13">
        <v>0</v>
      </c>
      <c r="AC43" s="13">
        <v>0</v>
      </c>
      <c r="AD43" s="13">
        <v>0</v>
      </c>
      <c r="AE43" s="18">
        <f t="shared" si="7"/>
        <v>0</v>
      </c>
      <c r="AF43" s="18">
        <f t="shared" si="11"/>
        <v>0</v>
      </c>
      <c r="AG43" s="19">
        <f t="shared" si="8"/>
        <v>0</v>
      </c>
      <c r="AH43" s="16" t="str">
        <f t="shared" si="9"/>
        <v>0.00</v>
      </c>
      <c r="AI43" s="16">
        <f t="shared" si="10"/>
        <v>0</v>
      </c>
      <c r="AJ43" s="44">
        <v>221112</v>
      </c>
      <c r="AK43" s="15" t="s">
        <v>686</v>
      </c>
      <c r="AL43" s="14" t="s">
        <v>76</v>
      </c>
      <c r="AM43" s="39" t="s">
        <v>58</v>
      </c>
      <c r="AN43" s="39" t="s">
        <v>59</v>
      </c>
      <c r="AO43" s="39" t="s">
        <v>77</v>
      </c>
      <c r="AP43" s="39" t="s">
        <v>61</v>
      </c>
      <c r="AQ43" s="20"/>
      <c r="AR43" s="20"/>
      <c r="AS43" s="20"/>
      <c r="AT43" s="20"/>
      <c r="AU43" s="20"/>
      <c r="AV43" s="20"/>
      <c r="AW43" s="20"/>
      <c r="AX43" s="20"/>
      <c r="AY43" s="20"/>
      <c r="AZ43" s="20"/>
      <c r="BA43" s="20"/>
      <c r="BB43" s="20"/>
    </row>
    <row r="44" spans="1:54" ht="26.1" customHeight="1" x14ac:dyDescent="0.25">
      <c r="A44" s="40" t="s">
        <v>11</v>
      </c>
      <c r="B44" s="13" t="s">
        <v>652</v>
      </c>
      <c r="C44" s="13" t="s">
        <v>252</v>
      </c>
      <c r="D44" s="13">
        <v>34039</v>
      </c>
      <c r="E44" s="13">
        <v>41810</v>
      </c>
      <c r="F44" s="13" t="s">
        <v>352</v>
      </c>
      <c r="G44" s="13" t="s">
        <v>319</v>
      </c>
      <c r="H44" s="13" t="s">
        <v>175</v>
      </c>
      <c r="I44" s="13" t="s">
        <v>176</v>
      </c>
      <c r="J44" s="13" t="s">
        <v>537</v>
      </c>
      <c r="K44" s="4">
        <v>2406</v>
      </c>
      <c r="L44" s="4">
        <v>6</v>
      </c>
      <c r="M44" s="13" t="s">
        <v>36</v>
      </c>
      <c r="N44" s="15" t="s">
        <v>679</v>
      </c>
      <c r="O44" s="15">
        <v>1.42404154772738</v>
      </c>
      <c r="P44" s="15">
        <v>1.3913171390000001</v>
      </c>
      <c r="Q44" s="15">
        <f t="shared" si="0"/>
        <v>-3.2724408727379917E-2</v>
      </c>
      <c r="R44" s="15">
        <f t="shared" si="1"/>
        <v>-2.2979953625373235</v>
      </c>
      <c r="S44" s="15">
        <v>0.64641671606444662</v>
      </c>
      <c r="T44" s="15">
        <v>0.63545819199999998</v>
      </c>
      <c r="U44" s="15">
        <f t="shared" si="2"/>
        <v>-1.095852406444664E-2</v>
      </c>
      <c r="V44" s="16">
        <f t="shared" si="3"/>
        <v>-1.6952723826767646</v>
      </c>
      <c r="W44" s="17">
        <f t="shared" si="4"/>
        <v>7.0262686528744199E-3</v>
      </c>
      <c r="X44" s="17">
        <f t="shared" si="4"/>
        <v>6.9071542608695651E-3</v>
      </c>
      <c r="Y44" s="16">
        <f t="shared" si="5"/>
        <v>-1.1911439200485482E-4</v>
      </c>
      <c r="Z44" s="15">
        <f t="shared" si="6"/>
        <v>-1.6952723826767651</v>
      </c>
      <c r="AA44" s="13">
        <v>1.38</v>
      </c>
      <c r="AB44" s="13">
        <v>0</v>
      </c>
      <c r="AC44" s="13">
        <v>0</v>
      </c>
      <c r="AD44" s="13">
        <v>0</v>
      </c>
      <c r="AE44" s="18">
        <f t="shared" si="7"/>
        <v>0</v>
      </c>
      <c r="AF44" s="18">
        <f t="shared" si="11"/>
        <v>8.7288213186813186E-3</v>
      </c>
      <c r="AG44" s="19">
        <f t="shared" si="8"/>
        <v>8.7288213186813186E-3</v>
      </c>
      <c r="AH44" s="16" t="str">
        <f t="shared" si="9"/>
        <v>0.00</v>
      </c>
      <c r="AI44" s="16">
        <f t="shared" si="10"/>
        <v>-7.0262686528744199E-3</v>
      </c>
      <c r="AJ44" s="44">
        <v>221112</v>
      </c>
      <c r="AK44" s="15" t="s">
        <v>686</v>
      </c>
      <c r="AL44" s="14" t="s">
        <v>76</v>
      </c>
      <c r="AM44" s="39" t="s">
        <v>58</v>
      </c>
      <c r="AN44" s="39" t="s">
        <v>59</v>
      </c>
      <c r="AO44" s="39" t="s">
        <v>77</v>
      </c>
      <c r="AP44" s="39" t="s">
        <v>61</v>
      </c>
      <c r="AQ44" s="20"/>
      <c r="AR44" s="20"/>
      <c r="AS44" s="20"/>
      <c r="AT44" s="20"/>
      <c r="AU44" s="20"/>
      <c r="AV44" s="20"/>
      <c r="AW44" s="20"/>
      <c r="AX44" s="20"/>
      <c r="AY44" s="20"/>
      <c r="AZ44" s="20"/>
      <c r="BA44" s="20"/>
      <c r="BB44" s="20"/>
    </row>
    <row r="45" spans="1:54" ht="26.1" hidden="1" customHeight="1" x14ac:dyDescent="0.25">
      <c r="A45" s="39" t="s">
        <v>11</v>
      </c>
      <c r="B45" s="13" t="s">
        <v>652</v>
      </c>
      <c r="C45" s="13" t="s">
        <v>252</v>
      </c>
      <c r="D45" s="13">
        <v>34039</v>
      </c>
      <c r="E45" s="13">
        <v>41810</v>
      </c>
      <c r="F45" s="13" t="s">
        <v>352</v>
      </c>
      <c r="G45" s="13" t="s">
        <v>319</v>
      </c>
      <c r="H45" s="13" t="s">
        <v>175</v>
      </c>
      <c r="I45" s="13" t="s">
        <v>176</v>
      </c>
      <c r="J45" s="13" t="s">
        <v>537</v>
      </c>
      <c r="K45" s="4">
        <v>2406</v>
      </c>
      <c r="L45" s="4">
        <v>6</v>
      </c>
      <c r="M45" s="14" t="s">
        <v>38</v>
      </c>
      <c r="N45" s="15" t="s">
        <v>679</v>
      </c>
      <c r="O45" s="15">
        <v>9.0285123548659502E-2</v>
      </c>
      <c r="P45" s="15">
        <v>9.0471020999999999E-2</v>
      </c>
      <c r="Q45" s="15">
        <f t="shared" si="0"/>
        <v>1.8589745134049707E-4</v>
      </c>
      <c r="R45" s="15">
        <f t="shared" si="1"/>
        <v>0.20590042305287087</v>
      </c>
      <c r="S45" s="15">
        <v>5.5385538369501608E-2</v>
      </c>
      <c r="T45" s="15">
        <v>5.4446601999999997E-2</v>
      </c>
      <c r="U45" s="15">
        <f t="shared" si="2"/>
        <v>-9.3893636950161119E-4</v>
      </c>
      <c r="V45" s="16">
        <f t="shared" si="3"/>
        <v>-1.6952735265251884</v>
      </c>
      <c r="W45" s="17">
        <f t="shared" si="4"/>
        <v>6.0201672140762616E-4</v>
      </c>
      <c r="X45" s="17">
        <f t="shared" si="4"/>
        <v>5.9181089130434783E-4</v>
      </c>
      <c r="Y45" s="16">
        <f t="shared" si="5"/>
        <v>-1.0205830103278326E-5</v>
      </c>
      <c r="Z45" s="15">
        <f t="shared" si="6"/>
        <v>-1.6952735265251788</v>
      </c>
      <c r="AA45" s="13">
        <v>0.09</v>
      </c>
      <c r="AB45" s="13">
        <v>0</v>
      </c>
      <c r="AC45" s="13">
        <v>0</v>
      </c>
      <c r="AD45" s="13">
        <v>0</v>
      </c>
      <c r="AE45" s="18">
        <f t="shared" si="7"/>
        <v>0</v>
      </c>
      <c r="AF45" s="18">
        <f t="shared" si="11"/>
        <v>7.4789288461538463E-4</v>
      </c>
      <c r="AG45" s="19">
        <f t="shared" si="8"/>
        <v>7.4789288461538463E-4</v>
      </c>
      <c r="AH45" s="16" t="str">
        <f t="shared" si="9"/>
        <v>0.00</v>
      </c>
      <c r="AI45" s="16">
        <f t="shared" si="10"/>
        <v>-6.0201672140762616E-4</v>
      </c>
      <c r="AJ45" s="44">
        <v>221112</v>
      </c>
      <c r="AK45" s="15" t="s">
        <v>686</v>
      </c>
      <c r="AL45" s="14" t="s">
        <v>76</v>
      </c>
      <c r="AM45" s="39" t="s">
        <v>58</v>
      </c>
      <c r="AN45" s="39" t="s">
        <v>59</v>
      </c>
      <c r="AO45" s="39" t="s">
        <v>77</v>
      </c>
      <c r="AP45" s="39" t="s">
        <v>61</v>
      </c>
      <c r="AQ45" s="20"/>
      <c r="AR45" s="20"/>
      <c r="AS45" s="20"/>
      <c r="AT45" s="20"/>
      <c r="AU45" s="20"/>
      <c r="AV45" s="20"/>
      <c r="AW45" s="20"/>
      <c r="AX45" s="20"/>
      <c r="AY45" s="20"/>
      <c r="AZ45" s="20"/>
      <c r="BA45" s="20"/>
      <c r="BB45" s="20"/>
    </row>
    <row r="46" spans="1:54" ht="26.1" hidden="1" customHeight="1" x14ac:dyDescent="0.25">
      <c r="A46" s="39" t="s">
        <v>11</v>
      </c>
      <c r="B46" s="13" t="s">
        <v>652</v>
      </c>
      <c r="C46" s="13" t="s">
        <v>252</v>
      </c>
      <c r="D46" s="13">
        <v>34039</v>
      </c>
      <c r="E46" s="13">
        <v>41810</v>
      </c>
      <c r="F46" s="13" t="s">
        <v>352</v>
      </c>
      <c r="G46" s="13" t="s">
        <v>319</v>
      </c>
      <c r="H46" s="13" t="s">
        <v>175</v>
      </c>
      <c r="I46" s="13" t="s">
        <v>176</v>
      </c>
      <c r="J46" s="13" t="s">
        <v>537</v>
      </c>
      <c r="K46" s="4">
        <v>2406</v>
      </c>
      <c r="L46" s="4">
        <v>6</v>
      </c>
      <c r="M46" s="14" t="s">
        <v>39</v>
      </c>
      <c r="N46" s="15" t="s">
        <v>679</v>
      </c>
      <c r="O46" s="15">
        <v>9.0285123548659502E-2</v>
      </c>
      <c r="P46" s="15">
        <v>9.0471020999999999E-2</v>
      </c>
      <c r="Q46" s="15">
        <f t="shared" si="0"/>
        <v>1.8589745134049707E-4</v>
      </c>
      <c r="R46" s="15">
        <f t="shared" si="1"/>
        <v>0.20590042305287087</v>
      </c>
      <c r="S46" s="15">
        <v>5.5385538369501608E-2</v>
      </c>
      <c r="T46" s="15">
        <v>5.4446601999999997E-2</v>
      </c>
      <c r="U46" s="15">
        <f t="shared" si="2"/>
        <v>-9.3893636950161119E-4</v>
      </c>
      <c r="V46" s="16">
        <f t="shared" si="3"/>
        <v>-1.6952735265251884</v>
      </c>
      <c r="W46" s="17">
        <f t="shared" si="4"/>
        <v>6.0201672140762616E-4</v>
      </c>
      <c r="X46" s="17">
        <f t="shared" si="4"/>
        <v>5.9181089130434783E-4</v>
      </c>
      <c r="Y46" s="16">
        <f t="shared" si="5"/>
        <v>-1.0205830103278326E-5</v>
      </c>
      <c r="Z46" s="15">
        <f t="shared" si="6"/>
        <v>-1.6952735265251788</v>
      </c>
      <c r="AA46" s="13">
        <v>0.09</v>
      </c>
      <c r="AB46" s="13">
        <v>0</v>
      </c>
      <c r="AC46" s="13">
        <v>0</v>
      </c>
      <c r="AD46" s="13">
        <v>0</v>
      </c>
      <c r="AE46" s="18">
        <f t="shared" si="7"/>
        <v>0</v>
      </c>
      <c r="AF46" s="18">
        <f t="shared" si="11"/>
        <v>7.4789288461538463E-4</v>
      </c>
      <c r="AG46" s="19">
        <f t="shared" si="8"/>
        <v>7.4789288461538463E-4</v>
      </c>
      <c r="AH46" s="16" t="str">
        <f t="shared" si="9"/>
        <v>0.00</v>
      </c>
      <c r="AI46" s="16">
        <f t="shared" si="10"/>
        <v>-6.0201672140762616E-4</v>
      </c>
      <c r="AJ46" s="44">
        <v>221112</v>
      </c>
      <c r="AK46" s="15" t="s">
        <v>686</v>
      </c>
      <c r="AL46" s="14" t="s">
        <v>76</v>
      </c>
      <c r="AM46" s="39" t="s">
        <v>58</v>
      </c>
      <c r="AN46" s="39" t="s">
        <v>59</v>
      </c>
      <c r="AO46" s="39" t="s">
        <v>77</v>
      </c>
      <c r="AP46" s="39" t="s">
        <v>61</v>
      </c>
      <c r="AQ46" s="20"/>
      <c r="AR46" s="20"/>
      <c r="AS46" s="20"/>
      <c r="AT46" s="20"/>
      <c r="AU46" s="20"/>
      <c r="AV46" s="20"/>
      <c r="AW46" s="20"/>
      <c r="AX46" s="20"/>
      <c r="AY46" s="20"/>
      <c r="AZ46" s="20"/>
      <c r="BA46" s="20"/>
      <c r="BB46" s="20"/>
    </row>
    <row r="47" spans="1:54" ht="26.1" hidden="1" customHeight="1" x14ac:dyDescent="0.25">
      <c r="A47" s="39" t="s">
        <v>11</v>
      </c>
      <c r="B47" s="13" t="s">
        <v>652</v>
      </c>
      <c r="C47" s="13" t="s">
        <v>252</v>
      </c>
      <c r="D47" s="13">
        <v>34039</v>
      </c>
      <c r="E47" s="13">
        <v>41810</v>
      </c>
      <c r="F47" s="13" t="s">
        <v>352</v>
      </c>
      <c r="G47" s="13" t="s">
        <v>319</v>
      </c>
      <c r="H47" s="13" t="s">
        <v>175</v>
      </c>
      <c r="I47" s="13" t="s">
        <v>176</v>
      </c>
      <c r="J47" s="13" t="s">
        <v>537</v>
      </c>
      <c r="K47" s="4">
        <v>2406</v>
      </c>
      <c r="L47" s="4">
        <v>6</v>
      </c>
      <c r="M47" s="14" t="s">
        <v>37</v>
      </c>
      <c r="N47" s="15" t="s">
        <v>679</v>
      </c>
      <c r="O47" s="15">
        <v>0.118001079000287</v>
      </c>
      <c r="P47" s="15">
        <v>0.11824404299999999</v>
      </c>
      <c r="Q47" s="15">
        <f t="shared" si="0"/>
        <v>2.4296399971299176E-4</v>
      </c>
      <c r="R47" s="15">
        <f t="shared" si="1"/>
        <v>0.2058998119096867</v>
      </c>
      <c r="S47" s="15">
        <v>7.2387930942931222E-2</v>
      </c>
      <c r="T47" s="15">
        <v>7.1160758000000005E-2</v>
      </c>
      <c r="U47" s="15">
        <f t="shared" si="2"/>
        <v>-1.2271729429312178E-3</v>
      </c>
      <c r="V47" s="16">
        <f t="shared" si="3"/>
        <v>-1.6952728541152657</v>
      </c>
      <c r="W47" s="17">
        <f t="shared" si="4"/>
        <v>7.8682533633620889E-4</v>
      </c>
      <c r="X47" s="17">
        <f t="shared" si="4"/>
        <v>7.7348650000000005E-4</v>
      </c>
      <c r="Y47" s="16">
        <f t="shared" si="5"/>
        <v>-1.3338836336208837E-5</v>
      </c>
      <c r="Z47" s="15">
        <f t="shared" si="6"/>
        <v>-1.6952728541152595</v>
      </c>
      <c r="AA47" s="13">
        <v>0.12</v>
      </c>
      <c r="AB47" s="13">
        <v>0</v>
      </c>
      <c r="AC47" s="13">
        <v>0</v>
      </c>
      <c r="AD47" s="13">
        <v>0</v>
      </c>
      <c r="AE47" s="18">
        <f t="shared" si="7"/>
        <v>0</v>
      </c>
      <c r="AF47" s="18">
        <f t="shared" si="11"/>
        <v>9.7748293956043965E-4</v>
      </c>
      <c r="AG47" s="19">
        <f t="shared" si="8"/>
        <v>9.7748293956043965E-4</v>
      </c>
      <c r="AH47" s="16" t="str">
        <f t="shared" si="9"/>
        <v>0.00</v>
      </c>
      <c r="AI47" s="16">
        <f t="shared" si="10"/>
        <v>-7.8682533633620889E-4</v>
      </c>
      <c r="AJ47" s="44">
        <v>221112</v>
      </c>
      <c r="AK47" s="15" t="s">
        <v>686</v>
      </c>
      <c r="AL47" s="14" t="s">
        <v>76</v>
      </c>
      <c r="AM47" s="39" t="s">
        <v>58</v>
      </c>
      <c r="AN47" s="39" t="s">
        <v>59</v>
      </c>
      <c r="AO47" s="39" t="s">
        <v>77</v>
      </c>
      <c r="AP47" s="39" t="s">
        <v>61</v>
      </c>
      <c r="AQ47" s="20"/>
      <c r="AR47" s="20"/>
      <c r="AS47" s="20"/>
      <c r="AT47" s="20"/>
      <c r="AU47" s="20"/>
      <c r="AV47" s="20"/>
      <c r="AW47" s="20"/>
      <c r="AX47" s="20"/>
      <c r="AY47" s="20"/>
      <c r="AZ47" s="20"/>
      <c r="BA47" s="20"/>
      <c r="BB47" s="20"/>
    </row>
    <row r="48" spans="1:54" ht="26.1" hidden="1" customHeight="1" x14ac:dyDescent="0.25">
      <c r="A48" s="39" t="s">
        <v>11</v>
      </c>
      <c r="B48" s="13" t="s">
        <v>652</v>
      </c>
      <c r="C48" s="13" t="s">
        <v>252</v>
      </c>
      <c r="D48" s="13">
        <v>34039</v>
      </c>
      <c r="E48" s="13">
        <v>41810</v>
      </c>
      <c r="F48" s="13" t="s">
        <v>352</v>
      </c>
      <c r="G48" s="13" t="s">
        <v>319</v>
      </c>
      <c r="H48" s="13" t="s">
        <v>175</v>
      </c>
      <c r="I48" s="13" t="s">
        <v>176</v>
      </c>
      <c r="J48" s="13" t="s">
        <v>537</v>
      </c>
      <c r="K48" s="4">
        <v>2406</v>
      </c>
      <c r="L48" s="4">
        <v>6</v>
      </c>
      <c r="M48" s="14" t="s">
        <v>34</v>
      </c>
      <c r="N48" s="15" t="s">
        <v>679</v>
      </c>
      <c r="O48" s="15">
        <v>4.5643112209076001E-3</v>
      </c>
      <c r="P48" s="15">
        <v>4.5737089999999996E-3</v>
      </c>
      <c r="Q48" s="15">
        <f t="shared" si="0"/>
        <v>9.3977790923994997E-6</v>
      </c>
      <c r="R48" s="15">
        <f t="shared" si="1"/>
        <v>0.20589698286460795</v>
      </c>
      <c r="S48" s="15">
        <v>2.7999832565957449E-3</v>
      </c>
      <c r="T48" s="15">
        <v>2.752516E-3</v>
      </c>
      <c r="U48" s="15">
        <f t="shared" si="2"/>
        <v>-4.7467256595744908E-5</v>
      </c>
      <c r="V48" s="16">
        <f t="shared" si="3"/>
        <v>-1.6952693014834739</v>
      </c>
      <c r="W48" s="17">
        <f t="shared" si="4"/>
        <v>3.0434600615171141E-5</v>
      </c>
      <c r="X48" s="17">
        <f t="shared" si="4"/>
        <v>2.9918652173913043E-5</v>
      </c>
      <c r="Y48" s="16">
        <f t="shared" si="5"/>
        <v>-5.15948441258098E-7</v>
      </c>
      <c r="Z48" s="15">
        <f t="shared" si="6"/>
        <v>-1.6952693014834777</v>
      </c>
      <c r="AA48" s="13">
        <v>0</v>
      </c>
      <c r="AB48" s="13">
        <v>0</v>
      </c>
      <c r="AC48" s="13">
        <v>0</v>
      </c>
      <c r="AD48" s="13">
        <v>0</v>
      </c>
      <c r="AE48" s="18">
        <f t="shared" si="7"/>
        <v>0</v>
      </c>
      <c r="AF48" s="18">
        <f t="shared" si="11"/>
        <v>3.7809285714285716E-5</v>
      </c>
      <c r="AG48" s="19">
        <f t="shared" si="8"/>
        <v>3.7809285714285716E-5</v>
      </c>
      <c r="AH48" s="16" t="str">
        <f t="shared" si="9"/>
        <v>0.00</v>
      </c>
      <c r="AI48" s="16">
        <f t="shared" si="10"/>
        <v>-3.0434600615171141E-5</v>
      </c>
      <c r="AJ48" s="44">
        <v>221112</v>
      </c>
      <c r="AK48" s="15" t="s">
        <v>686</v>
      </c>
      <c r="AL48" s="14" t="s">
        <v>76</v>
      </c>
      <c r="AM48" s="39" t="s">
        <v>58</v>
      </c>
      <c r="AN48" s="39" t="s">
        <v>59</v>
      </c>
      <c r="AO48" s="39" t="s">
        <v>77</v>
      </c>
      <c r="AP48" s="39" t="s">
        <v>61</v>
      </c>
      <c r="AQ48" s="20"/>
      <c r="AR48" s="20"/>
      <c r="AS48" s="20"/>
      <c r="AT48" s="20"/>
      <c r="AU48" s="20"/>
      <c r="AV48" s="20"/>
      <c r="AW48" s="20"/>
      <c r="AX48" s="20"/>
      <c r="AY48" s="20"/>
      <c r="AZ48" s="20"/>
      <c r="BA48" s="20"/>
      <c r="BB48" s="20"/>
    </row>
    <row r="49" spans="1:54" ht="26.1" hidden="1" customHeight="1" x14ac:dyDescent="0.25">
      <c r="A49" s="39" t="s">
        <v>11</v>
      </c>
      <c r="B49" s="13" t="s">
        <v>652</v>
      </c>
      <c r="C49" s="13" t="s">
        <v>252</v>
      </c>
      <c r="D49" s="13">
        <v>34039</v>
      </c>
      <c r="E49" s="13">
        <v>41810</v>
      </c>
      <c r="F49" s="13" t="s">
        <v>352</v>
      </c>
      <c r="G49" s="13" t="s">
        <v>274</v>
      </c>
      <c r="H49" s="13" t="s">
        <v>175</v>
      </c>
      <c r="I49" s="13" t="s">
        <v>176</v>
      </c>
      <c r="J49" s="13" t="s">
        <v>535</v>
      </c>
      <c r="K49" s="4">
        <v>2406</v>
      </c>
      <c r="L49" s="4">
        <v>8</v>
      </c>
      <c r="M49" s="14" t="s">
        <v>40</v>
      </c>
      <c r="N49" s="15" t="s">
        <v>679</v>
      </c>
      <c r="O49" s="15">
        <v>0</v>
      </c>
      <c r="P49" s="15">
        <v>0</v>
      </c>
      <c r="Q49" s="15">
        <f t="shared" si="0"/>
        <v>0</v>
      </c>
      <c r="R49" s="15" t="str">
        <f t="shared" si="1"/>
        <v>0.00</v>
      </c>
      <c r="S49" s="15">
        <v>0</v>
      </c>
      <c r="T49" s="15">
        <v>0</v>
      </c>
      <c r="U49" s="15">
        <f t="shared" si="2"/>
        <v>0</v>
      </c>
      <c r="V49" s="16" t="str">
        <f t="shared" si="3"/>
        <v>NA</v>
      </c>
      <c r="W49" s="17">
        <f t="shared" si="4"/>
        <v>0</v>
      </c>
      <c r="X49" s="17">
        <f t="shared" si="4"/>
        <v>0</v>
      </c>
      <c r="Y49" s="16">
        <f t="shared" si="5"/>
        <v>0</v>
      </c>
      <c r="Z49" s="15" t="str">
        <f t="shared" si="6"/>
        <v>0.00</v>
      </c>
      <c r="AA49" s="13">
        <v>0</v>
      </c>
      <c r="AB49" s="13">
        <v>0</v>
      </c>
      <c r="AC49" s="13">
        <v>0</v>
      </c>
      <c r="AD49" s="13">
        <v>0</v>
      </c>
      <c r="AE49" s="18">
        <f t="shared" si="7"/>
        <v>0</v>
      </c>
      <c r="AF49" s="18">
        <f t="shared" si="11"/>
        <v>0</v>
      </c>
      <c r="AG49" s="19">
        <f t="shared" si="8"/>
        <v>0</v>
      </c>
      <c r="AH49" s="16" t="str">
        <f t="shared" si="9"/>
        <v>0.00</v>
      </c>
      <c r="AI49" s="16">
        <f t="shared" si="10"/>
        <v>0</v>
      </c>
      <c r="AJ49" s="44">
        <v>221112</v>
      </c>
      <c r="AK49" s="15" t="s">
        <v>686</v>
      </c>
      <c r="AL49" s="14" t="s">
        <v>57</v>
      </c>
      <c r="AM49" s="39" t="s">
        <v>58</v>
      </c>
      <c r="AN49" s="39" t="s">
        <v>59</v>
      </c>
      <c r="AO49" s="39" t="s">
        <v>60</v>
      </c>
      <c r="AP49" s="39" t="s">
        <v>61</v>
      </c>
      <c r="AQ49" s="20"/>
      <c r="AR49" s="20"/>
      <c r="AS49" s="20"/>
      <c r="AT49" s="20"/>
      <c r="AU49" s="20"/>
      <c r="AV49" s="20"/>
      <c r="AW49" s="20"/>
      <c r="AX49" s="20"/>
      <c r="AY49" s="20"/>
      <c r="AZ49" s="20"/>
      <c r="BA49" s="20"/>
      <c r="BB49" s="20"/>
    </row>
    <row r="50" spans="1:54" ht="26.1" hidden="1" customHeight="1" x14ac:dyDescent="0.25">
      <c r="A50" s="39" t="s">
        <v>11</v>
      </c>
      <c r="B50" s="13" t="s">
        <v>652</v>
      </c>
      <c r="C50" s="13" t="s">
        <v>252</v>
      </c>
      <c r="D50" s="13">
        <v>34039</v>
      </c>
      <c r="E50" s="13">
        <v>41810</v>
      </c>
      <c r="F50" s="13" t="s">
        <v>352</v>
      </c>
      <c r="G50" s="13" t="s">
        <v>274</v>
      </c>
      <c r="H50" s="13" t="s">
        <v>175</v>
      </c>
      <c r="I50" s="13" t="s">
        <v>176</v>
      </c>
      <c r="J50" s="13" t="s">
        <v>535</v>
      </c>
      <c r="K50" s="4">
        <v>2406</v>
      </c>
      <c r="L50" s="4">
        <v>8</v>
      </c>
      <c r="M50" s="14" t="s">
        <v>38</v>
      </c>
      <c r="N50" s="15" t="s">
        <v>679</v>
      </c>
      <c r="O50" s="15">
        <v>0.32395927932667501</v>
      </c>
      <c r="P50" s="15">
        <v>0.31932319199999998</v>
      </c>
      <c r="Q50" s="15">
        <f t="shared" si="0"/>
        <v>-4.6360873266750313E-3</v>
      </c>
      <c r="R50" s="15">
        <f t="shared" si="1"/>
        <v>-1.4310710087733218</v>
      </c>
      <c r="S50" s="15">
        <v>0.18455654262618659</v>
      </c>
      <c r="T50" s="15">
        <v>0.16969060699999999</v>
      </c>
      <c r="U50" s="15">
        <f t="shared" si="2"/>
        <v>-1.4865935626186599E-2</v>
      </c>
      <c r="V50" s="16">
        <f t="shared" si="3"/>
        <v>-8.0549491308455412</v>
      </c>
      <c r="W50" s="17">
        <f t="shared" si="4"/>
        <v>2.0060493763715934E-3</v>
      </c>
      <c r="X50" s="17">
        <f t="shared" si="4"/>
        <v>1.8444631195652173E-3</v>
      </c>
      <c r="Y50" s="16">
        <f t="shared" si="5"/>
        <v>-1.615862568063761E-4</v>
      </c>
      <c r="Z50" s="15">
        <f t="shared" si="6"/>
        <v>-8.054949130845543</v>
      </c>
      <c r="AA50" s="13">
        <v>0.32</v>
      </c>
      <c r="AB50" s="13">
        <v>0</v>
      </c>
      <c r="AC50" s="13">
        <v>0</v>
      </c>
      <c r="AD50" s="13">
        <v>0</v>
      </c>
      <c r="AE50" s="18">
        <f t="shared" si="7"/>
        <v>0</v>
      </c>
      <c r="AF50" s="18">
        <f t="shared" si="11"/>
        <v>2.3309149313186814E-3</v>
      </c>
      <c r="AG50" s="19">
        <f t="shared" si="8"/>
        <v>2.3309149313186814E-3</v>
      </c>
      <c r="AH50" s="16" t="str">
        <f t="shared" si="9"/>
        <v>0.00</v>
      </c>
      <c r="AI50" s="16">
        <f t="shared" si="10"/>
        <v>-2.0060493763715934E-3</v>
      </c>
      <c r="AJ50" s="44">
        <v>221112</v>
      </c>
      <c r="AK50" s="15" t="s">
        <v>686</v>
      </c>
      <c r="AL50" s="14" t="s">
        <v>57</v>
      </c>
      <c r="AM50" s="39" t="s">
        <v>58</v>
      </c>
      <c r="AN50" s="39" t="s">
        <v>59</v>
      </c>
      <c r="AO50" s="39" t="s">
        <v>60</v>
      </c>
      <c r="AP50" s="39" t="s">
        <v>61</v>
      </c>
      <c r="AQ50" s="20"/>
      <c r="AR50" s="20"/>
      <c r="AS50" s="20"/>
      <c r="AT50" s="20"/>
      <c r="AU50" s="20"/>
      <c r="AV50" s="20"/>
      <c r="AW50" s="20"/>
      <c r="AX50" s="20"/>
      <c r="AY50" s="20"/>
      <c r="AZ50" s="20"/>
      <c r="BA50" s="20"/>
      <c r="BB50" s="20"/>
    </row>
    <row r="51" spans="1:54" ht="26.1" hidden="1" customHeight="1" x14ac:dyDescent="0.25">
      <c r="A51" s="39" t="s">
        <v>11</v>
      </c>
      <c r="B51" s="13" t="s">
        <v>652</v>
      </c>
      <c r="C51" s="13" t="s">
        <v>252</v>
      </c>
      <c r="D51" s="13">
        <v>34039</v>
      </c>
      <c r="E51" s="13">
        <v>41810</v>
      </c>
      <c r="F51" s="13" t="s">
        <v>352</v>
      </c>
      <c r="G51" s="13" t="s">
        <v>274</v>
      </c>
      <c r="H51" s="13" t="s">
        <v>175</v>
      </c>
      <c r="I51" s="13" t="s">
        <v>176</v>
      </c>
      <c r="J51" s="13" t="s">
        <v>535</v>
      </c>
      <c r="K51" s="4">
        <v>2406</v>
      </c>
      <c r="L51" s="4">
        <v>8</v>
      </c>
      <c r="M51" s="14" t="s">
        <v>39</v>
      </c>
      <c r="N51" s="15" t="s">
        <v>679</v>
      </c>
      <c r="O51" s="15">
        <v>0.32395927932667501</v>
      </c>
      <c r="P51" s="15">
        <v>0.31932319199999998</v>
      </c>
      <c r="Q51" s="15">
        <f t="shared" si="0"/>
        <v>-4.6360873266750313E-3</v>
      </c>
      <c r="R51" s="15">
        <f t="shared" si="1"/>
        <v>-1.4310710087733218</v>
      </c>
      <c r="S51" s="15">
        <v>0.18455654262618659</v>
      </c>
      <c r="T51" s="15">
        <v>0.16969060699999999</v>
      </c>
      <c r="U51" s="15">
        <f t="shared" si="2"/>
        <v>-1.4865935626186599E-2</v>
      </c>
      <c r="V51" s="16">
        <f t="shared" si="3"/>
        <v>-8.0549491308455412</v>
      </c>
      <c r="W51" s="17">
        <f t="shared" si="4"/>
        <v>2.0060493763715934E-3</v>
      </c>
      <c r="X51" s="17">
        <f t="shared" si="4"/>
        <v>1.8444631195652173E-3</v>
      </c>
      <c r="Y51" s="16">
        <f t="shared" si="5"/>
        <v>-1.615862568063761E-4</v>
      </c>
      <c r="Z51" s="15">
        <f t="shared" si="6"/>
        <v>-8.054949130845543</v>
      </c>
      <c r="AA51" s="13">
        <v>0.32</v>
      </c>
      <c r="AB51" s="13">
        <v>0</v>
      </c>
      <c r="AC51" s="13">
        <v>0</v>
      </c>
      <c r="AD51" s="13">
        <v>0</v>
      </c>
      <c r="AE51" s="18">
        <f t="shared" si="7"/>
        <v>0</v>
      </c>
      <c r="AF51" s="18">
        <f t="shared" si="11"/>
        <v>2.3309149313186814E-3</v>
      </c>
      <c r="AG51" s="19">
        <f t="shared" si="8"/>
        <v>2.3309149313186814E-3</v>
      </c>
      <c r="AH51" s="16" t="str">
        <f t="shared" si="9"/>
        <v>0.00</v>
      </c>
      <c r="AI51" s="16">
        <f t="shared" si="10"/>
        <v>-2.0060493763715934E-3</v>
      </c>
      <c r="AJ51" s="44">
        <v>221112</v>
      </c>
      <c r="AK51" s="15" t="s">
        <v>686</v>
      </c>
      <c r="AL51" s="14" t="s">
        <v>57</v>
      </c>
      <c r="AM51" s="39" t="s">
        <v>58</v>
      </c>
      <c r="AN51" s="39" t="s">
        <v>59</v>
      </c>
      <c r="AO51" s="39" t="s">
        <v>60</v>
      </c>
      <c r="AP51" s="39" t="s">
        <v>61</v>
      </c>
      <c r="AQ51" s="20"/>
      <c r="AR51" s="20"/>
      <c r="AS51" s="20"/>
      <c r="AT51" s="20"/>
      <c r="AU51" s="20"/>
      <c r="AV51" s="20"/>
      <c r="AW51" s="20"/>
      <c r="AX51" s="20"/>
      <c r="AY51" s="20"/>
      <c r="AZ51" s="20"/>
      <c r="BA51" s="20"/>
      <c r="BB51" s="20"/>
    </row>
    <row r="52" spans="1:54" ht="26.1" hidden="1" customHeight="1" x14ac:dyDescent="0.25">
      <c r="A52" s="39" t="s">
        <v>11</v>
      </c>
      <c r="B52" s="13" t="s">
        <v>652</v>
      </c>
      <c r="C52" s="13" t="s">
        <v>252</v>
      </c>
      <c r="D52" s="13">
        <v>34039</v>
      </c>
      <c r="E52" s="13">
        <v>41810</v>
      </c>
      <c r="F52" s="13" t="s">
        <v>352</v>
      </c>
      <c r="G52" s="13" t="s">
        <v>274</v>
      </c>
      <c r="H52" s="13" t="s">
        <v>175</v>
      </c>
      <c r="I52" s="13" t="s">
        <v>176</v>
      </c>
      <c r="J52" s="13" t="s">
        <v>535</v>
      </c>
      <c r="K52" s="4">
        <v>2406</v>
      </c>
      <c r="L52" s="4">
        <v>8</v>
      </c>
      <c r="M52" s="14" t="s">
        <v>37</v>
      </c>
      <c r="N52" s="15" t="s">
        <v>679</v>
      </c>
      <c r="O52" s="15">
        <v>5.69206658501136E-2</v>
      </c>
      <c r="P52" s="15">
        <v>5.6106090999999997E-2</v>
      </c>
      <c r="Q52" s="15">
        <f t="shared" si="0"/>
        <v>-8.1457485011360298E-4</v>
      </c>
      <c r="R52" s="15">
        <f t="shared" si="1"/>
        <v>-1.4310704872261737</v>
      </c>
      <c r="S52" s="15">
        <v>3.2427165892925769E-2</v>
      </c>
      <c r="T52" s="15">
        <v>2.9815173E-2</v>
      </c>
      <c r="U52" s="15">
        <f t="shared" si="2"/>
        <v>-2.6119928929257685E-3</v>
      </c>
      <c r="V52" s="16">
        <f t="shared" si="3"/>
        <v>-8.0549527564343659</v>
      </c>
      <c r="W52" s="17">
        <f t="shared" si="4"/>
        <v>3.5246919448832356E-4</v>
      </c>
      <c r="X52" s="17">
        <f t="shared" si="4"/>
        <v>3.2407796739130436E-4</v>
      </c>
      <c r="Y52" s="16">
        <f t="shared" si="5"/>
        <v>-2.8391227097019202E-5</v>
      </c>
      <c r="Z52" s="15">
        <f t="shared" si="6"/>
        <v>-8.0549527564343588</v>
      </c>
      <c r="AA52" s="13">
        <v>0.06</v>
      </c>
      <c r="AB52" s="13">
        <v>0</v>
      </c>
      <c r="AC52" s="13">
        <v>0</v>
      </c>
      <c r="AD52" s="13">
        <v>0</v>
      </c>
      <c r="AE52" s="18">
        <f t="shared" si="7"/>
        <v>0</v>
      </c>
      <c r="AF52" s="18">
        <f t="shared" si="11"/>
        <v>4.0954907967032968E-4</v>
      </c>
      <c r="AG52" s="19">
        <f t="shared" si="8"/>
        <v>4.0954907967032968E-4</v>
      </c>
      <c r="AH52" s="16" t="str">
        <f t="shared" si="9"/>
        <v>0.00</v>
      </c>
      <c r="AI52" s="16">
        <f t="shared" si="10"/>
        <v>-3.5246919448832356E-4</v>
      </c>
      <c r="AJ52" s="44">
        <v>221112</v>
      </c>
      <c r="AK52" s="15" t="s">
        <v>686</v>
      </c>
      <c r="AL52" s="14" t="s">
        <v>57</v>
      </c>
      <c r="AM52" s="39" t="s">
        <v>58</v>
      </c>
      <c r="AN52" s="39" t="s">
        <v>59</v>
      </c>
      <c r="AO52" s="39" t="s">
        <v>60</v>
      </c>
      <c r="AP52" s="39" t="s">
        <v>61</v>
      </c>
      <c r="AQ52" s="20"/>
      <c r="AR52" s="20"/>
      <c r="AS52" s="20"/>
      <c r="AT52" s="20"/>
      <c r="AU52" s="20"/>
      <c r="AV52" s="20"/>
      <c r="AW52" s="20"/>
      <c r="AX52" s="20"/>
      <c r="AY52" s="20"/>
      <c r="AZ52" s="20"/>
      <c r="BA52" s="20"/>
      <c r="BB52" s="20"/>
    </row>
    <row r="53" spans="1:54" ht="26.1" hidden="1" customHeight="1" x14ac:dyDescent="0.25">
      <c r="A53" s="39" t="s">
        <v>11</v>
      </c>
      <c r="B53" s="13" t="s">
        <v>652</v>
      </c>
      <c r="C53" s="13" t="s">
        <v>252</v>
      </c>
      <c r="D53" s="13">
        <v>34039</v>
      </c>
      <c r="E53" s="13">
        <v>41810</v>
      </c>
      <c r="F53" s="13" t="s">
        <v>352</v>
      </c>
      <c r="G53" s="13" t="s">
        <v>313</v>
      </c>
      <c r="H53" s="13" t="s">
        <v>175</v>
      </c>
      <c r="I53" s="13" t="s">
        <v>176</v>
      </c>
      <c r="J53" s="13" t="s">
        <v>538</v>
      </c>
      <c r="K53" s="4">
        <v>2406</v>
      </c>
      <c r="L53" s="4">
        <v>7</v>
      </c>
      <c r="M53" s="14" t="s">
        <v>40</v>
      </c>
      <c r="N53" s="15" t="s">
        <v>679</v>
      </c>
      <c r="O53" s="15">
        <v>0</v>
      </c>
      <c r="P53" s="15">
        <v>0</v>
      </c>
      <c r="Q53" s="15">
        <f t="shared" si="0"/>
        <v>0</v>
      </c>
      <c r="R53" s="15" t="str">
        <f t="shared" si="1"/>
        <v>0.00</v>
      </c>
      <c r="S53" s="15">
        <v>0</v>
      </c>
      <c r="T53" s="15">
        <v>0</v>
      </c>
      <c r="U53" s="15">
        <f t="shared" si="2"/>
        <v>0</v>
      </c>
      <c r="V53" s="16" t="str">
        <f t="shared" si="3"/>
        <v>NA</v>
      </c>
      <c r="W53" s="17">
        <f t="shared" si="4"/>
        <v>0</v>
      </c>
      <c r="X53" s="17">
        <f t="shared" si="4"/>
        <v>0</v>
      </c>
      <c r="Y53" s="16">
        <f t="shared" si="5"/>
        <v>0</v>
      </c>
      <c r="Z53" s="15" t="str">
        <f t="shared" si="6"/>
        <v>0.00</v>
      </c>
      <c r="AA53" s="13">
        <v>0</v>
      </c>
      <c r="AB53" s="13">
        <v>0</v>
      </c>
      <c r="AC53" s="13">
        <v>0</v>
      </c>
      <c r="AD53" s="13">
        <v>0</v>
      </c>
      <c r="AE53" s="18">
        <f t="shared" si="7"/>
        <v>0</v>
      </c>
      <c r="AF53" s="18">
        <f t="shared" si="11"/>
        <v>0</v>
      </c>
      <c r="AG53" s="19">
        <f t="shared" si="8"/>
        <v>0</v>
      </c>
      <c r="AH53" s="16" t="str">
        <f t="shared" si="9"/>
        <v>0.00</v>
      </c>
      <c r="AI53" s="16">
        <f t="shared" si="10"/>
        <v>0</v>
      </c>
      <c r="AJ53" s="44">
        <v>221112</v>
      </c>
      <c r="AK53" s="15" t="s">
        <v>686</v>
      </c>
      <c r="AL53" s="14" t="s">
        <v>57</v>
      </c>
      <c r="AM53" s="39" t="s">
        <v>58</v>
      </c>
      <c r="AN53" s="39" t="s">
        <v>59</v>
      </c>
      <c r="AO53" s="39" t="s">
        <v>60</v>
      </c>
      <c r="AP53" s="39" t="s">
        <v>61</v>
      </c>
      <c r="AQ53" s="20"/>
      <c r="AR53" s="20"/>
      <c r="AS53" s="20"/>
      <c r="AT53" s="20"/>
      <c r="AU53" s="20"/>
      <c r="AV53" s="20"/>
      <c r="AW53" s="20"/>
      <c r="AX53" s="20"/>
      <c r="AY53" s="20"/>
      <c r="AZ53" s="20"/>
      <c r="BA53" s="20"/>
      <c r="BB53" s="20"/>
    </row>
    <row r="54" spans="1:54" ht="26.1" hidden="1" customHeight="1" x14ac:dyDescent="0.25">
      <c r="A54" s="39" t="s">
        <v>11</v>
      </c>
      <c r="B54" s="13" t="s">
        <v>652</v>
      </c>
      <c r="C54" s="13" t="s">
        <v>252</v>
      </c>
      <c r="D54" s="13">
        <v>34039</v>
      </c>
      <c r="E54" s="13">
        <v>41810</v>
      </c>
      <c r="F54" s="13" t="s">
        <v>352</v>
      </c>
      <c r="G54" s="13" t="s">
        <v>313</v>
      </c>
      <c r="H54" s="13" t="s">
        <v>175</v>
      </c>
      <c r="I54" s="13" t="s">
        <v>176</v>
      </c>
      <c r="J54" s="13" t="s">
        <v>538</v>
      </c>
      <c r="K54" s="4">
        <v>2406</v>
      </c>
      <c r="L54" s="4">
        <v>7</v>
      </c>
      <c r="M54" s="14" t="s">
        <v>38</v>
      </c>
      <c r="N54" s="15" t="s">
        <v>679</v>
      </c>
      <c r="O54" s="15">
        <v>0.67299615090442599</v>
      </c>
      <c r="P54" s="15">
        <v>0.66988342400000001</v>
      </c>
      <c r="Q54" s="15">
        <f t="shared" si="0"/>
        <v>-3.1127269044259886E-3</v>
      </c>
      <c r="R54" s="15">
        <f t="shared" si="1"/>
        <v>-0.46251778709920671</v>
      </c>
      <c r="S54" s="15">
        <v>0.40379160063088088</v>
      </c>
      <c r="T54" s="15">
        <v>0.40072960899999999</v>
      </c>
      <c r="U54" s="15">
        <f t="shared" si="2"/>
        <v>-3.0619916308808892E-3</v>
      </c>
      <c r="V54" s="16">
        <f t="shared" si="3"/>
        <v>-0.7583098871043521</v>
      </c>
      <c r="W54" s="17">
        <f t="shared" si="4"/>
        <v>4.3890391372921837E-3</v>
      </c>
      <c r="X54" s="17">
        <f t="shared" si="4"/>
        <v>4.3557566195652174E-3</v>
      </c>
      <c r="Y54" s="16">
        <f t="shared" si="5"/>
        <v>-3.3282517726966263E-5</v>
      </c>
      <c r="Z54" s="15">
        <f t="shared" si="6"/>
        <v>-0.75830988710435387</v>
      </c>
      <c r="AA54" s="13">
        <v>0.67</v>
      </c>
      <c r="AB54" s="13">
        <v>0</v>
      </c>
      <c r="AC54" s="13">
        <v>0</v>
      </c>
      <c r="AD54" s="13">
        <v>0</v>
      </c>
      <c r="AE54" s="18">
        <f t="shared" si="7"/>
        <v>0</v>
      </c>
      <c r="AF54" s="18">
        <f t="shared" si="11"/>
        <v>5.5045275961538463E-3</v>
      </c>
      <c r="AG54" s="19">
        <f t="shared" si="8"/>
        <v>5.5045275961538463E-3</v>
      </c>
      <c r="AH54" s="16" t="str">
        <f t="shared" si="9"/>
        <v>0.00</v>
      </c>
      <c r="AI54" s="16">
        <f t="shared" si="10"/>
        <v>-4.3890391372921837E-3</v>
      </c>
      <c r="AJ54" s="44">
        <v>221112</v>
      </c>
      <c r="AK54" s="15" t="s">
        <v>686</v>
      </c>
      <c r="AL54" s="14" t="s">
        <v>57</v>
      </c>
      <c r="AM54" s="39" t="s">
        <v>58</v>
      </c>
      <c r="AN54" s="39" t="s">
        <v>59</v>
      </c>
      <c r="AO54" s="39" t="s">
        <v>60</v>
      </c>
      <c r="AP54" s="39" t="s">
        <v>61</v>
      </c>
      <c r="AQ54" s="20"/>
      <c r="AR54" s="20"/>
      <c r="AS54" s="20"/>
      <c r="AT54" s="20"/>
      <c r="AU54" s="20"/>
      <c r="AV54" s="20"/>
      <c r="AW54" s="20"/>
      <c r="AX54" s="20"/>
      <c r="AY54" s="20"/>
      <c r="AZ54" s="20"/>
      <c r="BA54" s="20"/>
      <c r="BB54" s="20"/>
    </row>
    <row r="55" spans="1:54" ht="26.1" hidden="1" customHeight="1" x14ac:dyDescent="0.25">
      <c r="A55" s="39" t="s">
        <v>11</v>
      </c>
      <c r="B55" s="13" t="s">
        <v>652</v>
      </c>
      <c r="C55" s="13" t="s">
        <v>252</v>
      </c>
      <c r="D55" s="13">
        <v>34039</v>
      </c>
      <c r="E55" s="13">
        <v>41810</v>
      </c>
      <c r="F55" s="13" t="s">
        <v>352</v>
      </c>
      <c r="G55" s="13" t="s">
        <v>313</v>
      </c>
      <c r="H55" s="13" t="s">
        <v>175</v>
      </c>
      <c r="I55" s="13" t="s">
        <v>176</v>
      </c>
      <c r="J55" s="13" t="s">
        <v>538</v>
      </c>
      <c r="K55" s="4">
        <v>2406</v>
      </c>
      <c r="L55" s="4">
        <v>7</v>
      </c>
      <c r="M55" s="14" t="s">
        <v>39</v>
      </c>
      <c r="N55" s="15" t="s">
        <v>679</v>
      </c>
      <c r="O55" s="15">
        <v>0.67299615090442599</v>
      </c>
      <c r="P55" s="15">
        <v>0.66988342400000001</v>
      </c>
      <c r="Q55" s="15">
        <f t="shared" si="0"/>
        <v>-3.1127269044259886E-3</v>
      </c>
      <c r="R55" s="15">
        <f t="shared" si="1"/>
        <v>-0.46251778709920671</v>
      </c>
      <c r="S55" s="15">
        <v>0.40379160063088088</v>
      </c>
      <c r="T55" s="15">
        <v>0.40072960899999999</v>
      </c>
      <c r="U55" s="15">
        <f t="shared" si="2"/>
        <v>-3.0619916308808892E-3</v>
      </c>
      <c r="V55" s="16">
        <f t="shared" si="3"/>
        <v>-0.7583098871043521</v>
      </c>
      <c r="W55" s="17">
        <f t="shared" si="4"/>
        <v>4.3890391372921837E-3</v>
      </c>
      <c r="X55" s="17">
        <f t="shared" si="4"/>
        <v>4.3557566195652174E-3</v>
      </c>
      <c r="Y55" s="16">
        <f t="shared" si="5"/>
        <v>-3.3282517726966263E-5</v>
      </c>
      <c r="Z55" s="15">
        <f t="shared" si="6"/>
        <v>-0.75830988710435387</v>
      </c>
      <c r="AA55" s="13">
        <v>0.67</v>
      </c>
      <c r="AB55" s="13">
        <v>0</v>
      </c>
      <c r="AC55" s="13">
        <v>0</v>
      </c>
      <c r="AD55" s="13">
        <v>0</v>
      </c>
      <c r="AE55" s="18">
        <f t="shared" si="7"/>
        <v>0</v>
      </c>
      <c r="AF55" s="18">
        <f t="shared" si="11"/>
        <v>5.5045275961538463E-3</v>
      </c>
      <c r="AG55" s="19">
        <f t="shared" si="8"/>
        <v>5.5045275961538463E-3</v>
      </c>
      <c r="AH55" s="16" t="str">
        <f t="shared" si="9"/>
        <v>0.00</v>
      </c>
      <c r="AI55" s="16">
        <f t="shared" si="10"/>
        <v>-4.3890391372921837E-3</v>
      </c>
      <c r="AJ55" s="44">
        <v>221112</v>
      </c>
      <c r="AK55" s="15" t="s">
        <v>686</v>
      </c>
      <c r="AL55" s="14" t="s">
        <v>57</v>
      </c>
      <c r="AM55" s="39" t="s">
        <v>58</v>
      </c>
      <c r="AN55" s="39" t="s">
        <v>59</v>
      </c>
      <c r="AO55" s="39" t="s">
        <v>60</v>
      </c>
      <c r="AP55" s="39" t="s">
        <v>61</v>
      </c>
      <c r="AQ55" s="20"/>
      <c r="AR55" s="20"/>
      <c r="AS55" s="20"/>
      <c r="AT55" s="20"/>
      <c r="AU55" s="20"/>
      <c r="AV55" s="20"/>
      <c r="AW55" s="20"/>
      <c r="AX55" s="20"/>
      <c r="AY55" s="20"/>
      <c r="AZ55" s="20"/>
      <c r="BA55" s="20"/>
      <c r="BB55" s="20"/>
    </row>
    <row r="56" spans="1:54" ht="26.1" hidden="1" customHeight="1" x14ac:dyDescent="0.25">
      <c r="A56" s="39" t="s">
        <v>11</v>
      </c>
      <c r="B56" s="13" t="s">
        <v>652</v>
      </c>
      <c r="C56" s="13" t="s">
        <v>252</v>
      </c>
      <c r="D56" s="13">
        <v>34039</v>
      </c>
      <c r="E56" s="13">
        <v>41810</v>
      </c>
      <c r="F56" s="13" t="s">
        <v>352</v>
      </c>
      <c r="G56" s="13" t="s">
        <v>313</v>
      </c>
      <c r="H56" s="13" t="s">
        <v>175</v>
      </c>
      <c r="I56" s="13" t="s">
        <v>176</v>
      </c>
      <c r="J56" s="13" t="s">
        <v>538</v>
      </c>
      <c r="K56" s="4">
        <v>2406</v>
      </c>
      <c r="L56" s="4">
        <v>7</v>
      </c>
      <c r="M56" s="14" t="s">
        <v>37</v>
      </c>
      <c r="N56" s="15" t="s">
        <v>679</v>
      </c>
      <c r="O56" s="15">
        <v>6.7752201199727705E-2</v>
      </c>
      <c r="P56" s="15">
        <v>6.7438835000000003E-2</v>
      </c>
      <c r="Q56" s="15">
        <f t="shared" si="0"/>
        <v>-3.1336619972770208E-4</v>
      </c>
      <c r="R56" s="15">
        <f t="shared" si="1"/>
        <v>-0.46251810890088324</v>
      </c>
      <c r="S56" s="15">
        <v>4.0650707633226923E-2</v>
      </c>
      <c r="T56" s="15">
        <v>4.0342449000000002E-2</v>
      </c>
      <c r="U56" s="15">
        <f t="shared" si="2"/>
        <v>-3.0825863322692104E-4</v>
      </c>
      <c r="V56" s="16">
        <f t="shared" si="3"/>
        <v>-0.75831062034196361</v>
      </c>
      <c r="W56" s="17">
        <f t="shared" si="4"/>
        <v>4.4185551775246655E-4</v>
      </c>
      <c r="X56" s="17">
        <f t="shared" si="4"/>
        <v>4.3850488043478263E-4</v>
      </c>
      <c r="Y56" s="16">
        <f t="shared" si="5"/>
        <v>-3.3506373176839244E-6</v>
      </c>
      <c r="Z56" s="15">
        <f t="shared" si="6"/>
        <v>-0.75831062034196361</v>
      </c>
      <c r="AA56" s="13">
        <v>7.0000000000000007E-2</v>
      </c>
      <c r="AB56" s="13">
        <v>0</v>
      </c>
      <c r="AC56" s="13">
        <v>0</v>
      </c>
      <c r="AD56" s="13">
        <v>0</v>
      </c>
      <c r="AE56" s="18">
        <f t="shared" si="7"/>
        <v>0</v>
      </c>
      <c r="AF56" s="18">
        <f t="shared" si="11"/>
        <v>5.5415451923076934E-4</v>
      </c>
      <c r="AG56" s="19">
        <f t="shared" si="8"/>
        <v>5.5415451923076934E-4</v>
      </c>
      <c r="AH56" s="16" t="str">
        <f t="shared" si="9"/>
        <v>0.00</v>
      </c>
      <c r="AI56" s="16">
        <f t="shared" si="10"/>
        <v>-4.4185551775246655E-4</v>
      </c>
      <c r="AJ56" s="44">
        <v>221112</v>
      </c>
      <c r="AK56" s="15" t="s">
        <v>686</v>
      </c>
      <c r="AL56" s="14" t="s">
        <v>57</v>
      </c>
      <c r="AM56" s="39" t="s">
        <v>58</v>
      </c>
      <c r="AN56" s="39" t="s">
        <v>59</v>
      </c>
      <c r="AO56" s="39" t="s">
        <v>60</v>
      </c>
      <c r="AP56" s="39" t="s">
        <v>61</v>
      </c>
      <c r="AQ56" s="20"/>
      <c r="AR56" s="20"/>
      <c r="AS56" s="20"/>
      <c r="AT56" s="20"/>
      <c r="AU56" s="20"/>
      <c r="AV56" s="20"/>
      <c r="AW56" s="20"/>
      <c r="AX56" s="20"/>
      <c r="AY56" s="20"/>
      <c r="AZ56" s="20"/>
      <c r="BA56" s="20"/>
      <c r="BB56" s="20"/>
    </row>
    <row r="57" spans="1:54" ht="25.5" hidden="1" x14ac:dyDescent="0.25">
      <c r="A57" s="39" t="s">
        <v>11</v>
      </c>
      <c r="B57" s="13" t="s">
        <v>652</v>
      </c>
      <c r="C57" s="13" t="s">
        <v>252</v>
      </c>
      <c r="D57" s="13">
        <v>34039</v>
      </c>
      <c r="E57" s="13">
        <v>41810</v>
      </c>
      <c r="F57" s="13" t="s">
        <v>352</v>
      </c>
      <c r="G57" s="13" t="s">
        <v>302</v>
      </c>
      <c r="H57" s="13" t="s">
        <v>175</v>
      </c>
      <c r="I57" s="13" t="s">
        <v>176</v>
      </c>
      <c r="J57" s="13" t="s">
        <v>539</v>
      </c>
      <c r="K57" s="4">
        <v>2406</v>
      </c>
      <c r="L57" s="4">
        <v>8</v>
      </c>
      <c r="M57" s="14" t="s">
        <v>35</v>
      </c>
      <c r="N57" s="15" t="s">
        <v>679</v>
      </c>
      <c r="O57" s="15">
        <v>0.111705889904971</v>
      </c>
      <c r="P57" s="15">
        <v>0.11010729900000001</v>
      </c>
      <c r="Q57" s="15">
        <f t="shared" si="0"/>
        <v>-1.5985909049709979E-3</v>
      </c>
      <c r="R57" s="15">
        <f t="shared" si="1"/>
        <v>-1.4310712768421885</v>
      </c>
      <c r="S57" s="15">
        <v>6.3637790757813895E-2</v>
      </c>
      <c r="T57" s="15">
        <v>5.8511797999999997E-2</v>
      </c>
      <c r="U57" s="15">
        <f t="shared" si="2"/>
        <v>-5.1259927578138978E-3</v>
      </c>
      <c r="V57" s="16">
        <f t="shared" si="3"/>
        <v>-8.0549508346728604</v>
      </c>
      <c r="W57" s="17">
        <f t="shared" si="4"/>
        <v>6.9171511693275967E-4</v>
      </c>
      <c r="X57" s="17">
        <f t="shared" si="4"/>
        <v>6.359978043478261E-4</v>
      </c>
      <c r="Y57" s="16">
        <f t="shared" si="5"/>
        <v>-5.5717312584933573E-5</v>
      </c>
      <c r="Z57" s="15">
        <f t="shared" si="6"/>
        <v>-8.0549508346728462</v>
      </c>
      <c r="AA57" s="13">
        <v>0.11</v>
      </c>
      <c r="AB57" s="13">
        <v>0</v>
      </c>
      <c r="AC57" s="13">
        <v>0</v>
      </c>
      <c r="AD57" s="13">
        <v>97.59</v>
      </c>
      <c r="AE57" s="18">
        <f t="shared" si="7"/>
        <v>0</v>
      </c>
      <c r="AF57" s="18">
        <f t="shared" si="11"/>
        <v>8.0373348901098898E-4</v>
      </c>
      <c r="AG57" s="19">
        <f t="shared" si="8"/>
        <v>8.0373348901098898E-4</v>
      </c>
      <c r="AH57" s="16" t="str">
        <f t="shared" si="9"/>
        <v>0.00</v>
      </c>
      <c r="AI57" s="16">
        <f t="shared" si="10"/>
        <v>-6.9171511693275967E-4</v>
      </c>
      <c r="AJ57" s="44">
        <v>221112</v>
      </c>
      <c r="AK57" s="15" t="s">
        <v>686</v>
      </c>
      <c r="AL57" s="14" t="s">
        <v>76</v>
      </c>
      <c r="AM57" s="39" t="s">
        <v>58</v>
      </c>
      <c r="AN57" s="39" t="s">
        <v>59</v>
      </c>
      <c r="AO57" s="39" t="s">
        <v>77</v>
      </c>
      <c r="AP57" s="39" t="s">
        <v>61</v>
      </c>
      <c r="AQ57" s="20"/>
      <c r="AR57" s="20"/>
      <c r="AS57" s="20"/>
      <c r="AT57" s="20"/>
      <c r="AU57" s="20"/>
      <c r="AV57" s="20"/>
      <c r="AW57" s="20"/>
      <c r="AX57" s="20"/>
      <c r="AY57" s="20"/>
      <c r="AZ57" s="20"/>
      <c r="BA57" s="20"/>
      <c r="BB57" s="20"/>
    </row>
    <row r="58" spans="1:54" ht="25.5" hidden="1" x14ac:dyDescent="0.25">
      <c r="A58" s="39" t="s">
        <v>11</v>
      </c>
      <c r="B58" s="13" t="s">
        <v>652</v>
      </c>
      <c r="C58" s="13" t="s">
        <v>252</v>
      </c>
      <c r="D58" s="13">
        <v>34039</v>
      </c>
      <c r="E58" s="13">
        <v>41810</v>
      </c>
      <c r="F58" s="13" t="s">
        <v>352</v>
      </c>
      <c r="G58" s="13" t="s">
        <v>302</v>
      </c>
      <c r="H58" s="13" t="s">
        <v>175</v>
      </c>
      <c r="I58" s="13" t="s">
        <v>176</v>
      </c>
      <c r="J58" s="13" t="s">
        <v>539</v>
      </c>
      <c r="K58" s="4">
        <v>2406</v>
      </c>
      <c r="L58" s="4">
        <v>8</v>
      </c>
      <c r="M58" s="14" t="s">
        <v>40</v>
      </c>
      <c r="N58" s="15" t="s">
        <v>679</v>
      </c>
      <c r="O58" s="15">
        <v>0</v>
      </c>
      <c r="P58" s="15">
        <v>0</v>
      </c>
      <c r="Q58" s="15">
        <f t="shared" si="0"/>
        <v>0</v>
      </c>
      <c r="R58" s="15" t="str">
        <f t="shared" si="1"/>
        <v>0.00</v>
      </c>
      <c r="S58" s="15">
        <v>0</v>
      </c>
      <c r="T58" s="15">
        <v>0</v>
      </c>
      <c r="U58" s="15">
        <f t="shared" si="2"/>
        <v>0</v>
      </c>
      <c r="V58" s="16" t="str">
        <f t="shared" si="3"/>
        <v>NA</v>
      </c>
      <c r="W58" s="17">
        <f t="shared" si="4"/>
        <v>0</v>
      </c>
      <c r="X58" s="17">
        <f t="shared" si="4"/>
        <v>0</v>
      </c>
      <c r="Y58" s="16">
        <f t="shared" si="5"/>
        <v>0</v>
      </c>
      <c r="Z58" s="15" t="str">
        <f t="shared" si="6"/>
        <v>0.00</v>
      </c>
      <c r="AA58" s="13">
        <v>0</v>
      </c>
      <c r="AB58" s="13">
        <v>0</v>
      </c>
      <c r="AC58" s="13">
        <v>0</v>
      </c>
      <c r="AD58" s="13">
        <v>0</v>
      </c>
      <c r="AE58" s="18">
        <f t="shared" si="7"/>
        <v>0</v>
      </c>
      <c r="AF58" s="18">
        <f t="shared" si="11"/>
        <v>0</v>
      </c>
      <c r="AG58" s="19">
        <f t="shared" si="8"/>
        <v>0</v>
      </c>
      <c r="AH58" s="16" t="str">
        <f t="shared" si="9"/>
        <v>0.00</v>
      </c>
      <c r="AI58" s="16">
        <f t="shared" si="10"/>
        <v>0</v>
      </c>
      <c r="AJ58" s="44">
        <v>221112</v>
      </c>
      <c r="AK58" s="15" t="s">
        <v>686</v>
      </c>
      <c r="AL58" s="14" t="s">
        <v>76</v>
      </c>
      <c r="AM58" s="39" t="s">
        <v>58</v>
      </c>
      <c r="AN58" s="39" t="s">
        <v>59</v>
      </c>
      <c r="AO58" s="39" t="s">
        <v>77</v>
      </c>
      <c r="AP58" s="39" t="s">
        <v>61</v>
      </c>
      <c r="AQ58" s="20"/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B58" s="20"/>
    </row>
    <row r="59" spans="1:54" ht="25.5" x14ac:dyDescent="0.25">
      <c r="A59" s="40" t="s">
        <v>11</v>
      </c>
      <c r="B59" s="13" t="s">
        <v>652</v>
      </c>
      <c r="C59" s="13" t="s">
        <v>252</v>
      </c>
      <c r="D59" s="13">
        <v>34039</v>
      </c>
      <c r="E59" s="13">
        <v>41810</v>
      </c>
      <c r="F59" s="13" t="s">
        <v>352</v>
      </c>
      <c r="G59" s="13" t="s">
        <v>302</v>
      </c>
      <c r="H59" s="13" t="s">
        <v>175</v>
      </c>
      <c r="I59" s="13" t="s">
        <v>176</v>
      </c>
      <c r="J59" s="13" t="s">
        <v>539</v>
      </c>
      <c r="K59" s="4">
        <v>2406</v>
      </c>
      <c r="L59" s="4">
        <v>8</v>
      </c>
      <c r="M59" s="13" t="s">
        <v>36</v>
      </c>
      <c r="N59" s="15" t="s">
        <v>679</v>
      </c>
      <c r="O59" s="15">
        <v>1.1127259086469501</v>
      </c>
      <c r="P59" s="15">
        <v>1.1080352360000001</v>
      </c>
      <c r="Q59" s="15">
        <f t="shared" si="0"/>
        <v>-4.6906726469500004E-3</v>
      </c>
      <c r="R59" s="15">
        <f t="shared" si="1"/>
        <v>-0.42154789517337238</v>
      </c>
      <c r="S59" s="15">
        <v>0.4796325072578842</v>
      </c>
      <c r="T59" s="15">
        <v>0.44099835199999998</v>
      </c>
      <c r="U59" s="15">
        <f t="shared" si="2"/>
        <v>-3.8634155257884217E-2</v>
      </c>
      <c r="V59" s="16">
        <f t="shared" si="3"/>
        <v>-8.0549492941502763</v>
      </c>
      <c r="W59" s="17">
        <f t="shared" si="4"/>
        <v>5.2133968180204807E-3</v>
      </c>
      <c r="X59" s="17">
        <f t="shared" si="4"/>
        <v>4.7934603478260868E-3</v>
      </c>
      <c r="Y59" s="16">
        <f t="shared" si="5"/>
        <v>-4.1993647019439393E-4</v>
      </c>
      <c r="Z59" s="15">
        <f t="shared" si="6"/>
        <v>-8.0549492941502798</v>
      </c>
      <c r="AA59" s="13">
        <v>1.1100000000000001</v>
      </c>
      <c r="AB59" s="13">
        <v>0</v>
      </c>
      <c r="AC59" s="13">
        <v>0</v>
      </c>
      <c r="AD59" s="13">
        <v>0</v>
      </c>
      <c r="AE59" s="18">
        <f t="shared" si="7"/>
        <v>0</v>
      </c>
      <c r="AF59" s="18">
        <f t="shared" si="11"/>
        <v>6.0576696703296701E-3</v>
      </c>
      <c r="AG59" s="19">
        <f t="shared" si="8"/>
        <v>6.0576696703296701E-3</v>
      </c>
      <c r="AH59" s="16" t="str">
        <f t="shared" si="9"/>
        <v>0.00</v>
      </c>
      <c r="AI59" s="16">
        <f t="shared" si="10"/>
        <v>-5.2133968180204807E-3</v>
      </c>
      <c r="AJ59" s="44">
        <v>221112</v>
      </c>
      <c r="AK59" s="15" t="s">
        <v>686</v>
      </c>
      <c r="AL59" s="14" t="s">
        <v>76</v>
      </c>
      <c r="AM59" s="39" t="s">
        <v>58</v>
      </c>
      <c r="AN59" s="39" t="s">
        <v>59</v>
      </c>
      <c r="AO59" s="39" t="s">
        <v>77</v>
      </c>
      <c r="AP59" s="39" t="s">
        <v>61</v>
      </c>
      <c r="AQ59" s="20"/>
      <c r="AR59" s="20"/>
      <c r="AS59" s="20"/>
      <c r="AT59" s="20"/>
      <c r="AU59" s="20"/>
      <c r="AV59" s="20"/>
      <c r="AW59" s="20"/>
      <c r="AX59" s="20"/>
      <c r="AY59" s="20"/>
      <c r="AZ59" s="20"/>
      <c r="BA59" s="20"/>
      <c r="BB59" s="20"/>
    </row>
    <row r="60" spans="1:54" ht="25.5" hidden="1" x14ac:dyDescent="0.25">
      <c r="A60" s="39" t="s">
        <v>11</v>
      </c>
      <c r="B60" s="13" t="s">
        <v>652</v>
      </c>
      <c r="C60" s="13" t="s">
        <v>252</v>
      </c>
      <c r="D60" s="13">
        <v>34039</v>
      </c>
      <c r="E60" s="13">
        <v>41810</v>
      </c>
      <c r="F60" s="13" t="s">
        <v>352</v>
      </c>
      <c r="G60" s="13" t="s">
        <v>302</v>
      </c>
      <c r="H60" s="13" t="s">
        <v>175</v>
      </c>
      <c r="I60" s="13" t="s">
        <v>176</v>
      </c>
      <c r="J60" s="13" t="s">
        <v>539</v>
      </c>
      <c r="K60" s="4">
        <v>2406</v>
      </c>
      <c r="L60" s="4">
        <v>8</v>
      </c>
      <c r="M60" s="14" t="s">
        <v>38</v>
      </c>
      <c r="N60" s="15" t="s">
        <v>679</v>
      </c>
      <c r="O60" s="15">
        <v>8.9695427272181799E-2</v>
      </c>
      <c r="P60" s="15">
        <v>8.8411822000000001E-2</v>
      </c>
      <c r="Q60" s="15">
        <f t="shared" si="0"/>
        <v>-1.2836052721817981E-3</v>
      </c>
      <c r="R60" s="15">
        <f t="shared" si="1"/>
        <v>-1.4310710269395153</v>
      </c>
      <c r="S60" s="15">
        <v>5.1098638017526531E-2</v>
      </c>
      <c r="T60" s="15">
        <v>4.6982667999999998E-2</v>
      </c>
      <c r="U60" s="15">
        <f t="shared" si="2"/>
        <v>-4.1159700175265324E-3</v>
      </c>
      <c r="V60" s="16">
        <f t="shared" si="3"/>
        <v>-8.0549505372624211</v>
      </c>
      <c r="W60" s="17">
        <f t="shared" si="4"/>
        <v>5.5541997845137529E-4</v>
      </c>
      <c r="X60" s="17">
        <f t="shared" si="4"/>
        <v>5.106811739130435E-4</v>
      </c>
      <c r="Y60" s="16">
        <f t="shared" si="5"/>
        <v>-4.4738804538331793E-5</v>
      </c>
      <c r="Z60" s="15">
        <f t="shared" si="6"/>
        <v>-8.0549505372624068</v>
      </c>
      <c r="AA60" s="13">
        <v>0.09</v>
      </c>
      <c r="AB60" s="13">
        <v>0</v>
      </c>
      <c r="AC60" s="13">
        <v>0</v>
      </c>
      <c r="AD60" s="13">
        <v>0</v>
      </c>
      <c r="AE60" s="18">
        <f t="shared" si="7"/>
        <v>0</v>
      </c>
      <c r="AF60" s="18">
        <f t="shared" si="11"/>
        <v>6.4536631868131872E-4</v>
      </c>
      <c r="AG60" s="19">
        <f t="shared" si="8"/>
        <v>6.4536631868131872E-4</v>
      </c>
      <c r="AH60" s="16" t="str">
        <f t="shared" si="9"/>
        <v>0.00</v>
      </c>
      <c r="AI60" s="16">
        <f t="shared" si="10"/>
        <v>-5.5541997845137529E-4</v>
      </c>
      <c r="AJ60" s="44">
        <v>221112</v>
      </c>
      <c r="AK60" s="15" t="s">
        <v>686</v>
      </c>
      <c r="AL60" s="14" t="s">
        <v>76</v>
      </c>
      <c r="AM60" s="39" t="s">
        <v>58</v>
      </c>
      <c r="AN60" s="39" t="s">
        <v>59</v>
      </c>
      <c r="AO60" s="39" t="s">
        <v>77</v>
      </c>
      <c r="AP60" s="39" t="s">
        <v>61</v>
      </c>
      <c r="AQ60" s="20"/>
      <c r="AR60" s="20"/>
      <c r="AS60" s="20"/>
      <c r="AT60" s="20"/>
      <c r="AU60" s="20"/>
      <c r="AV60" s="20"/>
      <c r="AW60" s="20"/>
      <c r="AX60" s="20"/>
      <c r="AY60" s="20"/>
      <c r="AZ60" s="20"/>
      <c r="BA60" s="20"/>
      <c r="BB60" s="20"/>
    </row>
    <row r="61" spans="1:54" ht="25.5" hidden="1" x14ac:dyDescent="0.25">
      <c r="A61" s="39" t="s">
        <v>11</v>
      </c>
      <c r="B61" s="13" t="s">
        <v>652</v>
      </c>
      <c r="C61" s="13" t="s">
        <v>252</v>
      </c>
      <c r="D61" s="13">
        <v>34039</v>
      </c>
      <c r="E61" s="13">
        <v>41810</v>
      </c>
      <c r="F61" s="13" t="s">
        <v>352</v>
      </c>
      <c r="G61" s="13" t="s">
        <v>302</v>
      </c>
      <c r="H61" s="13" t="s">
        <v>175</v>
      </c>
      <c r="I61" s="13" t="s">
        <v>176</v>
      </c>
      <c r="J61" s="13" t="s">
        <v>539</v>
      </c>
      <c r="K61" s="4">
        <v>2406</v>
      </c>
      <c r="L61" s="4">
        <v>8</v>
      </c>
      <c r="M61" s="14" t="s">
        <v>39</v>
      </c>
      <c r="N61" s="15" t="s">
        <v>679</v>
      </c>
      <c r="O61" s="15">
        <v>8.9695427272181799E-2</v>
      </c>
      <c r="P61" s="15">
        <v>8.8411822000000001E-2</v>
      </c>
      <c r="Q61" s="15">
        <f t="shared" si="0"/>
        <v>-1.2836052721817981E-3</v>
      </c>
      <c r="R61" s="15">
        <f t="shared" si="1"/>
        <v>-1.4310710269395153</v>
      </c>
      <c r="S61" s="15">
        <v>5.1098638017526531E-2</v>
      </c>
      <c r="T61" s="15">
        <v>4.6982667999999998E-2</v>
      </c>
      <c r="U61" s="15">
        <f t="shared" si="2"/>
        <v>-4.1159700175265324E-3</v>
      </c>
      <c r="V61" s="16">
        <f t="shared" si="3"/>
        <v>-8.0549505372624211</v>
      </c>
      <c r="W61" s="17">
        <f t="shared" si="4"/>
        <v>5.5541997845137529E-4</v>
      </c>
      <c r="X61" s="17">
        <f t="shared" si="4"/>
        <v>5.106811739130435E-4</v>
      </c>
      <c r="Y61" s="16">
        <f t="shared" si="5"/>
        <v>-4.4738804538331793E-5</v>
      </c>
      <c r="Z61" s="15">
        <f t="shared" si="6"/>
        <v>-8.0549505372624068</v>
      </c>
      <c r="AA61" s="13">
        <v>0.09</v>
      </c>
      <c r="AB61" s="13">
        <v>0</v>
      </c>
      <c r="AC61" s="13">
        <v>0</v>
      </c>
      <c r="AD61" s="13">
        <v>0</v>
      </c>
      <c r="AE61" s="18">
        <f t="shared" si="7"/>
        <v>0</v>
      </c>
      <c r="AF61" s="18">
        <f t="shared" si="11"/>
        <v>6.4536631868131872E-4</v>
      </c>
      <c r="AG61" s="19">
        <f t="shared" si="8"/>
        <v>6.4536631868131872E-4</v>
      </c>
      <c r="AH61" s="16" t="str">
        <f t="shared" si="9"/>
        <v>0.00</v>
      </c>
      <c r="AI61" s="16">
        <f t="shared" si="10"/>
        <v>-5.5541997845137529E-4</v>
      </c>
      <c r="AJ61" s="44">
        <v>221112</v>
      </c>
      <c r="AK61" s="15" t="s">
        <v>686</v>
      </c>
      <c r="AL61" s="14" t="s">
        <v>76</v>
      </c>
      <c r="AM61" s="39" t="s">
        <v>58</v>
      </c>
      <c r="AN61" s="39" t="s">
        <v>59</v>
      </c>
      <c r="AO61" s="39" t="s">
        <v>77</v>
      </c>
      <c r="AP61" s="39" t="s">
        <v>61</v>
      </c>
      <c r="AQ61" s="20"/>
      <c r="AR61" s="20"/>
      <c r="AS61" s="20"/>
      <c r="AT61" s="20"/>
      <c r="AU61" s="20"/>
      <c r="AV61" s="20"/>
      <c r="AW61" s="20"/>
      <c r="AX61" s="20"/>
      <c r="AY61" s="20"/>
      <c r="AZ61" s="20"/>
      <c r="BA61" s="20"/>
      <c r="BB61" s="20"/>
    </row>
    <row r="62" spans="1:54" ht="25.5" hidden="1" x14ac:dyDescent="0.25">
      <c r="A62" s="39" t="s">
        <v>11</v>
      </c>
      <c r="B62" s="13" t="s">
        <v>652</v>
      </c>
      <c r="C62" s="13" t="s">
        <v>252</v>
      </c>
      <c r="D62" s="13">
        <v>34039</v>
      </c>
      <c r="E62" s="13">
        <v>41810</v>
      </c>
      <c r="F62" s="13" t="s">
        <v>352</v>
      </c>
      <c r="G62" s="13" t="s">
        <v>302</v>
      </c>
      <c r="H62" s="13" t="s">
        <v>175</v>
      </c>
      <c r="I62" s="13" t="s">
        <v>176</v>
      </c>
      <c r="J62" s="13" t="s">
        <v>539</v>
      </c>
      <c r="K62" s="4">
        <v>2406</v>
      </c>
      <c r="L62" s="4">
        <v>8</v>
      </c>
      <c r="M62" s="14" t="s">
        <v>37</v>
      </c>
      <c r="N62" s="15" t="s">
        <v>679</v>
      </c>
      <c r="O62" s="15">
        <v>0.102947810450205</v>
      </c>
      <c r="P62" s="15">
        <v>0.10147455399999999</v>
      </c>
      <c r="Q62" s="15">
        <f t="shared" si="0"/>
        <v>-1.4732564502050044E-3</v>
      </c>
      <c r="R62" s="15">
        <f t="shared" si="1"/>
        <v>-1.431071184284785</v>
      </c>
      <c r="S62" s="15">
        <v>5.8648395585759454E-2</v>
      </c>
      <c r="T62" s="15">
        <v>5.3924297000000003E-2</v>
      </c>
      <c r="U62" s="15">
        <f t="shared" si="2"/>
        <v>-4.7240985857594509E-3</v>
      </c>
      <c r="V62" s="16">
        <f t="shared" si="3"/>
        <v>-8.0549493955918532</v>
      </c>
      <c r="W62" s="17">
        <f t="shared" si="4"/>
        <v>6.3748256071477667E-4</v>
      </c>
      <c r="X62" s="17">
        <f t="shared" si="4"/>
        <v>5.8613366304347827E-4</v>
      </c>
      <c r="Y62" s="16">
        <f t="shared" si="5"/>
        <v>-5.1348897671298402E-5</v>
      </c>
      <c r="Z62" s="15">
        <f t="shared" si="6"/>
        <v>-8.0549493955918585</v>
      </c>
      <c r="AA62" s="13">
        <v>0.1</v>
      </c>
      <c r="AB62" s="13">
        <v>0</v>
      </c>
      <c r="AC62" s="13">
        <v>0</v>
      </c>
      <c r="AD62" s="13">
        <v>0</v>
      </c>
      <c r="AE62" s="18">
        <f t="shared" si="7"/>
        <v>0</v>
      </c>
      <c r="AF62" s="18">
        <f t="shared" si="11"/>
        <v>7.4071836538461549E-4</v>
      </c>
      <c r="AG62" s="19">
        <f t="shared" si="8"/>
        <v>7.4071836538461549E-4</v>
      </c>
      <c r="AH62" s="16" t="str">
        <f t="shared" si="9"/>
        <v>0.00</v>
      </c>
      <c r="AI62" s="16">
        <f t="shared" si="10"/>
        <v>-6.3748256071477667E-4</v>
      </c>
      <c r="AJ62" s="44">
        <v>221112</v>
      </c>
      <c r="AK62" s="15" t="s">
        <v>686</v>
      </c>
      <c r="AL62" s="14" t="s">
        <v>76</v>
      </c>
      <c r="AM62" s="39" t="s">
        <v>58</v>
      </c>
      <c r="AN62" s="39" t="s">
        <v>59</v>
      </c>
      <c r="AO62" s="39" t="s">
        <v>77</v>
      </c>
      <c r="AP62" s="39" t="s">
        <v>61</v>
      </c>
      <c r="AQ62" s="20"/>
      <c r="AR62" s="20"/>
      <c r="AS62" s="20"/>
      <c r="AT62" s="20"/>
      <c r="AU62" s="20"/>
      <c r="AV62" s="20"/>
      <c r="AW62" s="20"/>
      <c r="AX62" s="20"/>
      <c r="AY62" s="20"/>
      <c r="AZ62" s="20"/>
      <c r="BA62" s="20"/>
      <c r="BB62" s="20"/>
    </row>
    <row r="63" spans="1:54" ht="25.5" hidden="1" x14ac:dyDescent="0.25">
      <c r="A63" s="39" t="s">
        <v>11</v>
      </c>
      <c r="B63" s="13" t="s">
        <v>652</v>
      </c>
      <c r="C63" s="13" t="s">
        <v>252</v>
      </c>
      <c r="D63" s="13">
        <v>34039</v>
      </c>
      <c r="E63" s="13">
        <v>41810</v>
      </c>
      <c r="F63" s="13" t="s">
        <v>352</v>
      </c>
      <c r="G63" s="13" t="s">
        <v>302</v>
      </c>
      <c r="H63" s="13" t="s">
        <v>175</v>
      </c>
      <c r="I63" s="13" t="s">
        <v>176</v>
      </c>
      <c r="J63" s="13" t="s">
        <v>539</v>
      </c>
      <c r="K63" s="4">
        <v>2406</v>
      </c>
      <c r="L63" s="4">
        <v>8</v>
      </c>
      <c r="M63" s="14" t="s">
        <v>34</v>
      </c>
      <c r="N63" s="15" t="s">
        <v>679</v>
      </c>
      <c r="O63" s="15">
        <v>4.5988314172157301E-3</v>
      </c>
      <c r="P63" s="15">
        <v>4.5330190000000001E-3</v>
      </c>
      <c r="Q63" s="15">
        <f t="shared" si="0"/>
        <v>-6.5812417215730008E-5</v>
      </c>
      <c r="R63" s="15">
        <f t="shared" si="1"/>
        <v>-1.4310682702862547</v>
      </c>
      <c r="S63" s="15">
        <v>2.6199108364670901E-3</v>
      </c>
      <c r="T63" s="15">
        <v>2.4088790000000001E-3</v>
      </c>
      <c r="U63" s="15">
        <f t="shared" si="2"/>
        <v>-2.1103183646709002E-4</v>
      </c>
      <c r="V63" s="16">
        <f t="shared" si="3"/>
        <v>-8.0549243710775755</v>
      </c>
      <c r="W63" s="17">
        <f t="shared" si="4"/>
        <v>2.847729170072924E-5</v>
      </c>
      <c r="X63" s="17">
        <f t="shared" si="4"/>
        <v>2.618346739130435E-5</v>
      </c>
      <c r="Y63" s="16">
        <f t="shared" si="5"/>
        <v>-2.2938243094248903E-6</v>
      </c>
      <c r="Z63" s="15">
        <f t="shared" si="6"/>
        <v>-8.054924371077572</v>
      </c>
      <c r="AA63" s="13">
        <v>0</v>
      </c>
      <c r="AB63" s="13">
        <v>0</v>
      </c>
      <c r="AC63" s="13">
        <v>0</v>
      </c>
      <c r="AD63" s="13">
        <v>0</v>
      </c>
      <c r="AE63" s="18">
        <f t="shared" si="7"/>
        <v>0</v>
      </c>
      <c r="AF63" s="18">
        <f t="shared" si="11"/>
        <v>3.3088997252747252E-5</v>
      </c>
      <c r="AG63" s="19">
        <f t="shared" si="8"/>
        <v>3.3088997252747252E-5</v>
      </c>
      <c r="AH63" s="16" t="str">
        <f t="shared" si="9"/>
        <v>0.00</v>
      </c>
      <c r="AI63" s="16">
        <f t="shared" si="10"/>
        <v>-2.847729170072924E-5</v>
      </c>
      <c r="AJ63" s="44">
        <v>221112</v>
      </c>
      <c r="AK63" s="15" t="s">
        <v>686</v>
      </c>
      <c r="AL63" s="14" t="s">
        <v>76</v>
      </c>
      <c r="AM63" s="39" t="s">
        <v>58</v>
      </c>
      <c r="AN63" s="39" t="s">
        <v>59</v>
      </c>
      <c r="AO63" s="39" t="s">
        <v>77</v>
      </c>
      <c r="AP63" s="39" t="s">
        <v>61</v>
      </c>
      <c r="AQ63" s="20"/>
      <c r="AR63" s="20"/>
      <c r="AS63" s="20"/>
      <c r="AT63" s="20"/>
      <c r="AU63" s="20"/>
      <c r="AV63" s="20"/>
      <c r="AW63" s="20"/>
      <c r="AX63" s="20"/>
      <c r="AY63" s="20"/>
      <c r="AZ63" s="20"/>
      <c r="BA63" s="20"/>
      <c r="BB63" s="20"/>
    </row>
    <row r="64" spans="1:54" ht="25.5" hidden="1" x14ac:dyDescent="0.25">
      <c r="A64" s="39" t="s">
        <v>11</v>
      </c>
      <c r="B64" s="13" t="s">
        <v>652</v>
      </c>
      <c r="C64" s="13" t="s">
        <v>252</v>
      </c>
      <c r="D64" s="13">
        <v>34039</v>
      </c>
      <c r="E64" s="13">
        <v>41810</v>
      </c>
      <c r="F64" s="13" t="s">
        <v>352</v>
      </c>
      <c r="G64" s="13" t="s">
        <v>272</v>
      </c>
      <c r="H64" s="13" t="s">
        <v>175</v>
      </c>
      <c r="I64" s="13" t="s">
        <v>176</v>
      </c>
      <c r="J64" s="13" t="s">
        <v>540</v>
      </c>
      <c r="K64" s="4">
        <v>2406</v>
      </c>
      <c r="L64" s="4">
        <v>7</v>
      </c>
      <c r="M64" s="14" t="s">
        <v>35</v>
      </c>
      <c r="N64" s="15" t="s">
        <v>679</v>
      </c>
      <c r="O64" s="15">
        <v>0.12436048666489501</v>
      </c>
      <c r="P64" s="15">
        <v>0.123785297</v>
      </c>
      <c r="Q64" s="15">
        <f t="shared" si="0"/>
        <v>-5.7518966489500389E-4</v>
      </c>
      <c r="R64" s="15">
        <f t="shared" si="1"/>
        <v>-0.46251802346586574</v>
      </c>
      <c r="S64" s="15">
        <v>7.4615166666509802E-2</v>
      </c>
      <c r="T64" s="15">
        <v>7.4049351999999999E-2</v>
      </c>
      <c r="U64" s="15">
        <f t="shared" si="2"/>
        <v>-5.658146665098035E-4</v>
      </c>
      <c r="V64" s="16">
        <f t="shared" si="3"/>
        <v>-0.75831053093896417</v>
      </c>
      <c r="W64" s="17">
        <f t="shared" si="4"/>
        <v>8.1103442028815007E-4</v>
      </c>
      <c r="X64" s="17">
        <f t="shared" si="4"/>
        <v>8.0488426086956517E-4</v>
      </c>
      <c r="Y64" s="16">
        <f t="shared" si="5"/>
        <v>-6.1501594185849008E-6</v>
      </c>
      <c r="Z64" s="15">
        <f t="shared" si="6"/>
        <v>-0.75831053093897405</v>
      </c>
      <c r="AA64" s="13">
        <v>0.12</v>
      </c>
      <c r="AB64" s="13">
        <v>0</v>
      </c>
      <c r="AC64" s="13">
        <v>0</v>
      </c>
      <c r="AD64" s="13">
        <v>64.72</v>
      </c>
      <c r="AE64" s="18">
        <f t="shared" si="7"/>
        <v>0</v>
      </c>
      <c r="AF64" s="18">
        <f t="shared" si="11"/>
        <v>1.0171614285714285E-3</v>
      </c>
      <c r="AG64" s="19">
        <f t="shared" si="8"/>
        <v>1.0171614285714285E-3</v>
      </c>
      <c r="AH64" s="16" t="str">
        <f t="shared" si="9"/>
        <v>0.00</v>
      </c>
      <c r="AI64" s="16">
        <f t="shared" si="10"/>
        <v>-8.1103442028815007E-4</v>
      </c>
      <c r="AJ64" s="44">
        <v>221112</v>
      </c>
      <c r="AK64" s="15" t="s">
        <v>686</v>
      </c>
      <c r="AL64" s="14" t="s">
        <v>76</v>
      </c>
      <c r="AM64" s="39" t="s">
        <v>58</v>
      </c>
      <c r="AN64" s="39" t="s">
        <v>59</v>
      </c>
      <c r="AO64" s="39" t="s">
        <v>77</v>
      </c>
      <c r="AP64" s="39" t="s">
        <v>61</v>
      </c>
      <c r="AQ64" s="20"/>
      <c r="AR64" s="20"/>
      <c r="AS64" s="20"/>
      <c r="AT64" s="20"/>
      <c r="AU64" s="20"/>
      <c r="AV64" s="20"/>
      <c r="AW64" s="20"/>
      <c r="AX64" s="20"/>
      <c r="AY64" s="20"/>
      <c r="AZ64" s="20"/>
      <c r="BA64" s="20"/>
      <c r="BB64" s="20"/>
    </row>
    <row r="65" spans="1:54" ht="25.5" hidden="1" x14ac:dyDescent="0.25">
      <c r="A65" s="39" t="s">
        <v>11</v>
      </c>
      <c r="B65" s="13" t="s">
        <v>652</v>
      </c>
      <c r="C65" s="13" t="s">
        <v>252</v>
      </c>
      <c r="D65" s="13">
        <v>34039</v>
      </c>
      <c r="E65" s="13">
        <v>41810</v>
      </c>
      <c r="F65" s="13" t="s">
        <v>352</v>
      </c>
      <c r="G65" s="13" t="s">
        <v>272</v>
      </c>
      <c r="H65" s="13" t="s">
        <v>175</v>
      </c>
      <c r="I65" s="13" t="s">
        <v>176</v>
      </c>
      <c r="J65" s="13" t="s">
        <v>540</v>
      </c>
      <c r="K65" s="4">
        <v>2406</v>
      </c>
      <c r="L65" s="4">
        <v>7</v>
      </c>
      <c r="M65" s="14" t="s">
        <v>40</v>
      </c>
      <c r="N65" s="15" t="s">
        <v>679</v>
      </c>
      <c r="O65" s="15">
        <v>0</v>
      </c>
      <c r="P65" s="15">
        <v>0</v>
      </c>
      <c r="Q65" s="15">
        <f t="shared" si="0"/>
        <v>0</v>
      </c>
      <c r="R65" s="15" t="str">
        <f t="shared" si="1"/>
        <v>0.00</v>
      </c>
      <c r="S65" s="15">
        <v>0</v>
      </c>
      <c r="T65" s="15">
        <v>0</v>
      </c>
      <c r="U65" s="15">
        <f t="shared" si="2"/>
        <v>0</v>
      </c>
      <c r="V65" s="16" t="str">
        <f t="shared" si="3"/>
        <v>NA</v>
      </c>
      <c r="W65" s="17">
        <f t="shared" si="4"/>
        <v>0</v>
      </c>
      <c r="X65" s="17">
        <f t="shared" si="4"/>
        <v>0</v>
      </c>
      <c r="Y65" s="16">
        <f t="shared" si="5"/>
        <v>0</v>
      </c>
      <c r="Z65" s="15" t="str">
        <f t="shared" si="6"/>
        <v>0.00</v>
      </c>
      <c r="AA65" s="13">
        <v>0</v>
      </c>
      <c r="AB65" s="13">
        <v>0</v>
      </c>
      <c r="AC65" s="13">
        <v>0</v>
      </c>
      <c r="AD65" s="13">
        <v>0</v>
      </c>
      <c r="AE65" s="18">
        <f t="shared" si="7"/>
        <v>0</v>
      </c>
      <c r="AF65" s="18">
        <f t="shared" si="11"/>
        <v>0</v>
      </c>
      <c r="AG65" s="19">
        <f t="shared" si="8"/>
        <v>0</v>
      </c>
      <c r="AH65" s="16" t="str">
        <f t="shared" si="9"/>
        <v>0.00</v>
      </c>
      <c r="AI65" s="16">
        <f t="shared" si="10"/>
        <v>0</v>
      </c>
      <c r="AJ65" s="44">
        <v>221112</v>
      </c>
      <c r="AK65" s="15" t="s">
        <v>686</v>
      </c>
      <c r="AL65" s="14" t="s">
        <v>76</v>
      </c>
      <c r="AM65" s="39" t="s">
        <v>58</v>
      </c>
      <c r="AN65" s="39" t="s">
        <v>59</v>
      </c>
      <c r="AO65" s="39" t="s">
        <v>77</v>
      </c>
      <c r="AP65" s="39" t="s">
        <v>61</v>
      </c>
      <c r="AQ65" s="20"/>
      <c r="AR65" s="20"/>
      <c r="AS65" s="20"/>
      <c r="AT65" s="20"/>
      <c r="AU65" s="20"/>
      <c r="AV65" s="20"/>
      <c r="AW65" s="20"/>
      <c r="AX65" s="20"/>
      <c r="AY65" s="20"/>
      <c r="AZ65" s="20"/>
      <c r="BA65" s="20"/>
      <c r="BB65" s="20"/>
    </row>
    <row r="66" spans="1:54" ht="25.5" x14ac:dyDescent="0.25">
      <c r="A66" s="40" t="s">
        <v>11</v>
      </c>
      <c r="B66" s="13" t="s">
        <v>652</v>
      </c>
      <c r="C66" s="13" t="s">
        <v>252</v>
      </c>
      <c r="D66" s="13">
        <v>34039</v>
      </c>
      <c r="E66" s="13">
        <v>41810</v>
      </c>
      <c r="F66" s="13" t="s">
        <v>352</v>
      </c>
      <c r="G66" s="13" t="s">
        <v>272</v>
      </c>
      <c r="H66" s="13" t="s">
        <v>175</v>
      </c>
      <c r="I66" s="13" t="s">
        <v>176</v>
      </c>
      <c r="J66" s="13" t="s">
        <v>540</v>
      </c>
      <c r="K66" s="4">
        <v>2406</v>
      </c>
      <c r="L66" s="4">
        <v>7</v>
      </c>
      <c r="M66" s="13" t="s">
        <v>36</v>
      </c>
      <c r="N66" s="15" t="s">
        <v>679</v>
      </c>
      <c r="O66" s="15">
        <v>1.0488414605345699</v>
      </c>
      <c r="P66" s="15">
        <v>1.0349298229999999</v>
      </c>
      <c r="Q66" s="15">
        <f t="shared" si="0"/>
        <v>-1.3911637534570032E-2</v>
      </c>
      <c r="R66" s="15">
        <f t="shared" si="1"/>
        <v>-1.3263813510460958</v>
      </c>
      <c r="S66" s="15">
        <v>0.50093315930410431</v>
      </c>
      <c r="T66" s="15">
        <v>0.49713453400000002</v>
      </c>
      <c r="U66" s="15">
        <f t="shared" si="2"/>
        <v>-3.7986253041042972E-3</v>
      </c>
      <c r="V66" s="16">
        <f t="shared" si="3"/>
        <v>-0.75830981310587275</v>
      </c>
      <c r="W66" s="17">
        <f t="shared" si="4"/>
        <v>5.4449256446098297E-3</v>
      </c>
      <c r="X66" s="17">
        <f t="shared" si="4"/>
        <v>5.4036362391304349E-3</v>
      </c>
      <c r="Y66" s="16">
        <f t="shared" si="5"/>
        <v>-4.1289405479394761E-5</v>
      </c>
      <c r="Z66" s="15">
        <f t="shared" si="6"/>
        <v>-0.75830981310587686</v>
      </c>
      <c r="AA66" s="13">
        <v>1.04</v>
      </c>
      <c r="AB66" s="13">
        <v>0</v>
      </c>
      <c r="AC66" s="13">
        <v>0</v>
      </c>
      <c r="AD66" s="13">
        <v>0</v>
      </c>
      <c r="AE66" s="18">
        <f t="shared" si="7"/>
        <v>0</v>
      </c>
      <c r="AF66" s="18">
        <f t="shared" si="11"/>
        <v>6.8287710714285722E-3</v>
      </c>
      <c r="AG66" s="19">
        <f t="shared" si="8"/>
        <v>6.8287710714285722E-3</v>
      </c>
      <c r="AH66" s="16" t="str">
        <f t="shared" si="9"/>
        <v>0.00</v>
      </c>
      <c r="AI66" s="16">
        <f t="shared" si="10"/>
        <v>-5.4449256446098297E-3</v>
      </c>
      <c r="AJ66" s="44">
        <v>221112</v>
      </c>
      <c r="AK66" s="15" t="s">
        <v>686</v>
      </c>
      <c r="AL66" s="14" t="s">
        <v>76</v>
      </c>
      <c r="AM66" s="39" t="s">
        <v>58</v>
      </c>
      <c r="AN66" s="39" t="s">
        <v>59</v>
      </c>
      <c r="AO66" s="39" t="s">
        <v>77</v>
      </c>
      <c r="AP66" s="39" t="s">
        <v>61</v>
      </c>
      <c r="AQ66" s="20"/>
      <c r="AR66" s="20"/>
      <c r="AS66" s="20"/>
      <c r="AT66" s="20"/>
      <c r="AU66" s="20"/>
      <c r="AV66" s="20"/>
      <c r="AW66" s="20"/>
      <c r="AX66" s="20"/>
      <c r="AY66" s="20"/>
      <c r="AZ66" s="20"/>
      <c r="BA66" s="20"/>
      <c r="BB66" s="20"/>
    </row>
    <row r="67" spans="1:54" ht="25.5" hidden="1" x14ac:dyDescent="0.25">
      <c r="A67" s="39" t="s">
        <v>11</v>
      </c>
      <c r="B67" s="13" t="s">
        <v>652</v>
      </c>
      <c r="C67" s="13" t="s">
        <v>252</v>
      </c>
      <c r="D67" s="13">
        <v>34039</v>
      </c>
      <c r="E67" s="13">
        <v>41810</v>
      </c>
      <c r="F67" s="13" t="s">
        <v>352</v>
      </c>
      <c r="G67" s="13" t="s">
        <v>272</v>
      </c>
      <c r="H67" s="13" t="s">
        <v>175</v>
      </c>
      <c r="I67" s="13" t="s">
        <v>176</v>
      </c>
      <c r="J67" s="13" t="s">
        <v>540</v>
      </c>
      <c r="K67" s="4">
        <v>2406</v>
      </c>
      <c r="L67" s="4">
        <v>7</v>
      </c>
      <c r="M67" s="14" t="s">
        <v>38</v>
      </c>
      <c r="N67" s="15" t="s">
        <v>679</v>
      </c>
      <c r="O67" s="15">
        <v>0.103375092936175</v>
      </c>
      <c r="P67" s="15">
        <v>0.10289696500000001</v>
      </c>
      <c r="Q67" s="15">
        <f t="shared" si="0"/>
        <v>-4.781279361749935E-4</v>
      </c>
      <c r="R67" s="15">
        <f t="shared" si="1"/>
        <v>-0.46251753937497814</v>
      </c>
      <c r="S67" s="15">
        <v>6.2024120325158E-2</v>
      </c>
      <c r="T67" s="15">
        <v>6.1553785E-2</v>
      </c>
      <c r="U67" s="15">
        <f t="shared" si="2"/>
        <v>-4.7033532515800003E-4</v>
      </c>
      <c r="V67" s="16">
        <f t="shared" si="3"/>
        <v>-0.7583103519925688</v>
      </c>
      <c r="W67" s="17">
        <f t="shared" si="4"/>
        <v>6.7417522092563039E-4</v>
      </c>
      <c r="X67" s="17">
        <f t="shared" si="4"/>
        <v>6.6906288043478259E-4</v>
      </c>
      <c r="Y67" s="16">
        <f t="shared" si="5"/>
        <v>-5.1123404908477981E-6</v>
      </c>
      <c r="Z67" s="15">
        <f t="shared" si="6"/>
        <v>-0.75831035199256469</v>
      </c>
      <c r="AA67" s="13">
        <v>0.1</v>
      </c>
      <c r="AB67" s="13">
        <v>0</v>
      </c>
      <c r="AC67" s="13">
        <v>0</v>
      </c>
      <c r="AD67" s="13">
        <v>0</v>
      </c>
      <c r="AE67" s="18">
        <f t="shared" si="7"/>
        <v>0</v>
      </c>
      <c r="AF67" s="18">
        <f t="shared" si="11"/>
        <v>8.4551902472527476E-4</v>
      </c>
      <c r="AG67" s="19">
        <f t="shared" si="8"/>
        <v>8.4551902472527476E-4</v>
      </c>
      <c r="AH67" s="16" t="str">
        <f t="shared" si="9"/>
        <v>0.00</v>
      </c>
      <c r="AI67" s="16">
        <f t="shared" si="10"/>
        <v>-6.7417522092563039E-4</v>
      </c>
      <c r="AJ67" s="44">
        <v>221112</v>
      </c>
      <c r="AK67" s="15" t="s">
        <v>686</v>
      </c>
      <c r="AL67" s="14" t="s">
        <v>76</v>
      </c>
      <c r="AM67" s="39" t="s">
        <v>58</v>
      </c>
      <c r="AN67" s="39" t="s">
        <v>59</v>
      </c>
      <c r="AO67" s="39" t="s">
        <v>77</v>
      </c>
      <c r="AP67" s="39" t="s">
        <v>61</v>
      </c>
      <c r="AQ67" s="20"/>
      <c r="AR67" s="20"/>
      <c r="AS67" s="20"/>
      <c r="AT67" s="20"/>
      <c r="AU67" s="20"/>
      <c r="AV67" s="20"/>
      <c r="AW67" s="20"/>
      <c r="AX67" s="20"/>
      <c r="AY67" s="20"/>
      <c r="AZ67" s="20"/>
      <c r="BA67" s="20"/>
      <c r="BB67" s="20"/>
    </row>
    <row r="68" spans="1:54" ht="25.5" hidden="1" x14ac:dyDescent="0.25">
      <c r="A68" s="39" t="s">
        <v>11</v>
      </c>
      <c r="B68" s="13" t="s">
        <v>652</v>
      </c>
      <c r="C68" s="13" t="s">
        <v>252</v>
      </c>
      <c r="D68" s="13">
        <v>34039</v>
      </c>
      <c r="E68" s="13">
        <v>41810</v>
      </c>
      <c r="F68" s="13" t="s">
        <v>352</v>
      </c>
      <c r="G68" s="13" t="s">
        <v>272</v>
      </c>
      <c r="H68" s="13" t="s">
        <v>175</v>
      </c>
      <c r="I68" s="13" t="s">
        <v>176</v>
      </c>
      <c r="J68" s="13" t="s">
        <v>540</v>
      </c>
      <c r="K68" s="4">
        <v>2406</v>
      </c>
      <c r="L68" s="4">
        <v>7</v>
      </c>
      <c r="M68" s="14" t="s">
        <v>39</v>
      </c>
      <c r="N68" s="15" t="s">
        <v>679</v>
      </c>
      <c r="O68" s="15">
        <v>0.103375092936175</v>
      </c>
      <c r="P68" s="15">
        <v>0.10289696500000001</v>
      </c>
      <c r="Q68" s="15">
        <f t="shared" si="0"/>
        <v>-4.781279361749935E-4</v>
      </c>
      <c r="R68" s="15">
        <f t="shared" si="1"/>
        <v>-0.46251753937497814</v>
      </c>
      <c r="S68" s="15">
        <v>6.2024120325158E-2</v>
      </c>
      <c r="T68" s="15">
        <v>6.1553785E-2</v>
      </c>
      <c r="U68" s="15">
        <f t="shared" si="2"/>
        <v>-4.7033532515800003E-4</v>
      </c>
      <c r="V68" s="16">
        <f t="shared" si="3"/>
        <v>-0.7583103519925688</v>
      </c>
      <c r="W68" s="17">
        <f t="shared" si="4"/>
        <v>6.7417522092563039E-4</v>
      </c>
      <c r="X68" s="17">
        <f t="shared" si="4"/>
        <v>6.6906288043478259E-4</v>
      </c>
      <c r="Y68" s="16">
        <f t="shared" si="5"/>
        <v>-5.1123404908477981E-6</v>
      </c>
      <c r="Z68" s="15">
        <f t="shared" si="6"/>
        <v>-0.75831035199256469</v>
      </c>
      <c r="AA68" s="13">
        <v>0.1</v>
      </c>
      <c r="AB68" s="13">
        <v>0</v>
      </c>
      <c r="AC68" s="13">
        <v>0</v>
      </c>
      <c r="AD68" s="13">
        <v>0</v>
      </c>
      <c r="AE68" s="18">
        <f t="shared" si="7"/>
        <v>0</v>
      </c>
      <c r="AF68" s="18">
        <f t="shared" si="11"/>
        <v>8.4551902472527476E-4</v>
      </c>
      <c r="AG68" s="19">
        <f t="shared" si="8"/>
        <v>8.4551902472527476E-4</v>
      </c>
      <c r="AH68" s="16" t="str">
        <f t="shared" si="9"/>
        <v>0.00</v>
      </c>
      <c r="AI68" s="16">
        <f t="shared" si="10"/>
        <v>-6.7417522092563039E-4</v>
      </c>
      <c r="AJ68" s="44">
        <v>221112</v>
      </c>
      <c r="AK68" s="15" t="s">
        <v>686</v>
      </c>
      <c r="AL68" s="14" t="s">
        <v>76</v>
      </c>
      <c r="AM68" s="39" t="s">
        <v>58</v>
      </c>
      <c r="AN68" s="39" t="s">
        <v>59</v>
      </c>
      <c r="AO68" s="39" t="s">
        <v>77</v>
      </c>
      <c r="AP68" s="39" t="s">
        <v>61</v>
      </c>
      <c r="AQ68" s="20"/>
      <c r="AR68" s="20"/>
      <c r="AS68" s="20"/>
      <c r="AT68" s="20"/>
      <c r="AU68" s="20"/>
      <c r="AV68" s="20"/>
      <c r="AW68" s="20"/>
      <c r="AX68" s="20"/>
      <c r="AY68" s="20"/>
      <c r="AZ68" s="20"/>
      <c r="BA68" s="20"/>
      <c r="BB68" s="20"/>
    </row>
    <row r="69" spans="1:54" ht="25.5" hidden="1" x14ac:dyDescent="0.25">
      <c r="A69" s="39" t="s">
        <v>11</v>
      </c>
      <c r="B69" s="13" t="s">
        <v>652</v>
      </c>
      <c r="C69" s="13" t="s">
        <v>252</v>
      </c>
      <c r="D69" s="13">
        <v>34039</v>
      </c>
      <c r="E69" s="13">
        <v>41810</v>
      </c>
      <c r="F69" s="13" t="s">
        <v>352</v>
      </c>
      <c r="G69" s="13" t="s">
        <v>272</v>
      </c>
      <c r="H69" s="13" t="s">
        <v>175</v>
      </c>
      <c r="I69" s="13" t="s">
        <v>176</v>
      </c>
      <c r="J69" s="13" t="s">
        <v>540</v>
      </c>
      <c r="K69" s="4">
        <v>2406</v>
      </c>
      <c r="L69" s="4">
        <v>7</v>
      </c>
      <c r="M69" s="14" t="s">
        <v>37</v>
      </c>
      <c r="N69" s="15" t="s">
        <v>679</v>
      </c>
      <c r="O69" s="15">
        <v>0.102504407849588</v>
      </c>
      <c r="P69" s="15">
        <v>0.102030307</v>
      </c>
      <c r="Q69" s="15">
        <f t="shared" si="0"/>
        <v>-4.7410084958800225E-4</v>
      </c>
      <c r="R69" s="15">
        <f t="shared" si="1"/>
        <v>-0.46251752440117905</v>
      </c>
      <c r="S69" s="15">
        <v>6.1501717151994338E-2</v>
      </c>
      <c r="T69" s="15">
        <v>6.1035344000000005E-2</v>
      </c>
      <c r="U69" s="15">
        <f t="shared" si="2"/>
        <v>-4.6637315199433288E-4</v>
      </c>
      <c r="V69" s="16">
        <f t="shared" si="3"/>
        <v>-0.7583091555667395</v>
      </c>
      <c r="W69" s="17">
        <f t="shared" si="4"/>
        <v>6.6849692556515585E-4</v>
      </c>
      <c r="X69" s="17">
        <f t="shared" si="4"/>
        <v>6.6342765217391314E-4</v>
      </c>
      <c r="Y69" s="16">
        <f t="shared" si="5"/>
        <v>-5.069273391242711E-6</v>
      </c>
      <c r="Z69" s="15">
        <f t="shared" si="6"/>
        <v>-0.75830915556673384</v>
      </c>
      <c r="AA69" s="13">
        <v>0.1</v>
      </c>
      <c r="AB69" s="13">
        <v>0</v>
      </c>
      <c r="AC69" s="13">
        <v>0</v>
      </c>
      <c r="AD69" s="13">
        <v>0</v>
      </c>
      <c r="AE69" s="18">
        <f t="shared" si="7"/>
        <v>0</v>
      </c>
      <c r="AF69" s="18">
        <f t="shared" si="11"/>
        <v>8.3839758241758254E-4</v>
      </c>
      <c r="AG69" s="19">
        <f t="shared" si="8"/>
        <v>8.3839758241758254E-4</v>
      </c>
      <c r="AH69" s="16" t="str">
        <f t="shared" si="9"/>
        <v>0.00</v>
      </c>
      <c r="AI69" s="16">
        <f t="shared" si="10"/>
        <v>-6.6849692556515585E-4</v>
      </c>
      <c r="AJ69" s="44">
        <v>221112</v>
      </c>
      <c r="AK69" s="15" t="s">
        <v>686</v>
      </c>
      <c r="AL69" s="14" t="s">
        <v>76</v>
      </c>
      <c r="AM69" s="39" t="s">
        <v>58</v>
      </c>
      <c r="AN69" s="39" t="s">
        <v>59</v>
      </c>
      <c r="AO69" s="39" t="s">
        <v>77</v>
      </c>
      <c r="AP69" s="39" t="s">
        <v>61</v>
      </c>
      <c r="AQ69" s="20"/>
      <c r="AR69" s="20"/>
      <c r="AS69" s="20"/>
      <c r="AT69" s="20"/>
      <c r="AU69" s="20"/>
      <c r="AV69" s="20"/>
      <c r="AW69" s="20"/>
      <c r="AX69" s="20"/>
      <c r="AY69" s="20"/>
      <c r="AZ69" s="20"/>
      <c r="BA69" s="20"/>
      <c r="BB69" s="20"/>
    </row>
    <row r="70" spans="1:54" ht="25.5" hidden="1" x14ac:dyDescent="0.25">
      <c r="A70" s="39" t="s">
        <v>11</v>
      </c>
      <c r="B70" s="13" t="s">
        <v>652</v>
      </c>
      <c r="C70" s="13" t="s">
        <v>252</v>
      </c>
      <c r="D70" s="13">
        <v>34039</v>
      </c>
      <c r="E70" s="13">
        <v>41810</v>
      </c>
      <c r="F70" s="13" t="s">
        <v>352</v>
      </c>
      <c r="G70" s="13" t="s">
        <v>272</v>
      </c>
      <c r="H70" s="13" t="s">
        <v>175</v>
      </c>
      <c r="I70" s="13" t="s">
        <v>176</v>
      </c>
      <c r="J70" s="13" t="s">
        <v>540</v>
      </c>
      <c r="K70" s="4">
        <v>2406</v>
      </c>
      <c r="L70" s="4">
        <v>7</v>
      </c>
      <c r="M70" s="14" t="s">
        <v>34</v>
      </c>
      <c r="N70" s="15" t="s">
        <v>679</v>
      </c>
      <c r="O70" s="15">
        <v>5.5638054730182398E-3</v>
      </c>
      <c r="P70" s="15">
        <v>5.5380719999999998E-3</v>
      </c>
      <c r="Q70" s="15">
        <f t="shared" si="0"/>
        <v>-2.5733473018240034E-5</v>
      </c>
      <c r="R70" s="15">
        <f t="shared" si="1"/>
        <v>-0.46251568540695581</v>
      </c>
      <c r="S70" s="15">
        <v>3.3382329371864977E-3</v>
      </c>
      <c r="T70" s="15">
        <v>3.3129190000000001E-3</v>
      </c>
      <c r="U70" s="15">
        <f t="shared" si="2"/>
        <v>-2.5313937186497576E-5</v>
      </c>
      <c r="V70" s="16">
        <f t="shared" si="3"/>
        <v>-0.75830349957041832</v>
      </c>
      <c r="W70" s="17">
        <f t="shared" si="4"/>
        <v>3.6285140621592369E-5</v>
      </c>
      <c r="X70" s="17">
        <f t="shared" si="4"/>
        <v>3.6009989130434786E-5</v>
      </c>
      <c r="Y70" s="16">
        <f t="shared" si="5"/>
        <v>-2.7515149115758353E-7</v>
      </c>
      <c r="Z70" s="15">
        <f t="shared" si="6"/>
        <v>-0.75830349957042154</v>
      </c>
      <c r="AA70" s="13">
        <v>0.01</v>
      </c>
      <c r="AB70" s="13">
        <v>0</v>
      </c>
      <c r="AC70" s="13">
        <v>0</v>
      </c>
      <c r="AD70" s="13">
        <v>0</v>
      </c>
      <c r="AE70" s="18">
        <f t="shared" si="7"/>
        <v>0</v>
      </c>
      <c r="AF70" s="18">
        <f t="shared" si="11"/>
        <v>4.5507129120879126E-5</v>
      </c>
      <c r="AG70" s="19">
        <f t="shared" si="8"/>
        <v>4.5507129120879126E-5</v>
      </c>
      <c r="AH70" s="16" t="str">
        <f t="shared" si="9"/>
        <v>0.00</v>
      </c>
      <c r="AI70" s="16">
        <f t="shared" si="10"/>
        <v>-3.6285140621592369E-5</v>
      </c>
      <c r="AJ70" s="44">
        <v>221112</v>
      </c>
      <c r="AK70" s="15" t="s">
        <v>686</v>
      </c>
      <c r="AL70" s="14" t="s">
        <v>76</v>
      </c>
      <c r="AM70" s="39" t="s">
        <v>58</v>
      </c>
      <c r="AN70" s="39" t="s">
        <v>59</v>
      </c>
      <c r="AO70" s="39" t="s">
        <v>77</v>
      </c>
      <c r="AP70" s="39" t="s">
        <v>61</v>
      </c>
      <c r="AQ70" s="20"/>
      <c r="AR70" s="20"/>
      <c r="AS70" s="20"/>
      <c r="AT70" s="20"/>
      <c r="AU70" s="20"/>
      <c r="AV70" s="20"/>
      <c r="AW70" s="20"/>
      <c r="AX70" s="20"/>
      <c r="AY70" s="20"/>
      <c r="AZ70" s="20"/>
      <c r="BA70" s="20"/>
      <c r="BB70" s="20"/>
    </row>
    <row r="71" spans="1:54" ht="25.5" hidden="1" x14ac:dyDescent="0.25">
      <c r="A71" s="39" t="s">
        <v>11</v>
      </c>
      <c r="B71" s="13" t="s">
        <v>652</v>
      </c>
      <c r="C71" s="13" t="s">
        <v>252</v>
      </c>
      <c r="D71" s="13">
        <v>34039</v>
      </c>
      <c r="E71" s="13">
        <v>41810</v>
      </c>
      <c r="F71" s="13" t="s">
        <v>352</v>
      </c>
      <c r="G71" s="13" t="s">
        <v>311</v>
      </c>
      <c r="H71" s="13" t="s">
        <v>175</v>
      </c>
      <c r="I71" s="13" t="s">
        <v>176</v>
      </c>
      <c r="J71" s="13" t="s">
        <v>541</v>
      </c>
      <c r="K71" s="4">
        <v>2406</v>
      </c>
      <c r="L71" s="4">
        <v>6</v>
      </c>
      <c r="M71" s="14" t="s">
        <v>40</v>
      </c>
      <c r="N71" s="15" t="s">
        <v>679</v>
      </c>
      <c r="O71" s="15">
        <v>0</v>
      </c>
      <c r="P71" s="15">
        <v>0</v>
      </c>
      <c r="Q71" s="15">
        <f t="shared" si="0"/>
        <v>0</v>
      </c>
      <c r="R71" s="15" t="str">
        <f t="shared" si="1"/>
        <v>0.00</v>
      </c>
      <c r="S71" s="15">
        <v>0</v>
      </c>
      <c r="T71" s="15">
        <v>0</v>
      </c>
      <c r="U71" s="15">
        <f t="shared" si="2"/>
        <v>0</v>
      </c>
      <c r="V71" s="16" t="str">
        <f t="shared" si="3"/>
        <v>NA</v>
      </c>
      <c r="W71" s="17">
        <f t="shared" si="4"/>
        <v>0</v>
      </c>
      <c r="X71" s="17">
        <f t="shared" si="4"/>
        <v>0</v>
      </c>
      <c r="Y71" s="16">
        <f t="shared" si="5"/>
        <v>0</v>
      </c>
      <c r="Z71" s="15" t="str">
        <f t="shared" si="6"/>
        <v>0.00</v>
      </c>
      <c r="AA71" s="13">
        <v>0</v>
      </c>
      <c r="AB71" s="13">
        <v>0</v>
      </c>
      <c r="AC71" s="13">
        <v>0</v>
      </c>
      <c r="AD71" s="13">
        <v>0</v>
      </c>
      <c r="AE71" s="18">
        <f t="shared" si="7"/>
        <v>0</v>
      </c>
      <c r="AF71" s="18">
        <f t="shared" si="11"/>
        <v>0</v>
      </c>
      <c r="AG71" s="19">
        <f t="shared" si="8"/>
        <v>0</v>
      </c>
      <c r="AH71" s="16" t="str">
        <f t="shared" si="9"/>
        <v>0.00</v>
      </c>
      <c r="AI71" s="16">
        <f t="shared" si="10"/>
        <v>0</v>
      </c>
      <c r="AJ71" s="44">
        <v>221112</v>
      </c>
      <c r="AK71" s="15" t="s">
        <v>686</v>
      </c>
      <c r="AL71" s="14" t="s">
        <v>57</v>
      </c>
      <c r="AM71" s="39" t="s">
        <v>58</v>
      </c>
      <c r="AN71" s="39" t="s">
        <v>59</v>
      </c>
      <c r="AO71" s="39" t="s">
        <v>60</v>
      </c>
      <c r="AP71" s="39" t="s">
        <v>61</v>
      </c>
      <c r="AQ71" s="20"/>
      <c r="AR71" s="20"/>
      <c r="AS71" s="20"/>
      <c r="AT71" s="20"/>
      <c r="AU71" s="20"/>
      <c r="AV71" s="20"/>
      <c r="AW71" s="20"/>
      <c r="AX71" s="20"/>
      <c r="AY71" s="20"/>
      <c r="AZ71" s="20"/>
      <c r="BA71" s="20"/>
      <c r="BB71" s="20"/>
    </row>
    <row r="72" spans="1:54" ht="25.5" hidden="1" x14ac:dyDescent="0.25">
      <c r="A72" s="39" t="s">
        <v>11</v>
      </c>
      <c r="B72" s="13" t="s">
        <v>652</v>
      </c>
      <c r="C72" s="13" t="s">
        <v>252</v>
      </c>
      <c r="D72" s="13">
        <v>34039</v>
      </c>
      <c r="E72" s="13">
        <v>41810</v>
      </c>
      <c r="F72" s="13" t="s">
        <v>352</v>
      </c>
      <c r="G72" s="13" t="s">
        <v>311</v>
      </c>
      <c r="H72" s="13" t="s">
        <v>175</v>
      </c>
      <c r="I72" s="13" t="s">
        <v>176</v>
      </c>
      <c r="J72" s="13" t="s">
        <v>541</v>
      </c>
      <c r="K72" s="4">
        <v>2406</v>
      </c>
      <c r="L72" s="4">
        <v>6</v>
      </c>
      <c r="M72" s="14" t="s">
        <v>38</v>
      </c>
      <c r="N72" s="15" t="s">
        <v>679</v>
      </c>
      <c r="O72" s="15">
        <v>0.45959699284928401</v>
      </c>
      <c r="P72" s="15">
        <v>0.46054330399999999</v>
      </c>
      <c r="Q72" s="15">
        <f t="shared" ref="Q72:Q135" si="12">P72-O72</f>
        <v>9.4631115071597272E-4</v>
      </c>
      <c r="R72" s="15">
        <f t="shared" ref="R72:R135" si="13">IFERROR(((P72-O72)/O72)*100,"0.00")</f>
        <v>0.20590020505775963</v>
      </c>
      <c r="S72" s="15">
        <v>0.28194043361133042</v>
      </c>
      <c r="T72" s="15">
        <v>0.277160776</v>
      </c>
      <c r="U72" s="15">
        <f t="shared" ref="U72:U135" si="14">T72-S72</f>
        <v>-4.7796576113304234E-3</v>
      </c>
      <c r="V72" s="16">
        <f t="shared" ref="V72:V135" si="15">IFERROR(((T72-S72)/S72)*100,"NA")</f>
        <v>-1.6952721360709231</v>
      </c>
      <c r="W72" s="17">
        <f t="shared" ref="W72:X135" si="16">S72/92</f>
        <v>3.0645699305579394E-3</v>
      </c>
      <c r="X72" s="17">
        <f t="shared" si="16"/>
        <v>3.0126171304347828E-3</v>
      </c>
      <c r="Y72" s="16">
        <f t="shared" ref="Y72:Y135" si="17">X72-W72</f>
        <v>-5.1952800123156607E-5</v>
      </c>
      <c r="Z72" s="15">
        <f t="shared" ref="Z72:Z135" si="18">IFERROR(((X72-W72)/W72)*100,"0.00")</f>
        <v>-1.6952721360709175</v>
      </c>
      <c r="AA72" s="13">
        <v>0.46</v>
      </c>
      <c r="AB72" s="13">
        <v>0</v>
      </c>
      <c r="AC72" s="13">
        <v>0</v>
      </c>
      <c r="AD72" s="13">
        <v>0</v>
      </c>
      <c r="AE72" s="18">
        <f t="shared" ref="AE72:AE135" si="19">AB72/2000</f>
        <v>0</v>
      </c>
      <c r="AF72" s="18">
        <f t="shared" si="11"/>
        <v>3.8071535164835167E-3</v>
      </c>
      <c r="AG72" s="19">
        <f t="shared" ref="AG72:AG135" si="20">AF72-AE72</f>
        <v>3.8071535164835167E-3</v>
      </c>
      <c r="AH72" s="16" t="str">
        <f t="shared" ref="AH72:AH135" si="21">IFERROR(((AF72-AE72)/AE72)*100,"0.00")</f>
        <v>0.00</v>
      </c>
      <c r="AI72" s="16">
        <f t="shared" ref="AI72:AI135" si="22">AE72-W72</f>
        <v>-3.0645699305579394E-3</v>
      </c>
      <c r="AJ72" s="44">
        <v>221112</v>
      </c>
      <c r="AK72" s="15" t="s">
        <v>686</v>
      </c>
      <c r="AL72" s="14" t="s">
        <v>57</v>
      </c>
      <c r="AM72" s="39" t="s">
        <v>58</v>
      </c>
      <c r="AN72" s="39" t="s">
        <v>59</v>
      </c>
      <c r="AO72" s="39" t="s">
        <v>60</v>
      </c>
      <c r="AP72" s="39" t="s">
        <v>61</v>
      </c>
      <c r="AQ72" s="20"/>
      <c r="AR72" s="20"/>
      <c r="AS72" s="20"/>
      <c r="AT72" s="20"/>
      <c r="AU72" s="20"/>
      <c r="AV72" s="20"/>
      <c r="AW72" s="20"/>
      <c r="AX72" s="20"/>
      <c r="AY72" s="20"/>
      <c r="AZ72" s="20"/>
      <c r="BA72" s="20"/>
      <c r="BB72" s="20"/>
    </row>
    <row r="73" spans="1:54" ht="25.5" hidden="1" x14ac:dyDescent="0.25">
      <c r="A73" s="39" t="s">
        <v>11</v>
      </c>
      <c r="B73" s="13" t="s">
        <v>652</v>
      </c>
      <c r="C73" s="13" t="s">
        <v>252</v>
      </c>
      <c r="D73" s="13">
        <v>34039</v>
      </c>
      <c r="E73" s="13">
        <v>41810</v>
      </c>
      <c r="F73" s="13" t="s">
        <v>352</v>
      </c>
      <c r="G73" s="13" t="s">
        <v>311</v>
      </c>
      <c r="H73" s="13" t="s">
        <v>175</v>
      </c>
      <c r="I73" s="13" t="s">
        <v>176</v>
      </c>
      <c r="J73" s="13" t="s">
        <v>541</v>
      </c>
      <c r="K73" s="4">
        <v>2406</v>
      </c>
      <c r="L73" s="4">
        <v>6</v>
      </c>
      <c r="M73" s="14" t="s">
        <v>39</v>
      </c>
      <c r="N73" s="15" t="s">
        <v>679</v>
      </c>
      <c r="O73" s="15">
        <v>0.45959699284928401</v>
      </c>
      <c r="P73" s="15">
        <v>0.46054330399999999</v>
      </c>
      <c r="Q73" s="15">
        <f t="shared" si="12"/>
        <v>9.4631115071597272E-4</v>
      </c>
      <c r="R73" s="15">
        <f t="shared" si="13"/>
        <v>0.20590020505775963</v>
      </c>
      <c r="S73" s="15">
        <v>0.28194043361133042</v>
      </c>
      <c r="T73" s="15">
        <v>0.277160776</v>
      </c>
      <c r="U73" s="15">
        <f t="shared" si="14"/>
        <v>-4.7796576113304234E-3</v>
      </c>
      <c r="V73" s="16">
        <f t="shared" si="15"/>
        <v>-1.6952721360709231</v>
      </c>
      <c r="W73" s="17">
        <f t="shared" si="16"/>
        <v>3.0645699305579394E-3</v>
      </c>
      <c r="X73" s="17">
        <f t="shared" si="16"/>
        <v>3.0126171304347828E-3</v>
      </c>
      <c r="Y73" s="16">
        <f t="shared" si="17"/>
        <v>-5.1952800123156607E-5</v>
      </c>
      <c r="Z73" s="15">
        <f t="shared" si="18"/>
        <v>-1.6952721360709175</v>
      </c>
      <c r="AA73" s="13">
        <v>0.46</v>
      </c>
      <c r="AB73" s="13">
        <v>0</v>
      </c>
      <c r="AC73" s="13">
        <v>0</v>
      </c>
      <c r="AD73" s="13">
        <v>0</v>
      </c>
      <c r="AE73" s="18">
        <f t="shared" si="19"/>
        <v>0</v>
      </c>
      <c r="AF73" s="18">
        <f t="shared" ref="AF73:AF136" si="23">T73/72.8</f>
        <v>3.8071535164835167E-3</v>
      </c>
      <c r="AG73" s="19">
        <f t="shared" si="20"/>
        <v>3.8071535164835167E-3</v>
      </c>
      <c r="AH73" s="16" t="str">
        <f t="shared" si="21"/>
        <v>0.00</v>
      </c>
      <c r="AI73" s="16">
        <f t="shared" si="22"/>
        <v>-3.0645699305579394E-3</v>
      </c>
      <c r="AJ73" s="44">
        <v>221112</v>
      </c>
      <c r="AK73" s="15" t="s">
        <v>686</v>
      </c>
      <c r="AL73" s="14" t="s">
        <v>57</v>
      </c>
      <c r="AM73" s="39" t="s">
        <v>58</v>
      </c>
      <c r="AN73" s="39" t="s">
        <v>59</v>
      </c>
      <c r="AO73" s="39" t="s">
        <v>60</v>
      </c>
      <c r="AP73" s="39" t="s">
        <v>61</v>
      </c>
      <c r="AQ73" s="20"/>
      <c r="AR73" s="20"/>
      <c r="AS73" s="20"/>
      <c r="AT73" s="20"/>
      <c r="AU73" s="20"/>
      <c r="AV73" s="20"/>
      <c r="AW73" s="20"/>
      <c r="AX73" s="20"/>
      <c r="AY73" s="20"/>
      <c r="AZ73" s="20"/>
      <c r="BA73" s="20"/>
      <c r="BB73" s="20"/>
    </row>
    <row r="74" spans="1:54" ht="25.5" hidden="1" x14ac:dyDescent="0.25">
      <c r="A74" s="39" t="s">
        <v>11</v>
      </c>
      <c r="B74" s="13" t="s">
        <v>652</v>
      </c>
      <c r="C74" s="13" t="s">
        <v>252</v>
      </c>
      <c r="D74" s="13">
        <v>34039</v>
      </c>
      <c r="E74" s="13">
        <v>41810</v>
      </c>
      <c r="F74" s="13" t="s">
        <v>352</v>
      </c>
      <c r="G74" s="13" t="s">
        <v>311</v>
      </c>
      <c r="H74" s="13" t="s">
        <v>175</v>
      </c>
      <c r="I74" s="13" t="s">
        <v>176</v>
      </c>
      <c r="J74" s="13" t="s">
        <v>541</v>
      </c>
      <c r="K74" s="4">
        <v>2406</v>
      </c>
      <c r="L74" s="4">
        <v>6</v>
      </c>
      <c r="M74" s="14" t="s">
        <v>37</v>
      </c>
      <c r="N74" s="15" t="s">
        <v>679</v>
      </c>
      <c r="O74" s="15">
        <v>7.9934268750194701E-2</v>
      </c>
      <c r="P74" s="15">
        <v>8.0098853999999997E-2</v>
      </c>
      <c r="Q74" s="15">
        <f t="shared" si="12"/>
        <v>1.6458524980529632E-4</v>
      </c>
      <c r="R74" s="15">
        <f t="shared" si="13"/>
        <v>0.20590073866772621</v>
      </c>
      <c r="S74" s="15">
        <v>4.9035791666351664E-2</v>
      </c>
      <c r="T74" s="15">
        <v>4.8204500999999997E-2</v>
      </c>
      <c r="U74" s="15">
        <f t="shared" si="14"/>
        <v>-8.3129066635166671E-4</v>
      </c>
      <c r="V74" s="16">
        <f t="shared" si="15"/>
        <v>-1.6952732648998874</v>
      </c>
      <c r="W74" s="17">
        <f t="shared" si="16"/>
        <v>5.3299773550382246E-4</v>
      </c>
      <c r="X74" s="17">
        <f t="shared" si="16"/>
        <v>5.239619673913043E-4</v>
      </c>
      <c r="Y74" s="16">
        <f t="shared" si="17"/>
        <v>-9.0357681125181541E-6</v>
      </c>
      <c r="Z74" s="15">
        <f t="shared" si="18"/>
        <v>-1.6952732648998943</v>
      </c>
      <c r="AA74" s="13">
        <v>0.08</v>
      </c>
      <c r="AB74" s="13">
        <v>0</v>
      </c>
      <c r="AC74" s="13">
        <v>0</v>
      </c>
      <c r="AD74" s="13">
        <v>0</v>
      </c>
      <c r="AE74" s="18">
        <f t="shared" si="19"/>
        <v>0</v>
      </c>
      <c r="AF74" s="18">
        <f t="shared" si="23"/>
        <v>6.6214973901098902E-4</v>
      </c>
      <c r="AG74" s="19">
        <f t="shared" si="20"/>
        <v>6.6214973901098902E-4</v>
      </c>
      <c r="AH74" s="16" t="str">
        <f t="shared" si="21"/>
        <v>0.00</v>
      </c>
      <c r="AI74" s="16">
        <f t="shared" si="22"/>
        <v>-5.3299773550382246E-4</v>
      </c>
      <c r="AJ74" s="44">
        <v>221112</v>
      </c>
      <c r="AK74" s="15" t="s">
        <v>686</v>
      </c>
      <c r="AL74" s="14" t="s">
        <v>57</v>
      </c>
      <c r="AM74" s="39" t="s">
        <v>58</v>
      </c>
      <c r="AN74" s="39" t="s">
        <v>59</v>
      </c>
      <c r="AO74" s="39" t="s">
        <v>60</v>
      </c>
      <c r="AP74" s="39" t="s">
        <v>61</v>
      </c>
      <c r="AQ74" s="20"/>
      <c r="AR74" s="20"/>
      <c r="AS74" s="20"/>
      <c r="AT74" s="20"/>
      <c r="AU74" s="20"/>
      <c r="AV74" s="20"/>
      <c r="AW74" s="20"/>
      <c r="AX74" s="20"/>
      <c r="AY74" s="20"/>
      <c r="AZ74" s="20"/>
      <c r="BA74" s="20"/>
      <c r="BB74" s="20"/>
    </row>
    <row r="75" spans="1:54" ht="25.5" hidden="1" x14ac:dyDescent="0.25">
      <c r="A75" s="39" t="s">
        <v>11</v>
      </c>
      <c r="B75" s="13" t="s">
        <v>652</v>
      </c>
      <c r="C75" s="13" t="s">
        <v>252</v>
      </c>
      <c r="D75" s="13">
        <v>34039</v>
      </c>
      <c r="E75" s="13">
        <v>41810</v>
      </c>
      <c r="F75" s="13" t="s">
        <v>352</v>
      </c>
      <c r="G75" s="13" t="s">
        <v>331</v>
      </c>
      <c r="H75" s="13" t="s">
        <v>175</v>
      </c>
      <c r="I75" s="13" t="s">
        <v>176</v>
      </c>
      <c r="J75" s="13" t="s">
        <v>536</v>
      </c>
      <c r="K75" s="4">
        <v>2406</v>
      </c>
      <c r="L75" s="4">
        <v>5</v>
      </c>
      <c r="M75" s="14" t="s">
        <v>35</v>
      </c>
      <c r="N75" s="15" t="s">
        <v>679</v>
      </c>
      <c r="O75" s="15">
        <v>0.178867193260805</v>
      </c>
      <c r="P75" s="15">
        <v>0.19075141700000001</v>
      </c>
      <c r="Q75" s="15">
        <f t="shared" si="12"/>
        <v>1.188422373919501E-2</v>
      </c>
      <c r="R75" s="15">
        <f t="shared" si="13"/>
        <v>6.6441606884649369</v>
      </c>
      <c r="S75" s="15">
        <v>0.1106719468114143</v>
      </c>
      <c r="T75" s="15">
        <v>0.11057383</v>
      </c>
      <c r="U75" s="15">
        <f t="shared" si="14"/>
        <v>-9.811681141430606E-5</v>
      </c>
      <c r="V75" s="16">
        <f t="shared" si="15"/>
        <v>-8.865553940376393E-2</v>
      </c>
      <c r="W75" s="17">
        <f t="shared" si="16"/>
        <v>1.2029559436023294E-3</v>
      </c>
      <c r="X75" s="17">
        <f t="shared" si="16"/>
        <v>1.2018894565217391E-3</v>
      </c>
      <c r="Y75" s="16">
        <f t="shared" si="17"/>
        <v>-1.0664870805903587E-6</v>
      </c>
      <c r="Z75" s="15">
        <f t="shared" si="18"/>
        <v>-8.8655539403770189E-2</v>
      </c>
      <c r="AA75" s="13">
        <v>0.18</v>
      </c>
      <c r="AB75" s="13">
        <v>0</v>
      </c>
      <c r="AC75" s="13">
        <v>0</v>
      </c>
      <c r="AD75" s="13">
        <v>89.24</v>
      </c>
      <c r="AE75" s="18">
        <f t="shared" si="19"/>
        <v>0</v>
      </c>
      <c r="AF75" s="18">
        <f t="shared" si="23"/>
        <v>1.5188712912087912E-3</v>
      </c>
      <c r="AG75" s="19">
        <f t="shared" si="20"/>
        <v>1.5188712912087912E-3</v>
      </c>
      <c r="AH75" s="16" t="str">
        <f t="shared" si="21"/>
        <v>0.00</v>
      </c>
      <c r="AI75" s="16">
        <f t="shared" si="22"/>
        <v>-1.2029559436023294E-3</v>
      </c>
      <c r="AJ75" s="44">
        <v>221112</v>
      </c>
      <c r="AK75" s="15" t="s">
        <v>686</v>
      </c>
      <c r="AL75" s="14" t="s">
        <v>76</v>
      </c>
      <c r="AM75" s="39" t="s">
        <v>58</v>
      </c>
      <c r="AN75" s="39" t="s">
        <v>59</v>
      </c>
      <c r="AO75" s="39" t="s">
        <v>77</v>
      </c>
      <c r="AP75" s="39" t="s">
        <v>61</v>
      </c>
      <c r="AQ75" s="20"/>
      <c r="AR75" s="20"/>
      <c r="AS75" s="20"/>
      <c r="AT75" s="20"/>
      <c r="AU75" s="20"/>
      <c r="AV75" s="20"/>
      <c r="AW75" s="20"/>
      <c r="AX75" s="20"/>
      <c r="AY75" s="20"/>
      <c r="AZ75" s="20"/>
      <c r="BA75" s="20"/>
      <c r="BB75" s="20"/>
    </row>
    <row r="76" spans="1:54" ht="25.5" hidden="1" x14ac:dyDescent="0.25">
      <c r="A76" s="39" t="s">
        <v>11</v>
      </c>
      <c r="B76" s="13" t="s">
        <v>652</v>
      </c>
      <c r="C76" s="13" t="s">
        <v>252</v>
      </c>
      <c r="D76" s="13">
        <v>34039</v>
      </c>
      <c r="E76" s="13">
        <v>41810</v>
      </c>
      <c r="F76" s="13" t="s">
        <v>352</v>
      </c>
      <c r="G76" s="13" t="s">
        <v>331</v>
      </c>
      <c r="H76" s="13" t="s">
        <v>175</v>
      </c>
      <c r="I76" s="13" t="s">
        <v>176</v>
      </c>
      <c r="J76" s="13" t="s">
        <v>536</v>
      </c>
      <c r="K76" s="4">
        <v>2406</v>
      </c>
      <c r="L76" s="4">
        <v>5</v>
      </c>
      <c r="M76" s="14" t="s">
        <v>40</v>
      </c>
      <c r="N76" s="15" t="s">
        <v>679</v>
      </c>
      <c r="O76" s="15">
        <v>0</v>
      </c>
      <c r="P76" s="15">
        <v>0</v>
      </c>
      <c r="Q76" s="15">
        <f t="shared" si="12"/>
        <v>0</v>
      </c>
      <c r="R76" s="15" t="str">
        <f t="shared" si="13"/>
        <v>0.00</v>
      </c>
      <c r="S76" s="15">
        <v>0</v>
      </c>
      <c r="T76" s="15">
        <v>0</v>
      </c>
      <c r="U76" s="15">
        <f t="shared" si="14"/>
        <v>0</v>
      </c>
      <c r="V76" s="16" t="str">
        <f t="shared" si="15"/>
        <v>NA</v>
      </c>
      <c r="W76" s="17">
        <f t="shared" si="16"/>
        <v>0</v>
      </c>
      <c r="X76" s="17">
        <f t="shared" si="16"/>
        <v>0</v>
      </c>
      <c r="Y76" s="16">
        <f t="shared" si="17"/>
        <v>0</v>
      </c>
      <c r="Z76" s="15" t="str">
        <f t="shared" si="18"/>
        <v>0.00</v>
      </c>
      <c r="AA76" s="13">
        <v>0</v>
      </c>
      <c r="AB76" s="13">
        <v>0</v>
      </c>
      <c r="AC76" s="13">
        <v>0</v>
      </c>
      <c r="AD76" s="13">
        <v>0</v>
      </c>
      <c r="AE76" s="18">
        <f t="shared" si="19"/>
        <v>0</v>
      </c>
      <c r="AF76" s="18">
        <f t="shared" si="23"/>
        <v>0</v>
      </c>
      <c r="AG76" s="19">
        <f t="shared" si="20"/>
        <v>0</v>
      </c>
      <c r="AH76" s="16" t="str">
        <f t="shared" si="21"/>
        <v>0.00</v>
      </c>
      <c r="AI76" s="16">
        <f t="shared" si="22"/>
        <v>0</v>
      </c>
      <c r="AJ76" s="44">
        <v>221112</v>
      </c>
      <c r="AK76" s="15" t="s">
        <v>686</v>
      </c>
      <c r="AL76" s="14" t="s">
        <v>76</v>
      </c>
      <c r="AM76" s="39" t="s">
        <v>58</v>
      </c>
      <c r="AN76" s="39" t="s">
        <v>59</v>
      </c>
      <c r="AO76" s="39" t="s">
        <v>77</v>
      </c>
      <c r="AP76" s="39" t="s">
        <v>61</v>
      </c>
      <c r="AQ76" s="20"/>
      <c r="AR76" s="20"/>
      <c r="AS76" s="20"/>
      <c r="AT76" s="20"/>
      <c r="AU76" s="20"/>
      <c r="AV76" s="20"/>
      <c r="AW76" s="20"/>
      <c r="AX76" s="20"/>
      <c r="AY76" s="20"/>
      <c r="AZ76" s="20"/>
      <c r="BA76" s="20"/>
      <c r="BB76" s="20"/>
    </row>
    <row r="77" spans="1:54" ht="25.5" x14ac:dyDescent="0.25">
      <c r="A77" s="40" t="s">
        <v>11</v>
      </c>
      <c r="B77" s="13" t="s">
        <v>652</v>
      </c>
      <c r="C77" s="13" t="s">
        <v>252</v>
      </c>
      <c r="D77" s="13">
        <v>34039</v>
      </c>
      <c r="E77" s="13">
        <v>41810</v>
      </c>
      <c r="F77" s="13" t="s">
        <v>352</v>
      </c>
      <c r="G77" s="13" t="s">
        <v>331</v>
      </c>
      <c r="H77" s="13" t="s">
        <v>175</v>
      </c>
      <c r="I77" s="13" t="s">
        <v>176</v>
      </c>
      <c r="J77" s="13" t="s">
        <v>536</v>
      </c>
      <c r="K77" s="4">
        <v>2406</v>
      </c>
      <c r="L77" s="4">
        <v>5</v>
      </c>
      <c r="M77" s="13" t="s">
        <v>36</v>
      </c>
      <c r="N77" s="15" t="s">
        <v>679</v>
      </c>
      <c r="O77" s="15">
        <v>1.17272961989321</v>
      </c>
      <c r="P77" s="15">
        <v>1.277012252</v>
      </c>
      <c r="Q77" s="15">
        <f t="shared" si="12"/>
        <v>0.10428263210679001</v>
      </c>
      <c r="R77" s="15">
        <f t="shared" si="13"/>
        <v>8.8922996688943599</v>
      </c>
      <c r="S77" s="15">
        <v>0.59833407192954857</v>
      </c>
      <c r="T77" s="15">
        <v>0.59780361700000006</v>
      </c>
      <c r="U77" s="15">
        <f t="shared" si="14"/>
        <v>-5.3045492954850726E-4</v>
      </c>
      <c r="V77" s="16">
        <f t="shared" si="15"/>
        <v>-8.8655310542129079E-2</v>
      </c>
      <c r="W77" s="17">
        <f t="shared" si="16"/>
        <v>6.5036312166255276E-3</v>
      </c>
      <c r="X77" s="17">
        <f t="shared" si="16"/>
        <v>6.4978654021739133E-3</v>
      </c>
      <c r="Y77" s="16">
        <f t="shared" si="17"/>
        <v>-5.765814451614247E-6</v>
      </c>
      <c r="Z77" s="15">
        <f t="shared" si="18"/>
        <v>-8.8655310542129662E-2</v>
      </c>
      <c r="AA77" s="13">
        <v>1.2</v>
      </c>
      <c r="AB77" s="13">
        <v>0</v>
      </c>
      <c r="AC77" s="13">
        <v>0</v>
      </c>
      <c r="AD77" s="13">
        <v>0</v>
      </c>
      <c r="AE77" s="18">
        <f t="shared" si="19"/>
        <v>0</v>
      </c>
      <c r="AF77" s="18">
        <f t="shared" si="23"/>
        <v>8.2115881456043972E-3</v>
      </c>
      <c r="AG77" s="19">
        <f t="shared" si="20"/>
        <v>8.2115881456043972E-3</v>
      </c>
      <c r="AH77" s="16" t="str">
        <f t="shared" si="21"/>
        <v>0.00</v>
      </c>
      <c r="AI77" s="16">
        <f t="shared" si="22"/>
        <v>-6.5036312166255276E-3</v>
      </c>
      <c r="AJ77" s="44">
        <v>221112</v>
      </c>
      <c r="AK77" s="15" t="s">
        <v>686</v>
      </c>
      <c r="AL77" s="14" t="s">
        <v>76</v>
      </c>
      <c r="AM77" s="39" t="s">
        <v>58</v>
      </c>
      <c r="AN77" s="39" t="s">
        <v>59</v>
      </c>
      <c r="AO77" s="39" t="s">
        <v>77</v>
      </c>
      <c r="AP77" s="39" t="s">
        <v>61</v>
      </c>
      <c r="AQ77" s="20"/>
      <c r="AR77" s="20"/>
      <c r="AS77" s="20"/>
      <c r="AT77" s="20"/>
      <c r="AU77" s="20"/>
      <c r="AV77" s="20"/>
      <c r="AW77" s="20"/>
      <c r="AX77" s="20"/>
      <c r="AY77" s="20"/>
      <c r="AZ77" s="20"/>
      <c r="BA77" s="20"/>
      <c r="BB77" s="20"/>
    </row>
    <row r="78" spans="1:54" ht="25.5" hidden="1" x14ac:dyDescent="0.25">
      <c r="A78" s="39" t="s">
        <v>11</v>
      </c>
      <c r="B78" s="13" t="s">
        <v>652</v>
      </c>
      <c r="C78" s="13" t="s">
        <v>252</v>
      </c>
      <c r="D78" s="13">
        <v>34039</v>
      </c>
      <c r="E78" s="13">
        <v>41810</v>
      </c>
      <c r="F78" s="13" t="s">
        <v>352</v>
      </c>
      <c r="G78" s="13" t="s">
        <v>331</v>
      </c>
      <c r="H78" s="13" t="s">
        <v>175</v>
      </c>
      <c r="I78" s="13" t="s">
        <v>176</v>
      </c>
      <c r="J78" s="13" t="s">
        <v>536</v>
      </c>
      <c r="K78" s="4">
        <v>2406</v>
      </c>
      <c r="L78" s="4">
        <v>5</v>
      </c>
      <c r="M78" s="14" t="s">
        <v>38</v>
      </c>
      <c r="N78" s="15" t="s">
        <v>679</v>
      </c>
      <c r="O78" s="15">
        <v>5.7122616788497699E-2</v>
      </c>
      <c r="P78" s="15">
        <v>6.0917934999999999E-2</v>
      </c>
      <c r="Q78" s="15">
        <f t="shared" si="12"/>
        <v>3.7953182115023007E-3</v>
      </c>
      <c r="R78" s="15">
        <f t="shared" si="13"/>
        <v>6.644160272900054</v>
      </c>
      <c r="S78" s="15">
        <v>3.5343939219348822E-2</v>
      </c>
      <c r="T78" s="15">
        <v>3.5312603999999997E-2</v>
      </c>
      <c r="U78" s="15">
        <f t="shared" si="14"/>
        <v>-3.1335219348824217E-5</v>
      </c>
      <c r="V78" s="16">
        <f t="shared" si="15"/>
        <v>-8.8657970902320776E-2</v>
      </c>
      <c r="W78" s="17">
        <f t="shared" si="16"/>
        <v>3.8417325238422633E-4</v>
      </c>
      <c r="X78" s="17">
        <f t="shared" si="16"/>
        <v>3.8383265217391304E-4</v>
      </c>
      <c r="Y78" s="16">
        <f t="shared" si="17"/>
        <v>-3.4060021031329492E-7</v>
      </c>
      <c r="Z78" s="15">
        <f t="shared" si="18"/>
        <v>-8.8657970902317695E-2</v>
      </c>
      <c r="AA78" s="13">
        <v>0.06</v>
      </c>
      <c r="AB78" s="13">
        <v>0</v>
      </c>
      <c r="AC78" s="13">
        <v>0</v>
      </c>
      <c r="AD78" s="13">
        <v>0</v>
      </c>
      <c r="AE78" s="18">
        <f t="shared" si="19"/>
        <v>0</v>
      </c>
      <c r="AF78" s="18">
        <f t="shared" si="23"/>
        <v>4.8506324175824172E-4</v>
      </c>
      <c r="AG78" s="19">
        <f t="shared" si="20"/>
        <v>4.8506324175824172E-4</v>
      </c>
      <c r="AH78" s="16" t="str">
        <f t="shared" si="21"/>
        <v>0.00</v>
      </c>
      <c r="AI78" s="16">
        <f t="shared" si="22"/>
        <v>-3.8417325238422633E-4</v>
      </c>
      <c r="AJ78" s="44">
        <v>221112</v>
      </c>
      <c r="AK78" s="15" t="s">
        <v>686</v>
      </c>
      <c r="AL78" s="14" t="s">
        <v>76</v>
      </c>
      <c r="AM78" s="39" t="s">
        <v>58</v>
      </c>
      <c r="AN78" s="39" t="s">
        <v>59</v>
      </c>
      <c r="AO78" s="39" t="s">
        <v>77</v>
      </c>
      <c r="AP78" s="39" t="s">
        <v>61</v>
      </c>
      <c r="AQ78" s="20"/>
      <c r="AR78" s="20"/>
      <c r="AS78" s="20"/>
      <c r="AT78" s="20"/>
      <c r="AU78" s="20"/>
      <c r="AV78" s="20"/>
      <c r="AW78" s="20"/>
      <c r="AX78" s="20"/>
      <c r="AY78" s="20"/>
      <c r="AZ78" s="20"/>
      <c r="BA78" s="20"/>
      <c r="BB78" s="20"/>
    </row>
    <row r="79" spans="1:54" ht="25.5" hidden="1" x14ac:dyDescent="0.25">
      <c r="A79" s="39" t="s">
        <v>11</v>
      </c>
      <c r="B79" s="13" t="s">
        <v>652</v>
      </c>
      <c r="C79" s="13" t="s">
        <v>252</v>
      </c>
      <c r="D79" s="13">
        <v>34039</v>
      </c>
      <c r="E79" s="13">
        <v>41810</v>
      </c>
      <c r="F79" s="13" t="s">
        <v>352</v>
      </c>
      <c r="G79" s="13" t="s">
        <v>331</v>
      </c>
      <c r="H79" s="13" t="s">
        <v>175</v>
      </c>
      <c r="I79" s="13" t="s">
        <v>176</v>
      </c>
      <c r="J79" s="13" t="s">
        <v>536</v>
      </c>
      <c r="K79" s="4">
        <v>2406</v>
      </c>
      <c r="L79" s="4">
        <v>5</v>
      </c>
      <c r="M79" s="14" t="s">
        <v>39</v>
      </c>
      <c r="N79" s="15" t="s">
        <v>679</v>
      </c>
      <c r="O79" s="15">
        <v>5.7122616788497699E-2</v>
      </c>
      <c r="P79" s="15">
        <v>6.0917934999999999E-2</v>
      </c>
      <c r="Q79" s="15">
        <f t="shared" si="12"/>
        <v>3.7953182115023007E-3</v>
      </c>
      <c r="R79" s="15">
        <f t="shared" si="13"/>
        <v>6.644160272900054</v>
      </c>
      <c r="S79" s="15">
        <v>3.5343939219348822E-2</v>
      </c>
      <c r="T79" s="15">
        <v>3.5312603999999997E-2</v>
      </c>
      <c r="U79" s="15">
        <f t="shared" si="14"/>
        <v>-3.1335219348824217E-5</v>
      </c>
      <c r="V79" s="16">
        <f t="shared" si="15"/>
        <v>-8.8657970902320776E-2</v>
      </c>
      <c r="W79" s="17">
        <f t="shared" si="16"/>
        <v>3.8417325238422633E-4</v>
      </c>
      <c r="X79" s="17">
        <f t="shared" si="16"/>
        <v>3.8383265217391304E-4</v>
      </c>
      <c r="Y79" s="16">
        <f t="shared" si="17"/>
        <v>-3.4060021031329492E-7</v>
      </c>
      <c r="Z79" s="15">
        <f t="shared" si="18"/>
        <v>-8.8657970902317695E-2</v>
      </c>
      <c r="AA79" s="13">
        <v>0.06</v>
      </c>
      <c r="AB79" s="13">
        <v>0</v>
      </c>
      <c r="AC79" s="13">
        <v>0</v>
      </c>
      <c r="AD79" s="13">
        <v>0</v>
      </c>
      <c r="AE79" s="18">
        <f t="shared" si="19"/>
        <v>0</v>
      </c>
      <c r="AF79" s="18">
        <f t="shared" si="23"/>
        <v>4.8506324175824172E-4</v>
      </c>
      <c r="AG79" s="19">
        <f t="shared" si="20"/>
        <v>4.8506324175824172E-4</v>
      </c>
      <c r="AH79" s="16" t="str">
        <f t="shared" si="21"/>
        <v>0.00</v>
      </c>
      <c r="AI79" s="16">
        <f t="shared" si="22"/>
        <v>-3.8417325238422633E-4</v>
      </c>
      <c r="AJ79" s="44">
        <v>221112</v>
      </c>
      <c r="AK79" s="15" t="s">
        <v>686</v>
      </c>
      <c r="AL79" s="14" t="s">
        <v>76</v>
      </c>
      <c r="AM79" s="39" t="s">
        <v>58</v>
      </c>
      <c r="AN79" s="39" t="s">
        <v>59</v>
      </c>
      <c r="AO79" s="39" t="s">
        <v>77</v>
      </c>
      <c r="AP79" s="39" t="s">
        <v>61</v>
      </c>
      <c r="AQ79" s="20"/>
      <c r="AR79" s="20"/>
      <c r="AS79" s="20"/>
      <c r="AT79" s="20"/>
      <c r="AU79" s="20"/>
      <c r="AV79" s="20"/>
      <c r="AW79" s="20"/>
      <c r="AX79" s="20"/>
      <c r="AY79" s="20"/>
      <c r="AZ79" s="20"/>
      <c r="BA79" s="20"/>
      <c r="BB79" s="20"/>
    </row>
    <row r="80" spans="1:54" ht="25.5" hidden="1" x14ac:dyDescent="0.25">
      <c r="A80" s="39" t="s">
        <v>11</v>
      </c>
      <c r="B80" s="13" t="s">
        <v>652</v>
      </c>
      <c r="C80" s="13" t="s">
        <v>252</v>
      </c>
      <c r="D80" s="13">
        <v>34039</v>
      </c>
      <c r="E80" s="13">
        <v>41810</v>
      </c>
      <c r="F80" s="13" t="s">
        <v>352</v>
      </c>
      <c r="G80" s="13" t="s">
        <v>331</v>
      </c>
      <c r="H80" s="13" t="s">
        <v>175</v>
      </c>
      <c r="I80" s="13" t="s">
        <v>176</v>
      </c>
      <c r="J80" s="13" t="s">
        <v>536</v>
      </c>
      <c r="K80" s="4">
        <v>2406</v>
      </c>
      <c r="L80" s="4">
        <v>5</v>
      </c>
      <c r="M80" s="14" t="s">
        <v>37</v>
      </c>
      <c r="N80" s="15" t="s">
        <v>679</v>
      </c>
      <c r="O80" s="15">
        <v>0.11368921699996901</v>
      </c>
      <c r="P80" s="15">
        <v>0.12124291099999999</v>
      </c>
      <c r="Q80" s="15">
        <f t="shared" si="12"/>
        <v>7.5536940000309888E-3</v>
      </c>
      <c r="R80" s="15">
        <f t="shared" si="13"/>
        <v>6.6441604572164898</v>
      </c>
      <c r="S80" s="15">
        <v>7.0343849799793939E-2</v>
      </c>
      <c r="T80" s="15">
        <v>7.0281486000000004E-2</v>
      </c>
      <c r="U80" s="15">
        <f t="shared" si="14"/>
        <v>-6.2363799793935248E-5</v>
      </c>
      <c r="V80" s="16">
        <f t="shared" si="15"/>
        <v>-8.8655653580845012E-2</v>
      </c>
      <c r="W80" s="17">
        <f t="shared" si="16"/>
        <v>7.6460706304123851E-4</v>
      </c>
      <c r="X80" s="17">
        <f t="shared" si="16"/>
        <v>7.6392919565217393E-4</v>
      </c>
      <c r="Y80" s="16">
        <f t="shared" si="17"/>
        <v>-6.7786738906457956E-7</v>
      </c>
      <c r="Z80" s="15">
        <f t="shared" si="18"/>
        <v>-8.865565358085363E-2</v>
      </c>
      <c r="AA80" s="13">
        <v>0.11</v>
      </c>
      <c r="AB80" s="13">
        <v>0</v>
      </c>
      <c r="AC80" s="13">
        <v>0</v>
      </c>
      <c r="AD80" s="13">
        <v>0</v>
      </c>
      <c r="AE80" s="18">
        <f t="shared" si="19"/>
        <v>0</v>
      </c>
      <c r="AF80" s="18">
        <f t="shared" si="23"/>
        <v>9.6540502747252753E-4</v>
      </c>
      <c r="AG80" s="19">
        <f t="shared" si="20"/>
        <v>9.6540502747252753E-4</v>
      </c>
      <c r="AH80" s="16" t="str">
        <f t="shared" si="21"/>
        <v>0.00</v>
      </c>
      <c r="AI80" s="16">
        <f t="shared" si="22"/>
        <v>-7.6460706304123851E-4</v>
      </c>
      <c r="AJ80" s="44">
        <v>221112</v>
      </c>
      <c r="AK80" s="15" t="s">
        <v>686</v>
      </c>
      <c r="AL80" s="14" t="s">
        <v>76</v>
      </c>
      <c r="AM80" s="39" t="s">
        <v>58</v>
      </c>
      <c r="AN80" s="39" t="s">
        <v>59</v>
      </c>
      <c r="AO80" s="39" t="s">
        <v>77</v>
      </c>
      <c r="AP80" s="39" t="s">
        <v>61</v>
      </c>
      <c r="AQ80" s="20"/>
      <c r="AR80" s="20"/>
      <c r="AS80" s="20"/>
      <c r="AT80" s="20"/>
      <c r="AU80" s="20"/>
      <c r="AV80" s="20"/>
      <c r="AW80" s="20"/>
      <c r="AX80" s="20"/>
      <c r="AY80" s="20"/>
      <c r="AZ80" s="20"/>
      <c r="BA80" s="20"/>
      <c r="BB80" s="20"/>
    </row>
    <row r="81" spans="1:54" ht="25.5" hidden="1" x14ac:dyDescent="0.25">
      <c r="A81" s="39" t="s">
        <v>11</v>
      </c>
      <c r="B81" s="13" t="s">
        <v>652</v>
      </c>
      <c r="C81" s="13" t="s">
        <v>252</v>
      </c>
      <c r="D81" s="13">
        <v>34039</v>
      </c>
      <c r="E81" s="13">
        <v>41810</v>
      </c>
      <c r="F81" s="13" t="s">
        <v>352</v>
      </c>
      <c r="G81" s="13" t="s">
        <v>331</v>
      </c>
      <c r="H81" s="13" t="s">
        <v>175</v>
      </c>
      <c r="I81" s="13" t="s">
        <v>176</v>
      </c>
      <c r="J81" s="13" t="s">
        <v>536</v>
      </c>
      <c r="K81" s="4">
        <v>2406</v>
      </c>
      <c r="L81" s="4">
        <v>5</v>
      </c>
      <c r="M81" s="14" t="s">
        <v>34</v>
      </c>
      <c r="N81" s="15" t="s">
        <v>679</v>
      </c>
      <c r="O81" s="15">
        <v>4.6857637127821396E-3</v>
      </c>
      <c r="P81" s="15">
        <v>4.9970930000000002E-3</v>
      </c>
      <c r="Q81" s="15">
        <f t="shared" si="12"/>
        <v>3.1132928721786055E-4</v>
      </c>
      <c r="R81" s="15">
        <f t="shared" si="13"/>
        <v>6.6441525074897756</v>
      </c>
      <c r="S81" s="15">
        <v>2.8992605236206567E-3</v>
      </c>
      <c r="T81" s="15">
        <v>2.8966900000000004E-3</v>
      </c>
      <c r="U81" s="15">
        <f t="shared" si="14"/>
        <v>-2.5705236206562988E-6</v>
      </c>
      <c r="V81" s="16">
        <f t="shared" si="15"/>
        <v>-8.8661353462853892E-2</v>
      </c>
      <c r="W81" s="17">
        <f t="shared" si="16"/>
        <v>3.1513701343702787E-5</v>
      </c>
      <c r="X81" s="17">
        <f t="shared" si="16"/>
        <v>3.1485760869565223E-5</v>
      </c>
      <c r="Y81" s="16">
        <f t="shared" si="17"/>
        <v>-2.7940474137564341E-8</v>
      </c>
      <c r="Z81" s="15">
        <f t="shared" si="18"/>
        <v>-8.8661353462840806E-2</v>
      </c>
      <c r="AA81" s="13">
        <v>0</v>
      </c>
      <c r="AB81" s="13">
        <v>0</v>
      </c>
      <c r="AC81" s="13">
        <v>0</v>
      </c>
      <c r="AD81" s="13">
        <v>0</v>
      </c>
      <c r="AE81" s="18">
        <f t="shared" si="19"/>
        <v>0</v>
      </c>
      <c r="AF81" s="18">
        <f t="shared" si="23"/>
        <v>3.9789697802197807E-5</v>
      </c>
      <c r="AG81" s="19">
        <f t="shared" si="20"/>
        <v>3.9789697802197807E-5</v>
      </c>
      <c r="AH81" s="16" t="str">
        <f t="shared" si="21"/>
        <v>0.00</v>
      </c>
      <c r="AI81" s="16">
        <f t="shared" si="22"/>
        <v>-3.1513701343702787E-5</v>
      </c>
      <c r="AJ81" s="44">
        <v>221112</v>
      </c>
      <c r="AK81" s="15" t="s">
        <v>686</v>
      </c>
      <c r="AL81" s="14" t="s">
        <v>76</v>
      </c>
      <c r="AM81" s="39" t="s">
        <v>58</v>
      </c>
      <c r="AN81" s="39" t="s">
        <v>59</v>
      </c>
      <c r="AO81" s="39" t="s">
        <v>77</v>
      </c>
      <c r="AP81" s="39" t="s">
        <v>61</v>
      </c>
      <c r="AQ81" s="20"/>
      <c r="AR81" s="20"/>
      <c r="AS81" s="20"/>
      <c r="AT81" s="20"/>
      <c r="AU81" s="20"/>
      <c r="AV81" s="20"/>
      <c r="AW81" s="20"/>
      <c r="AX81" s="20"/>
      <c r="AY81" s="20"/>
      <c r="AZ81" s="20"/>
      <c r="BA81" s="20"/>
      <c r="BB81" s="20"/>
    </row>
    <row r="82" spans="1:54" ht="25.5" hidden="1" x14ac:dyDescent="0.25">
      <c r="A82" s="39" t="s">
        <v>11</v>
      </c>
      <c r="B82" s="13" t="s">
        <v>652</v>
      </c>
      <c r="C82" s="13" t="s">
        <v>252</v>
      </c>
      <c r="D82" s="13">
        <v>34039</v>
      </c>
      <c r="E82" s="13">
        <v>41810</v>
      </c>
      <c r="F82" s="13" t="s">
        <v>352</v>
      </c>
      <c r="G82" s="13" t="s">
        <v>276</v>
      </c>
      <c r="H82" s="13" t="s">
        <v>175</v>
      </c>
      <c r="I82" s="13" t="s">
        <v>176</v>
      </c>
      <c r="J82" s="13" t="s">
        <v>542</v>
      </c>
      <c r="K82" s="4">
        <v>2406</v>
      </c>
      <c r="L82" s="4">
        <v>5</v>
      </c>
      <c r="M82" s="14" t="s">
        <v>40</v>
      </c>
      <c r="N82" s="15" t="s">
        <v>679</v>
      </c>
      <c r="O82" s="15">
        <v>0</v>
      </c>
      <c r="P82" s="15">
        <v>0</v>
      </c>
      <c r="Q82" s="15">
        <f t="shared" si="12"/>
        <v>0</v>
      </c>
      <c r="R82" s="15" t="str">
        <f t="shared" si="13"/>
        <v>0.00</v>
      </c>
      <c r="S82" s="15">
        <v>0</v>
      </c>
      <c r="T82" s="15">
        <v>0</v>
      </c>
      <c r="U82" s="15">
        <f t="shared" si="14"/>
        <v>0</v>
      </c>
      <c r="V82" s="16" t="str">
        <f t="shared" si="15"/>
        <v>NA</v>
      </c>
      <c r="W82" s="17">
        <f t="shared" si="16"/>
        <v>0</v>
      </c>
      <c r="X82" s="17">
        <f t="shared" si="16"/>
        <v>0</v>
      </c>
      <c r="Y82" s="16">
        <f t="shared" si="17"/>
        <v>0</v>
      </c>
      <c r="Z82" s="15" t="str">
        <f t="shared" si="18"/>
        <v>0.00</v>
      </c>
      <c r="AA82" s="13">
        <v>0</v>
      </c>
      <c r="AB82" s="13">
        <v>0</v>
      </c>
      <c r="AC82" s="13">
        <v>0</v>
      </c>
      <c r="AD82" s="13">
        <v>0</v>
      </c>
      <c r="AE82" s="18">
        <f t="shared" si="19"/>
        <v>0</v>
      </c>
      <c r="AF82" s="18">
        <f t="shared" si="23"/>
        <v>0</v>
      </c>
      <c r="AG82" s="19">
        <f t="shared" si="20"/>
        <v>0</v>
      </c>
      <c r="AH82" s="16" t="str">
        <f t="shared" si="21"/>
        <v>0.00</v>
      </c>
      <c r="AI82" s="16">
        <f t="shared" si="22"/>
        <v>0</v>
      </c>
      <c r="AJ82" s="44">
        <v>221112</v>
      </c>
      <c r="AK82" s="15" t="s">
        <v>686</v>
      </c>
      <c r="AL82" s="14" t="s">
        <v>57</v>
      </c>
      <c r="AM82" s="39" t="s">
        <v>58</v>
      </c>
      <c r="AN82" s="39" t="s">
        <v>59</v>
      </c>
      <c r="AO82" s="39" t="s">
        <v>60</v>
      </c>
      <c r="AP82" s="39" t="s">
        <v>61</v>
      </c>
      <c r="AQ82" s="20"/>
      <c r="AR82" s="20"/>
      <c r="AS82" s="20"/>
      <c r="AT82" s="20"/>
      <c r="AU82" s="20"/>
      <c r="AV82" s="20"/>
      <c r="AW82" s="20"/>
      <c r="AX82" s="20"/>
      <c r="AY82" s="20"/>
      <c r="AZ82" s="20"/>
      <c r="BA82" s="20"/>
      <c r="BB82" s="20"/>
    </row>
    <row r="83" spans="1:54" ht="25.5" hidden="1" x14ac:dyDescent="0.25">
      <c r="A83" s="39" t="s">
        <v>11</v>
      </c>
      <c r="B83" s="13" t="s">
        <v>652</v>
      </c>
      <c r="C83" s="13" t="s">
        <v>252</v>
      </c>
      <c r="D83" s="13">
        <v>34039</v>
      </c>
      <c r="E83" s="13">
        <v>41810</v>
      </c>
      <c r="F83" s="13" t="s">
        <v>352</v>
      </c>
      <c r="G83" s="13" t="s">
        <v>276</v>
      </c>
      <c r="H83" s="13" t="s">
        <v>175</v>
      </c>
      <c r="I83" s="13" t="s">
        <v>176</v>
      </c>
      <c r="J83" s="13" t="s">
        <v>542</v>
      </c>
      <c r="K83" s="4">
        <v>2406</v>
      </c>
      <c r="L83" s="4">
        <v>5</v>
      </c>
      <c r="M83" s="14" t="s">
        <v>38</v>
      </c>
      <c r="N83" s="15" t="s">
        <v>679</v>
      </c>
      <c r="O83" s="15">
        <v>0.24964699189047099</v>
      </c>
      <c r="P83" s="15">
        <v>0.26623394</v>
      </c>
      <c r="Q83" s="15">
        <f t="shared" si="12"/>
        <v>1.6586948109529015E-2</v>
      </c>
      <c r="R83" s="15">
        <f t="shared" si="13"/>
        <v>6.6441610146884118</v>
      </c>
      <c r="S83" s="15">
        <v>0.15446610473641331</v>
      </c>
      <c r="T83" s="15">
        <v>0.15432916199999999</v>
      </c>
      <c r="U83" s="15">
        <f t="shared" si="14"/>
        <v>-1.3694273641332022E-4</v>
      </c>
      <c r="V83" s="16">
        <f t="shared" si="15"/>
        <v>-8.8655525202117572E-2</v>
      </c>
      <c r="W83" s="17">
        <f t="shared" si="16"/>
        <v>1.6789793993088403E-3</v>
      </c>
      <c r="X83" s="17">
        <f t="shared" si="16"/>
        <v>1.6774908913043478E-3</v>
      </c>
      <c r="Y83" s="16">
        <f t="shared" si="17"/>
        <v>-1.488508004492432E-6</v>
      </c>
      <c r="Z83" s="15">
        <f t="shared" si="18"/>
        <v>-8.8655525202106913E-2</v>
      </c>
      <c r="AA83" s="13">
        <v>0.25</v>
      </c>
      <c r="AB83" s="13">
        <v>0</v>
      </c>
      <c r="AC83" s="13">
        <v>0</v>
      </c>
      <c r="AD83" s="13">
        <v>0</v>
      </c>
      <c r="AE83" s="18">
        <f t="shared" si="19"/>
        <v>0</v>
      </c>
      <c r="AF83" s="18">
        <f t="shared" si="23"/>
        <v>2.1199060714285714E-3</v>
      </c>
      <c r="AG83" s="19">
        <f t="shared" si="20"/>
        <v>2.1199060714285714E-3</v>
      </c>
      <c r="AH83" s="16" t="str">
        <f t="shared" si="21"/>
        <v>0.00</v>
      </c>
      <c r="AI83" s="16">
        <f t="shared" si="22"/>
        <v>-1.6789793993088403E-3</v>
      </c>
      <c r="AJ83" s="44">
        <v>221112</v>
      </c>
      <c r="AK83" s="15" t="s">
        <v>686</v>
      </c>
      <c r="AL83" s="14" t="s">
        <v>57</v>
      </c>
      <c r="AM83" s="39" t="s">
        <v>58</v>
      </c>
      <c r="AN83" s="39" t="s">
        <v>59</v>
      </c>
      <c r="AO83" s="39" t="s">
        <v>60</v>
      </c>
      <c r="AP83" s="39" t="s">
        <v>61</v>
      </c>
      <c r="AQ83" s="20"/>
      <c r="AR83" s="20"/>
      <c r="AS83" s="20"/>
      <c r="AT83" s="20"/>
      <c r="AU83" s="20"/>
      <c r="AV83" s="20"/>
      <c r="AW83" s="20"/>
      <c r="AX83" s="20"/>
      <c r="AY83" s="20"/>
      <c r="AZ83" s="20"/>
      <c r="BA83" s="20"/>
      <c r="BB83" s="20"/>
    </row>
    <row r="84" spans="1:54" ht="25.5" hidden="1" x14ac:dyDescent="0.25">
      <c r="A84" s="39" t="s">
        <v>11</v>
      </c>
      <c r="B84" s="13" t="s">
        <v>652</v>
      </c>
      <c r="C84" s="13" t="s">
        <v>252</v>
      </c>
      <c r="D84" s="13">
        <v>34039</v>
      </c>
      <c r="E84" s="13">
        <v>41810</v>
      </c>
      <c r="F84" s="13" t="s">
        <v>352</v>
      </c>
      <c r="G84" s="13" t="s">
        <v>276</v>
      </c>
      <c r="H84" s="13" t="s">
        <v>175</v>
      </c>
      <c r="I84" s="13" t="s">
        <v>176</v>
      </c>
      <c r="J84" s="13" t="s">
        <v>542</v>
      </c>
      <c r="K84" s="4">
        <v>2406</v>
      </c>
      <c r="L84" s="4">
        <v>5</v>
      </c>
      <c r="M84" s="14" t="s">
        <v>39</v>
      </c>
      <c r="N84" s="15" t="s">
        <v>679</v>
      </c>
      <c r="O84" s="15">
        <v>0.24964699189047099</v>
      </c>
      <c r="P84" s="15">
        <v>0.26623394</v>
      </c>
      <c r="Q84" s="15">
        <f t="shared" si="12"/>
        <v>1.6586948109529015E-2</v>
      </c>
      <c r="R84" s="15">
        <f t="shared" si="13"/>
        <v>6.6441610146884118</v>
      </c>
      <c r="S84" s="15">
        <v>0.15446610473641331</v>
      </c>
      <c r="T84" s="15">
        <v>0.15432916199999999</v>
      </c>
      <c r="U84" s="15">
        <f t="shared" si="14"/>
        <v>-1.3694273641332022E-4</v>
      </c>
      <c r="V84" s="16">
        <f t="shared" si="15"/>
        <v>-8.8655525202117572E-2</v>
      </c>
      <c r="W84" s="17">
        <f t="shared" si="16"/>
        <v>1.6789793993088403E-3</v>
      </c>
      <c r="X84" s="17">
        <f t="shared" si="16"/>
        <v>1.6774908913043478E-3</v>
      </c>
      <c r="Y84" s="16">
        <f t="shared" si="17"/>
        <v>-1.488508004492432E-6</v>
      </c>
      <c r="Z84" s="15">
        <f t="shared" si="18"/>
        <v>-8.8655525202106913E-2</v>
      </c>
      <c r="AA84" s="13">
        <v>0.25</v>
      </c>
      <c r="AB84" s="13">
        <v>0</v>
      </c>
      <c r="AC84" s="13">
        <v>0</v>
      </c>
      <c r="AD84" s="13">
        <v>0</v>
      </c>
      <c r="AE84" s="18">
        <f t="shared" si="19"/>
        <v>0</v>
      </c>
      <c r="AF84" s="18">
        <f t="shared" si="23"/>
        <v>2.1199060714285714E-3</v>
      </c>
      <c r="AG84" s="19">
        <f t="shared" si="20"/>
        <v>2.1199060714285714E-3</v>
      </c>
      <c r="AH84" s="16" t="str">
        <f t="shared" si="21"/>
        <v>0.00</v>
      </c>
      <c r="AI84" s="16">
        <f t="shared" si="22"/>
        <v>-1.6789793993088403E-3</v>
      </c>
      <c r="AJ84" s="44">
        <v>221112</v>
      </c>
      <c r="AK84" s="15" t="s">
        <v>686</v>
      </c>
      <c r="AL84" s="14" t="s">
        <v>57</v>
      </c>
      <c r="AM84" s="39" t="s">
        <v>58</v>
      </c>
      <c r="AN84" s="39" t="s">
        <v>59</v>
      </c>
      <c r="AO84" s="39" t="s">
        <v>60</v>
      </c>
      <c r="AP84" s="39" t="s">
        <v>61</v>
      </c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  <c r="BB84" s="20"/>
    </row>
    <row r="85" spans="1:54" ht="25.5" hidden="1" x14ac:dyDescent="0.25">
      <c r="A85" s="39" t="s">
        <v>11</v>
      </c>
      <c r="B85" s="13" t="s">
        <v>652</v>
      </c>
      <c r="C85" s="13" t="s">
        <v>252</v>
      </c>
      <c r="D85" s="13">
        <v>34039</v>
      </c>
      <c r="E85" s="13">
        <v>41810</v>
      </c>
      <c r="F85" s="13" t="s">
        <v>352</v>
      </c>
      <c r="G85" s="13" t="s">
        <v>276</v>
      </c>
      <c r="H85" s="13" t="s">
        <v>175</v>
      </c>
      <c r="I85" s="13" t="s">
        <v>176</v>
      </c>
      <c r="J85" s="13" t="s">
        <v>542</v>
      </c>
      <c r="K85" s="4">
        <v>2406</v>
      </c>
      <c r="L85" s="4">
        <v>5</v>
      </c>
      <c r="M85" s="14" t="s">
        <v>37</v>
      </c>
      <c r="N85" s="15" t="s">
        <v>679</v>
      </c>
      <c r="O85" s="15">
        <v>5.1793709849985901E-2</v>
      </c>
      <c r="P85" s="15">
        <v>5.5234967000000003E-2</v>
      </c>
      <c r="Q85" s="15">
        <f t="shared" si="12"/>
        <v>3.4412571500141015E-3</v>
      </c>
      <c r="R85" s="15">
        <f t="shared" si="13"/>
        <v>6.6441603816009289</v>
      </c>
      <c r="S85" s="15">
        <v>3.2046741479999009E-2</v>
      </c>
      <c r="T85" s="15">
        <v>3.2018329999999998E-2</v>
      </c>
      <c r="U85" s="15">
        <f t="shared" si="14"/>
        <v>-2.8411479999011779E-5</v>
      </c>
      <c r="V85" s="16">
        <f t="shared" si="15"/>
        <v>-8.8656377175644938E-2</v>
      </c>
      <c r="W85" s="17">
        <f t="shared" si="16"/>
        <v>3.4833414652172835E-4</v>
      </c>
      <c r="X85" s="17">
        <f t="shared" si="16"/>
        <v>3.480253260869565E-4</v>
      </c>
      <c r="Y85" s="16">
        <f t="shared" si="17"/>
        <v>-3.0882043477184831E-7</v>
      </c>
      <c r="Z85" s="15">
        <f t="shared" si="18"/>
        <v>-8.8656377175639525E-2</v>
      </c>
      <c r="AA85" s="13">
        <v>0.05</v>
      </c>
      <c r="AB85" s="13">
        <v>0</v>
      </c>
      <c r="AC85" s="13">
        <v>0</v>
      </c>
      <c r="AD85" s="13">
        <v>0</v>
      </c>
      <c r="AE85" s="18">
        <f t="shared" si="19"/>
        <v>0</v>
      </c>
      <c r="AF85" s="18">
        <f t="shared" si="23"/>
        <v>4.3981222527472523E-4</v>
      </c>
      <c r="AG85" s="19">
        <f t="shared" si="20"/>
        <v>4.3981222527472523E-4</v>
      </c>
      <c r="AH85" s="16" t="str">
        <f t="shared" si="21"/>
        <v>0.00</v>
      </c>
      <c r="AI85" s="16">
        <f t="shared" si="22"/>
        <v>-3.4833414652172835E-4</v>
      </c>
      <c r="AJ85" s="44">
        <v>221112</v>
      </c>
      <c r="AK85" s="15" t="s">
        <v>686</v>
      </c>
      <c r="AL85" s="14" t="s">
        <v>57</v>
      </c>
      <c r="AM85" s="39" t="s">
        <v>58</v>
      </c>
      <c r="AN85" s="39" t="s">
        <v>59</v>
      </c>
      <c r="AO85" s="39" t="s">
        <v>60</v>
      </c>
      <c r="AP85" s="39" t="s">
        <v>61</v>
      </c>
      <c r="AQ85" s="20"/>
      <c r="AR85" s="20"/>
      <c r="AS85" s="20"/>
      <c r="AT85" s="20"/>
      <c r="AU85" s="20"/>
      <c r="AV85" s="20"/>
      <c r="AW85" s="20"/>
      <c r="AX85" s="20"/>
      <c r="AY85" s="20"/>
      <c r="AZ85" s="20"/>
      <c r="BA85" s="20"/>
      <c r="BB85" s="20"/>
    </row>
    <row r="86" spans="1:54" ht="25.5" hidden="1" x14ac:dyDescent="0.25">
      <c r="A86" s="39" t="s">
        <v>11</v>
      </c>
      <c r="B86" s="13" t="s">
        <v>652</v>
      </c>
      <c r="C86" s="13" t="s">
        <v>252</v>
      </c>
      <c r="D86" s="13">
        <v>34039</v>
      </c>
      <c r="E86" s="13">
        <v>41810</v>
      </c>
      <c r="F86" s="13" t="s">
        <v>352</v>
      </c>
      <c r="G86" s="13" t="s">
        <v>360</v>
      </c>
      <c r="H86" s="13" t="s">
        <v>175</v>
      </c>
      <c r="I86" s="13" t="s">
        <v>176</v>
      </c>
      <c r="J86" s="13" t="s">
        <v>543</v>
      </c>
      <c r="K86" s="4">
        <v>2406</v>
      </c>
      <c r="L86" s="4">
        <v>7</v>
      </c>
      <c r="M86" s="14" t="s">
        <v>40</v>
      </c>
      <c r="N86" s="15" t="s">
        <v>679</v>
      </c>
      <c r="O86" s="15">
        <v>0</v>
      </c>
      <c r="P86" s="15">
        <v>0</v>
      </c>
      <c r="Q86" s="15">
        <f t="shared" si="12"/>
        <v>0</v>
      </c>
      <c r="R86" s="15" t="str">
        <f t="shared" si="13"/>
        <v>0.00</v>
      </c>
      <c r="S86" s="15">
        <v>0</v>
      </c>
      <c r="T86" s="15">
        <v>0</v>
      </c>
      <c r="U86" s="15">
        <f t="shared" si="14"/>
        <v>0</v>
      </c>
      <c r="V86" s="16" t="str">
        <f t="shared" si="15"/>
        <v>NA</v>
      </c>
      <c r="W86" s="17">
        <f t="shared" si="16"/>
        <v>0</v>
      </c>
      <c r="X86" s="17">
        <f t="shared" si="16"/>
        <v>0</v>
      </c>
      <c r="Y86" s="16">
        <f t="shared" si="17"/>
        <v>0</v>
      </c>
      <c r="Z86" s="15" t="str">
        <f t="shared" si="18"/>
        <v>0.00</v>
      </c>
      <c r="AA86" s="13">
        <v>0</v>
      </c>
      <c r="AB86" s="13">
        <v>0</v>
      </c>
      <c r="AC86" s="13">
        <v>0</v>
      </c>
      <c r="AD86" s="13">
        <v>0</v>
      </c>
      <c r="AE86" s="18">
        <f t="shared" si="19"/>
        <v>0</v>
      </c>
      <c r="AF86" s="18">
        <f t="shared" si="23"/>
        <v>0</v>
      </c>
      <c r="AG86" s="19">
        <f t="shared" si="20"/>
        <v>0</v>
      </c>
      <c r="AH86" s="16" t="str">
        <f t="shared" si="21"/>
        <v>0.00</v>
      </c>
      <c r="AI86" s="16">
        <f t="shared" si="22"/>
        <v>0</v>
      </c>
      <c r="AJ86" s="44">
        <v>221112</v>
      </c>
      <c r="AK86" s="15" t="s">
        <v>686</v>
      </c>
      <c r="AL86" s="14" t="s">
        <v>57</v>
      </c>
      <c r="AM86" s="39" t="s">
        <v>58</v>
      </c>
      <c r="AN86" s="39" t="s">
        <v>59</v>
      </c>
      <c r="AO86" s="39" t="s">
        <v>60</v>
      </c>
      <c r="AP86" s="39" t="s">
        <v>61</v>
      </c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20"/>
    </row>
    <row r="87" spans="1:54" ht="25.5" hidden="1" x14ac:dyDescent="0.25">
      <c r="A87" s="39" t="s">
        <v>11</v>
      </c>
      <c r="B87" s="13" t="s">
        <v>652</v>
      </c>
      <c r="C87" s="13" t="s">
        <v>252</v>
      </c>
      <c r="D87" s="13">
        <v>34039</v>
      </c>
      <c r="E87" s="13">
        <v>41810</v>
      </c>
      <c r="F87" s="13" t="s">
        <v>352</v>
      </c>
      <c r="G87" s="13" t="s">
        <v>360</v>
      </c>
      <c r="H87" s="13" t="s">
        <v>175</v>
      </c>
      <c r="I87" s="13" t="s">
        <v>176</v>
      </c>
      <c r="J87" s="13" t="s">
        <v>543</v>
      </c>
      <c r="K87" s="4">
        <v>2406</v>
      </c>
      <c r="L87" s="4">
        <v>7</v>
      </c>
      <c r="M87" s="14" t="s">
        <v>38</v>
      </c>
      <c r="N87" s="15" t="s">
        <v>679</v>
      </c>
      <c r="O87" s="15">
        <v>7.28876697730425E-3</v>
      </c>
      <c r="P87" s="15">
        <v>7.2550549999999998E-3</v>
      </c>
      <c r="Q87" s="15">
        <f t="shared" si="12"/>
        <v>-3.3711977304250185E-5</v>
      </c>
      <c r="R87" s="15">
        <f t="shared" si="13"/>
        <v>-0.46251961970004646</v>
      </c>
      <c r="S87" s="15">
        <v>4.373194230659354E-3</v>
      </c>
      <c r="T87" s="15">
        <v>4.3400319999999997E-3</v>
      </c>
      <c r="U87" s="15">
        <f t="shared" si="14"/>
        <v>-3.3162230659354239E-5</v>
      </c>
      <c r="V87" s="16">
        <f t="shared" si="15"/>
        <v>-0.75830683272337329</v>
      </c>
      <c r="W87" s="17">
        <f t="shared" si="16"/>
        <v>4.7534719898471242E-5</v>
      </c>
      <c r="X87" s="17">
        <f t="shared" si="16"/>
        <v>4.7174260869565213E-5</v>
      </c>
      <c r="Y87" s="16">
        <f t="shared" si="17"/>
        <v>-3.6045902890602816E-7</v>
      </c>
      <c r="Z87" s="15">
        <f t="shared" si="18"/>
        <v>-0.75830683272338129</v>
      </c>
      <c r="AA87" s="13">
        <v>0.01</v>
      </c>
      <c r="AB87" s="13">
        <v>0</v>
      </c>
      <c r="AC87" s="13">
        <v>0</v>
      </c>
      <c r="AD87" s="13">
        <v>0</v>
      </c>
      <c r="AE87" s="18">
        <f t="shared" si="19"/>
        <v>0</v>
      </c>
      <c r="AF87" s="18">
        <f t="shared" si="23"/>
        <v>5.9615824175824177E-5</v>
      </c>
      <c r="AG87" s="19">
        <f t="shared" si="20"/>
        <v>5.9615824175824177E-5</v>
      </c>
      <c r="AH87" s="16" t="str">
        <f t="shared" si="21"/>
        <v>0.00</v>
      </c>
      <c r="AI87" s="16">
        <f t="shared" si="22"/>
        <v>-4.7534719898471242E-5</v>
      </c>
      <c r="AJ87" s="44">
        <v>221112</v>
      </c>
      <c r="AK87" s="15" t="s">
        <v>686</v>
      </c>
      <c r="AL87" s="14" t="s">
        <v>57</v>
      </c>
      <c r="AM87" s="39" t="s">
        <v>58</v>
      </c>
      <c r="AN87" s="39" t="s">
        <v>59</v>
      </c>
      <c r="AO87" s="39" t="s">
        <v>60</v>
      </c>
      <c r="AP87" s="39" t="s">
        <v>61</v>
      </c>
      <c r="AQ87" s="20"/>
      <c r="AR87" s="20"/>
      <c r="AS87" s="20"/>
      <c r="AT87" s="20"/>
      <c r="AU87" s="20"/>
      <c r="AV87" s="20"/>
      <c r="AW87" s="20"/>
      <c r="AX87" s="20"/>
      <c r="AY87" s="20"/>
      <c r="AZ87" s="20"/>
      <c r="BA87" s="20"/>
      <c r="BB87" s="20"/>
    </row>
    <row r="88" spans="1:54" ht="25.5" hidden="1" x14ac:dyDescent="0.25">
      <c r="A88" s="39" t="s">
        <v>11</v>
      </c>
      <c r="B88" s="13" t="s">
        <v>652</v>
      </c>
      <c r="C88" s="13" t="s">
        <v>252</v>
      </c>
      <c r="D88" s="13">
        <v>34039</v>
      </c>
      <c r="E88" s="13">
        <v>41810</v>
      </c>
      <c r="F88" s="13" t="s">
        <v>352</v>
      </c>
      <c r="G88" s="13" t="s">
        <v>360</v>
      </c>
      <c r="H88" s="13" t="s">
        <v>175</v>
      </c>
      <c r="I88" s="13" t="s">
        <v>176</v>
      </c>
      <c r="J88" s="13" t="s">
        <v>543</v>
      </c>
      <c r="K88" s="4">
        <v>2406</v>
      </c>
      <c r="L88" s="4">
        <v>7</v>
      </c>
      <c r="M88" s="14" t="s">
        <v>39</v>
      </c>
      <c r="N88" s="15" t="s">
        <v>679</v>
      </c>
      <c r="O88" s="15">
        <v>7.28876697730425E-3</v>
      </c>
      <c r="P88" s="15">
        <v>7.2550549999999998E-3</v>
      </c>
      <c r="Q88" s="15">
        <f t="shared" si="12"/>
        <v>-3.3711977304250185E-5</v>
      </c>
      <c r="R88" s="15">
        <f t="shared" si="13"/>
        <v>-0.46251961970004646</v>
      </c>
      <c r="S88" s="15">
        <v>4.373194230659354E-3</v>
      </c>
      <c r="T88" s="15">
        <v>4.3400319999999997E-3</v>
      </c>
      <c r="U88" s="15">
        <f t="shared" si="14"/>
        <v>-3.3162230659354239E-5</v>
      </c>
      <c r="V88" s="16">
        <f t="shared" si="15"/>
        <v>-0.75830683272337329</v>
      </c>
      <c r="W88" s="17">
        <f t="shared" si="16"/>
        <v>4.7534719898471242E-5</v>
      </c>
      <c r="X88" s="17">
        <f t="shared" si="16"/>
        <v>4.7174260869565213E-5</v>
      </c>
      <c r="Y88" s="16">
        <f t="shared" si="17"/>
        <v>-3.6045902890602816E-7</v>
      </c>
      <c r="Z88" s="15">
        <f t="shared" si="18"/>
        <v>-0.75830683272338129</v>
      </c>
      <c r="AA88" s="13">
        <v>0.01</v>
      </c>
      <c r="AB88" s="13">
        <v>0</v>
      </c>
      <c r="AC88" s="13">
        <v>0</v>
      </c>
      <c r="AD88" s="13">
        <v>0</v>
      </c>
      <c r="AE88" s="18">
        <f t="shared" si="19"/>
        <v>0</v>
      </c>
      <c r="AF88" s="18">
        <f t="shared" si="23"/>
        <v>5.9615824175824177E-5</v>
      </c>
      <c r="AG88" s="19">
        <f t="shared" si="20"/>
        <v>5.9615824175824177E-5</v>
      </c>
      <c r="AH88" s="16" t="str">
        <f t="shared" si="21"/>
        <v>0.00</v>
      </c>
      <c r="AI88" s="16">
        <f t="shared" si="22"/>
        <v>-4.7534719898471242E-5</v>
      </c>
      <c r="AJ88" s="44">
        <v>221112</v>
      </c>
      <c r="AK88" s="15" t="s">
        <v>686</v>
      </c>
      <c r="AL88" s="14" t="s">
        <v>57</v>
      </c>
      <c r="AM88" s="39" t="s">
        <v>58</v>
      </c>
      <c r="AN88" s="39" t="s">
        <v>59</v>
      </c>
      <c r="AO88" s="39" t="s">
        <v>60</v>
      </c>
      <c r="AP88" s="39" t="s">
        <v>61</v>
      </c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</row>
    <row r="89" spans="1:54" ht="25.5" hidden="1" x14ac:dyDescent="0.25">
      <c r="A89" s="39" t="s">
        <v>11</v>
      </c>
      <c r="B89" s="13" t="s">
        <v>652</v>
      </c>
      <c r="C89" s="13" t="s">
        <v>252</v>
      </c>
      <c r="D89" s="13">
        <v>34039</v>
      </c>
      <c r="E89" s="13">
        <v>41810</v>
      </c>
      <c r="F89" s="13" t="s">
        <v>352</v>
      </c>
      <c r="G89" s="13" t="s">
        <v>360</v>
      </c>
      <c r="H89" s="13" t="s">
        <v>175</v>
      </c>
      <c r="I89" s="13" t="s">
        <v>176</v>
      </c>
      <c r="J89" s="13" t="s">
        <v>543</v>
      </c>
      <c r="K89" s="4">
        <v>2406</v>
      </c>
      <c r="L89" s="4">
        <v>7</v>
      </c>
      <c r="M89" s="14" t="s">
        <v>37</v>
      </c>
      <c r="N89" s="15" t="s">
        <v>679</v>
      </c>
      <c r="O89" s="15">
        <v>1.4945338499939901E-3</v>
      </c>
      <c r="P89" s="15">
        <v>1.487621E-3</v>
      </c>
      <c r="Q89" s="15">
        <f t="shared" si="12"/>
        <v>-6.9128499939901007E-6</v>
      </c>
      <c r="R89" s="15">
        <f t="shared" si="13"/>
        <v>-0.46254221635849196</v>
      </c>
      <c r="S89" s="15">
        <v>8.9670678602706499E-4</v>
      </c>
      <c r="T89" s="15">
        <v>8.8990800000000002E-4</v>
      </c>
      <c r="U89" s="15">
        <f t="shared" si="14"/>
        <v>-6.7987860270649677E-6</v>
      </c>
      <c r="V89" s="16">
        <f t="shared" si="15"/>
        <v>-0.75819500119850347</v>
      </c>
      <c r="W89" s="17">
        <f t="shared" si="16"/>
        <v>9.7468128915985328E-6</v>
      </c>
      <c r="X89" s="17">
        <f t="shared" si="16"/>
        <v>9.6729130434782612E-6</v>
      </c>
      <c r="Y89" s="16">
        <f t="shared" si="17"/>
        <v>-7.3899848120271609E-8</v>
      </c>
      <c r="Z89" s="15">
        <f t="shared" si="18"/>
        <v>-0.7581950011985058</v>
      </c>
      <c r="AA89" s="13">
        <v>0</v>
      </c>
      <c r="AB89" s="13">
        <v>0</v>
      </c>
      <c r="AC89" s="13">
        <v>0</v>
      </c>
      <c r="AD89" s="13">
        <v>0</v>
      </c>
      <c r="AE89" s="18">
        <f t="shared" si="19"/>
        <v>0</v>
      </c>
      <c r="AF89" s="18">
        <f t="shared" si="23"/>
        <v>1.222401098901099E-5</v>
      </c>
      <c r="AG89" s="19">
        <f t="shared" si="20"/>
        <v>1.222401098901099E-5</v>
      </c>
      <c r="AH89" s="16" t="str">
        <f t="shared" si="21"/>
        <v>0.00</v>
      </c>
      <c r="AI89" s="16">
        <f t="shared" si="22"/>
        <v>-9.7468128915985328E-6</v>
      </c>
      <c r="AJ89" s="44">
        <v>221112</v>
      </c>
      <c r="AK89" s="15" t="s">
        <v>686</v>
      </c>
      <c r="AL89" s="14" t="s">
        <v>57</v>
      </c>
      <c r="AM89" s="39" t="s">
        <v>58</v>
      </c>
      <c r="AN89" s="39" t="s">
        <v>59</v>
      </c>
      <c r="AO89" s="39" t="s">
        <v>60</v>
      </c>
      <c r="AP89" s="39" t="s">
        <v>61</v>
      </c>
      <c r="AQ89" s="20"/>
      <c r="AR89" s="20"/>
      <c r="AS89" s="20"/>
      <c r="AT89" s="20"/>
      <c r="AU89" s="20"/>
      <c r="AV89" s="20"/>
      <c r="AW89" s="20"/>
      <c r="AX89" s="20"/>
      <c r="AY89" s="20"/>
      <c r="AZ89" s="20"/>
      <c r="BA89" s="20"/>
      <c r="BB89" s="20"/>
    </row>
    <row r="90" spans="1:54" ht="25.5" hidden="1" x14ac:dyDescent="0.25">
      <c r="A90" s="39" t="s">
        <v>11</v>
      </c>
      <c r="B90" s="13" t="s">
        <v>652</v>
      </c>
      <c r="C90" s="13" t="s">
        <v>252</v>
      </c>
      <c r="D90" s="13">
        <v>34039</v>
      </c>
      <c r="E90" s="13">
        <v>41810</v>
      </c>
      <c r="F90" s="13" t="s">
        <v>352</v>
      </c>
      <c r="G90" s="13" t="s">
        <v>317</v>
      </c>
      <c r="H90" s="13" t="s">
        <v>175</v>
      </c>
      <c r="I90" s="13" t="s">
        <v>176</v>
      </c>
      <c r="J90" s="13" t="s">
        <v>544</v>
      </c>
      <c r="K90" s="4">
        <v>2406</v>
      </c>
      <c r="L90" s="4">
        <v>5</v>
      </c>
      <c r="M90" s="14" t="s">
        <v>40</v>
      </c>
      <c r="N90" s="15" t="s">
        <v>679</v>
      </c>
      <c r="O90" s="15">
        <v>0</v>
      </c>
      <c r="P90" s="15">
        <v>0</v>
      </c>
      <c r="Q90" s="15">
        <f t="shared" si="12"/>
        <v>0</v>
      </c>
      <c r="R90" s="15" t="str">
        <f t="shared" si="13"/>
        <v>0.00</v>
      </c>
      <c r="S90" s="15">
        <v>0</v>
      </c>
      <c r="T90" s="15">
        <v>0</v>
      </c>
      <c r="U90" s="15">
        <f t="shared" si="14"/>
        <v>0</v>
      </c>
      <c r="V90" s="16" t="str">
        <f t="shared" si="15"/>
        <v>NA</v>
      </c>
      <c r="W90" s="17">
        <f t="shared" si="16"/>
        <v>0</v>
      </c>
      <c r="X90" s="17">
        <f t="shared" si="16"/>
        <v>0</v>
      </c>
      <c r="Y90" s="16">
        <f t="shared" si="17"/>
        <v>0</v>
      </c>
      <c r="Z90" s="15" t="str">
        <f t="shared" si="18"/>
        <v>0.00</v>
      </c>
      <c r="AA90" s="13">
        <v>0</v>
      </c>
      <c r="AB90" s="13">
        <v>0</v>
      </c>
      <c r="AC90" s="13">
        <v>0</v>
      </c>
      <c r="AD90" s="13">
        <v>0</v>
      </c>
      <c r="AE90" s="18">
        <f t="shared" si="19"/>
        <v>0</v>
      </c>
      <c r="AF90" s="18">
        <f t="shared" si="23"/>
        <v>0</v>
      </c>
      <c r="AG90" s="19">
        <f t="shared" si="20"/>
        <v>0</v>
      </c>
      <c r="AH90" s="16" t="str">
        <f t="shared" si="21"/>
        <v>0.00</v>
      </c>
      <c r="AI90" s="16">
        <f t="shared" si="22"/>
        <v>0</v>
      </c>
      <c r="AJ90" s="44">
        <v>221112</v>
      </c>
      <c r="AK90" s="15" t="s">
        <v>686</v>
      </c>
      <c r="AL90" s="14" t="s">
        <v>57</v>
      </c>
      <c r="AM90" s="39" t="s">
        <v>58</v>
      </c>
      <c r="AN90" s="39" t="s">
        <v>59</v>
      </c>
      <c r="AO90" s="39" t="s">
        <v>60</v>
      </c>
      <c r="AP90" s="39" t="s">
        <v>61</v>
      </c>
      <c r="AQ90" s="20"/>
      <c r="AR90" s="20"/>
      <c r="AS90" s="20"/>
      <c r="AT90" s="20"/>
      <c r="AU90" s="20"/>
      <c r="AV90" s="20"/>
      <c r="AW90" s="20"/>
      <c r="AX90" s="20"/>
      <c r="AY90" s="20"/>
      <c r="AZ90" s="20"/>
      <c r="BA90" s="20"/>
      <c r="BB90" s="20"/>
    </row>
    <row r="91" spans="1:54" ht="25.5" hidden="1" x14ac:dyDescent="0.25">
      <c r="A91" s="39" t="s">
        <v>11</v>
      </c>
      <c r="B91" s="13" t="s">
        <v>652</v>
      </c>
      <c r="C91" s="13" t="s">
        <v>252</v>
      </c>
      <c r="D91" s="13">
        <v>34039</v>
      </c>
      <c r="E91" s="13">
        <v>41810</v>
      </c>
      <c r="F91" s="13" t="s">
        <v>352</v>
      </c>
      <c r="G91" s="13" t="s">
        <v>317</v>
      </c>
      <c r="H91" s="13" t="s">
        <v>175</v>
      </c>
      <c r="I91" s="13" t="s">
        <v>176</v>
      </c>
      <c r="J91" s="13" t="s">
        <v>544</v>
      </c>
      <c r="K91" s="4">
        <v>2406</v>
      </c>
      <c r="L91" s="4">
        <v>5</v>
      </c>
      <c r="M91" s="14" t="s">
        <v>38</v>
      </c>
      <c r="N91" s="15" t="s">
        <v>679</v>
      </c>
      <c r="O91" s="15">
        <v>6.4323258540914002E-2</v>
      </c>
      <c r="P91" s="15">
        <v>6.8596999000000006E-2</v>
      </c>
      <c r="Q91" s="15">
        <f t="shared" si="12"/>
        <v>4.2737404590860034E-3</v>
      </c>
      <c r="R91" s="15">
        <f t="shared" si="13"/>
        <v>6.6441603799776576</v>
      </c>
      <c r="S91" s="15">
        <v>3.9799250595926774E-2</v>
      </c>
      <c r="T91" s="15">
        <v>3.9763967000000004E-2</v>
      </c>
      <c r="U91" s="15">
        <f t="shared" si="14"/>
        <v>-3.5283595926770273E-5</v>
      </c>
      <c r="V91" s="16">
        <f t="shared" si="15"/>
        <v>-8.8653920358946023E-2</v>
      </c>
      <c r="W91" s="17">
        <f t="shared" si="16"/>
        <v>4.3260054995572581E-4</v>
      </c>
      <c r="X91" s="17">
        <f t="shared" si="16"/>
        <v>4.3221703260869568E-4</v>
      </c>
      <c r="Y91" s="16">
        <f t="shared" si="17"/>
        <v>-3.8351734703013758E-7</v>
      </c>
      <c r="Z91" s="15">
        <f t="shared" si="18"/>
        <v>-8.8653920358952018E-2</v>
      </c>
      <c r="AA91" s="13">
        <v>0.06</v>
      </c>
      <c r="AB91" s="13">
        <v>0</v>
      </c>
      <c r="AC91" s="13">
        <v>0</v>
      </c>
      <c r="AD91" s="13">
        <v>0</v>
      </c>
      <c r="AE91" s="18">
        <f t="shared" si="19"/>
        <v>0</v>
      </c>
      <c r="AF91" s="18">
        <f t="shared" si="23"/>
        <v>5.4620833791208803E-4</v>
      </c>
      <c r="AG91" s="19">
        <f t="shared" si="20"/>
        <v>5.4620833791208803E-4</v>
      </c>
      <c r="AH91" s="16" t="str">
        <f t="shared" si="21"/>
        <v>0.00</v>
      </c>
      <c r="AI91" s="16">
        <f t="shared" si="22"/>
        <v>-4.3260054995572581E-4</v>
      </c>
      <c r="AJ91" s="44">
        <v>221112</v>
      </c>
      <c r="AK91" s="15" t="s">
        <v>686</v>
      </c>
      <c r="AL91" s="14" t="s">
        <v>57</v>
      </c>
      <c r="AM91" s="39" t="s">
        <v>58</v>
      </c>
      <c r="AN91" s="39" t="s">
        <v>59</v>
      </c>
      <c r="AO91" s="39" t="s">
        <v>60</v>
      </c>
      <c r="AP91" s="39" t="s">
        <v>61</v>
      </c>
      <c r="AQ91" s="20"/>
      <c r="AR91" s="20"/>
      <c r="AS91" s="20"/>
      <c r="AT91" s="20"/>
      <c r="AU91" s="20"/>
      <c r="AV91" s="20"/>
      <c r="AW91" s="20"/>
      <c r="AX91" s="20"/>
      <c r="AY91" s="20"/>
      <c r="AZ91" s="20"/>
      <c r="BA91" s="20"/>
      <c r="BB91" s="20"/>
    </row>
    <row r="92" spans="1:54" ht="25.5" hidden="1" x14ac:dyDescent="0.25">
      <c r="A92" s="39" t="s">
        <v>11</v>
      </c>
      <c r="B92" s="13" t="s">
        <v>652</v>
      </c>
      <c r="C92" s="13" t="s">
        <v>252</v>
      </c>
      <c r="D92" s="13">
        <v>34039</v>
      </c>
      <c r="E92" s="13">
        <v>41810</v>
      </c>
      <c r="F92" s="13" t="s">
        <v>352</v>
      </c>
      <c r="G92" s="13" t="s">
        <v>317</v>
      </c>
      <c r="H92" s="13" t="s">
        <v>175</v>
      </c>
      <c r="I92" s="13" t="s">
        <v>176</v>
      </c>
      <c r="J92" s="13" t="s">
        <v>544</v>
      </c>
      <c r="K92" s="4">
        <v>2406</v>
      </c>
      <c r="L92" s="4">
        <v>5</v>
      </c>
      <c r="M92" s="14" t="s">
        <v>39</v>
      </c>
      <c r="N92" s="15" t="s">
        <v>679</v>
      </c>
      <c r="O92" s="15">
        <v>6.4323258540914002E-2</v>
      </c>
      <c r="P92" s="15">
        <v>6.8596999000000006E-2</v>
      </c>
      <c r="Q92" s="15">
        <f t="shared" si="12"/>
        <v>4.2737404590860034E-3</v>
      </c>
      <c r="R92" s="15">
        <f t="shared" si="13"/>
        <v>6.6441603799776576</v>
      </c>
      <c r="S92" s="15">
        <v>3.9799250595926774E-2</v>
      </c>
      <c r="T92" s="15">
        <v>3.9763967000000004E-2</v>
      </c>
      <c r="U92" s="15">
        <f t="shared" si="14"/>
        <v>-3.5283595926770273E-5</v>
      </c>
      <c r="V92" s="16">
        <f t="shared" si="15"/>
        <v>-8.8653920358946023E-2</v>
      </c>
      <c r="W92" s="17">
        <f t="shared" si="16"/>
        <v>4.3260054995572581E-4</v>
      </c>
      <c r="X92" s="17">
        <f t="shared" si="16"/>
        <v>4.3221703260869568E-4</v>
      </c>
      <c r="Y92" s="16">
        <f t="shared" si="17"/>
        <v>-3.8351734703013758E-7</v>
      </c>
      <c r="Z92" s="15">
        <f t="shared" si="18"/>
        <v>-8.8653920358952018E-2</v>
      </c>
      <c r="AA92" s="13">
        <v>0.06</v>
      </c>
      <c r="AB92" s="13">
        <v>0</v>
      </c>
      <c r="AC92" s="13">
        <v>0</v>
      </c>
      <c r="AD92" s="13">
        <v>0</v>
      </c>
      <c r="AE92" s="18">
        <f t="shared" si="19"/>
        <v>0</v>
      </c>
      <c r="AF92" s="18">
        <f t="shared" si="23"/>
        <v>5.4620833791208803E-4</v>
      </c>
      <c r="AG92" s="19">
        <f t="shared" si="20"/>
        <v>5.4620833791208803E-4</v>
      </c>
      <c r="AH92" s="16" t="str">
        <f t="shared" si="21"/>
        <v>0.00</v>
      </c>
      <c r="AI92" s="16">
        <f t="shared" si="22"/>
        <v>-4.3260054995572581E-4</v>
      </c>
      <c r="AJ92" s="44">
        <v>221112</v>
      </c>
      <c r="AK92" s="15" t="s">
        <v>686</v>
      </c>
      <c r="AL92" s="14" t="s">
        <v>57</v>
      </c>
      <c r="AM92" s="39" t="s">
        <v>58</v>
      </c>
      <c r="AN92" s="39" t="s">
        <v>59</v>
      </c>
      <c r="AO92" s="39" t="s">
        <v>60</v>
      </c>
      <c r="AP92" s="39" t="s">
        <v>61</v>
      </c>
      <c r="AQ92" s="20"/>
      <c r="AR92" s="20"/>
      <c r="AS92" s="20"/>
      <c r="AT92" s="20"/>
      <c r="AU92" s="20"/>
      <c r="AV92" s="20"/>
      <c r="AW92" s="20"/>
      <c r="AX92" s="20"/>
      <c r="AY92" s="20"/>
      <c r="AZ92" s="20"/>
      <c r="BA92" s="20"/>
      <c r="BB92" s="20"/>
    </row>
    <row r="93" spans="1:54" ht="25.5" hidden="1" x14ac:dyDescent="0.25">
      <c r="A93" s="39" t="s">
        <v>11</v>
      </c>
      <c r="B93" s="13" t="s">
        <v>652</v>
      </c>
      <c r="C93" s="13" t="s">
        <v>252</v>
      </c>
      <c r="D93" s="13">
        <v>34039</v>
      </c>
      <c r="E93" s="13">
        <v>41810</v>
      </c>
      <c r="F93" s="13" t="s">
        <v>352</v>
      </c>
      <c r="G93" s="13" t="s">
        <v>317</v>
      </c>
      <c r="H93" s="13" t="s">
        <v>175</v>
      </c>
      <c r="I93" s="13" t="s">
        <v>176</v>
      </c>
      <c r="J93" s="13" t="s">
        <v>544</v>
      </c>
      <c r="K93" s="4">
        <v>2406</v>
      </c>
      <c r="L93" s="4">
        <v>5</v>
      </c>
      <c r="M93" s="14" t="s">
        <v>37</v>
      </c>
      <c r="N93" s="15" t="s">
        <v>679</v>
      </c>
      <c r="O93" s="15">
        <v>1.0471375249997099E-2</v>
      </c>
      <c r="P93" s="15">
        <v>1.1167109999999999E-2</v>
      </c>
      <c r="Q93" s="15">
        <f t="shared" si="12"/>
        <v>6.957347500029E-4</v>
      </c>
      <c r="R93" s="15">
        <f t="shared" si="13"/>
        <v>6.6441583210676436</v>
      </c>
      <c r="S93" s="15">
        <v>6.4790387973494463E-3</v>
      </c>
      <c r="T93" s="15">
        <v>6.4732959999999999E-3</v>
      </c>
      <c r="U93" s="15">
        <f t="shared" si="14"/>
        <v>-5.7427973494464379E-6</v>
      </c>
      <c r="V93" s="16">
        <f t="shared" si="15"/>
        <v>-8.8636563679720476E-2</v>
      </c>
      <c r="W93" s="17">
        <f t="shared" si="16"/>
        <v>7.0424334753798332E-5</v>
      </c>
      <c r="X93" s="17">
        <f t="shared" si="16"/>
        <v>7.0361913043478266E-5</v>
      </c>
      <c r="Y93" s="16">
        <f t="shared" si="17"/>
        <v>-6.2421710320066442E-8</v>
      </c>
      <c r="Z93" s="15">
        <f t="shared" si="18"/>
        <v>-8.8636563679715452E-2</v>
      </c>
      <c r="AA93" s="13">
        <v>0.01</v>
      </c>
      <c r="AB93" s="13">
        <v>0</v>
      </c>
      <c r="AC93" s="13">
        <v>0</v>
      </c>
      <c r="AD93" s="13">
        <v>0</v>
      </c>
      <c r="AE93" s="18">
        <f t="shared" si="19"/>
        <v>0</v>
      </c>
      <c r="AF93" s="18">
        <f t="shared" si="23"/>
        <v>8.8918901098901094E-5</v>
      </c>
      <c r="AG93" s="19">
        <f t="shared" si="20"/>
        <v>8.8918901098901094E-5</v>
      </c>
      <c r="AH93" s="16" t="str">
        <f t="shared" si="21"/>
        <v>0.00</v>
      </c>
      <c r="AI93" s="16">
        <f t="shared" si="22"/>
        <v>-7.0424334753798332E-5</v>
      </c>
      <c r="AJ93" s="44">
        <v>221112</v>
      </c>
      <c r="AK93" s="15" t="s">
        <v>686</v>
      </c>
      <c r="AL93" s="14" t="s">
        <v>57</v>
      </c>
      <c r="AM93" s="39" t="s">
        <v>58</v>
      </c>
      <c r="AN93" s="39" t="s">
        <v>59</v>
      </c>
      <c r="AO93" s="39" t="s">
        <v>60</v>
      </c>
      <c r="AP93" s="39" t="s">
        <v>61</v>
      </c>
      <c r="AQ93" s="20"/>
      <c r="AR93" s="20"/>
      <c r="AS93" s="20"/>
      <c r="AT93" s="20"/>
      <c r="AU93" s="20"/>
      <c r="AV93" s="20"/>
      <c r="AW93" s="20"/>
      <c r="AX93" s="20"/>
      <c r="AY93" s="20"/>
      <c r="AZ93" s="20"/>
      <c r="BA93" s="20"/>
      <c r="BB93" s="20"/>
    </row>
    <row r="94" spans="1:54" ht="25.5" hidden="1" x14ac:dyDescent="0.25">
      <c r="A94" s="39" t="s">
        <v>11</v>
      </c>
      <c r="B94" s="13" t="s">
        <v>652</v>
      </c>
      <c r="C94" s="13" t="s">
        <v>252</v>
      </c>
      <c r="D94" s="13">
        <v>34039</v>
      </c>
      <c r="E94" s="13">
        <v>41810</v>
      </c>
      <c r="F94" s="13" t="s">
        <v>352</v>
      </c>
      <c r="G94" s="13" t="s">
        <v>339</v>
      </c>
      <c r="H94" s="13" t="s">
        <v>175</v>
      </c>
      <c r="I94" s="13" t="s">
        <v>176</v>
      </c>
      <c r="J94" s="13" t="s">
        <v>545</v>
      </c>
      <c r="K94" s="4">
        <v>2406</v>
      </c>
      <c r="L94" s="4">
        <v>8</v>
      </c>
      <c r="M94" s="14" t="s">
        <v>35</v>
      </c>
      <c r="N94" s="15" t="s">
        <v>679</v>
      </c>
      <c r="O94" s="15">
        <v>5.5852944952485897E-2</v>
      </c>
      <c r="P94" s="15">
        <v>5.5053650000000003E-2</v>
      </c>
      <c r="Q94" s="15">
        <f t="shared" si="12"/>
        <v>-7.9929495248589472E-4</v>
      </c>
      <c r="R94" s="15">
        <f t="shared" si="13"/>
        <v>-1.4310703816349433</v>
      </c>
      <c r="S94" s="15">
        <v>3.1818895378906892E-2</v>
      </c>
      <c r="T94" s="15">
        <v>2.9255900000000001E-2</v>
      </c>
      <c r="U94" s="15">
        <f t="shared" si="14"/>
        <v>-2.5629953789068904E-3</v>
      </c>
      <c r="V94" s="16">
        <f t="shared" si="15"/>
        <v>-8.0549476918860279</v>
      </c>
      <c r="W94" s="17">
        <f t="shared" si="16"/>
        <v>3.4585755846637924E-4</v>
      </c>
      <c r="X94" s="17">
        <f t="shared" si="16"/>
        <v>3.1799891304347828E-4</v>
      </c>
      <c r="Y94" s="16">
        <f t="shared" si="17"/>
        <v>-2.7858645422900959E-5</v>
      </c>
      <c r="Z94" s="15">
        <f t="shared" si="18"/>
        <v>-8.0549476918860208</v>
      </c>
      <c r="AA94" s="13">
        <v>0.06</v>
      </c>
      <c r="AB94" s="13">
        <v>0</v>
      </c>
      <c r="AC94" s="13">
        <v>0</v>
      </c>
      <c r="AD94" s="13">
        <v>32.28</v>
      </c>
      <c r="AE94" s="18">
        <f t="shared" si="19"/>
        <v>0</v>
      </c>
      <c r="AF94" s="18">
        <f t="shared" si="23"/>
        <v>4.018667582417583E-4</v>
      </c>
      <c r="AG94" s="19">
        <f t="shared" si="20"/>
        <v>4.018667582417583E-4</v>
      </c>
      <c r="AH94" s="16" t="str">
        <f t="shared" si="21"/>
        <v>0.00</v>
      </c>
      <c r="AI94" s="16">
        <f t="shared" si="22"/>
        <v>-3.4585755846637924E-4</v>
      </c>
      <c r="AJ94" s="44">
        <v>221112</v>
      </c>
      <c r="AK94" s="15" t="s">
        <v>686</v>
      </c>
      <c r="AL94" s="14" t="s">
        <v>57</v>
      </c>
      <c r="AM94" s="39" t="s">
        <v>58</v>
      </c>
      <c r="AN94" s="39" t="s">
        <v>59</v>
      </c>
      <c r="AO94" s="39" t="s">
        <v>60</v>
      </c>
      <c r="AP94" s="39" t="s">
        <v>61</v>
      </c>
      <c r="AQ94" s="20"/>
      <c r="AR94" s="20"/>
      <c r="AS94" s="20"/>
      <c r="AT94" s="20"/>
      <c r="AU94" s="20"/>
      <c r="AV94" s="20"/>
      <c r="AW94" s="20"/>
      <c r="AX94" s="20"/>
      <c r="AY94" s="20"/>
      <c r="AZ94" s="20"/>
      <c r="BA94" s="20"/>
      <c r="BB94" s="20"/>
    </row>
    <row r="95" spans="1:54" ht="25.5" hidden="1" x14ac:dyDescent="0.25">
      <c r="A95" s="39" t="s">
        <v>11</v>
      </c>
      <c r="B95" s="13" t="s">
        <v>652</v>
      </c>
      <c r="C95" s="13" t="s">
        <v>252</v>
      </c>
      <c r="D95" s="13">
        <v>34039</v>
      </c>
      <c r="E95" s="13">
        <v>41810</v>
      </c>
      <c r="F95" s="13" t="s">
        <v>352</v>
      </c>
      <c r="G95" s="13" t="s">
        <v>339</v>
      </c>
      <c r="H95" s="13" t="s">
        <v>175</v>
      </c>
      <c r="I95" s="13" t="s">
        <v>176</v>
      </c>
      <c r="J95" s="13" t="s">
        <v>545</v>
      </c>
      <c r="K95" s="4">
        <v>2406</v>
      </c>
      <c r="L95" s="4">
        <v>8</v>
      </c>
      <c r="M95" s="14" t="s">
        <v>40</v>
      </c>
      <c r="N95" s="15" t="s">
        <v>679</v>
      </c>
      <c r="O95" s="15">
        <v>0</v>
      </c>
      <c r="P95" s="15">
        <v>0</v>
      </c>
      <c r="Q95" s="15">
        <f t="shared" si="12"/>
        <v>0</v>
      </c>
      <c r="R95" s="15" t="str">
        <f t="shared" si="13"/>
        <v>0.00</v>
      </c>
      <c r="S95" s="15">
        <v>0</v>
      </c>
      <c r="T95" s="15">
        <v>0</v>
      </c>
      <c r="U95" s="15">
        <f t="shared" si="14"/>
        <v>0</v>
      </c>
      <c r="V95" s="16" t="str">
        <f t="shared" si="15"/>
        <v>NA</v>
      </c>
      <c r="W95" s="17">
        <f t="shared" si="16"/>
        <v>0</v>
      </c>
      <c r="X95" s="17">
        <f t="shared" si="16"/>
        <v>0</v>
      </c>
      <c r="Y95" s="16">
        <f t="shared" si="17"/>
        <v>0</v>
      </c>
      <c r="Z95" s="15" t="str">
        <f t="shared" si="18"/>
        <v>0.00</v>
      </c>
      <c r="AA95" s="13">
        <v>0</v>
      </c>
      <c r="AB95" s="13">
        <v>0</v>
      </c>
      <c r="AC95" s="13">
        <v>0</v>
      </c>
      <c r="AD95" s="13">
        <v>0</v>
      </c>
      <c r="AE95" s="18">
        <f t="shared" si="19"/>
        <v>0</v>
      </c>
      <c r="AF95" s="18">
        <f t="shared" si="23"/>
        <v>0</v>
      </c>
      <c r="AG95" s="19">
        <f t="shared" si="20"/>
        <v>0</v>
      </c>
      <c r="AH95" s="16" t="str">
        <f t="shared" si="21"/>
        <v>0.00</v>
      </c>
      <c r="AI95" s="16">
        <f t="shared" si="22"/>
        <v>0</v>
      </c>
      <c r="AJ95" s="44">
        <v>221112</v>
      </c>
      <c r="AK95" s="15" t="s">
        <v>686</v>
      </c>
      <c r="AL95" s="14" t="s">
        <v>57</v>
      </c>
      <c r="AM95" s="39" t="s">
        <v>58</v>
      </c>
      <c r="AN95" s="39" t="s">
        <v>59</v>
      </c>
      <c r="AO95" s="39" t="s">
        <v>60</v>
      </c>
      <c r="AP95" s="39" t="s">
        <v>61</v>
      </c>
      <c r="AQ95" s="20"/>
      <c r="AR95" s="20"/>
      <c r="AS95" s="20"/>
      <c r="AT95" s="20"/>
      <c r="AU95" s="20"/>
      <c r="AV95" s="20"/>
      <c r="AW95" s="20"/>
      <c r="AX95" s="20"/>
      <c r="AY95" s="20"/>
      <c r="AZ95" s="20"/>
      <c r="BA95" s="20"/>
      <c r="BB95" s="20"/>
    </row>
    <row r="96" spans="1:54" ht="25.5" x14ac:dyDescent="0.25">
      <c r="A96" s="40" t="s">
        <v>11</v>
      </c>
      <c r="B96" s="13" t="s">
        <v>652</v>
      </c>
      <c r="C96" s="13" t="s">
        <v>252</v>
      </c>
      <c r="D96" s="13">
        <v>34039</v>
      </c>
      <c r="E96" s="13">
        <v>41810</v>
      </c>
      <c r="F96" s="13" t="s">
        <v>352</v>
      </c>
      <c r="G96" s="13" t="s">
        <v>339</v>
      </c>
      <c r="H96" s="13" t="s">
        <v>175</v>
      </c>
      <c r="I96" s="13" t="s">
        <v>176</v>
      </c>
      <c r="J96" s="13" t="s">
        <v>545</v>
      </c>
      <c r="K96" s="4">
        <v>2406</v>
      </c>
      <c r="L96" s="4">
        <v>8</v>
      </c>
      <c r="M96" s="13" t="s">
        <v>36</v>
      </c>
      <c r="N96" s="15" t="s">
        <v>679</v>
      </c>
      <c r="O96" s="15">
        <v>9.3252738093084805E-2</v>
      </c>
      <c r="P96" s="15">
        <v>9.2859632999999997E-2</v>
      </c>
      <c r="Q96" s="15">
        <f t="shared" si="12"/>
        <v>-3.9310509308480845E-4</v>
      </c>
      <c r="R96" s="15">
        <f t="shared" si="13"/>
        <v>-0.42154804365359366</v>
      </c>
      <c r="S96" s="15">
        <v>4.0195922673029114E-2</v>
      </c>
      <c r="T96" s="15">
        <v>3.6958161000000003E-2</v>
      </c>
      <c r="U96" s="15">
        <f t="shared" si="14"/>
        <v>-3.2377616730291103E-3</v>
      </c>
      <c r="V96" s="16">
        <f t="shared" si="15"/>
        <v>-8.0549504967617072</v>
      </c>
      <c r="W96" s="17">
        <f t="shared" si="16"/>
        <v>4.3691220296770777E-4</v>
      </c>
      <c r="X96" s="17">
        <f t="shared" si="16"/>
        <v>4.0171914130434787E-4</v>
      </c>
      <c r="Y96" s="16">
        <f t="shared" si="17"/>
        <v>-3.5193061663359897E-5</v>
      </c>
      <c r="Z96" s="15">
        <f t="shared" si="18"/>
        <v>-8.0549504967617072</v>
      </c>
      <c r="AA96" s="13">
        <v>0.09</v>
      </c>
      <c r="AB96" s="13">
        <v>0</v>
      </c>
      <c r="AC96" s="13">
        <v>0.25</v>
      </c>
      <c r="AD96" s="13">
        <v>0</v>
      </c>
      <c r="AE96" s="18">
        <f t="shared" si="19"/>
        <v>0</v>
      </c>
      <c r="AF96" s="18">
        <f t="shared" si="23"/>
        <v>5.0766704670329678E-4</v>
      </c>
      <c r="AG96" s="19">
        <f t="shared" si="20"/>
        <v>5.0766704670329678E-4</v>
      </c>
      <c r="AH96" s="16" t="str">
        <f t="shared" si="21"/>
        <v>0.00</v>
      </c>
      <c r="AI96" s="16">
        <f t="shared" si="22"/>
        <v>-4.3691220296770777E-4</v>
      </c>
      <c r="AJ96" s="44">
        <v>221112</v>
      </c>
      <c r="AK96" s="15" t="s">
        <v>686</v>
      </c>
      <c r="AL96" s="14" t="s">
        <v>57</v>
      </c>
      <c r="AM96" s="39" t="s">
        <v>58</v>
      </c>
      <c r="AN96" s="39" t="s">
        <v>59</v>
      </c>
      <c r="AO96" s="39" t="s">
        <v>60</v>
      </c>
      <c r="AP96" s="39" t="s">
        <v>61</v>
      </c>
      <c r="AQ96" s="20"/>
      <c r="AR96" s="20"/>
      <c r="AS96" s="20"/>
      <c r="AT96" s="20"/>
      <c r="AU96" s="20"/>
      <c r="AV96" s="20"/>
      <c r="AW96" s="20"/>
      <c r="AX96" s="20"/>
      <c r="AY96" s="20"/>
      <c r="AZ96" s="20"/>
      <c r="BA96" s="20"/>
      <c r="BB96" s="20"/>
    </row>
    <row r="97" spans="1:54" ht="25.5" hidden="1" x14ac:dyDescent="0.25">
      <c r="A97" s="39" t="s">
        <v>11</v>
      </c>
      <c r="B97" s="13" t="s">
        <v>652</v>
      </c>
      <c r="C97" s="13" t="s">
        <v>252</v>
      </c>
      <c r="D97" s="13">
        <v>34039</v>
      </c>
      <c r="E97" s="13">
        <v>41810</v>
      </c>
      <c r="F97" s="13" t="s">
        <v>352</v>
      </c>
      <c r="G97" s="13" t="s">
        <v>339</v>
      </c>
      <c r="H97" s="13" t="s">
        <v>175</v>
      </c>
      <c r="I97" s="13" t="s">
        <v>176</v>
      </c>
      <c r="J97" s="13" t="s">
        <v>545</v>
      </c>
      <c r="K97" s="4">
        <v>2406</v>
      </c>
      <c r="L97" s="4">
        <v>8</v>
      </c>
      <c r="M97" s="14" t="s">
        <v>38</v>
      </c>
      <c r="N97" s="15" t="s">
        <v>679</v>
      </c>
      <c r="O97" s="15">
        <v>1.1962228316793101E-2</v>
      </c>
      <c r="P97" s="15">
        <v>1.1791039999999999E-2</v>
      </c>
      <c r="Q97" s="15">
        <f t="shared" si="12"/>
        <v>-1.7118831679310137E-4</v>
      </c>
      <c r="R97" s="15">
        <f t="shared" si="13"/>
        <v>-1.431073812165746</v>
      </c>
      <c r="S97" s="15">
        <v>6.8147685253559347E-3</v>
      </c>
      <c r="T97" s="15">
        <v>6.2658430000000001E-3</v>
      </c>
      <c r="U97" s="15">
        <f t="shared" si="14"/>
        <v>-5.4892552535593456E-4</v>
      </c>
      <c r="V97" s="16">
        <f t="shared" si="15"/>
        <v>-8.0549401393976794</v>
      </c>
      <c r="W97" s="17">
        <f t="shared" si="16"/>
        <v>7.4073570927781892E-5</v>
      </c>
      <c r="X97" s="17">
        <f t="shared" si="16"/>
        <v>6.8106989130434787E-5</v>
      </c>
      <c r="Y97" s="16">
        <f t="shared" si="17"/>
        <v>-5.9665817973471053E-6</v>
      </c>
      <c r="Z97" s="15">
        <f t="shared" si="18"/>
        <v>-8.054940139397667</v>
      </c>
      <c r="AA97" s="13">
        <v>0.01</v>
      </c>
      <c r="AB97" s="13">
        <v>0</v>
      </c>
      <c r="AC97" s="13">
        <v>0</v>
      </c>
      <c r="AD97" s="13">
        <v>0</v>
      </c>
      <c r="AE97" s="18">
        <f t="shared" si="19"/>
        <v>0</v>
      </c>
      <c r="AF97" s="18">
        <f t="shared" si="23"/>
        <v>8.6069271978021978E-5</v>
      </c>
      <c r="AG97" s="19">
        <f t="shared" si="20"/>
        <v>8.6069271978021978E-5</v>
      </c>
      <c r="AH97" s="16" t="str">
        <f t="shared" si="21"/>
        <v>0.00</v>
      </c>
      <c r="AI97" s="16">
        <f t="shared" si="22"/>
        <v>-7.4073570927781892E-5</v>
      </c>
      <c r="AJ97" s="44">
        <v>221112</v>
      </c>
      <c r="AK97" s="15" t="s">
        <v>686</v>
      </c>
      <c r="AL97" s="14" t="s">
        <v>57</v>
      </c>
      <c r="AM97" s="39" t="s">
        <v>58</v>
      </c>
      <c r="AN97" s="39" t="s">
        <v>59</v>
      </c>
      <c r="AO97" s="39" t="s">
        <v>60</v>
      </c>
      <c r="AP97" s="39" t="s">
        <v>61</v>
      </c>
      <c r="AQ97" s="20"/>
      <c r="AR97" s="20"/>
      <c r="AS97" s="20"/>
      <c r="AT97" s="20"/>
      <c r="AU97" s="20"/>
      <c r="AV97" s="20"/>
      <c r="AW97" s="20"/>
      <c r="AX97" s="20"/>
      <c r="AY97" s="20"/>
      <c r="AZ97" s="20"/>
      <c r="BA97" s="20"/>
      <c r="BB97" s="20"/>
    </row>
    <row r="98" spans="1:54" ht="25.5" hidden="1" x14ac:dyDescent="0.25">
      <c r="A98" s="39" t="s">
        <v>11</v>
      </c>
      <c r="B98" s="13" t="s">
        <v>652</v>
      </c>
      <c r="C98" s="13" t="s">
        <v>252</v>
      </c>
      <c r="D98" s="13">
        <v>34039</v>
      </c>
      <c r="E98" s="13">
        <v>41810</v>
      </c>
      <c r="F98" s="13" t="s">
        <v>352</v>
      </c>
      <c r="G98" s="13" t="s">
        <v>339</v>
      </c>
      <c r="H98" s="13" t="s">
        <v>175</v>
      </c>
      <c r="I98" s="13" t="s">
        <v>176</v>
      </c>
      <c r="J98" s="13" t="s">
        <v>545</v>
      </c>
      <c r="K98" s="4">
        <v>2406</v>
      </c>
      <c r="L98" s="4">
        <v>8</v>
      </c>
      <c r="M98" s="14" t="s">
        <v>39</v>
      </c>
      <c r="N98" s="15" t="s">
        <v>679</v>
      </c>
      <c r="O98" s="15">
        <v>1.1962228316793101E-2</v>
      </c>
      <c r="P98" s="15">
        <v>1.1791039999999999E-2</v>
      </c>
      <c r="Q98" s="15">
        <f t="shared" si="12"/>
        <v>-1.7118831679310137E-4</v>
      </c>
      <c r="R98" s="15">
        <f t="shared" si="13"/>
        <v>-1.431073812165746</v>
      </c>
      <c r="S98" s="15">
        <v>6.8147685253559347E-3</v>
      </c>
      <c r="T98" s="15">
        <v>6.2658430000000001E-3</v>
      </c>
      <c r="U98" s="15">
        <f t="shared" si="14"/>
        <v>-5.4892552535593456E-4</v>
      </c>
      <c r="V98" s="16">
        <f t="shared" si="15"/>
        <v>-8.0549401393976794</v>
      </c>
      <c r="W98" s="17">
        <f t="shared" si="16"/>
        <v>7.4073570927781892E-5</v>
      </c>
      <c r="X98" s="17">
        <f t="shared" si="16"/>
        <v>6.8106989130434787E-5</v>
      </c>
      <c r="Y98" s="16">
        <f t="shared" si="17"/>
        <v>-5.9665817973471053E-6</v>
      </c>
      <c r="Z98" s="15">
        <f t="shared" si="18"/>
        <v>-8.054940139397667</v>
      </c>
      <c r="AA98" s="13">
        <v>0.01</v>
      </c>
      <c r="AB98" s="13">
        <v>0</v>
      </c>
      <c r="AC98" s="13">
        <v>0</v>
      </c>
      <c r="AD98" s="13">
        <v>0</v>
      </c>
      <c r="AE98" s="18">
        <f t="shared" si="19"/>
        <v>0</v>
      </c>
      <c r="AF98" s="18">
        <f t="shared" si="23"/>
        <v>8.6069271978021978E-5</v>
      </c>
      <c r="AG98" s="19">
        <f t="shared" si="20"/>
        <v>8.6069271978021978E-5</v>
      </c>
      <c r="AH98" s="16" t="str">
        <f t="shared" si="21"/>
        <v>0.00</v>
      </c>
      <c r="AI98" s="16">
        <f t="shared" si="22"/>
        <v>-7.4073570927781892E-5</v>
      </c>
      <c r="AJ98" s="44">
        <v>221112</v>
      </c>
      <c r="AK98" s="15" t="s">
        <v>686</v>
      </c>
      <c r="AL98" s="14" t="s">
        <v>57</v>
      </c>
      <c r="AM98" s="39" t="s">
        <v>58</v>
      </c>
      <c r="AN98" s="39" t="s">
        <v>59</v>
      </c>
      <c r="AO98" s="39" t="s">
        <v>60</v>
      </c>
      <c r="AP98" s="39" t="s">
        <v>61</v>
      </c>
      <c r="AQ98" s="20"/>
      <c r="AR98" s="20"/>
      <c r="AS98" s="20"/>
      <c r="AT98" s="20"/>
      <c r="AU98" s="20"/>
      <c r="AV98" s="20"/>
      <c r="AW98" s="20"/>
      <c r="AX98" s="20"/>
      <c r="AY98" s="20"/>
      <c r="AZ98" s="20"/>
      <c r="BA98" s="20"/>
      <c r="BB98" s="20"/>
    </row>
    <row r="99" spans="1:54" ht="25.5" hidden="1" x14ac:dyDescent="0.25">
      <c r="A99" s="39" t="s">
        <v>11</v>
      </c>
      <c r="B99" s="13" t="s">
        <v>652</v>
      </c>
      <c r="C99" s="13" t="s">
        <v>252</v>
      </c>
      <c r="D99" s="13">
        <v>34039</v>
      </c>
      <c r="E99" s="13">
        <v>41810</v>
      </c>
      <c r="F99" s="13" t="s">
        <v>352</v>
      </c>
      <c r="G99" s="13" t="s">
        <v>339</v>
      </c>
      <c r="H99" s="13" t="s">
        <v>175</v>
      </c>
      <c r="I99" s="13" t="s">
        <v>176</v>
      </c>
      <c r="J99" s="13" t="s">
        <v>545</v>
      </c>
      <c r="K99" s="4">
        <v>2406</v>
      </c>
      <c r="L99" s="4">
        <v>8</v>
      </c>
      <c r="M99" s="14" t="s">
        <v>37</v>
      </c>
      <c r="N99" s="15" t="s">
        <v>679</v>
      </c>
      <c r="O99" s="15">
        <v>1.48474660000296E-3</v>
      </c>
      <c r="P99" s="15">
        <v>1.463499E-3</v>
      </c>
      <c r="Q99" s="15">
        <f t="shared" si="12"/>
        <v>-2.1247600002959922E-5</v>
      </c>
      <c r="R99" s="15">
        <f t="shared" si="13"/>
        <v>-1.4310590105353711</v>
      </c>
      <c r="S99" s="15">
        <v>8.458461191236655E-4</v>
      </c>
      <c r="T99" s="15">
        <v>7.7771399999999999E-4</v>
      </c>
      <c r="U99" s="15">
        <f t="shared" si="14"/>
        <v>-6.8132119123665512E-5</v>
      </c>
      <c r="V99" s="16">
        <f t="shared" si="15"/>
        <v>-8.0549071022816108</v>
      </c>
      <c r="W99" s="17">
        <f t="shared" si="16"/>
        <v>9.1939795556920158E-6</v>
      </c>
      <c r="X99" s="17">
        <f t="shared" si="16"/>
        <v>8.4534130434782604E-6</v>
      </c>
      <c r="Y99" s="16">
        <f t="shared" si="17"/>
        <v>-7.4056651221375535E-7</v>
      </c>
      <c r="Z99" s="15">
        <f t="shared" si="18"/>
        <v>-8.054907102281609</v>
      </c>
      <c r="AA99" s="13">
        <v>0</v>
      </c>
      <c r="AB99" s="13">
        <v>0</v>
      </c>
      <c r="AC99" s="13">
        <v>0</v>
      </c>
      <c r="AD99" s="13">
        <v>0</v>
      </c>
      <c r="AE99" s="18">
        <f t="shared" si="19"/>
        <v>0</v>
      </c>
      <c r="AF99" s="18">
        <f t="shared" si="23"/>
        <v>1.0682884615384615E-5</v>
      </c>
      <c r="AG99" s="19">
        <f t="shared" si="20"/>
        <v>1.0682884615384615E-5</v>
      </c>
      <c r="AH99" s="16" t="str">
        <f t="shared" si="21"/>
        <v>0.00</v>
      </c>
      <c r="AI99" s="16">
        <f t="shared" si="22"/>
        <v>-9.1939795556920158E-6</v>
      </c>
      <c r="AJ99" s="44">
        <v>221112</v>
      </c>
      <c r="AK99" s="15" t="s">
        <v>686</v>
      </c>
      <c r="AL99" s="14" t="s">
        <v>57</v>
      </c>
      <c r="AM99" s="39" t="s">
        <v>58</v>
      </c>
      <c r="AN99" s="39" t="s">
        <v>59</v>
      </c>
      <c r="AO99" s="39" t="s">
        <v>60</v>
      </c>
      <c r="AP99" s="39" t="s">
        <v>61</v>
      </c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  <c r="BB99" s="20"/>
    </row>
    <row r="100" spans="1:54" ht="25.5" hidden="1" x14ac:dyDescent="0.25">
      <c r="A100" s="39" t="s">
        <v>11</v>
      </c>
      <c r="B100" s="13" t="s">
        <v>652</v>
      </c>
      <c r="C100" s="13" t="s">
        <v>252</v>
      </c>
      <c r="D100" s="13">
        <v>34039</v>
      </c>
      <c r="E100" s="13">
        <v>41810</v>
      </c>
      <c r="F100" s="13" t="s">
        <v>352</v>
      </c>
      <c r="G100" s="13" t="s">
        <v>339</v>
      </c>
      <c r="H100" s="13" t="s">
        <v>175</v>
      </c>
      <c r="I100" s="13" t="s">
        <v>176</v>
      </c>
      <c r="J100" s="13" t="s">
        <v>545</v>
      </c>
      <c r="K100" s="4">
        <v>2406</v>
      </c>
      <c r="L100" s="4">
        <v>8</v>
      </c>
      <c r="M100" s="14" t="s">
        <v>34</v>
      </c>
      <c r="N100" s="15" t="s">
        <v>679</v>
      </c>
      <c r="O100" s="15">
        <v>4.3015685499432302E-3</v>
      </c>
      <c r="P100" s="15">
        <v>4.2400099999999998E-3</v>
      </c>
      <c r="Q100" s="15">
        <f t="shared" si="12"/>
        <v>-6.1558549943230463E-5</v>
      </c>
      <c r="R100" s="15">
        <f t="shared" si="13"/>
        <v>-1.4310721595740439</v>
      </c>
      <c r="S100" s="15">
        <v>2.4505629877220629E-3</v>
      </c>
      <c r="T100" s="15">
        <v>2.253171E-3</v>
      </c>
      <c r="U100" s="15">
        <f t="shared" si="14"/>
        <v>-1.9739198772206288E-4</v>
      </c>
      <c r="V100" s="16">
        <f t="shared" si="15"/>
        <v>-8.0549648677078043</v>
      </c>
      <c r="W100" s="17">
        <f t="shared" si="16"/>
        <v>2.6636554214370248E-5</v>
      </c>
      <c r="X100" s="17">
        <f t="shared" si="16"/>
        <v>2.4490989130434783E-5</v>
      </c>
      <c r="Y100" s="16">
        <f t="shared" si="17"/>
        <v>-2.1455650839354656E-6</v>
      </c>
      <c r="Z100" s="15">
        <f t="shared" si="18"/>
        <v>-8.0549648677078025</v>
      </c>
      <c r="AA100" s="13">
        <v>0</v>
      </c>
      <c r="AB100" s="13">
        <v>0</v>
      </c>
      <c r="AC100" s="13">
        <v>0</v>
      </c>
      <c r="AD100" s="13">
        <v>0</v>
      </c>
      <c r="AE100" s="18">
        <f t="shared" si="19"/>
        <v>0</v>
      </c>
      <c r="AF100" s="18">
        <f t="shared" si="23"/>
        <v>3.0950151098901098E-5</v>
      </c>
      <c r="AG100" s="19">
        <f t="shared" si="20"/>
        <v>3.0950151098901098E-5</v>
      </c>
      <c r="AH100" s="16" t="str">
        <f t="shared" si="21"/>
        <v>0.00</v>
      </c>
      <c r="AI100" s="16">
        <f t="shared" si="22"/>
        <v>-2.6636554214370248E-5</v>
      </c>
      <c r="AJ100" s="44">
        <v>221112</v>
      </c>
      <c r="AK100" s="15" t="s">
        <v>686</v>
      </c>
      <c r="AL100" s="14" t="s">
        <v>57</v>
      </c>
      <c r="AM100" s="39" t="s">
        <v>58</v>
      </c>
      <c r="AN100" s="39" t="s">
        <v>59</v>
      </c>
      <c r="AO100" s="39" t="s">
        <v>60</v>
      </c>
      <c r="AP100" s="39" t="s">
        <v>61</v>
      </c>
      <c r="AQ100" s="20"/>
      <c r="AR100" s="20"/>
      <c r="AS100" s="20"/>
      <c r="AT100" s="20"/>
      <c r="AU100" s="20"/>
      <c r="AV100" s="20"/>
      <c r="AW100" s="20"/>
      <c r="AX100" s="20"/>
      <c r="AY100" s="20"/>
      <c r="AZ100" s="20"/>
      <c r="BA100" s="20"/>
      <c r="BB100" s="20"/>
    </row>
    <row r="101" spans="1:54" ht="25.5" hidden="1" x14ac:dyDescent="0.25">
      <c r="A101" s="39" t="s">
        <v>11</v>
      </c>
      <c r="B101" s="13" t="s">
        <v>652</v>
      </c>
      <c r="C101" s="13" t="s">
        <v>252</v>
      </c>
      <c r="D101" s="13">
        <v>34039</v>
      </c>
      <c r="E101" s="13">
        <v>41810</v>
      </c>
      <c r="F101" s="13" t="s">
        <v>352</v>
      </c>
      <c r="G101" s="13" t="s">
        <v>315</v>
      </c>
      <c r="H101" s="13" t="s">
        <v>175</v>
      </c>
      <c r="I101" s="13" t="s">
        <v>176</v>
      </c>
      <c r="J101" s="13" t="s">
        <v>546</v>
      </c>
      <c r="K101" s="4">
        <v>2406</v>
      </c>
      <c r="L101" s="4">
        <v>6</v>
      </c>
      <c r="M101" s="14" t="s">
        <v>35</v>
      </c>
      <c r="N101" s="15" t="s">
        <v>679</v>
      </c>
      <c r="O101" s="15">
        <v>8.9348990877187104E-2</v>
      </c>
      <c r="P101" s="15">
        <v>8.9532960999999994E-2</v>
      </c>
      <c r="Q101" s="15">
        <f t="shared" si="12"/>
        <v>1.8397012281289038E-4</v>
      </c>
      <c r="R101" s="15">
        <f t="shared" si="13"/>
        <v>0.20590061623165157</v>
      </c>
      <c r="S101" s="15">
        <v>5.481126644122724E-2</v>
      </c>
      <c r="T101" s="15">
        <v>5.3882066999999999E-2</v>
      </c>
      <c r="U101" s="15">
        <f t="shared" si="14"/>
        <v>-9.2919944122724085E-4</v>
      </c>
      <c r="V101" s="16">
        <f t="shared" si="15"/>
        <v>-1.6952708841777964</v>
      </c>
      <c r="W101" s="17">
        <f t="shared" si="16"/>
        <v>5.9577463523073084E-4</v>
      </c>
      <c r="X101" s="17">
        <f t="shared" si="16"/>
        <v>5.8567464130434785E-4</v>
      </c>
      <c r="Y101" s="16">
        <f t="shared" si="17"/>
        <v>-1.0099993926382996E-5</v>
      </c>
      <c r="Z101" s="15">
        <f t="shared" si="18"/>
        <v>-1.695270884177787</v>
      </c>
      <c r="AA101" s="13">
        <v>0.09</v>
      </c>
      <c r="AB101" s="13">
        <v>0</v>
      </c>
      <c r="AC101" s="13">
        <v>0</v>
      </c>
      <c r="AD101" s="13">
        <v>147.33000000000001</v>
      </c>
      <c r="AE101" s="18">
        <f t="shared" si="19"/>
        <v>0</v>
      </c>
      <c r="AF101" s="18">
        <f t="shared" si="23"/>
        <v>7.4013828296703294E-4</v>
      </c>
      <c r="AG101" s="19">
        <f t="shared" si="20"/>
        <v>7.4013828296703294E-4</v>
      </c>
      <c r="AH101" s="16" t="str">
        <f t="shared" si="21"/>
        <v>0.00</v>
      </c>
      <c r="AI101" s="16">
        <f t="shared" si="22"/>
        <v>-5.9577463523073084E-4</v>
      </c>
      <c r="AJ101" s="44">
        <v>221112</v>
      </c>
      <c r="AK101" s="15" t="s">
        <v>686</v>
      </c>
      <c r="AL101" s="14" t="s">
        <v>57</v>
      </c>
      <c r="AM101" s="39" t="s">
        <v>58</v>
      </c>
      <c r="AN101" s="39" t="s">
        <v>59</v>
      </c>
      <c r="AO101" s="39" t="s">
        <v>60</v>
      </c>
      <c r="AP101" s="39" t="s">
        <v>61</v>
      </c>
      <c r="AQ101" s="20"/>
      <c r="AR101" s="20"/>
      <c r="AS101" s="20"/>
      <c r="AT101" s="20"/>
      <c r="AU101" s="20"/>
      <c r="AV101" s="20"/>
      <c r="AW101" s="20"/>
      <c r="AX101" s="20"/>
      <c r="AY101" s="20"/>
      <c r="AZ101" s="20"/>
      <c r="BA101" s="20"/>
      <c r="BB101" s="20"/>
    </row>
    <row r="102" spans="1:54" ht="25.5" hidden="1" x14ac:dyDescent="0.25">
      <c r="A102" s="39" t="s">
        <v>11</v>
      </c>
      <c r="B102" s="13" t="s">
        <v>652</v>
      </c>
      <c r="C102" s="13" t="s">
        <v>252</v>
      </c>
      <c r="D102" s="13">
        <v>34039</v>
      </c>
      <c r="E102" s="13">
        <v>41810</v>
      </c>
      <c r="F102" s="13" t="s">
        <v>352</v>
      </c>
      <c r="G102" s="13" t="s">
        <v>315</v>
      </c>
      <c r="H102" s="13" t="s">
        <v>175</v>
      </c>
      <c r="I102" s="13" t="s">
        <v>176</v>
      </c>
      <c r="J102" s="13" t="s">
        <v>546</v>
      </c>
      <c r="K102" s="4">
        <v>2406</v>
      </c>
      <c r="L102" s="4">
        <v>6</v>
      </c>
      <c r="M102" s="14" t="s">
        <v>40</v>
      </c>
      <c r="N102" s="15" t="s">
        <v>679</v>
      </c>
      <c r="O102" s="15">
        <v>0</v>
      </c>
      <c r="P102" s="15">
        <v>0</v>
      </c>
      <c r="Q102" s="15">
        <f t="shared" si="12"/>
        <v>0</v>
      </c>
      <c r="R102" s="15" t="str">
        <f t="shared" si="13"/>
        <v>0.00</v>
      </c>
      <c r="S102" s="15">
        <v>0</v>
      </c>
      <c r="T102" s="15">
        <v>0</v>
      </c>
      <c r="U102" s="15">
        <f t="shared" si="14"/>
        <v>0</v>
      </c>
      <c r="V102" s="16" t="str">
        <f t="shared" si="15"/>
        <v>NA</v>
      </c>
      <c r="W102" s="17">
        <f t="shared" si="16"/>
        <v>0</v>
      </c>
      <c r="X102" s="17">
        <f t="shared" si="16"/>
        <v>0</v>
      </c>
      <c r="Y102" s="16">
        <f t="shared" si="17"/>
        <v>0</v>
      </c>
      <c r="Z102" s="15" t="str">
        <f t="shared" si="18"/>
        <v>0.00</v>
      </c>
      <c r="AA102" s="13">
        <v>0</v>
      </c>
      <c r="AB102" s="13">
        <v>0</v>
      </c>
      <c r="AC102" s="13">
        <v>0</v>
      </c>
      <c r="AD102" s="13">
        <v>0</v>
      </c>
      <c r="AE102" s="18">
        <f t="shared" si="19"/>
        <v>0</v>
      </c>
      <c r="AF102" s="18">
        <f t="shared" si="23"/>
        <v>0</v>
      </c>
      <c r="AG102" s="19">
        <f t="shared" si="20"/>
        <v>0</v>
      </c>
      <c r="AH102" s="16" t="str">
        <f t="shared" si="21"/>
        <v>0.00</v>
      </c>
      <c r="AI102" s="16">
        <f t="shared" si="22"/>
        <v>0</v>
      </c>
      <c r="AJ102" s="44">
        <v>221112</v>
      </c>
      <c r="AK102" s="15" t="s">
        <v>686</v>
      </c>
      <c r="AL102" s="14" t="s">
        <v>57</v>
      </c>
      <c r="AM102" s="39" t="s">
        <v>58</v>
      </c>
      <c r="AN102" s="39" t="s">
        <v>59</v>
      </c>
      <c r="AO102" s="39" t="s">
        <v>60</v>
      </c>
      <c r="AP102" s="39" t="s">
        <v>61</v>
      </c>
      <c r="AQ102" s="20"/>
      <c r="AR102" s="20"/>
      <c r="AS102" s="20"/>
      <c r="AT102" s="20"/>
      <c r="AU102" s="20"/>
      <c r="AV102" s="20"/>
      <c r="AW102" s="20"/>
      <c r="AX102" s="20"/>
      <c r="AY102" s="20"/>
      <c r="AZ102" s="20"/>
      <c r="BA102" s="20"/>
      <c r="BB102" s="20"/>
    </row>
    <row r="103" spans="1:54" ht="25.5" x14ac:dyDescent="0.25">
      <c r="A103" s="40" t="s">
        <v>11</v>
      </c>
      <c r="B103" s="13" t="s">
        <v>652</v>
      </c>
      <c r="C103" s="13" t="s">
        <v>252</v>
      </c>
      <c r="D103" s="13">
        <v>34039</v>
      </c>
      <c r="E103" s="13">
        <v>41810</v>
      </c>
      <c r="F103" s="13" t="s">
        <v>352</v>
      </c>
      <c r="G103" s="13" t="s">
        <v>315</v>
      </c>
      <c r="H103" s="13" t="s">
        <v>175</v>
      </c>
      <c r="I103" s="13" t="s">
        <v>176</v>
      </c>
      <c r="J103" s="13" t="s">
        <v>546</v>
      </c>
      <c r="K103" s="4">
        <v>2406</v>
      </c>
      <c r="L103" s="4">
        <v>6</v>
      </c>
      <c r="M103" s="13" t="s">
        <v>36</v>
      </c>
      <c r="N103" s="15" t="s">
        <v>679</v>
      </c>
      <c r="O103" s="15">
        <v>0.22546300604657099</v>
      </c>
      <c r="P103" s="15">
        <v>0.22028187699999999</v>
      </c>
      <c r="Q103" s="15">
        <f t="shared" si="12"/>
        <v>-5.1811290465710036E-3</v>
      </c>
      <c r="R103" s="15">
        <f t="shared" si="13"/>
        <v>-2.2979951954959761</v>
      </c>
      <c r="S103" s="15">
        <v>0.1023446655718947</v>
      </c>
      <c r="T103" s="15">
        <v>0.100609644</v>
      </c>
      <c r="U103" s="15">
        <f t="shared" si="14"/>
        <v>-1.7350215718947015E-3</v>
      </c>
      <c r="V103" s="16">
        <f t="shared" si="15"/>
        <v>-1.6952730874633521</v>
      </c>
      <c r="W103" s="17">
        <f t="shared" si="16"/>
        <v>1.1124420170858119E-3</v>
      </c>
      <c r="X103" s="17">
        <f t="shared" si="16"/>
        <v>1.0935830869565218E-3</v>
      </c>
      <c r="Y103" s="16">
        <f t="shared" si="17"/>
        <v>-1.8858930129290064E-5</v>
      </c>
      <c r="Z103" s="15">
        <f t="shared" si="18"/>
        <v>-1.6952730874633368</v>
      </c>
      <c r="AA103" s="13">
        <v>0.22</v>
      </c>
      <c r="AB103" s="13">
        <v>0</v>
      </c>
      <c r="AC103" s="13">
        <v>3.51</v>
      </c>
      <c r="AD103" s="13">
        <v>0</v>
      </c>
      <c r="AE103" s="18">
        <f t="shared" si="19"/>
        <v>0</v>
      </c>
      <c r="AF103" s="18">
        <f t="shared" si="23"/>
        <v>1.3820006043956045E-3</v>
      </c>
      <c r="AG103" s="19">
        <f t="shared" si="20"/>
        <v>1.3820006043956045E-3</v>
      </c>
      <c r="AH103" s="16" t="str">
        <f t="shared" si="21"/>
        <v>0.00</v>
      </c>
      <c r="AI103" s="16">
        <f t="shared" si="22"/>
        <v>-1.1124420170858119E-3</v>
      </c>
      <c r="AJ103" s="44">
        <v>221112</v>
      </c>
      <c r="AK103" s="15" t="s">
        <v>686</v>
      </c>
      <c r="AL103" s="14" t="s">
        <v>57</v>
      </c>
      <c r="AM103" s="39" t="s">
        <v>58</v>
      </c>
      <c r="AN103" s="39" t="s">
        <v>59</v>
      </c>
      <c r="AO103" s="39" t="s">
        <v>60</v>
      </c>
      <c r="AP103" s="39" t="s">
        <v>61</v>
      </c>
      <c r="AQ103" s="20"/>
      <c r="AR103" s="20"/>
      <c r="AS103" s="20"/>
      <c r="AT103" s="20"/>
      <c r="AU103" s="20"/>
      <c r="AV103" s="20"/>
      <c r="AW103" s="20"/>
      <c r="AX103" s="20"/>
      <c r="AY103" s="20"/>
      <c r="AZ103" s="20"/>
      <c r="BA103" s="20"/>
      <c r="BB103" s="20"/>
    </row>
    <row r="104" spans="1:54" ht="25.5" hidden="1" x14ac:dyDescent="0.25">
      <c r="A104" s="39" t="s">
        <v>11</v>
      </c>
      <c r="B104" s="13" t="s">
        <v>652</v>
      </c>
      <c r="C104" s="13" t="s">
        <v>252</v>
      </c>
      <c r="D104" s="13">
        <v>34039</v>
      </c>
      <c r="E104" s="13">
        <v>41810</v>
      </c>
      <c r="F104" s="13" t="s">
        <v>352</v>
      </c>
      <c r="G104" s="13" t="s">
        <v>315</v>
      </c>
      <c r="H104" s="13" t="s">
        <v>175</v>
      </c>
      <c r="I104" s="13" t="s">
        <v>176</v>
      </c>
      <c r="J104" s="13" t="s">
        <v>546</v>
      </c>
      <c r="K104" s="4">
        <v>2406</v>
      </c>
      <c r="L104" s="4">
        <v>6</v>
      </c>
      <c r="M104" s="14" t="s">
        <v>38</v>
      </c>
      <c r="N104" s="15" t="s">
        <v>679</v>
      </c>
      <c r="O104" s="15">
        <v>2.1428431221991898E-2</v>
      </c>
      <c r="P104" s="15">
        <v>2.1472551999999999E-2</v>
      </c>
      <c r="Q104" s="15">
        <f t="shared" si="12"/>
        <v>4.4120778008100575E-5</v>
      </c>
      <c r="R104" s="15">
        <f t="shared" si="13"/>
        <v>0.20589831122504024</v>
      </c>
      <c r="S104" s="15">
        <v>1.3145301828204491E-2</v>
      </c>
      <c r="T104" s="15">
        <v>1.2922454E-2</v>
      </c>
      <c r="U104" s="15">
        <f t="shared" si="14"/>
        <v>-2.2284782820449107E-4</v>
      </c>
      <c r="V104" s="16">
        <f t="shared" si="15"/>
        <v>-1.6952659673918629</v>
      </c>
      <c r="W104" s="17">
        <f t="shared" si="16"/>
        <v>1.4288371552396187E-4</v>
      </c>
      <c r="X104" s="17">
        <f t="shared" si="16"/>
        <v>1.4046145652173912E-4</v>
      </c>
      <c r="Y104" s="16">
        <f t="shared" si="17"/>
        <v>-2.4222590022227432E-6</v>
      </c>
      <c r="Z104" s="15">
        <f t="shared" si="18"/>
        <v>-1.6952659673918724</v>
      </c>
      <c r="AA104" s="13">
        <v>0.02</v>
      </c>
      <c r="AB104" s="13">
        <v>0</v>
      </c>
      <c r="AC104" s="13">
        <v>0</v>
      </c>
      <c r="AD104" s="13">
        <v>0</v>
      </c>
      <c r="AE104" s="18">
        <f t="shared" si="19"/>
        <v>0</v>
      </c>
      <c r="AF104" s="18">
        <f t="shared" si="23"/>
        <v>1.7750623626373627E-4</v>
      </c>
      <c r="AG104" s="19">
        <f t="shared" si="20"/>
        <v>1.7750623626373627E-4</v>
      </c>
      <c r="AH104" s="16" t="str">
        <f t="shared" si="21"/>
        <v>0.00</v>
      </c>
      <c r="AI104" s="16">
        <f t="shared" si="22"/>
        <v>-1.4288371552396187E-4</v>
      </c>
      <c r="AJ104" s="44">
        <v>221112</v>
      </c>
      <c r="AK104" s="15" t="s">
        <v>686</v>
      </c>
      <c r="AL104" s="14" t="s">
        <v>57</v>
      </c>
      <c r="AM104" s="39" t="s">
        <v>58</v>
      </c>
      <c r="AN104" s="39" t="s">
        <v>59</v>
      </c>
      <c r="AO104" s="39" t="s">
        <v>60</v>
      </c>
      <c r="AP104" s="39" t="s">
        <v>61</v>
      </c>
      <c r="AQ104" s="20"/>
      <c r="AR104" s="20"/>
      <c r="AS104" s="20"/>
      <c r="AT104" s="20"/>
      <c r="AU104" s="20"/>
      <c r="AV104" s="20"/>
      <c r="AW104" s="20"/>
      <c r="AX104" s="20"/>
      <c r="AY104" s="20"/>
      <c r="AZ104" s="20"/>
      <c r="BA104" s="20"/>
      <c r="BB104" s="20"/>
    </row>
    <row r="105" spans="1:54" ht="25.5" hidden="1" x14ac:dyDescent="0.25">
      <c r="A105" s="39" t="s">
        <v>11</v>
      </c>
      <c r="B105" s="13" t="s">
        <v>652</v>
      </c>
      <c r="C105" s="13" t="s">
        <v>252</v>
      </c>
      <c r="D105" s="13">
        <v>34039</v>
      </c>
      <c r="E105" s="13">
        <v>41810</v>
      </c>
      <c r="F105" s="13" t="s">
        <v>352</v>
      </c>
      <c r="G105" s="13" t="s">
        <v>315</v>
      </c>
      <c r="H105" s="13" t="s">
        <v>175</v>
      </c>
      <c r="I105" s="13" t="s">
        <v>176</v>
      </c>
      <c r="J105" s="13" t="s">
        <v>546</v>
      </c>
      <c r="K105" s="4">
        <v>2406</v>
      </c>
      <c r="L105" s="4">
        <v>6</v>
      </c>
      <c r="M105" s="14" t="s">
        <v>39</v>
      </c>
      <c r="N105" s="15" t="s">
        <v>679</v>
      </c>
      <c r="O105" s="15">
        <v>2.1428431221991898E-2</v>
      </c>
      <c r="P105" s="15">
        <v>2.1472551999999999E-2</v>
      </c>
      <c r="Q105" s="15">
        <f t="shared" si="12"/>
        <v>4.4120778008100575E-5</v>
      </c>
      <c r="R105" s="15">
        <f t="shared" si="13"/>
        <v>0.20589831122504024</v>
      </c>
      <c r="S105" s="15">
        <v>1.3145301828204491E-2</v>
      </c>
      <c r="T105" s="15">
        <v>1.2922454E-2</v>
      </c>
      <c r="U105" s="15">
        <f t="shared" si="14"/>
        <v>-2.2284782820449107E-4</v>
      </c>
      <c r="V105" s="16">
        <f t="shared" si="15"/>
        <v>-1.6952659673918629</v>
      </c>
      <c r="W105" s="17">
        <f t="shared" si="16"/>
        <v>1.4288371552396187E-4</v>
      </c>
      <c r="X105" s="17">
        <f t="shared" si="16"/>
        <v>1.4046145652173912E-4</v>
      </c>
      <c r="Y105" s="16">
        <f t="shared" si="17"/>
        <v>-2.4222590022227432E-6</v>
      </c>
      <c r="Z105" s="15">
        <f t="shared" si="18"/>
        <v>-1.6952659673918724</v>
      </c>
      <c r="AA105" s="13">
        <v>0.02</v>
      </c>
      <c r="AB105" s="13">
        <v>0</v>
      </c>
      <c r="AC105" s="13">
        <v>0</v>
      </c>
      <c r="AD105" s="13">
        <v>0</v>
      </c>
      <c r="AE105" s="18">
        <f t="shared" si="19"/>
        <v>0</v>
      </c>
      <c r="AF105" s="18">
        <f t="shared" si="23"/>
        <v>1.7750623626373627E-4</v>
      </c>
      <c r="AG105" s="19">
        <f t="shared" si="20"/>
        <v>1.7750623626373627E-4</v>
      </c>
      <c r="AH105" s="16" t="str">
        <f t="shared" si="21"/>
        <v>0.00</v>
      </c>
      <c r="AI105" s="16">
        <f t="shared" si="22"/>
        <v>-1.4288371552396187E-4</v>
      </c>
      <c r="AJ105" s="44">
        <v>221112</v>
      </c>
      <c r="AK105" s="15" t="s">
        <v>686</v>
      </c>
      <c r="AL105" s="14" t="s">
        <v>57</v>
      </c>
      <c r="AM105" s="39" t="s">
        <v>58</v>
      </c>
      <c r="AN105" s="39" t="s">
        <v>59</v>
      </c>
      <c r="AO105" s="39" t="s">
        <v>60</v>
      </c>
      <c r="AP105" s="39" t="s">
        <v>61</v>
      </c>
      <c r="AQ105" s="20"/>
      <c r="AR105" s="20"/>
      <c r="AS105" s="20"/>
      <c r="AT105" s="20"/>
      <c r="AU105" s="20"/>
      <c r="AV105" s="20"/>
      <c r="AW105" s="20"/>
      <c r="AX105" s="20"/>
      <c r="AY105" s="20"/>
      <c r="AZ105" s="20"/>
      <c r="BA105" s="20"/>
      <c r="BB105" s="20"/>
    </row>
    <row r="106" spans="1:54" ht="25.5" hidden="1" x14ac:dyDescent="0.25">
      <c r="A106" s="39" t="s">
        <v>11</v>
      </c>
      <c r="B106" s="13" t="s">
        <v>652</v>
      </c>
      <c r="C106" s="13" t="s">
        <v>252</v>
      </c>
      <c r="D106" s="13">
        <v>34039</v>
      </c>
      <c r="E106" s="13">
        <v>41810</v>
      </c>
      <c r="F106" s="13" t="s">
        <v>352</v>
      </c>
      <c r="G106" s="13" t="s">
        <v>315</v>
      </c>
      <c r="H106" s="13" t="s">
        <v>175</v>
      </c>
      <c r="I106" s="13" t="s">
        <v>176</v>
      </c>
      <c r="J106" s="13" t="s">
        <v>546</v>
      </c>
      <c r="K106" s="4">
        <v>2406</v>
      </c>
      <c r="L106" s="4">
        <v>6</v>
      </c>
      <c r="M106" s="14" t="s">
        <v>37</v>
      </c>
      <c r="N106" s="15" t="s">
        <v>679</v>
      </c>
      <c r="O106" s="15">
        <v>3.11693375000759E-3</v>
      </c>
      <c r="P106" s="15">
        <v>3.1233519999999998E-3</v>
      </c>
      <c r="Q106" s="15">
        <f t="shared" si="12"/>
        <v>6.418249992409808E-6</v>
      </c>
      <c r="R106" s="15">
        <f t="shared" si="13"/>
        <v>0.20591550886810409</v>
      </c>
      <c r="S106" s="15">
        <v>1.912087473782268E-3</v>
      </c>
      <c r="T106" s="15">
        <v>1.8796720000000002E-3</v>
      </c>
      <c r="U106" s="15">
        <f t="shared" si="14"/>
        <v>-3.2415473782267806E-5</v>
      </c>
      <c r="V106" s="16">
        <f t="shared" si="15"/>
        <v>-1.6952924082572072</v>
      </c>
      <c r="W106" s="17">
        <f t="shared" si="16"/>
        <v>2.0783559497633347E-5</v>
      </c>
      <c r="X106" s="17">
        <f t="shared" si="16"/>
        <v>2.0431217391304351E-5</v>
      </c>
      <c r="Y106" s="16">
        <f t="shared" si="17"/>
        <v>-3.5234210632899613E-7</v>
      </c>
      <c r="Z106" s="15">
        <f t="shared" si="18"/>
        <v>-1.695292408257199</v>
      </c>
      <c r="AA106" s="13">
        <v>0</v>
      </c>
      <c r="AB106" s="13">
        <v>0</v>
      </c>
      <c r="AC106" s="13">
        <v>0</v>
      </c>
      <c r="AD106" s="13">
        <v>0</v>
      </c>
      <c r="AE106" s="18">
        <f t="shared" si="19"/>
        <v>0</v>
      </c>
      <c r="AF106" s="18">
        <f t="shared" si="23"/>
        <v>2.5819670329670333E-5</v>
      </c>
      <c r="AG106" s="19">
        <f t="shared" si="20"/>
        <v>2.5819670329670333E-5</v>
      </c>
      <c r="AH106" s="16" t="str">
        <f t="shared" si="21"/>
        <v>0.00</v>
      </c>
      <c r="AI106" s="16">
        <f t="shared" si="22"/>
        <v>-2.0783559497633347E-5</v>
      </c>
      <c r="AJ106" s="44">
        <v>221112</v>
      </c>
      <c r="AK106" s="15" t="s">
        <v>686</v>
      </c>
      <c r="AL106" s="14" t="s">
        <v>57</v>
      </c>
      <c r="AM106" s="39" t="s">
        <v>58</v>
      </c>
      <c r="AN106" s="39" t="s">
        <v>59</v>
      </c>
      <c r="AO106" s="39" t="s">
        <v>60</v>
      </c>
      <c r="AP106" s="39" t="s">
        <v>61</v>
      </c>
      <c r="AQ106" s="20"/>
      <c r="AR106" s="20"/>
      <c r="AS106" s="20"/>
      <c r="AT106" s="20"/>
      <c r="AU106" s="20"/>
      <c r="AV106" s="20"/>
      <c r="AW106" s="20"/>
      <c r="AX106" s="20"/>
      <c r="AY106" s="20"/>
      <c r="AZ106" s="20"/>
      <c r="BA106" s="20"/>
      <c r="BB106" s="20"/>
    </row>
    <row r="107" spans="1:54" ht="25.5" hidden="1" x14ac:dyDescent="0.25">
      <c r="A107" s="39" t="s">
        <v>11</v>
      </c>
      <c r="B107" s="13" t="s">
        <v>652</v>
      </c>
      <c r="C107" s="13" t="s">
        <v>252</v>
      </c>
      <c r="D107" s="13">
        <v>34039</v>
      </c>
      <c r="E107" s="13">
        <v>41810</v>
      </c>
      <c r="F107" s="13" t="s">
        <v>352</v>
      </c>
      <c r="G107" s="13" t="s">
        <v>315</v>
      </c>
      <c r="H107" s="13" t="s">
        <v>175</v>
      </c>
      <c r="I107" s="13" t="s">
        <v>176</v>
      </c>
      <c r="J107" s="13" t="s">
        <v>546</v>
      </c>
      <c r="K107" s="4">
        <v>2406</v>
      </c>
      <c r="L107" s="4">
        <v>6</v>
      </c>
      <c r="M107" s="14" t="s">
        <v>34</v>
      </c>
      <c r="N107" s="15" t="s">
        <v>679</v>
      </c>
      <c r="O107" s="15">
        <v>8.8557560101305E-3</v>
      </c>
      <c r="P107" s="15">
        <v>8.87399E-3</v>
      </c>
      <c r="Q107" s="15">
        <f t="shared" si="12"/>
        <v>1.8233989869500047E-5</v>
      </c>
      <c r="R107" s="15">
        <f t="shared" si="13"/>
        <v>0.20589986725742401</v>
      </c>
      <c r="S107" s="15">
        <v>5.4325762098080439E-3</v>
      </c>
      <c r="T107" s="15">
        <v>5.3404799999999999E-3</v>
      </c>
      <c r="U107" s="15">
        <f t="shared" si="14"/>
        <v>-9.2096209808044047E-5</v>
      </c>
      <c r="V107" s="16">
        <f t="shared" si="15"/>
        <v>-1.6952584970970557</v>
      </c>
      <c r="W107" s="17">
        <f t="shared" si="16"/>
        <v>5.9049741410956998E-5</v>
      </c>
      <c r="X107" s="17">
        <f t="shared" si="16"/>
        <v>5.8048695652173911E-5</v>
      </c>
      <c r="Y107" s="16">
        <f t="shared" si="17"/>
        <v>-1.0010457587830875E-6</v>
      </c>
      <c r="Z107" s="15">
        <f t="shared" si="18"/>
        <v>-1.6952584970970561</v>
      </c>
      <c r="AA107" s="13">
        <v>0.01</v>
      </c>
      <c r="AB107" s="13">
        <v>0</v>
      </c>
      <c r="AC107" s="13">
        <v>0</v>
      </c>
      <c r="AD107" s="13">
        <v>0</v>
      </c>
      <c r="AE107" s="18">
        <f t="shared" si="19"/>
        <v>0</v>
      </c>
      <c r="AF107" s="18">
        <f t="shared" si="23"/>
        <v>7.335824175824176E-5</v>
      </c>
      <c r="AG107" s="19">
        <f t="shared" si="20"/>
        <v>7.335824175824176E-5</v>
      </c>
      <c r="AH107" s="16" t="str">
        <f t="shared" si="21"/>
        <v>0.00</v>
      </c>
      <c r="AI107" s="16">
        <f t="shared" si="22"/>
        <v>-5.9049741410956998E-5</v>
      </c>
      <c r="AJ107" s="44">
        <v>221112</v>
      </c>
      <c r="AK107" s="15" t="s">
        <v>686</v>
      </c>
      <c r="AL107" s="14" t="s">
        <v>57</v>
      </c>
      <c r="AM107" s="39" t="s">
        <v>58</v>
      </c>
      <c r="AN107" s="39" t="s">
        <v>59</v>
      </c>
      <c r="AO107" s="39" t="s">
        <v>60</v>
      </c>
      <c r="AP107" s="39" t="s">
        <v>61</v>
      </c>
      <c r="AQ107" s="20"/>
      <c r="AR107" s="20"/>
      <c r="AS107" s="20"/>
      <c r="AT107" s="20"/>
      <c r="AU107" s="20"/>
      <c r="AV107" s="20"/>
      <c r="AW107" s="20"/>
      <c r="AX107" s="20"/>
      <c r="AY107" s="20"/>
      <c r="AZ107" s="20"/>
      <c r="BA107" s="20"/>
      <c r="BB107" s="20"/>
    </row>
    <row r="108" spans="1:54" ht="25.5" hidden="1" x14ac:dyDescent="0.25">
      <c r="A108" s="39" t="s">
        <v>0</v>
      </c>
      <c r="B108" s="13" t="s">
        <v>652</v>
      </c>
      <c r="C108" s="13" t="s">
        <v>252</v>
      </c>
      <c r="D108" s="13">
        <v>34039</v>
      </c>
      <c r="E108" s="13">
        <v>41809</v>
      </c>
      <c r="F108" s="13" t="s">
        <v>278</v>
      </c>
      <c r="G108" s="13" t="s">
        <v>313</v>
      </c>
      <c r="H108" s="13" t="s">
        <v>168</v>
      </c>
      <c r="I108" s="13" t="s">
        <v>169</v>
      </c>
      <c r="J108" s="13" t="s">
        <v>521</v>
      </c>
      <c r="K108" s="4">
        <v>50006</v>
      </c>
      <c r="L108" s="4">
        <v>5001</v>
      </c>
      <c r="M108" s="14" t="s">
        <v>35</v>
      </c>
      <c r="N108" s="15" t="s">
        <v>679</v>
      </c>
      <c r="O108" s="15">
        <v>3.9071087275687102E-2</v>
      </c>
      <c r="P108" s="15">
        <v>2.9942803E-2</v>
      </c>
      <c r="Q108" s="15">
        <f t="shared" si="12"/>
        <v>-9.128284275687102E-3</v>
      </c>
      <c r="R108" s="15">
        <f t="shared" si="13"/>
        <v>-23.363271698270321</v>
      </c>
      <c r="S108" s="15">
        <v>8.9294948799059307E-3</v>
      </c>
      <c r="T108" s="15">
        <v>6.8944469999999997E-3</v>
      </c>
      <c r="U108" s="15">
        <f t="shared" si="14"/>
        <v>-2.035047879905931E-3</v>
      </c>
      <c r="V108" s="16">
        <f t="shared" si="15"/>
        <v>-22.790179145355751</v>
      </c>
      <c r="W108" s="17">
        <f t="shared" si="16"/>
        <v>9.7059726955499249E-5</v>
      </c>
      <c r="X108" s="17">
        <f t="shared" si="16"/>
        <v>7.4939641304347824E-5</v>
      </c>
      <c r="Y108" s="16">
        <f t="shared" si="17"/>
        <v>-2.2120085651151426E-5</v>
      </c>
      <c r="Z108" s="15">
        <f t="shared" si="18"/>
        <v>-22.790179145355751</v>
      </c>
      <c r="AA108" s="13">
        <v>0.04</v>
      </c>
      <c r="AB108" s="13">
        <v>0</v>
      </c>
      <c r="AC108" s="13">
        <v>0</v>
      </c>
      <c r="AD108" s="13">
        <v>0.17</v>
      </c>
      <c r="AE108" s="18">
        <f t="shared" si="19"/>
        <v>0</v>
      </c>
      <c r="AF108" s="18">
        <f t="shared" si="23"/>
        <v>9.4703942307692302E-5</v>
      </c>
      <c r="AG108" s="19">
        <f t="shared" si="20"/>
        <v>9.4703942307692302E-5</v>
      </c>
      <c r="AH108" s="16" t="str">
        <f t="shared" si="21"/>
        <v>0.00</v>
      </c>
      <c r="AI108" s="16">
        <f t="shared" si="22"/>
        <v>-9.7059726955499249E-5</v>
      </c>
      <c r="AJ108" s="44" t="s">
        <v>681</v>
      </c>
      <c r="AK108" s="15" t="s">
        <v>683</v>
      </c>
      <c r="AL108" s="14" t="s">
        <v>57</v>
      </c>
      <c r="AM108" s="39" t="s">
        <v>58</v>
      </c>
      <c r="AN108" s="39" t="s">
        <v>59</v>
      </c>
      <c r="AO108" s="39" t="s">
        <v>60</v>
      </c>
      <c r="AP108" s="39" t="s">
        <v>61</v>
      </c>
      <c r="AQ108" s="20"/>
      <c r="AR108" s="20"/>
      <c r="AS108" s="20"/>
      <c r="AT108" s="20"/>
      <c r="AU108" s="20"/>
      <c r="AV108" s="20"/>
      <c r="AW108" s="20"/>
      <c r="AX108" s="20"/>
      <c r="AY108" s="20"/>
      <c r="AZ108" s="20"/>
      <c r="BA108" s="20"/>
      <c r="BB108" s="20"/>
    </row>
    <row r="109" spans="1:54" ht="25.5" hidden="1" x14ac:dyDescent="0.25">
      <c r="A109" s="39" t="s">
        <v>0</v>
      </c>
      <c r="B109" s="13" t="s">
        <v>652</v>
      </c>
      <c r="C109" s="13" t="s">
        <v>252</v>
      </c>
      <c r="D109" s="13">
        <v>34039</v>
      </c>
      <c r="E109" s="13">
        <v>41809</v>
      </c>
      <c r="F109" s="13" t="s">
        <v>278</v>
      </c>
      <c r="G109" s="13" t="s">
        <v>313</v>
      </c>
      <c r="H109" s="13" t="s">
        <v>168</v>
      </c>
      <c r="I109" s="13" t="s">
        <v>169</v>
      </c>
      <c r="J109" s="13" t="s">
        <v>521</v>
      </c>
      <c r="K109" s="4">
        <v>50006</v>
      </c>
      <c r="L109" s="4">
        <v>5001</v>
      </c>
      <c r="M109" s="14" t="s">
        <v>40</v>
      </c>
      <c r="N109" s="15" t="s">
        <v>679</v>
      </c>
      <c r="O109" s="15">
        <v>0</v>
      </c>
      <c r="P109" s="15">
        <v>0</v>
      </c>
      <c r="Q109" s="15">
        <f t="shared" si="12"/>
        <v>0</v>
      </c>
      <c r="R109" s="15" t="str">
        <f t="shared" si="13"/>
        <v>0.00</v>
      </c>
      <c r="S109" s="15">
        <v>0</v>
      </c>
      <c r="T109" s="15">
        <v>0</v>
      </c>
      <c r="U109" s="15">
        <f t="shared" si="14"/>
        <v>0</v>
      </c>
      <c r="V109" s="16" t="str">
        <f t="shared" si="15"/>
        <v>NA</v>
      </c>
      <c r="W109" s="17">
        <f t="shared" si="16"/>
        <v>0</v>
      </c>
      <c r="X109" s="17">
        <f t="shared" si="16"/>
        <v>0</v>
      </c>
      <c r="Y109" s="16">
        <f t="shared" si="17"/>
        <v>0</v>
      </c>
      <c r="Z109" s="15" t="str">
        <f t="shared" si="18"/>
        <v>0.00</v>
      </c>
      <c r="AA109" s="13">
        <v>0</v>
      </c>
      <c r="AB109" s="13">
        <v>0</v>
      </c>
      <c r="AC109" s="13">
        <v>0</v>
      </c>
      <c r="AD109" s="13">
        <v>0</v>
      </c>
      <c r="AE109" s="18">
        <f t="shared" si="19"/>
        <v>0</v>
      </c>
      <c r="AF109" s="18">
        <f t="shared" si="23"/>
        <v>0</v>
      </c>
      <c r="AG109" s="19">
        <f t="shared" si="20"/>
        <v>0</v>
      </c>
      <c r="AH109" s="16" t="str">
        <f t="shared" si="21"/>
        <v>0.00</v>
      </c>
      <c r="AI109" s="16">
        <f t="shared" si="22"/>
        <v>0</v>
      </c>
      <c r="AJ109" s="44" t="s">
        <v>681</v>
      </c>
      <c r="AK109" s="15" t="s">
        <v>683</v>
      </c>
      <c r="AL109" s="14" t="s">
        <v>57</v>
      </c>
      <c r="AM109" s="39" t="s">
        <v>58</v>
      </c>
      <c r="AN109" s="39" t="s">
        <v>59</v>
      </c>
      <c r="AO109" s="39" t="s">
        <v>60</v>
      </c>
      <c r="AP109" s="39" t="s">
        <v>61</v>
      </c>
      <c r="AQ109" s="20"/>
      <c r="AR109" s="20"/>
      <c r="AS109" s="20"/>
      <c r="AT109" s="20"/>
      <c r="AU109" s="20"/>
      <c r="AV109" s="20"/>
      <c r="AW109" s="20"/>
      <c r="AX109" s="20"/>
      <c r="AY109" s="20"/>
      <c r="AZ109" s="20"/>
      <c r="BA109" s="20"/>
      <c r="BB109" s="20"/>
    </row>
    <row r="110" spans="1:54" ht="25.5" x14ac:dyDescent="0.25">
      <c r="A110" s="40" t="s">
        <v>0</v>
      </c>
      <c r="B110" s="13" t="s">
        <v>652</v>
      </c>
      <c r="C110" s="13" t="s">
        <v>252</v>
      </c>
      <c r="D110" s="13">
        <v>34039</v>
      </c>
      <c r="E110" s="13">
        <v>41809</v>
      </c>
      <c r="F110" s="13" t="s">
        <v>278</v>
      </c>
      <c r="G110" s="13" t="s">
        <v>313</v>
      </c>
      <c r="H110" s="13" t="s">
        <v>168</v>
      </c>
      <c r="I110" s="13" t="s">
        <v>169</v>
      </c>
      <c r="J110" s="13" t="s">
        <v>521</v>
      </c>
      <c r="K110" s="4">
        <v>50006</v>
      </c>
      <c r="L110" s="4">
        <v>5001</v>
      </c>
      <c r="M110" s="13" t="s">
        <v>36</v>
      </c>
      <c r="N110" s="15" t="s">
        <v>679</v>
      </c>
      <c r="O110" s="15">
        <v>0.127808767245774</v>
      </c>
      <c r="P110" s="15">
        <v>9.7950826000000005E-2</v>
      </c>
      <c r="Q110" s="15">
        <f t="shared" si="12"/>
        <v>-2.9857941245773997E-2</v>
      </c>
      <c r="R110" s="15">
        <f t="shared" si="13"/>
        <v>-23.361418695446538</v>
      </c>
      <c r="S110" s="15">
        <v>2.913199790678566E-2</v>
      </c>
      <c r="T110" s="15">
        <v>2.2492763000000002E-2</v>
      </c>
      <c r="U110" s="15">
        <f t="shared" si="14"/>
        <v>-6.6392349067856578E-3</v>
      </c>
      <c r="V110" s="16">
        <f t="shared" si="15"/>
        <v>-22.790180501966855</v>
      </c>
      <c r="W110" s="17">
        <f t="shared" si="16"/>
        <v>3.1665215116071372E-4</v>
      </c>
      <c r="X110" s="17">
        <f t="shared" si="16"/>
        <v>2.4448655434782614E-4</v>
      </c>
      <c r="Y110" s="16">
        <f t="shared" si="17"/>
        <v>-7.2165596812887587E-5</v>
      </c>
      <c r="Z110" s="15">
        <f t="shared" si="18"/>
        <v>-22.790180501966852</v>
      </c>
      <c r="AA110" s="13">
        <v>0.24</v>
      </c>
      <c r="AB110" s="13">
        <v>0</v>
      </c>
      <c r="AC110" s="13">
        <v>0</v>
      </c>
      <c r="AD110" s="13">
        <v>0</v>
      </c>
      <c r="AE110" s="18">
        <f t="shared" si="19"/>
        <v>0</v>
      </c>
      <c r="AF110" s="18">
        <f t="shared" si="23"/>
        <v>3.0896652472527477E-4</v>
      </c>
      <c r="AG110" s="19">
        <f t="shared" si="20"/>
        <v>3.0896652472527477E-4</v>
      </c>
      <c r="AH110" s="16" t="str">
        <f t="shared" si="21"/>
        <v>0.00</v>
      </c>
      <c r="AI110" s="16">
        <f t="shared" si="22"/>
        <v>-3.1665215116071372E-4</v>
      </c>
      <c r="AJ110" s="44" t="s">
        <v>681</v>
      </c>
      <c r="AK110" s="15" t="s">
        <v>683</v>
      </c>
      <c r="AL110" s="14" t="s">
        <v>57</v>
      </c>
      <c r="AM110" s="39" t="s">
        <v>58</v>
      </c>
      <c r="AN110" s="39" t="s">
        <v>59</v>
      </c>
      <c r="AO110" s="39" t="s">
        <v>60</v>
      </c>
      <c r="AP110" s="39" t="s">
        <v>61</v>
      </c>
      <c r="AQ110" s="20"/>
      <c r="AR110" s="20"/>
      <c r="AS110" s="20"/>
      <c r="AT110" s="20"/>
      <c r="AU110" s="20"/>
      <c r="AV110" s="20"/>
      <c r="AW110" s="20"/>
      <c r="AX110" s="20"/>
      <c r="AY110" s="20"/>
      <c r="AZ110" s="20"/>
      <c r="BA110" s="20"/>
      <c r="BB110" s="20"/>
    </row>
    <row r="111" spans="1:54" ht="25.5" hidden="1" x14ac:dyDescent="0.25">
      <c r="A111" s="39" t="s">
        <v>0</v>
      </c>
      <c r="B111" s="13" t="s">
        <v>652</v>
      </c>
      <c r="C111" s="13" t="s">
        <v>252</v>
      </c>
      <c r="D111" s="13">
        <v>34039</v>
      </c>
      <c r="E111" s="13">
        <v>41809</v>
      </c>
      <c r="F111" s="13" t="s">
        <v>278</v>
      </c>
      <c r="G111" s="13" t="s">
        <v>313</v>
      </c>
      <c r="H111" s="13" t="s">
        <v>168</v>
      </c>
      <c r="I111" s="13" t="s">
        <v>169</v>
      </c>
      <c r="J111" s="13" t="s">
        <v>521</v>
      </c>
      <c r="K111" s="4">
        <v>50006</v>
      </c>
      <c r="L111" s="4">
        <v>5001</v>
      </c>
      <c r="M111" s="14" t="s">
        <v>38</v>
      </c>
      <c r="N111" s="15" t="s">
        <v>679</v>
      </c>
      <c r="O111" s="15">
        <v>9.7164525274038103E-3</v>
      </c>
      <c r="P111" s="15">
        <v>7.4463710000000002E-3</v>
      </c>
      <c r="Q111" s="15">
        <f t="shared" si="12"/>
        <v>-2.27008152740381E-3</v>
      </c>
      <c r="R111" s="15">
        <f t="shared" si="13"/>
        <v>-23.363275032748653</v>
      </c>
      <c r="S111" s="15">
        <v>2.220644961377658E-3</v>
      </c>
      <c r="T111" s="15">
        <v>1.7145559999999999E-3</v>
      </c>
      <c r="U111" s="15">
        <f t="shared" si="14"/>
        <v>-5.0608896137765806E-4</v>
      </c>
      <c r="V111" s="16">
        <f t="shared" si="15"/>
        <v>-22.79017898762562</v>
      </c>
      <c r="W111" s="17">
        <f t="shared" si="16"/>
        <v>2.4137445232365847E-5</v>
      </c>
      <c r="X111" s="17">
        <f t="shared" si="16"/>
        <v>1.8636478260869563E-5</v>
      </c>
      <c r="Y111" s="16">
        <f t="shared" si="17"/>
        <v>-5.5009669714962843E-6</v>
      </c>
      <c r="Z111" s="15">
        <f t="shared" si="18"/>
        <v>-22.790178987625623</v>
      </c>
      <c r="AA111" s="13">
        <v>0.01</v>
      </c>
      <c r="AB111" s="13">
        <v>0</v>
      </c>
      <c r="AC111" s="13">
        <v>0</v>
      </c>
      <c r="AD111" s="13">
        <v>0</v>
      </c>
      <c r="AE111" s="18">
        <f t="shared" si="19"/>
        <v>0</v>
      </c>
      <c r="AF111" s="18">
        <f t="shared" si="23"/>
        <v>2.3551593406593407E-5</v>
      </c>
      <c r="AG111" s="19">
        <f t="shared" si="20"/>
        <v>2.3551593406593407E-5</v>
      </c>
      <c r="AH111" s="16" t="str">
        <f t="shared" si="21"/>
        <v>0.00</v>
      </c>
      <c r="AI111" s="16">
        <f t="shared" si="22"/>
        <v>-2.4137445232365847E-5</v>
      </c>
      <c r="AJ111" s="44" t="s">
        <v>681</v>
      </c>
      <c r="AK111" s="15" t="s">
        <v>683</v>
      </c>
      <c r="AL111" s="14" t="s">
        <v>57</v>
      </c>
      <c r="AM111" s="39" t="s">
        <v>58</v>
      </c>
      <c r="AN111" s="39" t="s">
        <v>59</v>
      </c>
      <c r="AO111" s="39" t="s">
        <v>60</v>
      </c>
      <c r="AP111" s="39" t="s">
        <v>61</v>
      </c>
      <c r="AQ111" s="20"/>
      <c r="AR111" s="20"/>
      <c r="AS111" s="20"/>
      <c r="AT111" s="20"/>
      <c r="AU111" s="20"/>
      <c r="AV111" s="20"/>
      <c r="AW111" s="20"/>
      <c r="AX111" s="20"/>
      <c r="AY111" s="20"/>
      <c r="AZ111" s="20"/>
      <c r="BA111" s="20"/>
      <c r="BB111" s="20"/>
    </row>
    <row r="112" spans="1:54" ht="25.5" hidden="1" x14ac:dyDescent="0.25">
      <c r="A112" s="39" t="s">
        <v>0</v>
      </c>
      <c r="B112" s="13" t="s">
        <v>652</v>
      </c>
      <c r="C112" s="13" t="s">
        <v>252</v>
      </c>
      <c r="D112" s="13">
        <v>34039</v>
      </c>
      <c r="E112" s="13">
        <v>41809</v>
      </c>
      <c r="F112" s="13" t="s">
        <v>278</v>
      </c>
      <c r="G112" s="13" t="s">
        <v>313</v>
      </c>
      <c r="H112" s="13" t="s">
        <v>168</v>
      </c>
      <c r="I112" s="13" t="s">
        <v>169</v>
      </c>
      <c r="J112" s="13" t="s">
        <v>521</v>
      </c>
      <c r="K112" s="4">
        <v>50006</v>
      </c>
      <c r="L112" s="4">
        <v>5001</v>
      </c>
      <c r="M112" s="14" t="s">
        <v>39</v>
      </c>
      <c r="N112" s="15" t="s">
        <v>679</v>
      </c>
      <c r="O112" s="15">
        <v>9.7164525274038103E-3</v>
      </c>
      <c r="P112" s="15">
        <v>7.4463710000000002E-3</v>
      </c>
      <c r="Q112" s="15">
        <f t="shared" si="12"/>
        <v>-2.27008152740381E-3</v>
      </c>
      <c r="R112" s="15">
        <f t="shared" si="13"/>
        <v>-23.363275032748653</v>
      </c>
      <c r="S112" s="15">
        <v>2.220644961377658E-3</v>
      </c>
      <c r="T112" s="15">
        <v>1.7145559999999999E-3</v>
      </c>
      <c r="U112" s="15">
        <f t="shared" si="14"/>
        <v>-5.0608896137765806E-4</v>
      </c>
      <c r="V112" s="16">
        <f t="shared" si="15"/>
        <v>-22.79017898762562</v>
      </c>
      <c r="W112" s="17">
        <f t="shared" si="16"/>
        <v>2.4137445232365847E-5</v>
      </c>
      <c r="X112" s="17">
        <f t="shared" si="16"/>
        <v>1.8636478260869563E-5</v>
      </c>
      <c r="Y112" s="16">
        <f t="shared" si="17"/>
        <v>-5.5009669714962843E-6</v>
      </c>
      <c r="Z112" s="15">
        <f t="shared" si="18"/>
        <v>-22.790178987625623</v>
      </c>
      <c r="AA112" s="13">
        <v>0.01</v>
      </c>
      <c r="AB112" s="13">
        <v>0</v>
      </c>
      <c r="AC112" s="13">
        <v>0</v>
      </c>
      <c r="AD112" s="13">
        <v>0</v>
      </c>
      <c r="AE112" s="18">
        <f t="shared" si="19"/>
        <v>0</v>
      </c>
      <c r="AF112" s="18">
        <f t="shared" si="23"/>
        <v>2.3551593406593407E-5</v>
      </c>
      <c r="AG112" s="19">
        <f t="shared" si="20"/>
        <v>2.3551593406593407E-5</v>
      </c>
      <c r="AH112" s="16" t="str">
        <f t="shared" si="21"/>
        <v>0.00</v>
      </c>
      <c r="AI112" s="16">
        <f t="shared" si="22"/>
        <v>-2.4137445232365847E-5</v>
      </c>
      <c r="AJ112" s="44" t="s">
        <v>681</v>
      </c>
      <c r="AK112" s="15" t="s">
        <v>683</v>
      </c>
      <c r="AL112" s="14" t="s">
        <v>57</v>
      </c>
      <c r="AM112" s="39" t="s">
        <v>58</v>
      </c>
      <c r="AN112" s="39" t="s">
        <v>59</v>
      </c>
      <c r="AO112" s="39" t="s">
        <v>60</v>
      </c>
      <c r="AP112" s="39" t="s">
        <v>61</v>
      </c>
      <c r="AQ112" s="20"/>
      <c r="AR112" s="20"/>
      <c r="AS112" s="20"/>
      <c r="AT112" s="20"/>
      <c r="AU112" s="20"/>
      <c r="AV112" s="20"/>
      <c r="AW112" s="20"/>
      <c r="AX112" s="20"/>
      <c r="AY112" s="20"/>
      <c r="AZ112" s="20"/>
      <c r="BA112" s="20"/>
      <c r="BB112" s="20"/>
    </row>
    <row r="113" spans="1:54" ht="25.5" hidden="1" x14ac:dyDescent="0.25">
      <c r="A113" s="39" t="s">
        <v>0</v>
      </c>
      <c r="B113" s="13" t="s">
        <v>652</v>
      </c>
      <c r="C113" s="13" t="s">
        <v>252</v>
      </c>
      <c r="D113" s="13">
        <v>34039</v>
      </c>
      <c r="E113" s="13">
        <v>41809</v>
      </c>
      <c r="F113" s="13" t="s">
        <v>278</v>
      </c>
      <c r="G113" s="13" t="s">
        <v>313</v>
      </c>
      <c r="H113" s="13" t="s">
        <v>168</v>
      </c>
      <c r="I113" s="13" t="s">
        <v>169</v>
      </c>
      <c r="J113" s="13" t="s">
        <v>521</v>
      </c>
      <c r="K113" s="4">
        <v>50006</v>
      </c>
      <c r="L113" s="4">
        <v>5001</v>
      </c>
      <c r="M113" s="14" t="s">
        <v>37</v>
      </c>
      <c r="N113" s="15" t="s">
        <v>679</v>
      </c>
      <c r="O113" s="15">
        <v>0</v>
      </c>
      <c r="P113" s="15">
        <v>0</v>
      </c>
      <c r="Q113" s="15">
        <f t="shared" si="12"/>
        <v>0</v>
      </c>
      <c r="R113" s="15" t="str">
        <f t="shared" si="13"/>
        <v>0.00</v>
      </c>
      <c r="S113" s="15">
        <v>0</v>
      </c>
      <c r="T113" s="15">
        <v>0</v>
      </c>
      <c r="U113" s="15">
        <f t="shared" si="14"/>
        <v>0</v>
      </c>
      <c r="V113" s="16" t="str">
        <f t="shared" si="15"/>
        <v>NA</v>
      </c>
      <c r="W113" s="17">
        <f t="shared" si="16"/>
        <v>0</v>
      </c>
      <c r="X113" s="17">
        <f t="shared" si="16"/>
        <v>0</v>
      </c>
      <c r="Y113" s="16">
        <f t="shared" si="17"/>
        <v>0</v>
      </c>
      <c r="Z113" s="15" t="str">
        <f t="shared" si="18"/>
        <v>0.00</v>
      </c>
      <c r="AA113" s="13">
        <v>0</v>
      </c>
      <c r="AB113" s="13">
        <v>0</v>
      </c>
      <c r="AC113" s="13">
        <v>0</v>
      </c>
      <c r="AD113" s="13">
        <v>0</v>
      </c>
      <c r="AE113" s="18">
        <f t="shared" si="19"/>
        <v>0</v>
      </c>
      <c r="AF113" s="18">
        <f t="shared" si="23"/>
        <v>0</v>
      </c>
      <c r="AG113" s="19">
        <f t="shared" si="20"/>
        <v>0</v>
      </c>
      <c r="AH113" s="16" t="str">
        <f t="shared" si="21"/>
        <v>0.00</v>
      </c>
      <c r="AI113" s="16">
        <f t="shared" si="22"/>
        <v>0</v>
      </c>
      <c r="AJ113" s="44" t="s">
        <v>681</v>
      </c>
      <c r="AK113" s="15" t="s">
        <v>683</v>
      </c>
      <c r="AL113" s="14" t="s">
        <v>57</v>
      </c>
      <c r="AM113" s="39" t="s">
        <v>58</v>
      </c>
      <c r="AN113" s="39" t="s">
        <v>59</v>
      </c>
      <c r="AO113" s="39" t="s">
        <v>60</v>
      </c>
      <c r="AP113" s="39" t="s">
        <v>61</v>
      </c>
      <c r="AQ113" s="20"/>
      <c r="AR113" s="20"/>
      <c r="AS113" s="20"/>
      <c r="AT113" s="20"/>
      <c r="AU113" s="20"/>
      <c r="AV113" s="20"/>
      <c r="AW113" s="20"/>
      <c r="AX113" s="20"/>
      <c r="AY113" s="20"/>
      <c r="AZ113" s="20"/>
      <c r="BA113" s="20"/>
      <c r="BB113" s="20"/>
    </row>
    <row r="114" spans="1:54" ht="25.5" hidden="1" x14ac:dyDescent="0.25">
      <c r="A114" s="39" t="s">
        <v>0</v>
      </c>
      <c r="B114" s="13" t="s">
        <v>652</v>
      </c>
      <c r="C114" s="13" t="s">
        <v>252</v>
      </c>
      <c r="D114" s="13">
        <v>34039</v>
      </c>
      <c r="E114" s="13">
        <v>41809</v>
      </c>
      <c r="F114" s="13" t="s">
        <v>278</v>
      </c>
      <c r="G114" s="13" t="s">
        <v>313</v>
      </c>
      <c r="H114" s="13" t="s">
        <v>168</v>
      </c>
      <c r="I114" s="13" t="s">
        <v>169</v>
      </c>
      <c r="J114" s="13" t="s">
        <v>521</v>
      </c>
      <c r="K114" s="4">
        <v>50006</v>
      </c>
      <c r="L114" s="4">
        <v>5001</v>
      </c>
      <c r="M114" s="14" t="s">
        <v>34</v>
      </c>
      <c r="N114" s="15" t="s">
        <v>679</v>
      </c>
      <c r="O114" s="15">
        <v>0</v>
      </c>
      <c r="P114" s="15">
        <v>0</v>
      </c>
      <c r="Q114" s="15">
        <f t="shared" si="12"/>
        <v>0</v>
      </c>
      <c r="R114" s="15" t="str">
        <f t="shared" si="13"/>
        <v>0.00</v>
      </c>
      <c r="S114" s="15">
        <v>0</v>
      </c>
      <c r="T114" s="15">
        <v>0</v>
      </c>
      <c r="U114" s="15">
        <f t="shared" si="14"/>
        <v>0</v>
      </c>
      <c r="V114" s="16" t="str">
        <f t="shared" si="15"/>
        <v>NA</v>
      </c>
      <c r="W114" s="17">
        <f t="shared" si="16"/>
        <v>0</v>
      </c>
      <c r="X114" s="17">
        <f t="shared" si="16"/>
        <v>0</v>
      </c>
      <c r="Y114" s="16">
        <f t="shared" si="17"/>
        <v>0</v>
      </c>
      <c r="Z114" s="15" t="str">
        <f t="shared" si="18"/>
        <v>0.00</v>
      </c>
      <c r="AA114" s="13">
        <v>0</v>
      </c>
      <c r="AB114" s="13">
        <v>0</v>
      </c>
      <c r="AC114" s="13">
        <v>0</v>
      </c>
      <c r="AD114" s="13">
        <v>0</v>
      </c>
      <c r="AE114" s="18">
        <f t="shared" si="19"/>
        <v>0</v>
      </c>
      <c r="AF114" s="18">
        <f t="shared" si="23"/>
        <v>0</v>
      </c>
      <c r="AG114" s="19">
        <f t="shared" si="20"/>
        <v>0</v>
      </c>
      <c r="AH114" s="16" t="str">
        <f t="shared" si="21"/>
        <v>0.00</v>
      </c>
      <c r="AI114" s="16">
        <f t="shared" si="22"/>
        <v>0</v>
      </c>
      <c r="AJ114" s="44" t="s">
        <v>681</v>
      </c>
      <c r="AK114" s="15" t="s">
        <v>683</v>
      </c>
      <c r="AL114" s="14" t="s">
        <v>57</v>
      </c>
      <c r="AM114" s="39" t="s">
        <v>58</v>
      </c>
      <c r="AN114" s="39" t="s">
        <v>59</v>
      </c>
      <c r="AO114" s="39" t="s">
        <v>60</v>
      </c>
      <c r="AP114" s="39" t="s">
        <v>61</v>
      </c>
      <c r="AQ114" s="20"/>
      <c r="AR114" s="20"/>
      <c r="AS114" s="20"/>
      <c r="AT114" s="20"/>
      <c r="AU114" s="20"/>
      <c r="AV114" s="20"/>
      <c r="AW114" s="20"/>
      <c r="AX114" s="20"/>
      <c r="AY114" s="20"/>
      <c r="AZ114" s="20"/>
      <c r="BA114" s="20"/>
      <c r="BB114" s="20"/>
    </row>
    <row r="115" spans="1:54" ht="25.5" hidden="1" x14ac:dyDescent="0.25">
      <c r="A115" s="39" t="s">
        <v>0</v>
      </c>
      <c r="B115" s="13" t="s">
        <v>652</v>
      </c>
      <c r="C115" s="13" t="s">
        <v>252</v>
      </c>
      <c r="D115" s="13">
        <v>34039</v>
      </c>
      <c r="E115" s="13">
        <v>41809</v>
      </c>
      <c r="F115" s="13" t="s">
        <v>278</v>
      </c>
      <c r="G115" s="13" t="s">
        <v>276</v>
      </c>
      <c r="H115" s="13" t="s">
        <v>168</v>
      </c>
      <c r="I115" s="13" t="s">
        <v>169</v>
      </c>
      <c r="J115" s="13" t="s">
        <v>522</v>
      </c>
      <c r="K115" s="4">
        <v>50006</v>
      </c>
      <c r="L115" s="4">
        <v>5001</v>
      </c>
      <c r="M115" s="14" t="s">
        <v>40</v>
      </c>
      <c r="N115" s="15" t="s">
        <v>679</v>
      </c>
      <c r="O115" s="15">
        <v>9.6351399610653292</v>
      </c>
      <c r="P115" s="15">
        <v>7.3840561500000002</v>
      </c>
      <c r="Q115" s="15">
        <f t="shared" si="12"/>
        <v>-2.2510838110653291</v>
      </c>
      <c r="R115" s="15">
        <f t="shared" si="13"/>
        <v>-23.363270488666917</v>
      </c>
      <c r="S115" s="15">
        <v>2.2020613949755208</v>
      </c>
      <c r="T115" s="15">
        <v>1.7002075789999997</v>
      </c>
      <c r="U115" s="15">
        <f t="shared" si="14"/>
        <v>-0.50185381597552103</v>
      </c>
      <c r="V115" s="16">
        <f t="shared" si="15"/>
        <v>-22.790182740617908</v>
      </c>
      <c r="W115" s="17">
        <f t="shared" si="16"/>
        <v>2.3935449945386097E-2</v>
      </c>
      <c r="X115" s="17">
        <f t="shared" si="16"/>
        <v>1.8480517163043476E-2</v>
      </c>
      <c r="Y115" s="16">
        <f t="shared" si="17"/>
        <v>-5.4549327823426204E-3</v>
      </c>
      <c r="Z115" s="15">
        <f t="shared" si="18"/>
        <v>-22.790182740617908</v>
      </c>
      <c r="AA115" s="13">
        <v>9.6300000000000008</v>
      </c>
      <c r="AB115" s="13">
        <v>0</v>
      </c>
      <c r="AC115" s="13">
        <v>0</v>
      </c>
      <c r="AD115" s="13">
        <v>0</v>
      </c>
      <c r="AE115" s="18">
        <f t="shared" si="19"/>
        <v>0</v>
      </c>
      <c r="AF115" s="18">
        <f t="shared" si="23"/>
        <v>2.3354499711538457E-2</v>
      </c>
      <c r="AG115" s="19">
        <f t="shared" si="20"/>
        <v>2.3354499711538457E-2</v>
      </c>
      <c r="AH115" s="16" t="str">
        <f t="shared" si="21"/>
        <v>0.00</v>
      </c>
      <c r="AI115" s="16">
        <f t="shared" si="22"/>
        <v>-2.3935449945386097E-2</v>
      </c>
      <c r="AJ115" s="44" t="s">
        <v>681</v>
      </c>
      <c r="AK115" s="15" t="s">
        <v>683</v>
      </c>
      <c r="AL115" s="14" t="s">
        <v>57</v>
      </c>
      <c r="AM115" s="39" t="s">
        <v>58</v>
      </c>
      <c r="AN115" s="39" t="s">
        <v>59</v>
      </c>
      <c r="AO115" s="39" t="s">
        <v>60</v>
      </c>
      <c r="AP115" s="39" t="s">
        <v>61</v>
      </c>
      <c r="AQ115" s="20"/>
      <c r="AR115" s="20"/>
      <c r="AS115" s="20"/>
      <c r="AT115" s="20"/>
      <c r="AU115" s="20"/>
      <c r="AV115" s="20"/>
      <c r="AW115" s="20"/>
      <c r="AX115" s="20"/>
      <c r="AY115" s="20"/>
      <c r="AZ115" s="20"/>
      <c r="BA115" s="20"/>
      <c r="BB115" s="20"/>
    </row>
    <row r="116" spans="1:54" ht="25.5" hidden="1" x14ac:dyDescent="0.25">
      <c r="A116" s="39" t="s">
        <v>0</v>
      </c>
      <c r="B116" s="13" t="s">
        <v>652</v>
      </c>
      <c r="C116" s="13" t="s">
        <v>252</v>
      </c>
      <c r="D116" s="13">
        <v>34039</v>
      </c>
      <c r="E116" s="13">
        <v>41809</v>
      </c>
      <c r="F116" s="13" t="s">
        <v>278</v>
      </c>
      <c r="G116" s="13" t="s">
        <v>276</v>
      </c>
      <c r="H116" s="13" t="s">
        <v>168</v>
      </c>
      <c r="I116" s="13" t="s">
        <v>169</v>
      </c>
      <c r="J116" s="13" t="s">
        <v>522</v>
      </c>
      <c r="K116" s="4">
        <v>50006</v>
      </c>
      <c r="L116" s="4">
        <v>5001</v>
      </c>
      <c r="M116" s="14" t="s">
        <v>38</v>
      </c>
      <c r="N116" s="15" t="s">
        <v>679</v>
      </c>
      <c r="O116" s="15">
        <v>12.3981934249672</v>
      </c>
      <c r="P116" s="15">
        <v>9.5015699589999993</v>
      </c>
      <c r="Q116" s="15">
        <f t="shared" si="12"/>
        <v>-2.8966234659672008</v>
      </c>
      <c r="R116" s="15">
        <f t="shared" si="13"/>
        <v>-23.363270491764119</v>
      </c>
      <c r="S116" s="15">
        <v>2.8335429707178901</v>
      </c>
      <c r="T116" s="15">
        <v>2.1877733510000001</v>
      </c>
      <c r="U116" s="15">
        <f t="shared" si="14"/>
        <v>-0.64576961971788993</v>
      </c>
      <c r="V116" s="16">
        <f t="shared" si="15"/>
        <v>-22.790182693233746</v>
      </c>
      <c r="W116" s="17">
        <f t="shared" si="16"/>
        <v>3.0799380116498805E-2</v>
      </c>
      <c r="X116" s="17">
        <f t="shared" si="16"/>
        <v>2.3780145119565218E-2</v>
      </c>
      <c r="Y116" s="16">
        <f t="shared" si="17"/>
        <v>-7.019234996933587E-3</v>
      </c>
      <c r="Z116" s="15">
        <f t="shared" si="18"/>
        <v>-22.790182693233749</v>
      </c>
      <c r="AA116" s="13">
        <v>12.4</v>
      </c>
      <c r="AB116" s="13">
        <v>0</v>
      </c>
      <c r="AC116" s="13">
        <v>0</v>
      </c>
      <c r="AD116" s="13">
        <v>0</v>
      </c>
      <c r="AE116" s="18">
        <f t="shared" si="19"/>
        <v>0</v>
      </c>
      <c r="AF116" s="18">
        <f t="shared" si="23"/>
        <v>3.0051831744505497E-2</v>
      </c>
      <c r="AG116" s="19">
        <f t="shared" si="20"/>
        <v>3.0051831744505497E-2</v>
      </c>
      <c r="AH116" s="16" t="str">
        <f t="shared" si="21"/>
        <v>0.00</v>
      </c>
      <c r="AI116" s="16">
        <f t="shared" si="22"/>
        <v>-3.0799380116498805E-2</v>
      </c>
      <c r="AJ116" s="44" t="s">
        <v>681</v>
      </c>
      <c r="AK116" s="15" t="s">
        <v>683</v>
      </c>
      <c r="AL116" s="14" t="s">
        <v>57</v>
      </c>
      <c r="AM116" s="39" t="s">
        <v>58</v>
      </c>
      <c r="AN116" s="39" t="s">
        <v>59</v>
      </c>
      <c r="AO116" s="39" t="s">
        <v>60</v>
      </c>
      <c r="AP116" s="39" t="s">
        <v>61</v>
      </c>
      <c r="AQ116" s="20"/>
      <c r="AR116" s="20"/>
      <c r="AS116" s="20"/>
      <c r="AT116" s="20"/>
      <c r="AU116" s="20"/>
      <c r="AV116" s="20"/>
      <c r="AW116" s="20"/>
      <c r="AX116" s="20"/>
      <c r="AY116" s="20"/>
      <c r="AZ116" s="20"/>
      <c r="BA116" s="20"/>
      <c r="BB116" s="20"/>
    </row>
    <row r="117" spans="1:54" ht="25.5" hidden="1" x14ac:dyDescent="0.25">
      <c r="A117" s="39" t="s">
        <v>0</v>
      </c>
      <c r="B117" s="13" t="s">
        <v>652</v>
      </c>
      <c r="C117" s="13" t="s">
        <v>252</v>
      </c>
      <c r="D117" s="13">
        <v>34039</v>
      </c>
      <c r="E117" s="13">
        <v>41809</v>
      </c>
      <c r="F117" s="13" t="s">
        <v>278</v>
      </c>
      <c r="G117" s="13" t="s">
        <v>276</v>
      </c>
      <c r="H117" s="13" t="s">
        <v>168</v>
      </c>
      <c r="I117" s="13" t="s">
        <v>169</v>
      </c>
      <c r="J117" s="13" t="s">
        <v>522</v>
      </c>
      <c r="K117" s="4">
        <v>50006</v>
      </c>
      <c r="L117" s="4">
        <v>5001</v>
      </c>
      <c r="M117" s="14" t="s">
        <v>39</v>
      </c>
      <c r="N117" s="15" t="s">
        <v>679</v>
      </c>
      <c r="O117" s="15">
        <v>12.3981934249672</v>
      </c>
      <c r="P117" s="15">
        <v>9.5015699589999993</v>
      </c>
      <c r="Q117" s="15">
        <f t="shared" si="12"/>
        <v>-2.8966234659672008</v>
      </c>
      <c r="R117" s="15">
        <f t="shared" si="13"/>
        <v>-23.363270491764119</v>
      </c>
      <c r="S117" s="15">
        <v>2.8335429707178901</v>
      </c>
      <c r="T117" s="15">
        <v>2.1877733510000001</v>
      </c>
      <c r="U117" s="15">
        <f t="shared" si="14"/>
        <v>-0.64576961971788993</v>
      </c>
      <c r="V117" s="16">
        <f t="shared" si="15"/>
        <v>-22.790182693233746</v>
      </c>
      <c r="W117" s="17">
        <f t="shared" si="16"/>
        <v>3.0799380116498805E-2</v>
      </c>
      <c r="X117" s="17">
        <f t="shared" si="16"/>
        <v>2.3780145119565218E-2</v>
      </c>
      <c r="Y117" s="16">
        <f t="shared" si="17"/>
        <v>-7.019234996933587E-3</v>
      </c>
      <c r="Z117" s="15">
        <f t="shared" si="18"/>
        <v>-22.790182693233749</v>
      </c>
      <c r="AA117" s="13">
        <v>12.4</v>
      </c>
      <c r="AB117" s="13">
        <v>0</v>
      </c>
      <c r="AC117" s="13">
        <v>0</v>
      </c>
      <c r="AD117" s="13">
        <v>0</v>
      </c>
      <c r="AE117" s="18">
        <f t="shared" si="19"/>
        <v>0</v>
      </c>
      <c r="AF117" s="18">
        <f t="shared" si="23"/>
        <v>3.0051831744505497E-2</v>
      </c>
      <c r="AG117" s="19">
        <f t="shared" si="20"/>
        <v>3.0051831744505497E-2</v>
      </c>
      <c r="AH117" s="16" t="str">
        <f t="shared" si="21"/>
        <v>0.00</v>
      </c>
      <c r="AI117" s="16">
        <f t="shared" si="22"/>
        <v>-3.0799380116498805E-2</v>
      </c>
      <c r="AJ117" s="44" t="s">
        <v>681</v>
      </c>
      <c r="AK117" s="15" t="s">
        <v>683</v>
      </c>
      <c r="AL117" s="14" t="s">
        <v>57</v>
      </c>
      <c r="AM117" s="39" t="s">
        <v>58</v>
      </c>
      <c r="AN117" s="39" t="s">
        <v>59</v>
      </c>
      <c r="AO117" s="39" t="s">
        <v>60</v>
      </c>
      <c r="AP117" s="39" t="s">
        <v>61</v>
      </c>
      <c r="AQ117" s="20"/>
      <c r="AR117" s="20"/>
      <c r="AS117" s="20"/>
      <c r="AT117" s="20"/>
      <c r="AU117" s="20"/>
      <c r="AV117" s="20"/>
      <c r="AW117" s="20"/>
      <c r="AX117" s="20"/>
      <c r="AY117" s="20"/>
      <c r="AZ117" s="20"/>
      <c r="BA117" s="20"/>
      <c r="BB117" s="20"/>
    </row>
    <row r="118" spans="1:54" ht="25.5" hidden="1" x14ac:dyDescent="0.25">
      <c r="A118" s="39" t="s">
        <v>0</v>
      </c>
      <c r="B118" s="13" t="s">
        <v>652</v>
      </c>
      <c r="C118" s="13" t="s">
        <v>252</v>
      </c>
      <c r="D118" s="13">
        <v>34039</v>
      </c>
      <c r="E118" s="13">
        <v>41809</v>
      </c>
      <c r="F118" s="13" t="s">
        <v>278</v>
      </c>
      <c r="G118" s="13" t="s">
        <v>276</v>
      </c>
      <c r="H118" s="13" t="s">
        <v>168</v>
      </c>
      <c r="I118" s="13" t="s">
        <v>169</v>
      </c>
      <c r="J118" s="13" t="s">
        <v>522</v>
      </c>
      <c r="K118" s="4">
        <v>50006</v>
      </c>
      <c r="L118" s="4">
        <v>5001</v>
      </c>
      <c r="M118" s="14" t="s">
        <v>37</v>
      </c>
      <c r="N118" s="15" t="s">
        <v>679</v>
      </c>
      <c r="O118" s="15">
        <v>0.92821621199967297</v>
      </c>
      <c r="P118" s="15">
        <v>0.71135454799999998</v>
      </c>
      <c r="Q118" s="15">
        <f t="shared" si="12"/>
        <v>-0.21686166399967299</v>
      </c>
      <c r="R118" s="15">
        <f t="shared" si="13"/>
        <v>-23.36327045317211</v>
      </c>
      <c r="S118" s="15">
        <v>0.21213901353739489</v>
      </c>
      <c r="T118" s="15">
        <v>0.163792145</v>
      </c>
      <c r="U118" s="15">
        <f t="shared" si="14"/>
        <v>-4.8346868537394894E-2</v>
      </c>
      <c r="V118" s="16">
        <f t="shared" si="15"/>
        <v>-22.790182593581509</v>
      </c>
      <c r="W118" s="17">
        <f t="shared" si="16"/>
        <v>2.3058588427977704E-3</v>
      </c>
      <c r="X118" s="17">
        <f t="shared" si="16"/>
        <v>1.780349402173913E-3</v>
      </c>
      <c r="Y118" s="16">
        <f t="shared" si="17"/>
        <v>-5.2550944062385745E-4</v>
      </c>
      <c r="Z118" s="15">
        <f t="shared" si="18"/>
        <v>-22.790182593581505</v>
      </c>
      <c r="AA118" s="13">
        <v>0.76</v>
      </c>
      <c r="AB118" s="13">
        <v>0</v>
      </c>
      <c r="AC118" s="13">
        <v>0</v>
      </c>
      <c r="AD118" s="13">
        <v>0</v>
      </c>
      <c r="AE118" s="18">
        <f t="shared" si="19"/>
        <v>0</v>
      </c>
      <c r="AF118" s="18">
        <f t="shared" si="23"/>
        <v>2.2498921016483519E-3</v>
      </c>
      <c r="AG118" s="19">
        <f t="shared" si="20"/>
        <v>2.2498921016483519E-3</v>
      </c>
      <c r="AH118" s="16" t="str">
        <f t="shared" si="21"/>
        <v>0.00</v>
      </c>
      <c r="AI118" s="16">
        <f t="shared" si="22"/>
        <v>-2.3058588427977704E-3</v>
      </c>
      <c r="AJ118" s="44" t="s">
        <v>681</v>
      </c>
      <c r="AK118" s="15" t="s">
        <v>683</v>
      </c>
      <c r="AL118" s="14" t="s">
        <v>57</v>
      </c>
      <c r="AM118" s="39" t="s">
        <v>58</v>
      </c>
      <c r="AN118" s="39" t="s">
        <v>59</v>
      </c>
      <c r="AO118" s="39" t="s">
        <v>60</v>
      </c>
      <c r="AP118" s="39" t="s">
        <v>61</v>
      </c>
      <c r="AQ118" s="20"/>
      <c r="AR118" s="20"/>
      <c r="AS118" s="20"/>
      <c r="AT118" s="20"/>
      <c r="AU118" s="20"/>
      <c r="AV118" s="20"/>
      <c r="AW118" s="20"/>
      <c r="AX118" s="20"/>
      <c r="AY118" s="20"/>
      <c r="AZ118" s="20"/>
      <c r="BA118" s="20"/>
      <c r="BB118" s="20"/>
    </row>
    <row r="119" spans="1:54" ht="25.5" hidden="1" x14ac:dyDescent="0.25">
      <c r="A119" s="39" t="s">
        <v>0</v>
      </c>
      <c r="B119" s="13" t="s">
        <v>652</v>
      </c>
      <c r="C119" s="13" t="s">
        <v>252</v>
      </c>
      <c r="D119" s="13">
        <v>34039</v>
      </c>
      <c r="E119" s="13">
        <v>41809</v>
      </c>
      <c r="F119" s="13" t="s">
        <v>271</v>
      </c>
      <c r="G119" s="13" t="s">
        <v>276</v>
      </c>
      <c r="H119" s="13" t="s">
        <v>168</v>
      </c>
      <c r="I119" s="13" t="s">
        <v>170</v>
      </c>
      <c r="J119" s="13" t="s">
        <v>523</v>
      </c>
      <c r="K119" s="4">
        <v>50006</v>
      </c>
      <c r="L119" s="4">
        <v>4001</v>
      </c>
      <c r="M119" s="14" t="s">
        <v>40</v>
      </c>
      <c r="N119" s="15" t="s">
        <v>679</v>
      </c>
      <c r="O119" s="15">
        <v>8.9490507233337997</v>
      </c>
      <c r="P119" s="15">
        <v>6.8408847540000002</v>
      </c>
      <c r="Q119" s="15">
        <f t="shared" si="12"/>
        <v>-2.1081659693337995</v>
      </c>
      <c r="R119" s="15">
        <f t="shared" si="13"/>
        <v>-23.557425636631571</v>
      </c>
      <c r="S119" s="15">
        <v>2.208463579631422</v>
      </c>
      <c r="T119" s="15">
        <v>1.7086694740000001</v>
      </c>
      <c r="U119" s="15">
        <f t="shared" si="14"/>
        <v>-0.4997941056314219</v>
      </c>
      <c r="V119" s="16">
        <f t="shared" si="15"/>
        <v>-22.630851160100825</v>
      </c>
      <c r="W119" s="17">
        <f t="shared" si="16"/>
        <v>2.4005038909037196E-2</v>
      </c>
      <c r="X119" s="17">
        <f t="shared" si="16"/>
        <v>1.8572494282608699E-2</v>
      </c>
      <c r="Y119" s="16">
        <f t="shared" si="17"/>
        <v>-5.4325446264284968E-3</v>
      </c>
      <c r="Z119" s="15">
        <f t="shared" si="18"/>
        <v>-22.630851160100818</v>
      </c>
      <c r="AA119" s="13">
        <v>8.89</v>
      </c>
      <c r="AB119" s="13">
        <v>0</v>
      </c>
      <c r="AC119" s="13">
        <v>0</v>
      </c>
      <c r="AD119" s="13">
        <v>0</v>
      </c>
      <c r="AE119" s="18">
        <f t="shared" si="19"/>
        <v>0</v>
      </c>
      <c r="AF119" s="18">
        <f t="shared" si="23"/>
        <v>2.3470734532967035E-2</v>
      </c>
      <c r="AG119" s="19">
        <f t="shared" si="20"/>
        <v>2.3470734532967035E-2</v>
      </c>
      <c r="AH119" s="16" t="str">
        <f t="shared" si="21"/>
        <v>0.00</v>
      </c>
      <c r="AI119" s="16">
        <f t="shared" si="22"/>
        <v>-2.4005038909037196E-2</v>
      </c>
      <c r="AJ119" s="44">
        <v>221112</v>
      </c>
      <c r="AK119" s="15" t="s">
        <v>683</v>
      </c>
      <c r="AL119" s="14" t="s">
        <v>57</v>
      </c>
      <c r="AM119" s="39" t="s">
        <v>58</v>
      </c>
      <c r="AN119" s="39" t="s">
        <v>59</v>
      </c>
      <c r="AO119" s="39" t="s">
        <v>60</v>
      </c>
      <c r="AP119" s="39" t="s">
        <v>61</v>
      </c>
      <c r="AQ119" s="20"/>
      <c r="AR119" s="20"/>
      <c r="AS119" s="20"/>
      <c r="AT119" s="20"/>
      <c r="AU119" s="20"/>
      <c r="AV119" s="20"/>
      <c r="AW119" s="20"/>
      <c r="AX119" s="20"/>
      <c r="AY119" s="20"/>
      <c r="AZ119" s="20"/>
      <c r="BA119" s="20"/>
      <c r="BB119" s="20"/>
    </row>
    <row r="120" spans="1:54" ht="25.5" hidden="1" x14ac:dyDescent="0.25">
      <c r="A120" s="39" t="s">
        <v>0</v>
      </c>
      <c r="B120" s="13" t="s">
        <v>652</v>
      </c>
      <c r="C120" s="13" t="s">
        <v>252</v>
      </c>
      <c r="D120" s="13">
        <v>34039</v>
      </c>
      <c r="E120" s="13">
        <v>41809</v>
      </c>
      <c r="F120" s="13" t="s">
        <v>271</v>
      </c>
      <c r="G120" s="13" t="s">
        <v>276</v>
      </c>
      <c r="H120" s="13" t="s">
        <v>168</v>
      </c>
      <c r="I120" s="13" t="s">
        <v>170</v>
      </c>
      <c r="J120" s="13" t="s">
        <v>523</v>
      </c>
      <c r="K120" s="4">
        <v>50006</v>
      </c>
      <c r="L120" s="4">
        <v>4001</v>
      </c>
      <c r="M120" s="14" t="s">
        <v>38</v>
      </c>
      <c r="N120" s="15" t="s">
        <v>679</v>
      </c>
      <c r="O120" s="15">
        <v>23.775286901111102</v>
      </c>
      <c r="P120" s="15">
        <v>18.17444137</v>
      </c>
      <c r="Q120" s="15">
        <f t="shared" si="12"/>
        <v>-5.6008455311111014</v>
      </c>
      <c r="R120" s="15">
        <f t="shared" si="13"/>
        <v>-23.557425634469858</v>
      </c>
      <c r="S120" s="15">
        <v>5.8673100465823902</v>
      </c>
      <c r="T120" s="15">
        <v>4.5394878399999996</v>
      </c>
      <c r="U120" s="15">
        <f t="shared" si="14"/>
        <v>-1.3278222065823906</v>
      </c>
      <c r="V120" s="16">
        <f t="shared" si="15"/>
        <v>-22.630851208482238</v>
      </c>
      <c r="W120" s="17">
        <f t="shared" si="16"/>
        <v>6.3775109201982497E-2</v>
      </c>
      <c r="X120" s="17">
        <f t="shared" si="16"/>
        <v>4.934225913043478E-2</v>
      </c>
      <c r="Y120" s="16">
        <f t="shared" si="17"/>
        <v>-1.4432850071547716E-2</v>
      </c>
      <c r="Z120" s="15">
        <f t="shared" si="18"/>
        <v>-22.630851208482227</v>
      </c>
      <c r="AA120" s="13">
        <v>23.74</v>
      </c>
      <c r="AB120" s="13">
        <v>0</v>
      </c>
      <c r="AC120" s="13">
        <v>0</v>
      </c>
      <c r="AD120" s="13">
        <v>0</v>
      </c>
      <c r="AE120" s="18">
        <f t="shared" si="19"/>
        <v>0</v>
      </c>
      <c r="AF120" s="18">
        <f t="shared" si="23"/>
        <v>6.2355602197802194E-2</v>
      </c>
      <c r="AG120" s="19">
        <f t="shared" si="20"/>
        <v>6.2355602197802194E-2</v>
      </c>
      <c r="AH120" s="16" t="str">
        <f t="shared" si="21"/>
        <v>0.00</v>
      </c>
      <c r="AI120" s="16">
        <f t="shared" si="22"/>
        <v>-6.3775109201982497E-2</v>
      </c>
      <c r="AJ120" s="44">
        <v>221112</v>
      </c>
      <c r="AK120" s="15" t="s">
        <v>683</v>
      </c>
      <c r="AL120" s="14" t="s">
        <v>57</v>
      </c>
      <c r="AM120" s="39" t="s">
        <v>58</v>
      </c>
      <c r="AN120" s="39" t="s">
        <v>59</v>
      </c>
      <c r="AO120" s="39" t="s">
        <v>60</v>
      </c>
      <c r="AP120" s="39" t="s">
        <v>61</v>
      </c>
      <c r="AQ120" s="20"/>
      <c r="AR120" s="20"/>
      <c r="AS120" s="20"/>
      <c r="AT120" s="20"/>
      <c r="AU120" s="20"/>
      <c r="AV120" s="20"/>
      <c r="AW120" s="20"/>
      <c r="AX120" s="20"/>
      <c r="AY120" s="20"/>
      <c r="AZ120" s="20"/>
      <c r="BA120" s="20"/>
      <c r="BB120" s="20"/>
    </row>
    <row r="121" spans="1:54" ht="25.5" hidden="1" x14ac:dyDescent="0.25">
      <c r="A121" s="39" t="s">
        <v>0</v>
      </c>
      <c r="B121" s="13" t="s">
        <v>652</v>
      </c>
      <c r="C121" s="13" t="s">
        <v>252</v>
      </c>
      <c r="D121" s="13">
        <v>34039</v>
      </c>
      <c r="E121" s="13">
        <v>41809</v>
      </c>
      <c r="F121" s="13" t="s">
        <v>271</v>
      </c>
      <c r="G121" s="13" t="s">
        <v>276</v>
      </c>
      <c r="H121" s="13" t="s">
        <v>168</v>
      </c>
      <c r="I121" s="13" t="s">
        <v>170</v>
      </c>
      <c r="J121" s="13" t="s">
        <v>523</v>
      </c>
      <c r="K121" s="4">
        <v>50006</v>
      </c>
      <c r="L121" s="4">
        <v>4001</v>
      </c>
      <c r="M121" s="14" t="s">
        <v>39</v>
      </c>
      <c r="N121" s="15" t="s">
        <v>679</v>
      </c>
      <c r="O121" s="15">
        <v>23.775286901111102</v>
      </c>
      <c r="P121" s="15">
        <v>18.17444137</v>
      </c>
      <c r="Q121" s="15">
        <f t="shared" si="12"/>
        <v>-5.6008455311111014</v>
      </c>
      <c r="R121" s="15">
        <f t="shared" si="13"/>
        <v>-23.557425634469858</v>
      </c>
      <c r="S121" s="15">
        <v>5.8673100465823902</v>
      </c>
      <c r="T121" s="15">
        <v>4.5394878399999996</v>
      </c>
      <c r="U121" s="15">
        <f t="shared" si="14"/>
        <v>-1.3278222065823906</v>
      </c>
      <c r="V121" s="16">
        <f t="shared" si="15"/>
        <v>-22.630851208482238</v>
      </c>
      <c r="W121" s="17">
        <f t="shared" si="16"/>
        <v>6.3775109201982497E-2</v>
      </c>
      <c r="X121" s="17">
        <f t="shared" si="16"/>
        <v>4.934225913043478E-2</v>
      </c>
      <c r="Y121" s="16">
        <f t="shared" si="17"/>
        <v>-1.4432850071547716E-2</v>
      </c>
      <c r="Z121" s="15">
        <f t="shared" si="18"/>
        <v>-22.630851208482227</v>
      </c>
      <c r="AA121" s="13">
        <v>23.74</v>
      </c>
      <c r="AB121" s="13">
        <v>0</v>
      </c>
      <c r="AC121" s="13">
        <v>0</v>
      </c>
      <c r="AD121" s="13">
        <v>0</v>
      </c>
      <c r="AE121" s="18">
        <f t="shared" si="19"/>
        <v>0</v>
      </c>
      <c r="AF121" s="18">
        <f t="shared" si="23"/>
        <v>6.2355602197802194E-2</v>
      </c>
      <c r="AG121" s="19">
        <f t="shared" si="20"/>
        <v>6.2355602197802194E-2</v>
      </c>
      <c r="AH121" s="16" t="str">
        <f t="shared" si="21"/>
        <v>0.00</v>
      </c>
      <c r="AI121" s="16">
        <f t="shared" si="22"/>
        <v>-6.3775109201982497E-2</v>
      </c>
      <c r="AJ121" s="44">
        <v>221112</v>
      </c>
      <c r="AK121" s="15" t="s">
        <v>683</v>
      </c>
      <c r="AL121" s="14" t="s">
        <v>57</v>
      </c>
      <c r="AM121" s="39" t="s">
        <v>58</v>
      </c>
      <c r="AN121" s="39" t="s">
        <v>59</v>
      </c>
      <c r="AO121" s="39" t="s">
        <v>60</v>
      </c>
      <c r="AP121" s="39" t="s">
        <v>61</v>
      </c>
      <c r="AQ121" s="20"/>
      <c r="AR121" s="20"/>
      <c r="AS121" s="20"/>
      <c r="AT121" s="20"/>
      <c r="AU121" s="20"/>
      <c r="AV121" s="20"/>
      <c r="AW121" s="20"/>
      <c r="AX121" s="20"/>
      <c r="AY121" s="20"/>
      <c r="AZ121" s="20"/>
      <c r="BA121" s="20"/>
      <c r="BB121" s="20"/>
    </row>
    <row r="122" spans="1:54" ht="25.5" hidden="1" x14ac:dyDescent="0.25">
      <c r="A122" s="39" t="s">
        <v>0</v>
      </c>
      <c r="B122" s="13" t="s">
        <v>652</v>
      </c>
      <c r="C122" s="13" t="s">
        <v>252</v>
      </c>
      <c r="D122" s="13">
        <v>34039</v>
      </c>
      <c r="E122" s="13">
        <v>41809</v>
      </c>
      <c r="F122" s="13" t="s">
        <v>271</v>
      </c>
      <c r="G122" s="13" t="s">
        <v>276</v>
      </c>
      <c r="H122" s="13" t="s">
        <v>168</v>
      </c>
      <c r="I122" s="13" t="s">
        <v>170</v>
      </c>
      <c r="J122" s="13" t="s">
        <v>523</v>
      </c>
      <c r="K122" s="4">
        <v>50006</v>
      </c>
      <c r="L122" s="4">
        <v>4001</v>
      </c>
      <c r="M122" s="14" t="s">
        <v>37</v>
      </c>
      <c r="N122" s="15" t="s">
        <v>679</v>
      </c>
      <c r="O122" s="15">
        <v>4.52641699999905</v>
      </c>
      <c r="P122" s="15">
        <v>3.460109681</v>
      </c>
      <c r="Q122" s="15">
        <f t="shared" si="12"/>
        <v>-1.06630731899905</v>
      </c>
      <c r="R122" s="15">
        <f t="shared" si="13"/>
        <v>-23.557425641501297</v>
      </c>
      <c r="S122" s="15">
        <v>1.1170377059833139</v>
      </c>
      <c r="T122" s="15">
        <v>0.86424256500000007</v>
      </c>
      <c r="U122" s="15">
        <f t="shared" si="14"/>
        <v>-0.25279514098331379</v>
      </c>
      <c r="V122" s="16">
        <f t="shared" si="15"/>
        <v>-22.630851190540742</v>
      </c>
      <c r="W122" s="17">
        <f t="shared" si="16"/>
        <v>1.2141714195470802E-2</v>
      </c>
      <c r="X122" s="17">
        <f t="shared" si="16"/>
        <v>9.393940923913045E-3</v>
      </c>
      <c r="Y122" s="16">
        <f t="shared" si="17"/>
        <v>-2.7477732715577574E-3</v>
      </c>
      <c r="Z122" s="15">
        <f t="shared" si="18"/>
        <v>-22.630851190540735</v>
      </c>
      <c r="AA122" s="13">
        <v>0.69</v>
      </c>
      <c r="AB122" s="13">
        <v>0</v>
      </c>
      <c r="AC122" s="13">
        <v>0</v>
      </c>
      <c r="AD122" s="13">
        <v>0</v>
      </c>
      <c r="AE122" s="18">
        <f t="shared" si="19"/>
        <v>0</v>
      </c>
      <c r="AF122" s="18">
        <f t="shared" si="23"/>
        <v>1.1871463804945056E-2</v>
      </c>
      <c r="AG122" s="19">
        <f t="shared" si="20"/>
        <v>1.1871463804945056E-2</v>
      </c>
      <c r="AH122" s="16" t="str">
        <f t="shared" si="21"/>
        <v>0.00</v>
      </c>
      <c r="AI122" s="16">
        <f t="shared" si="22"/>
        <v>-1.2141714195470802E-2</v>
      </c>
      <c r="AJ122" s="44">
        <v>221112</v>
      </c>
      <c r="AK122" s="15" t="s">
        <v>683</v>
      </c>
      <c r="AL122" s="14" t="s">
        <v>57</v>
      </c>
      <c r="AM122" s="39" t="s">
        <v>58</v>
      </c>
      <c r="AN122" s="39" t="s">
        <v>59</v>
      </c>
      <c r="AO122" s="39" t="s">
        <v>60</v>
      </c>
      <c r="AP122" s="39" t="s">
        <v>61</v>
      </c>
      <c r="AQ122" s="20"/>
      <c r="AR122" s="20"/>
      <c r="AS122" s="20"/>
      <c r="AT122" s="20"/>
      <c r="AU122" s="20"/>
      <c r="AV122" s="20"/>
      <c r="AW122" s="20"/>
      <c r="AX122" s="20"/>
      <c r="AY122" s="20"/>
      <c r="AZ122" s="20"/>
      <c r="BA122" s="20"/>
      <c r="BB122" s="20"/>
    </row>
    <row r="123" spans="1:54" ht="25.5" hidden="1" x14ac:dyDescent="0.25">
      <c r="A123" s="39" t="s">
        <v>0</v>
      </c>
      <c r="B123" s="13" t="s">
        <v>652</v>
      </c>
      <c r="C123" s="13" t="s">
        <v>252</v>
      </c>
      <c r="D123" s="13">
        <v>34039</v>
      </c>
      <c r="E123" s="13">
        <v>41809</v>
      </c>
      <c r="F123" s="13" t="s">
        <v>271</v>
      </c>
      <c r="G123" s="13" t="s">
        <v>313</v>
      </c>
      <c r="H123" s="13" t="s">
        <v>168</v>
      </c>
      <c r="I123" s="13" t="s">
        <v>170</v>
      </c>
      <c r="J123" s="13" t="s">
        <v>524</v>
      </c>
      <c r="K123" s="4">
        <v>50006</v>
      </c>
      <c r="L123" s="4">
        <v>4001</v>
      </c>
      <c r="M123" s="14" t="s">
        <v>35</v>
      </c>
      <c r="N123" s="15" t="s">
        <v>679</v>
      </c>
      <c r="O123" s="15">
        <v>4.0160647072910803E-2</v>
      </c>
      <c r="P123" s="15">
        <v>3.0699832999999999E-2</v>
      </c>
      <c r="Q123" s="15">
        <f t="shared" si="12"/>
        <v>-9.4608140729108038E-3</v>
      </c>
      <c r="R123" s="15">
        <f t="shared" si="13"/>
        <v>-23.557424400395981</v>
      </c>
      <c r="S123" s="15">
        <v>9.9109200670519596E-3</v>
      </c>
      <c r="T123" s="15">
        <v>7.6679950000000004E-3</v>
      </c>
      <c r="U123" s="15">
        <f t="shared" si="14"/>
        <v>-2.2429250670519593E-3</v>
      </c>
      <c r="V123" s="16">
        <f t="shared" si="15"/>
        <v>-22.630846095796691</v>
      </c>
      <c r="W123" s="17">
        <f t="shared" si="16"/>
        <v>1.0772739203317347E-4</v>
      </c>
      <c r="X123" s="17">
        <f t="shared" si="16"/>
        <v>8.3347771739130432E-5</v>
      </c>
      <c r="Y123" s="16">
        <f t="shared" si="17"/>
        <v>-2.4379620294043037E-5</v>
      </c>
      <c r="Z123" s="15">
        <f t="shared" si="18"/>
        <v>-22.630846095796695</v>
      </c>
      <c r="AA123" s="13">
        <v>0.04</v>
      </c>
      <c r="AB123" s="13">
        <v>0</v>
      </c>
      <c r="AC123" s="13">
        <v>0</v>
      </c>
      <c r="AD123" s="13">
        <v>0.53</v>
      </c>
      <c r="AE123" s="18">
        <f t="shared" si="19"/>
        <v>0</v>
      </c>
      <c r="AF123" s="18">
        <f t="shared" si="23"/>
        <v>1.0532960164835166E-4</v>
      </c>
      <c r="AG123" s="19">
        <f t="shared" si="20"/>
        <v>1.0532960164835166E-4</v>
      </c>
      <c r="AH123" s="16" t="str">
        <f t="shared" si="21"/>
        <v>0.00</v>
      </c>
      <c r="AI123" s="16">
        <f t="shared" si="22"/>
        <v>-1.0772739203317347E-4</v>
      </c>
      <c r="AJ123" s="44">
        <v>221112</v>
      </c>
      <c r="AK123" s="15" t="s">
        <v>683</v>
      </c>
      <c r="AL123" s="14" t="s">
        <v>57</v>
      </c>
      <c r="AM123" s="39" t="s">
        <v>58</v>
      </c>
      <c r="AN123" s="39" t="s">
        <v>59</v>
      </c>
      <c r="AO123" s="39" t="s">
        <v>60</v>
      </c>
      <c r="AP123" s="39" t="s">
        <v>61</v>
      </c>
      <c r="AQ123" s="20"/>
      <c r="AR123" s="20"/>
      <c r="AS123" s="20"/>
      <c r="AT123" s="20"/>
      <c r="AU123" s="20"/>
      <c r="AV123" s="20"/>
      <c r="AW123" s="20"/>
      <c r="AX123" s="20"/>
      <c r="AY123" s="20"/>
      <c r="AZ123" s="20"/>
      <c r="BA123" s="20"/>
      <c r="BB123" s="20"/>
    </row>
    <row r="124" spans="1:54" ht="25.5" hidden="1" x14ac:dyDescent="0.25">
      <c r="A124" s="39" t="s">
        <v>0</v>
      </c>
      <c r="B124" s="13" t="s">
        <v>652</v>
      </c>
      <c r="C124" s="13" t="s">
        <v>252</v>
      </c>
      <c r="D124" s="13">
        <v>34039</v>
      </c>
      <c r="E124" s="13">
        <v>41809</v>
      </c>
      <c r="F124" s="13" t="s">
        <v>271</v>
      </c>
      <c r="G124" s="13" t="s">
        <v>313</v>
      </c>
      <c r="H124" s="13" t="s">
        <v>168</v>
      </c>
      <c r="I124" s="13" t="s">
        <v>170</v>
      </c>
      <c r="J124" s="13" t="s">
        <v>524</v>
      </c>
      <c r="K124" s="4">
        <v>50006</v>
      </c>
      <c r="L124" s="4">
        <v>4001</v>
      </c>
      <c r="M124" s="14" t="s">
        <v>40</v>
      </c>
      <c r="N124" s="15" t="s">
        <v>679</v>
      </c>
      <c r="O124" s="15">
        <v>2.96326182891847E-2</v>
      </c>
      <c r="P124" s="15">
        <v>2.2651936000000001E-2</v>
      </c>
      <c r="Q124" s="15">
        <f t="shared" si="12"/>
        <v>-6.980682289184699E-3</v>
      </c>
      <c r="R124" s="15">
        <f t="shared" si="13"/>
        <v>-23.557426552929702</v>
      </c>
      <c r="S124" s="15">
        <v>7.3127933100378007E-3</v>
      </c>
      <c r="T124" s="15">
        <v>5.6578459999999994E-3</v>
      </c>
      <c r="U124" s="15">
        <f t="shared" si="14"/>
        <v>-1.6549473100378014E-3</v>
      </c>
      <c r="V124" s="16">
        <f t="shared" si="15"/>
        <v>-22.630850345054355</v>
      </c>
      <c r="W124" s="17">
        <f t="shared" si="16"/>
        <v>7.9486883804758698E-5</v>
      </c>
      <c r="X124" s="17">
        <f t="shared" si="16"/>
        <v>6.1498326086956509E-5</v>
      </c>
      <c r="Y124" s="16">
        <f t="shared" si="17"/>
        <v>-1.7988557717802189E-5</v>
      </c>
      <c r="Z124" s="15">
        <f t="shared" si="18"/>
        <v>-22.630850345054355</v>
      </c>
      <c r="AA124" s="13">
        <v>0.03</v>
      </c>
      <c r="AB124" s="13">
        <v>0</v>
      </c>
      <c r="AC124" s="13">
        <v>0</v>
      </c>
      <c r="AD124" s="13">
        <v>0</v>
      </c>
      <c r="AE124" s="18">
        <f t="shared" si="19"/>
        <v>0</v>
      </c>
      <c r="AF124" s="18">
        <f t="shared" si="23"/>
        <v>7.7717664835164828E-5</v>
      </c>
      <c r="AG124" s="19">
        <f t="shared" si="20"/>
        <v>7.7717664835164828E-5</v>
      </c>
      <c r="AH124" s="16" t="str">
        <f t="shared" si="21"/>
        <v>0.00</v>
      </c>
      <c r="AI124" s="16">
        <f t="shared" si="22"/>
        <v>-7.9486883804758698E-5</v>
      </c>
      <c r="AJ124" s="44">
        <v>221112</v>
      </c>
      <c r="AK124" s="15" t="s">
        <v>683</v>
      </c>
      <c r="AL124" s="14" t="s">
        <v>57</v>
      </c>
      <c r="AM124" s="39" t="s">
        <v>58</v>
      </c>
      <c r="AN124" s="39" t="s">
        <v>59</v>
      </c>
      <c r="AO124" s="39" t="s">
        <v>60</v>
      </c>
      <c r="AP124" s="39" t="s">
        <v>61</v>
      </c>
      <c r="AQ124" s="20"/>
      <c r="AR124" s="20"/>
      <c r="AS124" s="20"/>
      <c r="AT124" s="20"/>
      <c r="AU124" s="20"/>
      <c r="AV124" s="20"/>
      <c r="AW124" s="20"/>
      <c r="AX124" s="20"/>
      <c r="AY124" s="20"/>
      <c r="AZ124" s="20"/>
      <c r="BA124" s="20"/>
      <c r="BB124" s="20"/>
    </row>
    <row r="125" spans="1:54" ht="25.5" x14ac:dyDescent="0.25">
      <c r="A125" s="40" t="s">
        <v>0</v>
      </c>
      <c r="B125" s="13" t="s">
        <v>652</v>
      </c>
      <c r="C125" s="13" t="s">
        <v>252</v>
      </c>
      <c r="D125" s="13">
        <v>34039</v>
      </c>
      <c r="E125" s="13">
        <v>41809</v>
      </c>
      <c r="F125" s="13" t="s">
        <v>271</v>
      </c>
      <c r="G125" s="13" t="s">
        <v>313</v>
      </c>
      <c r="H125" s="13" t="s">
        <v>168</v>
      </c>
      <c r="I125" s="13" t="s">
        <v>170</v>
      </c>
      <c r="J125" s="13" t="s">
        <v>524</v>
      </c>
      <c r="K125" s="4">
        <v>50006</v>
      </c>
      <c r="L125" s="4">
        <v>4001</v>
      </c>
      <c r="M125" s="13" t="s">
        <v>36</v>
      </c>
      <c r="N125" s="15" t="s">
        <v>679</v>
      </c>
      <c r="O125" s="15">
        <v>0.28313882154922498</v>
      </c>
      <c r="P125" s="15">
        <v>0.21642656800000001</v>
      </c>
      <c r="Q125" s="15">
        <f t="shared" si="12"/>
        <v>-6.671225354922497E-2</v>
      </c>
      <c r="R125" s="15">
        <f t="shared" si="13"/>
        <v>-23.561676630637081</v>
      </c>
      <c r="S125" s="15">
        <v>7.0331672150133709E-2</v>
      </c>
      <c r="T125" s="15">
        <v>5.4415014999999997E-2</v>
      </c>
      <c r="U125" s="15">
        <f t="shared" si="14"/>
        <v>-1.5916657150133712E-2</v>
      </c>
      <c r="V125" s="16">
        <f t="shared" si="15"/>
        <v>-22.630852734678587</v>
      </c>
      <c r="W125" s="17">
        <f t="shared" si="16"/>
        <v>7.644746972840621E-4</v>
      </c>
      <c r="X125" s="17">
        <f t="shared" si="16"/>
        <v>5.9146755434782603E-4</v>
      </c>
      <c r="Y125" s="16">
        <f t="shared" si="17"/>
        <v>-1.7300714293623607E-4</v>
      </c>
      <c r="Z125" s="15">
        <f t="shared" si="18"/>
        <v>-22.630852734678594</v>
      </c>
      <c r="AA125" s="13">
        <v>0.61</v>
      </c>
      <c r="AB125" s="13">
        <v>0</v>
      </c>
      <c r="AC125" s="13">
        <v>0</v>
      </c>
      <c r="AD125" s="13">
        <v>0</v>
      </c>
      <c r="AE125" s="18">
        <f t="shared" si="19"/>
        <v>0</v>
      </c>
      <c r="AF125" s="18">
        <f t="shared" si="23"/>
        <v>7.4745899725274728E-4</v>
      </c>
      <c r="AG125" s="19">
        <f t="shared" si="20"/>
        <v>7.4745899725274728E-4</v>
      </c>
      <c r="AH125" s="16" t="str">
        <f t="shared" si="21"/>
        <v>0.00</v>
      </c>
      <c r="AI125" s="16">
        <f t="shared" si="22"/>
        <v>-7.644746972840621E-4</v>
      </c>
      <c r="AJ125" s="44">
        <v>221112</v>
      </c>
      <c r="AK125" s="15" t="s">
        <v>683</v>
      </c>
      <c r="AL125" s="14" t="s">
        <v>57</v>
      </c>
      <c r="AM125" s="39" t="s">
        <v>58</v>
      </c>
      <c r="AN125" s="39" t="s">
        <v>59</v>
      </c>
      <c r="AO125" s="39" t="s">
        <v>60</v>
      </c>
      <c r="AP125" s="39" t="s">
        <v>61</v>
      </c>
      <c r="AQ125" s="20"/>
      <c r="AR125" s="20"/>
      <c r="AS125" s="20"/>
      <c r="AT125" s="20"/>
      <c r="AU125" s="20"/>
      <c r="AV125" s="20"/>
      <c r="AW125" s="20"/>
      <c r="AX125" s="20"/>
      <c r="AY125" s="20"/>
      <c r="AZ125" s="20"/>
      <c r="BA125" s="20"/>
      <c r="BB125" s="20"/>
    </row>
    <row r="126" spans="1:54" ht="25.5" hidden="1" x14ac:dyDescent="0.25">
      <c r="A126" s="39" t="s">
        <v>0</v>
      </c>
      <c r="B126" s="13" t="s">
        <v>652</v>
      </c>
      <c r="C126" s="13" t="s">
        <v>252</v>
      </c>
      <c r="D126" s="13">
        <v>34039</v>
      </c>
      <c r="E126" s="13">
        <v>41809</v>
      </c>
      <c r="F126" s="13" t="s">
        <v>271</v>
      </c>
      <c r="G126" s="13" t="s">
        <v>313</v>
      </c>
      <c r="H126" s="13" t="s">
        <v>168</v>
      </c>
      <c r="I126" s="13" t="s">
        <v>170</v>
      </c>
      <c r="J126" s="13" t="s">
        <v>524</v>
      </c>
      <c r="K126" s="4">
        <v>50006</v>
      </c>
      <c r="L126" s="4">
        <v>4001</v>
      </c>
      <c r="M126" s="14" t="s">
        <v>38</v>
      </c>
      <c r="N126" s="15" t="s">
        <v>679</v>
      </c>
      <c r="O126" s="15">
        <v>5.0038186502639102E-2</v>
      </c>
      <c r="P126" s="15">
        <v>3.8250477999999997E-2</v>
      </c>
      <c r="Q126" s="15">
        <f t="shared" si="12"/>
        <v>-1.1787708502639105E-2</v>
      </c>
      <c r="R126" s="15">
        <f t="shared" si="13"/>
        <v>-23.557425491464205</v>
      </c>
      <c r="S126" s="15">
        <v>1.2348517837064589E-2</v>
      </c>
      <c r="T126" s="15">
        <v>9.5539429999999988E-3</v>
      </c>
      <c r="U126" s="15">
        <f t="shared" si="14"/>
        <v>-2.7945748370645906E-3</v>
      </c>
      <c r="V126" s="16">
        <f t="shared" si="15"/>
        <v>-22.630852333359051</v>
      </c>
      <c r="W126" s="17">
        <f t="shared" si="16"/>
        <v>1.3422301996809336E-4</v>
      </c>
      <c r="X126" s="17">
        <f t="shared" si="16"/>
        <v>1.0384720652173912E-4</v>
      </c>
      <c r="Y126" s="16">
        <f t="shared" si="17"/>
        <v>-3.0375813446354241E-5</v>
      </c>
      <c r="Z126" s="15">
        <f t="shared" si="18"/>
        <v>-22.630852333359051</v>
      </c>
      <c r="AA126" s="13">
        <v>0.05</v>
      </c>
      <c r="AB126" s="13">
        <v>0</v>
      </c>
      <c r="AC126" s="13">
        <v>0</v>
      </c>
      <c r="AD126" s="13">
        <v>0</v>
      </c>
      <c r="AE126" s="18">
        <f t="shared" si="19"/>
        <v>0</v>
      </c>
      <c r="AF126" s="18">
        <f t="shared" si="23"/>
        <v>1.3123548076923077E-4</v>
      </c>
      <c r="AG126" s="19">
        <f t="shared" si="20"/>
        <v>1.3123548076923077E-4</v>
      </c>
      <c r="AH126" s="16" t="str">
        <f t="shared" si="21"/>
        <v>0.00</v>
      </c>
      <c r="AI126" s="16">
        <f t="shared" si="22"/>
        <v>-1.3422301996809336E-4</v>
      </c>
      <c r="AJ126" s="44">
        <v>221112</v>
      </c>
      <c r="AK126" s="15" t="s">
        <v>683</v>
      </c>
      <c r="AL126" s="14" t="s">
        <v>57</v>
      </c>
      <c r="AM126" s="39" t="s">
        <v>58</v>
      </c>
      <c r="AN126" s="39" t="s">
        <v>59</v>
      </c>
      <c r="AO126" s="39" t="s">
        <v>60</v>
      </c>
      <c r="AP126" s="39" t="s">
        <v>61</v>
      </c>
      <c r="AQ126" s="20"/>
      <c r="AR126" s="20"/>
      <c r="AS126" s="20"/>
      <c r="AT126" s="20"/>
      <c r="AU126" s="20"/>
      <c r="AV126" s="20"/>
      <c r="AW126" s="20"/>
      <c r="AX126" s="20"/>
      <c r="AY126" s="20"/>
      <c r="AZ126" s="20"/>
      <c r="BA126" s="20"/>
      <c r="BB126" s="20"/>
    </row>
    <row r="127" spans="1:54" ht="25.5" hidden="1" x14ac:dyDescent="0.25">
      <c r="A127" s="39" t="s">
        <v>0</v>
      </c>
      <c r="B127" s="13" t="s">
        <v>652</v>
      </c>
      <c r="C127" s="13" t="s">
        <v>252</v>
      </c>
      <c r="D127" s="13">
        <v>34039</v>
      </c>
      <c r="E127" s="13">
        <v>41809</v>
      </c>
      <c r="F127" s="13" t="s">
        <v>271</v>
      </c>
      <c r="G127" s="13" t="s">
        <v>313</v>
      </c>
      <c r="H127" s="13" t="s">
        <v>168</v>
      </c>
      <c r="I127" s="13" t="s">
        <v>170</v>
      </c>
      <c r="J127" s="13" t="s">
        <v>524</v>
      </c>
      <c r="K127" s="4">
        <v>50006</v>
      </c>
      <c r="L127" s="4">
        <v>4001</v>
      </c>
      <c r="M127" s="14" t="s">
        <v>39</v>
      </c>
      <c r="N127" s="15" t="s">
        <v>679</v>
      </c>
      <c r="O127" s="15">
        <v>5.0038186502639102E-2</v>
      </c>
      <c r="P127" s="15">
        <v>3.8250477999999997E-2</v>
      </c>
      <c r="Q127" s="15">
        <f t="shared" si="12"/>
        <v>-1.1787708502639105E-2</v>
      </c>
      <c r="R127" s="15">
        <f t="shared" si="13"/>
        <v>-23.557425491464205</v>
      </c>
      <c r="S127" s="15">
        <v>1.2348517837064589E-2</v>
      </c>
      <c r="T127" s="15">
        <v>9.5539429999999988E-3</v>
      </c>
      <c r="U127" s="15">
        <f t="shared" si="14"/>
        <v>-2.7945748370645906E-3</v>
      </c>
      <c r="V127" s="16">
        <f t="shared" si="15"/>
        <v>-22.630852333359051</v>
      </c>
      <c r="W127" s="17">
        <f t="shared" si="16"/>
        <v>1.3422301996809336E-4</v>
      </c>
      <c r="X127" s="17">
        <f t="shared" si="16"/>
        <v>1.0384720652173912E-4</v>
      </c>
      <c r="Y127" s="16">
        <f t="shared" si="17"/>
        <v>-3.0375813446354241E-5</v>
      </c>
      <c r="Z127" s="15">
        <f t="shared" si="18"/>
        <v>-22.630852333359051</v>
      </c>
      <c r="AA127" s="13">
        <v>0.05</v>
      </c>
      <c r="AB127" s="13">
        <v>0</v>
      </c>
      <c r="AC127" s="13">
        <v>0</v>
      </c>
      <c r="AD127" s="13">
        <v>0</v>
      </c>
      <c r="AE127" s="18">
        <f t="shared" si="19"/>
        <v>0</v>
      </c>
      <c r="AF127" s="18">
        <f t="shared" si="23"/>
        <v>1.3123548076923077E-4</v>
      </c>
      <c r="AG127" s="19">
        <f t="shared" si="20"/>
        <v>1.3123548076923077E-4</v>
      </c>
      <c r="AH127" s="16" t="str">
        <f t="shared" si="21"/>
        <v>0.00</v>
      </c>
      <c r="AI127" s="16">
        <f t="shared" si="22"/>
        <v>-1.3422301996809336E-4</v>
      </c>
      <c r="AJ127" s="44">
        <v>221112</v>
      </c>
      <c r="AK127" s="15" t="s">
        <v>683</v>
      </c>
      <c r="AL127" s="14" t="s">
        <v>57</v>
      </c>
      <c r="AM127" s="39" t="s">
        <v>58</v>
      </c>
      <c r="AN127" s="39" t="s">
        <v>59</v>
      </c>
      <c r="AO127" s="39" t="s">
        <v>60</v>
      </c>
      <c r="AP127" s="39" t="s">
        <v>61</v>
      </c>
      <c r="AQ127" s="20"/>
      <c r="AR127" s="20"/>
      <c r="AS127" s="20"/>
      <c r="AT127" s="20"/>
      <c r="AU127" s="20"/>
      <c r="AV127" s="20"/>
      <c r="AW127" s="20"/>
      <c r="AX127" s="20"/>
      <c r="AY127" s="20"/>
      <c r="AZ127" s="20"/>
      <c r="BA127" s="20"/>
      <c r="BB127" s="20"/>
    </row>
    <row r="128" spans="1:54" ht="25.5" hidden="1" x14ac:dyDescent="0.25">
      <c r="A128" s="39" t="s">
        <v>0</v>
      </c>
      <c r="B128" s="13" t="s">
        <v>652</v>
      </c>
      <c r="C128" s="13" t="s">
        <v>252</v>
      </c>
      <c r="D128" s="13">
        <v>34039</v>
      </c>
      <c r="E128" s="13">
        <v>41809</v>
      </c>
      <c r="F128" s="13" t="s">
        <v>271</v>
      </c>
      <c r="G128" s="13" t="s">
        <v>313</v>
      </c>
      <c r="H128" s="13" t="s">
        <v>168</v>
      </c>
      <c r="I128" s="13" t="s">
        <v>170</v>
      </c>
      <c r="J128" s="13" t="s">
        <v>524</v>
      </c>
      <c r="K128" s="4">
        <v>50006</v>
      </c>
      <c r="L128" s="4">
        <v>4001</v>
      </c>
      <c r="M128" s="14" t="s">
        <v>37</v>
      </c>
      <c r="N128" s="15" t="s">
        <v>679</v>
      </c>
      <c r="O128" s="15">
        <v>0</v>
      </c>
      <c r="P128" s="15">
        <v>0</v>
      </c>
      <c r="Q128" s="15">
        <f t="shared" si="12"/>
        <v>0</v>
      </c>
      <c r="R128" s="15" t="str">
        <f t="shared" si="13"/>
        <v>0.00</v>
      </c>
      <c r="S128" s="15">
        <v>0</v>
      </c>
      <c r="T128" s="15">
        <v>0</v>
      </c>
      <c r="U128" s="15">
        <f t="shared" si="14"/>
        <v>0</v>
      </c>
      <c r="V128" s="16" t="str">
        <f t="shared" si="15"/>
        <v>NA</v>
      </c>
      <c r="W128" s="17">
        <f t="shared" si="16"/>
        <v>0</v>
      </c>
      <c r="X128" s="17">
        <f t="shared" si="16"/>
        <v>0</v>
      </c>
      <c r="Y128" s="16">
        <f t="shared" si="17"/>
        <v>0</v>
      </c>
      <c r="Z128" s="15" t="str">
        <f t="shared" si="18"/>
        <v>0.00</v>
      </c>
      <c r="AA128" s="13">
        <v>0</v>
      </c>
      <c r="AB128" s="13">
        <v>0</v>
      </c>
      <c r="AC128" s="13">
        <v>0</v>
      </c>
      <c r="AD128" s="13">
        <v>0</v>
      </c>
      <c r="AE128" s="18">
        <f t="shared" si="19"/>
        <v>0</v>
      </c>
      <c r="AF128" s="18">
        <f t="shared" si="23"/>
        <v>0</v>
      </c>
      <c r="AG128" s="19">
        <f t="shared" si="20"/>
        <v>0</v>
      </c>
      <c r="AH128" s="16" t="str">
        <f t="shared" si="21"/>
        <v>0.00</v>
      </c>
      <c r="AI128" s="16">
        <f t="shared" si="22"/>
        <v>0</v>
      </c>
      <c r="AJ128" s="44">
        <v>221112</v>
      </c>
      <c r="AK128" s="15" t="s">
        <v>683</v>
      </c>
      <c r="AL128" s="14" t="s">
        <v>57</v>
      </c>
      <c r="AM128" s="39" t="s">
        <v>58</v>
      </c>
      <c r="AN128" s="39" t="s">
        <v>59</v>
      </c>
      <c r="AO128" s="39" t="s">
        <v>60</v>
      </c>
      <c r="AP128" s="39" t="s">
        <v>61</v>
      </c>
      <c r="AQ128" s="20"/>
      <c r="AR128" s="20"/>
      <c r="AS128" s="20"/>
      <c r="AT128" s="20"/>
      <c r="AU128" s="20"/>
      <c r="AV128" s="20"/>
      <c r="AW128" s="20"/>
      <c r="AX128" s="20"/>
      <c r="AY128" s="20"/>
      <c r="AZ128" s="20"/>
      <c r="BA128" s="20"/>
      <c r="BB128" s="20"/>
    </row>
    <row r="129" spans="1:54" ht="25.5" hidden="1" x14ac:dyDescent="0.25">
      <c r="A129" s="39" t="s">
        <v>0</v>
      </c>
      <c r="B129" s="13" t="s">
        <v>652</v>
      </c>
      <c r="C129" s="13" t="s">
        <v>252</v>
      </c>
      <c r="D129" s="13">
        <v>34039</v>
      </c>
      <c r="E129" s="13">
        <v>41809</v>
      </c>
      <c r="F129" s="13" t="s">
        <v>271</v>
      </c>
      <c r="G129" s="13" t="s">
        <v>313</v>
      </c>
      <c r="H129" s="13" t="s">
        <v>168</v>
      </c>
      <c r="I129" s="13" t="s">
        <v>170</v>
      </c>
      <c r="J129" s="13" t="s">
        <v>524</v>
      </c>
      <c r="K129" s="4">
        <v>50006</v>
      </c>
      <c r="L129" s="4">
        <v>4001</v>
      </c>
      <c r="M129" s="14" t="s">
        <v>34</v>
      </c>
      <c r="N129" s="15" t="s">
        <v>679</v>
      </c>
      <c r="O129" s="15">
        <v>0</v>
      </c>
      <c r="P129" s="15">
        <v>0</v>
      </c>
      <c r="Q129" s="15">
        <f t="shared" si="12"/>
        <v>0</v>
      </c>
      <c r="R129" s="15" t="str">
        <f t="shared" si="13"/>
        <v>0.00</v>
      </c>
      <c r="S129" s="15">
        <v>0</v>
      </c>
      <c r="T129" s="15">
        <v>0</v>
      </c>
      <c r="U129" s="15">
        <f t="shared" si="14"/>
        <v>0</v>
      </c>
      <c r="V129" s="16" t="str">
        <f t="shared" si="15"/>
        <v>NA</v>
      </c>
      <c r="W129" s="17">
        <f t="shared" si="16"/>
        <v>0</v>
      </c>
      <c r="X129" s="17">
        <f t="shared" si="16"/>
        <v>0</v>
      </c>
      <c r="Y129" s="16">
        <f t="shared" si="17"/>
        <v>0</v>
      </c>
      <c r="Z129" s="15" t="str">
        <f t="shared" si="18"/>
        <v>0.00</v>
      </c>
      <c r="AA129" s="13">
        <v>0</v>
      </c>
      <c r="AB129" s="13">
        <v>0</v>
      </c>
      <c r="AC129" s="13">
        <v>0</v>
      </c>
      <c r="AD129" s="13">
        <v>0</v>
      </c>
      <c r="AE129" s="18">
        <f t="shared" si="19"/>
        <v>0</v>
      </c>
      <c r="AF129" s="18">
        <f t="shared" si="23"/>
        <v>0</v>
      </c>
      <c r="AG129" s="19">
        <f t="shared" si="20"/>
        <v>0</v>
      </c>
      <c r="AH129" s="16" t="str">
        <f t="shared" si="21"/>
        <v>0.00</v>
      </c>
      <c r="AI129" s="16">
        <f t="shared" si="22"/>
        <v>0</v>
      </c>
      <c r="AJ129" s="44">
        <v>221112</v>
      </c>
      <c r="AK129" s="15" t="s">
        <v>683</v>
      </c>
      <c r="AL129" s="14" t="s">
        <v>57</v>
      </c>
      <c r="AM129" s="39" t="s">
        <v>58</v>
      </c>
      <c r="AN129" s="39" t="s">
        <v>59</v>
      </c>
      <c r="AO129" s="39" t="s">
        <v>60</v>
      </c>
      <c r="AP129" s="39" t="s">
        <v>61</v>
      </c>
      <c r="AQ129" s="20"/>
      <c r="AR129" s="20"/>
      <c r="AS129" s="20"/>
      <c r="AT129" s="20"/>
      <c r="AU129" s="20"/>
      <c r="AV129" s="20"/>
      <c r="AW129" s="20"/>
      <c r="AX129" s="20"/>
      <c r="AY129" s="20"/>
      <c r="AZ129" s="20"/>
      <c r="BA129" s="20"/>
      <c r="BB129" s="20"/>
    </row>
    <row r="130" spans="1:54" ht="25.5" hidden="1" x14ac:dyDescent="0.25">
      <c r="A130" s="39" t="s">
        <v>0</v>
      </c>
      <c r="B130" s="13" t="s">
        <v>652</v>
      </c>
      <c r="C130" s="13" t="s">
        <v>252</v>
      </c>
      <c r="D130" s="13">
        <v>34039</v>
      </c>
      <c r="E130" s="13">
        <v>41809</v>
      </c>
      <c r="F130" s="13" t="s">
        <v>280</v>
      </c>
      <c r="G130" s="13" t="s">
        <v>313</v>
      </c>
      <c r="H130" s="13" t="s">
        <v>168</v>
      </c>
      <c r="I130" s="13" t="s">
        <v>171</v>
      </c>
      <c r="J130" s="13" t="s">
        <v>525</v>
      </c>
      <c r="K130" s="4">
        <v>50006</v>
      </c>
      <c r="L130" s="4">
        <v>5001</v>
      </c>
      <c r="M130" s="14" t="s">
        <v>35</v>
      </c>
      <c r="N130" s="15" t="s">
        <v>679</v>
      </c>
      <c r="O130" s="15">
        <v>3.9071087275687102E-2</v>
      </c>
      <c r="P130" s="15">
        <v>2.9942803E-2</v>
      </c>
      <c r="Q130" s="15">
        <f t="shared" si="12"/>
        <v>-9.128284275687102E-3</v>
      </c>
      <c r="R130" s="15">
        <f t="shared" si="13"/>
        <v>-23.363271698270321</v>
      </c>
      <c r="S130" s="15">
        <v>8.9294948799059307E-3</v>
      </c>
      <c r="T130" s="15">
        <v>6.8944469999999997E-3</v>
      </c>
      <c r="U130" s="15">
        <f t="shared" si="14"/>
        <v>-2.035047879905931E-3</v>
      </c>
      <c r="V130" s="16">
        <f t="shared" si="15"/>
        <v>-22.790179145355751</v>
      </c>
      <c r="W130" s="17">
        <f t="shared" si="16"/>
        <v>9.7059726955499249E-5</v>
      </c>
      <c r="X130" s="17">
        <f t="shared" si="16"/>
        <v>7.4939641304347824E-5</v>
      </c>
      <c r="Y130" s="16">
        <f t="shared" si="17"/>
        <v>-2.2120085651151426E-5</v>
      </c>
      <c r="Z130" s="15">
        <f t="shared" si="18"/>
        <v>-22.790179145355751</v>
      </c>
      <c r="AA130" s="13">
        <v>0.04</v>
      </c>
      <c r="AB130" s="13">
        <v>0</v>
      </c>
      <c r="AC130" s="13">
        <v>0</v>
      </c>
      <c r="AD130" s="13">
        <v>0.34</v>
      </c>
      <c r="AE130" s="18">
        <f t="shared" si="19"/>
        <v>0</v>
      </c>
      <c r="AF130" s="18">
        <f t="shared" si="23"/>
        <v>9.4703942307692302E-5</v>
      </c>
      <c r="AG130" s="19">
        <f t="shared" si="20"/>
        <v>9.4703942307692302E-5</v>
      </c>
      <c r="AH130" s="16" t="str">
        <f t="shared" si="21"/>
        <v>0.00</v>
      </c>
      <c r="AI130" s="16">
        <f t="shared" si="22"/>
        <v>-9.7059726955499249E-5</v>
      </c>
      <c r="AJ130" s="44" t="s">
        <v>681</v>
      </c>
      <c r="AK130" s="15" t="s">
        <v>683</v>
      </c>
      <c r="AL130" s="14" t="s">
        <v>57</v>
      </c>
      <c r="AM130" s="39" t="s">
        <v>58</v>
      </c>
      <c r="AN130" s="39" t="s">
        <v>59</v>
      </c>
      <c r="AO130" s="39" t="s">
        <v>60</v>
      </c>
      <c r="AP130" s="39" t="s">
        <v>61</v>
      </c>
      <c r="AQ130" s="20"/>
      <c r="AR130" s="20"/>
      <c r="AS130" s="20"/>
      <c r="AT130" s="20"/>
      <c r="AU130" s="20"/>
      <c r="AV130" s="20"/>
      <c r="AW130" s="20"/>
      <c r="AX130" s="20"/>
      <c r="AY130" s="20"/>
      <c r="AZ130" s="20"/>
      <c r="BA130" s="20"/>
      <c r="BB130" s="20"/>
    </row>
    <row r="131" spans="1:54" ht="25.5" hidden="1" x14ac:dyDescent="0.25">
      <c r="A131" s="39" t="s">
        <v>0</v>
      </c>
      <c r="B131" s="13" t="s">
        <v>652</v>
      </c>
      <c r="C131" s="13" t="s">
        <v>252</v>
      </c>
      <c r="D131" s="13">
        <v>34039</v>
      </c>
      <c r="E131" s="13">
        <v>41809</v>
      </c>
      <c r="F131" s="13" t="s">
        <v>280</v>
      </c>
      <c r="G131" s="13" t="s">
        <v>313</v>
      </c>
      <c r="H131" s="13" t="s">
        <v>168</v>
      </c>
      <c r="I131" s="13" t="s">
        <v>171</v>
      </c>
      <c r="J131" s="13" t="s">
        <v>525</v>
      </c>
      <c r="K131" s="4">
        <v>50006</v>
      </c>
      <c r="L131" s="4">
        <v>5001</v>
      </c>
      <c r="M131" s="14" t="s">
        <v>40</v>
      </c>
      <c r="N131" s="15" t="s">
        <v>679</v>
      </c>
      <c r="O131" s="15">
        <v>9.6793885946408406E-3</v>
      </c>
      <c r="P131" s="15">
        <v>7.4179670000000001E-3</v>
      </c>
      <c r="Q131" s="15">
        <f t="shared" si="12"/>
        <v>-2.2614215946408405E-3</v>
      </c>
      <c r="R131" s="15">
        <f t="shared" si="13"/>
        <v>-23.363268997102928</v>
      </c>
      <c r="S131" s="15">
        <v>2.212174191278509E-3</v>
      </c>
      <c r="T131" s="15">
        <v>1.7080160000000001E-3</v>
      </c>
      <c r="U131" s="15">
        <f t="shared" si="14"/>
        <v>-5.0415819127850887E-4</v>
      </c>
      <c r="V131" s="16">
        <f t="shared" si="15"/>
        <v>-22.790166943731251</v>
      </c>
      <c r="W131" s="17">
        <f t="shared" si="16"/>
        <v>2.404537164433162E-5</v>
      </c>
      <c r="X131" s="17">
        <f t="shared" si="16"/>
        <v>1.8565391304347827E-5</v>
      </c>
      <c r="Y131" s="16">
        <f t="shared" si="17"/>
        <v>-5.4799803399837923E-6</v>
      </c>
      <c r="Z131" s="15">
        <f t="shared" si="18"/>
        <v>-22.790166943731251</v>
      </c>
      <c r="AA131" s="13">
        <v>0.01</v>
      </c>
      <c r="AB131" s="13">
        <v>0</v>
      </c>
      <c r="AC131" s="13">
        <v>0</v>
      </c>
      <c r="AD131" s="13">
        <v>0</v>
      </c>
      <c r="AE131" s="18">
        <f t="shared" si="19"/>
        <v>0</v>
      </c>
      <c r="AF131" s="18">
        <f t="shared" si="23"/>
        <v>2.3461758241758244E-5</v>
      </c>
      <c r="AG131" s="19">
        <f t="shared" si="20"/>
        <v>2.3461758241758244E-5</v>
      </c>
      <c r="AH131" s="16" t="str">
        <f t="shared" si="21"/>
        <v>0.00</v>
      </c>
      <c r="AI131" s="16">
        <f t="shared" si="22"/>
        <v>-2.404537164433162E-5</v>
      </c>
      <c r="AJ131" s="44" t="s">
        <v>681</v>
      </c>
      <c r="AK131" s="15" t="s">
        <v>683</v>
      </c>
      <c r="AL131" s="14" t="s">
        <v>57</v>
      </c>
      <c r="AM131" s="39" t="s">
        <v>58</v>
      </c>
      <c r="AN131" s="39" t="s">
        <v>59</v>
      </c>
      <c r="AO131" s="39" t="s">
        <v>60</v>
      </c>
      <c r="AP131" s="39" t="s">
        <v>61</v>
      </c>
      <c r="AQ131" s="20"/>
      <c r="AR131" s="20"/>
      <c r="AS131" s="20"/>
      <c r="AT131" s="20"/>
      <c r="AU131" s="20"/>
      <c r="AV131" s="20"/>
      <c r="AW131" s="20"/>
      <c r="AX131" s="20"/>
      <c r="AY131" s="20"/>
      <c r="AZ131" s="20"/>
      <c r="BA131" s="20"/>
      <c r="BB131" s="20"/>
    </row>
    <row r="132" spans="1:54" ht="25.5" x14ac:dyDescent="0.25">
      <c r="A132" s="40" t="s">
        <v>0</v>
      </c>
      <c r="B132" s="13" t="s">
        <v>652</v>
      </c>
      <c r="C132" s="13" t="s">
        <v>252</v>
      </c>
      <c r="D132" s="13">
        <v>34039</v>
      </c>
      <c r="E132" s="13">
        <v>41809</v>
      </c>
      <c r="F132" s="13" t="s">
        <v>280</v>
      </c>
      <c r="G132" s="13" t="s">
        <v>313</v>
      </c>
      <c r="H132" s="13" t="s">
        <v>168</v>
      </c>
      <c r="I132" s="13" t="s">
        <v>171</v>
      </c>
      <c r="J132" s="13" t="s">
        <v>525</v>
      </c>
      <c r="K132" s="4">
        <v>50006</v>
      </c>
      <c r="L132" s="4">
        <v>5001</v>
      </c>
      <c r="M132" s="13" t="s">
        <v>36</v>
      </c>
      <c r="N132" s="15" t="s">
        <v>679</v>
      </c>
      <c r="O132" s="15">
        <v>0.18834976225693101</v>
      </c>
      <c r="P132" s="15">
        <v>0.144348586</v>
      </c>
      <c r="Q132" s="15">
        <f t="shared" si="12"/>
        <v>-4.4001176256931007E-2</v>
      </c>
      <c r="R132" s="15">
        <f t="shared" si="13"/>
        <v>-23.361418527785705</v>
      </c>
      <c r="S132" s="15">
        <v>4.2931365336315752E-2</v>
      </c>
      <c r="T132" s="15">
        <v>3.3147228000000001E-2</v>
      </c>
      <c r="U132" s="15">
        <f t="shared" si="14"/>
        <v>-9.7841373363157513E-3</v>
      </c>
      <c r="V132" s="16">
        <f t="shared" si="15"/>
        <v>-22.790184424997367</v>
      </c>
      <c r="W132" s="17">
        <f t="shared" si="16"/>
        <v>4.6664527539473644E-4</v>
      </c>
      <c r="X132" s="17">
        <f t="shared" si="16"/>
        <v>3.6029595652173915E-4</v>
      </c>
      <c r="Y132" s="16">
        <f t="shared" si="17"/>
        <v>-1.0634931887299728E-4</v>
      </c>
      <c r="Z132" s="15">
        <f t="shared" si="18"/>
        <v>-22.790184424997364</v>
      </c>
      <c r="AA132" s="13">
        <v>0.35</v>
      </c>
      <c r="AB132" s="13">
        <v>0</v>
      </c>
      <c r="AC132" s="13">
        <v>0</v>
      </c>
      <c r="AD132" s="13">
        <v>0</v>
      </c>
      <c r="AE132" s="18">
        <f t="shared" si="19"/>
        <v>0</v>
      </c>
      <c r="AF132" s="18">
        <f t="shared" si="23"/>
        <v>4.5531906593406597E-4</v>
      </c>
      <c r="AG132" s="19">
        <f t="shared" si="20"/>
        <v>4.5531906593406597E-4</v>
      </c>
      <c r="AH132" s="16" t="str">
        <f t="shared" si="21"/>
        <v>0.00</v>
      </c>
      <c r="AI132" s="16">
        <f t="shared" si="22"/>
        <v>-4.6664527539473644E-4</v>
      </c>
      <c r="AJ132" s="44" t="s">
        <v>681</v>
      </c>
      <c r="AK132" s="15" t="s">
        <v>683</v>
      </c>
      <c r="AL132" s="14" t="s">
        <v>57</v>
      </c>
      <c r="AM132" s="39" t="s">
        <v>58</v>
      </c>
      <c r="AN132" s="39" t="s">
        <v>59</v>
      </c>
      <c r="AO132" s="39" t="s">
        <v>60</v>
      </c>
      <c r="AP132" s="39" t="s">
        <v>61</v>
      </c>
      <c r="AQ132" s="20"/>
      <c r="AR132" s="20"/>
      <c r="AS132" s="20"/>
      <c r="AT132" s="20"/>
      <c r="AU132" s="20"/>
      <c r="AV132" s="20"/>
      <c r="AW132" s="20"/>
      <c r="AX132" s="20"/>
      <c r="AY132" s="20"/>
      <c r="AZ132" s="20"/>
      <c r="BA132" s="20"/>
      <c r="BB132" s="20"/>
    </row>
    <row r="133" spans="1:54" ht="25.5" hidden="1" x14ac:dyDescent="0.25">
      <c r="A133" s="39" t="s">
        <v>0</v>
      </c>
      <c r="B133" s="13" t="s">
        <v>652</v>
      </c>
      <c r="C133" s="13" t="s">
        <v>252</v>
      </c>
      <c r="D133" s="13">
        <v>34039</v>
      </c>
      <c r="E133" s="13">
        <v>41809</v>
      </c>
      <c r="F133" s="13" t="s">
        <v>280</v>
      </c>
      <c r="G133" s="13" t="s">
        <v>313</v>
      </c>
      <c r="H133" s="13" t="s">
        <v>168</v>
      </c>
      <c r="I133" s="13" t="s">
        <v>171</v>
      </c>
      <c r="J133" s="13" t="s">
        <v>525</v>
      </c>
      <c r="K133" s="4">
        <v>50006</v>
      </c>
      <c r="L133" s="4">
        <v>5001</v>
      </c>
      <c r="M133" s="14" t="s">
        <v>38</v>
      </c>
      <c r="N133" s="15" t="s">
        <v>679</v>
      </c>
      <c r="O133" s="15">
        <v>9.7164525274038103E-3</v>
      </c>
      <c r="P133" s="15">
        <v>7.4463710000000002E-3</v>
      </c>
      <c r="Q133" s="15">
        <f t="shared" si="12"/>
        <v>-2.27008152740381E-3</v>
      </c>
      <c r="R133" s="15">
        <f t="shared" si="13"/>
        <v>-23.363275032748653</v>
      </c>
      <c r="S133" s="15">
        <v>2.220644961377658E-3</v>
      </c>
      <c r="T133" s="15">
        <v>1.7145559999999999E-3</v>
      </c>
      <c r="U133" s="15">
        <f t="shared" si="14"/>
        <v>-5.0608896137765806E-4</v>
      </c>
      <c r="V133" s="16">
        <f t="shared" si="15"/>
        <v>-22.79017898762562</v>
      </c>
      <c r="W133" s="17">
        <f t="shared" si="16"/>
        <v>2.4137445232365847E-5</v>
      </c>
      <c r="X133" s="17">
        <f t="shared" si="16"/>
        <v>1.8636478260869563E-5</v>
      </c>
      <c r="Y133" s="16">
        <f t="shared" si="17"/>
        <v>-5.5009669714962843E-6</v>
      </c>
      <c r="Z133" s="15">
        <f t="shared" si="18"/>
        <v>-22.790178987625623</v>
      </c>
      <c r="AA133" s="13">
        <v>0.01</v>
      </c>
      <c r="AB133" s="13">
        <v>0</v>
      </c>
      <c r="AC133" s="13">
        <v>0</v>
      </c>
      <c r="AD133" s="13">
        <v>0</v>
      </c>
      <c r="AE133" s="18">
        <f t="shared" si="19"/>
        <v>0</v>
      </c>
      <c r="AF133" s="18">
        <f t="shared" si="23"/>
        <v>2.3551593406593407E-5</v>
      </c>
      <c r="AG133" s="19">
        <f t="shared" si="20"/>
        <v>2.3551593406593407E-5</v>
      </c>
      <c r="AH133" s="16" t="str">
        <f t="shared" si="21"/>
        <v>0.00</v>
      </c>
      <c r="AI133" s="16">
        <f t="shared" si="22"/>
        <v>-2.4137445232365847E-5</v>
      </c>
      <c r="AJ133" s="44" t="s">
        <v>681</v>
      </c>
      <c r="AK133" s="15" t="s">
        <v>683</v>
      </c>
      <c r="AL133" s="14" t="s">
        <v>57</v>
      </c>
      <c r="AM133" s="39" t="s">
        <v>58</v>
      </c>
      <c r="AN133" s="39" t="s">
        <v>59</v>
      </c>
      <c r="AO133" s="39" t="s">
        <v>60</v>
      </c>
      <c r="AP133" s="39" t="s">
        <v>61</v>
      </c>
      <c r="AQ133" s="20"/>
      <c r="AR133" s="20"/>
      <c r="AS133" s="20"/>
      <c r="AT133" s="20"/>
      <c r="AU133" s="20"/>
      <c r="AV133" s="20"/>
      <c r="AW133" s="20"/>
      <c r="AX133" s="20"/>
      <c r="AY133" s="20"/>
      <c r="AZ133" s="20"/>
      <c r="BA133" s="20"/>
      <c r="BB133" s="20"/>
    </row>
    <row r="134" spans="1:54" ht="25.5" hidden="1" x14ac:dyDescent="0.25">
      <c r="A134" s="39" t="s">
        <v>0</v>
      </c>
      <c r="B134" s="13" t="s">
        <v>652</v>
      </c>
      <c r="C134" s="13" t="s">
        <v>252</v>
      </c>
      <c r="D134" s="13">
        <v>34039</v>
      </c>
      <c r="E134" s="13">
        <v>41809</v>
      </c>
      <c r="F134" s="13" t="s">
        <v>280</v>
      </c>
      <c r="G134" s="13" t="s">
        <v>313</v>
      </c>
      <c r="H134" s="13" t="s">
        <v>168</v>
      </c>
      <c r="I134" s="13" t="s">
        <v>171</v>
      </c>
      <c r="J134" s="13" t="s">
        <v>525</v>
      </c>
      <c r="K134" s="4">
        <v>50006</v>
      </c>
      <c r="L134" s="4">
        <v>5001</v>
      </c>
      <c r="M134" s="14" t="s">
        <v>39</v>
      </c>
      <c r="N134" s="15" t="s">
        <v>679</v>
      </c>
      <c r="O134" s="15">
        <v>9.7164525274038103E-3</v>
      </c>
      <c r="P134" s="15">
        <v>7.4463710000000002E-3</v>
      </c>
      <c r="Q134" s="15">
        <f t="shared" si="12"/>
        <v>-2.27008152740381E-3</v>
      </c>
      <c r="R134" s="15">
        <f t="shared" si="13"/>
        <v>-23.363275032748653</v>
      </c>
      <c r="S134" s="15">
        <v>2.220644961377658E-3</v>
      </c>
      <c r="T134" s="15">
        <v>1.7145559999999999E-3</v>
      </c>
      <c r="U134" s="15">
        <f t="shared" si="14"/>
        <v>-5.0608896137765806E-4</v>
      </c>
      <c r="V134" s="16">
        <f t="shared" si="15"/>
        <v>-22.79017898762562</v>
      </c>
      <c r="W134" s="17">
        <f t="shared" si="16"/>
        <v>2.4137445232365847E-5</v>
      </c>
      <c r="X134" s="17">
        <f t="shared" si="16"/>
        <v>1.8636478260869563E-5</v>
      </c>
      <c r="Y134" s="16">
        <f t="shared" si="17"/>
        <v>-5.5009669714962843E-6</v>
      </c>
      <c r="Z134" s="15">
        <f t="shared" si="18"/>
        <v>-22.790178987625623</v>
      </c>
      <c r="AA134" s="13">
        <v>0.01</v>
      </c>
      <c r="AB134" s="13">
        <v>0</v>
      </c>
      <c r="AC134" s="13">
        <v>0</v>
      </c>
      <c r="AD134" s="13">
        <v>0</v>
      </c>
      <c r="AE134" s="18">
        <f t="shared" si="19"/>
        <v>0</v>
      </c>
      <c r="AF134" s="18">
        <f t="shared" si="23"/>
        <v>2.3551593406593407E-5</v>
      </c>
      <c r="AG134" s="19">
        <f t="shared" si="20"/>
        <v>2.3551593406593407E-5</v>
      </c>
      <c r="AH134" s="16" t="str">
        <f t="shared" si="21"/>
        <v>0.00</v>
      </c>
      <c r="AI134" s="16">
        <f t="shared" si="22"/>
        <v>-2.4137445232365847E-5</v>
      </c>
      <c r="AJ134" s="44" t="s">
        <v>681</v>
      </c>
      <c r="AK134" s="15" t="s">
        <v>683</v>
      </c>
      <c r="AL134" s="14" t="s">
        <v>57</v>
      </c>
      <c r="AM134" s="39" t="s">
        <v>58</v>
      </c>
      <c r="AN134" s="39" t="s">
        <v>59</v>
      </c>
      <c r="AO134" s="39" t="s">
        <v>60</v>
      </c>
      <c r="AP134" s="39" t="s">
        <v>61</v>
      </c>
      <c r="AQ134" s="20"/>
      <c r="AR134" s="20"/>
      <c r="AS134" s="20"/>
      <c r="AT134" s="20"/>
      <c r="AU134" s="20"/>
      <c r="AV134" s="20"/>
      <c r="AW134" s="20"/>
      <c r="AX134" s="20"/>
      <c r="AY134" s="20"/>
      <c r="AZ134" s="20"/>
      <c r="BA134" s="20"/>
      <c r="BB134" s="20"/>
    </row>
    <row r="135" spans="1:54" ht="25.5" hidden="1" x14ac:dyDescent="0.25">
      <c r="A135" s="39" t="s">
        <v>0</v>
      </c>
      <c r="B135" s="13" t="s">
        <v>652</v>
      </c>
      <c r="C135" s="13" t="s">
        <v>252</v>
      </c>
      <c r="D135" s="13">
        <v>34039</v>
      </c>
      <c r="E135" s="13">
        <v>41809</v>
      </c>
      <c r="F135" s="13" t="s">
        <v>280</v>
      </c>
      <c r="G135" s="13" t="s">
        <v>313</v>
      </c>
      <c r="H135" s="13" t="s">
        <v>168</v>
      </c>
      <c r="I135" s="13" t="s">
        <v>171</v>
      </c>
      <c r="J135" s="13" t="s">
        <v>525</v>
      </c>
      <c r="K135" s="4">
        <v>50006</v>
      </c>
      <c r="L135" s="4">
        <v>5001</v>
      </c>
      <c r="M135" s="14" t="s">
        <v>37</v>
      </c>
      <c r="N135" s="15" t="s">
        <v>679</v>
      </c>
      <c r="O135" s="15">
        <v>0</v>
      </c>
      <c r="P135" s="15">
        <v>0</v>
      </c>
      <c r="Q135" s="15">
        <f t="shared" si="12"/>
        <v>0</v>
      </c>
      <c r="R135" s="15" t="str">
        <f t="shared" si="13"/>
        <v>0.00</v>
      </c>
      <c r="S135" s="15">
        <v>0</v>
      </c>
      <c r="T135" s="15">
        <v>0</v>
      </c>
      <c r="U135" s="15">
        <f t="shared" si="14"/>
        <v>0</v>
      </c>
      <c r="V135" s="16" t="str">
        <f t="shared" si="15"/>
        <v>NA</v>
      </c>
      <c r="W135" s="17">
        <f t="shared" si="16"/>
        <v>0</v>
      </c>
      <c r="X135" s="17">
        <f t="shared" si="16"/>
        <v>0</v>
      </c>
      <c r="Y135" s="16">
        <f t="shared" si="17"/>
        <v>0</v>
      </c>
      <c r="Z135" s="15" t="str">
        <f t="shared" si="18"/>
        <v>0.00</v>
      </c>
      <c r="AA135" s="13">
        <v>0</v>
      </c>
      <c r="AB135" s="13">
        <v>0</v>
      </c>
      <c r="AC135" s="13">
        <v>0</v>
      </c>
      <c r="AD135" s="13">
        <v>0</v>
      </c>
      <c r="AE135" s="18">
        <f t="shared" si="19"/>
        <v>0</v>
      </c>
      <c r="AF135" s="18">
        <f t="shared" si="23"/>
        <v>0</v>
      </c>
      <c r="AG135" s="19">
        <f t="shared" si="20"/>
        <v>0</v>
      </c>
      <c r="AH135" s="16" t="str">
        <f t="shared" si="21"/>
        <v>0.00</v>
      </c>
      <c r="AI135" s="16">
        <f t="shared" si="22"/>
        <v>0</v>
      </c>
      <c r="AJ135" s="44" t="s">
        <v>681</v>
      </c>
      <c r="AK135" s="15" t="s">
        <v>683</v>
      </c>
      <c r="AL135" s="14" t="s">
        <v>57</v>
      </c>
      <c r="AM135" s="39" t="s">
        <v>58</v>
      </c>
      <c r="AN135" s="39" t="s">
        <v>59</v>
      </c>
      <c r="AO135" s="39" t="s">
        <v>60</v>
      </c>
      <c r="AP135" s="39" t="s">
        <v>61</v>
      </c>
      <c r="AQ135" s="20"/>
      <c r="AR135" s="20"/>
      <c r="AS135" s="20"/>
      <c r="AT135" s="20"/>
      <c r="AU135" s="20"/>
      <c r="AV135" s="20"/>
      <c r="AW135" s="20"/>
      <c r="AX135" s="20"/>
      <c r="AY135" s="20"/>
      <c r="AZ135" s="20"/>
      <c r="BA135" s="20"/>
      <c r="BB135" s="20"/>
    </row>
    <row r="136" spans="1:54" ht="25.5" hidden="1" x14ac:dyDescent="0.25">
      <c r="A136" s="39" t="s">
        <v>0</v>
      </c>
      <c r="B136" s="13" t="s">
        <v>652</v>
      </c>
      <c r="C136" s="13" t="s">
        <v>252</v>
      </c>
      <c r="D136" s="13">
        <v>34039</v>
      </c>
      <c r="E136" s="13">
        <v>41809</v>
      </c>
      <c r="F136" s="13" t="s">
        <v>280</v>
      </c>
      <c r="G136" s="13" t="s">
        <v>313</v>
      </c>
      <c r="H136" s="13" t="s">
        <v>168</v>
      </c>
      <c r="I136" s="13" t="s">
        <v>171</v>
      </c>
      <c r="J136" s="13" t="s">
        <v>525</v>
      </c>
      <c r="K136" s="4">
        <v>50006</v>
      </c>
      <c r="L136" s="4">
        <v>5001</v>
      </c>
      <c r="M136" s="14" t="s">
        <v>34</v>
      </c>
      <c r="N136" s="15" t="s">
        <v>679</v>
      </c>
      <c r="O136" s="15">
        <v>0</v>
      </c>
      <c r="P136" s="15">
        <v>0</v>
      </c>
      <c r="Q136" s="15">
        <f t="shared" ref="Q136:Q199" si="24">P136-O136</f>
        <v>0</v>
      </c>
      <c r="R136" s="15" t="str">
        <f t="shared" ref="R136:R199" si="25">IFERROR(((P136-O136)/O136)*100,"0.00")</f>
        <v>0.00</v>
      </c>
      <c r="S136" s="15">
        <v>0</v>
      </c>
      <c r="T136" s="15">
        <v>0</v>
      </c>
      <c r="U136" s="15">
        <f t="shared" ref="U136:U199" si="26">T136-S136</f>
        <v>0</v>
      </c>
      <c r="V136" s="16" t="str">
        <f t="shared" ref="V136:V199" si="27">IFERROR(((T136-S136)/S136)*100,"NA")</f>
        <v>NA</v>
      </c>
      <c r="W136" s="17">
        <f t="shared" ref="W136:X199" si="28">S136/92</f>
        <v>0</v>
      </c>
      <c r="X136" s="17">
        <f t="shared" si="28"/>
        <v>0</v>
      </c>
      <c r="Y136" s="16">
        <f t="shared" ref="Y136:Y199" si="29">X136-W136</f>
        <v>0</v>
      </c>
      <c r="Z136" s="15" t="str">
        <f t="shared" ref="Z136:Z199" si="30">IFERROR(((X136-W136)/W136)*100,"0.00")</f>
        <v>0.00</v>
      </c>
      <c r="AA136" s="13">
        <v>0</v>
      </c>
      <c r="AB136" s="13">
        <v>0</v>
      </c>
      <c r="AC136" s="13">
        <v>0</v>
      </c>
      <c r="AD136" s="13">
        <v>0</v>
      </c>
      <c r="AE136" s="18">
        <f t="shared" ref="AE136:AE199" si="31">AB136/2000</f>
        <v>0</v>
      </c>
      <c r="AF136" s="18">
        <f t="shared" si="23"/>
        <v>0</v>
      </c>
      <c r="AG136" s="19">
        <f t="shared" ref="AG136:AG199" si="32">AF136-AE136</f>
        <v>0</v>
      </c>
      <c r="AH136" s="16" t="str">
        <f t="shared" ref="AH136:AH199" si="33">IFERROR(((AF136-AE136)/AE136)*100,"0.00")</f>
        <v>0.00</v>
      </c>
      <c r="AI136" s="16">
        <f t="shared" ref="AI136:AI199" si="34">AE136-W136</f>
        <v>0</v>
      </c>
      <c r="AJ136" s="44" t="s">
        <v>681</v>
      </c>
      <c r="AK136" s="15" t="s">
        <v>683</v>
      </c>
      <c r="AL136" s="14" t="s">
        <v>57</v>
      </c>
      <c r="AM136" s="39" t="s">
        <v>58</v>
      </c>
      <c r="AN136" s="39" t="s">
        <v>59</v>
      </c>
      <c r="AO136" s="39" t="s">
        <v>60</v>
      </c>
      <c r="AP136" s="39" t="s">
        <v>61</v>
      </c>
      <c r="AQ136" s="20"/>
      <c r="AR136" s="20"/>
      <c r="AS136" s="20"/>
      <c r="AT136" s="20"/>
      <c r="AU136" s="20"/>
      <c r="AV136" s="20"/>
      <c r="AW136" s="20"/>
      <c r="AX136" s="20"/>
      <c r="AY136" s="20"/>
      <c r="AZ136" s="20"/>
      <c r="BA136" s="20"/>
      <c r="BB136" s="20"/>
    </row>
    <row r="137" spans="1:54" ht="25.5" hidden="1" x14ac:dyDescent="0.25">
      <c r="A137" s="39" t="s">
        <v>0</v>
      </c>
      <c r="B137" s="13" t="s">
        <v>652</v>
      </c>
      <c r="C137" s="13" t="s">
        <v>252</v>
      </c>
      <c r="D137" s="13">
        <v>34039</v>
      </c>
      <c r="E137" s="13">
        <v>41809</v>
      </c>
      <c r="F137" s="13" t="s">
        <v>280</v>
      </c>
      <c r="G137" s="13" t="s">
        <v>276</v>
      </c>
      <c r="H137" s="13" t="s">
        <v>168</v>
      </c>
      <c r="I137" s="13" t="s">
        <v>171</v>
      </c>
      <c r="J137" s="13" t="s">
        <v>526</v>
      </c>
      <c r="K137" s="4">
        <v>50006</v>
      </c>
      <c r="L137" s="4">
        <v>5001</v>
      </c>
      <c r="M137" s="14" t="s">
        <v>40</v>
      </c>
      <c r="N137" s="15" t="s">
        <v>679</v>
      </c>
      <c r="O137" s="15">
        <v>4.1814958728848399</v>
      </c>
      <c r="P137" s="15">
        <v>3.2045616809999999</v>
      </c>
      <c r="Q137" s="15">
        <f t="shared" si="24"/>
        <v>-0.97693419188483999</v>
      </c>
      <c r="R137" s="15">
        <f t="shared" si="25"/>
        <v>-23.363270503740736</v>
      </c>
      <c r="S137" s="15">
        <v>0.95565925063231494</v>
      </c>
      <c r="T137" s="15">
        <v>0.73786276100000014</v>
      </c>
      <c r="U137" s="15">
        <f t="shared" si="26"/>
        <v>-0.21779648963231479</v>
      </c>
      <c r="V137" s="16">
        <f t="shared" si="27"/>
        <v>-22.790182744342093</v>
      </c>
      <c r="W137" s="17">
        <f t="shared" si="28"/>
        <v>1.0387600550351249E-2</v>
      </c>
      <c r="X137" s="17">
        <f t="shared" si="28"/>
        <v>8.0202474021739151E-3</v>
      </c>
      <c r="Y137" s="16">
        <f t="shared" si="29"/>
        <v>-2.3673531481773341E-3</v>
      </c>
      <c r="Z137" s="15">
        <f t="shared" si="30"/>
        <v>-22.79018274434209</v>
      </c>
      <c r="AA137" s="13">
        <v>4.18</v>
      </c>
      <c r="AB137" s="13">
        <v>0</v>
      </c>
      <c r="AC137" s="13">
        <v>0</v>
      </c>
      <c r="AD137" s="13">
        <v>0</v>
      </c>
      <c r="AE137" s="18">
        <f t="shared" si="31"/>
        <v>0</v>
      </c>
      <c r="AF137" s="18">
        <f t="shared" ref="AF137:AF200" si="35">T137/72.8</f>
        <v>1.0135477486263738E-2</v>
      </c>
      <c r="AG137" s="19">
        <f t="shared" si="32"/>
        <v>1.0135477486263738E-2</v>
      </c>
      <c r="AH137" s="16" t="str">
        <f t="shared" si="33"/>
        <v>0.00</v>
      </c>
      <c r="AI137" s="16">
        <f t="shared" si="34"/>
        <v>-1.0387600550351249E-2</v>
      </c>
      <c r="AJ137" s="44" t="s">
        <v>681</v>
      </c>
      <c r="AK137" s="15" t="s">
        <v>683</v>
      </c>
      <c r="AL137" s="14" t="s">
        <v>57</v>
      </c>
      <c r="AM137" s="39" t="s">
        <v>58</v>
      </c>
      <c r="AN137" s="39" t="s">
        <v>59</v>
      </c>
      <c r="AO137" s="39" t="s">
        <v>60</v>
      </c>
      <c r="AP137" s="39" t="s">
        <v>61</v>
      </c>
      <c r="AQ137" s="20"/>
      <c r="AR137" s="20"/>
      <c r="AS137" s="20"/>
      <c r="AT137" s="20"/>
      <c r="AU137" s="20"/>
      <c r="AV137" s="20"/>
      <c r="AW137" s="20"/>
      <c r="AX137" s="20"/>
      <c r="AY137" s="20"/>
      <c r="AZ137" s="20"/>
      <c r="BA137" s="20"/>
      <c r="BB137" s="20"/>
    </row>
    <row r="138" spans="1:54" ht="25.5" hidden="1" x14ac:dyDescent="0.25">
      <c r="A138" s="39" t="s">
        <v>0</v>
      </c>
      <c r="B138" s="13" t="s">
        <v>652</v>
      </c>
      <c r="C138" s="13" t="s">
        <v>252</v>
      </c>
      <c r="D138" s="13">
        <v>34039</v>
      </c>
      <c r="E138" s="13">
        <v>41809</v>
      </c>
      <c r="F138" s="13" t="s">
        <v>280</v>
      </c>
      <c r="G138" s="13" t="s">
        <v>276</v>
      </c>
      <c r="H138" s="13" t="s">
        <v>168</v>
      </c>
      <c r="I138" s="13" t="s">
        <v>171</v>
      </c>
      <c r="J138" s="13" t="s">
        <v>526</v>
      </c>
      <c r="K138" s="4">
        <v>50006</v>
      </c>
      <c r="L138" s="4">
        <v>5001</v>
      </c>
      <c r="M138" s="14" t="s">
        <v>38</v>
      </c>
      <c r="N138" s="15" t="s">
        <v>679</v>
      </c>
      <c r="O138" s="15">
        <v>11.868646762223699</v>
      </c>
      <c r="P138" s="15">
        <v>9.0957427150000001</v>
      </c>
      <c r="Q138" s="15">
        <f t="shared" si="24"/>
        <v>-2.7729040472236992</v>
      </c>
      <c r="R138" s="15">
        <f t="shared" si="25"/>
        <v>-23.363270495584036</v>
      </c>
      <c r="S138" s="15">
        <v>2.7125178203228093</v>
      </c>
      <c r="T138" s="15">
        <v>2.0943300530000002</v>
      </c>
      <c r="U138" s="15">
        <f t="shared" si="26"/>
        <v>-0.61818776732280911</v>
      </c>
      <c r="V138" s="16">
        <f t="shared" si="27"/>
        <v>-22.790182711103455</v>
      </c>
      <c r="W138" s="17">
        <f t="shared" si="28"/>
        <v>2.9483889351334884E-2</v>
      </c>
      <c r="X138" s="17">
        <f t="shared" si="28"/>
        <v>2.2764457097826089E-2</v>
      </c>
      <c r="Y138" s="16">
        <f t="shared" si="29"/>
        <v>-6.7194322535087947E-3</v>
      </c>
      <c r="Z138" s="15">
        <f t="shared" si="30"/>
        <v>-22.790182711103451</v>
      </c>
      <c r="AA138" s="13">
        <v>11.87</v>
      </c>
      <c r="AB138" s="13">
        <v>0</v>
      </c>
      <c r="AC138" s="13">
        <v>0</v>
      </c>
      <c r="AD138" s="13">
        <v>0</v>
      </c>
      <c r="AE138" s="18">
        <f t="shared" si="31"/>
        <v>0</v>
      </c>
      <c r="AF138" s="18">
        <f t="shared" si="35"/>
        <v>2.8768269958791212E-2</v>
      </c>
      <c r="AG138" s="19">
        <f t="shared" si="32"/>
        <v>2.8768269958791212E-2</v>
      </c>
      <c r="AH138" s="16" t="str">
        <f t="shared" si="33"/>
        <v>0.00</v>
      </c>
      <c r="AI138" s="16">
        <f t="shared" si="34"/>
        <v>-2.9483889351334884E-2</v>
      </c>
      <c r="AJ138" s="44" t="s">
        <v>681</v>
      </c>
      <c r="AK138" s="15" t="s">
        <v>683</v>
      </c>
      <c r="AL138" s="14" t="s">
        <v>57</v>
      </c>
      <c r="AM138" s="39" t="s">
        <v>58</v>
      </c>
      <c r="AN138" s="39" t="s">
        <v>59</v>
      </c>
      <c r="AO138" s="39" t="s">
        <v>60</v>
      </c>
      <c r="AP138" s="39" t="s">
        <v>61</v>
      </c>
      <c r="AQ138" s="20"/>
      <c r="AR138" s="20"/>
      <c r="AS138" s="20"/>
      <c r="AT138" s="20"/>
      <c r="AU138" s="20"/>
      <c r="AV138" s="20"/>
      <c r="AW138" s="20"/>
      <c r="AX138" s="20"/>
      <c r="AY138" s="20"/>
      <c r="AZ138" s="20"/>
      <c r="BA138" s="20"/>
      <c r="BB138" s="20"/>
    </row>
    <row r="139" spans="1:54" ht="25.5" hidden="1" x14ac:dyDescent="0.25">
      <c r="A139" s="39" t="s">
        <v>0</v>
      </c>
      <c r="B139" s="13" t="s">
        <v>652</v>
      </c>
      <c r="C139" s="13" t="s">
        <v>252</v>
      </c>
      <c r="D139" s="13">
        <v>34039</v>
      </c>
      <c r="E139" s="13">
        <v>41809</v>
      </c>
      <c r="F139" s="13" t="s">
        <v>280</v>
      </c>
      <c r="G139" s="13" t="s">
        <v>276</v>
      </c>
      <c r="H139" s="13" t="s">
        <v>168</v>
      </c>
      <c r="I139" s="13" t="s">
        <v>171</v>
      </c>
      <c r="J139" s="13" t="s">
        <v>526</v>
      </c>
      <c r="K139" s="4">
        <v>50006</v>
      </c>
      <c r="L139" s="4">
        <v>5001</v>
      </c>
      <c r="M139" s="14" t="s">
        <v>39</v>
      </c>
      <c r="N139" s="15" t="s">
        <v>679</v>
      </c>
      <c r="O139" s="15">
        <v>11.868646762223699</v>
      </c>
      <c r="P139" s="15">
        <v>9.0957427150000001</v>
      </c>
      <c r="Q139" s="15">
        <f t="shared" si="24"/>
        <v>-2.7729040472236992</v>
      </c>
      <c r="R139" s="15">
        <f t="shared" si="25"/>
        <v>-23.363270495584036</v>
      </c>
      <c r="S139" s="15">
        <v>2.7125178203228093</v>
      </c>
      <c r="T139" s="15">
        <v>2.0943300530000002</v>
      </c>
      <c r="U139" s="15">
        <f t="shared" si="26"/>
        <v>-0.61818776732280911</v>
      </c>
      <c r="V139" s="16">
        <f t="shared" si="27"/>
        <v>-22.790182711103455</v>
      </c>
      <c r="W139" s="17">
        <f t="shared" si="28"/>
        <v>2.9483889351334884E-2</v>
      </c>
      <c r="X139" s="17">
        <f t="shared" si="28"/>
        <v>2.2764457097826089E-2</v>
      </c>
      <c r="Y139" s="16">
        <f t="shared" si="29"/>
        <v>-6.7194322535087947E-3</v>
      </c>
      <c r="Z139" s="15">
        <f t="shared" si="30"/>
        <v>-22.790182711103451</v>
      </c>
      <c r="AA139" s="13">
        <v>11.87</v>
      </c>
      <c r="AB139" s="13">
        <v>0</v>
      </c>
      <c r="AC139" s="13">
        <v>0</v>
      </c>
      <c r="AD139" s="13">
        <v>0</v>
      </c>
      <c r="AE139" s="18">
        <f t="shared" si="31"/>
        <v>0</v>
      </c>
      <c r="AF139" s="18">
        <f t="shared" si="35"/>
        <v>2.8768269958791212E-2</v>
      </c>
      <c r="AG139" s="19">
        <f t="shared" si="32"/>
        <v>2.8768269958791212E-2</v>
      </c>
      <c r="AH139" s="16" t="str">
        <f t="shared" si="33"/>
        <v>0.00</v>
      </c>
      <c r="AI139" s="16">
        <f t="shared" si="34"/>
        <v>-2.9483889351334884E-2</v>
      </c>
      <c r="AJ139" s="44" t="s">
        <v>681</v>
      </c>
      <c r="AK139" s="15" t="s">
        <v>683</v>
      </c>
      <c r="AL139" s="14" t="s">
        <v>57</v>
      </c>
      <c r="AM139" s="39" t="s">
        <v>58</v>
      </c>
      <c r="AN139" s="39" t="s">
        <v>59</v>
      </c>
      <c r="AO139" s="39" t="s">
        <v>60</v>
      </c>
      <c r="AP139" s="39" t="s">
        <v>61</v>
      </c>
      <c r="AQ139" s="20"/>
      <c r="AR139" s="20"/>
      <c r="AS139" s="20"/>
      <c r="AT139" s="20"/>
      <c r="AU139" s="20"/>
      <c r="AV139" s="20"/>
      <c r="AW139" s="20"/>
      <c r="AX139" s="20"/>
      <c r="AY139" s="20"/>
      <c r="AZ139" s="20"/>
      <c r="BA139" s="20"/>
      <c r="BB139" s="20"/>
    </row>
    <row r="140" spans="1:54" ht="25.5" hidden="1" x14ac:dyDescent="0.25">
      <c r="A140" s="39" t="s">
        <v>0</v>
      </c>
      <c r="B140" s="13" t="s">
        <v>652</v>
      </c>
      <c r="C140" s="13" t="s">
        <v>252</v>
      </c>
      <c r="D140" s="13">
        <v>34039</v>
      </c>
      <c r="E140" s="13">
        <v>41809</v>
      </c>
      <c r="F140" s="13" t="s">
        <v>280</v>
      </c>
      <c r="G140" s="13" t="s">
        <v>276</v>
      </c>
      <c r="H140" s="13" t="s">
        <v>168</v>
      </c>
      <c r="I140" s="13" t="s">
        <v>171</v>
      </c>
      <c r="J140" s="13" t="s">
        <v>526</v>
      </c>
      <c r="K140" s="4">
        <v>50006</v>
      </c>
      <c r="L140" s="4">
        <v>5001</v>
      </c>
      <c r="M140" s="14" t="s">
        <v>37</v>
      </c>
      <c r="N140" s="15" t="s">
        <v>679</v>
      </c>
      <c r="O140" s="15">
        <v>0.79371957719971997</v>
      </c>
      <c r="P140" s="15">
        <v>0.60828072499999997</v>
      </c>
      <c r="Q140" s="15">
        <f t="shared" si="24"/>
        <v>-0.18543885219972001</v>
      </c>
      <c r="R140" s="15">
        <f t="shared" si="25"/>
        <v>-23.363270546249723</v>
      </c>
      <c r="S140" s="15">
        <v>0.18140050341258807</v>
      </c>
      <c r="T140" s="15">
        <v>0.14005899599999999</v>
      </c>
      <c r="U140" s="15">
        <f t="shared" si="26"/>
        <v>-4.1341507412588074E-2</v>
      </c>
      <c r="V140" s="16">
        <f t="shared" si="27"/>
        <v>-22.790183397980158</v>
      </c>
      <c r="W140" s="17">
        <f t="shared" si="28"/>
        <v>1.97174460231074E-3</v>
      </c>
      <c r="X140" s="17">
        <f t="shared" si="28"/>
        <v>1.5223803913043477E-3</v>
      </c>
      <c r="Y140" s="16">
        <f t="shared" si="29"/>
        <v>-4.4936421100639232E-4</v>
      </c>
      <c r="Z140" s="15">
        <f t="shared" si="30"/>
        <v>-22.790183397980165</v>
      </c>
      <c r="AA140" s="13">
        <v>0.65</v>
      </c>
      <c r="AB140" s="13">
        <v>0</v>
      </c>
      <c r="AC140" s="13">
        <v>0</v>
      </c>
      <c r="AD140" s="13">
        <v>0</v>
      </c>
      <c r="AE140" s="18">
        <f t="shared" si="31"/>
        <v>0</v>
      </c>
      <c r="AF140" s="18">
        <f t="shared" si="35"/>
        <v>1.9238873076923076E-3</v>
      </c>
      <c r="AG140" s="19">
        <f t="shared" si="32"/>
        <v>1.9238873076923076E-3</v>
      </c>
      <c r="AH140" s="16" t="str">
        <f t="shared" si="33"/>
        <v>0.00</v>
      </c>
      <c r="AI140" s="16">
        <f t="shared" si="34"/>
        <v>-1.97174460231074E-3</v>
      </c>
      <c r="AJ140" s="44" t="s">
        <v>681</v>
      </c>
      <c r="AK140" s="15" t="s">
        <v>683</v>
      </c>
      <c r="AL140" s="14" t="s">
        <v>57</v>
      </c>
      <c r="AM140" s="39" t="s">
        <v>58</v>
      </c>
      <c r="AN140" s="39" t="s">
        <v>59</v>
      </c>
      <c r="AO140" s="39" t="s">
        <v>60</v>
      </c>
      <c r="AP140" s="39" t="s">
        <v>61</v>
      </c>
      <c r="AQ140" s="20"/>
      <c r="AR140" s="20"/>
      <c r="AS140" s="20"/>
      <c r="AT140" s="20"/>
      <c r="AU140" s="20"/>
      <c r="AV140" s="20"/>
      <c r="AW140" s="20"/>
      <c r="AX140" s="20"/>
      <c r="AY140" s="20"/>
      <c r="AZ140" s="20"/>
      <c r="BA140" s="20"/>
      <c r="BB140" s="20"/>
    </row>
    <row r="141" spans="1:54" ht="25.5" hidden="1" x14ac:dyDescent="0.25">
      <c r="A141" s="39" t="s">
        <v>0</v>
      </c>
      <c r="B141" s="13" t="s">
        <v>652</v>
      </c>
      <c r="C141" s="13" t="s">
        <v>252</v>
      </c>
      <c r="D141" s="13">
        <v>34039</v>
      </c>
      <c r="E141" s="13">
        <v>41809</v>
      </c>
      <c r="F141" s="13" t="s">
        <v>352</v>
      </c>
      <c r="G141" s="13" t="s">
        <v>313</v>
      </c>
      <c r="H141" s="13" t="s">
        <v>168</v>
      </c>
      <c r="I141" s="13" t="s">
        <v>172</v>
      </c>
      <c r="J141" s="13" t="s">
        <v>527</v>
      </c>
      <c r="K141" s="4">
        <v>50006</v>
      </c>
      <c r="L141" s="4">
        <v>7001</v>
      </c>
      <c r="M141" s="14" t="s">
        <v>35</v>
      </c>
      <c r="N141" s="15" t="s">
        <v>679</v>
      </c>
      <c r="O141" s="15">
        <v>1.9748276936342998E-2</v>
      </c>
      <c r="P141" s="15">
        <v>1.5254105E-2</v>
      </c>
      <c r="Q141" s="15">
        <f t="shared" si="24"/>
        <v>-4.4941719363429979E-3</v>
      </c>
      <c r="R141" s="15">
        <f t="shared" si="25"/>
        <v>-22.757286374044703</v>
      </c>
      <c r="S141" s="15">
        <v>5.2434840362849695E-3</v>
      </c>
      <c r="T141" s="15">
        <v>4.1025150000000002E-3</v>
      </c>
      <c r="U141" s="15">
        <f t="shared" si="26"/>
        <v>-1.1409690362849693E-3</v>
      </c>
      <c r="V141" s="16">
        <f t="shared" si="27"/>
        <v>-21.759750356622629</v>
      </c>
      <c r="W141" s="17">
        <f t="shared" si="28"/>
        <v>5.6994391698749665E-5</v>
      </c>
      <c r="X141" s="17">
        <f t="shared" si="28"/>
        <v>4.4592554347826089E-5</v>
      </c>
      <c r="Y141" s="16">
        <f t="shared" si="29"/>
        <v>-1.2401837350923577E-5</v>
      </c>
      <c r="Z141" s="15">
        <f t="shared" si="30"/>
        <v>-21.759750356622625</v>
      </c>
      <c r="AA141" s="13">
        <v>0.02</v>
      </c>
      <c r="AB141" s="13">
        <v>0</v>
      </c>
      <c r="AC141" s="13">
        <v>0</v>
      </c>
      <c r="AD141" s="13">
        <v>0</v>
      </c>
      <c r="AE141" s="18">
        <f t="shared" si="31"/>
        <v>0</v>
      </c>
      <c r="AF141" s="18">
        <f t="shared" si="35"/>
        <v>5.6353228021978029E-5</v>
      </c>
      <c r="AG141" s="19">
        <f t="shared" si="32"/>
        <v>5.6353228021978029E-5</v>
      </c>
      <c r="AH141" s="16" t="str">
        <f t="shared" si="33"/>
        <v>0.00</v>
      </c>
      <c r="AI141" s="16">
        <f t="shared" si="34"/>
        <v>-5.6994391698749665E-5</v>
      </c>
      <c r="AJ141" s="44">
        <v>221112</v>
      </c>
      <c r="AK141" s="15" t="s">
        <v>683</v>
      </c>
      <c r="AL141" s="14" t="s">
        <v>57</v>
      </c>
      <c r="AM141" s="39" t="s">
        <v>58</v>
      </c>
      <c r="AN141" s="39" t="s">
        <v>59</v>
      </c>
      <c r="AO141" s="39" t="s">
        <v>60</v>
      </c>
      <c r="AP141" s="39" t="s">
        <v>61</v>
      </c>
      <c r="AQ141" s="20"/>
      <c r="AR141" s="20"/>
      <c r="AS141" s="20"/>
      <c r="AT141" s="20"/>
      <c r="AU141" s="20"/>
      <c r="AV141" s="20"/>
      <c r="AW141" s="20"/>
      <c r="AX141" s="20"/>
      <c r="AY141" s="20"/>
      <c r="AZ141" s="20"/>
      <c r="BA141" s="20"/>
      <c r="BB141" s="20"/>
    </row>
    <row r="142" spans="1:54" ht="25.5" hidden="1" x14ac:dyDescent="0.25">
      <c r="A142" s="39" t="s">
        <v>0</v>
      </c>
      <c r="B142" s="13" t="s">
        <v>652</v>
      </c>
      <c r="C142" s="13" t="s">
        <v>252</v>
      </c>
      <c r="D142" s="13">
        <v>34039</v>
      </c>
      <c r="E142" s="13">
        <v>41809</v>
      </c>
      <c r="F142" s="13" t="s">
        <v>352</v>
      </c>
      <c r="G142" s="13" t="s">
        <v>313</v>
      </c>
      <c r="H142" s="13" t="s">
        <v>168</v>
      </c>
      <c r="I142" s="13" t="s">
        <v>172</v>
      </c>
      <c r="J142" s="13" t="s">
        <v>527</v>
      </c>
      <c r="K142" s="4">
        <v>50006</v>
      </c>
      <c r="L142" s="4">
        <v>7001</v>
      </c>
      <c r="M142" s="14" t="s">
        <v>40</v>
      </c>
      <c r="N142" s="15" t="s">
        <v>679</v>
      </c>
      <c r="O142" s="15">
        <v>0</v>
      </c>
      <c r="P142" s="15">
        <v>0</v>
      </c>
      <c r="Q142" s="15">
        <f t="shared" si="24"/>
        <v>0</v>
      </c>
      <c r="R142" s="15" t="str">
        <f t="shared" si="25"/>
        <v>0.00</v>
      </c>
      <c r="S142" s="15">
        <v>0</v>
      </c>
      <c r="T142" s="15">
        <v>0</v>
      </c>
      <c r="U142" s="15">
        <f t="shared" si="26"/>
        <v>0</v>
      </c>
      <c r="V142" s="16" t="str">
        <f t="shared" si="27"/>
        <v>NA</v>
      </c>
      <c r="W142" s="17">
        <f t="shared" si="28"/>
        <v>0</v>
      </c>
      <c r="X142" s="17">
        <f t="shared" si="28"/>
        <v>0</v>
      </c>
      <c r="Y142" s="16">
        <f t="shared" si="29"/>
        <v>0</v>
      </c>
      <c r="Z142" s="15" t="str">
        <f t="shared" si="30"/>
        <v>0.00</v>
      </c>
      <c r="AA142" s="13">
        <v>0</v>
      </c>
      <c r="AB142" s="13">
        <v>0</v>
      </c>
      <c r="AC142" s="13">
        <v>0</v>
      </c>
      <c r="AD142" s="13">
        <v>0</v>
      </c>
      <c r="AE142" s="18">
        <f t="shared" si="31"/>
        <v>0</v>
      </c>
      <c r="AF142" s="18">
        <f t="shared" si="35"/>
        <v>0</v>
      </c>
      <c r="AG142" s="19">
        <f t="shared" si="32"/>
        <v>0</v>
      </c>
      <c r="AH142" s="16" t="str">
        <f t="shared" si="33"/>
        <v>0.00</v>
      </c>
      <c r="AI142" s="16">
        <f t="shared" si="34"/>
        <v>0</v>
      </c>
      <c r="AJ142" s="44">
        <v>221112</v>
      </c>
      <c r="AK142" s="15" t="s">
        <v>683</v>
      </c>
      <c r="AL142" s="14" t="s">
        <v>57</v>
      </c>
      <c r="AM142" s="39" t="s">
        <v>58</v>
      </c>
      <c r="AN142" s="39" t="s">
        <v>59</v>
      </c>
      <c r="AO142" s="39" t="s">
        <v>60</v>
      </c>
      <c r="AP142" s="39" t="s">
        <v>61</v>
      </c>
      <c r="AQ142" s="20"/>
      <c r="AR142" s="20"/>
      <c r="AS142" s="20"/>
      <c r="AT142" s="20"/>
      <c r="AU142" s="20"/>
      <c r="AV142" s="20"/>
      <c r="AW142" s="20"/>
      <c r="AX142" s="20"/>
      <c r="AY142" s="20"/>
      <c r="AZ142" s="20"/>
      <c r="BA142" s="20"/>
      <c r="BB142" s="20"/>
    </row>
    <row r="143" spans="1:54" ht="25.5" x14ac:dyDescent="0.25">
      <c r="A143" s="40" t="s">
        <v>0</v>
      </c>
      <c r="B143" s="13" t="s">
        <v>652</v>
      </c>
      <c r="C143" s="13" t="s">
        <v>252</v>
      </c>
      <c r="D143" s="13">
        <v>34039</v>
      </c>
      <c r="E143" s="13">
        <v>41809</v>
      </c>
      <c r="F143" s="13" t="s">
        <v>352</v>
      </c>
      <c r="G143" s="13" t="s">
        <v>313</v>
      </c>
      <c r="H143" s="13" t="s">
        <v>168</v>
      </c>
      <c r="I143" s="13" t="s">
        <v>172</v>
      </c>
      <c r="J143" s="13" t="s">
        <v>527</v>
      </c>
      <c r="K143" s="4">
        <v>50006</v>
      </c>
      <c r="L143" s="4">
        <v>7001</v>
      </c>
      <c r="M143" s="13" t="s">
        <v>36</v>
      </c>
      <c r="N143" s="15" t="s">
        <v>679</v>
      </c>
      <c r="O143" s="15">
        <v>0.163208277517677</v>
      </c>
      <c r="P143" s="15">
        <v>0.12606847900000001</v>
      </c>
      <c r="Q143" s="15">
        <f t="shared" si="24"/>
        <v>-3.7139798517676986E-2</v>
      </c>
      <c r="R143" s="15">
        <f t="shared" si="25"/>
        <v>-22.756075293824722</v>
      </c>
      <c r="S143" s="15">
        <v>4.32536818426612E-2</v>
      </c>
      <c r="T143" s="15">
        <v>3.3841786999999998E-2</v>
      </c>
      <c r="U143" s="15">
        <f t="shared" si="26"/>
        <v>-9.4118948426612017E-3</v>
      </c>
      <c r="V143" s="16">
        <f t="shared" si="27"/>
        <v>-21.759754179766102</v>
      </c>
      <c r="W143" s="17">
        <f t="shared" si="28"/>
        <v>4.7014871568109998E-4</v>
      </c>
      <c r="X143" s="17">
        <f t="shared" si="28"/>
        <v>3.6784551086956518E-4</v>
      </c>
      <c r="Y143" s="16">
        <f t="shared" si="29"/>
        <v>-1.023032048115348E-4</v>
      </c>
      <c r="Z143" s="15">
        <f t="shared" si="30"/>
        <v>-21.759754179766102</v>
      </c>
      <c r="AA143" s="13">
        <v>0.15</v>
      </c>
      <c r="AB143" s="13">
        <v>0</v>
      </c>
      <c r="AC143" s="13">
        <v>0</v>
      </c>
      <c r="AD143" s="13">
        <v>0</v>
      </c>
      <c r="AE143" s="18">
        <f t="shared" si="31"/>
        <v>0</v>
      </c>
      <c r="AF143" s="18">
        <f t="shared" si="35"/>
        <v>4.6485971153846154E-4</v>
      </c>
      <c r="AG143" s="19">
        <f t="shared" si="32"/>
        <v>4.6485971153846154E-4</v>
      </c>
      <c r="AH143" s="16" t="str">
        <f t="shared" si="33"/>
        <v>0.00</v>
      </c>
      <c r="AI143" s="16">
        <f t="shared" si="34"/>
        <v>-4.7014871568109998E-4</v>
      </c>
      <c r="AJ143" s="44">
        <v>221112</v>
      </c>
      <c r="AK143" s="15" t="s">
        <v>683</v>
      </c>
      <c r="AL143" s="14" t="s">
        <v>57</v>
      </c>
      <c r="AM143" s="39" t="s">
        <v>58</v>
      </c>
      <c r="AN143" s="39" t="s">
        <v>59</v>
      </c>
      <c r="AO143" s="39" t="s">
        <v>60</v>
      </c>
      <c r="AP143" s="39" t="s">
        <v>61</v>
      </c>
      <c r="AQ143" s="20"/>
      <c r="AR143" s="20"/>
      <c r="AS143" s="20"/>
      <c r="AT143" s="20"/>
      <c r="AU143" s="20"/>
      <c r="AV143" s="20"/>
      <c r="AW143" s="20"/>
      <c r="AX143" s="20"/>
      <c r="AY143" s="20"/>
      <c r="AZ143" s="20"/>
      <c r="BA143" s="20"/>
      <c r="BB143" s="20"/>
    </row>
    <row r="144" spans="1:54" ht="25.5" hidden="1" x14ac:dyDescent="0.25">
      <c r="A144" s="39" t="s">
        <v>0</v>
      </c>
      <c r="B144" s="13" t="s">
        <v>652</v>
      </c>
      <c r="C144" s="13" t="s">
        <v>252</v>
      </c>
      <c r="D144" s="13">
        <v>34039</v>
      </c>
      <c r="E144" s="13">
        <v>41809</v>
      </c>
      <c r="F144" s="13" t="s">
        <v>352</v>
      </c>
      <c r="G144" s="13" t="s">
        <v>313</v>
      </c>
      <c r="H144" s="13" t="s">
        <v>168</v>
      </c>
      <c r="I144" s="13" t="s">
        <v>172</v>
      </c>
      <c r="J144" s="13" t="s">
        <v>527</v>
      </c>
      <c r="K144" s="4">
        <v>50006</v>
      </c>
      <c r="L144" s="4">
        <v>7001</v>
      </c>
      <c r="M144" s="14" t="s">
        <v>38</v>
      </c>
      <c r="N144" s="15" t="s">
        <v>679</v>
      </c>
      <c r="O144" s="15">
        <v>9.2403255259578092E-3</v>
      </c>
      <c r="P144" s="15">
        <v>7.1374780000000001E-3</v>
      </c>
      <c r="Q144" s="15">
        <f t="shared" si="24"/>
        <v>-2.1028475259578091E-3</v>
      </c>
      <c r="R144" s="15">
        <f t="shared" si="25"/>
        <v>-22.757288366632924</v>
      </c>
      <c r="S144" s="15">
        <v>2.4534545237347E-3</v>
      </c>
      <c r="T144" s="15">
        <v>1.9195890000000002E-3</v>
      </c>
      <c r="U144" s="15">
        <f t="shared" si="26"/>
        <v>-5.3386552373469983E-4</v>
      </c>
      <c r="V144" s="16">
        <f t="shared" si="27"/>
        <v>-21.759748084592108</v>
      </c>
      <c r="W144" s="17">
        <f t="shared" si="28"/>
        <v>2.6667983953638044E-5</v>
      </c>
      <c r="X144" s="17">
        <f t="shared" si="28"/>
        <v>2.0865097826086957E-5</v>
      </c>
      <c r="Y144" s="16">
        <f t="shared" si="29"/>
        <v>-5.8028861275510865E-6</v>
      </c>
      <c r="Z144" s="15">
        <f t="shared" si="30"/>
        <v>-21.759748084592115</v>
      </c>
      <c r="AA144" s="13">
        <v>0.01</v>
      </c>
      <c r="AB144" s="13">
        <v>0</v>
      </c>
      <c r="AC144" s="13">
        <v>0</v>
      </c>
      <c r="AD144" s="13">
        <v>0</v>
      </c>
      <c r="AE144" s="18">
        <f t="shared" si="31"/>
        <v>0</v>
      </c>
      <c r="AF144" s="18">
        <f t="shared" si="35"/>
        <v>2.6367980769230773E-5</v>
      </c>
      <c r="AG144" s="19">
        <f t="shared" si="32"/>
        <v>2.6367980769230773E-5</v>
      </c>
      <c r="AH144" s="16" t="str">
        <f t="shared" si="33"/>
        <v>0.00</v>
      </c>
      <c r="AI144" s="16">
        <f t="shared" si="34"/>
        <v>-2.6667983953638044E-5</v>
      </c>
      <c r="AJ144" s="44">
        <v>221112</v>
      </c>
      <c r="AK144" s="15" t="s">
        <v>683</v>
      </c>
      <c r="AL144" s="14" t="s">
        <v>57</v>
      </c>
      <c r="AM144" s="39" t="s">
        <v>58</v>
      </c>
      <c r="AN144" s="39" t="s">
        <v>59</v>
      </c>
      <c r="AO144" s="39" t="s">
        <v>60</v>
      </c>
      <c r="AP144" s="39" t="s">
        <v>61</v>
      </c>
      <c r="AQ144" s="20"/>
      <c r="AR144" s="20"/>
      <c r="AS144" s="20"/>
      <c r="AT144" s="20"/>
      <c r="AU144" s="20"/>
      <c r="AV144" s="20"/>
      <c r="AW144" s="20"/>
      <c r="AX144" s="20"/>
      <c r="AY144" s="20"/>
      <c r="AZ144" s="20"/>
      <c r="BA144" s="20"/>
      <c r="BB144" s="20"/>
    </row>
    <row r="145" spans="1:54" ht="25.5" hidden="1" x14ac:dyDescent="0.25">
      <c r="A145" s="39" t="s">
        <v>0</v>
      </c>
      <c r="B145" s="13" t="s">
        <v>652</v>
      </c>
      <c r="C145" s="13" t="s">
        <v>252</v>
      </c>
      <c r="D145" s="13">
        <v>34039</v>
      </c>
      <c r="E145" s="13">
        <v>41809</v>
      </c>
      <c r="F145" s="13" t="s">
        <v>352</v>
      </c>
      <c r="G145" s="13" t="s">
        <v>313</v>
      </c>
      <c r="H145" s="13" t="s">
        <v>168</v>
      </c>
      <c r="I145" s="13" t="s">
        <v>172</v>
      </c>
      <c r="J145" s="13" t="s">
        <v>527</v>
      </c>
      <c r="K145" s="4">
        <v>50006</v>
      </c>
      <c r="L145" s="4">
        <v>7001</v>
      </c>
      <c r="M145" s="14" t="s">
        <v>39</v>
      </c>
      <c r="N145" s="15" t="s">
        <v>679</v>
      </c>
      <c r="O145" s="15">
        <v>9.2403255259578092E-3</v>
      </c>
      <c r="P145" s="15">
        <v>7.1374780000000001E-3</v>
      </c>
      <c r="Q145" s="15">
        <f t="shared" si="24"/>
        <v>-2.1028475259578091E-3</v>
      </c>
      <c r="R145" s="15">
        <f t="shared" si="25"/>
        <v>-22.757288366632924</v>
      </c>
      <c r="S145" s="15">
        <v>2.4534545237347E-3</v>
      </c>
      <c r="T145" s="15">
        <v>1.9195890000000002E-3</v>
      </c>
      <c r="U145" s="15">
        <f t="shared" si="26"/>
        <v>-5.3386552373469983E-4</v>
      </c>
      <c r="V145" s="16">
        <f t="shared" si="27"/>
        <v>-21.759748084592108</v>
      </c>
      <c r="W145" s="17">
        <f t="shared" si="28"/>
        <v>2.6667983953638044E-5</v>
      </c>
      <c r="X145" s="17">
        <f t="shared" si="28"/>
        <v>2.0865097826086957E-5</v>
      </c>
      <c r="Y145" s="16">
        <f t="shared" si="29"/>
        <v>-5.8028861275510865E-6</v>
      </c>
      <c r="Z145" s="15">
        <f t="shared" si="30"/>
        <v>-21.759748084592115</v>
      </c>
      <c r="AA145" s="13">
        <v>0.01</v>
      </c>
      <c r="AB145" s="13">
        <v>0</v>
      </c>
      <c r="AC145" s="13">
        <v>0</v>
      </c>
      <c r="AD145" s="13">
        <v>0</v>
      </c>
      <c r="AE145" s="18">
        <f t="shared" si="31"/>
        <v>0</v>
      </c>
      <c r="AF145" s="18">
        <f t="shared" si="35"/>
        <v>2.6367980769230773E-5</v>
      </c>
      <c r="AG145" s="19">
        <f t="shared" si="32"/>
        <v>2.6367980769230773E-5</v>
      </c>
      <c r="AH145" s="16" t="str">
        <f t="shared" si="33"/>
        <v>0.00</v>
      </c>
      <c r="AI145" s="16">
        <f t="shared" si="34"/>
        <v>-2.6667983953638044E-5</v>
      </c>
      <c r="AJ145" s="44">
        <v>221112</v>
      </c>
      <c r="AK145" s="15" t="s">
        <v>683</v>
      </c>
      <c r="AL145" s="14" t="s">
        <v>57</v>
      </c>
      <c r="AM145" s="39" t="s">
        <v>58</v>
      </c>
      <c r="AN145" s="39" t="s">
        <v>59</v>
      </c>
      <c r="AO145" s="39" t="s">
        <v>60</v>
      </c>
      <c r="AP145" s="39" t="s">
        <v>61</v>
      </c>
      <c r="AQ145" s="20"/>
      <c r="AR145" s="20"/>
      <c r="AS145" s="20"/>
      <c r="AT145" s="20"/>
      <c r="AU145" s="20"/>
      <c r="AV145" s="20"/>
      <c r="AW145" s="20"/>
      <c r="AX145" s="20"/>
      <c r="AY145" s="20"/>
      <c r="AZ145" s="20"/>
      <c r="BA145" s="20"/>
      <c r="BB145" s="20"/>
    </row>
    <row r="146" spans="1:54" ht="25.5" hidden="1" x14ac:dyDescent="0.25">
      <c r="A146" s="39" t="s">
        <v>0</v>
      </c>
      <c r="B146" s="13" t="s">
        <v>652</v>
      </c>
      <c r="C146" s="13" t="s">
        <v>252</v>
      </c>
      <c r="D146" s="13">
        <v>34039</v>
      </c>
      <c r="E146" s="13">
        <v>41809</v>
      </c>
      <c r="F146" s="13" t="s">
        <v>352</v>
      </c>
      <c r="G146" s="13" t="s">
        <v>313</v>
      </c>
      <c r="H146" s="13" t="s">
        <v>168</v>
      </c>
      <c r="I146" s="13" t="s">
        <v>172</v>
      </c>
      <c r="J146" s="13" t="s">
        <v>527</v>
      </c>
      <c r="K146" s="4">
        <v>50006</v>
      </c>
      <c r="L146" s="4">
        <v>7001</v>
      </c>
      <c r="M146" s="14" t="s">
        <v>37</v>
      </c>
      <c r="N146" s="15" t="s">
        <v>679</v>
      </c>
      <c r="O146" s="15">
        <v>0</v>
      </c>
      <c r="P146" s="15">
        <v>0</v>
      </c>
      <c r="Q146" s="15">
        <f t="shared" si="24"/>
        <v>0</v>
      </c>
      <c r="R146" s="15" t="str">
        <f t="shared" si="25"/>
        <v>0.00</v>
      </c>
      <c r="S146" s="15">
        <v>0</v>
      </c>
      <c r="T146" s="15">
        <v>0</v>
      </c>
      <c r="U146" s="15">
        <f t="shared" si="26"/>
        <v>0</v>
      </c>
      <c r="V146" s="16" t="str">
        <f t="shared" si="27"/>
        <v>NA</v>
      </c>
      <c r="W146" s="17">
        <f t="shared" si="28"/>
        <v>0</v>
      </c>
      <c r="X146" s="17">
        <f t="shared" si="28"/>
        <v>0</v>
      </c>
      <c r="Y146" s="16">
        <f t="shared" si="29"/>
        <v>0</v>
      </c>
      <c r="Z146" s="15" t="str">
        <f t="shared" si="30"/>
        <v>0.00</v>
      </c>
      <c r="AA146" s="13">
        <v>0</v>
      </c>
      <c r="AB146" s="13">
        <v>0</v>
      </c>
      <c r="AC146" s="13">
        <v>0</v>
      </c>
      <c r="AD146" s="13">
        <v>0</v>
      </c>
      <c r="AE146" s="18">
        <f t="shared" si="31"/>
        <v>0</v>
      </c>
      <c r="AF146" s="18">
        <f t="shared" si="35"/>
        <v>0</v>
      </c>
      <c r="AG146" s="19">
        <f t="shared" si="32"/>
        <v>0</v>
      </c>
      <c r="AH146" s="16" t="str">
        <f t="shared" si="33"/>
        <v>0.00</v>
      </c>
      <c r="AI146" s="16">
        <f t="shared" si="34"/>
        <v>0</v>
      </c>
      <c r="AJ146" s="44">
        <v>221112</v>
      </c>
      <c r="AK146" s="15" t="s">
        <v>683</v>
      </c>
      <c r="AL146" s="14" t="s">
        <v>57</v>
      </c>
      <c r="AM146" s="39" t="s">
        <v>58</v>
      </c>
      <c r="AN146" s="39" t="s">
        <v>59</v>
      </c>
      <c r="AO146" s="39" t="s">
        <v>60</v>
      </c>
      <c r="AP146" s="39" t="s">
        <v>61</v>
      </c>
      <c r="AQ146" s="20"/>
      <c r="AR146" s="20"/>
      <c r="AS146" s="20"/>
      <c r="AT146" s="20"/>
      <c r="AU146" s="20"/>
      <c r="AV146" s="20"/>
      <c r="AW146" s="20"/>
      <c r="AX146" s="20"/>
      <c r="AY146" s="20"/>
      <c r="AZ146" s="20"/>
      <c r="BA146" s="20"/>
      <c r="BB146" s="20"/>
    </row>
    <row r="147" spans="1:54" ht="25.5" hidden="1" x14ac:dyDescent="0.25">
      <c r="A147" s="39" t="s">
        <v>0</v>
      </c>
      <c r="B147" s="13" t="s">
        <v>652</v>
      </c>
      <c r="C147" s="13" t="s">
        <v>252</v>
      </c>
      <c r="D147" s="13">
        <v>34039</v>
      </c>
      <c r="E147" s="13">
        <v>41809</v>
      </c>
      <c r="F147" s="13" t="s">
        <v>352</v>
      </c>
      <c r="G147" s="13" t="s">
        <v>313</v>
      </c>
      <c r="H147" s="13" t="s">
        <v>168</v>
      </c>
      <c r="I147" s="13" t="s">
        <v>172</v>
      </c>
      <c r="J147" s="13" t="s">
        <v>527</v>
      </c>
      <c r="K147" s="4">
        <v>50006</v>
      </c>
      <c r="L147" s="4">
        <v>7001</v>
      </c>
      <c r="M147" s="14" t="s">
        <v>34</v>
      </c>
      <c r="N147" s="15" t="s">
        <v>679</v>
      </c>
      <c r="O147" s="15">
        <v>0</v>
      </c>
      <c r="P147" s="15">
        <v>0</v>
      </c>
      <c r="Q147" s="15">
        <f t="shared" si="24"/>
        <v>0</v>
      </c>
      <c r="R147" s="15" t="str">
        <f t="shared" si="25"/>
        <v>0.00</v>
      </c>
      <c r="S147" s="15">
        <v>0</v>
      </c>
      <c r="T147" s="15">
        <v>0</v>
      </c>
      <c r="U147" s="15">
        <f t="shared" si="26"/>
        <v>0</v>
      </c>
      <c r="V147" s="16" t="str">
        <f t="shared" si="27"/>
        <v>NA</v>
      </c>
      <c r="W147" s="17">
        <f t="shared" si="28"/>
        <v>0</v>
      </c>
      <c r="X147" s="17">
        <f t="shared" si="28"/>
        <v>0</v>
      </c>
      <c r="Y147" s="16">
        <f t="shared" si="29"/>
        <v>0</v>
      </c>
      <c r="Z147" s="15" t="str">
        <f t="shared" si="30"/>
        <v>0.00</v>
      </c>
      <c r="AA147" s="13">
        <v>0</v>
      </c>
      <c r="AB147" s="13">
        <v>0</v>
      </c>
      <c r="AC147" s="13">
        <v>0</v>
      </c>
      <c r="AD147" s="13">
        <v>0</v>
      </c>
      <c r="AE147" s="18">
        <f t="shared" si="31"/>
        <v>0</v>
      </c>
      <c r="AF147" s="18">
        <f t="shared" si="35"/>
        <v>0</v>
      </c>
      <c r="AG147" s="19">
        <f t="shared" si="32"/>
        <v>0</v>
      </c>
      <c r="AH147" s="16" t="str">
        <f t="shared" si="33"/>
        <v>0.00</v>
      </c>
      <c r="AI147" s="16">
        <f t="shared" si="34"/>
        <v>0</v>
      </c>
      <c r="AJ147" s="44">
        <v>221112</v>
      </c>
      <c r="AK147" s="15" t="s">
        <v>683</v>
      </c>
      <c r="AL147" s="14" t="s">
        <v>57</v>
      </c>
      <c r="AM147" s="39" t="s">
        <v>58</v>
      </c>
      <c r="AN147" s="39" t="s">
        <v>59</v>
      </c>
      <c r="AO147" s="39" t="s">
        <v>60</v>
      </c>
      <c r="AP147" s="39" t="s">
        <v>61</v>
      </c>
      <c r="AQ147" s="20"/>
      <c r="AR147" s="20"/>
      <c r="AS147" s="20"/>
      <c r="AT147" s="20"/>
      <c r="AU147" s="20"/>
      <c r="AV147" s="20"/>
      <c r="AW147" s="20"/>
      <c r="AX147" s="20"/>
      <c r="AY147" s="20"/>
      <c r="AZ147" s="20"/>
      <c r="BA147" s="20"/>
      <c r="BB147" s="20"/>
    </row>
    <row r="148" spans="1:54" ht="25.5" hidden="1" x14ac:dyDescent="0.25">
      <c r="A148" s="39" t="s">
        <v>0</v>
      </c>
      <c r="B148" s="13" t="s">
        <v>652</v>
      </c>
      <c r="C148" s="13" t="s">
        <v>252</v>
      </c>
      <c r="D148" s="13">
        <v>34039</v>
      </c>
      <c r="E148" s="13">
        <v>41809</v>
      </c>
      <c r="F148" s="13" t="s">
        <v>352</v>
      </c>
      <c r="G148" s="13" t="s">
        <v>276</v>
      </c>
      <c r="H148" s="13" t="s">
        <v>168</v>
      </c>
      <c r="I148" s="13" t="s">
        <v>172</v>
      </c>
      <c r="J148" s="13" t="s">
        <v>528</v>
      </c>
      <c r="K148" s="4">
        <v>50006</v>
      </c>
      <c r="L148" s="4">
        <v>7001</v>
      </c>
      <c r="M148" s="14" t="s">
        <v>40</v>
      </c>
      <c r="N148" s="15" t="s">
        <v>679</v>
      </c>
      <c r="O148" s="15">
        <v>10.174365651325299</v>
      </c>
      <c r="P148" s="15">
        <v>7.8589561730000002</v>
      </c>
      <c r="Q148" s="15">
        <f t="shared" si="24"/>
        <v>-2.3154094783252992</v>
      </c>
      <c r="R148" s="15">
        <f t="shared" si="25"/>
        <v>-22.757285885667937</v>
      </c>
      <c r="S148" s="15">
        <v>2.7014571470725</v>
      </c>
      <c r="T148" s="15">
        <v>2.113626708</v>
      </c>
      <c r="U148" s="15">
        <f t="shared" si="26"/>
        <v>-0.58783043907249999</v>
      </c>
      <c r="V148" s="16">
        <f t="shared" si="27"/>
        <v>-21.759754349963199</v>
      </c>
      <c r="W148" s="17">
        <f t="shared" si="28"/>
        <v>2.9363664642092391E-2</v>
      </c>
      <c r="X148" s="17">
        <f t="shared" si="28"/>
        <v>2.2974203347826086E-2</v>
      </c>
      <c r="Y148" s="16">
        <f t="shared" si="29"/>
        <v>-6.3894612942663048E-3</v>
      </c>
      <c r="Z148" s="15">
        <f t="shared" si="30"/>
        <v>-21.759754349963199</v>
      </c>
      <c r="AA148" s="13">
        <v>10.17</v>
      </c>
      <c r="AB148" s="13">
        <v>0</v>
      </c>
      <c r="AC148" s="13">
        <v>0</v>
      </c>
      <c r="AD148" s="13">
        <v>0</v>
      </c>
      <c r="AE148" s="18">
        <f t="shared" si="31"/>
        <v>0</v>
      </c>
      <c r="AF148" s="18">
        <f t="shared" si="35"/>
        <v>2.9033333901098902E-2</v>
      </c>
      <c r="AG148" s="19">
        <f t="shared" si="32"/>
        <v>2.9033333901098902E-2</v>
      </c>
      <c r="AH148" s="16" t="str">
        <f t="shared" si="33"/>
        <v>0.00</v>
      </c>
      <c r="AI148" s="16">
        <f t="shared" si="34"/>
        <v>-2.9363664642092391E-2</v>
      </c>
      <c r="AJ148" s="44">
        <v>221112</v>
      </c>
      <c r="AK148" s="15" t="s">
        <v>683</v>
      </c>
      <c r="AL148" s="14" t="s">
        <v>57</v>
      </c>
      <c r="AM148" s="39" t="s">
        <v>58</v>
      </c>
      <c r="AN148" s="39" t="s">
        <v>59</v>
      </c>
      <c r="AO148" s="39" t="s">
        <v>60</v>
      </c>
      <c r="AP148" s="39" t="s">
        <v>61</v>
      </c>
      <c r="AQ148" s="20"/>
      <c r="AR148" s="20"/>
      <c r="AS148" s="20"/>
      <c r="AT148" s="20"/>
      <c r="AU148" s="20"/>
      <c r="AV148" s="20"/>
      <c r="AW148" s="20"/>
      <c r="AX148" s="20"/>
      <c r="AY148" s="20"/>
      <c r="AZ148" s="20"/>
      <c r="BA148" s="20"/>
      <c r="BB148" s="20"/>
    </row>
    <row r="149" spans="1:54" ht="25.5" hidden="1" x14ac:dyDescent="0.25">
      <c r="A149" s="39" t="s">
        <v>0</v>
      </c>
      <c r="B149" s="13" t="s">
        <v>652</v>
      </c>
      <c r="C149" s="13" t="s">
        <v>252</v>
      </c>
      <c r="D149" s="13">
        <v>34039</v>
      </c>
      <c r="E149" s="13">
        <v>41809</v>
      </c>
      <c r="F149" s="13" t="s">
        <v>352</v>
      </c>
      <c r="G149" s="13" t="s">
        <v>276</v>
      </c>
      <c r="H149" s="13" t="s">
        <v>168</v>
      </c>
      <c r="I149" s="13" t="s">
        <v>172</v>
      </c>
      <c r="J149" s="13" t="s">
        <v>528</v>
      </c>
      <c r="K149" s="4">
        <v>50006</v>
      </c>
      <c r="L149" s="4">
        <v>7001</v>
      </c>
      <c r="M149" s="14" t="s">
        <v>38</v>
      </c>
      <c r="N149" s="15" t="s">
        <v>679</v>
      </c>
      <c r="O149" s="15">
        <v>15.3897621634827</v>
      </c>
      <c r="P149" s="15">
        <v>11.88746999</v>
      </c>
      <c r="Q149" s="15">
        <f t="shared" si="24"/>
        <v>-3.5022921734827008</v>
      </c>
      <c r="R149" s="15">
        <f t="shared" si="25"/>
        <v>-22.757285890960986</v>
      </c>
      <c r="S149" s="15">
        <v>4.0862285092801098</v>
      </c>
      <c r="T149" s="15">
        <v>3.1970752240000002</v>
      </c>
      <c r="U149" s="15">
        <f t="shared" si="26"/>
        <v>-0.88915328528010962</v>
      </c>
      <c r="V149" s="16">
        <f t="shared" si="27"/>
        <v>-21.759754337301025</v>
      </c>
      <c r="W149" s="17">
        <f t="shared" si="28"/>
        <v>4.4415527274783803E-2</v>
      </c>
      <c r="X149" s="17">
        <f t="shared" si="28"/>
        <v>3.4750817652173915E-2</v>
      </c>
      <c r="Y149" s="16">
        <f t="shared" si="29"/>
        <v>-9.6647096226098878E-3</v>
      </c>
      <c r="Z149" s="15">
        <f t="shared" si="30"/>
        <v>-21.759754337301025</v>
      </c>
      <c r="AA149" s="13">
        <v>15.38</v>
      </c>
      <c r="AB149" s="13">
        <v>0</v>
      </c>
      <c r="AC149" s="13">
        <v>0</v>
      </c>
      <c r="AD149" s="13">
        <v>0</v>
      </c>
      <c r="AE149" s="18">
        <f t="shared" si="31"/>
        <v>0</v>
      </c>
      <c r="AF149" s="18">
        <f t="shared" si="35"/>
        <v>4.3915868461538464E-2</v>
      </c>
      <c r="AG149" s="19">
        <f t="shared" si="32"/>
        <v>4.3915868461538464E-2</v>
      </c>
      <c r="AH149" s="16" t="str">
        <f t="shared" si="33"/>
        <v>0.00</v>
      </c>
      <c r="AI149" s="16">
        <f t="shared" si="34"/>
        <v>-4.4415527274783803E-2</v>
      </c>
      <c r="AJ149" s="44">
        <v>221112</v>
      </c>
      <c r="AK149" s="15" t="s">
        <v>683</v>
      </c>
      <c r="AL149" s="14" t="s">
        <v>57</v>
      </c>
      <c r="AM149" s="39" t="s">
        <v>58</v>
      </c>
      <c r="AN149" s="39" t="s">
        <v>59</v>
      </c>
      <c r="AO149" s="39" t="s">
        <v>60</v>
      </c>
      <c r="AP149" s="39" t="s">
        <v>61</v>
      </c>
      <c r="AQ149" s="20"/>
      <c r="AR149" s="20"/>
      <c r="AS149" s="20"/>
      <c r="AT149" s="20"/>
      <c r="AU149" s="20"/>
      <c r="AV149" s="20"/>
      <c r="AW149" s="20"/>
      <c r="AX149" s="20"/>
      <c r="AY149" s="20"/>
      <c r="AZ149" s="20"/>
      <c r="BA149" s="20"/>
      <c r="BB149" s="20"/>
    </row>
    <row r="150" spans="1:54" ht="25.5" hidden="1" x14ac:dyDescent="0.25">
      <c r="A150" s="39" t="s">
        <v>0</v>
      </c>
      <c r="B150" s="13" t="s">
        <v>652</v>
      </c>
      <c r="C150" s="13" t="s">
        <v>252</v>
      </c>
      <c r="D150" s="13">
        <v>34039</v>
      </c>
      <c r="E150" s="13">
        <v>41809</v>
      </c>
      <c r="F150" s="13" t="s">
        <v>352</v>
      </c>
      <c r="G150" s="13" t="s">
        <v>276</v>
      </c>
      <c r="H150" s="13" t="s">
        <v>168</v>
      </c>
      <c r="I150" s="13" t="s">
        <v>172</v>
      </c>
      <c r="J150" s="13" t="s">
        <v>528</v>
      </c>
      <c r="K150" s="4">
        <v>50006</v>
      </c>
      <c r="L150" s="4">
        <v>7001</v>
      </c>
      <c r="M150" s="14" t="s">
        <v>39</v>
      </c>
      <c r="N150" s="15" t="s">
        <v>679</v>
      </c>
      <c r="O150" s="15">
        <v>15.3897621634827</v>
      </c>
      <c r="P150" s="15">
        <v>11.88746999</v>
      </c>
      <c r="Q150" s="15">
        <f t="shared" si="24"/>
        <v>-3.5022921734827008</v>
      </c>
      <c r="R150" s="15">
        <f t="shared" si="25"/>
        <v>-22.757285890960986</v>
      </c>
      <c r="S150" s="15">
        <v>4.0862285092801098</v>
      </c>
      <c r="T150" s="15">
        <v>3.1970752240000002</v>
      </c>
      <c r="U150" s="15">
        <f t="shared" si="26"/>
        <v>-0.88915328528010962</v>
      </c>
      <c r="V150" s="16">
        <f t="shared" si="27"/>
        <v>-21.759754337301025</v>
      </c>
      <c r="W150" s="17">
        <f t="shared" si="28"/>
        <v>4.4415527274783803E-2</v>
      </c>
      <c r="X150" s="17">
        <f t="shared" si="28"/>
        <v>3.4750817652173915E-2</v>
      </c>
      <c r="Y150" s="16">
        <f t="shared" si="29"/>
        <v>-9.6647096226098878E-3</v>
      </c>
      <c r="Z150" s="15">
        <f t="shared" si="30"/>
        <v>-21.759754337301025</v>
      </c>
      <c r="AA150" s="13">
        <v>15.38</v>
      </c>
      <c r="AB150" s="13">
        <v>0</v>
      </c>
      <c r="AC150" s="13">
        <v>0</v>
      </c>
      <c r="AD150" s="13">
        <v>0</v>
      </c>
      <c r="AE150" s="18">
        <f t="shared" si="31"/>
        <v>0</v>
      </c>
      <c r="AF150" s="18">
        <f t="shared" si="35"/>
        <v>4.3915868461538464E-2</v>
      </c>
      <c r="AG150" s="19">
        <f t="shared" si="32"/>
        <v>4.3915868461538464E-2</v>
      </c>
      <c r="AH150" s="16" t="str">
        <f t="shared" si="33"/>
        <v>0.00</v>
      </c>
      <c r="AI150" s="16">
        <f t="shared" si="34"/>
        <v>-4.4415527274783803E-2</v>
      </c>
      <c r="AJ150" s="44">
        <v>221112</v>
      </c>
      <c r="AK150" s="15" t="s">
        <v>683</v>
      </c>
      <c r="AL150" s="14" t="s">
        <v>57</v>
      </c>
      <c r="AM150" s="39" t="s">
        <v>58</v>
      </c>
      <c r="AN150" s="39" t="s">
        <v>59</v>
      </c>
      <c r="AO150" s="39" t="s">
        <v>60</v>
      </c>
      <c r="AP150" s="39" t="s">
        <v>61</v>
      </c>
      <c r="AQ150" s="20"/>
      <c r="AR150" s="20"/>
      <c r="AS150" s="20"/>
      <c r="AT150" s="20"/>
      <c r="AU150" s="20"/>
      <c r="AV150" s="20"/>
      <c r="AW150" s="20"/>
      <c r="AX150" s="20"/>
      <c r="AY150" s="20"/>
      <c r="AZ150" s="20"/>
      <c r="BA150" s="20"/>
      <c r="BB150" s="20"/>
    </row>
    <row r="151" spans="1:54" ht="25.5" hidden="1" x14ac:dyDescent="0.25">
      <c r="A151" s="39" t="s">
        <v>0</v>
      </c>
      <c r="B151" s="13" t="s">
        <v>652</v>
      </c>
      <c r="C151" s="13" t="s">
        <v>252</v>
      </c>
      <c r="D151" s="13">
        <v>34039</v>
      </c>
      <c r="E151" s="13">
        <v>41809</v>
      </c>
      <c r="F151" s="13" t="s">
        <v>352</v>
      </c>
      <c r="G151" s="13" t="s">
        <v>276</v>
      </c>
      <c r="H151" s="13" t="s">
        <v>168</v>
      </c>
      <c r="I151" s="13" t="s">
        <v>172</v>
      </c>
      <c r="J151" s="13" t="s">
        <v>528</v>
      </c>
      <c r="K151" s="4">
        <v>50006</v>
      </c>
      <c r="L151" s="4">
        <v>7001</v>
      </c>
      <c r="M151" s="14" t="s">
        <v>37</v>
      </c>
      <c r="N151" s="15" t="s">
        <v>679</v>
      </c>
      <c r="O151" s="15">
        <v>1.6687764999993899</v>
      </c>
      <c r="P151" s="15">
        <v>1.289008261</v>
      </c>
      <c r="Q151" s="15">
        <f t="shared" si="24"/>
        <v>-0.37976823899938994</v>
      </c>
      <c r="R151" s="15">
        <f t="shared" si="25"/>
        <v>-22.757285891761345</v>
      </c>
      <c r="S151" s="15">
        <v>0.44308690657319599</v>
      </c>
      <c r="T151" s="15">
        <v>0.346672284</v>
      </c>
      <c r="U151" s="15">
        <f t="shared" si="26"/>
        <v>-9.6414622573195996E-2</v>
      </c>
      <c r="V151" s="16">
        <f t="shared" si="27"/>
        <v>-21.759754382917819</v>
      </c>
      <c r="W151" s="17">
        <f t="shared" si="28"/>
        <v>4.8161620279695214E-3</v>
      </c>
      <c r="X151" s="17">
        <f t="shared" si="28"/>
        <v>3.7681770000000002E-3</v>
      </c>
      <c r="Y151" s="16">
        <f t="shared" si="29"/>
        <v>-1.0479850279695212E-3</v>
      </c>
      <c r="Z151" s="15">
        <f t="shared" si="30"/>
        <v>-21.759754382917809</v>
      </c>
      <c r="AA151" s="13">
        <v>0.67</v>
      </c>
      <c r="AB151" s="13">
        <v>0</v>
      </c>
      <c r="AC151" s="13">
        <v>0</v>
      </c>
      <c r="AD151" s="13">
        <v>0</v>
      </c>
      <c r="AE151" s="18">
        <f t="shared" si="31"/>
        <v>0</v>
      </c>
      <c r="AF151" s="18">
        <f t="shared" si="35"/>
        <v>4.7619819230769233E-3</v>
      </c>
      <c r="AG151" s="19">
        <f t="shared" si="32"/>
        <v>4.7619819230769233E-3</v>
      </c>
      <c r="AH151" s="16" t="str">
        <f t="shared" si="33"/>
        <v>0.00</v>
      </c>
      <c r="AI151" s="16">
        <f t="shared" si="34"/>
        <v>-4.8161620279695214E-3</v>
      </c>
      <c r="AJ151" s="44">
        <v>221112</v>
      </c>
      <c r="AK151" s="15" t="s">
        <v>683</v>
      </c>
      <c r="AL151" s="14" t="s">
        <v>57</v>
      </c>
      <c r="AM151" s="39" t="s">
        <v>58</v>
      </c>
      <c r="AN151" s="39" t="s">
        <v>59</v>
      </c>
      <c r="AO151" s="39" t="s">
        <v>60</v>
      </c>
      <c r="AP151" s="39" t="s">
        <v>61</v>
      </c>
      <c r="AQ151" s="20"/>
      <c r="AR151" s="20"/>
      <c r="AS151" s="20"/>
      <c r="AT151" s="20"/>
      <c r="AU151" s="20"/>
      <c r="AV151" s="20"/>
      <c r="AW151" s="20"/>
      <c r="AX151" s="20"/>
      <c r="AY151" s="20"/>
      <c r="AZ151" s="20"/>
      <c r="BA151" s="20"/>
      <c r="BB151" s="20"/>
    </row>
    <row r="152" spans="1:54" ht="25.5" hidden="1" x14ac:dyDescent="0.25">
      <c r="A152" s="39" t="s">
        <v>0</v>
      </c>
      <c r="B152" s="13" t="s">
        <v>652</v>
      </c>
      <c r="C152" s="13" t="s">
        <v>252</v>
      </c>
      <c r="D152" s="13">
        <v>34039</v>
      </c>
      <c r="E152" s="13">
        <v>41809</v>
      </c>
      <c r="F152" s="13" t="s">
        <v>352</v>
      </c>
      <c r="G152" s="13" t="s">
        <v>331</v>
      </c>
      <c r="H152" s="13" t="s">
        <v>168</v>
      </c>
      <c r="I152" s="13" t="s">
        <v>172</v>
      </c>
      <c r="J152" s="13" t="s">
        <v>529</v>
      </c>
      <c r="K152" s="4">
        <v>50006</v>
      </c>
      <c r="L152" s="4">
        <v>6001</v>
      </c>
      <c r="M152" s="14" t="s">
        <v>35</v>
      </c>
      <c r="N152" s="15" t="s">
        <v>679</v>
      </c>
      <c r="O152" s="15">
        <v>0</v>
      </c>
      <c r="P152" s="15">
        <v>0</v>
      </c>
      <c r="Q152" s="15">
        <f t="shared" si="24"/>
        <v>0</v>
      </c>
      <c r="R152" s="15" t="str">
        <f t="shared" si="25"/>
        <v>0.00</v>
      </c>
      <c r="S152" s="15">
        <v>0</v>
      </c>
      <c r="T152" s="15">
        <v>0</v>
      </c>
      <c r="U152" s="15">
        <f t="shared" si="26"/>
        <v>0</v>
      </c>
      <c r="V152" s="16" t="str">
        <f t="shared" si="27"/>
        <v>NA</v>
      </c>
      <c r="W152" s="17">
        <f t="shared" si="28"/>
        <v>0</v>
      </c>
      <c r="X152" s="17">
        <f t="shared" si="28"/>
        <v>0</v>
      </c>
      <c r="Y152" s="16">
        <f t="shared" si="29"/>
        <v>0</v>
      </c>
      <c r="Z152" s="15" t="str">
        <f t="shared" si="30"/>
        <v>0.00</v>
      </c>
      <c r="AA152" s="13">
        <v>0</v>
      </c>
      <c r="AB152" s="13">
        <v>0</v>
      </c>
      <c r="AC152" s="13">
        <v>0</v>
      </c>
      <c r="AD152" s="13">
        <v>0</v>
      </c>
      <c r="AE152" s="18">
        <f t="shared" si="31"/>
        <v>0</v>
      </c>
      <c r="AF152" s="18">
        <f t="shared" si="35"/>
        <v>0</v>
      </c>
      <c r="AG152" s="19">
        <f t="shared" si="32"/>
        <v>0</v>
      </c>
      <c r="AH152" s="16" t="str">
        <f t="shared" si="33"/>
        <v>0.00</v>
      </c>
      <c r="AI152" s="16">
        <f t="shared" si="34"/>
        <v>0</v>
      </c>
      <c r="AJ152" s="44">
        <v>221112</v>
      </c>
      <c r="AK152" s="15" t="s">
        <v>683</v>
      </c>
      <c r="AL152" s="14" t="s">
        <v>57</v>
      </c>
      <c r="AM152" s="39" t="s">
        <v>58</v>
      </c>
      <c r="AN152" s="39" t="s">
        <v>59</v>
      </c>
      <c r="AO152" s="39" t="s">
        <v>60</v>
      </c>
      <c r="AP152" s="39" t="s">
        <v>61</v>
      </c>
      <c r="AQ152" s="20"/>
      <c r="AR152" s="20"/>
      <c r="AS152" s="20"/>
      <c r="AT152" s="20"/>
      <c r="AU152" s="20"/>
      <c r="AV152" s="20"/>
      <c r="AW152" s="20"/>
      <c r="AX152" s="20"/>
      <c r="AY152" s="20"/>
      <c r="AZ152" s="20"/>
      <c r="BA152" s="20"/>
      <c r="BB152" s="20"/>
    </row>
    <row r="153" spans="1:54" ht="25.5" hidden="1" x14ac:dyDescent="0.25">
      <c r="A153" s="39" t="s">
        <v>0</v>
      </c>
      <c r="B153" s="13" t="s">
        <v>652</v>
      </c>
      <c r="C153" s="13" t="s">
        <v>252</v>
      </c>
      <c r="D153" s="13">
        <v>34039</v>
      </c>
      <c r="E153" s="13">
        <v>41809</v>
      </c>
      <c r="F153" s="13" t="s">
        <v>352</v>
      </c>
      <c r="G153" s="13" t="s">
        <v>331</v>
      </c>
      <c r="H153" s="13" t="s">
        <v>168</v>
      </c>
      <c r="I153" s="13" t="s">
        <v>172</v>
      </c>
      <c r="J153" s="13" t="s">
        <v>529</v>
      </c>
      <c r="K153" s="4">
        <v>50006</v>
      </c>
      <c r="L153" s="4">
        <v>6001</v>
      </c>
      <c r="M153" s="14" t="s">
        <v>40</v>
      </c>
      <c r="N153" s="15" t="s">
        <v>679</v>
      </c>
      <c r="O153" s="15">
        <v>0</v>
      </c>
      <c r="P153" s="15">
        <v>0</v>
      </c>
      <c r="Q153" s="15">
        <f t="shared" si="24"/>
        <v>0</v>
      </c>
      <c r="R153" s="15" t="str">
        <f t="shared" si="25"/>
        <v>0.00</v>
      </c>
      <c r="S153" s="15">
        <v>0</v>
      </c>
      <c r="T153" s="15">
        <v>0</v>
      </c>
      <c r="U153" s="15">
        <f t="shared" si="26"/>
        <v>0</v>
      </c>
      <c r="V153" s="16" t="str">
        <f t="shared" si="27"/>
        <v>NA</v>
      </c>
      <c r="W153" s="17">
        <f t="shared" si="28"/>
        <v>0</v>
      </c>
      <c r="X153" s="17">
        <f t="shared" si="28"/>
        <v>0</v>
      </c>
      <c r="Y153" s="16">
        <f t="shared" si="29"/>
        <v>0</v>
      </c>
      <c r="Z153" s="15" t="str">
        <f t="shared" si="30"/>
        <v>0.00</v>
      </c>
      <c r="AA153" s="13">
        <v>0</v>
      </c>
      <c r="AB153" s="13">
        <v>0</v>
      </c>
      <c r="AC153" s="13">
        <v>0</v>
      </c>
      <c r="AD153" s="13">
        <v>0</v>
      </c>
      <c r="AE153" s="18">
        <f t="shared" si="31"/>
        <v>0</v>
      </c>
      <c r="AF153" s="18">
        <f t="shared" si="35"/>
        <v>0</v>
      </c>
      <c r="AG153" s="19">
        <f t="shared" si="32"/>
        <v>0</v>
      </c>
      <c r="AH153" s="16" t="str">
        <f t="shared" si="33"/>
        <v>0.00</v>
      </c>
      <c r="AI153" s="16">
        <f t="shared" si="34"/>
        <v>0</v>
      </c>
      <c r="AJ153" s="44">
        <v>221112</v>
      </c>
      <c r="AK153" s="15" t="s">
        <v>683</v>
      </c>
      <c r="AL153" s="14" t="s">
        <v>57</v>
      </c>
      <c r="AM153" s="39" t="s">
        <v>58</v>
      </c>
      <c r="AN153" s="39" t="s">
        <v>59</v>
      </c>
      <c r="AO153" s="39" t="s">
        <v>60</v>
      </c>
      <c r="AP153" s="39" t="s">
        <v>61</v>
      </c>
      <c r="AQ153" s="20"/>
      <c r="AR153" s="20"/>
      <c r="AS153" s="20"/>
      <c r="AT153" s="20"/>
      <c r="AU153" s="20"/>
      <c r="AV153" s="20"/>
      <c r="AW153" s="20"/>
      <c r="AX153" s="20"/>
      <c r="AY153" s="20"/>
      <c r="AZ153" s="20"/>
      <c r="BA153" s="20"/>
      <c r="BB153" s="20"/>
    </row>
    <row r="154" spans="1:54" ht="25.5" x14ac:dyDescent="0.25">
      <c r="A154" s="40" t="s">
        <v>0</v>
      </c>
      <c r="B154" s="13" t="s">
        <v>652</v>
      </c>
      <c r="C154" s="13" t="s">
        <v>252</v>
      </c>
      <c r="D154" s="13">
        <v>34039</v>
      </c>
      <c r="E154" s="13">
        <v>41809</v>
      </c>
      <c r="F154" s="13" t="s">
        <v>352</v>
      </c>
      <c r="G154" s="13" t="s">
        <v>331</v>
      </c>
      <c r="H154" s="13" t="s">
        <v>168</v>
      </c>
      <c r="I154" s="13" t="s">
        <v>172</v>
      </c>
      <c r="J154" s="13" t="s">
        <v>529</v>
      </c>
      <c r="K154" s="4">
        <v>50006</v>
      </c>
      <c r="L154" s="4">
        <v>6001</v>
      </c>
      <c r="M154" s="13" t="s">
        <v>36</v>
      </c>
      <c r="N154" s="15" t="s">
        <v>679</v>
      </c>
      <c r="O154" s="15">
        <v>28.970778412468</v>
      </c>
      <c r="P154" s="15">
        <v>22.274774799999999</v>
      </c>
      <c r="Q154" s="15">
        <f t="shared" si="24"/>
        <v>-6.6960036124680009</v>
      </c>
      <c r="R154" s="15">
        <f t="shared" si="25"/>
        <v>-23.112957191327236</v>
      </c>
      <c r="S154" s="15">
        <v>7.8279027413487103</v>
      </c>
      <c r="T154" s="15">
        <v>6.1118936599999998</v>
      </c>
      <c r="U154" s="15">
        <f t="shared" si="26"/>
        <v>-1.7160090813487106</v>
      </c>
      <c r="V154" s="16">
        <f t="shared" si="27"/>
        <v>-21.921696500958955</v>
      </c>
      <c r="W154" s="17">
        <f t="shared" si="28"/>
        <v>8.5085899362485978E-2</v>
      </c>
      <c r="X154" s="17">
        <f t="shared" si="28"/>
        <v>6.6433626739130433E-2</v>
      </c>
      <c r="Y154" s="16">
        <f t="shared" si="29"/>
        <v>-1.8652272623355545E-2</v>
      </c>
      <c r="Z154" s="15">
        <f t="shared" si="30"/>
        <v>-21.921696500958955</v>
      </c>
      <c r="AA154" s="13">
        <v>0</v>
      </c>
      <c r="AB154" s="13">
        <v>0</v>
      </c>
      <c r="AC154" s="13">
        <v>0</v>
      </c>
      <c r="AD154" s="13">
        <v>0</v>
      </c>
      <c r="AE154" s="18">
        <f t="shared" si="31"/>
        <v>0</v>
      </c>
      <c r="AF154" s="18">
        <f t="shared" si="35"/>
        <v>8.3954583241758238E-2</v>
      </c>
      <c r="AG154" s="19">
        <f t="shared" si="32"/>
        <v>8.3954583241758238E-2</v>
      </c>
      <c r="AH154" s="16" t="str">
        <f t="shared" si="33"/>
        <v>0.00</v>
      </c>
      <c r="AI154" s="16">
        <f t="shared" si="34"/>
        <v>-8.5085899362485978E-2</v>
      </c>
      <c r="AJ154" s="44">
        <v>221112</v>
      </c>
      <c r="AK154" s="15" t="s">
        <v>683</v>
      </c>
      <c r="AL154" s="14" t="s">
        <v>57</v>
      </c>
      <c r="AM154" s="39" t="s">
        <v>58</v>
      </c>
      <c r="AN154" s="39" t="s">
        <v>59</v>
      </c>
      <c r="AO154" s="39" t="s">
        <v>60</v>
      </c>
      <c r="AP154" s="39" t="s">
        <v>61</v>
      </c>
      <c r="AQ154" s="20"/>
      <c r="AR154" s="20"/>
      <c r="AS154" s="20"/>
      <c r="AT154" s="20"/>
      <c r="AU154" s="20"/>
      <c r="AV154" s="20"/>
      <c r="AW154" s="20"/>
      <c r="AX154" s="20"/>
      <c r="AY154" s="20"/>
      <c r="AZ154" s="20"/>
      <c r="BA154" s="20"/>
      <c r="BB154" s="20"/>
    </row>
    <row r="155" spans="1:54" ht="25.5" hidden="1" x14ac:dyDescent="0.25">
      <c r="A155" s="39" t="s">
        <v>0</v>
      </c>
      <c r="B155" s="13" t="s">
        <v>652</v>
      </c>
      <c r="C155" s="13" t="s">
        <v>252</v>
      </c>
      <c r="D155" s="13">
        <v>34039</v>
      </c>
      <c r="E155" s="13">
        <v>41809</v>
      </c>
      <c r="F155" s="13" t="s">
        <v>352</v>
      </c>
      <c r="G155" s="13" t="s">
        <v>331</v>
      </c>
      <c r="H155" s="13" t="s">
        <v>168</v>
      </c>
      <c r="I155" s="13" t="s">
        <v>172</v>
      </c>
      <c r="J155" s="13" t="s">
        <v>529</v>
      </c>
      <c r="K155" s="4">
        <v>50006</v>
      </c>
      <c r="L155" s="4">
        <v>6001</v>
      </c>
      <c r="M155" s="14" t="s">
        <v>38</v>
      </c>
      <c r="N155" s="15" t="s">
        <v>679</v>
      </c>
      <c r="O155" s="15">
        <v>0</v>
      </c>
      <c r="P155" s="15">
        <v>0</v>
      </c>
      <c r="Q155" s="15">
        <f t="shared" si="24"/>
        <v>0</v>
      </c>
      <c r="R155" s="15" t="str">
        <f t="shared" si="25"/>
        <v>0.00</v>
      </c>
      <c r="S155" s="15">
        <v>0</v>
      </c>
      <c r="T155" s="15">
        <v>0</v>
      </c>
      <c r="U155" s="15">
        <f t="shared" si="26"/>
        <v>0</v>
      </c>
      <c r="V155" s="16" t="str">
        <f t="shared" si="27"/>
        <v>NA</v>
      </c>
      <c r="W155" s="17">
        <f t="shared" si="28"/>
        <v>0</v>
      </c>
      <c r="X155" s="17">
        <f t="shared" si="28"/>
        <v>0</v>
      </c>
      <c r="Y155" s="16">
        <f t="shared" si="29"/>
        <v>0</v>
      </c>
      <c r="Z155" s="15" t="str">
        <f t="shared" si="30"/>
        <v>0.00</v>
      </c>
      <c r="AA155" s="13">
        <v>0</v>
      </c>
      <c r="AB155" s="13">
        <v>0</v>
      </c>
      <c r="AC155" s="13">
        <v>0</v>
      </c>
      <c r="AD155" s="13">
        <v>0</v>
      </c>
      <c r="AE155" s="18">
        <f t="shared" si="31"/>
        <v>0</v>
      </c>
      <c r="AF155" s="18">
        <f t="shared" si="35"/>
        <v>0</v>
      </c>
      <c r="AG155" s="19">
        <f t="shared" si="32"/>
        <v>0</v>
      </c>
      <c r="AH155" s="16" t="str">
        <f t="shared" si="33"/>
        <v>0.00</v>
      </c>
      <c r="AI155" s="16">
        <f t="shared" si="34"/>
        <v>0</v>
      </c>
      <c r="AJ155" s="44">
        <v>221112</v>
      </c>
      <c r="AK155" s="15" t="s">
        <v>683</v>
      </c>
      <c r="AL155" s="14" t="s">
        <v>57</v>
      </c>
      <c r="AM155" s="39" t="s">
        <v>58</v>
      </c>
      <c r="AN155" s="39" t="s">
        <v>59</v>
      </c>
      <c r="AO155" s="39" t="s">
        <v>60</v>
      </c>
      <c r="AP155" s="39" t="s">
        <v>61</v>
      </c>
      <c r="AQ155" s="20"/>
      <c r="AR155" s="20"/>
      <c r="AS155" s="20"/>
      <c r="AT155" s="20"/>
      <c r="AU155" s="20"/>
      <c r="AV155" s="20"/>
      <c r="AW155" s="20"/>
      <c r="AX155" s="20"/>
      <c r="AY155" s="20"/>
      <c r="AZ155" s="20"/>
      <c r="BA155" s="20"/>
      <c r="BB155" s="20"/>
    </row>
    <row r="156" spans="1:54" ht="25.5" hidden="1" x14ac:dyDescent="0.25">
      <c r="A156" s="39" t="s">
        <v>0</v>
      </c>
      <c r="B156" s="13" t="s">
        <v>652</v>
      </c>
      <c r="C156" s="13" t="s">
        <v>252</v>
      </c>
      <c r="D156" s="13">
        <v>34039</v>
      </c>
      <c r="E156" s="13">
        <v>41809</v>
      </c>
      <c r="F156" s="13" t="s">
        <v>352</v>
      </c>
      <c r="G156" s="13" t="s">
        <v>331</v>
      </c>
      <c r="H156" s="13" t="s">
        <v>168</v>
      </c>
      <c r="I156" s="13" t="s">
        <v>172</v>
      </c>
      <c r="J156" s="13" t="s">
        <v>529</v>
      </c>
      <c r="K156" s="4">
        <v>50006</v>
      </c>
      <c r="L156" s="4">
        <v>6001</v>
      </c>
      <c r="M156" s="14" t="s">
        <v>39</v>
      </c>
      <c r="N156" s="15" t="s">
        <v>679</v>
      </c>
      <c r="O156" s="15">
        <v>0</v>
      </c>
      <c r="P156" s="15">
        <v>0</v>
      </c>
      <c r="Q156" s="15">
        <f t="shared" si="24"/>
        <v>0</v>
      </c>
      <c r="R156" s="15" t="str">
        <f t="shared" si="25"/>
        <v>0.00</v>
      </c>
      <c r="S156" s="15">
        <v>0</v>
      </c>
      <c r="T156" s="15">
        <v>0</v>
      </c>
      <c r="U156" s="15">
        <f t="shared" si="26"/>
        <v>0</v>
      </c>
      <c r="V156" s="16" t="str">
        <f t="shared" si="27"/>
        <v>NA</v>
      </c>
      <c r="W156" s="17">
        <f t="shared" si="28"/>
        <v>0</v>
      </c>
      <c r="X156" s="17">
        <f t="shared" si="28"/>
        <v>0</v>
      </c>
      <c r="Y156" s="16">
        <f t="shared" si="29"/>
        <v>0</v>
      </c>
      <c r="Z156" s="15" t="str">
        <f t="shared" si="30"/>
        <v>0.00</v>
      </c>
      <c r="AA156" s="13">
        <v>0</v>
      </c>
      <c r="AB156" s="13">
        <v>0</v>
      </c>
      <c r="AC156" s="13">
        <v>0</v>
      </c>
      <c r="AD156" s="13">
        <v>0</v>
      </c>
      <c r="AE156" s="18">
        <f t="shared" si="31"/>
        <v>0</v>
      </c>
      <c r="AF156" s="18">
        <f t="shared" si="35"/>
        <v>0</v>
      </c>
      <c r="AG156" s="19">
        <f t="shared" si="32"/>
        <v>0</v>
      </c>
      <c r="AH156" s="16" t="str">
        <f t="shared" si="33"/>
        <v>0.00</v>
      </c>
      <c r="AI156" s="16">
        <f t="shared" si="34"/>
        <v>0</v>
      </c>
      <c r="AJ156" s="44">
        <v>221112</v>
      </c>
      <c r="AK156" s="15" t="s">
        <v>683</v>
      </c>
      <c r="AL156" s="14" t="s">
        <v>57</v>
      </c>
      <c r="AM156" s="39" t="s">
        <v>58</v>
      </c>
      <c r="AN156" s="39" t="s">
        <v>59</v>
      </c>
      <c r="AO156" s="39" t="s">
        <v>60</v>
      </c>
      <c r="AP156" s="39" t="s">
        <v>61</v>
      </c>
      <c r="AQ156" s="20"/>
      <c r="AR156" s="20"/>
      <c r="AS156" s="20"/>
      <c r="AT156" s="20"/>
      <c r="AU156" s="20"/>
      <c r="AV156" s="20"/>
      <c r="AW156" s="20"/>
      <c r="AX156" s="20"/>
      <c r="AY156" s="20"/>
      <c r="AZ156" s="20"/>
      <c r="BA156" s="20"/>
      <c r="BB156" s="20"/>
    </row>
    <row r="157" spans="1:54" ht="25.5" hidden="1" x14ac:dyDescent="0.25">
      <c r="A157" s="39" t="s">
        <v>0</v>
      </c>
      <c r="B157" s="13" t="s">
        <v>652</v>
      </c>
      <c r="C157" s="13" t="s">
        <v>252</v>
      </c>
      <c r="D157" s="13">
        <v>34039</v>
      </c>
      <c r="E157" s="13">
        <v>41809</v>
      </c>
      <c r="F157" s="13" t="s">
        <v>352</v>
      </c>
      <c r="G157" s="13" t="s">
        <v>331</v>
      </c>
      <c r="H157" s="13" t="s">
        <v>168</v>
      </c>
      <c r="I157" s="13" t="s">
        <v>172</v>
      </c>
      <c r="J157" s="13" t="s">
        <v>529</v>
      </c>
      <c r="K157" s="4">
        <v>50006</v>
      </c>
      <c r="L157" s="4">
        <v>6001</v>
      </c>
      <c r="M157" s="14" t="s">
        <v>37</v>
      </c>
      <c r="N157" s="15" t="s">
        <v>679</v>
      </c>
      <c r="O157" s="15">
        <v>0.73995599999954698</v>
      </c>
      <c r="P157" s="15">
        <v>0.56897218999999999</v>
      </c>
      <c r="Q157" s="15">
        <f t="shared" si="24"/>
        <v>-0.17098380999954699</v>
      </c>
      <c r="R157" s="15">
        <f t="shared" si="25"/>
        <v>-23.107294217446938</v>
      </c>
      <c r="S157" s="15">
        <v>0.19592447608083841</v>
      </c>
      <c r="T157" s="15">
        <v>0.15297450700000001</v>
      </c>
      <c r="U157" s="15">
        <f t="shared" si="26"/>
        <v>-4.2949969080838396E-2</v>
      </c>
      <c r="V157" s="16">
        <f t="shared" si="27"/>
        <v>-21.921696533268893</v>
      </c>
      <c r="W157" s="17">
        <f t="shared" si="28"/>
        <v>2.1296138704438956E-3</v>
      </c>
      <c r="X157" s="17">
        <f t="shared" si="28"/>
        <v>1.6627663804347826E-3</v>
      </c>
      <c r="Y157" s="16">
        <f t="shared" si="29"/>
        <v>-4.6684749000911298E-4</v>
      </c>
      <c r="Z157" s="15">
        <f t="shared" si="30"/>
        <v>-21.921696533268893</v>
      </c>
      <c r="AA157" s="13">
        <v>0</v>
      </c>
      <c r="AB157" s="13">
        <v>0</v>
      </c>
      <c r="AC157" s="13">
        <v>0</v>
      </c>
      <c r="AD157" s="13">
        <v>0</v>
      </c>
      <c r="AE157" s="18">
        <f t="shared" si="31"/>
        <v>0</v>
      </c>
      <c r="AF157" s="18">
        <f t="shared" si="35"/>
        <v>2.1012981730769232E-3</v>
      </c>
      <c r="AG157" s="19">
        <f t="shared" si="32"/>
        <v>2.1012981730769232E-3</v>
      </c>
      <c r="AH157" s="16" t="str">
        <f t="shared" si="33"/>
        <v>0.00</v>
      </c>
      <c r="AI157" s="16">
        <f t="shared" si="34"/>
        <v>-2.1296138704438956E-3</v>
      </c>
      <c r="AJ157" s="44">
        <v>221112</v>
      </c>
      <c r="AK157" s="15" t="s">
        <v>683</v>
      </c>
      <c r="AL157" s="14" t="s">
        <v>57</v>
      </c>
      <c r="AM157" s="39" t="s">
        <v>58</v>
      </c>
      <c r="AN157" s="39" t="s">
        <v>59</v>
      </c>
      <c r="AO157" s="39" t="s">
        <v>60</v>
      </c>
      <c r="AP157" s="39" t="s">
        <v>61</v>
      </c>
      <c r="AQ157" s="20"/>
      <c r="AR157" s="20"/>
      <c r="AS157" s="20"/>
      <c r="AT157" s="20"/>
      <c r="AU157" s="20"/>
      <c r="AV157" s="20"/>
      <c r="AW157" s="20"/>
      <c r="AX157" s="20"/>
      <c r="AY157" s="20"/>
      <c r="AZ157" s="20"/>
      <c r="BA157" s="20"/>
      <c r="BB157" s="20"/>
    </row>
    <row r="158" spans="1:54" ht="25.5" hidden="1" x14ac:dyDescent="0.25">
      <c r="A158" s="39" t="s">
        <v>0</v>
      </c>
      <c r="B158" s="13" t="s">
        <v>652</v>
      </c>
      <c r="C158" s="13" t="s">
        <v>252</v>
      </c>
      <c r="D158" s="13">
        <v>34039</v>
      </c>
      <c r="E158" s="13">
        <v>41809</v>
      </c>
      <c r="F158" s="13" t="s">
        <v>352</v>
      </c>
      <c r="G158" s="13" t="s">
        <v>331</v>
      </c>
      <c r="H158" s="13" t="s">
        <v>168</v>
      </c>
      <c r="I158" s="13" t="s">
        <v>172</v>
      </c>
      <c r="J158" s="13" t="s">
        <v>529</v>
      </c>
      <c r="K158" s="4">
        <v>50006</v>
      </c>
      <c r="L158" s="4">
        <v>6001</v>
      </c>
      <c r="M158" s="14" t="s">
        <v>34</v>
      </c>
      <c r="N158" s="15" t="s">
        <v>679</v>
      </c>
      <c r="O158" s="15">
        <v>0</v>
      </c>
      <c r="P158" s="15">
        <v>0</v>
      </c>
      <c r="Q158" s="15">
        <f t="shared" si="24"/>
        <v>0</v>
      </c>
      <c r="R158" s="15" t="str">
        <f t="shared" si="25"/>
        <v>0.00</v>
      </c>
      <c r="S158" s="15">
        <v>0</v>
      </c>
      <c r="T158" s="15">
        <v>0</v>
      </c>
      <c r="U158" s="15">
        <f t="shared" si="26"/>
        <v>0</v>
      </c>
      <c r="V158" s="16" t="str">
        <f t="shared" si="27"/>
        <v>NA</v>
      </c>
      <c r="W158" s="17">
        <f t="shared" si="28"/>
        <v>0</v>
      </c>
      <c r="X158" s="17">
        <f t="shared" si="28"/>
        <v>0</v>
      </c>
      <c r="Y158" s="16">
        <f t="shared" si="29"/>
        <v>0</v>
      </c>
      <c r="Z158" s="15" t="str">
        <f t="shared" si="30"/>
        <v>0.00</v>
      </c>
      <c r="AA158" s="13">
        <v>0</v>
      </c>
      <c r="AB158" s="13">
        <v>0</v>
      </c>
      <c r="AC158" s="13">
        <v>0</v>
      </c>
      <c r="AD158" s="13">
        <v>0</v>
      </c>
      <c r="AE158" s="18">
        <f t="shared" si="31"/>
        <v>0</v>
      </c>
      <c r="AF158" s="18">
        <f t="shared" si="35"/>
        <v>0</v>
      </c>
      <c r="AG158" s="19">
        <f t="shared" si="32"/>
        <v>0</v>
      </c>
      <c r="AH158" s="16" t="str">
        <f t="shared" si="33"/>
        <v>0.00</v>
      </c>
      <c r="AI158" s="16">
        <f t="shared" si="34"/>
        <v>0</v>
      </c>
      <c r="AJ158" s="44">
        <v>221112</v>
      </c>
      <c r="AK158" s="15" t="s">
        <v>683</v>
      </c>
      <c r="AL158" s="14" t="s">
        <v>57</v>
      </c>
      <c r="AM158" s="39" t="s">
        <v>58</v>
      </c>
      <c r="AN158" s="39" t="s">
        <v>59</v>
      </c>
      <c r="AO158" s="39" t="s">
        <v>60</v>
      </c>
      <c r="AP158" s="39" t="s">
        <v>61</v>
      </c>
      <c r="AQ158" s="20"/>
      <c r="AR158" s="20"/>
      <c r="AS158" s="20"/>
      <c r="AT158" s="20"/>
      <c r="AU158" s="20"/>
      <c r="AV158" s="20"/>
      <c r="AW158" s="20"/>
      <c r="AX158" s="20"/>
      <c r="AY158" s="20"/>
      <c r="AZ158" s="20"/>
      <c r="BA158" s="20"/>
      <c r="BB158" s="20"/>
    </row>
    <row r="159" spans="1:54" ht="25.5" hidden="1" x14ac:dyDescent="0.25">
      <c r="A159" s="39" t="s">
        <v>0</v>
      </c>
      <c r="B159" s="13" t="s">
        <v>652</v>
      </c>
      <c r="C159" s="13" t="s">
        <v>252</v>
      </c>
      <c r="D159" s="13">
        <v>34039</v>
      </c>
      <c r="E159" s="13">
        <v>41809</v>
      </c>
      <c r="F159" s="13" t="s">
        <v>352</v>
      </c>
      <c r="G159" s="13" t="s">
        <v>274</v>
      </c>
      <c r="H159" s="13" t="s">
        <v>168</v>
      </c>
      <c r="I159" s="13" t="s">
        <v>172</v>
      </c>
      <c r="J159" s="13" t="s">
        <v>530</v>
      </c>
      <c r="K159" s="4">
        <v>50006</v>
      </c>
      <c r="L159" s="4">
        <v>6001</v>
      </c>
      <c r="M159" s="14" t="s">
        <v>35</v>
      </c>
      <c r="N159" s="15" t="s">
        <v>679</v>
      </c>
      <c r="O159" s="15">
        <v>0</v>
      </c>
      <c r="P159" s="15">
        <v>0</v>
      </c>
      <c r="Q159" s="15">
        <f t="shared" si="24"/>
        <v>0</v>
      </c>
      <c r="R159" s="15" t="str">
        <f t="shared" si="25"/>
        <v>0.00</v>
      </c>
      <c r="S159" s="15">
        <v>0</v>
      </c>
      <c r="T159" s="15">
        <v>0</v>
      </c>
      <c r="U159" s="15">
        <f t="shared" si="26"/>
        <v>0</v>
      </c>
      <c r="V159" s="16" t="str">
        <f t="shared" si="27"/>
        <v>NA</v>
      </c>
      <c r="W159" s="17">
        <f t="shared" si="28"/>
        <v>0</v>
      </c>
      <c r="X159" s="17">
        <f t="shared" si="28"/>
        <v>0</v>
      </c>
      <c r="Y159" s="16">
        <f t="shared" si="29"/>
        <v>0</v>
      </c>
      <c r="Z159" s="15" t="str">
        <f t="shared" si="30"/>
        <v>0.00</v>
      </c>
      <c r="AA159" s="13">
        <v>0</v>
      </c>
      <c r="AB159" s="13">
        <v>0</v>
      </c>
      <c r="AC159" s="13">
        <v>0</v>
      </c>
      <c r="AD159" s="13">
        <v>0</v>
      </c>
      <c r="AE159" s="18">
        <f t="shared" si="31"/>
        <v>0</v>
      </c>
      <c r="AF159" s="18">
        <f t="shared" si="35"/>
        <v>0</v>
      </c>
      <c r="AG159" s="19">
        <f t="shared" si="32"/>
        <v>0</v>
      </c>
      <c r="AH159" s="16" t="str">
        <f t="shared" si="33"/>
        <v>0.00</v>
      </c>
      <c r="AI159" s="16">
        <f t="shared" si="34"/>
        <v>0</v>
      </c>
      <c r="AJ159" s="44">
        <v>221112</v>
      </c>
      <c r="AK159" s="15" t="s">
        <v>683</v>
      </c>
      <c r="AL159" s="14" t="s">
        <v>121</v>
      </c>
      <c r="AM159" s="39" t="s">
        <v>65</v>
      </c>
      <c r="AN159" s="39" t="s">
        <v>59</v>
      </c>
      <c r="AO159" s="39" t="s">
        <v>60</v>
      </c>
      <c r="AP159" s="39" t="s">
        <v>122</v>
      </c>
      <c r="AQ159" s="20"/>
      <c r="AR159" s="20"/>
      <c r="AS159" s="20"/>
      <c r="AT159" s="20"/>
      <c r="AU159" s="20"/>
      <c r="AV159" s="20"/>
      <c r="AW159" s="20"/>
      <c r="AX159" s="20"/>
      <c r="AY159" s="20"/>
      <c r="AZ159" s="20"/>
      <c r="BA159" s="20"/>
      <c r="BB159" s="20"/>
    </row>
    <row r="160" spans="1:54" ht="25.5" hidden="1" x14ac:dyDescent="0.25">
      <c r="A160" s="39" t="s">
        <v>0</v>
      </c>
      <c r="B160" s="13" t="s">
        <v>652</v>
      </c>
      <c r="C160" s="13" t="s">
        <v>252</v>
      </c>
      <c r="D160" s="13">
        <v>34039</v>
      </c>
      <c r="E160" s="13">
        <v>41809</v>
      </c>
      <c r="F160" s="13" t="s">
        <v>352</v>
      </c>
      <c r="G160" s="13" t="s">
        <v>274</v>
      </c>
      <c r="H160" s="13" t="s">
        <v>168</v>
      </c>
      <c r="I160" s="13" t="s">
        <v>172</v>
      </c>
      <c r="J160" s="13" t="s">
        <v>530</v>
      </c>
      <c r="K160" s="4">
        <v>50006</v>
      </c>
      <c r="L160" s="4">
        <v>6001</v>
      </c>
      <c r="M160" s="14" t="s">
        <v>40</v>
      </c>
      <c r="N160" s="15" t="s">
        <v>679</v>
      </c>
      <c r="O160" s="15">
        <v>0</v>
      </c>
      <c r="P160" s="15">
        <v>0</v>
      </c>
      <c r="Q160" s="15">
        <f t="shared" si="24"/>
        <v>0</v>
      </c>
      <c r="R160" s="15" t="str">
        <f t="shared" si="25"/>
        <v>0.00</v>
      </c>
      <c r="S160" s="15">
        <v>0</v>
      </c>
      <c r="T160" s="15">
        <v>0</v>
      </c>
      <c r="U160" s="15">
        <f t="shared" si="26"/>
        <v>0</v>
      </c>
      <c r="V160" s="16" t="str">
        <f t="shared" si="27"/>
        <v>NA</v>
      </c>
      <c r="W160" s="17">
        <f t="shared" si="28"/>
        <v>0</v>
      </c>
      <c r="X160" s="17">
        <f t="shared" si="28"/>
        <v>0</v>
      </c>
      <c r="Y160" s="16">
        <f t="shared" si="29"/>
        <v>0</v>
      </c>
      <c r="Z160" s="15" t="str">
        <f t="shared" si="30"/>
        <v>0.00</v>
      </c>
      <c r="AA160" s="13">
        <v>0</v>
      </c>
      <c r="AB160" s="13">
        <v>0</v>
      </c>
      <c r="AC160" s="13">
        <v>0</v>
      </c>
      <c r="AD160" s="13">
        <v>0</v>
      </c>
      <c r="AE160" s="18">
        <f t="shared" si="31"/>
        <v>0</v>
      </c>
      <c r="AF160" s="18">
        <f t="shared" si="35"/>
        <v>0</v>
      </c>
      <c r="AG160" s="19">
        <f t="shared" si="32"/>
        <v>0</v>
      </c>
      <c r="AH160" s="16" t="str">
        <f t="shared" si="33"/>
        <v>0.00</v>
      </c>
      <c r="AI160" s="16">
        <f t="shared" si="34"/>
        <v>0</v>
      </c>
      <c r="AJ160" s="44">
        <v>221112</v>
      </c>
      <c r="AK160" s="15" t="s">
        <v>683</v>
      </c>
      <c r="AL160" s="14" t="s">
        <v>121</v>
      </c>
      <c r="AM160" s="39" t="s">
        <v>65</v>
      </c>
      <c r="AN160" s="39" t="s">
        <v>59</v>
      </c>
      <c r="AO160" s="39" t="s">
        <v>60</v>
      </c>
      <c r="AP160" s="39" t="s">
        <v>122</v>
      </c>
      <c r="AQ160" s="20"/>
      <c r="AR160" s="20"/>
      <c r="AS160" s="20"/>
      <c r="AT160" s="20"/>
      <c r="AU160" s="20"/>
      <c r="AV160" s="20"/>
      <c r="AW160" s="20"/>
      <c r="AX160" s="20"/>
      <c r="AY160" s="20"/>
      <c r="AZ160" s="20"/>
      <c r="BA160" s="20"/>
      <c r="BB160" s="20"/>
    </row>
    <row r="161" spans="1:54" ht="25.5" x14ac:dyDescent="0.25">
      <c r="A161" s="40" t="s">
        <v>0</v>
      </c>
      <c r="B161" s="13" t="s">
        <v>652</v>
      </c>
      <c r="C161" s="13" t="s">
        <v>252</v>
      </c>
      <c r="D161" s="13">
        <v>34039</v>
      </c>
      <c r="E161" s="13">
        <v>41809</v>
      </c>
      <c r="F161" s="13" t="s">
        <v>352</v>
      </c>
      <c r="G161" s="13" t="s">
        <v>274</v>
      </c>
      <c r="H161" s="13" t="s">
        <v>168</v>
      </c>
      <c r="I161" s="13" t="s">
        <v>172</v>
      </c>
      <c r="J161" s="13" t="s">
        <v>530</v>
      </c>
      <c r="K161" s="4">
        <v>50006</v>
      </c>
      <c r="L161" s="4">
        <v>6001</v>
      </c>
      <c r="M161" s="13" t="s">
        <v>36</v>
      </c>
      <c r="N161" s="15" t="s">
        <v>679</v>
      </c>
      <c r="O161" s="15">
        <v>28.970778412468</v>
      </c>
      <c r="P161" s="15">
        <v>22.274774799999999</v>
      </c>
      <c r="Q161" s="15">
        <f t="shared" si="24"/>
        <v>-6.6960036124680009</v>
      </c>
      <c r="R161" s="15">
        <f t="shared" si="25"/>
        <v>-23.112957191327236</v>
      </c>
      <c r="S161" s="15">
        <v>7.8279027413487103</v>
      </c>
      <c r="T161" s="15">
        <v>6.1118936599999998</v>
      </c>
      <c r="U161" s="15">
        <f t="shared" si="26"/>
        <v>-1.7160090813487106</v>
      </c>
      <c r="V161" s="16">
        <f t="shared" si="27"/>
        <v>-21.921696500958955</v>
      </c>
      <c r="W161" s="17">
        <f t="shared" si="28"/>
        <v>8.5085899362485978E-2</v>
      </c>
      <c r="X161" s="17">
        <f t="shared" si="28"/>
        <v>6.6433626739130433E-2</v>
      </c>
      <c r="Y161" s="16">
        <f t="shared" si="29"/>
        <v>-1.8652272623355545E-2</v>
      </c>
      <c r="Z161" s="15">
        <f t="shared" si="30"/>
        <v>-21.921696500958955</v>
      </c>
      <c r="AA161" s="13">
        <v>0</v>
      </c>
      <c r="AB161" s="13">
        <v>0</v>
      </c>
      <c r="AC161" s="13">
        <v>0</v>
      </c>
      <c r="AD161" s="13">
        <v>0</v>
      </c>
      <c r="AE161" s="18">
        <f t="shared" si="31"/>
        <v>0</v>
      </c>
      <c r="AF161" s="18">
        <f t="shared" si="35"/>
        <v>8.3954583241758238E-2</v>
      </c>
      <c r="AG161" s="19">
        <f t="shared" si="32"/>
        <v>8.3954583241758238E-2</v>
      </c>
      <c r="AH161" s="16" t="str">
        <f t="shared" si="33"/>
        <v>0.00</v>
      </c>
      <c r="AI161" s="16">
        <f t="shared" si="34"/>
        <v>-8.5085899362485978E-2</v>
      </c>
      <c r="AJ161" s="44">
        <v>221112</v>
      </c>
      <c r="AK161" s="15" t="s">
        <v>683</v>
      </c>
      <c r="AL161" s="14" t="s">
        <v>121</v>
      </c>
      <c r="AM161" s="39" t="s">
        <v>65</v>
      </c>
      <c r="AN161" s="39" t="s">
        <v>59</v>
      </c>
      <c r="AO161" s="39" t="s">
        <v>60</v>
      </c>
      <c r="AP161" s="39" t="s">
        <v>122</v>
      </c>
      <c r="AQ161" s="20"/>
      <c r="AR161" s="20"/>
      <c r="AS161" s="20"/>
      <c r="AT161" s="20"/>
      <c r="AU161" s="20"/>
      <c r="AV161" s="20"/>
      <c r="AW161" s="20"/>
      <c r="AX161" s="20"/>
      <c r="AY161" s="20"/>
      <c r="AZ161" s="20"/>
      <c r="BA161" s="20"/>
      <c r="BB161" s="20"/>
    </row>
    <row r="162" spans="1:54" ht="25.5" hidden="1" x14ac:dyDescent="0.25">
      <c r="A162" s="39" t="s">
        <v>0</v>
      </c>
      <c r="B162" s="13" t="s">
        <v>652</v>
      </c>
      <c r="C162" s="13" t="s">
        <v>252</v>
      </c>
      <c r="D162" s="13">
        <v>34039</v>
      </c>
      <c r="E162" s="13">
        <v>41809</v>
      </c>
      <c r="F162" s="13" t="s">
        <v>352</v>
      </c>
      <c r="G162" s="13" t="s">
        <v>274</v>
      </c>
      <c r="H162" s="13" t="s">
        <v>168</v>
      </c>
      <c r="I162" s="13" t="s">
        <v>172</v>
      </c>
      <c r="J162" s="13" t="s">
        <v>530</v>
      </c>
      <c r="K162" s="4">
        <v>50006</v>
      </c>
      <c r="L162" s="4">
        <v>6001</v>
      </c>
      <c r="M162" s="14" t="s">
        <v>38</v>
      </c>
      <c r="N162" s="15" t="s">
        <v>679</v>
      </c>
      <c r="O162" s="15">
        <v>0</v>
      </c>
      <c r="P162" s="15">
        <v>0</v>
      </c>
      <c r="Q162" s="15">
        <f t="shared" si="24"/>
        <v>0</v>
      </c>
      <c r="R162" s="15" t="str">
        <f t="shared" si="25"/>
        <v>0.00</v>
      </c>
      <c r="S162" s="15">
        <v>0</v>
      </c>
      <c r="T162" s="15">
        <v>0</v>
      </c>
      <c r="U162" s="15">
        <f t="shared" si="26"/>
        <v>0</v>
      </c>
      <c r="V162" s="16" t="str">
        <f t="shared" si="27"/>
        <v>NA</v>
      </c>
      <c r="W162" s="17">
        <f t="shared" si="28"/>
        <v>0</v>
      </c>
      <c r="X162" s="17">
        <f t="shared" si="28"/>
        <v>0</v>
      </c>
      <c r="Y162" s="16">
        <f t="shared" si="29"/>
        <v>0</v>
      </c>
      <c r="Z162" s="15" t="str">
        <f t="shared" si="30"/>
        <v>0.00</v>
      </c>
      <c r="AA162" s="13">
        <v>0</v>
      </c>
      <c r="AB162" s="13">
        <v>0</v>
      </c>
      <c r="AC162" s="13">
        <v>0</v>
      </c>
      <c r="AD162" s="13">
        <v>0</v>
      </c>
      <c r="AE162" s="18">
        <f t="shared" si="31"/>
        <v>0</v>
      </c>
      <c r="AF162" s="18">
        <f t="shared" si="35"/>
        <v>0</v>
      </c>
      <c r="AG162" s="19">
        <f t="shared" si="32"/>
        <v>0</v>
      </c>
      <c r="AH162" s="16" t="str">
        <f t="shared" si="33"/>
        <v>0.00</v>
      </c>
      <c r="AI162" s="16">
        <f t="shared" si="34"/>
        <v>0</v>
      </c>
      <c r="AJ162" s="44">
        <v>221112</v>
      </c>
      <c r="AK162" s="15" t="s">
        <v>683</v>
      </c>
      <c r="AL162" s="14" t="s">
        <v>121</v>
      </c>
      <c r="AM162" s="39" t="s">
        <v>65</v>
      </c>
      <c r="AN162" s="39" t="s">
        <v>59</v>
      </c>
      <c r="AO162" s="39" t="s">
        <v>60</v>
      </c>
      <c r="AP162" s="39" t="s">
        <v>122</v>
      </c>
      <c r="AQ162" s="20"/>
      <c r="AR162" s="20"/>
      <c r="AS162" s="20"/>
      <c r="AT162" s="20"/>
      <c r="AU162" s="20"/>
      <c r="AV162" s="20"/>
      <c r="AW162" s="20"/>
      <c r="AX162" s="20"/>
      <c r="AY162" s="20"/>
      <c r="AZ162" s="20"/>
      <c r="BA162" s="20"/>
      <c r="BB162" s="20"/>
    </row>
    <row r="163" spans="1:54" ht="25.5" hidden="1" x14ac:dyDescent="0.25">
      <c r="A163" s="39" t="s">
        <v>0</v>
      </c>
      <c r="B163" s="13" t="s">
        <v>652</v>
      </c>
      <c r="C163" s="13" t="s">
        <v>252</v>
      </c>
      <c r="D163" s="13">
        <v>34039</v>
      </c>
      <c r="E163" s="13">
        <v>41809</v>
      </c>
      <c r="F163" s="13" t="s">
        <v>352</v>
      </c>
      <c r="G163" s="13" t="s">
        <v>274</v>
      </c>
      <c r="H163" s="13" t="s">
        <v>168</v>
      </c>
      <c r="I163" s="13" t="s">
        <v>172</v>
      </c>
      <c r="J163" s="13" t="s">
        <v>530</v>
      </c>
      <c r="K163" s="4">
        <v>50006</v>
      </c>
      <c r="L163" s="4">
        <v>6001</v>
      </c>
      <c r="M163" s="14" t="s">
        <v>39</v>
      </c>
      <c r="N163" s="15" t="s">
        <v>679</v>
      </c>
      <c r="O163" s="15">
        <v>0</v>
      </c>
      <c r="P163" s="15">
        <v>0</v>
      </c>
      <c r="Q163" s="15">
        <f t="shared" si="24"/>
        <v>0</v>
      </c>
      <c r="R163" s="15" t="str">
        <f t="shared" si="25"/>
        <v>0.00</v>
      </c>
      <c r="S163" s="15">
        <v>0</v>
      </c>
      <c r="T163" s="15">
        <v>0</v>
      </c>
      <c r="U163" s="15">
        <f t="shared" si="26"/>
        <v>0</v>
      </c>
      <c r="V163" s="16" t="str">
        <f t="shared" si="27"/>
        <v>NA</v>
      </c>
      <c r="W163" s="17">
        <f t="shared" si="28"/>
        <v>0</v>
      </c>
      <c r="X163" s="17">
        <f t="shared" si="28"/>
        <v>0</v>
      </c>
      <c r="Y163" s="16">
        <f t="shared" si="29"/>
        <v>0</v>
      </c>
      <c r="Z163" s="15" t="str">
        <f t="shared" si="30"/>
        <v>0.00</v>
      </c>
      <c r="AA163" s="13">
        <v>0</v>
      </c>
      <c r="AB163" s="13">
        <v>0</v>
      </c>
      <c r="AC163" s="13">
        <v>0</v>
      </c>
      <c r="AD163" s="13">
        <v>0</v>
      </c>
      <c r="AE163" s="18">
        <f t="shared" si="31"/>
        <v>0</v>
      </c>
      <c r="AF163" s="18">
        <f t="shared" si="35"/>
        <v>0</v>
      </c>
      <c r="AG163" s="19">
        <f t="shared" si="32"/>
        <v>0</v>
      </c>
      <c r="AH163" s="16" t="str">
        <f t="shared" si="33"/>
        <v>0.00</v>
      </c>
      <c r="AI163" s="16">
        <f t="shared" si="34"/>
        <v>0</v>
      </c>
      <c r="AJ163" s="44">
        <v>221112</v>
      </c>
      <c r="AK163" s="15" t="s">
        <v>683</v>
      </c>
      <c r="AL163" s="14" t="s">
        <v>121</v>
      </c>
      <c r="AM163" s="39" t="s">
        <v>65</v>
      </c>
      <c r="AN163" s="39" t="s">
        <v>59</v>
      </c>
      <c r="AO163" s="39" t="s">
        <v>60</v>
      </c>
      <c r="AP163" s="39" t="s">
        <v>122</v>
      </c>
      <c r="AQ163" s="20"/>
      <c r="AR163" s="20"/>
      <c r="AS163" s="20"/>
      <c r="AT163" s="20"/>
      <c r="AU163" s="20"/>
      <c r="AV163" s="20"/>
      <c r="AW163" s="20"/>
      <c r="AX163" s="20"/>
      <c r="AY163" s="20"/>
      <c r="AZ163" s="20"/>
      <c r="BA163" s="20"/>
      <c r="BB163" s="20"/>
    </row>
    <row r="164" spans="1:54" ht="25.5" hidden="1" x14ac:dyDescent="0.25">
      <c r="A164" s="39" t="s">
        <v>0</v>
      </c>
      <c r="B164" s="13" t="s">
        <v>652</v>
      </c>
      <c r="C164" s="13" t="s">
        <v>252</v>
      </c>
      <c r="D164" s="13">
        <v>34039</v>
      </c>
      <c r="E164" s="13">
        <v>41809</v>
      </c>
      <c r="F164" s="13" t="s">
        <v>352</v>
      </c>
      <c r="G164" s="13" t="s">
        <v>274</v>
      </c>
      <c r="H164" s="13" t="s">
        <v>168</v>
      </c>
      <c r="I164" s="13" t="s">
        <v>172</v>
      </c>
      <c r="J164" s="13" t="s">
        <v>530</v>
      </c>
      <c r="K164" s="4">
        <v>50006</v>
      </c>
      <c r="L164" s="4">
        <v>6001</v>
      </c>
      <c r="M164" s="14" t="s">
        <v>37</v>
      </c>
      <c r="N164" s="15" t="s">
        <v>679</v>
      </c>
      <c r="O164" s="15">
        <v>0.73995599999954698</v>
      </c>
      <c r="P164" s="15">
        <v>0.56897218999999999</v>
      </c>
      <c r="Q164" s="15">
        <f t="shared" si="24"/>
        <v>-0.17098380999954699</v>
      </c>
      <c r="R164" s="15">
        <f t="shared" si="25"/>
        <v>-23.107294217446938</v>
      </c>
      <c r="S164" s="15">
        <v>0.19592447608083841</v>
      </c>
      <c r="T164" s="15">
        <v>0.15297450700000001</v>
      </c>
      <c r="U164" s="15">
        <f t="shared" si="26"/>
        <v>-4.2949969080838396E-2</v>
      </c>
      <c r="V164" s="16">
        <f t="shared" si="27"/>
        <v>-21.921696533268893</v>
      </c>
      <c r="W164" s="17">
        <f t="shared" si="28"/>
        <v>2.1296138704438956E-3</v>
      </c>
      <c r="X164" s="17">
        <f t="shared" si="28"/>
        <v>1.6627663804347826E-3</v>
      </c>
      <c r="Y164" s="16">
        <f t="shared" si="29"/>
        <v>-4.6684749000911298E-4</v>
      </c>
      <c r="Z164" s="15">
        <f t="shared" si="30"/>
        <v>-21.921696533268893</v>
      </c>
      <c r="AA164" s="13">
        <v>0</v>
      </c>
      <c r="AB164" s="13">
        <v>0</v>
      </c>
      <c r="AC164" s="13">
        <v>0</v>
      </c>
      <c r="AD164" s="13">
        <v>0</v>
      </c>
      <c r="AE164" s="18">
        <f t="shared" si="31"/>
        <v>0</v>
      </c>
      <c r="AF164" s="18">
        <f t="shared" si="35"/>
        <v>2.1012981730769232E-3</v>
      </c>
      <c r="AG164" s="19">
        <f t="shared" si="32"/>
        <v>2.1012981730769232E-3</v>
      </c>
      <c r="AH164" s="16" t="str">
        <f t="shared" si="33"/>
        <v>0.00</v>
      </c>
      <c r="AI164" s="16">
        <f t="shared" si="34"/>
        <v>-2.1296138704438956E-3</v>
      </c>
      <c r="AJ164" s="44">
        <v>221112</v>
      </c>
      <c r="AK164" s="15" t="s">
        <v>683</v>
      </c>
      <c r="AL164" s="14" t="s">
        <v>121</v>
      </c>
      <c r="AM164" s="39" t="s">
        <v>65</v>
      </c>
      <c r="AN164" s="39" t="s">
        <v>59</v>
      </c>
      <c r="AO164" s="39" t="s">
        <v>60</v>
      </c>
      <c r="AP164" s="39" t="s">
        <v>122</v>
      </c>
      <c r="AQ164" s="20"/>
      <c r="AR164" s="20"/>
      <c r="AS164" s="20"/>
      <c r="AT164" s="20"/>
      <c r="AU164" s="20"/>
      <c r="AV164" s="20"/>
      <c r="AW164" s="20"/>
      <c r="AX164" s="20"/>
      <c r="AY164" s="20"/>
      <c r="AZ164" s="20"/>
      <c r="BA164" s="20"/>
      <c r="BB164" s="20"/>
    </row>
    <row r="165" spans="1:54" ht="25.5" hidden="1" x14ac:dyDescent="0.25">
      <c r="A165" s="39" t="s">
        <v>0</v>
      </c>
      <c r="B165" s="13" t="s">
        <v>652</v>
      </c>
      <c r="C165" s="13" t="s">
        <v>252</v>
      </c>
      <c r="D165" s="13">
        <v>34039</v>
      </c>
      <c r="E165" s="13">
        <v>41809</v>
      </c>
      <c r="F165" s="13" t="s">
        <v>352</v>
      </c>
      <c r="G165" s="13" t="s">
        <v>274</v>
      </c>
      <c r="H165" s="13" t="s">
        <v>168</v>
      </c>
      <c r="I165" s="13" t="s">
        <v>172</v>
      </c>
      <c r="J165" s="13" t="s">
        <v>530</v>
      </c>
      <c r="K165" s="4">
        <v>50006</v>
      </c>
      <c r="L165" s="4">
        <v>6001</v>
      </c>
      <c r="M165" s="14" t="s">
        <v>34</v>
      </c>
      <c r="N165" s="15" t="s">
        <v>679</v>
      </c>
      <c r="O165" s="15">
        <v>0</v>
      </c>
      <c r="P165" s="15">
        <v>0</v>
      </c>
      <c r="Q165" s="15">
        <f t="shared" si="24"/>
        <v>0</v>
      </c>
      <c r="R165" s="15" t="str">
        <f t="shared" si="25"/>
        <v>0.00</v>
      </c>
      <c r="S165" s="15">
        <v>0</v>
      </c>
      <c r="T165" s="15">
        <v>0</v>
      </c>
      <c r="U165" s="15">
        <f t="shared" si="26"/>
        <v>0</v>
      </c>
      <c r="V165" s="16" t="str">
        <f t="shared" si="27"/>
        <v>NA</v>
      </c>
      <c r="W165" s="17">
        <f t="shared" si="28"/>
        <v>0</v>
      </c>
      <c r="X165" s="17">
        <f t="shared" si="28"/>
        <v>0</v>
      </c>
      <c r="Y165" s="16">
        <f t="shared" si="29"/>
        <v>0</v>
      </c>
      <c r="Z165" s="15" t="str">
        <f t="shared" si="30"/>
        <v>0.00</v>
      </c>
      <c r="AA165" s="13">
        <v>0</v>
      </c>
      <c r="AB165" s="13">
        <v>0</v>
      </c>
      <c r="AC165" s="13">
        <v>0</v>
      </c>
      <c r="AD165" s="13">
        <v>0</v>
      </c>
      <c r="AE165" s="18">
        <f t="shared" si="31"/>
        <v>0</v>
      </c>
      <c r="AF165" s="18">
        <f t="shared" si="35"/>
        <v>0</v>
      </c>
      <c r="AG165" s="19">
        <f t="shared" si="32"/>
        <v>0</v>
      </c>
      <c r="AH165" s="16" t="str">
        <f t="shared" si="33"/>
        <v>0.00</v>
      </c>
      <c r="AI165" s="16">
        <f t="shared" si="34"/>
        <v>0</v>
      </c>
      <c r="AJ165" s="44">
        <v>221112</v>
      </c>
      <c r="AK165" s="15" t="s">
        <v>683</v>
      </c>
      <c r="AL165" s="14" t="s">
        <v>121</v>
      </c>
      <c r="AM165" s="39" t="s">
        <v>65</v>
      </c>
      <c r="AN165" s="39" t="s">
        <v>59</v>
      </c>
      <c r="AO165" s="39" t="s">
        <v>60</v>
      </c>
      <c r="AP165" s="39" t="s">
        <v>122</v>
      </c>
      <c r="AQ165" s="20"/>
      <c r="AR165" s="20"/>
      <c r="AS165" s="20"/>
      <c r="AT165" s="20"/>
      <c r="AU165" s="20"/>
      <c r="AV165" s="20"/>
      <c r="AW165" s="20"/>
      <c r="AX165" s="20"/>
      <c r="AY165" s="20"/>
      <c r="AZ165" s="20"/>
      <c r="BA165" s="20"/>
      <c r="BB165" s="20"/>
    </row>
    <row r="166" spans="1:54" ht="25.5" hidden="1" x14ac:dyDescent="0.25">
      <c r="A166" s="39" t="s">
        <v>0</v>
      </c>
      <c r="B166" s="13" t="s">
        <v>652</v>
      </c>
      <c r="C166" s="13" t="s">
        <v>252</v>
      </c>
      <c r="D166" s="13">
        <v>34039</v>
      </c>
      <c r="E166" s="13">
        <v>41809</v>
      </c>
      <c r="F166" s="13" t="s">
        <v>354</v>
      </c>
      <c r="G166" s="13" t="s">
        <v>276</v>
      </c>
      <c r="H166" s="13" t="s">
        <v>168</v>
      </c>
      <c r="I166" s="13" t="s">
        <v>173</v>
      </c>
      <c r="J166" s="13" t="s">
        <v>531</v>
      </c>
      <c r="K166" s="4">
        <v>50006</v>
      </c>
      <c r="L166" s="4">
        <v>8001</v>
      </c>
      <c r="M166" s="14" t="s">
        <v>40</v>
      </c>
      <c r="N166" s="15" t="s">
        <v>679</v>
      </c>
      <c r="O166" s="15">
        <v>6.2142648681251798</v>
      </c>
      <c r="P166" s="15">
        <v>4.8116037780000003</v>
      </c>
      <c r="Q166" s="15">
        <f t="shared" si="24"/>
        <v>-1.4026610901251795</v>
      </c>
      <c r="R166" s="15">
        <f t="shared" si="25"/>
        <v>-22.571633489905572</v>
      </c>
      <c r="S166" s="15">
        <v>2.0669422026384789</v>
      </c>
      <c r="T166" s="15">
        <v>1.6030418769999999</v>
      </c>
      <c r="U166" s="15">
        <f t="shared" si="26"/>
        <v>-0.46390032563847905</v>
      </c>
      <c r="V166" s="16">
        <f t="shared" si="27"/>
        <v>-22.443797656572311</v>
      </c>
      <c r="W166" s="17">
        <f t="shared" si="28"/>
        <v>2.2466763072157381E-2</v>
      </c>
      <c r="X166" s="17">
        <f t="shared" si="28"/>
        <v>1.7424368228260868E-2</v>
      </c>
      <c r="Y166" s="16">
        <f t="shared" si="29"/>
        <v>-5.0423948438965138E-3</v>
      </c>
      <c r="Z166" s="15">
        <f t="shared" si="30"/>
        <v>-22.443797656572322</v>
      </c>
      <c r="AA166" s="13">
        <v>6.21</v>
      </c>
      <c r="AB166" s="13">
        <v>0</v>
      </c>
      <c r="AC166" s="13">
        <v>0</v>
      </c>
      <c r="AD166" s="13">
        <v>0</v>
      </c>
      <c r="AE166" s="18">
        <f t="shared" si="31"/>
        <v>0</v>
      </c>
      <c r="AF166" s="18">
        <f t="shared" si="35"/>
        <v>2.2019806002747253E-2</v>
      </c>
      <c r="AG166" s="19">
        <f t="shared" si="32"/>
        <v>2.2019806002747253E-2</v>
      </c>
      <c r="AH166" s="16" t="str">
        <f t="shared" si="33"/>
        <v>0.00</v>
      </c>
      <c r="AI166" s="16">
        <f t="shared" si="34"/>
        <v>-2.2466763072157381E-2</v>
      </c>
      <c r="AJ166" s="44">
        <v>221112</v>
      </c>
      <c r="AK166" s="15" t="s">
        <v>683</v>
      </c>
      <c r="AL166" s="14" t="s">
        <v>57</v>
      </c>
      <c r="AM166" s="39" t="s">
        <v>58</v>
      </c>
      <c r="AN166" s="39" t="s">
        <v>59</v>
      </c>
      <c r="AO166" s="39" t="s">
        <v>60</v>
      </c>
      <c r="AP166" s="39" t="s">
        <v>61</v>
      </c>
      <c r="AQ166" s="20"/>
      <c r="AR166" s="20"/>
      <c r="AS166" s="20"/>
      <c r="AT166" s="20"/>
      <c r="AU166" s="20"/>
      <c r="AV166" s="20"/>
      <c r="AW166" s="20"/>
      <c r="AX166" s="20"/>
      <c r="AY166" s="20"/>
      <c r="AZ166" s="20"/>
      <c r="BA166" s="20"/>
      <c r="BB166" s="20"/>
    </row>
    <row r="167" spans="1:54" ht="25.5" hidden="1" x14ac:dyDescent="0.25">
      <c r="A167" s="39" t="s">
        <v>0</v>
      </c>
      <c r="B167" s="13" t="s">
        <v>652</v>
      </c>
      <c r="C167" s="13" t="s">
        <v>252</v>
      </c>
      <c r="D167" s="13">
        <v>34039</v>
      </c>
      <c r="E167" s="13">
        <v>41809</v>
      </c>
      <c r="F167" s="13" t="s">
        <v>354</v>
      </c>
      <c r="G167" s="13" t="s">
        <v>276</v>
      </c>
      <c r="H167" s="13" t="s">
        <v>168</v>
      </c>
      <c r="I167" s="13" t="s">
        <v>173</v>
      </c>
      <c r="J167" s="13" t="s">
        <v>531</v>
      </c>
      <c r="K167" s="4">
        <v>50006</v>
      </c>
      <c r="L167" s="4">
        <v>8001</v>
      </c>
      <c r="M167" s="14" t="s">
        <v>38</v>
      </c>
      <c r="N167" s="15" t="s">
        <v>679</v>
      </c>
      <c r="O167" s="15">
        <v>17.7113690176379</v>
      </c>
      <c r="P167" s="15">
        <v>13.713623719999999</v>
      </c>
      <c r="Q167" s="15">
        <f t="shared" si="24"/>
        <v>-3.9977452976379002</v>
      </c>
      <c r="R167" s="15">
        <f t="shared" si="25"/>
        <v>-22.571633472583276</v>
      </c>
      <c r="S167" s="15">
        <v>5.8910228105716298</v>
      </c>
      <c r="T167" s="15">
        <v>4.5688535720000001</v>
      </c>
      <c r="U167" s="15">
        <f t="shared" si="26"/>
        <v>-1.3221692385716297</v>
      </c>
      <c r="V167" s="16">
        <f t="shared" si="27"/>
        <v>-22.443797640690754</v>
      </c>
      <c r="W167" s="17">
        <f t="shared" si="28"/>
        <v>6.403285663664815E-2</v>
      </c>
      <c r="X167" s="17">
        <f t="shared" si="28"/>
        <v>4.9661451869565221E-2</v>
      </c>
      <c r="Y167" s="16">
        <f t="shared" si="29"/>
        <v>-1.4371404767082929E-2</v>
      </c>
      <c r="Z167" s="15">
        <f t="shared" si="30"/>
        <v>-22.44379764069075</v>
      </c>
      <c r="AA167" s="13">
        <v>17.7</v>
      </c>
      <c r="AB167" s="13">
        <v>0</v>
      </c>
      <c r="AC167" s="13">
        <v>0</v>
      </c>
      <c r="AD167" s="13">
        <v>0</v>
      </c>
      <c r="AE167" s="18">
        <f t="shared" si="31"/>
        <v>0</v>
      </c>
      <c r="AF167" s="18">
        <f t="shared" si="35"/>
        <v>6.2758977637362642E-2</v>
      </c>
      <c r="AG167" s="19">
        <f t="shared" si="32"/>
        <v>6.2758977637362642E-2</v>
      </c>
      <c r="AH167" s="16" t="str">
        <f t="shared" si="33"/>
        <v>0.00</v>
      </c>
      <c r="AI167" s="16">
        <f t="shared" si="34"/>
        <v>-6.403285663664815E-2</v>
      </c>
      <c r="AJ167" s="44">
        <v>221112</v>
      </c>
      <c r="AK167" s="15" t="s">
        <v>683</v>
      </c>
      <c r="AL167" s="14" t="s">
        <v>57</v>
      </c>
      <c r="AM167" s="39" t="s">
        <v>58</v>
      </c>
      <c r="AN167" s="39" t="s">
        <v>59</v>
      </c>
      <c r="AO167" s="39" t="s">
        <v>60</v>
      </c>
      <c r="AP167" s="39" t="s">
        <v>61</v>
      </c>
      <c r="AQ167" s="20"/>
      <c r="AR167" s="20"/>
      <c r="AS167" s="20"/>
      <c r="AT167" s="20"/>
      <c r="AU167" s="20"/>
      <c r="AV167" s="20"/>
      <c r="AW167" s="20"/>
      <c r="AX167" s="20"/>
      <c r="AY167" s="20"/>
      <c r="AZ167" s="20"/>
      <c r="BA167" s="20"/>
      <c r="BB167" s="20"/>
    </row>
    <row r="168" spans="1:54" ht="25.5" hidden="1" x14ac:dyDescent="0.25">
      <c r="A168" s="39" t="s">
        <v>0</v>
      </c>
      <c r="B168" s="13" t="s">
        <v>652</v>
      </c>
      <c r="C168" s="13" t="s">
        <v>252</v>
      </c>
      <c r="D168" s="13">
        <v>34039</v>
      </c>
      <c r="E168" s="13">
        <v>41809</v>
      </c>
      <c r="F168" s="13" t="s">
        <v>354</v>
      </c>
      <c r="G168" s="13" t="s">
        <v>276</v>
      </c>
      <c r="H168" s="13" t="s">
        <v>168</v>
      </c>
      <c r="I168" s="13" t="s">
        <v>173</v>
      </c>
      <c r="J168" s="13" t="s">
        <v>531</v>
      </c>
      <c r="K168" s="4">
        <v>50006</v>
      </c>
      <c r="L168" s="4">
        <v>8001</v>
      </c>
      <c r="M168" s="14" t="s">
        <v>39</v>
      </c>
      <c r="N168" s="15" t="s">
        <v>679</v>
      </c>
      <c r="O168" s="15">
        <v>17.7113690176379</v>
      </c>
      <c r="P168" s="15">
        <v>13.713623719999999</v>
      </c>
      <c r="Q168" s="15">
        <f t="shared" si="24"/>
        <v>-3.9977452976379002</v>
      </c>
      <c r="R168" s="15">
        <f t="shared" si="25"/>
        <v>-22.571633472583276</v>
      </c>
      <c r="S168" s="15">
        <v>5.8910228105716298</v>
      </c>
      <c r="T168" s="15">
        <v>4.5688535720000001</v>
      </c>
      <c r="U168" s="15">
        <f t="shared" si="26"/>
        <v>-1.3221692385716297</v>
      </c>
      <c r="V168" s="16">
        <f t="shared" si="27"/>
        <v>-22.443797640690754</v>
      </c>
      <c r="W168" s="17">
        <f t="shared" si="28"/>
        <v>6.403285663664815E-2</v>
      </c>
      <c r="X168" s="17">
        <f t="shared" si="28"/>
        <v>4.9661451869565221E-2</v>
      </c>
      <c r="Y168" s="16">
        <f t="shared" si="29"/>
        <v>-1.4371404767082929E-2</v>
      </c>
      <c r="Z168" s="15">
        <f t="shared" si="30"/>
        <v>-22.44379764069075</v>
      </c>
      <c r="AA168" s="13">
        <v>17.7</v>
      </c>
      <c r="AB168" s="13">
        <v>0</v>
      </c>
      <c r="AC168" s="13">
        <v>0</v>
      </c>
      <c r="AD168" s="13">
        <v>0</v>
      </c>
      <c r="AE168" s="18">
        <f t="shared" si="31"/>
        <v>0</v>
      </c>
      <c r="AF168" s="18">
        <f t="shared" si="35"/>
        <v>6.2758977637362642E-2</v>
      </c>
      <c r="AG168" s="19">
        <f t="shared" si="32"/>
        <v>6.2758977637362642E-2</v>
      </c>
      <c r="AH168" s="16" t="str">
        <f t="shared" si="33"/>
        <v>0.00</v>
      </c>
      <c r="AI168" s="16">
        <f t="shared" si="34"/>
        <v>-6.403285663664815E-2</v>
      </c>
      <c r="AJ168" s="44">
        <v>221112</v>
      </c>
      <c r="AK168" s="15" t="s">
        <v>683</v>
      </c>
      <c r="AL168" s="14" t="s">
        <v>57</v>
      </c>
      <c r="AM168" s="39" t="s">
        <v>58</v>
      </c>
      <c r="AN168" s="39" t="s">
        <v>59</v>
      </c>
      <c r="AO168" s="39" t="s">
        <v>60</v>
      </c>
      <c r="AP168" s="39" t="s">
        <v>61</v>
      </c>
      <c r="AQ168" s="20"/>
      <c r="AR168" s="20"/>
      <c r="AS168" s="20"/>
      <c r="AT168" s="20"/>
      <c r="AU168" s="20"/>
      <c r="AV168" s="20"/>
      <c r="AW168" s="20"/>
      <c r="AX168" s="20"/>
      <c r="AY168" s="20"/>
      <c r="AZ168" s="20"/>
      <c r="BA168" s="20"/>
      <c r="BB168" s="20"/>
    </row>
    <row r="169" spans="1:54" ht="26.1" hidden="1" customHeight="1" x14ac:dyDescent="0.25">
      <c r="A169" s="39" t="s">
        <v>0</v>
      </c>
      <c r="B169" s="13" t="s">
        <v>652</v>
      </c>
      <c r="C169" s="13" t="s">
        <v>252</v>
      </c>
      <c r="D169" s="13">
        <v>34039</v>
      </c>
      <c r="E169" s="13">
        <v>41809</v>
      </c>
      <c r="F169" s="13" t="s">
        <v>354</v>
      </c>
      <c r="G169" s="13" t="s">
        <v>276</v>
      </c>
      <c r="H169" s="13" t="s">
        <v>168</v>
      </c>
      <c r="I169" s="13" t="s">
        <v>173</v>
      </c>
      <c r="J169" s="13" t="s">
        <v>531</v>
      </c>
      <c r="K169" s="4">
        <v>50006</v>
      </c>
      <c r="L169" s="4">
        <v>8001</v>
      </c>
      <c r="M169" s="14" t="s">
        <v>37</v>
      </c>
      <c r="N169" s="15" t="s">
        <v>679</v>
      </c>
      <c r="O169" s="15">
        <v>1.4207192105991699</v>
      </c>
      <c r="P169" s="15">
        <v>1.100039677</v>
      </c>
      <c r="Q169" s="15">
        <f t="shared" si="24"/>
        <v>-0.3206795335991699</v>
      </c>
      <c r="R169" s="15">
        <f t="shared" si="25"/>
        <v>-22.571633522427518</v>
      </c>
      <c r="S169" s="15">
        <v>0.472548975108738</v>
      </c>
      <c r="T169" s="15">
        <v>0.36649103999999999</v>
      </c>
      <c r="U169" s="15">
        <f t="shared" si="26"/>
        <v>-0.10605793510873801</v>
      </c>
      <c r="V169" s="16">
        <f t="shared" si="27"/>
        <v>-22.443797509947636</v>
      </c>
      <c r="W169" s="17">
        <f t="shared" si="28"/>
        <v>5.1364019033558481E-3</v>
      </c>
      <c r="X169" s="17">
        <f t="shared" si="28"/>
        <v>3.9835982608695652E-3</v>
      </c>
      <c r="Y169" s="16">
        <f t="shared" si="29"/>
        <v>-1.1528036424862829E-3</v>
      </c>
      <c r="Z169" s="15">
        <f t="shared" si="30"/>
        <v>-22.44379750994764</v>
      </c>
      <c r="AA169" s="13">
        <v>0.77</v>
      </c>
      <c r="AB169" s="13">
        <v>0</v>
      </c>
      <c r="AC169" s="13">
        <v>0</v>
      </c>
      <c r="AD169" s="13">
        <v>0</v>
      </c>
      <c r="AE169" s="18">
        <f t="shared" si="31"/>
        <v>0</v>
      </c>
      <c r="AF169" s="18">
        <f t="shared" si="35"/>
        <v>5.0342175824175826E-3</v>
      </c>
      <c r="AG169" s="19">
        <f t="shared" si="32"/>
        <v>5.0342175824175826E-3</v>
      </c>
      <c r="AH169" s="16" t="str">
        <f t="shared" si="33"/>
        <v>0.00</v>
      </c>
      <c r="AI169" s="16">
        <f t="shared" si="34"/>
        <v>-5.1364019033558481E-3</v>
      </c>
      <c r="AJ169" s="44">
        <v>221112</v>
      </c>
      <c r="AK169" s="15" t="s">
        <v>683</v>
      </c>
      <c r="AL169" s="14" t="s">
        <v>57</v>
      </c>
      <c r="AM169" s="39" t="s">
        <v>58</v>
      </c>
      <c r="AN169" s="39" t="s">
        <v>59</v>
      </c>
      <c r="AO169" s="39" t="s">
        <v>60</v>
      </c>
      <c r="AP169" s="39" t="s">
        <v>61</v>
      </c>
      <c r="AQ169" s="20"/>
      <c r="AR169" s="20"/>
      <c r="AS169" s="20"/>
      <c r="AT169" s="20"/>
      <c r="AU169" s="20"/>
      <c r="AV169" s="20"/>
      <c r="AW169" s="20"/>
      <c r="AX169" s="20"/>
      <c r="AY169" s="20"/>
      <c r="AZ169" s="20"/>
      <c r="BA169" s="20"/>
      <c r="BB169" s="20"/>
    </row>
    <row r="170" spans="1:54" ht="26.1" hidden="1" customHeight="1" x14ac:dyDescent="0.25">
      <c r="A170" s="39" t="s">
        <v>0</v>
      </c>
      <c r="B170" s="13" t="s">
        <v>652</v>
      </c>
      <c r="C170" s="13" t="s">
        <v>252</v>
      </c>
      <c r="D170" s="13">
        <v>34039</v>
      </c>
      <c r="E170" s="13">
        <v>41809</v>
      </c>
      <c r="F170" s="13" t="s">
        <v>354</v>
      </c>
      <c r="G170" s="13" t="s">
        <v>313</v>
      </c>
      <c r="H170" s="13" t="s">
        <v>168</v>
      </c>
      <c r="I170" s="13" t="s">
        <v>173</v>
      </c>
      <c r="J170" s="13" t="s">
        <v>532</v>
      </c>
      <c r="K170" s="4">
        <v>50006</v>
      </c>
      <c r="L170" s="4">
        <v>8001</v>
      </c>
      <c r="M170" s="14" t="s">
        <v>35</v>
      </c>
      <c r="N170" s="15" t="s">
        <v>679</v>
      </c>
      <c r="O170" s="15">
        <v>0.17918247906356199</v>
      </c>
      <c r="P170" s="15">
        <v>0.13873806699999999</v>
      </c>
      <c r="Q170" s="15">
        <f t="shared" si="24"/>
        <v>-4.0444412063562002E-2</v>
      </c>
      <c r="R170" s="15">
        <f t="shared" si="25"/>
        <v>-22.571633272924537</v>
      </c>
      <c r="S170" s="15">
        <v>5.9598333159171693E-2</v>
      </c>
      <c r="T170" s="15">
        <v>4.6222204000000003E-2</v>
      </c>
      <c r="U170" s="15">
        <f t="shared" si="26"/>
        <v>-1.337612915917169E-2</v>
      </c>
      <c r="V170" s="16">
        <f t="shared" si="27"/>
        <v>-22.443797418708872</v>
      </c>
      <c r="W170" s="17">
        <f t="shared" si="28"/>
        <v>6.4780796912143146E-4</v>
      </c>
      <c r="X170" s="17">
        <f t="shared" si="28"/>
        <v>5.024152608695653E-4</v>
      </c>
      <c r="Y170" s="16">
        <f t="shared" si="29"/>
        <v>-1.4539270825186616E-4</v>
      </c>
      <c r="Z170" s="15">
        <f t="shared" si="30"/>
        <v>-22.443797418708865</v>
      </c>
      <c r="AA170" s="13">
        <v>0.18</v>
      </c>
      <c r="AB170" s="13">
        <v>0</v>
      </c>
      <c r="AC170" s="13">
        <v>0</v>
      </c>
      <c r="AD170" s="13">
        <v>3.26</v>
      </c>
      <c r="AE170" s="18">
        <f t="shared" si="31"/>
        <v>0</v>
      </c>
      <c r="AF170" s="18">
        <f t="shared" si="35"/>
        <v>6.3492038461538465E-4</v>
      </c>
      <c r="AG170" s="19">
        <f t="shared" si="32"/>
        <v>6.3492038461538465E-4</v>
      </c>
      <c r="AH170" s="16" t="str">
        <f t="shared" si="33"/>
        <v>0.00</v>
      </c>
      <c r="AI170" s="16">
        <f t="shared" si="34"/>
        <v>-6.4780796912143146E-4</v>
      </c>
      <c r="AJ170" s="44">
        <v>221112</v>
      </c>
      <c r="AK170" s="15" t="s">
        <v>683</v>
      </c>
      <c r="AL170" s="14" t="s">
        <v>57</v>
      </c>
      <c r="AM170" s="39" t="s">
        <v>58</v>
      </c>
      <c r="AN170" s="39" t="s">
        <v>59</v>
      </c>
      <c r="AO170" s="39" t="s">
        <v>60</v>
      </c>
      <c r="AP170" s="39" t="s">
        <v>61</v>
      </c>
      <c r="AQ170" s="20"/>
      <c r="AR170" s="20"/>
      <c r="AS170" s="20"/>
      <c r="AT170" s="20"/>
      <c r="AU170" s="20"/>
      <c r="AV170" s="20"/>
      <c r="AW170" s="20"/>
      <c r="AX170" s="20"/>
      <c r="AY170" s="20"/>
      <c r="AZ170" s="20"/>
      <c r="BA170" s="20"/>
      <c r="BB170" s="20"/>
    </row>
    <row r="171" spans="1:54" ht="26.1" hidden="1" customHeight="1" x14ac:dyDescent="0.25">
      <c r="A171" s="39" t="s">
        <v>0</v>
      </c>
      <c r="B171" s="13" t="s">
        <v>652</v>
      </c>
      <c r="C171" s="13" t="s">
        <v>252</v>
      </c>
      <c r="D171" s="13">
        <v>34039</v>
      </c>
      <c r="E171" s="13">
        <v>41809</v>
      </c>
      <c r="F171" s="13" t="s">
        <v>354</v>
      </c>
      <c r="G171" s="13" t="s">
        <v>313</v>
      </c>
      <c r="H171" s="13" t="s">
        <v>168</v>
      </c>
      <c r="I171" s="13" t="s">
        <v>173</v>
      </c>
      <c r="J171" s="13" t="s">
        <v>532</v>
      </c>
      <c r="K171" s="4">
        <v>50006</v>
      </c>
      <c r="L171" s="4">
        <v>8001</v>
      </c>
      <c r="M171" s="14" t="s">
        <v>40</v>
      </c>
      <c r="N171" s="15" t="s">
        <v>679</v>
      </c>
      <c r="O171" s="15">
        <v>5.9607750653462403E-2</v>
      </c>
      <c r="P171" s="15">
        <v>4.6153307999999997E-2</v>
      </c>
      <c r="Q171" s="15">
        <f t="shared" si="24"/>
        <v>-1.3454442653462406E-2</v>
      </c>
      <c r="R171" s="15">
        <f t="shared" si="25"/>
        <v>-22.571632893315503</v>
      </c>
      <c r="S171" s="15">
        <v>1.9826283244209892E-2</v>
      </c>
      <c r="T171" s="15">
        <v>1.5376513E-2</v>
      </c>
      <c r="U171" s="15">
        <f t="shared" si="26"/>
        <v>-4.4497702442098924E-3</v>
      </c>
      <c r="V171" s="16">
        <f t="shared" si="27"/>
        <v>-22.443794378401268</v>
      </c>
      <c r="W171" s="17">
        <f t="shared" si="28"/>
        <v>2.1550307874141188E-4</v>
      </c>
      <c r="X171" s="17">
        <f t="shared" si="28"/>
        <v>1.6713601086956522E-4</v>
      </c>
      <c r="Y171" s="16">
        <f t="shared" si="29"/>
        <v>-4.8367067871846658E-5</v>
      </c>
      <c r="Z171" s="15">
        <f t="shared" si="30"/>
        <v>-22.443794378401268</v>
      </c>
      <c r="AA171" s="13">
        <v>0.06</v>
      </c>
      <c r="AB171" s="13">
        <v>0</v>
      </c>
      <c r="AC171" s="13">
        <v>0</v>
      </c>
      <c r="AD171" s="13">
        <v>0</v>
      </c>
      <c r="AE171" s="18">
        <f t="shared" si="31"/>
        <v>0</v>
      </c>
      <c r="AF171" s="18">
        <f t="shared" si="35"/>
        <v>2.1121583791208792E-4</v>
      </c>
      <c r="AG171" s="19">
        <f t="shared" si="32"/>
        <v>2.1121583791208792E-4</v>
      </c>
      <c r="AH171" s="16" t="str">
        <f t="shared" si="33"/>
        <v>0.00</v>
      </c>
      <c r="AI171" s="16">
        <f t="shared" si="34"/>
        <v>-2.1550307874141188E-4</v>
      </c>
      <c r="AJ171" s="44">
        <v>221112</v>
      </c>
      <c r="AK171" s="15" t="s">
        <v>683</v>
      </c>
      <c r="AL171" s="14" t="s">
        <v>57</v>
      </c>
      <c r="AM171" s="39" t="s">
        <v>58</v>
      </c>
      <c r="AN171" s="39" t="s">
        <v>59</v>
      </c>
      <c r="AO171" s="39" t="s">
        <v>60</v>
      </c>
      <c r="AP171" s="39" t="s">
        <v>61</v>
      </c>
      <c r="AQ171" s="20"/>
      <c r="AR171" s="20"/>
      <c r="AS171" s="20"/>
      <c r="AT171" s="20"/>
      <c r="AU171" s="20"/>
      <c r="AV171" s="20"/>
      <c r="AW171" s="20"/>
      <c r="AX171" s="20"/>
      <c r="AY171" s="20"/>
      <c r="AZ171" s="20"/>
      <c r="BA171" s="20"/>
      <c r="BB171" s="20"/>
    </row>
    <row r="172" spans="1:54" ht="26.1" customHeight="1" x14ac:dyDescent="0.25">
      <c r="A172" s="40" t="s">
        <v>0</v>
      </c>
      <c r="B172" s="13" t="s">
        <v>652</v>
      </c>
      <c r="C172" s="13" t="s">
        <v>252</v>
      </c>
      <c r="D172" s="13">
        <v>34039</v>
      </c>
      <c r="E172" s="13">
        <v>41809</v>
      </c>
      <c r="F172" s="13" t="s">
        <v>354</v>
      </c>
      <c r="G172" s="13" t="s">
        <v>313</v>
      </c>
      <c r="H172" s="13" t="s">
        <v>168</v>
      </c>
      <c r="I172" s="13" t="s">
        <v>173</v>
      </c>
      <c r="J172" s="13" t="s">
        <v>532</v>
      </c>
      <c r="K172" s="4">
        <v>50006</v>
      </c>
      <c r="L172" s="4">
        <v>8001</v>
      </c>
      <c r="M172" s="13" t="s">
        <v>36</v>
      </c>
      <c r="N172" s="15" t="s">
        <v>679</v>
      </c>
      <c r="O172" s="15">
        <v>0.64396990387520903</v>
      </c>
      <c r="P172" s="15">
        <v>0.49868989600000002</v>
      </c>
      <c r="Q172" s="15">
        <f t="shared" si="24"/>
        <v>-0.14528000787520901</v>
      </c>
      <c r="R172" s="15">
        <f t="shared" si="25"/>
        <v>-22.560061735953724</v>
      </c>
      <c r="S172" s="15">
        <v>0.21124418708017931</v>
      </c>
      <c r="T172" s="15">
        <v>0.16383296899999999</v>
      </c>
      <c r="U172" s="15">
        <f t="shared" si="26"/>
        <v>-4.7411218080179313E-2</v>
      </c>
      <c r="V172" s="16">
        <f t="shared" si="27"/>
        <v>-22.443797737347456</v>
      </c>
      <c r="W172" s="17">
        <f t="shared" si="28"/>
        <v>2.2961324682628185E-3</v>
      </c>
      <c r="X172" s="17">
        <f t="shared" si="28"/>
        <v>1.7807931413043477E-3</v>
      </c>
      <c r="Y172" s="16">
        <f t="shared" si="29"/>
        <v>-5.1533932695847079E-4</v>
      </c>
      <c r="Z172" s="15">
        <f t="shared" si="30"/>
        <v>-22.443797737347456</v>
      </c>
      <c r="AA172" s="13">
        <v>0.76</v>
      </c>
      <c r="AB172" s="13">
        <v>0</v>
      </c>
      <c r="AC172" s="13">
        <v>0</v>
      </c>
      <c r="AD172" s="13">
        <v>0</v>
      </c>
      <c r="AE172" s="18">
        <f t="shared" si="31"/>
        <v>0</v>
      </c>
      <c r="AF172" s="18">
        <f t="shared" si="35"/>
        <v>2.250452870879121E-3</v>
      </c>
      <c r="AG172" s="19">
        <f t="shared" si="32"/>
        <v>2.250452870879121E-3</v>
      </c>
      <c r="AH172" s="16" t="str">
        <f t="shared" si="33"/>
        <v>0.00</v>
      </c>
      <c r="AI172" s="16">
        <f t="shared" si="34"/>
        <v>-2.2961324682628185E-3</v>
      </c>
      <c r="AJ172" s="44">
        <v>221112</v>
      </c>
      <c r="AK172" s="15" t="s">
        <v>683</v>
      </c>
      <c r="AL172" s="14" t="s">
        <v>57</v>
      </c>
      <c r="AM172" s="39" t="s">
        <v>58</v>
      </c>
      <c r="AN172" s="39" t="s">
        <v>59</v>
      </c>
      <c r="AO172" s="39" t="s">
        <v>60</v>
      </c>
      <c r="AP172" s="39" t="s">
        <v>61</v>
      </c>
      <c r="AQ172" s="20"/>
      <c r="AR172" s="20"/>
      <c r="AS172" s="20"/>
      <c r="AT172" s="20"/>
      <c r="AU172" s="20"/>
      <c r="AV172" s="20"/>
      <c r="AW172" s="20"/>
      <c r="AX172" s="20"/>
      <c r="AY172" s="20"/>
      <c r="AZ172" s="20"/>
      <c r="BA172" s="20"/>
      <c r="BB172" s="20"/>
    </row>
    <row r="173" spans="1:54" ht="26.1" hidden="1" customHeight="1" x14ac:dyDescent="0.25">
      <c r="A173" s="39" t="s">
        <v>0</v>
      </c>
      <c r="B173" s="13" t="s">
        <v>652</v>
      </c>
      <c r="C173" s="13" t="s">
        <v>252</v>
      </c>
      <c r="D173" s="13">
        <v>34039</v>
      </c>
      <c r="E173" s="13">
        <v>41809</v>
      </c>
      <c r="F173" s="13" t="s">
        <v>354</v>
      </c>
      <c r="G173" s="13" t="s">
        <v>313</v>
      </c>
      <c r="H173" s="13" t="s">
        <v>168</v>
      </c>
      <c r="I173" s="13" t="s">
        <v>173</v>
      </c>
      <c r="J173" s="13" t="s">
        <v>532</v>
      </c>
      <c r="K173" s="4">
        <v>50006</v>
      </c>
      <c r="L173" s="4">
        <v>8001</v>
      </c>
      <c r="M173" s="14" t="s">
        <v>38</v>
      </c>
      <c r="N173" s="15" t="s">
        <v>679</v>
      </c>
      <c r="O173" s="15">
        <v>0.128459612095288</v>
      </c>
      <c r="P173" s="15">
        <v>9.9464179E-2</v>
      </c>
      <c r="Q173" s="15">
        <f t="shared" si="24"/>
        <v>-2.8995433095288001E-2</v>
      </c>
      <c r="R173" s="15">
        <f t="shared" si="25"/>
        <v>-22.571633700543906</v>
      </c>
      <c r="S173" s="15">
        <v>4.2727273331435001E-2</v>
      </c>
      <c r="T173" s="15">
        <v>3.3137649999999998E-2</v>
      </c>
      <c r="U173" s="15">
        <f t="shared" si="26"/>
        <v>-9.589623331435003E-3</v>
      </c>
      <c r="V173" s="16">
        <f t="shared" si="27"/>
        <v>-22.443798968982641</v>
      </c>
      <c r="W173" s="17">
        <f t="shared" si="28"/>
        <v>4.6442688403733697E-4</v>
      </c>
      <c r="X173" s="17">
        <f t="shared" si="28"/>
        <v>3.6019184782608695E-4</v>
      </c>
      <c r="Y173" s="16">
        <f t="shared" si="29"/>
        <v>-1.0423503621125003E-4</v>
      </c>
      <c r="Z173" s="15">
        <f t="shared" si="30"/>
        <v>-22.443798968982641</v>
      </c>
      <c r="AA173" s="13">
        <v>0.13</v>
      </c>
      <c r="AB173" s="13">
        <v>0</v>
      </c>
      <c r="AC173" s="13">
        <v>0</v>
      </c>
      <c r="AD173" s="13">
        <v>0</v>
      </c>
      <c r="AE173" s="18">
        <f t="shared" si="31"/>
        <v>0</v>
      </c>
      <c r="AF173" s="18">
        <f t="shared" si="35"/>
        <v>4.5518749999999997E-4</v>
      </c>
      <c r="AG173" s="19">
        <f t="shared" si="32"/>
        <v>4.5518749999999997E-4</v>
      </c>
      <c r="AH173" s="16" t="str">
        <f t="shared" si="33"/>
        <v>0.00</v>
      </c>
      <c r="AI173" s="16">
        <f t="shared" si="34"/>
        <v>-4.6442688403733697E-4</v>
      </c>
      <c r="AJ173" s="44">
        <v>221112</v>
      </c>
      <c r="AK173" s="15" t="s">
        <v>683</v>
      </c>
      <c r="AL173" s="14" t="s">
        <v>57</v>
      </c>
      <c r="AM173" s="39" t="s">
        <v>58</v>
      </c>
      <c r="AN173" s="39" t="s">
        <v>59</v>
      </c>
      <c r="AO173" s="39" t="s">
        <v>60</v>
      </c>
      <c r="AP173" s="39" t="s">
        <v>61</v>
      </c>
      <c r="AQ173" s="20"/>
      <c r="AR173" s="20"/>
      <c r="AS173" s="20"/>
      <c r="AT173" s="20"/>
      <c r="AU173" s="20"/>
      <c r="AV173" s="20"/>
      <c r="AW173" s="20"/>
      <c r="AX173" s="20"/>
      <c r="AY173" s="20"/>
      <c r="AZ173" s="20"/>
      <c r="BA173" s="20"/>
      <c r="BB173" s="20"/>
    </row>
    <row r="174" spans="1:54" ht="26.1" hidden="1" customHeight="1" x14ac:dyDescent="0.25">
      <c r="A174" s="39" t="s">
        <v>0</v>
      </c>
      <c r="B174" s="13" t="s">
        <v>652</v>
      </c>
      <c r="C174" s="13" t="s">
        <v>252</v>
      </c>
      <c r="D174" s="13">
        <v>34039</v>
      </c>
      <c r="E174" s="13">
        <v>41809</v>
      </c>
      <c r="F174" s="13" t="s">
        <v>354</v>
      </c>
      <c r="G174" s="13" t="s">
        <v>313</v>
      </c>
      <c r="H174" s="13" t="s">
        <v>168</v>
      </c>
      <c r="I174" s="13" t="s">
        <v>173</v>
      </c>
      <c r="J174" s="13" t="s">
        <v>532</v>
      </c>
      <c r="K174" s="4">
        <v>50006</v>
      </c>
      <c r="L174" s="4">
        <v>8001</v>
      </c>
      <c r="M174" s="14" t="s">
        <v>39</v>
      </c>
      <c r="N174" s="15" t="s">
        <v>679</v>
      </c>
      <c r="O174" s="15">
        <v>0.128459612095288</v>
      </c>
      <c r="P174" s="15">
        <v>9.9464179E-2</v>
      </c>
      <c r="Q174" s="15">
        <f t="shared" si="24"/>
        <v>-2.8995433095288001E-2</v>
      </c>
      <c r="R174" s="15">
        <f t="shared" si="25"/>
        <v>-22.571633700543906</v>
      </c>
      <c r="S174" s="15">
        <v>4.2727273331435001E-2</v>
      </c>
      <c r="T174" s="15">
        <v>3.3137649999999998E-2</v>
      </c>
      <c r="U174" s="15">
        <f t="shared" si="26"/>
        <v>-9.589623331435003E-3</v>
      </c>
      <c r="V174" s="16">
        <f t="shared" si="27"/>
        <v>-22.443798968982641</v>
      </c>
      <c r="W174" s="17">
        <f t="shared" si="28"/>
        <v>4.6442688403733697E-4</v>
      </c>
      <c r="X174" s="17">
        <f t="shared" si="28"/>
        <v>3.6019184782608695E-4</v>
      </c>
      <c r="Y174" s="16">
        <f t="shared" si="29"/>
        <v>-1.0423503621125003E-4</v>
      </c>
      <c r="Z174" s="15">
        <f t="shared" si="30"/>
        <v>-22.443798968982641</v>
      </c>
      <c r="AA174" s="13">
        <v>0.13</v>
      </c>
      <c r="AB174" s="13">
        <v>0</v>
      </c>
      <c r="AC174" s="13">
        <v>0</v>
      </c>
      <c r="AD174" s="13">
        <v>0</v>
      </c>
      <c r="AE174" s="18">
        <f t="shared" si="31"/>
        <v>0</v>
      </c>
      <c r="AF174" s="18">
        <f t="shared" si="35"/>
        <v>4.5518749999999997E-4</v>
      </c>
      <c r="AG174" s="19">
        <f t="shared" si="32"/>
        <v>4.5518749999999997E-4</v>
      </c>
      <c r="AH174" s="16" t="str">
        <f t="shared" si="33"/>
        <v>0.00</v>
      </c>
      <c r="AI174" s="16">
        <f t="shared" si="34"/>
        <v>-4.6442688403733697E-4</v>
      </c>
      <c r="AJ174" s="44">
        <v>221112</v>
      </c>
      <c r="AK174" s="15" t="s">
        <v>683</v>
      </c>
      <c r="AL174" s="14" t="s">
        <v>57</v>
      </c>
      <c r="AM174" s="39" t="s">
        <v>58</v>
      </c>
      <c r="AN174" s="39" t="s">
        <v>59</v>
      </c>
      <c r="AO174" s="39" t="s">
        <v>60</v>
      </c>
      <c r="AP174" s="39" t="s">
        <v>61</v>
      </c>
      <c r="AQ174" s="20"/>
      <c r="AR174" s="20"/>
      <c r="AS174" s="20"/>
      <c r="AT174" s="20"/>
      <c r="AU174" s="20"/>
      <c r="AV174" s="20"/>
      <c r="AW174" s="20"/>
      <c r="AX174" s="20"/>
      <c r="AY174" s="20"/>
      <c r="AZ174" s="20"/>
      <c r="BA174" s="20"/>
      <c r="BB174" s="20"/>
    </row>
    <row r="175" spans="1:54" ht="26.1" hidden="1" customHeight="1" x14ac:dyDescent="0.25">
      <c r="A175" s="39" t="s">
        <v>0</v>
      </c>
      <c r="B175" s="13" t="s">
        <v>652</v>
      </c>
      <c r="C175" s="13" t="s">
        <v>252</v>
      </c>
      <c r="D175" s="13">
        <v>34039</v>
      </c>
      <c r="E175" s="13">
        <v>41809</v>
      </c>
      <c r="F175" s="13" t="s">
        <v>354</v>
      </c>
      <c r="G175" s="13" t="s">
        <v>313</v>
      </c>
      <c r="H175" s="13" t="s">
        <v>168</v>
      </c>
      <c r="I175" s="13" t="s">
        <v>173</v>
      </c>
      <c r="J175" s="13" t="s">
        <v>532</v>
      </c>
      <c r="K175" s="4">
        <v>50006</v>
      </c>
      <c r="L175" s="4">
        <v>8001</v>
      </c>
      <c r="M175" s="14" t="s">
        <v>37</v>
      </c>
      <c r="N175" s="15" t="s">
        <v>679</v>
      </c>
      <c r="O175" s="15">
        <v>1.8422860799989199E-2</v>
      </c>
      <c r="P175" s="15">
        <v>1.4264519999999999E-2</v>
      </c>
      <c r="Q175" s="15">
        <f t="shared" si="24"/>
        <v>-4.1583407999891998E-3</v>
      </c>
      <c r="R175" s="15">
        <f t="shared" si="25"/>
        <v>-22.5716344770495</v>
      </c>
      <c r="S175" s="15">
        <v>6.1276738743712301E-3</v>
      </c>
      <c r="T175" s="15">
        <v>4.7523919999999994E-3</v>
      </c>
      <c r="U175" s="15">
        <f t="shared" si="26"/>
        <v>-1.3752818743712307E-3</v>
      </c>
      <c r="V175" s="16">
        <f t="shared" si="27"/>
        <v>-22.4437837679857</v>
      </c>
      <c r="W175" s="17">
        <f t="shared" si="28"/>
        <v>6.6605150808382929E-5</v>
      </c>
      <c r="X175" s="17">
        <f t="shared" si="28"/>
        <v>5.1656434782608687E-5</v>
      </c>
      <c r="Y175" s="16">
        <f t="shared" si="29"/>
        <v>-1.4948716025774242E-5</v>
      </c>
      <c r="Z175" s="15">
        <f t="shared" si="30"/>
        <v>-22.443783767985696</v>
      </c>
      <c r="AA175" s="13">
        <v>0.01</v>
      </c>
      <c r="AB175" s="13">
        <v>0</v>
      </c>
      <c r="AC175" s="13">
        <v>0</v>
      </c>
      <c r="AD175" s="13">
        <v>0</v>
      </c>
      <c r="AE175" s="18">
        <f t="shared" si="31"/>
        <v>0</v>
      </c>
      <c r="AF175" s="18">
        <f t="shared" si="35"/>
        <v>6.5280109890109882E-5</v>
      </c>
      <c r="AG175" s="19">
        <f t="shared" si="32"/>
        <v>6.5280109890109882E-5</v>
      </c>
      <c r="AH175" s="16" t="str">
        <f t="shared" si="33"/>
        <v>0.00</v>
      </c>
      <c r="AI175" s="16">
        <f t="shared" si="34"/>
        <v>-6.6605150808382929E-5</v>
      </c>
      <c r="AJ175" s="44">
        <v>221112</v>
      </c>
      <c r="AK175" s="15" t="s">
        <v>683</v>
      </c>
      <c r="AL175" s="14" t="s">
        <v>57</v>
      </c>
      <c r="AM175" s="39" t="s">
        <v>58</v>
      </c>
      <c r="AN175" s="39" t="s">
        <v>59</v>
      </c>
      <c r="AO175" s="39" t="s">
        <v>60</v>
      </c>
      <c r="AP175" s="39" t="s">
        <v>61</v>
      </c>
      <c r="AQ175" s="20"/>
      <c r="AR175" s="20"/>
      <c r="AS175" s="20"/>
      <c r="AT175" s="20"/>
      <c r="AU175" s="20"/>
      <c r="AV175" s="20"/>
      <c r="AW175" s="20"/>
      <c r="AX175" s="20"/>
      <c r="AY175" s="20"/>
      <c r="AZ175" s="20"/>
      <c r="BA175" s="20"/>
      <c r="BB175" s="20"/>
    </row>
    <row r="176" spans="1:54" ht="26.1" hidden="1" customHeight="1" x14ac:dyDescent="0.25">
      <c r="A176" s="39" t="s">
        <v>0</v>
      </c>
      <c r="B176" s="13" t="s">
        <v>652</v>
      </c>
      <c r="C176" s="13" t="s">
        <v>252</v>
      </c>
      <c r="D176" s="13">
        <v>34039</v>
      </c>
      <c r="E176" s="13">
        <v>41809</v>
      </c>
      <c r="F176" s="13" t="s">
        <v>354</v>
      </c>
      <c r="G176" s="13" t="s">
        <v>313</v>
      </c>
      <c r="H176" s="13" t="s">
        <v>168</v>
      </c>
      <c r="I176" s="13" t="s">
        <v>173</v>
      </c>
      <c r="J176" s="13" t="s">
        <v>532</v>
      </c>
      <c r="K176" s="4">
        <v>50006</v>
      </c>
      <c r="L176" s="4">
        <v>8001</v>
      </c>
      <c r="M176" s="14" t="s">
        <v>34</v>
      </c>
      <c r="N176" s="15" t="s">
        <v>679</v>
      </c>
      <c r="O176" s="15">
        <v>9.9745392314853805E-3</v>
      </c>
      <c r="P176" s="15">
        <v>7.7231230000000001E-3</v>
      </c>
      <c r="Q176" s="15">
        <f t="shared" si="24"/>
        <v>-2.2514162314853804E-3</v>
      </c>
      <c r="R176" s="15">
        <f t="shared" si="25"/>
        <v>-22.571631423119939</v>
      </c>
      <c r="S176" s="15">
        <v>3.3176564769840924E-3</v>
      </c>
      <c r="T176" s="15">
        <v>2.5730470000000002E-3</v>
      </c>
      <c r="U176" s="15">
        <f t="shared" si="26"/>
        <v>-7.4460947698409222E-4</v>
      </c>
      <c r="V176" s="16">
        <f t="shared" si="27"/>
        <v>-22.443838961319397</v>
      </c>
      <c r="W176" s="17">
        <f t="shared" si="28"/>
        <v>3.6061483445479266E-5</v>
      </c>
      <c r="X176" s="17">
        <f t="shared" si="28"/>
        <v>2.7967902173913044E-5</v>
      </c>
      <c r="Y176" s="16">
        <f t="shared" si="29"/>
        <v>-8.0935812715662214E-6</v>
      </c>
      <c r="Z176" s="15">
        <f t="shared" si="30"/>
        <v>-22.4438389613194</v>
      </c>
      <c r="AA176" s="13">
        <v>0.01</v>
      </c>
      <c r="AB176" s="13">
        <v>0</v>
      </c>
      <c r="AC176" s="13">
        <v>0</v>
      </c>
      <c r="AD176" s="13">
        <v>0</v>
      </c>
      <c r="AE176" s="18">
        <f t="shared" si="31"/>
        <v>0</v>
      </c>
      <c r="AF176" s="18">
        <f t="shared" si="35"/>
        <v>3.5344052197802205E-5</v>
      </c>
      <c r="AG176" s="19">
        <f t="shared" si="32"/>
        <v>3.5344052197802205E-5</v>
      </c>
      <c r="AH176" s="16" t="str">
        <f t="shared" si="33"/>
        <v>0.00</v>
      </c>
      <c r="AI176" s="16">
        <f t="shared" si="34"/>
        <v>-3.6061483445479266E-5</v>
      </c>
      <c r="AJ176" s="44">
        <v>221112</v>
      </c>
      <c r="AK176" s="15" t="s">
        <v>683</v>
      </c>
      <c r="AL176" s="14" t="s">
        <v>57</v>
      </c>
      <c r="AM176" s="39" t="s">
        <v>58</v>
      </c>
      <c r="AN176" s="39" t="s">
        <v>59</v>
      </c>
      <c r="AO176" s="39" t="s">
        <v>60</v>
      </c>
      <c r="AP176" s="39" t="s">
        <v>61</v>
      </c>
      <c r="AQ176" s="20"/>
      <c r="AR176" s="20"/>
      <c r="AS176" s="20"/>
      <c r="AT176" s="20"/>
      <c r="AU176" s="20"/>
      <c r="AV176" s="20"/>
      <c r="AW176" s="20"/>
      <c r="AX176" s="20"/>
      <c r="AY176" s="20"/>
      <c r="AZ176" s="20"/>
      <c r="BA176" s="20"/>
      <c r="BB176" s="20"/>
    </row>
    <row r="177" spans="1:54" ht="26.1" hidden="1" customHeight="1" x14ac:dyDescent="0.25">
      <c r="A177" s="39" t="s">
        <v>5</v>
      </c>
      <c r="B177" s="13" t="s">
        <v>21</v>
      </c>
      <c r="C177" s="13" t="s">
        <v>251</v>
      </c>
      <c r="D177" s="13">
        <v>34033</v>
      </c>
      <c r="E177" s="13">
        <v>65498</v>
      </c>
      <c r="F177" s="13" t="s">
        <v>271</v>
      </c>
      <c r="G177" s="13" t="s">
        <v>276</v>
      </c>
      <c r="H177" s="13" t="s">
        <v>100</v>
      </c>
      <c r="I177" s="13" t="s">
        <v>101</v>
      </c>
      <c r="J177" s="13" t="s">
        <v>384</v>
      </c>
      <c r="K177" s="4">
        <v>10566</v>
      </c>
      <c r="L177" s="4">
        <v>1001</v>
      </c>
      <c r="M177" s="14" t="s">
        <v>40</v>
      </c>
      <c r="N177" s="15" t="s">
        <v>679</v>
      </c>
      <c r="O177" s="15">
        <v>0.90883031081288501</v>
      </c>
      <c r="P177" s="15">
        <v>0.85968195400000003</v>
      </c>
      <c r="Q177" s="15">
        <f t="shared" si="24"/>
        <v>-4.9148356812884986E-2</v>
      </c>
      <c r="R177" s="15">
        <f t="shared" si="25"/>
        <v>-5.4078694590330318</v>
      </c>
      <c r="S177" s="15">
        <v>0.23784653817314019</v>
      </c>
      <c r="T177" s="15">
        <v>0.22513770499999999</v>
      </c>
      <c r="U177" s="15">
        <f t="shared" si="26"/>
        <v>-1.2708833173140199E-2</v>
      </c>
      <c r="V177" s="16">
        <f t="shared" si="27"/>
        <v>-5.3432912123735914</v>
      </c>
      <c r="W177" s="17">
        <f t="shared" si="28"/>
        <v>2.5852884584036976E-3</v>
      </c>
      <c r="X177" s="17">
        <f t="shared" si="28"/>
        <v>2.4471489673913043E-3</v>
      </c>
      <c r="Y177" s="16">
        <f t="shared" si="29"/>
        <v>-1.381394910123933E-4</v>
      </c>
      <c r="Z177" s="15">
        <f t="shared" si="30"/>
        <v>-5.3432912123735843</v>
      </c>
      <c r="AA177" s="13">
        <v>0.91</v>
      </c>
      <c r="AB177" s="13">
        <v>0</v>
      </c>
      <c r="AC177" s="13">
        <v>0</v>
      </c>
      <c r="AD177" s="13">
        <v>0</v>
      </c>
      <c r="AE177" s="18">
        <f t="shared" si="31"/>
        <v>0</v>
      </c>
      <c r="AF177" s="18">
        <f t="shared" si="35"/>
        <v>3.0925508928571427E-3</v>
      </c>
      <c r="AG177" s="19">
        <f t="shared" si="32"/>
        <v>3.0925508928571427E-3</v>
      </c>
      <c r="AH177" s="16" t="str">
        <f t="shared" si="33"/>
        <v>0.00</v>
      </c>
      <c r="AI177" s="16">
        <f t="shared" si="34"/>
        <v>-2.5852884584036976E-3</v>
      </c>
      <c r="AJ177" s="44">
        <v>221112</v>
      </c>
      <c r="AK177" s="15" t="s">
        <v>684</v>
      </c>
      <c r="AL177" s="14" t="s">
        <v>102</v>
      </c>
      <c r="AM177" s="39" t="s">
        <v>65</v>
      </c>
      <c r="AN177" s="39" t="s">
        <v>59</v>
      </c>
      <c r="AO177" s="39" t="s">
        <v>103</v>
      </c>
      <c r="AP177" s="39" t="s">
        <v>104</v>
      </c>
      <c r="AQ177" s="20"/>
      <c r="AR177" s="20"/>
      <c r="AS177" s="20"/>
      <c r="AT177" s="20"/>
      <c r="AU177" s="20"/>
      <c r="AV177" s="20"/>
      <c r="AW177" s="20"/>
      <c r="AX177" s="20"/>
      <c r="AY177" s="20"/>
      <c r="AZ177" s="20"/>
      <c r="BA177" s="20"/>
      <c r="BB177" s="20"/>
    </row>
    <row r="178" spans="1:54" ht="26.1" hidden="1" customHeight="1" x14ac:dyDescent="0.25">
      <c r="A178" s="39" t="s">
        <v>5</v>
      </c>
      <c r="B178" s="13" t="s">
        <v>21</v>
      </c>
      <c r="C178" s="13" t="s">
        <v>251</v>
      </c>
      <c r="D178" s="13">
        <v>34033</v>
      </c>
      <c r="E178" s="13">
        <v>65498</v>
      </c>
      <c r="F178" s="13" t="s">
        <v>271</v>
      </c>
      <c r="G178" s="13" t="s">
        <v>276</v>
      </c>
      <c r="H178" s="13" t="s">
        <v>100</v>
      </c>
      <c r="I178" s="13" t="s">
        <v>101</v>
      </c>
      <c r="J178" s="13" t="s">
        <v>384</v>
      </c>
      <c r="K178" s="4">
        <v>10566</v>
      </c>
      <c r="L178" s="4">
        <v>1001</v>
      </c>
      <c r="M178" s="14" t="s">
        <v>38</v>
      </c>
      <c r="N178" s="15" t="s">
        <v>679</v>
      </c>
      <c r="O178" s="15">
        <v>18.544246947331501</v>
      </c>
      <c r="P178" s="15">
        <v>17.541398279999999</v>
      </c>
      <c r="Q178" s="15">
        <f t="shared" si="24"/>
        <v>-1.0028486673315022</v>
      </c>
      <c r="R178" s="15">
        <f t="shared" si="25"/>
        <v>-5.4078694604302129</v>
      </c>
      <c r="S178" s="15">
        <v>4.8531446266416598</v>
      </c>
      <c r="T178" s="15">
        <v>4.5938269720000005</v>
      </c>
      <c r="U178" s="15">
        <f t="shared" si="26"/>
        <v>-0.25931765464165935</v>
      </c>
      <c r="V178" s="16">
        <f t="shared" si="27"/>
        <v>-5.3432913006160554</v>
      </c>
      <c r="W178" s="17">
        <f t="shared" si="28"/>
        <v>5.2751572028713695E-2</v>
      </c>
      <c r="X178" s="17">
        <f t="shared" si="28"/>
        <v>4.993290186956522E-2</v>
      </c>
      <c r="Y178" s="16">
        <f t="shared" si="29"/>
        <v>-2.8186701591484745E-3</v>
      </c>
      <c r="Z178" s="15">
        <f t="shared" si="30"/>
        <v>-5.3432913006160616</v>
      </c>
      <c r="AA178" s="13">
        <v>18.55</v>
      </c>
      <c r="AB178" s="13">
        <v>0</v>
      </c>
      <c r="AC178" s="13">
        <v>0</v>
      </c>
      <c r="AD178" s="13">
        <v>0</v>
      </c>
      <c r="AE178" s="18">
        <f t="shared" si="31"/>
        <v>0</v>
      </c>
      <c r="AF178" s="18">
        <f t="shared" si="35"/>
        <v>6.3102018846153851E-2</v>
      </c>
      <c r="AG178" s="19">
        <f t="shared" si="32"/>
        <v>6.3102018846153851E-2</v>
      </c>
      <c r="AH178" s="16" t="str">
        <f t="shared" si="33"/>
        <v>0.00</v>
      </c>
      <c r="AI178" s="16">
        <f t="shared" si="34"/>
        <v>-5.2751572028713695E-2</v>
      </c>
      <c r="AJ178" s="44">
        <v>221112</v>
      </c>
      <c r="AK178" s="15" t="s">
        <v>684</v>
      </c>
      <c r="AL178" s="14" t="s">
        <v>102</v>
      </c>
      <c r="AM178" s="39" t="s">
        <v>65</v>
      </c>
      <c r="AN178" s="39" t="s">
        <v>59</v>
      </c>
      <c r="AO178" s="39" t="s">
        <v>103</v>
      </c>
      <c r="AP178" s="39" t="s">
        <v>104</v>
      </c>
      <c r="AQ178" s="20"/>
      <c r="AR178" s="20"/>
      <c r="AS178" s="20"/>
      <c r="AT178" s="20"/>
      <c r="AU178" s="20"/>
      <c r="AV178" s="20"/>
      <c r="AW178" s="20"/>
      <c r="AX178" s="20"/>
      <c r="AY178" s="20"/>
      <c r="AZ178" s="20"/>
      <c r="BA178" s="20"/>
      <c r="BB178" s="20"/>
    </row>
    <row r="179" spans="1:54" ht="26.1" hidden="1" customHeight="1" x14ac:dyDescent="0.25">
      <c r="A179" s="39" t="s">
        <v>5</v>
      </c>
      <c r="B179" s="13" t="s">
        <v>21</v>
      </c>
      <c r="C179" s="13" t="s">
        <v>251</v>
      </c>
      <c r="D179" s="13">
        <v>34033</v>
      </c>
      <c r="E179" s="13">
        <v>65498</v>
      </c>
      <c r="F179" s="13" t="s">
        <v>271</v>
      </c>
      <c r="G179" s="13" t="s">
        <v>276</v>
      </c>
      <c r="H179" s="13" t="s">
        <v>100</v>
      </c>
      <c r="I179" s="13" t="s">
        <v>101</v>
      </c>
      <c r="J179" s="13" t="s">
        <v>384</v>
      </c>
      <c r="K179" s="4">
        <v>10566</v>
      </c>
      <c r="L179" s="4">
        <v>1001</v>
      </c>
      <c r="M179" s="14" t="s">
        <v>39</v>
      </c>
      <c r="N179" s="15" t="s">
        <v>679</v>
      </c>
      <c r="O179" s="15">
        <v>18.539783704106998</v>
      </c>
      <c r="P179" s="15">
        <v>17.5371764</v>
      </c>
      <c r="Q179" s="15">
        <f t="shared" si="24"/>
        <v>-1.0026073041069985</v>
      </c>
      <c r="R179" s="15">
        <f t="shared" si="25"/>
        <v>-5.4078694773817526</v>
      </c>
      <c r="S179" s="15">
        <v>4.8519765681632601</v>
      </c>
      <c r="T179" s="15">
        <v>4.5927213259999995</v>
      </c>
      <c r="U179" s="15">
        <f t="shared" si="26"/>
        <v>-0.25925524216326057</v>
      </c>
      <c r="V179" s="16">
        <f t="shared" si="27"/>
        <v>-5.343291306565459</v>
      </c>
      <c r="W179" s="17">
        <f t="shared" si="28"/>
        <v>5.2738875740905002E-2</v>
      </c>
      <c r="X179" s="17">
        <f t="shared" si="28"/>
        <v>4.9920883978260867E-2</v>
      </c>
      <c r="Y179" s="16">
        <f t="shared" si="29"/>
        <v>-2.8179917626441342E-3</v>
      </c>
      <c r="Z179" s="15">
        <f t="shared" si="30"/>
        <v>-5.3432913065654546</v>
      </c>
      <c r="AA179" s="13">
        <v>18.55</v>
      </c>
      <c r="AB179" s="13">
        <v>0</v>
      </c>
      <c r="AC179" s="13">
        <v>0</v>
      </c>
      <c r="AD179" s="13">
        <v>0</v>
      </c>
      <c r="AE179" s="18">
        <f t="shared" si="31"/>
        <v>0</v>
      </c>
      <c r="AF179" s="18">
        <f t="shared" si="35"/>
        <v>6.30868314010989E-2</v>
      </c>
      <c r="AG179" s="19">
        <f t="shared" si="32"/>
        <v>6.30868314010989E-2</v>
      </c>
      <c r="AH179" s="16" t="str">
        <f t="shared" si="33"/>
        <v>0.00</v>
      </c>
      <c r="AI179" s="16">
        <f t="shared" si="34"/>
        <v>-5.2738875740905002E-2</v>
      </c>
      <c r="AJ179" s="44">
        <v>221112</v>
      </c>
      <c r="AK179" s="15" t="s">
        <v>684</v>
      </c>
      <c r="AL179" s="14" t="s">
        <v>102</v>
      </c>
      <c r="AM179" s="39" t="s">
        <v>65</v>
      </c>
      <c r="AN179" s="39" t="s">
        <v>59</v>
      </c>
      <c r="AO179" s="39" t="s">
        <v>103</v>
      </c>
      <c r="AP179" s="39" t="s">
        <v>104</v>
      </c>
      <c r="AQ179" s="20"/>
      <c r="AR179" s="20"/>
      <c r="AS179" s="20"/>
      <c r="AT179" s="20"/>
      <c r="AU179" s="20"/>
      <c r="AV179" s="20"/>
      <c r="AW179" s="20"/>
      <c r="AX179" s="20"/>
      <c r="AY179" s="20"/>
      <c r="AZ179" s="20"/>
      <c r="BA179" s="20"/>
      <c r="BB179" s="20"/>
    </row>
    <row r="180" spans="1:54" ht="26.1" hidden="1" customHeight="1" x14ac:dyDescent="0.25">
      <c r="A180" s="39" t="s">
        <v>5</v>
      </c>
      <c r="B180" s="13" t="s">
        <v>21</v>
      </c>
      <c r="C180" s="13" t="s">
        <v>251</v>
      </c>
      <c r="D180" s="13">
        <v>34033</v>
      </c>
      <c r="E180" s="13">
        <v>65498</v>
      </c>
      <c r="F180" s="13" t="s">
        <v>271</v>
      </c>
      <c r="G180" s="13" t="s">
        <v>276</v>
      </c>
      <c r="H180" s="13" t="s">
        <v>100</v>
      </c>
      <c r="I180" s="13" t="s">
        <v>101</v>
      </c>
      <c r="J180" s="13" t="s">
        <v>384</v>
      </c>
      <c r="K180" s="4">
        <v>10566</v>
      </c>
      <c r="L180" s="4">
        <v>1001</v>
      </c>
      <c r="M180" s="14" t="s">
        <v>37</v>
      </c>
      <c r="N180" s="15" t="s">
        <v>679</v>
      </c>
      <c r="O180" s="15">
        <v>555.849450323273</v>
      </c>
      <c r="P180" s="15">
        <v>525.78983760000006</v>
      </c>
      <c r="Q180" s="15">
        <f t="shared" si="24"/>
        <v>-30.059612723272949</v>
      </c>
      <c r="R180" s="15">
        <f t="shared" si="25"/>
        <v>-5.4078694700140062</v>
      </c>
      <c r="S180" s="15">
        <v>145.46925419616989</v>
      </c>
      <c r="T180" s="15">
        <v>137.69640819</v>
      </c>
      <c r="U180" s="15">
        <f t="shared" si="26"/>
        <v>-7.7728460061698854</v>
      </c>
      <c r="V180" s="16">
        <f t="shared" si="27"/>
        <v>-5.3432913017399244</v>
      </c>
      <c r="W180" s="17">
        <f t="shared" si="28"/>
        <v>1.5811875456105422</v>
      </c>
      <c r="X180" s="17">
        <f t="shared" si="28"/>
        <v>1.4967000890217392</v>
      </c>
      <c r="Y180" s="16">
        <f t="shared" si="29"/>
        <v>-8.4487456588802967E-2</v>
      </c>
      <c r="Z180" s="15">
        <f t="shared" si="30"/>
        <v>-5.3432913017399155</v>
      </c>
      <c r="AA180" s="13">
        <v>593.66999999999996</v>
      </c>
      <c r="AB180" s="13">
        <v>0</v>
      </c>
      <c r="AC180" s="13">
        <v>0</v>
      </c>
      <c r="AD180" s="13">
        <v>0</v>
      </c>
      <c r="AE180" s="18">
        <f t="shared" si="31"/>
        <v>0</v>
      </c>
      <c r="AF180" s="18">
        <f t="shared" si="35"/>
        <v>1.891434178434066</v>
      </c>
      <c r="AG180" s="19">
        <f t="shared" si="32"/>
        <v>1.891434178434066</v>
      </c>
      <c r="AH180" s="16" t="str">
        <f t="shared" si="33"/>
        <v>0.00</v>
      </c>
      <c r="AI180" s="16">
        <f t="shared" si="34"/>
        <v>-1.5811875456105422</v>
      </c>
      <c r="AJ180" s="44">
        <v>221112</v>
      </c>
      <c r="AK180" s="15" t="s">
        <v>684</v>
      </c>
      <c r="AL180" s="14" t="s">
        <v>102</v>
      </c>
      <c r="AM180" s="39" t="s">
        <v>65</v>
      </c>
      <c r="AN180" s="39" t="s">
        <v>59</v>
      </c>
      <c r="AO180" s="39" t="s">
        <v>103</v>
      </c>
      <c r="AP180" s="39" t="s">
        <v>104</v>
      </c>
      <c r="AQ180" s="20"/>
      <c r="AR180" s="20"/>
      <c r="AS180" s="20"/>
      <c r="AT180" s="20"/>
      <c r="AU180" s="20"/>
      <c r="AV180" s="20"/>
      <c r="AW180" s="20"/>
      <c r="AX180" s="20"/>
      <c r="AY180" s="20"/>
      <c r="AZ180" s="20"/>
      <c r="BA180" s="20"/>
      <c r="BB180" s="20"/>
    </row>
    <row r="181" spans="1:54" ht="26.1" hidden="1" customHeight="1" x14ac:dyDescent="0.25">
      <c r="A181" s="39" t="s">
        <v>5</v>
      </c>
      <c r="B181" s="13" t="s">
        <v>21</v>
      </c>
      <c r="C181" s="13" t="s">
        <v>251</v>
      </c>
      <c r="D181" s="13">
        <v>34033</v>
      </c>
      <c r="E181" s="13">
        <v>65498</v>
      </c>
      <c r="F181" s="13" t="s">
        <v>271</v>
      </c>
      <c r="G181" s="13" t="s">
        <v>311</v>
      </c>
      <c r="H181" s="13" t="s">
        <v>100</v>
      </c>
      <c r="I181" s="13" t="s">
        <v>101</v>
      </c>
      <c r="J181" s="13" t="s">
        <v>385</v>
      </c>
      <c r="K181" s="4">
        <v>10566</v>
      </c>
      <c r="L181" s="4">
        <v>1001</v>
      </c>
      <c r="M181" s="14" t="s">
        <v>40</v>
      </c>
      <c r="N181" s="15" t="s">
        <v>679</v>
      </c>
      <c r="O181" s="15">
        <v>0.10982166517837499</v>
      </c>
      <c r="P181" s="15">
        <v>0.10388265300000001</v>
      </c>
      <c r="Q181" s="15">
        <f t="shared" si="24"/>
        <v>-5.9390121783749888E-3</v>
      </c>
      <c r="R181" s="15">
        <f t="shared" si="25"/>
        <v>-5.4078693568602354</v>
      </c>
      <c r="S181" s="15">
        <v>2.8741012011057616E-2</v>
      </c>
      <c r="T181" s="15">
        <v>2.7205297E-2</v>
      </c>
      <c r="U181" s="15">
        <f t="shared" si="26"/>
        <v>-1.5357150110576166E-3</v>
      </c>
      <c r="V181" s="16">
        <f t="shared" si="27"/>
        <v>-5.3432878788915863</v>
      </c>
      <c r="W181" s="17">
        <f t="shared" si="28"/>
        <v>3.1240230446801757E-4</v>
      </c>
      <c r="X181" s="17">
        <f t="shared" si="28"/>
        <v>2.9570975E-4</v>
      </c>
      <c r="Y181" s="16">
        <f t="shared" si="29"/>
        <v>-1.669255446801757E-5</v>
      </c>
      <c r="Z181" s="15">
        <f t="shared" si="30"/>
        <v>-5.3432878788915863</v>
      </c>
      <c r="AA181" s="13">
        <v>0.11</v>
      </c>
      <c r="AB181" s="13">
        <v>0</v>
      </c>
      <c r="AC181" s="13">
        <v>0</v>
      </c>
      <c r="AD181" s="13">
        <v>0</v>
      </c>
      <c r="AE181" s="18">
        <f t="shared" si="31"/>
        <v>0</v>
      </c>
      <c r="AF181" s="18">
        <f t="shared" si="35"/>
        <v>3.7369913461538461E-4</v>
      </c>
      <c r="AG181" s="19">
        <f t="shared" si="32"/>
        <v>3.7369913461538461E-4</v>
      </c>
      <c r="AH181" s="16" t="str">
        <f t="shared" si="33"/>
        <v>0.00</v>
      </c>
      <c r="AI181" s="16">
        <f t="shared" si="34"/>
        <v>-3.1240230446801757E-4</v>
      </c>
      <c r="AJ181" s="44">
        <v>221112</v>
      </c>
      <c r="AK181" s="15" t="s">
        <v>684</v>
      </c>
      <c r="AL181" s="14" t="s">
        <v>102</v>
      </c>
      <c r="AM181" s="39" t="s">
        <v>65</v>
      </c>
      <c r="AN181" s="39" t="s">
        <v>59</v>
      </c>
      <c r="AO181" s="39" t="s">
        <v>103</v>
      </c>
      <c r="AP181" s="39" t="s">
        <v>104</v>
      </c>
      <c r="AQ181" s="20"/>
      <c r="AR181" s="20"/>
      <c r="AS181" s="20"/>
      <c r="AT181" s="20"/>
      <c r="AU181" s="20"/>
      <c r="AV181" s="20"/>
      <c r="AW181" s="20"/>
      <c r="AX181" s="20"/>
      <c r="AY181" s="20"/>
      <c r="AZ181" s="20"/>
      <c r="BA181" s="20"/>
      <c r="BB181" s="20"/>
    </row>
    <row r="182" spans="1:54" ht="26.1" hidden="1" customHeight="1" x14ac:dyDescent="0.25">
      <c r="A182" s="39" t="s">
        <v>5</v>
      </c>
      <c r="B182" s="13" t="s">
        <v>21</v>
      </c>
      <c r="C182" s="13" t="s">
        <v>251</v>
      </c>
      <c r="D182" s="13">
        <v>34033</v>
      </c>
      <c r="E182" s="13">
        <v>65498</v>
      </c>
      <c r="F182" s="13" t="s">
        <v>271</v>
      </c>
      <c r="G182" s="13" t="s">
        <v>311</v>
      </c>
      <c r="H182" s="13" t="s">
        <v>100</v>
      </c>
      <c r="I182" s="13" t="s">
        <v>101</v>
      </c>
      <c r="J182" s="13" t="s">
        <v>385</v>
      </c>
      <c r="K182" s="4">
        <v>10566</v>
      </c>
      <c r="L182" s="4">
        <v>1001</v>
      </c>
      <c r="M182" s="14" t="s">
        <v>38</v>
      </c>
      <c r="N182" s="15" t="s">
        <v>679</v>
      </c>
      <c r="O182" s="15">
        <v>0.25951790677738101</v>
      </c>
      <c r="P182" s="15">
        <v>0.24548351700000001</v>
      </c>
      <c r="Q182" s="15">
        <f t="shared" si="24"/>
        <v>-1.4034389777381001E-2</v>
      </c>
      <c r="R182" s="15">
        <f t="shared" si="25"/>
        <v>-5.4078695191619071</v>
      </c>
      <c r="S182" s="15">
        <v>6.7917448380138995E-2</v>
      </c>
      <c r="T182" s="15">
        <v>6.4288420999999998E-2</v>
      </c>
      <c r="U182" s="15">
        <f t="shared" si="26"/>
        <v>-3.6290273801389966E-3</v>
      </c>
      <c r="V182" s="16">
        <f t="shared" si="27"/>
        <v>-5.3432916970423587</v>
      </c>
      <c r="W182" s="17">
        <f t="shared" si="28"/>
        <v>7.3823313456672823E-4</v>
      </c>
      <c r="X182" s="17">
        <f t="shared" si="28"/>
        <v>6.9878718478260868E-4</v>
      </c>
      <c r="Y182" s="16">
        <f t="shared" si="29"/>
        <v>-3.9445949784119557E-5</v>
      </c>
      <c r="Z182" s="15">
        <f t="shared" si="30"/>
        <v>-5.3432916970423623</v>
      </c>
      <c r="AA182" s="13">
        <v>0.26</v>
      </c>
      <c r="AB182" s="13">
        <v>0</v>
      </c>
      <c r="AC182" s="13">
        <v>0</v>
      </c>
      <c r="AD182" s="13">
        <v>0</v>
      </c>
      <c r="AE182" s="18">
        <f t="shared" si="31"/>
        <v>0</v>
      </c>
      <c r="AF182" s="18">
        <f t="shared" si="35"/>
        <v>8.8308270604395603E-4</v>
      </c>
      <c r="AG182" s="19">
        <f t="shared" si="32"/>
        <v>8.8308270604395603E-4</v>
      </c>
      <c r="AH182" s="16" t="str">
        <f t="shared" si="33"/>
        <v>0.00</v>
      </c>
      <c r="AI182" s="16">
        <f t="shared" si="34"/>
        <v>-7.3823313456672823E-4</v>
      </c>
      <c r="AJ182" s="44">
        <v>221112</v>
      </c>
      <c r="AK182" s="15" t="s">
        <v>684</v>
      </c>
      <c r="AL182" s="14" t="s">
        <v>102</v>
      </c>
      <c r="AM182" s="39" t="s">
        <v>65</v>
      </c>
      <c r="AN182" s="39" t="s">
        <v>59</v>
      </c>
      <c r="AO182" s="39" t="s">
        <v>103</v>
      </c>
      <c r="AP182" s="39" t="s">
        <v>104</v>
      </c>
      <c r="AQ182" s="20"/>
      <c r="AR182" s="20"/>
      <c r="AS182" s="20"/>
      <c r="AT182" s="20"/>
      <c r="AU182" s="20"/>
      <c r="AV182" s="20"/>
      <c r="AW182" s="20"/>
      <c r="AX182" s="20"/>
      <c r="AY182" s="20"/>
      <c r="AZ182" s="20"/>
      <c r="BA182" s="20"/>
      <c r="BB182" s="20"/>
    </row>
    <row r="183" spans="1:54" ht="26.1" hidden="1" customHeight="1" x14ac:dyDescent="0.25">
      <c r="A183" s="39" t="s">
        <v>5</v>
      </c>
      <c r="B183" s="13" t="s">
        <v>21</v>
      </c>
      <c r="C183" s="13" t="s">
        <v>251</v>
      </c>
      <c r="D183" s="13">
        <v>34033</v>
      </c>
      <c r="E183" s="13">
        <v>65498</v>
      </c>
      <c r="F183" s="13" t="s">
        <v>271</v>
      </c>
      <c r="G183" s="13" t="s">
        <v>311</v>
      </c>
      <c r="H183" s="13" t="s">
        <v>100</v>
      </c>
      <c r="I183" s="13" t="s">
        <v>101</v>
      </c>
      <c r="J183" s="13" t="s">
        <v>385</v>
      </c>
      <c r="K183" s="4">
        <v>10566</v>
      </c>
      <c r="L183" s="4">
        <v>1001</v>
      </c>
      <c r="M183" s="14" t="s">
        <v>39</v>
      </c>
      <c r="N183" s="15" t="s">
        <v>679</v>
      </c>
      <c r="O183" s="15">
        <v>9.8794343084423197E-2</v>
      </c>
      <c r="P183" s="15">
        <v>9.3451673999999998E-2</v>
      </c>
      <c r="Q183" s="15">
        <f t="shared" si="24"/>
        <v>-5.3426690844231989E-3</v>
      </c>
      <c r="R183" s="15">
        <f t="shared" si="25"/>
        <v>-5.4078694362669157</v>
      </c>
      <c r="S183" s="15">
        <v>2.5855093315167159E-2</v>
      </c>
      <c r="T183" s="15">
        <v>2.4473580000000002E-2</v>
      </c>
      <c r="U183" s="15">
        <f t="shared" si="26"/>
        <v>-1.3815133151671571E-3</v>
      </c>
      <c r="V183" s="16">
        <f t="shared" si="27"/>
        <v>-5.3432927057228277</v>
      </c>
      <c r="W183" s="17">
        <f t="shared" si="28"/>
        <v>2.8103362299094738E-4</v>
      </c>
      <c r="X183" s="17">
        <f t="shared" si="28"/>
        <v>2.6601717391304348E-4</v>
      </c>
      <c r="Y183" s="16">
        <f t="shared" si="29"/>
        <v>-1.5016449077903898E-5</v>
      </c>
      <c r="Z183" s="15">
        <f t="shared" si="30"/>
        <v>-5.343292705722833</v>
      </c>
      <c r="AA183" s="13">
        <v>0.1</v>
      </c>
      <c r="AB183" s="13">
        <v>0</v>
      </c>
      <c r="AC183" s="13">
        <v>0</v>
      </c>
      <c r="AD183" s="13">
        <v>0</v>
      </c>
      <c r="AE183" s="18">
        <f t="shared" si="31"/>
        <v>0</v>
      </c>
      <c r="AF183" s="18">
        <f t="shared" si="35"/>
        <v>3.3617554945054948E-4</v>
      </c>
      <c r="AG183" s="19">
        <f t="shared" si="32"/>
        <v>3.3617554945054948E-4</v>
      </c>
      <c r="AH183" s="16" t="str">
        <f t="shared" si="33"/>
        <v>0.00</v>
      </c>
      <c r="AI183" s="16">
        <f t="shared" si="34"/>
        <v>-2.8103362299094738E-4</v>
      </c>
      <c r="AJ183" s="44">
        <v>221112</v>
      </c>
      <c r="AK183" s="15" t="s">
        <v>684</v>
      </c>
      <c r="AL183" s="14" t="s">
        <v>102</v>
      </c>
      <c r="AM183" s="39" t="s">
        <v>65</v>
      </c>
      <c r="AN183" s="39" t="s">
        <v>59</v>
      </c>
      <c r="AO183" s="39" t="s">
        <v>103</v>
      </c>
      <c r="AP183" s="39" t="s">
        <v>104</v>
      </c>
      <c r="AQ183" s="20"/>
      <c r="AR183" s="20"/>
      <c r="AS183" s="20"/>
      <c r="AT183" s="20"/>
      <c r="AU183" s="20"/>
      <c r="AV183" s="20"/>
      <c r="AW183" s="20"/>
      <c r="AX183" s="20"/>
      <c r="AY183" s="20"/>
      <c r="AZ183" s="20"/>
      <c r="BA183" s="20"/>
      <c r="BB183" s="20"/>
    </row>
    <row r="184" spans="1:54" ht="26.1" hidden="1" customHeight="1" x14ac:dyDescent="0.25">
      <c r="A184" s="39" t="s">
        <v>5</v>
      </c>
      <c r="B184" s="13" t="s">
        <v>21</v>
      </c>
      <c r="C184" s="13" t="s">
        <v>251</v>
      </c>
      <c r="D184" s="13">
        <v>34033</v>
      </c>
      <c r="E184" s="13">
        <v>65498</v>
      </c>
      <c r="F184" s="13" t="s">
        <v>271</v>
      </c>
      <c r="G184" s="13" t="s">
        <v>311</v>
      </c>
      <c r="H184" s="13" t="s">
        <v>100</v>
      </c>
      <c r="I184" s="13" t="s">
        <v>101</v>
      </c>
      <c r="J184" s="13" t="s">
        <v>385</v>
      </c>
      <c r="K184" s="4">
        <v>10566</v>
      </c>
      <c r="L184" s="4">
        <v>1001</v>
      </c>
      <c r="M184" s="14" t="s">
        <v>37</v>
      </c>
      <c r="N184" s="15" t="s">
        <v>679</v>
      </c>
      <c r="O184" s="15">
        <v>2.3446496850032599</v>
      </c>
      <c r="P184" s="15">
        <v>2.217854091</v>
      </c>
      <c r="Q184" s="15">
        <f t="shared" si="24"/>
        <v>-0.1267955940032599</v>
      </c>
      <c r="R184" s="15">
        <f t="shared" si="25"/>
        <v>-5.4078694490807742</v>
      </c>
      <c r="S184" s="15">
        <v>0.61360938799228004</v>
      </c>
      <c r="T184" s="15">
        <v>0.58082245099999996</v>
      </c>
      <c r="U184" s="15">
        <f t="shared" si="26"/>
        <v>-3.278693699228008E-2</v>
      </c>
      <c r="V184" s="16">
        <f t="shared" si="27"/>
        <v>-5.3432912914775317</v>
      </c>
      <c r="W184" s="17">
        <f t="shared" si="28"/>
        <v>6.6696672607856524E-3</v>
      </c>
      <c r="X184" s="17">
        <f t="shared" si="28"/>
        <v>6.3132875108695644E-3</v>
      </c>
      <c r="Y184" s="16">
        <f t="shared" si="29"/>
        <v>-3.5637974991608798E-4</v>
      </c>
      <c r="Z184" s="15">
        <f t="shared" si="30"/>
        <v>-5.3432912914775343</v>
      </c>
      <c r="AA184" s="13">
        <v>2.52</v>
      </c>
      <c r="AB184" s="13">
        <v>0</v>
      </c>
      <c r="AC184" s="13">
        <v>0</v>
      </c>
      <c r="AD184" s="13">
        <v>0</v>
      </c>
      <c r="AE184" s="18">
        <f t="shared" si="31"/>
        <v>0</v>
      </c>
      <c r="AF184" s="18">
        <f t="shared" si="35"/>
        <v>7.9783303708791213E-3</v>
      </c>
      <c r="AG184" s="19">
        <f t="shared" si="32"/>
        <v>7.9783303708791213E-3</v>
      </c>
      <c r="AH184" s="16" t="str">
        <f t="shared" si="33"/>
        <v>0.00</v>
      </c>
      <c r="AI184" s="16">
        <f t="shared" si="34"/>
        <v>-6.6696672607856524E-3</v>
      </c>
      <c r="AJ184" s="44">
        <v>221112</v>
      </c>
      <c r="AK184" s="15" t="s">
        <v>684</v>
      </c>
      <c r="AL184" s="14" t="s">
        <v>102</v>
      </c>
      <c r="AM184" s="39" t="s">
        <v>65</v>
      </c>
      <c r="AN184" s="39" t="s">
        <v>59</v>
      </c>
      <c r="AO184" s="39" t="s">
        <v>103</v>
      </c>
      <c r="AP184" s="39" t="s">
        <v>104</v>
      </c>
      <c r="AQ184" s="20"/>
      <c r="AR184" s="20"/>
      <c r="AS184" s="20"/>
      <c r="AT184" s="20"/>
      <c r="AU184" s="20"/>
      <c r="AV184" s="20"/>
      <c r="AW184" s="20"/>
      <c r="AX184" s="20"/>
      <c r="AY184" s="20"/>
      <c r="AZ184" s="20"/>
      <c r="BA184" s="20"/>
      <c r="BB184" s="20"/>
    </row>
    <row r="185" spans="1:54" ht="26.1" hidden="1" customHeight="1" x14ac:dyDescent="0.25">
      <c r="A185" s="39" t="s">
        <v>7</v>
      </c>
      <c r="B185" s="13" t="s">
        <v>21</v>
      </c>
      <c r="C185" s="13" t="s">
        <v>251</v>
      </c>
      <c r="D185" s="13">
        <v>34033</v>
      </c>
      <c r="E185" s="13">
        <v>65497</v>
      </c>
      <c r="F185" s="13" t="s">
        <v>271</v>
      </c>
      <c r="G185" s="13" t="s">
        <v>311</v>
      </c>
      <c r="H185" s="13" t="s">
        <v>211</v>
      </c>
      <c r="I185" s="13" t="s">
        <v>212</v>
      </c>
      <c r="J185" s="13" t="s">
        <v>586</v>
      </c>
      <c r="K185" s="4">
        <v>10099</v>
      </c>
      <c r="L185" s="4">
        <v>1001</v>
      </c>
      <c r="M185" s="14" t="s">
        <v>40</v>
      </c>
      <c r="N185" s="15" t="s">
        <v>679</v>
      </c>
      <c r="O185" s="15">
        <v>1.9796608589202999E-2</v>
      </c>
      <c r="P185" s="15">
        <v>2.5745573000000001E-2</v>
      </c>
      <c r="Q185" s="15">
        <f t="shared" si="24"/>
        <v>5.9489644107970016E-3</v>
      </c>
      <c r="R185" s="15">
        <f t="shared" si="25"/>
        <v>30.050421939652562</v>
      </c>
      <c r="S185" s="15">
        <v>1.1058053558688221E-2</v>
      </c>
      <c r="T185" s="15">
        <v>1.4886712999999999E-2</v>
      </c>
      <c r="U185" s="15">
        <f t="shared" si="26"/>
        <v>3.8286594413117787E-3</v>
      </c>
      <c r="V185" s="16">
        <f t="shared" si="27"/>
        <v>34.62326729556878</v>
      </c>
      <c r="W185" s="17">
        <f t="shared" si="28"/>
        <v>1.2019623433356762E-4</v>
      </c>
      <c r="X185" s="17">
        <f t="shared" si="28"/>
        <v>1.6181209782608694E-4</v>
      </c>
      <c r="Y185" s="16">
        <f t="shared" si="29"/>
        <v>4.1615863492519323E-5</v>
      </c>
      <c r="Z185" s="15">
        <f t="shared" si="30"/>
        <v>34.623267295568773</v>
      </c>
      <c r="AA185" s="13">
        <v>0.02</v>
      </c>
      <c r="AB185" s="13">
        <v>0</v>
      </c>
      <c r="AC185" s="13">
        <v>0</v>
      </c>
      <c r="AD185" s="13">
        <v>0</v>
      </c>
      <c r="AE185" s="18">
        <f t="shared" si="31"/>
        <v>0</v>
      </c>
      <c r="AF185" s="18">
        <f t="shared" si="35"/>
        <v>2.0448781593406594E-4</v>
      </c>
      <c r="AG185" s="19">
        <f t="shared" si="32"/>
        <v>2.0448781593406594E-4</v>
      </c>
      <c r="AH185" s="16" t="str">
        <f t="shared" si="33"/>
        <v>0.00</v>
      </c>
      <c r="AI185" s="16">
        <f t="shared" si="34"/>
        <v>-1.2019623433356762E-4</v>
      </c>
      <c r="AJ185" s="44" t="s">
        <v>681</v>
      </c>
      <c r="AK185" s="15" t="s">
        <v>683</v>
      </c>
      <c r="AL185" s="14" t="s">
        <v>213</v>
      </c>
      <c r="AM185" s="39" t="s">
        <v>58</v>
      </c>
      <c r="AN185" s="39" t="s">
        <v>59</v>
      </c>
      <c r="AO185" s="39" t="s">
        <v>214</v>
      </c>
      <c r="AP185" s="39" t="s">
        <v>61</v>
      </c>
      <c r="AQ185" s="20"/>
      <c r="AR185" s="20"/>
      <c r="AS185" s="20"/>
      <c r="AT185" s="20"/>
      <c r="AU185" s="20"/>
      <c r="AV185" s="20"/>
      <c r="AW185" s="20"/>
      <c r="AX185" s="20"/>
      <c r="AY185" s="20"/>
      <c r="AZ185" s="20"/>
      <c r="BA185" s="20"/>
      <c r="BB185" s="20"/>
    </row>
    <row r="186" spans="1:54" ht="26.1" hidden="1" customHeight="1" x14ac:dyDescent="0.25">
      <c r="A186" s="39" t="s">
        <v>7</v>
      </c>
      <c r="B186" s="13" t="s">
        <v>21</v>
      </c>
      <c r="C186" s="13" t="s">
        <v>251</v>
      </c>
      <c r="D186" s="13">
        <v>34033</v>
      </c>
      <c r="E186" s="13">
        <v>65497</v>
      </c>
      <c r="F186" s="13" t="s">
        <v>271</v>
      </c>
      <c r="G186" s="13" t="s">
        <v>311</v>
      </c>
      <c r="H186" s="13" t="s">
        <v>211</v>
      </c>
      <c r="I186" s="13" t="s">
        <v>212</v>
      </c>
      <c r="J186" s="13" t="s">
        <v>586</v>
      </c>
      <c r="K186" s="4">
        <v>10099</v>
      </c>
      <c r="L186" s="4">
        <v>1001</v>
      </c>
      <c r="M186" s="14" t="s">
        <v>38</v>
      </c>
      <c r="N186" s="15" t="s">
        <v>679</v>
      </c>
      <c r="O186" s="15">
        <v>2.97314919831933E-2</v>
      </c>
      <c r="P186" s="15">
        <v>3.8665930000000001E-2</v>
      </c>
      <c r="Q186" s="15">
        <f t="shared" si="24"/>
        <v>8.9344380168067013E-3</v>
      </c>
      <c r="R186" s="15">
        <f t="shared" si="25"/>
        <v>30.050419339389983</v>
      </c>
      <c r="S186" s="15">
        <v>1.6607512809500749E-2</v>
      </c>
      <c r="T186" s="15">
        <v>2.2357574000000002E-2</v>
      </c>
      <c r="U186" s="15">
        <f t="shared" si="26"/>
        <v>5.7500611904992525E-3</v>
      </c>
      <c r="V186" s="16">
        <f t="shared" si="27"/>
        <v>34.623253081038023</v>
      </c>
      <c r="W186" s="17">
        <f t="shared" si="28"/>
        <v>1.8051644358152988E-4</v>
      </c>
      <c r="X186" s="17">
        <f t="shared" si="28"/>
        <v>2.4301710869565219E-4</v>
      </c>
      <c r="Y186" s="16">
        <f t="shared" si="29"/>
        <v>6.2500665114122308E-5</v>
      </c>
      <c r="Z186" s="15">
        <f t="shared" si="30"/>
        <v>34.623253081038023</v>
      </c>
      <c r="AA186" s="13">
        <v>0.03</v>
      </c>
      <c r="AB186" s="13">
        <v>0</v>
      </c>
      <c r="AC186" s="13">
        <v>0</v>
      </c>
      <c r="AD186" s="13">
        <v>0</v>
      </c>
      <c r="AE186" s="18">
        <f t="shared" si="31"/>
        <v>0</v>
      </c>
      <c r="AF186" s="18">
        <f t="shared" si="35"/>
        <v>3.0710953296703299E-4</v>
      </c>
      <c r="AG186" s="19">
        <f t="shared" si="32"/>
        <v>3.0710953296703299E-4</v>
      </c>
      <c r="AH186" s="16" t="str">
        <f t="shared" si="33"/>
        <v>0.00</v>
      </c>
      <c r="AI186" s="16">
        <f t="shared" si="34"/>
        <v>-1.8051644358152988E-4</v>
      </c>
      <c r="AJ186" s="44" t="s">
        <v>681</v>
      </c>
      <c r="AK186" s="15" t="s">
        <v>683</v>
      </c>
      <c r="AL186" s="14" t="s">
        <v>213</v>
      </c>
      <c r="AM186" s="39" t="s">
        <v>58</v>
      </c>
      <c r="AN186" s="39" t="s">
        <v>59</v>
      </c>
      <c r="AO186" s="39" t="s">
        <v>214</v>
      </c>
      <c r="AP186" s="39" t="s">
        <v>61</v>
      </c>
      <c r="AQ186" s="20"/>
      <c r="AR186" s="20"/>
      <c r="AS186" s="20"/>
      <c r="AT186" s="20"/>
      <c r="AU186" s="20"/>
      <c r="AV186" s="20"/>
      <c r="AW186" s="20"/>
      <c r="AX186" s="20"/>
      <c r="AY186" s="20"/>
      <c r="AZ186" s="20"/>
      <c r="BA186" s="20"/>
      <c r="BB186" s="20"/>
    </row>
    <row r="187" spans="1:54" ht="26.1" hidden="1" customHeight="1" x14ac:dyDescent="0.25">
      <c r="A187" s="39" t="s">
        <v>7</v>
      </c>
      <c r="B187" s="13" t="s">
        <v>21</v>
      </c>
      <c r="C187" s="13" t="s">
        <v>251</v>
      </c>
      <c r="D187" s="13">
        <v>34033</v>
      </c>
      <c r="E187" s="13">
        <v>65497</v>
      </c>
      <c r="F187" s="13" t="s">
        <v>271</v>
      </c>
      <c r="G187" s="13" t="s">
        <v>311</v>
      </c>
      <c r="H187" s="13" t="s">
        <v>211</v>
      </c>
      <c r="I187" s="13" t="s">
        <v>212</v>
      </c>
      <c r="J187" s="13" t="s">
        <v>586</v>
      </c>
      <c r="K187" s="4">
        <v>10099</v>
      </c>
      <c r="L187" s="4">
        <v>1001</v>
      </c>
      <c r="M187" s="14" t="s">
        <v>39</v>
      </c>
      <c r="N187" s="15" t="s">
        <v>679</v>
      </c>
      <c r="O187" s="15">
        <v>2.97314919831933E-2</v>
      </c>
      <c r="P187" s="15">
        <v>3.8665930000000001E-2</v>
      </c>
      <c r="Q187" s="15">
        <f t="shared" si="24"/>
        <v>8.9344380168067013E-3</v>
      </c>
      <c r="R187" s="15">
        <f t="shared" si="25"/>
        <v>30.050419339389983</v>
      </c>
      <c r="S187" s="15">
        <v>1.6607512809500749E-2</v>
      </c>
      <c r="T187" s="15">
        <v>2.2357574000000002E-2</v>
      </c>
      <c r="U187" s="15">
        <f t="shared" si="26"/>
        <v>5.7500611904992525E-3</v>
      </c>
      <c r="V187" s="16">
        <f t="shared" si="27"/>
        <v>34.623253081038023</v>
      </c>
      <c r="W187" s="17">
        <f t="shared" si="28"/>
        <v>1.8051644358152988E-4</v>
      </c>
      <c r="X187" s="17">
        <f t="shared" si="28"/>
        <v>2.4301710869565219E-4</v>
      </c>
      <c r="Y187" s="16">
        <f t="shared" si="29"/>
        <v>6.2500665114122308E-5</v>
      </c>
      <c r="Z187" s="15">
        <f t="shared" si="30"/>
        <v>34.623253081038023</v>
      </c>
      <c r="AA187" s="13">
        <v>0.03</v>
      </c>
      <c r="AB187" s="13">
        <v>0</v>
      </c>
      <c r="AC187" s="13">
        <v>0</v>
      </c>
      <c r="AD187" s="13">
        <v>0</v>
      </c>
      <c r="AE187" s="18">
        <f t="shared" si="31"/>
        <v>0</v>
      </c>
      <c r="AF187" s="18">
        <f t="shared" si="35"/>
        <v>3.0710953296703299E-4</v>
      </c>
      <c r="AG187" s="19">
        <f t="shared" si="32"/>
        <v>3.0710953296703299E-4</v>
      </c>
      <c r="AH187" s="16" t="str">
        <f t="shared" si="33"/>
        <v>0.00</v>
      </c>
      <c r="AI187" s="16">
        <f t="shared" si="34"/>
        <v>-1.8051644358152988E-4</v>
      </c>
      <c r="AJ187" s="44" t="s">
        <v>681</v>
      </c>
      <c r="AK187" s="15" t="s">
        <v>683</v>
      </c>
      <c r="AL187" s="14" t="s">
        <v>213</v>
      </c>
      <c r="AM187" s="39" t="s">
        <v>58</v>
      </c>
      <c r="AN187" s="39" t="s">
        <v>59</v>
      </c>
      <c r="AO187" s="39" t="s">
        <v>214</v>
      </c>
      <c r="AP187" s="39" t="s">
        <v>61</v>
      </c>
      <c r="AQ187" s="20"/>
      <c r="AR187" s="20"/>
      <c r="AS187" s="20"/>
      <c r="AT187" s="20"/>
      <c r="AU187" s="20"/>
      <c r="AV187" s="20"/>
      <c r="AW187" s="20"/>
      <c r="AX187" s="20"/>
      <c r="AY187" s="20"/>
      <c r="AZ187" s="20"/>
      <c r="BA187" s="20"/>
      <c r="BB187" s="20"/>
    </row>
    <row r="188" spans="1:54" ht="26.1" hidden="1" customHeight="1" x14ac:dyDescent="0.25">
      <c r="A188" s="39" t="s">
        <v>7</v>
      </c>
      <c r="B188" s="13" t="s">
        <v>21</v>
      </c>
      <c r="C188" s="13" t="s">
        <v>251</v>
      </c>
      <c r="D188" s="13">
        <v>34033</v>
      </c>
      <c r="E188" s="13">
        <v>65497</v>
      </c>
      <c r="F188" s="13" t="s">
        <v>271</v>
      </c>
      <c r="G188" s="13" t="s">
        <v>311</v>
      </c>
      <c r="H188" s="13" t="s">
        <v>211</v>
      </c>
      <c r="I188" s="13" t="s">
        <v>212</v>
      </c>
      <c r="J188" s="13" t="s">
        <v>586</v>
      </c>
      <c r="K188" s="4">
        <v>10099</v>
      </c>
      <c r="L188" s="4">
        <v>1001</v>
      </c>
      <c r="M188" s="14" t="s">
        <v>37</v>
      </c>
      <c r="N188" s="15" t="s">
        <v>679</v>
      </c>
      <c r="O188" s="15">
        <v>0.14032050000006499</v>
      </c>
      <c r="P188" s="15">
        <v>0.18248740099999999</v>
      </c>
      <c r="Q188" s="15">
        <f t="shared" si="24"/>
        <v>4.2166900999935003E-2</v>
      </c>
      <c r="R188" s="15">
        <f t="shared" si="25"/>
        <v>30.050421000435058</v>
      </c>
      <c r="S188" s="15">
        <v>7.8380678053561498E-2</v>
      </c>
      <c r="T188" s="15">
        <v>0.10551862400000001</v>
      </c>
      <c r="U188" s="15">
        <f t="shared" si="26"/>
        <v>2.7137945946438508E-2</v>
      </c>
      <c r="V188" s="16">
        <f t="shared" si="27"/>
        <v>34.623259992588693</v>
      </c>
      <c r="W188" s="17">
        <f t="shared" si="28"/>
        <v>8.51963891886538E-4</v>
      </c>
      <c r="X188" s="17">
        <f t="shared" si="28"/>
        <v>1.1469415652173914E-3</v>
      </c>
      <c r="Y188" s="16">
        <f t="shared" si="29"/>
        <v>2.949776733308534E-4</v>
      </c>
      <c r="Z188" s="15">
        <f t="shared" si="30"/>
        <v>34.623259992588707</v>
      </c>
      <c r="AA188" s="13">
        <v>0.21</v>
      </c>
      <c r="AB188" s="13">
        <v>0</v>
      </c>
      <c r="AC188" s="13">
        <v>0</v>
      </c>
      <c r="AD188" s="13">
        <v>0</v>
      </c>
      <c r="AE188" s="18">
        <f t="shared" si="31"/>
        <v>0</v>
      </c>
      <c r="AF188" s="18">
        <f t="shared" si="35"/>
        <v>1.4494316483516486E-3</v>
      </c>
      <c r="AG188" s="19">
        <f t="shared" si="32"/>
        <v>1.4494316483516486E-3</v>
      </c>
      <c r="AH188" s="16" t="str">
        <f t="shared" si="33"/>
        <v>0.00</v>
      </c>
      <c r="AI188" s="16">
        <f t="shared" si="34"/>
        <v>-8.51963891886538E-4</v>
      </c>
      <c r="AJ188" s="44" t="s">
        <v>681</v>
      </c>
      <c r="AK188" s="15" t="s">
        <v>683</v>
      </c>
      <c r="AL188" s="14" t="s">
        <v>213</v>
      </c>
      <c r="AM188" s="39" t="s">
        <v>58</v>
      </c>
      <c r="AN188" s="39" t="s">
        <v>59</v>
      </c>
      <c r="AO188" s="39" t="s">
        <v>214</v>
      </c>
      <c r="AP188" s="39" t="s">
        <v>61</v>
      </c>
      <c r="AQ188" s="20"/>
      <c r="AR188" s="20"/>
      <c r="AS188" s="20"/>
      <c r="AT188" s="20"/>
      <c r="AU188" s="20"/>
      <c r="AV188" s="20"/>
      <c r="AW188" s="20"/>
      <c r="AX188" s="20"/>
      <c r="AY188" s="20"/>
      <c r="AZ188" s="20"/>
      <c r="BA188" s="20"/>
      <c r="BB188" s="20"/>
    </row>
    <row r="189" spans="1:54" ht="26.1" hidden="1" customHeight="1" x14ac:dyDescent="0.25">
      <c r="A189" s="39" t="s">
        <v>7</v>
      </c>
      <c r="B189" s="13" t="s">
        <v>21</v>
      </c>
      <c r="C189" s="13" t="s">
        <v>251</v>
      </c>
      <c r="D189" s="13">
        <v>34033</v>
      </c>
      <c r="E189" s="13">
        <v>65497</v>
      </c>
      <c r="F189" s="13" t="s">
        <v>271</v>
      </c>
      <c r="G189" s="13" t="s">
        <v>311</v>
      </c>
      <c r="H189" s="13" t="s">
        <v>211</v>
      </c>
      <c r="I189" s="13" t="s">
        <v>212</v>
      </c>
      <c r="J189" s="13" t="s">
        <v>586</v>
      </c>
      <c r="K189" s="4">
        <v>10099</v>
      </c>
      <c r="L189" s="4">
        <v>1001</v>
      </c>
      <c r="M189" s="14" t="s">
        <v>34</v>
      </c>
      <c r="N189" s="15" t="s">
        <v>679</v>
      </c>
      <c r="O189" s="15">
        <v>1.2187295231646999E-3</v>
      </c>
      <c r="P189" s="15">
        <v>1.584963E-3</v>
      </c>
      <c r="Q189" s="15">
        <f t="shared" si="24"/>
        <v>3.6623347683530007E-4</v>
      </c>
      <c r="R189" s="15">
        <f t="shared" si="25"/>
        <v>30.050431196931548</v>
      </c>
      <c r="S189" s="15">
        <v>6.8076187292302596E-4</v>
      </c>
      <c r="T189" s="15">
        <v>9.1646299999999996E-4</v>
      </c>
      <c r="U189" s="15">
        <f t="shared" si="26"/>
        <v>2.35701127076974E-4</v>
      </c>
      <c r="V189" s="16">
        <f t="shared" si="27"/>
        <v>34.623138640965692</v>
      </c>
      <c r="W189" s="17">
        <f t="shared" si="28"/>
        <v>7.3995855752502823E-6</v>
      </c>
      <c r="X189" s="17">
        <f t="shared" si="28"/>
        <v>9.961554347826086E-6</v>
      </c>
      <c r="Y189" s="16">
        <f t="shared" si="29"/>
        <v>2.5619687725758037E-6</v>
      </c>
      <c r="Z189" s="15">
        <f t="shared" si="30"/>
        <v>34.623138640965692</v>
      </c>
      <c r="AA189" s="13">
        <v>0</v>
      </c>
      <c r="AB189" s="13">
        <v>0</v>
      </c>
      <c r="AC189" s="13">
        <v>0</v>
      </c>
      <c r="AD189" s="13">
        <v>0</v>
      </c>
      <c r="AE189" s="18">
        <f t="shared" si="31"/>
        <v>0</v>
      </c>
      <c r="AF189" s="18">
        <f t="shared" si="35"/>
        <v>1.2588777472527473E-5</v>
      </c>
      <c r="AG189" s="19">
        <f t="shared" si="32"/>
        <v>1.2588777472527473E-5</v>
      </c>
      <c r="AH189" s="16" t="str">
        <f t="shared" si="33"/>
        <v>0.00</v>
      </c>
      <c r="AI189" s="16">
        <f t="shared" si="34"/>
        <v>-7.3995855752502823E-6</v>
      </c>
      <c r="AJ189" s="44" t="s">
        <v>681</v>
      </c>
      <c r="AK189" s="15" t="s">
        <v>683</v>
      </c>
      <c r="AL189" s="14" t="s">
        <v>213</v>
      </c>
      <c r="AM189" s="39" t="s">
        <v>58</v>
      </c>
      <c r="AN189" s="39" t="s">
        <v>59</v>
      </c>
      <c r="AO189" s="39" t="s">
        <v>214</v>
      </c>
      <c r="AP189" s="39" t="s">
        <v>61</v>
      </c>
      <c r="AQ189" s="20"/>
      <c r="AR189" s="20"/>
      <c r="AS189" s="20"/>
      <c r="AT189" s="20"/>
      <c r="AU189" s="20"/>
      <c r="AV189" s="20"/>
      <c r="AW189" s="20"/>
      <c r="AX189" s="20"/>
      <c r="AY189" s="20"/>
      <c r="AZ189" s="20"/>
      <c r="BA189" s="20"/>
      <c r="BB189" s="20"/>
    </row>
    <row r="190" spans="1:54" ht="26.1" hidden="1" customHeight="1" x14ac:dyDescent="0.25">
      <c r="A190" s="39" t="s">
        <v>43</v>
      </c>
      <c r="B190" s="13" t="s">
        <v>256</v>
      </c>
      <c r="C190" s="13" t="s">
        <v>251</v>
      </c>
      <c r="D190" s="13">
        <v>34015</v>
      </c>
      <c r="E190" s="13">
        <v>55781</v>
      </c>
      <c r="F190" s="13" t="s">
        <v>611</v>
      </c>
      <c r="G190" s="13" t="s">
        <v>302</v>
      </c>
      <c r="H190" s="13" t="s">
        <v>233</v>
      </c>
      <c r="I190" s="13" t="s">
        <v>234</v>
      </c>
      <c r="J190" s="13" t="s">
        <v>612</v>
      </c>
      <c r="K190" s="4">
        <v>50561</v>
      </c>
      <c r="L190" s="4">
        <v>2</v>
      </c>
      <c r="M190" s="14" t="s">
        <v>40</v>
      </c>
      <c r="N190" s="15" t="s">
        <v>679</v>
      </c>
      <c r="O190" s="15">
        <v>0.19001458051477599</v>
      </c>
      <c r="P190" s="15">
        <v>0.41559009099999999</v>
      </c>
      <c r="Q190" s="15">
        <f t="shared" si="24"/>
        <v>0.22557551048522401</v>
      </c>
      <c r="R190" s="15">
        <f t="shared" si="25"/>
        <v>118.71484276317558</v>
      </c>
      <c r="S190" s="15">
        <v>8.5668185133058641E-2</v>
      </c>
      <c r="T190" s="15">
        <v>0.27993026100000001</v>
      </c>
      <c r="U190" s="15">
        <f t="shared" si="26"/>
        <v>0.19426207586694139</v>
      </c>
      <c r="V190" s="16">
        <f t="shared" si="27"/>
        <v>226.76104970032483</v>
      </c>
      <c r="W190" s="17">
        <f t="shared" si="28"/>
        <v>9.3117592535933301E-4</v>
      </c>
      <c r="X190" s="17">
        <f t="shared" si="28"/>
        <v>3.0427202282608699E-3</v>
      </c>
      <c r="Y190" s="16">
        <f t="shared" si="29"/>
        <v>2.1115443029015371E-3</v>
      </c>
      <c r="Z190" s="15">
        <f t="shared" si="30"/>
        <v>226.76104970032486</v>
      </c>
      <c r="AA190" s="13">
        <v>0.19</v>
      </c>
      <c r="AB190" s="13">
        <v>0</v>
      </c>
      <c r="AC190" s="13">
        <v>0</v>
      </c>
      <c r="AD190" s="13">
        <v>0</v>
      </c>
      <c r="AE190" s="18">
        <f t="shared" si="31"/>
        <v>0</v>
      </c>
      <c r="AF190" s="18">
        <f t="shared" si="35"/>
        <v>3.8451958928571433E-3</v>
      </c>
      <c r="AG190" s="19">
        <f t="shared" si="32"/>
        <v>3.8451958928571433E-3</v>
      </c>
      <c r="AH190" s="16" t="str">
        <f t="shared" si="33"/>
        <v>0.00</v>
      </c>
      <c r="AI190" s="16">
        <f t="shared" si="34"/>
        <v>-9.3117592535933301E-4</v>
      </c>
      <c r="AJ190" s="44" t="s">
        <v>681</v>
      </c>
      <c r="AK190" s="15" t="s">
        <v>683</v>
      </c>
      <c r="AL190" s="14" t="s">
        <v>88</v>
      </c>
      <c r="AM190" s="39" t="s">
        <v>58</v>
      </c>
      <c r="AN190" s="39" t="s">
        <v>89</v>
      </c>
      <c r="AO190" s="39" t="s">
        <v>77</v>
      </c>
      <c r="AP190" s="39" t="s">
        <v>90</v>
      </c>
      <c r="AQ190" s="20"/>
      <c r="AR190" s="20"/>
      <c r="AS190" s="20"/>
      <c r="AT190" s="20"/>
      <c r="AU190" s="20"/>
      <c r="AV190" s="20"/>
      <c r="AW190" s="20"/>
      <c r="AX190" s="20"/>
      <c r="AY190" s="20"/>
      <c r="AZ190" s="20"/>
      <c r="BA190" s="20"/>
      <c r="BB190" s="20"/>
    </row>
    <row r="191" spans="1:54" ht="26.1" hidden="1" customHeight="1" x14ac:dyDescent="0.25">
      <c r="A191" s="39" t="s">
        <v>43</v>
      </c>
      <c r="B191" s="13" t="s">
        <v>256</v>
      </c>
      <c r="C191" s="13" t="s">
        <v>251</v>
      </c>
      <c r="D191" s="13">
        <v>34015</v>
      </c>
      <c r="E191" s="13">
        <v>55781</v>
      </c>
      <c r="F191" s="13" t="s">
        <v>611</v>
      </c>
      <c r="G191" s="13" t="s">
        <v>302</v>
      </c>
      <c r="H191" s="13" t="s">
        <v>233</v>
      </c>
      <c r="I191" s="13" t="s">
        <v>234</v>
      </c>
      <c r="J191" s="13" t="s">
        <v>612</v>
      </c>
      <c r="K191" s="4">
        <v>50561</v>
      </c>
      <c r="L191" s="4">
        <v>2</v>
      </c>
      <c r="M191" s="14" t="s">
        <v>38</v>
      </c>
      <c r="N191" s="15" t="s">
        <v>679</v>
      </c>
      <c r="O191" s="15">
        <v>0.33974070196561601</v>
      </c>
      <c r="P191" s="15">
        <v>0.74306334200000002</v>
      </c>
      <c r="Q191" s="15">
        <f t="shared" si="24"/>
        <v>0.40332264003438401</v>
      </c>
      <c r="R191" s="15">
        <f t="shared" si="25"/>
        <v>118.71484273179694</v>
      </c>
      <c r="S191" s="15">
        <v>0.15317229485430189</v>
      </c>
      <c r="T191" s="15">
        <v>0.50050739899999996</v>
      </c>
      <c r="U191" s="15">
        <f t="shared" si="26"/>
        <v>0.34733510414569807</v>
      </c>
      <c r="V191" s="16">
        <f t="shared" si="27"/>
        <v>226.76105001631308</v>
      </c>
      <c r="W191" s="17">
        <f t="shared" si="28"/>
        <v>1.6649162484163248E-3</v>
      </c>
      <c r="X191" s="17">
        <f t="shared" si="28"/>
        <v>5.4402978152173912E-3</v>
      </c>
      <c r="Y191" s="16">
        <f t="shared" si="29"/>
        <v>3.7753815668010665E-3</v>
      </c>
      <c r="Z191" s="15">
        <f t="shared" si="30"/>
        <v>226.76105001631313</v>
      </c>
      <c r="AA191" s="13">
        <v>0.34</v>
      </c>
      <c r="AB191" s="13">
        <v>0</v>
      </c>
      <c r="AC191" s="13">
        <v>0</v>
      </c>
      <c r="AD191" s="13">
        <v>0</v>
      </c>
      <c r="AE191" s="18">
        <f t="shared" si="31"/>
        <v>0</v>
      </c>
      <c r="AF191" s="18">
        <f t="shared" si="35"/>
        <v>6.8751016346153843E-3</v>
      </c>
      <c r="AG191" s="19">
        <f t="shared" si="32"/>
        <v>6.8751016346153843E-3</v>
      </c>
      <c r="AH191" s="16" t="str">
        <f t="shared" si="33"/>
        <v>0.00</v>
      </c>
      <c r="AI191" s="16">
        <f t="shared" si="34"/>
        <v>-1.6649162484163248E-3</v>
      </c>
      <c r="AJ191" s="44" t="s">
        <v>681</v>
      </c>
      <c r="AK191" s="15" t="s">
        <v>683</v>
      </c>
      <c r="AL191" s="14" t="s">
        <v>88</v>
      </c>
      <c r="AM191" s="39" t="s">
        <v>58</v>
      </c>
      <c r="AN191" s="39" t="s">
        <v>89</v>
      </c>
      <c r="AO191" s="39" t="s">
        <v>77</v>
      </c>
      <c r="AP191" s="39" t="s">
        <v>90</v>
      </c>
      <c r="AQ191" s="20"/>
      <c r="AR191" s="20"/>
      <c r="AS191" s="20"/>
      <c r="AT191" s="20"/>
      <c r="AU191" s="20"/>
      <c r="AV191" s="20"/>
      <c r="AW191" s="20"/>
      <c r="AX191" s="20"/>
      <c r="AY191" s="20"/>
      <c r="AZ191" s="20"/>
      <c r="BA191" s="20"/>
      <c r="BB191" s="20"/>
    </row>
    <row r="192" spans="1:54" ht="26.1" hidden="1" customHeight="1" x14ac:dyDescent="0.25">
      <c r="A192" s="39" t="s">
        <v>43</v>
      </c>
      <c r="B192" s="13" t="s">
        <v>256</v>
      </c>
      <c r="C192" s="13" t="s">
        <v>251</v>
      </c>
      <c r="D192" s="13">
        <v>34015</v>
      </c>
      <c r="E192" s="13">
        <v>55781</v>
      </c>
      <c r="F192" s="13" t="s">
        <v>611</v>
      </c>
      <c r="G192" s="13" t="s">
        <v>302</v>
      </c>
      <c r="H192" s="13" t="s">
        <v>233</v>
      </c>
      <c r="I192" s="13" t="s">
        <v>234</v>
      </c>
      <c r="J192" s="13" t="s">
        <v>612</v>
      </c>
      <c r="K192" s="4">
        <v>50561</v>
      </c>
      <c r="L192" s="4">
        <v>2</v>
      </c>
      <c r="M192" s="14" t="s">
        <v>39</v>
      </c>
      <c r="N192" s="15" t="s">
        <v>679</v>
      </c>
      <c r="O192" s="15">
        <v>0.33974070196561601</v>
      </c>
      <c r="P192" s="15">
        <v>0.74306334200000002</v>
      </c>
      <c r="Q192" s="15">
        <f t="shared" si="24"/>
        <v>0.40332264003438401</v>
      </c>
      <c r="R192" s="15">
        <f t="shared" si="25"/>
        <v>118.71484273179694</v>
      </c>
      <c r="S192" s="15">
        <v>0.15317229485430189</v>
      </c>
      <c r="T192" s="15">
        <v>0.50050739899999996</v>
      </c>
      <c r="U192" s="15">
        <f t="shared" si="26"/>
        <v>0.34733510414569807</v>
      </c>
      <c r="V192" s="16">
        <f t="shared" si="27"/>
        <v>226.76105001631308</v>
      </c>
      <c r="W192" s="17">
        <f t="shared" si="28"/>
        <v>1.6649162484163248E-3</v>
      </c>
      <c r="X192" s="17">
        <f t="shared" si="28"/>
        <v>5.4402978152173912E-3</v>
      </c>
      <c r="Y192" s="16">
        <f t="shared" si="29"/>
        <v>3.7753815668010665E-3</v>
      </c>
      <c r="Z192" s="15">
        <f t="shared" si="30"/>
        <v>226.76105001631313</v>
      </c>
      <c r="AA192" s="13">
        <v>0.34</v>
      </c>
      <c r="AB192" s="13">
        <v>0</v>
      </c>
      <c r="AC192" s="13">
        <v>0</v>
      </c>
      <c r="AD192" s="13">
        <v>0</v>
      </c>
      <c r="AE192" s="18">
        <f t="shared" si="31"/>
        <v>0</v>
      </c>
      <c r="AF192" s="18">
        <f t="shared" si="35"/>
        <v>6.8751016346153843E-3</v>
      </c>
      <c r="AG192" s="19">
        <f t="shared" si="32"/>
        <v>6.8751016346153843E-3</v>
      </c>
      <c r="AH192" s="16" t="str">
        <f t="shared" si="33"/>
        <v>0.00</v>
      </c>
      <c r="AI192" s="16">
        <f t="shared" si="34"/>
        <v>-1.6649162484163248E-3</v>
      </c>
      <c r="AJ192" s="44" t="s">
        <v>681</v>
      </c>
      <c r="AK192" s="15" t="s">
        <v>683</v>
      </c>
      <c r="AL192" s="14" t="s">
        <v>88</v>
      </c>
      <c r="AM192" s="39" t="s">
        <v>58</v>
      </c>
      <c r="AN192" s="39" t="s">
        <v>89</v>
      </c>
      <c r="AO192" s="39" t="s">
        <v>77</v>
      </c>
      <c r="AP192" s="39" t="s">
        <v>90</v>
      </c>
      <c r="AQ192" s="20"/>
      <c r="AR192" s="20"/>
      <c r="AS192" s="20"/>
      <c r="AT192" s="20"/>
      <c r="AU192" s="20"/>
      <c r="AV192" s="20"/>
      <c r="AW192" s="20"/>
      <c r="AX192" s="20"/>
      <c r="AY192" s="20"/>
      <c r="AZ192" s="20"/>
      <c r="BA192" s="20"/>
      <c r="BB192" s="20"/>
    </row>
    <row r="193" spans="1:54" ht="26.1" hidden="1" customHeight="1" x14ac:dyDescent="0.25">
      <c r="A193" s="39" t="s">
        <v>43</v>
      </c>
      <c r="B193" s="13" t="s">
        <v>256</v>
      </c>
      <c r="C193" s="13" t="s">
        <v>251</v>
      </c>
      <c r="D193" s="13">
        <v>34015</v>
      </c>
      <c r="E193" s="13">
        <v>55781</v>
      </c>
      <c r="F193" s="13" t="s">
        <v>611</v>
      </c>
      <c r="G193" s="13" t="s">
        <v>302</v>
      </c>
      <c r="H193" s="13" t="s">
        <v>233</v>
      </c>
      <c r="I193" s="13" t="s">
        <v>234</v>
      </c>
      <c r="J193" s="13" t="s">
        <v>612</v>
      </c>
      <c r="K193" s="4">
        <v>50561</v>
      </c>
      <c r="L193" s="4">
        <v>2</v>
      </c>
      <c r="M193" s="14" t="s">
        <v>37</v>
      </c>
      <c r="N193" s="15" t="s">
        <v>679</v>
      </c>
      <c r="O193" s="15">
        <v>2.0726499999993798E-2</v>
      </c>
      <c r="P193" s="15">
        <v>4.5331931999999998E-2</v>
      </c>
      <c r="Q193" s="15">
        <f t="shared" si="24"/>
        <v>2.46054320000062E-2</v>
      </c>
      <c r="R193" s="15">
        <f t="shared" si="25"/>
        <v>118.71484331659259</v>
      </c>
      <c r="S193" s="15">
        <v>9.3445546881158904E-3</v>
      </c>
      <c r="T193" s="15">
        <v>3.0534363999999998E-2</v>
      </c>
      <c r="U193" s="15">
        <f t="shared" si="26"/>
        <v>2.1189809311884106E-2</v>
      </c>
      <c r="V193" s="16">
        <f t="shared" si="27"/>
        <v>226.76103911974144</v>
      </c>
      <c r="W193" s="17">
        <f t="shared" si="28"/>
        <v>1.0157124660995532E-4</v>
      </c>
      <c r="X193" s="17">
        <f t="shared" si="28"/>
        <v>3.3189526086956517E-4</v>
      </c>
      <c r="Y193" s="16">
        <f t="shared" si="29"/>
        <v>2.3032401425960984E-4</v>
      </c>
      <c r="Z193" s="15">
        <f t="shared" si="30"/>
        <v>226.76103911974144</v>
      </c>
      <c r="AA193" s="13">
        <v>0.02</v>
      </c>
      <c r="AB193" s="13">
        <v>0</v>
      </c>
      <c r="AC193" s="13">
        <v>0</v>
      </c>
      <c r="AD193" s="13">
        <v>0</v>
      </c>
      <c r="AE193" s="18">
        <f t="shared" si="31"/>
        <v>0</v>
      </c>
      <c r="AF193" s="18">
        <f t="shared" si="35"/>
        <v>4.1942807692307691E-4</v>
      </c>
      <c r="AG193" s="19">
        <f t="shared" si="32"/>
        <v>4.1942807692307691E-4</v>
      </c>
      <c r="AH193" s="16" t="str">
        <f t="shared" si="33"/>
        <v>0.00</v>
      </c>
      <c r="AI193" s="16">
        <f t="shared" si="34"/>
        <v>-1.0157124660995532E-4</v>
      </c>
      <c r="AJ193" s="44" t="s">
        <v>681</v>
      </c>
      <c r="AK193" s="15" t="s">
        <v>683</v>
      </c>
      <c r="AL193" s="14" t="s">
        <v>88</v>
      </c>
      <c r="AM193" s="39" t="s">
        <v>58</v>
      </c>
      <c r="AN193" s="39" t="s">
        <v>89</v>
      </c>
      <c r="AO193" s="39" t="s">
        <v>77</v>
      </c>
      <c r="AP193" s="39" t="s">
        <v>90</v>
      </c>
      <c r="AQ193" s="20"/>
      <c r="AR193" s="20"/>
      <c r="AS193" s="20"/>
      <c r="AT193" s="20"/>
      <c r="AU193" s="20"/>
      <c r="AV193" s="20"/>
      <c r="AW193" s="20"/>
      <c r="AX193" s="20"/>
      <c r="AY193" s="20"/>
      <c r="AZ193" s="20"/>
      <c r="BA193" s="20"/>
      <c r="BB193" s="20"/>
    </row>
    <row r="194" spans="1:54" ht="26.1" hidden="1" customHeight="1" x14ac:dyDescent="0.25">
      <c r="A194" s="39" t="s">
        <v>43</v>
      </c>
      <c r="B194" s="13" t="s">
        <v>256</v>
      </c>
      <c r="C194" s="13" t="s">
        <v>251</v>
      </c>
      <c r="D194" s="13">
        <v>34015</v>
      </c>
      <c r="E194" s="13">
        <v>55781</v>
      </c>
      <c r="F194" s="13" t="s">
        <v>611</v>
      </c>
      <c r="G194" s="13" t="s">
        <v>436</v>
      </c>
      <c r="H194" s="13" t="s">
        <v>233</v>
      </c>
      <c r="I194" s="13" t="s">
        <v>234</v>
      </c>
      <c r="J194" s="13" t="s">
        <v>613</v>
      </c>
      <c r="K194" s="4">
        <v>50561</v>
      </c>
      <c r="L194" s="4">
        <v>1</v>
      </c>
      <c r="M194" s="14" t="s">
        <v>40</v>
      </c>
      <c r="N194" s="15" t="s">
        <v>679</v>
      </c>
      <c r="O194" s="15">
        <v>0.289875131055643</v>
      </c>
      <c r="P194" s="15">
        <v>0.45158859000000001</v>
      </c>
      <c r="Q194" s="15">
        <f t="shared" si="24"/>
        <v>0.16171345894435701</v>
      </c>
      <c r="R194" s="15">
        <f t="shared" si="25"/>
        <v>55.787282736343222</v>
      </c>
      <c r="S194" s="15">
        <v>0.20557317076228099</v>
      </c>
      <c r="T194" s="15">
        <v>0.32758868699999999</v>
      </c>
      <c r="U194" s="15">
        <f t="shared" si="26"/>
        <v>0.122015516237719</v>
      </c>
      <c r="V194" s="16">
        <f t="shared" si="27"/>
        <v>59.353813430651556</v>
      </c>
      <c r="W194" s="17">
        <f t="shared" si="28"/>
        <v>2.2344909865465324E-3</v>
      </c>
      <c r="X194" s="17">
        <f t="shared" si="28"/>
        <v>3.5607465978260869E-3</v>
      </c>
      <c r="Y194" s="16">
        <f t="shared" si="29"/>
        <v>1.3262556112795545E-3</v>
      </c>
      <c r="Z194" s="15">
        <f t="shared" si="30"/>
        <v>59.35381343065157</v>
      </c>
      <c r="AA194" s="13">
        <v>0.28999999999999998</v>
      </c>
      <c r="AB194" s="13">
        <v>0</v>
      </c>
      <c r="AC194" s="13">
        <v>0</v>
      </c>
      <c r="AD194" s="13">
        <v>0</v>
      </c>
      <c r="AE194" s="18">
        <f t="shared" si="31"/>
        <v>0</v>
      </c>
      <c r="AF194" s="18">
        <f t="shared" si="35"/>
        <v>4.499844601648352E-3</v>
      </c>
      <c r="AG194" s="19">
        <f t="shared" si="32"/>
        <v>4.499844601648352E-3</v>
      </c>
      <c r="AH194" s="16" t="str">
        <f t="shared" si="33"/>
        <v>0.00</v>
      </c>
      <c r="AI194" s="16">
        <f t="shared" si="34"/>
        <v>-2.2344909865465324E-3</v>
      </c>
      <c r="AJ194" s="44" t="s">
        <v>681</v>
      </c>
      <c r="AK194" s="15" t="s">
        <v>683</v>
      </c>
      <c r="AL194" s="14" t="s">
        <v>57</v>
      </c>
      <c r="AM194" s="39" t="s">
        <v>58</v>
      </c>
      <c r="AN194" s="39" t="s">
        <v>59</v>
      </c>
      <c r="AO194" s="39" t="s">
        <v>60</v>
      </c>
      <c r="AP194" s="39" t="s">
        <v>61</v>
      </c>
      <c r="AQ194" s="20"/>
      <c r="AR194" s="20"/>
      <c r="AS194" s="20"/>
      <c r="AT194" s="20"/>
      <c r="AU194" s="20"/>
      <c r="AV194" s="20"/>
      <c r="AW194" s="20"/>
      <c r="AX194" s="20"/>
      <c r="AY194" s="20"/>
      <c r="AZ194" s="20"/>
      <c r="BA194" s="20"/>
      <c r="BB194" s="20"/>
    </row>
    <row r="195" spans="1:54" ht="26.1" hidden="1" customHeight="1" x14ac:dyDescent="0.25">
      <c r="A195" s="39" t="s">
        <v>43</v>
      </c>
      <c r="B195" s="13" t="s">
        <v>256</v>
      </c>
      <c r="C195" s="13" t="s">
        <v>251</v>
      </c>
      <c r="D195" s="13">
        <v>34015</v>
      </c>
      <c r="E195" s="13">
        <v>55781</v>
      </c>
      <c r="F195" s="13" t="s">
        <v>611</v>
      </c>
      <c r="G195" s="13" t="s">
        <v>436</v>
      </c>
      <c r="H195" s="13" t="s">
        <v>233</v>
      </c>
      <c r="I195" s="13" t="s">
        <v>234</v>
      </c>
      <c r="J195" s="13" t="s">
        <v>613</v>
      </c>
      <c r="K195" s="4">
        <v>50561</v>
      </c>
      <c r="L195" s="4">
        <v>1</v>
      </c>
      <c r="M195" s="14" t="s">
        <v>38</v>
      </c>
      <c r="N195" s="15" t="s">
        <v>679</v>
      </c>
      <c r="O195" s="15">
        <v>0.57992248187212903</v>
      </c>
      <c r="P195" s="15">
        <v>0.903445477</v>
      </c>
      <c r="Q195" s="15">
        <f t="shared" si="24"/>
        <v>0.32352299512787097</v>
      </c>
      <c r="R195" s="15">
        <f t="shared" si="25"/>
        <v>55.787282825018444</v>
      </c>
      <c r="S195" s="15">
        <v>0.41126847605254063</v>
      </c>
      <c r="T195" s="15">
        <v>0.65537199700000004</v>
      </c>
      <c r="U195" s="15">
        <f t="shared" si="26"/>
        <v>0.24410352094745941</v>
      </c>
      <c r="V195" s="16">
        <f t="shared" si="27"/>
        <v>59.35381269442945</v>
      </c>
      <c r="W195" s="17">
        <f t="shared" si="28"/>
        <v>4.4703095223102242E-3</v>
      </c>
      <c r="X195" s="17">
        <f t="shared" si="28"/>
        <v>7.1236086630434787E-3</v>
      </c>
      <c r="Y195" s="16">
        <f t="shared" si="29"/>
        <v>2.6532991407332545E-3</v>
      </c>
      <c r="Z195" s="15">
        <f t="shared" si="30"/>
        <v>59.35381269442945</v>
      </c>
      <c r="AA195" s="13">
        <v>0.57999999999999996</v>
      </c>
      <c r="AB195" s="13">
        <v>0</v>
      </c>
      <c r="AC195" s="13">
        <v>0</v>
      </c>
      <c r="AD195" s="13">
        <v>0</v>
      </c>
      <c r="AE195" s="18">
        <f t="shared" si="31"/>
        <v>0</v>
      </c>
      <c r="AF195" s="18">
        <f t="shared" si="35"/>
        <v>9.0023625961538466E-3</v>
      </c>
      <c r="AG195" s="19">
        <f t="shared" si="32"/>
        <v>9.0023625961538466E-3</v>
      </c>
      <c r="AH195" s="16" t="str">
        <f t="shared" si="33"/>
        <v>0.00</v>
      </c>
      <c r="AI195" s="16">
        <f t="shared" si="34"/>
        <v>-4.4703095223102242E-3</v>
      </c>
      <c r="AJ195" s="44" t="s">
        <v>681</v>
      </c>
      <c r="AK195" s="15" t="s">
        <v>683</v>
      </c>
      <c r="AL195" s="14" t="s">
        <v>57</v>
      </c>
      <c r="AM195" s="39" t="s">
        <v>58</v>
      </c>
      <c r="AN195" s="39" t="s">
        <v>59</v>
      </c>
      <c r="AO195" s="39" t="s">
        <v>60</v>
      </c>
      <c r="AP195" s="39" t="s">
        <v>61</v>
      </c>
      <c r="AQ195" s="20"/>
      <c r="AR195" s="20"/>
      <c r="AS195" s="20"/>
      <c r="AT195" s="20"/>
      <c r="AU195" s="20"/>
      <c r="AV195" s="20"/>
      <c r="AW195" s="20"/>
      <c r="AX195" s="20"/>
      <c r="AY195" s="20"/>
      <c r="AZ195" s="20"/>
      <c r="BA195" s="20"/>
      <c r="BB195" s="20"/>
    </row>
    <row r="196" spans="1:54" ht="26.1" hidden="1" customHeight="1" x14ac:dyDescent="0.25">
      <c r="A196" s="39" t="s">
        <v>43</v>
      </c>
      <c r="B196" s="13" t="s">
        <v>256</v>
      </c>
      <c r="C196" s="13" t="s">
        <v>251</v>
      </c>
      <c r="D196" s="13">
        <v>34015</v>
      </c>
      <c r="E196" s="13">
        <v>55781</v>
      </c>
      <c r="F196" s="13" t="s">
        <v>611</v>
      </c>
      <c r="G196" s="13" t="s">
        <v>436</v>
      </c>
      <c r="H196" s="13" t="s">
        <v>233</v>
      </c>
      <c r="I196" s="13" t="s">
        <v>234</v>
      </c>
      <c r="J196" s="13" t="s">
        <v>613</v>
      </c>
      <c r="K196" s="4">
        <v>50561</v>
      </c>
      <c r="L196" s="4">
        <v>1</v>
      </c>
      <c r="M196" s="14" t="s">
        <v>39</v>
      </c>
      <c r="N196" s="15" t="s">
        <v>679</v>
      </c>
      <c r="O196" s="15">
        <v>0.57992248187212903</v>
      </c>
      <c r="P196" s="15">
        <v>0.903445477</v>
      </c>
      <c r="Q196" s="15">
        <f t="shared" si="24"/>
        <v>0.32352299512787097</v>
      </c>
      <c r="R196" s="15">
        <f t="shared" si="25"/>
        <v>55.787282825018444</v>
      </c>
      <c r="S196" s="15">
        <v>0.41126847605254063</v>
      </c>
      <c r="T196" s="15">
        <v>0.65537199700000004</v>
      </c>
      <c r="U196" s="15">
        <f t="shared" si="26"/>
        <v>0.24410352094745941</v>
      </c>
      <c r="V196" s="16">
        <f t="shared" si="27"/>
        <v>59.35381269442945</v>
      </c>
      <c r="W196" s="17">
        <f t="shared" si="28"/>
        <v>4.4703095223102242E-3</v>
      </c>
      <c r="X196" s="17">
        <f t="shared" si="28"/>
        <v>7.1236086630434787E-3</v>
      </c>
      <c r="Y196" s="16">
        <f t="shared" si="29"/>
        <v>2.6532991407332545E-3</v>
      </c>
      <c r="Z196" s="15">
        <f t="shared" si="30"/>
        <v>59.35381269442945</v>
      </c>
      <c r="AA196" s="13">
        <v>0.57999999999999996</v>
      </c>
      <c r="AB196" s="13">
        <v>0</v>
      </c>
      <c r="AC196" s="13">
        <v>0</v>
      </c>
      <c r="AD196" s="13">
        <v>0</v>
      </c>
      <c r="AE196" s="18">
        <f t="shared" si="31"/>
        <v>0</v>
      </c>
      <c r="AF196" s="18">
        <f t="shared" si="35"/>
        <v>9.0023625961538466E-3</v>
      </c>
      <c r="AG196" s="19">
        <f t="shared" si="32"/>
        <v>9.0023625961538466E-3</v>
      </c>
      <c r="AH196" s="16" t="str">
        <f t="shared" si="33"/>
        <v>0.00</v>
      </c>
      <c r="AI196" s="16">
        <f t="shared" si="34"/>
        <v>-4.4703095223102242E-3</v>
      </c>
      <c r="AJ196" s="44" t="s">
        <v>681</v>
      </c>
      <c r="AK196" s="15" t="s">
        <v>683</v>
      </c>
      <c r="AL196" s="14" t="s">
        <v>57</v>
      </c>
      <c r="AM196" s="39" t="s">
        <v>58</v>
      </c>
      <c r="AN196" s="39" t="s">
        <v>59</v>
      </c>
      <c r="AO196" s="39" t="s">
        <v>60</v>
      </c>
      <c r="AP196" s="39" t="s">
        <v>61</v>
      </c>
      <c r="AQ196" s="20"/>
      <c r="AR196" s="20"/>
      <c r="AS196" s="20"/>
      <c r="AT196" s="20"/>
      <c r="AU196" s="20"/>
      <c r="AV196" s="20"/>
      <c r="AW196" s="20"/>
      <c r="AX196" s="20"/>
      <c r="AY196" s="20"/>
      <c r="AZ196" s="20"/>
      <c r="BA196" s="20"/>
      <c r="BB196" s="20"/>
    </row>
    <row r="197" spans="1:54" ht="26.1" hidden="1" customHeight="1" x14ac:dyDescent="0.25">
      <c r="A197" s="39" t="s">
        <v>43</v>
      </c>
      <c r="B197" s="13" t="s">
        <v>256</v>
      </c>
      <c r="C197" s="13" t="s">
        <v>251</v>
      </c>
      <c r="D197" s="13">
        <v>34015</v>
      </c>
      <c r="E197" s="13">
        <v>55781</v>
      </c>
      <c r="F197" s="13" t="s">
        <v>611</v>
      </c>
      <c r="G197" s="13" t="s">
        <v>436</v>
      </c>
      <c r="H197" s="13" t="s">
        <v>233</v>
      </c>
      <c r="I197" s="13" t="s">
        <v>234</v>
      </c>
      <c r="J197" s="13" t="s">
        <v>613</v>
      </c>
      <c r="K197" s="4">
        <v>50561</v>
      </c>
      <c r="L197" s="4">
        <v>1</v>
      </c>
      <c r="M197" s="14" t="s">
        <v>37</v>
      </c>
      <c r="N197" s="15" t="s">
        <v>679</v>
      </c>
      <c r="O197" s="15">
        <v>2.9746978400011101E-2</v>
      </c>
      <c r="P197" s="15">
        <v>4.6342009000000003E-2</v>
      </c>
      <c r="Q197" s="15">
        <f t="shared" si="24"/>
        <v>1.6595030599988903E-2</v>
      </c>
      <c r="R197" s="15">
        <f t="shared" si="25"/>
        <v>55.787281574732006</v>
      </c>
      <c r="S197" s="15">
        <v>2.1095913430094121E-2</v>
      </c>
      <c r="T197" s="15">
        <v>3.3617143000000002E-2</v>
      </c>
      <c r="U197" s="15">
        <f t="shared" si="26"/>
        <v>1.2521229569905881E-2</v>
      </c>
      <c r="V197" s="16">
        <f t="shared" si="27"/>
        <v>59.353815663861575</v>
      </c>
      <c r="W197" s="17">
        <f t="shared" si="28"/>
        <v>2.2930340684884914E-4</v>
      </c>
      <c r="X197" s="17">
        <f t="shared" si="28"/>
        <v>3.6540372826086956E-4</v>
      </c>
      <c r="Y197" s="16">
        <f t="shared" si="29"/>
        <v>1.3610032141202043E-4</v>
      </c>
      <c r="Z197" s="15">
        <f t="shared" si="30"/>
        <v>59.353815663861567</v>
      </c>
      <c r="AA197" s="13">
        <v>0.03</v>
      </c>
      <c r="AB197" s="13">
        <v>0</v>
      </c>
      <c r="AC197" s="13">
        <v>0</v>
      </c>
      <c r="AD197" s="13">
        <v>0</v>
      </c>
      <c r="AE197" s="18">
        <f t="shared" si="31"/>
        <v>0</v>
      </c>
      <c r="AF197" s="18">
        <f t="shared" si="35"/>
        <v>4.6177394230769234E-4</v>
      </c>
      <c r="AG197" s="19">
        <f t="shared" si="32"/>
        <v>4.6177394230769234E-4</v>
      </c>
      <c r="AH197" s="16" t="str">
        <f t="shared" si="33"/>
        <v>0.00</v>
      </c>
      <c r="AI197" s="16">
        <f t="shared" si="34"/>
        <v>-2.2930340684884914E-4</v>
      </c>
      <c r="AJ197" s="44" t="s">
        <v>681</v>
      </c>
      <c r="AK197" s="15" t="s">
        <v>683</v>
      </c>
      <c r="AL197" s="14" t="s">
        <v>57</v>
      </c>
      <c r="AM197" s="39" t="s">
        <v>58</v>
      </c>
      <c r="AN197" s="39" t="s">
        <v>59</v>
      </c>
      <c r="AO197" s="39" t="s">
        <v>60</v>
      </c>
      <c r="AP197" s="39" t="s">
        <v>61</v>
      </c>
      <c r="AQ197" s="20"/>
      <c r="AR197" s="20"/>
      <c r="AS197" s="20"/>
      <c r="AT197" s="20"/>
      <c r="AU197" s="20"/>
      <c r="AV197" s="20"/>
      <c r="AW197" s="20"/>
      <c r="AX197" s="20"/>
      <c r="AY197" s="20"/>
      <c r="AZ197" s="20"/>
      <c r="BA197" s="20"/>
      <c r="BB197" s="20"/>
    </row>
    <row r="198" spans="1:54" ht="26.1" hidden="1" customHeight="1" x14ac:dyDescent="0.25">
      <c r="A198" s="39" t="s">
        <v>43</v>
      </c>
      <c r="B198" s="13" t="s">
        <v>256</v>
      </c>
      <c r="C198" s="13" t="s">
        <v>251</v>
      </c>
      <c r="D198" s="13">
        <v>34015</v>
      </c>
      <c r="E198" s="13">
        <v>55781</v>
      </c>
      <c r="F198" s="13" t="s">
        <v>611</v>
      </c>
      <c r="G198" s="13" t="s">
        <v>319</v>
      </c>
      <c r="H198" s="13" t="s">
        <v>233</v>
      </c>
      <c r="I198" s="13" t="s">
        <v>234</v>
      </c>
      <c r="J198" s="13" t="s">
        <v>614</v>
      </c>
      <c r="K198" s="4">
        <v>50561</v>
      </c>
      <c r="L198" s="4">
        <v>2</v>
      </c>
      <c r="M198" s="14" t="s">
        <v>40</v>
      </c>
      <c r="N198" s="15" t="s">
        <v>679</v>
      </c>
      <c r="O198" s="15">
        <v>0.62021946671151096</v>
      </c>
      <c r="P198" s="15">
        <v>1.3565120310000001</v>
      </c>
      <c r="Q198" s="15">
        <f t="shared" si="24"/>
        <v>0.7362925642884891</v>
      </c>
      <c r="R198" s="15">
        <f t="shared" si="25"/>
        <v>118.71484269792654</v>
      </c>
      <c r="S198" s="15">
        <v>0.27962631053587406</v>
      </c>
      <c r="T198" s="15">
        <v>0.91370986899999995</v>
      </c>
      <c r="U198" s="15">
        <f t="shared" si="26"/>
        <v>0.6340835584641259</v>
      </c>
      <c r="V198" s="16">
        <f t="shared" si="27"/>
        <v>226.76105022055052</v>
      </c>
      <c r="W198" s="17">
        <f t="shared" si="28"/>
        <v>3.0394164188681963E-3</v>
      </c>
      <c r="X198" s="17">
        <f t="shared" si="28"/>
        <v>9.9316290108695648E-3</v>
      </c>
      <c r="Y198" s="16">
        <f t="shared" si="29"/>
        <v>6.8922125920013681E-3</v>
      </c>
      <c r="Z198" s="15">
        <f t="shared" si="30"/>
        <v>226.76105022055052</v>
      </c>
      <c r="AA198" s="13">
        <v>0.62</v>
      </c>
      <c r="AB198" s="13">
        <v>0</v>
      </c>
      <c r="AC198" s="13">
        <v>0</v>
      </c>
      <c r="AD198" s="13">
        <v>0</v>
      </c>
      <c r="AE198" s="18">
        <f t="shared" si="31"/>
        <v>0</v>
      </c>
      <c r="AF198" s="18">
        <f t="shared" si="35"/>
        <v>1.2550959739010988E-2</v>
      </c>
      <c r="AG198" s="19">
        <f t="shared" si="32"/>
        <v>1.2550959739010988E-2</v>
      </c>
      <c r="AH198" s="16" t="str">
        <f t="shared" si="33"/>
        <v>0.00</v>
      </c>
      <c r="AI198" s="16">
        <f t="shared" si="34"/>
        <v>-3.0394164188681963E-3</v>
      </c>
      <c r="AJ198" s="44" t="s">
        <v>681</v>
      </c>
      <c r="AK198" s="15" t="s">
        <v>683</v>
      </c>
      <c r="AL198" s="14" t="s">
        <v>88</v>
      </c>
      <c r="AM198" s="39" t="s">
        <v>58</v>
      </c>
      <c r="AN198" s="39" t="s">
        <v>89</v>
      </c>
      <c r="AO198" s="39" t="s">
        <v>77</v>
      </c>
      <c r="AP198" s="39" t="s">
        <v>90</v>
      </c>
      <c r="AQ198" s="20"/>
      <c r="AR198" s="20"/>
      <c r="AS198" s="20"/>
      <c r="AT198" s="20"/>
      <c r="AU198" s="20"/>
      <c r="AV198" s="20"/>
      <c r="AW198" s="20"/>
      <c r="AX198" s="20"/>
      <c r="AY198" s="20"/>
      <c r="AZ198" s="20"/>
      <c r="BA198" s="20"/>
      <c r="BB198" s="20"/>
    </row>
    <row r="199" spans="1:54" ht="26.1" hidden="1" customHeight="1" x14ac:dyDescent="0.25">
      <c r="A199" s="39" t="s">
        <v>43</v>
      </c>
      <c r="B199" s="13" t="s">
        <v>256</v>
      </c>
      <c r="C199" s="13" t="s">
        <v>251</v>
      </c>
      <c r="D199" s="13">
        <v>34015</v>
      </c>
      <c r="E199" s="13">
        <v>55781</v>
      </c>
      <c r="F199" s="13" t="s">
        <v>611</v>
      </c>
      <c r="G199" s="13" t="s">
        <v>319</v>
      </c>
      <c r="H199" s="13" t="s">
        <v>233</v>
      </c>
      <c r="I199" s="13" t="s">
        <v>234</v>
      </c>
      <c r="J199" s="13" t="s">
        <v>614</v>
      </c>
      <c r="K199" s="4">
        <v>50561</v>
      </c>
      <c r="L199" s="4">
        <v>2</v>
      </c>
      <c r="M199" s="14" t="s">
        <v>38</v>
      </c>
      <c r="N199" s="15" t="s">
        <v>679</v>
      </c>
      <c r="O199" s="15">
        <v>1.12958725001129</v>
      </c>
      <c r="P199" s="15">
        <v>2.4705749770000001</v>
      </c>
      <c r="Q199" s="15">
        <f t="shared" si="24"/>
        <v>1.34098772698871</v>
      </c>
      <c r="R199" s="15">
        <f t="shared" si="25"/>
        <v>118.71484269810119</v>
      </c>
      <c r="S199" s="15">
        <v>0.50927507455347309</v>
      </c>
      <c r="T199" s="15">
        <v>1.664112582</v>
      </c>
      <c r="U199" s="15">
        <f t="shared" si="26"/>
        <v>1.1548375074465269</v>
      </c>
      <c r="V199" s="16">
        <f t="shared" si="27"/>
        <v>226.76105019651237</v>
      </c>
      <c r="W199" s="17">
        <f t="shared" si="28"/>
        <v>5.5355986364507949E-3</v>
      </c>
      <c r="X199" s="17">
        <f t="shared" si="28"/>
        <v>1.8088180239130437E-2</v>
      </c>
      <c r="Y199" s="16">
        <f t="shared" si="29"/>
        <v>1.2552581602679642E-2</v>
      </c>
      <c r="Z199" s="15">
        <f t="shared" si="30"/>
        <v>226.7610501965124</v>
      </c>
      <c r="AA199" s="13">
        <v>1.1299999999999999</v>
      </c>
      <c r="AB199" s="13">
        <v>0</v>
      </c>
      <c r="AC199" s="13">
        <v>0</v>
      </c>
      <c r="AD199" s="13">
        <v>0</v>
      </c>
      <c r="AE199" s="18">
        <f t="shared" si="31"/>
        <v>0</v>
      </c>
      <c r="AF199" s="18">
        <f t="shared" si="35"/>
        <v>2.2858689313186815E-2</v>
      </c>
      <c r="AG199" s="19">
        <f t="shared" si="32"/>
        <v>2.2858689313186815E-2</v>
      </c>
      <c r="AH199" s="16" t="str">
        <f t="shared" si="33"/>
        <v>0.00</v>
      </c>
      <c r="AI199" s="16">
        <f t="shared" si="34"/>
        <v>-5.5355986364507949E-3</v>
      </c>
      <c r="AJ199" s="44" t="s">
        <v>681</v>
      </c>
      <c r="AK199" s="15" t="s">
        <v>683</v>
      </c>
      <c r="AL199" s="14" t="s">
        <v>88</v>
      </c>
      <c r="AM199" s="39" t="s">
        <v>58</v>
      </c>
      <c r="AN199" s="39" t="s">
        <v>89</v>
      </c>
      <c r="AO199" s="39" t="s">
        <v>77</v>
      </c>
      <c r="AP199" s="39" t="s">
        <v>90</v>
      </c>
      <c r="AQ199" s="20"/>
      <c r="AR199" s="20"/>
      <c r="AS199" s="20"/>
      <c r="AT199" s="20"/>
      <c r="AU199" s="20"/>
      <c r="AV199" s="20"/>
      <c r="AW199" s="20"/>
      <c r="AX199" s="20"/>
      <c r="AY199" s="20"/>
      <c r="AZ199" s="20"/>
      <c r="BA199" s="20"/>
      <c r="BB199" s="20"/>
    </row>
    <row r="200" spans="1:54" ht="26.1" hidden="1" customHeight="1" x14ac:dyDescent="0.25">
      <c r="A200" s="39" t="s">
        <v>43</v>
      </c>
      <c r="B200" s="13" t="s">
        <v>256</v>
      </c>
      <c r="C200" s="13" t="s">
        <v>251</v>
      </c>
      <c r="D200" s="13">
        <v>34015</v>
      </c>
      <c r="E200" s="13">
        <v>55781</v>
      </c>
      <c r="F200" s="13" t="s">
        <v>611</v>
      </c>
      <c r="G200" s="13" t="s">
        <v>319</v>
      </c>
      <c r="H200" s="13" t="s">
        <v>233</v>
      </c>
      <c r="I200" s="13" t="s">
        <v>234</v>
      </c>
      <c r="J200" s="13" t="s">
        <v>614</v>
      </c>
      <c r="K200" s="4">
        <v>50561</v>
      </c>
      <c r="L200" s="4">
        <v>2</v>
      </c>
      <c r="M200" s="14" t="s">
        <v>39</v>
      </c>
      <c r="N200" s="15" t="s">
        <v>679</v>
      </c>
      <c r="O200" s="15">
        <v>1.12958725001129</v>
      </c>
      <c r="P200" s="15">
        <v>2.4705749770000001</v>
      </c>
      <c r="Q200" s="15">
        <f t="shared" ref="Q200:Q263" si="36">P200-O200</f>
        <v>1.34098772698871</v>
      </c>
      <c r="R200" s="15">
        <f t="shared" ref="R200:R263" si="37">IFERROR(((P200-O200)/O200)*100,"0.00")</f>
        <v>118.71484269810119</v>
      </c>
      <c r="S200" s="15">
        <v>0.50927507455347309</v>
      </c>
      <c r="T200" s="15">
        <v>1.664112582</v>
      </c>
      <c r="U200" s="15">
        <f t="shared" ref="U200:U263" si="38">T200-S200</f>
        <v>1.1548375074465269</v>
      </c>
      <c r="V200" s="16">
        <f t="shared" ref="V200:V263" si="39">IFERROR(((T200-S200)/S200)*100,"NA")</f>
        <v>226.76105019651237</v>
      </c>
      <c r="W200" s="17">
        <f t="shared" ref="W200:X263" si="40">S200/92</f>
        <v>5.5355986364507949E-3</v>
      </c>
      <c r="X200" s="17">
        <f t="shared" si="40"/>
        <v>1.8088180239130437E-2</v>
      </c>
      <c r="Y200" s="16">
        <f t="shared" ref="Y200:Y263" si="41">X200-W200</f>
        <v>1.2552581602679642E-2</v>
      </c>
      <c r="Z200" s="15">
        <f t="shared" ref="Z200:Z263" si="42">IFERROR(((X200-W200)/W200)*100,"0.00")</f>
        <v>226.7610501965124</v>
      </c>
      <c r="AA200" s="13">
        <v>1.1299999999999999</v>
      </c>
      <c r="AB200" s="13">
        <v>0</v>
      </c>
      <c r="AC200" s="13">
        <v>0</v>
      </c>
      <c r="AD200" s="13">
        <v>0</v>
      </c>
      <c r="AE200" s="18">
        <f t="shared" ref="AE200:AE263" si="43">AB200/2000</f>
        <v>0</v>
      </c>
      <c r="AF200" s="18">
        <f t="shared" si="35"/>
        <v>2.2858689313186815E-2</v>
      </c>
      <c r="AG200" s="19">
        <f t="shared" ref="AG200:AG263" si="44">AF200-AE200</f>
        <v>2.2858689313186815E-2</v>
      </c>
      <c r="AH200" s="16" t="str">
        <f t="shared" ref="AH200:AH263" si="45">IFERROR(((AF200-AE200)/AE200)*100,"0.00")</f>
        <v>0.00</v>
      </c>
      <c r="AI200" s="16">
        <f t="shared" ref="AI200:AI263" si="46">AE200-W200</f>
        <v>-5.5355986364507949E-3</v>
      </c>
      <c r="AJ200" s="44" t="s">
        <v>681</v>
      </c>
      <c r="AK200" s="15" t="s">
        <v>683</v>
      </c>
      <c r="AL200" s="14" t="s">
        <v>88</v>
      </c>
      <c r="AM200" s="39" t="s">
        <v>58</v>
      </c>
      <c r="AN200" s="39" t="s">
        <v>89</v>
      </c>
      <c r="AO200" s="39" t="s">
        <v>77</v>
      </c>
      <c r="AP200" s="39" t="s">
        <v>90</v>
      </c>
      <c r="AQ200" s="20"/>
      <c r="AR200" s="20"/>
      <c r="AS200" s="20"/>
      <c r="AT200" s="20"/>
      <c r="AU200" s="20"/>
      <c r="AV200" s="20"/>
      <c r="AW200" s="20"/>
      <c r="AX200" s="20"/>
      <c r="AY200" s="20"/>
      <c r="AZ200" s="20"/>
      <c r="BA200" s="20"/>
      <c r="BB200" s="20"/>
    </row>
    <row r="201" spans="1:54" ht="26.1" hidden="1" customHeight="1" x14ac:dyDescent="0.25">
      <c r="A201" s="39" t="s">
        <v>43</v>
      </c>
      <c r="B201" s="13" t="s">
        <v>256</v>
      </c>
      <c r="C201" s="13" t="s">
        <v>251</v>
      </c>
      <c r="D201" s="13">
        <v>34015</v>
      </c>
      <c r="E201" s="13">
        <v>55781</v>
      </c>
      <c r="F201" s="13" t="s">
        <v>611</v>
      </c>
      <c r="G201" s="13" t="s">
        <v>319</v>
      </c>
      <c r="H201" s="13" t="s">
        <v>233</v>
      </c>
      <c r="I201" s="13" t="s">
        <v>234</v>
      </c>
      <c r="J201" s="13" t="s">
        <v>614</v>
      </c>
      <c r="K201" s="4">
        <v>50561</v>
      </c>
      <c r="L201" s="4">
        <v>2</v>
      </c>
      <c r="M201" s="14" t="s">
        <v>37</v>
      </c>
      <c r="N201" s="15" t="s">
        <v>679</v>
      </c>
      <c r="O201" s="15">
        <v>6.21794999999815E-2</v>
      </c>
      <c r="P201" s="15">
        <v>0.135995796</v>
      </c>
      <c r="Q201" s="15">
        <f t="shared" si="36"/>
        <v>7.3816296000018503E-2</v>
      </c>
      <c r="R201" s="15">
        <f t="shared" si="37"/>
        <v>118.71484331659224</v>
      </c>
      <c r="S201" s="15">
        <v>2.8033664064347562E-2</v>
      </c>
      <c r="T201" s="15">
        <v>9.1603094999999995E-2</v>
      </c>
      <c r="U201" s="15">
        <f t="shared" si="38"/>
        <v>6.3569430935652427E-2</v>
      </c>
      <c r="V201" s="16">
        <f t="shared" si="39"/>
        <v>226.7610498211622</v>
      </c>
      <c r="W201" s="17">
        <f t="shared" si="40"/>
        <v>3.0471373982986482E-4</v>
      </c>
      <c r="X201" s="17">
        <f t="shared" si="40"/>
        <v>9.9568581521739126E-4</v>
      </c>
      <c r="Y201" s="16">
        <f t="shared" si="41"/>
        <v>6.909720753875265E-4</v>
      </c>
      <c r="Z201" s="15">
        <f t="shared" si="42"/>
        <v>226.76104982116226</v>
      </c>
      <c r="AA201" s="13">
        <v>0.1</v>
      </c>
      <c r="AB201" s="13">
        <v>0</v>
      </c>
      <c r="AC201" s="13">
        <v>0</v>
      </c>
      <c r="AD201" s="13">
        <v>0</v>
      </c>
      <c r="AE201" s="18">
        <f t="shared" si="43"/>
        <v>0</v>
      </c>
      <c r="AF201" s="18">
        <f t="shared" ref="AF201:AF264" si="47">T201/72.8</f>
        <v>1.2582842719780221E-3</v>
      </c>
      <c r="AG201" s="19">
        <f t="shared" si="44"/>
        <v>1.2582842719780221E-3</v>
      </c>
      <c r="AH201" s="16" t="str">
        <f t="shared" si="45"/>
        <v>0.00</v>
      </c>
      <c r="AI201" s="16">
        <f t="shared" si="46"/>
        <v>-3.0471373982986482E-4</v>
      </c>
      <c r="AJ201" s="44" t="s">
        <v>681</v>
      </c>
      <c r="AK201" s="15" t="s">
        <v>683</v>
      </c>
      <c r="AL201" s="14" t="s">
        <v>88</v>
      </c>
      <c r="AM201" s="39" t="s">
        <v>58</v>
      </c>
      <c r="AN201" s="39" t="s">
        <v>89</v>
      </c>
      <c r="AO201" s="39" t="s">
        <v>77</v>
      </c>
      <c r="AP201" s="39" t="s">
        <v>90</v>
      </c>
      <c r="AQ201" s="20"/>
      <c r="AR201" s="20"/>
      <c r="AS201" s="20"/>
      <c r="AT201" s="20"/>
      <c r="AU201" s="20"/>
      <c r="AV201" s="20"/>
      <c r="AW201" s="20"/>
      <c r="AX201" s="20"/>
      <c r="AY201" s="20"/>
      <c r="AZ201" s="20"/>
      <c r="BA201" s="20"/>
      <c r="BB201" s="20"/>
    </row>
    <row r="202" spans="1:54" ht="26.1" hidden="1" customHeight="1" x14ac:dyDescent="0.25">
      <c r="A202" s="39" t="s">
        <v>43</v>
      </c>
      <c r="B202" s="13" t="s">
        <v>256</v>
      </c>
      <c r="C202" s="13" t="s">
        <v>251</v>
      </c>
      <c r="D202" s="13">
        <v>34015</v>
      </c>
      <c r="E202" s="13">
        <v>55781</v>
      </c>
      <c r="F202" s="13" t="s">
        <v>611</v>
      </c>
      <c r="G202" s="13" t="s">
        <v>616</v>
      </c>
      <c r="H202" s="13" t="s">
        <v>233</v>
      </c>
      <c r="I202" s="13" t="s">
        <v>234</v>
      </c>
      <c r="J202" s="13" t="s">
        <v>615</v>
      </c>
      <c r="K202" s="4">
        <v>50561</v>
      </c>
      <c r="L202" s="4">
        <v>1</v>
      </c>
      <c r="M202" s="14" t="s">
        <v>40</v>
      </c>
      <c r="N202" s="15" t="s">
        <v>679</v>
      </c>
      <c r="O202" s="15">
        <v>5.8279471209986701E-2</v>
      </c>
      <c r="P202" s="15">
        <v>9.0792004999999995E-2</v>
      </c>
      <c r="Q202" s="15">
        <f t="shared" si="36"/>
        <v>3.2512533790013294E-2</v>
      </c>
      <c r="R202" s="15">
        <f t="shared" si="37"/>
        <v>55.787283437880589</v>
      </c>
      <c r="S202" s="15">
        <v>4.1330539958208061E-2</v>
      </c>
      <c r="T202" s="15">
        <v>6.5861791000000003E-2</v>
      </c>
      <c r="U202" s="15">
        <f t="shared" si="38"/>
        <v>2.4531251041791942E-2</v>
      </c>
      <c r="V202" s="16">
        <f t="shared" si="39"/>
        <v>59.353812136490482</v>
      </c>
      <c r="W202" s="17">
        <f t="shared" si="40"/>
        <v>4.4924499954573981E-4</v>
      </c>
      <c r="X202" s="17">
        <f t="shared" si="40"/>
        <v>7.1588903260869574E-4</v>
      </c>
      <c r="Y202" s="16">
        <f t="shared" si="41"/>
        <v>2.6664403306295593E-4</v>
      </c>
      <c r="Z202" s="15">
        <f t="shared" si="42"/>
        <v>59.353812136490482</v>
      </c>
      <c r="AA202" s="13">
        <v>0.06</v>
      </c>
      <c r="AB202" s="13">
        <v>0</v>
      </c>
      <c r="AC202" s="13">
        <v>0</v>
      </c>
      <c r="AD202" s="13">
        <v>0</v>
      </c>
      <c r="AE202" s="18">
        <f t="shared" si="43"/>
        <v>0</v>
      </c>
      <c r="AF202" s="18">
        <f t="shared" si="47"/>
        <v>9.046949313186814E-4</v>
      </c>
      <c r="AG202" s="19">
        <f t="shared" si="44"/>
        <v>9.046949313186814E-4</v>
      </c>
      <c r="AH202" s="16" t="str">
        <f t="shared" si="45"/>
        <v>0.00</v>
      </c>
      <c r="AI202" s="16">
        <f t="shared" si="46"/>
        <v>-4.4924499954573981E-4</v>
      </c>
      <c r="AJ202" s="44" t="s">
        <v>681</v>
      </c>
      <c r="AK202" s="15" t="s">
        <v>683</v>
      </c>
      <c r="AL202" s="14" t="s">
        <v>57</v>
      </c>
      <c r="AM202" s="39" t="s">
        <v>58</v>
      </c>
      <c r="AN202" s="39" t="s">
        <v>59</v>
      </c>
      <c r="AO202" s="39" t="s">
        <v>60</v>
      </c>
      <c r="AP202" s="39" t="s">
        <v>61</v>
      </c>
      <c r="AQ202" s="20"/>
      <c r="AR202" s="20"/>
      <c r="AS202" s="20"/>
      <c r="AT202" s="20"/>
      <c r="AU202" s="20"/>
      <c r="AV202" s="20"/>
      <c r="AW202" s="20"/>
      <c r="AX202" s="20"/>
      <c r="AY202" s="20"/>
      <c r="AZ202" s="20"/>
      <c r="BA202" s="20"/>
      <c r="BB202" s="20"/>
    </row>
    <row r="203" spans="1:54" ht="26.1" hidden="1" customHeight="1" x14ac:dyDescent="0.25">
      <c r="A203" s="39" t="s">
        <v>43</v>
      </c>
      <c r="B203" s="13" t="s">
        <v>256</v>
      </c>
      <c r="C203" s="13" t="s">
        <v>251</v>
      </c>
      <c r="D203" s="13">
        <v>34015</v>
      </c>
      <c r="E203" s="13">
        <v>55781</v>
      </c>
      <c r="F203" s="13" t="s">
        <v>611</v>
      </c>
      <c r="G203" s="13" t="s">
        <v>616</v>
      </c>
      <c r="H203" s="13" t="s">
        <v>233</v>
      </c>
      <c r="I203" s="13" t="s">
        <v>234</v>
      </c>
      <c r="J203" s="13" t="s">
        <v>615</v>
      </c>
      <c r="K203" s="4">
        <v>50561</v>
      </c>
      <c r="L203" s="4">
        <v>1</v>
      </c>
      <c r="M203" s="14" t="s">
        <v>38</v>
      </c>
      <c r="N203" s="15" t="s">
        <v>679</v>
      </c>
      <c r="O203" s="15">
        <v>0.10992258889841</v>
      </c>
      <c r="P203" s="15">
        <v>0.17124541400000001</v>
      </c>
      <c r="Q203" s="15">
        <f t="shared" si="36"/>
        <v>6.1322825101590012E-2</v>
      </c>
      <c r="R203" s="15">
        <f t="shared" si="37"/>
        <v>55.787282410410036</v>
      </c>
      <c r="S203" s="15">
        <v>7.79547215932343E-2</v>
      </c>
      <c r="T203" s="15">
        <v>0.124223821</v>
      </c>
      <c r="U203" s="15">
        <f t="shared" si="38"/>
        <v>4.6269099406765699E-2</v>
      </c>
      <c r="V203" s="16">
        <f t="shared" si="39"/>
        <v>59.353812650626416</v>
      </c>
      <c r="W203" s="17">
        <f t="shared" si="40"/>
        <v>8.4733393036124239E-4</v>
      </c>
      <c r="X203" s="17">
        <f t="shared" si="40"/>
        <v>1.3502589239130435E-3</v>
      </c>
      <c r="Y203" s="16">
        <f t="shared" si="41"/>
        <v>5.0292499355180113E-4</v>
      </c>
      <c r="Z203" s="15">
        <f t="shared" si="42"/>
        <v>59.353812650626416</v>
      </c>
      <c r="AA203" s="13">
        <v>0.11</v>
      </c>
      <c r="AB203" s="13">
        <v>0</v>
      </c>
      <c r="AC203" s="13">
        <v>0</v>
      </c>
      <c r="AD203" s="13">
        <v>0</v>
      </c>
      <c r="AE203" s="18">
        <f t="shared" si="43"/>
        <v>0</v>
      </c>
      <c r="AF203" s="18">
        <f t="shared" si="47"/>
        <v>1.7063711675824177E-3</v>
      </c>
      <c r="AG203" s="19">
        <f t="shared" si="44"/>
        <v>1.7063711675824177E-3</v>
      </c>
      <c r="AH203" s="16" t="str">
        <f t="shared" si="45"/>
        <v>0.00</v>
      </c>
      <c r="AI203" s="16">
        <f t="shared" si="46"/>
        <v>-8.4733393036124239E-4</v>
      </c>
      <c r="AJ203" s="44" t="s">
        <v>681</v>
      </c>
      <c r="AK203" s="15" t="s">
        <v>683</v>
      </c>
      <c r="AL203" s="14" t="s">
        <v>57</v>
      </c>
      <c r="AM203" s="39" t="s">
        <v>58</v>
      </c>
      <c r="AN203" s="39" t="s">
        <v>59</v>
      </c>
      <c r="AO203" s="39" t="s">
        <v>60</v>
      </c>
      <c r="AP203" s="39" t="s">
        <v>61</v>
      </c>
      <c r="AQ203" s="20"/>
      <c r="AR203" s="20"/>
      <c r="AS203" s="20"/>
      <c r="AT203" s="20"/>
      <c r="AU203" s="20"/>
      <c r="AV203" s="20"/>
      <c r="AW203" s="20"/>
      <c r="AX203" s="20"/>
      <c r="AY203" s="20"/>
      <c r="AZ203" s="20"/>
      <c r="BA203" s="20"/>
      <c r="BB203" s="20"/>
    </row>
    <row r="204" spans="1:54" ht="26.1" hidden="1" customHeight="1" x14ac:dyDescent="0.25">
      <c r="A204" s="39" t="s">
        <v>43</v>
      </c>
      <c r="B204" s="13" t="s">
        <v>256</v>
      </c>
      <c r="C204" s="13" t="s">
        <v>251</v>
      </c>
      <c r="D204" s="13">
        <v>34015</v>
      </c>
      <c r="E204" s="13">
        <v>55781</v>
      </c>
      <c r="F204" s="13" t="s">
        <v>611</v>
      </c>
      <c r="G204" s="13" t="s">
        <v>616</v>
      </c>
      <c r="H204" s="13" t="s">
        <v>233</v>
      </c>
      <c r="I204" s="13" t="s">
        <v>234</v>
      </c>
      <c r="J204" s="13" t="s">
        <v>615</v>
      </c>
      <c r="K204" s="4">
        <v>50561</v>
      </c>
      <c r="L204" s="4">
        <v>1</v>
      </c>
      <c r="M204" s="14" t="s">
        <v>39</v>
      </c>
      <c r="N204" s="15" t="s">
        <v>679</v>
      </c>
      <c r="O204" s="15">
        <v>0.10992258889841</v>
      </c>
      <c r="P204" s="15">
        <v>0.17124541400000001</v>
      </c>
      <c r="Q204" s="15">
        <f t="shared" si="36"/>
        <v>6.1322825101590012E-2</v>
      </c>
      <c r="R204" s="15">
        <f t="shared" si="37"/>
        <v>55.787282410410036</v>
      </c>
      <c r="S204" s="15">
        <v>7.79547215932343E-2</v>
      </c>
      <c r="T204" s="15">
        <v>0.124223821</v>
      </c>
      <c r="U204" s="15">
        <f t="shared" si="38"/>
        <v>4.6269099406765699E-2</v>
      </c>
      <c r="V204" s="16">
        <f t="shared" si="39"/>
        <v>59.353812650626416</v>
      </c>
      <c r="W204" s="17">
        <f t="shared" si="40"/>
        <v>8.4733393036124239E-4</v>
      </c>
      <c r="X204" s="17">
        <f t="shared" si="40"/>
        <v>1.3502589239130435E-3</v>
      </c>
      <c r="Y204" s="16">
        <f t="shared" si="41"/>
        <v>5.0292499355180113E-4</v>
      </c>
      <c r="Z204" s="15">
        <f t="shared" si="42"/>
        <v>59.353812650626416</v>
      </c>
      <c r="AA204" s="13">
        <v>0.11</v>
      </c>
      <c r="AB204" s="13">
        <v>0</v>
      </c>
      <c r="AC204" s="13">
        <v>0</v>
      </c>
      <c r="AD204" s="13">
        <v>0</v>
      </c>
      <c r="AE204" s="18">
        <f t="shared" si="43"/>
        <v>0</v>
      </c>
      <c r="AF204" s="18">
        <f t="shared" si="47"/>
        <v>1.7063711675824177E-3</v>
      </c>
      <c r="AG204" s="19">
        <f t="shared" si="44"/>
        <v>1.7063711675824177E-3</v>
      </c>
      <c r="AH204" s="16" t="str">
        <f t="shared" si="45"/>
        <v>0.00</v>
      </c>
      <c r="AI204" s="16">
        <f t="shared" si="46"/>
        <v>-8.4733393036124239E-4</v>
      </c>
      <c r="AJ204" s="44" t="s">
        <v>681</v>
      </c>
      <c r="AK204" s="15" t="s">
        <v>683</v>
      </c>
      <c r="AL204" s="14" t="s">
        <v>57</v>
      </c>
      <c r="AM204" s="39" t="s">
        <v>58</v>
      </c>
      <c r="AN204" s="39" t="s">
        <v>59</v>
      </c>
      <c r="AO204" s="39" t="s">
        <v>60</v>
      </c>
      <c r="AP204" s="39" t="s">
        <v>61</v>
      </c>
      <c r="AQ204" s="20"/>
      <c r="AR204" s="20"/>
      <c r="AS204" s="20"/>
      <c r="AT204" s="20"/>
      <c r="AU204" s="20"/>
      <c r="AV204" s="20"/>
      <c r="AW204" s="20"/>
      <c r="AX204" s="20"/>
      <c r="AY204" s="20"/>
      <c r="AZ204" s="20"/>
      <c r="BA204" s="20"/>
      <c r="BB204" s="20"/>
    </row>
    <row r="205" spans="1:54" ht="26.1" hidden="1" customHeight="1" x14ac:dyDescent="0.25">
      <c r="A205" s="39" t="s">
        <v>43</v>
      </c>
      <c r="B205" s="13" t="s">
        <v>256</v>
      </c>
      <c r="C205" s="13" t="s">
        <v>251</v>
      </c>
      <c r="D205" s="13">
        <v>34015</v>
      </c>
      <c r="E205" s="13">
        <v>55781</v>
      </c>
      <c r="F205" s="13" t="s">
        <v>611</v>
      </c>
      <c r="G205" s="13" t="s">
        <v>616</v>
      </c>
      <c r="H205" s="13" t="s">
        <v>233</v>
      </c>
      <c r="I205" s="13" t="s">
        <v>234</v>
      </c>
      <c r="J205" s="13" t="s">
        <v>615</v>
      </c>
      <c r="K205" s="4">
        <v>50561</v>
      </c>
      <c r="L205" s="4">
        <v>1</v>
      </c>
      <c r="M205" s="14" t="s">
        <v>37</v>
      </c>
      <c r="N205" s="15" t="s">
        <v>679</v>
      </c>
      <c r="O205" s="15">
        <v>9.9004514000037101E-3</v>
      </c>
      <c r="P205" s="15">
        <v>1.5423644E-2</v>
      </c>
      <c r="Q205" s="15">
        <f t="shared" si="36"/>
        <v>5.5231925999962902E-3</v>
      </c>
      <c r="R205" s="15">
        <f t="shared" si="37"/>
        <v>55.78728056777512</v>
      </c>
      <c r="S205" s="15">
        <v>7.0211859115497403E-3</v>
      </c>
      <c r="T205" s="15">
        <v>1.1188528E-2</v>
      </c>
      <c r="U205" s="15">
        <f t="shared" si="38"/>
        <v>4.1673420884502594E-3</v>
      </c>
      <c r="V205" s="16">
        <f t="shared" si="39"/>
        <v>59.353820578871833</v>
      </c>
      <c r="W205" s="17">
        <f t="shared" si="40"/>
        <v>7.6317238169018912E-5</v>
      </c>
      <c r="X205" s="17">
        <f t="shared" si="40"/>
        <v>1.216144347826087E-4</v>
      </c>
      <c r="Y205" s="16">
        <f t="shared" si="41"/>
        <v>4.5297196613589786E-5</v>
      </c>
      <c r="Z205" s="15">
        <f t="shared" si="42"/>
        <v>59.35382057887184</v>
      </c>
      <c r="AA205" s="13">
        <v>0.01</v>
      </c>
      <c r="AB205" s="13">
        <v>0</v>
      </c>
      <c r="AC205" s="13">
        <v>0</v>
      </c>
      <c r="AD205" s="13">
        <v>0</v>
      </c>
      <c r="AE205" s="18">
        <f t="shared" si="43"/>
        <v>0</v>
      </c>
      <c r="AF205" s="18">
        <f t="shared" si="47"/>
        <v>1.5368857142857142E-4</v>
      </c>
      <c r="AG205" s="19">
        <f t="shared" si="44"/>
        <v>1.5368857142857142E-4</v>
      </c>
      <c r="AH205" s="16" t="str">
        <f t="shared" si="45"/>
        <v>0.00</v>
      </c>
      <c r="AI205" s="16">
        <f t="shared" si="46"/>
        <v>-7.6317238169018912E-5</v>
      </c>
      <c r="AJ205" s="44" t="s">
        <v>681</v>
      </c>
      <c r="AK205" s="15" t="s">
        <v>683</v>
      </c>
      <c r="AL205" s="14" t="s">
        <v>57</v>
      </c>
      <c r="AM205" s="39" t="s">
        <v>58</v>
      </c>
      <c r="AN205" s="39" t="s">
        <v>59</v>
      </c>
      <c r="AO205" s="39" t="s">
        <v>60</v>
      </c>
      <c r="AP205" s="39" t="s">
        <v>61</v>
      </c>
      <c r="AQ205" s="20"/>
      <c r="AR205" s="20"/>
      <c r="AS205" s="20"/>
      <c r="AT205" s="20"/>
      <c r="AU205" s="20"/>
      <c r="AV205" s="20"/>
      <c r="AW205" s="20"/>
      <c r="AX205" s="20"/>
      <c r="AY205" s="20"/>
      <c r="AZ205" s="20"/>
      <c r="BA205" s="20"/>
      <c r="BB205" s="20"/>
    </row>
    <row r="206" spans="1:54" ht="26.1" hidden="1" customHeight="1" x14ac:dyDescent="0.25">
      <c r="A206" s="39" t="s">
        <v>43</v>
      </c>
      <c r="B206" s="13" t="s">
        <v>256</v>
      </c>
      <c r="C206" s="13" t="s">
        <v>251</v>
      </c>
      <c r="D206" s="13">
        <v>34015</v>
      </c>
      <c r="E206" s="13">
        <v>55781</v>
      </c>
      <c r="F206" s="13" t="s">
        <v>611</v>
      </c>
      <c r="G206" s="13" t="s">
        <v>618</v>
      </c>
      <c r="H206" s="13" t="s">
        <v>233</v>
      </c>
      <c r="I206" s="13" t="s">
        <v>234</v>
      </c>
      <c r="J206" s="13" t="s">
        <v>617</v>
      </c>
      <c r="K206" s="4">
        <v>50561</v>
      </c>
      <c r="L206" s="4">
        <v>2</v>
      </c>
      <c r="M206" s="14" t="s">
        <v>40</v>
      </c>
      <c r="N206" s="15" t="s">
        <v>679</v>
      </c>
      <c r="O206" s="15">
        <v>2.7116664094296101E-2</v>
      </c>
      <c r="P206" s="15">
        <v>5.9308169000000001E-2</v>
      </c>
      <c r="Q206" s="15">
        <f t="shared" si="36"/>
        <v>3.2191504905703897E-2</v>
      </c>
      <c r="R206" s="15">
        <f t="shared" si="37"/>
        <v>118.71484189117227</v>
      </c>
      <c r="S206" s="15">
        <v>1.2225563920030241E-2</v>
      </c>
      <c r="T206" s="15">
        <v>3.9948380999999998E-2</v>
      </c>
      <c r="U206" s="15">
        <f t="shared" si="38"/>
        <v>2.7722817079969757E-2</v>
      </c>
      <c r="V206" s="16">
        <f t="shared" si="39"/>
        <v>226.76104972588601</v>
      </c>
      <c r="W206" s="17">
        <f t="shared" si="40"/>
        <v>1.328865643481548E-4</v>
      </c>
      <c r="X206" s="17">
        <f t="shared" si="40"/>
        <v>4.3422153260869563E-4</v>
      </c>
      <c r="Y206" s="16">
        <f t="shared" si="41"/>
        <v>3.0133496826054086E-4</v>
      </c>
      <c r="Z206" s="15">
        <f t="shared" si="42"/>
        <v>226.76104972588607</v>
      </c>
      <c r="AA206" s="13">
        <v>0.03</v>
      </c>
      <c r="AB206" s="13">
        <v>0</v>
      </c>
      <c r="AC206" s="13">
        <v>0</v>
      </c>
      <c r="AD206" s="13">
        <v>0</v>
      </c>
      <c r="AE206" s="18">
        <f t="shared" si="43"/>
        <v>0</v>
      </c>
      <c r="AF206" s="18">
        <f t="shared" si="47"/>
        <v>5.4874149725274728E-4</v>
      </c>
      <c r="AG206" s="19">
        <f t="shared" si="44"/>
        <v>5.4874149725274728E-4</v>
      </c>
      <c r="AH206" s="16" t="str">
        <f t="shared" si="45"/>
        <v>0.00</v>
      </c>
      <c r="AI206" s="16">
        <f t="shared" si="46"/>
        <v>-1.328865643481548E-4</v>
      </c>
      <c r="AJ206" s="44" t="s">
        <v>681</v>
      </c>
      <c r="AK206" s="15" t="s">
        <v>683</v>
      </c>
      <c r="AL206" s="14" t="s">
        <v>57</v>
      </c>
      <c r="AM206" s="39" t="s">
        <v>58</v>
      </c>
      <c r="AN206" s="39" t="s">
        <v>59</v>
      </c>
      <c r="AO206" s="39" t="s">
        <v>60</v>
      </c>
      <c r="AP206" s="39" t="s">
        <v>61</v>
      </c>
      <c r="AQ206" s="20"/>
      <c r="AR206" s="20"/>
      <c r="AS206" s="20"/>
      <c r="AT206" s="20"/>
      <c r="AU206" s="20"/>
      <c r="AV206" s="20"/>
      <c r="AW206" s="20"/>
      <c r="AX206" s="20"/>
      <c r="AY206" s="20"/>
      <c r="AZ206" s="20"/>
      <c r="BA206" s="20"/>
      <c r="BB206" s="20"/>
    </row>
    <row r="207" spans="1:54" ht="26.1" hidden="1" customHeight="1" x14ac:dyDescent="0.25">
      <c r="A207" s="39" t="s">
        <v>43</v>
      </c>
      <c r="B207" s="13" t="s">
        <v>256</v>
      </c>
      <c r="C207" s="13" t="s">
        <v>251</v>
      </c>
      <c r="D207" s="13">
        <v>34015</v>
      </c>
      <c r="E207" s="13">
        <v>55781</v>
      </c>
      <c r="F207" s="13" t="s">
        <v>611</v>
      </c>
      <c r="G207" s="13" t="s">
        <v>618</v>
      </c>
      <c r="H207" s="13" t="s">
        <v>233</v>
      </c>
      <c r="I207" s="13" t="s">
        <v>234</v>
      </c>
      <c r="J207" s="13" t="s">
        <v>617</v>
      </c>
      <c r="K207" s="4">
        <v>50561</v>
      </c>
      <c r="L207" s="4">
        <v>2</v>
      </c>
      <c r="M207" s="14" t="s">
        <v>38</v>
      </c>
      <c r="N207" s="15" t="s">
        <v>679</v>
      </c>
      <c r="O207" s="15">
        <v>4.9848256758355199E-2</v>
      </c>
      <c r="P207" s="15">
        <v>0.10902553600000001</v>
      </c>
      <c r="Q207" s="15">
        <f t="shared" si="36"/>
        <v>5.9177279241644808E-2</v>
      </c>
      <c r="R207" s="15">
        <f t="shared" si="37"/>
        <v>118.7148419823647</v>
      </c>
      <c r="S207" s="15">
        <v>2.247411581240703E-2</v>
      </c>
      <c r="T207" s="15">
        <v>7.3436657000000002E-2</v>
      </c>
      <c r="U207" s="15">
        <f t="shared" si="38"/>
        <v>5.0962541187592969E-2</v>
      </c>
      <c r="V207" s="16">
        <f t="shared" si="39"/>
        <v>226.7610508594899</v>
      </c>
      <c r="W207" s="17">
        <f t="shared" si="40"/>
        <v>2.4428386752616335E-4</v>
      </c>
      <c r="X207" s="17">
        <f t="shared" si="40"/>
        <v>7.9822453260869569E-4</v>
      </c>
      <c r="Y207" s="16">
        <f t="shared" si="41"/>
        <v>5.5394066508253239E-4</v>
      </c>
      <c r="Z207" s="15">
        <f t="shared" si="42"/>
        <v>226.76105085948998</v>
      </c>
      <c r="AA207" s="13">
        <v>0.05</v>
      </c>
      <c r="AB207" s="13">
        <v>0</v>
      </c>
      <c r="AC207" s="13">
        <v>0</v>
      </c>
      <c r="AD207" s="13">
        <v>0</v>
      </c>
      <c r="AE207" s="18">
        <f t="shared" si="43"/>
        <v>0</v>
      </c>
      <c r="AF207" s="18">
        <f t="shared" si="47"/>
        <v>1.0087452884615386E-3</v>
      </c>
      <c r="AG207" s="19">
        <f t="shared" si="44"/>
        <v>1.0087452884615386E-3</v>
      </c>
      <c r="AH207" s="16" t="str">
        <f t="shared" si="45"/>
        <v>0.00</v>
      </c>
      <c r="AI207" s="16">
        <f t="shared" si="46"/>
        <v>-2.4428386752616335E-4</v>
      </c>
      <c r="AJ207" s="44" t="s">
        <v>681</v>
      </c>
      <c r="AK207" s="15" t="s">
        <v>683</v>
      </c>
      <c r="AL207" s="14" t="s">
        <v>57</v>
      </c>
      <c r="AM207" s="39" t="s">
        <v>58</v>
      </c>
      <c r="AN207" s="39" t="s">
        <v>59</v>
      </c>
      <c r="AO207" s="39" t="s">
        <v>60</v>
      </c>
      <c r="AP207" s="39" t="s">
        <v>61</v>
      </c>
      <c r="AQ207" s="20"/>
      <c r="AR207" s="20"/>
      <c r="AS207" s="20"/>
      <c r="AT207" s="20"/>
      <c r="AU207" s="20"/>
      <c r="AV207" s="20"/>
      <c r="AW207" s="20"/>
      <c r="AX207" s="20"/>
      <c r="AY207" s="20"/>
      <c r="AZ207" s="20"/>
      <c r="BA207" s="20"/>
      <c r="BB207" s="20"/>
    </row>
    <row r="208" spans="1:54" ht="26.1" hidden="1" customHeight="1" x14ac:dyDescent="0.25">
      <c r="A208" s="39" t="s">
        <v>43</v>
      </c>
      <c r="B208" s="13" t="s">
        <v>256</v>
      </c>
      <c r="C208" s="13" t="s">
        <v>251</v>
      </c>
      <c r="D208" s="13">
        <v>34015</v>
      </c>
      <c r="E208" s="13">
        <v>55781</v>
      </c>
      <c r="F208" s="13" t="s">
        <v>611</v>
      </c>
      <c r="G208" s="13" t="s">
        <v>618</v>
      </c>
      <c r="H208" s="13" t="s">
        <v>233</v>
      </c>
      <c r="I208" s="13" t="s">
        <v>234</v>
      </c>
      <c r="J208" s="13" t="s">
        <v>617</v>
      </c>
      <c r="K208" s="4">
        <v>50561</v>
      </c>
      <c r="L208" s="4">
        <v>2</v>
      </c>
      <c r="M208" s="14" t="s">
        <v>39</v>
      </c>
      <c r="N208" s="15" t="s">
        <v>679</v>
      </c>
      <c r="O208" s="15">
        <v>4.9848256758355199E-2</v>
      </c>
      <c r="P208" s="15">
        <v>0.10902553600000001</v>
      </c>
      <c r="Q208" s="15">
        <f t="shared" si="36"/>
        <v>5.9177279241644808E-2</v>
      </c>
      <c r="R208" s="15">
        <f t="shared" si="37"/>
        <v>118.7148419823647</v>
      </c>
      <c r="S208" s="15">
        <v>2.247411581240703E-2</v>
      </c>
      <c r="T208" s="15">
        <v>7.3436657000000002E-2</v>
      </c>
      <c r="U208" s="15">
        <f t="shared" si="38"/>
        <v>5.0962541187592969E-2</v>
      </c>
      <c r="V208" s="16">
        <f t="shared" si="39"/>
        <v>226.7610508594899</v>
      </c>
      <c r="W208" s="17">
        <f t="shared" si="40"/>
        <v>2.4428386752616335E-4</v>
      </c>
      <c r="X208" s="17">
        <f t="shared" si="40"/>
        <v>7.9822453260869569E-4</v>
      </c>
      <c r="Y208" s="16">
        <f t="shared" si="41"/>
        <v>5.5394066508253239E-4</v>
      </c>
      <c r="Z208" s="15">
        <f t="shared" si="42"/>
        <v>226.76105085948998</v>
      </c>
      <c r="AA208" s="13">
        <v>0.05</v>
      </c>
      <c r="AB208" s="13">
        <v>0</v>
      </c>
      <c r="AC208" s="13">
        <v>0</v>
      </c>
      <c r="AD208" s="13">
        <v>0</v>
      </c>
      <c r="AE208" s="18">
        <f t="shared" si="43"/>
        <v>0</v>
      </c>
      <c r="AF208" s="18">
        <f t="shared" si="47"/>
        <v>1.0087452884615386E-3</v>
      </c>
      <c r="AG208" s="19">
        <f t="shared" si="44"/>
        <v>1.0087452884615386E-3</v>
      </c>
      <c r="AH208" s="16" t="str">
        <f t="shared" si="45"/>
        <v>0.00</v>
      </c>
      <c r="AI208" s="16">
        <f t="shared" si="46"/>
        <v>-2.4428386752616335E-4</v>
      </c>
      <c r="AJ208" s="44" t="s">
        <v>681</v>
      </c>
      <c r="AK208" s="15" t="s">
        <v>683</v>
      </c>
      <c r="AL208" s="14" t="s">
        <v>57</v>
      </c>
      <c r="AM208" s="39" t="s">
        <v>58</v>
      </c>
      <c r="AN208" s="39" t="s">
        <v>59</v>
      </c>
      <c r="AO208" s="39" t="s">
        <v>60</v>
      </c>
      <c r="AP208" s="39" t="s">
        <v>61</v>
      </c>
      <c r="AQ208" s="20"/>
      <c r="AR208" s="20"/>
      <c r="AS208" s="20"/>
      <c r="AT208" s="20"/>
      <c r="AU208" s="20"/>
      <c r="AV208" s="20"/>
      <c r="AW208" s="20"/>
      <c r="AX208" s="20"/>
      <c r="AY208" s="20"/>
      <c r="AZ208" s="20"/>
      <c r="BA208" s="20"/>
      <c r="BB208" s="20"/>
    </row>
    <row r="209" spans="1:54" ht="26.1" hidden="1" customHeight="1" x14ac:dyDescent="0.25">
      <c r="A209" s="39" t="s">
        <v>43</v>
      </c>
      <c r="B209" s="13" t="s">
        <v>256</v>
      </c>
      <c r="C209" s="13" t="s">
        <v>251</v>
      </c>
      <c r="D209" s="13">
        <v>34015</v>
      </c>
      <c r="E209" s="13">
        <v>55781</v>
      </c>
      <c r="F209" s="13" t="s">
        <v>611</v>
      </c>
      <c r="G209" s="13" t="s">
        <v>618</v>
      </c>
      <c r="H209" s="13" t="s">
        <v>233</v>
      </c>
      <c r="I209" s="13" t="s">
        <v>234</v>
      </c>
      <c r="J209" s="13" t="s">
        <v>617</v>
      </c>
      <c r="K209" s="4">
        <v>50561</v>
      </c>
      <c r="L209" s="4">
        <v>2</v>
      </c>
      <c r="M209" s="14" t="s">
        <v>37</v>
      </c>
      <c r="N209" s="15" t="s">
        <v>679</v>
      </c>
      <c r="O209" s="15">
        <v>0</v>
      </c>
      <c r="P209" s="15">
        <v>0</v>
      </c>
      <c r="Q209" s="15">
        <f t="shared" si="36"/>
        <v>0</v>
      </c>
      <c r="R209" s="15" t="str">
        <f t="shared" si="37"/>
        <v>0.00</v>
      </c>
      <c r="S209" s="15">
        <v>0</v>
      </c>
      <c r="T209" s="15">
        <v>0</v>
      </c>
      <c r="U209" s="15">
        <f t="shared" si="38"/>
        <v>0</v>
      </c>
      <c r="V209" s="16" t="str">
        <f t="shared" si="39"/>
        <v>NA</v>
      </c>
      <c r="W209" s="17">
        <f t="shared" si="40"/>
        <v>0</v>
      </c>
      <c r="X209" s="17">
        <f t="shared" si="40"/>
        <v>0</v>
      </c>
      <c r="Y209" s="16">
        <f t="shared" si="41"/>
        <v>0</v>
      </c>
      <c r="Z209" s="15" t="str">
        <f t="shared" si="42"/>
        <v>0.00</v>
      </c>
      <c r="AA209" s="13">
        <v>0</v>
      </c>
      <c r="AB209" s="13">
        <v>0</v>
      </c>
      <c r="AC209" s="13">
        <v>0</v>
      </c>
      <c r="AD209" s="13">
        <v>0</v>
      </c>
      <c r="AE209" s="18">
        <f t="shared" si="43"/>
        <v>0</v>
      </c>
      <c r="AF209" s="18">
        <f t="shared" si="47"/>
        <v>0</v>
      </c>
      <c r="AG209" s="19">
        <f t="shared" si="44"/>
        <v>0</v>
      </c>
      <c r="AH209" s="16" t="str">
        <f t="shared" si="45"/>
        <v>0.00</v>
      </c>
      <c r="AI209" s="16">
        <f t="shared" si="46"/>
        <v>0</v>
      </c>
      <c r="AJ209" s="44" t="s">
        <v>681</v>
      </c>
      <c r="AK209" s="15" t="s">
        <v>683</v>
      </c>
      <c r="AL209" s="14" t="s">
        <v>57</v>
      </c>
      <c r="AM209" s="39" t="s">
        <v>58</v>
      </c>
      <c r="AN209" s="39" t="s">
        <v>59</v>
      </c>
      <c r="AO209" s="39" t="s">
        <v>60</v>
      </c>
      <c r="AP209" s="39" t="s">
        <v>61</v>
      </c>
      <c r="AQ209" s="20"/>
      <c r="AR209" s="20"/>
      <c r="AS209" s="20"/>
      <c r="AT209" s="20"/>
      <c r="AU209" s="20"/>
      <c r="AV209" s="20"/>
      <c r="AW209" s="20"/>
      <c r="AX209" s="20"/>
      <c r="AY209" s="20"/>
      <c r="AZ209" s="20"/>
      <c r="BA209" s="20"/>
      <c r="BB209" s="20"/>
    </row>
    <row r="210" spans="1:54" ht="26.1" hidden="1" customHeight="1" x14ac:dyDescent="0.25">
      <c r="A210" s="39" t="s">
        <v>43</v>
      </c>
      <c r="B210" s="13" t="s">
        <v>256</v>
      </c>
      <c r="C210" s="13" t="s">
        <v>251</v>
      </c>
      <c r="D210" s="13">
        <v>34015</v>
      </c>
      <c r="E210" s="13">
        <v>55781</v>
      </c>
      <c r="F210" s="13" t="s">
        <v>611</v>
      </c>
      <c r="G210" s="13" t="s">
        <v>276</v>
      </c>
      <c r="H210" s="13" t="s">
        <v>233</v>
      </c>
      <c r="I210" s="13" t="s">
        <v>234</v>
      </c>
      <c r="J210" s="13" t="s">
        <v>619</v>
      </c>
      <c r="K210" s="4">
        <v>50561</v>
      </c>
      <c r="L210" s="4">
        <v>1</v>
      </c>
      <c r="M210" s="14" t="s">
        <v>40</v>
      </c>
      <c r="N210" s="15" t="s">
        <v>679</v>
      </c>
      <c r="O210" s="15">
        <v>1.2399609882064999</v>
      </c>
      <c r="P210" s="15">
        <v>1.9317015310000001</v>
      </c>
      <c r="Q210" s="15">
        <f t="shared" si="36"/>
        <v>0.69174054279350017</v>
      </c>
      <c r="R210" s="15">
        <f t="shared" si="37"/>
        <v>55.787282775246425</v>
      </c>
      <c r="S210" s="15">
        <v>0.87935350314068106</v>
      </c>
      <c r="T210" s="15">
        <v>1.401283337</v>
      </c>
      <c r="U210" s="15">
        <f t="shared" si="38"/>
        <v>0.5219298338593189</v>
      </c>
      <c r="V210" s="16">
        <f t="shared" si="39"/>
        <v>59.353812999573542</v>
      </c>
      <c r="W210" s="17">
        <f t="shared" si="40"/>
        <v>9.5581902515291424E-3</v>
      </c>
      <c r="X210" s="17">
        <f t="shared" si="40"/>
        <v>1.5231340619565216E-2</v>
      </c>
      <c r="Y210" s="16">
        <f t="shared" si="41"/>
        <v>5.6731503680360739E-3</v>
      </c>
      <c r="Z210" s="15">
        <f t="shared" si="42"/>
        <v>59.353812999573528</v>
      </c>
      <c r="AA210" s="13">
        <v>1.24</v>
      </c>
      <c r="AB210" s="13">
        <v>0</v>
      </c>
      <c r="AC210" s="13">
        <v>0</v>
      </c>
      <c r="AD210" s="13">
        <v>0</v>
      </c>
      <c r="AE210" s="18">
        <f t="shared" si="43"/>
        <v>0</v>
      </c>
      <c r="AF210" s="18">
        <f t="shared" si="47"/>
        <v>1.9248397486263738E-2</v>
      </c>
      <c r="AG210" s="19">
        <f t="shared" si="44"/>
        <v>1.9248397486263738E-2</v>
      </c>
      <c r="AH210" s="16" t="str">
        <f t="shared" si="45"/>
        <v>0.00</v>
      </c>
      <c r="AI210" s="16">
        <f t="shared" si="46"/>
        <v>-9.5581902515291424E-3</v>
      </c>
      <c r="AJ210" s="44" t="s">
        <v>681</v>
      </c>
      <c r="AK210" s="15" t="s">
        <v>683</v>
      </c>
      <c r="AL210" s="14" t="s">
        <v>88</v>
      </c>
      <c r="AM210" s="39" t="s">
        <v>58</v>
      </c>
      <c r="AN210" s="39" t="s">
        <v>89</v>
      </c>
      <c r="AO210" s="39" t="s">
        <v>77</v>
      </c>
      <c r="AP210" s="39" t="s">
        <v>90</v>
      </c>
      <c r="AQ210" s="20"/>
      <c r="AR210" s="20"/>
      <c r="AS210" s="20"/>
      <c r="AT210" s="20"/>
      <c r="AU210" s="20"/>
      <c r="AV210" s="20"/>
      <c r="AW210" s="20"/>
      <c r="AX210" s="20"/>
      <c r="AY210" s="20"/>
      <c r="AZ210" s="20"/>
      <c r="BA210" s="20"/>
      <c r="BB210" s="20"/>
    </row>
    <row r="211" spans="1:54" ht="26.1" hidden="1" customHeight="1" x14ac:dyDescent="0.25">
      <c r="A211" s="39" t="s">
        <v>43</v>
      </c>
      <c r="B211" s="13" t="s">
        <v>256</v>
      </c>
      <c r="C211" s="13" t="s">
        <v>251</v>
      </c>
      <c r="D211" s="13">
        <v>34015</v>
      </c>
      <c r="E211" s="13">
        <v>55781</v>
      </c>
      <c r="F211" s="13" t="s">
        <v>611</v>
      </c>
      <c r="G211" s="13" t="s">
        <v>276</v>
      </c>
      <c r="H211" s="13" t="s">
        <v>233</v>
      </c>
      <c r="I211" s="13" t="s">
        <v>234</v>
      </c>
      <c r="J211" s="13" t="s">
        <v>619</v>
      </c>
      <c r="K211" s="4">
        <v>50561</v>
      </c>
      <c r="L211" s="4">
        <v>1</v>
      </c>
      <c r="M211" s="14" t="s">
        <v>38</v>
      </c>
      <c r="N211" s="15" t="s">
        <v>679</v>
      </c>
      <c r="O211" s="15">
        <v>2.2804895924769402</v>
      </c>
      <c r="P211" s="15">
        <v>3.5527127699999999</v>
      </c>
      <c r="Q211" s="15">
        <f t="shared" si="36"/>
        <v>1.2722231775230597</v>
      </c>
      <c r="R211" s="15">
        <f t="shared" si="37"/>
        <v>55.787282771207124</v>
      </c>
      <c r="S211" s="15">
        <v>1.617273874818459</v>
      </c>
      <c r="T211" s="15">
        <v>2.5771875849999999</v>
      </c>
      <c r="U211" s="15">
        <f t="shared" si="38"/>
        <v>0.95991371018154092</v>
      </c>
      <c r="V211" s="16">
        <f t="shared" si="39"/>
        <v>59.353812927281254</v>
      </c>
      <c r="W211" s="17">
        <f t="shared" si="40"/>
        <v>1.7579063856722379E-2</v>
      </c>
      <c r="X211" s="17">
        <f t="shared" si="40"/>
        <v>2.8012908532608693E-2</v>
      </c>
      <c r="Y211" s="16">
        <f t="shared" si="41"/>
        <v>1.0433844675886313E-2</v>
      </c>
      <c r="Z211" s="15">
        <f t="shared" si="42"/>
        <v>59.353812927281247</v>
      </c>
      <c r="AA211" s="13">
        <v>2.2799999999999998</v>
      </c>
      <c r="AB211" s="13">
        <v>0</v>
      </c>
      <c r="AC211" s="13">
        <v>0</v>
      </c>
      <c r="AD211" s="13">
        <v>0</v>
      </c>
      <c r="AE211" s="18">
        <f t="shared" si="43"/>
        <v>0</v>
      </c>
      <c r="AF211" s="18">
        <f t="shared" si="47"/>
        <v>3.5400928365384617E-2</v>
      </c>
      <c r="AG211" s="19">
        <f t="shared" si="44"/>
        <v>3.5400928365384617E-2</v>
      </c>
      <c r="AH211" s="16" t="str">
        <f t="shared" si="45"/>
        <v>0.00</v>
      </c>
      <c r="AI211" s="16">
        <f t="shared" si="46"/>
        <v>-1.7579063856722379E-2</v>
      </c>
      <c r="AJ211" s="44" t="s">
        <v>681</v>
      </c>
      <c r="AK211" s="15" t="s">
        <v>683</v>
      </c>
      <c r="AL211" s="14" t="s">
        <v>88</v>
      </c>
      <c r="AM211" s="39" t="s">
        <v>58</v>
      </c>
      <c r="AN211" s="39" t="s">
        <v>89</v>
      </c>
      <c r="AO211" s="39" t="s">
        <v>77</v>
      </c>
      <c r="AP211" s="39" t="s">
        <v>90</v>
      </c>
      <c r="AQ211" s="20"/>
      <c r="AR211" s="20"/>
      <c r="AS211" s="20"/>
      <c r="AT211" s="20"/>
      <c r="AU211" s="20"/>
      <c r="AV211" s="20"/>
      <c r="AW211" s="20"/>
      <c r="AX211" s="20"/>
      <c r="AY211" s="20"/>
      <c r="AZ211" s="20"/>
      <c r="BA211" s="20"/>
      <c r="BB211" s="20"/>
    </row>
    <row r="212" spans="1:54" ht="26.1" hidden="1" customHeight="1" x14ac:dyDescent="0.25">
      <c r="A212" s="39" t="s">
        <v>43</v>
      </c>
      <c r="B212" s="13" t="s">
        <v>256</v>
      </c>
      <c r="C212" s="13" t="s">
        <v>251</v>
      </c>
      <c r="D212" s="13">
        <v>34015</v>
      </c>
      <c r="E212" s="13">
        <v>55781</v>
      </c>
      <c r="F212" s="13" t="s">
        <v>611</v>
      </c>
      <c r="G212" s="13" t="s">
        <v>276</v>
      </c>
      <c r="H212" s="13" t="s">
        <v>233</v>
      </c>
      <c r="I212" s="13" t="s">
        <v>234</v>
      </c>
      <c r="J212" s="13" t="s">
        <v>619</v>
      </c>
      <c r="K212" s="4">
        <v>50561</v>
      </c>
      <c r="L212" s="4">
        <v>1</v>
      </c>
      <c r="M212" s="14" t="s">
        <v>39</v>
      </c>
      <c r="N212" s="15" t="s">
        <v>679</v>
      </c>
      <c r="O212" s="15">
        <v>2.2804895924769402</v>
      </c>
      <c r="P212" s="15">
        <v>3.5527127699999999</v>
      </c>
      <c r="Q212" s="15">
        <f t="shared" si="36"/>
        <v>1.2722231775230597</v>
      </c>
      <c r="R212" s="15">
        <f t="shared" si="37"/>
        <v>55.787282771207124</v>
      </c>
      <c r="S212" s="15">
        <v>1.617273874818459</v>
      </c>
      <c r="T212" s="15">
        <v>2.5771875849999999</v>
      </c>
      <c r="U212" s="15">
        <f t="shared" si="38"/>
        <v>0.95991371018154092</v>
      </c>
      <c r="V212" s="16">
        <f t="shared" si="39"/>
        <v>59.353812927281254</v>
      </c>
      <c r="W212" s="17">
        <f t="shared" si="40"/>
        <v>1.7579063856722379E-2</v>
      </c>
      <c r="X212" s="17">
        <f t="shared" si="40"/>
        <v>2.8012908532608693E-2</v>
      </c>
      <c r="Y212" s="16">
        <f t="shared" si="41"/>
        <v>1.0433844675886313E-2</v>
      </c>
      <c r="Z212" s="15">
        <f t="shared" si="42"/>
        <v>59.353812927281247</v>
      </c>
      <c r="AA212" s="13">
        <v>2.2799999999999998</v>
      </c>
      <c r="AB212" s="13">
        <v>0</v>
      </c>
      <c r="AC212" s="13">
        <v>0</v>
      </c>
      <c r="AD212" s="13">
        <v>0</v>
      </c>
      <c r="AE212" s="18">
        <f t="shared" si="43"/>
        <v>0</v>
      </c>
      <c r="AF212" s="18">
        <f t="shared" si="47"/>
        <v>3.5400928365384617E-2</v>
      </c>
      <c r="AG212" s="19">
        <f t="shared" si="44"/>
        <v>3.5400928365384617E-2</v>
      </c>
      <c r="AH212" s="16" t="str">
        <f t="shared" si="45"/>
        <v>0.00</v>
      </c>
      <c r="AI212" s="16">
        <f t="shared" si="46"/>
        <v>-1.7579063856722379E-2</v>
      </c>
      <c r="AJ212" s="44" t="s">
        <v>681</v>
      </c>
      <c r="AK212" s="15" t="s">
        <v>683</v>
      </c>
      <c r="AL212" s="14" t="s">
        <v>88</v>
      </c>
      <c r="AM212" s="39" t="s">
        <v>58</v>
      </c>
      <c r="AN212" s="39" t="s">
        <v>89</v>
      </c>
      <c r="AO212" s="39" t="s">
        <v>77</v>
      </c>
      <c r="AP212" s="39" t="s">
        <v>90</v>
      </c>
      <c r="AQ212" s="20"/>
      <c r="AR212" s="20"/>
      <c r="AS212" s="20"/>
      <c r="AT212" s="20"/>
      <c r="AU212" s="20"/>
      <c r="AV212" s="20"/>
      <c r="AW212" s="20"/>
      <c r="AX212" s="20"/>
      <c r="AY212" s="20"/>
      <c r="AZ212" s="20"/>
      <c r="BA212" s="20"/>
      <c r="BB212" s="20"/>
    </row>
    <row r="213" spans="1:54" ht="26.1" hidden="1" customHeight="1" x14ac:dyDescent="0.25">
      <c r="A213" s="39" t="s">
        <v>43</v>
      </c>
      <c r="B213" s="13" t="s">
        <v>256</v>
      </c>
      <c r="C213" s="13" t="s">
        <v>251</v>
      </c>
      <c r="D213" s="13">
        <v>34015</v>
      </c>
      <c r="E213" s="13">
        <v>55781</v>
      </c>
      <c r="F213" s="13" t="s">
        <v>611</v>
      </c>
      <c r="G213" s="13" t="s">
        <v>276</v>
      </c>
      <c r="H213" s="13" t="s">
        <v>233</v>
      </c>
      <c r="I213" s="13" t="s">
        <v>234</v>
      </c>
      <c r="J213" s="13" t="s">
        <v>619</v>
      </c>
      <c r="K213" s="4">
        <v>50561</v>
      </c>
      <c r="L213" s="4">
        <v>1</v>
      </c>
      <c r="M213" s="14" t="s">
        <v>37</v>
      </c>
      <c r="N213" s="15" t="s">
        <v>679</v>
      </c>
      <c r="O213" s="15">
        <v>0.128933989200048</v>
      </c>
      <c r="P213" s="15">
        <v>0.200862758</v>
      </c>
      <c r="Q213" s="15">
        <f t="shared" si="36"/>
        <v>7.1928768799951998E-2</v>
      </c>
      <c r="R213" s="15">
        <f t="shared" si="37"/>
        <v>55.78728250496512</v>
      </c>
      <c r="S213" s="15">
        <v>9.1437195327371101E-2</v>
      </c>
      <c r="T213" s="15">
        <v>0.14570865700000002</v>
      </c>
      <c r="U213" s="15">
        <f t="shared" si="38"/>
        <v>5.4271461672628918E-2</v>
      </c>
      <c r="V213" s="16">
        <f t="shared" si="39"/>
        <v>59.353812721750366</v>
      </c>
      <c r="W213" s="17">
        <f t="shared" si="40"/>
        <v>9.9388255790620753E-4</v>
      </c>
      <c r="X213" s="17">
        <f t="shared" si="40"/>
        <v>1.5837897500000002E-3</v>
      </c>
      <c r="Y213" s="16">
        <f t="shared" si="41"/>
        <v>5.8990719209379267E-4</v>
      </c>
      <c r="Z213" s="15">
        <f t="shared" si="42"/>
        <v>59.353812721750373</v>
      </c>
      <c r="AA213" s="13">
        <v>0.23</v>
      </c>
      <c r="AB213" s="13">
        <v>0</v>
      </c>
      <c r="AC213" s="13">
        <v>0</v>
      </c>
      <c r="AD213" s="13">
        <v>0</v>
      </c>
      <c r="AE213" s="18">
        <f t="shared" si="43"/>
        <v>0</v>
      </c>
      <c r="AF213" s="18">
        <f t="shared" si="47"/>
        <v>2.0014925412087914E-3</v>
      </c>
      <c r="AG213" s="19">
        <f t="shared" si="44"/>
        <v>2.0014925412087914E-3</v>
      </c>
      <c r="AH213" s="16" t="str">
        <f t="shared" si="45"/>
        <v>0.00</v>
      </c>
      <c r="AI213" s="16">
        <f t="shared" si="46"/>
        <v>-9.9388255790620753E-4</v>
      </c>
      <c r="AJ213" s="44" t="s">
        <v>681</v>
      </c>
      <c r="AK213" s="15" t="s">
        <v>683</v>
      </c>
      <c r="AL213" s="14" t="s">
        <v>88</v>
      </c>
      <c r="AM213" s="39" t="s">
        <v>58</v>
      </c>
      <c r="AN213" s="39" t="s">
        <v>89</v>
      </c>
      <c r="AO213" s="39" t="s">
        <v>77</v>
      </c>
      <c r="AP213" s="39" t="s">
        <v>90</v>
      </c>
      <c r="AQ213" s="20"/>
      <c r="AR213" s="20"/>
      <c r="AS213" s="20"/>
      <c r="AT213" s="20"/>
      <c r="AU213" s="20"/>
      <c r="AV213" s="20"/>
      <c r="AW213" s="20"/>
      <c r="AX213" s="20"/>
      <c r="AY213" s="20"/>
      <c r="AZ213" s="20"/>
      <c r="BA213" s="20"/>
      <c r="BB213" s="20"/>
    </row>
    <row r="214" spans="1:54" ht="26.1" hidden="1" customHeight="1" x14ac:dyDescent="0.25">
      <c r="A214" s="39" t="s">
        <v>43</v>
      </c>
      <c r="B214" s="13" t="s">
        <v>256</v>
      </c>
      <c r="C214" s="13" t="s">
        <v>251</v>
      </c>
      <c r="D214" s="13">
        <v>34015</v>
      </c>
      <c r="E214" s="13">
        <v>55781</v>
      </c>
      <c r="F214" s="13" t="s">
        <v>611</v>
      </c>
      <c r="G214" s="13" t="s">
        <v>621</v>
      </c>
      <c r="H214" s="13" t="s">
        <v>233</v>
      </c>
      <c r="I214" s="13" t="s">
        <v>234</v>
      </c>
      <c r="J214" s="13" t="s">
        <v>620</v>
      </c>
      <c r="K214" s="4">
        <v>50561</v>
      </c>
      <c r="L214" s="4">
        <v>2</v>
      </c>
      <c r="M214" s="14" t="s">
        <v>40</v>
      </c>
      <c r="N214" s="15" t="s">
        <v>679</v>
      </c>
      <c r="O214" s="15">
        <v>0.15201166441182001</v>
      </c>
      <c r="P214" s="15">
        <v>0.33247207299999998</v>
      </c>
      <c r="Q214" s="15">
        <f t="shared" si="36"/>
        <v>0.18046040858817997</v>
      </c>
      <c r="R214" s="15">
        <f t="shared" si="37"/>
        <v>118.71484289474554</v>
      </c>
      <c r="S214" s="15">
        <v>6.8534548106446866E-2</v>
      </c>
      <c r="T214" s="15">
        <v>0.22394421</v>
      </c>
      <c r="U214" s="15">
        <f t="shared" si="38"/>
        <v>0.15540966189355315</v>
      </c>
      <c r="V214" s="16">
        <f t="shared" si="39"/>
        <v>226.76105145126675</v>
      </c>
      <c r="W214" s="17">
        <f t="shared" si="40"/>
        <v>7.4494074028746591E-4</v>
      </c>
      <c r="X214" s="17">
        <f t="shared" si="40"/>
        <v>2.4341761956521739E-3</v>
      </c>
      <c r="Y214" s="16">
        <f t="shared" si="41"/>
        <v>1.689235455364708E-3</v>
      </c>
      <c r="Z214" s="15">
        <f t="shared" si="42"/>
        <v>226.76105145126675</v>
      </c>
      <c r="AA214" s="13">
        <v>0.15</v>
      </c>
      <c r="AB214" s="13">
        <v>0</v>
      </c>
      <c r="AC214" s="13">
        <v>0</v>
      </c>
      <c r="AD214" s="13">
        <v>0</v>
      </c>
      <c r="AE214" s="18">
        <f t="shared" si="43"/>
        <v>0</v>
      </c>
      <c r="AF214" s="18">
        <f t="shared" si="47"/>
        <v>3.0761567307692307E-3</v>
      </c>
      <c r="AG214" s="19">
        <f t="shared" si="44"/>
        <v>3.0761567307692307E-3</v>
      </c>
      <c r="AH214" s="16" t="str">
        <f t="shared" si="45"/>
        <v>0.00</v>
      </c>
      <c r="AI214" s="16">
        <f t="shared" si="46"/>
        <v>-7.4494074028746591E-4</v>
      </c>
      <c r="AJ214" s="44" t="s">
        <v>681</v>
      </c>
      <c r="AK214" s="15" t="s">
        <v>683</v>
      </c>
      <c r="AL214" s="14" t="s">
        <v>57</v>
      </c>
      <c r="AM214" s="39" t="s">
        <v>58</v>
      </c>
      <c r="AN214" s="39" t="s">
        <v>59</v>
      </c>
      <c r="AO214" s="39" t="s">
        <v>60</v>
      </c>
      <c r="AP214" s="39" t="s">
        <v>61</v>
      </c>
      <c r="AQ214" s="20"/>
      <c r="AR214" s="20"/>
      <c r="AS214" s="20"/>
      <c r="AT214" s="20"/>
      <c r="AU214" s="20"/>
      <c r="AV214" s="20"/>
      <c r="AW214" s="20"/>
      <c r="AX214" s="20"/>
      <c r="AY214" s="20"/>
      <c r="AZ214" s="20"/>
      <c r="BA214" s="20"/>
      <c r="BB214" s="20"/>
    </row>
    <row r="215" spans="1:54" ht="26.1" hidden="1" customHeight="1" x14ac:dyDescent="0.25">
      <c r="A215" s="39" t="s">
        <v>43</v>
      </c>
      <c r="B215" s="13" t="s">
        <v>256</v>
      </c>
      <c r="C215" s="13" t="s">
        <v>251</v>
      </c>
      <c r="D215" s="13">
        <v>34015</v>
      </c>
      <c r="E215" s="13">
        <v>55781</v>
      </c>
      <c r="F215" s="13" t="s">
        <v>611</v>
      </c>
      <c r="G215" s="13" t="s">
        <v>621</v>
      </c>
      <c r="H215" s="13" t="s">
        <v>233</v>
      </c>
      <c r="I215" s="13" t="s">
        <v>234</v>
      </c>
      <c r="J215" s="13" t="s">
        <v>620</v>
      </c>
      <c r="K215" s="4">
        <v>50561</v>
      </c>
      <c r="L215" s="4">
        <v>2</v>
      </c>
      <c r="M215" s="14" t="s">
        <v>38</v>
      </c>
      <c r="N215" s="15" t="s">
        <v>679</v>
      </c>
      <c r="O215" s="15">
        <v>0.31987497602501702</v>
      </c>
      <c r="P215" s="15">
        <v>0.69961405099999996</v>
      </c>
      <c r="Q215" s="15">
        <f t="shared" si="36"/>
        <v>0.37973907497498294</v>
      </c>
      <c r="R215" s="15">
        <f t="shared" si="37"/>
        <v>118.71484280948692</v>
      </c>
      <c r="S215" s="15">
        <v>0.14421582065599953</v>
      </c>
      <c r="T215" s="15">
        <v>0.47124113000000001</v>
      </c>
      <c r="U215" s="15">
        <f t="shared" si="38"/>
        <v>0.32702530934400048</v>
      </c>
      <c r="V215" s="16">
        <f t="shared" si="39"/>
        <v>226.76105010979316</v>
      </c>
      <c r="W215" s="17">
        <f t="shared" si="40"/>
        <v>1.5675632679999949E-3</v>
      </c>
      <c r="X215" s="17">
        <f t="shared" si="40"/>
        <v>5.1221861956521741E-3</v>
      </c>
      <c r="Y215" s="16">
        <f t="shared" si="41"/>
        <v>3.5546229276521794E-3</v>
      </c>
      <c r="Z215" s="15">
        <f t="shared" si="42"/>
        <v>226.76105010979316</v>
      </c>
      <c r="AA215" s="13">
        <v>0.32</v>
      </c>
      <c r="AB215" s="13">
        <v>0</v>
      </c>
      <c r="AC215" s="13">
        <v>0</v>
      </c>
      <c r="AD215" s="13">
        <v>0</v>
      </c>
      <c r="AE215" s="18">
        <f t="shared" si="43"/>
        <v>0</v>
      </c>
      <c r="AF215" s="18">
        <f t="shared" si="47"/>
        <v>6.4730924450549458E-3</v>
      </c>
      <c r="AG215" s="19">
        <f t="shared" si="44"/>
        <v>6.4730924450549458E-3</v>
      </c>
      <c r="AH215" s="16" t="str">
        <f t="shared" si="45"/>
        <v>0.00</v>
      </c>
      <c r="AI215" s="16">
        <f t="shared" si="46"/>
        <v>-1.5675632679999949E-3</v>
      </c>
      <c r="AJ215" s="44" t="s">
        <v>681</v>
      </c>
      <c r="AK215" s="15" t="s">
        <v>683</v>
      </c>
      <c r="AL215" s="14" t="s">
        <v>57</v>
      </c>
      <c r="AM215" s="39" t="s">
        <v>58</v>
      </c>
      <c r="AN215" s="39" t="s">
        <v>59</v>
      </c>
      <c r="AO215" s="39" t="s">
        <v>60</v>
      </c>
      <c r="AP215" s="39" t="s">
        <v>61</v>
      </c>
      <c r="AQ215" s="20"/>
      <c r="AR215" s="20"/>
      <c r="AS215" s="20"/>
      <c r="AT215" s="20"/>
      <c r="AU215" s="20"/>
      <c r="AV215" s="20"/>
      <c r="AW215" s="20"/>
      <c r="AX215" s="20"/>
      <c r="AY215" s="20"/>
      <c r="AZ215" s="20"/>
      <c r="BA215" s="20"/>
      <c r="BB215" s="20"/>
    </row>
    <row r="216" spans="1:54" ht="26.1" hidden="1" customHeight="1" x14ac:dyDescent="0.25">
      <c r="A216" s="39" t="s">
        <v>43</v>
      </c>
      <c r="B216" s="13" t="s">
        <v>256</v>
      </c>
      <c r="C216" s="13" t="s">
        <v>251</v>
      </c>
      <c r="D216" s="13">
        <v>34015</v>
      </c>
      <c r="E216" s="13">
        <v>55781</v>
      </c>
      <c r="F216" s="13" t="s">
        <v>611</v>
      </c>
      <c r="G216" s="13" t="s">
        <v>621</v>
      </c>
      <c r="H216" s="13" t="s">
        <v>233</v>
      </c>
      <c r="I216" s="13" t="s">
        <v>234</v>
      </c>
      <c r="J216" s="13" t="s">
        <v>620</v>
      </c>
      <c r="K216" s="4">
        <v>50561</v>
      </c>
      <c r="L216" s="4">
        <v>2</v>
      </c>
      <c r="M216" s="14" t="s">
        <v>39</v>
      </c>
      <c r="N216" s="15" t="s">
        <v>679</v>
      </c>
      <c r="O216" s="15">
        <v>0.31987497602501702</v>
      </c>
      <c r="P216" s="15">
        <v>0.69961405099999996</v>
      </c>
      <c r="Q216" s="15">
        <f t="shared" si="36"/>
        <v>0.37973907497498294</v>
      </c>
      <c r="R216" s="15">
        <f t="shared" si="37"/>
        <v>118.71484280948692</v>
      </c>
      <c r="S216" s="15">
        <v>0.14421582065599953</v>
      </c>
      <c r="T216" s="15">
        <v>0.47124113000000001</v>
      </c>
      <c r="U216" s="15">
        <f t="shared" si="38"/>
        <v>0.32702530934400048</v>
      </c>
      <c r="V216" s="16">
        <f t="shared" si="39"/>
        <v>226.76105010979316</v>
      </c>
      <c r="W216" s="17">
        <f t="shared" si="40"/>
        <v>1.5675632679999949E-3</v>
      </c>
      <c r="X216" s="17">
        <f t="shared" si="40"/>
        <v>5.1221861956521741E-3</v>
      </c>
      <c r="Y216" s="16">
        <f t="shared" si="41"/>
        <v>3.5546229276521794E-3</v>
      </c>
      <c r="Z216" s="15">
        <f t="shared" si="42"/>
        <v>226.76105010979316</v>
      </c>
      <c r="AA216" s="13">
        <v>0.32</v>
      </c>
      <c r="AB216" s="13">
        <v>0</v>
      </c>
      <c r="AC216" s="13">
        <v>0</v>
      </c>
      <c r="AD216" s="13">
        <v>0</v>
      </c>
      <c r="AE216" s="18">
        <f t="shared" si="43"/>
        <v>0</v>
      </c>
      <c r="AF216" s="18">
        <f t="shared" si="47"/>
        <v>6.4730924450549458E-3</v>
      </c>
      <c r="AG216" s="19">
        <f t="shared" si="44"/>
        <v>6.4730924450549458E-3</v>
      </c>
      <c r="AH216" s="16" t="str">
        <f t="shared" si="45"/>
        <v>0.00</v>
      </c>
      <c r="AI216" s="16">
        <f t="shared" si="46"/>
        <v>-1.5675632679999949E-3</v>
      </c>
      <c r="AJ216" s="44" t="s">
        <v>681</v>
      </c>
      <c r="AK216" s="15" t="s">
        <v>683</v>
      </c>
      <c r="AL216" s="14" t="s">
        <v>57</v>
      </c>
      <c r="AM216" s="39" t="s">
        <v>58</v>
      </c>
      <c r="AN216" s="39" t="s">
        <v>59</v>
      </c>
      <c r="AO216" s="39" t="s">
        <v>60</v>
      </c>
      <c r="AP216" s="39" t="s">
        <v>61</v>
      </c>
      <c r="AQ216" s="20"/>
      <c r="AR216" s="20"/>
      <c r="AS216" s="20"/>
      <c r="AT216" s="20"/>
      <c r="AU216" s="20"/>
      <c r="AV216" s="20"/>
      <c r="AW216" s="20"/>
      <c r="AX216" s="20"/>
      <c r="AY216" s="20"/>
      <c r="AZ216" s="20"/>
      <c r="BA216" s="20"/>
      <c r="BB216" s="20"/>
    </row>
    <row r="217" spans="1:54" ht="26.1" hidden="1" customHeight="1" x14ac:dyDescent="0.25">
      <c r="A217" s="39" t="s">
        <v>43</v>
      </c>
      <c r="B217" s="13" t="s">
        <v>256</v>
      </c>
      <c r="C217" s="13" t="s">
        <v>251</v>
      </c>
      <c r="D217" s="13">
        <v>34015</v>
      </c>
      <c r="E217" s="13">
        <v>55781</v>
      </c>
      <c r="F217" s="13" t="s">
        <v>611</v>
      </c>
      <c r="G217" s="13" t="s">
        <v>621</v>
      </c>
      <c r="H217" s="13" t="s">
        <v>233</v>
      </c>
      <c r="I217" s="13" t="s">
        <v>234</v>
      </c>
      <c r="J217" s="13" t="s">
        <v>620</v>
      </c>
      <c r="K217" s="4">
        <v>50561</v>
      </c>
      <c r="L217" s="4">
        <v>2</v>
      </c>
      <c r="M217" s="14" t="s">
        <v>37</v>
      </c>
      <c r="N217" s="15" t="s">
        <v>679</v>
      </c>
      <c r="O217" s="15">
        <v>2.0726499999993798E-2</v>
      </c>
      <c r="P217" s="15">
        <v>4.5331931999999998E-2</v>
      </c>
      <c r="Q217" s="15">
        <f t="shared" si="36"/>
        <v>2.46054320000062E-2</v>
      </c>
      <c r="R217" s="15">
        <f t="shared" si="37"/>
        <v>118.71484331659259</v>
      </c>
      <c r="S217" s="15">
        <v>9.3445546881158904E-3</v>
      </c>
      <c r="T217" s="15">
        <v>3.0534363999999998E-2</v>
      </c>
      <c r="U217" s="15">
        <f t="shared" si="38"/>
        <v>2.1189809311884106E-2</v>
      </c>
      <c r="V217" s="16">
        <f t="shared" si="39"/>
        <v>226.76103911974144</v>
      </c>
      <c r="W217" s="17">
        <f t="shared" si="40"/>
        <v>1.0157124660995532E-4</v>
      </c>
      <c r="X217" s="17">
        <f t="shared" si="40"/>
        <v>3.3189526086956517E-4</v>
      </c>
      <c r="Y217" s="16">
        <f t="shared" si="41"/>
        <v>2.3032401425960984E-4</v>
      </c>
      <c r="Z217" s="15">
        <f t="shared" si="42"/>
        <v>226.76103911974144</v>
      </c>
      <c r="AA217" s="13">
        <v>0.02</v>
      </c>
      <c r="AB217" s="13">
        <v>0</v>
      </c>
      <c r="AC217" s="13">
        <v>0</v>
      </c>
      <c r="AD217" s="13">
        <v>0</v>
      </c>
      <c r="AE217" s="18">
        <f t="shared" si="43"/>
        <v>0</v>
      </c>
      <c r="AF217" s="18">
        <f t="shared" si="47"/>
        <v>4.1942807692307691E-4</v>
      </c>
      <c r="AG217" s="19">
        <f t="shared" si="44"/>
        <v>4.1942807692307691E-4</v>
      </c>
      <c r="AH217" s="16" t="str">
        <f t="shared" si="45"/>
        <v>0.00</v>
      </c>
      <c r="AI217" s="16">
        <f t="shared" si="46"/>
        <v>-1.0157124660995532E-4</v>
      </c>
      <c r="AJ217" s="44" t="s">
        <v>681</v>
      </c>
      <c r="AK217" s="15" t="s">
        <v>683</v>
      </c>
      <c r="AL217" s="14" t="s">
        <v>57</v>
      </c>
      <c r="AM217" s="39" t="s">
        <v>58</v>
      </c>
      <c r="AN217" s="39" t="s">
        <v>59</v>
      </c>
      <c r="AO217" s="39" t="s">
        <v>60</v>
      </c>
      <c r="AP217" s="39" t="s">
        <v>61</v>
      </c>
      <c r="AQ217" s="20"/>
      <c r="AR217" s="20"/>
      <c r="AS217" s="20"/>
      <c r="AT217" s="20"/>
      <c r="AU217" s="20"/>
      <c r="AV217" s="20"/>
      <c r="AW217" s="20"/>
      <c r="AX217" s="20"/>
      <c r="AY217" s="20"/>
      <c r="AZ217" s="20"/>
      <c r="BA217" s="20"/>
      <c r="BB217" s="20"/>
    </row>
    <row r="218" spans="1:54" ht="26.1" hidden="1" customHeight="1" x14ac:dyDescent="0.25">
      <c r="A218" s="39" t="s">
        <v>43</v>
      </c>
      <c r="B218" s="13" t="s">
        <v>256</v>
      </c>
      <c r="C218" s="13" t="s">
        <v>251</v>
      </c>
      <c r="D218" s="13">
        <v>34015</v>
      </c>
      <c r="E218" s="13">
        <v>55781</v>
      </c>
      <c r="F218" s="13" t="s">
        <v>611</v>
      </c>
      <c r="G218" s="13" t="s">
        <v>313</v>
      </c>
      <c r="H218" s="13" t="s">
        <v>233</v>
      </c>
      <c r="I218" s="13" t="s">
        <v>234</v>
      </c>
      <c r="J218" s="13" t="s">
        <v>610</v>
      </c>
      <c r="K218" s="4">
        <v>50561</v>
      </c>
      <c r="L218" s="4">
        <v>1</v>
      </c>
      <c r="M218" s="14" t="s">
        <v>40</v>
      </c>
      <c r="N218" s="15" t="s">
        <v>679</v>
      </c>
      <c r="O218" s="15">
        <v>0.58583916208844899</v>
      </c>
      <c r="P218" s="15">
        <v>0.91266291200000005</v>
      </c>
      <c r="Q218" s="15">
        <f t="shared" si="36"/>
        <v>0.32682374991155105</v>
      </c>
      <c r="R218" s="15">
        <f t="shared" si="37"/>
        <v>55.787282766563791</v>
      </c>
      <c r="S218" s="15">
        <v>0.41546445763959949</v>
      </c>
      <c r="T218" s="15">
        <v>0.66205845500000005</v>
      </c>
      <c r="U218" s="15">
        <f t="shared" si="38"/>
        <v>0.24659399736040055</v>
      </c>
      <c r="V218" s="16">
        <f t="shared" si="39"/>
        <v>59.353813022030387</v>
      </c>
      <c r="W218" s="17">
        <f t="shared" si="40"/>
        <v>4.5159180178217335E-3</v>
      </c>
      <c r="X218" s="17">
        <f t="shared" si="40"/>
        <v>7.1962875543478263E-3</v>
      </c>
      <c r="Y218" s="16">
        <f t="shared" si="41"/>
        <v>2.6803695365260928E-3</v>
      </c>
      <c r="Z218" s="15">
        <f t="shared" si="42"/>
        <v>59.353813022030387</v>
      </c>
      <c r="AA218" s="13">
        <v>0.59</v>
      </c>
      <c r="AB218" s="13">
        <v>0</v>
      </c>
      <c r="AC218" s="13">
        <v>0</v>
      </c>
      <c r="AD218" s="13">
        <v>0</v>
      </c>
      <c r="AE218" s="18">
        <f t="shared" si="43"/>
        <v>0</v>
      </c>
      <c r="AF218" s="18">
        <f t="shared" si="47"/>
        <v>9.0942095467032979E-3</v>
      </c>
      <c r="AG218" s="19">
        <f t="shared" si="44"/>
        <v>9.0942095467032979E-3</v>
      </c>
      <c r="AH218" s="16" t="str">
        <f t="shared" si="45"/>
        <v>0.00</v>
      </c>
      <c r="AI218" s="16">
        <f t="shared" si="46"/>
        <v>-4.5159180178217335E-3</v>
      </c>
      <c r="AJ218" s="44" t="s">
        <v>681</v>
      </c>
      <c r="AK218" s="15" t="s">
        <v>683</v>
      </c>
      <c r="AL218" s="14" t="s">
        <v>88</v>
      </c>
      <c r="AM218" s="39" t="s">
        <v>58</v>
      </c>
      <c r="AN218" s="39" t="s">
        <v>89</v>
      </c>
      <c r="AO218" s="39" t="s">
        <v>77</v>
      </c>
      <c r="AP218" s="39" t="s">
        <v>90</v>
      </c>
      <c r="AQ218" s="20"/>
      <c r="AR218" s="20"/>
      <c r="AS218" s="20"/>
      <c r="AT218" s="20"/>
      <c r="AU218" s="20"/>
      <c r="AV218" s="20"/>
      <c r="AW218" s="20"/>
      <c r="AX218" s="20"/>
      <c r="AY218" s="20"/>
      <c r="AZ218" s="20"/>
      <c r="BA218" s="20"/>
      <c r="BB218" s="20"/>
    </row>
    <row r="219" spans="1:54" ht="26.1" hidden="1" customHeight="1" x14ac:dyDescent="0.25">
      <c r="A219" s="39" t="s">
        <v>43</v>
      </c>
      <c r="B219" s="13" t="s">
        <v>256</v>
      </c>
      <c r="C219" s="13" t="s">
        <v>251</v>
      </c>
      <c r="D219" s="13">
        <v>34015</v>
      </c>
      <c r="E219" s="13">
        <v>55781</v>
      </c>
      <c r="F219" s="13" t="s">
        <v>611</v>
      </c>
      <c r="G219" s="13" t="s">
        <v>313</v>
      </c>
      <c r="H219" s="13" t="s">
        <v>233</v>
      </c>
      <c r="I219" s="13" t="s">
        <v>234</v>
      </c>
      <c r="J219" s="13" t="s">
        <v>610</v>
      </c>
      <c r="K219" s="4">
        <v>50561</v>
      </c>
      <c r="L219" s="4">
        <v>1</v>
      </c>
      <c r="M219" s="14" t="s">
        <v>38</v>
      </c>
      <c r="N219" s="15" t="s">
        <v>679</v>
      </c>
      <c r="O219" s="15">
        <v>1.07012873309923</v>
      </c>
      <c r="P219" s="15">
        <v>1.6671244759999999</v>
      </c>
      <c r="Q219" s="15">
        <f t="shared" si="36"/>
        <v>0.59699574290076995</v>
      </c>
      <c r="R219" s="15">
        <f t="shared" si="37"/>
        <v>55.787282822674413</v>
      </c>
      <c r="S219" s="15">
        <v>0.75891214256942696</v>
      </c>
      <c r="T219" s="15">
        <v>1.2093554370000001</v>
      </c>
      <c r="U219" s="15">
        <f t="shared" si="38"/>
        <v>0.45044329443057318</v>
      </c>
      <c r="V219" s="16">
        <f t="shared" si="39"/>
        <v>59.353813065306916</v>
      </c>
      <c r="W219" s="17">
        <f t="shared" si="40"/>
        <v>8.2490450279285536E-3</v>
      </c>
      <c r="X219" s="17">
        <f t="shared" si="40"/>
        <v>1.3145167793478263E-2</v>
      </c>
      <c r="Y219" s="16">
        <f t="shared" si="41"/>
        <v>4.8961227655497097E-3</v>
      </c>
      <c r="Z219" s="15">
        <f t="shared" si="42"/>
        <v>59.353813065306937</v>
      </c>
      <c r="AA219" s="13">
        <v>1.07</v>
      </c>
      <c r="AB219" s="13">
        <v>0</v>
      </c>
      <c r="AC219" s="13">
        <v>0</v>
      </c>
      <c r="AD219" s="13">
        <v>0</v>
      </c>
      <c r="AE219" s="18">
        <f t="shared" si="43"/>
        <v>0</v>
      </c>
      <c r="AF219" s="18">
        <f t="shared" si="47"/>
        <v>1.6612025233516486E-2</v>
      </c>
      <c r="AG219" s="19">
        <f t="shared" si="44"/>
        <v>1.6612025233516486E-2</v>
      </c>
      <c r="AH219" s="16" t="str">
        <f t="shared" si="45"/>
        <v>0.00</v>
      </c>
      <c r="AI219" s="16">
        <f t="shared" si="46"/>
        <v>-8.2490450279285536E-3</v>
      </c>
      <c r="AJ219" s="44" t="s">
        <v>681</v>
      </c>
      <c r="AK219" s="15" t="s">
        <v>683</v>
      </c>
      <c r="AL219" s="14" t="s">
        <v>88</v>
      </c>
      <c r="AM219" s="39" t="s">
        <v>58</v>
      </c>
      <c r="AN219" s="39" t="s">
        <v>89</v>
      </c>
      <c r="AO219" s="39" t="s">
        <v>77</v>
      </c>
      <c r="AP219" s="39" t="s">
        <v>90</v>
      </c>
      <c r="AQ219" s="20"/>
      <c r="AR219" s="20"/>
      <c r="AS219" s="20"/>
      <c r="AT219" s="20"/>
      <c r="AU219" s="20"/>
      <c r="AV219" s="20"/>
      <c r="AW219" s="20"/>
      <c r="AX219" s="20"/>
      <c r="AY219" s="20"/>
      <c r="AZ219" s="20"/>
      <c r="BA219" s="20"/>
      <c r="BB219" s="20"/>
    </row>
    <row r="220" spans="1:54" ht="26.1" hidden="1" customHeight="1" x14ac:dyDescent="0.25">
      <c r="A220" s="39" t="s">
        <v>43</v>
      </c>
      <c r="B220" s="13" t="s">
        <v>256</v>
      </c>
      <c r="C220" s="13" t="s">
        <v>251</v>
      </c>
      <c r="D220" s="13">
        <v>34015</v>
      </c>
      <c r="E220" s="13">
        <v>55781</v>
      </c>
      <c r="F220" s="13" t="s">
        <v>611</v>
      </c>
      <c r="G220" s="13" t="s">
        <v>313</v>
      </c>
      <c r="H220" s="13" t="s">
        <v>233</v>
      </c>
      <c r="I220" s="13" t="s">
        <v>234</v>
      </c>
      <c r="J220" s="13" t="s">
        <v>610</v>
      </c>
      <c r="K220" s="4">
        <v>50561</v>
      </c>
      <c r="L220" s="4">
        <v>1</v>
      </c>
      <c r="M220" s="14" t="s">
        <v>39</v>
      </c>
      <c r="N220" s="15" t="s">
        <v>679</v>
      </c>
      <c r="O220" s="15">
        <v>1.07012873309923</v>
      </c>
      <c r="P220" s="15">
        <v>1.6671244759999999</v>
      </c>
      <c r="Q220" s="15">
        <f t="shared" si="36"/>
        <v>0.59699574290076995</v>
      </c>
      <c r="R220" s="15">
        <f t="shared" si="37"/>
        <v>55.787282822674413</v>
      </c>
      <c r="S220" s="15">
        <v>0.75891214256942696</v>
      </c>
      <c r="T220" s="15">
        <v>1.2093554370000001</v>
      </c>
      <c r="U220" s="15">
        <f t="shared" si="38"/>
        <v>0.45044329443057318</v>
      </c>
      <c r="V220" s="16">
        <f t="shared" si="39"/>
        <v>59.353813065306916</v>
      </c>
      <c r="W220" s="17">
        <f t="shared" si="40"/>
        <v>8.2490450279285536E-3</v>
      </c>
      <c r="X220" s="17">
        <f t="shared" si="40"/>
        <v>1.3145167793478263E-2</v>
      </c>
      <c r="Y220" s="16">
        <f t="shared" si="41"/>
        <v>4.8961227655497097E-3</v>
      </c>
      <c r="Z220" s="15">
        <f t="shared" si="42"/>
        <v>59.353813065306937</v>
      </c>
      <c r="AA220" s="13">
        <v>1.07</v>
      </c>
      <c r="AB220" s="13">
        <v>0</v>
      </c>
      <c r="AC220" s="13">
        <v>0</v>
      </c>
      <c r="AD220" s="13">
        <v>0</v>
      </c>
      <c r="AE220" s="18">
        <f t="shared" si="43"/>
        <v>0</v>
      </c>
      <c r="AF220" s="18">
        <f t="shared" si="47"/>
        <v>1.6612025233516486E-2</v>
      </c>
      <c r="AG220" s="19">
        <f t="shared" si="44"/>
        <v>1.6612025233516486E-2</v>
      </c>
      <c r="AH220" s="16" t="str">
        <f t="shared" si="45"/>
        <v>0.00</v>
      </c>
      <c r="AI220" s="16">
        <f t="shared" si="46"/>
        <v>-8.2490450279285536E-3</v>
      </c>
      <c r="AJ220" s="44" t="s">
        <v>681</v>
      </c>
      <c r="AK220" s="15" t="s">
        <v>683</v>
      </c>
      <c r="AL220" s="14" t="s">
        <v>88</v>
      </c>
      <c r="AM220" s="39" t="s">
        <v>58</v>
      </c>
      <c r="AN220" s="39" t="s">
        <v>89</v>
      </c>
      <c r="AO220" s="39" t="s">
        <v>77</v>
      </c>
      <c r="AP220" s="39" t="s">
        <v>90</v>
      </c>
      <c r="AQ220" s="20"/>
      <c r="AR220" s="20"/>
      <c r="AS220" s="20"/>
      <c r="AT220" s="20"/>
      <c r="AU220" s="20"/>
      <c r="AV220" s="20"/>
      <c r="AW220" s="20"/>
      <c r="AX220" s="20"/>
      <c r="AY220" s="20"/>
      <c r="AZ220" s="20"/>
      <c r="BA220" s="20"/>
      <c r="BB220" s="20"/>
    </row>
    <row r="221" spans="1:54" ht="26.1" hidden="1" customHeight="1" x14ac:dyDescent="0.25">
      <c r="A221" s="39" t="s">
        <v>43</v>
      </c>
      <c r="B221" s="13" t="s">
        <v>256</v>
      </c>
      <c r="C221" s="13" t="s">
        <v>251</v>
      </c>
      <c r="D221" s="13">
        <v>34015</v>
      </c>
      <c r="E221" s="13">
        <v>55781</v>
      </c>
      <c r="F221" s="13" t="s">
        <v>611</v>
      </c>
      <c r="G221" s="13" t="s">
        <v>313</v>
      </c>
      <c r="H221" s="13" t="s">
        <v>233</v>
      </c>
      <c r="I221" s="13" t="s">
        <v>234</v>
      </c>
      <c r="J221" s="13" t="s">
        <v>610</v>
      </c>
      <c r="K221" s="4">
        <v>50561</v>
      </c>
      <c r="L221" s="4">
        <v>1</v>
      </c>
      <c r="M221" s="14" t="s">
        <v>37</v>
      </c>
      <c r="N221" s="15" t="s">
        <v>679</v>
      </c>
      <c r="O221" s="15">
        <v>5.9493956800022299E-2</v>
      </c>
      <c r="P221" s="15">
        <v>9.2684019000000006E-2</v>
      </c>
      <c r="Q221" s="15">
        <f t="shared" si="36"/>
        <v>3.3190062199977707E-2</v>
      </c>
      <c r="R221" s="15">
        <f t="shared" si="37"/>
        <v>55.787283255574735</v>
      </c>
      <c r="S221" s="15">
        <v>4.219182686018827E-2</v>
      </c>
      <c r="T221" s="15">
        <v>6.7234284000000005E-2</v>
      </c>
      <c r="U221" s="15">
        <f t="shared" si="38"/>
        <v>2.5042457139811736E-2</v>
      </c>
      <c r="V221" s="16">
        <f t="shared" si="39"/>
        <v>59.3538109236069</v>
      </c>
      <c r="W221" s="17">
        <f t="shared" si="40"/>
        <v>4.586068136976986E-4</v>
      </c>
      <c r="X221" s="17">
        <f t="shared" si="40"/>
        <v>7.3080743478260877E-4</v>
      </c>
      <c r="Y221" s="16">
        <f t="shared" si="41"/>
        <v>2.7220062108491018E-4</v>
      </c>
      <c r="Z221" s="15">
        <f t="shared" si="42"/>
        <v>59.3538109236069</v>
      </c>
      <c r="AA221" s="13">
        <v>0.06</v>
      </c>
      <c r="AB221" s="13">
        <v>0</v>
      </c>
      <c r="AC221" s="13">
        <v>0</v>
      </c>
      <c r="AD221" s="13">
        <v>0</v>
      </c>
      <c r="AE221" s="18">
        <f t="shared" si="43"/>
        <v>0</v>
      </c>
      <c r="AF221" s="18">
        <f t="shared" si="47"/>
        <v>9.2354785714285727E-4</v>
      </c>
      <c r="AG221" s="19">
        <f t="shared" si="44"/>
        <v>9.2354785714285727E-4</v>
      </c>
      <c r="AH221" s="16" t="str">
        <f t="shared" si="45"/>
        <v>0.00</v>
      </c>
      <c r="AI221" s="16">
        <f t="shared" si="46"/>
        <v>-4.586068136976986E-4</v>
      </c>
      <c r="AJ221" s="44" t="s">
        <v>681</v>
      </c>
      <c r="AK221" s="15" t="s">
        <v>683</v>
      </c>
      <c r="AL221" s="14" t="s">
        <v>88</v>
      </c>
      <c r="AM221" s="39" t="s">
        <v>58</v>
      </c>
      <c r="AN221" s="39" t="s">
        <v>89</v>
      </c>
      <c r="AO221" s="39" t="s">
        <v>77</v>
      </c>
      <c r="AP221" s="39" t="s">
        <v>90</v>
      </c>
      <c r="AQ221" s="20"/>
      <c r="AR221" s="20"/>
      <c r="AS221" s="20"/>
      <c r="AT221" s="20"/>
      <c r="AU221" s="20"/>
      <c r="AV221" s="20"/>
      <c r="AW221" s="20"/>
      <c r="AX221" s="20"/>
      <c r="AY221" s="20"/>
      <c r="AZ221" s="20"/>
      <c r="BA221" s="20"/>
      <c r="BB221" s="20"/>
    </row>
    <row r="222" spans="1:54" ht="26.1" hidden="1" customHeight="1" x14ac:dyDescent="0.25">
      <c r="A222" s="39" t="s">
        <v>27</v>
      </c>
      <c r="B222" s="13" t="s">
        <v>24</v>
      </c>
      <c r="C222" s="13" t="s">
        <v>251</v>
      </c>
      <c r="D222" s="13">
        <v>34011</v>
      </c>
      <c r="E222" s="13">
        <v>75476</v>
      </c>
      <c r="F222" s="13" t="s">
        <v>271</v>
      </c>
      <c r="G222" s="13" t="s">
        <v>311</v>
      </c>
      <c r="H222" s="13" t="s">
        <v>231</v>
      </c>
      <c r="I222" s="13" t="s">
        <v>232</v>
      </c>
      <c r="J222" s="13" t="s">
        <v>608</v>
      </c>
      <c r="K222" s="4">
        <v>7288</v>
      </c>
      <c r="L222" s="4">
        <v>1</v>
      </c>
      <c r="M222" s="14" t="s">
        <v>40</v>
      </c>
      <c r="N222" s="15" t="s">
        <v>679</v>
      </c>
      <c r="O222" s="15">
        <v>1.31207274439604</v>
      </c>
      <c r="P222" s="15">
        <v>0.79127793099999999</v>
      </c>
      <c r="Q222" s="15">
        <f t="shared" si="36"/>
        <v>-0.52079481339604006</v>
      </c>
      <c r="R222" s="15">
        <f t="shared" si="37"/>
        <v>-39.692525861877193</v>
      </c>
      <c r="S222" s="15">
        <v>0.693154293310832</v>
      </c>
      <c r="T222" s="15">
        <v>0.41940858199999997</v>
      </c>
      <c r="U222" s="15">
        <f t="shared" si="38"/>
        <v>-0.27374571131083203</v>
      </c>
      <c r="V222" s="16">
        <f t="shared" si="39"/>
        <v>-39.492752761191646</v>
      </c>
      <c r="W222" s="17">
        <f t="shared" si="40"/>
        <v>7.5342857968568695E-3</v>
      </c>
      <c r="X222" s="17">
        <f t="shared" si="40"/>
        <v>4.5587889347826083E-3</v>
      </c>
      <c r="Y222" s="16">
        <f t="shared" si="41"/>
        <v>-2.9754968620742612E-3</v>
      </c>
      <c r="Z222" s="15">
        <f t="shared" si="42"/>
        <v>-39.492752761191646</v>
      </c>
      <c r="AA222" s="13">
        <v>1.31</v>
      </c>
      <c r="AB222" s="13">
        <v>0</v>
      </c>
      <c r="AC222" s="13">
        <v>0</v>
      </c>
      <c r="AD222" s="13">
        <v>0</v>
      </c>
      <c r="AE222" s="18">
        <f t="shared" si="43"/>
        <v>0</v>
      </c>
      <c r="AF222" s="18">
        <f t="shared" si="47"/>
        <v>5.7611068956043955E-3</v>
      </c>
      <c r="AG222" s="19">
        <f t="shared" si="44"/>
        <v>5.7611068956043955E-3</v>
      </c>
      <c r="AH222" s="16" t="str">
        <f t="shared" si="45"/>
        <v>0.00</v>
      </c>
      <c r="AI222" s="16">
        <f t="shared" si="46"/>
        <v>-7.5342857968568695E-3</v>
      </c>
      <c r="AJ222" s="44">
        <v>221112</v>
      </c>
      <c r="AK222" s="15" t="s">
        <v>682</v>
      </c>
      <c r="AL222" s="14" t="s">
        <v>57</v>
      </c>
      <c r="AM222" s="39" t="s">
        <v>58</v>
      </c>
      <c r="AN222" s="39" t="s">
        <v>59</v>
      </c>
      <c r="AO222" s="39" t="s">
        <v>60</v>
      </c>
      <c r="AP222" s="39" t="s">
        <v>61</v>
      </c>
      <c r="AQ222" s="20"/>
      <c r="AR222" s="20"/>
      <c r="AS222" s="20"/>
      <c r="AT222" s="20"/>
      <c r="AU222" s="20"/>
      <c r="AV222" s="20"/>
      <c r="AW222" s="20"/>
      <c r="AX222" s="20"/>
      <c r="AY222" s="20"/>
      <c r="AZ222" s="20"/>
      <c r="BA222" s="20"/>
      <c r="BB222" s="20"/>
    </row>
    <row r="223" spans="1:54" ht="26.1" hidden="1" customHeight="1" x14ac:dyDescent="0.25">
      <c r="A223" s="39" t="s">
        <v>27</v>
      </c>
      <c r="B223" s="13" t="s">
        <v>24</v>
      </c>
      <c r="C223" s="13" t="s">
        <v>251</v>
      </c>
      <c r="D223" s="13">
        <v>34011</v>
      </c>
      <c r="E223" s="13">
        <v>75476</v>
      </c>
      <c r="F223" s="13" t="s">
        <v>271</v>
      </c>
      <c r="G223" s="13" t="s">
        <v>311</v>
      </c>
      <c r="H223" s="13" t="s">
        <v>231</v>
      </c>
      <c r="I223" s="13" t="s">
        <v>232</v>
      </c>
      <c r="J223" s="13" t="s">
        <v>608</v>
      </c>
      <c r="K223" s="4">
        <v>7288</v>
      </c>
      <c r="L223" s="4">
        <v>1</v>
      </c>
      <c r="M223" s="14" t="s">
        <v>38</v>
      </c>
      <c r="N223" s="15" t="s">
        <v>679</v>
      </c>
      <c r="O223" s="15">
        <v>1.98498345644463</v>
      </c>
      <c r="P223" s="15">
        <v>1.197093384</v>
      </c>
      <c r="Q223" s="15">
        <f t="shared" si="36"/>
        <v>-0.78789007244463005</v>
      </c>
      <c r="R223" s="15">
        <f t="shared" si="37"/>
        <v>-39.692525894187867</v>
      </c>
      <c r="S223" s="15">
        <v>1.0486459770330159</v>
      </c>
      <c r="T223" s="15">
        <v>0.63450681399999997</v>
      </c>
      <c r="U223" s="15">
        <f t="shared" si="38"/>
        <v>-0.4141391630330159</v>
      </c>
      <c r="V223" s="16">
        <f t="shared" si="39"/>
        <v>-39.492752759588093</v>
      </c>
      <c r="W223" s="17">
        <f t="shared" si="40"/>
        <v>1.139832583731539E-2</v>
      </c>
      <c r="X223" s="17">
        <f t="shared" si="40"/>
        <v>6.8968131956521741E-3</v>
      </c>
      <c r="Y223" s="16">
        <f t="shared" si="41"/>
        <v>-4.5015126416632157E-3</v>
      </c>
      <c r="Z223" s="15">
        <f t="shared" si="42"/>
        <v>-39.492752759588093</v>
      </c>
      <c r="AA223" s="13">
        <v>1.99</v>
      </c>
      <c r="AB223" s="13">
        <v>0</v>
      </c>
      <c r="AC223" s="13">
        <v>0</v>
      </c>
      <c r="AD223" s="13">
        <v>0</v>
      </c>
      <c r="AE223" s="18">
        <f t="shared" si="43"/>
        <v>0</v>
      </c>
      <c r="AF223" s="18">
        <f t="shared" si="47"/>
        <v>8.7157529395604401E-3</v>
      </c>
      <c r="AG223" s="19">
        <f t="shared" si="44"/>
        <v>8.7157529395604401E-3</v>
      </c>
      <c r="AH223" s="16" t="str">
        <f t="shared" si="45"/>
        <v>0.00</v>
      </c>
      <c r="AI223" s="16">
        <f t="shared" si="46"/>
        <v>-1.139832583731539E-2</v>
      </c>
      <c r="AJ223" s="44">
        <v>221112</v>
      </c>
      <c r="AK223" s="15" t="s">
        <v>682</v>
      </c>
      <c r="AL223" s="14" t="s">
        <v>57</v>
      </c>
      <c r="AM223" s="39" t="s">
        <v>58</v>
      </c>
      <c r="AN223" s="39" t="s">
        <v>59</v>
      </c>
      <c r="AO223" s="39" t="s">
        <v>60</v>
      </c>
      <c r="AP223" s="39" t="s">
        <v>61</v>
      </c>
      <c r="AQ223" s="20"/>
      <c r="AR223" s="20"/>
      <c r="AS223" s="20"/>
      <c r="AT223" s="20"/>
      <c r="AU223" s="20"/>
      <c r="AV223" s="20"/>
      <c r="AW223" s="20"/>
      <c r="AX223" s="20"/>
      <c r="AY223" s="20"/>
      <c r="AZ223" s="20"/>
      <c r="BA223" s="20"/>
      <c r="BB223" s="20"/>
    </row>
    <row r="224" spans="1:54" ht="26.1" hidden="1" customHeight="1" x14ac:dyDescent="0.25">
      <c r="A224" s="39" t="s">
        <v>27</v>
      </c>
      <c r="B224" s="13" t="s">
        <v>24</v>
      </c>
      <c r="C224" s="13" t="s">
        <v>251</v>
      </c>
      <c r="D224" s="13">
        <v>34011</v>
      </c>
      <c r="E224" s="13">
        <v>75476</v>
      </c>
      <c r="F224" s="13" t="s">
        <v>271</v>
      </c>
      <c r="G224" s="13" t="s">
        <v>311</v>
      </c>
      <c r="H224" s="13" t="s">
        <v>231</v>
      </c>
      <c r="I224" s="13" t="s">
        <v>232</v>
      </c>
      <c r="J224" s="13" t="s">
        <v>608</v>
      </c>
      <c r="K224" s="4">
        <v>7288</v>
      </c>
      <c r="L224" s="4">
        <v>1</v>
      </c>
      <c r="M224" s="14" t="s">
        <v>39</v>
      </c>
      <c r="N224" s="15" t="s">
        <v>679</v>
      </c>
      <c r="O224" s="15">
        <v>1.98498345644463</v>
      </c>
      <c r="P224" s="15">
        <v>1.197093384</v>
      </c>
      <c r="Q224" s="15">
        <f t="shared" si="36"/>
        <v>-0.78789007244463005</v>
      </c>
      <c r="R224" s="15">
        <f t="shared" si="37"/>
        <v>-39.692525894187867</v>
      </c>
      <c r="S224" s="15">
        <v>1.0486459770330159</v>
      </c>
      <c r="T224" s="15">
        <v>0.63450681399999997</v>
      </c>
      <c r="U224" s="15">
        <f t="shared" si="38"/>
        <v>-0.4141391630330159</v>
      </c>
      <c r="V224" s="16">
        <f t="shared" si="39"/>
        <v>-39.492752759588093</v>
      </c>
      <c r="W224" s="17">
        <f t="shared" si="40"/>
        <v>1.139832583731539E-2</v>
      </c>
      <c r="X224" s="17">
        <f t="shared" si="40"/>
        <v>6.8968131956521741E-3</v>
      </c>
      <c r="Y224" s="16">
        <f t="shared" si="41"/>
        <v>-4.5015126416632157E-3</v>
      </c>
      <c r="Z224" s="15">
        <f t="shared" si="42"/>
        <v>-39.492752759588093</v>
      </c>
      <c r="AA224" s="13">
        <v>1.99</v>
      </c>
      <c r="AB224" s="13">
        <v>0</v>
      </c>
      <c r="AC224" s="13">
        <v>0</v>
      </c>
      <c r="AD224" s="13">
        <v>0</v>
      </c>
      <c r="AE224" s="18">
        <f t="shared" si="43"/>
        <v>0</v>
      </c>
      <c r="AF224" s="18">
        <f t="shared" si="47"/>
        <v>8.7157529395604401E-3</v>
      </c>
      <c r="AG224" s="19">
        <f t="shared" si="44"/>
        <v>8.7157529395604401E-3</v>
      </c>
      <c r="AH224" s="16" t="str">
        <f t="shared" si="45"/>
        <v>0.00</v>
      </c>
      <c r="AI224" s="16">
        <f t="shared" si="46"/>
        <v>-1.139832583731539E-2</v>
      </c>
      <c r="AJ224" s="44">
        <v>221112</v>
      </c>
      <c r="AK224" s="15" t="s">
        <v>682</v>
      </c>
      <c r="AL224" s="14" t="s">
        <v>57</v>
      </c>
      <c r="AM224" s="39" t="s">
        <v>58</v>
      </c>
      <c r="AN224" s="39" t="s">
        <v>59</v>
      </c>
      <c r="AO224" s="39" t="s">
        <v>60</v>
      </c>
      <c r="AP224" s="39" t="s">
        <v>61</v>
      </c>
      <c r="AQ224" s="20"/>
      <c r="AR224" s="20"/>
      <c r="AS224" s="20"/>
      <c r="AT224" s="20"/>
      <c r="AU224" s="20"/>
      <c r="AV224" s="20"/>
      <c r="AW224" s="20"/>
      <c r="AX224" s="20"/>
      <c r="AY224" s="20"/>
      <c r="AZ224" s="20"/>
      <c r="BA224" s="20"/>
      <c r="BB224" s="20"/>
    </row>
    <row r="225" spans="1:54" ht="26.1" hidden="1" customHeight="1" x14ac:dyDescent="0.25">
      <c r="A225" s="39" t="s">
        <v>27</v>
      </c>
      <c r="B225" s="13" t="s">
        <v>24</v>
      </c>
      <c r="C225" s="13" t="s">
        <v>251</v>
      </c>
      <c r="D225" s="13">
        <v>34011</v>
      </c>
      <c r="E225" s="13">
        <v>75476</v>
      </c>
      <c r="F225" s="13" t="s">
        <v>271</v>
      </c>
      <c r="G225" s="13" t="s">
        <v>311</v>
      </c>
      <c r="H225" s="13" t="s">
        <v>231</v>
      </c>
      <c r="I225" s="13" t="s">
        <v>232</v>
      </c>
      <c r="J225" s="13" t="s">
        <v>608</v>
      </c>
      <c r="K225" s="4">
        <v>7288</v>
      </c>
      <c r="L225" s="4">
        <v>1</v>
      </c>
      <c r="M225" s="14" t="s">
        <v>37</v>
      </c>
      <c r="N225" s="15" t="s">
        <v>679</v>
      </c>
      <c r="O225" s="15">
        <v>0.119977042349623</v>
      </c>
      <c r="P225" s="15">
        <v>1.8684622000000001E-2</v>
      </c>
      <c r="Q225" s="15">
        <f t="shared" si="36"/>
        <v>-0.10129242034962301</v>
      </c>
      <c r="R225" s="15">
        <f t="shared" si="37"/>
        <v>-84.42650224236111</v>
      </c>
      <c r="S225" s="15">
        <v>6.33826152997614E-2</v>
      </c>
      <c r="T225" s="15">
        <v>9.9035890000000008E-3</v>
      </c>
      <c r="U225" s="15">
        <f t="shared" si="38"/>
        <v>-5.3479026299761395E-2</v>
      </c>
      <c r="V225" s="16">
        <f t="shared" si="39"/>
        <v>-84.374912658365346</v>
      </c>
      <c r="W225" s="17">
        <f t="shared" si="40"/>
        <v>6.8894147064958039E-4</v>
      </c>
      <c r="X225" s="17">
        <f t="shared" si="40"/>
        <v>1.0764770652173914E-4</v>
      </c>
      <c r="Y225" s="16">
        <f t="shared" si="41"/>
        <v>-5.8129376412784128E-4</v>
      </c>
      <c r="Z225" s="15">
        <f t="shared" si="42"/>
        <v>-84.374912658365361</v>
      </c>
      <c r="AA225" s="13">
        <v>0.13</v>
      </c>
      <c r="AB225" s="13">
        <v>0</v>
      </c>
      <c r="AC225" s="13">
        <v>0</v>
      </c>
      <c r="AD225" s="13">
        <v>0</v>
      </c>
      <c r="AE225" s="18">
        <f t="shared" si="43"/>
        <v>0</v>
      </c>
      <c r="AF225" s="18">
        <f t="shared" si="47"/>
        <v>1.3603831043956045E-4</v>
      </c>
      <c r="AG225" s="19">
        <f t="shared" si="44"/>
        <v>1.3603831043956045E-4</v>
      </c>
      <c r="AH225" s="16" t="str">
        <f t="shared" si="45"/>
        <v>0.00</v>
      </c>
      <c r="AI225" s="16">
        <f t="shared" si="46"/>
        <v>-6.8894147064958039E-4</v>
      </c>
      <c r="AJ225" s="44">
        <v>221112</v>
      </c>
      <c r="AK225" s="15" t="s">
        <v>682</v>
      </c>
      <c r="AL225" s="14" t="s">
        <v>57</v>
      </c>
      <c r="AM225" s="39" t="s">
        <v>58</v>
      </c>
      <c r="AN225" s="39" t="s">
        <v>59</v>
      </c>
      <c r="AO225" s="39" t="s">
        <v>60</v>
      </c>
      <c r="AP225" s="39" t="s">
        <v>61</v>
      </c>
      <c r="AQ225" s="20"/>
      <c r="AR225" s="20"/>
      <c r="AS225" s="20"/>
      <c r="AT225" s="20"/>
      <c r="AU225" s="20"/>
      <c r="AV225" s="20"/>
      <c r="AW225" s="20"/>
      <c r="AX225" s="20"/>
      <c r="AY225" s="20"/>
      <c r="AZ225" s="20"/>
      <c r="BA225" s="20"/>
      <c r="BB225" s="20"/>
    </row>
    <row r="226" spans="1:54" ht="26.1" hidden="1" customHeight="1" x14ac:dyDescent="0.25">
      <c r="A226" s="39" t="s">
        <v>27</v>
      </c>
      <c r="B226" s="13" t="s">
        <v>24</v>
      </c>
      <c r="C226" s="13" t="s">
        <v>251</v>
      </c>
      <c r="D226" s="13">
        <v>34011</v>
      </c>
      <c r="E226" s="13">
        <v>75476</v>
      </c>
      <c r="F226" s="13" t="s">
        <v>271</v>
      </c>
      <c r="G226" s="13" t="s">
        <v>276</v>
      </c>
      <c r="H226" s="13" t="s">
        <v>231</v>
      </c>
      <c r="I226" s="13" t="s">
        <v>232</v>
      </c>
      <c r="J226" s="13" t="s">
        <v>609</v>
      </c>
      <c r="K226" s="4">
        <v>7288</v>
      </c>
      <c r="L226" s="4">
        <v>1</v>
      </c>
      <c r="M226" s="14" t="s">
        <v>35</v>
      </c>
      <c r="N226" s="15" t="s">
        <v>679</v>
      </c>
      <c r="O226" s="15">
        <v>0.453242408824168</v>
      </c>
      <c r="P226" s="15">
        <v>0.27333904799999997</v>
      </c>
      <c r="Q226" s="15">
        <f t="shared" si="36"/>
        <v>-0.17990336082416802</v>
      </c>
      <c r="R226" s="15">
        <f t="shared" si="37"/>
        <v>-39.692525968804517</v>
      </c>
      <c r="S226" s="15">
        <v>0.23944321908129421</v>
      </c>
      <c r="T226" s="15">
        <v>0.14488050099999999</v>
      </c>
      <c r="U226" s="15">
        <f t="shared" si="38"/>
        <v>-9.4562718081294211E-2</v>
      </c>
      <c r="V226" s="16">
        <f t="shared" si="39"/>
        <v>-39.492752579971324</v>
      </c>
      <c r="W226" s="17">
        <f t="shared" si="40"/>
        <v>2.6026436856662412E-3</v>
      </c>
      <c r="X226" s="17">
        <f t="shared" si="40"/>
        <v>1.5747880543478261E-3</v>
      </c>
      <c r="Y226" s="16">
        <f t="shared" si="41"/>
        <v>-1.0278556313184151E-3</v>
      </c>
      <c r="Z226" s="15">
        <f t="shared" si="42"/>
        <v>-39.492752579971317</v>
      </c>
      <c r="AA226" s="13">
        <v>0.45</v>
      </c>
      <c r="AB226" s="13">
        <v>0</v>
      </c>
      <c r="AC226" s="13">
        <v>0</v>
      </c>
      <c r="AD226" s="13">
        <v>0.19</v>
      </c>
      <c r="AE226" s="18">
        <f t="shared" si="43"/>
        <v>0</v>
      </c>
      <c r="AF226" s="18">
        <f t="shared" si="47"/>
        <v>1.990116771978022E-3</v>
      </c>
      <c r="AG226" s="19">
        <f t="shared" si="44"/>
        <v>1.990116771978022E-3</v>
      </c>
      <c r="AH226" s="16" t="str">
        <f t="shared" si="45"/>
        <v>0.00</v>
      </c>
      <c r="AI226" s="16">
        <f t="shared" si="46"/>
        <v>-2.6026436856662412E-3</v>
      </c>
      <c r="AJ226" s="44">
        <v>221112</v>
      </c>
      <c r="AK226" s="15" t="s">
        <v>682</v>
      </c>
      <c r="AL226" s="14" t="s">
        <v>76</v>
      </c>
      <c r="AM226" s="39" t="s">
        <v>58</v>
      </c>
      <c r="AN226" s="39" t="s">
        <v>59</v>
      </c>
      <c r="AO226" s="39" t="s">
        <v>77</v>
      </c>
      <c r="AP226" s="39" t="s">
        <v>61</v>
      </c>
      <c r="AQ226" s="20"/>
      <c r="AR226" s="20"/>
      <c r="AS226" s="20"/>
      <c r="AT226" s="20"/>
      <c r="AU226" s="20"/>
      <c r="AV226" s="20"/>
      <c r="AW226" s="20"/>
      <c r="AX226" s="20"/>
      <c r="AY226" s="20"/>
      <c r="AZ226" s="20"/>
      <c r="BA226" s="20"/>
      <c r="BB226" s="20"/>
    </row>
    <row r="227" spans="1:54" ht="26.1" hidden="1" customHeight="1" x14ac:dyDescent="0.25">
      <c r="A227" s="39" t="s">
        <v>27</v>
      </c>
      <c r="B227" s="13" t="s">
        <v>24</v>
      </c>
      <c r="C227" s="13" t="s">
        <v>251</v>
      </c>
      <c r="D227" s="13">
        <v>34011</v>
      </c>
      <c r="E227" s="13">
        <v>75476</v>
      </c>
      <c r="F227" s="13" t="s">
        <v>271</v>
      </c>
      <c r="G227" s="13" t="s">
        <v>276</v>
      </c>
      <c r="H227" s="13" t="s">
        <v>231</v>
      </c>
      <c r="I227" s="13" t="s">
        <v>232</v>
      </c>
      <c r="J227" s="13" t="s">
        <v>609</v>
      </c>
      <c r="K227" s="4">
        <v>7288</v>
      </c>
      <c r="L227" s="4">
        <v>1</v>
      </c>
      <c r="M227" s="14" t="s">
        <v>40</v>
      </c>
      <c r="N227" s="15" t="s">
        <v>679</v>
      </c>
      <c r="O227" s="15">
        <v>0</v>
      </c>
      <c r="P227" s="15">
        <v>0</v>
      </c>
      <c r="Q227" s="15">
        <f t="shared" si="36"/>
        <v>0</v>
      </c>
      <c r="R227" s="15" t="str">
        <f t="shared" si="37"/>
        <v>0.00</v>
      </c>
      <c r="S227" s="15">
        <v>0</v>
      </c>
      <c r="T227" s="15">
        <v>0</v>
      </c>
      <c r="U227" s="15">
        <f t="shared" si="38"/>
        <v>0</v>
      </c>
      <c r="V227" s="16" t="str">
        <f t="shared" si="39"/>
        <v>NA</v>
      </c>
      <c r="W227" s="17">
        <f t="shared" si="40"/>
        <v>0</v>
      </c>
      <c r="X227" s="17">
        <f t="shared" si="40"/>
        <v>0</v>
      </c>
      <c r="Y227" s="16">
        <f t="shared" si="41"/>
        <v>0</v>
      </c>
      <c r="Z227" s="15" t="str">
        <f t="shared" si="42"/>
        <v>0.00</v>
      </c>
      <c r="AA227" s="13"/>
      <c r="AB227" s="13"/>
      <c r="AC227" s="13"/>
      <c r="AD227" s="13"/>
      <c r="AE227" s="18">
        <f t="shared" si="43"/>
        <v>0</v>
      </c>
      <c r="AF227" s="18">
        <f t="shared" si="47"/>
        <v>0</v>
      </c>
      <c r="AG227" s="19">
        <f t="shared" si="44"/>
        <v>0</v>
      </c>
      <c r="AH227" s="16" t="str">
        <f t="shared" si="45"/>
        <v>0.00</v>
      </c>
      <c r="AI227" s="16">
        <f t="shared" si="46"/>
        <v>0</v>
      </c>
      <c r="AJ227" s="44">
        <v>221112</v>
      </c>
      <c r="AK227" s="15" t="s">
        <v>682</v>
      </c>
      <c r="AL227" s="14" t="s">
        <v>76</v>
      </c>
      <c r="AM227" s="39" t="s">
        <v>58</v>
      </c>
      <c r="AN227" s="39" t="s">
        <v>59</v>
      </c>
      <c r="AO227" s="39" t="s">
        <v>77</v>
      </c>
      <c r="AP227" s="39" t="s">
        <v>61</v>
      </c>
      <c r="AQ227" s="20"/>
      <c r="AR227" s="20"/>
      <c r="AS227" s="20"/>
      <c r="AT227" s="20"/>
      <c r="AU227" s="20"/>
      <c r="AV227" s="20"/>
      <c r="AW227" s="20"/>
      <c r="AX227" s="20"/>
      <c r="AY227" s="20"/>
      <c r="AZ227" s="20"/>
      <c r="BA227" s="20"/>
      <c r="BB227" s="20"/>
    </row>
    <row r="228" spans="1:54" ht="26.1" hidden="1" customHeight="1" x14ac:dyDescent="0.25">
      <c r="A228" s="40" t="s">
        <v>27</v>
      </c>
      <c r="B228" s="13" t="s">
        <v>24</v>
      </c>
      <c r="C228" s="13" t="s">
        <v>251</v>
      </c>
      <c r="D228" s="13">
        <v>34011</v>
      </c>
      <c r="E228" s="13">
        <v>75476</v>
      </c>
      <c r="F228" s="13" t="s">
        <v>271</v>
      </c>
      <c r="G228" s="13" t="s">
        <v>276</v>
      </c>
      <c r="H228" s="13" t="s">
        <v>231</v>
      </c>
      <c r="I228" s="13" t="s">
        <v>232</v>
      </c>
      <c r="J228" s="13" t="s">
        <v>609</v>
      </c>
      <c r="K228" s="4">
        <v>7288</v>
      </c>
      <c r="L228" s="4">
        <v>1</v>
      </c>
      <c r="M228" s="13" t="s">
        <v>36</v>
      </c>
      <c r="N228" s="15" t="s">
        <v>679</v>
      </c>
      <c r="O228" s="15">
        <v>1.75514909366753</v>
      </c>
      <c r="P228" s="15">
        <v>0.661796088</v>
      </c>
      <c r="Q228" s="15">
        <f t="shared" si="36"/>
        <v>-1.09335300566753</v>
      </c>
      <c r="R228" s="15">
        <f t="shared" si="37"/>
        <v>-62.294024457083474</v>
      </c>
      <c r="S228" s="15">
        <v>0.94972406570124401</v>
      </c>
      <c r="T228" s="15">
        <v>0.35077808700000002</v>
      </c>
      <c r="U228" s="15">
        <f t="shared" si="38"/>
        <v>-0.598945978701244</v>
      </c>
      <c r="V228" s="16">
        <f t="shared" si="39"/>
        <v>-63.065262883383141</v>
      </c>
      <c r="W228" s="17">
        <f t="shared" si="40"/>
        <v>1.0323087670665696E-2</v>
      </c>
      <c r="X228" s="17">
        <f t="shared" si="40"/>
        <v>3.8128052934782611E-3</v>
      </c>
      <c r="Y228" s="16">
        <f t="shared" si="41"/>
        <v>-6.510282377187435E-3</v>
      </c>
      <c r="Z228" s="15">
        <f t="shared" si="42"/>
        <v>-63.065262883383141</v>
      </c>
      <c r="AA228" s="13">
        <v>1.87</v>
      </c>
      <c r="AB228" s="13">
        <v>0</v>
      </c>
      <c r="AC228" s="13">
        <v>0</v>
      </c>
      <c r="AD228" s="13">
        <v>0</v>
      </c>
      <c r="AE228" s="18">
        <f t="shared" si="43"/>
        <v>0</v>
      </c>
      <c r="AF228" s="18">
        <f t="shared" si="47"/>
        <v>4.8183803159340659E-3</v>
      </c>
      <c r="AG228" s="19">
        <f t="shared" si="44"/>
        <v>4.8183803159340659E-3</v>
      </c>
      <c r="AH228" s="16" t="str">
        <f t="shared" si="45"/>
        <v>0.00</v>
      </c>
      <c r="AI228" s="16">
        <f t="shared" si="46"/>
        <v>-1.0323087670665696E-2</v>
      </c>
      <c r="AJ228" s="44">
        <v>221112</v>
      </c>
      <c r="AK228" s="15" t="s">
        <v>682</v>
      </c>
      <c r="AL228" s="14" t="s">
        <v>76</v>
      </c>
      <c r="AM228" s="39" t="s">
        <v>58</v>
      </c>
      <c r="AN228" s="39" t="s">
        <v>59</v>
      </c>
      <c r="AO228" s="39" t="s">
        <v>77</v>
      </c>
      <c r="AP228" s="39" t="s">
        <v>61</v>
      </c>
      <c r="AQ228" s="20"/>
      <c r="AR228" s="20"/>
      <c r="AS228" s="20"/>
      <c r="AT228" s="20"/>
      <c r="AU228" s="20"/>
      <c r="AV228" s="20"/>
      <c r="AW228" s="20"/>
      <c r="AX228" s="20"/>
      <c r="AY228" s="20"/>
      <c r="AZ228" s="20"/>
      <c r="BA228" s="20"/>
      <c r="BB228" s="20"/>
    </row>
    <row r="229" spans="1:54" ht="26.1" hidden="1" customHeight="1" x14ac:dyDescent="0.25">
      <c r="A229" s="39" t="s">
        <v>27</v>
      </c>
      <c r="B229" s="13" t="s">
        <v>24</v>
      </c>
      <c r="C229" s="13" t="s">
        <v>251</v>
      </c>
      <c r="D229" s="13">
        <v>34011</v>
      </c>
      <c r="E229" s="13">
        <v>75476</v>
      </c>
      <c r="F229" s="13" t="s">
        <v>271</v>
      </c>
      <c r="G229" s="13" t="s">
        <v>276</v>
      </c>
      <c r="H229" s="13" t="s">
        <v>231</v>
      </c>
      <c r="I229" s="13" t="s">
        <v>232</v>
      </c>
      <c r="J229" s="13" t="s">
        <v>609</v>
      </c>
      <c r="K229" s="4">
        <v>7288</v>
      </c>
      <c r="L229" s="4">
        <v>1</v>
      </c>
      <c r="M229" s="14" t="s">
        <v>38</v>
      </c>
      <c r="N229" s="15" t="s">
        <v>679</v>
      </c>
      <c r="O229" s="15">
        <v>0.25290690109171698</v>
      </c>
      <c r="P229" s="15">
        <v>0.152521764</v>
      </c>
      <c r="Q229" s="15">
        <f t="shared" si="36"/>
        <v>-0.10038513709171698</v>
      </c>
      <c r="R229" s="15">
        <f t="shared" si="37"/>
        <v>-39.692525849783827</v>
      </c>
      <c r="S229" s="15">
        <v>0.13360806788220861</v>
      </c>
      <c r="T229" s="15">
        <v>8.0842564000000006E-2</v>
      </c>
      <c r="U229" s="15">
        <f t="shared" si="38"/>
        <v>-5.2765503882208603E-2</v>
      </c>
      <c r="V229" s="16">
        <f t="shared" si="39"/>
        <v>-39.492752734608558</v>
      </c>
      <c r="W229" s="17">
        <f t="shared" si="40"/>
        <v>1.452261607415311E-3</v>
      </c>
      <c r="X229" s="17">
        <f t="shared" si="40"/>
        <v>8.7872352173913051E-4</v>
      </c>
      <c r="Y229" s="16">
        <f t="shared" si="41"/>
        <v>-5.7353808567618052E-4</v>
      </c>
      <c r="Z229" s="15">
        <f t="shared" si="42"/>
        <v>-39.492752734608558</v>
      </c>
      <c r="AA229" s="13">
        <v>0.25</v>
      </c>
      <c r="AB229" s="13">
        <v>0</v>
      </c>
      <c r="AC229" s="13">
        <v>0</v>
      </c>
      <c r="AD229" s="13">
        <v>0</v>
      </c>
      <c r="AE229" s="18">
        <f t="shared" si="43"/>
        <v>0</v>
      </c>
      <c r="AF229" s="18">
        <f t="shared" si="47"/>
        <v>1.1104747802197802E-3</v>
      </c>
      <c r="AG229" s="19">
        <f t="shared" si="44"/>
        <v>1.1104747802197802E-3</v>
      </c>
      <c r="AH229" s="16" t="str">
        <f t="shared" si="45"/>
        <v>0.00</v>
      </c>
      <c r="AI229" s="16">
        <f t="shared" si="46"/>
        <v>-1.452261607415311E-3</v>
      </c>
      <c r="AJ229" s="44">
        <v>221112</v>
      </c>
      <c r="AK229" s="15" t="s">
        <v>682</v>
      </c>
      <c r="AL229" s="14" t="s">
        <v>76</v>
      </c>
      <c r="AM229" s="39" t="s">
        <v>58</v>
      </c>
      <c r="AN229" s="39" t="s">
        <v>59</v>
      </c>
      <c r="AO229" s="39" t="s">
        <v>77</v>
      </c>
      <c r="AP229" s="39" t="s">
        <v>61</v>
      </c>
      <c r="AQ229" s="20"/>
      <c r="AR229" s="20"/>
      <c r="AS229" s="20"/>
      <c r="AT229" s="20"/>
      <c r="AU229" s="20"/>
      <c r="AV229" s="20"/>
      <c r="AW229" s="20"/>
      <c r="AX229" s="20"/>
      <c r="AY229" s="20"/>
      <c r="AZ229" s="20"/>
      <c r="BA229" s="20"/>
      <c r="BB229" s="20"/>
    </row>
    <row r="230" spans="1:54" ht="26.1" hidden="1" customHeight="1" x14ac:dyDescent="0.25">
      <c r="A230" s="39" t="s">
        <v>27</v>
      </c>
      <c r="B230" s="13" t="s">
        <v>24</v>
      </c>
      <c r="C230" s="13" t="s">
        <v>251</v>
      </c>
      <c r="D230" s="13">
        <v>34011</v>
      </c>
      <c r="E230" s="13">
        <v>75476</v>
      </c>
      <c r="F230" s="13" t="s">
        <v>271</v>
      </c>
      <c r="G230" s="13" t="s">
        <v>276</v>
      </c>
      <c r="H230" s="13" t="s">
        <v>231</v>
      </c>
      <c r="I230" s="13" t="s">
        <v>232</v>
      </c>
      <c r="J230" s="13" t="s">
        <v>609</v>
      </c>
      <c r="K230" s="4">
        <v>7288</v>
      </c>
      <c r="L230" s="4">
        <v>1</v>
      </c>
      <c r="M230" s="14" t="s">
        <v>39</v>
      </c>
      <c r="N230" s="15" t="s">
        <v>679</v>
      </c>
      <c r="O230" s="15">
        <v>0.25290690109171698</v>
      </c>
      <c r="P230" s="15">
        <v>0.152521764</v>
      </c>
      <c r="Q230" s="15">
        <f t="shared" si="36"/>
        <v>-0.10038513709171698</v>
      </c>
      <c r="R230" s="15">
        <f t="shared" si="37"/>
        <v>-39.692525849783827</v>
      </c>
      <c r="S230" s="15">
        <v>0.13360806788220861</v>
      </c>
      <c r="T230" s="15">
        <v>8.0842564000000006E-2</v>
      </c>
      <c r="U230" s="15">
        <f t="shared" si="38"/>
        <v>-5.2765503882208603E-2</v>
      </c>
      <c r="V230" s="16">
        <f t="shared" si="39"/>
        <v>-39.492752734608558</v>
      </c>
      <c r="W230" s="17">
        <f t="shared" si="40"/>
        <v>1.452261607415311E-3</v>
      </c>
      <c r="X230" s="17">
        <f t="shared" si="40"/>
        <v>8.7872352173913051E-4</v>
      </c>
      <c r="Y230" s="16">
        <f t="shared" si="41"/>
        <v>-5.7353808567618052E-4</v>
      </c>
      <c r="Z230" s="15">
        <f t="shared" si="42"/>
        <v>-39.492752734608558</v>
      </c>
      <c r="AA230" s="13">
        <v>0.25</v>
      </c>
      <c r="AB230" s="13">
        <v>0</v>
      </c>
      <c r="AC230" s="13">
        <v>0</v>
      </c>
      <c r="AD230" s="13">
        <v>0</v>
      </c>
      <c r="AE230" s="18">
        <f t="shared" si="43"/>
        <v>0</v>
      </c>
      <c r="AF230" s="18">
        <f t="shared" si="47"/>
        <v>1.1104747802197802E-3</v>
      </c>
      <c r="AG230" s="19">
        <f t="shared" si="44"/>
        <v>1.1104747802197802E-3</v>
      </c>
      <c r="AH230" s="16" t="str">
        <f t="shared" si="45"/>
        <v>0.00</v>
      </c>
      <c r="AI230" s="16">
        <f t="shared" si="46"/>
        <v>-1.452261607415311E-3</v>
      </c>
      <c r="AJ230" s="44">
        <v>221112</v>
      </c>
      <c r="AK230" s="15" t="s">
        <v>682</v>
      </c>
      <c r="AL230" s="14" t="s">
        <v>76</v>
      </c>
      <c r="AM230" s="39" t="s">
        <v>58</v>
      </c>
      <c r="AN230" s="39" t="s">
        <v>59</v>
      </c>
      <c r="AO230" s="39" t="s">
        <v>77</v>
      </c>
      <c r="AP230" s="39" t="s">
        <v>61</v>
      </c>
      <c r="AQ230" s="20"/>
      <c r="AR230" s="20"/>
      <c r="AS230" s="20"/>
      <c r="AT230" s="20"/>
      <c r="AU230" s="20"/>
      <c r="AV230" s="20"/>
      <c r="AW230" s="20"/>
      <c r="AX230" s="20"/>
      <c r="AY230" s="20"/>
      <c r="AZ230" s="20"/>
      <c r="BA230" s="20"/>
      <c r="BB230" s="20"/>
    </row>
    <row r="231" spans="1:54" ht="26.1" hidden="1" customHeight="1" x14ac:dyDescent="0.25">
      <c r="A231" s="39" t="s">
        <v>27</v>
      </c>
      <c r="B231" s="13" t="s">
        <v>24</v>
      </c>
      <c r="C231" s="13" t="s">
        <v>251</v>
      </c>
      <c r="D231" s="13">
        <v>34011</v>
      </c>
      <c r="E231" s="13">
        <v>75476</v>
      </c>
      <c r="F231" s="13" t="s">
        <v>271</v>
      </c>
      <c r="G231" s="13" t="s">
        <v>276</v>
      </c>
      <c r="H231" s="13" t="s">
        <v>231</v>
      </c>
      <c r="I231" s="13" t="s">
        <v>232</v>
      </c>
      <c r="J231" s="13" t="s">
        <v>609</v>
      </c>
      <c r="K231" s="4">
        <v>7288</v>
      </c>
      <c r="L231" s="4">
        <v>1</v>
      </c>
      <c r="M231" s="14" t="s">
        <v>37</v>
      </c>
      <c r="N231" s="15" t="s">
        <v>679</v>
      </c>
      <c r="O231" s="15">
        <v>0.38386606829879599</v>
      </c>
      <c r="P231" s="15">
        <v>5.9781374999999998E-2</v>
      </c>
      <c r="Q231" s="15">
        <f t="shared" si="36"/>
        <v>-0.32408469329879597</v>
      </c>
      <c r="R231" s="15">
        <f t="shared" si="37"/>
        <v>-84.426501861720411</v>
      </c>
      <c r="S231" s="15">
        <v>0.20279242476000969</v>
      </c>
      <c r="T231" s="15">
        <v>3.1686490999999997E-2</v>
      </c>
      <c r="U231" s="15">
        <f t="shared" si="38"/>
        <v>-0.17110593376000971</v>
      </c>
      <c r="V231" s="16">
        <f t="shared" si="39"/>
        <v>-84.374913886700327</v>
      </c>
      <c r="W231" s="17">
        <f t="shared" si="40"/>
        <v>2.2042654865218445E-3</v>
      </c>
      <c r="X231" s="17">
        <f t="shared" si="40"/>
        <v>3.4441838043478256E-4</v>
      </c>
      <c r="Y231" s="16">
        <f t="shared" si="41"/>
        <v>-1.8598471060870619E-3</v>
      </c>
      <c r="Z231" s="15">
        <f t="shared" si="42"/>
        <v>-84.374913886700313</v>
      </c>
      <c r="AA231" s="13">
        <v>0.4</v>
      </c>
      <c r="AB231" s="13">
        <v>0</v>
      </c>
      <c r="AC231" s="13">
        <v>0</v>
      </c>
      <c r="AD231" s="13">
        <v>0</v>
      </c>
      <c r="AE231" s="18">
        <f t="shared" si="43"/>
        <v>0</v>
      </c>
      <c r="AF231" s="18">
        <f t="shared" si="47"/>
        <v>4.3525399725274721E-4</v>
      </c>
      <c r="AG231" s="19">
        <f t="shared" si="44"/>
        <v>4.3525399725274721E-4</v>
      </c>
      <c r="AH231" s="16" t="str">
        <f t="shared" si="45"/>
        <v>0.00</v>
      </c>
      <c r="AI231" s="16">
        <f t="shared" si="46"/>
        <v>-2.2042654865218445E-3</v>
      </c>
      <c r="AJ231" s="44">
        <v>221112</v>
      </c>
      <c r="AK231" s="15" t="s">
        <v>682</v>
      </c>
      <c r="AL231" s="14" t="s">
        <v>76</v>
      </c>
      <c r="AM231" s="39" t="s">
        <v>58</v>
      </c>
      <c r="AN231" s="39" t="s">
        <v>59</v>
      </c>
      <c r="AO231" s="39" t="s">
        <v>77</v>
      </c>
      <c r="AP231" s="39" t="s">
        <v>61</v>
      </c>
      <c r="AQ231" s="20"/>
      <c r="AR231" s="20"/>
      <c r="AS231" s="20"/>
      <c r="AT231" s="20"/>
      <c r="AU231" s="20"/>
      <c r="AV231" s="20"/>
      <c r="AW231" s="20"/>
      <c r="AX231" s="20"/>
      <c r="AY231" s="20"/>
      <c r="AZ231" s="20"/>
      <c r="BA231" s="20"/>
      <c r="BB231" s="20"/>
    </row>
    <row r="232" spans="1:54" ht="26.1" hidden="1" customHeight="1" x14ac:dyDescent="0.25">
      <c r="A232" s="39" t="s">
        <v>27</v>
      </c>
      <c r="B232" s="13" t="s">
        <v>24</v>
      </c>
      <c r="C232" s="13" t="s">
        <v>251</v>
      </c>
      <c r="D232" s="13">
        <v>34011</v>
      </c>
      <c r="E232" s="13">
        <v>75476</v>
      </c>
      <c r="F232" s="13" t="s">
        <v>271</v>
      </c>
      <c r="G232" s="13" t="s">
        <v>276</v>
      </c>
      <c r="H232" s="13" t="s">
        <v>231</v>
      </c>
      <c r="I232" s="13" t="s">
        <v>232</v>
      </c>
      <c r="J232" s="13" t="s">
        <v>609</v>
      </c>
      <c r="K232" s="4">
        <v>7288</v>
      </c>
      <c r="L232" s="4">
        <v>1</v>
      </c>
      <c r="M232" s="14" t="s">
        <v>34</v>
      </c>
      <c r="N232" s="15" t="s">
        <v>679</v>
      </c>
      <c r="O232" s="15">
        <v>7.7924108725444903E-3</v>
      </c>
      <c r="P232" s="15">
        <v>4.6994059999999997E-3</v>
      </c>
      <c r="Q232" s="15">
        <f t="shared" si="36"/>
        <v>-3.0930048725444905E-3</v>
      </c>
      <c r="R232" s="15">
        <f t="shared" si="37"/>
        <v>-39.692528065252262</v>
      </c>
      <c r="S232" s="15">
        <v>4.1166490765209094E-3</v>
      </c>
      <c r="T232" s="15">
        <v>2.4908700000000001E-3</v>
      </c>
      <c r="U232" s="15">
        <f t="shared" si="38"/>
        <v>-1.6257790765209093E-3</v>
      </c>
      <c r="V232" s="16">
        <f t="shared" si="39"/>
        <v>-39.492777895338577</v>
      </c>
      <c r="W232" s="17">
        <f t="shared" si="40"/>
        <v>4.4746185614357714E-5</v>
      </c>
      <c r="X232" s="17">
        <f t="shared" si="40"/>
        <v>2.7074673913043478E-5</v>
      </c>
      <c r="Y232" s="16">
        <f t="shared" si="41"/>
        <v>-1.7671511701314236E-5</v>
      </c>
      <c r="Z232" s="15">
        <f t="shared" si="42"/>
        <v>-39.492777895338584</v>
      </c>
      <c r="AA232" s="13">
        <v>0.01</v>
      </c>
      <c r="AB232" s="13">
        <v>0</v>
      </c>
      <c r="AC232" s="13">
        <v>0</v>
      </c>
      <c r="AD232" s="13">
        <v>0</v>
      </c>
      <c r="AE232" s="18">
        <f t="shared" si="43"/>
        <v>0</v>
      </c>
      <c r="AF232" s="18">
        <f t="shared" si="47"/>
        <v>3.4215247252747258E-5</v>
      </c>
      <c r="AG232" s="19">
        <f t="shared" si="44"/>
        <v>3.4215247252747258E-5</v>
      </c>
      <c r="AH232" s="16" t="str">
        <f t="shared" si="45"/>
        <v>0.00</v>
      </c>
      <c r="AI232" s="16">
        <f t="shared" si="46"/>
        <v>-4.4746185614357714E-5</v>
      </c>
      <c r="AJ232" s="44">
        <v>221112</v>
      </c>
      <c r="AK232" s="15" t="s">
        <v>682</v>
      </c>
      <c r="AL232" s="14" t="s">
        <v>76</v>
      </c>
      <c r="AM232" s="39" t="s">
        <v>58</v>
      </c>
      <c r="AN232" s="39" t="s">
        <v>59</v>
      </c>
      <c r="AO232" s="39" t="s">
        <v>77</v>
      </c>
      <c r="AP232" s="39" t="s">
        <v>61</v>
      </c>
      <c r="AQ232" s="20"/>
      <c r="AR232" s="20"/>
      <c r="AS232" s="20"/>
      <c r="AT232" s="20"/>
      <c r="AU232" s="20"/>
      <c r="AV232" s="20"/>
      <c r="AW232" s="20"/>
      <c r="AX232" s="20"/>
      <c r="AY232" s="20"/>
      <c r="AZ232" s="20"/>
      <c r="BA232" s="20"/>
      <c r="BB232" s="20"/>
    </row>
    <row r="233" spans="1:54" ht="26.1" hidden="1" customHeight="1" x14ac:dyDescent="0.25">
      <c r="A233" s="39" t="s">
        <v>4</v>
      </c>
      <c r="B233" s="13" t="s">
        <v>256</v>
      </c>
      <c r="C233" s="13" t="s">
        <v>251</v>
      </c>
      <c r="D233" s="13">
        <v>34015</v>
      </c>
      <c r="E233" s="13">
        <v>55834</v>
      </c>
      <c r="F233" s="13" t="s">
        <v>271</v>
      </c>
      <c r="G233" s="13" t="s">
        <v>276</v>
      </c>
      <c r="H233" s="13" t="s">
        <v>178</v>
      </c>
      <c r="I233" s="13" t="s">
        <v>179</v>
      </c>
      <c r="J233" s="13" t="s">
        <v>563</v>
      </c>
      <c r="K233" s="4">
        <v>10043</v>
      </c>
      <c r="L233" s="4">
        <v>1001</v>
      </c>
      <c r="M233" s="14" t="s">
        <v>40</v>
      </c>
      <c r="N233" s="15" t="s">
        <v>679</v>
      </c>
      <c r="O233" s="15">
        <v>1.37167927452042</v>
      </c>
      <c r="P233" s="15">
        <v>0.80572299800000002</v>
      </c>
      <c r="Q233" s="15">
        <f t="shared" si="36"/>
        <v>-0.56595627652042002</v>
      </c>
      <c r="R233" s="15">
        <f t="shared" si="37"/>
        <v>-41.260102637206877</v>
      </c>
      <c r="S233" s="15">
        <v>0.61048590087976407</v>
      </c>
      <c r="T233" s="15">
        <v>0.35997230000000002</v>
      </c>
      <c r="U233" s="15">
        <f t="shared" si="38"/>
        <v>-0.25051360087976404</v>
      </c>
      <c r="V233" s="16">
        <f t="shared" si="39"/>
        <v>-41.035116538932648</v>
      </c>
      <c r="W233" s="17">
        <f t="shared" si="40"/>
        <v>6.635716313910479E-3</v>
      </c>
      <c r="X233" s="17">
        <f t="shared" si="40"/>
        <v>3.9127423913043477E-3</v>
      </c>
      <c r="Y233" s="16">
        <f t="shared" si="41"/>
        <v>-2.7229739226061313E-3</v>
      </c>
      <c r="Z233" s="15">
        <f t="shared" si="42"/>
        <v>-41.035116538932655</v>
      </c>
      <c r="AA233" s="13">
        <v>1.38</v>
      </c>
      <c r="AB233" s="13">
        <v>0</v>
      </c>
      <c r="AC233" s="13">
        <v>0</v>
      </c>
      <c r="AD233" s="13">
        <v>0</v>
      </c>
      <c r="AE233" s="18">
        <f t="shared" si="43"/>
        <v>0</v>
      </c>
      <c r="AF233" s="18">
        <f t="shared" si="47"/>
        <v>4.9446744505494506E-3</v>
      </c>
      <c r="AG233" s="19">
        <f t="shared" si="44"/>
        <v>4.9446744505494506E-3</v>
      </c>
      <c r="AH233" s="16" t="str">
        <f t="shared" si="45"/>
        <v>0.00</v>
      </c>
      <c r="AI233" s="16">
        <f t="shared" si="46"/>
        <v>-6.635716313910479E-3</v>
      </c>
      <c r="AJ233" s="44">
        <v>221112</v>
      </c>
      <c r="AK233" s="15" t="s">
        <v>684</v>
      </c>
      <c r="AL233" s="14" t="s">
        <v>102</v>
      </c>
      <c r="AM233" s="39" t="s">
        <v>65</v>
      </c>
      <c r="AN233" s="39" t="s">
        <v>59</v>
      </c>
      <c r="AO233" s="39" t="s">
        <v>103</v>
      </c>
      <c r="AP233" s="39" t="s">
        <v>104</v>
      </c>
      <c r="AQ233" s="20"/>
      <c r="AR233" s="20"/>
      <c r="AS233" s="20"/>
      <c r="AT233" s="20"/>
      <c r="AU233" s="20"/>
      <c r="AV233" s="20"/>
      <c r="AW233" s="20"/>
      <c r="AX233" s="20"/>
      <c r="AY233" s="20"/>
      <c r="AZ233" s="20"/>
      <c r="BA233" s="20"/>
      <c r="BB233" s="20"/>
    </row>
    <row r="234" spans="1:54" ht="26.1" hidden="1" customHeight="1" x14ac:dyDescent="0.25">
      <c r="A234" s="39" t="s">
        <v>4</v>
      </c>
      <c r="B234" s="13" t="s">
        <v>256</v>
      </c>
      <c r="C234" s="13" t="s">
        <v>251</v>
      </c>
      <c r="D234" s="13">
        <v>34015</v>
      </c>
      <c r="E234" s="13">
        <v>55834</v>
      </c>
      <c r="F234" s="13" t="s">
        <v>271</v>
      </c>
      <c r="G234" s="13" t="s">
        <v>276</v>
      </c>
      <c r="H234" s="13" t="s">
        <v>178</v>
      </c>
      <c r="I234" s="13" t="s">
        <v>179</v>
      </c>
      <c r="J234" s="13" t="s">
        <v>563</v>
      </c>
      <c r="K234" s="4">
        <v>10043</v>
      </c>
      <c r="L234" s="4">
        <v>1001</v>
      </c>
      <c r="M234" s="14" t="s">
        <v>38</v>
      </c>
      <c r="N234" s="15" t="s">
        <v>679</v>
      </c>
      <c r="O234" s="15">
        <v>10.402884228558101</v>
      </c>
      <c r="P234" s="15">
        <v>6.1106435159999997</v>
      </c>
      <c r="Q234" s="15">
        <f t="shared" si="36"/>
        <v>-4.292240712558101</v>
      </c>
      <c r="R234" s="15">
        <f t="shared" si="37"/>
        <v>-41.260102662442392</v>
      </c>
      <c r="S234" s="15">
        <v>4.6299556084199001</v>
      </c>
      <c r="T234" s="15">
        <v>2.7300479329999998</v>
      </c>
      <c r="U234" s="15">
        <f t="shared" si="38"/>
        <v>-1.8999076754199002</v>
      </c>
      <c r="V234" s="16">
        <f t="shared" si="39"/>
        <v>-41.035116448304265</v>
      </c>
      <c r="W234" s="17">
        <f t="shared" si="40"/>
        <v>5.0325604439346742E-2</v>
      </c>
      <c r="X234" s="17">
        <f t="shared" si="40"/>
        <v>2.9674434054347824E-2</v>
      </c>
      <c r="Y234" s="16">
        <f t="shared" si="41"/>
        <v>-2.0651170384998918E-2</v>
      </c>
      <c r="Z234" s="15">
        <f t="shared" si="42"/>
        <v>-41.035116448304272</v>
      </c>
      <c r="AA234" s="13">
        <v>10.38</v>
      </c>
      <c r="AB234" s="13">
        <v>0</v>
      </c>
      <c r="AC234" s="13">
        <v>0</v>
      </c>
      <c r="AD234" s="13">
        <v>0</v>
      </c>
      <c r="AE234" s="18">
        <f t="shared" si="43"/>
        <v>0</v>
      </c>
      <c r="AF234" s="18">
        <f t="shared" si="47"/>
        <v>3.7500658420329666E-2</v>
      </c>
      <c r="AG234" s="19">
        <f t="shared" si="44"/>
        <v>3.7500658420329666E-2</v>
      </c>
      <c r="AH234" s="16" t="str">
        <f t="shared" si="45"/>
        <v>0.00</v>
      </c>
      <c r="AI234" s="16">
        <f t="shared" si="46"/>
        <v>-5.0325604439346742E-2</v>
      </c>
      <c r="AJ234" s="44">
        <v>221112</v>
      </c>
      <c r="AK234" s="15" t="s">
        <v>684</v>
      </c>
      <c r="AL234" s="14" t="s">
        <v>102</v>
      </c>
      <c r="AM234" s="39" t="s">
        <v>65</v>
      </c>
      <c r="AN234" s="39" t="s">
        <v>59</v>
      </c>
      <c r="AO234" s="39" t="s">
        <v>103</v>
      </c>
      <c r="AP234" s="39" t="s">
        <v>104</v>
      </c>
      <c r="AQ234" s="20"/>
      <c r="AR234" s="20"/>
      <c r="AS234" s="20"/>
      <c r="AT234" s="20"/>
      <c r="AU234" s="20"/>
      <c r="AV234" s="20"/>
      <c r="AW234" s="20"/>
      <c r="AX234" s="20"/>
      <c r="AY234" s="20"/>
      <c r="AZ234" s="20"/>
      <c r="BA234" s="20"/>
      <c r="BB234" s="20"/>
    </row>
    <row r="235" spans="1:54" ht="26.1" hidden="1" customHeight="1" x14ac:dyDescent="0.25">
      <c r="A235" s="39" t="s">
        <v>4</v>
      </c>
      <c r="B235" s="13" t="s">
        <v>256</v>
      </c>
      <c r="C235" s="13" t="s">
        <v>251</v>
      </c>
      <c r="D235" s="13">
        <v>34015</v>
      </c>
      <c r="E235" s="13">
        <v>55834</v>
      </c>
      <c r="F235" s="13" t="s">
        <v>271</v>
      </c>
      <c r="G235" s="13" t="s">
        <v>276</v>
      </c>
      <c r="H235" s="13" t="s">
        <v>178</v>
      </c>
      <c r="I235" s="13" t="s">
        <v>179</v>
      </c>
      <c r="J235" s="13" t="s">
        <v>563</v>
      </c>
      <c r="K235" s="4">
        <v>10043</v>
      </c>
      <c r="L235" s="4">
        <v>1001</v>
      </c>
      <c r="M235" s="14" t="s">
        <v>39</v>
      </c>
      <c r="N235" s="15" t="s">
        <v>679</v>
      </c>
      <c r="O235" s="15">
        <v>10.355652797395599</v>
      </c>
      <c r="P235" s="15">
        <v>6.0828998219999999</v>
      </c>
      <c r="Q235" s="15">
        <f t="shared" si="36"/>
        <v>-4.2727529753955995</v>
      </c>
      <c r="R235" s="15">
        <f t="shared" si="37"/>
        <v>-41.260102660743684</v>
      </c>
      <c r="S235" s="15">
        <v>4.6089345699463706</v>
      </c>
      <c r="T235" s="15">
        <v>2.7176529019999998</v>
      </c>
      <c r="U235" s="15">
        <f t="shared" si="38"/>
        <v>-1.8912816679463709</v>
      </c>
      <c r="V235" s="16">
        <f t="shared" si="39"/>
        <v>-41.035116451400995</v>
      </c>
      <c r="W235" s="17">
        <f t="shared" si="40"/>
        <v>5.0097114890721418E-2</v>
      </c>
      <c r="X235" s="17">
        <f t="shared" si="40"/>
        <v>2.9539705456521737E-2</v>
      </c>
      <c r="Y235" s="16">
        <f t="shared" si="41"/>
        <v>-2.0557409434199682E-2</v>
      </c>
      <c r="Z235" s="15">
        <f t="shared" si="42"/>
        <v>-41.035116451400995</v>
      </c>
      <c r="AA235" s="13">
        <v>10.38</v>
      </c>
      <c r="AB235" s="13">
        <v>0</v>
      </c>
      <c r="AC235" s="13">
        <v>0</v>
      </c>
      <c r="AD235" s="13">
        <v>0</v>
      </c>
      <c r="AE235" s="18">
        <f t="shared" si="43"/>
        <v>0</v>
      </c>
      <c r="AF235" s="18">
        <f t="shared" si="47"/>
        <v>3.7330397005494502E-2</v>
      </c>
      <c r="AG235" s="19">
        <f t="shared" si="44"/>
        <v>3.7330397005494502E-2</v>
      </c>
      <c r="AH235" s="16" t="str">
        <f t="shared" si="45"/>
        <v>0.00</v>
      </c>
      <c r="AI235" s="16">
        <f t="shared" si="46"/>
        <v>-5.0097114890721418E-2</v>
      </c>
      <c r="AJ235" s="44">
        <v>221112</v>
      </c>
      <c r="AK235" s="15" t="s">
        <v>684</v>
      </c>
      <c r="AL235" s="14" t="s">
        <v>102</v>
      </c>
      <c r="AM235" s="39" t="s">
        <v>65</v>
      </c>
      <c r="AN235" s="39" t="s">
        <v>59</v>
      </c>
      <c r="AO235" s="39" t="s">
        <v>103</v>
      </c>
      <c r="AP235" s="39" t="s">
        <v>104</v>
      </c>
      <c r="AQ235" s="20"/>
      <c r="AR235" s="20"/>
      <c r="AS235" s="20"/>
      <c r="AT235" s="20"/>
      <c r="AU235" s="20"/>
      <c r="AV235" s="20"/>
      <c r="AW235" s="20"/>
      <c r="AX235" s="20"/>
      <c r="AY235" s="20"/>
      <c r="AZ235" s="20"/>
      <c r="BA235" s="20"/>
      <c r="BB235" s="20"/>
    </row>
    <row r="236" spans="1:54" ht="26.1" hidden="1" customHeight="1" x14ac:dyDescent="0.25">
      <c r="A236" s="39" t="s">
        <v>4</v>
      </c>
      <c r="B236" s="13" t="s">
        <v>256</v>
      </c>
      <c r="C236" s="13" t="s">
        <v>251</v>
      </c>
      <c r="D236" s="13">
        <v>34015</v>
      </c>
      <c r="E236" s="13">
        <v>55834</v>
      </c>
      <c r="F236" s="13" t="s">
        <v>271</v>
      </c>
      <c r="G236" s="13" t="s">
        <v>276</v>
      </c>
      <c r="H236" s="13" t="s">
        <v>178</v>
      </c>
      <c r="I236" s="13" t="s">
        <v>179</v>
      </c>
      <c r="J236" s="13" t="s">
        <v>563</v>
      </c>
      <c r="K236" s="4">
        <v>10043</v>
      </c>
      <c r="L236" s="4">
        <v>1001</v>
      </c>
      <c r="M236" s="14" t="s">
        <v>37</v>
      </c>
      <c r="N236" s="15" t="s">
        <v>679</v>
      </c>
      <c r="O236" s="15">
        <v>605.07509502953997</v>
      </c>
      <c r="P236" s="15">
        <v>355.4204896</v>
      </c>
      <c r="Q236" s="15">
        <f t="shared" si="36"/>
        <v>-249.65460542953997</v>
      </c>
      <c r="R236" s="15">
        <f t="shared" si="37"/>
        <v>-41.260102668306281</v>
      </c>
      <c r="S236" s="15">
        <v>269.29751097840733</v>
      </c>
      <c r="T236" s="15">
        <v>158.79096374</v>
      </c>
      <c r="U236" s="15">
        <f t="shared" si="38"/>
        <v>-110.50654723840734</v>
      </c>
      <c r="V236" s="16">
        <f t="shared" si="39"/>
        <v>-41.035116454257874</v>
      </c>
      <c r="W236" s="17">
        <f t="shared" si="40"/>
        <v>2.9271468584609495</v>
      </c>
      <c r="X236" s="17">
        <f t="shared" si="40"/>
        <v>1.7259887363043478</v>
      </c>
      <c r="Y236" s="16">
        <f t="shared" si="41"/>
        <v>-1.2011581221566017</v>
      </c>
      <c r="Z236" s="15">
        <f t="shared" si="42"/>
        <v>-41.035116454257881</v>
      </c>
      <c r="AA236" s="13">
        <v>594.46</v>
      </c>
      <c r="AB236" s="13">
        <v>0</v>
      </c>
      <c r="AC236" s="13">
        <v>0</v>
      </c>
      <c r="AD236" s="13">
        <v>0</v>
      </c>
      <c r="AE236" s="18">
        <f t="shared" si="43"/>
        <v>0</v>
      </c>
      <c r="AF236" s="18">
        <f t="shared" si="47"/>
        <v>2.1811945568681317</v>
      </c>
      <c r="AG236" s="19">
        <f t="shared" si="44"/>
        <v>2.1811945568681317</v>
      </c>
      <c r="AH236" s="16" t="str">
        <f t="shared" si="45"/>
        <v>0.00</v>
      </c>
      <c r="AI236" s="16">
        <f t="shared" si="46"/>
        <v>-2.9271468584609495</v>
      </c>
      <c r="AJ236" s="44">
        <v>221112</v>
      </c>
      <c r="AK236" s="15" t="s">
        <v>684</v>
      </c>
      <c r="AL236" s="14" t="s">
        <v>102</v>
      </c>
      <c r="AM236" s="39" t="s">
        <v>65</v>
      </c>
      <c r="AN236" s="39" t="s">
        <v>59</v>
      </c>
      <c r="AO236" s="39" t="s">
        <v>103</v>
      </c>
      <c r="AP236" s="39" t="s">
        <v>104</v>
      </c>
      <c r="AQ236" s="20"/>
      <c r="AR236" s="20"/>
      <c r="AS236" s="20"/>
      <c r="AT236" s="20"/>
      <c r="AU236" s="20"/>
      <c r="AV236" s="20"/>
      <c r="AW236" s="20"/>
      <c r="AX236" s="20"/>
      <c r="AY236" s="20"/>
      <c r="AZ236" s="20"/>
      <c r="BA236" s="20"/>
      <c r="BB236" s="20"/>
    </row>
    <row r="237" spans="1:54" ht="26.1" hidden="1" customHeight="1" x14ac:dyDescent="0.25">
      <c r="A237" s="39" t="s">
        <v>4</v>
      </c>
      <c r="B237" s="13" t="s">
        <v>256</v>
      </c>
      <c r="C237" s="13" t="s">
        <v>251</v>
      </c>
      <c r="D237" s="13">
        <v>34015</v>
      </c>
      <c r="E237" s="13">
        <v>55834</v>
      </c>
      <c r="F237" s="13" t="s">
        <v>271</v>
      </c>
      <c r="G237" s="13" t="s">
        <v>272</v>
      </c>
      <c r="H237" s="13" t="s">
        <v>178</v>
      </c>
      <c r="I237" s="13" t="s">
        <v>179</v>
      </c>
      <c r="J237" s="13" t="s">
        <v>564</v>
      </c>
      <c r="K237" s="4">
        <v>10043</v>
      </c>
      <c r="L237" s="4">
        <v>1001</v>
      </c>
      <c r="M237" s="14" t="s">
        <v>40</v>
      </c>
      <c r="N237" s="15" t="s">
        <v>679</v>
      </c>
      <c r="O237" s="15">
        <v>0.157012328904645</v>
      </c>
      <c r="P237" s="15">
        <v>9.2228880999999999E-2</v>
      </c>
      <c r="Q237" s="15">
        <f t="shared" si="36"/>
        <v>-6.4783447904645006E-2</v>
      </c>
      <c r="R237" s="15">
        <f t="shared" si="37"/>
        <v>-41.260102538819467</v>
      </c>
      <c r="S237" s="15">
        <v>6.9880630874221597E-2</v>
      </c>
      <c r="T237" s="15">
        <v>4.1205032999999995E-2</v>
      </c>
      <c r="U237" s="15">
        <f t="shared" si="38"/>
        <v>-2.8675597874221602E-2</v>
      </c>
      <c r="V237" s="16">
        <f t="shared" si="39"/>
        <v>-41.0351159047704</v>
      </c>
      <c r="W237" s="17">
        <f t="shared" si="40"/>
        <v>7.5957207471979993E-4</v>
      </c>
      <c r="X237" s="17">
        <f t="shared" si="40"/>
        <v>4.478807934782608E-4</v>
      </c>
      <c r="Y237" s="16">
        <f t="shared" si="41"/>
        <v>-3.1169128124153913E-4</v>
      </c>
      <c r="Z237" s="15">
        <f t="shared" si="42"/>
        <v>-41.0351159047704</v>
      </c>
      <c r="AA237" s="13">
        <v>0.16</v>
      </c>
      <c r="AB237" s="13">
        <v>0</v>
      </c>
      <c r="AC237" s="13">
        <v>0</v>
      </c>
      <c r="AD237" s="13">
        <v>0</v>
      </c>
      <c r="AE237" s="18">
        <f t="shared" si="43"/>
        <v>0</v>
      </c>
      <c r="AF237" s="18">
        <f t="shared" si="47"/>
        <v>5.6600320054945045E-4</v>
      </c>
      <c r="AG237" s="19">
        <f t="shared" si="44"/>
        <v>5.6600320054945045E-4</v>
      </c>
      <c r="AH237" s="16" t="str">
        <f t="shared" si="45"/>
        <v>0.00</v>
      </c>
      <c r="AI237" s="16">
        <f t="shared" si="46"/>
        <v>-7.5957207471979993E-4</v>
      </c>
      <c r="AJ237" s="44">
        <v>221112</v>
      </c>
      <c r="AK237" s="15" t="s">
        <v>684</v>
      </c>
      <c r="AL237" s="14" t="s">
        <v>109</v>
      </c>
      <c r="AM237" s="39" t="s">
        <v>65</v>
      </c>
      <c r="AN237" s="39" t="s">
        <v>59</v>
      </c>
      <c r="AO237" s="39" t="s">
        <v>107</v>
      </c>
      <c r="AP237" s="39" t="s">
        <v>108</v>
      </c>
      <c r="AQ237" s="20"/>
      <c r="AR237" s="20"/>
      <c r="AS237" s="20"/>
      <c r="AT237" s="20"/>
      <c r="AU237" s="20"/>
      <c r="AV237" s="20"/>
      <c r="AW237" s="20"/>
      <c r="AX237" s="20"/>
      <c r="AY237" s="20"/>
      <c r="AZ237" s="20"/>
      <c r="BA237" s="20"/>
      <c r="BB237" s="20"/>
    </row>
    <row r="238" spans="1:54" ht="26.1" hidden="1" customHeight="1" x14ac:dyDescent="0.25">
      <c r="A238" s="39" t="s">
        <v>4</v>
      </c>
      <c r="B238" s="13" t="s">
        <v>256</v>
      </c>
      <c r="C238" s="13" t="s">
        <v>251</v>
      </c>
      <c r="D238" s="13">
        <v>34015</v>
      </c>
      <c r="E238" s="13">
        <v>55834</v>
      </c>
      <c r="F238" s="13" t="s">
        <v>271</v>
      </c>
      <c r="G238" s="13" t="s">
        <v>272</v>
      </c>
      <c r="H238" s="13" t="s">
        <v>178</v>
      </c>
      <c r="I238" s="13" t="s">
        <v>179</v>
      </c>
      <c r="J238" s="13" t="s">
        <v>564</v>
      </c>
      <c r="K238" s="4">
        <v>10043</v>
      </c>
      <c r="L238" s="4">
        <v>1001</v>
      </c>
      <c r="M238" s="14" t="s">
        <v>38</v>
      </c>
      <c r="N238" s="15" t="s">
        <v>679</v>
      </c>
      <c r="O238" s="15">
        <v>2.08120120607344E-3</v>
      </c>
      <c r="P238" s="15">
        <v>1.2224950000000001E-3</v>
      </c>
      <c r="Q238" s="15">
        <f t="shared" si="36"/>
        <v>-8.5870620607343988E-4</v>
      </c>
      <c r="R238" s="15">
        <f t="shared" si="37"/>
        <v>-41.260124372767564</v>
      </c>
      <c r="S238" s="15">
        <v>9.26269002384697E-4</v>
      </c>
      <c r="T238" s="15">
        <v>5.4617299999999995E-4</v>
      </c>
      <c r="U238" s="15">
        <f t="shared" si="38"/>
        <v>-3.8009600238469706E-4</v>
      </c>
      <c r="V238" s="16">
        <f t="shared" si="39"/>
        <v>-41.035163802970061</v>
      </c>
      <c r="W238" s="17">
        <f t="shared" si="40"/>
        <v>1.0068141330268446E-5</v>
      </c>
      <c r="X238" s="17">
        <f t="shared" si="40"/>
        <v>5.9366630434782604E-6</v>
      </c>
      <c r="Y238" s="16">
        <f t="shared" si="41"/>
        <v>-4.1314782867901856E-6</v>
      </c>
      <c r="Z238" s="15">
        <f t="shared" si="42"/>
        <v>-41.035163802970061</v>
      </c>
      <c r="AA238" s="13">
        <v>0</v>
      </c>
      <c r="AB238" s="13">
        <v>0</v>
      </c>
      <c r="AC238" s="13">
        <v>0</v>
      </c>
      <c r="AD238" s="13">
        <v>0</v>
      </c>
      <c r="AE238" s="18">
        <f t="shared" si="43"/>
        <v>0</v>
      </c>
      <c r="AF238" s="18">
        <f t="shared" si="47"/>
        <v>7.5023763736263733E-6</v>
      </c>
      <c r="AG238" s="19">
        <f t="shared" si="44"/>
        <v>7.5023763736263733E-6</v>
      </c>
      <c r="AH238" s="16" t="str">
        <f t="shared" si="45"/>
        <v>0.00</v>
      </c>
      <c r="AI238" s="16">
        <f t="shared" si="46"/>
        <v>-1.0068141330268446E-5</v>
      </c>
      <c r="AJ238" s="44">
        <v>221112</v>
      </c>
      <c r="AK238" s="15" t="s">
        <v>684</v>
      </c>
      <c r="AL238" s="14" t="s">
        <v>109</v>
      </c>
      <c r="AM238" s="39" t="s">
        <v>65</v>
      </c>
      <c r="AN238" s="39" t="s">
        <v>59</v>
      </c>
      <c r="AO238" s="39" t="s">
        <v>107</v>
      </c>
      <c r="AP238" s="39" t="s">
        <v>108</v>
      </c>
      <c r="AQ238" s="20"/>
      <c r="AR238" s="20"/>
      <c r="AS238" s="20"/>
      <c r="AT238" s="20"/>
      <c r="AU238" s="20"/>
      <c r="AV238" s="20"/>
      <c r="AW238" s="20"/>
      <c r="AX238" s="20"/>
      <c r="AY238" s="20"/>
      <c r="AZ238" s="20"/>
      <c r="BA238" s="20"/>
      <c r="BB238" s="20"/>
    </row>
    <row r="239" spans="1:54" ht="26.1" hidden="1" customHeight="1" x14ac:dyDescent="0.25">
      <c r="A239" s="39" t="s">
        <v>4</v>
      </c>
      <c r="B239" s="13" t="s">
        <v>256</v>
      </c>
      <c r="C239" s="13" t="s">
        <v>251</v>
      </c>
      <c r="D239" s="13">
        <v>34015</v>
      </c>
      <c r="E239" s="13">
        <v>55834</v>
      </c>
      <c r="F239" s="13" t="s">
        <v>271</v>
      </c>
      <c r="G239" s="13" t="s">
        <v>272</v>
      </c>
      <c r="H239" s="13" t="s">
        <v>178</v>
      </c>
      <c r="I239" s="13" t="s">
        <v>179</v>
      </c>
      <c r="J239" s="13" t="s">
        <v>564</v>
      </c>
      <c r="K239" s="4">
        <v>10043</v>
      </c>
      <c r="L239" s="4">
        <v>1001</v>
      </c>
      <c r="M239" s="14" t="s">
        <v>39</v>
      </c>
      <c r="N239" s="15" t="s">
        <v>679</v>
      </c>
      <c r="O239" s="15">
        <v>8.9790091606875002E-4</v>
      </c>
      <c r="P239" s="15">
        <v>5.27426E-4</v>
      </c>
      <c r="Q239" s="15">
        <f t="shared" si="36"/>
        <v>-3.7047491606875002E-4</v>
      </c>
      <c r="R239" s="15">
        <f t="shared" si="37"/>
        <v>-41.260111159122999</v>
      </c>
      <c r="S239" s="15">
        <v>3.9962392071473399E-4</v>
      </c>
      <c r="T239" s="15">
        <v>2.3569999999999998E-4</v>
      </c>
      <c r="U239" s="15">
        <f t="shared" si="38"/>
        <v>-1.6392392071473401E-4</v>
      </c>
      <c r="V239" s="16">
        <f t="shared" si="39"/>
        <v>-41.019546683179868</v>
      </c>
      <c r="W239" s="17">
        <f t="shared" si="40"/>
        <v>4.3437382686384129E-6</v>
      </c>
      <c r="X239" s="17">
        <f t="shared" si="40"/>
        <v>2.5619565217391302E-6</v>
      </c>
      <c r="Y239" s="16">
        <f t="shared" si="41"/>
        <v>-1.7817817468992827E-6</v>
      </c>
      <c r="Z239" s="15">
        <f t="shared" si="42"/>
        <v>-41.019546683179868</v>
      </c>
      <c r="AA239" s="13">
        <v>0</v>
      </c>
      <c r="AB239" s="13">
        <v>0</v>
      </c>
      <c r="AC239" s="13">
        <v>0</v>
      </c>
      <c r="AD239" s="13">
        <v>0</v>
      </c>
      <c r="AE239" s="18">
        <f t="shared" si="43"/>
        <v>0</v>
      </c>
      <c r="AF239" s="18">
        <f t="shared" si="47"/>
        <v>3.2376373626373626E-6</v>
      </c>
      <c r="AG239" s="19">
        <f t="shared" si="44"/>
        <v>3.2376373626373626E-6</v>
      </c>
      <c r="AH239" s="16" t="str">
        <f t="shared" si="45"/>
        <v>0.00</v>
      </c>
      <c r="AI239" s="16">
        <f t="shared" si="46"/>
        <v>-4.3437382686384129E-6</v>
      </c>
      <c r="AJ239" s="44">
        <v>221112</v>
      </c>
      <c r="AK239" s="15" t="s">
        <v>684</v>
      </c>
      <c r="AL239" s="14" t="s">
        <v>109</v>
      </c>
      <c r="AM239" s="39" t="s">
        <v>65</v>
      </c>
      <c r="AN239" s="39" t="s">
        <v>59</v>
      </c>
      <c r="AO239" s="39" t="s">
        <v>107</v>
      </c>
      <c r="AP239" s="39" t="s">
        <v>108</v>
      </c>
      <c r="AQ239" s="20"/>
      <c r="AR239" s="20"/>
      <c r="AS239" s="20"/>
      <c r="AT239" s="20"/>
      <c r="AU239" s="20"/>
      <c r="AV239" s="20"/>
      <c r="AW239" s="20"/>
      <c r="AX239" s="20"/>
      <c r="AY239" s="20"/>
      <c r="AZ239" s="20"/>
      <c r="BA239" s="20"/>
      <c r="BB239" s="20"/>
    </row>
    <row r="240" spans="1:54" ht="26.1" hidden="1" customHeight="1" x14ac:dyDescent="0.25">
      <c r="A240" s="39" t="s">
        <v>4</v>
      </c>
      <c r="B240" s="13" t="s">
        <v>256</v>
      </c>
      <c r="C240" s="13" t="s">
        <v>251</v>
      </c>
      <c r="D240" s="13">
        <v>34015</v>
      </c>
      <c r="E240" s="13">
        <v>55834</v>
      </c>
      <c r="F240" s="13" t="s">
        <v>271</v>
      </c>
      <c r="G240" s="13" t="s">
        <v>272</v>
      </c>
      <c r="H240" s="13" t="s">
        <v>178</v>
      </c>
      <c r="I240" s="13" t="s">
        <v>179</v>
      </c>
      <c r="J240" s="13" t="s">
        <v>564</v>
      </c>
      <c r="K240" s="4">
        <v>10043</v>
      </c>
      <c r="L240" s="4">
        <v>1001</v>
      </c>
      <c r="M240" s="14" t="s">
        <v>37</v>
      </c>
      <c r="N240" s="15" t="s">
        <v>679</v>
      </c>
      <c r="O240" s="15">
        <v>5.5573106224957902</v>
      </c>
      <c r="P240" s="15">
        <v>3.2643585540000002</v>
      </c>
      <c r="Q240" s="15">
        <f t="shared" si="36"/>
        <v>-2.29295206849579</v>
      </c>
      <c r="R240" s="15">
        <f t="shared" si="37"/>
        <v>-41.260102669338004</v>
      </c>
      <c r="S240" s="15">
        <v>2.4733622829062512</v>
      </c>
      <c r="T240" s="15">
        <v>1.4584151890000001</v>
      </c>
      <c r="U240" s="15">
        <f t="shared" si="38"/>
        <v>-1.014947093906251</v>
      </c>
      <c r="V240" s="16">
        <f t="shared" si="39"/>
        <v>-41.035116485793075</v>
      </c>
      <c r="W240" s="17">
        <f t="shared" si="40"/>
        <v>2.6884372640285339E-2</v>
      </c>
      <c r="X240" s="17">
        <f t="shared" si="40"/>
        <v>1.5852339010869566E-2</v>
      </c>
      <c r="Y240" s="16">
        <f t="shared" si="41"/>
        <v>-1.1032033629415773E-2</v>
      </c>
      <c r="Z240" s="15">
        <f t="shared" si="42"/>
        <v>-41.035116485793075</v>
      </c>
      <c r="AA240" s="13">
        <v>5.46</v>
      </c>
      <c r="AB240" s="13">
        <v>0</v>
      </c>
      <c r="AC240" s="13">
        <v>0</v>
      </c>
      <c r="AD240" s="13">
        <v>0</v>
      </c>
      <c r="AE240" s="18">
        <f t="shared" si="43"/>
        <v>0</v>
      </c>
      <c r="AF240" s="18">
        <f t="shared" si="47"/>
        <v>2.0033175673076924E-2</v>
      </c>
      <c r="AG240" s="19">
        <f t="shared" si="44"/>
        <v>2.0033175673076924E-2</v>
      </c>
      <c r="AH240" s="16" t="str">
        <f t="shared" si="45"/>
        <v>0.00</v>
      </c>
      <c r="AI240" s="16">
        <f t="shared" si="46"/>
        <v>-2.6884372640285339E-2</v>
      </c>
      <c r="AJ240" s="44">
        <v>221112</v>
      </c>
      <c r="AK240" s="15" t="s">
        <v>684</v>
      </c>
      <c r="AL240" s="14" t="s">
        <v>109</v>
      </c>
      <c r="AM240" s="39" t="s">
        <v>65</v>
      </c>
      <c r="AN240" s="39" t="s">
        <v>59</v>
      </c>
      <c r="AO240" s="39" t="s">
        <v>107</v>
      </c>
      <c r="AP240" s="39" t="s">
        <v>108</v>
      </c>
      <c r="AQ240" s="20"/>
      <c r="AR240" s="20"/>
      <c r="AS240" s="20"/>
      <c r="AT240" s="20"/>
      <c r="AU240" s="20"/>
      <c r="AV240" s="20"/>
      <c r="AW240" s="20"/>
      <c r="AX240" s="20"/>
      <c r="AY240" s="20"/>
      <c r="AZ240" s="20"/>
      <c r="BA240" s="20"/>
      <c r="BB240" s="20"/>
    </row>
    <row r="241" spans="1:54" ht="26.1" hidden="1" customHeight="1" x14ac:dyDescent="0.25">
      <c r="A241" s="39" t="s">
        <v>32</v>
      </c>
      <c r="B241" s="13" t="s">
        <v>257</v>
      </c>
      <c r="C241" s="13" t="s">
        <v>252</v>
      </c>
      <c r="D241" s="13">
        <v>34017</v>
      </c>
      <c r="E241" s="13">
        <v>12200</v>
      </c>
      <c r="F241" s="13" t="s">
        <v>352</v>
      </c>
      <c r="G241" s="13" t="s">
        <v>276</v>
      </c>
      <c r="H241" s="13" t="s">
        <v>160</v>
      </c>
      <c r="I241" s="13" t="s">
        <v>161</v>
      </c>
      <c r="J241" s="13" t="s">
        <v>498</v>
      </c>
      <c r="K241" s="4">
        <v>2404</v>
      </c>
      <c r="L241" s="4">
        <v>15001</v>
      </c>
      <c r="M241" s="14" t="s">
        <v>40</v>
      </c>
      <c r="N241" s="15" t="s">
        <v>679</v>
      </c>
      <c r="O241" s="15">
        <v>3.4014730999987003E-2</v>
      </c>
      <c r="P241" s="15">
        <v>0</v>
      </c>
      <c r="Q241" s="15">
        <f t="shared" si="36"/>
        <v>-3.4014730999987003E-2</v>
      </c>
      <c r="R241" s="15">
        <f t="shared" si="37"/>
        <v>-100</v>
      </c>
      <c r="S241" s="15">
        <v>2.2316843544236589E-2</v>
      </c>
      <c r="T241" s="15">
        <v>0</v>
      </c>
      <c r="U241" s="15">
        <f t="shared" si="38"/>
        <v>-2.2316843544236589E-2</v>
      </c>
      <c r="V241" s="16">
        <f t="shared" si="39"/>
        <v>-100</v>
      </c>
      <c r="W241" s="17">
        <f t="shared" si="40"/>
        <v>2.425743863503977E-4</v>
      </c>
      <c r="X241" s="17">
        <f t="shared" si="40"/>
        <v>0</v>
      </c>
      <c r="Y241" s="16">
        <f t="shared" si="41"/>
        <v>-2.425743863503977E-4</v>
      </c>
      <c r="Z241" s="15">
        <f t="shared" si="42"/>
        <v>-100</v>
      </c>
      <c r="AA241" s="13">
        <v>0.03</v>
      </c>
      <c r="AB241" s="13">
        <v>0</v>
      </c>
      <c r="AC241" s="13">
        <v>0</v>
      </c>
      <c r="AD241" s="13">
        <v>0</v>
      </c>
      <c r="AE241" s="18">
        <f t="shared" si="43"/>
        <v>0</v>
      </c>
      <c r="AF241" s="18">
        <f t="shared" si="47"/>
        <v>0</v>
      </c>
      <c r="AG241" s="19">
        <f t="shared" si="44"/>
        <v>0</v>
      </c>
      <c r="AH241" s="16" t="str">
        <f t="shared" si="45"/>
        <v>0.00</v>
      </c>
      <c r="AI241" s="16">
        <f t="shared" si="46"/>
        <v>-2.425743863503977E-4</v>
      </c>
      <c r="AJ241" s="44">
        <v>221112</v>
      </c>
      <c r="AK241" s="15" t="s">
        <v>686</v>
      </c>
      <c r="AL241" s="14" t="s">
        <v>57</v>
      </c>
      <c r="AM241" s="39" t="s">
        <v>58</v>
      </c>
      <c r="AN241" s="39" t="s">
        <v>59</v>
      </c>
      <c r="AO241" s="39" t="s">
        <v>60</v>
      </c>
      <c r="AP241" s="39" t="s">
        <v>61</v>
      </c>
      <c r="AQ241" s="20"/>
      <c r="AR241" s="20"/>
      <c r="AS241" s="20"/>
      <c r="AT241" s="20"/>
      <c r="AU241" s="20"/>
      <c r="AV241" s="20"/>
      <c r="AW241" s="20"/>
      <c r="AX241" s="20"/>
      <c r="AY241" s="20"/>
      <c r="AZ241" s="20"/>
      <c r="BA241" s="20"/>
      <c r="BB241" s="20"/>
    </row>
    <row r="242" spans="1:54" ht="26.1" hidden="1" customHeight="1" x14ac:dyDescent="0.25">
      <c r="A242" s="39" t="s">
        <v>32</v>
      </c>
      <c r="B242" s="13" t="s">
        <v>257</v>
      </c>
      <c r="C242" s="13" t="s">
        <v>252</v>
      </c>
      <c r="D242" s="13">
        <v>34017</v>
      </c>
      <c r="E242" s="13">
        <v>12200</v>
      </c>
      <c r="F242" s="13" t="s">
        <v>352</v>
      </c>
      <c r="G242" s="13" t="s">
        <v>276</v>
      </c>
      <c r="H242" s="13" t="s">
        <v>160</v>
      </c>
      <c r="I242" s="13" t="s">
        <v>161</v>
      </c>
      <c r="J242" s="13" t="s">
        <v>498</v>
      </c>
      <c r="K242" s="4">
        <v>2404</v>
      </c>
      <c r="L242" s="4">
        <v>15001</v>
      </c>
      <c r="M242" s="14" t="s">
        <v>38</v>
      </c>
      <c r="N242" s="15" t="s">
        <v>679</v>
      </c>
      <c r="O242" s="15">
        <v>0.145995220999944</v>
      </c>
      <c r="P242" s="15">
        <v>0</v>
      </c>
      <c r="Q242" s="15">
        <f t="shared" si="36"/>
        <v>-0.145995220999944</v>
      </c>
      <c r="R242" s="15">
        <f t="shared" si="37"/>
        <v>-100</v>
      </c>
      <c r="S242" s="15">
        <v>9.5786513944891752E-2</v>
      </c>
      <c r="T242" s="15">
        <v>0</v>
      </c>
      <c r="U242" s="15">
        <f t="shared" si="38"/>
        <v>-9.5786513944891752E-2</v>
      </c>
      <c r="V242" s="16">
        <f t="shared" si="39"/>
        <v>-100</v>
      </c>
      <c r="W242" s="17">
        <f t="shared" si="40"/>
        <v>1.0411577602705625E-3</v>
      </c>
      <c r="X242" s="17">
        <f t="shared" si="40"/>
        <v>0</v>
      </c>
      <c r="Y242" s="16">
        <f t="shared" si="41"/>
        <v>-1.0411577602705625E-3</v>
      </c>
      <c r="Z242" s="15">
        <f t="shared" si="42"/>
        <v>-100</v>
      </c>
      <c r="AA242" s="13">
        <v>0.15</v>
      </c>
      <c r="AB242" s="13">
        <v>0</v>
      </c>
      <c r="AC242" s="13">
        <v>0</v>
      </c>
      <c r="AD242" s="13">
        <v>0</v>
      </c>
      <c r="AE242" s="18">
        <f t="shared" si="43"/>
        <v>0</v>
      </c>
      <c r="AF242" s="18">
        <f t="shared" si="47"/>
        <v>0</v>
      </c>
      <c r="AG242" s="19">
        <f t="shared" si="44"/>
        <v>0</v>
      </c>
      <c r="AH242" s="16" t="str">
        <f t="shared" si="45"/>
        <v>0.00</v>
      </c>
      <c r="AI242" s="16">
        <f t="shared" si="46"/>
        <v>-1.0411577602705625E-3</v>
      </c>
      <c r="AJ242" s="44">
        <v>221112</v>
      </c>
      <c r="AK242" s="15" t="s">
        <v>686</v>
      </c>
      <c r="AL242" s="14" t="s">
        <v>57</v>
      </c>
      <c r="AM242" s="39" t="s">
        <v>58</v>
      </c>
      <c r="AN242" s="39" t="s">
        <v>59</v>
      </c>
      <c r="AO242" s="39" t="s">
        <v>60</v>
      </c>
      <c r="AP242" s="39" t="s">
        <v>61</v>
      </c>
      <c r="AQ242" s="20"/>
      <c r="AR242" s="20"/>
      <c r="AS242" s="20"/>
      <c r="AT242" s="20"/>
      <c r="AU242" s="20"/>
      <c r="AV242" s="20"/>
      <c r="AW242" s="20"/>
      <c r="AX242" s="20"/>
      <c r="AY242" s="20"/>
      <c r="AZ242" s="20"/>
      <c r="BA242" s="20"/>
      <c r="BB242" s="20"/>
    </row>
    <row r="243" spans="1:54" ht="26.1" hidden="1" customHeight="1" x14ac:dyDescent="0.25">
      <c r="A243" s="39" t="s">
        <v>32</v>
      </c>
      <c r="B243" s="13" t="s">
        <v>257</v>
      </c>
      <c r="C243" s="13" t="s">
        <v>252</v>
      </c>
      <c r="D243" s="13">
        <v>34017</v>
      </c>
      <c r="E243" s="13">
        <v>12200</v>
      </c>
      <c r="F243" s="13" t="s">
        <v>352</v>
      </c>
      <c r="G243" s="13" t="s">
        <v>276</v>
      </c>
      <c r="H243" s="13" t="s">
        <v>160</v>
      </c>
      <c r="I243" s="13" t="s">
        <v>161</v>
      </c>
      <c r="J243" s="13" t="s">
        <v>498</v>
      </c>
      <c r="K243" s="4">
        <v>2404</v>
      </c>
      <c r="L243" s="4">
        <v>15001</v>
      </c>
      <c r="M243" s="14" t="s">
        <v>39</v>
      </c>
      <c r="N243" s="15" t="s">
        <v>679</v>
      </c>
      <c r="O243" s="15">
        <v>0.145995220999944</v>
      </c>
      <c r="P243" s="15">
        <v>0</v>
      </c>
      <c r="Q243" s="15">
        <f t="shared" si="36"/>
        <v>-0.145995220999944</v>
      </c>
      <c r="R243" s="15">
        <f t="shared" si="37"/>
        <v>-100</v>
      </c>
      <c r="S243" s="15">
        <v>9.5786513944891752E-2</v>
      </c>
      <c r="T243" s="15">
        <v>0</v>
      </c>
      <c r="U243" s="15">
        <f t="shared" si="38"/>
        <v>-9.5786513944891752E-2</v>
      </c>
      <c r="V243" s="16">
        <f t="shared" si="39"/>
        <v>-100</v>
      </c>
      <c r="W243" s="17">
        <f t="shared" si="40"/>
        <v>1.0411577602705625E-3</v>
      </c>
      <c r="X243" s="17">
        <f t="shared" si="40"/>
        <v>0</v>
      </c>
      <c r="Y243" s="16">
        <f t="shared" si="41"/>
        <v>-1.0411577602705625E-3</v>
      </c>
      <c r="Z243" s="15">
        <f t="shared" si="42"/>
        <v>-100</v>
      </c>
      <c r="AA243" s="13">
        <v>0.15</v>
      </c>
      <c r="AB243" s="13">
        <v>0</v>
      </c>
      <c r="AC243" s="13">
        <v>0</v>
      </c>
      <c r="AD243" s="13">
        <v>0</v>
      </c>
      <c r="AE243" s="18">
        <f t="shared" si="43"/>
        <v>0</v>
      </c>
      <c r="AF243" s="18">
        <f t="shared" si="47"/>
        <v>0</v>
      </c>
      <c r="AG243" s="19">
        <f t="shared" si="44"/>
        <v>0</v>
      </c>
      <c r="AH243" s="16" t="str">
        <f t="shared" si="45"/>
        <v>0.00</v>
      </c>
      <c r="AI243" s="16">
        <f t="shared" si="46"/>
        <v>-1.0411577602705625E-3</v>
      </c>
      <c r="AJ243" s="44">
        <v>221112</v>
      </c>
      <c r="AK243" s="15" t="s">
        <v>686</v>
      </c>
      <c r="AL243" s="14" t="s">
        <v>57</v>
      </c>
      <c r="AM243" s="39" t="s">
        <v>58</v>
      </c>
      <c r="AN243" s="39" t="s">
        <v>59</v>
      </c>
      <c r="AO243" s="39" t="s">
        <v>60</v>
      </c>
      <c r="AP243" s="39" t="s">
        <v>61</v>
      </c>
      <c r="AQ243" s="20"/>
      <c r="AR243" s="20"/>
      <c r="AS243" s="20"/>
      <c r="AT243" s="20"/>
      <c r="AU243" s="20"/>
      <c r="AV243" s="20"/>
      <c r="AW243" s="20"/>
      <c r="AX243" s="20"/>
      <c r="AY243" s="20"/>
      <c r="AZ243" s="20"/>
      <c r="BA243" s="20"/>
      <c r="BB243" s="20"/>
    </row>
    <row r="244" spans="1:54" ht="26.1" hidden="1" customHeight="1" x14ac:dyDescent="0.25">
      <c r="A244" s="39" t="s">
        <v>32</v>
      </c>
      <c r="B244" s="13" t="s">
        <v>257</v>
      </c>
      <c r="C244" s="13" t="s">
        <v>252</v>
      </c>
      <c r="D244" s="13">
        <v>34017</v>
      </c>
      <c r="E244" s="13">
        <v>12200</v>
      </c>
      <c r="F244" s="13" t="s">
        <v>352</v>
      </c>
      <c r="G244" s="13" t="s">
        <v>276</v>
      </c>
      <c r="H244" s="13" t="s">
        <v>160</v>
      </c>
      <c r="I244" s="13" t="s">
        <v>161</v>
      </c>
      <c r="J244" s="13" t="s">
        <v>498</v>
      </c>
      <c r="K244" s="4">
        <v>2404</v>
      </c>
      <c r="L244" s="4">
        <v>15001</v>
      </c>
      <c r="M244" s="14" t="s">
        <v>37</v>
      </c>
      <c r="N244" s="15" t="s">
        <v>679</v>
      </c>
      <c r="O244" s="15">
        <v>0</v>
      </c>
      <c r="P244" s="15">
        <v>0</v>
      </c>
      <c r="Q244" s="15">
        <f t="shared" si="36"/>
        <v>0</v>
      </c>
      <c r="R244" s="15" t="str">
        <f t="shared" si="37"/>
        <v>0.00</v>
      </c>
      <c r="S244" s="15">
        <v>0</v>
      </c>
      <c r="T244" s="15">
        <v>0</v>
      </c>
      <c r="U244" s="15">
        <f t="shared" si="38"/>
        <v>0</v>
      </c>
      <c r="V244" s="16" t="str">
        <f t="shared" si="39"/>
        <v>NA</v>
      </c>
      <c r="W244" s="17">
        <f t="shared" si="40"/>
        <v>0</v>
      </c>
      <c r="X244" s="17">
        <f t="shared" si="40"/>
        <v>0</v>
      </c>
      <c r="Y244" s="16">
        <f t="shared" si="41"/>
        <v>0</v>
      </c>
      <c r="Z244" s="15" t="str">
        <f t="shared" si="42"/>
        <v>0.00</v>
      </c>
      <c r="AA244" s="13">
        <v>0</v>
      </c>
      <c r="AB244" s="13">
        <v>0</v>
      </c>
      <c r="AC244" s="13">
        <v>0</v>
      </c>
      <c r="AD244" s="13">
        <v>0</v>
      </c>
      <c r="AE244" s="18">
        <f t="shared" si="43"/>
        <v>0</v>
      </c>
      <c r="AF244" s="18">
        <f t="shared" si="47"/>
        <v>0</v>
      </c>
      <c r="AG244" s="19">
        <f t="shared" si="44"/>
        <v>0</v>
      </c>
      <c r="AH244" s="16" t="str">
        <f t="shared" si="45"/>
        <v>0.00</v>
      </c>
      <c r="AI244" s="16">
        <f t="shared" si="46"/>
        <v>0</v>
      </c>
      <c r="AJ244" s="44">
        <v>221112</v>
      </c>
      <c r="AK244" s="15" t="s">
        <v>686</v>
      </c>
      <c r="AL244" s="14" t="s">
        <v>57</v>
      </c>
      <c r="AM244" s="39" t="s">
        <v>58</v>
      </c>
      <c r="AN244" s="39" t="s">
        <v>59</v>
      </c>
      <c r="AO244" s="39" t="s">
        <v>60</v>
      </c>
      <c r="AP244" s="39" t="s">
        <v>61</v>
      </c>
      <c r="AQ244" s="20"/>
      <c r="AR244" s="20"/>
      <c r="AS244" s="20"/>
      <c r="AT244" s="20"/>
      <c r="AU244" s="20"/>
      <c r="AV244" s="20"/>
      <c r="AW244" s="20"/>
      <c r="AX244" s="20"/>
      <c r="AY244" s="20"/>
      <c r="AZ244" s="20"/>
      <c r="BA244" s="20"/>
      <c r="BB244" s="20"/>
    </row>
    <row r="245" spans="1:54" ht="26.1" hidden="1" customHeight="1" x14ac:dyDescent="0.25">
      <c r="A245" s="39" t="s">
        <v>32</v>
      </c>
      <c r="B245" s="13" t="s">
        <v>257</v>
      </c>
      <c r="C245" s="13" t="s">
        <v>252</v>
      </c>
      <c r="D245" s="13">
        <v>34017</v>
      </c>
      <c r="E245" s="13">
        <v>12200</v>
      </c>
      <c r="F245" s="13" t="s">
        <v>500</v>
      </c>
      <c r="G245" s="13" t="s">
        <v>276</v>
      </c>
      <c r="H245" s="13" t="s">
        <v>160</v>
      </c>
      <c r="I245" s="13" t="s">
        <v>162</v>
      </c>
      <c r="J245" s="13" t="s">
        <v>499</v>
      </c>
      <c r="K245" s="4">
        <v>2404</v>
      </c>
      <c r="L245" s="4">
        <v>17001</v>
      </c>
      <c r="M245" s="14" t="s">
        <v>40</v>
      </c>
      <c r="N245" s="15" t="s">
        <v>679</v>
      </c>
      <c r="O245" s="15">
        <v>0.21311849199991001</v>
      </c>
      <c r="P245" s="15">
        <v>0</v>
      </c>
      <c r="Q245" s="15">
        <f t="shared" si="36"/>
        <v>-0.21311849199991001</v>
      </c>
      <c r="R245" s="15">
        <f t="shared" si="37"/>
        <v>-100</v>
      </c>
      <c r="S245" s="15">
        <v>6.866774940962489E-2</v>
      </c>
      <c r="T245" s="15">
        <v>0</v>
      </c>
      <c r="U245" s="15">
        <f t="shared" si="38"/>
        <v>-6.866774940962489E-2</v>
      </c>
      <c r="V245" s="16">
        <f t="shared" si="39"/>
        <v>-100</v>
      </c>
      <c r="W245" s="17">
        <f t="shared" si="40"/>
        <v>7.4638858053940101E-4</v>
      </c>
      <c r="X245" s="17">
        <f t="shared" si="40"/>
        <v>0</v>
      </c>
      <c r="Y245" s="16">
        <f t="shared" si="41"/>
        <v>-7.4638858053940101E-4</v>
      </c>
      <c r="Z245" s="15">
        <f t="shared" si="42"/>
        <v>-100</v>
      </c>
      <c r="AA245" s="13">
        <v>0.21</v>
      </c>
      <c r="AB245" s="13">
        <v>0</v>
      </c>
      <c r="AC245" s="13">
        <v>0</v>
      </c>
      <c r="AD245" s="13">
        <v>0</v>
      </c>
      <c r="AE245" s="18">
        <f t="shared" si="43"/>
        <v>0</v>
      </c>
      <c r="AF245" s="18">
        <f t="shared" si="47"/>
        <v>0</v>
      </c>
      <c r="AG245" s="19">
        <f t="shared" si="44"/>
        <v>0</v>
      </c>
      <c r="AH245" s="16" t="str">
        <f t="shared" si="45"/>
        <v>0.00</v>
      </c>
      <c r="AI245" s="16">
        <f t="shared" si="46"/>
        <v>-7.4638858053940101E-4</v>
      </c>
      <c r="AJ245" s="44">
        <v>221112</v>
      </c>
      <c r="AK245" s="15" t="s">
        <v>686</v>
      </c>
      <c r="AL245" s="14" t="s">
        <v>57</v>
      </c>
      <c r="AM245" s="39" t="s">
        <v>58</v>
      </c>
      <c r="AN245" s="39" t="s">
        <v>59</v>
      </c>
      <c r="AO245" s="39" t="s">
        <v>60</v>
      </c>
      <c r="AP245" s="39" t="s">
        <v>61</v>
      </c>
      <c r="AQ245" s="20"/>
      <c r="AR245" s="20"/>
      <c r="AS245" s="20"/>
      <c r="AT245" s="20"/>
      <c r="AU245" s="20"/>
      <c r="AV245" s="20"/>
      <c r="AW245" s="20"/>
      <c r="AX245" s="20"/>
      <c r="AY245" s="20"/>
      <c r="AZ245" s="20"/>
      <c r="BA245" s="20"/>
      <c r="BB245" s="20"/>
    </row>
    <row r="246" spans="1:54" ht="26.1" hidden="1" customHeight="1" x14ac:dyDescent="0.25">
      <c r="A246" s="39" t="s">
        <v>32</v>
      </c>
      <c r="B246" s="13" t="s">
        <v>257</v>
      </c>
      <c r="C246" s="13" t="s">
        <v>252</v>
      </c>
      <c r="D246" s="13">
        <v>34017</v>
      </c>
      <c r="E246" s="13">
        <v>12200</v>
      </c>
      <c r="F246" s="13" t="s">
        <v>500</v>
      </c>
      <c r="G246" s="13" t="s">
        <v>276</v>
      </c>
      <c r="H246" s="13" t="s">
        <v>160</v>
      </c>
      <c r="I246" s="13" t="s">
        <v>162</v>
      </c>
      <c r="J246" s="13" t="s">
        <v>499</v>
      </c>
      <c r="K246" s="4">
        <v>2404</v>
      </c>
      <c r="L246" s="4">
        <v>17001</v>
      </c>
      <c r="M246" s="14" t="s">
        <v>38</v>
      </c>
      <c r="N246" s="15" t="s">
        <v>679</v>
      </c>
      <c r="O246" s="15">
        <v>0.92207720799961002</v>
      </c>
      <c r="P246" s="15">
        <v>0</v>
      </c>
      <c r="Q246" s="15">
        <f t="shared" si="36"/>
        <v>-0.92207720799961002</v>
      </c>
      <c r="R246" s="15">
        <f t="shared" si="37"/>
        <v>-100</v>
      </c>
      <c r="S246" s="15">
        <v>0.29709747878316761</v>
      </c>
      <c r="T246" s="15">
        <v>0</v>
      </c>
      <c r="U246" s="15">
        <f t="shared" si="38"/>
        <v>-0.29709747878316761</v>
      </c>
      <c r="V246" s="16">
        <f t="shared" si="39"/>
        <v>-100</v>
      </c>
      <c r="W246" s="17">
        <f t="shared" si="40"/>
        <v>3.2293204215561697E-3</v>
      </c>
      <c r="X246" s="17">
        <f t="shared" si="40"/>
        <v>0</v>
      </c>
      <c r="Y246" s="16">
        <f t="shared" si="41"/>
        <v>-3.2293204215561697E-3</v>
      </c>
      <c r="Z246" s="15">
        <f t="shared" si="42"/>
        <v>-100</v>
      </c>
      <c r="AA246" s="13">
        <v>0.92</v>
      </c>
      <c r="AB246" s="13">
        <v>0</v>
      </c>
      <c r="AC246" s="13">
        <v>0</v>
      </c>
      <c r="AD246" s="13">
        <v>0</v>
      </c>
      <c r="AE246" s="18">
        <f t="shared" si="43"/>
        <v>0</v>
      </c>
      <c r="AF246" s="18">
        <f t="shared" si="47"/>
        <v>0</v>
      </c>
      <c r="AG246" s="19">
        <f t="shared" si="44"/>
        <v>0</v>
      </c>
      <c r="AH246" s="16" t="str">
        <f t="shared" si="45"/>
        <v>0.00</v>
      </c>
      <c r="AI246" s="16">
        <f t="shared" si="46"/>
        <v>-3.2293204215561697E-3</v>
      </c>
      <c r="AJ246" s="44">
        <v>221112</v>
      </c>
      <c r="AK246" s="15" t="s">
        <v>686</v>
      </c>
      <c r="AL246" s="14" t="s">
        <v>57</v>
      </c>
      <c r="AM246" s="39" t="s">
        <v>58</v>
      </c>
      <c r="AN246" s="39" t="s">
        <v>59</v>
      </c>
      <c r="AO246" s="39" t="s">
        <v>60</v>
      </c>
      <c r="AP246" s="39" t="s">
        <v>61</v>
      </c>
      <c r="AQ246" s="20"/>
      <c r="AR246" s="20"/>
      <c r="AS246" s="20"/>
      <c r="AT246" s="20"/>
      <c r="AU246" s="20"/>
      <c r="AV246" s="20"/>
      <c r="AW246" s="20"/>
      <c r="AX246" s="20"/>
      <c r="AY246" s="20"/>
      <c r="AZ246" s="20"/>
      <c r="BA246" s="20"/>
      <c r="BB246" s="20"/>
    </row>
    <row r="247" spans="1:54" ht="26.1" hidden="1" customHeight="1" x14ac:dyDescent="0.25">
      <c r="A247" s="39" t="s">
        <v>32</v>
      </c>
      <c r="B247" s="13" t="s">
        <v>257</v>
      </c>
      <c r="C247" s="13" t="s">
        <v>252</v>
      </c>
      <c r="D247" s="13">
        <v>34017</v>
      </c>
      <c r="E247" s="13">
        <v>12200</v>
      </c>
      <c r="F247" s="13" t="s">
        <v>500</v>
      </c>
      <c r="G247" s="13" t="s">
        <v>276</v>
      </c>
      <c r="H247" s="13" t="s">
        <v>160</v>
      </c>
      <c r="I247" s="13" t="s">
        <v>162</v>
      </c>
      <c r="J247" s="13" t="s">
        <v>499</v>
      </c>
      <c r="K247" s="4">
        <v>2404</v>
      </c>
      <c r="L247" s="4">
        <v>17001</v>
      </c>
      <c r="M247" s="14" t="s">
        <v>39</v>
      </c>
      <c r="N247" s="15" t="s">
        <v>679</v>
      </c>
      <c r="O247" s="15">
        <v>0.92207720799961002</v>
      </c>
      <c r="P247" s="15">
        <v>0</v>
      </c>
      <c r="Q247" s="15">
        <f t="shared" si="36"/>
        <v>-0.92207720799961002</v>
      </c>
      <c r="R247" s="15">
        <f t="shared" si="37"/>
        <v>-100</v>
      </c>
      <c r="S247" s="15">
        <v>0.29709747878316761</v>
      </c>
      <c r="T247" s="15">
        <v>0</v>
      </c>
      <c r="U247" s="15">
        <f t="shared" si="38"/>
        <v>-0.29709747878316761</v>
      </c>
      <c r="V247" s="16">
        <f t="shared" si="39"/>
        <v>-100</v>
      </c>
      <c r="W247" s="17">
        <f t="shared" si="40"/>
        <v>3.2293204215561697E-3</v>
      </c>
      <c r="X247" s="17">
        <f t="shared" si="40"/>
        <v>0</v>
      </c>
      <c r="Y247" s="16">
        <f t="shared" si="41"/>
        <v>-3.2293204215561697E-3</v>
      </c>
      <c r="Z247" s="15">
        <f t="shared" si="42"/>
        <v>-100</v>
      </c>
      <c r="AA247" s="13">
        <v>0.92</v>
      </c>
      <c r="AB247" s="13">
        <v>0</v>
      </c>
      <c r="AC247" s="13">
        <v>0</v>
      </c>
      <c r="AD247" s="13">
        <v>0</v>
      </c>
      <c r="AE247" s="18">
        <f t="shared" si="43"/>
        <v>0</v>
      </c>
      <c r="AF247" s="18">
        <f t="shared" si="47"/>
        <v>0</v>
      </c>
      <c r="AG247" s="19">
        <f t="shared" si="44"/>
        <v>0</v>
      </c>
      <c r="AH247" s="16" t="str">
        <f t="shared" si="45"/>
        <v>0.00</v>
      </c>
      <c r="AI247" s="16">
        <f t="shared" si="46"/>
        <v>-3.2293204215561697E-3</v>
      </c>
      <c r="AJ247" s="44">
        <v>221112</v>
      </c>
      <c r="AK247" s="15" t="s">
        <v>686</v>
      </c>
      <c r="AL247" s="14" t="s">
        <v>57</v>
      </c>
      <c r="AM247" s="39" t="s">
        <v>58</v>
      </c>
      <c r="AN247" s="39" t="s">
        <v>59</v>
      </c>
      <c r="AO247" s="39" t="s">
        <v>60</v>
      </c>
      <c r="AP247" s="39" t="s">
        <v>61</v>
      </c>
      <c r="AQ247" s="20"/>
      <c r="AR247" s="20"/>
      <c r="AS247" s="20"/>
      <c r="AT247" s="20"/>
      <c r="AU247" s="20"/>
      <c r="AV247" s="20"/>
      <c r="AW247" s="20"/>
      <c r="AX247" s="20"/>
      <c r="AY247" s="20"/>
      <c r="AZ247" s="20"/>
      <c r="BA247" s="20"/>
      <c r="BB247" s="20"/>
    </row>
    <row r="248" spans="1:54" ht="26.1" hidden="1" customHeight="1" x14ac:dyDescent="0.25">
      <c r="A248" s="39" t="s">
        <v>32</v>
      </c>
      <c r="B248" s="13" t="s">
        <v>257</v>
      </c>
      <c r="C248" s="13" t="s">
        <v>252</v>
      </c>
      <c r="D248" s="13">
        <v>34017</v>
      </c>
      <c r="E248" s="13">
        <v>12200</v>
      </c>
      <c r="F248" s="13" t="s">
        <v>500</v>
      </c>
      <c r="G248" s="13" t="s">
        <v>276</v>
      </c>
      <c r="H248" s="13" t="s">
        <v>160</v>
      </c>
      <c r="I248" s="13" t="s">
        <v>162</v>
      </c>
      <c r="J248" s="13" t="s">
        <v>499</v>
      </c>
      <c r="K248" s="4">
        <v>2404</v>
      </c>
      <c r="L248" s="4">
        <v>17001</v>
      </c>
      <c r="M248" s="14" t="s">
        <v>37</v>
      </c>
      <c r="N248" s="15" t="s">
        <v>679</v>
      </c>
      <c r="O248" s="15">
        <v>1.9649999999988899E-2</v>
      </c>
      <c r="P248" s="15">
        <v>0</v>
      </c>
      <c r="Q248" s="15">
        <f t="shared" si="36"/>
        <v>-1.9649999999988899E-2</v>
      </c>
      <c r="R248" s="15">
        <f t="shared" si="37"/>
        <v>-100</v>
      </c>
      <c r="S248" s="15">
        <v>6.3313195548439886E-3</v>
      </c>
      <c r="T248" s="15">
        <v>0</v>
      </c>
      <c r="U248" s="15">
        <f t="shared" si="38"/>
        <v>-6.3313195548439886E-3</v>
      </c>
      <c r="V248" s="16">
        <f t="shared" si="39"/>
        <v>-100</v>
      </c>
      <c r="W248" s="17">
        <f t="shared" si="40"/>
        <v>6.8818690813521612E-5</v>
      </c>
      <c r="X248" s="17">
        <f t="shared" si="40"/>
        <v>0</v>
      </c>
      <c r="Y248" s="16">
        <f t="shared" si="41"/>
        <v>-6.8818690813521612E-5</v>
      </c>
      <c r="Z248" s="15">
        <f t="shared" si="42"/>
        <v>-100</v>
      </c>
      <c r="AA248" s="13">
        <v>0.02</v>
      </c>
      <c r="AB248" s="13">
        <v>0</v>
      </c>
      <c r="AC248" s="13">
        <v>0</v>
      </c>
      <c r="AD248" s="13">
        <v>0</v>
      </c>
      <c r="AE248" s="18">
        <f t="shared" si="43"/>
        <v>0</v>
      </c>
      <c r="AF248" s="18">
        <f t="shared" si="47"/>
        <v>0</v>
      </c>
      <c r="AG248" s="19">
        <f t="shared" si="44"/>
        <v>0</v>
      </c>
      <c r="AH248" s="16" t="str">
        <f t="shared" si="45"/>
        <v>0.00</v>
      </c>
      <c r="AI248" s="16">
        <f t="shared" si="46"/>
        <v>-6.8818690813521612E-5</v>
      </c>
      <c r="AJ248" s="44">
        <v>221112</v>
      </c>
      <c r="AK248" s="15" t="s">
        <v>686</v>
      </c>
      <c r="AL248" s="14" t="s">
        <v>57</v>
      </c>
      <c r="AM248" s="39" t="s">
        <v>58</v>
      </c>
      <c r="AN248" s="39" t="s">
        <v>59</v>
      </c>
      <c r="AO248" s="39" t="s">
        <v>60</v>
      </c>
      <c r="AP248" s="39" t="s">
        <v>61</v>
      </c>
      <c r="AQ248" s="20"/>
      <c r="AR248" s="20"/>
      <c r="AS248" s="20"/>
      <c r="AT248" s="20"/>
      <c r="AU248" s="20"/>
      <c r="AV248" s="20"/>
      <c r="AW248" s="20"/>
      <c r="AX248" s="20"/>
      <c r="AY248" s="20"/>
      <c r="AZ248" s="20"/>
      <c r="BA248" s="20"/>
      <c r="BB248" s="20"/>
    </row>
    <row r="249" spans="1:54" ht="26.1" hidden="1" customHeight="1" x14ac:dyDescent="0.25">
      <c r="A249" s="39" t="s">
        <v>32</v>
      </c>
      <c r="B249" s="13" t="s">
        <v>257</v>
      </c>
      <c r="C249" s="13" t="s">
        <v>252</v>
      </c>
      <c r="D249" s="13">
        <v>34017</v>
      </c>
      <c r="E249" s="13">
        <v>12200</v>
      </c>
      <c r="F249" s="13" t="s">
        <v>354</v>
      </c>
      <c r="G249" s="13" t="s">
        <v>276</v>
      </c>
      <c r="H249" s="13" t="s">
        <v>160</v>
      </c>
      <c r="I249" s="13" t="s">
        <v>163</v>
      </c>
      <c r="J249" s="13" t="s">
        <v>501</v>
      </c>
      <c r="K249" s="4">
        <v>2404</v>
      </c>
      <c r="L249" s="4">
        <v>16001</v>
      </c>
      <c r="M249" s="14" t="s">
        <v>40</v>
      </c>
      <c r="N249" s="15" t="s">
        <v>679</v>
      </c>
      <c r="O249" s="15">
        <v>0.16193499000012601</v>
      </c>
      <c r="P249" s="15">
        <v>0</v>
      </c>
      <c r="Q249" s="15">
        <f t="shared" si="36"/>
        <v>-0.16193499000012601</v>
      </c>
      <c r="R249" s="15">
        <f t="shared" si="37"/>
        <v>-100</v>
      </c>
      <c r="S249" s="15">
        <v>6.961212399652987E-2</v>
      </c>
      <c r="T249" s="15">
        <v>0</v>
      </c>
      <c r="U249" s="15">
        <f t="shared" si="38"/>
        <v>-6.961212399652987E-2</v>
      </c>
      <c r="V249" s="16">
        <f t="shared" si="39"/>
        <v>-100</v>
      </c>
      <c r="W249" s="17">
        <f t="shared" si="40"/>
        <v>7.566535217014116E-4</v>
      </c>
      <c r="X249" s="17">
        <f t="shared" si="40"/>
        <v>0</v>
      </c>
      <c r="Y249" s="16">
        <f t="shared" si="41"/>
        <v>-7.566535217014116E-4</v>
      </c>
      <c r="Z249" s="15">
        <f t="shared" si="42"/>
        <v>-100</v>
      </c>
      <c r="AA249" s="13">
        <v>0.16</v>
      </c>
      <c r="AB249" s="13">
        <v>0</v>
      </c>
      <c r="AC249" s="13">
        <v>0</v>
      </c>
      <c r="AD249" s="13">
        <v>0</v>
      </c>
      <c r="AE249" s="18">
        <f t="shared" si="43"/>
        <v>0</v>
      </c>
      <c r="AF249" s="18">
        <f t="shared" si="47"/>
        <v>0</v>
      </c>
      <c r="AG249" s="19">
        <f t="shared" si="44"/>
        <v>0</v>
      </c>
      <c r="AH249" s="16" t="str">
        <f t="shared" si="45"/>
        <v>0.00</v>
      </c>
      <c r="AI249" s="16">
        <f t="shared" si="46"/>
        <v>-7.566535217014116E-4</v>
      </c>
      <c r="AJ249" s="44">
        <v>221112</v>
      </c>
      <c r="AK249" s="15" t="s">
        <v>686</v>
      </c>
      <c r="AL249" s="14" t="s">
        <v>57</v>
      </c>
      <c r="AM249" s="39" t="s">
        <v>58</v>
      </c>
      <c r="AN249" s="39" t="s">
        <v>59</v>
      </c>
      <c r="AO249" s="39" t="s">
        <v>60</v>
      </c>
      <c r="AP249" s="39" t="s">
        <v>61</v>
      </c>
      <c r="AQ249" s="20"/>
      <c r="AR249" s="20"/>
      <c r="AS249" s="20"/>
      <c r="AT249" s="20"/>
      <c r="AU249" s="20"/>
      <c r="AV249" s="20"/>
      <c r="AW249" s="20"/>
      <c r="AX249" s="20"/>
      <c r="AY249" s="20"/>
      <c r="AZ249" s="20"/>
      <c r="BA249" s="20"/>
      <c r="BB249" s="20"/>
    </row>
    <row r="250" spans="1:54" ht="26.1" hidden="1" customHeight="1" x14ac:dyDescent="0.25">
      <c r="A250" s="39" t="s">
        <v>32</v>
      </c>
      <c r="B250" s="13" t="s">
        <v>257</v>
      </c>
      <c r="C250" s="13" t="s">
        <v>252</v>
      </c>
      <c r="D250" s="13">
        <v>34017</v>
      </c>
      <c r="E250" s="13">
        <v>12200</v>
      </c>
      <c r="F250" s="13" t="s">
        <v>354</v>
      </c>
      <c r="G250" s="13" t="s">
        <v>276</v>
      </c>
      <c r="H250" s="13" t="s">
        <v>160</v>
      </c>
      <c r="I250" s="13" t="s">
        <v>163</v>
      </c>
      <c r="J250" s="13" t="s">
        <v>501</v>
      </c>
      <c r="K250" s="4">
        <v>2404</v>
      </c>
      <c r="L250" s="4">
        <v>16001</v>
      </c>
      <c r="M250" s="14" t="s">
        <v>38</v>
      </c>
      <c r="N250" s="15" t="s">
        <v>679</v>
      </c>
      <c r="O250" s="15">
        <v>0.69795236000054395</v>
      </c>
      <c r="P250" s="15">
        <v>0</v>
      </c>
      <c r="Q250" s="15">
        <f t="shared" si="36"/>
        <v>-0.69795236000054395</v>
      </c>
      <c r="R250" s="15">
        <f t="shared" si="37"/>
        <v>-100</v>
      </c>
      <c r="S250" s="15">
        <v>0.30003365071372518</v>
      </c>
      <c r="T250" s="15">
        <v>0</v>
      </c>
      <c r="U250" s="15">
        <f t="shared" si="38"/>
        <v>-0.30003365071372518</v>
      </c>
      <c r="V250" s="16">
        <f t="shared" si="39"/>
        <v>-100</v>
      </c>
      <c r="W250" s="17">
        <f t="shared" si="40"/>
        <v>3.2612353338448388E-3</v>
      </c>
      <c r="X250" s="17">
        <f t="shared" si="40"/>
        <v>0</v>
      </c>
      <c r="Y250" s="16">
        <f t="shared" si="41"/>
        <v>-3.2612353338448388E-3</v>
      </c>
      <c r="Z250" s="15">
        <f t="shared" si="42"/>
        <v>-100</v>
      </c>
      <c r="AA250" s="13">
        <v>0.7</v>
      </c>
      <c r="AB250" s="13">
        <v>0</v>
      </c>
      <c r="AC250" s="13">
        <v>0</v>
      </c>
      <c r="AD250" s="13">
        <v>0</v>
      </c>
      <c r="AE250" s="18">
        <f t="shared" si="43"/>
        <v>0</v>
      </c>
      <c r="AF250" s="18">
        <f t="shared" si="47"/>
        <v>0</v>
      </c>
      <c r="AG250" s="19">
        <f t="shared" si="44"/>
        <v>0</v>
      </c>
      <c r="AH250" s="16" t="str">
        <f t="shared" si="45"/>
        <v>0.00</v>
      </c>
      <c r="AI250" s="16">
        <f t="shared" si="46"/>
        <v>-3.2612353338448388E-3</v>
      </c>
      <c r="AJ250" s="44">
        <v>221112</v>
      </c>
      <c r="AK250" s="15" t="s">
        <v>686</v>
      </c>
      <c r="AL250" s="14" t="s">
        <v>57</v>
      </c>
      <c r="AM250" s="39" t="s">
        <v>58</v>
      </c>
      <c r="AN250" s="39" t="s">
        <v>59</v>
      </c>
      <c r="AO250" s="39" t="s">
        <v>60</v>
      </c>
      <c r="AP250" s="39" t="s">
        <v>61</v>
      </c>
      <c r="AQ250" s="20"/>
      <c r="AR250" s="20"/>
      <c r="AS250" s="20"/>
      <c r="AT250" s="20"/>
      <c r="AU250" s="20"/>
      <c r="AV250" s="20"/>
      <c r="AW250" s="20"/>
      <c r="AX250" s="20"/>
      <c r="AY250" s="20"/>
      <c r="AZ250" s="20"/>
      <c r="BA250" s="20"/>
      <c r="BB250" s="20"/>
    </row>
    <row r="251" spans="1:54" ht="26.1" hidden="1" customHeight="1" x14ac:dyDescent="0.25">
      <c r="A251" s="39" t="s">
        <v>32</v>
      </c>
      <c r="B251" s="13" t="s">
        <v>257</v>
      </c>
      <c r="C251" s="13" t="s">
        <v>252</v>
      </c>
      <c r="D251" s="13">
        <v>34017</v>
      </c>
      <c r="E251" s="13">
        <v>12200</v>
      </c>
      <c r="F251" s="13" t="s">
        <v>354</v>
      </c>
      <c r="G251" s="13" t="s">
        <v>276</v>
      </c>
      <c r="H251" s="13" t="s">
        <v>160</v>
      </c>
      <c r="I251" s="13" t="s">
        <v>163</v>
      </c>
      <c r="J251" s="13" t="s">
        <v>501</v>
      </c>
      <c r="K251" s="4">
        <v>2404</v>
      </c>
      <c r="L251" s="4">
        <v>16001</v>
      </c>
      <c r="M251" s="14" t="s">
        <v>39</v>
      </c>
      <c r="N251" s="15" t="s">
        <v>679</v>
      </c>
      <c r="O251" s="15">
        <v>0.69795236000054395</v>
      </c>
      <c r="P251" s="15">
        <v>0</v>
      </c>
      <c r="Q251" s="15">
        <f t="shared" si="36"/>
        <v>-0.69795236000054395</v>
      </c>
      <c r="R251" s="15">
        <f t="shared" si="37"/>
        <v>-100</v>
      </c>
      <c r="S251" s="15">
        <v>0.30003365071372518</v>
      </c>
      <c r="T251" s="15">
        <v>0</v>
      </c>
      <c r="U251" s="15">
        <f t="shared" si="38"/>
        <v>-0.30003365071372518</v>
      </c>
      <c r="V251" s="16">
        <f t="shared" si="39"/>
        <v>-100</v>
      </c>
      <c r="W251" s="17">
        <f t="shared" si="40"/>
        <v>3.2612353338448388E-3</v>
      </c>
      <c r="X251" s="17">
        <f t="shared" si="40"/>
        <v>0</v>
      </c>
      <c r="Y251" s="16">
        <f t="shared" si="41"/>
        <v>-3.2612353338448388E-3</v>
      </c>
      <c r="Z251" s="15">
        <f t="shared" si="42"/>
        <v>-100</v>
      </c>
      <c r="AA251" s="13">
        <v>0.7</v>
      </c>
      <c r="AB251" s="13">
        <v>0</v>
      </c>
      <c r="AC251" s="13">
        <v>0</v>
      </c>
      <c r="AD251" s="13">
        <v>0</v>
      </c>
      <c r="AE251" s="18">
        <f t="shared" si="43"/>
        <v>0</v>
      </c>
      <c r="AF251" s="18">
        <f t="shared" si="47"/>
        <v>0</v>
      </c>
      <c r="AG251" s="19">
        <f t="shared" si="44"/>
        <v>0</v>
      </c>
      <c r="AH251" s="16" t="str">
        <f t="shared" si="45"/>
        <v>0.00</v>
      </c>
      <c r="AI251" s="16">
        <f t="shared" si="46"/>
        <v>-3.2612353338448388E-3</v>
      </c>
      <c r="AJ251" s="44">
        <v>221112</v>
      </c>
      <c r="AK251" s="15" t="s">
        <v>686</v>
      </c>
      <c r="AL251" s="14" t="s">
        <v>57</v>
      </c>
      <c r="AM251" s="39" t="s">
        <v>58</v>
      </c>
      <c r="AN251" s="39" t="s">
        <v>59</v>
      </c>
      <c r="AO251" s="39" t="s">
        <v>60</v>
      </c>
      <c r="AP251" s="39" t="s">
        <v>61</v>
      </c>
      <c r="AQ251" s="20"/>
      <c r="AR251" s="20"/>
      <c r="AS251" s="20"/>
      <c r="AT251" s="20"/>
      <c r="AU251" s="20"/>
      <c r="AV251" s="20"/>
      <c r="AW251" s="20"/>
      <c r="AX251" s="20"/>
      <c r="AY251" s="20"/>
      <c r="AZ251" s="20"/>
      <c r="BA251" s="20"/>
      <c r="BB251" s="20"/>
    </row>
    <row r="252" spans="1:54" ht="26.1" hidden="1" customHeight="1" x14ac:dyDescent="0.25">
      <c r="A252" s="39" t="s">
        <v>32</v>
      </c>
      <c r="B252" s="13" t="s">
        <v>257</v>
      </c>
      <c r="C252" s="13" t="s">
        <v>252</v>
      </c>
      <c r="D252" s="13">
        <v>34017</v>
      </c>
      <c r="E252" s="13">
        <v>12200</v>
      </c>
      <c r="F252" s="13" t="s">
        <v>354</v>
      </c>
      <c r="G252" s="13" t="s">
        <v>276</v>
      </c>
      <c r="H252" s="13" t="s">
        <v>160</v>
      </c>
      <c r="I252" s="13" t="s">
        <v>163</v>
      </c>
      <c r="J252" s="13" t="s">
        <v>501</v>
      </c>
      <c r="K252" s="4">
        <v>2404</v>
      </c>
      <c r="L252" s="4">
        <v>16001</v>
      </c>
      <c r="M252" s="14" t="s">
        <v>37</v>
      </c>
      <c r="N252" s="15" t="s">
        <v>679</v>
      </c>
      <c r="O252" s="15">
        <v>1.50500000000159E-2</v>
      </c>
      <c r="P252" s="15">
        <v>0</v>
      </c>
      <c r="Q252" s="15">
        <f t="shared" si="36"/>
        <v>-1.50500000000159E-2</v>
      </c>
      <c r="R252" s="15">
        <f t="shared" si="37"/>
        <v>-100</v>
      </c>
      <c r="S252" s="15">
        <v>6.4696485061555295E-3</v>
      </c>
      <c r="T252" s="15">
        <v>0</v>
      </c>
      <c r="U252" s="15">
        <f t="shared" si="38"/>
        <v>-6.4696485061555295E-3</v>
      </c>
      <c r="V252" s="16">
        <f t="shared" si="39"/>
        <v>-100</v>
      </c>
      <c r="W252" s="17">
        <f t="shared" si="40"/>
        <v>7.032226637125575E-5</v>
      </c>
      <c r="X252" s="17">
        <f t="shared" si="40"/>
        <v>0</v>
      </c>
      <c r="Y252" s="16">
        <f t="shared" si="41"/>
        <v>-7.032226637125575E-5</v>
      </c>
      <c r="Z252" s="15">
        <f t="shared" si="42"/>
        <v>-100</v>
      </c>
      <c r="AA252" s="13">
        <v>0.02</v>
      </c>
      <c r="AB252" s="13">
        <v>0</v>
      </c>
      <c r="AC252" s="13">
        <v>0</v>
      </c>
      <c r="AD252" s="13">
        <v>0</v>
      </c>
      <c r="AE252" s="18">
        <f t="shared" si="43"/>
        <v>0</v>
      </c>
      <c r="AF252" s="18">
        <f t="shared" si="47"/>
        <v>0</v>
      </c>
      <c r="AG252" s="19">
        <f t="shared" si="44"/>
        <v>0</v>
      </c>
      <c r="AH252" s="16" t="str">
        <f t="shared" si="45"/>
        <v>0.00</v>
      </c>
      <c r="AI252" s="16">
        <f t="shared" si="46"/>
        <v>-7.032226637125575E-5</v>
      </c>
      <c r="AJ252" s="44">
        <v>221112</v>
      </c>
      <c r="AK252" s="15" t="s">
        <v>686</v>
      </c>
      <c r="AL252" s="14" t="s">
        <v>57</v>
      </c>
      <c r="AM252" s="39" t="s">
        <v>58</v>
      </c>
      <c r="AN252" s="39" t="s">
        <v>59</v>
      </c>
      <c r="AO252" s="39" t="s">
        <v>60</v>
      </c>
      <c r="AP252" s="39" t="s">
        <v>61</v>
      </c>
      <c r="AQ252" s="20"/>
      <c r="AR252" s="20"/>
      <c r="AS252" s="20"/>
      <c r="AT252" s="20"/>
      <c r="AU252" s="20"/>
      <c r="AV252" s="20"/>
      <c r="AW252" s="20"/>
      <c r="AX252" s="20"/>
      <c r="AY252" s="20"/>
      <c r="AZ252" s="20"/>
      <c r="BA252" s="20"/>
      <c r="BB252" s="20"/>
    </row>
    <row r="253" spans="1:54" ht="26.1" hidden="1" customHeight="1" x14ac:dyDescent="0.25">
      <c r="A253" s="39" t="s">
        <v>45</v>
      </c>
      <c r="B253" s="13" t="s">
        <v>10</v>
      </c>
      <c r="C253" s="13" t="s">
        <v>252</v>
      </c>
      <c r="D253" s="13">
        <v>34003</v>
      </c>
      <c r="E253" s="13">
        <v>2624</v>
      </c>
      <c r="F253" s="13" t="s">
        <v>280</v>
      </c>
      <c r="G253" s="13" t="s">
        <v>311</v>
      </c>
      <c r="H253" s="13" t="s">
        <v>216</v>
      </c>
      <c r="I253" s="13" t="s">
        <v>217</v>
      </c>
      <c r="J253" s="13" t="s">
        <v>588</v>
      </c>
      <c r="K253" s="4">
        <v>50852</v>
      </c>
      <c r="L253" s="4">
        <v>2001</v>
      </c>
      <c r="M253" s="14" t="s">
        <v>40</v>
      </c>
      <c r="N253" s="15" t="s">
        <v>679</v>
      </c>
      <c r="O253" s="15">
        <v>0</v>
      </c>
      <c r="P253" s="15">
        <v>0</v>
      </c>
      <c r="Q253" s="15">
        <f t="shared" si="36"/>
        <v>0</v>
      </c>
      <c r="R253" s="15" t="str">
        <f t="shared" si="37"/>
        <v>0.00</v>
      </c>
      <c r="S253" s="15">
        <v>0</v>
      </c>
      <c r="T253" s="15">
        <v>0</v>
      </c>
      <c r="U253" s="15">
        <f t="shared" si="38"/>
        <v>0</v>
      </c>
      <c r="V253" s="16" t="str">
        <f t="shared" si="39"/>
        <v>NA</v>
      </c>
      <c r="W253" s="17">
        <f t="shared" si="40"/>
        <v>0</v>
      </c>
      <c r="X253" s="17">
        <f t="shared" si="40"/>
        <v>0</v>
      </c>
      <c r="Y253" s="16">
        <f t="shared" si="41"/>
        <v>0</v>
      </c>
      <c r="Z253" s="15" t="str">
        <f t="shared" si="42"/>
        <v>0.00</v>
      </c>
      <c r="AA253" s="13"/>
      <c r="AB253" s="13"/>
      <c r="AC253" s="13"/>
      <c r="AD253" s="13"/>
      <c r="AE253" s="18">
        <f t="shared" si="43"/>
        <v>0</v>
      </c>
      <c r="AF253" s="18">
        <f t="shared" si="47"/>
        <v>0</v>
      </c>
      <c r="AG253" s="19">
        <f t="shared" si="44"/>
        <v>0</v>
      </c>
      <c r="AH253" s="16" t="str">
        <f t="shared" si="45"/>
        <v>0.00</v>
      </c>
      <c r="AI253" s="16">
        <f t="shared" si="46"/>
        <v>0</v>
      </c>
      <c r="AJ253" s="44">
        <v>221112</v>
      </c>
      <c r="AK253" s="15" t="s">
        <v>683</v>
      </c>
      <c r="AL253" s="14" t="s">
        <v>57</v>
      </c>
      <c r="AM253" s="39" t="s">
        <v>58</v>
      </c>
      <c r="AN253" s="39" t="s">
        <v>59</v>
      </c>
      <c r="AO253" s="39" t="s">
        <v>60</v>
      </c>
      <c r="AP253" s="39" t="s">
        <v>61</v>
      </c>
      <c r="AQ253" s="20"/>
      <c r="AR253" s="20"/>
      <c r="AS253" s="20"/>
      <c r="AT253" s="20"/>
      <c r="AU253" s="20"/>
      <c r="AV253" s="20"/>
      <c r="AW253" s="20"/>
      <c r="AX253" s="20"/>
      <c r="AY253" s="20"/>
      <c r="AZ253" s="20"/>
      <c r="BA253" s="20"/>
      <c r="BB253" s="20"/>
    </row>
    <row r="254" spans="1:54" ht="26.1" hidden="1" customHeight="1" x14ac:dyDescent="0.25">
      <c r="A254" s="39" t="s">
        <v>45</v>
      </c>
      <c r="B254" s="13" t="s">
        <v>10</v>
      </c>
      <c r="C254" s="13" t="s">
        <v>252</v>
      </c>
      <c r="D254" s="13">
        <v>34003</v>
      </c>
      <c r="E254" s="13">
        <v>2624</v>
      </c>
      <c r="F254" s="13" t="s">
        <v>280</v>
      </c>
      <c r="G254" s="13" t="s">
        <v>311</v>
      </c>
      <c r="H254" s="13" t="s">
        <v>216</v>
      </c>
      <c r="I254" s="13" t="s">
        <v>217</v>
      </c>
      <c r="J254" s="13" t="s">
        <v>588</v>
      </c>
      <c r="K254" s="4">
        <v>50852</v>
      </c>
      <c r="L254" s="4">
        <v>2001</v>
      </c>
      <c r="M254" s="14" t="s">
        <v>38</v>
      </c>
      <c r="N254" s="15" t="s">
        <v>679</v>
      </c>
      <c r="O254" s="15">
        <v>1.0398318380095399</v>
      </c>
      <c r="P254" s="15">
        <v>2.0921729199999999</v>
      </c>
      <c r="Q254" s="15">
        <f t="shared" si="36"/>
        <v>1.0523410819904599</v>
      </c>
      <c r="R254" s="15">
        <f t="shared" si="37"/>
        <v>101.20300644043228</v>
      </c>
      <c r="S254" s="15">
        <v>0.76055793166580898</v>
      </c>
      <c r="T254" s="15">
        <v>1.7163673820000001</v>
      </c>
      <c r="U254" s="15">
        <f t="shared" si="38"/>
        <v>0.95580945033419107</v>
      </c>
      <c r="V254" s="16">
        <f t="shared" si="39"/>
        <v>125.67214284922824</v>
      </c>
      <c r="W254" s="17">
        <f t="shared" si="40"/>
        <v>8.2669340398457501E-3</v>
      </c>
      <c r="X254" s="17">
        <f t="shared" si="40"/>
        <v>1.8656167195652173E-2</v>
      </c>
      <c r="Y254" s="16">
        <f t="shared" si="41"/>
        <v>1.0389233155806423E-2</v>
      </c>
      <c r="Z254" s="15">
        <f t="shared" si="42"/>
        <v>125.67214284922821</v>
      </c>
      <c r="AA254" s="13">
        <v>1.04</v>
      </c>
      <c r="AB254" s="13">
        <v>0</v>
      </c>
      <c r="AC254" s="13">
        <v>0</v>
      </c>
      <c r="AD254" s="13">
        <v>0</v>
      </c>
      <c r="AE254" s="18">
        <f t="shared" si="43"/>
        <v>0</v>
      </c>
      <c r="AF254" s="18">
        <f t="shared" si="47"/>
        <v>2.3576475027472531E-2</v>
      </c>
      <c r="AG254" s="19">
        <f t="shared" si="44"/>
        <v>2.3576475027472531E-2</v>
      </c>
      <c r="AH254" s="16" t="str">
        <f t="shared" si="45"/>
        <v>0.00</v>
      </c>
      <c r="AI254" s="16">
        <f t="shared" si="46"/>
        <v>-8.2669340398457501E-3</v>
      </c>
      <c r="AJ254" s="44">
        <v>221112</v>
      </c>
      <c r="AK254" s="15" t="s">
        <v>683</v>
      </c>
      <c r="AL254" s="14" t="s">
        <v>57</v>
      </c>
      <c r="AM254" s="39" t="s">
        <v>58</v>
      </c>
      <c r="AN254" s="39" t="s">
        <v>59</v>
      </c>
      <c r="AO254" s="39" t="s">
        <v>60</v>
      </c>
      <c r="AP254" s="39" t="s">
        <v>61</v>
      </c>
      <c r="AQ254" s="20"/>
      <c r="AR254" s="20"/>
      <c r="AS254" s="20"/>
      <c r="AT254" s="20"/>
      <c r="AU254" s="20"/>
      <c r="AV254" s="20"/>
      <c r="AW254" s="20"/>
      <c r="AX254" s="20"/>
      <c r="AY254" s="20"/>
      <c r="AZ254" s="20"/>
      <c r="BA254" s="20"/>
      <c r="BB254" s="20"/>
    </row>
    <row r="255" spans="1:54" ht="26.1" hidden="1" customHeight="1" x14ac:dyDescent="0.25">
      <c r="A255" s="39" t="s">
        <v>45</v>
      </c>
      <c r="B255" s="13" t="s">
        <v>10</v>
      </c>
      <c r="C255" s="13" t="s">
        <v>252</v>
      </c>
      <c r="D255" s="13">
        <v>34003</v>
      </c>
      <c r="E255" s="13">
        <v>2624</v>
      </c>
      <c r="F255" s="13" t="s">
        <v>280</v>
      </c>
      <c r="G255" s="13" t="s">
        <v>311</v>
      </c>
      <c r="H255" s="13" t="s">
        <v>216</v>
      </c>
      <c r="I255" s="13" t="s">
        <v>217</v>
      </c>
      <c r="J255" s="13" t="s">
        <v>588</v>
      </c>
      <c r="K255" s="4">
        <v>50852</v>
      </c>
      <c r="L255" s="4">
        <v>2001</v>
      </c>
      <c r="M255" s="14" t="s">
        <v>39</v>
      </c>
      <c r="N255" s="15" t="s">
        <v>679</v>
      </c>
      <c r="O255" s="15">
        <v>1.0398318380095399</v>
      </c>
      <c r="P255" s="15">
        <v>2.0921729199999999</v>
      </c>
      <c r="Q255" s="15">
        <f t="shared" si="36"/>
        <v>1.0523410819904599</v>
      </c>
      <c r="R255" s="15">
        <f t="shared" si="37"/>
        <v>101.20300644043228</v>
      </c>
      <c r="S255" s="15">
        <v>0.76055793166580898</v>
      </c>
      <c r="T255" s="15">
        <v>1.7163673820000001</v>
      </c>
      <c r="U255" s="15">
        <f t="shared" si="38"/>
        <v>0.95580945033419107</v>
      </c>
      <c r="V255" s="16">
        <f t="shared" si="39"/>
        <v>125.67214284922824</v>
      </c>
      <c r="W255" s="17">
        <f t="shared" si="40"/>
        <v>8.2669340398457501E-3</v>
      </c>
      <c r="X255" s="17">
        <f t="shared" si="40"/>
        <v>1.8656167195652173E-2</v>
      </c>
      <c r="Y255" s="16">
        <f t="shared" si="41"/>
        <v>1.0389233155806423E-2</v>
      </c>
      <c r="Z255" s="15">
        <f t="shared" si="42"/>
        <v>125.67214284922821</v>
      </c>
      <c r="AA255" s="13">
        <v>1.04</v>
      </c>
      <c r="AB255" s="13">
        <v>0</v>
      </c>
      <c r="AC255" s="13">
        <v>0</v>
      </c>
      <c r="AD255" s="13">
        <v>0</v>
      </c>
      <c r="AE255" s="18">
        <f t="shared" si="43"/>
        <v>0</v>
      </c>
      <c r="AF255" s="18">
        <f t="shared" si="47"/>
        <v>2.3576475027472531E-2</v>
      </c>
      <c r="AG255" s="19">
        <f t="shared" si="44"/>
        <v>2.3576475027472531E-2</v>
      </c>
      <c r="AH255" s="16" t="str">
        <f t="shared" si="45"/>
        <v>0.00</v>
      </c>
      <c r="AI255" s="16">
        <f t="shared" si="46"/>
        <v>-8.2669340398457501E-3</v>
      </c>
      <c r="AJ255" s="44">
        <v>221112</v>
      </c>
      <c r="AK255" s="15" t="s">
        <v>683</v>
      </c>
      <c r="AL255" s="14" t="s">
        <v>57</v>
      </c>
      <c r="AM255" s="39" t="s">
        <v>58</v>
      </c>
      <c r="AN255" s="39" t="s">
        <v>59</v>
      </c>
      <c r="AO255" s="39" t="s">
        <v>60</v>
      </c>
      <c r="AP255" s="39" t="s">
        <v>61</v>
      </c>
      <c r="AQ255" s="20"/>
      <c r="AR255" s="20"/>
      <c r="AS255" s="20"/>
      <c r="AT255" s="20"/>
      <c r="AU255" s="20"/>
      <c r="AV255" s="20"/>
      <c r="AW255" s="20"/>
      <c r="AX255" s="20"/>
      <c r="AY255" s="20"/>
      <c r="AZ255" s="20"/>
      <c r="BA255" s="20"/>
      <c r="BB255" s="20"/>
    </row>
    <row r="256" spans="1:54" ht="26.1" hidden="1" customHeight="1" x14ac:dyDescent="0.25">
      <c r="A256" s="39" t="s">
        <v>45</v>
      </c>
      <c r="B256" s="13" t="s">
        <v>10</v>
      </c>
      <c r="C256" s="13" t="s">
        <v>252</v>
      </c>
      <c r="D256" s="13">
        <v>34003</v>
      </c>
      <c r="E256" s="13">
        <v>2624</v>
      </c>
      <c r="F256" s="13" t="s">
        <v>280</v>
      </c>
      <c r="G256" s="13" t="s">
        <v>311</v>
      </c>
      <c r="H256" s="13" t="s">
        <v>216</v>
      </c>
      <c r="I256" s="13" t="s">
        <v>217</v>
      </c>
      <c r="J256" s="13" t="s">
        <v>588</v>
      </c>
      <c r="K256" s="4">
        <v>50852</v>
      </c>
      <c r="L256" s="4">
        <v>2001</v>
      </c>
      <c r="M256" s="14" t="s">
        <v>37</v>
      </c>
      <c r="N256" s="15" t="s">
        <v>679</v>
      </c>
      <c r="O256" s="15">
        <v>7.4816999999971601E-2</v>
      </c>
      <c r="P256" s="15">
        <v>0.150534053</v>
      </c>
      <c r="Q256" s="15">
        <f t="shared" si="36"/>
        <v>7.57170530000284E-2</v>
      </c>
      <c r="R256" s="15">
        <f t="shared" si="37"/>
        <v>101.20300600138623</v>
      </c>
      <c r="S256" s="15">
        <v>5.4722947204951002E-2</v>
      </c>
      <c r="T256" s="15">
        <v>0.12349444700000001</v>
      </c>
      <c r="U256" s="15">
        <f t="shared" si="38"/>
        <v>6.8771499795049013E-2</v>
      </c>
      <c r="V256" s="16">
        <f t="shared" si="39"/>
        <v>125.67214177533732</v>
      </c>
      <c r="W256" s="17">
        <f t="shared" si="40"/>
        <v>5.9481464353207609E-4</v>
      </c>
      <c r="X256" s="17">
        <f t="shared" si="40"/>
        <v>1.3423309456521741E-3</v>
      </c>
      <c r="Y256" s="16">
        <f t="shared" si="41"/>
        <v>7.4751630212009797E-4</v>
      </c>
      <c r="Z256" s="15">
        <f t="shared" si="42"/>
        <v>125.67214177533732</v>
      </c>
      <c r="AA256" s="13">
        <v>0.08</v>
      </c>
      <c r="AB256" s="13">
        <v>0</v>
      </c>
      <c r="AC256" s="13">
        <v>0</v>
      </c>
      <c r="AD256" s="13">
        <v>0</v>
      </c>
      <c r="AE256" s="18">
        <f t="shared" si="43"/>
        <v>0</v>
      </c>
      <c r="AF256" s="18">
        <f t="shared" si="47"/>
        <v>1.6963522939560441E-3</v>
      </c>
      <c r="AG256" s="19">
        <f t="shared" si="44"/>
        <v>1.6963522939560441E-3</v>
      </c>
      <c r="AH256" s="16" t="str">
        <f t="shared" si="45"/>
        <v>0.00</v>
      </c>
      <c r="AI256" s="16">
        <f t="shared" si="46"/>
        <v>-5.9481464353207609E-4</v>
      </c>
      <c r="AJ256" s="44">
        <v>221112</v>
      </c>
      <c r="AK256" s="15" t="s">
        <v>683</v>
      </c>
      <c r="AL256" s="14" t="s">
        <v>57</v>
      </c>
      <c r="AM256" s="39" t="s">
        <v>58</v>
      </c>
      <c r="AN256" s="39" t="s">
        <v>59</v>
      </c>
      <c r="AO256" s="39" t="s">
        <v>60</v>
      </c>
      <c r="AP256" s="39" t="s">
        <v>61</v>
      </c>
      <c r="AQ256" s="20"/>
      <c r="AR256" s="20"/>
      <c r="AS256" s="20"/>
      <c r="AT256" s="20"/>
      <c r="AU256" s="20"/>
      <c r="AV256" s="20"/>
      <c r="AW256" s="20"/>
      <c r="AX256" s="20"/>
      <c r="AY256" s="20"/>
      <c r="AZ256" s="20"/>
      <c r="BA256" s="20"/>
      <c r="BB256" s="20"/>
    </row>
    <row r="257" spans="1:54" ht="26.1" hidden="1" customHeight="1" x14ac:dyDescent="0.25">
      <c r="A257" s="39" t="s">
        <v>24</v>
      </c>
      <c r="B257" s="13" t="s">
        <v>24</v>
      </c>
      <c r="C257" s="13" t="s">
        <v>251</v>
      </c>
      <c r="D257" s="13">
        <v>34011</v>
      </c>
      <c r="E257" s="13">
        <v>75508</v>
      </c>
      <c r="F257" s="13" t="s">
        <v>271</v>
      </c>
      <c r="G257" s="13" t="s">
        <v>276</v>
      </c>
      <c r="H257" s="13" t="s">
        <v>116</v>
      </c>
      <c r="I257" s="13" t="s">
        <v>117</v>
      </c>
      <c r="J257" s="13" t="s">
        <v>392</v>
      </c>
      <c r="K257" s="4">
        <v>5083</v>
      </c>
      <c r="L257" s="4">
        <v>4001</v>
      </c>
      <c r="M257" s="14" t="s">
        <v>40</v>
      </c>
      <c r="N257" s="15" t="s">
        <v>679</v>
      </c>
      <c r="O257" s="15">
        <v>0.54951200043328297</v>
      </c>
      <c r="P257" s="15">
        <v>0.33158373600000002</v>
      </c>
      <c r="Q257" s="15">
        <f t="shared" si="36"/>
        <v>-0.21792826443328295</v>
      </c>
      <c r="R257" s="15">
        <f t="shared" si="37"/>
        <v>-39.65850868797213</v>
      </c>
      <c r="S257" s="15">
        <v>0.39954685005133639</v>
      </c>
      <c r="T257" s="15">
        <v>0.242739383</v>
      </c>
      <c r="U257" s="15">
        <f t="shared" si="38"/>
        <v>-0.15680746705133639</v>
      </c>
      <c r="V257" s="16">
        <f t="shared" si="39"/>
        <v>-39.246327941563983</v>
      </c>
      <c r="W257" s="17">
        <f t="shared" si="40"/>
        <v>4.3429005440362651E-3</v>
      </c>
      <c r="X257" s="17">
        <f t="shared" si="40"/>
        <v>2.6384715543478262E-3</v>
      </c>
      <c r="Y257" s="16">
        <f t="shared" si="41"/>
        <v>-1.7044289896884389E-3</v>
      </c>
      <c r="Z257" s="15">
        <f t="shared" si="42"/>
        <v>-39.246327941563983</v>
      </c>
      <c r="AA257" s="13">
        <v>0.55000000000000004</v>
      </c>
      <c r="AB257" s="13">
        <v>0</v>
      </c>
      <c r="AC257" s="13">
        <v>0</v>
      </c>
      <c r="AD257" s="13">
        <v>0</v>
      </c>
      <c r="AE257" s="18">
        <f t="shared" si="43"/>
        <v>0</v>
      </c>
      <c r="AF257" s="18">
        <f t="shared" si="47"/>
        <v>3.3343321840659341E-3</v>
      </c>
      <c r="AG257" s="19">
        <f t="shared" si="44"/>
        <v>3.3343321840659341E-3</v>
      </c>
      <c r="AH257" s="16" t="str">
        <f t="shared" si="45"/>
        <v>0.00</v>
      </c>
      <c r="AI257" s="16">
        <f t="shared" si="46"/>
        <v>-4.3429005440362651E-3</v>
      </c>
      <c r="AJ257" s="44">
        <v>221112</v>
      </c>
      <c r="AK257" s="15" t="s">
        <v>682</v>
      </c>
      <c r="AL257" s="14" t="s">
        <v>76</v>
      </c>
      <c r="AM257" s="39" t="s">
        <v>58</v>
      </c>
      <c r="AN257" s="39" t="s">
        <v>59</v>
      </c>
      <c r="AO257" s="39" t="s">
        <v>77</v>
      </c>
      <c r="AP257" s="39" t="s">
        <v>61</v>
      </c>
      <c r="AQ257" s="20"/>
      <c r="AR257" s="20"/>
      <c r="AS257" s="20"/>
      <c r="AT257" s="20"/>
      <c r="AU257" s="20"/>
      <c r="AV257" s="20"/>
      <c r="AW257" s="20"/>
      <c r="AX257" s="20"/>
      <c r="AY257" s="20"/>
      <c r="AZ257" s="20"/>
      <c r="BA257" s="20"/>
      <c r="BB257" s="20"/>
    </row>
    <row r="258" spans="1:54" ht="26.1" hidden="1" customHeight="1" x14ac:dyDescent="0.25">
      <c r="A258" s="39" t="s">
        <v>24</v>
      </c>
      <c r="B258" s="13" t="s">
        <v>24</v>
      </c>
      <c r="C258" s="13" t="s">
        <v>251</v>
      </c>
      <c r="D258" s="13">
        <v>34011</v>
      </c>
      <c r="E258" s="13">
        <v>75508</v>
      </c>
      <c r="F258" s="13" t="s">
        <v>271</v>
      </c>
      <c r="G258" s="13" t="s">
        <v>276</v>
      </c>
      <c r="H258" s="13" t="s">
        <v>116</v>
      </c>
      <c r="I258" s="13" t="s">
        <v>117</v>
      </c>
      <c r="J258" s="13" t="s">
        <v>392</v>
      </c>
      <c r="K258" s="4">
        <v>5083</v>
      </c>
      <c r="L258" s="4">
        <v>4001</v>
      </c>
      <c r="M258" s="14" t="s">
        <v>38</v>
      </c>
      <c r="N258" s="15" t="s">
        <v>679</v>
      </c>
      <c r="O258" s="15">
        <v>0.16094404680997201</v>
      </c>
      <c r="P258" s="15">
        <v>9.7116038000000002E-2</v>
      </c>
      <c r="Q258" s="15">
        <f t="shared" si="36"/>
        <v>-6.3828008809972012E-2</v>
      </c>
      <c r="R258" s="15">
        <f t="shared" si="37"/>
        <v>-39.658508702303401</v>
      </c>
      <c r="S258" s="15">
        <v>0.1170214424557348</v>
      </c>
      <c r="T258" s="15">
        <v>7.1094823000000001E-2</v>
      </c>
      <c r="U258" s="15">
        <f t="shared" si="38"/>
        <v>-4.5926619455734799E-2</v>
      </c>
      <c r="V258" s="16">
        <f t="shared" si="39"/>
        <v>-39.246328272792624</v>
      </c>
      <c r="W258" s="17">
        <f t="shared" si="40"/>
        <v>1.2719722006058131E-3</v>
      </c>
      <c r="X258" s="17">
        <f t="shared" si="40"/>
        <v>7.7276981521739129E-4</v>
      </c>
      <c r="Y258" s="16">
        <f t="shared" si="41"/>
        <v>-4.9920238538842183E-4</v>
      </c>
      <c r="Z258" s="15">
        <f t="shared" si="42"/>
        <v>-39.246328272792631</v>
      </c>
      <c r="AA258" s="13">
        <v>0.16</v>
      </c>
      <c r="AB258" s="13">
        <v>0</v>
      </c>
      <c r="AC258" s="13">
        <v>0</v>
      </c>
      <c r="AD258" s="13">
        <v>0</v>
      </c>
      <c r="AE258" s="18">
        <f t="shared" si="43"/>
        <v>0</v>
      </c>
      <c r="AF258" s="18">
        <f t="shared" si="47"/>
        <v>9.7657723901098913E-4</v>
      </c>
      <c r="AG258" s="19">
        <f t="shared" si="44"/>
        <v>9.7657723901098913E-4</v>
      </c>
      <c r="AH258" s="16" t="str">
        <f t="shared" si="45"/>
        <v>0.00</v>
      </c>
      <c r="AI258" s="16">
        <f t="shared" si="46"/>
        <v>-1.2719722006058131E-3</v>
      </c>
      <c r="AJ258" s="44">
        <v>221112</v>
      </c>
      <c r="AK258" s="15" t="s">
        <v>682</v>
      </c>
      <c r="AL258" s="14" t="s">
        <v>76</v>
      </c>
      <c r="AM258" s="39" t="s">
        <v>58</v>
      </c>
      <c r="AN258" s="39" t="s">
        <v>59</v>
      </c>
      <c r="AO258" s="39" t="s">
        <v>77</v>
      </c>
      <c r="AP258" s="39" t="s">
        <v>61</v>
      </c>
      <c r="AQ258" s="20"/>
      <c r="AR258" s="20"/>
      <c r="AS258" s="20"/>
      <c r="AT258" s="20"/>
      <c r="AU258" s="20"/>
      <c r="AV258" s="20"/>
      <c r="AW258" s="20"/>
      <c r="AX258" s="20"/>
      <c r="AY258" s="20"/>
      <c r="AZ258" s="20"/>
      <c r="BA258" s="20"/>
      <c r="BB258" s="20"/>
    </row>
    <row r="259" spans="1:54" ht="26.1" hidden="1" customHeight="1" x14ac:dyDescent="0.25">
      <c r="A259" s="39" t="s">
        <v>24</v>
      </c>
      <c r="B259" s="13" t="s">
        <v>24</v>
      </c>
      <c r="C259" s="13" t="s">
        <v>251</v>
      </c>
      <c r="D259" s="13">
        <v>34011</v>
      </c>
      <c r="E259" s="13">
        <v>75508</v>
      </c>
      <c r="F259" s="13" t="s">
        <v>271</v>
      </c>
      <c r="G259" s="13" t="s">
        <v>276</v>
      </c>
      <c r="H259" s="13" t="s">
        <v>116</v>
      </c>
      <c r="I259" s="13" t="s">
        <v>117</v>
      </c>
      <c r="J259" s="13" t="s">
        <v>392</v>
      </c>
      <c r="K259" s="4">
        <v>5083</v>
      </c>
      <c r="L259" s="4">
        <v>4001</v>
      </c>
      <c r="M259" s="14" t="s">
        <v>39</v>
      </c>
      <c r="N259" s="15" t="s">
        <v>679</v>
      </c>
      <c r="O259" s="15">
        <v>0.13444147657701999</v>
      </c>
      <c r="P259" s="15">
        <v>8.1123992000000006E-2</v>
      </c>
      <c r="Q259" s="15">
        <f t="shared" si="36"/>
        <v>-5.3317484577019986E-2</v>
      </c>
      <c r="R259" s="15">
        <f t="shared" si="37"/>
        <v>-39.658508619901248</v>
      </c>
      <c r="S259" s="15">
        <v>9.7751584024088706E-2</v>
      </c>
      <c r="T259" s="15">
        <v>5.9387677E-2</v>
      </c>
      <c r="U259" s="15">
        <f t="shared" si="38"/>
        <v>-3.8363907024088706E-2</v>
      </c>
      <c r="V259" s="16">
        <f t="shared" si="39"/>
        <v>-39.246327726653277</v>
      </c>
      <c r="W259" s="17">
        <f t="shared" si="40"/>
        <v>1.0625172176531382E-3</v>
      </c>
      <c r="X259" s="17">
        <f t="shared" si="40"/>
        <v>6.4551822826086961E-4</v>
      </c>
      <c r="Y259" s="16">
        <f t="shared" si="41"/>
        <v>-4.1699898939226855E-4</v>
      </c>
      <c r="Z259" s="15">
        <f t="shared" si="42"/>
        <v>-39.246327726653277</v>
      </c>
      <c r="AA259" s="13">
        <v>0.13</v>
      </c>
      <c r="AB259" s="13">
        <v>0</v>
      </c>
      <c r="AC259" s="13">
        <v>0</v>
      </c>
      <c r="AD259" s="13">
        <v>0</v>
      </c>
      <c r="AE259" s="18">
        <f t="shared" si="43"/>
        <v>0</v>
      </c>
      <c r="AF259" s="18">
        <f t="shared" si="47"/>
        <v>8.1576479395604399E-4</v>
      </c>
      <c r="AG259" s="19">
        <f t="shared" si="44"/>
        <v>8.1576479395604399E-4</v>
      </c>
      <c r="AH259" s="16" t="str">
        <f t="shared" si="45"/>
        <v>0.00</v>
      </c>
      <c r="AI259" s="16">
        <f t="shared" si="46"/>
        <v>-1.0625172176531382E-3</v>
      </c>
      <c r="AJ259" s="44">
        <v>221112</v>
      </c>
      <c r="AK259" s="15" t="s">
        <v>682</v>
      </c>
      <c r="AL259" s="14" t="s">
        <v>76</v>
      </c>
      <c r="AM259" s="39" t="s">
        <v>58</v>
      </c>
      <c r="AN259" s="39" t="s">
        <v>59</v>
      </c>
      <c r="AO259" s="39" t="s">
        <v>77</v>
      </c>
      <c r="AP259" s="39" t="s">
        <v>61</v>
      </c>
      <c r="AQ259" s="20"/>
      <c r="AR259" s="20"/>
      <c r="AS259" s="20"/>
      <c r="AT259" s="20"/>
      <c r="AU259" s="20"/>
      <c r="AV259" s="20"/>
      <c r="AW259" s="20"/>
      <c r="AX259" s="20"/>
      <c r="AY259" s="20"/>
      <c r="AZ259" s="20"/>
      <c r="BA259" s="20"/>
      <c r="BB259" s="20"/>
    </row>
    <row r="260" spans="1:54" ht="26.1" hidden="1" customHeight="1" x14ac:dyDescent="0.25">
      <c r="A260" s="39" t="s">
        <v>24</v>
      </c>
      <c r="B260" s="13" t="s">
        <v>24</v>
      </c>
      <c r="C260" s="13" t="s">
        <v>251</v>
      </c>
      <c r="D260" s="13">
        <v>34011</v>
      </c>
      <c r="E260" s="13">
        <v>75508</v>
      </c>
      <c r="F260" s="13" t="s">
        <v>271</v>
      </c>
      <c r="G260" s="13" t="s">
        <v>276</v>
      </c>
      <c r="H260" s="13" t="s">
        <v>116</v>
      </c>
      <c r="I260" s="13" t="s">
        <v>117</v>
      </c>
      <c r="J260" s="13" t="s">
        <v>392</v>
      </c>
      <c r="K260" s="4">
        <v>5083</v>
      </c>
      <c r="L260" s="4">
        <v>4001</v>
      </c>
      <c r="M260" s="14" t="s">
        <v>37</v>
      </c>
      <c r="N260" s="15" t="s">
        <v>679</v>
      </c>
      <c r="O260" s="15">
        <v>0.10759527885020199</v>
      </c>
      <c r="P260" s="15">
        <v>8.3320928000000002E-2</v>
      </c>
      <c r="Q260" s="15">
        <f t="shared" si="36"/>
        <v>-2.4274350850201992E-2</v>
      </c>
      <c r="R260" s="15">
        <f t="shared" si="37"/>
        <v>-22.560795519659941</v>
      </c>
      <c r="S260" s="15">
        <v>7.8231876121190508E-2</v>
      </c>
      <c r="T260" s="15">
        <v>6.0995966000000006E-2</v>
      </c>
      <c r="U260" s="15">
        <f t="shared" si="38"/>
        <v>-1.7235910121190502E-2</v>
      </c>
      <c r="V260" s="16">
        <f t="shared" si="39"/>
        <v>-22.031825102200056</v>
      </c>
      <c r="W260" s="17">
        <f t="shared" si="40"/>
        <v>8.5034647957815766E-4</v>
      </c>
      <c r="X260" s="17">
        <f t="shared" si="40"/>
        <v>6.6299963043478267E-4</v>
      </c>
      <c r="Y260" s="16">
        <f t="shared" si="41"/>
        <v>-1.8734684914337499E-4</v>
      </c>
      <c r="Z260" s="15">
        <f t="shared" si="42"/>
        <v>-22.031825102200052</v>
      </c>
      <c r="AA260" s="13">
        <v>0.11</v>
      </c>
      <c r="AB260" s="13">
        <v>0</v>
      </c>
      <c r="AC260" s="13">
        <v>0</v>
      </c>
      <c r="AD260" s="13">
        <v>0</v>
      </c>
      <c r="AE260" s="18">
        <f t="shared" si="43"/>
        <v>0</v>
      </c>
      <c r="AF260" s="18">
        <f t="shared" si="47"/>
        <v>8.3785667582417591E-4</v>
      </c>
      <c r="AG260" s="19">
        <f t="shared" si="44"/>
        <v>8.3785667582417591E-4</v>
      </c>
      <c r="AH260" s="16" t="str">
        <f t="shared" si="45"/>
        <v>0.00</v>
      </c>
      <c r="AI260" s="16">
        <f t="shared" si="46"/>
        <v>-8.5034647957815766E-4</v>
      </c>
      <c r="AJ260" s="44">
        <v>221112</v>
      </c>
      <c r="AK260" s="15" t="s">
        <v>682</v>
      </c>
      <c r="AL260" s="14" t="s">
        <v>76</v>
      </c>
      <c r="AM260" s="39" t="s">
        <v>58</v>
      </c>
      <c r="AN260" s="39" t="s">
        <v>59</v>
      </c>
      <c r="AO260" s="39" t="s">
        <v>77</v>
      </c>
      <c r="AP260" s="39" t="s">
        <v>61</v>
      </c>
      <c r="AQ260" s="20"/>
      <c r="AR260" s="20"/>
      <c r="AS260" s="20"/>
      <c r="AT260" s="20"/>
      <c r="AU260" s="20"/>
      <c r="AV260" s="20"/>
      <c r="AW260" s="20"/>
      <c r="AX260" s="20"/>
      <c r="AY260" s="20"/>
      <c r="AZ260" s="20"/>
      <c r="BA260" s="20"/>
      <c r="BB260" s="20"/>
    </row>
    <row r="261" spans="1:54" ht="26.1" hidden="1" customHeight="1" x14ac:dyDescent="0.25">
      <c r="A261" s="39" t="s">
        <v>24</v>
      </c>
      <c r="B261" s="13" t="s">
        <v>24</v>
      </c>
      <c r="C261" s="13" t="s">
        <v>251</v>
      </c>
      <c r="D261" s="13">
        <v>34011</v>
      </c>
      <c r="E261" s="13">
        <v>75508</v>
      </c>
      <c r="F261" s="13" t="s">
        <v>271</v>
      </c>
      <c r="G261" s="13" t="s">
        <v>311</v>
      </c>
      <c r="H261" s="13" t="s">
        <v>116</v>
      </c>
      <c r="I261" s="13" t="s">
        <v>117</v>
      </c>
      <c r="J261" s="13" t="s">
        <v>393</v>
      </c>
      <c r="K261" s="4">
        <v>5083</v>
      </c>
      <c r="L261" s="4">
        <v>4001</v>
      </c>
      <c r="M261" s="14" t="s">
        <v>40</v>
      </c>
      <c r="N261" s="15" t="s">
        <v>679</v>
      </c>
      <c r="O261" s="15">
        <v>0.76529309464506101</v>
      </c>
      <c r="P261" s="15">
        <v>0.461789267</v>
      </c>
      <c r="Q261" s="15">
        <f t="shared" si="36"/>
        <v>-0.30350382764506101</v>
      </c>
      <c r="R261" s="15">
        <f t="shared" si="37"/>
        <v>-39.658508585632084</v>
      </c>
      <c r="S261" s="15">
        <v>0.55643997781736743</v>
      </c>
      <c r="T261" s="15">
        <v>0.33805771899999998</v>
      </c>
      <c r="U261" s="15">
        <f t="shared" si="38"/>
        <v>-0.21838225881736745</v>
      </c>
      <c r="V261" s="16">
        <f t="shared" si="39"/>
        <v>-39.2463280000065</v>
      </c>
      <c r="W261" s="17">
        <f t="shared" si="40"/>
        <v>6.0482606284496462E-3</v>
      </c>
      <c r="X261" s="17">
        <f t="shared" si="40"/>
        <v>3.6745404239130431E-3</v>
      </c>
      <c r="Y261" s="16">
        <f t="shared" si="41"/>
        <v>-2.3737202045366031E-3</v>
      </c>
      <c r="Z261" s="15">
        <f t="shared" si="42"/>
        <v>-39.246328000006507</v>
      </c>
      <c r="AA261" s="13">
        <v>0.77</v>
      </c>
      <c r="AB261" s="13">
        <v>0</v>
      </c>
      <c r="AC261" s="13">
        <v>0</v>
      </c>
      <c r="AD261" s="13">
        <v>0</v>
      </c>
      <c r="AE261" s="18">
        <f t="shared" si="43"/>
        <v>0</v>
      </c>
      <c r="AF261" s="18">
        <f t="shared" si="47"/>
        <v>4.6436499862637362E-3</v>
      </c>
      <c r="AG261" s="19">
        <f t="shared" si="44"/>
        <v>4.6436499862637362E-3</v>
      </c>
      <c r="AH261" s="16" t="str">
        <f t="shared" si="45"/>
        <v>0.00</v>
      </c>
      <c r="AI261" s="16">
        <f t="shared" si="46"/>
        <v>-6.0482606284496462E-3</v>
      </c>
      <c r="AJ261" s="44">
        <v>221112</v>
      </c>
      <c r="AK261" s="15" t="s">
        <v>682</v>
      </c>
      <c r="AL261" s="14" t="s">
        <v>57</v>
      </c>
      <c r="AM261" s="39" t="s">
        <v>58</v>
      </c>
      <c r="AN261" s="39" t="s">
        <v>59</v>
      </c>
      <c r="AO261" s="39" t="s">
        <v>60</v>
      </c>
      <c r="AP261" s="39" t="s">
        <v>61</v>
      </c>
      <c r="AQ261" s="20"/>
      <c r="AR261" s="20"/>
      <c r="AS261" s="20"/>
      <c r="AT261" s="20"/>
      <c r="AU261" s="20"/>
      <c r="AV261" s="20"/>
      <c r="AW261" s="20"/>
      <c r="AX261" s="20"/>
      <c r="AY261" s="20"/>
      <c r="AZ261" s="20"/>
      <c r="BA261" s="20"/>
      <c r="BB261" s="20"/>
    </row>
    <row r="262" spans="1:54" ht="26.1" hidden="1" customHeight="1" x14ac:dyDescent="0.25">
      <c r="A262" s="39" t="s">
        <v>24</v>
      </c>
      <c r="B262" s="13" t="s">
        <v>24</v>
      </c>
      <c r="C262" s="13" t="s">
        <v>251</v>
      </c>
      <c r="D262" s="13">
        <v>34011</v>
      </c>
      <c r="E262" s="13">
        <v>75508</v>
      </c>
      <c r="F262" s="13" t="s">
        <v>271</v>
      </c>
      <c r="G262" s="13" t="s">
        <v>311</v>
      </c>
      <c r="H262" s="13" t="s">
        <v>116</v>
      </c>
      <c r="I262" s="13" t="s">
        <v>117</v>
      </c>
      <c r="J262" s="13" t="s">
        <v>393</v>
      </c>
      <c r="K262" s="4">
        <v>5083</v>
      </c>
      <c r="L262" s="4">
        <v>4001</v>
      </c>
      <c r="M262" s="14" t="s">
        <v>38</v>
      </c>
      <c r="N262" s="15" t="s">
        <v>679</v>
      </c>
      <c r="O262" s="15">
        <v>1.2469995437875001</v>
      </c>
      <c r="P262" s="15">
        <v>0.75245812199999995</v>
      </c>
      <c r="Q262" s="15">
        <f t="shared" si="36"/>
        <v>-0.49454142178750016</v>
      </c>
      <c r="R262" s="15">
        <f t="shared" si="37"/>
        <v>-39.658508637896858</v>
      </c>
      <c r="S262" s="15">
        <v>0.90668582186175595</v>
      </c>
      <c r="T262" s="15">
        <v>0.55084493000000001</v>
      </c>
      <c r="U262" s="15">
        <f t="shared" si="38"/>
        <v>-0.35584089186175594</v>
      </c>
      <c r="V262" s="16">
        <f t="shared" si="39"/>
        <v>-39.246328031366488</v>
      </c>
      <c r="W262" s="17">
        <f t="shared" si="40"/>
        <v>9.8552806724103905E-3</v>
      </c>
      <c r="X262" s="17">
        <f t="shared" si="40"/>
        <v>5.9874448913043478E-3</v>
      </c>
      <c r="Y262" s="16">
        <f t="shared" si="41"/>
        <v>-3.8678357811060427E-3</v>
      </c>
      <c r="Z262" s="15">
        <f t="shared" si="42"/>
        <v>-39.246328031366488</v>
      </c>
      <c r="AA262" s="13">
        <v>1.25</v>
      </c>
      <c r="AB262" s="13">
        <v>0</v>
      </c>
      <c r="AC262" s="13">
        <v>0</v>
      </c>
      <c r="AD262" s="13">
        <v>0</v>
      </c>
      <c r="AE262" s="18">
        <f t="shared" si="43"/>
        <v>0</v>
      </c>
      <c r="AF262" s="18">
        <f t="shared" si="47"/>
        <v>7.5665512362637364E-3</v>
      </c>
      <c r="AG262" s="19">
        <f t="shared" si="44"/>
        <v>7.5665512362637364E-3</v>
      </c>
      <c r="AH262" s="16" t="str">
        <f t="shared" si="45"/>
        <v>0.00</v>
      </c>
      <c r="AI262" s="16">
        <f t="shared" si="46"/>
        <v>-9.8552806724103905E-3</v>
      </c>
      <c r="AJ262" s="44">
        <v>221112</v>
      </c>
      <c r="AK262" s="15" t="s">
        <v>682</v>
      </c>
      <c r="AL262" s="14" t="s">
        <v>57</v>
      </c>
      <c r="AM262" s="39" t="s">
        <v>58</v>
      </c>
      <c r="AN262" s="39" t="s">
        <v>59</v>
      </c>
      <c r="AO262" s="39" t="s">
        <v>60</v>
      </c>
      <c r="AP262" s="39" t="s">
        <v>61</v>
      </c>
      <c r="AQ262" s="20"/>
      <c r="AR262" s="20"/>
      <c r="AS262" s="20"/>
      <c r="AT262" s="20"/>
      <c r="AU262" s="20"/>
      <c r="AV262" s="20"/>
      <c r="AW262" s="20"/>
      <c r="AX262" s="20"/>
      <c r="AY262" s="20"/>
      <c r="AZ262" s="20"/>
      <c r="BA262" s="20"/>
      <c r="BB262" s="20"/>
    </row>
    <row r="263" spans="1:54" ht="26.1" hidden="1" customHeight="1" x14ac:dyDescent="0.25">
      <c r="A263" s="39" t="s">
        <v>24</v>
      </c>
      <c r="B263" s="13" t="s">
        <v>24</v>
      </c>
      <c r="C263" s="13" t="s">
        <v>251</v>
      </c>
      <c r="D263" s="13">
        <v>34011</v>
      </c>
      <c r="E263" s="13">
        <v>75508</v>
      </c>
      <c r="F263" s="13" t="s">
        <v>271</v>
      </c>
      <c r="G263" s="13" t="s">
        <v>311</v>
      </c>
      <c r="H263" s="13" t="s">
        <v>116</v>
      </c>
      <c r="I263" s="13" t="s">
        <v>117</v>
      </c>
      <c r="J263" s="13" t="s">
        <v>393</v>
      </c>
      <c r="K263" s="4">
        <v>5083</v>
      </c>
      <c r="L263" s="4">
        <v>4001</v>
      </c>
      <c r="M263" s="14" t="s">
        <v>39</v>
      </c>
      <c r="N263" s="15" t="s">
        <v>679</v>
      </c>
      <c r="O263" s="15">
        <v>0.790734245579642</v>
      </c>
      <c r="P263" s="15">
        <v>0.47714083699999998</v>
      </c>
      <c r="Q263" s="15">
        <f t="shared" si="36"/>
        <v>-0.31359340857964202</v>
      </c>
      <c r="R263" s="15">
        <f t="shared" si="37"/>
        <v>-39.658508573859052</v>
      </c>
      <c r="S263" s="15">
        <v>0.57493808470052443</v>
      </c>
      <c r="T263" s="15">
        <v>0.34929599899999997</v>
      </c>
      <c r="U263" s="15">
        <f t="shared" si="38"/>
        <v>-0.22564208570052446</v>
      </c>
      <c r="V263" s="16">
        <f t="shared" si="39"/>
        <v>-39.246327857730563</v>
      </c>
      <c r="W263" s="17">
        <f t="shared" si="40"/>
        <v>6.2493270076143959E-3</v>
      </c>
      <c r="X263" s="17">
        <f t="shared" si="40"/>
        <v>3.7966956413043474E-3</v>
      </c>
      <c r="Y263" s="16">
        <f t="shared" si="41"/>
        <v>-2.4526313663100485E-3</v>
      </c>
      <c r="Z263" s="15">
        <f t="shared" si="42"/>
        <v>-39.246327857730563</v>
      </c>
      <c r="AA263" s="13">
        <v>0.79</v>
      </c>
      <c r="AB263" s="13">
        <v>0</v>
      </c>
      <c r="AC263" s="13">
        <v>0</v>
      </c>
      <c r="AD263" s="13">
        <v>0</v>
      </c>
      <c r="AE263" s="18">
        <f t="shared" si="43"/>
        <v>0</v>
      </c>
      <c r="AF263" s="18">
        <f t="shared" si="47"/>
        <v>4.7980219642857142E-3</v>
      </c>
      <c r="AG263" s="19">
        <f t="shared" si="44"/>
        <v>4.7980219642857142E-3</v>
      </c>
      <c r="AH263" s="16" t="str">
        <f t="shared" si="45"/>
        <v>0.00</v>
      </c>
      <c r="AI263" s="16">
        <f t="shared" si="46"/>
        <v>-6.2493270076143959E-3</v>
      </c>
      <c r="AJ263" s="44">
        <v>221112</v>
      </c>
      <c r="AK263" s="15" t="s">
        <v>682</v>
      </c>
      <c r="AL263" s="14" t="s">
        <v>57</v>
      </c>
      <c r="AM263" s="39" t="s">
        <v>58</v>
      </c>
      <c r="AN263" s="39" t="s">
        <v>59</v>
      </c>
      <c r="AO263" s="39" t="s">
        <v>60</v>
      </c>
      <c r="AP263" s="39" t="s">
        <v>61</v>
      </c>
      <c r="AQ263" s="20"/>
      <c r="AR263" s="20"/>
      <c r="AS263" s="20"/>
      <c r="AT263" s="20"/>
      <c r="AU263" s="20"/>
      <c r="AV263" s="20"/>
      <c r="AW263" s="20"/>
      <c r="AX263" s="20"/>
      <c r="AY263" s="20"/>
      <c r="AZ263" s="20"/>
      <c r="BA263" s="20"/>
      <c r="BB263" s="20"/>
    </row>
    <row r="264" spans="1:54" ht="26.1" hidden="1" customHeight="1" x14ac:dyDescent="0.25">
      <c r="A264" s="39" t="s">
        <v>24</v>
      </c>
      <c r="B264" s="13" t="s">
        <v>24</v>
      </c>
      <c r="C264" s="13" t="s">
        <v>251</v>
      </c>
      <c r="D264" s="13">
        <v>34011</v>
      </c>
      <c r="E264" s="13">
        <v>75508</v>
      </c>
      <c r="F264" s="13" t="s">
        <v>271</v>
      </c>
      <c r="G264" s="13" t="s">
        <v>311</v>
      </c>
      <c r="H264" s="13" t="s">
        <v>116</v>
      </c>
      <c r="I264" s="13" t="s">
        <v>117</v>
      </c>
      <c r="J264" s="13" t="s">
        <v>393</v>
      </c>
      <c r="K264" s="4">
        <v>5083</v>
      </c>
      <c r="L264" s="4">
        <v>4001</v>
      </c>
      <c r="M264" s="14" t="s">
        <v>37</v>
      </c>
      <c r="N264" s="15" t="s">
        <v>679</v>
      </c>
      <c r="O264" s="15">
        <v>8.5936866000161496E-2</v>
      </c>
      <c r="P264" s="15">
        <v>6.6548825000000006E-2</v>
      </c>
      <c r="Q264" s="15">
        <f t="shared" ref="Q264:Q327" si="48">P264-O264</f>
        <v>-1.9388041000161491E-2</v>
      </c>
      <c r="R264" s="15">
        <f t="shared" ref="R264:R327" si="49">IFERROR(((P264-O264)/O264)*100,"0.00")</f>
        <v>-22.560795968665015</v>
      </c>
      <c r="S264" s="15">
        <v>6.248417520742687E-2</v>
      </c>
      <c r="T264" s="15">
        <v>4.8717772000000006E-2</v>
      </c>
      <c r="U264" s="15">
        <f t="shared" ref="U264:U327" si="50">T264-S264</f>
        <v>-1.3766403207426864E-2</v>
      </c>
      <c r="V264" s="16">
        <f t="shared" ref="V264:V327" si="51">IFERROR(((T264-S264)/S264)*100,"NA")</f>
        <v>-22.031823516477477</v>
      </c>
      <c r="W264" s="17">
        <f t="shared" ref="W264:X327" si="52">S264/92</f>
        <v>6.7917581747203122E-4</v>
      </c>
      <c r="X264" s="17">
        <f t="shared" si="52"/>
        <v>5.2954100000000002E-4</v>
      </c>
      <c r="Y264" s="16">
        <f t="shared" ref="Y264:Y327" si="53">X264-W264</f>
        <v>-1.496348174720312E-4</v>
      </c>
      <c r="Z264" s="15">
        <f t="shared" ref="Z264:Z327" si="54">IFERROR(((X264-W264)/W264)*100,"0.00")</f>
        <v>-22.031823516477488</v>
      </c>
      <c r="AA264" s="13">
        <v>0.09</v>
      </c>
      <c r="AB264" s="13">
        <v>0</v>
      </c>
      <c r="AC264" s="13">
        <v>0</v>
      </c>
      <c r="AD264" s="13">
        <v>0</v>
      </c>
      <c r="AE264" s="18">
        <f t="shared" ref="AE264:AE327" si="55">AB264/2000</f>
        <v>0</v>
      </c>
      <c r="AF264" s="18">
        <f t="shared" si="47"/>
        <v>6.6920016483516494E-4</v>
      </c>
      <c r="AG264" s="19">
        <f t="shared" ref="AG264:AG327" si="56">AF264-AE264</f>
        <v>6.6920016483516494E-4</v>
      </c>
      <c r="AH264" s="16" t="str">
        <f t="shared" ref="AH264:AH327" si="57">IFERROR(((AF264-AE264)/AE264)*100,"0.00")</f>
        <v>0.00</v>
      </c>
      <c r="AI264" s="16">
        <f t="shared" ref="AI264:AI327" si="58">AE264-W264</f>
        <v>-6.7917581747203122E-4</v>
      </c>
      <c r="AJ264" s="44">
        <v>221112</v>
      </c>
      <c r="AK264" s="15" t="s">
        <v>682</v>
      </c>
      <c r="AL264" s="14" t="s">
        <v>57</v>
      </c>
      <c r="AM264" s="39" t="s">
        <v>58</v>
      </c>
      <c r="AN264" s="39" t="s">
        <v>59</v>
      </c>
      <c r="AO264" s="39" t="s">
        <v>60</v>
      </c>
      <c r="AP264" s="39" t="s">
        <v>61</v>
      </c>
      <c r="AQ264" s="20"/>
      <c r="AR264" s="20"/>
      <c r="AS264" s="20"/>
      <c r="AT264" s="20"/>
      <c r="AU264" s="20"/>
      <c r="AV264" s="20"/>
      <c r="AW264" s="20"/>
      <c r="AX264" s="20"/>
      <c r="AY264" s="20"/>
      <c r="AZ264" s="20"/>
      <c r="BA264" s="20"/>
      <c r="BB264" s="20"/>
    </row>
    <row r="265" spans="1:54" ht="26.1" hidden="1" customHeight="1" x14ac:dyDescent="0.25">
      <c r="A265" s="39" t="s">
        <v>24</v>
      </c>
      <c r="B265" s="13" t="s">
        <v>24</v>
      </c>
      <c r="C265" s="13" t="s">
        <v>251</v>
      </c>
      <c r="D265" s="13">
        <v>34011</v>
      </c>
      <c r="E265" s="13">
        <v>75508</v>
      </c>
      <c r="F265" s="13" t="s">
        <v>352</v>
      </c>
      <c r="G265" s="13" t="s">
        <v>311</v>
      </c>
      <c r="H265" s="13" t="s">
        <v>116</v>
      </c>
      <c r="I265" s="13" t="s">
        <v>118</v>
      </c>
      <c r="J265" s="13" t="s">
        <v>394</v>
      </c>
      <c r="K265" s="4">
        <v>5083</v>
      </c>
      <c r="L265" s="4">
        <v>5001</v>
      </c>
      <c r="M265" s="14" t="s">
        <v>40</v>
      </c>
      <c r="N265" s="15" t="s">
        <v>679</v>
      </c>
      <c r="O265" s="15">
        <v>1.11877372171143</v>
      </c>
      <c r="P265" s="15">
        <v>1.051455845</v>
      </c>
      <c r="Q265" s="15">
        <f t="shared" si="48"/>
        <v>-6.7317876711429969E-2</v>
      </c>
      <c r="R265" s="15">
        <f t="shared" si="49"/>
        <v>-6.017112790998639</v>
      </c>
      <c r="S265" s="15">
        <v>0.69451394292624202</v>
      </c>
      <c r="T265" s="15">
        <v>0.61399489699999998</v>
      </c>
      <c r="U265" s="15">
        <f t="shared" si="50"/>
        <v>-8.0519045926242039E-2</v>
      </c>
      <c r="V265" s="16">
        <f t="shared" si="51"/>
        <v>-11.593582353002988</v>
      </c>
      <c r="W265" s="17">
        <f t="shared" si="52"/>
        <v>7.5490645970243695E-3</v>
      </c>
      <c r="X265" s="17">
        <f t="shared" si="52"/>
        <v>6.673857576086956E-3</v>
      </c>
      <c r="Y265" s="16">
        <f t="shared" si="53"/>
        <v>-8.752070209374135E-4</v>
      </c>
      <c r="Z265" s="15">
        <f t="shared" si="54"/>
        <v>-11.593582353002988</v>
      </c>
      <c r="AA265" s="13">
        <v>1.1200000000000001</v>
      </c>
      <c r="AB265" s="13">
        <v>0</v>
      </c>
      <c r="AC265" s="13">
        <v>0</v>
      </c>
      <c r="AD265" s="13">
        <v>0</v>
      </c>
      <c r="AE265" s="18">
        <f t="shared" si="55"/>
        <v>0</v>
      </c>
      <c r="AF265" s="18">
        <f t="shared" ref="AF265:AF328" si="59">T265/72.8</f>
        <v>8.4339958379120884E-3</v>
      </c>
      <c r="AG265" s="19">
        <f t="shared" si="56"/>
        <v>8.4339958379120884E-3</v>
      </c>
      <c r="AH265" s="16" t="str">
        <f t="shared" si="57"/>
        <v>0.00</v>
      </c>
      <c r="AI265" s="16">
        <f t="shared" si="58"/>
        <v>-7.5490645970243695E-3</v>
      </c>
      <c r="AJ265" s="44" t="s">
        <v>681</v>
      </c>
      <c r="AK265" s="15" t="s">
        <v>686</v>
      </c>
      <c r="AL265" s="14" t="s">
        <v>57</v>
      </c>
      <c r="AM265" s="39" t="s">
        <v>58</v>
      </c>
      <c r="AN265" s="39" t="s">
        <v>59</v>
      </c>
      <c r="AO265" s="39" t="s">
        <v>60</v>
      </c>
      <c r="AP265" s="39" t="s">
        <v>61</v>
      </c>
      <c r="AQ265" s="20"/>
      <c r="AR265" s="20"/>
      <c r="AS265" s="20"/>
      <c r="AT265" s="20"/>
      <c r="AU265" s="20"/>
      <c r="AV265" s="20"/>
      <c r="AW265" s="20"/>
      <c r="AX265" s="20"/>
      <c r="AY265" s="20"/>
      <c r="AZ265" s="20"/>
      <c r="BA265" s="20"/>
      <c r="BB265" s="20"/>
    </row>
    <row r="266" spans="1:54" ht="26.1" hidden="1" customHeight="1" x14ac:dyDescent="0.25">
      <c r="A266" s="39" t="s">
        <v>24</v>
      </c>
      <c r="B266" s="13" t="s">
        <v>24</v>
      </c>
      <c r="C266" s="13" t="s">
        <v>251</v>
      </c>
      <c r="D266" s="13">
        <v>34011</v>
      </c>
      <c r="E266" s="13">
        <v>75508</v>
      </c>
      <c r="F266" s="13" t="s">
        <v>352</v>
      </c>
      <c r="G266" s="13" t="s">
        <v>311</v>
      </c>
      <c r="H266" s="13" t="s">
        <v>116</v>
      </c>
      <c r="I266" s="13" t="s">
        <v>118</v>
      </c>
      <c r="J266" s="13" t="s">
        <v>394</v>
      </c>
      <c r="K266" s="4">
        <v>5083</v>
      </c>
      <c r="L266" s="4">
        <v>5001</v>
      </c>
      <c r="M266" s="14" t="s">
        <v>38</v>
      </c>
      <c r="N266" s="15" t="s">
        <v>679</v>
      </c>
      <c r="O266" s="15">
        <v>1.79677865390541</v>
      </c>
      <c r="P266" s="15">
        <v>1.6886644559999999</v>
      </c>
      <c r="Q266" s="15">
        <f t="shared" si="48"/>
        <v>-0.1081141979054101</v>
      </c>
      <c r="R266" s="15">
        <f t="shared" si="49"/>
        <v>-6.0171127740424328</v>
      </c>
      <c r="S266" s="15">
        <v>1.115406809502649</v>
      </c>
      <c r="T266" s="15">
        <v>0.98609120100000003</v>
      </c>
      <c r="U266" s="15">
        <f t="shared" si="50"/>
        <v>-0.129315608502649</v>
      </c>
      <c r="V266" s="16">
        <f t="shared" si="51"/>
        <v>-11.593582484968852</v>
      </c>
      <c r="W266" s="17">
        <f t="shared" si="52"/>
        <v>1.2123987059811403E-2</v>
      </c>
      <c r="X266" s="17">
        <f t="shared" si="52"/>
        <v>1.0718382619565217E-2</v>
      </c>
      <c r="Y266" s="16">
        <f t="shared" si="53"/>
        <v>-1.4056044402461863E-3</v>
      </c>
      <c r="Z266" s="15">
        <f t="shared" si="54"/>
        <v>-11.593582484968863</v>
      </c>
      <c r="AA266" s="13">
        <v>1.8</v>
      </c>
      <c r="AB266" s="13">
        <v>0</v>
      </c>
      <c r="AC266" s="13">
        <v>0</v>
      </c>
      <c r="AD266" s="13">
        <v>0</v>
      </c>
      <c r="AE266" s="18">
        <f t="shared" si="55"/>
        <v>0</v>
      </c>
      <c r="AF266" s="18">
        <f t="shared" si="59"/>
        <v>1.3545208804945056E-2</v>
      </c>
      <c r="AG266" s="19">
        <f t="shared" si="56"/>
        <v>1.3545208804945056E-2</v>
      </c>
      <c r="AH266" s="16" t="str">
        <f t="shared" si="57"/>
        <v>0.00</v>
      </c>
      <c r="AI266" s="16">
        <f t="shared" si="58"/>
        <v>-1.2123987059811403E-2</v>
      </c>
      <c r="AJ266" s="44" t="s">
        <v>681</v>
      </c>
      <c r="AK266" s="15" t="s">
        <v>686</v>
      </c>
      <c r="AL266" s="14" t="s">
        <v>57</v>
      </c>
      <c r="AM266" s="39" t="s">
        <v>58</v>
      </c>
      <c r="AN266" s="39" t="s">
        <v>59</v>
      </c>
      <c r="AO266" s="39" t="s">
        <v>60</v>
      </c>
      <c r="AP266" s="39" t="s">
        <v>61</v>
      </c>
      <c r="AQ266" s="20"/>
      <c r="AR266" s="20"/>
      <c r="AS266" s="20"/>
      <c r="AT266" s="20"/>
      <c r="AU266" s="20"/>
      <c r="AV266" s="20"/>
      <c r="AW266" s="20"/>
      <c r="AX266" s="20"/>
      <c r="AY266" s="20"/>
      <c r="AZ266" s="20"/>
      <c r="BA266" s="20"/>
      <c r="BB266" s="20"/>
    </row>
    <row r="267" spans="1:54" ht="26.1" hidden="1" customHeight="1" x14ac:dyDescent="0.25">
      <c r="A267" s="39" t="s">
        <v>24</v>
      </c>
      <c r="B267" s="13" t="s">
        <v>24</v>
      </c>
      <c r="C267" s="13" t="s">
        <v>251</v>
      </c>
      <c r="D267" s="13">
        <v>34011</v>
      </c>
      <c r="E267" s="13">
        <v>75508</v>
      </c>
      <c r="F267" s="13" t="s">
        <v>352</v>
      </c>
      <c r="G267" s="13" t="s">
        <v>311</v>
      </c>
      <c r="H267" s="13" t="s">
        <v>116</v>
      </c>
      <c r="I267" s="13" t="s">
        <v>118</v>
      </c>
      <c r="J267" s="13" t="s">
        <v>394</v>
      </c>
      <c r="K267" s="4">
        <v>5083</v>
      </c>
      <c r="L267" s="4">
        <v>5001</v>
      </c>
      <c r="M267" s="14" t="s">
        <v>39</v>
      </c>
      <c r="N267" s="15" t="s">
        <v>679</v>
      </c>
      <c r="O267" s="15">
        <v>1.15637236657125</v>
      </c>
      <c r="P267" s="15">
        <v>1.086792137</v>
      </c>
      <c r="Q267" s="15">
        <f t="shared" si="48"/>
        <v>-6.9580229571249985E-2</v>
      </c>
      <c r="R267" s="15">
        <f t="shared" si="49"/>
        <v>-6.0171127901959247</v>
      </c>
      <c r="S267" s="15">
        <v>0.71785448318341993</v>
      </c>
      <c r="T267" s="15">
        <v>0.63462943199999988</v>
      </c>
      <c r="U267" s="15">
        <f t="shared" si="50"/>
        <v>-8.3225051183420051E-2</v>
      </c>
      <c r="V267" s="16">
        <f t="shared" si="51"/>
        <v>-11.593582422770091</v>
      </c>
      <c r="W267" s="17">
        <f t="shared" si="52"/>
        <v>7.8027661215589123E-3</v>
      </c>
      <c r="X267" s="17">
        <f t="shared" si="52"/>
        <v>6.8981459999999991E-3</v>
      </c>
      <c r="Y267" s="16">
        <f t="shared" si="53"/>
        <v>-9.0462012155891319E-4</v>
      </c>
      <c r="Z267" s="15">
        <f t="shared" si="54"/>
        <v>-11.593582422770085</v>
      </c>
      <c r="AA267" s="13">
        <v>1.1599999999999999</v>
      </c>
      <c r="AB267" s="13">
        <v>0</v>
      </c>
      <c r="AC267" s="13">
        <v>0</v>
      </c>
      <c r="AD267" s="13">
        <v>0</v>
      </c>
      <c r="AE267" s="18">
        <f t="shared" si="55"/>
        <v>0</v>
      </c>
      <c r="AF267" s="18">
        <f t="shared" si="59"/>
        <v>8.7174372527472517E-3</v>
      </c>
      <c r="AG267" s="19">
        <f t="shared" si="56"/>
        <v>8.7174372527472517E-3</v>
      </c>
      <c r="AH267" s="16" t="str">
        <f t="shared" si="57"/>
        <v>0.00</v>
      </c>
      <c r="AI267" s="16">
        <f t="shared" si="58"/>
        <v>-7.8027661215589123E-3</v>
      </c>
      <c r="AJ267" s="44" t="s">
        <v>681</v>
      </c>
      <c r="AK267" s="15" t="s">
        <v>686</v>
      </c>
      <c r="AL267" s="14" t="s">
        <v>57</v>
      </c>
      <c r="AM267" s="39" t="s">
        <v>58</v>
      </c>
      <c r="AN267" s="39" t="s">
        <v>59</v>
      </c>
      <c r="AO267" s="39" t="s">
        <v>60</v>
      </c>
      <c r="AP267" s="39" t="s">
        <v>61</v>
      </c>
      <c r="AQ267" s="20"/>
      <c r="AR267" s="20"/>
      <c r="AS267" s="20"/>
      <c r="AT267" s="20"/>
      <c r="AU267" s="20"/>
      <c r="AV267" s="20"/>
      <c r="AW267" s="20"/>
      <c r="AX267" s="20"/>
      <c r="AY267" s="20"/>
      <c r="AZ267" s="20"/>
      <c r="BA267" s="20"/>
      <c r="BB267" s="20"/>
    </row>
    <row r="268" spans="1:54" ht="26.1" hidden="1" customHeight="1" x14ac:dyDescent="0.25">
      <c r="A268" s="39" t="s">
        <v>24</v>
      </c>
      <c r="B268" s="13" t="s">
        <v>24</v>
      </c>
      <c r="C268" s="13" t="s">
        <v>251</v>
      </c>
      <c r="D268" s="13">
        <v>34011</v>
      </c>
      <c r="E268" s="13">
        <v>75508</v>
      </c>
      <c r="F268" s="13" t="s">
        <v>352</v>
      </c>
      <c r="G268" s="13" t="s">
        <v>311</v>
      </c>
      <c r="H268" s="13" t="s">
        <v>116</v>
      </c>
      <c r="I268" s="13" t="s">
        <v>118</v>
      </c>
      <c r="J268" s="13" t="s">
        <v>394</v>
      </c>
      <c r="K268" s="4">
        <v>5083</v>
      </c>
      <c r="L268" s="4">
        <v>5001</v>
      </c>
      <c r="M268" s="14" t="s">
        <v>37</v>
      </c>
      <c r="N268" s="15" t="s">
        <v>679</v>
      </c>
      <c r="O268" s="15">
        <v>8.6968915199986493E-2</v>
      </c>
      <c r="P268" s="15">
        <v>8.1735897000000002E-2</v>
      </c>
      <c r="Q268" s="15">
        <f t="shared" si="48"/>
        <v>-5.2330181999864916E-3</v>
      </c>
      <c r="R268" s="15">
        <f t="shared" si="49"/>
        <v>-6.0171133421097389</v>
      </c>
      <c r="S268" s="15">
        <v>5.3988686930506999E-2</v>
      </c>
      <c r="T268" s="15">
        <v>4.7729463999999999E-2</v>
      </c>
      <c r="U268" s="15">
        <f t="shared" si="50"/>
        <v>-6.2592229305069996E-3</v>
      </c>
      <c r="V268" s="16">
        <f t="shared" si="51"/>
        <v>-11.593582445455153</v>
      </c>
      <c r="W268" s="17">
        <f t="shared" si="52"/>
        <v>5.8683355359246737E-4</v>
      </c>
      <c r="X268" s="17">
        <f t="shared" si="52"/>
        <v>5.1879852173913042E-4</v>
      </c>
      <c r="Y268" s="16">
        <f t="shared" si="53"/>
        <v>-6.8035031853336952E-5</v>
      </c>
      <c r="Z268" s="15">
        <f t="shared" si="54"/>
        <v>-11.593582445455153</v>
      </c>
      <c r="AA268" s="13">
        <v>0.1</v>
      </c>
      <c r="AB268" s="13">
        <v>0</v>
      </c>
      <c r="AC268" s="13">
        <v>0</v>
      </c>
      <c r="AD268" s="13">
        <v>0</v>
      </c>
      <c r="AE268" s="18">
        <f t="shared" si="55"/>
        <v>0</v>
      </c>
      <c r="AF268" s="18">
        <f t="shared" si="59"/>
        <v>6.5562450549450546E-4</v>
      </c>
      <c r="AG268" s="19">
        <f t="shared" si="56"/>
        <v>6.5562450549450546E-4</v>
      </c>
      <c r="AH268" s="16" t="str">
        <f t="shared" si="57"/>
        <v>0.00</v>
      </c>
      <c r="AI268" s="16">
        <f t="shared" si="58"/>
        <v>-5.8683355359246737E-4</v>
      </c>
      <c r="AJ268" s="44" t="s">
        <v>681</v>
      </c>
      <c r="AK268" s="15" t="s">
        <v>686</v>
      </c>
      <c r="AL268" s="14" t="s">
        <v>57</v>
      </c>
      <c r="AM268" s="39" t="s">
        <v>58</v>
      </c>
      <c r="AN268" s="39" t="s">
        <v>59</v>
      </c>
      <c r="AO268" s="39" t="s">
        <v>60</v>
      </c>
      <c r="AP268" s="39" t="s">
        <v>61</v>
      </c>
      <c r="AQ268" s="20"/>
      <c r="AR268" s="20"/>
      <c r="AS268" s="20"/>
      <c r="AT268" s="20"/>
      <c r="AU268" s="20"/>
      <c r="AV268" s="20"/>
      <c r="AW268" s="20"/>
      <c r="AX268" s="20"/>
      <c r="AY268" s="20"/>
      <c r="AZ268" s="20"/>
      <c r="BA268" s="20"/>
      <c r="BB268" s="20"/>
    </row>
    <row r="269" spans="1:54" ht="26.1" hidden="1" customHeight="1" x14ac:dyDescent="0.25">
      <c r="A269" s="39" t="s">
        <v>24</v>
      </c>
      <c r="B269" s="13" t="s">
        <v>24</v>
      </c>
      <c r="C269" s="13" t="s">
        <v>251</v>
      </c>
      <c r="D269" s="13">
        <v>34011</v>
      </c>
      <c r="E269" s="13">
        <v>75508</v>
      </c>
      <c r="F269" s="13" t="s">
        <v>352</v>
      </c>
      <c r="G269" s="13" t="s">
        <v>276</v>
      </c>
      <c r="H269" s="13" t="s">
        <v>116</v>
      </c>
      <c r="I269" s="13" t="s">
        <v>118</v>
      </c>
      <c r="J269" s="13" t="s">
        <v>395</v>
      </c>
      <c r="K269" s="4">
        <v>5083</v>
      </c>
      <c r="L269" s="4">
        <v>5001</v>
      </c>
      <c r="M269" s="14" t="s">
        <v>35</v>
      </c>
      <c r="N269" s="15" t="s">
        <v>679</v>
      </c>
      <c r="O269" s="15">
        <v>3.5348640782101599E-2</v>
      </c>
      <c r="P269" s="15">
        <v>3.3221673E-2</v>
      </c>
      <c r="Q269" s="15">
        <f t="shared" si="48"/>
        <v>-2.1269677821015992E-3</v>
      </c>
      <c r="R269" s="15">
        <f t="shared" si="49"/>
        <v>-6.0171133459212562</v>
      </c>
      <c r="S269" s="15">
        <v>2.1943779524161051E-2</v>
      </c>
      <c r="T269" s="15">
        <v>1.9399709000000001E-2</v>
      </c>
      <c r="U269" s="15">
        <f t="shared" si="50"/>
        <v>-2.5440705241610503E-3</v>
      </c>
      <c r="V269" s="16">
        <f t="shared" si="51"/>
        <v>-11.5935840558365</v>
      </c>
      <c r="W269" s="17">
        <f t="shared" si="52"/>
        <v>2.3851934265392447E-4</v>
      </c>
      <c r="X269" s="17">
        <f t="shared" si="52"/>
        <v>2.1086640217391305E-4</v>
      </c>
      <c r="Y269" s="16">
        <f t="shared" si="53"/>
        <v>-2.7652940480011413E-5</v>
      </c>
      <c r="Z269" s="15">
        <f t="shared" si="54"/>
        <v>-11.5935840558365</v>
      </c>
      <c r="AA269" s="13">
        <v>0.04</v>
      </c>
      <c r="AB269" s="13">
        <v>0</v>
      </c>
      <c r="AC269" s="13">
        <v>0</v>
      </c>
      <c r="AD269" s="13">
        <v>8.73</v>
      </c>
      <c r="AE269" s="18">
        <f t="shared" si="55"/>
        <v>0</v>
      </c>
      <c r="AF269" s="18">
        <f t="shared" si="59"/>
        <v>2.6647951923076924E-4</v>
      </c>
      <c r="AG269" s="19">
        <f t="shared" si="56"/>
        <v>2.6647951923076924E-4</v>
      </c>
      <c r="AH269" s="16" t="str">
        <f t="shared" si="57"/>
        <v>0.00</v>
      </c>
      <c r="AI269" s="16">
        <f t="shared" si="58"/>
        <v>-2.3851934265392447E-4</v>
      </c>
      <c r="AJ269" s="44" t="s">
        <v>681</v>
      </c>
      <c r="AK269" s="15" t="s">
        <v>686</v>
      </c>
      <c r="AL269" s="14" t="s">
        <v>76</v>
      </c>
      <c r="AM269" s="39" t="s">
        <v>58</v>
      </c>
      <c r="AN269" s="39" t="s">
        <v>59</v>
      </c>
      <c r="AO269" s="39" t="s">
        <v>77</v>
      </c>
      <c r="AP269" s="39" t="s">
        <v>61</v>
      </c>
      <c r="AQ269" s="20"/>
      <c r="AR269" s="20"/>
      <c r="AS269" s="20"/>
      <c r="AT269" s="20"/>
      <c r="AU269" s="20"/>
      <c r="AV269" s="20"/>
      <c r="AW269" s="20"/>
      <c r="AX269" s="20"/>
      <c r="AY269" s="20"/>
      <c r="AZ269" s="20"/>
      <c r="BA269" s="20"/>
      <c r="BB269" s="20"/>
    </row>
    <row r="270" spans="1:54" ht="26.1" hidden="1" customHeight="1" x14ac:dyDescent="0.25">
      <c r="A270" s="39" t="s">
        <v>24</v>
      </c>
      <c r="B270" s="13" t="s">
        <v>24</v>
      </c>
      <c r="C270" s="13" t="s">
        <v>251</v>
      </c>
      <c r="D270" s="13">
        <v>34011</v>
      </c>
      <c r="E270" s="13">
        <v>75508</v>
      </c>
      <c r="F270" s="13" t="s">
        <v>352</v>
      </c>
      <c r="G270" s="13" t="s">
        <v>276</v>
      </c>
      <c r="H270" s="13" t="s">
        <v>116</v>
      </c>
      <c r="I270" s="13" t="s">
        <v>118</v>
      </c>
      <c r="J270" s="13" t="s">
        <v>395</v>
      </c>
      <c r="K270" s="4">
        <v>5083</v>
      </c>
      <c r="L270" s="4">
        <v>5001</v>
      </c>
      <c r="M270" s="14" t="s">
        <v>40</v>
      </c>
      <c r="N270" s="15" t="s">
        <v>679</v>
      </c>
      <c r="O270" s="15">
        <v>2.1554356106367099E-2</v>
      </c>
      <c r="P270" s="15">
        <v>2.0257405999999999E-2</v>
      </c>
      <c r="Q270" s="15">
        <f t="shared" si="48"/>
        <v>-1.2969501063671007E-3</v>
      </c>
      <c r="R270" s="15">
        <f t="shared" si="49"/>
        <v>-6.0171136635530722</v>
      </c>
      <c r="S270" s="15">
        <v>1.33805438545423E-2</v>
      </c>
      <c r="T270" s="15">
        <v>1.1829260000000001E-2</v>
      </c>
      <c r="U270" s="15">
        <f t="shared" si="50"/>
        <v>-1.5512838545422986E-3</v>
      </c>
      <c r="V270" s="16">
        <f t="shared" si="51"/>
        <v>-11.593578492818015</v>
      </c>
      <c r="W270" s="17">
        <f t="shared" si="52"/>
        <v>1.4544069407111196E-4</v>
      </c>
      <c r="X270" s="17">
        <f t="shared" si="52"/>
        <v>1.2857891304347827E-4</v>
      </c>
      <c r="Y270" s="16">
        <f t="shared" si="53"/>
        <v>-1.6861781027633694E-5</v>
      </c>
      <c r="Z270" s="15">
        <f t="shared" si="54"/>
        <v>-11.593578492818022</v>
      </c>
      <c r="AA270" s="13">
        <v>0.02</v>
      </c>
      <c r="AB270" s="13">
        <v>0</v>
      </c>
      <c r="AC270" s="13">
        <v>0</v>
      </c>
      <c r="AD270" s="13">
        <v>0</v>
      </c>
      <c r="AE270" s="18">
        <f t="shared" si="55"/>
        <v>0</v>
      </c>
      <c r="AF270" s="18">
        <f t="shared" si="59"/>
        <v>1.6248983516483519E-4</v>
      </c>
      <c r="AG270" s="19">
        <f t="shared" si="56"/>
        <v>1.6248983516483519E-4</v>
      </c>
      <c r="AH270" s="16" t="str">
        <f t="shared" si="57"/>
        <v>0.00</v>
      </c>
      <c r="AI270" s="16">
        <f t="shared" si="58"/>
        <v>-1.4544069407111196E-4</v>
      </c>
      <c r="AJ270" s="44" t="s">
        <v>681</v>
      </c>
      <c r="AK270" s="15" t="s">
        <v>686</v>
      </c>
      <c r="AL270" s="14" t="s">
        <v>76</v>
      </c>
      <c r="AM270" s="39" t="s">
        <v>58</v>
      </c>
      <c r="AN270" s="39" t="s">
        <v>59</v>
      </c>
      <c r="AO270" s="39" t="s">
        <v>77</v>
      </c>
      <c r="AP270" s="39" t="s">
        <v>61</v>
      </c>
      <c r="AQ270" s="20"/>
      <c r="AR270" s="20"/>
      <c r="AS270" s="20"/>
      <c r="AT270" s="20"/>
      <c r="AU270" s="20"/>
      <c r="AV270" s="20"/>
      <c r="AW270" s="20"/>
      <c r="AX270" s="20"/>
      <c r="AY270" s="20"/>
      <c r="AZ270" s="20"/>
      <c r="BA270" s="20"/>
      <c r="BB270" s="20"/>
    </row>
    <row r="271" spans="1:54" ht="26.1" hidden="1" customHeight="1" x14ac:dyDescent="0.25">
      <c r="A271" s="40" t="s">
        <v>24</v>
      </c>
      <c r="B271" s="13" t="s">
        <v>24</v>
      </c>
      <c r="C271" s="13" t="s">
        <v>251</v>
      </c>
      <c r="D271" s="13">
        <v>34011</v>
      </c>
      <c r="E271" s="13">
        <v>75508</v>
      </c>
      <c r="F271" s="13" t="s">
        <v>352</v>
      </c>
      <c r="G271" s="13" t="s">
        <v>276</v>
      </c>
      <c r="H271" s="13" t="s">
        <v>116</v>
      </c>
      <c r="I271" s="13" t="s">
        <v>118</v>
      </c>
      <c r="J271" s="13" t="s">
        <v>395</v>
      </c>
      <c r="K271" s="4">
        <v>5083</v>
      </c>
      <c r="L271" s="4">
        <v>5001</v>
      </c>
      <c r="M271" s="13" t="s">
        <v>36</v>
      </c>
      <c r="N271" s="15" t="s">
        <v>679</v>
      </c>
      <c r="O271" s="15">
        <v>0.228235692688317</v>
      </c>
      <c r="P271" s="15">
        <v>0.21524052099999999</v>
      </c>
      <c r="Q271" s="15">
        <f t="shared" si="48"/>
        <v>-1.2995171688317014E-2</v>
      </c>
      <c r="R271" s="15">
        <f t="shared" si="49"/>
        <v>-5.6937508481915966</v>
      </c>
      <c r="S271" s="15">
        <v>0.13659422910848862</v>
      </c>
      <c r="T271" s="15">
        <v>0.120758064</v>
      </c>
      <c r="U271" s="15">
        <f t="shared" si="50"/>
        <v>-1.583616510848862E-2</v>
      </c>
      <c r="V271" s="16">
        <f t="shared" si="51"/>
        <v>-11.593582841564194</v>
      </c>
      <c r="W271" s="17">
        <f t="shared" si="52"/>
        <v>1.4847198816140066E-3</v>
      </c>
      <c r="X271" s="17">
        <f t="shared" si="52"/>
        <v>1.312587652173913E-3</v>
      </c>
      <c r="Y271" s="16">
        <f t="shared" si="53"/>
        <v>-1.7213222944009363E-4</v>
      </c>
      <c r="Z271" s="15">
        <f t="shared" si="54"/>
        <v>-11.59358284156419</v>
      </c>
      <c r="AA271" s="13">
        <v>0.3</v>
      </c>
      <c r="AB271" s="13">
        <v>0</v>
      </c>
      <c r="AC271" s="13">
        <v>0</v>
      </c>
      <c r="AD271" s="13">
        <v>0</v>
      </c>
      <c r="AE271" s="18">
        <f t="shared" si="55"/>
        <v>0</v>
      </c>
      <c r="AF271" s="18">
        <f t="shared" si="59"/>
        <v>1.6587646153846155E-3</v>
      </c>
      <c r="AG271" s="19">
        <f t="shared" si="56"/>
        <v>1.6587646153846155E-3</v>
      </c>
      <c r="AH271" s="16" t="str">
        <f t="shared" si="57"/>
        <v>0.00</v>
      </c>
      <c r="AI271" s="16">
        <f t="shared" si="58"/>
        <v>-1.4847198816140066E-3</v>
      </c>
      <c r="AJ271" s="44" t="s">
        <v>681</v>
      </c>
      <c r="AK271" s="15" t="s">
        <v>686</v>
      </c>
      <c r="AL271" s="14" t="s">
        <v>76</v>
      </c>
      <c r="AM271" s="39" t="s">
        <v>58</v>
      </c>
      <c r="AN271" s="39" t="s">
        <v>59</v>
      </c>
      <c r="AO271" s="39" t="s">
        <v>77</v>
      </c>
      <c r="AP271" s="39" t="s">
        <v>61</v>
      </c>
      <c r="AQ271" s="20"/>
      <c r="AR271" s="20"/>
      <c r="AS271" s="20"/>
      <c r="AT271" s="20"/>
      <c r="AU271" s="20"/>
      <c r="AV271" s="20"/>
      <c r="AW271" s="20"/>
      <c r="AX271" s="20"/>
      <c r="AY271" s="20"/>
      <c r="AZ271" s="20"/>
      <c r="BA271" s="20"/>
      <c r="BB271" s="20"/>
    </row>
    <row r="272" spans="1:54" ht="26.1" hidden="1" customHeight="1" x14ac:dyDescent="0.25">
      <c r="A272" s="39" t="s">
        <v>24</v>
      </c>
      <c r="B272" s="13" t="s">
        <v>24</v>
      </c>
      <c r="C272" s="13" t="s">
        <v>251</v>
      </c>
      <c r="D272" s="13">
        <v>34011</v>
      </c>
      <c r="E272" s="13">
        <v>75508</v>
      </c>
      <c r="F272" s="13" t="s">
        <v>352</v>
      </c>
      <c r="G272" s="13" t="s">
        <v>276</v>
      </c>
      <c r="H272" s="13" t="s">
        <v>116</v>
      </c>
      <c r="I272" s="13" t="s">
        <v>118</v>
      </c>
      <c r="J272" s="13" t="s">
        <v>395</v>
      </c>
      <c r="K272" s="4">
        <v>5083</v>
      </c>
      <c r="L272" s="4">
        <v>5001</v>
      </c>
      <c r="M272" s="14" t="s">
        <v>38</v>
      </c>
      <c r="N272" s="15" t="s">
        <v>679</v>
      </c>
      <c r="O272" s="15">
        <v>6.0747169130176797E-2</v>
      </c>
      <c r="P272" s="15">
        <v>5.7091942999999999E-2</v>
      </c>
      <c r="Q272" s="15">
        <f t="shared" si="48"/>
        <v>-3.6552261301767974E-3</v>
      </c>
      <c r="R272" s="15">
        <f t="shared" si="49"/>
        <v>-6.0171135256425066</v>
      </c>
      <c r="S272" s="15">
        <v>3.771071409298643E-2</v>
      </c>
      <c r="T272" s="15">
        <v>3.3338690999999997E-2</v>
      </c>
      <c r="U272" s="15">
        <f t="shared" si="50"/>
        <v>-4.3720230929864337E-3</v>
      </c>
      <c r="V272" s="16">
        <f t="shared" si="51"/>
        <v>-11.593583410290174</v>
      </c>
      <c r="W272" s="17">
        <f t="shared" si="52"/>
        <v>4.0989906622811335E-4</v>
      </c>
      <c r="X272" s="17">
        <f t="shared" si="52"/>
        <v>3.623770760869565E-4</v>
      </c>
      <c r="Y272" s="16">
        <f t="shared" si="53"/>
        <v>-4.7521990141156858E-5</v>
      </c>
      <c r="Z272" s="15">
        <f t="shared" si="54"/>
        <v>-11.593583410290167</v>
      </c>
      <c r="AA272" s="13">
        <v>0.06</v>
      </c>
      <c r="AB272" s="13">
        <v>0</v>
      </c>
      <c r="AC272" s="13">
        <v>0</v>
      </c>
      <c r="AD272" s="13">
        <v>0</v>
      </c>
      <c r="AE272" s="18">
        <f t="shared" si="55"/>
        <v>0</v>
      </c>
      <c r="AF272" s="18">
        <f t="shared" si="59"/>
        <v>4.5794905219780215E-4</v>
      </c>
      <c r="AG272" s="19">
        <f t="shared" si="56"/>
        <v>4.5794905219780215E-4</v>
      </c>
      <c r="AH272" s="16" t="str">
        <f t="shared" si="57"/>
        <v>0.00</v>
      </c>
      <c r="AI272" s="16">
        <f t="shared" si="58"/>
        <v>-4.0989906622811335E-4</v>
      </c>
      <c r="AJ272" s="44" t="s">
        <v>681</v>
      </c>
      <c r="AK272" s="15" t="s">
        <v>686</v>
      </c>
      <c r="AL272" s="14" t="s">
        <v>76</v>
      </c>
      <c r="AM272" s="39" t="s">
        <v>58</v>
      </c>
      <c r="AN272" s="39" t="s">
        <v>59</v>
      </c>
      <c r="AO272" s="39" t="s">
        <v>77</v>
      </c>
      <c r="AP272" s="39" t="s">
        <v>61</v>
      </c>
      <c r="AQ272" s="20"/>
      <c r="AR272" s="20"/>
      <c r="AS272" s="20"/>
      <c r="AT272" s="20"/>
      <c r="AU272" s="20"/>
      <c r="AV272" s="20"/>
      <c r="AW272" s="20"/>
      <c r="AX272" s="20"/>
      <c r="AY272" s="20"/>
      <c r="AZ272" s="20"/>
      <c r="BA272" s="20"/>
      <c r="BB272" s="20"/>
    </row>
    <row r="273" spans="1:54" ht="26.1" hidden="1" customHeight="1" x14ac:dyDescent="0.25">
      <c r="A273" s="39" t="s">
        <v>24</v>
      </c>
      <c r="B273" s="13" t="s">
        <v>24</v>
      </c>
      <c r="C273" s="13" t="s">
        <v>251</v>
      </c>
      <c r="D273" s="13">
        <v>34011</v>
      </c>
      <c r="E273" s="13">
        <v>75508</v>
      </c>
      <c r="F273" s="13" t="s">
        <v>352</v>
      </c>
      <c r="G273" s="13" t="s">
        <v>276</v>
      </c>
      <c r="H273" s="13" t="s">
        <v>116</v>
      </c>
      <c r="I273" s="13" t="s">
        <v>118</v>
      </c>
      <c r="J273" s="13" t="s">
        <v>395</v>
      </c>
      <c r="K273" s="4">
        <v>5083</v>
      </c>
      <c r="L273" s="4">
        <v>5001</v>
      </c>
      <c r="M273" s="14" t="s">
        <v>39</v>
      </c>
      <c r="N273" s="15" t="s">
        <v>679</v>
      </c>
      <c r="O273" s="15">
        <v>6.07399800967428E-2</v>
      </c>
      <c r="P273" s="15">
        <v>5.7085187000000003E-2</v>
      </c>
      <c r="Q273" s="15">
        <f t="shared" si="48"/>
        <v>-3.6547930967427977E-3</v>
      </c>
      <c r="R273" s="15">
        <f t="shared" si="49"/>
        <v>-6.0171127664541117</v>
      </c>
      <c r="S273" s="15">
        <v>3.7706251274581687E-2</v>
      </c>
      <c r="T273" s="15">
        <v>3.3334745999999998E-2</v>
      </c>
      <c r="U273" s="15">
        <f t="shared" si="50"/>
        <v>-4.3715052745816885E-3</v>
      </c>
      <c r="V273" s="16">
        <f t="shared" si="51"/>
        <v>-11.593582302170095</v>
      </c>
      <c r="W273" s="17">
        <f t="shared" si="52"/>
        <v>4.0985055733240962E-4</v>
      </c>
      <c r="X273" s="17">
        <f t="shared" si="52"/>
        <v>3.623341956521739E-4</v>
      </c>
      <c r="Y273" s="16">
        <f t="shared" si="53"/>
        <v>-4.7516361680235725E-5</v>
      </c>
      <c r="Z273" s="15">
        <f t="shared" si="54"/>
        <v>-11.593582302170091</v>
      </c>
      <c r="AA273" s="13">
        <v>0.06</v>
      </c>
      <c r="AB273" s="13">
        <v>0</v>
      </c>
      <c r="AC273" s="13">
        <v>0</v>
      </c>
      <c r="AD273" s="13">
        <v>0</v>
      </c>
      <c r="AE273" s="18">
        <f t="shared" si="55"/>
        <v>0</v>
      </c>
      <c r="AF273" s="18">
        <f t="shared" si="59"/>
        <v>4.5789486263736261E-4</v>
      </c>
      <c r="AG273" s="19">
        <f t="shared" si="56"/>
        <v>4.5789486263736261E-4</v>
      </c>
      <c r="AH273" s="16" t="str">
        <f t="shared" si="57"/>
        <v>0.00</v>
      </c>
      <c r="AI273" s="16">
        <f t="shared" si="58"/>
        <v>-4.0985055733240962E-4</v>
      </c>
      <c r="AJ273" s="44" t="s">
        <v>681</v>
      </c>
      <c r="AK273" s="15" t="s">
        <v>686</v>
      </c>
      <c r="AL273" s="14" t="s">
        <v>76</v>
      </c>
      <c r="AM273" s="39" t="s">
        <v>58</v>
      </c>
      <c r="AN273" s="39" t="s">
        <v>59</v>
      </c>
      <c r="AO273" s="39" t="s">
        <v>77</v>
      </c>
      <c r="AP273" s="39" t="s">
        <v>61</v>
      </c>
      <c r="AQ273" s="20"/>
      <c r="AR273" s="20"/>
      <c r="AS273" s="20"/>
      <c r="AT273" s="20"/>
      <c r="AU273" s="20"/>
      <c r="AV273" s="20"/>
      <c r="AW273" s="20"/>
      <c r="AX273" s="20"/>
      <c r="AY273" s="20"/>
      <c r="AZ273" s="20"/>
      <c r="BA273" s="20"/>
      <c r="BB273" s="20"/>
    </row>
    <row r="274" spans="1:54" ht="26.1" hidden="1" customHeight="1" x14ac:dyDescent="0.25">
      <c r="A274" s="39" t="s">
        <v>24</v>
      </c>
      <c r="B274" s="13" t="s">
        <v>24</v>
      </c>
      <c r="C274" s="13" t="s">
        <v>251</v>
      </c>
      <c r="D274" s="13">
        <v>34011</v>
      </c>
      <c r="E274" s="13">
        <v>75508</v>
      </c>
      <c r="F274" s="13" t="s">
        <v>352</v>
      </c>
      <c r="G274" s="13" t="s">
        <v>276</v>
      </c>
      <c r="H274" s="13" t="s">
        <v>116</v>
      </c>
      <c r="I274" s="13" t="s">
        <v>118</v>
      </c>
      <c r="J274" s="13" t="s">
        <v>395</v>
      </c>
      <c r="K274" s="4">
        <v>5083</v>
      </c>
      <c r="L274" s="4">
        <v>5001</v>
      </c>
      <c r="M274" s="14" t="s">
        <v>37</v>
      </c>
      <c r="N274" s="15" t="s">
        <v>679</v>
      </c>
      <c r="O274" s="15">
        <v>0.14755163039997701</v>
      </c>
      <c r="P274" s="15">
        <v>0.13867328200000001</v>
      </c>
      <c r="Q274" s="15">
        <f t="shared" si="48"/>
        <v>-8.8783483999770041E-3</v>
      </c>
      <c r="R274" s="15">
        <f t="shared" si="49"/>
        <v>-6.0171130443695775</v>
      </c>
      <c r="S274" s="15">
        <v>9.15973110787002E-2</v>
      </c>
      <c r="T274" s="15">
        <v>8.0977901999999991E-2</v>
      </c>
      <c r="U274" s="15">
        <f t="shared" si="50"/>
        <v>-1.0619409078700209E-2</v>
      </c>
      <c r="V274" s="16">
        <f t="shared" si="51"/>
        <v>-11.593581682300737</v>
      </c>
      <c r="W274" s="17">
        <f t="shared" si="52"/>
        <v>9.9562294650761083E-4</v>
      </c>
      <c r="X274" s="17">
        <f t="shared" si="52"/>
        <v>8.8019458695652163E-4</v>
      </c>
      <c r="Y274" s="16">
        <f t="shared" si="53"/>
        <v>-1.154283595510892E-4</v>
      </c>
      <c r="Z274" s="15">
        <f t="shared" si="54"/>
        <v>-11.593581682300734</v>
      </c>
      <c r="AA274" s="13">
        <v>0.17</v>
      </c>
      <c r="AB274" s="13">
        <v>0</v>
      </c>
      <c r="AC274" s="13">
        <v>0</v>
      </c>
      <c r="AD274" s="13">
        <v>0</v>
      </c>
      <c r="AE274" s="18">
        <f t="shared" si="55"/>
        <v>0</v>
      </c>
      <c r="AF274" s="18">
        <f t="shared" si="59"/>
        <v>1.1123338186813186E-3</v>
      </c>
      <c r="AG274" s="19">
        <f t="shared" si="56"/>
        <v>1.1123338186813186E-3</v>
      </c>
      <c r="AH274" s="16" t="str">
        <f t="shared" si="57"/>
        <v>0.00</v>
      </c>
      <c r="AI274" s="16">
        <f t="shared" si="58"/>
        <v>-9.9562294650761083E-4</v>
      </c>
      <c r="AJ274" s="44" t="s">
        <v>681</v>
      </c>
      <c r="AK274" s="15" t="s">
        <v>686</v>
      </c>
      <c r="AL274" s="14" t="s">
        <v>76</v>
      </c>
      <c r="AM274" s="39" t="s">
        <v>58</v>
      </c>
      <c r="AN274" s="39" t="s">
        <v>59</v>
      </c>
      <c r="AO274" s="39" t="s">
        <v>77</v>
      </c>
      <c r="AP274" s="39" t="s">
        <v>61</v>
      </c>
      <c r="AQ274" s="20"/>
      <c r="AR274" s="20"/>
      <c r="AS274" s="20"/>
      <c r="AT274" s="20"/>
      <c r="AU274" s="20"/>
      <c r="AV274" s="20"/>
      <c r="AW274" s="20"/>
      <c r="AX274" s="20"/>
      <c r="AY274" s="20"/>
      <c r="AZ274" s="20"/>
      <c r="BA274" s="20"/>
      <c r="BB274" s="20"/>
    </row>
    <row r="275" spans="1:54" ht="26.1" hidden="1" customHeight="1" x14ac:dyDescent="0.25">
      <c r="A275" s="39" t="s">
        <v>24</v>
      </c>
      <c r="B275" s="13" t="s">
        <v>24</v>
      </c>
      <c r="C275" s="13" t="s">
        <v>251</v>
      </c>
      <c r="D275" s="13">
        <v>34011</v>
      </c>
      <c r="E275" s="13">
        <v>75508</v>
      </c>
      <c r="F275" s="13" t="s">
        <v>352</v>
      </c>
      <c r="G275" s="13" t="s">
        <v>276</v>
      </c>
      <c r="H275" s="13" t="s">
        <v>116</v>
      </c>
      <c r="I275" s="13" t="s">
        <v>118</v>
      </c>
      <c r="J275" s="13" t="s">
        <v>395</v>
      </c>
      <c r="K275" s="4">
        <v>5083</v>
      </c>
      <c r="L275" s="4">
        <v>5001</v>
      </c>
      <c r="M275" s="14" t="s">
        <v>34</v>
      </c>
      <c r="N275" s="15" t="s">
        <v>679</v>
      </c>
      <c r="O275" s="15">
        <v>3.9859922649060197E-3</v>
      </c>
      <c r="P275" s="15">
        <v>3.7461510000000001E-3</v>
      </c>
      <c r="Q275" s="15">
        <f t="shared" si="48"/>
        <v>-2.3984126490601962E-4</v>
      </c>
      <c r="R275" s="15">
        <f t="shared" si="49"/>
        <v>-6.017103119282508</v>
      </c>
      <c r="S275" s="15">
        <v>2.4744299500872721E-3</v>
      </c>
      <c r="T275" s="15">
        <v>2.1875549999999999E-3</v>
      </c>
      <c r="U275" s="15">
        <f t="shared" si="50"/>
        <v>-2.8687495008727221E-4</v>
      </c>
      <c r="V275" s="16">
        <f t="shared" si="51"/>
        <v>-11.593577344032481</v>
      </c>
      <c r="W275" s="17">
        <f t="shared" si="52"/>
        <v>2.6895977718339913E-5</v>
      </c>
      <c r="X275" s="17">
        <f t="shared" si="52"/>
        <v>2.3777771739130435E-5</v>
      </c>
      <c r="Y275" s="16">
        <f t="shared" si="53"/>
        <v>-3.1182059792094779E-6</v>
      </c>
      <c r="Z275" s="15">
        <f t="shared" si="54"/>
        <v>-11.593577344032472</v>
      </c>
      <c r="AA275" s="13">
        <v>0</v>
      </c>
      <c r="AB275" s="13">
        <v>0</v>
      </c>
      <c r="AC275" s="13">
        <v>0</v>
      </c>
      <c r="AD275" s="13">
        <v>0</v>
      </c>
      <c r="AE275" s="18">
        <f t="shared" si="55"/>
        <v>0</v>
      </c>
      <c r="AF275" s="18">
        <f t="shared" si="59"/>
        <v>3.0048832417582419E-5</v>
      </c>
      <c r="AG275" s="19">
        <f t="shared" si="56"/>
        <v>3.0048832417582419E-5</v>
      </c>
      <c r="AH275" s="16" t="str">
        <f t="shared" si="57"/>
        <v>0.00</v>
      </c>
      <c r="AI275" s="16">
        <f t="shared" si="58"/>
        <v>-2.6895977718339913E-5</v>
      </c>
      <c r="AJ275" s="44" t="s">
        <v>681</v>
      </c>
      <c r="AK275" s="15" t="s">
        <v>686</v>
      </c>
      <c r="AL275" s="14" t="s">
        <v>76</v>
      </c>
      <c r="AM275" s="39" t="s">
        <v>58</v>
      </c>
      <c r="AN275" s="39" t="s">
        <v>59</v>
      </c>
      <c r="AO275" s="39" t="s">
        <v>77</v>
      </c>
      <c r="AP275" s="39" t="s">
        <v>61</v>
      </c>
      <c r="AQ275" s="20"/>
      <c r="AR275" s="20"/>
      <c r="AS275" s="20"/>
      <c r="AT275" s="20"/>
      <c r="AU275" s="20"/>
      <c r="AV275" s="20"/>
      <c r="AW275" s="20"/>
      <c r="AX275" s="20"/>
      <c r="AY275" s="20"/>
      <c r="AZ275" s="20"/>
      <c r="BA275" s="20"/>
      <c r="BB275" s="20"/>
    </row>
    <row r="276" spans="1:54" ht="26.1" hidden="1" customHeight="1" x14ac:dyDescent="0.25">
      <c r="A276" s="39" t="s">
        <v>23</v>
      </c>
      <c r="B276" s="13" t="s">
        <v>24</v>
      </c>
      <c r="C276" s="13" t="s">
        <v>251</v>
      </c>
      <c r="D276" s="13">
        <v>34011</v>
      </c>
      <c r="E276" s="13">
        <v>75507</v>
      </c>
      <c r="F276" s="13" t="s">
        <v>491</v>
      </c>
      <c r="G276" s="13" t="s">
        <v>313</v>
      </c>
      <c r="H276" s="13" t="s">
        <v>150</v>
      </c>
      <c r="I276" s="13" t="s">
        <v>151</v>
      </c>
      <c r="J276" s="13" t="s">
        <v>490</v>
      </c>
      <c r="K276" s="4">
        <v>2434</v>
      </c>
      <c r="L276" s="4">
        <v>6001</v>
      </c>
      <c r="M276" s="14" t="s">
        <v>40</v>
      </c>
      <c r="N276" s="15" t="s">
        <v>679</v>
      </c>
      <c r="O276" s="15">
        <v>1.79804393322702E-3</v>
      </c>
      <c r="P276" s="15">
        <v>0</v>
      </c>
      <c r="Q276" s="15">
        <f t="shared" si="48"/>
        <v>-1.79804393322702E-3</v>
      </c>
      <c r="R276" s="15">
        <f t="shared" si="49"/>
        <v>-100</v>
      </c>
      <c r="S276" s="15">
        <v>1.7980439332270159E-3</v>
      </c>
      <c r="T276" s="15">
        <v>0</v>
      </c>
      <c r="U276" s="15">
        <f t="shared" si="50"/>
        <v>-1.7980439332270159E-3</v>
      </c>
      <c r="V276" s="16">
        <f t="shared" si="51"/>
        <v>-100</v>
      </c>
      <c r="W276" s="17">
        <f t="shared" si="52"/>
        <v>1.9543955795945824E-5</v>
      </c>
      <c r="X276" s="17">
        <f t="shared" si="52"/>
        <v>0</v>
      </c>
      <c r="Y276" s="16">
        <f t="shared" si="53"/>
        <v>-1.9543955795945824E-5</v>
      </c>
      <c r="Z276" s="15">
        <f t="shared" si="54"/>
        <v>-100</v>
      </c>
      <c r="AA276" s="13">
        <v>0</v>
      </c>
      <c r="AB276" s="13">
        <v>0</v>
      </c>
      <c r="AC276" s="13">
        <v>0</v>
      </c>
      <c r="AD276" s="13">
        <v>0</v>
      </c>
      <c r="AE276" s="18">
        <f t="shared" si="55"/>
        <v>0</v>
      </c>
      <c r="AF276" s="18">
        <f t="shared" si="59"/>
        <v>0</v>
      </c>
      <c r="AG276" s="19">
        <f t="shared" si="56"/>
        <v>0</v>
      </c>
      <c r="AH276" s="16" t="str">
        <f t="shared" si="57"/>
        <v>0.00</v>
      </c>
      <c r="AI276" s="16">
        <f t="shared" si="58"/>
        <v>-1.9543955795945824E-5</v>
      </c>
      <c r="AJ276" s="44">
        <v>221112</v>
      </c>
      <c r="AK276" s="15" t="s">
        <v>682</v>
      </c>
      <c r="AL276" s="14" t="s">
        <v>109</v>
      </c>
      <c r="AM276" s="39" t="s">
        <v>65</v>
      </c>
      <c r="AN276" s="39" t="s">
        <v>59</v>
      </c>
      <c r="AO276" s="39" t="s">
        <v>107</v>
      </c>
      <c r="AP276" s="39" t="s">
        <v>108</v>
      </c>
      <c r="AQ276" s="20"/>
      <c r="AR276" s="20"/>
      <c r="AS276" s="20"/>
      <c r="AT276" s="20"/>
      <c r="AU276" s="20"/>
      <c r="AV276" s="20"/>
      <c r="AW276" s="20"/>
      <c r="AX276" s="20"/>
      <c r="AY276" s="20"/>
      <c r="AZ276" s="20"/>
      <c r="BA276" s="20"/>
      <c r="BB276" s="20"/>
    </row>
    <row r="277" spans="1:54" ht="26.1" hidden="1" customHeight="1" x14ac:dyDescent="0.25">
      <c r="A277" s="39" t="s">
        <v>23</v>
      </c>
      <c r="B277" s="13" t="s">
        <v>24</v>
      </c>
      <c r="C277" s="13" t="s">
        <v>251</v>
      </c>
      <c r="D277" s="13">
        <v>34011</v>
      </c>
      <c r="E277" s="13">
        <v>75507</v>
      </c>
      <c r="F277" s="13" t="s">
        <v>491</v>
      </c>
      <c r="G277" s="13" t="s">
        <v>313</v>
      </c>
      <c r="H277" s="13" t="s">
        <v>150</v>
      </c>
      <c r="I277" s="13" t="s">
        <v>151</v>
      </c>
      <c r="J277" s="13" t="s">
        <v>490</v>
      </c>
      <c r="K277" s="4">
        <v>2434</v>
      </c>
      <c r="L277" s="4">
        <v>6001</v>
      </c>
      <c r="M277" s="14" t="s">
        <v>38</v>
      </c>
      <c r="N277" s="15" t="s">
        <v>679</v>
      </c>
      <c r="O277" s="15">
        <v>5.0974212531817199E-3</v>
      </c>
      <c r="P277" s="15">
        <v>0</v>
      </c>
      <c r="Q277" s="15">
        <f t="shared" si="48"/>
        <v>-5.0974212531817199E-3</v>
      </c>
      <c r="R277" s="15">
        <f t="shared" si="49"/>
        <v>-100</v>
      </c>
      <c r="S277" s="15">
        <v>5.0974212531817104E-3</v>
      </c>
      <c r="T277" s="15">
        <v>0</v>
      </c>
      <c r="U277" s="15">
        <f t="shared" si="50"/>
        <v>-5.0974212531817104E-3</v>
      </c>
      <c r="V277" s="16">
        <f t="shared" si="51"/>
        <v>-100</v>
      </c>
      <c r="W277" s="17">
        <f t="shared" si="52"/>
        <v>5.540675275197511E-5</v>
      </c>
      <c r="X277" s="17">
        <f t="shared" si="52"/>
        <v>0</v>
      </c>
      <c r="Y277" s="16">
        <f t="shared" si="53"/>
        <v>-5.540675275197511E-5</v>
      </c>
      <c r="Z277" s="15">
        <f t="shared" si="54"/>
        <v>-100</v>
      </c>
      <c r="AA277" s="13">
        <v>0.01</v>
      </c>
      <c r="AB277" s="13">
        <v>0</v>
      </c>
      <c r="AC277" s="13">
        <v>0</v>
      </c>
      <c r="AD277" s="13">
        <v>0</v>
      </c>
      <c r="AE277" s="18">
        <f t="shared" si="55"/>
        <v>0</v>
      </c>
      <c r="AF277" s="18">
        <f t="shared" si="59"/>
        <v>0</v>
      </c>
      <c r="AG277" s="19">
        <f t="shared" si="56"/>
        <v>0</v>
      </c>
      <c r="AH277" s="16" t="str">
        <f t="shared" si="57"/>
        <v>0.00</v>
      </c>
      <c r="AI277" s="16">
        <f t="shared" si="58"/>
        <v>-5.540675275197511E-5</v>
      </c>
      <c r="AJ277" s="44">
        <v>221112</v>
      </c>
      <c r="AK277" s="15" t="s">
        <v>682</v>
      </c>
      <c r="AL277" s="14" t="s">
        <v>109</v>
      </c>
      <c r="AM277" s="39" t="s">
        <v>65</v>
      </c>
      <c r="AN277" s="39" t="s">
        <v>59</v>
      </c>
      <c r="AO277" s="39" t="s">
        <v>107</v>
      </c>
      <c r="AP277" s="39" t="s">
        <v>108</v>
      </c>
      <c r="AQ277" s="20"/>
      <c r="AR277" s="20"/>
      <c r="AS277" s="20"/>
      <c r="AT277" s="20"/>
      <c r="AU277" s="20"/>
      <c r="AV277" s="20"/>
      <c r="AW277" s="20"/>
      <c r="AX277" s="20"/>
      <c r="AY277" s="20"/>
      <c r="AZ277" s="20"/>
      <c r="BA277" s="20"/>
      <c r="BB277" s="20"/>
    </row>
    <row r="278" spans="1:54" ht="26.1" hidden="1" customHeight="1" x14ac:dyDescent="0.25">
      <c r="A278" s="39" t="s">
        <v>23</v>
      </c>
      <c r="B278" s="13" t="s">
        <v>24</v>
      </c>
      <c r="C278" s="13" t="s">
        <v>251</v>
      </c>
      <c r="D278" s="13">
        <v>34011</v>
      </c>
      <c r="E278" s="13">
        <v>75507</v>
      </c>
      <c r="F278" s="13" t="s">
        <v>491</v>
      </c>
      <c r="G278" s="13" t="s">
        <v>313</v>
      </c>
      <c r="H278" s="13" t="s">
        <v>150</v>
      </c>
      <c r="I278" s="13" t="s">
        <v>151</v>
      </c>
      <c r="J278" s="13" t="s">
        <v>490</v>
      </c>
      <c r="K278" s="4">
        <v>2434</v>
      </c>
      <c r="L278" s="4">
        <v>6001</v>
      </c>
      <c r="M278" s="14" t="s">
        <v>39</v>
      </c>
      <c r="N278" s="15" t="s">
        <v>679</v>
      </c>
      <c r="O278" s="15">
        <v>3.3886102694944999E-3</v>
      </c>
      <c r="P278" s="15">
        <v>0</v>
      </c>
      <c r="Q278" s="15">
        <f t="shared" si="48"/>
        <v>-3.3886102694944999E-3</v>
      </c>
      <c r="R278" s="15">
        <f t="shared" si="49"/>
        <v>-100</v>
      </c>
      <c r="S278" s="15">
        <v>3.3886102694944999E-3</v>
      </c>
      <c r="T278" s="15">
        <v>0</v>
      </c>
      <c r="U278" s="15">
        <f t="shared" si="50"/>
        <v>-3.3886102694944999E-3</v>
      </c>
      <c r="V278" s="16">
        <f t="shared" si="51"/>
        <v>-100</v>
      </c>
      <c r="W278" s="17">
        <f t="shared" si="52"/>
        <v>3.6832720320592387E-5</v>
      </c>
      <c r="X278" s="17">
        <f t="shared" si="52"/>
        <v>0</v>
      </c>
      <c r="Y278" s="16">
        <f t="shared" si="53"/>
        <v>-3.6832720320592387E-5</v>
      </c>
      <c r="Z278" s="15">
        <f t="shared" si="54"/>
        <v>-100</v>
      </c>
      <c r="AA278" s="13">
        <v>0</v>
      </c>
      <c r="AB278" s="13">
        <v>0</v>
      </c>
      <c r="AC278" s="13">
        <v>0</v>
      </c>
      <c r="AD278" s="13">
        <v>0</v>
      </c>
      <c r="AE278" s="18">
        <f t="shared" si="55"/>
        <v>0</v>
      </c>
      <c r="AF278" s="18">
        <f t="shared" si="59"/>
        <v>0</v>
      </c>
      <c r="AG278" s="19">
        <f t="shared" si="56"/>
        <v>0</v>
      </c>
      <c r="AH278" s="16" t="str">
        <f t="shared" si="57"/>
        <v>0.00</v>
      </c>
      <c r="AI278" s="16">
        <f t="shared" si="58"/>
        <v>-3.6832720320592387E-5</v>
      </c>
      <c r="AJ278" s="44">
        <v>221112</v>
      </c>
      <c r="AK278" s="15" t="s">
        <v>682</v>
      </c>
      <c r="AL278" s="14" t="s">
        <v>109</v>
      </c>
      <c r="AM278" s="39" t="s">
        <v>65</v>
      </c>
      <c r="AN278" s="39" t="s">
        <v>59</v>
      </c>
      <c r="AO278" s="39" t="s">
        <v>107</v>
      </c>
      <c r="AP278" s="39" t="s">
        <v>108</v>
      </c>
      <c r="AQ278" s="20"/>
      <c r="AR278" s="20"/>
      <c r="AS278" s="20"/>
      <c r="AT278" s="20"/>
      <c r="AU278" s="20"/>
      <c r="AV278" s="20"/>
      <c r="AW278" s="20"/>
      <c r="AX278" s="20"/>
      <c r="AY278" s="20"/>
      <c r="AZ278" s="20"/>
      <c r="BA278" s="20"/>
      <c r="BB278" s="20"/>
    </row>
    <row r="279" spans="1:54" ht="26.1" hidden="1" customHeight="1" x14ac:dyDescent="0.25">
      <c r="A279" s="39" t="s">
        <v>23</v>
      </c>
      <c r="B279" s="13" t="s">
        <v>24</v>
      </c>
      <c r="C279" s="13" t="s">
        <v>251</v>
      </c>
      <c r="D279" s="13">
        <v>34011</v>
      </c>
      <c r="E279" s="13">
        <v>75507</v>
      </c>
      <c r="F279" s="13" t="s">
        <v>491</v>
      </c>
      <c r="G279" s="13" t="s">
        <v>313</v>
      </c>
      <c r="H279" s="13" t="s">
        <v>150</v>
      </c>
      <c r="I279" s="13" t="s">
        <v>151</v>
      </c>
      <c r="J279" s="13" t="s">
        <v>490</v>
      </c>
      <c r="K279" s="4">
        <v>2434</v>
      </c>
      <c r="L279" s="4">
        <v>6001</v>
      </c>
      <c r="M279" s="14" t="s">
        <v>37</v>
      </c>
      <c r="N279" s="15" t="s">
        <v>679</v>
      </c>
      <c r="O279" s="15">
        <v>0</v>
      </c>
      <c r="P279" s="15">
        <v>0</v>
      </c>
      <c r="Q279" s="15">
        <f t="shared" si="48"/>
        <v>0</v>
      </c>
      <c r="R279" s="15" t="str">
        <f t="shared" si="49"/>
        <v>0.00</v>
      </c>
      <c r="S279" s="15">
        <v>0</v>
      </c>
      <c r="T279" s="15">
        <v>0</v>
      </c>
      <c r="U279" s="15">
        <f t="shared" si="50"/>
        <v>0</v>
      </c>
      <c r="V279" s="16" t="str">
        <f t="shared" si="51"/>
        <v>NA</v>
      </c>
      <c r="W279" s="17">
        <f t="shared" si="52"/>
        <v>0</v>
      </c>
      <c r="X279" s="17">
        <f t="shared" si="52"/>
        <v>0</v>
      </c>
      <c r="Y279" s="16">
        <f t="shared" si="53"/>
        <v>0</v>
      </c>
      <c r="Z279" s="15" t="str">
        <f t="shared" si="54"/>
        <v>0.00</v>
      </c>
      <c r="AA279" s="13">
        <v>0.02</v>
      </c>
      <c r="AB279" s="13">
        <v>0</v>
      </c>
      <c r="AC279" s="13">
        <v>0</v>
      </c>
      <c r="AD279" s="13">
        <v>0</v>
      </c>
      <c r="AE279" s="18">
        <f t="shared" si="55"/>
        <v>0</v>
      </c>
      <c r="AF279" s="18">
        <f t="shared" si="59"/>
        <v>0</v>
      </c>
      <c r="AG279" s="19">
        <f t="shared" si="56"/>
        <v>0</v>
      </c>
      <c r="AH279" s="16" t="str">
        <f t="shared" si="57"/>
        <v>0.00</v>
      </c>
      <c r="AI279" s="16">
        <f t="shared" si="58"/>
        <v>0</v>
      </c>
      <c r="AJ279" s="44">
        <v>221112</v>
      </c>
      <c r="AK279" s="15" t="s">
        <v>682</v>
      </c>
      <c r="AL279" s="14" t="s">
        <v>109</v>
      </c>
      <c r="AM279" s="39" t="s">
        <v>65</v>
      </c>
      <c r="AN279" s="39" t="s">
        <v>59</v>
      </c>
      <c r="AO279" s="39" t="s">
        <v>107</v>
      </c>
      <c r="AP279" s="39" t="s">
        <v>108</v>
      </c>
      <c r="AQ279" s="20"/>
      <c r="AR279" s="20"/>
      <c r="AS279" s="20"/>
      <c r="AT279" s="20"/>
      <c r="AU279" s="20"/>
      <c r="AV279" s="20"/>
      <c r="AW279" s="20"/>
      <c r="AX279" s="20"/>
      <c r="AY279" s="20"/>
      <c r="AZ279" s="20"/>
      <c r="BA279" s="20"/>
      <c r="BB279" s="20"/>
    </row>
    <row r="280" spans="1:54" ht="26.1" hidden="1" customHeight="1" x14ac:dyDescent="0.25">
      <c r="A280" s="39" t="s">
        <v>23</v>
      </c>
      <c r="B280" s="13" t="s">
        <v>24</v>
      </c>
      <c r="C280" s="13" t="s">
        <v>251</v>
      </c>
      <c r="D280" s="13">
        <v>34011</v>
      </c>
      <c r="E280" s="13">
        <v>75507</v>
      </c>
      <c r="F280" s="13" t="s">
        <v>491</v>
      </c>
      <c r="G280" s="13" t="s">
        <v>311</v>
      </c>
      <c r="H280" s="13" t="s">
        <v>150</v>
      </c>
      <c r="I280" s="13" t="s">
        <v>151</v>
      </c>
      <c r="J280" s="13" t="s">
        <v>492</v>
      </c>
      <c r="K280" s="4">
        <v>2434</v>
      </c>
      <c r="L280" s="4">
        <v>6001</v>
      </c>
      <c r="M280" s="14" t="s">
        <v>40</v>
      </c>
      <c r="N280" s="15" t="s">
        <v>679</v>
      </c>
      <c r="O280" s="15">
        <v>8.1052837579846604E-2</v>
      </c>
      <c r="P280" s="15">
        <v>0</v>
      </c>
      <c r="Q280" s="15">
        <f t="shared" si="48"/>
        <v>-8.1052837579846604E-2</v>
      </c>
      <c r="R280" s="15">
        <f t="shared" si="49"/>
        <v>-100</v>
      </c>
      <c r="S280" s="15">
        <v>8.1052837579846604E-2</v>
      </c>
      <c r="T280" s="15">
        <v>0</v>
      </c>
      <c r="U280" s="15">
        <f t="shared" si="50"/>
        <v>-8.1052837579846604E-2</v>
      </c>
      <c r="V280" s="16">
        <f t="shared" si="51"/>
        <v>-100</v>
      </c>
      <c r="W280" s="17">
        <f t="shared" si="52"/>
        <v>8.8100910412876744E-4</v>
      </c>
      <c r="X280" s="17">
        <f t="shared" si="52"/>
        <v>0</v>
      </c>
      <c r="Y280" s="16">
        <f t="shared" si="53"/>
        <v>-8.8100910412876744E-4</v>
      </c>
      <c r="Z280" s="15">
        <f t="shared" si="54"/>
        <v>-100</v>
      </c>
      <c r="AA280" s="13">
        <v>0.08</v>
      </c>
      <c r="AB280" s="13">
        <v>0</v>
      </c>
      <c r="AC280" s="13">
        <v>0</v>
      </c>
      <c r="AD280" s="13">
        <v>0</v>
      </c>
      <c r="AE280" s="18">
        <f t="shared" si="55"/>
        <v>0</v>
      </c>
      <c r="AF280" s="18">
        <f t="shared" si="59"/>
        <v>0</v>
      </c>
      <c r="AG280" s="19">
        <f t="shared" si="56"/>
        <v>0</v>
      </c>
      <c r="AH280" s="16" t="str">
        <f t="shared" si="57"/>
        <v>0.00</v>
      </c>
      <c r="AI280" s="16">
        <f t="shared" si="58"/>
        <v>-8.8100910412876744E-4</v>
      </c>
      <c r="AJ280" s="44">
        <v>221112</v>
      </c>
      <c r="AK280" s="15" t="s">
        <v>682</v>
      </c>
      <c r="AL280" s="14" t="s">
        <v>64</v>
      </c>
      <c r="AM280" s="39" t="s">
        <v>65</v>
      </c>
      <c r="AN280" s="39" t="s">
        <v>59</v>
      </c>
      <c r="AO280" s="39" t="s">
        <v>66</v>
      </c>
      <c r="AP280" s="39" t="s">
        <v>67</v>
      </c>
      <c r="AQ280" s="20"/>
      <c r="AR280" s="20"/>
      <c r="AS280" s="20"/>
      <c r="AT280" s="20"/>
      <c r="AU280" s="20"/>
      <c r="AV280" s="20"/>
      <c r="AW280" s="20"/>
      <c r="AX280" s="20"/>
      <c r="AY280" s="20"/>
      <c r="AZ280" s="20"/>
      <c r="BA280" s="20"/>
      <c r="BB280" s="20"/>
    </row>
    <row r="281" spans="1:54" ht="26.1" hidden="1" customHeight="1" x14ac:dyDescent="0.25">
      <c r="A281" s="39" t="s">
        <v>23</v>
      </c>
      <c r="B281" s="13" t="s">
        <v>24</v>
      </c>
      <c r="C281" s="13" t="s">
        <v>251</v>
      </c>
      <c r="D281" s="13">
        <v>34011</v>
      </c>
      <c r="E281" s="13">
        <v>75507</v>
      </c>
      <c r="F281" s="13" t="s">
        <v>491</v>
      </c>
      <c r="G281" s="13" t="s">
        <v>311</v>
      </c>
      <c r="H281" s="13" t="s">
        <v>150</v>
      </c>
      <c r="I281" s="13" t="s">
        <v>151</v>
      </c>
      <c r="J281" s="13" t="s">
        <v>492</v>
      </c>
      <c r="K281" s="4">
        <v>2434</v>
      </c>
      <c r="L281" s="4">
        <v>6001</v>
      </c>
      <c r="M281" s="14" t="s">
        <v>38</v>
      </c>
      <c r="N281" s="15" t="s">
        <v>679</v>
      </c>
      <c r="O281" s="15">
        <v>0.170054177064907</v>
      </c>
      <c r="P281" s="15">
        <v>0</v>
      </c>
      <c r="Q281" s="15">
        <f t="shared" si="48"/>
        <v>-0.170054177064907</v>
      </c>
      <c r="R281" s="15">
        <f t="shared" si="49"/>
        <v>-100</v>
      </c>
      <c r="S281" s="15">
        <v>0.17005417706490769</v>
      </c>
      <c r="T281" s="15">
        <v>0</v>
      </c>
      <c r="U281" s="15">
        <f t="shared" si="50"/>
        <v>-0.17005417706490769</v>
      </c>
      <c r="V281" s="16">
        <f t="shared" si="51"/>
        <v>-100</v>
      </c>
      <c r="W281" s="17">
        <f t="shared" si="52"/>
        <v>1.8484149680968228E-3</v>
      </c>
      <c r="X281" s="17">
        <f t="shared" si="52"/>
        <v>0</v>
      </c>
      <c r="Y281" s="16">
        <f t="shared" si="53"/>
        <v>-1.8484149680968228E-3</v>
      </c>
      <c r="Z281" s="15">
        <f t="shared" si="54"/>
        <v>-100</v>
      </c>
      <c r="AA281" s="13">
        <v>0.17</v>
      </c>
      <c r="AB281" s="13">
        <v>0</v>
      </c>
      <c r="AC281" s="13">
        <v>0</v>
      </c>
      <c r="AD281" s="13">
        <v>0</v>
      </c>
      <c r="AE281" s="18">
        <f t="shared" si="55"/>
        <v>0</v>
      </c>
      <c r="AF281" s="18">
        <f t="shared" si="59"/>
        <v>0</v>
      </c>
      <c r="AG281" s="19">
        <f t="shared" si="56"/>
        <v>0</v>
      </c>
      <c r="AH281" s="16" t="str">
        <f t="shared" si="57"/>
        <v>0.00</v>
      </c>
      <c r="AI281" s="16">
        <f t="shared" si="58"/>
        <v>-1.8484149680968228E-3</v>
      </c>
      <c r="AJ281" s="44">
        <v>221112</v>
      </c>
      <c r="AK281" s="15" t="s">
        <v>682</v>
      </c>
      <c r="AL281" s="14" t="s">
        <v>64</v>
      </c>
      <c r="AM281" s="39" t="s">
        <v>65</v>
      </c>
      <c r="AN281" s="39" t="s">
        <v>59</v>
      </c>
      <c r="AO281" s="39" t="s">
        <v>66</v>
      </c>
      <c r="AP281" s="39" t="s">
        <v>67</v>
      </c>
      <c r="AQ281" s="20"/>
      <c r="AR281" s="20"/>
      <c r="AS281" s="20"/>
      <c r="AT281" s="20"/>
      <c r="AU281" s="20"/>
      <c r="AV281" s="20"/>
      <c r="AW281" s="20"/>
      <c r="AX281" s="20"/>
      <c r="AY281" s="20"/>
      <c r="AZ281" s="20"/>
      <c r="BA281" s="20"/>
      <c r="BB281" s="20"/>
    </row>
    <row r="282" spans="1:54" ht="26.1" hidden="1" customHeight="1" x14ac:dyDescent="0.25">
      <c r="A282" s="39" t="s">
        <v>23</v>
      </c>
      <c r="B282" s="13" t="s">
        <v>24</v>
      </c>
      <c r="C282" s="13" t="s">
        <v>251</v>
      </c>
      <c r="D282" s="13">
        <v>34011</v>
      </c>
      <c r="E282" s="13">
        <v>75507</v>
      </c>
      <c r="F282" s="13" t="s">
        <v>491</v>
      </c>
      <c r="G282" s="13" t="s">
        <v>311</v>
      </c>
      <c r="H282" s="13" t="s">
        <v>150</v>
      </c>
      <c r="I282" s="13" t="s">
        <v>151</v>
      </c>
      <c r="J282" s="13" t="s">
        <v>492</v>
      </c>
      <c r="K282" s="4">
        <v>2434</v>
      </c>
      <c r="L282" s="4">
        <v>6001</v>
      </c>
      <c r="M282" s="14" t="s">
        <v>39</v>
      </c>
      <c r="N282" s="15" t="s">
        <v>679</v>
      </c>
      <c r="O282" s="15">
        <v>0.130007901874897</v>
      </c>
      <c r="P282" s="15">
        <v>0</v>
      </c>
      <c r="Q282" s="15">
        <f t="shared" si="48"/>
        <v>-0.130007901874897</v>
      </c>
      <c r="R282" s="15">
        <f t="shared" si="49"/>
        <v>-100</v>
      </c>
      <c r="S282" s="15">
        <v>0.13000790187489741</v>
      </c>
      <c r="T282" s="15">
        <v>0</v>
      </c>
      <c r="U282" s="15">
        <f t="shared" si="50"/>
        <v>-0.13000790187489741</v>
      </c>
      <c r="V282" s="16">
        <f t="shared" si="51"/>
        <v>-100</v>
      </c>
      <c r="W282" s="17">
        <f t="shared" si="52"/>
        <v>1.4131293682054067E-3</v>
      </c>
      <c r="X282" s="17">
        <f t="shared" si="52"/>
        <v>0</v>
      </c>
      <c r="Y282" s="16">
        <f t="shared" si="53"/>
        <v>-1.4131293682054067E-3</v>
      </c>
      <c r="Z282" s="15">
        <f t="shared" si="54"/>
        <v>-100</v>
      </c>
      <c r="AA282" s="13">
        <v>0.13</v>
      </c>
      <c r="AB282" s="13">
        <v>0</v>
      </c>
      <c r="AC282" s="13">
        <v>0</v>
      </c>
      <c r="AD282" s="13">
        <v>0</v>
      </c>
      <c r="AE282" s="18">
        <f t="shared" si="55"/>
        <v>0</v>
      </c>
      <c r="AF282" s="18">
        <f t="shared" si="59"/>
        <v>0</v>
      </c>
      <c r="AG282" s="19">
        <f t="shared" si="56"/>
        <v>0</v>
      </c>
      <c r="AH282" s="16" t="str">
        <f t="shared" si="57"/>
        <v>0.00</v>
      </c>
      <c r="AI282" s="16">
        <f t="shared" si="58"/>
        <v>-1.4131293682054067E-3</v>
      </c>
      <c r="AJ282" s="44">
        <v>221112</v>
      </c>
      <c r="AK282" s="15" t="s">
        <v>682</v>
      </c>
      <c r="AL282" s="14" t="s">
        <v>64</v>
      </c>
      <c r="AM282" s="39" t="s">
        <v>65</v>
      </c>
      <c r="AN282" s="39" t="s">
        <v>59</v>
      </c>
      <c r="AO282" s="39" t="s">
        <v>66</v>
      </c>
      <c r="AP282" s="39" t="s">
        <v>67</v>
      </c>
      <c r="AQ282" s="20"/>
      <c r="AR282" s="20"/>
      <c r="AS282" s="20"/>
      <c r="AT282" s="20"/>
      <c r="AU282" s="20"/>
      <c r="AV282" s="20"/>
      <c r="AW282" s="20"/>
      <c r="AX282" s="20"/>
      <c r="AY282" s="20"/>
      <c r="AZ282" s="20"/>
      <c r="BA282" s="20"/>
      <c r="BB282" s="20"/>
    </row>
    <row r="283" spans="1:54" ht="26.1" hidden="1" customHeight="1" x14ac:dyDescent="0.25">
      <c r="A283" s="39" t="s">
        <v>23</v>
      </c>
      <c r="B283" s="13" t="s">
        <v>24</v>
      </c>
      <c r="C283" s="13" t="s">
        <v>251</v>
      </c>
      <c r="D283" s="13">
        <v>34011</v>
      </c>
      <c r="E283" s="13">
        <v>75507</v>
      </c>
      <c r="F283" s="13" t="s">
        <v>491</v>
      </c>
      <c r="G283" s="13" t="s">
        <v>311</v>
      </c>
      <c r="H283" s="13" t="s">
        <v>150</v>
      </c>
      <c r="I283" s="13" t="s">
        <v>151</v>
      </c>
      <c r="J283" s="13" t="s">
        <v>492</v>
      </c>
      <c r="K283" s="4">
        <v>2434</v>
      </c>
      <c r="L283" s="4">
        <v>6001</v>
      </c>
      <c r="M283" s="14" t="s">
        <v>37</v>
      </c>
      <c r="N283" s="15" t="s">
        <v>679</v>
      </c>
      <c r="O283" s="15">
        <v>0</v>
      </c>
      <c r="P283" s="15">
        <v>0</v>
      </c>
      <c r="Q283" s="15">
        <f t="shared" si="48"/>
        <v>0</v>
      </c>
      <c r="R283" s="15" t="str">
        <f t="shared" si="49"/>
        <v>0.00</v>
      </c>
      <c r="S283" s="15">
        <v>0</v>
      </c>
      <c r="T283" s="15">
        <v>0</v>
      </c>
      <c r="U283" s="15">
        <f t="shared" si="50"/>
        <v>0</v>
      </c>
      <c r="V283" s="16" t="str">
        <f t="shared" si="51"/>
        <v>NA</v>
      </c>
      <c r="W283" s="17">
        <f t="shared" si="52"/>
        <v>0</v>
      </c>
      <c r="X283" s="17">
        <f t="shared" si="52"/>
        <v>0</v>
      </c>
      <c r="Y283" s="16">
        <f t="shared" si="53"/>
        <v>0</v>
      </c>
      <c r="Z283" s="15" t="str">
        <f t="shared" si="54"/>
        <v>0.00</v>
      </c>
      <c r="AA283" s="13">
        <v>6.08</v>
      </c>
      <c r="AB283" s="13">
        <v>0</v>
      </c>
      <c r="AC283" s="13">
        <v>0</v>
      </c>
      <c r="AD283" s="13">
        <v>0</v>
      </c>
      <c r="AE283" s="18">
        <f t="shared" si="55"/>
        <v>0</v>
      </c>
      <c r="AF283" s="18">
        <f t="shared" si="59"/>
        <v>0</v>
      </c>
      <c r="AG283" s="19">
        <f t="shared" si="56"/>
        <v>0</v>
      </c>
      <c r="AH283" s="16" t="str">
        <f t="shared" si="57"/>
        <v>0.00</v>
      </c>
      <c r="AI283" s="16">
        <f t="shared" si="58"/>
        <v>0</v>
      </c>
      <c r="AJ283" s="44">
        <v>221112</v>
      </c>
      <c r="AK283" s="15" t="s">
        <v>682</v>
      </c>
      <c r="AL283" s="14" t="s">
        <v>64</v>
      </c>
      <c r="AM283" s="39" t="s">
        <v>65</v>
      </c>
      <c r="AN283" s="39" t="s">
        <v>59</v>
      </c>
      <c r="AO283" s="39" t="s">
        <v>66</v>
      </c>
      <c r="AP283" s="39" t="s">
        <v>67</v>
      </c>
      <c r="AQ283" s="20"/>
      <c r="AR283" s="20"/>
      <c r="AS283" s="20"/>
      <c r="AT283" s="20"/>
      <c r="AU283" s="20"/>
      <c r="AV283" s="20"/>
      <c r="AW283" s="20"/>
      <c r="AX283" s="20"/>
      <c r="AY283" s="20"/>
      <c r="AZ283" s="20"/>
      <c r="BA283" s="20"/>
      <c r="BB283" s="20"/>
    </row>
    <row r="284" spans="1:54" ht="26.1" hidden="1" customHeight="1" x14ac:dyDescent="0.25">
      <c r="A284" s="39" t="s">
        <v>10</v>
      </c>
      <c r="B284" s="13" t="s">
        <v>10</v>
      </c>
      <c r="C284" s="13" t="s">
        <v>252</v>
      </c>
      <c r="D284" s="13">
        <v>34003</v>
      </c>
      <c r="E284" s="13">
        <v>2488</v>
      </c>
      <c r="F284" s="13" t="s">
        <v>280</v>
      </c>
      <c r="G284" s="13" t="s">
        <v>276</v>
      </c>
      <c r="H284" s="13" t="s">
        <v>82</v>
      </c>
      <c r="I284" s="13" t="s">
        <v>83</v>
      </c>
      <c r="J284" s="13" t="s">
        <v>304</v>
      </c>
      <c r="K284" s="4">
        <v>2398</v>
      </c>
      <c r="L284" s="4">
        <v>3001</v>
      </c>
      <c r="M284" s="14" t="s">
        <v>40</v>
      </c>
      <c r="N284" s="15" t="s">
        <v>679</v>
      </c>
      <c r="O284" s="15">
        <v>0</v>
      </c>
      <c r="P284" s="15">
        <v>0</v>
      </c>
      <c r="Q284" s="15">
        <f t="shared" si="48"/>
        <v>0</v>
      </c>
      <c r="R284" s="15" t="str">
        <f t="shared" si="49"/>
        <v>0.00</v>
      </c>
      <c r="S284" s="15">
        <v>0</v>
      </c>
      <c r="T284" s="15">
        <v>0</v>
      </c>
      <c r="U284" s="15">
        <f t="shared" si="50"/>
        <v>0</v>
      </c>
      <c r="V284" s="16" t="str">
        <f t="shared" si="51"/>
        <v>NA</v>
      </c>
      <c r="W284" s="17">
        <f t="shared" si="52"/>
        <v>0</v>
      </c>
      <c r="X284" s="17">
        <f t="shared" si="52"/>
        <v>0</v>
      </c>
      <c r="Y284" s="16">
        <f t="shared" si="53"/>
        <v>0</v>
      </c>
      <c r="Z284" s="15" t="str">
        <f t="shared" si="54"/>
        <v>0.00</v>
      </c>
      <c r="AA284" s="13">
        <v>0</v>
      </c>
      <c r="AB284" s="13">
        <v>0</v>
      </c>
      <c r="AC284" s="13">
        <v>0</v>
      </c>
      <c r="AD284" s="13">
        <v>0</v>
      </c>
      <c r="AE284" s="18">
        <f t="shared" si="55"/>
        <v>0</v>
      </c>
      <c r="AF284" s="18">
        <f t="shared" si="59"/>
        <v>0</v>
      </c>
      <c r="AG284" s="19">
        <f t="shared" si="56"/>
        <v>0</v>
      </c>
      <c r="AH284" s="16" t="str">
        <f t="shared" si="57"/>
        <v>0.00</v>
      </c>
      <c r="AI284" s="16">
        <f t="shared" si="58"/>
        <v>0</v>
      </c>
      <c r="AJ284" s="44">
        <v>221112</v>
      </c>
      <c r="AK284" s="15" t="s">
        <v>686</v>
      </c>
      <c r="AL284" s="14" t="s">
        <v>57</v>
      </c>
      <c r="AM284" s="39" t="s">
        <v>58</v>
      </c>
      <c r="AN284" s="39" t="s">
        <v>59</v>
      </c>
      <c r="AO284" s="39" t="s">
        <v>60</v>
      </c>
      <c r="AP284" s="39" t="s">
        <v>61</v>
      </c>
      <c r="AQ284" s="20"/>
      <c r="AR284" s="20"/>
      <c r="AS284" s="20"/>
      <c r="AT284" s="20"/>
      <c r="AU284" s="20"/>
      <c r="AV284" s="20"/>
      <c r="AW284" s="20"/>
      <c r="AX284" s="20"/>
      <c r="AY284" s="20"/>
      <c r="AZ284" s="20"/>
      <c r="BA284" s="20"/>
      <c r="BB284" s="20"/>
    </row>
    <row r="285" spans="1:54" ht="26.1" hidden="1" customHeight="1" x14ac:dyDescent="0.25">
      <c r="A285" s="39" t="s">
        <v>10</v>
      </c>
      <c r="B285" s="13" t="s">
        <v>10</v>
      </c>
      <c r="C285" s="13" t="s">
        <v>252</v>
      </c>
      <c r="D285" s="13">
        <v>34003</v>
      </c>
      <c r="E285" s="13">
        <v>2488</v>
      </c>
      <c r="F285" s="13" t="s">
        <v>280</v>
      </c>
      <c r="G285" s="13" t="s">
        <v>276</v>
      </c>
      <c r="H285" s="13" t="s">
        <v>82</v>
      </c>
      <c r="I285" s="13" t="s">
        <v>83</v>
      </c>
      <c r="J285" s="13" t="s">
        <v>304</v>
      </c>
      <c r="K285" s="4">
        <v>2398</v>
      </c>
      <c r="L285" s="4">
        <v>3001</v>
      </c>
      <c r="M285" s="14" t="s">
        <v>38</v>
      </c>
      <c r="N285" s="15" t="s">
        <v>679</v>
      </c>
      <c r="O285" s="15">
        <v>8.3013703999991598E-2</v>
      </c>
      <c r="P285" s="15">
        <v>0</v>
      </c>
      <c r="Q285" s="15">
        <f t="shared" si="48"/>
        <v>-8.3013703999991598E-2</v>
      </c>
      <c r="R285" s="15">
        <f t="shared" si="49"/>
        <v>-100</v>
      </c>
      <c r="S285" s="15">
        <v>5.9599582358951998E-2</v>
      </c>
      <c r="T285" s="15">
        <v>0</v>
      </c>
      <c r="U285" s="15">
        <f t="shared" si="50"/>
        <v>-5.9599582358951998E-2</v>
      </c>
      <c r="V285" s="16">
        <f t="shared" si="51"/>
        <v>-100</v>
      </c>
      <c r="W285" s="17">
        <f t="shared" si="52"/>
        <v>6.4782154737991302E-4</v>
      </c>
      <c r="X285" s="17">
        <f t="shared" si="52"/>
        <v>0</v>
      </c>
      <c r="Y285" s="16">
        <f t="shared" si="53"/>
        <v>-6.4782154737991302E-4</v>
      </c>
      <c r="Z285" s="15">
        <f t="shared" si="54"/>
        <v>-100</v>
      </c>
      <c r="AA285" s="13">
        <v>0.08</v>
      </c>
      <c r="AB285" s="13">
        <v>0</v>
      </c>
      <c r="AC285" s="13">
        <v>0</v>
      </c>
      <c r="AD285" s="13">
        <v>0</v>
      </c>
      <c r="AE285" s="18">
        <f t="shared" si="55"/>
        <v>0</v>
      </c>
      <c r="AF285" s="18">
        <f t="shared" si="59"/>
        <v>0</v>
      </c>
      <c r="AG285" s="19">
        <f t="shared" si="56"/>
        <v>0</v>
      </c>
      <c r="AH285" s="16" t="str">
        <f t="shared" si="57"/>
        <v>0.00</v>
      </c>
      <c r="AI285" s="16">
        <f t="shared" si="58"/>
        <v>-6.4782154737991302E-4</v>
      </c>
      <c r="AJ285" s="44">
        <v>221112</v>
      </c>
      <c r="AK285" s="15" t="s">
        <v>686</v>
      </c>
      <c r="AL285" s="14" t="s">
        <v>57</v>
      </c>
      <c r="AM285" s="39" t="s">
        <v>58</v>
      </c>
      <c r="AN285" s="39" t="s">
        <v>59</v>
      </c>
      <c r="AO285" s="39" t="s">
        <v>60</v>
      </c>
      <c r="AP285" s="39" t="s">
        <v>61</v>
      </c>
      <c r="AQ285" s="20"/>
      <c r="AR285" s="20"/>
      <c r="AS285" s="20"/>
      <c r="AT285" s="20"/>
      <c r="AU285" s="20"/>
      <c r="AV285" s="20"/>
      <c r="AW285" s="20"/>
      <c r="AX285" s="20"/>
      <c r="AY285" s="20"/>
      <c r="AZ285" s="20"/>
      <c r="BA285" s="20"/>
      <c r="BB285" s="20"/>
    </row>
    <row r="286" spans="1:54" ht="26.1" hidden="1" customHeight="1" x14ac:dyDescent="0.25">
      <c r="A286" s="39" t="s">
        <v>10</v>
      </c>
      <c r="B286" s="13" t="s">
        <v>10</v>
      </c>
      <c r="C286" s="13" t="s">
        <v>252</v>
      </c>
      <c r="D286" s="13">
        <v>34003</v>
      </c>
      <c r="E286" s="13">
        <v>2488</v>
      </c>
      <c r="F286" s="13" t="s">
        <v>280</v>
      </c>
      <c r="G286" s="13" t="s">
        <v>276</v>
      </c>
      <c r="H286" s="13" t="s">
        <v>82</v>
      </c>
      <c r="I286" s="13" t="s">
        <v>83</v>
      </c>
      <c r="J286" s="13" t="s">
        <v>304</v>
      </c>
      <c r="K286" s="4">
        <v>2398</v>
      </c>
      <c r="L286" s="4">
        <v>3001</v>
      </c>
      <c r="M286" s="14" t="s">
        <v>39</v>
      </c>
      <c r="N286" s="15" t="s">
        <v>679</v>
      </c>
      <c r="O286" s="15">
        <v>8.3013703999991598E-2</v>
      </c>
      <c r="P286" s="15">
        <v>0</v>
      </c>
      <c r="Q286" s="15">
        <f t="shared" si="48"/>
        <v>-8.3013703999991598E-2</v>
      </c>
      <c r="R286" s="15">
        <f t="shared" si="49"/>
        <v>-100</v>
      </c>
      <c r="S286" s="15">
        <v>5.9599582358951998E-2</v>
      </c>
      <c r="T286" s="15">
        <v>0</v>
      </c>
      <c r="U286" s="15">
        <f t="shared" si="50"/>
        <v>-5.9599582358951998E-2</v>
      </c>
      <c r="V286" s="16">
        <f t="shared" si="51"/>
        <v>-100</v>
      </c>
      <c r="W286" s="17">
        <f t="shared" si="52"/>
        <v>6.4782154737991302E-4</v>
      </c>
      <c r="X286" s="17">
        <f t="shared" si="52"/>
        <v>0</v>
      </c>
      <c r="Y286" s="16">
        <f t="shared" si="53"/>
        <v>-6.4782154737991302E-4</v>
      </c>
      <c r="Z286" s="15">
        <f t="shared" si="54"/>
        <v>-100</v>
      </c>
      <c r="AA286" s="13">
        <v>0.08</v>
      </c>
      <c r="AB286" s="13">
        <v>0</v>
      </c>
      <c r="AC286" s="13">
        <v>0</v>
      </c>
      <c r="AD286" s="13">
        <v>0</v>
      </c>
      <c r="AE286" s="18">
        <f t="shared" si="55"/>
        <v>0</v>
      </c>
      <c r="AF286" s="18">
        <f t="shared" si="59"/>
        <v>0</v>
      </c>
      <c r="AG286" s="19">
        <f t="shared" si="56"/>
        <v>0</v>
      </c>
      <c r="AH286" s="16" t="str">
        <f t="shared" si="57"/>
        <v>0.00</v>
      </c>
      <c r="AI286" s="16">
        <f t="shared" si="58"/>
        <v>-6.4782154737991302E-4</v>
      </c>
      <c r="AJ286" s="44">
        <v>221112</v>
      </c>
      <c r="AK286" s="15" t="s">
        <v>686</v>
      </c>
      <c r="AL286" s="14" t="s">
        <v>57</v>
      </c>
      <c r="AM286" s="39" t="s">
        <v>58</v>
      </c>
      <c r="AN286" s="39" t="s">
        <v>59</v>
      </c>
      <c r="AO286" s="39" t="s">
        <v>60</v>
      </c>
      <c r="AP286" s="39" t="s">
        <v>61</v>
      </c>
      <c r="AQ286" s="20"/>
      <c r="AR286" s="20"/>
      <c r="AS286" s="20"/>
      <c r="AT286" s="20"/>
      <c r="AU286" s="20"/>
      <c r="AV286" s="20"/>
      <c r="AW286" s="20"/>
      <c r="AX286" s="20"/>
      <c r="AY286" s="20"/>
      <c r="AZ286" s="20"/>
      <c r="BA286" s="20"/>
      <c r="BB286" s="20"/>
    </row>
    <row r="287" spans="1:54" ht="26.1" hidden="1" customHeight="1" x14ac:dyDescent="0.25">
      <c r="A287" s="39" t="s">
        <v>10</v>
      </c>
      <c r="B287" s="13" t="s">
        <v>10</v>
      </c>
      <c r="C287" s="13" t="s">
        <v>252</v>
      </c>
      <c r="D287" s="13">
        <v>34003</v>
      </c>
      <c r="E287" s="13">
        <v>2488</v>
      </c>
      <c r="F287" s="13" t="s">
        <v>280</v>
      </c>
      <c r="G287" s="13" t="s">
        <v>276</v>
      </c>
      <c r="H287" s="13" t="s">
        <v>82</v>
      </c>
      <c r="I287" s="13" t="s">
        <v>83</v>
      </c>
      <c r="J287" s="13" t="s">
        <v>304</v>
      </c>
      <c r="K287" s="4">
        <v>2398</v>
      </c>
      <c r="L287" s="4">
        <v>3001</v>
      </c>
      <c r="M287" s="14" t="s">
        <v>37</v>
      </c>
      <c r="N287" s="15" t="s">
        <v>679</v>
      </c>
      <c r="O287" s="15">
        <v>0</v>
      </c>
      <c r="P287" s="15">
        <v>0</v>
      </c>
      <c r="Q287" s="15">
        <f t="shared" si="48"/>
        <v>0</v>
      </c>
      <c r="R287" s="15" t="str">
        <f t="shared" si="49"/>
        <v>0.00</v>
      </c>
      <c r="S287" s="15">
        <v>0</v>
      </c>
      <c r="T287" s="15">
        <v>0</v>
      </c>
      <c r="U287" s="15">
        <f t="shared" si="50"/>
        <v>0</v>
      </c>
      <c r="V287" s="16" t="str">
        <f t="shared" si="51"/>
        <v>NA</v>
      </c>
      <c r="W287" s="17">
        <f t="shared" si="52"/>
        <v>0</v>
      </c>
      <c r="X287" s="17">
        <f t="shared" si="52"/>
        <v>0</v>
      </c>
      <c r="Y287" s="16">
        <f t="shared" si="53"/>
        <v>0</v>
      </c>
      <c r="Z287" s="15" t="str">
        <f t="shared" si="54"/>
        <v>0.00</v>
      </c>
      <c r="AA287" s="13">
        <v>0</v>
      </c>
      <c r="AB287" s="13">
        <v>0</v>
      </c>
      <c r="AC287" s="13">
        <v>0</v>
      </c>
      <c r="AD287" s="13">
        <v>0</v>
      </c>
      <c r="AE287" s="18">
        <f t="shared" si="55"/>
        <v>0</v>
      </c>
      <c r="AF287" s="18">
        <f t="shared" si="59"/>
        <v>0</v>
      </c>
      <c r="AG287" s="19">
        <f t="shared" si="56"/>
        <v>0</v>
      </c>
      <c r="AH287" s="16" t="str">
        <f t="shared" si="57"/>
        <v>0.00</v>
      </c>
      <c r="AI287" s="16">
        <f t="shared" si="58"/>
        <v>0</v>
      </c>
      <c r="AJ287" s="44">
        <v>221112</v>
      </c>
      <c r="AK287" s="15" t="s">
        <v>686</v>
      </c>
      <c r="AL287" s="14" t="s">
        <v>57</v>
      </c>
      <c r="AM287" s="39" t="s">
        <v>58</v>
      </c>
      <c r="AN287" s="39" t="s">
        <v>59</v>
      </c>
      <c r="AO287" s="39" t="s">
        <v>60</v>
      </c>
      <c r="AP287" s="39" t="s">
        <v>61</v>
      </c>
      <c r="AQ287" s="20"/>
      <c r="AR287" s="20"/>
      <c r="AS287" s="20"/>
      <c r="AT287" s="20"/>
      <c r="AU287" s="20"/>
      <c r="AV287" s="20"/>
      <c r="AW287" s="20"/>
      <c r="AX287" s="20"/>
      <c r="AY287" s="20"/>
      <c r="AZ287" s="20"/>
      <c r="BA287" s="20"/>
      <c r="BB287" s="20"/>
    </row>
    <row r="288" spans="1:54" ht="26.1" hidden="1" customHeight="1" x14ac:dyDescent="0.25">
      <c r="A288" s="39" t="s">
        <v>10</v>
      </c>
      <c r="B288" s="13" t="s">
        <v>10</v>
      </c>
      <c r="C288" s="13" t="s">
        <v>252</v>
      </c>
      <c r="D288" s="13">
        <v>34003</v>
      </c>
      <c r="E288" s="13">
        <v>2488</v>
      </c>
      <c r="F288" s="13" t="s">
        <v>271</v>
      </c>
      <c r="G288" s="13" t="s">
        <v>276</v>
      </c>
      <c r="H288" s="13" t="s">
        <v>82</v>
      </c>
      <c r="I288" s="13" t="s">
        <v>84</v>
      </c>
      <c r="J288" s="13" t="s">
        <v>308</v>
      </c>
      <c r="K288" s="4">
        <v>2398</v>
      </c>
      <c r="L288" s="4">
        <v>1101</v>
      </c>
      <c r="M288" s="14" t="s">
        <v>40</v>
      </c>
      <c r="N288" s="15" t="s">
        <v>679</v>
      </c>
      <c r="O288" s="15">
        <v>0</v>
      </c>
      <c r="P288" s="15">
        <v>0</v>
      </c>
      <c r="Q288" s="15">
        <f t="shared" si="48"/>
        <v>0</v>
      </c>
      <c r="R288" s="15" t="str">
        <f t="shared" si="49"/>
        <v>0.00</v>
      </c>
      <c r="S288" s="15">
        <v>0</v>
      </c>
      <c r="T288" s="15">
        <v>0</v>
      </c>
      <c r="U288" s="15">
        <f t="shared" si="50"/>
        <v>0</v>
      </c>
      <c r="V288" s="16" t="str">
        <f t="shared" si="51"/>
        <v>NA</v>
      </c>
      <c r="W288" s="17">
        <f t="shared" si="52"/>
        <v>0</v>
      </c>
      <c r="X288" s="17">
        <f t="shared" si="52"/>
        <v>0</v>
      </c>
      <c r="Y288" s="16">
        <f t="shared" si="53"/>
        <v>0</v>
      </c>
      <c r="Z288" s="15" t="str">
        <f t="shared" si="54"/>
        <v>0.00</v>
      </c>
      <c r="AA288" s="13">
        <v>0</v>
      </c>
      <c r="AB288" s="13">
        <v>0</v>
      </c>
      <c r="AC288" s="13">
        <v>0</v>
      </c>
      <c r="AD288" s="13">
        <v>0</v>
      </c>
      <c r="AE288" s="18">
        <f t="shared" si="55"/>
        <v>0</v>
      </c>
      <c r="AF288" s="18">
        <f t="shared" si="59"/>
        <v>0</v>
      </c>
      <c r="AG288" s="19">
        <f t="shared" si="56"/>
        <v>0</v>
      </c>
      <c r="AH288" s="16" t="str">
        <f t="shared" si="57"/>
        <v>0.00</v>
      </c>
      <c r="AI288" s="16">
        <f t="shared" si="58"/>
        <v>0</v>
      </c>
      <c r="AJ288" s="44" t="s">
        <v>681</v>
      </c>
      <c r="AK288" s="15" t="s">
        <v>683</v>
      </c>
      <c r="AL288" s="14" t="s">
        <v>76</v>
      </c>
      <c r="AM288" s="39" t="s">
        <v>58</v>
      </c>
      <c r="AN288" s="39" t="s">
        <v>59</v>
      </c>
      <c r="AO288" s="39" t="s">
        <v>77</v>
      </c>
      <c r="AP288" s="39" t="s">
        <v>61</v>
      </c>
      <c r="AQ288" s="20"/>
      <c r="AR288" s="20"/>
      <c r="AS288" s="20"/>
      <c r="AT288" s="20"/>
      <c r="AU288" s="20"/>
      <c r="AV288" s="20"/>
      <c r="AW288" s="20"/>
      <c r="AX288" s="20"/>
      <c r="AY288" s="20"/>
      <c r="AZ288" s="20"/>
      <c r="BA288" s="20"/>
      <c r="BB288" s="20"/>
    </row>
    <row r="289" spans="1:54" ht="26.1" hidden="1" customHeight="1" x14ac:dyDescent="0.25">
      <c r="A289" s="39" t="s">
        <v>10</v>
      </c>
      <c r="B289" s="13" t="s">
        <v>10</v>
      </c>
      <c r="C289" s="13" t="s">
        <v>252</v>
      </c>
      <c r="D289" s="13">
        <v>34003</v>
      </c>
      <c r="E289" s="13">
        <v>2488</v>
      </c>
      <c r="F289" s="13" t="s">
        <v>271</v>
      </c>
      <c r="G289" s="13" t="s">
        <v>276</v>
      </c>
      <c r="H289" s="13" t="s">
        <v>82</v>
      </c>
      <c r="I289" s="13" t="s">
        <v>84</v>
      </c>
      <c r="J289" s="13" t="s">
        <v>308</v>
      </c>
      <c r="K289" s="4">
        <v>2398</v>
      </c>
      <c r="L289" s="4">
        <v>1101</v>
      </c>
      <c r="M289" s="14" t="s">
        <v>38</v>
      </c>
      <c r="N289" s="15" t="s">
        <v>679</v>
      </c>
      <c r="O289" s="15">
        <v>16.076387751079899</v>
      </c>
      <c r="P289" s="15">
        <v>19.607473590000001</v>
      </c>
      <c r="Q289" s="15">
        <f t="shared" si="48"/>
        <v>3.5310858389201023</v>
      </c>
      <c r="R289" s="15">
        <f t="shared" si="49"/>
        <v>21.964423187559088</v>
      </c>
      <c r="S289" s="15">
        <v>4.0786479804954903</v>
      </c>
      <c r="T289" s="15">
        <v>5.1730417869999998</v>
      </c>
      <c r="U289" s="15">
        <f t="shared" si="50"/>
        <v>1.0943938065045096</v>
      </c>
      <c r="V289" s="16">
        <f t="shared" si="51"/>
        <v>26.832269216122896</v>
      </c>
      <c r="W289" s="17">
        <f t="shared" si="52"/>
        <v>4.4333130222777066E-2</v>
      </c>
      <c r="X289" s="17">
        <f t="shared" si="52"/>
        <v>5.6228715076086955E-2</v>
      </c>
      <c r="Y289" s="16">
        <f t="shared" si="53"/>
        <v>1.1895584853309889E-2</v>
      </c>
      <c r="Z289" s="15">
        <f t="shared" si="54"/>
        <v>26.832269216122899</v>
      </c>
      <c r="AA289" s="13">
        <v>16.079999999999998</v>
      </c>
      <c r="AB289" s="13">
        <v>0</v>
      </c>
      <c r="AC289" s="13">
        <v>0</v>
      </c>
      <c r="AD289" s="13">
        <v>0</v>
      </c>
      <c r="AE289" s="18">
        <f t="shared" si="55"/>
        <v>0</v>
      </c>
      <c r="AF289" s="18">
        <f t="shared" si="59"/>
        <v>7.105826630494505E-2</v>
      </c>
      <c r="AG289" s="19">
        <f t="shared" si="56"/>
        <v>7.105826630494505E-2</v>
      </c>
      <c r="AH289" s="16" t="str">
        <f t="shared" si="57"/>
        <v>0.00</v>
      </c>
      <c r="AI289" s="16">
        <f t="shared" si="58"/>
        <v>-4.4333130222777066E-2</v>
      </c>
      <c r="AJ289" s="44" t="s">
        <v>681</v>
      </c>
      <c r="AK289" s="15" t="s">
        <v>683</v>
      </c>
      <c r="AL289" s="14" t="s">
        <v>76</v>
      </c>
      <c r="AM289" s="39" t="s">
        <v>58</v>
      </c>
      <c r="AN289" s="39" t="s">
        <v>59</v>
      </c>
      <c r="AO289" s="39" t="s">
        <v>77</v>
      </c>
      <c r="AP289" s="39" t="s">
        <v>61</v>
      </c>
      <c r="AQ289" s="20"/>
      <c r="AR289" s="20"/>
      <c r="AS289" s="20"/>
      <c r="AT289" s="20"/>
      <c r="AU289" s="20"/>
      <c r="AV289" s="20"/>
      <c r="AW289" s="20"/>
      <c r="AX289" s="20"/>
      <c r="AY289" s="20"/>
      <c r="AZ289" s="20"/>
      <c r="BA289" s="20"/>
      <c r="BB289" s="20"/>
    </row>
    <row r="290" spans="1:54" ht="26.1" hidden="1" customHeight="1" x14ac:dyDescent="0.25">
      <c r="A290" s="39" t="s">
        <v>10</v>
      </c>
      <c r="B290" s="13" t="s">
        <v>10</v>
      </c>
      <c r="C290" s="13" t="s">
        <v>252</v>
      </c>
      <c r="D290" s="13">
        <v>34003</v>
      </c>
      <c r="E290" s="13">
        <v>2488</v>
      </c>
      <c r="F290" s="13" t="s">
        <v>271</v>
      </c>
      <c r="G290" s="13" t="s">
        <v>276</v>
      </c>
      <c r="H290" s="13" t="s">
        <v>82</v>
      </c>
      <c r="I290" s="13" t="s">
        <v>84</v>
      </c>
      <c r="J290" s="13" t="s">
        <v>308</v>
      </c>
      <c r="K290" s="4">
        <v>2398</v>
      </c>
      <c r="L290" s="4">
        <v>1101</v>
      </c>
      <c r="M290" s="14" t="s">
        <v>39</v>
      </c>
      <c r="N290" s="15" t="s">
        <v>679</v>
      </c>
      <c r="O290" s="15">
        <v>16.076387751079899</v>
      </c>
      <c r="P290" s="15">
        <v>19.607473590000001</v>
      </c>
      <c r="Q290" s="15">
        <f t="shared" si="48"/>
        <v>3.5310858389201023</v>
      </c>
      <c r="R290" s="15">
        <f t="shared" si="49"/>
        <v>21.964423187559088</v>
      </c>
      <c r="S290" s="15">
        <v>4.0786479804954903</v>
      </c>
      <c r="T290" s="15">
        <v>5.1730417869999998</v>
      </c>
      <c r="U290" s="15">
        <f t="shared" si="50"/>
        <v>1.0943938065045096</v>
      </c>
      <c r="V290" s="16">
        <f t="shared" si="51"/>
        <v>26.832269216122896</v>
      </c>
      <c r="W290" s="17">
        <f t="shared" si="52"/>
        <v>4.4333130222777066E-2</v>
      </c>
      <c r="X290" s="17">
        <f t="shared" si="52"/>
        <v>5.6228715076086955E-2</v>
      </c>
      <c r="Y290" s="16">
        <f t="shared" si="53"/>
        <v>1.1895584853309889E-2</v>
      </c>
      <c r="Z290" s="15">
        <f t="shared" si="54"/>
        <v>26.832269216122899</v>
      </c>
      <c r="AA290" s="13">
        <v>16.079999999999998</v>
      </c>
      <c r="AB290" s="13">
        <v>0</v>
      </c>
      <c r="AC290" s="13">
        <v>0</v>
      </c>
      <c r="AD290" s="13">
        <v>0</v>
      </c>
      <c r="AE290" s="18">
        <f t="shared" si="55"/>
        <v>0</v>
      </c>
      <c r="AF290" s="18">
        <f t="shared" si="59"/>
        <v>7.105826630494505E-2</v>
      </c>
      <c r="AG290" s="19">
        <f t="shared" si="56"/>
        <v>7.105826630494505E-2</v>
      </c>
      <c r="AH290" s="16" t="str">
        <f t="shared" si="57"/>
        <v>0.00</v>
      </c>
      <c r="AI290" s="16">
        <f t="shared" si="58"/>
        <v>-4.4333130222777066E-2</v>
      </c>
      <c r="AJ290" s="44" t="s">
        <v>681</v>
      </c>
      <c r="AK290" s="15" t="s">
        <v>683</v>
      </c>
      <c r="AL290" s="14" t="s">
        <v>76</v>
      </c>
      <c r="AM290" s="39" t="s">
        <v>58</v>
      </c>
      <c r="AN290" s="39" t="s">
        <v>59</v>
      </c>
      <c r="AO290" s="39" t="s">
        <v>77</v>
      </c>
      <c r="AP290" s="39" t="s">
        <v>61</v>
      </c>
      <c r="AQ290" s="20"/>
      <c r="AR290" s="20"/>
      <c r="AS290" s="20"/>
      <c r="AT290" s="20"/>
      <c r="AU290" s="20"/>
      <c r="AV290" s="20"/>
      <c r="AW290" s="20"/>
      <c r="AX290" s="20"/>
      <c r="AY290" s="20"/>
      <c r="AZ290" s="20"/>
      <c r="BA290" s="20"/>
      <c r="BB290" s="20"/>
    </row>
    <row r="291" spans="1:54" ht="26.1" hidden="1" customHeight="1" x14ac:dyDescent="0.25">
      <c r="A291" s="39" t="s">
        <v>10</v>
      </c>
      <c r="B291" s="13" t="s">
        <v>10</v>
      </c>
      <c r="C291" s="13" t="s">
        <v>252</v>
      </c>
      <c r="D291" s="13">
        <v>34003</v>
      </c>
      <c r="E291" s="13">
        <v>2488</v>
      </c>
      <c r="F291" s="13" t="s">
        <v>271</v>
      </c>
      <c r="G291" s="13" t="s">
        <v>276</v>
      </c>
      <c r="H291" s="13" t="s">
        <v>82</v>
      </c>
      <c r="I291" s="13" t="s">
        <v>84</v>
      </c>
      <c r="J291" s="13" t="s">
        <v>308</v>
      </c>
      <c r="K291" s="4">
        <v>2398</v>
      </c>
      <c r="L291" s="4">
        <v>1101</v>
      </c>
      <c r="M291" s="14" t="s">
        <v>37</v>
      </c>
      <c r="N291" s="15" t="s">
        <v>679</v>
      </c>
      <c r="O291" s="15">
        <v>1.7741839531321999</v>
      </c>
      <c r="P291" s="15">
        <v>2.1638732250000001</v>
      </c>
      <c r="Q291" s="15">
        <f t="shared" si="48"/>
        <v>0.38968927186780022</v>
      </c>
      <c r="R291" s="15">
        <f t="shared" si="49"/>
        <v>21.964423203119978</v>
      </c>
      <c r="S291" s="15">
        <v>0.45011801839527399</v>
      </c>
      <c r="T291" s="15">
        <v>0.57089489700000007</v>
      </c>
      <c r="U291" s="15">
        <f t="shared" si="50"/>
        <v>0.12077687860472608</v>
      </c>
      <c r="V291" s="16">
        <f t="shared" si="51"/>
        <v>26.832269242477892</v>
      </c>
      <c r="W291" s="17">
        <f t="shared" si="52"/>
        <v>4.8925871564703691E-3</v>
      </c>
      <c r="X291" s="17">
        <f t="shared" si="52"/>
        <v>6.2053793152173917E-3</v>
      </c>
      <c r="Y291" s="16">
        <f t="shared" si="53"/>
        <v>1.3127921587470226E-3</v>
      </c>
      <c r="Z291" s="15">
        <f t="shared" si="54"/>
        <v>26.832269242477892</v>
      </c>
      <c r="AA291" s="13">
        <v>1.77</v>
      </c>
      <c r="AB291" s="13">
        <v>0</v>
      </c>
      <c r="AC291" s="13">
        <v>0</v>
      </c>
      <c r="AD291" s="13">
        <v>0</v>
      </c>
      <c r="AE291" s="18">
        <f t="shared" si="55"/>
        <v>0</v>
      </c>
      <c r="AF291" s="18">
        <f t="shared" si="59"/>
        <v>7.8419628708791215E-3</v>
      </c>
      <c r="AG291" s="19">
        <f t="shared" si="56"/>
        <v>7.8419628708791215E-3</v>
      </c>
      <c r="AH291" s="16" t="str">
        <f t="shared" si="57"/>
        <v>0.00</v>
      </c>
      <c r="AI291" s="16">
        <f t="shared" si="58"/>
        <v>-4.8925871564703691E-3</v>
      </c>
      <c r="AJ291" s="44" t="s">
        <v>681</v>
      </c>
      <c r="AK291" s="15" t="s">
        <v>683</v>
      </c>
      <c r="AL291" s="14" t="s">
        <v>76</v>
      </c>
      <c r="AM291" s="39" t="s">
        <v>58</v>
      </c>
      <c r="AN291" s="39" t="s">
        <v>59</v>
      </c>
      <c r="AO291" s="39" t="s">
        <v>77</v>
      </c>
      <c r="AP291" s="39" t="s">
        <v>61</v>
      </c>
      <c r="AQ291" s="20"/>
      <c r="AR291" s="20"/>
      <c r="AS291" s="20"/>
      <c r="AT291" s="20"/>
      <c r="AU291" s="20"/>
      <c r="AV291" s="20"/>
      <c r="AW291" s="20"/>
      <c r="AX291" s="20"/>
      <c r="AY291" s="20"/>
      <c r="AZ291" s="20"/>
      <c r="BA291" s="20"/>
      <c r="BB291" s="20"/>
    </row>
    <row r="292" spans="1:54" ht="26.1" hidden="1" customHeight="1" x14ac:dyDescent="0.25">
      <c r="A292" s="39" t="s">
        <v>10</v>
      </c>
      <c r="B292" s="13" t="s">
        <v>10</v>
      </c>
      <c r="C292" s="13" t="s">
        <v>252</v>
      </c>
      <c r="D292" s="13">
        <v>34003</v>
      </c>
      <c r="E292" s="13">
        <v>2488</v>
      </c>
      <c r="F292" s="13" t="s">
        <v>271</v>
      </c>
      <c r="G292" s="13" t="s">
        <v>276</v>
      </c>
      <c r="H292" s="13" t="s">
        <v>82</v>
      </c>
      <c r="I292" s="13" t="s">
        <v>84</v>
      </c>
      <c r="J292" s="13" t="s">
        <v>308</v>
      </c>
      <c r="K292" s="4">
        <v>2398</v>
      </c>
      <c r="L292" s="4">
        <v>1101</v>
      </c>
      <c r="M292" s="14" t="s">
        <v>34</v>
      </c>
      <c r="N292" s="15" t="s">
        <v>679</v>
      </c>
      <c r="O292" s="15">
        <v>0</v>
      </c>
      <c r="P292" s="15">
        <v>0</v>
      </c>
      <c r="Q292" s="15">
        <f t="shared" si="48"/>
        <v>0</v>
      </c>
      <c r="R292" s="15" t="str">
        <f t="shared" si="49"/>
        <v>0.00</v>
      </c>
      <c r="S292" s="15">
        <v>0</v>
      </c>
      <c r="T292" s="15">
        <v>0</v>
      </c>
      <c r="U292" s="15">
        <f t="shared" si="50"/>
        <v>0</v>
      </c>
      <c r="V292" s="16" t="str">
        <f t="shared" si="51"/>
        <v>NA</v>
      </c>
      <c r="W292" s="17">
        <f t="shared" si="52"/>
        <v>0</v>
      </c>
      <c r="X292" s="17">
        <f t="shared" si="52"/>
        <v>0</v>
      </c>
      <c r="Y292" s="16">
        <f t="shared" si="53"/>
        <v>0</v>
      </c>
      <c r="Z292" s="15" t="str">
        <f t="shared" si="54"/>
        <v>0.00</v>
      </c>
      <c r="AA292" s="13">
        <v>0</v>
      </c>
      <c r="AB292" s="13">
        <v>0</v>
      </c>
      <c r="AC292" s="13">
        <v>0</v>
      </c>
      <c r="AD292" s="13">
        <v>0</v>
      </c>
      <c r="AE292" s="18">
        <f t="shared" si="55"/>
        <v>0</v>
      </c>
      <c r="AF292" s="18">
        <f t="shared" si="59"/>
        <v>0</v>
      </c>
      <c r="AG292" s="19">
        <f t="shared" si="56"/>
        <v>0</v>
      </c>
      <c r="AH292" s="16" t="str">
        <f t="shared" si="57"/>
        <v>0.00</v>
      </c>
      <c r="AI292" s="16">
        <f t="shared" si="58"/>
        <v>0</v>
      </c>
      <c r="AJ292" s="44" t="s">
        <v>681</v>
      </c>
      <c r="AK292" s="15" t="s">
        <v>683</v>
      </c>
      <c r="AL292" s="14" t="s">
        <v>76</v>
      </c>
      <c r="AM292" s="39" t="s">
        <v>58</v>
      </c>
      <c r="AN292" s="39" t="s">
        <v>59</v>
      </c>
      <c r="AO292" s="39" t="s">
        <v>77</v>
      </c>
      <c r="AP292" s="39" t="s">
        <v>61</v>
      </c>
      <c r="AQ292" s="20"/>
      <c r="AR292" s="20"/>
      <c r="AS292" s="20"/>
      <c r="AT292" s="20"/>
      <c r="AU292" s="20"/>
      <c r="AV292" s="20"/>
      <c r="AW292" s="20"/>
      <c r="AX292" s="20"/>
      <c r="AY292" s="20"/>
      <c r="AZ292" s="20"/>
      <c r="BA292" s="20"/>
      <c r="BB292" s="20"/>
    </row>
    <row r="293" spans="1:54" ht="26.1" hidden="1" customHeight="1" x14ac:dyDescent="0.25">
      <c r="A293" s="39" t="s">
        <v>10</v>
      </c>
      <c r="B293" s="13" t="s">
        <v>10</v>
      </c>
      <c r="C293" s="13" t="s">
        <v>252</v>
      </c>
      <c r="D293" s="13">
        <v>34003</v>
      </c>
      <c r="E293" s="13">
        <v>2488</v>
      </c>
      <c r="F293" s="13" t="s">
        <v>271</v>
      </c>
      <c r="G293" s="13" t="s">
        <v>274</v>
      </c>
      <c r="H293" s="13" t="s">
        <v>82</v>
      </c>
      <c r="I293" s="13" t="s">
        <v>84</v>
      </c>
      <c r="J293" s="13" t="s">
        <v>309</v>
      </c>
      <c r="K293" s="4">
        <v>2398</v>
      </c>
      <c r="L293" s="4">
        <v>1401</v>
      </c>
      <c r="M293" s="14" t="s">
        <v>40</v>
      </c>
      <c r="N293" s="15" t="s">
        <v>679</v>
      </c>
      <c r="O293" s="15">
        <v>0</v>
      </c>
      <c r="P293" s="15">
        <v>0</v>
      </c>
      <c r="Q293" s="15">
        <f t="shared" si="48"/>
        <v>0</v>
      </c>
      <c r="R293" s="15" t="str">
        <f t="shared" si="49"/>
        <v>0.00</v>
      </c>
      <c r="S293" s="15">
        <v>0</v>
      </c>
      <c r="T293" s="15">
        <v>0</v>
      </c>
      <c r="U293" s="15">
        <f t="shared" si="50"/>
        <v>0</v>
      </c>
      <c r="V293" s="16" t="str">
        <f t="shared" si="51"/>
        <v>NA</v>
      </c>
      <c r="W293" s="17">
        <f t="shared" si="52"/>
        <v>0</v>
      </c>
      <c r="X293" s="17">
        <f t="shared" si="52"/>
        <v>0</v>
      </c>
      <c r="Y293" s="16">
        <f t="shared" si="53"/>
        <v>0</v>
      </c>
      <c r="Z293" s="15" t="str">
        <f t="shared" si="54"/>
        <v>0.00</v>
      </c>
      <c r="AA293" s="13">
        <v>0</v>
      </c>
      <c r="AB293" s="13">
        <v>0</v>
      </c>
      <c r="AC293" s="13">
        <v>0</v>
      </c>
      <c r="AD293" s="13">
        <v>0</v>
      </c>
      <c r="AE293" s="18">
        <f t="shared" si="55"/>
        <v>0</v>
      </c>
      <c r="AF293" s="18">
        <f t="shared" si="59"/>
        <v>0</v>
      </c>
      <c r="AG293" s="19">
        <f t="shared" si="56"/>
        <v>0</v>
      </c>
      <c r="AH293" s="16" t="str">
        <f t="shared" si="57"/>
        <v>0.00</v>
      </c>
      <c r="AI293" s="16">
        <f t="shared" si="58"/>
        <v>0</v>
      </c>
      <c r="AJ293" s="44" t="s">
        <v>681</v>
      </c>
      <c r="AK293" s="15" t="s">
        <v>683</v>
      </c>
      <c r="AL293" s="14" t="s">
        <v>76</v>
      </c>
      <c r="AM293" s="39" t="s">
        <v>58</v>
      </c>
      <c r="AN293" s="39" t="s">
        <v>59</v>
      </c>
      <c r="AO293" s="39" t="s">
        <v>77</v>
      </c>
      <c r="AP293" s="39" t="s">
        <v>61</v>
      </c>
      <c r="AQ293" s="20"/>
      <c r="AR293" s="20"/>
      <c r="AS293" s="20"/>
      <c r="AT293" s="20"/>
      <c r="AU293" s="20"/>
      <c r="AV293" s="20"/>
      <c r="AW293" s="20"/>
      <c r="AX293" s="20"/>
      <c r="AY293" s="20"/>
      <c r="AZ293" s="20"/>
      <c r="BA293" s="20"/>
      <c r="BB293" s="20"/>
    </row>
    <row r="294" spans="1:54" ht="26.1" hidden="1" customHeight="1" x14ac:dyDescent="0.25">
      <c r="A294" s="39" t="s">
        <v>10</v>
      </c>
      <c r="B294" s="13" t="s">
        <v>10</v>
      </c>
      <c r="C294" s="13" t="s">
        <v>252</v>
      </c>
      <c r="D294" s="13">
        <v>34003</v>
      </c>
      <c r="E294" s="13">
        <v>2488</v>
      </c>
      <c r="F294" s="13" t="s">
        <v>271</v>
      </c>
      <c r="G294" s="13" t="s">
        <v>274</v>
      </c>
      <c r="H294" s="13" t="s">
        <v>82</v>
      </c>
      <c r="I294" s="13" t="s">
        <v>84</v>
      </c>
      <c r="J294" s="13" t="s">
        <v>309</v>
      </c>
      <c r="K294" s="4">
        <v>2398</v>
      </c>
      <c r="L294" s="4">
        <v>1401</v>
      </c>
      <c r="M294" s="14" t="s">
        <v>38</v>
      </c>
      <c r="N294" s="15" t="s">
        <v>679</v>
      </c>
      <c r="O294" s="15">
        <v>8.9543838228390698</v>
      </c>
      <c r="P294" s="15">
        <v>10.54272727</v>
      </c>
      <c r="Q294" s="15">
        <f t="shared" si="48"/>
        <v>1.5883434471609306</v>
      </c>
      <c r="R294" s="15">
        <f t="shared" si="49"/>
        <v>17.738165780985383</v>
      </c>
      <c r="S294" s="15">
        <v>2.4346879325833952</v>
      </c>
      <c r="T294" s="15">
        <v>2.9592257539999998</v>
      </c>
      <c r="U294" s="15">
        <f t="shared" si="50"/>
        <v>0.52453782141660454</v>
      </c>
      <c r="V294" s="16">
        <f t="shared" si="51"/>
        <v>21.544355413961767</v>
      </c>
      <c r="W294" s="17">
        <f t="shared" si="52"/>
        <v>2.6463999267210818E-2</v>
      </c>
      <c r="X294" s="17">
        <f t="shared" si="52"/>
        <v>3.2165497326086957E-2</v>
      </c>
      <c r="Y294" s="16">
        <f t="shared" si="53"/>
        <v>5.7014980588761394E-3</v>
      </c>
      <c r="Z294" s="15">
        <f t="shared" si="54"/>
        <v>21.544355413961782</v>
      </c>
      <c r="AA294" s="13">
        <v>8.9600000000000009</v>
      </c>
      <c r="AB294" s="13">
        <v>0</v>
      </c>
      <c r="AC294" s="13">
        <v>0</v>
      </c>
      <c r="AD294" s="13">
        <v>0</v>
      </c>
      <c r="AE294" s="18">
        <f t="shared" si="55"/>
        <v>0</v>
      </c>
      <c r="AF294" s="18">
        <f t="shared" si="59"/>
        <v>4.0648705412087913E-2</v>
      </c>
      <c r="AG294" s="19">
        <f t="shared" si="56"/>
        <v>4.0648705412087913E-2</v>
      </c>
      <c r="AH294" s="16" t="str">
        <f t="shared" si="57"/>
        <v>0.00</v>
      </c>
      <c r="AI294" s="16">
        <f t="shared" si="58"/>
        <v>-2.6463999267210818E-2</v>
      </c>
      <c r="AJ294" s="44" t="s">
        <v>681</v>
      </c>
      <c r="AK294" s="15" t="s">
        <v>683</v>
      </c>
      <c r="AL294" s="14" t="s">
        <v>76</v>
      </c>
      <c r="AM294" s="39" t="s">
        <v>58</v>
      </c>
      <c r="AN294" s="39" t="s">
        <v>59</v>
      </c>
      <c r="AO294" s="39" t="s">
        <v>77</v>
      </c>
      <c r="AP294" s="39" t="s">
        <v>61</v>
      </c>
      <c r="AQ294" s="20"/>
      <c r="AR294" s="20"/>
      <c r="AS294" s="20"/>
      <c r="AT294" s="20"/>
      <c r="AU294" s="20"/>
      <c r="AV294" s="20"/>
      <c r="AW294" s="20"/>
      <c r="AX294" s="20"/>
      <c r="AY294" s="20"/>
      <c r="AZ294" s="20"/>
      <c r="BA294" s="20"/>
      <c r="BB294" s="20"/>
    </row>
    <row r="295" spans="1:54" ht="26.1" hidden="1" customHeight="1" x14ac:dyDescent="0.25">
      <c r="A295" s="39" t="s">
        <v>10</v>
      </c>
      <c r="B295" s="13" t="s">
        <v>10</v>
      </c>
      <c r="C295" s="13" t="s">
        <v>252</v>
      </c>
      <c r="D295" s="13">
        <v>34003</v>
      </c>
      <c r="E295" s="13">
        <v>2488</v>
      </c>
      <c r="F295" s="13" t="s">
        <v>271</v>
      </c>
      <c r="G295" s="13" t="s">
        <v>274</v>
      </c>
      <c r="H295" s="13" t="s">
        <v>82</v>
      </c>
      <c r="I295" s="13" t="s">
        <v>84</v>
      </c>
      <c r="J295" s="13" t="s">
        <v>309</v>
      </c>
      <c r="K295" s="4">
        <v>2398</v>
      </c>
      <c r="L295" s="4">
        <v>1401</v>
      </c>
      <c r="M295" s="14" t="s">
        <v>39</v>
      </c>
      <c r="N295" s="15" t="s">
        <v>679</v>
      </c>
      <c r="O295" s="15">
        <v>8.9543838228390698</v>
      </c>
      <c r="P295" s="15">
        <v>10.54272727</v>
      </c>
      <c r="Q295" s="15">
        <f t="shared" si="48"/>
        <v>1.5883434471609306</v>
      </c>
      <c r="R295" s="15">
        <f t="shared" si="49"/>
        <v>17.738165780985383</v>
      </c>
      <c r="S295" s="15">
        <v>2.4346879325833952</v>
      </c>
      <c r="T295" s="15">
        <v>2.9592257539999998</v>
      </c>
      <c r="U295" s="15">
        <f t="shared" si="50"/>
        <v>0.52453782141660454</v>
      </c>
      <c r="V295" s="16">
        <f t="shared" si="51"/>
        <v>21.544355413961767</v>
      </c>
      <c r="W295" s="17">
        <f t="shared" si="52"/>
        <v>2.6463999267210818E-2</v>
      </c>
      <c r="X295" s="17">
        <f t="shared" si="52"/>
        <v>3.2165497326086957E-2</v>
      </c>
      <c r="Y295" s="16">
        <f t="shared" si="53"/>
        <v>5.7014980588761394E-3</v>
      </c>
      <c r="Z295" s="15">
        <f t="shared" si="54"/>
        <v>21.544355413961782</v>
      </c>
      <c r="AA295" s="13">
        <v>8.9600000000000009</v>
      </c>
      <c r="AB295" s="13">
        <v>0</v>
      </c>
      <c r="AC295" s="13">
        <v>0</v>
      </c>
      <c r="AD295" s="13">
        <v>0</v>
      </c>
      <c r="AE295" s="18">
        <f t="shared" si="55"/>
        <v>0</v>
      </c>
      <c r="AF295" s="18">
        <f t="shared" si="59"/>
        <v>4.0648705412087913E-2</v>
      </c>
      <c r="AG295" s="19">
        <f t="shared" si="56"/>
        <v>4.0648705412087913E-2</v>
      </c>
      <c r="AH295" s="16" t="str">
        <f t="shared" si="57"/>
        <v>0.00</v>
      </c>
      <c r="AI295" s="16">
        <f t="shared" si="58"/>
        <v>-2.6463999267210818E-2</v>
      </c>
      <c r="AJ295" s="44" t="s">
        <v>681</v>
      </c>
      <c r="AK295" s="15" t="s">
        <v>683</v>
      </c>
      <c r="AL295" s="14" t="s">
        <v>76</v>
      </c>
      <c r="AM295" s="39" t="s">
        <v>58</v>
      </c>
      <c r="AN295" s="39" t="s">
        <v>59</v>
      </c>
      <c r="AO295" s="39" t="s">
        <v>77</v>
      </c>
      <c r="AP295" s="39" t="s">
        <v>61</v>
      </c>
      <c r="AQ295" s="20"/>
      <c r="AR295" s="20"/>
      <c r="AS295" s="20"/>
      <c r="AT295" s="20"/>
      <c r="AU295" s="20"/>
      <c r="AV295" s="20"/>
      <c r="AW295" s="20"/>
      <c r="AX295" s="20"/>
      <c r="AY295" s="20"/>
      <c r="AZ295" s="20"/>
      <c r="BA295" s="20"/>
      <c r="BB295" s="20"/>
    </row>
    <row r="296" spans="1:54" ht="26.1" hidden="1" customHeight="1" x14ac:dyDescent="0.25">
      <c r="A296" s="39" t="s">
        <v>10</v>
      </c>
      <c r="B296" s="13" t="s">
        <v>10</v>
      </c>
      <c r="C296" s="13" t="s">
        <v>252</v>
      </c>
      <c r="D296" s="13">
        <v>34003</v>
      </c>
      <c r="E296" s="13">
        <v>2488</v>
      </c>
      <c r="F296" s="13" t="s">
        <v>271</v>
      </c>
      <c r="G296" s="13" t="s">
        <v>274</v>
      </c>
      <c r="H296" s="13" t="s">
        <v>82</v>
      </c>
      <c r="I296" s="13" t="s">
        <v>84</v>
      </c>
      <c r="J296" s="13" t="s">
        <v>309</v>
      </c>
      <c r="K296" s="4">
        <v>2398</v>
      </c>
      <c r="L296" s="4">
        <v>1401</v>
      </c>
      <c r="M296" s="14" t="s">
        <v>37</v>
      </c>
      <c r="N296" s="15" t="s">
        <v>679</v>
      </c>
      <c r="O296" s="15">
        <v>2.0582392720032501</v>
      </c>
      <c r="P296" s="15">
        <v>2.4233331659999999</v>
      </c>
      <c r="Q296" s="15">
        <f t="shared" si="48"/>
        <v>0.36509389399674985</v>
      </c>
      <c r="R296" s="15">
        <f t="shared" si="49"/>
        <v>17.73816576929902</v>
      </c>
      <c r="S296" s="15">
        <v>0.55963318270259799</v>
      </c>
      <c r="T296" s="15">
        <v>0.68020254399999991</v>
      </c>
      <c r="U296" s="15">
        <f t="shared" si="50"/>
        <v>0.12056936129740192</v>
      </c>
      <c r="V296" s="16">
        <f t="shared" si="51"/>
        <v>21.544355307014605</v>
      </c>
      <c r="W296" s="17">
        <f t="shared" si="52"/>
        <v>6.082969377202152E-3</v>
      </c>
      <c r="X296" s="17">
        <f t="shared" si="52"/>
        <v>7.3935059130434775E-3</v>
      </c>
      <c r="Y296" s="16">
        <f t="shared" si="53"/>
        <v>1.3105365358413255E-3</v>
      </c>
      <c r="Z296" s="15">
        <f t="shared" si="54"/>
        <v>21.544355307014612</v>
      </c>
      <c r="AA296" s="13">
        <v>2.06</v>
      </c>
      <c r="AB296" s="13">
        <v>0</v>
      </c>
      <c r="AC296" s="13">
        <v>0</v>
      </c>
      <c r="AD296" s="13">
        <v>0</v>
      </c>
      <c r="AE296" s="18">
        <f t="shared" si="55"/>
        <v>0</v>
      </c>
      <c r="AF296" s="18">
        <f t="shared" si="59"/>
        <v>9.3434415384615367E-3</v>
      </c>
      <c r="AG296" s="19">
        <f t="shared" si="56"/>
        <v>9.3434415384615367E-3</v>
      </c>
      <c r="AH296" s="16" t="str">
        <f t="shared" si="57"/>
        <v>0.00</v>
      </c>
      <c r="AI296" s="16">
        <f t="shared" si="58"/>
        <v>-6.082969377202152E-3</v>
      </c>
      <c r="AJ296" s="44" t="s">
        <v>681</v>
      </c>
      <c r="AK296" s="15" t="s">
        <v>683</v>
      </c>
      <c r="AL296" s="14" t="s">
        <v>76</v>
      </c>
      <c r="AM296" s="39" t="s">
        <v>58</v>
      </c>
      <c r="AN296" s="39" t="s">
        <v>59</v>
      </c>
      <c r="AO296" s="39" t="s">
        <v>77</v>
      </c>
      <c r="AP296" s="39" t="s">
        <v>61</v>
      </c>
      <c r="AQ296" s="20"/>
      <c r="AR296" s="20"/>
      <c r="AS296" s="20"/>
      <c r="AT296" s="20"/>
      <c r="AU296" s="20"/>
      <c r="AV296" s="20"/>
      <c r="AW296" s="20"/>
      <c r="AX296" s="20"/>
      <c r="AY296" s="20"/>
      <c r="AZ296" s="20"/>
      <c r="BA296" s="20"/>
      <c r="BB296" s="20"/>
    </row>
    <row r="297" spans="1:54" ht="26.1" hidden="1" customHeight="1" x14ac:dyDescent="0.25">
      <c r="A297" s="39" t="s">
        <v>10</v>
      </c>
      <c r="B297" s="13" t="s">
        <v>10</v>
      </c>
      <c r="C297" s="13" t="s">
        <v>252</v>
      </c>
      <c r="D297" s="13">
        <v>34003</v>
      </c>
      <c r="E297" s="13">
        <v>2488</v>
      </c>
      <c r="F297" s="13" t="s">
        <v>271</v>
      </c>
      <c r="G297" s="13" t="s">
        <v>307</v>
      </c>
      <c r="H297" s="13" t="s">
        <v>82</v>
      </c>
      <c r="I297" s="13" t="s">
        <v>84</v>
      </c>
      <c r="J297" s="13" t="s">
        <v>306</v>
      </c>
      <c r="K297" s="4">
        <v>2398</v>
      </c>
      <c r="L297" s="4">
        <v>1201</v>
      </c>
      <c r="M297" s="14" t="s">
        <v>35</v>
      </c>
      <c r="N297" s="15" t="s">
        <v>679</v>
      </c>
      <c r="O297" s="15">
        <v>0.29823892033008098</v>
      </c>
      <c r="P297" s="15">
        <v>0.35170986399999998</v>
      </c>
      <c r="Q297" s="15">
        <f t="shared" si="48"/>
        <v>5.3470943669919002E-2</v>
      </c>
      <c r="R297" s="15">
        <f t="shared" si="49"/>
        <v>17.928895266499467</v>
      </c>
      <c r="S297" s="15">
        <v>8.6828966939594299E-2</v>
      </c>
      <c r="T297" s="15">
        <v>0.10587394899999999</v>
      </c>
      <c r="U297" s="15">
        <f t="shared" si="50"/>
        <v>1.9044982060405696E-2</v>
      </c>
      <c r="V297" s="16">
        <f t="shared" si="51"/>
        <v>21.933903778510949</v>
      </c>
      <c r="W297" s="17">
        <f t="shared" si="52"/>
        <v>9.4379311890863365E-4</v>
      </c>
      <c r="X297" s="17">
        <f t="shared" si="52"/>
        <v>1.1508037934782609E-3</v>
      </c>
      <c r="Y297" s="16">
        <f t="shared" si="53"/>
        <v>2.0701067456962725E-4</v>
      </c>
      <c r="Z297" s="15">
        <f t="shared" si="54"/>
        <v>21.93390377851096</v>
      </c>
      <c r="AA297" s="13">
        <v>0.3</v>
      </c>
      <c r="AB297" s="13">
        <v>0</v>
      </c>
      <c r="AC297" s="13">
        <v>0</v>
      </c>
      <c r="AD297" s="13">
        <v>73.599999999999994</v>
      </c>
      <c r="AE297" s="18">
        <f t="shared" si="55"/>
        <v>0</v>
      </c>
      <c r="AF297" s="18">
        <f t="shared" si="59"/>
        <v>1.4543124862637362E-3</v>
      </c>
      <c r="AG297" s="19">
        <f t="shared" si="56"/>
        <v>1.4543124862637362E-3</v>
      </c>
      <c r="AH297" s="16" t="str">
        <f t="shared" si="57"/>
        <v>0.00</v>
      </c>
      <c r="AI297" s="16">
        <f t="shared" si="58"/>
        <v>-9.4379311890863365E-4</v>
      </c>
      <c r="AJ297" s="44">
        <v>221112</v>
      </c>
      <c r="AK297" s="15" t="s">
        <v>683</v>
      </c>
      <c r="AL297" s="14" t="s">
        <v>76</v>
      </c>
      <c r="AM297" s="39" t="s">
        <v>58</v>
      </c>
      <c r="AN297" s="39" t="s">
        <v>59</v>
      </c>
      <c r="AO297" s="39" t="s">
        <v>77</v>
      </c>
      <c r="AP297" s="39" t="s">
        <v>61</v>
      </c>
      <c r="AQ297" s="20"/>
      <c r="AR297" s="20"/>
      <c r="AS297" s="20"/>
      <c r="AT297" s="20"/>
      <c r="AU297" s="20"/>
      <c r="AV297" s="20"/>
      <c r="AW297" s="20"/>
      <c r="AX297" s="20"/>
      <c r="AY297" s="20"/>
      <c r="AZ297" s="20"/>
      <c r="BA297" s="20"/>
      <c r="BB297" s="20"/>
    </row>
    <row r="298" spans="1:54" ht="26.1" hidden="1" customHeight="1" x14ac:dyDescent="0.25">
      <c r="A298" s="39" t="s">
        <v>10</v>
      </c>
      <c r="B298" s="13" t="s">
        <v>10</v>
      </c>
      <c r="C298" s="13" t="s">
        <v>252</v>
      </c>
      <c r="D298" s="13">
        <v>34003</v>
      </c>
      <c r="E298" s="13">
        <v>2488</v>
      </c>
      <c r="F298" s="13" t="s">
        <v>271</v>
      </c>
      <c r="G298" s="13" t="s">
        <v>307</v>
      </c>
      <c r="H298" s="13" t="s">
        <v>82</v>
      </c>
      <c r="I298" s="13" t="s">
        <v>84</v>
      </c>
      <c r="J298" s="13" t="s">
        <v>306</v>
      </c>
      <c r="K298" s="4">
        <v>2398</v>
      </c>
      <c r="L298" s="4">
        <v>1201</v>
      </c>
      <c r="M298" s="14" t="s">
        <v>40</v>
      </c>
      <c r="N298" s="15" t="s">
        <v>679</v>
      </c>
      <c r="O298" s="15">
        <v>0</v>
      </c>
      <c r="P298" s="15">
        <v>0</v>
      </c>
      <c r="Q298" s="15">
        <f t="shared" si="48"/>
        <v>0</v>
      </c>
      <c r="R298" s="15" t="str">
        <f t="shared" si="49"/>
        <v>0.00</v>
      </c>
      <c r="S298" s="15">
        <v>0</v>
      </c>
      <c r="T298" s="15">
        <v>0</v>
      </c>
      <c r="U298" s="15">
        <f t="shared" si="50"/>
        <v>0</v>
      </c>
      <c r="V298" s="16" t="str">
        <f t="shared" si="51"/>
        <v>NA</v>
      </c>
      <c r="W298" s="17">
        <f t="shared" si="52"/>
        <v>0</v>
      </c>
      <c r="X298" s="17">
        <f t="shared" si="52"/>
        <v>0</v>
      </c>
      <c r="Y298" s="16">
        <f t="shared" si="53"/>
        <v>0</v>
      </c>
      <c r="Z298" s="15" t="str">
        <f t="shared" si="54"/>
        <v>0.00</v>
      </c>
      <c r="AA298" s="13">
        <v>0</v>
      </c>
      <c r="AB298" s="13">
        <v>0</v>
      </c>
      <c r="AC298" s="13">
        <v>0</v>
      </c>
      <c r="AD298" s="13">
        <v>0</v>
      </c>
      <c r="AE298" s="18">
        <f t="shared" si="55"/>
        <v>0</v>
      </c>
      <c r="AF298" s="18">
        <f t="shared" si="59"/>
        <v>0</v>
      </c>
      <c r="AG298" s="19">
        <f t="shared" si="56"/>
        <v>0</v>
      </c>
      <c r="AH298" s="16" t="str">
        <f t="shared" si="57"/>
        <v>0.00</v>
      </c>
      <c r="AI298" s="16">
        <f t="shared" si="58"/>
        <v>0</v>
      </c>
      <c r="AJ298" s="44">
        <v>221112</v>
      </c>
      <c r="AK298" s="15" t="s">
        <v>683</v>
      </c>
      <c r="AL298" s="14" t="s">
        <v>76</v>
      </c>
      <c r="AM298" s="39" t="s">
        <v>58</v>
      </c>
      <c r="AN298" s="39" t="s">
        <v>59</v>
      </c>
      <c r="AO298" s="39" t="s">
        <v>77</v>
      </c>
      <c r="AP298" s="39" t="s">
        <v>61</v>
      </c>
      <c r="AQ298" s="20"/>
      <c r="AR298" s="20"/>
      <c r="AS298" s="20"/>
      <c r="AT298" s="20"/>
      <c r="AU298" s="20"/>
      <c r="AV298" s="20"/>
      <c r="AW298" s="20"/>
      <c r="AX298" s="20"/>
      <c r="AY298" s="20"/>
      <c r="AZ298" s="20"/>
      <c r="BA298" s="20"/>
      <c r="BB298" s="20"/>
    </row>
    <row r="299" spans="1:54" ht="26.1" customHeight="1" x14ac:dyDescent="0.25">
      <c r="A299" s="40" t="s">
        <v>10</v>
      </c>
      <c r="B299" s="13" t="s">
        <v>10</v>
      </c>
      <c r="C299" s="13" t="s">
        <v>252</v>
      </c>
      <c r="D299" s="13">
        <v>34003</v>
      </c>
      <c r="E299" s="13">
        <v>2488</v>
      </c>
      <c r="F299" s="13" t="s">
        <v>271</v>
      </c>
      <c r="G299" s="13" t="s">
        <v>307</v>
      </c>
      <c r="H299" s="13" t="s">
        <v>82</v>
      </c>
      <c r="I299" s="13" t="s">
        <v>84</v>
      </c>
      <c r="J299" s="13" t="s">
        <v>306</v>
      </c>
      <c r="K299" s="4">
        <v>2398</v>
      </c>
      <c r="L299" s="4">
        <v>1201</v>
      </c>
      <c r="M299" s="13" t="s">
        <v>36</v>
      </c>
      <c r="N299" s="15" t="s">
        <v>679</v>
      </c>
      <c r="O299" s="15">
        <v>2.5682488980628699</v>
      </c>
      <c r="P299" s="15">
        <v>3.031788803</v>
      </c>
      <c r="Q299" s="15">
        <f t="shared" si="48"/>
        <v>0.46353990493713004</v>
      </c>
      <c r="R299" s="15">
        <f t="shared" si="49"/>
        <v>18.048870001920768</v>
      </c>
      <c r="S299" s="15">
        <v>0.72162164570322407</v>
      </c>
      <c r="T299" s="15">
        <v>0.87990144199999998</v>
      </c>
      <c r="U299" s="15">
        <f t="shared" si="50"/>
        <v>0.15827979629677591</v>
      </c>
      <c r="V299" s="16">
        <f t="shared" si="51"/>
        <v>21.933903623765531</v>
      </c>
      <c r="W299" s="17">
        <f t="shared" si="52"/>
        <v>7.8437135402524352E-3</v>
      </c>
      <c r="X299" s="17">
        <f t="shared" si="52"/>
        <v>9.5641461086956522E-3</v>
      </c>
      <c r="Y299" s="16">
        <f t="shared" si="53"/>
        <v>1.720432568443217E-3</v>
      </c>
      <c r="Z299" s="15">
        <f t="shared" si="54"/>
        <v>21.933903623765538</v>
      </c>
      <c r="AA299" s="13">
        <v>2.58</v>
      </c>
      <c r="AB299" s="13">
        <v>0</v>
      </c>
      <c r="AC299" s="13">
        <v>0.1</v>
      </c>
      <c r="AD299" s="13">
        <v>0</v>
      </c>
      <c r="AE299" s="18">
        <f t="shared" si="55"/>
        <v>0</v>
      </c>
      <c r="AF299" s="18">
        <f t="shared" si="59"/>
        <v>1.2086558269230769E-2</v>
      </c>
      <c r="AG299" s="19">
        <f t="shared" si="56"/>
        <v>1.2086558269230769E-2</v>
      </c>
      <c r="AH299" s="16" t="str">
        <f t="shared" si="57"/>
        <v>0.00</v>
      </c>
      <c r="AI299" s="16">
        <f t="shared" si="58"/>
        <v>-7.8437135402524352E-3</v>
      </c>
      <c r="AJ299" s="44">
        <v>221112</v>
      </c>
      <c r="AK299" s="15" t="s">
        <v>683</v>
      </c>
      <c r="AL299" s="14" t="s">
        <v>76</v>
      </c>
      <c r="AM299" s="39" t="s">
        <v>58</v>
      </c>
      <c r="AN299" s="39" t="s">
        <v>59</v>
      </c>
      <c r="AO299" s="39" t="s">
        <v>77</v>
      </c>
      <c r="AP299" s="39" t="s">
        <v>61</v>
      </c>
      <c r="AQ299" s="20"/>
      <c r="AR299" s="20"/>
      <c r="AS299" s="20"/>
      <c r="AT299" s="20"/>
      <c r="AU299" s="20"/>
      <c r="AV299" s="20"/>
      <c r="AW299" s="20"/>
      <c r="AX299" s="20"/>
      <c r="AY299" s="20"/>
      <c r="AZ299" s="20"/>
      <c r="BA299" s="20"/>
      <c r="BB299" s="20"/>
    </row>
    <row r="300" spans="1:54" ht="26.1" hidden="1" customHeight="1" x14ac:dyDescent="0.25">
      <c r="A300" s="39" t="s">
        <v>10</v>
      </c>
      <c r="B300" s="13" t="s">
        <v>10</v>
      </c>
      <c r="C300" s="13" t="s">
        <v>252</v>
      </c>
      <c r="D300" s="13">
        <v>34003</v>
      </c>
      <c r="E300" s="13">
        <v>2488</v>
      </c>
      <c r="F300" s="13" t="s">
        <v>271</v>
      </c>
      <c r="G300" s="13" t="s">
        <v>307</v>
      </c>
      <c r="H300" s="13" t="s">
        <v>82</v>
      </c>
      <c r="I300" s="13" t="s">
        <v>84</v>
      </c>
      <c r="J300" s="13" t="s">
        <v>306</v>
      </c>
      <c r="K300" s="4">
        <v>2398</v>
      </c>
      <c r="L300" s="4">
        <v>1201</v>
      </c>
      <c r="M300" s="14" t="s">
        <v>38</v>
      </c>
      <c r="N300" s="15" t="s">
        <v>679</v>
      </c>
      <c r="O300" s="15">
        <v>0.22575286058014399</v>
      </c>
      <c r="P300" s="15">
        <v>0.26622785399999999</v>
      </c>
      <c r="Q300" s="15">
        <f t="shared" si="48"/>
        <v>4.0474993419855998E-2</v>
      </c>
      <c r="R300" s="15">
        <f t="shared" si="49"/>
        <v>17.928895038513616</v>
      </c>
      <c r="S300" s="15">
        <v>6.5725451413710306E-2</v>
      </c>
      <c r="T300" s="15">
        <v>8.0141609000000003E-2</v>
      </c>
      <c r="U300" s="15">
        <f t="shared" si="50"/>
        <v>1.4416157586289696E-2</v>
      </c>
      <c r="V300" s="16">
        <f t="shared" si="51"/>
        <v>21.93390425810372</v>
      </c>
      <c r="W300" s="17">
        <f t="shared" si="52"/>
        <v>7.1440708058380766E-4</v>
      </c>
      <c r="X300" s="17">
        <f t="shared" si="52"/>
        <v>8.7110444565217395E-4</v>
      </c>
      <c r="Y300" s="16">
        <f t="shared" si="53"/>
        <v>1.5669736506836629E-4</v>
      </c>
      <c r="Z300" s="15">
        <f t="shared" si="54"/>
        <v>21.933904258103723</v>
      </c>
      <c r="AA300" s="13">
        <v>0.23</v>
      </c>
      <c r="AB300" s="13">
        <v>0</v>
      </c>
      <c r="AC300" s="13">
        <v>0</v>
      </c>
      <c r="AD300" s="13">
        <v>0</v>
      </c>
      <c r="AE300" s="18">
        <f t="shared" si="55"/>
        <v>0</v>
      </c>
      <c r="AF300" s="18">
        <f t="shared" si="59"/>
        <v>1.1008462774725275E-3</v>
      </c>
      <c r="AG300" s="19">
        <f t="shared" si="56"/>
        <v>1.1008462774725275E-3</v>
      </c>
      <c r="AH300" s="16" t="str">
        <f t="shared" si="57"/>
        <v>0.00</v>
      </c>
      <c r="AI300" s="16">
        <f t="shared" si="58"/>
        <v>-7.1440708058380766E-4</v>
      </c>
      <c r="AJ300" s="44">
        <v>221112</v>
      </c>
      <c r="AK300" s="15" t="s">
        <v>683</v>
      </c>
      <c r="AL300" s="14" t="s">
        <v>76</v>
      </c>
      <c r="AM300" s="39" t="s">
        <v>58</v>
      </c>
      <c r="AN300" s="39" t="s">
        <v>59</v>
      </c>
      <c r="AO300" s="39" t="s">
        <v>77</v>
      </c>
      <c r="AP300" s="39" t="s">
        <v>61</v>
      </c>
      <c r="AQ300" s="20"/>
      <c r="AR300" s="20"/>
      <c r="AS300" s="20"/>
      <c r="AT300" s="20"/>
      <c r="AU300" s="20"/>
      <c r="AV300" s="20"/>
      <c r="AW300" s="20"/>
      <c r="AX300" s="20"/>
      <c r="AY300" s="20"/>
      <c r="AZ300" s="20"/>
      <c r="BA300" s="20"/>
      <c r="BB300" s="20"/>
    </row>
    <row r="301" spans="1:54" ht="26.1" hidden="1" customHeight="1" x14ac:dyDescent="0.25">
      <c r="A301" s="39" t="s">
        <v>10</v>
      </c>
      <c r="B301" s="13" t="s">
        <v>10</v>
      </c>
      <c r="C301" s="13" t="s">
        <v>252</v>
      </c>
      <c r="D301" s="13">
        <v>34003</v>
      </c>
      <c r="E301" s="13">
        <v>2488</v>
      </c>
      <c r="F301" s="13" t="s">
        <v>271</v>
      </c>
      <c r="G301" s="13" t="s">
        <v>307</v>
      </c>
      <c r="H301" s="13" t="s">
        <v>82</v>
      </c>
      <c r="I301" s="13" t="s">
        <v>84</v>
      </c>
      <c r="J301" s="13" t="s">
        <v>306</v>
      </c>
      <c r="K301" s="4">
        <v>2398</v>
      </c>
      <c r="L301" s="4">
        <v>1201</v>
      </c>
      <c r="M301" s="14" t="s">
        <v>39</v>
      </c>
      <c r="N301" s="15" t="s">
        <v>679</v>
      </c>
      <c r="O301" s="15">
        <v>0.22575286058014399</v>
      </c>
      <c r="P301" s="15">
        <v>0.26622785399999999</v>
      </c>
      <c r="Q301" s="15">
        <f t="shared" si="48"/>
        <v>4.0474993419855998E-2</v>
      </c>
      <c r="R301" s="15">
        <f t="shared" si="49"/>
        <v>17.928895038513616</v>
      </c>
      <c r="S301" s="15">
        <v>6.5725451413710306E-2</v>
      </c>
      <c r="T301" s="15">
        <v>8.0141609000000003E-2</v>
      </c>
      <c r="U301" s="15">
        <f t="shared" si="50"/>
        <v>1.4416157586289696E-2</v>
      </c>
      <c r="V301" s="16">
        <f t="shared" si="51"/>
        <v>21.93390425810372</v>
      </c>
      <c r="W301" s="17">
        <f t="shared" si="52"/>
        <v>7.1440708058380766E-4</v>
      </c>
      <c r="X301" s="17">
        <f t="shared" si="52"/>
        <v>8.7110444565217395E-4</v>
      </c>
      <c r="Y301" s="16">
        <f t="shared" si="53"/>
        <v>1.5669736506836629E-4</v>
      </c>
      <c r="Z301" s="15">
        <f t="shared" si="54"/>
        <v>21.933904258103723</v>
      </c>
      <c r="AA301" s="13">
        <v>0.23</v>
      </c>
      <c r="AB301" s="13">
        <v>0</v>
      </c>
      <c r="AC301" s="13">
        <v>0</v>
      </c>
      <c r="AD301" s="13">
        <v>0</v>
      </c>
      <c r="AE301" s="18">
        <f t="shared" si="55"/>
        <v>0</v>
      </c>
      <c r="AF301" s="18">
        <f t="shared" si="59"/>
        <v>1.1008462774725275E-3</v>
      </c>
      <c r="AG301" s="19">
        <f t="shared" si="56"/>
        <v>1.1008462774725275E-3</v>
      </c>
      <c r="AH301" s="16" t="str">
        <f t="shared" si="57"/>
        <v>0.00</v>
      </c>
      <c r="AI301" s="16">
        <f t="shared" si="58"/>
        <v>-7.1440708058380766E-4</v>
      </c>
      <c r="AJ301" s="44">
        <v>221112</v>
      </c>
      <c r="AK301" s="15" t="s">
        <v>683</v>
      </c>
      <c r="AL301" s="14" t="s">
        <v>76</v>
      </c>
      <c r="AM301" s="39" t="s">
        <v>58</v>
      </c>
      <c r="AN301" s="39" t="s">
        <v>59</v>
      </c>
      <c r="AO301" s="39" t="s">
        <v>77</v>
      </c>
      <c r="AP301" s="39" t="s">
        <v>61</v>
      </c>
      <c r="AQ301" s="20"/>
      <c r="AR301" s="20"/>
      <c r="AS301" s="20"/>
      <c r="AT301" s="20"/>
      <c r="AU301" s="20"/>
      <c r="AV301" s="20"/>
      <c r="AW301" s="20"/>
      <c r="AX301" s="20"/>
      <c r="AY301" s="20"/>
      <c r="AZ301" s="20"/>
      <c r="BA301" s="20"/>
      <c r="BB301" s="20"/>
    </row>
    <row r="302" spans="1:54" ht="26.1" hidden="1" customHeight="1" x14ac:dyDescent="0.25">
      <c r="A302" s="39" t="s">
        <v>10</v>
      </c>
      <c r="B302" s="13" t="s">
        <v>10</v>
      </c>
      <c r="C302" s="13" t="s">
        <v>252</v>
      </c>
      <c r="D302" s="13">
        <v>34003</v>
      </c>
      <c r="E302" s="13">
        <v>2488</v>
      </c>
      <c r="F302" s="13" t="s">
        <v>271</v>
      </c>
      <c r="G302" s="13" t="s">
        <v>307</v>
      </c>
      <c r="H302" s="13" t="s">
        <v>82</v>
      </c>
      <c r="I302" s="13" t="s">
        <v>84</v>
      </c>
      <c r="J302" s="13" t="s">
        <v>306</v>
      </c>
      <c r="K302" s="4">
        <v>2398</v>
      </c>
      <c r="L302" s="4">
        <v>1201</v>
      </c>
      <c r="M302" s="14" t="s">
        <v>37</v>
      </c>
      <c r="N302" s="15" t="s">
        <v>679</v>
      </c>
      <c r="O302" s="15">
        <v>0.26699149966991997</v>
      </c>
      <c r="P302" s="15">
        <v>0.31486012600000002</v>
      </c>
      <c r="Q302" s="15">
        <f t="shared" si="48"/>
        <v>4.7868626330080044E-2</v>
      </c>
      <c r="R302" s="15">
        <f t="shared" si="49"/>
        <v>17.92889526043329</v>
      </c>
      <c r="S302" s="15">
        <v>7.773162561188951E-2</v>
      </c>
      <c r="T302" s="15">
        <v>9.4781206000000007E-2</v>
      </c>
      <c r="U302" s="15">
        <f t="shared" si="50"/>
        <v>1.7049580388110497E-2</v>
      </c>
      <c r="V302" s="16">
        <f t="shared" si="51"/>
        <v>21.933904320023203</v>
      </c>
      <c r="W302" s="17">
        <f t="shared" si="52"/>
        <v>8.4490897404227729E-4</v>
      </c>
      <c r="X302" s="17">
        <f t="shared" si="52"/>
        <v>1.0302305E-3</v>
      </c>
      <c r="Y302" s="16">
        <f t="shared" si="53"/>
        <v>1.853215259577227E-4</v>
      </c>
      <c r="Z302" s="15">
        <f t="shared" si="54"/>
        <v>21.933904320023192</v>
      </c>
      <c r="AA302" s="13">
        <v>0.27</v>
      </c>
      <c r="AB302" s="13">
        <v>0</v>
      </c>
      <c r="AC302" s="13">
        <v>0</v>
      </c>
      <c r="AD302" s="13">
        <v>0</v>
      </c>
      <c r="AE302" s="18">
        <f t="shared" si="55"/>
        <v>0</v>
      </c>
      <c r="AF302" s="18">
        <f t="shared" si="59"/>
        <v>1.301939642857143E-3</v>
      </c>
      <c r="AG302" s="19">
        <f t="shared" si="56"/>
        <v>1.301939642857143E-3</v>
      </c>
      <c r="AH302" s="16" t="str">
        <f t="shared" si="57"/>
        <v>0.00</v>
      </c>
      <c r="AI302" s="16">
        <f t="shared" si="58"/>
        <v>-8.4490897404227729E-4</v>
      </c>
      <c r="AJ302" s="44">
        <v>221112</v>
      </c>
      <c r="AK302" s="15" t="s">
        <v>683</v>
      </c>
      <c r="AL302" s="14" t="s">
        <v>76</v>
      </c>
      <c r="AM302" s="39" t="s">
        <v>58</v>
      </c>
      <c r="AN302" s="39" t="s">
        <v>59</v>
      </c>
      <c r="AO302" s="39" t="s">
        <v>77</v>
      </c>
      <c r="AP302" s="39" t="s">
        <v>61</v>
      </c>
      <c r="AQ302" s="20"/>
      <c r="AR302" s="20"/>
      <c r="AS302" s="20"/>
      <c r="AT302" s="20"/>
      <c r="AU302" s="20"/>
      <c r="AV302" s="20"/>
      <c r="AW302" s="20"/>
      <c r="AX302" s="20"/>
      <c r="AY302" s="20"/>
      <c r="AZ302" s="20"/>
      <c r="BA302" s="20"/>
      <c r="BB302" s="20"/>
    </row>
    <row r="303" spans="1:54" ht="26.1" hidden="1" customHeight="1" x14ac:dyDescent="0.25">
      <c r="A303" s="39" t="s">
        <v>10</v>
      </c>
      <c r="B303" s="13" t="s">
        <v>10</v>
      </c>
      <c r="C303" s="13" t="s">
        <v>252</v>
      </c>
      <c r="D303" s="13">
        <v>34003</v>
      </c>
      <c r="E303" s="13">
        <v>2488</v>
      </c>
      <c r="F303" s="13" t="s">
        <v>271</v>
      </c>
      <c r="G303" s="13" t="s">
        <v>307</v>
      </c>
      <c r="H303" s="13" t="s">
        <v>82</v>
      </c>
      <c r="I303" s="13" t="s">
        <v>84</v>
      </c>
      <c r="J303" s="13" t="s">
        <v>306</v>
      </c>
      <c r="K303" s="4">
        <v>2398</v>
      </c>
      <c r="L303" s="4">
        <v>1201</v>
      </c>
      <c r="M303" s="14" t="s">
        <v>34</v>
      </c>
      <c r="N303" s="15" t="s">
        <v>679</v>
      </c>
      <c r="O303" s="15">
        <v>0</v>
      </c>
      <c r="P303" s="15">
        <v>0</v>
      </c>
      <c r="Q303" s="15">
        <f t="shared" si="48"/>
        <v>0</v>
      </c>
      <c r="R303" s="15" t="str">
        <f t="shared" si="49"/>
        <v>0.00</v>
      </c>
      <c r="S303" s="15">
        <v>0</v>
      </c>
      <c r="T303" s="15">
        <v>0</v>
      </c>
      <c r="U303" s="15">
        <f t="shared" si="50"/>
        <v>0</v>
      </c>
      <c r="V303" s="16" t="str">
        <f t="shared" si="51"/>
        <v>NA</v>
      </c>
      <c r="W303" s="17">
        <f t="shared" si="52"/>
        <v>0</v>
      </c>
      <c r="X303" s="17">
        <f t="shared" si="52"/>
        <v>0</v>
      </c>
      <c r="Y303" s="16">
        <f t="shared" si="53"/>
        <v>0</v>
      </c>
      <c r="Z303" s="15" t="str">
        <f t="shared" si="54"/>
        <v>0.00</v>
      </c>
      <c r="AA303" s="13">
        <v>0</v>
      </c>
      <c r="AB303" s="13">
        <v>0</v>
      </c>
      <c r="AC303" s="13">
        <v>0</v>
      </c>
      <c r="AD303" s="13">
        <v>0</v>
      </c>
      <c r="AE303" s="18">
        <f t="shared" si="55"/>
        <v>0</v>
      </c>
      <c r="AF303" s="18">
        <f t="shared" si="59"/>
        <v>0</v>
      </c>
      <c r="AG303" s="19">
        <f t="shared" si="56"/>
        <v>0</v>
      </c>
      <c r="AH303" s="16" t="str">
        <f t="shared" si="57"/>
        <v>0.00</v>
      </c>
      <c r="AI303" s="16">
        <f t="shared" si="58"/>
        <v>0</v>
      </c>
      <c r="AJ303" s="44">
        <v>221112</v>
      </c>
      <c r="AK303" s="15" t="s">
        <v>683</v>
      </c>
      <c r="AL303" s="14" t="s">
        <v>76</v>
      </c>
      <c r="AM303" s="39" t="s">
        <v>58</v>
      </c>
      <c r="AN303" s="39" t="s">
        <v>59</v>
      </c>
      <c r="AO303" s="39" t="s">
        <v>77</v>
      </c>
      <c r="AP303" s="39" t="s">
        <v>61</v>
      </c>
      <c r="AQ303" s="20"/>
      <c r="AR303" s="20"/>
      <c r="AS303" s="20"/>
      <c r="AT303" s="20"/>
      <c r="AU303" s="20"/>
      <c r="AV303" s="20"/>
      <c r="AW303" s="20"/>
      <c r="AX303" s="20"/>
      <c r="AY303" s="20"/>
      <c r="AZ303" s="20"/>
      <c r="BA303" s="20"/>
      <c r="BB303" s="20"/>
    </row>
    <row r="304" spans="1:54" ht="26.1" hidden="1" customHeight="1" x14ac:dyDescent="0.25">
      <c r="A304" s="39" t="s">
        <v>10</v>
      </c>
      <c r="B304" s="13" t="s">
        <v>10</v>
      </c>
      <c r="C304" s="13" t="s">
        <v>252</v>
      </c>
      <c r="D304" s="13">
        <v>34003</v>
      </c>
      <c r="E304" s="13">
        <v>2488</v>
      </c>
      <c r="F304" s="13" t="s">
        <v>271</v>
      </c>
      <c r="G304" s="13" t="s">
        <v>311</v>
      </c>
      <c r="H304" s="13" t="s">
        <v>82</v>
      </c>
      <c r="I304" s="13" t="s">
        <v>84</v>
      </c>
      <c r="J304" s="13" t="s">
        <v>310</v>
      </c>
      <c r="K304" s="4">
        <v>2398</v>
      </c>
      <c r="L304" s="4">
        <v>1201</v>
      </c>
      <c r="M304" s="14" t="s">
        <v>40</v>
      </c>
      <c r="N304" s="15" t="s">
        <v>679</v>
      </c>
      <c r="O304" s="15">
        <v>0</v>
      </c>
      <c r="P304" s="15">
        <v>0</v>
      </c>
      <c r="Q304" s="15">
        <f t="shared" si="48"/>
        <v>0</v>
      </c>
      <c r="R304" s="15" t="str">
        <f t="shared" si="49"/>
        <v>0.00</v>
      </c>
      <c r="S304" s="15">
        <v>0</v>
      </c>
      <c r="T304" s="15">
        <v>0</v>
      </c>
      <c r="U304" s="15">
        <f t="shared" si="50"/>
        <v>0</v>
      </c>
      <c r="V304" s="16" t="str">
        <f t="shared" si="51"/>
        <v>NA</v>
      </c>
      <c r="W304" s="17">
        <f t="shared" si="52"/>
        <v>0</v>
      </c>
      <c r="X304" s="17">
        <f t="shared" si="52"/>
        <v>0</v>
      </c>
      <c r="Y304" s="16">
        <f t="shared" si="53"/>
        <v>0</v>
      </c>
      <c r="Z304" s="15" t="str">
        <f t="shared" si="54"/>
        <v>0.00</v>
      </c>
      <c r="AA304" s="13">
        <v>0</v>
      </c>
      <c r="AB304" s="13">
        <v>0</v>
      </c>
      <c r="AC304" s="13">
        <v>0</v>
      </c>
      <c r="AD304" s="13">
        <v>0</v>
      </c>
      <c r="AE304" s="18">
        <f t="shared" si="55"/>
        <v>0</v>
      </c>
      <c r="AF304" s="18">
        <f t="shared" si="59"/>
        <v>0</v>
      </c>
      <c r="AG304" s="19">
        <f t="shared" si="56"/>
        <v>0</v>
      </c>
      <c r="AH304" s="16" t="str">
        <f t="shared" si="57"/>
        <v>0.00</v>
      </c>
      <c r="AI304" s="16">
        <f t="shared" si="58"/>
        <v>0</v>
      </c>
      <c r="AJ304" s="44">
        <v>221112</v>
      </c>
      <c r="AK304" s="15" t="s">
        <v>683</v>
      </c>
      <c r="AL304" s="14" t="s">
        <v>76</v>
      </c>
      <c r="AM304" s="39" t="s">
        <v>58</v>
      </c>
      <c r="AN304" s="39" t="s">
        <v>59</v>
      </c>
      <c r="AO304" s="39" t="s">
        <v>77</v>
      </c>
      <c r="AP304" s="39" t="s">
        <v>61</v>
      </c>
      <c r="AQ304" s="20"/>
      <c r="AR304" s="20"/>
      <c r="AS304" s="20"/>
      <c r="AT304" s="20"/>
      <c r="AU304" s="20"/>
      <c r="AV304" s="20"/>
      <c r="AW304" s="20"/>
      <c r="AX304" s="20"/>
      <c r="AY304" s="20"/>
      <c r="AZ304" s="20"/>
      <c r="BA304" s="20"/>
      <c r="BB304" s="20"/>
    </row>
    <row r="305" spans="1:54" ht="26.1" hidden="1" customHeight="1" x14ac:dyDescent="0.25">
      <c r="A305" s="39" t="s">
        <v>10</v>
      </c>
      <c r="B305" s="13" t="s">
        <v>10</v>
      </c>
      <c r="C305" s="13" t="s">
        <v>252</v>
      </c>
      <c r="D305" s="13">
        <v>34003</v>
      </c>
      <c r="E305" s="13">
        <v>2488</v>
      </c>
      <c r="F305" s="13" t="s">
        <v>271</v>
      </c>
      <c r="G305" s="13" t="s">
        <v>311</v>
      </c>
      <c r="H305" s="13" t="s">
        <v>82</v>
      </c>
      <c r="I305" s="13" t="s">
        <v>84</v>
      </c>
      <c r="J305" s="13" t="s">
        <v>310</v>
      </c>
      <c r="K305" s="4">
        <v>2398</v>
      </c>
      <c r="L305" s="4">
        <v>1201</v>
      </c>
      <c r="M305" s="14" t="s">
        <v>38</v>
      </c>
      <c r="N305" s="15" t="s">
        <v>679</v>
      </c>
      <c r="O305" s="15">
        <v>7.4268083929630997</v>
      </c>
      <c r="P305" s="15">
        <v>8.7583530819999993</v>
      </c>
      <c r="Q305" s="15">
        <f t="shared" si="48"/>
        <v>1.3315446890368996</v>
      </c>
      <c r="R305" s="15">
        <f t="shared" si="49"/>
        <v>17.928895140186167</v>
      </c>
      <c r="S305" s="15">
        <v>2.1622332179367527</v>
      </c>
      <c r="T305" s="15">
        <v>2.6364953670000002</v>
      </c>
      <c r="U305" s="15">
        <f t="shared" si="50"/>
        <v>0.47426214906324748</v>
      </c>
      <c r="V305" s="16">
        <f t="shared" si="51"/>
        <v>21.93390357381514</v>
      </c>
      <c r="W305" s="17">
        <f t="shared" si="52"/>
        <v>2.3502534977573399E-2</v>
      </c>
      <c r="X305" s="17">
        <f t="shared" si="52"/>
        <v>2.8657558336956525E-2</v>
      </c>
      <c r="Y305" s="16">
        <f t="shared" si="53"/>
        <v>5.1550233593831256E-3</v>
      </c>
      <c r="Z305" s="15">
        <f t="shared" si="54"/>
        <v>21.93390357381514</v>
      </c>
      <c r="AA305" s="13">
        <v>7.42</v>
      </c>
      <c r="AB305" s="13">
        <v>0</v>
      </c>
      <c r="AC305" s="13">
        <v>0</v>
      </c>
      <c r="AD305" s="13">
        <v>0</v>
      </c>
      <c r="AE305" s="18">
        <f t="shared" si="55"/>
        <v>0</v>
      </c>
      <c r="AF305" s="18">
        <f t="shared" si="59"/>
        <v>3.6215595700549455E-2</v>
      </c>
      <c r="AG305" s="19">
        <f t="shared" si="56"/>
        <v>3.6215595700549455E-2</v>
      </c>
      <c r="AH305" s="16" t="str">
        <f t="shared" si="57"/>
        <v>0.00</v>
      </c>
      <c r="AI305" s="16">
        <f t="shared" si="58"/>
        <v>-2.3502534977573399E-2</v>
      </c>
      <c r="AJ305" s="44">
        <v>221112</v>
      </c>
      <c r="AK305" s="15" t="s">
        <v>683</v>
      </c>
      <c r="AL305" s="14" t="s">
        <v>76</v>
      </c>
      <c r="AM305" s="39" t="s">
        <v>58</v>
      </c>
      <c r="AN305" s="39" t="s">
        <v>59</v>
      </c>
      <c r="AO305" s="39" t="s">
        <v>77</v>
      </c>
      <c r="AP305" s="39" t="s">
        <v>61</v>
      </c>
      <c r="AQ305" s="20"/>
      <c r="AR305" s="20"/>
      <c r="AS305" s="20"/>
      <c r="AT305" s="20"/>
      <c r="AU305" s="20"/>
      <c r="AV305" s="20"/>
      <c r="AW305" s="20"/>
      <c r="AX305" s="20"/>
      <c r="AY305" s="20"/>
      <c r="AZ305" s="20"/>
      <c r="BA305" s="20"/>
      <c r="BB305" s="20"/>
    </row>
    <row r="306" spans="1:54" ht="26.1" hidden="1" customHeight="1" x14ac:dyDescent="0.25">
      <c r="A306" s="39" t="s">
        <v>10</v>
      </c>
      <c r="B306" s="13" t="s">
        <v>10</v>
      </c>
      <c r="C306" s="13" t="s">
        <v>252</v>
      </c>
      <c r="D306" s="13">
        <v>34003</v>
      </c>
      <c r="E306" s="13">
        <v>2488</v>
      </c>
      <c r="F306" s="13" t="s">
        <v>271</v>
      </c>
      <c r="G306" s="13" t="s">
        <v>311</v>
      </c>
      <c r="H306" s="13" t="s">
        <v>82</v>
      </c>
      <c r="I306" s="13" t="s">
        <v>84</v>
      </c>
      <c r="J306" s="13" t="s">
        <v>310</v>
      </c>
      <c r="K306" s="4">
        <v>2398</v>
      </c>
      <c r="L306" s="4">
        <v>1201</v>
      </c>
      <c r="M306" s="14" t="s">
        <v>39</v>
      </c>
      <c r="N306" s="15" t="s">
        <v>679</v>
      </c>
      <c r="O306" s="15">
        <v>7.4268083929630997</v>
      </c>
      <c r="P306" s="15">
        <v>8.7583530819999993</v>
      </c>
      <c r="Q306" s="15">
        <f t="shared" si="48"/>
        <v>1.3315446890368996</v>
      </c>
      <c r="R306" s="15">
        <f t="shared" si="49"/>
        <v>17.928895140186167</v>
      </c>
      <c r="S306" s="15">
        <v>2.1622332179367527</v>
      </c>
      <c r="T306" s="15">
        <v>2.6364953670000002</v>
      </c>
      <c r="U306" s="15">
        <f t="shared" si="50"/>
        <v>0.47426214906324748</v>
      </c>
      <c r="V306" s="16">
        <f t="shared" si="51"/>
        <v>21.93390357381514</v>
      </c>
      <c r="W306" s="17">
        <f t="shared" si="52"/>
        <v>2.3502534977573399E-2</v>
      </c>
      <c r="X306" s="17">
        <f t="shared" si="52"/>
        <v>2.8657558336956525E-2</v>
      </c>
      <c r="Y306" s="16">
        <f t="shared" si="53"/>
        <v>5.1550233593831256E-3</v>
      </c>
      <c r="Z306" s="15">
        <f t="shared" si="54"/>
        <v>21.93390357381514</v>
      </c>
      <c r="AA306" s="13">
        <v>7.42</v>
      </c>
      <c r="AB306" s="13">
        <v>0</v>
      </c>
      <c r="AC306" s="13">
        <v>0</v>
      </c>
      <c r="AD306" s="13">
        <v>0</v>
      </c>
      <c r="AE306" s="18">
        <f t="shared" si="55"/>
        <v>0</v>
      </c>
      <c r="AF306" s="18">
        <f t="shared" si="59"/>
        <v>3.6215595700549455E-2</v>
      </c>
      <c r="AG306" s="19">
        <f t="shared" si="56"/>
        <v>3.6215595700549455E-2</v>
      </c>
      <c r="AH306" s="16" t="str">
        <f t="shared" si="57"/>
        <v>0.00</v>
      </c>
      <c r="AI306" s="16">
        <f t="shared" si="58"/>
        <v>-2.3502534977573399E-2</v>
      </c>
      <c r="AJ306" s="44">
        <v>221112</v>
      </c>
      <c r="AK306" s="15" t="s">
        <v>683</v>
      </c>
      <c r="AL306" s="14" t="s">
        <v>76</v>
      </c>
      <c r="AM306" s="39" t="s">
        <v>58</v>
      </c>
      <c r="AN306" s="39" t="s">
        <v>59</v>
      </c>
      <c r="AO306" s="39" t="s">
        <v>77</v>
      </c>
      <c r="AP306" s="39" t="s">
        <v>61</v>
      </c>
      <c r="AQ306" s="20"/>
      <c r="AR306" s="20"/>
      <c r="AS306" s="20"/>
      <c r="AT306" s="20"/>
      <c r="AU306" s="20"/>
      <c r="AV306" s="20"/>
      <c r="AW306" s="20"/>
      <c r="AX306" s="20"/>
      <c r="AY306" s="20"/>
      <c r="AZ306" s="20"/>
      <c r="BA306" s="20"/>
      <c r="BB306" s="20"/>
    </row>
    <row r="307" spans="1:54" ht="26.1" hidden="1" customHeight="1" x14ac:dyDescent="0.25">
      <c r="A307" s="39" t="s">
        <v>10</v>
      </c>
      <c r="B307" s="13" t="s">
        <v>10</v>
      </c>
      <c r="C307" s="13" t="s">
        <v>252</v>
      </c>
      <c r="D307" s="13">
        <v>34003</v>
      </c>
      <c r="E307" s="13">
        <v>2488</v>
      </c>
      <c r="F307" s="13" t="s">
        <v>271</v>
      </c>
      <c r="G307" s="13" t="s">
        <v>311</v>
      </c>
      <c r="H307" s="13" t="s">
        <v>82</v>
      </c>
      <c r="I307" s="13" t="s">
        <v>84</v>
      </c>
      <c r="J307" s="13" t="s">
        <v>310</v>
      </c>
      <c r="K307" s="4">
        <v>2398</v>
      </c>
      <c r="L307" s="4">
        <v>1201</v>
      </c>
      <c r="M307" s="14" t="s">
        <v>37</v>
      </c>
      <c r="N307" s="15" t="s">
        <v>679</v>
      </c>
      <c r="O307" s="15">
        <v>1.70589979655865</v>
      </c>
      <c r="P307" s="15">
        <v>2.0117487820000002</v>
      </c>
      <c r="Q307" s="15">
        <f t="shared" si="48"/>
        <v>0.3058489854413502</v>
      </c>
      <c r="R307" s="15">
        <f t="shared" si="49"/>
        <v>17.928895123754995</v>
      </c>
      <c r="S307" s="15">
        <v>0.49665388029743196</v>
      </c>
      <c r="T307" s="15">
        <v>0.60558946400000002</v>
      </c>
      <c r="U307" s="15">
        <f t="shared" si="50"/>
        <v>0.10893558370256806</v>
      </c>
      <c r="V307" s="16">
        <f t="shared" si="51"/>
        <v>21.933903674995879</v>
      </c>
      <c r="W307" s="17">
        <f t="shared" si="52"/>
        <v>5.3984117423633909E-3</v>
      </c>
      <c r="X307" s="17">
        <f t="shared" si="52"/>
        <v>6.5824941739130441E-3</v>
      </c>
      <c r="Y307" s="16">
        <f t="shared" si="53"/>
        <v>1.1840824315496531E-3</v>
      </c>
      <c r="Z307" s="15">
        <f t="shared" si="54"/>
        <v>21.933903674995882</v>
      </c>
      <c r="AA307" s="13">
        <v>1.71</v>
      </c>
      <c r="AB307" s="13">
        <v>0</v>
      </c>
      <c r="AC307" s="13">
        <v>0</v>
      </c>
      <c r="AD307" s="13">
        <v>0</v>
      </c>
      <c r="AE307" s="18">
        <f t="shared" si="55"/>
        <v>0</v>
      </c>
      <c r="AF307" s="18">
        <f t="shared" si="59"/>
        <v>8.3185365934065943E-3</v>
      </c>
      <c r="AG307" s="19">
        <f t="shared" si="56"/>
        <v>8.3185365934065943E-3</v>
      </c>
      <c r="AH307" s="16" t="str">
        <f t="shared" si="57"/>
        <v>0.00</v>
      </c>
      <c r="AI307" s="16">
        <f t="shared" si="58"/>
        <v>-5.3984117423633909E-3</v>
      </c>
      <c r="AJ307" s="44">
        <v>221112</v>
      </c>
      <c r="AK307" s="15" t="s">
        <v>683</v>
      </c>
      <c r="AL307" s="14" t="s">
        <v>76</v>
      </c>
      <c r="AM307" s="39" t="s">
        <v>58</v>
      </c>
      <c r="AN307" s="39" t="s">
        <v>59</v>
      </c>
      <c r="AO307" s="39" t="s">
        <v>77</v>
      </c>
      <c r="AP307" s="39" t="s">
        <v>61</v>
      </c>
      <c r="AQ307" s="20"/>
      <c r="AR307" s="20"/>
      <c r="AS307" s="20"/>
      <c r="AT307" s="20"/>
      <c r="AU307" s="20"/>
      <c r="AV307" s="20"/>
      <c r="AW307" s="20"/>
      <c r="AX307" s="20"/>
      <c r="AY307" s="20"/>
      <c r="AZ307" s="20"/>
      <c r="BA307" s="20"/>
      <c r="BB307" s="20"/>
    </row>
    <row r="308" spans="1:54" ht="26.1" hidden="1" customHeight="1" x14ac:dyDescent="0.25">
      <c r="A308" s="39" t="s">
        <v>10</v>
      </c>
      <c r="B308" s="13" t="s">
        <v>10</v>
      </c>
      <c r="C308" s="13" t="s">
        <v>252</v>
      </c>
      <c r="D308" s="13">
        <v>34003</v>
      </c>
      <c r="E308" s="13">
        <v>2488</v>
      </c>
      <c r="F308" s="13" t="s">
        <v>271</v>
      </c>
      <c r="G308" s="13" t="s">
        <v>300</v>
      </c>
      <c r="H308" s="13" t="s">
        <v>82</v>
      </c>
      <c r="I308" s="13" t="s">
        <v>84</v>
      </c>
      <c r="J308" s="13" t="s">
        <v>305</v>
      </c>
      <c r="K308" s="4">
        <v>2398</v>
      </c>
      <c r="L308" s="4">
        <v>1301</v>
      </c>
      <c r="M308" s="14" t="s">
        <v>35</v>
      </c>
      <c r="N308" s="15" t="s">
        <v>679</v>
      </c>
      <c r="O308" s="15">
        <v>0.40682529813944801</v>
      </c>
      <c r="P308" s="15">
        <v>0.47929059200000002</v>
      </c>
      <c r="Q308" s="15">
        <f t="shared" si="48"/>
        <v>7.2465293860552005E-2</v>
      </c>
      <c r="R308" s="15">
        <f t="shared" si="49"/>
        <v>17.812386346660521</v>
      </c>
      <c r="S308" s="15">
        <v>0.10574324972252638</v>
      </c>
      <c r="T308" s="15">
        <v>0.13060649399999999</v>
      </c>
      <c r="U308" s="15">
        <f t="shared" si="50"/>
        <v>2.4863244277473606E-2</v>
      </c>
      <c r="V308" s="16">
        <f t="shared" si="51"/>
        <v>23.512842987817702</v>
      </c>
      <c r="W308" s="17">
        <f t="shared" si="52"/>
        <v>1.1493831491578954E-3</v>
      </c>
      <c r="X308" s="17">
        <f t="shared" si="52"/>
        <v>1.419635804347826E-3</v>
      </c>
      <c r="Y308" s="16">
        <f t="shared" si="53"/>
        <v>2.7025265518993064E-4</v>
      </c>
      <c r="Z308" s="15">
        <f t="shared" si="54"/>
        <v>23.512842987817717</v>
      </c>
      <c r="AA308" s="13">
        <v>0.41</v>
      </c>
      <c r="AB308" s="13">
        <v>0</v>
      </c>
      <c r="AC308" s="13">
        <v>0</v>
      </c>
      <c r="AD308" s="13">
        <v>57.08</v>
      </c>
      <c r="AE308" s="18">
        <f t="shared" si="55"/>
        <v>0</v>
      </c>
      <c r="AF308" s="18">
        <f t="shared" si="59"/>
        <v>1.7940452472527471E-3</v>
      </c>
      <c r="AG308" s="19">
        <f t="shared" si="56"/>
        <v>1.7940452472527471E-3</v>
      </c>
      <c r="AH308" s="16" t="str">
        <f t="shared" si="57"/>
        <v>0.00</v>
      </c>
      <c r="AI308" s="16">
        <f t="shared" si="58"/>
        <v>-1.1493831491578954E-3</v>
      </c>
      <c r="AJ308" s="44">
        <v>221112</v>
      </c>
      <c r="AK308" s="15" t="s">
        <v>683</v>
      </c>
      <c r="AL308" s="14" t="s">
        <v>76</v>
      </c>
      <c r="AM308" s="39" t="s">
        <v>58</v>
      </c>
      <c r="AN308" s="39" t="s">
        <v>59</v>
      </c>
      <c r="AO308" s="39" t="s">
        <v>77</v>
      </c>
      <c r="AP308" s="39" t="s">
        <v>61</v>
      </c>
      <c r="AQ308" s="20"/>
      <c r="AR308" s="20"/>
      <c r="AS308" s="20"/>
      <c r="AT308" s="20"/>
      <c r="AU308" s="20"/>
      <c r="AV308" s="20"/>
      <c r="AW308" s="20"/>
      <c r="AX308" s="20"/>
      <c r="AY308" s="20"/>
      <c r="AZ308" s="20"/>
      <c r="BA308" s="20"/>
      <c r="BB308" s="20"/>
    </row>
    <row r="309" spans="1:54" ht="26.1" hidden="1" customHeight="1" x14ac:dyDescent="0.25">
      <c r="A309" s="39" t="s">
        <v>10</v>
      </c>
      <c r="B309" s="13" t="s">
        <v>10</v>
      </c>
      <c r="C309" s="13" t="s">
        <v>252</v>
      </c>
      <c r="D309" s="13">
        <v>34003</v>
      </c>
      <c r="E309" s="13">
        <v>2488</v>
      </c>
      <c r="F309" s="13" t="s">
        <v>271</v>
      </c>
      <c r="G309" s="13" t="s">
        <v>300</v>
      </c>
      <c r="H309" s="13" t="s">
        <v>82</v>
      </c>
      <c r="I309" s="13" t="s">
        <v>84</v>
      </c>
      <c r="J309" s="13" t="s">
        <v>305</v>
      </c>
      <c r="K309" s="4">
        <v>2398</v>
      </c>
      <c r="L309" s="4">
        <v>1301</v>
      </c>
      <c r="M309" s="14" t="s">
        <v>40</v>
      </c>
      <c r="N309" s="15" t="s">
        <v>679</v>
      </c>
      <c r="O309" s="15">
        <v>0</v>
      </c>
      <c r="P309" s="15">
        <v>0</v>
      </c>
      <c r="Q309" s="15">
        <f t="shared" si="48"/>
        <v>0</v>
      </c>
      <c r="R309" s="15" t="str">
        <f t="shared" si="49"/>
        <v>0.00</v>
      </c>
      <c r="S309" s="15">
        <v>0</v>
      </c>
      <c r="T309" s="15">
        <v>0</v>
      </c>
      <c r="U309" s="15">
        <f t="shared" si="50"/>
        <v>0</v>
      </c>
      <c r="V309" s="16" t="str">
        <f t="shared" si="51"/>
        <v>NA</v>
      </c>
      <c r="W309" s="17">
        <f t="shared" si="52"/>
        <v>0</v>
      </c>
      <c r="X309" s="17">
        <f t="shared" si="52"/>
        <v>0</v>
      </c>
      <c r="Y309" s="16">
        <f t="shared" si="53"/>
        <v>0</v>
      </c>
      <c r="Z309" s="15" t="str">
        <f t="shared" si="54"/>
        <v>0.00</v>
      </c>
      <c r="AA309" s="13">
        <v>0</v>
      </c>
      <c r="AB309" s="13">
        <v>0</v>
      </c>
      <c r="AC309" s="13">
        <v>0</v>
      </c>
      <c r="AD309" s="13">
        <v>0</v>
      </c>
      <c r="AE309" s="18">
        <f t="shared" si="55"/>
        <v>0</v>
      </c>
      <c r="AF309" s="18">
        <f t="shared" si="59"/>
        <v>0</v>
      </c>
      <c r="AG309" s="19">
        <f t="shared" si="56"/>
        <v>0</v>
      </c>
      <c r="AH309" s="16" t="str">
        <f t="shared" si="57"/>
        <v>0.00</v>
      </c>
      <c r="AI309" s="16">
        <f t="shared" si="58"/>
        <v>0</v>
      </c>
      <c r="AJ309" s="44">
        <v>221112</v>
      </c>
      <c r="AK309" s="15" t="s">
        <v>683</v>
      </c>
      <c r="AL309" s="14" t="s">
        <v>76</v>
      </c>
      <c r="AM309" s="39" t="s">
        <v>58</v>
      </c>
      <c r="AN309" s="39" t="s">
        <v>59</v>
      </c>
      <c r="AO309" s="39" t="s">
        <v>77</v>
      </c>
      <c r="AP309" s="39" t="s">
        <v>61</v>
      </c>
      <c r="AQ309" s="20"/>
      <c r="AR309" s="20"/>
      <c r="AS309" s="20"/>
      <c r="AT309" s="20"/>
      <c r="AU309" s="20"/>
      <c r="AV309" s="20"/>
      <c r="AW309" s="20"/>
      <c r="AX309" s="20"/>
      <c r="AY309" s="20"/>
      <c r="AZ309" s="20"/>
      <c r="BA309" s="20"/>
      <c r="BB309" s="20"/>
    </row>
    <row r="310" spans="1:54" ht="26.1" customHeight="1" x14ac:dyDescent="0.25">
      <c r="A310" s="40" t="s">
        <v>10</v>
      </c>
      <c r="B310" s="13" t="s">
        <v>10</v>
      </c>
      <c r="C310" s="13" t="s">
        <v>252</v>
      </c>
      <c r="D310" s="13">
        <v>34003</v>
      </c>
      <c r="E310" s="13">
        <v>2488</v>
      </c>
      <c r="F310" s="13" t="s">
        <v>271</v>
      </c>
      <c r="G310" s="13" t="s">
        <v>300</v>
      </c>
      <c r="H310" s="13" t="s">
        <v>82</v>
      </c>
      <c r="I310" s="13" t="s">
        <v>84</v>
      </c>
      <c r="J310" s="13" t="s">
        <v>305</v>
      </c>
      <c r="K310" s="4">
        <v>2398</v>
      </c>
      <c r="L310" s="4">
        <v>1301</v>
      </c>
      <c r="M310" s="13" t="s">
        <v>36</v>
      </c>
      <c r="N310" s="15" t="s">
        <v>679</v>
      </c>
      <c r="O310" s="15">
        <v>5.0663017338223302</v>
      </c>
      <c r="P310" s="15">
        <v>5.9764344889999999</v>
      </c>
      <c r="Q310" s="15">
        <f t="shared" si="48"/>
        <v>0.91013275517766967</v>
      </c>
      <c r="R310" s="15">
        <f t="shared" si="49"/>
        <v>17.964440394492836</v>
      </c>
      <c r="S310" s="15">
        <v>1.1681593438685149</v>
      </c>
      <c r="T310" s="15">
        <v>1.4428268200000001</v>
      </c>
      <c r="U310" s="15">
        <f t="shared" si="50"/>
        <v>0.27466747613148512</v>
      </c>
      <c r="V310" s="16">
        <f t="shared" si="51"/>
        <v>23.512843309705271</v>
      </c>
      <c r="W310" s="17">
        <f t="shared" si="52"/>
        <v>1.2697384172483858E-2</v>
      </c>
      <c r="X310" s="17">
        <f t="shared" si="52"/>
        <v>1.5682900217391306E-2</v>
      </c>
      <c r="Y310" s="16">
        <f t="shared" si="53"/>
        <v>2.9855160449074481E-3</v>
      </c>
      <c r="Z310" s="15">
        <f t="shared" si="54"/>
        <v>23.512843309705282</v>
      </c>
      <c r="AA310" s="13">
        <v>5.07</v>
      </c>
      <c r="AB310" s="13">
        <v>0</v>
      </c>
      <c r="AC310" s="13">
        <v>0.48</v>
      </c>
      <c r="AD310" s="13">
        <v>0</v>
      </c>
      <c r="AE310" s="18">
        <f t="shared" si="55"/>
        <v>0</v>
      </c>
      <c r="AF310" s="18">
        <f t="shared" si="59"/>
        <v>1.9819049725274727E-2</v>
      </c>
      <c r="AG310" s="19">
        <f t="shared" si="56"/>
        <v>1.9819049725274727E-2</v>
      </c>
      <c r="AH310" s="16" t="str">
        <f t="shared" si="57"/>
        <v>0.00</v>
      </c>
      <c r="AI310" s="16">
        <f t="shared" si="58"/>
        <v>-1.2697384172483858E-2</v>
      </c>
      <c r="AJ310" s="44">
        <v>221112</v>
      </c>
      <c r="AK310" s="15" t="s">
        <v>683</v>
      </c>
      <c r="AL310" s="14" t="s">
        <v>76</v>
      </c>
      <c r="AM310" s="39" t="s">
        <v>58</v>
      </c>
      <c r="AN310" s="39" t="s">
        <v>59</v>
      </c>
      <c r="AO310" s="39" t="s">
        <v>77</v>
      </c>
      <c r="AP310" s="39" t="s">
        <v>61</v>
      </c>
      <c r="AQ310" s="20"/>
      <c r="AR310" s="20"/>
      <c r="AS310" s="20"/>
      <c r="AT310" s="20"/>
      <c r="AU310" s="20"/>
      <c r="AV310" s="20"/>
      <c r="AW310" s="20"/>
      <c r="AX310" s="20"/>
      <c r="AY310" s="20"/>
      <c r="AZ310" s="20"/>
      <c r="BA310" s="20"/>
      <c r="BB310" s="20"/>
    </row>
    <row r="311" spans="1:54" ht="26.1" hidden="1" customHeight="1" x14ac:dyDescent="0.25">
      <c r="A311" s="39" t="s">
        <v>10</v>
      </c>
      <c r="B311" s="13" t="s">
        <v>10</v>
      </c>
      <c r="C311" s="13" t="s">
        <v>252</v>
      </c>
      <c r="D311" s="13">
        <v>34003</v>
      </c>
      <c r="E311" s="13">
        <v>2488</v>
      </c>
      <c r="F311" s="13" t="s">
        <v>271</v>
      </c>
      <c r="G311" s="13" t="s">
        <v>300</v>
      </c>
      <c r="H311" s="13" t="s">
        <v>82</v>
      </c>
      <c r="I311" s="13" t="s">
        <v>84</v>
      </c>
      <c r="J311" s="13" t="s">
        <v>305</v>
      </c>
      <c r="K311" s="4">
        <v>2398</v>
      </c>
      <c r="L311" s="4">
        <v>1301</v>
      </c>
      <c r="M311" s="14" t="s">
        <v>38</v>
      </c>
      <c r="N311" s="15" t="s">
        <v>679</v>
      </c>
      <c r="O311" s="15">
        <v>0.11982789423849199</v>
      </c>
      <c r="P311" s="15">
        <v>0.14117210199999999</v>
      </c>
      <c r="Q311" s="15">
        <f t="shared" si="48"/>
        <v>2.1344207761507999E-2</v>
      </c>
      <c r="R311" s="15">
        <f t="shared" si="49"/>
        <v>17.812386587572743</v>
      </c>
      <c r="S311" s="15">
        <v>3.1146025092672697E-2</v>
      </c>
      <c r="T311" s="15">
        <v>3.8469340999999997E-2</v>
      </c>
      <c r="U311" s="15">
        <f t="shared" si="50"/>
        <v>7.3233159073273005E-3</v>
      </c>
      <c r="V311" s="16">
        <f t="shared" si="51"/>
        <v>23.512842764164336</v>
      </c>
      <c r="W311" s="17">
        <f t="shared" si="52"/>
        <v>3.3854375100731191E-4</v>
      </c>
      <c r="X311" s="17">
        <f t="shared" si="52"/>
        <v>4.1814501086956521E-4</v>
      </c>
      <c r="Y311" s="16">
        <f t="shared" si="53"/>
        <v>7.9601259862253297E-5</v>
      </c>
      <c r="Z311" s="15">
        <f t="shared" si="54"/>
        <v>23.512842764164347</v>
      </c>
      <c r="AA311" s="13">
        <v>0.12</v>
      </c>
      <c r="AB311" s="13">
        <v>0</v>
      </c>
      <c r="AC311" s="13">
        <v>0</v>
      </c>
      <c r="AD311" s="13">
        <v>0</v>
      </c>
      <c r="AE311" s="18">
        <f t="shared" si="55"/>
        <v>0</v>
      </c>
      <c r="AF311" s="18">
        <f t="shared" si="59"/>
        <v>5.2842501373626376E-4</v>
      </c>
      <c r="AG311" s="19">
        <f t="shared" si="56"/>
        <v>5.2842501373626376E-4</v>
      </c>
      <c r="AH311" s="16" t="str">
        <f t="shared" si="57"/>
        <v>0.00</v>
      </c>
      <c r="AI311" s="16">
        <f t="shared" si="58"/>
        <v>-3.3854375100731191E-4</v>
      </c>
      <c r="AJ311" s="44">
        <v>221112</v>
      </c>
      <c r="AK311" s="15" t="s">
        <v>683</v>
      </c>
      <c r="AL311" s="14" t="s">
        <v>76</v>
      </c>
      <c r="AM311" s="39" t="s">
        <v>58</v>
      </c>
      <c r="AN311" s="39" t="s">
        <v>59</v>
      </c>
      <c r="AO311" s="39" t="s">
        <v>77</v>
      </c>
      <c r="AP311" s="39" t="s">
        <v>61</v>
      </c>
      <c r="AQ311" s="20"/>
      <c r="AR311" s="20"/>
      <c r="AS311" s="20"/>
      <c r="AT311" s="20"/>
      <c r="AU311" s="20"/>
      <c r="AV311" s="20"/>
      <c r="AW311" s="20"/>
      <c r="AX311" s="20"/>
      <c r="AY311" s="20"/>
      <c r="AZ311" s="20"/>
      <c r="BA311" s="20"/>
      <c r="BB311" s="20"/>
    </row>
    <row r="312" spans="1:54" ht="26.1" hidden="1" customHeight="1" x14ac:dyDescent="0.25">
      <c r="A312" s="39" t="s">
        <v>10</v>
      </c>
      <c r="B312" s="13" t="s">
        <v>10</v>
      </c>
      <c r="C312" s="13" t="s">
        <v>252</v>
      </c>
      <c r="D312" s="13">
        <v>34003</v>
      </c>
      <c r="E312" s="13">
        <v>2488</v>
      </c>
      <c r="F312" s="13" t="s">
        <v>271</v>
      </c>
      <c r="G312" s="13" t="s">
        <v>300</v>
      </c>
      <c r="H312" s="13" t="s">
        <v>82</v>
      </c>
      <c r="I312" s="13" t="s">
        <v>84</v>
      </c>
      <c r="J312" s="13" t="s">
        <v>305</v>
      </c>
      <c r="K312" s="4">
        <v>2398</v>
      </c>
      <c r="L312" s="4">
        <v>1301</v>
      </c>
      <c r="M312" s="14" t="s">
        <v>39</v>
      </c>
      <c r="N312" s="15" t="s">
        <v>679</v>
      </c>
      <c r="O312" s="15">
        <v>0.11982789423849199</v>
      </c>
      <c r="P312" s="15">
        <v>0.14117210199999999</v>
      </c>
      <c r="Q312" s="15">
        <f t="shared" si="48"/>
        <v>2.1344207761507999E-2</v>
      </c>
      <c r="R312" s="15">
        <f t="shared" si="49"/>
        <v>17.812386587572743</v>
      </c>
      <c r="S312" s="15">
        <v>3.1146025092672697E-2</v>
      </c>
      <c r="T312" s="15">
        <v>3.8469340999999997E-2</v>
      </c>
      <c r="U312" s="15">
        <f t="shared" si="50"/>
        <v>7.3233159073273005E-3</v>
      </c>
      <c r="V312" s="16">
        <f t="shared" si="51"/>
        <v>23.512842764164336</v>
      </c>
      <c r="W312" s="17">
        <f t="shared" si="52"/>
        <v>3.3854375100731191E-4</v>
      </c>
      <c r="X312" s="17">
        <f t="shared" si="52"/>
        <v>4.1814501086956521E-4</v>
      </c>
      <c r="Y312" s="16">
        <f t="shared" si="53"/>
        <v>7.9601259862253297E-5</v>
      </c>
      <c r="Z312" s="15">
        <f t="shared" si="54"/>
        <v>23.512842764164347</v>
      </c>
      <c r="AA312" s="13">
        <v>0.12</v>
      </c>
      <c r="AB312" s="13">
        <v>0</v>
      </c>
      <c r="AC312" s="13">
        <v>0</v>
      </c>
      <c r="AD312" s="13">
        <v>0</v>
      </c>
      <c r="AE312" s="18">
        <f t="shared" si="55"/>
        <v>0</v>
      </c>
      <c r="AF312" s="18">
        <f t="shared" si="59"/>
        <v>5.2842501373626376E-4</v>
      </c>
      <c r="AG312" s="19">
        <f t="shared" si="56"/>
        <v>5.2842501373626376E-4</v>
      </c>
      <c r="AH312" s="16" t="str">
        <f t="shared" si="57"/>
        <v>0.00</v>
      </c>
      <c r="AI312" s="16">
        <f t="shared" si="58"/>
        <v>-3.3854375100731191E-4</v>
      </c>
      <c r="AJ312" s="44">
        <v>221112</v>
      </c>
      <c r="AK312" s="15" t="s">
        <v>683</v>
      </c>
      <c r="AL312" s="14" t="s">
        <v>76</v>
      </c>
      <c r="AM312" s="39" t="s">
        <v>58</v>
      </c>
      <c r="AN312" s="39" t="s">
        <v>59</v>
      </c>
      <c r="AO312" s="39" t="s">
        <v>77</v>
      </c>
      <c r="AP312" s="39" t="s">
        <v>61</v>
      </c>
      <c r="AQ312" s="20"/>
      <c r="AR312" s="20"/>
      <c r="AS312" s="20"/>
      <c r="AT312" s="20"/>
      <c r="AU312" s="20"/>
      <c r="AV312" s="20"/>
      <c r="AW312" s="20"/>
      <c r="AX312" s="20"/>
      <c r="AY312" s="20"/>
      <c r="AZ312" s="20"/>
      <c r="BA312" s="20"/>
      <c r="BB312" s="20"/>
    </row>
    <row r="313" spans="1:54" ht="26.1" hidden="1" customHeight="1" x14ac:dyDescent="0.25">
      <c r="A313" s="39" t="s">
        <v>10</v>
      </c>
      <c r="B313" s="13" t="s">
        <v>10</v>
      </c>
      <c r="C313" s="13" t="s">
        <v>252</v>
      </c>
      <c r="D313" s="13">
        <v>34003</v>
      </c>
      <c r="E313" s="13">
        <v>2488</v>
      </c>
      <c r="F313" s="13" t="s">
        <v>271</v>
      </c>
      <c r="G313" s="13" t="s">
        <v>300</v>
      </c>
      <c r="H313" s="13" t="s">
        <v>82</v>
      </c>
      <c r="I313" s="13" t="s">
        <v>84</v>
      </c>
      <c r="J313" s="13" t="s">
        <v>305</v>
      </c>
      <c r="K313" s="4">
        <v>2398</v>
      </c>
      <c r="L313" s="4">
        <v>1301</v>
      </c>
      <c r="M313" s="14" t="s">
        <v>37</v>
      </c>
      <c r="N313" s="15" t="s">
        <v>679</v>
      </c>
      <c r="O313" s="15">
        <v>0.436266687999738</v>
      </c>
      <c r="P313" s="15">
        <v>0.513976196</v>
      </c>
      <c r="Q313" s="15">
        <f t="shared" si="48"/>
        <v>7.7709508000261995E-2</v>
      </c>
      <c r="R313" s="15">
        <f t="shared" si="49"/>
        <v>17.812386353988288</v>
      </c>
      <c r="S313" s="15">
        <v>0.1133957439366251</v>
      </c>
      <c r="T313" s="15">
        <v>0.14005830699999999</v>
      </c>
      <c r="U313" s="15">
        <f t="shared" si="50"/>
        <v>2.6662563063374889E-2</v>
      </c>
      <c r="V313" s="16">
        <f t="shared" si="51"/>
        <v>23.512842843798552</v>
      </c>
      <c r="W313" s="17">
        <f t="shared" si="52"/>
        <v>1.2325624340937512E-3</v>
      </c>
      <c r="X313" s="17">
        <f t="shared" si="52"/>
        <v>1.522372902173913E-3</v>
      </c>
      <c r="Y313" s="16">
        <f t="shared" si="53"/>
        <v>2.8981046808016181E-4</v>
      </c>
      <c r="Z313" s="15">
        <f t="shared" si="54"/>
        <v>23.512842843798552</v>
      </c>
      <c r="AA313" s="13">
        <v>0.44</v>
      </c>
      <c r="AB313" s="13">
        <v>0</v>
      </c>
      <c r="AC313" s="13">
        <v>0</v>
      </c>
      <c r="AD313" s="13">
        <v>0</v>
      </c>
      <c r="AE313" s="18">
        <f t="shared" si="55"/>
        <v>0</v>
      </c>
      <c r="AF313" s="18">
        <f t="shared" si="59"/>
        <v>1.9238778434065933E-3</v>
      </c>
      <c r="AG313" s="19">
        <f t="shared" si="56"/>
        <v>1.9238778434065933E-3</v>
      </c>
      <c r="AH313" s="16" t="str">
        <f t="shared" si="57"/>
        <v>0.00</v>
      </c>
      <c r="AI313" s="16">
        <f t="shared" si="58"/>
        <v>-1.2325624340937512E-3</v>
      </c>
      <c r="AJ313" s="44">
        <v>221112</v>
      </c>
      <c r="AK313" s="15" t="s">
        <v>683</v>
      </c>
      <c r="AL313" s="14" t="s">
        <v>76</v>
      </c>
      <c r="AM313" s="39" t="s">
        <v>58</v>
      </c>
      <c r="AN313" s="39" t="s">
        <v>59</v>
      </c>
      <c r="AO313" s="39" t="s">
        <v>77</v>
      </c>
      <c r="AP313" s="39" t="s">
        <v>61</v>
      </c>
      <c r="AQ313" s="20"/>
      <c r="AR313" s="20"/>
      <c r="AS313" s="20"/>
      <c r="AT313" s="20"/>
      <c r="AU313" s="20"/>
      <c r="AV313" s="20"/>
      <c r="AW313" s="20"/>
      <c r="AX313" s="20"/>
      <c r="AY313" s="20"/>
      <c r="AZ313" s="20"/>
      <c r="BA313" s="20"/>
      <c r="BB313" s="20"/>
    </row>
    <row r="314" spans="1:54" ht="26.1" hidden="1" customHeight="1" x14ac:dyDescent="0.25">
      <c r="A314" s="39" t="s">
        <v>10</v>
      </c>
      <c r="B314" s="13" t="s">
        <v>10</v>
      </c>
      <c r="C314" s="13" t="s">
        <v>252</v>
      </c>
      <c r="D314" s="13">
        <v>34003</v>
      </c>
      <c r="E314" s="13">
        <v>2488</v>
      </c>
      <c r="F314" s="13" t="s">
        <v>271</v>
      </c>
      <c r="G314" s="13" t="s">
        <v>300</v>
      </c>
      <c r="H314" s="13" t="s">
        <v>82</v>
      </c>
      <c r="I314" s="13" t="s">
        <v>84</v>
      </c>
      <c r="J314" s="13" t="s">
        <v>305</v>
      </c>
      <c r="K314" s="4">
        <v>2398</v>
      </c>
      <c r="L314" s="4">
        <v>1301</v>
      </c>
      <c r="M314" s="14" t="s">
        <v>34</v>
      </c>
      <c r="N314" s="15" t="s">
        <v>679</v>
      </c>
      <c r="O314" s="15">
        <v>0</v>
      </c>
      <c r="P314" s="15">
        <v>0</v>
      </c>
      <c r="Q314" s="15">
        <f t="shared" si="48"/>
        <v>0</v>
      </c>
      <c r="R314" s="15" t="str">
        <f t="shared" si="49"/>
        <v>0.00</v>
      </c>
      <c r="S314" s="15">
        <v>0</v>
      </c>
      <c r="T314" s="15">
        <v>0</v>
      </c>
      <c r="U314" s="15">
        <f t="shared" si="50"/>
        <v>0</v>
      </c>
      <c r="V314" s="16" t="str">
        <f t="shared" si="51"/>
        <v>NA</v>
      </c>
      <c r="W314" s="17">
        <f t="shared" si="52"/>
        <v>0</v>
      </c>
      <c r="X314" s="17">
        <f t="shared" si="52"/>
        <v>0</v>
      </c>
      <c r="Y314" s="16">
        <f t="shared" si="53"/>
        <v>0</v>
      </c>
      <c r="Z314" s="15" t="str">
        <f t="shared" si="54"/>
        <v>0.00</v>
      </c>
      <c r="AA314" s="13">
        <v>0</v>
      </c>
      <c r="AB314" s="13">
        <v>0</v>
      </c>
      <c r="AC314" s="13">
        <v>0</v>
      </c>
      <c r="AD314" s="13">
        <v>0</v>
      </c>
      <c r="AE314" s="18">
        <f t="shared" si="55"/>
        <v>0</v>
      </c>
      <c r="AF314" s="18">
        <f t="shared" si="59"/>
        <v>0</v>
      </c>
      <c r="AG314" s="19">
        <f t="shared" si="56"/>
        <v>0</v>
      </c>
      <c r="AH314" s="16" t="str">
        <f t="shared" si="57"/>
        <v>0.00</v>
      </c>
      <c r="AI314" s="16">
        <f t="shared" si="58"/>
        <v>0</v>
      </c>
      <c r="AJ314" s="44">
        <v>221112</v>
      </c>
      <c r="AK314" s="15" t="s">
        <v>683</v>
      </c>
      <c r="AL314" s="14" t="s">
        <v>76</v>
      </c>
      <c r="AM314" s="39" t="s">
        <v>58</v>
      </c>
      <c r="AN314" s="39" t="s">
        <v>59</v>
      </c>
      <c r="AO314" s="39" t="s">
        <v>77</v>
      </c>
      <c r="AP314" s="39" t="s">
        <v>61</v>
      </c>
      <c r="AQ314" s="20"/>
      <c r="AR314" s="20"/>
      <c r="AS314" s="20"/>
      <c r="AT314" s="20"/>
      <c r="AU314" s="20"/>
      <c r="AV314" s="20"/>
      <c r="AW314" s="20"/>
      <c r="AX314" s="20"/>
      <c r="AY314" s="20"/>
      <c r="AZ314" s="20"/>
      <c r="BA314" s="20"/>
      <c r="BB314" s="20"/>
    </row>
    <row r="315" spans="1:54" ht="26.1" hidden="1" customHeight="1" x14ac:dyDescent="0.25">
      <c r="A315" s="39" t="s">
        <v>10</v>
      </c>
      <c r="B315" s="13" t="s">
        <v>10</v>
      </c>
      <c r="C315" s="13" t="s">
        <v>252</v>
      </c>
      <c r="D315" s="13">
        <v>34003</v>
      </c>
      <c r="E315" s="13">
        <v>2488</v>
      </c>
      <c r="F315" s="13" t="s">
        <v>271</v>
      </c>
      <c r="G315" s="13" t="s">
        <v>313</v>
      </c>
      <c r="H315" s="13" t="s">
        <v>82</v>
      </c>
      <c r="I315" s="13" t="s">
        <v>84</v>
      </c>
      <c r="J315" s="13" t="s">
        <v>312</v>
      </c>
      <c r="K315" s="4">
        <v>2398</v>
      </c>
      <c r="L315" s="4">
        <v>1301</v>
      </c>
      <c r="M315" s="14" t="s">
        <v>40</v>
      </c>
      <c r="N315" s="15" t="s">
        <v>679</v>
      </c>
      <c r="O315" s="15">
        <v>0</v>
      </c>
      <c r="P315" s="15">
        <v>0</v>
      </c>
      <c r="Q315" s="15">
        <f t="shared" si="48"/>
        <v>0</v>
      </c>
      <c r="R315" s="15" t="str">
        <f t="shared" si="49"/>
        <v>0.00</v>
      </c>
      <c r="S315" s="15">
        <v>0</v>
      </c>
      <c r="T315" s="15">
        <v>0</v>
      </c>
      <c r="U315" s="15">
        <f t="shared" si="50"/>
        <v>0</v>
      </c>
      <c r="V315" s="16" t="str">
        <f t="shared" si="51"/>
        <v>NA</v>
      </c>
      <c r="W315" s="17">
        <f t="shared" si="52"/>
        <v>0</v>
      </c>
      <c r="X315" s="17">
        <f t="shared" si="52"/>
        <v>0</v>
      </c>
      <c r="Y315" s="16">
        <f t="shared" si="53"/>
        <v>0</v>
      </c>
      <c r="Z315" s="15" t="str">
        <f t="shared" si="54"/>
        <v>0.00</v>
      </c>
      <c r="AA315" s="13">
        <v>0</v>
      </c>
      <c r="AB315" s="13">
        <v>0</v>
      </c>
      <c r="AC315" s="13">
        <v>0</v>
      </c>
      <c r="AD315" s="13">
        <v>0</v>
      </c>
      <c r="AE315" s="18">
        <f t="shared" si="55"/>
        <v>0</v>
      </c>
      <c r="AF315" s="18">
        <f t="shared" si="59"/>
        <v>0</v>
      </c>
      <c r="AG315" s="19">
        <f t="shared" si="56"/>
        <v>0</v>
      </c>
      <c r="AH315" s="16" t="str">
        <f t="shared" si="57"/>
        <v>0.00</v>
      </c>
      <c r="AI315" s="16">
        <f t="shared" si="58"/>
        <v>0</v>
      </c>
      <c r="AJ315" s="44">
        <v>221112</v>
      </c>
      <c r="AK315" s="15" t="s">
        <v>683</v>
      </c>
      <c r="AL315" s="14" t="s">
        <v>76</v>
      </c>
      <c r="AM315" s="39" t="s">
        <v>58</v>
      </c>
      <c r="AN315" s="39" t="s">
        <v>59</v>
      </c>
      <c r="AO315" s="39" t="s">
        <v>77</v>
      </c>
      <c r="AP315" s="39" t="s">
        <v>61</v>
      </c>
      <c r="AQ315" s="20"/>
      <c r="AR315" s="20"/>
      <c r="AS315" s="20"/>
      <c r="AT315" s="20"/>
      <c r="AU315" s="20"/>
      <c r="AV315" s="20"/>
      <c r="AW315" s="20"/>
      <c r="AX315" s="20"/>
      <c r="AY315" s="20"/>
      <c r="AZ315" s="20"/>
      <c r="BA315" s="20"/>
      <c r="BB315" s="20"/>
    </row>
    <row r="316" spans="1:54" ht="26.1" hidden="1" customHeight="1" x14ac:dyDescent="0.25">
      <c r="A316" s="39" t="s">
        <v>10</v>
      </c>
      <c r="B316" s="13" t="s">
        <v>10</v>
      </c>
      <c r="C316" s="13" t="s">
        <v>252</v>
      </c>
      <c r="D316" s="13">
        <v>34003</v>
      </c>
      <c r="E316" s="13">
        <v>2488</v>
      </c>
      <c r="F316" s="13" t="s">
        <v>271</v>
      </c>
      <c r="G316" s="13" t="s">
        <v>313</v>
      </c>
      <c r="H316" s="13" t="s">
        <v>82</v>
      </c>
      <c r="I316" s="13" t="s">
        <v>84</v>
      </c>
      <c r="J316" s="13" t="s">
        <v>312</v>
      </c>
      <c r="K316" s="4">
        <v>2398</v>
      </c>
      <c r="L316" s="4">
        <v>1301</v>
      </c>
      <c r="M316" s="14" t="s">
        <v>38</v>
      </c>
      <c r="N316" s="15" t="s">
        <v>679</v>
      </c>
      <c r="O316" s="15">
        <v>14.794251392419699</v>
      </c>
      <c r="P316" s="15">
        <v>17.429460599999999</v>
      </c>
      <c r="Q316" s="15">
        <f t="shared" si="48"/>
        <v>2.6352092075802993</v>
      </c>
      <c r="R316" s="15">
        <f t="shared" si="49"/>
        <v>17.812386295737355</v>
      </c>
      <c r="S316" s="15">
        <v>3.8453661230040899</v>
      </c>
      <c r="T316" s="15">
        <v>4.7495210339999998</v>
      </c>
      <c r="U316" s="15">
        <f t="shared" si="50"/>
        <v>0.90415491099590994</v>
      </c>
      <c r="V316" s="16">
        <f t="shared" si="51"/>
        <v>23.512843304750472</v>
      </c>
      <c r="W316" s="17">
        <f t="shared" si="52"/>
        <v>4.179745785874011E-2</v>
      </c>
      <c r="X316" s="17">
        <f t="shared" si="52"/>
        <v>5.1625228630434783E-2</v>
      </c>
      <c r="Y316" s="16">
        <f t="shared" si="53"/>
        <v>9.827770771694673E-3</v>
      </c>
      <c r="Z316" s="15">
        <f t="shared" si="54"/>
        <v>23.512843304750469</v>
      </c>
      <c r="AA316" s="13">
        <v>14.79</v>
      </c>
      <c r="AB316" s="13">
        <v>0</v>
      </c>
      <c r="AC316" s="13">
        <v>0</v>
      </c>
      <c r="AD316" s="13">
        <v>0</v>
      </c>
      <c r="AE316" s="18">
        <f t="shared" si="55"/>
        <v>0</v>
      </c>
      <c r="AF316" s="18">
        <f t="shared" si="59"/>
        <v>6.5240673543956046E-2</v>
      </c>
      <c r="AG316" s="19">
        <f t="shared" si="56"/>
        <v>6.5240673543956046E-2</v>
      </c>
      <c r="AH316" s="16" t="str">
        <f t="shared" si="57"/>
        <v>0.00</v>
      </c>
      <c r="AI316" s="16">
        <f t="shared" si="58"/>
        <v>-4.179745785874011E-2</v>
      </c>
      <c r="AJ316" s="44">
        <v>221112</v>
      </c>
      <c r="AK316" s="15" t="s">
        <v>683</v>
      </c>
      <c r="AL316" s="14" t="s">
        <v>76</v>
      </c>
      <c r="AM316" s="39" t="s">
        <v>58</v>
      </c>
      <c r="AN316" s="39" t="s">
        <v>59</v>
      </c>
      <c r="AO316" s="39" t="s">
        <v>77</v>
      </c>
      <c r="AP316" s="39" t="s">
        <v>61</v>
      </c>
      <c r="AQ316" s="20"/>
      <c r="AR316" s="20"/>
      <c r="AS316" s="20"/>
      <c r="AT316" s="20"/>
      <c r="AU316" s="20"/>
      <c r="AV316" s="20"/>
      <c r="AW316" s="20"/>
      <c r="AX316" s="20"/>
      <c r="AY316" s="20"/>
      <c r="AZ316" s="20"/>
      <c r="BA316" s="20"/>
      <c r="BB316" s="20"/>
    </row>
    <row r="317" spans="1:54" ht="26.1" hidden="1" customHeight="1" x14ac:dyDescent="0.25">
      <c r="A317" s="39" t="s">
        <v>10</v>
      </c>
      <c r="B317" s="13" t="s">
        <v>10</v>
      </c>
      <c r="C317" s="13" t="s">
        <v>252</v>
      </c>
      <c r="D317" s="13">
        <v>34003</v>
      </c>
      <c r="E317" s="13">
        <v>2488</v>
      </c>
      <c r="F317" s="13" t="s">
        <v>271</v>
      </c>
      <c r="G317" s="13" t="s">
        <v>313</v>
      </c>
      <c r="H317" s="13" t="s">
        <v>82</v>
      </c>
      <c r="I317" s="13" t="s">
        <v>84</v>
      </c>
      <c r="J317" s="13" t="s">
        <v>312</v>
      </c>
      <c r="K317" s="4">
        <v>2398</v>
      </c>
      <c r="L317" s="4">
        <v>1301</v>
      </c>
      <c r="M317" s="14" t="s">
        <v>39</v>
      </c>
      <c r="N317" s="15" t="s">
        <v>679</v>
      </c>
      <c r="O317" s="15">
        <v>14.794251392419699</v>
      </c>
      <c r="P317" s="15">
        <v>17.429460599999999</v>
      </c>
      <c r="Q317" s="15">
        <f t="shared" si="48"/>
        <v>2.6352092075802993</v>
      </c>
      <c r="R317" s="15">
        <f t="shared" si="49"/>
        <v>17.812386295737355</v>
      </c>
      <c r="S317" s="15">
        <v>3.8453661230040899</v>
      </c>
      <c r="T317" s="15">
        <v>4.7495210339999998</v>
      </c>
      <c r="U317" s="15">
        <f t="shared" si="50"/>
        <v>0.90415491099590994</v>
      </c>
      <c r="V317" s="16">
        <f t="shared" si="51"/>
        <v>23.512843304750472</v>
      </c>
      <c r="W317" s="17">
        <f t="shared" si="52"/>
        <v>4.179745785874011E-2</v>
      </c>
      <c r="X317" s="17">
        <f t="shared" si="52"/>
        <v>5.1625228630434783E-2</v>
      </c>
      <c r="Y317" s="16">
        <f t="shared" si="53"/>
        <v>9.827770771694673E-3</v>
      </c>
      <c r="Z317" s="15">
        <f t="shared" si="54"/>
        <v>23.512843304750469</v>
      </c>
      <c r="AA317" s="13">
        <v>14.79</v>
      </c>
      <c r="AB317" s="13">
        <v>0</v>
      </c>
      <c r="AC317" s="13">
        <v>0</v>
      </c>
      <c r="AD317" s="13">
        <v>0</v>
      </c>
      <c r="AE317" s="18">
        <f t="shared" si="55"/>
        <v>0</v>
      </c>
      <c r="AF317" s="18">
        <f t="shared" si="59"/>
        <v>6.5240673543956046E-2</v>
      </c>
      <c r="AG317" s="19">
        <f t="shared" si="56"/>
        <v>6.5240673543956046E-2</v>
      </c>
      <c r="AH317" s="16" t="str">
        <f t="shared" si="57"/>
        <v>0.00</v>
      </c>
      <c r="AI317" s="16">
        <f t="shared" si="58"/>
        <v>-4.179745785874011E-2</v>
      </c>
      <c r="AJ317" s="44">
        <v>221112</v>
      </c>
      <c r="AK317" s="15" t="s">
        <v>683</v>
      </c>
      <c r="AL317" s="14" t="s">
        <v>76</v>
      </c>
      <c r="AM317" s="39" t="s">
        <v>58</v>
      </c>
      <c r="AN317" s="39" t="s">
        <v>59</v>
      </c>
      <c r="AO317" s="39" t="s">
        <v>77</v>
      </c>
      <c r="AP317" s="39" t="s">
        <v>61</v>
      </c>
      <c r="AQ317" s="20"/>
      <c r="AR317" s="20"/>
      <c r="AS317" s="20"/>
      <c r="AT317" s="20"/>
      <c r="AU317" s="20"/>
      <c r="AV317" s="20"/>
      <c r="AW317" s="20"/>
      <c r="AX317" s="20"/>
      <c r="AY317" s="20"/>
      <c r="AZ317" s="20"/>
      <c r="BA317" s="20"/>
      <c r="BB317" s="20"/>
    </row>
    <row r="318" spans="1:54" ht="26.1" hidden="1" customHeight="1" x14ac:dyDescent="0.25">
      <c r="A318" s="39" t="s">
        <v>10</v>
      </c>
      <c r="B318" s="13" t="s">
        <v>10</v>
      </c>
      <c r="C318" s="13" t="s">
        <v>252</v>
      </c>
      <c r="D318" s="13">
        <v>34003</v>
      </c>
      <c r="E318" s="13">
        <v>2488</v>
      </c>
      <c r="F318" s="13" t="s">
        <v>271</v>
      </c>
      <c r="G318" s="13" t="s">
        <v>313</v>
      </c>
      <c r="H318" s="13" t="s">
        <v>82</v>
      </c>
      <c r="I318" s="13" t="s">
        <v>84</v>
      </c>
      <c r="J318" s="13" t="s">
        <v>312</v>
      </c>
      <c r="K318" s="4">
        <v>2398</v>
      </c>
      <c r="L318" s="4">
        <v>1301</v>
      </c>
      <c r="M318" s="14" t="s">
        <v>37</v>
      </c>
      <c r="N318" s="15" t="s">
        <v>679</v>
      </c>
      <c r="O318" s="15">
        <v>2.0343413115987699</v>
      </c>
      <c r="P318" s="15">
        <v>2.3967060440000001</v>
      </c>
      <c r="Q318" s="15">
        <f t="shared" si="48"/>
        <v>0.36236473240123024</v>
      </c>
      <c r="R318" s="15">
        <f t="shared" si="49"/>
        <v>17.812386266513517</v>
      </c>
      <c r="S318" s="15">
        <v>0.52877208550447707</v>
      </c>
      <c r="T318" s="15">
        <v>0.65310143799999998</v>
      </c>
      <c r="U318" s="15">
        <f t="shared" si="50"/>
        <v>0.1243293524955229</v>
      </c>
      <c r="V318" s="16">
        <f t="shared" si="51"/>
        <v>23.512843416631192</v>
      </c>
      <c r="W318" s="17">
        <f t="shared" si="52"/>
        <v>5.7475226685269245E-3</v>
      </c>
      <c r="X318" s="17">
        <f t="shared" si="52"/>
        <v>7.0989286739130434E-3</v>
      </c>
      <c r="Y318" s="16">
        <f t="shared" si="53"/>
        <v>1.3514060053861189E-3</v>
      </c>
      <c r="Z318" s="15">
        <f t="shared" si="54"/>
        <v>23.512843416631203</v>
      </c>
      <c r="AA318" s="13">
        <v>2.0299999999999998</v>
      </c>
      <c r="AB318" s="13">
        <v>0</v>
      </c>
      <c r="AC318" s="13">
        <v>0</v>
      </c>
      <c r="AD318" s="13">
        <v>0</v>
      </c>
      <c r="AE318" s="18">
        <f t="shared" si="55"/>
        <v>0</v>
      </c>
      <c r="AF318" s="18">
        <f t="shared" si="59"/>
        <v>8.9711735989010995E-3</v>
      </c>
      <c r="AG318" s="19">
        <f t="shared" si="56"/>
        <v>8.9711735989010995E-3</v>
      </c>
      <c r="AH318" s="16" t="str">
        <f t="shared" si="57"/>
        <v>0.00</v>
      </c>
      <c r="AI318" s="16">
        <f t="shared" si="58"/>
        <v>-5.7475226685269245E-3</v>
      </c>
      <c r="AJ318" s="44">
        <v>221112</v>
      </c>
      <c r="AK318" s="15" t="s">
        <v>683</v>
      </c>
      <c r="AL318" s="14" t="s">
        <v>76</v>
      </c>
      <c r="AM318" s="39" t="s">
        <v>58</v>
      </c>
      <c r="AN318" s="39" t="s">
        <v>59</v>
      </c>
      <c r="AO318" s="39" t="s">
        <v>77</v>
      </c>
      <c r="AP318" s="39" t="s">
        <v>61</v>
      </c>
      <c r="AQ318" s="20"/>
      <c r="AR318" s="20"/>
      <c r="AS318" s="20"/>
      <c r="AT318" s="20"/>
      <c r="AU318" s="20"/>
      <c r="AV318" s="20"/>
      <c r="AW318" s="20"/>
      <c r="AX318" s="20"/>
      <c r="AY318" s="20"/>
      <c r="AZ318" s="20"/>
      <c r="BA318" s="20"/>
      <c r="BB318" s="20"/>
    </row>
    <row r="319" spans="1:54" ht="26.1" hidden="1" customHeight="1" x14ac:dyDescent="0.25">
      <c r="A319" s="39" t="s">
        <v>10</v>
      </c>
      <c r="B319" s="13" t="s">
        <v>10</v>
      </c>
      <c r="C319" s="13" t="s">
        <v>252</v>
      </c>
      <c r="D319" s="13">
        <v>34003</v>
      </c>
      <c r="E319" s="13">
        <v>2488</v>
      </c>
      <c r="F319" s="13" t="s">
        <v>271</v>
      </c>
      <c r="G319" s="13" t="s">
        <v>315</v>
      </c>
      <c r="H319" s="13" t="s">
        <v>82</v>
      </c>
      <c r="I319" s="13" t="s">
        <v>84</v>
      </c>
      <c r="J319" s="13" t="s">
        <v>314</v>
      </c>
      <c r="K319" s="4">
        <v>2398</v>
      </c>
      <c r="L319" s="4">
        <v>1201</v>
      </c>
      <c r="M319" s="14" t="s">
        <v>35</v>
      </c>
      <c r="N319" s="15" t="s">
        <v>679</v>
      </c>
      <c r="O319" s="15">
        <v>0</v>
      </c>
      <c r="P319" s="15">
        <v>0</v>
      </c>
      <c r="Q319" s="15">
        <f t="shared" si="48"/>
        <v>0</v>
      </c>
      <c r="R319" s="15" t="str">
        <f t="shared" si="49"/>
        <v>0.00</v>
      </c>
      <c r="S319" s="15">
        <v>0</v>
      </c>
      <c r="T319" s="15">
        <v>0</v>
      </c>
      <c r="U319" s="15">
        <f t="shared" si="50"/>
        <v>0</v>
      </c>
      <c r="V319" s="16" t="str">
        <f t="shared" si="51"/>
        <v>NA</v>
      </c>
      <c r="W319" s="17">
        <f t="shared" si="52"/>
        <v>0</v>
      </c>
      <c r="X319" s="17">
        <f t="shared" si="52"/>
        <v>0</v>
      </c>
      <c r="Y319" s="16">
        <f t="shared" si="53"/>
        <v>0</v>
      </c>
      <c r="Z319" s="15" t="str">
        <f t="shared" si="54"/>
        <v>0.00</v>
      </c>
      <c r="AA319" s="13">
        <v>0</v>
      </c>
      <c r="AB319" s="13">
        <v>0</v>
      </c>
      <c r="AC319" s="13">
        <v>0</v>
      </c>
      <c r="AD319" s="13">
        <v>0</v>
      </c>
      <c r="AE319" s="18">
        <f t="shared" si="55"/>
        <v>0</v>
      </c>
      <c r="AF319" s="18">
        <f t="shared" si="59"/>
        <v>0</v>
      </c>
      <c r="AG319" s="19">
        <f t="shared" si="56"/>
        <v>0</v>
      </c>
      <c r="AH319" s="16" t="str">
        <f t="shared" si="57"/>
        <v>0.00</v>
      </c>
      <c r="AI319" s="16">
        <f t="shared" si="58"/>
        <v>0</v>
      </c>
      <c r="AJ319" s="44">
        <v>221112</v>
      </c>
      <c r="AK319" s="15" t="s">
        <v>683</v>
      </c>
      <c r="AL319" s="14" t="s">
        <v>76</v>
      </c>
      <c r="AM319" s="39" t="s">
        <v>58</v>
      </c>
      <c r="AN319" s="39" t="s">
        <v>59</v>
      </c>
      <c r="AO319" s="39" t="s">
        <v>77</v>
      </c>
      <c r="AP319" s="39" t="s">
        <v>61</v>
      </c>
      <c r="AQ319" s="20"/>
      <c r="AR319" s="20"/>
      <c r="AS319" s="20"/>
      <c r="AT319" s="20"/>
      <c r="AU319" s="20"/>
      <c r="AV319" s="20"/>
      <c r="AW319" s="20"/>
      <c r="AX319" s="20"/>
      <c r="AY319" s="20"/>
      <c r="AZ319" s="20"/>
      <c r="BA319" s="20"/>
      <c r="BB319" s="20"/>
    </row>
    <row r="320" spans="1:54" ht="26.1" hidden="1" customHeight="1" x14ac:dyDescent="0.25">
      <c r="A320" s="39" t="s">
        <v>10</v>
      </c>
      <c r="B320" s="13" t="s">
        <v>10</v>
      </c>
      <c r="C320" s="13" t="s">
        <v>252</v>
      </c>
      <c r="D320" s="13">
        <v>34003</v>
      </c>
      <c r="E320" s="13">
        <v>2488</v>
      </c>
      <c r="F320" s="13" t="s">
        <v>271</v>
      </c>
      <c r="G320" s="13" t="s">
        <v>315</v>
      </c>
      <c r="H320" s="13" t="s">
        <v>82</v>
      </c>
      <c r="I320" s="13" t="s">
        <v>84</v>
      </c>
      <c r="J320" s="13" t="s">
        <v>314</v>
      </c>
      <c r="K320" s="4">
        <v>2398</v>
      </c>
      <c r="L320" s="4">
        <v>1201</v>
      </c>
      <c r="M320" s="14" t="s">
        <v>40</v>
      </c>
      <c r="N320" s="15" t="s">
        <v>679</v>
      </c>
      <c r="O320" s="15">
        <v>0</v>
      </c>
      <c r="P320" s="15">
        <v>0</v>
      </c>
      <c r="Q320" s="15">
        <f t="shared" si="48"/>
        <v>0</v>
      </c>
      <c r="R320" s="15" t="str">
        <f t="shared" si="49"/>
        <v>0.00</v>
      </c>
      <c r="S320" s="15">
        <v>0</v>
      </c>
      <c r="T320" s="15">
        <v>0</v>
      </c>
      <c r="U320" s="15">
        <f t="shared" si="50"/>
        <v>0</v>
      </c>
      <c r="V320" s="16" t="str">
        <f t="shared" si="51"/>
        <v>NA</v>
      </c>
      <c r="W320" s="17">
        <f t="shared" si="52"/>
        <v>0</v>
      </c>
      <c r="X320" s="17">
        <f t="shared" si="52"/>
        <v>0</v>
      </c>
      <c r="Y320" s="16">
        <f t="shared" si="53"/>
        <v>0</v>
      </c>
      <c r="Z320" s="15" t="str">
        <f t="shared" si="54"/>
        <v>0.00</v>
      </c>
      <c r="AA320" s="13">
        <v>0</v>
      </c>
      <c r="AB320" s="13">
        <v>0</v>
      </c>
      <c r="AC320" s="13">
        <v>0</v>
      </c>
      <c r="AD320" s="13">
        <v>0</v>
      </c>
      <c r="AE320" s="18">
        <f t="shared" si="55"/>
        <v>0</v>
      </c>
      <c r="AF320" s="18">
        <f t="shared" si="59"/>
        <v>0</v>
      </c>
      <c r="AG320" s="19">
        <f t="shared" si="56"/>
        <v>0</v>
      </c>
      <c r="AH320" s="16" t="str">
        <f t="shared" si="57"/>
        <v>0.00</v>
      </c>
      <c r="AI320" s="16">
        <f t="shared" si="58"/>
        <v>0</v>
      </c>
      <c r="AJ320" s="44">
        <v>221112</v>
      </c>
      <c r="AK320" s="15" t="s">
        <v>683</v>
      </c>
      <c r="AL320" s="14" t="s">
        <v>76</v>
      </c>
      <c r="AM320" s="39" t="s">
        <v>58</v>
      </c>
      <c r="AN320" s="39" t="s">
        <v>59</v>
      </c>
      <c r="AO320" s="39" t="s">
        <v>77</v>
      </c>
      <c r="AP320" s="39" t="s">
        <v>61</v>
      </c>
      <c r="AQ320" s="20"/>
      <c r="AR320" s="20"/>
      <c r="AS320" s="20"/>
      <c r="AT320" s="20"/>
      <c r="AU320" s="20"/>
      <c r="AV320" s="20"/>
      <c r="AW320" s="20"/>
      <c r="AX320" s="20"/>
      <c r="AY320" s="20"/>
      <c r="AZ320" s="20"/>
      <c r="BA320" s="20"/>
      <c r="BB320" s="20"/>
    </row>
    <row r="321" spans="1:54" ht="26.1" hidden="1" customHeight="1" x14ac:dyDescent="0.25">
      <c r="A321" s="39" t="s">
        <v>10</v>
      </c>
      <c r="B321" s="13" t="s">
        <v>10</v>
      </c>
      <c r="C321" s="13" t="s">
        <v>252</v>
      </c>
      <c r="D321" s="13">
        <v>34003</v>
      </c>
      <c r="E321" s="13">
        <v>2488</v>
      </c>
      <c r="F321" s="13" t="s">
        <v>271</v>
      </c>
      <c r="G321" s="13" t="s">
        <v>315</v>
      </c>
      <c r="H321" s="13" t="s">
        <v>82</v>
      </c>
      <c r="I321" s="13" t="s">
        <v>84</v>
      </c>
      <c r="J321" s="13" t="s">
        <v>314</v>
      </c>
      <c r="K321" s="4">
        <v>2398</v>
      </c>
      <c r="L321" s="4">
        <v>1201</v>
      </c>
      <c r="M321" s="14" t="s">
        <v>38</v>
      </c>
      <c r="N321" s="15" t="s">
        <v>679</v>
      </c>
      <c r="O321" s="15">
        <v>3.8393343636078901E-3</v>
      </c>
      <c r="P321" s="15">
        <v>4.527685E-3</v>
      </c>
      <c r="Q321" s="15">
        <f t="shared" si="48"/>
        <v>6.8835063639210992E-4</v>
      </c>
      <c r="R321" s="15">
        <f t="shared" si="49"/>
        <v>17.928905669608174</v>
      </c>
      <c r="S321" s="15">
        <v>1.1177797859474529E-3</v>
      </c>
      <c r="T321" s="15">
        <v>1.3629520000000002E-3</v>
      </c>
      <c r="U321" s="15">
        <f t="shared" si="50"/>
        <v>2.4517221405254727E-4</v>
      </c>
      <c r="V321" s="16">
        <f t="shared" si="51"/>
        <v>21.933856483612672</v>
      </c>
      <c r="W321" s="17">
        <f t="shared" si="52"/>
        <v>1.2149780282037532E-5</v>
      </c>
      <c r="X321" s="17">
        <f t="shared" si="52"/>
        <v>1.4814695652173914E-5</v>
      </c>
      <c r="Y321" s="16">
        <f t="shared" si="53"/>
        <v>2.6649153701363826E-6</v>
      </c>
      <c r="Z321" s="15">
        <f t="shared" si="54"/>
        <v>21.933856483612669</v>
      </c>
      <c r="AA321" s="13">
        <v>0</v>
      </c>
      <c r="AB321" s="13">
        <v>0</v>
      </c>
      <c r="AC321" s="13">
        <v>0</v>
      </c>
      <c r="AD321" s="13">
        <v>0</v>
      </c>
      <c r="AE321" s="18">
        <f t="shared" si="55"/>
        <v>0</v>
      </c>
      <c r="AF321" s="18">
        <f t="shared" si="59"/>
        <v>1.8721868131868136E-5</v>
      </c>
      <c r="AG321" s="19">
        <f t="shared" si="56"/>
        <v>1.8721868131868136E-5</v>
      </c>
      <c r="AH321" s="16" t="str">
        <f t="shared" si="57"/>
        <v>0.00</v>
      </c>
      <c r="AI321" s="16">
        <f t="shared" si="58"/>
        <v>-1.2149780282037532E-5</v>
      </c>
      <c r="AJ321" s="44">
        <v>221112</v>
      </c>
      <c r="AK321" s="15" t="s">
        <v>683</v>
      </c>
      <c r="AL321" s="14" t="s">
        <v>76</v>
      </c>
      <c r="AM321" s="39" t="s">
        <v>58</v>
      </c>
      <c r="AN321" s="39" t="s">
        <v>59</v>
      </c>
      <c r="AO321" s="39" t="s">
        <v>77</v>
      </c>
      <c r="AP321" s="39" t="s">
        <v>61</v>
      </c>
      <c r="AQ321" s="20"/>
      <c r="AR321" s="20"/>
      <c r="AS321" s="20"/>
      <c r="AT321" s="20"/>
      <c r="AU321" s="20"/>
      <c r="AV321" s="20"/>
      <c r="AW321" s="20"/>
      <c r="AX321" s="20"/>
      <c r="AY321" s="20"/>
      <c r="AZ321" s="20"/>
      <c r="BA321" s="20"/>
      <c r="BB321" s="20"/>
    </row>
    <row r="322" spans="1:54" ht="26.1" hidden="1" customHeight="1" x14ac:dyDescent="0.25">
      <c r="A322" s="39" t="s">
        <v>10</v>
      </c>
      <c r="B322" s="13" t="s">
        <v>10</v>
      </c>
      <c r="C322" s="13" t="s">
        <v>252</v>
      </c>
      <c r="D322" s="13">
        <v>34003</v>
      </c>
      <c r="E322" s="13">
        <v>2488</v>
      </c>
      <c r="F322" s="13" t="s">
        <v>271</v>
      </c>
      <c r="G322" s="13" t="s">
        <v>315</v>
      </c>
      <c r="H322" s="13" t="s">
        <v>82</v>
      </c>
      <c r="I322" s="13" t="s">
        <v>84</v>
      </c>
      <c r="J322" s="13" t="s">
        <v>314</v>
      </c>
      <c r="K322" s="4">
        <v>2398</v>
      </c>
      <c r="L322" s="4">
        <v>1201</v>
      </c>
      <c r="M322" s="14" t="s">
        <v>39</v>
      </c>
      <c r="N322" s="15" t="s">
        <v>679</v>
      </c>
      <c r="O322" s="15">
        <v>3.8393343636078901E-3</v>
      </c>
      <c r="P322" s="15">
        <v>4.527685E-3</v>
      </c>
      <c r="Q322" s="15">
        <f t="shared" si="48"/>
        <v>6.8835063639210992E-4</v>
      </c>
      <c r="R322" s="15">
        <f t="shared" si="49"/>
        <v>17.928905669608174</v>
      </c>
      <c r="S322" s="15">
        <v>1.1177797859474529E-3</v>
      </c>
      <c r="T322" s="15">
        <v>1.3629520000000002E-3</v>
      </c>
      <c r="U322" s="15">
        <f t="shared" si="50"/>
        <v>2.4517221405254727E-4</v>
      </c>
      <c r="V322" s="16">
        <f t="shared" si="51"/>
        <v>21.933856483612672</v>
      </c>
      <c r="W322" s="17">
        <f t="shared" si="52"/>
        <v>1.2149780282037532E-5</v>
      </c>
      <c r="X322" s="17">
        <f t="shared" si="52"/>
        <v>1.4814695652173914E-5</v>
      </c>
      <c r="Y322" s="16">
        <f t="shared" si="53"/>
        <v>2.6649153701363826E-6</v>
      </c>
      <c r="Z322" s="15">
        <f t="shared" si="54"/>
        <v>21.933856483612669</v>
      </c>
      <c r="AA322" s="13">
        <v>0</v>
      </c>
      <c r="AB322" s="13">
        <v>0</v>
      </c>
      <c r="AC322" s="13">
        <v>0</v>
      </c>
      <c r="AD322" s="13">
        <v>0</v>
      </c>
      <c r="AE322" s="18">
        <f t="shared" si="55"/>
        <v>0</v>
      </c>
      <c r="AF322" s="18">
        <f t="shared" si="59"/>
        <v>1.8721868131868136E-5</v>
      </c>
      <c r="AG322" s="19">
        <f t="shared" si="56"/>
        <v>1.8721868131868136E-5</v>
      </c>
      <c r="AH322" s="16" t="str">
        <f t="shared" si="57"/>
        <v>0.00</v>
      </c>
      <c r="AI322" s="16">
        <f t="shared" si="58"/>
        <v>-1.2149780282037532E-5</v>
      </c>
      <c r="AJ322" s="44">
        <v>221112</v>
      </c>
      <c r="AK322" s="15" t="s">
        <v>683</v>
      </c>
      <c r="AL322" s="14" t="s">
        <v>76</v>
      </c>
      <c r="AM322" s="39" t="s">
        <v>58</v>
      </c>
      <c r="AN322" s="39" t="s">
        <v>59</v>
      </c>
      <c r="AO322" s="39" t="s">
        <v>77</v>
      </c>
      <c r="AP322" s="39" t="s">
        <v>61</v>
      </c>
      <c r="AQ322" s="20"/>
      <c r="AR322" s="20"/>
      <c r="AS322" s="20"/>
      <c r="AT322" s="20"/>
      <c r="AU322" s="20"/>
      <c r="AV322" s="20"/>
      <c r="AW322" s="20"/>
      <c r="AX322" s="20"/>
      <c r="AY322" s="20"/>
      <c r="AZ322" s="20"/>
      <c r="BA322" s="20"/>
      <c r="BB322" s="20"/>
    </row>
    <row r="323" spans="1:54" ht="26.1" hidden="1" customHeight="1" x14ac:dyDescent="0.25">
      <c r="A323" s="39" t="s">
        <v>10</v>
      </c>
      <c r="B323" s="13" t="s">
        <v>10</v>
      </c>
      <c r="C323" s="13" t="s">
        <v>252</v>
      </c>
      <c r="D323" s="13">
        <v>34003</v>
      </c>
      <c r="E323" s="13">
        <v>2488</v>
      </c>
      <c r="F323" s="13" t="s">
        <v>271</v>
      </c>
      <c r="G323" s="13" t="s">
        <v>315</v>
      </c>
      <c r="H323" s="13" t="s">
        <v>82</v>
      </c>
      <c r="I323" s="13" t="s">
        <v>84</v>
      </c>
      <c r="J323" s="13" t="s">
        <v>314</v>
      </c>
      <c r="K323" s="4">
        <v>2398</v>
      </c>
      <c r="L323" s="4">
        <v>1201</v>
      </c>
      <c r="M323" s="14" t="s">
        <v>37</v>
      </c>
      <c r="N323" s="15" t="s">
        <v>679</v>
      </c>
      <c r="O323" s="15">
        <v>9.8812546139866891E-4</v>
      </c>
      <c r="P323" s="15">
        <v>1.1652850000000001E-3</v>
      </c>
      <c r="Q323" s="15">
        <f t="shared" si="48"/>
        <v>1.7715953860133115E-4</v>
      </c>
      <c r="R323" s="15">
        <f t="shared" si="49"/>
        <v>17.928850689725763</v>
      </c>
      <c r="S323" s="15">
        <v>2.8768181203512135E-4</v>
      </c>
      <c r="T323" s="15">
        <v>3.5078099999999999E-4</v>
      </c>
      <c r="U323" s="15">
        <f t="shared" si="50"/>
        <v>6.3099187964878634E-5</v>
      </c>
      <c r="V323" s="16">
        <f t="shared" si="51"/>
        <v>21.933673011339081</v>
      </c>
      <c r="W323" s="17">
        <f t="shared" si="52"/>
        <v>3.1269762177730581E-6</v>
      </c>
      <c r="X323" s="17">
        <f t="shared" si="52"/>
        <v>3.8128369565217388E-6</v>
      </c>
      <c r="Y323" s="16">
        <f t="shared" si="53"/>
        <v>6.8586073874868073E-7</v>
      </c>
      <c r="Z323" s="15">
        <f t="shared" si="54"/>
        <v>21.933673011339078</v>
      </c>
      <c r="AA323" s="13">
        <v>0</v>
      </c>
      <c r="AB323" s="13">
        <v>0</v>
      </c>
      <c r="AC323" s="13">
        <v>0</v>
      </c>
      <c r="AD323" s="13">
        <v>0</v>
      </c>
      <c r="AE323" s="18">
        <f t="shared" si="55"/>
        <v>0</v>
      </c>
      <c r="AF323" s="18">
        <f t="shared" si="59"/>
        <v>4.8184203296703299E-6</v>
      </c>
      <c r="AG323" s="19">
        <f t="shared" si="56"/>
        <v>4.8184203296703299E-6</v>
      </c>
      <c r="AH323" s="16" t="str">
        <f t="shared" si="57"/>
        <v>0.00</v>
      </c>
      <c r="AI323" s="16">
        <f t="shared" si="58"/>
        <v>-3.1269762177730581E-6</v>
      </c>
      <c r="AJ323" s="44">
        <v>221112</v>
      </c>
      <c r="AK323" s="15" t="s">
        <v>683</v>
      </c>
      <c r="AL323" s="14" t="s">
        <v>76</v>
      </c>
      <c r="AM323" s="39" t="s">
        <v>58</v>
      </c>
      <c r="AN323" s="39" t="s">
        <v>59</v>
      </c>
      <c r="AO323" s="39" t="s">
        <v>77</v>
      </c>
      <c r="AP323" s="39" t="s">
        <v>61</v>
      </c>
      <c r="AQ323" s="20"/>
      <c r="AR323" s="20"/>
      <c r="AS323" s="20"/>
      <c r="AT323" s="20"/>
      <c r="AU323" s="20"/>
      <c r="AV323" s="20"/>
      <c r="AW323" s="20"/>
      <c r="AX323" s="20"/>
      <c r="AY323" s="20"/>
      <c r="AZ323" s="20"/>
      <c r="BA323" s="20"/>
      <c r="BB323" s="20"/>
    </row>
    <row r="324" spans="1:54" ht="26.1" hidden="1" customHeight="1" x14ac:dyDescent="0.25">
      <c r="A324" s="39" t="s">
        <v>10</v>
      </c>
      <c r="B324" s="13" t="s">
        <v>10</v>
      </c>
      <c r="C324" s="13" t="s">
        <v>252</v>
      </c>
      <c r="D324" s="13">
        <v>34003</v>
      </c>
      <c r="E324" s="13">
        <v>2488</v>
      </c>
      <c r="F324" s="13" t="s">
        <v>271</v>
      </c>
      <c r="G324" s="13" t="s">
        <v>317</v>
      </c>
      <c r="H324" s="13" t="s">
        <v>82</v>
      </c>
      <c r="I324" s="13" t="s">
        <v>84</v>
      </c>
      <c r="J324" s="13" t="s">
        <v>316</v>
      </c>
      <c r="K324" s="4">
        <v>2398</v>
      </c>
      <c r="L324" s="4">
        <v>1101</v>
      </c>
      <c r="M324" s="14" t="s">
        <v>40</v>
      </c>
      <c r="N324" s="15" t="s">
        <v>679</v>
      </c>
      <c r="O324" s="15">
        <v>0</v>
      </c>
      <c r="P324" s="15">
        <v>0</v>
      </c>
      <c r="Q324" s="15">
        <f t="shared" si="48"/>
        <v>0</v>
      </c>
      <c r="R324" s="15" t="str">
        <f t="shared" si="49"/>
        <v>0.00</v>
      </c>
      <c r="S324" s="15">
        <v>0</v>
      </c>
      <c r="T324" s="15">
        <v>0</v>
      </c>
      <c r="U324" s="15">
        <f t="shared" si="50"/>
        <v>0</v>
      </c>
      <c r="V324" s="16" t="str">
        <f t="shared" si="51"/>
        <v>NA</v>
      </c>
      <c r="W324" s="17">
        <f t="shared" si="52"/>
        <v>0</v>
      </c>
      <c r="X324" s="17">
        <f t="shared" si="52"/>
        <v>0</v>
      </c>
      <c r="Y324" s="16">
        <f t="shared" si="53"/>
        <v>0</v>
      </c>
      <c r="Z324" s="15" t="str">
        <f t="shared" si="54"/>
        <v>0.00</v>
      </c>
      <c r="AA324" s="13">
        <v>0</v>
      </c>
      <c r="AB324" s="13">
        <v>0</v>
      </c>
      <c r="AC324" s="13">
        <v>0</v>
      </c>
      <c r="AD324" s="13">
        <v>0</v>
      </c>
      <c r="AE324" s="18">
        <f t="shared" si="55"/>
        <v>0</v>
      </c>
      <c r="AF324" s="18">
        <f t="shared" si="59"/>
        <v>0</v>
      </c>
      <c r="AG324" s="19">
        <f t="shared" si="56"/>
        <v>0</v>
      </c>
      <c r="AH324" s="16" t="str">
        <f t="shared" si="57"/>
        <v>0.00</v>
      </c>
      <c r="AI324" s="16">
        <f t="shared" si="58"/>
        <v>0</v>
      </c>
      <c r="AJ324" s="44" t="s">
        <v>681</v>
      </c>
      <c r="AK324" s="15" t="s">
        <v>683</v>
      </c>
      <c r="AL324" s="14" t="s">
        <v>76</v>
      </c>
      <c r="AM324" s="39" t="s">
        <v>58</v>
      </c>
      <c r="AN324" s="39" t="s">
        <v>59</v>
      </c>
      <c r="AO324" s="39" t="s">
        <v>77</v>
      </c>
      <c r="AP324" s="39" t="s">
        <v>61</v>
      </c>
      <c r="AQ324" s="20"/>
      <c r="AR324" s="20"/>
      <c r="AS324" s="20"/>
      <c r="AT324" s="20"/>
      <c r="AU324" s="20"/>
      <c r="AV324" s="20"/>
      <c r="AW324" s="20"/>
      <c r="AX324" s="20"/>
      <c r="AY324" s="20"/>
      <c r="AZ324" s="20"/>
      <c r="BA324" s="20"/>
      <c r="BB324" s="20"/>
    </row>
    <row r="325" spans="1:54" ht="26.1" hidden="1" customHeight="1" x14ac:dyDescent="0.25">
      <c r="A325" s="39" t="s">
        <v>10</v>
      </c>
      <c r="B325" s="13" t="s">
        <v>10</v>
      </c>
      <c r="C325" s="13" t="s">
        <v>252</v>
      </c>
      <c r="D325" s="13">
        <v>34003</v>
      </c>
      <c r="E325" s="13">
        <v>2488</v>
      </c>
      <c r="F325" s="13" t="s">
        <v>271</v>
      </c>
      <c r="G325" s="13" t="s">
        <v>317</v>
      </c>
      <c r="H325" s="13" t="s">
        <v>82</v>
      </c>
      <c r="I325" s="13" t="s">
        <v>84</v>
      </c>
      <c r="J325" s="13" t="s">
        <v>316</v>
      </c>
      <c r="K325" s="4">
        <v>2398</v>
      </c>
      <c r="L325" s="4">
        <v>1101</v>
      </c>
      <c r="M325" s="14" t="s">
        <v>38</v>
      </c>
      <c r="N325" s="15" t="s">
        <v>679</v>
      </c>
      <c r="O325" s="15">
        <v>9.6671002712447295E-3</v>
      </c>
      <c r="P325" s="15">
        <v>1.1790423E-2</v>
      </c>
      <c r="Q325" s="15">
        <f t="shared" si="48"/>
        <v>2.1233227287552701E-3</v>
      </c>
      <c r="R325" s="15">
        <f t="shared" si="49"/>
        <v>21.964422310495724</v>
      </c>
      <c r="S325" s="15">
        <v>2.4525844741404099E-3</v>
      </c>
      <c r="T325" s="15">
        <v>3.110668E-3</v>
      </c>
      <c r="U325" s="15">
        <f t="shared" si="50"/>
        <v>6.5808352585959009E-4</v>
      </c>
      <c r="V325" s="16">
        <f t="shared" si="51"/>
        <v>26.832247076433013</v>
      </c>
      <c r="W325" s="17">
        <f t="shared" si="52"/>
        <v>2.6658526892830542E-5</v>
      </c>
      <c r="X325" s="17">
        <f t="shared" si="52"/>
        <v>3.3811608695652176E-5</v>
      </c>
      <c r="Y325" s="16">
        <f t="shared" si="53"/>
        <v>7.1530818028216347E-6</v>
      </c>
      <c r="Z325" s="15">
        <f t="shared" si="54"/>
        <v>26.832247076433024</v>
      </c>
      <c r="AA325" s="13">
        <v>0.01</v>
      </c>
      <c r="AB325" s="13">
        <v>0</v>
      </c>
      <c r="AC325" s="13">
        <v>0</v>
      </c>
      <c r="AD325" s="13">
        <v>0</v>
      </c>
      <c r="AE325" s="18">
        <f t="shared" si="55"/>
        <v>0</v>
      </c>
      <c r="AF325" s="18">
        <f t="shared" si="59"/>
        <v>4.2728956043956046E-5</v>
      </c>
      <c r="AG325" s="19">
        <f t="shared" si="56"/>
        <v>4.2728956043956046E-5</v>
      </c>
      <c r="AH325" s="16" t="str">
        <f t="shared" si="57"/>
        <v>0.00</v>
      </c>
      <c r="AI325" s="16">
        <f t="shared" si="58"/>
        <v>-2.6658526892830542E-5</v>
      </c>
      <c r="AJ325" s="44" t="s">
        <v>681</v>
      </c>
      <c r="AK325" s="15" t="s">
        <v>683</v>
      </c>
      <c r="AL325" s="14" t="s">
        <v>76</v>
      </c>
      <c r="AM325" s="39" t="s">
        <v>58</v>
      </c>
      <c r="AN325" s="39" t="s">
        <v>59</v>
      </c>
      <c r="AO325" s="39" t="s">
        <v>77</v>
      </c>
      <c r="AP325" s="39" t="s">
        <v>61</v>
      </c>
      <c r="AQ325" s="20"/>
      <c r="AR325" s="20"/>
      <c r="AS325" s="20"/>
      <c r="AT325" s="20"/>
      <c r="AU325" s="20"/>
      <c r="AV325" s="20"/>
      <c r="AW325" s="20"/>
      <c r="AX325" s="20"/>
      <c r="AY325" s="20"/>
      <c r="AZ325" s="20"/>
      <c r="BA325" s="20"/>
      <c r="BB325" s="20"/>
    </row>
    <row r="326" spans="1:54" ht="26.1" hidden="1" customHeight="1" x14ac:dyDescent="0.25">
      <c r="A326" s="39" t="s">
        <v>10</v>
      </c>
      <c r="B326" s="13" t="s">
        <v>10</v>
      </c>
      <c r="C326" s="13" t="s">
        <v>252</v>
      </c>
      <c r="D326" s="13">
        <v>34003</v>
      </c>
      <c r="E326" s="13">
        <v>2488</v>
      </c>
      <c r="F326" s="13" t="s">
        <v>271</v>
      </c>
      <c r="G326" s="13" t="s">
        <v>317</v>
      </c>
      <c r="H326" s="13" t="s">
        <v>82</v>
      </c>
      <c r="I326" s="13" t="s">
        <v>84</v>
      </c>
      <c r="J326" s="13" t="s">
        <v>316</v>
      </c>
      <c r="K326" s="4">
        <v>2398</v>
      </c>
      <c r="L326" s="4">
        <v>1101</v>
      </c>
      <c r="M326" s="14" t="s">
        <v>39</v>
      </c>
      <c r="N326" s="15" t="s">
        <v>679</v>
      </c>
      <c r="O326" s="15">
        <v>9.6671002712447295E-3</v>
      </c>
      <c r="P326" s="15">
        <v>1.1790423E-2</v>
      </c>
      <c r="Q326" s="15">
        <f t="shared" si="48"/>
        <v>2.1233227287552701E-3</v>
      </c>
      <c r="R326" s="15">
        <f t="shared" si="49"/>
        <v>21.964422310495724</v>
      </c>
      <c r="S326" s="15">
        <v>2.4525844741404099E-3</v>
      </c>
      <c r="T326" s="15">
        <v>3.110668E-3</v>
      </c>
      <c r="U326" s="15">
        <f t="shared" si="50"/>
        <v>6.5808352585959009E-4</v>
      </c>
      <c r="V326" s="16">
        <f t="shared" si="51"/>
        <v>26.832247076433013</v>
      </c>
      <c r="W326" s="17">
        <f t="shared" si="52"/>
        <v>2.6658526892830542E-5</v>
      </c>
      <c r="X326" s="17">
        <f t="shared" si="52"/>
        <v>3.3811608695652176E-5</v>
      </c>
      <c r="Y326" s="16">
        <f t="shared" si="53"/>
        <v>7.1530818028216347E-6</v>
      </c>
      <c r="Z326" s="15">
        <f t="shared" si="54"/>
        <v>26.832247076433024</v>
      </c>
      <c r="AA326" s="13">
        <v>0.01</v>
      </c>
      <c r="AB326" s="13">
        <v>0</v>
      </c>
      <c r="AC326" s="13">
        <v>0</v>
      </c>
      <c r="AD326" s="13">
        <v>0</v>
      </c>
      <c r="AE326" s="18">
        <f t="shared" si="55"/>
        <v>0</v>
      </c>
      <c r="AF326" s="18">
        <f t="shared" si="59"/>
        <v>4.2728956043956046E-5</v>
      </c>
      <c r="AG326" s="19">
        <f t="shared" si="56"/>
        <v>4.2728956043956046E-5</v>
      </c>
      <c r="AH326" s="16" t="str">
        <f t="shared" si="57"/>
        <v>0.00</v>
      </c>
      <c r="AI326" s="16">
        <f t="shared" si="58"/>
        <v>-2.6658526892830542E-5</v>
      </c>
      <c r="AJ326" s="44" t="s">
        <v>681</v>
      </c>
      <c r="AK326" s="15" t="s">
        <v>683</v>
      </c>
      <c r="AL326" s="14" t="s">
        <v>76</v>
      </c>
      <c r="AM326" s="39" t="s">
        <v>58</v>
      </c>
      <c r="AN326" s="39" t="s">
        <v>59</v>
      </c>
      <c r="AO326" s="39" t="s">
        <v>77</v>
      </c>
      <c r="AP326" s="39" t="s">
        <v>61</v>
      </c>
      <c r="AQ326" s="20"/>
      <c r="AR326" s="20"/>
      <c r="AS326" s="20"/>
      <c r="AT326" s="20"/>
      <c r="AU326" s="20"/>
      <c r="AV326" s="20"/>
      <c r="AW326" s="20"/>
      <c r="AX326" s="20"/>
      <c r="AY326" s="20"/>
      <c r="AZ326" s="20"/>
      <c r="BA326" s="20"/>
      <c r="BB326" s="20"/>
    </row>
    <row r="327" spans="1:54" ht="26.1" hidden="1" customHeight="1" x14ac:dyDescent="0.25">
      <c r="A327" s="39" t="s">
        <v>10</v>
      </c>
      <c r="B327" s="13" t="s">
        <v>10</v>
      </c>
      <c r="C327" s="13" t="s">
        <v>252</v>
      </c>
      <c r="D327" s="13">
        <v>34003</v>
      </c>
      <c r="E327" s="13">
        <v>2488</v>
      </c>
      <c r="F327" s="13" t="s">
        <v>271</v>
      </c>
      <c r="G327" s="13" t="s">
        <v>317</v>
      </c>
      <c r="H327" s="13" t="s">
        <v>82</v>
      </c>
      <c r="I327" s="13" t="s">
        <v>84</v>
      </c>
      <c r="J327" s="13" t="s">
        <v>316</v>
      </c>
      <c r="K327" s="4">
        <v>2398</v>
      </c>
      <c r="L327" s="4">
        <v>1101</v>
      </c>
      <c r="M327" s="14" t="s">
        <v>37</v>
      </c>
      <c r="N327" s="15" t="s">
        <v>679</v>
      </c>
      <c r="O327" s="15">
        <v>8.8860260098778401E-4</v>
      </c>
      <c r="P327" s="15">
        <v>1.083779E-3</v>
      </c>
      <c r="Q327" s="15">
        <f t="shared" si="48"/>
        <v>1.9517639901221598E-4</v>
      </c>
      <c r="R327" s="15">
        <f t="shared" si="49"/>
        <v>21.964419054733238</v>
      </c>
      <c r="S327" s="15">
        <v>2.2544226104140758E-4</v>
      </c>
      <c r="T327" s="15">
        <v>2.8600000000000001E-4</v>
      </c>
      <c r="U327" s="15">
        <f t="shared" si="50"/>
        <v>6.0557738958592433E-5</v>
      </c>
      <c r="V327" s="16">
        <f t="shared" si="51"/>
        <v>26.86175106603887</v>
      </c>
      <c r="W327" s="17">
        <f t="shared" si="52"/>
        <v>2.4504593591457347E-6</v>
      </c>
      <c r="X327" s="17">
        <f t="shared" si="52"/>
        <v>3.1086956521739131E-6</v>
      </c>
      <c r="Y327" s="16">
        <f t="shared" si="53"/>
        <v>6.582362930281784E-7</v>
      </c>
      <c r="Z327" s="15">
        <f t="shared" si="54"/>
        <v>26.86175106603886</v>
      </c>
      <c r="AA327" s="13">
        <v>0</v>
      </c>
      <c r="AB327" s="13">
        <v>0</v>
      </c>
      <c r="AC327" s="13">
        <v>0</v>
      </c>
      <c r="AD327" s="13">
        <v>0</v>
      </c>
      <c r="AE327" s="18">
        <f t="shared" si="55"/>
        <v>0</v>
      </c>
      <c r="AF327" s="18">
        <f t="shared" si="59"/>
        <v>3.9285714285714288E-6</v>
      </c>
      <c r="AG327" s="19">
        <f t="shared" si="56"/>
        <v>3.9285714285714288E-6</v>
      </c>
      <c r="AH327" s="16" t="str">
        <f t="shared" si="57"/>
        <v>0.00</v>
      </c>
      <c r="AI327" s="16">
        <f t="shared" si="58"/>
        <v>-2.4504593591457347E-6</v>
      </c>
      <c r="AJ327" s="44" t="s">
        <v>681</v>
      </c>
      <c r="AK327" s="15" t="s">
        <v>683</v>
      </c>
      <c r="AL327" s="14" t="s">
        <v>76</v>
      </c>
      <c r="AM327" s="39" t="s">
        <v>58</v>
      </c>
      <c r="AN327" s="39" t="s">
        <v>59</v>
      </c>
      <c r="AO327" s="39" t="s">
        <v>77</v>
      </c>
      <c r="AP327" s="39" t="s">
        <v>61</v>
      </c>
      <c r="AQ327" s="20"/>
      <c r="AR327" s="20"/>
      <c r="AS327" s="20"/>
      <c r="AT327" s="20"/>
      <c r="AU327" s="20"/>
      <c r="AV327" s="20"/>
      <c r="AW327" s="20"/>
      <c r="AX327" s="20"/>
      <c r="AY327" s="20"/>
      <c r="AZ327" s="20"/>
      <c r="BA327" s="20"/>
      <c r="BB327" s="20"/>
    </row>
    <row r="328" spans="1:54" ht="26.1" hidden="1" customHeight="1" x14ac:dyDescent="0.25">
      <c r="A328" s="39" t="s">
        <v>10</v>
      </c>
      <c r="B328" s="13" t="s">
        <v>10</v>
      </c>
      <c r="C328" s="13" t="s">
        <v>252</v>
      </c>
      <c r="D328" s="13">
        <v>34003</v>
      </c>
      <c r="E328" s="13">
        <v>2488</v>
      </c>
      <c r="F328" s="13" t="s">
        <v>271</v>
      </c>
      <c r="G328" s="13" t="s">
        <v>317</v>
      </c>
      <c r="H328" s="13" t="s">
        <v>82</v>
      </c>
      <c r="I328" s="13" t="s">
        <v>84</v>
      </c>
      <c r="J328" s="13" t="s">
        <v>316</v>
      </c>
      <c r="K328" s="4">
        <v>2398</v>
      </c>
      <c r="L328" s="4">
        <v>1101</v>
      </c>
      <c r="M328" s="14" t="s">
        <v>34</v>
      </c>
      <c r="N328" s="15" t="s">
        <v>679</v>
      </c>
      <c r="O328" s="15">
        <v>0</v>
      </c>
      <c r="P328" s="15">
        <v>0</v>
      </c>
      <c r="Q328" s="15">
        <f t="shared" ref="Q328:Q391" si="60">P328-O328</f>
        <v>0</v>
      </c>
      <c r="R328" s="15" t="str">
        <f t="shared" ref="R328:R391" si="61">IFERROR(((P328-O328)/O328)*100,"0.00")</f>
        <v>0.00</v>
      </c>
      <c r="S328" s="15">
        <v>0</v>
      </c>
      <c r="T328" s="15">
        <v>0</v>
      </c>
      <c r="U328" s="15">
        <f t="shared" ref="U328:U391" si="62">T328-S328</f>
        <v>0</v>
      </c>
      <c r="V328" s="16" t="str">
        <f t="shared" ref="V328:V391" si="63">IFERROR(((T328-S328)/S328)*100,"NA")</f>
        <v>NA</v>
      </c>
      <c r="W328" s="17">
        <f t="shared" ref="W328:X391" si="64">S328/92</f>
        <v>0</v>
      </c>
      <c r="X328" s="17">
        <f t="shared" si="64"/>
        <v>0</v>
      </c>
      <c r="Y328" s="16">
        <f t="shared" ref="Y328:Y391" si="65">X328-W328</f>
        <v>0</v>
      </c>
      <c r="Z328" s="15" t="str">
        <f t="shared" ref="Z328:Z391" si="66">IFERROR(((X328-W328)/W328)*100,"0.00")</f>
        <v>0.00</v>
      </c>
      <c r="AA328" s="13">
        <v>0</v>
      </c>
      <c r="AB328" s="13">
        <v>0</v>
      </c>
      <c r="AC328" s="13">
        <v>0</v>
      </c>
      <c r="AD328" s="13">
        <v>0</v>
      </c>
      <c r="AE328" s="18">
        <f t="shared" ref="AE328:AE391" si="67">AB328/2000</f>
        <v>0</v>
      </c>
      <c r="AF328" s="18">
        <f t="shared" si="59"/>
        <v>0</v>
      </c>
      <c r="AG328" s="19">
        <f t="shared" ref="AG328:AG391" si="68">AF328-AE328</f>
        <v>0</v>
      </c>
      <c r="AH328" s="16" t="str">
        <f t="shared" ref="AH328:AH391" si="69">IFERROR(((AF328-AE328)/AE328)*100,"0.00")</f>
        <v>0.00</v>
      </c>
      <c r="AI328" s="16">
        <f t="shared" ref="AI328:AI391" si="70">AE328-W328</f>
        <v>0</v>
      </c>
      <c r="AJ328" s="44" t="s">
        <v>681</v>
      </c>
      <c r="AK328" s="15" t="s">
        <v>683</v>
      </c>
      <c r="AL328" s="14" t="s">
        <v>76</v>
      </c>
      <c r="AM328" s="39" t="s">
        <v>58</v>
      </c>
      <c r="AN328" s="39" t="s">
        <v>59</v>
      </c>
      <c r="AO328" s="39" t="s">
        <v>77</v>
      </c>
      <c r="AP328" s="39" t="s">
        <v>61</v>
      </c>
      <c r="AQ328" s="20"/>
      <c r="AR328" s="20"/>
      <c r="AS328" s="20"/>
      <c r="AT328" s="20"/>
      <c r="AU328" s="20"/>
      <c r="AV328" s="20"/>
      <c r="AW328" s="20"/>
      <c r="AX328" s="20"/>
      <c r="AY328" s="20"/>
      <c r="AZ328" s="20"/>
      <c r="BA328" s="20"/>
      <c r="BB328" s="20"/>
    </row>
    <row r="329" spans="1:54" ht="26.1" hidden="1" customHeight="1" x14ac:dyDescent="0.25">
      <c r="A329" s="39" t="s">
        <v>10</v>
      </c>
      <c r="B329" s="13" t="s">
        <v>10</v>
      </c>
      <c r="C329" s="13" t="s">
        <v>252</v>
      </c>
      <c r="D329" s="13">
        <v>34003</v>
      </c>
      <c r="E329" s="13">
        <v>2488</v>
      </c>
      <c r="F329" s="13" t="s">
        <v>271</v>
      </c>
      <c r="G329" s="13" t="s">
        <v>319</v>
      </c>
      <c r="H329" s="13" t="s">
        <v>82</v>
      </c>
      <c r="I329" s="13" t="s">
        <v>84</v>
      </c>
      <c r="J329" s="13" t="s">
        <v>318</v>
      </c>
      <c r="K329" s="4">
        <v>2398</v>
      </c>
      <c r="L329" s="4">
        <v>1201</v>
      </c>
      <c r="M329" s="14" t="s">
        <v>40</v>
      </c>
      <c r="N329" s="15" t="s">
        <v>679</v>
      </c>
      <c r="O329" s="15">
        <v>0</v>
      </c>
      <c r="P329" s="15">
        <v>0</v>
      </c>
      <c r="Q329" s="15">
        <f t="shared" si="60"/>
        <v>0</v>
      </c>
      <c r="R329" s="15" t="str">
        <f t="shared" si="61"/>
        <v>0.00</v>
      </c>
      <c r="S329" s="15">
        <v>0</v>
      </c>
      <c r="T329" s="15">
        <v>0</v>
      </c>
      <c r="U329" s="15">
        <f t="shared" si="62"/>
        <v>0</v>
      </c>
      <c r="V329" s="16" t="str">
        <f t="shared" si="63"/>
        <v>NA</v>
      </c>
      <c r="W329" s="17">
        <f t="shared" si="64"/>
        <v>0</v>
      </c>
      <c r="X329" s="17">
        <f t="shared" si="64"/>
        <v>0</v>
      </c>
      <c r="Y329" s="16">
        <f t="shared" si="65"/>
        <v>0</v>
      </c>
      <c r="Z329" s="15" t="str">
        <f t="shared" si="66"/>
        <v>0.00</v>
      </c>
      <c r="AA329" s="13">
        <v>0</v>
      </c>
      <c r="AB329" s="13">
        <v>0</v>
      </c>
      <c r="AC329" s="13">
        <v>0</v>
      </c>
      <c r="AD329" s="13">
        <v>0</v>
      </c>
      <c r="AE329" s="18">
        <f t="shared" si="67"/>
        <v>0</v>
      </c>
      <c r="AF329" s="18">
        <f t="shared" ref="AF329:AF392" si="71">T329/72.8</f>
        <v>0</v>
      </c>
      <c r="AG329" s="19">
        <f t="shared" si="68"/>
        <v>0</v>
      </c>
      <c r="AH329" s="16" t="str">
        <f t="shared" si="69"/>
        <v>0.00</v>
      </c>
      <c r="AI329" s="16">
        <f t="shared" si="70"/>
        <v>0</v>
      </c>
      <c r="AJ329" s="44">
        <v>221112</v>
      </c>
      <c r="AK329" s="15" t="s">
        <v>683</v>
      </c>
      <c r="AL329" s="14" t="s">
        <v>76</v>
      </c>
      <c r="AM329" s="39" t="s">
        <v>58</v>
      </c>
      <c r="AN329" s="39" t="s">
        <v>59</v>
      </c>
      <c r="AO329" s="39" t="s">
        <v>77</v>
      </c>
      <c r="AP329" s="39" t="s">
        <v>61</v>
      </c>
      <c r="AQ329" s="20"/>
      <c r="AR329" s="20"/>
      <c r="AS329" s="20"/>
      <c r="AT329" s="20"/>
      <c r="AU329" s="20"/>
      <c r="AV329" s="20"/>
      <c r="AW329" s="20"/>
      <c r="AX329" s="20"/>
      <c r="AY329" s="20"/>
      <c r="AZ329" s="20"/>
      <c r="BA329" s="20"/>
      <c r="BB329" s="20"/>
    </row>
    <row r="330" spans="1:54" ht="26.1" hidden="1" customHeight="1" x14ac:dyDescent="0.25">
      <c r="A330" s="39" t="s">
        <v>10</v>
      </c>
      <c r="B330" s="13" t="s">
        <v>10</v>
      </c>
      <c r="C330" s="13" t="s">
        <v>252</v>
      </c>
      <c r="D330" s="13">
        <v>34003</v>
      </c>
      <c r="E330" s="13">
        <v>2488</v>
      </c>
      <c r="F330" s="13" t="s">
        <v>271</v>
      </c>
      <c r="G330" s="13" t="s">
        <v>319</v>
      </c>
      <c r="H330" s="13" t="s">
        <v>82</v>
      </c>
      <c r="I330" s="13" t="s">
        <v>84</v>
      </c>
      <c r="J330" s="13" t="s">
        <v>318</v>
      </c>
      <c r="K330" s="4">
        <v>2398</v>
      </c>
      <c r="L330" s="4">
        <v>1201</v>
      </c>
      <c r="M330" s="14" t="s">
        <v>38</v>
      </c>
      <c r="N330" s="15" t="s">
        <v>679</v>
      </c>
      <c r="O330" s="15">
        <v>2.07324055634826E-2</v>
      </c>
      <c r="P330" s="15">
        <v>2.4449497000000001E-2</v>
      </c>
      <c r="Q330" s="15">
        <f t="shared" si="60"/>
        <v>3.7170914365174008E-3</v>
      </c>
      <c r="R330" s="15">
        <f t="shared" si="61"/>
        <v>17.928896022874294</v>
      </c>
      <c r="S330" s="15">
        <v>6.0360108441162505E-3</v>
      </c>
      <c r="T330" s="15">
        <v>7.3599440000000002E-3</v>
      </c>
      <c r="U330" s="15">
        <f t="shared" si="62"/>
        <v>1.3239331558837497E-3</v>
      </c>
      <c r="V330" s="16">
        <f t="shared" si="63"/>
        <v>21.933909498759203</v>
      </c>
      <c r="W330" s="17">
        <f t="shared" si="64"/>
        <v>6.5608813523002719E-5</v>
      </c>
      <c r="X330" s="17">
        <f t="shared" si="64"/>
        <v>7.9999391304347829E-5</v>
      </c>
      <c r="Y330" s="16">
        <f t="shared" si="65"/>
        <v>1.439057778134511E-5</v>
      </c>
      <c r="Z330" s="15">
        <f t="shared" si="66"/>
        <v>21.933909498759206</v>
      </c>
      <c r="AA330" s="13">
        <v>0.02</v>
      </c>
      <c r="AB330" s="13">
        <v>0</v>
      </c>
      <c r="AC330" s="13">
        <v>0</v>
      </c>
      <c r="AD330" s="13">
        <v>0</v>
      </c>
      <c r="AE330" s="18">
        <f t="shared" si="67"/>
        <v>0</v>
      </c>
      <c r="AF330" s="18">
        <f t="shared" si="71"/>
        <v>1.0109813186813188E-4</v>
      </c>
      <c r="AG330" s="19">
        <f t="shared" si="68"/>
        <v>1.0109813186813188E-4</v>
      </c>
      <c r="AH330" s="16" t="str">
        <f t="shared" si="69"/>
        <v>0.00</v>
      </c>
      <c r="AI330" s="16">
        <f t="shared" si="70"/>
        <v>-6.5608813523002719E-5</v>
      </c>
      <c r="AJ330" s="44">
        <v>221112</v>
      </c>
      <c r="AK330" s="15" t="s">
        <v>683</v>
      </c>
      <c r="AL330" s="14" t="s">
        <v>76</v>
      </c>
      <c r="AM330" s="39" t="s">
        <v>58</v>
      </c>
      <c r="AN330" s="39" t="s">
        <v>59</v>
      </c>
      <c r="AO330" s="39" t="s">
        <v>77</v>
      </c>
      <c r="AP330" s="39" t="s">
        <v>61</v>
      </c>
      <c r="AQ330" s="20"/>
      <c r="AR330" s="20"/>
      <c r="AS330" s="20"/>
      <c r="AT330" s="20"/>
      <c r="AU330" s="20"/>
      <c r="AV330" s="20"/>
      <c r="AW330" s="20"/>
      <c r="AX330" s="20"/>
      <c r="AY330" s="20"/>
      <c r="AZ330" s="20"/>
      <c r="BA330" s="20"/>
      <c r="BB330" s="20"/>
    </row>
    <row r="331" spans="1:54" ht="26.1" hidden="1" customHeight="1" x14ac:dyDescent="0.25">
      <c r="A331" s="39" t="s">
        <v>10</v>
      </c>
      <c r="B331" s="13" t="s">
        <v>10</v>
      </c>
      <c r="C331" s="13" t="s">
        <v>252</v>
      </c>
      <c r="D331" s="13">
        <v>34003</v>
      </c>
      <c r="E331" s="13">
        <v>2488</v>
      </c>
      <c r="F331" s="13" t="s">
        <v>271</v>
      </c>
      <c r="G331" s="13" t="s">
        <v>319</v>
      </c>
      <c r="H331" s="13" t="s">
        <v>82</v>
      </c>
      <c r="I331" s="13" t="s">
        <v>84</v>
      </c>
      <c r="J331" s="13" t="s">
        <v>318</v>
      </c>
      <c r="K331" s="4">
        <v>2398</v>
      </c>
      <c r="L331" s="4">
        <v>1201</v>
      </c>
      <c r="M331" s="14" t="s">
        <v>39</v>
      </c>
      <c r="N331" s="15" t="s">
        <v>679</v>
      </c>
      <c r="O331" s="15">
        <v>2.07324055634826E-2</v>
      </c>
      <c r="P331" s="15">
        <v>2.4449497000000001E-2</v>
      </c>
      <c r="Q331" s="15">
        <f t="shared" si="60"/>
        <v>3.7170914365174008E-3</v>
      </c>
      <c r="R331" s="15">
        <f t="shared" si="61"/>
        <v>17.928896022874294</v>
      </c>
      <c r="S331" s="15">
        <v>6.0360108441162505E-3</v>
      </c>
      <c r="T331" s="15">
        <v>7.3599440000000002E-3</v>
      </c>
      <c r="U331" s="15">
        <f t="shared" si="62"/>
        <v>1.3239331558837497E-3</v>
      </c>
      <c r="V331" s="16">
        <f t="shared" si="63"/>
        <v>21.933909498759203</v>
      </c>
      <c r="W331" s="17">
        <f t="shared" si="64"/>
        <v>6.5608813523002719E-5</v>
      </c>
      <c r="X331" s="17">
        <f t="shared" si="64"/>
        <v>7.9999391304347829E-5</v>
      </c>
      <c r="Y331" s="16">
        <f t="shared" si="65"/>
        <v>1.439057778134511E-5</v>
      </c>
      <c r="Z331" s="15">
        <f t="shared" si="66"/>
        <v>21.933909498759206</v>
      </c>
      <c r="AA331" s="13">
        <v>0.02</v>
      </c>
      <c r="AB331" s="13">
        <v>0</v>
      </c>
      <c r="AC331" s="13">
        <v>0</v>
      </c>
      <c r="AD331" s="13">
        <v>0</v>
      </c>
      <c r="AE331" s="18">
        <f t="shared" si="67"/>
        <v>0</v>
      </c>
      <c r="AF331" s="18">
        <f t="shared" si="71"/>
        <v>1.0109813186813188E-4</v>
      </c>
      <c r="AG331" s="19">
        <f t="shared" si="68"/>
        <v>1.0109813186813188E-4</v>
      </c>
      <c r="AH331" s="16" t="str">
        <f t="shared" si="69"/>
        <v>0.00</v>
      </c>
      <c r="AI331" s="16">
        <f t="shared" si="70"/>
        <v>-6.5608813523002719E-5</v>
      </c>
      <c r="AJ331" s="44">
        <v>221112</v>
      </c>
      <c r="AK331" s="15" t="s">
        <v>683</v>
      </c>
      <c r="AL331" s="14" t="s">
        <v>76</v>
      </c>
      <c r="AM331" s="39" t="s">
        <v>58</v>
      </c>
      <c r="AN331" s="39" t="s">
        <v>59</v>
      </c>
      <c r="AO331" s="39" t="s">
        <v>77</v>
      </c>
      <c r="AP331" s="39" t="s">
        <v>61</v>
      </c>
      <c r="AQ331" s="20"/>
      <c r="AR331" s="20"/>
      <c r="AS331" s="20"/>
      <c r="AT331" s="20"/>
      <c r="AU331" s="20"/>
      <c r="AV331" s="20"/>
      <c r="AW331" s="20"/>
      <c r="AX331" s="20"/>
      <c r="AY331" s="20"/>
      <c r="AZ331" s="20"/>
      <c r="BA331" s="20"/>
      <c r="BB331" s="20"/>
    </row>
    <row r="332" spans="1:54" ht="26.1" hidden="1" customHeight="1" x14ac:dyDescent="0.25">
      <c r="A332" s="39" t="s">
        <v>10</v>
      </c>
      <c r="B332" s="13" t="s">
        <v>10</v>
      </c>
      <c r="C332" s="13" t="s">
        <v>252</v>
      </c>
      <c r="D332" s="13">
        <v>34003</v>
      </c>
      <c r="E332" s="13">
        <v>2488</v>
      </c>
      <c r="F332" s="13" t="s">
        <v>271</v>
      </c>
      <c r="G332" s="13" t="s">
        <v>319</v>
      </c>
      <c r="H332" s="13" t="s">
        <v>82</v>
      </c>
      <c r="I332" s="13" t="s">
        <v>84</v>
      </c>
      <c r="J332" s="13" t="s">
        <v>318</v>
      </c>
      <c r="K332" s="4">
        <v>2398</v>
      </c>
      <c r="L332" s="4">
        <v>1201</v>
      </c>
      <c r="M332" s="14" t="s">
        <v>37</v>
      </c>
      <c r="N332" s="15" t="s">
        <v>679</v>
      </c>
      <c r="O332" s="15">
        <v>1.97625092279734E-3</v>
      </c>
      <c r="P332" s="15">
        <v>2.330571E-3</v>
      </c>
      <c r="Q332" s="15">
        <f t="shared" si="60"/>
        <v>3.5432007720266005E-4</v>
      </c>
      <c r="R332" s="15">
        <f t="shared" si="61"/>
        <v>17.928901290587518</v>
      </c>
      <c r="S332" s="15">
        <v>5.7536362407024097E-4</v>
      </c>
      <c r="T332" s="15">
        <v>7.0156299999999999E-4</v>
      </c>
      <c r="U332" s="15">
        <f t="shared" si="62"/>
        <v>1.2619937592975902E-4</v>
      </c>
      <c r="V332" s="16">
        <f t="shared" si="63"/>
        <v>21.933846814471618</v>
      </c>
      <c r="W332" s="17">
        <f t="shared" si="64"/>
        <v>6.2539524355460975E-6</v>
      </c>
      <c r="X332" s="17">
        <f t="shared" si="64"/>
        <v>7.6256847826086954E-6</v>
      </c>
      <c r="Y332" s="16">
        <f t="shared" si="65"/>
        <v>1.3717323470625979E-6</v>
      </c>
      <c r="Z332" s="15">
        <f t="shared" si="66"/>
        <v>21.933846814471618</v>
      </c>
      <c r="AA332" s="13">
        <v>0</v>
      </c>
      <c r="AB332" s="13">
        <v>0</v>
      </c>
      <c r="AC332" s="13">
        <v>0</v>
      </c>
      <c r="AD332" s="13">
        <v>0</v>
      </c>
      <c r="AE332" s="18">
        <f t="shared" si="67"/>
        <v>0</v>
      </c>
      <c r="AF332" s="18">
        <f t="shared" si="71"/>
        <v>9.6368543956043951E-6</v>
      </c>
      <c r="AG332" s="19">
        <f t="shared" si="68"/>
        <v>9.6368543956043951E-6</v>
      </c>
      <c r="AH332" s="16" t="str">
        <f t="shared" si="69"/>
        <v>0.00</v>
      </c>
      <c r="AI332" s="16">
        <f t="shared" si="70"/>
        <v>-6.2539524355460975E-6</v>
      </c>
      <c r="AJ332" s="44">
        <v>221112</v>
      </c>
      <c r="AK332" s="15" t="s">
        <v>683</v>
      </c>
      <c r="AL332" s="14" t="s">
        <v>76</v>
      </c>
      <c r="AM332" s="39" t="s">
        <v>58</v>
      </c>
      <c r="AN332" s="39" t="s">
        <v>59</v>
      </c>
      <c r="AO332" s="39" t="s">
        <v>77</v>
      </c>
      <c r="AP332" s="39" t="s">
        <v>61</v>
      </c>
      <c r="AQ332" s="20"/>
      <c r="AR332" s="20"/>
      <c r="AS332" s="20"/>
      <c r="AT332" s="20"/>
      <c r="AU332" s="20"/>
      <c r="AV332" s="20"/>
      <c r="AW332" s="20"/>
      <c r="AX332" s="20"/>
      <c r="AY332" s="20"/>
      <c r="AZ332" s="20"/>
      <c r="BA332" s="20"/>
      <c r="BB332" s="20"/>
    </row>
    <row r="333" spans="1:54" ht="26.1" hidden="1" customHeight="1" x14ac:dyDescent="0.25">
      <c r="A333" s="39" t="s">
        <v>10</v>
      </c>
      <c r="B333" s="13" t="s">
        <v>10</v>
      </c>
      <c r="C333" s="13" t="s">
        <v>252</v>
      </c>
      <c r="D333" s="13">
        <v>34003</v>
      </c>
      <c r="E333" s="13">
        <v>2488</v>
      </c>
      <c r="F333" s="13" t="s">
        <v>271</v>
      </c>
      <c r="G333" s="13" t="s">
        <v>321</v>
      </c>
      <c r="H333" s="13" t="s">
        <v>82</v>
      </c>
      <c r="I333" s="13" t="s">
        <v>84</v>
      </c>
      <c r="J333" s="13" t="s">
        <v>320</v>
      </c>
      <c r="K333" s="4">
        <v>2398</v>
      </c>
      <c r="L333" s="4">
        <v>2201</v>
      </c>
      <c r="M333" s="14" t="s">
        <v>40</v>
      </c>
      <c r="N333" s="15" t="s">
        <v>679</v>
      </c>
      <c r="O333" s="15">
        <v>3.361485448781E-2</v>
      </c>
      <c r="P333" s="15">
        <v>4.0678431000000001E-2</v>
      </c>
      <c r="Q333" s="15">
        <f t="shared" si="60"/>
        <v>7.0635765121900007E-3</v>
      </c>
      <c r="R333" s="15">
        <f t="shared" si="61"/>
        <v>21.013259226665753</v>
      </c>
      <c r="S333" s="15">
        <v>9.57503359739462E-3</v>
      </c>
      <c r="T333" s="15">
        <v>1.1864668E-2</v>
      </c>
      <c r="U333" s="15">
        <f t="shared" si="62"/>
        <v>2.2896344026053801E-3</v>
      </c>
      <c r="V333" s="16">
        <f t="shared" si="63"/>
        <v>23.912546930680147</v>
      </c>
      <c r="W333" s="17">
        <f t="shared" si="64"/>
        <v>1.040764521455937E-4</v>
      </c>
      <c r="X333" s="17">
        <f t="shared" si="64"/>
        <v>1.2896378260869565E-4</v>
      </c>
      <c r="Y333" s="16">
        <f t="shared" si="65"/>
        <v>2.4887330463101959E-5</v>
      </c>
      <c r="Z333" s="15">
        <f t="shared" si="66"/>
        <v>23.912546930680147</v>
      </c>
      <c r="AA333" s="13">
        <v>0.03</v>
      </c>
      <c r="AB333" s="13">
        <v>0</v>
      </c>
      <c r="AC333" s="13">
        <v>0</v>
      </c>
      <c r="AD333" s="13">
        <v>0</v>
      </c>
      <c r="AE333" s="18">
        <f t="shared" si="67"/>
        <v>0</v>
      </c>
      <c r="AF333" s="18">
        <f t="shared" si="71"/>
        <v>1.629762087912088E-4</v>
      </c>
      <c r="AG333" s="19">
        <f t="shared" si="68"/>
        <v>1.629762087912088E-4</v>
      </c>
      <c r="AH333" s="16" t="str">
        <f t="shared" si="69"/>
        <v>0.00</v>
      </c>
      <c r="AI333" s="16">
        <f t="shared" si="70"/>
        <v>-1.040764521455937E-4</v>
      </c>
      <c r="AJ333" s="44" t="s">
        <v>681</v>
      </c>
      <c r="AK333" s="15" t="s">
        <v>683</v>
      </c>
      <c r="AL333" s="14" t="s">
        <v>57</v>
      </c>
      <c r="AM333" s="39" t="s">
        <v>58</v>
      </c>
      <c r="AN333" s="39" t="s">
        <v>59</v>
      </c>
      <c r="AO333" s="39" t="s">
        <v>60</v>
      </c>
      <c r="AP333" s="39" t="s">
        <v>61</v>
      </c>
      <c r="AQ333" s="20"/>
      <c r="AR333" s="20"/>
      <c r="AS333" s="20"/>
      <c r="AT333" s="20"/>
      <c r="AU333" s="20"/>
      <c r="AV333" s="20"/>
      <c r="AW333" s="20"/>
      <c r="AX333" s="20"/>
      <c r="AY333" s="20"/>
      <c r="AZ333" s="20"/>
      <c r="BA333" s="20"/>
      <c r="BB333" s="20"/>
    </row>
    <row r="334" spans="1:54" ht="26.1" hidden="1" customHeight="1" x14ac:dyDescent="0.25">
      <c r="A334" s="39" t="s">
        <v>10</v>
      </c>
      <c r="B334" s="13" t="s">
        <v>10</v>
      </c>
      <c r="C334" s="13" t="s">
        <v>252</v>
      </c>
      <c r="D334" s="13">
        <v>34003</v>
      </c>
      <c r="E334" s="13">
        <v>2488</v>
      </c>
      <c r="F334" s="13" t="s">
        <v>271</v>
      </c>
      <c r="G334" s="13" t="s">
        <v>321</v>
      </c>
      <c r="H334" s="13" t="s">
        <v>82</v>
      </c>
      <c r="I334" s="13" t="s">
        <v>84</v>
      </c>
      <c r="J334" s="13" t="s">
        <v>320</v>
      </c>
      <c r="K334" s="4">
        <v>2398</v>
      </c>
      <c r="L334" s="4">
        <v>2201</v>
      </c>
      <c r="M334" s="14" t="s">
        <v>38</v>
      </c>
      <c r="N334" s="15" t="s">
        <v>679</v>
      </c>
      <c r="O334" s="15">
        <v>0.113554312164399</v>
      </c>
      <c r="P334" s="15">
        <v>0.13741577399999999</v>
      </c>
      <c r="Q334" s="15">
        <f t="shared" si="60"/>
        <v>2.3861461835600992E-2</v>
      </c>
      <c r="R334" s="15">
        <f t="shared" si="61"/>
        <v>21.013259101121058</v>
      </c>
      <c r="S334" s="15">
        <v>3.2345413082107602E-2</v>
      </c>
      <c r="T334" s="15">
        <v>4.0080024999999998E-2</v>
      </c>
      <c r="U334" s="15">
        <f t="shared" si="62"/>
        <v>7.7346119178923964E-3</v>
      </c>
      <c r="V334" s="16">
        <f t="shared" si="63"/>
        <v>23.912546419668153</v>
      </c>
      <c r="W334" s="17">
        <f t="shared" si="64"/>
        <v>3.5158057697943048E-4</v>
      </c>
      <c r="X334" s="17">
        <f t="shared" si="64"/>
        <v>4.3565244565217388E-4</v>
      </c>
      <c r="Y334" s="16">
        <f t="shared" si="65"/>
        <v>8.4071868672743399E-5</v>
      </c>
      <c r="Z334" s="15">
        <f t="shared" si="66"/>
        <v>23.912546419668143</v>
      </c>
      <c r="AA334" s="13">
        <v>0.11</v>
      </c>
      <c r="AB334" s="13">
        <v>0</v>
      </c>
      <c r="AC334" s="13">
        <v>0</v>
      </c>
      <c r="AD334" s="13">
        <v>0</v>
      </c>
      <c r="AE334" s="18">
        <f t="shared" si="67"/>
        <v>0</v>
      </c>
      <c r="AF334" s="18">
        <f t="shared" si="71"/>
        <v>5.5054979395604393E-4</v>
      </c>
      <c r="AG334" s="19">
        <f t="shared" si="68"/>
        <v>5.5054979395604393E-4</v>
      </c>
      <c r="AH334" s="16" t="str">
        <f t="shared" si="69"/>
        <v>0.00</v>
      </c>
      <c r="AI334" s="16">
        <f t="shared" si="70"/>
        <v>-3.5158057697943048E-4</v>
      </c>
      <c r="AJ334" s="44" t="s">
        <v>681</v>
      </c>
      <c r="AK334" s="15" t="s">
        <v>683</v>
      </c>
      <c r="AL334" s="14" t="s">
        <v>57</v>
      </c>
      <c r="AM334" s="39" t="s">
        <v>58</v>
      </c>
      <c r="AN334" s="39" t="s">
        <v>59</v>
      </c>
      <c r="AO334" s="39" t="s">
        <v>60</v>
      </c>
      <c r="AP334" s="39" t="s">
        <v>61</v>
      </c>
      <c r="AQ334" s="20"/>
      <c r="AR334" s="20"/>
      <c r="AS334" s="20"/>
      <c r="AT334" s="20"/>
      <c r="AU334" s="20"/>
      <c r="AV334" s="20"/>
      <c r="AW334" s="20"/>
      <c r="AX334" s="20"/>
      <c r="AY334" s="20"/>
      <c r="AZ334" s="20"/>
      <c r="BA334" s="20"/>
      <c r="BB334" s="20"/>
    </row>
    <row r="335" spans="1:54" ht="26.1" hidden="1" customHeight="1" x14ac:dyDescent="0.25">
      <c r="A335" s="39" t="s">
        <v>10</v>
      </c>
      <c r="B335" s="13" t="s">
        <v>10</v>
      </c>
      <c r="C335" s="13" t="s">
        <v>252</v>
      </c>
      <c r="D335" s="13">
        <v>34003</v>
      </c>
      <c r="E335" s="13">
        <v>2488</v>
      </c>
      <c r="F335" s="13" t="s">
        <v>271</v>
      </c>
      <c r="G335" s="13" t="s">
        <v>321</v>
      </c>
      <c r="H335" s="13" t="s">
        <v>82</v>
      </c>
      <c r="I335" s="13" t="s">
        <v>84</v>
      </c>
      <c r="J335" s="13" t="s">
        <v>320</v>
      </c>
      <c r="K335" s="4">
        <v>2398</v>
      </c>
      <c r="L335" s="4">
        <v>2201</v>
      </c>
      <c r="M335" s="14" t="s">
        <v>39</v>
      </c>
      <c r="N335" s="15" t="s">
        <v>679</v>
      </c>
      <c r="O335" s="15">
        <v>0.113554312164399</v>
      </c>
      <c r="P335" s="15">
        <v>0.13741577399999999</v>
      </c>
      <c r="Q335" s="15">
        <f t="shared" si="60"/>
        <v>2.3861461835600992E-2</v>
      </c>
      <c r="R335" s="15">
        <f t="shared" si="61"/>
        <v>21.013259101121058</v>
      </c>
      <c r="S335" s="15">
        <v>3.2345413082107602E-2</v>
      </c>
      <c r="T335" s="15">
        <v>4.0080024999999998E-2</v>
      </c>
      <c r="U335" s="15">
        <f t="shared" si="62"/>
        <v>7.7346119178923964E-3</v>
      </c>
      <c r="V335" s="16">
        <f t="shared" si="63"/>
        <v>23.912546419668153</v>
      </c>
      <c r="W335" s="17">
        <f t="shared" si="64"/>
        <v>3.5158057697943048E-4</v>
      </c>
      <c r="X335" s="17">
        <f t="shared" si="64"/>
        <v>4.3565244565217388E-4</v>
      </c>
      <c r="Y335" s="16">
        <f t="shared" si="65"/>
        <v>8.4071868672743399E-5</v>
      </c>
      <c r="Z335" s="15">
        <f t="shared" si="66"/>
        <v>23.912546419668143</v>
      </c>
      <c r="AA335" s="13">
        <v>0.11</v>
      </c>
      <c r="AB335" s="13">
        <v>0</v>
      </c>
      <c r="AC335" s="13">
        <v>0</v>
      </c>
      <c r="AD335" s="13">
        <v>0</v>
      </c>
      <c r="AE335" s="18">
        <f t="shared" si="67"/>
        <v>0</v>
      </c>
      <c r="AF335" s="18">
        <f t="shared" si="71"/>
        <v>5.5054979395604393E-4</v>
      </c>
      <c r="AG335" s="19">
        <f t="shared" si="68"/>
        <v>5.5054979395604393E-4</v>
      </c>
      <c r="AH335" s="16" t="str">
        <f t="shared" si="69"/>
        <v>0.00</v>
      </c>
      <c r="AI335" s="16">
        <f t="shared" si="70"/>
        <v>-3.5158057697943048E-4</v>
      </c>
      <c r="AJ335" s="44" t="s">
        <v>681</v>
      </c>
      <c r="AK335" s="15" t="s">
        <v>683</v>
      </c>
      <c r="AL335" s="14" t="s">
        <v>57</v>
      </c>
      <c r="AM335" s="39" t="s">
        <v>58</v>
      </c>
      <c r="AN335" s="39" t="s">
        <v>59</v>
      </c>
      <c r="AO335" s="39" t="s">
        <v>60</v>
      </c>
      <c r="AP335" s="39" t="s">
        <v>61</v>
      </c>
      <c r="AQ335" s="20"/>
      <c r="AR335" s="20"/>
      <c r="AS335" s="20"/>
      <c r="AT335" s="20"/>
      <c r="AU335" s="20"/>
      <c r="AV335" s="20"/>
      <c r="AW335" s="20"/>
      <c r="AX335" s="20"/>
      <c r="AY335" s="20"/>
      <c r="AZ335" s="20"/>
      <c r="BA335" s="20"/>
      <c r="BB335" s="20"/>
    </row>
    <row r="336" spans="1:54" ht="26.1" hidden="1" customHeight="1" x14ac:dyDescent="0.25">
      <c r="A336" s="39" t="s">
        <v>10</v>
      </c>
      <c r="B336" s="13" t="s">
        <v>10</v>
      </c>
      <c r="C336" s="13" t="s">
        <v>252</v>
      </c>
      <c r="D336" s="13">
        <v>34003</v>
      </c>
      <c r="E336" s="13">
        <v>2488</v>
      </c>
      <c r="F336" s="13" t="s">
        <v>271</v>
      </c>
      <c r="G336" s="13" t="s">
        <v>321</v>
      </c>
      <c r="H336" s="13" t="s">
        <v>82</v>
      </c>
      <c r="I336" s="13" t="s">
        <v>84</v>
      </c>
      <c r="J336" s="13" t="s">
        <v>320</v>
      </c>
      <c r="K336" s="4">
        <v>2398</v>
      </c>
      <c r="L336" s="4">
        <v>2201</v>
      </c>
      <c r="M336" s="14" t="s">
        <v>37</v>
      </c>
      <c r="N336" s="15" t="s">
        <v>679</v>
      </c>
      <c r="O336" s="15">
        <v>2.2622782835040298E-2</v>
      </c>
      <c r="P336" s="15">
        <v>2.7376567000000001E-2</v>
      </c>
      <c r="Q336" s="15">
        <f t="shared" si="60"/>
        <v>4.7537841649597026E-3</v>
      </c>
      <c r="R336" s="15">
        <f t="shared" si="61"/>
        <v>21.013259949596446</v>
      </c>
      <c r="S336" s="15">
        <v>6.4439935561988598E-3</v>
      </c>
      <c r="T336" s="15">
        <v>7.9849170000000011E-3</v>
      </c>
      <c r="U336" s="15">
        <f t="shared" si="62"/>
        <v>1.5409234438011413E-3</v>
      </c>
      <c r="V336" s="16">
        <f t="shared" si="63"/>
        <v>23.912554076327954</v>
      </c>
      <c r="W336" s="17">
        <f t="shared" si="64"/>
        <v>7.0043408219552827E-5</v>
      </c>
      <c r="X336" s="17">
        <f t="shared" si="64"/>
        <v>8.6792576086956532E-5</v>
      </c>
      <c r="Y336" s="16">
        <f t="shared" si="65"/>
        <v>1.6749167867403705E-5</v>
      </c>
      <c r="Z336" s="15">
        <f t="shared" si="66"/>
        <v>23.91255407632795</v>
      </c>
      <c r="AA336" s="13">
        <v>0.02</v>
      </c>
      <c r="AB336" s="13">
        <v>0</v>
      </c>
      <c r="AC336" s="13">
        <v>0</v>
      </c>
      <c r="AD336" s="13">
        <v>0</v>
      </c>
      <c r="AE336" s="18">
        <f t="shared" si="67"/>
        <v>0</v>
      </c>
      <c r="AF336" s="18">
        <f t="shared" si="71"/>
        <v>1.0968292582417584E-4</v>
      </c>
      <c r="AG336" s="19">
        <f t="shared" si="68"/>
        <v>1.0968292582417584E-4</v>
      </c>
      <c r="AH336" s="16" t="str">
        <f t="shared" si="69"/>
        <v>0.00</v>
      </c>
      <c r="AI336" s="16">
        <f t="shared" si="70"/>
        <v>-7.0043408219552827E-5</v>
      </c>
      <c r="AJ336" s="44" t="s">
        <v>681</v>
      </c>
      <c r="AK336" s="15" t="s">
        <v>683</v>
      </c>
      <c r="AL336" s="14" t="s">
        <v>57</v>
      </c>
      <c r="AM336" s="39" t="s">
        <v>58</v>
      </c>
      <c r="AN336" s="39" t="s">
        <v>59</v>
      </c>
      <c r="AO336" s="39" t="s">
        <v>60</v>
      </c>
      <c r="AP336" s="39" t="s">
        <v>61</v>
      </c>
      <c r="AQ336" s="20"/>
      <c r="AR336" s="20"/>
      <c r="AS336" s="20"/>
      <c r="AT336" s="20"/>
      <c r="AU336" s="20"/>
      <c r="AV336" s="20"/>
      <c r="AW336" s="20"/>
      <c r="AX336" s="20"/>
      <c r="AY336" s="20"/>
      <c r="AZ336" s="20"/>
      <c r="BA336" s="20"/>
      <c r="BB336" s="20"/>
    </row>
    <row r="337" spans="1:54" ht="26.1" hidden="1" customHeight="1" x14ac:dyDescent="0.25">
      <c r="A337" s="39" t="s">
        <v>10</v>
      </c>
      <c r="B337" s="13" t="s">
        <v>10</v>
      </c>
      <c r="C337" s="13" t="s">
        <v>252</v>
      </c>
      <c r="D337" s="13">
        <v>34003</v>
      </c>
      <c r="E337" s="13">
        <v>2488</v>
      </c>
      <c r="F337" s="13" t="s">
        <v>271</v>
      </c>
      <c r="G337" s="13" t="s">
        <v>321</v>
      </c>
      <c r="H337" s="13" t="s">
        <v>82</v>
      </c>
      <c r="I337" s="13" t="s">
        <v>84</v>
      </c>
      <c r="J337" s="13" t="s">
        <v>320</v>
      </c>
      <c r="K337" s="4">
        <v>2398</v>
      </c>
      <c r="L337" s="4">
        <v>2201</v>
      </c>
      <c r="M337" s="14" t="s">
        <v>34</v>
      </c>
      <c r="N337" s="15" t="s">
        <v>679</v>
      </c>
      <c r="O337" s="15">
        <v>0</v>
      </c>
      <c r="P337" s="15">
        <v>0</v>
      </c>
      <c r="Q337" s="15">
        <f t="shared" si="60"/>
        <v>0</v>
      </c>
      <c r="R337" s="15" t="str">
        <f t="shared" si="61"/>
        <v>0.00</v>
      </c>
      <c r="S337" s="15">
        <v>0</v>
      </c>
      <c r="T337" s="15">
        <v>0</v>
      </c>
      <c r="U337" s="15">
        <f t="shared" si="62"/>
        <v>0</v>
      </c>
      <c r="V337" s="16" t="str">
        <f t="shared" si="63"/>
        <v>NA</v>
      </c>
      <c r="W337" s="17">
        <f t="shared" si="64"/>
        <v>0</v>
      </c>
      <c r="X337" s="17">
        <f t="shared" si="64"/>
        <v>0</v>
      </c>
      <c r="Y337" s="16">
        <f t="shared" si="65"/>
        <v>0</v>
      </c>
      <c r="Z337" s="15" t="str">
        <f t="shared" si="66"/>
        <v>0.00</v>
      </c>
      <c r="AA337" s="13">
        <v>0</v>
      </c>
      <c r="AB337" s="13">
        <v>0</v>
      </c>
      <c r="AC337" s="13">
        <v>0</v>
      </c>
      <c r="AD337" s="13">
        <v>0</v>
      </c>
      <c r="AE337" s="18">
        <f t="shared" si="67"/>
        <v>0</v>
      </c>
      <c r="AF337" s="18">
        <f t="shared" si="71"/>
        <v>0</v>
      </c>
      <c r="AG337" s="19">
        <f t="shared" si="68"/>
        <v>0</v>
      </c>
      <c r="AH337" s="16" t="str">
        <f t="shared" si="69"/>
        <v>0.00</v>
      </c>
      <c r="AI337" s="16">
        <f t="shared" si="70"/>
        <v>0</v>
      </c>
      <c r="AJ337" s="44" t="s">
        <v>681</v>
      </c>
      <c r="AK337" s="15" t="s">
        <v>683</v>
      </c>
      <c r="AL337" s="14" t="s">
        <v>57</v>
      </c>
      <c r="AM337" s="39" t="s">
        <v>58</v>
      </c>
      <c r="AN337" s="39" t="s">
        <v>59</v>
      </c>
      <c r="AO337" s="39" t="s">
        <v>60</v>
      </c>
      <c r="AP337" s="39" t="s">
        <v>61</v>
      </c>
      <c r="AQ337" s="20"/>
      <c r="AR337" s="20"/>
      <c r="AS337" s="20"/>
      <c r="AT337" s="20"/>
      <c r="AU337" s="20"/>
      <c r="AV337" s="20"/>
      <c r="AW337" s="20"/>
      <c r="AX337" s="20"/>
      <c r="AY337" s="20"/>
      <c r="AZ337" s="20"/>
      <c r="BA337" s="20"/>
      <c r="BB337" s="20"/>
    </row>
    <row r="338" spans="1:54" ht="26.1" hidden="1" customHeight="1" x14ac:dyDescent="0.25">
      <c r="A338" s="39" t="s">
        <v>10</v>
      </c>
      <c r="B338" s="13" t="s">
        <v>10</v>
      </c>
      <c r="C338" s="13" t="s">
        <v>252</v>
      </c>
      <c r="D338" s="13">
        <v>34003</v>
      </c>
      <c r="E338" s="13">
        <v>2488</v>
      </c>
      <c r="F338" s="13" t="s">
        <v>271</v>
      </c>
      <c r="G338" s="13" t="s">
        <v>323</v>
      </c>
      <c r="H338" s="13" t="s">
        <v>82</v>
      </c>
      <c r="I338" s="13" t="s">
        <v>84</v>
      </c>
      <c r="J338" s="13" t="s">
        <v>322</v>
      </c>
      <c r="K338" s="4">
        <v>2398</v>
      </c>
      <c r="L338" s="4">
        <v>1201</v>
      </c>
      <c r="M338" s="14" t="s">
        <v>35</v>
      </c>
      <c r="N338" s="15" t="s">
        <v>679</v>
      </c>
      <c r="O338" s="15">
        <v>3.5459404540307E-2</v>
      </c>
      <c r="P338" s="15">
        <v>4.1816883999999999E-2</v>
      </c>
      <c r="Q338" s="15">
        <f t="shared" si="60"/>
        <v>6.3574794596929982E-3</v>
      </c>
      <c r="R338" s="15">
        <f t="shared" si="61"/>
        <v>17.928895146748442</v>
      </c>
      <c r="S338" s="15">
        <v>1.032361390364606E-2</v>
      </c>
      <c r="T338" s="15">
        <v>1.2587984999999999E-2</v>
      </c>
      <c r="U338" s="15">
        <f t="shared" si="62"/>
        <v>2.2643710963539398E-3</v>
      </c>
      <c r="V338" s="16">
        <f t="shared" si="63"/>
        <v>21.93389948024128</v>
      </c>
      <c r="W338" s="17">
        <f t="shared" si="64"/>
        <v>1.1221319460484848E-4</v>
      </c>
      <c r="X338" s="17">
        <f t="shared" si="64"/>
        <v>1.3682592391304346E-4</v>
      </c>
      <c r="Y338" s="16">
        <f t="shared" si="65"/>
        <v>2.4612729308194986E-5</v>
      </c>
      <c r="Z338" s="15">
        <f t="shared" si="66"/>
        <v>21.933899480241269</v>
      </c>
      <c r="AA338" s="13">
        <v>0.04</v>
      </c>
      <c r="AB338" s="13">
        <v>0</v>
      </c>
      <c r="AC338" s="13">
        <v>0</v>
      </c>
      <c r="AD338" s="13">
        <v>72.400000000000006</v>
      </c>
      <c r="AE338" s="18">
        <f t="shared" si="67"/>
        <v>0</v>
      </c>
      <c r="AF338" s="18">
        <f t="shared" si="71"/>
        <v>1.7291188186813186E-4</v>
      </c>
      <c r="AG338" s="19">
        <f t="shared" si="68"/>
        <v>1.7291188186813186E-4</v>
      </c>
      <c r="AH338" s="16" t="str">
        <f t="shared" si="69"/>
        <v>0.00</v>
      </c>
      <c r="AI338" s="16">
        <f t="shared" si="70"/>
        <v>-1.1221319460484848E-4</v>
      </c>
      <c r="AJ338" s="44">
        <v>221112</v>
      </c>
      <c r="AK338" s="15" t="s">
        <v>683</v>
      </c>
      <c r="AL338" s="14" t="s">
        <v>76</v>
      </c>
      <c r="AM338" s="39" t="s">
        <v>58</v>
      </c>
      <c r="AN338" s="39" t="s">
        <v>59</v>
      </c>
      <c r="AO338" s="39" t="s">
        <v>77</v>
      </c>
      <c r="AP338" s="39" t="s">
        <v>61</v>
      </c>
      <c r="AQ338" s="20"/>
      <c r="AR338" s="20"/>
      <c r="AS338" s="20"/>
      <c r="AT338" s="20"/>
      <c r="AU338" s="20"/>
      <c r="AV338" s="20"/>
      <c r="AW338" s="20"/>
      <c r="AX338" s="20"/>
      <c r="AY338" s="20"/>
      <c r="AZ338" s="20"/>
      <c r="BA338" s="20"/>
      <c r="BB338" s="20"/>
    </row>
    <row r="339" spans="1:54" ht="26.1" hidden="1" customHeight="1" x14ac:dyDescent="0.25">
      <c r="A339" s="39" t="s">
        <v>10</v>
      </c>
      <c r="B339" s="13" t="s">
        <v>10</v>
      </c>
      <c r="C339" s="13" t="s">
        <v>252</v>
      </c>
      <c r="D339" s="13">
        <v>34003</v>
      </c>
      <c r="E339" s="13">
        <v>2488</v>
      </c>
      <c r="F339" s="13" t="s">
        <v>271</v>
      </c>
      <c r="G339" s="13" t="s">
        <v>323</v>
      </c>
      <c r="H339" s="13" t="s">
        <v>82</v>
      </c>
      <c r="I339" s="13" t="s">
        <v>84</v>
      </c>
      <c r="J339" s="13" t="s">
        <v>322</v>
      </c>
      <c r="K339" s="4">
        <v>2398</v>
      </c>
      <c r="L339" s="4">
        <v>1201</v>
      </c>
      <c r="M339" s="14" t="s">
        <v>40</v>
      </c>
      <c r="N339" s="15" t="s">
        <v>679</v>
      </c>
      <c r="O339" s="15">
        <v>0</v>
      </c>
      <c r="P339" s="15">
        <v>0</v>
      </c>
      <c r="Q339" s="15">
        <f t="shared" si="60"/>
        <v>0</v>
      </c>
      <c r="R339" s="15" t="str">
        <f t="shared" si="61"/>
        <v>0.00</v>
      </c>
      <c r="S339" s="15">
        <v>0</v>
      </c>
      <c r="T339" s="15">
        <v>0</v>
      </c>
      <c r="U339" s="15">
        <f t="shared" si="62"/>
        <v>0</v>
      </c>
      <c r="V339" s="16" t="str">
        <f t="shared" si="63"/>
        <v>NA</v>
      </c>
      <c r="W339" s="17">
        <f t="shared" si="64"/>
        <v>0</v>
      </c>
      <c r="X339" s="17">
        <f t="shared" si="64"/>
        <v>0</v>
      </c>
      <c r="Y339" s="16">
        <f t="shared" si="65"/>
        <v>0</v>
      </c>
      <c r="Z339" s="15" t="str">
        <f t="shared" si="66"/>
        <v>0.00</v>
      </c>
      <c r="AA339" s="13">
        <v>0</v>
      </c>
      <c r="AB339" s="13">
        <v>0</v>
      </c>
      <c r="AC339" s="13">
        <v>0</v>
      </c>
      <c r="AD339" s="13">
        <v>0</v>
      </c>
      <c r="AE339" s="18">
        <f t="shared" si="67"/>
        <v>0</v>
      </c>
      <c r="AF339" s="18">
        <f t="shared" si="71"/>
        <v>0</v>
      </c>
      <c r="AG339" s="19">
        <f t="shared" si="68"/>
        <v>0</v>
      </c>
      <c r="AH339" s="16" t="str">
        <f t="shared" si="69"/>
        <v>0.00</v>
      </c>
      <c r="AI339" s="16">
        <f t="shared" si="70"/>
        <v>0</v>
      </c>
      <c r="AJ339" s="44">
        <v>221112</v>
      </c>
      <c r="AK339" s="15" t="s">
        <v>683</v>
      </c>
      <c r="AL339" s="14" t="s">
        <v>76</v>
      </c>
      <c r="AM339" s="39" t="s">
        <v>58</v>
      </c>
      <c r="AN339" s="39" t="s">
        <v>59</v>
      </c>
      <c r="AO339" s="39" t="s">
        <v>77</v>
      </c>
      <c r="AP339" s="39" t="s">
        <v>61</v>
      </c>
      <c r="AQ339" s="20"/>
      <c r="AR339" s="20"/>
      <c r="AS339" s="20"/>
      <c r="AT339" s="20"/>
      <c r="AU339" s="20"/>
      <c r="AV339" s="20"/>
      <c r="AW339" s="20"/>
      <c r="AX339" s="20"/>
      <c r="AY339" s="20"/>
      <c r="AZ339" s="20"/>
      <c r="BA339" s="20"/>
      <c r="BB339" s="20"/>
    </row>
    <row r="340" spans="1:54" ht="26.1" customHeight="1" x14ac:dyDescent="0.25">
      <c r="A340" s="40" t="s">
        <v>10</v>
      </c>
      <c r="B340" s="13" t="s">
        <v>10</v>
      </c>
      <c r="C340" s="13" t="s">
        <v>252</v>
      </c>
      <c r="D340" s="13">
        <v>34003</v>
      </c>
      <c r="E340" s="13">
        <v>2488</v>
      </c>
      <c r="F340" s="13" t="s">
        <v>271</v>
      </c>
      <c r="G340" s="13" t="s">
        <v>323</v>
      </c>
      <c r="H340" s="13" t="s">
        <v>82</v>
      </c>
      <c r="I340" s="13" t="s">
        <v>84</v>
      </c>
      <c r="J340" s="13" t="s">
        <v>322</v>
      </c>
      <c r="K340" s="4">
        <v>2398</v>
      </c>
      <c r="L340" s="4">
        <v>1201</v>
      </c>
      <c r="M340" s="13" t="s">
        <v>36</v>
      </c>
      <c r="N340" s="15" t="s">
        <v>679</v>
      </c>
      <c r="O340" s="15">
        <v>1.0004899502822E-3</v>
      </c>
      <c r="P340" s="15">
        <v>1.1810670000000001E-3</v>
      </c>
      <c r="Q340" s="15">
        <f t="shared" si="60"/>
        <v>1.805770497178001E-4</v>
      </c>
      <c r="R340" s="15">
        <f t="shared" si="61"/>
        <v>18.048861926785591</v>
      </c>
      <c r="S340" s="15">
        <v>2.811157458207176E-4</v>
      </c>
      <c r="T340" s="15">
        <v>3.4277599999999999E-4</v>
      </c>
      <c r="U340" s="15">
        <f t="shared" si="62"/>
        <v>6.1660254179282388E-5</v>
      </c>
      <c r="V340" s="16">
        <f t="shared" si="63"/>
        <v>21.934116141116618</v>
      </c>
      <c r="W340" s="17">
        <f t="shared" si="64"/>
        <v>3.0556059328338869E-6</v>
      </c>
      <c r="X340" s="17">
        <f t="shared" si="64"/>
        <v>3.7258260869565216E-6</v>
      </c>
      <c r="Y340" s="16">
        <f t="shared" si="65"/>
        <v>6.7022015412263471E-7</v>
      </c>
      <c r="Z340" s="15">
        <f t="shared" si="66"/>
        <v>21.934116141116622</v>
      </c>
      <c r="AA340" s="13">
        <v>0</v>
      </c>
      <c r="AB340" s="13">
        <v>0</v>
      </c>
      <c r="AC340" s="13">
        <v>0.45</v>
      </c>
      <c r="AD340" s="13">
        <v>0</v>
      </c>
      <c r="AE340" s="18">
        <f t="shared" si="67"/>
        <v>0</v>
      </c>
      <c r="AF340" s="18">
        <f t="shared" si="71"/>
        <v>4.7084615384615389E-6</v>
      </c>
      <c r="AG340" s="19">
        <f t="shared" si="68"/>
        <v>4.7084615384615389E-6</v>
      </c>
      <c r="AH340" s="16" t="str">
        <f t="shared" si="69"/>
        <v>0.00</v>
      </c>
      <c r="AI340" s="16">
        <f t="shared" si="70"/>
        <v>-3.0556059328338869E-6</v>
      </c>
      <c r="AJ340" s="44">
        <v>221112</v>
      </c>
      <c r="AK340" s="15" t="s">
        <v>683</v>
      </c>
      <c r="AL340" s="14" t="s">
        <v>76</v>
      </c>
      <c r="AM340" s="39" t="s">
        <v>58</v>
      </c>
      <c r="AN340" s="39" t="s">
        <v>59</v>
      </c>
      <c r="AO340" s="39" t="s">
        <v>77</v>
      </c>
      <c r="AP340" s="39" t="s">
        <v>61</v>
      </c>
      <c r="AQ340" s="20"/>
      <c r="AR340" s="20"/>
      <c r="AS340" s="20"/>
      <c r="AT340" s="20"/>
      <c r="AU340" s="20"/>
      <c r="AV340" s="20"/>
      <c r="AW340" s="20"/>
      <c r="AX340" s="20"/>
      <c r="AY340" s="20"/>
      <c r="AZ340" s="20"/>
      <c r="BA340" s="20"/>
      <c r="BB340" s="20"/>
    </row>
    <row r="341" spans="1:54" ht="26.1" hidden="1" customHeight="1" x14ac:dyDescent="0.25">
      <c r="A341" s="39" t="s">
        <v>10</v>
      </c>
      <c r="B341" s="13" t="s">
        <v>10</v>
      </c>
      <c r="C341" s="13" t="s">
        <v>252</v>
      </c>
      <c r="D341" s="13">
        <v>34003</v>
      </c>
      <c r="E341" s="13">
        <v>2488</v>
      </c>
      <c r="F341" s="13" t="s">
        <v>271</v>
      </c>
      <c r="G341" s="13" t="s">
        <v>323</v>
      </c>
      <c r="H341" s="13" t="s">
        <v>82</v>
      </c>
      <c r="I341" s="13" t="s">
        <v>84</v>
      </c>
      <c r="J341" s="13" t="s">
        <v>322</v>
      </c>
      <c r="K341" s="4">
        <v>2398</v>
      </c>
      <c r="L341" s="4">
        <v>1201</v>
      </c>
      <c r="M341" s="14" t="s">
        <v>38</v>
      </c>
      <c r="N341" s="15" t="s">
        <v>679</v>
      </c>
      <c r="O341" s="15">
        <v>1.00111715977833E-4</v>
      </c>
      <c r="P341" s="15">
        <v>1.1806099999999999E-4</v>
      </c>
      <c r="Q341" s="15">
        <f t="shared" si="60"/>
        <v>1.7949284022166992E-5</v>
      </c>
      <c r="R341" s="15">
        <f t="shared" si="61"/>
        <v>17.929254180541037</v>
      </c>
      <c r="S341" s="15">
        <v>2.9146420149605701E-5</v>
      </c>
      <c r="T341" s="15">
        <v>3.5599999999999998E-5</v>
      </c>
      <c r="U341" s="15">
        <f t="shared" si="62"/>
        <v>6.4535798503942971E-6</v>
      </c>
      <c r="V341" s="16">
        <f t="shared" si="63"/>
        <v>22.141929668441986</v>
      </c>
      <c r="W341" s="17">
        <f t="shared" si="64"/>
        <v>3.1680891466962716E-7</v>
      </c>
      <c r="X341" s="17">
        <f t="shared" si="64"/>
        <v>3.8695652173913042E-7</v>
      </c>
      <c r="Y341" s="16">
        <f t="shared" si="65"/>
        <v>7.0147607069503266E-8</v>
      </c>
      <c r="Z341" s="15">
        <f t="shared" si="66"/>
        <v>22.141929668442</v>
      </c>
      <c r="AA341" s="13">
        <v>0</v>
      </c>
      <c r="AB341" s="13">
        <v>0</v>
      </c>
      <c r="AC341" s="13">
        <v>0</v>
      </c>
      <c r="AD341" s="13">
        <v>0</v>
      </c>
      <c r="AE341" s="18">
        <f t="shared" si="67"/>
        <v>0</v>
      </c>
      <c r="AF341" s="18">
        <f t="shared" si="71"/>
        <v>4.8901098901098903E-7</v>
      </c>
      <c r="AG341" s="19">
        <f t="shared" si="68"/>
        <v>4.8901098901098903E-7</v>
      </c>
      <c r="AH341" s="16" t="str">
        <f t="shared" si="69"/>
        <v>0.00</v>
      </c>
      <c r="AI341" s="16">
        <f t="shared" si="70"/>
        <v>-3.1680891466962716E-7</v>
      </c>
      <c r="AJ341" s="44">
        <v>221112</v>
      </c>
      <c r="AK341" s="15" t="s">
        <v>683</v>
      </c>
      <c r="AL341" s="14" t="s">
        <v>76</v>
      </c>
      <c r="AM341" s="39" t="s">
        <v>58</v>
      </c>
      <c r="AN341" s="39" t="s">
        <v>59</v>
      </c>
      <c r="AO341" s="39" t="s">
        <v>77</v>
      </c>
      <c r="AP341" s="39" t="s">
        <v>61</v>
      </c>
      <c r="AQ341" s="20"/>
      <c r="AR341" s="20"/>
      <c r="AS341" s="20"/>
      <c r="AT341" s="20"/>
      <c r="AU341" s="20"/>
      <c r="AV341" s="20"/>
      <c r="AW341" s="20"/>
      <c r="AX341" s="20"/>
      <c r="AY341" s="20"/>
      <c r="AZ341" s="20"/>
      <c r="BA341" s="20"/>
      <c r="BB341" s="20"/>
    </row>
    <row r="342" spans="1:54" ht="26.1" hidden="1" customHeight="1" x14ac:dyDescent="0.25">
      <c r="A342" s="39" t="s">
        <v>10</v>
      </c>
      <c r="B342" s="13" t="s">
        <v>10</v>
      </c>
      <c r="C342" s="13" t="s">
        <v>252</v>
      </c>
      <c r="D342" s="13">
        <v>34003</v>
      </c>
      <c r="E342" s="13">
        <v>2488</v>
      </c>
      <c r="F342" s="13" t="s">
        <v>271</v>
      </c>
      <c r="G342" s="13" t="s">
        <v>323</v>
      </c>
      <c r="H342" s="13" t="s">
        <v>82</v>
      </c>
      <c r="I342" s="13" t="s">
        <v>84</v>
      </c>
      <c r="J342" s="13" t="s">
        <v>322</v>
      </c>
      <c r="K342" s="4">
        <v>2398</v>
      </c>
      <c r="L342" s="4">
        <v>1201</v>
      </c>
      <c r="M342" s="14" t="s">
        <v>39</v>
      </c>
      <c r="N342" s="15" t="s">
        <v>679</v>
      </c>
      <c r="O342" s="15">
        <v>1.00111715977833E-4</v>
      </c>
      <c r="P342" s="15">
        <v>1.1806099999999999E-4</v>
      </c>
      <c r="Q342" s="15">
        <f t="shared" si="60"/>
        <v>1.7949284022166992E-5</v>
      </c>
      <c r="R342" s="15">
        <f t="shared" si="61"/>
        <v>17.929254180541037</v>
      </c>
      <c r="S342" s="15">
        <v>2.9146420149605701E-5</v>
      </c>
      <c r="T342" s="15">
        <v>3.5599999999999998E-5</v>
      </c>
      <c r="U342" s="15">
        <f t="shared" si="62"/>
        <v>6.4535798503942971E-6</v>
      </c>
      <c r="V342" s="16">
        <f t="shared" si="63"/>
        <v>22.141929668441986</v>
      </c>
      <c r="W342" s="17">
        <f t="shared" si="64"/>
        <v>3.1680891466962716E-7</v>
      </c>
      <c r="X342" s="17">
        <f t="shared" si="64"/>
        <v>3.8695652173913042E-7</v>
      </c>
      <c r="Y342" s="16">
        <f t="shared" si="65"/>
        <v>7.0147607069503266E-8</v>
      </c>
      <c r="Z342" s="15">
        <f t="shared" si="66"/>
        <v>22.141929668442</v>
      </c>
      <c r="AA342" s="13">
        <v>0</v>
      </c>
      <c r="AB342" s="13">
        <v>0</v>
      </c>
      <c r="AC342" s="13">
        <v>0</v>
      </c>
      <c r="AD342" s="13">
        <v>0</v>
      </c>
      <c r="AE342" s="18">
        <f t="shared" si="67"/>
        <v>0</v>
      </c>
      <c r="AF342" s="18">
        <f t="shared" si="71"/>
        <v>4.8901098901098903E-7</v>
      </c>
      <c r="AG342" s="19">
        <f t="shared" si="68"/>
        <v>4.8901098901098903E-7</v>
      </c>
      <c r="AH342" s="16" t="str">
        <f t="shared" si="69"/>
        <v>0.00</v>
      </c>
      <c r="AI342" s="16">
        <f t="shared" si="70"/>
        <v>-3.1680891466962716E-7</v>
      </c>
      <c r="AJ342" s="44">
        <v>221112</v>
      </c>
      <c r="AK342" s="15" t="s">
        <v>683</v>
      </c>
      <c r="AL342" s="14" t="s">
        <v>76</v>
      </c>
      <c r="AM342" s="39" t="s">
        <v>58</v>
      </c>
      <c r="AN342" s="39" t="s">
        <v>59</v>
      </c>
      <c r="AO342" s="39" t="s">
        <v>77</v>
      </c>
      <c r="AP342" s="39" t="s">
        <v>61</v>
      </c>
      <c r="AQ342" s="20"/>
      <c r="AR342" s="20"/>
      <c r="AS342" s="20"/>
      <c r="AT342" s="20"/>
      <c r="AU342" s="20"/>
      <c r="AV342" s="20"/>
      <c r="AW342" s="20"/>
      <c r="AX342" s="20"/>
      <c r="AY342" s="20"/>
      <c r="AZ342" s="20"/>
      <c r="BA342" s="20"/>
      <c r="BB342" s="20"/>
    </row>
    <row r="343" spans="1:54" ht="26.1" hidden="1" customHeight="1" x14ac:dyDescent="0.25">
      <c r="A343" s="39" t="s">
        <v>10</v>
      </c>
      <c r="B343" s="13" t="s">
        <v>10</v>
      </c>
      <c r="C343" s="13" t="s">
        <v>252</v>
      </c>
      <c r="D343" s="13">
        <v>34003</v>
      </c>
      <c r="E343" s="13">
        <v>2488</v>
      </c>
      <c r="F343" s="13" t="s">
        <v>271</v>
      </c>
      <c r="G343" s="13" t="s">
        <v>323</v>
      </c>
      <c r="H343" s="13" t="s">
        <v>82</v>
      </c>
      <c r="I343" s="13" t="s">
        <v>84</v>
      </c>
      <c r="J343" s="13" t="s">
        <v>322</v>
      </c>
      <c r="K343" s="4">
        <v>2398</v>
      </c>
      <c r="L343" s="4">
        <v>1201</v>
      </c>
      <c r="M343" s="14" t="s">
        <v>37</v>
      </c>
      <c r="N343" s="15" t="s">
        <v>679</v>
      </c>
      <c r="O343" s="15">
        <v>1.00058271621555E-4</v>
      </c>
      <c r="P343" s="15">
        <v>1.17998E-4</v>
      </c>
      <c r="Q343" s="15">
        <f t="shared" si="60"/>
        <v>1.7939728378445007E-5</v>
      </c>
      <c r="R343" s="15">
        <f t="shared" si="61"/>
        <v>17.929280695850387</v>
      </c>
      <c r="S343" s="15">
        <v>2.9130860415687409E-5</v>
      </c>
      <c r="T343" s="15">
        <v>3.5500000000000002E-5</v>
      </c>
      <c r="U343" s="15">
        <f t="shared" si="62"/>
        <v>6.3691395843125934E-6</v>
      </c>
      <c r="V343" s="16">
        <f t="shared" si="63"/>
        <v>21.863891053773045</v>
      </c>
      <c r="W343" s="17">
        <f t="shared" si="64"/>
        <v>3.1663978712703708E-7</v>
      </c>
      <c r="X343" s="17">
        <f t="shared" si="64"/>
        <v>3.8586956521739133E-7</v>
      </c>
      <c r="Y343" s="16">
        <f t="shared" si="65"/>
        <v>6.9229778090354256E-8</v>
      </c>
      <c r="Z343" s="15">
        <f t="shared" si="66"/>
        <v>21.863891053773042</v>
      </c>
      <c r="AA343" s="13">
        <v>0</v>
      </c>
      <c r="AB343" s="13">
        <v>0</v>
      </c>
      <c r="AC343" s="13">
        <v>0</v>
      </c>
      <c r="AD343" s="13">
        <v>0</v>
      </c>
      <c r="AE343" s="18">
        <f t="shared" si="67"/>
        <v>0</v>
      </c>
      <c r="AF343" s="18">
        <f t="shared" si="71"/>
        <v>4.8763736263736265E-7</v>
      </c>
      <c r="AG343" s="19">
        <f t="shared" si="68"/>
        <v>4.8763736263736265E-7</v>
      </c>
      <c r="AH343" s="16" t="str">
        <f t="shared" si="69"/>
        <v>0.00</v>
      </c>
      <c r="AI343" s="16">
        <f t="shared" si="70"/>
        <v>-3.1663978712703708E-7</v>
      </c>
      <c r="AJ343" s="44">
        <v>221112</v>
      </c>
      <c r="AK343" s="15" t="s">
        <v>683</v>
      </c>
      <c r="AL343" s="14" t="s">
        <v>76</v>
      </c>
      <c r="AM343" s="39" t="s">
        <v>58</v>
      </c>
      <c r="AN343" s="39" t="s">
        <v>59</v>
      </c>
      <c r="AO343" s="39" t="s">
        <v>77</v>
      </c>
      <c r="AP343" s="39" t="s">
        <v>61</v>
      </c>
      <c r="AQ343" s="20"/>
      <c r="AR343" s="20"/>
      <c r="AS343" s="20"/>
      <c r="AT343" s="20"/>
      <c r="AU343" s="20"/>
      <c r="AV343" s="20"/>
      <c r="AW343" s="20"/>
      <c r="AX343" s="20"/>
      <c r="AY343" s="20"/>
      <c r="AZ343" s="20"/>
      <c r="BA343" s="20"/>
      <c r="BB343" s="20"/>
    </row>
    <row r="344" spans="1:54" ht="26.1" hidden="1" customHeight="1" x14ac:dyDescent="0.25">
      <c r="A344" s="39" t="s">
        <v>10</v>
      </c>
      <c r="B344" s="13" t="s">
        <v>10</v>
      </c>
      <c r="C344" s="13" t="s">
        <v>252</v>
      </c>
      <c r="D344" s="13">
        <v>34003</v>
      </c>
      <c r="E344" s="13">
        <v>2488</v>
      </c>
      <c r="F344" s="13" t="s">
        <v>271</v>
      </c>
      <c r="G344" s="13" t="s">
        <v>323</v>
      </c>
      <c r="H344" s="13" t="s">
        <v>82</v>
      </c>
      <c r="I344" s="13" t="s">
        <v>84</v>
      </c>
      <c r="J344" s="13" t="s">
        <v>322</v>
      </c>
      <c r="K344" s="4">
        <v>2398</v>
      </c>
      <c r="L344" s="4">
        <v>1201</v>
      </c>
      <c r="M344" s="14" t="s">
        <v>34</v>
      </c>
      <c r="N344" s="15" t="s">
        <v>679</v>
      </c>
      <c r="O344" s="15">
        <v>0</v>
      </c>
      <c r="P344" s="15">
        <v>0</v>
      </c>
      <c r="Q344" s="15">
        <f t="shared" si="60"/>
        <v>0</v>
      </c>
      <c r="R344" s="15" t="str">
        <f t="shared" si="61"/>
        <v>0.00</v>
      </c>
      <c r="S344" s="15">
        <v>0</v>
      </c>
      <c r="T344" s="15">
        <v>0</v>
      </c>
      <c r="U344" s="15">
        <f t="shared" si="62"/>
        <v>0</v>
      </c>
      <c r="V344" s="16" t="str">
        <f t="shared" si="63"/>
        <v>NA</v>
      </c>
      <c r="W344" s="17">
        <f t="shared" si="64"/>
        <v>0</v>
      </c>
      <c r="X344" s="17">
        <f t="shared" si="64"/>
        <v>0</v>
      </c>
      <c r="Y344" s="16">
        <f t="shared" si="65"/>
        <v>0</v>
      </c>
      <c r="Z344" s="15" t="str">
        <f t="shared" si="66"/>
        <v>0.00</v>
      </c>
      <c r="AA344" s="13">
        <v>0</v>
      </c>
      <c r="AB344" s="13">
        <v>0</v>
      </c>
      <c r="AC344" s="13">
        <v>0</v>
      </c>
      <c r="AD344" s="13">
        <v>0</v>
      </c>
      <c r="AE344" s="18">
        <f t="shared" si="67"/>
        <v>0</v>
      </c>
      <c r="AF344" s="18">
        <f t="shared" si="71"/>
        <v>0</v>
      </c>
      <c r="AG344" s="19">
        <f t="shared" si="68"/>
        <v>0</v>
      </c>
      <c r="AH344" s="16" t="str">
        <f t="shared" si="69"/>
        <v>0.00</v>
      </c>
      <c r="AI344" s="16">
        <f t="shared" si="70"/>
        <v>0</v>
      </c>
      <c r="AJ344" s="44">
        <v>221112</v>
      </c>
      <c r="AK344" s="15" t="s">
        <v>683</v>
      </c>
      <c r="AL344" s="14" t="s">
        <v>76</v>
      </c>
      <c r="AM344" s="39" t="s">
        <v>58</v>
      </c>
      <c r="AN344" s="39" t="s">
        <v>59</v>
      </c>
      <c r="AO344" s="39" t="s">
        <v>77</v>
      </c>
      <c r="AP344" s="39" t="s">
        <v>61</v>
      </c>
      <c r="AQ344" s="20"/>
      <c r="AR344" s="20"/>
      <c r="AS344" s="20"/>
      <c r="AT344" s="20"/>
      <c r="AU344" s="20"/>
      <c r="AV344" s="20"/>
      <c r="AW344" s="20"/>
      <c r="AX344" s="20"/>
      <c r="AY344" s="20"/>
      <c r="AZ344" s="20"/>
      <c r="BA344" s="20"/>
      <c r="BB344" s="20"/>
    </row>
    <row r="345" spans="1:54" ht="26.1" hidden="1" customHeight="1" x14ac:dyDescent="0.25">
      <c r="A345" s="39" t="s">
        <v>10</v>
      </c>
      <c r="B345" s="13" t="s">
        <v>10</v>
      </c>
      <c r="C345" s="13" t="s">
        <v>252</v>
      </c>
      <c r="D345" s="13">
        <v>34003</v>
      </c>
      <c r="E345" s="13">
        <v>2488</v>
      </c>
      <c r="F345" s="13" t="s">
        <v>271</v>
      </c>
      <c r="G345" s="13" t="s">
        <v>325</v>
      </c>
      <c r="H345" s="13" t="s">
        <v>82</v>
      </c>
      <c r="I345" s="13" t="s">
        <v>84</v>
      </c>
      <c r="J345" s="13" t="s">
        <v>324</v>
      </c>
      <c r="K345" s="4">
        <v>2398</v>
      </c>
      <c r="L345" s="4">
        <v>1301</v>
      </c>
      <c r="M345" s="14" t="s">
        <v>35</v>
      </c>
      <c r="N345" s="15" t="s">
        <v>679</v>
      </c>
      <c r="O345" s="15">
        <v>0.50270132381562604</v>
      </c>
      <c r="P345" s="15">
        <v>0.59224442499999996</v>
      </c>
      <c r="Q345" s="15">
        <f t="shared" si="60"/>
        <v>8.9543101184373919E-2</v>
      </c>
      <c r="R345" s="15">
        <f t="shared" si="61"/>
        <v>17.812386190814035</v>
      </c>
      <c r="S345" s="15">
        <v>0.13066363341509701</v>
      </c>
      <c r="T345" s="15">
        <v>0.161386368</v>
      </c>
      <c r="U345" s="15">
        <f t="shared" si="62"/>
        <v>3.0722734584902989E-2</v>
      </c>
      <c r="V345" s="16">
        <f t="shared" si="63"/>
        <v>23.512842695336566</v>
      </c>
      <c r="W345" s="17">
        <f t="shared" si="64"/>
        <v>1.4202568849467066E-3</v>
      </c>
      <c r="X345" s="17">
        <f t="shared" si="64"/>
        <v>1.7541996521739131E-3</v>
      </c>
      <c r="Y345" s="16">
        <f t="shared" si="65"/>
        <v>3.3394276722720651E-4</v>
      </c>
      <c r="Z345" s="15">
        <f t="shared" si="66"/>
        <v>23.512842695336577</v>
      </c>
      <c r="AA345" s="13">
        <v>0.5</v>
      </c>
      <c r="AB345" s="13">
        <v>0</v>
      </c>
      <c r="AC345" s="13">
        <v>0</v>
      </c>
      <c r="AD345" s="13">
        <v>447.83</v>
      </c>
      <c r="AE345" s="18">
        <f t="shared" si="67"/>
        <v>0</v>
      </c>
      <c r="AF345" s="18">
        <f t="shared" si="71"/>
        <v>2.2168457142857146E-3</v>
      </c>
      <c r="AG345" s="19">
        <f t="shared" si="68"/>
        <v>2.2168457142857146E-3</v>
      </c>
      <c r="AH345" s="16" t="str">
        <f t="shared" si="69"/>
        <v>0.00</v>
      </c>
      <c r="AI345" s="16">
        <f t="shared" si="70"/>
        <v>-1.4202568849467066E-3</v>
      </c>
      <c r="AJ345" s="44">
        <v>221112</v>
      </c>
      <c r="AK345" s="15" t="s">
        <v>683</v>
      </c>
      <c r="AL345" s="14" t="s">
        <v>76</v>
      </c>
      <c r="AM345" s="39" t="s">
        <v>58</v>
      </c>
      <c r="AN345" s="39" t="s">
        <v>59</v>
      </c>
      <c r="AO345" s="39" t="s">
        <v>77</v>
      </c>
      <c r="AP345" s="39" t="s">
        <v>61</v>
      </c>
      <c r="AQ345" s="20"/>
      <c r="AR345" s="20"/>
      <c r="AS345" s="20"/>
      <c r="AT345" s="20"/>
      <c r="AU345" s="20"/>
      <c r="AV345" s="20"/>
      <c r="AW345" s="20"/>
      <c r="AX345" s="20"/>
      <c r="AY345" s="20"/>
      <c r="AZ345" s="20"/>
      <c r="BA345" s="20"/>
      <c r="BB345" s="20"/>
    </row>
    <row r="346" spans="1:54" ht="26.1" hidden="1" customHeight="1" x14ac:dyDescent="0.25">
      <c r="A346" s="39" t="s">
        <v>10</v>
      </c>
      <c r="B346" s="13" t="s">
        <v>10</v>
      </c>
      <c r="C346" s="13" t="s">
        <v>252</v>
      </c>
      <c r="D346" s="13">
        <v>34003</v>
      </c>
      <c r="E346" s="13">
        <v>2488</v>
      </c>
      <c r="F346" s="13" t="s">
        <v>271</v>
      </c>
      <c r="G346" s="13" t="s">
        <v>325</v>
      </c>
      <c r="H346" s="13" t="s">
        <v>82</v>
      </c>
      <c r="I346" s="13" t="s">
        <v>84</v>
      </c>
      <c r="J346" s="13" t="s">
        <v>324</v>
      </c>
      <c r="K346" s="4">
        <v>2398</v>
      </c>
      <c r="L346" s="4">
        <v>1301</v>
      </c>
      <c r="M346" s="14" t="s">
        <v>40</v>
      </c>
      <c r="N346" s="15" t="s">
        <v>679</v>
      </c>
      <c r="O346" s="15">
        <v>0</v>
      </c>
      <c r="P346" s="15">
        <v>0</v>
      </c>
      <c r="Q346" s="15">
        <f t="shared" si="60"/>
        <v>0</v>
      </c>
      <c r="R346" s="15" t="str">
        <f t="shared" si="61"/>
        <v>0.00</v>
      </c>
      <c r="S346" s="15">
        <v>0</v>
      </c>
      <c r="T346" s="15">
        <v>0</v>
      </c>
      <c r="U346" s="15">
        <f t="shared" si="62"/>
        <v>0</v>
      </c>
      <c r="V346" s="16" t="str">
        <f t="shared" si="63"/>
        <v>NA</v>
      </c>
      <c r="W346" s="17">
        <f t="shared" si="64"/>
        <v>0</v>
      </c>
      <c r="X346" s="17">
        <f t="shared" si="64"/>
        <v>0</v>
      </c>
      <c r="Y346" s="16">
        <f t="shared" si="65"/>
        <v>0</v>
      </c>
      <c r="Z346" s="15" t="str">
        <f t="shared" si="66"/>
        <v>0.00</v>
      </c>
      <c r="AA346" s="13">
        <v>0</v>
      </c>
      <c r="AB346" s="13">
        <v>0</v>
      </c>
      <c r="AC346" s="13">
        <v>0</v>
      </c>
      <c r="AD346" s="13">
        <v>0</v>
      </c>
      <c r="AE346" s="18">
        <f t="shared" si="67"/>
        <v>0</v>
      </c>
      <c r="AF346" s="18">
        <f t="shared" si="71"/>
        <v>0</v>
      </c>
      <c r="AG346" s="19">
        <f t="shared" si="68"/>
        <v>0</v>
      </c>
      <c r="AH346" s="16" t="str">
        <f t="shared" si="69"/>
        <v>0.00</v>
      </c>
      <c r="AI346" s="16">
        <f t="shared" si="70"/>
        <v>0</v>
      </c>
      <c r="AJ346" s="44">
        <v>221112</v>
      </c>
      <c r="AK346" s="15" t="s">
        <v>683</v>
      </c>
      <c r="AL346" s="14" t="s">
        <v>76</v>
      </c>
      <c r="AM346" s="39" t="s">
        <v>58</v>
      </c>
      <c r="AN346" s="39" t="s">
        <v>59</v>
      </c>
      <c r="AO346" s="39" t="s">
        <v>77</v>
      </c>
      <c r="AP346" s="39" t="s">
        <v>61</v>
      </c>
      <c r="AQ346" s="20"/>
      <c r="AR346" s="20"/>
      <c r="AS346" s="20"/>
      <c r="AT346" s="20"/>
      <c r="AU346" s="20"/>
      <c r="AV346" s="20"/>
      <c r="AW346" s="20"/>
      <c r="AX346" s="20"/>
      <c r="AY346" s="20"/>
      <c r="AZ346" s="20"/>
      <c r="BA346" s="20"/>
      <c r="BB346" s="20"/>
    </row>
    <row r="347" spans="1:54" ht="26.1" customHeight="1" x14ac:dyDescent="0.25">
      <c r="A347" s="40" t="s">
        <v>10</v>
      </c>
      <c r="B347" s="13" t="s">
        <v>10</v>
      </c>
      <c r="C347" s="13" t="s">
        <v>252</v>
      </c>
      <c r="D347" s="13">
        <v>34003</v>
      </c>
      <c r="E347" s="13">
        <v>2488</v>
      </c>
      <c r="F347" s="13" t="s">
        <v>271</v>
      </c>
      <c r="G347" s="13" t="s">
        <v>325</v>
      </c>
      <c r="H347" s="13" t="s">
        <v>82</v>
      </c>
      <c r="I347" s="13" t="s">
        <v>84</v>
      </c>
      <c r="J347" s="13" t="s">
        <v>324</v>
      </c>
      <c r="K347" s="4">
        <v>2398</v>
      </c>
      <c r="L347" s="4">
        <v>1301</v>
      </c>
      <c r="M347" s="13" t="s">
        <v>36</v>
      </c>
      <c r="N347" s="15" t="s">
        <v>679</v>
      </c>
      <c r="O347" s="15">
        <v>9.5191473078081498E-2</v>
      </c>
      <c r="P347" s="15">
        <v>0.112292089</v>
      </c>
      <c r="Q347" s="15">
        <f t="shared" si="60"/>
        <v>1.7100615921918499E-2</v>
      </c>
      <c r="R347" s="15">
        <f t="shared" si="61"/>
        <v>17.964440898914962</v>
      </c>
      <c r="S347" s="15">
        <v>2.1948714185421051E-2</v>
      </c>
      <c r="T347" s="15">
        <v>2.7109480999999998E-2</v>
      </c>
      <c r="U347" s="15">
        <f t="shared" si="62"/>
        <v>5.1607668145789466E-3</v>
      </c>
      <c r="V347" s="16">
        <f t="shared" si="63"/>
        <v>23.512843490425841</v>
      </c>
      <c r="W347" s="17">
        <f t="shared" si="64"/>
        <v>2.3857298027631576E-4</v>
      </c>
      <c r="X347" s="17">
        <f t="shared" si="64"/>
        <v>2.9466827173913043E-4</v>
      </c>
      <c r="Y347" s="16">
        <f t="shared" si="65"/>
        <v>5.6095291462814669E-5</v>
      </c>
      <c r="Z347" s="15">
        <f t="shared" si="66"/>
        <v>23.512843490425855</v>
      </c>
      <c r="AA347" s="13">
        <v>0.1</v>
      </c>
      <c r="AB347" s="13">
        <v>0</v>
      </c>
      <c r="AC347" s="13">
        <v>0.24</v>
      </c>
      <c r="AD347" s="13">
        <v>0</v>
      </c>
      <c r="AE347" s="18">
        <f t="shared" si="67"/>
        <v>0</v>
      </c>
      <c r="AF347" s="18">
        <f t="shared" si="71"/>
        <v>3.7238298076923074E-4</v>
      </c>
      <c r="AG347" s="19">
        <f t="shared" si="68"/>
        <v>3.7238298076923074E-4</v>
      </c>
      <c r="AH347" s="16" t="str">
        <f t="shared" si="69"/>
        <v>0.00</v>
      </c>
      <c r="AI347" s="16">
        <f t="shared" si="70"/>
        <v>-2.3857298027631576E-4</v>
      </c>
      <c r="AJ347" s="44">
        <v>221112</v>
      </c>
      <c r="AK347" s="15" t="s">
        <v>683</v>
      </c>
      <c r="AL347" s="14" t="s">
        <v>76</v>
      </c>
      <c r="AM347" s="39" t="s">
        <v>58</v>
      </c>
      <c r="AN347" s="39" t="s">
        <v>59</v>
      </c>
      <c r="AO347" s="39" t="s">
        <v>77</v>
      </c>
      <c r="AP347" s="39" t="s">
        <v>61</v>
      </c>
      <c r="AQ347" s="20"/>
      <c r="AR347" s="20"/>
      <c r="AS347" s="20"/>
      <c r="AT347" s="20"/>
      <c r="AU347" s="20"/>
      <c r="AV347" s="20"/>
      <c r="AW347" s="20"/>
      <c r="AX347" s="20"/>
      <c r="AY347" s="20"/>
      <c r="AZ347" s="20"/>
      <c r="BA347" s="20"/>
      <c r="BB347" s="20"/>
    </row>
    <row r="348" spans="1:54" ht="26.1" hidden="1" customHeight="1" x14ac:dyDescent="0.25">
      <c r="A348" s="39" t="s">
        <v>10</v>
      </c>
      <c r="B348" s="13" t="s">
        <v>10</v>
      </c>
      <c r="C348" s="13" t="s">
        <v>252</v>
      </c>
      <c r="D348" s="13">
        <v>34003</v>
      </c>
      <c r="E348" s="13">
        <v>2488</v>
      </c>
      <c r="F348" s="13" t="s">
        <v>271</v>
      </c>
      <c r="G348" s="13" t="s">
        <v>325</v>
      </c>
      <c r="H348" s="13" t="s">
        <v>82</v>
      </c>
      <c r="I348" s="13" t="s">
        <v>84</v>
      </c>
      <c r="J348" s="13" t="s">
        <v>324</v>
      </c>
      <c r="K348" s="4">
        <v>2398</v>
      </c>
      <c r="L348" s="4">
        <v>1301</v>
      </c>
      <c r="M348" s="14" t="s">
        <v>38</v>
      </c>
      <c r="N348" s="15" t="s">
        <v>679</v>
      </c>
      <c r="O348" s="15">
        <v>5.0030016967205003E-4</v>
      </c>
      <c r="P348" s="15">
        <v>5.8941600000000005E-4</v>
      </c>
      <c r="Q348" s="15">
        <f t="shared" si="60"/>
        <v>8.9115830327950022E-5</v>
      </c>
      <c r="R348" s="15">
        <f t="shared" si="61"/>
        <v>17.812472537510036</v>
      </c>
      <c r="S348" s="15">
        <v>1.3003951823989108E-4</v>
      </c>
      <c r="T348" s="15">
        <v>1.606E-4</v>
      </c>
      <c r="U348" s="15">
        <f t="shared" si="62"/>
        <v>3.0560481760108916E-5</v>
      </c>
      <c r="V348" s="16">
        <f t="shared" si="63"/>
        <v>23.500918931222358</v>
      </c>
      <c r="W348" s="17">
        <f t="shared" si="64"/>
        <v>1.4134730243466422E-6</v>
      </c>
      <c r="X348" s="17">
        <f t="shared" si="64"/>
        <v>1.7456521739130434E-6</v>
      </c>
      <c r="Y348" s="16">
        <f t="shared" si="65"/>
        <v>3.3217914956640123E-7</v>
      </c>
      <c r="Z348" s="15">
        <f t="shared" si="66"/>
        <v>23.500918931222355</v>
      </c>
      <c r="AA348" s="13">
        <v>0</v>
      </c>
      <c r="AB348" s="13">
        <v>0</v>
      </c>
      <c r="AC348" s="13">
        <v>0</v>
      </c>
      <c r="AD348" s="13">
        <v>0</v>
      </c>
      <c r="AE348" s="18">
        <f t="shared" si="67"/>
        <v>0</v>
      </c>
      <c r="AF348" s="18">
        <f t="shared" si="71"/>
        <v>2.2060439560439563E-6</v>
      </c>
      <c r="AG348" s="19">
        <f t="shared" si="68"/>
        <v>2.2060439560439563E-6</v>
      </c>
      <c r="AH348" s="16" t="str">
        <f t="shared" si="69"/>
        <v>0.00</v>
      </c>
      <c r="AI348" s="16">
        <f t="shared" si="70"/>
        <v>-1.4134730243466422E-6</v>
      </c>
      <c r="AJ348" s="44">
        <v>221112</v>
      </c>
      <c r="AK348" s="15" t="s">
        <v>683</v>
      </c>
      <c r="AL348" s="14" t="s">
        <v>76</v>
      </c>
      <c r="AM348" s="39" t="s">
        <v>58</v>
      </c>
      <c r="AN348" s="39" t="s">
        <v>59</v>
      </c>
      <c r="AO348" s="39" t="s">
        <v>77</v>
      </c>
      <c r="AP348" s="39" t="s">
        <v>61</v>
      </c>
      <c r="AQ348" s="20"/>
      <c r="AR348" s="20"/>
      <c r="AS348" s="20"/>
      <c r="AT348" s="20"/>
      <c r="AU348" s="20"/>
      <c r="AV348" s="20"/>
      <c r="AW348" s="20"/>
      <c r="AX348" s="20"/>
      <c r="AY348" s="20"/>
      <c r="AZ348" s="20"/>
      <c r="BA348" s="20"/>
      <c r="BB348" s="20"/>
    </row>
    <row r="349" spans="1:54" ht="26.1" hidden="1" customHeight="1" x14ac:dyDescent="0.25">
      <c r="A349" s="39" t="s">
        <v>10</v>
      </c>
      <c r="B349" s="13" t="s">
        <v>10</v>
      </c>
      <c r="C349" s="13" t="s">
        <v>252</v>
      </c>
      <c r="D349" s="13">
        <v>34003</v>
      </c>
      <c r="E349" s="13">
        <v>2488</v>
      </c>
      <c r="F349" s="13" t="s">
        <v>271</v>
      </c>
      <c r="G349" s="13" t="s">
        <v>325</v>
      </c>
      <c r="H349" s="13" t="s">
        <v>82</v>
      </c>
      <c r="I349" s="13" t="s">
        <v>84</v>
      </c>
      <c r="J349" s="13" t="s">
        <v>324</v>
      </c>
      <c r="K349" s="4">
        <v>2398</v>
      </c>
      <c r="L349" s="4">
        <v>1301</v>
      </c>
      <c r="M349" s="14" t="s">
        <v>39</v>
      </c>
      <c r="N349" s="15" t="s">
        <v>679</v>
      </c>
      <c r="O349" s="15">
        <v>5.0030016967205003E-4</v>
      </c>
      <c r="P349" s="15">
        <v>5.8941600000000005E-4</v>
      </c>
      <c r="Q349" s="15">
        <f t="shared" si="60"/>
        <v>8.9115830327950022E-5</v>
      </c>
      <c r="R349" s="15">
        <f t="shared" si="61"/>
        <v>17.812472537510036</v>
      </c>
      <c r="S349" s="15">
        <v>1.3003951823989108E-4</v>
      </c>
      <c r="T349" s="15">
        <v>1.606E-4</v>
      </c>
      <c r="U349" s="15">
        <f t="shared" si="62"/>
        <v>3.0560481760108916E-5</v>
      </c>
      <c r="V349" s="16">
        <f t="shared" si="63"/>
        <v>23.500918931222358</v>
      </c>
      <c r="W349" s="17">
        <f t="shared" si="64"/>
        <v>1.4134730243466422E-6</v>
      </c>
      <c r="X349" s="17">
        <f t="shared" si="64"/>
        <v>1.7456521739130434E-6</v>
      </c>
      <c r="Y349" s="16">
        <f t="shared" si="65"/>
        <v>3.3217914956640123E-7</v>
      </c>
      <c r="Z349" s="15">
        <f t="shared" si="66"/>
        <v>23.500918931222355</v>
      </c>
      <c r="AA349" s="13">
        <v>0</v>
      </c>
      <c r="AB349" s="13">
        <v>0</v>
      </c>
      <c r="AC349" s="13">
        <v>0</v>
      </c>
      <c r="AD349" s="13">
        <v>0</v>
      </c>
      <c r="AE349" s="18">
        <f t="shared" si="67"/>
        <v>0</v>
      </c>
      <c r="AF349" s="18">
        <f t="shared" si="71"/>
        <v>2.2060439560439563E-6</v>
      </c>
      <c r="AG349" s="19">
        <f t="shared" si="68"/>
        <v>2.2060439560439563E-6</v>
      </c>
      <c r="AH349" s="16" t="str">
        <f t="shared" si="69"/>
        <v>0.00</v>
      </c>
      <c r="AI349" s="16">
        <f t="shared" si="70"/>
        <v>-1.4134730243466422E-6</v>
      </c>
      <c r="AJ349" s="44">
        <v>221112</v>
      </c>
      <c r="AK349" s="15" t="s">
        <v>683</v>
      </c>
      <c r="AL349" s="14" t="s">
        <v>76</v>
      </c>
      <c r="AM349" s="39" t="s">
        <v>58</v>
      </c>
      <c r="AN349" s="39" t="s">
        <v>59</v>
      </c>
      <c r="AO349" s="39" t="s">
        <v>77</v>
      </c>
      <c r="AP349" s="39" t="s">
        <v>61</v>
      </c>
      <c r="AQ349" s="20"/>
      <c r="AR349" s="20"/>
      <c r="AS349" s="20"/>
      <c r="AT349" s="20"/>
      <c r="AU349" s="20"/>
      <c r="AV349" s="20"/>
      <c r="AW349" s="20"/>
      <c r="AX349" s="20"/>
      <c r="AY349" s="20"/>
      <c r="AZ349" s="20"/>
      <c r="BA349" s="20"/>
      <c r="BB349" s="20"/>
    </row>
    <row r="350" spans="1:54" ht="26.1" hidden="1" customHeight="1" x14ac:dyDescent="0.25">
      <c r="A350" s="39" t="s">
        <v>10</v>
      </c>
      <c r="B350" s="13" t="s">
        <v>10</v>
      </c>
      <c r="C350" s="13" t="s">
        <v>252</v>
      </c>
      <c r="D350" s="13">
        <v>34003</v>
      </c>
      <c r="E350" s="13">
        <v>2488</v>
      </c>
      <c r="F350" s="13" t="s">
        <v>271</v>
      </c>
      <c r="G350" s="13" t="s">
        <v>325</v>
      </c>
      <c r="H350" s="13" t="s">
        <v>82</v>
      </c>
      <c r="I350" s="13" t="s">
        <v>84</v>
      </c>
      <c r="J350" s="13" t="s">
        <v>324</v>
      </c>
      <c r="K350" s="4">
        <v>2398</v>
      </c>
      <c r="L350" s="4">
        <v>1301</v>
      </c>
      <c r="M350" s="14" t="s">
        <v>37</v>
      </c>
      <c r="N350" s="15" t="s">
        <v>679</v>
      </c>
      <c r="O350" s="15">
        <v>2.9745455999982099E-3</v>
      </c>
      <c r="P350" s="15">
        <v>3.5043829999999998E-3</v>
      </c>
      <c r="Q350" s="15">
        <f t="shared" si="60"/>
        <v>5.2983740000178995E-4</v>
      </c>
      <c r="R350" s="15">
        <f t="shared" si="61"/>
        <v>17.812381158389666</v>
      </c>
      <c r="S350" s="15">
        <v>7.7315279956789891E-4</v>
      </c>
      <c r="T350" s="15">
        <v>9.5494299999999998E-4</v>
      </c>
      <c r="U350" s="15">
        <f t="shared" si="62"/>
        <v>1.8179020043210107E-4</v>
      </c>
      <c r="V350" s="16">
        <f t="shared" si="63"/>
        <v>23.512842549842709</v>
      </c>
      <c r="W350" s="17">
        <f t="shared" si="64"/>
        <v>8.4038347779119455E-6</v>
      </c>
      <c r="X350" s="17">
        <f t="shared" si="64"/>
        <v>1.0379815217391304E-5</v>
      </c>
      <c r="Y350" s="16">
        <f t="shared" si="65"/>
        <v>1.9759804394793581E-6</v>
      </c>
      <c r="Z350" s="15">
        <f t="shared" si="66"/>
        <v>23.512842549842691</v>
      </c>
      <c r="AA350" s="13">
        <v>0</v>
      </c>
      <c r="AB350" s="13">
        <v>0</v>
      </c>
      <c r="AC350" s="13">
        <v>0</v>
      </c>
      <c r="AD350" s="13">
        <v>0</v>
      </c>
      <c r="AE350" s="18">
        <f t="shared" si="67"/>
        <v>0</v>
      </c>
      <c r="AF350" s="18">
        <f t="shared" si="71"/>
        <v>1.3117348901098901E-5</v>
      </c>
      <c r="AG350" s="19">
        <f t="shared" si="68"/>
        <v>1.3117348901098901E-5</v>
      </c>
      <c r="AH350" s="16" t="str">
        <f t="shared" si="69"/>
        <v>0.00</v>
      </c>
      <c r="AI350" s="16">
        <f t="shared" si="70"/>
        <v>-8.4038347779119455E-6</v>
      </c>
      <c r="AJ350" s="44">
        <v>221112</v>
      </c>
      <c r="AK350" s="15" t="s">
        <v>683</v>
      </c>
      <c r="AL350" s="14" t="s">
        <v>76</v>
      </c>
      <c r="AM350" s="39" t="s">
        <v>58</v>
      </c>
      <c r="AN350" s="39" t="s">
        <v>59</v>
      </c>
      <c r="AO350" s="39" t="s">
        <v>77</v>
      </c>
      <c r="AP350" s="39" t="s">
        <v>61</v>
      </c>
      <c r="AQ350" s="20"/>
      <c r="AR350" s="20"/>
      <c r="AS350" s="20"/>
      <c r="AT350" s="20"/>
      <c r="AU350" s="20"/>
      <c r="AV350" s="20"/>
      <c r="AW350" s="20"/>
      <c r="AX350" s="20"/>
      <c r="AY350" s="20"/>
      <c r="AZ350" s="20"/>
      <c r="BA350" s="20"/>
      <c r="BB350" s="20"/>
    </row>
    <row r="351" spans="1:54" ht="26.1" hidden="1" customHeight="1" x14ac:dyDescent="0.25">
      <c r="A351" s="39" t="s">
        <v>10</v>
      </c>
      <c r="B351" s="13" t="s">
        <v>10</v>
      </c>
      <c r="C351" s="13" t="s">
        <v>252</v>
      </c>
      <c r="D351" s="13">
        <v>34003</v>
      </c>
      <c r="E351" s="13">
        <v>2488</v>
      </c>
      <c r="F351" s="13" t="s">
        <v>271</v>
      </c>
      <c r="G351" s="13" t="s">
        <v>325</v>
      </c>
      <c r="H351" s="13" t="s">
        <v>82</v>
      </c>
      <c r="I351" s="13" t="s">
        <v>84</v>
      </c>
      <c r="J351" s="13" t="s">
        <v>324</v>
      </c>
      <c r="K351" s="4">
        <v>2398</v>
      </c>
      <c r="L351" s="4">
        <v>1301</v>
      </c>
      <c r="M351" s="14" t="s">
        <v>34</v>
      </c>
      <c r="N351" s="15" t="s">
        <v>679</v>
      </c>
      <c r="O351" s="15">
        <v>0</v>
      </c>
      <c r="P351" s="15">
        <v>0</v>
      </c>
      <c r="Q351" s="15">
        <f t="shared" si="60"/>
        <v>0</v>
      </c>
      <c r="R351" s="15" t="str">
        <f t="shared" si="61"/>
        <v>0.00</v>
      </c>
      <c r="S351" s="15">
        <v>0</v>
      </c>
      <c r="T351" s="15">
        <v>0</v>
      </c>
      <c r="U351" s="15">
        <f t="shared" si="62"/>
        <v>0</v>
      </c>
      <c r="V351" s="16" t="str">
        <f t="shared" si="63"/>
        <v>NA</v>
      </c>
      <c r="W351" s="17">
        <f t="shared" si="64"/>
        <v>0</v>
      </c>
      <c r="X351" s="17">
        <f t="shared" si="64"/>
        <v>0</v>
      </c>
      <c r="Y351" s="16">
        <f t="shared" si="65"/>
        <v>0</v>
      </c>
      <c r="Z351" s="15" t="str">
        <f t="shared" si="66"/>
        <v>0.00</v>
      </c>
      <c r="AA351" s="13">
        <v>0</v>
      </c>
      <c r="AB351" s="13">
        <v>0</v>
      </c>
      <c r="AC351" s="13">
        <v>0</v>
      </c>
      <c r="AD351" s="13">
        <v>0</v>
      </c>
      <c r="AE351" s="18">
        <f t="shared" si="67"/>
        <v>0</v>
      </c>
      <c r="AF351" s="18">
        <f t="shared" si="71"/>
        <v>0</v>
      </c>
      <c r="AG351" s="19">
        <f t="shared" si="68"/>
        <v>0</v>
      </c>
      <c r="AH351" s="16" t="str">
        <f t="shared" si="69"/>
        <v>0.00</v>
      </c>
      <c r="AI351" s="16">
        <f t="shared" si="70"/>
        <v>0</v>
      </c>
      <c r="AJ351" s="44">
        <v>221112</v>
      </c>
      <c r="AK351" s="15" t="s">
        <v>683</v>
      </c>
      <c r="AL351" s="14" t="s">
        <v>76</v>
      </c>
      <c r="AM351" s="39" t="s">
        <v>58</v>
      </c>
      <c r="AN351" s="39" t="s">
        <v>59</v>
      </c>
      <c r="AO351" s="39" t="s">
        <v>77</v>
      </c>
      <c r="AP351" s="39" t="s">
        <v>61</v>
      </c>
      <c r="AQ351" s="20"/>
      <c r="AR351" s="20"/>
      <c r="AS351" s="20"/>
      <c r="AT351" s="20"/>
      <c r="AU351" s="20"/>
      <c r="AV351" s="20"/>
      <c r="AW351" s="20"/>
      <c r="AX351" s="20"/>
      <c r="AY351" s="20"/>
      <c r="AZ351" s="20"/>
      <c r="BA351" s="20"/>
      <c r="BB351" s="20"/>
    </row>
    <row r="352" spans="1:54" ht="26.1" hidden="1" customHeight="1" x14ac:dyDescent="0.25">
      <c r="A352" s="39" t="s">
        <v>10</v>
      </c>
      <c r="B352" s="13" t="s">
        <v>10</v>
      </c>
      <c r="C352" s="13" t="s">
        <v>252</v>
      </c>
      <c r="D352" s="13">
        <v>34003</v>
      </c>
      <c r="E352" s="13">
        <v>2488</v>
      </c>
      <c r="F352" s="13" t="s">
        <v>271</v>
      </c>
      <c r="G352" s="13" t="s">
        <v>327</v>
      </c>
      <c r="H352" s="13" t="s">
        <v>82</v>
      </c>
      <c r="I352" s="13" t="s">
        <v>84</v>
      </c>
      <c r="J352" s="13" t="s">
        <v>326</v>
      </c>
      <c r="K352" s="4">
        <v>2398</v>
      </c>
      <c r="L352" s="4">
        <v>2101</v>
      </c>
      <c r="M352" s="14" t="s">
        <v>40</v>
      </c>
      <c r="N352" s="15" t="s">
        <v>679</v>
      </c>
      <c r="O352" s="15">
        <v>6.7230571571895696</v>
      </c>
      <c r="P352" s="15">
        <v>8.0972541630000006</v>
      </c>
      <c r="Q352" s="15">
        <f t="shared" si="60"/>
        <v>1.3741970058104309</v>
      </c>
      <c r="R352" s="15">
        <f t="shared" si="61"/>
        <v>20.440061324495488</v>
      </c>
      <c r="S352" s="15">
        <v>1.95502247486003</v>
      </c>
      <c r="T352" s="15">
        <v>2.4110341530000001</v>
      </c>
      <c r="U352" s="15">
        <f t="shared" si="62"/>
        <v>0.45601167813997012</v>
      </c>
      <c r="V352" s="16">
        <f t="shared" si="63"/>
        <v>23.325137383528972</v>
      </c>
      <c r="W352" s="17">
        <f t="shared" si="64"/>
        <v>2.1250244291956849E-2</v>
      </c>
      <c r="X352" s="17">
        <f t="shared" si="64"/>
        <v>2.6206892967391305E-2</v>
      </c>
      <c r="Y352" s="16">
        <f t="shared" si="65"/>
        <v>4.9566486754344559E-3</v>
      </c>
      <c r="Z352" s="15">
        <f t="shared" si="66"/>
        <v>23.325137383528961</v>
      </c>
      <c r="AA352" s="13">
        <v>6.71</v>
      </c>
      <c r="AB352" s="13">
        <v>0</v>
      </c>
      <c r="AC352" s="13">
        <v>0</v>
      </c>
      <c r="AD352" s="13">
        <v>0</v>
      </c>
      <c r="AE352" s="18">
        <f t="shared" si="67"/>
        <v>0</v>
      </c>
      <c r="AF352" s="18">
        <f t="shared" si="71"/>
        <v>3.3118601002747258E-2</v>
      </c>
      <c r="AG352" s="19">
        <f t="shared" si="68"/>
        <v>3.3118601002747258E-2</v>
      </c>
      <c r="AH352" s="16" t="str">
        <f t="shared" si="69"/>
        <v>0.00</v>
      </c>
      <c r="AI352" s="16">
        <f t="shared" si="70"/>
        <v>-2.1250244291956849E-2</v>
      </c>
      <c r="AJ352" s="44" t="s">
        <v>681</v>
      </c>
      <c r="AK352" s="15" t="s">
        <v>683</v>
      </c>
      <c r="AL352" s="14" t="s">
        <v>57</v>
      </c>
      <c r="AM352" s="39" t="s">
        <v>58</v>
      </c>
      <c r="AN352" s="39" t="s">
        <v>59</v>
      </c>
      <c r="AO352" s="39" t="s">
        <v>60</v>
      </c>
      <c r="AP352" s="39" t="s">
        <v>61</v>
      </c>
      <c r="AQ352" s="20"/>
      <c r="AR352" s="20"/>
      <c r="AS352" s="20"/>
      <c r="AT352" s="20"/>
      <c r="AU352" s="20"/>
      <c r="AV352" s="20"/>
      <c r="AW352" s="20"/>
      <c r="AX352" s="20"/>
      <c r="AY352" s="20"/>
      <c r="AZ352" s="20"/>
      <c r="BA352" s="20"/>
      <c r="BB352" s="20"/>
    </row>
    <row r="353" spans="1:54" ht="26.1" hidden="1" customHeight="1" x14ac:dyDescent="0.25">
      <c r="A353" s="39" t="s">
        <v>10</v>
      </c>
      <c r="B353" s="13" t="s">
        <v>10</v>
      </c>
      <c r="C353" s="13" t="s">
        <v>252</v>
      </c>
      <c r="D353" s="13">
        <v>34003</v>
      </c>
      <c r="E353" s="13">
        <v>2488</v>
      </c>
      <c r="F353" s="13" t="s">
        <v>271</v>
      </c>
      <c r="G353" s="13" t="s">
        <v>327</v>
      </c>
      <c r="H353" s="13" t="s">
        <v>82</v>
      </c>
      <c r="I353" s="13" t="s">
        <v>84</v>
      </c>
      <c r="J353" s="13" t="s">
        <v>326</v>
      </c>
      <c r="K353" s="4">
        <v>2398</v>
      </c>
      <c r="L353" s="4">
        <v>2101</v>
      </c>
      <c r="M353" s="14" t="s">
        <v>38</v>
      </c>
      <c r="N353" s="15" t="s">
        <v>679</v>
      </c>
      <c r="O353" s="15">
        <v>23.084905726952002</v>
      </c>
      <c r="P353" s="15">
        <v>27.803474609999999</v>
      </c>
      <c r="Q353" s="15">
        <f t="shared" si="60"/>
        <v>4.7185688830479968</v>
      </c>
      <c r="R353" s="15">
        <f t="shared" si="61"/>
        <v>20.440061306115673</v>
      </c>
      <c r="S353" s="15">
        <v>6.7129444940019605</v>
      </c>
      <c r="T353" s="15">
        <v>8.2787480210000002</v>
      </c>
      <c r="U353" s="15">
        <f t="shared" si="62"/>
        <v>1.5658035269980397</v>
      </c>
      <c r="V353" s="16">
        <f t="shared" si="63"/>
        <v>23.325137402775944</v>
      </c>
      <c r="W353" s="17">
        <f t="shared" si="64"/>
        <v>7.2966787978282183E-2</v>
      </c>
      <c r="X353" s="17">
        <f t="shared" si="64"/>
        <v>8.9986391532608692E-2</v>
      </c>
      <c r="Y353" s="16">
        <f t="shared" si="65"/>
        <v>1.701960355432651E-2</v>
      </c>
      <c r="Z353" s="15">
        <f t="shared" si="66"/>
        <v>23.32513740277593</v>
      </c>
      <c r="AA353" s="13">
        <v>23.1</v>
      </c>
      <c r="AB353" s="13">
        <v>0</v>
      </c>
      <c r="AC353" s="13">
        <v>0</v>
      </c>
      <c r="AD353" s="13">
        <v>0</v>
      </c>
      <c r="AE353" s="18">
        <f t="shared" si="67"/>
        <v>0</v>
      </c>
      <c r="AF353" s="18">
        <f t="shared" si="71"/>
        <v>0.11371906622252748</v>
      </c>
      <c r="AG353" s="19">
        <f t="shared" si="68"/>
        <v>0.11371906622252748</v>
      </c>
      <c r="AH353" s="16" t="str">
        <f t="shared" si="69"/>
        <v>0.00</v>
      </c>
      <c r="AI353" s="16">
        <f t="shared" si="70"/>
        <v>-7.2966787978282183E-2</v>
      </c>
      <c r="AJ353" s="44" t="s">
        <v>681</v>
      </c>
      <c r="AK353" s="15" t="s">
        <v>683</v>
      </c>
      <c r="AL353" s="14" t="s">
        <v>57</v>
      </c>
      <c r="AM353" s="39" t="s">
        <v>58</v>
      </c>
      <c r="AN353" s="39" t="s">
        <v>59</v>
      </c>
      <c r="AO353" s="39" t="s">
        <v>60</v>
      </c>
      <c r="AP353" s="39" t="s">
        <v>61</v>
      </c>
      <c r="AQ353" s="20"/>
      <c r="AR353" s="20"/>
      <c r="AS353" s="20"/>
      <c r="AT353" s="20"/>
      <c r="AU353" s="20"/>
      <c r="AV353" s="20"/>
      <c r="AW353" s="20"/>
      <c r="AX353" s="20"/>
      <c r="AY353" s="20"/>
      <c r="AZ353" s="20"/>
      <c r="BA353" s="20"/>
      <c r="BB353" s="20"/>
    </row>
    <row r="354" spans="1:54" ht="26.1" hidden="1" customHeight="1" x14ac:dyDescent="0.25">
      <c r="A354" s="39" t="s">
        <v>10</v>
      </c>
      <c r="B354" s="13" t="s">
        <v>10</v>
      </c>
      <c r="C354" s="13" t="s">
        <v>252</v>
      </c>
      <c r="D354" s="13">
        <v>34003</v>
      </c>
      <c r="E354" s="13">
        <v>2488</v>
      </c>
      <c r="F354" s="13" t="s">
        <v>271</v>
      </c>
      <c r="G354" s="13" t="s">
        <v>327</v>
      </c>
      <c r="H354" s="13" t="s">
        <v>82</v>
      </c>
      <c r="I354" s="13" t="s">
        <v>84</v>
      </c>
      <c r="J354" s="13" t="s">
        <v>326</v>
      </c>
      <c r="K354" s="4">
        <v>2398</v>
      </c>
      <c r="L354" s="4">
        <v>2101</v>
      </c>
      <c r="M354" s="14" t="s">
        <v>39</v>
      </c>
      <c r="N354" s="15" t="s">
        <v>679</v>
      </c>
      <c r="O354" s="15">
        <v>23.084905726952002</v>
      </c>
      <c r="P354" s="15">
        <v>27.803474609999999</v>
      </c>
      <c r="Q354" s="15">
        <f t="shared" si="60"/>
        <v>4.7185688830479968</v>
      </c>
      <c r="R354" s="15">
        <f t="shared" si="61"/>
        <v>20.440061306115673</v>
      </c>
      <c r="S354" s="15">
        <v>6.7129444940019605</v>
      </c>
      <c r="T354" s="15">
        <v>8.2787480210000002</v>
      </c>
      <c r="U354" s="15">
        <f t="shared" si="62"/>
        <v>1.5658035269980397</v>
      </c>
      <c r="V354" s="16">
        <f t="shared" si="63"/>
        <v>23.325137402775944</v>
      </c>
      <c r="W354" s="17">
        <f t="shared" si="64"/>
        <v>7.2966787978282183E-2</v>
      </c>
      <c r="X354" s="17">
        <f t="shared" si="64"/>
        <v>8.9986391532608692E-2</v>
      </c>
      <c r="Y354" s="16">
        <f t="shared" si="65"/>
        <v>1.701960355432651E-2</v>
      </c>
      <c r="Z354" s="15">
        <f t="shared" si="66"/>
        <v>23.32513740277593</v>
      </c>
      <c r="AA354" s="13">
        <v>23.1</v>
      </c>
      <c r="AB354" s="13">
        <v>0</v>
      </c>
      <c r="AC354" s="13">
        <v>0</v>
      </c>
      <c r="AD354" s="13">
        <v>0</v>
      </c>
      <c r="AE354" s="18">
        <f t="shared" si="67"/>
        <v>0</v>
      </c>
      <c r="AF354" s="18">
        <f t="shared" si="71"/>
        <v>0.11371906622252748</v>
      </c>
      <c r="AG354" s="19">
        <f t="shared" si="68"/>
        <v>0.11371906622252748</v>
      </c>
      <c r="AH354" s="16" t="str">
        <f t="shared" si="69"/>
        <v>0.00</v>
      </c>
      <c r="AI354" s="16">
        <f t="shared" si="70"/>
        <v>-7.2966787978282183E-2</v>
      </c>
      <c r="AJ354" s="44" t="s">
        <v>681</v>
      </c>
      <c r="AK354" s="15" t="s">
        <v>683</v>
      </c>
      <c r="AL354" s="14" t="s">
        <v>57</v>
      </c>
      <c r="AM354" s="39" t="s">
        <v>58</v>
      </c>
      <c r="AN354" s="39" t="s">
        <v>59</v>
      </c>
      <c r="AO354" s="39" t="s">
        <v>60</v>
      </c>
      <c r="AP354" s="39" t="s">
        <v>61</v>
      </c>
      <c r="AQ354" s="20"/>
      <c r="AR354" s="20"/>
      <c r="AS354" s="20"/>
      <c r="AT354" s="20"/>
      <c r="AU354" s="20"/>
      <c r="AV354" s="20"/>
      <c r="AW354" s="20"/>
      <c r="AX354" s="20"/>
      <c r="AY354" s="20"/>
      <c r="AZ354" s="20"/>
      <c r="BA354" s="20"/>
      <c r="BB354" s="20"/>
    </row>
    <row r="355" spans="1:54" ht="26.1" hidden="1" customHeight="1" x14ac:dyDescent="0.25">
      <c r="A355" s="39" t="s">
        <v>10</v>
      </c>
      <c r="B355" s="13" t="s">
        <v>10</v>
      </c>
      <c r="C355" s="13" t="s">
        <v>252</v>
      </c>
      <c r="D355" s="13">
        <v>34003</v>
      </c>
      <c r="E355" s="13">
        <v>2488</v>
      </c>
      <c r="F355" s="13" t="s">
        <v>271</v>
      </c>
      <c r="G355" s="13" t="s">
        <v>327</v>
      </c>
      <c r="H355" s="13" t="s">
        <v>82</v>
      </c>
      <c r="I355" s="13" t="s">
        <v>84</v>
      </c>
      <c r="J355" s="13" t="s">
        <v>326</v>
      </c>
      <c r="K355" s="4">
        <v>2398</v>
      </c>
      <c r="L355" s="4">
        <v>2101</v>
      </c>
      <c r="M355" s="14" t="s">
        <v>37</v>
      </c>
      <c r="N355" s="15" t="s">
        <v>679</v>
      </c>
      <c r="O355" s="15">
        <v>2.3899448102779899</v>
      </c>
      <c r="P355" s="15">
        <v>2.8784509950000001</v>
      </c>
      <c r="Q355" s="15">
        <f t="shared" si="60"/>
        <v>0.48850618472201024</v>
      </c>
      <c r="R355" s="15">
        <f t="shared" si="61"/>
        <v>20.440061319457371</v>
      </c>
      <c r="S355" s="15">
        <v>0.69498082621087198</v>
      </c>
      <c r="T355" s="15">
        <v>0.85708605799999993</v>
      </c>
      <c r="U355" s="15">
        <f t="shared" si="62"/>
        <v>0.16210523178912795</v>
      </c>
      <c r="V355" s="16">
        <f t="shared" si="63"/>
        <v>23.325137280829352</v>
      </c>
      <c r="W355" s="17">
        <f t="shared" si="64"/>
        <v>7.5541394153355651E-3</v>
      </c>
      <c r="X355" s="17">
        <f t="shared" si="64"/>
        <v>9.3161528043478256E-3</v>
      </c>
      <c r="Y355" s="16">
        <f t="shared" si="65"/>
        <v>1.7620133890122605E-3</v>
      </c>
      <c r="Z355" s="15">
        <f t="shared" si="66"/>
        <v>23.325137280829356</v>
      </c>
      <c r="AA355" s="13">
        <v>2.41</v>
      </c>
      <c r="AB355" s="13">
        <v>0</v>
      </c>
      <c r="AC355" s="13">
        <v>0</v>
      </c>
      <c r="AD355" s="13">
        <v>0</v>
      </c>
      <c r="AE355" s="18">
        <f t="shared" si="67"/>
        <v>0</v>
      </c>
      <c r="AF355" s="18">
        <f t="shared" si="71"/>
        <v>1.1773160137362636E-2</v>
      </c>
      <c r="AG355" s="19">
        <f t="shared" si="68"/>
        <v>1.1773160137362636E-2</v>
      </c>
      <c r="AH355" s="16" t="str">
        <f t="shared" si="69"/>
        <v>0.00</v>
      </c>
      <c r="AI355" s="16">
        <f t="shared" si="70"/>
        <v>-7.5541394153355651E-3</v>
      </c>
      <c r="AJ355" s="44" t="s">
        <v>681</v>
      </c>
      <c r="AK355" s="15" t="s">
        <v>683</v>
      </c>
      <c r="AL355" s="14" t="s">
        <v>57</v>
      </c>
      <c r="AM355" s="39" t="s">
        <v>58</v>
      </c>
      <c r="AN355" s="39" t="s">
        <v>59</v>
      </c>
      <c r="AO355" s="39" t="s">
        <v>60</v>
      </c>
      <c r="AP355" s="39" t="s">
        <v>61</v>
      </c>
      <c r="AQ355" s="20"/>
      <c r="AR355" s="20"/>
      <c r="AS355" s="20"/>
      <c r="AT355" s="20"/>
      <c r="AU355" s="20"/>
      <c r="AV355" s="20"/>
      <c r="AW355" s="20"/>
      <c r="AX355" s="20"/>
      <c r="AY355" s="20"/>
      <c r="AZ355" s="20"/>
      <c r="BA355" s="20"/>
      <c r="BB355" s="20"/>
    </row>
    <row r="356" spans="1:54" ht="26.1" hidden="1" customHeight="1" x14ac:dyDescent="0.25">
      <c r="A356" s="39" t="s">
        <v>10</v>
      </c>
      <c r="B356" s="13" t="s">
        <v>10</v>
      </c>
      <c r="C356" s="13" t="s">
        <v>252</v>
      </c>
      <c r="D356" s="13">
        <v>34003</v>
      </c>
      <c r="E356" s="13">
        <v>2488</v>
      </c>
      <c r="F356" s="13" t="s">
        <v>271</v>
      </c>
      <c r="G356" s="13" t="s">
        <v>329</v>
      </c>
      <c r="H356" s="13" t="s">
        <v>82</v>
      </c>
      <c r="I356" s="13" t="s">
        <v>84</v>
      </c>
      <c r="J356" s="13" t="s">
        <v>328</v>
      </c>
      <c r="K356" s="4">
        <v>2398</v>
      </c>
      <c r="L356" s="4">
        <v>2201</v>
      </c>
      <c r="M356" s="14" t="s">
        <v>40</v>
      </c>
      <c r="N356" s="15" t="s">
        <v>679</v>
      </c>
      <c r="O356" s="15">
        <v>0.69456147389747602</v>
      </c>
      <c r="P356" s="15">
        <v>0.84051147599999998</v>
      </c>
      <c r="Q356" s="15">
        <f t="shared" si="60"/>
        <v>0.14595000210252396</v>
      </c>
      <c r="R356" s="15">
        <f t="shared" si="61"/>
        <v>21.013259097648653</v>
      </c>
      <c r="S356" s="15">
        <v>0.19784257731759541</v>
      </c>
      <c r="T356" s="15">
        <v>0.24515177299999999</v>
      </c>
      <c r="U356" s="15">
        <f t="shared" si="62"/>
        <v>4.7309195682404576E-2</v>
      </c>
      <c r="V356" s="16">
        <f t="shared" si="63"/>
        <v>23.912545178007576</v>
      </c>
      <c r="W356" s="17">
        <f t="shared" si="64"/>
        <v>2.1504627969303851E-3</v>
      </c>
      <c r="X356" s="17">
        <f t="shared" si="64"/>
        <v>2.6646931847826086E-3</v>
      </c>
      <c r="Y356" s="16">
        <f t="shared" si="65"/>
        <v>5.142303878522235E-4</v>
      </c>
      <c r="Z356" s="15">
        <f t="shared" si="66"/>
        <v>23.912545178007569</v>
      </c>
      <c r="AA356" s="13">
        <v>0.7</v>
      </c>
      <c r="AB356" s="13">
        <v>0</v>
      </c>
      <c r="AC356" s="13">
        <v>0</v>
      </c>
      <c r="AD356" s="13">
        <v>0</v>
      </c>
      <c r="AE356" s="18">
        <f t="shared" si="67"/>
        <v>0</v>
      </c>
      <c r="AF356" s="18">
        <f t="shared" si="71"/>
        <v>3.3674694093406591E-3</v>
      </c>
      <c r="AG356" s="19">
        <f t="shared" si="68"/>
        <v>3.3674694093406591E-3</v>
      </c>
      <c r="AH356" s="16" t="str">
        <f t="shared" si="69"/>
        <v>0.00</v>
      </c>
      <c r="AI356" s="16">
        <f t="shared" si="70"/>
        <v>-2.1504627969303851E-3</v>
      </c>
      <c r="AJ356" s="44" t="s">
        <v>681</v>
      </c>
      <c r="AK356" s="15" t="s">
        <v>683</v>
      </c>
      <c r="AL356" s="14" t="s">
        <v>57</v>
      </c>
      <c r="AM356" s="39" t="s">
        <v>58</v>
      </c>
      <c r="AN356" s="39" t="s">
        <v>59</v>
      </c>
      <c r="AO356" s="39" t="s">
        <v>60</v>
      </c>
      <c r="AP356" s="39" t="s">
        <v>61</v>
      </c>
      <c r="AQ356" s="20"/>
      <c r="AR356" s="20"/>
      <c r="AS356" s="20"/>
      <c r="AT356" s="20"/>
      <c r="AU356" s="20"/>
      <c r="AV356" s="20"/>
      <c r="AW356" s="20"/>
      <c r="AX356" s="20"/>
      <c r="AY356" s="20"/>
      <c r="AZ356" s="20"/>
      <c r="BA356" s="20"/>
      <c r="BB356" s="20"/>
    </row>
    <row r="357" spans="1:54" ht="26.1" hidden="1" customHeight="1" x14ac:dyDescent="0.25">
      <c r="A357" s="39" t="s">
        <v>10</v>
      </c>
      <c r="B357" s="13" t="s">
        <v>10</v>
      </c>
      <c r="C357" s="13" t="s">
        <v>252</v>
      </c>
      <c r="D357" s="13">
        <v>34003</v>
      </c>
      <c r="E357" s="13">
        <v>2488</v>
      </c>
      <c r="F357" s="13" t="s">
        <v>271</v>
      </c>
      <c r="G357" s="13" t="s">
        <v>329</v>
      </c>
      <c r="H357" s="13" t="s">
        <v>82</v>
      </c>
      <c r="I357" s="13" t="s">
        <v>84</v>
      </c>
      <c r="J357" s="13" t="s">
        <v>328</v>
      </c>
      <c r="K357" s="4">
        <v>2398</v>
      </c>
      <c r="L357" s="4">
        <v>2201</v>
      </c>
      <c r="M357" s="14" t="s">
        <v>38</v>
      </c>
      <c r="N357" s="15" t="s">
        <v>679</v>
      </c>
      <c r="O357" s="15">
        <v>1.2751420008185701</v>
      </c>
      <c r="P357" s="15">
        <v>1.543090893</v>
      </c>
      <c r="Q357" s="15">
        <f t="shared" si="60"/>
        <v>0.26794889218142992</v>
      </c>
      <c r="R357" s="15">
        <f t="shared" si="61"/>
        <v>21.013259073061796</v>
      </c>
      <c r="S357" s="15">
        <v>0.36321821662843901</v>
      </c>
      <c r="T357" s="15">
        <v>0.45007293599999998</v>
      </c>
      <c r="U357" s="15">
        <f t="shared" si="62"/>
        <v>8.6854719371560973E-2</v>
      </c>
      <c r="V357" s="16">
        <f t="shared" si="63"/>
        <v>23.912544964783709</v>
      </c>
      <c r="W357" s="17">
        <f t="shared" si="64"/>
        <v>3.9480240937873803E-3</v>
      </c>
      <c r="X357" s="17">
        <f t="shared" si="64"/>
        <v>4.8920971304347825E-3</v>
      </c>
      <c r="Y357" s="16">
        <f t="shared" si="65"/>
        <v>9.4407303664740226E-4</v>
      </c>
      <c r="Z357" s="15">
        <f t="shared" si="66"/>
        <v>23.91254496478372</v>
      </c>
      <c r="AA357" s="13">
        <v>1.28</v>
      </c>
      <c r="AB357" s="13">
        <v>0</v>
      </c>
      <c r="AC357" s="13">
        <v>0</v>
      </c>
      <c r="AD357" s="13">
        <v>0</v>
      </c>
      <c r="AE357" s="18">
        <f t="shared" si="67"/>
        <v>0</v>
      </c>
      <c r="AF357" s="18">
        <f t="shared" si="71"/>
        <v>6.1823205494505491E-3</v>
      </c>
      <c r="AG357" s="19">
        <f t="shared" si="68"/>
        <v>6.1823205494505491E-3</v>
      </c>
      <c r="AH357" s="16" t="str">
        <f t="shared" si="69"/>
        <v>0.00</v>
      </c>
      <c r="AI357" s="16">
        <f t="shared" si="70"/>
        <v>-3.9480240937873803E-3</v>
      </c>
      <c r="AJ357" s="44" t="s">
        <v>681</v>
      </c>
      <c r="AK357" s="15" t="s">
        <v>683</v>
      </c>
      <c r="AL357" s="14" t="s">
        <v>57</v>
      </c>
      <c r="AM357" s="39" t="s">
        <v>58</v>
      </c>
      <c r="AN357" s="39" t="s">
        <v>59</v>
      </c>
      <c r="AO357" s="39" t="s">
        <v>60</v>
      </c>
      <c r="AP357" s="39" t="s">
        <v>61</v>
      </c>
      <c r="AQ357" s="20"/>
      <c r="AR357" s="20"/>
      <c r="AS357" s="20"/>
      <c r="AT357" s="20"/>
      <c r="AU357" s="20"/>
      <c r="AV357" s="20"/>
      <c r="AW357" s="20"/>
      <c r="AX357" s="20"/>
      <c r="AY357" s="20"/>
      <c r="AZ357" s="20"/>
      <c r="BA357" s="20"/>
      <c r="BB357" s="20"/>
    </row>
    <row r="358" spans="1:54" ht="26.1" hidden="1" customHeight="1" x14ac:dyDescent="0.25">
      <c r="A358" s="39" t="s">
        <v>10</v>
      </c>
      <c r="B358" s="13" t="s">
        <v>10</v>
      </c>
      <c r="C358" s="13" t="s">
        <v>252</v>
      </c>
      <c r="D358" s="13">
        <v>34003</v>
      </c>
      <c r="E358" s="13">
        <v>2488</v>
      </c>
      <c r="F358" s="13" t="s">
        <v>271</v>
      </c>
      <c r="G358" s="13" t="s">
        <v>329</v>
      </c>
      <c r="H358" s="13" t="s">
        <v>82</v>
      </c>
      <c r="I358" s="13" t="s">
        <v>84</v>
      </c>
      <c r="J358" s="13" t="s">
        <v>328</v>
      </c>
      <c r="K358" s="4">
        <v>2398</v>
      </c>
      <c r="L358" s="4">
        <v>2201</v>
      </c>
      <c r="M358" s="14" t="s">
        <v>39</v>
      </c>
      <c r="N358" s="15" t="s">
        <v>679</v>
      </c>
      <c r="O358" s="15">
        <v>1.2751420008185701</v>
      </c>
      <c r="P358" s="15">
        <v>1.543090893</v>
      </c>
      <c r="Q358" s="15">
        <f t="shared" si="60"/>
        <v>0.26794889218142992</v>
      </c>
      <c r="R358" s="15">
        <f t="shared" si="61"/>
        <v>21.013259073061796</v>
      </c>
      <c r="S358" s="15">
        <v>0.36321821662843901</v>
      </c>
      <c r="T358" s="15">
        <v>0.45007293599999998</v>
      </c>
      <c r="U358" s="15">
        <f t="shared" si="62"/>
        <v>8.6854719371560973E-2</v>
      </c>
      <c r="V358" s="16">
        <f t="shared" si="63"/>
        <v>23.912544964783709</v>
      </c>
      <c r="W358" s="17">
        <f t="shared" si="64"/>
        <v>3.9480240937873803E-3</v>
      </c>
      <c r="X358" s="17">
        <f t="shared" si="64"/>
        <v>4.8920971304347825E-3</v>
      </c>
      <c r="Y358" s="16">
        <f t="shared" si="65"/>
        <v>9.4407303664740226E-4</v>
      </c>
      <c r="Z358" s="15">
        <f t="shared" si="66"/>
        <v>23.91254496478372</v>
      </c>
      <c r="AA358" s="13">
        <v>1.28</v>
      </c>
      <c r="AB358" s="13">
        <v>0</v>
      </c>
      <c r="AC358" s="13">
        <v>0</v>
      </c>
      <c r="AD358" s="13">
        <v>0</v>
      </c>
      <c r="AE358" s="18">
        <f t="shared" si="67"/>
        <v>0</v>
      </c>
      <c r="AF358" s="18">
        <f t="shared" si="71"/>
        <v>6.1823205494505491E-3</v>
      </c>
      <c r="AG358" s="19">
        <f t="shared" si="68"/>
        <v>6.1823205494505491E-3</v>
      </c>
      <c r="AH358" s="16" t="str">
        <f t="shared" si="69"/>
        <v>0.00</v>
      </c>
      <c r="AI358" s="16">
        <f t="shared" si="70"/>
        <v>-3.9480240937873803E-3</v>
      </c>
      <c r="AJ358" s="44" t="s">
        <v>681</v>
      </c>
      <c r="AK358" s="15" t="s">
        <v>683</v>
      </c>
      <c r="AL358" s="14" t="s">
        <v>57</v>
      </c>
      <c r="AM358" s="39" t="s">
        <v>58</v>
      </c>
      <c r="AN358" s="39" t="s">
        <v>59</v>
      </c>
      <c r="AO358" s="39" t="s">
        <v>60</v>
      </c>
      <c r="AP358" s="39" t="s">
        <v>61</v>
      </c>
      <c r="AQ358" s="20"/>
      <c r="AR358" s="20"/>
      <c r="AS358" s="20"/>
      <c r="AT358" s="20"/>
      <c r="AU358" s="20"/>
      <c r="AV358" s="20"/>
      <c r="AW358" s="20"/>
      <c r="AX358" s="20"/>
      <c r="AY358" s="20"/>
      <c r="AZ358" s="20"/>
      <c r="BA358" s="20"/>
      <c r="BB358" s="20"/>
    </row>
    <row r="359" spans="1:54" ht="26.1" hidden="1" customHeight="1" x14ac:dyDescent="0.25">
      <c r="A359" s="39" t="s">
        <v>10</v>
      </c>
      <c r="B359" s="13" t="s">
        <v>10</v>
      </c>
      <c r="C359" s="13" t="s">
        <v>252</v>
      </c>
      <c r="D359" s="13">
        <v>34003</v>
      </c>
      <c r="E359" s="13">
        <v>2488</v>
      </c>
      <c r="F359" s="13" t="s">
        <v>271</v>
      </c>
      <c r="G359" s="13" t="s">
        <v>329</v>
      </c>
      <c r="H359" s="13" t="s">
        <v>82</v>
      </c>
      <c r="I359" s="13" t="s">
        <v>84</v>
      </c>
      <c r="J359" s="13" t="s">
        <v>328</v>
      </c>
      <c r="K359" s="4">
        <v>2398</v>
      </c>
      <c r="L359" s="4">
        <v>2201</v>
      </c>
      <c r="M359" s="14" t="s">
        <v>37</v>
      </c>
      <c r="N359" s="15" t="s">
        <v>679</v>
      </c>
      <c r="O359" s="15">
        <v>0.53014705564745901</v>
      </c>
      <c r="P359" s="15">
        <v>0.64154823000000005</v>
      </c>
      <c r="Q359" s="15">
        <f t="shared" si="60"/>
        <v>0.11140117435254104</v>
      </c>
      <c r="R359" s="15">
        <f t="shared" si="61"/>
        <v>21.013259088365359</v>
      </c>
      <c r="S359" s="15">
        <v>0.1510099016261871</v>
      </c>
      <c r="T359" s="15">
        <v>0.18712021200000001</v>
      </c>
      <c r="U359" s="15">
        <f t="shared" si="62"/>
        <v>3.6110310373812904E-2</v>
      </c>
      <c r="V359" s="16">
        <f t="shared" si="63"/>
        <v>23.912544796698882</v>
      </c>
      <c r="W359" s="17">
        <f t="shared" si="64"/>
        <v>1.641411974197686E-3</v>
      </c>
      <c r="X359" s="17">
        <f t="shared" si="64"/>
        <v>2.0339153478260872E-3</v>
      </c>
      <c r="Y359" s="16">
        <f t="shared" si="65"/>
        <v>3.9250337362840121E-4</v>
      </c>
      <c r="Z359" s="15">
        <f t="shared" si="66"/>
        <v>23.912544796698885</v>
      </c>
      <c r="AA359" s="13">
        <v>0.53</v>
      </c>
      <c r="AB359" s="13">
        <v>0</v>
      </c>
      <c r="AC359" s="13">
        <v>0</v>
      </c>
      <c r="AD359" s="13">
        <v>0</v>
      </c>
      <c r="AE359" s="18">
        <f t="shared" si="67"/>
        <v>0</v>
      </c>
      <c r="AF359" s="18">
        <f t="shared" si="71"/>
        <v>2.5703325824175827E-3</v>
      </c>
      <c r="AG359" s="19">
        <f t="shared" si="68"/>
        <v>2.5703325824175827E-3</v>
      </c>
      <c r="AH359" s="16" t="str">
        <f t="shared" si="69"/>
        <v>0.00</v>
      </c>
      <c r="AI359" s="16">
        <f t="shared" si="70"/>
        <v>-1.641411974197686E-3</v>
      </c>
      <c r="AJ359" s="44" t="s">
        <v>681</v>
      </c>
      <c r="AK359" s="15" t="s">
        <v>683</v>
      </c>
      <c r="AL359" s="14" t="s">
        <v>57</v>
      </c>
      <c r="AM359" s="39" t="s">
        <v>58</v>
      </c>
      <c r="AN359" s="39" t="s">
        <v>59</v>
      </c>
      <c r="AO359" s="39" t="s">
        <v>60</v>
      </c>
      <c r="AP359" s="39" t="s">
        <v>61</v>
      </c>
      <c r="AQ359" s="20"/>
      <c r="AR359" s="20"/>
      <c r="AS359" s="20"/>
      <c r="AT359" s="20"/>
      <c r="AU359" s="20"/>
      <c r="AV359" s="20"/>
      <c r="AW359" s="20"/>
      <c r="AX359" s="20"/>
      <c r="AY359" s="20"/>
      <c r="AZ359" s="20"/>
      <c r="BA359" s="20"/>
      <c r="BB359" s="20"/>
    </row>
    <row r="360" spans="1:54" ht="26.1" hidden="1" customHeight="1" x14ac:dyDescent="0.25">
      <c r="A360" s="39" t="s">
        <v>10</v>
      </c>
      <c r="B360" s="13" t="s">
        <v>10</v>
      </c>
      <c r="C360" s="13" t="s">
        <v>252</v>
      </c>
      <c r="D360" s="13">
        <v>34003</v>
      </c>
      <c r="E360" s="13">
        <v>2488</v>
      </c>
      <c r="F360" s="13" t="s">
        <v>271</v>
      </c>
      <c r="G360" s="13" t="s">
        <v>329</v>
      </c>
      <c r="H360" s="13" t="s">
        <v>82</v>
      </c>
      <c r="I360" s="13" t="s">
        <v>84</v>
      </c>
      <c r="J360" s="13" t="s">
        <v>328</v>
      </c>
      <c r="K360" s="4">
        <v>2398</v>
      </c>
      <c r="L360" s="4">
        <v>2201</v>
      </c>
      <c r="M360" s="14" t="s">
        <v>34</v>
      </c>
      <c r="N360" s="15" t="s">
        <v>679</v>
      </c>
      <c r="O360" s="15">
        <v>0</v>
      </c>
      <c r="P360" s="15">
        <v>0</v>
      </c>
      <c r="Q360" s="15">
        <f t="shared" si="60"/>
        <v>0</v>
      </c>
      <c r="R360" s="15" t="str">
        <f t="shared" si="61"/>
        <v>0.00</v>
      </c>
      <c r="S360" s="15">
        <v>0</v>
      </c>
      <c r="T360" s="15">
        <v>0</v>
      </c>
      <c r="U360" s="15">
        <f t="shared" si="62"/>
        <v>0</v>
      </c>
      <c r="V360" s="16" t="str">
        <f t="shared" si="63"/>
        <v>NA</v>
      </c>
      <c r="W360" s="17">
        <f t="shared" si="64"/>
        <v>0</v>
      </c>
      <c r="X360" s="17">
        <f t="shared" si="64"/>
        <v>0</v>
      </c>
      <c r="Y360" s="16">
        <f t="shared" si="65"/>
        <v>0</v>
      </c>
      <c r="Z360" s="15" t="str">
        <f t="shared" si="66"/>
        <v>0.00</v>
      </c>
      <c r="AA360" s="13">
        <v>0</v>
      </c>
      <c r="AB360" s="13">
        <v>0</v>
      </c>
      <c r="AC360" s="13">
        <v>0</v>
      </c>
      <c r="AD360" s="13">
        <v>0</v>
      </c>
      <c r="AE360" s="18">
        <f t="shared" si="67"/>
        <v>0</v>
      </c>
      <c r="AF360" s="18">
        <f t="shared" si="71"/>
        <v>0</v>
      </c>
      <c r="AG360" s="19">
        <f t="shared" si="68"/>
        <v>0</v>
      </c>
      <c r="AH360" s="16" t="str">
        <f t="shared" si="69"/>
        <v>0.00</v>
      </c>
      <c r="AI360" s="16">
        <f t="shared" si="70"/>
        <v>0</v>
      </c>
      <c r="AJ360" s="44" t="s">
        <v>681</v>
      </c>
      <c r="AK360" s="15" t="s">
        <v>683</v>
      </c>
      <c r="AL360" s="14" t="s">
        <v>57</v>
      </c>
      <c r="AM360" s="39" t="s">
        <v>58</v>
      </c>
      <c r="AN360" s="39" t="s">
        <v>59</v>
      </c>
      <c r="AO360" s="39" t="s">
        <v>60</v>
      </c>
      <c r="AP360" s="39" t="s">
        <v>61</v>
      </c>
      <c r="AQ360" s="20"/>
      <c r="AR360" s="20"/>
      <c r="AS360" s="20"/>
      <c r="AT360" s="20"/>
      <c r="AU360" s="20"/>
      <c r="AV360" s="20"/>
      <c r="AW360" s="20"/>
      <c r="AX360" s="20"/>
      <c r="AY360" s="20"/>
      <c r="AZ360" s="20"/>
      <c r="BA360" s="20"/>
      <c r="BB360" s="20"/>
    </row>
    <row r="361" spans="1:54" ht="26.1" hidden="1" customHeight="1" x14ac:dyDescent="0.25">
      <c r="A361" s="39" t="s">
        <v>10</v>
      </c>
      <c r="B361" s="13" t="s">
        <v>10</v>
      </c>
      <c r="C361" s="13" t="s">
        <v>252</v>
      </c>
      <c r="D361" s="13">
        <v>34003</v>
      </c>
      <c r="E361" s="13">
        <v>2488</v>
      </c>
      <c r="F361" s="13" t="s">
        <v>271</v>
      </c>
      <c r="G361" s="13" t="s">
        <v>331</v>
      </c>
      <c r="H361" s="13" t="s">
        <v>82</v>
      </c>
      <c r="I361" s="13" t="s">
        <v>84</v>
      </c>
      <c r="J361" s="13" t="s">
        <v>330</v>
      </c>
      <c r="K361" s="4">
        <v>2398</v>
      </c>
      <c r="L361" s="4">
        <v>1101</v>
      </c>
      <c r="M361" s="14" t="s">
        <v>40</v>
      </c>
      <c r="N361" s="15" t="s">
        <v>679</v>
      </c>
      <c r="O361" s="15">
        <v>0</v>
      </c>
      <c r="P361" s="15">
        <v>0</v>
      </c>
      <c r="Q361" s="15">
        <f t="shared" si="60"/>
        <v>0</v>
      </c>
      <c r="R361" s="15" t="str">
        <f t="shared" si="61"/>
        <v>0.00</v>
      </c>
      <c r="S361" s="15">
        <v>0</v>
      </c>
      <c r="T361" s="15">
        <v>0</v>
      </c>
      <c r="U361" s="15">
        <f t="shared" si="62"/>
        <v>0</v>
      </c>
      <c r="V361" s="16" t="str">
        <f t="shared" si="63"/>
        <v>NA</v>
      </c>
      <c r="W361" s="17">
        <f t="shared" si="64"/>
        <v>0</v>
      </c>
      <c r="X361" s="17">
        <f t="shared" si="64"/>
        <v>0</v>
      </c>
      <c r="Y361" s="16">
        <f t="shared" si="65"/>
        <v>0</v>
      </c>
      <c r="Z361" s="15" t="str">
        <f t="shared" si="66"/>
        <v>0.00</v>
      </c>
      <c r="AA361" s="13">
        <v>0</v>
      </c>
      <c r="AB361" s="13">
        <v>0</v>
      </c>
      <c r="AC361" s="13">
        <v>0</v>
      </c>
      <c r="AD361" s="13">
        <v>0</v>
      </c>
      <c r="AE361" s="18">
        <f t="shared" si="67"/>
        <v>0</v>
      </c>
      <c r="AF361" s="18">
        <f t="shared" si="71"/>
        <v>0</v>
      </c>
      <c r="AG361" s="19">
        <f t="shared" si="68"/>
        <v>0</v>
      </c>
      <c r="AH361" s="16" t="str">
        <f t="shared" si="69"/>
        <v>0.00</v>
      </c>
      <c r="AI361" s="16">
        <f t="shared" si="70"/>
        <v>0</v>
      </c>
      <c r="AJ361" s="44" t="s">
        <v>681</v>
      </c>
      <c r="AK361" s="15" t="s">
        <v>683</v>
      </c>
      <c r="AL361" s="14" t="s">
        <v>76</v>
      </c>
      <c r="AM361" s="39" t="s">
        <v>58</v>
      </c>
      <c r="AN361" s="39" t="s">
        <v>59</v>
      </c>
      <c r="AO361" s="39" t="s">
        <v>77</v>
      </c>
      <c r="AP361" s="39" t="s">
        <v>61</v>
      </c>
      <c r="AQ361" s="20"/>
      <c r="AR361" s="20"/>
      <c r="AS361" s="20"/>
      <c r="AT361" s="20"/>
      <c r="AU361" s="20"/>
      <c r="AV361" s="20"/>
      <c r="AW361" s="20"/>
      <c r="AX361" s="20"/>
      <c r="AY361" s="20"/>
      <c r="AZ361" s="20"/>
      <c r="BA361" s="20"/>
      <c r="BB361" s="20"/>
    </row>
    <row r="362" spans="1:54" ht="26.1" hidden="1" customHeight="1" x14ac:dyDescent="0.25">
      <c r="A362" s="39" t="s">
        <v>10</v>
      </c>
      <c r="B362" s="13" t="s">
        <v>10</v>
      </c>
      <c r="C362" s="13" t="s">
        <v>252</v>
      </c>
      <c r="D362" s="13">
        <v>34003</v>
      </c>
      <c r="E362" s="13">
        <v>2488</v>
      </c>
      <c r="F362" s="13" t="s">
        <v>271</v>
      </c>
      <c r="G362" s="13" t="s">
        <v>331</v>
      </c>
      <c r="H362" s="13" t="s">
        <v>82</v>
      </c>
      <c r="I362" s="13" t="s">
        <v>84</v>
      </c>
      <c r="J362" s="13" t="s">
        <v>330</v>
      </c>
      <c r="K362" s="4">
        <v>2398</v>
      </c>
      <c r="L362" s="4">
        <v>1101</v>
      </c>
      <c r="M362" s="14" t="s">
        <v>38</v>
      </c>
      <c r="N362" s="15" t="s">
        <v>679</v>
      </c>
      <c r="O362" s="15">
        <v>2.2556567299571E-2</v>
      </c>
      <c r="P362" s="15">
        <v>2.7510987000000001E-2</v>
      </c>
      <c r="Q362" s="15">
        <f t="shared" si="60"/>
        <v>4.9544197004290011E-3</v>
      </c>
      <c r="R362" s="15">
        <f t="shared" si="61"/>
        <v>21.964422310495927</v>
      </c>
      <c r="S362" s="15">
        <v>5.7226971063276096E-3</v>
      </c>
      <c r="T362" s="15">
        <v>7.2582269999999999E-3</v>
      </c>
      <c r="U362" s="15">
        <f t="shared" si="62"/>
        <v>1.5355298936723903E-3</v>
      </c>
      <c r="V362" s="16">
        <f t="shared" si="63"/>
        <v>26.832276200229931</v>
      </c>
      <c r="W362" s="17">
        <f t="shared" si="64"/>
        <v>6.2203229416604448E-5</v>
      </c>
      <c r="X362" s="17">
        <f t="shared" si="64"/>
        <v>7.8893771739130437E-5</v>
      </c>
      <c r="Y362" s="16">
        <f t="shared" si="65"/>
        <v>1.6690542322525989E-5</v>
      </c>
      <c r="Z362" s="15">
        <f t="shared" si="66"/>
        <v>26.832276200229948</v>
      </c>
      <c r="AA362" s="13">
        <v>0.02</v>
      </c>
      <c r="AB362" s="13">
        <v>0</v>
      </c>
      <c r="AC362" s="13">
        <v>0</v>
      </c>
      <c r="AD362" s="13">
        <v>0</v>
      </c>
      <c r="AE362" s="18">
        <f t="shared" si="67"/>
        <v>0</v>
      </c>
      <c r="AF362" s="18">
        <f t="shared" si="71"/>
        <v>9.9700920329670326E-5</v>
      </c>
      <c r="AG362" s="19">
        <f t="shared" si="68"/>
        <v>9.9700920329670326E-5</v>
      </c>
      <c r="AH362" s="16" t="str">
        <f t="shared" si="69"/>
        <v>0.00</v>
      </c>
      <c r="AI362" s="16">
        <f t="shared" si="70"/>
        <v>-6.2203229416604448E-5</v>
      </c>
      <c r="AJ362" s="44" t="s">
        <v>681</v>
      </c>
      <c r="AK362" s="15" t="s">
        <v>683</v>
      </c>
      <c r="AL362" s="14" t="s">
        <v>76</v>
      </c>
      <c r="AM362" s="39" t="s">
        <v>58</v>
      </c>
      <c r="AN362" s="39" t="s">
        <v>59</v>
      </c>
      <c r="AO362" s="39" t="s">
        <v>77</v>
      </c>
      <c r="AP362" s="39" t="s">
        <v>61</v>
      </c>
      <c r="AQ362" s="20"/>
      <c r="AR362" s="20"/>
      <c r="AS362" s="20"/>
      <c r="AT362" s="20"/>
      <c r="AU362" s="20"/>
      <c r="AV362" s="20"/>
      <c r="AW362" s="20"/>
      <c r="AX362" s="20"/>
      <c r="AY362" s="20"/>
      <c r="AZ362" s="20"/>
      <c r="BA362" s="20"/>
      <c r="BB362" s="20"/>
    </row>
    <row r="363" spans="1:54" ht="26.1" hidden="1" customHeight="1" x14ac:dyDescent="0.25">
      <c r="A363" s="39" t="s">
        <v>10</v>
      </c>
      <c r="B363" s="13" t="s">
        <v>10</v>
      </c>
      <c r="C363" s="13" t="s">
        <v>252</v>
      </c>
      <c r="D363" s="13">
        <v>34003</v>
      </c>
      <c r="E363" s="13">
        <v>2488</v>
      </c>
      <c r="F363" s="13" t="s">
        <v>271</v>
      </c>
      <c r="G363" s="13" t="s">
        <v>331</v>
      </c>
      <c r="H363" s="13" t="s">
        <v>82</v>
      </c>
      <c r="I363" s="13" t="s">
        <v>84</v>
      </c>
      <c r="J363" s="13" t="s">
        <v>330</v>
      </c>
      <c r="K363" s="4">
        <v>2398</v>
      </c>
      <c r="L363" s="4">
        <v>1101</v>
      </c>
      <c r="M363" s="14" t="s">
        <v>39</v>
      </c>
      <c r="N363" s="15" t="s">
        <v>679</v>
      </c>
      <c r="O363" s="15">
        <v>2.2556567299571E-2</v>
      </c>
      <c r="P363" s="15">
        <v>2.7510987000000001E-2</v>
      </c>
      <c r="Q363" s="15">
        <f t="shared" si="60"/>
        <v>4.9544197004290011E-3</v>
      </c>
      <c r="R363" s="15">
        <f t="shared" si="61"/>
        <v>21.964422310495927</v>
      </c>
      <c r="S363" s="15">
        <v>5.7226971063276096E-3</v>
      </c>
      <c r="T363" s="15">
        <v>7.2582269999999999E-3</v>
      </c>
      <c r="U363" s="15">
        <f t="shared" si="62"/>
        <v>1.5355298936723903E-3</v>
      </c>
      <c r="V363" s="16">
        <f t="shared" si="63"/>
        <v>26.832276200229931</v>
      </c>
      <c r="W363" s="17">
        <f t="shared" si="64"/>
        <v>6.2203229416604448E-5</v>
      </c>
      <c r="X363" s="17">
        <f t="shared" si="64"/>
        <v>7.8893771739130437E-5</v>
      </c>
      <c r="Y363" s="16">
        <f t="shared" si="65"/>
        <v>1.6690542322525989E-5</v>
      </c>
      <c r="Z363" s="15">
        <f t="shared" si="66"/>
        <v>26.832276200229948</v>
      </c>
      <c r="AA363" s="13">
        <v>0.02</v>
      </c>
      <c r="AB363" s="13">
        <v>0</v>
      </c>
      <c r="AC363" s="13">
        <v>0</v>
      </c>
      <c r="AD363" s="13">
        <v>0</v>
      </c>
      <c r="AE363" s="18">
        <f t="shared" si="67"/>
        <v>0</v>
      </c>
      <c r="AF363" s="18">
        <f t="shared" si="71"/>
        <v>9.9700920329670326E-5</v>
      </c>
      <c r="AG363" s="19">
        <f t="shared" si="68"/>
        <v>9.9700920329670326E-5</v>
      </c>
      <c r="AH363" s="16" t="str">
        <f t="shared" si="69"/>
        <v>0.00</v>
      </c>
      <c r="AI363" s="16">
        <f t="shared" si="70"/>
        <v>-6.2203229416604448E-5</v>
      </c>
      <c r="AJ363" s="44" t="s">
        <v>681</v>
      </c>
      <c r="AK363" s="15" t="s">
        <v>683</v>
      </c>
      <c r="AL363" s="14" t="s">
        <v>76</v>
      </c>
      <c r="AM363" s="39" t="s">
        <v>58</v>
      </c>
      <c r="AN363" s="39" t="s">
        <v>59</v>
      </c>
      <c r="AO363" s="39" t="s">
        <v>77</v>
      </c>
      <c r="AP363" s="39" t="s">
        <v>61</v>
      </c>
      <c r="AQ363" s="20"/>
      <c r="AR363" s="20"/>
      <c r="AS363" s="20"/>
      <c r="AT363" s="20"/>
      <c r="AU363" s="20"/>
      <c r="AV363" s="20"/>
      <c r="AW363" s="20"/>
      <c r="AX363" s="20"/>
      <c r="AY363" s="20"/>
      <c r="AZ363" s="20"/>
      <c r="BA363" s="20"/>
      <c r="BB363" s="20"/>
    </row>
    <row r="364" spans="1:54" ht="26.1" hidden="1" customHeight="1" x14ac:dyDescent="0.25">
      <c r="A364" s="39" t="s">
        <v>10</v>
      </c>
      <c r="B364" s="13" t="s">
        <v>10</v>
      </c>
      <c r="C364" s="13" t="s">
        <v>252</v>
      </c>
      <c r="D364" s="13">
        <v>34003</v>
      </c>
      <c r="E364" s="13">
        <v>2488</v>
      </c>
      <c r="F364" s="13" t="s">
        <v>271</v>
      </c>
      <c r="G364" s="13" t="s">
        <v>331</v>
      </c>
      <c r="H364" s="13" t="s">
        <v>82</v>
      </c>
      <c r="I364" s="13" t="s">
        <v>84</v>
      </c>
      <c r="J364" s="13" t="s">
        <v>330</v>
      </c>
      <c r="K364" s="4">
        <v>2398</v>
      </c>
      <c r="L364" s="4">
        <v>1101</v>
      </c>
      <c r="M364" s="14" t="s">
        <v>37</v>
      </c>
      <c r="N364" s="15" t="s">
        <v>679</v>
      </c>
      <c r="O364" s="15">
        <v>1.9549257221731201E-3</v>
      </c>
      <c r="P364" s="15">
        <v>2.3843139999999998E-3</v>
      </c>
      <c r="Q364" s="15">
        <f t="shared" si="60"/>
        <v>4.2938827782687972E-4</v>
      </c>
      <c r="R364" s="15">
        <f t="shared" si="61"/>
        <v>21.96442928530125</v>
      </c>
      <c r="S364" s="15">
        <v>4.9597297429109497E-4</v>
      </c>
      <c r="T364" s="15">
        <v>6.2905399999999998E-4</v>
      </c>
      <c r="U364" s="15">
        <f t="shared" si="62"/>
        <v>1.3308102570890501E-4</v>
      </c>
      <c r="V364" s="16">
        <f t="shared" si="63"/>
        <v>26.832313978220412</v>
      </c>
      <c r="W364" s="17">
        <f t="shared" si="64"/>
        <v>5.3910105901205974E-6</v>
      </c>
      <c r="X364" s="17">
        <f t="shared" si="64"/>
        <v>6.8375434782608698E-6</v>
      </c>
      <c r="Y364" s="16">
        <f t="shared" si="65"/>
        <v>1.4465328881402724E-6</v>
      </c>
      <c r="Z364" s="15">
        <f t="shared" si="66"/>
        <v>26.832313978220423</v>
      </c>
      <c r="AA364" s="13">
        <v>0</v>
      </c>
      <c r="AB364" s="13">
        <v>0</v>
      </c>
      <c r="AC364" s="13">
        <v>0</v>
      </c>
      <c r="AD364" s="13">
        <v>0</v>
      </c>
      <c r="AE364" s="18">
        <f t="shared" si="67"/>
        <v>0</v>
      </c>
      <c r="AF364" s="18">
        <f t="shared" si="71"/>
        <v>8.6408516483516488E-6</v>
      </c>
      <c r="AG364" s="19">
        <f t="shared" si="68"/>
        <v>8.6408516483516488E-6</v>
      </c>
      <c r="AH364" s="16" t="str">
        <f t="shared" si="69"/>
        <v>0.00</v>
      </c>
      <c r="AI364" s="16">
        <f t="shared" si="70"/>
        <v>-5.3910105901205974E-6</v>
      </c>
      <c r="AJ364" s="44" t="s">
        <v>681</v>
      </c>
      <c r="AK364" s="15" t="s">
        <v>683</v>
      </c>
      <c r="AL364" s="14" t="s">
        <v>76</v>
      </c>
      <c r="AM364" s="39" t="s">
        <v>58</v>
      </c>
      <c r="AN364" s="39" t="s">
        <v>59</v>
      </c>
      <c r="AO364" s="39" t="s">
        <v>77</v>
      </c>
      <c r="AP364" s="39" t="s">
        <v>61</v>
      </c>
      <c r="AQ364" s="20"/>
      <c r="AR364" s="20"/>
      <c r="AS364" s="20"/>
      <c r="AT364" s="20"/>
      <c r="AU364" s="20"/>
      <c r="AV364" s="20"/>
      <c r="AW364" s="20"/>
      <c r="AX364" s="20"/>
      <c r="AY364" s="20"/>
      <c r="AZ364" s="20"/>
      <c r="BA364" s="20"/>
      <c r="BB364" s="20"/>
    </row>
    <row r="365" spans="1:54" ht="26.1" hidden="1" customHeight="1" x14ac:dyDescent="0.25">
      <c r="A365" s="39" t="s">
        <v>10</v>
      </c>
      <c r="B365" s="13" t="s">
        <v>10</v>
      </c>
      <c r="C365" s="13" t="s">
        <v>252</v>
      </c>
      <c r="D365" s="13">
        <v>34003</v>
      </c>
      <c r="E365" s="13">
        <v>2488</v>
      </c>
      <c r="F365" s="13" t="s">
        <v>271</v>
      </c>
      <c r="G365" s="13" t="s">
        <v>331</v>
      </c>
      <c r="H365" s="13" t="s">
        <v>82</v>
      </c>
      <c r="I365" s="13" t="s">
        <v>84</v>
      </c>
      <c r="J365" s="13" t="s">
        <v>330</v>
      </c>
      <c r="K365" s="4">
        <v>2398</v>
      </c>
      <c r="L365" s="4">
        <v>1101</v>
      </c>
      <c r="M365" s="14" t="s">
        <v>34</v>
      </c>
      <c r="N365" s="15" t="s">
        <v>679</v>
      </c>
      <c r="O365" s="15">
        <v>0</v>
      </c>
      <c r="P365" s="15">
        <v>0</v>
      </c>
      <c r="Q365" s="15">
        <f t="shared" si="60"/>
        <v>0</v>
      </c>
      <c r="R365" s="15" t="str">
        <f t="shared" si="61"/>
        <v>0.00</v>
      </c>
      <c r="S365" s="15">
        <v>0</v>
      </c>
      <c r="T365" s="15">
        <v>0</v>
      </c>
      <c r="U365" s="15">
        <f t="shared" si="62"/>
        <v>0</v>
      </c>
      <c r="V365" s="16" t="str">
        <f t="shared" si="63"/>
        <v>NA</v>
      </c>
      <c r="W365" s="17">
        <f t="shared" si="64"/>
        <v>0</v>
      </c>
      <c r="X365" s="17">
        <f t="shared" si="64"/>
        <v>0</v>
      </c>
      <c r="Y365" s="16">
        <f t="shared" si="65"/>
        <v>0</v>
      </c>
      <c r="Z365" s="15" t="str">
        <f t="shared" si="66"/>
        <v>0.00</v>
      </c>
      <c r="AA365" s="13">
        <v>0</v>
      </c>
      <c r="AB365" s="13">
        <v>0</v>
      </c>
      <c r="AC365" s="13">
        <v>0</v>
      </c>
      <c r="AD365" s="13">
        <v>0</v>
      </c>
      <c r="AE365" s="18">
        <f t="shared" si="67"/>
        <v>0</v>
      </c>
      <c r="AF365" s="18">
        <f t="shared" si="71"/>
        <v>0</v>
      </c>
      <c r="AG365" s="19">
        <f t="shared" si="68"/>
        <v>0</v>
      </c>
      <c r="AH365" s="16" t="str">
        <f t="shared" si="69"/>
        <v>0.00</v>
      </c>
      <c r="AI365" s="16">
        <f t="shared" si="70"/>
        <v>0</v>
      </c>
      <c r="AJ365" s="44" t="s">
        <v>681</v>
      </c>
      <c r="AK365" s="15" t="s">
        <v>683</v>
      </c>
      <c r="AL365" s="14" t="s">
        <v>76</v>
      </c>
      <c r="AM365" s="39" t="s">
        <v>58</v>
      </c>
      <c r="AN365" s="39" t="s">
        <v>59</v>
      </c>
      <c r="AO365" s="39" t="s">
        <v>77</v>
      </c>
      <c r="AP365" s="39" t="s">
        <v>61</v>
      </c>
      <c r="AQ365" s="20"/>
      <c r="AR365" s="20"/>
      <c r="AS365" s="20"/>
      <c r="AT365" s="20"/>
      <c r="AU365" s="20"/>
      <c r="AV365" s="20"/>
      <c r="AW365" s="20"/>
      <c r="AX365" s="20"/>
      <c r="AY365" s="20"/>
      <c r="AZ365" s="20"/>
      <c r="BA365" s="20"/>
      <c r="BB365" s="20"/>
    </row>
    <row r="366" spans="1:54" ht="26.1" hidden="1" customHeight="1" x14ac:dyDescent="0.25">
      <c r="A366" s="39" t="s">
        <v>10</v>
      </c>
      <c r="B366" s="13" t="s">
        <v>10</v>
      </c>
      <c r="C366" s="13" t="s">
        <v>252</v>
      </c>
      <c r="D366" s="13">
        <v>34003</v>
      </c>
      <c r="E366" s="13">
        <v>2488</v>
      </c>
      <c r="F366" s="13" t="s">
        <v>271</v>
      </c>
      <c r="G366" s="13" t="s">
        <v>333</v>
      </c>
      <c r="H366" s="13" t="s">
        <v>82</v>
      </c>
      <c r="I366" s="13" t="s">
        <v>84</v>
      </c>
      <c r="J366" s="13" t="s">
        <v>332</v>
      </c>
      <c r="K366" s="4">
        <v>2398</v>
      </c>
      <c r="L366" s="4">
        <v>2101</v>
      </c>
      <c r="M366" s="14" t="s">
        <v>40</v>
      </c>
      <c r="N366" s="15" t="s">
        <v>679</v>
      </c>
      <c r="O366" s="15">
        <v>1.28562306936161</v>
      </c>
      <c r="P366" s="15">
        <v>1.5484052129999999</v>
      </c>
      <c r="Q366" s="15">
        <f t="shared" si="60"/>
        <v>0.26278214363838992</v>
      </c>
      <c r="R366" s="15">
        <f t="shared" si="61"/>
        <v>20.440061313529263</v>
      </c>
      <c r="S366" s="15">
        <v>0.37385105258441198</v>
      </c>
      <c r="T366" s="15">
        <v>0.46105232400000001</v>
      </c>
      <c r="U366" s="15">
        <f t="shared" si="62"/>
        <v>8.7201271415588033E-2</v>
      </c>
      <c r="V366" s="16">
        <f t="shared" si="63"/>
        <v>23.325137327491895</v>
      </c>
      <c r="W366" s="17">
        <f t="shared" si="64"/>
        <v>4.0635983976566523E-3</v>
      </c>
      <c r="X366" s="17">
        <f t="shared" si="64"/>
        <v>5.0114383043478265E-3</v>
      </c>
      <c r="Y366" s="16">
        <f t="shared" si="65"/>
        <v>9.478399066911742E-4</v>
      </c>
      <c r="Z366" s="15">
        <f t="shared" si="66"/>
        <v>23.325137327491891</v>
      </c>
      <c r="AA366" s="13">
        <v>1.28</v>
      </c>
      <c r="AB366" s="13">
        <v>0</v>
      </c>
      <c r="AC366" s="13">
        <v>0</v>
      </c>
      <c r="AD366" s="13">
        <v>0</v>
      </c>
      <c r="AE366" s="18">
        <f t="shared" si="67"/>
        <v>0</v>
      </c>
      <c r="AF366" s="18">
        <f t="shared" si="71"/>
        <v>6.3331363186813188E-3</v>
      </c>
      <c r="AG366" s="19">
        <f t="shared" si="68"/>
        <v>6.3331363186813188E-3</v>
      </c>
      <c r="AH366" s="16" t="str">
        <f t="shared" si="69"/>
        <v>0.00</v>
      </c>
      <c r="AI366" s="16">
        <f t="shared" si="70"/>
        <v>-4.0635983976566523E-3</v>
      </c>
      <c r="AJ366" s="44" t="s">
        <v>681</v>
      </c>
      <c r="AK366" s="15" t="s">
        <v>683</v>
      </c>
      <c r="AL366" s="14" t="s">
        <v>57</v>
      </c>
      <c r="AM366" s="39" t="s">
        <v>58</v>
      </c>
      <c r="AN366" s="39" t="s">
        <v>59</v>
      </c>
      <c r="AO366" s="39" t="s">
        <v>60</v>
      </c>
      <c r="AP366" s="39" t="s">
        <v>61</v>
      </c>
      <c r="AQ366" s="20"/>
      <c r="AR366" s="20"/>
      <c r="AS366" s="20"/>
      <c r="AT366" s="20"/>
      <c r="AU366" s="20"/>
      <c r="AV366" s="20"/>
      <c r="AW366" s="20"/>
      <c r="AX366" s="20"/>
      <c r="AY366" s="20"/>
      <c r="AZ366" s="20"/>
      <c r="BA366" s="20"/>
      <c r="BB366" s="20"/>
    </row>
    <row r="367" spans="1:54" ht="26.1" hidden="1" customHeight="1" x14ac:dyDescent="0.25">
      <c r="A367" s="39" t="s">
        <v>10</v>
      </c>
      <c r="B367" s="13" t="s">
        <v>10</v>
      </c>
      <c r="C367" s="13" t="s">
        <v>252</v>
      </c>
      <c r="D367" s="13">
        <v>34003</v>
      </c>
      <c r="E367" s="13">
        <v>2488</v>
      </c>
      <c r="F367" s="13" t="s">
        <v>271</v>
      </c>
      <c r="G367" s="13" t="s">
        <v>333</v>
      </c>
      <c r="H367" s="13" t="s">
        <v>82</v>
      </c>
      <c r="I367" s="13" t="s">
        <v>84</v>
      </c>
      <c r="J367" s="13" t="s">
        <v>332</v>
      </c>
      <c r="K367" s="4">
        <v>2398</v>
      </c>
      <c r="L367" s="4">
        <v>2101</v>
      </c>
      <c r="M367" s="14" t="s">
        <v>38</v>
      </c>
      <c r="N367" s="15" t="s">
        <v>679</v>
      </c>
      <c r="O367" s="15">
        <v>3.8863021724749101</v>
      </c>
      <c r="P367" s="15">
        <v>4.6806647200000002</v>
      </c>
      <c r="Q367" s="15">
        <f t="shared" si="60"/>
        <v>0.79436254752509017</v>
      </c>
      <c r="R367" s="15">
        <f t="shared" si="61"/>
        <v>20.440061330053936</v>
      </c>
      <c r="S367" s="15">
        <v>1.1301120775331799</v>
      </c>
      <c r="T367" s="15">
        <v>1.3937122720000001</v>
      </c>
      <c r="U367" s="15">
        <f t="shared" si="62"/>
        <v>0.26360019446682026</v>
      </c>
      <c r="V367" s="16">
        <f t="shared" si="63"/>
        <v>23.325137365331891</v>
      </c>
      <c r="W367" s="17">
        <f t="shared" si="64"/>
        <v>1.2283826929708476E-2</v>
      </c>
      <c r="X367" s="17">
        <f t="shared" si="64"/>
        <v>1.514904643478261E-2</v>
      </c>
      <c r="Y367" s="16">
        <f t="shared" si="65"/>
        <v>2.865219505074134E-3</v>
      </c>
      <c r="Z367" s="15">
        <f t="shared" si="66"/>
        <v>23.325137365331898</v>
      </c>
      <c r="AA367" s="13">
        <v>3.89</v>
      </c>
      <c r="AB367" s="13">
        <v>0</v>
      </c>
      <c r="AC367" s="13">
        <v>0</v>
      </c>
      <c r="AD367" s="13">
        <v>0</v>
      </c>
      <c r="AE367" s="18">
        <f t="shared" si="67"/>
        <v>0</v>
      </c>
      <c r="AF367" s="18">
        <f t="shared" si="71"/>
        <v>1.9144399340659344E-2</v>
      </c>
      <c r="AG367" s="19">
        <f t="shared" si="68"/>
        <v>1.9144399340659344E-2</v>
      </c>
      <c r="AH367" s="16" t="str">
        <f t="shared" si="69"/>
        <v>0.00</v>
      </c>
      <c r="AI367" s="16">
        <f t="shared" si="70"/>
        <v>-1.2283826929708476E-2</v>
      </c>
      <c r="AJ367" s="44" t="s">
        <v>681</v>
      </c>
      <c r="AK367" s="15" t="s">
        <v>683</v>
      </c>
      <c r="AL367" s="14" t="s">
        <v>57</v>
      </c>
      <c r="AM367" s="39" t="s">
        <v>58</v>
      </c>
      <c r="AN367" s="39" t="s">
        <v>59</v>
      </c>
      <c r="AO367" s="39" t="s">
        <v>60</v>
      </c>
      <c r="AP367" s="39" t="s">
        <v>61</v>
      </c>
      <c r="AQ367" s="20"/>
      <c r="AR367" s="20"/>
      <c r="AS367" s="20"/>
      <c r="AT367" s="20"/>
      <c r="AU367" s="20"/>
      <c r="AV367" s="20"/>
      <c r="AW367" s="20"/>
      <c r="AX367" s="20"/>
      <c r="AY367" s="20"/>
      <c r="AZ367" s="20"/>
      <c r="BA367" s="20"/>
      <c r="BB367" s="20"/>
    </row>
    <row r="368" spans="1:54" ht="26.1" hidden="1" customHeight="1" x14ac:dyDescent="0.25">
      <c r="A368" s="39" t="s">
        <v>10</v>
      </c>
      <c r="B368" s="13" t="s">
        <v>10</v>
      </c>
      <c r="C368" s="13" t="s">
        <v>252</v>
      </c>
      <c r="D368" s="13">
        <v>34003</v>
      </c>
      <c r="E368" s="13">
        <v>2488</v>
      </c>
      <c r="F368" s="13" t="s">
        <v>271</v>
      </c>
      <c r="G368" s="13" t="s">
        <v>333</v>
      </c>
      <c r="H368" s="13" t="s">
        <v>82</v>
      </c>
      <c r="I368" s="13" t="s">
        <v>84</v>
      </c>
      <c r="J368" s="13" t="s">
        <v>332</v>
      </c>
      <c r="K368" s="4">
        <v>2398</v>
      </c>
      <c r="L368" s="4">
        <v>2101</v>
      </c>
      <c r="M368" s="14" t="s">
        <v>39</v>
      </c>
      <c r="N368" s="15" t="s">
        <v>679</v>
      </c>
      <c r="O368" s="15">
        <v>3.8863021724749101</v>
      </c>
      <c r="P368" s="15">
        <v>4.6806647200000002</v>
      </c>
      <c r="Q368" s="15">
        <f t="shared" si="60"/>
        <v>0.79436254752509017</v>
      </c>
      <c r="R368" s="15">
        <f t="shared" si="61"/>
        <v>20.440061330053936</v>
      </c>
      <c r="S368" s="15">
        <v>1.1301120775331799</v>
      </c>
      <c r="T368" s="15">
        <v>1.3937122720000001</v>
      </c>
      <c r="U368" s="15">
        <f t="shared" si="62"/>
        <v>0.26360019446682026</v>
      </c>
      <c r="V368" s="16">
        <f t="shared" si="63"/>
        <v>23.325137365331891</v>
      </c>
      <c r="W368" s="17">
        <f t="shared" si="64"/>
        <v>1.2283826929708476E-2</v>
      </c>
      <c r="X368" s="17">
        <f t="shared" si="64"/>
        <v>1.514904643478261E-2</v>
      </c>
      <c r="Y368" s="16">
        <f t="shared" si="65"/>
        <v>2.865219505074134E-3</v>
      </c>
      <c r="Z368" s="15">
        <f t="shared" si="66"/>
        <v>23.325137365331898</v>
      </c>
      <c r="AA368" s="13">
        <v>3.89</v>
      </c>
      <c r="AB368" s="13">
        <v>0</v>
      </c>
      <c r="AC368" s="13">
        <v>0</v>
      </c>
      <c r="AD368" s="13">
        <v>0</v>
      </c>
      <c r="AE368" s="18">
        <f t="shared" si="67"/>
        <v>0</v>
      </c>
      <c r="AF368" s="18">
        <f t="shared" si="71"/>
        <v>1.9144399340659344E-2</v>
      </c>
      <c r="AG368" s="19">
        <f t="shared" si="68"/>
        <v>1.9144399340659344E-2</v>
      </c>
      <c r="AH368" s="16" t="str">
        <f t="shared" si="69"/>
        <v>0.00</v>
      </c>
      <c r="AI368" s="16">
        <f t="shared" si="70"/>
        <v>-1.2283826929708476E-2</v>
      </c>
      <c r="AJ368" s="44" t="s">
        <v>681</v>
      </c>
      <c r="AK368" s="15" t="s">
        <v>683</v>
      </c>
      <c r="AL368" s="14" t="s">
        <v>57</v>
      </c>
      <c r="AM368" s="39" t="s">
        <v>58</v>
      </c>
      <c r="AN368" s="39" t="s">
        <v>59</v>
      </c>
      <c r="AO368" s="39" t="s">
        <v>60</v>
      </c>
      <c r="AP368" s="39" t="s">
        <v>61</v>
      </c>
      <c r="AQ368" s="20"/>
      <c r="AR368" s="20"/>
      <c r="AS368" s="20"/>
      <c r="AT368" s="20"/>
      <c r="AU368" s="20"/>
      <c r="AV368" s="20"/>
      <c r="AW368" s="20"/>
      <c r="AX368" s="20"/>
      <c r="AY368" s="20"/>
      <c r="AZ368" s="20"/>
      <c r="BA368" s="20"/>
      <c r="BB368" s="20"/>
    </row>
    <row r="369" spans="1:54" ht="26.1" hidden="1" customHeight="1" x14ac:dyDescent="0.25">
      <c r="A369" s="39" t="s">
        <v>10</v>
      </c>
      <c r="B369" s="13" t="s">
        <v>10</v>
      </c>
      <c r="C369" s="13" t="s">
        <v>252</v>
      </c>
      <c r="D369" s="13">
        <v>34003</v>
      </c>
      <c r="E369" s="13">
        <v>2488</v>
      </c>
      <c r="F369" s="13" t="s">
        <v>271</v>
      </c>
      <c r="G369" s="13" t="s">
        <v>333</v>
      </c>
      <c r="H369" s="13" t="s">
        <v>82</v>
      </c>
      <c r="I369" s="13" t="s">
        <v>84</v>
      </c>
      <c r="J369" s="13" t="s">
        <v>332</v>
      </c>
      <c r="K369" s="4">
        <v>2398</v>
      </c>
      <c r="L369" s="4">
        <v>2101</v>
      </c>
      <c r="M369" s="14" t="s">
        <v>37</v>
      </c>
      <c r="N369" s="15" t="s">
        <v>679</v>
      </c>
      <c r="O369" s="15">
        <v>0.52247902037062199</v>
      </c>
      <c r="P369" s="15">
        <v>0.62927405300000006</v>
      </c>
      <c r="Q369" s="15">
        <f t="shared" si="60"/>
        <v>0.10679503262937806</v>
      </c>
      <c r="R369" s="15">
        <f t="shared" si="61"/>
        <v>20.440061412154446</v>
      </c>
      <c r="S369" s="15">
        <v>0.15193359264760009</v>
      </c>
      <c r="T369" s="15">
        <v>0.18737231199999999</v>
      </c>
      <c r="U369" s="15">
        <f t="shared" si="62"/>
        <v>3.5438719352399894E-2</v>
      </c>
      <c r="V369" s="16">
        <f t="shared" si="63"/>
        <v>23.325137472788956</v>
      </c>
      <c r="W369" s="17">
        <f t="shared" si="64"/>
        <v>1.6514520939956531E-3</v>
      </c>
      <c r="X369" s="17">
        <f t="shared" si="64"/>
        <v>2.0366555652173912E-3</v>
      </c>
      <c r="Y369" s="16">
        <f t="shared" si="65"/>
        <v>3.8520347122173804E-4</v>
      </c>
      <c r="Z369" s="15">
        <f t="shared" si="66"/>
        <v>23.32513747278896</v>
      </c>
      <c r="AA369" s="13">
        <v>0.53</v>
      </c>
      <c r="AB369" s="13">
        <v>0</v>
      </c>
      <c r="AC369" s="13">
        <v>0</v>
      </c>
      <c r="AD369" s="13">
        <v>0</v>
      </c>
      <c r="AE369" s="18">
        <f t="shared" si="67"/>
        <v>0</v>
      </c>
      <c r="AF369" s="18">
        <f t="shared" si="71"/>
        <v>2.5737954945054945E-3</v>
      </c>
      <c r="AG369" s="19">
        <f t="shared" si="68"/>
        <v>2.5737954945054945E-3</v>
      </c>
      <c r="AH369" s="16" t="str">
        <f t="shared" si="69"/>
        <v>0.00</v>
      </c>
      <c r="AI369" s="16">
        <f t="shared" si="70"/>
        <v>-1.6514520939956531E-3</v>
      </c>
      <c r="AJ369" s="44" t="s">
        <v>681</v>
      </c>
      <c r="AK369" s="15" t="s">
        <v>683</v>
      </c>
      <c r="AL369" s="14" t="s">
        <v>57</v>
      </c>
      <c r="AM369" s="39" t="s">
        <v>58</v>
      </c>
      <c r="AN369" s="39" t="s">
        <v>59</v>
      </c>
      <c r="AO369" s="39" t="s">
        <v>60</v>
      </c>
      <c r="AP369" s="39" t="s">
        <v>61</v>
      </c>
      <c r="AQ369" s="20"/>
      <c r="AR369" s="20"/>
      <c r="AS369" s="20"/>
      <c r="AT369" s="20"/>
      <c r="AU369" s="20"/>
      <c r="AV369" s="20"/>
      <c r="AW369" s="20"/>
      <c r="AX369" s="20"/>
      <c r="AY369" s="20"/>
      <c r="AZ369" s="20"/>
      <c r="BA369" s="20"/>
      <c r="BB369" s="20"/>
    </row>
    <row r="370" spans="1:54" ht="26.1" hidden="1" customHeight="1" x14ac:dyDescent="0.25">
      <c r="A370" s="39" t="s">
        <v>10</v>
      </c>
      <c r="B370" s="13" t="s">
        <v>10</v>
      </c>
      <c r="C370" s="13" t="s">
        <v>252</v>
      </c>
      <c r="D370" s="13">
        <v>34003</v>
      </c>
      <c r="E370" s="13">
        <v>2488</v>
      </c>
      <c r="F370" s="13" t="s">
        <v>271</v>
      </c>
      <c r="G370" s="13" t="s">
        <v>333</v>
      </c>
      <c r="H370" s="13" t="s">
        <v>82</v>
      </c>
      <c r="I370" s="13" t="s">
        <v>84</v>
      </c>
      <c r="J370" s="13" t="s">
        <v>332</v>
      </c>
      <c r="K370" s="4">
        <v>2398</v>
      </c>
      <c r="L370" s="4">
        <v>2101</v>
      </c>
      <c r="M370" s="14" t="s">
        <v>34</v>
      </c>
      <c r="N370" s="15" t="s">
        <v>679</v>
      </c>
      <c r="O370" s="15">
        <v>0</v>
      </c>
      <c r="P370" s="15">
        <v>0</v>
      </c>
      <c r="Q370" s="15">
        <f t="shared" si="60"/>
        <v>0</v>
      </c>
      <c r="R370" s="15" t="str">
        <f t="shared" si="61"/>
        <v>0.00</v>
      </c>
      <c r="S370" s="15">
        <v>0</v>
      </c>
      <c r="T370" s="15">
        <v>0</v>
      </c>
      <c r="U370" s="15">
        <f t="shared" si="62"/>
        <v>0</v>
      </c>
      <c r="V370" s="16" t="str">
        <f t="shared" si="63"/>
        <v>NA</v>
      </c>
      <c r="W370" s="17">
        <f t="shared" si="64"/>
        <v>0</v>
      </c>
      <c r="X370" s="17">
        <f t="shared" si="64"/>
        <v>0</v>
      </c>
      <c r="Y370" s="16">
        <f t="shared" si="65"/>
        <v>0</v>
      </c>
      <c r="Z370" s="15" t="str">
        <f t="shared" si="66"/>
        <v>0.00</v>
      </c>
      <c r="AA370" s="13">
        <v>0</v>
      </c>
      <c r="AB370" s="13">
        <v>0</v>
      </c>
      <c r="AC370" s="13">
        <v>0</v>
      </c>
      <c r="AD370" s="13">
        <v>0</v>
      </c>
      <c r="AE370" s="18">
        <f t="shared" si="67"/>
        <v>0</v>
      </c>
      <c r="AF370" s="18">
        <f t="shared" si="71"/>
        <v>0</v>
      </c>
      <c r="AG370" s="19">
        <f t="shared" si="68"/>
        <v>0</v>
      </c>
      <c r="AH370" s="16" t="str">
        <f t="shared" si="69"/>
        <v>0.00</v>
      </c>
      <c r="AI370" s="16">
        <f t="shared" si="70"/>
        <v>0</v>
      </c>
      <c r="AJ370" s="44" t="s">
        <v>681</v>
      </c>
      <c r="AK370" s="15" t="s">
        <v>683</v>
      </c>
      <c r="AL370" s="14" t="s">
        <v>57</v>
      </c>
      <c r="AM370" s="39" t="s">
        <v>58</v>
      </c>
      <c r="AN370" s="39" t="s">
        <v>59</v>
      </c>
      <c r="AO370" s="39" t="s">
        <v>60</v>
      </c>
      <c r="AP370" s="39" t="s">
        <v>61</v>
      </c>
      <c r="AQ370" s="20"/>
      <c r="AR370" s="20"/>
      <c r="AS370" s="20"/>
      <c r="AT370" s="20"/>
      <c r="AU370" s="20"/>
      <c r="AV370" s="20"/>
      <c r="AW370" s="20"/>
      <c r="AX370" s="20"/>
      <c r="AY370" s="20"/>
      <c r="AZ370" s="20"/>
      <c r="BA370" s="20"/>
      <c r="BB370" s="20"/>
    </row>
    <row r="371" spans="1:54" ht="26.1" hidden="1" customHeight="1" x14ac:dyDescent="0.25">
      <c r="A371" s="39" t="s">
        <v>10</v>
      </c>
      <c r="B371" s="13" t="s">
        <v>10</v>
      </c>
      <c r="C371" s="13" t="s">
        <v>252</v>
      </c>
      <c r="D371" s="13">
        <v>34003</v>
      </c>
      <c r="E371" s="13">
        <v>2488</v>
      </c>
      <c r="F371" s="13" t="s">
        <v>271</v>
      </c>
      <c r="G371" s="13" t="s">
        <v>335</v>
      </c>
      <c r="H371" s="13" t="s">
        <v>82</v>
      </c>
      <c r="I371" s="13" t="s">
        <v>84</v>
      </c>
      <c r="J371" s="13" t="s">
        <v>334</v>
      </c>
      <c r="K371" s="4">
        <v>2398</v>
      </c>
      <c r="L371" s="4">
        <v>2101</v>
      </c>
      <c r="M371" s="14" t="s">
        <v>40</v>
      </c>
      <c r="N371" s="15" t="s">
        <v>679</v>
      </c>
      <c r="O371" s="15">
        <v>7.1109258393351193E-2</v>
      </c>
      <c r="P371" s="15">
        <v>8.5644033999999994E-2</v>
      </c>
      <c r="Q371" s="15">
        <f t="shared" si="60"/>
        <v>1.45347756066488E-2</v>
      </c>
      <c r="R371" s="15">
        <f t="shared" si="61"/>
        <v>20.440060738993477</v>
      </c>
      <c r="S371" s="15">
        <v>2.0678122330250327E-2</v>
      </c>
      <c r="T371" s="15">
        <v>2.5501322E-2</v>
      </c>
      <c r="U371" s="15">
        <f t="shared" si="62"/>
        <v>4.8231996697496726E-3</v>
      </c>
      <c r="V371" s="16">
        <f t="shared" si="63"/>
        <v>23.325133649556484</v>
      </c>
      <c r="W371" s="17">
        <f t="shared" si="64"/>
        <v>2.2476219924185138E-4</v>
      </c>
      <c r="X371" s="17">
        <f t="shared" si="64"/>
        <v>2.7718828260869566E-4</v>
      </c>
      <c r="Y371" s="16">
        <f t="shared" si="65"/>
        <v>5.2426083366844274E-5</v>
      </c>
      <c r="Z371" s="15">
        <f t="shared" si="66"/>
        <v>23.325133649556488</v>
      </c>
      <c r="AA371" s="13">
        <v>7.0000000000000007E-2</v>
      </c>
      <c r="AB371" s="13">
        <v>0</v>
      </c>
      <c r="AC371" s="13">
        <v>0</v>
      </c>
      <c r="AD371" s="13">
        <v>0</v>
      </c>
      <c r="AE371" s="18">
        <f t="shared" si="67"/>
        <v>0</v>
      </c>
      <c r="AF371" s="18">
        <f t="shared" si="71"/>
        <v>3.5029288461538462E-4</v>
      </c>
      <c r="AG371" s="19">
        <f t="shared" si="68"/>
        <v>3.5029288461538462E-4</v>
      </c>
      <c r="AH371" s="16" t="str">
        <f t="shared" si="69"/>
        <v>0.00</v>
      </c>
      <c r="AI371" s="16">
        <f t="shared" si="70"/>
        <v>-2.2476219924185138E-4</v>
      </c>
      <c r="AJ371" s="44" t="s">
        <v>681</v>
      </c>
      <c r="AK371" s="15" t="s">
        <v>683</v>
      </c>
      <c r="AL371" s="14" t="s">
        <v>57</v>
      </c>
      <c r="AM371" s="39" t="s">
        <v>58</v>
      </c>
      <c r="AN371" s="39" t="s">
        <v>59</v>
      </c>
      <c r="AO371" s="39" t="s">
        <v>60</v>
      </c>
      <c r="AP371" s="39" t="s">
        <v>61</v>
      </c>
      <c r="AQ371" s="20"/>
      <c r="AR371" s="20"/>
      <c r="AS371" s="20"/>
      <c r="AT371" s="20"/>
      <c r="AU371" s="20"/>
      <c r="AV371" s="20"/>
      <c r="AW371" s="20"/>
      <c r="AX371" s="20"/>
      <c r="AY371" s="20"/>
      <c r="AZ371" s="20"/>
      <c r="BA371" s="20"/>
      <c r="BB371" s="20"/>
    </row>
    <row r="372" spans="1:54" ht="26.1" hidden="1" customHeight="1" x14ac:dyDescent="0.25">
      <c r="A372" s="39" t="s">
        <v>10</v>
      </c>
      <c r="B372" s="13" t="s">
        <v>10</v>
      </c>
      <c r="C372" s="13" t="s">
        <v>252</v>
      </c>
      <c r="D372" s="13">
        <v>34003</v>
      </c>
      <c r="E372" s="13">
        <v>2488</v>
      </c>
      <c r="F372" s="13" t="s">
        <v>271</v>
      </c>
      <c r="G372" s="13" t="s">
        <v>335</v>
      </c>
      <c r="H372" s="13" t="s">
        <v>82</v>
      </c>
      <c r="I372" s="13" t="s">
        <v>84</v>
      </c>
      <c r="J372" s="13" t="s">
        <v>334</v>
      </c>
      <c r="K372" s="4">
        <v>2398</v>
      </c>
      <c r="L372" s="4">
        <v>2101</v>
      </c>
      <c r="M372" s="14" t="s">
        <v>38</v>
      </c>
      <c r="N372" s="15" t="s">
        <v>679</v>
      </c>
      <c r="O372" s="15">
        <v>0.10832898041741899</v>
      </c>
      <c r="P372" s="15">
        <v>0.13047149</v>
      </c>
      <c r="Q372" s="15">
        <f t="shared" si="60"/>
        <v>2.2142509582581002E-2</v>
      </c>
      <c r="R372" s="15">
        <f t="shared" si="61"/>
        <v>20.440060911918774</v>
      </c>
      <c r="S372" s="15">
        <v>3.15013819521444E-2</v>
      </c>
      <c r="T372" s="15">
        <v>3.8849122E-2</v>
      </c>
      <c r="U372" s="15">
        <f t="shared" si="62"/>
        <v>7.3477400478555999E-3</v>
      </c>
      <c r="V372" s="16">
        <f t="shared" si="63"/>
        <v>23.325135573474153</v>
      </c>
      <c r="W372" s="17">
        <f t="shared" si="64"/>
        <v>3.4240632556678698E-4</v>
      </c>
      <c r="X372" s="17">
        <f t="shared" si="64"/>
        <v>4.222730652173913E-4</v>
      </c>
      <c r="Y372" s="16">
        <f t="shared" si="65"/>
        <v>7.9866739650604325E-5</v>
      </c>
      <c r="Z372" s="15">
        <f t="shared" si="66"/>
        <v>23.325135573474146</v>
      </c>
      <c r="AA372" s="13">
        <v>0.11</v>
      </c>
      <c r="AB372" s="13">
        <v>0</v>
      </c>
      <c r="AC372" s="13">
        <v>0</v>
      </c>
      <c r="AD372" s="13">
        <v>0</v>
      </c>
      <c r="AE372" s="18">
        <f t="shared" si="67"/>
        <v>0</v>
      </c>
      <c r="AF372" s="18">
        <f t="shared" si="71"/>
        <v>5.3364178571428569E-4</v>
      </c>
      <c r="AG372" s="19">
        <f t="shared" si="68"/>
        <v>5.3364178571428569E-4</v>
      </c>
      <c r="AH372" s="16" t="str">
        <f t="shared" si="69"/>
        <v>0.00</v>
      </c>
      <c r="AI372" s="16">
        <f t="shared" si="70"/>
        <v>-3.4240632556678698E-4</v>
      </c>
      <c r="AJ372" s="44" t="s">
        <v>681</v>
      </c>
      <c r="AK372" s="15" t="s">
        <v>683</v>
      </c>
      <c r="AL372" s="14" t="s">
        <v>57</v>
      </c>
      <c r="AM372" s="39" t="s">
        <v>58</v>
      </c>
      <c r="AN372" s="39" t="s">
        <v>59</v>
      </c>
      <c r="AO372" s="39" t="s">
        <v>60</v>
      </c>
      <c r="AP372" s="39" t="s">
        <v>61</v>
      </c>
      <c r="AQ372" s="20"/>
      <c r="AR372" s="20"/>
      <c r="AS372" s="20"/>
      <c r="AT372" s="20"/>
      <c r="AU372" s="20"/>
      <c r="AV372" s="20"/>
      <c r="AW372" s="20"/>
      <c r="AX372" s="20"/>
      <c r="AY372" s="20"/>
      <c r="AZ372" s="20"/>
      <c r="BA372" s="20"/>
      <c r="BB372" s="20"/>
    </row>
    <row r="373" spans="1:54" ht="26.1" hidden="1" customHeight="1" x14ac:dyDescent="0.25">
      <c r="A373" s="39" t="s">
        <v>10</v>
      </c>
      <c r="B373" s="13" t="s">
        <v>10</v>
      </c>
      <c r="C373" s="13" t="s">
        <v>252</v>
      </c>
      <c r="D373" s="13">
        <v>34003</v>
      </c>
      <c r="E373" s="13">
        <v>2488</v>
      </c>
      <c r="F373" s="13" t="s">
        <v>271</v>
      </c>
      <c r="G373" s="13" t="s">
        <v>335</v>
      </c>
      <c r="H373" s="13" t="s">
        <v>82</v>
      </c>
      <c r="I373" s="13" t="s">
        <v>84</v>
      </c>
      <c r="J373" s="13" t="s">
        <v>334</v>
      </c>
      <c r="K373" s="4">
        <v>2398</v>
      </c>
      <c r="L373" s="4">
        <v>2101</v>
      </c>
      <c r="M373" s="14" t="s">
        <v>39</v>
      </c>
      <c r="N373" s="15" t="s">
        <v>679</v>
      </c>
      <c r="O373" s="15">
        <v>0.10832898041741899</v>
      </c>
      <c r="P373" s="15">
        <v>0.13047149</v>
      </c>
      <c r="Q373" s="15">
        <f t="shared" si="60"/>
        <v>2.2142509582581002E-2</v>
      </c>
      <c r="R373" s="15">
        <f t="shared" si="61"/>
        <v>20.440060911918774</v>
      </c>
      <c r="S373" s="15">
        <v>3.15013819521444E-2</v>
      </c>
      <c r="T373" s="15">
        <v>3.8849122E-2</v>
      </c>
      <c r="U373" s="15">
        <f t="shared" si="62"/>
        <v>7.3477400478555999E-3</v>
      </c>
      <c r="V373" s="16">
        <f t="shared" si="63"/>
        <v>23.325135573474153</v>
      </c>
      <c r="W373" s="17">
        <f t="shared" si="64"/>
        <v>3.4240632556678698E-4</v>
      </c>
      <c r="X373" s="17">
        <f t="shared" si="64"/>
        <v>4.222730652173913E-4</v>
      </c>
      <c r="Y373" s="16">
        <f t="shared" si="65"/>
        <v>7.9866739650604325E-5</v>
      </c>
      <c r="Z373" s="15">
        <f t="shared" si="66"/>
        <v>23.325135573474146</v>
      </c>
      <c r="AA373" s="13">
        <v>0.11</v>
      </c>
      <c r="AB373" s="13">
        <v>0</v>
      </c>
      <c r="AC373" s="13">
        <v>0</v>
      </c>
      <c r="AD373" s="13">
        <v>0</v>
      </c>
      <c r="AE373" s="18">
        <f t="shared" si="67"/>
        <v>0</v>
      </c>
      <c r="AF373" s="18">
        <f t="shared" si="71"/>
        <v>5.3364178571428569E-4</v>
      </c>
      <c r="AG373" s="19">
        <f t="shared" si="68"/>
        <v>5.3364178571428569E-4</v>
      </c>
      <c r="AH373" s="16" t="str">
        <f t="shared" si="69"/>
        <v>0.00</v>
      </c>
      <c r="AI373" s="16">
        <f t="shared" si="70"/>
        <v>-3.4240632556678698E-4</v>
      </c>
      <c r="AJ373" s="44" t="s">
        <v>681</v>
      </c>
      <c r="AK373" s="15" t="s">
        <v>683</v>
      </c>
      <c r="AL373" s="14" t="s">
        <v>57</v>
      </c>
      <c r="AM373" s="39" t="s">
        <v>58</v>
      </c>
      <c r="AN373" s="39" t="s">
        <v>59</v>
      </c>
      <c r="AO373" s="39" t="s">
        <v>60</v>
      </c>
      <c r="AP373" s="39" t="s">
        <v>61</v>
      </c>
      <c r="AQ373" s="20"/>
      <c r="AR373" s="20"/>
      <c r="AS373" s="20"/>
      <c r="AT373" s="20"/>
      <c r="AU373" s="20"/>
      <c r="AV373" s="20"/>
      <c r="AW373" s="20"/>
      <c r="AX373" s="20"/>
      <c r="AY373" s="20"/>
      <c r="AZ373" s="20"/>
      <c r="BA373" s="20"/>
      <c r="BB373" s="20"/>
    </row>
    <row r="374" spans="1:54" ht="26.1" hidden="1" customHeight="1" x14ac:dyDescent="0.25">
      <c r="A374" s="39" t="s">
        <v>10</v>
      </c>
      <c r="B374" s="13" t="s">
        <v>10</v>
      </c>
      <c r="C374" s="13" t="s">
        <v>252</v>
      </c>
      <c r="D374" s="13">
        <v>34003</v>
      </c>
      <c r="E374" s="13">
        <v>2488</v>
      </c>
      <c r="F374" s="13" t="s">
        <v>271</v>
      </c>
      <c r="G374" s="13" t="s">
        <v>335</v>
      </c>
      <c r="H374" s="13" t="s">
        <v>82</v>
      </c>
      <c r="I374" s="13" t="s">
        <v>84</v>
      </c>
      <c r="J374" s="13" t="s">
        <v>334</v>
      </c>
      <c r="K374" s="4">
        <v>2398</v>
      </c>
      <c r="L374" s="4">
        <v>2101</v>
      </c>
      <c r="M374" s="14" t="s">
        <v>37</v>
      </c>
      <c r="N374" s="15" t="s">
        <v>679</v>
      </c>
      <c r="O374" s="15">
        <v>2.5565621356717701E-2</v>
      </c>
      <c r="P374" s="15">
        <v>3.0791249999999999E-2</v>
      </c>
      <c r="Q374" s="15">
        <f t="shared" si="60"/>
        <v>5.2256286432822985E-3</v>
      </c>
      <c r="R374" s="15">
        <f t="shared" si="61"/>
        <v>20.440061167960607</v>
      </c>
      <c r="S374" s="15">
        <v>7.4343209000794098E-3</v>
      </c>
      <c r="T374" s="15">
        <v>9.1683860000000006E-3</v>
      </c>
      <c r="U374" s="15">
        <f t="shared" si="62"/>
        <v>1.7340650999205908E-3</v>
      </c>
      <c r="V374" s="16">
        <f t="shared" si="63"/>
        <v>23.325131148186895</v>
      </c>
      <c r="W374" s="17">
        <f t="shared" si="64"/>
        <v>8.0807835870428361E-5</v>
      </c>
      <c r="X374" s="17">
        <f t="shared" si="64"/>
        <v>9.96563695652174E-5</v>
      </c>
      <c r="Y374" s="16">
        <f t="shared" si="65"/>
        <v>1.8848533694789039E-5</v>
      </c>
      <c r="Z374" s="15">
        <f t="shared" si="66"/>
        <v>23.325131148186909</v>
      </c>
      <c r="AA374" s="13">
        <v>0.03</v>
      </c>
      <c r="AB374" s="13">
        <v>0</v>
      </c>
      <c r="AC374" s="13">
        <v>0</v>
      </c>
      <c r="AD374" s="13">
        <v>0</v>
      </c>
      <c r="AE374" s="18">
        <f t="shared" si="67"/>
        <v>0</v>
      </c>
      <c r="AF374" s="18">
        <f t="shared" si="71"/>
        <v>1.2593936813186816E-4</v>
      </c>
      <c r="AG374" s="19">
        <f t="shared" si="68"/>
        <v>1.2593936813186816E-4</v>
      </c>
      <c r="AH374" s="16" t="str">
        <f t="shared" si="69"/>
        <v>0.00</v>
      </c>
      <c r="AI374" s="16">
        <f t="shared" si="70"/>
        <v>-8.0807835870428361E-5</v>
      </c>
      <c r="AJ374" s="44" t="s">
        <v>681</v>
      </c>
      <c r="AK374" s="15" t="s">
        <v>683</v>
      </c>
      <c r="AL374" s="14" t="s">
        <v>57</v>
      </c>
      <c r="AM374" s="39" t="s">
        <v>58</v>
      </c>
      <c r="AN374" s="39" t="s">
        <v>59</v>
      </c>
      <c r="AO374" s="39" t="s">
        <v>60</v>
      </c>
      <c r="AP374" s="39" t="s">
        <v>61</v>
      </c>
      <c r="AQ374" s="20"/>
      <c r="AR374" s="20"/>
      <c r="AS374" s="20"/>
      <c r="AT374" s="20"/>
      <c r="AU374" s="20"/>
      <c r="AV374" s="20"/>
      <c r="AW374" s="20"/>
      <c r="AX374" s="20"/>
      <c r="AY374" s="20"/>
      <c r="AZ374" s="20"/>
      <c r="BA374" s="20"/>
      <c r="BB374" s="20"/>
    </row>
    <row r="375" spans="1:54" ht="26.1" hidden="1" customHeight="1" x14ac:dyDescent="0.25">
      <c r="A375" s="39" t="s">
        <v>10</v>
      </c>
      <c r="B375" s="13" t="s">
        <v>10</v>
      </c>
      <c r="C375" s="13" t="s">
        <v>252</v>
      </c>
      <c r="D375" s="13">
        <v>34003</v>
      </c>
      <c r="E375" s="13">
        <v>2488</v>
      </c>
      <c r="F375" s="13" t="s">
        <v>271</v>
      </c>
      <c r="G375" s="13" t="s">
        <v>272</v>
      </c>
      <c r="H375" s="13" t="s">
        <v>82</v>
      </c>
      <c r="I375" s="13" t="s">
        <v>84</v>
      </c>
      <c r="J375" s="13" t="s">
        <v>336</v>
      </c>
      <c r="K375" s="4">
        <v>2398</v>
      </c>
      <c r="L375" s="4">
        <v>1301</v>
      </c>
      <c r="M375" s="14" t="s">
        <v>40</v>
      </c>
      <c r="N375" s="15" t="s">
        <v>679</v>
      </c>
      <c r="O375" s="15">
        <v>0</v>
      </c>
      <c r="P375" s="15">
        <v>0</v>
      </c>
      <c r="Q375" s="15">
        <f t="shared" si="60"/>
        <v>0</v>
      </c>
      <c r="R375" s="15" t="str">
        <f t="shared" si="61"/>
        <v>0.00</v>
      </c>
      <c r="S375" s="15">
        <v>0</v>
      </c>
      <c r="T375" s="15">
        <v>0</v>
      </c>
      <c r="U375" s="15">
        <f t="shared" si="62"/>
        <v>0</v>
      </c>
      <c r="V375" s="16" t="str">
        <f t="shared" si="63"/>
        <v>NA</v>
      </c>
      <c r="W375" s="17">
        <f t="shared" si="64"/>
        <v>0</v>
      </c>
      <c r="X375" s="17">
        <f t="shared" si="64"/>
        <v>0</v>
      </c>
      <c r="Y375" s="16">
        <f t="shared" si="65"/>
        <v>0</v>
      </c>
      <c r="Z375" s="15" t="str">
        <f t="shared" si="66"/>
        <v>0.00</v>
      </c>
      <c r="AA375" s="13">
        <v>0</v>
      </c>
      <c r="AB375" s="13">
        <v>0</v>
      </c>
      <c r="AC375" s="13">
        <v>0</v>
      </c>
      <c r="AD375" s="13">
        <v>0</v>
      </c>
      <c r="AE375" s="18">
        <f t="shared" si="67"/>
        <v>0</v>
      </c>
      <c r="AF375" s="18">
        <f t="shared" si="71"/>
        <v>0</v>
      </c>
      <c r="AG375" s="19">
        <f t="shared" si="68"/>
        <v>0</v>
      </c>
      <c r="AH375" s="16" t="str">
        <f t="shared" si="69"/>
        <v>0.00</v>
      </c>
      <c r="AI375" s="16">
        <f t="shared" si="70"/>
        <v>0</v>
      </c>
      <c r="AJ375" s="44">
        <v>221112</v>
      </c>
      <c r="AK375" s="15" t="s">
        <v>683</v>
      </c>
      <c r="AL375" s="14" t="s">
        <v>76</v>
      </c>
      <c r="AM375" s="39" t="s">
        <v>58</v>
      </c>
      <c r="AN375" s="39" t="s">
        <v>59</v>
      </c>
      <c r="AO375" s="39" t="s">
        <v>77</v>
      </c>
      <c r="AP375" s="39" t="s">
        <v>61</v>
      </c>
      <c r="AQ375" s="20"/>
      <c r="AR375" s="20"/>
      <c r="AS375" s="20"/>
      <c r="AT375" s="20"/>
      <c r="AU375" s="20"/>
      <c r="AV375" s="20"/>
      <c r="AW375" s="20"/>
      <c r="AX375" s="20"/>
      <c r="AY375" s="20"/>
      <c r="AZ375" s="20"/>
      <c r="BA375" s="20"/>
      <c r="BB375" s="20"/>
    </row>
    <row r="376" spans="1:54" ht="26.1" hidden="1" customHeight="1" x14ac:dyDescent="0.25">
      <c r="A376" s="39" t="s">
        <v>10</v>
      </c>
      <c r="B376" s="13" t="s">
        <v>10</v>
      </c>
      <c r="C376" s="13" t="s">
        <v>252</v>
      </c>
      <c r="D376" s="13">
        <v>34003</v>
      </c>
      <c r="E376" s="13">
        <v>2488</v>
      </c>
      <c r="F376" s="13" t="s">
        <v>271</v>
      </c>
      <c r="G376" s="13" t="s">
        <v>272</v>
      </c>
      <c r="H376" s="13" t="s">
        <v>82</v>
      </c>
      <c r="I376" s="13" t="s">
        <v>84</v>
      </c>
      <c r="J376" s="13" t="s">
        <v>336</v>
      </c>
      <c r="K376" s="4">
        <v>2398</v>
      </c>
      <c r="L376" s="4">
        <v>1301</v>
      </c>
      <c r="M376" s="14" t="s">
        <v>38</v>
      </c>
      <c r="N376" s="15" t="s">
        <v>679</v>
      </c>
      <c r="O376" s="15">
        <v>6.2909644475208401E-2</v>
      </c>
      <c r="P376" s="15">
        <v>7.4115352999999995E-2</v>
      </c>
      <c r="Q376" s="15">
        <f t="shared" si="60"/>
        <v>1.1205708524791594E-2</v>
      </c>
      <c r="R376" s="15">
        <f t="shared" si="61"/>
        <v>17.812385713302781</v>
      </c>
      <c r="S376" s="15">
        <v>1.6351663173653219E-2</v>
      </c>
      <c r="T376" s="15">
        <v>2.0196402999999998E-2</v>
      </c>
      <c r="U376" s="15">
        <f t="shared" si="62"/>
        <v>3.844739826346779E-3</v>
      </c>
      <c r="V376" s="16">
        <f t="shared" si="63"/>
        <v>23.512836495688429</v>
      </c>
      <c r="W376" s="17">
        <f t="shared" si="64"/>
        <v>1.7773546927883933E-4</v>
      </c>
      <c r="X376" s="17">
        <f t="shared" si="64"/>
        <v>2.1952611956521737E-4</v>
      </c>
      <c r="Y376" s="16">
        <f t="shared" si="65"/>
        <v>4.1790650286378041E-5</v>
      </c>
      <c r="Z376" s="15">
        <f t="shared" si="66"/>
        <v>23.512836495688436</v>
      </c>
      <c r="AA376" s="13">
        <v>0.06</v>
      </c>
      <c r="AB376" s="13">
        <v>0</v>
      </c>
      <c r="AC376" s="13">
        <v>0</v>
      </c>
      <c r="AD376" s="13">
        <v>0</v>
      </c>
      <c r="AE376" s="18">
        <f t="shared" si="67"/>
        <v>0</v>
      </c>
      <c r="AF376" s="18">
        <f t="shared" si="71"/>
        <v>2.7742311813186811E-4</v>
      </c>
      <c r="AG376" s="19">
        <f t="shared" si="68"/>
        <v>2.7742311813186811E-4</v>
      </c>
      <c r="AH376" s="16" t="str">
        <f t="shared" si="69"/>
        <v>0.00</v>
      </c>
      <c r="AI376" s="16">
        <f t="shared" si="70"/>
        <v>-1.7773546927883933E-4</v>
      </c>
      <c r="AJ376" s="44">
        <v>221112</v>
      </c>
      <c r="AK376" s="15" t="s">
        <v>683</v>
      </c>
      <c r="AL376" s="14" t="s">
        <v>76</v>
      </c>
      <c r="AM376" s="39" t="s">
        <v>58</v>
      </c>
      <c r="AN376" s="39" t="s">
        <v>59</v>
      </c>
      <c r="AO376" s="39" t="s">
        <v>77</v>
      </c>
      <c r="AP376" s="39" t="s">
        <v>61</v>
      </c>
      <c r="AQ376" s="20"/>
      <c r="AR376" s="20"/>
      <c r="AS376" s="20"/>
      <c r="AT376" s="20"/>
      <c r="AU376" s="20"/>
      <c r="AV376" s="20"/>
      <c r="AW376" s="20"/>
      <c r="AX376" s="20"/>
      <c r="AY376" s="20"/>
      <c r="AZ376" s="20"/>
      <c r="BA376" s="20"/>
      <c r="BB376" s="20"/>
    </row>
    <row r="377" spans="1:54" ht="26.1" hidden="1" customHeight="1" x14ac:dyDescent="0.25">
      <c r="A377" s="39" t="s">
        <v>10</v>
      </c>
      <c r="B377" s="13" t="s">
        <v>10</v>
      </c>
      <c r="C377" s="13" t="s">
        <v>252</v>
      </c>
      <c r="D377" s="13">
        <v>34003</v>
      </c>
      <c r="E377" s="13">
        <v>2488</v>
      </c>
      <c r="F377" s="13" t="s">
        <v>271</v>
      </c>
      <c r="G377" s="13" t="s">
        <v>272</v>
      </c>
      <c r="H377" s="13" t="s">
        <v>82</v>
      </c>
      <c r="I377" s="13" t="s">
        <v>84</v>
      </c>
      <c r="J377" s="13" t="s">
        <v>336</v>
      </c>
      <c r="K377" s="4">
        <v>2398</v>
      </c>
      <c r="L377" s="4">
        <v>1301</v>
      </c>
      <c r="M377" s="14" t="s">
        <v>39</v>
      </c>
      <c r="N377" s="15" t="s">
        <v>679</v>
      </c>
      <c r="O377" s="15">
        <v>6.2909644475208401E-2</v>
      </c>
      <c r="P377" s="15">
        <v>7.4115352999999995E-2</v>
      </c>
      <c r="Q377" s="15">
        <f t="shared" si="60"/>
        <v>1.1205708524791594E-2</v>
      </c>
      <c r="R377" s="15">
        <f t="shared" si="61"/>
        <v>17.812385713302781</v>
      </c>
      <c r="S377" s="15">
        <v>1.6351663173653219E-2</v>
      </c>
      <c r="T377" s="15">
        <v>2.0196402999999998E-2</v>
      </c>
      <c r="U377" s="15">
        <f t="shared" si="62"/>
        <v>3.844739826346779E-3</v>
      </c>
      <c r="V377" s="16">
        <f t="shared" si="63"/>
        <v>23.512836495688429</v>
      </c>
      <c r="W377" s="17">
        <f t="shared" si="64"/>
        <v>1.7773546927883933E-4</v>
      </c>
      <c r="X377" s="17">
        <f t="shared" si="64"/>
        <v>2.1952611956521737E-4</v>
      </c>
      <c r="Y377" s="16">
        <f t="shared" si="65"/>
        <v>4.1790650286378041E-5</v>
      </c>
      <c r="Z377" s="15">
        <f t="shared" si="66"/>
        <v>23.512836495688436</v>
      </c>
      <c r="AA377" s="13">
        <v>0.06</v>
      </c>
      <c r="AB377" s="13">
        <v>0</v>
      </c>
      <c r="AC377" s="13">
        <v>0</v>
      </c>
      <c r="AD377" s="13">
        <v>0</v>
      </c>
      <c r="AE377" s="18">
        <f t="shared" si="67"/>
        <v>0</v>
      </c>
      <c r="AF377" s="18">
        <f t="shared" si="71"/>
        <v>2.7742311813186811E-4</v>
      </c>
      <c r="AG377" s="19">
        <f t="shared" si="68"/>
        <v>2.7742311813186811E-4</v>
      </c>
      <c r="AH377" s="16" t="str">
        <f t="shared" si="69"/>
        <v>0.00</v>
      </c>
      <c r="AI377" s="16">
        <f t="shared" si="70"/>
        <v>-1.7773546927883933E-4</v>
      </c>
      <c r="AJ377" s="44">
        <v>221112</v>
      </c>
      <c r="AK377" s="15" t="s">
        <v>683</v>
      </c>
      <c r="AL377" s="14" t="s">
        <v>76</v>
      </c>
      <c r="AM377" s="39" t="s">
        <v>58</v>
      </c>
      <c r="AN377" s="39" t="s">
        <v>59</v>
      </c>
      <c r="AO377" s="39" t="s">
        <v>77</v>
      </c>
      <c r="AP377" s="39" t="s">
        <v>61</v>
      </c>
      <c r="AQ377" s="20"/>
      <c r="AR377" s="20"/>
      <c r="AS377" s="20"/>
      <c r="AT377" s="20"/>
      <c r="AU377" s="20"/>
      <c r="AV377" s="20"/>
      <c r="AW377" s="20"/>
      <c r="AX377" s="20"/>
      <c r="AY377" s="20"/>
      <c r="AZ377" s="20"/>
      <c r="BA377" s="20"/>
      <c r="BB377" s="20"/>
    </row>
    <row r="378" spans="1:54" ht="26.1" hidden="1" customHeight="1" x14ac:dyDescent="0.25">
      <c r="A378" s="39" t="s">
        <v>10</v>
      </c>
      <c r="B378" s="13" t="s">
        <v>10</v>
      </c>
      <c r="C378" s="13" t="s">
        <v>252</v>
      </c>
      <c r="D378" s="13">
        <v>34003</v>
      </c>
      <c r="E378" s="13">
        <v>2488</v>
      </c>
      <c r="F378" s="13" t="s">
        <v>271</v>
      </c>
      <c r="G378" s="13" t="s">
        <v>272</v>
      </c>
      <c r="H378" s="13" t="s">
        <v>82</v>
      </c>
      <c r="I378" s="13" t="s">
        <v>84</v>
      </c>
      <c r="J378" s="13" t="s">
        <v>336</v>
      </c>
      <c r="K378" s="4">
        <v>2398</v>
      </c>
      <c r="L378" s="4">
        <v>1301</v>
      </c>
      <c r="M378" s="14" t="s">
        <v>37</v>
      </c>
      <c r="N378" s="15" t="s">
        <v>679</v>
      </c>
      <c r="O378" s="15">
        <v>4.9575759999970102E-3</v>
      </c>
      <c r="P378" s="15">
        <v>5.8406389999999999E-3</v>
      </c>
      <c r="Q378" s="15">
        <f t="shared" si="60"/>
        <v>8.830630000029897E-4</v>
      </c>
      <c r="R378" s="15">
        <f t="shared" si="61"/>
        <v>17.812394605821925</v>
      </c>
      <c r="S378" s="15">
        <v>1.2885879992798311E-3</v>
      </c>
      <c r="T378" s="15">
        <v>1.5915720000000001E-3</v>
      </c>
      <c r="U378" s="15">
        <f t="shared" si="62"/>
        <v>3.02984000720169E-4</v>
      </c>
      <c r="V378" s="16">
        <f t="shared" si="63"/>
        <v>23.512868417950607</v>
      </c>
      <c r="W378" s="17">
        <f t="shared" si="64"/>
        <v>1.4006391296519903E-5</v>
      </c>
      <c r="X378" s="17">
        <f t="shared" si="64"/>
        <v>1.7299695652173915E-5</v>
      </c>
      <c r="Y378" s="16">
        <f t="shared" si="65"/>
        <v>3.293304355654012E-6</v>
      </c>
      <c r="Z378" s="15">
        <f t="shared" si="66"/>
        <v>23.512868417950617</v>
      </c>
      <c r="AA378" s="13">
        <v>0.01</v>
      </c>
      <c r="AB378" s="13">
        <v>0</v>
      </c>
      <c r="AC378" s="13">
        <v>0</v>
      </c>
      <c r="AD378" s="13">
        <v>0</v>
      </c>
      <c r="AE378" s="18">
        <f t="shared" si="67"/>
        <v>0</v>
      </c>
      <c r="AF378" s="18">
        <f t="shared" si="71"/>
        <v>2.1862252747252748E-5</v>
      </c>
      <c r="AG378" s="19">
        <f t="shared" si="68"/>
        <v>2.1862252747252748E-5</v>
      </c>
      <c r="AH378" s="16" t="str">
        <f t="shared" si="69"/>
        <v>0.00</v>
      </c>
      <c r="AI378" s="16">
        <f t="shared" si="70"/>
        <v>-1.4006391296519903E-5</v>
      </c>
      <c r="AJ378" s="44">
        <v>221112</v>
      </c>
      <c r="AK378" s="15" t="s">
        <v>683</v>
      </c>
      <c r="AL378" s="14" t="s">
        <v>76</v>
      </c>
      <c r="AM378" s="39" t="s">
        <v>58</v>
      </c>
      <c r="AN378" s="39" t="s">
        <v>59</v>
      </c>
      <c r="AO378" s="39" t="s">
        <v>77</v>
      </c>
      <c r="AP378" s="39" t="s">
        <v>61</v>
      </c>
      <c r="AQ378" s="20"/>
      <c r="AR378" s="20"/>
      <c r="AS378" s="20"/>
      <c r="AT378" s="20"/>
      <c r="AU378" s="20"/>
      <c r="AV378" s="20"/>
      <c r="AW378" s="20"/>
      <c r="AX378" s="20"/>
      <c r="AY378" s="20"/>
      <c r="AZ378" s="20"/>
      <c r="BA378" s="20"/>
      <c r="BB378" s="20"/>
    </row>
    <row r="379" spans="1:54" ht="26.1" hidden="1" customHeight="1" x14ac:dyDescent="0.25">
      <c r="A379" s="39" t="s">
        <v>10</v>
      </c>
      <c r="B379" s="13" t="s">
        <v>10</v>
      </c>
      <c r="C379" s="13" t="s">
        <v>252</v>
      </c>
      <c r="D379" s="13">
        <v>34003</v>
      </c>
      <c r="E379" s="13">
        <v>2488</v>
      </c>
      <c r="F379" s="13" t="s">
        <v>271</v>
      </c>
      <c r="G379" s="13" t="s">
        <v>302</v>
      </c>
      <c r="H379" s="13" t="s">
        <v>82</v>
      </c>
      <c r="I379" s="13" t="s">
        <v>84</v>
      </c>
      <c r="J379" s="13" t="s">
        <v>337</v>
      </c>
      <c r="K379" s="4">
        <v>2398</v>
      </c>
      <c r="L379" s="4">
        <v>1401</v>
      </c>
      <c r="M379" s="14" t="s">
        <v>40</v>
      </c>
      <c r="N379" s="15" t="s">
        <v>679</v>
      </c>
      <c r="O379" s="15">
        <v>0</v>
      </c>
      <c r="P379" s="15">
        <v>0</v>
      </c>
      <c r="Q379" s="15">
        <f t="shared" si="60"/>
        <v>0</v>
      </c>
      <c r="R379" s="15" t="str">
        <f t="shared" si="61"/>
        <v>0.00</v>
      </c>
      <c r="S379" s="15">
        <v>0</v>
      </c>
      <c r="T379" s="15">
        <v>0</v>
      </c>
      <c r="U379" s="15">
        <f t="shared" si="62"/>
        <v>0</v>
      </c>
      <c r="V379" s="16" t="str">
        <f t="shared" si="63"/>
        <v>NA</v>
      </c>
      <c r="W379" s="17">
        <f t="shared" si="64"/>
        <v>0</v>
      </c>
      <c r="X379" s="17">
        <f t="shared" si="64"/>
        <v>0</v>
      </c>
      <c r="Y379" s="16">
        <f t="shared" si="65"/>
        <v>0</v>
      </c>
      <c r="Z379" s="15" t="str">
        <f t="shared" si="66"/>
        <v>0.00</v>
      </c>
      <c r="AA379" s="13">
        <v>0</v>
      </c>
      <c r="AB379" s="13">
        <v>0</v>
      </c>
      <c r="AC379" s="13">
        <v>0</v>
      </c>
      <c r="AD379" s="13">
        <v>0</v>
      </c>
      <c r="AE379" s="18">
        <f t="shared" si="67"/>
        <v>0</v>
      </c>
      <c r="AF379" s="18">
        <f t="shared" si="71"/>
        <v>0</v>
      </c>
      <c r="AG379" s="19">
        <f t="shared" si="68"/>
        <v>0</v>
      </c>
      <c r="AH379" s="16" t="str">
        <f t="shared" si="69"/>
        <v>0.00</v>
      </c>
      <c r="AI379" s="16">
        <f t="shared" si="70"/>
        <v>0</v>
      </c>
      <c r="AJ379" s="44" t="s">
        <v>681</v>
      </c>
      <c r="AK379" s="15" t="s">
        <v>683</v>
      </c>
      <c r="AL379" s="14" t="s">
        <v>76</v>
      </c>
      <c r="AM379" s="39" t="s">
        <v>58</v>
      </c>
      <c r="AN379" s="39" t="s">
        <v>59</v>
      </c>
      <c r="AO379" s="39" t="s">
        <v>77</v>
      </c>
      <c r="AP379" s="39" t="s">
        <v>61</v>
      </c>
      <c r="AQ379" s="20"/>
      <c r="AR379" s="20"/>
      <c r="AS379" s="20"/>
      <c r="AT379" s="20"/>
      <c r="AU379" s="20"/>
      <c r="AV379" s="20"/>
      <c r="AW379" s="20"/>
      <c r="AX379" s="20"/>
      <c r="AY379" s="20"/>
      <c r="AZ379" s="20"/>
      <c r="BA379" s="20"/>
      <c r="BB379" s="20"/>
    </row>
    <row r="380" spans="1:54" ht="26.1" hidden="1" customHeight="1" x14ac:dyDescent="0.25">
      <c r="A380" s="39" t="s">
        <v>10</v>
      </c>
      <c r="B380" s="13" t="s">
        <v>10</v>
      </c>
      <c r="C380" s="13" t="s">
        <v>252</v>
      </c>
      <c r="D380" s="13">
        <v>34003</v>
      </c>
      <c r="E380" s="13">
        <v>2488</v>
      </c>
      <c r="F380" s="13" t="s">
        <v>271</v>
      </c>
      <c r="G380" s="13" t="s">
        <v>302</v>
      </c>
      <c r="H380" s="13" t="s">
        <v>82</v>
      </c>
      <c r="I380" s="13" t="s">
        <v>84</v>
      </c>
      <c r="J380" s="13" t="s">
        <v>337</v>
      </c>
      <c r="K380" s="4">
        <v>2398</v>
      </c>
      <c r="L380" s="4">
        <v>1401</v>
      </c>
      <c r="M380" s="14" t="s">
        <v>38</v>
      </c>
      <c r="N380" s="15" t="s">
        <v>679</v>
      </c>
      <c r="O380" s="15">
        <v>1.25587430895359E-2</v>
      </c>
      <c r="P380" s="15">
        <v>1.4786433999999999E-2</v>
      </c>
      <c r="Q380" s="15">
        <f t="shared" si="60"/>
        <v>2.2276909104640991E-3</v>
      </c>
      <c r="R380" s="15">
        <f t="shared" si="61"/>
        <v>17.738167701831873</v>
      </c>
      <c r="S380" s="15">
        <v>3.4147095828658898E-3</v>
      </c>
      <c r="T380" s="15">
        <v>4.1503859999999998E-3</v>
      </c>
      <c r="U380" s="15">
        <f t="shared" si="62"/>
        <v>7.3567641713411002E-4</v>
      </c>
      <c r="V380" s="16">
        <f t="shared" si="63"/>
        <v>21.544333398820793</v>
      </c>
      <c r="W380" s="17">
        <f t="shared" si="64"/>
        <v>3.7116408509411846E-5</v>
      </c>
      <c r="X380" s="17">
        <f t="shared" si="64"/>
        <v>4.5112891304347823E-5</v>
      </c>
      <c r="Y380" s="16">
        <f t="shared" si="65"/>
        <v>7.996482794935977E-6</v>
      </c>
      <c r="Z380" s="15">
        <f t="shared" si="66"/>
        <v>21.544333398820786</v>
      </c>
      <c r="AA380" s="13">
        <v>0.01</v>
      </c>
      <c r="AB380" s="13">
        <v>0</v>
      </c>
      <c r="AC380" s="13">
        <v>0</v>
      </c>
      <c r="AD380" s="13">
        <v>0</v>
      </c>
      <c r="AE380" s="18">
        <f t="shared" si="67"/>
        <v>0</v>
      </c>
      <c r="AF380" s="18">
        <f t="shared" si="71"/>
        <v>5.7010796703296703E-5</v>
      </c>
      <c r="AG380" s="19">
        <f t="shared" si="68"/>
        <v>5.7010796703296703E-5</v>
      </c>
      <c r="AH380" s="16" t="str">
        <f t="shared" si="69"/>
        <v>0.00</v>
      </c>
      <c r="AI380" s="16">
        <f t="shared" si="70"/>
        <v>-3.7116408509411846E-5</v>
      </c>
      <c r="AJ380" s="44" t="s">
        <v>681</v>
      </c>
      <c r="AK380" s="15" t="s">
        <v>683</v>
      </c>
      <c r="AL380" s="14" t="s">
        <v>76</v>
      </c>
      <c r="AM380" s="39" t="s">
        <v>58</v>
      </c>
      <c r="AN380" s="39" t="s">
        <v>59</v>
      </c>
      <c r="AO380" s="39" t="s">
        <v>77</v>
      </c>
      <c r="AP380" s="39" t="s">
        <v>61</v>
      </c>
      <c r="AQ380" s="20"/>
      <c r="AR380" s="20"/>
      <c r="AS380" s="20"/>
      <c r="AT380" s="20"/>
      <c r="AU380" s="20"/>
      <c r="AV380" s="20"/>
      <c r="AW380" s="20"/>
      <c r="AX380" s="20"/>
      <c r="AY380" s="20"/>
      <c r="AZ380" s="20"/>
      <c r="BA380" s="20"/>
      <c r="BB380" s="20"/>
    </row>
    <row r="381" spans="1:54" ht="26.1" hidden="1" customHeight="1" x14ac:dyDescent="0.25">
      <c r="A381" s="39" t="s">
        <v>10</v>
      </c>
      <c r="B381" s="13" t="s">
        <v>10</v>
      </c>
      <c r="C381" s="13" t="s">
        <v>252</v>
      </c>
      <c r="D381" s="13">
        <v>34003</v>
      </c>
      <c r="E381" s="13">
        <v>2488</v>
      </c>
      <c r="F381" s="13" t="s">
        <v>271</v>
      </c>
      <c r="G381" s="13" t="s">
        <v>302</v>
      </c>
      <c r="H381" s="13" t="s">
        <v>82</v>
      </c>
      <c r="I381" s="13" t="s">
        <v>84</v>
      </c>
      <c r="J381" s="13" t="s">
        <v>337</v>
      </c>
      <c r="K381" s="4">
        <v>2398</v>
      </c>
      <c r="L381" s="4">
        <v>1401</v>
      </c>
      <c r="M381" s="14" t="s">
        <v>39</v>
      </c>
      <c r="N381" s="15" t="s">
        <v>679</v>
      </c>
      <c r="O381" s="15">
        <v>1.25587430895359E-2</v>
      </c>
      <c r="P381" s="15">
        <v>1.4786433999999999E-2</v>
      </c>
      <c r="Q381" s="15">
        <f t="shared" si="60"/>
        <v>2.2276909104640991E-3</v>
      </c>
      <c r="R381" s="15">
        <f t="shared" si="61"/>
        <v>17.738167701831873</v>
      </c>
      <c r="S381" s="15">
        <v>3.4147095828658898E-3</v>
      </c>
      <c r="T381" s="15">
        <v>4.1503859999999998E-3</v>
      </c>
      <c r="U381" s="15">
        <f t="shared" si="62"/>
        <v>7.3567641713411002E-4</v>
      </c>
      <c r="V381" s="16">
        <f t="shared" si="63"/>
        <v>21.544333398820793</v>
      </c>
      <c r="W381" s="17">
        <f t="shared" si="64"/>
        <v>3.7116408509411846E-5</v>
      </c>
      <c r="X381" s="17">
        <f t="shared" si="64"/>
        <v>4.5112891304347823E-5</v>
      </c>
      <c r="Y381" s="16">
        <f t="shared" si="65"/>
        <v>7.996482794935977E-6</v>
      </c>
      <c r="Z381" s="15">
        <f t="shared" si="66"/>
        <v>21.544333398820786</v>
      </c>
      <c r="AA381" s="13">
        <v>0.01</v>
      </c>
      <c r="AB381" s="13">
        <v>0</v>
      </c>
      <c r="AC381" s="13">
        <v>0</v>
      </c>
      <c r="AD381" s="13">
        <v>0</v>
      </c>
      <c r="AE381" s="18">
        <f t="shared" si="67"/>
        <v>0</v>
      </c>
      <c r="AF381" s="18">
        <f t="shared" si="71"/>
        <v>5.7010796703296703E-5</v>
      </c>
      <c r="AG381" s="19">
        <f t="shared" si="68"/>
        <v>5.7010796703296703E-5</v>
      </c>
      <c r="AH381" s="16" t="str">
        <f t="shared" si="69"/>
        <v>0.00</v>
      </c>
      <c r="AI381" s="16">
        <f t="shared" si="70"/>
        <v>-3.7116408509411846E-5</v>
      </c>
      <c r="AJ381" s="44" t="s">
        <v>681</v>
      </c>
      <c r="AK381" s="15" t="s">
        <v>683</v>
      </c>
      <c r="AL381" s="14" t="s">
        <v>76</v>
      </c>
      <c r="AM381" s="39" t="s">
        <v>58</v>
      </c>
      <c r="AN381" s="39" t="s">
        <v>59</v>
      </c>
      <c r="AO381" s="39" t="s">
        <v>77</v>
      </c>
      <c r="AP381" s="39" t="s">
        <v>61</v>
      </c>
      <c r="AQ381" s="20"/>
      <c r="AR381" s="20"/>
      <c r="AS381" s="20"/>
      <c r="AT381" s="20"/>
      <c r="AU381" s="20"/>
      <c r="AV381" s="20"/>
      <c r="AW381" s="20"/>
      <c r="AX381" s="20"/>
      <c r="AY381" s="20"/>
      <c r="AZ381" s="20"/>
      <c r="BA381" s="20"/>
      <c r="BB381" s="20"/>
    </row>
    <row r="382" spans="1:54" ht="26.1" hidden="1" customHeight="1" x14ac:dyDescent="0.25">
      <c r="A382" s="39" t="s">
        <v>10</v>
      </c>
      <c r="B382" s="13" t="s">
        <v>10</v>
      </c>
      <c r="C382" s="13" t="s">
        <v>252</v>
      </c>
      <c r="D382" s="13">
        <v>34003</v>
      </c>
      <c r="E382" s="13">
        <v>2488</v>
      </c>
      <c r="F382" s="13" t="s">
        <v>271</v>
      </c>
      <c r="G382" s="13" t="s">
        <v>302</v>
      </c>
      <c r="H382" s="13" t="s">
        <v>82</v>
      </c>
      <c r="I382" s="13" t="s">
        <v>84</v>
      </c>
      <c r="J382" s="13" t="s">
        <v>337</v>
      </c>
      <c r="K382" s="4">
        <v>2398</v>
      </c>
      <c r="L382" s="4">
        <v>1401</v>
      </c>
      <c r="M382" s="14" t="s">
        <v>37</v>
      </c>
      <c r="N382" s="15" t="s">
        <v>679</v>
      </c>
      <c r="O382" s="15">
        <v>2.8873096000045602E-3</v>
      </c>
      <c r="P382" s="15">
        <v>3.399465E-3</v>
      </c>
      <c r="Q382" s="15">
        <f t="shared" si="60"/>
        <v>5.121553999954398E-4</v>
      </c>
      <c r="R382" s="15">
        <f t="shared" si="61"/>
        <v>17.738153192668733</v>
      </c>
      <c r="S382" s="15">
        <v>7.8505656892148004E-4</v>
      </c>
      <c r="T382" s="15">
        <v>9.5419199999999997E-4</v>
      </c>
      <c r="U382" s="15">
        <f t="shared" si="62"/>
        <v>1.6913543107851994E-4</v>
      </c>
      <c r="V382" s="16">
        <f t="shared" si="63"/>
        <v>21.544362250338239</v>
      </c>
      <c r="W382" s="17">
        <f t="shared" si="64"/>
        <v>8.5332235752334791E-6</v>
      </c>
      <c r="X382" s="17">
        <f t="shared" si="64"/>
        <v>1.0371652173913043E-5</v>
      </c>
      <c r="Y382" s="16">
        <f t="shared" si="65"/>
        <v>1.8384285986795642E-6</v>
      </c>
      <c r="Z382" s="15">
        <f t="shared" si="66"/>
        <v>21.544362250338235</v>
      </c>
      <c r="AA382" s="13">
        <v>0</v>
      </c>
      <c r="AB382" s="13">
        <v>0</v>
      </c>
      <c r="AC382" s="13">
        <v>0</v>
      </c>
      <c r="AD382" s="13">
        <v>0</v>
      </c>
      <c r="AE382" s="18">
        <f t="shared" si="67"/>
        <v>0</v>
      </c>
      <c r="AF382" s="18">
        <f t="shared" si="71"/>
        <v>1.3107032967032966E-5</v>
      </c>
      <c r="AG382" s="19">
        <f t="shared" si="68"/>
        <v>1.3107032967032966E-5</v>
      </c>
      <c r="AH382" s="16" t="str">
        <f t="shared" si="69"/>
        <v>0.00</v>
      </c>
      <c r="AI382" s="16">
        <f t="shared" si="70"/>
        <v>-8.5332235752334791E-6</v>
      </c>
      <c r="AJ382" s="44" t="s">
        <v>681</v>
      </c>
      <c r="AK382" s="15" t="s">
        <v>683</v>
      </c>
      <c r="AL382" s="14" t="s">
        <v>76</v>
      </c>
      <c r="AM382" s="39" t="s">
        <v>58</v>
      </c>
      <c r="AN382" s="39" t="s">
        <v>59</v>
      </c>
      <c r="AO382" s="39" t="s">
        <v>77</v>
      </c>
      <c r="AP382" s="39" t="s">
        <v>61</v>
      </c>
      <c r="AQ382" s="20"/>
      <c r="AR382" s="20"/>
      <c r="AS382" s="20"/>
      <c r="AT382" s="20"/>
      <c r="AU382" s="20"/>
      <c r="AV382" s="20"/>
      <c r="AW382" s="20"/>
      <c r="AX382" s="20"/>
      <c r="AY382" s="20"/>
      <c r="AZ382" s="20"/>
      <c r="BA382" s="20"/>
      <c r="BB382" s="20"/>
    </row>
    <row r="383" spans="1:54" ht="26.1" hidden="1" customHeight="1" x14ac:dyDescent="0.25">
      <c r="A383" s="39" t="s">
        <v>10</v>
      </c>
      <c r="B383" s="13" t="s">
        <v>10</v>
      </c>
      <c r="C383" s="13" t="s">
        <v>252</v>
      </c>
      <c r="D383" s="13">
        <v>34003</v>
      </c>
      <c r="E383" s="13">
        <v>2488</v>
      </c>
      <c r="F383" s="13" t="s">
        <v>271</v>
      </c>
      <c r="G383" s="13" t="s">
        <v>339</v>
      </c>
      <c r="H383" s="13" t="s">
        <v>82</v>
      </c>
      <c r="I383" s="13" t="s">
        <v>84</v>
      </c>
      <c r="J383" s="13" t="s">
        <v>338</v>
      </c>
      <c r="K383" s="4">
        <v>2398</v>
      </c>
      <c r="L383" s="4">
        <v>1401</v>
      </c>
      <c r="M383" s="14" t="s">
        <v>35</v>
      </c>
      <c r="N383" s="15" t="s">
        <v>679</v>
      </c>
      <c r="O383" s="15">
        <v>0</v>
      </c>
      <c r="P383" s="15">
        <v>0</v>
      </c>
      <c r="Q383" s="15">
        <f t="shared" si="60"/>
        <v>0</v>
      </c>
      <c r="R383" s="15" t="str">
        <f t="shared" si="61"/>
        <v>0.00</v>
      </c>
      <c r="S383" s="15">
        <v>0</v>
      </c>
      <c r="T383" s="15">
        <v>0</v>
      </c>
      <c r="U383" s="15">
        <f t="shared" si="62"/>
        <v>0</v>
      </c>
      <c r="V383" s="16" t="str">
        <f t="shared" si="63"/>
        <v>NA</v>
      </c>
      <c r="W383" s="17">
        <f t="shared" si="64"/>
        <v>0</v>
      </c>
      <c r="X383" s="17">
        <f t="shared" si="64"/>
        <v>0</v>
      </c>
      <c r="Y383" s="16">
        <f t="shared" si="65"/>
        <v>0</v>
      </c>
      <c r="Z383" s="15" t="str">
        <f t="shared" si="66"/>
        <v>0.00</v>
      </c>
      <c r="AA383" s="13">
        <v>0</v>
      </c>
      <c r="AB383" s="13">
        <v>0</v>
      </c>
      <c r="AC383" s="13">
        <v>0</v>
      </c>
      <c r="AD383" s="13">
        <v>0</v>
      </c>
      <c r="AE383" s="18">
        <f t="shared" si="67"/>
        <v>0</v>
      </c>
      <c r="AF383" s="18">
        <f t="shared" si="71"/>
        <v>0</v>
      </c>
      <c r="AG383" s="19">
        <f t="shared" si="68"/>
        <v>0</v>
      </c>
      <c r="AH383" s="16" t="str">
        <f t="shared" si="69"/>
        <v>0.00</v>
      </c>
      <c r="AI383" s="16">
        <f t="shared" si="70"/>
        <v>0</v>
      </c>
      <c r="AJ383" s="44" t="s">
        <v>681</v>
      </c>
      <c r="AK383" s="15" t="s">
        <v>683</v>
      </c>
      <c r="AL383" s="14" t="s">
        <v>76</v>
      </c>
      <c r="AM383" s="39" t="s">
        <v>58</v>
      </c>
      <c r="AN383" s="39" t="s">
        <v>59</v>
      </c>
      <c r="AO383" s="39" t="s">
        <v>77</v>
      </c>
      <c r="AP383" s="39" t="s">
        <v>61</v>
      </c>
      <c r="AQ383" s="20"/>
      <c r="AR383" s="20"/>
      <c r="AS383" s="20"/>
      <c r="AT383" s="20"/>
      <c r="AU383" s="20"/>
      <c r="AV383" s="20"/>
      <c r="AW383" s="20"/>
      <c r="AX383" s="20"/>
      <c r="AY383" s="20"/>
      <c r="AZ383" s="20"/>
      <c r="BA383" s="20"/>
      <c r="BB383" s="20"/>
    </row>
    <row r="384" spans="1:54" ht="26.1" hidden="1" customHeight="1" x14ac:dyDescent="0.25">
      <c r="A384" s="39" t="s">
        <v>10</v>
      </c>
      <c r="B384" s="13" t="s">
        <v>10</v>
      </c>
      <c r="C384" s="13" t="s">
        <v>252</v>
      </c>
      <c r="D384" s="13">
        <v>34003</v>
      </c>
      <c r="E384" s="13">
        <v>2488</v>
      </c>
      <c r="F384" s="13" t="s">
        <v>271</v>
      </c>
      <c r="G384" s="13" t="s">
        <v>339</v>
      </c>
      <c r="H384" s="13" t="s">
        <v>82</v>
      </c>
      <c r="I384" s="13" t="s">
        <v>84</v>
      </c>
      <c r="J384" s="13" t="s">
        <v>338</v>
      </c>
      <c r="K384" s="4">
        <v>2398</v>
      </c>
      <c r="L384" s="4">
        <v>1401</v>
      </c>
      <c r="M384" s="14" t="s">
        <v>40</v>
      </c>
      <c r="N384" s="15" t="s">
        <v>679</v>
      </c>
      <c r="O384" s="15">
        <v>0</v>
      </c>
      <c r="P384" s="15">
        <v>0</v>
      </c>
      <c r="Q384" s="15">
        <f t="shared" si="60"/>
        <v>0</v>
      </c>
      <c r="R384" s="15" t="str">
        <f t="shared" si="61"/>
        <v>0.00</v>
      </c>
      <c r="S384" s="15">
        <v>0</v>
      </c>
      <c r="T384" s="15">
        <v>0</v>
      </c>
      <c r="U384" s="15">
        <f t="shared" si="62"/>
        <v>0</v>
      </c>
      <c r="V384" s="16" t="str">
        <f t="shared" si="63"/>
        <v>NA</v>
      </c>
      <c r="W384" s="17">
        <f t="shared" si="64"/>
        <v>0</v>
      </c>
      <c r="X384" s="17">
        <f t="shared" si="64"/>
        <v>0</v>
      </c>
      <c r="Y384" s="16">
        <f t="shared" si="65"/>
        <v>0</v>
      </c>
      <c r="Z384" s="15" t="str">
        <f t="shared" si="66"/>
        <v>0.00</v>
      </c>
      <c r="AA384" s="13">
        <v>0</v>
      </c>
      <c r="AB384" s="13">
        <v>0</v>
      </c>
      <c r="AC384" s="13">
        <v>0</v>
      </c>
      <c r="AD384" s="13">
        <v>0</v>
      </c>
      <c r="AE384" s="18">
        <f t="shared" si="67"/>
        <v>0</v>
      </c>
      <c r="AF384" s="18">
        <f t="shared" si="71"/>
        <v>0</v>
      </c>
      <c r="AG384" s="19">
        <f t="shared" si="68"/>
        <v>0</v>
      </c>
      <c r="AH384" s="16" t="str">
        <f t="shared" si="69"/>
        <v>0.00</v>
      </c>
      <c r="AI384" s="16">
        <f t="shared" si="70"/>
        <v>0</v>
      </c>
      <c r="AJ384" s="44" t="s">
        <v>681</v>
      </c>
      <c r="AK384" s="15" t="s">
        <v>683</v>
      </c>
      <c r="AL384" s="14" t="s">
        <v>76</v>
      </c>
      <c r="AM384" s="39" t="s">
        <v>58</v>
      </c>
      <c r="AN384" s="39" t="s">
        <v>59</v>
      </c>
      <c r="AO384" s="39" t="s">
        <v>77</v>
      </c>
      <c r="AP384" s="39" t="s">
        <v>61</v>
      </c>
      <c r="AQ384" s="20"/>
      <c r="AR384" s="20"/>
      <c r="AS384" s="20"/>
      <c r="AT384" s="20"/>
      <c r="AU384" s="20"/>
      <c r="AV384" s="20"/>
      <c r="AW384" s="20"/>
      <c r="AX384" s="20"/>
      <c r="AY384" s="20"/>
      <c r="AZ384" s="20"/>
      <c r="BA384" s="20"/>
      <c r="BB384" s="20"/>
    </row>
    <row r="385" spans="1:54" ht="26.1" hidden="1" customHeight="1" x14ac:dyDescent="0.25">
      <c r="A385" s="39" t="s">
        <v>10</v>
      </c>
      <c r="B385" s="13" t="s">
        <v>10</v>
      </c>
      <c r="C385" s="13" t="s">
        <v>252</v>
      </c>
      <c r="D385" s="13">
        <v>34003</v>
      </c>
      <c r="E385" s="13">
        <v>2488</v>
      </c>
      <c r="F385" s="13" t="s">
        <v>271</v>
      </c>
      <c r="G385" s="13" t="s">
        <v>339</v>
      </c>
      <c r="H385" s="13" t="s">
        <v>82</v>
      </c>
      <c r="I385" s="13" t="s">
        <v>84</v>
      </c>
      <c r="J385" s="13" t="s">
        <v>338</v>
      </c>
      <c r="K385" s="4">
        <v>2398</v>
      </c>
      <c r="L385" s="4">
        <v>1401</v>
      </c>
      <c r="M385" s="14" t="s">
        <v>38</v>
      </c>
      <c r="N385" s="15" t="s">
        <v>679</v>
      </c>
      <c r="O385" s="15">
        <v>2.6911592334719699E-3</v>
      </c>
      <c r="P385" s="15">
        <v>3.168522E-3</v>
      </c>
      <c r="Q385" s="15">
        <f t="shared" si="60"/>
        <v>4.7736276652803012E-4</v>
      </c>
      <c r="R385" s="15">
        <f t="shared" si="61"/>
        <v>17.738183626992811</v>
      </c>
      <c r="S385" s="15">
        <v>7.3172348204269492E-4</v>
      </c>
      <c r="T385" s="15">
        <v>8.8936799999999997E-4</v>
      </c>
      <c r="U385" s="15">
        <f t="shared" si="62"/>
        <v>1.5764451795730505E-4</v>
      </c>
      <c r="V385" s="16">
        <f t="shared" si="63"/>
        <v>21.544274828685456</v>
      </c>
      <c r="W385" s="17">
        <f t="shared" si="64"/>
        <v>7.9535161091597276E-6</v>
      </c>
      <c r="X385" s="17">
        <f t="shared" si="64"/>
        <v>9.6670434782608687E-6</v>
      </c>
      <c r="Y385" s="16">
        <f t="shared" si="65"/>
        <v>1.7135273691011411E-6</v>
      </c>
      <c r="Z385" s="15">
        <f t="shared" si="66"/>
        <v>21.544274828685445</v>
      </c>
      <c r="AA385" s="13">
        <v>0</v>
      </c>
      <c r="AB385" s="13">
        <v>0</v>
      </c>
      <c r="AC385" s="13">
        <v>0</v>
      </c>
      <c r="AD385" s="13">
        <v>0</v>
      </c>
      <c r="AE385" s="18">
        <f t="shared" si="67"/>
        <v>0</v>
      </c>
      <c r="AF385" s="18">
        <f t="shared" si="71"/>
        <v>1.2216593406593406E-5</v>
      </c>
      <c r="AG385" s="19">
        <f t="shared" si="68"/>
        <v>1.2216593406593406E-5</v>
      </c>
      <c r="AH385" s="16" t="str">
        <f t="shared" si="69"/>
        <v>0.00</v>
      </c>
      <c r="AI385" s="16">
        <f t="shared" si="70"/>
        <v>-7.9535161091597276E-6</v>
      </c>
      <c r="AJ385" s="44" t="s">
        <v>681</v>
      </c>
      <c r="AK385" s="15" t="s">
        <v>683</v>
      </c>
      <c r="AL385" s="14" t="s">
        <v>76</v>
      </c>
      <c r="AM385" s="39" t="s">
        <v>58</v>
      </c>
      <c r="AN385" s="39" t="s">
        <v>59</v>
      </c>
      <c r="AO385" s="39" t="s">
        <v>77</v>
      </c>
      <c r="AP385" s="39" t="s">
        <v>61</v>
      </c>
      <c r="AQ385" s="20"/>
      <c r="AR385" s="20"/>
      <c r="AS385" s="20"/>
      <c r="AT385" s="20"/>
      <c r="AU385" s="20"/>
      <c r="AV385" s="20"/>
      <c r="AW385" s="20"/>
      <c r="AX385" s="20"/>
      <c r="AY385" s="20"/>
      <c r="AZ385" s="20"/>
      <c r="BA385" s="20"/>
      <c r="BB385" s="20"/>
    </row>
    <row r="386" spans="1:54" ht="26.1" hidden="1" customHeight="1" x14ac:dyDescent="0.25">
      <c r="A386" s="39" t="s">
        <v>10</v>
      </c>
      <c r="B386" s="13" t="s">
        <v>10</v>
      </c>
      <c r="C386" s="13" t="s">
        <v>252</v>
      </c>
      <c r="D386" s="13">
        <v>34003</v>
      </c>
      <c r="E386" s="13">
        <v>2488</v>
      </c>
      <c r="F386" s="13" t="s">
        <v>271</v>
      </c>
      <c r="G386" s="13" t="s">
        <v>339</v>
      </c>
      <c r="H386" s="13" t="s">
        <v>82</v>
      </c>
      <c r="I386" s="13" t="s">
        <v>84</v>
      </c>
      <c r="J386" s="13" t="s">
        <v>338</v>
      </c>
      <c r="K386" s="4">
        <v>2398</v>
      </c>
      <c r="L386" s="4">
        <v>1401</v>
      </c>
      <c r="M386" s="14" t="s">
        <v>39</v>
      </c>
      <c r="N386" s="15" t="s">
        <v>679</v>
      </c>
      <c r="O386" s="15">
        <v>2.6911592334719699E-3</v>
      </c>
      <c r="P386" s="15">
        <v>3.168522E-3</v>
      </c>
      <c r="Q386" s="15">
        <f t="shared" si="60"/>
        <v>4.7736276652803012E-4</v>
      </c>
      <c r="R386" s="15">
        <f t="shared" si="61"/>
        <v>17.738183626992811</v>
      </c>
      <c r="S386" s="15">
        <v>7.3172348204269492E-4</v>
      </c>
      <c r="T386" s="15">
        <v>8.8936799999999997E-4</v>
      </c>
      <c r="U386" s="15">
        <f t="shared" si="62"/>
        <v>1.5764451795730505E-4</v>
      </c>
      <c r="V386" s="16">
        <f t="shared" si="63"/>
        <v>21.544274828685456</v>
      </c>
      <c r="W386" s="17">
        <f t="shared" si="64"/>
        <v>7.9535161091597276E-6</v>
      </c>
      <c r="X386" s="17">
        <f t="shared" si="64"/>
        <v>9.6670434782608687E-6</v>
      </c>
      <c r="Y386" s="16">
        <f t="shared" si="65"/>
        <v>1.7135273691011411E-6</v>
      </c>
      <c r="Z386" s="15">
        <f t="shared" si="66"/>
        <v>21.544274828685445</v>
      </c>
      <c r="AA386" s="13">
        <v>0</v>
      </c>
      <c r="AB386" s="13">
        <v>0</v>
      </c>
      <c r="AC386" s="13">
        <v>0</v>
      </c>
      <c r="AD386" s="13">
        <v>0</v>
      </c>
      <c r="AE386" s="18">
        <f t="shared" si="67"/>
        <v>0</v>
      </c>
      <c r="AF386" s="18">
        <f t="shared" si="71"/>
        <v>1.2216593406593406E-5</v>
      </c>
      <c r="AG386" s="19">
        <f t="shared" si="68"/>
        <v>1.2216593406593406E-5</v>
      </c>
      <c r="AH386" s="16" t="str">
        <f t="shared" si="69"/>
        <v>0.00</v>
      </c>
      <c r="AI386" s="16">
        <f t="shared" si="70"/>
        <v>-7.9535161091597276E-6</v>
      </c>
      <c r="AJ386" s="44" t="s">
        <v>681</v>
      </c>
      <c r="AK386" s="15" t="s">
        <v>683</v>
      </c>
      <c r="AL386" s="14" t="s">
        <v>76</v>
      </c>
      <c r="AM386" s="39" t="s">
        <v>58</v>
      </c>
      <c r="AN386" s="39" t="s">
        <v>59</v>
      </c>
      <c r="AO386" s="39" t="s">
        <v>77</v>
      </c>
      <c r="AP386" s="39" t="s">
        <v>61</v>
      </c>
      <c r="AQ386" s="20"/>
      <c r="AR386" s="20"/>
      <c r="AS386" s="20"/>
      <c r="AT386" s="20"/>
      <c r="AU386" s="20"/>
      <c r="AV386" s="20"/>
      <c r="AW386" s="20"/>
      <c r="AX386" s="20"/>
      <c r="AY386" s="20"/>
      <c r="AZ386" s="20"/>
      <c r="BA386" s="20"/>
      <c r="BB386" s="20"/>
    </row>
    <row r="387" spans="1:54" ht="26.1" hidden="1" customHeight="1" x14ac:dyDescent="0.25">
      <c r="A387" s="39" t="s">
        <v>10</v>
      </c>
      <c r="B387" s="13" t="s">
        <v>10</v>
      </c>
      <c r="C387" s="13" t="s">
        <v>252</v>
      </c>
      <c r="D387" s="13">
        <v>34003</v>
      </c>
      <c r="E387" s="13">
        <v>2488</v>
      </c>
      <c r="F387" s="13" t="s">
        <v>271</v>
      </c>
      <c r="G387" s="13" t="s">
        <v>339</v>
      </c>
      <c r="H387" s="13" t="s">
        <v>82</v>
      </c>
      <c r="I387" s="13" t="s">
        <v>84</v>
      </c>
      <c r="J387" s="13" t="s">
        <v>338</v>
      </c>
      <c r="K387" s="4">
        <v>2398</v>
      </c>
      <c r="L387" s="4">
        <v>1401</v>
      </c>
      <c r="M387" s="14" t="s">
        <v>37</v>
      </c>
      <c r="N387" s="15" t="s">
        <v>679</v>
      </c>
      <c r="O387" s="15">
        <v>8.2494560000130298E-4</v>
      </c>
      <c r="P387" s="15">
        <v>9.7127599999999998E-4</v>
      </c>
      <c r="Q387" s="15">
        <f t="shared" si="60"/>
        <v>1.46330399998697E-4</v>
      </c>
      <c r="R387" s="15">
        <f t="shared" si="61"/>
        <v>17.738187826987119</v>
      </c>
      <c r="S387" s="15">
        <v>2.243018768347093E-4</v>
      </c>
      <c r="T387" s="15">
        <v>2.7269999999999996E-4</v>
      </c>
      <c r="U387" s="15">
        <f t="shared" si="62"/>
        <v>4.8398123165290663E-5</v>
      </c>
      <c r="V387" s="16">
        <f t="shared" si="63"/>
        <v>21.577226124129051</v>
      </c>
      <c r="W387" s="17">
        <f t="shared" si="64"/>
        <v>2.4380638786381445E-6</v>
      </c>
      <c r="X387" s="17">
        <f t="shared" si="64"/>
        <v>2.9641304347826082E-6</v>
      </c>
      <c r="Y387" s="16">
        <f t="shared" si="65"/>
        <v>5.2606655614446374E-7</v>
      </c>
      <c r="Z387" s="15">
        <f t="shared" si="66"/>
        <v>21.577226124129051</v>
      </c>
      <c r="AA387" s="13">
        <v>0</v>
      </c>
      <c r="AB387" s="13">
        <v>0</v>
      </c>
      <c r="AC387" s="13">
        <v>0</v>
      </c>
      <c r="AD387" s="13">
        <v>0</v>
      </c>
      <c r="AE387" s="18">
        <f t="shared" si="67"/>
        <v>0</v>
      </c>
      <c r="AF387" s="18">
        <f t="shared" si="71"/>
        <v>3.7458791208791203E-6</v>
      </c>
      <c r="AG387" s="19">
        <f t="shared" si="68"/>
        <v>3.7458791208791203E-6</v>
      </c>
      <c r="AH387" s="16" t="str">
        <f t="shared" si="69"/>
        <v>0.00</v>
      </c>
      <c r="AI387" s="16">
        <f t="shared" si="70"/>
        <v>-2.4380638786381445E-6</v>
      </c>
      <c r="AJ387" s="44" t="s">
        <v>681</v>
      </c>
      <c r="AK387" s="15" t="s">
        <v>683</v>
      </c>
      <c r="AL387" s="14" t="s">
        <v>76</v>
      </c>
      <c r="AM387" s="39" t="s">
        <v>58</v>
      </c>
      <c r="AN387" s="39" t="s">
        <v>59</v>
      </c>
      <c r="AO387" s="39" t="s">
        <v>77</v>
      </c>
      <c r="AP387" s="39" t="s">
        <v>61</v>
      </c>
      <c r="AQ387" s="20"/>
      <c r="AR387" s="20"/>
      <c r="AS387" s="20"/>
      <c r="AT387" s="20"/>
      <c r="AU387" s="20"/>
      <c r="AV387" s="20"/>
      <c r="AW387" s="20"/>
      <c r="AX387" s="20"/>
      <c r="AY387" s="20"/>
      <c r="AZ387" s="20"/>
      <c r="BA387" s="20"/>
      <c r="BB387" s="20"/>
    </row>
    <row r="388" spans="1:54" ht="26.1" hidden="1" customHeight="1" x14ac:dyDescent="0.25">
      <c r="A388" s="39" t="s">
        <v>10</v>
      </c>
      <c r="B388" s="13" t="s">
        <v>10</v>
      </c>
      <c r="C388" s="13" t="s">
        <v>252</v>
      </c>
      <c r="D388" s="13">
        <v>34003</v>
      </c>
      <c r="E388" s="13">
        <v>2488</v>
      </c>
      <c r="F388" s="13" t="s">
        <v>271</v>
      </c>
      <c r="G388" s="13" t="s">
        <v>341</v>
      </c>
      <c r="H388" s="13" t="s">
        <v>82</v>
      </c>
      <c r="I388" s="13" t="s">
        <v>84</v>
      </c>
      <c r="J388" s="13" t="s">
        <v>340</v>
      </c>
      <c r="K388" s="4">
        <v>2398</v>
      </c>
      <c r="L388" s="4">
        <v>2201</v>
      </c>
      <c r="M388" s="14" t="s">
        <v>40</v>
      </c>
      <c r="N388" s="15" t="s">
        <v>679</v>
      </c>
      <c r="O388" s="15">
        <v>3.63651607640853</v>
      </c>
      <c r="P388" s="15">
        <v>4.40066662</v>
      </c>
      <c r="Q388" s="15">
        <f t="shared" si="60"/>
        <v>0.76415054359146994</v>
      </c>
      <c r="R388" s="15">
        <f t="shared" si="61"/>
        <v>21.013259051673295</v>
      </c>
      <c r="S388" s="15">
        <v>1.035844543718146</v>
      </c>
      <c r="T388" s="15">
        <v>1.2835413369999999</v>
      </c>
      <c r="U388" s="15">
        <f t="shared" si="62"/>
        <v>0.2476967932818539</v>
      </c>
      <c r="V388" s="16">
        <f t="shared" si="63"/>
        <v>23.912545061322671</v>
      </c>
      <c r="W388" s="17">
        <f t="shared" si="64"/>
        <v>1.1259179823023326E-2</v>
      </c>
      <c r="X388" s="17">
        <f t="shared" si="64"/>
        <v>1.395153627173913E-2</v>
      </c>
      <c r="Y388" s="16">
        <f t="shared" si="65"/>
        <v>2.692356448715804E-3</v>
      </c>
      <c r="Z388" s="15">
        <f t="shared" si="66"/>
        <v>23.912545061322678</v>
      </c>
      <c r="AA388" s="13">
        <v>3.64</v>
      </c>
      <c r="AB388" s="13">
        <v>0</v>
      </c>
      <c r="AC388" s="13">
        <v>0</v>
      </c>
      <c r="AD388" s="13">
        <v>0</v>
      </c>
      <c r="AE388" s="18">
        <f t="shared" si="67"/>
        <v>0</v>
      </c>
      <c r="AF388" s="18">
        <f t="shared" si="71"/>
        <v>1.7631062321428571E-2</v>
      </c>
      <c r="AG388" s="19">
        <f t="shared" si="68"/>
        <v>1.7631062321428571E-2</v>
      </c>
      <c r="AH388" s="16" t="str">
        <f t="shared" si="69"/>
        <v>0.00</v>
      </c>
      <c r="AI388" s="16">
        <f t="shared" si="70"/>
        <v>-1.1259179823023326E-2</v>
      </c>
      <c r="AJ388" s="44" t="s">
        <v>681</v>
      </c>
      <c r="AK388" s="15" t="s">
        <v>683</v>
      </c>
      <c r="AL388" s="14" t="s">
        <v>57</v>
      </c>
      <c r="AM388" s="39" t="s">
        <v>58</v>
      </c>
      <c r="AN388" s="39" t="s">
        <v>59</v>
      </c>
      <c r="AO388" s="39" t="s">
        <v>60</v>
      </c>
      <c r="AP388" s="39" t="s">
        <v>61</v>
      </c>
      <c r="AQ388" s="20"/>
      <c r="AR388" s="20"/>
      <c r="AS388" s="20"/>
      <c r="AT388" s="20"/>
      <c r="AU388" s="20"/>
      <c r="AV388" s="20"/>
      <c r="AW388" s="20"/>
      <c r="AX388" s="20"/>
      <c r="AY388" s="20"/>
      <c r="AZ388" s="20"/>
      <c r="BA388" s="20"/>
      <c r="BB388" s="20"/>
    </row>
    <row r="389" spans="1:54" ht="26.1" hidden="1" customHeight="1" x14ac:dyDescent="0.25">
      <c r="A389" s="39" t="s">
        <v>10</v>
      </c>
      <c r="B389" s="13" t="s">
        <v>10</v>
      </c>
      <c r="C389" s="13" t="s">
        <v>252</v>
      </c>
      <c r="D389" s="13">
        <v>34003</v>
      </c>
      <c r="E389" s="13">
        <v>2488</v>
      </c>
      <c r="F389" s="13" t="s">
        <v>271</v>
      </c>
      <c r="G389" s="13" t="s">
        <v>341</v>
      </c>
      <c r="H389" s="13" t="s">
        <v>82</v>
      </c>
      <c r="I389" s="13" t="s">
        <v>84</v>
      </c>
      <c r="J389" s="13" t="s">
        <v>340</v>
      </c>
      <c r="K389" s="4">
        <v>2398</v>
      </c>
      <c r="L389" s="4">
        <v>2201</v>
      </c>
      <c r="M389" s="14" t="s">
        <v>38</v>
      </c>
      <c r="N389" s="15" t="s">
        <v>679</v>
      </c>
      <c r="O389" s="15">
        <v>9.0270469257295396</v>
      </c>
      <c r="P389" s="15">
        <v>10.92392368</v>
      </c>
      <c r="Q389" s="15">
        <f t="shared" si="60"/>
        <v>1.8968767542704601</v>
      </c>
      <c r="R389" s="15">
        <f t="shared" si="61"/>
        <v>21.013259041158246</v>
      </c>
      <c r="S389" s="15">
        <v>2.571311966573071</v>
      </c>
      <c r="T389" s="15">
        <v>3.1861780990000002</v>
      </c>
      <c r="U389" s="15">
        <f t="shared" si="62"/>
        <v>0.61486613242692911</v>
      </c>
      <c r="V389" s="16">
        <f t="shared" si="63"/>
        <v>23.912545051715178</v>
      </c>
      <c r="W389" s="17">
        <f t="shared" si="64"/>
        <v>2.7949043114924684E-2</v>
      </c>
      <c r="X389" s="17">
        <f t="shared" si="64"/>
        <v>3.4632370641304352E-2</v>
      </c>
      <c r="Y389" s="16">
        <f t="shared" si="65"/>
        <v>6.6833275263796683E-3</v>
      </c>
      <c r="Z389" s="15">
        <f t="shared" si="66"/>
        <v>23.912545051715192</v>
      </c>
      <c r="AA389" s="13">
        <v>9.0500000000000007</v>
      </c>
      <c r="AB389" s="13">
        <v>0</v>
      </c>
      <c r="AC389" s="13">
        <v>0</v>
      </c>
      <c r="AD389" s="13">
        <v>0</v>
      </c>
      <c r="AE389" s="18">
        <f t="shared" si="67"/>
        <v>0</v>
      </c>
      <c r="AF389" s="18">
        <f t="shared" si="71"/>
        <v>4.3766182678571429E-2</v>
      </c>
      <c r="AG389" s="19">
        <f t="shared" si="68"/>
        <v>4.3766182678571429E-2</v>
      </c>
      <c r="AH389" s="16" t="str">
        <f t="shared" si="69"/>
        <v>0.00</v>
      </c>
      <c r="AI389" s="16">
        <f t="shared" si="70"/>
        <v>-2.7949043114924684E-2</v>
      </c>
      <c r="AJ389" s="44" t="s">
        <v>681</v>
      </c>
      <c r="AK389" s="15" t="s">
        <v>683</v>
      </c>
      <c r="AL389" s="14" t="s">
        <v>57</v>
      </c>
      <c r="AM389" s="39" t="s">
        <v>58</v>
      </c>
      <c r="AN389" s="39" t="s">
        <v>59</v>
      </c>
      <c r="AO389" s="39" t="s">
        <v>60</v>
      </c>
      <c r="AP389" s="39" t="s">
        <v>61</v>
      </c>
      <c r="AQ389" s="20"/>
      <c r="AR389" s="20"/>
      <c r="AS389" s="20"/>
      <c r="AT389" s="20"/>
      <c r="AU389" s="20"/>
      <c r="AV389" s="20"/>
      <c r="AW389" s="20"/>
      <c r="AX389" s="20"/>
      <c r="AY389" s="20"/>
      <c r="AZ389" s="20"/>
      <c r="BA389" s="20"/>
      <c r="BB389" s="20"/>
    </row>
    <row r="390" spans="1:54" ht="26.1" hidden="1" customHeight="1" x14ac:dyDescent="0.25">
      <c r="A390" s="39" t="s">
        <v>10</v>
      </c>
      <c r="B390" s="13" t="s">
        <v>10</v>
      </c>
      <c r="C390" s="13" t="s">
        <v>252</v>
      </c>
      <c r="D390" s="13">
        <v>34003</v>
      </c>
      <c r="E390" s="13">
        <v>2488</v>
      </c>
      <c r="F390" s="13" t="s">
        <v>271</v>
      </c>
      <c r="G390" s="13" t="s">
        <v>341</v>
      </c>
      <c r="H390" s="13" t="s">
        <v>82</v>
      </c>
      <c r="I390" s="13" t="s">
        <v>84</v>
      </c>
      <c r="J390" s="13" t="s">
        <v>340</v>
      </c>
      <c r="K390" s="4">
        <v>2398</v>
      </c>
      <c r="L390" s="4">
        <v>2201</v>
      </c>
      <c r="M390" s="14" t="s">
        <v>39</v>
      </c>
      <c r="N390" s="15" t="s">
        <v>679</v>
      </c>
      <c r="O390" s="15">
        <v>9.0270469257295396</v>
      </c>
      <c r="P390" s="15">
        <v>10.92392368</v>
      </c>
      <c r="Q390" s="15">
        <f t="shared" si="60"/>
        <v>1.8968767542704601</v>
      </c>
      <c r="R390" s="15">
        <f t="shared" si="61"/>
        <v>21.013259041158246</v>
      </c>
      <c r="S390" s="15">
        <v>2.571311966573071</v>
      </c>
      <c r="T390" s="15">
        <v>3.1861780990000002</v>
      </c>
      <c r="U390" s="15">
        <f t="shared" si="62"/>
        <v>0.61486613242692911</v>
      </c>
      <c r="V390" s="16">
        <f t="shared" si="63"/>
        <v>23.912545051715178</v>
      </c>
      <c r="W390" s="17">
        <f t="shared" si="64"/>
        <v>2.7949043114924684E-2</v>
      </c>
      <c r="X390" s="17">
        <f t="shared" si="64"/>
        <v>3.4632370641304352E-2</v>
      </c>
      <c r="Y390" s="16">
        <f t="shared" si="65"/>
        <v>6.6833275263796683E-3</v>
      </c>
      <c r="Z390" s="15">
        <f t="shared" si="66"/>
        <v>23.912545051715192</v>
      </c>
      <c r="AA390" s="13">
        <v>9.0500000000000007</v>
      </c>
      <c r="AB390" s="13">
        <v>0</v>
      </c>
      <c r="AC390" s="13">
        <v>0</v>
      </c>
      <c r="AD390" s="13">
        <v>0</v>
      </c>
      <c r="AE390" s="18">
        <f t="shared" si="67"/>
        <v>0</v>
      </c>
      <c r="AF390" s="18">
        <f t="shared" si="71"/>
        <v>4.3766182678571429E-2</v>
      </c>
      <c r="AG390" s="19">
        <f t="shared" si="68"/>
        <v>4.3766182678571429E-2</v>
      </c>
      <c r="AH390" s="16" t="str">
        <f t="shared" si="69"/>
        <v>0.00</v>
      </c>
      <c r="AI390" s="16">
        <f t="shared" si="70"/>
        <v>-2.7949043114924684E-2</v>
      </c>
      <c r="AJ390" s="44" t="s">
        <v>681</v>
      </c>
      <c r="AK390" s="15" t="s">
        <v>683</v>
      </c>
      <c r="AL390" s="14" t="s">
        <v>57</v>
      </c>
      <c r="AM390" s="39" t="s">
        <v>58</v>
      </c>
      <c r="AN390" s="39" t="s">
        <v>59</v>
      </c>
      <c r="AO390" s="39" t="s">
        <v>60</v>
      </c>
      <c r="AP390" s="39" t="s">
        <v>61</v>
      </c>
      <c r="AQ390" s="20"/>
      <c r="AR390" s="20"/>
      <c r="AS390" s="20"/>
      <c r="AT390" s="20"/>
      <c r="AU390" s="20"/>
      <c r="AV390" s="20"/>
      <c r="AW390" s="20"/>
      <c r="AX390" s="20"/>
      <c r="AY390" s="20"/>
      <c r="AZ390" s="20"/>
      <c r="BA390" s="20"/>
      <c r="BB390" s="20"/>
    </row>
    <row r="391" spans="1:54" ht="26.1" hidden="1" customHeight="1" x14ac:dyDescent="0.25">
      <c r="A391" s="39" t="s">
        <v>10</v>
      </c>
      <c r="B391" s="13" t="s">
        <v>10</v>
      </c>
      <c r="C391" s="13" t="s">
        <v>252</v>
      </c>
      <c r="D391" s="13">
        <v>34003</v>
      </c>
      <c r="E391" s="13">
        <v>2488</v>
      </c>
      <c r="F391" s="13" t="s">
        <v>271</v>
      </c>
      <c r="G391" s="13" t="s">
        <v>341</v>
      </c>
      <c r="H391" s="13" t="s">
        <v>82</v>
      </c>
      <c r="I391" s="13" t="s">
        <v>84</v>
      </c>
      <c r="J391" s="13" t="s">
        <v>340</v>
      </c>
      <c r="K391" s="4">
        <v>2398</v>
      </c>
      <c r="L391" s="4">
        <v>2201</v>
      </c>
      <c r="M391" s="14" t="s">
        <v>37</v>
      </c>
      <c r="N391" s="15" t="s">
        <v>679</v>
      </c>
      <c r="O391" s="15">
        <v>2.4236144453012902</v>
      </c>
      <c r="P391" s="15">
        <v>2.9328948270000001</v>
      </c>
      <c r="Q391" s="15">
        <f t="shared" si="60"/>
        <v>0.50928038169870993</v>
      </c>
      <c r="R391" s="15">
        <f t="shared" si="61"/>
        <v>21.013259047290379</v>
      </c>
      <c r="S391" s="15">
        <v>0.69035520440225195</v>
      </c>
      <c r="T391" s="15">
        <v>0.85543670399999994</v>
      </c>
      <c r="U391" s="15">
        <f t="shared" si="62"/>
        <v>0.16508149959774798</v>
      </c>
      <c r="V391" s="16">
        <f t="shared" si="63"/>
        <v>23.912545099255787</v>
      </c>
      <c r="W391" s="17">
        <f t="shared" si="64"/>
        <v>7.5038609174157824E-3</v>
      </c>
      <c r="X391" s="17">
        <f t="shared" si="64"/>
        <v>9.2982250434782594E-3</v>
      </c>
      <c r="Y391" s="16">
        <f t="shared" si="65"/>
        <v>1.794364126062477E-3</v>
      </c>
      <c r="Z391" s="15">
        <f t="shared" si="66"/>
        <v>23.912545099255773</v>
      </c>
      <c r="AA391" s="13">
        <v>2.44</v>
      </c>
      <c r="AB391" s="13">
        <v>0</v>
      </c>
      <c r="AC391" s="13">
        <v>0</v>
      </c>
      <c r="AD391" s="13">
        <v>0</v>
      </c>
      <c r="AE391" s="18">
        <f t="shared" si="67"/>
        <v>0</v>
      </c>
      <c r="AF391" s="18">
        <f t="shared" si="71"/>
        <v>1.1750504175824175E-2</v>
      </c>
      <c r="AG391" s="19">
        <f t="shared" si="68"/>
        <v>1.1750504175824175E-2</v>
      </c>
      <c r="AH391" s="16" t="str">
        <f t="shared" si="69"/>
        <v>0.00</v>
      </c>
      <c r="AI391" s="16">
        <f t="shared" si="70"/>
        <v>-7.5038609174157824E-3</v>
      </c>
      <c r="AJ391" s="44" t="s">
        <v>681</v>
      </c>
      <c r="AK391" s="15" t="s">
        <v>683</v>
      </c>
      <c r="AL391" s="14" t="s">
        <v>57</v>
      </c>
      <c r="AM391" s="39" t="s">
        <v>58</v>
      </c>
      <c r="AN391" s="39" t="s">
        <v>59</v>
      </c>
      <c r="AO391" s="39" t="s">
        <v>60</v>
      </c>
      <c r="AP391" s="39" t="s">
        <v>61</v>
      </c>
      <c r="AQ391" s="20"/>
      <c r="AR391" s="20"/>
      <c r="AS391" s="20"/>
      <c r="AT391" s="20"/>
      <c r="AU391" s="20"/>
      <c r="AV391" s="20"/>
      <c r="AW391" s="20"/>
      <c r="AX391" s="20"/>
      <c r="AY391" s="20"/>
      <c r="AZ391" s="20"/>
      <c r="BA391" s="20"/>
      <c r="BB391" s="20"/>
    </row>
    <row r="392" spans="1:54" ht="26.1" hidden="1" customHeight="1" x14ac:dyDescent="0.25">
      <c r="A392" s="39" t="s">
        <v>10</v>
      </c>
      <c r="B392" s="13" t="s">
        <v>10</v>
      </c>
      <c r="C392" s="13" t="s">
        <v>252</v>
      </c>
      <c r="D392" s="13">
        <v>34003</v>
      </c>
      <c r="E392" s="13">
        <v>2488</v>
      </c>
      <c r="F392" s="13" t="s">
        <v>271</v>
      </c>
      <c r="G392" s="13" t="s">
        <v>341</v>
      </c>
      <c r="H392" s="13" t="s">
        <v>82</v>
      </c>
      <c r="I392" s="13" t="s">
        <v>84</v>
      </c>
      <c r="J392" s="13" t="s">
        <v>340</v>
      </c>
      <c r="K392" s="4">
        <v>2398</v>
      </c>
      <c r="L392" s="4">
        <v>2201</v>
      </c>
      <c r="M392" s="14" t="s">
        <v>34</v>
      </c>
      <c r="N392" s="15" t="s">
        <v>679</v>
      </c>
      <c r="O392" s="15">
        <v>0</v>
      </c>
      <c r="P392" s="15">
        <v>0</v>
      </c>
      <c r="Q392" s="15">
        <f t="shared" ref="Q392:Q455" si="72">P392-O392</f>
        <v>0</v>
      </c>
      <c r="R392" s="15" t="str">
        <f t="shared" ref="R392:R455" si="73">IFERROR(((P392-O392)/O392)*100,"0.00")</f>
        <v>0.00</v>
      </c>
      <c r="S392" s="15">
        <v>0</v>
      </c>
      <c r="T392" s="15">
        <v>0</v>
      </c>
      <c r="U392" s="15">
        <f t="shared" ref="U392:U455" si="74">T392-S392</f>
        <v>0</v>
      </c>
      <c r="V392" s="16" t="str">
        <f t="shared" ref="V392:V455" si="75">IFERROR(((T392-S392)/S392)*100,"NA")</f>
        <v>NA</v>
      </c>
      <c r="W392" s="17">
        <f t="shared" ref="W392:X455" si="76">S392/92</f>
        <v>0</v>
      </c>
      <c r="X392" s="17">
        <f t="shared" si="76"/>
        <v>0</v>
      </c>
      <c r="Y392" s="16">
        <f t="shared" ref="Y392:Y455" si="77">X392-W392</f>
        <v>0</v>
      </c>
      <c r="Z392" s="15" t="str">
        <f t="shared" ref="Z392:Z455" si="78">IFERROR(((X392-W392)/W392)*100,"0.00")</f>
        <v>0.00</v>
      </c>
      <c r="AA392" s="13">
        <v>0</v>
      </c>
      <c r="AB392" s="13">
        <v>0</v>
      </c>
      <c r="AC392" s="13">
        <v>0</v>
      </c>
      <c r="AD392" s="13">
        <v>0</v>
      </c>
      <c r="AE392" s="18">
        <f t="shared" ref="AE392:AE455" si="79">AB392/2000</f>
        <v>0</v>
      </c>
      <c r="AF392" s="18">
        <f t="shared" si="71"/>
        <v>0</v>
      </c>
      <c r="AG392" s="19">
        <f t="shared" ref="AG392:AG455" si="80">AF392-AE392</f>
        <v>0</v>
      </c>
      <c r="AH392" s="16" t="str">
        <f t="shared" ref="AH392:AH455" si="81">IFERROR(((AF392-AE392)/AE392)*100,"0.00")</f>
        <v>0.00</v>
      </c>
      <c r="AI392" s="16">
        <f t="shared" ref="AI392:AI455" si="82">AE392-W392</f>
        <v>0</v>
      </c>
      <c r="AJ392" s="44" t="s">
        <v>681</v>
      </c>
      <c r="AK392" s="15" t="s">
        <v>683</v>
      </c>
      <c r="AL392" s="14" t="s">
        <v>57</v>
      </c>
      <c r="AM392" s="39" t="s">
        <v>58</v>
      </c>
      <c r="AN392" s="39" t="s">
        <v>59</v>
      </c>
      <c r="AO392" s="39" t="s">
        <v>60</v>
      </c>
      <c r="AP392" s="39" t="s">
        <v>61</v>
      </c>
      <c r="AQ392" s="20"/>
      <c r="AR392" s="20"/>
      <c r="AS392" s="20"/>
      <c r="AT392" s="20"/>
      <c r="AU392" s="20"/>
      <c r="AV392" s="20"/>
      <c r="AW392" s="20"/>
      <c r="AX392" s="20"/>
      <c r="AY392" s="20"/>
      <c r="AZ392" s="20"/>
      <c r="BA392" s="20"/>
      <c r="BB392" s="20"/>
    </row>
    <row r="393" spans="1:54" ht="26.1" hidden="1" customHeight="1" x14ac:dyDescent="0.25">
      <c r="A393" s="39" t="s">
        <v>9</v>
      </c>
      <c r="B393" s="13" t="s">
        <v>258</v>
      </c>
      <c r="C393" s="13" t="s">
        <v>252</v>
      </c>
      <c r="D393" s="13">
        <v>34019</v>
      </c>
      <c r="E393" s="13">
        <v>80002</v>
      </c>
      <c r="F393" s="13" t="s">
        <v>480</v>
      </c>
      <c r="G393" s="13" t="s">
        <v>276</v>
      </c>
      <c r="H393" s="13" t="s">
        <v>140</v>
      </c>
      <c r="I393" s="13" t="s">
        <v>141</v>
      </c>
      <c r="J393" s="13" t="s">
        <v>479</v>
      </c>
      <c r="K393" s="4">
        <v>2393</v>
      </c>
      <c r="L393" s="4">
        <v>4</v>
      </c>
      <c r="M393" s="14" t="s">
        <v>40</v>
      </c>
      <c r="N393" s="15" t="s">
        <v>679</v>
      </c>
      <c r="O393" s="15">
        <v>0</v>
      </c>
      <c r="P393" s="15">
        <v>0</v>
      </c>
      <c r="Q393" s="15">
        <f t="shared" si="72"/>
        <v>0</v>
      </c>
      <c r="R393" s="15" t="str">
        <f t="shared" si="73"/>
        <v>0.00</v>
      </c>
      <c r="S393" s="15">
        <v>0</v>
      </c>
      <c r="T393" s="15">
        <v>0</v>
      </c>
      <c r="U393" s="15">
        <f t="shared" si="74"/>
        <v>0</v>
      </c>
      <c r="V393" s="16" t="str">
        <f t="shared" si="75"/>
        <v>NA</v>
      </c>
      <c r="W393" s="17">
        <f t="shared" si="76"/>
        <v>0</v>
      </c>
      <c r="X393" s="17">
        <f t="shared" si="76"/>
        <v>0</v>
      </c>
      <c r="Y393" s="16">
        <f t="shared" si="77"/>
        <v>0</v>
      </c>
      <c r="Z393" s="15" t="str">
        <f t="shared" si="78"/>
        <v>0.00</v>
      </c>
      <c r="AA393" s="13"/>
      <c r="AB393" s="13"/>
      <c r="AC393" s="13"/>
      <c r="AD393" s="13"/>
      <c r="AE393" s="18">
        <f t="shared" si="79"/>
        <v>0</v>
      </c>
      <c r="AF393" s="18">
        <f t="shared" ref="AF393:AF456" si="83">T393/72.8</f>
        <v>0</v>
      </c>
      <c r="AG393" s="19">
        <f t="shared" si="80"/>
        <v>0</v>
      </c>
      <c r="AH393" s="16" t="str">
        <f t="shared" si="81"/>
        <v>0.00</v>
      </c>
      <c r="AI393" s="16">
        <f t="shared" si="82"/>
        <v>0</v>
      </c>
      <c r="AJ393" s="44">
        <v>221112</v>
      </c>
      <c r="AK393" s="15" t="s">
        <v>683</v>
      </c>
      <c r="AL393" s="14" t="s">
        <v>57</v>
      </c>
      <c r="AM393" s="39" t="s">
        <v>58</v>
      </c>
      <c r="AN393" s="39" t="s">
        <v>59</v>
      </c>
      <c r="AO393" s="39" t="s">
        <v>60</v>
      </c>
      <c r="AP393" s="39" t="s">
        <v>61</v>
      </c>
      <c r="AQ393" s="20"/>
      <c r="AR393" s="20"/>
      <c r="AS393" s="20"/>
      <c r="AT393" s="20"/>
      <c r="AU393" s="20"/>
      <c r="AV393" s="20"/>
      <c r="AW393" s="20"/>
      <c r="AX393" s="20"/>
      <c r="AY393" s="20"/>
      <c r="AZ393" s="20"/>
      <c r="BA393" s="20"/>
      <c r="BB393" s="20"/>
    </row>
    <row r="394" spans="1:54" ht="26.1" hidden="1" customHeight="1" x14ac:dyDescent="0.25">
      <c r="A394" s="39" t="s">
        <v>9</v>
      </c>
      <c r="B394" s="13" t="s">
        <v>258</v>
      </c>
      <c r="C394" s="13" t="s">
        <v>252</v>
      </c>
      <c r="D394" s="13">
        <v>34019</v>
      </c>
      <c r="E394" s="13">
        <v>80002</v>
      </c>
      <c r="F394" s="13" t="s">
        <v>480</v>
      </c>
      <c r="G394" s="13" t="s">
        <v>276</v>
      </c>
      <c r="H394" s="13" t="s">
        <v>140</v>
      </c>
      <c r="I394" s="13" t="s">
        <v>141</v>
      </c>
      <c r="J394" s="13" t="s">
        <v>479</v>
      </c>
      <c r="K394" s="4">
        <v>2393</v>
      </c>
      <c r="L394" s="4">
        <v>4</v>
      </c>
      <c r="M394" s="14" t="s">
        <v>38</v>
      </c>
      <c r="N394" s="15" t="s">
        <v>679</v>
      </c>
      <c r="O394" s="15">
        <v>0.259891995149163</v>
      </c>
      <c r="P394" s="15">
        <v>0.99468978699999999</v>
      </c>
      <c r="Q394" s="15">
        <f t="shared" si="72"/>
        <v>0.73479779185083705</v>
      </c>
      <c r="R394" s="15">
        <f t="shared" si="73"/>
        <v>282.7319831182586</v>
      </c>
      <c r="S394" s="15">
        <v>0.24523384590240579</v>
      </c>
      <c r="T394" s="15">
        <v>0.91784339900000012</v>
      </c>
      <c r="U394" s="15">
        <f t="shared" si="74"/>
        <v>0.67260955309759429</v>
      </c>
      <c r="V394" s="16">
        <f t="shared" si="75"/>
        <v>274.27272553775816</v>
      </c>
      <c r="W394" s="17">
        <f t="shared" si="76"/>
        <v>2.665585281547889E-3</v>
      </c>
      <c r="X394" s="17">
        <f t="shared" si="76"/>
        <v>9.9765586847826108E-3</v>
      </c>
      <c r="Y394" s="16">
        <f t="shared" si="77"/>
        <v>7.3109734032347218E-3</v>
      </c>
      <c r="Z394" s="15">
        <f t="shared" si="78"/>
        <v>274.27272553775828</v>
      </c>
      <c r="AA394" s="13">
        <v>0.26</v>
      </c>
      <c r="AB394" s="13">
        <v>0</v>
      </c>
      <c r="AC394" s="13">
        <v>0</v>
      </c>
      <c r="AD394" s="13">
        <v>0</v>
      </c>
      <c r="AE394" s="18">
        <f t="shared" si="79"/>
        <v>0</v>
      </c>
      <c r="AF394" s="18">
        <f t="shared" si="83"/>
        <v>1.2607738997252749E-2</v>
      </c>
      <c r="AG394" s="19">
        <f t="shared" si="80"/>
        <v>1.2607738997252749E-2</v>
      </c>
      <c r="AH394" s="16" t="str">
        <f t="shared" si="81"/>
        <v>0.00</v>
      </c>
      <c r="AI394" s="16">
        <f t="shared" si="82"/>
        <v>-2.665585281547889E-3</v>
      </c>
      <c r="AJ394" s="44">
        <v>221112</v>
      </c>
      <c r="AK394" s="15" t="s">
        <v>683</v>
      </c>
      <c r="AL394" s="14" t="s">
        <v>57</v>
      </c>
      <c r="AM394" s="39" t="s">
        <v>58</v>
      </c>
      <c r="AN394" s="39" t="s">
        <v>59</v>
      </c>
      <c r="AO394" s="39" t="s">
        <v>60</v>
      </c>
      <c r="AP394" s="39" t="s">
        <v>61</v>
      </c>
      <c r="AQ394" s="20"/>
      <c r="AR394" s="20"/>
      <c r="AS394" s="20"/>
      <c r="AT394" s="20"/>
      <c r="AU394" s="20"/>
      <c r="AV394" s="20"/>
      <c r="AW394" s="20"/>
      <c r="AX394" s="20"/>
      <c r="AY394" s="20"/>
      <c r="AZ394" s="20"/>
      <c r="BA394" s="20"/>
      <c r="BB394" s="20"/>
    </row>
    <row r="395" spans="1:54" ht="26.1" hidden="1" customHeight="1" x14ac:dyDescent="0.25">
      <c r="A395" s="39" t="s">
        <v>9</v>
      </c>
      <c r="B395" s="13" t="s">
        <v>258</v>
      </c>
      <c r="C395" s="13" t="s">
        <v>252</v>
      </c>
      <c r="D395" s="13">
        <v>34019</v>
      </c>
      <c r="E395" s="13">
        <v>80002</v>
      </c>
      <c r="F395" s="13" t="s">
        <v>480</v>
      </c>
      <c r="G395" s="13" t="s">
        <v>276</v>
      </c>
      <c r="H395" s="13" t="s">
        <v>140</v>
      </c>
      <c r="I395" s="13" t="s">
        <v>141</v>
      </c>
      <c r="J395" s="13" t="s">
        <v>479</v>
      </c>
      <c r="K395" s="4">
        <v>2393</v>
      </c>
      <c r="L395" s="4">
        <v>4</v>
      </c>
      <c r="M395" s="14" t="s">
        <v>39</v>
      </c>
      <c r="N395" s="15" t="s">
        <v>679</v>
      </c>
      <c r="O395" s="15">
        <v>0.259891995149163</v>
      </c>
      <c r="P395" s="15">
        <v>0.99468978699999999</v>
      </c>
      <c r="Q395" s="15">
        <f t="shared" si="72"/>
        <v>0.73479779185083705</v>
      </c>
      <c r="R395" s="15">
        <f t="shared" si="73"/>
        <v>282.7319831182586</v>
      </c>
      <c r="S395" s="15">
        <v>0.24523384590240579</v>
      </c>
      <c r="T395" s="15">
        <v>0.91784339900000012</v>
      </c>
      <c r="U395" s="15">
        <f t="shared" si="74"/>
        <v>0.67260955309759429</v>
      </c>
      <c r="V395" s="16">
        <f t="shared" si="75"/>
        <v>274.27272553775816</v>
      </c>
      <c r="W395" s="17">
        <f t="shared" si="76"/>
        <v>2.665585281547889E-3</v>
      </c>
      <c r="X395" s="17">
        <f t="shared" si="76"/>
        <v>9.9765586847826108E-3</v>
      </c>
      <c r="Y395" s="16">
        <f t="shared" si="77"/>
        <v>7.3109734032347218E-3</v>
      </c>
      <c r="Z395" s="15">
        <f t="shared" si="78"/>
        <v>274.27272553775828</v>
      </c>
      <c r="AA395" s="13">
        <v>0.26</v>
      </c>
      <c r="AB395" s="13">
        <v>0</v>
      </c>
      <c r="AC395" s="13">
        <v>0</v>
      </c>
      <c r="AD395" s="13">
        <v>0</v>
      </c>
      <c r="AE395" s="18">
        <f t="shared" si="79"/>
        <v>0</v>
      </c>
      <c r="AF395" s="18">
        <f t="shared" si="83"/>
        <v>1.2607738997252749E-2</v>
      </c>
      <c r="AG395" s="19">
        <f t="shared" si="80"/>
        <v>1.2607738997252749E-2</v>
      </c>
      <c r="AH395" s="16" t="str">
        <f t="shared" si="81"/>
        <v>0.00</v>
      </c>
      <c r="AI395" s="16">
        <f t="shared" si="82"/>
        <v>-2.665585281547889E-3</v>
      </c>
      <c r="AJ395" s="44">
        <v>221112</v>
      </c>
      <c r="AK395" s="15" t="s">
        <v>683</v>
      </c>
      <c r="AL395" s="14" t="s">
        <v>57</v>
      </c>
      <c r="AM395" s="39" t="s">
        <v>58</v>
      </c>
      <c r="AN395" s="39" t="s">
        <v>59</v>
      </c>
      <c r="AO395" s="39" t="s">
        <v>60</v>
      </c>
      <c r="AP395" s="39" t="s">
        <v>61</v>
      </c>
      <c r="AQ395" s="20"/>
      <c r="AR395" s="20"/>
      <c r="AS395" s="20"/>
      <c r="AT395" s="20"/>
      <c r="AU395" s="20"/>
      <c r="AV395" s="20"/>
      <c r="AW395" s="20"/>
      <c r="AX395" s="20"/>
      <c r="AY395" s="20"/>
      <c r="AZ395" s="20"/>
      <c r="BA395" s="20"/>
      <c r="BB395" s="20"/>
    </row>
    <row r="396" spans="1:54" ht="26.1" hidden="1" customHeight="1" x14ac:dyDescent="0.25">
      <c r="A396" s="39" t="s">
        <v>9</v>
      </c>
      <c r="B396" s="13" t="s">
        <v>258</v>
      </c>
      <c r="C396" s="13" t="s">
        <v>252</v>
      </c>
      <c r="D396" s="13">
        <v>34019</v>
      </c>
      <c r="E396" s="13">
        <v>80002</v>
      </c>
      <c r="F396" s="13" t="s">
        <v>480</v>
      </c>
      <c r="G396" s="13" t="s">
        <v>276</v>
      </c>
      <c r="H396" s="13" t="s">
        <v>140</v>
      </c>
      <c r="I396" s="13" t="s">
        <v>141</v>
      </c>
      <c r="J396" s="13" t="s">
        <v>479</v>
      </c>
      <c r="K396" s="4">
        <v>2393</v>
      </c>
      <c r="L396" s="4">
        <v>4</v>
      </c>
      <c r="M396" s="14" t="s">
        <v>37</v>
      </c>
      <c r="N396" s="15" t="s">
        <v>679</v>
      </c>
      <c r="O396" s="15">
        <v>2.5357499999913099E-2</v>
      </c>
      <c r="P396" s="15">
        <v>0.25878108300000002</v>
      </c>
      <c r="Q396" s="15">
        <f t="shared" si="72"/>
        <v>0.23342358300008692</v>
      </c>
      <c r="R396" s="15">
        <f t="shared" si="73"/>
        <v>920.53074238740749</v>
      </c>
      <c r="S396" s="15">
        <v>2.3927313512984539E-2</v>
      </c>
      <c r="T396" s="15">
        <v>0.23878852700000003</v>
      </c>
      <c r="U396" s="15">
        <f t="shared" si="74"/>
        <v>0.21486121348701548</v>
      </c>
      <c r="V396" s="16">
        <f t="shared" si="75"/>
        <v>897.97466552363937</v>
      </c>
      <c r="W396" s="17">
        <f t="shared" si="76"/>
        <v>2.6007949470635371E-4</v>
      </c>
      <c r="X396" s="17">
        <f t="shared" si="76"/>
        <v>2.5955274673913047E-3</v>
      </c>
      <c r="Y396" s="16">
        <f t="shared" si="77"/>
        <v>2.3354479726849509E-3</v>
      </c>
      <c r="Z396" s="15">
        <f t="shared" si="78"/>
        <v>897.97466552363937</v>
      </c>
      <c r="AA396" s="13">
        <v>0</v>
      </c>
      <c r="AB396" s="13">
        <v>0</v>
      </c>
      <c r="AC396" s="13">
        <v>0</v>
      </c>
      <c r="AD396" s="13">
        <v>0</v>
      </c>
      <c r="AE396" s="18">
        <f t="shared" si="79"/>
        <v>0</v>
      </c>
      <c r="AF396" s="18">
        <f t="shared" si="83"/>
        <v>3.2800621840659346E-3</v>
      </c>
      <c r="AG396" s="19">
        <f t="shared" si="80"/>
        <v>3.2800621840659346E-3</v>
      </c>
      <c r="AH396" s="16" t="str">
        <f t="shared" si="81"/>
        <v>0.00</v>
      </c>
      <c r="AI396" s="16">
        <f t="shared" si="82"/>
        <v>-2.6007949470635371E-4</v>
      </c>
      <c r="AJ396" s="44">
        <v>221112</v>
      </c>
      <c r="AK396" s="15" t="s">
        <v>683</v>
      </c>
      <c r="AL396" s="14" t="s">
        <v>57</v>
      </c>
      <c r="AM396" s="39" t="s">
        <v>58</v>
      </c>
      <c r="AN396" s="39" t="s">
        <v>59</v>
      </c>
      <c r="AO396" s="39" t="s">
        <v>60</v>
      </c>
      <c r="AP396" s="39" t="s">
        <v>61</v>
      </c>
      <c r="AQ396" s="20"/>
      <c r="AR396" s="20"/>
      <c r="AS396" s="20"/>
      <c r="AT396" s="20"/>
      <c r="AU396" s="20"/>
      <c r="AV396" s="20"/>
      <c r="AW396" s="20"/>
      <c r="AX396" s="20"/>
      <c r="AY396" s="20"/>
      <c r="AZ396" s="20"/>
      <c r="BA396" s="20"/>
      <c r="BB396" s="20"/>
    </row>
    <row r="397" spans="1:54" ht="26.1" hidden="1" customHeight="1" x14ac:dyDescent="0.25">
      <c r="A397" s="39" t="s">
        <v>9</v>
      </c>
      <c r="B397" s="13" t="s">
        <v>258</v>
      </c>
      <c r="C397" s="13" t="s">
        <v>252</v>
      </c>
      <c r="D397" s="13">
        <v>34019</v>
      </c>
      <c r="E397" s="13">
        <v>80002</v>
      </c>
      <c r="F397" s="13" t="s">
        <v>482</v>
      </c>
      <c r="G397" s="13" t="s">
        <v>276</v>
      </c>
      <c r="H397" s="13" t="s">
        <v>140</v>
      </c>
      <c r="I397" s="13" t="s">
        <v>142</v>
      </c>
      <c r="J397" s="13" t="s">
        <v>481</v>
      </c>
      <c r="K397" s="4">
        <v>2393</v>
      </c>
      <c r="L397" s="4">
        <v>5</v>
      </c>
      <c r="M397" s="14" t="s">
        <v>40</v>
      </c>
      <c r="N397" s="15" t="s">
        <v>679</v>
      </c>
      <c r="O397" s="15">
        <v>0</v>
      </c>
      <c r="P397" s="15">
        <v>0</v>
      </c>
      <c r="Q397" s="15">
        <f t="shared" si="72"/>
        <v>0</v>
      </c>
      <c r="R397" s="15" t="str">
        <f t="shared" si="73"/>
        <v>0.00</v>
      </c>
      <c r="S397" s="15">
        <v>0</v>
      </c>
      <c r="T397" s="15">
        <v>0</v>
      </c>
      <c r="U397" s="15">
        <f t="shared" si="74"/>
        <v>0</v>
      </c>
      <c r="V397" s="16" t="str">
        <f t="shared" si="75"/>
        <v>NA</v>
      </c>
      <c r="W397" s="17">
        <f t="shared" si="76"/>
        <v>0</v>
      </c>
      <c r="X397" s="17">
        <f t="shared" si="76"/>
        <v>0</v>
      </c>
      <c r="Y397" s="16">
        <f t="shared" si="77"/>
        <v>0</v>
      </c>
      <c r="Z397" s="15" t="str">
        <f t="shared" si="78"/>
        <v>0.00</v>
      </c>
      <c r="AA397" s="13"/>
      <c r="AB397" s="13"/>
      <c r="AC397" s="13"/>
      <c r="AD397" s="13"/>
      <c r="AE397" s="18">
        <f t="shared" si="79"/>
        <v>0</v>
      </c>
      <c r="AF397" s="18">
        <f t="shared" si="83"/>
        <v>0</v>
      </c>
      <c r="AG397" s="19">
        <f t="shared" si="80"/>
        <v>0</v>
      </c>
      <c r="AH397" s="16" t="str">
        <f t="shared" si="81"/>
        <v>0.00</v>
      </c>
      <c r="AI397" s="16">
        <f t="shared" si="82"/>
        <v>0</v>
      </c>
      <c r="AJ397" s="44">
        <v>221112</v>
      </c>
      <c r="AK397" s="15" t="s">
        <v>683</v>
      </c>
      <c r="AL397" s="14" t="s">
        <v>57</v>
      </c>
      <c r="AM397" s="39" t="s">
        <v>58</v>
      </c>
      <c r="AN397" s="39" t="s">
        <v>59</v>
      </c>
      <c r="AO397" s="39" t="s">
        <v>60</v>
      </c>
      <c r="AP397" s="39" t="s">
        <v>61</v>
      </c>
      <c r="AQ397" s="20"/>
      <c r="AR397" s="20"/>
      <c r="AS397" s="20"/>
      <c r="AT397" s="20"/>
      <c r="AU397" s="20"/>
      <c r="AV397" s="20"/>
      <c r="AW397" s="20"/>
      <c r="AX397" s="20"/>
      <c r="AY397" s="20"/>
      <c r="AZ397" s="20"/>
      <c r="BA397" s="20"/>
      <c r="BB397" s="20"/>
    </row>
    <row r="398" spans="1:54" ht="26.1" hidden="1" customHeight="1" x14ac:dyDescent="0.25">
      <c r="A398" s="39" t="s">
        <v>9</v>
      </c>
      <c r="B398" s="13" t="s">
        <v>258</v>
      </c>
      <c r="C398" s="13" t="s">
        <v>252</v>
      </c>
      <c r="D398" s="13">
        <v>34019</v>
      </c>
      <c r="E398" s="13">
        <v>80002</v>
      </c>
      <c r="F398" s="13" t="s">
        <v>482</v>
      </c>
      <c r="G398" s="13" t="s">
        <v>276</v>
      </c>
      <c r="H398" s="13" t="s">
        <v>140</v>
      </c>
      <c r="I398" s="13" t="s">
        <v>142</v>
      </c>
      <c r="J398" s="13" t="s">
        <v>481</v>
      </c>
      <c r="K398" s="4">
        <v>2393</v>
      </c>
      <c r="L398" s="4">
        <v>5</v>
      </c>
      <c r="M398" s="14" t="s">
        <v>38</v>
      </c>
      <c r="N398" s="15" t="s">
        <v>679</v>
      </c>
      <c r="O398" s="15">
        <v>0.270167168119059</v>
      </c>
      <c r="P398" s="15">
        <v>1.066603806</v>
      </c>
      <c r="Q398" s="15">
        <f t="shared" si="72"/>
        <v>0.7964366378809411</v>
      </c>
      <c r="R398" s="15">
        <f t="shared" si="73"/>
        <v>294.79401343466066</v>
      </c>
      <c r="S398" s="15">
        <v>0.26447851702487363</v>
      </c>
      <c r="T398" s="15">
        <v>0.99277544399999995</v>
      </c>
      <c r="U398" s="15">
        <f t="shared" si="74"/>
        <v>0.72829692697512627</v>
      </c>
      <c r="V398" s="16">
        <f t="shared" si="75"/>
        <v>275.3709205449876</v>
      </c>
      <c r="W398" s="17">
        <f t="shared" si="76"/>
        <v>2.8747664894008002E-3</v>
      </c>
      <c r="X398" s="17">
        <f t="shared" si="76"/>
        <v>1.0791037434782607E-2</v>
      </c>
      <c r="Y398" s="16">
        <f t="shared" si="77"/>
        <v>7.9162709453818071E-3</v>
      </c>
      <c r="Z398" s="15">
        <f t="shared" si="78"/>
        <v>275.3709205449876</v>
      </c>
      <c r="AA398" s="13">
        <v>0.27</v>
      </c>
      <c r="AB398" s="13">
        <v>0</v>
      </c>
      <c r="AC398" s="13">
        <v>0</v>
      </c>
      <c r="AD398" s="13">
        <v>0</v>
      </c>
      <c r="AE398" s="18">
        <f t="shared" si="79"/>
        <v>0</v>
      </c>
      <c r="AF398" s="18">
        <f t="shared" si="83"/>
        <v>1.363702532967033E-2</v>
      </c>
      <c r="AG398" s="19">
        <f t="shared" si="80"/>
        <v>1.363702532967033E-2</v>
      </c>
      <c r="AH398" s="16" t="str">
        <f t="shared" si="81"/>
        <v>0.00</v>
      </c>
      <c r="AI398" s="16">
        <f t="shared" si="82"/>
        <v>-2.8747664894008002E-3</v>
      </c>
      <c r="AJ398" s="44">
        <v>221112</v>
      </c>
      <c r="AK398" s="15" t="s">
        <v>683</v>
      </c>
      <c r="AL398" s="14" t="s">
        <v>57</v>
      </c>
      <c r="AM398" s="39" t="s">
        <v>58</v>
      </c>
      <c r="AN398" s="39" t="s">
        <v>59</v>
      </c>
      <c r="AO398" s="39" t="s">
        <v>60</v>
      </c>
      <c r="AP398" s="39" t="s">
        <v>61</v>
      </c>
      <c r="AQ398" s="20"/>
      <c r="AR398" s="20"/>
      <c r="AS398" s="20"/>
      <c r="AT398" s="20"/>
      <c r="AU398" s="20"/>
      <c r="AV398" s="20"/>
      <c r="AW398" s="20"/>
      <c r="AX398" s="20"/>
      <c r="AY398" s="20"/>
      <c r="AZ398" s="20"/>
      <c r="BA398" s="20"/>
      <c r="BB398" s="20"/>
    </row>
    <row r="399" spans="1:54" ht="26.1" hidden="1" customHeight="1" x14ac:dyDescent="0.25">
      <c r="A399" s="39" t="s">
        <v>9</v>
      </c>
      <c r="B399" s="13" t="s">
        <v>258</v>
      </c>
      <c r="C399" s="13" t="s">
        <v>252</v>
      </c>
      <c r="D399" s="13">
        <v>34019</v>
      </c>
      <c r="E399" s="13">
        <v>80002</v>
      </c>
      <c r="F399" s="13" t="s">
        <v>482</v>
      </c>
      <c r="G399" s="13" t="s">
        <v>276</v>
      </c>
      <c r="H399" s="13" t="s">
        <v>140</v>
      </c>
      <c r="I399" s="13" t="s">
        <v>142</v>
      </c>
      <c r="J399" s="13" t="s">
        <v>481</v>
      </c>
      <c r="K399" s="4">
        <v>2393</v>
      </c>
      <c r="L399" s="4">
        <v>5</v>
      </c>
      <c r="M399" s="14" t="s">
        <v>39</v>
      </c>
      <c r="N399" s="15" t="s">
        <v>679</v>
      </c>
      <c r="O399" s="15">
        <v>0.270167168119059</v>
      </c>
      <c r="P399" s="15">
        <v>1.066603806</v>
      </c>
      <c r="Q399" s="15">
        <f t="shared" si="72"/>
        <v>0.7964366378809411</v>
      </c>
      <c r="R399" s="15">
        <f t="shared" si="73"/>
        <v>294.79401343466066</v>
      </c>
      <c r="S399" s="15">
        <v>0.26447851702487363</v>
      </c>
      <c r="T399" s="15">
        <v>0.99277544399999995</v>
      </c>
      <c r="U399" s="15">
        <f t="shared" si="74"/>
        <v>0.72829692697512627</v>
      </c>
      <c r="V399" s="16">
        <f t="shared" si="75"/>
        <v>275.3709205449876</v>
      </c>
      <c r="W399" s="17">
        <f t="shared" si="76"/>
        <v>2.8747664894008002E-3</v>
      </c>
      <c r="X399" s="17">
        <f t="shared" si="76"/>
        <v>1.0791037434782607E-2</v>
      </c>
      <c r="Y399" s="16">
        <f t="shared" si="77"/>
        <v>7.9162709453818071E-3</v>
      </c>
      <c r="Z399" s="15">
        <f t="shared" si="78"/>
        <v>275.3709205449876</v>
      </c>
      <c r="AA399" s="13">
        <v>0.27</v>
      </c>
      <c r="AB399" s="13">
        <v>0</v>
      </c>
      <c r="AC399" s="13">
        <v>0</v>
      </c>
      <c r="AD399" s="13">
        <v>0</v>
      </c>
      <c r="AE399" s="18">
        <f t="shared" si="79"/>
        <v>0</v>
      </c>
      <c r="AF399" s="18">
        <f t="shared" si="83"/>
        <v>1.363702532967033E-2</v>
      </c>
      <c r="AG399" s="19">
        <f t="shared" si="80"/>
        <v>1.363702532967033E-2</v>
      </c>
      <c r="AH399" s="16" t="str">
        <f t="shared" si="81"/>
        <v>0.00</v>
      </c>
      <c r="AI399" s="16">
        <f t="shared" si="82"/>
        <v>-2.8747664894008002E-3</v>
      </c>
      <c r="AJ399" s="44">
        <v>221112</v>
      </c>
      <c r="AK399" s="15" t="s">
        <v>683</v>
      </c>
      <c r="AL399" s="14" t="s">
        <v>57</v>
      </c>
      <c r="AM399" s="39" t="s">
        <v>58</v>
      </c>
      <c r="AN399" s="39" t="s">
        <v>59</v>
      </c>
      <c r="AO399" s="39" t="s">
        <v>60</v>
      </c>
      <c r="AP399" s="39" t="s">
        <v>61</v>
      </c>
      <c r="AQ399" s="20"/>
      <c r="AR399" s="20"/>
      <c r="AS399" s="20"/>
      <c r="AT399" s="20"/>
      <c r="AU399" s="20"/>
      <c r="AV399" s="20"/>
      <c r="AW399" s="20"/>
      <c r="AX399" s="20"/>
      <c r="AY399" s="20"/>
      <c r="AZ399" s="20"/>
      <c r="BA399" s="20"/>
      <c r="BB399" s="20"/>
    </row>
    <row r="400" spans="1:54" ht="26.1" hidden="1" customHeight="1" x14ac:dyDescent="0.25">
      <c r="A400" s="39" t="s">
        <v>9</v>
      </c>
      <c r="B400" s="13" t="s">
        <v>258</v>
      </c>
      <c r="C400" s="13" t="s">
        <v>252</v>
      </c>
      <c r="D400" s="13">
        <v>34019</v>
      </c>
      <c r="E400" s="13">
        <v>80002</v>
      </c>
      <c r="F400" s="13" t="s">
        <v>482</v>
      </c>
      <c r="G400" s="13" t="s">
        <v>276</v>
      </c>
      <c r="H400" s="13" t="s">
        <v>140</v>
      </c>
      <c r="I400" s="13" t="s">
        <v>142</v>
      </c>
      <c r="J400" s="13" t="s">
        <v>481</v>
      </c>
      <c r="K400" s="4">
        <v>2393</v>
      </c>
      <c r="L400" s="4">
        <v>5</v>
      </c>
      <c r="M400" s="14" t="s">
        <v>37</v>
      </c>
      <c r="N400" s="15" t="s">
        <v>679</v>
      </c>
      <c r="O400" s="15">
        <v>2.5569499999913099E-2</v>
      </c>
      <c r="P400" s="15">
        <v>0.269174462</v>
      </c>
      <c r="Q400" s="15">
        <f t="shared" si="72"/>
        <v>0.24360496200008691</v>
      </c>
      <c r="R400" s="15">
        <f t="shared" si="73"/>
        <v>952.71695575163699</v>
      </c>
      <c r="S400" s="15">
        <v>2.5031107547696038E-2</v>
      </c>
      <c r="T400" s="15">
        <v>0.25054269899999998</v>
      </c>
      <c r="U400" s="15">
        <f t="shared" si="74"/>
        <v>0.22551159145230393</v>
      </c>
      <c r="V400" s="16">
        <f t="shared" si="75"/>
        <v>900.92534268648808</v>
      </c>
      <c r="W400" s="17">
        <f t="shared" si="76"/>
        <v>2.7207725595321779E-4</v>
      </c>
      <c r="X400" s="17">
        <f t="shared" si="76"/>
        <v>2.7232902065217391E-3</v>
      </c>
      <c r="Y400" s="16">
        <f t="shared" si="77"/>
        <v>2.4512129505685214E-3</v>
      </c>
      <c r="Z400" s="15">
        <f t="shared" si="78"/>
        <v>900.92534268648842</v>
      </c>
      <c r="AA400" s="13">
        <v>0</v>
      </c>
      <c r="AB400" s="13">
        <v>0</v>
      </c>
      <c r="AC400" s="13">
        <v>0</v>
      </c>
      <c r="AD400" s="13">
        <v>0</v>
      </c>
      <c r="AE400" s="18">
        <f t="shared" si="79"/>
        <v>0</v>
      </c>
      <c r="AF400" s="18">
        <f t="shared" si="83"/>
        <v>3.4415205906593404E-3</v>
      </c>
      <c r="AG400" s="19">
        <f t="shared" si="80"/>
        <v>3.4415205906593404E-3</v>
      </c>
      <c r="AH400" s="16" t="str">
        <f t="shared" si="81"/>
        <v>0.00</v>
      </c>
      <c r="AI400" s="16">
        <f t="shared" si="82"/>
        <v>-2.7207725595321779E-4</v>
      </c>
      <c r="AJ400" s="44">
        <v>221112</v>
      </c>
      <c r="AK400" s="15" t="s">
        <v>683</v>
      </c>
      <c r="AL400" s="14" t="s">
        <v>57</v>
      </c>
      <c r="AM400" s="39" t="s">
        <v>58</v>
      </c>
      <c r="AN400" s="39" t="s">
        <v>59</v>
      </c>
      <c r="AO400" s="39" t="s">
        <v>60</v>
      </c>
      <c r="AP400" s="39" t="s">
        <v>61</v>
      </c>
      <c r="AQ400" s="20"/>
      <c r="AR400" s="20"/>
      <c r="AS400" s="20"/>
      <c r="AT400" s="20"/>
      <c r="AU400" s="20"/>
      <c r="AV400" s="20"/>
      <c r="AW400" s="20"/>
      <c r="AX400" s="20"/>
      <c r="AY400" s="20"/>
      <c r="AZ400" s="20"/>
      <c r="BA400" s="20"/>
      <c r="BB400" s="20"/>
    </row>
    <row r="401" spans="1:54" ht="26.1" hidden="1" customHeight="1" x14ac:dyDescent="0.25">
      <c r="A401" s="39" t="s">
        <v>9</v>
      </c>
      <c r="B401" s="13" t="s">
        <v>258</v>
      </c>
      <c r="C401" s="13" t="s">
        <v>252</v>
      </c>
      <c r="D401" s="13">
        <v>34019</v>
      </c>
      <c r="E401" s="13">
        <v>80002</v>
      </c>
      <c r="F401" s="13" t="s">
        <v>484</v>
      </c>
      <c r="G401" s="13" t="s">
        <v>276</v>
      </c>
      <c r="H401" s="13" t="s">
        <v>140</v>
      </c>
      <c r="I401" s="13" t="s">
        <v>143</v>
      </c>
      <c r="J401" s="13" t="s">
        <v>483</v>
      </c>
      <c r="K401" s="4">
        <v>2393</v>
      </c>
      <c r="L401" s="4">
        <v>7</v>
      </c>
      <c r="M401" s="14" t="s">
        <v>40</v>
      </c>
      <c r="N401" s="15" t="s">
        <v>679</v>
      </c>
      <c r="O401" s="15">
        <v>0</v>
      </c>
      <c r="P401" s="15">
        <v>0</v>
      </c>
      <c r="Q401" s="15">
        <f t="shared" si="72"/>
        <v>0</v>
      </c>
      <c r="R401" s="15" t="str">
        <f t="shared" si="73"/>
        <v>0.00</v>
      </c>
      <c r="S401" s="15">
        <v>0</v>
      </c>
      <c r="T401" s="15">
        <v>0</v>
      </c>
      <c r="U401" s="15">
        <f t="shared" si="74"/>
        <v>0</v>
      </c>
      <c r="V401" s="16" t="str">
        <f t="shared" si="75"/>
        <v>NA</v>
      </c>
      <c r="W401" s="17">
        <f t="shared" si="76"/>
        <v>0</v>
      </c>
      <c r="X401" s="17">
        <f t="shared" si="76"/>
        <v>0</v>
      </c>
      <c r="Y401" s="16">
        <f t="shared" si="77"/>
        <v>0</v>
      </c>
      <c r="Z401" s="15" t="str">
        <f t="shared" si="78"/>
        <v>0.00</v>
      </c>
      <c r="AA401" s="13"/>
      <c r="AB401" s="13"/>
      <c r="AC401" s="13"/>
      <c r="AD401" s="13"/>
      <c r="AE401" s="18">
        <f t="shared" si="79"/>
        <v>0</v>
      </c>
      <c r="AF401" s="18">
        <f t="shared" si="83"/>
        <v>0</v>
      </c>
      <c r="AG401" s="19">
        <f t="shared" si="80"/>
        <v>0</v>
      </c>
      <c r="AH401" s="16" t="str">
        <f t="shared" si="81"/>
        <v>0.00</v>
      </c>
      <c r="AI401" s="16">
        <f t="shared" si="82"/>
        <v>0</v>
      </c>
      <c r="AJ401" s="44">
        <v>221112</v>
      </c>
      <c r="AK401" s="15" t="s">
        <v>683</v>
      </c>
      <c r="AL401" s="14" t="s">
        <v>57</v>
      </c>
      <c r="AM401" s="39" t="s">
        <v>58</v>
      </c>
      <c r="AN401" s="39" t="s">
        <v>59</v>
      </c>
      <c r="AO401" s="39" t="s">
        <v>60</v>
      </c>
      <c r="AP401" s="39" t="s">
        <v>61</v>
      </c>
      <c r="AQ401" s="20"/>
      <c r="AR401" s="20"/>
      <c r="AS401" s="20"/>
      <c r="AT401" s="20"/>
      <c r="AU401" s="20"/>
      <c r="AV401" s="20"/>
      <c r="AW401" s="20"/>
      <c r="AX401" s="20"/>
      <c r="AY401" s="20"/>
      <c r="AZ401" s="20"/>
      <c r="BA401" s="20"/>
      <c r="BB401" s="20"/>
    </row>
    <row r="402" spans="1:54" ht="26.1" hidden="1" customHeight="1" x14ac:dyDescent="0.25">
      <c r="A402" s="39" t="s">
        <v>9</v>
      </c>
      <c r="B402" s="13" t="s">
        <v>258</v>
      </c>
      <c r="C402" s="13" t="s">
        <v>252</v>
      </c>
      <c r="D402" s="13">
        <v>34019</v>
      </c>
      <c r="E402" s="13">
        <v>80002</v>
      </c>
      <c r="F402" s="13" t="s">
        <v>484</v>
      </c>
      <c r="G402" s="13" t="s">
        <v>276</v>
      </c>
      <c r="H402" s="13" t="s">
        <v>140</v>
      </c>
      <c r="I402" s="13" t="s">
        <v>143</v>
      </c>
      <c r="J402" s="13" t="s">
        <v>483</v>
      </c>
      <c r="K402" s="4">
        <v>2393</v>
      </c>
      <c r="L402" s="4">
        <v>7</v>
      </c>
      <c r="M402" s="14" t="s">
        <v>38</v>
      </c>
      <c r="N402" s="15" t="s">
        <v>679</v>
      </c>
      <c r="O402" s="15">
        <v>0.25004361512975698</v>
      </c>
      <c r="P402" s="15">
        <v>0.91328697800000003</v>
      </c>
      <c r="Q402" s="15">
        <f t="shared" si="72"/>
        <v>0.66324336287024299</v>
      </c>
      <c r="R402" s="15">
        <f t="shared" si="73"/>
        <v>265.25106930887284</v>
      </c>
      <c r="S402" s="15">
        <v>0.2241859954809684</v>
      </c>
      <c r="T402" s="15">
        <v>0.83572236700000002</v>
      </c>
      <c r="U402" s="15">
        <f t="shared" si="74"/>
        <v>0.61153637151903162</v>
      </c>
      <c r="V402" s="16">
        <f t="shared" si="75"/>
        <v>272.7808087240428</v>
      </c>
      <c r="W402" s="17">
        <f t="shared" si="76"/>
        <v>2.4368042987061782E-3</v>
      </c>
      <c r="X402" s="17">
        <f t="shared" si="76"/>
        <v>9.0839387717391307E-3</v>
      </c>
      <c r="Y402" s="16">
        <f t="shared" si="77"/>
        <v>6.6471344730329521E-3</v>
      </c>
      <c r="Z402" s="15">
        <f t="shared" si="78"/>
        <v>272.7808087240428</v>
      </c>
      <c r="AA402" s="13">
        <v>0.25</v>
      </c>
      <c r="AB402" s="13">
        <v>0</v>
      </c>
      <c r="AC402" s="13">
        <v>0</v>
      </c>
      <c r="AD402" s="13">
        <v>0</v>
      </c>
      <c r="AE402" s="18">
        <f t="shared" si="79"/>
        <v>0</v>
      </c>
      <c r="AF402" s="18">
        <f t="shared" si="83"/>
        <v>1.1479702843406594E-2</v>
      </c>
      <c r="AG402" s="19">
        <f t="shared" si="80"/>
        <v>1.1479702843406594E-2</v>
      </c>
      <c r="AH402" s="16" t="str">
        <f t="shared" si="81"/>
        <v>0.00</v>
      </c>
      <c r="AI402" s="16">
        <f t="shared" si="82"/>
        <v>-2.4368042987061782E-3</v>
      </c>
      <c r="AJ402" s="44">
        <v>221112</v>
      </c>
      <c r="AK402" s="15" t="s">
        <v>683</v>
      </c>
      <c r="AL402" s="14" t="s">
        <v>57</v>
      </c>
      <c r="AM402" s="39" t="s">
        <v>58</v>
      </c>
      <c r="AN402" s="39" t="s">
        <v>59</v>
      </c>
      <c r="AO402" s="39" t="s">
        <v>60</v>
      </c>
      <c r="AP402" s="39" t="s">
        <v>61</v>
      </c>
      <c r="AQ402" s="20"/>
      <c r="AR402" s="20"/>
      <c r="AS402" s="20"/>
      <c r="AT402" s="20"/>
      <c r="AU402" s="20"/>
      <c r="AV402" s="20"/>
      <c r="AW402" s="20"/>
      <c r="AX402" s="20"/>
      <c r="AY402" s="20"/>
      <c r="AZ402" s="20"/>
      <c r="BA402" s="20"/>
      <c r="BB402" s="20"/>
    </row>
    <row r="403" spans="1:54" ht="26.1" hidden="1" customHeight="1" x14ac:dyDescent="0.25">
      <c r="A403" s="39" t="s">
        <v>9</v>
      </c>
      <c r="B403" s="13" t="s">
        <v>258</v>
      </c>
      <c r="C403" s="13" t="s">
        <v>252</v>
      </c>
      <c r="D403" s="13">
        <v>34019</v>
      </c>
      <c r="E403" s="13">
        <v>80002</v>
      </c>
      <c r="F403" s="13" t="s">
        <v>484</v>
      </c>
      <c r="G403" s="13" t="s">
        <v>276</v>
      </c>
      <c r="H403" s="13" t="s">
        <v>140</v>
      </c>
      <c r="I403" s="13" t="s">
        <v>143</v>
      </c>
      <c r="J403" s="13" t="s">
        <v>483</v>
      </c>
      <c r="K403" s="4">
        <v>2393</v>
      </c>
      <c r="L403" s="4">
        <v>7</v>
      </c>
      <c r="M403" s="14" t="s">
        <v>39</v>
      </c>
      <c r="N403" s="15" t="s">
        <v>679</v>
      </c>
      <c r="O403" s="15">
        <v>0.25004361512975698</v>
      </c>
      <c r="P403" s="15">
        <v>0.91328697800000003</v>
      </c>
      <c r="Q403" s="15">
        <f t="shared" si="72"/>
        <v>0.66324336287024299</v>
      </c>
      <c r="R403" s="15">
        <f t="shared" si="73"/>
        <v>265.25106930887284</v>
      </c>
      <c r="S403" s="15">
        <v>0.2241859954809684</v>
      </c>
      <c r="T403" s="15">
        <v>0.83572236700000002</v>
      </c>
      <c r="U403" s="15">
        <f t="shared" si="74"/>
        <v>0.61153637151903162</v>
      </c>
      <c r="V403" s="16">
        <f t="shared" si="75"/>
        <v>272.7808087240428</v>
      </c>
      <c r="W403" s="17">
        <f t="shared" si="76"/>
        <v>2.4368042987061782E-3</v>
      </c>
      <c r="X403" s="17">
        <f t="shared" si="76"/>
        <v>9.0839387717391307E-3</v>
      </c>
      <c r="Y403" s="16">
        <f t="shared" si="77"/>
        <v>6.6471344730329521E-3</v>
      </c>
      <c r="Z403" s="15">
        <f t="shared" si="78"/>
        <v>272.7808087240428</v>
      </c>
      <c r="AA403" s="13">
        <v>0.25</v>
      </c>
      <c r="AB403" s="13">
        <v>0</v>
      </c>
      <c r="AC403" s="13">
        <v>0</v>
      </c>
      <c r="AD403" s="13">
        <v>0</v>
      </c>
      <c r="AE403" s="18">
        <f t="shared" si="79"/>
        <v>0</v>
      </c>
      <c r="AF403" s="18">
        <f t="shared" si="83"/>
        <v>1.1479702843406594E-2</v>
      </c>
      <c r="AG403" s="19">
        <f t="shared" si="80"/>
        <v>1.1479702843406594E-2</v>
      </c>
      <c r="AH403" s="16" t="str">
        <f t="shared" si="81"/>
        <v>0.00</v>
      </c>
      <c r="AI403" s="16">
        <f t="shared" si="82"/>
        <v>-2.4368042987061782E-3</v>
      </c>
      <c r="AJ403" s="44">
        <v>221112</v>
      </c>
      <c r="AK403" s="15" t="s">
        <v>683</v>
      </c>
      <c r="AL403" s="14" t="s">
        <v>57</v>
      </c>
      <c r="AM403" s="39" t="s">
        <v>58</v>
      </c>
      <c r="AN403" s="39" t="s">
        <v>59</v>
      </c>
      <c r="AO403" s="39" t="s">
        <v>60</v>
      </c>
      <c r="AP403" s="39" t="s">
        <v>61</v>
      </c>
      <c r="AQ403" s="20"/>
      <c r="AR403" s="20"/>
      <c r="AS403" s="20"/>
      <c r="AT403" s="20"/>
      <c r="AU403" s="20"/>
      <c r="AV403" s="20"/>
      <c r="AW403" s="20"/>
      <c r="AX403" s="20"/>
      <c r="AY403" s="20"/>
      <c r="AZ403" s="20"/>
      <c r="BA403" s="20"/>
      <c r="BB403" s="20"/>
    </row>
    <row r="404" spans="1:54" ht="26.1" hidden="1" customHeight="1" x14ac:dyDescent="0.25">
      <c r="A404" s="39" t="s">
        <v>9</v>
      </c>
      <c r="B404" s="13" t="s">
        <v>258</v>
      </c>
      <c r="C404" s="13" t="s">
        <v>252</v>
      </c>
      <c r="D404" s="13">
        <v>34019</v>
      </c>
      <c r="E404" s="13">
        <v>80002</v>
      </c>
      <c r="F404" s="13" t="s">
        <v>484</v>
      </c>
      <c r="G404" s="13" t="s">
        <v>276</v>
      </c>
      <c r="H404" s="13" t="s">
        <v>140</v>
      </c>
      <c r="I404" s="13" t="s">
        <v>143</v>
      </c>
      <c r="J404" s="13" t="s">
        <v>483</v>
      </c>
      <c r="K404" s="4">
        <v>2393</v>
      </c>
      <c r="L404" s="4">
        <v>7</v>
      </c>
      <c r="M404" s="14" t="s">
        <v>37</v>
      </c>
      <c r="N404" s="15" t="s">
        <v>679</v>
      </c>
      <c r="O404" s="15">
        <v>2.3704999999978601E-2</v>
      </c>
      <c r="P404" s="15">
        <v>0.23084663</v>
      </c>
      <c r="Q404" s="15">
        <f t="shared" si="72"/>
        <v>0.20714163000002139</v>
      </c>
      <c r="R404" s="15">
        <f t="shared" si="73"/>
        <v>873.83096393253902</v>
      </c>
      <c r="S404" s="15">
        <v>2.1253608175972931E-2</v>
      </c>
      <c r="T404" s="15">
        <v>0.21124104099999999</v>
      </c>
      <c r="U404" s="15">
        <f t="shared" si="74"/>
        <v>0.18998743282402705</v>
      </c>
      <c r="V404" s="16">
        <f t="shared" si="75"/>
        <v>893.90672515929145</v>
      </c>
      <c r="W404" s="17">
        <f t="shared" si="76"/>
        <v>2.310174801736188E-4</v>
      </c>
      <c r="X404" s="17">
        <f t="shared" si="76"/>
        <v>2.2960982717391302E-3</v>
      </c>
      <c r="Y404" s="16">
        <f t="shared" si="77"/>
        <v>2.0650807915655114E-3</v>
      </c>
      <c r="Z404" s="15">
        <f t="shared" si="78"/>
        <v>893.90672515929145</v>
      </c>
      <c r="AA404" s="13">
        <v>0</v>
      </c>
      <c r="AB404" s="13">
        <v>0</v>
      </c>
      <c r="AC404" s="13">
        <v>0</v>
      </c>
      <c r="AD404" s="13">
        <v>0</v>
      </c>
      <c r="AE404" s="18">
        <f t="shared" si="79"/>
        <v>0</v>
      </c>
      <c r="AF404" s="18">
        <f t="shared" si="83"/>
        <v>2.9016626510989011E-3</v>
      </c>
      <c r="AG404" s="19">
        <f t="shared" si="80"/>
        <v>2.9016626510989011E-3</v>
      </c>
      <c r="AH404" s="16" t="str">
        <f t="shared" si="81"/>
        <v>0.00</v>
      </c>
      <c r="AI404" s="16">
        <f t="shared" si="82"/>
        <v>-2.310174801736188E-4</v>
      </c>
      <c r="AJ404" s="44">
        <v>221112</v>
      </c>
      <c r="AK404" s="15" t="s">
        <v>683</v>
      </c>
      <c r="AL404" s="14" t="s">
        <v>57</v>
      </c>
      <c r="AM404" s="39" t="s">
        <v>58</v>
      </c>
      <c r="AN404" s="39" t="s">
        <v>59</v>
      </c>
      <c r="AO404" s="39" t="s">
        <v>60</v>
      </c>
      <c r="AP404" s="39" t="s">
        <v>61</v>
      </c>
      <c r="AQ404" s="20"/>
      <c r="AR404" s="20"/>
      <c r="AS404" s="20"/>
      <c r="AT404" s="20"/>
      <c r="AU404" s="20"/>
      <c r="AV404" s="20"/>
      <c r="AW404" s="20"/>
      <c r="AX404" s="20"/>
      <c r="AY404" s="20"/>
      <c r="AZ404" s="20"/>
      <c r="BA404" s="20"/>
      <c r="BB404" s="20"/>
    </row>
    <row r="405" spans="1:54" ht="26.1" hidden="1" customHeight="1" x14ac:dyDescent="0.25">
      <c r="A405" s="39" t="s">
        <v>9</v>
      </c>
      <c r="B405" s="13" t="s">
        <v>258</v>
      </c>
      <c r="C405" s="13" t="s">
        <v>252</v>
      </c>
      <c r="D405" s="13">
        <v>34019</v>
      </c>
      <c r="E405" s="13">
        <v>80002</v>
      </c>
      <c r="F405" s="13" t="s">
        <v>486</v>
      </c>
      <c r="G405" s="13" t="s">
        <v>276</v>
      </c>
      <c r="H405" s="13" t="s">
        <v>140</v>
      </c>
      <c r="I405" s="13" t="s">
        <v>144</v>
      </c>
      <c r="J405" s="13" t="s">
        <v>485</v>
      </c>
      <c r="K405" s="4">
        <v>2393</v>
      </c>
      <c r="L405" s="4">
        <v>6</v>
      </c>
      <c r="M405" s="14" t="s">
        <v>40</v>
      </c>
      <c r="N405" s="15" t="s">
        <v>679</v>
      </c>
      <c r="O405" s="15">
        <v>0</v>
      </c>
      <c r="P405" s="15">
        <v>0</v>
      </c>
      <c r="Q405" s="15">
        <f t="shared" si="72"/>
        <v>0</v>
      </c>
      <c r="R405" s="15" t="str">
        <f t="shared" si="73"/>
        <v>0.00</v>
      </c>
      <c r="S405" s="15">
        <v>0</v>
      </c>
      <c r="T405" s="15">
        <v>0</v>
      </c>
      <c r="U405" s="15">
        <f t="shared" si="74"/>
        <v>0</v>
      </c>
      <c r="V405" s="16" t="str">
        <f t="shared" si="75"/>
        <v>NA</v>
      </c>
      <c r="W405" s="17">
        <f t="shared" si="76"/>
        <v>0</v>
      </c>
      <c r="X405" s="17">
        <f t="shared" si="76"/>
        <v>0</v>
      </c>
      <c r="Y405" s="16">
        <f t="shared" si="77"/>
        <v>0</v>
      </c>
      <c r="Z405" s="15" t="str">
        <f t="shared" si="78"/>
        <v>0.00</v>
      </c>
      <c r="AA405" s="13"/>
      <c r="AB405" s="13"/>
      <c r="AC405" s="13"/>
      <c r="AD405" s="13"/>
      <c r="AE405" s="18">
        <f t="shared" si="79"/>
        <v>0</v>
      </c>
      <c r="AF405" s="18">
        <f t="shared" si="83"/>
        <v>0</v>
      </c>
      <c r="AG405" s="19">
        <f t="shared" si="80"/>
        <v>0</v>
      </c>
      <c r="AH405" s="16" t="str">
        <f t="shared" si="81"/>
        <v>0.00</v>
      </c>
      <c r="AI405" s="16">
        <f t="shared" si="82"/>
        <v>0</v>
      </c>
      <c r="AJ405" s="44">
        <v>221112</v>
      </c>
      <c r="AK405" s="15" t="s">
        <v>683</v>
      </c>
      <c r="AL405" s="14" t="s">
        <v>57</v>
      </c>
      <c r="AM405" s="39" t="s">
        <v>58</v>
      </c>
      <c r="AN405" s="39" t="s">
        <v>59</v>
      </c>
      <c r="AO405" s="39" t="s">
        <v>60</v>
      </c>
      <c r="AP405" s="39" t="s">
        <v>61</v>
      </c>
      <c r="AQ405" s="20"/>
      <c r="AR405" s="20"/>
      <c r="AS405" s="20"/>
      <c r="AT405" s="20"/>
      <c r="AU405" s="20"/>
      <c r="AV405" s="20"/>
      <c r="AW405" s="20"/>
      <c r="AX405" s="20"/>
      <c r="AY405" s="20"/>
      <c r="AZ405" s="20"/>
      <c r="BA405" s="20"/>
      <c r="BB405" s="20"/>
    </row>
    <row r="406" spans="1:54" ht="26.1" hidden="1" customHeight="1" x14ac:dyDescent="0.25">
      <c r="A406" s="39" t="s">
        <v>9</v>
      </c>
      <c r="B406" s="13" t="s">
        <v>258</v>
      </c>
      <c r="C406" s="13" t="s">
        <v>252</v>
      </c>
      <c r="D406" s="13">
        <v>34019</v>
      </c>
      <c r="E406" s="13">
        <v>80002</v>
      </c>
      <c r="F406" s="13" t="s">
        <v>486</v>
      </c>
      <c r="G406" s="13" t="s">
        <v>276</v>
      </c>
      <c r="H406" s="13" t="s">
        <v>140</v>
      </c>
      <c r="I406" s="13" t="s">
        <v>144</v>
      </c>
      <c r="J406" s="13" t="s">
        <v>485</v>
      </c>
      <c r="K406" s="4">
        <v>2393</v>
      </c>
      <c r="L406" s="4">
        <v>6</v>
      </c>
      <c r="M406" s="14" t="s">
        <v>38</v>
      </c>
      <c r="N406" s="15" t="s">
        <v>679</v>
      </c>
      <c r="O406" s="15">
        <v>0.269911841849023</v>
      </c>
      <c r="P406" s="15">
        <v>0.943585432</v>
      </c>
      <c r="Q406" s="15">
        <f t="shared" si="72"/>
        <v>0.67367359015097694</v>
      </c>
      <c r="R406" s="15">
        <f t="shared" si="73"/>
        <v>249.59023121623568</v>
      </c>
      <c r="S406" s="15">
        <v>0.2412032296052227</v>
      </c>
      <c r="T406" s="15">
        <v>0.86047748700000004</v>
      </c>
      <c r="U406" s="15">
        <f t="shared" si="74"/>
        <v>0.61927425739477737</v>
      </c>
      <c r="V406" s="16">
        <f t="shared" si="75"/>
        <v>256.74376682615053</v>
      </c>
      <c r="W406" s="17">
        <f t="shared" si="76"/>
        <v>2.621774234839377E-3</v>
      </c>
      <c r="X406" s="17">
        <f t="shared" si="76"/>
        <v>9.3530161630434785E-3</v>
      </c>
      <c r="Y406" s="16">
        <f t="shared" si="77"/>
        <v>6.731241928204101E-3</v>
      </c>
      <c r="Z406" s="15">
        <f t="shared" si="78"/>
        <v>256.74376682615048</v>
      </c>
      <c r="AA406" s="13">
        <v>0.27</v>
      </c>
      <c r="AB406" s="13">
        <v>0</v>
      </c>
      <c r="AC406" s="13">
        <v>0</v>
      </c>
      <c r="AD406" s="13">
        <v>0</v>
      </c>
      <c r="AE406" s="18">
        <f t="shared" si="79"/>
        <v>0</v>
      </c>
      <c r="AF406" s="18">
        <f t="shared" si="83"/>
        <v>1.1819745700549451E-2</v>
      </c>
      <c r="AG406" s="19">
        <f t="shared" si="80"/>
        <v>1.1819745700549451E-2</v>
      </c>
      <c r="AH406" s="16" t="str">
        <f t="shared" si="81"/>
        <v>0.00</v>
      </c>
      <c r="AI406" s="16">
        <f t="shared" si="82"/>
        <v>-2.621774234839377E-3</v>
      </c>
      <c r="AJ406" s="44">
        <v>221112</v>
      </c>
      <c r="AK406" s="15" t="s">
        <v>683</v>
      </c>
      <c r="AL406" s="14" t="s">
        <v>57</v>
      </c>
      <c r="AM406" s="39" t="s">
        <v>58</v>
      </c>
      <c r="AN406" s="39" t="s">
        <v>59</v>
      </c>
      <c r="AO406" s="39" t="s">
        <v>60</v>
      </c>
      <c r="AP406" s="39" t="s">
        <v>61</v>
      </c>
      <c r="AQ406" s="20"/>
      <c r="AR406" s="20"/>
      <c r="AS406" s="20"/>
      <c r="AT406" s="20"/>
      <c r="AU406" s="20"/>
      <c r="AV406" s="20"/>
      <c r="AW406" s="20"/>
      <c r="AX406" s="20"/>
      <c r="AY406" s="20"/>
      <c r="AZ406" s="20"/>
      <c r="BA406" s="20"/>
      <c r="BB406" s="20"/>
    </row>
    <row r="407" spans="1:54" ht="26.1" hidden="1" customHeight="1" x14ac:dyDescent="0.25">
      <c r="A407" s="39" t="s">
        <v>9</v>
      </c>
      <c r="B407" s="13" t="s">
        <v>258</v>
      </c>
      <c r="C407" s="13" t="s">
        <v>252</v>
      </c>
      <c r="D407" s="13">
        <v>34019</v>
      </c>
      <c r="E407" s="13">
        <v>80002</v>
      </c>
      <c r="F407" s="13" t="s">
        <v>486</v>
      </c>
      <c r="G407" s="13" t="s">
        <v>276</v>
      </c>
      <c r="H407" s="13" t="s">
        <v>140</v>
      </c>
      <c r="I407" s="13" t="s">
        <v>144</v>
      </c>
      <c r="J407" s="13" t="s">
        <v>485</v>
      </c>
      <c r="K407" s="4">
        <v>2393</v>
      </c>
      <c r="L407" s="4">
        <v>6</v>
      </c>
      <c r="M407" s="14" t="s">
        <v>39</v>
      </c>
      <c r="N407" s="15" t="s">
        <v>679</v>
      </c>
      <c r="O407" s="15">
        <v>0.269911841849023</v>
      </c>
      <c r="P407" s="15">
        <v>0.943585432</v>
      </c>
      <c r="Q407" s="15">
        <f t="shared" si="72"/>
        <v>0.67367359015097694</v>
      </c>
      <c r="R407" s="15">
        <f t="shared" si="73"/>
        <v>249.59023121623568</v>
      </c>
      <c r="S407" s="15">
        <v>0.2412032296052227</v>
      </c>
      <c r="T407" s="15">
        <v>0.86047748700000004</v>
      </c>
      <c r="U407" s="15">
        <f t="shared" si="74"/>
        <v>0.61927425739477737</v>
      </c>
      <c r="V407" s="16">
        <f t="shared" si="75"/>
        <v>256.74376682615053</v>
      </c>
      <c r="W407" s="17">
        <f t="shared" si="76"/>
        <v>2.621774234839377E-3</v>
      </c>
      <c r="X407" s="17">
        <f t="shared" si="76"/>
        <v>9.3530161630434785E-3</v>
      </c>
      <c r="Y407" s="16">
        <f t="shared" si="77"/>
        <v>6.731241928204101E-3</v>
      </c>
      <c r="Z407" s="15">
        <f t="shared" si="78"/>
        <v>256.74376682615048</v>
      </c>
      <c r="AA407" s="13">
        <v>0.27</v>
      </c>
      <c r="AB407" s="13">
        <v>0</v>
      </c>
      <c r="AC407" s="13">
        <v>0</v>
      </c>
      <c r="AD407" s="13">
        <v>0</v>
      </c>
      <c r="AE407" s="18">
        <f t="shared" si="79"/>
        <v>0</v>
      </c>
      <c r="AF407" s="18">
        <f t="shared" si="83"/>
        <v>1.1819745700549451E-2</v>
      </c>
      <c r="AG407" s="19">
        <f t="shared" si="80"/>
        <v>1.1819745700549451E-2</v>
      </c>
      <c r="AH407" s="16" t="str">
        <f t="shared" si="81"/>
        <v>0.00</v>
      </c>
      <c r="AI407" s="16">
        <f t="shared" si="82"/>
        <v>-2.621774234839377E-3</v>
      </c>
      <c r="AJ407" s="44">
        <v>221112</v>
      </c>
      <c r="AK407" s="15" t="s">
        <v>683</v>
      </c>
      <c r="AL407" s="14" t="s">
        <v>57</v>
      </c>
      <c r="AM407" s="39" t="s">
        <v>58</v>
      </c>
      <c r="AN407" s="39" t="s">
        <v>59</v>
      </c>
      <c r="AO407" s="39" t="s">
        <v>60</v>
      </c>
      <c r="AP407" s="39" t="s">
        <v>61</v>
      </c>
      <c r="AQ407" s="20"/>
      <c r="AR407" s="20"/>
      <c r="AS407" s="20"/>
      <c r="AT407" s="20"/>
      <c r="AU407" s="20"/>
      <c r="AV407" s="20"/>
      <c r="AW407" s="20"/>
      <c r="AX407" s="20"/>
      <c r="AY407" s="20"/>
      <c r="AZ407" s="20"/>
      <c r="BA407" s="20"/>
      <c r="BB407" s="20"/>
    </row>
    <row r="408" spans="1:54" ht="26.1" hidden="1" customHeight="1" x14ac:dyDescent="0.25">
      <c r="A408" s="39" t="s">
        <v>9</v>
      </c>
      <c r="B408" s="13" t="s">
        <v>258</v>
      </c>
      <c r="C408" s="13" t="s">
        <v>252</v>
      </c>
      <c r="D408" s="13">
        <v>34019</v>
      </c>
      <c r="E408" s="13">
        <v>80002</v>
      </c>
      <c r="F408" s="13" t="s">
        <v>486</v>
      </c>
      <c r="G408" s="13" t="s">
        <v>276</v>
      </c>
      <c r="H408" s="13" t="s">
        <v>140</v>
      </c>
      <c r="I408" s="13" t="s">
        <v>144</v>
      </c>
      <c r="J408" s="13" t="s">
        <v>485</v>
      </c>
      <c r="K408" s="4">
        <v>2393</v>
      </c>
      <c r="L408" s="4">
        <v>6</v>
      </c>
      <c r="M408" s="14" t="s">
        <v>37</v>
      </c>
      <c r="N408" s="15" t="s">
        <v>679</v>
      </c>
      <c r="O408" s="15">
        <v>2.57074999998976E-2</v>
      </c>
      <c r="P408" s="15">
        <v>0.23964074499999999</v>
      </c>
      <c r="Q408" s="15">
        <f t="shared" si="72"/>
        <v>0.21393324500010238</v>
      </c>
      <c r="R408" s="15">
        <f t="shared" si="73"/>
        <v>832.18222309036105</v>
      </c>
      <c r="S408" s="15">
        <v>2.2973175176656726E-2</v>
      </c>
      <c r="T408" s="15">
        <v>0.218533965</v>
      </c>
      <c r="U408" s="15">
        <f t="shared" si="74"/>
        <v>0.19556078982334327</v>
      </c>
      <c r="V408" s="16">
        <f t="shared" si="75"/>
        <v>851.25712192389733</v>
      </c>
      <c r="W408" s="17">
        <f t="shared" si="76"/>
        <v>2.4970842583322531E-4</v>
      </c>
      <c r="X408" s="17">
        <f t="shared" si="76"/>
        <v>2.3753691847826085E-3</v>
      </c>
      <c r="Y408" s="16">
        <f t="shared" si="77"/>
        <v>2.1256607589493831E-3</v>
      </c>
      <c r="Z408" s="15">
        <f t="shared" si="78"/>
        <v>851.2571219238971</v>
      </c>
      <c r="AA408" s="13">
        <v>0</v>
      </c>
      <c r="AB408" s="13">
        <v>0</v>
      </c>
      <c r="AC408" s="13">
        <v>0</v>
      </c>
      <c r="AD408" s="13">
        <v>0</v>
      </c>
      <c r="AE408" s="18">
        <f t="shared" si="79"/>
        <v>0</v>
      </c>
      <c r="AF408" s="18">
        <f t="shared" si="83"/>
        <v>3.0018401785714285E-3</v>
      </c>
      <c r="AG408" s="19">
        <f t="shared" si="80"/>
        <v>3.0018401785714285E-3</v>
      </c>
      <c r="AH408" s="16" t="str">
        <f t="shared" si="81"/>
        <v>0.00</v>
      </c>
      <c r="AI408" s="16">
        <f t="shared" si="82"/>
        <v>-2.4970842583322531E-4</v>
      </c>
      <c r="AJ408" s="44">
        <v>221112</v>
      </c>
      <c r="AK408" s="15" t="s">
        <v>683</v>
      </c>
      <c r="AL408" s="14" t="s">
        <v>57</v>
      </c>
      <c r="AM408" s="39" t="s">
        <v>58</v>
      </c>
      <c r="AN408" s="39" t="s">
        <v>59</v>
      </c>
      <c r="AO408" s="39" t="s">
        <v>60</v>
      </c>
      <c r="AP408" s="39" t="s">
        <v>61</v>
      </c>
      <c r="AQ408" s="20"/>
      <c r="AR408" s="20"/>
      <c r="AS408" s="20"/>
      <c r="AT408" s="20"/>
      <c r="AU408" s="20"/>
      <c r="AV408" s="20"/>
      <c r="AW408" s="20"/>
      <c r="AX408" s="20"/>
      <c r="AY408" s="20"/>
      <c r="AZ408" s="20"/>
      <c r="BA408" s="20"/>
      <c r="BB408" s="20"/>
    </row>
    <row r="409" spans="1:54" ht="26.1" hidden="1" customHeight="1" x14ac:dyDescent="0.25">
      <c r="A409" s="39" t="s">
        <v>9</v>
      </c>
      <c r="B409" s="13" t="s">
        <v>258</v>
      </c>
      <c r="C409" s="13" t="s">
        <v>252</v>
      </c>
      <c r="D409" s="13">
        <v>34019</v>
      </c>
      <c r="E409" s="13">
        <v>80002</v>
      </c>
      <c r="F409" s="13" t="s">
        <v>488</v>
      </c>
      <c r="G409" s="13" t="s">
        <v>311</v>
      </c>
      <c r="H409" s="13" t="s">
        <v>140</v>
      </c>
      <c r="I409" s="13" t="s">
        <v>145</v>
      </c>
      <c r="J409" s="13" t="s">
        <v>487</v>
      </c>
      <c r="K409" s="4">
        <v>2393</v>
      </c>
      <c r="L409" s="4">
        <v>9</v>
      </c>
      <c r="M409" s="14" t="s">
        <v>40</v>
      </c>
      <c r="N409" s="15" t="s">
        <v>679</v>
      </c>
      <c r="O409" s="15">
        <v>0</v>
      </c>
      <c r="P409" s="15">
        <v>0</v>
      </c>
      <c r="Q409" s="15">
        <f t="shared" si="72"/>
        <v>0</v>
      </c>
      <c r="R409" s="15" t="str">
        <f t="shared" si="73"/>
        <v>0.00</v>
      </c>
      <c r="S409" s="15">
        <v>0</v>
      </c>
      <c r="T409" s="15">
        <v>0</v>
      </c>
      <c r="U409" s="15">
        <f t="shared" si="74"/>
        <v>0</v>
      </c>
      <c r="V409" s="16" t="str">
        <f t="shared" si="75"/>
        <v>NA</v>
      </c>
      <c r="W409" s="17">
        <f t="shared" si="76"/>
        <v>0</v>
      </c>
      <c r="X409" s="17">
        <f t="shared" si="76"/>
        <v>0</v>
      </c>
      <c r="Y409" s="16">
        <f t="shared" si="77"/>
        <v>0</v>
      </c>
      <c r="Z409" s="15" t="str">
        <f t="shared" si="78"/>
        <v>0.00</v>
      </c>
      <c r="AA409" s="13"/>
      <c r="AB409" s="13"/>
      <c r="AC409" s="13"/>
      <c r="AD409" s="13"/>
      <c r="AE409" s="18">
        <f t="shared" si="79"/>
        <v>0</v>
      </c>
      <c r="AF409" s="18">
        <f t="shared" si="83"/>
        <v>0</v>
      </c>
      <c r="AG409" s="19">
        <f t="shared" si="80"/>
        <v>0</v>
      </c>
      <c r="AH409" s="16" t="str">
        <f t="shared" si="81"/>
        <v>0.00</v>
      </c>
      <c r="AI409" s="16">
        <f t="shared" si="82"/>
        <v>0</v>
      </c>
      <c r="AJ409" s="44">
        <v>221112</v>
      </c>
      <c r="AK409" s="15" t="s">
        <v>686</v>
      </c>
      <c r="AL409" s="14" t="s">
        <v>76</v>
      </c>
      <c r="AM409" s="39" t="s">
        <v>58</v>
      </c>
      <c r="AN409" s="39" t="s">
        <v>59</v>
      </c>
      <c r="AO409" s="39" t="s">
        <v>77</v>
      </c>
      <c r="AP409" s="39" t="s">
        <v>61</v>
      </c>
      <c r="AQ409" s="20"/>
      <c r="AR409" s="20"/>
      <c r="AS409" s="20"/>
      <c r="AT409" s="20"/>
      <c r="AU409" s="20"/>
      <c r="AV409" s="20"/>
      <c r="AW409" s="20"/>
      <c r="AX409" s="20"/>
      <c r="AY409" s="20"/>
      <c r="AZ409" s="20"/>
      <c r="BA409" s="20"/>
      <c r="BB409" s="20"/>
    </row>
    <row r="410" spans="1:54" ht="26.1" hidden="1" customHeight="1" x14ac:dyDescent="0.25">
      <c r="A410" s="39" t="s">
        <v>9</v>
      </c>
      <c r="B410" s="13" t="s">
        <v>258</v>
      </c>
      <c r="C410" s="13" t="s">
        <v>252</v>
      </c>
      <c r="D410" s="13">
        <v>34019</v>
      </c>
      <c r="E410" s="13">
        <v>80002</v>
      </c>
      <c r="F410" s="13" t="s">
        <v>488</v>
      </c>
      <c r="G410" s="13" t="s">
        <v>311</v>
      </c>
      <c r="H410" s="13" t="s">
        <v>140</v>
      </c>
      <c r="I410" s="13" t="s">
        <v>145</v>
      </c>
      <c r="J410" s="13" t="s">
        <v>487</v>
      </c>
      <c r="K410" s="4">
        <v>2393</v>
      </c>
      <c r="L410" s="4">
        <v>9</v>
      </c>
      <c r="M410" s="14" t="s">
        <v>38</v>
      </c>
      <c r="N410" s="15" t="s">
        <v>679</v>
      </c>
      <c r="O410" s="15">
        <v>4.0018546890008701E-2</v>
      </c>
      <c r="P410" s="15">
        <v>4.0088554999999998E-2</v>
      </c>
      <c r="Q410" s="15">
        <f t="shared" si="72"/>
        <v>7.0008109991297196E-5</v>
      </c>
      <c r="R410" s="15">
        <f t="shared" si="73"/>
        <v>0.17493916054402239</v>
      </c>
      <c r="S410" s="15">
        <v>1.7955920056537799E-2</v>
      </c>
      <c r="T410" s="15">
        <v>1.7071403999999998E-2</v>
      </c>
      <c r="U410" s="15">
        <f t="shared" si="74"/>
        <v>-8.845160565378006E-4</v>
      </c>
      <c r="V410" s="16">
        <f t="shared" si="75"/>
        <v>-4.9260414044656313</v>
      </c>
      <c r="W410" s="17">
        <f t="shared" si="76"/>
        <v>1.9517304409280217E-4</v>
      </c>
      <c r="X410" s="17">
        <f t="shared" si="76"/>
        <v>1.8555873913043476E-4</v>
      </c>
      <c r="Y410" s="16">
        <f t="shared" si="77"/>
        <v>-9.6143049623674179E-6</v>
      </c>
      <c r="Z410" s="15">
        <f t="shared" si="78"/>
        <v>-4.9260414044656411</v>
      </c>
      <c r="AA410" s="13">
        <v>0.04</v>
      </c>
      <c r="AB410" s="13">
        <v>0</v>
      </c>
      <c r="AC410" s="13">
        <v>0</v>
      </c>
      <c r="AD410" s="13">
        <v>0</v>
      </c>
      <c r="AE410" s="18">
        <f t="shared" si="79"/>
        <v>0</v>
      </c>
      <c r="AF410" s="18">
        <f t="shared" si="83"/>
        <v>2.3449730769230768E-4</v>
      </c>
      <c r="AG410" s="19">
        <f t="shared" si="80"/>
        <v>2.3449730769230768E-4</v>
      </c>
      <c r="AH410" s="16" t="str">
        <f t="shared" si="81"/>
        <v>0.00</v>
      </c>
      <c r="AI410" s="16">
        <f t="shared" si="82"/>
        <v>-1.9517304409280217E-4</v>
      </c>
      <c r="AJ410" s="44">
        <v>221112</v>
      </c>
      <c r="AK410" s="15" t="s">
        <v>686</v>
      </c>
      <c r="AL410" s="14" t="s">
        <v>76</v>
      </c>
      <c r="AM410" s="39" t="s">
        <v>58</v>
      </c>
      <c r="AN410" s="39" t="s">
        <v>59</v>
      </c>
      <c r="AO410" s="39" t="s">
        <v>77</v>
      </c>
      <c r="AP410" s="39" t="s">
        <v>61</v>
      </c>
      <c r="AQ410" s="20"/>
      <c r="AR410" s="20"/>
      <c r="AS410" s="20"/>
      <c r="AT410" s="20"/>
      <c r="AU410" s="20"/>
      <c r="AV410" s="20"/>
      <c r="AW410" s="20"/>
      <c r="AX410" s="20"/>
      <c r="AY410" s="20"/>
      <c r="AZ410" s="20"/>
      <c r="BA410" s="20"/>
      <c r="BB410" s="20"/>
    </row>
    <row r="411" spans="1:54" ht="26.1" hidden="1" customHeight="1" x14ac:dyDescent="0.25">
      <c r="A411" s="39" t="s">
        <v>9</v>
      </c>
      <c r="B411" s="13" t="s">
        <v>258</v>
      </c>
      <c r="C411" s="13" t="s">
        <v>252</v>
      </c>
      <c r="D411" s="13">
        <v>34019</v>
      </c>
      <c r="E411" s="13">
        <v>80002</v>
      </c>
      <c r="F411" s="13" t="s">
        <v>488</v>
      </c>
      <c r="G411" s="13" t="s">
        <v>311</v>
      </c>
      <c r="H411" s="13" t="s">
        <v>140</v>
      </c>
      <c r="I411" s="13" t="s">
        <v>145</v>
      </c>
      <c r="J411" s="13" t="s">
        <v>487</v>
      </c>
      <c r="K411" s="4">
        <v>2393</v>
      </c>
      <c r="L411" s="4">
        <v>9</v>
      </c>
      <c r="M411" s="14" t="s">
        <v>39</v>
      </c>
      <c r="N411" s="15" t="s">
        <v>679</v>
      </c>
      <c r="O411" s="15">
        <v>4.0018546890008701E-2</v>
      </c>
      <c r="P411" s="15">
        <v>4.0088554999999998E-2</v>
      </c>
      <c r="Q411" s="15">
        <f t="shared" si="72"/>
        <v>7.0008109991297196E-5</v>
      </c>
      <c r="R411" s="15">
        <f t="shared" si="73"/>
        <v>0.17493916054402239</v>
      </c>
      <c r="S411" s="15">
        <v>1.7955920056537799E-2</v>
      </c>
      <c r="T411" s="15">
        <v>1.7071403999999998E-2</v>
      </c>
      <c r="U411" s="15">
        <f t="shared" si="74"/>
        <v>-8.845160565378006E-4</v>
      </c>
      <c r="V411" s="16">
        <f t="shared" si="75"/>
        <v>-4.9260414044656313</v>
      </c>
      <c r="W411" s="17">
        <f t="shared" si="76"/>
        <v>1.9517304409280217E-4</v>
      </c>
      <c r="X411" s="17">
        <f t="shared" si="76"/>
        <v>1.8555873913043476E-4</v>
      </c>
      <c r="Y411" s="16">
        <f t="shared" si="77"/>
        <v>-9.6143049623674179E-6</v>
      </c>
      <c r="Z411" s="15">
        <f t="shared" si="78"/>
        <v>-4.9260414044656411</v>
      </c>
      <c r="AA411" s="13">
        <v>0.04</v>
      </c>
      <c r="AB411" s="13">
        <v>0</v>
      </c>
      <c r="AC411" s="13">
        <v>0</v>
      </c>
      <c r="AD411" s="13">
        <v>0</v>
      </c>
      <c r="AE411" s="18">
        <f t="shared" si="79"/>
        <v>0</v>
      </c>
      <c r="AF411" s="18">
        <f t="shared" si="83"/>
        <v>2.3449730769230768E-4</v>
      </c>
      <c r="AG411" s="19">
        <f t="shared" si="80"/>
        <v>2.3449730769230768E-4</v>
      </c>
      <c r="AH411" s="16" t="str">
        <f t="shared" si="81"/>
        <v>0.00</v>
      </c>
      <c r="AI411" s="16">
        <f t="shared" si="82"/>
        <v>-1.9517304409280217E-4</v>
      </c>
      <c r="AJ411" s="44">
        <v>221112</v>
      </c>
      <c r="AK411" s="15" t="s">
        <v>686</v>
      </c>
      <c r="AL411" s="14" t="s">
        <v>76</v>
      </c>
      <c r="AM411" s="39" t="s">
        <v>58</v>
      </c>
      <c r="AN411" s="39" t="s">
        <v>59</v>
      </c>
      <c r="AO411" s="39" t="s">
        <v>77</v>
      </c>
      <c r="AP411" s="39" t="s">
        <v>61</v>
      </c>
      <c r="AQ411" s="20"/>
      <c r="AR411" s="20"/>
      <c r="AS411" s="20"/>
      <c r="AT411" s="20"/>
      <c r="AU411" s="20"/>
      <c r="AV411" s="20"/>
      <c r="AW411" s="20"/>
      <c r="AX411" s="20"/>
      <c r="AY411" s="20"/>
      <c r="AZ411" s="20"/>
      <c r="BA411" s="20"/>
      <c r="BB411" s="20"/>
    </row>
    <row r="412" spans="1:54" ht="26.1" hidden="1" customHeight="1" x14ac:dyDescent="0.25">
      <c r="A412" s="39" t="s">
        <v>9</v>
      </c>
      <c r="B412" s="13" t="s">
        <v>258</v>
      </c>
      <c r="C412" s="13" t="s">
        <v>252</v>
      </c>
      <c r="D412" s="13">
        <v>34019</v>
      </c>
      <c r="E412" s="13">
        <v>80002</v>
      </c>
      <c r="F412" s="13" t="s">
        <v>488</v>
      </c>
      <c r="G412" s="13" t="s">
        <v>311</v>
      </c>
      <c r="H412" s="13" t="s">
        <v>140</v>
      </c>
      <c r="I412" s="13" t="s">
        <v>145</v>
      </c>
      <c r="J412" s="13" t="s">
        <v>487</v>
      </c>
      <c r="K412" s="4">
        <v>2393</v>
      </c>
      <c r="L412" s="4">
        <v>9</v>
      </c>
      <c r="M412" s="14" t="s">
        <v>37</v>
      </c>
      <c r="N412" s="15" t="s">
        <v>679</v>
      </c>
      <c r="O412" s="15">
        <v>0.208049499999889</v>
      </c>
      <c r="P412" s="15">
        <v>0.20841346299999999</v>
      </c>
      <c r="Q412" s="15">
        <f t="shared" si="72"/>
        <v>3.6396300011098948E-4</v>
      </c>
      <c r="R412" s="15">
        <f t="shared" si="73"/>
        <v>0.17494057909833172</v>
      </c>
      <c r="S412" s="15">
        <v>9.3349721069849997E-2</v>
      </c>
      <c r="T412" s="15">
        <v>8.8751275000000004E-2</v>
      </c>
      <c r="U412" s="15">
        <f t="shared" si="74"/>
        <v>-4.5984460698499929E-3</v>
      </c>
      <c r="V412" s="16">
        <f t="shared" si="75"/>
        <v>-4.926041574788588</v>
      </c>
      <c r="W412" s="17">
        <f t="shared" si="76"/>
        <v>1.0146708811940217E-3</v>
      </c>
      <c r="X412" s="17">
        <f t="shared" si="76"/>
        <v>9.6468777173913049E-4</v>
      </c>
      <c r="Y412" s="16">
        <f t="shared" si="77"/>
        <v>-4.9983109454891195E-5</v>
      </c>
      <c r="Z412" s="15">
        <f t="shared" si="78"/>
        <v>-4.9260415747885844</v>
      </c>
      <c r="AA412" s="13">
        <v>0.2</v>
      </c>
      <c r="AB412" s="13">
        <v>0</v>
      </c>
      <c r="AC412" s="13">
        <v>0</v>
      </c>
      <c r="AD412" s="13">
        <v>0</v>
      </c>
      <c r="AE412" s="18">
        <f t="shared" si="79"/>
        <v>0</v>
      </c>
      <c r="AF412" s="18">
        <f t="shared" si="83"/>
        <v>1.2191109203296704E-3</v>
      </c>
      <c r="AG412" s="19">
        <f t="shared" si="80"/>
        <v>1.2191109203296704E-3</v>
      </c>
      <c r="AH412" s="16" t="str">
        <f t="shared" si="81"/>
        <v>0.00</v>
      </c>
      <c r="AI412" s="16">
        <f t="shared" si="82"/>
        <v>-1.0146708811940217E-3</v>
      </c>
      <c r="AJ412" s="44">
        <v>221112</v>
      </c>
      <c r="AK412" s="15" t="s">
        <v>686</v>
      </c>
      <c r="AL412" s="14" t="s">
        <v>76</v>
      </c>
      <c r="AM412" s="39" t="s">
        <v>58</v>
      </c>
      <c r="AN412" s="39" t="s">
        <v>59</v>
      </c>
      <c r="AO412" s="39" t="s">
        <v>77</v>
      </c>
      <c r="AP412" s="39" t="s">
        <v>61</v>
      </c>
      <c r="AQ412" s="20"/>
      <c r="AR412" s="20"/>
      <c r="AS412" s="20"/>
      <c r="AT412" s="20"/>
      <c r="AU412" s="20"/>
      <c r="AV412" s="20"/>
      <c r="AW412" s="20"/>
      <c r="AX412" s="20"/>
      <c r="AY412" s="20"/>
      <c r="AZ412" s="20"/>
      <c r="BA412" s="20"/>
      <c r="BB412" s="20"/>
    </row>
    <row r="413" spans="1:54" ht="26.1" hidden="1" customHeight="1" x14ac:dyDescent="0.25">
      <c r="A413" s="39" t="s">
        <v>9</v>
      </c>
      <c r="B413" s="13" t="s">
        <v>258</v>
      </c>
      <c r="C413" s="13" t="s">
        <v>252</v>
      </c>
      <c r="D413" s="13">
        <v>34019</v>
      </c>
      <c r="E413" s="13">
        <v>80002</v>
      </c>
      <c r="F413" s="13" t="s">
        <v>488</v>
      </c>
      <c r="G413" s="13" t="s">
        <v>311</v>
      </c>
      <c r="H413" s="13" t="s">
        <v>140</v>
      </c>
      <c r="I413" s="13" t="s">
        <v>145</v>
      </c>
      <c r="J413" s="13" t="s">
        <v>487</v>
      </c>
      <c r="K413" s="4">
        <v>2393</v>
      </c>
      <c r="L413" s="4">
        <v>9</v>
      </c>
      <c r="M413" s="14" t="s">
        <v>34</v>
      </c>
      <c r="N413" s="15" t="s">
        <v>679</v>
      </c>
      <c r="O413" s="15">
        <v>0</v>
      </c>
      <c r="P413" s="15">
        <v>0</v>
      </c>
      <c r="Q413" s="15">
        <f t="shared" si="72"/>
        <v>0</v>
      </c>
      <c r="R413" s="15" t="str">
        <f t="shared" si="73"/>
        <v>0.00</v>
      </c>
      <c r="S413" s="15">
        <v>0</v>
      </c>
      <c r="T413" s="15">
        <v>0</v>
      </c>
      <c r="U413" s="15">
        <f t="shared" si="74"/>
        <v>0</v>
      </c>
      <c r="V413" s="16" t="str">
        <f t="shared" si="75"/>
        <v>NA</v>
      </c>
      <c r="W413" s="17">
        <f t="shared" si="76"/>
        <v>0</v>
      </c>
      <c r="X413" s="17">
        <f t="shared" si="76"/>
        <v>0</v>
      </c>
      <c r="Y413" s="16">
        <f t="shared" si="77"/>
        <v>0</v>
      </c>
      <c r="Z413" s="15" t="str">
        <f t="shared" si="78"/>
        <v>0.00</v>
      </c>
      <c r="AA413" s="13">
        <v>0</v>
      </c>
      <c r="AB413" s="13">
        <v>0</v>
      </c>
      <c r="AC413" s="13">
        <v>0</v>
      </c>
      <c r="AD413" s="13">
        <v>0</v>
      </c>
      <c r="AE413" s="18">
        <f t="shared" si="79"/>
        <v>0</v>
      </c>
      <c r="AF413" s="18">
        <f t="shared" si="83"/>
        <v>0</v>
      </c>
      <c r="AG413" s="19">
        <f t="shared" si="80"/>
        <v>0</v>
      </c>
      <c r="AH413" s="16" t="str">
        <f t="shared" si="81"/>
        <v>0.00</v>
      </c>
      <c r="AI413" s="16">
        <f t="shared" si="82"/>
        <v>0</v>
      </c>
      <c r="AJ413" s="44">
        <v>221112</v>
      </c>
      <c r="AK413" s="15" t="s">
        <v>686</v>
      </c>
      <c r="AL413" s="14" t="s">
        <v>76</v>
      </c>
      <c r="AM413" s="39" t="s">
        <v>58</v>
      </c>
      <c r="AN413" s="39" t="s">
        <v>59</v>
      </c>
      <c r="AO413" s="39" t="s">
        <v>77</v>
      </c>
      <c r="AP413" s="39" t="s">
        <v>61</v>
      </c>
      <c r="AQ413" s="20"/>
      <c r="AR413" s="20"/>
      <c r="AS413" s="20"/>
      <c r="AT413" s="20"/>
      <c r="AU413" s="20"/>
      <c r="AV413" s="20"/>
      <c r="AW413" s="20"/>
      <c r="AX413" s="20"/>
      <c r="AY413" s="20"/>
      <c r="AZ413" s="20"/>
      <c r="BA413" s="20"/>
      <c r="BB413" s="20"/>
    </row>
    <row r="414" spans="1:54" ht="26.1" hidden="1" customHeight="1" x14ac:dyDescent="0.25">
      <c r="A414" s="39" t="s">
        <v>19</v>
      </c>
      <c r="B414" s="13" t="s">
        <v>253</v>
      </c>
      <c r="C414" s="13" t="s">
        <v>251</v>
      </c>
      <c r="D414" s="13">
        <v>34005</v>
      </c>
      <c r="E414" s="13">
        <v>45979</v>
      </c>
      <c r="F414" s="13" t="s">
        <v>343</v>
      </c>
      <c r="G414" s="13" t="s">
        <v>331</v>
      </c>
      <c r="H414" s="13" t="s">
        <v>85</v>
      </c>
      <c r="I414" s="13" t="s">
        <v>86</v>
      </c>
      <c r="J414" s="13" t="s">
        <v>344</v>
      </c>
      <c r="K414" s="4">
        <v>2399</v>
      </c>
      <c r="L414" s="4">
        <v>123</v>
      </c>
      <c r="M414" s="14" t="s">
        <v>40</v>
      </c>
      <c r="N414" s="15" t="s">
        <v>679</v>
      </c>
      <c r="O414" s="15">
        <v>0.68470566381550202</v>
      </c>
      <c r="P414" s="15">
        <v>0.56474343400000004</v>
      </c>
      <c r="Q414" s="15">
        <f t="shared" si="72"/>
        <v>-0.11996222981550198</v>
      </c>
      <c r="R414" s="15">
        <f t="shared" si="73"/>
        <v>-17.520262523755974</v>
      </c>
      <c r="S414" s="15">
        <v>0.30372813125932685</v>
      </c>
      <c r="T414" s="15">
        <v>0.258437796</v>
      </c>
      <c r="U414" s="15">
        <f t="shared" si="74"/>
        <v>-4.5290335259326853E-2</v>
      </c>
      <c r="V414" s="16">
        <f t="shared" si="75"/>
        <v>-14.91147200344686</v>
      </c>
      <c r="W414" s="17">
        <f t="shared" si="76"/>
        <v>3.3013927310796398E-3</v>
      </c>
      <c r="X414" s="17">
        <f t="shared" si="76"/>
        <v>2.8091064782608697E-3</v>
      </c>
      <c r="Y414" s="16">
        <f t="shared" si="77"/>
        <v>-4.9228625281877002E-4</v>
      </c>
      <c r="Z414" s="15">
        <f t="shared" si="78"/>
        <v>-14.911472003446855</v>
      </c>
      <c r="AA414" s="13">
        <v>0.69</v>
      </c>
      <c r="AB414" s="13">
        <v>0</v>
      </c>
      <c r="AC414" s="13">
        <v>0</v>
      </c>
      <c r="AD414" s="13">
        <v>0</v>
      </c>
      <c r="AE414" s="18">
        <f t="shared" si="79"/>
        <v>0</v>
      </c>
      <c r="AF414" s="18">
        <f t="shared" si="83"/>
        <v>3.5499697252747253E-3</v>
      </c>
      <c r="AG414" s="19">
        <f t="shared" si="80"/>
        <v>3.5499697252747253E-3</v>
      </c>
      <c r="AH414" s="16" t="str">
        <f t="shared" si="81"/>
        <v>0.00</v>
      </c>
      <c r="AI414" s="16">
        <f t="shared" si="82"/>
        <v>-3.3013927310796398E-3</v>
      </c>
      <c r="AJ414" s="44">
        <v>221112</v>
      </c>
      <c r="AK414" s="15" t="s">
        <v>686</v>
      </c>
      <c r="AL414" s="14" t="s">
        <v>57</v>
      </c>
      <c r="AM414" s="39" t="s">
        <v>58</v>
      </c>
      <c r="AN414" s="39" t="s">
        <v>59</v>
      </c>
      <c r="AO414" s="39" t="s">
        <v>60</v>
      </c>
      <c r="AP414" s="39" t="s">
        <v>61</v>
      </c>
      <c r="AQ414" s="20"/>
      <c r="AR414" s="20"/>
      <c r="AS414" s="20"/>
      <c r="AT414" s="20"/>
      <c r="AU414" s="20"/>
      <c r="AV414" s="20"/>
      <c r="AW414" s="20"/>
      <c r="AX414" s="20"/>
      <c r="AY414" s="20"/>
      <c r="AZ414" s="20"/>
      <c r="BA414" s="20"/>
      <c r="BB414" s="20"/>
    </row>
    <row r="415" spans="1:54" ht="26.1" hidden="1" customHeight="1" x14ac:dyDescent="0.25">
      <c r="A415" s="39" t="s">
        <v>19</v>
      </c>
      <c r="B415" s="13" t="s">
        <v>253</v>
      </c>
      <c r="C415" s="13" t="s">
        <v>251</v>
      </c>
      <c r="D415" s="13">
        <v>34005</v>
      </c>
      <c r="E415" s="13">
        <v>45979</v>
      </c>
      <c r="F415" s="13" t="s">
        <v>343</v>
      </c>
      <c r="G415" s="13" t="s">
        <v>331</v>
      </c>
      <c r="H415" s="13" t="s">
        <v>85</v>
      </c>
      <c r="I415" s="13" t="s">
        <v>86</v>
      </c>
      <c r="J415" s="13" t="s">
        <v>344</v>
      </c>
      <c r="K415" s="4">
        <v>2399</v>
      </c>
      <c r="L415" s="4">
        <v>123</v>
      </c>
      <c r="M415" s="14" t="s">
        <v>38</v>
      </c>
      <c r="N415" s="15" t="s">
        <v>679</v>
      </c>
      <c r="O415" s="15">
        <v>0.49090908968604802</v>
      </c>
      <c r="P415" s="15">
        <v>0.40490052900000001</v>
      </c>
      <c r="Q415" s="15">
        <f t="shared" si="72"/>
        <v>-8.6008560686048008E-2</v>
      </c>
      <c r="R415" s="15">
        <f t="shared" si="73"/>
        <v>-17.520262405622439</v>
      </c>
      <c r="S415" s="15">
        <v>0.217762037482923</v>
      </c>
      <c r="T415" s="15">
        <v>0.18529051299999999</v>
      </c>
      <c r="U415" s="15">
        <f t="shared" si="74"/>
        <v>-3.2471524482923009E-2</v>
      </c>
      <c r="V415" s="16">
        <f t="shared" si="75"/>
        <v>-14.911471649630133</v>
      </c>
      <c r="W415" s="17">
        <f t="shared" si="76"/>
        <v>2.3669786682926413E-3</v>
      </c>
      <c r="X415" s="17">
        <f t="shared" si="76"/>
        <v>2.0140273152173911E-3</v>
      </c>
      <c r="Y415" s="16">
        <f t="shared" si="77"/>
        <v>-3.5295135307525025E-4</v>
      </c>
      <c r="Z415" s="15">
        <f t="shared" si="78"/>
        <v>-14.91147164963014</v>
      </c>
      <c r="AA415" s="13">
        <v>0.49</v>
      </c>
      <c r="AB415" s="13">
        <v>0</v>
      </c>
      <c r="AC415" s="13">
        <v>0</v>
      </c>
      <c r="AD415" s="13">
        <v>0</v>
      </c>
      <c r="AE415" s="18">
        <f t="shared" si="79"/>
        <v>0</v>
      </c>
      <c r="AF415" s="18">
        <f t="shared" si="83"/>
        <v>2.5451993543956042E-3</v>
      </c>
      <c r="AG415" s="19">
        <f t="shared" si="80"/>
        <v>2.5451993543956042E-3</v>
      </c>
      <c r="AH415" s="16" t="str">
        <f t="shared" si="81"/>
        <v>0.00</v>
      </c>
      <c r="AI415" s="16">
        <f t="shared" si="82"/>
        <v>-2.3669786682926413E-3</v>
      </c>
      <c r="AJ415" s="44">
        <v>221112</v>
      </c>
      <c r="AK415" s="15" t="s">
        <v>686</v>
      </c>
      <c r="AL415" s="14" t="s">
        <v>57</v>
      </c>
      <c r="AM415" s="39" t="s">
        <v>58</v>
      </c>
      <c r="AN415" s="39" t="s">
        <v>59</v>
      </c>
      <c r="AO415" s="39" t="s">
        <v>60</v>
      </c>
      <c r="AP415" s="39" t="s">
        <v>61</v>
      </c>
      <c r="AQ415" s="20"/>
      <c r="AR415" s="20"/>
      <c r="AS415" s="20"/>
      <c r="AT415" s="20"/>
      <c r="AU415" s="20"/>
      <c r="AV415" s="20"/>
      <c r="AW415" s="20"/>
      <c r="AX415" s="20"/>
      <c r="AY415" s="20"/>
      <c r="AZ415" s="20"/>
      <c r="BA415" s="20"/>
      <c r="BB415" s="20"/>
    </row>
    <row r="416" spans="1:54" ht="26.1" hidden="1" customHeight="1" x14ac:dyDescent="0.25">
      <c r="A416" s="39" t="s">
        <v>19</v>
      </c>
      <c r="B416" s="13" t="s">
        <v>253</v>
      </c>
      <c r="C416" s="13" t="s">
        <v>251</v>
      </c>
      <c r="D416" s="13">
        <v>34005</v>
      </c>
      <c r="E416" s="13">
        <v>45979</v>
      </c>
      <c r="F416" s="13" t="s">
        <v>343</v>
      </c>
      <c r="G416" s="13" t="s">
        <v>331</v>
      </c>
      <c r="H416" s="13" t="s">
        <v>85</v>
      </c>
      <c r="I416" s="13" t="s">
        <v>86</v>
      </c>
      <c r="J416" s="13" t="s">
        <v>344</v>
      </c>
      <c r="K416" s="4">
        <v>2399</v>
      </c>
      <c r="L416" s="4">
        <v>123</v>
      </c>
      <c r="M416" s="14" t="s">
        <v>39</v>
      </c>
      <c r="N416" s="15" t="s">
        <v>679</v>
      </c>
      <c r="O416" s="15">
        <v>0.49090908968604802</v>
      </c>
      <c r="P416" s="15">
        <v>0.40490052900000001</v>
      </c>
      <c r="Q416" s="15">
        <f t="shared" si="72"/>
        <v>-8.6008560686048008E-2</v>
      </c>
      <c r="R416" s="15">
        <f t="shared" si="73"/>
        <v>-17.520262405622439</v>
      </c>
      <c r="S416" s="15">
        <v>0.217762037482923</v>
      </c>
      <c r="T416" s="15">
        <v>0.18529051299999999</v>
      </c>
      <c r="U416" s="15">
        <f t="shared" si="74"/>
        <v>-3.2471524482923009E-2</v>
      </c>
      <c r="V416" s="16">
        <f t="shared" si="75"/>
        <v>-14.911471649630133</v>
      </c>
      <c r="W416" s="17">
        <f t="shared" si="76"/>
        <v>2.3669786682926413E-3</v>
      </c>
      <c r="X416" s="17">
        <f t="shared" si="76"/>
        <v>2.0140273152173911E-3</v>
      </c>
      <c r="Y416" s="16">
        <f t="shared" si="77"/>
        <v>-3.5295135307525025E-4</v>
      </c>
      <c r="Z416" s="15">
        <f t="shared" si="78"/>
        <v>-14.91147164963014</v>
      </c>
      <c r="AA416" s="13">
        <v>0.49</v>
      </c>
      <c r="AB416" s="13">
        <v>0</v>
      </c>
      <c r="AC416" s="13">
        <v>0</v>
      </c>
      <c r="AD416" s="13">
        <v>0</v>
      </c>
      <c r="AE416" s="18">
        <f t="shared" si="79"/>
        <v>0</v>
      </c>
      <c r="AF416" s="18">
        <f t="shared" si="83"/>
        <v>2.5451993543956042E-3</v>
      </c>
      <c r="AG416" s="19">
        <f t="shared" si="80"/>
        <v>2.5451993543956042E-3</v>
      </c>
      <c r="AH416" s="16" t="str">
        <f t="shared" si="81"/>
        <v>0.00</v>
      </c>
      <c r="AI416" s="16">
        <f t="shared" si="82"/>
        <v>-2.3669786682926413E-3</v>
      </c>
      <c r="AJ416" s="44">
        <v>221112</v>
      </c>
      <c r="AK416" s="15" t="s">
        <v>686</v>
      </c>
      <c r="AL416" s="14" t="s">
        <v>57</v>
      </c>
      <c r="AM416" s="39" t="s">
        <v>58</v>
      </c>
      <c r="AN416" s="39" t="s">
        <v>59</v>
      </c>
      <c r="AO416" s="39" t="s">
        <v>60</v>
      </c>
      <c r="AP416" s="39" t="s">
        <v>61</v>
      </c>
      <c r="AQ416" s="20"/>
      <c r="AR416" s="20"/>
      <c r="AS416" s="20"/>
      <c r="AT416" s="20"/>
      <c r="AU416" s="20"/>
      <c r="AV416" s="20"/>
      <c r="AW416" s="20"/>
      <c r="AX416" s="20"/>
      <c r="AY416" s="20"/>
      <c r="AZ416" s="20"/>
      <c r="BA416" s="20"/>
      <c r="BB416" s="20"/>
    </row>
    <row r="417" spans="1:54" ht="26.1" hidden="1" customHeight="1" x14ac:dyDescent="0.25">
      <c r="A417" s="39" t="s">
        <v>19</v>
      </c>
      <c r="B417" s="13" t="s">
        <v>253</v>
      </c>
      <c r="C417" s="13" t="s">
        <v>251</v>
      </c>
      <c r="D417" s="13">
        <v>34005</v>
      </c>
      <c r="E417" s="13">
        <v>45979</v>
      </c>
      <c r="F417" s="13" t="s">
        <v>343</v>
      </c>
      <c r="G417" s="13" t="s">
        <v>331</v>
      </c>
      <c r="H417" s="13" t="s">
        <v>85</v>
      </c>
      <c r="I417" s="13" t="s">
        <v>86</v>
      </c>
      <c r="J417" s="13" t="s">
        <v>344</v>
      </c>
      <c r="K417" s="4">
        <v>2399</v>
      </c>
      <c r="L417" s="4">
        <v>123</v>
      </c>
      <c r="M417" s="14" t="s">
        <v>37</v>
      </c>
      <c r="N417" s="15" t="s">
        <v>679</v>
      </c>
      <c r="O417" s="15">
        <v>6.3914083300072297E-2</v>
      </c>
      <c r="P417" s="15">
        <v>5.2716168000000001E-2</v>
      </c>
      <c r="Q417" s="15">
        <f t="shared" si="72"/>
        <v>-1.1197915300072296E-2</v>
      </c>
      <c r="R417" s="15">
        <f t="shared" si="73"/>
        <v>-17.520262705636945</v>
      </c>
      <c r="S417" s="15">
        <v>2.8351605818050019E-2</v>
      </c>
      <c r="T417" s="15">
        <v>2.4123964999999997E-2</v>
      </c>
      <c r="U417" s="15">
        <f t="shared" si="74"/>
        <v>-4.2276408180500213E-3</v>
      </c>
      <c r="V417" s="16">
        <f t="shared" si="75"/>
        <v>-14.911468666647792</v>
      </c>
      <c r="W417" s="17">
        <f t="shared" si="76"/>
        <v>3.0816962845706542E-4</v>
      </c>
      <c r="X417" s="17">
        <f t="shared" si="76"/>
        <v>2.622170108695652E-4</v>
      </c>
      <c r="Y417" s="16">
        <f t="shared" si="77"/>
        <v>-4.595261758750022E-5</v>
      </c>
      <c r="Z417" s="15">
        <f t="shared" si="78"/>
        <v>-14.91146866664779</v>
      </c>
      <c r="AA417" s="13">
        <v>0.06</v>
      </c>
      <c r="AB417" s="13">
        <v>0</v>
      </c>
      <c r="AC417" s="13">
        <v>0</v>
      </c>
      <c r="AD417" s="13">
        <v>0</v>
      </c>
      <c r="AE417" s="18">
        <f t="shared" si="79"/>
        <v>0</v>
      </c>
      <c r="AF417" s="18">
        <f t="shared" si="83"/>
        <v>3.3137314560439561E-4</v>
      </c>
      <c r="AG417" s="19">
        <f t="shared" si="80"/>
        <v>3.3137314560439561E-4</v>
      </c>
      <c r="AH417" s="16" t="str">
        <f t="shared" si="81"/>
        <v>0.00</v>
      </c>
      <c r="AI417" s="16">
        <f t="shared" si="82"/>
        <v>-3.0816962845706542E-4</v>
      </c>
      <c r="AJ417" s="44">
        <v>221112</v>
      </c>
      <c r="AK417" s="15" t="s">
        <v>686</v>
      </c>
      <c r="AL417" s="14" t="s">
        <v>57</v>
      </c>
      <c r="AM417" s="39" t="s">
        <v>58</v>
      </c>
      <c r="AN417" s="39" t="s">
        <v>59</v>
      </c>
      <c r="AO417" s="39" t="s">
        <v>60</v>
      </c>
      <c r="AP417" s="39" t="s">
        <v>61</v>
      </c>
      <c r="AQ417" s="20"/>
      <c r="AR417" s="20"/>
      <c r="AS417" s="20"/>
      <c r="AT417" s="20"/>
      <c r="AU417" s="20"/>
      <c r="AV417" s="20"/>
      <c r="AW417" s="20"/>
      <c r="AX417" s="20"/>
      <c r="AY417" s="20"/>
      <c r="AZ417" s="20"/>
      <c r="BA417" s="20"/>
      <c r="BB417" s="20"/>
    </row>
    <row r="418" spans="1:54" ht="26.1" hidden="1" customHeight="1" x14ac:dyDescent="0.25">
      <c r="A418" s="39" t="s">
        <v>19</v>
      </c>
      <c r="B418" s="13" t="s">
        <v>253</v>
      </c>
      <c r="C418" s="13" t="s">
        <v>251</v>
      </c>
      <c r="D418" s="13">
        <v>34005</v>
      </c>
      <c r="E418" s="13">
        <v>45979</v>
      </c>
      <c r="F418" s="13" t="s">
        <v>343</v>
      </c>
      <c r="G418" s="13" t="s">
        <v>302</v>
      </c>
      <c r="H418" s="13" t="s">
        <v>85</v>
      </c>
      <c r="I418" s="13" t="s">
        <v>86</v>
      </c>
      <c r="J418" s="13" t="s">
        <v>346</v>
      </c>
      <c r="K418" s="4">
        <v>2399</v>
      </c>
      <c r="L418" s="4">
        <v>124</v>
      </c>
      <c r="M418" s="14" t="s">
        <v>35</v>
      </c>
      <c r="N418" s="15" t="s">
        <v>679</v>
      </c>
      <c r="O418" s="15">
        <v>9.3300099112521795E-2</v>
      </c>
      <c r="P418" s="15">
        <v>7.7903993000000005E-2</v>
      </c>
      <c r="Q418" s="15">
        <f t="shared" si="72"/>
        <v>-1.539610611252179E-2</v>
      </c>
      <c r="R418" s="15">
        <f t="shared" si="73"/>
        <v>-16.501703919900208</v>
      </c>
      <c r="S418" s="15">
        <v>4.97783098222793E-2</v>
      </c>
      <c r="T418" s="15">
        <v>4.3136052000000008E-2</v>
      </c>
      <c r="U418" s="15">
        <f t="shared" si="74"/>
        <v>-6.6422578222792919E-3</v>
      </c>
      <c r="V418" s="16">
        <f t="shared" si="75"/>
        <v>-13.343678895474298</v>
      </c>
      <c r="W418" s="17">
        <f t="shared" si="76"/>
        <v>5.4106858502477495E-4</v>
      </c>
      <c r="X418" s="17">
        <f t="shared" si="76"/>
        <v>4.6887013043478269E-4</v>
      </c>
      <c r="Y418" s="16">
        <f t="shared" si="77"/>
        <v>-7.2198454589992266E-5</v>
      </c>
      <c r="Z418" s="15">
        <f t="shared" si="78"/>
        <v>-13.343678895474289</v>
      </c>
      <c r="AA418" s="13">
        <v>0.09</v>
      </c>
      <c r="AB418" s="13">
        <v>0</v>
      </c>
      <c r="AC418" s="13">
        <v>0</v>
      </c>
      <c r="AD418" s="13">
        <v>50.37</v>
      </c>
      <c r="AE418" s="18">
        <f t="shared" si="79"/>
        <v>0</v>
      </c>
      <c r="AF418" s="18">
        <f t="shared" si="83"/>
        <v>5.9252818681318693E-4</v>
      </c>
      <c r="AG418" s="19">
        <f t="shared" si="80"/>
        <v>5.9252818681318693E-4</v>
      </c>
      <c r="AH418" s="16" t="str">
        <f t="shared" si="81"/>
        <v>0.00</v>
      </c>
      <c r="AI418" s="16">
        <f t="shared" si="82"/>
        <v>-5.4106858502477495E-4</v>
      </c>
      <c r="AJ418" s="44">
        <v>221112</v>
      </c>
      <c r="AK418" s="15" t="s">
        <v>686</v>
      </c>
      <c r="AL418" s="14" t="s">
        <v>76</v>
      </c>
      <c r="AM418" s="39" t="s">
        <v>58</v>
      </c>
      <c r="AN418" s="39" t="s">
        <v>59</v>
      </c>
      <c r="AO418" s="39" t="s">
        <v>77</v>
      </c>
      <c r="AP418" s="39" t="s">
        <v>61</v>
      </c>
      <c r="AQ418" s="20"/>
      <c r="AR418" s="20"/>
      <c r="AS418" s="20"/>
      <c r="AT418" s="20"/>
      <c r="AU418" s="20"/>
      <c r="AV418" s="20"/>
      <c r="AW418" s="20"/>
      <c r="AX418" s="20"/>
      <c r="AY418" s="20"/>
      <c r="AZ418" s="20"/>
      <c r="BA418" s="20"/>
      <c r="BB418" s="20"/>
    </row>
    <row r="419" spans="1:54" ht="26.1" hidden="1" customHeight="1" x14ac:dyDescent="0.25">
      <c r="A419" s="39" t="s">
        <v>19</v>
      </c>
      <c r="B419" s="13" t="s">
        <v>253</v>
      </c>
      <c r="C419" s="13" t="s">
        <v>251</v>
      </c>
      <c r="D419" s="13">
        <v>34005</v>
      </c>
      <c r="E419" s="13">
        <v>45979</v>
      </c>
      <c r="F419" s="13" t="s">
        <v>343</v>
      </c>
      <c r="G419" s="13" t="s">
        <v>302</v>
      </c>
      <c r="H419" s="13" t="s">
        <v>85</v>
      </c>
      <c r="I419" s="13" t="s">
        <v>86</v>
      </c>
      <c r="J419" s="13" t="s">
        <v>346</v>
      </c>
      <c r="K419" s="4">
        <v>2399</v>
      </c>
      <c r="L419" s="4">
        <v>124</v>
      </c>
      <c r="M419" s="14" t="s">
        <v>40</v>
      </c>
      <c r="N419" s="15" t="s">
        <v>679</v>
      </c>
      <c r="O419" s="15">
        <v>9.4968214901721901E-2</v>
      </c>
      <c r="P419" s="15">
        <v>7.9296841000000007E-2</v>
      </c>
      <c r="Q419" s="15">
        <f t="shared" si="72"/>
        <v>-1.5671373901721894E-2</v>
      </c>
      <c r="R419" s="15">
        <f t="shared" si="73"/>
        <v>-16.501704194334341</v>
      </c>
      <c r="S419" s="15">
        <v>5.0668297993397005E-2</v>
      </c>
      <c r="T419" s="15">
        <v>4.3907283000000005E-2</v>
      </c>
      <c r="U419" s="15">
        <f t="shared" si="74"/>
        <v>-6.7610149933969993E-3</v>
      </c>
      <c r="V419" s="16">
        <f t="shared" si="75"/>
        <v>-13.343678909992363</v>
      </c>
      <c r="W419" s="17">
        <f t="shared" si="76"/>
        <v>5.5074236949344572E-4</v>
      </c>
      <c r="X419" s="17">
        <f t="shared" si="76"/>
        <v>4.7725307608695658E-4</v>
      </c>
      <c r="Y419" s="16">
        <f t="shared" si="77"/>
        <v>-7.3489293406489142E-5</v>
      </c>
      <c r="Z419" s="15">
        <f t="shared" si="78"/>
        <v>-13.343678909992365</v>
      </c>
      <c r="AA419" s="13">
        <v>0.1</v>
      </c>
      <c r="AB419" s="13">
        <v>0</v>
      </c>
      <c r="AC419" s="13">
        <v>0</v>
      </c>
      <c r="AD419" s="13">
        <v>0</v>
      </c>
      <c r="AE419" s="18">
        <f t="shared" si="79"/>
        <v>0</v>
      </c>
      <c r="AF419" s="18">
        <f t="shared" si="83"/>
        <v>6.0312201923076931E-4</v>
      </c>
      <c r="AG419" s="19">
        <f t="shared" si="80"/>
        <v>6.0312201923076931E-4</v>
      </c>
      <c r="AH419" s="16" t="str">
        <f t="shared" si="81"/>
        <v>0.00</v>
      </c>
      <c r="AI419" s="16">
        <f t="shared" si="82"/>
        <v>-5.5074236949344572E-4</v>
      </c>
      <c r="AJ419" s="44">
        <v>221112</v>
      </c>
      <c r="AK419" s="15" t="s">
        <v>686</v>
      </c>
      <c r="AL419" s="14" t="s">
        <v>76</v>
      </c>
      <c r="AM419" s="39" t="s">
        <v>58</v>
      </c>
      <c r="AN419" s="39" t="s">
        <v>59</v>
      </c>
      <c r="AO419" s="39" t="s">
        <v>77</v>
      </c>
      <c r="AP419" s="39" t="s">
        <v>61</v>
      </c>
      <c r="AQ419" s="20"/>
      <c r="AR419" s="20"/>
      <c r="AS419" s="20"/>
      <c r="AT419" s="20"/>
      <c r="AU419" s="20"/>
      <c r="AV419" s="20"/>
      <c r="AW419" s="20"/>
      <c r="AX419" s="20"/>
      <c r="AY419" s="20"/>
      <c r="AZ419" s="20"/>
      <c r="BA419" s="20"/>
      <c r="BB419" s="20"/>
    </row>
    <row r="420" spans="1:54" ht="26.1" hidden="1" customHeight="1" x14ac:dyDescent="0.25">
      <c r="A420" s="40" t="s">
        <v>19</v>
      </c>
      <c r="B420" s="13" t="s">
        <v>253</v>
      </c>
      <c r="C420" s="13" t="s">
        <v>251</v>
      </c>
      <c r="D420" s="13">
        <v>34005</v>
      </c>
      <c r="E420" s="13">
        <v>45979</v>
      </c>
      <c r="F420" s="13" t="s">
        <v>343</v>
      </c>
      <c r="G420" s="13" t="s">
        <v>302</v>
      </c>
      <c r="H420" s="13" t="s">
        <v>85</v>
      </c>
      <c r="I420" s="13" t="s">
        <v>86</v>
      </c>
      <c r="J420" s="13" t="s">
        <v>346</v>
      </c>
      <c r="K420" s="4">
        <v>2399</v>
      </c>
      <c r="L420" s="4">
        <v>124</v>
      </c>
      <c r="M420" s="13" t="s">
        <v>36</v>
      </c>
      <c r="N420" s="15" t="s">
        <v>679</v>
      </c>
      <c r="O420" s="15">
        <v>0.32809244308568802</v>
      </c>
      <c r="P420" s="15">
        <v>0.27254388600000001</v>
      </c>
      <c r="Q420" s="15">
        <f t="shared" si="72"/>
        <v>-5.5548557085688011E-2</v>
      </c>
      <c r="R420" s="15">
        <f t="shared" si="73"/>
        <v>-16.930763952762049</v>
      </c>
      <c r="S420" s="15">
        <v>0.16127401492007221</v>
      </c>
      <c r="T420" s="15">
        <v>0.13975412800000001</v>
      </c>
      <c r="U420" s="15">
        <f t="shared" si="74"/>
        <v>-2.1519886920072201E-2</v>
      </c>
      <c r="V420" s="16">
        <f t="shared" si="75"/>
        <v>-13.343679036413592</v>
      </c>
      <c r="W420" s="17">
        <f t="shared" si="76"/>
        <v>1.7529784230442631E-3</v>
      </c>
      <c r="X420" s="17">
        <f t="shared" si="76"/>
        <v>1.5190666086956522E-3</v>
      </c>
      <c r="Y420" s="16">
        <f t="shared" si="77"/>
        <v>-2.3391181434861096E-4</v>
      </c>
      <c r="Z420" s="15">
        <f t="shared" si="78"/>
        <v>-13.343679036413594</v>
      </c>
      <c r="AA420" s="13">
        <v>0.33</v>
      </c>
      <c r="AB420" s="13">
        <v>0</v>
      </c>
      <c r="AC420" s="13">
        <v>1.39</v>
      </c>
      <c r="AD420" s="13">
        <v>0</v>
      </c>
      <c r="AE420" s="18">
        <f t="shared" si="79"/>
        <v>0</v>
      </c>
      <c r="AF420" s="18">
        <f t="shared" si="83"/>
        <v>1.9196995604395606E-3</v>
      </c>
      <c r="AG420" s="19">
        <f t="shared" si="80"/>
        <v>1.9196995604395606E-3</v>
      </c>
      <c r="AH420" s="16" t="str">
        <f t="shared" si="81"/>
        <v>0.00</v>
      </c>
      <c r="AI420" s="16">
        <f t="shared" si="82"/>
        <v>-1.7529784230442631E-3</v>
      </c>
      <c r="AJ420" s="44">
        <v>221112</v>
      </c>
      <c r="AK420" s="15" t="s">
        <v>686</v>
      </c>
      <c r="AL420" s="14" t="s">
        <v>76</v>
      </c>
      <c r="AM420" s="39" t="s">
        <v>58</v>
      </c>
      <c r="AN420" s="39" t="s">
        <v>59</v>
      </c>
      <c r="AO420" s="39" t="s">
        <v>77</v>
      </c>
      <c r="AP420" s="39" t="s">
        <v>61</v>
      </c>
      <c r="AQ420" s="20"/>
      <c r="AR420" s="20"/>
      <c r="AS420" s="20"/>
      <c r="AT420" s="20"/>
      <c r="AU420" s="20"/>
      <c r="AV420" s="20"/>
      <c r="AW420" s="20"/>
      <c r="AX420" s="20"/>
      <c r="AY420" s="20"/>
      <c r="AZ420" s="20"/>
      <c r="BA420" s="20"/>
      <c r="BB420" s="20"/>
    </row>
    <row r="421" spans="1:54" ht="26.1" hidden="1" customHeight="1" x14ac:dyDescent="0.25">
      <c r="A421" s="39" t="s">
        <v>19</v>
      </c>
      <c r="B421" s="13" t="s">
        <v>253</v>
      </c>
      <c r="C421" s="13" t="s">
        <v>251</v>
      </c>
      <c r="D421" s="13">
        <v>34005</v>
      </c>
      <c r="E421" s="13">
        <v>45979</v>
      </c>
      <c r="F421" s="13" t="s">
        <v>343</v>
      </c>
      <c r="G421" s="13" t="s">
        <v>302</v>
      </c>
      <c r="H421" s="13" t="s">
        <v>85</v>
      </c>
      <c r="I421" s="13" t="s">
        <v>86</v>
      </c>
      <c r="J421" s="13" t="s">
        <v>346</v>
      </c>
      <c r="K421" s="4">
        <v>2399</v>
      </c>
      <c r="L421" s="4">
        <v>124</v>
      </c>
      <c r="M421" s="14" t="s">
        <v>38</v>
      </c>
      <c r="N421" s="15" t="s">
        <v>679</v>
      </c>
      <c r="O421" s="15">
        <v>4.9042604202485102E-2</v>
      </c>
      <c r="P421" s="15">
        <v>4.0949738999999999E-2</v>
      </c>
      <c r="Q421" s="15">
        <f t="shared" si="72"/>
        <v>-8.0928652024851028E-3</v>
      </c>
      <c r="R421" s="15">
        <f t="shared" si="73"/>
        <v>-16.501703639292099</v>
      </c>
      <c r="S421" s="15">
        <v>2.616565223085697E-2</v>
      </c>
      <c r="T421" s="15">
        <v>2.2674191000000003E-2</v>
      </c>
      <c r="U421" s="15">
        <f t="shared" si="74"/>
        <v>-3.4914612308569667E-3</v>
      </c>
      <c r="V421" s="16">
        <f t="shared" si="75"/>
        <v>-13.343681250718111</v>
      </c>
      <c r="W421" s="17">
        <f t="shared" si="76"/>
        <v>2.8440926337888013E-4</v>
      </c>
      <c r="X421" s="17">
        <f t="shared" si="76"/>
        <v>2.4645859782608699E-4</v>
      </c>
      <c r="Y421" s="16">
        <f t="shared" si="77"/>
        <v>-3.7950665552793136E-5</v>
      </c>
      <c r="Z421" s="15">
        <f t="shared" si="78"/>
        <v>-13.343681250718117</v>
      </c>
      <c r="AA421" s="13">
        <v>0.05</v>
      </c>
      <c r="AB421" s="13">
        <v>0</v>
      </c>
      <c r="AC421" s="13">
        <v>0</v>
      </c>
      <c r="AD421" s="13">
        <v>0</v>
      </c>
      <c r="AE421" s="18">
        <f t="shared" si="79"/>
        <v>0</v>
      </c>
      <c r="AF421" s="18">
        <f t="shared" si="83"/>
        <v>3.1145866758241765E-4</v>
      </c>
      <c r="AG421" s="19">
        <f t="shared" si="80"/>
        <v>3.1145866758241765E-4</v>
      </c>
      <c r="AH421" s="16" t="str">
        <f t="shared" si="81"/>
        <v>0.00</v>
      </c>
      <c r="AI421" s="16">
        <f t="shared" si="82"/>
        <v>-2.8440926337888013E-4</v>
      </c>
      <c r="AJ421" s="44">
        <v>221112</v>
      </c>
      <c r="AK421" s="15" t="s">
        <v>686</v>
      </c>
      <c r="AL421" s="14" t="s">
        <v>76</v>
      </c>
      <c r="AM421" s="39" t="s">
        <v>58</v>
      </c>
      <c r="AN421" s="39" t="s">
        <v>59</v>
      </c>
      <c r="AO421" s="39" t="s">
        <v>77</v>
      </c>
      <c r="AP421" s="39" t="s">
        <v>61</v>
      </c>
      <c r="AQ421" s="20"/>
      <c r="AR421" s="20"/>
      <c r="AS421" s="20"/>
      <c r="AT421" s="20"/>
      <c r="AU421" s="20"/>
      <c r="AV421" s="20"/>
      <c r="AW421" s="20"/>
      <c r="AX421" s="20"/>
      <c r="AY421" s="20"/>
      <c r="AZ421" s="20"/>
      <c r="BA421" s="20"/>
      <c r="BB421" s="20"/>
    </row>
    <row r="422" spans="1:54" ht="26.1" hidden="1" customHeight="1" x14ac:dyDescent="0.25">
      <c r="A422" s="39" t="s">
        <v>19</v>
      </c>
      <c r="B422" s="13" t="s">
        <v>253</v>
      </c>
      <c r="C422" s="13" t="s">
        <v>251</v>
      </c>
      <c r="D422" s="13">
        <v>34005</v>
      </c>
      <c r="E422" s="13">
        <v>45979</v>
      </c>
      <c r="F422" s="13" t="s">
        <v>343</v>
      </c>
      <c r="G422" s="13" t="s">
        <v>302</v>
      </c>
      <c r="H422" s="13" t="s">
        <v>85</v>
      </c>
      <c r="I422" s="13" t="s">
        <v>86</v>
      </c>
      <c r="J422" s="13" t="s">
        <v>346</v>
      </c>
      <c r="K422" s="4">
        <v>2399</v>
      </c>
      <c r="L422" s="4">
        <v>124</v>
      </c>
      <c r="M422" s="14" t="s">
        <v>39</v>
      </c>
      <c r="N422" s="15" t="s">
        <v>679</v>
      </c>
      <c r="O422" s="15">
        <v>4.9042604202485102E-2</v>
      </c>
      <c r="P422" s="15">
        <v>4.0949738999999999E-2</v>
      </c>
      <c r="Q422" s="15">
        <f t="shared" si="72"/>
        <v>-8.0928652024851028E-3</v>
      </c>
      <c r="R422" s="15">
        <f t="shared" si="73"/>
        <v>-16.501703639292099</v>
      </c>
      <c r="S422" s="15">
        <v>2.616565223085697E-2</v>
      </c>
      <c r="T422" s="15">
        <v>2.2674191000000003E-2</v>
      </c>
      <c r="U422" s="15">
        <f t="shared" si="74"/>
        <v>-3.4914612308569667E-3</v>
      </c>
      <c r="V422" s="16">
        <f t="shared" si="75"/>
        <v>-13.343681250718111</v>
      </c>
      <c r="W422" s="17">
        <f t="shared" si="76"/>
        <v>2.8440926337888013E-4</v>
      </c>
      <c r="X422" s="17">
        <f t="shared" si="76"/>
        <v>2.4645859782608699E-4</v>
      </c>
      <c r="Y422" s="16">
        <f t="shared" si="77"/>
        <v>-3.7950665552793136E-5</v>
      </c>
      <c r="Z422" s="15">
        <f t="shared" si="78"/>
        <v>-13.343681250718117</v>
      </c>
      <c r="AA422" s="13">
        <v>0.05</v>
      </c>
      <c r="AB422" s="13">
        <v>0</v>
      </c>
      <c r="AC422" s="13">
        <v>0</v>
      </c>
      <c r="AD422" s="13">
        <v>0</v>
      </c>
      <c r="AE422" s="18">
        <f t="shared" si="79"/>
        <v>0</v>
      </c>
      <c r="AF422" s="18">
        <f t="shared" si="83"/>
        <v>3.1145866758241765E-4</v>
      </c>
      <c r="AG422" s="19">
        <f t="shared" si="80"/>
        <v>3.1145866758241765E-4</v>
      </c>
      <c r="AH422" s="16" t="str">
        <f t="shared" si="81"/>
        <v>0.00</v>
      </c>
      <c r="AI422" s="16">
        <f t="shared" si="82"/>
        <v>-2.8440926337888013E-4</v>
      </c>
      <c r="AJ422" s="44">
        <v>221112</v>
      </c>
      <c r="AK422" s="15" t="s">
        <v>686</v>
      </c>
      <c r="AL422" s="14" t="s">
        <v>76</v>
      </c>
      <c r="AM422" s="39" t="s">
        <v>58</v>
      </c>
      <c r="AN422" s="39" t="s">
        <v>59</v>
      </c>
      <c r="AO422" s="39" t="s">
        <v>77</v>
      </c>
      <c r="AP422" s="39" t="s">
        <v>61</v>
      </c>
      <c r="AQ422" s="20"/>
      <c r="AR422" s="20"/>
      <c r="AS422" s="20"/>
      <c r="AT422" s="20"/>
      <c r="AU422" s="20"/>
      <c r="AV422" s="20"/>
      <c r="AW422" s="20"/>
      <c r="AX422" s="20"/>
      <c r="AY422" s="20"/>
      <c r="AZ422" s="20"/>
      <c r="BA422" s="20"/>
      <c r="BB422" s="20"/>
    </row>
    <row r="423" spans="1:54" ht="26.1" hidden="1" customHeight="1" x14ac:dyDescent="0.25">
      <c r="A423" s="39" t="s">
        <v>19</v>
      </c>
      <c r="B423" s="13" t="s">
        <v>253</v>
      </c>
      <c r="C423" s="13" t="s">
        <v>251</v>
      </c>
      <c r="D423" s="13">
        <v>34005</v>
      </c>
      <c r="E423" s="13">
        <v>45979</v>
      </c>
      <c r="F423" s="13" t="s">
        <v>343</v>
      </c>
      <c r="G423" s="13" t="s">
        <v>302</v>
      </c>
      <c r="H423" s="13" t="s">
        <v>85</v>
      </c>
      <c r="I423" s="13" t="s">
        <v>86</v>
      </c>
      <c r="J423" s="13" t="s">
        <v>346</v>
      </c>
      <c r="K423" s="4">
        <v>2399</v>
      </c>
      <c r="L423" s="4">
        <v>124</v>
      </c>
      <c r="M423" s="14" t="s">
        <v>37</v>
      </c>
      <c r="N423" s="15" t="s">
        <v>679</v>
      </c>
      <c r="O423" s="15">
        <v>3.10391028000091E-2</v>
      </c>
      <c r="P423" s="15">
        <v>2.5917122000000001E-2</v>
      </c>
      <c r="Q423" s="15">
        <f t="shared" si="72"/>
        <v>-5.1219808000090988E-3</v>
      </c>
      <c r="R423" s="15">
        <f t="shared" si="73"/>
        <v>-16.501703779941725</v>
      </c>
      <c r="S423" s="15">
        <v>1.6560261891267331E-2</v>
      </c>
      <c r="T423" s="15">
        <v>1.4350513000000001E-2</v>
      </c>
      <c r="U423" s="15">
        <f t="shared" si="74"/>
        <v>-2.20974889126733E-3</v>
      </c>
      <c r="V423" s="16">
        <f t="shared" si="75"/>
        <v>-13.343683244723259</v>
      </c>
      <c r="W423" s="17">
        <f t="shared" si="76"/>
        <v>1.800028466442101E-4</v>
      </c>
      <c r="X423" s="17">
        <f t="shared" si="76"/>
        <v>1.5598383695652175E-4</v>
      </c>
      <c r="Y423" s="16">
        <f t="shared" si="77"/>
        <v>-2.4019009687688357E-5</v>
      </c>
      <c r="Z423" s="15">
        <f t="shared" si="78"/>
        <v>-13.343683244723254</v>
      </c>
      <c r="AA423" s="13">
        <v>0.03</v>
      </c>
      <c r="AB423" s="13">
        <v>0</v>
      </c>
      <c r="AC423" s="13">
        <v>0</v>
      </c>
      <c r="AD423" s="13">
        <v>0</v>
      </c>
      <c r="AE423" s="18">
        <f t="shared" si="79"/>
        <v>0</v>
      </c>
      <c r="AF423" s="18">
        <f t="shared" si="83"/>
        <v>1.9712243131868133E-4</v>
      </c>
      <c r="AG423" s="19">
        <f t="shared" si="80"/>
        <v>1.9712243131868133E-4</v>
      </c>
      <c r="AH423" s="16" t="str">
        <f t="shared" si="81"/>
        <v>0.00</v>
      </c>
      <c r="AI423" s="16">
        <f t="shared" si="82"/>
        <v>-1.800028466442101E-4</v>
      </c>
      <c r="AJ423" s="44">
        <v>221112</v>
      </c>
      <c r="AK423" s="15" t="s">
        <v>686</v>
      </c>
      <c r="AL423" s="14" t="s">
        <v>76</v>
      </c>
      <c r="AM423" s="39" t="s">
        <v>58</v>
      </c>
      <c r="AN423" s="39" t="s">
        <v>59</v>
      </c>
      <c r="AO423" s="39" t="s">
        <v>77</v>
      </c>
      <c r="AP423" s="39" t="s">
        <v>61</v>
      </c>
      <c r="AQ423" s="20"/>
      <c r="AR423" s="20"/>
      <c r="AS423" s="20"/>
      <c r="AT423" s="20"/>
      <c r="AU423" s="20"/>
      <c r="AV423" s="20"/>
      <c r="AW423" s="20"/>
      <c r="AX423" s="20"/>
      <c r="AY423" s="20"/>
      <c r="AZ423" s="20"/>
      <c r="BA423" s="20"/>
      <c r="BB423" s="20"/>
    </row>
    <row r="424" spans="1:54" ht="26.1" hidden="1" customHeight="1" x14ac:dyDescent="0.25">
      <c r="A424" s="39" t="s">
        <v>19</v>
      </c>
      <c r="B424" s="13" t="s">
        <v>253</v>
      </c>
      <c r="C424" s="13" t="s">
        <v>251</v>
      </c>
      <c r="D424" s="13">
        <v>34005</v>
      </c>
      <c r="E424" s="13">
        <v>45979</v>
      </c>
      <c r="F424" s="13" t="s">
        <v>343</v>
      </c>
      <c r="G424" s="13" t="s">
        <v>302</v>
      </c>
      <c r="H424" s="13" t="s">
        <v>85</v>
      </c>
      <c r="I424" s="13" t="s">
        <v>86</v>
      </c>
      <c r="J424" s="13" t="s">
        <v>346</v>
      </c>
      <c r="K424" s="4">
        <v>2399</v>
      </c>
      <c r="L424" s="4">
        <v>124</v>
      </c>
      <c r="M424" s="14" t="s">
        <v>34</v>
      </c>
      <c r="N424" s="15" t="s">
        <v>679</v>
      </c>
      <c r="O424" s="15">
        <v>0</v>
      </c>
      <c r="P424" s="15">
        <v>0</v>
      </c>
      <c r="Q424" s="15">
        <f t="shared" si="72"/>
        <v>0</v>
      </c>
      <c r="R424" s="15" t="str">
        <f t="shared" si="73"/>
        <v>0.00</v>
      </c>
      <c r="S424" s="15">
        <v>0</v>
      </c>
      <c r="T424" s="15">
        <v>0</v>
      </c>
      <c r="U424" s="15">
        <f t="shared" si="74"/>
        <v>0</v>
      </c>
      <c r="V424" s="16" t="str">
        <f t="shared" si="75"/>
        <v>NA</v>
      </c>
      <c r="W424" s="17">
        <f t="shared" si="76"/>
        <v>0</v>
      </c>
      <c r="X424" s="17">
        <f t="shared" si="76"/>
        <v>0</v>
      </c>
      <c r="Y424" s="16">
        <f t="shared" si="77"/>
        <v>0</v>
      </c>
      <c r="Z424" s="15" t="str">
        <f t="shared" si="78"/>
        <v>0.00</v>
      </c>
      <c r="AA424" s="13">
        <v>0</v>
      </c>
      <c r="AB424" s="13">
        <v>0</v>
      </c>
      <c r="AC424" s="13">
        <v>0</v>
      </c>
      <c r="AD424" s="13">
        <v>0</v>
      </c>
      <c r="AE424" s="18">
        <f t="shared" si="79"/>
        <v>0</v>
      </c>
      <c r="AF424" s="18">
        <f t="shared" si="83"/>
        <v>0</v>
      </c>
      <c r="AG424" s="19">
        <f t="shared" si="80"/>
        <v>0</v>
      </c>
      <c r="AH424" s="16" t="str">
        <f t="shared" si="81"/>
        <v>0.00</v>
      </c>
      <c r="AI424" s="16">
        <f t="shared" si="82"/>
        <v>0</v>
      </c>
      <c r="AJ424" s="44">
        <v>221112</v>
      </c>
      <c r="AK424" s="15" t="s">
        <v>686</v>
      </c>
      <c r="AL424" s="14" t="s">
        <v>76</v>
      </c>
      <c r="AM424" s="39" t="s">
        <v>58</v>
      </c>
      <c r="AN424" s="39" t="s">
        <v>59</v>
      </c>
      <c r="AO424" s="39" t="s">
        <v>77</v>
      </c>
      <c r="AP424" s="39" t="s">
        <v>61</v>
      </c>
      <c r="AQ424" s="20"/>
      <c r="AR424" s="20"/>
      <c r="AS424" s="20"/>
      <c r="AT424" s="20"/>
      <c r="AU424" s="20"/>
      <c r="AV424" s="20"/>
      <c r="AW424" s="20"/>
      <c r="AX424" s="20"/>
      <c r="AY424" s="20"/>
      <c r="AZ424" s="20"/>
      <c r="BA424" s="20"/>
      <c r="BB424" s="20"/>
    </row>
    <row r="425" spans="1:54" ht="26.1" hidden="1" customHeight="1" x14ac:dyDescent="0.25">
      <c r="A425" s="39" t="s">
        <v>19</v>
      </c>
      <c r="B425" s="13" t="s">
        <v>253</v>
      </c>
      <c r="C425" s="13" t="s">
        <v>251</v>
      </c>
      <c r="D425" s="13">
        <v>34005</v>
      </c>
      <c r="E425" s="13">
        <v>45979</v>
      </c>
      <c r="F425" s="13" t="s">
        <v>343</v>
      </c>
      <c r="G425" s="13" t="s">
        <v>319</v>
      </c>
      <c r="H425" s="13" t="s">
        <v>85</v>
      </c>
      <c r="I425" s="13" t="s">
        <v>86</v>
      </c>
      <c r="J425" s="13" t="s">
        <v>347</v>
      </c>
      <c r="K425" s="4">
        <v>2399</v>
      </c>
      <c r="L425" s="4">
        <v>123</v>
      </c>
      <c r="M425" s="14" t="s">
        <v>35</v>
      </c>
      <c r="N425" s="15" t="s">
        <v>679</v>
      </c>
      <c r="O425" s="15">
        <v>0.128976512254039</v>
      </c>
      <c r="P425" s="15">
        <v>0.10637948899999999</v>
      </c>
      <c r="Q425" s="15">
        <f t="shared" si="72"/>
        <v>-2.2597023254039006E-2</v>
      </c>
      <c r="R425" s="15">
        <f t="shared" si="73"/>
        <v>-17.520262301348875</v>
      </c>
      <c r="S425" s="15">
        <v>5.7212605523036301E-2</v>
      </c>
      <c r="T425" s="15">
        <v>4.8681362999999998E-2</v>
      </c>
      <c r="U425" s="15">
        <f t="shared" si="74"/>
        <v>-8.5312425230363031E-3</v>
      </c>
      <c r="V425" s="16">
        <f t="shared" si="75"/>
        <v>-14.911473520640921</v>
      </c>
      <c r="W425" s="17">
        <f t="shared" si="76"/>
        <v>6.2187614698952498E-4</v>
      </c>
      <c r="X425" s="17">
        <f t="shared" si="76"/>
        <v>5.2914524999999994E-4</v>
      </c>
      <c r="Y425" s="16">
        <f t="shared" si="77"/>
        <v>-9.2730896989525044E-5</v>
      </c>
      <c r="Z425" s="15">
        <f t="shared" si="78"/>
        <v>-14.911473520640921</v>
      </c>
      <c r="AA425" s="13">
        <v>0.13</v>
      </c>
      <c r="AB425" s="13">
        <v>0</v>
      </c>
      <c r="AC425" s="13">
        <v>0</v>
      </c>
      <c r="AD425" s="13">
        <v>30.97</v>
      </c>
      <c r="AE425" s="18">
        <f t="shared" si="79"/>
        <v>0</v>
      </c>
      <c r="AF425" s="18">
        <f t="shared" si="83"/>
        <v>6.687000412087912E-4</v>
      </c>
      <c r="AG425" s="19">
        <f t="shared" si="80"/>
        <v>6.687000412087912E-4</v>
      </c>
      <c r="AH425" s="16" t="str">
        <f t="shared" si="81"/>
        <v>0.00</v>
      </c>
      <c r="AI425" s="16">
        <f t="shared" si="82"/>
        <v>-6.2187614698952498E-4</v>
      </c>
      <c r="AJ425" s="44">
        <v>221112</v>
      </c>
      <c r="AK425" s="15" t="s">
        <v>686</v>
      </c>
      <c r="AL425" s="14" t="s">
        <v>76</v>
      </c>
      <c r="AM425" s="39" t="s">
        <v>58</v>
      </c>
      <c r="AN425" s="39" t="s">
        <v>59</v>
      </c>
      <c r="AO425" s="39" t="s">
        <v>77</v>
      </c>
      <c r="AP425" s="39" t="s">
        <v>61</v>
      </c>
      <c r="AQ425" s="20"/>
      <c r="AR425" s="20"/>
      <c r="AS425" s="20"/>
      <c r="AT425" s="20"/>
      <c r="AU425" s="20"/>
      <c r="AV425" s="20"/>
      <c r="AW425" s="20"/>
      <c r="AX425" s="20"/>
      <c r="AY425" s="20"/>
      <c r="AZ425" s="20"/>
      <c r="BA425" s="20"/>
      <c r="BB425" s="20"/>
    </row>
    <row r="426" spans="1:54" ht="26.1" hidden="1" customHeight="1" x14ac:dyDescent="0.25">
      <c r="A426" s="39" t="s">
        <v>19</v>
      </c>
      <c r="B426" s="13" t="s">
        <v>253</v>
      </c>
      <c r="C426" s="13" t="s">
        <v>251</v>
      </c>
      <c r="D426" s="13">
        <v>34005</v>
      </c>
      <c r="E426" s="13">
        <v>45979</v>
      </c>
      <c r="F426" s="13" t="s">
        <v>343</v>
      </c>
      <c r="G426" s="13" t="s">
        <v>319</v>
      </c>
      <c r="H426" s="13" t="s">
        <v>85</v>
      </c>
      <c r="I426" s="13" t="s">
        <v>86</v>
      </c>
      <c r="J426" s="13" t="s">
        <v>347</v>
      </c>
      <c r="K426" s="4">
        <v>2399</v>
      </c>
      <c r="L426" s="4">
        <v>123</v>
      </c>
      <c r="M426" s="14" t="s">
        <v>40</v>
      </c>
      <c r="N426" s="15" t="s">
        <v>679</v>
      </c>
      <c r="O426" s="15">
        <v>4.0929941112023603E-2</v>
      </c>
      <c r="P426" s="15">
        <v>3.3758907999999997E-2</v>
      </c>
      <c r="Q426" s="15">
        <f t="shared" si="72"/>
        <v>-7.1710331120236059E-3</v>
      </c>
      <c r="R426" s="15">
        <f t="shared" si="73"/>
        <v>-17.520262470929964</v>
      </c>
      <c r="S426" s="15">
        <v>1.8156085429810342E-2</v>
      </c>
      <c r="T426" s="15">
        <v>1.5448745999999999E-2</v>
      </c>
      <c r="U426" s="15">
        <f t="shared" si="74"/>
        <v>-2.7073394298103431E-3</v>
      </c>
      <c r="V426" s="16">
        <f t="shared" si="75"/>
        <v>-14.911471089275569</v>
      </c>
      <c r="W426" s="17">
        <f t="shared" si="76"/>
        <v>1.9734875467185154E-4</v>
      </c>
      <c r="X426" s="17">
        <f t="shared" si="76"/>
        <v>1.6792115217391303E-4</v>
      </c>
      <c r="Y426" s="16">
        <f t="shared" si="77"/>
        <v>-2.9427602497938504E-5</v>
      </c>
      <c r="Z426" s="15">
        <f t="shared" si="78"/>
        <v>-14.911471089275565</v>
      </c>
      <c r="AA426" s="13">
        <v>0.04</v>
      </c>
      <c r="AB426" s="13">
        <v>0</v>
      </c>
      <c r="AC426" s="13">
        <v>0</v>
      </c>
      <c r="AD426" s="13">
        <v>0</v>
      </c>
      <c r="AE426" s="18">
        <f t="shared" si="79"/>
        <v>0</v>
      </c>
      <c r="AF426" s="18">
        <f t="shared" si="83"/>
        <v>2.1220804945054945E-4</v>
      </c>
      <c r="AG426" s="19">
        <f t="shared" si="80"/>
        <v>2.1220804945054945E-4</v>
      </c>
      <c r="AH426" s="16" t="str">
        <f t="shared" si="81"/>
        <v>0.00</v>
      </c>
      <c r="AI426" s="16">
        <f t="shared" si="82"/>
        <v>-1.9734875467185154E-4</v>
      </c>
      <c r="AJ426" s="44">
        <v>221112</v>
      </c>
      <c r="AK426" s="15" t="s">
        <v>686</v>
      </c>
      <c r="AL426" s="14" t="s">
        <v>76</v>
      </c>
      <c r="AM426" s="39" t="s">
        <v>58</v>
      </c>
      <c r="AN426" s="39" t="s">
        <v>59</v>
      </c>
      <c r="AO426" s="39" t="s">
        <v>77</v>
      </c>
      <c r="AP426" s="39" t="s">
        <v>61</v>
      </c>
      <c r="AQ426" s="20"/>
      <c r="AR426" s="20"/>
      <c r="AS426" s="20"/>
      <c r="AT426" s="20"/>
      <c r="AU426" s="20"/>
      <c r="AV426" s="20"/>
      <c r="AW426" s="20"/>
      <c r="AX426" s="20"/>
      <c r="AY426" s="20"/>
      <c r="AZ426" s="20"/>
      <c r="BA426" s="20"/>
      <c r="BB426" s="20"/>
    </row>
    <row r="427" spans="1:54" ht="26.1" hidden="1" customHeight="1" x14ac:dyDescent="0.25">
      <c r="A427" s="40" t="s">
        <v>19</v>
      </c>
      <c r="B427" s="13" t="s">
        <v>253</v>
      </c>
      <c r="C427" s="13" t="s">
        <v>251</v>
      </c>
      <c r="D427" s="13">
        <v>34005</v>
      </c>
      <c r="E427" s="13">
        <v>45979</v>
      </c>
      <c r="F427" s="13" t="s">
        <v>343</v>
      </c>
      <c r="G427" s="13" t="s">
        <v>319</v>
      </c>
      <c r="H427" s="13" t="s">
        <v>85</v>
      </c>
      <c r="I427" s="13" t="s">
        <v>86</v>
      </c>
      <c r="J427" s="13" t="s">
        <v>347</v>
      </c>
      <c r="K427" s="4">
        <v>2399</v>
      </c>
      <c r="L427" s="4">
        <v>123</v>
      </c>
      <c r="M427" s="13" t="s">
        <v>36</v>
      </c>
      <c r="N427" s="15" t="s">
        <v>679</v>
      </c>
      <c r="O427" s="15">
        <v>0.199731628034826</v>
      </c>
      <c r="P427" s="15">
        <v>0.16364895199999999</v>
      </c>
      <c r="Q427" s="15">
        <f t="shared" si="72"/>
        <v>-3.6082676034826011E-2</v>
      </c>
      <c r="R427" s="15">
        <f t="shared" si="73"/>
        <v>-18.065579492765409</v>
      </c>
      <c r="S427" s="15">
        <v>8.369936335408229E-2</v>
      </c>
      <c r="T427" s="15">
        <v>7.1218555999999988E-2</v>
      </c>
      <c r="U427" s="15">
        <f t="shared" si="74"/>
        <v>-1.2480807354082302E-2</v>
      </c>
      <c r="V427" s="16">
        <f t="shared" si="75"/>
        <v>-14.911472266859926</v>
      </c>
      <c r="W427" s="17">
        <f t="shared" si="76"/>
        <v>9.0977568863132919E-4</v>
      </c>
      <c r="X427" s="17">
        <f t="shared" si="76"/>
        <v>7.7411473913043471E-4</v>
      </c>
      <c r="Y427" s="16">
        <f t="shared" si="77"/>
        <v>-1.3566094950089448E-4</v>
      </c>
      <c r="Z427" s="15">
        <f t="shared" si="78"/>
        <v>-14.911472266859915</v>
      </c>
      <c r="AA427" s="13">
        <v>0.2</v>
      </c>
      <c r="AB427" s="13">
        <v>0</v>
      </c>
      <c r="AC427" s="13">
        <v>1.48</v>
      </c>
      <c r="AD427" s="13">
        <v>0</v>
      </c>
      <c r="AE427" s="18">
        <f t="shared" si="79"/>
        <v>0</v>
      </c>
      <c r="AF427" s="18">
        <f t="shared" si="83"/>
        <v>9.7827686813186797E-4</v>
      </c>
      <c r="AG427" s="19">
        <f t="shared" si="80"/>
        <v>9.7827686813186797E-4</v>
      </c>
      <c r="AH427" s="16" t="str">
        <f t="shared" si="81"/>
        <v>0.00</v>
      </c>
      <c r="AI427" s="16">
        <f t="shared" si="82"/>
        <v>-9.0977568863132919E-4</v>
      </c>
      <c r="AJ427" s="44">
        <v>221112</v>
      </c>
      <c r="AK427" s="15" t="s">
        <v>686</v>
      </c>
      <c r="AL427" s="14" t="s">
        <v>76</v>
      </c>
      <c r="AM427" s="39" t="s">
        <v>58</v>
      </c>
      <c r="AN427" s="39" t="s">
        <v>59</v>
      </c>
      <c r="AO427" s="39" t="s">
        <v>77</v>
      </c>
      <c r="AP427" s="39" t="s">
        <v>61</v>
      </c>
      <c r="AQ427" s="20"/>
      <c r="AR427" s="20"/>
      <c r="AS427" s="20"/>
      <c r="AT427" s="20"/>
      <c r="AU427" s="20"/>
      <c r="AV427" s="20"/>
      <c r="AW427" s="20"/>
      <c r="AX427" s="20"/>
      <c r="AY427" s="20"/>
      <c r="AZ427" s="20"/>
      <c r="BA427" s="20"/>
      <c r="BB427" s="20"/>
    </row>
    <row r="428" spans="1:54" ht="26.1" hidden="1" customHeight="1" x14ac:dyDescent="0.25">
      <c r="A428" s="39" t="s">
        <v>19</v>
      </c>
      <c r="B428" s="13" t="s">
        <v>253</v>
      </c>
      <c r="C428" s="13" t="s">
        <v>251</v>
      </c>
      <c r="D428" s="13">
        <v>34005</v>
      </c>
      <c r="E428" s="13">
        <v>45979</v>
      </c>
      <c r="F428" s="13" t="s">
        <v>343</v>
      </c>
      <c r="G428" s="13" t="s">
        <v>319</v>
      </c>
      <c r="H428" s="13" t="s">
        <v>85</v>
      </c>
      <c r="I428" s="13" t="s">
        <v>86</v>
      </c>
      <c r="J428" s="13" t="s">
        <v>347</v>
      </c>
      <c r="K428" s="4">
        <v>2399</v>
      </c>
      <c r="L428" s="4">
        <v>123</v>
      </c>
      <c r="M428" s="14" t="s">
        <v>38</v>
      </c>
      <c r="N428" s="15" t="s">
        <v>679</v>
      </c>
      <c r="O428" s="15">
        <v>2.0989960034547901E-2</v>
      </c>
      <c r="P428" s="15">
        <v>1.7312464E-2</v>
      </c>
      <c r="Q428" s="15">
        <f t="shared" si="72"/>
        <v>-3.6774960345479016E-3</v>
      </c>
      <c r="R428" s="15">
        <f t="shared" si="73"/>
        <v>-17.52026220390615</v>
      </c>
      <c r="S428" s="15">
        <v>9.3109224494731888E-3</v>
      </c>
      <c r="T428" s="15">
        <v>7.9225270000000004E-3</v>
      </c>
      <c r="U428" s="15">
        <f t="shared" si="74"/>
        <v>-1.3883954494731884E-3</v>
      </c>
      <c r="V428" s="16">
        <f t="shared" si="75"/>
        <v>-14.91147044782597</v>
      </c>
      <c r="W428" s="17">
        <f t="shared" si="76"/>
        <v>1.0120567879862162E-4</v>
      </c>
      <c r="X428" s="17">
        <f t="shared" si="76"/>
        <v>8.6114423913043485E-5</v>
      </c>
      <c r="Y428" s="16">
        <f t="shared" si="77"/>
        <v>-1.5091254885578133E-5</v>
      </c>
      <c r="Z428" s="15">
        <f t="shared" si="78"/>
        <v>-14.911470447825966</v>
      </c>
      <c r="AA428" s="13">
        <v>0.02</v>
      </c>
      <c r="AB428" s="13">
        <v>0</v>
      </c>
      <c r="AC428" s="13">
        <v>0</v>
      </c>
      <c r="AD428" s="13">
        <v>0</v>
      </c>
      <c r="AE428" s="18">
        <f t="shared" si="79"/>
        <v>0</v>
      </c>
      <c r="AF428" s="18">
        <f t="shared" si="83"/>
        <v>1.0882592032967034E-4</v>
      </c>
      <c r="AG428" s="19">
        <f t="shared" si="80"/>
        <v>1.0882592032967034E-4</v>
      </c>
      <c r="AH428" s="16" t="str">
        <f t="shared" si="81"/>
        <v>0.00</v>
      </c>
      <c r="AI428" s="16">
        <f t="shared" si="82"/>
        <v>-1.0120567879862162E-4</v>
      </c>
      <c r="AJ428" s="44">
        <v>221112</v>
      </c>
      <c r="AK428" s="15" t="s">
        <v>686</v>
      </c>
      <c r="AL428" s="14" t="s">
        <v>76</v>
      </c>
      <c r="AM428" s="39" t="s">
        <v>58</v>
      </c>
      <c r="AN428" s="39" t="s">
        <v>59</v>
      </c>
      <c r="AO428" s="39" t="s">
        <v>77</v>
      </c>
      <c r="AP428" s="39" t="s">
        <v>61</v>
      </c>
      <c r="AQ428" s="20"/>
      <c r="AR428" s="20"/>
      <c r="AS428" s="20"/>
      <c r="AT428" s="20"/>
      <c r="AU428" s="20"/>
      <c r="AV428" s="20"/>
      <c r="AW428" s="20"/>
      <c r="AX428" s="20"/>
      <c r="AY428" s="20"/>
      <c r="AZ428" s="20"/>
      <c r="BA428" s="20"/>
      <c r="BB428" s="20"/>
    </row>
    <row r="429" spans="1:54" ht="26.1" hidden="1" customHeight="1" x14ac:dyDescent="0.25">
      <c r="A429" s="39" t="s">
        <v>19</v>
      </c>
      <c r="B429" s="13" t="s">
        <v>253</v>
      </c>
      <c r="C429" s="13" t="s">
        <v>251</v>
      </c>
      <c r="D429" s="13">
        <v>34005</v>
      </c>
      <c r="E429" s="13">
        <v>45979</v>
      </c>
      <c r="F429" s="13" t="s">
        <v>343</v>
      </c>
      <c r="G429" s="13" t="s">
        <v>319</v>
      </c>
      <c r="H429" s="13" t="s">
        <v>85</v>
      </c>
      <c r="I429" s="13" t="s">
        <v>86</v>
      </c>
      <c r="J429" s="13" t="s">
        <v>347</v>
      </c>
      <c r="K429" s="4">
        <v>2399</v>
      </c>
      <c r="L429" s="4">
        <v>123</v>
      </c>
      <c r="M429" s="14" t="s">
        <v>39</v>
      </c>
      <c r="N429" s="15" t="s">
        <v>679</v>
      </c>
      <c r="O429" s="15">
        <v>2.0989960034547901E-2</v>
      </c>
      <c r="P429" s="15">
        <v>1.7312464E-2</v>
      </c>
      <c r="Q429" s="15">
        <f t="shared" si="72"/>
        <v>-3.6774960345479016E-3</v>
      </c>
      <c r="R429" s="15">
        <f t="shared" si="73"/>
        <v>-17.52026220390615</v>
      </c>
      <c r="S429" s="15">
        <v>9.3109224494731888E-3</v>
      </c>
      <c r="T429" s="15">
        <v>7.9225270000000004E-3</v>
      </c>
      <c r="U429" s="15">
        <f t="shared" si="74"/>
        <v>-1.3883954494731884E-3</v>
      </c>
      <c r="V429" s="16">
        <f t="shared" si="75"/>
        <v>-14.91147044782597</v>
      </c>
      <c r="W429" s="17">
        <f t="shared" si="76"/>
        <v>1.0120567879862162E-4</v>
      </c>
      <c r="X429" s="17">
        <f t="shared" si="76"/>
        <v>8.6114423913043485E-5</v>
      </c>
      <c r="Y429" s="16">
        <f t="shared" si="77"/>
        <v>-1.5091254885578133E-5</v>
      </c>
      <c r="Z429" s="15">
        <f t="shared" si="78"/>
        <v>-14.911470447825966</v>
      </c>
      <c r="AA429" s="13">
        <v>0.02</v>
      </c>
      <c r="AB429" s="13">
        <v>0</v>
      </c>
      <c r="AC429" s="13">
        <v>0</v>
      </c>
      <c r="AD429" s="13">
        <v>0</v>
      </c>
      <c r="AE429" s="18">
        <f t="shared" si="79"/>
        <v>0</v>
      </c>
      <c r="AF429" s="18">
        <f t="shared" si="83"/>
        <v>1.0882592032967034E-4</v>
      </c>
      <c r="AG429" s="19">
        <f t="shared" si="80"/>
        <v>1.0882592032967034E-4</v>
      </c>
      <c r="AH429" s="16" t="str">
        <f t="shared" si="81"/>
        <v>0.00</v>
      </c>
      <c r="AI429" s="16">
        <f t="shared" si="82"/>
        <v>-1.0120567879862162E-4</v>
      </c>
      <c r="AJ429" s="44">
        <v>221112</v>
      </c>
      <c r="AK429" s="15" t="s">
        <v>686</v>
      </c>
      <c r="AL429" s="14" t="s">
        <v>76</v>
      </c>
      <c r="AM429" s="39" t="s">
        <v>58</v>
      </c>
      <c r="AN429" s="39" t="s">
        <v>59</v>
      </c>
      <c r="AO429" s="39" t="s">
        <v>77</v>
      </c>
      <c r="AP429" s="39" t="s">
        <v>61</v>
      </c>
      <c r="AQ429" s="20"/>
      <c r="AR429" s="20"/>
      <c r="AS429" s="20"/>
      <c r="AT429" s="20"/>
      <c r="AU429" s="20"/>
      <c r="AV429" s="20"/>
      <c r="AW429" s="20"/>
      <c r="AX429" s="20"/>
      <c r="AY429" s="20"/>
      <c r="AZ429" s="20"/>
      <c r="BA429" s="20"/>
      <c r="BB429" s="20"/>
    </row>
    <row r="430" spans="1:54" ht="26.1" hidden="1" customHeight="1" x14ac:dyDescent="0.25">
      <c r="A430" s="39" t="s">
        <v>19</v>
      </c>
      <c r="B430" s="13" t="s">
        <v>253</v>
      </c>
      <c r="C430" s="13" t="s">
        <v>251</v>
      </c>
      <c r="D430" s="13">
        <v>34005</v>
      </c>
      <c r="E430" s="13">
        <v>45979</v>
      </c>
      <c r="F430" s="13" t="s">
        <v>343</v>
      </c>
      <c r="G430" s="13" t="s">
        <v>319</v>
      </c>
      <c r="H430" s="13" t="s">
        <v>85</v>
      </c>
      <c r="I430" s="13" t="s">
        <v>86</v>
      </c>
      <c r="J430" s="13" t="s">
        <v>347</v>
      </c>
      <c r="K430" s="4">
        <v>2399</v>
      </c>
      <c r="L430" s="4">
        <v>123</v>
      </c>
      <c r="M430" s="14" t="s">
        <v>37</v>
      </c>
      <c r="N430" s="15" t="s">
        <v>679</v>
      </c>
      <c r="O430" s="15">
        <v>1.29812264000146E-2</v>
      </c>
      <c r="P430" s="15">
        <v>1.0706881E-2</v>
      </c>
      <c r="Q430" s="15">
        <f t="shared" si="72"/>
        <v>-2.2743454000146001E-3</v>
      </c>
      <c r="R430" s="15">
        <f t="shared" si="73"/>
        <v>-17.520266035973627</v>
      </c>
      <c r="S430" s="15">
        <v>5.7583336085751807E-3</v>
      </c>
      <c r="T430" s="15">
        <v>4.8996809999999995E-3</v>
      </c>
      <c r="U430" s="15">
        <f t="shared" si="74"/>
        <v>-8.5865260857518125E-4</v>
      </c>
      <c r="V430" s="16">
        <f t="shared" si="75"/>
        <v>-14.9114772943425</v>
      </c>
      <c r="W430" s="17">
        <f t="shared" si="76"/>
        <v>6.2590582701904139E-5</v>
      </c>
      <c r="X430" s="17">
        <f t="shared" si="76"/>
        <v>5.3257402173913037E-5</v>
      </c>
      <c r="Y430" s="16">
        <f t="shared" si="77"/>
        <v>-9.3331805279911023E-6</v>
      </c>
      <c r="Z430" s="15">
        <f t="shared" si="78"/>
        <v>-14.911477294342504</v>
      </c>
      <c r="AA430" s="13">
        <v>0.01</v>
      </c>
      <c r="AB430" s="13">
        <v>0</v>
      </c>
      <c r="AC430" s="13">
        <v>0</v>
      </c>
      <c r="AD430" s="13">
        <v>0</v>
      </c>
      <c r="AE430" s="18">
        <f t="shared" si="79"/>
        <v>0</v>
      </c>
      <c r="AF430" s="18">
        <f t="shared" si="83"/>
        <v>6.730331043956044E-5</v>
      </c>
      <c r="AG430" s="19">
        <f t="shared" si="80"/>
        <v>6.730331043956044E-5</v>
      </c>
      <c r="AH430" s="16" t="str">
        <f t="shared" si="81"/>
        <v>0.00</v>
      </c>
      <c r="AI430" s="16">
        <f t="shared" si="82"/>
        <v>-6.2590582701904139E-5</v>
      </c>
      <c r="AJ430" s="44">
        <v>221112</v>
      </c>
      <c r="AK430" s="15" t="s">
        <v>686</v>
      </c>
      <c r="AL430" s="14" t="s">
        <v>76</v>
      </c>
      <c r="AM430" s="39" t="s">
        <v>58</v>
      </c>
      <c r="AN430" s="39" t="s">
        <v>59</v>
      </c>
      <c r="AO430" s="39" t="s">
        <v>77</v>
      </c>
      <c r="AP430" s="39" t="s">
        <v>61</v>
      </c>
      <c r="AQ430" s="20"/>
      <c r="AR430" s="20"/>
      <c r="AS430" s="20"/>
      <c r="AT430" s="20"/>
      <c r="AU430" s="20"/>
      <c r="AV430" s="20"/>
      <c r="AW430" s="20"/>
      <c r="AX430" s="20"/>
      <c r="AY430" s="20"/>
      <c r="AZ430" s="20"/>
      <c r="BA430" s="20"/>
      <c r="BB430" s="20"/>
    </row>
    <row r="431" spans="1:54" ht="26.1" hidden="1" customHeight="1" x14ac:dyDescent="0.25">
      <c r="A431" s="39" t="s">
        <v>19</v>
      </c>
      <c r="B431" s="13" t="s">
        <v>253</v>
      </c>
      <c r="C431" s="13" t="s">
        <v>251</v>
      </c>
      <c r="D431" s="13">
        <v>34005</v>
      </c>
      <c r="E431" s="13">
        <v>45979</v>
      </c>
      <c r="F431" s="13" t="s">
        <v>343</v>
      </c>
      <c r="G431" s="13" t="s">
        <v>319</v>
      </c>
      <c r="H431" s="13" t="s">
        <v>85</v>
      </c>
      <c r="I431" s="13" t="s">
        <v>86</v>
      </c>
      <c r="J431" s="13" t="s">
        <v>347</v>
      </c>
      <c r="K431" s="4">
        <v>2399</v>
      </c>
      <c r="L431" s="4">
        <v>123</v>
      </c>
      <c r="M431" s="14" t="s">
        <v>34</v>
      </c>
      <c r="N431" s="15" t="s">
        <v>679</v>
      </c>
      <c r="O431" s="15">
        <v>0</v>
      </c>
      <c r="P431" s="15">
        <v>0</v>
      </c>
      <c r="Q431" s="15">
        <f t="shared" si="72"/>
        <v>0</v>
      </c>
      <c r="R431" s="15" t="str">
        <f t="shared" si="73"/>
        <v>0.00</v>
      </c>
      <c r="S431" s="15">
        <v>0</v>
      </c>
      <c r="T431" s="15">
        <v>0</v>
      </c>
      <c r="U431" s="15">
        <f t="shared" si="74"/>
        <v>0</v>
      </c>
      <c r="V431" s="16" t="str">
        <f t="shared" si="75"/>
        <v>NA</v>
      </c>
      <c r="W431" s="17">
        <f t="shared" si="76"/>
        <v>0</v>
      </c>
      <c r="X431" s="17">
        <f t="shared" si="76"/>
        <v>0</v>
      </c>
      <c r="Y431" s="16">
        <f t="shared" si="77"/>
        <v>0</v>
      </c>
      <c r="Z431" s="15" t="str">
        <f t="shared" si="78"/>
        <v>0.00</v>
      </c>
      <c r="AA431" s="13">
        <v>0</v>
      </c>
      <c r="AB431" s="13">
        <v>0</v>
      </c>
      <c r="AC431" s="13">
        <v>0</v>
      </c>
      <c r="AD431" s="13">
        <v>0</v>
      </c>
      <c r="AE431" s="18">
        <f t="shared" si="79"/>
        <v>0</v>
      </c>
      <c r="AF431" s="18">
        <f t="shared" si="83"/>
        <v>0</v>
      </c>
      <c r="AG431" s="19">
        <f t="shared" si="80"/>
        <v>0</v>
      </c>
      <c r="AH431" s="16" t="str">
        <f t="shared" si="81"/>
        <v>0.00</v>
      </c>
      <c r="AI431" s="16">
        <f t="shared" si="82"/>
        <v>0</v>
      </c>
      <c r="AJ431" s="44">
        <v>221112</v>
      </c>
      <c r="AK431" s="15" t="s">
        <v>686</v>
      </c>
      <c r="AL431" s="14" t="s">
        <v>76</v>
      </c>
      <c r="AM431" s="39" t="s">
        <v>58</v>
      </c>
      <c r="AN431" s="39" t="s">
        <v>59</v>
      </c>
      <c r="AO431" s="39" t="s">
        <v>77</v>
      </c>
      <c r="AP431" s="39" t="s">
        <v>61</v>
      </c>
      <c r="AQ431" s="20"/>
      <c r="AR431" s="20"/>
      <c r="AS431" s="20"/>
      <c r="AT431" s="20"/>
      <c r="AU431" s="20"/>
      <c r="AV431" s="20"/>
      <c r="AW431" s="20"/>
      <c r="AX431" s="20"/>
      <c r="AY431" s="20"/>
      <c r="AZ431" s="20"/>
      <c r="BA431" s="20"/>
      <c r="BB431" s="20"/>
    </row>
    <row r="432" spans="1:54" ht="26.1" hidden="1" customHeight="1" x14ac:dyDescent="0.25">
      <c r="A432" s="39" t="s">
        <v>19</v>
      </c>
      <c r="B432" s="13" t="s">
        <v>253</v>
      </c>
      <c r="C432" s="13" t="s">
        <v>251</v>
      </c>
      <c r="D432" s="13">
        <v>34005</v>
      </c>
      <c r="E432" s="13">
        <v>45979</v>
      </c>
      <c r="F432" s="13" t="s">
        <v>343</v>
      </c>
      <c r="G432" s="13" t="s">
        <v>274</v>
      </c>
      <c r="H432" s="13" t="s">
        <v>85</v>
      </c>
      <c r="I432" s="13" t="s">
        <v>86</v>
      </c>
      <c r="J432" s="13" t="s">
        <v>345</v>
      </c>
      <c r="K432" s="4">
        <v>2399</v>
      </c>
      <c r="L432" s="4">
        <v>122</v>
      </c>
      <c r="M432" s="14" t="s">
        <v>35</v>
      </c>
      <c r="N432" s="15" t="s">
        <v>679</v>
      </c>
      <c r="O432" s="15">
        <v>8.8220735517207396E-2</v>
      </c>
      <c r="P432" s="15">
        <v>7.3148298E-2</v>
      </c>
      <c r="Q432" s="15">
        <f t="shared" si="72"/>
        <v>-1.5072437517207396E-2</v>
      </c>
      <c r="R432" s="15">
        <f t="shared" si="73"/>
        <v>-17.084914820583794</v>
      </c>
      <c r="S432" s="15">
        <v>4.158442566767151E-2</v>
      </c>
      <c r="T432" s="15">
        <v>3.5379092000000001E-2</v>
      </c>
      <c r="U432" s="15">
        <f t="shared" si="74"/>
        <v>-6.2053336676715087E-3</v>
      </c>
      <c r="V432" s="16">
        <f t="shared" si="75"/>
        <v>-14.922254108454954</v>
      </c>
      <c r="W432" s="17">
        <f t="shared" si="76"/>
        <v>4.5200462682251641E-4</v>
      </c>
      <c r="X432" s="17">
        <f t="shared" si="76"/>
        <v>3.8455534782608696E-4</v>
      </c>
      <c r="Y432" s="16">
        <f t="shared" si="77"/>
        <v>-6.7449278996429445E-5</v>
      </c>
      <c r="Z432" s="15">
        <f t="shared" si="78"/>
        <v>-14.922254108454954</v>
      </c>
      <c r="AA432" s="13">
        <v>0.09</v>
      </c>
      <c r="AB432" s="13">
        <v>0</v>
      </c>
      <c r="AC432" s="13">
        <v>0</v>
      </c>
      <c r="AD432" s="13">
        <v>63.92</v>
      </c>
      <c r="AE432" s="18">
        <f t="shared" si="79"/>
        <v>0</v>
      </c>
      <c r="AF432" s="18">
        <f t="shared" si="83"/>
        <v>4.8597653846153848E-4</v>
      </c>
      <c r="AG432" s="19">
        <f t="shared" si="80"/>
        <v>4.8597653846153848E-4</v>
      </c>
      <c r="AH432" s="16" t="str">
        <f t="shared" si="81"/>
        <v>0.00</v>
      </c>
      <c r="AI432" s="16">
        <f t="shared" si="82"/>
        <v>-4.5200462682251641E-4</v>
      </c>
      <c r="AJ432" s="44">
        <v>221112</v>
      </c>
      <c r="AK432" s="15" t="s">
        <v>686</v>
      </c>
      <c r="AL432" s="14" t="s">
        <v>76</v>
      </c>
      <c r="AM432" s="39" t="s">
        <v>58</v>
      </c>
      <c r="AN432" s="39" t="s">
        <v>59</v>
      </c>
      <c r="AO432" s="39" t="s">
        <v>77</v>
      </c>
      <c r="AP432" s="39" t="s">
        <v>61</v>
      </c>
      <c r="AQ432" s="20"/>
      <c r="AR432" s="20"/>
      <c r="AS432" s="20"/>
      <c r="AT432" s="20"/>
      <c r="AU432" s="20"/>
      <c r="AV432" s="20"/>
      <c r="AW432" s="20"/>
      <c r="AX432" s="20"/>
      <c r="AY432" s="20"/>
      <c r="AZ432" s="20"/>
      <c r="BA432" s="20"/>
      <c r="BB432" s="20"/>
    </row>
    <row r="433" spans="1:54" ht="26.1" hidden="1" customHeight="1" x14ac:dyDescent="0.25">
      <c r="A433" s="39" t="s">
        <v>19</v>
      </c>
      <c r="B433" s="13" t="s">
        <v>253</v>
      </c>
      <c r="C433" s="13" t="s">
        <v>251</v>
      </c>
      <c r="D433" s="13">
        <v>34005</v>
      </c>
      <c r="E433" s="13">
        <v>45979</v>
      </c>
      <c r="F433" s="13" t="s">
        <v>343</v>
      </c>
      <c r="G433" s="13" t="s">
        <v>274</v>
      </c>
      <c r="H433" s="13" t="s">
        <v>85</v>
      </c>
      <c r="I433" s="13" t="s">
        <v>86</v>
      </c>
      <c r="J433" s="13" t="s">
        <v>345</v>
      </c>
      <c r="K433" s="4">
        <v>2399</v>
      </c>
      <c r="L433" s="4">
        <v>122</v>
      </c>
      <c r="M433" s="14" t="s">
        <v>40</v>
      </c>
      <c r="N433" s="15" t="s">
        <v>679</v>
      </c>
      <c r="O433" s="15">
        <v>0.121068946958742</v>
      </c>
      <c r="P433" s="15">
        <v>0.100384421</v>
      </c>
      <c r="Q433" s="15">
        <f t="shared" si="72"/>
        <v>-2.0684525958741998E-2</v>
      </c>
      <c r="R433" s="15">
        <f t="shared" si="73"/>
        <v>-17.084914404839825</v>
      </c>
      <c r="S433" s="15">
        <v>5.7068019167524298E-2</v>
      </c>
      <c r="T433" s="15">
        <v>4.8552184999999998E-2</v>
      </c>
      <c r="U433" s="15">
        <f t="shared" si="74"/>
        <v>-8.5158341675242999E-3</v>
      </c>
      <c r="V433" s="16">
        <f t="shared" si="75"/>
        <v>-14.922252939121472</v>
      </c>
      <c r="W433" s="17">
        <f t="shared" si="76"/>
        <v>6.2030455616874237E-4</v>
      </c>
      <c r="X433" s="17">
        <f t="shared" si="76"/>
        <v>5.2774114130434775E-4</v>
      </c>
      <c r="Y433" s="16">
        <f t="shared" si="77"/>
        <v>-9.2563414864394616E-5</v>
      </c>
      <c r="Z433" s="15">
        <f t="shared" si="78"/>
        <v>-14.92225293912148</v>
      </c>
      <c r="AA433" s="13">
        <v>0.12</v>
      </c>
      <c r="AB433" s="13">
        <v>0</v>
      </c>
      <c r="AC433" s="13">
        <v>0</v>
      </c>
      <c r="AD433" s="13">
        <v>0</v>
      </c>
      <c r="AE433" s="18">
        <f t="shared" si="79"/>
        <v>0</v>
      </c>
      <c r="AF433" s="18">
        <f t="shared" si="83"/>
        <v>6.6692561813186813E-4</v>
      </c>
      <c r="AG433" s="19">
        <f t="shared" si="80"/>
        <v>6.6692561813186813E-4</v>
      </c>
      <c r="AH433" s="16" t="str">
        <f t="shared" si="81"/>
        <v>0.00</v>
      </c>
      <c r="AI433" s="16">
        <f t="shared" si="82"/>
        <v>-6.2030455616874237E-4</v>
      </c>
      <c r="AJ433" s="44">
        <v>221112</v>
      </c>
      <c r="AK433" s="15" t="s">
        <v>686</v>
      </c>
      <c r="AL433" s="14" t="s">
        <v>76</v>
      </c>
      <c r="AM433" s="39" t="s">
        <v>58</v>
      </c>
      <c r="AN433" s="39" t="s">
        <v>59</v>
      </c>
      <c r="AO433" s="39" t="s">
        <v>77</v>
      </c>
      <c r="AP433" s="39" t="s">
        <v>61</v>
      </c>
      <c r="AQ433" s="20"/>
      <c r="AR433" s="20"/>
      <c r="AS433" s="20"/>
      <c r="AT433" s="20"/>
      <c r="AU433" s="20"/>
      <c r="AV433" s="20"/>
      <c r="AW433" s="20"/>
      <c r="AX433" s="20"/>
      <c r="AY433" s="20"/>
      <c r="AZ433" s="20"/>
      <c r="BA433" s="20"/>
      <c r="BB433" s="20"/>
    </row>
    <row r="434" spans="1:54" ht="26.1" hidden="1" customHeight="1" x14ac:dyDescent="0.25">
      <c r="A434" s="40" t="s">
        <v>19</v>
      </c>
      <c r="B434" s="13" t="s">
        <v>253</v>
      </c>
      <c r="C434" s="13" t="s">
        <v>251</v>
      </c>
      <c r="D434" s="13">
        <v>34005</v>
      </c>
      <c r="E434" s="13">
        <v>45979</v>
      </c>
      <c r="F434" s="13" t="s">
        <v>343</v>
      </c>
      <c r="G434" s="13" t="s">
        <v>274</v>
      </c>
      <c r="H434" s="13" t="s">
        <v>85</v>
      </c>
      <c r="I434" s="13" t="s">
        <v>86</v>
      </c>
      <c r="J434" s="13" t="s">
        <v>345</v>
      </c>
      <c r="K434" s="4">
        <v>2399</v>
      </c>
      <c r="L434" s="4">
        <v>122</v>
      </c>
      <c r="M434" s="13" t="s">
        <v>36</v>
      </c>
      <c r="N434" s="15" t="s">
        <v>679</v>
      </c>
      <c r="O434" s="15">
        <v>0.38123147569483601</v>
      </c>
      <c r="P434" s="15">
        <v>0.31578036900000001</v>
      </c>
      <c r="Q434" s="15">
        <f t="shared" si="72"/>
        <v>-6.5451106694836003E-2</v>
      </c>
      <c r="R434" s="15">
        <f t="shared" si="73"/>
        <v>-17.168337576414487</v>
      </c>
      <c r="S434" s="15">
        <v>0.16778431296352489</v>
      </c>
      <c r="T434" s="15">
        <v>0.14274711300000001</v>
      </c>
      <c r="U434" s="15">
        <f t="shared" si="74"/>
        <v>-2.5037199963524881E-2</v>
      </c>
      <c r="V434" s="16">
        <f t="shared" si="75"/>
        <v>-14.922253172123302</v>
      </c>
      <c r="W434" s="17">
        <f t="shared" si="76"/>
        <v>1.8237425322122271E-3</v>
      </c>
      <c r="X434" s="17">
        <f t="shared" si="76"/>
        <v>1.5515990543478262E-3</v>
      </c>
      <c r="Y434" s="16">
        <f t="shared" si="77"/>
        <v>-2.7214347786440091E-4</v>
      </c>
      <c r="Z434" s="15">
        <f t="shared" si="78"/>
        <v>-14.922253172123304</v>
      </c>
      <c r="AA434" s="13">
        <v>0.38</v>
      </c>
      <c r="AB434" s="13">
        <v>0</v>
      </c>
      <c r="AC434" s="13">
        <v>1.38</v>
      </c>
      <c r="AD434" s="13">
        <v>0</v>
      </c>
      <c r="AE434" s="18">
        <f t="shared" si="79"/>
        <v>0</v>
      </c>
      <c r="AF434" s="18">
        <f t="shared" si="83"/>
        <v>1.9608119917582417E-3</v>
      </c>
      <c r="AG434" s="19">
        <f t="shared" si="80"/>
        <v>1.9608119917582417E-3</v>
      </c>
      <c r="AH434" s="16" t="str">
        <f t="shared" si="81"/>
        <v>0.00</v>
      </c>
      <c r="AI434" s="16">
        <f t="shared" si="82"/>
        <v>-1.8237425322122271E-3</v>
      </c>
      <c r="AJ434" s="44">
        <v>221112</v>
      </c>
      <c r="AK434" s="15" t="s">
        <v>686</v>
      </c>
      <c r="AL434" s="14" t="s">
        <v>76</v>
      </c>
      <c r="AM434" s="39" t="s">
        <v>58</v>
      </c>
      <c r="AN434" s="39" t="s">
        <v>59</v>
      </c>
      <c r="AO434" s="39" t="s">
        <v>77</v>
      </c>
      <c r="AP434" s="39" t="s">
        <v>61</v>
      </c>
      <c r="AQ434" s="20"/>
      <c r="AR434" s="20"/>
      <c r="AS434" s="20"/>
      <c r="AT434" s="20"/>
      <c r="AU434" s="20"/>
      <c r="AV434" s="20"/>
      <c r="AW434" s="20"/>
      <c r="AX434" s="20"/>
      <c r="AY434" s="20"/>
      <c r="AZ434" s="20"/>
      <c r="BA434" s="20"/>
      <c r="BB434" s="20"/>
    </row>
    <row r="435" spans="1:54" ht="26.1" hidden="1" customHeight="1" x14ac:dyDescent="0.25">
      <c r="A435" s="39" t="s">
        <v>19</v>
      </c>
      <c r="B435" s="13" t="s">
        <v>253</v>
      </c>
      <c r="C435" s="13" t="s">
        <v>251</v>
      </c>
      <c r="D435" s="13">
        <v>34005</v>
      </c>
      <c r="E435" s="13">
        <v>45979</v>
      </c>
      <c r="F435" s="13" t="s">
        <v>343</v>
      </c>
      <c r="G435" s="13" t="s">
        <v>274</v>
      </c>
      <c r="H435" s="13" t="s">
        <v>85</v>
      </c>
      <c r="I435" s="13" t="s">
        <v>86</v>
      </c>
      <c r="J435" s="13" t="s">
        <v>345</v>
      </c>
      <c r="K435" s="4">
        <v>2399</v>
      </c>
      <c r="L435" s="4">
        <v>122</v>
      </c>
      <c r="M435" s="14" t="s">
        <v>38</v>
      </c>
      <c r="N435" s="15" t="s">
        <v>679</v>
      </c>
      <c r="O435" s="15">
        <v>6.2941441273789603E-2</v>
      </c>
      <c r="P435" s="15">
        <v>5.2187949999999997E-2</v>
      </c>
      <c r="Q435" s="15">
        <f t="shared" si="72"/>
        <v>-1.0753491273789606E-2</v>
      </c>
      <c r="R435" s="15">
        <f t="shared" si="73"/>
        <v>-17.084914257067751</v>
      </c>
      <c r="S435" s="15">
        <v>2.9668577015609852E-2</v>
      </c>
      <c r="T435" s="15">
        <v>2.5241356E-2</v>
      </c>
      <c r="U435" s="15">
        <f t="shared" si="74"/>
        <v>-4.4272210156098522E-3</v>
      </c>
      <c r="V435" s="16">
        <f t="shared" si="75"/>
        <v>-14.92225600601104</v>
      </c>
      <c r="W435" s="17">
        <f t="shared" si="76"/>
        <v>3.2248453277836797E-4</v>
      </c>
      <c r="X435" s="17">
        <f t="shared" si="76"/>
        <v>2.7436256521739128E-4</v>
      </c>
      <c r="Y435" s="16">
        <f t="shared" si="77"/>
        <v>-4.8121967560976688E-5</v>
      </c>
      <c r="Z435" s="15">
        <f t="shared" si="78"/>
        <v>-14.92225600601105</v>
      </c>
      <c r="AA435" s="13">
        <v>0.06</v>
      </c>
      <c r="AB435" s="13">
        <v>0</v>
      </c>
      <c r="AC435" s="13">
        <v>0</v>
      </c>
      <c r="AD435" s="13">
        <v>0</v>
      </c>
      <c r="AE435" s="18">
        <f t="shared" si="79"/>
        <v>0</v>
      </c>
      <c r="AF435" s="18">
        <f t="shared" si="83"/>
        <v>3.4672192307692309E-4</v>
      </c>
      <c r="AG435" s="19">
        <f t="shared" si="80"/>
        <v>3.4672192307692309E-4</v>
      </c>
      <c r="AH435" s="16" t="str">
        <f t="shared" si="81"/>
        <v>0.00</v>
      </c>
      <c r="AI435" s="16">
        <f t="shared" si="82"/>
        <v>-3.2248453277836797E-4</v>
      </c>
      <c r="AJ435" s="44">
        <v>221112</v>
      </c>
      <c r="AK435" s="15" t="s">
        <v>686</v>
      </c>
      <c r="AL435" s="14" t="s">
        <v>76</v>
      </c>
      <c r="AM435" s="39" t="s">
        <v>58</v>
      </c>
      <c r="AN435" s="39" t="s">
        <v>59</v>
      </c>
      <c r="AO435" s="39" t="s">
        <v>77</v>
      </c>
      <c r="AP435" s="39" t="s">
        <v>61</v>
      </c>
      <c r="AQ435" s="20"/>
      <c r="AR435" s="20"/>
      <c r="AS435" s="20"/>
      <c r="AT435" s="20"/>
      <c r="AU435" s="20"/>
      <c r="AV435" s="20"/>
      <c r="AW435" s="20"/>
      <c r="AX435" s="20"/>
      <c r="AY435" s="20"/>
      <c r="AZ435" s="20"/>
      <c r="BA435" s="20"/>
      <c r="BB435" s="20"/>
    </row>
    <row r="436" spans="1:54" ht="26.1" hidden="1" customHeight="1" x14ac:dyDescent="0.25">
      <c r="A436" s="39" t="s">
        <v>19</v>
      </c>
      <c r="B436" s="13" t="s">
        <v>253</v>
      </c>
      <c r="C436" s="13" t="s">
        <v>251</v>
      </c>
      <c r="D436" s="13">
        <v>34005</v>
      </c>
      <c r="E436" s="13">
        <v>45979</v>
      </c>
      <c r="F436" s="13" t="s">
        <v>343</v>
      </c>
      <c r="G436" s="13" t="s">
        <v>274</v>
      </c>
      <c r="H436" s="13" t="s">
        <v>85</v>
      </c>
      <c r="I436" s="13" t="s">
        <v>86</v>
      </c>
      <c r="J436" s="13" t="s">
        <v>345</v>
      </c>
      <c r="K436" s="4">
        <v>2399</v>
      </c>
      <c r="L436" s="4">
        <v>122</v>
      </c>
      <c r="M436" s="14" t="s">
        <v>39</v>
      </c>
      <c r="N436" s="15" t="s">
        <v>679</v>
      </c>
      <c r="O436" s="15">
        <v>6.2941441273789603E-2</v>
      </c>
      <c r="P436" s="15">
        <v>5.2187949999999997E-2</v>
      </c>
      <c r="Q436" s="15">
        <f t="shared" si="72"/>
        <v>-1.0753491273789606E-2</v>
      </c>
      <c r="R436" s="15">
        <f t="shared" si="73"/>
        <v>-17.084914257067751</v>
      </c>
      <c r="S436" s="15">
        <v>2.9668577015609852E-2</v>
      </c>
      <c r="T436" s="15">
        <v>2.5241356E-2</v>
      </c>
      <c r="U436" s="15">
        <f t="shared" si="74"/>
        <v>-4.4272210156098522E-3</v>
      </c>
      <c r="V436" s="16">
        <f t="shared" si="75"/>
        <v>-14.92225600601104</v>
      </c>
      <c r="W436" s="17">
        <f t="shared" si="76"/>
        <v>3.2248453277836797E-4</v>
      </c>
      <c r="X436" s="17">
        <f t="shared" si="76"/>
        <v>2.7436256521739128E-4</v>
      </c>
      <c r="Y436" s="16">
        <f t="shared" si="77"/>
        <v>-4.8121967560976688E-5</v>
      </c>
      <c r="Z436" s="15">
        <f t="shared" si="78"/>
        <v>-14.92225600601105</v>
      </c>
      <c r="AA436" s="13">
        <v>0.06</v>
      </c>
      <c r="AB436" s="13">
        <v>0</v>
      </c>
      <c r="AC436" s="13">
        <v>0</v>
      </c>
      <c r="AD436" s="13">
        <v>0</v>
      </c>
      <c r="AE436" s="18">
        <f t="shared" si="79"/>
        <v>0</v>
      </c>
      <c r="AF436" s="18">
        <f t="shared" si="83"/>
        <v>3.4672192307692309E-4</v>
      </c>
      <c r="AG436" s="19">
        <f t="shared" si="80"/>
        <v>3.4672192307692309E-4</v>
      </c>
      <c r="AH436" s="16" t="str">
        <f t="shared" si="81"/>
        <v>0.00</v>
      </c>
      <c r="AI436" s="16">
        <f t="shared" si="82"/>
        <v>-3.2248453277836797E-4</v>
      </c>
      <c r="AJ436" s="44">
        <v>221112</v>
      </c>
      <c r="AK436" s="15" t="s">
        <v>686</v>
      </c>
      <c r="AL436" s="14" t="s">
        <v>76</v>
      </c>
      <c r="AM436" s="39" t="s">
        <v>58</v>
      </c>
      <c r="AN436" s="39" t="s">
        <v>59</v>
      </c>
      <c r="AO436" s="39" t="s">
        <v>77</v>
      </c>
      <c r="AP436" s="39" t="s">
        <v>61</v>
      </c>
      <c r="AQ436" s="20"/>
      <c r="AR436" s="20"/>
      <c r="AS436" s="20"/>
      <c r="AT436" s="20"/>
      <c r="AU436" s="20"/>
      <c r="AV436" s="20"/>
      <c r="AW436" s="20"/>
      <c r="AX436" s="20"/>
      <c r="AY436" s="20"/>
      <c r="AZ436" s="20"/>
      <c r="BA436" s="20"/>
      <c r="BB436" s="20"/>
    </row>
    <row r="437" spans="1:54" ht="26.1" hidden="1" customHeight="1" x14ac:dyDescent="0.25">
      <c r="A437" s="39" t="s">
        <v>19</v>
      </c>
      <c r="B437" s="13" t="s">
        <v>253</v>
      </c>
      <c r="C437" s="13" t="s">
        <v>251</v>
      </c>
      <c r="D437" s="13">
        <v>34005</v>
      </c>
      <c r="E437" s="13">
        <v>45979</v>
      </c>
      <c r="F437" s="13" t="s">
        <v>343</v>
      </c>
      <c r="G437" s="13" t="s">
        <v>274</v>
      </c>
      <c r="H437" s="13" t="s">
        <v>85</v>
      </c>
      <c r="I437" s="13" t="s">
        <v>86</v>
      </c>
      <c r="J437" s="13" t="s">
        <v>345</v>
      </c>
      <c r="K437" s="4">
        <v>2399</v>
      </c>
      <c r="L437" s="4">
        <v>122</v>
      </c>
      <c r="M437" s="14" t="s">
        <v>37</v>
      </c>
      <c r="N437" s="15" t="s">
        <v>679</v>
      </c>
      <c r="O437" s="15">
        <v>3.9138342899992899E-2</v>
      </c>
      <c r="P437" s="15">
        <v>3.2451590000000002E-2</v>
      </c>
      <c r="Q437" s="15">
        <f t="shared" si="72"/>
        <v>-6.6867528999928968E-3</v>
      </c>
      <c r="R437" s="15">
        <f t="shared" si="73"/>
        <v>-17.084915723384164</v>
      </c>
      <c r="S437" s="15">
        <v>1.8448559757964011E-2</v>
      </c>
      <c r="T437" s="15">
        <v>1.569562E-2</v>
      </c>
      <c r="U437" s="15">
        <f t="shared" si="74"/>
        <v>-2.7529397579640104E-3</v>
      </c>
      <c r="V437" s="16">
        <f t="shared" si="75"/>
        <v>-14.922247557973195</v>
      </c>
      <c r="W437" s="17">
        <f t="shared" si="76"/>
        <v>2.0052782345613055E-4</v>
      </c>
      <c r="X437" s="17">
        <f t="shared" si="76"/>
        <v>1.7060456521739132E-4</v>
      </c>
      <c r="Y437" s="16">
        <f t="shared" si="77"/>
        <v>-2.9923258238739235E-5</v>
      </c>
      <c r="Z437" s="15">
        <f t="shared" si="78"/>
        <v>-14.922247557973192</v>
      </c>
      <c r="AA437" s="13">
        <v>0.04</v>
      </c>
      <c r="AB437" s="13">
        <v>0</v>
      </c>
      <c r="AC437" s="13">
        <v>0</v>
      </c>
      <c r="AD437" s="13">
        <v>0</v>
      </c>
      <c r="AE437" s="18">
        <f t="shared" si="79"/>
        <v>0</v>
      </c>
      <c r="AF437" s="18">
        <f t="shared" si="83"/>
        <v>2.1559917582417585E-4</v>
      </c>
      <c r="AG437" s="19">
        <f t="shared" si="80"/>
        <v>2.1559917582417585E-4</v>
      </c>
      <c r="AH437" s="16" t="str">
        <f t="shared" si="81"/>
        <v>0.00</v>
      </c>
      <c r="AI437" s="16">
        <f t="shared" si="82"/>
        <v>-2.0052782345613055E-4</v>
      </c>
      <c r="AJ437" s="44">
        <v>221112</v>
      </c>
      <c r="AK437" s="15" t="s">
        <v>686</v>
      </c>
      <c r="AL437" s="14" t="s">
        <v>76</v>
      </c>
      <c r="AM437" s="39" t="s">
        <v>58</v>
      </c>
      <c r="AN437" s="39" t="s">
        <v>59</v>
      </c>
      <c r="AO437" s="39" t="s">
        <v>77</v>
      </c>
      <c r="AP437" s="39" t="s">
        <v>61</v>
      </c>
      <c r="AQ437" s="20"/>
      <c r="AR437" s="20"/>
      <c r="AS437" s="20"/>
      <c r="AT437" s="20"/>
      <c r="AU437" s="20"/>
      <c r="AV437" s="20"/>
      <c r="AW437" s="20"/>
      <c r="AX437" s="20"/>
      <c r="AY437" s="20"/>
      <c r="AZ437" s="20"/>
      <c r="BA437" s="20"/>
      <c r="BB437" s="20"/>
    </row>
    <row r="438" spans="1:54" ht="26.1" hidden="1" customHeight="1" x14ac:dyDescent="0.25">
      <c r="A438" s="39" t="s">
        <v>19</v>
      </c>
      <c r="B438" s="13" t="s">
        <v>253</v>
      </c>
      <c r="C438" s="13" t="s">
        <v>251</v>
      </c>
      <c r="D438" s="13">
        <v>34005</v>
      </c>
      <c r="E438" s="13">
        <v>45979</v>
      </c>
      <c r="F438" s="13" t="s">
        <v>343</v>
      </c>
      <c r="G438" s="13" t="s">
        <v>274</v>
      </c>
      <c r="H438" s="13" t="s">
        <v>85</v>
      </c>
      <c r="I438" s="13" t="s">
        <v>86</v>
      </c>
      <c r="J438" s="13" t="s">
        <v>345</v>
      </c>
      <c r="K438" s="4">
        <v>2399</v>
      </c>
      <c r="L438" s="4">
        <v>122</v>
      </c>
      <c r="M438" s="14" t="s">
        <v>34</v>
      </c>
      <c r="N438" s="15" t="s">
        <v>679</v>
      </c>
      <c r="O438" s="15">
        <v>0</v>
      </c>
      <c r="P438" s="15">
        <v>0</v>
      </c>
      <c r="Q438" s="15">
        <f t="shared" si="72"/>
        <v>0</v>
      </c>
      <c r="R438" s="15" t="str">
        <f t="shared" si="73"/>
        <v>0.00</v>
      </c>
      <c r="S438" s="15">
        <v>0</v>
      </c>
      <c r="T438" s="15">
        <v>0</v>
      </c>
      <c r="U438" s="15">
        <f t="shared" si="74"/>
        <v>0</v>
      </c>
      <c r="V438" s="16" t="str">
        <f t="shared" si="75"/>
        <v>NA</v>
      </c>
      <c r="W438" s="17">
        <f t="shared" si="76"/>
        <v>0</v>
      </c>
      <c r="X438" s="17">
        <f t="shared" si="76"/>
        <v>0</v>
      </c>
      <c r="Y438" s="16">
        <f t="shared" si="77"/>
        <v>0</v>
      </c>
      <c r="Z438" s="15" t="str">
        <f t="shared" si="78"/>
        <v>0.00</v>
      </c>
      <c r="AA438" s="13">
        <v>0</v>
      </c>
      <c r="AB438" s="13">
        <v>0</v>
      </c>
      <c r="AC438" s="13">
        <v>0</v>
      </c>
      <c r="AD438" s="13">
        <v>0</v>
      </c>
      <c r="AE438" s="18">
        <f t="shared" si="79"/>
        <v>0</v>
      </c>
      <c r="AF438" s="18">
        <f t="shared" si="83"/>
        <v>0</v>
      </c>
      <c r="AG438" s="19">
        <f t="shared" si="80"/>
        <v>0</v>
      </c>
      <c r="AH438" s="16" t="str">
        <f t="shared" si="81"/>
        <v>0.00</v>
      </c>
      <c r="AI438" s="16">
        <f t="shared" si="82"/>
        <v>0</v>
      </c>
      <c r="AJ438" s="44">
        <v>221112</v>
      </c>
      <c r="AK438" s="15" t="s">
        <v>686</v>
      </c>
      <c r="AL438" s="14" t="s">
        <v>76</v>
      </c>
      <c r="AM438" s="39" t="s">
        <v>58</v>
      </c>
      <c r="AN438" s="39" t="s">
        <v>59</v>
      </c>
      <c r="AO438" s="39" t="s">
        <v>77</v>
      </c>
      <c r="AP438" s="39" t="s">
        <v>61</v>
      </c>
      <c r="AQ438" s="20"/>
      <c r="AR438" s="20"/>
      <c r="AS438" s="20"/>
      <c r="AT438" s="20"/>
      <c r="AU438" s="20"/>
      <c r="AV438" s="20"/>
      <c r="AW438" s="20"/>
      <c r="AX438" s="20"/>
      <c r="AY438" s="20"/>
      <c r="AZ438" s="20"/>
      <c r="BA438" s="20"/>
      <c r="BB438" s="20"/>
    </row>
    <row r="439" spans="1:54" ht="26.1" hidden="1" customHeight="1" x14ac:dyDescent="0.25">
      <c r="A439" s="39" t="s">
        <v>19</v>
      </c>
      <c r="B439" s="13" t="s">
        <v>253</v>
      </c>
      <c r="C439" s="13" t="s">
        <v>251</v>
      </c>
      <c r="D439" s="13">
        <v>34005</v>
      </c>
      <c r="E439" s="13">
        <v>45979</v>
      </c>
      <c r="F439" s="13" t="s">
        <v>343</v>
      </c>
      <c r="G439" s="13" t="s">
        <v>313</v>
      </c>
      <c r="H439" s="13" t="s">
        <v>85</v>
      </c>
      <c r="I439" s="13" t="s">
        <v>86</v>
      </c>
      <c r="J439" s="13" t="s">
        <v>348</v>
      </c>
      <c r="K439" s="4">
        <v>2399</v>
      </c>
      <c r="L439" s="4">
        <v>122</v>
      </c>
      <c r="M439" s="14" t="s">
        <v>40</v>
      </c>
      <c r="N439" s="15" t="s">
        <v>679</v>
      </c>
      <c r="O439" s="15">
        <v>0.691393066893918</v>
      </c>
      <c r="P439" s="15">
        <v>0.57326915199999995</v>
      </c>
      <c r="Q439" s="15">
        <f t="shared" si="72"/>
        <v>-0.11812391489391805</v>
      </c>
      <c r="R439" s="15">
        <f t="shared" si="73"/>
        <v>-17.084914580441122</v>
      </c>
      <c r="S439" s="15">
        <v>0.32590052019896998</v>
      </c>
      <c r="T439" s="15">
        <v>0.27726882000000003</v>
      </c>
      <c r="U439" s="15">
        <f t="shared" si="74"/>
        <v>-4.8631700198969952E-2</v>
      </c>
      <c r="V439" s="16">
        <f t="shared" si="75"/>
        <v>-14.922253014287657</v>
      </c>
      <c r="W439" s="17">
        <f t="shared" si="76"/>
        <v>3.5423969586844562E-3</v>
      </c>
      <c r="X439" s="17">
        <f t="shared" si="76"/>
        <v>3.0137915217391307E-3</v>
      </c>
      <c r="Y439" s="16">
        <f t="shared" si="77"/>
        <v>-5.2860543694532554E-4</v>
      </c>
      <c r="Z439" s="15">
        <f t="shared" si="78"/>
        <v>-14.922253014287657</v>
      </c>
      <c r="AA439" s="13">
        <v>0.69</v>
      </c>
      <c r="AB439" s="13">
        <v>0</v>
      </c>
      <c r="AC439" s="13">
        <v>0</v>
      </c>
      <c r="AD439" s="13">
        <v>0</v>
      </c>
      <c r="AE439" s="18">
        <f t="shared" si="79"/>
        <v>0</v>
      </c>
      <c r="AF439" s="18">
        <f t="shared" si="83"/>
        <v>3.8086376373626381E-3</v>
      </c>
      <c r="AG439" s="19">
        <f t="shared" si="80"/>
        <v>3.8086376373626381E-3</v>
      </c>
      <c r="AH439" s="16" t="str">
        <f t="shared" si="81"/>
        <v>0.00</v>
      </c>
      <c r="AI439" s="16">
        <f t="shared" si="82"/>
        <v>-3.5423969586844562E-3</v>
      </c>
      <c r="AJ439" s="44">
        <v>221112</v>
      </c>
      <c r="AK439" s="15" t="s">
        <v>686</v>
      </c>
      <c r="AL439" s="14" t="s">
        <v>57</v>
      </c>
      <c r="AM439" s="39" t="s">
        <v>58</v>
      </c>
      <c r="AN439" s="39" t="s">
        <v>59</v>
      </c>
      <c r="AO439" s="39" t="s">
        <v>60</v>
      </c>
      <c r="AP439" s="39" t="s">
        <v>61</v>
      </c>
      <c r="AQ439" s="20"/>
      <c r="AR439" s="20"/>
      <c r="AS439" s="20"/>
      <c r="AT439" s="20"/>
      <c r="AU439" s="20"/>
      <c r="AV439" s="20"/>
      <c r="AW439" s="20"/>
      <c r="AX439" s="20"/>
      <c r="AY439" s="20"/>
      <c r="AZ439" s="20"/>
      <c r="BA439" s="20"/>
      <c r="BB439" s="20"/>
    </row>
    <row r="440" spans="1:54" ht="26.1" hidden="1" customHeight="1" x14ac:dyDescent="0.25">
      <c r="A440" s="39" t="s">
        <v>19</v>
      </c>
      <c r="B440" s="13" t="s">
        <v>253</v>
      </c>
      <c r="C440" s="13" t="s">
        <v>251</v>
      </c>
      <c r="D440" s="13">
        <v>34005</v>
      </c>
      <c r="E440" s="13">
        <v>45979</v>
      </c>
      <c r="F440" s="13" t="s">
        <v>343</v>
      </c>
      <c r="G440" s="13" t="s">
        <v>313</v>
      </c>
      <c r="H440" s="13" t="s">
        <v>85</v>
      </c>
      <c r="I440" s="13" t="s">
        <v>86</v>
      </c>
      <c r="J440" s="13" t="s">
        <v>348</v>
      </c>
      <c r="K440" s="4">
        <v>2399</v>
      </c>
      <c r="L440" s="4">
        <v>122</v>
      </c>
      <c r="M440" s="14" t="s">
        <v>38</v>
      </c>
      <c r="N440" s="15" t="s">
        <v>679</v>
      </c>
      <c r="O440" s="15">
        <v>0.495489322964562</v>
      </c>
      <c r="P440" s="15">
        <v>0.41083539499999999</v>
      </c>
      <c r="Q440" s="15">
        <f t="shared" si="72"/>
        <v>-8.4653927964562004E-2</v>
      </c>
      <c r="R440" s="15">
        <f t="shared" si="73"/>
        <v>-17.084914657306662</v>
      </c>
      <c r="S440" s="15">
        <v>0.23355777753548451</v>
      </c>
      <c r="T440" s="15">
        <v>0.19870569500000002</v>
      </c>
      <c r="U440" s="15">
        <f t="shared" si="74"/>
        <v>-3.4852082535484497E-2</v>
      </c>
      <c r="V440" s="16">
        <f t="shared" si="75"/>
        <v>-14.922253030169122</v>
      </c>
      <c r="W440" s="17">
        <f t="shared" si="76"/>
        <v>2.5386714949509185E-3</v>
      </c>
      <c r="X440" s="17">
        <f t="shared" si="76"/>
        <v>2.1598445108695656E-3</v>
      </c>
      <c r="Y440" s="16">
        <f t="shared" si="77"/>
        <v>-3.7882698408135294E-4</v>
      </c>
      <c r="Z440" s="15">
        <f t="shared" si="78"/>
        <v>-14.922253030169113</v>
      </c>
      <c r="AA440" s="13">
        <v>0.5</v>
      </c>
      <c r="AB440" s="13">
        <v>0</v>
      </c>
      <c r="AC440" s="13">
        <v>0</v>
      </c>
      <c r="AD440" s="13">
        <v>0</v>
      </c>
      <c r="AE440" s="18">
        <f t="shared" si="79"/>
        <v>0</v>
      </c>
      <c r="AF440" s="18">
        <f t="shared" si="83"/>
        <v>2.7294738324175828E-3</v>
      </c>
      <c r="AG440" s="19">
        <f t="shared" si="80"/>
        <v>2.7294738324175828E-3</v>
      </c>
      <c r="AH440" s="16" t="str">
        <f t="shared" si="81"/>
        <v>0.00</v>
      </c>
      <c r="AI440" s="16">
        <f t="shared" si="82"/>
        <v>-2.5386714949509185E-3</v>
      </c>
      <c r="AJ440" s="44">
        <v>221112</v>
      </c>
      <c r="AK440" s="15" t="s">
        <v>686</v>
      </c>
      <c r="AL440" s="14" t="s">
        <v>57</v>
      </c>
      <c r="AM440" s="39" t="s">
        <v>58</v>
      </c>
      <c r="AN440" s="39" t="s">
        <v>59</v>
      </c>
      <c r="AO440" s="39" t="s">
        <v>60</v>
      </c>
      <c r="AP440" s="39" t="s">
        <v>61</v>
      </c>
      <c r="AQ440" s="20"/>
      <c r="AR440" s="20"/>
      <c r="AS440" s="20"/>
      <c r="AT440" s="20"/>
      <c r="AU440" s="20"/>
      <c r="AV440" s="20"/>
      <c r="AW440" s="20"/>
      <c r="AX440" s="20"/>
      <c r="AY440" s="20"/>
      <c r="AZ440" s="20"/>
      <c r="BA440" s="20"/>
      <c r="BB440" s="20"/>
    </row>
    <row r="441" spans="1:54" ht="26.1" hidden="1" customHeight="1" x14ac:dyDescent="0.25">
      <c r="A441" s="39" t="s">
        <v>19</v>
      </c>
      <c r="B441" s="13" t="s">
        <v>253</v>
      </c>
      <c r="C441" s="13" t="s">
        <v>251</v>
      </c>
      <c r="D441" s="13">
        <v>34005</v>
      </c>
      <c r="E441" s="13">
        <v>45979</v>
      </c>
      <c r="F441" s="13" t="s">
        <v>343</v>
      </c>
      <c r="G441" s="13" t="s">
        <v>313</v>
      </c>
      <c r="H441" s="13" t="s">
        <v>85</v>
      </c>
      <c r="I441" s="13" t="s">
        <v>86</v>
      </c>
      <c r="J441" s="13" t="s">
        <v>348</v>
      </c>
      <c r="K441" s="4">
        <v>2399</v>
      </c>
      <c r="L441" s="4">
        <v>122</v>
      </c>
      <c r="M441" s="14" t="s">
        <v>39</v>
      </c>
      <c r="N441" s="15" t="s">
        <v>679</v>
      </c>
      <c r="O441" s="15">
        <v>0.495489322964562</v>
      </c>
      <c r="P441" s="15">
        <v>0.41083539499999999</v>
      </c>
      <c r="Q441" s="15">
        <f t="shared" si="72"/>
        <v>-8.4653927964562004E-2</v>
      </c>
      <c r="R441" s="15">
        <f t="shared" si="73"/>
        <v>-17.084914657306662</v>
      </c>
      <c r="S441" s="15">
        <v>0.23355777753548451</v>
      </c>
      <c r="T441" s="15">
        <v>0.19870569500000002</v>
      </c>
      <c r="U441" s="15">
        <f t="shared" si="74"/>
        <v>-3.4852082535484497E-2</v>
      </c>
      <c r="V441" s="16">
        <f t="shared" si="75"/>
        <v>-14.922253030169122</v>
      </c>
      <c r="W441" s="17">
        <f t="shared" si="76"/>
        <v>2.5386714949509185E-3</v>
      </c>
      <c r="X441" s="17">
        <f t="shared" si="76"/>
        <v>2.1598445108695656E-3</v>
      </c>
      <c r="Y441" s="16">
        <f t="shared" si="77"/>
        <v>-3.7882698408135294E-4</v>
      </c>
      <c r="Z441" s="15">
        <f t="shared" si="78"/>
        <v>-14.922253030169113</v>
      </c>
      <c r="AA441" s="13">
        <v>0.5</v>
      </c>
      <c r="AB441" s="13">
        <v>0</v>
      </c>
      <c r="AC441" s="13">
        <v>0</v>
      </c>
      <c r="AD441" s="13">
        <v>0</v>
      </c>
      <c r="AE441" s="18">
        <f t="shared" si="79"/>
        <v>0</v>
      </c>
      <c r="AF441" s="18">
        <f t="shared" si="83"/>
        <v>2.7294738324175828E-3</v>
      </c>
      <c r="AG441" s="19">
        <f t="shared" si="80"/>
        <v>2.7294738324175828E-3</v>
      </c>
      <c r="AH441" s="16" t="str">
        <f t="shared" si="81"/>
        <v>0.00</v>
      </c>
      <c r="AI441" s="16">
        <f t="shared" si="82"/>
        <v>-2.5386714949509185E-3</v>
      </c>
      <c r="AJ441" s="44">
        <v>221112</v>
      </c>
      <c r="AK441" s="15" t="s">
        <v>686</v>
      </c>
      <c r="AL441" s="14" t="s">
        <v>57</v>
      </c>
      <c r="AM441" s="39" t="s">
        <v>58</v>
      </c>
      <c r="AN441" s="39" t="s">
        <v>59</v>
      </c>
      <c r="AO441" s="39" t="s">
        <v>60</v>
      </c>
      <c r="AP441" s="39" t="s">
        <v>61</v>
      </c>
      <c r="AQ441" s="20"/>
      <c r="AR441" s="20"/>
      <c r="AS441" s="20"/>
      <c r="AT441" s="20"/>
      <c r="AU441" s="20"/>
      <c r="AV441" s="20"/>
      <c r="AW441" s="20"/>
      <c r="AX441" s="20"/>
      <c r="AY441" s="20"/>
      <c r="AZ441" s="20"/>
      <c r="BA441" s="20"/>
      <c r="BB441" s="20"/>
    </row>
    <row r="442" spans="1:54" ht="26.1" hidden="1" customHeight="1" x14ac:dyDescent="0.25">
      <c r="A442" s="39" t="s">
        <v>19</v>
      </c>
      <c r="B442" s="13" t="s">
        <v>253</v>
      </c>
      <c r="C442" s="13" t="s">
        <v>251</v>
      </c>
      <c r="D442" s="13">
        <v>34005</v>
      </c>
      <c r="E442" s="13">
        <v>45979</v>
      </c>
      <c r="F442" s="13" t="s">
        <v>343</v>
      </c>
      <c r="G442" s="13" t="s">
        <v>313</v>
      </c>
      <c r="H442" s="13" t="s">
        <v>85</v>
      </c>
      <c r="I442" s="13" t="s">
        <v>86</v>
      </c>
      <c r="J442" s="13" t="s">
        <v>348</v>
      </c>
      <c r="K442" s="4">
        <v>2399</v>
      </c>
      <c r="L442" s="4">
        <v>122</v>
      </c>
      <c r="M442" s="14" t="s">
        <v>37</v>
      </c>
      <c r="N442" s="15" t="s">
        <v>679</v>
      </c>
      <c r="O442" s="15">
        <v>6.4227819449988496E-2</v>
      </c>
      <c r="P442" s="15">
        <v>5.3254550999999997E-2</v>
      </c>
      <c r="Q442" s="15">
        <f t="shared" si="72"/>
        <v>-1.0973268449988499E-2</v>
      </c>
      <c r="R442" s="15">
        <f t="shared" si="73"/>
        <v>-17.084915141067373</v>
      </c>
      <c r="S442" s="15">
        <v>3.027493443640521E-2</v>
      </c>
      <c r="T442" s="15">
        <v>2.5757232000000001E-2</v>
      </c>
      <c r="U442" s="15">
        <f t="shared" si="74"/>
        <v>-4.517702436405209E-3</v>
      </c>
      <c r="V442" s="16">
        <f t="shared" si="75"/>
        <v>-14.922253410308731</v>
      </c>
      <c r="W442" s="17">
        <f t="shared" si="76"/>
        <v>3.290753743087523E-4</v>
      </c>
      <c r="X442" s="17">
        <f t="shared" si="76"/>
        <v>2.7996991304347826E-4</v>
      </c>
      <c r="Y442" s="16">
        <f t="shared" si="77"/>
        <v>-4.9105461265274049E-5</v>
      </c>
      <c r="Z442" s="15">
        <f t="shared" si="78"/>
        <v>-14.922253410308741</v>
      </c>
      <c r="AA442" s="13">
        <v>0.06</v>
      </c>
      <c r="AB442" s="13">
        <v>0</v>
      </c>
      <c r="AC442" s="13">
        <v>0</v>
      </c>
      <c r="AD442" s="13">
        <v>0</v>
      </c>
      <c r="AE442" s="18">
        <f t="shared" si="79"/>
        <v>0</v>
      </c>
      <c r="AF442" s="18">
        <f t="shared" si="83"/>
        <v>3.5380813186813192E-4</v>
      </c>
      <c r="AG442" s="19">
        <f t="shared" si="80"/>
        <v>3.5380813186813192E-4</v>
      </c>
      <c r="AH442" s="16" t="str">
        <f t="shared" si="81"/>
        <v>0.00</v>
      </c>
      <c r="AI442" s="16">
        <f t="shared" si="82"/>
        <v>-3.290753743087523E-4</v>
      </c>
      <c r="AJ442" s="44">
        <v>221112</v>
      </c>
      <c r="AK442" s="15" t="s">
        <v>686</v>
      </c>
      <c r="AL442" s="14" t="s">
        <v>57</v>
      </c>
      <c r="AM442" s="39" t="s">
        <v>58</v>
      </c>
      <c r="AN442" s="39" t="s">
        <v>59</v>
      </c>
      <c r="AO442" s="39" t="s">
        <v>60</v>
      </c>
      <c r="AP442" s="39" t="s">
        <v>61</v>
      </c>
      <c r="AQ442" s="20"/>
      <c r="AR442" s="20"/>
      <c r="AS442" s="20"/>
      <c r="AT442" s="20"/>
      <c r="AU442" s="20"/>
      <c r="AV442" s="20"/>
      <c r="AW442" s="20"/>
      <c r="AX442" s="20"/>
      <c r="AY442" s="20"/>
      <c r="AZ442" s="20"/>
      <c r="BA442" s="20"/>
      <c r="BB442" s="20"/>
    </row>
    <row r="443" spans="1:54" ht="26.1" hidden="1" customHeight="1" x14ac:dyDescent="0.25">
      <c r="A443" s="39" t="s">
        <v>19</v>
      </c>
      <c r="B443" s="13" t="s">
        <v>253</v>
      </c>
      <c r="C443" s="13" t="s">
        <v>251</v>
      </c>
      <c r="D443" s="13">
        <v>34005</v>
      </c>
      <c r="E443" s="13">
        <v>45979</v>
      </c>
      <c r="F443" s="13" t="s">
        <v>343</v>
      </c>
      <c r="G443" s="13" t="s">
        <v>311</v>
      </c>
      <c r="H443" s="13" t="s">
        <v>85</v>
      </c>
      <c r="I443" s="13" t="s">
        <v>86</v>
      </c>
      <c r="J443" s="13" t="s">
        <v>342</v>
      </c>
      <c r="K443" s="4">
        <v>2399</v>
      </c>
      <c r="L443" s="4">
        <v>121</v>
      </c>
      <c r="M443" s="14" t="s">
        <v>35</v>
      </c>
      <c r="N443" s="15" t="s">
        <v>679</v>
      </c>
      <c r="O443" s="15">
        <v>4.8139151647874502E-2</v>
      </c>
      <c r="P443" s="15">
        <v>3.7555646999999998E-2</v>
      </c>
      <c r="Q443" s="15">
        <f t="shared" si="72"/>
        <v>-1.0583504647874505E-2</v>
      </c>
      <c r="R443" s="15">
        <f t="shared" si="73"/>
        <v>-21.985232987257682</v>
      </c>
      <c r="S443" s="15">
        <v>2.6210706194245811E-2</v>
      </c>
      <c r="T443" s="15">
        <v>2.2786461999999997E-2</v>
      </c>
      <c r="U443" s="15">
        <f t="shared" si="74"/>
        <v>-3.4242441942458138E-3</v>
      </c>
      <c r="V443" s="16">
        <f t="shared" si="75"/>
        <v>-13.064295821978112</v>
      </c>
      <c r="W443" s="17">
        <f t="shared" si="76"/>
        <v>2.8489898037223707E-4</v>
      </c>
      <c r="X443" s="17">
        <f t="shared" si="76"/>
        <v>2.4767893478260867E-4</v>
      </c>
      <c r="Y443" s="16">
        <f t="shared" si="77"/>
        <v>-3.7220045589628399E-5</v>
      </c>
      <c r="Z443" s="15">
        <f t="shared" si="78"/>
        <v>-13.064295821978108</v>
      </c>
      <c r="AA443" s="13">
        <v>0.05</v>
      </c>
      <c r="AB443" s="13">
        <v>0</v>
      </c>
      <c r="AC443" s="13">
        <v>0</v>
      </c>
      <c r="AD443" s="13">
        <v>35.700000000000003</v>
      </c>
      <c r="AE443" s="18">
        <f t="shared" si="79"/>
        <v>0</v>
      </c>
      <c r="AF443" s="18">
        <f t="shared" si="83"/>
        <v>3.1300085164835163E-4</v>
      </c>
      <c r="AG443" s="19">
        <f t="shared" si="80"/>
        <v>3.1300085164835163E-4</v>
      </c>
      <c r="AH443" s="16" t="str">
        <f t="shared" si="81"/>
        <v>0.00</v>
      </c>
      <c r="AI443" s="16">
        <f t="shared" si="82"/>
        <v>-2.8489898037223707E-4</v>
      </c>
      <c r="AJ443" s="44">
        <v>221112</v>
      </c>
      <c r="AK443" s="15" t="s">
        <v>686</v>
      </c>
      <c r="AL443" s="14" t="s">
        <v>76</v>
      </c>
      <c r="AM443" s="39" t="s">
        <v>58</v>
      </c>
      <c r="AN443" s="39" t="s">
        <v>59</v>
      </c>
      <c r="AO443" s="39" t="s">
        <v>77</v>
      </c>
      <c r="AP443" s="39" t="s">
        <v>61</v>
      </c>
      <c r="AQ443" s="20"/>
      <c r="AR443" s="20"/>
      <c r="AS443" s="20"/>
      <c r="AT443" s="20"/>
      <c r="AU443" s="20"/>
      <c r="AV443" s="20"/>
      <c r="AW443" s="20"/>
      <c r="AX443" s="20"/>
      <c r="AY443" s="20"/>
      <c r="AZ443" s="20"/>
      <c r="BA443" s="20"/>
      <c r="BB443" s="20"/>
    </row>
    <row r="444" spans="1:54" ht="26.1" hidden="1" customHeight="1" x14ac:dyDescent="0.25">
      <c r="A444" s="39" t="s">
        <v>19</v>
      </c>
      <c r="B444" s="13" t="s">
        <v>253</v>
      </c>
      <c r="C444" s="13" t="s">
        <v>251</v>
      </c>
      <c r="D444" s="13">
        <v>34005</v>
      </c>
      <c r="E444" s="13">
        <v>45979</v>
      </c>
      <c r="F444" s="13" t="s">
        <v>343</v>
      </c>
      <c r="G444" s="13" t="s">
        <v>311</v>
      </c>
      <c r="H444" s="13" t="s">
        <v>85</v>
      </c>
      <c r="I444" s="13" t="s">
        <v>86</v>
      </c>
      <c r="J444" s="13" t="s">
        <v>342</v>
      </c>
      <c r="K444" s="4">
        <v>2399</v>
      </c>
      <c r="L444" s="4">
        <v>121</v>
      </c>
      <c r="M444" s="14" t="s">
        <v>40</v>
      </c>
      <c r="N444" s="15" t="s">
        <v>679</v>
      </c>
      <c r="O444" s="15">
        <v>8.0016732294564095E-3</v>
      </c>
      <c r="P444" s="15">
        <v>6.2424869999999997E-3</v>
      </c>
      <c r="Q444" s="15">
        <f t="shared" si="72"/>
        <v>-1.7591862294564099E-3</v>
      </c>
      <c r="R444" s="15">
        <f t="shared" si="73"/>
        <v>-21.985229576488461</v>
      </c>
      <c r="S444" s="15">
        <v>4.3567345684394493E-3</v>
      </c>
      <c r="T444" s="15">
        <v>3.7875579999999999E-3</v>
      </c>
      <c r="U444" s="15">
        <f t="shared" si="74"/>
        <v>-5.6917656843944939E-4</v>
      </c>
      <c r="V444" s="16">
        <f t="shared" si="75"/>
        <v>-13.064292981321657</v>
      </c>
      <c r="W444" s="17">
        <f t="shared" si="76"/>
        <v>4.7355810526515753E-5</v>
      </c>
      <c r="X444" s="17">
        <f t="shared" si="76"/>
        <v>4.1169108695652175E-5</v>
      </c>
      <c r="Y444" s="16">
        <f t="shared" si="77"/>
        <v>-6.1867018308635785E-6</v>
      </c>
      <c r="Z444" s="15">
        <f t="shared" si="78"/>
        <v>-13.064292981321653</v>
      </c>
      <c r="AA444" s="13">
        <v>0.01</v>
      </c>
      <c r="AB444" s="13">
        <v>0</v>
      </c>
      <c r="AC444" s="13">
        <v>0</v>
      </c>
      <c r="AD444" s="13">
        <v>0</v>
      </c>
      <c r="AE444" s="18">
        <f t="shared" si="79"/>
        <v>0</v>
      </c>
      <c r="AF444" s="18">
        <f t="shared" si="83"/>
        <v>5.2026895604395604E-5</v>
      </c>
      <c r="AG444" s="19">
        <f t="shared" si="80"/>
        <v>5.2026895604395604E-5</v>
      </c>
      <c r="AH444" s="16" t="str">
        <f t="shared" si="81"/>
        <v>0.00</v>
      </c>
      <c r="AI444" s="16">
        <f t="shared" si="82"/>
        <v>-4.7355810526515753E-5</v>
      </c>
      <c r="AJ444" s="44">
        <v>221112</v>
      </c>
      <c r="AK444" s="15" t="s">
        <v>686</v>
      </c>
      <c r="AL444" s="14" t="s">
        <v>76</v>
      </c>
      <c r="AM444" s="39" t="s">
        <v>58</v>
      </c>
      <c r="AN444" s="39" t="s">
        <v>59</v>
      </c>
      <c r="AO444" s="39" t="s">
        <v>77</v>
      </c>
      <c r="AP444" s="39" t="s">
        <v>61</v>
      </c>
      <c r="AQ444" s="20"/>
      <c r="AR444" s="20"/>
      <c r="AS444" s="20"/>
      <c r="AT444" s="20"/>
      <c r="AU444" s="20"/>
      <c r="AV444" s="20"/>
      <c r="AW444" s="20"/>
      <c r="AX444" s="20"/>
      <c r="AY444" s="20"/>
      <c r="AZ444" s="20"/>
      <c r="BA444" s="20"/>
      <c r="BB444" s="20"/>
    </row>
    <row r="445" spans="1:54" ht="26.1" hidden="1" customHeight="1" x14ac:dyDescent="0.25">
      <c r="A445" s="40" t="s">
        <v>19</v>
      </c>
      <c r="B445" s="13" t="s">
        <v>253</v>
      </c>
      <c r="C445" s="13" t="s">
        <v>251</v>
      </c>
      <c r="D445" s="13">
        <v>34005</v>
      </c>
      <c r="E445" s="13">
        <v>45979</v>
      </c>
      <c r="F445" s="13" t="s">
        <v>343</v>
      </c>
      <c r="G445" s="13" t="s">
        <v>311</v>
      </c>
      <c r="H445" s="13" t="s">
        <v>85</v>
      </c>
      <c r="I445" s="13" t="s">
        <v>86</v>
      </c>
      <c r="J445" s="13" t="s">
        <v>342</v>
      </c>
      <c r="K445" s="4">
        <v>2399</v>
      </c>
      <c r="L445" s="4">
        <v>121</v>
      </c>
      <c r="M445" s="13" t="s">
        <v>36</v>
      </c>
      <c r="N445" s="15" t="s">
        <v>679</v>
      </c>
      <c r="O445" s="15">
        <v>4.8149752037285297E-2</v>
      </c>
      <c r="P445" s="15">
        <v>3.7138240000000003E-2</v>
      </c>
      <c r="Q445" s="15">
        <f t="shared" si="72"/>
        <v>-1.1011512037285294E-2</v>
      </c>
      <c r="R445" s="15">
        <f t="shared" si="73"/>
        <v>-22.86930165031464</v>
      </c>
      <c r="S445" s="15">
        <v>2.4745601498783208E-2</v>
      </c>
      <c r="T445" s="15">
        <v>2.1512763000000001E-2</v>
      </c>
      <c r="U445" s="15">
        <f t="shared" si="74"/>
        <v>-3.2328384987832075E-3</v>
      </c>
      <c r="V445" s="16">
        <f t="shared" si="75"/>
        <v>-13.064295482743358</v>
      </c>
      <c r="W445" s="17">
        <f t="shared" si="76"/>
        <v>2.6897392933460009E-4</v>
      </c>
      <c r="X445" s="17">
        <f t="shared" si="76"/>
        <v>2.3383438043478262E-4</v>
      </c>
      <c r="Y445" s="16">
        <f t="shared" si="77"/>
        <v>-3.5139548899817475E-5</v>
      </c>
      <c r="Z445" s="15">
        <f t="shared" si="78"/>
        <v>-13.064295482743359</v>
      </c>
      <c r="AA445" s="13">
        <v>0.05</v>
      </c>
      <c r="AB445" s="13">
        <v>0</v>
      </c>
      <c r="AC445" s="13">
        <v>1.77</v>
      </c>
      <c r="AD445" s="13">
        <v>0</v>
      </c>
      <c r="AE445" s="18">
        <f t="shared" si="79"/>
        <v>0</v>
      </c>
      <c r="AF445" s="18">
        <f t="shared" si="83"/>
        <v>2.955049862637363E-4</v>
      </c>
      <c r="AG445" s="19">
        <f t="shared" si="80"/>
        <v>2.955049862637363E-4</v>
      </c>
      <c r="AH445" s="16" t="str">
        <f t="shared" si="81"/>
        <v>0.00</v>
      </c>
      <c r="AI445" s="16">
        <f t="shared" si="82"/>
        <v>-2.6897392933460009E-4</v>
      </c>
      <c r="AJ445" s="44">
        <v>221112</v>
      </c>
      <c r="AK445" s="15" t="s">
        <v>686</v>
      </c>
      <c r="AL445" s="14" t="s">
        <v>76</v>
      </c>
      <c r="AM445" s="39" t="s">
        <v>58</v>
      </c>
      <c r="AN445" s="39" t="s">
        <v>59</v>
      </c>
      <c r="AO445" s="39" t="s">
        <v>77</v>
      </c>
      <c r="AP445" s="39" t="s">
        <v>61</v>
      </c>
      <c r="AQ445" s="20"/>
      <c r="AR445" s="20"/>
      <c r="AS445" s="20"/>
      <c r="AT445" s="20"/>
      <c r="AU445" s="20"/>
      <c r="AV445" s="20"/>
      <c r="AW445" s="20"/>
      <c r="AX445" s="20"/>
      <c r="AY445" s="20"/>
      <c r="AZ445" s="20"/>
      <c r="BA445" s="20"/>
      <c r="BB445" s="20"/>
    </row>
    <row r="446" spans="1:54" ht="26.1" hidden="1" customHeight="1" x14ac:dyDescent="0.25">
      <c r="A446" s="39" t="s">
        <v>19</v>
      </c>
      <c r="B446" s="13" t="s">
        <v>253</v>
      </c>
      <c r="C446" s="13" t="s">
        <v>251</v>
      </c>
      <c r="D446" s="13">
        <v>34005</v>
      </c>
      <c r="E446" s="13">
        <v>45979</v>
      </c>
      <c r="F446" s="13" t="s">
        <v>343</v>
      </c>
      <c r="G446" s="13" t="s">
        <v>311</v>
      </c>
      <c r="H446" s="13" t="s">
        <v>85</v>
      </c>
      <c r="I446" s="13" t="s">
        <v>86</v>
      </c>
      <c r="J446" s="13" t="s">
        <v>342</v>
      </c>
      <c r="K446" s="4">
        <v>2399</v>
      </c>
      <c r="L446" s="4">
        <v>121</v>
      </c>
      <c r="M446" s="14" t="s">
        <v>38</v>
      </c>
      <c r="N446" s="15" t="s">
        <v>679</v>
      </c>
      <c r="O446" s="15">
        <v>3.9925180386172002E-3</v>
      </c>
      <c r="P446" s="15">
        <v>3.114754E-3</v>
      </c>
      <c r="Q446" s="15">
        <f t="shared" si="72"/>
        <v>-8.7776403861720021E-4</v>
      </c>
      <c r="R446" s="15">
        <f t="shared" si="73"/>
        <v>-21.985224114884947</v>
      </c>
      <c r="S446" s="15">
        <v>2.1738380030226949E-3</v>
      </c>
      <c r="T446" s="15">
        <v>1.889841E-3</v>
      </c>
      <c r="U446" s="15">
        <f t="shared" si="74"/>
        <v>-2.8399700302269497E-4</v>
      </c>
      <c r="V446" s="16">
        <f t="shared" si="75"/>
        <v>-13.064313100967077</v>
      </c>
      <c r="W446" s="17">
        <f t="shared" si="76"/>
        <v>2.3628673945898859E-5</v>
      </c>
      <c r="X446" s="17">
        <f t="shared" si="76"/>
        <v>2.054175E-5</v>
      </c>
      <c r="Y446" s="16">
        <f t="shared" si="77"/>
        <v>-3.0869239458988586E-6</v>
      </c>
      <c r="Z446" s="15">
        <f t="shared" si="78"/>
        <v>-13.064313100967077</v>
      </c>
      <c r="AA446" s="13">
        <v>0</v>
      </c>
      <c r="AB446" s="13">
        <v>0</v>
      </c>
      <c r="AC446" s="13">
        <v>0</v>
      </c>
      <c r="AD446" s="13">
        <v>0</v>
      </c>
      <c r="AE446" s="18">
        <f t="shared" si="79"/>
        <v>0</v>
      </c>
      <c r="AF446" s="18">
        <f t="shared" si="83"/>
        <v>2.5959354395604395E-5</v>
      </c>
      <c r="AG446" s="19">
        <f t="shared" si="80"/>
        <v>2.5959354395604395E-5</v>
      </c>
      <c r="AH446" s="16" t="str">
        <f t="shared" si="81"/>
        <v>0.00</v>
      </c>
      <c r="AI446" s="16">
        <f t="shared" si="82"/>
        <v>-2.3628673945898859E-5</v>
      </c>
      <c r="AJ446" s="44">
        <v>221112</v>
      </c>
      <c r="AK446" s="15" t="s">
        <v>686</v>
      </c>
      <c r="AL446" s="14" t="s">
        <v>76</v>
      </c>
      <c r="AM446" s="39" t="s">
        <v>58</v>
      </c>
      <c r="AN446" s="39" t="s">
        <v>59</v>
      </c>
      <c r="AO446" s="39" t="s">
        <v>77</v>
      </c>
      <c r="AP446" s="39" t="s">
        <v>61</v>
      </c>
      <c r="AQ446" s="20"/>
      <c r="AR446" s="20"/>
      <c r="AS446" s="20"/>
      <c r="AT446" s="20"/>
      <c r="AU446" s="20"/>
      <c r="AV446" s="20"/>
      <c r="AW446" s="20"/>
      <c r="AX446" s="20"/>
      <c r="AY446" s="20"/>
      <c r="AZ446" s="20"/>
      <c r="BA446" s="20"/>
      <c r="BB446" s="20"/>
    </row>
    <row r="447" spans="1:54" ht="26.1" hidden="1" customHeight="1" x14ac:dyDescent="0.25">
      <c r="A447" s="39" t="s">
        <v>19</v>
      </c>
      <c r="B447" s="13" t="s">
        <v>253</v>
      </c>
      <c r="C447" s="13" t="s">
        <v>251</v>
      </c>
      <c r="D447" s="13">
        <v>34005</v>
      </c>
      <c r="E447" s="13">
        <v>45979</v>
      </c>
      <c r="F447" s="13" t="s">
        <v>343</v>
      </c>
      <c r="G447" s="13" t="s">
        <v>311</v>
      </c>
      <c r="H447" s="13" t="s">
        <v>85</v>
      </c>
      <c r="I447" s="13" t="s">
        <v>86</v>
      </c>
      <c r="J447" s="13" t="s">
        <v>342</v>
      </c>
      <c r="K447" s="4">
        <v>2399</v>
      </c>
      <c r="L447" s="4">
        <v>121</v>
      </c>
      <c r="M447" s="14" t="s">
        <v>39</v>
      </c>
      <c r="N447" s="15" t="s">
        <v>679</v>
      </c>
      <c r="O447" s="15">
        <v>3.9925180386172002E-3</v>
      </c>
      <c r="P447" s="15">
        <v>3.114754E-3</v>
      </c>
      <c r="Q447" s="15">
        <f t="shared" si="72"/>
        <v>-8.7776403861720021E-4</v>
      </c>
      <c r="R447" s="15">
        <f t="shared" si="73"/>
        <v>-21.985224114884947</v>
      </c>
      <c r="S447" s="15">
        <v>2.1738380030226949E-3</v>
      </c>
      <c r="T447" s="15">
        <v>1.889841E-3</v>
      </c>
      <c r="U447" s="15">
        <f t="shared" si="74"/>
        <v>-2.8399700302269497E-4</v>
      </c>
      <c r="V447" s="16">
        <f t="shared" si="75"/>
        <v>-13.064313100967077</v>
      </c>
      <c r="W447" s="17">
        <f t="shared" si="76"/>
        <v>2.3628673945898859E-5</v>
      </c>
      <c r="X447" s="17">
        <f t="shared" si="76"/>
        <v>2.054175E-5</v>
      </c>
      <c r="Y447" s="16">
        <f t="shared" si="77"/>
        <v>-3.0869239458988586E-6</v>
      </c>
      <c r="Z447" s="15">
        <f t="shared" si="78"/>
        <v>-13.064313100967077</v>
      </c>
      <c r="AA447" s="13">
        <v>0</v>
      </c>
      <c r="AB447" s="13">
        <v>0</v>
      </c>
      <c r="AC447" s="13">
        <v>0</v>
      </c>
      <c r="AD447" s="13">
        <v>0</v>
      </c>
      <c r="AE447" s="18">
        <f t="shared" si="79"/>
        <v>0</v>
      </c>
      <c r="AF447" s="18">
        <f t="shared" si="83"/>
        <v>2.5959354395604395E-5</v>
      </c>
      <c r="AG447" s="19">
        <f t="shared" si="80"/>
        <v>2.5959354395604395E-5</v>
      </c>
      <c r="AH447" s="16" t="str">
        <f t="shared" si="81"/>
        <v>0.00</v>
      </c>
      <c r="AI447" s="16">
        <f t="shared" si="82"/>
        <v>-2.3628673945898859E-5</v>
      </c>
      <c r="AJ447" s="44">
        <v>221112</v>
      </c>
      <c r="AK447" s="15" t="s">
        <v>686</v>
      </c>
      <c r="AL447" s="14" t="s">
        <v>76</v>
      </c>
      <c r="AM447" s="39" t="s">
        <v>58</v>
      </c>
      <c r="AN447" s="39" t="s">
        <v>59</v>
      </c>
      <c r="AO447" s="39" t="s">
        <v>77</v>
      </c>
      <c r="AP447" s="39" t="s">
        <v>61</v>
      </c>
      <c r="AQ447" s="20"/>
      <c r="AR447" s="20"/>
      <c r="AS447" s="20"/>
      <c r="AT447" s="20"/>
      <c r="AU447" s="20"/>
      <c r="AV447" s="20"/>
      <c r="AW447" s="20"/>
      <c r="AX447" s="20"/>
      <c r="AY447" s="20"/>
      <c r="AZ447" s="20"/>
      <c r="BA447" s="20"/>
      <c r="BB447" s="20"/>
    </row>
    <row r="448" spans="1:54" ht="26.1" hidden="1" customHeight="1" x14ac:dyDescent="0.25">
      <c r="A448" s="39" t="s">
        <v>19</v>
      </c>
      <c r="B448" s="13" t="s">
        <v>253</v>
      </c>
      <c r="C448" s="13" t="s">
        <v>251</v>
      </c>
      <c r="D448" s="13">
        <v>34005</v>
      </c>
      <c r="E448" s="13">
        <v>45979</v>
      </c>
      <c r="F448" s="13" t="s">
        <v>343</v>
      </c>
      <c r="G448" s="13" t="s">
        <v>311</v>
      </c>
      <c r="H448" s="13" t="s">
        <v>85</v>
      </c>
      <c r="I448" s="13" t="s">
        <v>86</v>
      </c>
      <c r="J448" s="13" t="s">
        <v>342</v>
      </c>
      <c r="K448" s="4">
        <v>2399</v>
      </c>
      <c r="L448" s="4">
        <v>121</v>
      </c>
      <c r="M448" s="14" t="s">
        <v>37</v>
      </c>
      <c r="N448" s="15" t="s">
        <v>679</v>
      </c>
      <c r="O448" s="15">
        <v>2.0086077999996801E-3</v>
      </c>
      <c r="P448" s="15">
        <v>1.5670110000000001E-3</v>
      </c>
      <c r="Q448" s="15">
        <f t="shared" si="72"/>
        <v>-4.4159679999968005E-4</v>
      </c>
      <c r="R448" s="15">
        <f t="shared" si="73"/>
        <v>-21.985217821007684</v>
      </c>
      <c r="S448" s="15">
        <v>1.093642640202012E-3</v>
      </c>
      <c r="T448" s="15">
        <v>9.5076599999999992E-4</v>
      </c>
      <c r="U448" s="15">
        <f t="shared" si="74"/>
        <v>-1.4287664020201207E-4</v>
      </c>
      <c r="V448" s="16">
        <f t="shared" si="75"/>
        <v>-13.064289462563442</v>
      </c>
      <c r="W448" s="17">
        <f t="shared" si="76"/>
        <v>1.1887420002195783E-5</v>
      </c>
      <c r="X448" s="17">
        <f t="shared" si="76"/>
        <v>1.033441304347826E-5</v>
      </c>
      <c r="Y448" s="16">
        <f t="shared" si="77"/>
        <v>-1.5530069587175227E-6</v>
      </c>
      <c r="Z448" s="15">
        <f t="shared" si="78"/>
        <v>-13.064289462563444</v>
      </c>
      <c r="AA448" s="13">
        <v>0</v>
      </c>
      <c r="AB448" s="13">
        <v>0</v>
      </c>
      <c r="AC448" s="13">
        <v>0</v>
      </c>
      <c r="AD448" s="13">
        <v>0</v>
      </c>
      <c r="AE448" s="18">
        <f t="shared" si="79"/>
        <v>0</v>
      </c>
      <c r="AF448" s="18">
        <f t="shared" si="83"/>
        <v>1.3059972527472526E-5</v>
      </c>
      <c r="AG448" s="19">
        <f t="shared" si="80"/>
        <v>1.3059972527472526E-5</v>
      </c>
      <c r="AH448" s="16" t="str">
        <f t="shared" si="81"/>
        <v>0.00</v>
      </c>
      <c r="AI448" s="16">
        <f t="shared" si="82"/>
        <v>-1.1887420002195783E-5</v>
      </c>
      <c r="AJ448" s="44">
        <v>221112</v>
      </c>
      <c r="AK448" s="15" t="s">
        <v>686</v>
      </c>
      <c r="AL448" s="14" t="s">
        <v>76</v>
      </c>
      <c r="AM448" s="39" t="s">
        <v>58</v>
      </c>
      <c r="AN448" s="39" t="s">
        <v>59</v>
      </c>
      <c r="AO448" s="39" t="s">
        <v>77</v>
      </c>
      <c r="AP448" s="39" t="s">
        <v>61</v>
      </c>
      <c r="AQ448" s="20"/>
      <c r="AR448" s="20"/>
      <c r="AS448" s="20"/>
      <c r="AT448" s="20"/>
      <c r="AU448" s="20"/>
      <c r="AV448" s="20"/>
      <c r="AW448" s="20"/>
      <c r="AX448" s="20"/>
      <c r="AY448" s="20"/>
      <c r="AZ448" s="20"/>
      <c r="BA448" s="20"/>
      <c r="BB448" s="20"/>
    </row>
    <row r="449" spans="1:54" ht="26.1" hidden="1" customHeight="1" x14ac:dyDescent="0.25">
      <c r="A449" s="39" t="s">
        <v>19</v>
      </c>
      <c r="B449" s="13" t="s">
        <v>253</v>
      </c>
      <c r="C449" s="13" t="s">
        <v>251</v>
      </c>
      <c r="D449" s="13">
        <v>34005</v>
      </c>
      <c r="E449" s="13">
        <v>45979</v>
      </c>
      <c r="F449" s="13" t="s">
        <v>343</v>
      </c>
      <c r="G449" s="13" t="s">
        <v>311</v>
      </c>
      <c r="H449" s="13" t="s">
        <v>85</v>
      </c>
      <c r="I449" s="13" t="s">
        <v>86</v>
      </c>
      <c r="J449" s="13" t="s">
        <v>342</v>
      </c>
      <c r="K449" s="4">
        <v>2399</v>
      </c>
      <c r="L449" s="4">
        <v>121</v>
      </c>
      <c r="M449" s="14" t="s">
        <v>34</v>
      </c>
      <c r="N449" s="15" t="s">
        <v>679</v>
      </c>
      <c r="O449" s="15">
        <v>0</v>
      </c>
      <c r="P449" s="15">
        <v>0</v>
      </c>
      <c r="Q449" s="15">
        <f t="shared" si="72"/>
        <v>0</v>
      </c>
      <c r="R449" s="15" t="str">
        <f t="shared" si="73"/>
        <v>0.00</v>
      </c>
      <c r="S449" s="15">
        <v>0</v>
      </c>
      <c r="T449" s="15">
        <v>0</v>
      </c>
      <c r="U449" s="15">
        <f t="shared" si="74"/>
        <v>0</v>
      </c>
      <c r="V449" s="16" t="str">
        <f t="shared" si="75"/>
        <v>NA</v>
      </c>
      <c r="W449" s="17">
        <f t="shared" si="76"/>
        <v>0</v>
      </c>
      <c r="X449" s="17">
        <f t="shared" si="76"/>
        <v>0</v>
      </c>
      <c r="Y449" s="16">
        <f t="shared" si="77"/>
        <v>0</v>
      </c>
      <c r="Z449" s="15" t="str">
        <f t="shared" si="78"/>
        <v>0.00</v>
      </c>
      <c r="AA449" s="13">
        <v>0</v>
      </c>
      <c r="AB449" s="13">
        <v>0</v>
      </c>
      <c r="AC449" s="13">
        <v>0</v>
      </c>
      <c r="AD449" s="13">
        <v>0</v>
      </c>
      <c r="AE449" s="18">
        <f t="shared" si="79"/>
        <v>0</v>
      </c>
      <c r="AF449" s="18">
        <f t="shared" si="83"/>
        <v>0</v>
      </c>
      <c r="AG449" s="19">
        <f t="shared" si="80"/>
        <v>0</v>
      </c>
      <c r="AH449" s="16" t="str">
        <f t="shared" si="81"/>
        <v>0.00</v>
      </c>
      <c r="AI449" s="16">
        <f t="shared" si="82"/>
        <v>0</v>
      </c>
      <c r="AJ449" s="44">
        <v>221112</v>
      </c>
      <c r="AK449" s="15" t="s">
        <v>686</v>
      </c>
      <c r="AL449" s="14" t="s">
        <v>76</v>
      </c>
      <c r="AM449" s="39" t="s">
        <v>58</v>
      </c>
      <c r="AN449" s="39" t="s">
        <v>59</v>
      </c>
      <c r="AO449" s="39" t="s">
        <v>77</v>
      </c>
      <c r="AP449" s="39" t="s">
        <v>61</v>
      </c>
      <c r="AQ449" s="20"/>
      <c r="AR449" s="20"/>
      <c r="AS449" s="20"/>
      <c r="AT449" s="20"/>
      <c r="AU449" s="20"/>
      <c r="AV449" s="20"/>
      <c r="AW449" s="20"/>
      <c r="AX449" s="20"/>
      <c r="AY449" s="20"/>
      <c r="AZ449" s="20"/>
      <c r="BA449" s="20"/>
      <c r="BB449" s="20"/>
    </row>
    <row r="450" spans="1:54" ht="26.1" hidden="1" customHeight="1" x14ac:dyDescent="0.25">
      <c r="A450" s="39" t="s">
        <v>19</v>
      </c>
      <c r="B450" s="13" t="s">
        <v>253</v>
      </c>
      <c r="C450" s="13" t="s">
        <v>251</v>
      </c>
      <c r="D450" s="13">
        <v>34005</v>
      </c>
      <c r="E450" s="13">
        <v>45979</v>
      </c>
      <c r="F450" s="13" t="s">
        <v>343</v>
      </c>
      <c r="G450" s="13" t="s">
        <v>276</v>
      </c>
      <c r="H450" s="13" t="s">
        <v>85</v>
      </c>
      <c r="I450" s="13" t="s">
        <v>86</v>
      </c>
      <c r="J450" s="13" t="s">
        <v>349</v>
      </c>
      <c r="K450" s="4">
        <v>2399</v>
      </c>
      <c r="L450" s="4">
        <v>121</v>
      </c>
      <c r="M450" s="14" t="s">
        <v>40</v>
      </c>
      <c r="N450" s="15" t="s">
        <v>679</v>
      </c>
      <c r="O450" s="15">
        <v>0.64247581149684097</v>
      </c>
      <c r="P450" s="15">
        <v>0.50122600399999995</v>
      </c>
      <c r="Q450" s="15">
        <f t="shared" si="72"/>
        <v>-0.14124980749684102</v>
      </c>
      <c r="R450" s="15">
        <f t="shared" si="73"/>
        <v>-21.985233524629827</v>
      </c>
      <c r="S450" s="15">
        <v>0.34981390730006556</v>
      </c>
      <c r="T450" s="15">
        <v>0.304113193</v>
      </c>
      <c r="U450" s="15">
        <f t="shared" si="74"/>
        <v>-4.5700714300065559E-2</v>
      </c>
      <c r="V450" s="16">
        <f t="shared" si="75"/>
        <v>-13.064293141685793</v>
      </c>
      <c r="W450" s="17">
        <f t="shared" si="76"/>
        <v>3.8023250793485387E-3</v>
      </c>
      <c r="X450" s="17">
        <f t="shared" si="76"/>
        <v>3.3055781847826089E-3</v>
      </c>
      <c r="Y450" s="16">
        <f t="shared" si="77"/>
        <v>-4.9674689456592975E-4</v>
      </c>
      <c r="Z450" s="15">
        <f t="shared" si="78"/>
        <v>-13.064293141685784</v>
      </c>
      <c r="AA450" s="13">
        <v>0.64</v>
      </c>
      <c r="AB450" s="13">
        <v>0</v>
      </c>
      <c r="AC450" s="13">
        <v>0</v>
      </c>
      <c r="AD450" s="13">
        <v>0</v>
      </c>
      <c r="AE450" s="18">
        <f t="shared" si="79"/>
        <v>0</v>
      </c>
      <c r="AF450" s="18">
        <f t="shared" si="83"/>
        <v>4.1773790247252749E-3</v>
      </c>
      <c r="AG450" s="19">
        <f t="shared" si="80"/>
        <v>4.1773790247252749E-3</v>
      </c>
      <c r="AH450" s="16" t="str">
        <f t="shared" si="81"/>
        <v>0.00</v>
      </c>
      <c r="AI450" s="16">
        <f t="shared" si="82"/>
        <v>-3.8023250793485387E-3</v>
      </c>
      <c r="AJ450" s="44">
        <v>221112</v>
      </c>
      <c r="AK450" s="15" t="s">
        <v>686</v>
      </c>
      <c r="AL450" s="14" t="s">
        <v>57</v>
      </c>
      <c r="AM450" s="39" t="s">
        <v>58</v>
      </c>
      <c r="AN450" s="39" t="s">
        <v>59</v>
      </c>
      <c r="AO450" s="39" t="s">
        <v>60</v>
      </c>
      <c r="AP450" s="39" t="s">
        <v>61</v>
      </c>
      <c r="AQ450" s="20"/>
      <c r="AR450" s="20"/>
      <c r="AS450" s="20"/>
      <c r="AT450" s="20"/>
      <c r="AU450" s="20"/>
      <c r="AV450" s="20"/>
      <c r="AW450" s="20"/>
      <c r="AX450" s="20"/>
      <c r="AY450" s="20"/>
      <c r="AZ450" s="20"/>
      <c r="BA450" s="20"/>
      <c r="BB450" s="20"/>
    </row>
    <row r="451" spans="1:54" ht="26.1" hidden="1" customHeight="1" x14ac:dyDescent="0.25">
      <c r="A451" s="39" t="s">
        <v>19</v>
      </c>
      <c r="B451" s="13" t="s">
        <v>253</v>
      </c>
      <c r="C451" s="13" t="s">
        <v>251</v>
      </c>
      <c r="D451" s="13">
        <v>34005</v>
      </c>
      <c r="E451" s="13">
        <v>45979</v>
      </c>
      <c r="F451" s="13" t="s">
        <v>343</v>
      </c>
      <c r="G451" s="13" t="s">
        <v>276</v>
      </c>
      <c r="H451" s="13" t="s">
        <v>85</v>
      </c>
      <c r="I451" s="13" t="s">
        <v>86</v>
      </c>
      <c r="J451" s="13" t="s">
        <v>349</v>
      </c>
      <c r="K451" s="4">
        <v>2399</v>
      </c>
      <c r="L451" s="4">
        <v>121</v>
      </c>
      <c r="M451" s="14" t="s">
        <v>38</v>
      </c>
      <c r="N451" s="15" t="s">
        <v>679</v>
      </c>
      <c r="O451" s="15">
        <v>0.46020734089316601</v>
      </c>
      <c r="P451" s="15">
        <v>0.35902968200000002</v>
      </c>
      <c r="Q451" s="15">
        <f t="shared" si="72"/>
        <v>-0.10117765889316599</v>
      </c>
      <c r="R451" s="15">
        <f t="shared" si="73"/>
        <v>-21.985233589886104</v>
      </c>
      <c r="S451" s="15">
        <v>0.2505727456274871</v>
      </c>
      <c r="T451" s="15">
        <v>0.21783718799999999</v>
      </c>
      <c r="U451" s="15">
        <f t="shared" si="74"/>
        <v>-3.2735557627487116E-2</v>
      </c>
      <c r="V451" s="16">
        <f t="shared" si="75"/>
        <v>-13.064292984263057</v>
      </c>
      <c r="W451" s="17">
        <f t="shared" si="76"/>
        <v>2.7236168002987729E-3</v>
      </c>
      <c r="X451" s="17">
        <f t="shared" si="76"/>
        <v>2.3677955217391304E-3</v>
      </c>
      <c r="Y451" s="16">
        <f t="shared" si="77"/>
        <v>-3.5582127855964246E-4</v>
      </c>
      <c r="Z451" s="15">
        <f t="shared" si="78"/>
        <v>-13.064292984263053</v>
      </c>
      <c r="AA451" s="13">
        <v>0.46</v>
      </c>
      <c r="AB451" s="13">
        <v>0</v>
      </c>
      <c r="AC451" s="13">
        <v>0</v>
      </c>
      <c r="AD451" s="13">
        <v>0</v>
      </c>
      <c r="AE451" s="18">
        <f t="shared" si="79"/>
        <v>0</v>
      </c>
      <c r="AF451" s="18">
        <f t="shared" si="83"/>
        <v>2.992269065934066E-3</v>
      </c>
      <c r="AG451" s="19">
        <f t="shared" si="80"/>
        <v>2.992269065934066E-3</v>
      </c>
      <c r="AH451" s="16" t="str">
        <f t="shared" si="81"/>
        <v>0.00</v>
      </c>
      <c r="AI451" s="16">
        <f t="shared" si="82"/>
        <v>-2.7236168002987729E-3</v>
      </c>
      <c r="AJ451" s="44">
        <v>221112</v>
      </c>
      <c r="AK451" s="15" t="s">
        <v>686</v>
      </c>
      <c r="AL451" s="14" t="s">
        <v>57</v>
      </c>
      <c r="AM451" s="39" t="s">
        <v>58</v>
      </c>
      <c r="AN451" s="39" t="s">
        <v>59</v>
      </c>
      <c r="AO451" s="39" t="s">
        <v>60</v>
      </c>
      <c r="AP451" s="39" t="s">
        <v>61</v>
      </c>
      <c r="AQ451" s="20"/>
      <c r="AR451" s="20"/>
      <c r="AS451" s="20"/>
      <c r="AT451" s="20"/>
      <c r="AU451" s="20"/>
      <c r="AV451" s="20"/>
      <c r="AW451" s="20"/>
      <c r="AX451" s="20"/>
      <c r="AY451" s="20"/>
      <c r="AZ451" s="20"/>
      <c r="BA451" s="20"/>
      <c r="BB451" s="20"/>
    </row>
    <row r="452" spans="1:54" ht="26.1" hidden="1" customHeight="1" x14ac:dyDescent="0.25">
      <c r="A452" s="39" t="s">
        <v>19</v>
      </c>
      <c r="B452" s="13" t="s">
        <v>253</v>
      </c>
      <c r="C452" s="13" t="s">
        <v>251</v>
      </c>
      <c r="D452" s="13">
        <v>34005</v>
      </c>
      <c r="E452" s="13">
        <v>45979</v>
      </c>
      <c r="F452" s="13" t="s">
        <v>343</v>
      </c>
      <c r="G452" s="13" t="s">
        <v>276</v>
      </c>
      <c r="H452" s="13" t="s">
        <v>85</v>
      </c>
      <c r="I452" s="13" t="s">
        <v>86</v>
      </c>
      <c r="J452" s="13" t="s">
        <v>349</v>
      </c>
      <c r="K452" s="4">
        <v>2399</v>
      </c>
      <c r="L452" s="4">
        <v>121</v>
      </c>
      <c r="M452" s="14" t="s">
        <v>39</v>
      </c>
      <c r="N452" s="15" t="s">
        <v>679</v>
      </c>
      <c r="O452" s="15">
        <v>0.46020734089316601</v>
      </c>
      <c r="P452" s="15">
        <v>0.35902968200000002</v>
      </c>
      <c r="Q452" s="15">
        <f t="shared" si="72"/>
        <v>-0.10117765889316599</v>
      </c>
      <c r="R452" s="15">
        <f t="shared" si="73"/>
        <v>-21.985233589886104</v>
      </c>
      <c r="S452" s="15">
        <v>0.2505727456274871</v>
      </c>
      <c r="T452" s="15">
        <v>0.21783718799999999</v>
      </c>
      <c r="U452" s="15">
        <f t="shared" si="74"/>
        <v>-3.2735557627487116E-2</v>
      </c>
      <c r="V452" s="16">
        <f t="shared" si="75"/>
        <v>-13.064292984263057</v>
      </c>
      <c r="W452" s="17">
        <f t="shared" si="76"/>
        <v>2.7236168002987729E-3</v>
      </c>
      <c r="X452" s="17">
        <f t="shared" si="76"/>
        <v>2.3677955217391304E-3</v>
      </c>
      <c r="Y452" s="16">
        <f t="shared" si="77"/>
        <v>-3.5582127855964246E-4</v>
      </c>
      <c r="Z452" s="15">
        <f t="shared" si="78"/>
        <v>-13.064292984263053</v>
      </c>
      <c r="AA452" s="13">
        <v>0.46</v>
      </c>
      <c r="AB452" s="13">
        <v>0</v>
      </c>
      <c r="AC452" s="13">
        <v>0</v>
      </c>
      <c r="AD452" s="13">
        <v>0</v>
      </c>
      <c r="AE452" s="18">
        <f t="shared" si="79"/>
        <v>0</v>
      </c>
      <c r="AF452" s="18">
        <f t="shared" si="83"/>
        <v>2.992269065934066E-3</v>
      </c>
      <c r="AG452" s="19">
        <f t="shared" si="80"/>
        <v>2.992269065934066E-3</v>
      </c>
      <c r="AH452" s="16" t="str">
        <f t="shared" si="81"/>
        <v>0.00</v>
      </c>
      <c r="AI452" s="16">
        <f t="shared" si="82"/>
        <v>-2.7236168002987729E-3</v>
      </c>
      <c r="AJ452" s="44">
        <v>221112</v>
      </c>
      <c r="AK452" s="15" t="s">
        <v>686</v>
      </c>
      <c r="AL452" s="14" t="s">
        <v>57</v>
      </c>
      <c r="AM452" s="39" t="s">
        <v>58</v>
      </c>
      <c r="AN452" s="39" t="s">
        <v>59</v>
      </c>
      <c r="AO452" s="39" t="s">
        <v>60</v>
      </c>
      <c r="AP452" s="39" t="s">
        <v>61</v>
      </c>
      <c r="AQ452" s="20"/>
      <c r="AR452" s="20"/>
      <c r="AS452" s="20"/>
      <c r="AT452" s="20"/>
      <c r="AU452" s="20"/>
      <c r="AV452" s="20"/>
      <c r="AW452" s="20"/>
      <c r="AX452" s="20"/>
      <c r="AY452" s="20"/>
      <c r="AZ452" s="20"/>
      <c r="BA452" s="20"/>
      <c r="BB452" s="20"/>
    </row>
    <row r="453" spans="1:54" ht="26.1" hidden="1" customHeight="1" x14ac:dyDescent="0.25">
      <c r="A453" s="39" t="s">
        <v>19</v>
      </c>
      <c r="B453" s="13" t="s">
        <v>253</v>
      </c>
      <c r="C453" s="13" t="s">
        <v>251</v>
      </c>
      <c r="D453" s="13">
        <v>34005</v>
      </c>
      <c r="E453" s="13">
        <v>45979</v>
      </c>
      <c r="F453" s="13" t="s">
        <v>343</v>
      </c>
      <c r="G453" s="13" t="s">
        <v>276</v>
      </c>
      <c r="H453" s="13" t="s">
        <v>85</v>
      </c>
      <c r="I453" s="13" t="s">
        <v>86</v>
      </c>
      <c r="J453" s="13" t="s">
        <v>349</v>
      </c>
      <c r="K453" s="4">
        <v>2399</v>
      </c>
      <c r="L453" s="4">
        <v>121</v>
      </c>
      <c r="M453" s="14" t="s">
        <v>37</v>
      </c>
      <c r="N453" s="15" t="s">
        <v>679</v>
      </c>
      <c r="O453" s="15">
        <v>6.0171173599990399E-2</v>
      </c>
      <c r="P453" s="15">
        <v>4.6942401000000002E-2</v>
      </c>
      <c r="Q453" s="15">
        <f t="shared" si="72"/>
        <v>-1.3228772599990397E-2</v>
      </c>
      <c r="R453" s="15">
        <f t="shared" si="73"/>
        <v>-21.985232809207677</v>
      </c>
      <c r="S453" s="15">
        <v>3.2761876738683124E-2</v>
      </c>
      <c r="T453" s="15">
        <v>2.8481768999999997E-2</v>
      </c>
      <c r="U453" s="15">
        <f t="shared" si="74"/>
        <v>-4.2801077386831268E-3</v>
      </c>
      <c r="V453" s="16">
        <f t="shared" si="75"/>
        <v>-13.064293516584325</v>
      </c>
      <c r="W453" s="17">
        <f t="shared" si="76"/>
        <v>3.5610735585525134E-4</v>
      </c>
      <c r="X453" s="17">
        <f t="shared" si="76"/>
        <v>3.0958444565217386E-4</v>
      </c>
      <c r="Y453" s="16">
        <f t="shared" si="77"/>
        <v>-4.6522910203077473E-5</v>
      </c>
      <c r="Z453" s="15">
        <f t="shared" si="78"/>
        <v>-13.064293516584325</v>
      </c>
      <c r="AA453" s="13">
        <v>0.06</v>
      </c>
      <c r="AB453" s="13">
        <v>0</v>
      </c>
      <c r="AC453" s="13">
        <v>0</v>
      </c>
      <c r="AD453" s="13">
        <v>0</v>
      </c>
      <c r="AE453" s="18">
        <f t="shared" si="79"/>
        <v>0</v>
      </c>
      <c r="AF453" s="18">
        <f t="shared" si="83"/>
        <v>3.9123309065934066E-4</v>
      </c>
      <c r="AG453" s="19">
        <f t="shared" si="80"/>
        <v>3.9123309065934066E-4</v>
      </c>
      <c r="AH453" s="16" t="str">
        <f t="shared" si="81"/>
        <v>0.00</v>
      </c>
      <c r="AI453" s="16">
        <f t="shared" si="82"/>
        <v>-3.5610735585525134E-4</v>
      </c>
      <c r="AJ453" s="44">
        <v>221112</v>
      </c>
      <c r="AK453" s="15" t="s">
        <v>686</v>
      </c>
      <c r="AL453" s="14" t="s">
        <v>57</v>
      </c>
      <c r="AM453" s="39" t="s">
        <v>58</v>
      </c>
      <c r="AN453" s="39" t="s">
        <v>59</v>
      </c>
      <c r="AO453" s="39" t="s">
        <v>60</v>
      </c>
      <c r="AP453" s="39" t="s">
        <v>61</v>
      </c>
      <c r="AQ453" s="20"/>
      <c r="AR453" s="20"/>
      <c r="AS453" s="20"/>
      <c r="AT453" s="20"/>
      <c r="AU453" s="20"/>
      <c r="AV453" s="20"/>
      <c r="AW453" s="20"/>
      <c r="AX453" s="20"/>
      <c r="AY453" s="20"/>
      <c r="AZ453" s="20"/>
      <c r="BA453" s="20"/>
      <c r="BB453" s="20"/>
    </row>
    <row r="454" spans="1:54" ht="26.1" hidden="1" customHeight="1" x14ac:dyDescent="0.25">
      <c r="A454" s="39" t="s">
        <v>19</v>
      </c>
      <c r="B454" s="13" t="s">
        <v>253</v>
      </c>
      <c r="C454" s="13" t="s">
        <v>251</v>
      </c>
      <c r="D454" s="13">
        <v>34005</v>
      </c>
      <c r="E454" s="13">
        <v>45979</v>
      </c>
      <c r="F454" s="13" t="s">
        <v>343</v>
      </c>
      <c r="G454" s="13" t="s">
        <v>272</v>
      </c>
      <c r="H454" s="13" t="s">
        <v>85</v>
      </c>
      <c r="I454" s="13" t="s">
        <v>86</v>
      </c>
      <c r="J454" s="13" t="s">
        <v>350</v>
      </c>
      <c r="K454" s="4">
        <v>2399</v>
      </c>
      <c r="L454" s="4">
        <v>124</v>
      </c>
      <c r="M454" s="14" t="s">
        <v>40</v>
      </c>
      <c r="N454" s="15" t="s">
        <v>679</v>
      </c>
      <c r="O454" s="15">
        <v>0.62880250217321498</v>
      </c>
      <c r="P454" s="15">
        <v>0.52503937300000003</v>
      </c>
      <c r="Q454" s="15">
        <f t="shared" si="72"/>
        <v>-0.10376312917321495</v>
      </c>
      <c r="R454" s="15">
        <f t="shared" si="73"/>
        <v>-16.501704241728913</v>
      </c>
      <c r="S454" s="15">
        <v>0.33548437855841418</v>
      </c>
      <c r="T454" s="15">
        <v>0.29071841999999998</v>
      </c>
      <c r="U454" s="15">
        <f t="shared" si="74"/>
        <v>-4.4765958558414198E-2</v>
      </c>
      <c r="V454" s="16">
        <f t="shared" si="75"/>
        <v>-13.343678996552622</v>
      </c>
      <c r="W454" s="17">
        <f t="shared" si="76"/>
        <v>3.646569332156676E-3</v>
      </c>
      <c r="X454" s="17">
        <f t="shared" si="76"/>
        <v>3.1599828260869562E-3</v>
      </c>
      <c r="Y454" s="16">
        <f t="shared" si="77"/>
        <v>-4.8658650606971977E-4</v>
      </c>
      <c r="Z454" s="15">
        <f t="shared" si="78"/>
        <v>-13.343678996552628</v>
      </c>
      <c r="AA454" s="13">
        <v>0.63</v>
      </c>
      <c r="AB454" s="13">
        <v>0</v>
      </c>
      <c r="AC454" s="13">
        <v>0</v>
      </c>
      <c r="AD454" s="13">
        <v>0</v>
      </c>
      <c r="AE454" s="18">
        <f t="shared" si="79"/>
        <v>0</v>
      </c>
      <c r="AF454" s="18">
        <f t="shared" si="83"/>
        <v>3.9933848901098903E-3</v>
      </c>
      <c r="AG454" s="19">
        <f t="shared" si="80"/>
        <v>3.9933848901098903E-3</v>
      </c>
      <c r="AH454" s="16" t="str">
        <f t="shared" si="81"/>
        <v>0.00</v>
      </c>
      <c r="AI454" s="16">
        <f t="shared" si="82"/>
        <v>-3.646569332156676E-3</v>
      </c>
      <c r="AJ454" s="44">
        <v>221112</v>
      </c>
      <c r="AK454" s="15" t="s">
        <v>686</v>
      </c>
      <c r="AL454" s="14" t="s">
        <v>57</v>
      </c>
      <c r="AM454" s="39" t="s">
        <v>58</v>
      </c>
      <c r="AN454" s="39" t="s">
        <v>59</v>
      </c>
      <c r="AO454" s="39" t="s">
        <v>60</v>
      </c>
      <c r="AP454" s="39" t="s">
        <v>61</v>
      </c>
      <c r="AQ454" s="20"/>
      <c r="AR454" s="20"/>
      <c r="AS454" s="20"/>
      <c r="AT454" s="20"/>
      <c r="AU454" s="20"/>
      <c r="AV454" s="20"/>
      <c r="AW454" s="20"/>
      <c r="AX454" s="20"/>
      <c r="AY454" s="20"/>
      <c r="AZ454" s="20"/>
      <c r="BA454" s="20"/>
      <c r="BB454" s="20"/>
    </row>
    <row r="455" spans="1:54" ht="26.1" hidden="1" customHeight="1" x14ac:dyDescent="0.25">
      <c r="A455" s="39" t="s">
        <v>19</v>
      </c>
      <c r="B455" s="13" t="s">
        <v>253</v>
      </c>
      <c r="C455" s="13" t="s">
        <v>251</v>
      </c>
      <c r="D455" s="13">
        <v>34005</v>
      </c>
      <c r="E455" s="13">
        <v>45979</v>
      </c>
      <c r="F455" s="13" t="s">
        <v>343</v>
      </c>
      <c r="G455" s="13" t="s">
        <v>272</v>
      </c>
      <c r="H455" s="13" t="s">
        <v>85</v>
      </c>
      <c r="I455" s="13" t="s">
        <v>86</v>
      </c>
      <c r="J455" s="13" t="s">
        <v>350</v>
      </c>
      <c r="K455" s="4">
        <v>2399</v>
      </c>
      <c r="L455" s="4">
        <v>124</v>
      </c>
      <c r="M455" s="14" t="s">
        <v>38</v>
      </c>
      <c r="N455" s="15" t="s">
        <v>679</v>
      </c>
      <c r="O455" s="15">
        <v>0.45139213255756699</v>
      </c>
      <c r="P455" s="15">
        <v>0.37690473800000002</v>
      </c>
      <c r="Q455" s="15">
        <f t="shared" si="72"/>
        <v>-7.4487394557566977E-2</v>
      </c>
      <c r="R455" s="15">
        <f t="shared" si="73"/>
        <v>-16.501704213479496</v>
      </c>
      <c r="S455" s="15">
        <v>0.24083079910441779</v>
      </c>
      <c r="T455" s="15">
        <v>0.20869511099999999</v>
      </c>
      <c r="U455" s="15">
        <f t="shared" si="74"/>
        <v>-3.2135688104417803E-2</v>
      </c>
      <c r="V455" s="16">
        <f t="shared" si="75"/>
        <v>-13.343678725446004</v>
      </c>
      <c r="W455" s="17">
        <f t="shared" si="76"/>
        <v>2.6177260772219323E-3</v>
      </c>
      <c r="X455" s="17">
        <f t="shared" si="76"/>
        <v>2.2684251195652172E-3</v>
      </c>
      <c r="Y455" s="16">
        <f t="shared" si="77"/>
        <v>-3.4930095765671508E-4</v>
      </c>
      <c r="Z455" s="15">
        <f t="shared" si="78"/>
        <v>-13.343678725445999</v>
      </c>
      <c r="AA455" s="13">
        <v>0.45</v>
      </c>
      <c r="AB455" s="13">
        <v>0</v>
      </c>
      <c r="AC455" s="13">
        <v>0</v>
      </c>
      <c r="AD455" s="13">
        <v>0</v>
      </c>
      <c r="AE455" s="18">
        <f t="shared" si="79"/>
        <v>0</v>
      </c>
      <c r="AF455" s="18">
        <f t="shared" si="83"/>
        <v>2.866691085164835E-3</v>
      </c>
      <c r="AG455" s="19">
        <f t="shared" si="80"/>
        <v>2.866691085164835E-3</v>
      </c>
      <c r="AH455" s="16" t="str">
        <f t="shared" si="81"/>
        <v>0.00</v>
      </c>
      <c r="AI455" s="16">
        <f t="shared" si="82"/>
        <v>-2.6177260772219323E-3</v>
      </c>
      <c r="AJ455" s="44">
        <v>221112</v>
      </c>
      <c r="AK455" s="15" t="s">
        <v>686</v>
      </c>
      <c r="AL455" s="14" t="s">
        <v>57</v>
      </c>
      <c r="AM455" s="39" t="s">
        <v>58</v>
      </c>
      <c r="AN455" s="39" t="s">
        <v>59</v>
      </c>
      <c r="AO455" s="39" t="s">
        <v>60</v>
      </c>
      <c r="AP455" s="39" t="s">
        <v>61</v>
      </c>
      <c r="AQ455" s="20"/>
      <c r="AR455" s="20"/>
      <c r="AS455" s="20"/>
      <c r="AT455" s="20"/>
      <c r="AU455" s="20"/>
      <c r="AV455" s="20"/>
      <c r="AW455" s="20"/>
      <c r="AX455" s="20"/>
      <c r="AY455" s="20"/>
      <c r="AZ455" s="20"/>
      <c r="BA455" s="20"/>
      <c r="BB455" s="20"/>
    </row>
    <row r="456" spans="1:54" ht="26.1" hidden="1" customHeight="1" x14ac:dyDescent="0.25">
      <c r="A456" s="39" t="s">
        <v>19</v>
      </c>
      <c r="B456" s="13" t="s">
        <v>253</v>
      </c>
      <c r="C456" s="13" t="s">
        <v>251</v>
      </c>
      <c r="D456" s="13">
        <v>34005</v>
      </c>
      <c r="E456" s="13">
        <v>45979</v>
      </c>
      <c r="F456" s="13" t="s">
        <v>343</v>
      </c>
      <c r="G456" s="13" t="s">
        <v>272</v>
      </c>
      <c r="H456" s="13" t="s">
        <v>85</v>
      </c>
      <c r="I456" s="13" t="s">
        <v>86</v>
      </c>
      <c r="J456" s="13" t="s">
        <v>350</v>
      </c>
      <c r="K456" s="4">
        <v>2399</v>
      </c>
      <c r="L456" s="4">
        <v>124</v>
      </c>
      <c r="M456" s="14" t="s">
        <v>39</v>
      </c>
      <c r="N456" s="15" t="s">
        <v>679</v>
      </c>
      <c r="O456" s="15">
        <v>0.45139213255756699</v>
      </c>
      <c r="P456" s="15">
        <v>0.37690473800000002</v>
      </c>
      <c r="Q456" s="15">
        <f t="shared" ref="Q456:Q519" si="84">P456-O456</f>
        <v>-7.4487394557566977E-2</v>
      </c>
      <c r="R456" s="15">
        <f t="shared" ref="R456:R519" si="85">IFERROR(((P456-O456)/O456)*100,"0.00")</f>
        <v>-16.501704213479496</v>
      </c>
      <c r="S456" s="15">
        <v>0.24083079910441779</v>
      </c>
      <c r="T456" s="15">
        <v>0.20869511099999999</v>
      </c>
      <c r="U456" s="15">
        <f t="shared" ref="U456:U519" si="86">T456-S456</f>
        <v>-3.2135688104417803E-2</v>
      </c>
      <c r="V456" s="16">
        <f t="shared" ref="V456:V519" si="87">IFERROR(((T456-S456)/S456)*100,"NA")</f>
        <v>-13.343678725446004</v>
      </c>
      <c r="W456" s="17">
        <f t="shared" ref="W456:X519" si="88">S456/92</f>
        <v>2.6177260772219323E-3</v>
      </c>
      <c r="X456" s="17">
        <f t="shared" si="88"/>
        <v>2.2684251195652172E-3</v>
      </c>
      <c r="Y456" s="16">
        <f t="shared" ref="Y456:Y519" si="89">X456-W456</f>
        <v>-3.4930095765671508E-4</v>
      </c>
      <c r="Z456" s="15">
        <f t="shared" ref="Z456:Z519" si="90">IFERROR(((X456-W456)/W456)*100,"0.00")</f>
        <v>-13.343678725445999</v>
      </c>
      <c r="AA456" s="13">
        <v>0.45</v>
      </c>
      <c r="AB456" s="13">
        <v>0</v>
      </c>
      <c r="AC456" s="13">
        <v>0</v>
      </c>
      <c r="AD456" s="13">
        <v>0</v>
      </c>
      <c r="AE456" s="18">
        <f t="shared" ref="AE456:AE519" si="91">AB456/2000</f>
        <v>0</v>
      </c>
      <c r="AF456" s="18">
        <f t="shared" si="83"/>
        <v>2.866691085164835E-3</v>
      </c>
      <c r="AG456" s="19">
        <f t="shared" ref="AG456:AG519" si="92">AF456-AE456</f>
        <v>2.866691085164835E-3</v>
      </c>
      <c r="AH456" s="16" t="str">
        <f t="shared" ref="AH456:AH519" si="93">IFERROR(((AF456-AE456)/AE456)*100,"0.00")</f>
        <v>0.00</v>
      </c>
      <c r="AI456" s="16">
        <f t="shared" ref="AI456:AI519" si="94">AE456-W456</f>
        <v>-2.6177260772219323E-3</v>
      </c>
      <c r="AJ456" s="44">
        <v>221112</v>
      </c>
      <c r="AK456" s="15" t="s">
        <v>686</v>
      </c>
      <c r="AL456" s="14" t="s">
        <v>57</v>
      </c>
      <c r="AM456" s="39" t="s">
        <v>58</v>
      </c>
      <c r="AN456" s="39" t="s">
        <v>59</v>
      </c>
      <c r="AO456" s="39" t="s">
        <v>60</v>
      </c>
      <c r="AP456" s="39" t="s">
        <v>61</v>
      </c>
      <c r="AQ456" s="20"/>
      <c r="AR456" s="20"/>
      <c r="AS456" s="20"/>
      <c r="AT456" s="20"/>
      <c r="AU456" s="20"/>
      <c r="AV456" s="20"/>
      <c r="AW456" s="20"/>
      <c r="AX456" s="20"/>
      <c r="AY456" s="20"/>
      <c r="AZ456" s="20"/>
      <c r="BA456" s="20"/>
      <c r="BB456" s="20"/>
    </row>
    <row r="457" spans="1:54" ht="26.1" hidden="1" customHeight="1" x14ac:dyDescent="0.25">
      <c r="A457" s="39" t="s">
        <v>19</v>
      </c>
      <c r="B457" s="13" t="s">
        <v>253</v>
      </c>
      <c r="C457" s="13" t="s">
        <v>251</v>
      </c>
      <c r="D457" s="13">
        <v>34005</v>
      </c>
      <c r="E457" s="13">
        <v>45979</v>
      </c>
      <c r="F457" s="13" t="s">
        <v>343</v>
      </c>
      <c r="G457" s="13" t="s">
        <v>272</v>
      </c>
      <c r="H457" s="13" t="s">
        <v>85</v>
      </c>
      <c r="I457" s="13" t="s">
        <v>86</v>
      </c>
      <c r="J457" s="13" t="s">
        <v>350</v>
      </c>
      <c r="K457" s="4">
        <v>2399</v>
      </c>
      <c r="L457" s="4">
        <v>124</v>
      </c>
      <c r="M457" s="14" t="s">
        <v>37</v>
      </c>
      <c r="N457" s="15" t="s">
        <v>679</v>
      </c>
      <c r="O457" s="15">
        <v>5.8067985600016997E-2</v>
      </c>
      <c r="P457" s="15">
        <v>4.8485778E-2</v>
      </c>
      <c r="Q457" s="15">
        <f t="shared" si="84"/>
        <v>-9.5822076000169967E-3</v>
      </c>
      <c r="R457" s="15">
        <f t="shared" si="85"/>
        <v>-16.501704856822503</v>
      </c>
      <c r="S457" s="15">
        <v>3.098095506273265E-2</v>
      </c>
      <c r="T457" s="15">
        <v>2.6846956000000002E-2</v>
      </c>
      <c r="U457" s="15">
        <f t="shared" si="86"/>
        <v>-4.1339990627326482E-3</v>
      </c>
      <c r="V457" s="16">
        <f t="shared" si="87"/>
        <v>-13.343678574020087</v>
      </c>
      <c r="W457" s="17">
        <f t="shared" si="88"/>
        <v>3.3674951155144184E-4</v>
      </c>
      <c r="X457" s="17">
        <f t="shared" si="88"/>
        <v>2.918147391304348E-4</v>
      </c>
      <c r="Y457" s="16">
        <f t="shared" si="89"/>
        <v>-4.4934772421007039E-5</v>
      </c>
      <c r="Z457" s="15">
        <f t="shared" si="90"/>
        <v>-13.343678574020085</v>
      </c>
      <c r="AA457" s="13">
        <v>0.06</v>
      </c>
      <c r="AB457" s="13">
        <v>0</v>
      </c>
      <c r="AC457" s="13">
        <v>0</v>
      </c>
      <c r="AD457" s="13">
        <v>0</v>
      </c>
      <c r="AE457" s="18">
        <f t="shared" si="91"/>
        <v>0</v>
      </c>
      <c r="AF457" s="18">
        <f t="shared" ref="AF457:AF520" si="95">T457/72.8</f>
        <v>3.6877686813186817E-4</v>
      </c>
      <c r="AG457" s="19">
        <f t="shared" si="92"/>
        <v>3.6877686813186817E-4</v>
      </c>
      <c r="AH457" s="16" t="str">
        <f t="shared" si="93"/>
        <v>0.00</v>
      </c>
      <c r="AI457" s="16">
        <f t="shared" si="94"/>
        <v>-3.3674951155144184E-4</v>
      </c>
      <c r="AJ457" s="44">
        <v>221112</v>
      </c>
      <c r="AK457" s="15" t="s">
        <v>686</v>
      </c>
      <c r="AL457" s="14" t="s">
        <v>57</v>
      </c>
      <c r="AM457" s="39" t="s">
        <v>58</v>
      </c>
      <c r="AN457" s="39" t="s">
        <v>59</v>
      </c>
      <c r="AO457" s="39" t="s">
        <v>60</v>
      </c>
      <c r="AP457" s="39" t="s">
        <v>61</v>
      </c>
      <c r="AQ457" s="20"/>
      <c r="AR457" s="20"/>
      <c r="AS457" s="20"/>
      <c r="AT457" s="20"/>
      <c r="AU457" s="20"/>
      <c r="AV457" s="20"/>
      <c r="AW457" s="20"/>
      <c r="AX457" s="20"/>
      <c r="AY457" s="20"/>
      <c r="AZ457" s="20"/>
      <c r="BA457" s="20"/>
      <c r="BB457" s="20"/>
    </row>
    <row r="458" spans="1:54" ht="26.1" hidden="1" customHeight="1" x14ac:dyDescent="0.25">
      <c r="A458" s="39" t="s">
        <v>19</v>
      </c>
      <c r="B458" s="13" t="s">
        <v>253</v>
      </c>
      <c r="C458" s="13" t="s">
        <v>251</v>
      </c>
      <c r="D458" s="13">
        <v>34005</v>
      </c>
      <c r="E458" s="13">
        <v>45979</v>
      </c>
      <c r="F458" s="13" t="s">
        <v>352</v>
      </c>
      <c r="G458" s="13" t="s">
        <v>276</v>
      </c>
      <c r="H458" s="13" t="s">
        <v>85</v>
      </c>
      <c r="I458" s="13" t="s">
        <v>87</v>
      </c>
      <c r="J458" s="13" t="s">
        <v>351</v>
      </c>
      <c r="K458" s="4">
        <v>2399</v>
      </c>
      <c r="L458" s="4">
        <v>4001</v>
      </c>
      <c r="M458" s="14" t="s">
        <v>40</v>
      </c>
      <c r="N458" s="15" t="s">
        <v>679</v>
      </c>
      <c r="O458" s="15">
        <v>2.2000000000055E-2</v>
      </c>
      <c r="P458" s="15">
        <v>0</v>
      </c>
      <c r="Q458" s="15">
        <f t="shared" si="84"/>
        <v>-2.2000000000055E-2</v>
      </c>
      <c r="R458" s="15">
        <f t="shared" si="85"/>
        <v>-100</v>
      </c>
      <c r="S458" s="15">
        <v>2.2000000000055003E-2</v>
      </c>
      <c r="T458" s="15">
        <v>0</v>
      </c>
      <c r="U458" s="15">
        <f t="shared" si="86"/>
        <v>-2.2000000000055003E-2</v>
      </c>
      <c r="V458" s="16">
        <f t="shared" si="87"/>
        <v>-100</v>
      </c>
      <c r="W458" s="17">
        <f t="shared" si="88"/>
        <v>2.3913043478320656E-4</v>
      </c>
      <c r="X458" s="17">
        <f t="shared" si="88"/>
        <v>0</v>
      </c>
      <c r="Y458" s="16">
        <f t="shared" si="89"/>
        <v>-2.3913043478320656E-4</v>
      </c>
      <c r="Z458" s="15">
        <f t="shared" si="90"/>
        <v>-100</v>
      </c>
      <c r="AA458" s="13">
        <v>0.02</v>
      </c>
      <c r="AB458" s="13">
        <v>0</v>
      </c>
      <c r="AC458" s="13">
        <v>0</v>
      </c>
      <c r="AD458" s="13">
        <v>0</v>
      </c>
      <c r="AE458" s="18">
        <f t="shared" si="91"/>
        <v>0</v>
      </c>
      <c r="AF458" s="18">
        <f t="shared" si="95"/>
        <v>0</v>
      </c>
      <c r="AG458" s="19">
        <f t="shared" si="92"/>
        <v>0</v>
      </c>
      <c r="AH458" s="16" t="str">
        <f t="shared" si="93"/>
        <v>0.00</v>
      </c>
      <c r="AI458" s="16">
        <f t="shared" si="94"/>
        <v>-2.3913043478320656E-4</v>
      </c>
      <c r="AJ458" s="44">
        <v>221112</v>
      </c>
      <c r="AK458" s="15" t="s">
        <v>682</v>
      </c>
      <c r="AL458" s="14" t="s">
        <v>88</v>
      </c>
      <c r="AM458" s="39" t="s">
        <v>58</v>
      </c>
      <c r="AN458" s="39" t="s">
        <v>89</v>
      </c>
      <c r="AO458" s="39" t="s">
        <v>77</v>
      </c>
      <c r="AP458" s="39" t="s">
        <v>90</v>
      </c>
      <c r="AQ458" s="20"/>
      <c r="AR458" s="20"/>
      <c r="AS458" s="20"/>
      <c r="AT458" s="20"/>
      <c r="AU458" s="20"/>
      <c r="AV458" s="20"/>
      <c r="AW458" s="20"/>
      <c r="AX458" s="20"/>
      <c r="AY458" s="20"/>
      <c r="AZ458" s="20"/>
      <c r="BA458" s="20"/>
      <c r="BB458" s="20"/>
    </row>
    <row r="459" spans="1:54" ht="26.1" hidden="1" customHeight="1" x14ac:dyDescent="0.25">
      <c r="A459" s="39" t="s">
        <v>19</v>
      </c>
      <c r="B459" s="13" t="s">
        <v>253</v>
      </c>
      <c r="C459" s="13" t="s">
        <v>251</v>
      </c>
      <c r="D459" s="13">
        <v>34005</v>
      </c>
      <c r="E459" s="13">
        <v>45979</v>
      </c>
      <c r="F459" s="13" t="s">
        <v>352</v>
      </c>
      <c r="G459" s="13" t="s">
        <v>276</v>
      </c>
      <c r="H459" s="13" t="s">
        <v>85</v>
      </c>
      <c r="I459" s="13" t="s">
        <v>87</v>
      </c>
      <c r="J459" s="13" t="s">
        <v>351</v>
      </c>
      <c r="K459" s="4">
        <v>2399</v>
      </c>
      <c r="L459" s="4">
        <v>4001</v>
      </c>
      <c r="M459" s="14" t="s">
        <v>38</v>
      </c>
      <c r="N459" s="15" t="s">
        <v>679</v>
      </c>
      <c r="O459" s="15">
        <v>7.7000000000192401E-2</v>
      </c>
      <c r="P459" s="15">
        <v>0</v>
      </c>
      <c r="Q459" s="15">
        <f t="shared" si="84"/>
        <v>-7.7000000000192401E-2</v>
      </c>
      <c r="R459" s="15">
        <f t="shared" si="85"/>
        <v>-100</v>
      </c>
      <c r="S459" s="15">
        <v>7.7000000000192442E-2</v>
      </c>
      <c r="T459" s="15">
        <v>0</v>
      </c>
      <c r="U459" s="15">
        <f t="shared" si="86"/>
        <v>-7.7000000000192442E-2</v>
      </c>
      <c r="V459" s="16">
        <f t="shared" si="87"/>
        <v>-100</v>
      </c>
      <c r="W459" s="17">
        <f t="shared" si="88"/>
        <v>8.3695652174122219E-4</v>
      </c>
      <c r="X459" s="17">
        <f t="shared" si="88"/>
        <v>0</v>
      </c>
      <c r="Y459" s="16">
        <f t="shared" si="89"/>
        <v>-8.3695652174122219E-4</v>
      </c>
      <c r="Z459" s="15">
        <f t="shared" si="90"/>
        <v>-100</v>
      </c>
      <c r="AA459" s="13">
        <v>0.08</v>
      </c>
      <c r="AB459" s="13">
        <v>0</v>
      </c>
      <c r="AC459" s="13">
        <v>0</v>
      </c>
      <c r="AD459" s="13">
        <v>0</v>
      </c>
      <c r="AE459" s="18">
        <f t="shared" si="91"/>
        <v>0</v>
      </c>
      <c r="AF459" s="18">
        <f t="shared" si="95"/>
        <v>0</v>
      </c>
      <c r="AG459" s="19">
        <f t="shared" si="92"/>
        <v>0</v>
      </c>
      <c r="AH459" s="16" t="str">
        <f t="shared" si="93"/>
        <v>0.00</v>
      </c>
      <c r="AI459" s="16">
        <f t="shared" si="94"/>
        <v>-8.3695652174122219E-4</v>
      </c>
      <c r="AJ459" s="44">
        <v>221112</v>
      </c>
      <c r="AK459" s="15" t="s">
        <v>682</v>
      </c>
      <c r="AL459" s="14" t="s">
        <v>88</v>
      </c>
      <c r="AM459" s="39" t="s">
        <v>58</v>
      </c>
      <c r="AN459" s="39" t="s">
        <v>89</v>
      </c>
      <c r="AO459" s="39" t="s">
        <v>77</v>
      </c>
      <c r="AP459" s="39" t="s">
        <v>90</v>
      </c>
      <c r="AQ459" s="20"/>
      <c r="AR459" s="20"/>
      <c r="AS459" s="20"/>
      <c r="AT459" s="20"/>
      <c r="AU459" s="20"/>
      <c r="AV459" s="20"/>
      <c r="AW459" s="20"/>
      <c r="AX459" s="20"/>
      <c r="AY459" s="20"/>
      <c r="AZ459" s="20"/>
      <c r="BA459" s="20"/>
      <c r="BB459" s="20"/>
    </row>
    <row r="460" spans="1:54" ht="26.1" hidden="1" customHeight="1" x14ac:dyDescent="0.25">
      <c r="A460" s="39" t="s">
        <v>19</v>
      </c>
      <c r="B460" s="13" t="s">
        <v>253</v>
      </c>
      <c r="C460" s="13" t="s">
        <v>251</v>
      </c>
      <c r="D460" s="13">
        <v>34005</v>
      </c>
      <c r="E460" s="13">
        <v>45979</v>
      </c>
      <c r="F460" s="13" t="s">
        <v>352</v>
      </c>
      <c r="G460" s="13" t="s">
        <v>276</v>
      </c>
      <c r="H460" s="13" t="s">
        <v>85</v>
      </c>
      <c r="I460" s="13" t="s">
        <v>87</v>
      </c>
      <c r="J460" s="13" t="s">
        <v>351</v>
      </c>
      <c r="K460" s="4">
        <v>2399</v>
      </c>
      <c r="L460" s="4">
        <v>4001</v>
      </c>
      <c r="M460" s="14" t="s">
        <v>39</v>
      </c>
      <c r="N460" s="15" t="s">
        <v>679</v>
      </c>
      <c r="O460" s="15">
        <v>7.7000000000192401E-2</v>
      </c>
      <c r="P460" s="15">
        <v>0</v>
      </c>
      <c r="Q460" s="15">
        <f t="shared" si="84"/>
        <v>-7.7000000000192401E-2</v>
      </c>
      <c r="R460" s="15">
        <f t="shared" si="85"/>
        <v>-100</v>
      </c>
      <c r="S460" s="15">
        <v>7.7000000000192442E-2</v>
      </c>
      <c r="T460" s="15">
        <v>0</v>
      </c>
      <c r="U460" s="15">
        <f t="shared" si="86"/>
        <v>-7.7000000000192442E-2</v>
      </c>
      <c r="V460" s="16">
        <f t="shared" si="87"/>
        <v>-100</v>
      </c>
      <c r="W460" s="17">
        <f t="shared" si="88"/>
        <v>8.3695652174122219E-4</v>
      </c>
      <c r="X460" s="17">
        <f t="shared" si="88"/>
        <v>0</v>
      </c>
      <c r="Y460" s="16">
        <f t="shared" si="89"/>
        <v>-8.3695652174122219E-4</v>
      </c>
      <c r="Z460" s="15">
        <f t="shared" si="90"/>
        <v>-100</v>
      </c>
      <c r="AA460" s="13">
        <v>0.08</v>
      </c>
      <c r="AB460" s="13">
        <v>0</v>
      </c>
      <c r="AC460" s="13">
        <v>0</v>
      </c>
      <c r="AD460" s="13">
        <v>0</v>
      </c>
      <c r="AE460" s="18">
        <f t="shared" si="91"/>
        <v>0</v>
      </c>
      <c r="AF460" s="18">
        <f t="shared" si="95"/>
        <v>0</v>
      </c>
      <c r="AG460" s="19">
        <f t="shared" si="92"/>
        <v>0</v>
      </c>
      <c r="AH460" s="16" t="str">
        <f t="shared" si="93"/>
        <v>0.00</v>
      </c>
      <c r="AI460" s="16">
        <f t="shared" si="94"/>
        <v>-8.3695652174122219E-4</v>
      </c>
      <c r="AJ460" s="44">
        <v>221112</v>
      </c>
      <c r="AK460" s="15" t="s">
        <v>682</v>
      </c>
      <c r="AL460" s="14" t="s">
        <v>88</v>
      </c>
      <c r="AM460" s="39" t="s">
        <v>58</v>
      </c>
      <c r="AN460" s="39" t="s">
        <v>89</v>
      </c>
      <c r="AO460" s="39" t="s">
        <v>77</v>
      </c>
      <c r="AP460" s="39" t="s">
        <v>90</v>
      </c>
      <c r="AQ460" s="20"/>
      <c r="AR460" s="20"/>
      <c r="AS460" s="20"/>
      <c r="AT460" s="20"/>
      <c r="AU460" s="20"/>
      <c r="AV460" s="20"/>
      <c r="AW460" s="20"/>
      <c r="AX460" s="20"/>
      <c r="AY460" s="20"/>
      <c r="AZ460" s="20"/>
      <c r="BA460" s="20"/>
      <c r="BB460" s="20"/>
    </row>
    <row r="461" spans="1:54" ht="26.1" hidden="1" customHeight="1" x14ac:dyDescent="0.25">
      <c r="A461" s="39" t="s">
        <v>19</v>
      </c>
      <c r="B461" s="13" t="s">
        <v>253</v>
      </c>
      <c r="C461" s="13" t="s">
        <v>251</v>
      </c>
      <c r="D461" s="13">
        <v>34005</v>
      </c>
      <c r="E461" s="13">
        <v>45979</v>
      </c>
      <c r="F461" s="13" t="s">
        <v>352</v>
      </c>
      <c r="G461" s="13" t="s">
        <v>276</v>
      </c>
      <c r="H461" s="13" t="s">
        <v>85</v>
      </c>
      <c r="I461" s="13" t="s">
        <v>87</v>
      </c>
      <c r="J461" s="13" t="s">
        <v>351</v>
      </c>
      <c r="K461" s="4">
        <v>2399</v>
      </c>
      <c r="L461" s="4">
        <v>4001</v>
      </c>
      <c r="M461" s="14" t="s">
        <v>37</v>
      </c>
      <c r="N461" s="15" t="s">
        <v>679</v>
      </c>
      <c r="O461" s="15">
        <v>7.260000000017E-4</v>
      </c>
      <c r="P461" s="15">
        <v>0</v>
      </c>
      <c r="Q461" s="15">
        <f t="shared" si="84"/>
        <v>-7.260000000017E-4</v>
      </c>
      <c r="R461" s="15">
        <f t="shared" si="85"/>
        <v>-100</v>
      </c>
      <c r="S461" s="15">
        <v>7.2600000000169903E-4</v>
      </c>
      <c r="T461" s="15">
        <v>0</v>
      </c>
      <c r="U461" s="15">
        <f t="shared" si="86"/>
        <v>-7.2600000000169903E-4</v>
      </c>
      <c r="V461" s="16">
        <f t="shared" si="87"/>
        <v>-100</v>
      </c>
      <c r="W461" s="17">
        <f t="shared" si="88"/>
        <v>7.8913043478445553E-6</v>
      </c>
      <c r="X461" s="17">
        <f t="shared" si="88"/>
        <v>0</v>
      </c>
      <c r="Y461" s="16">
        <f t="shared" si="89"/>
        <v>-7.8913043478445553E-6</v>
      </c>
      <c r="Z461" s="15">
        <f t="shared" si="90"/>
        <v>-100</v>
      </c>
      <c r="AA461" s="13">
        <v>0.09</v>
      </c>
      <c r="AB461" s="13">
        <v>0</v>
      </c>
      <c r="AC461" s="13">
        <v>0</v>
      </c>
      <c r="AD461" s="13">
        <v>0</v>
      </c>
      <c r="AE461" s="18">
        <f t="shared" si="91"/>
        <v>0</v>
      </c>
      <c r="AF461" s="18">
        <f t="shared" si="95"/>
        <v>0</v>
      </c>
      <c r="AG461" s="19">
        <f t="shared" si="92"/>
        <v>0</v>
      </c>
      <c r="AH461" s="16" t="str">
        <f t="shared" si="93"/>
        <v>0.00</v>
      </c>
      <c r="AI461" s="16">
        <f t="shared" si="94"/>
        <v>-7.8913043478445553E-6</v>
      </c>
      <c r="AJ461" s="44">
        <v>221112</v>
      </c>
      <c r="AK461" s="15" t="s">
        <v>682</v>
      </c>
      <c r="AL461" s="14" t="s">
        <v>88</v>
      </c>
      <c r="AM461" s="39" t="s">
        <v>58</v>
      </c>
      <c r="AN461" s="39" t="s">
        <v>89</v>
      </c>
      <c r="AO461" s="39" t="s">
        <v>77</v>
      </c>
      <c r="AP461" s="39" t="s">
        <v>90</v>
      </c>
      <c r="AQ461" s="20"/>
      <c r="AR461" s="20"/>
      <c r="AS461" s="20"/>
      <c r="AT461" s="20"/>
      <c r="AU461" s="20"/>
      <c r="AV461" s="20"/>
      <c r="AW461" s="20"/>
      <c r="AX461" s="20"/>
      <c r="AY461" s="20"/>
      <c r="AZ461" s="20"/>
      <c r="BA461" s="20"/>
      <c r="BB461" s="20"/>
    </row>
    <row r="462" spans="1:54" ht="26.1" hidden="1" customHeight="1" x14ac:dyDescent="0.25">
      <c r="A462" s="39" t="s">
        <v>19</v>
      </c>
      <c r="B462" s="13" t="s">
        <v>253</v>
      </c>
      <c r="C462" s="13" t="s">
        <v>251</v>
      </c>
      <c r="D462" s="13">
        <v>34005</v>
      </c>
      <c r="E462" s="13">
        <v>45979</v>
      </c>
      <c r="F462" s="13" t="s">
        <v>354</v>
      </c>
      <c r="G462" s="13" t="s">
        <v>272</v>
      </c>
      <c r="H462" s="13" t="s">
        <v>85</v>
      </c>
      <c r="I462" s="13" t="s">
        <v>91</v>
      </c>
      <c r="J462" s="13" t="s">
        <v>355</v>
      </c>
      <c r="K462" s="4">
        <v>2399</v>
      </c>
      <c r="L462" s="4">
        <v>18001</v>
      </c>
      <c r="M462" s="14" t="s">
        <v>40</v>
      </c>
      <c r="N462" s="15" t="s">
        <v>679</v>
      </c>
      <c r="O462" s="15">
        <v>9.2988504367056399E-2</v>
      </c>
      <c r="P462" s="15">
        <v>0</v>
      </c>
      <c r="Q462" s="15">
        <f t="shared" si="84"/>
        <v>-9.2988504367056399E-2</v>
      </c>
      <c r="R462" s="15">
        <f t="shared" si="85"/>
        <v>-100</v>
      </c>
      <c r="S462" s="15">
        <v>8.1299271473456197E-2</v>
      </c>
      <c r="T462" s="15">
        <v>0</v>
      </c>
      <c r="U462" s="15">
        <f t="shared" si="86"/>
        <v>-8.1299271473456197E-2</v>
      </c>
      <c r="V462" s="16">
        <f t="shared" si="87"/>
        <v>-100</v>
      </c>
      <c r="W462" s="17">
        <f t="shared" si="88"/>
        <v>8.8368773340713263E-4</v>
      </c>
      <c r="X462" s="17">
        <f t="shared" si="88"/>
        <v>0</v>
      </c>
      <c r="Y462" s="16">
        <f t="shared" si="89"/>
        <v>-8.8368773340713263E-4</v>
      </c>
      <c r="Z462" s="15">
        <f t="shared" si="90"/>
        <v>-100</v>
      </c>
      <c r="AA462" s="13">
        <v>0.09</v>
      </c>
      <c r="AB462" s="13">
        <v>0</v>
      </c>
      <c r="AC462" s="13">
        <v>0</v>
      </c>
      <c r="AD462" s="13">
        <v>0</v>
      </c>
      <c r="AE462" s="18">
        <f t="shared" si="91"/>
        <v>0</v>
      </c>
      <c r="AF462" s="18">
        <f t="shared" si="95"/>
        <v>0</v>
      </c>
      <c r="AG462" s="19">
        <f t="shared" si="92"/>
        <v>0</v>
      </c>
      <c r="AH462" s="16" t="str">
        <f t="shared" si="93"/>
        <v>0.00</v>
      </c>
      <c r="AI462" s="16">
        <f t="shared" si="94"/>
        <v>-8.8368773340713263E-4</v>
      </c>
      <c r="AJ462" s="44">
        <v>221112</v>
      </c>
      <c r="AK462" s="15" t="s">
        <v>682</v>
      </c>
      <c r="AL462" s="14" t="s">
        <v>76</v>
      </c>
      <c r="AM462" s="39" t="s">
        <v>58</v>
      </c>
      <c r="AN462" s="39" t="s">
        <v>59</v>
      </c>
      <c r="AO462" s="39" t="s">
        <v>77</v>
      </c>
      <c r="AP462" s="39" t="s">
        <v>61</v>
      </c>
      <c r="AQ462" s="20"/>
      <c r="AR462" s="20"/>
      <c r="AS462" s="20"/>
      <c r="AT462" s="20"/>
      <c r="AU462" s="20"/>
      <c r="AV462" s="20"/>
      <c r="AW462" s="20"/>
      <c r="AX462" s="20"/>
      <c r="AY462" s="20"/>
      <c r="AZ462" s="20"/>
      <c r="BA462" s="20"/>
      <c r="BB462" s="20"/>
    </row>
    <row r="463" spans="1:54" ht="26.1" hidden="1" customHeight="1" x14ac:dyDescent="0.25">
      <c r="A463" s="39" t="s">
        <v>19</v>
      </c>
      <c r="B463" s="13" t="s">
        <v>253</v>
      </c>
      <c r="C463" s="13" t="s">
        <v>251</v>
      </c>
      <c r="D463" s="13">
        <v>34005</v>
      </c>
      <c r="E463" s="13">
        <v>45979</v>
      </c>
      <c r="F463" s="13" t="s">
        <v>354</v>
      </c>
      <c r="G463" s="13" t="s">
        <v>272</v>
      </c>
      <c r="H463" s="13" t="s">
        <v>85</v>
      </c>
      <c r="I463" s="13" t="s">
        <v>91</v>
      </c>
      <c r="J463" s="13" t="s">
        <v>355</v>
      </c>
      <c r="K463" s="4">
        <v>2399</v>
      </c>
      <c r="L463" s="4">
        <v>18001</v>
      </c>
      <c r="M463" s="14" t="s">
        <v>38</v>
      </c>
      <c r="N463" s="15" t="s">
        <v>679</v>
      </c>
      <c r="O463" s="15">
        <v>2.1994008004765999E-2</v>
      </c>
      <c r="P463" s="15">
        <v>0</v>
      </c>
      <c r="Q463" s="15">
        <f t="shared" si="84"/>
        <v>-2.1994008004765999E-2</v>
      </c>
      <c r="R463" s="15">
        <f t="shared" si="85"/>
        <v>-100</v>
      </c>
      <c r="S463" s="15">
        <v>1.9229224512641103E-2</v>
      </c>
      <c r="T463" s="15">
        <v>0</v>
      </c>
      <c r="U463" s="15">
        <f t="shared" si="86"/>
        <v>-1.9229224512641103E-2</v>
      </c>
      <c r="V463" s="16">
        <f t="shared" si="87"/>
        <v>-100</v>
      </c>
      <c r="W463" s="17">
        <f t="shared" si="88"/>
        <v>2.0901330992001199E-4</v>
      </c>
      <c r="X463" s="17">
        <f t="shared" si="88"/>
        <v>0</v>
      </c>
      <c r="Y463" s="16">
        <f t="shared" si="89"/>
        <v>-2.0901330992001199E-4</v>
      </c>
      <c r="Z463" s="15">
        <f t="shared" si="90"/>
        <v>-100</v>
      </c>
      <c r="AA463" s="13">
        <v>0.02</v>
      </c>
      <c r="AB463" s="13">
        <v>0</v>
      </c>
      <c r="AC463" s="13">
        <v>0</v>
      </c>
      <c r="AD463" s="13">
        <v>0</v>
      </c>
      <c r="AE463" s="18">
        <f t="shared" si="91"/>
        <v>0</v>
      </c>
      <c r="AF463" s="18">
        <f t="shared" si="95"/>
        <v>0</v>
      </c>
      <c r="AG463" s="19">
        <f t="shared" si="92"/>
        <v>0</v>
      </c>
      <c r="AH463" s="16" t="str">
        <f t="shared" si="93"/>
        <v>0.00</v>
      </c>
      <c r="AI463" s="16">
        <f t="shared" si="94"/>
        <v>-2.0901330992001199E-4</v>
      </c>
      <c r="AJ463" s="44">
        <v>221112</v>
      </c>
      <c r="AK463" s="15" t="s">
        <v>682</v>
      </c>
      <c r="AL463" s="14" t="s">
        <v>76</v>
      </c>
      <c r="AM463" s="39" t="s">
        <v>58</v>
      </c>
      <c r="AN463" s="39" t="s">
        <v>59</v>
      </c>
      <c r="AO463" s="39" t="s">
        <v>77</v>
      </c>
      <c r="AP463" s="39" t="s">
        <v>61</v>
      </c>
      <c r="AQ463" s="20"/>
      <c r="AR463" s="20"/>
      <c r="AS463" s="20"/>
      <c r="AT463" s="20"/>
      <c r="AU463" s="20"/>
      <c r="AV463" s="20"/>
      <c r="AW463" s="20"/>
      <c r="AX463" s="20"/>
      <c r="AY463" s="20"/>
      <c r="AZ463" s="20"/>
      <c r="BA463" s="20"/>
      <c r="BB463" s="20"/>
    </row>
    <row r="464" spans="1:54" ht="26.1" hidden="1" customHeight="1" x14ac:dyDescent="0.25">
      <c r="A464" s="39" t="s">
        <v>19</v>
      </c>
      <c r="B464" s="13" t="s">
        <v>253</v>
      </c>
      <c r="C464" s="13" t="s">
        <v>251</v>
      </c>
      <c r="D464" s="13">
        <v>34005</v>
      </c>
      <c r="E464" s="13">
        <v>45979</v>
      </c>
      <c r="F464" s="13" t="s">
        <v>354</v>
      </c>
      <c r="G464" s="13" t="s">
        <v>272</v>
      </c>
      <c r="H464" s="13" t="s">
        <v>85</v>
      </c>
      <c r="I464" s="13" t="s">
        <v>91</v>
      </c>
      <c r="J464" s="13" t="s">
        <v>355</v>
      </c>
      <c r="K464" s="4">
        <v>2399</v>
      </c>
      <c r="L464" s="4">
        <v>18001</v>
      </c>
      <c r="M464" s="14" t="s">
        <v>39</v>
      </c>
      <c r="N464" s="15" t="s">
        <v>679</v>
      </c>
      <c r="O464" s="15">
        <v>2.1994008004765999E-2</v>
      </c>
      <c r="P464" s="15">
        <v>0</v>
      </c>
      <c r="Q464" s="15">
        <f t="shared" si="84"/>
        <v>-2.1994008004765999E-2</v>
      </c>
      <c r="R464" s="15">
        <f t="shared" si="85"/>
        <v>-100</v>
      </c>
      <c r="S464" s="15">
        <v>1.9229224512641103E-2</v>
      </c>
      <c r="T464" s="15">
        <v>0</v>
      </c>
      <c r="U464" s="15">
        <f t="shared" si="86"/>
        <v>-1.9229224512641103E-2</v>
      </c>
      <c r="V464" s="16">
        <f t="shared" si="87"/>
        <v>-100</v>
      </c>
      <c r="W464" s="17">
        <f t="shared" si="88"/>
        <v>2.0901330992001199E-4</v>
      </c>
      <c r="X464" s="17">
        <f t="shared" si="88"/>
        <v>0</v>
      </c>
      <c r="Y464" s="16">
        <f t="shared" si="89"/>
        <v>-2.0901330992001199E-4</v>
      </c>
      <c r="Z464" s="15">
        <f t="shared" si="90"/>
        <v>-100</v>
      </c>
      <c r="AA464" s="13">
        <v>0.02</v>
      </c>
      <c r="AB464" s="13">
        <v>0</v>
      </c>
      <c r="AC464" s="13">
        <v>0</v>
      </c>
      <c r="AD464" s="13">
        <v>0</v>
      </c>
      <c r="AE464" s="18">
        <f t="shared" si="91"/>
        <v>0</v>
      </c>
      <c r="AF464" s="18">
        <f t="shared" si="95"/>
        <v>0</v>
      </c>
      <c r="AG464" s="19">
        <f t="shared" si="92"/>
        <v>0</v>
      </c>
      <c r="AH464" s="16" t="str">
        <f t="shared" si="93"/>
        <v>0.00</v>
      </c>
      <c r="AI464" s="16">
        <f t="shared" si="94"/>
        <v>-2.0901330992001199E-4</v>
      </c>
      <c r="AJ464" s="44">
        <v>221112</v>
      </c>
      <c r="AK464" s="15" t="s">
        <v>682</v>
      </c>
      <c r="AL464" s="14" t="s">
        <v>76</v>
      </c>
      <c r="AM464" s="39" t="s">
        <v>58</v>
      </c>
      <c r="AN464" s="39" t="s">
        <v>59</v>
      </c>
      <c r="AO464" s="39" t="s">
        <v>77</v>
      </c>
      <c r="AP464" s="39" t="s">
        <v>61</v>
      </c>
      <c r="AQ464" s="20"/>
      <c r="AR464" s="20"/>
      <c r="AS464" s="20"/>
      <c r="AT464" s="20"/>
      <c r="AU464" s="20"/>
      <c r="AV464" s="20"/>
      <c r="AW464" s="20"/>
      <c r="AX464" s="20"/>
      <c r="AY464" s="20"/>
      <c r="AZ464" s="20"/>
      <c r="BA464" s="20"/>
      <c r="BB464" s="20"/>
    </row>
    <row r="465" spans="1:54" ht="26.1" hidden="1" customHeight="1" x14ac:dyDescent="0.25">
      <c r="A465" s="39" t="s">
        <v>19</v>
      </c>
      <c r="B465" s="13" t="s">
        <v>253</v>
      </c>
      <c r="C465" s="13" t="s">
        <v>251</v>
      </c>
      <c r="D465" s="13">
        <v>34005</v>
      </c>
      <c r="E465" s="13">
        <v>45979</v>
      </c>
      <c r="F465" s="13" t="s">
        <v>354</v>
      </c>
      <c r="G465" s="13" t="s">
        <v>272</v>
      </c>
      <c r="H465" s="13" t="s">
        <v>85</v>
      </c>
      <c r="I465" s="13" t="s">
        <v>91</v>
      </c>
      <c r="J465" s="13" t="s">
        <v>355</v>
      </c>
      <c r="K465" s="4">
        <v>2399</v>
      </c>
      <c r="L465" s="4">
        <v>18001</v>
      </c>
      <c r="M465" s="14" t="s">
        <v>37</v>
      </c>
      <c r="N465" s="15" t="s">
        <v>679</v>
      </c>
      <c r="O465" s="15">
        <v>0.376937999999298</v>
      </c>
      <c r="P465" s="15">
        <v>0</v>
      </c>
      <c r="Q465" s="15">
        <f t="shared" si="84"/>
        <v>-0.376937999999298</v>
      </c>
      <c r="R465" s="15">
        <f t="shared" si="85"/>
        <v>-100</v>
      </c>
      <c r="S465" s="15">
        <v>0.32955455084693391</v>
      </c>
      <c r="T465" s="15">
        <v>0</v>
      </c>
      <c r="U465" s="15">
        <f t="shared" si="86"/>
        <v>-0.32955455084693391</v>
      </c>
      <c r="V465" s="16">
        <f t="shared" si="87"/>
        <v>-100</v>
      </c>
      <c r="W465" s="17">
        <f t="shared" si="88"/>
        <v>3.582114683118847E-3</v>
      </c>
      <c r="X465" s="17">
        <f t="shared" si="88"/>
        <v>0</v>
      </c>
      <c r="Y465" s="16">
        <f t="shared" si="89"/>
        <v>-3.582114683118847E-3</v>
      </c>
      <c r="Z465" s="15">
        <f t="shared" si="90"/>
        <v>-100</v>
      </c>
      <c r="AA465" s="13">
        <v>0.38</v>
      </c>
      <c r="AB465" s="13">
        <v>0</v>
      </c>
      <c r="AC465" s="13">
        <v>0</v>
      </c>
      <c r="AD465" s="13">
        <v>0</v>
      </c>
      <c r="AE465" s="18">
        <f t="shared" si="91"/>
        <v>0</v>
      </c>
      <c r="AF465" s="18">
        <f t="shared" si="95"/>
        <v>0</v>
      </c>
      <c r="AG465" s="19">
        <f t="shared" si="92"/>
        <v>0</v>
      </c>
      <c r="AH465" s="16" t="str">
        <f t="shared" si="93"/>
        <v>0.00</v>
      </c>
      <c r="AI465" s="16">
        <f t="shared" si="94"/>
        <v>-3.582114683118847E-3</v>
      </c>
      <c r="AJ465" s="44">
        <v>221112</v>
      </c>
      <c r="AK465" s="15" t="s">
        <v>682</v>
      </c>
      <c r="AL465" s="14" t="s">
        <v>76</v>
      </c>
      <c r="AM465" s="39" t="s">
        <v>58</v>
      </c>
      <c r="AN465" s="39" t="s">
        <v>59</v>
      </c>
      <c r="AO465" s="39" t="s">
        <v>77</v>
      </c>
      <c r="AP465" s="39" t="s">
        <v>61</v>
      </c>
      <c r="AQ465" s="20"/>
      <c r="AR465" s="20"/>
      <c r="AS465" s="20"/>
      <c r="AT465" s="20"/>
      <c r="AU465" s="20"/>
      <c r="AV465" s="20"/>
      <c r="AW465" s="20"/>
      <c r="AX465" s="20"/>
      <c r="AY465" s="20"/>
      <c r="AZ465" s="20"/>
      <c r="BA465" s="20"/>
      <c r="BB465" s="20"/>
    </row>
    <row r="466" spans="1:54" ht="26.1" hidden="1" customHeight="1" x14ac:dyDescent="0.25">
      <c r="A466" s="39" t="s">
        <v>19</v>
      </c>
      <c r="B466" s="13" t="s">
        <v>253</v>
      </c>
      <c r="C466" s="13" t="s">
        <v>251</v>
      </c>
      <c r="D466" s="13">
        <v>34005</v>
      </c>
      <c r="E466" s="13">
        <v>45979</v>
      </c>
      <c r="F466" s="13" t="s">
        <v>354</v>
      </c>
      <c r="G466" s="13" t="s">
        <v>331</v>
      </c>
      <c r="H466" s="13" t="s">
        <v>85</v>
      </c>
      <c r="I466" s="13" t="s">
        <v>91</v>
      </c>
      <c r="J466" s="13" t="s">
        <v>363</v>
      </c>
      <c r="K466" s="4">
        <v>2399</v>
      </c>
      <c r="L466" s="4">
        <v>16001</v>
      </c>
      <c r="M466" s="14" t="s">
        <v>40</v>
      </c>
      <c r="N466" s="15" t="s">
        <v>679</v>
      </c>
      <c r="O466" s="15">
        <v>0.107985825058908</v>
      </c>
      <c r="P466" s="15">
        <v>0</v>
      </c>
      <c r="Q466" s="15">
        <f t="shared" si="84"/>
        <v>-0.107985825058908</v>
      </c>
      <c r="R466" s="15">
        <f t="shared" si="85"/>
        <v>-100</v>
      </c>
      <c r="S466" s="15">
        <v>8.1527146807427009E-2</v>
      </c>
      <c r="T466" s="15">
        <v>0</v>
      </c>
      <c r="U466" s="15">
        <f t="shared" si="86"/>
        <v>-8.1527146807427009E-2</v>
      </c>
      <c r="V466" s="16">
        <f t="shared" si="87"/>
        <v>-100</v>
      </c>
      <c r="W466" s="17">
        <f t="shared" si="88"/>
        <v>8.8616463921116311E-4</v>
      </c>
      <c r="X466" s="17">
        <f t="shared" si="88"/>
        <v>0</v>
      </c>
      <c r="Y466" s="16">
        <f t="shared" si="89"/>
        <v>-8.8616463921116311E-4</v>
      </c>
      <c r="Z466" s="15">
        <f t="shared" si="90"/>
        <v>-100</v>
      </c>
      <c r="AA466" s="13">
        <v>0.11</v>
      </c>
      <c r="AB466" s="13">
        <v>0</v>
      </c>
      <c r="AC466" s="13">
        <v>0</v>
      </c>
      <c r="AD466" s="13">
        <v>0</v>
      </c>
      <c r="AE466" s="18">
        <f t="shared" si="91"/>
        <v>0</v>
      </c>
      <c r="AF466" s="18">
        <f t="shared" si="95"/>
        <v>0</v>
      </c>
      <c r="AG466" s="19">
        <f t="shared" si="92"/>
        <v>0</v>
      </c>
      <c r="AH466" s="16" t="str">
        <f t="shared" si="93"/>
        <v>0.00</v>
      </c>
      <c r="AI466" s="16">
        <f t="shared" si="94"/>
        <v>-8.8616463921116311E-4</v>
      </c>
      <c r="AJ466" s="44">
        <v>221112</v>
      </c>
      <c r="AK466" s="15" t="s">
        <v>682</v>
      </c>
      <c r="AL466" s="14" t="s">
        <v>76</v>
      </c>
      <c r="AM466" s="39" t="s">
        <v>58</v>
      </c>
      <c r="AN466" s="39" t="s">
        <v>59</v>
      </c>
      <c r="AO466" s="39" t="s">
        <v>77</v>
      </c>
      <c r="AP466" s="39" t="s">
        <v>61</v>
      </c>
      <c r="AQ466" s="20"/>
      <c r="AR466" s="20"/>
      <c r="AS466" s="20"/>
      <c r="AT466" s="20"/>
      <c r="AU466" s="20"/>
      <c r="AV466" s="20"/>
      <c r="AW466" s="20"/>
      <c r="AX466" s="20"/>
      <c r="AY466" s="20"/>
      <c r="AZ466" s="20"/>
      <c r="BA466" s="20"/>
      <c r="BB466" s="20"/>
    </row>
    <row r="467" spans="1:54" ht="26.1" hidden="1" customHeight="1" x14ac:dyDescent="0.25">
      <c r="A467" s="39" t="s">
        <v>19</v>
      </c>
      <c r="B467" s="13" t="s">
        <v>253</v>
      </c>
      <c r="C467" s="13" t="s">
        <v>251</v>
      </c>
      <c r="D467" s="13">
        <v>34005</v>
      </c>
      <c r="E467" s="13">
        <v>45979</v>
      </c>
      <c r="F467" s="13" t="s">
        <v>354</v>
      </c>
      <c r="G467" s="13" t="s">
        <v>331</v>
      </c>
      <c r="H467" s="13" t="s">
        <v>85</v>
      </c>
      <c r="I467" s="13" t="s">
        <v>91</v>
      </c>
      <c r="J467" s="13" t="s">
        <v>363</v>
      </c>
      <c r="K467" s="4">
        <v>2399</v>
      </c>
      <c r="L467" s="4">
        <v>16001</v>
      </c>
      <c r="M467" s="14" t="s">
        <v>38</v>
      </c>
      <c r="N467" s="15" t="s">
        <v>679</v>
      </c>
      <c r="O467" s="15">
        <v>2.5991544851129901E-2</v>
      </c>
      <c r="P467" s="15">
        <v>0</v>
      </c>
      <c r="Q467" s="15">
        <f t="shared" si="84"/>
        <v>-2.5991544851129901E-2</v>
      </c>
      <c r="R467" s="15">
        <f t="shared" si="85"/>
        <v>-100</v>
      </c>
      <c r="S467" s="15">
        <v>1.9623098602746449E-2</v>
      </c>
      <c r="T467" s="15">
        <v>0</v>
      </c>
      <c r="U467" s="15">
        <f t="shared" si="86"/>
        <v>-1.9623098602746449E-2</v>
      </c>
      <c r="V467" s="16">
        <f t="shared" si="87"/>
        <v>-100</v>
      </c>
      <c r="W467" s="17">
        <f t="shared" si="88"/>
        <v>2.1329455002985271E-4</v>
      </c>
      <c r="X467" s="17">
        <f t="shared" si="88"/>
        <v>0</v>
      </c>
      <c r="Y467" s="16">
        <f t="shared" si="89"/>
        <v>-2.1329455002985271E-4</v>
      </c>
      <c r="Z467" s="15">
        <f t="shared" si="90"/>
        <v>-100</v>
      </c>
      <c r="AA467" s="13">
        <v>0.03</v>
      </c>
      <c r="AB467" s="13">
        <v>0</v>
      </c>
      <c r="AC467" s="13">
        <v>0</v>
      </c>
      <c r="AD467" s="13">
        <v>0</v>
      </c>
      <c r="AE467" s="18">
        <f t="shared" si="91"/>
        <v>0</v>
      </c>
      <c r="AF467" s="18">
        <f t="shared" si="95"/>
        <v>0</v>
      </c>
      <c r="AG467" s="19">
        <f t="shared" si="92"/>
        <v>0</v>
      </c>
      <c r="AH467" s="16" t="str">
        <f t="shared" si="93"/>
        <v>0.00</v>
      </c>
      <c r="AI467" s="16">
        <f t="shared" si="94"/>
        <v>-2.1329455002985271E-4</v>
      </c>
      <c r="AJ467" s="44">
        <v>221112</v>
      </c>
      <c r="AK467" s="15" t="s">
        <v>682</v>
      </c>
      <c r="AL467" s="14" t="s">
        <v>76</v>
      </c>
      <c r="AM467" s="39" t="s">
        <v>58</v>
      </c>
      <c r="AN467" s="39" t="s">
        <v>59</v>
      </c>
      <c r="AO467" s="39" t="s">
        <v>77</v>
      </c>
      <c r="AP467" s="39" t="s">
        <v>61</v>
      </c>
      <c r="AQ467" s="20"/>
      <c r="AR467" s="20"/>
      <c r="AS467" s="20"/>
      <c r="AT467" s="20"/>
      <c r="AU467" s="20"/>
      <c r="AV467" s="20"/>
      <c r="AW467" s="20"/>
      <c r="AX467" s="20"/>
      <c r="AY467" s="20"/>
      <c r="AZ467" s="20"/>
      <c r="BA467" s="20"/>
      <c r="BB467" s="20"/>
    </row>
    <row r="468" spans="1:54" ht="26.1" hidden="1" customHeight="1" x14ac:dyDescent="0.25">
      <c r="A468" s="39" t="s">
        <v>19</v>
      </c>
      <c r="B468" s="13" t="s">
        <v>253</v>
      </c>
      <c r="C468" s="13" t="s">
        <v>251</v>
      </c>
      <c r="D468" s="13">
        <v>34005</v>
      </c>
      <c r="E468" s="13">
        <v>45979</v>
      </c>
      <c r="F468" s="13" t="s">
        <v>354</v>
      </c>
      <c r="G468" s="13" t="s">
        <v>331</v>
      </c>
      <c r="H468" s="13" t="s">
        <v>85</v>
      </c>
      <c r="I468" s="13" t="s">
        <v>91</v>
      </c>
      <c r="J468" s="13" t="s">
        <v>363</v>
      </c>
      <c r="K468" s="4">
        <v>2399</v>
      </c>
      <c r="L468" s="4">
        <v>16001</v>
      </c>
      <c r="M468" s="14" t="s">
        <v>39</v>
      </c>
      <c r="N468" s="15" t="s">
        <v>679</v>
      </c>
      <c r="O468" s="15">
        <v>2.5991544851129901E-2</v>
      </c>
      <c r="P468" s="15">
        <v>0</v>
      </c>
      <c r="Q468" s="15">
        <f t="shared" si="84"/>
        <v>-2.5991544851129901E-2</v>
      </c>
      <c r="R468" s="15">
        <f t="shared" si="85"/>
        <v>-100</v>
      </c>
      <c r="S468" s="15">
        <v>1.9623098602746449E-2</v>
      </c>
      <c r="T468" s="15">
        <v>0</v>
      </c>
      <c r="U468" s="15">
        <f t="shared" si="86"/>
        <v>-1.9623098602746449E-2</v>
      </c>
      <c r="V468" s="16">
        <f t="shared" si="87"/>
        <v>-100</v>
      </c>
      <c r="W468" s="17">
        <f t="shared" si="88"/>
        <v>2.1329455002985271E-4</v>
      </c>
      <c r="X468" s="17">
        <f t="shared" si="88"/>
        <v>0</v>
      </c>
      <c r="Y468" s="16">
        <f t="shared" si="89"/>
        <v>-2.1329455002985271E-4</v>
      </c>
      <c r="Z468" s="15">
        <f t="shared" si="90"/>
        <v>-100</v>
      </c>
      <c r="AA468" s="13">
        <v>0.03</v>
      </c>
      <c r="AB468" s="13">
        <v>0</v>
      </c>
      <c r="AC468" s="13">
        <v>0</v>
      </c>
      <c r="AD468" s="13">
        <v>0</v>
      </c>
      <c r="AE468" s="18">
        <f t="shared" si="91"/>
        <v>0</v>
      </c>
      <c r="AF468" s="18">
        <f t="shared" si="95"/>
        <v>0</v>
      </c>
      <c r="AG468" s="19">
        <f t="shared" si="92"/>
        <v>0</v>
      </c>
      <c r="AH468" s="16" t="str">
        <f t="shared" si="93"/>
        <v>0.00</v>
      </c>
      <c r="AI468" s="16">
        <f t="shared" si="94"/>
        <v>-2.1329455002985271E-4</v>
      </c>
      <c r="AJ468" s="44">
        <v>221112</v>
      </c>
      <c r="AK468" s="15" t="s">
        <v>682</v>
      </c>
      <c r="AL468" s="14" t="s">
        <v>76</v>
      </c>
      <c r="AM468" s="39" t="s">
        <v>58</v>
      </c>
      <c r="AN468" s="39" t="s">
        <v>59</v>
      </c>
      <c r="AO468" s="39" t="s">
        <v>77</v>
      </c>
      <c r="AP468" s="39" t="s">
        <v>61</v>
      </c>
      <c r="AQ468" s="20"/>
      <c r="AR468" s="20"/>
      <c r="AS468" s="20"/>
      <c r="AT468" s="20"/>
      <c r="AU468" s="20"/>
      <c r="AV468" s="20"/>
      <c r="AW468" s="20"/>
      <c r="AX468" s="20"/>
      <c r="AY468" s="20"/>
      <c r="AZ468" s="20"/>
      <c r="BA468" s="20"/>
      <c r="BB468" s="20"/>
    </row>
    <row r="469" spans="1:54" ht="26.1" hidden="1" customHeight="1" x14ac:dyDescent="0.25">
      <c r="A469" s="39" t="s">
        <v>19</v>
      </c>
      <c r="B469" s="13" t="s">
        <v>253</v>
      </c>
      <c r="C469" s="13" t="s">
        <v>251</v>
      </c>
      <c r="D469" s="13">
        <v>34005</v>
      </c>
      <c r="E469" s="13">
        <v>45979</v>
      </c>
      <c r="F469" s="13" t="s">
        <v>354</v>
      </c>
      <c r="G469" s="13" t="s">
        <v>331</v>
      </c>
      <c r="H469" s="13" t="s">
        <v>85</v>
      </c>
      <c r="I469" s="13" t="s">
        <v>91</v>
      </c>
      <c r="J469" s="13" t="s">
        <v>363</v>
      </c>
      <c r="K469" s="4">
        <v>2399</v>
      </c>
      <c r="L469" s="4">
        <v>16001</v>
      </c>
      <c r="M469" s="14" t="s">
        <v>37</v>
      </c>
      <c r="N469" s="15" t="s">
        <v>679</v>
      </c>
      <c r="O469" s="15">
        <v>0.44008007999945298</v>
      </c>
      <c r="P469" s="15">
        <v>0</v>
      </c>
      <c r="Q469" s="15">
        <f t="shared" si="84"/>
        <v>-0.44008007999945298</v>
      </c>
      <c r="R469" s="15">
        <f t="shared" si="85"/>
        <v>-100</v>
      </c>
      <c r="S469" s="15">
        <v>0.33225169386404169</v>
      </c>
      <c r="T469" s="15">
        <v>0</v>
      </c>
      <c r="U469" s="15">
        <f t="shared" si="86"/>
        <v>-0.33225169386404169</v>
      </c>
      <c r="V469" s="16">
        <f t="shared" si="87"/>
        <v>-100</v>
      </c>
      <c r="W469" s="17">
        <f t="shared" si="88"/>
        <v>3.6114314550439314E-3</v>
      </c>
      <c r="X469" s="17">
        <f t="shared" si="88"/>
        <v>0</v>
      </c>
      <c r="Y469" s="16">
        <f t="shared" si="89"/>
        <v>-3.6114314550439314E-3</v>
      </c>
      <c r="Z469" s="15">
        <f t="shared" si="90"/>
        <v>-100</v>
      </c>
      <c r="AA469" s="13">
        <v>0.44</v>
      </c>
      <c r="AB469" s="13">
        <v>0</v>
      </c>
      <c r="AC469" s="13">
        <v>0</v>
      </c>
      <c r="AD469" s="13">
        <v>0</v>
      </c>
      <c r="AE469" s="18">
        <f t="shared" si="91"/>
        <v>0</v>
      </c>
      <c r="AF469" s="18">
        <f t="shared" si="95"/>
        <v>0</v>
      </c>
      <c r="AG469" s="19">
        <f t="shared" si="92"/>
        <v>0</v>
      </c>
      <c r="AH469" s="16" t="str">
        <f t="shared" si="93"/>
        <v>0.00</v>
      </c>
      <c r="AI469" s="16">
        <f t="shared" si="94"/>
        <v>-3.6114314550439314E-3</v>
      </c>
      <c r="AJ469" s="44">
        <v>221112</v>
      </c>
      <c r="AK469" s="15" t="s">
        <v>682</v>
      </c>
      <c r="AL469" s="14" t="s">
        <v>76</v>
      </c>
      <c r="AM469" s="39" t="s">
        <v>58</v>
      </c>
      <c r="AN469" s="39" t="s">
        <v>59</v>
      </c>
      <c r="AO469" s="39" t="s">
        <v>77</v>
      </c>
      <c r="AP469" s="39" t="s">
        <v>61</v>
      </c>
      <c r="AQ469" s="20"/>
      <c r="AR469" s="20"/>
      <c r="AS469" s="20"/>
      <c r="AT469" s="20"/>
      <c r="AU469" s="20"/>
      <c r="AV469" s="20"/>
      <c r="AW469" s="20"/>
      <c r="AX469" s="20"/>
      <c r="AY469" s="20"/>
      <c r="AZ469" s="20"/>
      <c r="BA469" s="20"/>
      <c r="BB469" s="20"/>
    </row>
    <row r="470" spans="1:54" ht="26.1" hidden="1" customHeight="1" x14ac:dyDescent="0.25">
      <c r="A470" s="39" t="s">
        <v>19</v>
      </c>
      <c r="B470" s="13" t="s">
        <v>253</v>
      </c>
      <c r="C470" s="13" t="s">
        <v>251</v>
      </c>
      <c r="D470" s="13">
        <v>34005</v>
      </c>
      <c r="E470" s="13">
        <v>45979</v>
      </c>
      <c r="F470" s="13" t="s">
        <v>354</v>
      </c>
      <c r="G470" s="13" t="s">
        <v>276</v>
      </c>
      <c r="H470" s="13" t="s">
        <v>85</v>
      </c>
      <c r="I470" s="13" t="s">
        <v>91</v>
      </c>
      <c r="J470" s="13" t="s">
        <v>356</v>
      </c>
      <c r="K470" s="4">
        <v>2399</v>
      </c>
      <c r="L470" s="4">
        <v>12001</v>
      </c>
      <c r="M470" s="14" t="s">
        <v>40</v>
      </c>
      <c r="N470" s="15" t="s">
        <v>679</v>
      </c>
      <c r="O470" s="15">
        <v>0.12798579216807099</v>
      </c>
      <c r="P470" s="15">
        <v>0</v>
      </c>
      <c r="Q470" s="15">
        <f t="shared" si="84"/>
        <v>-0.12798579216807099</v>
      </c>
      <c r="R470" s="15">
        <f t="shared" si="85"/>
        <v>-100</v>
      </c>
      <c r="S470" s="15">
        <v>8.6341352126998394E-2</v>
      </c>
      <c r="T470" s="15">
        <v>0</v>
      </c>
      <c r="U470" s="15">
        <f t="shared" si="86"/>
        <v>-8.6341352126998394E-2</v>
      </c>
      <c r="V470" s="16">
        <f t="shared" si="87"/>
        <v>-100</v>
      </c>
      <c r="W470" s="17">
        <f t="shared" si="88"/>
        <v>9.3849295790215644E-4</v>
      </c>
      <c r="X470" s="17">
        <f t="shared" si="88"/>
        <v>0</v>
      </c>
      <c r="Y470" s="16">
        <f t="shared" si="89"/>
        <v>-9.3849295790215644E-4</v>
      </c>
      <c r="Z470" s="15">
        <f t="shared" si="90"/>
        <v>-100</v>
      </c>
      <c r="AA470" s="13">
        <v>0.13</v>
      </c>
      <c r="AB470" s="13">
        <v>0</v>
      </c>
      <c r="AC470" s="13">
        <v>0</v>
      </c>
      <c r="AD470" s="13">
        <v>0</v>
      </c>
      <c r="AE470" s="18">
        <f t="shared" si="91"/>
        <v>0</v>
      </c>
      <c r="AF470" s="18">
        <f t="shared" si="95"/>
        <v>0</v>
      </c>
      <c r="AG470" s="19">
        <f t="shared" si="92"/>
        <v>0</v>
      </c>
      <c r="AH470" s="16" t="str">
        <f t="shared" si="93"/>
        <v>0.00</v>
      </c>
      <c r="AI470" s="16">
        <f t="shared" si="94"/>
        <v>-9.3849295790215644E-4</v>
      </c>
      <c r="AJ470" s="44">
        <v>221112</v>
      </c>
      <c r="AK470" s="15" t="s">
        <v>682</v>
      </c>
      <c r="AL470" s="14" t="s">
        <v>76</v>
      </c>
      <c r="AM470" s="39" t="s">
        <v>58</v>
      </c>
      <c r="AN470" s="39" t="s">
        <v>59</v>
      </c>
      <c r="AO470" s="39" t="s">
        <v>77</v>
      </c>
      <c r="AP470" s="39" t="s">
        <v>61</v>
      </c>
      <c r="AQ470" s="20"/>
      <c r="AR470" s="20"/>
      <c r="AS470" s="20"/>
      <c r="AT470" s="20"/>
      <c r="AU470" s="20"/>
      <c r="AV470" s="20"/>
      <c r="AW470" s="20"/>
      <c r="AX470" s="20"/>
      <c r="AY470" s="20"/>
      <c r="AZ470" s="20"/>
      <c r="BA470" s="20"/>
      <c r="BB470" s="20"/>
    </row>
    <row r="471" spans="1:54" ht="26.1" hidden="1" customHeight="1" x14ac:dyDescent="0.25">
      <c r="A471" s="39" t="s">
        <v>19</v>
      </c>
      <c r="B471" s="13" t="s">
        <v>253</v>
      </c>
      <c r="C471" s="13" t="s">
        <v>251</v>
      </c>
      <c r="D471" s="13">
        <v>34005</v>
      </c>
      <c r="E471" s="13">
        <v>45979</v>
      </c>
      <c r="F471" s="13" t="s">
        <v>354</v>
      </c>
      <c r="G471" s="13" t="s">
        <v>276</v>
      </c>
      <c r="H471" s="13" t="s">
        <v>85</v>
      </c>
      <c r="I471" s="13" t="s">
        <v>91</v>
      </c>
      <c r="J471" s="13" t="s">
        <v>356</v>
      </c>
      <c r="K471" s="4">
        <v>2399</v>
      </c>
      <c r="L471" s="4">
        <v>12001</v>
      </c>
      <c r="M471" s="14" t="s">
        <v>38</v>
      </c>
      <c r="N471" s="15" t="s">
        <v>679</v>
      </c>
      <c r="O471" s="15">
        <v>3.1001849580017199E-2</v>
      </c>
      <c r="P471" s="15">
        <v>0</v>
      </c>
      <c r="Q471" s="15">
        <f t="shared" si="84"/>
        <v>-3.1001849580017199E-2</v>
      </c>
      <c r="R471" s="15">
        <f t="shared" si="85"/>
        <v>-100</v>
      </c>
      <c r="S471" s="15">
        <v>2.0914365304403462E-2</v>
      </c>
      <c r="T471" s="15">
        <v>0</v>
      </c>
      <c r="U471" s="15">
        <f t="shared" si="86"/>
        <v>-2.0914365304403462E-2</v>
      </c>
      <c r="V471" s="16">
        <f t="shared" si="87"/>
        <v>-100</v>
      </c>
      <c r="W471" s="17">
        <f t="shared" si="88"/>
        <v>2.2733005765655936E-4</v>
      </c>
      <c r="X471" s="17">
        <f t="shared" si="88"/>
        <v>0</v>
      </c>
      <c r="Y471" s="16">
        <f t="shared" si="89"/>
        <v>-2.2733005765655936E-4</v>
      </c>
      <c r="Z471" s="15">
        <f t="shared" si="90"/>
        <v>-100</v>
      </c>
      <c r="AA471" s="13">
        <v>0.03</v>
      </c>
      <c r="AB471" s="13">
        <v>0</v>
      </c>
      <c r="AC471" s="13">
        <v>0</v>
      </c>
      <c r="AD471" s="13">
        <v>0</v>
      </c>
      <c r="AE471" s="18">
        <f t="shared" si="91"/>
        <v>0</v>
      </c>
      <c r="AF471" s="18">
        <f t="shared" si="95"/>
        <v>0</v>
      </c>
      <c r="AG471" s="19">
        <f t="shared" si="92"/>
        <v>0</v>
      </c>
      <c r="AH471" s="16" t="str">
        <f t="shared" si="93"/>
        <v>0.00</v>
      </c>
      <c r="AI471" s="16">
        <f t="shared" si="94"/>
        <v>-2.2733005765655936E-4</v>
      </c>
      <c r="AJ471" s="44">
        <v>221112</v>
      </c>
      <c r="AK471" s="15" t="s">
        <v>682</v>
      </c>
      <c r="AL471" s="14" t="s">
        <v>76</v>
      </c>
      <c r="AM471" s="39" t="s">
        <v>58</v>
      </c>
      <c r="AN471" s="39" t="s">
        <v>59</v>
      </c>
      <c r="AO471" s="39" t="s">
        <v>77</v>
      </c>
      <c r="AP471" s="39" t="s">
        <v>61</v>
      </c>
      <c r="AQ471" s="20"/>
      <c r="AR471" s="20"/>
      <c r="AS471" s="20"/>
      <c r="AT471" s="20"/>
      <c r="AU471" s="20"/>
      <c r="AV471" s="20"/>
      <c r="AW471" s="20"/>
      <c r="AX471" s="20"/>
      <c r="AY471" s="20"/>
      <c r="AZ471" s="20"/>
      <c r="BA471" s="20"/>
      <c r="BB471" s="20"/>
    </row>
    <row r="472" spans="1:54" ht="26.1" hidden="1" customHeight="1" x14ac:dyDescent="0.25">
      <c r="A472" s="39" t="s">
        <v>19</v>
      </c>
      <c r="B472" s="13" t="s">
        <v>253</v>
      </c>
      <c r="C472" s="13" t="s">
        <v>251</v>
      </c>
      <c r="D472" s="13">
        <v>34005</v>
      </c>
      <c r="E472" s="13">
        <v>45979</v>
      </c>
      <c r="F472" s="13" t="s">
        <v>354</v>
      </c>
      <c r="G472" s="13" t="s">
        <v>276</v>
      </c>
      <c r="H472" s="13" t="s">
        <v>85</v>
      </c>
      <c r="I472" s="13" t="s">
        <v>91</v>
      </c>
      <c r="J472" s="13" t="s">
        <v>356</v>
      </c>
      <c r="K472" s="4">
        <v>2399</v>
      </c>
      <c r="L472" s="4">
        <v>12001</v>
      </c>
      <c r="M472" s="14" t="s">
        <v>39</v>
      </c>
      <c r="N472" s="15" t="s">
        <v>679</v>
      </c>
      <c r="O472" s="15">
        <v>3.1001849580017199E-2</v>
      </c>
      <c r="P472" s="15">
        <v>0</v>
      </c>
      <c r="Q472" s="15">
        <f t="shared" si="84"/>
        <v>-3.1001849580017199E-2</v>
      </c>
      <c r="R472" s="15">
        <f t="shared" si="85"/>
        <v>-100</v>
      </c>
      <c r="S472" s="15">
        <v>2.0914365304403462E-2</v>
      </c>
      <c r="T472" s="15">
        <v>0</v>
      </c>
      <c r="U472" s="15">
        <f t="shared" si="86"/>
        <v>-2.0914365304403462E-2</v>
      </c>
      <c r="V472" s="16">
        <f t="shared" si="87"/>
        <v>-100</v>
      </c>
      <c r="W472" s="17">
        <f t="shared" si="88"/>
        <v>2.2733005765655936E-4</v>
      </c>
      <c r="X472" s="17">
        <f t="shared" si="88"/>
        <v>0</v>
      </c>
      <c r="Y472" s="16">
        <f t="shared" si="89"/>
        <v>-2.2733005765655936E-4</v>
      </c>
      <c r="Z472" s="15">
        <f t="shared" si="90"/>
        <v>-100</v>
      </c>
      <c r="AA472" s="13">
        <v>0.03</v>
      </c>
      <c r="AB472" s="13">
        <v>0</v>
      </c>
      <c r="AC472" s="13">
        <v>0</v>
      </c>
      <c r="AD472" s="13">
        <v>0</v>
      </c>
      <c r="AE472" s="18">
        <f t="shared" si="91"/>
        <v>0</v>
      </c>
      <c r="AF472" s="18">
        <f t="shared" si="95"/>
        <v>0</v>
      </c>
      <c r="AG472" s="19">
        <f t="shared" si="92"/>
        <v>0</v>
      </c>
      <c r="AH472" s="16" t="str">
        <f t="shared" si="93"/>
        <v>0.00</v>
      </c>
      <c r="AI472" s="16">
        <f t="shared" si="94"/>
        <v>-2.2733005765655936E-4</v>
      </c>
      <c r="AJ472" s="44">
        <v>221112</v>
      </c>
      <c r="AK472" s="15" t="s">
        <v>682</v>
      </c>
      <c r="AL472" s="14" t="s">
        <v>76</v>
      </c>
      <c r="AM472" s="39" t="s">
        <v>58</v>
      </c>
      <c r="AN472" s="39" t="s">
        <v>59</v>
      </c>
      <c r="AO472" s="39" t="s">
        <v>77</v>
      </c>
      <c r="AP472" s="39" t="s">
        <v>61</v>
      </c>
      <c r="AQ472" s="20"/>
      <c r="AR472" s="20"/>
      <c r="AS472" s="20"/>
      <c r="AT472" s="20"/>
      <c r="AU472" s="20"/>
      <c r="AV472" s="20"/>
      <c r="AW472" s="20"/>
      <c r="AX472" s="20"/>
      <c r="AY472" s="20"/>
      <c r="AZ472" s="20"/>
      <c r="BA472" s="20"/>
      <c r="BB472" s="20"/>
    </row>
    <row r="473" spans="1:54" ht="26.1" hidden="1" customHeight="1" x14ac:dyDescent="0.25">
      <c r="A473" s="39" t="s">
        <v>19</v>
      </c>
      <c r="B473" s="13" t="s">
        <v>253</v>
      </c>
      <c r="C473" s="13" t="s">
        <v>251</v>
      </c>
      <c r="D473" s="13">
        <v>34005</v>
      </c>
      <c r="E473" s="13">
        <v>45979</v>
      </c>
      <c r="F473" s="13" t="s">
        <v>354</v>
      </c>
      <c r="G473" s="13" t="s">
        <v>276</v>
      </c>
      <c r="H473" s="13" t="s">
        <v>85</v>
      </c>
      <c r="I473" s="13" t="s">
        <v>91</v>
      </c>
      <c r="J473" s="13" t="s">
        <v>356</v>
      </c>
      <c r="K473" s="4">
        <v>2399</v>
      </c>
      <c r="L473" s="4">
        <v>12001</v>
      </c>
      <c r="M473" s="14" t="s">
        <v>37</v>
      </c>
      <c r="N473" s="15" t="s">
        <v>679</v>
      </c>
      <c r="O473" s="15">
        <v>0.52087306000047695</v>
      </c>
      <c r="P473" s="15">
        <v>0</v>
      </c>
      <c r="Q473" s="15">
        <f t="shared" si="84"/>
        <v>-0.52087306000047695</v>
      </c>
      <c r="R473" s="15">
        <f t="shared" si="85"/>
        <v>-100</v>
      </c>
      <c r="S473" s="15">
        <v>0.3513896622831299</v>
      </c>
      <c r="T473" s="15">
        <v>0</v>
      </c>
      <c r="U473" s="15">
        <f t="shared" si="86"/>
        <v>-0.3513896622831299</v>
      </c>
      <c r="V473" s="16">
        <f t="shared" si="87"/>
        <v>-100</v>
      </c>
      <c r="W473" s="17">
        <f t="shared" si="88"/>
        <v>3.819452850903586E-3</v>
      </c>
      <c r="X473" s="17">
        <f t="shared" si="88"/>
        <v>0</v>
      </c>
      <c r="Y473" s="16">
        <f t="shared" si="89"/>
        <v>-3.819452850903586E-3</v>
      </c>
      <c r="Z473" s="15">
        <f t="shared" si="90"/>
        <v>-100</v>
      </c>
      <c r="AA473" s="13">
        <v>0.52</v>
      </c>
      <c r="AB473" s="13">
        <v>0</v>
      </c>
      <c r="AC473" s="13">
        <v>0</v>
      </c>
      <c r="AD473" s="13">
        <v>0</v>
      </c>
      <c r="AE473" s="18">
        <f t="shared" si="91"/>
        <v>0</v>
      </c>
      <c r="AF473" s="18">
        <f t="shared" si="95"/>
        <v>0</v>
      </c>
      <c r="AG473" s="19">
        <f t="shared" si="92"/>
        <v>0</v>
      </c>
      <c r="AH473" s="16" t="str">
        <f t="shared" si="93"/>
        <v>0.00</v>
      </c>
      <c r="AI473" s="16">
        <f t="shared" si="94"/>
        <v>-3.819452850903586E-3</v>
      </c>
      <c r="AJ473" s="44">
        <v>221112</v>
      </c>
      <c r="AK473" s="15" t="s">
        <v>682</v>
      </c>
      <c r="AL473" s="14" t="s">
        <v>76</v>
      </c>
      <c r="AM473" s="39" t="s">
        <v>58</v>
      </c>
      <c r="AN473" s="39" t="s">
        <v>59</v>
      </c>
      <c r="AO473" s="39" t="s">
        <v>77</v>
      </c>
      <c r="AP473" s="39" t="s">
        <v>61</v>
      </c>
      <c r="AQ473" s="20"/>
      <c r="AR473" s="20"/>
      <c r="AS473" s="20"/>
      <c r="AT473" s="20"/>
      <c r="AU473" s="20"/>
      <c r="AV473" s="20"/>
      <c r="AW473" s="20"/>
      <c r="AX473" s="20"/>
      <c r="AY473" s="20"/>
      <c r="AZ473" s="20"/>
      <c r="BA473" s="20"/>
      <c r="BB473" s="20"/>
    </row>
    <row r="474" spans="1:54" ht="26.1" hidden="1" customHeight="1" x14ac:dyDescent="0.25">
      <c r="A474" s="39" t="s">
        <v>19</v>
      </c>
      <c r="B474" s="13" t="s">
        <v>253</v>
      </c>
      <c r="C474" s="13" t="s">
        <v>251</v>
      </c>
      <c r="D474" s="13">
        <v>34005</v>
      </c>
      <c r="E474" s="13">
        <v>45979</v>
      </c>
      <c r="F474" s="13" t="s">
        <v>354</v>
      </c>
      <c r="G474" s="13" t="s">
        <v>313</v>
      </c>
      <c r="H474" s="13" t="s">
        <v>85</v>
      </c>
      <c r="I474" s="13" t="s">
        <v>91</v>
      </c>
      <c r="J474" s="13" t="s">
        <v>357</v>
      </c>
      <c r="K474" s="4">
        <v>2399</v>
      </c>
      <c r="L474" s="4">
        <v>14001</v>
      </c>
      <c r="M474" s="14" t="s">
        <v>40</v>
      </c>
      <c r="N474" s="15" t="s">
        <v>679</v>
      </c>
      <c r="O474" s="15">
        <v>0.131992595732807</v>
      </c>
      <c r="P474" s="15">
        <v>0</v>
      </c>
      <c r="Q474" s="15">
        <f t="shared" si="84"/>
        <v>-0.131992595732807</v>
      </c>
      <c r="R474" s="15">
        <f t="shared" si="85"/>
        <v>-100</v>
      </c>
      <c r="S474" s="15">
        <v>7.6685839070118805E-2</v>
      </c>
      <c r="T474" s="15">
        <v>0</v>
      </c>
      <c r="U474" s="15">
        <f t="shared" si="86"/>
        <v>-7.6685839070118805E-2</v>
      </c>
      <c r="V474" s="16">
        <f t="shared" si="87"/>
        <v>-100</v>
      </c>
      <c r="W474" s="17">
        <f t="shared" si="88"/>
        <v>8.3354172902303045E-4</v>
      </c>
      <c r="X474" s="17">
        <f t="shared" si="88"/>
        <v>0</v>
      </c>
      <c r="Y474" s="16">
        <f t="shared" si="89"/>
        <v>-8.3354172902303045E-4</v>
      </c>
      <c r="Z474" s="15">
        <f t="shared" si="90"/>
        <v>-100</v>
      </c>
      <c r="AA474" s="13">
        <v>0.13</v>
      </c>
      <c r="AB474" s="13">
        <v>0</v>
      </c>
      <c r="AC474" s="13">
        <v>0</v>
      </c>
      <c r="AD474" s="13">
        <v>0</v>
      </c>
      <c r="AE474" s="18">
        <f t="shared" si="91"/>
        <v>0</v>
      </c>
      <c r="AF474" s="18">
        <f t="shared" si="95"/>
        <v>0</v>
      </c>
      <c r="AG474" s="19">
        <f t="shared" si="92"/>
        <v>0</v>
      </c>
      <c r="AH474" s="16" t="str">
        <f t="shared" si="93"/>
        <v>0.00</v>
      </c>
      <c r="AI474" s="16">
        <f t="shared" si="94"/>
        <v>-8.3354172902303045E-4</v>
      </c>
      <c r="AJ474" s="44">
        <v>221112</v>
      </c>
      <c r="AK474" s="15" t="s">
        <v>682</v>
      </c>
      <c r="AL474" s="14" t="s">
        <v>76</v>
      </c>
      <c r="AM474" s="39" t="s">
        <v>58</v>
      </c>
      <c r="AN474" s="39" t="s">
        <v>59</v>
      </c>
      <c r="AO474" s="39" t="s">
        <v>77</v>
      </c>
      <c r="AP474" s="39" t="s">
        <v>61</v>
      </c>
      <c r="AQ474" s="20"/>
      <c r="AR474" s="20"/>
      <c r="AS474" s="20"/>
      <c r="AT474" s="20"/>
      <c r="AU474" s="20"/>
      <c r="AV474" s="20"/>
      <c r="AW474" s="20"/>
      <c r="AX474" s="20"/>
      <c r="AY474" s="20"/>
      <c r="AZ474" s="20"/>
      <c r="BA474" s="20"/>
      <c r="BB474" s="20"/>
    </row>
    <row r="475" spans="1:54" ht="26.1" hidden="1" customHeight="1" x14ac:dyDescent="0.25">
      <c r="A475" s="39" t="s">
        <v>19</v>
      </c>
      <c r="B475" s="13" t="s">
        <v>253</v>
      </c>
      <c r="C475" s="13" t="s">
        <v>251</v>
      </c>
      <c r="D475" s="13">
        <v>34005</v>
      </c>
      <c r="E475" s="13">
        <v>45979</v>
      </c>
      <c r="F475" s="13" t="s">
        <v>354</v>
      </c>
      <c r="G475" s="13" t="s">
        <v>313</v>
      </c>
      <c r="H475" s="13" t="s">
        <v>85</v>
      </c>
      <c r="I475" s="13" t="s">
        <v>91</v>
      </c>
      <c r="J475" s="13" t="s">
        <v>357</v>
      </c>
      <c r="K475" s="4">
        <v>2399</v>
      </c>
      <c r="L475" s="4">
        <v>14001</v>
      </c>
      <c r="M475" s="14" t="s">
        <v>38</v>
      </c>
      <c r="N475" s="15" t="s">
        <v>679</v>
      </c>
      <c r="O475" s="15">
        <v>3.20035865600019E-2</v>
      </c>
      <c r="P475" s="15">
        <v>0</v>
      </c>
      <c r="Q475" s="15">
        <f t="shared" si="84"/>
        <v>-3.20035865600019E-2</v>
      </c>
      <c r="R475" s="15">
        <f t="shared" si="85"/>
        <v>-100</v>
      </c>
      <c r="S475" s="15">
        <v>1.8593633036621218E-2</v>
      </c>
      <c r="T475" s="15">
        <v>0</v>
      </c>
      <c r="U475" s="15">
        <f t="shared" si="86"/>
        <v>-1.8593633036621218E-2</v>
      </c>
      <c r="V475" s="16">
        <f t="shared" si="87"/>
        <v>-100</v>
      </c>
      <c r="W475" s="17">
        <f t="shared" si="88"/>
        <v>2.0210470691979586E-4</v>
      </c>
      <c r="X475" s="17">
        <f t="shared" si="88"/>
        <v>0</v>
      </c>
      <c r="Y475" s="16">
        <f t="shared" si="89"/>
        <v>-2.0210470691979586E-4</v>
      </c>
      <c r="Z475" s="15">
        <f t="shared" si="90"/>
        <v>-100</v>
      </c>
      <c r="AA475" s="13">
        <v>0.03</v>
      </c>
      <c r="AB475" s="13">
        <v>0</v>
      </c>
      <c r="AC475" s="13">
        <v>0</v>
      </c>
      <c r="AD475" s="13">
        <v>0</v>
      </c>
      <c r="AE475" s="18">
        <f t="shared" si="91"/>
        <v>0</v>
      </c>
      <c r="AF475" s="18">
        <f t="shared" si="95"/>
        <v>0</v>
      </c>
      <c r="AG475" s="19">
        <f t="shared" si="92"/>
        <v>0</v>
      </c>
      <c r="AH475" s="16" t="str">
        <f t="shared" si="93"/>
        <v>0.00</v>
      </c>
      <c r="AI475" s="16">
        <f t="shared" si="94"/>
        <v>-2.0210470691979586E-4</v>
      </c>
      <c r="AJ475" s="44">
        <v>221112</v>
      </c>
      <c r="AK475" s="15" t="s">
        <v>682</v>
      </c>
      <c r="AL475" s="14" t="s">
        <v>76</v>
      </c>
      <c r="AM475" s="39" t="s">
        <v>58</v>
      </c>
      <c r="AN475" s="39" t="s">
        <v>59</v>
      </c>
      <c r="AO475" s="39" t="s">
        <v>77</v>
      </c>
      <c r="AP475" s="39" t="s">
        <v>61</v>
      </c>
      <c r="AQ475" s="20"/>
      <c r="AR475" s="20"/>
      <c r="AS475" s="20"/>
      <c r="AT475" s="20"/>
      <c r="AU475" s="20"/>
      <c r="AV475" s="20"/>
      <c r="AW475" s="20"/>
      <c r="AX475" s="20"/>
      <c r="AY475" s="20"/>
      <c r="AZ475" s="20"/>
      <c r="BA475" s="20"/>
      <c r="BB475" s="20"/>
    </row>
    <row r="476" spans="1:54" ht="26.1" hidden="1" customHeight="1" x14ac:dyDescent="0.25">
      <c r="A476" s="39" t="s">
        <v>19</v>
      </c>
      <c r="B476" s="13" t="s">
        <v>253</v>
      </c>
      <c r="C476" s="13" t="s">
        <v>251</v>
      </c>
      <c r="D476" s="13">
        <v>34005</v>
      </c>
      <c r="E476" s="13">
        <v>45979</v>
      </c>
      <c r="F476" s="13" t="s">
        <v>354</v>
      </c>
      <c r="G476" s="13" t="s">
        <v>313</v>
      </c>
      <c r="H476" s="13" t="s">
        <v>85</v>
      </c>
      <c r="I476" s="13" t="s">
        <v>91</v>
      </c>
      <c r="J476" s="13" t="s">
        <v>357</v>
      </c>
      <c r="K476" s="4">
        <v>2399</v>
      </c>
      <c r="L476" s="4">
        <v>14001</v>
      </c>
      <c r="M476" s="14" t="s">
        <v>39</v>
      </c>
      <c r="N476" s="15" t="s">
        <v>679</v>
      </c>
      <c r="O476" s="15">
        <v>3.20035865600019E-2</v>
      </c>
      <c r="P476" s="15">
        <v>0</v>
      </c>
      <c r="Q476" s="15">
        <f t="shared" si="84"/>
        <v>-3.20035865600019E-2</v>
      </c>
      <c r="R476" s="15">
        <f t="shared" si="85"/>
        <v>-100</v>
      </c>
      <c r="S476" s="15">
        <v>1.8593633036621218E-2</v>
      </c>
      <c r="T476" s="15">
        <v>0</v>
      </c>
      <c r="U476" s="15">
        <f t="shared" si="86"/>
        <v>-1.8593633036621218E-2</v>
      </c>
      <c r="V476" s="16">
        <f t="shared" si="87"/>
        <v>-100</v>
      </c>
      <c r="W476" s="17">
        <f t="shared" si="88"/>
        <v>2.0210470691979586E-4</v>
      </c>
      <c r="X476" s="17">
        <f t="shared" si="88"/>
        <v>0</v>
      </c>
      <c r="Y476" s="16">
        <f t="shared" si="89"/>
        <v>-2.0210470691979586E-4</v>
      </c>
      <c r="Z476" s="15">
        <f t="shared" si="90"/>
        <v>-100</v>
      </c>
      <c r="AA476" s="13">
        <v>0.03</v>
      </c>
      <c r="AB476" s="13">
        <v>0</v>
      </c>
      <c r="AC476" s="13">
        <v>0</v>
      </c>
      <c r="AD476" s="13">
        <v>0</v>
      </c>
      <c r="AE476" s="18">
        <f t="shared" si="91"/>
        <v>0</v>
      </c>
      <c r="AF476" s="18">
        <f t="shared" si="95"/>
        <v>0</v>
      </c>
      <c r="AG476" s="19">
        <f t="shared" si="92"/>
        <v>0</v>
      </c>
      <c r="AH476" s="16" t="str">
        <f t="shared" si="93"/>
        <v>0.00</v>
      </c>
      <c r="AI476" s="16">
        <f t="shared" si="94"/>
        <v>-2.0210470691979586E-4</v>
      </c>
      <c r="AJ476" s="44">
        <v>221112</v>
      </c>
      <c r="AK476" s="15" t="s">
        <v>682</v>
      </c>
      <c r="AL476" s="14" t="s">
        <v>76</v>
      </c>
      <c r="AM476" s="39" t="s">
        <v>58</v>
      </c>
      <c r="AN476" s="39" t="s">
        <v>59</v>
      </c>
      <c r="AO476" s="39" t="s">
        <v>77</v>
      </c>
      <c r="AP476" s="39" t="s">
        <v>61</v>
      </c>
      <c r="AQ476" s="20"/>
      <c r="AR476" s="20"/>
      <c r="AS476" s="20"/>
      <c r="AT476" s="20"/>
      <c r="AU476" s="20"/>
      <c r="AV476" s="20"/>
      <c r="AW476" s="20"/>
      <c r="AX476" s="20"/>
      <c r="AY476" s="20"/>
      <c r="AZ476" s="20"/>
      <c r="BA476" s="20"/>
      <c r="BB476" s="20"/>
    </row>
    <row r="477" spans="1:54" ht="26.1" hidden="1" customHeight="1" x14ac:dyDescent="0.25">
      <c r="A477" s="39" t="s">
        <v>19</v>
      </c>
      <c r="B477" s="13" t="s">
        <v>253</v>
      </c>
      <c r="C477" s="13" t="s">
        <v>251</v>
      </c>
      <c r="D477" s="13">
        <v>34005</v>
      </c>
      <c r="E477" s="13">
        <v>45979</v>
      </c>
      <c r="F477" s="13" t="s">
        <v>354</v>
      </c>
      <c r="G477" s="13" t="s">
        <v>313</v>
      </c>
      <c r="H477" s="13" t="s">
        <v>85</v>
      </c>
      <c r="I477" s="13" t="s">
        <v>91</v>
      </c>
      <c r="J477" s="13" t="s">
        <v>357</v>
      </c>
      <c r="K477" s="4">
        <v>2399</v>
      </c>
      <c r="L477" s="4">
        <v>14001</v>
      </c>
      <c r="M477" s="14" t="s">
        <v>37</v>
      </c>
      <c r="N477" s="15" t="s">
        <v>679</v>
      </c>
      <c r="O477" s="15">
        <v>0.53916855999999902</v>
      </c>
      <c r="P477" s="15">
        <v>0</v>
      </c>
      <c r="Q477" s="15">
        <f t="shared" si="84"/>
        <v>-0.53916855999999902</v>
      </c>
      <c r="R477" s="15">
        <f t="shared" si="85"/>
        <v>-100</v>
      </c>
      <c r="S477" s="15">
        <v>0.31324933943661398</v>
      </c>
      <c r="T477" s="15">
        <v>0</v>
      </c>
      <c r="U477" s="15">
        <f t="shared" si="86"/>
        <v>-0.31324933943661398</v>
      </c>
      <c r="V477" s="16">
        <f t="shared" si="87"/>
        <v>-100</v>
      </c>
      <c r="W477" s="17">
        <f t="shared" si="88"/>
        <v>3.4048841243110215E-3</v>
      </c>
      <c r="X477" s="17">
        <f t="shared" si="88"/>
        <v>0</v>
      </c>
      <c r="Y477" s="16">
        <f t="shared" si="89"/>
        <v>-3.4048841243110215E-3</v>
      </c>
      <c r="Z477" s="15">
        <f t="shared" si="90"/>
        <v>-100</v>
      </c>
      <c r="AA477" s="13">
        <v>0.54</v>
      </c>
      <c r="AB477" s="13">
        <v>0</v>
      </c>
      <c r="AC477" s="13">
        <v>0</v>
      </c>
      <c r="AD477" s="13">
        <v>0</v>
      </c>
      <c r="AE477" s="18">
        <f t="shared" si="91"/>
        <v>0</v>
      </c>
      <c r="AF477" s="18">
        <f t="shared" si="95"/>
        <v>0</v>
      </c>
      <c r="AG477" s="19">
        <f t="shared" si="92"/>
        <v>0</v>
      </c>
      <c r="AH477" s="16" t="str">
        <f t="shared" si="93"/>
        <v>0.00</v>
      </c>
      <c r="AI477" s="16">
        <f t="shared" si="94"/>
        <v>-3.4048841243110215E-3</v>
      </c>
      <c r="AJ477" s="44">
        <v>221112</v>
      </c>
      <c r="AK477" s="15" t="s">
        <v>682</v>
      </c>
      <c r="AL477" s="14" t="s">
        <v>76</v>
      </c>
      <c r="AM477" s="39" t="s">
        <v>58</v>
      </c>
      <c r="AN477" s="39" t="s">
        <v>59</v>
      </c>
      <c r="AO477" s="39" t="s">
        <v>77</v>
      </c>
      <c r="AP477" s="39" t="s">
        <v>61</v>
      </c>
      <c r="AQ477" s="20"/>
      <c r="AR477" s="20"/>
      <c r="AS477" s="20"/>
      <c r="AT477" s="20"/>
      <c r="AU477" s="20"/>
      <c r="AV477" s="20"/>
      <c r="AW477" s="20"/>
      <c r="AX477" s="20"/>
      <c r="AY477" s="20"/>
      <c r="AZ477" s="20"/>
      <c r="BA477" s="20"/>
      <c r="BB477" s="20"/>
    </row>
    <row r="478" spans="1:54" ht="26.1" hidden="1" customHeight="1" x14ac:dyDescent="0.25">
      <c r="A478" s="39" t="s">
        <v>19</v>
      </c>
      <c r="B478" s="13" t="s">
        <v>253</v>
      </c>
      <c r="C478" s="13" t="s">
        <v>251</v>
      </c>
      <c r="D478" s="13">
        <v>34005</v>
      </c>
      <c r="E478" s="13">
        <v>45979</v>
      </c>
      <c r="F478" s="13" t="s">
        <v>354</v>
      </c>
      <c r="G478" s="13" t="s">
        <v>317</v>
      </c>
      <c r="H478" s="13" t="s">
        <v>85</v>
      </c>
      <c r="I478" s="13" t="s">
        <v>91</v>
      </c>
      <c r="J478" s="13" t="s">
        <v>358</v>
      </c>
      <c r="K478" s="4">
        <v>2399</v>
      </c>
      <c r="L478" s="4">
        <v>12001</v>
      </c>
      <c r="M478" s="14" t="s">
        <v>40</v>
      </c>
      <c r="N478" s="15" t="s">
        <v>679</v>
      </c>
      <c r="O478" s="15">
        <v>8.5980089104047794E-2</v>
      </c>
      <c r="P478" s="15">
        <v>0</v>
      </c>
      <c r="Q478" s="15">
        <f t="shared" si="84"/>
        <v>-8.5980089104047794E-2</v>
      </c>
      <c r="R478" s="15">
        <f t="shared" si="85"/>
        <v>-100</v>
      </c>
      <c r="S478" s="15">
        <v>5.8003603552295502E-2</v>
      </c>
      <c r="T478" s="15">
        <v>0</v>
      </c>
      <c r="U478" s="15">
        <f t="shared" si="86"/>
        <v>-5.8003603552295502E-2</v>
      </c>
      <c r="V478" s="16">
        <f t="shared" si="87"/>
        <v>-100</v>
      </c>
      <c r="W478" s="17">
        <f t="shared" si="88"/>
        <v>6.3047395165538589E-4</v>
      </c>
      <c r="X478" s="17">
        <f t="shared" si="88"/>
        <v>0</v>
      </c>
      <c r="Y478" s="16">
        <f t="shared" si="89"/>
        <v>-6.3047395165538589E-4</v>
      </c>
      <c r="Z478" s="15">
        <f t="shared" si="90"/>
        <v>-100</v>
      </c>
      <c r="AA478" s="13">
        <v>0.09</v>
      </c>
      <c r="AB478" s="13">
        <v>0</v>
      </c>
      <c r="AC478" s="13">
        <v>0</v>
      </c>
      <c r="AD478" s="13">
        <v>0</v>
      </c>
      <c r="AE478" s="18">
        <f t="shared" si="91"/>
        <v>0</v>
      </c>
      <c r="AF478" s="18">
        <f t="shared" si="95"/>
        <v>0</v>
      </c>
      <c r="AG478" s="19">
        <f t="shared" si="92"/>
        <v>0</v>
      </c>
      <c r="AH478" s="16" t="str">
        <f t="shared" si="93"/>
        <v>0.00</v>
      </c>
      <c r="AI478" s="16">
        <f t="shared" si="94"/>
        <v>-6.3047395165538589E-4</v>
      </c>
      <c r="AJ478" s="44">
        <v>221112</v>
      </c>
      <c r="AK478" s="15" t="s">
        <v>682</v>
      </c>
      <c r="AL478" s="14" t="s">
        <v>76</v>
      </c>
      <c r="AM478" s="39" t="s">
        <v>58</v>
      </c>
      <c r="AN478" s="39" t="s">
        <v>59</v>
      </c>
      <c r="AO478" s="39" t="s">
        <v>77</v>
      </c>
      <c r="AP478" s="39" t="s">
        <v>61</v>
      </c>
      <c r="AQ478" s="20"/>
      <c r="AR478" s="20"/>
      <c r="AS478" s="20"/>
      <c r="AT478" s="20"/>
      <c r="AU478" s="20"/>
      <c r="AV478" s="20"/>
      <c r="AW478" s="20"/>
      <c r="AX478" s="20"/>
      <c r="AY478" s="20"/>
      <c r="AZ478" s="20"/>
      <c r="BA478" s="20"/>
      <c r="BB478" s="20"/>
    </row>
    <row r="479" spans="1:54" ht="26.1" hidden="1" customHeight="1" x14ac:dyDescent="0.25">
      <c r="A479" s="39" t="s">
        <v>19</v>
      </c>
      <c r="B479" s="13" t="s">
        <v>253</v>
      </c>
      <c r="C479" s="13" t="s">
        <v>251</v>
      </c>
      <c r="D479" s="13">
        <v>34005</v>
      </c>
      <c r="E479" s="13">
        <v>45979</v>
      </c>
      <c r="F479" s="13" t="s">
        <v>354</v>
      </c>
      <c r="G479" s="13" t="s">
        <v>317</v>
      </c>
      <c r="H479" s="13" t="s">
        <v>85</v>
      </c>
      <c r="I479" s="13" t="s">
        <v>91</v>
      </c>
      <c r="J479" s="13" t="s">
        <v>358</v>
      </c>
      <c r="K479" s="4">
        <v>2399</v>
      </c>
      <c r="L479" s="4">
        <v>12001</v>
      </c>
      <c r="M479" s="14" t="s">
        <v>38</v>
      </c>
      <c r="N479" s="15" t="s">
        <v>679</v>
      </c>
      <c r="O479" s="15">
        <v>2.1000749640011598E-2</v>
      </c>
      <c r="P479" s="15">
        <v>0</v>
      </c>
      <c r="Q479" s="15">
        <f t="shared" si="84"/>
        <v>-2.1000749640011598E-2</v>
      </c>
      <c r="R479" s="15">
        <f t="shared" si="85"/>
        <v>-100</v>
      </c>
      <c r="S479" s="15">
        <v>1.4167456315916991E-2</v>
      </c>
      <c r="T479" s="15">
        <v>0</v>
      </c>
      <c r="U479" s="15">
        <f t="shared" si="86"/>
        <v>-1.4167456315916991E-2</v>
      </c>
      <c r="V479" s="16">
        <f t="shared" si="87"/>
        <v>-100</v>
      </c>
      <c r="W479" s="17">
        <f t="shared" si="88"/>
        <v>1.5399409039040208E-4</v>
      </c>
      <c r="X479" s="17">
        <f t="shared" si="88"/>
        <v>0</v>
      </c>
      <c r="Y479" s="16">
        <f t="shared" si="89"/>
        <v>-1.5399409039040208E-4</v>
      </c>
      <c r="Z479" s="15">
        <f t="shared" si="90"/>
        <v>-100</v>
      </c>
      <c r="AA479" s="13">
        <v>0.02</v>
      </c>
      <c r="AB479" s="13">
        <v>0</v>
      </c>
      <c r="AC479" s="13">
        <v>0</v>
      </c>
      <c r="AD479" s="13">
        <v>0</v>
      </c>
      <c r="AE479" s="18">
        <f t="shared" si="91"/>
        <v>0</v>
      </c>
      <c r="AF479" s="18">
        <f t="shared" si="95"/>
        <v>0</v>
      </c>
      <c r="AG479" s="19">
        <f t="shared" si="92"/>
        <v>0</v>
      </c>
      <c r="AH479" s="16" t="str">
        <f t="shared" si="93"/>
        <v>0.00</v>
      </c>
      <c r="AI479" s="16">
        <f t="shared" si="94"/>
        <v>-1.5399409039040208E-4</v>
      </c>
      <c r="AJ479" s="44">
        <v>221112</v>
      </c>
      <c r="AK479" s="15" t="s">
        <v>682</v>
      </c>
      <c r="AL479" s="14" t="s">
        <v>76</v>
      </c>
      <c r="AM479" s="39" t="s">
        <v>58</v>
      </c>
      <c r="AN479" s="39" t="s">
        <v>59</v>
      </c>
      <c r="AO479" s="39" t="s">
        <v>77</v>
      </c>
      <c r="AP479" s="39" t="s">
        <v>61</v>
      </c>
      <c r="AQ479" s="20"/>
      <c r="AR479" s="20"/>
      <c r="AS479" s="20"/>
      <c r="AT479" s="20"/>
      <c r="AU479" s="20"/>
      <c r="AV479" s="20"/>
      <c r="AW479" s="20"/>
      <c r="AX479" s="20"/>
      <c r="AY479" s="20"/>
      <c r="AZ479" s="20"/>
      <c r="BA479" s="20"/>
      <c r="BB479" s="20"/>
    </row>
    <row r="480" spans="1:54" ht="26.1" hidden="1" customHeight="1" x14ac:dyDescent="0.25">
      <c r="A480" s="39" t="s">
        <v>19</v>
      </c>
      <c r="B480" s="13" t="s">
        <v>253</v>
      </c>
      <c r="C480" s="13" t="s">
        <v>251</v>
      </c>
      <c r="D480" s="13">
        <v>34005</v>
      </c>
      <c r="E480" s="13">
        <v>45979</v>
      </c>
      <c r="F480" s="13" t="s">
        <v>354</v>
      </c>
      <c r="G480" s="13" t="s">
        <v>317</v>
      </c>
      <c r="H480" s="13" t="s">
        <v>85</v>
      </c>
      <c r="I480" s="13" t="s">
        <v>91</v>
      </c>
      <c r="J480" s="13" t="s">
        <v>358</v>
      </c>
      <c r="K480" s="4">
        <v>2399</v>
      </c>
      <c r="L480" s="4">
        <v>12001</v>
      </c>
      <c r="M480" s="14" t="s">
        <v>39</v>
      </c>
      <c r="N480" s="15" t="s">
        <v>679</v>
      </c>
      <c r="O480" s="15">
        <v>2.1000749640011598E-2</v>
      </c>
      <c r="P480" s="15">
        <v>0</v>
      </c>
      <c r="Q480" s="15">
        <f t="shared" si="84"/>
        <v>-2.1000749640011598E-2</v>
      </c>
      <c r="R480" s="15">
        <f t="shared" si="85"/>
        <v>-100</v>
      </c>
      <c r="S480" s="15">
        <v>1.4167456315916991E-2</v>
      </c>
      <c r="T480" s="15">
        <v>0</v>
      </c>
      <c r="U480" s="15">
        <f t="shared" si="86"/>
        <v>-1.4167456315916991E-2</v>
      </c>
      <c r="V480" s="16">
        <f t="shared" si="87"/>
        <v>-100</v>
      </c>
      <c r="W480" s="17">
        <f t="shared" si="88"/>
        <v>1.5399409039040208E-4</v>
      </c>
      <c r="X480" s="17">
        <f t="shared" si="88"/>
        <v>0</v>
      </c>
      <c r="Y480" s="16">
        <f t="shared" si="89"/>
        <v>-1.5399409039040208E-4</v>
      </c>
      <c r="Z480" s="15">
        <f t="shared" si="90"/>
        <v>-100</v>
      </c>
      <c r="AA480" s="13">
        <v>0.02</v>
      </c>
      <c r="AB480" s="13">
        <v>0</v>
      </c>
      <c r="AC480" s="13">
        <v>0</v>
      </c>
      <c r="AD480" s="13">
        <v>0</v>
      </c>
      <c r="AE480" s="18">
        <f t="shared" si="91"/>
        <v>0</v>
      </c>
      <c r="AF480" s="18">
        <f t="shared" si="95"/>
        <v>0</v>
      </c>
      <c r="AG480" s="19">
        <f t="shared" si="92"/>
        <v>0</v>
      </c>
      <c r="AH480" s="16" t="str">
        <f t="shared" si="93"/>
        <v>0.00</v>
      </c>
      <c r="AI480" s="16">
        <f t="shared" si="94"/>
        <v>-1.5399409039040208E-4</v>
      </c>
      <c r="AJ480" s="44">
        <v>221112</v>
      </c>
      <c r="AK480" s="15" t="s">
        <v>682</v>
      </c>
      <c r="AL480" s="14" t="s">
        <v>76</v>
      </c>
      <c r="AM480" s="39" t="s">
        <v>58</v>
      </c>
      <c r="AN480" s="39" t="s">
        <v>59</v>
      </c>
      <c r="AO480" s="39" t="s">
        <v>77</v>
      </c>
      <c r="AP480" s="39" t="s">
        <v>61</v>
      </c>
      <c r="AQ480" s="20"/>
      <c r="AR480" s="20"/>
      <c r="AS480" s="20"/>
      <c r="AT480" s="20"/>
      <c r="AU480" s="20"/>
      <c r="AV480" s="20"/>
      <c r="AW480" s="20"/>
      <c r="AX480" s="20"/>
      <c r="AY480" s="20"/>
      <c r="AZ480" s="20"/>
      <c r="BA480" s="20"/>
      <c r="BB480" s="20"/>
    </row>
    <row r="481" spans="1:54" ht="26.1" hidden="1" customHeight="1" x14ac:dyDescent="0.25">
      <c r="A481" s="39" t="s">
        <v>19</v>
      </c>
      <c r="B481" s="13" t="s">
        <v>253</v>
      </c>
      <c r="C481" s="13" t="s">
        <v>251</v>
      </c>
      <c r="D481" s="13">
        <v>34005</v>
      </c>
      <c r="E481" s="13">
        <v>45979</v>
      </c>
      <c r="F481" s="13" t="s">
        <v>354</v>
      </c>
      <c r="G481" s="13" t="s">
        <v>317</v>
      </c>
      <c r="H481" s="13" t="s">
        <v>85</v>
      </c>
      <c r="I481" s="13" t="s">
        <v>91</v>
      </c>
      <c r="J481" s="13" t="s">
        <v>358</v>
      </c>
      <c r="K481" s="4">
        <v>2399</v>
      </c>
      <c r="L481" s="4">
        <v>12001</v>
      </c>
      <c r="M481" s="14" t="s">
        <v>37</v>
      </c>
      <c r="N481" s="15" t="s">
        <v>679</v>
      </c>
      <c r="O481" s="15">
        <v>0.35093975000032102</v>
      </c>
      <c r="P481" s="15">
        <v>0</v>
      </c>
      <c r="Q481" s="15">
        <f t="shared" si="84"/>
        <v>-0.35093975000032102</v>
      </c>
      <c r="R481" s="15">
        <f t="shared" si="85"/>
        <v>-100</v>
      </c>
      <c r="S481" s="15">
        <v>0.2367498143102772</v>
      </c>
      <c r="T481" s="15">
        <v>0</v>
      </c>
      <c r="U481" s="15">
        <f t="shared" si="86"/>
        <v>-0.2367498143102772</v>
      </c>
      <c r="V481" s="16">
        <f t="shared" si="87"/>
        <v>-100</v>
      </c>
      <c r="W481" s="17">
        <f t="shared" si="88"/>
        <v>2.5733675468508389E-3</v>
      </c>
      <c r="X481" s="17">
        <f t="shared" si="88"/>
        <v>0</v>
      </c>
      <c r="Y481" s="16">
        <f t="shared" si="89"/>
        <v>-2.5733675468508389E-3</v>
      </c>
      <c r="Z481" s="15">
        <f t="shared" si="90"/>
        <v>-100</v>
      </c>
      <c r="AA481" s="13">
        <v>0.35</v>
      </c>
      <c r="AB481" s="13">
        <v>0</v>
      </c>
      <c r="AC481" s="13">
        <v>0</v>
      </c>
      <c r="AD481" s="13">
        <v>0</v>
      </c>
      <c r="AE481" s="18">
        <f t="shared" si="91"/>
        <v>0</v>
      </c>
      <c r="AF481" s="18">
        <f t="shared" si="95"/>
        <v>0</v>
      </c>
      <c r="AG481" s="19">
        <f t="shared" si="92"/>
        <v>0</v>
      </c>
      <c r="AH481" s="16" t="str">
        <f t="shared" si="93"/>
        <v>0.00</v>
      </c>
      <c r="AI481" s="16">
        <f t="shared" si="94"/>
        <v>-2.5733675468508389E-3</v>
      </c>
      <c r="AJ481" s="44">
        <v>221112</v>
      </c>
      <c r="AK481" s="15" t="s">
        <v>682</v>
      </c>
      <c r="AL481" s="14" t="s">
        <v>76</v>
      </c>
      <c r="AM481" s="39" t="s">
        <v>58</v>
      </c>
      <c r="AN481" s="39" t="s">
        <v>59</v>
      </c>
      <c r="AO481" s="39" t="s">
        <v>77</v>
      </c>
      <c r="AP481" s="39" t="s">
        <v>61</v>
      </c>
      <c r="AQ481" s="20"/>
      <c r="AR481" s="20"/>
      <c r="AS481" s="20"/>
      <c r="AT481" s="20"/>
      <c r="AU481" s="20"/>
      <c r="AV481" s="20"/>
      <c r="AW481" s="20"/>
      <c r="AX481" s="20"/>
      <c r="AY481" s="20"/>
      <c r="AZ481" s="20"/>
      <c r="BA481" s="20"/>
      <c r="BB481" s="20"/>
    </row>
    <row r="482" spans="1:54" ht="26.1" hidden="1" customHeight="1" x14ac:dyDescent="0.25">
      <c r="A482" s="39" t="s">
        <v>19</v>
      </c>
      <c r="B482" s="13" t="s">
        <v>253</v>
      </c>
      <c r="C482" s="13" t="s">
        <v>251</v>
      </c>
      <c r="D482" s="13">
        <v>34005</v>
      </c>
      <c r="E482" s="13">
        <v>45979</v>
      </c>
      <c r="F482" s="13" t="s">
        <v>354</v>
      </c>
      <c r="G482" s="13" t="s">
        <v>300</v>
      </c>
      <c r="H482" s="13" t="s">
        <v>85</v>
      </c>
      <c r="I482" s="13" t="s">
        <v>91</v>
      </c>
      <c r="J482" s="13" t="s">
        <v>353</v>
      </c>
      <c r="K482" s="4">
        <v>2399</v>
      </c>
      <c r="L482" s="4">
        <v>18001</v>
      </c>
      <c r="M482" s="14" t="s">
        <v>40</v>
      </c>
      <c r="N482" s="15" t="s">
        <v>679</v>
      </c>
      <c r="O482" s="15">
        <v>0.16500041216074501</v>
      </c>
      <c r="P482" s="15">
        <v>0</v>
      </c>
      <c r="Q482" s="15">
        <f t="shared" si="84"/>
        <v>-0.16500041216074501</v>
      </c>
      <c r="R482" s="15">
        <f t="shared" si="85"/>
        <v>-100</v>
      </c>
      <c r="S482" s="15">
        <v>0.14425883492584701</v>
      </c>
      <c r="T482" s="15">
        <v>0</v>
      </c>
      <c r="U482" s="15">
        <f t="shared" si="86"/>
        <v>-0.14425883492584701</v>
      </c>
      <c r="V482" s="16">
        <f t="shared" si="87"/>
        <v>-100</v>
      </c>
      <c r="W482" s="17">
        <f t="shared" si="88"/>
        <v>1.5680308144113806E-3</v>
      </c>
      <c r="X482" s="17">
        <f t="shared" si="88"/>
        <v>0</v>
      </c>
      <c r="Y482" s="16">
        <f t="shared" si="89"/>
        <v>-1.5680308144113806E-3</v>
      </c>
      <c r="Z482" s="15">
        <f t="shared" si="90"/>
        <v>-100</v>
      </c>
      <c r="AA482" s="13">
        <v>0.17</v>
      </c>
      <c r="AB482" s="13">
        <v>0</v>
      </c>
      <c r="AC482" s="13">
        <v>0</v>
      </c>
      <c r="AD482" s="13">
        <v>0</v>
      </c>
      <c r="AE482" s="18">
        <f t="shared" si="91"/>
        <v>0</v>
      </c>
      <c r="AF482" s="18">
        <f t="shared" si="95"/>
        <v>0</v>
      </c>
      <c r="AG482" s="19">
        <f t="shared" si="92"/>
        <v>0</v>
      </c>
      <c r="AH482" s="16" t="str">
        <f t="shared" si="93"/>
        <v>0.00</v>
      </c>
      <c r="AI482" s="16">
        <f t="shared" si="94"/>
        <v>-1.5680308144113806E-3</v>
      </c>
      <c r="AJ482" s="44">
        <v>221112</v>
      </c>
      <c r="AK482" s="15" t="s">
        <v>682</v>
      </c>
      <c r="AL482" s="14" t="s">
        <v>76</v>
      </c>
      <c r="AM482" s="39" t="s">
        <v>58</v>
      </c>
      <c r="AN482" s="39" t="s">
        <v>59</v>
      </c>
      <c r="AO482" s="39" t="s">
        <v>77</v>
      </c>
      <c r="AP482" s="39" t="s">
        <v>61</v>
      </c>
      <c r="AQ482" s="20"/>
      <c r="AR482" s="20"/>
      <c r="AS482" s="20"/>
      <c r="AT482" s="20"/>
      <c r="AU482" s="20"/>
      <c r="AV482" s="20"/>
      <c r="AW482" s="20"/>
      <c r="AX482" s="20"/>
      <c r="AY482" s="20"/>
      <c r="AZ482" s="20"/>
      <c r="BA482" s="20"/>
      <c r="BB482" s="20"/>
    </row>
    <row r="483" spans="1:54" ht="26.1" hidden="1" customHeight="1" x14ac:dyDescent="0.25">
      <c r="A483" s="39" t="s">
        <v>19</v>
      </c>
      <c r="B483" s="13" t="s">
        <v>253</v>
      </c>
      <c r="C483" s="13" t="s">
        <v>251</v>
      </c>
      <c r="D483" s="13">
        <v>34005</v>
      </c>
      <c r="E483" s="13">
        <v>45979</v>
      </c>
      <c r="F483" s="13" t="s">
        <v>354</v>
      </c>
      <c r="G483" s="13" t="s">
        <v>300</v>
      </c>
      <c r="H483" s="13" t="s">
        <v>85</v>
      </c>
      <c r="I483" s="13" t="s">
        <v>91</v>
      </c>
      <c r="J483" s="13" t="s">
        <v>353</v>
      </c>
      <c r="K483" s="4">
        <v>2399</v>
      </c>
      <c r="L483" s="4">
        <v>18001</v>
      </c>
      <c r="M483" s="14" t="s">
        <v>38</v>
      </c>
      <c r="N483" s="15" t="s">
        <v>679</v>
      </c>
      <c r="O483" s="15">
        <v>3.9989669007538198E-2</v>
      </c>
      <c r="P483" s="15">
        <v>0</v>
      </c>
      <c r="Q483" s="15">
        <f t="shared" si="84"/>
        <v>-3.9989669007538198E-2</v>
      </c>
      <c r="R483" s="15">
        <f t="shared" si="85"/>
        <v>-100</v>
      </c>
      <c r="S483" s="15">
        <v>3.4962719089923343E-2</v>
      </c>
      <c r="T483" s="15">
        <v>0</v>
      </c>
      <c r="U483" s="15">
        <f t="shared" si="86"/>
        <v>-3.4962719089923343E-2</v>
      </c>
      <c r="V483" s="16">
        <f t="shared" si="87"/>
        <v>-100</v>
      </c>
      <c r="W483" s="17">
        <f t="shared" si="88"/>
        <v>3.8002955532525371E-4</v>
      </c>
      <c r="X483" s="17">
        <f t="shared" si="88"/>
        <v>0</v>
      </c>
      <c r="Y483" s="16">
        <f t="shared" si="89"/>
        <v>-3.8002955532525371E-4</v>
      </c>
      <c r="Z483" s="15">
        <f t="shared" si="90"/>
        <v>-100</v>
      </c>
      <c r="AA483" s="13">
        <v>0.04</v>
      </c>
      <c r="AB483" s="13">
        <v>0</v>
      </c>
      <c r="AC483" s="13">
        <v>0</v>
      </c>
      <c r="AD483" s="13">
        <v>0</v>
      </c>
      <c r="AE483" s="18">
        <f t="shared" si="91"/>
        <v>0</v>
      </c>
      <c r="AF483" s="18">
        <f t="shared" si="95"/>
        <v>0</v>
      </c>
      <c r="AG483" s="19">
        <f t="shared" si="92"/>
        <v>0</v>
      </c>
      <c r="AH483" s="16" t="str">
        <f t="shared" si="93"/>
        <v>0.00</v>
      </c>
      <c r="AI483" s="16">
        <f t="shared" si="94"/>
        <v>-3.8002955532525371E-4</v>
      </c>
      <c r="AJ483" s="44">
        <v>221112</v>
      </c>
      <c r="AK483" s="15" t="s">
        <v>682</v>
      </c>
      <c r="AL483" s="14" t="s">
        <v>76</v>
      </c>
      <c r="AM483" s="39" t="s">
        <v>58</v>
      </c>
      <c r="AN483" s="39" t="s">
        <v>59</v>
      </c>
      <c r="AO483" s="39" t="s">
        <v>77</v>
      </c>
      <c r="AP483" s="39" t="s">
        <v>61</v>
      </c>
      <c r="AQ483" s="20"/>
      <c r="AR483" s="20"/>
      <c r="AS483" s="20"/>
      <c r="AT483" s="20"/>
      <c r="AU483" s="20"/>
      <c r="AV483" s="20"/>
      <c r="AW483" s="20"/>
      <c r="AX483" s="20"/>
      <c r="AY483" s="20"/>
      <c r="AZ483" s="20"/>
      <c r="BA483" s="20"/>
      <c r="BB483" s="20"/>
    </row>
    <row r="484" spans="1:54" ht="26.1" hidden="1" customHeight="1" x14ac:dyDescent="0.25">
      <c r="A484" s="39" t="s">
        <v>19</v>
      </c>
      <c r="B484" s="13" t="s">
        <v>253</v>
      </c>
      <c r="C484" s="13" t="s">
        <v>251</v>
      </c>
      <c r="D484" s="13">
        <v>34005</v>
      </c>
      <c r="E484" s="13">
        <v>45979</v>
      </c>
      <c r="F484" s="13" t="s">
        <v>354</v>
      </c>
      <c r="G484" s="13" t="s">
        <v>300</v>
      </c>
      <c r="H484" s="13" t="s">
        <v>85</v>
      </c>
      <c r="I484" s="13" t="s">
        <v>91</v>
      </c>
      <c r="J484" s="13" t="s">
        <v>353</v>
      </c>
      <c r="K484" s="4">
        <v>2399</v>
      </c>
      <c r="L484" s="4">
        <v>18001</v>
      </c>
      <c r="M484" s="14" t="s">
        <v>39</v>
      </c>
      <c r="N484" s="15" t="s">
        <v>679</v>
      </c>
      <c r="O484" s="15">
        <v>3.9989669007538198E-2</v>
      </c>
      <c r="P484" s="15">
        <v>0</v>
      </c>
      <c r="Q484" s="15">
        <f t="shared" si="84"/>
        <v>-3.9989669007538198E-2</v>
      </c>
      <c r="R484" s="15">
        <f t="shared" si="85"/>
        <v>-100</v>
      </c>
      <c r="S484" s="15">
        <v>3.4962719089923343E-2</v>
      </c>
      <c r="T484" s="15">
        <v>0</v>
      </c>
      <c r="U484" s="15">
        <f t="shared" si="86"/>
        <v>-3.4962719089923343E-2</v>
      </c>
      <c r="V484" s="16">
        <f t="shared" si="87"/>
        <v>-100</v>
      </c>
      <c r="W484" s="17">
        <f t="shared" si="88"/>
        <v>3.8002955532525371E-4</v>
      </c>
      <c r="X484" s="17">
        <f t="shared" si="88"/>
        <v>0</v>
      </c>
      <c r="Y484" s="16">
        <f t="shared" si="89"/>
        <v>-3.8002955532525371E-4</v>
      </c>
      <c r="Z484" s="15">
        <f t="shared" si="90"/>
        <v>-100</v>
      </c>
      <c r="AA484" s="13">
        <v>0.04</v>
      </c>
      <c r="AB484" s="13">
        <v>0</v>
      </c>
      <c r="AC484" s="13">
        <v>0</v>
      </c>
      <c r="AD484" s="13">
        <v>0</v>
      </c>
      <c r="AE484" s="18">
        <f t="shared" si="91"/>
        <v>0</v>
      </c>
      <c r="AF484" s="18">
        <f t="shared" si="95"/>
        <v>0</v>
      </c>
      <c r="AG484" s="19">
        <f t="shared" si="92"/>
        <v>0</v>
      </c>
      <c r="AH484" s="16" t="str">
        <f t="shared" si="93"/>
        <v>0.00</v>
      </c>
      <c r="AI484" s="16">
        <f t="shared" si="94"/>
        <v>-3.8002955532525371E-4</v>
      </c>
      <c r="AJ484" s="44">
        <v>221112</v>
      </c>
      <c r="AK484" s="15" t="s">
        <v>682</v>
      </c>
      <c r="AL484" s="14" t="s">
        <v>76</v>
      </c>
      <c r="AM484" s="39" t="s">
        <v>58</v>
      </c>
      <c r="AN484" s="39" t="s">
        <v>59</v>
      </c>
      <c r="AO484" s="39" t="s">
        <v>77</v>
      </c>
      <c r="AP484" s="39" t="s">
        <v>61</v>
      </c>
      <c r="AQ484" s="20"/>
      <c r="AR484" s="20"/>
      <c r="AS484" s="20"/>
      <c r="AT484" s="20"/>
      <c r="AU484" s="20"/>
      <c r="AV484" s="20"/>
      <c r="AW484" s="20"/>
      <c r="AX484" s="20"/>
      <c r="AY484" s="20"/>
      <c r="AZ484" s="20"/>
      <c r="BA484" s="20"/>
      <c r="BB484" s="20"/>
    </row>
    <row r="485" spans="1:54" ht="26.1" hidden="1" customHeight="1" x14ac:dyDescent="0.25">
      <c r="A485" s="39" t="s">
        <v>19</v>
      </c>
      <c r="B485" s="13" t="s">
        <v>253</v>
      </c>
      <c r="C485" s="13" t="s">
        <v>251</v>
      </c>
      <c r="D485" s="13">
        <v>34005</v>
      </c>
      <c r="E485" s="13">
        <v>45979</v>
      </c>
      <c r="F485" s="13" t="s">
        <v>354</v>
      </c>
      <c r="G485" s="13" t="s">
        <v>300</v>
      </c>
      <c r="H485" s="13" t="s">
        <v>85</v>
      </c>
      <c r="I485" s="13" t="s">
        <v>91</v>
      </c>
      <c r="J485" s="13" t="s">
        <v>353</v>
      </c>
      <c r="K485" s="4">
        <v>2399</v>
      </c>
      <c r="L485" s="4">
        <v>18001</v>
      </c>
      <c r="M485" s="14" t="s">
        <v>37</v>
      </c>
      <c r="N485" s="15" t="s">
        <v>679</v>
      </c>
      <c r="O485" s="15">
        <v>0.670007294998752</v>
      </c>
      <c r="P485" s="15">
        <v>0</v>
      </c>
      <c r="Q485" s="15">
        <f t="shared" si="84"/>
        <v>-0.670007294998752</v>
      </c>
      <c r="R485" s="15">
        <f t="shared" si="85"/>
        <v>-100</v>
      </c>
      <c r="S485" s="15">
        <v>0.585783214130424</v>
      </c>
      <c r="T485" s="15">
        <v>0</v>
      </c>
      <c r="U485" s="15">
        <f t="shared" si="86"/>
        <v>-0.585783214130424</v>
      </c>
      <c r="V485" s="16">
        <f t="shared" si="87"/>
        <v>-100</v>
      </c>
      <c r="W485" s="17">
        <f t="shared" si="88"/>
        <v>6.3672088492437388E-3</v>
      </c>
      <c r="X485" s="17">
        <f t="shared" si="88"/>
        <v>0</v>
      </c>
      <c r="Y485" s="16">
        <f t="shared" si="89"/>
        <v>-6.3672088492437388E-3</v>
      </c>
      <c r="Z485" s="15">
        <f t="shared" si="90"/>
        <v>-100</v>
      </c>
      <c r="AA485" s="13">
        <v>0.67</v>
      </c>
      <c r="AB485" s="13">
        <v>0</v>
      </c>
      <c r="AC485" s="13">
        <v>0</v>
      </c>
      <c r="AD485" s="13">
        <v>0</v>
      </c>
      <c r="AE485" s="18">
        <f t="shared" si="91"/>
        <v>0</v>
      </c>
      <c r="AF485" s="18">
        <f t="shared" si="95"/>
        <v>0</v>
      </c>
      <c r="AG485" s="19">
        <f t="shared" si="92"/>
        <v>0</v>
      </c>
      <c r="AH485" s="16" t="str">
        <f t="shared" si="93"/>
        <v>0.00</v>
      </c>
      <c r="AI485" s="16">
        <f t="shared" si="94"/>
        <v>-6.3672088492437388E-3</v>
      </c>
      <c r="AJ485" s="44">
        <v>221112</v>
      </c>
      <c r="AK485" s="15" t="s">
        <v>682</v>
      </c>
      <c r="AL485" s="14" t="s">
        <v>76</v>
      </c>
      <c r="AM485" s="39" t="s">
        <v>58</v>
      </c>
      <c r="AN485" s="39" t="s">
        <v>59</v>
      </c>
      <c r="AO485" s="39" t="s">
        <v>77</v>
      </c>
      <c r="AP485" s="39" t="s">
        <v>61</v>
      </c>
      <c r="AQ485" s="20"/>
      <c r="AR485" s="20"/>
      <c r="AS485" s="20"/>
      <c r="AT485" s="20"/>
      <c r="AU485" s="20"/>
      <c r="AV485" s="20"/>
      <c r="AW485" s="20"/>
      <c r="AX485" s="20"/>
      <c r="AY485" s="20"/>
      <c r="AZ485" s="20"/>
      <c r="BA485" s="20"/>
      <c r="BB485" s="20"/>
    </row>
    <row r="486" spans="1:54" ht="26.1" hidden="1" customHeight="1" x14ac:dyDescent="0.25">
      <c r="A486" s="39" t="s">
        <v>19</v>
      </c>
      <c r="B486" s="13" t="s">
        <v>253</v>
      </c>
      <c r="C486" s="13" t="s">
        <v>251</v>
      </c>
      <c r="D486" s="13">
        <v>34005</v>
      </c>
      <c r="E486" s="13">
        <v>45979</v>
      </c>
      <c r="F486" s="13" t="s">
        <v>354</v>
      </c>
      <c r="G486" s="13" t="s">
        <v>360</v>
      </c>
      <c r="H486" s="13" t="s">
        <v>85</v>
      </c>
      <c r="I486" s="13" t="s">
        <v>91</v>
      </c>
      <c r="J486" s="13" t="s">
        <v>359</v>
      </c>
      <c r="K486" s="4">
        <v>2399</v>
      </c>
      <c r="L486" s="4">
        <v>14001</v>
      </c>
      <c r="M486" s="14" t="s">
        <v>40</v>
      </c>
      <c r="N486" s="15" t="s">
        <v>679</v>
      </c>
      <c r="O486" s="15">
        <v>7.3999906956804404E-2</v>
      </c>
      <c r="P486" s="15">
        <v>0</v>
      </c>
      <c r="Q486" s="15">
        <f t="shared" si="84"/>
        <v>-7.3999906956804404E-2</v>
      </c>
      <c r="R486" s="15">
        <f t="shared" si="85"/>
        <v>-100</v>
      </c>
      <c r="S486" s="15">
        <v>4.2992903689693503E-2</v>
      </c>
      <c r="T486" s="15">
        <v>0</v>
      </c>
      <c r="U486" s="15">
        <f t="shared" si="86"/>
        <v>-4.2992903689693503E-2</v>
      </c>
      <c r="V486" s="16">
        <f t="shared" si="87"/>
        <v>-100</v>
      </c>
      <c r="W486" s="17">
        <f t="shared" si="88"/>
        <v>4.6731417054014676E-4</v>
      </c>
      <c r="X486" s="17">
        <f t="shared" si="88"/>
        <v>0</v>
      </c>
      <c r="Y486" s="16">
        <f t="shared" si="89"/>
        <v>-4.6731417054014676E-4</v>
      </c>
      <c r="Z486" s="15">
        <f t="shared" si="90"/>
        <v>-100</v>
      </c>
      <c r="AA486" s="13">
        <v>7.0000000000000007E-2</v>
      </c>
      <c r="AB486" s="13">
        <v>0</v>
      </c>
      <c r="AC486" s="13">
        <v>0</v>
      </c>
      <c r="AD486" s="13">
        <v>0</v>
      </c>
      <c r="AE486" s="18">
        <f t="shared" si="91"/>
        <v>0</v>
      </c>
      <c r="AF486" s="18">
        <f t="shared" si="95"/>
        <v>0</v>
      </c>
      <c r="AG486" s="19">
        <f t="shared" si="92"/>
        <v>0</v>
      </c>
      <c r="AH486" s="16" t="str">
        <f t="shared" si="93"/>
        <v>0.00</v>
      </c>
      <c r="AI486" s="16">
        <f t="shared" si="94"/>
        <v>-4.6731417054014676E-4</v>
      </c>
      <c r="AJ486" s="44">
        <v>221112</v>
      </c>
      <c r="AK486" s="15" t="s">
        <v>682</v>
      </c>
      <c r="AL486" s="14" t="s">
        <v>76</v>
      </c>
      <c r="AM486" s="39" t="s">
        <v>58</v>
      </c>
      <c r="AN486" s="39" t="s">
        <v>59</v>
      </c>
      <c r="AO486" s="39" t="s">
        <v>77</v>
      </c>
      <c r="AP486" s="39" t="s">
        <v>61</v>
      </c>
      <c r="AQ486" s="20"/>
      <c r="AR486" s="20"/>
      <c r="AS486" s="20"/>
      <c r="AT486" s="20"/>
      <c r="AU486" s="20"/>
      <c r="AV486" s="20"/>
      <c r="AW486" s="20"/>
      <c r="AX486" s="20"/>
      <c r="AY486" s="20"/>
      <c r="AZ486" s="20"/>
      <c r="BA486" s="20"/>
      <c r="BB486" s="20"/>
    </row>
    <row r="487" spans="1:54" ht="26.1" hidden="1" customHeight="1" x14ac:dyDescent="0.25">
      <c r="A487" s="39" t="s">
        <v>19</v>
      </c>
      <c r="B487" s="13" t="s">
        <v>253</v>
      </c>
      <c r="C487" s="13" t="s">
        <v>251</v>
      </c>
      <c r="D487" s="13">
        <v>34005</v>
      </c>
      <c r="E487" s="13">
        <v>45979</v>
      </c>
      <c r="F487" s="13" t="s">
        <v>354</v>
      </c>
      <c r="G487" s="13" t="s">
        <v>360</v>
      </c>
      <c r="H487" s="13" t="s">
        <v>85</v>
      </c>
      <c r="I487" s="13" t="s">
        <v>91</v>
      </c>
      <c r="J487" s="13" t="s">
        <v>359</v>
      </c>
      <c r="K487" s="4">
        <v>2399</v>
      </c>
      <c r="L487" s="4">
        <v>14001</v>
      </c>
      <c r="M487" s="14" t="s">
        <v>38</v>
      </c>
      <c r="N487" s="15" t="s">
        <v>679</v>
      </c>
      <c r="O487" s="15">
        <v>1.8002017440001E-2</v>
      </c>
      <c r="P487" s="15">
        <v>0</v>
      </c>
      <c r="Q487" s="15">
        <f t="shared" si="84"/>
        <v>-1.8002017440001E-2</v>
      </c>
      <c r="R487" s="15">
        <f t="shared" si="85"/>
        <v>-100</v>
      </c>
      <c r="S487" s="15">
        <v>1.0458918583099431E-2</v>
      </c>
      <c r="T487" s="15">
        <v>0</v>
      </c>
      <c r="U487" s="15">
        <f t="shared" si="86"/>
        <v>-1.0458918583099431E-2</v>
      </c>
      <c r="V487" s="16">
        <f t="shared" si="87"/>
        <v>-100</v>
      </c>
      <c r="W487" s="17">
        <f t="shared" si="88"/>
        <v>1.1368389764238512E-4</v>
      </c>
      <c r="X487" s="17">
        <f t="shared" si="88"/>
        <v>0</v>
      </c>
      <c r="Y487" s="16">
        <f t="shared" si="89"/>
        <v>-1.1368389764238512E-4</v>
      </c>
      <c r="Z487" s="15">
        <f t="shared" si="90"/>
        <v>-100</v>
      </c>
      <c r="AA487" s="13">
        <v>0.02</v>
      </c>
      <c r="AB487" s="13">
        <v>0</v>
      </c>
      <c r="AC487" s="13">
        <v>0</v>
      </c>
      <c r="AD487" s="13">
        <v>0</v>
      </c>
      <c r="AE487" s="18">
        <f t="shared" si="91"/>
        <v>0</v>
      </c>
      <c r="AF487" s="18">
        <f t="shared" si="95"/>
        <v>0</v>
      </c>
      <c r="AG487" s="19">
        <f t="shared" si="92"/>
        <v>0</v>
      </c>
      <c r="AH487" s="16" t="str">
        <f t="shared" si="93"/>
        <v>0.00</v>
      </c>
      <c r="AI487" s="16">
        <f t="shared" si="94"/>
        <v>-1.1368389764238512E-4</v>
      </c>
      <c r="AJ487" s="44">
        <v>221112</v>
      </c>
      <c r="AK487" s="15" t="s">
        <v>682</v>
      </c>
      <c r="AL487" s="14" t="s">
        <v>76</v>
      </c>
      <c r="AM487" s="39" t="s">
        <v>58</v>
      </c>
      <c r="AN487" s="39" t="s">
        <v>59</v>
      </c>
      <c r="AO487" s="39" t="s">
        <v>77</v>
      </c>
      <c r="AP487" s="39" t="s">
        <v>61</v>
      </c>
      <c r="AQ487" s="20"/>
      <c r="AR487" s="20"/>
      <c r="AS487" s="20"/>
      <c r="AT487" s="20"/>
      <c r="AU487" s="20"/>
      <c r="AV487" s="20"/>
      <c r="AW487" s="20"/>
      <c r="AX487" s="20"/>
      <c r="AY487" s="20"/>
      <c r="AZ487" s="20"/>
      <c r="BA487" s="20"/>
      <c r="BB487" s="20"/>
    </row>
    <row r="488" spans="1:54" ht="26.1" hidden="1" customHeight="1" x14ac:dyDescent="0.25">
      <c r="A488" s="39" t="s">
        <v>19</v>
      </c>
      <c r="B488" s="13" t="s">
        <v>253</v>
      </c>
      <c r="C488" s="13" t="s">
        <v>251</v>
      </c>
      <c r="D488" s="13">
        <v>34005</v>
      </c>
      <c r="E488" s="13">
        <v>45979</v>
      </c>
      <c r="F488" s="13" t="s">
        <v>354</v>
      </c>
      <c r="G488" s="13" t="s">
        <v>360</v>
      </c>
      <c r="H488" s="13" t="s">
        <v>85</v>
      </c>
      <c r="I488" s="13" t="s">
        <v>91</v>
      </c>
      <c r="J488" s="13" t="s">
        <v>359</v>
      </c>
      <c r="K488" s="4">
        <v>2399</v>
      </c>
      <c r="L488" s="4">
        <v>14001</v>
      </c>
      <c r="M488" s="14" t="s">
        <v>39</v>
      </c>
      <c r="N488" s="15" t="s">
        <v>679</v>
      </c>
      <c r="O488" s="15">
        <v>1.8002017440001E-2</v>
      </c>
      <c r="P488" s="15">
        <v>0</v>
      </c>
      <c r="Q488" s="15">
        <f t="shared" si="84"/>
        <v>-1.8002017440001E-2</v>
      </c>
      <c r="R488" s="15">
        <f t="shared" si="85"/>
        <v>-100</v>
      </c>
      <c r="S488" s="15">
        <v>1.0458918583099431E-2</v>
      </c>
      <c r="T488" s="15">
        <v>0</v>
      </c>
      <c r="U488" s="15">
        <f t="shared" si="86"/>
        <v>-1.0458918583099431E-2</v>
      </c>
      <c r="V488" s="16">
        <f t="shared" si="87"/>
        <v>-100</v>
      </c>
      <c r="W488" s="17">
        <f t="shared" si="88"/>
        <v>1.1368389764238512E-4</v>
      </c>
      <c r="X488" s="17">
        <f t="shared" si="88"/>
        <v>0</v>
      </c>
      <c r="Y488" s="16">
        <f t="shared" si="89"/>
        <v>-1.1368389764238512E-4</v>
      </c>
      <c r="Z488" s="15">
        <f t="shared" si="90"/>
        <v>-100</v>
      </c>
      <c r="AA488" s="13">
        <v>0.02</v>
      </c>
      <c r="AB488" s="13">
        <v>0</v>
      </c>
      <c r="AC488" s="13">
        <v>0</v>
      </c>
      <c r="AD488" s="13">
        <v>0</v>
      </c>
      <c r="AE488" s="18">
        <f t="shared" si="91"/>
        <v>0</v>
      </c>
      <c r="AF488" s="18">
        <f t="shared" si="95"/>
        <v>0</v>
      </c>
      <c r="AG488" s="19">
        <f t="shared" si="92"/>
        <v>0</v>
      </c>
      <c r="AH488" s="16" t="str">
        <f t="shared" si="93"/>
        <v>0.00</v>
      </c>
      <c r="AI488" s="16">
        <f t="shared" si="94"/>
        <v>-1.1368389764238512E-4</v>
      </c>
      <c r="AJ488" s="44">
        <v>221112</v>
      </c>
      <c r="AK488" s="15" t="s">
        <v>682</v>
      </c>
      <c r="AL488" s="14" t="s">
        <v>76</v>
      </c>
      <c r="AM488" s="39" t="s">
        <v>58</v>
      </c>
      <c r="AN488" s="39" t="s">
        <v>59</v>
      </c>
      <c r="AO488" s="39" t="s">
        <v>77</v>
      </c>
      <c r="AP488" s="39" t="s">
        <v>61</v>
      </c>
      <c r="AQ488" s="20"/>
      <c r="AR488" s="20"/>
      <c r="AS488" s="20"/>
      <c r="AT488" s="20"/>
      <c r="AU488" s="20"/>
      <c r="AV488" s="20"/>
      <c r="AW488" s="20"/>
      <c r="AX488" s="20"/>
      <c r="AY488" s="20"/>
      <c r="AZ488" s="20"/>
      <c r="BA488" s="20"/>
      <c r="BB488" s="20"/>
    </row>
    <row r="489" spans="1:54" ht="26.1" hidden="1" customHeight="1" x14ac:dyDescent="0.25">
      <c r="A489" s="39" t="s">
        <v>19</v>
      </c>
      <c r="B489" s="13" t="s">
        <v>253</v>
      </c>
      <c r="C489" s="13" t="s">
        <v>251</v>
      </c>
      <c r="D489" s="13">
        <v>34005</v>
      </c>
      <c r="E489" s="13">
        <v>45979</v>
      </c>
      <c r="F489" s="13" t="s">
        <v>354</v>
      </c>
      <c r="G489" s="13" t="s">
        <v>360</v>
      </c>
      <c r="H489" s="13" t="s">
        <v>85</v>
      </c>
      <c r="I489" s="13" t="s">
        <v>91</v>
      </c>
      <c r="J489" s="13" t="s">
        <v>359</v>
      </c>
      <c r="K489" s="4">
        <v>2399</v>
      </c>
      <c r="L489" s="4">
        <v>14001</v>
      </c>
      <c r="M489" s="14" t="s">
        <v>37</v>
      </c>
      <c r="N489" s="15" t="s">
        <v>679</v>
      </c>
      <c r="O489" s="15">
        <v>0.30109740499999899</v>
      </c>
      <c r="P489" s="15">
        <v>0</v>
      </c>
      <c r="Q489" s="15">
        <f t="shared" si="84"/>
        <v>-0.30109740499999899</v>
      </c>
      <c r="R489" s="15">
        <f t="shared" si="85"/>
        <v>-100</v>
      </c>
      <c r="S489" s="15">
        <v>0.1749333514964756</v>
      </c>
      <c r="T489" s="15">
        <v>0</v>
      </c>
      <c r="U489" s="15">
        <f t="shared" si="86"/>
        <v>-0.1749333514964756</v>
      </c>
      <c r="V489" s="16">
        <f t="shared" si="87"/>
        <v>-100</v>
      </c>
      <c r="W489" s="17">
        <f t="shared" si="88"/>
        <v>1.9014494727877783E-3</v>
      </c>
      <c r="X489" s="17">
        <f t="shared" si="88"/>
        <v>0</v>
      </c>
      <c r="Y489" s="16">
        <f t="shared" si="89"/>
        <v>-1.9014494727877783E-3</v>
      </c>
      <c r="Z489" s="15">
        <f t="shared" si="90"/>
        <v>-100</v>
      </c>
      <c r="AA489" s="13">
        <v>0.3</v>
      </c>
      <c r="AB489" s="13">
        <v>0</v>
      </c>
      <c r="AC489" s="13">
        <v>0</v>
      </c>
      <c r="AD489" s="13">
        <v>0</v>
      </c>
      <c r="AE489" s="18">
        <f t="shared" si="91"/>
        <v>0</v>
      </c>
      <c r="AF489" s="18">
        <f t="shared" si="95"/>
        <v>0</v>
      </c>
      <c r="AG489" s="19">
        <f t="shared" si="92"/>
        <v>0</v>
      </c>
      <c r="AH489" s="16" t="str">
        <f t="shared" si="93"/>
        <v>0.00</v>
      </c>
      <c r="AI489" s="16">
        <f t="shared" si="94"/>
        <v>-1.9014494727877783E-3</v>
      </c>
      <c r="AJ489" s="44">
        <v>221112</v>
      </c>
      <c r="AK489" s="15" t="s">
        <v>682</v>
      </c>
      <c r="AL489" s="14" t="s">
        <v>76</v>
      </c>
      <c r="AM489" s="39" t="s">
        <v>58</v>
      </c>
      <c r="AN489" s="39" t="s">
        <v>59</v>
      </c>
      <c r="AO489" s="39" t="s">
        <v>77</v>
      </c>
      <c r="AP489" s="39" t="s">
        <v>61</v>
      </c>
      <c r="AQ489" s="20"/>
      <c r="AR489" s="20"/>
      <c r="AS489" s="20"/>
      <c r="AT489" s="20"/>
      <c r="AU489" s="20"/>
      <c r="AV489" s="20"/>
      <c r="AW489" s="20"/>
      <c r="AX489" s="20"/>
      <c r="AY489" s="20"/>
      <c r="AZ489" s="20"/>
      <c r="BA489" s="20"/>
      <c r="BB489" s="20"/>
    </row>
    <row r="490" spans="1:54" ht="26.1" hidden="1" customHeight="1" x14ac:dyDescent="0.25">
      <c r="A490" s="39" t="s">
        <v>19</v>
      </c>
      <c r="B490" s="13" t="s">
        <v>253</v>
      </c>
      <c r="C490" s="13" t="s">
        <v>251</v>
      </c>
      <c r="D490" s="13">
        <v>34005</v>
      </c>
      <c r="E490" s="13">
        <v>45979</v>
      </c>
      <c r="F490" s="13" t="s">
        <v>354</v>
      </c>
      <c r="G490" s="13" t="s">
        <v>362</v>
      </c>
      <c r="H490" s="13" t="s">
        <v>85</v>
      </c>
      <c r="I490" s="13" t="s">
        <v>91</v>
      </c>
      <c r="J490" s="13" t="s">
        <v>361</v>
      </c>
      <c r="K490" s="4">
        <v>2399</v>
      </c>
      <c r="L490" s="4">
        <v>16001</v>
      </c>
      <c r="M490" s="14" t="s">
        <v>40</v>
      </c>
      <c r="N490" s="15" t="s">
        <v>679</v>
      </c>
      <c r="O490" s="15">
        <v>7.5989343583795096E-2</v>
      </c>
      <c r="P490" s="15">
        <v>0</v>
      </c>
      <c r="Q490" s="15">
        <f t="shared" si="84"/>
        <v>-7.5989343583795096E-2</v>
      </c>
      <c r="R490" s="15">
        <f t="shared" si="85"/>
        <v>-100</v>
      </c>
      <c r="S490" s="15">
        <v>5.7370440673824095E-2</v>
      </c>
      <c r="T490" s="15">
        <v>0</v>
      </c>
      <c r="U490" s="15">
        <f t="shared" si="86"/>
        <v>-5.7370440673824095E-2</v>
      </c>
      <c r="V490" s="16">
        <f t="shared" si="87"/>
        <v>-100</v>
      </c>
      <c r="W490" s="17">
        <f t="shared" si="88"/>
        <v>6.2359174645460977E-4</v>
      </c>
      <c r="X490" s="17">
        <f t="shared" si="88"/>
        <v>0</v>
      </c>
      <c r="Y490" s="16">
        <f t="shared" si="89"/>
        <v>-6.2359174645460977E-4</v>
      </c>
      <c r="Z490" s="15">
        <f t="shared" si="90"/>
        <v>-100</v>
      </c>
      <c r="AA490" s="13">
        <v>0.08</v>
      </c>
      <c r="AB490" s="13">
        <v>0</v>
      </c>
      <c r="AC490" s="13">
        <v>0</v>
      </c>
      <c r="AD490" s="13">
        <v>0</v>
      </c>
      <c r="AE490" s="18">
        <f t="shared" si="91"/>
        <v>0</v>
      </c>
      <c r="AF490" s="18">
        <f t="shared" si="95"/>
        <v>0</v>
      </c>
      <c r="AG490" s="19">
        <f t="shared" si="92"/>
        <v>0</v>
      </c>
      <c r="AH490" s="16" t="str">
        <f t="shared" si="93"/>
        <v>0.00</v>
      </c>
      <c r="AI490" s="16">
        <f t="shared" si="94"/>
        <v>-6.2359174645460977E-4</v>
      </c>
      <c r="AJ490" s="44">
        <v>221112</v>
      </c>
      <c r="AK490" s="15" t="s">
        <v>682</v>
      </c>
      <c r="AL490" s="14" t="s">
        <v>76</v>
      </c>
      <c r="AM490" s="39" t="s">
        <v>58</v>
      </c>
      <c r="AN490" s="39" t="s">
        <v>59</v>
      </c>
      <c r="AO490" s="39" t="s">
        <v>77</v>
      </c>
      <c r="AP490" s="39" t="s">
        <v>61</v>
      </c>
      <c r="AQ490" s="20"/>
      <c r="AR490" s="20"/>
      <c r="AS490" s="20"/>
      <c r="AT490" s="20"/>
      <c r="AU490" s="20"/>
      <c r="AV490" s="20"/>
      <c r="AW490" s="20"/>
      <c r="AX490" s="20"/>
      <c r="AY490" s="20"/>
      <c r="AZ490" s="20"/>
      <c r="BA490" s="20"/>
      <c r="BB490" s="20"/>
    </row>
    <row r="491" spans="1:54" ht="26.1" hidden="1" customHeight="1" x14ac:dyDescent="0.25">
      <c r="A491" s="39" t="s">
        <v>19</v>
      </c>
      <c r="B491" s="13" t="s">
        <v>253</v>
      </c>
      <c r="C491" s="13" t="s">
        <v>251</v>
      </c>
      <c r="D491" s="13">
        <v>34005</v>
      </c>
      <c r="E491" s="13">
        <v>45979</v>
      </c>
      <c r="F491" s="13" t="s">
        <v>354</v>
      </c>
      <c r="G491" s="13" t="s">
        <v>362</v>
      </c>
      <c r="H491" s="13" t="s">
        <v>85</v>
      </c>
      <c r="I491" s="13" t="s">
        <v>91</v>
      </c>
      <c r="J491" s="13" t="s">
        <v>361</v>
      </c>
      <c r="K491" s="4">
        <v>2399</v>
      </c>
      <c r="L491" s="4">
        <v>16001</v>
      </c>
      <c r="M491" s="14" t="s">
        <v>38</v>
      </c>
      <c r="N491" s="15" t="s">
        <v>679</v>
      </c>
      <c r="O491" s="15">
        <v>1.7990424511951399E-2</v>
      </c>
      <c r="P491" s="15">
        <v>0</v>
      </c>
      <c r="Q491" s="15">
        <f t="shared" si="84"/>
        <v>-1.7990424511951399E-2</v>
      </c>
      <c r="R491" s="15">
        <f t="shared" si="85"/>
        <v>-100</v>
      </c>
      <c r="S491" s="15">
        <v>1.3582412131533762E-2</v>
      </c>
      <c r="T491" s="15">
        <v>0</v>
      </c>
      <c r="U491" s="15">
        <f t="shared" si="86"/>
        <v>-1.3582412131533762E-2</v>
      </c>
      <c r="V491" s="16">
        <f t="shared" si="87"/>
        <v>-100</v>
      </c>
      <c r="W491" s="17">
        <f t="shared" si="88"/>
        <v>1.4763491447319306E-4</v>
      </c>
      <c r="X491" s="17">
        <f t="shared" si="88"/>
        <v>0</v>
      </c>
      <c r="Y491" s="16">
        <f t="shared" si="89"/>
        <v>-1.4763491447319306E-4</v>
      </c>
      <c r="Z491" s="15">
        <f t="shared" si="90"/>
        <v>-100</v>
      </c>
      <c r="AA491" s="13">
        <v>0.02</v>
      </c>
      <c r="AB491" s="13">
        <v>0</v>
      </c>
      <c r="AC491" s="13">
        <v>0</v>
      </c>
      <c r="AD491" s="13">
        <v>0</v>
      </c>
      <c r="AE491" s="18">
        <f t="shared" si="91"/>
        <v>0</v>
      </c>
      <c r="AF491" s="18">
        <f t="shared" si="95"/>
        <v>0</v>
      </c>
      <c r="AG491" s="19">
        <f t="shared" si="92"/>
        <v>0</v>
      </c>
      <c r="AH491" s="16" t="str">
        <f t="shared" si="93"/>
        <v>0.00</v>
      </c>
      <c r="AI491" s="16">
        <f t="shared" si="94"/>
        <v>-1.4763491447319306E-4</v>
      </c>
      <c r="AJ491" s="44">
        <v>221112</v>
      </c>
      <c r="AK491" s="15" t="s">
        <v>682</v>
      </c>
      <c r="AL491" s="14" t="s">
        <v>76</v>
      </c>
      <c r="AM491" s="39" t="s">
        <v>58</v>
      </c>
      <c r="AN491" s="39" t="s">
        <v>59</v>
      </c>
      <c r="AO491" s="39" t="s">
        <v>77</v>
      </c>
      <c r="AP491" s="39" t="s">
        <v>61</v>
      </c>
      <c r="AQ491" s="20"/>
      <c r="AR491" s="20"/>
      <c r="AS491" s="20"/>
      <c r="AT491" s="20"/>
      <c r="AU491" s="20"/>
      <c r="AV491" s="20"/>
      <c r="AW491" s="20"/>
      <c r="AX491" s="20"/>
      <c r="AY491" s="20"/>
      <c r="AZ491" s="20"/>
      <c r="BA491" s="20"/>
      <c r="BB491" s="20"/>
    </row>
    <row r="492" spans="1:54" ht="26.1" hidden="1" customHeight="1" x14ac:dyDescent="0.25">
      <c r="A492" s="39" t="s">
        <v>19</v>
      </c>
      <c r="B492" s="13" t="s">
        <v>253</v>
      </c>
      <c r="C492" s="13" t="s">
        <v>251</v>
      </c>
      <c r="D492" s="13">
        <v>34005</v>
      </c>
      <c r="E492" s="13">
        <v>45979</v>
      </c>
      <c r="F492" s="13" t="s">
        <v>354</v>
      </c>
      <c r="G492" s="13" t="s">
        <v>362</v>
      </c>
      <c r="H492" s="13" t="s">
        <v>85</v>
      </c>
      <c r="I492" s="13" t="s">
        <v>91</v>
      </c>
      <c r="J492" s="13" t="s">
        <v>361</v>
      </c>
      <c r="K492" s="4">
        <v>2399</v>
      </c>
      <c r="L492" s="4">
        <v>16001</v>
      </c>
      <c r="M492" s="14" t="s">
        <v>39</v>
      </c>
      <c r="N492" s="15" t="s">
        <v>679</v>
      </c>
      <c r="O492" s="15">
        <v>1.7990424511951399E-2</v>
      </c>
      <c r="P492" s="15">
        <v>0</v>
      </c>
      <c r="Q492" s="15">
        <f t="shared" si="84"/>
        <v>-1.7990424511951399E-2</v>
      </c>
      <c r="R492" s="15">
        <f t="shared" si="85"/>
        <v>-100</v>
      </c>
      <c r="S492" s="15">
        <v>1.3582412131533762E-2</v>
      </c>
      <c r="T492" s="15">
        <v>0</v>
      </c>
      <c r="U492" s="15">
        <f t="shared" si="86"/>
        <v>-1.3582412131533762E-2</v>
      </c>
      <c r="V492" s="16">
        <f t="shared" si="87"/>
        <v>-100</v>
      </c>
      <c r="W492" s="17">
        <f t="shared" si="88"/>
        <v>1.4763491447319306E-4</v>
      </c>
      <c r="X492" s="17">
        <f t="shared" si="88"/>
        <v>0</v>
      </c>
      <c r="Y492" s="16">
        <f t="shared" si="89"/>
        <v>-1.4763491447319306E-4</v>
      </c>
      <c r="Z492" s="15">
        <f t="shared" si="90"/>
        <v>-100</v>
      </c>
      <c r="AA492" s="13">
        <v>0.02</v>
      </c>
      <c r="AB492" s="13">
        <v>0</v>
      </c>
      <c r="AC492" s="13">
        <v>0</v>
      </c>
      <c r="AD492" s="13">
        <v>0</v>
      </c>
      <c r="AE492" s="18">
        <f t="shared" si="91"/>
        <v>0</v>
      </c>
      <c r="AF492" s="18">
        <f t="shared" si="95"/>
        <v>0</v>
      </c>
      <c r="AG492" s="19">
        <f t="shared" si="92"/>
        <v>0</v>
      </c>
      <c r="AH492" s="16" t="str">
        <f t="shared" si="93"/>
        <v>0.00</v>
      </c>
      <c r="AI492" s="16">
        <f t="shared" si="94"/>
        <v>-1.4763491447319306E-4</v>
      </c>
      <c r="AJ492" s="44">
        <v>221112</v>
      </c>
      <c r="AK492" s="15" t="s">
        <v>682</v>
      </c>
      <c r="AL492" s="14" t="s">
        <v>76</v>
      </c>
      <c r="AM492" s="39" t="s">
        <v>58</v>
      </c>
      <c r="AN492" s="39" t="s">
        <v>59</v>
      </c>
      <c r="AO492" s="39" t="s">
        <v>77</v>
      </c>
      <c r="AP492" s="39" t="s">
        <v>61</v>
      </c>
      <c r="AQ492" s="20"/>
      <c r="AR492" s="20"/>
      <c r="AS492" s="20"/>
      <c r="AT492" s="20"/>
      <c r="AU492" s="20"/>
      <c r="AV492" s="20"/>
      <c r="AW492" s="20"/>
      <c r="AX492" s="20"/>
      <c r="AY492" s="20"/>
      <c r="AZ492" s="20"/>
      <c r="BA492" s="20"/>
      <c r="BB492" s="20"/>
    </row>
    <row r="493" spans="1:54" ht="26.1" hidden="1" customHeight="1" x14ac:dyDescent="0.25">
      <c r="A493" s="39" t="s">
        <v>19</v>
      </c>
      <c r="B493" s="13" t="s">
        <v>253</v>
      </c>
      <c r="C493" s="13" t="s">
        <v>251</v>
      </c>
      <c r="D493" s="13">
        <v>34005</v>
      </c>
      <c r="E493" s="13">
        <v>45979</v>
      </c>
      <c r="F493" s="13" t="s">
        <v>354</v>
      </c>
      <c r="G493" s="13" t="s">
        <v>362</v>
      </c>
      <c r="H493" s="13" t="s">
        <v>85</v>
      </c>
      <c r="I493" s="13" t="s">
        <v>91</v>
      </c>
      <c r="J493" s="13" t="s">
        <v>361</v>
      </c>
      <c r="K493" s="4">
        <v>2399</v>
      </c>
      <c r="L493" s="4">
        <v>16001</v>
      </c>
      <c r="M493" s="14" t="s">
        <v>37</v>
      </c>
      <c r="N493" s="15" t="s">
        <v>679</v>
      </c>
      <c r="O493" s="15">
        <v>0.30904499999961599</v>
      </c>
      <c r="P493" s="15">
        <v>0</v>
      </c>
      <c r="Q493" s="15">
        <f t="shared" si="84"/>
        <v>-0.30904499999961599</v>
      </c>
      <c r="R493" s="15">
        <f t="shared" si="85"/>
        <v>-100</v>
      </c>
      <c r="S493" s="15">
        <v>0.23332281872474747</v>
      </c>
      <c r="T493" s="15">
        <v>0</v>
      </c>
      <c r="U493" s="15">
        <f t="shared" si="86"/>
        <v>-0.23332281872474747</v>
      </c>
      <c r="V493" s="16">
        <f t="shared" si="87"/>
        <v>-100</v>
      </c>
      <c r="W493" s="17">
        <f t="shared" si="88"/>
        <v>2.5361175948342115E-3</v>
      </c>
      <c r="X493" s="17">
        <f t="shared" si="88"/>
        <v>0</v>
      </c>
      <c r="Y493" s="16">
        <f t="shared" si="89"/>
        <v>-2.5361175948342115E-3</v>
      </c>
      <c r="Z493" s="15">
        <f t="shared" si="90"/>
        <v>-100</v>
      </c>
      <c r="AA493" s="13">
        <v>0.31</v>
      </c>
      <c r="AB493" s="13">
        <v>0</v>
      </c>
      <c r="AC493" s="13">
        <v>0</v>
      </c>
      <c r="AD493" s="13">
        <v>0</v>
      </c>
      <c r="AE493" s="18">
        <f t="shared" si="91"/>
        <v>0</v>
      </c>
      <c r="AF493" s="18">
        <f t="shared" si="95"/>
        <v>0</v>
      </c>
      <c r="AG493" s="19">
        <f t="shared" si="92"/>
        <v>0</v>
      </c>
      <c r="AH493" s="16" t="str">
        <f t="shared" si="93"/>
        <v>0.00</v>
      </c>
      <c r="AI493" s="16">
        <f t="shared" si="94"/>
        <v>-2.5361175948342115E-3</v>
      </c>
      <c r="AJ493" s="44">
        <v>221112</v>
      </c>
      <c r="AK493" s="15" t="s">
        <v>682</v>
      </c>
      <c r="AL493" s="14" t="s">
        <v>76</v>
      </c>
      <c r="AM493" s="39" t="s">
        <v>58</v>
      </c>
      <c r="AN493" s="39" t="s">
        <v>59</v>
      </c>
      <c r="AO493" s="39" t="s">
        <v>77</v>
      </c>
      <c r="AP493" s="39" t="s">
        <v>61</v>
      </c>
      <c r="AQ493" s="20"/>
      <c r="AR493" s="20"/>
      <c r="AS493" s="20"/>
      <c r="AT493" s="20"/>
      <c r="AU493" s="20"/>
      <c r="AV493" s="20"/>
      <c r="AW493" s="20"/>
      <c r="AX493" s="20"/>
      <c r="AY493" s="20"/>
      <c r="AZ493" s="20"/>
      <c r="BA493" s="20"/>
      <c r="BB493" s="20"/>
    </row>
    <row r="494" spans="1:54" ht="26.1" hidden="1" customHeight="1" x14ac:dyDescent="0.25">
      <c r="A494" s="39" t="s">
        <v>19</v>
      </c>
      <c r="B494" s="13" t="s">
        <v>253</v>
      </c>
      <c r="C494" s="13" t="s">
        <v>251</v>
      </c>
      <c r="D494" s="13">
        <v>34005</v>
      </c>
      <c r="E494" s="13">
        <v>45979</v>
      </c>
      <c r="F494" s="13" t="s">
        <v>365</v>
      </c>
      <c r="G494" s="13" t="s">
        <v>331</v>
      </c>
      <c r="H494" s="13" t="s">
        <v>85</v>
      </c>
      <c r="I494" s="13" t="s">
        <v>92</v>
      </c>
      <c r="J494" s="13" t="s">
        <v>366</v>
      </c>
      <c r="K494" s="4">
        <v>2399</v>
      </c>
      <c r="L494" s="4">
        <v>32001</v>
      </c>
      <c r="M494" s="14" t="s">
        <v>40</v>
      </c>
      <c r="N494" s="15" t="s">
        <v>679</v>
      </c>
      <c r="O494" s="15">
        <v>8.3988746266082007E-2</v>
      </c>
      <c r="P494" s="15">
        <v>0</v>
      </c>
      <c r="Q494" s="15">
        <f t="shared" si="84"/>
        <v>-8.3988746266082007E-2</v>
      </c>
      <c r="R494" s="15">
        <f t="shared" si="85"/>
        <v>-100</v>
      </c>
      <c r="S494" s="15">
        <v>7.3292893401302003E-2</v>
      </c>
      <c r="T494" s="15">
        <v>0</v>
      </c>
      <c r="U494" s="15">
        <f t="shared" si="86"/>
        <v>-7.3292893401302003E-2</v>
      </c>
      <c r="V494" s="16">
        <f t="shared" si="87"/>
        <v>-100</v>
      </c>
      <c r="W494" s="17">
        <f t="shared" si="88"/>
        <v>7.9666188479676086E-4</v>
      </c>
      <c r="X494" s="17">
        <f t="shared" si="88"/>
        <v>0</v>
      </c>
      <c r="Y494" s="16">
        <f t="shared" si="89"/>
        <v>-7.9666188479676086E-4</v>
      </c>
      <c r="Z494" s="15">
        <f t="shared" si="90"/>
        <v>-100</v>
      </c>
      <c r="AA494" s="13">
        <v>0.08</v>
      </c>
      <c r="AB494" s="13">
        <v>0</v>
      </c>
      <c r="AC494" s="13">
        <v>0</v>
      </c>
      <c r="AD494" s="13">
        <v>0</v>
      </c>
      <c r="AE494" s="18">
        <f t="shared" si="91"/>
        <v>0</v>
      </c>
      <c r="AF494" s="18">
        <f t="shared" si="95"/>
        <v>0</v>
      </c>
      <c r="AG494" s="19">
        <f t="shared" si="92"/>
        <v>0</v>
      </c>
      <c r="AH494" s="16" t="str">
        <f t="shared" si="93"/>
        <v>0.00</v>
      </c>
      <c r="AI494" s="16">
        <f t="shared" si="94"/>
        <v>-7.9666188479676086E-4</v>
      </c>
      <c r="AJ494" s="44">
        <v>221112</v>
      </c>
      <c r="AK494" s="15" t="s">
        <v>682</v>
      </c>
      <c r="AL494" s="14" t="s">
        <v>88</v>
      </c>
      <c r="AM494" s="39" t="s">
        <v>58</v>
      </c>
      <c r="AN494" s="39" t="s">
        <v>89</v>
      </c>
      <c r="AO494" s="39" t="s">
        <v>77</v>
      </c>
      <c r="AP494" s="39" t="s">
        <v>90</v>
      </c>
      <c r="AQ494" s="20"/>
      <c r="AR494" s="20"/>
      <c r="AS494" s="20"/>
      <c r="AT494" s="20"/>
      <c r="AU494" s="20"/>
      <c r="AV494" s="20"/>
      <c r="AW494" s="20"/>
      <c r="AX494" s="20"/>
      <c r="AY494" s="20"/>
      <c r="AZ494" s="20"/>
      <c r="BA494" s="20"/>
      <c r="BB494" s="20"/>
    </row>
    <row r="495" spans="1:54" ht="26.1" hidden="1" customHeight="1" x14ac:dyDescent="0.25">
      <c r="A495" s="39" t="s">
        <v>19</v>
      </c>
      <c r="B495" s="13" t="s">
        <v>253</v>
      </c>
      <c r="C495" s="13" t="s">
        <v>251</v>
      </c>
      <c r="D495" s="13">
        <v>34005</v>
      </c>
      <c r="E495" s="13">
        <v>45979</v>
      </c>
      <c r="F495" s="13" t="s">
        <v>365</v>
      </c>
      <c r="G495" s="13" t="s">
        <v>331</v>
      </c>
      <c r="H495" s="13" t="s">
        <v>85</v>
      </c>
      <c r="I495" s="13" t="s">
        <v>92</v>
      </c>
      <c r="J495" s="13" t="s">
        <v>366</v>
      </c>
      <c r="K495" s="4">
        <v>2399</v>
      </c>
      <c r="L495" s="4">
        <v>32001</v>
      </c>
      <c r="M495" s="14" t="s">
        <v>38</v>
      </c>
      <c r="N495" s="15" t="s">
        <v>679</v>
      </c>
      <c r="O495" s="15">
        <v>1.9996524700243299E-2</v>
      </c>
      <c r="P495" s="15">
        <v>0</v>
      </c>
      <c r="Q495" s="15">
        <f t="shared" si="84"/>
        <v>-1.9996524700243299E-2</v>
      </c>
      <c r="R495" s="15">
        <f t="shared" si="85"/>
        <v>-100</v>
      </c>
      <c r="S495" s="15">
        <v>1.7449994414826839E-2</v>
      </c>
      <c r="T495" s="15">
        <v>0</v>
      </c>
      <c r="U495" s="15">
        <f t="shared" si="86"/>
        <v>-1.7449994414826839E-2</v>
      </c>
      <c r="V495" s="16">
        <f t="shared" si="87"/>
        <v>-100</v>
      </c>
      <c r="W495" s="17">
        <f t="shared" si="88"/>
        <v>1.8967385233507433E-4</v>
      </c>
      <c r="X495" s="17">
        <f t="shared" si="88"/>
        <v>0</v>
      </c>
      <c r="Y495" s="16">
        <f t="shared" si="89"/>
        <v>-1.8967385233507433E-4</v>
      </c>
      <c r="Z495" s="15">
        <f t="shared" si="90"/>
        <v>-100</v>
      </c>
      <c r="AA495" s="13">
        <v>0.02</v>
      </c>
      <c r="AB495" s="13">
        <v>0</v>
      </c>
      <c r="AC495" s="13">
        <v>0</v>
      </c>
      <c r="AD495" s="13">
        <v>0</v>
      </c>
      <c r="AE495" s="18">
        <f t="shared" si="91"/>
        <v>0</v>
      </c>
      <c r="AF495" s="18">
        <f t="shared" si="95"/>
        <v>0</v>
      </c>
      <c r="AG495" s="19">
        <f t="shared" si="92"/>
        <v>0</v>
      </c>
      <c r="AH495" s="16" t="str">
        <f t="shared" si="93"/>
        <v>0.00</v>
      </c>
      <c r="AI495" s="16">
        <f t="shared" si="94"/>
        <v>-1.8967385233507433E-4</v>
      </c>
      <c r="AJ495" s="44">
        <v>221112</v>
      </c>
      <c r="AK495" s="15" t="s">
        <v>682</v>
      </c>
      <c r="AL495" s="14" t="s">
        <v>88</v>
      </c>
      <c r="AM495" s="39" t="s">
        <v>58</v>
      </c>
      <c r="AN495" s="39" t="s">
        <v>89</v>
      </c>
      <c r="AO495" s="39" t="s">
        <v>77</v>
      </c>
      <c r="AP495" s="39" t="s">
        <v>90</v>
      </c>
      <c r="AQ495" s="20"/>
      <c r="AR495" s="20"/>
      <c r="AS495" s="20"/>
      <c r="AT495" s="20"/>
      <c r="AU495" s="20"/>
      <c r="AV495" s="20"/>
      <c r="AW495" s="20"/>
      <c r="AX495" s="20"/>
      <c r="AY495" s="20"/>
      <c r="AZ495" s="20"/>
      <c r="BA495" s="20"/>
      <c r="BB495" s="20"/>
    </row>
    <row r="496" spans="1:54" ht="26.1" hidden="1" customHeight="1" x14ac:dyDescent="0.25">
      <c r="A496" s="39" t="s">
        <v>19</v>
      </c>
      <c r="B496" s="13" t="s">
        <v>253</v>
      </c>
      <c r="C496" s="13" t="s">
        <v>251</v>
      </c>
      <c r="D496" s="13">
        <v>34005</v>
      </c>
      <c r="E496" s="13">
        <v>45979</v>
      </c>
      <c r="F496" s="13" t="s">
        <v>365</v>
      </c>
      <c r="G496" s="13" t="s">
        <v>331</v>
      </c>
      <c r="H496" s="13" t="s">
        <v>85</v>
      </c>
      <c r="I496" s="13" t="s">
        <v>92</v>
      </c>
      <c r="J496" s="13" t="s">
        <v>366</v>
      </c>
      <c r="K496" s="4">
        <v>2399</v>
      </c>
      <c r="L496" s="4">
        <v>32001</v>
      </c>
      <c r="M496" s="14" t="s">
        <v>39</v>
      </c>
      <c r="N496" s="15" t="s">
        <v>679</v>
      </c>
      <c r="O496" s="15">
        <v>1.9996524700243299E-2</v>
      </c>
      <c r="P496" s="15">
        <v>0</v>
      </c>
      <c r="Q496" s="15">
        <f t="shared" si="84"/>
        <v>-1.9996524700243299E-2</v>
      </c>
      <c r="R496" s="15">
        <f t="shared" si="85"/>
        <v>-100</v>
      </c>
      <c r="S496" s="15">
        <v>1.7449994414826839E-2</v>
      </c>
      <c r="T496" s="15">
        <v>0</v>
      </c>
      <c r="U496" s="15">
        <f t="shared" si="86"/>
        <v>-1.7449994414826839E-2</v>
      </c>
      <c r="V496" s="16">
        <f t="shared" si="87"/>
        <v>-100</v>
      </c>
      <c r="W496" s="17">
        <f t="shared" si="88"/>
        <v>1.8967385233507433E-4</v>
      </c>
      <c r="X496" s="17">
        <f t="shared" si="88"/>
        <v>0</v>
      </c>
      <c r="Y496" s="16">
        <f t="shared" si="89"/>
        <v>-1.8967385233507433E-4</v>
      </c>
      <c r="Z496" s="15">
        <f t="shared" si="90"/>
        <v>-100</v>
      </c>
      <c r="AA496" s="13">
        <v>0.02</v>
      </c>
      <c r="AB496" s="13">
        <v>0</v>
      </c>
      <c r="AC496" s="13">
        <v>0</v>
      </c>
      <c r="AD496" s="13">
        <v>0</v>
      </c>
      <c r="AE496" s="18">
        <f t="shared" si="91"/>
        <v>0</v>
      </c>
      <c r="AF496" s="18">
        <f t="shared" si="95"/>
        <v>0</v>
      </c>
      <c r="AG496" s="19">
        <f t="shared" si="92"/>
        <v>0</v>
      </c>
      <c r="AH496" s="16" t="str">
        <f t="shared" si="93"/>
        <v>0.00</v>
      </c>
      <c r="AI496" s="16">
        <f t="shared" si="94"/>
        <v>-1.8967385233507433E-4</v>
      </c>
      <c r="AJ496" s="44">
        <v>221112</v>
      </c>
      <c r="AK496" s="15" t="s">
        <v>682</v>
      </c>
      <c r="AL496" s="14" t="s">
        <v>88</v>
      </c>
      <c r="AM496" s="39" t="s">
        <v>58</v>
      </c>
      <c r="AN496" s="39" t="s">
        <v>89</v>
      </c>
      <c r="AO496" s="39" t="s">
        <v>77</v>
      </c>
      <c r="AP496" s="39" t="s">
        <v>90</v>
      </c>
      <c r="AQ496" s="20"/>
      <c r="AR496" s="20"/>
      <c r="AS496" s="20"/>
      <c r="AT496" s="20"/>
      <c r="AU496" s="20"/>
      <c r="AV496" s="20"/>
      <c r="AW496" s="20"/>
      <c r="AX496" s="20"/>
      <c r="AY496" s="20"/>
      <c r="AZ496" s="20"/>
      <c r="BA496" s="20"/>
      <c r="BB496" s="20"/>
    </row>
    <row r="497" spans="1:54" ht="26.1" hidden="1" customHeight="1" x14ac:dyDescent="0.25">
      <c r="A497" s="39" t="s">
        <v>19</v>
      </c>
      <c r="B497" s="13" t="s">
        <v>253</v>
      </c>
      <c r="C497" s="13" t="s">
        <v>251</v>
      </c>
      <c r="D497" s="13">
        <v>34005</v>
      </c>
      <c r="E497" s="13">
        <v>45979</v>
      </c>
      <c r="F497" s="13" t="s">
        <v>365</v>
      </c>
      <c r="G497" s="13" t="s">
        <v>331</v>
      </c>
      <c r="H497" s="13" t="s">
        <v>85</v>
      </c>
      <c r="I497" s="13" t="s">
        <v>92</v>
      </c>
      <c r="J497" s="13" t="s">
        <v>366</v>
      </c>
      <c r="K497" s="4">
        <v>2399</v>
      </c>
      <c r="L497" s="4">
        <v>32001</v>
      </c>
      <c r="M497" s="14" t="s">
        <v>37</v>
      </c>
      <c r="N497" s="15" t="s">
        <v>679</v>
      </c>
      <c r="O497" s="15">
        <v>0.34012566000090899</v>
      </c>
      <c r="P497" s="15">
        <v>0</v>
      </c>
      <c r="Q497" s="15">
        <f t="shared" si="84"/>
        <v>-0.34012566000090899</v>
      </c>
      <c r="R497" s="15">
        <f t="shared" si="85"/>
        <v>-100</v>
      </c>
      <c r="S497" s="15">
        <v>0.29681111874822153</v>
      </c>
      <c r="T497" s="15">
        <v>0</v>
      </c>
      <c r="U497" s="15">
        <f t="shared" si="86"/>
        <v>-0.29681111874822153</v>
      </c>
      <c r="V497" s="16">
        <f t="shared" si="87"/>
        <v>-100</v>
      </c>
      <c r="W497" s="17">
        <f t="shared" si="88"/>
        <v>3.2262078124806687E-3</v>
      </c>
      <c r="X497" s="17">
        <f t="shared" si="88"/>
        <v>0</v>
      </c>
      <c r="Y497" s="16">
        <f t="shared" si="89"/>
        <v>-3.2262078124806687E-3</v>
      </c>
      <c r="Z497" s="15">
        <f t="shared" si="90"/>
        <v>-100</v>
      </c>
      <c r="AA497" s="13">
        <v>0.34</v>
      </c>
      <c r="AB497" s="13">
        <v>0</v>
      </c>
      <c r="AC497" s="13">
        <v>0</v>
      </c>
      <c r="AD497" s="13">
        <v>0</v>
      </c>
      <c r="AE497" s="18">
        <f t="shared" si="91"/>
        <v>0</v>
      </c>
      <c r="AF497" s="18">
        <f t="shared" si="95"/>
        <v>0</v>
      </c>
      <c r="AG497" s="19">
        <f t="shared" si="92"/>
        <v>0</v>
      </c>
      <c r="AH497" s="16" t="str">
        <f t="shared" si="93"/>
        <v>0.00</v>
      </c>
      <c r="AI497" s="16">
        <f t="shared" si="94"/>
        <v>-3.2262078124806687E-3</v>
      </c>
      <c r="AJ497" s="44">
        <v>221112</v>
      </c>
      <c r="AK497" s="15" t="s">
        <v>682</v>
      </c>
      <c r="AL497" s="14" t="s">
        <v>88</v>
      </c>
      <c r="AM497" s="39" t="s">
        <v>58</v>
      </c>
      <c r="AN497" s="39" t="s">
        <v>89</v>
      </c>
      <c r="AO497" s="39" t="s">
        <v>77</v>
      </c>
      <c r="AP497" s="39" t="s">
        <v>90</v>
      </c>
      <c r="AQ497" s="20"/>
      <c r="AR497" s="20"/>
      <c r="AS497" s="20"/>
      <c r="AT497" s="20"/>
      <c r="AU497" s="20"/>
      <c r="AV497" s="20"/>
      <c r="AW497" s="20"/>
      <c r="AX497" s="20"/>
      <c r="AY497" s="20"/>
      <c r="AZ497" s="20"/>
      <c r="BA497" s="20"/>
      <c r="BB497" s="20"/>
    </row>
    <row r="498" spans="1:54" ht="26.1" hidden="1" customHeight="1" x14ac:dyDescent="0.25">
      <c r="A498" s="39" t="s">
        <v>19</v>
      </c>
      <c r="B498" s="13" t="s">
        <v>253</v>
      </c>
      <c r="C498" s="13" t="s">
        <v>251</v>
      </c>
      <c r="D498" s="13">
        <v>34005</v>
      </c>
      <c r="E498" s="13">
        <v>45979</v>
      </c>
      <c r="F498" s="13" t="s">
        <v>365</v>
      </c>
      <c r="G498" s="13" t="s">
        <v>272</v>
      </c>
      <c r="H498" s="13" t="s">
        <v>85</v>
      </c>
      <c r="I498" s="13" t="s">
        <v>92</v>
      </c>
      <c r="J498" s="13" t="s">
        <v>372</v>
      </c>
      <c r="K498" s="4">
        <v>2399</v>
      </c>
      <c r="L498" s="4">
        <v>34001</v>
      </c>
      <c r="M498" s="14" t="s">
        <v>40</v>
      </c>
      <c r="N498" s="15" t="s">
        <v>679</v>
      </c>
      <c r="O498" s="15">
        <v>8.9985403115938001E-2</v>
      </c>
      <c r="P498" s="15">
        <v>0</v>
      </c>
      <c r="Q498" s="15">
        <f t="shared" si="84"/>
        <v>-8.9985403115938001E-2</v>
      </c>
      <c r="R498" s="15">
        <f t="shared" si="85"/>
        <v>-100</v>
      </c>
      <c r="S498" s="15">
        <v>7.3349446237366694E-2</v>
      </c>
      <c r="T498" s="15">
        <v>0</v>
      </c>
      <c r="U498" s="15">
        <f t="shared" si="86"/>
        <v>-7.3349446237366694E-2</v>
      </c>
      <c r="V498" s="16">
        <f t="shared" si="87"/>
        <v>-100</v>
      </c>
      <c r="W498" s="17">
        <f t="shared" si="88"/>
        <v>7.9727658953659454E-4</v>
      </c>
      <c r="X498" s="17">
        <f t="shared" si="88"/>
        <v>0</v>
      </c>
      <c r="Y498" s="16">
        <f t="shared" si="89"/>
        <v>-7.9727658953659454E-4</v>
      </c>
      <c r="Z498" s="15">
        <f t="shared" si="90"/>
        <v>-100</v>
      </c>
      <c r="AA498" s="13">
        <v>0.09</v>
      </c>
      <c r="AB498" s="13">
        <v>0</v>
      </c>
      <c r="AC498" s="13">
        <v>0</v>
      </c>
      <c r="AD498" s="13">
        <v>0</v>
      </c>
      <c r="AE498" s="18">
        <f t="shared" si="91"/>
        <v>0</v>
      </c>
      <c r="AF498" s="18">
        <f t="shared" si="95"/>
        <v>0</v>
      </c>
      <c r="AG498" s="19">
        <f t="shared" si="92"/>
        <v>0</v>
      </c>
      <c r="AH498" s="16" t="str">
        <f t="shared" si="93"/>
        <v>0.00</v>
      </c>
      <c r="AI498" s="16">
        <f t="shared" si="94"/>
        <v>-7.9727658953659454E-4</v>
      </c>
      <c r="AJ498" s="44">
        <v>221112</v>
      </c>
      <c r="AK498" s="15" t="s">
        <v>682</v>
      </c>
      <c r="AL498" s="14" t="s">
        <v>88</v>
      </c>
      <c r="AM498" s="39" t="s">
        <v>58</v>
      </c>
      <c r="AN498" s="39" t="s">
        <v>89</v>
      </c>
      <c r="AO498" s="39" t="s">
        <v>77</v>
      </c>
      <c r="AP498" s="39" t="s">
        <v>90</v>
      </c>
      <c r="AQ498" s="20"/>
      <c r="AR498" s="20"/>
      <c r="AS498" s="20"/>
      <c r="AT498" s="20"/>
      <c r="AU498" s="20"/>
      <c r="AV498" s="20"/>
      <c r="AW498" s="20"/>
      <c r="AX498" s="20"/>
      <c r="AY498" s="20"/>
      <c r="AZ498" s="20"/>
      <c r="BA498" s="20"/>
      <c r="BB498" s="20"/>
    </row>
    <row r="499" spans="1:54" ht="26.1" hidden="1" customHeight="1" x14ac:dyDescent="0.25">
      <c r="A499" s="39" t="s">
        <v>19</v>
      </c>
      <c r="B499" s="13" t="s">
        <v>253</v>
      </c>
      <c r="C499" s="13" t="s">
        <v>251</v>
      </c>
      <c r="D499" s="13">
        <v>34005</v>
      </c>
      <c r="E499" s="13">
        <v>45979</v>
      </c>
      <c r="F499" s="13" t="s">
        <v>365</v>
      </c>
      <c r="G499" s="13" t="s">
        <v>272</v>
      </c>
      <c r="H499" s="13" t="s">
        <v>85</v>
      </c>
      <c r="I499" s="13" t="s">
        <v>92</v>
      </c>
      <c r="J499" s="13" t="s">
        <v>372</v>
      </c>
      <c r="K499" s="4">
        <v>2399</v>
      </c>
      <c r="L499" s="4">
        <v>34001</v>
      </c>
      <c r="M499" s="14" t="s">
        <v>38</v>
      </c>
      <c r="N499" s="15" t="s">
        <v>679</v>
      </c>
      <c r="O499" s="15">
        <v>2.1992380289984799E-2</v>
      </c>
      <c r="P499" s="15">
        <v>0</v>
      </c>
      <c r="Q499" s="15">
        <f t="shared" si="84"/>
        <v>-2.1992380289984799E-2</v>
      </c>
      <c r="R499" s="15">
        <f t="shared" si="85"/>
        <v>-100</v>
      </c>
      <c r="S499" s="15">
        <v>1.792656208511504E-2</v>
      </c>
      <c r="T499" s="15">
        <v>0</v>
      </c>
      <c r="U499" s="15">
        <f t="shared" si="86"/>
        <v>-1.792656208511504E-2</v>
      </c>
      <c r="V499" s="16">
        <f t="shared" si="87"/>
        <v>-100</v>
      </c>
      <c r="W499" s="17">
        <f t="shared" si="88"/>
        <v>1.9485393570777218E-4</v>
      </c>
      <c r="X499" s="17">
        <f t="shared" si="88"/>
        <v>0</v>
      </c>
      <c r="Y499" s="16">
        <f t="shared" si="89"/>
        <v>-1.9485393570777218E-4</v>
      </c>
      <c r="Z499" s="15">
        <f t="shared" si="90"/>
        <v>-100</v>
      </c>
      <c r="AA499" s="13">
        <v>0.02</v>
      </c>
      <c r="AB499" s="13">
        <v>0</v>
      </c>
      <c r="AC499" s="13">
        <v>0</v>
      </c>
      <c r="AD499" s="13">
        <v>0</v>
      </c>
      <c r="AE499" s="18">
        <f t="shared" si="91"/>
        <v>0</v>
      </c>
      <c r="AF499" s="18">
        <f t="shared" si="95"/>
        <v>0</v>
      </c>
      <c r="AG499" s="19">
        <f t="shared" si="92"/>
        <v>0</v>
      </c>
      <c r="AH499" s="16" t="str">
        <f t="shared" si="93"/>
        <v>0.00</v>
      </c>
      <c r="AI499" s="16">
        <f t="shared" si="94"/>
        <v>-1.9485393570777218E-4</v>
      </c>
      <c r="AJ499" s="44">
        <v>221112</v>
      </c>
      <c r="AK499" s="15" t="s">
        <v>682</v>
      </c>
      <c r="AL499" s="14" t="s">
        <v>88</v>
      </c>
      <c r="AM499" s="39" t="s">
        <v>58</v>
      </c>
      <c r="AN499" s="39" t="s">
        <v>89</v>
      </c>
      <c r="AO499" s="39" t="s">
        <v>77</v>
      </c>
      <c r="AP499" s="39" t="s">
        <v>90</v>
      </c>
      <c r="AQ499" s="20"/>
      <c r="AR499" s="20"/>
      <c r="AS499" s="20"/>
      <c r="AT499" s="20"/>
      <c r="AU499" s="20"/>
      <c r="AV499" s="20"/>
      <c r="AW499" s="20"/>
      <c r="AX499" s="20"/>
      <c r="AY499" s="20"/>
      <c r="AZ499" s="20"/>
      <c r="BA499" s="20"/>
      <c r="BB499" s="20"/>
    </row>
    <row r="500" spans="1:54" ht="26.1" hidden="1" customHeight="1" x14ac:dyDescent="0.25">
      <c r="A500" s="39" t="s">
        <v>19</v>
      </c>
      <c r="B500" s="13" t="s">
        <v>253</v>
      </c>
      <c r="C500" s="13" t="s">
        <v>251</v>
      </c>
      <c r="D500" s="13">
        <v>34005</v>
      </c>
      <c r="E500" s="13">
        <v>45979</v>
      </c>
      <c r="F500" s="13" t="s">
        <v>365</v>
      </c>
      <c r="G500" s="13" t="s">
        <v>272</v>
      </c>
      <c r="H500" s="13" t="s">
        <v>85</v>
      </c>
      <c r="I500" s="13" t="s">
        <v>92</v>
      </c>
      <c r="J500" s="13" t="s">
        <v>372</v>
      </c>
      <c r="K500" s="4">
        <v>2399</v>
      </c>
      <c r="L500" s="4">
        <v>34001</v>
      </c>
      <c r="M500" s="14" t="s">
        <v>39</v>
      </c>
      <c r="N500" s="15" t="s">
        <v>679</v>
      </c>
      <c r="O500" s="15">
        <v>2.1992380289984799E-2</v>
      </c>
      <c r="P500" s="15">
        <v>0</v>
      </c>
      <c r="Q500" s="15">
        <f t="shared" si="84"/>
        <v>-2.1992380289984799E-2</v>
      </c>
      <c r="R500" s="15">
        <f t="shared" si="85"/>
        <v>-100</v>
      </c>
      <c r="S500" s="15">
        <v>1.792656208511504E-2</v>
      </c>
      <c r="T500" s="15">
        <v>0</v>
      </c>
      <c r="U500" s="15">
        <f t="shared" si="86"/>
        <v>-1.792656208511504E-2</v>
      </c>
      <c r="V500" s="16">
        <f t="shared" si="87"/>
        <v>-100</v>
      </c>
      <c r="W500" s="17">
        <f t="shared" si="88"/>
        <v>1.9485393570777218E-4</v>
      </c>
      <c r="X500" s="17">
        <f t="shared" si="88"/>
        <v>0</v>
      </c>
      <c r="Y500" s="16">
        <f t="shared" si="89"/>
        <v>-1.9485393570777218E-4</v>
      </c>
      <c r="Z500" s="15">
        <f t="shared" si="90"/>
        <v>-100</v>
      </c>
      <c r="AA500" s="13">
        <v>0.02</v>
      </c>
      <c r="AB500" s="13">
        <v>0</v>
      </c>
      <c r="AC500" s="13">
        <v>0</v>
      </c>
      <c r="AD500" s="13">
        <v>0</v>
      </c>
      <c r="AE500" s="18">
        <f t="shared" si="91"/>
        <v>0</v>
      </c>
      <c r="AF500" s="18">
        <f t="shared" si="95"/>
        <v>0</v>
      </c>
      <c r="AG500" s="19">
        <f t="shared" si="92"/>
        <v>0</v>
      </c>
      <c r="AH500" s="16" t="str">
        <f t="shared" si="93"/>
        <v>0.00</v>
      </c>
      <c r="AI500" s="16">
        <f t="shared" si="94"/>
        <v>-1.9485393570777218E-4</v>
      </c>
      <c r="AJ500" s="44">
        <v>221112</v>
      </c>
      <c r="AK500" s="15" t="s">
        <v>682</v>
      </c>
      <c r="AL500" s="14" t="s">
        <v>88</v>
      </c>
      <c r="AM500" s="39" t="s">
        <v>58</v>
      </c>
      <c r="AN500" s="39" t="s">
        <v>89</v>
      </c>
      <c r="AO500" s="39" t="s">
        <v>77</v>
      </c>
      <c r="AP500" s="39" t="s">
        <v>90</v>
      </c>
      <c r="AQ500" s="20"/>
      <c r="AR500" s="20"/>
      <c r="AS500" s="20"/>
      <c r="AT500" s="20"/>
      <c r="AU500" s="20"/>
      <c r="AV500" s="20"/>
      <c r="AW500" s="20"/>
      <c r="AX500" s="20"/>
      <c r="AY500" s="20"/>
      <c r="AZ500" s="20"/>
      <c r="BA500" s="20"/>
      <c r="BB500" s="20"/>
    </row>
    <row r="501" spans="1:54" ht="26.1" hidden="1" customHeight="1" x14ac:dyDescent="0.25">
      <c r="A501" s="39" t="s">
        <v>19</v>
      </c>
      <c r="B501" s="13" t="s">
        <v>253</v>
      </c>
      <c r="C501" s="13" t="s">
        <v>251</v>
      </c>
      <c r="D501" s="13">
        <v>34005</v>
      </c>
      <c r="E501" s="13">
        <v>45979</v>
      </c>
      <c r="F501" s="13" t="s">
        <v>365</v>
      </c>
      <c r="G501" s="13" t="s">
        <v>272</v>
      </c>
      <c r="H501" s="13" t="s">
        <v>85</v>
      </c>
      <c r="I501" s="13" t="s">
        <v>92</v>
      </c>
      <c r="J501" s="13" t="s">
        <v>372</v>
      </c>
      <c r="K501" s="4">
        <v>2399</v>
      </c>
      <c r="L501" s="4">
        <v>34001</v>
      </c>
      <c r="M501" s="14" t="s">
        <v>37</v>
      </c>
      <c r="N501" s="15" t="s">
        <v>679</v>
      </c>
      <c r="O501" s="15">
        <v>0.36581737499991301</v>
      </c>
      <c r="P501" s="15">
        <v>0</v>
      </c>
      <c r="Q501" s="15">
        <f t="shared" si="84"/>
        <v>-0.36581737499991301</v>
      </c>
      <c r="R501" s="15">
        <f t="shared" si="85"/>
        <v>-100</v>
      </c>
      <c r="S501" s="15">
        <v>0.29818727205880818</v>
      </c>
      <c r="T501" s="15">
        <v>0</v>
      </c>
      <c r="U501" s="15">
        <f t="shared" si="86"/>
        <v>-0.29818727205880818</v>
      </c>
      <c r="V501" s="16">
        <f t="shared" si="87"/>
        <v>-100</v>
      </c>
      <c r="W501" s="17">
        <f t="shared" si="88"/>
        <v>3.2411660006392193E-3</v>
      </c>
      <c r="X501" s="17">
        <f t="shared" si="88"/>
        <v>0</v>
      </c>
      <c r="Y501" s="16">
        <f t="shared" si="89"/>
        <v>-3.2411660006392193E-3</v>
      </c>
      <c r="Z501" s="15">
        <f t="shared" si="90"/>
        <v>-100</v>
      </c>
      <c r="AA501" s="13">
        <v>0.37</v>
      </c>
      <c r="AB501" s="13">
        <v>0</v>
      </c>
      <c r="AC501" s="13">
        <v>0</v>
      </c>
      <c r="AD501" s="13">
        <v>0</v>
      </c>
      <c r="AE501" s="18">
        <f t="shared" si="91"/>
        <v>0</v>
      </c>
      <c r="AF501" s="18">
        <f t="shared" si="95"/>
        <v>0</v>
      </c>
      <c r="AG501" s="19">
        <f t="shared" si="92"/>
        <v>0</v>
      </c>
      <c r="AH501" s="16" t="str">
        <f t="shared" si="93"/>
        <v>0.00</v>
      </c>
      <c r="AI501" s="16">
        <f t="shared" si="94"/>
        <v>-3.2411660006392193E-3</v>
      </c>
      <c r="AJ501" s="44">
        <v>221112</v>
      </c>
      <c r="AK501" s="15" t="s">
        <v>682</v>
      </c>
      <c r="AL501" s="14" t="s">
        <v>88</v>
      </c>
      <c r="AM501" s="39" t="s">
        <v>58</v>
      </c>
      <c r="AN501" s="39" t="s">
        <v>89</v>
      </c>
      <c r="AO501" s="39" t="s">
        <v>77</v>
      </c>
      <c r="AP501" s="39" t="s">
        <v>90</v>
      </c>
      <c r="AQ501" s="20"/>
      <c r="AR501" s="20"/>
      <c r="AS501" s="20"/>
      <c r="AT501" s="20"/>
      <c r="AU501" s="20"/>
      <c r="AV501" s="20"/>
      <c r="AW501" s="20"/>
      <c r="AX501" s="20"/>
      <c r="AY501" s="20"/>
      <c r="AZ501" s="20"/>
      <c r="BA501" s="20"/>
      <c r="BB501" s="20"/>
    </row>
    <row r="502" spans="1:54" ht="26.1" hidden="1" customHeight="1" x14ac:dyDescent="0.25">
      <c r="A502" s="39" t="s">
        <v>19</v>
      </c>
      <c r="B502" s="13" t="s">
        <v>253</v>
      </c>
      <c r="C502" s="13" t="s">
        <v>251</v>
      </c>
      <c r="D502" s="13">
        <v>34005</v>
      </c>
      <c r="E502" s="13">
        <v>45979</v>
      </c>
      <c r="F502" s="13" t="s">
        <v>365</v>
      </c>
      <c r="G502" s="13" t="s">
        <v>313</v>
      </c>
      <c r="H502" s="13" t="s">
        <v>85</v>
      </c>
      <c r="I502" s="13" t="s">
        <v>92</v>
      </c>
      <c r="J502" s="13" t="s">
        <v>364</v>
      </c>
      <c r="K502" s="4">
        <v>2399</v>
      </c>
      <c r="L502" s="4">
        <v>30001</v>
      </c>
      <c r="M502" s="14" t="s">
        <v>40</v>
      </c>
      <c r="N502" s="15" t="s">
        <v>679</v>
      </c>
      <c r="O502" s="15">
        <v>0.107996621905168</v>
      </c>
      <c r="P502" s="15">
        <v>0</v>
      </c>
      <c r="Q502" s="15">
        <f t="shared" si="84"/>
        <v>-0.107996621905168</v>
      </c>
      <c r="R502" s="15">
        <f t="shared" si="85"/>
        <v>-100</v>
      </c>
      <c r="S502" s="15">
        <v>8.8155072381283603E-2</v>
      </c>
      <c r="T502" s="15">
        <v>0</v>
      </c>
      <c r="U502" s="15">
        <f t="shared" si="86"/>
        <v>-8.8155072381283603E-2</v>
      </c>
      <c r="V502" s="16">
        <f t="shared" si="87"/>
        <v>-100</v>
      </c>
      <c r="W502" s="17">
        <f t="shared" si="88"/>
        <v>9.5820730849221309E-4</v>
      </c>
      <c r="X502" s="17">
        <f t="shared" si="88"/>
        <v>0</v>
      </c>
      <c r="Y502" s="16">
        <f t="shared" si="89"/>
        <v>-9.5820730849221309E-4</v>
      </c>
      <c r="Z502" s="15">
        <f t="shared" si="90"/>
        <v>-100</v>
      </c>
      <c r="AA502" s="13">
        <v>0.11</v>
      </c>
      <c r="AB502" s="13">
        <v>0</v>
      </c>
      <c r="AC502" s="13">
        <v>0</v>
      </c>
      <c r="AD502" s="13">
        <v>0</v>
      </c>
      <c r="AE502" s="18">
        <f t="shared" si="91"/>
        <v>0</v>
      </c>
      <c r="AF502" s="18">
        <f t="shared" si="95"/>
        <v>0</v>
      </c>
      <c r="AG502" s="19">
        <f t="shared" si="92"/>
        <v>0</v>
      </c>
      <c r="AH502" s="16" t="str">
        <f t="shared" si="93"/>
        <v>0.00</v>
      </c>
      <c r="AI502" s="16">
        <f t="shared" si="94"/>
        <v>-9.5820730849221309E-4</v>
      </c>
      <c r="AJ502" s="44">
        <v>221112</v>
      </c>
      <c r="AK502" s="15" t="s">
        <v>682</v>
      </c>
      <c r="AL502" s="14" t="s">
        <v>76</v>
      </c>
      <c r="AM502" s="39" t="s">
        <v>58</v>
      </c>
      <c r="AN502" s="39" t="s">
        <v>59</v>
      </c>
      <c r="AO502" s="39" t="s">
        <v>77</v>
      </c>
      <c r="AP502" s="39" t="s">
        <v>61</v>
      </c>
      <c r="AQ502" s="20"/>
      <c r="AR502" s="20"/>
      <c r="AS502" s="20"/>
      <c r="AT502" s="20"/>
      <c r="AU502" s="20"/>
      <c r="AV502" s="20"/>
      <c r="AW502" s="20"/>
      <c r="AX502" s="20"/>
      <c r="AY502" s="20"/>
      <c r="AZ502" s="20"/>
      <c r="BA502" s="20"/>
      <c r="BB502" s="20"/>
    </row>
    <row r="503" spans="1:54" ht="26.1" hidden="1" customHeight="1" x14ac:dyDescent="0.25">
      <c r="A503" s="39" t="s">
        <v>19</v>
      </c>
      <c r="B503" s="13" t="s">
        <v>253</v>
      </c>
      <c r="C503" s="13" t="s">
        <v>251</v>
      </c>
      <c r="D503" s="13">
        <v>34005</v>
      </c>
      <c r="E503" s="13">
        <v>45979</v>
      </c>
      <c r="F503" s="13" t="s">
        <v>365</v>
      </c>
      <c r="G503" s="13" t="s">
        <v>313</v>
      </c>
      <c r="H503" s="13" t="s">
        <v>85</v>
      </c>
      <c r="I503" s="13" t="s">
        <v>92</v>
      </c>
      <c r="J503" s="13" t="s">
        <v>364</v>
      </c>
      <c r="K503" s="4">
        <v>2399</v>
      </c>
      <c r="L503" s="4">
        <v>30001</v>
      </c>
      <c r="M503" s="14" t="s">
        <v>38</v>
      </c>
      <c r="N503" s="15" t="s">
        <v>679</v>
      </c>
      <c r="O503" s="15">
        <v>2.59939544774766E-2</v>
      </c>
      <c r="P503" s="15">
        <v>0</v>
      </c>
      <c r="Q503" s="15">
        <f t="shared" si="84"/>
        <v>-2.59939544774766E-2</v>
      </c>
      <c r="R503" s="15">
        <f t="shared" si="85"/>
        <v>-100</v>
      </c>
      <c r="S503" s="15">
        <v>2.1218246441540529E-2</v>
      </c>
      <c r="T503" s="15">
        <v>0</v>
      </c>
      <c r="U503" s="15">
        <f t="shared" si="86"/>
        <v>-2.1218246441540529E-2</v>
      </c>
      <c r="V503" s="16">
        <f t="shared" si="87"/>
        <v>-100</v>
      </c>
      <c r="W503" s="17">
        <f t="shared" si="88"/>
        <v>2.3063311349500576E-4</v>
      </c>
      <c r="X503" s="17">
        <f t="shared" si="88"/>
        <v>0</v>
      </c>
      <c r="Y503" s="16">
        <f t="shared" si="89"/>
        <v>-2.3063311349500576E-4</v>
      </c>
      <c r="Z503" s="15">
        <f t="shared" si="90"/>
        <v>-100</v>
      </c>
      <c r="AA503" s="13">
        <v>0.03</v>
      </c>
      <c r="AB503" s="13">
        <v>0</v>
      </c>
      <c r="AC503" s="13">
        <v>0</v>
      </c>
      <c r="AD503" s="13">
        <v>0</v>
      </c>
      <c r="AE503" s="18">
        <f t="shared" si="91"/>
        <v>0</v>
      </c>
      <c r="AF503" s="18">
        <f t="shared" si="95"/>
        <v>0</v>
      </c>
      <c r="AG503" s="19">
        <f t="shared" si="92"/>
        <v>0</v>
      </c>
      <c r="AH503" s="16" t="str">
        <f t="shared" si="93"/>
        <v>0.00</v>
      </c>
      <c r="AI503" s="16">
        <f t="shared" si="94"/>
        <v>-2.3063311349500576E-4</v>
      </c>
      <c r="AJ503" s="44">
        <v>221112</v>
      </c>
      <c r="AK503" s="15" t="s">
        <v>682</v>
      </c>
      <c r="AL503" s="14" t="s">
        <v>76</v>
      </c>
      <c r="AM503" s="39" t="s">
        <v>58</v>
      </c>
      <c r="AN503" s="39" t="s">
        <v>59</v>
      </c>
      <c r="AO503" s="39" t="s">
        <v>77</v>
      </c>
      <c r="AP503" s="39" t="s">
        <v>61</v>
      </c>
      <c r="AQ503" s="20"/>
      <c r="AR503" s="20"/>
      <c r="AS503" s="20"/>
      <c r="AT503" s="20"/>
      <c r="AU503" s="20"/>
      <c r="AV503" s="20"/>
      <c r="AW503" s="20"/>
      <c r="AX503" s="20"/>
      <c r="AY503" s="20"/>
      <c r="AZ503" s="20"/>
      <c r="BA503" s="20"/>
      <c r="BB503" s="20"/>
    </row>
    <row r="504" spans="1:54" ht="26.1" hidden="1" customHeight="1" x14ac:dyDescent="0.25">
      <c r="A504" s="39" t="s">
        <v>19</v>
      </c>
      <c r="B504" s="13" t="s">
        <v>253</v>
      </c>
      <c r="C504" s="13" t="s">
        <v>251</v>
      </c>
      <c r="D504" s="13">
        <v>34005</v>
      </c>
      <c r="E504" s="13">
        <v>45979</v>
      </c>
      <c r="F504" s="13" t="s">
        <v>365</v>
      </c>
      <c r="G504" s="13" t="s">
        <v>313</v>
      </c>
      <c r="H504" s="13" t="s">
        <v>85</v>
      </c>
      <c r="I504" s="13" t="s">
        <v>92</v>
      </c>
      <c r="J504" s="13" t="s">
        <v>364</v>
      </c>
      <c r="K504" s="4">
        <v>2399</v>
      </c>
      <c r="L504" s="4">
        <v>30001</v>
      </c>
      <c r="M504" s="14" t="s">
        <v>39</v>
      </c>
      <c r="N504" s="15" t="s">
        <v>679</v>
      </c>
      <c r="O504" s="15">
        <v>2.59939544774766E-2</v>
      </c>
      <c r="P504" s="15">
        <v>0</v>
      </c>
      <c r="Q504" s="15">
        <f t="shared" si="84"/>
        <v>-2.59939544774766E-2</v>
      </c>
      <c r="R504" s="15">
        <f t="shared" si="85"/>
        <v>-100</v>
      </c>
      <c r="S504" s="15">
        <v>2.1218246441540529E-2</v>
      </c>
      <c r="T504" s="15">
        <v>0</v>
      </c>
      <c r="U504" s="15">
        <f t="shared" si="86"/>
        <v>-2.1218246441540529E-2</v>
      </c>
      <c r="V504" s="16">
        <f t="shared" si="87"/>
        <v>-100</v>
      </c>
      <c r="W504" s="17">
        <f t="shared" si="88"/>
        <v>2.3063311349500576E-4</v>
      </c>
      <c r="X504" s="17">
        <f t="shared" si="88"/>
        <v>0</v>
      </c>
      <c r="Y504" s="16">
        <f t="shared" si="89"/>
        <v>-2.3063311349500576E-4</v>
      </c>
      <c r="Z504" s="15">
        <f t="shared" si="90"/>
        <v>-100</v>
      </c>
      <c r="AA504" s="13">
        <v>0.03</v>
      </c>
      <c r="AB504" s="13">
        <v>0</v>
      </c>
      <c r="AC504" s="13">
        <v>0</v>
      </c>
      <c r="AD504" s="13">
        <v>0</v>
      </c>
      <c r="AE504" s="18">
        <f t="shared" si="91"/>
        <v>0</v>
      </c>
      <c r="AF504" s="18">
        <f t="shared" si="95"/>
        <v>0</v>
      </c>
      <c r="AG504" s="19">
        <f t="shared" si="92"/>
        <v>0</v>
      </c>
      <c r="AH504" s="16" t="str">
        <f t="shared" si="93"/>
        <v>0.00</v>
      </c>
      <c r="AI504" s="16">
        <f t="shared" si="94"/>
        <v>-2.3063311349500576E-4</v>
      </c>
      <c r="AJ504" s="44">
        <v>221112</v>
      </c>
      <c r="AK504" s="15" t="s">
        <v>682</v>
      </c>
      <c r="AL504" s="14" t="s">
        <v>76</v>
      </c>
      <c r="AM504" s="39" t="s">
        <v>58</v>
      </c>
      <c r="AN504" s="39" t="s">
        <v>59</v>
      </c>
      <c r="AO504" s="39" t="s">
        <v>77</v>
      </c>
      <c r="AP504" s="39" t="s">
        <v>61</v>
      </c>
      <c r="AQ504" s="20"/>
      <c r="AR504" s="20"/>
      <c r="AS504" s="20"/>
      <c r="AT504" s="20"/>
      <c r="AU504" s="20"/>
      <c r="AV504" s="20"/>
      <c r="AW504" s="20"/>
      <c r="AX504" s="20"/>
      <c r="AY504" s="20"/>
      <c r="AZ504" s="20"/>
      <c r="BA504" s="20"/>
      <c r="BB504" s="20"/>
    </row>
    <row r="505" spans="1:54" ht="26.1" hidden="1" customHeight="1" x14ac:dyDescent="0.25">
      <c r="A505" s="39" t="s">
        <v>19</v>
      </c>
      <c r="B505" s="13" t="s">
        <v>253</v>
      </c>
      <c r="C505" s="13" t="s">
        <v>251</v>
      </c>
      <c r="D505" s="13">
        <v>34005</v>
      </c>
      <c r="E505" s="13">
        <v>45979</v>
      </c>
      <c r="F505" s="13" t="s">
        <v>365</v>
      </c>
      <c r="G505" s="13" t="s">
        <v>313</v>
      </c>
      <c r="H505" s="13" t="s">
        <v>85</v>
      </c>
      <c r="I505" s="13" t="s">
        <v>92</v>
      </c>
      <c r="J505" s="13" t="s">
        <v>364</v>
      </c>
      <c r="K505" s="4">
        <v>2399</v>
      </c>
      <c r="L505" s="4">
        <v>30001</v>
      </c>
      <c r="M505" s="14" t="s">
        <v>37</v>
      </c>
      <c r="N505" s="15" t="s">
        <v>679</v>
      </c>
      <c r="O505" s="15">
        <v>0.438703940001124</v>
      </c>
      <c r="P505" s="15">
        <v>0</v>
      </c>
      <c r="Q505" s="15">
        <f t="shared" si="84"/>
        <v>-0.438703940001124</v>
      </c>
      <c r="R505" s="15">
        <f t="shared" si="85"/>
        <v>-100</v>
      </c>
      <c r="S505" s="15">
        <v>0.35810358604283926</v>
      </c>
      <c r="T505" s="15">
        <v>0</v>
      </c>
      <c r="U505" s="15">
        <f t="shared" si="86"/>
        <v>-0.35810358604283926</v>
      </c>
      <c r="V505" s="16">
        <f t="shared" si="87"/>
        <v>-100</v>
      </c>
      <c r="W505" s="17">
        <f t="shared" si="88"/>
        <v>3.8924302830743397E-3</v>
      </c>
      <c r="X505" s="17">
        <f t="shared" si="88"/>
        <v>0</v>
      </c>
      <c r="Y505" s="16">
        <f t="shared" si="89"/>
        <v>-3.8924302830743397E-3</v>
      </c>
      <c r="Z505" s="15">
        <f t="shared" si="90"/>
        <v>-100</v>
      </c>
      <c r="AA505" s="13">
        <v>0.44</v>
      </c>
      <c r="AB505" s="13">
        <v>0</v>
      </c>
      <c r="AC505" s="13">
        <v>0</v>
      </c>
      <c r="AD505" s="13">
        <v>0</v>
      </c>
      <c r="AE505" s="18">
        <f t="shared" si="91"/>
        <v>0</v>
      </c>
      <c r="AF505" s="18">
        <f t="shared" si="95"/>
        <v>0</v>
      </c>
      <c r="AG505" s="19">
        <f t="shared" si="92"/>
        <v>0</v>
      </c>
      <c r="AH505" s="16" t="str">
        <f t="shared" si="93"/>
        <v>0.00</v>
      </c>
      <c r="AI505" s="16">
        <f t="shared" si="94"/>
        <v>-3.8924302830743397E-3</v>
      </c>
      <c r="AJ505" s="44">
        <v>221112</v>
      </c>
      <c r="AK505" s="15" t="s">
        <v>682</v>
      </c>
      <c r="AL505" s="14" t="s">
        <v>76</v>
      </c>
      <c r="AM505" s="39" t="s">
        <v>58</v>
      </c>
      <c r="AN505" s="39" t="s">
        <v>59</v>
      </c>
      <c r="AO505" s="39" t="s">
        <v>77</v>
      </c>
      <c r="AP505" s="39" t="s">
        <v>61</v>
      </c>
      <c r="AQ505" s="20"/>
      <c r="AR505" s="20"/>
      <c r="AS505" s="20"/>
      <c r="AT505" s="20"/>
      <c r="AU505" s="20"/>
      <c r="AV505" s="20"/>
      <c r="AW505" s="20"/>
      <c r="AX505" s="20"/>
      <c r="AY505" s="20"/>
      <c r="AZ505" s="20"/>
      <c r="BA505" s="20"/>
      <c r="BB505" s="20"/>
    </row>
    <row r="506" spans="1:54" ht="26.1" hidden="1" customHeight="1" x14ac:dyDescent="0.25">
      <c r="A506" s="39" t="s">
        <v>19</v>
      </c>
      <c r="B506" s="13" t="s">
        <v>253</v>
      </c>
      <c r="C506" s="13" t="s">
        <v>251</v>
      </c>
      <c r="D506" s="13">
        <v>34005</v>
      </c>
      <c r="E506" s="13">
        <v>45979</v>
      </c>
      <c r="F506" s="13" t="s">
        <v>365</v>
      </c>
      <c r="G506" s="13" t="s">
        <v>276</v>
      </c>
      <c r="H506" s="13" t="s">
        <v>85</v>
      </c>
      <c r="I506" s="13" t="s">
        <v>92</v>
      </c>
      <c r="J506" s="13" t="s">
        <v>369</v>
      </c>
      <c r="K506" s="4">
        <v>2399</v>
      </c>
      <c r="L506" s="4">
        <v>28001</v>
      </c>
      <c r="M506" s="14" t="s">
        <v>40</v>
      </c>
      <c r="N506" s="15" t="s">
        <v>679</v>
      </c>
      <c r="O506" s="15">
        <v>0.11198399519970401</v>
      </c>
      <c r="P506" s="15">
        <v>0</v>
      </c>
      <c r="Q506" s="15">
        <f t="shared" si="84"/>
        <v>-0.11198399519970401</v>
      </c>
      <c r="R506" s="15">
        <f t="shared" si="85"/>
        <v>-100</v>
      </c>
      <c r="S506" s="15">
        <v>9.5448543327484897E-2</v>
      </c>
      <c r="T506" s="15">
        <v>0</v>
      </c>
      <c r="U506" s="15">
        <f t="shared" si="86"/>
        <v>-9.5448543327484897E-2</v>
      </c>
      <c r="V506" s="16">
        <f t="shared" si="87"/>
        <v>-100</v>
      </c>
      <c r="W506" s="17">
        <f t="shared" si="88"/>
        <v>1.0374841666030967E-3</v>
      </c>
      <c r="X506" s="17">
        <f t="shared" si="88"/>
        <v>0</v>
      </c>
      <c r="Y506" s="16">
        <f t="shared" si="89"/>
        <v>-1.0374841666030967E-3</v>
      </c>
      <c r="Z506" s="15">
        <f t="shared" si="90"/>
        <v>-100</v>
      </c>
      <c r="AA506" s="13">
        <v>0.11</v>
      </c>
      <c r="AB506" s="13">
        <v>0</v>
      </c>
      <c r="AC506" s="13">
        <v>0</v>
      </c>
      <c r="AD506" s="13">
        <v>0</v>
      </c>
      <c r="AE506" s="18">
        <f t="shared" si="91"/>
        <v>0</v>
      </c>
      <c r="AF506" s="18">
        <f t="shared" si="95"/>
        <v>0</v>
      </c>
      <c r="AG506" s="19">
        <f t="shared" si="92"/>
        <v>0</v>
      </c>
      <c r="AH506" s="16" t="str">
        <f t="shared" si="93"/>
        <v>0.00</v>
      </c>
      <c r="AI506" s="16">
        <f t="shared" si="94"/>
        <v>-1.0374841666030967E-3</v>
      </c>
      <c r="AJ506" s="44">
        <v>221112</v>
      </c>
      <c r="AK506" s="15" t="s">
        <v>682</v>
      </c>
      <c r="AL506" s="14" t="s">
        <v>76</v>
      </c>
      <c r="AM506" s="39" t="s">
        <v>58</v>
      </c>
      <c r="AN506" s="39" t="s">
        <v>59</v>
      </c>
      <c r="AO506" s="39" t="s">
        <v>77</v>
      </c>
      <c r="AP506" s="39" t="s">
        <v>61</v>
      </c>
      <c r="AQ506" s="20"/>
      <c r="AR506" s="20"/>
      <c r="AS506" s="20"/>
      <c r="AT506" s="20"/>
      <c r="AU506" s="20"/>
      <c r="AV506" s="20"/>
      <c r="AW506" s="20"/>
      <c r="AX506" s="20"/>
      <c r="AY506" s="20"/>
      <c r="AZ506" s="20"/>
      <c r="BA506" s="20"/>
      <c r="BB506" s="20"/>
    </row>
    <row r="507" spans="1:54" ht="26.1" hidden="1" customHeight="1" x14ac:dyDescent="0.25">
      <c r="A507" s="39" t="s">
        <v>19</v>
      </c>
      <c r="B507" s="13" t="s">
        <v>253</v>
      </c>
      <c r="C507" s="13" t="s">
        <v>251</v>
      </c>
      <c r="D507" s="13">
        <v>34005</v>
      </c>
      <c r="E507" s="13">
        <v>45979</v>
      </c>
      <c r="F507" s="13" t="s">
        <v>365</v>
      </c>
      <c r="G507" s="13" t="s">
        <v>276</v>
      </c>
      <c r="H507" s="13" t="s">
        <v>85</v>
      </c>
      <c r="I507" s="13" t="s">
        <v>92</v>
      </c>
      <c r="J507" s="13" t="s">
        <v>369</v>
      </c>
      <c r="K507" s="4">
        <v>2399</v>
      </c>
      <c r="L507" s="4">
        <v>28001</v>
      </c>
      <c r="M507" s="14" t="s">
        <v>38</v>
      </c>
      <c r="N507" s="15" t="s">
        <v>679</v>
      </c>
      <c r="O507" s="15">
        <v>2.7001686599928701E-2</v>
      </c>
      <c r="P507" s="15">
        <v>0</v>
      </c>
      <c r="Q507" s="15">
        <f t="shared" si="84"/>
        <v>-2.7001686599928701E-2</v>
      </c>
      <c r="R507" s="15">
        <f t="shared" si="85"/>
        <v>-100</v>
      </c>
      <c r="S507" s="15">
        <v>2.3014642840276739E-2</v>
      </c>
      <c r="T507" s="15">
        <v>0</v>
      </c>
      <c r="U507" s="15">
        <f t="shared" si="86"/>
        <v>-2.3014642840276739E-2</v>
      </c>
      <c r="V507" s="16">
        <f t="shared" si="87"/>
        <v>-100</v>
      </c>
      <c r="W507" s="17">
        <f t="shared" si="88"/>
        <v>2.5015916130735583E-4</v>
      </c>
      <c r="X507" s="17">
        <f t="shared" si="88"/>
        <v>0</v>
      </c>
      <c r="Y507" s="16">
        <f t="shared" si="89"/>
        <v>-2.5015916130735583E-4</v>
      </c>
      <c r="Z507" s="15">
        <f t="shared" si="90"/>
        <v>-100</v>
      </c>
      <c r="AA507" s="13">
        <v>0.03</v>
      </c>
      <c r="AB507" s="13">
        <v>0</v>
      </c>
      <c r="AC507" s="13">
        <v>0</v>
      </c>
      <c r="AD507" s="13">
        <v>0</v>
      </c>
      <c r="AE507" s="18">
        <f t="shared" si="91"/>
        <v>0</v>
      </c>
      <c r="AF507" s="18">
        <f t="shared" si="95"/>
        <v>0</v>
      </c>
      <c r="AG507" s="19">
        <f t="shared" si="92"/>
        <v>0</v>
      </c>
      <c r="AH507" s="16" t="str">
        <f t="shared" si="93"/>
        <v>0.00</v>
      </c>
      <c r="AI507" s="16">
        <f t="shared" si="94"/>
        <v>-2.5015916130735583E-4</v>
      </c>
      <c r="AJ507" s="44">
        <v>221112</v>
      </c>
      <c r="AK507" s="15" t="s">
        <v>682</v>
      </c>
      <c r="AL507" s="14" t="s">
        <v>76</v>
      </c>
      <c r="AM507" s="39" t="s">
        <v>58</v>
      </c>
      <c r="AN507" s="39" t="s">
        <v>59</v>
      </c>
      <c r="AO507" s="39" t="s">
        <v>77</v>
      </c>
      <c r="AP507" s="39" t="s">
        <v>61</v>
      </c>
      <c r="AQ507" s="20"/>
      <c r="AR507" s="20"/>
      <c r="AS507" s="20"/>
      <c r="AT507" s="20"/>
      <c r="AU507" s="20"/>
      <c r="AV507" s="20"/>
      <c r="AW507" s="20"/>
      <c r="AX507" s="20"/>
      <c r="AY507" s="20"/>
      <c r="AZ507" s="20"/>
      <c r="BA507" s="20"/>
      <c r="BB507" s="20"/>
    </row>
    <row r="508" spans="1:54" ht="26.1" hidden="1" customHeight="1" x14ac:dyDescent="0.25">
      <c r="A508" s="39" t="s">
        <v>19</v>
      </c>
      <c r="B508" s="13" t="s">
        <v>253</v>
      </c>
      <c r="C508" s="13" t="s">
        <v>251</v>
      </c>
      <c r="D508" s="13">
        <v>34005</v>
      </c>
      <c r="E508" s="13">
        <v>45979</v>
      </c>
      <c r="F508" s="13" t="s">
        <v>365</v>
      </c>
      <c r="G508" s="13" t="s">
        <v>276</v>
      </c>
      <c r="H508" s="13" t="s">
        <v>85</v>
      </c>
      <c r="I508" s="13" t="s">
        <v>92</v>
      </c>
      <c r="J508" s="13" t="s">
        <v>369</v>
      </c>
      <c r="K508" s="4">
        <v>2399</v>
      </c>
      <c r="L508" s="4">
        <v>28001</v>
      </c>
      <c r="M508" s="14" t="s">
        <v>39</v>
      </c>
      <c r="N508" s="15" t="s">
        <v>679</v>
      </c>
      <c r="O508" s="15">
        <v>2.7001686599928701E-2</v>
      </c>
      <c r="P508" s="15">
        <v>0</v>
      </c>
      <c r="Q508" s="15">
        <f t="shared" si="84"/>
        <v>-2.7001686599928701E-2</v>
      </c>
      <c r="R508" s="15">
        <f t="shared" si="85"/>
        <v>-100</v>
      </c>
      <c r="S508" s="15">
        <v>2.3014642840276739E-2</v>
      </c>
      <c r="T508" s="15">
        <v>0</v>
      </c>
      <c r="U508" s="15">
        <f t="shared" si="86"/>
        <v>-2.3014642840276739E-2</v>
      </c>
      <c r="V508" s="16">
        <f t="shared" si="87"/>
        <v>-100</v>
      </c>
      <c r="W508" s="17">
        <f t="shared" si="88"/>
        <v>2.5015916130735583E-4</v>
      </c>
      <c r="X508" s="17">
        <f t="shared" si="88"/>
        <v>0</v>
      </c>
      <c r="Y508" s="16">
        <f t="shared" si="89"/>
        <v>-2.5015916130735583E-4</v>
      </c>
      <c r="Z508" s="15">
        <f t="shared" si="90"/>
        <v>-100</v>
      </c>
      <c r="AA508" s="13">
        <v>0.03</v>
      </c>
      <c r="AB508" s="13">
        <v>0</v>
      </c>
      <c r="AC508" s="13">
        <v>0</v>
      </c>
      <c r="AD508" s="13">
        <v>0</v>
      </c>
      <c r="AE508" s="18">
        <f t="shared" si="91"/>
        <v>0</v>
      </c>
      <c r="AF508" s="18">
        <f t="shared" si="95"/>
        <v>0</v>
      </c>
      <c r="AG508" s="19">
        <f t="shared" si="92"/>
        <v>0</v>
      </c>
      <c r="AH508" s="16" t="str">
        <f t="shared" si="93"/>
        <v>0.00</v>
      </c>
      <c r="AI508" s="16">
        <f t="shared" si="94"/>
        <v>-2.5015916130735583E-4</v>
      </c>
      <c r="AJ508" s="44">
        <v>221112</v>
      </c>
      <c r="AK508" s="15" t="s">
        <v>682</v>
      </c>
      <c r="AL508" s="14" t="s">
        <v>76</v>
      </c>
      <c r="AM508" s="39" t="s">
        <v>58</v>
      </c>
      <c r="AN508" s="39" t="s">
        <v>59</v>
      </c>
      <c r="AO508" s="39" t="s">
        <v>77</v>
      </c>
      <c r="AP508" s="39" t="s">
        <v>61</v>
      </c>
      <c r="AQ508" s="20"/>
      <c r="AR508" s="20"/>
      <c r="AS508" s="20"/>
      <c r="AT508" s="20"/>
      <c r="AU508" s="20"/>
      <c r="AV508" s="20"/>
      <c r="AW508" s="20"/>
      <c r="AX508" s="20"/>
      <c r="AY508" s="20"/>
      <c r="AZ508" s="20"/>
      <c r="BA508" s="20"/>
      <c r="BB508" s="20"/>
    </row>
    <row r="509" spans="1:54" ht="26.1" hidden="1" customHeight="1" x14ac:dyDescent="0.25">
      <c r="A509" s="39" t="s">
        <v>19</v>
      </c>
      <c r="B509" s="13" t="s">
        <v>253</v>
      </c>
      <c r="C509" s="13" t="s">
        <v>251</v>
      </c>
      <c r="D509" s="13">
        <v>34005</v>
      </c>
      <c r="E509" s="13">
        <v>45979</v>
      </c>
      <c r="F509" s="13" t="s">
        <v>365</v>
      </c>
      <c r="G509" s="13" t="s">
        <v>276</v>
      </c>
      <c r="H509" s="13" t="s">
        <v>85</v>
      </c>
      <c r="I509" s="13" t="s">
        <v>92</v>
      </c>
      <c r="J509" s="13" t="s">
        <v>369</v>
      </c>
      <c r="K509" s="4">
        <v>2399</v>
      </c>
      <c r="L509" s="4">
        <v>28001</v>
      </c>
      <c r="M509" s="14" t="s">
        <v>37</v>
      </c>
      <c r="N509" s="15" t="s">
        <v>679</v>
      </c>
      <c r="O509" s="15">
        <v>0.45503299499847799</v>
      </c>
      <c r="P509" s="15">
        <v>0</v>
      </c>
      <c r="Q509" s="15">
        <f t="shared" si="84"/>
        <v>-0.45503299499847799</v>
      </c>
      <c r="R509" s="15">
        <f t="shared" si="85"/>
        <v>-100</v>
      </c>
      <c r="S509" s="15">
        <v>0.38784324903836104</v>
      </c>
      <c r="T509" s="15">
        <v>0</v>
      </c>
      <c r="U509" s="15">
        <f t="shared" si="86"/>
        <v>-0.38784324903836104</v>
      </c>
      <c r="V509" s="16">
        <f t="shared" si="87"/>
        <v>-100</v>
      </c>
      <c r="W509" s="17">
        <f t="shared" si="88"/>
        <v>4.2156874895474027E-3</v>
      </c>
      <c r="X509" s="17">
        <f t="shared" si="88"/>
        <v>0</v>
      </c>
      <c r="Y509" s="16">
        <f t="shared" si="89"/>
        <v>-4.2156874895474027E-3</v>
      </c>
      <c r="Z509" s="15">
        <f t="shared" si="90"/>
        <v>-100</v>
      </c>
      <c r="AA509" s="13">
        <v>0.46</v>
      </c>
      <c r="AB509" s="13">
        <v>0</v>
      </c>
      <c r="AC509" s="13">
        <v>0</v>
      </c>
      <c r="AD509" s="13">
        <v>0</v>
      </c>
      <c r="AE509" s="18">
        <f t="shared" si="91"/>
        <v>0</v>
      </c>
      <c r="AF509" s="18">
        <f t="shared" si="95"/>
        <v>0</v>
      </c>
      <c r="AG509" s="19">
        <f t="shared" si="92"/>
        <v>0</v>
      </c>
      <c r="AH509" s="16" t="str">
        <f t="shared" si="93"/>
        <v>0.00</v>
      </c>
      <c r="AI509" s="16">
        <f t="shared" si="94"/>
        <v>-4.2156874895474027E-3</v>
      </c>
      <c r="AJ509" s="44">
        <v>221112</v>
      </c>
      <c r="AK509" s="15" t="s">
        <v>682</v>
      </c>
      <c r="AL509" s="14" t="s">
        <v>76</v>
      </c>
      <c r="AM509" s="39" t="s">
        <v>58</v>
      </c>
      <c r="AN509" s="39" t="s">
        <v>59</v>
      </c>
      <c r="AO509" s="39" t="s">
        <v>77</v>
      </c>
      <c r="AP509" s="39" t="s">
        <v>61</v>
      </c>
      <c r="AQ509" s="20"/>
      <c r="AR509" s="20"/>
      <c r="AS509" s="20"/>
      <c r="AT509" s="20"/>
      <c r="AU509" s="20"/>
      <c r="AV509" s="20"/>
      <c r="AW509" s="20"/>
      <c r="AX509" s="20"/>
      <c r="AY509" s="20"/>
      <c r="AZ509" s="20"/>
      <c r="BA509" s="20"/>
      <c r="BB509" s="20"/>
    </row>
    <row r="510" spans="1:54" ht="26.1" hidden="1" customHeight="1" x14ac:dyDescent="0.25">
      <c r="A510" s="39" t="s">
        <v>19</v>
      </c>
      <c r="B510" s="13" t="s">
        <v>253</v>
      </c>
      <c r="C510" s="13" t="s">
        <v>251</v>
      </c>
      <c r="D510" s="13">
        <v>34005</v>
      </c>
      <c r="E510" s="13">
        <v>45979</v>
      </c>
      <c r="F510" s="13" t="s">
        <v>365</v>
      </c>
      <c r="G510" s="13" t="s">
        <v>317</v>
      </c>
      <c r="H510" s="13" t="s">
        <v>85</v>
      </c>
      <c r="I510" s="13" t="s">
        <v>92</v>
      </c>
      <c r="J510" s="13" t="s">
        <v>367</v>
      </c>
      <c r="K510" s="4">
        <v>2399</v>
      </c>
      <c r="L510" s="4">
        <v>28001</v>
      </c>
      <c r="M510" s="14" t="s">
        <v>40</v>
      </c>
      <c r="N510" s="15" t="s">
        <v>679</v>
      </c>
      <c r="O510" s="15">
        <v>0.19097270609949499</v>
      </c>
      <c r="P510" s="15">
        <v>0</v>
      </c>
      <c r="Q510" s="15">
        <f t="shared" si="84"/>
        <v>-0.19097270609949499</v>
      </c>
      <c r="R510" s="15">
        <f t="shared" si="85"/>
        <v>-100</v>
      </c>
      <c r="S510" s="15">
        <v>0.16277385513883519</v>
      </c>
      <c r="T510" s="15">
        <v>0</v>
      </c>
      <c r="U510" s="15">
        <f t="shared" si="86"/>
        <v>-0.16277385513883519</v>
      </c>
      <c r="V510" s="16">
        <f t="shared" si="87"/>
        <v>-100</v>
      </c>
      <c r="W510" s="17">
        <f t="shared" si="88"/>
        <v>1.7692810341177739E-3</v>
      </c>
      <c r="X510" s="17">
        <f t="shared" si="88"/>
        <v>0</v>
      </c>
      <c r="Y510" s="16">
        <f t="shared" si="89"/>
        <v>-1.7692810341177739E-3</v>
      </c>
      <c r="Z510" s="15">
        <f t="shared" si="90"/>
        <v>-100</v>
      </c>
      <c r="AA510" s="13">
        <v>0.19</v>
      </c>
      <c r="AB510" s="13">
        <v>0</v>
      </c>
      <c r="AC510" s="13">
        <v>0</v>
      </c>
      <c r="AD510" s="13">
        <v>0</v>
      </c>
      <c r="AE510" s="18">
        <f t="shared" si="91"/>
        <v>0</v>
      </c>
      <c r="AF510" s="18">
        <f t="shared" si="95"/>
        <v>0</v>
      </c>
      <c r="AG510" s="19">
        <f t="shared" si="92"/>
        <v>0</v>
      </c>
      <c r="AH510" s="16" t="str">
        <f t="shared" si="93"/>
        <v>0.00</v>
      </c>
      <c r="AI510" s="16">
        <f t="shared" si="94"/>
        <v>-1.7692810341177739E-3</v>
      </c>
      <c r="AJ510" s="44">
        <v>221112</v>
      </c>
      <c r="AK510" s="15" t="s">
        <v>682</v>
      </c>
      <c r="AL510" s="14" t="s">
        <v>76</v>
      </c>
      <c r="AM510" s="39" t="s">
        <v>58</v>
      </c>
      <c r="AN510" s="39" t="s">
        <v>59</v>
      </c>
      <c r="AO510" s="39" t="s">
        <v>77</v>
      </c>
      <c r="AP510" s="39" t="s">
        <v>61</v>
      </c>
      <c r="AQ510" s="20"/>
      <c r="AR510" s="20"/>
      <c r="AS510" s="20"/>
      <c r="AT510" s="20"/>
      <c r="AU510" s="20"/>
      <c r="AV510" s="20"/>
      <c r="AW510" s="20"/>
      <c r="AX510" s="20"/>
      <c r="AY510" s="20"/>
      <c r="AZ510" s="20"/>
      <c r="BA510" s="20"/>
      <c r="BB510" s="20"/>
    </row>
    <row r="511" spans="1:54" ht="26.1" hidden="1" customHeight="1" x14ac:dyDescent="0.25">
      <c r="A511" s="39" t="s">
        <v>19</v>
      </c>
      <c r="B511" s="13" t="s">
        <v>253</v>
      </c>
      <c r="C511" s="13" t="s">
        <v>251</v>
      </c>
      <c r="D511" s="13">
        <v>34005</v>
      </c>
      <c r="E511" s="13">
        <v>45979</v>
      </c>
      <c r="F511" s="13" t="s">
        <v>365</v>
      </c>
      <c r="G511" s="13" t="s">
        <v>317</v>
      </c>
      <c r="H511" s="13" t="s">
        <v>85</v>
      </c>
      <c r="I511" s="13" t="s">
        <v>92</v>
      </c>
      <c r="J511" s="13" t="s">
        <v>367</v>
      </c>
      <c r="K511" s="4">
        <v>2399</v>
      </c>
      <c r="L511" s="4">
        <v>28001</v>
      </c>
      <c r="M511" s="14" t="s">
        <v>38</v>
      </c>
      <c r="N511" s="15" t="s">
        <v>679</v>
      </c>
      <c r="O511" s="15">
        <v>4.6008011699878497E-2</v>
      </c>
      <c r="P511" s="15">
        <v>0</v>
      </c>
      <c r="Q511" s="15">
        <f t="shared" si="84"/>
        <v>-4.6008011699878497E-2</v>
      </c>
      <c r="R511" s="15">
        <f t="shared" si="85"/>
        <v>-100</v>
      </c>
      <c r="S511" s="15">
        <v>3.9214511773008068E-2</v>
      </c>
      <c r="T511" s="15">
        <v>0</v>
      </c>
      <c r="U511" s="15">
        <f t="shared" si="86"/>
        <v>-3.9214511773008068E-2</v>
      </c>
      <c r="V511" s="16">
        <f t="shared" si="87"/>
        <v>-100</v>
      </c>
      <c r="W511" s="17">
        <f t="shared" si="88"/>
        <v>4.2624469318487028E-4</v>
      </c>
      <c r="X511" s="17">
        <f t="shared" si="88"/>
        <v>0</v>
      </c>
      <c r="Y511" s="16">
        <f t="shared" si="89"/>
        <v>-4.2624469318487028E-4</v>
      </c>
      <c r="Z511" s="15">
        <f t="shared" si="90"/>
        <v>-100</v>
      </c>
      <c r="AA511" s="13">
        <v>0.05</v>
      </c>
      <c r="AB511" s="13">
        <v>0</v>
      </c>
      <c r="AC511" s="13">
        <v>0</v>
      </c>
      <c r="AD511" s="13">
        <v>0</v>
      </c>
      <c r="AE511" s="18">
        <f t="shared" si="91"/>
        <v>0</v>
      </c>
      <c r="AF511" s="18">
        <f t="shared" si="95"/>
        <v>0</v>
      </c>
      <c r="AG511" s="19">
        <f t="shared" si="92"/>
        <v>0</v>
      </c>
      <c r="AH511" s="16" t="str">
        <f t="shared" si="93"/>
        <v>0.00</v>
      </c>
      <c r="AI511" s="16">
        <f t="shared" si="94"/>
        <v>-4.2624469318487028E-4</v>
      </c>
      <c r="AJ511" s="44">
        <v>221112</v>
      </c>
      <c r="AK511" s="15" t="s">
        <v>682</v>
      </c>
      <c r="AL511" s="14" t="s">
        <v>76</v>
      </c>
      <c r="AM511" s="39" t="s">
        <v>58</v>
      </c>
      <c r="AN511" s="39" t="s">
        <v>59</v>
      </c>
      <c r="AO511" s="39" t="s">
        <v>77</v>
      </c>
      <c r="AP511" s="39" t="s">
        <v>61</v>
      </c>
      <c r="AQ511" s="20"/>
      <c r="AR511" s="20"/>
      <c r="AS511" s="20"/>
      <c r="AT511" s="20"/>
      <c r="AU511" s="20"/>
      <c r="AV511" s="20"/>
      <c r="AW511" s="20"/>
      <c r="AX511" s="20"/>
      <c r="AY511" s="20"/>
      <c r="AZ511" s="20"/>
      <c r="BA511" s="20"/>
      <c r="BB511" s="20"/>
    </row>
    <row r="512" spans="1:54" ht="26.1" hidden="1" customHeight="1" x14ac:dyDescent="0.25">
      <c r="A512" s="39" t="s">
        <v>19</v>
      </c>
      <c r="B512" s="13" t="s">
        <v>253</v>
      </c>
      <c r="C512" s="13" t="s">
        <v>251</v>
      </c>
      <c r="D512" s="13">
        <v>34005</v>
      </c>
      <c r="E512" s="13">
        <v>45979</v>
      </c>
      <c r="F512" s="13" t="s">
        <v>365</v>
      </c>
      <c r="G512" s="13" t="s">
        <v>317</v>
      </c>
      <c r="H512" s="13" t="s">
        <v>85</v>
      </c>
      <c r="I512" s="13" t="s">
        <v>92</v>
      </c>
      <c r="J512" s="13" t="s">
        <v>367</v>
      </c>
      <c r="K512" s="4">
        <v>2399</v>
      </c>
      <c r="L512" s="4">
        <v>28001</v>
      </c>
      <c r="M512" s="14" t="s">
        <v>39</v>
      </c>
      <c r="N512" s="15" t="s">
        <v>679</v>
      </c>
      <c r="O512" s="15">
        <v>4.6008011699878497E-2</v>
      </c>
      <c r="P512" s="15">
        <v>0</v>
      </c>
      <c r="Q512" s="15">
        <f t="shared" si="84"/>
        <v>-4.6008011699878497E-2</v>
      </c>
      <c r="R512" s="15">
        <f t="shared" si="85"/>
        <v>-100</v>
      </c>
      <c r="S512" s="15">
        <v>3.9214511773008068E-2</v>
      </c>
      <c r="T512" s="15">
        <v>0</v>
      </c>
      <c r="U512" s="15">
        <f t="shared" si="86"/>
        <v>-3.9214511773008068E-2</v>
      </c>
      <c r="V512" s="16">
        <f t="shared" si="87"/>
        <v>-100</v>
      </c>
      <c r="W512" s="17">
        <f t="shared" si="88"/>
        <v>4.2624469318487028E-4</v>
      </c>
      <c r="X512" s="17">
        <f t="shared" si="88"/>
        <v>0</v>
      </c>
      <c r="Y512" s="16">
        <f t="shared" si="89"/>
        <v>-4.2624469318487028E-4</v>
      </c>
      <c r="Z512" s="15">
        <f t="shared" si="90"/>
        <v>-100</v>
      </c>
      <c r="AA512" s="13">
        <v>0.05</v>
      </c>
      <c r="AB512" s="13">
        <v>0</v>
      </c>
      <c r="AC512" s="13">
        <v>0</v>
      </c>
      <c r="AD512" s="13">
        <v>0</v>
      </c>
      <c r="AE512" s="18">
        <f t="shared" si="91"/>
        <v>0</v>
      </c>
      <c r="AF512" s="18">
        <f t="shared" si="95"/>
        <v>0</v>
      </c>
      <c r="AG512" s="19">
        <f t="shared" si="92"/>
        <v>0</v>
      </c>
      <c r="AH512" s="16" t="str">
        <f t="shared" si="93"/>
        <v>0.00</v>
      </c>
      <c r="AI512" s="16">
        <f t="shared" si="94"/>
        <v>-4.2624469318487028E-4</v>
      </c>
      <c r="AJ512" s="44">
        <v>221112</v>
      </c>
      <c r="AK512" s="15" t="s">
        <v>682</v>
      </c>
      <c r="AL512" s="14" t="s">
        <v>76</v>
      </c>
      <c r="AM512" s="39" t="s">
        <v>58</v>
      </c>
      <c r="AN512" s="39" t="s">
        <v>59</v>
      </c>
      <c r="AO512" s="39" t="s">
        <v>77</v>
      </c>
      <c r="AP512" s="39" t="s">
        <v>61</v>
      </c>
      <c r="AQ512" s="20"/>
      <c r="AR512" s="20"/>
      <c r="AS512" s="20"/>
      <c r="AT512" s="20"/>
      <c r="AU512" s="20"/>
      <c r="AV512" s="20"/>
      <c r="AW512" s="20"/>
      <c r="AX512" s="20"/>
      <c r="AY512" s="20"/>
      <c r="AZ512" s="20"/>
      <c r="BA512" s="20"/>
      <c r="BB512" s="20"/>
    </row>
    <row r="513" spans="1:54" ht="26.1" hidden="1" customHeight="1" x14ac:dyDescent="0.25">
      <c r="A513" s="39" t="s">
        <v>19</v>
      </c>
      <c r="B513" s="13" t="s">
        <v>253</v>
      </c>
      <c r="C513" s="13" t="s">
        <v>251</v>
      </c>
      <c r="D513" s="13">
        <v>34005</v>
      </c>
      <c r="E513" s="13">
        <v>45979</v>
      </c>
      <c r="F513" s="13" t="s">
        <v>365</v>
      </c>
      <c r="G513" s="13" t="s">
        <v>317</v>
      </c>
      <c r="H513" s="13" t="s">
        <v>85</v>
      </c>
      <c r="I513" s="13" t="s">
        <v>92</v>
      </c>
      <c r="J513" s="13" t="s">
        <v>367</v>
      </c>
      <c r="K513" s="4">
        <v>2399</v>
      </c>
      <c r="L513" s="4">
        <v>28001</v>
      </c>
      <c r="M513" s="14" t="s">
        <v>37</v>
      </c>
      <c r="N513" s="15" t="s">
        <v>679</v>
      </c>
      <c r="O513" s="15">
        <v>0.77699378999740099</v>
      </c>
      <c r="P513" s="15">
        <v>0</v>
      </c>
      <c r="Q513" s="15">
        <f t="shared" si="84"/>
        <v>-0.77699378999740099</v>
      </c>
      <c r="R513" s="15">
        <f t="shared" si="85"/>
        <v>-100</v>
      </c>
      <c r="S513" s="15">
        <v>0.66226361452366733</v>
      </c>
      <c r="T513" s="15">
        <v>0</v>
      </c>
      <c r="U513" s="15">
        <f t="shared" si="86"/>
        <v>-0.66226361452366733</v>
      </c>
      <c r="V513" s="16">
        <f t="shared" si="87"/>
        <v>-100</v>
      </c>
      <c r="W513" s="17">
        <f t="shared" si="88"/>
        <v>7.1985175491702967E-3</v>
      </c>
      <c r="X513" s="17">
        <f t="shared" si="88"/>
        <v>0</v>
      </c>
      <c r="Y513" s="16">
        <f t="shared" si="89"/>
        <v>-7.1985175491702967E-3</v>
      </c>
      <c r="Z513" s="15">
        <f t="shared" si="90"/>
        <v>-100</v>
      </c>
      <c r="AA513" s="13">
        <v>0.78</v>
      </c>
      <c r="AB513" s="13">
        <v>0</v>
      </c>
      <c r="AC513" s="13">
        <v>0</v>
      </c>
      <c r="AD513" s="13">
        <v>0</v>
      </c>
      <c r="AE513" s="18">
        <f t="shared" si="91"/>
        <v>0</v>
      </c>
      <c r="AF513" s="18">
        <f t="shared" si="95"/>
        <v>0</v>
      </c>
      <c r="AG513" s="19">
        <f t="shared" si="92"/>
        <v>0</v>
      </c>
      <c r="AH513" s="16" t="str">
        <f t="shared" si="93"/>
        <v>0.00</v>
      </c>
      <c r="AI513" s="16">
        <f t="shared" si="94"/>
        <v>-7.1985175491702967E-3</v>
      </c>
      <c r="AJ513" s="44">
        <v>221112</v>
      </c>
      <c r="AK513" s="15" t="s">
        <v>682</v>
      </c>
      <c r="AL513" s="14" t="s">
        <v>76</v>
      </c>
      <c r="AM513" s="39" t="s">
        <v>58</v>
      </c>
      <c r="AN513" s="39" t="s">
        <v>59</v>
      </c>
      <c r="AO513" s="39" t="s">
        <v>77</v>
      </c>
      <c r="AP513" s="39" t="s">
        <v>61</v>
      </c>
      <c r="AQ513" s="20"/>
      <c r="AR513" s="20"/>
      <c r="AS513" s="20"/>
      <c r="AT513" s="20"/>
      <c r="AU513" s="20"/>
      <c r="AV513" s="20"/>
      <c r="AW513" s="20"/>
      <c r="AX513" s="20"/>
      <c r="AY513" s="20"/>
      <c r="AZ513" s="20"/>
      <c r="BA513" s="20"/>
      <c r="BB513" s="20"/>
    </row>
    <row r="514" spans="1:54" ht="26.1" hidden="1" customHeight="1" x14ac:dyDescent="0.25">
      <c r="A514" s="39" t="s">
        <v>19</v>
      </c>
      <c r="B514" s="13" t="s">
        <v>253</v>
      </c>
      <c r="C514" s="13" t="s">
        <v>251</v>
      </c>
      <c r="D514" s="13">
        <v>34005</v>
      </c>
      <c r="E514" s="13">
        <v>45979</v>
      </c>
      <c r="F514" s="13" t="s">
        <v>365</v>
      </c>
      <c r="G514" s="13" t="s">
        <v>360</v>
      </c>
      <c r="H514" s="13" t="s">
        <v>85</v>
      </c>
      <c r="I514" s="13" t="s">
        <v>92</v>
      </c>
      <c r="J514" s="13" t="s">
        <v>368</v>
      </c>
      <c r="K514" s="4">
        <v>2399</v>
      </c>
      <c r="L514" s="4">
        <v>30001</v>
      </c>
      <c r="M514" s="14" t="s">
        <v>40</v>
      </c>
      <c r="N514" s="15" t="s">
        <v>679</v>
      </c>
      <c r="O514" s="15">
        <v>0.18696601738185101</v>
      </c>
      <c r="P514" s="15">
        <v>0</v>
      </c>
      <c r="Q514" s="15">
        <f t="shared" si="84"/>
        <v>-0.18696601738185101</v>
      </c>
      <c r="R514" s="15">
        <f t="shared" si="85"/>
        <v>-100</v>
      </c>
      <c r="S514" s="15">
        <v>0.15261591061255819</v>
      </c>
      <c r="T514" s="15">
        <v>0</v>
      </c>
      <c r="U514" s="15">
        <f t="shared" si="86"/>
        <v>-0.15261591061255819</v>
      </c>
      <c r="V514" s="16">
        <f t="shared" si="87"/>
        <v>-100</v>
      </c>
      <c r="W514" s="17">
        <f t="shared" si="88"/>
        <v>1.658868593614763E-3</v>
      </c>
      <c r="X514" s="17">
        <f t="shared" si="88"/>
        <v>0</v>
      </c>
      <c r="Y514" s="16">
        <f t="shared" si="89"/>
        <v>-1.658868593614763E-3</v>
      </c>
      <c r="Z514" s="15">
        <f t="shared" si="90"/>
        <v>-100</v>
      </c>
      <c r="AA514" s="13">
        <v>0.19</v>
      </c>
      <c r="AB514" s="13">
        <v>0</v>
      </c>
      <c r="AC514" s="13">
        <v>0</v>
      </c>
      <c r="AD514" s="13">
        <v>0</v>
      </c>
      <c r="AE514" s="18">
        <f t="shared" si="91"/>
        <v>0</v>
      </c>
      <c r="AF514" s="18">
        <f t="shared" si="95"/>
        <v>0</v>
      </c>
      <c r="AG514" s="19">
        <f t="shared" si="92"/>
        <v>0</v>
      </c>
      <c r="AH514" s="16" t="str">
        <f t="shared" si="93"/>
        <v>0.00</v>
      </c>
      <c r="AI514" s="16">
        <f t="shared" si="94"/>
        <v>-1.658868593614763E-3</v>
      </c>
      <c r="AJ514" s="44">
        <v>221112</v>
      </c>
      <c r="AK514" s="15" t="s">
        <v>682</v>
      </c>
      <c r="AL514" s="14" t="s">
        <v>76</v>
      </c>
      <c r="AM514" s="39" t="s">
        <v>58</v>
      </c>
      <c r="AN514" s="39" t="s">
        <v>59</v>
      </c>
      <c r="AO514" s="39" t="s">
        <v>77</v>
      </c>
      <c r="AP514" s="39" t="s">
        <v>61</v>
      </c>
      <c r="AQ514" s="20"/>
      <c r="AR514" s="20"/>
      <c r="AS514" s="20"/>
      <c r="AT514" s="20"/>
      <c r="AU514" s="20"/>
      <c r="AV514" s="20"/>
      <c r="AW514" s="20"/>
      <c r="AX514" s="20"/>
      <c r="AY514" s="20"/>
      <c r="AZ514" s="20"/>
      <c r="BA514" s="20"/>
      <c r="BB514" s="20"/>
    </row>
    <row r="515" spans="1:54" ht="26.1" hidden="1" customHeight="1" x14ac:dyDescent="0.25">
      <c r="A515" s="39" t="s">
        <v>19</v>
      </c>
      <c r="B515" s="13" t="s">
        <v>253</v>
      </c>
      <c r="C515" s="13" t="s">
        <v>251</v>
      </c>
      <c r="D515" s="13">
        <v>34005</v>
      </c>
      <c r="E515" s="13">
        <v>45979</v>
      </c>
      <c r="F515" s="13" t="s">
        <v>365</v>
      </c>
      <c r="G515" s="13" t="s">
        <v>360</v>
      </c>
      <c r="H515" s="13" t="s">
        <v>85</v>
      </c>
      <c r="I515" s="13" t="s">
        <v>92</v>
      </c>
      <c r="J515" s="13" t="s">
        <v>368</v>
      </c>
      <c r="K515" s="4">
        <v>2399</v>
      </c>
      <c r="L515" s="4">
        <v>30001</v>
      </c>
      <c r="M515" s="14" t="s">
        <v>38</v>
      </c>
      <c r="N515" s="15" t="s">
        <v>679</v>
      </c>
      <c r="O515" s="15">
        <v>4.5001279289332598E-2</v>
      </c>
      <c r="P515" s="15">
        <v>0</v>
      </c>
      <c r="Q515" s="15">
        <f t="shared" si="84"/>
        <v>-4.5001279289332598E-2</v>
      </c>
      <c r="R515" s="15">
        <f t="shared" si="85"/>
        <v>-100</v>
      </c>
      <c r="S515" s="15">
        <v>3.6733473353314477E-2</v>
      </c>
      <c r="T515" s="15">
        <v>0</v>
      </c>
      <c r="U515" s="15">
        <f t="shared" si="86"/>
        <v>-3.6733473353314477E-2</v>
      </c>
      <c r="V515" s="16">
        <f t="shared" si="87"/>
        <v>-100</v>
      </c>
      <c r="W515" s="17">
        <f t="shared" si="88"/>
        <v>3.9927688427515739E-4</v>
      </c>
      <c r="X515" s="17">
        <f t="shared" si="88"/>
        <v>0</v>
      </c>
      <c r="Y515" s="16">
        <f t="shared" si="89"/>
        <v>-3.9927688427515739E-4</v>
      </c>
      <c r="Z515" s="15">
        <f t="shared" si="90"/>
        <v>-100</v>
      </c>
      <c r="AA515" s="13">
        <v>0.05</v>
      </c>
      <c r="AB515" s="13">
        <v>0</v>
      </c>
      <c r="AC515" s="13">
        <v>0</v>
      </c>
      <c r="AD515" s="13">
        <v>0</v>
      </c>
      <c r="AE515" s="18">
        <f t="shared" si="91"/>
        <v>0</v>
      </c>
      <c r="AF515" s="18">
        <f t="shared" si="95"/>
        <v>0</v>
      </c>
      <c r="AG515" s="19">
        <f t="shared" si="92"/>
        <v>0</v>
      </c>
      <c r="AH515" s="16" t="str">
        <f t="shared" si="93"/>
        <v>0.00</v>
      </c>
      <c r="AI515" s="16">
        <f t="shared" si="94"/>
        <v>-3.9927688427515739E-4</v>
      </c>
      <c r="AJ515" s="44">
        <v>221112</v>
      </c>
      <c r="AK515" s="15" t="s">
        <v>682</v>
      </c>
      <c r="AL515" s="14" t="s">
        <v>76</v>
      </c>
      <c r="AM515" s="39" t="s">
        <v>58</v>
      </c>
      <c r="AN515" s="39" t="s">
        <v>59</v>
      </c>
      <c r="AO515" s="39" t="s">
        <v>77</v>
      </c>
      <c r="AP515" s="39" t="s">
        <v>61</v>
      </c>
      <c r="AQ515" s="20"/>
      <c r="AR515" s="20"/>
      <c r="AS515" s="20"/>
      <c r="AT515" s="20"/>
      <c r="AU515" s="20"/>
      <c r="AV515" s="20"/>
      <c r="AW515" s="20"/>
      <c r="AX515" s="20"/>
      <c r="AY515" s="20"/>
      <c r="AZ515" s="20"/>
      <c r="BA515" s="20"/>
      <c r="BB515" s="20"/>
    </row>
    <row r="516" spans="1:54" ht="26.1" hidden="1" customHeight="1" x14ac:dyDescent="0.25">
      <c r="A516" s="39" t="s">
        <v>19</v>
      </c>
      <c r="B516" s="13" t="s">
        <v>253</v>
      </c>
      <c r="C516" s="13" t="s">
        <v>251</v>
      </c>
      <c r="D516" s="13">
        <v>34005</v>
      </c>
      <c r="E516" s="13">
        <v>45979</v>
      </c>
      <c r="F516" s="13" t="s">
        <v>365</v>
      </c>
      <c r="G516" s="13" t="s">
        <v>360</v>
      </c>
      <c r="H516" s="13" t="s">
        <v>85</v>
      </c>
      <c r="I516" s="13" t="s">
        <v>92</v>
      </c>
      <c r="J516" s="13" t="s">
        <v>368</v>
      </c>
      <c r="K516" s="4">
        <v>2399</v>
      </c>
      <c r="L516" s="4">
        <v>30001</v>
      </c>
      <c r="M516" s="14" t="s">
        <v>39</v>
      </c>
      <c r="N516" s="15" t="s">
        <v>679</v>
      </c>
      <c r="O516" s="15">
        <v>4.5001279289332598E-2</v>
      </c>
      <c r="P516" s="15">
        <v>0</v>
      </c>
      <c r="Q516" s="15">
        <f t="shared" si="84"/>
        <v>-4.5001279289332598E-2</v>
      </c>
      <c r="R516" s="15">
        <f t="shared" si="85"/>
        <v>-100</v>
      </c>
      <c r="S516" s="15">
        <v>3.6733473353314477E-2</v>
      </c>
      <c r="T516" s="15">
        <v>0</v>
      </c>
      <c r="U516" s="15">
        <f t="shared" si="86"/>
        <v>-3.6733473353314477E-2</v>
      </c>
      <c r="V516" s="16">
        <f t="shared" si="87"/>
        <v>-100</v>
      </c>
      <c r="W516" s="17">
        <f t="shared" si="88"/>
        <v>3.9927688427515739E-4</v>
      </c>
      <c r="X516" s="17">
        <f t="shared" si="88"/>
        <v>0</v>
      </c>
      <c r="Y516" s="16">
        <f t="shared" si="89"/>
        <v>-3.9927688427515739E-4</v>
      </c>
      <c r="Z516" s="15">
        <f t="shared" si="90"/>
        <v>-100</v>
      </c>
      <c r="AA516" s="13">
        <v>0.05</v>
      </c>
      <c r="AB516" s="13">
        <v>0</v>
      </c>
      <c r="AC516" s="13">
        <v>0</v>
      </c>
      <c r="AD516" s="13">
        <v>0</v>
      </c>
      <c r="AE516" s="18">
        <f t="shared" si="91"/>
        <v>0</v>
      </c>
      <c r="AF516" s="18">
        <f t="shared" si="95"/>
        <v>0</v>
      </c>
      <c r="AG516" s="19">
        <f t="shared" si="92"/>
        <v>0</v>
      </c>
      <c r="AH516" s="16" t="str">
        <f t="shared" si="93"/>
        <v>0.00</v>
      </c>
      <c r="AI516" s="16">
        <f t="shared" si="94"/>
        <v>-3.9927688427515739E-4</v>
      </c>
      <c r="AJ516" s="44">
        <v>221112</v>
      </c>
      <c r="AK516" s="15" t="s">
        <v>682</v>
      </c>
      <c r="AL516" s="14" t="s">
        <v>76</v>
      </c>
      <c r="AM516" s="39" t="s">
        <v>58</v>
      </c>
      <c r="AN516" s="39" t="s">
        <v>59</v>
      </c>
      <c r="AO516" s="39" t="s">
        <v>77</v>
      </c>
      <c r="AP516" s="39" t="s">
        <v>61</v>
      </c>
      <c r="AQ516" s="20"/>
      <c r="AR516" s="20"/>
      <c r="AS516" s="20"/>
      <c r="AT516" s="20"/>
      <c r="AU516" s="20"/>
      <c r="AV516" s="20"/>
      <c r="AW516" s="20"/>
      <c r="AX516" s="20"/>
      <c r="AY516" s="20"/>
      <c r="AZ516" s="20"/>
      <c r="BA516" s="20"/>
      <c r="BB516" s="20"/>
    </row>
    <row r="517" spans="1:54" ht="26.1" hidden="1" customHeight="1" x14ac:dyDescent="0.25">
      <c r="A517" s="39" t="s">
        <v>19</v>
      </c>
      <c r="B517" s="13" t="s">
        <v>253</v>
      </c>
      <c r="C517" s="13" t="s">
        <v>251</v>
      </c>
      <c r="D517" s="13">
        <v>34005</v>
      </c>
      <c r="E517" s="13">
        <v>45979</v>
      </c>
      <c r="F517" s="13" t="s">
        <v>365</v>
      </c>
      <c r="G517" s="13" t="s">
        <v>360</v>
      </c>
      <c r="H517" s="13" t="s">
        <v>85</v>
      </c>
      <c r="I517" s="13" t="s">
        <v>92</v>
      </c>
      <c r="J517" s="13" t="s">
        <v>368</v>
      </c>
      <c r="K517" s="4">
        <v>2399</v>
      </c>
      <c r="L517" s="4">
        <v>30001</v>
      </c>
      <c r="M517" s="14" t="s">
        <v>37</v>
      </c>
      <c r="N517" s="15" t="s">
        <v>679</v>
      </c>
      <c r="O517" s="15">
        <v>0.76047613000194902</v>
      </c>
      <c r="P517" s="15">
        <v>0</v>
      </c>
      <c r="Q517" s="15">
        <f t="shared" si="84"/>
        <v>-0.76047613000194902</v>
      </c>
      <c r="R517" s="15">
        <f t="shared" si="85"/>
        <v>-100</v>
      </c>
      <c r="S517" s="15">
        <v>0.62075856727655598</v>
      </c>
      <c r="T517" s="15">
        <v>0</v>
      </c>
      <c r="U517" s="15">
        <f t="shared" si="86"/>
        <v>-0.62075856727655598</v>
      </c>
      <c r="V517" s="16">
        <f t="shared" si="87"/>
        <v>-100</v>
      </c>
      <c r="W517" s="17">
        <f t="shared" si="88"/>
        <v>6.7473757312669132E-3</v>
      </c>
      <c r="X517" s="17">
        <f t="shared" si="88"/>
        <v>0</v>
      </c>
      <c r="Y517" s="16">
        <f t="shared" si="89"/>
        <v>-6.7473757312669132E-3</v>
      </c>
      <c r="Z517" s="15">
        <f t="shared" si="90"/>
        <v>-100</v>
      </c>
      <c r="AA517" s="13">
        <v>0.76</v>
      </c>
      <c r="AB517" s="13">
        <v>0</v>
      </c>
      <c r="AC517" s="13">
        <v>0</v>
      </c>
      <c r="AD517" s="13">
        <v>0</v>
      </c>
      <c r="AE517" s="18">
        <f t="shared" si="91"/>
        <v>0</v>
      </c>
      <c r="AF517" s="18">
        <f t="shared" si="95"/>
        <v>0</v>
      </c>
      <c r="AG517" s="19">
        <f t="shared" si="92"/>
        <v>0</v>
      </c>
      <c r="AH517" s="16" t="str">
        <f t="shared" si="93"/>
        <v>0.00</v>
      </c>
      <c r="AI517" s="16">
        <f t="shared" si="94"/>
        <v>-6.7473757312669132E-3</v>
      </c>
      <c r="AJ517" s="44">
        <v>221112</v>
      </c>
      <c r="AK517" s="15" t="s">
        <v>682</v>
      </c>
      <c r="AL517" s="14" t="s">
        <v>76</v>
      </c>
      <c r="AM517" s="39" t="s">
        <v>58</v>
      </c>
      <c r="AN517" s="39" t="s">
        <v>59</v>
      </c>
      <c r="AO517" s="39" t="s">
        <v>77</v>
      </c>
      <c r="AP517" s="39" t="s">
        <v>61</v>
      </c>
      <c r="AQ517" s="20"/>
      <c r="AR517" s="20"/>
      <c r="AS517" s="20"/>
      <c r="AT517" s="20"/>
      <c r="AU517" s="20"/>
      <c r="AV517" s="20"/>
      <c r="AW517" s="20"/>
      <c r="AX517" s="20"/>
      <c r="AY517" s="20"/>
      <c r="AZ517" s="20"/>
      <c r="BA517" s="20"/>
      <c r="BB517" s="20"/>
    </row>
    <row r="518" spans="1:54" ht="26.1" hidden="1" customHeight="1" x14ac:dyDescent="0.25">
      <c r="A518" s="39" t="s">
        <v>19</v>
      </c>
      <c r="B518" s="13" t="s">
        <v>253</v>
      </c>
      <c r="C518" s="13" t="s">
        <v>251</v>
      </c>
      <c r="D518" s="13">
        <v>34005</v>
      </c>
      <c r="E518" s="13">
        <v>45979</v>
      </c>
      <c r="F518" s="13" t="s">
        <v>365</v>
      </c>
      <c r="G518" s="13" t="s">
        <v>362</v>
      </c>
      <c r="H518" s="13" t="s">
        <v>85</v>
      </c>
      <c r="I518" s="13" t="s">
        <v>92</v>
      </c>
      <c r="J518" s="13" t="s">
        <v>370</v>
      </c>
      <c r="K518" s="4">
        <v>2399</v>
      </c>
      <c r="L518" s="4">
        <v>32001</v>
      </c>
      <c r="M518" s="14" t="s">
        <v>40</v>
      </c>
      <c r="N518" s="15" t="s">
        <v>679</v>
      </c>
      <c r="O518" s="15">
        <v>8.9991670952594999E-2</v>
      </c>
      <c r="P518" s="15">
        <v>0</v>
      </c>
      <c r="Q518" s="15">
        <f t="shared" si="84"/>
        <v>-8.9991670952594999E-2</v>
      </c>
      <c r="R518" s="15">
        <f t="shared" si="85"/>
        <v>-100</v>
      </c>
      <c r="S518" s="15">
        <v>7.8531353774919002E-2</v>
      </c>
      <c r="T518" s="15">
        <v>0</v>
      </c>
      <c r="U518" s="15">
        <f t="shared" si="86"/>
        <v>-7.8531353774919002E-2</v>
      </c>
      <c r="V518" s="16">
        <f t="shared" si="87"/>
        <v>-100</v>
      </c>
      <c r="W518" s="17">
        <f t="shared" si="88"/>
        <v>8.5360167146651092E-4</v>
      </c>
      <c r="X518" s="17">
        <f t="shared" si="88"/>
        <v>0</v>
      </c>
      <c r="Y518" s="16">
        <f t="shared" si="89"/>
        <v>-8.5360167146651092E-4</v>
      </c>
      <c r="Z518" s="15">
        <f t="shared" si="90"/>
        <v>-100</v>
      </c>
      <c r="AA518" s="13">
        <v>0.09</v>
      </c>
      <c r="AB518" s="13">
        <v>0</v>
      </c>
      <c r="AC518" s="13">
        <v>0</v>
      </c>
      <c r="AD518" s="13">
        <v>0</v>
      </c>
      <c r="AE518" s="18">
        <f t="shared" si="91"/>
        <v>0</v>
      </c>
      <c r="AF518" s="18">
        <f t="shared" si="95"/>
        <v>0</v>
      </c>
      <c r="AG518" s="19">
        <f t="shared" si="92"/>
        <v>0</v>
      </c>
      <c r="AH518" s="16" t="str">
        <f t="shared" si="93"/>
        <v>0.00</v>
      </c>
      <c r="AI518" s="16">
        <f t="shared" si="94"/>
        <v>-8.5360167146651092E-4</v>
      </c>
      <c r="AJ518" s="44">
        <v>221112</v>
      </c>
      <c r="AK518" s="15" t="s">
        <v>682</v>
      </c>
      <c r="AL518" s="14" t="s">
        <v>76</v>
      </c>
      <c r="AM518" s="39" t="s">
        <v>58</v>
      </c>
      <c r="AN518" s="39" t="s">
        <v>59</v>
      </c>
      <c r="AO518" s="39" t="s">
        <v>77</v>
      </c>
      <c r="AP518" s="39" t="s">
        <v>61</v>
      </c>
      <c r="AQ518" s="20"/>
      <c r="AR518" s="20"/>
      <c r="AS518" s="20"/>
      <c r="AT518" s="20"/>
      <c r="AU518" s="20"/>
      <c r="AV518" s="20"/>
      <c r="AW518" s="20"/>
      <c r="AX518" s="20"/>
      <c r="AY518" s="20"/>
      <c r="AZ518" s="20"/>
      <c r="BA518" s="20"/>
      <c r="BB518" s="20"/>
    </row>
    <row r="519" spans="1:54" ht="26.1" hidden="1" customHeight="1" x14ac:dyDescent="0.25">
      <c r="A519" s="39" t="s">
        <v>19</v>
      </c>
      <c r="B519" s="13" t="s">
        <v>253</v>
      </c>
      <c r="C519" s="13" t="s">
        <v>251</v>
      </c>
      <c r="D519" s="13">
        <v>34005</v>
      </c>
      <c r="E519" s="13">
        <v>45979</v>
      </c>
      <c r="F519" s="13" t="s">
        <v>365</v>
      </c>
      <c r="G519" s="13" t="s">
        <v>362</v>
      </c>
      <c r="H519" s="13" t="s">
        <v>85</v>
      </c>
      <c r="I519" s="13" t="s">
        <v>92</v>
      </c>
      <c r="J519" s="13" t="s">
        <v>370</v>
      </c>
      <c r="K519" s="4">
        <v>2399</v>
      </c>
      <c r="L519" s="4">
        <v>32001</v>
      </c>
      <c r="M519" s="14" t="s">
        <v>38</v>
      </c>
      <c r="N519" s="15" t="s">
        <v>679</v>
      </c>
      <c r="O519" s="15">
        <v>2.1999957231647601E-2</v>
      </c>
      <c r="P519" s="15">
        <v>0</v>
      </c>
      <c r="Q519" s="15">
        <f t="shared" si="84"/>
        <v>-2.1999957231647601E-2</v>
      </c>
      <c r="R519" s="15">
        <f t="shared" si="85"/>
        <v>-100</v>
      </c>
      <c r="S519" s="15">
        <v>1.9198292532002309E-2</v>
      </c>
      <c r="T519" s="15">
        <v>0</v>
      </c>
      <c r="U519" s="15">
        <f t="shared" si="86"/>
        <v>-1.9198292532002309E-2</v>
      </c>
      <c r="V519" s="16">
        <f t="shared" si="87"/>
        <v>-100</v>
      </c>
      <c r="W519" s="17">
        <f t="shared" si="88"/>
        <v>2.0867709273915554E-4</v>
      </c>
      <c r="X519" s="17">
        <f t="shared" si="88"/>
        <v>0</v>
      </c>
      <c r="Y519" s="16">
        <f t="shared" si="89"/>
        <v>-2.0867709273915554E-4</v>
      </c>
      <c r="Z519" s="15">
        <f t="shared" si="90"/>
        <v>-100</v>
      </c>
      <c r="AA519" s="13">
        <v>0.02</v>
      </c>
      <c r="AB519" s="13">
        <v>0</v>
      </c>
      <c r="AC519" s="13">
        <v>0</v>
      </c>
      <c r="AD519" s="13">
        <v>0</v>
      </c>
      <c r="AE519" s="18">
        <f t="shared" si="91"/>
        <v>0</v>
      </c>
      <c r="AF519" s="18">
        <f t="shared" si="95"/>
        <v>0</v>
      </c>
      <c r="AG519" s="19">
        <f t="shared" si="92"/>
        <v>0</v>
      </c>
      <c r="AH519" s="16" t="str">
        <f t="shared" si="93"/>
        <v>0.00</v>
      </c>
      <c r="AI519" s="16">
        <f t="shared" si="94"/>
        <v>-2.0867709273915554E-4</v>
      </c>
      <c r="AJ519" s="44">
        <v>221112</v>
      </c>
      <c r="AK519" s="15" t="s">
        <v>682</v>
      </c>
      <c r="AL519" s="14" t="s">
        <v>76</v>
      </c>
      <c r="AM519" s="39" t="s">
        <v>58</v>
      </c>
      <c r="AN519" s="39" t="s">
        <v>59</v>
      </c>
      <c r="AO519" s="39" t="s">
        <v>77</v>
      </c>
      <c r="AP519" s="39" t="s">
        <v>61</v>
      </c>
      <c r="AQ519" s="20"/>
      <c r="AR519" s="20"/>
      <c r="AS519" s="20"/>
      <c r="AT519" s="20"/>
      <c r="AU519" s="20"/>
      <c r="AV519" s="20"/>
      <c r="AW519" s="20"/>
      <c r="AX519" s="20"/>
      <c r="AY519" s="20"/>
      <c r="AZ519" s="20"/>
      <c r="BA519" s="20"/>
      <c r="BB519" s="20"/>
    </row>
    <row r="520" spans="1:54" ht="26.1" hidden="1" customHeight="1" x14ac:dyDescent="0.25">
      <c r="A520" s="39" t="s">
        <v>19</v>
      </c>
      <c r="B520" s="13" t="s">
        <v>253</v>
      </c>
      <c r="C520" s="13" t="s">
        <v>251</v>
      </c>
      <c r="D520" s="13">
        <v>34005</v>
      </c>
      <c r="E520" s="13">
        <v>45979</v>
      </c>
      <c r="F520" s="13" t="s">
        <v>365</v>
      </c>
      <c r="G520" s="13" t="s">
        <v>362</v>
      </c>
      <c r="H520" s="13" t="s">
        <v>85</v>
      </c>
      <c r="I520" s="13" t="s">
        <v>92</v>
      </c>
      <c r="J520" s="13" t="s">
        <v>370</v>
      </c>
      <c r="K520" s="4">
        <v>2399</v>
      </c>
      <c r="L520" s="4">
        <v>32001</v>
      </c>
      <c r="M520" s="14" t="s">
        <v>39</v>
      </c>
      <c r="N520" s="15" t="s">
        <v>679</v>
      </c>
      <c r="O520" s="15">
        <v>2.1999957231647601E-2</v>
      </c>
      <c r="P520" s="15">
        <v>0</v>
      </c>
      <c r="Q520" s="15">
        <f t="shared" ref="Q520:Q583" si="96">P520-O520</f>
        <v>-2.1999957231647601E-2</v>
      </c>
      <c r="R520" s="15">
        <f t="shared" ref="R520:R583" si="97">IFERROR(((P520-O520)/O520)*100,"0.00")</f>
        <v>-100</v>
      </c>
      <c r="S520" s="15">
        <v>1.9198292532002309E-2</v>
      </c>
      <c r="T520" s="15">
        <v>0</v>
      </c>
      <c r="U520" s="15">
        <f t="shared" ref="U520:U583" si="98">T520-S520</f>
        <v>-1.9198292532002309E-2</v>
      </c>
      <c r="V520" s="16">
        <f t="shared" ref="V520:V583" si="99">IFERROR(((T520-S520)/S520)*100,"NA")</f>
        <v>-100</v>
      </c>
      <c r="W520" s="17">
        <f t="shared" ref="W520:X583" si="100">S520/92</f>
        <v>2.0867709273915554E-4</v>
      </c>
      <c r="X520" s="17">
        <f t="shared" si="100"/>
        <v>0</v>
      </c>
      <c r="Y520" s="16">
        <f t="shared" ref="Y520:Y583" si="101">X520-W520</f>
        <v>-2.0867709273915554E-4</v>
      </c>
      <c r="Z520" s="15">
        <f t="shared" ref="Z520:Z583" si="102">IFERROR(((X520-W520)/W520)*100,"0.00")</f>
        <v>-100</v>
      </c>
      <c r="AA520" s="13">
        <v>0.02</v>
      </c>
      <c r="AB520" s="13">
        <v>0</v>
      </c>
      <c r="AC520" s="13">
        <v>0</v>
      </c>
      <c r="AD520" s="13">
        <v>0</v>
      </c>
      <c r="AE520" s="18">
        <f t="shared" ref="AE520:AE583" si="103">AB520/2000</f>
        <v>0</v>
      </c>
      <c r="AF520" s="18">
        <f t="shared" si="95"/>
        <v>0</v>
      </c>
      <c r="AG520" s="19">
        <f t="shared" ref="AG520:AG583" si="104">AF520-AE520</f>
        <v>0</v>
      </c>
      <c r="AH520" s="16" t="str">
        <f t="shared" ref="AH520:AH583" si="105">IFERROR(((AF520-AE520)/AE520)*100,"0.00")</f>
        <v>0.00</v>
      </c>
      <c r="AI520" s="16">
        <f t="shared" ref="AI520:AI583" si="106">AE520-W520</f>
        <v>-2.0867709273915554E-4</v>
      </c>
      <c r="AJ520" s="44">
        <v>221112</v>
      </c>
      <c r="AK520" s="15" t="s">
        <v>682</v>
      </c>
      <c r="AL520" s="14" t="s">
        <v>76</v>
      </c>
      <c r="AM520" s="39" t="s">
        <v>58</v>
      </c>
      <c r="AN520" s="39" t="s">
        <v>59</v>
      </c>
      <c r="AO520" s="39" t="s">
        <v>77</v>
      </c>
      <c r="AP520" s="39" t="s">
        <v>61</v>
      </c>
      <c r="AQ520" s="20"/>
      <c r="AR520" s="20"/>
      <c r="AS520" s="20"/>
      <c r="AT520" s="20"/>
      <c r="AU520" s="20"/>
      <c r="AV520" s="20"/>
      <c r="AW520" s="20"/>
      <c r="AX520" s="20"/>
      <c r="AY520" s="20"/>
      <c r="AZ520" s="20"/>
      <c r="BA520" s="20"/>
      <c r="BB520" s="20"/>
    </row>
    <row r="521" spans="1:54" ht="26.1" hidden="1" customHeight="1" x14ac:dyDescent="0.25">
      <c r="A521" s="39" t="s">
        <v>19</v>
      </c>
      <c r="B521" s="13" t="s">
        <v>253</v>
      </c>
      <c r="C521" s="13" t="s">
        <v>251</v>
      </c>
      <c r="D521" s="13">
        <v>34005</v>
      </c>
      <c r="E521" s="13">
        <v>45979</v>
      </c>
      <c r="F521" s="13" t="s">
        <v>365</v>
      </c>
      <c r="G521" s="13" t="s">
        <v>362</v>
      </c>
      <c r="H521" s="13" t="s">
        <v>85</v>
      </c>
      <c r="I521" s="13" t="s">
        <v>92</v>
      </c>
      <c r="J521" s="13" t="s">
        <v>370</v>
      </c>
      <c r="K521" s="4">
        <v>2399</v>
      </c>
      <c r="L521" s="4">
        <v>32001</v>
      </c>
      <c r="M521" s="14" t="s">
        <v>37</v>
      </c>
      <c r="N521" s="15" t="s">
        <v>679</v>
      </c>
      <c r="O521" s="15">
        <v>0.36810351000098401</v>
      </c>
      <c r="P521" s="15">
        <v>0</v>
      </c>
      <c r="Q521" s="15">
        <f t="shared" si="96"/>
        <v>-0.36810351000098401</v>
      </c>
      <c r="R521" s="15">
        <f t="shared" si="97"/>
        <v>-100</v>
      </c>
      <c r="S521" s="15">
        <v>0.32122602751655632</v>
      </c>
      <c r="T521" s="15">
        <v>0</v>
      </c>
      <c r="U521" s="15">
        <f t="shared" si="98"/>
        <v>-0.32122602751655632</v>
      </c>
      <c r="V521" s="16">
        <f t="shared" si="99"/>
        <v>-100</v>
      </c>
      <c r="W521" s="17">
        <f t="shared" si="100"/>
        <v>3.4915872556147425E-3</v>
      </c>
      <c r="X521" s="17">
        <f t="shared" si="100"/>
        <v>0</v>
      </c>
      <c r="Y521" s="16">
        <f t="shared" si="101"/>
        <v>-3.4915872556147425E-3</v>
      </c>
      <c r="Z521" s="15">
        <f t="shared" si="102"/>
        <v>-100</v>
      </c>
      <c r="AA521" s="13">
        <v>0.37</v>
      </c>
      <c r="AB521" s="13">
        <v>0</v>
      </c>
      <c r="AC521" s="13">
        <v>0</v>
      </c>
      <c r="AD521" s="13">
        <v>0</v>
      </c>
      <c r="AE521" s="18">
        <f t="shared" si="103"/>
        <v>0</v>
      </c>
      <c r="AF521" s="18">
        <f t="shared" ref="AF521:AF584" si="107">T521/72.8</f>
        <v>0</v>
      </c>
      <c r="AG521" s="19">
        <f t="shared" si="104"/>
        <v>0</v>
      </c>
      <c r="AH521" s="16" t="str">
        <f t="shared" si="105"/>
        <v>0.00</v>
      </c>
      <c r="AI521" s="16">
        <f t="shared" si="106"/>
        <v>-3.4915872556147425E-3</v>
      </c>
      <c r="AJ521" s="44">
        <v>221112</v>
      </c>
      <c r="AK521" s="15" t="s">
        <v>682</v>
      </c>
      <c r="AL521" s="14" t="s">
        <v>76</v>
      </c>
      <c r="AM521" s="39" t="s">
        <v>58</v>
      </c>
      <c r="AN521" s="39" t="s">
        <v>59</v>
      </c>
      <c r="AO521" s="39" t="s">
        <v>77</v>
      </c>
      <c r="AP521" s="39" t="s">
        <v>61</v>
      </c>
      <c r="AQ521" s="20"/>
      <c r="AR521" s="20"/>
      <c r="AS521" s="20"/>
      <c r="AT521" s="20"/>
      <c r="AU521" s="20"/>
      <c r="AV521" s="20"/>
      <c r="AW521" s="20"/>
      <c r="AX521" s="20"/>
      <c r="AY521" s="20"/>
      <c r="AZ521" s="20"/>
      <c r="BA521" s="20"/>
      <c r="BB521" s="20"/>
    </row>
    <row r="522" spans="1:54" ht="26.1" hidden="1" customHeight="1" x14ac:dyDescent="0.25">
      <c r="A522" s="39" t="s">
        <v>19</v>
      </c>
      <c r="B522" s="13" t="s">
        <v>253</v>
      </c>
      <c r="C522" s="13" t="s">
        <v>251</v>
      </c>
      <c r="D522" s="13">
        <v>34005</v>
      </c>
      <c r="E522" s="13">
        <v>45979</v>
      </c>
      <c r="F522" s="13" t="s">
        <v>365</v>
      </c>
      <c r="G522" s="13" t="s">
        <v>300</v>
      </c>
      <c r="H522" s="13" t="s">
        <v>85</v>
      </c>
      <c r="I522" s="13" t="s">
        <v>92</v>
      </c>
      <c r="J522" s="13" t="s">
        <v>371</v>
      </c>
      <c r="K522" s="4">
        <v>2399</v>
      </c>
      <c r="L522" s="4">
        <v>34001</v>
      </c>
      <c r="M522" s="14" t="s">
        <v>40</v>
      </c>
      <c r="N522" s="15" t="s">
        <v>679</v>
      </c>
      <c r="O522" s="15">
        <v>0.16901403434988299</v>
      </c>
      <c r="P522" s="15">
        <v>0</v>
      </c>
      <c r="Q522" s="15">
        <f t="shared" si="96"/>
        <v>-0.16901403434988299</v>
      </c>
      <c r="R522" s="15">
        <f t="shared" si="97"/>
        <v>-100</v>
      </c>
      <c r="S522" s="15">
        <v>0.1377677422852096</v>
      </c>
      <c r="T522" s="15">
        <v>0</v>
      </c>
      <c r="U522" s="15">
        <f t="shared" si="98"/>
        <v>-0.1377677422852096</v>
      </c>
      <c r="V522" s="16">
        <f t="shared" si="99"/>
        <v>-100</v>
      </c>
      <c r="W522" s="17">
        <f t="shared" si="100"/>
        <v>1.4974754596218435E-3</v>
      </c>
      <c r="X522" s="17">
        <f t="shared" si="100"/>
        <v>0</v>
      </c>
      <c r="Y522" s="16">
        <f t="shared" si="101"/>
        <v>-1.4974754596218435E-3</v>
      </c>
      <c r="Z522" s="15">
        <f t="shared" si="102"/>
        <v>-100</v>
      </c>
      <c r="AA522" s="13">
        <v>0.17</v>
      </c>
      <c r="AB522" s="13">
        <v>0</v>
      </c>
      <c r="AC522" s="13">
        <v>0</v>
      </c>
      <c r="AD522" s="13">
        <v>0</v>
      </c>
      <c r="AE522" s="18">
        <f t="shared" si="103"/>
        <v>0</v>
      </c>
      <c r="AF522" s="18">
        <f t="shared" si="107"/>
        <v>0</v>
      </c>
      <c r="AG522" s="19">
        <f t="shared" si="104"/>
        <v>0</v>
      </c>
      <c r="AH522" s="16" t="str">
        <f t="shared" si="105"/>
        <v>0.00</v>
      </c>
      <c r="AI522" s="16">
        <f t="shared" si="106"/>
        <v>-1.4974754596218435E-3</v>
      </c>
      <c r="AJ522" s="44">
        <v>221112</v>
      </c>
      <c r="AK522" s="15" t="s">
        <v>682</v>
      </c>
      <c r="AL522" s="14" t="s">
        <v>76</v>
      </c>
      <c r="AM522" s="39" t="s">
        <v>58</v>
      </c>
      <c r="AN522" s="39" t="s">
        <v>59</v>
      </c>
      <c r="AO522" s="39" t="s">
        <v>77</v>
      </c>
      <c r="AP522" s="39" t="s">
        <v>61</v>
      </c>
      <c r="AQ522" s="20"/>
      <c r="AR522" s="20"/>
      <c r="AS522" s="20"/>
      <c r="AT522" s="20"/>
      <c r="AU522" s="20"/>
      <c r="AV522" s="20"/>
      <c r="AW522" s="20"/>
      <c r="AX522" s="20"/>
      <c r="AY522" s="20"/>
      <c r="AZ522" s="20"/>
      <c r="BA522" s="20"/>
      <c r="BB522" s="20"/>
    </row>
    <row r="523" spans="1:54" ht="26.1" hidden="1" customHeight="1" x14ac:dyDescent="0.25">
      <c r="A523" s="39" t="s">
        <v>19</v>
      </c>
      <c r="B523" s="13" t="s">
        <v>253</v>
      </c>
      <c r="C523" s="13" t="s">
        <v>251</v>
      </c>
      <c r="D523" s="13">
        <v>34005</v>
      </c>
      <c r="E523" s="13">
        <v>45979</v>
      </c>
      <c r="F523" s="13" t="s">
        <v>365</v>
      </c>
      <c r="G523" s="13" t="s">
        <v>300</v>
      </c>
      <c r="H523" s="13" t="s">
        <v>85</v>
      </c>
      <c r="I523" s="13" t="s">
        <v>92</v>
      </c>
      <c r="J523" s="13" t="s">
        <v>371</v>
      </c>
      <c r="K523" s="4">
        <v>2399</v>
      </c>
      <c r="L523" s="4">
        <v>34001</v>
      </c>
      <c r="M523" s="14" t="s">
        <v>38</v>
      </c>
      <c r="N523" s="15" t="s">
        <v>679</v>
      </c>
      <c r="O523" s="15">
        <v>4.0980646777471701E-2</v>
      </c>
      <c r="P523" s="15">
        <v>0</v>
      </c>
      <c r="Q523" s="15">
        <f t="shared" si="96"/>
        <v>-4.0980646777471701E-2</v>
      </c>
      <c r="R523" s="15">
        <f t="shared" si="97"/>
        <v>-100</v>
      </c>
      <c r="S523" s="15">
        <v>3.3404392751387089E-2</v>
      </c>
      <c r="T523" s="15">
        <v>0</v>
      </c>
      <c r="U523" s="15">
        <f t="shared" si="98"/>
        <v>-3.3404392751387089E-2</v>
      </c>
      <c r="V523" s="16">
        <f t="shared" si="99"/>
        <v>-100</v>
      </c>
      <c r="W523" s="17">
        <f t="shared" si="100"/>
        <v>3.630912255585553E-4</v>
      </c>
      <c r="X523" s="17">
        <f t="shared" si="100"/>
        <v>0</v>
      </c>
      <c r="Y523" s="16">
        <f t="shared" si="101"/>
        <v>-3.630912255585553E-4</v>
      </c>
      <c r="Z523" s="15">
        <f t="shared" si="102"/>
        <v>-100</v>
      </c>
      <c r="AA523" s="13">
        <v>0.04</v>
      </c>
      <c r="AB523" s="13">
        <v>0</v>
      </c>
      <c r="AC523" s="13">
        <v>0</v>
      </c>
      <c r="AD523" s="13">
        <v>0</v>
      </c>
      <c r="AE523" s="18">
        <f t="shared" si="103"/>
        <v>0</v>
      </c>
      <c r="AF523" s="18">
        <f t="shared" si="107"/>
        <v>0</v>
      </c>
      <c r="AG523" s="19">
        <f t="shared" si="104"/>
        <v>0</v>
      </c>
      <c r="AH523" s="16" t="str">
        <f t="shared" si="105"/>
        <v>0.00</v>
      </c>
      <c r="AI523" s="16">
        <f t="shared" si="106"/>
        <v>-3.630912255585553E-4</v>
      </c>
      <c r="AJ523" s="44">
        <v>221112</v>
      </c>
      <c r="AK523" s="15" t="s">
        <v>682</v>
      </c>
      <c r="AL523" s="14" t="s">
        <v>76</v>
      </c>
      <c r="AM523" s="39" t="s">
        <v>58</v>
      </c>
      <c r="AN523" s="39" t="s">
        <v>59</v>
      </c>
      <c r="AO523" s="39" t="s">
        <v>77</v>
      </c>
      <c r="AP523" s="39" t="s">
        <v>61</v>
      </c>
      <c r="AQ523" s="20"/>
      <c r="AR523" s="20"/>
      <c r="AS523" s="20"/>
      <c r="AT523" s="20"/>
      <c r="AU523" s="20"/>
      <c r="AV523" s="20"/>
      <c r="AW523" s="20"/>
      <c r="AX523" s="20"/>
      <c r="AY523" s="20"/>
      <c r="AZ523" s="20"/>
      <c r="BA523" s="20"/>
      <c r="BB523" s="20"/>
    </row>
    <row r="524" spans="1:54" ht="26.1" hidden="1" customHeight="1" x14ac:dyDescent="0.25">
      <c r="A524" s="39" t="s">
        <v>19</v>
      </c>
      <c r="B524" s="13" t="s">
        <v>253</v>
      </c>
      <c r="C524" s="13" t="s">
        <v>251</v>
      </c>
      <c r="D524" s="13">
        <v>34005</v>
      </c>
      <c r="E524" s="13">
        <v>45979</v>
      </c>
      <c r="F524" s="13" t="s">
        <v>365</v>
      </c>
      <c r="G524" s="13" t="s">
        <v>300</v>
      </c>
      <c r="H524" s="13" t="s">
        <v>85</v>
      </c>
      <c r="I524" s="13" t="s">
        <v>92</v>
      </c>
      <c r="J524" s="13" t="s">
        <v>371</v>
      </c>
      <c r="K524" s="4">
        <v>2399</v>
      </c>
      <c r="L524" s="4">
        <v>34001</v>
      </c>
      <c r="M524" s="14" t="s">
        <v>39</v>
      </c>
      <c r="N524" s="15" t="s">
        <v>679</v>
      </c>
      <c r="O524" s="15">
        <v>4.0980646777471701E-2</v>
      </c>
      <c r="P524" s="15">
        <v>0</v>
      </c>
      <c r="Q524" s="15">
        <f t="shared" si="96"/>
        <v>-4.0980646777471701E-2</v>
      </c>
      <c r="R524" s="15">
        <f t="shared" si="97"/>
        <v>-100</v>
      </c>
      <c r="S524" s="15">
        <v>3.3404392751387089E-2</v>
      </c>
      <c r="T524" s="15">
        <v>0</v>
      </c>
      <c r="U524" s="15">
        <f t="shared" si="98"/>
        <v>-3.3404392751387089E-2</v>
      </c>
      <c r="V524" s="16">
        <f t="shared" si="99"/>
        <v>-100</v>
      </c>
      <c r="W524" s="17">
        <f t="shared" si="100"/>
        <v>3.630912255585553E-4</v>
      </c>
      <c r="X524" s="17">
        <f t="shared" si="100"/>
        <v>0</v>
      </c>
      <c r="Y524" s="16">
        <f t="shared" si="101"/>
        <v>-3.630912255585553E-4</v>
      </c>
      <c r="Z524" s="15">
        <f t="shared" si="102"/>
        <v>-100</v>
      </c>
      <c r="AA524" s="13">
        <v>0.04</v>
      </c>
      <c r="AB524" s="13">
        <v>0</v>
      </c>
      <c r="AC524" s="13">
        <v>0</v>
      </c>
      <c r="AD524" s="13">
        <v>0</v>
      </c>
      <c r="AE524" s="18">
        <f t="shared" si="103"/>
        <v>0</v>
      </c>
      <c r="AF524" s="18">
        <f t="shared" si="107"/>
        <v>0</v>
      </c>
      <c r="AG524" s="19">
        <f t="shared" si="104"/>
        <v>0</v>
      </c>
      <c r="AH524" s="16" t="str">
        <f t="shared" si="105"/>
        <v>0.00</v>
      </c>
      <c r="AI524" s="16">
        <f t="shared" si="106"/>
        <v>-3.630912255585553E-4</v>
      </c>
      <c r="AJ524" s="44">
        <v>221112</v>
      </c>
      <c r="AK524" s="15" t="s">
        <v>682</v>
      </c>
      <c r="AL524" s="14" t="s">
        <v>76</v>
      </c>
      <c r="AM524" s="39" t="s">
        <v>58</v>
      </c>
      <c r="AN524" s="39" t="s">
        <v>59</v>
      </c>
      <c r="AO524" s="39" t="s">
        <v>77</v>
      </c>
      <c r="AP524" s="39" t="s">
        <v>61</v>
      </c>
      <c r="AQ524" s="20"/>
      <c r="AR524" s="20"/>
      <c r="AS524" s="20"/>
      <c r="AT524" s="20"/>
      <c r="AU524" s="20"/>
      <c r="AV524" s="20"/>
      <c r="AW524" s="20"/>
      <c r="AX524" s="20"/>
      <c r="AY524" s="20"/>
      <c r="AZ524" s="20"/>
      <c r="BA524" s="20"/>
      <c r="BB524" s="20"/>
    </row>
    <row r="525" spans="1:54" ht="26.1" hidden="1" customHeight="1" x14ac:dyDescent="0.25">
      <c r="A525" s="39" t="s">
        <v>19</v>
      </c>
      <c r="B525" s="13" t="s">
        <v>253</v>
      </c>
      <c r="C525" s="13" t="s">
        <v>251</v>
      </c>
      <c r="D525" s="13">
        <v>34005</v>
      </c>
      <c r="E525" s="13">
        <v>45979</v>
      </c>
      <c r="F525" s="13" t="s">
        <v>365</v>
      </c>
      <c r="G525" s="13" t="s">
        <v>300</v>
      </c>
      <c r="H525" s="13" t="s">
        <v>85</v>
      </c>
      <c r="I525" s="13" t="s">
        <v>92</v>
      </c>
      <c r="J525" s="13" t="s">
        <v>371</v>
      </c>
      <c r="K525" s="4">
        <v>2399</v>
      </c>
      <c r="L525" s="4">
        <v>34001</v>
      </c>
      <c r="M525" s="14" t="s">
        <v>37</v>
      </c>
      <c r="N525" s="15" t="s">
        <v>679</v>
      </c>
      <c r="O525" s="15">
        <v>0.68982704999983602</v>
      </c>
      <c r="P525" s="15">
        <v>0</v>
      </c>
      <c r="Q525" s="15">
        <f t="shared" si="96"/>
        <v>-0.68982704999983602</v>
      </c>
      <c r="R525" s="15">
        <f t="shared" si="97"/>
        <v>-100</v>
      </c>
      <c r="S525" s="15">
        <v>0.56229599873946778</v>
      </c>
      <c r="T525" s="15">
        <v>0</v>
      </c>
      <c r="U525" s="15">
        <f t="shared" si="98"/>
        <v>-0.56229599873946778</v>
      </c>
      <c r="V525" s="16">
        <f t="shared" si="99"/>
        <v>-100</v>
      </c>
      <c r="W525" s="17">
        <f t="shared" si="100"/>
        <v>6.1119130297768234E-3</v>
      </c>
      <c r="X525" s="17">
        <f t="shared" si="100"/>
        <v>0</v>
      </c>
      <c r="Y525" s="16">
        <f t="shared" si="101"/>
        <v>-6.1119130297768234E-3</v>
      </c>
      <c r="Z525" s="15">
        <f t="shared" si="102"/>
        <v>-100</v>
      </c>
      <c r="AA525" s="13">
        <v>0.69</v>
      </c>
      <c r="AB525" s="13">
        <v>0</v>
      </c>
      <c r="AC525" s="13">
        <v>0</v>
      </c>
      <c r="AD525" s="13">
        <v>0</v>
      </c>
      <c r="AE525" s="18">
        <f t="shared" si="103"/>
        <v>0</v>
      </c>
      <c r="AF525" s="18">
        <f t="shared" si="107"/>
        <v>0</v>
      </c>
      <c r="AG525" s="19">
        <f t="shared" si="104"/>
        <v>0</v>
      </c>
      <c r="AH525" s="16" t="str">
        <f t="shared" si="105"/>
        <v>0.00</v>
      </c>
      <c r="AI525" s="16">
        <f t="shared" si="106"/>
        <v>-6.1119130297768234E-3</v>
      </c>
      <c r="AJ525" s="44">
        <v>221112</v>
      </c>
      <c r="AK525" s="15" t="s">
        <v>682</v>
      </c>
      <c r="AL525" s="14" t="s">
        <v>76</v>
      </c>
      <c r="AM525" s="39" t="s">
        <v>58</v>
      </c>
      <c r="AN525" s="39" t="s">
        <v>59</v>
      </c>
      <c r="AO525" s="39" t="s">
        <v>77</v>
      </c>
      <c r="AP525" s="39" t="s">
        <v>61</v>
      </c>
      <c r="AQ525" s="20"/>
      <c r="AR525" s="20"/>
      <c r="AS525" s="20"/>
      <c r="AT525" s="20"/>
      <c r="AU525" s="20"/>
      <c r="AV525" s="20"/>
      <c r="AW525" s="20"/>
      <c r="AX525" s="20"/>
      <c r="AY525" s="20"/>
      <c r="AZ525" s="20"/>
      <c r="BA525" s="20"/>
      <c r="BB525" s="20"/>
    </row>
    <row r="526" spans="1:54" ht="26.1" hidden="1" customHeight="1" x14ac:dyDescent="0.25">
      <c r="A526" s="39" t="s">
        <v>17</v>
      </c>
      <c r="B526" s="13" t="s">
        <v>250</v>
      </c>
      <c r="C526" s="13" t="s">
        <v>251</v>
      </c>
      <c r="D526" s="13">
        <v>34001</v>
      </c>
      <c r="E526" s="13">
        <v>70525</v>
      </c>
      <c r="F526" s="13" t="s">
        <v>352</v>
      </c>
      <c r="G526" s="13" t="s">
        <v>276</v>
      </c>
      <c r="H526" s="13" t="s">
        <v>198</v>
      </c>
      <c r="I526" s="13" t="s">
        <v>199</v>
      </c>
      <c r="J526" s="13" t="s">
        <v>575</v>
      </c>
      <c r="K526" s="4">
        <v>2383</v>
      </c>
      <c r="L526" s="4">
        <v>12001</v>
      </c>
      <c r="M526" s="14" t="s">
        <v>40</v>
      </c>
      <c r="N526" s="15" t="s">
        <v>679</v>
      </c>
      <c r="O526" s="15">
        <v>0.42420963200035999</v>
      </c>
      <c r="P526" s="15">
        <v>0</v>
      </c>
      <c r="Q526" s="15">
        <f t="shared" si="96"/>
        <v>-0.42420963200035999</v>
      </c>
      <c r="R526" s="15">
        <f t="shared" si="97"/>
        <v>-100</v>
      </c>
      <c r="S526" s="15">
        <v>0.36003646566626402</v>
      </c>
      <c r="T526" s="15">
        <v>0</v>
      </c>
      <c r="U526" s="15">
        <f t="shared" si="98"/>
        <v>-0.36003646566626402</v>
      </c>
      <c r="V526" s="16">
        <f t="shared" si="99"/>
        <v>-100</v>
      </c>
      <c r="W526" s="17">
        <f t="shared" si="100"/>
        <v>3.9134398441985222E-3</v>
      </c>
      <c r="X526" s="17">
        <f t="shared" si="100"/>
        <v>0</v>
      </c>
      <c r="Y526" s="16">
        <f t="shared" si="101"/>
        <v>-3.9134398441985222E-3</v>
      </c>
      <c r="Z526" s="15">
        <f t="shared" si="102"/>
        <v>-100</v>
      </c>
      <c r="AA526" s="13">
        <v>0.42</v>
      </c>
      <c r="AB526" s="13">
        <v>0</v>
      </c>
      <c r="AC526" s="13">
        <v>0</v>
      </c>
      <c r="AD526" s="13">
        <v>0</v>
      </c>
      <c r="AE526" s="18">
        <f t="shared" si="103"/>
        <v>0</v>
      </c>
      <c r="AF526" s="18">
        <f t="shared" si="107"/>
        <v>0</v>
      </c>
      <c r="AG526" s="19">
        <f t="shared" si="104"/>
        <v>0</v>
      </c>
      <c r="AH526" s="16" t="str">
        <f t="shared" si="105"/>
        <v>0.00</v>
      </c>
      <c r="AI526" s="16">
        <f t="shared" si="106"/>
        <v>-3.9134398441985222E-3</v>
      </c>
      <c r="AJ526" s="44">
        <v>221112</v>
      </c>
      <c r="AK526" s="15" t="s">
        <v>682</v>
      </c>
      <c r="AL526" s="14" t="s">
        <v>76</v>
      </c>
      <c r="AM526" s="39" t="s">
        <v>58</v>
      </c>
      <c r="AN526" s="39" t="s">
        <v>59</v>
      </c>
      <c r="AO526" s="39" t="s">
        <v>77</v>
      </c>
      <c r="AP526" s="39" t="s">
        <v>61</v>
      </c>
      <c r="AQ526" s="20"/>
      <c r="AR526" s="20"/>
      <c r="AS526" s="20"/>
      <c r="AT526" s="20"/>
      <c r="AU526" s="20"/>
      <c r="AV526" s="20"/>
      <c r="AW526" s="20"/>
      <c r="AX526" s="20"/>
      <c r="AY526" s="20"/>
      <c r="AZ526" s="20"/>
      <c r="BA526" s="20"/>
      <c r="BB526" s="20"/>
    </row>
    <row r="527" spans="1:54" ht="26.1" hidden="1" customHeight="1" x14ac:dyDescent="0.25">
      <c r="A527" s="39" t="s">
        <v>17</v>
      </c>
      <c r="B527" s="13" t="s">
        <v>250</v>
      </c>
      <c r="C527" s="13" t="s">
        <v>251</v>
      </c>
      <c r="D527" s="13">
        <v>34001</v>
      </c>
      <c r="E527" s="13">
        <v>70525</v>
      </c>
      <c r="F527" s="13" t="s">
        <v>352</v>
      </c>
      <c r="G527" s="13" t="s">
        <v>276</v>
      </c>
      <c r="H527" s="13" t="s">
        <v>198</v>
      </c>
      <c r="I527" s="13" t="s">
        <v>199</v>
      </c>
      <c r="J527" s="13" t="s">
        <v>575</v>
      </c>
      <c r="K527" s="4">
        <v>2383</v>
      </c>
      <c r="L527" s="4">
        <v>12001</v>
      </c>
      <c r="M527" s="14" t="s">
        <v>38</v>
      </c>
      <c r="N527" s="15" t="s">
        <v>679</v>
      </c>
      <c r="O527" s="15">
        <v>0.103801984000088</v>
      </c>
      <c r="P527" s="15">
        <v>0</v>
      </c>
      <c r="Q527" s="15">
        <f t="shared" si="96"/>
        <v>-0.103801984000088</v>
      </c>
      <c r="R527" s="15">
        <f t="shared" si="97"/>
        <v>-100</v>
      </c>
      <c r="S527" s="15">
        <v>8.8099129838961704E-2</v>
      </c>
      <c r="T527" s="15">
        <v>0</v>
      </c>
      <c r="U527" s="15">
        <f t="shared" si="98"/>
        <v>-8.8099129838961704E-2</v>
      </c>
      <c r="V527" s="16">
        <f t="shared" si="99"/>
        <v>-100</v>
      </c>
      <c r="W527" s="17">
        <f t="shared" si="100"/>
        <v>9.5759923738001848E-4</v>
      </c>
      <c r="X527" s="17">
        <f t="shared" si="100"/>
        <v>0</v>
      </c>
      <c r="Y527" s="16">
        <f t="shared" si="101"/>
        <v>-9.5759923738001848E-4</v>
      </c>
      <c r="Z527" s="15">
        <f t="shared" si="102"/>
        <v>-100</v>
      </c>
      <c r="AA527" s="13">
        <v>0.1</v>
      </c>
      <c r="AB527" s="13">
        <v>0</v>
      </c>
      <c r="AC527" s="13">
        <v>0</v>
      </c>
      <c r="AD527" s="13">
        <v>0</v>
      </c>
      <c r="AE527" s="18">
        <f t="shared" si="103"/>
        <v>0</v>
      </c>
      <c r="AF527" s="18">
        <f t="shared" si="107"/>
        <v>0</v>
      </c>
      <c r="AG527" s="19">
        <f t="shared" si="104"/>
        <v>0</v>
      </c>
      <c r="AH527" s="16" t="str">
        <f t="shared" si="105"/>
        <v>0.00</v>
      </c>
      <c r="AI527" s="16">
        <f t="shared" si="106"/>
        <v>-9.5759923738001848E-4</v>
      </c>
      <c r="AJ527" s="44">
        <v>221112</v>
      </c>
      <c r="AK527" s="15" t="s">
        <v>682</v>
      </c>
      <c r="AL527" s="14" t="s">
        <v>76</v>
      </c>
      <c r="AM527" s="39" t="s">
        <v>58</v>
      </c>
      <c r="AN527" s="39" t="s">
        <v>59</v>
      </c>
      <c r="AO527" s="39" t="s">
        <v>77</v>
      </c>
      <c r="AP527" s="39" t="s">
        <v>61</v>
      </c>
      <c r="AQ527" s="20"/>
      <c r="AR527" s="20"/>
      <c r="AS527" s="20"/>
      <c r="AT527" s="20"/>
      <c r="AU527" s="20"/>
      <c r="AV527" s="20"/>
      <c r="AW527" s="20"/>
      <c r="AX527" s="20"/>
      <c r="AY527" s="20"/>
      <c r="AZ527" s="20"/>
      <c r="BA527" s="20"/>
      <c r="BB527" s="20"/>
    </row>
    <row r="528" spans="1:54" ht="26.1" hidden="1" customHeight="1" x14ac:dyDescent="0.25">
      <c r="A528" s="39" t="s">
        <v>17</v>
      </c>
      <c r="B528" s="13" t="s">
        <v>250</v>
      </c>
      <c r="C528" s="13" t="s">
        <v>251</v>
      </c>
      <c r="D528" s="13">
        <v>34001</v>
      </c>
      <c r="E528" s="13">
        <v>70525</v>
      </c>
      <c r="F528" s="13" t="s">
        <v>352</v>
      </c>
      <c r="G528" s="13" t="s">
        <v>276</v>
      </c>
      <c r="H528" s="13" t="s">
        <v>198</v>
      </c>
      <c r="I528" s="13" t="s">
        <v>199</v>
      </c>
      <c r="J528" s="13" t="s">
        <v>575</v>
      </c>
      <c r="K528" s="4">
        <v>2383</v>
      </c>
      <c r="L528" s="4">
        <v>12001</v>
      </c>
      <c r="M528" s="14" t="s">
        <v>39</v>
      </c>
      <c r="N528" s="15" t="s">
        <v>679</v>
      </c>
      <c r="O528" s="15">
        <v>0.103801984000088</v>
      </c>
      <c r="P528" s="15">
        <v>0</v>
      </c>
      <c r="Q528" s="15">
        <f t="shared" si="96"/>
        <v>-0.103801984000088</v>
      </c>
      <c r="R528" s="15">
        <f t="shared" si="97"/>
        <v>-100</v>
      </c>
      <c r="S528" s="15">
        <v>8.8099129838961704E-2</v>
      </c>
      <c r="T528" s="15">
        <v>0</v>
      </c>
      <c r="U528" s="15">
        <f t="shared" si="98"/>
        <v>-8.8099129838961704E-2</v>
      </c>
      <c r="V528" s="16">
        <f t="shared" si="99"/>
        <v>-100</v>
      </c>
      <c r="W528" s="17">
        <f t="shared" si="100"/>
        <v>9.5759923738001848E-4</v>
      </c>
      <c r="X528" s="17">
        <f t="shared" si="100"/>
        <v>0</v>
      </c>
      <c r="Y528" s="16">
        <f t="shared" si="101"/>
        <v>-9.5759923738001848E-4</v>
      </c>
      <c r="Z528" s="15">
        <f t="shared" si="102"/>
        <v>-100</v>
      </c>
      <c r="AA528" s="13">
        <v>0.1</v>
      </c>
      <c r="AB528" s="13">
        <v>0</v>
      </c>
      <c r="AC528" s="13">
        <v>0</v>
      </c>
      <c r="AD528" s="13">
        <v>0</v>
      </c>
      <c r="AE528" s="18">
        <f t="shared" si="103"/>
        <v>0</v>
      </c>
      <c r="AF528" s="18">
        <f t="shared" si="107"/>
        <v>0</v>
      </c>
      <c r="AG528" s="19">
        <f t="shared" si="104"/>
        <v>0</v>
      </c>
      <c r="AH528" s="16" t="str">
        <f t="shared" si="105"/>
        <v>0.00</v>
      </c>
      <c r="AI528" s="16">
        <f t="shared" si="106"/>
        <v>-9.5759923738001848E-4</v>
      </c>
      <c r="AJ528" s="44">
        <v>221112</v>
      </c>
      <c r="AK528" s="15" t="s">
        <v>682</v>
      </c>
      <c r="AL528" s="14" t="s">
        <v>76</v>
      </c>
      <c r="AM528" s="39" t="s">
        <v>58</v>
      </c>
      <c r="AN528" s="39" t="s">
        <v>59</v>
      </c>
      <c r="AO528" s="39" t="s">
        <v>77</v>
      </c>
      <c r="AP528" s="39" t="s">
        <v>61</v>
      </c>
      <c r="AQ528" s="20"/>
      <c r="AR528" s="20"/>
      <c r="AS528" s="20"/>
      <c r="AT528" s="20"/>
      <c r="AU528" s="20"/>
      <c r="AV528" s="20"/>
      <c r="AW528" s="20"/>
      <c r="AX528" s="20"/>
      <c r="AY528" s="20"/>
      <c r="AZ528" s="20"/>
      <c r="BA528" s="20"/>
      <c r="BB528" s="20"/>
    </row>
    <row r="529" spans="1:54" ht="26.1" hidden="1" customHeight="1" x14ac:dyDescent="0.25">
      <c r="A529" s="39" t="s">
        <v>17</v>
      </c>
      <c r="B529" s="13" t="s">
        <v>250</v>
      </c>
      <c r="C529" s="13" t="s">
        <v>251</v>
      </c>
      <c r="D529" s="13">
        <v>34001</v>
      </c>
      <c r="E529" s="13">
        <v>70525</v>
      </c>
      <c r="F529" s="13" t="s">
        <v>352</v>
      </c>
      <c r="G529" s="13" t="s">
        <v>276</v>
      </c>
      <c r="H529" s="13" t="s">
        <v>198</v>
      </c>
      <c r="I529" s="13" t="s">
        <v>199</v>
      </c>
      <c r="J529" s="13" t="s">
        <v>575</v>
      </c>
      <c r="K529" s="4">
        <v>2383</v>
      </c>
      <c r="L529" s="4">
        <v>12001</v>
      </c>
      <c r="M529" s="14" t="s">
        <v>37</v>
      </c>
      <c r="N529" s="15" t="s">
        <v>679</v>
      </c>
      <c r="O529" s="15">
        <v>6.2145600000107996E-3</v>
      </c>
      <c r="P529" s="15">
        <v>0</v>
      </c>
      <c r="Q529" s="15">
        <f t="shared" si="96"/>
        <v>-6.2145600000107996E-3</v>
      </c>
      <c r="R529" s="15">
        <f t="shared" si="97"/>
        <v>-100</v>
      </c>
      <c r="S529" s="15">
        <v>5.2744399214243003E-3</v>
      </c>
      <c r="T529" s="15">
        <v>0</v>
      </c>
      <c r="U529" s="15">
        <f t="shared" si="98"/>
        <v>-5.2744399214243003E-3</v>
      </c>
      <c r="V529" s="16">
        <f t="shared" si="99"/>
        <v>-100</v>
      </c>
      <c r="W529" s="17">
        <f t="shared" si="100"/>
        <v>5.7330868711133696E-5</v>
      </c>
      <c r="X529" s="17">
        <f t="shared" si="100"/>
        <v>0</v>
      </c>
      <c r="Y529" s="16">
        <f t="shared" si="101"/>
        <v>-5.7330868711133696E-5</v>
      </c>
      <c r="Z529" s="15">
        <f t="shared" si="102"/>
        <v>-100</v>
      </c>
      <c r="AA529" s="13">
        <v>0.17</v>
      </c>
      <c r="AB529" s="13">
        <v>0</v>
      </c>
      <c r="AC529" s="13">
        <v>0</v>
      </c>
      <c r="AD529" s="13">
        <v>0</v>
      </c>
      <c r="AE529" s="18">
        <f t="shared" si="103"/>
        <v>0</v>
      </c>
      <c r="AF529" s="18">
        <f t="shared" si="107"/>
        <v>0</v>
      </c>
      <c r="AG529" s="19">
        <f t="shared" si="104"/>
        <v>0</v>
      </c>
      <c r="AH529" s="16" t="str">
        <f t="shared" si="105"/>
        <v>0.00</v>
      </c>
      <c r="AI529" s="16">
        <f t="shared" si="106"/>
        <v>-5.7330868711133696E-5</v>
      </c>
      <c r="AJ529" s="44">
        <v>221112</v>
      </c>
      <c r="AK529" s="15" t="s">
        <v>682</v>
      </c>
      <c r="AL529" s="14" t="s">
        <v>76</v>
      </c>
      <c r="AM529" s="39" t="s">
        <v>58</v>
      </c>
      <c r="AN529" s="39" t="s">
        <v>59</v>
      </c>
      <c r="AO529" s="39" t="s">
        <v>77</v>
      </c>
      <c r="AP529" s="39" t="s">
        <v>61</v>
      </c>
      <c r="AQ529" s="20"/>
      <c r="AR529" s="20"/>
      <c r="AS529" s="20"/>
      <c r="AT529" s="20"/>
      <c r="AU529" s="20"/>
      <c r="AV529" s="20"/>
      <c r="AW529" s="20"/>
      <c r="AX529" s="20"/>
      <c r="AY529" s="20"/>
      <c r="AZ529" s="20"/>
      <c r="BA529" s="20"/>
      <c r="BB529" s="20"/>
    </row>
    <row r="530" spans="1:54" ht="26.1" hidden="1" customHeight="1" x14ac:dyDescent="0.25">
      <c r="A530" s="39" t="s">
        <v>17</v>
      </c>
      <c r="B530" s="13" t="s">
        <v>250</v>
      </c>
      <c r="C530" s="13" t="s">
        <v>251</v>
      </c>
      <c r="D530" s="13">
        <v>34001</v>
      </c>
      <c r="E530" s="13">
        <v>70525</v>
      </c>
      <c r="F530" s="13" t="s">
        <v>278</v>
      </c>
      <c r="G530" s="13" t="s">
        <v>276</v>
      </c>
      <c r="H530" s="13" t="s">
        <v>198</v>
      </c>
      <c r="I530" s="13" t="s">
        <v>200</v>
      </c>
      <c r="J530" s="13" t="s">
        <v>576</v>
      </c>
      <c r="K530" s="4">
        <v>2383</v>
      </c>
      <c r="L530" s="4">
        <v>11001</v>
      </c>
      <c r="M530" s="14" t="s">
        <v>40</v>
      </c>
      <c r="N530" s="15" t="s">
        <v>679</v>
      </c>
      <c r="O530" s="15">
        <v>0.17910532800027101</v>
      </c>
      <c r="P530" s="15">
        <v>0</v>
      </c>
      <c r="Q530" s="15">
        <f t="shared" si="96"/>
        <v>-0.17910532800027101</v>
      </c>
      <c r="R530" s="15">
        <f t="shared" si="97"/>
        <v>-100</v>
      </c>
      <c r="S530" s="15">
        <v>0.1437056867013943</v>
      </c>
      <c r="T530" s="15">
        <v>0</v>
      </c>
      <c r="U530" s="15">
        <f t="shared" si="98"/>
        <v>-0.1437056867013943</v>
      </c>
      <c r="V530" s="16">
        <f t="shared" si="99"/>
        <v>-100</v>
      </c>
      <c r="W530" s="17">
        <f t="shared" si="100"/>
        <v>1.5620183337108076E-3</v>
      </c>
      <c r="X530" s="17">
        <f t="shared" si="100"/>
        <v>0</v>
      </c>
      <c r="Y530" s="16">
        <f t="shared" si="101"/>
        <v>-1.5620183337108076E-3</v>
      </c>
      <c r="Z530" s="15">
        <f t="shared" si="102"/>
        <v>-100</v>
      </c>
      <c r="AA530" s="13">
        <v>0.18</v>
      </c>
      <c r="AB530" s="13">
        <v>0</v>
      </c>
      <c r="AC530" s="13">
        <v>0</v>
      </c>
      <c r="AD530" s="13">
        <v>0</v>
      </c>
      <c r="AE530" s="18">
        <f t="shared" si="103"/>
        <v>0</v>
      </c>
      <c r="AF530" s="18">
        <f t="shared" si="107"/>
        <v>0</v>
      </c>
      <c r="AG530" s="19">
        <f t="shared" si="104"/>
        <v>0</v>
      </c>
      <c r="AH530" s="16" t="str">
        <f t="shared" si="105"/>
        <v>0.00</v>
      </c>
      <c r="AI530" s="16">
        <f t="shared" si="106"/>
        <v>-1.5620183337108076E-3</v>
      </c>
      <c r="AJ530" s="44">
        <v>221112</v>
      </c>
      <c r="AK530" s="15" t="s">
        <v>682</v>
      </c>
      <c r="AL530" s="14" t="s">
        <v>76</v>
      </c>
      <c r="AM530" s="39" t="s">
        <v>58</v>
      </c>
      <c r="AN530" s="39" t="s">
        <v>59</v>
      </c>
      <c r="AO530" s="39" t="s">
        <v>77</v>
      </c>
      <c r="AP530" s="39" t="s">
        <v>61</v>
      </c>
      <c r="AQ530" s="20"/>
      <c r="AR530" s="20"/>
      <c r="AS530" s="20"/>
      <c r="AT530" s="20"/>
      <c r="AU530" s="20"/>
      <c r="AV530" s="20"/>
      <c r="AW530" s="20"/>
      <c r="AX530" s="20"/>
      <c r="AY530" s="20"/>
      <c r="AZ530" s="20"/>
      <c r="BA530" s="20"/>
      <c r="BB530" s="20"/>
    </row>
    <row r="531" spans="1:54" ht="26.1" hidden="1" customHeight="1" x14ac:dyDescent="0.25">
      <c r="A531" s="39" t="s">
        <v>17</v>
      </c>
      <c r="B531" s="13" t="s">
        <v>250</v>
      </c>
      <c r="C531" s="13" t="s">
        <v>251</v>
      </c>
      <c r="D531" s="13">
        <v>34001</v>
      </c>
      <c r="E531" s="13">
        <v>70525</v>
      </c>
      <c r="F531" s="13" t="s">
        <v>278</v>
      </c>
      <c r="G531" s="13" t="s">
        <v>276</v>
      </c>
      <c r="H531" s="13" t="s">
        <v>198</v>
      </c>
      <c r="I531" s="13" t="s">
        <v>200</v>
      </c>
      <c r="J531" s="13" t="s">
        <v>576</v>
      </c>
      <c r="K531" s="4">
        <v>2383</v>
      </c>
      <c r="L531" s="4">
        <v>11001</v>
      </c>
      <c r="M531" s="14" t="s">
        <v>38</v>
      </c>
      <c r="N531" s="15" t="s">
        <v>679</v>
      </c>
      <c r="O531" s="15">
        <v>4.37878920000664E-2</v>
      </c>
      <c r="P531" s="15">
        <v>0</v>
      </c>
      <c r="Q531" s="15">
        <f t="shared" si="96"/>
        <v>-4.37878920000664E-2</v>
      </c>
      <c r="R531" s="15">
        <f t="shared" si="97"/>
        <v>-100</v>
      </c>
      <c r="S531" s="15">
        <v>3.5133343934170905E-2</v>
      </c>
      <c r="T531" s="15">
        <v>0</v>
      </c>
      <c r="U531" s="15">
        <f t="shared" si="98"/>
        <v>-3.5133343934170905E-2</v>
      </c>
      <c r="V531" s="16">
        <f t="shared" si="99"/>
        <v>-100</v>
      </c>
      <c r="W531" s="17">
        <f t="shared" si="100"/>
        <v>3.8188417319750986E-4</v>
      </c>
      <c r="X531" s="17">
        <f t="shared" si="100"/>
        <v>0</v>
      </c>
      <c r="Y531" s="16">
        <f t="shared" si="101"/>
        <v>-3.8188417319750986E-4</v>
      </c>
      <c r="Z531" s="15">
        <f t="shared" si="102"/>
        <v>-100</v>
      </c>
      <c r="AA531" s="13">
        <v>0.04</v>
      </c>
      <c r="AB531" s="13">
        <v>0</v>
      </c>
      <c r="AC531" s="13">
        <v>0</v>
      </c>
      <c r="AD531" s="13">
        <v>0</v>
      </c>
      <c r="AE531" s="18">
        <f t="shared" si="103"/>
        <v>0</v>
      </c>
      <c r="AF531" s="18">
        <f t="shared" si="107"/>
        <v>0</v>
      </c>
      <c r="AG531" s="19">
        <f t="shared" si="104"/>
        <v>0</v>
      </c>
      <c r="AH531" s="16" t="str">
        <f t="shared" si="105"/>
        <v>0.00</v>
      </c>
      <c r="AI531" s="16">
        <f t="shared" si="106"/>
        <v>-3.8188417319750986E-4</v>
      </c>
      <c r="AJ531" s="44">
        <v>221112</v>
      </c>
      <c r="AK531" s="15" t="s">
        <v>682</v>
      </c>
      <c r="AL531" s="14" t="s">
        <v>76</v>
      </c>
      <c r="AM531" s="39" t="s">
        <v>58</v>
      </c>
      <c r="AN531" s="39" t="s">
        <v>59</v>
      </c>
      <c r="AO531" s="39" t="s">
        <v>77</v>
      </c>
      <c r="AP531" s="39" t="s">
        <v>61</v>
      </c>
      <c r="AQ531" s="20"/>
      <c r="AR531" s="20"/>
      <c r="AS531" s="20"/>
      <c r="AT531" s="20"/>
      <c r="AU531" s="20"/>
      <c r="AV531" s="20"/>
      <c r="AW531" s="20"/>
      <c r="AX531" s="20"/>
      <c r="AY531" s="20"/>
      <c r="AZ531" s="20"/>
      <c r="BA531" s="20"/>
      <c r="BB531" s="20"/>
    </row>
    <row r="532" spans="1:54" ht="26.1" hidden="1" customHeight="1" x14ac:dyDescent="0.25">
      <c r="A532" s="39" t="s">
        <v>17</v>
      </c>
      <c r="B532" s="13" t="s">
        <v>250</v>
      </c>
      <c r="C532" s="13" t="s">
        <v>251</v>
      </c>
      <c r="D532" s="13">
        <v>34001</v>
      </c>
      <c r="E532" s="13">
        <v>70525</v>
      </c>
      <c r="F532" s="13" t="s">
        <v>278</v>
      </c>
      <c r="G532" s="13" t="s">
        <v>276</v>
      </c>
      <c r="H532" s="13" t="s">
        <v>198</v>
      </c>
      <c r="I532" s="13" t="s">
        <v>200</v>
      </c>
      <c r="J532" s="13" t="s">
        <v>576</v>
      </c>
      <c r="K532" s="4">
        <v>2383</v>
      </c>
      <c r="L532" s="4">
        <v>11001</v>
      </c>
      <c r="M532" s="14" t="s">
        <v>39</v>
      </c>
      <c r="N532" s="15" t="s">
        <v>679</v>
      </c>
      <c r="O532" s="15">
        <v>4.37878920000664E-2</v>
      </c>
      <c r="P532" s="15">
        <v>0</v>
      </c>
      <c r="Q532" s="15">
        <f t="shared" si="96"/>
        <v>-4.37878920000664E-2</v>
      </c>
      <c r="R532" s="15">
        <f t="shared" si="97"/>
        <v>-100</v>
      </c>
      <c r="S532" s="15">
        <v>3.5133343934170905E-2</v>
      </c>
      <c r="T532" s="15">
        <v>0</v>
      </c>
      <c r="U532" s="15">
        <f t="shared" si="98"/>
        <v>-3.5133343934170905E-2</v>
      </c>
      <c r="V532" s="16">
        <f t="shared" si="99"/>
        <v>-100</v>
      </c>
      <c r="W532" s="17">
        <f t="shared" si="100"/>
        <v>3.8188417319750986E-4</v>
      </c>
      <c r="X532" s="17">
        <f t="shared" si="100"/>
        <v>0</v>
      </c>
      <c r="Y532" s="16">
        <f t="shared" si="101"/>
        <v>-3.8188417319750986E-4</v>
      </c>
      <c r="Z532" s="15">
        <f t="shared" si="102"/>
        <v>-100</v>
      </c>
      <c r="AA532" s="13">
        <v>0.04</v>
      </c>
      <c r="AB532" s="13">
        <v>0</v>
      </c>
      <c r="AC532" s="13">
        <v>0</v>
      </c>
      <c r="AD532" s="13">
        <v>0</v>
      </c>
      <c r="AE532" s="18">
        <f t="shared" si="103"/>
        <v>0</v>
      </c>
      <c r="AF532" s="18">
        <f t="shared" si="107"/>
        <v>0</v>
      </c>
      <c r="AG532" s="19">
        <f t="shared" si="104"/>
        <v>0</v>
      </c>
      <c r="AH532" s="16" t="str">
        <f t="shared" si="105"/>
        <v>0.00</v>
      </c>
      <c r="AI532" s="16">
        <f t="shared" si="106"/>
        <v>-3.8188417319750986E-4</v>
      </c>
      <c r="AJ532" s="44">
        <v>221112</v>
      </c>
      <c r="AK532" s="15" t="s">
        <v>682</v>
      </c>
      <c r="AL532" s="14" t="s">
        <v>76</v>
      </c>
      <c r="AM532" s="39" t="s">
        <v>58</v>
      </c>
      <c r="AN532" s="39" t="s">
        <v>59</v>
      </c>
      <c r="AO532" s="39" t="s">
        <v>77</v>
      </c>
      <c r="AP532" s="39" t="s">
        <v>61</v>
      </c>
      <c r="AQ532" s="20"/>
      <c r="AR532" s="20"/>
      <c r="AS532" s="20"/>
      <c r="AT532" s="20"/>
      <c r="AU532" s="20"/>
      <c r="AV532" s="20"/>
      <c r="AW532" s="20"/>
      <c r="AX532" s="20"/>
      <c r="AY532" s="20"/>
      <c r="AZ532" s="20"/>
      <c r="BA532" s="20"/>
      <c r="BB532" s="20"/>
    </row>
    <row r="533" spans="1:54" ht="26.1" hidden="1" customHeight="1" x14ac:dyDescent="0.25">
      <c r="A533" s="39" t="s">
        <v>17</v>
      </c>
      <c r="B533" s="13" t="s">
        <v>250</v>
      </c>
      <c r="C533" s="13" t="s">
        <v>251</v>
      </c>
      <c r="D533" s="13">
        <v>34001</v>
      </c>
      <c r="E533" s="13">
        <v>70525</v>
      </c>
      <c r="F533" s="13" t="s">
        <v>278</v>
      </c>
      <c r="G533" s="13" t="s">
        <v>276</v>
      </c>
      <c r="H533" s="13" t="s">
        <v>198</v>
      </c>
      <c r="I533" s="13" t="s">
        <v>200</v>
      </c>
      <c r="J533" s="13" t="s">
        <v>576</v>
      </c>
      <c r="K533" s="4">
        <v>2383</v>
      </c>
      <c r="L533" s="4">
        <v>11001</v>
      </c>
      <c r="M533" s="14" t="s">
        <v>37</v>
      </c>
      <c r="N533" s="15" t="s">
        <v>679</v>
      </c>
      <c r="O533" s="15">
        <v>5.4364200000121404E-3</v>
      </c>
      <c r="P533" s="15">
        <v>0</v>
      </c>
      <c r="Q533" s="15">
        <f t="shared" si="96"/>
        <v>-5.4364200000121404E-3</v>
      </c>
      <c r="R533" s="15">
        <f t="shared" si="97"/>
        <v>-100</v>
      </c>
      <c r="S533" s="15">
        <v>4.3619275764808386E-3</v>
      </c>
      <c r="T533" s="15">
        <v>0</v>
      </c>
      <c r="U533" s="15">
        <f t="shared" si="98"/>
        <v>-4.3619275764808386E-3</v>
      </c>
      <c r="V533" s="16">
        <f t="shared" si="99"/>
        <v>-100</v>
      </c>
      <c r="W533" s="17">
        <f t="shared" si="100"/>
        <v>4.7412256266096071E-5</v>
      </c>
      <c r="X533" s="17">
        <f t="shared" si="100"/>
        <v>0</v>
      </c>
      <c r="Y533" s="16">
        <f t="shared" si="101"/>
        <v>-4.7412256266096071E-5</v>
      </c>
      <c r="Z533" s="15">
        <f t="shared" si="102"/>
        <v>-100</v>
      </c>
      <c r="AA533" s="13">
        <v>7.0000000000000007E-2</v>
      </c>
      <c r="AB533" s="13">
        <v>0</v>
      </c>
      <c r="AC533" s="13">
        <v>0</v>
      </c>
      <c r="AD533" s="13">
        <v>0</v>
      </c>
      <c r="AE533" s="18">
        <f t="shared" si="103"/>
        <v>0</v>
      </c>
      <c r="AF533" s="18">
        <f t="shared" si="107"/>
        <v>0</v>
      </c>
      <c r="AG533" s="19">
        <f t="shared" si="104"/>
        <v>0</v>
      </c>
      <c r="AH533" s="16" t="str">
        <f t="shared" si="105"/>
        <v>0.00</v>
      </c>
      <c r="AI533" s="16">
        <f t="shared" si="106"/>
        <v>-4.7412256266096071E-5</v>
      </c>
      <c r="AJ533" s="44">
        <v>221112</v>
      </c>
      <c r="AK533" s="15" t="s">
        <v>682</v>
      </c>
      <c r="AL533" s="14" t="s">
        <v>76</v>
      </c>
      <c r="AM533" s="39" t="s">
        <v>58</v>
      </c>
      <c r="AN533" s="39" t="s">
        <v>59</v>
      </c>
      <c r="AO533" s="39" t="s">
        <v>77</v>
      </c>
      <c r="AP533" s="39" t="s">
        <v>61</v>
      </c>
      <c r="AQ533" s="20"/>
      <c r="AR533" s="20"/>
      <c r="AS533" s="20"/>
      <c r="AT533" s="20"/>
      <c r="AU533" s="20"/>
      <c r="AV533" s="20"/>
      <c r="AW533" s="20"/>
      <c r="AX533" s="20"/>
      <c r="AY533" s="20"/>
      <c r="AZ533" s="20"/>
      <c r="BA533" s="20"/>
      <c r="BB533" s="20"/>
    </row>
    <row r="534" spans="1:54" ht="26.1" hidden="1" customHeight="1" x14ac:dyDescent="0.25">
      <c r="A534" s="39" t="s">
        <v>17</v>
      </c>
      <c r="B534" s="13" t="s">
        <v>250</v>
      </c>
      <c r="C534" s="13" t="s">
        <v>251</v>
      </c>
      <c r="D534" s="13">
        <v>34001</v>
      </c>
      <c r="E534" s="13">
        <v>70525</v>
      </c>
      <c r="F534" s="13" t="s">
        <v>280</v>
      </c>
      <c r="G534" s="13" t="s">
        <v>276</v>
      </c>
      <c r="H534" s="13" t="s">
        <v>198</v>
      </c>
      <c r="I534" s="13" t="s">
        <v>201</v>
      </c>
      <c r="J534" s="13" t="s">
        <v>577</v>
      </c>
      <c r="K534" s="4">
        <v>2383</v>
      </c>
      <c r="L534" s="4">
        <v>10001</v>
      </c>
      <c r="M534" s="14" t="s">
        <v>40</v>
      </c>
      <c r="N534" s="15" t="s">
        <v>679</v>
      </c>
      <c r="O534" s="15">
        <v>0.28009570799972699</v>
      </c>
      <c r="P534" s="15">
        <v>0</v>
      </c>
      <c r="Q534" s="15">
        <f t="shared" si="96"/>
        <v>-0.28009570799972699</v>
      </c>
      <c r="R534" s="15">
        <f t="shared" si="97"/>
        <v>-100</v>
      </c>
      <c r="S534" s="15">
        <v>0.22089566876949501</v>
      </c>
      <c r="T534" s="15">
        <v>0</v>
      </c>
      <c r="U534" s="15">
        <f t="shared" si="98"/>
        <v>-0.22089566876949501</v>
      </c>
      <c r="V534" s="16">
        <f t="shared" si="99"/>
        <v>-100</v>
      </c>
      <c r="W534" s="17">
        <f t="shared" si="100"/>
        <v>2.4010398779292937E-3</v>
      </c>
      <c r="X534" s="17">
        <f t="shared" si="100"/>
        <v>0</v>
      </c>
      <c r="Y534" s="16">
        <f t="shared" si="101"/>
        <v>-2.4010398779292937E-3</v>
      </c>
      <c r="Z534" s="15">
        <f t="shared" si="102"/>
        <v>-100</v>
      </c>
      <c r="AA534" s="13">
        <v>0.28000000000000003</v>
      </c>
      <c r="AB534" s="13">
        <v>0</v>
      </c>
      <c r="AC534" s="13">
        <v>0</v>
      </c>
      <c r="AD534" s="13">
        <v>0</v>
      </c>
      <c r="AE534" s="18">
        <f t="shared" si="103"/>
        <v>0</v>
      </c>
      <c r="AF534" s="18">
        <f t="shared" si="107"/>
        <v>0</v>
      </c>
      <c r="AG534" s="19">
        <f t="shared" si="104"/>
        <v>0</v>
      </c>
      <c r="AH534" s="16" t="str">
        <f t="shared" si="105"/>
        <v>0.00</v>
      </c>
      <c r="AI534" s="16">
        <f t="shared" si="106"/>
        <v>-2.4010398779292937E-3</v>
      </c>
      <c r="AJ534" s="44">
        <v>221112</v>
      </c>
      <c r="AK534" s="15" t="s">
        <v>682</v>
      </c>
      <c r="AL534" s="14" t="s">
        <v>76</v>
      </c>
      <c r="AM534" s="39" t="s">
        <v>58</v>
      </c>
      <c r="AN534" s="39" t="s">
        <v>59</v>
      </c>
      <c r="AO534" s="39" t="s">
        <v>77</v>
      </c>
      <c r="AP534" s="39" t="s">
        <v>61</v>
      </c>
      <c r="AQ534" s="20"/>
      <c r="AR534" s="20"/>
      <c r="AS534" s="20"/>
      <c r="AT534" s="20"/>
      <c r="AU534" s="20"/>
      <c r="AV534" s="20"/>
      <c r="AW534" s="20"/>
      <c r="AX534" s="20"/>
      <c r="AY534" s="20"/>
      <c r="AZ534" s="20"/>
      <c r="BA534" s="20"/>
      <c r="BB534" s="20"/>
    </row>
    <row r="535" spans="1:54" ht="26.1" hidden="1" customHeight="1" x14ac:dyDescent="0.25">
      <c r="A535" s="39" t="s">
        <v>17</v>
      </c>
      <c r="B535" s="13" t="s">
        <v>250</v>
      </c>
      <c r="C535" s="13" t="s">
        <v>251</v>
      </c>
      <c r="D535" s="13">
        <v>34001</v>
      </c>
      <c r="E535" s="13">
        <v>70525</v>
      </c>
      <c r="F535" s="13" t="s">
        <v>280</v>
      </c>
      <c r="G535" s="13" t="s">
        <v>276</v>
      </c>
      <c r="H535" s="13" t="s">
        <v>198</v>
      </c>
      <c r="I535" s="13" t="s">
        <v>201</v>
      </c>
      <c r="J535" s="13" t="s">
        <v>577</v>
      </c>
      <c r="K535" s="4">
        <v>2383</v>
      </c>
      <c r="L535" s="4">
        <v>10001</v>
      </c>
      <c r="M535" s="14" t="s">
        <v>38</v>
      </c>
      <c r="N535" s="15" t="s">
        <v>679</v>
      </c>
      <c r="O535" s="15">
        <v>6.8593229999933295E-2</v>
      </c>
      <c r="P535" s="15">
        <v>0</v>
      </c>
      <c r="Q535" s="15">
        <f t="shared" si="96"/>
        <v>-6.8593229999933295E-2</v>
      </c>
      <c r="R535" s="15">
        <f t="shared" si="97"/>
        <v>-100</v>
      </c>
      <c r="S535" s="15">
        <v>5.4095607255466499E-2</v>
      </c>
      <c r="T535" s="15">
        <v>0</v>
      </c>
      <c r="U535" s="15">
        <f t="shared" si="98"/>
        <v>-5.4095607255466499E-2</v>
      </c>
      <c r="V535" s="16">
        <f t="shared" si="99"/>
        <v>-100</v>
      </c>
      <c r="W535" s="17">
        <f t="shared" si="100"/>
        <v>5.879957310376793E-4</v>
      </c>
      <c r="X535" s="17">
        <f t="shared" si="100"/>
        <v>0</v>
      </c>
      <c r="Y535" s="16">
        <f t="shared" si="101"/>
        <v>-5.879957310376793E-4</v>
      </c>
      <c r="Z535" s="15">
        <f t="shared" si="102"/>
        <v>-100</v>
      </c>
      <c r="AA535" s="13">
        <v>7.0000000000000007E-2</v>
      </c>
      <c r="AB535" s="13">
        <v>0</v>
      </c>
      <c r="AC535" s="13">
        <v>0</v>
      </c>
      <c r="AD535" s="13">
        <v>0</v>
      </c>
      <c r="AE535" s="18">
        <f t="shared" si="103"/>
        <v>0</v>
      </c>
      <c r="AF535" s="18">
        <f t="shared" si="107"/>
        <v>0</v>
      </c>
      <c r="AG535" s="19">
        <f t="shared" si="104"/>
        <v>0</v>
      </c>
      <c r="AH535" s="16" t="str">
        <f t="shared" si="105"/>
        <v>0.00</v>
      </c>
      <c r="AI535" s="16">
        <f t="shared" si="106"/>
        <v>-5.879957310376793E-4</v>
      </c>
      <c r="AJ535" s="44">
        <v>221112</v>
      </c>
      <c r="AK535" s="15" t="s">
        <v>682</v>
      </c>
      <c r="AL535" s="14" t="s">
        <v>76</v>
      </c>
      <c r="AM535" s="39" t="s">
        <v>58</v>
      </c>
      <c r="AN535" s="39" t="s">
        <v>59</v>
      </c>
      <c r="AO535" s="39" t="s">
        <v>77</v>
      </c>
      <c r="AP535" s="39" t="s">
        <v>61</v>
      </c>
      <c r="AQ535" s="20"/>
      <c r="AR535" s="20"/>
      <c r="AS535" s="20"/>
      <c r="AT535" s="20"/>
      <c r="AU535" s="20"/>
      <c r="AV535" s="20"/>
      <c r="AW535" s="20"/>
      <c r="AX535" s="20"/>
      <c r="AY535" s="20"/>
      <c r="AZ535" s="20"/>
      <c r="BA535" s="20"/>
      <c r="BB535" s="20"/>
    </row>
    <row r="536" spans="1:54" ht="26.1" hidden="1" customHeight="1" x14ac:dyDescent="0.25">
      <c r="A536" s="39" t="s">
        <v>17</v>
      </c>
      <c r="B536" s="13" t="s">
        <v>250</v>
      </c>
      <c r="C536" s="13" t="s">
        <v>251</v>
      </c>
      <c r="D536" s="13">
        <v>34001</v>
      </c>
      <c r="E536" s="13">
        <v>70525</v>
      </c>
      <c r="F536" s="13" t="s">
        <v>280</v>
      </c>
      <c r="G536" s="13" t="s">
        <v>276</v>
      </c>
      <c r="H536" s="13" t="s">
        <v>198</v>
      </c>
      <c r="I536" s="13" t="s">
        <v>201</v>
      </c>
      <c r="J536" s="13" t="s">
        <v>577</v>
      </c>
      <c r="K536" s="4">
        <v>2383</v>
      </c>
      <c r="L536" s="4">
        <v>10001</v>
      </c>
      <c r="M536" s="14" t="s">
        <v>39</v>
      </c>
      <c r="N536" s="15" t="s">
        <v>679</v>
      </c>
      <c r="O536" s="15">
        <v>6.8593229999933295E-2</v>
      </c>
      <c r="P536" s="15">
        <v>0</v>
      </c>
      <c r="Q536" s="15">
        <f t="shared" si="96"/>
        <v>-6.8593229999933295E-2</v>
      </c>
      <c r="R536" s="15">
        <f t="shared" si="97"/>
        <v>-100</v>
      </c>
      <c r="S536" s="15">
        <v>5.4095607255466499E-2</v>
      </c>
      <c r="T536" s="15">
        <v>0</v>
      </c>
      <c r="U536" s="15">
        <f t="shared" si="98"/>
        <v>-5.4095607255466499E-2</v>
      </c>
      <c r="V536" s="16">
        <f t="shared" si="99"/>
        <v>-100</v>
      </c>
      <c r="W536" s="17">
        <f t="shared" si="100"/>
        <v>5.879957310376793E-4</v>
      </c>
      <c r="X536" s="17">
        <f t="shared" si="100"/>
        <v>0</v>
      </c>
      <c r="Y536" s="16">
        <f t="shared" si="101"/>
        <v>-5.879957310376793E-4</v>
      </c>
      <c r="Z536" s="15">
        <f t="shared" si="102"/>
        <v>-100</v>
      </c>
      <c r="AA536" s="13">
        <v>7.0000000000000007E-2</v>
      </c>
      <c r="AB536" s="13">
        <v>0</v>
      </c>
      <c r="AC536" s="13">
        <v>0</v>
      </c>
      <c r="AD536" s="13">
        <v>0</v>
      </c>
      <c r="AE536" s="18">
        <f t="shared" si="103"/>
        <v>0</v>
      </c>
      <c r="AF536" s="18">
        <f t="shared" si="107"/>
        <v>0</v>
      </c>
      <c r="AG536" s="19">
        <f t="shared" si="104"/>
        <v>0</v>
      </c>
      <c r="AH536" s="16" t="str">
        <f t="shared" si="105"/>
        <v>0.00</v>
      </c>
      <c r="AI536" s="16">
        <f t="shared" si="106"/>
        <v>-5.879957310376793E-4</v>
      </c>
      <c r="AJ536" s="44">
        <v>221112</v>
      </c>
      <c r="AK536" s="15" t="s">
        <v>682</v>
      </c>
      <c r="AL536" s="14" t="s">
        <v>76</v>
      </c>
      <c r="AM536" s="39" t="s">
        <v>58</v>
      </c>
      <c r="AN536" s="39" t="s">
        <v>59</v>
      </c>
      <c r="AO536" s="39" t="s">
        <v>77</v>
      </c>
      <c r="AP536" s="39" t="s">
        <v>61</v>
      </c>
      <c r="AQ536" s="20"/>
      <c r="AR536" s="20"/>
      <c r="AS536" s="20"/>
      <c r="AT536" s="20"/>
      <c r="AU536" s="20"/>
      <c r="AV536" s="20"/>
      <c r="AW536" s="20"/>
      <c r="AX536" s="20"/>
      <c r="AY536" s="20"/>
      <c r="AZ536" s="20"/>
      <c r="BA536" s="20"/>
      <c r="BB536" s="20"/>
    </row>
    <row r="537" spans="1:54" ht="26.1" hidden="1" customHeight="1" x14ac:dyDescent="0.25">
      <c r="A537" s="39" t="s">
        <v>17</v>
      </c>
      <c r="B537" s="13" t="s">
        <v>250</v>
      </c>
      <c r="C537" s="13" t="s">
        <v>251</v>
      </c>
      <c r="D537" s="13">
        <v>34001</v>
      </c>
      <c r="E537" s="13">
        <v>70525</v>
      </c>
      <c r="F537" s="13" t="s">
        <v>280</v>
      </c>
      <c r="G537" s="13" t="s">
        <v>276</v>
      </c>
      <c r="H537" s="13" t="s">
        <v>198</v>
      </c>
      <c r="I537" s="13" t="s">
        <v>201</v>
      </c>
      <c r="J537" s="13" t="s">
        <v>577</v>
      </c>
      <c r="K537" s="4">
        <v>2383</v>
      </c>
      <c r="L537" s="4">
        <v>10001</v>
      </c>
      <c r="M537" s="14" t="s">
        <v>37</v>
      </c>
      <c r="N537" s="15" t="s">
        <v>679</v>
      </c>
      <c r="O537" s="15">
        <v>4.4124299999945497E-3</v>
      </c>
      <c r="P537" s="15">
        <v>0</v>
      </c>
      <c r="Q537" s="15">
        <f t="shared" si="96"/>
        <v>-4.4124299999945497E-3</v>
      </c>
      <c r="R537" s="15">
        <f t="shared" si="97"/>
        <v>-100</v>
      </c>
      <c r="S537" s="15">
        <v>3.4798343848533998E-3</v>
      </c>
      <c r="T537" s="15">
        <v>0</v>
      </c>
      <c r="U537" s="15">
        <f t="shared" si="98"/>
        <v>-3.4798343848533998E-3</v>
      </c>
      <c r="V537" s="16">
        <f t="shared" si="99"/>
        <v>-100</v>
      </c>
      <c r="W537" s="17">
        <f t="shared" si="100"/>
        <v>3.7824286791884778E-5</v>
      </c>
      <c r="X537" s="17">
        <f t="shared" si="100"/>
        <v>0</v>
      </c>
      <c r="Y537" s="16">
        <f t="shared" si="101"/>
        <v>-3.7824286791884778E-5</v>
      </c>
      <c r="Z537" s="15">
        <f t="shared" si="102"/>
        <v>-100</v>
      </c>
      <c r="AA537" s="13">
        <v>0.15</v>
      </c>
      <c r="AB537" s="13">
        <v>0</v>
      </c>
      <c r="AC537" s="13">
        <v>0</v>
      </c>
      <c r="AD537" s="13">
        <v>0</v>
      </c>
      <c r="AE537" s="18">
        <f t="shared" si="103"/>
        <v>0</v>
      </c>
      <c r="AF537" s="18">
        <f t="shared" si="107"/>
        <v>0</v>
      </c>
      <c r="AG537" s="19">
        <f t="shared" si="104"/>
        <v>0</v>
      </c>
      <c r="AH537" s="16" t="str">
        <f t="shared" si="105"/>
        <v>0.00</v>
      </c>
      <c r="AI537" s="16">
        <f t="shared" si="106"/>
        <v>-3.7824286791884778E-5</v>
      </c>
      <c r="AJ537" s="44">
        <v>221112</v>
      </c>
      <c r="AK537" s="15" t="s">
        <v>682</v>
      </c>
      <c r="AL537" s="14" t="s">
        <v>76</v>
      </c>
      <c r="AM537" s="39" t="s">
        <v>58</v>
      </c>
      <c r="AN537" s="39" t="s">
        <v>59</v>
      </c>
      <c r="AO537" s="39" t="s">
        <v>77</v>
      </c>
      <c r="AP537" s="39" t="s">
        <v>61</v>
      </c>
      <c r="AQ537" s="20"/>
      <c r="AR537" s="20"/>
      <c r="AS537" s="20"/>
      <c r="AT537" s="20"/>
      <c r="AU537" s="20"/>
      <c r="AV537" s="20"/>
      <c r="AW537" s="20"/>
      <c r="AX537" s="20"/>
      <c r="AY537" s="20"/>
      <c r="AZ537" s="20"/>
      <c r="BA537" s="20"/>
      <c r="BB537" s="20"/>
    </row>
    <row r="538" spans="1:54" ht="26.1" hidden="1" customHeight="1" x14ac:dyDescent="0.25">
      <c r="A538" s="39" t="s">
        <v>2</v>
      </c>
      <c r="B538" s="13" t="s">
        <v>21</v>
      </c>
      <c r="C538" s="13" t="s">
        <v>251</v>
      </c>
      <c r="D538" s="13">
        <v>34033</v>
      </c>
      <c r="E538" s="13">
        <v>65495</v>
      </c>
      <c r="F538" s="13" t="s">
        <v>278</v>
      </c>
      <c r="G538" s="13" t="s">
        <v>276</v>
      </c>
      <c r="H538" s="13" t="s">
        <v>119</v>
      </c>
      <c r="I538" s="13" t="s">
        <v>120</v>
      </c>
      <c r="J538" s="13" t="s">
        <v>396</v>
      </c>
      <c r="K538" s="4">
        <v>2384</v>
      </c>
      <c r="L538" s="4">
        <v>8</v>
      </c>
      <c r="M538" s="14" t="s">
        <v>40</v>
      </c>
      <c r="N538" s="15" t="s">
        <v>679</v>
      </c>
      <c r="O538" s="15">
        <v>0.547860675279781</v>
      </c>
      <c r="P538" s="15">
        <v>0</v>
      </c>
      <c r="Q538" s="15">
        <f t="shared" si="96"/>
        <v>-0.547860675279781</v>
      </c>
      <c r="R538" s="15">
        <f t="shared" si="97"/>
        <v>-100</v>
      </c>
      <c r="S538" s="15">
        <v>0.50629803724877998</v>
      </c>
      <c r="T538" s="15">
        <v>0</v>
      </c>
      <c r="U538" s="15">
        <f t="shared" si="98"/>
        <v>-0.50629803724877998</v>
      </c>
      <c r="V538" s="16">
        <f t="shared" si="99"/>
        <v>-100</v>
      </c>
      <c r="W538" s="17">
        <f t="shared" si="100"/>
        <v>5.5032395353128262E-3</v>
      </c>
      <c r="X538" s="17">
        <f t="shared" si="100"/>
        <v>0</v>
      </c>
      <c r="Y538" s="16">
        <f t="shared" si="101"/>
        <v>-5.5032395353128262E-3</v>
      </c>
      <c r="Z538" s="15">
        <f t="shared" si="102"/>
        <v>-100</v>
      </c>
      <c r="AA538" s="13">
        <v>0.55000000000000004</v>
      </c>
      <c r="AB538" s="13">
        <v>0</v>
      </c>
      <c r="AC538" s="13">
        <v>0</v>
      </c>
      <c r="AD538" s="13">
        <v>0</v>
      </c>
      <c r="AE538" s="18">
        <f t="shared" si="103"/>
        <v>0</v>
      </c>
      <c r="AF538" s="18">
        <f t="shared" si="107"/>
        <v>0</v>
      </c>
      <c r="AG538" s="19">
        <f t="shared" si="104"/>
        <v>0</v>
      </c>
      <c r="AH538" s="16" t="str">
        <f t="shared" si="105"/>
        <v>0.00</v>
      </c>
      <c r="AI538" s="16">
        <f t="shared" si="106"/>
        <v>-5.5032395353128262E-3</v>
      </c>
      <c r="AJ538" s="44">
        <v>221112</v>
      </c>
      <c r="AK538" s="15" t="s">
        <v>684</v>
      </c>
      <c r="AL538" s="14" t="s">
        <v>121</v>
      </c>
      <c r="AM538" s="39" t="s">
        <v>65</v>
      </c>
      <c r="AN538" s="39" t="s">
        <v>59</v>
      </c>
      <c r="AO538" s="39" t="s">
        <v>60</v>
      </c>
      <c r="AP538" s="39" t="s">
        <v>122</v>
      </c>
      <c r="AQ538" s="20"/>
      <c r="AR538" s="20"/>
      <c r="AS538" s="20"/>
      <c r="AT538" s="20"/>
      <c r="AU538" s="20"/>
      <c r="AV538" s="20"/>
      <c r="AW538" s="20"/>
      <c r="AX538" s="20"/>
      <c r="AY538" s="20"/>
      <c r="AZ538" s="20"/>
      <c r="BA538" s="20"/>
      <c r="BB538" s="20"/>
    </row>
    <row r="539" spans="1:54" ht="26.1" hidden="1" customHeight="1" x14ac:dyDescent="0.25">
      <c r="A539" s="39" t="s">
        <v>2</v>
      </c>
      <c r="B539" s="13" t="s">
        <v>21</v>
      </c>
      <c r="C539" s="13" t="s">
        <v>251</v>
      </c>
      <c r="D539" s="13">
        <v>34033</v>
      </c>
      <c r="E539" s="13">
        <v>65495</v>
      </c>
      <c r="F539" s="13" t="s">
        <v>278</v>
      </c>
      <c r="G539" s="13" t="s">
        <v>276</v>
      </c>
      <c r="H539" s="13" t="s">
        <v>119</v>
      </c>
      <c r="I539" s="13" t="s">
        <v>120</v>
      </c>
      <c r="J539" s="13" t="s">
        <v>396</v>
      </c>
      <c r="K539" s="4">
        <v>2384</v>
      </c>
      <c r="L539" s="4">
        <v>8</v>
      </c>
      <c r="M539" s="14" t="s">
        <v>38</v>
      </c>
      <c r="N539" s="15" t="s">
        <v>679</v>
      </c>
      <c r="O539" s="15">
        <v>1.5349031418843799</v>
      </c>
      <c r="P539" s="15">
        <v>0</v>
      </c>
      <c r="Q539" s="15">
        <f t="shared" si="96"/>
        <v>-1.5349031418843799</v>
      </c>
      <c r="R539" s="15">
        <f t="shared" si="97"/>
        <v>-100</v>
      </c>
      <c r="S539" s="15">
        <v>1.418459990226886</v>
      </c>
      <c r="T539" s="15">
        <v>0</v>
      </c>
      <c r="U539" s="15">
        <f t="shared" si="98"/>
        <v>-1.418459990226886</v>
      </c>
      <c r="V539" s="16">
        <f t="shared" si="99"/>
        <v>-100</v>
      </c>
      <c r="W539" s="17">
        <f t="shared" si="100"/>
        <v>1.5418043372031369E-2</v>
      </c>
      <c r="X539" s="17">
        <f t="shared" si="100"/>
        <v>0</v>
      </c>
      <c r="Y539" s="16">
        <f t="shared" si="101"/>
        <v>-1.5418043372031369E-2</v>
      </c>
      <c r="Z539" s="15">
        <f t="shared" si="102"/>
        <v>-100</v>
      </c>
      <c r="AA539" s="13">
        <v>1.54</v>
      </c>
      <c r="AB539" s="13">
        <v>0</v>
      </c>
      <c r="AC539" s="13">
        <v>0</v>
      </c>
      <c r="AD539" s="13">
        <v>0</v>
      </c>
      <c r="AE539" s="18">
        <f t="shared" si="103"/>
        <v>0</v>
      </c>
      <c r="AF539" s="18">
        <f t="shared" si="107"/>
        <v>0</v>
      </c>
      <c r="AG539" s="19">
        <f t="shared" si="104"/>
        <v>0</v>
      </c>
      <c r="AH539" s="16" t="str">
        <f t="shared" si="105"/>
        <v>0.00</v>
      </c>
      <c r="AI539" s="16">
        <f t="shared" si="106"/>
        <v>-1.5418043372031369E-2</v>
      </c>
      <c r="AJ539" s="44">
        <v>221112</v>
      </c>
      <c r="AK539" s="15" t="s">
        <v>684</v>
      </c>
      <c r="AL539" s="14" t="s">
        <v>121</v>
      </c>
      <c r="AM539" s="39" t="s">
        <v>65</v>
      </c>
      <c r="AN539" s="39" t="s">
        <v>59</v>
      </c>
      <c r="AO539" s="39" t="s">
        <v>60</v>
      </c>
      <c r="AP539" s="39" t="s">
        <v>122</v>
      </c>
      <c r="AQ539" s="20"/>
      <c r="AR539" s="20"/>
      <c r="AS539" s="20"/>
      <c r="AT539" s="20"/>
      <c r="AU539" s="20"/>
      <c r="AV539" s="20"/>
      <c r="AW539" s="20"/>
      <c r="AX539" s="20"/>
      <c r="AY539" s="20"/>
      <c r="AZ539" s="20"/>
      <c r="BA539" s="20"/>
      <c r="BB539" s="20"/>
    </row>
    <row r="540" spans="1:54" ht="26.1" hidden="1" customHeight="1" x14ac:dyDescent="0.25">
      <c r="A540" s="39" t="s">
        <v>2</v>
      </c>
      <c r="B540" s="13" t="s">
        <v>21</v>
      </c>
      <c r="C540" s="13" t="s">
        <v>251</v>
      </c>
      <c r="D540" s="13">
        <v>34033</v>
      </c>
      <c r="E540" s="13">
        <v>65495</v>
      </c>
      <c r="F540" s="13" t="s">
        <v>278</v>
      </c>
      <c r="G540" s="13" t="s">
        <v>276</v>
      </c>
      <c r="H540" s="13" t="s">
        <v>119</v>
      </c>
      <c r="I540" s="13" t="s">
        <v>120</v>
      </c>
      <c r="J540" s="13" t="s">
        <v>396</v>
      </c>
      <c r="K540" s="4">
        <v>2384</v>
      </c>
      <c r="L540" s="4">
        <v>8</v>
      </c>
      <c r="M540" s="14" t="s">
        <v>39</v>
      </c>
      <c r="N540" s="15" t="s">
        <v>679</v>
      </c>
      <c r="O540" s="15">
        <v>1.5349031418843799</v>
      </c>
      <c r="P540" s="15">
        <v>0</v>
      </c>
      <c r="Q540" s="15">
        <f t="shared" si="96"/>
        <v>-1.5349031418843799</v>
      </c>
      <c r="R540" s="15">
        <f t="shared" si="97"/>
        <v>-100</v>
      </c>
      <c r="S540" s="15">
        <v>1.418459990226886</v>
      </c>
      <c r="T540" s="15">
        <v>0</v>
      </c>
      <c r="U540" s="15">
        <f t="shared" si="98"/>
        <v>-1.418459990226886</v>
      </c>
      <c r="V540" s="16">
        <f t="shared" si="99"/>
        <v>-100</v>
      </c>
      <c r="W540" s="17">
        <f t="shared" si="100"/>
        <v>1.5418043372031369E-2</v>
      </c>
      <c r="X540" s="17">
        <f t="shared" si="100"/>
        <v>0</v>
      </c>
      <c r="Y540" s="16">
        <f t="shared" si="101"/>
        <v>-1.5418043372031369E-2</v>
      </c>
      <c r="Z540" s="15">
        <f t="shared" si="102"/>
        <v>-100</v>
      </c>
      <c r="AA540" s="13">
        <v>1.54</v>
      </c>
      <c r="AB540" s="13">
        <v>0</v>
      </c>
      <c r="AC540" s="13">
        <v>0</v>
      </c>
      <c r="AD540" s="13">
        <v>0</v>
      </c>
      <c r="AE540" s="18">
        <f t="shared" si="103"/>
        <v>0</v>
      </c>
      <c r="AF540" s="18">
        <f t="shared" si="107"/>
        <v>0</v>
      </c>
      <c r="AG540" s="19">
        <f t="shared" si="104"/>
        <v>0</v>
      </c>
      <c r="AH540" s="16" t="str">
        <f t="shared" si="105"/>
        <v>0.00</v>
      </c>
      <c r="AI540" s="16">
        <f t="shared" si="106"/>
        <v>-1.5418043372031369E-2</v>
      </c>
      <c r="AJ540" s="44">
        <v>221112</v>
      </c>
      <c r="AK540" s="15" t="s">
        <v>684</v>
      </c>
      <c r="AL540" s="14" t="s">
        <v>121</v>
      </c>
      <c r="AM540" s="39" t="s">
        <v>65</v>
      </c>
      <c r="AN540" s="39" t="s">
        <v>59</v>
      </c>
      <c r="AO540" s="39" t="s">
        <v>60</v>
      </c>
      <c r="AP540" s="39" t="s">
        <v>122</v>
      </c>
      <c r="AQ540" s="20"/>
      <c r="AR540" s="20"/>
      <c r="AS540" s="20"/>
      <c r="AT540" s="20"/>
      <c r="AU540" s="20"/>
      <c r="AV540" s="20"/>
      <c r="AW540" s="20"/>
      <c r="AX540" s="20"/>
      <c r="AY540" s="20"/>
      <c r="AZ540" s="20"/>
      <c r="BA540" s="20"/>
      <c r="BB540" s="20"/>
    </row>
    <row r="541" spans="1:54" ht="26.1" hidden="1" customHeight="1" x14ac:dyDescent="0.25">
      <c r="A541" s="39" t="s">
        <v>2</v>
      </c>
      <c r="B541" s="13" t="s">
        <v>21</v>
      </c>
      <c r="C541" s="13" t="s">
        <v>251</v>
      </c>
      <c r="D541" s="13">
        <v>34033</v>
      </c>
      <c r="E541" s="13">
        <v>65495</v>
      </c>
      <c r="F541" s="13" t="s">
        <v>278</v>
      </c>
      <c r="G541" s="13" t="s">
        <v>276</v>
      </c>
      <c r="H541" s="13" t="s">
        <v>119</v>
      </c>
      <c r="I541" s="13" t="s">
        <v>120</v>
      </c>
      <c r="J541" s="13" t="s">
        <v>396</v>
      </c>
      <c r="K541" s="4">
        <v>2384</v>
      </c>
      <c r="L541" s="4">
        <v>8</v>
      </c>
      <c r="M541" s="14" t="s">
        <v>37</v>
      </c>
      <c r="N541" s="15" t="s">
        <v>679</v>
      </c>
      <c r="O541" s="15">
        <v>6.4842499999961403E-2</v>
      </c>
      <c r="P541" s="15">
        <v>0</v>
      </c>
      <c r="Q541" s="15">
        <f t="shared" si="96"/>
        <v>-6.4842499999961403E-2</v>
      </c>
      <c r="R541" s="15">
        <f t="shared" si="97"/>
        <v>-100</v>
      </c>
      <c r="S541" s="15">
        <v>5.9923319854118598E-2</v>
      </c>
      <c r="T541" s="15">
        <v>0</v>
      </c>
      <c r="U541" s="15">
        <f t="shared" si="98"/>
        <v>-5.9923319854118598E-2</v>
      </c>
      <c r="V541" s="16">
        <f t="shared" si="99"/>
        <v>-100</v>
      </c>
      <c r="W541" s="17">
        <f t="shared" si="100"/>
        <v>6.5134043319694124E-4</v>
      </c>
      <c r="X541" s="17">
        <f t="shared" si="100"/>
        <v>0</v>
      </c>
      <c r="Y541" s="16">
        <f t="shared" si="101"/>
        <v>-6.5134043319694124E-4</v>
      </c>
      <c r="Z541" s="15">
        <f t="shared" si="102"/>
        <v>-100</v>
      </c>
      <c r="AA541" s="13">
        <v>0</v>
      </c>
      <c r="AB541" s="13">
        <v>0</v>
      </c>
      <c r="AC541" s="13">
        <v>0</v>
      </c>
      <c r="AD541" s="13">
        <v>0</v>
      </c>
      <c r="AE541" s="18">
        <f t="shared" si="103"/>
        <v>0</v>
      </c>
      <c r="AF541" s="18">
        <f t="shared" si="107"/>
        <v>0</v>
      </c>
      <c r="AG541" s="19">
        <f t="shared" si="104"/>
        <v>0</v>
      </c>
      <c r="AH541" s="16" t="str">
        <f t="shared" si="105"/>
        <v>0.00</v>
      </c>
      <c r="AI541" s="16">
        <f t="shared" si="106"/>
        <v>-6.5134043319694124E-4</v>
      </c>
      <c r="AJ541" s="44">
        <v>221112</v>
      </c>
      <c r="AK541" s="15" t="s">
        <v>684</v>
      </c>
      <c r="AL541" s="14" t="s">
        <v>121</v>
      </c>
      <c r="AM541" s="39" t="s">
        <v>65</v>
      </c>
      <c r="AN541" s="39" t="s">
        <v>59</v>
      </c>
      <c r="AO541" s="39" t="s">
        <v>60</v>
      </c>
      <c r="AP541" s="39" t="s">
        <v>122</v>
      </c>
      <c r="AQ541" s="20"/>
      <c r="AR541" s="20"/>
      <c r="AS541" s="20"/>
      <c r="AT541" s="20"/>
      <c r="AU541" s="20"/>
      <c r="AV541" s="20"/>
      <c r="AW541" s="20"/>
      <c r="AX541" s="20"/>
      <c r="AY541" s="20"/>
      <c r="AZ541" s="20"/>
      <c r="BA541" s="20"/>
      <c r="BB541" s="20"/>
    </row>
    <row r="542" spans="1:54" ht="26.1" hidden="1" customHeight="1" x14ac:dyDescent="0.25">
      <c r="A542" s="39" t="s">
        <v>2</v>
      </c>
      <c r="B542" s="13" t="s">
        <v>21</v>
      </c>
      <c r="C542" s="13" t="s">
        <v>251</v>
      </c>
      <c r="D542" s="13">
        <v>34033</v>
      </c>
      <c r="E542" s="13">
        <v>65495</v>
      </c>
      <c r="F542" s="13" t="s">
        <v>278</v>
      </c>
      <c r="G542" s="13" t="s">
        <v>276</v>
      </c>
      <c r="H542" s="13" t="s">
        <v>119</v>
      </c>
      <c r="I542" s="13" t="s">
        <v>120</v>
      </c>
      <c r="J542" s="13" t="s">
        <v>396</v>
      </c>
      <c r="K542" s="4">
        <v>2384</v>
      </c>
      <c r="L542" s="4">
        <v>8</v>
      </c>
      <c r="M542" s="14" t="s">
        <v>34</v>
      </c>
      <c r="N542" s="15" t="s">
        <v>679</v>
      </c>
      <c r="O542" s="15">
        <v>0</v>
      </c>
      <c r="P542" s="15">
        <v>0</v>
      </c>
      <c r="Q542" s="15">
        <f t="shared" si="96"/>
        <v>0</v>
      </c>
      <c r="R542" s="15" t="str">
        <f t="shared" si="97"/>
        <v>0.00</v>
      </c>
      <c r="S542" s="15">
        <v>0</v>
      </c>
      <c r="T542" s="15">
        <v>0</v>
      </c>
      <c r="U542" s="15">
        <f t="shared" si="98"/>
        <v>0</v>
      </c>
      <c r="V542" s="16" t="str">
        <f t="shared" si="99"/>
        <v>NA</v>
      </c>
      <c r="W542" s="17">
        <f t="shared" si="100"/>
        <v>0</v>
      </c>
      <c r="X542" s="17">
        <f t="shared" si="100"/>
        <v>0</v>
      </c>
      <c r="Y542" s="16">
        <f t="shared" si="101"/>
        <v>0</v>
      </c>
      <c r="Z542" s="15" t="str">
        <f t="shared" si="102"/>
        <v>0.00</v>
      </c>
      <c r="AA542" s="13">
        <v>0</v>
      </c>
      <c r="AB542" s="13">
        <v>0</v>
      </c>
      <c r="AC542" s="13">
        <v>0</v>
      </c>
      <c r="AD542" s="13">
        <v>0</v>
      </c>
      <c r="AE542" s="18">
        <f t="shared" si="103"/>
        <v>0</v>
      </c>
      <c r="AF542" s="18">
        <f t="shared" si="107"/>
        <v>0</v>
      </c>
      <c r="AG542" s="19">
        <f t="shared" si="104"/>
        <v>0</v>
      </c>
      <c r="AH542" s="16" t="str">
        <f t="shared" si="105"/>
        <v>0.00</v>
      </c>
      <c r="AI542" s="16">
        <f t="shared" si="106"/>
        <v>0</v>
      </c>
      <c r="AJ542" s="44">
        <v>221112</v>
      </c>
      <c r="AK542" s="15" t="s">
        <v>684</v>
      </c>
      <c r="AL542" s="14" t="s">
        <v>121</v>
      </c>
      <c r="AM542" s="39" t="s">
        <v>65</v>
      </c>
      <c r="AN542" s="39" t="s">
        <v>59</v>
      </c>
      <c r="AO542" s="39" t="s">
        <v>60</v>
      </c>
      <c r="AP542" s="39" t="s">
        <v>122</v>
      </c>
      <c r="AQ542" s="20"/>
      <c r="AR542" s="20"/>
      <c r="AS542" s="20"/>
      <c r="AT542" s="20"/>
      <c r="AU542" s="20"/>
      <c r="AV542" s="20"/>
      <c r="AW542" s="20"/>
      <c r="AX542" s="20"/>
      <c r="AY542" s="20"/>
      <c r="AZ542" s="20"/>
      <c r="BA542" s="20"/>
      <c r="BB542" s="20"/>
    </row>
    <row r="543" spans="1:54" ht="26.1" hidden="1" customHeight="1" x14ac:dyDescent="0.25">
      <c r="A543" s="39" t="s">
        <v>2</v>
      </c>
      <c r="B543" s="13" t="s">
        <v>21</v>
      </c>
      <c r="C543" s="13" t="s">
        <v>251</v>
      </c>
      <c r="D543" s="13">
        <v>34033</v>
      </c>
      <c r="E543" s="13">
        <v>65495</v>
      </c>
      <c r="F543" s="13" t="s">
        <v>271</v>
      </c>
      <c r="G543" s="13" t="s">
        <v>276</v>
      </c>
      <c r="H543" s="13" t="s">
        <v>119</v>
      </c>
      <c r="I543" s="13" t="s">
        <v>123</v>
      </c>
      <c r="J543" s="13" t="s">
        <v>397</v>
      </c>
      <c r="K543" s="4">
        <v>2384</v>
      </c>
      <c r="L543" s="4">
        <v>1</v>
      </c>
      <c r="M543" s="14" t="s">
        <v>40</v>
      </c>
      <c r="N543" s="15" t="s">
        <v>679</v>
      </c>
      <c r="O543" s="15">
        <v>0.358062320476211</v>
      </c>
      <c r="P543" s="15">
        <v>0</v>
      </c>
      <c r="Q543" s="15">
        <f t="shared" si="96"/>
        <v>-0.358062320476211</v>
      </c>
      <c r="R543" s="15">
        <f t="shared" si="97"/>
        <v>-100</v>
      </c>
      <c r="S543" s="15">
        <v>0.3501708097557667</v>
      </c>
      <c r="T543" s="15">
        <v>0</v>
      </c>
      <c r="U543" s="15">
        <f t="shared" si="98"/>
        <v>-0.3501708097557667</v>
      </c>
      <c r="V543" s="16">
        <f t="shared" si="99"/>
        <v>-100</v>
      </c>
      <c r="W543" s="17">
        <f t="shared" si="100"/>
        <v>3.8062044538670291E-3</v>
      </c>
      <c r="X543" s="17">
        <f t="shared" si="100"/>
        <v>0</v>
      </c>
      <c r="Y543" s="16">
        <f t="shared" si="101"/>
        <v>-3.8062044538670291E-3</v>
      </c>
      <c r="Z543" s="15">
        <f t="shared" si="102"/>
        <v>-100</v>
      </c>
      <c r="AA543" s="13">
        <v>0.36</v>
      </c>
      <c r="AB543" s="13">
        <v>0</v>
      </c>
      <c r="AC543" s="13">
        <v>0</v>
      </c>
      <c r="AD543" s="13">
        <v>0</v>
      </c>
      <c r="AE543" s="18">
        <f t="shared" si="103"/>
        <v>0</v>
      </c>
      <c r="AF543" s="18">
        <f t="shared" si="107"/>
        <v>0</v>
      </c>
      <c r="AG543" s="19">
        <f t="shared" si="104"/>
        <v>0</v>
      </c>
      <c r="AH543" s="16" t="str">
        <f t="shared" si="105"/>
        <v>0.00</v>
      </c>
      <c r="AI543" s="16">
        <f t="shared" si="106"/>
        <v>-3.8062044538670291E-3</v>
      </c>
      <c r="AJ543" s="44">
        <v>221112</v>
      </c>
      <c r="AK543" s="15" t="s">
        <v>685</v>
      </c>
      <c r="AL543" s="14" t="s">
        <v>121</v>
      </c>
      <c r="AM543" s="39" t="s">
        <v>65</v>
      </c>
      <c r="AN543" s="39" t="s">
        <v>59</v>
      </c>
      <c r="AO543" s="39" t="s">
        <v>60</v>
      </c>
      <c r="AP543" s="39" t="s">
        <v>122</v>
      </c>
      <c r="AQ543" s="20"/>
      <c r="AR543" s="20"/>
      <c r="AS543" s="20"/>
      <c r="AT543" s="20"/>
      <c r="AU543" s="20"/>
      <c r="AV543" s="20"/>
      <c r="AW543" s="20"/>
      <c r="AX543" s="20"/>
      <c r="AY543" s="20"/>
      <c r="AZ543" s="20"/>
      <c r="BA543" s="20"/>
      <c r="BB543" s="20"/>
    </row>
    <row r="544" spans="1:54" ht="26.1" hidden="1" customHeight="1" x14ac:dyDescent="0.25">
      <c r="A544" s="39" t="s">
        <v>2</v>
      </c>
      <c r="B544" s="13" t="s">
        <v>21</v>
      </c>
      <c r="C544" s="13" t="s">
        <v>251</v>
      </c>
      <c r="D544" s="13">
        <v>34033</v>
      </c>
      <c r="E544" s="13">
        <v>65495</v>
      </c>
      <c r="F544" s="13" t="s">
        <v>271</v>
      </c>
      <c r="G544" s="13" t="s">
        <v>276</v>
      </c>
      <c r="H544" s="13" t="s">
        <v>119</v>
      </c>
      <c r="I544" s="13" t="s">
        <v>123</v>
      </c>
      <c r="J544" s="13" t="s">
        <v>397</v>
      </c>
      <c r="K544" s="4">
        <v>2384</v>
      </c>
      <c r="L544" s="4">
        <v>1</v>
      </c>
      <c r="M544" s="14" t="s">
        <v>38</v>
      </c>
      <c r="N544" s="15" t="s">
        <v>679</v>
      </c>
      <c r="O544" s="15">
        <v>0.76874721840259996</v>
      </c>
      <c r="P544" s="15">
        <v>0</v>
      </c>
      <c r="Q544" s="15">
        <f t="shared" si="96"/>
        <v>-0.76874721840259996</v>
      </c>
      <c r="R544" s="15">
        <f t="shared" si="97"/>
        <v>-100</v>
      </c>
      <c r="S544" s="15">
        <v>0.7518044222232414</v>
      </c>
      <c r="T544" s="15">
        <v>0</v>
      </c>
      <c r="U544" s="15">
        <f t="shared" si="98"/>
        <v>-0.7518044222232414</v>
      </c>
      <c r="V544" s="16">
        <f t="shared" si="99"/>
        <v>-100</v>
      </c>
      <c r="W544" s="17">
        <f t="shared" si="100"/>
        <v>8.1717871980787112E-3</v>
      </c>
      <c r="X544" s="17">
        <f t="shared" si="100"/>
        <v>0</v>
      </c>
      <c r="Y544" s="16">
        <f t="shared" si="101"/>
        <v>-8.1717871980787112E-3</v>
      </c>
      <c r="Z544" s="15">
        <f t="shared" si="102"/>
        <v>-100</v>
      </c>
      <c r="AA544" s="13">
        <v>0.77</v>
      </c>
      <c r="AB544" s="13">
        <v>0</v>
      </c>
      <c r="AC544" s="13">
        <v>0</v>
      </c>
      <c r="AD544" s="13">
        <v>0</v>
      </c>
      <c r="AE544" s="18">
        <f t="shared" si="103"/>
        <v>0</v>
      </c>
      <c r="AF544" s="18">
        <f t="shared" si="107"/>
        <v>0</v>
      </c>
      <c r="AG544" s="19">
        <f t="shared" si="104"/>
        <v>0</v>
      </c>
      <c r="AH544" s="16" t="str">
        <f t="shared" si="105"/>
        <v>0.00</v>
      </c>
      <c r="AI544" s="16">
        <f t="shared" si="106"/>
        <v>-8.1717871980787112E-3</v>
      </c>
      <c r="AJ544" s="44">
        <v>221112</v>
      </c>
      <c r="AK544" s="15" t="s">
        <v>685</v>
      </c>
      <c r="AL544" s="14" t="s">
        <v>121</v>
      </c>
      <c r="AM544" s="39" t="s">
        <v>65</v>
      </c>
      <c r="AN544" s="39" t="s">
        <v>59</v>
      </c>
      <c r="AO544" s="39" t="s">
        <v>60</v>
      </c>
      <c r="AP544" s="39" t="s">
        <v>122</v>
      </c>
      <c r="AQ544" s="20"/>
      <c r="AR544" s="20"/>
      <c r="AS544" s="20"/>
      <c r="AT544" s="20"/>
      <c r="AU544" s="20"/>
      <c r="AV544" s="20"/>
      <c r="AW544" s="20"/>
      <c r="AX544" s="20"/>
      <c r="AY544" s="20"/>
      <c r="AZ544" s="20"/>
      <c r="BA544" s="20"/>
      <c r="BB544" s="20"/>
    </row>
    <row r="545" spans="1:54" ht="26.1" hidden="1" customHeight="1" x14ac:dyDescent="0.25">
      <c r="A545" s="39" t="s">
        <v>2</v>
      </c>
      <c r="B545" s="13" t="s">
        <v>21</v>
      </c>
      <c r="C545" s="13" t="s">
        <v>251</v>
      </c>
      <c r="D545" s="13">
        <v>34033</v>
      </c>
      <c r="E545" s="13">
        <v>65495</v>
      </c>
      <c r="F545" s="13" t="s">
        <v>271</v>
      </c>
      <c r="G545" s="13" t="s">
        <v>276</v>
      </c>
      <c r="H545" s="13" t="s">
        <v>119</v>
      </c>
      <c r="I545" s="13" t="s">
        <v>123</v>
      </c>
      <c r="J545" s="13" t="s">
        <v>397</v>
      </c>
      <c r="K545" s="4">
        <v>2384</v>
      </c>
      <c r="L545" s="4">
        <v>1</v>
      </c>
      <c r="M545" s="14" t="s">
        <v>39</v>
      </c>
      <c r="N545" s="15" t="s">
        <v>679</v>
      </c>
      <c r="O545" s="15">
        <v>0.76874721840259996</v>
      </c>
      <c r="P545" s="15">
        <v>0</v>
      </c>
      <c r="Q545" s="15">
        <f t="shared" si="96"/>
        <v>-0.76874721840259996</v>
      </c>
      <c r="R545" s="15">
        <f t="shared" si="97"/>
        <v>-100</v>
      </c>
      <c r="S545" s="15">
        <v>0.7518044222232414</v>
      </c>
      <c r="T545" s="15">
        <v>0</v>
      </c>
      <c r="U545" s="15">
        <f t="shared" si="98"/>
        <v>-0.7518044222232414</v>
      </c>
      <c r="V545" s="16">
        <f t="shared" si="99"/>
        <v>-100</v>
      </c>
      <c r="W545" s="17">
        <f t="shared" si="100"/>
        <v>8.1717871980787112E-3</v>
      </c>
      <c r="X545" s="17">
        <f t="shared" si="100"/>
        <v>0</v>
      </c>
      <c r="Y545" s="16">
        <f t="shared" si="101"/>
        <v>-8.1717871980787112E-3</v>
      </c>
      <c r="Z545" s="15">
        <f t="shared" si="102"/>
        <v>-100</v>
      </c>
      <c r="AA545" s="13">
        <v>0.77</v>
      </c>
      <c r="AB545" s="13">
        <v>0</v>
      </c>
      <c r="AC545" s="13">
        <v>0</v>
      </c>
      <c r="AD545" s="13">
        <v>0</v>
      </c>
      <c r="AE545" s="18">
        <f t="shared" si="103"/>
        <v>0</v>
      </c>
      <c r="AF545" s="18">
        <f t="shared" si="107"/>
        <v>0</v>
      </c>
      <c r="AG545" s="19">
        <f t="shared" si="104"/>
        <v>0</v>
      </c>
      <c r="AH545" s="16" t="str">
        <f t="shared" si="105"/>
        <v>0.00</v>
      </c>
      <c r="AI545" s="16">
        <f t="shared" si="106"/>
        <v>-8.1717871980787112E-3</v>
      </c>
      <c r="AJ545" s="44">
        <v>221112</v>
      </c>
      <c r="AK545" s="15" t="s">
        <v>685</v>
      </c>
      <c r="AL545" s="14" t="s">
        <v>121</v>
      </c>
      <c r="AM545" s="39" t="s">
        <v>65</v>
      </c>
      <c r="AN545" s="39" t="s">
        <v>59</v>
      </c>
      <c r="AO545" s="39" t="s">
        <v>60</v>
      </c>
      <c r="AP545" s="39" t="s">
        <v>122</v>
      </c>
      <c r="AQ545" s="20"/>
      <c r="AR545" s="20"/>
      <c r="AS545" s="20"/>
      <c r="AT545" s="20"/>
      <c r="AU545" s="20"/>
      <c r="AV545" s="20"/>
      <c r="AW545" s="20"/>
      <c r="AX545" s="20"/>
      <c r="AY545" s="20"/>
      <c r="AZ545" s="20"/>
      <c r="BA545" s="20"/>
      <c r="BB545" s="20"/>
    </row>
    <row r="546" spans="1:54" ht="26.1" hidden="1" customHeight="1" x14ac:dyDescent="0.25">
      <c r="A546" s="39" t="s">
        <v>2</v>
      </c>
      <c r="B546" s="13" t="s">
        <v>21</v>
      </c>
      <c r="C546" s="13" t="s">
        <v>251</v>
      </c>
      <c r="D546" s="13">
        <v>34033</v>
      </c>
      <c r="E546" s="13">
        <v>65495</v>
      </c>
      <c r="F546" s="13" t="s">
        <v>271</v>
      </c>
      <c r="G546" s="13" t="s">
        <v>276</v>
      </c>
      <c r="H546" s="13" t="s">
        <v>119</v>
      </c>
      <c r="I546" s="13" t="s">
        <v>123</v>
      </c>
      <c r="J546" s="13" t="s">
        <v>397</v>
      </c>
      <c r="K546" s="4">
        <v>2384</v>
      </c>
      <c r="L546" s="4">
        <v>1</v>
      </c>
      <c r="M546" s="14" t="s">
        <v>37</v>
      </c>
      <c r="N546" s="15" t="s">
        <v>679</v>
      </c>
      <c r="O546" s="15">
        <v>6.8647000000210401E-2</v>
      </c>
      <c r="P546" s="15">
        <v>0</v>
      </c>
      <c r="Q546" s="15">
        <f t="shared" si="96"/>
        <v>-6.8647000000210401E-2</v>
      </c>
      <c r="R546" s="15">
        <f t="shared" si="97"/>
        <v>-100</v>
      </c>
      <c r="S546" s="15">
        <v>6.713405517064211E-2</v>
      </c>
      <c r="T546" s="15">
        <v>0</v>
      </c>
      <c r="U546" s="15">
        <f t="shared" si="98"/>
        <v>-6.713405517064211E-2</v>
      </c>
      <c r="V546" s="16">
        <f t="shared" si="99"/>
        <v>-100</v>
      </c>
      <c r="W546" s="17">
        <f t="shared" si="100"/>
        <v>7.2971799098524033E-4</v>
      </c>
      <c r="X546" s="17">
        <f t="shared" si="100"/>
        <v>0</v>
      </c>
      <c r="Y546" s="16">
        <f t="shared" si="101"/>
        <v>-7.2971799098524033E-4</v>
      </c>
      <c r="Z546" s="15">
        <f t="shared" si="102"/>
        <v>-100</v>
      </c>
      <c r="AA546" s="13">
        <v>0.1</v>
      </c>
      <c r="AB546" s="13">
        <v>0</v>
      </c>
      <c r="AC546" s="13">
        <v>0</v>
      </c>
      <c r="AD546" s="13">
        <v>0</v>
      </c>
      <c r="AE546" s="18">
        <f t="shared" si="103"/>
        <v>0</v>
      </c>
      <c r="AF546" s="18">
        <f t="shared" si="107"/>
        <v>0</v>
      </c>
      <c r="AG546" s="19">
        <f t="shared" si="104"/>
        <v>0</v>
      </c>
      <c r="AH546" s="16" t="str">
        <f t="shared" si="105"/>
        <v>0.00</v>
      </c>
      <c r="AI546" s="16">
        <f t="shared" si="106"/>
        <v>-7.2971799098524033E-4</v>
      </c>
      <c r="AJ546" s="44">
        <v>221112</v>
      </c>
      <c r="AK546" s="15" t="s">
        <v>685</v>
      </c>
      <c r="AL546" s="14" t="s">
        <v>121</v>
      </c>
      <c r="AM546" s="39" t="s">
        <v>65</v>
      </c>
      <c r="AN546" s="39" t="s">
        <v>59</v>
      </c>
      <c r="AO546" s="39" t="s">
        <v>60</v>
      </c>
      <c r="AP546" s="39" t="s">
        <v>122</v>
      </c>
      <c r="AQ546" s="20"/>
      <c r="AR546" s="20"/>
      <c r="AS546" s="20"/>
      <c r="AT546" s="20"/>
      <c r="AU546" s="20"/>
      <c r="AV546" s="20"/>
      <c r="AW546" s="20"/>
      <c r="AX546" s="20"/>
      <c r="AY546" s="20"/>
      <c r="AZ546" s="20"/>
      <c r="BA546" s="20"/>
      <c r="BB546" s="20"/>
    </row>
    <row r="547" spans="1:54" ht="26.1" hidden="1" customHeight="1" x14ac:dyDescent="0.25">
      <c r="A547" s="39" t="s">
        <v>31</v>
      </c>
      <c r="B547" s="13" t="s">
        <v>31</v>
      </c>
      <c r="C547" s="13" t="s">
        <v>252</v>
      </c>
      <c r="D547" s="13">
        <v>34013</v>
      </c>
      <c r="E547" s="13">
        <v>7627</v>
      </c>
      <c r="F547" s="13" t="s">
        <v>271</v>
      </c>
      <c r="G547" s="13" t="s">
        <v>311</v>
      </c>
      <c r="H547" s="13" t="s">
        <v>132</v>
      </c>
      <c r="I547" s="13" t="s">
        <v>133</v>
      </c>
      <c r="J547" s="13" t="s">
        <v>425</v>
      </c>
      <c r="K547" s="4">
        <v>2401</v>
      </c>
      <c r="L547" s="4">
        <v>35001</v>
      </c>
      <c r="M547" s="14" t="s">
        <v>35</v>
      </c>
      <c r="N547" s="15" t="s">
        <v>679</v>
      </c>
      <c r="O547" s="15">
        <v>7.1845002594245699E-2</v>
      </c>
      <c r="P547" s="15">
        <v>0</v>
      </c>
      <c r="Q547" s="15">
        <f t="shared" si="96"/>
        <v>-7.1845002594245699E-2</v>
      </c>
      <c r="R547" s="15">
        <f t="shared" si="97"/>
        <v>-100</v>
      </c>
      <c r="S547" s="15">
        <v>3.655515830293149E-2</v>
      </c>
      <c r="T547" s="15">
        <v>0</v>
      </c>
      <c r="U547" s="15">
        <f t="shared" si="98"/>
        <v>-3.655515830293149E-2</v>
      </c>
      <c r="V547" s="16">
        <f t="shared" si="99"/>
        <v>-100</v>
      </c>
      <c r="W547" s="17">
        <f t="shared" si="100"/>
        <v>3.9733867720577709E-4</v>
      </c>
      <c r="X547" s="17">
        <f t="shared" si="100"/>
        <v>0</v>
      </c>
      <c r="Y547" s="16">
        <f t="shared" si="101"/>
        <v>-3.9733867720577709E-4</v>
      </c>
      <c r="Z547" s="15">
        <f t="shared" si="102"/>
        <v>-100</v>
      </c>
      <c r="AA547" s="13">
        <v>7.0000000000000007E-2</v>
      </c>
      <c r="AB547" s="13">
        <v>0</v>
      </c>
      <c r="AC547" s="13">
        <v>0</v>
      </c>
      <c r="AD547" s="13">
        <v>42.79</v>
      </c>
      <c r="AE547" s="18">
        <f t="shared" si="103"/>
        <v>0</v>
      </c>
      <c r="AF547" s="18">
        <f t="shared" si="107"/>
        <v>0</v>
      </c>
      <c r="AG547" s="19">
        <f t="shared" si="104"/>
        <v>0</v>
      </c>
      <c r="AH547" s="16" t="str">
        <f t="shared" si="105"/>
        <v>0.00</v>
      </c>
      <c r="AI547" s="16">
        <f t="shared" si="106"/>
        <v>-3.9733867720577709E-4</v>
      </c>
      <c r="AJ547" s="44">
        <v>221112</v>
      </c>
      <c r="AK547" s="15" t="s">
        <v>686</v>
      </c>
      <c r="AL547" s="14" t="s">
        <v>76</v>
      </c>
      <c r="AM547" s="39" t="s">
        <v>58</v>
      </c>
      <c r="AN547" s="39" t="s">
        <v>59</v>
      </c>
      <c r="AO547" s="39" t="s">
        <v>77</v>
      </c>
      <c r="AP547" s="39" t="s">
        <v>61</v>
      </c>
      <c r="AQ547" s="20"/>
      <c r="AR547" s="20"/>
      <c r="AS547" s="20"/>
      <c r="AT547" s="20"/>
      <c r="AU547" s="20"/>
      <c r="AV547" s="20"/>
      <c r="AW547" s="20"/>
      <c r="AX547" s="20"/>
      <c r="AY547" s="20"/>
      <c r="AZ547" s="20"/>
      <c r="BA547" s="20"/>
      <c r="BB547" s="20"/>
    </row>
    <row r="548" spans="1:54" ht="26.1" hidden="1" customHeight="1" x14ac:dyDescent="0.25">
      <c r="A548" s="39" t="s">
        <v>31</v>
      </c>
      <c r="B548" s="13" t="s">
        <v>31</v>
      </c>
      <c r="C548" s="13" t="s">
        <v>252</v>
      </c>
      <c r="D548" s="13">
        <v>34013</v>
      </c>
      <c r="E548" s="13">
        <v>7627</v>
      </c>
      <c r="F548" s="13" t="s">
        <v>271</v>
      </c>
      <c r="G548" s="13" t="s">
        <v>311</v>
      </c>
      <c r="H548" s="13" t="s">
        <v>132</v>
      </c>
      <c r="I548" s="13" t="s">
        <v>133</v>
      </c>
      <c r="J548" s="13" t="s">
        <v>425</v>
      </c>
      <c r="K548" s="4">
        <v>2401</v>
      </c>
      <c r="L548" s="4">
        <v>35001</v>
      </c>
      <c r="M548" s="14" t="s">
        <v>40</v>
      </c>
      <c r="N548" s="15" t="s">
        <v>679</v>
      </c>
      <c r="O548" s="15">
        <v>9.7882422142295103E-2</v>
      </c>
      <c r="P548" s="15">
        <v>0</v>
      </c>
      <c r="Q548" s="15">
        <f t="shared" si="96"/>
        <v>-9.7882422142295103E-2</v>
      </c>
      <c r="R548" s="15">
        <f t="shared" si="97"/>
        <v>-100</v>
      </c>
      <c r="S548" s="15">
        <v>4.980314993784337E-2</v>
      </c>
      <c r="T548" s="15">
        <v>0</v>
      </c>
      <c r="U548" s="15">
        <f t="shared" si="98"/>
        <v>-4.980314993784337E-2</v>
      </c>
      <c r="V548" s="16">
        <f t="shared" si="99"/>
        <v>-100</v>
      </c>
      <c r="W548" s="17">
        <f t="shared" si="100"/>
        <v>5.4133858628090624E-4</v>
      </c>
      <c r="X548" s="17">
        <f t="shared" si="100"/>
        <v>0</v>
      </c>
      <c r="Y548" s="16">
        <f t="shared" si="101"/>
        <v>-5.4133858628090624E-4</v>
      </c>
      <c r="Z548" s="15">
        <f t="shared" si="102"/>
        <v>-100</v>
      </c>
      <c r="AA548" s="13">
        <v>0.1</v>
      </c>
      <c r="AB548" s="13">
        <v>0</v>
      </c>
      <c r="AC548" s="13">
        <v>0</v>
      </c>
      <c r="AD548" s="13">
        <v>0</v>
      </c>
      <c r="AE548" s="18">
        <f t="shared" si="103"/>
        <v>0</v>
      </c>
      <c r="AF548" s="18">
        <f t="shared" si="107"/>
        <v>0</v>
      </c>
      <c r="AG548" s="19">
        <f t="shared" si="104"/>
        <v>0</v>
      </c>
      <c r="AH548" s="16" t="str">
        <f t="shared" si="105"/>
        <v>0.00</v>
      </c>
      <c r="AI548" s="16">
        <f t="shared" si="106"/>
        <v>-5.4133858628090624E-4</v>
      </c>
      <c r="AJ548" s="44">
        <v>221112</v>
      </c>
      <c r="AK548" s="15" t="s">
        <v>686</v>
      </c>
      <c r="AL548" s="14" t="s">
        <v>76</v>
      </c>
      <c r="AM548" s="39" t="s">
        <v>58</v>
      </c>
      <c r="AN548" s="39" t="s">
        <v>59</v>
      </c>
      <c r="AO548" s="39" t="s">
        <v>77</v>
      </c>
      <c r="AP548" s="39" t="s">
        <v>61</v>
      </c>
      <c r="AQ548" s="20"/>
      <c r="AR548" s="20"/>
      <c r="AS548" s="20"/>
      <c r="AT548" s="20"/>
      <c r="AU548" s="20"/>
      <c r="AV548" s="20"/>
      <c r="AW548" s="20"/>
      <c r="AX548" s="20"/>
      <c r="AY548" s="20"/>
      <c r="AZ548" s="20"/>
      <c r="BA548" s="20"/>
      <c r="BB548" s="20"/>
    </row>
    <row r="549" spans="1:54" ht="26.1" customHeight="1" x14ac:dyDescent="0.25">
      <c r="A549" s="40" t="s">
        <v>31</v>
      </c>
      <c r="B549" s="13" t="s">
        <v>31</v>
      </c>
      <c r="C549" s="13" t="s">
        <v>252</v>
      </c>
      <c r="D549" s="13">
        <v>34013</v>
      </c>
      <c r="E549" s="13">
        <v>7627</v>
      </c>
      <c r="F549" s="13" t="s">
        <v>271</v>
      </c>
      <c r="G549" s="13" t="s">
        <v>311</v>
      </c>
      <c r="H549" s="13" t="s">
        <v>132</v>
      </c>
      <c r="I549" s="13" t="s">
        <v>133</v>
      </c>
      <c r="J549" s="13" t="s">
        <v>425</v>
      </c>
      <c r="K549" s="4">
        <v>2401</v>
      </c>
      <c r="L549" s="4">
        <v>35001</v>
      </c>
      <c r="M549" s="13" t="s">
        <v>36</v>
      </c>
      <c r="N549" s="15" t="s">
        <v>679</v>
      </c>
      <c r="O549" s="15">
        <v>0.24266150426042499</v>
      </c>
      <c r="P549" s="15">
        <v>0</v>
      </c>
      <c r="Q549" s="15">
        <f t="shared" si="96"/>
        <v>-0.24266150426042499</v>
      </c>
      <c r="R549" s="15">
        <f t="shared" si="97"/>
        <v>-100</v>
      </c>
      <c r="S549" s="15">
        <v>0.120157643980028</v>
      </c>
      <c r="T549" s="15">
        <v>0</v>
      </c>
      <c r="U549" s="15">
        <f t="shared" si="98"/>
        <v>-0.120157643980028</v>
      </c>
      <c r="V549" s="16">
        <f t="shared" si="99"/>
        <v>-100</v>
      </c>
      <c r="W549" s="17">
        <f t="shared" si="100"/>
        <v>1.306061347609E-3</v>
      </c>
      <c r="X549" s="17">
        <f t="shared" si="100"/>
        <v>0</v>
      </c>
      <c r="Y549" s="16">
        <f t="shared" si="101"/>
        <v>-1.306061347609E-3</v>
      </c>
      <c r="Z549" s="15">
        <f t="shared" si="102"/>
        <v>-100</v>
      </c>
      <c r="AA549" s="13">
        <v>0.24</v>
      </c>
      <c r="AB549" s="13">
        <v>0</v>
      </c>
      <c r="AC549" s="13">
        <v>0</v>
      </c>
      <c r="AD549" s="13">
        <v>0</v>
      </c>
      <c r="AE549" s="18">
        <f t="shared" si="103"/>
        <v>0</v>
      </c>
      <c r="AF549" s="18">
        <f t="shared" si="107"/>
        <v>0</v>
      </c>
      <c r="AG549" s="19">
        <f t="shared" si="104"/>
        <v>0</v>
      </c>
      <c r="AH549" s="16" t="str">
        <f t="shared" si="105"/>
        <v>0.00</v>
      </c>
      <c r="AI549" s="16">
        <f t="shared" si="106"/>
        <v>-1.306061347609E-3</v>
      </c>
      <c r="AJ549" s="44">
        <v>221112</v>
      </c>
      <c r="AK549" s="15" t="s">
        <v>686</v>
      </c>
      <c r="AL549" s="14" t="s">
        <v>76</v>
      </c>
      <c r="AM549" s="39" t="s">
        <v>58</v>
      </c>
      <c r="AN549" s="39" t="s">
        <v>59</v>
      </c>
      <c r="AO549" s="39" t="s">
        <v>77</v>
      </c>
      <c r="AP549" s="39" t="s">
        <v>61</v>
      </c>
      <c r="AQ549" s="20"/>
      <c r="AR549" s="20"/>
      <c r="AS549" s="20"/>
      <c r="AT549" s="20"/>
      <c r="AU549" s="20"/>
      <c r="AV549" s="20"/>
      <c r="AW549" s="20"/>
      <c r="AX549" s="20"/>
      <c r="AY549" s="20"/>
      <c r="AZ549" s="20"/>
      <c r="BA549" s="20"/>
      <c r="BB549" s="20"/>
    </row>
    <row r="550" spans="1:54" ht="26.1" hidden="1" customHeight="1" x14ac:dyDescent="0.25">
      <c r="A550" s="39" t="s">
        <v>31</v>
      </c>
      <c r="B550" s="13" t="s">
        <v>31</v>
      </c>
      <c r="C550" s="13" t="s">
        <v>252</v>
      </c>
      <c r="D550" s="13">
        <v>34013</v>
      </c>
      <c r="E550" s="13">
        <v>7627</v>
      </c>
      <c r="F550" s="13" t="s">
        <v>271</v>
      </c>
      <c r="G550" s="13" t="s">
        <v>311</v>
      </c>
      <c r="H550" s="13" t="s">
        <v>132</v>
      </c>
      <c r="I550" s="13" t="s">
        <v>133</v>
      </c>
      <c r="J550" s="13" t="s">
        <v>425</v>
      </c>
      <c r="K550" s="4">
        <v>2401</v>
      </c>
      <c r="L550" s="4">
        <v>35001</v>
      </c>
      <c r="M550" s="14" t="s">
        <v>38</v>
      </c>
      <c r="N550" s="15" t="s">
        <v>679</v>
      </c>
      <c r="O550" s="15">
        <v>3.1587276736190897E-2</v>
      </c>
      <c r="P550" s="15">
        <v>0</v>
      </c>
      <c r="Q550" s="15">
        <f t="shared" si="96"/>
        <v>-3.1587276736190897E-2</v>
      </c>
      <c r="R550" s="15">
        <f t="shared" si="97"/>
        <v>-100</v>
      </c>
      <c r="S550" s="15">
        <v>1.6071791492181669E-2</v>
      </c>
      <c r="T550" s="15">
        <v>0</v>
      </c>
      <c r="U550" s="15">
        <f t="shared" si="98"/>
        <v>-1.6071791492181669E-2</v>
      </c>
      <c r="V550" s="16">
        <f t="shared" si="99"/>
        <v>-100</v>
      </c>
      <c r="W550" s="17">
        <f t="shared" si="100"/>
        <v>1.7469338578458336E-4</v>
      </c>
      <c r="X550" s="17">
        <f t="shared" si="100"/>
        <v>0</v>
      </c>
      <c r="Y550" s="16">
        <f t="shared" si="101"/>
        <v>-1.7469338578458336E-4</v>
      </c>
      <c r="Z550" s="15">
        <f t="shared" si="102"/>
        <v>-100</v>
      </c>
      <c r="AA550" s="13">
        <v>0.03</v>
      </c>
      <c r="AB550" s="13">
        <v>0</v>
      </c>
      <c r="AC550" s="13">
        <v>0</v>
      </c>
      <c r="AD550" s="13">
        <v>0</v>
      </c>
      <c r="AE550" s="18">
        <f t="shared" si="103"/>
        <v>0</v>
      </c>
      <c r="AF550" s="18">
        <f t="shared" si="107"/>
        <v>0</v>
      </c>
      <c r="AG550" s="19">
        <f t="shared" si="104"/>
        <v>0</v>
      </c>
      <c r="AH550" s="16" t="str">
        <f t="shared" si="105"/>
        <v>0.00</v>
      </c>
      <c r="AI550" s="16">
        <f t="shared" si="106"/>
        <v>-1.7469338578458336E-4</v>
      </c>
      <c r="AJ550" s="44">
        <v>221112</v>
      </c>
      <c r="AK550" s="15" t="s">
        <v>686</v>
      </c>
      <c r="AL550" s="14" t="s">
        <v>76</v>
      </c>
      <c r="AM550" s="39" t="s">
        <v>58</v>
      </c>
      <c r="AN550" s="39" t="s">
        <v>59</v>
      </c>
      <c r="AO550" s="39" t="s">
        <v>77</v>
      </c>
      <c r="AP550" s="39" t="s">
        <v>61</v>
      </c>
      <c r="AQ550" s="20"/>
      <c r="AR550" s="20"/>
      <c r="AS550" s="20"/>
      <c r="AT550" s="20"/>
      <c r="AU550" s="20"/>
      <c r="AV550" s="20"/>
      <c r="AW550" s="20"/>
      <c r="AX550" s="20"/>
      <c r="AY550" s="20"/>
      <c r="AZ550" s="20"/>
      <c r="BA550" s="20"/>
      <c r="BB550" s="20"/>
    </row>
    <row r="551" spans="1:54" ht="26.1" hidden="1" customHeight="1" x14ac:dyDescent="0.25">
      <c r="A551" s="39" t="s">
        <v>31</v>
      </c>
      <c r="B551" s="13" t="s">
        <v>31</v>
      </c>
      <c r="C551" s="13" t="s">
        <v>252</v>
      </c>
      <c r="D551" s="13">
        <v>34013</v>
      </c>
      <c r="E551" s="13">
        <v>7627</v>
      </c>
      <c r="F551" s="13" t="s">
        <v>271</v>
      </c>
      <c r="G551" s="13" t="s">
        <v>311</v>
      </c>
      <c r="H551" s="13" t="s">
        <v>132</v>
      </c>
      <c r="I551" s="13" t="s">
        <v>133</v>
      </c>
      <c r="J551" s="13" t="s">
        <v>425</v>
      </c>
      <c r="K551" s="4">
        <v>2401</v>
      </c>
      <c r="L551" s="4">
        <v>35001</v>
      </c>
      <c r="M551" s="14" t="s">
        <v>39</v>
      </c>
      <c r="N551" s="15" t="s">
        <v>679</v>
      </c>
      <c r="O551" s="15">
        <v>3.1587276736190897E-2</v>
      </c>
      <c r="P551" s="15">
        <v>0</v>
      </c>
      <c r="Q551" s="15">
        <f t="shared" si="96"/>
        <v>-3.1587276736190897E-2</v>
      </c>
      <c r="R551" s="15">
        <f t="shared" si="97"/>
        <v>-100</v>
      </c>
      <c r="S551" s="15">
        <v>1.6071791492181669E-2</v>
      </c>
      <c r="T551" s="15">
        <v>0</v>
      </c>
      <c r="U551" s="15">
        <f t="shared" si="98"/>
        <v>-1.6071791492181669E-2</v>
      </c>
      <c r="V551" s="16">
        <f t="shared" si="99"/>
        <v>-100</v>
      </c>
      <c r="W551" s="17">
        <f t="shared" si="100"/>
        <v>1.7469338578458336E-4</v>
      </c>
      <c r="X551" s="17">
        <f t="shared" si="100"/>
        <v>0</v>
      </c>
      <c r="Y551" s="16">
        <f t="shared" si="101"/>
        <v>-1.7469338578458336E-4</v>
      </c>
      <c r="Z551" s="15">
        <f t="shared" si="102"/>
        <v>-100</v>
      </c>
      <c r="AA551" s="13">
        <v>0.03</v>
      </c>
      <c r="AB551" s="13">
        <v>0</v>
      </c>
      <c r="AC551" s="13">
        <v>0</v>
      </c>
      <c r="AD551" s="13">
        <v>0</v>
      </c>
      <c r="AE551" s="18">
        <f t="shared" si="103"/>
        <v>0</v>
      </c>
      <c r="AF551" s="18">
        <f t="shared" si="107"/>
        <v>0</v>
      </c>
      <c r="AG551" s="19">
        <f t="shared" si="104"/>
        <v>0</v>
      </c>
      <c r="AH551" s="16" t="str">
        <f t="shared" si="105"/>
        <v>0.00</v>
      </c>
      <c r="AI551" s="16">
        <f t="shared" si="106"/>
        <v>-1.7469338578458336E-4</v>
      </c>
      <c r="AJ551" s="44">
        <v>221112</v>
      </c>
      <c r="AK551" s="15" t="s">
        <v>686</v>
      </c>
      <c r="AL551" s="14" t="s">
        <v>76</v>
      </c>
      <c r="AM551" s="39" t="s">
        <v>58</v>
      </c>
      <c r="AN551" s="39" t="s">
        <v>59</v>
      </c>
      <c r="AO551" s="39" t="s">
        <v>77</v>
      </c>
      <c r="AP551" s="39" t="s">
        <v>61</v>
      </c>
      <c r="AQ551" s="20"/>
      <c r="AR551" s="20"/>
      <c r="AS551" s="20"/>
      <c r="AT551" s="20"/>
      <c r="AU551" s="20"/>
      <c r="AV551" s="20"/>
      <c r="AW551" s="20"/>
      <c r="AX551" s="20"/>
      <c r="AY551" s="20"/>
      <c r="AZ551" s="20"/>
      <c r="BA551" s="20"/>
      <c r="BB551" s="20"/>
    </row>
    <row r="552" spans="1:54" ht="26.1" hidden="1" customHeight="1" x14ac:dyDescent="0.25">
      <c r="A552" s="39" t="s">
        <v>31</v>
      </c>
      <c r="B552" s="13" t="s">
        <v>31</v>
      </c>
      <c r="C552" s="13" t="s">
        <v>252</v>
      </c>
      <c r="D552" s="13">
        <v>34013</v>
      </c>
      <c r="E552" s="13">
        <v>7627</v>
      </c>
      <c r="F552" s="13" t="s">
        <v>271</v>
      </c>
      <c r="G552" s="13" t="s">
        <v>311</v>
      </c>
      <c r="H552" s="13" t="s">
        <v>132</v>
      </c>
      <c r="I552" s="13" t="s">
        <v>133</v>
      </c>
      <c r="J552" s="13" t="s">
        <v>425</v>
      </c>
      <c r="K552" s="4">
        <v>2401</v>
      </c>
      <c r="L552" s="4">
        <v>35001</v>
      </c>
      <c r="M552" s="14" t="s">
        <v>37</v>
      </c>
      <c r="N552" s="15" t="s">
        <v>679</v>
      </c>
      <c r="O552" s="15">
        <v>2.6951383199981398E-2</v>
      </c>
      <c r="P552" s="15">
        <v>0</v>
      </c>
      <c r="Q552" s="15">
        <f t="shared" si="96"/>
        <v>-2.6951383199981398E-2</v>
      </c>
      <c r="R552" s="15">
        <f t="shared" si="97"/>
        <v>-100</v>
      </c>
      <c r="S552" s="15">
        <v>1.3713021696476368E-2</v>
      </c>
      <c r="T552" s="15">
        <v>0</v>
      </c>
      <c r="U552" s="15">
        <f t="shared" si="98"/>
        <v>-1.3713021696476368E-2</v>
      </c>
      <c r="V552" s="16">
        <f t="shared" si="99"/>
        <v>-100</v>
      </c>
      <c r="W552" s="17">
        <f t="shared" si="100"/>
        <v>1.4905458365735183E-4</v>
      </c>
      <c r="X552" s="17">
        <f t="shared" si="100"/>
        <v>0</v>
      </c>
      <c r="Y552" s="16">
        <f t="shared" si="101"/>
        <v>-1.4905458365735183E-4</v>
      </c>
      <c r="Z552" s="15">
        <f t="shared" si="102"/>
        <v>-100</v>
      </c>
      <c r="AA552" s="13">
        <v>0.03</v>
      </c>
      <c r="AB552" s="13">
        <v>0</v>
      </c>
      <c r="AC552" s="13">
        <v>0</v>
      </c>
      <c r="AD552" s="13">
        <v>0</v>
      </c>
      <c r="AE552" s="18">
        <f t="shared" si="103"/>
        <v>0</v>
      </c>
      <c r="AF552" s="18">
        <f t="shared" si="107"/>
        <v>0</v>
      </c>
      <c r="AG552" s="19">
        <f t="shared" si="104"/>
        <v>0</v>
      </c>
      <c r="AH552" s="16" t="str">
        <f t="shared" si="105"/>
        <v>0.00</v>
      </c>
      <c r="AI552" s="16">
        <f t="shared" si="106"/>
        <v>-1.4905458365735183E-4</v>
      </c>
      <c r="AJ552" s="44">
        <v>221112</v>
      </c>
      <c r="AK552" s="15" t="s">
        <v>686</v>
      </c>
      <c r="AL552" s="14" t="s">
        <v>76</v>
      </c>
      <c r="AM552" s="39" t="s">
        <v>58</v>
      </c>
      <c r="AN552" s="39" t="s">
        <v>59</v>
      </c>
      <c r="AO552" s="39" t="s">
        <v>77</v>
      </c>
      <c r="AP552" s="39" t="s">
        <v>61</v>
      </c>
      <c r="AQ552" s="20"/>
      <c r="AR552" s="20"/>
      <c r="AS552" s="20"/>
      <c r="AT552" s="20"/>
      <c r="AU552" s="20"/>
      <c r="AV552" s="20"/>
      <c r="AW552" s="20"/>
      <c r="AX552" s="20"/>
      <c r="AY552" s="20"/>
      <c r="AZ552" s="20"/>
      <c r="BA552" s="20"/>
      <c r="BB552" s="20"/>
    </row>
    <row r="553" spans="1:54" ht="26.1" hidden="1" customHeight="1" x14ac:dyDescent="0.25">
      <c r="A553" s="39" t="s">
        <v>31</v>
      </c>
      <c r="B553" s="13" t="s">
        <v>31</v>
      </c>
      <c r="C553" s="13" t="s">
        <v>252</v>
      </c>
      <c r="D553" s="13">
        <v>34013</v>
      </c>
      <c r="E553" s="13">
        <v>7627</v>
      </c>
      <c r="F553" s="13" t="s">
        <v>271</v>
      </c>
      <c r="G553" s="13" t="s">
        <v>311</v>
      </c>
      <c r="H553" s="13" t="s">
        <v>132</v>
      </c>
      <c r="I553" s="13" t="s">
        <v>133</v>
      </c>
      <c r="J553" s="13" t="s">
        <v>425</v>
      </c>
      <c r="K553" s="4">
        <v>2401</v>
      </c>
      <c r="L553" s="4">
        <v>35001</v>
      </c>
      <c r="M553" s="14" t="s">
        <v>34</v>
      </c>
      <c r="N553" s="15" t="s">
        <v>679</v>
      </c>
      <c r="O553" s="15">
        <v>1.9657597884995E-2</v>
      </c>
      <c r="P553" s="15">
        <v>0</v>
      </c>
      <c r="Q553" s="15">
        <f t="shared" si="96"/>
        <v>-1.9657597884995E-2</v>
      </c>
      <c r="R553" s="15">
        <f t="shared" si="97"/>
        <v>-100</v>
      </c>
      <c r="S553" s="15">
        <v>1.000190098954659E-2</v>
      </c>
      <c r="T553" s="15">
        <v>0</v>
      </c>
      <c r="U553" s="15">
        <f t="shared" si="98"/>
        <v>-1.000190098954659E-2</v>
      </c>
      <c r="V553" s="16">
        <f t="shared" si="99"/>
        <v>-100</v>
      </c>
      <c r="W553" s="17">
        <f t="shared" si="100"/>
        <v>1.0871631510376728E-4</v>
      </c>
      <c r="X553" s="17">
        <f t="shared" si="100"/>
        <v>0</v>
      </c>
      <c r="Y553" s="16">
        <f t="shared" si="101"/>
        <v>-1.0871631510376728E-4</v>
      </c>
      <c r="Z553" s="15">
        <f t="shared" si="102"/>
        <v>-100</v>
      </c>
      <c r="AA553" s="13">
        <v>0.02</v>
      </c>
      <c r="AB553" s="13">
        <v>0</v>
      </c>
      <c r="AC553" s="13">
        <v>0</v>
      </c>
      <c r="AD553" s="13">
        <v>0</v>
      </c>
      <c r="AE553" s="18">
        <f t="shared" si="103"/>
        <v>0</v>
      </c>
      <c r="AF553" s="18">
        <f t="shared" si="107"/>
        <v>0</v>
      </c>
      <c r="AG553" s="19">
        <f t="shared" si="104"/>
        <v>0</v>
      </c>
      <c r="AH553" s="16" t="str">
        <f t="shared" si="105"/>
        <v>0.00</v>
      </c>
      <c r="AI553" s="16">
        <f t="shared" si="106"/>
        <v>-1.0871631510376728E-4</v>
      </c>
      <c r="AJ553" s="44">
        <v>221112</v>
      </c>
      <c r="AK553" s="15" t="s">
        <v>686</v>
      </c>
      <c r="AL553" s="14" t="s">
        <v>76</v>
      </c>
      <c r="AM553" s="39" t="s">
        <v>58</v>
      </c>
      <c r="AN553" s="39" t="s">
        <v>59</v>
      </c>
      <c r="AO553" s="39" t="s">
        <v>77</v>
      </c>
      <c r="AP553" s="39" t="s">
        <v>61</v>
      </c>
      <c r="AQ553" s="20"/>
      <c r="AR553" s="20"/>
      <c r="AS553" s="20"/>
      <c r="AT553" s="20"/>
      <c r="AU553" s="20"/>
      <c r="AV553" s="20"/>
      <c r="AW553" s="20"/>
      <c r="AX553" s="20"/>
      <c r="AY553" s="20"/>
      <c r="AZ553" s="20"/>
      <c r="BA553" s="20"/>
      <c r="BB553" s="20"/>
    </row>
    <row r="554" spans="1:54" ht="26.1" hidden="1" customHeight="1" x14ac:dyDescent="0.25">
      <c r="A554" s="39" t="s">
        <v>31</v>
      </c>
      <c r="B554" s="13" t="s">
        <v>31</v>
      </c>
      <c r="C554" s="13" t="s">
        <v>252</v>
      </c>
      <c r="D554" s="13">
        <v>34013</v>
      </c>
      <c r="E554" s="13">
        <v>7627</v>
      </c>
      <c r="F554" s="13" t="s">
        <v>271</v>
      </c>
      <c r="G554" s="13" t="s">
        <v>276</v>
      </c>
      <c r="H554" s="13" t="s">
        <v>132</v>
      </c>
      <c r="I554" s="13" t="s">
        <v>133</v>
      </c>
      <c r="J554" s="13" t="s">
        <v>426</v>
      </c>
      <c r="K554" s="4">
        <v>2401</v>
      </c>
      <c r="L554" s="4">
        <v>35001</v>
      </c>
      <c r="M554" s="14" t="s">
        <v>40</v>
      </c>
      <c r="N554" s="15" t="s">
        <v>679</v>
      </c>
      <c r="O554" s="15">
        <v>0.64696258470763501</v>
      </c>
      <c r="P554" s="15">
        <v>0</v>
      </c>
      <c r="Q554" s="15">
        <f t="shared" si="96"/>
        <v>-0.64696258470763501</v>
      </c>
      <c r="R554" s="15">
        <f t="shared" si="97"/>
        <v>-100</v>
      </c>
      <c r="S554" s="15">
        <v>0.3291783540412247</v>
      </c>
      <c r="T554" s="15">
        <v>0</v>
      </c>
      <c r="U554" s="15">
        <f t="shared" si="98"/>
        <v>-0.3291783540412247</v>
      </c>
      <c r="V554" s="16">
        <f t="shared" si="99"/>
        <v>-100</v>
      </c>
      <c r="W554" s="17">
        <f t="shared" si="100"/>
        <v>3.5780255874046161E-3</v>
      </c>
      <c r="X554" s="17">
        <f t="shared" si="100"/>
        <v>0</v>
      </c>
      <c r="Y554" s="16">
        <f t="shared" si="101"/>
        <v>-3.5780255874046161E-3</v>
      </c>
      <c r="Z554" s="15">
        <f t="shared" si="102"/>
        <v>-100</v>
      </c>
      <c r="AA554" s="13">
        <v>0.65</v>
      </c>
      <c r="AB554" s="13">
        <v>0</v>
      </c>
      <c r="AC554" s="13">
        <v>0</v>
      </c>
      <c r="AD554" s="13">
        <v>0</v>
      </c>
      <c r="AE554" s="18">
        <f t="shared" si="103"/>
        <v>0</v>
      </c>
      <c r="AF554" s="18">
        <f t="shared" si="107"/>
        <v>0</v>
      </c>
      <c r="AG554" s="19">
        <f t="shared" si="104"/>
        <v>0</v>
      </c>
      <c r="AH554" s="16" t="str">
        <f t="shared" si="105"/>
        <v>0.00</v>
      </c>
      <c r="AI554" s="16">
        <f t="shared" si="106"/>
        <v>-3.5780255874046161E-3</v>
      </c>
      <c r="AJ554" s="44">
        <v>221112</v>
      </c>
      <c r="AK554" s="15" t="s">
        <v>686</v>
      </c>
      <c r="AL554" s="14" t="s">
        <v>57</v>
      </c>
      <c r="AM554" s="39" t="s">
        <v>58</v>
      </c>
      <c r="AN554" s="39" t="s">
        <v>59</v>
      </c>
      <c r="AO554" s="39" t="s">
        <v>60</v>
      </c>
      <c r="AP554" s="39" t="s">
        <v>61</v>
      </c>
      <c r="AQ554" s="20"/>
      <c r="AR554" s="20"/>
      <c r="AS554" s="20"/>
      <c r="AT554" s="20"/>
      <c r="AU554" s="20"/>
      <c r="AV554" s="20"/>
      <c r="AW554" s="20"/>
      <c r="AX554" s="20"/>
      <c r="AY554" s="20"/>
      <c r="AZ554" s="20"/>
      <c r="BA554" s="20"/>
      <c r="BB554" s="20"/>
    </row>
    <row r="555" spans="1:54" ht="26.1" hidden="1" customHeight="1" x14ac:dyDescent="0.25">
      <c r="A555" s="39" t="s">
        <v>31</v>
      </c>
      <c r="B555" s="13" t="s">
        <v>31</v>
      </c>
      <c r="C555" s="13" t="s">
        <v>252</v>
      </c>
      <c r="D555" s="13">
        <v>34013</v>
      </c>
      <c r="E555" s="13">
        <v>7627</v>
      </c>
      <c r="F555" s="13" t="s">
        <v>271</v>
      </c>
      <c r="G555" s="13" t="s">
        <v>276</v>
      </c>
      <c r="H555" s="13" t="s">
        <v>132</v>
      </c>
      <c r="I555" s="13" t="s">
        <v>133</v>
      </c>
      <c r="J555" s="13" t="s">
        <v>426</v>
      </c>
      <c r="K555" s="4">
        <v>2401</v>
      </c>
      <c r="L555" s="4">
        <v>35001</v>
      </c>
      <c r="M555" s="14" t="s">
        <v>38</v>
      </c>
      <c r="N555" s="15" t="s">
        <v>679</v>
      </c>
      <c r="O555" s="15">
        <v>0.50739084627605002</v>
      </c>
      <c r="P555" s="15">
        <v>0</v>
      </c>
      <c r="Q555" s="15">
        <f t="shared" si="96"/>
        <v>-0.50739084627605002</v>
      </c>
      <c r="R555" s="15">
        <f t="shared" si="97"/>
        <v>-100</v>
      </c>
      <c r="S555" s="15">
        <v>0.25816343569267203</v>
      </c>
      <c r="T555" s="15">
        <v>0</v>
      </c>
      <c r="U555" s="15">
        <f t="shared" si="98"/>
        <v>-0.25816343569267203</v>
      </c>
      <c r="V555" s="16">
        <f t="shared" si="99"/>
        <v>-100</v>
      </c>
      <c r="W555" s="17">
        <f t="shared" si="100"/>
        <v>2.8061243010073047E-3</v>
      </c>
      <c r="X555" s="17">
        <f t="shared" si="100"/>
        <v>0</v>
      </c>
      <c r="Y555" s="16">
        <f t="shared" si="101"/>
        <v>-2.8061243010073047E-3</v>
      </c>
      <c r="Z555" s="15">
        <f t="shared" si="102"/>
        <v>-100</v>
      </c>
      <c r="AA555" s="13">
        <v>0.51</v>
      </c>
      <c r="AB555" s="13">
        <v>0</v>
      </c>
      <c r="AC555" s="13">
        <v>0</v>
      </c>
      <c r="AD555" s="13">
        <v>0</v>
      </c>
      <c r="AE555" s="18">
        <f t="shared" si="103"/>
        <v>0</v>
      </c>
      <c r="AF555" s="18">
        <f t="shared" si="107"/>
        <v>0</v>
      </c>
      <c r="AG555" s="19">
        <f t="shared" si="104"/>
        <v>0</v>
      </c>
      <c r="AH555" s="16" t="str">
        <f t="shared" si="105"/>
        <v>0.00</v>
      </c>
      <c r="AI555" s="16">
        <f t="shared" si="106"/>
        <v>-2.8061243010073047E-3</v>
      </c>
      <c r="AJ555" s="44">
        <v>221112</v>
      </c>
      <c r="AK555" s="15" t="s">
        <v>686</v>
      </c>
      <c r="AL555" s="14" t="s">
        <v>57</v>
      </c>
      <c r="AM555" s="39" t="s">
        <v>58</v>
      </c>
      <c r="AN555" s="39" t="s">
        <v>59</v>
      </c>
      <c r="AO555" s="39" t="s">
        <v>60</v>
      </c>
      <c r="AP555" s="39" t="s">
        <v>61</v>
      </c>
      <c r="AQ555" s="20"/>
      <c r="AR555" s="20"/>
      <c r="AS555" s="20"/>
      <c r="AT555" s="20"/>
      <c r="AU555" s="20"/>
      <c r="AV555" s="20"/>
      <c r="AW555" s="20"/>
      <c r="AX555" s="20"/>
      <c r="AY555" s="20"/>
      <c r="AZ555" s="20"/>
      <c r="BA555" s="20"/>
      <c r="BB555" s="20"/>
    </row>
    <row r="556" spans="1:54" ht="26.1" hidden="1" customHeight="1" x14ac:dyDescent="0.25">
      <c r="A556" s="39" t="s">
        <v>31</v>
      </c>
      <c r="B556" s="13" t="s">
        <v>31</v>
      </c>
      <c r="C556" s="13" t="s">
        <v>252</v>
      </c>
      <c r="D556" s="13">
        <v>34013</v>
      </c>
      <c r="E556" s="13">
        <v>7627</v>
      </c>
      <c r="F556" s="13" t="s">
        <v>271</v>
      </c>
      <c r="G556" s="13" t="s">
        <v>276</v>
      </c>
      <c r="H556" s="13" t="s">
        <v>132</v>
      </c>
      <c r="I556" s="13" t="s">
        <v>133</v>
      </c>
      <c r="J556" s="13" t="s">
        <v>426</v>
      </c>
      <c r="K556" s="4">
        <v>2401</v>
      </c>
      <c r="L556" s="4">
        <v>35001</v>
      </c>
      <c r="M556" s="14" t="s">
        <v>39</v>
      </c>
      <c r="N556" s="15" t="s">
        <v>679</v>
      </c>
      <c r="O556" s="15">
        <v>0.50739084627605002</v>
      </c>
      <c r="P556" s="15">
        <v>0</v>
      </c>
      <c r="Q556" s="15">
        <f t="shared" si="96"/>
        <v>-0.50739084627605002</v>
      </c>
      <c r="R556" s="15">
        <f t="shared" si="97"/>
        <v>-100</v>
      </c>
      <c r="S556" s="15">
        <v>0.25816343569267203</v>
      </c>
      <c r="T556" s="15">
        <v>0</v>
      </c>
      <c r="U556" s="15">
        <f t="shared" si="98"/>
        <v>-0.25816343569267203</v>
      </c>
      <c r="V556" s="16">
        <f t="shared" si="99"/>
        <v>-100</v>
      </c>
      <c r="W556" s="17">
        <f t="shared" si="100"/>
        <v>2.8061243010073047E-3</v>
      </c>
      <c r="X556" s="17">
        <f t="shared" si="100"/>
        <v>0</v>
      </c>
      <c r="Y556" s="16">
        <f t="shared" si="101"/>
        <v>-2.8061243010073047E-3</v>
      </c>
      <c r="Z556" s="15">
        <f t="shared" si="102"/>
        <v>-100</v>
      </c>
      <c r="AA556" s="13">
        <v>0.51</v>
      </c>
      <c r="AB556" s="13">
        <v>0</v>
      </c>
      <c r="AC556" s="13">
        <v>0</v>
      </c>
      <c r="AD556" s="13">
        <v>0</v>
      </c>
      <c r="AE556" s="18">
        <f t="shared" si="103"/>
        <v>0</v>
      </c>
      <c r="AF556" s="18">
        <f t="shared" si="107"/>
        <v>0</v>
      </c>
      <c r="AG556" s="19">
        <f t="shared" si="104"/>
        <v>0</v>
      </c>
      <c r="AH556" s="16" t="str">
        <f t="shared" si="105"/>
        <v>0.00</v>
      </c>
      <c r="AI556" s="16">
        <f t="shared" si="106"/>
        <v>-2.8061243010073047E-3</v>
      </c>
      <c r="AJ556" s="44">
        <v>221112</v>
      </c>
      <c r="AK556" s="15" t="s">
        <v>686</v>
      </c>
      <c r="AL556" s="14" t="s">
        <v>57</v>
      </c>
      <c r="AM556" s="39" t="s">
        <v>58</v>
      </c>
      <c r="AN556" s="39" t="s">
        <v>59</v>
      </c>
      <c r="AO556" s="39" t="s">
        <v>60</v>
      </c>
      <c r="AP556" s="39" t="s">
        <v>61</v>
      </c>
      <c r="AQ556" s="20"/>
      <c r="AR556" s="20"/>
      <c r="AS556" s="20"/>
      <c r="AT556" s="20"/>
      <c r="AU556" s="20"/>
      <c r="AV556" s="20"/>
      <c r="AW556" s="20"/>
      <c r="AX556" s="20"/>
      <c r="AY556" s="20"/>
      <c r="AZ556" s="20"/>
      <c r="BA556" s="20"/>
      <c r="BB556" s="20"/>
    </row>
    <row r="557" spans="1:54" ht="26.1" hidden="1" customHeight="1" x14ac:dyDescent="0.25">
      <c r="A557" s="39" t="s">
        <v>31</v>
      </c>
      <c r="B557" s="13" t="s">
        <v>31</v>
      </c>
      <c r="C557" s="13" t="s">
        <v>252</v>
      </c>
      <c r="D557" s="13">
        <v>34013</v>
      </c>
      <c r="E557" s="13">
        <v>7627</v>
      </c>
      <c r="F557" s="13" t="s">
        <v>271</v>
      </c>
      <c r="G557" s="13" t="s">
        <v>276</v>
      </c>
      <c r="H557" s="13" t="s">
        <v>132</v>
      </c>
      <c r="I557" s="13" t="s">
        <v>133</v>
      </c>
      <c r="J557" s="13" t="s">
        <v>426</v>
      </c>
      <c r="K557" s="4">
        <v>2401</v>
      </c>
      <c r="L557" s="4">
        <v>35001</v>
      </c>
      <c r="M557" s="14" t="s">
        <v>37</v>
      </c>
      <c r="N557" s="15" t="s">
        <v>679</v>
      </c>
      <c r="O557" s="15">
        <v>6.0007919999958699E-2</v>
      </c>
      <c r="P557" s="15">
        <v>0</v>
      </c>
      <c r="Q557" s="15">
        <f t="shared" si="96"/>
        <v>-6.0007919999958699E-2</v>
      </c>
      <c r="R557" s="15">
        <f t="shared" si="97"/>
        <v>-100</v>
      </c>
      <c r="S557" s="15">
        <v>3.0532381318388823E-2</v>
      </c>
      <c r="T557" s="15">
        <v>0</v>
      </c>
      <c r="U557" s="15">
        <f t="shared" si="98"/>
        <v>-3.0532381318388823E-2</v>
      </c>
      <c r="V557" s="16">
        <f t="shared" si="99"/>
        <v>-100</v>
      </c>
      <c r="W557" s="17">
        <f t="shared" si="100"/>
        <v>3.3187370998248719E-4</v>
      </c>
      <c r="X557" s="17">
        <f t="shared" si="100"/>
        <v>0</v>
      </c>
      <c r="Y557" s="16">
        <f t="shared" si="101"/>
        <v>-3.3187370998248719E-4</v>
      </c>
      <c r="Z557" s="15">
        <f t="shared" si="102"/>
        <v>-100</v>
      </c>
      <c r="AA557" s="13">
        <v>0.06</v>
      </c>
      <c r="AB557" s="13">
        <v>0</v>
      </c>
      <c r="AC557" s="13">
        <v>0</v>
      </c>
      <c r="AD557" s="13">
        <v>0</v>
      </c>
      <c r="AE557" s="18">
        <f t="shared" si="103"/>
        <v>0</v>
      </c>
      <c r="AF557" s="18">
        <f t="shared" si="107"/>
        <v>0</v>
      </c>
      <c r="AG557" s="19">
        <f t="shared" si="104"/>
        <v>0</v>
      </c>
      <c r="AH557" s="16" t="str">
        <f t="shared" si="105"/>
        <v>0.00</v>
      </c>
      <c r="AI557" s="16">
        <f t="shared" si="106"/>
        <v>-3.3187370998248719E-4</v>
      </c>
      <c r="AJ557" s="44">
        <v>221112</v>
      </c>
      <c r="AK557" s="15" t="s">
        <v>686</v>
      </c>
      <c r="AL557" s="14" t="s">
        <v>57</v>
      </c>
      <c r="AM557" s="39" t="s">
        <v>58</v>
      </c>
      <c r="AN557" s="39" t="s">
        <v>59</v>
      </c>
      <c r="AO557" s="39" t="s">
        <v>60</v>
      </c>
      <c r="AP557" s="39" t="s">
        <v>61</v>
      </c>
      <c r="AQ557" s="20"/>
      <c r="AR557" s="20"/>
      <c r="AS557" s="20"/>
      <c r="AT557" s="20"/>
      <c r="AU557" s="20"/>
      <c r="AV557" s="20"/>
      <c r="AW557" s="20"/>
      <c r="AX557" s="20"/>
      <c r="AY557" s="20"/>
      <c r="AZ557" s="20"/>
      <c r="BA557" s="20"/>
      <c r="BB557" s="20"/>
    </row>
    <row r="558" spans="1:54" ht="26.1" hidden="1" customHeight="1" x14ac:dyDescent="0.25">
      <c r="A558" s="39" t="s">
        <v>31</v>
      </c>
      <c r="B558" s="13" t="s">
        <v>31</v>
      </c>
      <c r="C558" s="13" t="s">
        <v>252</v>
      </c>
      <c r="D558" s="13">
        <v>34013</v>
      </c>
      <c r="E558" s="13">
        <v>7627</v>
      </c>
      <c r="F558" s="13" t="s">
        <v>280</v>
      </c>
      <c r="G558" s="13" t="s">
        <v>272</v>
      </c>
      <c r="H558" s="13" t="s">
        <v>132</v>
      </c>
      <c r="I558" s="13" t="s">
        <v>134</v>
      </c>
      <c r="J558" s="13" t="s">
        <v>428</v>
      </c>
      <c r="K558" s="4">
        <v>2401</v>
      </c>
      <c r="L558" s="4">
        <v>12001</v>
      </c>
      <c r="M558" s="14" t="s">
        <v>40</v>
      </c>
      <c r="N558" s="15" t="s">
        <v>679</v>
      </c>
      <c r="O558" s="15">
        <v>0.32062312260654202</v>
      </c>
      <c r="P558" s="15">
        <v>0</v>
      </c>
      <c r="Q558" s="15">
        <f t="shared" si="96"/>
        <v>-0.32062312260654202</v>
      </c>
      <c r="R558" s="15">
        <f t="shared" si="97"/>
        <v>-100</v>
      </c>
      <c r="S558" s="15">
        <v>0.13046814403785431</v>
      </c>
      <c r="T558" s="15">
        <v>0</v>
      </c>
      <c r="U558" s="15">
        <f t="shared" si="98"/>
        <v>-0.13046814403785431</v>
      </c>
      <c r="V558" s="16">
        <f t="shared" si="99"/>
        <v>-100</v>
      </c>
      <c r="W558" s="17">
        <f t="shared" si="100"/>
        <v>1.4181320004114598E-3</v>
      </c>
      <c r="X558" s="17">
        <f t="shared" si="100"/>
        <v>0</v>
      </c>
      <c r="Y558" s="16">
        <f t="shared" si="101"/>
        <v>-1.4181320004114598E-3</v>
      </c>
      <c r="Z558" s="15">
        <f t="shared" si="102"/>
        <v>-100</v>
      </c>
      <c r="AA558" s="13">
        <v>0.32</v>
      </c>
      <c r="AB558" s="13">
        <v>0</v>
      </c>
      <c r="AC558" s="13">
        <v>0</v>
      </c>
      <c r="AD558" s="13">
        <v>0</v>
      </c>
      <c r="AE558" s="18">
        <f t="shared" si="103"/>
        <v>0</v>
      </c>
      <c r="AF558" s="18">
        <f t="shared" si="107"/>
        <v>0</v>
      </c>
      <c r="AG558" s="19">
        <f t="shared" si="104"/>
        <v>0</v>
      </c>
      <c r="AH558" s="16" t="str">
        <f t="shared" si="105"/>
        <v>0.00</v>
      </c>
      <c r="AI558" s="16">
        <f t="shared" si="106"/>
        <v>-1.4181320004114598E-3</v>
      </c>
      <c r="AJ558" s="44">
        <v>221112</v>
      </c>
      <c r="AK558" s="15" t="s">
        <v>686</v>
      </c>
      <c r="AL558" s="14" t="s">
        <v>57</v>
      </c>
      <c r="AM558" s="39" t="s">
        <v>58</v>
      </c>
      <c r="AN558" s="39" t="s">
        <v>59</v>
      </c>
      <c r="AO558" s="39" t="s">
        <v>60</v>
      </c>
      <c r="AP558" s="39" t="s">
        <v>61</v>
      </c>
      <c r="AQ558" s="20"/>
      <c r="AR558" s="20"/>
      <c r="AS558" s="20"/>
      <c r="AT558" s="20"/>
      <c r="AU558" s="20"/>
      <c r="AV558" s="20"/>
      <c r="AW558" s="20"/>
      <c r="AX558" s="20"/>
      <c r="AY558" s="20"/>
      <c r="AZ558" s="20"/>
      <c r="BA558" s="20"/>
      <c r="BB558" s="20"/>
    </row>
    <row r="559" spans="1:54" ht="26.1" hidden="1" customHeight="1" x14ac:dyDescent="0.25">
      <c r="A559" s="39" t="s">
        <v>31</v>
      </c>
      <c r="B559" s="13" t="s">
        <v>31</v>
      </c>
      <c r="C559" s="13" t="s">
        <v>252</v>
      </c>
      <c r="D559" s="13">
        <v>34013</v>
      </c>
      <c r="E559" s="13">
        <v>7627</v>
      </c>
      <c r="F559" s="13" t="s">
        <v>280</v>
      </c>
      <c r="G559" s="13" t="s">
        <v>272</v>
      </c>
      <c r="H559" s="13" t="s">
        <v>132</v>
      </c>
      <c r="I559" s="13" t="s">
        <v>134</v>
      </c>
      <c r="J559" s="13" t="s">
        <v>428</v>
      </c>
      <c r="K559" s="4">
        <v>2401</v>
      </c>
      <c r="L559" s="4">
        <v>12001</v>
      </c>
      <c r="M559" s="14" t="s">
        <v>38</v>
      </c>
      <c r="N559" s="15" t="s">
        <v>679</v>
      </c>
      <c r="O559" s="15">
        <v>1.39857061940175</v>
      </c>
      <c r="P559" s="15">
        <v>0</v>
      </c>
      <c r="Q559" s="15">
        <f t="shared" si="96"/>
        <v>-1.39857061940175</v>
      </c>
      <c r="R559" s="15">
        <f t="shared" si="97"/>
        <v>-100</v>
      </c>
      <c r="S559" s="15">
        <v>0.56910715464255301</v>
      </c>
      <c r="T559" s="15">
        <v>0</v>
      </c>
      <c r="U559" s="15">
        <f t="shared" si="98"/>
        <v>-0.56910715464255301</v>
      </c>
      <c r="V559" s="16">
        <f t="shared" si="99"/>
        <v>-100</v>
      </c>
      <c r="W559" s="17">
        <f t="shared" si="100"/>
        <v>6.1859473330712284E-3</v>
      </c>
      <c r="X559" s="17">
        <f t="shared" si="100"/>
        <v>0</v>
      </c>
      <c r="Y559" s="16">
        <f t="shared" si="101"/>
        <v>-6.1859473330712284E-3</v>
      </c>
      <c r="Z559" s="15">
        <f t="shared" si="102"/>
        <v>-100</v>
      </c>
      <c r="AA559" s="13">
        <v>1.4</v>
      </c>
      <c r="AB559" s="13">
        <v>0</v>
      </c>
      <c r="AC559" s="13">
        <v>0</v>
      </c>
      <c r="AD559" s="13">
        <v>0</v>
      </c>
      <c r="AE559" s="18">
        <f t="shared" si="103"/>
        <v>0</v>
      </c>
      <c r="AF559" s="18">
        <f t="shared" si="107"/>
        <v>0</v>
      </c>
      <c r="AG559" s="19">
        <f t="shared" si="104"/>
        <v>0</v>
      </c>
      <c r="AH559" s="16" t="str">
        <f t="shared" si="105"/>
        <v>0.00</v>
      </c>
      <c r="AI559" s="16">
        <f t="shared" si="106"/>
        <v>-6.1859473330712284E-3</v>
      </c>
      <c r="AJ559" s="44">
        <v>221112</v>
      </c>
      <c r="AK559" s="15" t="s">
        <v>686</v>
      </c>
      <c r="AL559" s="14" t="s">
        <v>57</v>
      </c>
      <c r="AM559" s="39" t="s">
        <v>58</v>
      </c>
      <c r="AN559" s="39" t="s">
        <v>59</v>
      </c>
      <c r="AO559" s="39" t="s">
        <v>60</v>
      </c>
      <c r="AP559" s="39" t="s">
        <v>61</v>
      </c>
      <c r="AQ559" s="20"/>
      <c r="AR559" s="20"/>
      <c r="AS559" s="20"/>
      <c r="AT559" s="20"/>
      <c r="AU559" s="20"/>
      <c r="AV559" s="20"/>
      <c r="AW559" s="20"/>
      <c r="AX559" s="20"/>
      <c r="AY559" s="20"/>
      <c r="AZ559" s="20"/>
      <c r="BA559" s="20"/>
      <c r="BB559" s="20"/>
    </row>
    <row r="560" spans="1:54" ht="26.1" hidden="1" customHeight="1" x14ac:dyDescent="0.25">
      <c r="A560" s="39" t="s">
        <v>31</v>
      </c>
      <c r="B560" s="13" t="s">
        <v>31</v>
      </c>
      <c r="C560" s="13" t="s">
        <v>252</v>
      </c>
      <c r="D560" s="13">
        <v>34013</v>
      </c>
      <c r="E560" s="13">
        <v>7627</v>
      </c>
      <c r="F560" s="13" t="s">
        <v>280</v>
      </c>
      <c r="G560" s="13" t="s">
        <v>272</v>
      </c>
      <c r="H560" s="13" t="s">
        <v>132</v>
      </c>
      <c r="I560" s="13" t="s">
        <v>134</v>
      </c>
      <c r="J560" s="13" t="s">
        <v>428</v>
      </c>
      <c r="K560" s="4">
        <v>2401</v>
      </c>
      <c r="L560" s="4">
        <v>12001</v>
      </c>
      <c r="M560" s="14" t="s">
        <v>39</v>
      </c>
      <c r="N560" s="15" t="s">
        <v>679</v>
      </c>
      <c r="O560" s="15">
        <v>1.39857061940175</v>
      </c>
      <c r="P560" s="15">
        <v>0</v>
      </c>
      <c r="Q560" s="15">
        <f t="shared" si="96"/>
        <v>-1.39857061940175</v>
      </c>
      <c r="R560" s="15">
        <f t="shared" si="97"/>
        <v>-100</v>
      </c>
      <c r="S560" s="15">
        <v>0.56910715464255301</v>
      </c>
      <c r="T560" s="15">
        <v>0</v>
      </c>
      <c r="U560" s="15">
        <f t="shared" si="98"/>
        <v>-0.56910715464255301</v>
      </c>
      <c r="V560" s="16">
        <f t="shared" si="99"/>
        <v>-100</v>
      </c>
      <c r="W560" s="17">
        <f t="shared" si="100"/>
        <v>6.1859473330712284E-3</v>
      </c>
      <c r="X560" s="17">
        <f t="shared" si="100"/>
        <v>0</v>
      </c>
      <c r="Y560" s="16">
        <f t="shared" si="101"/>
        <v>-6.1859473330712284E-3</v>
      </c>
      <c r="Z560" s="15">
        <f t="shared" si="102"/>
        <v>-100</v>
      </c>
      <c r="AA560" s="13">
        <v>1.4</v>
      </c>
      <c r="AB560" s="13">
        <v>0</v>
      </c>
      <c r="AC560" s="13">
        <v>0</v>
      </c>
      <c r="AD560" s="13">
        <v>0</v>
      </c>
      <c r="AE560" s="18">
        <f t="shared" si="103"/>
        <v>0</v>
      </c>
      <c r="AF560" s="18">
        <f t="shared" si="107"/>
        <v>0</v>
      </c>
      <c r="AG560" s="19">
        <f t="shared" si="104"/>
        <v>0</v>
      </c>
      <c r="AH560" s="16" t="str">
        <f t="shared" si="105"/>
        <v>0.00</v>
      </c>
      <c r="AI560" s="16">
        <f t="shared" si="106"/>
        <v>-6.1859473330712284E-3</v>
      </c>
      <c r="AJ560" s="44">
        <v>221112</v>
      </c>
      <c r="AK560" s="15" t="s">
        <v>686</v>
      </c>
      <c r="AL560" s="14" t="s">
        <v>57</v>
      </c>
      <c r="AM560" s="39" t="s">
        <v>58</v>
      </c>
      <c r="AN560" s="39" t="s">
        <v>59</v>
      </c>
      <c r="AO560" s="39" t="s">
        <v>60</v>
      </c>
      <c r="AP560" s="39" t="s">
        <v>61</v>
      </c>
      <c r="AQ560" s="20"/>
      <c r="AR560" s="20"/>
      <c r="AS560" s="20"/>
      <c r="AT560" s="20"/>
      <c r="AU560" s="20"/>
      <c r="AV560" s="20"/>
      <c r="AW560" s="20"/>
      <c r="AX560" s="20"/>
      <c r="AY560" s="20"/>
      <c r="AZ560" s="20"/>
      <c r="BA560" s="20"/>
      <c r="BB560" s="20"/>
    </row>
    <row r="561" spans="1:54" ht="26.1" hidden="1" customHeight="1" x14ac:dyDescent="0.25">
      <c r="A561" s="39" t="s">
        <v>31</v>
      </c>
      <c r="B561" s="13" t="s">
        <v>31</v>
      </c>
      <c r="C561" s="13" t="s">
        <v>252</v>
      </c>
      <c r="D561" s="13">
        <v>34013</v>
      </c>
      <c r="E561" s="13">
        <v>7627</v>
      </c>
      <c r="F561" s="13" t="s">
        <v>280</v>
      </c>
      <c r="G561" s="13" t="s">
        <v>272</v>
      </c>
      <c r="H561" s="13" t="s">
        <v>132</v>
      </c>
      <c r="I561" s="13" t="s">
        <v>134</v>
      </c>
      <c r="J561" s="13" t="s">
        <v>428</v>
      </c>
      <c r="K561" s="4">
        <v>2401</v>
      </c>
      <c r="L561" s="4">
        <v>12001</v>
      </c>
      <c r="M561" s="14" t="s">
        <v>37</v>
      </c>
      <c r="N561" s="15" t="s">
        <v>679</v>
      </c>
      <c r="O561" s="15">
        <v>3.0235100000016502E-2</v>
      </c>
      <c r="P561" s="15">
        <v>0</v>
      </c>
      <c r="Q561" s="15">
        <f t="shared" si="96"/>
        <v>-3.0235100000016502E-2</v>
      </c>
      <c r="R561" s="15">
        <f t="shared" si="97"/>
        <v>-100</v>
      </c>
      <c r="S561" s="15">
        <v>1.2303284147851619E-2</v>
      </c>
      <c r="T561" s="15">
        <v>0</v>
      </c>
      <c r="U561" s="15">
        <f t="shared" si="98"/>
        <v>-1.2303284147851619E-2</v>
      </c>
      <c r="V561" s="16">
        <f t="shared" si="99"/>
        <v>-100</v>
      </c>
      <c r="W561" s="17">
        <f t="shared" si="100"/>
        <v>1.3373134943316976E-4</v>
      </c>
      <c r="X561" s="17">
        <f t="shared" si="100"/>
        <v>0</v>
      </c>
      <c r="Y561" s="16">
        <f t="shared" si="101"/>
        <v>-1.3373134943316976E-4</v>
      </c>
      <c r="Z561" s="15">
        <f t="shared" si="102"/>
        <v>-100</v>
      </c>
      <c r="AA561" s="13">
        <v>0.03</v>
      </c>
      <c r="AB561" s="13">
        <v>0</v>
      </c>
      <c r="AC561" s="13">
        <v>0</v>
      </c>
      <c r="AD561" s="13">
        <v>0</v>
      </c>
      <c r="AE561" s="18">
        <f t="shared" si="103"/>
        <v>0</v>
      </c>
      <c r="AF561" s="18">
        <f t="shared" si="107"/>
        <v>0</v>
      </c>
      <c r="AG561" s="19">
        <f t="shared" si="104"/>
        <v>0</v>
      </c>
      <c r="AH561" s="16" t="str">
        <f t="shared" si="105"/>
        <v>0.00</v>
      </c>
      <c r="AI561" s="16">
        <f t="shared" si="106"/>
        <v>-1.3373134943316976E-4</v>
      </c>
      <c r="AJ561" s="44">
        <v>221112</v>
      </c>
      <c r="AK561" s="15" t="s">
        <v>686</v>
      </c>
      <c r="AL561" s="14" t="s">
        <v>57</v>
      </c>
      <c r="AM561" s="39" t="s">
        <v>58</v>
      </c>
      <c r="AN561" s="39" t="s">
        <v>59</v>
      </c>
      <c r="AO561" s="39" t="s">
        <v>60</v>
      </c>
      <c r="AP561" s="39" t="s">
        <v>61</v>
      </c>
      <c r="AQ561" s="20"/>
      <c r="AR561" s="20"/>
      <c r="AS561" s="20"/>
      <c r="AT561" s="20"/>
      <c r="AU561" s="20"/>
      <c r="AV561" s="20"/>
      <c r="AW561" s="20"/>
      <c r="AX561" s="20"/>
      <c r="AY561" s="20"/>
      <c r="AZ561" s="20"/>
      <c r="BA561" s="20"/>
      <c r="BB561" s="20"/>
    </row>
    <row r="562" spans="1:54" ht="26.1" hidden="1" customHeight="1" x14ac:dyDescent="0.25">
      <c r="A562" s="39" t="s">
        <v>31</v>
      </c>
      <c r="B562" s="13" t="s">
        <v>31</v>
      </c>
      <c r="C562" s="13" t="s">
        <v>252</v>
      </c>
      <c r="D562" s="13">
        <v>34013</v>
      </c>
      <c r="E562" s="13">
        <v>7627</v>
      </c>
      <c r="F562" s="13" t="s">
        <v>280</v>
      </c>
      <c r="G562" s="13" t="s">
        <v>313</v>
      </c>
      <c r="H562" s="13" t="s">
        <v>132</v>
      </c>
      <c r="I562" s="13" t="s">
        <v>134</v>
      </c>
      <c r="J562" s="13" t="s">
        <v>429</v>
      </c>
      <c r="K562" s="4">
        <v>2401</v>
      </c>
      <c r="L562" s="4">
        <v>4001</v>
      </c>
      <c r="M562" s="14" t="s">
        <v>40</v>
      </c>
      <c r="N562" s="15" t="s">
        <v>679</v>
      </c>
      <c r="O562" s="15">
        <v>0.29319387426309601</v>
      </c>
      <c r="P562" s="15">
        <v>0</v>
      </c>
      <c r="Q562" s="15">
        <f t="shared" si="96"/>
        <v>-0.29319387426309601</v>
      </c>
      <c r="R562" s="15">
        <f t="shared" si="97"/>
        <v>-100</v>
      </c>
      <c r="S562" s="15">
        <v>0.1300260431149696</v>
      </c>
      <c r="T562" s="15">
        <v>0</v>
      </c>
      <c r="U562" s="15">
        <f t="shared" si="98"/>
        <v>-0.1300260431149696</v>
      </c>
      <c r="V562" s="16">
        <f t="shared" si="99"/>
        <v>-100</v>
      </c>
      <c r="W562" s="17">
        <f t="shared" si="100"/>
        <v>1.4133265555974957E-3</v>
      </c>
      <c r="X562" s="17">
        <f t="shared" si="100"/>
        <v>0</v>
      </c>
      <c r="Y562" s="16">
        <f t="shared" si="101"/>
        <v>-1.4133265555974957E-3</v>
      </c>
      <c r="Z562" s="15">
        <f t="shared" si="102"/>
        <v>-100</v>
      </c>
      <c r="AA562" s="13">
        <v>0.28999999999999998</v>
      </c>
      <c r="AB562" s="13">
        <v>0</v>
      </c>
      <c r="AC562" s="13">
        <v>0</v>
      </c>
      <c r="AD562" s="13">
        <v>0</v>
      </c>
      <c r="AE562" s="18">
        <f t="shared" si="103"/>
        <v>0</v>
      </c>
      <c r="AF562" s="18">
        <f t="shared" si="107"/>
        <v>0</v>
      </c>
      <c r="AG562" s="19">
        <f t="shared" si="104"/>
        <v>0</v>
      </c>
      <c r="AH562" s="16" t="str">
        <f t="shared" si="105"/>
        <v>0.00</v>
      </c>
      <c r="AI562" s="16">
        <f t="shared" si="106"/>
        <v>-1.4133265555974957E-3</v>
      </c>
      <c r="AJ562" s="44">
        <v>221112</v>
      </c>
      <c r="AK562" s="15" t="s">
        <v>686</v>
      </c>
      <c r="AL562" s="14" t="s">
        <v>57</v>
      </c>
      <c r="AM562" s="39" t="s">
        <v>58</v>
      </c>
      <c r="AN562" s="39" t="s">
        <v>59</v>
      </c>
      <c r="AO562" s="39" t="s">
        <v>60</v>
      </c>
      <c r="AP562" s="39" t="s">
        <v>61</v>
      </c>
      <c r="AQ562" s="20"/>
      <c r="AR562" s="20"/>
      <c r="AS562" s="20"/>
      <c r="AT562" s="20"/>
      <c r="AU562" s="20"/>
      <c r="AV562" s="20"/>
      <c r="AW562" s="20"/>
      <c r="AX562" s="20"/>
      <c r="AY562" s="20"/>
      <c r="AZ562" s="20"/>
      <c r="BA562" s="20"/>
      <c r="BB562" s="20"/>
    </row>
    <row r="563" spans="1:54" ht="26.1" hidden="1" customHeight="1" x14ac:dyDescent="0.25">
      <c r="A563" s="39" t="s">
        <v>31</v>
      </c>
      <c r="B563" s="13" t="s">
        <v>31</v>
      </c>
      <c r="C563" s="13" t="s">
        <v>252</v>
      </c>
      <c r="D563" s="13">
        <v>34013</v>
      </c>
      <c r="E563" s="13">
        <v>7627</v>
      </c>
      <c r="F563" s="13" t="s">
        <v>280</v>
      </c>
      <c r="G563" s="13" t="s">
        <v>313</v>
      </c>
      <c r="H563" s="13" t="s">
        <v>132</v>
      </c>
      <c r="I563" s="13" t="s">
        <v>134</v>
      </c>
      <c r="J563" s="13" t="s">
        <v>429</v>
      </c>
      <c r="K563" s="4">
        <v>2401</v>
      </c>
      <c r="L563" s="4">
        <v>4001</v>
      </c>
      <c r="M563" s="14" t="s">
        <v>38</v>
      </c>
      <c r="N563" s="15" t="s">
        <v>679</v>
      </c>
      <c r="O563" s="15">
        <v>1.2796597423232501</v>
      </c>
      <c r="P563" s="15">
        <v>0</v>
      </c>
      <c r="Q563" s="15">
        <f t="shared" si="96"/>
        <v>-1.2796597423232501</v>
      </c>
      <c r="R563" s="15">
        <f t="shared" si="97"/>
        <v>-100</v>
      </c>
      <c r="S563" s="15">
        <v>0.56750535203373897</v>
      </c>
      <c r="T563" s="15">
        <v>0</v>
      </c>
      <c r="U563" s="15">
        <f t="shared" si="98"/>
        <v>-0.56750535203373897</v>
      </c>
      <c r="V563" s="16">
        <f t="shared" si="99"/>
        <v>-100</v>
      </c>
      <c r="W563" s="17">
        <f t="shared" si="100"/>
        <v>6.1685364351493363E-3</v>
      </c>
      <c r="X563" s="17">
        <f t="shared" si="100"/>
        <v>0</v>
      </c>
      <c r="Y563" s="16">
        <f t="shared" si="101"/>
        <v>-6.1685364351493363E-3</v>
      </c>
      <c r="Z563" s="15">
        <f t="shared" si="102"/>
        <v>-100</v>
      </c>
      <c r="AA563" s="13">
        <v>1.28</v>
      </c>
      <c r="AB563" s="13">
        <v>0</v>
      </c>
      <c r="AC563" s="13">
        <v>0</v>
      </c>
      <c r="AD563" s="13">
        <v>0</v>
      </c>
      <c r="AE563" s="18">
        <f t="shared" si="103"/>
        <v>0</v>
      </c>
      <c r="AF563" s="18">
        <f t="shared" si="107"/>
        <v>0</v>
      </c>
      <c r="AG563" s="19">
        <f t="shared" si="104"/>
        <v>0</v>
      </c>
      <c r="AH563" s="16" t="str">
        <f t="shared" si="105"/>
        <v>0.00</v>
      </c>
      <c r="AI563" s="16">
        <f t="shared" si="106"/>
        <v>-6.1685364351493363E-3</v>
      </c>
      <c r="AJ563" s="44">
        <v>221112</v>
      </c>
      <c r="AK563" s="15" t="s">
        <v>686</v>
      </c>
      <c r="AL563" s="14" t="s">
        <v>57</v>
      </c>
      <c r="AM563" s="39" t="s">
        <v>58</v>
      </c>
      <c r="AN563" s="39" t="s">
        <v>59</v>
      </c>
      <c r="AO563" s="39" t="s">
        <v>60</v>
      </c>
      <c r="AP563" s="39" t="s">
        <v>61</v>
      </c>
      <c r="AQ563" s="20"/>
      <c r="AR563" s="20"/>
      <c r="AS563" s="20"/>
      <c r="AT563" s="20"/>
      <c r="AU563" s="20"/>
      <c r="AV563" s="20"/>
      <c r="AW563" s="20"/>
      <c r="AX563" s="20"/>
      <c r="AY563" s="20"/>
      <c r="AZ563" s="20"/>
      <c r="BA563" s="20"/>
      <c r="BB563" s="20"/>
    </row>
    <row r="564" spans="1:54" ht="26.1" hidden="1" customHeight="1" x14ac:dyDescent="0.25">
      <c r="A564" s="39" t="s">
        <v>31</v>
      </c>
      <c r="B564" s="13" t="s">
        <v>31</v>
      </c>
      <c r="C564" s="13" t="s">
        <v>252</v>
      </c>
      <c r="D564" s="13">
        <v>34013</v>
      </c>
      <c r="E564" s="13">
        <v>7627</v>
      </c>
      <c r="F564" s="13" t="s">
        <v>280</v>
      </c>
      <c r="G564" s="13" t="s">
        <v>313</v>
      </c>
      <c r="H564" s="13" t="s">
        <v>132</v>
      </c>
      <c r="I564" s="13" t="s">
        <v>134</v>
      </c>
      <c r="J564" s="13" t="s">
        <v>429</v>
      </c>
      <c r="K564" s="4">
        <v>2401</v>
      </c>
      <c r="L564" s="4">
        <v>4001</v>
      </c>
      <c r="M564" s="14" t="s">
        <v>39</v>
      </c>
      <c r="N564" s="15" t="s">
        <v>679</v>
      </c>
      <c r="O564" s="15">
        <v>1.2796597423232501</v>
      </c>
      <c r="P564" s="15">
        <v>0</v>
      </c>
      <c r="Q564" s="15">
        <f t="shared" si="96"/>
        <v>-1.2796597423232501</v>
      </c>
      <c r="R564" s="15">
        <f t="shared" si="97"/>
        <v>-100</v>
      </c>
      <c r="S564" s="15">
        <v>0.56750535203373897</v>
      </c>
      <c r="T564" s="15">
        <v>0</v>
      </c>
      <c r="U564" s="15">
        <f t="shared" si="98"/>
        <v>-0.56750535203373897</v>
      </c>
      <c r="V564" s="16">
        <f t="shared" si="99"/>
        <v>-100</v>
      </c>
      <c r="W564" s="17">
        <f t="shared" si="100"/>
        <v>6.1685364351493363E-3</v>
      </c>
      <c r="X564" s="17">
        <f t="shared" si="100"/>
        <v>0</v>
      </c>
      <c r="Y564" s="16">
        <f t="shared" si="101"/>
        <v>-6.1685364351493363E-3</v>
      </c>
      <c r="Z564" s="15">
        <f t="shared" si="102"/>
        <v>-100</v>
      </c>
      <c r="AA564" s="13">
        <v>1.28</v>
      </c>
      <c r="AB564" s="13">
        <v>0</v>
      </c>
      <c r="AC564" s="13">
        <v>0</v>
      </c>
      <c r="AD564" s="13">
        <v>0</v>
      </c>
      <c r="AE564" s="18">
        <f t="shared" si="103"/>
        <v>0</v>
      </c>
      <c r="AF564" s="18">
        <f t="shared" si="107"/>
        <v>0</v>
      </c>
      <c r="AG564" s="19">
        <f t="shared" si="104"/>
        <v>0</v>
      </c>
      <c r="AH564" s="16" t="str">
        <f t="shared" si="105"/>
        <v>0.00</v>
      </c>
      <c r="AI564" s="16">
        <f t="shared" si="106"/>
        <v>-6.1685364351493363E-3</v>
      </c>
      <c r="AJ564" s="44">
        <v>221112</v>
      </c>
      <c r="AK564" s="15" t="s">
        <v>686</v>
      </c>
      <c r="AL564" s="14" t="s">
        <v>57</v>
      </c>
      <c r="AM564" s="39" t="s">
        <v>58</v>
      </c>
      <c r="AN564" s="39" t="s">
        <v>59</v>
      </c>
      <c r="AO564" s="39" t="s">
        <v>60</v>
      </c>
      <c r="AP564" s="39" t="s">
        <v>61</v>
      </c>
      <c r="AQ564" s="20"/>
      <c r="AR564" s="20"/>
      <c r="AS564" s="20"/>
      <c r="AT564" s="20"/>
      <c r="AU564" s="20"/>
      <c r="AV564" s="20"/>
      <c r="AW564" s="20"/>
      <c r="AX564" s="20"/>
      <c r="AY564" s="20"/>
      <c r="AZ564" s="20"/>
      <c r="BA564" s="20"/>
      <c r="BB564" s="20"/>
    </row>
    <row r="565" spans="1:54" ht="26.1" hidden="1" customHeight="1" x14ac:dyDescent="0.25">
      <c r="A565" s="39" t="s">
        <v>31</v>
      </c>
      <c r="B565" s="13" t="s">
        <v>31</v>
      </c>
      <c r="C565" s="13" t="s">
        <v>252</v>
      </c>
      <c r="D565" s="13">
        <v>34013</v>
      </c>
      <c r="E565" s="13">
        <v>7627</v>
      </c>
      <c r="F565" s="13" t="s">
        <v>280</v>
      </c>
      <c r="G565" s="13" t="s">
        <v>313</v>
      </c>
      <c r="H565" s="13" t="s">
        <v>132</v>
      </c>
      <c r="I565" s="13" t="s">
        <v>134</v>
      </c>
      <c r="J565" s="13" t="s">
        <v>429</v>
      </c>
      <c r="K565" s="4">
        <v>2401</v>
      </c>
      <c r="L565" s="4">
        <v>4001</v>
      </c>
      <c r="M565" s="14" t="s">
        <v>37</v>
      </c>
      <c r="N565" s="15" t="s">
        <v>679</v>
      </c>
      <c r="O565" s="15">
        <v>2.7730139999918399E-2</v>
      </c>
      <c r="P565" s="15">
        <v>0</v>
      </c>
      <c r="Q565" s="15">
        <f t="shared" si="96"/>
        <v>-2.7730139999918399E-2</v>
      </c>
      <c r="R565" s="15">
        <f t="shared" si="97"/>
        <v>-100</v>
      </c>
      <c r="S565" s="15">
        <v>1.229780256587986E-2</v>
      </c>
      <c r="T565" s="15">
        <v>0</v>
      </c>
      <c r="U565" s="15">
        <f t="shared" si="98"/>
        <v>-1.229780256587986E-2</v>
      </c>
      <c r="V565" s="16">
        <f t="shared" si="99"/>
        <v>-100</v>
      </c>
      <c r="W565" s="17">
        <f t="shared" si="100"/>
        <v>1.3367176702043325E-4</v>
      </c>
      <c r="X565" s="17">
        <f t="shared" si="100"/>
        <v>0</v>
      </c>
      <c r="Y565" s="16">
        <f t="shared" si="101"/>
        <v>-1.3367176702043325E-4</v>
      </c>
      <c r="Z565" s="15">
        <f t="shared" si="102"/>
        <v>-100</v>
      </c>
      <c r="AA565" s="13">
        <v>0.03</v>
      </c>
      <c r="AB565" s="13">
        <v>0</v>
      </c>
      <c r="AC565" s="13">
        <v>0</v>
      </c>
      <c r="AD565" s="13">
        <v>0</v>
      </c>
      <c r="AE565" s="18">
        <f t="shared" si="103"/>
        <v>0</v>
      </c>
      <c r="AF565" s="18">
        <f t="shared" si="107"/>
        <v>0</v>
      </c>
      <c r="AG565" s="19">
        <f t="shared" si="104"/>
        <v>0</v>
      </c>
      <c r="AH565" s="16" t="str">
        <f t="shared" si="105"/>
        <v>0.00</v>
      </c>
      <c r="AI565" s="16">
        <f t="shared" si="106"/>
        <v>-1.3367176702043325E-4</v>
      </c>
      <c r="AJ565" s="44">
        <v>221112</v>
      </c>
      <c r="AK565" s="15" t="s">
        <v>686</v>
      </c>
      <c r="AL565" s="14" t="s">
        <v>57</v>
      </c>
      <c r="AM565" s="39" t="s">
        <v>58</v>
      </c>
      <c r="AN565" s="39" t="s">
        <v>59</v>
      </c>
      <c r="AO565" s="39" t="s">
        <v>60</v>
      </c>
      <c r="AP565" s="39" t="s">
        <v>61</v>
      </c>
      <c r="AQ565" s="20"/>
      <c r="AR565" s="20"/>
      <c r="AS565" s="20"/>
      <c r="AT565" s="20"/>
      <c r="AU565" s="20"/>
      <c r="AV565" s="20"/>
      <c r="AW565" s="20"/>
      <c r="AX565" s="20"/>
      <c r="AY565" s="20"/>
      <c r="AZ565" s="20"/>
      <c r="BA565" s="20"/>
      <c r="BB565" s="20"/>
    </row>
    <row r="566" spans="1:54" ht="26.1" hidden="1" customHeight="1" x14ac:dyDescent="0.25">
      <c r="A566" s="39" t="s">
        <v>31</v>
      </c>
      <c r="B566" s="13" t="s">
        <v>31</v>
      </c>
      <c r="C566" s="13" t="s">
        <v>252</v>
      </c>
      <c r="D566" s="13">
        <v>34013</v>
      </c>
      <c r="E566" s="13">
        <v>7627</v>
      </c>
      <c r="F566" s="13" t="s">
        <v>280</v>
      </c>
      <c r="G566" s="13" t="s">
        <v>317</v>
      </c>
      <c r="H566" s="13" t="s">
        <v>132</v>
      </c>
      <c r="I566" s="13" t="s">
        <v>134</v>
      </c>
      <c r="J566" s="13" t="s">
        <v>437</v>
      </c>
      <c r="K566" s="4">
        <v>2401</v>
      </c>
      <c r="L566" s="4">
        <v>2001</v>
      </c>
      <c r="M566" s="14" t="s">
        <v>35</v>
      </c>
      <c r="N566" s="15" t="s">
        <v>679</v>
      </c>
      <c r="O566" s="15">
        <v>7.1321486420742305E-2</v>
      </c>
      <c r="P566" s="15">
        <v>0</v>
      </c>
      <c r="Q566" s="15">
        <f t="shared" si="96"/>
        <v>-7.1321486420742305E-2</v>
      </c>
      <c r="R566" s="15">
        <f t="shared" si="97"/>
        <v>-100</v>
      </c>
      <c r="S566" s="15">
        <v>2.8803329522649579E-2</v>
      </c>
      <c r="T566" s="15">
        <v>0</v>
      </c>
      <c r="U566" s="15">
        <f t="shared" si="98"/>
        <v>-2.8803329522649579E-2</v>
      </c>
      <c r="V566" s="16">
        <f t="shared" si="99"/>
        <v>-100</v>
      </c>
      <c r="W566" s="17">
        <f t="shared" si="100"/>
        <v>3.1307966872445197E-4</v>
      </c>
      <c r="X566" s="17">
        <f t="shared" si="100"/>
        <v>0</v>
      </c>
      <c r="Y566" s="16">
        <f t="shared" si="101"/>
        <v>-3.1307966872445197E-4</v>
      </c>
      <c r="Z566" s="15">
        <f t="shared" si="102"/>
        <v>-100</v>
      </c>
      <c r="AA566" s="13">
        <v>7.0000000000000007E-2</v>
      </c>
      <c r="AB566" s="13">
        <v>0</v>
      </c>
      <c r="AC566" s="13">
        <v>0</v>
      </c>
      <c r="AD566" s="13">
        <v>179.02</v>
      </c>
      <c r="AE566" s="18">
        <f t="shared" si="103"/>
        <v>0</v>
      </c>
      <c r="AF566" s="18">
        <f t="shared" si="107"/>
        <v>0</v>
      </c>
      <c r="AG566" s="19">
        <f t="shared" si="104"/>
        <v>0</v>
      </c>
      <c r="AH566" s="16" t="str">
        <f t="shared" si="105"/>
        <v>0.00</v>
      </c>
      <c r="AI566" s="16">
        <f t="shared" si="106"/>
        <v>-3.1307966872445197E-4</v>
      </c>
      <c r="AJ566" s="44">
        <v>221112</v>
      </c>
      <c r="AK566" s="15" t="s">
        <v>686</v>
      </c>
      <c r="AL566" s="14" t="s">
        <v>76</v>
      </c>
      <c r="AM566" s="39" t="s">
        <v>58</v>
      </c>
      <c r="AN566" s="39" t="s">
        <v>59</v>
      </c>
      <c r="AO566" s="39" t="s">
        <v>77</v>
      </c>
      <c r="AP566" s="39" t="s">
        <v>61</v>
      </c>
      <c r="AQ566" s="20"/>
      <c r="AR566" s="20"/>
      <c r="AS566" s="20"/>
      <c r="AT566" s="20"/>
      <c r="AU566" s="20"/>
      <c r="AV566" s="20"/>
      <c r="AW566" s="20"/>
      <c r="AX566" s="20"/>
      <c r="AY566" s="20"/>
      <c r="AZ566" s="20"/>
      <c r="BA566" s="20"/>
      <c r="BB566" s="20"/>
    </row>
    <row r="567" spans="1:54" ht="26.1" hidden="1" customHeight="1" x14ac:dyDescent="0.25">
      <c r="A567" s="39" t="s">
        <v>31</v>
      </c>
      <c r="B567" s="13" t="s">
        <v>31</v>
      </c>
      <c r="C567" s="13" t="s">
        <v>252</v>
      </c>
      <c r="D567" s="13">
        <v>34013</v>
      </c>
      <c r="E567" s="13">
        <v>7627</v>
      </c>
      <c r="F567" s="13" t="s">
        <v>280</v>
      </c>
      <c r="G567" s="13" t="s">
        <v>317</v>
      </c>
      <c r="H567" s="13" t="s">
        <v>132</v>
      </c>
      <c r="I567" s="13" t="s">
        <v>134</v>
      </c>
      <c r="J567" s="13" t="s">
        <v>437</v>
      </c>
      <c r="K567" s="4">
        <v>2401</v>
      </c>
      <c r="L567" s="4">
        <v>2001</v>
      </c>
      <c r="M567" s="14" t="s">
        <v>40</v>
      </c>
      <c r="N567" s="15" t="s">
        <v>679</v>
      </c>
      <c r="O567" s="15">
        <v>3.47528880907719E-2</v>
      </c>
      <c r="P567" s="15">
        <v>0</v>
      </c>
      <c r="Q567" s="15">
        <f t="shared" si="96"/>
        <v>-3.47528880907719E-2</v>
      </c>
      <c r="R567" s="15">
        <f t="shared" si="97"/>
        <v>-100</v>
      </c>
      <c r="S567" s="15">
        <v>1.4035025597155101E-2</v>
      </c>
      <c r="T567" s="15">
        <v>0</v>
      </c>
      <c r="U567" s="15">
        <f t="shared" si="98"/>
        <v>-1.4035025597155101E-2</v>
      </c>
      <c r="V567" s="16">
        <f t="shared" si="99"/>
        <v>-100</v>
      </c>
      <c r="W567" s="17">
        <f t="shared" si="100"/>
        <v>1.5255462605603371E-4</v>
      </c>
      <c r="X567" s="17">
        <f t="shared" si="100"/>
        <v>0</v>
      </c>
      <c r="Y567" s="16">
        <f t="shared" si="101"/>
        <v>-1.5255462605603371E-4</v>
      </c>
      <c r="Z567" s="15">
        <f t="shared" si="102"/>
        <v>-100</v>
      </c>
      <c r="AA567" s="13">
        <v>0.03</v>
      </c>
      <c r="AB567" s="13">
        <v>0</v>
      </c>
      <c r="AC567" s="13">
        <v>0</v>
      </c>
      <c r="AD567" s="13">
        <v>0</v>
      </c>
      <c r="AE567" s="18">
        <f t="shared" si="103"/>
        <v>0</v>
      </c>
      <c r="AF567" s="18">
        <f t="shared" si="107"/>
        <v>0</v>
      </c>
      <c r="AG567" s="19">
        <f t="shared" si="104"/>
        <v>0</v>
      </c>
      <c r="AH567" s="16" t="str">
        <f t="shared" si="105"/>
        <v>0.00</v>
      </c>
      <c r="AI567" s="16">
        <f t="shared" si="106"/>
        <v>-1.5255462605603371E-4</v>
      </c>
      <c r="AJ567" s="44">
        <v>221112</v>
      </c>
      <c r="AK567" s="15" t="s">
        <v>686</v>
      </c>
      <c r="AL567" s="14" t="s">
        <v>76</v>
      </c>
      <c r="AM567" s="39" t="s">
        <v>58</v>
      </c>
      <c r="AN567" s="39" t="s">
        <v>59</v>
      </c>
      <c r="AO567" s="39" t="s">
        <v>77</v>
      </c>
      <c r="AP567" s="39" t="s">
        <v>61</v>
      </c>
      <c r="AQ567" s="20"/>
      <c r="AR567" s="20"/>
      <c r="AS567" s="20"/>
      <c r="AT567" s="20"/>
      <c r="AU567" s="20"/>
      <c r="AV567" s="20"/>
      <c r="AW567" s="20"/>
      <c r="AX567" s="20"/>
      <c r="AY567" s="20"/>
      <c r="AZ567" s="20"/>
      <c r="BA567" s="20"/>
      <c r="BB567" s="20"/>
    </row>
    <row r="568" spans="1:54" ht="26.1" customHeight="1" x14ac:dyDescent="0.25">
      <c r="A568" s="40" t="s">
        <v>31</v>
      </c>
      <c r="B568" s="13" t="s">
        <v>31</v>
      </c>
      <c r="C568" s="13" t="s">
        <v>252</v>
      </c>
      <c r="D568" s="13">
        <v>34013</v>
      </c>
      <c r="E568" s="13">
        <v>7627</v>
      </c>
      <c r="F568" s="13" t="s">
        <v>280</v>
      </c>
      <c r="G568" s="13" t="s">
        <v>317</v>
      </c>
      <c r="H568" s="13" t="s">
        <v>132</v>
      </c>
      <c r="I568" s="13" t="s">
        <v>134</v>
      </c>
      <c r="J568" s="13" t="s">
        <v>437</v>
      </c>
      <c r="K568" s="4">
        <v>2401</v>
      </c>
      <c r="L568" s="4">
        <v>2001</v>
      </c>
      <c r="M568" s="13" t="s">
        <v>36</v>
      </c>
      <c r="N568" s="15" t="s">
        <v>679</v>
      </c>
      <c r="O568" s="15">
        <v>0.57098191940134002</v>
      </c>
      <c r="P568" s="15">
        <v>0</v>
      </c>
      <c r="Q568" s="15">
        <f t="shared" si="96"/>
        <v>-0.57098191940134002</v>
      </c>
      <c r="R568" s="15">
        <f t="shared" si="97"/>
        <v>-100</v>
      </c>
      <c r="S568" s="15">
        <v>0.22910510301500742</v>
      </c>
      <c r="T568" s="15">
        <v>0</v>
      </c>
      <c r="U568" s="15">
        <f t="shared" si="98"/>
        <v>-0.22910510301500742</v>
      </c>
      <c r="V568" s="16">
        <f t="shared" si="99"/>
        <v>-100</v>
      </c>
      <c r="W568" s="17">
        <f t="shared" si="100"/>
        <v>2.4902728588587762E-3</v>
      </c>
      <c r="X568" s="17">
        <f t="shared" si="100"/>
        <v>0</v>
      </c>
      <c r="Y568" s="16">
        <f t="shared" si="101"/>
        <v>-2.4902728588587762E-3</v>
      </c>
      <c r="Z568" s="15">
        <f t="shared" si="102"/>
        <v>-100</v>
      </c>
      <c r="AA568" s="13">
        <v>0.57999999999999996</v>
      </c>
      <c r="AB568" s="13">
        <v>0</v>
      </c>
      <c r="AC568" s="13">
        <v>0</v>
      </c>
      <c r="AD568" s="13">
        <v>0</v>
      </c>
      <c r="AE568" s="18">
        <f t="shared" si="103"/>
        <v>0</v>
      </c>
      <c r="AF568" s="18">
        <f t="shared" si="107"/>
        <v>0</v>
      </c>
      <c r="AG568" s="19">
        <f t="shared" si="104"/>
        <v>0</v>
      </c>
      <c r="AH568" s="16" t="str">
        <f t="shared" si="105"/>
        <v>0.00</v>
      </c>
      <c r="AI568" s="16">
        <f t="shared" si="106"/>
        <v>-2.4902728588587762E-3</v>
      </c>
      <c r="AJ568" s="44">
        <v>221112</v>
      </c>
      <c r="AK568" s="15" t="s">
        <v>686</v>
      </c>
      <c r="AL568" s="14" t="s">
        <v>76</v>
      </c>
      <c r="AM568" s="39" t="s">
        <v>58</v>
      </c>
      <c r="AN568" s="39" t="s">
        <v>59</v>
      </c>
      <c r="AO568" s="39" t="s">
        <v>77</v>
      </c>
      <c r="AP568" s="39" t="s">
        <v>61</v>
      </c>
      <c r="AQ568" s="20"/>
      <c r="AR568" s="20"/>
      <c r="AS568" s="20"/>
      <c r="AT568" s="20"/>
      <c r="AU568" s="20"/>
      <c r="AV568" s="20"/>
      <c r="AW568" s="20"/>
      <c r="AX568" s="20"/>
      <c r="AY568" s="20"/>
      <c r="AZ568" s="20"/>
      <c r="BA568" s="20"/>
      <c r="BB568" s="20"/>
    </row>
    <row r="569" spans="1:54" ht="26.1" hidden="1" customHeight="1" x14ac:dyDescent="0.25">
      <c r="A569" s="39" t="s">
        <v>31</v>
      </c>
      <c r="B569" s="13" t="s">
        <v>31</v>
      </c>
      <c r="C569" s="13" t="s">
        <v>252</v>
      </c>
      <c r="D569" s="13">
        <v>34013</v>
      </c>
      <c r="E569" s="13">
        <v>7627</v>
      </c>
      <c r="F569" s="13" t="s">
        <v>280</v>
      </c>
      <c r="G569" s="13" t="s">
        <v>317</v>
      </c>
      <c r="H569" s="13" t="s">
        <v>132</v>
      </c>
      <c r="I569" s="13" t="s">
        <v>134</v>
      </c>
      <c r="J569" s="13" t="s">
        <v>437</v>
      </c>
      <c r="K569" s="4">
        <v>2401</v>
      </c>
      <c r="L569" s="4">
        <v>2001</v>
      </c>
      <c r="M569" s="14" t="s">
        <v>38</v>
      </c>
      <c r="N569" s="15" t="s">
        <v>679</v>
      </c>
      <c r="O569" s="15">
        <v>0.116360745318305</v>
      </c>
      <c r="P569" s="15">
        <v>0</v>
      </c>
      <c r="Q569" s="15">
        <f t="shared" si="96"/>
        <v>-0.116360745318305</v>
      </c>
      <c r="R569" s="15">
        <f t="shared" si="97"/>
        <v>-100</v>
      </c>
      <c r="S569" s="15">
        <v>4.6992527204670537E-2</v>
      </c>
      <c r="T569" s="15">
        <v>0</v>
      </c>
      <c r="U569" s="15">
        <f t="shared" si="98"/>
        <v>-4.6992527204670537E-2</v>
      </c>
      <c r="V569" s="16">
        <f t="shared" si="99"/>
        <v>-100</v>
      </c>
      <c r="W569" s="17">
        <f t="shared" si="100"/>
        <v>5.1078833918120144E-4</v>
      </c>
      <c r="X569" s="17">
        <f t="shared" si="100"/>
        <v>0</v>
      </c>
      <c r="Y569" s="16">
        <f t="shared" si="101"/>
        <v>-5.1078833918120144E-4</v>
      </c>
      <c r="Z569" s="15">
        <f t="shared" si="102"/>
        <v>-100</v>
      </c>
      <c r="AA569" s="13">
        <v>0.12</v>
      </c>
      <c r="AB569" s="13">
        <v>0</v>
      </c>
      <c r="AC569" s="13">
        <v>0</v>
      </c>
      <c r="AD569" s="13">
        <v>0</v>
      </c>
      <c r="AE569" s="18">
        <f t="shared" si="103"/>
        <v>0</v>
      </c>
      <c r="AF569" s="18">
        <f t="shared" si="107"/>
        <v>0</v>
      </c>
      <c r="AG569" s="19">
        <f t="shared" si="104"/>
        <v>0</v>
      </c>
      <c r="AH569" s="16" t="str">
        <f t="shared" si="105"/>
        <v>0.00</v>
      </c>
      <c r="AI569" s="16">
        <f t="shared" si="106"/>
        <v>-5.1078833918120144E-4</v>
      </c>
      <c r="AJ569" s="44">
        <v>221112</v>
      </c>
      <c r="AK569" s="15" t="s">
        <v>686</v>
      </c>
      <c r="AL569" s="14" t="s">
        <v>76</v>
      </c>
      <c r="AM569" s="39" t="s">
        <v>58</v>
      </c>
      <c r="AN569" s="39" t="s">
        <v>59</v>
      </c>
      <c r="AO569" s="39" t="s">
        <v>77</v>
      </c>
      <c r="AP569" s="39" t="s">
        <v>61</v>
      </c>
      <c r="AQ569" s="20"/>
      <c r="AR569" s="20"/>
      <c r="AS569" s="20"/>
      <c r="AT569" s="20"/>
      <c r="AU569" s="20"/>
      <c r="AV569" s="20"/>
      <c r="AW569" s="20"/>
      <c r="AX569" s="20"/>
      <c r="AY569" s="20"/>
      <c r="AZ569" s="20"/>
      <c r="BA569" s="20"/>
      <c r="BB569" s="20"/>
    </row>
    <row r="570" spans="1:54" ht="26.1" hidden="1" customHeight="1" x14ac:dyDescent="0.25">
      <c r="A570" s="39" t="s">
        <v>31</v>
      </c>
      <c r="B570" s="13" t="s">
        <v>31</v>
      </c>
      <c r="C570" s="13" t="s">
        <v>252</v>
      </c>
      <c r="D570" s="13">
        <v>34013</v>
      </c>
      <c r="E570" s="13">
        <v>7627</v>
      </c>
      <c r="F570" s="13" t="s">
        <v>280</v>
      </c>
      <c r="G570" s="13" t="s">
        <v>317</v>
      </c>
      <c r="H570" s="13" t="s">
        <v>132</v>
      </c>
      <c r="I570" s="13" t="s">
        <v>134</v>
      </c>
      <c r="J570" s="13" t="s">
        <v>437</v>
      </c>
      <c r="K570" s="4">
        <v>2401</v>
      </c>
      <c r="L570" s="4">
        <v>2001</v>
      </c>
      <c r="M570" s="14" t="s">
        <v>39</v>
      </c>
      <c r="N570" s="15" t="s">
        <v>679</v>
      </c>
      <c r="O570" s="15">
        <v>0.116360745318305</v>
      </c>
      <c r="P570" s="15">
        <v>0</v>
      </c>
      <c r="Q570" s="15">
        <f t="shared" si="96"/>
        <v>-0.116360745318305</v>
      </c>
      <c r="R570" s="15">
        <f t="shared" si="97"/>
        <v>-100</v>
      </c>
      <c r="S570" s="15">
        <v>4.6992527204670537E-2</v>
      </c>
      <c r="T570" s="15">
        <v>0</v>
      </c>
      <c r="U570" s="15">
        <f t="shared" si="98"/>
        <v>-4.6992527204670537E-2</v>
      </c>
      <c r="V570" s="16">
        <f t="shared" si="99"/>
        <v>-100</v>
      </c>
      <c r="W570" s="17">
        <f t="shared" si="100"/>
        <v>5.1078833918120144E-4</v>
      </c>
      <c r="X570" s="17">
        <f t="shared" si="100"/>
        <v>0</v>
      </c>
      <c r="Y570" s="16">
        <f t="shared" si="101"/>
        <v>-5.1078833918120144E-4</v>
      </c>
      <c r="Z570" s="15">
        <f t="shared" si="102"/>
        <v>-100</v>
      </c>
      <c r="AA570" s="13">
        <v>0.12</v>
      </c>
      <c r="AB570" s="13">
        <v>0</v>
      </c>
      <c r="AC570" s="13">
        <v>0</v>
      </c>
      <c r="AD570" s="13">
        <v>0</v>
      </c>
      <c r="AE570" s="18">
        <f t="shared" si="103"/>
        <v>0</v>
      </c>
      <c r="AF570" s="18">
        <f t="shared" si="107"/>
        <v>0</v>
      </c>
      <c r="AG570" s="19">
        <f t="shared" si="104"/>
        <v>0</v>
      </c>
      <c r="AH570" s="16" t="str">
        <f t="shared" si="105"/>
        <v>0.00</v>
      </c>
      <c r="AI570" s="16">
        <f t="shared" si="106"/>
        <v>-5.1078833918120144E-4</v>
      </c>
      <c r="AJ570" s="44">
        <v>221112</v>
      </c>
      <c r="AK570" s="15" t="s">
        <v>686</v>
      </c>
      <c r="AL570" s="14" t="s">
        <v>76</v>
      </c>
      <c r="AM570" s="39" t="s">
        <v>58</v>
      </c>
      <c r="AN570" s="39" t="s">
        <v>59</v>
      </c>
      <c r="AO570" s="39" t="s">
        <v>77</v>
      </c>
      <c r="AP570" s="39" t="s">
        <v>61</v>
      </c>
      <c r="AQ570" s="20"/>
      <c r="AR570" s="20"/>
      <c r="AS570" s="20"/>
      <c r="AT570" s="20"/>
      <c r="AU570" s="20"/>
      <c r="AV570" s="20"/>
      <c r="AW570" s="20"/>
      <c r="AX570" s="20"/>
      <c r="AY570" s="20"/>
      <c r="AZ570" s="20"/>
      <c r="BA570" s="20"/>
      <c r="BB570" s="20"/>
    </row>
    <row r="571" spans="1:54" ht="26.1" hidden="1" customHeight="1" x14ac:dyDescent="0.25">
      <c r="A571" s="39" t="s">
        <v>31</v>
      </c>
      <c r="B571" s="13" t="s">
        <v>31</v>
      </c>
      <c r="C571" s="13" t="s">
        <v>252</v>
      </c>
      <c r="D571" s="13">
        <v>34013</v>
      </c>
      <c r="E571" s="13">
        <v>7627</v>
      </c>
      <c r="F571" s="13" t="s">
        <v>280</v>
      </c>
      <c r="G571" s="13" t="s">
        <v>317</v>
      </c>
      <c r="H571" s="13" t="s">
        <v>132</v>
      </c>
      <c r="I571" s="13" t="s">
        <v>134</v>
      </c>
      <c r="J571" s="13" t="s">
        <v>437</v>
      </c>
      <c r="K571" s="4">
        <v>2401</v>
      </c>
      <c r="L571" s="4">
        <v>2001</v>
      </c>
      <c r="M571" s="14" t="s">
        <v>37</v>
      </c>
      <c r="N571" s="15" t="s">
        <v>679</v>
      </c>
      <c r="O571" s="15">
        <v>0.14106091999991599</v>
      </c>
      <c r="P571" s="15">
        <v>0</v>
      </c>
      <c r="Q571" s="15">
        <f t="shared" si="96"/>
        <v>-0.14106091999991599</v>
      </c>
      <c r="R571" s="15">
        <f t="shared" si="97"/>
        <v>-100</v>
      </c>
      <c r="S571" s="15">
        <v>5.6967743739337398E-2</v>
      </c>
      <c r="T571" s="15">
        <v>0</v>
      </c>
      <c r="U571" s="15">
        <f t="shared" si="98"/>
        <v>-5.6967743739337398E-2</v>
      </c>
      <c r="V571" s="16">
        <f t="shared" si="99"/>
        <v>-100</v>
      </c>
      <c r="W571" s="17">
        <f t="shared" si="100"/>
        <v>6.1921460586236298E-4</v>
      </c>
      <c r="X571" s="17">
        <f t="shared" si="100"/>
        <v>0</v>
      </c>
      <c r="Y571" s="16">
        <f t="shared" si="101"/>
        <v>-6.1921460586236298E-4</v>
      </c>
      <c r="Z571" s="15">
        <f t="shared" si="102"/>
        <v>-100</v>
      </c>
      <c r="AA571" s="13">
        <v>0.14000000000000001</v>
      </c>
      <c r="AB571" s="13">
        <v>0</v>
      </c>
      <c r="AC571" s="13">
        <v>0</v>
      </c>
      <c r="AD571" s="13">
        <v>0</v>
      </c>
      <c r="AE571" s="18">
        <f t="shared" si="103"/>
        <v>0</v>
      </c>
      <c r="AF571" s="18">
        <f t="shared" si="107"/>
        <v>0</v>
      </c>
      <c r="AG571" s="19">
        <f t="shared" si="104"/>
        <v>0</v>
      </c>
      <c r="AH571" s="16" t="str">
        <f t="shared" si="105"/>
        <v>0.00</v>
      </c>
      <c r="AI571" s="16">
        <f t="shared" si="106"/>
        <v>-6.1921460586236298E-4</v>
      </c>
      <c r="AJ571" s="44">
        <v>221112</v>
      </c>
      <c r="AK571" s="15" t="s">
        <v>686</v>
      </c>
      <c r="AL571" s="14" t="s">
        <v>76</v>
      </c>
      <c r="AM571" s="39" t="s">
        <v>58</v>
      </c>
      <c r="AN571" s="39" t="s">
        <v>59</v>
      </c>
      <c r="AO571" s="39" t="s">
        <v>77</v>
      </c>
      <c r="AP571" s="39" t="s">
        <v>61</v>
      </c>
      <c r="AQ571" s="20"/>
      <c r="AR571" s="20"/>
      <c r="AS571" s="20"/>
      <c r="AT571" s="20"/>
      <c r="AU571" s="20"/>
      <c r="AV571" s="20"/>
      <c r="AW571" s="20"/>
      <c r="AX571" s="20"/>
      <c r="AY571" s="20"/>
      <c r="AZ571" s="20"/>
      <c r="BA571" s="20"/>
      <c r="BB571" s="20"/>
    </row>
    <row r="572" spans="1:54" ht="26.1" hidden="1" customHeight="1" x14ac:dyDescent="0.25">
      <c r="A572" s="39" t="s">
        <v>31</v>
      </c>
      <c r="B572" s="13" t="s">
        <v>31</v>
      </c>
      <c r="C572" s="13" t="s">
        <v>252</v>
      </c>
      <c r="D572" s="13">
        <v>34013</v>
      </c>
      <c r="E572" s="13">
        <v>7627</v>
      </c>
      <c r="F572" s="13" t="s">
        <v>280</v>
      </c>
      <c r="G572" s="13" t="s">
        <v>317</v>
      </c>
      <c r="H572" s="13" t="s">
        <v>132</v>
      </c>
      <c r="I572" s="13" t="s">
        <v>134</v>
      </c>
      <c r="J572" s="13" t="s">
        <v>437</v>
      </c>
      <c r="K572" s="4">
        <v>2401</v>
      </c>
      <c r="L572" s="4">
        <v>2001</v>
      </c>
      <c r="M572" s="14" t="s">
        <v>34</v>
      </c>
      <c r="N572" s="15" t="s">
        <v>679</v>
      </c>
      <c r="O572" s="15">
        <v>1.50033806735878E-2</v>
      </c>
      <c r="P572" s="15">
        <v>0</v>
      </c>
      <c r="Q572" s="15">
        <f t="shared" si="96"/>
        <v>-1.50033806735878E-2</v>
      </c>
      <c r="R572" s="15">
        <f t="shared" si="97"/>
        <v>-100</v>
      </c>
      <c r="S572" s="15">
        <v>6.05914625707271E-3</v>
      </c>
      <c r="T572" s="15">
        <v>0</v>
      </c>
      <c r="U572" s="15">
        <f t="shared" si="98"/>
        <v>-6.05914625707271E-3</v>
      </c>
      <c r="V572" s="16">
        <f t="shared" si="99"/>
        <v>-100</v>
      </c>
      <c r="W572" s="17">
        <f t="shared" si="100"/>
        <v>6.5860285402964238E-5</v>
      </c>
      <c r="X572" s="17">
        <f t="shared" si="100"/>
        <v>0</v>
      </c>
      <c r="Y572" s="16">
        <f t="shared" si="101"/>
        <v>-6.5860285402964238E-5</v>
      </c>
      <c r="Z572" s="15">
        <f t="shared" si="102"/>
        <v>-100</v>
      </c>
      <c r="AA572" s="13">
        <v>0.02</v>
      </c>
      <c r="AB572" s="13">
        <v>0</v>
      </c>
      <c r="AC572" s="13">
        <v>0</v>
      </c>
      <c r="AD572" s="13">
        <v>0</v>
      </c>
      <c r="AE572" s="18">
        <f t="shared" si="103"/>
        <v>0</v>
      </c>
      <c r="AF572" s="18">
        <f t="shared" si="107"/>
        <v>0</v>
      </c>
      <c r="AG572" s="19">
        <f t="shared" si="104"/>
        <v>0</v>
      </c>
      <c r="AH572" s="16" t="str">
        <f t="shared" si="105"/>
        <v>0.00</v>
      </c>
      <c r="AI572" s="16">
        <f t="shared" si="106"/>
        <v>-6.5860285402964238E-5</v>
      </c>
      <c r="AJ572" s="44">
        <v>221112</v>
      </c>
      <c r="AK572" s="15" t="s">
        <v>686</v>
      </c>
      <c r="AL572" s="14" t="s">
        <v>76</v>
      </c>
      <c r="AM572" s="39" t="s">
        <v>58</v>
      </c>
      <c r="AN572" s="39" t="s">
        <v>59</v>
      </c>
      <c r="AO572" s="39" t="s">
        <v>77</v>
      </c>
      <c r="AP572" s="39" t="s">
        <v>61</v>
      </c>
      <c r="AQ572" s="20"/>
      <c r="AR572" s="20"/>
      <c r="AS572" s="20"/>
      <c r="AT572" s="20"/>
      <c r="AU572" s="20"/>
      <c r="AV572" s="20"/>
      <c r="AW572" s="20"/>
      <c r="AX572" s="20"/>
      <c r="AY572" s="20"/>
      <c r="AZ572" s="20"/>
      <c r="BA572" s="20"/>
      <c r="BB572" s="20"/>
    </row>
    <row r="573" spans="1:54" ht="26.1" hidden="1" customHeight="1" x14ac:dyDescent="0.25">
      <c r="A573" s="39" t="s">
        <v>31</v>
      </c>
      <c r="B573" s="13" t="s">
        <v>31</v>
      </c>
      <c r="C573" s="13" t="s">
        <v>252</v>
      </c>
      <c r="D573" s="13">
        <v>34013</v>
      </c>
      <c r="E573" s="13">
        <v>7627</v>
      </c>
      <c r="F573" s="13" t="s">
        <v>280</v>
      </c>
      <c r="G573" s="13" t="s">
        <v>276</v>
      </c>
      <c r="H573" s="13" t="s">
        <v>132</v>
      </c>
      <c r="I573" s="13" t="s">
        <v>134</v>
      </c>
      <c r="J573" s="13" t="s">
        <v>438</v>
      </c>
      <c r="K573" s="4">
        <v>2401</v>
      </c>
      <c r="L573" s="4">
        <v>2001</v>
      </c>
      <c r="M573" s="14" t="s">
        <v>40</v>
      </c>
      <c r="N573" s="15" t="s">
        <v>679</v>
      </c>
      <c r="O573" s="15">
        <v>0.35820628227091</v>
      </c>
      <c r="P573" s="15">
        <v>0</v>
      </c>
      <c r="Q573" s="15">
        <f t="shared" si="96"/>
        <v>-0.35820628227091</v>
      </c>
      <c r="R573" s="15">
        <f t="shared" si="97"/>
        <v>-100</v>
      </c>
      <c r="S573" s="15">
        <v>0.14466234655383789</v>
      </c>
      <c r="T573" s="15">
        <v>0</v>
      </c>
      <c r="U573" s="15">
        <f t="shared" si="98"/>
        <v>-0.14466234655383789</v>
      </c>
      <c r="V573" s="16">
        <f t="shared" si="99"/>
        <v>-100</v>
      </c>
      <c r="W573" s="17">
        <f t="shared" si="100"/>
        <v>1.5724168103678031E-3</v>
      </c>
      <c r="X573" s="17">
        <f t="shared" si="100"/>
        <v>0</v>
      </c>
      <c r="Y573" s="16">
        <f t="shared" si="101"/>
        <v>-1.5724168103678031E-3</v>
      </c>
      <c r="Z573" s="15">
        <f t="shared" si="102"/>
        <v>-100</v>
      </c>
      <c r="AA573" s="13">
        <v>0.36</v>
      </c>
      <c r="AB573" s="13">
        <v>0</v>
      </c>
      <c r="AC573" s="13">
        <v>0</v>
      </c>
      <c r="AD573" s="13">
        <v>0</v>
      </c>
      <c r="AE573" s="18">
        <f t="shared" si="103"/>
        <v>0</v>
      </c>
      <c r="AF573" s="18">
        <f t="shared" si="107"/>
        <v>0</v>
      </c>
      <c r="AG573" s="19">
        <f t="shared" si="104"/>
        <v>0</v>
      </c>
      <c r="AH573" s="16" t="str">
        <f t="shared" si="105"/>
        <v>0.00</v>
      </c>
      <c r="AI573" s="16">
        <f t="shared" si="106"/>
        <v>-1.5724168103678031E-3</v>
      </c>
      <c r="AJ573" s="44">
        <v>221112</v>
      </c>
      <c r="AK573" s="15" t="s">
        <v>686</v>
      </c>
      <c r="AL573" s="14" t="s">
        <v>57</v>
      </c>
      <c r="AM573" s="39" t="s">
        <v>58</v>
      </c>
      <c r="AN573" s="39" t="s">
        <v>59</v>
      </c>
      <c r="AO573" s="39" t="s">
        <v>60</v>
      </c>
      <c r="AP573" s="39" t="s">
        <v>61</v>
      </c>
      <c r="AQ573" s="20"/>
      <c r="AR573" s="20"/>
      <c r="AS573" s="20"/>
      <c r="AT573" s="20"/>
      <c r="AU573" s="20"/>
      <c r="AV573" s="20"/>
      <c r="AW573" s="20"/>
      <c r="AX573" s="20"/>
      <c r="AY573" s="20"/>
      <c r="AZ573" s="20"/>
      <c r="BA573" s="20"/>
      <c r="BB573" s="20"/>
    </row>
    <row r="574" spans="1:54" ht="26.1" hidden="1" customHeight="1" x14ac:dyDescent="0.25">
      <c r="A574" s="39" t="s">
        <v>31</v>
      </c>
      <c r="B574" s="13" t="s">
        <v>31</v>
      </c>
      <c r="C574" s="13" t="s">
        <v>252</v>
      </c>
      <c r="D574" s="13">
        <v>34013</v>
      </c>
      <c r="E574" s="13">
        <v>7627</v>
      </c>
      <c r="F574" s="13" t="s">
        <v>280</v>
      </c>
      <c r="G574" s="13" t="s">
        <v>276</v>
      </c>
      <c r="H574" s="13" t="s">
        <v>132</v>
      </c>
      <c r="I574" s="13" t="s">
        <v>134</v>
      </c>
      <c r="J574" s="13" t="s">
        <v>438</v>
      </c>
      <c r="K574" s="4">
        <v>2401</v>
      </c>
      <c r="L574" s="4">
        <v>2001</v>
      </c>
      <c r="M574" s="14" t="s">
        <v>38</v>
      </c>
      <c r="N574" s="15" t="s">
        <v>679</v>
      </c>
      <c r="O574" s="15">
        <v>1.5641716636291301</v>
      </c>
      <c r="P574" s="15">
        <v>0</v>
      </c>
      <c r="Q574" s="15">
        <f t="shared" si="96"/>
        <v>-1.5641716636291301</v>
      </c>
      <c r="R574" s="15">
        <f t="shared" si="97"/>
        <v>-100</v>
      </c>
      <c r="S574" s="15">
        <v>0.63169395533515094</v>
      </c>
      <c r="T574" s="15">
        <v>0</v>
      </c>
      <c r="U574" s="15">
        <f t="shared" si="98"/>
        <v>-0.63169395533515094</v>
      </c>
      <c r="V574" s="16">
        <f t="shared" si="99"/>
        <v>-100</v>
      </c>
      <c r="W574" s="17">
        <f t="shared" si="100"/>
        <v>6.8662386449472928E-3</v>
      </c>
      <c r="X574" s="17">
        <f t="shared" si="100"/>
        <v>0</v>
      </c>
      <c r="Y574" s="16">
        <f t="shared" si="101"/>
        <v>-6.8662386449472928E-3</v>
      </c>
      <c r="Z574" s="15">
        <f t="shared" si="102"/>
        <v>-100</v>
      </c>
      <c r="AA574" s="13">
        <v>1.56</v>
      </c>
      <c r="AB574" s="13">
        <v>0</v>
      </c>
      <c r="AC574" s="13">
        <v>0</v>
      </c>
      <c r="AD574" s="13">
        <v>0</v>
      </c>
      <c r="AE574" s="18">
        <f t="shared" si="103"/>
        <v>0</v>
      </c>
      <c r="AF574" s="18">
        <f t="shared" si="107"/>
        <v>0</v>
      </c>
      <c r="AG574" s="19">
        <f t="shared" si="104"/>
        <v>0</v>
      </c>
      <c r="AH574" s="16" t="str">
        <f t="shared" si="105"/>
        <v>0.00</v>
      </c>
      <c r="AI574" s="16">
        <f t="shared" si="106"/>
        <v>-6.8662386449472928E-3</v>
      </c>
      <c r="AJ574" s="44">
        <v>221112</v>
      </c>
      <c r="AK574" s="15" t="s">
        <v>686</v>
      </c>
      <c r="AL574" s="14" t="s">
        <v>57</v>
      </c>
      <c r="AM574" s="39" t="s">
        <v>58</v>
      </c>
      <c r="AN574" s="39" t="s">
        <v>59</v>
      </c>
      <c r="AO574" s="39" t="s">
        <v>60</v>
      </c>
      <c r="AP574" s="39" t="s">
        <v>61</v>
      </c>
      <c r="AQ574" s="20"/>
      <c r="AR574" s="20"/>
      <c r="AS574" s="20"/>
      <c r="AT574" s="20"/>
      <c r="AU574" s="20"/>
      <c r="AV574" s="20"/>
      <c r="AW574" s="20"/>
      <c r="AX574" s="20"/>
      <c r="AY574" s="20"/>
      <c r="AZ574" s="20"/>
      <c r="BA574" s="20"/>
      <c r="BB574" s="20"/>
    </row>
    <row r="575" spans="1:54" ht="26.1" hidden="1" customHeight="1" x14ac:dyDescent="0.25">
      <c r="A575" s="39" t="s">
        <v>31</v>
      </c>
      <c r="B575" s="13" t="s">
        <v>31</v>
      </c>
      <c r="C575" s="13" t="s">
        <v>252</v>
      </c>
      <c r="D575" s="13">
        <v>34013</v>
      </c>
      <c r="E575" s="13">
        <v>7627</v>
      </c>
      <c r="F575" s="13" t="s">
        <v>280</v>
      </c>
      <c r="G575" s="13" t="s">
        <v>276</v>
      </c>
      <c r="H575" s="13" t="s">
        <v>132</v>
      </c>
      <c r="I575" s="13" t="s">
        <v>134</v>
      </c>
      <c r="J575" s="13" t="s">
        <v>438</v>
      </c>
      <c r="K575" s="4">
        <v>2401</v>
      </c>
      <c r="L575" s="4">
        <v>2001</v>
      </c>
      <c r="M575" s="14" t="s">
        <v>39</v>
      </c>
      <c r="N575" s="15" t="s">
        <v>679</v>
      </c>
      <c r="O575" s="15">
        <v>1.5641716636291301</v>
      </c>
      <c r="P575" s="15">
        <v>0</v>
      </c>
      <c r="Q575" s="15">
        <f t="shared" si="96"/>
        <v>-1.5641716636291301</v>
      </c>
      <c r="R575" s="15">
        <f t="shared" si="97"/>
        <v>-100</v>
      </c>
      <c r="S575" s="15">
        <v>0.63169395533515094</v>
      </c>
      <c r="T575" s="15">
        <v>0</v>
      </c>
      <c r="U575" s="15">
        <f t="shared" si="98"/>
        <v>-0.63169395533515094</v>
      </c>
      <c r="V575" s="16">
        <f t="shared" si="99"/>
        <v>-100</v>
      </c>
      <c r="W575" s="17">
        <f t="shared" si="100"/>
        <v>6.8662386449472928E-3</v>
      </c>
      <c r="X575" s="17">
        <f t="shared" si="100"/>
        <v>0</v>
      </c>
      <c r="Y575" s="16">
        <f t="shared" si="101"/>
        <v>-6.8662386449472928E-3</v>
      </c>
      <c r="Z575" s="15">
        <f t="shared" si="102"/>
        <v>-100</v>
      </c>
      <c r="AA575" s="13">
        <v>1.56</v>
      </c>
      <c r="AB575" s="13">
        <v>0</v>
      </c>
      <c r="AC575" s="13">
        <v>0</v>
      </c>
      <c r="AD575" s="13">
        <v>0</v>
      </c>
      <c r="AE575" s="18">
        <f t="shared" si="103"/>
        <v>0</v>
      </c>
      <c r="AF575" s="18">
        <f t="shared" si="107"/>
        <v>0</v>
      </c>
      <c r="AG575" s="19">
        <f t="shared" si="104"/>
        <v>0</v>
      </c>
      <c r="AH575" s="16" t="str">
        <f t="shared" si="105"/>
        <v>0.00</v>
      </c>
      <c r="AI575" s="16">
        <f t="shared" si="106"/>
        <v>-6.8662386449472928E-3</v>
      </c>
      <c r="AJ575" s="44">
        <v>221112</v>
      </c>
      <c r="AK575" s="15" t="s">
        <v>686</v>
      </c>
      <c r="AL575" s="14" t="s">
        <v>57</v>
      </c>
      <c r="AM575" s="39" t="s">
        <v>58</v>
      </c>
      <c r="AN575" s="39" t="s">
        <v>59</v>
      </c>
      <c r="AO575" s="39" t="s">
        <v>60</v>
      </c>
      <c r="AP575" s="39" t="s">
        <v>61</v>
      </c>
      <c r="AQ575" s="20"/>
      <c r="AR575" s="20"/>
      <c r="AS575" s="20"/>
      <c r="AT575" s="20"/>
      <c r="AU575" s="20"/>
      <c r="AV575" s="20"/>
      <c r="AW575" s="20"/>
      <c r="AX575" s="20"/>
      <c r="AY575" s="20"/>
      <c r="AZ575" s="20"/>
      <c r="BA575" s="20"/>
      <c r="BB575" s="20"/>
    </row>
    <row r="576" spans="1:54" ht="26.1" hidden="1" customHeight="1" x14ac:dyDescent="0.25">
      <c r="A576" s="39" t="s">
        <v>31</v>
      </c>
      <c r="B576" s="13" t="s">
        <v>31</v>
      </c>
      <c r="C576" s="13" t="s">
        <v>252</v>
      </c>
      <c r="D576" s="13">
        <v>34013</v>
      </c>
      <c r="E576" s="13">
        <v>7627</v>
      </c>
      <c r="F576" s="13" t="s">
        <v>280</v>
      </c>
      <c r="G576" s="13" t="s">
        <v>276</v>
      </c>
      <c r="H576" s="13" t="s">
        <v>132</v>
      </c>
      <c r="I576" s="13" t="s">
        <v>134</v>
      </c>
      <c r="J576" s="13" t="s">
        <v>438</v>
      </c>
      <c r="K576" s="4">
        <v>2401</v>
      </c>
      <c r="L576" s="4">
        <v>2001</v>
      </c>
      <c r="M576" s="14" t="s">
        <v>37</v>
      </c>
      <c r="N576" s="15" t="s">
        <v>679</v>
      </c>
      <c r="O576" s="15">
        <v>3.3573539999980001E-2</v>
      </c>
      <c r="P576" s="15">
        <v>0</v>
      </c>
      <c r="Q576" s="15">
        <f t="shared" si="96"/>
        <v>-3.3573539999980001E-2</v>
      </c>
      <c r="R576" s="15">
        <f t="shared" si="97"/>
        <v>-100</v>
      </c>
      <c r="S576" s="15">
        <v>1.3558743436115381E-2</v>
      </c>
      <c r="T576" s="15">
        <v>0</v>
      </c>
      <c r="U576" s="15">
        <f t="shared" si="98"/>
        <v>-1.3558743436115381E-2</v>
      </c>
      <c r="V576" s="16">
        <f t="shared" si="99"/>
        <v>-100</v>
      </c>
      <c r="W576" s="17">
        <f t="shared" si="100"/>
        <v>1.4737764604473241E-4</v>
      </c>
      <c r="X576" s="17">
        <f t="shared" si="100"/>
        <v>0</v>
      </c>
      <c r="Y576" s="16">
        <f t="shared" si="101"/>
        <v>-1.4737764604473241E-4</v>
      </c>
      <c r="Z576" s="15">
        <f t="shared" si="102"/>
        <v>-100</v>
      </c>
      <c r="AA576" s="13">
        <v>0.03</v>
      </c>
      <c r="AB576" s="13">
        <v>0</v>
      </c>
      <c r="AC576" s="13">
        <v>0</v>
      </c>
      <c r="AD576" s="13">
        <v>0</v>
      </c>
      <c r="AE576" s="18">
        <f t="shared" si="103"/>
        <v>0</v>
      </c>
      <c r="AF576" s="18">
        <f t="shared" si="107"/>
        <v>0</v>
      </c>
      <c r="AG576" s="19">
        <f t="shared" si="104"/>
        <v>0</v>
      </c>
      <c r="AH576" s="16" t="str">
        <f t="shared" si="105"/>
        <v>0.00</v>
      </c>
      <c r="AI576" s="16">
        <f t="shared" si="106"/>
        <v>-1.4737764604473241E-4</v>
      </c>
      <c r="AJ576" s="44">
        <v>221112</v>
      </c>
      <c r="AK576" s="15" t="s">
        <v>686</v>
      </c>
      <c r="AL576" s="14" t="s">
        <v>57</v>
      </c>
      <c r="AM576" s="39" t="s">
        <v>58</v>
      </c>
      <c r="AN576" s="39" t="s">
        <v>59</v>
      </c>
      <c r="AO576" s="39" t="s">
        <v>60</v>
      </c>
      <c r="AP576" s="39" t="s">
        <v>61</v>
      </c>
      <c r="AQ576" s="20"/>
      <c r="AR576" s="20"/>
      <c r="AS576" s="20"/>
      <c r="AT576" s="20"/>
      <c r="AU576" s="20"/>
      <c r="AV576" s="20"/>
      <c r="AW576" s="20"/>
      <c r="AX576" s="20"/>
      <c r="AY576" s="20"/>
      <c r="AZ576" s="20"/>
      <c r="BA576" s="20"/>
      <c r="BB576" s="20"/>
    </row>
    <row r="577" spans="1:54" ht="26.1" hidden="1" customHeight="1" x14ac:dyDescent="0.25">
      <c r="A577" s="39" t="s">
        <v>31</v>
      </c>
      <c r="B577" s="13" t="s">
        <v>31</v>
      </c>
      <c r="C577" s="13" t="s">
        <v>252</v>
      </c>
      <c r="D577" s="13">
        <v>34013</v>
      </c>
      <c r="E577" s="13">
        <v>7627</v>
      </c>
      <c r="F577" s="13" t="s">
        <v>280</v>
      </c>
      <c r="G577" s="13" t="s">
        <v>360</v>
      </c>
      <c r="H577" s="13" t="s">
        <v>132</v>
      </c>
      <c r="I577" s="13" t="s">
        <v>134</v>
      </c>
      <c r="J577" s="13" t="s">
        <v>439</v>
      </c>
      <c r="K577" s="4">
        <v>2401</v>
      </c>
      <c r="L577" s="4">
        <v>4001</v>
      </c>
      <c r="M577" s="14" t="s">
        <v>35</v>
      </c>
      <c r="N577" s="15" t="s">
        <v>679</v>
      </c>
      <c r="O577" s="15">
        <v>7.0839707360181706E-2</v>
      </c>
      <c r="P577" s="15">
        <v>0</v>
      </c>
      <c r="Q577" s="15">
        <f t="shared" si="96"/>
        <v>-7.0839707360181706E-2</v>
      </c>
      <c r="R577" s="15">
        <f t="shared" si="97"/>
        <v>-100</v>
      </c>
      <c r="S577" s="15">
        <v>3.141609580560794E-2</v>
      </c>
      <c r="T577" s="15">
        <v>0</v>
      </c>
      <c r="U577" s="15">
        <f t="shared" si="98"/>
        <v>-3.141609580560794E-2</v>
      </c>
      <c r="V577" s="16">
        <f t="shared" si="99"/>
        <v>-100</v>
      </c>
      <c r="W577" s="17">
        <f t="shared" si="100"/>
        <v>3.4147930223486891E-4</v>
      </c>
      <c r="X577" s="17">
        <f t="shared" si="100"/>
        <v>0</v>
      </c>
      <c r="Y577" s="16">
        <f t="shared" si="101"/>
        <v>-3.4147930223486891E-4</v>
      </c>
      <c r="Z577" s="15">
        <f t="shared" si="102"/>
        <v>-100</v>
      </c>
      <c r="AA577" s="13">
        <v>7.0000000000000007E-2</v>
      </c>
      <c r="AB577" s="13">
        <v>0</v>
      </c>
      <c r="AC577" s="13">
        <v>0</v>
      </c>
      <c r="AD577" s="13">
        <v>178.79</v>
      </c>
      <c r="AE577" s="18">
        <f t="shared" si="103"/>
        <v>0</v>
      </c>
      <c r="AF577" s="18">
        <f t="shared" si="107"/>
        <v>0</v>
      </c>
      <c r="AG577" s="19">
        <f t="shared" si="104"/>
        <v>0</v>
      </c>
      <c r="AH577" s="16" t="str">
        <f t="shared" si="105"/>
        <v>0.00</v>
      </c>
      <c r="AI577" s="16">
        <f t="shared" si="106"/>
        <v>-3.4147930223486891E-4</v>
      </c>
      <c r="AJ577" s="44">
        <v>221112</v>
      </c>
      <c r="AK577" s="15" t="s">
        <v>686</v>
      </c>
      <c r="AL577" s="14" t="s">
        <v>76</v>
      </c>
      <c r="AM577" s="39" t="s">
        <v>58</v>
      </c>
      <c r="AN577" s="39" t="s">
        <v>59</v>
      </c>
      <c r="AO577" s="39" t="s">
        <v>77</v>
      </c>
      <c r="AP577" s="39" t="s">
        <v>61</v>
      </c>
      <c r="AQ577" s="20"/>
      <c r="AR577" s="20"/>
      <c r="AS577" s="20"/>
      <c r="AT577" s="20"/>
      <c r="AU577" s="20"/>
      <c r="AV577" s="20"/>
      <c r="AW577" s="20"/>
      <c r="AX577" s="20"/>
      <c r="AY577" s="20"/>
      <c r="AZ577" s="20"/>
      <c r="BA577" s="20"/>
      <c r="BB577" s="20"/>
    </row>
    <row r="578" spans="1:54" ht="26.1" hidden="1" customHeight="1" x14ac:dyDescent="0.25">
      <c r="A578" s="39" t="s">
        <v>31</v>
      </c>
      <c r="B578" s="13" t="s">
        <v>31</v>
      </c>
      <c r="C578" s="13" t="s">
        <v>252</v>
      </c>
      <c r="D578" s="13">
        <v>34013</v>
      </c>
      <c r="E578" s="13">
        <v>7627</v>
      </c>
      <c r="F578" s="13" t="s">
        <v>280</v>
      </c>
      <c r="G578" s="13" t="s">
        <v>360</v>
      </c>
      <c r="H578" s="13" t="s">
        <v>132</v>
      </c>
      <c r="I578" s="13" t="s">
        <v>134</v>
      </c>
      <c r="J578" s="13" t="s">
        <v>439</v>
      </c>
      <c r="K578" s="4">
        <v>2401</v>
      </c>
      <c r="L578" s="4">
        <v>4001</v>
      </c>
      <c r="M578" s="14" t="s">
        <v>40</v>
      </c>
      <c r="N578" s="15" t="s">
        <v>679</v>
      </c>
      <c r="O578" s="15">
        <v>3.47960606278927E-2</v>
      </c>
      <c r="P578" s="15">
        <v>0</v>
      </c>
      <c r="Q578" s="15">
        <f t="shared" si="96"/>
        <v>-3.47960606278927E-2</v>
      </c>
      <c r="R578" s="15">
        <f t="shared" si="97"/>
        <v>-100</v>
      </c>
      <c r="S578" s="15">
        <v>1.5431407258439282E-2</v>
      </c>
      <c r="T578" s="15">
        <v>0</v>
      </c>
      <c r="U578" s="15">
        <f t="shared" si="98"/>
        <v>-1.5431407258439282E-2</v>
      </c>
      <c r="V578" s="16">
        <f t="shared" si="99"/>
        <v>-100</v>
      </c>
      <c r="W578" s="17">
        <f t="shared" si="100"/>
        <v>1.6773268759173133E-4</v>
      </c>
      <c r="X578" s="17">
        <f t="shared" si="100"/>
        <v>0</v>
      </c>
      <c r="Y578" s="16">
        <f t="shared" si="101"/>
        <v>-1.6773268759173133E-4</v>
      </c>
      <c r="Z578" s="15">
        <f t="shared" si="102"/>
        <v>-100</v>
      </c>
      <c r="AA578" s="13">
        <v>0.03</v>
      </c>
      <c r="AB578" s="13">
        <v>0</v>
      </c>
      <c r="AC578" s="13">
        <v>0</v>
      </c>
      <c r="AD578" s="13">
        <v>0</v>
      </c>
      <c r="AE578" s="18">
        <f t="shared" si="103"/>
        <v>0</v>
      </c>
      <c r="AF578" s="18">
        <f t="shared" si="107"/>
        <v>0</v>
      </c>
      <c r="AG578" s="19">
        <f t="shared" si="104"/>
        <v>0</v>
      </c>
      <c r="AH578" s="16" t="str">
        <f t="shared" si="105"/>
        <v>0.00</v>
      </c>
      <c r="AI578" s="16">
        <f t="shared" si="106"/>
        <v>-1.6773268759173133E-4</v>
      </c>
      <c r="AJ578" s="44">
        <v>221112</v>
      </c>
      <c r="AK578" s="15" t="s">
        <v>686</v>
      </c>
      <c r="AL578" s="14" t="s">
        <v>76</v>
      </c>
      <c r="AM578" s="39" t="s">
        <v>58</v>
      </c>
      <c r="AN578" s="39" t="s">
        <v>59</v>
      </c>
      <c r="AO578" s="39" t="s">
        <v>77</v>
      </c>
      <c r="AP578" s="39" t="s">
        <v>61</v>
      </c>
      <c r="AQ578" s="20"/>
      <c r="AR578" s="20"/>
      <c r="AS578" s="20"/>
      <c r="AT578" s="20"/>
      <c r="AU578" s="20"/>
      <c r="AV578" s="20"/>
      <c r="AW578" s="20"/>
      <c r="AX578" s="20"/>
      <c r="AY578" s="20"/>
      <c r="AZ578" s="20"/>
      <c r="BA578" s="20"/>
      <c r="BB578" s="20"/>
    </row>
    <row r="579" spans="1:54" ht="26.1" customHeight="1" x14ac:dyDescent="0.25">
      <c r="A579" s="40" t="s">
        <v>31</v>
      </c>
      <c r="B579" s="13" t="s">
        <v>31</v>
      </c>
      <c r="C579" s="13" t="s">
        <v>252</v>
      </c>
      <c r="D579" s="13">
        <v>34013</v>
      </c>
      <c r="E579" s="13">
        <v>7627</v>
      </c>
      <c r="F579" s="13" t="s">
        <v>280</v>
      </c>
      <c r="G579" s="13" t="s">
        <v>360</v>
      </c>
      <c r="H579" s="13" t="s">
        <v>132</v>
      </c>
      <c r="I579" s="13" t="s">
        <v>134</v>
      </c>
      <c r="J579" s="13" t="s">
        <v>439</v>
      </c>
      <c r="K579" s="4">
        <v>2401</v>
      </c>
      <c r="L579" s="4">
        <v>4001</v>
      </c>
      <c r="M579" s="13" t="s">
        <v>36</v>
      </c>
      <c r="N579" s="15" t="s">
        <v>679</v>
      </c>
      <c r="O579" s="15">
        <v>0.57709538851556896</v>
      </c>
      <c r="P579" s="15">
        <v>0</v>
      </c>
      <c r="Q579" s="15">
        <f t="shared" si="96"/>
        <v>-0.57709538851556896</v>
      </c>
      <c r="R579" s="15">
        <f t="shared" si="97"/>
        <v>-100</v>
      </c>
      <c r="S579" s="15">
        <v>0.25396953291894253</v>
      </c>
      <c r="T579" s="15">
        <v>0</v>
      </c>
      <c r="U579" s="15">
        <f t="shared" si="98"/>
        <v>-0.25396953291894253</v>
      </c>
      <c r="V579" s="16">
        <f t="shared" si="99"/>
        <v>-100</v>
      </c>
      <c r="W579" s="17">
        <f t="shared" si="100"/>
        <v>2.7605384012928534E-3</v>
      </c>
      <c r="X579" s="17">
        <f t="shared" si="100"/>
        <v>0</v>
      </c>
      <c r="Y579" s="16">
        <f t="shared" si="101"/>
        <v>-2.7605384012928534E-3</v>
      </c>
      <c r="Z579" s="15">
        <f t="shared" si="102"/>
        <v>-100</v>
      </c>
      <c r="AA579" s="13">
        <v>0.57999999999999996</v>
      </c>
      <c r="AB579" s="13">
        <v>0</v>
      </c>
      <c r="AC579" s="13">
        <v>0</v>
      </c>
      <c r="AD579" s="13">
        <v>0</v>
      </c>
      <c r="AE579" s="18">
        <f t="shared" si="103"/>
        <v>0</v>
      </c>
      <c r="AF579" s="18">
        <f t="shared" si="107"/>
        <v>0</v>
      </c>
      <c r="AG579" s="19">
        <f t="shared" si="104"/>
        <v>0</v>
      </c>
      <c r="AH579" s="16" t="str">
        <f t="shared" si="105"/>
        <v>0.00</v>
      </c>
      <c r="AI579" s="16">
        <f t="shared" si="106"/>
        <v>-2.7605384012928534E-3</v>
      </c>
      <c r="AJ579" s="44">
        <v>221112</v>
      </c>
      <c r="AK579" s="15" t="s">
        <v>686</v>
      </c>
      <c r="AL579" s="14" t="s">
        <v>76</v>
      </c>
      <c r="AM579" s="39" t="s">
        <v>58</v>
      </c>
      <c r="AN579" s="39" t="s">
        <v>59</v>
      </c>
      <c r="AO579" s="39" t="s">
        <v>77</v>
      </c>
      <c r="AP579" s="39" t="s">
        <v>61</v>
      </c>
      <c r="AQ579" s="20"/>
      <c r="AR579" s="20"/>
      <c r="AS579" s="20"/>
      <c r="AT579" s="20"/>
      <c r="AU579" s="20"/>
      <c r="AV579" s="20"/>
      <c r="AW579" s="20"/>
      <c r="AX579" s="20"/>
      <c r="AY579" s="20"/>
      <c r="AZ579" s="20"/>
      <c r="BA579" s="20"/>
      <c r="BB579" s="20"/>
    </row>
    <row r="580" spans="1:54" ht="26.1" hidden="1" customHeight="1" x14ac:dyDescent="0.25">
      <c r="A580" s="39" t="s">
        <v>31</v>
      </c>
      <c r="B580" s="13" t="s">
        <v>31</v>
      </c>
      <c r="C580" s="13" t="s">
        <v>252</v>
      </c>
      <c r="D580" s="13">
        <v>34013</v>
      </c>
      <c r="E580" s="13">
        <v>7627</v>
      </c>
      <c r="F580" s="13" t="s">
        <v>280</v>
      </c>
      <c r="G580" s="13" t="s">
        <v>360</v>
      </c>
      <c r="H580" s="13" t="s">
        <v>132</v>
      </c>
      <c r="I580" s="13" t="s">
        <v>134</v>
      </c>
      <c r="J580" s="13" t="s">
        <v>439</v>
      </c>
      <c r="K580" s="4">
        <v>2401</v>
      </c>
      <c r="L580" s="4">
        <v>4001</v>
      </c>
      <c r="M580" s="14" t="s">
        <v>38</v>
      </c>
      <c r="N580" s="15" t="s">
        <v>679</v>
      </c>
      <c r="O580" s="15">
        <v>0.116391081819641</v>
      </c>
      <c r="P580" s="15">
        <v>0</v>
      </c>
      <c r="Q580" s="15">
        <f t="shared" si="96"/>
        <v>-0.116391081819641</v>
      </c>
      <c r="R580" s="15">
        <f t="shared" si="97"/>
        <v>-100</v>
      </c>
      <c r="S580" s="15">
        <v>5.1617285186859999E-2</v>
      </c>
      <c r="T580" s="15">
        <v>0</v>
      </c>
      <c r="U580" s="15">
        <f t="shared" si="98"/>
        <v>-5.1617285186859999E-2</v>
      </c>
      <c r="V580" s="16">
        <f t="shared" si="99"/>
        <v>-100</v>
      </c>
      <c r="W580" s="17">
        <f t="shared" si="100"/>
        <v>5.610574476832608E-4</v>
      </c>
      <c r="X580" s="17">
        <f t="shared" si="100"/>
        <v>0</v>
      </c>
      <c r="Y580" s="16">
        <f t="shared" si="101"/>
        <v>-5.610574476832608E-4</v>
      </c>
      <c r="Z580" s="15">
        <f t="shared" si="102"/>
        <v>-100</v>
      </c>
      <c r="AA580" s="13">
        <v>0.12</v>
      </c>
      <c r="AB580" s="13">
        <v>0</v>
      </c>
      <c r="AC580" s="13">
        <v>0</v>
      </c>
      <c r="AD580" s="13">
        <v>0</v>
      </c>
      <c r="AE580" s="18">
        <f t="shared" si="103"/>
        <v>0</v>
      </c>
      <c r="AF580" s="18">
        <f t="shared" si="107"/>
        <v>0</v>
      </c>
      <c r="AG580" s="19">
        <f t="shared" si="104"/>
        <v>0</v>
      </c>
      <c r="AH580" s="16" t="str">
        <f t="shared" si="105"/>
        <v>0.00</v>
      </c>
      <c r="AI580" s="16">
        <f t="shared" si="106"/>
        <v>-5.610574476832608E-4</v>
      </c>
      <c r="AJ580" s="44">
        <v>221112</v>
      </c>
      <c r="AK580" s="15" t="s">
        <v>686</v>
      </c>
      <c r="AL580" s="14" t="s">
        <v>76</v>
      </c>
      <c r="AM580" s="39" t="s">
        <v>58</v>
      </c>
      <c r="AN580" s="39" t="s">
        <v>59</v>
      </c>
      <c r="AO580" s="39" t="s">
        <v>77</v>
      </c>
      <c r="AP580" s="39" t="s">
        <v>61</v>
      </c>
      <c r="AQ580" s="20"/>
      <c r="AR580" s="20"/>
      <c r="AS580" s="20"/>
      <c r="AT580" s="20"/>
      <c r="AU580" s="20"/>
      <c r="AV580" s="20"/>
      <c r="AW580" s="20"/>
      <c r="AX580" s="20"/>
      <c r="AY580" s="20"/>
      <c r="AZ580" s="20"/>
      <c r="BA580" s="20"/>
      <c r="BB580" s="20"/>
    </row>
    <row r="581" spans="1:54" ht="26.1" hidden="1" customHeight="1" x14ac:dyDescent="0.25">
      <c r="A581" s="39" t="s">
        <v>31</v>
      </c>
      <c r="B581" s="13" t="s">
        <v>31</v>
      </c>
      <c r="C581" s="13" t="s">
        <v>252</v>
      </c>
      <c r="D581" s="13">
        <v>34013</v>
      </c>
      <c r="E581" s="13">
        <v>7627</v>
      </c>
      <c r="F581" s="13" t="s">
        <v>280</v>
      </c>
      <c r="G581" s="13" t="s">
        <v>360</v>
      </c>
      <c r="H581" s="13" t="s">
        <v>132</v>
      </c>
      <c r="I581" s="13" t="s">
        <v>134</v>
      </c>
      <c r="J581" s="13" t="s">
        <v>439</v>
      </c>
      <c r="K581" s="4">
        <v>2401</v>
      </c>
      <c r="L581" s="4">
        <v>4001</v>
      </c>
      <c r="M581" s="14" t="s">
        <v>39</v>
      </c>
      <c r="N581" s="15" t="s">
        <v>679</v>
      </c>
      <c r="O581" s="15">
        <v>0.116391081819641</v>
      </c>
      <c r="P581" s="15">
        <v>0</v>
      </c>
      <c r="Q581" s="15">
        <f t="shared" si="96"/>
        <v>-0.116391081819641</v>
      </c>
      <c r="R581" s="15">
        <f t="shared" si="97"/>
        <v>-100</v>
      </c>
      <c r="S581" s="15">
        <v>5.1617285186859999E-2</v>
      </c>
      <c r="T581" s="15">
        <v>0</v>
      </c>
      <c r="U581" s="15">
        <f t="shared" si="98"/>
        <v>-5.1617285186859999E-2</v>
      </c>
      <c r="V581" s="16">
        <f t="shared" si="99"/>
        <v>-100</v>
      </c>
      <c r="W581" s="17">
        <f t="shared" si="100"/>
        <v>5.610574476832608E-4</v>
      </c>
      <c r="X581" s="17">
        <f t="shared" si="100"/>
        <v>0</v>
      </c>
      <c r="Y581" s="16">
        <f t="shared" si="101"/>
        <v>-5.610574476832608E-4</v>
      </c>
      <c r="Z581" s="15">
        <f t="shared" si="102"/>
        <v>-100</v>
      </c>
      <c r="AA581" s="13">
        <v>0.12</v>
      </c>
      <c r="AB581" s="13">
        <v>0</v>
      </c>
      <c r="AC581" s="13">
        <v>0</v>
      </c>
      <c r="AD581" s="13">
        <v>0</v>
      </c>
      <c r="AE581" s="18">
        <f t="shared" si="103"/>
        <v>0</v>
      </c>
      <c r="AF581" s="18">
        <f t="shared" si="107"/>
        <v>0</v>
      </c>
      <c r="AG581" s="19">
        <f t="shared" si="104"/>
        <v>0</v>
      </c>
      <c r="AH581" s="16" t="str">
        <f t="shared" si="105"/>
        <v>0.00</v>
      </c>
      <c r="AI581" s="16">
        <f t="shared" si="106"/>
        <v>-5.610574476832608E-4</v>
      </c>
      <c r="AJ581" s="44">
        <v>221112</v>
      </c>
      <c r="AK581" s="15" t="s">
        <v>686</v>
      </c>
      <c r="AL581" s="14" t="s">
        <v>76</v>
      </c>
      <c r="AM581" s="39" t="s">
        <v>58</v>
      </c>
      <c r="AN581" s="39" t="s">
        <v>59</v>
      </c>
      <c r="AO581" s="39" t="s">
        <v>77</v>
      </c>
      <c r="AP581" s="39" t="s">
        <v>61</v>
      </c>
      <c r="AQ581" s="20"/>
      <c r="AR581" s="20"/>
      <c r="AS581" s="20"/>
      <c r="AT581" s="20"/>
      <c r="AU581" s="20"/>
      <c r="AV581" s="20"/>
      <c r="AW581" s="20"/>
      <c r="AX581" s="20"/>
      <c r="AY581" s="20"/>
      <c r="AZ581" s="20"/>
      <c r="BA581" s="20"/>
      <c r="BB581" s="20"/>
    </row>
    <row r="582" spans="1:54" ht="26.1" hidden="1" customHeight="1" x14ac:dyDescent="0.25">
      <c r="A582" s="39" t="s">
        <v>31</v>
      </c>
      <c r="B582" s="13" t="s">
        <v>31</v>
      </c>
      <c r="C582" s="13" t="s">
        <v>252</v>
      </c>
      <c r="D582" s="13">
        <v>34013</v>
      </c>
      <c r="E582" s="13">
        <v>7627</v>
      </c>
      <c r="F582" s="13" t="s">
        <v>280</v>
      </c>
      <c r="G582" s="13" t="s">
        <v>360</v>
      </c>
      <c r="H582" s="13" t="s">
        <v>132</v>
      </c>
      <c r="I582" s="13" t="s">
        <v>134</v>
      </c>
      <c r="J582" s="13" t="s">
        <v>439</v>
      </c>
      <c r="K582" s="4">
        <v>2401</v>
      </c>
      <c r="L582" s="4">
        <v>4001</v>
      </c>
      <c r="M582" s="14" t="s">
        <v>37</v>
      </c>
      <c r="N582" s="15" t="s">
        <v>679</v>
      </c>
      <c r="O582" s="15">
        <v>0.14229275999958099</v>
      </c>
      <c r="P582" s="15">
        <v>0</v>
      </c>
      <c r="Q582" s="15">
        <f t="shared" si="96"/>
        <v>-0.14229275999958099</v>
      </c>
      <c r="R582" s="15">
        <f t="shared" si="97"/>
        <v>-100</v>
      </c>
      <c r="S582" s="15">
        <v>6.3104198862109093E-2</v>
      </c>
      <c r="T582" s="15">
        <v>0</v>
      </c>
      <c r="U582" s="15">
        <f t="shared" si="98"/>
        <v>-6.3104198862109093E-2</v>
      </c>
      <c r="V582" s="16">
        <f t="shared" si="99"/>
        <v>-100</v>
      </c>
      <c r="W582" s="17">
        <f t="shared" si="100"/>
        <v>6.859152050229249E-4</v>
      </c>
      <c r="X582" s="17">
        <f t="shared" si="100"/>
        <v>0</v>
      </c>
      <c r="Y582" s="16">
        <f t="shared" si="101"/>
        <v>-6.859152050229249E-4</v>
      </c>
      <c r="Z582" s="15">
        <f t="shared" si="102"/>
        <v>-100</v>
      </c>
      <c r="AA582" s="13">
        <v>0.14000000000000001</v>
      </c>
      <c r="AB582" s="13">
        <v>0</v>
      </c>
      <c r="AC582" s="13">
        <v>0</v>
      </c>
      <c r="AD582" s="13">
        <v>0</v>
      </c>
      <c r="AE582" s="18">
        <f t="shared" si="103"/>
        <v>0</v>
      </c>
      <c r="AF582" s="18">
        <f t="shared" si="107"/>
        <v>0</v>
      </c>
      <c r="AG582" s="19">
        <f t="shared" si="104"/>
        <v>0</v>
      </c>
      <c r="AH582" s="16" t="str">
        <f t="shared" si="105"/>
        <v>0.00</v>
      </c>
      <c r="AI582" s="16">
        <f t="shared" si="106"/>
        <v>-6.859152050229249E-4</v>
      </c>
      <c r="AJ582" s="44">
        <v>221112</v>
      </c>
      <c r="AK582" s="15" t="s">
        <v>686</v>
      </c>
      <c r="AL582" s="14" t="s">
        <v>76</v>
      </c>
      <c r="AM582" s="39" t="s">
        <v>58</v>
      </c>
      <c r="AN582" s="39" t="s">
        <v>59</v>
      </c>
      <c r="AO582" s="39" t="s">
        <v>77</v>
      </c>
      <c r="AP582" s="39" t="s">
        <v>61</v>
      </c>
      <c r="AQ582" s="20"/>
      <c r="AR582" s="20"/>
      <c r="AS582" s="20"/>
      <c r="AT582" s="20"/>
      <c r="AU582" s="20"/>
      <c r="AV582" s="20"/>
      <c r="AW582" s="20"/>
      <c r="AX582" s="20"/>
      <c r="AY582" s="20"/>
      <c r="AZ582" s="20"/>
      <c r="BA582" s="20"/>
      <c r="BB582" s="20"/>
    </row>
    <row r="583" spans="1:54" ht="26.1" hidden="1" customHeight="1" x14ac:dyDescent="0.25">
      <c r="A583" s="39" t="s">
        <v>31</v>
      </c>
      <c r="B583" s="13" t="s">
        <v>31</v>
      </c>
      <c r="C583" s="13" t="s">
        <v>252</v>
      </c>
      <c r="D583" s="13">
        <v>34013</v>
      </c>
      <c r="E583" s="13">
        <v>7627</v>
      </c>
      <c r="F583" s="13" t="s">
        <v>280</v>
      </c>
      <c r="G583" s="13" t="s">
        <v>360</v>
      </c>
      <c r="H583" s="13" t="s">
        <v>132</v>
      </c>
      <c r="I583" s="13" t="s">
        <v>134</v>
      </c>
      <c r="J583" s="13" t="s">
        <v>439</v>
      </c>
      <c r="K583" s="4">
        <v>2401</v>
      </c>
      <c r="L583" s="4">
        <v>4001</v>
      </c>
      <c r="M583" s="14" t="s">
        <v>34</v>
      </c>
      <c r="N583" s="15" t="s">
        <v>679</v>
      </c>
      <c r="O583" s="15">
        <v>1.5251881759953E-2</v>
      </c>
      <c r="P583" s="15">
        <v>0</v>
      </c>
      <c r="Q583" s="15">
        <f t="shared" si="96"/>
        <v>-1.5251881759953E-2</v>
      </c>
      <c r="R583" s="15">
        <f t="shared" si="97"/>
        <v>-100</v>
      </c>
      <c r="S583" s="15">
        <v>6.7639265666393205E-3</v>
      </c>
      <c r="T583" s="15">
        <v>0</v>
      </c>
      <c r="U583" s="15">
        <f t="shared" si="98"/>
        <v>-6.7639265666393205E-3</v>
      </c>
      <c r="V583" s="16">
        <f t="shared" si="99"/>
        <v>-100</v>
      </c>
      <c r="W583" s="17">
        <f t="shared" si="100"/>
        <v>7.3520940941731745E-5</v>
      </c>
      <c r="X583" s="17">
        <f t="shared" si="100"/>
        <v>0</v>
      </c>
      <c r="Y583" s="16">
        <f t="shared" si="101"/>
        <v>-7.3520940941731745E-5</v>
      </c>
      <c r="Z583" s="15">
        <f t="shared" si="102"/>
        <v>-100</v>
      </c>
      <c r="AA583" s="13">
        <v>0.02</v>
      </c>
      <c r="AB583" s="13">
        <v>0</v>
      </c>
      <c r="AC583" s="13">
        <v>0</v>
      </c>
      <c r="AD583" s="13">
        <v>0</v>
      </c>
      <c r="AE583" s="18">
        <f t="shared" si="103"/>
        <v>0</v>
      </c>
      <c r="AF583" s="18">
        <f t="shared" si="107"/>
        <v>0</v>
      </c>
      <c r="AG583" s="19">
        <f t="shared" si="104"/>
        <v>0</v>
      </c>
      <c r="AH583" s="16" t="str">
        <f t="shared" si="105"/>
        <v>0.00</v>
      </c>
      <c r="AI583" s="16">
        <f t="shared" si="106"/>
        <v>-7.3520940941731745E-5</v>
      </c>
      <c r="AJ583" s="44">
        <v>221112</v>
      </c>
      <c r="AK583" s="15" t="s">
        <v>686</v>
      </c>
      <c r="AL583" s="14" t="s">
        <v>76</v>
      </c>
      <c r="AM583" s="39" t="s">
        <v>58</v>
      </c>
      <c r="AN583" s="39" t="s">
        <v>59</v>
      </c>
      <c r="AO583" s="39" t="s">
        <v>77</v>
      </c>
      <c r="AP583" s="39" t="s">
        <v>61</v>
      </c>
      <c r="AQ583" s="20"/>
      <c r="AR583" s="20"/>
      <c r="AS583" s="20"/>
      <c r="AT583" s="20"/>
      <c r="AU583" s="20"/>
      <c r="AV583" s="20"/>
      <c r="AW583" s="20"/>
      <c r="AX583" s="20"/>
      <c r="AY583" s="20"/>
      <c r="AZ583" s="20"/>
      <c r="BA583" s="20"/>
      <c r="BB583" s="20"/>
    </row>
    <row r="584" spans="1:54" ht="26.1" hidden="1" customHeight="1" x14ac:dyDescent="0.25">
      <c r="A584" s="39" t="s">
        <v>31</v>
      </c>
      <c r="B584" s="13" t="s">
        <v>31</v>
      </c>
      <c r="C584" s="13" t="s">
        <v>252</v>
      </c>
      <c r="D584" s="13">
        <v>34013</v>
      </c>
      <c r="E584" s="13">
        <v>7627</v>
      </c>
      <c r="F584" s="13" t="s">
        <v>280</v>
      </c>
      <c r="G584" s="13" t="s">
        <v>300</v>
      </c>
      <c r="H584" s="13" t="s">
        <v>132</v>
      </c>
      <c r="I584" s="13" t="s">
        <v>134</v>
      </c>
      <c r="J584" s="13" t="s">
        <v>440</v>
      </c>
      <c r="K584" s="4">
        <v>2401</v>
      </c>
      <c r="L584" s="4">
        <v>12001</v>
      </c>
      <c r="M584" s="14" t="s">
        <v>35</v>
      </c>
      <c r="N584" s="15" t="s">
        <v>679</v>
      </c>
      <c r="O584" s="15">
        <v>0.14534884204480999</v>
      </c>
      <c r="P584" s="15">
        <v>0</v>
      </c>
      <c r="Q584" s="15">
        <f t="shared" ref="Q584:Q647" si="108">P584-O584</f>
        <v>-0.14534884204480999</v>
      </c>
      <c r="R584" s="15">
        <f t="shared" ref="R584:R647" si="109">IFERROR(((P584-O584)/O584)*100,"0.00")</f>
        <v>-100</v>
      </c>
      <c r="S584" s="15">
        <v>5.9145433758715005E-2</v>
      </c>
      <c r="T584" s="15">
        <v>0</v>
      </c>
      <c r="U584" s="15">
        <f t="shared" ref="U584:U647" si="110">T584-S584</f>
        <v>-5.9145433758715005E-2</v>
      </c>
      <c r="V584" s="16">
        <f t="shared" ref="V584:V647" si="111">IFERROR(((T584-S584)/S584)*100,"NA")</f>
        <v>-100</v>
      </c>
      <c r="W584" s="17">
        <f t="shared" ref="W584:X647" si="112">S584/92</f>
        <v>6.4288514955125001E-4</v>
      </c>
      <c r="X584" s="17">
        <f t="shared" si="112"/>
        <v>0</v>
      </c>
      <c r="Y584" s="16">
        <f t="shared" ref="Y584:Y647" si="113">X584-W584</f>
        <v>-6.4288514955125001E-4</v>
      </c>
      <c r="Z584" s="15">
        <f t="shared" ref="Z584:Z647" si="114">IFERROR(((X584-W584)/W584)*100,"0.00")</f>
        <v>-100</v>
      </c>
      <c r="AA584" s="13">
        <v>0.15</v>
      </c>
      <c r="AB584" s="13">
        <v>0</v>
      </c>
      <c r="AC584" s="13">
        <v>0</v>
      </c>
      <c r="AD584" s="13">
        <v>198.38</v>
      </c>
      <c r="AE584" s="18">
        <f t="shared" ref="AE584:AE647" si="115">AB584/2000</f>
        <v>0</v>
      </c>
      <c r="AF584" s="18">
        <f t="shared" si="107"/>
        <v>0</v>
      </c>
      <c r="AG584" s="19">
        <f t="shared" ref="AG584:AG647" si="116">AF584-AE584</f>
        <v>0</v>
      </c>
      <c r="AH584" s="16" t="str">
        <f t="shared" ref="AH584:AH647" si="117">IFERROR(((AF584-AE584)/AE584)*100,"0.00")</f>
        <v>0.00</v>
      </c>
      <c r="AI584" s="16">
        <f t="shared" ref="AI584:AI647" si="118">AE584-W584</f>
        <v>-6.4288514955125001E-4</v>
      </c>
      <c r="AJ584" s="44">
        <v>221112</v>
      </c>
      <c r="AK584" s="15" t="s">
        <v>686</v>
      </c>
      <c r="AL584" s="14" t="s">
        <v>76</v>
      </c>
      <c r="AM584" s="39" t="s">
        <v>58</v>
      </c>
      <c r="AN584" s="39" t="s">
        <v>59</v>
      </c>
      <c r="AO584" s="39" t="s">
        <v>77</v>
      </c>
      <c r="AP584" s="39" t="s">
        <v>61</v>
      </c>
      <c r="AQ584" s="20"/>
      <c r="AR584" s="20"/>
      <c r="AS584" s="20"/>
      <c r="AT584" s="20"/>
      <c r="AU584" s="20"/>
      <c r="AV584" s="20"/>
      <c r="AW584" s="20"/>
      <c r="AX584" s="20"/>
      <c r="AY584" s="20"/>
      <c r="AZ584" s="20"/>
      <c r="BA584" s="20"/>
      <c r="BB584" s="20"/>
    </row>
    <row r="585" spans="1:54" ht="26.1" hidden="1" customHeight="1" x14ac:dyDescent="0.25">
      <c r="A585" s="39" t="s">
        <v>31</v>
      </c>
      <c r="B585" s="13" t="s">
        <v>31</v>
      </c>
      <c r="C585" s="13" t="s">
        <v>252</v>
      </c>
      <c r="D585" s="13">
        <v>34013</v>
      </c>
      <c r="E585" s="13">
        <v>7627</v>
      </c>
      <c r="F585" s="13" t="s">
        <v>280</v>
      </c>
      <c r="G585" s="13" t="s">
        <v>300</v>
      </c>
      <c r="H585" s="13" t="s">
        <v>132</v>
      </c>
      <c r="I585" s="13" t="s">
        <v>134</v>
      </c>
      <c r="J585" s="13" t="s">
        <v>440</v>
      </c>
      <c r="K585" s="4">
        <v>2401</v>
      </c>
      <c r="L585" s="4">
        <v>12001</v>
      </c>
      <c r="M585" s="14" t="s">
        <v>40</v>
      </c>
      <c r="N585" s="15" t="s">
        <v>679</v>
      </c>
      <c r="O585" s="15">
        <v>7.0696870946153498E-2</v>
      </c>
      <c r="P585" s="15">
        <v>0</v>
      </c>
      <c r="Q585" s="15">
        <f t="shared" si="108"/>
        <v>-7.0696870946153498E-2</v>
      </c>
      <c r="R585" s="15">
        <f t="shared" si="109"/>
        <v>-100</v>
      </c>
      <c r="S585" s="15">
        <v>2.8768011073697024E-2</v>
      </c>
      <c r="T585" s="15">
        <v>0</v>
      </c>
      <c r="U585" s="15">
        <f t="shared" si="110"/>
        <v>-2.8768011073697024E-2</v>
      </c>
      <c r="V585" s="16">
        <f t="shared" si="111"/>
        <v>-100</v>
      </c>
      <c r="W585" s="17">
        <f t="shared" si="112"/>
        <v>3.1269577254018502E-4</v>
      </c>
      <c r="X585" s="17">
        <f t="shared" si="112"/>
        <v>0</v>
      </c>
      <c r="Y585" s="16">
        <f t="shared" si="113"/>
        <v>-3.1269577254018502E-4</v>
      </c>
      <c r="Z585" s="15">
        <f t="shared" si="114"/>
        <v>-100</v>
      </c>
      <c r="AA585" s="13">
        <v>7.0000000000000007E-2</v>
      </c>
      <c r="AB585" s="13">
        <v>0</v>
      </c>
      <c r="AC585" s="13">
        <v>0</v>
      </c>
      <c r="AD585" s="13">
        <v>0</v>
      </c>
      <c r="AE585" s="18">
        <f t="shared" si="115"/>
        <v>0</v>
      </c>
      <c r="AF585" s="18">
        <f t="shared" ref="AF585:AF648" si="119">T585/72.8</f>
        <v>0</v>
      </c>
      <c r="AG585" s="19">
        <f t="shared" si="116"/>
        <v>0</v>
      </c>
      <c r="AH585" s="16" t="str">
        <f t="shared" si="117"/>
        <v>0.00</v>
      </c>
      <c r="AI585" s="16">
        <f t="shared" si="118"/>
        <v>-3.1269577254018502E-4</v>
      </c>
      <c r="AJ585" s="44">
        <v>221112</v>
      </c>
      <c r="AK585" s="15" t="s">
        <v>686</v>
      </c>
      <c r="AL585" s="14" t="s">
        <v>76</v>
      </c>
      <c r="AM585" s="39" t="s">
        <v>58</v>
      </c>
      <c r="AN585" s="39" t="s">
        <v>59</v>
      </c>
      <c r="AO585" s="39" t="s">
        <v>77</v>
      </c>
      <c r="AP585" s="39" t="s">
        <v>61</v>
      </c>
      <c r="AQ585" s="20"/>
      <c r="AR585" s="20"/>
      <c r="AS585" s="20"/>
      <c r="AT585" s="20"/>
      <c r="AU585" s="20"/>
      <c r="AV585" s="20"/>
      <c r="AW585" s="20"/>
      <c r="AX585" s="20"/>
      <c r="AY585" s="20"/>
      <c r="AZ585" s="20"/>
      <c r="BA585" s="20"/>
      <c r="BB585" s="20"/>
    </row>
    <row r="586" spans="1:54" ht="26.1" customHeight="1" x14ac:dyDescent="0.25">
      <c r="A586" s="40" t="s">
        <v>31</v>
      </c>
      <c r="B586" s="13" t="s">
        <v>31</v>
      </c>
      <c r="C586" s="13" t="s">
        <v>252</v>
      </c>
      <c r="D586" s="13">
        <v>34013</v>
      </c>
      <c r="E586" s="13">
        <v>7627</v>
      </c>
      <c r="F586" s="13" t="s">
        <v>280</v>
      </c>
      <c r="G586" s="13" t="s">
        <v>300</v>
      </c>
      <c r="H586" s="13" t="s">
        <v>132</v>
      </c>
      <c r="I586" s="13" t="s">
        <v>134</v>
      </c>
      <c r="J586" s="13" t="s">
        <v>440</v>
      </c>
      <c r="K586" s="4">
        <v>2401</v>
      </c>
      <c r="L586" s="4">
        <v>12001</v>
      </c>
      <c r="M586" s="13" t="s">
        <v>36</v>
      </c>
      <c r="N586" s="15" t="s">
        <v>679</v>
      </c>
      <c r="O586" s="15">
        <v>1.16819017198755</v>
      </c>
      <c r="P586" s="15">
        <v>0</v>
      </c>
      <c r="Q586" s="15">
        <f t="shared" si="108"/>
        <v>-1.16819017198755</v>
      </c>
      <c r="R586" s="15">
        <f t="shared" si="109"/>
        <v>-100</v>
      </c>
      <c r="S586" s="15">
        <v>0.46858423082334399</v>
      </c>
      <c r="T586" s="15">
        <v>0</v>
      </c>
      <c r="U586" s="15">
        <f t="shared" si="110"/>
        <v>-0.46858423082334399</v>
      </c>
      <c r="V586" s="16">
        <f t="shared" si="111"/>
        <v>-100</v>
      </c>
      <c r="W586" s="17">
        <f t="shared" si="112"/>
        <v>5.0933068567754784E-3</v>
      </c>
      <c r="X586" s="17">
        <f t="shared" si="112"/>
        <v>0</v>
      </c>
      <c r="Y586" s="16">
        <f t="shared" si="113"/>
        <v>-5.0933068567754784E-3</v>
      </c>
      <c r="Z586" s="15">
        <f t="shared" si="114"/>
        <v>-100</v>
      </c>
      <c r="AA586" s="13">
        <v>1.17</v>
      </c>
      <c r="AB586" s="13">
        <v>0</v>
      </c>
      <c r="AC586" s="13">
        <v>0</v>
      </c>
      <c r="AD586" s="13">
        <v>0</v>
      </c>
      <c r="AE586" s="18">
        <f t="shared" si="115"/>
        <v>0</v>
      </c>
      <c r="AF586" s="18">
        <f t="shared" si="119"/>
        <v>0</v>
      </c>
      <c r="AG586" s="19">
        <f t="shared" si="116"/>
        <v>0</v>
      </c>
      <c r="AH586" s="16" t="str">
        <f t="shared" si="117"/>
        <v>0.00</v>
      </c>
      <c r="AI586" s="16">
        <f t="shared" si="118"/>
        <v>-5.0933068567754784E-3</v>
      </c>
      <c r="AJ586" s="44">
        <v>221112</v>
      </c>
      <c r="AK586" s="15" t="s">
        <v>686</v>
      </c>
      <c r="AL586" s="14" t="s">
        <v>76</v>
      </c>
      <c r="AM586" s="39" t="s">
        <v>58</v>
      </c>
      <c r="AN586" s="39" t="s">
        <v>59</v>
      </c>
      <c r="AO586" s="39" t="s">
        <v>77</v>
      </c>
      <c r="AP586" s="39" t="s">
        <v>61</v>
      </c>
      <c r="AQ586" s="20"/>
      <c r="AR586" s="20"/>
      <c r="AS586" s="20"/>
      <c r="AT586" s="20"/>
      <c r="AU586" s="20"/>
      <c r="AV586" s="20"/>
      <c r="AW586" s="20"/>
      <c r="AX586" s="20"/>
      <c r="AY586" s="20"/>
      <c r="AZ586" s="20"/>
      <c r="BA586" s="20"/>
      <c r="BB586" s="20"/>
    </row>
    <row r="587" spans="1:54" ht="26.1" hidden="1" customHeight="1" x14ac:dyDescent="0.25">
      <c r="A587" s="39" t="s">
        <v>31</v>
      </c>
      <c r="B587" s="13" t="s">
        <v>31</v>
      </c>
      <c r="C587" s="13" t="s">
        <v>252</v>
      </c>
      <c r="D587" s="13">
        <v>34013</v>
      </c>
      <c r="E587" s="13">
        <v>7627</v>
      </c>
      <c r="F587" s="13" t="s">
        <v>280</v>
      </c>
      <c r="G587" s="13" t="s">
        <v>300</v>
      </c>
      <c r="H587" s="13" t="s">
        <v>132</v>
      </c>
      <c r="I587" s="13" t="s">
        <v>134</v>
      </c>
      <c r="J587" s="13" t="s">
        <v>440</v>
      </c>
      <c r="K587" s="4">
        <v>2401</v>
      </c>
      <c r="L587" s="4">
        <v>12001</v>
      </c>
      <c r="M587" s="14" t="s">
        <v>38</v>
      </c>
      <c r="N587" s="15" t="s">
        <v>679</v>
      </c>
      <c r="O587" s="15">
        <v>0.23664133115687899</v>
      </c>
      <c r="P587" s="15">
        <v>0</v>
      </c>
      <c r="Q587" s="15">
        <f t="shared" si="108"/>
        <v>-0.23664133115687899</v>
      </c>
      <c r="R587" s="15">
        <f t="shared" si="109"/>
        <v>-100</v>
      </c>
      <c r="S587" s="15">
        <v>9.6294225530867097E-2</v>
      </c>
      <c r="T587" s="15">
        <v>0</v>
      </c>
      <c r="U587" s="15">
        <f t="shared" si="110"/>
        <v>-9.6294225530867097E-2</v>
      </c>
      <c r="V587" s="16">
        <f t="shared" si="111"/>
        <v>-100</v>
      </c>
      <c r="W587" s="17">
        <f t="shared" si="112"/>
        <v>1.0466763644659466E-3</v>
      </c>
      <c r="X587" s="17">
        <f t="shared" si="112"/>
        <v>0</v>
      </c>
      <c r="Y587" s="16">
        <f t="shared" si="113"/>
        <v>-1.0466763644659466E-3</v>
      </c>
      <c r="Z587" s="15">
        <f t="shared" si="114"/>
        <v>-100</v>
      </c>
      <c r="AA587" s="13">
        <v>0.24</v>
      </c>
      <c r="AB587" s="13">
        <v>0</v>
      </c>
      <c r="AC587" s="13">
        <v>0</v>
      </c>
      <c r="AD587" s="13">
        <v>0</v>
      </c>
      <c r="AE587" s="18">
        <f t="shared" si="115"/>
        <v>0</v>
      </c>
      <c r="AF587" s="18">
        <f t="shared" si="119"/>
        <v>0</v>
      </c>
      <c r="AG587" s="19">
        <f t="shared" si="116"/>
        <v>0</v>
      </c>
      <c r="AH587" s="16" t="str">
        <f t="shared" si="117"/>
        <v>0.00</v>
      </c>
      <c r="AI587" s="16">
        <f t="shared" si="118"/>
        <v>-1.0466763644659466E-3</v>
      </c>
      <c r="AJ587" s="44">
        <v>221112</v>
      </c>
      <c r="AK587" s="15" t="s">
        <v>686</v>
      </c>
      <c r="AL587" s="14" t="s">
        <v>76</v>
      </c>
      <c r="AM587" s="39" t="s">
        <v>58</v>
      </c>
      <c r="AN587" s="39" t="s">
        <v>59</v>
      </c>
      <c r="AO587" s="39" t="s">
        <v>77</v>
      </c>
      <c r="AP587" s="39" t="s">
        <v>61</v>
      </c>
      <c r="AQ587" s="20"/>
      <c r="AR587" s="20"/>
      <c r="AS587" s="20"/>
      <c r="AT587" s="20"/>
      <c r="AU587" s="20"/>
      <c r="AV587" s="20"/>
      <c r="AW587" s="20"/>
      <c r="AX587" s="20"/>
      <c r="AY587" s="20"/>
      <c r="AZ587" s="20"/>
      <c r="BA587" s="20"/>
      <c r="BB587" s="20"/>
    </row>
    <row r="588" spans="1:54" ht="26.1" hidden="1" customHeight="1" x14ac:dyDescent="0.25">
      <c r="A588" s="39" t="s">
        <v>31</v>
      </c>
      <c r="B588" s="13" t="s">
        <v>31</v>
      </c>
      <c r="C588" s="13" t="s">
        <v>252</v>
      </c>
      <c r="D588" s="13">
        <v>34013</v>
      </c>
      <c r="E588" s="13">
        <v>7627</v>
      </c>
      <c r="F588" s="13" t="s">
        <v>280</v>
      </c>
      <c r="G588" s="13" t="s">
        <v>300</v>
      </c>
      <c r="H588" s="13" t="s">
        <v>132</v>
      </c>
      <c r="I588" s="13" t="s">
        <v>134</v>
      </c>
      <c r="J588" s="13" t="s">
        <v>440</v>
      </c>
      <c r="K588" s="4">
        <v>2401</v>
      </c>
      <c r="L588" s="4">
        <v>12001</v>
      </c>
      <c r="M588" s="14" t="s">
        <v>39</v>
      </c>
      <c r="N588" s="15" t="s">
        <v>679</v>
      </c>
      <c r="O588" s="15">
        <v>0.23664133115687899</v>
      </c>
      <c r="P588" s="15">
        <v>0</v>
      </c>
      <c r="Q588" s="15">
        <f t="shared" si="108"/>
        <v>-0.23664133115687899</v>
      </c>
      <c r="R588" s="15">
        <f t="shared" si="109"/>
        <v>-100</v>
      </c>
      <c r="S588" s="15">
        <v>9.6294225530867097E-2</v>
      </c>
      <c r="T588" s="15">
        <v>0</v>
      </c>
      <c r="U588" s="15">
        <f t="shared" si="110"/>
        <v>-9.6294225530867097E-2</v>
      </c>
      <c r="V588" s="16">
        <f t="shared" si="111"/>
        <v>-100</v>
      </c>
      <c r="W588" s="17">
        <f t="shared" si="112"/>
        <v>1.0466763644659466E-3</v>
      </c>
      <c r="X588" s="17">
        <f t="shared" si="112"/>
        <v>0</v>
      </c>
      <c r="Y588" s="16">
        <f t="shared" si="113"/>
        <v>-1.0466763644659466E-3</v>
      </c>
      <c r="Z588" s="15">
        <f t="shared" si="114"/>
        <v>-100</v>
      </c>
      <c r="AA588" s="13">
        <v>0.24</v>
      </c>
      <c r="AB588" s="13">
        <v>0</v>
      </c>
      <c r="AC588" s="13">
        <v>0</v>
      </c>
      <c r="AD588" s="13">
        <v>0</v>
      </c>
      <c r="AE588" s="18">
        <f t="shared" si="115"/>
        <v>0</v>
      </c>
      <c r="AF588" s="18">
        <f t="shared" si="119"/>
        <v>0</v>
      </c>
      <c r="AG588" s="19">
        <f t="shared" si="116"/>
        <v>0</v>
      </c>
      <c r="AH588" s="16" t="str">
        <f t="shared" si="117"/>
        <v>0.00</v>
      </c>
      <c r="AI588" s="16">
        <f t="shared" si="118"/>
        <v>-1.0466763644659466E-3</v>
      </c>
      <c r="AJ588" s="44">
        <v>221112</v>
      </c>
      <c r="AK588" s="15" t="s">
        <v>686</v>
      </c>
      <c r="AL588" s="14" t="s">
        <v>76</v>
      </c>
      <c r="AM588" s="39" t="s">
        <v>58</v>
      </c>
      <c r="AN588" s="39" t="s">
        <v>59</v>
      </c>
      <c r="AO588" s="39" t="s">
        <v>77</v>
      </c>
      <c r="AP588" s="39" t="s">
        <v>61</v>
      </c>
      <c r="AQ588" s="20"/>
      <c r="AR588" s="20"/>
      <c r="AS588" s="20"/>
      <c r="AT588" s="20"/>
      <c r="AU588" s="20"/>
      <c r="AV588" s="20"/>
      <c r="AW588" s="20"/>
      <c r="AX588" s="20"/>
      <c r="AY588" s="20"/>
      <c r="AZ588" s="20"/>
      <c r="BA588" s="20"/>
      <c r="BB588" s="20"/>
    </row>
    <row r="589" spans="1:54" ht="26.1" hidden="1" customHeight="1" x14ac:dyDescent="0.25">
      <c r="A589" s="39" t="s">
        <v>31</v>
      </c>
      <c r="B589" s="13" t="s">
        <v>31</v>
      </c>
      <c r="C589" s="13" t="s">
        <v>252</v>
      </c>
      <c r="D589" s="13">
        <v>34013</v>
      </c>
      <c r="E589" s="13">
        <v>7627</v>
      </c>
      <c r="F589" s="13" t="s">
        <v>280</v>
      </c>
      <c r="G589" s="13" t="s">
        <v>300</v>
      </c>
      <c r="H589" s="13" t="s">
        <v>132</v>
      </c>
      <c r="I589" s="13" t="s">
        <v>134</v>
      </c>
      <c r="J589" s="13" t="s">
        <v>440</v>
      </c>
      <c r="K589" s="4">
        <v>2401</v>
      </c>
      <c r="L589" s="4">
        <v>12001</v>
      </c>
      <c r="M589" s="14" t="s">
        <v>37</v>
      </c>
      <c r="N589" s="15" t="s">
        <v>679</v>
      </c>
      <c r="O589" s="15">
        <v>0.28830270000015701</v>
      </c>
      <c r="P589" s="15">
        <v>0</v>
      </c>
      <c r="Q589" s="15">
        <f t="shared" si="108"/>
        <v>-0.28830270000015701</v>
      </c>
      <c r="R589" s="15">
        <f t="shared" si="109"/>
        <v>-100</v>
      </c>
      <c r="S589" s="15">
        <v>0.1173162992248354</v>
      </c>
      <c r="T589" s="15">
        <v>0</v>
      </c>
      <c r="U589" s="15">
        <f t="shared" si="110"/>
        <v>-0.1173162992248354</v>
      </c>
      <c r="V589" s="16">
        <f t="shared" si="111"/>
        <v>-100</v>
      </c>
      <c r="W589" s="17">
        <f t="shared" si="112"/>
        <v>1.2751771654873412E-3</v>
      </c>
      <c r="X589" s="17">
        <f t="shared" si="112"/>
        <v>0</v>
      </c>
      <c r="Y589" s="16">
        <f t="shared" si="113"/>
        <v>-1.2751771654873412E-3</v>
      </c>
      <c r="Z589" s="15">
        <f t="shared" si="114"/>
        <v>-100</v>
      </c>
      <c r="AA589" s="13">
        <v>0.28999999999999998</v>
      </c>
      <c r="AB589" s="13">
        <v>0</v>
      </c>
      <c r="AC589" s="13">
        <v>0</v>
      </c>
      <c r="AD589" s="13">
        <v>0</v>
      </c>
      <c r="AE589" s="18">
        <f t="shared" si="115"/>
        <v>0</v>
      </c>
      <c r="AF589" s="18">
        <f t="shared" si="119"/>
        <v>0</v>
      </c>
      <c r="AG589" s="19">
        <f t="shared" si="116"/>
        <v>0</v>
      </c>
      <c r="AH589" s="16" t="str">
        <f t="shared" si="117"/>
        <v>0.00</v>
      </c>
      <c r="AI589" s="16">
        <f t="shared" si="118"/>
        <v>-1.2751771654873412E-3</v>
      </c>
      <c r="AJ589" s="44">
        <v>221112</v>
      </c>
      <c r="AK589" s="15" t="s">
        <v>686</v>
      </c>
      <c r="AL589" s="14" t="s">
        <v>76</v>
      </c>
      <c r="AM589" s="39" t="s">
        <v>58</v>
      </c>
      <c r="AN589" s="39" t="s">
        <v>59</v>
      </c>
      <c r="AO589" s="39" t="s">
        <v>77</v>
      </c>
      <c r="AP589" s="39" t="s">
        <v>61</v>
      </c>
      <c r="AQ589" s="20"/>
      <c r="AR589" s="20"/>
      <c r="AS589" s="20"/>
      <c r="AT589" s="20"/>
      <c r="AU589" s="20"/>
      <c r="AV589" s="20"/>
      <c r="AW589" s="20"/>
      <c r="AX589" s="20"/>
      <c r="AY589" s="20"/>
      <c r="AZ589" s="20"/>
      <c r="BA589" s="20"/>
      <c r="BB589" s="20"/>
    </row>
    <row r="590" spans="1:54" ht="26.1" hidden="1" customHeight="1" x14ac:dyDescent="0.25">
      <c r="A590" s="39" t="s">
        <v>31</v>
      </c>
      <c r="B590" s="13" t="s">
        <v>31</v>
      </c>
      <c r="C590" s="13" t="s">
        <v>252</v>
      </c>
      <c r="D590" s="13">
        <v>34013</v>
      </c>
      <c r="E590" s="13">
        <v>7627</v>
      </c>
      <c r="F590" s="13" t="s">
        <v>280</v>
      </c>
      <c r="G590" s="13" t="s">
        <v>300</v>
      </c>
      <c r="H590" s="13" t="s">
        <v>132</v>
      </c>
      <c r="I590" s="13" t="s">
        <v>134</v>
      </c>
      <c r="J590" s="13" t="s">
        <v>440</v>
      </c>
      <c r="K590" s="4">
        <v>2401</v>
      </c>
      <c r="L590" s="4">
        <v>12001</v>
      </c>
      <c r="M590" s="14" t="s">
        <v>34</v>
      </c>
      <c r="N590" s="15" t="s">
        <v>679</v>
      </c>
      <c r="O590" s="15">
        <v>3.08528913600233E-2</v>
      </c>
      <c r="P590" s="15">
        <v>0</v>
      </c>
      <c r="Q590" s="15">
        <f t="shared" si="108"/>
        <v>-3.08528913600233E-2</v>
      </c>
      <c r="R590" s="15">
        <f t="shared" si="109"/>
        <v>-100</v>
      </c>
      <c r="S590" s="15">
        <v>1.2554676160657099E-2</v>
      </c>
      <c r="T590" s="15">
        <v>0</v>
      </c>
      <c r="U590" s="15">
        <f t="shared" si="110"/>
        <v>-1.2554676160657099E-2</v>
      </c>
      <c r="V590" s="16">
        <f t="shared" si="111"/>
        <v>-100</v>
      </c>
      <c r="W590" s="17">
        <f t="shared" si="112"/>
        <v>1.3646387131149021E-4</v>
      </c>
      <c r="X590" s="17">
        <f t="shared" si="112"/>
        <v>0</v>
      </c>
      <c r="Y590" s="16">
        <f t="shared" si="113"/>
        <v>-1.3646387131149021E-4</v>
      </c>
      <c r="Z590" s="15">
        <f t="shared" si="114"/>
        <v>-100</v>
      </c>
      <c r="AA590" s="13">
        <v>0.03</v>
      </c>
      <c r="AB590" s="13">
        <v>0</v>
      </c>
      <c r="AC590" s="13">
        <v>0</v>
      </c>
      <c r="AD590" s="13">
        <v>0</v>
      </c>
      <c r="AE590" s="18">
        <f t="shared" si="115"/>
        <v>0</v>
      </c>
      <c r="AF590" s="18">
        <f t="shared" si="119"/>
        <v>0</v>
      </c>
      <c r="AG590" s="19">
        <f t="shared" si="116"/>
        <v>0</v>
      </c>
      <c r="AH590" s="16" t="str">
        <f t="shared" si="117"/>
        <v>0.00</v>
      </c>
      <c r="AI590" s="16">
        <f t="shared" si="118"/>
        <v>-1.3646387131149021E-4</v>
      </c>
      <c r="AJ590" s="44">
        <v>221112</v>
      </c>
      <c r="AK590" s="15" t="s">
        <v>686</v>
      </c>
      <c r="AL590" s="14" t="s">
        <v>76</v>
      </c>
      <c r="AM590" s="39" t="s">
        <v>58</v>
      </c>
      <c r="AN590" s="39" t="s">
        <v>59</v>
      </c>
      <c r="AO590" s="39" t="s">
        <v>77</v>
      </c>
      <c r="AP590" s="39" t="s">
        <v>61</v>
      </c>
      <c r="AQ590" s="20"/>
      <c r="AR590" s="20"/>
      <c r="AS590" s="20"/>
      <c r="AT590" s="20"/>
      <c r="AU590" s="20"/>
      <c r="AV590" s="20"/>
      <c r="AW590" s="20"/>
      <c r="AX590" s="20"/>
      <c r="AY590" s="20"/>
      <c r="AZ590" s="20"/>
      <c r="BA590" s="20"/>
      <c r="BB590" s="20"/>
    </row>
    <row r="591" spans="1:54" ht="26.1" hidden="1" customHeight="1" x14ac:dyDescent="0.25">
      <c r="A591" s="39" t="s">
        <v>31</v>
      </c>
      <c r="B591" s="13" t="s">
        <v>31</v>
      </c>
      <c r="C591" s="13" t="s">
        <v>252</v>
      </c>
      <c r="D591" s="13">
        <v>34013</v>
      </c>
      <c r="E591" s="13">
        <v>7627</v>
      </c>
      <c r="F591" s="13" t="s">
        <v>280</v>
      </c>
      <c r="G591" s="13" t="s">
        <v>362</v>
      </c>
      <c r="H591" s="13" t="s">
        <v>132</v>
      </c>
      <c r="I591" s="13" t="s">
        <v>134</v>
      </c>
      <c r="J591" s="13" t="s">
        <v>427</v>
      </c>
      <c r="K591" s="4">
        <v>2401</v>
      </c>
      <c r="L591" s="4">
        <v>10001</v>
      </c>
      <c r="M591" s="14" t="s">
        <v>35</v>
      </c>
      <c r="N591" s="15" t="s">
        <v>679</v>
      </c>
      <c r="O591" s="15">
        <v>0.14551535668815299</v>
      </c>
      <c r="P591" s="15">
        <v>0</v>
      </c>
      <c r="Q591" s="15">
        <f t="shared" si="108"/>
        <v>-0.14551535668815299</v>
      </c>
      <c r="R591" s="15">
        <f t="shared" si="109"/>
        <v>-100</v>
      </c>
      <c r="S591" s="15">
        <v>6.0622592316706504E-2</v>
      </c>
      <c r="T591" s="15">
        <v>0</v>
      </c>
      <c r="U591" s="15">
        <f t="shared" si="110"/>
        <v>-6.0622592316706504E-2</v>
      </c>
      <c r="V591" s="16">
        <f t="shared" si="111"/>
        <v>-100</v>
      </c>
      <c r="W591" s="17">
        <f t="shared" si="112"/>
        <v>6.5894122083376633E-4</v>
      </c>
      <c r="X591" s="17">
        <f t="shared" si="112"/>
        <v>0</v>
      </c>
      <c r="Y591" s="16">
        <f t="shared" si="113"/>
        <v>-6.5894122083376633E-4</v>
      </c>
      <c r="Z591" s="15">
        <f t="shared" si="114"/>
        <v>-100</v>
      </c>
      <c r="AA591" s="13">
        <v>0.15</v>
      </c>
      <c r="AB591" s="13">
        <v>0</v>
      </c>
      <c r="AC591" s="13">
        <v>0</v>
      </c>
      <c r="AD591" s="13">
        <v>144.72</v>
      </c>
      <c r="AE591" s="18">
        <f t="shared" si="115"/>
        <v>0</v>
      </c>
      <c r="AF591" s="18">
        <f t="shared" si="119"/>
        <v>0</v>
      </c>
      <c r="AG591" s="19">
        <f t="shared" si="116"/>
        <v>0</v>
      </c>
      <c r="AH591" s="16" t="str">
        <f t="shared" si="117"/>
        <v>0.00</v>
      </c>
      <c r="AI591" s="16">
        <f t="shared" si="118"/>
        <v>-6.5894122083376633E-4</v>
      </c>
      <c r="AJ591" s="44">
        <v>221112</v>
      </c>
      <c r="AK591" s="15" t="s">
        <v>686</v>
      </c>
      <c r="AL591" s="14" t="s">
        <v>76</v>
      </c>
      <c r="AM591" s="39" t="s">
        <v>58</v>
      </c>
      <c r="AN591" s="39" t="s">
        <v>59</v>
      </c>
      <c r="AO591" s="39" t="s">
        <v>77</v>
      </c>
      <c r="AP591" s="39" t="s">
        <v>61</v>
      </c>
      <c r="AQ591" s="20"/>
      <c r="AR591" s="20"/>
      <c r="AS591" s="20"/>
      <c r="AT591" s="20"/>
      <c r="AU591" s="20"/>
      <c r="AV591" s="20"/>
      <c r="AW591" s="20"/>
      <c r="AX591" s="20"/>
      <c r="AY591" s="20"/>
      <c r="AZ591" s="20"/>
      <c r="BA591" s="20"/>
      <c r="BB591" s="20"/>
    </row>
    <row r="592" spans="1:54" ht="26.1" hidden="1" customHeight="1" x14ac:dyDescent="0.25">
      <c r="A592" s="39" t="s">
        <v>31</v>
      </c>
      <c r="B592" s="13" t="s">
        <v>31</v>
      </c>
      <c r="C592" s="13" t="s">
        <v>252</v>
      </c>
      <c r="D592" s="13">
        <v>34013</v>
      </c>
      <c r="E592" s="13">
        <v>7627</v>
      </c>
      <c r="F592" s="13" t="s">
        <v>280</v>
      </c>
      <c r="G592" s="13" t="s">
        <v>362</v>
      </c>
      <c r="H592" s="13" t="s">
        <v>132</v>
      </c>
      <c r="I592" s="13" t="s">
        <v>134</v>
      </c>
      <c r="J592" s="13" t="s">
        <v>427</v>
      </c>
      <c r="K592" s="4">
        <v>2401</v>
      </c>
      <c r="L592" s="4">
        <v>10001</v>
      </c>
      <c r="M592" s="14" t="s">
        <v>40</v>
      </c>
      <c r="N592" s="15" t="s">
        <v>679</v>
      </c>
      <c r="O592" s="15">
        <v>7.0627939831874403E-2</v>
      </c>
      <c r="P592" s="15">
        <v>0</v>
      </c>
      <c r="Q592" s="15">
        <f t="shared" si="108"/>
        <v>-7.0627939831874403E-2</v>
      </c>
      <c r="R592" s="15">
        <f t="shared" si="109"/>
        <v>-100</v>
      </c>
      <c r="S592" s="15">
        <v>2.942403399919085E-2</v>
      </c>
      <c r="T592" s="15">
        <v>0</v>
      </c>
      <c r="U592" s="15">
        <f t="shared" si="110"/>
        <v>-2.942403399919085E-2</v>
      </c>
      <c r="V592" s="16">
        <f t="shared" si="111"/>
        <v>-100</v>
      </c>
      <c r="W592" s="17">
        <f t="shared" si="112"/>
        <v>3.1982645651294403E-4</v>
      </c>
      <c r="X592" s="17">
        <f t="shared" si="112"/>
        <v>0</v>
      </c>
      <c r="Y592" s="16">
        <f t="shared" si="113"/>
        <v>-3.1982645651294403E-4</v>
      </c>
      <c r="Z592" s="15">
        <f t="shared" si="114"/>
        <v>-100</v>
      </c>
      <c r="AA592" s="13">
        <v>7.0000000000000007E-2</v>
      </c>
      <c r="AB592" s="13">
        <v>0</v>
      </c>
      <c r="AC592" s="13">
        <v>0</v>
      </c>
      <c r="AD592" s="13">
        <v>0</v>
      </c>
      <c r="AE592" s="18">
        <f t="shared" si="115"/>
        <v>0</v>
      </c>
      <c r="AF592" s="18">
        <f t="shared" si="119"/>
        <v>0</v>
      </c>
      <c r="AG592" s="19">
        <f t="shared" si="116"/>
        <v>0</v>
      </c>
      <c r="AH592" s="16" t="str">
        <f t="shared" si="117"/>
        <v>0.00</v>
      </c>
      <c r="AI592" s="16">
        <f t="shared" si="118"/>
        <v>-3.1982645651294403E-4</v>
      </c>
      <c r="AJ592" s="44">
        <v>221112</v>
      </c>
      <c r="AK592" s="15" t="s">
        <v>686</v>
      </c>
      <c r="AL592" s="14" t="s">
        <v>76</v>
      </c>
      <c r="AM592" s="39" t="s">
        <v>58</v>
      </c>
      <c r="AN592" s="39" t="s">
        <v>59</v>
      </c>
      <c r="AO592" s="39" t="s">
        <v>77</v>
      </c>
      <c r="AP592" s="39" t="s">
        <v>61</v>
      </c>
      <c r="AQ592" s="20"/>
      <c r="AR592" s="20"/>
      <c r="AS592" s="20"/>
      <c r="AT592" s="20"/>
      <c r="AU592" s="20"/>
      <c r="AV592" s="20"/>
      <c r="AW592" s="20"/>
      <c r="AX592" s="20"/>
      <c r="AY592" s="20"/>
      <c r="AZ592" s="20"/>
      <c r="BA592" s="20"/>
      <c r="BB592" s="20"/>
    </row>
    <row r="593" spans="1:54" ht="26.1" customHeight="1" x14ac:dyDescent="0.25">
      <c r="A593" s="40" t="s">
        <v>31</v>
      </c>
      <c r="B593" s="13" t="s">
        <v>31</v>
      </c>
      <c r="C593" s="13" t="s">
        <v>252</v>
      </c>
      <c r="D593" s="13">
        <v>34013</v>
      </c>
      <c r="E593" s="13">
        <v>7627</v>
      </c>
      <c r="F593" s="13" t="s">
        <v>280</v>
      </c>
      <c r="G593" s="13" t="s">
        <v>362</v>
      </c>
      <c r="H593" s="13" t="s">
        <v>132</v>
      </c>
      <c r="I593" s="13" t="s">
        <v>134</v>
      </c>
      <c r="J593" s="13" t="s">
        <v>427</v>
      </c>
      <c r="K593" s="4">
        <v>2401</v>
      </c>
      <c r="L593" s="4">
        <v>10001</v>
      </c>
      <c r="M593" s="13" t="s">
        <v>36</v>
      </c>
      <c r="N593" s="15" t="s">
        <v>679</v>
      </c>
      <c r="O593" s="15">
        <v>1.1684375600266099</v>
      </c>
      <c r="P593" s="15">
        <v>0</v>
      </c>
      <c r="Q593" s="15">
        <f t="shared" si="108"/>
        <v>-1.1684375600266099</v>
      </c>
      <c r="R593" s="15">
        <f t="shared" si="109"/>
        <v>-100</v>
      </c>
      <c r="S593" s="15">
        <v>0.4793076534418349</v>
      </c>
      <c r="T593" s="15">
        <v>0</v>
      </c>
      <c r="U593" s="15">
        <f t="shared" si="110"/>
        <v>-0.4793076534418349</v>
      </c>
      <c r="V593" s="16">
        <f t="shared" si="111"/>
        <v>-100</v>
      </c>
      <c r="W593" s="17">
        <f t="shared" si="112"/>
        <v>5.209865798280814E-3</v>
      </c>
      <c r="X593" s="17">
        <f t="shared" si="112"/>
        <v>0</v>
      </c>
      <c r="Y593" s="16">
        <f t="shared" si="113"/>
        <v>-5.209865798280814E-3</v>
      </c>
      <c r="Z593" s="15">
        <f t="shared" si="114"/>
        <v>-100</v>
      </c>
      <c r="AA593" s="13">
        <v>1.17</v>
      </c>
      <c r="AB593" s="13">
        <v>0</v>
      </c>
      <c r="AC593" s="13">
        <v>0</v>
      </c>
      <c r="AD593" s="13">
        <v>0</v>
      </c>
      <c r="AE593" s="18">
        <f t="shared" si="115"/>
        <v>0</v>
      </c>
      <c r="AF593" s="18">
        <f t="shared" si="119"/>
        <v>0</v>
      </c>
      <c r="AG593" s="19">
        <f t="shared" si="116"/>
        <v>0</v>
      </c>
      <c r="AH593" s="16" t="str">
        <f t="shared" si="117"/>
        <v>0.00</v>
      </c>
      <c r="AI593" s="16">
        <f t="shared" si="118"/>
        <v>-5.209865798280814E-3</v>
      </c>
      <c r="AJ593" s="44">
        <v>221112</v>
      </c>
      <c r="AK593" s="15" t="s">
        <v>686</v>
      </c>
      <c r="AL593" s="14" t="s">
        <v>76</v>
      </c>
      <c r="AM593" s="39" t="s">
        <v>58</v>
      </c>
      <c r="AN593" s="39" t="s">
        <v>59</v>
      </c>
      <c r="AO593" s="39" t="s">
        <v>77</v>
      </c>
      <c r="AP593" s="39" t="s">
        <v>61</v>
      </c>
      <c r="AQ593" s="20"/>
      <c r="AR593" s="20"/>
      <c r="AS593" s="20"/>
      <c r="AT593" s="20"/>
      <c r="AU593" s="20"/>
      <c r="AV593" s="20"/>
      <c r="AW593" s="20"/>
      <c r="AX593" s="20"/>
      <c r="AY593" s="20"/>
      <c r="AZ593" s="20"/>
      <c r="BA593" s="20"/>
      <c r="BB593" s="20"/>
    </row>
    <row r="594" spans="1:54" ht="26.1" hidden="1" customHeight="1" x14ac:dyDescent="0.25">
      <c r="A594" s="39" t="s">
        <v>31</v>
      </c>
      <c r="B594" s="13" t="s">
        <v>31</v>
      </c>
      <c r="C594" s="13" t="s">
        <v>252</v>
      </c>
      <c r="D594" s="13">
        <v>34013</v>
      </c>
      <c r="E594" s="13">
        <v>7627</v>
      </c>
      <c r="F594" s="13" t="s">
        <v>280</v>
      </c>
      <c r="G594" s="13" t="s">
        <v>362</v>
      </c>
      <c r="H594" s="13" t="s">
        <v>132</v>
      </c>
      <c r="I594" s="13" t="s">
        <v>134</v>
      </c>
      <c r="J594" s="13" t="s">
        <v>427</v>
      </c>
      <c r="K594" s="4">
        <v>2401</v>
      </c>
      <c r="L594" s="4">
        <v>10001</v>
      </c>
      <c r="M594" s="14" t="s">
        <v>38</v>
      </c>
      <c r="N594" s="15" t="s">
        <v>679</v>
      </c>
      <c r="O594" s="15">
        <v>0.23659541502504899</v>
      </c>
      <c r="P594" s="15">
        <v>0</v>
      </c>
      <c r="Q594" s="15">
        <f t="shared" si="108"/>
        <v>-0.23659541502504899</v>
      </c>
      <c r="R594" s="15">
        <f t="shared" si="109"/>
        <v>-100</v>
      </c>
      <c r="S594" s="15">
        <v>9.85671046376458E-2</v>
      </c>
      <c r="T594" s="15">
        <v>0</v>
      </c>
      <c r="U594" s="15">
        <f t="shared" si="110"/>
        <v>-9.85671046376458E-2</v>
      </c>
      <c r="V594" s="16">
        <f t="shared" si="111"/>
        <v>-100</v>
      </c>
      <c r="W594" s="17">
        <f t="shared" si="112"/>
        <v>1.0713815721483239E-3</v>
      </c>
      <c r="X594" s="17">
        <f t="shared" si="112"/>
        <v>0</v>
      </c>
      <c r="Y594" s="16">
        <f t="shared" si="113"/>
        <v>-1.0713815721483239E-3</v>
      </c>
      <c r="Z594" s="15">
        <f t="shared" si="114"/>
        <v>-100</v>
      </c>
      <c r="AA594" s="13">
        <v>0.24</v>
      </c>
      <c r="AB594" s="13">
        <v>0</v>
      </c>
      <c r="AC594" s="13">
        <v>0</v>
      </c>
      <c r="AD594" s="13">
        <v>0</v>
      </c>
      <c r="AE594" s="18">
        <f t="shared" si="115"/>
        <v>0</v>
      </c>
      <c r="AF594" s="18">
        <f t="shared" si="119"/>
        <v>0</v>
      </c>
      <c r="AG594" s="19">
        <f t="shared" si="116"/>
        <v>0</v>
      </c>
      <c r="AH594" s="16" t="str">
        <f t="shared" si="117"/>
        <v>0.00</v>
      </c>
      <c r="AI594" s="16">
        <f t="shared" si="118"/>
        <v>-1.0713815721483239E-3</v>
      </c>
      <c r="AJ594" s="44">
        <v>221112</v>
      </c>
      <c r="AK594" s="15" t="s">
        <v>686</v>
      </c>
      <c r="AL594" s="14" t="s">
        <v>76</v>
      </c>
      <c r="AM594" s="39" t="s">
        <v>58</v>
      </c>
      <c r="AN594" s="39" t="s">
        <v>59</v>
      </c>
      <c r="AO594" s="39" t="s">
        <v>77</v>
      </c>
      <c r="AP594" s="39" t="s">
        <v>61</v>
      </c>
      <c r="AQ594" s="20"/>
      <c r="AR594" s="20"/>
      <c r="AS594" s="20"/>
      <c r="AT594" s="20"/>
      <c r="AU594" s="20"/>
      <c r="AV594" s="20"/>
      <c r="AW594" s="20"/>
      <c r="AX594" s="20"/>
      <c r="AY594" s="20"/>
      <c r="AZ594" s="20"/>
      <c r="BA594" s="20"/>
      <c r="BB594" s="20"/>
    </row>
    <row r="595" spans="1:54" ht="26.1" hidden="1" customHeight="1" x14ac:dyDescent="0.25">
      <c r="A595" s="39" t="s">
        <v>31</v>
      </c>
      <c r="B595" s="13" t="s">
        <v>31</v>
      </c>
      <c r="C595" s="13" t="s">
        <v>252</v>
      </c>
      <c r="D595" s="13">
        <v>34013</v>
      </c>
      <c r="E595" s="13">
        <v>7627</v>
      </c>
      <c r="F595" s="13" t="s">
        <v>280</v>
      </c>
      <c r="G595" s="13" t="s">
        <v>362</v>
      </c>
      <c r="H595" s="13" t="s">
        <v>132</v>
      </c>
      <c r="I595" s="13" t="s">
        <v>134</v>
      </c>
      <c r="J595" s="13" t="s">
        <v>427</v>
      </c>
      <c r="K595" s="4">
        <v>2401</v>
      </c>
      <c r="L595" s="4">
        <v>10001</v>
      </c>
      <c r="M595" s="14" t="s">
        <v>39</v>
      </c>
      <c r="N595" s="15" t="s">
        <v>679</v>
      </c>
      <c r="O595" s="15">
        <v>0.23659541502504899</v>
      </c>
      <c r="P595" s="15">
        <v>0</v>
      </c>
      <c r="Q595" s="15">
        <f t="shared" si="108"/>
        <v>-0.23659541502504899</v>
      </c>
      <c r="R595" s="15">
        <f t="shared" si="109"/>
        <v>-100</v>
      </c>
      <c r="S595" s="15">
        <v>9.85671046376458E-2</v>
      </c>
      <c r="T595" s="15">
        <v>0</v>
      </c>
      <c r="U595" s="15">
        <f t="shared" si="110"/>
        <v>-9.85671046376458E-2</v>
      </c>
      <c r="V595" s="16">
        <f t="shared" si="111"/>
        <v>-100</v>
      </c>
      <c r="W595" s="17">
        <f t="shared" si="112"/>
        <v>1.0713815721483239E-3</v>
      </c>
      <c r="X595" s="17">
        <f t="shared" si="112"/>
        <v>0</v>
      </c>
      <c r="Y595" s="16">
        <f t="shared" si="113"/>
        <v>-1.0713815721483239E-3</v>
      </c>
      <c r="Z595" s="15">
        <f t="shared" si="114"/>
        <v>-100</v>
      </c>
      <c r="AA595" s="13">
        <v>0.24</v>
      </c>
      <c r="AB595" s="13">
        <v>0</v>
      </c>
      <c r="AC595" s="13">
        <v>0</v>
      </c>
      <c r="AD595" s="13">
        <v>0</v>
      </c>
      <c r="AE595" s="18">
        <f t="shared" si="115"/>
        <v>0</v>
      </c>
      <c r="AF595" s="18">
        <f t="shared" si="119"/>
        <v>0</v>
      </c>
      <c r="AG595" s="19">
        <f t="shared" si="116"/>
        <v>0</v>
      </c>
      <c r="AH595" s="16" t="str">
        <f t="shared" si="117"/>
        <v>0.00</v>
      </c>
      <c r="AI595" s="16">
        <f t="shared" si="118"/>
        <v>-1.0713815721483239E-3</v>
      </c>
      <c r="AJ595" s="44">
        <v>221112</v>
      </c>
      <c r="AK595" s="15" t="s">
        <v>686</v>
      </c>
      <c r="AL595" s="14" t="s">
        <v>76</v>
      </c>
      <c r="AM595" s="39" t="s">
        <v>58</v>
      </c>
      <c r="AN595" s="39" t="s">
        <v>59</v>
      </c>
      <c r="AO595" s="39" t="s">
        <v>77</v>
      </c>
      <c r="AP595" s="39" t="s">
        <v>61</v>
      </c>
      <c r="AQ595" s="20"/>
      <c r="AR595" s="20"/>
      <c r="AS595" s="20"/>
      <c r="AT595" s="20"/>
      <c r="AU595" s="20"/>
      <c r="AV595" s="20"/>
      <c r="AW595" s="20"/>
      <c r="AX595" s="20"/>
      <c r="AY595" s="20"/>
      <c r="AZ595" s="20"/>
      <c r="BA595" s="20"/>
      <c r="BB595" s="20"/>
    </row>
    <row r="596" spans="1:54" ht="26.1" hidden="1" customHeight="1" x14ac:dyDescent="0.25">
      <c r="A596" s="39" t="s">
        <v>31</v>
      </c>
      <c r="B596" s="13" t="s">
        <v>31</v>
      </c>
      <c r="C596" s="13" t="s">
        <v>252</v>
      </c>
      <c r="D596" s="13">
        <v>34013</v>
      </c>
      <c r="E596" s="13">
        <v>7627</v>
      </c>
      <c r="F596" s="13" t="s">
        <v>280</v>
      </c>
      <c r="G596" s="13" t="s">
        <v>362</v>
      </c>
      <c r="H596" s="13" t="s">
        <v>132</v>
      </c>
      <c r="I596" s="13" t="s">
        <v>134</v>
      </c>
      <c r="J596" s="13" t="s">
        <v>427</v>
      </c>
      <c r="K596" s="4">
        <v>2401</v>
      </c>
      <c r="L596" s="4">
        <v>10001</v>
      </c>
      <c r="M596" s="14" t="s">
        <v>37</v>
      </c>
      <c r="N596" s="15" t="s">
        <v>679</v>
      </c>
      <c r="O596" s="15">
        <v>0.28822596000031098</v>
      </c>
      <c r="P596" s="15">
        <v>0</v>
      </c>
      <c r="Q596" s="15">
        <f t="shared" si="108"/>
        <v>-0.28822596000031098</v>
      </c>
      <c r="R596" s="15">
        <f t="shared" si="109"/>
        <v>-100</v>
      </c>
      <c r="S596" s="15">
        <v>0.12007670713157631</v>
      </c>
      <c r="T596" s="15">
        <v>0</v>
      </c>
      <c r="U596" s="15">
        <f t="shared" si="110"/>
        <v>-0.12007670713157631</v>
      </c>
      <c r="V596" s="16">
        <f t="shared" si="111"/>
        <v>-100</v>
      </c>
      <c r="W596" s="17">
        <f t="shared" si="112"/>
        <v>1.3051815992562643E-3</v>
      </c>
      <c r="X596" s="17">
        <f t="shared" si="112"/>
        <v>0</v>
      </c>
      <c r="Y596" s="16">
        <f t="shared" si="113"/>
        <v>-1.3051815992562643E-3</v>
      </c>
      <c r="Z596" s="15">
        <f t="shared" si="114"/>
        <v>-100</v>
      </c>
      <c r="AA596" s="13">
        <v>0.28999999999999998</v>
      </c>
      <c r="AB596" s="13">
        <v>0</v>
      </c>
      <c r="AC596" s="13">
        <v>0</v>
      </c>
      <c r="AD596" s="13">
        <v>0</v>
      </c>
      <c r="AE596" s="18">
        <f t="shared" si="115"/>
        <v>0</v>
      </c>
      <c r="AF596" s="18">
        <f t="shared" si="119"/>
        <v>0</v>
      </c>
      <c r="AG596" s="19">
        <f t="shared" si="116"/>
        <v>0</v>
      </c>
      <c r="AH596" s="16" t="str">
        <f t="shared" si="117"/>
        <v>0.00</v>
      </c>
      <c r="AI596" s="16">
        <f t="shared" si="118"/>
        <v>-1.3051815992562643E-3</v>
      </c>
      <c r="AJ596" s="44">
        <v>221112</v>
      </c>
      <c r="AK596" s="15" t="s">
        <v>686</v>
      </c>
      <c r="AL596" s="14" t="s">
        <v>76</v>
      </c>
      <c r="AM596" s="39" t="s">
        <v>58</v>
      </c>
      <c r="AN596" s="39" t="s">
        <v>59</v>
      </c>
      <c r="AO596" s="39" t="s">
        <v>77</v>
      </c>
      <c r="AP596" s="39" t="s">
        <v>61</v>
      </c>
      <c r="AQ596" s="20"/>
      <c r="AR596" s="20"/>
      <c r="AS596" s="20"/>
      <c r="AT596" s="20"/>
      <c r="AU596" s="20"/>
      <c r="AV596" s="20"/>
      <c r="AW596" s="20"/>
      <c r="AX596" s="20"/>
      <c r="AY596" s="20"/>
      <c r="AZ596" s="20"/>
      <c r="BA596" s="20"/>
      <c r="BB596" s="20"/>
    </row>
    <row r="597" spans="1:54" ht="26.1" hidden="1" customHeight="1" x14ac:dyDescent="0.25">
      <c r="A597" s="39" t="s">
        <v>31</v>
      </c>
      <c r="B597" s="13" t="s">
        <v>31</v>
      </c>
      <c r="C597" s="13" t="s">
        <v>252</v>
      </c>
      <c r="D597" s="13">
        <v>34013</v>
      </c>
      <c r="E597" s="13">
        <v>7627</v>
      </c>
      <c r="F597" s="13" t="s">
        <v>280</v>
      </c>
      <c r="G597" s="13" t="s">
        <v>362</v>
      </c>
      <c r="H597" s="13" t="s">
        <v>132</v>
      </c>
      <c r="I597" s="13" t="s">
        <v>134</v>
      </c>
      <c r="J597" s="13" t="s">
        <v>427</v>
      </c>
      <c r="K597" s="4">
        <v>2401</v>
      </c>
      <c r="L597" s="4">
        <v>10001</v>
      </c>
      <c r="M597" s="14" t="s">
        <v>34</v>
      </c>
      <c r="N597" s="15" t="s">
        <v>679</v>
      </c>
      <c r="O597" s="15">
        <v>3.08761759332325E-2</v>
      </c>
      <c r="P597" s="15">
        <v>0</v>
      </c>
      <c r="Q597" s="15">
        <f t="shared" si="108"/>
        <v>-3.08761759332325E-2</v>
      </c>
      <c r="R597" s="15">
        <f t="shared" si="109"/>
        <v>-100</v>
      </c>
      <c r="S597" s="15">
        <v>1.2863204740037259E-2</v>
      </c>
      <c r="T597" s="15">
        <v>0</v>
      </c>
      <c r="U597" s="15">
        <f t="shared" si="110"/>
        <v>-1.2863204740037259E-2</v>
      </c>
      <c r="V597" s="16">
        <f t="shared" si="111"/>
        <v>-100</v>
      </c>
      <c r="W597" s="17">
        <f t="shared" si="112"/>
        <v>1.3981744282649195E-4</v>
      </c>
      <c r="X597" s="17">
        <f t="shared" si="112"/>
        <v>0</v>
      </c>
      <c r="Y597" s="16">
        <f t="shared" si="113"/>
        <v>-1.3981744282649195E-4</v>
      </c>
      <c r="Z597" s="15">
        <f t="shared" si="114"/>
        <v>-100</v>
      </c>
      <c r="AA597" s="13">
        <v>0.03</v>
      </c>
      <c r="AB597" s="13">
        <v>0</v>
      </c>
      <c r="AC597" s="13">
        <v>0</v>
      </c>
      <c r="AD597" s="13">
        <v>0</v>
      </c>
      <c r="AE597" s="18">
        <f t="shared" si="115"/>
        <v>0</v>
      </c>
      <c r="AF597" s="18">
        <f t="shared" si="119"/>
        <v>0</v>
      </c>
      <c r="AG597" s="19">
        <f t="shared" si="116"/>
        <v>0</v>
      </c>
      <c r="AH597" s="16" t="str">
        <f t="shared" si="117"/>
        <v>0.00</v>
      </c>
      <c r="AI597" s="16">
        <f t="shared" si="118"/>
        <v>-1.3981744282649195E-4</v>
      </c>
      <c r="AJ597" s="44">
        <v>221112</v>
      </c>
      <c r="AK597" s="15" t="s">
        <v>686</v>
      </c>
      <c r="AL597" s="14" t="s">
        <v>76</v>
      </c>
      <c r="AM597" s="39" t="s">
        <v>58</v>
      </c>
      <c r="AN597" s="39" t="s">
        <v>59</v>
      </c>
      <c r="AO597" s="39" t="s">
        <v>77</v>
      </c>
      <c r="AP597" s="39" t="s">
        <v>61</v>
      </c>
      <c r="AQ597" s="20"/>
      <c r="AR597" s="20"/>
      <c r="AS597" s="20"/>
      <c r="AT597" s="20"/>
      <c r="AU597" s="20"/>
      <c r="AV597" s="20"/>
      <c r="AW597" s="20"/>
      <c r="AX597" s="20"/>
      <c r="AY597" s="20"/>
      <c r="AZ597" s="20"/>
      <c r="BA597" s="20"/>
      <c r="BB597" s="20"/>
    </row>
    <row r="598" spans="1:54" ht="26.1" hidden="1" customHeight="1" x14ac:dyDescent="0.25">
      <c r="A598" s="39" t="s">
        <v>31</v>
      </c>
      <c r="B598" s="13" t="s">
        <v>31</v>
      </c>
      <c r="C598" s="13" t="s">
        <v>252</v>
      </c>
      <c r="D598" s="13">
        <v>34013</v>
      </c>
      <c r="E598" s="13">
        <v>7627</v>
      </c>
      <c r="F598" s="13" t="s">
        <v>280</v>
      </c>
      <c r="G598" s="13" t="s">
        <v>331</v>
      </c>
      <c r="H598" s="13" t="s">
        <v>132</v>
      </c>
      <c r="I598" s="13" t="s">
        <v>134</v>
      </c>
      <c r="J598" s="13" t="s">
        <v>441</v>
      </c>
      <c r="K598" s="4">
        <v>2401</v>
      </c>
      <c r="L598" s="4">
        <v>10001</v>
      </c>
      <c r="M598" s="14" t="s">
        <v>40</v>
      </c>
      <c r="N598" s="15" t="s">
        <v>679</v>
      </c>
      <c r="O598" s="15">
        <v>0.29501144794710998</v>
      </c>
      <c r="P598" s="15">
        <v>0</v>
      </c>
      <c r="Q598" s="15">
        <f t="shared" si="108"/>
        <v>-0.29501144794710998</v>
      </c>
      <c r="R598" s="15">
        <f t="shared" si="109"/>
        <v>-100</v>
      </c>
      <c r="S598" s="15">
        <v>0.1229035831316833</v>
      </c>
      <c r="T598" s="15">
        <v>0</v>
      </c>
      <c r="U598" s="15">
        <f t="shared" si="110"/>
        <v>-0.1229035831316833</v>
      </c>
      <c r="V598" s="16">
        <f t="shared" si="111"/>
        <v>-100</v>
      </c>
      <c r="W598" s="17">
        <f t="shared" si="112"/>
        <v>1.3359085123009055E-3</v>
      </c>
      <c r="X598" s="17">
        <f t="shared" si="112"/>
        <v>0</v>
      </c>
      <c r="Y598" s="16">
        <f t="shared" si="113"/>
        <v>-1.3359085123009055E-3</v>
      </c>
      <c r="Z598" s="15">
        <f t="shared" si="114"/>
        <v>-100</v>
      </c>
      <c r="AA598" s="13">
        <v>0.3</v>
      </c>
      <c r="AB598" s="13">
        <v>0</v>
      </c>
      <c r="AC598" s="13">
        <v>0</v>
      </c>
      <c r="AD598" s="13">
        <v>0</v>
      </c>
      <c r="AE598" s="18">
        <f t="shared" si="115"/>
        <v>0</v>
      </c>
      <c r="AF598" s="18">
        <f t="shared" si="119"/>
        <v>0</v>
      </c>
      <c r="AG598" s="19">
        <f t="shared" si="116"/>
        <v>0</v>
      </c>
      <c r="AH598" s="16" t="str">
        <f t="shared" si="117"/>
        <v>0.00</v>
      </c>
      <c r="AI598" s="16">
        <f t="shared" si="118"/>
        <v>-1.3359085123009055E-3</v>
      </c>
      <c r="AJ598" s="44">
        <v>221112</v>
      </c>
      <c r="AK598" s="15" t="s">
        <v>686</v>
      </c>
      <c r="AL598" s="14" t="s">
        <v>57</v>
      </c>
      <c r="AM598" s="39" t="s">
        <v>58</v>
      </c>
      <c r="AN598" s="39" t="s">
        <v>59</v>
      </c>
      <c r="AO598" s="39" t="s">
        <v>60</v>
      </c>
      <c r="AP598" s="39" t="s">
        <v>61</v>
      </c>
      <c r="AQ598" s="20"/>
      <c r="AR598" s="20"/>
      <c r="AS598" s="20"/>
      <c r="AT598" s="20"/>
      <c r="AU598" s="20"/>
      <c r="AV598" s="20"/>
      <c r="AW598" s="20"/>
      <c r="AX598" s="20"/>
      <c r="AY598" s="20"/>
      <c r="AZ598" s="20"/>
      <c r="BA598" s="20"/>
      <c r="BB598" s="20"/>
    </row>
    <row r="599" spans="1:54" ht="26.1" hidden="1" customHeight="1" x14ac:dyDescent="0.25">
      <c r="A599" s="39" t="s">
        <v>31</v>
      </c>
      <c r="B599" s="13" t="s">
        <v>31</v>
      </c>
      <c r="C599" s="13" t="s">
        <v>252</v>
      </c>
      <c r="D599" s="13">
        <v>34013</v>
      </c>
      <c r="E599" s="13">
        <v>7627</v>
      </c>
      <c r="F599" s="13" t="s">
        <v>280</v>
      </c>
      <c r="G599" s="13" t="s">
        <v>331</v>
      </c>
      <c r="H599" s="13" t="s">
        <v>132</v>
      </c>
      <c r="I599" s="13" t="s">
        <v>134</v>
      </c>
      <c r="J599" s="13" t="s">
        <v>441</v>
      </c>
      <c r="K599" s="4">
        <v>2401</v>
      </c>
      <c r="L599" s="4">
        <v>10001</v>
      </c>
      <c r="M599" s="14" t="s">
        <v>38</v>
      </c>
      <c r="N599" s="15" t="s">
        <v>679</v>
      </c>
      <c r="O599" s="15">
        <v>1.2831943469917499</v>
      </c>
      <c r="P599" s="15">
        <v>0</v>
      </c>
      <c r="Q599" s="15">
        <f t="shared" si="108"/>
        <v>-1.2831943469917499</v>
      </c>
      <c r="R599" s="15">
        <f t="shared" si="109"/>
        <v>-100</v>
      </c>
      <c r="S599" s="15">
        <v>0.53458665484697065</v>
      </c>
      <c r="T599" s="15">
        <v>0</v>
      </c>
      <c r="U599" s="15">
        <f t="shared" si="110"/>
        <v>-0.53458665484697065</v>
      </c>
      <c r="V599" s="16">
        <f t="shared" si="111"/>
        <v>-100</v>
      </c>
      <c r="W599" s="17">
        <f t="shared" si="112"/>
        <v>5.810724509206203E-3</v>
      </c>
      <c r="X599" s="17">
        <f t="shared" si="112"/>
        <v>0</v>
      </c>
      <c r="Y599" s="16">
        <f t="shared" si="113"/>
        <v>-5.810724509206203E-3</v>
      </c>
      <c r="Z599" s="15">
        <f t="shared" si="114"/>
        <v>-100</v>
      </c>
      <c r="AA599" s="13">
        <v>1.28</v>
      </c>
      <c r="AB599" s="13">
        <v>0</v>
      </c>
      <c r="AC599" s="13">
        <v>0</v>
      </c>
      <c r="AD599" s="13">
        <v>0</v>
      </c>
      <c r="AE599" s="18">
        <f t="shared" si="115"/>
        <v>0</v>
      </c>
      <c r="AF599" s="18">
        <f t="shared" si="119"/>
        <v>0</v>
      </c>
      <c r="AG599" s="19">
        <f t="shared" si="116"/>
        <v>0</v>
      </c>
      <c r="AH599" s="16" t="str">
        <f t="shared" si="117"/>
        <v>0.00</v>
      </c>
      <c r="AI599" s="16">
        <f t="shared" si="118"/>
        <v>-5.810724509206203E-3</v>
      </c>
      <c r="AJ599" s="44">
        <v>221112</v>
      </c>
      <c r="AK599" s="15" t="s">
        <v>686</v>
      </c>
      <c r="AL599" s="14" t="s">
        <v>57</v>
      </c>
      <c r="AM599" s="39" t="s">
        <v>58</v>
      </c>
      <c r="AN599" s="39" t="s">
        <v>59</v>
      </c>
      <c r="AO599" s="39" t="s">
        <v>60</v>
      </c>
      <c r="AP599" s="39" t="s">
        <v>61</v>
      </c>
      <c r="AQ599" s="20"/>
      <c r="AR599" s="20"/>
      <c r="AS599" s="20"/>
      <c r="AT599" s="20"/>
      <c r="AU599" s="20"/>
      <c r="AV599" s="20"/>
      <c r="AW599" s="20"/>
      <c r="AX599" s="20"/>
      <c r="AY599" s="20"/>
      <c r="AZ599" s="20"/>
      <c r="BA599" s="20"/>
      <c r="BB599" s="20"/>
    </row>
    <row r="600" spans="1:54" ht="26.1" hidden="1" customHeight="1" x14ac:dyDescent="0.25">
      <c r="A600" s="39" t="s">
        <v>31</v>
      </c>
      <c r="B600" s="13" t="s">
        <v>31</v>
      </c>
      <c r="C600" s="13" t="s">
        <v>252</v>
      </c>
      <c r="D600" s="13">
        <v>34013</v>
      </c>
      <c r="E600" s="13">
        <v>7627</v>
      </c>
      <c r="F600" s="13" t="s">
        <v>280</v>
      </c>
      <c r="G600" s="13" t="s">
        <v>331</v>
      </c>
      <c r="H600" s="13" t="s">
        <v>132</v>
      </c>
      <c r="I600" s="13" t="s">
        <v>134</v>
      </c>
      <c r="J600" s="13" t="s">
        <v>441</v>
      </c>
      <c r="K600" s="4">
        <v>2401</v>
      </c>
      <c r="L600" s="4">
        <v>10001</v>
      </c>
      <c r="M600" s="14" t="s">
        <v>39</v>
      </c>
      <c r="N600" s="15" t="s">
        <v>679</v>
      </c>
      <c r="O600" s="15">
        <v>1.2831943469917499</v>
      </c>
      <c r="P600" s="15">
        <v>0</v>
      </c>
      <c r="Q600" s="15">
        <f t="shared" si="108"/>
        <v>-1.2831943469917499</v>
      </c>
      <c r="R600" s="15">
        <f t="shared" si="109"/>
        <v>-100</v>
      </c>
      <c r="S600" s="15">
        <v>0.53458665484697065</v>
      </c>
      <c r="T600" s="15">
        <v>0</v>
      </c>
      <c r="U600" s="15">
        <f t="shared" si="110"/>
        <v>-0.53458665484697065</v>
      </c>
      <c r="V600" s="16">
        <f t="shared" si="111"/>
        <v>-100</v>
      </c>
      <c r="W600" s="17">
        <f t="shared" si="112"/>
        <v>5.810724509206203E-3</v>
      </c>
      <c r="X600" s="17">
        <f t="shared" si="112"/>
        <v>0</v>
      </c>
      <c r="Y600" s="16">
        <f t="shared" si="113"/>
        <v>-5.810724509206203E-3</v>
      </c>
      <c r="Z600" s="15">
        <f t="shared" si="114"/>
        <v>-100</v>
      </c>
      <c r="AA600" s="13">
        <v>1.28</v>
      </c>
      <c r="AB600" s="13">
        <v>0</v>
      </c>
      <c r="AC600" s="13">
        <v>0</v>
      </c>
      <c r="AD600" s="13">
        <v>0</v>
      </c>
      <c r="AE600" s="18">
        <f t="shared" si="115"/>
        <v>0</v>
      </c>
      <c r="AF600" s="18">
        <f t="shared" si="119"/>
        <v>0</v>
      </c>
      <c r="AG600" s="19">
        <f t="shared" si="116"/>
        <v>0</v>
      </c>
      <c r="AH600" s="16" t="str">
        <f t="shared" si="117"/>
        <v>0.00</v>
      </c>
      <c r="AI600" s="16">
        <f t="shared" si="118"/>
        <v>-5.810724509206203E-3</v>
      </c>
      <c r="AJ600" s="44">
        <v>221112</v>
      </c>
      <c r="AK600" s="15" t="s">
        <v>686</v>
      </c>
      <c r="AL600" s="14" t="s">
        <v>57</v>
      </c>
      <c r="AM600" s="39" t="s">
        <v>58</v>
      </c>
      <c r="AN600" s="39" t="s">
        <v>59</v>
      </c>
      <c r="AO600" s="39" t="s">
        <v>60</v>
      </c>
      <c r="AP600" s="39" t="s">
        <v>61</v>
      </c>
      <c r="AQ600" s="20"/>
      <c r="AR600" s="20"/>
      <c r="AS600" s="20"/>
      <c r="AT600" s="20"/>
      <c r="AU600" s="20"/>
      <c r="AV600" s="20"/>
      <c r="AW600" s="20"/>
      <c r="AX600" s="20"/>
      <c r="AY600" s="20"/>
      <c r="AZ600" s="20"/>
      <c r="BA600" s="20"/>
      <c r="BB600" s="20"/>
    </row>
    <row r="601" spans="1:54" ht="26.1" hidden="1" customHeight="1" x14ac:dyDescent="0.25">
      <c r="A601" s="39" t="s">
        <v>31</v>
      </c>
      <c r="B601" s="13" t="s">
        <v>31</v>
      </c>
      <c r="C601" s="13" t="s">
        <v>252</v>
      </c>
      <c r="D601" s="13">
        <v>34013</v>
      </c>
      <c r="E601" s="13">
        <v>7627</v>
      </c>
      <c r="F601" s="13" t="s">
        <v>280</v>
      </c>
      <c r="G601" s="13" t="s">
        <v>331</v>
      </c>
      <c r="H601" s="13" t="s">
        <v>132</v>
      </c>
      <c r="I601" s="13" t="s">
        <v>134</v>
      </c>
      <c r="J601" s="13" t="s">
        <v>441</v>
      </c>
      <c r="K601" s="4">
        <v>2401</v>
      </c>
      <c r="L601" s="4">
        <v>10001</v>
      </c>
      <c r="M601" s="14" t="s">
        <v>37</v>
      </c>
      <c r="N601" s="15" t="s">
        <v>679</v>
      </c>
      <c r="O601" s="15">
        <v>2.783186000003E-2</v>
      </c>
      <c r="P601" s="15">
        <v>0</v>
      </c>
      <c r="Q601" s="15">
        <f t="shared" si="108"/>
        <v>-2.783186000003E-2</v>
      </c>
      <c r="R601" s="15">
        <f t="shared" si="109"/>
        <v>-100</v>
      </c>
      <c r="S601" s="15">
        <v>1.1594924003885801E-2</v>
      </c>
      <c r="T601" s="15">
        <v>0</v>
      </c>
      <c r="U601" s="15">
        <f t="shared" si="110"/>
        <v>-1.1594924003885801E-2</v>
      </c>
      <c r="V601" s="16">
        <f t="shared" si="111"/>
        <v>-100</v>
      </c>
      <c r="W601" s="17">
        <f t="shared" si="112"/>
        <v>1.2603178265093262E-4</v>
      </c>
      <c r="X601" s="17">
        <f t="shared" si="112"/>
        <v>0</v>
      </c>
      <c r="Y601" s="16">
        <f t="shared" si="113"/>
        <v>-1.2603178265093262E-4</v>
      </c>
      <c r="Z601" s="15">
        <f t="shared" si="114"/>
        <v>-100</v>
      </c>
      <c r="AA601" s="13">
        <v>0.03</v>
      </c>
      <c r="AB601" s="13">
        <v>0</v>
      </c>
      <c r="AC601" s="13">
        <v>0</v>
      </c>
      <c r="AD601" s="13">
        <v>0</v>
      </c>
      <c r="AE601" s="18">
        <f t="shared" si="115"/>
        <v>0</v>
      </c>
      <c r="AF601" s="18">
        <f t="shared" si="119"/>
        <v>0</v>
      </c>
      <c r="AG601" s="19">
        <f t="shared" si="116"/>
        <v>0</v>
      </c>
      <c r="AH601" s="16" t="str">
        <f t="shared" si="117"/>
        <v>0.00</v>
      </c>
      <c r="AI601" s="16">
        <f t="shared" si="118"/>
        <v>-1.2603178265093262E-4</v>
      </c>
      <c r="AJ601" s="44">
        <v>221112</v>
      </c>
      <c r="AK601" s="15" t="s">
        <v>686</v>
      </c>
      <c r="AL601" s="14" t="s">
        <v>57</v>
      </c>
      <c r="AM601" s="39" t="s">
        <v>58</v>
      </c>
      <c r="AN601" s="39" t="s">
        <v>59</v>
      </c>
      <c r="AO601" s="39" t="s">
        <v>60</v>
      </c>
      <c r="AP601" s="39" t="s">
        <v>61</v>
      </c>
      <c r="AQ601" s="20"/>
      <c r="AR601" s="20"/>
      <c r="AS601" s="20"/>
      <c r="AT601" s="20"/>
      <c r="AU601" s="20"/>
      <c r="AV601" s="20"/>
      <c r="AW601" s="20"/>
      <c r="AX601" s="20"/>
      <c r="AY601" s="20"/>
      <c r="AZ601" s="20"/>
      <c r="BA601" s="20"/>
      <c r="BB601" s="20"/>
    </row>
    <row r="602" spans="1:54" ht="26.1" hidden="1" customHeight="1" x14ac:dyDescent="0.25">
      <c r="A602" s="39" t="s">
        <v>31</v>
      </c>
      <c r="B602" s="13" t="s">
        <v>31</v>
      </c>
      <c r="C602" s="13" t="s">
        <v>252</v>
      </c>
      <c r="D602" s="13">
        <v>34013</v>
      </c>
      <c r="E602" s="13">
        <v>7627</v>
      </c>
      <c r="F602" s="13" t="s">
        <v>280</v>
      </c>
      <c r="G602" s="13" t="s">
        <v>431</v>
      </c>
      <c r="H602" s="13" t="s">
        <v>132</v>
      </c>
      <c r="I602" s="13" t="s">
        <v>134</v>
      </c>
      <c r="J602" s="13" t="s">
        <v>430</v>
      </c>
      <c r="K602" s="4">
        <v>2401</v>
      </c>
      <c r="L602" s="4">
        <v>10001</v>
      </c>
      <c r="M602" s="14" t="s">
        <v>40</v>
      </c>
      <c r="N602" s="15" t="s">
        <v>679</v>
      </c>
      <c r="O602" s="15">
        <v>0.10422672691090901</v>
      </c>
      <c r="P602" s="15">
        <v>0</v>
      </c>
      <c r="Q602" s="15">
        <f t="shared" si="108"/>
        <v>-0.10422672691090901</v>
      </c>
      <c r="R602" s="15">
        <f t="shared" si="109"/>
        <v>-100</v>
      </c>
      <c r="S602" s="15">
        <v>4.3421495282904371E-2</v>
      </c>
      <c r="T602" s="15">
        <v>0</v>
      </c>
      <c r="U602" s="15">
        <f t="shared" si="110"/>
        <v>-4.3421495282904371E-2</v>
      </c>
      <c r="V602" s="16">
        <f t="shared" si="111"/>
        <v>-100</v>
      </c>
      <c r="W602" s="17">
        <f t="shared" si="112"/>
        <v>4.7197277481417796E-4</v>
      </c>
      <c r="X602" s="17">
        <f t="shared" si="112"/>
        <v>0</v>
      </c>
      <c r="Y602" s="16">
        <f t="shared" si="113"/>
        <v>-4.7197277481417796E-4</v>
      </c>
      <c r="Z602" s="15">
        <f t="shared" si="114"/>
        <v>-100</v>
      </c>
      <c r="AA602" s="13">
        <v>0.1</v>
      </c>
      <c r="AB602" s="13">
        <v>0</v>
      </c>
      <c r="AC602" s="13">
        <v>0</v>
      </c>
      <c r="AD602" s="13">
        <v>0</v>
      </c>
      <c r="AE602" s="18">
        <f t="shared" si="115"/>
        <v>0</v>
      </c>
      <c r="AF602" s="18">
        <f t="shared" si="119"/>
        <v>0</v>
      </c>
      <c r="AG602" s="19">
        <f t="shared" si="116"/>
        <v>0</v>
      </c>
      <c r="AH602" s="16" t="str">
        <f t="shared" si="117"/>
        <v>0.00</v>
      </c>
      <c r="AI602" s="16">
        <f t="shared" si="118"/>
        <v>-4.7197277481417796E-4</v>
      </c>
      <c r="AJ602" s="44">
        <v>221112</v>
      </c>
      <c r="AK602" s="15" t="s">
        <v>686</v>
      </c>
      <c r="AL602" s="14" t="s">
        <v>57</v>
      </c>
      <c r="AM602" s="39" t="s">
        <v>58</v>
      </c>
      <c r="AN602" s="39" t="s">
        <v>59</v>
      </c>
      <c r="AO602" s="39" t="s">
        <v>60</v>
      </c>
      <c r="AP602" s="39" t="s">
        <v>61</v>
      </c>
      <c r="AQ602" s="20"/>
      <c r="AR602" s="20"/>
      <c r="AS602" s="20"/>
      <c r="AT602" s="20"/>
      <c r="AU602" s="20"/>
      <c r="AV602" s="20"/>
      <c r="AW602" s="20"/>
      <c r="AX602" s="20"/>
      <c r="AY602" s="20"/>
      <c r="AZ602" s="20"/>
      <c r="BA602" s="20"/>
      <c r="BB602" s="20"/>
    </row>
    <row r="603" spans="1:54" ht="26.1" hidden="1" customHeight="1" x14ac:dyDescent="0.25">
      <c r="A603" s="39" t="s">
        <v>31</v>
      </c>
      <c r="B603" s="13" t="s">
        <v>31</v>
      </c>
      <c r="C603" s="13" t="s">
        <v>252</v>
      </c>
      <c r="D603" s="13">
        <v>34013</v>
      </c>
      <c r="E603" s="13">
        <v>7627</v>
      </c>
      <c r="F603" s="13" t="s">
        <v>280</v>
      </c>
      <c r="G603" s="13" t="s">
        <v>431</v>
      </c>
      <c r="H603" s="13" t="s">
        <v>132</v>
      </c>
      <c r="I603" s="13" t="s">
        <v>134</v>
      </c>
      <c r="J603" s="13" t="s">
        <v>430</v>
      </c>
      <c r="K603" s="4">
        <v>2401</v>
      </c>
      <c r="L603" s="4">
        <v>10001</v>
      </c>
      <c r="M603" s="14" t="s">
        <v>38</v>
      </c>
      <c r="N603" s="15" t="s">
        <v>679</v>
      </c>
      <c r="O603" s="15">
        <v>0.20198429535981299</v>
      </c>
      <c r="P603" s="15">
        <v>0</v>
      </c>
      <c r="Q603" s="15">
        <f t="shared" si="108"/>
        <v>-0.20198429535981299</v>
      </c>
      <c r="R603" s="15">
        <f t="shared" si="109"/>
        <v>-100</v>
      </c>
      <c r="S603" s="15">
        <v>8.4147899374060114E-2</v>
      </c>
      <c r="T603" s="15">
        <v>0</v>
      </c>
      <c r="U603" s="15">
        <f t="shared" si="110"/>
        <v>-8.4147899374060114E-2</v>
      </c>
      <c r="V603" s="16">
        <f t="shared" si="111"/>
        <v>-100</v>
      </c>
      <c r="W603" s="17">
        <f t="shared" si="112"/>
        <v>9.1465108015282735E-4</v>
      </c>
      <c r="X603" s="17">
        <f t="shared" si="112"/>
        <v>0</v>
      </c>
      <c r="Y603" s="16">
        <f t="shared" si="113"/>
        <v>-9.1465108015282735E-4</v>
      </c>
      <c r="Z603" s="15">
        <f t="shared" si="114"/>
        <v>-100</v>
      </c>
      <c r="AA603" s="13">
        <v>0.2</v>
      </c>
      <c r="AB603" s="13">
        <v>0</v>
      </c>
      <c r="AC603" s="13">
        <v>0</v>
      </c>
      <c r="AD603" s="13">
        <v>0</v>
      </c>
      <c r="AE603" s="18">
        <f t="shared" si="115"/>
        <v>0</v>
      </c>
      <c r="AF603" s="18">
        <f t="shared" si="119"/>
        <v>0</v>
      </c>
      <c r="AG603" s="19">
        <f t="shared" si="116"/>
        <v>0</v>
      </c>
      <c r="AH603" s="16" t="str">
        <f t="shared" si="117"/>
        <v>0.00</v>
      </c>
      <c r="AI603" s="16">
        <f t="shared" si="118"/>
        <v>-9.1465108015282735E-4</v>
      </c>
      <c r="AJ603" s="44">
        <v>221112</v>
      </c>
      <c r="AK603" s="15" t="s">
        <v>686</v>
      </c>
      <c r="AL603" s="14" t="s">
        <v>57</v>
      </c>
      <c r="AM603" s="39" t="s">
        <v>58</v>
      </c>
      <c r="AN603" s="39" t="s">
        <v>59</v>
      </c>
      <c r="AO603" s="39" t="s">
        <v>60</v>
      </c>
      <c r="AP603" s="39" t="s">
        <v>61</v>
      </c>
      <c r="AQ603" s="20"/>
      <c r="AR603" s="20"/>
      <c r="AS603" s="20"/>
      <c r="AT603" s="20"/>
      <c r="AU603" s="20"/>
      <c r="AV603" s="20"/>
      <c r="AW603" s="20"/>
      <c r="AX603" s="20"/>
      <c r="AY603" s="20"/>
      <c r="AZ603" s="20"/>
      <c r="BA603" s="20"/>
      <c r="BB603" s="20"/>
    </row>
    <row r="604" spans="1:54" ht="26.1" hidden="1" customHeight="1" x14ac:dyDescent="0.25">
      <c r="A604" s="39" t="s">
        <v>31</v>
      </c>
      <c r="B604" s="13" t="s">
        <v>31</v>
      </c>
      <c r="C604" s="13" t="s">
        <v>252</v>
      </c>
      <c r="D604" s="13">
        <v>34013</v>
      </c>
      <c r="E604" s="13">
        <v>7627</v>
      </c>
      <c r="F604" s="13" t="s">
        <v>280</v>
      </c>
      <c r="G604" s="13" t="s">
        <v>431</v>
      </c>
      <c r="H604" s="13" t="s">
        <v>132</v>
      </c>
      <c r="I604" s="13" t="s">
        <v>134</v>
      </c>
      <c r="J604" s="13" t="s">
        <v>430</v>
      </c>
      <c r="K604" s="4">
        <v>2401</v>
      </c>
      <c r="L604" s="4">
        <v>10001</v>
      </c>
      <c r="M604" s="14" t="s">
        <v>39</v>
      </c>
      <c r="N604" s="15" t="s">
        <v>679</v>
      </c>
      <c r="O604" s="15">
        <v>0.20198429535981299</v>
      </c>
      <c r="P604" s="15">
        <v>0</v>
      </c>
      <c r="Q604" s="15">
        <f t="shared" si="108"/>
        <v>-0.20198429535981299</v>
      </c>
      <c r="R604" s="15">
        <f t="shared" si="109"/>
        <v>-100</v>
      </c>
      <c r="S604" s="15">
        <v>8.4147899374060114E-2</v>
      </c>
      <c r="T604" s="15">
        <v>0</v>
      </c>
      <c r="U604" s="15">
        <f t="shared" si="110"/>
        <v>-8.4147899374060114E-2</v>
      </c>
      <c r="V604" s="16">
        <f t="shared" si="111"/>
        <v>-100</v>
      </c>
      <c r="W604" s="17">
        <f t="shared" si="112"/>
        <v>9.1465108015282735E-4</v>
      </c>
      <c r="X604" s="17">
        <f t="shared" si="112"/>
        <v>0</v>
      </c>
      <c r="Y604" s="16">
        <f t="shared" si="113"/>
        <v>-9.1465108015282735E-4</v>
      </c>
      <c r="Z604" s="15">
        <f t="shared" si="114"/>
        <v>-100</v>
      </c>
      <c r="AA604" s="13">
        <v>0.2</v>
      </c>
      <c r="AB604" s="13">
        <v>0</v>
      </c>
      <c r="AC604" s="13">
        <v>0</v>
      </c>
      <c r="AD604" s="13">
        <v>0</v>
      </c>
      <c r="AE604" s="18">
        <f t="shared" si="115"/>
        <v>0</v>
      </c>
      <c r="AF604" s="18">
        <f t="shared" si="119"/>
        <v>0</v>
      </c>
      <c r="AG604" s="19">
        <f t="shared" si="116"/>
        <v>0</v>
      </c>
      <c r="AH604" s="16" t="str">
        <f t="shared" si="117"/>
        <v>0.00</v>
      </c>
      <c r="AI604" s="16">
        <f t="shared" si="118"/>
        <v>-9.1465108015282735E-4</v>
      </c>
      <c r="AJ604" s="44">
        <v>221112</v>
      </c>
      <c r="AK604" s="15" t="s">
        <v>686</v>
      </c>
      <c r="AL604" s="14" t="s">
        <v>57</v>
      </c>
      <c r="AM604" s="39" t="s">
        <v>58</v>
      </c>
      <c r="AN604" s="39" t="s">
        <v>59</v>
      </c>
      <c r="AO604" s="39" t="s">
        <v>60</v>
      </c>
      <c r="AP604" s="39" t="s">
        <v>61</v>
      </c>
      <c r="AQ604" s="20"/>
      <c r="AR604" s="20"/>
      <c r="AS604" s="20"/>
      <c r="AT604" s="20"/>
      <c r="AU604" s="20"/>
      <c r="AV604" s="20"/>
      <c r="AW604" s="20"/>
      <c r="AX604" s="20"/>
      <c r="AY604" s="20"/>
      <c r="AZ604" s="20"/>
      <c r="BA604" s="20"/>
      <c r="BB604" s="20"/>
    </row>
    <row r="605" spans="1:54" ht="26.1" hidden="1" customHeight="1" x14ac:dyDescent="0.25">
      <c r="A605" s="39" t="s">
        <v>31</v>
      </c>
      <c r="B605" s="13" t="s">
        <v>31</v>
      </c>
      <c r="C605" s="13" t="s">
        <v>252</v>
      </c>
      <c r="D605" s="13">
        <v>34013</v>
      </c>
      <c r="E605" s="13">
        <v>7627</v>
      </c>
      <c r="F605" s="13" t="s">
        <v>280</v>
      </c>
      <c r="G605" s="13" t="s">
        <v>431</v>
      </c>
      <c r="H605" s="13" t="s">
        <v>132</v>
      </c>
      <c r="I605" s="13" t="s">
        <v>134</v>
      </c>
      <c r="J605" s="13" t="s">
        <v>430</v>
      </c>
      <c r="K605" s="4">
        <v>2401</v>
      </c>
      <c r="L605" s="4">
        <v>10001</v>
      </c>
      <c r="M605" s="14" t="s">
        <v>37</v>
      </c>
      <c r="N605" s="15" t="s">
        <v>679</v>
      </c>
      <c r="O605" s="15">
        <v>9.8095900000105905E-3</v>
      </c>
      <c r="P605" s="15">
        <v>0</v>
      </c>
      <c r="Q605" s="15">
        <f t="shared" si="108"/>
        <v>-9.8095900000105905E-3</v>
      </c>
      <c r="R605" s="15">
        <f t="shared" si="109"/>
        <v>-100</v>
      </c>
      <c r="S605" s="15">
        <v>4.0867355095663034E-3</v>
      </c>
      <c r="T605" s="15">
        <v>0</v>
      </c>
      <c r="U605" s="15">
        <f t="shared" si="110"/>
        <v>-4.0867355095663034E-3</v>
      </c>
      <c r="V605" s="16">
        <f t="shared" si="111"/>
        <v>-100</v>
      </c>
      <c r="W605" s="17">
        <f t="shared" si="112"/>
        <v>4.4421038147459821E-5</v>
      </c>
      <c r="X605" s="17">
        <f t="shared" si="112"/>
        <v>0</v>
      </c>
      <c r="Y605" s="16">
        <f t="shared" si="113"/>
        <v>-4.4421038147459821E-5</v>
      </c>
      <c r="Z605" s="15">
        <f t="shared" si="114"/>
        <v>-100</v>
      </c>
      <c r="AA605" s="13">
        <v>0.01</v>
      </c>
      <c r="AB605" s="13">
        <v>0</v>
      </c>
      <c r="AC605" s="13">
        <v>0</v>
      </c>
      <c r="AD605" s="13">
        <v>0</v>
      </c>
      <c r="AE605" s="18">
        <f t="shared" si="115"/>
        <v>0</v>
      </c>
      <c r="AF605" s="18">
        <f t="shared" si="119"/>
        <v>0</v>
      </c>
      <c r="AG605" s="19">
        <f t="shared" si="116"/>
        <v>0</v>
      </c>
      <c r="AH605" s="16" t="str">
        <f t="shared" si="117"/>
        <v>0.00</v>
      </c>
      <c r="AI605" s="16">
        <f t="shared" si="118"/>
        <v>-4.4421038147459821E-5</v>
      </c>
      <c r="AJ605" s="44">
        <v>221112</v>
      </c>
      <c r="AK605" s="15" t="s">
        <v>686</v>
      </c>
      <c r="AL605" s="14" t="s">
        <v>57</v>
      </c>
      <c r="AM605" s="39" t="s">
        <v>58</v>
      </c>
      <c r="AN605" s="39" t="s">
        <v>59</v>
      </c>
      <c r="AO605" s="39" t="s">
        <v>60</v>
      </c>
      <c r="AP605" s="39" t="s">
        <v>61</v>
      </c>
      <c r="AQ605" s="20"/>
      <c r="AR605" s="20"/>
      <c r="AS605" s="20"/>
      <c r="AT605" s="20"/>
      <c r="AU605" s="20"/>
      <c r="AV605" s="20"/>
      <c r="AW605" s="20"/>
      <c r="AX605" s="20"/>
      <c r="AY605" s="20"/>
      <c r="AZ605" s="20"/>
      <c r="BA605" s="20"/>
      <c r="BB605" s="20"/>
    </row>
    <row r="606" spans="1:54" ht="26.1" hidden="1" customHeight="1" x14ac:dyDescent="0.25">
      <c r="A606" s="39" t="s">
        <v>31</v>
      </c>
      <c r="B606" s="13" t="s">
        <v>31</v>
      </c>
      <c r="C606" s="13" t="s">
        <v>252</v>
      </c>
      <c r="D606" s="13">
        <v>34013</v>
      </c>
      <c r="E606" s="13">
        <v>7627</v>
      </c>
      <c r="F606" s="13" t="s">
        <v>280</v>
      </c>
      <c r="G606" s="13" t="s">
        <v>433</v>
      </c>
      <c r="H606" s="13" t="s">
        <v>132</v>
      </c>
      <c r="I606" s="13" t="s">
        <v>134</v>
      </c>
      <c r="J606" s="13" t="s">
        <v>432</v>
      </c>
      <c r="K606" s="4">
        <v>2401</v>
      </c>
      <c r="L606" s="4">
        <v>2001</v>
      </c>
      <c r="M606" s="14" t="s">
        <v>40</v>
      </c>
      <c r="N606" s="15" t="s">
        <v>679</v>
      </c>
      <c r="O606" s="15">
        <v>0.120326099977502</v>
      </c>
      <c r="P606" s="15">
        <v>0</v>
      </c>
      <c r="Q606" s="15">
        <f t="shared" si="108"/>
        <v>-0.120326099977502</v>
      </c>
      <c r="R606" s="15">
        <f t="shared" si="109"/>
        <v>-100</v>
      </c>
      <c r="S606" s="15">
        <v>4.8593943869618253E-2</v>
      </c>
      <c r="T606" s="15">
        <v>0</v>
      </c>
      <c r="U606" s="15">
        <f t="shared" si="110"/>
        <v>-4.8593943869618253E-2</v>
      </c>
      <c r="V606" s="16">
        <f t="shared" si="111"/>
        <v>-100</v>
      </c>
      <c r="W606" s="17">
        <f t="shared" si="112"/>
        <v>5.2819504206106792E-4</v>
      </c>
      <c r="X606" s="17">
        <f t="shared" si="112"/>
        <v>0</v>
      </c>
      <c r="Y606" s="16">
        <f t="shared" si="113"/>
        <v>-5.2819504206106792E-4</v>
      </c>
      <c r="Z606" s="15">
        <f t="shared" si="114"/>
        <v>-100</v>
      </c>
      <c r="AA606" s="13">
        <v>0.12</v>
      </c>
      <c r="AB606" s="13">
        <v>0</v>
      </c>
      <c r="AC606" s="13">
        <v>0</v>
      </c>
      <c r="AD606" s="13">
        <v>0</v>
      </c>
      <c r="AE606" s="18">
        <f t="shared" si="115"/>
        <v>0</v>
      </c>
      <c r="AF606" s="18">
        <f t="shared" si="119"/>
        <v>0</v>
      </c>
      <c r="AG606" s="19">
        <f t="shared" si="116"/>
        <v>0</v>
      </c>
      <c r="AH606" s="16" t="str">
        <f t="shared" si="117"/>
        <v>0.00</v>
      </c>
      <c r="AI606" s="16">
        <f t="shared" si="118"/>
        <v>-5.2819504206106792E-4</v>
      </c>
      <c r="AJ606" s="44">
        <v>221112</v>
      </c>
      <c r="AK606" s="15" t="s">
        <v>686</v>
      </c>
      <c r="AL606" s="14" t="s">
        <v>57</v>
      </c>
      <c r="AM606" s="39" t="s">
        <v>58</v>
      </c>
      <c r="AN606" s="39" t="s">
        <v>59</v>
      </c>
      <c r="AO606" s="39" t="s">
        <v>60</v>
      </c>
      <c r="AP606" s="39" t="s">
        <v>61</v>
      </c>
      <c r="AQ606" s="20"/>
      <c r="AR606" s="20"/>
      <c r="AS606" s="20"/>
      <c r="AT606" s="20"/>
      <c r="AU606" s="20"/>
      <c r="AV606" s="20"/>
      <c r="AW606" s="20"/>
      <c r="AX606" s="20"/>
      <c r="AY606" s="20"/>
      <c r="AZ606" s="20"/>
      <c r="BA606" s="20"/>
      <c r="BB606" s="20"/>
    </row>
    <row r="607" spans="1:54" ht="26.1" hidden="1" customHeight="1" x14ac:dyDescent="0.25">
      <c r="A607" s="39" t="s">
        <v>31</v>
      </c>
      <c r="B607" s="13" t="s">
        <v>31</v>
      </c>
      <c r="C607" s="13" t="s">
        <v>252</v>
      </c>
      <c r="D607" s="13">
        <v>34013</v>
      </c>
      <c r="E607" s="13">
        <v>7627</v>
      </c>
      <c r="F607" s="13" t="s">
        <v>280</v>
      </c>
      <c r="G607" s="13" t="s">
        <v>433</v>
      </c>
      <c r="H607" s="13" t="s">
        <v>132</v>
      </c>
      <c r="I607" s="13" t="s">
        <v>134</v>
      </c>
      <c r="J607" s="13" t="s">
        <v>432</v>
      </c>
      <c r="K607" s="4">
        <v>2401</v>
      </c>
      <c r="L607" s="4">
        <v>2001</v>
      </c>
      <c r="M607" s="14" t="s">
        <v>38</v>
      </c>
      <c r="N607" s="15" t="s">
        <v>679</v>
      </c>
      <c r="O607" s="15">
        <v>0.23310425624621101</v>
      </c>
      <c r="P607" s="15">
        <v>0</v>
      </c>
      <c r="Q607" s="15">
        <f t="shared" si="108"/>
        <v>-0.23310425624621101</v>
      </c>
      <c r="R607" s="15">
        <f t="shared" si="109"/>
        <v>-100</v>
      </c>
      <c r="S607" s="15">
        <v>9.41396350909353E-2</v>
      </c>
      <c r="T607" s="15">
        <v>0</v>
      </c>
      <c r="U607" s="15">
        <f t="shared" si="110"/>
        <v>-9.41396350909353E-2</v>
      </c>
      <c r="V607" s="16">
        <f t="shared" si="111"/>
        <v>-100</v>
      </c>
      <c r="W607" s="17">
        <f t="shared" si="112"/>
        <v>1.0232569031623402E-3</v>
      </c>
      <c r="X607" s="17">
        <f t="shared" si="112"/>
        <v>0</v>
      </c>
      <c r="Y607" s="16">
        <f t="shared" si="113"/>
        <v>-1.0232569031623402E-3</v>
      </c>
      <c r="Z607" s="15">
        <f t="shared" si="114"/>
        <v>-100</v>
      </c>
      <c r="AA607" s="13">
        <v>0.23</v>
      </c>
      <c r="AB607" s="13">
        <v>0</v>
      </c>
      <c r="AC607" s="13">
        <v>0</v>
      </c>
      <c r="AD607" s="13">
        <v>0</v>
      </c>
      <c r="AE607" s="18">
        <f t="shared" si="115"/>
        <v>0</v>
      </c>
      <c r="AF607" s="18">
        <f t="shared" si="119"/>
        <v>0</v>
      </c>
      <c r="AG607" s="19">
        <f t="shared" si="116"/>
        <v>0</v>
      </c>
      <c r="AH607" s="16" t="str">
        <f t="shared" si="117"/>
        <v>0.00</v>
      </c>
      <c r="AI607" s="16">
        <f t="shared" si="118"/>
        <v>-1.0232569031623402E-3</v>
      </c>
      <c r="AJ607" s="44">
        <v>221112</v>
      </c>
      <c r="AK607" s="15" t="s">
        <v>686</v>
      </c>
      <c r="AL607" s="14" t="s">
        <v>57</v>
      </c>
      <c r="AM607" s="39" t="s">
        <v>58</v>
      </c>
      <c r="AN607" s="39" t="s">
        <v>59</v>
      </c>
      <c r="AO607" s="39" t="s">
        <v>60</v>
      </c>
      <c r="AP607" s="39" t="s">
        <v>61</v>
      </c>
      <c r="AQ607" s="20"/>
      <c r="AR607" s="20"/>
      <c r="AS607" s="20"/>
      <c r="AT607" s="20"/>
      <c r="AU607" s="20"/>
      <c r="AV607" s="20"/>
      <c r="AW607" s="20"/>
      <c r="AX607" s="20"/>
      <c r="AY607" s="20"/>
      <c r="AZ607" s="20"/>
      <c r="BA607" s="20"/>
      <c r="BB607" s="20"/>
    </row>
    <row r="608" spans="1:54" ht="26.1" hidden="1" customHeight="1" x14ac:dyDescent="0.25">
      <c r="A608" s="39" t="s">
        <v>31</v>
      </c>
      <c r="B608" s="13" t="s">
        <v>31</v>
      </c>
      <c r="C608" s="13" t="s">
        <v>252</v>
      </c>
      <c r="D608" s="13">
        <v>34013</v>
      </c>
      <c r="E608" s="13">
        <v>7627</v>
      </c>
      <c r="F608" s="13" t="s">
        <v>280</v>
      </c>
      <c r="G608" s="13" t="s">
        <v>433</v>
      </c>
      <c r="H608" s="13" t="s">
        <v>132</v>
      </c>
      <c r="I608" s="13" t="s">
        <v>134</v>
      </c>
      <c r="J608" s="13" t="s">
        <v>432</v>
      </c>
      <c r="K608" s="4">
        <v>2401</v>
      </c>
      <c r="L608" s="4">
        <v>2001</v>
      </c>
      <c r="M608" s="14" t="s">
        <v>39</v>
      </c>
      <c r="N608" s="15" t="s">
        <v>679</v>
      </c>
      <c r="O608" s="15">
        <v>0.23310425624621101</v>
      </c>
      <c r="P608" s="15">
        <v>0</v>
      </c>
      <c r="Q608" s="15">
        <f t="shared" si="108"/>
        <v>-0.23310425624621101</v>
      </c>
      <c r="R608" s="15">
        <f t="shared" si="109"/>
        <v>-100</v>
      </c>
      <c r="S608" s="15">
        <v>9.41396350909353E-2</v>
      </c>
      <c r="T608" s="15">
        <v>0</v>
      </c>
      <c r="U608" s="15">
        <f t="shared" si="110"/>
        <v>-9.41396350909353E-2</v>
      </c>
      <c r="V608" s="16">
        <f t="shared" si="111"/>
        <v>-100</v>
      </c>
      <c r="W608" s="17">
        <f t="shared" si="112"/>
        <v>1.0232569031623402E-3</v>
      </c>
      <c r="X608" s="17">
        <f t="shared" si="112"/>
        <v>0</v>
      </c>
      <c r="Y608" s="16">
        <f t="shared" si="113"/>
        <v>-1.0232569031623402E-3</v>
      </c>
      <c r="Z608" s="15">
        <f t="shared" si="114"/>
        <v>-100</v>
      </c>
      <c r="AA608" s="13">
        <v>0.23</v>
      </c>
      <c r="AB608" s="13">
        <v>0</v>
      </c>
      <c r="AC608" s="13">
        <v>0</v>
      </c>
      <c r="AD608" s="13">
        <v>0</v>
      </c>
      <c r="AE608" s="18">
        <f t="shared" si="115"/>
        <v>0</v>
      </c>
      <c r="AF608" s="18">
        <f t="shared" si="119"/>
        <v>0</v>
      </c>
      <c r="AG608" s="19">
        <f t="shared" si="116"/>
        <v>0</v>
      </c>
      <c r="AH608" s="16" t="str">
        <f t="shared" si="117"/>
        <v>0.00</v>
      </c>
      <c r="AI608" s="16">
        <f t="shared" si="118"/>
        <v>-1.0232569031623402E-3</v>
      </c>
      <c r="AJ608" s="44">
        <v>221112</v>
      </c>
      <c r="AK608" s="15" t="s">
        <v>686</v>
      </c>
      <c r="AL608" s="14" t="s">
        <v>57</v>
      </c>
      <c r="AM608" s="39" t="s">
        <v>58</v>
      </c>
      <c r="AN608" s="39" t="s">
        <v>59</v>
      </c>
      <c r="AO608" s="39" t="s">
        <v>60</v>
      </c>
      <c r="AP608" s="39" t="s">
        <v>61</v>
      </c>
      <c r="AQ608" s="20"/>
      <c r="AR608" s="20"/>
      <c r="AS608" s="20"/>
      <c r="AT608" s="20"/>
      <c r="AU608" s="20"/>
      <c r="AV608" s="20"/>
      <c r="AW608" s="20"/>
      <c r="AX608" s="20"/>
      <c r="AY608" s="20"/>
      <c r="AZ608" s="20"/>
      <c r="BA608" s="20"/>
      <c r="BB608" s="20"/>
    </row>
    <row r="609" spans="1:54" ht="26.1" hidden="1" customHeight="1" x14ac:dyDescent="0.25">
      <c r="A609" s="39" t="s">
        <v>31</v>
      </c>
      <c r="B609" s="13" t="s">
        <v>31</v>
      </c>
      <c r="C609" s="13" t="s">
        <v>252</v>
      </c>
      <c r="D609" s="13">
        <v>34013</v>
      </c>
      <c r="E609" s="13">
        <v>7627</v>
      </c>
      <c r="F609" s="13" t="s">
        <v>280</v>
      </c>
      <c r="G609" s="13" t="s">
        <v>433</v>
      </c>
      <c r="H609" s="13" t="s">
        <v>132</v>
      </c>
      <c r="I609" s="13" t="s">
        <v>134</v>
      </c>
      <c r="J609" s="13" t="s">
        <v>432</v>
      </c>
      <c r="K609" s="4">
        <v>2401</v>
      </c>
      <c r="L609" s="4">
        <v>2001</v>
      </c>
      <c r="M609" s="14" t="s">
        <v>37</v>
      </c>
      <c r="N609" s="15" t="s">
        <v>679</v>
      </c>
      <c r="O609" s="15">
        <v>1.1246949999993301E-2</v>
      </c>
      <c r="P609" s="15">
        <v>0</v>
      </c>
      <c r="Q609" s="15">
        <f t="shared" si="108"/>
        <v>-1.1246949999993301E-2</v>
      </c>
      <c r="R609" s="15">
        <f t="shared" si="109"/>
        <v>-100</v>
      </c>
      <c r="S609" s="15">
        <v>4.5421039749998868E-3</v>
      </c>
      <c r="T609" s="15">
        <v>0</v>
      </c>
      <c r="U609" s="15">
        <f t="shared" si="110"/>
        <v>-4.5421039749998868E-3</v>
      </c>
      <c r="V609" s="16">
        <f t="shared" si="111"/>
        <v>-100</v>
      </c>
      <c r="W609" s="17">
        <f t="shared" si="112"/>
        <v>4.937069538043355E-5</v>
      </c>
      <c r="X609" s="17">
        <f t="shared" si="112"/>
        <v>0</v>
      </c>
      <c r="Y609" s="16">
        <f t="shared" si="113"/>
        <v>-4.937069538043355E-5</v>
      </c>
      <c r="Z609" s="15">
        <f t="shared" si="114"/>
        <v>-100</v>
      </c>
      <c r="AA609" s="13">
        <v>0.01</v>
      </c>
      <c r="AB609" s="13">
        <v>0</v>
      </c>
      <c r="AC609" s="13">
        <v>0</v>
      </c>
      <c r="AD609" s="13">
        <v>0</v>
      </c>
      <c r="AE609" s="18">
        <f t="shared" si="115"/>
        <v>0</v>
      </c>
      <c r="AF609" s="18">
        <f t="shared" si="119"/>
        <v>0</v>
      </c>
      <c r="AG609" s="19">
        <f t="shared" si="116"/>
        <v>0</v>
      </c>
      <c r="AH609" s="16" t="str">
        <f t="shared" si="117"/>
        <v>0.00</v>
      </c>
      <c r="AI609" s="16">
        <f t="shared" si="118"/>
        <v>-4.937069538043355E-5</v>
      </c>
      <c r="AJ609" s="44">
        <v>221112</v>
      </c>
      <c r="AK609" s="15" t="s">
        <v>686</v>
      </c>
      <c r="AL609" s="14" t="s">
        <v>57</v>
      </c>
      <c r="AM609" s="39" t="s">
        <v>58</v>
      </c>
      <c r="AN609" s="39" t="s">
        <v>59</v>
      </c>
      <c r="AO609" s="39" t="s">
        <v>60</v>
      </c>
      <c r="AP609" s="39" t="s">
        <v>61</v>
      </c>
      <c r="AQ609" s="20"/>
      <c r="AR609" s="20"/>
      <c r="AS609" s="20"/>
      <c r="AT609" s="20"/>
      <c r="AU609" s="20"/>
      <c r="AV609" s="20"/>
      <c r="AW609" s="20"/>
      <c r="AX609" s="20"/>
      <c r="AY609" s="20"/>
      <c r="AZ609" s="20"/>
      <c r="BA609" s="20"/>
      <c r="BB609" s="20"/>
    </row>
    <row r="610" spans="1:54" ht="26.1" hidden="1" customHeight="1" x14ac:dyDescent="0.25">
      <c r="A610" s="39" t="s">
        <v>31</v>
      </c>
      <c r="B610" s="13" t="s">
        <v>31</v>
      </c>
      <c r="C610" s="13" t="s">
        <v>252</v>
      </c>
      <c r="D610" s="13">
        <v>34013</v>
      </c>
      <c r="E610" s="13">
        <v>7627</v>
      </c>
      <c r="F610" s="13" t="s">
        <v>280</v>
      </c>
      <c r="G610" s="13" t="s">
        <v>325</v>
      </c>
      <c r="H610" s="13" t="s">
        <v>132</v>
      </c>
      <c r="I610" s="13" t="s">
        <v>134</v>
      </c>
      <c r="J610" s="13" t="s">
        <v>434</v>
      </c>
      <c r="K610" s="4">
        <v>2401</v>
      </c>
      <c r="L610" s="4">
        <v>4001</v>
      </c>
      <c r="M610" s="14" t="s">
        <v>40</v>
      </c>
      <c r="N610" s="15" t="s">
        <v>679</v>
      </c>
      <c r="O610" s="15">
        <v>0.108007321021667</v>
      </c>
      <c r="P610" s="15">
        <v>0</v>
      </c>
      <c r="Q610" s="15">
        <f t="shared" si="108"/>
        <v>-0.108007321021667</v>
      </c>
      <c r="R610" s="15">
        <f t="shared" si="109"/>
        <v>-100</v>
      </c>
      <c r="S610" s="15">
        <v>4.7899242831020129E-2</v>
      </c>
      <c r="T610" s="15">
        <v>0</v>
      </c>
      <c r="U610" s="15">
        <f t="shared" si="110"/>
        <v>-4.7899242831020129E-2</v>
      </c>
      <c r="V610" s="16">
        <f t="shared" si="111"/>
        <v>-100</v>
      </c>
      <c r="W610" s="17">
        <f t="shared" si="112"/>
        <v>5.2064394381543617E-4</v>
      </c>
      <c r="X610" s="17">
        <f t="shared" si="112"/>
        <v>0</v>
      </c>
      <c r="Y610" s="16">
        <f t="shared" si="113"/>
        <v>-5.2064394381543617E-4</v>
      </c>
      <c r="Z610" s="15">
        <f t="shared" si="114"/>
        <v>-100</v>
      </c>
      <c r="AA610" s="13">
        <v>0.11</v>
      </c>
      <c r="AB610" s="13">
        <v>0</v>
      </c>
      <c r="AC610" s="13">
        <v>0</v>
      </c>
      <c r="AD610" s="13">
        <v>0</v>
      </c>
      <c r="AE610" s="18">
        <f t="shared" si="115"/>
        <v>0</v>
      </c>
      <c r="AF610" s="18">
        <f t="shared" si="119"/>
        <v>0</v>
      </c>
      <c r="AG610" s="19">
        <f t="shared" si="116"/>
        <v>0</v>
      </c>
      <c r="AH610" s="16" t="str">
        <f t="shared" si="117"/>
        <v>0.00</v>
      </c>
      <c r="AI610" s="16">
        <f t="shared" si="118"/>
        <v>-5.2064394381543617E-4</v>
      </c>
      <c r="AJ610" s="44">
        <v>221112</v>
      </c>
      <c r="AK610" s="15" t="s">
        <v>686</v>
      </c>
      <c r="AL610" s="14" t="s">
        <v>57</v>
      </c>
      <c r="AM610" s="39" t="s">
        <v>58</v>
      </c>
      <c r="AN610" s="39" t="s">
        <v>59</v>
      </c>
      <c r="AO610" s="39" t="s">
        <v>60</v>
      </c>
      <c r="AP610" s="39" t="s">
        <v>61</v>
      </c>
      <c r="AQ610" s="20"/>
      <c r="AR610" s="20"/>
      <c r="AS610" s="20"/>
      <c r="AT610" s="20"/>
      <c r="AU610" s="20"/>
      <c r="AV610" s="20"/>
      <c r="AW610" s="20"/>
      <c r="AX610" s="20"/>
      <c r="AY610" s="20"/>
      <c r="AZ610" s="20"/>
      <c r="BA610" s="20"/>
      <c r="BB610" s="20"/>
    </row>
    <row r="611" spans="1:54" ht="26.1" hidden="1" customHeight="1" x14ac:dyDescent="0.25">
      <c r="A611" s="39" t="s">
        <v>31</v>
      </c>
      <c r="B611" s="13" t="s">
        <v>31</v>
      </c>
      <c r="C611" s="13" t="s">
        <v>252</v>
      </c>
      <c r="D611" s="13">
        <v>34013</v>
      </c>
      <c r="E611" s="13">
        <v>7627</v>
      </c>
      <c r="F611" s="13" t="s">
        <v>280</v>
      </c>
      <c r="G611" s="13" t="s">
        <v>325</v>
      </c>
      <c r="H611" s="13" t="s">
        <v>132</v>
      </c>
      <c r="I611" s="13" t="s">
        <v>134</v>
      </c>
      <c r="J611" s="13" t="s">
        <v>434</v>
      </c>
      <c r="K611" s="4">
        <v>2401</v>
      </c>
      <c r="L611" s="4">
        <v>4001</v>
      </c>
      <c r="M611" s="14" t="s">
        <v>38</v>
      </c>
      <c r="N611" s="15" t="s">
        <v>679</v>
      </c>
      <c r="O611" s="15">
        <v>0.209182868428955</v>
      </c>
      <c r="P611" s="15">
        <v>0</v>
      </c>
      <c r="Q611" s="15">
        <f t="shared" si="108"/>
        <v>-0.209182868428955</v>
      </c>
      <c r="R611" s="15">
        <f t="shared" si="109"/>
        <v>-100</v>
      </c>
      <c r="S611" s="15">
        <v>9.2768720825487705E-2</v>
      </c>
      <c r="T611" s="15">
        <v>0</v>
      </c>
      <c r="U611" s="15">
        <f t="shared" si="110"/>
        <v>-9.2768720825487705E-2</v>
      </c>
      <c r="V611" s="16">
        <f t="shared" si="111"/>
        <v>-100</v>
      </c>
      <c r="W611" s="17">
        <f t="shared" si="112"/>
        <v>1.0083556611466054E-3</v>
      </c>
      <c r="X611" s="17">
        <f t="shared" si="112"/>
        <v>0</v>
      </c>
      <c r="Y611" s="16">
        <f t="shared" si="113"/>
        <v>-1.0083556611466054E-3</v>
      </c>
      <c r="Z611" s="15">
        <f t="shared" si="114"/>
        <v>-100</v>
      </c>
      <c r="AA611" s="13">
        <v>0.21</v>
      </c>
      <c r="AB611" s="13">
        <v>0</v>
      </c>
      <c r="AC611" s="13">
        <v>0</v>
      </c>
      <c r="AD611" s="13">
        <v>0</v>
      </c>
      <c r="AE611" s="18">
        <f t="shared" si="115"/>
        <v>0</v>
      </c>
      <c r="AF611" s="18">
        <f t="shared" si="119"/>
        <v>0</v>
      </c>
      <c r="AG611" s="19">
        <f t="shared" si="116"/>
        <v>0</v>
      </c>
      <c r="AH611" s="16" t="str">
        <f t="shared" si="117"/>
        <v>0.00</v>
      </c>
      <c r="AI611" s="16">
        <f t="shared" si="118"/>
        <v>-1.0083556611466054E-3</v>
      </c>
      <c r="AJ611" s="44">
        <v>221112</v>
      </c>
      <c r="AK611" s="15" t="s">
        <v>686</v>
      </c>
      <c r="AL611" s="14" t="s">
        <v>57</v>
      </c>
      <c r="AM611" s="39" t="s">
        <v>58</v>
      </c>
      <c r="AN611" s="39" t="s">
        <v>59</v>
      </c>
      <c r="AO611" s="39" t="s">
        <v>60</v>
      </c>
      <c r="AP611" s="39" t="s">
        <v>61</v>
      </c>
      <c r="AQ611" s="20"/>
      <c r="AR611" s="20"/>
      <c r="AS611" s="20"/>
      <c r="AT611" s="20"/>
      <c r="AU611" s="20"/>
      <c r="AV611" s="20"/>
      <c r="AW611" s="20"/>
      <c r="AX611" s="20"/>
      <c r="AY611" s="20"/>
      <c r="AZ611" s="20"/>
      <c r="BA611" s="20"/>
      <c r="BB611" s="20"/>
    </row>
    <row r="612" spans="1:54" ht="26.1" hidden="1" customHeight="1" x14ac:dyDescent="0.25">
      <c r="A612" s="39" t="s">
        <v>31</v>
      </c>
      <c r="B612" s="13" t="s">
        <v>31</v>
      </c>
      <c r="C612" s="13" t="s">
        <v>252</v>
      </c>
      <c r="D612" s="13">
        <v>34013</v>
      </c>
      <c r="E612" s="13">
        <v>7627</v>
      </c>
      <c r="F612" s="13" t="s">
        <v>280</v>
      </c>
      <c r="G612" s="13" t="s">
        <v>325</v>
      </c>
      <c r="H612" s="13" t="s">
        <v>132</v>
      </c>
      <c r="I612" s="13" t="s">
        <v>134</v>
      </c>
      <c r="J612" s="13" t="s">
        <v>434</v>
      </c>
      <c r="K612" s="4">
        <v>2401</v>
      </c>
      <c r="L612" s="4">
        <v>4001</v>
      </c>
      <c r="M612" s="14" t="s">
        <v>39</v>
      </c>
      <c r="N612" s="15" t="s">
        <v>679</v>
      </c>
      <c r="O612" s="15">
        <v>0.209182868428955</v>
      </c>
      <c r="P612" s="15">
        <v>0</v>
      </c>
      <c r="Q612" s="15">
        <f t="shared" si="108"/>
        <v>-0.209182868428955</v>
      </c>
      <c r="R612" s="15">
        <f t="shared" si="109"/>
        <v>-100</v>
      </c>
      <c r="S612" s="15">
        <v>9.2768720825487705E-2</v>
      </c>
      <c r="T612" s="15">
        <v>0</v>
      </c>
      <c r="U612" s="15">
        <f t="shared" si="110"/>
        <v>-9.2768720825487705E-2</v>
      </c>
      <c r="V612" s="16">
        <f t="shared" si="111"/>
        <v>-100</v>
      </c>
      <c r="W612" s="17">
        <f t="shared" si="112"/>
        <v>1.0083556611466054E-3</v>
      </c>
      <c r="X612" s="17">
        <f t="shared" si="112"/>
        <v>0</v>
      </c>
      <c r="Y612" s="16">
        <f t="shared" si="113"/>
        <v>-1.0083556611466054E-3</v>
      </c>
      <c r="Z612" s="15">
        <f t="shared" si="114"/>
        <v>-100</v>
      </c>
      <c r="AA612" s="13">
        <v>0.21</v>
      </c>
      <c r="AB612" s="13">
        <v>0</v>
      </c>
      <c r="AC612" s="13">
        <v>0</v>
      </c>
      <c r="AD612" s="13">
        <v>0</v>
      </c>
      <c r="AE612" s="18">
        <f t="shared" si="115"/>
        <v>0</v>
      </c>
      <c r="AF612" s="18">
        <f t="shared" si="119"/>
        <v>0</v>
      </c>
      <c r="AG612" s="19">
        <f t="shared" si="116"/>
        <v>0</v>
      </c>
      <c r="AH612" s="16" t="str">
        <f t="shared" si="117"/>
        <v>0.00</v>
      </c>
      <c r="AI612" s="16">
        <f t="shared" si="118"/>
        <v>-1.0083556611466054E-3</v>
      </c>
      <c r="AJ612" s="44">
        <v>221112</v>
      </c>
      <c r="AK612" s="15" t="s">
        <v>686</v>
      </c>
      <c r="AL612" s="14" t="s">
        <v>57</v>
      </c>
      <c r="AM612" s="39" t="s">
        <v>58</v>
      </c>
      <c r="AN612" s="39" t="s">
        <v>59</v>
      </c>
      <c r="AO612" s="39" t="s">
        <v>60</v>
      </c>
      <c r="AP612" s="39" t="s">
        <v>61</v>
      </c>
      <c r="AQ612" s="20"/>
      <c r="AR612" s="20"/>
      <c r="AS612" s="20"/>
      <c r="AT612" s="20"/>
      <c r="AU612" s="20"/>
      <c r="AV612" s="20"/>
      <c r="AW612" s="20"/>
      <c r="AX612" s="20"/>
      <c r="AY612" s="20"/>
      <c r="AZ612" s="20"/>
      <c r="BA612" s="20"/>
      <c r="BB612" s="20"/>
    </row>
    <row r="613" spans="1:54" ht="26.1" hidden="1" customHeight="1" x14ac:dyDescent="0.25">
      <c r="A613" s="39" t="s">
        <v>31</v>
      </c>
      <c r="B613" s="13" t="s">
        <v>31</v>
      </c>
      <c r="C613" s="13" t="s">
        <v>252</v>
      </c>
      <c r="D613" s="13">
        <v>34013</v>
      </c>
      <c r="E613" s="13">
        <v>7627</v>
      </c>
      <c r="F613" s="13" t="s">
        <v>280</v>
      </c>
      <c r="G613" s="13" t="s">
        <v>325</v>
      </c>
      <c r="H613" s="13" t="s">
        <v>132</v>
      </c>
      <c r="I613" s="13" t="s">
        <v>134</v>
      </c>
      <c r="J613" s="13" t="s">
        <v>434</v>
      </c>
      <c r="K613" s="4">
        <v>2401</v>
      </c>
      <c r="L613" s="4">
        <v>4001</v>
      </c>
      <c r="M613" s="14" t="s">
        <v>37</v>
      </c>
      <c r="N613" s="15" t="s">
        <v>679</v>
      </c>
      <c r="O613" s="15">
        <v>1.02410399999698E-2</v>
      </c>
      <c r="P613" s="15">
        <v>0</v>
      </c>
      <c r="Q613" s="15">
        <f t="shared" si="108"/>
        <v>-1.02410399999698E-2</v>
      </c>
      <c r="R613" s="15">
        <f t="shared" si="109"/>
        <v>-100</v>
      </c>
      <c r="S613" s="15">
        <v>4.5417112206890594E-3</v>
      </c>
      <c r="T613" s="15">
        <v>0</v>
      </c>
      <c r="U613" s="15">
        <f t="shared" si="110"/>
        <v>-4.5417112206890594E-3</v>
      </c>
      <c r="V613" s="16">
        <f t="shared" si="111"/>
        <v>-100</v>
      </c>
      <c r="W613" s="17">
        <f t="shared" si="112"/>
        <v>4.9366426311837605E-5</v>
      </c>
      <c r="X613" s="17">
        <f t="shared" si="112"/>
        <v>0</v>
      </c>
      <c r="Y613" s="16">
        <f t="shared" si="113"/>
        <v>-4.9366426311837605E-5</v>
      </c>
      <c r="Z613" s="15">
        <f t="shared" si="114"/>
        <v>-100</v>
      </c>
      <c r="AA613" s="13">
        <v>0.01</v>
      </c>
      <c r="AB613" s="13">
        <v>0</v>
      </c>
      <c r="AC613" s="13">
        <v>0</v>
      </c>
      <c r="AD613" s="13">
        <v>0</v>
      </c>
      <c r="AE613" s="18">
        <f t="shared" si="115"/>
        <v>0</v>
      </c>
      <c r="AF613" s="18">
        <f t="shared" si="119"/>
        <v>0</v>
      </c>
      <c r="AG613" s="19">
        <f t="shared" si="116"/>
        <v>0</v>
      </c>
      <c r="AH613" s="16" t="str">
        <f t="shared" si="117"/>
        <v>0.00</v>
      </c>
      <c r="AI613" s="16">
        <f t="shared" si="118"/>
        <v>-4.9366426311837605E-5</v>
      </c>
      <c r="AJ613" s="44">
        <v>221112</v>
      </c>
      <c r="AK613" s="15" t="s">
        <v>686</v>
      </c>
      <c r="AL613" s="14" t="s">
        <v>57</v>
      </c>
      <c r="AM613" s="39" t="s">
        <v>58</v>
      </c>
      <c r="AN613" s="39" t="s">
        <v>59</v>
      </c>
      <c r="AO613" s="39" t="s">
        <v>60</v>
      </c>
      <c r="AP613" s="39" t="s">
        <v>61</v>
      </c>
      <c r="AQ613" s="20"/>
      <c r="AR613" s="20"/>
      <c r="AS613" s="20"/>
      <c r="AT613" s="20"/>
      <c r="AU613" s="20"/>
      <c r="AV613" s="20"/>
      <c r="AW613" s="20"/>
      <c r="AX613" s="20"/>
      <c r="AY613" s="20"/>
      <c r="AZ613" s="20"/>
      <c r="BA613" s="20"/>
      <c r="BB613" s="20"/>
    </row>
    <row r="614" spans="1:54" ht="26.1" hidden="1" customHeight="1" x14ac:dyDescent="0.25">
      <c r="A614" s="39" t="s">
        <v>31</v>
      </c>
      <c r="B614" s="13" t="s">
        <v>31</v>
      </c>
      <c r="C614" s="13" t="s">
        <v>252</v>
      </c>
      <c r="D614" s="13">
        <v>34013</v>
      </c>
      <c r="E614" s="13">
        <v>7627</v>
      </c>
      <c r="F614" s="13" t="s">
        <v>280</v>
      </c>
      <c r="G614" s="13" t="s">
        <v>436</v>
      </c>
      <c r="H614" s="13" t="s">
        <v>132</v>
      </c>
      <c r="I614" s="13" t="s">
        <v>134</v>
      </c>
      <c r="J614" s="13" t="s">
        <v>435</v>
      </c>
      <c r="K614" s="4">
        <v>2401</v>
      </c>
      <c r="L614" s="4">
        <v>12001</v>
      </c>
      <c r="M614" s="14" t="s">
        <v>40</v>
      </c>
      <c r="N614" s="15" t="s">
        <v>679</v>
      </c>
      <c r="O614" s="15">
        <v>0.111044836383084</v>
      </c>
      <c r="P614" s="15">
        <v>0</v>
      </c>
      <c r="Q614" s="15">
        <f t="shared" si="108"/>
        <v>-0.111044836383084</v>
      </c>
      <c r="R614" s="15">
        <f t="shared" si="109"/>
        <v>-100</v>
      </c>
      <c r="S614" s="15">
        <v>4.5186428196780808E-2</v>
      </c>
      <c r="T614" s="15">
        <v>0</v>
      </c>
      <c r="U614" s="15">
        <f t="shared" si="110"/>
        <v>-4.5186428196780808E-2</v>
      </c>
      <c r="V614" s="16">
        <f t="shared" si="111"/>
        <v>-100</v>
      </c>
      <c r="W614" s="17">
        <f t="shared" si="112"/>
        <v>4.9115682822587837E-4</v>
      </c>
      <c r="X614" s="17">
        <f t="shared" si="112"/>
        <v>0</v>
      </c>
      <c r="Y614" s="16">
        <f t="shared" si="113"/>
        <v>-4.9115682822587837E-4</v>
      </c>
      <c r="Z614" s="15">
        <f t="shared" si="114"/>
        <v>-100</v>
      </c>
      <c r="AA614" s="13">
        <v>0.11</v>
      </c>
      <c r="AB614" s="13">
        <v>0</v>
      </c>
      <c r="AC614" s="13">
        <v>0</v>
      </c>
      <c r="AD614" s="13">
        <v>0</v>
      </c>
      <c r="AE614" s="18">
        <f t="shared" si="115"/>
        <v>0</v>
      </c>
      <c r="AF614" s="18">
        <f t="shared" si="119"/>
        <v>0</v>
      </c>
      <c r="AG614" s="19">
        <f t="shared" si="116"/>
        <v>0</v>
      </c>
      <c r="AH614" s="16" t="str">
        <f t="shared" si="117"/>
        <v>0.00</v>
      </c>
      <c r="AI614" s="16">
        <f t="shared" si="118"/>
        <v>-4.9115682822587837E-4</v>
      </c>
      <c r="AJ614" s="44">
        <v>221112</v>
      </c>
      <c r="AK614" s="15" t="s">
        <v>686</v>
      </c>
      <c r="AL614" s="14" t="s">
        <v>57</v>
      </c>
      <c r="AM614" s="39" t="s">
        <v>58</v>
      </c>
      <c r="AN614" s="39" t="s">
        <v>59</v>
      </c>
      <c r="AO614" s="39" t="s">
        <v>60</v>
      </c>
      <c r="AP614" s="39" t="s">
        <v>61</v>
      </c>
      <c r="AQ614" s="20"/>
      <c r="AR614" s="20"/>
      <c r="AS614" s="20"/>
      <c r="AT614" s="20"/>
      <c r="AU614" s="20"/>
      <c r="AV614" s="20"/>
      <c r="AW614" s="20"/>
      <c r="AX614" s="20"/>
      <c r="AY614" s="20"/>
      <c r="AZ614" s="20"/>
      <c r="BA614" s="20"/>
      <c r="BB614" s="20"/>
    </row>
    <row r="615" spans="1:54" ht="26.1" hidden="1" customHeight="1" x14ac:dyDescent="0.25">
      <c r="A615" s="39" t="s">
        <v>31</v>
      </c>
      <c r="B615" s="13" t="s">
        <v>31</v>
      </c>
      <c r="C615" s="13" t="s">
        <v>252</v>
      </c>
      <c r="D615" s="13">
        <v>34013</v>
      </c>
      <c r="E615" s="13">
        <v>7627</v>
      </c>
      <c r="F615" s="13" t="s">
        <v>280</v>
      </c>
      <c r="G615" s="13" t="s">
        <v>436</v>
      </c>
      <c r="H615" s="13" t="s">
        <v>132</v>
      </c>
      <c r="I615" s="13" t="s">
        <v>134</v>
      </c>
      <c r="J615" s="13" t="s">
        <v>435</v>
      </c>
      <c r="K615" s="4">
        <v>2401</v>
      </c>
      <c r="L615" s="4">
        <v>12001</v>
      </c>
      <c r="M615" s="14" t="s">
        <v>38</v>
      </c>
      <c r="N615" s="15" t="s">
        <v>679</v>
      </c>
      <c r="O615" s="15">
        <v>0.214808901855462</v>
      </c>
      <c r="P615" s="15">
        <v>0</v>
      </c>
      <c r="Q615" s="15">
        <f t="shared" si="108"/>
        <v>-0.214808901855462</v>
      </c>
      <c r="R615" s="15">
        <f t="shared" si="109"/>
        <v>-100</v>
      </c>
      <c r="S615" s="15">
        <v>8.7410160939278198E-2</v>
      </c>
      <c r="T615" s="15">
        <v>0</v>
      </c>
      <c r="U615" s="15">
        <f t="shared" si="110"/>
        <v>-8.7410160939278198E-2</v>
      </c>
      <c r="V615" s="16">
        <f t="shared" si="111"/>
        <v>-100</v>
      </c>
      <c r="W615" s="17">
        <f t="shared" si="112"/>
        <v>9.5011044499215434E-4</v>
      </c>
      <c r="X615" s="17">
        <f t="shared" si="112"/>
        <v>0</v>
      </c>
      <c r="Y615" s="16">
        <f t="shared" si="113"/>
        <v>-9.5011044499215434E-4</v>
      </c>
      <c r="Z615" s="15">
        <f t="shared" si="114"/>
        <v>-100</v>
      </c>
      <c r="AA615" s="13">
        <v>0.21</v>
      </c>
      <c r="AB615" s="13">
        <v>0</v>
      </c>
      <c r="AC615" s="13">
        <v>0</v>
      </c>
      <c r="AD615" s="13">
        <v>0</v>
      </c>
      <c r="AE615" s="18">
        <f t="shared" si="115"/>
        <v>0</v>
      </c>
      <c r="AF615" s="18">
        <f t="shared" si="119"/>
        <v>0</v>
      </c>
      <c r="AG615" s="19">
        <f t="shared" si="116"/>
        <v>0</v>
      </c>
      <c r="AH615" s="16" t="str">
        <f t="shared" si="117"/>
        <v>0.00</v>
      </c>
      <c r="AI615" s="16">
        <f t="shared" si="118"/>
        <v>-9.5011044499215434E-4</v>
      </c>
      <c r="AJ615" s="44">
        <v>221112</v>
      </c>
      <c r="AK615" s="15" t="s">
        <v>686</v>
      </c>
      <c r="AL615" s="14" t="s">
        <v>57</v>
      </c>
      <c r="AM615" s="39" t="s">
        <v>58</v>
      </c>
      <c r="AN615" s="39" t="s">
        <v>59</v>
      </c>
      <c r="AO615" s="39" t="s">
        <v>60</v>
      </c>
      <c r="AP615" s="39" t="s">
        <v>61</v>
      </c>
      <c r="AQ615" s="20"/>
      <c r="AR615" s="20"/>
      <c r="AS615" s="20"/>
      <c r="AT615" s="20"/>
      <c r="AU615" s="20"/>
      <c r="AV615" s="20"/>
      <c r="AW615" s="20"/>
      <c r="AX615" s="20"/>
      <c r="AY615" s="20"/>
      <c r="AZ615" s="20"/>
      <c r="BA615" s="20"/>
      <c r="BB615" s="20"/>
    </row>
    <row r="616" spans="1:54" ht="26.1" hidden="1" customHeight="1" x14ac:dyDescent="0.25">
      <c r="A616" s="39" t="s">
        <v>31</v>
      </c>
      <c r="B616" s="13" t="s">
        <v>31</v>
      </c>
      <c r="C616" s="13" t="s">
        <v>252</v>
      </c>
      <c r="D616" s="13">
        <v>34013</v>
      </c>
      <c r="E616" s="13">
        <v>7627</v>
      </c>
      <c r="F616" s="13" t="s">
        <v>280</v>
      </c>
      <c r="G616" s="13" t="s">
        <v>436</v>
      </c>
      <c r="H616" s="13" t="s">
        <v>132</v>
      </c>
      <c r="I616" s="13" t="s">
        <v>134</v>
      </c>
      <c r="J616" s="13" t="s">
        <v>435</v>
      </c>
      <c r="K616" s="4">
        <v>2401</v>
      </c>
      <c r="L616" s="4">
        <v>12001</v>
      </c>
      <c r="M616" s="14" t="s">
        <v>39</v>
      </c>
      <c r="N616" s="15" t="s">
        <v>679</v>
      </c>
      <c r="O616" s="15">
        <v>0.214808901855462</v>
      </c>
      <c r="P616" s="15">
        <v>0</v>
      </c>
      <c r="Q616" s="15">
        <f t="shared" si="108"/>
        <v>-0.214808901855462</v>
      </c>
      <c r="R616" s="15">
        <f t="shared" si="109"/>
        <v>-100</v>
      </c>
      <c r="S616" s="15">
        <v>8.7410160939278198E-2</v>
      </c>
      <c r="T616" s="15">
        <v>0</v>
      </c>
      <c r="U616" s="15">
        <f t="shared" si="110"/>
        <v>-8.7410160939278198E-2</v>
      </c>
      <c r="V616" s="16">
        <f t="shared" si="111"/>
        <v>-100</v>
      </c>
      <c r="W616" s="17">
        <f t="shared" si="112"/>
        <v>9.5011044499215434E-4</v>
      </c>
      <c r="X616" s="17">
        <f t="shared" si="112"/>
        <v>0</v>
      </c>
      <c r="Y616" s="16">
        <f t="shared" si="113"/>
        <v>-9.5011044499215434E-4</v>
      </c>
      <c r="Z616" s="15">
        <f t="shared" si="114"/>
        <v>-100</v>
      </c>
      <c r="AA616" s="13">
        <v>0.21</v>
      </c>
      <c r="AB616" s="13">
        <v>0</v>
      </c>
      <c r="AC616" s="13">
        <v>0</v>
      </c>
      <c r="AD616" s="13">
        <v>0</v>
      </c>
      <c r="AE616" s="18">
        <f t="shared" si="115"/>
        <v>0</v>
      </c>
      <c r="AF616" s="18">
        <f t="shared" si="119"/>
        <v>0</v>
      </c>
      <c r="AG616" s="19">
        <f t="shared" si="116"/>
        <v>0</v>
      </c>
      <c r="AH616" s="16" t="str">
        <f t="shared" si="117"/>
        <v>0.00</v>
      </c>
      <c r="AI616" s="16">
        <f t="shared" si="118"/>
        <v>-9.5011044499215434E-4</v>
      </c>
      <c r="AJ616" s="44">
        <v>221112</v>
      </c>
      <c r="AK616" s="15" t="s">
        <v>686</v>
      </c>
      <c r="AL616" s="14" t="s">
        <v>57</v>
      </c>
      <c r="AM616" s="39" t="s">
        <v>58</v>
      </c>
      <c r="AN616" s="39" t="s">
        <v>59</v>
      </c>
      <c r="AO616" s="39" t="s">
        <v>60</v>
      </c>
      <c r="AP616" s="39" t="s">
        <v>61</v>
      </c>
      <c r="AQ616" s="20"/>
      <c r="AR616" s="20"/>
      <c r="AS616" s="20"/>
      <c r="AT616" s="20"/>
      <c r="AU616" s="20"/>
      <c r="AV616" s="20"/>
      <c r="AW616" s="20"/>
      <c r="AX616" s="20"/>
      <c r="AY616" s="20"/>
      <c r="AZ616" s="20"/>
      <c r="BA616" s="20"/>
      <c r="BB616" s="20"/>
    </row>
    <row r="617" spans="1:54" ht="26.1" hidden="1" customHeight="1" x14ac:dyDescent="0.25">
      <c r="A617" s="39" t="s">
        <v>31</v>
      </c>
      <c r="B617" s="13" t="s">
        <v>31</v>
      </c>
      <c r="C617" s="13" t="s">
        <v>252</v>
      </c>
      <c r="D617" s="13">
        <v>34013</v>
      </c>
      <c r="E617" s="13">
        <v>7627</v>
      </c>
      <c r="F617" s="13" t="s">
        <v>280</v>
      </c>
      <c r="G617" s="13" t="s">
        <v>436</v>
      </c>
      <c r="H617" s="13" t="s">
        <v>132</v>
      </c>
      <c r="I617" s="13" t="s">
        <v>134</v>
      </c>
      <c r="J617" s="13" t="s">
        <v>435</v>
      </c>
      <c r="K617" s="4">
        <v>2401</v>
      </c>
      <c r="L617" s="4">
        <v>12001</v>
      </c>
      <c r="M617" s="14" t="s">
        <v>37</v>
      </c>
      <c r="N617" s="15" t="s">
        <v>679</v>
      </c>
      <c r="O617" s="15">
        <v>1.03964000000056E-2</v>
      </c>
      <c r="P617" s="15">
        <v>0</v>
      </c>
      <c r="Q617" s="15">
        <f t="shared" si="108"/>
        <v>-1.03964000000056E-2</v>
      </c>
      <c r="R617" s="15">
        <f t="shared" si="109"/>
        <v>-100</v>
      </c>
      <c r="S617" s="15">
        <v>4.2305090214593156E-3</v>
      </c>
      <c r="T617" s="15">
        <v>0</v>
      </c>
      <c r="U617" s="15">
        <f t="shared" si="110"/>
        <v>-4.2305090214593156E-3</v>
      </c>
      <c r="V617" s="16">
        <f t="shared" si="111"/>
        <v>-100</v>
      </c>
      <c r="W617" s="17">
        <f t="shared" si="112"/>
        <v>4.5983793711514302E-5</v>
      </c>
      <c r="X617" s="17">
        <f t="shared" si="112"/>
        <v>0</v>
      </c>
      <c r="Y617" s="16">
        <f t="shared" si="113"/>
        <v>-4.5983793711514302E-5</v>
      </c>
      <c r="Z617" s="15">
        <f t="shared" si="114"/>
        <v>-100</v>
      </c>
      <c r="AA617" s="13">
        <v>0.01</v>
      </c>
      <c r="AB617" s="13">
        <v>0</v>
      </c>
      <c r="AC617" s="13">
        <v>0</v>
      </c>
      <c r="AD617" s="13">
        <v>0</v>
      </c>
      <c r="AE617" s="18">
        <f t="shared" si="115"/>
        <v>0</v>
      </c>
      <c r="AF617" s="18">
        <f t="shared" si="119"/>
        <v>0</v>
      </c>
      <c r="AG617" s="19">
        <f t="shared" si="116"/>
        <v>0</v>
      </c>
      <c r="AH617" s="16" t="str">
        <f t="shared" si="117"/>
        <v>0.00</v>
      </c>
      <c r="AI617" s="16">
        <f t="shared" si="118"/>
        <v>-4.5983793711514302E-5</v>
      </c>
      <c r="AJ617" s="44">
        <v>221112</v>
      </c>
      <c r="AK617" s="15" t="s">
        <v>686</v>
      </c>
      <c r="AL617" s="14" t="s">
        <v>57</v>
      </c>
      <c r="AM617" s="39" t="s">
        <v>58</v>
      </c>
      <c r="AN617" s="39" t="s">
        <v>59</v>
      </c>
      <c r="AO617" s="39" t="s">
        <v>60</v>
      </c>
      <c r="AP617" s="39" t="s">
        <v>61</v>
      </c>
      <c r="AQ617" s="20"/>
      <c r="AR617" s="20"/>
      <c r="AS617" s="20"/>
      <c r="AT617" s="20"/>
      <c r="AU617" s="20"/>
      <c r="AV617" s="20"/>
      <c r="AW617" s="20"/>
      <c r="AX617" s="20"/>
      <c r="AY617" s="20"/>
      <c r="AZ617" s="20"/>
      <c r="BA617" s="20"/>
      <c r="BB617" s="20"/>
    </row>
    <row r="618" spans="1:54" ht="26.1" hidden="1" customHeight="1" x14ac:dyDescent="0.25">
      <c r="A618" s="39" t="s">
        <v>31</v>
      </c>
      <c r="B618" s="13" t="s">
        <v>31</v>
      </c>
      <c r="C618" s="13" t="s">
        <v>252</v>
      </c>
      <c r="D618" s="13">
        <v>34013</v>
      </c>
      <c r="E618" s="13">
        <v>7627</v>
      </c>
      <c r="F618" s="13" t="s">
        <v>352</v>
      </c>
      <c r="G618" s="13" t="s">
        <v>331</v>
      </c>
      <c r="H618" s="13" t="s">
        <v>132</v>
      </c>
      <c r="I618" s="13" t="s">
        <v>135</v>
      </c>
      <c r="J618" s="13" t="s">
        <v>444</v>
      </c>
      <c r="K618" s="4">
        <v>2401</v>
      </c>
      <c r="L618" s="4">
        <v>26001</v>
      </c>
      <c r="M618" s="14" t="s">
        <v>40</v>
      </c>
      <c r="N618" s="15" t="s">
        <v>679</v>
      </c>
      <c r="O618" s="15">
        <v>0.26600171126820399</v>
      </c>
      <c r="P618" s="15">
        <v>0</v>
      </c>
      <c r="Q618" s="15">
        <f t="shared" si="108"/>
        <v>-0.26600171126820399</v>
      </c>
      <c r="R618" s="15">
        <f t="shared" si="109"/>
        <v>-100</v>
      </c>
      <c r="S618" s="15">
        <v>0.10335574859146429</v>
      </c>
      <c r="T618" s="15">
        <v>0</v>
      </c>
      <c r="U618" s="15">
        <f t="shared" si="110"/>
        <v>-0.10335574859146429</v>
      </c>
      <c r="V618" s="16">
        <f t="shared" si="111"/>
        <v>-100</v>
      </c>
      <c r="W618" s="17">
        <f t="shared" si="112"/>
        <v>1.1234320499072207E-3</v>
      </c>
      <c r="X618" s="17">
        <f t="shared" si="112"/>
        <v>0</v>
      </c>
      <c r="Y618" s="16">
        <f t="shared" si="113"/>
        <v>-1.1234320499072207E-3</v>
      </c>
      <c r="Z618" s="15">
        <f t="shared" si="114"/>
        <v>-100</v>
      </c>
      <c r="AA618" s="13">
        <v>0.27</v>
      </c>
      <c r="AB618" s="13">
        <v>0</v>
      </c>
      <c r="AC618" s="13">
        <v>0</v>
      </c>
      <c r="AD618" s="13">
        <v>0</v>
      </c>
      <c r="AE618" s="18">
        <f t="shared" si="115"/>
        <v>0</v>
      </c>
      <c r="AF618" s="18">
        <f t="shared" si="119"/>
        <v>0</v>
      </c>
      <c r="AG618" s="19">
        <f t="shared" si="116"/>
        <v>0</v>
      </c>
      <c r="AH618" s="16" t="str">
        <f t="shared" si="117"/>
        <v>0.00</v>
      </c>
      <c r="AI618" s="16">
        <f t="shared" si="118"/>
        <v>-1.1234320499072207E-3</v>
      </c>
      <c r="AJ618" s="44">
        <v>221112</v>
      </c>
      <c r="AK618" s="15" t="s">
        <v>686</v>
      </c>
      <c r="AL618" s="14" t="s">
        <v>57</v>
      </c>
      <c r="AM618" s="39" t="s">
        <v>58</v>
      </c>
      <c r="AN618" s="39" t="s">
        <v>59</v>
      </c>
      <c r="AO618" s="39" t="s">
        <v>60</v>
      </c>
      <c r="AP618" s="39" t="s">
        <v>61</v>
      </c>
      <c r="AQ618" s="20"/>
      <c r="AR618" s="20"/>
      <c r="AS618" s="20"/>
      <c r="AT618" s="20"/>
      <c r="AU618" s="20"/>
      <c r="AV618" s="20"/>
      <c r="AW618" s="20"/>
      <c r="AX618" s="20"/>
      <c r="AY618" s="20"/>
      <c r="AZ618" s="20"/>
      <c r="BA618" s="20"/>
      <c r="BB618" s="20"/>
    </row>
    <row r="619" spans="1:54" ht="26.1" hidden="1" customHeight="1" x14ac:dyDescent="0.25">
      <c r="A619" s="39" t="s">
        <v>31</v>
      </c>
      <c r="B619" s="13" t="s">
        <v>31</v>
      </c>
      <c r="C619" s="13" t="s">
        <v>252</v>
      </c>
      <c r="D619" s="13">
        <v>34013</v>
      </c>
      <c r="E619" s="13">
        <v>7627</v>
      </c>
      <c r="F619" s="13" t="s">
        <v>352</v>
      </c>
      <c r="G619" s="13" t="s">
        <v>331</v>
      </c>
      <c r="H619" s="13" t="s">
        <v>132</v>
      </c>
      <c r="I619" s="13" t="s">
        <v>135</v>
      </c>
      <c r="J619" s="13" t="s">
        <v>444</v>
      </c>
      <c r="K619" s="4">
        <v>2401</v>
      </c>
      <c r="L619" s="4">
        <v>26001</v>
      </c>
      <c r="M619" s="14" t="s">
        <v>38</v>
      </c>
      <c r="N619" s="15" t="s">
        <v>679</v>
      </c>
      <c r="O619" s="15">
        <v>1.7001817403686601</v>
      </c>
      <c r="P619" s="15">
        <v>0</v>
      </c>
      <c r="Q619" s="15">
        <f t="shared" si="108"/>
        <v>-1.7001817403686601</v>
      </c>
      <c r="R619" s="15">
        <f t="shared" si="109"/>
        <v>-100</v>
      </c>
      <c r="S619" s="15">
        <v>0.66061062419317707</v>
      </c>
      <c r="T619" s="15">
        <v>0</v>
      </c>
      <c r="U619" s="15">
        <f t="shared" si="110"/>
        <v>-0.66061062419317707</v>
      </c>
      <c r="V619" s="16">
        <f t="shared" si="111"/>
        <v>-100</v>
      </c>
      <c r="W619" s="17">
        <f t="shared" si="112"/>
        <v>7.1805502629693155E-3</v>
      </c>
      <c r="X619" s="17">
        <f t="shared" si="112"/>
        <v>0</v>
      </c>
      <c r="Y619" s="16">
        <f t="shared" si="113"/>
        <v>-7.1805502629693155E-3</v>
      </c>
      <c r="Z619" s="15">
        <f t="shared" si="114"/>
        <v>-100</v>
      </c>
      <c r="AA619" s="13">
        <v>1.7</v>
      </c>
      <c r="AB619" s="13">
        <v>0</v>
      </c>
      <c r="AC619" s="13">
        <v>0</v>
      </c>
      <c r="AD619" s="13">
        <v>0</v>
      </c>
      <c r="AE619" s="18">
        <f t="shared" si="115"/>
        <v>0</v>
      </c>
      <c r="AF619" s="18">
        <f t="shared" si="119"/>
        <v>0</v>
      </c>
      <c r="AG619" s="19">
        <f t="shared" si="116"/>
        <v>0</v>
      </c>
      <c r="AH619" s="16" t="str">
        <f t="shared" si="117"/>
        <v>0.00</v>
      </c>
      <c r="AI619" s="16">
        <f t="shared" si="118"/>
        <v>-7.1805502629693155E-3</v>
      </c>
      <c r="AJ619" s="44">
        <v>221112</v>
      </c>
      <c r="AK619" s="15" t="s">
        <v>686</v>
      </c>
      <c r="AL619" s="14" t="s">
        <v>57</v>
      </c>
      <c r="AM619" s="39" t="s">
        <v>58</v>
      </c>
      <c r="AN619" s="39" t="s">
        <v>59</v>
      </c>
      <c r="AO619" s="39" t="s">
        <v>60</v>
      </c>
      <c r="AP619" s="39" t="s">
        <v>61</v>
      </c>
      <c r="AQ619" s="20"/>
      <c r="AR619" s="20"/>
      <c r="AS619" s="20"/>
      <c r="AT619" s="20"/>
      <c r="AU619" s="20"/>
      <c r="AV619" s="20"/>
      <c r="AW619" s="20"/>
      <c r="AX619" s="20"/>
      <c r="AY619" s="20"/>
      <c r="AZ619" s="20"/>
      <c r="BA619" s="20"/>
      <c r="BB619" s="20"/>
    </row>
    <row r="620" spans="1:54" ht="26.1" hidden="1" customHeight="1" x14ac:dyDescent="0.25">
      <c r="A620" s="39" t="s">
        <v>31</v>
      </c>
      <c r="B620" s="13" t="s">
        <v>31</v>
      </c>
      <c r="C620" s="13" t="s">
        <v>252</v>
      </c>
      <c r="D620" s="13">
        <v>34013</v>
      </c>
      <c r="E620" s="13">
        <v>7627</v>
      </c>
      <c r="F620" s="13" t="s">
        <v>352</v>
      </c>
      <c r="G620" s="13" t="s">
        <v>331</v>
      </c>
      <c r="H620" s="13" t="s">
        <v>132</v>
      </c>
      <c r="I620" s="13" t="s">
        <v>135</v>
      </c>
      <c r="J620" s="13" t="s">
        <v>444</v>
      </c>
      <c r="K620" s="4">
        <v>2401</v>
      </c>
      <c r="L620" s="4">
        <v>26001</v>
      </c>
      <c r="M620" s="14" t="s">
        <v>39</v>
      </c>
      <c r="N620" s="15" t="s">
        <v>679</v>
      </c>
      <c r="O620" s="15">
        <v>1.7001817403686601</v>
      </c>
      <c r="P620" s="15">
        <v>0</v>
      </c>
      <c r="Q620" s="15">
        <f t="shared" si="108"/>
        <v>-1.7001817403686601</v>
      </c>
      <c r="R620" s="15">
        <f t="shared" si="109"/>
        <v>-100</v>
      </c>
      <c r="S620" s="15">
        <v>0.66061062419317707</v>
      </c>
      <c r="T620" s="15">
        <v>0</v>
      </c>
      <c r="U620" s="15">
        <f t="shared" si="110"/>
        <v>-0.66061062419317707</v>
      </c>
      <c r="V620" s="16">
        <f t="shared" si="111"/>
        <v>-100</v>
      </c>
      <c r="W620" s="17">
        <f t="shared" si="112"/>
        <v>7.1805502629693155E-3</v>
      </c>
      <c r="X620" s="17">
        <f t="shared" si="112"/>
        <v>0</v>
      </c>
      <c r="Y620" s="16">
        <f t="shared" si="113"/>
        <v>-7.1805502629693155E-3</v>
      </c>
      <c r="Z620" s="15">
        <f t="shared" si="114"/>
        <v>-100</v>
      </c>
      <c r="AA620" s="13">
        <v>1.7</v>
      </c>
      <c r="AB620" s="13">
        <v>0</v>
      </c>
      <c r="AC620" s="13">
        <v>0</v>
      </c>
      <c r="AD620" s="13">
        <v>0</v>
      </c>
      <c r="AE620" s="18">
        <f t="shared" si="115"/>
        <v>0</v>
      </c>
      <c r="AF620" s="18">
        <f t="shared" si="119"/>
        <v>0</v>
      </c>
      <c r="AG620" s="19">
        <f t="shared" si="116"/>
        <v>0</v>
      </c>
      <c r="AH620" s="16" t="str">
        <f t="shared" si="117"/>
        <v>0.00</v>
      </c>
      <c r="AI620" s="16">
        <f t="shared" si="118"/>
        <v>-7.1805502629693155E-3</v>
      </c>
      <c r="AJ620" s="44">
        <v>221112</v>
      </c>
      <c r="AK620" s="15" t="s">
        <v>686</v>
      </c>
      <c r="AL620" s="14" t="s">
        <v>57</v>
      </c>
      <c r="AM620" s="39" t="s">
        <v>58</v>
      </c>
      <c r="AN620" s="39" t="s">
        <v>59</v>
      </c>
      <c r="AO620" s="39" t="s">
        <v>60</v>
      </c>
      <c r="AP620" s="39" t="s">
        <v>61</v>
      </c>
      <c r="AQ620" s="20"/>
      <c r="AR620" s="20"/>
      <c r="AS620" s="20"/>
      <c r="AT620" s="20"/>
      <c r="AU620" s="20"/>
      <c r="AV620" s="20"/>
      <c r="AW620" s="20"/>
      <c r="AX620" s="20"/>
      <c r="AY620" s="20"/>
      <c r="AZ620" s="20"/>
      <c r="BA620" s="20"/>
      <c r="BB620" s="20"/>
    </row>
    <row r="621" spans="1:54" ht="26.1" hidden="1" customHeight="1" x14ac:dyDescent="0.25">
      <c r="A621" s="39" t="s">
        <v>31</v>
      </c>
      <c r="B621" s="13" t="s">
        <v>31</v>
      </c>
      <c r="C621" s="13" t="s">
        <v>252</v>
      </c>
      <c r="D621" s="13">
        <v>34013</v>
      </c>
      <c r="E621" s="13">
        <v>7627</v>
      </c>
      <c r="F621" s="13" t="s">
        <v>352</v>
      </c>
      <c r="G621" s="13" t="s">
        <v>331</v>
      </c>
      <c r="H621" s="13" t="s">
        <v>132</v>
      </c>
      <c r="I621" s="13" t="s">
        <v>135</v>
      </c>
      <c r="J621" s="13" t="s">
        <v>444</v>
      </c>
      <c r="K621" s="4">
        <v>2401</v>
      </c>
      <c r="L621" s="4">
        <v>26001</v>
      </c>
      <c r="M621" s="14" t="s">
        <v>37</v>
      </c>
      <c r="N621" s="15" t="s">
        <v>679</v>
      </c>
      <c r="O621" s="15">
        <v>2.5230955000064E-2</v>
      </c>
      <c r="P621" s="15">
        <v>0</v>
      </c>
      <c r="Q621" s="15">
        <f t="shared" si="108"/>
        <v>-2.5230955000064E-2</v>
      </c>
      <c r="R621" s="15">
        <f t="shared" si="109"/>
        <v>-100</v>
      </c>
      <c r="S621" s="15">
        <v>9.8035618991923305E-3</v>
      </c>
      <c r="T621" s="15">
        <v>0</v>
      </c>
      <c r="U621" s="15">
        <f t="shared" si="110"/>
        <v>-9.8035618991923305E-3</v>
      </c>
      <c r="V621" s="16">
        <f t="shared" si="111"/>
        <v>-100</v>
      </c>
      <c r="W621" s="17">
        <f t="shared" si="112"/>
        <v>1.0656045542600359E-4</v>
      </c>
      <c r="X621" s="17">
        <f t="shared" si="112"/>
        <v>0</v>
      </c>
      <c r="Y621" s="16">
        <f t="shared" si="113"/>
        <v>-1.0656045542600359E-4</v>
      </c>
      <c r="Z621" s="15">
        <f t="shared" si="114"/>
        <v>-100</v>
      </c>
      <c r="AA621" s="13">
        <v>0.03</v>
      </c>
      <c r="AB621" s="13">
        <v>0</v>
      </c>
      <c r="AC621" s="13">
        <v>0</v>
      </c>
      <c r="AD621" s="13">
        <v>0</v>
      </c>
      <c r="AE621" s="18">
        <f t="shared" si="115"/>
        <v>0</v>
      </c>
      <c r="AF621" s="18">
        <f t="shared" si="119"/>
        <v>0</v>
      </c>
      <c r="AG621" s="19">
        <f t="shared" si="116"/>
        <v>0</v>
      </c>
      <c r="AH621" s="16" t="str">
        <f t="shared" si="117"/>
        <v>0.00</v>
      </c>
      <c r="AI621" s="16">
        <f t="shared" si="118"/>
        <v>-1.0656045542600359E-4</v>
      </c>
      <c r="AJ621" s="44">
        <v>221112</v>
      </c>
      <c r="AK621" s="15" t="s">
        <v>686</v>
      </c>
      <c r="AL621" s="14" t="s">
        <v>57</v>
      </c>
      <c r="AM621" s="39" t="s">
        <v>58</v>
      </c>
      <c r="AN621" s="39" t="s">
        <v>59</v>
      </c>
      <c r="AO621" s="39" t="s">
        <v>60</v>
      </c>
      <c r="AP621" s="39" t="s">
        <v>61</v>
      </c>
      <c r="AQ621" s="20"/>
      <c r="AR621" s="20"/>
      <c r="AS621" s="20"/>
      <c r="AT621" s="20"/>
      <c r="AU621" s="20"/>
      <c r="AV621" s="20"/>
      <c r="AW621" s="20"/>
      <c r="AX621" s="20"/>
      <c r="AY621" s="20"/>
      <c r="AZ621" s="20"/>
      <c r="BA621" s="20"/>
      <c r="BB621" s="20"/>
    </row>
    <row r="622" spans="1:54" ht="26.1" hidden="1" customHeight="1" x14ac:dyDescent="0.25">
      <c r="A622" s="39" t="s">
        <v>31</v>
      </c>
      <c r="B622" s="13" t="s">
        <v>31</v>
      </c>
      <c r="C622" s="13" t="s">
        <v>252</v>
      </c>
      <c r="D622" s="13">
        <v>34013</v>
      </c>
      <c r="E622" s="13">
        <v>7627</v>
      </c>
      <c r="F622" s="13" t="s">
        <v>352</v>
      </c>
      <c r="G622" s="13" t="s">
        <v>272</v>
      </c>
      <c r="H622" s="13" t="s">
        <v>132</v>
      </c>
      <c r="I622" s="13" t="s">
        <v>135</v>
      </c>
      <c r="J622" s="13" t="s">
        <v>449</v>
      </c>
      <c r="K622" s="4">
        <v>2401</v>
      </c>
      <c r="L622" s="4">
        <v>28001</v>
      </c>
      <c r="M622" s="14" t="s">
        <v>40</v>
      </c>
      <c r="N622" s="15" t="s">
        <v>679</v>
      </c>
      <c r="O622" s="15">
        <v>0.29576276826942499</v>
      </c>
      <c r="P622" s="15">
        <v>0.113126245</v>
      </c>
      <c r="Q622" s="15">
        <f t="shared" si="108"/>
        <v>-0.18263652326942498</v>
      </c>
      <c r="R622" s="15">
        <f t="shared" si="109"/>
        <v>-61.751019013675275</v>
      </c>
      <c r="S622" s="15">
        <v>0.1044302454487995</v>
      </c>
      <c r="T622" s="15">
        <v>0</v>
      </c>
      <c r="U622" s="15">
        <f t="shared" si="110"/>
        <v>-0.1044302454487995</v>
      </c>
      <c r="V622" s="16">
        <f t="shared" si="111"/>
        <v>-100</v>
      </c>
      <c r="W622" s="17">
        <f t="shared" si="112"/>
        <v>1.1351113635739076E-3</v>
      </c>
      <c r="X622" s="17">
        <f t="shared" si="112"/>
        <v>0</v>
      </c>
      <c r="Y622" s="16">
        <f t="shared" si="113"/>
        <v>-1.1351113635739076E-3</v>
      </c>
      <c r="Z622" s="15">
        <f t="shared" si="114"/>
        <v>-100</v>
      </c>
      <c r="AA622" s="13">
        <v>0.3</v>
      </c>
      <c r="AB622" s="13">
        <v>0</v>
      </c>
      <c r="AC622" s="13">
        <v>0</v>
      </c>
      <c r="AD622" s="13">
        <v>0</v>
      </c>
      <c r="AE622" s="18">
        <f t="shared" si="115"/>
        <v>0</v>
      </c>
      <c r="AF622" s="18">
        <f t="shared" si="119"/>
        <v>0</v>
      </c>
      <c r="AG622" s="19">
        <f t="shared" si="116"/>
        <v>0</v>
      </c>
      <c r="AH622" s="16" t="str">
        <f t="shared" si="117"/>
        <v>0.00</v>
      </c>
      <c r="AI622" s="16">
        <f t="shared" si="118"/>
        <v>-1.1351113635739076E-3</v>
      </c>
      <c r="AJ622" s="44">
        <v>221112</v>
      </c>
      <c r="AK622" s="15" t="s">
        <v>686</v>
      </c>
      <c r="AL622" s="14" t="s">
        <v>57</v>
      </c>
      <c r="AM622" s="39" t="s">
        <v>58</v>
      </c>
      <c r="AN622" s="39" t="s">
        <v>59</v>
      </c>
      <c r="AO622" s="39" t="s">
        <v>60</v>
      </c>
      <c r="AP622" s="39" t="s">
        <v>61</v>
      </c>
      <c r="AQ622" s="20"/>
      <c r="AR622" s="20"/>
      <c r="AS622" s="20"/>
      <c r="AT622" s="20"/>
      <c r="AU622" s="20"/>
      <c r="AV622" s="20"/>
      <c r="AW622" s="20"/>
      <c r="AX622" s="20"/>
      <c r="AY622" s="20"/>
      <c r="AZ622" s="20"/>
      <c r="BA622" s="20"/>
      <c r="BB622" s="20"/>
    </row>
    <row r="623" spans="1:54" ht="26.1" hidden="1" customHeight="1" x14ac:dyDescent="0.25">
      <c r="A623" s="39" t="s">
        <v>31</v>
      </c>
      <c r="B623" s="13" t="s">
        <v>31</v>
      </c>
      <c r="C623" s="13" t="s">
        <v>252</v>
      </c>
      <c r="D623" s="13">
        <v>34013</v>
      </c>
      <c r="E623" s="13">
        <v>7627</v>
      </c>
      <c r="F623" s="13" t="s">
        <v>352</v>
      </c>
      <c r="G623" s="13" t="s">
        <v>272</v>
      </c>
      <c r="H623" s="13" t="s">
        <v>132</v>
      </c>
      <c r="I623" s="13" t="s">
        <v>135</v>
      </c>
      <c r="J623" s="13" t="s">
        <v>449</v>
      </c>
      <c r="K623" s="4">
        <v>2401</v>
      </c>
      <c r="L623" s="4">
        <v>28001</v>
      </c>
      <c r="M623" s="14" t="s">
        <v>38</v>
      </c>
      <c r="N623" s="15" t="s">
        <v>679</v>
      </c>
      <c r="O623" s="15">
        <v>1.89037515814625</v>
      </c>
      <c r="P623" s="15">
        <v>0.72304923499999996</v>
      </c>
      <c r="Q623" s="15">
        <f t="shared" si="108"/>
        <v>-1.1673259231462501</v>
      </c>
      <c r="R623" s="15">
        <f t="shared" si="109"/>
        <v>-61.751019003601357</v>
      </c>
      <c r="S623" s="15">
        <v>0.66746853537593598</v>
      </c>
      <c r="T623" s="15">
        <v>0</v>
      </c>
      <c r="U623" s="15">
        <f t="shared" si="110"/>
        <v>-0.66746853537593598</v>
      </c>
      <c r="V623" s="16">
        <f t="shared" si="111"/>
        <v>-100</v>
      </c>
      <c r="W623" s="17">
        <f t="shared" si="112"/>
        <v>7.2550927758253912E-3</v>
      </c>
      <c r="X623" s="17">
        <f t="shared" si="112"/>
        <v>0</v>
      </c>
      <c r="Y623" s="16">
        <f t="shared" si="113"/>
        <v>-7.2550927758253912E-3</v>
      </c>
      <c r="Z623" s="15">
        <f t="shared" si="114"/>
        <v>-100</v>
      </c>
      <c r="AA623" s="13">
        <v>1.89</v>
      </c>
      <c r="AB623" s="13">
        <v>0</v>
      </c>
      <c r="AC623" s="13">
        <v>0</v>
      </c>
      <c r="AD623" s="13">
        <v>0</v>
      </c>
      <c r="AE623" s="18">
        <f t="shared" si="115"/>
        <v>0</v>
      </c>
      <c r="AF623" s="18">
        <f t="shared" si="119"/>
        <v>0</v>
      </c>
      <c r="AG623" s="19">
        <f t="shared" si="116"/>
        <v>0</v>
      </c>
      <c r="AH623" s="16" t="str">
        <f t="shared" si="117"/>
        <v>0.00</v>
      </c>
      <c r="AI623" s="16">
        <f t="shared" si="118"/>
        <v>-7.2550927758253912E-3</v>
      </c>
      <c r="AJ623" s="44">
        <v>221112</v>
      </c>
      <c r="AK623" s="15" t="s">
        <v>686</v>
      </c>
      <c r="AL623" s="14" t="s">
        <v>57</v>
      </c>
      <c r="AM623" s="39" t="s">
        <v>58</v>
      </c>
      <c r="AN623" s="39" t="s">
        <v>59</v>
      </c>
      <c r="AO623" s="39" t="s">
        <v>60</v>
      </c>
      <c r="AP623" s="39" t="s">
        <v>61</v>
      </c>
      <c r="AQ623" s="20"/>
      <c r="AR623" s="20"/>
      <c r="AS623" s="20"/>
      <c r="AT623" s="20"/>
      <c r="AU623" s="20"/>
      <c r="AV623" s="20"/>
      <c r="AW623" s="20"/>
      <c r="AX623" s="20"/>
      <c r="AY623" s="20"/>
      <c r="AZ623" s="20"/>
      <c r="BA623" s="20"/>
      <c r="BB623" s="20"/>
    </row>
    <row r="624" spans="1:54" ht="26.1" hidden="1" customHeight="1" x14ac:dyDescent="0.25">
      <c r="A624" s="39" t="s">
        <v>31</v>
      </c>
      <c r="B624" s="13" t="s">
        <v>31</v>
      </c>
      <c r="C624" s="13" t="s">
        <v>252</v>
      </c>
      <c r="D624" s="13">
        <v>34013</v>
      </c>
      <c r="E624" s="13">
        <v>7627</v>
      </c>
      <c r="F624" s="13" t="s">
        <v>352</v>
      </c>
      <c r="G624" s="13" t="s">
        <v>272</v>
      </c>
      <c r="H624" s="13" t="s">
        <v>132</v>
      </c>
      <c r="I624" s="13" t="s">
        <v>135</v>
      </c>
      <c r="J624" s="13" t="s">
        <v>449</v>
      </c>
      <c r="K624" s="4">
        <v>2401</v>
      </c>
      <c r="L624" s="4">
        <v>28001</v>
      </c>
      <c r="M624" s="14" t="s">
        <v>39</v>
      </c>
      <c r="N624" s="15" t="s">
        <v>679</v>
      </c>
      <c r="O624" s="15">
        <v>1.89037515814625</v>
      </c>
      <c r="P624" s="15">
        <v>0.72304923499999996</v>
      </c>
      <c r="Q624" s="15">
        <f t="shared" si="108"/>
        <v>-1.1673259231462501</v>
      </c>
      <c r="R624" s="15">
        <f t="shared" si="109"/>
        <v>-61.751019003601357</v>
      </c>
      <c r="S624" s="15">
        <v>0.66746853537593598</v>
      </c>
      <c r="T624" s="15">
        <v>0</v>
      </c>
      <c r="U624" s="15">
        <f t="shared" si="110"/>
        <v>-0.66746853537593598</v>
      </c>
      <c r="V624" s="16">
        <f t="shared" si="111"/>
        <v>-100</v>
      </c>
      <c r="W624" s="17">
        <f t="shared" si="112"/>
        <v>7.2550927758253912E-3</v>
      </c>
      <c r="X624" s="17">
        <f t="shared" si="112"/>
        <v>0</v>
      </c>
      <c r="Y624" s="16">
        <f t="shared" si="113"/>
        <v>-7.2550927758253912E-3</v>
      </c>
      <c r="Z624" s="15">
        <f t="shared" si="114"/>
        <v>-100</v>
      </c>
      <c r="AA624" s="13">
        <v>1.89</v>
      </c>
      <c r="AB624" s="13">
        <v>0</v>
      </c>
      <c r="AC624" s="13">
        <v>0</v>
      </c>
      <c r="AD624" s="13">
        <v>0</v>
      </c>
      <c r="AE624" s="18">
        <f t="shared" si="115"/>
        <v>0</v>
      </c>
      <c r="AF624" s="18">
        <f t="shared" si="119"/>
        <v>0</v>
      </c>
      <c r="AG624" s="19">
        <f t="shared" si="116"/>
        <v>0</v>
      </c>
      <c r="AH624" s="16" t="str">
        <f t="shared" si="117"/>
        <v>0.00</v>
      </c>
      <c r="AI624" s="16">
        <f t="shared" si="118"/>
        <v>-7.2550927758253912E-3</v>
      </c>
      <c r="AJ624" s="44">
        <v>221112</v>
      </c>
      <c r="AK624" s="15" t="s">
        <v>686</v>
      </c>
      <c r="AL624" s="14" t="s">
        <v>57</v>
      </c>
      <c r="AM624" s="39" t="s">
        <v>58</v>
      </c>
      <c r="AN624" s="39" t="s">
        <v>59</v>
      </c>
      <c r="AO624" s="39" t="s">
        <v>60</v>
      </c>
      <c r="AP624" s="39" t="s">
        <v>61</v>
      </c>
      <c r="AQ624" s="20"/>
      <c r="AR624" s="20"/>
      <c r="AS624" s="20"/>
      <c r="AT624" s="20"/>
      <c r="AU624" s="20"/>
      <c r="AV624" s="20"/>
      <c r="AW624" s="20"/>
      <c r="AX624" s="20"/>
      <c r="AY624" s="20"/>
      <c r="AZ624" s="20"/>
      <c r="BA624" s="20"/>
      <c r="BB624" s="20"/>
    </row>
    <row r="625" spans="1:54" ht="26.1" hidden="1" customHeight="1" x14ac:dyDescent="0.25">
      <c r="A625" s="39" t="s">
        <v>31</v>
      </c>
      <c r="B625" s="13" t="s">
        <v>31</v>
      </c>
      <c r="C625" s="13" t="s">
        <v>252</v>
      </c>
      <c r="D625" s="13">
        <v>34013</v>
      </c>
      <c r="E625" s="13">
        <v>7627</v>
      </c>
      <c r="F625" s="13" t="s">
        <v>352</v>
      </c>
      <c r="G625" s="13" t="s">
        <v>272</v>
      </c>
      <c r="H625" s="13" t="s">
        <v>132</v>
      </c>
      <c r="I625" s="13" t="s">
        <v>135</v>
      </c>
      <c r="J625" s="13" t="s">
        <v>449</v>
      </c>
      <c r="K625" s="4">
        <v>2401</v>
      </c>
      <c r="L625" s="4">
        <v>28001</v>
      </c>
      <c r="M625" s="14" t="s">
        <v>37</v>
      </c>
      <c r="N625" s="15" t="s">
        <v>679</v>
      </c>
      <c r="O625" s="15">
        <v>2.58591999999346E-2</v>
      </c>
      <c r="P625" s="15">
        <v>2.6125078999999999E-2</v>
      </c>
      <c r="Q625" s="15">
        <f t="shared" si="108"/>
        <v>2.6587900006539919E-4</v>
      </c>
      <c r="R625" s="15">
        <f t="shared" si="109"/>
        <v>1.0281795263042617</v>
      </c>
      <c r="S625" s="15">
        <v>9.1305698107444003E-3</v>
      </c>
      <c r="T625" s="15">
        <v>0</v>
      </c>
      <c r="U625" s="15">
        <f t="shared" si="110"/>
        <v>-9.1305698107444003E-3</v>
      </c>
      <c r="V625" s="16">
        <f t="shared" si="111"/>
        <v>-100</v>
      </c>
      <c r="W625" s="17">
        <f t="shared" si="112"/>
        <v>9.9245324029830436E-5</v>
      </c>
      <c r="X625" s="17">
        <f t="shared" si="112"/>
        <v>0</v>
      </c>
      <c r="Y625" s="16">
        <f t="shared" si="113"/>
        <v>-9.9245324029830436E-5</v>
      </c>
      <c r="Z625" s="15">
        <f t="shared" si="114"/>
        <v>-100</v>
      </c>
      <c r="AA625" s="13">
        <v>0.03</v>
      </c>
      <c r="AB625" s="13">
        <v>0</v>
      </c>
      <c r="AC625" s="13">
        <v>0</v>
      </c>
      <c r="AD625" s="13">
        <v>0</v>
      </c>
      <c r="AE625" s="18">
        <f t="shared" si="115"/>
        <v>0</v>
      </c>
      <c r="AF625" s="18">
        <f t="shared" si="119"/>
        <v>0</v>
      </c>
      <c r="AG625" s="19">
        <f t="shared" si="116"/>
        <v>0</v>
      </c>
      <c r="AH625" s="16" t="str">
        <f t="shared" si="117"/>
        <v>0.00</v>
      </c>
      <c r="AI625" s="16">
        <f t="shared" si="118"/>
        <v>-9.9245324029830436E-5</v>
      </c>
      <c r="AJ625" s="44">
        <v>221112</v>
      </c>
      <c r="AK625" s="15" t="s">
        <v>686</v>
      </c>
      <c r="AL625" s="14" t="s">
        <v>57</v>
      </c>
      <c r="AM625" s="39" t="s">
        <v>58</v>
      </c>
      <c r="AN625" s="39" t="s">
        <v>59</v>
      </c>
      <c r="AO625" s="39" t="s">
        <v>60</v>
      </c>
      <c r="AP625" s="39" t="s">
        <v>61</v>
      </c>
      <c r="AQ625" s="20"/>
      <c r="AR625" s="20"/>
      <c r="AS625" s="20"/>
      <c r="AT625" s="20"/>
      <c r="AU625" s="20"/>
      <c r="AV625" s="20"/>
      <c r="AW625" s="20"/>
      <c r="AX625" s="20"/>
      <c r="AY625" s="20"/>
      <c r="AZ625" s="20"/>
      <c r="BA625" s="20"/>
      <c r="BB625" s="20"/>
    </row>
    <row r="626" spans="1:54" ht="26.1" hidden="1" customHeight="1" x14ac:dyDescent="0.25">
      <c r="A626" s="39" t="s">
        <v>31</v>
      </c>
      <c r="B626" s="13" t="s">
        <v>31</v>
      </c>
      <c r="C626" s="13" t="s">
        <v>252</v>
      </c>
      <c r="D626" s="13">
        <v>34013</v>
      </c>
      <c r="E626" s="13">
        <v>7627</v>
      </c>
      <c r="F626" s="13" t="s">
        <v>352</v>
      </c>
      <c r="G626" s="13" t="s">
        <v>317</v>
      </c>
      <c r="H626" s="13" t="s">
        <v>132</v>
      </c>
      <c r="I626" s="13" t="s">
        <v>135</v>
      </c>
      <c r="J626" s="13" t="s">
        <v>443</v>
      </c>
      <c r="K626" s="4">
        <v>2401</v>
      </c>
      <c r="L626" s="4">
        <v>22001</v>
      </c>
      <c r="M626" s="14" t="s">
        <v>35</v>
      </c>
      <c r="N626" s="15" t="s">
        <v>679</v>
      </c>
      <c r="O626" s="15">
        <v>1.2372721171474199E-2</v>
      </c>
      <c r="P626" s="15">
        <v>0</v>
      </c>
      <c r="Q626" s="15">
        <f t="shared" si="108"/>
        <v>-1.2372721171474199E-2</v>
      </c>
      <c r="R626" s="15">
        <f t="shared" si="109"/>
        <v>-100</v>
      </c>
      <c r="S626" s="15">
        <v>5.263729370273515E-3</v>
      </c>
      <c r="T626" s="15">
        <v>0</v>
      </c>
      <c r="U626" s="15">
        <f t="shared" si="110"/>
        <v>-5.263729370273515E-3</v>
      </c>
      <c r="V626" s="16">
        <f t="shared" si="111"/>
        <v>-100</v>
      </c>
      <c r="W626" s="17">
        <f t="shared" si="112"/>
        <v>5.721444967688603E-5</v>
      </c>
      <c r="X626" s="17">
        <f t="shared" si="112"/>
        <v>0</v>
      </c>
      <c r="Y626" s="16">
        <f t="shared" si="113"/>
        <v>-5.721444967688603E-5</v>
      </c>
      <c r="Z626" s="15">
        <f t="shared" si="114"/>
        <v>-100</v>
      </c>
      <c r="AA626" s="13">
        <v>0.01</v>
      </c>
      <c r="AB626" s="13">
        <v>0</v>
      </c>
      <c r="AC626" s="13">
        <v>0</v>
      </c>
      <c r="AD626" s="13">
        <v>65.87</v>
      </c>
      <c r="AE626" s="18">
        <f t="shared" si="115"/>
        <v>0</v>
      </c>
      <c r="AF626" s="18">
        <f t="shared" si="119"/>
        <v>0</v>
      </c>
      <c r="AG626" s="19">
        <f t="shared" si="116"/>
        <v>0</v>
      </c>
      <c r="AH626" s="16" t="str">
        <f t="shared" si="117"/>
        <v>0.00</v>
      </c>
      <c r="AI626" s="16">
        <f t="shared" si="118"/>
        <v>-5.721444967688603E-5</v>
      </c>
      <c r="AJ626" s="44">
        <v>221112</v>
      </c>
      <c r="AK626" s="15" t="s">
        <v>686</v>
      </c>
      <c r="AL626" s="14" t="s">
        <v>76</v>
      </c>
      <c r="AM626" s="39" t="s">
        <v>58</v>
      </c>
      <c r="AN626" s="39" t="s">
        <v>59</v>
      </c>
      <c r="AO626" s="39" t="s">
        <v>77</v>
      </c>
      <c r="AP626" s="39" t="s">
        <v>61</v>
      </c>
      <c r="AQ626" s="20"/>
      <c r="AR626" s="20"/>
      <c r="AS626" s="20"/>
      <c r="AT626" s="20"/>
      <c r="AU626" s="20"/>
      <c r="AV626" s="20"/>
      <c r="AW626" s="20"/>
      <c r="AX626" s="20"/>
      <c r="AY626" s="20"/>
      <c r="AZ626" s="20"/>
      <c r="BA626" s="20"/>
      <c r="BB626" s="20"/>
    </row>
    <row r="627" spans="1:54" ht="26.1" hidden="1" customHeight="1" x14ac:dyDescent="0.25">
      <c r="A627" s="39" t="s">
        <v>31</v>
      </c>
      <c r="B627" s="13" t="s">
        <v>31</v>
      </c>
      <c r="C627" s="13" t="s">
        <v>252</v>
      </c>
      <c r="D627" s="13">
        <v>34013</v>
      </c>
      <c r="E627" s="13">
        <v>7627</v>
      </c>
      <c r="F627" s="13" t="s">
        <v>352</v>
      </c>
      <c r="G627" s="13" t="s">
        <v>317</v>
      </c>
      <c r="H627" s="13" t="s">
        <v>132</v>
      </c>
      <c r="I627" s="13" t="s">
        <v>135</v>
      </c>
      <c r="J627" s="13" t="s">
        <v>443</v>
      </c>
      <c r="K627" s="4">
        <v>2401</v>
      </c>
      <c r="L627" s="4">
        <v>22001</v>
      </c>
      <c r="M627" s="14" t="s">
        <v>40</v>
      </c>
      <c r="N627" s="15" t="s">
        <v>679</v>
      </c>
      <c r="O627" s="15">
        <v>9.8951689592794104E-3</v>
      </c>
      <c r="P627" s="15">
        <v>0</v>
      </c>
      <c r="Q627" s="15">
        <f t="shared" si="108"/>
        <v>-9.8951689592794104E-3</v>
      </c>
      <c r="R627" s="15">
        <f t="shared" si="109"/>
        <v>-100</v>
      </c>
      <c r="S627" s="15">
        <v>4.209703811548165E-3</v>
      </c>
      <c r="T627" s="15">
        <v>0</v>
      </c>
      <c r="U627" s="15">
        <f t="shared" si="110"/>
        <v>-4.209703811548165E-3</v>
      </c>
      <c r="V627" s="16">
        <f t="shared" si="111"/>
        <v>-100</v>
      </c>
      <c r="W627" s="17">
        <f t="shared" si="112"/>
        <v>4.5757650125523534E-5</v>
      </c>
      <c r="X627" s="17">
        <f t="shared" si="112"/>
        <v>0</v>
      </c>
      <c r="Y627" s="16">
        <f t="shared" si="113"/>
        <v>-4.5757650125523534E-5</v>
      </c>
      <c r="Z627" s="15">
        <f t="shared" si="114"/>
        <v>-100</v>
      </c>
      <c r="AA627" s="13">
        <v>0.01</v>
      </c>
      <c r="AB627" s="13">
        <v>0</v>
      </c>
      <c r="AC627" s="13">
        <v>0</v>
      </c>
      <c r="AD627" s="13">
        <v>0</v>
      </c>
      <c r="AE627" s="18">
        <f t="shared" si="115"/>
        <v>0</v>
      </c>
      <c r="AF627" s="18">
        <f t="shared" si="119"/>
        <v>0</v>
      </c>
      <c r="AG627" s="19">
        <f t="shared" si="116"/>
        <v>0</v>
      </c>
      <c r="AH627" s="16" t="str">
        <f t="shared" si="117"/>
        <v>0.00</v>
      </c>
      <c r="AI627" s="16">
        <f t="shared" si="118"/>
        <v>-4.5757650125523534E-5</v>
      </c>
      <c r="AJ627" s="44">
        <v>221112</v>
      </c>
      <c r="AK627" s="15" t="s">
        <v>686</v>
      </c>
      <c r="AL627" s="14" t="s">
        <v>76</v>
      </c>
      <c r="AM627" s="39" t="s">
        <v>58</v>
      </c>
      <c r="AN627" s="39" t="s">
        <v>59</v>
      </c>
      <c r="AO627" s="39" t="s">
        <v>77</v>
      </c>
      <c r="AP627" s="39" t="s">
        <v>61</v>
      </c>
      <c r="AQ627" s="20"/>
      <c r="AR627" s="20"/>
      <c r="AS627" s="20"/>
      <c r="AT627" s="20"/>
      <c r="AU627" s="20"/>
      <c r="AV627" s="20"/>
      <c r="AW627" s="20"/>
      <c r="AX627" s="20"/>
      <c r="AY627" s="20"/>
      <c r="AZ627" s="20"/>
      <c r="BA627" s="20"/>
      <c r="BB627" s="20"/>
    </row>
    <row r="628" spans="1:54" ht="26.1" customHeight="1" x14ac:dyDescent="0.25">
      <c r="A628" s="40" t="s">
        <v>31</v>
      </c>
      <c r="B628" s="13" t="s">
        <v>31</v>
      </c>
      <c r="C628" s="13" t="s">
        <v>252</v>
      </c>
      <c r="D628" s="13">
        <v>34013</v>
      </c>
      <c r="E628" s="13">
        <v>7627</v>
      </c>
      <c r="F628" s="13" t="s">
        <v>352</v>
      </c>
      <c r="G628" s="13" t="s">
        <v>317</v>
      </c>
      <c r="H628" s="13" t="s">
        <v>132</v>
      </c>
      <c r="I628" s="13" t="s">
        <v>135</v>
      </c>
      <c r="J628" s="13" t="s">
        <v>443</v>
      </c>
      <c r="K628" s="4">
        <v>2401</v>
      </c>
      <c r="L628" s="4">
        <v>22001</v>
      </c>
      <c r="M628" s="13" t="s">
        <v>36</v>
      </c>
      <c r="N628" s="15" t="s">
        <v>679</v>
      </c>
      <c r="O628" s="15">
        <v>0.257070896292318</v>
      </c>
      <c r="P628" s="15">
        <v>0</v>
      </c>
      <c r="Q628" s="15">
        <f t="shared" si="108"/>
        <v>-0.257070896292318</v>
      </c>
      <c r="R628" s="15">
        <f t="shared" si="109"/>
        <v>-100</v>
      </c>
      <c r="S628" s="15">
        <v>0.11347613735572329</v>
      </c>
      <c r="T628" s="15">
        <v>0</v>
      </c>
      <c r="U628" s="15">
        <f t="shared" si="110"/>
        <v>-0.11347613735572329</v>
      </c>
      <c r="V628" s="16">
        <f t="shared" si="111"/>
        <v>-100</v>
      </c>
      <c r="W628" s="17">
        <f t="shared" si="112"/>
        <v>1.2334362756056879E-3</v>
      </c>
      <c r="X628" s="17">
        <f t="shared" si="112"/>
        <v>0</v>
      </c>
      <c r="Y628" s="16">
        <f t="shared" si="113"/>
        <v>-1.2334362756056879E-3</v>
      </c>
      <c r="Z628" s="15">
        <f t="shared" si="114"/>
        <v>-100</v>
      </c>
      <c r="AA628" s="13">
        <v>0.17</v>
      </c>
      <c r="AB628" s="13">
        <v>0</v>
      </c>
      <c r="AC628" s="13">
        <v>0</v>
      </c>
      <c r="AD628" s="13">
        <v>0</v>
      </c>
      <c r="AE628" s="18">
        <f t="shared" si="115"/>
        <v>0</v>
      </c>
      <c r="AF628" s="18">
        <f t="shared" si="119"/>
        <v>0</v>
      </c>
      <c r="AG628" s="19">
        <f t="shared" si="116"/>
        <v>0</v>
      </c>
      <c r="AH628" s="16" t="str">
        <f t="shared" si="117"/>
        <v>0.00</v>
      </c>
      <c r="AI628" s="16">
        <f t="shared" si="118"/>
        <v>-1.2334362756056879E-3</v>
      </c>
      <c r="AJ628" s="44">
        <v>221112</v>
      </c>
      <c r="AK628" s="15" t="s">
        <v>686</v>
      </c>
      <c r="AL628" s="14" t="s">
        <v>76</v>
      </c>
      <c r="AM628" s="39" t="s">
        <v>58</v>
      </c>
      <c r="AN628" s="39" t="s">
        <v>59</v>
      </c>
      <c r="AO628" s="39" t="s">
        <v>77</v>
      </c>
      <c r="AP628" s="39" t="s">
        <v>61</v>
      </c>
      <c r="AQ628" s="20"/>
      <c r="AR628" s="20"/>
      <c r="AS628" s="20"/>
      <c r="AT628" s="20"/>
      <c r="AU628" s="20"/>
      <c r="AV628" s="20"/>
      <c r="AW628" s="20"/>
      <c r="AX628" s="20"/>
      <c r="AY628" s="20"/>
      <c r="AZ628" s="20"/>
      <c r="BA628" s="20"/>
      <c r="BB628" s="20"/>
    </row>
    <row r="629" spans="1:54" ht="26.1" hidden="1" customHeight="1" x14ac:dyDescent="0.25">
      <c r="A629" s="39" t="s">
        <v>31</v>
      </c>
      <c r="B629" s="13" t="s">
        <v>31</v>
      </c>
      <c r="C629" s="13" t="s">
        <v>252</v>
      </c>
      <c r="D629" s="13">
        <v>34013</v>
      </c>
      <c r="E629" s="13">
        <v>7627</v>
      </c>
      <c r="F629" s="13" t="s">
        <v>352</v>
      </c>
      <c r="G629" s="13" t="s">
        <v>317</v>
      </c>
      <c r="H629" s="13" t="s">
        <v>132</v>
      </c>
      <c r="I629" s="13" t="s">
        <v>135</v>
      </c>
      <c r="J629" s="13" t="s">
        <v>443</v>
      </c>
      <c r="K629" s="4">
        <v>2401</v>
      </c>
      <c r="L629" s="4">
        <v>22001</v>
      </c>
      <c r="M629" s="14" t="s">
        <v>38</v>
      </c>
      <c r="N629" s="15" t="s">
        <v>679</v>
      </c>
      <c r="O629" s="15">
        <v>1.8045143193562398E-2</v>
      </c>
      <c r="P629" s="15">
        <v>0</v>
      </c>
      <c r="Q629" s="15">
        <f t="shared" si="108"/>
        <v>-1.8045143193562398E-2</v>
      </c>
      <c r="R629" s="15">
        <f t="shared" si="109"/>
        <v>-100</v>
      </c>
      <c r="S629" s="15">
        <v>7.6769490641829504E-3</v>
      </c>
      <c r="T629" s="15">
        <v>0</v>
      </c>
      <c r="U629" s="15">
        <f t="shared" si="110"/>
        <v>-7.6769490641829504E-3</v>
      </c>
      <c r="V629" s="16">
        <f t="shared" si="111"/>
        <v>-100</v>
      </c>
      <c r="W629" s="17">
        <f t="shared" si="112"/>
        <v>8.3445098523727721E-5</v>
      </c>
      <c r="X629" s="17">
        <f t="shared" si="112"/>
        <v>0</v>
      </c>
      <c r="Y629" s="16">
        <f t="shared" si="113"/>
        <v>-8.3445098523727721E-5</v>
      </c>
      <c r="Z629" s="15">
        <f t="shared" si="114"/>
        <v>-100</v>
      </c>
      <c r="AA629" s="13">
        <v>0.02</v>
      </c>
      <c r="AB629" s="13">
        <v>0</v>
      </c>
      <c r="AC629" s="13">
        <v>0</v>
      </c>
      <c r="AD629" s="13">
        <v>0</v>
      </c>
      <c r="AE629" s="18">
        <f t="shared" si="115"/>
        <v>0</v>
      </c>
      <c r="AF629" s="18">
        <f t="shared" si="119"/>
        <v>0</v>
      </c>
      <c r="AG629" s="19">
        <f t="shared" si="116"/>
        <v>0</v>
      </c>
      <c r="AH629" s="16" t="str">
        <f t="shared" si="117"/>
        <v>0.00</v>
      </c>
      <c r="AI629" s="16">
        <f t="shared" si="118"/>
        <v>-8.3445098523727721E-5</v>
      </c>
      <c r="AJ629" s="44">
        <v>221112</v>
      </c>
      <c r="AK629" s="15" t="s">
        <v>686</v>
      </c>
      <c r="AL629" s="14" t="s">
        <v>76</v>
      </c>
      <c r="AM629" s="39" t="s">
        <v>58</v>
      </c>
      <c r="AN629" s="39" t="s">
        <v>59</v>
      </c>
      <c r="AO629" s="39" t="s">
        <v>77</v>
      </c>
      <c r="AP629" s="39" t="s">
        <v>61</v>
      </c>
      <c r="AQ629" s="20"/>
      <c r="AR629" s="20"/>
      <c r="AS629" s="20"/>
      <c r="AT629" s="20"/>
      <c r="AU629" s="20"/>
      <c r="AV629" s="20"/>
      <c r="AW629" s="20"/>
      <c r="AX629" s="20"/>
      <c r="AY629" s="20"/>
      <c r="AZ629" s="20"/>
      <c r="BA629" s="20"/>
      <c r="BB629" s="20"/>
    </row>
    <row r="630" spans="1:54" ht="26.1" hidden="1" customHeight="1" x14ac:dyDescent="0.25">
      <c r="A630" s="39" t="s">
        <v>31</v>
      </c>
      <c r="B630" s="13" t="s">
        <v>31</v>
      </c>
      <c r="C630" s="13" t="s">
        <v>252</v>
      </c>
      <c r="D630" s="13">
        <v>34013</v>
      </c>
      <c r="E630" s="13">
        <v>7627</v>
      </c>
      <c r="F630" s="13" t="s">
        <v>352</v>
      </c>
      <c r="G630" s="13" t="s">
        <v>317</v>
      </c>
      <c r="H630" s="13" t="s">
        <v>132</v>
      </c>
      <c r="I630" s="13" t="s">
        <v>135</v>
      </c>
      <c r="J630" s="13" t="s">
        <v>443</v>
      </c>
      <c r="K630" s="4">
        <v>2401</v>
      </c>
      <c r="L630" s="4">
        <v>22001</v>
      </c>
      <c r="M630" s="14" t="s">
        <v>39</v>
      </c>
      <c r="N630" s="15" t="s">
        <v>679</v>
      </c>
      <c r="O630" s="15">
        <v>1.8045143193562398E-2</v>
      </c>
      <c r="P630" s="15">
        <v>0</v>
      </c>
      <c r="Q630" s="15">
        <f t="shared" si="108"/>
        <v>-1.8045143193562398E-2</v>
      </c>
      <c r="R630" s="15">
        <f t="shared" si="109"/>
        <v>-100</v>
      </c>
      <c r="S630" s="15">
        <v>7.6769490641829504E-3</v>
      </c>
      <c r="T630" s="15">
        <v>0</v>
      </c>
      <c r="U630" s="15">
        <f t="shared" si="110"/>
        <v>-7.6769490641829504E-3</v>
      </c>
      <c r="V630" s="16">
        <f t="shared" si="111"/>
        <v>-100</v>
      </c>
      <c r="W630" s="17">
        <f t="shared" si="112"/>
        <v>8.3445098523727721E-5</v>
      </c>
      <c r="X630" s="17">
        <f t="shared" si="112"/>
        <v>0</v>
      </c>
      <c r="Y630" s="16">
        <f t="shared" si="113"/>
        <v>-8.3445098523727721E-5</v>
      </c>
      <c r="Z630" s="15">
        <f t="shared" si="114"/>
        <v>-100</v>
      </c>
      <c r="AA630" s="13">
        <v>0.02</v>
      </c>
      <c r="AB630" s="13">
        <v>0</v>
      </c>
      <c r="AC630" s="13">
        <v>0</v>
      </c>
      <c r="AD630" s="13">
        <v>0</v>
      </c>
      <c r="AE630" s="18">
        <f t="shared" si="115"/>
        <v>0</v>
      </c>
      <c r="AF630" s="18">
        <f t="shared" si="119"/>
        <v>0</v>
      </c>
      <c r="AG630" s="19">
        <f t="shared" si="116"/>
        <v>0</v>
      </c>
      <c r="AH630" s="16" t="str">
        <f t="shared" si="117"/>
        <v>0.00</v>
      </c>
      <c r="AI630" s="16">
        <f t="shared" si="118"/>
        <v>-8.3445098523727721E-5</v>
      </c>
      <c r="AJ630" s="44">
        <v>221112</v>
      </c>
      <c r="AK630" s="15" t="s">
        <v>686</v>
      </c>
      <c r="AL630" s="14" t="s">
        <v>76</v>
      </c>
      <c r="AM630" s="39" t="s">
        <v>58</v>
      </c>
      <c r="AN630" s="39" t="s">
        <v>59</v>
      </c>
      <c r="AO630" s="39" t="s">
        <v>77</v>
      </c>
      <c r="AP630" s="39" t="s">
        <v>61</v>
      </c>
      <c r="AQ630" s="20"/>
      <c r="AR630" s="20"/>
      <c r="AS630" s="20"/>
      <c r="AT630" s="20"/>
      <c r="AU630" s="20"/>
      <c r="AV630" s="20"/>
      <c r="AW630" s="20"/>
      <c r="AX630" s="20"/>
      <c r="AY630" s="20"/>
      <c r="AZ630" s="20"/>
      <c r="BA630" s="20"/>
      <c r="BB630" s="20"/>
    </row>
    <row r="631" spans="1:54" ht="26.1" hidden="1" customHeight="1" x14ac:dyDescent="0.25">
      <c r="A631" s="39" t="s">
        <v>31</v>
      </c>
      <c r="B631" s="13" t="s">
        <v>31</v>
      </c>
      <c r="C631" s="13" t="s">
        <v>252</v>
      </c>
      <c r="D631" s="13">
        <v>34013</v>
      </c>
      <c r="E631" s="13">
        <v>7627</v>
      </c>
      <c r="F631" s="13" t="s">
        <v>352</v>
      </c>
      <c r="G631" s="13" t="s">
        <v>317</v>
      </c>
      <c r="H631" s="13" t="s">
        <v>132</v>
      </c>
      <c r="I631" s="13" t="s">
        <v>135</v>
      </c>
      <c r="J631" s="13" t="s">
        <v>443</v>
      </c>
      <c r="K631" s="4">
        <v>2401</v>
      </c>
      <c r="L631" s="4">
        <v>22001</v>
      </c>
      <c r="M631" s="14" t="s">
        <v>37</v>
      </c>
      <c r="N631" s="15" t="s">
        <v>679</v>
      </c>
      <c r="O631" s="15">
        <v>4.0604779999922298E-2</v>
      </c>
      <c r="P631" s="15">
        <v>0</v>
      </c>
      <c r="Q631" s="15">
        <f t="shared" si="108"/>
        <v>-4.0604779999922298E-2</v>
      </c>
      <c r="R631" s="15">
        <f t="shared" si="109"/>
        <v>-100</v>
      </c>
      <c r="S631" s="15">
        <v>1.7274500095564971E-2</v>
      </c>
      <c r="T631" s="15">
        <v>0</v>
      </c>
      <c r="U631" s="15">
        <f t="shared" si="110"/>
        <v>-1.7274500095564971E-2</v>
      </c>
      <c r="V631" s="16">
        <f t="shared" si="111"/>
        <v>-100</v>
      </c>
      <c r="W631" s="17">
        <f t="shared" si="112"/>
        <v>1.8776630538657577E-4</v>
      </c>
      <c r="X631" s="17">
        <f t="shared" si="112"/>
        <v>0</v>
      </c>
      <c r="Y631" s="16">
        <f t="shared" si="113"/>
        <v>-1.8776630538657577E-4</v>
      </c>
      <c r="Z631" s="15">
        <f t="shared" si="114"/>
        <v>-100</v>
      </c>
      <c r="AA631" s="13">
        <v>0.04</v>
      </c>
      <c r="AB631" s="13">
        <v>0</v>
      </c>
      <c r="AC631" s="13">
        <v>0</v>
      </c>
      <c r="AD631" s="13">
        <v>0</v>
      </c>
      <c r="AE631" s="18">
        <f t="shared" si="115"/>
        <v>0</v>
      </c>
      <c r="AF631" s="18">
        <f t="shared" si="119"/>
        <v>0</v>
      </c>
      <c r="AG631" s="19">
        <f t="shared" si="116"/>
        <v>0</v>
      </c>
      <c r="AH631" s="16" t="str">
        <f t="shared" si="117"/>
        <v>0.00</v>
      </c>
      <c r="AI631" s="16">
        <f t="shared" si="118"/>
        <v>-1.8776630538657577E-4</v>
      </c>
      <c r="AJ631" s="44">
        <v>221112</v>
      </c>
      <c r="AK631" s="15" t="s">
        <v>686</v>
      </c>
      <c r="AL631" s="14" t="s">
        <v>76</v>
      </c>
      <c r="AM631" s="39" t="s">
        <v>58</v>
      </c>
      <c r="AN631" s="39" t="s">
        <v>59</v>
      </c>
      <c r="AO631" s="39" t="s">
        <v>77</v>
      </c>
      <c r="AP631" s="39" t="s">
        <v>61</v>
      </c>
      <c r="AQ631" s="20"/>
      <c r="AR631" s="20"/>
      <c r="AS631" s="20"/>
      <c r="AT631" s="20"/>
      <c r="AU631" s="20"/>
      <c r="AV631" s="20"/>
      <c r="AW631" s="20"/>
      <c r="AX631" s="20"/>
      <c r="AY631" s="20"/>
      <c r="AZ631" s="20"/>
      <c r="BA631" s="20"/>
      <c r="BB631" s="20"/>
    </row>
    <row r="632" spans="1:54" ht="26.1" hidden="1" customHeight="1" x14ac:dyDescent="0.25">
      <c r="A632" s="39" t="s">
        <v>31</v>
      </c>
      <c r="B632" s="13" t="s">
        <v>31</v>
      </c>
      <c r="C632" s="13" t="s">
        <v>252</v>
      </c>
      <c r="D632" s="13">
        <v>34013</v>
      </c>
      <c r="E632" s="13">
        <v>7627</v>
      </c>
      <c r="F632" s="13" t="s">
        <v>352</v>
      </c>
      <c r="G632" s="13" t="s">
        <v>317</v>
      </c>
      <c r="H632" s="13" t="s">
        <v>132</v>
      </c>
      <c r="I632" s="13" t="s">
        <v>135</v>
      </c>
      <c r="J632" s="13" t="s">
        <v>443</v>
      </c>
      <c r="K632" s="4">
        <v>2401</v>
      </c>
      <c r="L632" s="4">
        <v>22001</v>
      </c>
      <c r="M632" s="14" t="s">
        <v>34</v>
      </c>
      <c r="N632" s="15" t="s">
        <v>679</v>
      </c>
      <c r="O632" s="15">
        <v>2.22476855999537E-4</v>
      </c>
      <c r="P632" s="15">
        <v>0</v>
      </c>
      <c r="Q632" s="15">
        <f t="shared" si="108"/>
        <v>-2.22476855999537E-4</v>
      </c>
      <c r="R632" s="15">
        <f t="shared" si="109"/>
        <v>-100</v>
      </c>
      <c r="S632" s="15">
        <v>9.464837564033941E-5</v>
      </c>
      <c r="T632" s="15">
        <v>0</v>
      </c>
      <c r="U632" s="15">
        <f t="shared" si="110"/>
        <v>-9.464837564033941E-5</v>
      </c>
      <c r="V632" s="16">
        <f t="shared" si="111"/>
        <v>-100</v>
      </c>
      <c r="W632" s="17">
        <f t="shared" si="112"/>
        <v>1.0287866917428196E-6</v>
      </c>
      <c r="X632" s="17">
        <f t="shared" si="112"/>
        <v>0</v>
      </c>
      <c r="Y632" s="16">
        <f t="shared" si="113"/>
        <v>-1.0287866917428196E-6</v>
      </c>
      <c r="Z632" s="15">
        <f t="shared" si="114"/>
        <v>-100</v>
      </c>
      <c r="AA632" s="13">
        <v>0</v>
      </c>
      <c r="AB632" s="13">
        <v>0</v>
      </c>
      <c r="AC632" s="13">
        <v>0</v>
      </c>
      <c r="AD632" s="13">
        <v>0</v>
      </c>
      <c r="AE632" s="18">
        <f t="shared" si="115"/>
        <v>0</v>
      </c>
      <c r="AF632" s="18">
        <f t="shared" si="119"/>
        <v>0</v>
      </c>
      <c r="AG632" s="19">
        <f t="shared" si="116"/>
        <v>0</v>
      </c>
      <c r="AH632" s="16" t="str">
        <f t="shared" si="117"/>
        <v>0.00</v>
      </c>
      <c r="AI632" s="16">
        <f t="shared" si="118"/>
        <v>-1.0287866917428196E-6</v>
      </c>
      <c r="AJ632" s="44">
        <v>221112</v>
      </c>
      <c r="AK632" s="15" t="s">
        <v>686</v>
      </c>
      <c r="AL632" s="14" t="s">
        <v>76</v>
      </c>
      <c r="AM632" s="39" t="s">
        <v>58</v>
      </c>
      <c r="AN632" s="39" t="s">
        <v>59</v>
      </c>
      <c r="AO632" s="39" t="s">
        <v>77</v>
      </c>
      <c r="AP632" s="39" t="s">
        <v>61</v>
      </c>
      <c r="AQ632" s="20"/>
      <c r="AR632" s="20"/>
      <c r="AS632" s="20"/>
      <c r="AT632" s="20"/>
      <c r="AU632" s="20"/>
      <c r="AV632" s="20"/>
      <c r="AW632" s="20"/>
      <c r="AX632" s="20"/>
      <c r="AY632" s="20"/>
      <c r="AZ632" s="20"/>
      <c r="BA632" s="20"/>
      <c r="BB632" s="20"/>
    </row>
    <row r="633" spans="1:54" ht="26.1" hidden="1" customHeight="1" x14ac:dyDescent="0.25">
      <c r="A633" s="39" t="s">
        <v>31</v>
      </c>
      <c r="B633" s="13" t="s">
        <v>31</v>
      </c>
      <c r="C633" s="13" t="s">
        <v>252</v>
      </c>
      <c r="D633" s="13">
        <v>34013</v>
      </c>
      <c r="E633" s="13">
        <v>7627</v>
      </c>
      <c r="F633" s="13" t="s">
        <v>352</v>
      </c>
      <c r="G633" s="13" t="s">
        <v>313</v>
      </c>
      <c r="H633" s="13" t="s">
        <v>132</v>
      </c>
      <c r="I633" s="13" t="s">
        <v>135</v>
      </c>
      <c r="J633" s="13" t="s">
        <v>442</v>
      </c>
      <c r="K633" s="4">
        <v>2401</v>
      </c>
      <c r="L633" s="4">
        <v>24001</v>
      </c>
      <c r="M633" s="14" t="s">
        <v>40</v>
      </c>
      <c r="N633" s="15" t="s">
        <v>679</v>
      </c>
      <c r="O633" s="15">
        <v>0.267848833319968</v>
      </c>
      <c r="P633" s="15">
        <v>0</v>
      </c>
      <c r="Q633" s="15">
        <f t="shared" si="108"/>
        <v>-0.267848833319968</v>
      </c>
      <c r="R633" s="15">
        <f t="shared" si="109"/>
        <v>-100</v>
      </c>
      <c r="S633" s="15">
        <v>0.10755775010108219</v>
      </c>
      <c r="T633" s="15">
        <v>0</v>
      </c>
      <c r="U633" s="15">
        <f t="shared" si="110"/>
        <v>-0.10755775010108219</v>
      </c>
      <c r="V633" s="16">
        <f t="shared" si="111"/>
        <v>-100</v>
      </c>
      <c r="W633" s="17">
        <f t="shared" si="112"/>
        <v>1.169105979359589E-3</v>
      </c>
      <c r="X633" s="17">
        <f t="shared" si="112"/>
        <v>0</v>
      </c>
      <c r="Y633" s="16">
        <f t="shared" si="113"/>
        <v>-1.169105979359589E-3</v>
      </c>
      <c r="Z633" s="15">
        <f t="shared" si="114"/>
        <v>-100</v>
      </c>
      <c r="AA633" s="13">
        <v>0.27</v>
      </c>
      <c r="AB633" s="13">
        <v>0</v>
      </c>
      <c r="AC633" s="13">
        <v>0</v>
      </c>
      <c r="AD633" s="13">
        <v>0</v>
      </c>
      <c r="AE633" s="18">
        <f t="shared" si="115"/>
        <v>0</v>
      </c>
      <c r="AF633" s="18">
        <f t="shared" si="119"/>
        <v>0</v>
      </c>
      <c r="AG633" s="19">
        <f t="shared" si="116"/>
        <v>0</v>
      </c>
      <c r="AH633" s="16" t="str">
        <f t="shared" si="117"/>
        <v>0.00</v>
      </c>
      <c r="AI633" s="16">
        <f t="shared" si="118"/>
        <v>-1.169105979359589E-3</v>
      </c>
      <c r="AJ633" s="44">
        <v>221112</v>
      </c>
      <c r="AK633" s="15" t="s">
        <v>686</v>
      </c>
      <c r="AL633" s="14" t="s">
        <v>57</v>
      </c>
      <c r="AM633" s="39" t="s">
        <v>58</v>
      </c>
      <c r="AN633" s="39" t="s">
        <v>59</v>
      </c>
      <c r="AO633" s="39" t="s">
        <v>60</v>
      </c>
      <c r="AP633" s="39" t="s">
        <v>61</v>
      </c>
      <c r="AQ633" s="20"/>
      <c r="AR633" s="20"/>
      <c r="AS633" s="20"/>
      <c r="AT633" s="20"/>
      <c r="AU633" s="20"/>
      <c r="AV633" s="20"/>
      <c r="AW633" s="20"/>
      <c r="AX633" s="20"/>
      <c r="AY633" s="20"/>
      <c r="AZ633" s="20"/>
      <c r="BA633" s="20"/>
      <c r="BB633" s="20"/>
    </row>
    <row r="634" spans="1:54" ht="26.1" hidden="1" customHeight="1" x14ac:dyDescent="0.25">
      <c r="A634" s="39" t="s">
        <v>31</v>
      </c>
      <c r="B634" s="13" t="s">
        <v>31</v>
      </c>
      <c r="C634" s="13" t="s">
        <v>252</v>
      </c>
      <c r="D634" s="13">
        <v>34013</v>
      </c>
      <c r="E634" s="13">
        <v>7627</v>
      </c>
      <c r="F634" s="13" t="s">
        <v>352</v>
      </c>
      <c r="G634" s="13" t="s">
        <v>313</v>
      </c>
      <c r="H634" s="13" t="s">
        <v>132</v>
      </c>
      <c r="I634" s="13" t="s">
        <v>135</v>
      </c>
      <c r="J634" s="13" t="s">
        <v>442</v>
      </c>
      <c r="K634" s="4">
        <v>2401</v>
      </c>
      <c r="L634" s="4">
        <v>24001</v>
      </c>
      <c r="M634" s="14" t="s">
        <v>38</v>
      </c>
      <c r="N634" s="15" t="s">
        <v>679</v>
      </c>
      <c r="O634" s="15">
        <v>1.71167699663956</v>
      </c>
      <c r="P634" s="15">
        <v>0</v>
      </c>
      <c r="Q634" s="15">
        <f t="shared" si="108"/>
        <v>-1.71167699663956</v>
      </c>
      <c r="R634" s="15">
        <f t="shared" si="109"/>
        <v>-100</v>
      </c>
      <c r="S634" s="15">
        <v>0.68734339581162496</v>
      </c>
      <c r="T634" s="15">
        <v>0</v>
      </c>
      <c r="U634" s="15">
        <f t="shared" si="110"/>
        <v>-0.68734339581162496</v>
      </c>
      <c r="V634" s="16">
        <f t="shared" si="111"/>
        <v>-100</v>
      </c>
      <c r="W634" s="17">
        <f t="shared" si="112"/>
        <v>7.4711238675176624E-3</v>
      </c>
      <c r="X634" s="17">
        <f t="shared" si="112"/>
        <v>0</v>
      </c>
      <c r="Y634" s="16">
        <f t="shared" si="113"/>
        <v>-7.4711238675176624E-3</v>
      </c>
      <c r="Z634" s="15">
        <f t="shared" si="114"/>
        <v>-100</v>
      </c>
      <c r="AA634" s="13">
        <v>1.71</v>
      </c>
      <c r="AB634" s="13">
        <v>0</v>
      </c>
      <c r="AC634" s="13">
        <v>0</v>
      </c>
      <c r="AD634" s="13">
        <v>0</v>
      </c>
      <c r="AE634" s="18">
        <f t="shared" si="115"/>
        <v>0</v>
      </c>
      <c r="AF634" s="18">
        <f t="shared" si="119"/>
        <v>0</v>
      </c>
      <c r="AG634" s="19">
        <f t="shared" si="116"/>
        <v>0</v>
      </c>
      <c r="AH634" s="16" t="str">
        <f t="shared" si="117"/>
        <v>0.00</v>
      </c>
      <c r="AI634" s="16">
        <f t="shared" si="118"/>
        <v>-7.4711238675176624E-3</v>
      </c>
      <c r="AJ634" s="44">
        <v>221112</v>
      </c>
      <c r="AK634" s="15" t="s">
        <v>686</v>
      </c>
      <c r="AL634" s="14" t="s">
        <v>57</v>
      </c>
      <c r="AM634" s="39" t="s">
        <v>58</v>
      </c>
      <c r="AN634" s="39" t="s">
        <v>59</v>
      </c>
      <c r="AO634" s="39" t="s">
        <v>60</v>
      </c>
      <c r="AP634" s="39" t="s">
        <v>61</v>
      </c>
      <c r="AQ634" s="20"/>
      <c r="AR634" s="20"/>
      <c r="AS634" s="20"/>
      <c r="AT634" s="20"/>
      <c r="AU634" s="20"/>
      <c r="AV634" s="20"/>
      <c r="AW634" s="20"/>
      <c r="AX634" s="20"/>
      <c r="AY634" s="20"/>
      <c r="AZ634" s="20"/>
      <c r="BA634" s="20"/>
      <c r="BB634" s="20"/>
    </row>
    <row r="635" spans="1:54" ht="26.1" hidden="1" customHeight="1" x14ac:dyDescent="0.25">
      <c r="A635" s="39" t="s">
        <v>31</v>
      </c>
      <c r="B635" s="13" t="s">
        <v>31</v>
      </c>
      <c r="C635" s="13" t="s">
        <v>252</v>
      </c>
      <c r="D635" s="13">
        <v>34013</v>
      </c>
      <c r="E635" s="13">
        <v>7627</v>
      </c>
      <c r="F635" s="13" t="s">
        <v>352</v>
      </c>
      <c r="G635" s="13" t="s">
        <v>313</v>
      </c>
      <c r="H635" s="13" t="s">
        <v>132</v>
      </c>
      <c r="I635" s="13" t="s">
        <v>135</v>
      </c>
      <c r="J635" s="13" t="s">
        <v>442</v>
      </c>
      <c r="K635" s="4">
        <v>2401</v>
      </c>
      <c r="L635" s="4">
        <v>24001</v>
      </c>
      <c r="M635" s="14" t="s">
        <v>39</v>
      </c>
      <c r="N635" s="15" t="s">
        <v>679</v>
      </c>
      <c r="O635" s="15">
        <v>1.71167699663956</v>
      </c>
      <c r="P635" s="15">
        <v>0</v>
      </c>
      <c r="Q635" s="15">
        <f t="shared" si="108"/>
        <v>-1.71167699663956</v>
      </c>
      <c r="R635" s="15">
        <f t="shared" si="109"/>
        <v>-100</v>
      </c>
      <c r="S635" s="15">
        <v>0.68734339581162496</v>
      </c>
      <c r="T635" s="15">
        <v>0</v>
      </c>
      <c r="U635" s="15">
        <f t="shared" si="110"/>
        <v>-0.68734339581162496</v>
      </c>
      <c r="V635" s="16">
        <f t="shared" si="111"/>
        <v>-100</v>
      </c>
      <c r="W635" s="17">
        <f t="shared" si="112"/>
        <v>7.4711238675176624E-3</v>
      </c>
      <c r="X635" s="17">
        <f t="shared" si="112"/>
        <v>0</v>
      </c>
      <c r="Y635" s="16">
        <f t="shared" si="113"/>
        <v>-7.4711238675176624E-3</v>
      </c>
      <c r="Z635" s="15">
        <f t="shared" si="114"/>
        <v>-100</v>
      </c>
      <c r="AA635" s="13">
        <v>1.71</v>
      </c>
      <c r="AB635" s="13">
        <v>0</v>
      </c>
      <c r="AC635" s="13">
        <v>0</v>
      </c>
      <c r="AD635" s="13">
        <v>0</v>
      </c>
      <c r="AE635" s="18">
        <f t="shared" si="115"/>
        <v>0</v>
      </c>
      <c r="AF635" s="18">
        <f t="shared" si="119"/>
        <v>0</v>
      </c>
      <c r="AG635" s="19">
        <f t="shared" si="116"/>
        <v>0</v>
      </c>
      <c r="AH635" s="16" t="str">
        <f t="shared" si="117"/>
        <v>0.00</v>
      </c>
      <c r="AI635" s="16">
        <f t="shared" si="118"/>
        <v>-7.4711238675176624E-3</v>
      </c>
      <c r="AJ635" s="44">
        <v>221112</v>
      </c>
      <c r="AK635" s="15" t="s">
        <v>686</v>
      </c>
      <c r="AL635" s="14" t="s">
        <v>57</v>
      </c>
      <c r="AM635" s="39" t="s">
        <v>58</v>
      </c>
      <c r="AN635" s="39" t="s">
        <v>59</v>
      </c>
      <c r="AO635" s="39" t="s">
        <v>60</v>
      </c>
      <c r="AP635" s="39" t="s">
        <v>61</v>
      </c>
      <c r="AQ635" s="20"/>
      <c r="AR635" s="20"/>
      <c r="AS635" s="20"/>
      <c r="AT635" s="20"/>
      <c r="AU635" s="20"/>
      <c r="AV635" s="20"/>
      <c r="AW635" s="20"/>
      <c r="AX635" s="20"/>
      <c r="AY635" s="20"/>
      <c r="AZ635" s="20"/>
      <c r="BA635" s="20"/>
      <c r="BB635" s="20"/>
    </row>
    <row r="636" spans="1:54" ht="26.1" hidden="1" customHeight="1" x14ac:dyDescent="0.25">
      <c r="A636" s="39" t="s">
        <v>31</v>
      </c>
      <c r="B636" s="13" t="s">
        <v>31</v>
      </c>
      <c r="C636" s="13" t="s">
        <v>252</v>
      </c>
      <c r="D636" s="13">
        <v>34013</v>
      </c>
      <c r="E636" s="13">
        <v>7627</v>
      </c>
      <c r="F636" s="13" t="s">
        <v>352</v>
      </c>
      <c r="G636" s="13" t="s">
        <v>313</v>
      </c>
      <c r="H636" s="13" t="s">
        <v>132</v>
      </c>
      <c r="I636" s="13" t="s">
        <v>135</v>
      </c>
      <c r="J636" s="13" t="s">
        <v>442</v>
      </c>
      <c r="K636" s="4">
        <v>2401</v>
      </c>
      <c r="L636" s="4">
        <v>24001</v>
      </c>
      <c r="M636" s="14" t="s">
        <v>37</v>
      </c>
      <c r="N636" s="15" t="s">
        <v>679</v>
      </c>
      <c r="O636" s="15">
        <v>2.5072774999941299E-2</v>
      </c>
      <c r="P636" s="15">
        <v>0</v>
      </c>
      <c r="Q636" s="15">
        <f t="shared" si="108"/>
        <v>-2.5072774999941299E-2</v>
      </c>
      <c r="R636" s="15">
        <f t="shared" si="109"/>
        <v>-100</v>
      </c>
      <c r="S636" s="15">
        <v>1.0068258406647729E-2</v>
      </c>
      <c r="T636" s="15">
        <v>0</v>
      </c>
      <c r="U636" s="15">
        <f t="shared" si="110"/>
        <v>-1.0068258406647729E-2</v>
      </c>
      <c r="V636" s="16">
        <f t="shared" si="111"/>
        <v>-100</v>
      </c>
      <c r="W636" s="17">
        <f t="shared" si="112"/>
        <v>1.0943759137660576E-4</v>
      </c>
      <c r="X636" s="17">
        <f t="shared" si="112"/>
        <v>0</v>
      </c>
      <c r="Y636" s="16">
        <f t="shared" si="113"/>
        <v>-1.0943759137660576E-4</v>
      </c>
      <c r="Z636" s="15">
        <f t="shared" si="114"/>
        <v>-100</v>
      </c>
      <c r="AA636" s="13">
        <v>0.03</v>
      </c>
      <c r="AB636" s="13">
        <v>0</v>
      </c>
      <c r="AC636" s="13">
        <v>0</v>
      </c>
      <c r="AD636" s="13">
        <v>0</v>
      </c>
      <c r="AE636" s="18">
        <f t="shared" si="115"/>
        <v>0</v>
      </c>
      <c r="AF636" s="18">
        <f t="shared" si="119"/>
        <v>0</v>
      </c>
      <c r="AG636" s="19">
        <f t="shared" si="116"/>
        <v>0</v>
      </c>
      <c r="AH636" s="16" t="str">
        <f t="shared" si="117"/>
        <v>0.00</v>
      </c>
      <c r="AI636" s="16">
        <f t="shared" si="118"/>
        <v>-1.0943759137660576E-4</v>
      </c>
      <c r="AJ636" s="44">
        <v>221112</v>
      </c>
      <c r="AK636" s="15" t="s">
        <v>686</v>
      </c>
      <c r="AL636" s="14" t="s">
        <v>57</v>
      </c>
      <c r="AM636" s="39" t="s">
        <v>58</v>
      </c>
      <c r="AN636" s="39" t="s">
        <v>59</v>
      </c>
      <c r="AO636" s="39" t="s">
        <v>60</v>
      </c>
      <c r="AP636" s="39" t="s">
        <v>61</v>
      </c>
      <c r="AQ636" s="20"/>
      <c r="AR636" s="20"/>
      <c r="AS636" s="20"/>
      <c r="AT636" s="20"/>
      <c r="AU636" s="20"/>
      <c r="AV636" s="20"/>
      <c r="AW636" s="20"/>
      <c r="AX636" s="20"/>
      <c r="AY636" s="20"/>
      <c r="AZ636" s="20"/>
      <c r="BA636" s="20"/>
      <c r="BB636" s="20"/>
    </row>
    <row r="637" spans="1:54" ht="26.1" hidden="1" customHeight="1" x14ac:dyDescent="0.25">
      <c r="A637" s="39" t="s">
        <v>31</v>
      </c>
      <c r="B637" s="13" t="s">
        <v>31</v>
      </c>
      <c r="C637" s="13" t="s">
        <v>252</v>
      </c>
      <c r="D637" s="13">
        <v>34013</v>
      </c>
      <c r="E637" s="13">
        <v>7627</v>
      </c>
      <c r="F637" s="13" t="s">
        <v>352</v>
      </c>
      <c r="G637" s="13" t="s">
        <v>362</v>
      </c>
      <c r="H637" s="13" t="s">
        <v>132</v>
      </c>
      <c r="I637" s="13" t="s">
        <v>135</v>
      </c>
      <c r="J637" s="13" t="s">
        <v>450</v>
      </c>
      <c r="K637" s="4">
        <v>2401</v>
      </c>
      <c r="L637" s="4">
        <v>26001</v>
      </c>
      <c r="M637" s="14" t="s">
        <v>35</v>
      </c>
      <c r="N637" s="15" t="s">
        <v>679</v>
      </c>
      <c r="O637" s="15">
        <v>1.60000762845248E-3</v>
      </c>
      <c r="P637" s="15">
        <v>0</v>
      </c>
      <c r="Q637" s="15">
        <f t="shared" si="108"/>
        <v>-1.60000762845248E-3</v>
      </c>
      <c r="R637" s="15">
        <f t="shared" si="109"/>
        <v>-100</v>
      </c>
      <c r="S637" s="15">
        <v>6.2168767788121904E-4</v>
      </c>
      <c r="T637" s="15">
        <v>0</v>
      </c>
      <c r="U637" s="15">
        <f t="shared" si="110"/>
        <v>-6.2168767788121904E-4</v>
      </c>
      <c r="V637" s="16">
        <f t="shared" si="111"/>
        <v>-100</v>
      </c>
      <c r="W637" s="17">
        <f t="shared" si="112"/>
        <v>6.7574747595784681E-6</v>
      </c>
      <c r="X637" s="17">
        <f t="shared" si="112"/>
        <v>0</v>
      </c>
      <c r="Y637" s="16">
        <f t="shared" si="113"/>
        <v>-6.7574747595784681E-6</v>
      </c>
      <c r="Z637" s="15">
        <f t="shared" si="114"/>
        <v>-100</v>
      </c>
      <c r="AA637" s="13">
        <v>0</v>
      </c>
      <c r="AB637" s="13">
        <v>0</v>
      </c>
      <c r="AC637" s="13">
        <v>0</v>
      </c>
      <c r="AD637" s="13">
        <v>53.38</v>
      </c>
      <c r="AE637" s="18">
        <f t="shared" si="115"/>
        <v>0</v>
      </c>
      <c r="AF637" s="18">
        <f t="shared" si="119"/>
        <v>0</v>
      </c>
      <c r="AG637" s="19">
        <f t="shared" si="116"/>
        <v>0</v>
      </c>
      <c r="AH637" s="16" t="str">
        <f t="shared" si="117"/>
        <v>0.00</v>
      </c>
      <c r="AI637" s="16">
        <f t="shared" si="118"/>
        <v>-6.7574747595784681E-6</v>
      </c>
      <c r="AJ637" s="44">
        <v>221112</v>
      </c>
      <c r="AK637" s="15" t="s">
        <v>686</v>
      </c>
      <c r="AL637" s="14" t="s">
        <v>76</v>
      </c>
      <c r="AM637" s="39" t="s">
        <v>58</v>
      </c>
      <c r="AN637" s="39" t="s">
        <v>59</v>
      </c>
      <c r="AO637" s="39" t="s">
        <v>77</v>
      </c>
      <c r="AP637" s="39" t="s">
        <v>61</v>
      </c>
      <c r="AQ637" s="20"/>
      <c r="AR637" s="20"/>
      <c r="AS637" s="20"/>
      <c r="AT637" s="20"/>
      <c r="AU637" s="20"/>
      <c r="AV637" s="20"/>
      <c r="AW637" s="20"/>
      <c r="AX637" s="20"/>
      <c r="AY637" s="20"/>
      <c r="AZ637" s="20"/>
      <c r="BA637" s="20"/>
      <c r="BB637" s="20"/>
    </row>
    <row r="638" spans="1:54" ht="26.1" hidden="1" customHeight="1" x14ac:dyDescent="0.25">
      <c r="A638" s="39" t="s">
        <v>31</v>
      </c>
      <c r="B638" s="13" t="s">
        <v>31</v>
      </c>
      <c r="C638" s="13" t="s">
        <v>252</v>
      </c>
      <c r="D638" s="13">
        <v>34013</v>
      </c>
      <c r="E638" s="13">
        <v>7627</v>
      </c>
      <c r="F638" s="13" t="s">
        <v>352</v>
      </c>
      <c r="G638" s="13" t="s">
        <v>362</v>
      </c>
      <c r="H638" s="13" t="s">
        <v>132</v>
      </c>
      <c r="I638" s="13" t="s">
        <v>135</v>
      </c>
      <c r="J638" s="13" t="s">
        <v>450</v>
      </c>
      <c r="K638" s="4">
        <v>2401</v>
      </c>
      <c r="L638" s="4">
        <v>26001</v>
      </c>
      <c r="M638" s="14" t="s">
        <v>40</v>
      </c>
      <c r="N638" s="15" t="s">
        <v>679</v>
      </c>
      <c r="O638" s="15">
        <v>1.09277140860248E-3</v>
      </c>
      <c r="P638" s="15">
        <v>0</v>
      </c>
      <c r="Q638" s="15">
        <f t="shared" si="108"/>
        <v>-1.09277140860248E-3</v>
      </c>
      <c r="R638" s="15">
        <f t="shared" si="109"/>
        <v>-100</v>
      </c>
      <c r="S638" s="15">
        <v>4.2459955026973197E-4</v>
      </c>
      <c r="T638" s="15">
        <v>0</v>
      </c>
      <c r="U638" s="15">
        <f t="shared" si="110"/>
        <v>-4.2459955026973197E-4</v>
      </c>
      <c r="V638" s="16">
        <f t="shared" si="111"/>
        <v>-100</v>
      </c>
      <c r="W638" s="17">
        <f t="shared" si="112"/>
        <v>4.6152125029318693E-6</v>
      </c>
      <c r="X638" s="17">
        <f t="shared" si="112"/>
        <v>0</v>
      </c>
      <c r="Y638" s="16">
        <f t="shared" si="113"/>
        <v>-4.6152125029318693E-6</v>
      </c>
      <c r="Z638" s="15">
        <f t="shared" si="114"/>
        <v>-100</v>
      </c>
      <c r="AA638" s="13">
        <v>0</v>
      </c>
      <c r="AB638" s="13">
        <v>0</v>
      </c>
      <c r="AC638" s="13">
        <v>0</v>
      </c>
      <c r="AD638" s="13">
        <v>0</v>
      </c>
      <c r="AE638" s="18">
        <f t="shared" si="115"/>
        <v>0</v>
      </c>
      <c r="AF638" s="18">
        <f t="shared" si="119"/>
        <v>0</v>
      </c>
      <c r="AG638" s="19">
        <f t="shared" si="116"/>
        <v>0</v>
      </c>
      <c r="AH638" s="16" t="str">
        <f t="shared" si="117"/>
        <v>0.00</v>
      </c>
      <c r="AI638" s="16">
        <f t="shared" si="118"/>
        <v>-4.6152125029318693E-6</v>
      </c>
      <c r="AJ638" s="44">
        <v>221112</v>
      </c>
      <c r="AK638" s="15" t="s">
        <v>686</v>
      </c>
      <c r="AL638" s="14" t="s">
        <v>76</v>
      </c>
      <c r="AM638" s="39" t="s">
        <v>58</v>
      </c>
      <c r="AN638" s="39" t="s">
        <v>59</v>
      </c>
      <c r="AO638" s="39" t="s">
        <v>77</v>
      </c>
      <c r="AP638" s="39" t="s">
        <v>61</v>
      </c>
      <c r="AQ638" s="20"/>
      <c r="AR638" s="20"/>
      <c r="AS638" s="20"/>
      <c r="AT638" s="20"/>
      <c r="AU638" s="20"/>
      <c r="AV638" s="20"/>
      <c r="AW638" s="20"/>
      <c r="AX638" s="20"/>
      <c r="AY638" s="20"/>
      <c r="AZ638" s="20"/>
      <c r="BA638" s="20"/>
      <c r="BB638" s="20"/>
    </row>
    <row r="639" spans="1:54" ht="26.1" customHeight="1" x14ac:dyDescent="0.25">
      <c r="A639" s="40" t="s">
        <v>31</v>
      </c>
      <c r="B639" s="13" t="s">
        <v>31</v>
      </c>
      <c r="C639" s="13" t="s">
        <v>252</v>
      </c>
      <c r="D639" s="13">
        <v>34013</v>
      </c>
      <c r="E639" s="13">
        <v>7627</v>
      </c>
      <c r="F639" s="13" t="s">
        <v>352</v>
      </c>
      <c r="G639" s="13" t="s">
        <v>362</v>
      </c>
      <c r="H639" s="13" t="s">
        <v>132</v>
      </c>
      <c r="I639" s="13" t="s">
        <v>135</v>
      </c>
      <c r="J639" s="13" t="s">
        <v>450</v>
      </c>
      <c r="K639" s="4">
        <v>2401</v>
      </c>
      <c r="L639" s="4">
        <v>26001</v>
      </c>
      <c r="M639" s="13" t="s">
        <v>36</v>
      </c>
      <c r="N639" s="15" t="s">
        <v>679</v>
      </c>
      <c r="O639" s="15">
        <v>2.93817815066768E-2</v>
      </c>
      <c r="P639" s="15">
        <v>0</v>
      </c>
      <c r="Q639" s="15">
        <f t="shared" si="108"/>
        <v>-2.93817815066768E-2</v>
      </c>
      <c r="R639" s="15">
        <f t="shared" si="109"/>
        <v>-100</v>
      </c>
      <c r="S639" s="15">
        <v>1.186109830522613E-2</v>
      </c>
      <c r="T639" s="15">
        <v>0</v>
      </c>
      <c r="U639" s="15">
        <f t="shared" si="110"/>
        <v>-1.186109830522613E-2</v>
      </c>
      <c r="V639" s="16">
        <f t="shared" si="111"/>
        <v>-100</v>
      </c>
      <c r="W639" s="17">
        <f t="shared" si="112"/>
        <v>1.2892498157854489E-4</v>
      </c>
      <c r="X639" s="17">
        <f t="shared" si="112"/>
        <v>0</v>
      </c>
      <c r="Y639" s="16">
        <f t="shared" si="113"/>
        <v>-1.2892498157854489E-4</v>
      </c>
      <c r="Z639" s="15">
        <f t="shared" si="114"/>
        <v>-100</v>
      </c>
      <c r="AA639" s="13">
        <v>0.02</v>
      </c>
      <c r="AB639" s="13">
        <v>0</v>
      </c>
      <c r="AC639" s="13">
        <v>0</v>
      </c>
      <c r="AD639" s="13">
        <v>0</v>
      </c>
      <c r="AE639" s="18">
        <f t="shared" si="115"/>
        <v>0</v>
      </c>
      <c r="AF639" s="18">
        <f t="shared" si="119"/>
        <v>0</v>
      </c>
      <c r="AG639" s="19">
        <f t="shared" si="116"/>
        <v>0</v>
      </c>
      <c r="AH639" s="16" t="str">
        <f t="shared" si="117"/>
        <v>0.00</v>
      </c>
      <c r="AI639" s="16">
        <f t="shared" si="118"/>
        <v>-1.2892498157854489E-4</v>
      </c>
      <c r="AJ639" s="44">
        <v>221112</v>
      </c>
      <c r="AK639" s="15" t="s">
        <v>686</v>
      </c>
      <c r="AL639" s="14" t="s">
        <v>76</v>
      </c>
      <c r="AM639" s="39" t="s">
        <v>58</v>
      </c>
      <c r="AN639" s="39" t="s">
        <v>59</v>
      </c>
      <c r="AO639" s="39" t="s">
        <v>77</v>
      </c>
      <c r="AP639" s="39" t="s">
        <v>61</v>
      </c>
      <c r="AQ639" s="20"/>
      <c r="AR639" s="20"/>
      <c r="AS639" s="20"/>
      <c r="AT639" s="20"/>
      <c r="AU639" s="20"/>
      <c r="AV639" s="20"/>
      <c r="AW639" s="20"/>
      <c r="AX639" s="20"/>
      <c r="AY639" s="20"/>
      <c r="AZ639" s="20"/>
      <c r="BA639" s="20"/>
      <c r="BB639" s="20"/>
    </row>
    <row r="640" spans="1:54" ht="26.1" hidden="1" customHeight="1" x14ac:dyDescent="0.25">
      <c r="A640" s="39" t="s">
        <v>31</v>
      </c>
      <c r="B640" s="13" t="s">
        <v>31</v>
      </c>
      <c r="C640" s="13" t="s">
        <v>252</v>
      </c>
      <c r="D640" s="13">
        <v>34013</v>
      </c>
      <c r="E640" s="13">
        <v>7627</v>
      </c>
      <c r="F640" s="13" t="s">
        <v>352</v>
      </c>
      <c r="G640" s="13" t="s">
        <v>362</v>
      </c>
      <c r="H640" s="13" t="s">
        <v>132</v>
      </c>
      <c r="I640" s="13" t="s">
        <v>135</v>
      </c>
      <c r="J640" s="13" t="s">
        <v>450</v>
      </c>
      <c r="K640" s="4">
        <v>2401</v>
      </c>
      <c r="L640" s="4">
        <v>26001</v>
      </c>
      <c r="M640" s="14" t="s">
        <v>38</v>
      </c>
      <c r="N640" s="15" t="s">
        <v>679</v>
      </c>
      <c r="O640" s="15">
        <v>2.0049312976045501E-3</v>
      </c>
      <c r="P640" s="15">
        <v>0</v>
      </c>
      <c r="Q640" s="15">
        <f t="shared" si="108"/>
        <v>-2.0049312976045501E-3</v>
      </c>
      <c r="R640" s="15">
        <f t="shared" si="109"/>
        <v>-100</v>
      </c>
      <c r="S640" s="15">
        <v>7.7902196249195503E-4</v>
      </c>
      <c r="T640" s="15">
        <v>0</v>
      </c>
      <c r="U640" s="15">
        <f t="shared" si="110"/>
        <v>-7.7902196249195503E-4</v>
      </c>
      <c r="V640" s="16">
        <f t="shared" si="111"/>
        <v>-100</v>
      </c>
      <c r="W640" s="17">
        <f t="shared" si="112"/>
        <v>8.4676300270864675E-6</v>
      </c>
      <c r="X640" s="17">
        <f t="shared" si="112"/>
        <v>0</v>
      </c>
      <c r="Y640" s="16">
        <f t="shared" si="113"/>
        <v>-8.4676300270864675E-6</v>
      </c>
      <c r="Z640" s="15">
        <f t="shared" si="114"/>
        <v>-100</v>
      </c>
      <c r="AA640" s="13">
        <v>0</v>
      </c>
      <c r="AB640" s="13">
        <v>0</v>
      </c>
      <c r="AC640" s="13">
        <v>0</v>
      </c>
      <c r="AD640" s="13">
        <v>0</v>
      </c>
      <c r="AE640" s="18">
        <f t="shared" si="115"/>
        <v>0</v>
      </c>
      <c r="AF640" s="18">
        <f t="shared" si="119"/>
        <v>0</v>
      </c>
      <c r="AG640" s="19">
        <f t="shared" si="116"/>
        <v>0</v>
      </c>
      <c r="AH640" s="16" t="str">
        <f t="shared" si="117"/>
        <v>0.00</v>
      </c>
      <c r="AI640" s="16">
        <f t="shared" si="118"/>
        <v>-8.4676300270864675E-6</v>
      </c>
      <c r="AJ640" s="44">
        <v>221112</v>
      </c>
      <c r="AK640" s="15" t="s">
        <v>686</v>
      </c>
      <c r="AL640" s="14" t="s">
        <v>76</v>
      </c>
      <c r="AM640" s="39" t="s">
        <v>58</v>
      </c>
      <c r="AN640" s="39" t="s">
        <v>59</v>
      </c>
      <c r="AO640" s="39" t="s">
        <v>77</v>
      </c>
      <c r="AP640" s="39" t="s">
        <v>61</v>
      </c>
      <c r="AQ640" s="20"/>
      <c r="AR640" s="20"/>
      <c r="AS640" s="20"/>
      <c r="AT640" s="20"/>
      <c r="AU640" s="20"/>
      <c r="AV640" s="20"/>
      <c r="AW640" s="20"/>
      <c r="AX640" s="20"/>
      <c r="AY640" s="20"/>
      <c r="AZ640" s="20"/>
      <c r="BA640" s="20"/>
      <c r="BB640" s="20"/>
    </row>
    <row r="641" spans="1:54" ht="26.1" hidden="1" customHeight="1" x14ac:dyDescent="0.25">
      <c r="A641" s="39" t="s">
        <v>31</v>
      </c>
      <c r="B641" s="13" t="s">
        <v>31</v>
      </c>
      <c r="C641" s="13" t="s">
        <v>252</v>
      </c>
      <c r="D641" s="13">
        <v>34013</v>
      </c>
      <c r="E641" s="13">
        <v>7627</v>
      </c>
      <c r="F641" s="13" t="s">
        <v>352</v>
      </c>
      <c r="G641" s="13" t="s">
        <v>362</v>
      </c>
      <c r="H641" s="13" t="s">
        <v>132</v>
      </c>
      <c r="I641" s="13" t="s">
        <v>135</v>
      </c>
      <c r="J641" s="13" t="s">
        <v>450</v>
      </c>
      <c r="K641" s="4">
        <v>2401</v>
      </c>
      <c r="L641" s="4">
        <v>26001</v>
      </c>
      <c r="M641" s="14" t="s">
        <v>39</v>
      </c>
      <c r="N641" s="15" t="s">
        <v>679</v>
      </c>
      <c r="O641" s="15">
        <v>2.0049312976045501E-3</v>
      </c>
      <c r="P641" s="15">
        <v>0</v>
      </c>
      <c r="Q641" s="15">
        <f t="shared" si="108"/>
        <v>-2.0049312976045501E-3</v>
      </c>
      <c r="R641" s="15">
        <f t="shared" si="109"/>
        <v>-100</v>
      </c>
      <c r="S641" s="15">
        <v>7.7902196249195503E-4</v>
      </c>
      <c r="T641" s="15">
        <v>0</v>
      </c>
      <c r="U641" s="15">
        <f t="shared" si="110"/>
        <v>-7.7902196249195503E-4</v>
      </c>
      <c r="V641" s="16">
        <f t="shared" si="111"/>
        <v>-100</v>
      </c>
      <c r="W641" s="17">
        <f t="shared" si="112"/>
        <v>8.4676300270864675E-6</v>
      </c>
      <c r="X641" s="17">
        <f t="shared" si="112"/>
        <v>0</v>
      </c>
      <c r="Y641" s="16">
        <f t="shared" si="113"/>
        <v>-8.4676300270864675E-6</v>
      </c>
      <c r="Z641" s="15">
        <f t="shared" si="114"/>
        <v>-100</v>
      </c>
      <c r="AA641" s="13">
        <v>0</v>
      </c>
      <c r="AB641" s="13">
        <v>0</v>
      </c>
      <c r="AC641" s="13">
        <v>0</v>
      </c>
      <c r="AD641" s="13">
        <v>0</v>
      </c>
      <c r="AE641" s="18">
        <f t="shared" si="115"/>
        <v>0</v>
      </c>
      <c r="AF641" s="18">
        <f t="shared" si="119"/>
        <v>0</v>
      </c>
      <c r="AG641" s="19">
        <f t="shared" si="116"/>
        <v>0</v>
      </c>
      <c r="AH641" s="16" t="str">
        <f t="shared" si="117"/>
        <v>0.00</v>
      </c>
      <c r="AI641" s="16">
        <f t="shared" si="118"/>
        <v>-8.4676300270864675E-6</v>
      </c>
      <c r="AJ641" s="44">
        <v>221112</v>
      </c>
      <c r="AK641" s="15" t="s">
        <v>686</v>
      </c>
      <c r="AL641" s="14" t="s">
        <v>76</v>
      </c>
      <c r="AM641" s="39" t="s">
        <v>58</v>
      </c>
      <c r="AN641" s="39" t="s">
        <v>59</v>
      </c>
      <c r="AO641" s="39" t="s">
        <v>77</v>
      </c>
      <c r="AP641" s="39" t="s">
        <v>61</v>
      </c>
      <c r="AQ641" s="20"/>
      <c r="AR641" s="20"/>
      <c r="AS641" s="20"/>
      <c r="AT641" s="20"/>
      <c r="AU641" s="20"/>
      <c r="AV641" s="20"/>
      <c r="AW641" s="20"/>
      <c r="AX641" s="20"/>
      <c r="AY641" s="20"/>
      <c r="AZ641" s="20"/>
      <c r="BA641" s="20"/>
      <c r="BB641" s="20"/>
    </row>
    <row r="642" spans="1:54" ht="26.1" hidden="1" customHeight="1" x14ac:dyDescent="0.25">
      <c r="A642" s="39" t="s">
        <v>31</v>
      </c>
      <c r="B642" s="13" t="s">
        <v>31</v>
      </c>
      <c r="C642" s="13" t="s">
        <v>252</v>
      </c>
      <c r="D642" s="13">
        <v>34013</v>
      </c>
      <c r="E642" s="13">
        <v>7627</v>
      </c>
      <c r="F642" s="13" t="s">
        <v>352</v>
      </c>
      <c r="G642" s="13" t="s">
        <v>362</v>
      </c>
      <c r="H642" s="13" t="s">
        <v>132</v>
      </c>
      <c r="I642" s="13" t="s">
        <v>135</v>
      </c>
      <c r="J642" s="13" t="s">
        <v>450</v>
      </c>
      <c r="K642" s="4">
        <v>2401</v>
      </c>
      <c r="L642" s="4">
        <v>26001</v>
      </c>
      <c r="M642" s="14" t="s">
        <v>37</v>
      </c>
      <c r="N642" s="15" t="s">
        <v>679</v>
      </c>
      <c r="O642" s="15">
        <v>4.7410300000120297E-3</v>
      </c>
      <c r="P642" s="15">
        <v>0</v>
      </c>
      <c r="Q642" s="15">
        <f t="shared" si="108"/>
        <v>-4.7410300000120297E-3</v>
      </c>
      <c r="R642" s="15">
        <f t="shared" si="109"/>
        <v>-100</v>
      </c>
      <c r="S642" s="15">
        <v>1.842141174241238E-3</v>
      </c>
      <c r="T642" s="15">
        <v>0</v>
      </c>
      <c r="U642" s="15">
        <f t="shared" si="110"/>
        <v>-1.842141174241238E-3</v>
      </c>
      <c r="V642" s="16">
        <f t="shared" si="111"/>
        <v>-100</v>
      </c>
      <c r="W642" s="17">
        <f t="shared" si="112"/>
        <v>2.0023273633056936E-5</v>
      </c>
      <c r="X642" s="17">
        <f t="shared" si="112"/>
        <v>0</v>
      </c>
      <c r="Y642" s="16">
        <f t="shared" si="113"/>
        <v>-2.0023273633056936E-5</v>
      </c>
      <c r="Z642" s="15">
        <f t="shared" si="114"/>
        <v>-100</v>
      </c>
      <c r="AA642" s="13">
        <v>0</v>
      </c>
      <c r="AB642" s="13">
        <v>0</v>
      </c>
      <c r="AC642" s="13">
        <v>0</v>
      </c>
      <c r="AD642" s="13">
        <v>0</v>
      </c>
      <c r="AE642" s="18">
        <f t="shared" si="115"/>
        <v>0</v>
      </c>
      <c r="AF642" s="18">
        <f t="shared" si="119"/>
        <v>0</v>
      </c>
      <c r="AG642" s="19">
        <f t="shared" si="116"/>
        <v>0</v>
      </c>
      <c r="AH642" s="16" t="str">
        <f t="shared" si="117"/>
        <v>0.00</v>
      </c>
      <c r="AI642" s="16">
        <f t="shared" si="118"/>
        <v>-2.0023273633056936E-5</v>
      </c>
      <c r="AJ642" s="44">
        <v>221112</v>
      </c>
      <c r="AK642" s="15" t="s">
        <v>686</v>
      </c>
      <c r="AL642" s="14" t="s">
        <v>76</v>
      </c>
      <c r="AM642" s="39" t="s">
        <v>58</v>
      </c>
      <c r="AN642" s="39" t="s">
        <v>59</v>
      </c>
      <c r="AO642" s="39" t="s">
        <v>77</v>
      </c>
      <c r="AP642" s="39" t="s">
        <v>61</v>
      </c>
      <c r="AQ642" s="20"/>
      <c r="AR642" s="20"/>
      <c r="AS642" s="20"/>
      <c r="AT642" s="20"/>
      <c r="AU642" s="20"/>
      <c r="AV642" s="20"/>
      <c r="AW642" s="20"/>
      <c r="AX642" s="20"/>
      <c r="AY642" s="20"/>
      <c r="AZ642" s="20"/>
      <c r="BA642" s="20"/>
      <c r="BB642" s="20"/>
    </row>
    <row r="643" spans="1:54" ht="26.1" hidden="1" customHeight="1" x14ac:dyDescent="0.25">
      <c r="A643" s="39" t="s">
        <v>31</v>
      </c>
      <c r="B643" s="13" t="s">
        <v>31</v>
      </c>
      <c r="C643" s="13" t="s">
        <v>252</v>
      </c>
      <c r="D643" s="13">
        <v>34013</v>
      </c>
      <c r="E643" s="13">
        <v>7627</v>
      </c>
      <c r="F643" s="13" t="s">
        <v>352</v>
      </c>
      <c r="G643" s="13" t="s">
        <v>362</v>
      </c>
      <c r="H643" s="13" t="s">
        <v>132</v>
      </c>
      <c r="I643" s="13" t="s">
        <v>135</v>
      </c>
      <c r="J643" s="13" t="s">
        <v>450</v>
      </c>
      <c r="K643" s="4">
        <v>2401</v>
      </c>
      <c r="L643" s="4">
        <v>26001</v>
      </c>
      <c r="M643" s="14" t="s">
        <v>34</v>
      </c>
      <c r="N643" s="15" t="s">
        <v>679</v>
      </c>
      <c r="O643" s="15">
        <v>0</v>
      </c>
      <c r="P643" s="15">
        <v>0</v>
      </c>
      <c r="Q643" s="15">
        <f t="shared" si="108"/>
        <v>0</v>
      </c>
      <c r="R643" s="15" t="str">
        <f t="shared" si="109"/>
        <v>0.00</v>
      </c>
      <c r="S643" s="15">
        <v>0</v>
      </c>
      <c r="T643" s="15">
        <v>0</v>
      </c>
      <c r="U643" s="15">
        <f t="shared" si="110"/>
        <v>0</v>
      </c>
      <c r="V643" s="16" t="str">
        <f t="shared" si="111"/>
        <v>NA</v>
      </c>
      <c r="W643" s="17">
        <f t="shared" si="112"/>
        <v>0</v>
      </c>
      <c r="X643" s="17">
        <f t="shared" si="112"/>
        <v>0</v>
      </c>
      <c r="Y643" s="16">
        <f t="shared" si="113"/>
        <v>0</v>
      </c>
      <c r="Z643" s="15" t="str">
        <f t="shared" si="114"/>
        <v>0.00</v>
      </c>
      <c r="AA643" s="13">
        <v>0</v>
      </c>
      <c r="AB643" s="13">
        <v>0</v>
      </c>
      <c r="AC643" s="13">
        <v>0</v>
      </c>
      <c r="AD643" s="13">
        <v>0</v>
      </c>
      <c r="AE643" s="18">
        <f t="shared" si="115"/>
        <v>0</v>
      </c>
      <c r="AF643" s="18">
        <f t="shared" si="119"/>
        <v>0</v>
      </c>
      <c r="AG643" s="19">
        <f t="shared" si="116"/>
        <v>0</v>
      </c>
      <c r="AH643" s="16" t="str">
        <f t="shared" si="117"/>
        <v>0.00</v>
      </c>
      <c r="AI643" s="16">
        <f t="shared" si="118"/>
        <v>0</v>
      </c>
      <c r="AJ643" s="44">
        <v>221112</v>
      </c>
      <c r="AK643" s="15" t="s">
        <v>686</v>
      </c>
      <c r="AL643" s="14" t="s">
        <v>76</v>
      </c>
      <c r="AM643" s="39" t="s">
        <v>58</v>
      </c>
      <c r="AN643" s="39" t="s">
        <v>59</v>
      </c>
      <c r="AO643" s="39" t="s">
        <v>77</v>
      </c>
      <c r="AP643" s="39" t="s">
        <v>61</v>
      </c>
      <c r="AQ643" s="20"/>
      <c r="AR643" s="20"/>
      <c r="AS643" s="20"/>
      <c r="AT643" s="20"/>
      <c r="AU643" s="20"/>
      <c r="AV643" s="20"/>
      <c r="AW643" s="20"/>
      <c r="AX643" s="20"/>
      <c r="AY643" s="20"/>
      <c r="AZ643" s="20"/>
      <c r="BA643" s="20"/>
      <c r="BB643" s="20"/>
    </row>
    <row r="644" spans="1:54" ht="26.1" hidden="1" customHeight="1" x14ac:dyDescent="0.25">
      <c r="A644" s="39" t="s">
        <v>31</v>
      </c>
      <c r="B644" s="13" t="s">
        <v>31</v>
      </c>
      <c r="C644" s="13" t="s">
        <v>252</v>
      </c>
      <c r="D644" s="13">
        <v>34013</v>
      </c>
      <c r="E644" s="13">
        <v>7627</v>
      </c>
      <c r="F644" s="13" t="s">
        <v>352</v>
      </c>
      <c r="G644" s="13" t="s">
        <v>276</v>
      </c>
      <c r="H644" s="13" t="s">
        <v>132</v>
      </c>
      <c r="I644" s="13" t="s">
        <v>135</v>
      </c>
      <c r="J644" s="13" t="s">
        <v>451</v>
      </c>
      <c r="K644" s="4">
        <v>2401</v>
      </c>
      <c r="L644" s="4">
        <v>22001</v>
      </c>
      <c r="M644" s="14" t="s">
        <v>40</v>
      </c>
      <c r="N644" s="15" t="s">
        <v>679</v>
      </c>
      <c r="O644" s="15">
        <v>0.271950373869634</v>
      </c>
      <c r="P644" s="15">
        <v>0</v>
      </c>
      <c r="Q644" s="15">
        <f t="shared" si="108"/>
        <v>-0.271950373869634</v>
      </c>
      <c r="R644" s="15">
        <f t="shared" si="109"/>
        <v>-100</v>
      </c>
      <c r="S644" s="15">
        <v>0.11569590475333499</v>
      </c>
      <c r="T644" s="15">
        <v>0</v>
      </c>
      <c r="U644" s="15">
        <f t="shared" si="110"/>
        <v>-0.11569590475333499</v>
      </c>
      <c r="V644" s="16">
        <f t="shared" si="111"/>
        <v>-100</v>
      </c>
      <c r="W644" s="17">
        <f t="shared" si="112"/>
        <v>1.2575641821014672E-3</v>
      </c>
      <c r="X644" s="17">
        <f t="shared" si="112"/>
        <v>0</v>
      </c>
      <c r="Y644" s="16">
        <f t="shared" si="113"/>
        <v>-1.2575641821014672E-3</v>
      </c>
      <c r="Z644" s="15">
        <f t="shared" si="114"/>
        <v>-100</v>
      </c>
      <c r="AA644" s="13">
        <v>0.27</v>
      </c>
      <c r="AB644" s="13">
        <v>0</v>
      </c>
      <c r="AC644" s="13">
        <v>0</v>
      </c>
      <c r="AD644" s="13">
        <v>0</v>
      </c>
      <c r="AE644" s="18">
        <f t="shared" si="115"/>
        <v>0</v>
      </c>
      <c r="AF644" s="18">
        <f t="shared" si="119"/>
        <v>0</v>
      </c>
      <c r="AG644" s="19">
        <f t="shared" si="116"/>
        <v>0</v>
      </c>
      <c r="AH644" s="16" t="str">
        <f t="shared" si="117"/>
        <v>0.00</v>
      </c>
      <c r="AI644" s="16">
        <f t="shared" si="118"/>
        <v>-1.2575641821014672E-3</v>
      </c>
      <c r="AJ644" s="44">
        <v>221112</v>
      </c>
      <c r="AK644" s="15" t="s">
        <v>686</v>
      </c>
      <c r="AL644" s="14" t="s">
        <v>57</v>
      </c>
      <c r="AM644" s="39" t="s">
        <v>58</v>
      </c>
      <c r="AN644" s="39" t="s">
        <v>59</v>
      </c>
      <c r="AO644" s="39" t="s">
        <v>60</v>
      </c>
      <c r="AP644" s="39" t="s">
        <v>61</v>
      </c>
      <c r="AQ644" s="20"/>
      <c r="AR644" s="20"/>
      <c r="AS644" s="20"/>
      <c r="AT644" s="20"/>
      <c r="AU644" s="20"/>
      <c r="AV644" s="20"/>
      <c r="AW644" s="20"/>
      <c r="AX644" s="20"/>
      <c r="AY644" s="20"/>
      <c r="AZ644" s="20"/>
      <c r="BA644" s="20"/>
      <c r="BB644" s="20"/>
    </row>
    <row r="645" spans="1:54" ht="26.1" hidden="1" customHeight="1" x14ac:dyDescent="0.25">
      <c r="A645" s="39" t="s">
        <v>31</v>
      </c>
      <c r="B645" s="13" t="s">
        <v>31</v>
      </c>
      <c r="C645" s="13" t="s">
        <v>252</v>
      </c>
      <c r="D645" s="13">
        <v>34013</v>
      </c>
      <c r="E645" s="13">
        <v>7627</v>
      </c>
      <c r="F645" s="13" t="s">
        <v>352</v>
      </c>
      <c r="G645" s="13" t="s">
        <v>276</v>
      </c>
      <c r="H645" s="13" t="s">
        <v>132</v>
      </c>
      <c r="I645" s="13" t="s">
        <v>135</v>
      </c>
      <c r="J645" s="13" t="s">
        <v>451</v>
      </c>
      <c r="K645" s="4">
        <v>2401</v>
      </c>
      <c r="L645" s="4">
        <v>22001</v>
      </c>
      <c r="M645" s="14" t="s">
        <v>38</v>
      </c>
      <c r="N645" s="15" t="s">
        <v>679</v>
      </c>
      <c r="O645" s="15">
        <v>1.73665706213878</v>
      </c>
      <c r="P645" s="15">
        <v>0</v>
      </c>
      <c r="Q645" s="15">
        <f t="shared" si="108"/>
        <v>-1.73665706213878</v>
      </c>
      <c r="R645" s="15">
        <f t="shared" si="109"/>
        <v>-100</v>
      </c>
      <c r="S645" s="15">
        <v>0.73882637920819094</v>
      </c>
      <c r="T645" s="15">
        <v>0</v>
      </c>
      <c r="U645" s="15">
        <f t="shared" si="110"/>
        <v>-0.73882637920819094</v>
      </c>
      <c r="V645" s="16">
        <f t="shared" si="111"/>
        <v>-100</v>
      </c>
      <c r="W645" s="17">
        <f t="shared" si="112"/>
        <v>8.0307215131325098E-3</v>
      </c>
      <c r="X645" s="17">
        <f t="shared" si="112"/>
        <v>0</v>
      </c>
      <c r="Y645" s="16">
        <f t="shared" si="113"/>
        <v>-8.0307215131325098E-3</v>
      </c>
      <c r="Z645" s="15">
        <f t="shared" si="114"/>
        <v>-100</v>
      </c>
      <c r="AA645" s="13">
        <v>1.74</v>
      </c>
      <c r="AB645" s="13">
        <v>0</v>
      </c>
      <c r="AC645" s="13">
        <v>0</v>
      </c>
      <c r="AD645" s="13">
        <v>0</v>
      </c>
      <c r="AE645" s="18">
        <f t="shared" si="115"/>
        <v>0</v>
      </c>
      <c r="AF645" s="18">
        <f t="shared" si="119"/>
        <v>0</v>
      </c>
      <c r="AG645" s="19">
        <f t="shared" si="116"/>
        <v>0</v>
      </c>
      <c r="AH645" s="16" t="str">
        <f t="shared" si="117"/>
        <v>0.00</v>
      </c>
      <c r="AI645" s="16">
        <f t="shared" si="118"/>
        <v>-8.0307215131325098E-3</v>
      </c>
      <c r="AJ645" s="44">
        <v>221112</v>
      </c>
      <c r="AK645" s="15" t="s">
        <v>686</v>
      </c>
      <c r="AL645" s="14" t="s">
        <v>57</v>
      </c>
      <c r="AM645" s="39" t="s">
        <v>58</v>
      </c>
      <c r="AN645" s="39" t="s">
        <v>59</v>
      </c>
      <c r="AO645" s="39" t="s">
        <v>60</v>
      </c>
      <c r="AP645" s="39" t="s">
        <v>61</v>
      </c>
      <c r="AQ645" s="20"/>
      <c r="AR645" s="20"/>
      <c r="AS645" s="20"/>
      <c r="AT645" s="20"/>
      <c r="AU645" s="20"/>
      <c r="AV645" s="20"/>
      <c r="AW645" s="20"/>
      <c r="AX645" s="20"/>
      <c r="AY645" s="20"/>
      <c r="AZ645" s="20"/>
      <c r="BA645" s="20"/>
      <c r="BB645" s="20"/>
    </row>
    <row r="646" spans="1:54" ht="26.1" hidden="1" customHeight="1" x14ac:dyDescent="0.25">
      <c r="A646" s="39" t="s">
        <v>31</v>
      </c>
      <c r="B646" s="13" t="s">
        <v>31</v>
      </c>
      <c r="C646" s="13" t="s">
        <v>252</v>
      </c>
      <c r="D646" s="13">
        <v>34013</v>
      </c>
      <c r="E646" s="13">
        <v>7627</v>
      </c>
      <c r="F646" s="13" t="s">
        <v>352</v>
      </c>
      <c r="G646" s="13" t="s">
        <v>276</v>
      </c>
      <c r="H646" s="13" t="s">
        <v>132</v>
      </c>
      <c r="I646" s="13" t="s">
        <v>135</v>
      </c>
      <c r="J646" s="13" t="s">
        <v>451</v>
      </c>
      <c r="K646" s="4">
        <v>2401</v>
      </c>
      <c r="L646" s="4">
        <v>22001</v>
      </c>
      <c r="M646" s="14" t="s">
        <v>39</v>
      </c>
      <c r="N646" s="15" t="s">
        <v>679</v>
      </c>
      <c r="O646" s="15">
        <v>1.73665706213878</v>
      </c>
      <c r="P646" s="15">
        <v>0</v>
      </c>
      <c r="Q646" s="15">
        <f t="shared" si="108"/>
        <v>-1.73665706213878</v>
      </c>
      <c r="R646" s="15">
        <f t="shared" si="109"/>
        <v>-100</v>
      </c>
      <c r="S646" s="15">
        <v>0.73882637920819094</v>
      </c>
      <c r="T646" s="15">
        <v>0</v>
      </c>
      <c r="U646" s="15">
        <f t="shared" si="110"/>
        <v>-0.73882637920819094</v>
      </c>
      <c r="V646" s="16">
        <f t="shared" si="111"/>
        <v>-100</v>
      </c>
      <c r="W646" s="17">
        <f t="shared" si="112"/>
        <v>8.0307215131325098E-3</v>
      </c>
      <c r="X646" s="17">
        <f t="shared" si="112"/>
        <v>0</v>
      </c>
      <c r="Y646" s="16">
        <f t="shared" si="113"/>
        <v>-8.0307215131325098E-3</v>
      </c>
      <c r="Z646" s="15">
        <f t="shared" si="114"/>
        <v>-100</v>
      </c>
      <c r="AA646" s="13">
        <v>1.74</v>
      </c>
      <c r="AB646" s="13">
        <v>0</v>
      </c>
      <c r="AC646" s="13">
        <v>0</v>
      </c>
      <c r="AD646" s="13">
        <v>0</v>
      </c>
      <c r="AE646" s="18">
        <f t="shared" si="115"/>
        <v>0</v>
      </c>
      <c r="AF646" s="18">
        <f t="shared" si="119"/>
        <v>0</v>
      </c>
      <c r="AG646" s="19">
        <f t="shared" si="116"/>
        <v>0</v>
      </c>
      <c r="AH646" s="16" t="str">
        <f t="shared" si="117"/>
        <v>0.00</v>
      </c>
      <c r="AI646" s="16">
        <f t="shared" si="118"/>
        <v>-8.0307215131325098E-3</v>
      </c>
      <c r="AJ646" s="44">
        <v>221112</v>
      </c>
      <c r="AK646" s="15" t="s">
        <v>686</v>
      </c>
      <c r="AL646" s="14" t="s">
        <v>57</v>
      </c>
      <c r="AM646" s="39" t="s">
        <v>58</v>
      </c>
      <c r="AN646" s="39" t="s">
        <v>59</v>
      </c>
      <c r="AO646" s="39" t="s">
        <v>60</v>
      </c>
      <c r="AP646" s="39" t="s">
        <v>61</v>
      </c>
      <c r="AQ646" s="20"/>
      <c r="AR646" s="20"/>
      <c r="AS646" s="20"/>
      <c r="AT646" s="20"/>
      <c r="AU646" s="20"/>
      <c r="AV646" s="20"/>
      <c r="AW646" s="20"/>
      <c r="AX646" s="20"/>
      <c r="AY646" s="20"/>
      <c r="AZ646" s="20"/>
      <c r="BA646" s="20"/>
      <c r="BB646" s="20"/>
    </row>
    <row r="647" spans="1:54" ht="26.1" hidden="1" customHeight="1" x14ac:dyDescent="0.25">
      <c r="A647" s="39" t="s">
        <v>31</v>
      </c>
      <c r="B647" s="13" t="s">
        <v>31</v>
      </c>
      <c r="C647" s="13" t="s">
        <v>252</v>
      </c>
      <c r="D647" s="13">
        <v>34013</v>
      </c>
      <c r="E647" s="13">
        <v>7627</v>
      </c>
      <c r="F647" s="13" t="s">
        <v>352</v>
      </c>
      <c r="G647" s="13" t="s">
        <v>276</v>
      </c>
      <c r="H647" s="13" t="s">
        <v>132</v>
      </c>
      <c r="I647" s="13" t="s">
        <v>135</v>
      </c>
      <c r="J647" s="13" t="s">
        <v>451</v>
      </c>
      <c r="K647" s="4">
        <v>2401</v>
      </c>
      <c r="L647" s="4">
        <v>22001</v>
      </c>
      <c r="M647" s="14" t="s">
        <v>37</v>
      </c>
      <c r="N647" s="15" t="s">
        <v>679</v>
      </c>
      <c r="O647" s="15">
        <v>2.5662399999950899E-2</v>
      </c>
      <c r="P647" s="15">
        <v>0</v>
      </c>
      <c r="Q647" s="15">
        <f t="shared" si="108"/>
        <v>-2.5662399999950899E-2</v>
      </c>
      <c r="R647" s="15">
        <f t="shared" si="109"/>
        <v>-100</v>
      </c>
      <c r="S647" s="15">
        <v>1.09175602294219E-2</v>
      </c>
      <c r="T647" s="15">
        <v>0</v>
      </c>
      <c r="U647" s="15">
        <f t="shared" si="110"/>
        <v>-1.09175602294219E-2</v>
      </c>
      <c r="V647" s="16">
        <f t="shared" si="111"/>
        <v>-100</v>
      </c>
      <c r="W647" s="17">
        <f t="shared" si="112"/>
        <v>1.1866913292849891E-4</v>
      </c>
      <c r="X647" s="17">
        <f t="shared" si="112"/>
        <v>0</v>
      </c>
      <c r="Y647" s="16">
        <f t="shared" si="113"/>
        <v>-1.1866913292849891E-4</v>
      </c>
      <c r="Z647" s="15">
        <f t="shared" si="114"/>
        <v>-100</v>
      </c>
      <c r="AA647" s="13">
        <v>0.03</v>
      </c>
      <c r="AB647" s="13">
        <v>0</v>
      </c>
      <c r="AC647" s="13">
        <v>0</v>
      </c>
      <c r="AD647" s="13">
        <v>0</v>
      </c>
      <c r="AE647" s="18">
        <f t="shared" si="115"/>
        <v>0</v>
      </c>
      <c r="AF647" s="18">
        <f t="shared" si="119"/>
        <v>0</v>
      </c>
      <c r="AG647" s="19">
        <f t="shared" si="116"/>
        <v>0</v>
      </c>
      <c r="AH647" s="16" t="str">
        <f t="shared" si="117"/>
        <v>0.00</v>
      </c>
      <c r="AI647" s="16">
        <f t="shared" si="118"/>
        <v>-1.1866913292849891E-4</v>
      </c>
      <c r="AJ647" s="44">
        <v>221112</v>
      </c>
      <c r="AK647" s="15" t="s">
        <v>686</v>
      </c>
      <c r="AL647" s="14" t="s">
        <v>57</v>
      </c>
      <c r="AM647" s="39" t="s">
        <v>58</v>
      </c>
      <c r="AN647" s="39" t="s">
        <v>59</v>
      </c>
      <c r="AO647" s="39" t="s">
        <v>60</v>
      </c>
      <c r="AP647" s="39" t="s">
        <v>61</v>
      </c>
      <c r="AQ647" s="20"/>
      <c r="AR647" s="20"/>
      <c r="AS647" s="20"/>
      <c r="AT647" s="20"/>
      <c r="AU647" s="20"/>
      <c r="AV647" s="20"/>
      <c r="AW647" s="20"/>
      <c r="AX647" s="20"/>
      <c r="AY647" s="20"/>
      <c r="AZ647" s="20"/>
      <c r="BA647" s="20"/>
      <c r="BB647" s="20"/>
    </row>
    <row r="648" spans="1:54" ht="26.1" hidden="1" customHeight="1" x14ac:dyDescent="0.25">
      <c r="A648" s="39" t="s">
        <v>31</v>
      </c>
      <c r="B648" s="13" t="s">
        <v>31</v>
      </c>
      <c r="C648" s="13" t="s">
        <v>252</v>
      </c>
      <c r="D648" s="13">
        <v>34013</v>
      </c>
      <c r="E648" s="13">
        <v>7627</v>
      </c>
      <c r="F648" s="13" t="s">
        <v>352</v>
      </c>
      <c r="G648" s="13" t="s">
        <v>360</v>
      </c>
      <c r="H648" s="13" t="s">
        <v>132</v>
      </c>
      <c r="I648" s="13" t="s">
        <v>135</v>
      </c>
      <c r="J648" s="13" t="s">
        <v>452</v>
      </c>
      <c r="K648" s="4">
        <v>2401</v>
      </c>
      <c r="L648" s="4">
        <v>24001</v>
      </c>
      <c r="M648" s="14" t="s">
        <v>35</v>
      </c>
      <c r="N648" s="15" t="s">
        <v>679</v>
      </c>
      <c r="O648" s="15">
        <v>1.1865631081472001E-2</v>
      </c>
      <c r="P648" s="15">
        <v>0</v>
      </c>
      <c r="Q648" s="15">
        <f t="shared" ref="Q648:Q711" si="120">P648-O648</f>
        <v>-1.1865631081472001E-2</v>
      </c>
      <c r="R648" s="15">
        <f t="shared" ref="R648:R711" si="121">IFERROR(((P648-O648)/O648)*100,"0.00")</f>
        <v>-100</v>
      </c>
      <c r="S648" s="15">
        <v>4.7647793228504454E-3</v>
      </c>
      <c r="T648" s="15">
        <v>0</v>
      </c>
      <c r="U648" s="15">
        <f t="shared" ref="U648:U711" si="122">T648-S648</f>
        <v>-4.7647793228504454E-3</v>
      </c>
      <c r="V648" s="16">
        <f t="shared" ref="V648:V711" si="123">IFERROR(((T648-S648)/S648)*100,"NA")</f>
        <v>-100</v>
      </c>
      <c r="W648" s="17">
        <f t="shared" ref="W648:X711" si="124">S648/92</f>
        <v>5.1791079596200493E-5</v>
      </c>
      <c r="X648" s="17">
        <f t="shared" si="124"/>
        <v>0</v>
      </c>
      <c r="Y648" s="16">
        <f t="shared" ref="Y648:Y711" si="125">X648-W648</f>
        <v>-5.1791079596200493E-5</v>
      </c>
      <c r="Z648" s="15">
        <f t="shared" ref="Z648:Z711" si="126">IFERROR(((X648-W648)/W648)*100,"0.00")</f>
        <v>-100</v>
      </c>
      <c r="AA648" s="13">
        <v>0.01</v>
      </c>
      <c r="AB648" s="13">
        <v>0</v>
      </c>
      <c r="AC648" s="13">
        <v>0</v>
      </c>
      <c r="AD648" s="13">
        <v>61.91</v>
      </c>
      <c r="AE648" s="18">
        <f t="shared" ref="AE648:AE711" si="127">AB648/2000</f>
        <v>0</v>
      </c>
      <c r="AF648" s="18">
        <f t="shared" si="119"/>
        <v>0</v>
      </c>
      <c r="AG648" s="19">
        <f t="shared" ref="AG648:AG711" si="128">AF648-AE648</f>
        <v>0</v>
      </c>
      <c r="AH648" s="16" t="str">
        <f t="shared" ref="AH648:AH711" si="129">IFERROR(((AF648-AE648)/AE648)*100,"0.00")</f>
        <v>0.00</v>
      </c>
      <c r="AI648" s="16">
        <f t="shared" ref="AI648:AI711" si="130">AE648-W648</f>
        <v>-5.1791079596200493E-5</v>
      </c>
      <c r="AJ648" s="44">
        <v>221112</v>
      </c>
      <c r="AK648" s="15" t="s">
        <v>686</v>
      </c>
      <c r="AL648" s="14" t="s">
        <v>76</v>
      </c>
      <c r="AM648" s="39" t="s">
        <v>58</v>
      </c>
      <c r="AN648" s="39" t="s">
        <v>59</v>
      </c>
      <c r="AO648" s="39" t="s">
        <v>77</v>
      </c>
      <c r="AP648" s="39" t="s">
        <v>61</v>
      </c>
      <c r="AQ648" s="20"/>
      <c r="AR648" s="20"/>
      <c r="AS648" s="20"/>
      <c r="AT648" s="20"/>
      <c r="AU648" s="20"/>
      <c r="AV648" s="20"/>
      <c r="AW648" s="20"/>
      <c r="AX648" s="20"/>
      <c r="AY648" s="20"/>
      <c r="AZ648" s="20"/>
      <c r="BA648" s="20"/>
      <c r="BB648" s="20"/>
    </row>
    <row r="649" spans="1:54" ht="26.1" hidden="1" customHeight="1" x14ac:dyDescent="0.25">
      <c r="A649" s="39" t="s">
        <v>31</v>
      </c>
      <c r="B649" s="13" t="s">
        <v>31</v>
      </c>
      <c r="C649" s="13" t="s">
        <v>252</v>
      </c>
      <c r="D649" s="13">
        <v>34013</v>
      </c>
      <c r="E649" s="13">
        <v>7627</v>
      </c>
      <c r="F649" s="13" t="s">
        <v>352</v>
      </c>
      <c r="G649" s="13" t="s">
        <v>360</v>
      </c>
      <c r="H649" s="13" t="s">
        <v>132</v>
      </c>
      <c r="I649" s="13" t="s">
        <v>135</v>
      </c>
      <c r="J649" s="13" t="s">
        <v>452</v>
      </c>
      <c r="K649" s="4">
        <v>2401</v>
      </c>
      <c r="L649" s="4">
        <v>24001</v>
      </c>
      <c r="M649" s="14" t="s">
        <v>40</v>
      </c>
      <c r="N649" s="15" t="s">
        <v>679</v>
      </c>
      <c r="O649" s="15">
        <v>9.1858299875783502E-3</v>
      </c>
      <c r="P649" s="15">
        <v>0</v>
      </c>
      <c r="Q649" s="15">
        <f t="shared" si="120"/>
        <v>-9.1858299875783502E-3</v>
      </c>
      <c r="R649" s="15">
        <f t="shared" si="121"/>
        <v>-100</v>
      </c>
      <c r="S649" s="15">
        <v>3.6886746678292111E-3</v>
      </c>
      <c r="T649" s="15">
        <v>0</v>
      </c>
      <c r="U649" s="15">
        <f t="shared" si="122"/>
        <v>-3.6886746678292111E-3</v>
      </c>
      <c r="V649" s="16">
        <f t="shared" si="123"/>
        <v>-100</v>
      </c>
      <c r="W649" s="17">
        <f t="shared" si="124"/>
        <v>4.0094289867708815E-5</v>
      </c>
      <c r="X649" s="17">
        <f t="shared" si="124"/>
        <v>0</v>
      </c>
      <c r="Y649" s="16">
        <f t="shared" si="125"/>
        <v>-4.0094289867708815E-5</v>
      </c>
      <c r="Z649" s="15">
        <f t="shared" si="126"/>
        <v>-100</v>
      </c>
      <c r="AA649" s="13">
        <v>0.01</v>
      </c>
      <c r="AB649" s="13">
        <v>0</v>
      </c>
      <c r="AC649" s="13">
        <v>0</v>
      </c>
      <c r="AD649" s="13">
        <v>0</v>
      </c>
      <c r="AE649" s="18">
        <f t="shared" si="127"/>
        <v>0</v>
      </c>
      <c r="AF649" s="18">
        <f t="shared" ref="AF649:AF712" si="131">T649/72.8</f>
        <v>0</v>
      </c>
      <c r="AG649" s="19">
        <f t="shared" si="128"/>
        <v>0</v>
      </c>
      <c r="AH649" s="16" t="str">
        <f t="shared" si="129"/>
        <v>0.00</v>
      </c>
      <c r="AI649" s="16">
        <f t="shared" si="130"/>
        <v>-4.0094289867708815E-5</v>
      </c>
      <c r="AJ649" s="44">
        <v>221112</v>
      </c>
      <c r="AK649" s="15" t="s">
        <v>686</v>
      </c>
      <c r="AL649" s="14" t="s">
        <v>76</v>
      </c>
      <c r="AM649" s="39" t="s">
        <v>58</v>
      </c>
      <c r="AN649" s="39" t="s">
        <v>59</v>
      </c>
      <c r="AO649" s="39" t="s">
        <v>77</v>
      </c>
      <c r="AP649" s="39" t="s">
        <v>61</v>
      </c>
      <c r="AQ649" s="20"/>
      <c r="AR649" s="20"/>
      <c r="AS649" s="20"/>
      <c r="AT649" s="20"/>
      <c r="AU649" s="20"/>
      <c r="AV649" s="20"/>
      <c r="AW649" s="20"/>
      <c r="AX649" s="20"/>
      <c r="AY649" s="20"/>
      <c r="AZ649" s="20"/>
      <c r="BA649" s="20"/>
      <c r="BB649" s="20"/>
    </row>
    <row r="650" spans="1:54" ht="26.1" customHeight="1" x14ac:dyDescent="0.25">
      <c r="A650" s="40" t="s">
        <v>31</v>
      </c>
      <c r="B650" s="13" t="s">
        <v>31</v>
      </c>
      <c r="C650" s="13" t="s">
        <v>252</v>
      </c>
      <c r="D650" s="13">
        <v>34013</v>
      </c>
      <c r="E650" s="13">
        <v>7627</v>
      </c>
      <c r="F650" s="13" t="s">
        <v>352</v>
      </c>
      <c r="G650" s="13" t="s">
        <v>360</v>
      </c>
      <c r="H650" s="13" t="s">
        <v>132</v>
      </c>
      <c r="I650" s="13" t="s">
        <v>135</v>
      </c>
      <c r="J650" s="13" t="s">
        <v>452</v>
      </c>
      <c r="K650" s="4">
        <v>2401</v>
      </c>
      <c r="L650" s="4">
        <v>24001</v>
      </c>
      <c r="M650" s="13" t="s">
        <v>36</v>
      </c>
      <c r="N650" s="15" t="s">
        <v>679</v>
      </c>
      <c r="O650" s="15">
        <v>0.236252749402171</v>
      </c>
      <c r="P650" s="15">
        <v>0</v>
      </c>
      <c r="Q650" s="15">
        <f t="shared" si="120"/>
        <v>-0.236252749402171</v>
      </c>
      <c r="R650" s="15">
        <f t="shared" si="121"/>
        <v>-100</v>
      </c>
      <c r="S650" s="15">
        <v>9.8276900682440091E-2</v>
      </c>
      <c r="T650" s="15">
        <v>0</v>
      </c>
      <c r="U650" s="15">
        <f t="shared" si="122"/>
        <v>-9.8276900682440091E-2</v>
      </c>
      <c r="V650" s="16">
        <f t="shared" si="123"/>
        <v>-100</v>
      </c>
      <c r="W650" s="17">
        <f t="shared" si="124"/>
        <v>1.0682271813308706E-3</v>
      </c>
      <c r="X650" s="17">
        <f t="shared" si="124"/>
        <v>0</v>
      </c>
      <c r="Y650" s="16">
        <f t="shared" si="125"/>
        <v>-1.0682271813308706E-3</v>
      </c>
      <c r="Z650" s="15">
        <f t="shared" si="126"/>
        <v>-100</v>
      </c>
      <c r="AA650" s="13">
        <v>0.16</v>
      </c>
      <c r="AB650" s="13">
        <v>0</v>
      </c>
      <c r="AC650" s="13">
        <v>0</v>
      </c>
      <c r="AD650" s="13">
        <v>0</v>
      </c>
      <c r="AE650" s="18">
        <f t="shared" si="127"/>
        <v>0</v>
      </c>
      <c r="AF650" s="18">
        <f t="shared" si="131"/>
        <v>0</v>
      </c>
      <c r="AG650" s="19">
        <f t="shared" si="128"/>
        <v>0</v>
      </c>
      <c r="AH650" s="16" t="str">
        <f t="shared" si="129"/>
        <v>0.00</v>
      </c>
      <c r="AI650" s="16">
        <f t="shared" si="130"/>
        <v>-1.0682271813308706E-3</v>
      </c>
      <c r="AJ650" s="44">
        <v>221112</v>
      </c>
      <c r="AK650" s="15" t="s">
        <v>686</v>
      </c>
      <c r="AL650" s="14" t="s">
        <v>76</v>
      </c>
      <c r="AM650" s="39" t="s">
        <v>58</v>
      </c>
      <c r="AN650" s="39" t="s">
        <v>59</v>
      </c>
      <c r="AO650" s="39" t="s">
        <v>77</v>
      </c>
      <c r="AP650" s="39" t="s">
        <v>61</v>
      </c>
      <c r="AQ650" s="20"/>
      <c r="AR650" s="20"/>
      <c r="AS650" s="20"/>
      <c r="AT650" s="20"/>
      <c r="AU650" s="20"/>
      <c r="AV650" s="20"/>
      <c r="AW650" s="20"/>
      <c r="AX650" s="20"/>
      <c r="AY650" s="20"/>
      <c r="AZ650" s="20"/>
      <c r="BA650" s="20"/>
      <c r="BB650" s="20"/>
    </row>
    <row r="651" spans="1:54" ht="26.1" hidden="1" customHeight="1" x14ac:dyDescent="0.25">
      <c r="A651" s="39" t="s">
        <v>31</v>
      </c>
      <c r="B651" s="13" t="s">
        <v>31</v>
      </c>
      <c r="C651" s="13" t="s">
        <v>252</v>
      </c>
      <c r="D651" s="13">
        <v>34013</v>
      </c>
      <c r="E651" s="13">
        <v>7627</v>
      </c>
      <c r="F651" s="13" t="s">
        <v>352</v>
      </c>
      <c r="G651" s="13" t="s">
        <v>360</v>
      </c>
      <c r="H651" s="13" t="s">
        <v>132</v>
      </c>
      <c r="I651" s="13" t="s">
        <v>135</v>
      </c>
      <c r="J651" s="13" t="s">
        <v>452</v>
      </c>
      <c r="K651" s="4">
        <v>2401</v>
      </c>
      <c r="L651" s="4">
        <v>24001</v>
      </c>
      <c r="M651" s="14" t="s">
        <v>38</v>
      </c>
      <c r="N651" s="15" t="s">
        <v>679</v>
      </c>
      <c r="O651" s="15">
        <v>1.6557494593460901E-2</v>
      </c>
      <c r="P651" s="15">
        <v>0</v>
      </c>
      <c r="Q651" s="15">
        <f t="shared" si="120"/>
        <v>-1.6557494593460901E-2</v>
      </c>
      <c r="R651" s="15">
        <f t="shared" si="121"/>
        <v>-100</v>
      </c>
      <c r="S651" s="15">
        <v>6.6488505613764293E-3</v>
      </c>
      <c r="T651" s="15">
        <v>0</v>
      </c>
      <c r="U651" s="15">
        <f t="shared" si="122"/>
        <v>-6.6488505613764293E-3</v>
      </c>
      <c r="V651" s="16">
        <f t="shared" si="123"/>
        <v>-100</v>
      </c>
      <c r="W651" s="17">
        <f t="shared" si="124"/>
        <v>7.2270114797569885E-5</v>
      </c>
      <c r="X651" s="17">
        <f t="shared" si="124"/>
        <v>0</v>
      </c>
      <c r="Y651" s="16">
        <f t="shared" si="125"/>
        <v>-7.2270114797569885E-5</v>
      </c>
      <c r="Z651" s="15">
        <f t="shared" si="126"/>
        <v>-100</v>
      </c>
      <c r="AA651" s="13">
        <v>0.02</v>
      </c>
      <c r="AB651" s="13">
        <v>0</v>
      </c>
      <c r="AC651" s="13">
        <v>0</v>
      </c>
      <c r="AD651" s="13">
        <v>0</v>
      </c>
      <c r="AE651" s="18">
        <f t="shared" si="127"/>
        <v>0</v>
      </c>
      <c r="AF651" s="18">
        <f t="shared" si="131"/>
        <v>0</v>
      </c>
      <c r="AG651" s="19">
        <f t="shared" si="128"/>
        <v>0</v>
      </c>
      <c r="AH651" s="16" t="str">
        <f t="shared" si="129"/>
        <v>0.00</v>
      </c>
      <c r="AI651" s="16">
        <f t="shared" si="130"/>
        <v>-7.2270114797569885E-5</v>
      </c>
      <c r="AJ651" s="44">
        <v>221112</v>
      </c>
      <c r="AK651" s="15" t="s">
        <v>686</v>
      </c>
      <c r="AL651" s="14" t="s">
        <v>76</v>
      </c>
      <c r="AM651" s="39" t="s">
        <v>58</v>
      </c>
      <c r="AN651" s="39" t="s">
        <v>59</v>
      </c>
      <c r="AO651" s="39" t="s">
        <v>77</v>
      </c>
      <c r="AP651" s="39" t="s">
        <v>61</v>
      </c>
      <c r="AQ651" s="20"/>
      <c r="AR651" s="20"/>
      <c r="AS651" s="20"/>
      <c r="AT651" s="20"/>
      <c r="AU651" s="20"/>
      <c r="AV651" s="20"/>
      <c r="AW651" s="20"/>
      <c r="AX651" s="20"/>
      <c r="AY651" s="20"/>
      <c r="AZ651" s="20"/>
      <c r="BA651" s="20"/>
      <c r="BB651" s="20"/>
    </row>
    <row r="652" spans="1:54" ht="26.1" hidden="1" customHeight="1" x14ac:dyDescent="0.25">
      <c r="A652" s="39" t="s">
        <v>31</v>
      </c>
      <c r="B652" s="13" t="s">
        <v>31</v>
      </c>
      <c r="C652" s="13" t="s">
        <v>252</v>
      </c>
      <c r="D652" s="13">
        <v>34013</v>
      </c>
      <c r="E652" s="13">
        <v>7627</v>
      </c>
      <c r="F652" s="13" t="s">
        <v>352</v>
      </c>
      <c r="G652" s="13" t="s">
        <v>360</v>
      </c>
      <c r="H652" s="13" t="s">
        <v>132</v>
      </c>
      <c r="I652" s="13" t="s">
        <v>135</v>
      </c>
      <c r="J652" s="13" t="s">
        <v>452</v>
      </c>
      <c r="K652" s="4">
        <v>2401</v>
      </c>
      <c r="L652" s="4">
        <v>24001</v>
      </c>
      <c r="M652" s="14" t="s">
        <v>39</v>
      </c>
      <c r="N652" s="15" t="s">
        <v>679</v>
      </c>
      <c r="O652" s="15">
        <v>1.6557494593460901E-2</v>
      </c>
      <c r="P652" s="15">
        <v>0</v>
      </c>
      <c r="Q652" s="15">
        <f t="shared" si="120"/>
        <v>-1.6557494593460901E-2</v>
      </c>
      <c r="R652" s="15">
        <f t="shared" si="121"/>
        <v>-100</v>
      </c>
      <c r="S652" s="15">
        <v>6.6488505613764293E-3</v>
      </c>
      <c r="T652" s="15">
        <v>0</v>
      </c>
      <c r="U652" s="15">
        <f t="shared" si="122"/>
        <v>-6.6488505613764293E-3</v>
      </c>
      <c r="V652" s="16">
        <f t="shared" si="123"/>
        <v>-100</v>
      </c>
      <c r="W652" s="17">
        <f t="shared" si="124"/>
        <v>7.2270114797569885E-5</v>
      </c>
      <c r="X652" s="17">
        <f t="shared" si="124"/>
        <v>0</v>
      </c>
      <c r="Y652" s="16">
        <f t="shared" si="125"/>
        <v>-7.2270114797569885E-5</v>
      </c>
      <c r="Z652" s="15">
        <f t="shared" si="126"/>
        <v>-100</v>
      </c>
      <c r="AA652" s="13">
        <v>0.02</v>
      </c>
      <c r="AB652" s="13">
        <v>0</v>
      </c>
      <c r="AC652" s="13">
        <v>0</v>
      </c>
      <c r="AD652" s="13">
        <v>0</v>
      </c>
      <c r="AE652" s="18">
        <f t="shared" si="127"/>
        <v>0</v>
      </c>
      <c r="AF652" s="18">
        <f t="shared" si="131"/>
        <v>0</v>
      </c>
      <c r="AG652" s="19">
        <f t="shared" si="128"/>
        <v>0</v>
      </c>
      <c r="AH652" s="16" t="str">
        <f t="shared" si="129"/>
        <v>0.00</v>
      </c>
      <c r="AI652" s="16">
        <f t="shared" si="130"/>
        <v>-7.2270114797569885E-5</v>
      </c>
      <c r="AJ652" s="44">
        <v>221112</v>
      </c>
      <c r="AK652" s="15" t="s">
        <v>686</v>
      </c>
      <c r="AL652" s="14" t="s">
        <v>76</v>
      </c>
      <c r="AM652" s="39" t="s">
        <v>58</v>
      </c>
      <c r="AN652" s="39" t="s">
        <v>59</v>
      </c>
      <c r="AO652" s="39" t="s">
        <v>77</v>
      </c>
      <c r="AP652" s="39" t="s">
        <v>61</v>
      </c>
      <c r="AQ652" s="20"/>
      <c r="AR652" s="20"/>
      <c r="AS652" s="20"/>
      <c r="AT652" s="20"/>
      <c r="AU652" s="20"/>
      <c r="AV652" s="20"/>
      <c r="AW652" s="20"/>
      <c r="AX652" s="20"/>
      <c r="AY652" s="20"/>
      <c r="AZ652" s="20"/>
      <c r="BA652" s="20"/>
      <c r="BB652" s="20"/>
    </row>
    <row r="653" spans="1:54" ht="26.1" hidden="1" customHeight="1" x14ac:dyDescent="0.25">
      <c r="A653" s="39" t="s">
        <v>31</v>
      </c>
      <c r="B653" s="13" t="s">
        <v>31</v>
      </c>
      <c r="C653" s="13" t="s">
        <v>252</v>
      </c>
      <c r="D653" s="13">
        <v>34013</v>
      </c>
      <c r="E653" s="13">
        <v>7627</v>
      </c>
      <c r="F653" s="13" t="s">
        <v>352</v>
      </c>
      <c r="G653" s="13" t="s">
        <v>360</v>
      </c>
      <c r="H653" s="13" t="s">
        <v>132</v>
      </c>
      <c r="I653" s="13" t="s">
        <v>135</v>
      </c>
      <c r="J653" s="13" t="s">
        <v>452</v>
      </c>
      <c r="K653" s="4">
        <v>2401</v>
      </c>
      <c r="L653" s="4">
        <v>24001</v>
      </c>
      <c r="M653" s="14" t="s">
        <v>37</v>
      </c>
      <c r="N653" s="15" t="s">
        <v>679</v>
      </c>
      <c r="O653" s="15">
        <v>3.7111879999913201E-2</v>
      </c>
      <c r="P653" s="15">
        <v>0</v>
      </c>
      <c r="Q653" s="15">
        <f t="shared" si="120"/>
        <v>-3.7111879999913201E-2</v>
      </c>
      <c r="R653" s="15">
        <f t="shared" si="121"/>
        <v>-100</v>
      </c>
      <c r="S653" s="15">
        <v>1.490269815752353E-2</v>
      </c>
      <c r="T653" s="15">
        <v>0</v>
      </c>
      <c r="U653" s="15">
        <f t="shared" si="122"/>
        <v>-1.490269815752353E-2</v>
      </c>
      <c r="V653" s="16">
        <f t="shared" si="123"/>
        <v>-100</v>
      </c>
      <c r="W653" s="17">
        <f t="shared" si="124"/>
        <v>1.6198584953829923E-4</v>
      </c>
      <c r="X653" s="17">
        <f t="shared" si="124"/>
        <v>0</v>
      </c>
      <c r="Y653" s="16">
        <f t="shared" si="125"/>
        <v>-1.6198584953829923E-4</v>
      </c>
      <c r="Z653" s="15">
        <f t="shared" si="126"/>
        <v>-100</v>
      </c>
      <c r="AA653" s="13">
        <v>0.04</v>
      </c>
      <c r="AB653" s="13">
        <v>0</v>
      </c>
      <c r="AC653" s="13">
        <v>0</v>
      </c>
      <c r="AD653" s="13">
        <v>0</v>
      </c>
      <c r="AE653" s="18">
        <f t="shared" si="127"/>
        <v>0</v>
      </c>
      <c r="AF653" s="18">
        <f t="shared" si="131"/>
        <v>0</v>
      </c>
      <c r="AG653" s="19">
        <f t="shared" si="128"/>
        <v>0</v>
      </c>
      <c r="AH653" s="16" t="str">
        <f t="shared" si="129"/>
        <v>0.00</v>
      </c>
      <c r="AI653" s="16">
        <f t="shared" si="130"/>
        <v>-1.6198584953829923E-4</v>
      </c>
      <c r="AJ653" s="44">
        <v>221112</v>
      </c>
      <c r="AK653" s="15" t="s">
        <v>686</v>
      </c>
      <c r="AL653" s="14" t="s">
        <v>76</v>
      </c>
      <c r="AM653" s="39" t="s">
        <v>58</v>
      </c>
      <c r="AN653" s="39" t="s">
        <v>59</v>
      </c>
      <c r="AO653" s="39" t="s">
        <v>77</v>
      </c>
      <c r="AP653" s="39" t="s">
        <v>61</v>
      </c>
      <c r="AQ653" s="20"/>
      <c r="AR653" s="20"/>
      <c r="AS653" s="20"/>
      <c r="AT653" s="20"/>
      <c r="AU653" s="20"/>
      <c r="AV653" s="20"/>
      <c r="AW653" s="20"/>
      <c r="AX653" s="20"/>
      <c r="AY653" s="20"/>
      <c r="AZ653" s="20"/>
      <c r="BA653" s="20"/>
      <c r="BB653" s="20"/>
    </row>
    <row r="654" spans="1:54" ht="26.1" hidden="1" customHeight="1" x14ac:dyDescent="0.25">
      <c r="A654" s="39" t="s">
        <v>31</v>
      </c>
      <c r="B654" s="13" t="s">
        <v>31</v>
      </c>
      <c r="C654" s="13" t="s">
        <v>252</v>
      </c>
      <c r="D654" s="13">
        <v>34013</v>
      </c>
      <c r="E654" s="13">
        <v>7627</v>
      </c>
      <c r="F654" s="13" t="s">
        <v>352</v>
      </c>
      <c r="G654" s="13" t="s">
        <v>360</v>
      </c>
      <c r="H654" s="13" t="s">
        <v>132</v>
      </c>
      <c r="I654" s="13" t="s">
        <v>135</v>
      </c>
      <c r="J654" s="13" t="s">
        <v>452</v>
      </c>
      <c r="K654" s="4">
        <v>2401</v>
      </c>
      <c r="L654" s="4">
        <v>24001</v>
      </c>
      <c r="M654" s="14" t="s">
        <v>34</v>
      </c>
      <c r="N654" s="15" t="s">
        <v>679</v>
      </c>
      <c r="O654" s="15">
        <v>2.1542599574949199E-4</v>
      </c>
      <c r="P654" s="15">
        <v>0</v>
      </c>
      <c r="Q654" s="15">
        <f t="shared" si="120"/>
        <v>-2.1542599574949199E-4</v>
      </c>
      <c r="R654" s="15">
        <f t="shared" si="121"/>
        <v>-100</v>
      </c>
      <c r="S654" s="15">
        <v>8.6506762523102807E-5</v>
      </c>
      <c r="T654" s="15">
        <v>0</v>
      </c>
      <c r="U654" s="15">
        <f t="shared" si="122"/>
        <v>-8.6506762523102807E-5</v>
      </c>
      <c r="V654" s="16">
        <f t="shared" si="123"/>
        <v>-100</v>
      </c>
      <c r="W654" s="17">
        <f t="shared" si="124"/>
        <v>9.4029089699024793E-7</v>
      </c>
      <c r="X654" s="17">
        <f t="shared" si="124"/>
        <v>0</v>
      </c>
      <c r="Y654" s="16">
        <f t="shared" si="125"/>
        <v>-9.4029089699024793E-7</v>
      </c>
      <c r="Z654" s="15">
        <f t="shared" si="126"/>
        <v>-100</v>
      </c>
      <c r="AA654" s="13">
        <v>0</v>
      </c>
      <c r="AB654" s="13">
        <v>0</v>
      </c>
      <c r="AC654" s="13">
        <v>0</v>
      </c>
      <c r="AD654" s="13">
        <v>0</v>
      </c>
      <c r="AE654" s="18">
        <f t="shared" si="127"/>
        <v>0</v>
      </c>
      <c r="AF654" s="18">
        <f t="shared" si="131"/>
        <v>0</v>
      </c>
      <c r="AG654" s="19">
        <f t="shared" si="128"/>
        <v>0</v>
      </c>
      <c r="AH654" s="16" t="str">
        <f t="shared" si="129"/>
        <v>0.00</v>
      </c>
      <c r="AI654" s="16">
        <f t="shared" si="130"/>
        <v>-9.4029089699024793E-7</v>
      </c>
      <c r="AJ654" s="44">
        <v>221112</v>
      </c>
      <c r="AK654" s="15" t="s">
        <v>686</v>
      </c>
      <c r="AL654" s="14" t="s">
        <v>76</v>
      </c>
      <c r="AM654" s="39" t="s">
        <v>58</v>
      </c>
      <c r="AN654" s="39" t="s">
        <v>59</v>
      </c>
      <c r="AO654" s="39" t="s">
        <v>77</v>
      </c>
      <c r="AP654" s="39" t="s">
        <v>61</v>
      </c>
      <c r="AQ654" s="20"/>
      <c r="AR654" s="20"/>
      <c r="AS654" s="20"/>
      <c r="AT654" s="20"/>
      <c r="AU654" s="20"/>
      <c r="AV654" s="20"/>
      <c r="AW654" s="20"/>
      <c r="AX654" s="20"/>
      <c r="AY654" s="20"/>
      <c r="AZ654" s="20"/>
      <c r="BA654" s="20"/>
      <c r="BB654" s="20"/>
    </row>
    <row r="655" spans="1:54" ht="26.1" hidden="1" customHeight="1" x14ac:dyDescent="0.25">
      <c r="A655" s="39" t="s">
        <v>31</v>
      </c>
      <c r="B655" s="13" t="s">
        <v>31</v>
      </c>
      <c r="C655" s="13" t="s">
        <v>252</v>
      </c>
      <c r="D655" s="13">
        <v>34013</v>
      </c>
      <c r="E655" s="13">
        <v>7627</v>
      </c>
      <c r="F655" s="13" t="s">
        <v>352</v>
      </c>
      <c r="G655" s="13" t="s">
        <v>433</v>
      </c>
      <c r="H655" s="13" t="s">
        <v>132</v>
      </c>
      <c r="I655" s="13" t="s">
        <v>135</v>
      </c>
      <c r="J655" s="13" t="s">
        <v>445</v>
      </c>
      <c r="K655" s="4">
        <v>2401</v>
      </c>
      <c r="L655" s="4">
        <v>22001</v>
      </c>
      <c r="M655" s="14" t="s">
        <v>40</v>
      </c>
      <c r="N655" s="15" t="s">
        <v>679</v>
      </c>
      <c r="O655" s="15">
        <v>8.8722975612415295E-2</v>
      </c>
      <c r="P655" s="15">
        <v>0</v>
      </c>
      <c r="Q655" s="15">
        <f t="shared" si="120"/>
        <v>-8.8722975612415295E-2</v>
      </c>
      <c r="R655" s="15">
        <f t="shared" si="121"/>
        <v>-100</v>
      </c>
      <c r="S655" s="15">
        <v>3.7745434175454326E-2</v>
      </c>
      <c r="T655" s="15">
        <v>0</v>
      </c>
      <c r="U655" s="15">
        <f t="shared" si="122"/>
        <v>-3.7745434175454326E-2</v>
      </c>
      <c r="V655" s="16">
        <f t="shared" si="123"/>
        <v>-100</v>
      </c>
      <c r="W655" s="17">
        <f t="shared" si="124"/>
        <v>4.1027645842885136E-4</v>
      </c>
      <c r="X655" s="17">
        <f t="shared" si="124"/>
        <v>0</v>
      </c>
      <c r="Y655" s="16">
        <f t="shared" si="125"/>
        <v>-4.1027645842885136E-4</v>
      </c>
      <c r="Z655" s="15">
        <f t="shared" si="126"/>
        <v>-100</v>
      </c>
      <c r="AA655" s="13">
        <v>0.09</v>
      </c>
      <c r="AB655" s="13">
        <v>0</v>
      </c>
      <c r="AC655" s="13">
        <v>0</v>
      </c>
      <c r="AD655" s="13">
        <v>0</v>
      </c>
      <c r="AE655" s="18">
        <f t="shared" si="127"/>
        <v>0</v>
      </c>
      <c r="AF655" s="18">
        <f t="shared" si="131"/>
        <v>0</v>
      </c>
      <c r="AG655" s="19">
        <f t="shared" si="128"/>
        <v>0</v>
      </c>
      <c r="AH655" s="16" t="str">
        <f t="shared" si="129"/>
        <v>0.00</v>
      </c>
      <c r="AI655" s="16">
        <f t="shared" si="130"/>
        <v>-4.1027645842885136E-4</v>
      </c>
      <c r="AJ655" s="44">
        <v>221112</v>
      </c>
      <c r="AK655" s="15" t="s">
        <v>686</v>
      </c>
      <c r="AL655" s="14" t="s">
        <v>57</v>
      </c>
      <c r="AM655" s="39" t="s">
        <v>58</v>
      </c>
      <c r="AN655" s="39" t="s">
        <v>59</v>
      </c>
      <c r="AO655" s="39" t="s">
        <v>60</v>
      </c>
      <c r="AP655" s="39" t="s">
        <v>61</v>
      </c>
      <c r="AQ655" s="20"/>
      <c r="AR655" s="20"/>
      <c r="AS655" s="20"/>
      <c r="AT655" s="20"/>
      <c r="AU655" s="20"/>
      <c r="AV655" s="20"/>
      <c r="AW655" s="20"/>
      <c r="AX655" s="20"/>
      <c r="AY655" s="20"/>
      <c r="AZ655" s="20"/>
      <c r="BA655" s="20"/>
      <c r="BB655" s="20"/>
    </row>
    <row r="656" spans="1:54" ht="26.1" hidden="1" customHeight="1" x14ac:dyDescent="0.25">
      <c r="A656" s="39" t="s">
        <v>31</v>
      </c>
      <c r="B656" s="13" t="s">
        <v>31</v>
      </c>
      <c r="C656" s="13" t="s">
        <v>252</v>
      </c>
      <c r="D656" s="13">
        <v>34013</v>
      </c>
      <c r="E656" s="13">
        <v>7627</v>
      </c>
      <c r="F656" s="13" t="s">
        <v>352</v>
      </c>
      <c r="G656" s="13" t="s">
        <v>433</v>
      </c>
      <c r="H656" s="13" t="s">
        <v>132</v>
      </c>
      <c r="I656" s="13" t="s">
        <v>135</v>
      </c>
      <c r="J656" s="13" t="s">
        <v>445</v>
      </c>
      <c r="K656" s="4">
        <v>2401</v>
      </c>
      <c r="L656" s="4">
        <v>22001</v>
      </c>
      <c r="M656" s="14" t="s">
        <v>38</v>
      </c>
      <c r="N656" s="15" t="s">
        <v>679</v>
      </c>
      <c r="O656" s="15">
        <v>0.12462427018053999</v>
      </c>
      <c r="P656" s="15">
        <v>0</v>
      </c>
      <c r="Q656" s="15">
        <f t="shared" si="120"/>
        <v>-0.12462427018053999</v>
      </c>
      <c r="R656" s="15">
        <f t="shared" si="121"/>
        <v>-100</v>
      </c>
      <c r="S656" s="15">
        <v>5.3018929474513449E-2</v>
      </c>
      <c r="T656" s="15">
        <v>0</v>
      </c>
      <c r="U656" s="15">
        <f t="shared" si="122"/>
        <v>-5.3018929474513449E-2</v>
      </c>
      <c r="V656" s="16">
        <f t="shared" si="123"/>
        <v>-100</v>
      </c>
      <c r="W656" s="17">
        <f t="shared" si="124"/>
        <v>5.7629271167949404E-4</v>
      </c>
      <c r="X656" s="17">
        <f t="shared" si="124"/>
        <v>0</v>
      </c>
      <c r="Y656" s="16">
        <f t="shared" si="125"/>
        <v>-5.7629271167949404E-4</v>
      </c>
      <c r="Z656" s="15">
        <f t="shared" si="126"/>
        <v>-100</v>
      </c>
      <c r="AA656" s="13">
        <v>0.12</v>
      </c>
      <c r="AB656" s="13">
        <v>0</v>
      </c>
      <c r="AC656" s="13">
        <v>0</v>
      </c>
      <c r="AD656" s="13">
        <v>0</v>
      </c>
      <c r="AE656" s="18">
        <f t="shared" si="127"/>
        <v>0</v>
      </c>
      <c r="AF656" s="18">
        <f t="shared" si="131"/>
        <v>0</v>
      </c>
      <c r="AG656" s="19">
        <f t="shared" si="128"/>
        <v>0</v>
      </c>
      <c r="AH656" s="16" t="str">
        <f t="shared" si="129"/>
        <v>0.00</v>
      </c>
      <c r="AI656" s="16">
        <f t="shared" si="130"/>
        <v>-5.7629271167949404E-4</v>
      </c>
      <c r="AJ656" s="44">
        <v>221112</v>
      </c>
      <c r="AK656" s="15" t="s">
        <v>686</v>
      </c>
      <c r="AL656" s="14" t="s">
        <v>57</v>
      </c>
      <c r="AM656" s="39" t="s">
        <v>58</v>
      </c>
      <c r="AN656" s="39" t="s">
        <v>59</v>
      </c>
      <c r="AO656" s="39" t="s">
        <v>60</v>
      </c>
      <c r="AP656" s="39" t="s">
        <v>61</v>
      </c>
      <c r="AQ656" s="20"/>
      <c r="AR656" s="20"/>
      <c r="AS656" s="20"/>
      <c r="AT656" s="20"/>
      <c r="AU656" s="20"/>
      <c r="AV656" s="20"/>
      <c r="AW656" s="20"/>
      <c r="AX656" s="20"/>
      <c r="AY656" s="20"/>
      <c r="AZ656" s="20"/>
      <c r="BA656" s="20"/>
      <c r="BB656" s="20"/>
    </row>
    <row r="657" spans="1:54" ht="26.1" hidden="1" customHeight="1" x14ac:dyDescent="0.25">
      <c r="A657" s="39" t="s">
        <v>31</v>
      </c>
      <c r="B657" s="13" t="s">
        <v>31</v>
      </c>
      <c r="C657" s="13" t="s">
        <v>252</v>
      </c>
      <c r="D657" s="13">
        <v>34013</v>
      </c>
      <c r="E657" s="13">
        <v>7627</v>
      </c>
      <c r="F657" s="13" t="s">
        <v>352</v>
      </c>
      <c r="G657" s="13" t="s">
        <v>433</v>
      </c>
      <c r="H657" s="13" t="s">
        <v>132</v>
      </c>
      <c r="I657" s="13" t="s">
        <v>135</v>
      </c>
      <c r="J657" s="13" t="s">
        <v>445</v>
      </c>
      <c r="K657" s="4">
        <v>2401</v>
      </c>
      <c r="L657" s="4">
        <v>22001</v>
      </c>
      <c r="M657" s="14" t="s">
        <v>39</v>
      </c>
      <c r="N657" s="15" t="s">
        <v>679</v>
      </c>
      <c r="O657" s="15">
        <v>0.12462427018053999</v>
      </c>
      <c r="P657" s="15">
        <v>0</v>
      </c>
      <c r="Q657" s="15">
        <f t="shared" si="120"/>
        <v>-0.12462427018053999</v>
      </c>
      <c r="R657" s="15">
        <f t="shared" si="121"/>
        <v>-100</v>
      </c>
      <c r="S657" s="15">
        <v>5.3018929474513449E-2</v>
      </c>
      <c r="T657" s="15">
        <v>0</v>
      </c>
      <c r="U657" s="15">
        <f t="shared" si="122"/>
        <v>-5.3018929474513449E-2</v>
      </c>
      <c r="V657" s="16">
        <f t="shared" si="123"/>
        <v>-100</v>
      </c>
      <c r="W657" s="17">
        <f t="shared" si="124"/>
        <v>5.7629271167949404E-4</v>
      </c>
      <c r="X657" s="17">
        <f t="shared" si="124"/>
        <v>0</v>
      </c>
      <c r="Y657" s="16">
        <f t="shared" si="125"/>
        <v>-5.7629271167949404E-4</v>
      </c>
      <c r="Z657" s="15">
        <f t="shared" si="126"/>
        <v>-100</v>
      </c>
      <c r="AA657" s="13">
        <v>0.12</v>
      </c>
      <c r="AB657" s="13">
        <v>0</v>
      </c>
      <c r="AC657" s="13">
        <v>0</v>
      </c>
      <c r="AD657" s="13">
        <v>0</v>
      </c>
      <c r="AE657" s="18">
        <f t="shared" si="127"/>
        <v>0</v>
      </c>
      <c r="AF657" s="18">
        <f t="shared" si="131"/>
        <v>0</v>
      </c>
      <c r="AG657" s="19">
        <f t="shared" si="128"/>
        <v>0</v>
      </c>
      <c r="AH657" s="16" t="str">
        <f t="shared" si="129"/>
        <v>0.00</v>
      </c>
      <c r="AI657" s="16">
        <f t="shared" si="130"/>
        <v>-5.7629271167949404E-4</v>
      </c>
      <c r="AJ657" s="44">
        <v>221112</v>
      </c>
      <c r="AK657" s="15" t="s">
        <v>686</v>
      </c>
      <c r="AL657" s="14" t="s">
        <v>57</v>
      </c>
      <c r="AM657" s="39" t="s">
        <v>58</v>
      </c>
      <c r="AN657" s="39" t="s">
        <v>59</v>
      </c>
      <c r="AO657" s="39" t="s">
        <v>60</v>
      </c>
      <c r="AP657" s="39" t="s">
        <v>61</v>
      </c>
      <c r="AQ657" s="20"/>
      <c r="AR657" s="20"/>
      <c r="AS657" s="20"/>
      <c r="AT657" s="20"/>
      <c r="AU657" s="20"/>
      <c r="AV657" s="20"/>
      <c r="AW657" s="20"/>
      <c r="AX657" s="20"/>
      <c r="AY657" s="20"/>
      <c r="AZ657" s="20"/>
      <c r="BA657" s="20"/>
      <c r="BB657" s="20"/>
    </row>
    <row r="658" spans="1:54" ht="26.1" hidden="1" customHeight="1" x14ac:dyDescent="0.25">
      <c r="A658" s="39" t="s">
        <v>31</v>
      </c>
      <c r="B658" s="13" t="s">
        <v>31</v>
      </c>
      <c r="C658" s="13" t="s">
        <v>252</v>
      </c>
      <c r="D658" s="13">
        <v>34013</v>
      </c>
      <c r="E658" s="13">
        <v>7627</v>
      </c>
      <c r="F658" s="13" t="s">
        <v>352</v>
      </c>
      <c r="G658" s="13" t="s">
        <v>433</v>
      </c>
      <c r="H658" s="13" t="s">
        <v>132</v>
      </c>
      <c r="I658" s="13" t="s">
        <v>135</v>
      </c>
      <c r="J658" s="13" t="s">
        <v>445</v>
      </c>
      <c r="K658" s="4">
        <v>2401</v>
      </c>
      <c r="L658" s="4">
        <v>22001</v>
      </c>
      <c r="M658" s="14" t="s">
        <v>37</v>
      </c>
      <c r="N658" s="15" t="s">
        <v>679</v>
      </c>
      <c r="O658" s="15">
        <v>8.3178999999841009E-3</v>
      </c>
      <c r="P658" s="15">
        <v>0</v>
      </c>
      <c r="Q658" s="15">
        <f t="shared" si="120"/>
        <v>-8.3178999999841009E-3</v>
      </c>
      <c r="R658" s="15">
        <f t="shared" si="121"/>
        <v>-100</v>
      </c>
      <c r="S658" s="15">
        <v>3.5386859464550621E-3</v>
      </c>
      <c r="T658" s="15">
        <v>0</v>
      </c>
      <c r="U658" s="15">
        <f t="shared" si="122"/>
        <v>-3.5386859464550621E-3</v>
      </c>
      <c r="V658" s="16">
        <f t="shared" si="123"/>
        <v>-100</v>
      </c>
      <c r="W658" s="17">
        <f t="shared" si="124"/>
        <v>3.8463977678859374E-5</v>
      </c>
      <c r="X658" s="17">
        <f t="shared" si="124"/>
        <v>0</v>
      </c>
      <c r="Y658" s="16">
        <f t="shared" si="125"/>
        <v>-3.8463977678859374E-5</v>
      </c>
      <c r="Z658" s="15">
        <f t="shared" si="126"/>
        <v>-100</v>
      </c>
      <c r="AA658" s="13">
        <v>0.01</v>
      </c>
      <c r="AB658" s="13">
        <v>0</v>
      </c>
      <c r="AC658" s="13">
        <v>0</v>
      </c>
      <c r="AD658" s="13">
        <v>0</v>
      </c>
      <c r="AE658" s="18">
        <f t="shared" si="127"/>
        <v>0</v>
      </c>
      <c r="AF658" s="18">
        <f t="shared" si="131"/>
        <v>0</v>
      </c>
      <c r="AG658" s="19">
        <f t="shared" si="128"/>
        <v>0</v>
      </c>
      <c r="AH658" s="16" t="str">
        <f t="shared" si="129"/>
        <v>0.00</v>
      </c>
      <c r="AI658" s="16">
        <f t="shared" si="130"/>
        <v>-3.8463977678859374E-5</v>
      </c>
      <c r="AJ658" s="44">
        <v>221112</v>
      </c>
      <c r="AK658" s="15" t="s">
        <v>686</v>
      </c>
      <c r="AL658" s="14" t="s">
        <v>57</v>
      </c>
      <c r="AM658" s="39" t="s">
        <v>58</v>
      </c>
      <c r="AN658" s="39" t="s">
        <v>59</v>
      </c>
      <c r="AO658" s="39" t="s">
        <v>60</v>
      </c>
      <c r="AP658" s="39" t="s">
        <v>61</v>
      </c>
      <c r="AQ658" s="20"/>
      <c r="AR658" s="20"/>
      <c r="AS658" s="20"/>
      <c r="AT658" s="20"/>
      <c r="AU658" s="20"/>
      <c r="AV658" s="20"/>
      <c r="AW658" s="20"/>
      <c r="AX658" s="20"/>
      <c r="AY658" s="20"/>
      <c r="AZ658" s="20"/>
      <c r="BA658" s="20"/>
      <c r="BB658" s="20"/>
    </row>
    <row r="659" spans="1:54" ht="26.1" hidden="1" customHeight="1" x14ac:dyDescent="0.25">
      <c r="A659" s="39" t="s">
        <v>31</v>
      </c>
      <c r="B659" s="13" t="s">
        <v>31</v>
      </c>
      <c r="C659" s="13" t="s">
        <v>252</v>
      </c>
      <c r="D659" s="13">
        <v>34013</v>
      </c>
      <c r="E659" s="13">
        <v>7627</v>
      </c>
      <c r="F659" s="13" t="s">
        <v>352</v>
      </c>
      <c r="G659" s="13" t="s">
        <v>325</v>
      </c>
      <c r="H659" s="13" t="s">
        <v>132</v>
      </c>
      <c r="I659" s="13" t="s">
        <v>135</v>
      </c>
      <c r="J659" s="13" t="s">
        <v>446</v>
      </c>
      <c r="K659" s="4">
        <v>2401</v>
      </c>
      <c r="L659" s="4">
        <v>24001</v>
      </c>
      <c r="M659" s="14" t="s">
        <v>40</v>
      </c>
      <c r="N659" s="15" t="s">
        <v>679</v>
      </c>
      <c r="O659" s="15">
        <v>7.8969654699413805E-2</v>
      </c>
      <c r="P659" s="15">
        <v>0</v>
      </c>
      <c r="Q659" s="15">
        <f t="shared" si="120"/>
        <v>-7.8969654699413805E-2</v>
      </c>
      <c r="R659" s="15">
        <f t="shared" si="121"/>
        <v>-100</v>
      </c>
      <c r="S659" s="15">
        <v>3.171116439242315E-2</v>
      </c>
      <c r="T659" s="15">
        <v>0</v>
      </c>
      <c r="U659" s="15">
        <f t="shared" si="122"/>
        <v>-3.171116439242315E-2</v>
      </c>
      <c r="V659" s="16">
        <f t="shared" si="123"/>
        <v>-100</v>
      </c>
      <c r="W659" s="17">
        <f t="shared" si="124"/>
        <v>3.4468656948286031E-4</v>
      </c>
      <c r="X659" s="17">
        <f t="shared" si="124"/>
        <v>0</v>
      </c>
      <c r="Y659" s="16">
        <f t="shared" si="125"/>
        <v>-3.4468656948286031E-4</v>
      </c>
      <c r="Z659" s="15">
        <f t="shared" si="126"/>
        <v>-100</v>
      </c>
      <c r="AA659" s="13">
        <v>0.08</v>
      </c>
      <c r="AB659" s="13">
        <v>0</v>
      </c>
      <c r="AC659" s="13">
        <v>0</v>
      </c>
      <c r="AD659" s="13">
        <v>0</v>
      </c>
      <c r="AE659" s="18">
        <f t="shared" si="127"/>
        <v>0</v>
      </c>
      <c r="AF659" s="18">
        <f t="shared" si="131"/>
        <v>0</v>
      </c>
      <c r="AG659" s="19">
        <f t="shared" si="128"/>
        <v>0</v>
      </c>
      <c r="AH659" s="16" t="str">
        <f t="shared" si="129"/>
        <v>0.00</v>
      </c>
      <c r="AI659" s="16">
        <f t="shared" si="130"/>
        <v>-3.4468656948286031E-4</v>
      </c>
      <c r="AJ659" s="44">
        <v>221112</v>
      </c>
      <c r="AK659" s="15" t="s">
        <v>686</v>
      </c>
      <c r="AL659" s="14" t="s">
        <v>57</v>
      </c>
      <c r="AM659" s="39" t="s">
        <v>58</v>
      </c>
      <c r="AN659" s="39" t="s">
        <v>59</v>
      </c>
      <c r="AO659" s="39" t="s">
        <v>60</v>
      </c>
      <c r="AP659" s="39" t="s">
        <v>61</v>
      </c>
      <c r="AQ659" s="20"/>
      <c r="AR659" s="20"/>
      <c r="AS659" s="20"/>
      <c r="AT659" s="20"/>
      <c r="AU659" s="20"/>
      <c r="AV659" s="20"/>
      <c r="AW659" s="20"/>
      <c r="AX659" s="20"/>
      <c r="AY659" s="20"/>
      <c r="AZ659" s="20"/>
      <c r="BA659" s="20"/>
      <c r="BB659" s="20"/>
    </row>
    <row r="660" spans="1:54" ht="26.1" hidden="1" customHeight="1" x14ac:dyDescent="0.25">
      <c r="A660" s="39" t="s">
        <v>31</v>
      </c>
      <c r="B660" s="13" t="s">
        <v>31</v>
      </c>
      <c r="C660" s="13" t="s">
        <v>252</v>
      </c>
      <c r="D660" s="13">
        <v>34013</v>
      </c>
      <c r="E660" s="13">
        <v>7627</v>
      </c>
      <c r="F660" s="13" t="s">
        <v>352</v>
      </c>
      <c r="G660" s="13" t="s">
        <v>325</v>
      </c>
      <c r="H660" s="13" t="s">
        <v>132</v>
      </c>
      <c r="I660" s="13" t="s">
        <v>135</v>
      </c>
      <c r="J660" s="13" t="s">
        <v>446</v>
      </c>
      <c r="K660" s="4">
        <v>2401</v>
      </c>
      <c r="L660" s="4">
        <v>24001</v>
      </c>
      <c r="M660" s="14" t="s">
        <v>38</v>
      </c>
      <c r="N660" s="15" t="s">
        <v>679</v>
      </c>
      <c r="O660" s="15">
        <v>0.111119185938338</v>
      </c>
      <c r="P660" s="15">
        <v>0</v>
      </c>
      <c r="Q660" s="15">
        <f t="shared" si="120"/>
        <v>-0.111119185938338</v>
      </c>
      <c r="R660" s="15">
        <f t="shared" si="121"/>
        <v>-100</v>
      </c>
      <c r="S660" s="15">
        <v>4.462117487857075E-2</v>
      </c>
      <c r="T660" s="15">
        <v>0</v>
      </c>
      <c r="U660" s="15">
        <f t="shared" si="122"/>
        <v>-4.462117487857075E-2</v>
      </c>
      <c r="V660" s="16">
        <f t="shared" si="123"/>
        <v>-100</v>
      </c>
      <c r="W660" s="17">
        <f t="shared" si="124"/>
        <v>4.8501277041924728E-4</v>
      </c>
      <c r="X660" s="17">
        <f t="shared" si="124"/>
        <v>0</v>
      </c>
      <c r="Y660" s="16">
        <f t="shared" si="125"/>
        <v>-4.8501277041924728E-4</v>
      </c>
      <c r="Z660" s="15">
        <f t="shared" si="126"/>
        <v>-100</v>
      </c>
      <c r="AA660" s="13">
        <v>0.11</v>
      </c>
      <c r="AB660" s="13">
        <v>0</v>
      </c>
      <c r="AC660" s="13">
        <v>0</v>
      </c>
      <c r="AD660" s="13">
        <v>0</v>
      </c>
      <c r="AE660" s="18">
        <f t="shared" si="127"/>
        <v>0</v>
      </c>
      <c r="AF660" s="18">
        <f t="shared" si="131"/>
        <v>0</v>
      </c>
      <c r="AG660" s="19">
        <f t="shared" si="128"/>
        <v>0</v>
      </c>
      <c r="AH660" s="16" t="str">
        <f t="shared" si="129"/>
        <v>0.00</v>
      </c>
      <c r="AI660" s="16">
        <f t="shared" si="130"/>
        <v>-4.8501277041924728E-4</v>
      </c>
      <c r="AJ660" s="44">
        <v>221112</v>
      </c>
      <c r="AK660" s="15" t="s">
        <v>686</v>
      </c>
      <c r="AL660" s="14" t="s">
        <v>57</v>
      </c>
      <c r="AM660" s="39" t="s">
        <v>58</v>
      </c>
      <c r="AN660" s="39" t="s">
        <v>59</v>
      </c>
      <c r="AO660" s="39" t="s">
        <v>60</v>
      </c>
      <c r="AP660" s="39" t="s">
        <v>61</v>
      </c>
      <c r="AQ660" s="20"/>
      <c r="AR660" s="20"/>
      <c r="AS660" s="20"/>
      <c r="AT660" s="20"/>
      <c r="AU660" s="20"/>
      <c r="AV660" s="20"/>
      <c r="AW660" s="20"/>
      <c r="AX660" s="20"/>
      <c r="AY660" s="20"/>
      <c r="AZ660" s="20"/>
      <c r="BA660" s="20"/>
      <c r="BB660" s="20"/>
    </row>
    <row r="661" spans="1:54" ht="26.1" hidden="1" customHeight="1" x14ac:dyDescent="0.25">
      <c r="A661" s="39" t="s">
        <v>31</v>
      </c>
      <c r="B661" s="13" t="s">
        <v>31</v>
      </c>
      <c r="C661" s="13" t="s">
        <v>252</v>
      </c>
      <c r="D661" s="13">
        <v>34013</v>
      </c>
      <c r="E661" s="13">
        <v>7627</v>
      </c>
      <c r="F661" s="13" t="s">
        <v>352</v>
      </c>
      <c r="G661" s="13" t="s">
        <v>325</v>
      </c>
      <c r="H661" s="13" t="s">
        <v>132</v>
      </c>
      <c r="I661" s="13" t="s">
        <v>135</v>
      </c>
      <c r="J661" s="13" t="s">
        <v>446</v>
      </c>
      <c r="K661" s="4">
        <v>2401</v>
      </c>
      <c r="L661" s="4">
        <v>24001</v>
      </c>
      <c r="M661" s="14" t="s">
        <v>39</v>
      </c>
      <c r="N661" s="15" t="s">
        <v>679</v>
      </c>
      <c r="O661" s="15">
        <v>0.111119185938338</v>
      </c>
      <c r="P661" s="15">
        <v>0</v>
      </c>
      <c r="Q661" s="15">
        <f t="shared" si="120"/>
        <v>-0.111119185938338</v>
      </c>
      <c r="R661" s="15">
        <f t="shared" si="121"/>
        <v>-100</v>
      </c>
      <c r="S661" s="15">
        <v>4.462117487857075E-2</v>
      </c>
      <c r="T661" s="15">
        <v>0</v>
      </c>
      <c r="U661" s="15">
        <f t="shared" si="122"/>
        <v>-4.462117487857075E-2</v>
      </c>
      <c r="V661" s="16">
        <f t="shared" si="123"/>
        <v>-100</v>
      </c>
      <c r="W661" s="17">
        <f t="shared" si="124"/>
        <v>4.8501277041924728E-4</v>
      </c>
      <c r="X661" s="17">
        <f t="shared" si="124"/>
        <v>0</v>
      </c>
      <c r="Y661" s="16">
        <f t="shared" si="125"/>
        <v>-4.8501277041924728E-4</v>
      </c>
      <c r="Z661" s="15">
        <f t="shared" si="126"/>
        <v>-100</v>
      </c>
      <c r="AA661" s="13">
        <v>0.11</v>
      </c>
      <c r="AB661" s="13">
        <v>0</v>
      </c>
      <c r="AC661" s="13">
        <v>0</v>
      </c>
      <c r="AD661" s="13">
        <v>0</v>
      </c>
      <c r="AE661" s="18">
        <f t="shared" si="127"/>
        <v>0</v>
      </c>
      <c r="AF661" s="18">
        <f t="shared" si="131"/>
        <v>0</v>
      </c>
      <c r="AG661" s="19">
        <f t="shared" si="128"/>
        <v>0</v>
      </c>
      <c r="AH661" s="16" t="str">
        <f t="shared" si="129"/>
        <v>0.00</v>
      </c>
      <c r="AI661" s="16">
        <f t="shared" si="130"/>
        <v>-4.8501277041924728E-4</v>
      </c>
      <c r="AJ661" s="44">
        <v>221112</v>
      </c>
      <c r="AK661" s="15" t="s">
        <v>686</v>
      </c>
      <c r="AL661" s="14" t="s">
        <v>57</v>
      </c>
      <c r="AM661" s="39" t="s">
        <v>58</v>
      </c>
      <c r="AN661" s="39" t="s">
        <v>59</v>
      </c>
      <c r="AO661" s="39" t="s">
        <v>60</v>
      </c>
      <c r="AP661" s="39" t="s">
        <v>61</v>
      </c>
      <c r="AQ661" s="20"/>
      <c r="AR661" s="20"/>
      <c r="AS661" s="20"/>
      <c r="AT661" s="20"/>
      <c r="AU661" s="20"/>
      <c r="AV661" s="20"/>
      <c r="AW661" s="20"/>
      <c r="AX661" s="20"/>
      <c r="AY661" s="20"/>
      <c r="AZ661" s="20"/>
      <c r="BA661" s="20"/>
      <c r="BB661" s="20"/>
    </row>
    <row r="662" spans="1:54" ht="26.1" hidden="1" customHeight="1" x14ac:dyDescent="0.25">
      <c r="A662" s="39" t="s">
        <v>31</v>
      </c>
      <c r="B662" s="13" t="s">
        <v>31</v>
      </c>
      <c r="C662" s="13" t="s">
        <v>252</v>
      </c>
      <c r="D662" s="13">
        <v>34013</v>
      </c>
      <c r="E662" s="13">
        <v>7627</v>
      </c>
      <c r="F662" s="13" t="s">
        <v>352</v>
      </c>
      <c r="G662" s="13" t="s">
        <v>325</v>
      </c>
      <c r="H662" s="13" t="s">
        <v>132</v>
      </c>
      <c r="I662" s="13" t="s">
        <v>135</v>
      </c>
      <c r="J662" s="13" t="s">
        <v>446</v>
      </c>
      <c r="K662" s="4">
        <v>2401</v>
      </c>
      <c r="L662" s="4">
        <v>24001</v>
      </c>
      <c r="M662" s="14" t="s">
        <v>37</v>
      </c>
      <c r="N662" s="15" t="s">
        <v>679</v>
      </c>
      <c r="O662" s="15">
        <v>7.3583899999827901E-3</v>
      </c>
      <c r="P662" s="15">
        <v>0</v>
      </c>
      <c r="Q662" s="15">
        <f t="shared" si="120"/>
        <v>-7.3583899999827901E-3</v>
      </c>
      <c r="R662" s="15">
        <f t="shared" si="121"/>
        <v>-100</v>
      </c>
      <c r="S662" s="15">
        <v>2.954845324336557E-3</v>
      </c>
      <c r="T662" s="15">
        <v>0</v>
      </c>
      <c r="U662" s="15">
        <f t="shared" si="122"/>
        <v>-2.954845324336557E-3</v>
      </c>
      <c r="V662" s="16">
        <f t="shared" si="123"/>
        <v>-100</v>
      </c>
      <c r="W662" s="17">
        <f t="shared" si="124"/>
        <v>3.2117883960179967E-5</v>
      </c>
      <c r="X662" s="17">
        <f t="shared" si="124"/>
        <v>0</v>
      </c>
      <c r="Y662" s="16">
        <f t="shared" si="125"/>
        <v>-3.2117883960179967E-5</v>
      </c>
      <c r="Z662" s="15">
        <f t="shared" si="126"/>
        <v>-100</v>
      </c>
      <c r="AA662" s="13">
        <v>0.01</v>
      </c>
      <c r="AB662" s="13">
        <v>0</v>
      </c>
      <c r="AC662" s="13">
        <v>0</v>
      </c>
      <c r="AD662" s="13">
        <v>0</v>
      </c>
      <c r="AE662" s="18">
        <f t="shared" si="127"/>
        <v>0</v>
      </c>
      <c r="AF662" s="18">
        <f t="shared" si="131"/>
        <v>0</v>
      </c>
      <c r="AG662" s="19">
        <f t="shared" si="128"/>
        <v>0</v>
      </c>
      <c r="AH662" s="16" t="str">
        <f t="shared" si="129"/>
        <v>0.00</v>
      </c>
      <c r="AI662" s="16">
        <f t="shared" si="130"/>
        <v>-3.2117883960179967E-5</v>
      </c>
      <c r="AJ662" s="44">
        <v>221112</v>
      </c>
      <c r="AK662" s="15" t="s">
        <v>686</v>
      </c>
      <c r="AL662" s="14" t="s">
        <v>57</v>
      </c>
      <c r="AM662" s="39" t="s">
        <v>58</v>
      </c>
      <c r="AN662" s="39" t="s">
        <v>59</v>
      </c>
      <c r="AO662" s="39" t="s">
        <v>60</v>
      </c>
      <c r="AP662" s="39" t="s">
        <v>61</v>
      </c>
      <c r="AQ662" s="20"/>
      <c r="AR662" s="20"/>
      <c r="AS662" s="20"/>
      <c r="AT662" s="20"/>
      <c r="AU662" s="20"/>
      <c r="AV662" s="20"/>
      <c r="AW662" s="20"/>
      <c r="AX662" s="20"/>
      <c r="AY662" s="20"/>
      <c r="AZ662" s="20"/>
      <c r="BA662" s="20"/>
      <c r="BB662" s="20"/>
    </row>
    <row r="663" spans="1:54" ht="26.1" hidden="1" customHeight="1" x14ac:dyDescent="0.25">
      <c r="A663" s="39" t="s">
        <v>31</v>
      </c>
      <c r="B663" s="13" t="s">
        <v>31</v>
      </c>
      <c r="C663" s="13" t="s">
        <v>252</v>
      </c>
      <c r="D663" s="13">
        <v>34013</v>
      </c>
      <c r="E663" s="13">
        <v>7627</v>
      </c>
      <c r="F663" s="13" t="s">
        <v>352</v>
      </c>
      <c r="G663" s="13" t="s">
        <v>436</v>
      </c>
      <c r="H663" s="13" t="s">
        <v>132</v>
      </c>
      <c r="I663" s="13" t="s">
        <v>135</v>
      </c>
      <c r="J663" s="13" t="s">
        <v>447</v>
      </c>
      <c r="K663" s="4">
        <v>2401</v>
      </c>
      <c r="L663" s="4">
        <v>28001</v>
      </c>
      <c r="M663" s="14" t="s">
        <v>40</v>
      </c>
      <c r="N663" s="15" t="s">
        <v>679</v>
      </c>
      <c r="O663" s="15">
        <v>7.0288960895815905E-2</v>
      </c>
      <c r="P663" s="15">
        <v>2.6884811000000002E-2</v>
      </c>
      <c r="Q663" s="15">
        <f t="shared" si="120"/>
        <v>-4.3404149895815904E-2</v>
      </c>
      <c r="R663" s="15">
        <f t="shared" si="121"/>
        <v>-61.751019424160567</v>
      </c>
      <c r="S663" s="15">
        <v>2.4818179386272381E-2</v>
      </c>
      <c r="T663" s="15">
        <v>0</v>
      </c>
      <c r="U663" s="15">
        <f t="shared" si="122"/>
        <v>-2.4818179386272381E-2</v>
      </c>
      <c r="V663" s="16">
        <f t="shared" si="123"/>
        <v>-100</v>
      </c>
      <c r="W663" s="17">
        <f t="shared" si="124"/>
        <v>2.6976281941600412E-4</v>
      </c>
      <c r="X663" s="17">
        <f t="shared" si="124"/>
        <v>0</v>
      </c>
      <c r="Y663" s="16">
        <f t="shared" si="125"/>
        <v>-2.6976281941600412E-4</v>
      </c>
      <c r="Z663" s="15">
        <f t="shared" si="126"/>
        <v>-100</v>
      </c>
      <c r="AA663" s="13">
        <v>7.0000000000000007E-2</v>
      </c>
      <c r="AB663" s="13">
        <v>0</v>
      </c>
      <c r="AC663" s="13">
        <v>0</v>
      </c>
      <c r="AD663" s="13">
        <v>0</v>
      </c>
      <c r="AE663" s="18">
        <f t="shared" si="127"/>
        <v>0</v>
      </c>
      <c r="AF663" s="18">
        <f t="shared" si="131"/>
        <v>0</v>
      </c>
      <c r="AG663" s="19">
        <f t="shared" si="128"/>
        <v>0</v>
      </c>
      <c r="AH663" s="16" t="str">
        <f t="shared" si="129"/>
        <v>0.00</v>
      </c>
      <c r="AI663" s="16">
        <f t="shared" si="130"/>
        <v>-2.6976281941600412E-4</v>
      </c>
      <c r="AJ663" s="44">
        <v>221112</v>
      </c>
      <c r="AK663" s="15" t="s">
        <v>686</v>
      </c>
      <c r="AL663" s="14" t="s">
        <v>57</v>
      </c>
      <c r="AM663" s="39" t="s">
        <v>58</v>
      </c>
      <c r="AN663" s="39" t="s">
        <v>59</v>
      </c>
      <c r="AO663" s="39" t="s">
        <v>60</v>
      </c>
      <c r="AP663" s="39" t="s">
        <v>61</v>
      </c>
      <c r="AQ663" s="20"/>
      <c r="AR663" s="20"/>
      <c r="AS663" s="20"/>
      <c r="AT663" s="20"/>
      <c r="AU663" s="20"/>
      <c r="AV663" s="20"/>
      <c r="AW663" s="20"/>
      <c r="AX663" s="20"/>
      <c r="AY663" s="20"/>
      <c r="AZ663" s="20"/>
      <c r="BA663" s="20"/>
      <c r="BB663" s="20"/>
    </row>
    <row r="664" spans="1:54" ht="26.1" hidden="1" customHeight="1" x14ac:dyDescent="0.25">
      <c r="A664" s="39" t="s">
        <v>31</v>
      </c>
      <c r="B664" s="13" t="s">
        <v>31</v>
      </c>
      <c r="C664" s="13" t="s">
        <v>252</v>
      </c>
      <c r="D664" s="13">
        <v>34013</v>
      </c>
      <c r="E664" s="13">
        <v>7627</v>
      </c>
      <c r="F664" s="13" t="s">
        <v>352</v>
      </c>
      <c r="G664" s="13" t="s">
        <v>436</v>
      </c>
      <c r="H664" s="13" t="s">
        <v>132</v>
      </c>
      <c r="I664" s="13" t="s">
        <v>135</v>
      </c>
      <c r="J664" s="13" t="s">
        <v>447</v>
      </c>
      <c r="K664" s="4">
        <v>2401</v>
      </c>
      <c r="L664" s="4">
        <v>28001</v>
      </c>
      <c r="M664" s="14" t="s">
        <v>38</v>
      </c>
      <c r="N664" s="15" t="s">
        <v>679</v>
      </c>
      <c r="O664" s="15">
        <v>9.8875652872941103E-2</v>
      </c>
      <c r="P664" s="15">
        <v>3.7818930000000001E-2</v>
      </c>
      <c r="Q664" s="15">
        <f t="shared" si="120"/>
        <v>-6.1056722872941102E-2</v>
      </c>
      <c r="R664" s="15">
        <f t="shared" si="121"/>
        <v>-61.751018677369707</v>
      </c>
      <c r="S664" s="15">
        <v>3.4911793525767128E-2</v>
      </c>
      <c r="T664" s="15">
        <v>0</v>
      </c>
      <c r="U664" s="15">
        <f t="shared" si="122"/>
        <v>-3.4911793525767128E-2</v>
      </c>
      <c r="V664" s="16">
        <f t="shared" si="123"/>
        <v>-100</v>
      </c>
      <c r="W664" s="17">
        <f t="shared" si="124"/>
        <v>3.794760165844253E-4</v>
      </c>
      <c r="X664" s="17">
        <f t="shared" si="124"/>
        <v>0</v>
      </c>
      <c r="Y664" s="16">
        <f t="shared" si="125"/>
        <v>-3.794760165844253E-4</v>
      </c>
      <c r="Z664" s="15">
        <f t="shared" si="126"/>
        <v>-100</v>
      </c>
      <c r="AA664" s="13">
        <v>0.1</v>
      </c>
      <c r="AB664" s="13">
        <v>0</v>
      </c>
      <c r="AC664" s="13">
        <v>0</v>
      </c>
      <c r="AD664" s="13">
        <v>0</v>
      </c>
      <c r="AE664" s="18">
        <f t="shared" si="127"/>
        <v>0</v>
      </c>
      <c r="AF664" s="18">
        <f t="shared" si="131"/>
        <v>0</v>
      </c>
      <c r="AG664" s="19">
        <f t="shared" si="128"/>
        <v>0</v>
      </c>
      <c r="AH664" s="16" t="str">
        <f t="shared" si="129"/>
        <v>0.00</v>
      </c>
      <c r="AI664" s="16">
        <f t="shared" si="130"/>
        <v>-3.794760165844253E-4</v>
      </c>
      <c r="AJ664" s="44">
        <v>221112</v>
      </c>
      <c r="AK664" s="15" t="s">
        <v>686</v>
      </c>
      <c r="AL664" s="14" t="s">
        <v>57</v>
      </c>
      <c r="AM664" s="39" t="s">
        <v>58</v>
      </c>
      <c r="AN664" s="39" t="s">
        <v>59</v>
      </c>
      <c r="AO664" s="39" t="s">
        <v>60</v>
      </c>
      <c r="AP664" s="39" t="s">
        <v>61</v>
      </c>
      <c r="AQ664" s="20"/>
      <c r="AR664" s="20"/>
      <c r="AS664" s="20"/>
      <c r="AT664" s="20"/>
      <c r="AU664" s="20"/>
      <c r="AV664" s="20"/>
      <c r="AW664" s="20"/>
      <c r="AX664" s="20"/>
      <c r="AY664" s="20"/>
      <c r="AZ664" s="20"/>
      <c r="BA664" s="20"/>
      <c r="BB664" s="20"/>
    </row>
    <row r="665" spans="1:54" ht="26.1" hidden="1" customHeight="1" x14ac:dyDescent="0.25">
      <c r="A665" s="39" t="s">
        <v>31</v>
      </c>
      <c r="B665" s="13" t="s">
        <v>31</v>
      </c>
      <c r="C665" s="13" t="s">
        <v>252</v>
      </c>
      <c r="D665" s="13">
        <v>34013</v>
      </c>
      <c r="E665" s="13">
        <v>7627</v>
      </c>
      <c r="F665" s="13" t="s">
        <v>352</v>
      </c>
      <c r="G665" s="13" t="s">
        <v>436</v>
      </c>
      <c r="H665" s="13" t="s">
        <v>132</v>
      </c>
      <c r="I665" s="13" t="s">
        <v>135</v>
      </c>
      <c r="J665" s="13" t="s">
        <v>447</v>
      </c>
      <c r="K665" s="4">
        <v>2401</v>
      </c>
      <c r="L665" s="4">
        <v>28001</v>
      </c>
      <c r="M665" s="14" t="s">
        <v>39</v>
      </c>
      <c r="N665" s="15" t="s">
        <v>679</v>
      </c>
      <c r="O665" s="15">
        <v>9.8875652872941103E-2</v>
      </c>
      <c r="P665" s="15">
        <v>3.7818930000000001E-2</v>
      </c>
      <c r="Q665" s="15">
        <f t="shared" si="120"/>
        <v>-6.1056722872941102E-2</v>
      </c>
      <c r="R665" s="15">
        <f t="shared" si="121"/>
        <v>-61.751018677369707</v>
      </c>
      <c r="S665" s="15">
        <v>3.4911793525767128E-2</v>
      </c>
      <c r="T665" s="15">
        <v>0</v>
      </c>
      <c r="U665" s="15">
        <f t="shared" si="122"/>
        <v>-3.4911793525767128E-2</v>
      </c>
      <c r="V665" s="16">
        <f t="shared" si="123"/>
        <v>-100</v>
      </c>
      <c r="W665" s="17">
        <f t="shared" si="124"/>
        <v>3.794760165844253E-4</v>
      </c>
      <c r="X665" s="17">
        <f t="shared" si="124"/>
        <v>0</v>
      </c>
      <c r="Y665" s="16">
        <f t="shared" si="125"/>
        <v>-3.794760165844253E-4</v>
      </c>
      <c r="Z665" s="15">
        <f t="shared" si="126"/>
        <v>-100</v>
      </c>
      <c r="AA665" s="13">
        <v>0.1</v>
      </c>
      <c r="AB665" s="13">
        <v>0</v>
      </c>
      <c r="AC665" s="13">
        <v>0</v>
      </c>
      <c r="AD665" s="13">
        <v>0</v>
      </c>
      <c r="AE665" s="18">
        <f t="shared" si="127"/>
        <v>0</v>
      </c>
      <c r="AF665" s="18">
        <f t="shared" si="131"/>
        <v>0</v>
      </c>
      <c r="AG665" s="19">
        <f t="shared" si="128"/>
        <v>0</v>
      </c>
      <c r="AH665" s="16" t="str">
        <f t="shared" si="129"/>
        <v>0.00</v>
      </c>
      <c r="AI665" s="16">
        <f t="shared" si="130"/>
        <v>-3.794760165844253E-4</v>
      </c>
      <c r="AJ665" s="44">
        <v>221112</v>
      </c>
      <c r="AK665" s="15" t="s">
        <v>686</v>
      </c>
      <c r="AL665" s="14" t="s">
        <v>57</v>
      </c>
      <c r="AM665" s="39" t="s">
        <v>58</v>
      </c>
      <c r="AN665" s="39" t="s">
        <v>59</v>
      </c>
      <c r="AO665" s="39" t="s">
        <v>60</v>
      </c>
      <c r="AP665" s="39" t="s">
        <v>61</v>
      </c>
      <c r="AQ665" s="20"/>
      <c r="AR665" s="20"/>
      <c r="AS665" s="20"/>
      <c r="AT665" s="20"/>
      <c r="AU665" s="20"/>
      <c r="AV665" s="20"/>
      <c r="AW665" s="20"/>
      <c r="AX665" s="20"/>
      <c r="AY665" s="20"/>
      <c r="AZ665" s="20"/>
      <c r="BA665" s="20"/>
      <c r="BB665" s="20"/>
    </row>
    <row r="666" spans="1:54" ht="26.1" hidden="1" customHeight="1" x14ac:dyDescent="0.25">
      <c r="A666" s="39" t="s">
        <v>31</v>
      </c>
      <c r="B666" s="13" t="s">
        <v>31</v>
      </c>
      <c r="C666" s="13" t="s">
        <v>252</v>
      </c>
      <c r="D666" s="13">
        <v>34013</v>
      </c>
      <c r="E666" s="13">
        <v>7627</v>
      </c>
      <c r="F666" s="13" t="s">
        <v>352</v>
      </c>
      <c r="G666" s="13" t="s">
        <v>436</v>
      </c>
      <c r="H666" s="13" t="s">
        <v>132</v>
      </c>
      <c r="I666" s="13" t="s">
        <v>135</v>
      </c>
      <c r="J666" s="13" t="s">
        <v>447</v>
      </c>
      <c r="K666" s="4">
        <v>2401</v>
      </c>
      <c r="L666" s="4">
        <v>28001</v>
      </c>
      <c r="M666" s="14" t="s">
        <v>37</v>
      </c>
      <c r="N666" s="15" t="s">
        <v>679</v>
      </c>
      <c r="O666" s="15">
        <v>6.1375999999844898E-3</v>
      </c>
      <c r="P666" s="15">
        <v>6.2007060000000003E-3</v>
      </c>
      <c r="Q666" s="15">
        <f t="shared" si="120"/>
        <v>6.3106000015510436E-5</v>
      </c>
      <c r="R666" s="15">
        <f t="shared" si="121"/>
        <v>1.028186913706822</v>
      </c>
      <c r="S666" s="15">
        <v>2.1671121020922762E-3</v>
      </c>
      <c r="T666" s="15">
        <v>0</v>
      </c>
      <c r="U666" s="15">
        <f t="shared" si="122"/>
        <v>-2.1671121020922762E-3</v>
      </c>
      <c r="V666" s="16">
        <f t="shared" si="123"/>
        <v>-100</v>
      </c>
      <c r="W666" s="17">
        <f t="shared" si="124"/>
        <v>2.3555566327089957E-5</v>
      </c>
      <c r="X666" s="17">
        <f t="shared" si="124"/>
        <v>0</v>
      </c>
      <c r="Y666" s="16">
        <f t="shared" si="125"/>
        <v>-2.3555566327089957E-5</v>
      </c>
      <c r="Z666" s="15">
        <f t="shared" si="126"/>
        <v>-100</v>
      </c>
      <c r="AA666" s="13">
        <v>0.01</v>
      </c>
      <c r="AB666" s="13">
        <v>0</v>
      </c>
      <c r="AC666" s="13">
        <v>0</v>
      </c>
      <c r="AD666" s="13">
        <v>0</v>
      </c>
      <c r="AE666" s="18">
        <f t="shared" si="127"/>
        <v>0</v>
      </c>
      <c r="AF666" s="18">
        <f t="shared" si="131"/>
        <v>0</v>
      </c>
      <c r="AG666" s="19">
        <f t="shared" si="128"/>
        <v>0</v>
      </c>
      <c r="AH666" s="16" t="str">
        <f t="shared" si="129"/>
        <v>0.00</v>
      </c>
      <c r="AI666" s="16">
        <f t="shared" si="130"/>
        <v>-2.3555566327089957E-5</v>
      </c>
      <c r="AJ666" s="44">
        <v>221112</v>
      </c>
      <c r="AK666" s="15" t="s">
        <v>686</v>
      </c>
      <c r="AL666" s="14" t="s">
        <v>57</v>
      </c>
      <c r="AM666" s="39" t="s">
        <v>58</v>
      </c>
      <c r="AN666" s="39" t="s">
        <v>59</v>
      </c>
      <c r="AO666" s="39" t="s">
        <v>60</v>
      </c>
      <c r="AP666" s="39" t="s">
        <v>61</v>
      </c>
      <c r="AQ666" s="20"/>
      <c r="AR666" s="20"/>
      <c r="AS666" s="20"/>
      <c r="AT666" s="20"/>
      <c r="AU666" s="20"/>
      <c r="AV666" s="20"/>
      <c r="AW666" s="20"/>
      <c r="AX666" s="20"/>
      <c r="AY666" s="20"/>
      <c r="AZ666" s="20"/>
      <c r="BA666" s="20"/>
      <c r="BB666" s="20"/>
    </row>
    <row r="667" spans="1:54" ht="26.1" hidden="1" customHeight="1" x14ac:dyDescent="0.25">
      <c r="A667" s="39" t="s">
        <v>31</v>
      </c>
      <c r="B667" s="13" t="s">
        <v>31</v>
      </c>
      <c r="C667" s="13" t="s">
        <v>252</v>
      </c>
      <c r="D667" s="13">
        <v>34013</v>
      </c>
      <c r="E667" s="13">
        <v>7627</v>
      </c>
      <c r="F667" s="13" t="s">
        <v>352</v>
      </c>
      <c r="G667" s="13" t="s">
        <v>431</v>
      </c>
      <c r="H667" s="13" t="s">
        <v>132</v>
      </c>
      <c r="I667" s="13" t="s">
        <v>135</v>
      </c>
      <c r="J667" s="13" t="s">
        <v>448</v>
      </c>
      <c r="K667" s="4">
        <v>2401</v>
      </c>
      <c r="L667" s="4">
        <v>26001</v>
      </c>
      <c r="M667" s="14" t="s">
        <v>40</v>
      </c>
      <c r="N667" s="15" t="s">
        <v>679</v>
      </c>
      <c r="O667" s="15">
        <v>8.5377172633393894E-2</v>
      </c>
      <c r="P667" s="15">
        <v>0</v>
      </c>
      <c r="Q667" s="15">
        <f t="shared" si="120"/>
        <v>-8.5377172633393894E-2</v>
      </c>
      <c r="R667" s="15">
        <f t="shared" si="121"/>
        <v>-100</v>
      </c>
      <c r="S667" s="15">
        <v>3.3173551959783568E-2</v>
      </c>
      <c r="T667" s="15">
        <v>0</v>
      </c>
      <c r="U667" s="15">
        <f t="shared" si="122"/>
        <v>-3.3173551959783568E-2</v>
      </c>
      <c r="V667" s="16">
        <f t="shared" si="123"/>
        <v>-100</v>
      </c>
      <c r="W667" s="17">
        <f t="shared" si="124"/>
        <v>3.6058208651938662E-4</v>
      </c>
      <c r="X667" s="17">
        <f t="shared" si="124"/>
        <v>0</v>
      </c>
      <c r="Y667" s="16">
        <f t="shared" si="125"/>
        <v>-3.6058208651938662E-4</v>
      </c>
      <c r="Z667" s="15">
        <f t="shared" si="126"/>
        <v>-100</v>
      </c>
      <c r="AA667" s="13">
        <v>0.09</v>
      </c>
      <c r="AB667" s="13">
        <v>0</v>
      </c>
      <c r="AC667" s="13">
        <v>0</v>
      </c>
      <c r="AD667" s="13">
        <v>0</v>
      </c>
      <c r="AE667" s="18">
        <f t="shared" si="127"/>
        <v>0</v>
      </c>
      <c r="AF667" s="18">
        <f t="shared" si="131"/>
        <v>0</v>
      </c>
      <c r="AG667" s="19">
        <f t="shared" si="128"/>
        <v>0</v>
      </c>
      <c r="AH667" s="16" t="str">
        <f t="shared" si="129"/>
        <v>0.00</v>
      </c>
      <c r="AI667" s="16">
        <f t="shared" si="130"/>
        <v>-3.6058208651938662E-4</v>
      </c>
      <c r="AJ667" s="44">
        <v>221112</v>
      </c>
      <c r="AK667" s="15" t="s">
        <v>686</v>
      </c>
      <c r="AL667" s="14" t="s">
        <v>57</v>
      </c>
      <c r="AM667" s="39" t="s">
        <v>58</v>
      </c>
      <c r="AN667" s="39" t="s">
        <v>59</v>
      </c>
      <c r="AO667" s="39" t="s">
        <v>60</v>
      </c>
      <c r="AP667" s="39" t="s">
        <v>61</v>
      </c>
      <c r="AQ667" s="20"/>
      <c r="AR667" s="20"/>
      <c r="AS667" s="20"/>
      <c r="AT667" s="20"/>
      <c r="AU667" s="20"/>
      <c r="AV667" s="20"/>
      <c r="AW667" s="20"/>
      <c r="AX667" s="20"/>
      <c r="AY667" s="20"/>
      <c r="AZ667" s="20"/>
      <c r="BA667" s="20"/>
      <c r="BB667" s="20"/>
    </row>
    <row r="668" spans="1:54" ht="26.1" hidden="1" customHeight="1" x14ac:dyDescent="0.25">
      <c r="A668" s="39" t="s">
        <v>31</v>
      </c>
      <c r="B668" s="13" t="s">
        <v>31</v>
      </c>
      <c r="C668" s="13" t="s">
        <v>252</v>
      </c>
      <c r="D668" s="13">
        <v>34013</v>
      </c>
      <c r="E668" s="13">
        <v>7627</v>
      </c>
      <c r="F668" s="13" t="s">
        <v>352</v>
      </c>
      <c r="G668" s="13" t="s">
        <v>431</v>
      </c>
      <c r="H668" s="13" t="s">
        <v>132</v>
      </c>
      <c r="I668" s="13" t="s">
        <v>135</v>
      </c>
      <c r="J668" s="13" t="s">
        <v>448</v>
      </c>
      <c r="K668" s="4">
        <v>2401</v>
      </c>
      <c r="L668" s="4">
        <v>26001</v>
      </c>
      <c r="M668" s="14" t="s">
        <v>38</v>
      </c>
      <c r="N668" s="15" t="s">
        <v>679</v>
      </c>
      <c r="O668" s="15">
        <v>0.120113611374672</v>
      </c>
      <c r="P668" s="15">
        <v>0</v>
      </c>
      <c r="Q668" s="15">
        <f t="shared" si="120"/>
        <v>-0.120113611374672</v>
      </c>
      <c r="R668" s="15">
        <f t="shared" si="121"/>
        <v>-100</v>
      </c>
      <c r="S668" s="15">
        <v>4.667049757110895E-2</v>
      </c>
      <c r="T668" s="15">
        <v>0</v>
      </c>
      <c r="U668" s="15">
        <f t="shared" si="122"/>
        <v>-4.667049757110895E-2</v>
      </c>
      <c r="V668" s="16">
        <f t="shared" si="123"/>
        <v>-100</v>
      </c>
      <c r="W668" s="17">
        <f t="shared" si="124"/>
        <v>5.0728801707727118E-4</v>
      </c>
      <c r="X668" s="17">
        <f t="shared" si="124"/>
        <v>0</v>
      </c>
      <c r="Y668" s="16">
        <f t="shared" si="125"/>
        <v>-5.0728801707727118E-4</v>
      </c>
      <c r="Z668" s="15">
        <f t="shared" si="126"/>
        <v>-100</v>
      </c>
      <c r="AA668" s="13">
        <v>0.12</v>
      </c>
      <c r="AB668" s="13">
        <v>0</v>
      </c>
      <c r="AC668" s="13">
        <v>0</v>
      </c>
      <c r="AD668" s="13">
        <v>0</v>
      </c>
      <c r="AE668" s="18">
        <f t="shared" si="127"/>
        <v>0</v>
      </c>
      <c r="AF668" s="18">
        <f t="shared" si="131"/>
        <v>0</v>
      </c>
      <c r="AG668" s="19">
        <f t="shared" si="128"/>
        <v>0</v>
      </c>
      <c r="AH668" s="16" t="str">
        <f t="shared" si="129"/>
        <v>0.00</v>
      </c>
      <c r="AI668" s="16">
        <f t="shared" si="130"/>
        <v>-5.0728801707727118E-4</v>
      </c>
      <c r="AJ668" s="44">
        <v>221112</v>
      </c>
      <c r="AK668" s="15" t="s">
        <v>686</v>
      </c>
      <c r="AL668" s="14" t="s">
        <v>57</v>
      </c>
      <c r="AM668" s="39" t="s">
        <v>58</v>
      </c>
      <c r="AN668" s="39" t="s">
        <v>59</v>
      </c>
      <c r="AO668" s="39" t="s">
        <v>60</v>
      </c>
      <c r="AP668" s="39" t="s">
        <v>61</v>
      </c>
      <c r="AQ668" s="20"/>
      <c r="AR668" s="20"/>
      <c r="AS668" s="20"/>
      <c r="AT668" s="20"/>
      <c r="AU668" s="20"/>
      <c r="AV668" s="20"/>
      <c r="AW668" s="20"/>
      <c r="AX668" s="20"/>
      <c r="AY668" s="20"/>
      <c r="AZ668" s="20"/>
      <c r="BA668" s="20"/>
      <c r="BB668" s="20"/>
    </row>
    <row r="669" spans="1:54" ht="26.1" hidden="1" customHeight="1" x14ac:dyDescent="0.25">
      <c r="A669" s="39" t="s">
        <v>31</v>
      </c>
      <c r="B669" s="13" t="s">
        <v>31</v>
      </c>
      <c r="C669" s="13" t="s">
        <v>252</v>
      </c>
      <c r="D669" s="13">
        <v>34013</v>
      </c>
      <c r="E669" s="13">
        <v>7627</v>
      </c>
      <c r="F669" s="13" t="s">
        <v>352</v>
      </c>
      <c r="G669" s="13" t="s">
        <v>431</v>
      </c>
      <c r="H669" s="13" t="s">
        <v>132</v>
      </c>
      <c r="I669" s="13" t="s">
        <v>135</v>
      </c>
      <c r="J669" s="13" t="s">
        <v>448</v>
      </c>
      <c r="K669" s="4">
        <v>2401</v>
      </c>
      <c r="L669" s="4">
        <v>26001</v>
      </c>
      <c r="M669" s="14" t="s">
        <v>39</v>
      </c>
      <c r="N669" s="15" t="s">
        <v>679</v>
      </c>
      <c r="O669" s="15">
        <v>0.120113611374672</v>
      </c>
      <c r="P669" s="15">
        <v>0</v>
      </c>
      <c r="Q669" s="15">
        <f t="shared" si="120"/>
        <v>-0.120113611374672</v>
      </c>
      <c r="R669" s="15">
        <f t="shared" si="121"/>
        <v>-100</v>
      </c>
      <c r="S669" s="15">
        <v>4.667049757110895E-2</v>
      </c>
      <c r="T669" s="15">
        <v>0</v>
      </c>
      <c r="U669" s="15">
        <f t="shared" si="122"/>
        <v>-4.667049757110895E-2</v>
      </c>
      <c r="V669" s="16">
        <f t="shared" si="123"/>
        <v>-100</v>
      </c>
      <c r="W669" s="17">
        <f t="shared" si="124"/>
        <v>5.0728801707727118E-4</v>
      </c>
      <c r="X669" s="17">
        <f t="shared" si="124"/>
        <v>0</v>
      </c>
      <c r="Y669" s="16">
        <f t="shared" si="125"/>
        <v>-5.0728801707727118E-4</v>
      </c>
      <c r="Z669" s="15">
        <f t="shared" si="126"/>
        <v>-100</v>
      </c>
      <c r="AA669" s="13">
        <v>0.12</v>
      </c>
      <c r="AB669" s="13">
        <v>0</v>
      </c>
      <c r="AC669" s="13">
        <v>0</v>
      </c>
      <c r="AD669" s="13">
        <v>0</v>
      </c>
      <c r="AE669" s="18">
        <f t="shared" si="127"/>
        <v>0</v>
      </c>
      <c r="AF669" s="18">
        <f t="shared" si="131"/>
        <v>0</v>
      </c>
      <c r="AG669" s="19">
        <f t="shared" si="128"/>
        <v>0</v>
      </c>
      <c r="AH669" s="16" t="str">
        <f t="shared" si="129"/>
        <v>0.00</v>
      </c>
      <c r="AI669" s="16">
        <f t="shared" si="130"/>
        <v>-5.0728801707727118E-4</v>
      </c>
      <c r="AJ669" s="44">
        <v>221112</v>
      </c>
      <c r="AK669" s="15" t="s">
        <v>686</v>
      </c>
      <c r="AL669" s="14" t="s">
        <v>57</v>
      </c>
      <c r="AM669" s="39" t="s">
        <v>58</v>
      </c>
      <c r="AN669" s="39" t="s">
        <v>59</v>
      </c>
      <c r="AO669" s="39" t="s">
        <v>60</v>
      </c>
      <c r="AP669" s="39" t="s">
        <v>61</v>
      </c>
      <c r="AQ669" s="20"/>
      <c r="AR669" s="20"/>
      <c r="AS669" s="20"/>
      <c r="AT669" s="20"/>
      <c r="AU669" s="20"/>
      <c r="AV669" s="20"/>
      <c r="AW669" s="20"/>
      <c r="AX669" s="20"/>
      <c r="AY669" s="20"/>
      <c r="AZ669" s="20"/>
      <c r="BA669" s="20"/>
      <c r="BB669" s="20"/>
    </row>
    <row r="670" spans="1:54" ht="26.1" hidden="1" customHeight="1" x14ac:dyDescent="0.25">
      <c r="A670" s="39" t="s">
        <v>31</v>
      </c>
      <c r="B670" s="13" t="s">
        <v>31</v>
      </c>
      <c r="C670" s="13" t="s">
        <v>252</v>
      </c>
      <c r="D670" s="13">
        <v>34013</v>
      </c>
      <c r="E670" s="13">
        <v>7627</v>
      </c>
      <c r="F670" s="13" t="s">
        <v>352</v>
      </c>
      <c r="G670" s="13" t="s">
        <v>431</v>
      </c>
      <c r="H670" s="13" t="s">
        <v>132</v>
      </c>
      <c r="I670" s="13" t="s">
        <v>135</v>
      </c>
      <c r="J670" s="13" t="s">
        <v>448</v>
      </c>
      <c r="K670" s="4">
        <v>2401</v>
      </c>
      <c r="L670" s="4">
        <v>26001</v>
      </c>
      <c r="M670" s="14" t="s">
        <v>37</v>
      </c>
      <c r="N670" s="15" t="s">
        <v>679</v>
      </c>
      <c r="O670" s="15">
        <v>8.0742100000204906E-3</v>
      </c>
      <c r="P670" s="15">
        <v>0</v>
      </c>
      <c r="Q670" s="15">
        <f t="shared" si="120"/>
        <v>-8.0742100000204906E-3</v>
      </c>
      <c r="R670" s="15">
        <f t="shared" si="121"/>
        <v>-100</v>
      </c>
      <c r="S670" s="15">
        <v>3.137258083258349E-3</v>
      </c>
      <c r="T670" s="15">
        <v>0</v>
      </c>
      <c r="U670" s="15">
        <f t="shared" si="122"/>
        <v>-3.137258083258349E-3</v>
      </c>
      <c r="V670" s="16">
        <f t="shared" si="123"/>
        <v>-100</v>
      </c>
      <c r="W670" s="17">
        <f t="shared" si="124"/>
        <v>3.4100631339764663E-5</v>
      </c>
      <c r="X670" s="17">
        <f t="shared" si="124"/>
        <v>0</v>
      </c>
      <c r="Y670" s="16">
        <f t="shared" si="125"/>
        <v>-3.4100631339764663E-5</v>
      </c>
      <c r="Z670" s="15">
        <f t="shared" si="126"/>
        <v>-100</v>
      </c>
      <c r="AA670" s="13">
        <v>0.01</v>
      </c>
      <c r="AB670" s="13">
        <v>0</v>
      </c>
      <c r="AC670" s="13">
        <v>0</v>
      </c>
      <c r="AD670" s="13">
        <v>0</v>
      </c>
      <c r="AE670" s="18">
        <f t="shared" si="127"/>
        <v>0</v>
      </c>
      <c r="AF670" s="18">
        <f t="shared" si="131"/>
        <v>0</v>
      </c>
      <c r="AG670" s="19">
        <f t="shared" si="128"/>
        <v>0</v>
      </c>
      <c r="AH670" s="16" t="str">
        <f t="shared" si="129"/>
        <v>0.00</v>
      </c>
      <c r="AI670" s="16">
        <f t="shared" si="130"/>
        <v>-3.4100631339764663E-5</v>
      </c>
      <c r="AJ670" s="44">
        <v>221112</v>
      </c>
      <c r="AK670" s="15" t="s">
        <v>686</v>
      </c>
      <c r="AL670" s="14" t="s">
        <v>57</v>
      </c>
      <c r="AM670" s="39" t="s">
        <v>58</v>
      </c>
      <c r="AN670" s="39" t="s">
        <v>59</v>
      </c>
      <c r="AO670" s="39" t="s">
        <v>60</v>
      </c>
      <c r="AP670" s="39" t="s">
        <v>61</v>
      </c>
      <c r="AQ670" s="20"/>
      <c r="AR670" s="20"/>
      <c r="AS670" s="20"/>
      <c r="AT670" s="20"/>
      <c r="AU670" s="20"/>
      <c r="AV670" s="20"/>
      <c r="AW670" s="20"/>
      <c r="AX670" s="20"/>
      <c r="AY670" s="20"/>
      <c r="AZ670" s="20"/>
      <c r="BA670" s="20"/>
      <c r="BB670" s="20"/>
    </row>
    <row r="671" spans="1:54" ht="26.1" hidden="1" customHeight="1" x14ac:dyDescent="0.25">
      <c r="A671" s="39" t="s">
        <v>31</v>
      </c>
      <c r="B671" s="13" t="s">
        <v>31</v>
      </c>
      <c r="C671" s="13" t="s">
        <v>252</v>
      </c>
      <c r="D671" s="13">
        <v>34013</v>
      </c>
      <c r="E671" s="13">
        <v>7627</v>
      </c>
      <c r="F671" s="13" t="s">
        <v>278</v>
      </c>
      <c r="G671" s="13" t="s">
        <v>362</v>
      </c>
      <c r="H671" s="13" t="s">
        <v>132</v>
      </c>
      <c r="I671" s="13" t="s">
        <v>136</v>
      </c>
      <c r="J671" s="13" t="s">
        <v>453</v>
      </c>
      <c r="K671" s="4">
        <v>2401</v>
      </c>
      <c r="L671" s="4">
        <v>18001</v>
      </c>
      <c r="M671" s="14" t="s">
        <v>35</v>
      </c>
      <c r="N671" s="15" t="s">
        <v>679</v>
      </c>
      <c r="O671" s="15">
        <v>7.6308376313220003E-2</v>
      </c>
      <c r="P671" s="15">
        <v>0</v>
      </c>
      <c r="Q671" s="15">
        <f t="shared" si="120"/>
        <v>-7.6308376313220003E-2</v>
      </c>
      <c r="R671" s="15">
        <f t="shared" si="121"/>
        <v>-100</v>
      </c>
      <c r="S671" s="15">
        <v>3.3253929461168868E-2</v>
      </c>
      <c r="T671" s="15">
        <v>0</v>
      </c>
      <c r="U671" s="15">
        <f t="shared" si="122"/>
        <v>-3.3253929461168868E-2</v>
      </c>
      <c r="V671" s="16">
        <f t="shared" si="123"/>
        <v>-100</v>
      </c>
      <c r="W671" s="17">
        <f t="shared" si="124"/>
        <v>3.6145575501270508E-4</v>
      </c>
      <c r="X671" s="17">
        <f t="shared" si="124"/>
        <v>0</v>
      </c>
      <c r="Y671" s="16">
        <f t="shared" si="125"/>
        <v>-3.6145575501270508E-4</v>
      </c>
      <c r="Z671" s="15">
        <f t="shared" si="126"/>
        <v>-100</v>
      </c>
      <c r="AA671" s="13">
        <v>0.08</v>
      </c>
      <c r="AB671" s="13">
        <v>0</v>
      </c>
      <c r="AC671" s="13">
        <v>0</v>
      </c>
      <c r="AD671" s="13">
        <v>15.42</v>
      </c>
      <c r="AE671" s="18">
        <f t="shared" si="127"/>
        <v>0</v>
      </c>
      <c r="AF671" s="18">
        <f t="shared" si="131"/>
        <v>0</v>
      </c>
      <c r="AG671" s="19">
        <f t="shared" si="128"/>
        <v>0</v>
      </c>
      <c r="AH671" s="16" t="str">
        <f t="shared" si="129"/>
        <v>0.00</v>
      </c>
      <c r="AI671" s="16">
        <f t="shared" si="130"/>
        <v>-3.6145575501270508E-4</v>
      </c>
      <c r="AJ671" s="44">
        <v>221112</v>
      </c>
      <c r="AK671" s="15" t="s">
        <v>686</v>
      </c>
      <c r="AL671" s="14" t="s">
        <v>76</v>
      </c>
      <c r="AM671" s="39" t="s">
        <v>58</v>
      </c>
      <c r="AN671" s="39" t="s">
        <v>59</v>
      </c>
      <c r="AO671" s="39" t="s">
        <v>77</v>
      </c>
      <c r="AP671" s="39" t="s">
        <v>61</v>
      </c>
      <c r="AQ671" s="20"/>
      <c r="AR671" s="20"/>
      <c r="AS671" s="20"/>
      <c r="AT671" s="20"/>
      <c r="AU671" s="20"/>
      <c r="AV671" s="20"/>
      <c r="AW671" s="20"/>
      <c r="AX671" s="20"/>
      <c r="AY671" s="20"/>
      <c r="AZ671" s="20"/>
      <c r="BA671" s="20"/>
      <c r="BB671" s="20"/>
    </row>
    <row r="672" spans="1:54" ht="26.1" hidden="1" customHeight="1" x14ac:dyDescent="0.25">
      <c r="A672" s="39" t="s">
        <v>31</v>
      </c>
      <c r="B672" s="13" t="s">
        <v>31</v>
      </c>
      <c r="C672" s="13" t="s">
        <v>252</v>
      </c>
      <c r="D672" s="13">
        <v>34013</v>
      </c>
      <c r="E672" s="13">
        <v>7627</v>
      </c>
      <c r="F672" s="13" t="s">
        <v>278</v>
      </c>
      <c r="G672" s="13" t="s">
        <v>362</v>
      </c>
      <c r="H672" s="13" t="s">
        <v>132</v>
      </c>
      <c r="I672" s="13" t="s">
        <v>136</v>
      </c>
      <c r="J672" s="13" t="s">
        <v>453</v>
      </c>
      <c r="K672" s="4">
        <v>2401</v>
      </c>
      <c r="L672" s="4">
        <v>18001</v>
      </c>
      <c r="M672" s="14" t="s">
        <v>40</v>
      </c>
      <c r="N672" s="15" t="s">
        <v>679</v>
      </c>
      <c r="O672" s="15">
        <v>5.7366607333665401E-2</v>
      </c>
      <c r="P672" s="15">
        <v>0</v>
      </c>
      <c r="Q672" s="15">
        <f t="shared" si="120"/>
        <v>-5.7366607333665401E-2</v>
      </c>
      <c r="R672" s="15">
        <f t="shared" si="121"/>
        <v>-100</v>
      </c>
      <c r="S672" s="15">
        <v>2.4999419537770864E-2</v>
      </c>
      <c r="T672" s="15">
        <v>0</v>
      </c>
      <c r="U672" s="15">
        <f t="shared" si="122"/>
        <v>-2.4999419537770864E-2</v>
      </c>
      <c r="V672" s="16">
        <f t="shared" si="123"/>
        <v>-100</v>
      </c>
      <c r="W672" s="17">
        <f t="shared" si="124"/>
        <v>2.7173282106272677E-4</v>
      </c>
      <c r="X672" s="17">
        <f t="shared" si="124"/>
        <v>0</v>
      </c>
      <c r="Y672" s="16">
        <f t="shared" si="125"/>
        <v>-2.7173282106272677E-4</v>
      </c>
      <c r="Z672" s="15">
        <f t="shared" si="126"/>
        <v>-100</v>
      </c>
      <c r="AA672" s="13">
        <v>0.06</v>
      </c>
      <c r="AB672" s="13">
        <v>0</v>
      </c>
      <c r="AC672" s="13">
        <v>0</v>
      </c>
      <c r="AD672" s="13">
        <v>0</v>
      </c>
      <c r="AE672" s="18">
        <f t="shared" si="127"/>
        <v>0</v>
      </c>
      <c r="AF672" s="18">
        <f t="shared" si="131"/>
        <v>0</v>
      </c>
      <c r="AG672" s="19">
        <f t="shared" si="128"/>
        <v>0</v>
      </c>
      <c r="AH672" s="16" t="str">
        <f t="shared" si="129"/>
        <v>0.00</v>
      </c>
      <c r="AI672" s="16">
        <f t="shared" si="130"/>
        <v>-2.7173282106272677E-4</v>
      </c>
      <c r="AJ672" s="44">
        <v>221112</v>
      </c>
      <c r="AK672" s="15" t="s">
        <v>686</v>
      </c>
      <c r="AL672" s="14" t="s">
        <v>76</v>
      </c>
      <c r="AM672" s="39" t="s">
        <v>58</v>
      </c>
      <c r="AN672" s="39" t="s">
        <v>59</v>
      </c>
      <c r="AO672" s="39" t="s">
        <v>77</v>
      </c>
      <c r="AP672" s="39" t="s">
        <v>61</v>
      </c>
      <c r="AQ672" s="20"/>
      <c r="AR672" s="20"/>
      <c r="AS672" s="20"/>
      <c r="AT672" s="20"/>
      <c r="AU672" s="20"/>
      <c r="AV672" s="20"/>
      <c r="AW672" s="20"/>
      <c r="AX672" s="20"/>
      <c r="AY672" s="20"/>
      <c r="AZ672" s="20"/>
      <c r="BA672" s="20"/>
      <c r="BB672" s="20"/>
    </row>
    <row r="673" spans="1:54" ht="26.1" customHeight="1" x14ac:dyDescent="0.25">
      <c r="A673" s="40" t="s">
        <v>31</v>
      </c>
      <c r="B673" s="13" t="s">
        <v>31</v>
      </c>
      <c r="C673" s="13" t="s">
        <v>252</v>
      </c>
      <c r="D673" s="13">
        <v>34013</v>
      </c>
      <c r="E673" s="13">
        <v>7627</v>
      </c>
      <c r="F673" s="13" t="s">
        <v>278</v>
      </c>
      <c r="G673" s="13" t="s">
        <v>362</v>
      </c>
      <c r="H673" s="13" t="s">
        <v>132</v>
      </c>
      <c r="I673" s="13" t="s">
        <v>136</v>
      </c>
      <c r="J673" s="13" t="s">
        <v>453</v>
      </c>
      <c r="K673" s="4">
        <v>2401</v>
      </c>
      <c r="L673" s="4">
        <v>18001</v>
      </c>
      <c r="M673" s="13" t="s">
        <v>36</v>
      </c>
      <c r="N673" s="15" t="s">
        <v>679</v>
      </c>
      <c r="O673" s="15">
        <v>1.49675596713438</v>
      </c>
      <c r="P673" s="15">
        <v>0</v>
      </c>
      <c r="Q673" s="15">
        <f t="shared" si="120"/>
        <v>-1.49675596713438</v>
      </c>
      <c r="R673" s="15">
        <f t="shared" si="121"/>
        <v>-100</v>
      </c>
      <c r="S673" s="15">
        <v>0.67343143552697504</v>
      </c>
      <c r="T673" s="15">
        <v>0</v>
      </c>
      <c r="U673" s="15">
        <f t="shared" si="122"/>
        <v>-0.67343143552697504</v>
      </c>
      <c r="V673" s="16">
        <f t="shared" si="123"/>
        <v>-100</v>
      </c>
      <c r="W673" s="17">
        <f t="shared" si="124"/>
        <v>7.3199069079019023E-3</v>
      </c>
      <c r="X673" s="17">
        <f t="shared" si="124"/>
        <v>0</v>
      </c>
      <c r="Y673" s="16">
        <f t="shared" si="125"/>
        <v>-7.3199069079019023E-3</v>
      </c>
      <c r="Z673" s="15">
        <f t="shared" si="126"/>
        <v>-100</v>
      </c>
      <c r="AA673" s="13">
        <v>0.97</v>
      </c>
      <c r="AB673" s="13">
        <v>0</v>
      </c>
      <c r="AC673" s="13">
        <v>0</v>
      </c>
      <c r="AD673" s="13">
        <v>0</v>
      </c>
      <c r="AE673" s="18">
        <f t="shared" si="127"/>
        <v>0</v>
      </c>
      <c r="AF673" s="18">
        <f t="shared" si="131"/>
        <v>0</v>
      </c>
      <c r="AG673" s="19">
        <f t="shared" si="128"/>
        <v>0</v>
      </c>
      <c r="AH673" s="16" t="str">
        <f t="shared" si="129"/>
        <v>0.00</v>
      </c>
      <c r="AI673" s="16">
        <f t="shared" si="130"/>
        <v>-7.3199069079019023E-3</v>
      </c>
      <c r="AJ673" s="44">
        <v>221112</v>
      </c>
      <c r="AK673" s="15" t="s">
        <v>686</v>
      </c>
      <c r="AL673" s="14" t="s">
        <v>76</v>
      </c>
      <c r="AM673" s="39" t="s">
        <v>58</v>
      </c>
      <c r="AN673" s="39" t="s">
        <v>59</v>
      </c>
      <c r="AO673" s="39" t="s">
        <v>77</v>
      </c>
      <c r="AP673" s="39" t="s">
        <v>61</v>
      </c>
      <c r="AQ673" s="20"/>
      <c r="AR673" s="20"/>
      <c r="AS673" s="20"/>
      <c r="AT673" s="20"/>
      <c r="AU673" s="20"/>
      <c r="AV673" s="20"/>
      <c r="AW673" s="20"/>
      <c r="AX673" s="20"/>
      <c r="AY673" s="20"/>
      <c r="AZ673" s="20"/>
      <c r="BA673" s="20"/>
      <c r="BB673" s="20"/>
    </row>
    <row r="674" spans="1:54" ht="26.1" hidden="1" customHeight="1" x14ac:dyDescent="0.25">
      <c r="A674" s="39" t="s">
        <v>31</v>
      </c>
      <c r="B674" s="13" t="s">
        <v>31</v>
      </c>
      <c r="C674" s="13" t="s">
        <v>252</v>
      </c>
      <c r="D674" s="13">
        <v>34013</v>
      </c>
      <c r="E674" s="13">
        <v>7627</v>
      </c>
      <c r="F674" s="13" t="s">
        <v>278</v>
      </c>
      <c r="G674" s="13" t="s">
        <v>362</v>
      </c>
      <c r="H674" s="13" t="s">
        <v>132</v>
      </c>
      <c r="I674" s="13" t="s">
        <v>136</v>
      </c>
      <c r="J674" s="13" t="s">
        <v>453</v>
      </c>
      <c r="K674" s="4">
        <v>2401</v>
      </c>
      <c r="L674" s="4">
        <v>18001</v>
      </c>
      <c r="M674" s="14" t="s">
        <v>38</v>
      </c>
      <c r="N674" s="15" t="s">
        <v>679</v>
      </c>
      <c r="O674" s="15">
        <v>0.10453000861800101</v>
      </c>
      <c r="P674" s="15">
        <v>0</v>
      </c>
      <c r="Q674" s="15">
        <f t="shared" si="120"/>
        <v>-0.10453000861800101</v>
      </c>
      <c r="R674" s="15">
        <f t="shared" si="121"/>
        <v>-100</v>
      </c>
      <c r="S674" s="15">
        <v>4.55524504792299E-2</v>
      </c>
      <c r="T674" s="15">
        <v>0</v>
      </c>
      <c r="U674" s="15">
        <f t="shared" si="122"/>
        <v>-4.55524504792299E-2</v>
      </c>
      <c r="V674" s="16">
        <f t="shared" si="123"/>
        <v>-100</v>
      </c>
      <c r="W674" s="17">
        <f t="shared" si="124"/>
        <v>4.9513533129597715E-4</v>
      </c>
      <c r="X674" s="17">
        <f t="shared" si="124"/>
        <v>0</v>
      </c>
      <c r="Y674" s="16">
        <f t="shared" si="125"/>
        <v>-4.9513533129597715E-4</v>
      </c>
      <c r="Z674" s="15">
        <f t="shared" si="126"/>
        <v>-100</v>
      </c>
      <c r="AA674" s="13">
        <v>0.1</v>
      </c>
      <c r="AB674" s="13">
        <v>0</v>
      </c>
      <c r="AC674" s="13">
        <v>0</v>
      </c>
      <c r="AD674" s="13">
        <v>0</v>
      </c>
      <c r="AE674" s="18">
        <f t="shared" si="127"/>
        <v>0</v>
      </c>
      <c r="AF674" s="18">
        <f t="shared" si="131"/>
        <v>0</v>
      </c>
      <c r="AG674" s="19">
        <f t="shared" si="128"/>
        <v>0</v>
      </c>
      <c r="AH674" s="16" t="str">
        <f t="shared" si="129"/>
        <v>0.00</v>
      </c>
      <c r="AI674" s="16">
        <f t="shared" si="130"/>
        <v>-4.9513533129597715E-4</v>
      </c>
      <c r="AJ674" s="44">
        <v>221112</v>
      </c>
      <c r="AK674" s="15" t="s">
        <v>686</v>
      </c>
      <c r="AL674" s="14" t="s">
        <v>76</v>
      </c>
      <c r="AM674" s="39" t="s">
        <v>58</v>
      </c>
      <c r="AN674" s="39" t="s">
        <v>59</v>
      </c>
      <c r="AO674" s="39" t="s">
        <v>77</v>
      </c>
      <c r="AP674" s="39" t="s">
        <v>61</v>
      </c>
      <c r="AQ674" s="20"/>
      <c r="AR674" s="20"/>
      <c r="AS674" s="20"/>
      <c r="AT674" s="20"/>
      <c r="AU674" s="20"/>
      <c r="AV674" s="20"/>
      <c r="AW674" s="20"/>
      <c r="AX674" s="20"/>
      <c r="AY674" s="20"/>
      <c r="AZ674" s="20"/>
      <c r="BA674" s="20"/>
      <c r="BB674" s="20"/>
    </row>
    <row r="675" spans="1:54" ht="26.1" hidden="1" customHeight="1" x14ac:dyDescent="0.25">
      <c r="A675" s="39" t="s">
        <v>31</v>
      </c>
      <c r="B675" s="13" t="s">
        <v>31</v>
      </c>
      <c r="C675" s="13" t="s">
        <v>252</v>
      </c>
      <c r="D675" s="13">
        <v>34013</v>
      </c>
      <c r="E675" s="13">
        <v>7627</v>
      </c>
      <c r="F675" s="13" t="s">
        <v>278</v>
      </c>
      <c r="G675" s="13" t="s">
        <v>362</v>
      </c>
      <c r="H675" s="13" t="s">
        <v>132</v>
      </c>
      <c r="I675" s="13" t="s">
        <v>136</v>
      </c>
      <c r="J675" s="13" t="s">
        <v>453</v>
      </c>
      <c r="K675" s="4">
        <v>2401</v>
      </c>
      <c r="L675" s="4">
        <v>18001</v>
      </c>
      <c r="M675" s="14" t="s">
        <v>39</v>
      </c>
      <c r="N675" s="15" t="s">
        <v>679</v>
      </c>
      <c r="O675" s="15">
        <v>0.10453000861800101</v>
      </c>
      <c r="P675" s="15">
        <v>0</v>
      </c>
      <c r="Q675" s="15">
        <f t="shared" si="120"/>
        <v>-0.10453000861800101</v>
      </c>
      <c r="R675" s="15">
        <f t="shared" si="121"/>
        <v>-100</v>
      </c>
      <c r="S675" s="15">
        <v>4.55524504792299E-2</v>
      </c>
      <c r="T675" s="15">
        <v>0</v>
      </c>
      <c r="U675" s="15">
        <f t="shared" si="122"/>
        <v>-4.55524504792299E-2</v>
      </c>
      <c r="V675" s="16">
        <f t="shared" si="123"/>
        <v>-100</v>
      </c>
      <c r="W675" s="17">
        <f t="shared" si="124"/>
        <v>4.9513533129597715E-4</v>
      </c>
      <c r="X675" s="17">
        <f t="shared" si="124"/>
        <v>0</v>
      </c>
      <c r="Y675" s="16">
        <f t="shared" si="125"/>
        <v>-4.9513533129597715E-4</v>
      </c>
      <c r="Z675" s="15">
        <f t="shared" si="126"/>
        <v>-100</v>
      </c>
      <c r="AA675" s="13">
        <v>0.1</v>
      </c>
      <c r="AB675" s="13">
        <v>0</v>
      </c>
      <c r="AC675" s="13">
        <v>0</v>
      </c>
      <c r="AD675" s="13">
        <v>0</v>
      </c>
      <c r="AE675" s="18">
        <f t="shared" si="127"/>
        <v>0</v>
      </c>
      <c r="AF675" s="18">
        <f t="shared" si="131"/>
        <v>0</v>
      </c>
      <c r="AG675" s="19">
        <f t="shared" si="128"/>
        <v>0</v>
      </c>
      <c r="AH675" s="16" t="str">
        <f t="shared" si="129"/>
        <v>0.00</v>
      </c>
      <c r="AI675" s="16">
        <f t="shared" si="130"/>
        <v>-4.9513533129597715E-4</v>
      </c>
      <c r="AJ675" s="44">
        <v>221112</v>
      </c>
      <c r="AK675" s="15" t="s">
        <v>686</v>
      </c>
      <c r="AL675" s="14" t="s">
        <v>76</v>
      </c>
      <c r="AM675" s="39" t="s">
        <v>58</v>
      </c>
      <c r="AN675" s="39" t="s">
        <v>59</v>
      </c>
      <c r="AO675" s="39" t="s">
        <v>77</v>
      </c>
      <c r="AP675" s="39" t="s">
        <v>61</v>
      </c>
      <c r="AQ675" s="20"/>
      <c r="AR675" s="20"/>
      <c r="AS675" s="20"/>
      <c r="AT675" s="20"/>
      <c r="AU675" s="20"/>
      <c r="AV675" s="20"/>
      <c r="AW675" s="20"/>
      <c r="AX675" s="20"/>
      <c r="AY675" s="20"/>
      <c r="AZ675" s="20"/>
      <c r="BA675" s="20"/>
      <c r="BB675" s="20"/>
    </row>
    <row r="676" spans="1:54" ht="26.1" hidden="1" customHeight="1" x14ac:dyDescent="0.25">
      <c r="A676" s="39" t="s">
        <v>31</v>
      </c>
      <c r="B676" s="13" t="s">
        <v>31</v>
      </c>
      <c r="C676" s="13" t="s">
        <v>252</v>
      </c>
      <c r="D676" s="13">
        <v>34013</v>
      </c>
      <c r="E676" s="13">
        <v>7627</v>
      </c>
      <c r="F676" s="13" t="s">
        <v>278</v>
      </c>
      <c r="G676" s="13" t="s">
        <v>362</v>
      </c>
      <c r="H676" s="13" t="s">
        <v>132</v>
      </c>
      <c r="I676" s="13" t="s">
        <v>136</v>
      </c>
      <c r="J676" s="13" t="s">
        <v>453</v>
      </c>
      <c r="K676" s="4">
        <v>2401</v>
      </c>
      <c r="L676" s="4">
        <v>18001</v>
      </c>
      <c r="M676" s="14" t="s">
        <v>37</v>
      </c>
      <c r="N676" s="15" t="s">
        <v>679</v>
      </c>
      <c r="O676" s="15">
        <v>0.233124900000689</v>
      </c>
      <c r="P676" s="15">
        <v>0</v>
      </c>
      <c r="Q676" s="15">
        <f t="shared" si="120"/>
        <v>-0.233124900000689</v>
      </c>
      <c r="R676" s="15">
        <f t="shared" si="121"/>
        <v>-100</v>
      </c>
      <c r="S676" s="15">
        <v>0.1015919792139984</v>
      </c>
      <c r="T676" s="15">
        <v>0</v>
      </c>
      <c r="U676" s="15">
        <f t="shared" si="122"/>
        <v>-0.1015919792139984</v>
      </c>
      <c r="V676" s="16">
        <f t="shared" si="123"/>
        <v>-100</v>
      </c>
      <c r="W676" s="17">
        <f t="shared" si="124"/>
        <v>1.1042606436304173E-3</v>
      </c>
      <c r="X676" s="17">
        <f t="shared" si="124"/>
        <v>0</v>
      </c>
      <c r="Y676" s="16">
        <f t="shared" si="125"/>
        <v>-1.1042606436304173E-3</v>
      </c>
      <c r="Z676" s="15">
        <f t="shared" si="126"/>
        <v>-100</v>
      </c>
      <c r="AA676" s="13">
        <v>0.23</v>
      </c>
      <c r="AB676" s="13">
        <v>0</v>
      </c>
      <c r="AC676" s="13">
        <v>0</v>
      </c>
      <c r="AD676" s="13">
        <v>0</v>
      </c>
      <c r="AE676" s="18">
        <f t="shared" si="127"/>
        <v>0</v>
      </c>
      <c r="AF676" s="18">
        <f t="shared" si="131"/>
        <v>0</v>
      </c>
      <c r="AG676" s="19">
        <f t="shared" si="128"/>
        <v>0</v>
      </c>
      <c r="AH676" s="16" t="str">
        <f t="shared" si="129"/>
        <v>0.00</v>
      </c>
      <c r="AI676" s="16">
        <f t="shared" si="130"/>
        <v>-1.1042606436304173E-3</v>
      </c>
      <c r="AJ676" s="44">
        <v>221112</v>
      </c>
      <c r="AK676" s="15" t="s">
        <v>686</v>
      </c>
      <c r="AL676" s="14" t="s">
        <v>76</v>
      </c>
      <c r="AM676" s="39" t="s">
        <v>58</v>
      </c>
      <c r="AN676" s="39" t="s">
        <v>59</v>
      </c>
      <c r="AO676" s="39" t="s">
        <v>77</v>
      </c>
      <c r="AP676" s="39" t="s">
        <v>61</v>
      </c>
      <c r="AQ676" s="20"/>
      <c r="AR676" s="20"/>
      <c r="AS676" s="20"/>
      <c r="AT676" s="20"/>
      <c r="AU676" s="20"/>
      <c r="AV676" s="20"/>
      <c r="AW676" s="20"/>
      <c r="AX676" s="20"/>
      <c r="AY676" s="20"/>
      <c r="AZ676" s="20"/>
      <c r="BA676" s="20"/>
      <c r="BB676" s="20"/>
    </row>
    <row r="677" spans="1:54" ht="26.1" hidden="1" customHeight="1" x14ac:dyDescent="0.25">
      <c r="A677" s="39" t="s">
        <v>31</v>
      </c>
      <c r="B677" s="13" t="s">
        <v>31</v>
      </c>
      <c r="C677" s="13" t="s">
        <v>252</v>
      </c>
      <c r="D677" s="13">
        <v>34013</v>
      </c>
      <c r="E677" s="13">
        <v>7627</v>
      </c>
      <c r="F677" s="13" t="s">
        <v>278</v>
      </c>
      <c r="G677" s="13" t="s">
        <v>362</v>
      </c>
      <c r="H677" s="13" t="s">
        <v>132</v>
      </c>
      <c r="I677" s="13" t="s">
        <v>136</v>
      </c>
      <c r="J677" s="13" t="s">
        <v>453</v>
      </c>
      <c r="K677" s="4">
        <v>2401</v>
      </c>
      <c r="L677" s="4">
        <v>18001</v>
      </c>
      <c r="M677" s="14" t="s">
        <v>34</v>
      </c>
      <c r="N677" s="15" t="s">
        <v>679</v>
      </c>
      <c r="O677" s="15">
        <v>1.84403001230531E-3</v>
      </c>
      <c r="P677" s="15">
        <v>0</v>
      </c>
      <c r="Q677" s="15">
        <f t="shared" si="120"/>
        <v>-1.84403001230531E-3</v>
      </c>
      <c r="R677" s="15">
        <f t="shared" si="121"/>
        <v>-100</v>
      </c>
      <c r="S677" s="15">
        <v>8.0359780821146701E-4</v>
      </c>
      <c r="T677" s="15">
        <v>0</v>
      </c>
      <c r="U677" s="15">
        <f t="shared" si="122"/>
        <v>-8.0359780821146701E-4</v>
      </c>
      <c r="V677" s="16">
        <f t="shared" si="123"/>
        <v>-100</v>
      </c>
      <c r="W677" s="17">
        <f t="shared" si="124"/>
        <v>8.7347587849072496E-6</v>
      </c>
      <c r="X677" s="17">
        <f t="shared" si="124"/>
        <v>0</v>
      </c>
      <c r="Y677" s="16">
        <f t="shared" si="125"/>
        <v>-8.7347587849072496E-6</v>
      </c>
      <c r="Z677" s="15">
        <f t="shared" si="126"/>
        <v>-100</v>
      </c>
      <c r="AA677" s="13">
        <v>0</v>
      </c>
      <c r="AB677" s="13">
        <v>0</v>
      </c>
      <c r="AC677" s="13">
        <v>0</v>
      </c>
      <c r="AD677" s="13">
        <v>0</v>
      </c>
      <c r="AE677" s="18">
        <f t="shared" si="127"/>
        <v>0</v>
      </c>
      <c r="AF677" s="18">
        <f t="shared" si="131"/>
        <v>0</v>
      </c>
      <c r="AG677" s="19">
        <f t="shared" si="128"/>
        <v>0</v>
      </c>
      <c r="AH677" s="16" t="str">
        <f t="shared" si="129"/>
        <v>0.00</v>
      </c>
      <c r="AI677" s="16">
        <f t="shared" si="130"/>
        <v>-8.7347587849072496E-6</v>
      </c>
      <c r="AJ677" s="44">
        <v>221112</v>
      </c>
      <c r="AK677" s="15" t="s">
        <v>686</v>
      </c>
      <c r="AL677" s="14" t="s">
        <v>76</v>
      </c>
      <c r="AM677" s="39" t="s">
        <v>58</v>
      </c>
      <c r="AN677" s="39" t="s">
        <v>59</v>
      </c>
      <c r="AO677" s="39" t="s">
        <v>77</v>
      </c>
      <c r="AP677" s="39" t="s">
        <v>61</v>
      </c>
      <c r="AQ677" s="20"/>
      <c r="AR677" s="20"/>
      <c r="AS677" s="20"/>
      <c r="AT677" s="20"/>
      <c r="AU677" s="20"/>
      <c r="AV677" s="20"/>
      <c r="AW677" s="20"/>
      <c r="AX677" s="20"/>
      <c r="AY677" s="20"/>
      <c r="AZ677" s="20"/>
      <c r="BA677" s="20"/>
      <c r="BB677" s="20"/>
    </row>
    <row r="678" spans="1:54" ht="26.1" hidden="1" customHeight="1" x14ac:dyDescent="0.25">
      <c r="A678" s="39" t="s">
        <v>31</v>
      </c>
      <c r="B678" s="13" t="s">
        <v>31</v>
      </c>
      <c r="C678" s="13" t="s">
        <v>252</v>
      </c>
      <c r="D678" s="13">
        <v>34013</v>
      </c>
      <c r="E678" s="13">
        <v>7627</v>
      </c>
      <c r="F678" s="13" t="s">
        <v>278</v>
      </c>
      <c r="G678" s="13" t="s">
        <v>313</v>
      </c>
      <c r="H678" s="13" t="s">
        <v>132</v>
      </c>
      <c r="I678" s="13" t="s">
        <v>136</v>
      </c>
      <c r="J678" s="13" t="s">
        <v>455</v>
      </c>
      <c r="K678" s="4">
        <v>2401</v>
      </c>
      <c r="L678" s="4">
        <v>16001</v>
      </c>
      <c r="M678" s="14" t="s">
        <v>40</v>
      </c>
      <c r="N678" s="15" t="s">
        <v>679</v>
      </c>
      <c r="O678" s="15">
        <v>0.31649552912255802</v>
      </c>
      <c r="P678" s="15">
        <v>0</v>
      </c>
      <c r="Q678" s="15">
        <f t="shared" si="120"/>
        <v>-0.31649552912255802</v>
      </c>
      <c r="R678" s="15">
        <f t="shared" si="121"/>
        <v>-100</v>
      </c>
      <c r="S678" s="15">
        <v>0.13246984816213128</v>
      </c>
      <c r="T678" s="15">
        <v>0</v>
      </c>
      <c r="U678" s="15">
        <f t="shared" si="122"/>
        <v>-0.13246984816213128</v>
      </c>
      <c r="V678" s="16">
        <f t="shared" si="123"/>
        <v>-100</v>
      </c>
      <c r="W678" s="17">
        <f t="shared" si="124"/>
        <v>1.4398896539362096E-3</v>
      </c>
      <c r="X678" s="17">
        <f t="shared" si="124"/>
        <v>0</v>
      </c>
      <c r="Y678" s="16">
        <f t="shared" si="125"/>
        <v>-1.4398896539362096E-3</v>
      </c>
      <c r="Z678" s="15">
        <f t="shared" si="126"/>
        <v>-100</v>
      </c>
      <c r="AA678" s="13">
        <v>0.32</v>
      </c>
      <c r="AB678" s="13">
        <v>0</v>
      </c>
      <c r="AC678" s="13">
        <v>0</v>
      </c>
      <c r="AD678" s="13">
        <v>0</v>
      </c>
      <c r="AE678" s="18">
        <f t="shared" si="127"/>
        <v>0</v>
      </c>
      <c r="AF678" s="18">
        <f t="shared" si="131"/>
        <v>0</v>
      </c>
      <c r="AG678" s="19">
        <f t="shared" si="128"/>
        <v>0</v>
      </c>
      <c r="AH678" s="16" t="str">
        <f t="shared" si="129"/>
        <v>0.00</v>
      </c>
      <c r="AI678" s="16">
        <f t="shared" si="130"/>
        <v>-1.4398896539362096E-3</v>
      </c>
      <c r="AJ678" s="44">
        <v>221112</v>
      </c>
      <c r="AK678" s="15" t="s">
        <v>686</v>
      </c>
      <c r="AL678" s="14" t="s">
        <v>57</v>
      </c>
      <c r="AM678" s="39" t="s">
        <v>58</v>
      </c>
      <c r="AN678" s="39" t="s">
        <v>59</v>
      </c>
      <c r="AO678" s="39" t="s">
        <v>60</v>
      </c>
      <c r="AP678" s="39" t="s">
        <v>61</v>
      </c>
      <c r="AQ678" s="20"/>
      <c r="AR678" s="20"/>
      <c r="AS678" s="20"/>
      <c r="AT678" s="20"/>
      <c r="AU678" s="20"/>
      <c r="AV678" s="20"/>
      <c r="AW678" s="20"/>
      <c r="AX678" s="20"/>
      <c r="AY678" s="20"/>
      <c r="AZ678" s="20"/>
      <c r="BA678" s="20"/>
      <c r="BB678" s="20"/>
    </row>
    <row r="679" spans="1:54" ht="26.1" hidden="1" customHeight="1" x14ac:dyDescent="0.25">
      <c r="A679" s="39" t="s">
        <v>31</v>
      </c>
      <c r="B679" s="13" t="s">
        <v>31</v>
      </c>
      <c r="C679" s="13" t="s">
        <v>252</v>
      </c>
      <c r="D679" s="13">
        <v>34013</v>
      </c>
      <c r="E679" s="13">
        <v>7627</v>
      </c>
      <c r="F679" s="13" t="s">
        <v>278</v>
      </c>
      <c r="G679" s="13" t="s">
        <v>313</v>
      </c>
      <c r="H679" s="13" t="s">
        <v>132</v>
      </c>
      <c r="I679" s="13" t="s">
        <v>136</v>
      </c>
      <c r="J679" s="13" t="s">
        <v>455</v>
      </c>
      <c r="K679" s="4">
        <v>2401</v>
      </c>
      <c r="L679" s="4">
        <v>16001</v>
      </c>
      <c r="M679" s="14" t="s">
        <v>38</v>
      </c>
      <c r="N679" s="15" t="s">
        <v>679</v>
      </c>
      <c r="O679" s="15">
        <v>2.0215704470328699</v>
      </c>
      <c r="P679" s="15">
        <v>0</v>
      </c>
      <c r="Q679" s="15">
        <f t="shared" si="120"/>
        <v>-2.0215704470328699</v>
      </c>
      <c r="R679" s="15">
        <f t="shared" si="121"/>
        <v>-100</v>
      </c>
      <c r="S679" s="15">
        <v>0.84613242692535995</v>
      </c>
      <c r="T679" s="15">
        <v>0</v>
      </c>
      <c r="U679" s="15">
        <f t="shared" si="122"/>
        <v>-0.84613242692535995</v>
      </c>
      <c r="V679" s="16">
        <f t="shared" si="123"/>
        <v>-100</v>
      </c>
      <c r="W679" s="17">
        <f t="shared" si="124"/>
        <v>9.1970915970147823E-3</v>
      </c>
      <c r="X679" s="17">
        <f t="shared" si="124"/>
        <v>0</v>
      </c>
      <c r="Y679" s="16">
        <f t="shared" si="125"/>
        <v>-9.1970915970147823E-3</v>
      </c>
      <c r="Z679" s="15">
        <f t="shared" si="126"/>
        <v>-100</v>
      </c>
      <c r="AA679" s="13">
        <v>2.02</v>
      </c>
      <c r="AB679" s="13">
        <v>0</v>
      </c>
      <c r="AC679" s="13">
        <v>0</v>
      </c>
      <c r="AD679" s="13">
        <v>0</v>
      </c>
      <c r="AE679" s="18">
        <f t="shared" si="127"/>
        <v>0</v>
      </c>
      <c r="AF679" s="18">
        <f t="shared" si="131"/>
        <v>0</v>
      </c>
      <c r="AG679" s="19">
        <f t="shared" si="128"/>
        <v>0</v>
      </c>
      <c r="AH679" s="16" t="str">
        <f t="shared" si="129"/>
        <v>0.00</v>
      </c>
      <c r="AI679" s="16">
        <f t="shared" si="130"/>
        <v>-9.1970915970147823E-3</v>
      </c>
      <c r="AJ679" s="44">
        <v>221112</v>
      </c>
      <c r="AK679" s="15" t="s">
        <v>686</v>
      </c>
      <c r="AL679" s="14" t="s">
        <v>57</v>
      </c>
      <c r="AM679" s="39" t="s">
        <v>58</v>
      </c>
      <c r="AN679" s="39" t="s">
        <v>59</v>
      </c>
      <c r="AO679" s="39" t="s">
        <v>60</v>
      </c>
      <c r="AP679" s="39" t="s">
        <v>61</v>
      </c>
      <c r="AQ679" s="20"/>
      <c r="AR679" s="20"/>
      <c r="AS679" s="20"/>
      <c r="AT679" s="20"/>
      <c r="AU679" s="20"/>
      <c r="AV679" s="20"/>
      <c r="AW679" s="20"/>
      <c r="AX679" s="20"/>
      <c r="AY679" s="20"/>
      <c r="AZ679" s="20"/>
      <c r="BA679" s="20"/>
      <c r="BB679" s="20"/>
    </row>
    <row r="680" spans="1:54" ht="26.1" hidden="1" customHeight="1" x14ac:dyDescent="0.25">
      <c r="A680" s="39" t="s">
        <v>31</v>
      </c>
      <c r="B680" s="13" t="s">
        <v>31</v>
      </c>
      <c r="C680" s="13" t="s">
        <v>252</v>
      </c>
      <c r="D680" s="13">
        <v>34013</v>
      </c>
      <c r="E680" s="13">
        <v>7627</v>
      </c>
      <c r="F680" s="13" t="s">
        <v>278</v>
      </c>
      <c r="G680" s="13" t="s">
        <v>313</v>
      </c>
      <c r="H680" s="13" t="s">
        <v>132</v>
      </c>
      <c r="I680" s="13" t="s">
        <v>136</v>
      </c>
      <c r="J680" s="13" t="s">
        <v>455</v>
      </c>
      <c r="K680" s="4">
        <v>2401</v>
      </c>
      <c r="L680" s="4">
        <v>16001</v>
      </c>
      <c r="M680" s="14" t="s">
        <v>39</v>
      </c>
      <c r="N680" s="15" t="s">
        <v>679</v>
      </c>
      <c r="O680" s="15">
        <v>2.0215704470328699</v>
      </c>
      <c r="P680" s="15">
        <v>0</v>
      </c>
      <c r="Q680" s="15">
        <f t="shared" si="120"/>
        <v>-2.0215704470328699</v>
      </c>
      <c r="R680" s="15">
        <f t="shared" si="121"/>
        <v>-100</v>
      </c>
      <c r="S680" s="15">
        <v>0.84613242692535995</v>
      </c>
      <c r="T680" s="15">
        <v>0</v>
      </c>
      <c r="U680" s="15">
        <f t="shared" si="122"/>
        <v>-0.84613242692535995</v>
      </c>
      <c r="V680" s="16">
        <f t="shared" si="123"/>
        <v>-100</v>
      </c>
      <c r="W680" s="17">
        <f t="shared" si="124"/>
        <v>9.1970915970147823E-3</v>
      </c>
      <c r="X680" s="17">
        <f t="shared" si="124"/>
        <v>0</v>
      </c>
      <c r="Y680" s="16">
        <f t="shared" si="125"/>
        <v>-9.1970915970147823E-3</v>
      </c>
      <c r="Z680" s="15">
        <f t="shared" si="126"/>
        <v>-100</v>
      </c>
      <c r="AA680" s="13">
        <v>2.02</v>
      </c>
      <c r="AB680" s="13">
        <v>0</v>
      </c>
      <c r="AC680" s="13">
        <v>0</v>
      </c>
      <c r="AD680" s="13">
        <v>0</v>
      </c>
      <c r="AE680" s="18">
        <f t="shared" si="127"/>
        <v>0</v>
      </c>
      <c r="AF680" s="18">
        <f t="shared" si="131"/>
        <v>0</v>
      </c>
      <c r="AG680" s="19">
        <f t="shared" si="128"/>
        <v>0</v>
      </c>
      <c r="AH680" s="16" t="str">
        <f t="shared" si="129"/>
        <v>0.00</v>
      </c>
      <c r="AI680" s="16">
        <f t="shared" si="130"/>
        <v>-9.1970915970147823E-3</v>
      </c>
      <c r="AJ680" s="44">
        <v>221112</v>
      </c>
      <c r="AK680" s="15" t="s">
        <v>686</v>
      </c>
      <c r="AL680" s="14" t="s">
        <v>57</v>
      </c>
      <c r="AM680" s="39" t="s">
        <v>58</v>
      </c>
      <c r="AN680" s="39" t="s">
        <v>59</v>
      </c>
      <c r="AO680" s="39" t="s">
        <v>60</v>
      </c>
      <c r="AP680" s="39" t="s">
        <v>61</v>
      </c>
      <c r="AQ680" s="20"/>
      <c r="AR680" s="20"/>
      <c r="AS680" s="20"/>
      <c r="AT680" s="20"/>
      <c r="AU680" s="20"/>
      <c r="AV680" s="20"/>
      <c r="AW680" s="20"/>
      <c r="AX680" s="20"/>
      <c r="AY680" s="20"/>
      <c r="AZ680" s="20"/>
      <c r="BA680" s="20"/>
      <c r="BB680" s="20"/>
    </row>
    <row r="681" spans="1:54" ht="26.1" hidden="1" customHeight="1" x14ac:dyDescent="0.25">
      <c r="A681" s="39" t="s">
        <v>31</v>
      </c>
      <c r="B681" s="13" t="s">
        <v>31</v>
      </c>
      <c r="C681" s="13" t="s">
        <v>252</v>
      </c>
      <c r="D681" s="13">
        <v>34013</v>
      </c>
      <c r="E681" s="13">
        <v>7627</v>
      </c>
      <c r="F681" s="13" t="s">
        <v>278</v>
      </c>
      <c r="G681" s="13" t="s">
        <v>313</v>
      </c>
      <c r="H681" s="13" t="s">
        <v>132</v>
      </c>
      <c r="I681" s="13" t="s">
        <v>136</v>
      </c>
      <c r="J681" s="13" t="s">
        <v>455</v>
      </c>
      <c r="K681" s="4">
        <v>2401</v>
      </c>
      <c r="L681" s="4">
        <v>16001</v>
      </c>
      <c r="M681" s="14" t="s">
        <v>37</v>
      </c>
      <c r="N681" s="15" t="s">
        <v>679</v>
      </c>
      <c r="O681" s="15">
        <v>2.9817200000012999E-2</v>
      </c>
      <c r="P681" s="15">
        <v>0</v>
      </c>
      <c r="Q681" s="15">
        <f t="shared" si="120"/>
        <v>-2.9817200000012999E-2</v>
      </c>
      <c r="R681" s="15">
        <f t="shared" si="121"/>
        <v>-100</v>
      </c>
      <c r="S681" s="15">
        <v>1.2480049773760861E-2</v>
      </c>
      <c r="T681" s="15">
        <v>0</v>
      </c>
      <c r="U681" s="15">
        <f t="shared" si="122"/>
        <v>-1.2480049773760861E-2</v>
      </c>
      <c r="V681" s="16">
        <f t="shared" si="123"/>
        <v>-100</v>
      </c>
      <c r="W681" s="17">
        <f t="shared" si="124"/>
        <v>1.3565271493218327E-4</v>
      </c>
      <c r="X681" s="17">
        <f t="shared" si="124"/>
        <v>0</v>
      </c>
      <c r="Y681" s="16">
        <f t="shared" si="125"/>
        <v>-1.3565271493218327E-4</v>
      </c>
      <c r="Z681" s="15">
        <f t="shared" si="126"/>
        <v>-100</v>
      </c>
      <c r="AA681" s="13">
        <v>0.03</v>
      </c>
      <c r="AB681" s="13">
        <v>0</v>
      </c>
      <c r="AC681" s="13">
        <v>0</v>
      </c>
      <c r="AD681" s="13">
        <v>0</v>
      </c>
      <c r="AE681" s="18">
        <f t="shared" si="127"/>
        <v>0</v>
      </c>
      <c r="AF681" s="18">
        <f t="shared" si="131"/>
        <v>0</v>
      </c>
      <c r="AG681" s="19">
        <f t="shared" si="128"/>
        <v>0</v>
      </c>
      <c r="AH681" s="16" t="str">
        <f t="shared" si="129"/>
        <v>0.00</v>
      </c>
      <c r="AI681" s="16">
        <f t="shared" si="130"/>
        <v>-1.3565271493218327E-4</v>
      </c>
      <c r="AJ681" s="44">
        <v>221112</v>
      </c>
      <c r="AK681" s="15" t="s">
        <v>686</v>
      </c>
      <c r="AL681" s="14" t="s">
        <v>57</v>
      </c>
      <c r="AM681" s="39" t="s">
        <v>58</v>
      </c>
      <c r="AN681" s="39" t="s">
        <v>59</v>
      </c>
      <c r="AO681" s="39" t="s">
        <v>60</v>
      </c>
      <c r="AP681" s="39" t="s">
        <v>61</v>
      </c>
      <c r="AQ681" s="20"/>
      <c r="AR681" s="20"/>
      <c r="AS681" s="20"/>
      <c r="AT681" s="20"/>
      <c r="AU681" s="20"/>
      <c r="AV681" s="20"/>
      <c r="AW681" s="20"/>
      <c r="AX681" s="20"/>
      <c r="AY681" s="20"/>
      <c r="AZ681" s="20"/>
      <c r="BA681" s="20"/>
      <c r="BB681" s="20"/>
    </row>
    <row r="682" spans="1:54" ht="26.1" hidden="1" customHeight="1" x14ac:dyDescent="0.25">
      <c r="A682" s="39" t="s">
        <v>31</v>
      </c>
      <c r="B682" s="13" t="s">
        <v>31</v>
      </c>
      <c r="C682" s="13" t="s">
        <v>252</v>
      </c>
      <c r="D682" s="13">
        <v>34013</v>
      </c>
      <c r="E682" s="13">
        <v>7627</v>
      </c>
      <c r="F682" s="13" t="s">
        <v>278</v>
      </c>
      <c r="G682" s="13" t="s">
        <v>276</v>
      </c>
      <c r="H682" s="13" t="s">
        <v>132</v>
      </c>
      <c r="I682" s="13" t="s">
        <v>136</v>
      </c>
      <c r="J682" s="13" t="s">
        <v>460</v>
      </c>
      <c r="K682" s="4">
        <v>2401</v>
      </c>
      <c r="L682" s="4">
        <v>14001</v>
      </c>
      <c r="M682" s="14" t="s">
        <v>40</v>
      </c>
      <c r="N682" s="15" t="s">
        <v>679</v>
      </c>
      <c r="O682" s="15">
        <v>0.33674466750290999</v>
      </c>
      <c r="P682" s="15">
        <v>0</v>
      </c>
      <c r="Q682" s="15">
        <f t="shared" si="120"/>
        <v>-0.33674466750290999</v>
      </c>
      <c r="R682" s="15">
        <f t="shared" si="121"/>
        <v>-100</v>
      </c>
      <c r="S682" s="15">
        <v>0.13422434826914151</v>
      </c>
      <c r="T682" s="15">
        <v>0</v>
      </c>
      <c r="U682" s="15">
        <f t="shared" si="122"/>
        <v>-0.13422434826914151</v>
      </c>
      <c r="V682" s="16">
        <f t="shared" si="123"/>
        <v>-100</v>
      </c>
      <c r="W682" s="17">
        <f t="shared" si="124"/>
        <v>1.4589603072732772E-3</v>
      </c>
      <c r="X682" s="17">
        <f t="shared" si="124"/>
        <v>0</v>
      </c>
      <c r="Y682" s="16">
        <f t="shared" si="125"/>
        <v>-1.4589603072732772E-3</v>
      </c>
      <c r="Z682" s="15">
        <f t="shared" si="126"/>
        <v>-100</v>
      </c>
      <c r="AA682" s="13">
        <v>0.34</v>
      </c>
      <c r="AB682" s="13">
        <v>0</v>
      </c>
      <c r="AC682" s="13">
        <v>0</v>
      </c>
      <c r="AD682" s="13">
        <v>0</v>
      </c>
      <c r="AE682" s="18">
        <f t="shared" si="127"/>
        <v>0</v>
      </c>
      <c r="AF682" s="18">
        <f t="shared" si="131"/>
        <v>0</v>
      </c>
      <c r="AG682" s="19">
        <f t="shared" si="128"/>
        <v>0</v>
      </c>
      <c r="AH682" s="16" t="str">
        <f t="shared" si="129"/>
        <v>0.00</v>
      </c>
      <c r="AI682" s="16">
        <f t="shared" si="130"/>
        <v>-1.4589603072732772E-3</v>
      </c>
      <c r="AJ682" s="44">
        <v>221112</v>
      </c>
      <c r="AK682" s="15" t="s">
        <v>686</v>
      </c>
      <c r="AL682" s="14" t="s">
        <v>57</v>
      </c>
      <c r="AM682" s="39" t="s">
        <v>58</v>
      </c>
      <c r="AN682" s="39" t="s">
        <v>59</v>
      </c>
      <c r="AO682" s="39" t="s">
        <v>60</v>
      </c>
      <c r="AP682" s="39" t="s">
        <v>61</v>
      </c>
      <c r="AQ682" s="20"/>
      <c r="AR682" s="20"/>
      <c r="AS682" s="20"/>
      <c r="AT682" s="20"/>
      <c r="AU682" s="20"/>
      <c r="AV682" s="20"/>
      <c r="AW682" s="20"/>
      <c r="AX682" s="20"/>
      <c r="AY682" s="20"/>
      <c r="AZ682" s="20"/>
      <c r="BA682" s="20"/>
      <c r="BB682" s="20"/>
    </row>
    <row r="683" spans="1:54" ht="26.1" hidden="1" customHeight="1" x14ac:dyDescent="0.25">
      <c r="A683" s="39" t="s">
        <v>31</v>
      </c>
      <c r="B683" s="13" t="s">
        <v>31</v>
      </c>
      <c r="C683" s="13" t="s">
        <v>252</v>
      </c>
      <c r="D683" s="13">
        <v>34013</v>
      </c>
      <c r="E683" s="13">
        <v>7627</v>
      </c>
      <c r="F683" s="13" t="s">
        <v>278</v>
      </c>
      <c r="G683" s="13" t="s">
        <v>276</v>
      </c>
      <c r="H683" s="13" t="s">
        <v>132</v>
      </c>
      <c r="I683" s="13" t="s">
        <v>136</v>
      </c>
      <c r="J683" s="13" t="s">
        <v>460</v>
      </c>
      <c r="K683" s="4">
        <v>2401</v>
      </c>
      <c r="L683" s="4">
        <v>14001</v>
      </c>
      <c r="M683" s="14" t="s">
        <v>38</v>
      </c>
      <c r="N683" s="15" t="s">
        <v>679</v>
      </c>
      <c r="O683" s="15">
        <v>2.1515110057635698</v>
      </c>
      <c r="P683" s="15">
        <v>0</v>
      </c>
      <c r="Q683" s="15">
        <f t="shared" si="120"/>
        <v>-2.1515110057635698</v>
      </c>
      <c r="R683" s="15">
        <f t="shared" si="121"/>
        <v>-100</v>
      </c>
      <c r="S683" s="15">
        <v>0.85757902176730094</v>
      </c>
      <c r="T683" s="15">
        <v>0</v>
      </c>
      <c r="U683" s="15">
        <f t="shared" si="122"/>
        <v>-0.85757902176730094</v>
      </c>
      <c r="V683" s="16">
        <f t="shared" si="123"/>
        <v>-100</v>
      </c>
      <c r="W683" s="17">
        <f t="shared" si="124"/>
        <v>9.3215111061663147E-3</v>
      </c>
      <c r="X683" s="17">
        <f t="shared" si="124"/>
        <v>0</v>
      </c>
      <c r="Y683" s="16">
        <f t="shared" si="125"/>
        <v>-9.3215111061663147E-3</v>
      </c>
      <c r="Z683" s="15">
        <f t="shared" si="126"/>
        <v>-100</v>
      </c>
      <c r="AA683" s="13">
        <v>2.15</v>
      </c>
      <c r="AB683" s="13">
        <v>0</v>
      </c>
      <c r="AC683" s="13">
        <v>0</v>
      </c>
      <c r="AD683" s="13">
        <v>0</v>
      </c>
      <c r="AE683" s="18">
        <f t="shared" si="127"/>
        <v>0</v>
      </c>
      <c r="AF683" s="18">
        <f t="shared" si="131"/>
        <v>0</v>
      </c>
      <c r="AG683" s="19">
        <f t="shared" si="128"/>
        <v>0</v>
      </c>
      <c r="AH683" s="16" t="str">
        <f t="shared" si="129"/>
        <v>0.00</v>
      </c>
      <c r="AI683" s="16">
        <f t="shared" si="130"/>
        <v>-9.3215111061663147E-3</v>
      </c>
      <c r="AJ683" s="44">
        <v>221112</v>
      </c>
      <c r="AK683" s="15" t="s">
        <v>686</v>
      </c>
      <c r="AL683" s="14" t="s">
        <v>57</v>
      </c>
      <c r="AM683" s="39" t="s">
        <v>58</v>
      </c>
      <c r="AN683" s="39" t="s">
        <v>59</v>
      </c>
      <c r="AO683" s="39" t="s">
        <v>60</v>
      </c>
      <c r="AP683" s="39" t="s">
        <v>61</v>
      </c>
      <c r="AQ683" s="20"/>
      <c r="AR683" s="20"/>
      <c r="AS683" s="20"/>
      <c r="AT683" s="20"/>
      <c r="AU683" s="20"/>
      <c r="AV683" s="20"/>
      <c r="AW683" s="20"/>
      <c r="AX683" s="20"/>
      <c r="AY683" s="20"/>
      <c r="AZ683" s="20"/>
      <c r="BA683" s="20"/>
      <c r="BB683" s="20"/>
    </row>
    <row r="684" spans="1:54" ht="26.1" hidden="1" customHeight="1" x14ac:dyDescent="0.25">
      <c r="A684" s="39" t="s">
        <v>31</v>
      </c>
      <c r="B684" s="13" t="s">
        <v>31</v>
      </c>
      <c r="C684" s="13" t="s">
        <v>252</v>
      </c>
      <c r="D684" s="13">
        <v>34013</v>
      </c>
      <c r="E684" s="13">
        <v>7627</v>
      </c>
      <c r="F684" s="13" t="s">
        <v>278</v>
      </c>
      <c r="G684" s="13" t="s">
        <v>276</v>
      </c>
      <c r="H684" s="13" t="s">
        <v>132</v>
      </c>
      <c r="I684" s="13" t="s">
        <v>136</v>
      </c>
      <c r="J684" s="13" t="s">
        <v>460</v>
      </c>
      <c r="K684" s="4">
        <v>2401</v>
      </c>
      <c r="L684" s="4">
        <v>14001</v>
      </c>
      <c r="M684" s="14" t="s">
        <v>39</v>
      </c>
      <c r="N684" s="15" t="s">
        <v>679</v>
      </c>
      <c r="O684" s="15">
        <v>2.1515110057635698</v>
      </c>
      <c r="P684" s="15">
        <v>0</v>
      </c>
      <c r="Q684" s="15">
        <f t="shared" si="120"/>
        <v>-2.1515110057635698</v>
      </c>
      <c r="R684" s="15">
        <f t="shared" si="121"/>
        <v>-100</v>
      </c>
      <c r="S684" s="15">
        <v>0.85757902176730094</v>
      </c>
      <c r="T684" s="15">
        <v>0</v>
      </c>
      <c r="U684" s="15">
        <f t="shared" si="122"/>
        <v>-0.85757902176730094</v>
      </c>
      <c r="V684" s="16">
        <f t="shared" si="123"/>
        <v>-100</v>
      </c>
      <c r="W684" s="17">
        <f t="shared" si="124"/>
        <v>9.3215111061663147E-3</v>
      </c>
      <c r="X684" s="17">
        <f t="shared" si="124"/>
        <v>0</v>
      </c>
      <c r="Y684" s="16">
        <f t="shared" si="125"/>
        <v>-9.3215111061663147E-3</v>
      </c>
      <c r="Z684" s="15">
        <f t="shared" si="126"/>
        <v>-100</v>
      </c>
      <c r="AA684" s="13">
        <v>2.15</v>
      </c>
      <c r="AB684" s="13">
        <v>0</v>
      </c>
      <c r="AC684" s="13">
        <v>0</v>
      </c>
      <c r="AD684" s="13">
        <v>0</v>
      </c>
      <c r="AE684" s="18">
        <f t="shared" si="127"/>
        <v>0</v>
      </c>
      <c r="AF684" s="18">
        <f t="shared" si="131"/>
        <v>0</v>
      </c>
      <c r="AG684" s="19">
        <f t="shared" si="128"/>
        <v>0</v>
      </c>
      <c r="AH684" s="16" t="str">
        <f t="shared" si="129"/>
        <v>0.00</v>
      </c>
      <c r="AI684" s="16">
        <f t="shared" si="130"/>
        <v>-9.3215111061663147E-3</v>
      </c>
      <c r="AJ684" s="44">
        <v>221112</v>
      </c>
      <c r="AK684" s="15" t="s">
        <v>686</v>
      </c>
      <c r="AL684" s="14" t="s">
        <v>57</v>
      </c>
      <c r="AM684" s="39" t="s">
        <v>58</v>
      </c>
      <c r="AN684" s="39" t="s">
        <v>59</v>
      </c>
      <c r="AO684" s="39" t="s">
        <v>60</v>
      </c>
      <c r="AP684" s="39" t="s">
        <v>61</v>
      </c>
      <c r="AQ684" s="20"/>
      <c r="AR684" s="20"/>
      <c r="AS684" s="20"/>
      <c r="AT684" s="20"/>
      <c r="AU684" s="20"/>
      <c r="AV684" s="20"/>
      <c r="AW684" s="20"/>
      <c r="AX684" s="20"/>
      <c r="AY684" s="20"/>
      <c r="AZ684" s="20"/>
      <c r="BA684" s="20"/>
      <c r="BB684" s="20"/>
    </row>
    <row r="685" spans="1:54" ht="26.1" hidden="1" customHeight="1" x14ac:dyDescent="0.25">
      <c r="A685" s="39" t="s">
        <v>31</v>
      </c>
      <c r="B685" s="13" t="s">
        <v>31</v>
      </c>
      <c r="C685" s="13" t="s">
        <v>252</v>
      </c>
      <c r="D685" s="13">
        <v>34013</v>
      </c>
      <c r="E685" s="13">
        <v>7627</v>
      </c>
      <c r="F685" s="13" t="s">
        <v>278</v>
      </c>
      <c r="G685" s="13" t="s">
        <v>276</v>
      </c>
      <c r="H685" s="13" t="s">
        <v>132</v>
      </c>
      <c r="I685" s="13" t="s">
        <v>136</v>
      </c>
      <c r="J685" s="13" t="s">
        <v>460</v>
      </c>
      <c r="K685" s="4">
        <v>2401</v>
      </c>
      <c r="L685" s="4">
        <v>14001</v>
      </c>
      <c r="M685" s="14" t="s">
        <v>37</v>
      </c>
      <c r="N685" s="15" t="s">
        <v>679</v>
      </c>
      <c r="O685" s="15">
        <v>3.1789545000083401E-2</v>
      </c>
      <c r="P685" s="15">
        <v>0</v>
      </c>
      <c r="Q685" s="15">
        <f t="shared" si="120"/>
        <v>-3.1789545000083401E-2</v>
      </c>
      <c r="R685" s="15">
        <f t="shared" si="121"/>
        <v>-100</v>
      </c>
      <c r="S685" s="15">
        <v>1.267111663875713E-2</v>
      </c>
      <c r="T685" s="15">
        <v>0</v>
      </c>
      <c r="U685" s="15">
        <f t="shared" si="122"/>
        <v>-1.267111663875713E-2</v>
      </c>
      <c r="V685" s="16">
        <f t="shared" si="123"/>
        <v>-100</v>
      </c>
      <c r="W685" s="17">
        <f t="shared" si="124"/>
        <v>1.3772952868214272E-4</v>
      </c>
      <c r="X685" s="17">
        <f t="shared" si="124"/>
        <v>0</v>
      </c>
      <c r="Y685" s="16">
        <f t="shared" si="125"/>
        <v>-1.3772952868214272E-4</v>
      </c>
      <c r="Z685" s="15">
        <f t="shared" si="126"/>
        <v>-100</v>
      </c>
      <c r="AA685" s="13">
        <v>0.03</v>
      </c>
      <c r="AB685" s="13">
        <v>0</v>
      </c>
      <c r="AC685" s="13">
        <v>0</v>
      </c>
      <c r="AD685" s="13">
        <v>0</v>
      </c>
      <c r="AE685" s="18">
        <f t="shared" si="127"/>
        <v>0</v>
      </c>
      <c r="AF685" s="18">
        <f t="shared" si="131"/>
        <v>0</v>
      </c>
      <c r="AG685" s="19">
        <f t="shared" si="128"/>
        <v>0</v>
      </c>
      <c r="AH685" s="16" t="str">
        <f t="shared" si="129"/>
        <v>0.00</v>
      </c>
      <c r="AI685" s="16">
        <f t="shared" si="130"/>
        <v>-1.3772952868214272E-4</v>
      </c>
      <c r="AJ685" s="44">
        <v>221112</v>
      </c>
      <c r="AK685" s="15" t="s">
        <v>686</v>
      </c>
      <c r="AL685" s="14" t="s">
        <v>57</v>
      </c>
      <c r="AM685" s="39" t="s">
        <v>58</v>
      </c>
      <c r="AN685" s="39" t="s">
        <v>59</v>
      </c>
      <c r="AO685" s="39" t="s">
        <v>60</v>
      </c>
      <c r="AP685" s="39" t="s">
        <v>61</v>
      </c>
      <c r="AQ685" s="20"/>
      <c r="AR685" s="20"/>
      <c r="AS685" s="20"/>
      <c r="AT685" s="20"/>
      <c r="AU685" s="20"/>
      <c r="AV685" s="20"/>
      <c r="AW685" s="20"/>
      <c r="AX685" s="20"/>
      <c r="AY685" s="20"/>
      <c r="AZ685" s="20"/>
      <c r="BA685" s="20"/>
      <c r="BB685" s="20"/>
    </row>
    <row r="686" spans="1:54" ht="26.1" hidden="1" customHeight="1" x14ac:dyDescent="0.25">
      <c r="A686" s="39" t="s">
        <v>31</v>
      </c>
      <c r="B686" s="13" t="s">
        <v>31</v>
      </c>
      <c r="C686" s="13" t="s">
        <v>252</v>
      </c>
      <c r="D686" s="13">
        <v>34013</v>
      </c>
      <c r="E686" s="13">
        <v>7627</v>
      </c>
      <c r="F686" s="13" t="s">
        <v>278</v>
      </c>
      <c r="G686" s="13" t="s">
        <v>360</v>
      </c>
      <c r="H686" s="13" t="s">
        <v>132</v>
      </c>
      <c r="I686" s="13" t="s">
        <v>136</v>
      </c>
      <c r="J686" s="13" t="s">
        <v>461</v>
      </c>
      <c r="K686" s="4">
        <v>2401</v>
      </c>
      <c r="L686" s="4">
        <v>16001</v>
      </c>
      <c r="M686" s="14" t="s">
        <v>35</v>
      </c>
      <c r="N686" s="15" t="s">
        <v>679</v>
      </c>
      <c r="O686" s="15">
        <v>0.10892718711002</v>
      </c>
      <c r="P686" s="15">
        <v>0</v>
      </c>
      <c r="Q686" s="15">
        <f t="shared" si="120"/>
        <v>-0.10892718711002</v>
      </c>
      <c r="R686" s="15">
        <f t="shared" si="121"/>
        <v>-100</v>
      </c>
      <c r="S686" s="15">
        <v>4.5591695962329939E-2</v>
      </c>
      <c r="T686" s="15">
        <v>0</v>
      </c>
      <c r="U686" s="15">
        <f t="shared" si="122"/>
        <v>-4.5591695962329939E-2</v>
      </c>
      <c r="V686" s="16">
        <f t="shared" si="123"/>
        <v>-100</v>
      </c>
      <c r="W686" s="17">
        <f t="shared" si="124"/>
        <v>4.9556191263402103E-4</v>
      </c>
      <c r="X686" s="17">
        <f t="shared" si="124"/>
        <v>0</v>
      </c>
      <c r="Y686" s="16">
        <f t="shared" si="125"/>
        <v>-4.9556191263402103E-4</v>
      </c>
      <c r="Z686" s="15">
        <f t="shared" si="126"/>
        <v>-100</v>
      </c>
      <c r="AA686" s="13">
        <v>0.11</v>
      </c>
      <c r="AB686" s="13">
        <v>0</v>
      </c>
      <c r="AC686" s="13">
        <v>0</v>
      </c>
      <c r="AD686" s="13">
        <v>14.67</v>
      </c>
      <c r="AE686" s="18">
        <f t="shared" si="127"/>
        <v>0</v>
      </c>
      <c r="AF686" s="18">
        <f t="shared" si="131"/>
        <v>0</v>
      </c>
      <c r="AG686" s="19">
        <f t="shared" si="128"/>
        <v>0</v>
      </c>
      <c r="AH686" s="16" t="str">
        <f t="shared" si="129"/>
        <v>0.00</v>
      </c>
      <c r="AI686" s="16">
        <f t="shared" si="130"/>
        <v>-4.9556191263402103E-4</v>
      </c>
      <c r="AJ686" s="44">
        <v>221112</v>
      </c>
      <c r="AK686" s="15" t="s">
        <v>686</v>
      </c>
      <c r="AL686" s="14" t="s">
        <v>76</v>
      </c>
      <c r="AM686" s="39" t="s">
        <v>58</v>
      </c>
      <c r="AN686" s="39" t="s">
        <v>59</v>
      </c>
      <c r="AO686" s="39" t="s">
        <v>77</v>
      </c>
      <c r="AP686" s="39" t="s">
        <v>61</v>
      </c>
      <c r="AQ686" s="20"/>
      <c r="AR686" s="20"/>
      <c r="AS686" s="20"/>
      <c r="AT686" s="20"/>
      <c r="AU686" s="20"/>
      <c r="AV686" s="20"/>
      <c r="AW686" s="20"/>
      <c r="AX686" s="20"/>
      <c r="AY686" s="20"/>
      <c r="AZ686" s="20"/>
      <c r="BA686" s="20"/>
      <c r="BB686" s="20"/>
    </row>
    <row r="687" spans="1:54" ht="26.1" hidden="1" customHeight="1" x14ac:dyDescent="0.25">
      <c r="A687" s="39" t="s">
        <v>31</v>
      </c>
      <c r="B687" s="13" t="s">
        <v>31</v>
      </c>
      <c r="C687" s="13" t="s">
        <v>252</v>
      </c>
      <c r="D687" s="13">
        <v>34013</v>
      </c>
      <c r="E687" s="13">
        <v>7627</v>
      </c>
      <c r="F687" s="13" t="s">
        <v>278</v>
      </c>
      <c r="G687" s="13" t="s">
        <v>360</v>
      </c>
      <c r="H687" s="13" t="s">
        <v>132</v>
      </c>
      <c r="I687" s="13" t="s">
        <v>136</v>
      </c>
      <c r="J687" s="13" t="s">
        <v>461</v>
      </c>
      <c r="K687" s="4">
        <v>2401</v>
      </c>
      <c r="L687" s="4">
        <v>16001</v>
      </c>
      <c r="M687" s="14" t="s">
        <v>40</v>
      </c>
      <c r="N687" s="15" t="s">
        <v>679</v>
      </c>
      <c r="O687" s="15">
        <v>8.1117534907514999E-2</v>
      </c>
      <c r="P687" s="15">
        <v>0</v>
      </c>
      <c r="Q687" s="15">
        <f t="shared" si="120"/>
        <v>-8.1117534907514999E-2</v>
      </c>
      <c r="R687" s="15">
        <f t="shared" si="121"/>
        <v>-100</v>
      </c>
      <c r="S687" s="15">
        <v>3.3951909406984941E-2</v>
      </c>
      <c r="T687" s="15">
        <v>0</v>
      </c>
      <c r="U687" s="15">
        <f t="shared" si="122"/>
        <v>-3.3951909406984941E-2</v>
      </c>
      <c r="V687" s="16">
        <f t="shared" si="123"/>
        <v>-100</v>
      </c>
      <c r="W687" s="17">
        <f t="shared" si="124"/>
        <v>3.6904249355418416E-4</v>
      </c>
      <c r="X687" s="17">
        <f t="shared" si="124"/>
        <v>0</v>
      </c>
      <c r="Y687" s="16">
        <f t="shared" si="125"/>
        <v>-3.6904249355418416E-4</v>
      </c>
      <c r="Z687" s="15">
        <f t="shared" si="126"/>
        <v>-100</v>
      </c>
      <c r="AA687" s="13">
        <v>0.08</v>
      </c>
      <c r="AB687" s="13">
        <v>0</v>
      </c>
      <c r="AC687" s="13">
        <v>0</v>
      </c>
      <c r="AD687" s="13">
        <v>0</v>
      </c>
      <c r="AE687" s="18">
        <f t="shared" si="127"/>
        <v>0</v>
      </c>
      <c r="AF687" s="18">
        <f t="shared" si="131"/>
        <v>0</v>
      </c>
      <c r="AG687" s="19">
        <f t="shared" si="128"/>
        <v>0</v>
      </c>
      <c r="AH687" s="16" t="str">
        <f t="shared" si="129"/>
        <v>0.00</v>
      </c>
      <c r="AI687" s="16">
        <f t="shared" si="130"/>
        <v>-3.6904249355418416E-4</v>
      </c>
      <c r="AJ687" s="44">
        <v>221112</v>
      </c>
      <c r="AK687" s="15" t="s">
        <v>686</v>
      </c>
      <c r="AL687" s="14" t="s">
        <v>76</v>
      </c>
      <c r="AM687" s="39" t="s">
        <v>58</v>
      </c>
      <c r="AN687" s="39" t="s">
        <v>59</v>
      </c>
      <c r="AO687" s="39" t="s">
        <v>77</v>
      </c>
      <c r="AP687" s="39" t="s">
        <v>61</v>
      </c>
      <c r="AQ687" s="20"/>
      <c r="AR687" s="20"/>
      <c r="AS687" s="20"/>
      <c r="AT687" s="20"/>
      <c r="AU687" s="20"/>
      <c r="AV687" s="20"/>
      <c r="AW687" s="20"/>
      <c r="AX687" s="20"/>
      <c r="AY687" s="20"/>
      <c r="AZ687" s="20"/>
      <c r="BA687" s="20"/>
      <c r="BB687" s="20"/>
    </row>
    <row r="688" spans="1:54" ht="26.1" customHeight="1" x14ac:dyDescent="0.25">
      <c r="A688" s="40" t="s">
        <v>31</v>
      </c>
      <c r="B688" s="13" t="s">
        <v>31</v>
      </c>
      <c r="C688" s="13" t="s">
        <v>252</v>
      </c>
      <c r="D688" s="13">
        <v>34013</v>
      </c>
      <c r="E688" s="13">
        <v>7627</v>
      </c>
      <c r="F688" s="13" t="s">
        <v>278</v>
      </c>
      <c r="G688" s="13" t="s">
        <v>360</v>
      </c>
      <c r="H688" s="13" t="s">
        <v>132</v>
      </c>
      <c r="I688" s="13" t="s">
        <v>136</v>
      </c>
      <c r="J688" s="13" t="s">
        <v>461</v>
      </c>
      <c r="K688" s="4">
        <v>2401</v>
      </c>
      <c r="L688" s="4">
        <v>16001</v>
      </c>
      <c r="M688" s="13" t="s">
        <v>36</v>
      </c>
      <c r="N688" s="15" t="s">
        <v>679</v>
      </c>
      <c r="O688" s="15">
        <v>2.09462500636204</v>
      </c>
      <c r="P688" s="15">
        <v>0</v>
      </c>
      <c r="Q688" s="15">
        <f t="shared" si="120"/>
        <v>-2.09462500636204</v>
      </c>
      <c r="R688" s="15">
        <f t="shared" si="121"/>
        <v>-100</v>
      </c>
      <c r="S688" s="15">
        <v>0.89630447056587903</v>
      </c>
      <c r="T688" s="15">
        <v>0</v>
      </c>
      <c r="U688" s="15">
        <f t="shared" si="122"/>
        <v>-0.89630447056587903</v>
      </c>
      <c r="V688" s="16">
        <f t="shared" si="123"/>
        <v>-100</v>
      </c>
      <c r="W688" s="17">
        <f t="shared" si="124"/>
        <v>9.7424398974552077E-3</v>
      </c>
      <c r="X688" s="17">
        <f t="shared" si="124"/>
        <v>0</v>
      </c>
      <c r="Y688" s="16">
        <f t="shared" si="125"/>
        <v>-9.7424398974552077E-3</v>
      </c>
      <c r="Z688" s="15">
        <f t="shared" si="126"/>
        <v>-100</v>
      </c>
      <c r="AA688" s="13">
        <v>1.37</v>
      </c>
      <c r="AB688" s="13">
        <v>0</v>
      </c>
      <c r="AC688" s="13">
        <v>0</v>
      </c>
      <c r="AD688" s="13">
        <v>0</v>
      </c>
      <c r="AE688" s="18">
        <f t="shared" si="127"/>
        <v>0</v>
      </c>
      <c r="AF688" s="18">
        <f t="shared" si="131"/>
        <v>0</v>
      </c>
      <c r="AG688" s="19">
        <f t="shared" si="128"/>
        <v>0</v>
      </c>
      <c r="AH688" s="16" t="str">
        <f t="shared" si="129"/>
        <v>0.00</v>
      </c>
      <c r="AI688" s="16">
        <f t="shared" si="130"/>
        <v>-9.7424398974552077E-3</v>
      </c>
      <c r="AJ688" s="44">
        <v>221112</v>
      </c>
      <c r="AK688" s="15" t="s">
        <v>686</v>
      </c>
      <c r="AL688" s="14" t="s">
        <v>76</v>
      </c>
      <c r="AM688" s="39" t="s">
        <v>58</v>
      </c>
      <c r="AN688" s="39" t="s">
        <v>59</v>
      </c>
      <c r="AO688" s="39" t="s">
        <v>77</v>
      </c>
      <c r="AP688" s="39" t="s">
        <v>61</v>
      </c>
      <c r="AQ688" s="20"/>
      <c r="AR688" s="20"/>
      <c r="AS688" s="20"/>
      <c r="AT688" s="20"/>
      <c r="AU688" s="20"/>
      <c r="AV688" s="20"/>
      <c r="AW688" s="20"/>
      <c r="AX688" s="20"/>
      <c r="AY688" s="20"/>
      <c r="AZ688" s="20"/>
      <c r="BA688" s="20"/>
      <c r="BB688" s="20"/>
    </row>
    <row r="689" spans="1:54" ht="26.1" hidden="1" customHeight="1" x14ac:dyDescent="0.25">
      <c r="A689" s="39" t="s">
        <v>31</v>
      </c>
      <c r="B689" s="13" t="s">
        <v>31</v>
      </c>
      <c r="C689" s="13" t="s">
        <v>252</v>
      </c>
      <c r="D689" s="13">
        <v>34013</v>
      </c>
      <c r="E689" s="13">
        <v>7627</v>
      </c>
      <c r="F689" s="13" t="s">
        <v>278</v>
      </c>
      <c r="G689" s="13" t="s">
        <v>360</v>
      </c>
      <c r="H689" s="13" t="s">
        <v>132</v>
      </c>
      <c r="I689" s="13" t="s">
        <v>136</v>
      </c>
      <c r="J689" s="13" t="s">
        <v>461</v>
      </c>
      <c r="K689" s="4">
        <v>2401</v>
      </c>
      <c r="L689" s="4">
        <v>16001</v>
      </c>
      <c r="M689" s="14" t="s">
        <v>38</v>
      </c>
      <c r="N689" s="15" t="s">
        <v>679</v>
      </c>
      <c r="O689" s="15">
        <v>0.14760230353752701</v>
      </c>
      <c r="P689" s="15">
        <v>0</v>
      </c>
      <c r="Q689" s="15">
        <f t="shared" si="120"/>
        <v>-0.14760230353752701</v>
      </c>
      <c r="R689" s="15">
        <f t="shared" si="121"/>
        <v>-100</v>
      </c>
      <c r="S689" s="15">
        <v>6.1779244693296889E-2</v>
      </c>
      <c r="T689" s="15">
        <v>0</v>
      </c>
      <c r="U689" s="15">
        <f t="shared" si="122"/>
        <v>-6.1779244693296889E-2</v>
      </c>
      <c r="V689" s="16">
        <f t="shared" si="123"/>
        <v>-100</v>
      </c>
      <c r="W689" s="17">
        <f t="shared" si="124"/>
        <v>6.7151352927496619E-4</v>
      </c>
      <c r="X689" s="17">
        <f t="shared" si="124"/>
        <v>0</v>
      </c>
      <c r="Y689" s="16">
        <f t="shared" si="125"/>
        <v>-6.7151352927496619E-4</v>
      </c>
      <c r="Z689" s="15">
        <f t="shared" si="126"/>
        <v>-100</v>
      </c>
      <c r="AA689" s="13">
        <v>0.15</v>
      </c>
      <c r="AB689" s="13">
        <v>0</v>
      </c>
      <c r="AC689" s="13">
        <v>0</v>
      </c>
      <c r="AD689" s="13">
        <v>0</v>
      </c>
      <c r="AE689" s="18">
        <f t="shared" si="127"/>
        <v>0</v>
      </c>
      <c r="AF689" s="18">
        <f t="shared" si="131"/>
        <v>0</v>
      </c>
      <c r="AG689" s="19">
        <f t="shared" si="128"/>
        <v>0</v>
      </c>
      <c r="AH689" s="16" t="str">
        <f t="shared" si="129"/>
        <v>0.00</v>
      </c>
      <c r="AI689" s="16">
        <f t="shared" si="130"/>
        <v>-6.7151352927496619E-4</v>
      </c>
      <c r="AJ689" s="44">
        <v>221112</v>
      </c>
      <c r="AK689" s="15" t="s">
        <v>686</v>
      </c>
      <c r="AL689" s="14" t="s">
        <v>76</v>
      </c>
      <c r="AM689" s="39" t="s">
        <v>58</v>
      </c>
      <c r="AN689" s="39" t="s">
        <v>59</v>
      </c>
      <c r="AO689" s="39" t="s">
        <v>77</v>
      </c>
      <c r="AP689" s="39" t="s">
        <v>61</v>
      </c>
      <c r="AQ689" s="20"/>
      <c r="AR689" s="20"/>
      <c r="AS689" s="20"/>
      <c r="AT689" s="20"/>
      <c r="AU689" s="20"/>
      <c r="AV689" s="20"/>
      <c r="AW689" s="20"/>
      <c r="AX689" s="20"/>
      <c r="AY689" s="20"/>
      <c r="AZ689" s="20"/>
      <c r="BA689" s="20"/>
      <c r="BB689" s="20"/>
    </row>
    <row r="690" spans="1:54" ht="26.1" hidden="1" customHeight="1" x14ac:dyDescent="0.25">
      <c r="A690" s="39" t="s">
        <v>31</v>
      </c>
      <c r="B690" s="13" t="s">
        <v>31</v>
      </c>
      <c r="C690" s="13" t="s">
        <v>252</v>
      </c>
      <c r="D690" s="13">
        <v>34013</v>
      </c>
      <c r="E690" s="13">
        <v>7627</v>
      </c>
      <c r="F690" s="13" t="s">
        <v>278</v>
      </c>
      <c r="G690" s="13" t="s">
        <v>360</v>
      </c>
      <c r="H690" s="13" t="s">
        <v>132</v>
      </c>
      <c r="I690" s="13" t="s">
        <v>136</v>
      </c>
      <c r="J690" s="13" t="s">
        <v>461</v>
      </c>
      <c r="K690" s="4">
        <v>2401</v>
      </c>
      <c r="L690" s="4">
        <v>16001</v>
      </c>
      <c r="M690" s="14" t="s">
        <v>39</v>
      </c>
      <c r="N690" s="15" t="s">
        <v>679</v>
      </c>
      <c r="O690" s="15">
        <v>0.14760230353752701</v>
      </c>
      <c r="P690" s="15">
        <v>0</v>
      </c>
      <c r="Q690" s="15">
        <f t="shared" si="120"/>
        <v>-0.14760230353752701</v>
      </c>
      <c r="R690" s="15">
        <f t="shared" si="121"/>
        <v>-100</v>
      </c>
      <c r="S690" s="15">
        <v>6.1779244693296889E-2</v>
      </c>
      <c r="T690" s="15">
        <v>0</v>
      </c>
      <c r="U690" s="15">
        <f t="shared" si="122"/>
        <v>-6.1779244693296889E-2</v>
      </c>
      <c r="V690" s="16">
        <f t="shared" si="123"/>
        <v>-100</v>
      </c>
      <c r="W690" s="17">
        <f t="shared" si="124"/>
        <v>6.7151352927496619E-4</v>
      </c>
      <c r="X690" s="17">
        <f t="shared" si="124"/>
        <v>0</v>
      </c>
      <c r="Y690" s="16">
        <f t="shared" si="125"/>
        <v>-6.7151352927496619E-4</v>
      </c>
      <c r="Z690" s="15">
        <f t="shared" si="126"/>
        <v>-100</v>
      </c>
      <c r="AA690" s="13">
        <v>0.15</v>
      </c>
      <c r="AB690" s="13">
        <v>0</v>
      </c>
      <c r="AC690" s="13">
        <v>0</v>
      </c>
      <c r="AD690" s="13">
        <v>0</v>
      </c>
      <c r="AE690" s="18">
        <f t="shared" si="127"/>
        <v>0</v>
      </c>
      <c r="AF690" s="18">
        <f t="shared" si="131"/>
        <v>0</v>
      </c>
      <c r="AG690" s="19">
        <f t="shared" si="128"/>
        <v>0</v>
      </c>
      <c r="AH690" s="16" t="str">
        <f t="shared" si="129"/>
        <v>0.00</v>
      </c>
      <c r="AI690" s="16">
        <f t="shared" si="130"/>
        <v>-6.7151352927496619E-4</v>
      </c>
      <c r="AJ690" s="44">
        <v>221112</v>
      </c>
      <c r="AK690" s="15" t="s">
        <v>686</v>
      </c>
      <c r="AL690" s="14" t="s">
        <v>76</v>
      </c>
      <c r="AM690" s="39" t="s">
        <v>58</v>
      </c>
      <c r="AN690" s="39" t="s">
        <v>59</v>
      </c>
      <c r="AO690" s="39" t="s">
        <v>77</v>
      </c>
      <c r="AP690" s="39" t="s">
        <v>61</v>
      </c>
      <c r="AQ690" s="20"/>
      <c r="AR690" s="20"/>
      <c r="AS690" s="20"/>
      <c r="AT690" s="20"/>
      <c r="AU690" s="20"/>
      <c r="AV690" s="20"/>
      <c r="AW690" s="20"/>
      <c r="AX690" s="20"/>
      <c r="AY690" s="20"/>
      <c r="AZ690" s="20"/>
      <c r="BA690" s="20"/>
      <c r="BB690" s="20"/>
    </row>
    <row r="691" spans="1:54" ht="26.1" hidden="1" customHeight="1" x14ac:dyDescent="0.25">
      <c r="A691" s="39" t="s">
        <v>31</v>
      </c>
      <c r="B691" s="13" t="s">
        <v>31</v>
      </c>
      <c r="C691" s="13" t="s">
        <v>252</v>
      </c>
      <c r="D691" s="13">
        <v>34013</v>
      </c>
      <c r="E691" s="13">
        <v>7627</v>
      </c>
      <c r="F691" s="13" t="s">
        <v>278</v>
      </c>
      <c r="G691" s="13" t="s">
        <v>360</v>
      </c>
      <c r="H691" s="13" t="s">
        <v>132</v>
      </c>
      <c r="I691" s="13" t="s">
        <v>136</v>
      </c>
      <c r="J691" s="13" t="s">
        <v>461</v>
      </c>
      <c r="K691" s="4">
        <v>2401</v>
      </c>
      <c r="L691" s="4">
        <v>16001</v>
      </c>
      <c r="M691" s="14" t="s">
        <v>37</v>
      </c>
      <c r="N691" s="15" t="s">
        <v>679</v>
      </c>
      <c r="O691" s="15">
        <v>0.33013752000014401</v>
      </c>
      <c r="P691" s="15">
        <v>0</v>
      </c>
      <c r="Q691" s="15">
        <f t="shared" si="120"/>
        <v>-0.33013752000014401</v>
      </c>
      <c r="R691" s="15">
        <f t="shared" si="121"/>
        <v>-100</v>
      </c>
      <c r="S691" s="15">
        <v>0.1381797312217771</v>
      </c>
      <c r="T691" s="15">
        <v>0</v>
      </c>
      <c r="U691" s="15">
        <f t="shared" si="122"/>
        <v>-0.1381797312217771</v>
      </c>
      <c r="V691" s="16">
        <f t="shared" si="123"/>
        <v>-100</v>
      </c>
      <c r="W691" s="17">
        <f t="shared" si="124"/>
        <v>1.5019536002367077E-3</v>
      </c>
      <c r="X691" s="17">
        <f t="shared" si="124"/>
        <v>0</v>
      </c>
      <c r="Y691" s="16">
        <f t="shared" si="125"/>
        <v>-1.5019536002367077E-3</v>
      </c>
      <c r="Z691" s="15">
        <f t="shared" si="126"/>
        <v>-100</v>
      </c>
      <c r="AA691" s="13">
        <v>0.33</v>
      </c>
      <c r="AB691" s="13">
        <v>0</v>
      </c>
      <c r="AC691" s="13">
        <v>0</v>
      </c>
      <c r="AD691" s="13">
        <v>0</v>
      </c>
      <c r="AE691" s="18">
        <f t="shared" si="127"/>
        <v>0</v>
      </c>
      <c r="AF691" s="18">
        <f t="shared" si="131"/>
        <v>0</v>
      </c>
      <c r="AG691" s="19">
        <f t="shared" si="128"/>
        <v>0</v>
      </c>
      <c r="AH691" s="16" t="str">
        <f t="shared" si="129"/>
        <v>0.00</v>
      </c>
      <c r="AI691" s="16">
        <f t="shared" si="130"/>
        <v>-1.5019536002367077E-3</v>
      </c>
      <c r="AJ691" s="44">
        <v>221112</v>
      </c>
      <c r="AK691" s="15" t="s">
        <v>686</v>
      </c>
      <c r="AL691" s="14" t="s">
        <v>76</v>
      </c>
      <c r="AM691" s="39" t="s">
        <v>58</v>
      </c>
      <c r="AN691" s="39" t="s">
        <v>59</v>
      </c>
      <c r="AO691" s="39" t="s">
        <v>77</v>
      </c>
      <c r="AP691" s="39" t="s">
        <v>61</v>
      </c>
      <c r="AQ691" s="20"/>
      <c r="AR691" s="20"/>
      <c r="AS691" s="20"/>
      <c r="AT691" s="20"/>
      <c r="AU691" s="20"/>
      <c r="AV691" s="20"/>
      <c r="AW691" s="20"/>
      <c r="AX691" s="20"/>
      <c r="AY691" s="20"/>
      <c r="AZ691" s="20"/>
      <c r="BA691" s="20"/>
      <c r="BB691" s="20"/>
    </row>
    <row r="692" spans="1:54" ht="26.1" hidden="1" customHeight="1" x14ac:dyDescent="0.25">
      <c r="A692" s="39" t="s">
        <v>31</v>
      </c>
      <c r="B692" s="13" t="s">
        <v>31</v>
      </c>
      <c r="C692" s="13" t="s">
        <v>252</v>
      </c>
      <c r="D692" s="13">
        <v>34013</v>
      </c>
      <c r="E692" s="13">
        <v>7627</v>
      </c>
      <c r="F692" s="13" t="s">
        <v>278</v>
      </c>
      <c r="G692" s="13" t="s">
        <v>360</v>
      </c>
      <c r="H692" s="13" t="s">
        <v>132</v>
      </c>
      <c r="I692" s="13" t="s">
        <v>136</v>
      </c>
      <c r="J692" s="13" t="s">
        <v>461</v>
      </c>
      <c r="K692" s="4">
        <v>2401</v>
      </c>
      <c r="L692" s="4">
        <v>16001</v>
      </c>
      <c r="M692" s="14" t="s">
        <v>34</v>
      </c>
      <c r="N692" s="15" t="s">
        <v>679</v>
      </c>
      <c r="O692" s="15">
        <v>2.88639813000053E-3</v>
      </c>
      <c r="P692" s="15">
        <v>0</v>
      </c>
      <c r="Q692" s="15">
        <f t="shared" si="120"/>
        <v>-2.88639813000053E-3</v>
      </c>
      <c r="R692" s="15">
        <f t="shared" si="121"/>
        <v>-100</v>
      </c>
      <c r="S692" s="15">
        <v>1.20810781459275E-3</v>
      </c>
      <c r="T692" s="15">
        <v>0</v>
      </c>
      <c r="U692" s="15">
        <f t="shared" si="122"/>
        <v>-1.20810781459275E-3</v>
      </c>
      <c r="V692" s="16">
        <f t="shared" si="123"/>
        <v>-100</v>
      </c>
      <c r="W692" s="17">
        <f t="shared" si="124"/>
        <v>1.3131606680355979E-5</v>
      </c>
      <c r="X692" s="17">
        <f t="shared" si="124"/>
        <v>0</v>
      </c>
      <c r="Y692" s="16">
        <f t="shared" si="125"/>
        <v>-1.3131606680355979E-5</v>
      </c>
      <c r="Z692" s="15">
        <f t="shared" si="126"/>
        <v>-100</v>
      </c>
      <c r="AA692" s="13">
        <v>0</v>
      </c>
      <c r="AB692" s="13">
        <v>0</v>
      </c>
      <c r="AC692" s="13">
        <v>0</v>
      </c>
      <c r="AD692" s="13">
        <v>0</v>
      </c>
      <c r="AE692" s="18">
        <f t="shared" si="127"/>
        <v>0</v>
      </c>
      <c r="AF692" s="18">
        <f t="shared" si="131"/>
        <v>0</v>
      </c>
      <c r="AG692" s="19">
        <f t="shared" si="128"/>
        <v>0</v>
      </c>
      <c r="AH692" s="16" t="str">
        <f t="shared" si="129"/>
        <v>0.00</v>
      </c>
      <c r="AI692" s="16">
        <f t="shared" si="130"/>
        <v>-1.3131606680355979E-5</v>
      </c>
      <c r="AJ692" s="44">
        <v>221112</v>
      </c>
      <c r="AK692" s="15" t="s">
        <v>686</v>
      </c>
      <c r="AL692" s="14" t="s">
        <v>76</v>
      </c>
      <c r="AM692" s="39" t="s">
        <v>58</v>
      </c>
      <c r="AN692" s="39" t="s">
        <v>59</v>
      </c>
      <c r="AO692" s="39" t="s">
        <v>77</v>
      </c>
      <c r="AP692" s="39" t="s">
        <v>61</v>
      </c>
      <c r="AQ692" s="20"/>
      <c r="AR692" s="20"/>
      <c r="AS692" s="20"/>
      <c r="AT692" s="20"/>
      <c r="AU692" s="20"/>
      <c r="AV692" s="20"/>
      <c r="AW692" s="20"/>
      <c r="AX692" s="20"/>
      <c r="AY692" s="20"/>
      <c r="AZ692" s="20"/>
      <c r="BA692" s="20"/>
      <c r="BB692" s="20"/>
    </row>
    <row r="693" spans="1:54" ht="26.1" hidden="1" customHeight="1" x14ac:dyDescent="0.25">
      <c r="A693" s="39" t="s">
        <v>31</v>
      </c>
      <c r="B693" s="13" t="s">
        <v>31</v>
      </c>
      <c r="C693" s="13" t="s">
        <v>252</v>
      </c>
      <c r="D693" s="13">
        <v>34013</v>
      </c>
      <c r="E693" s="13">
        <v>7627</v>
      </c>
      <c r="F693" s="13" t="s">
        <v>278</v>
      </c>
      <c r="G693" s="13" t="s">
        <v>272</v>
      </c>
      <c r="H693" s="13" t="s">
        <v>132</v>
      </c>
      <c r="I693" s="13" t="s">
        <v>136</v>
      </c>
      <c r="J693" s="13" t="s">
        <v>454</v>
      </c>
      <c r="K693" s="4">
        <v>2401</v>
      </c>
      <c r="L693" s="4">
        <v>20001</v>
      </c>
      <c r="M693" s="14" t="s">
        <v>40</v>
      </c>
      <c r="N693" s="15" t="s">
        <v>679</v>
      </c>
      <c r="O693" s="15">
        <v>0.240554669890676</v>
      </c>
      <c r="P693" s="15">
        <v>0</v>
      </c>
      <c r="Q693" s="15">
        <f t="shared" si="120"/>
        <v>-0.240554669890676</v>
      </c>
      <c r="R693" s="15">
        <f t="shared" si="121"/>
        <v>-100</v>
      </c>
      <c r="S693" s="15">
        <v>0.1139989286050976</v>
      </c>
      <c r="T693" s="15">
        <v>0</v>
      </c>
      <c r="U693" s="15">
        <f t="shared" si="122"/>
        <v>-0.1139989286050976</v>
      </c>
      <c r="V693" s="16">
        <f t="shared" si="123"/>
        <v>-100</v>
      </c>
      <c r="W693" s="17">
        <f t="shared" si="124"/>
        <v>1.2391187891858434E-3</v>
      </c>
      <c r="X693" s="17">
        <f t="shared" si="124"/>
        <v>0</v>
      </c>
      <c r="Y693" s="16">
        <f t="shared" si="125"/>
        <v>-1.2391187891858434E-3</v>
      </c>
      <c r="Z693" s="15">
        <f t="shared" si="126"/>
        <v>-100</v>
      </c>
      <c r="AA693" s="13">
        <v>0.24</v>
      </c>
      <c r="AB693" s="13">
        <v>0</v>
      </c>
      <c r="AC693" s="13">
        <v>0</v>
      </c>
      <c r="AD693" s="13">
        <v>0</v>
      </c>
      <c r="AE693" s="18">
        <f t="shared" si="127"/>
        <v>0</v>
      </c>
      <c r="AF693" s="18">
        <f t="shared" si="131"/>
        <v>0</v>
      </c>
      <c r="AG693" s="19">
        <f t="shared" si="128"/>
        <v>0</v>
      </c>
      <c r="AH693" s="16" t="str">
        <f t="shared" si="129"/>
        <v>0.00</v>
      </c>
      <c r="AI693" s="16">
        <f t="shared" si="130"/>
        <v>-1.2391187891858434E-3</v>
      </c>
      <c r="AJ693" s="44">
        <v>221112</v>
      </c>
      <c r="AK693" s="15" t="s">
        <v>686</v>
      </c>
      <c r="AL693" s="14" t="s">
        <v>57</v>
      </c>
      <c r="AM693" s="39" t="s">
        <v>58</v>
      </c>
      <c r="AN693" s="39" t="s">
        <v>59</v>
      </c>
      <c r="AO693" s="39" t="s">
        <v>60</v>
      </c>
      <c r="AP693" s="39" t="s">
        <v>61</v>
      </c>
      <c r="AQ693" s="20"/>
      <c r="AR693" s="20"/>
      <c r="AS693" s="20"/>
      <c r="AT693" s="20"/>
      <c r="AU693" s="20"/>
      <c r="AV693" s="20"/>
      <c r="AW693" s="20"/>
      <c r="AX693" s="20"/>
      <c r="AY693" s="20"/>
      <c r="AZ693" s="20"/>
      <c r="BA693" s="20"/>
      <c r="BB693" s="20"/>
    </row>
    <row r="694" spans="1:54" ht="26.1" hidden="1" customHeight="1" x14ac:dyDescent="0.25">
      <c r="A694" s="39" t="s">
        <v>31</v>
      </c>
      <c r="B694" s="13" t="s">
        <v>31</v>
      </c>
      <c r="C694" s="13" t="s">
        <v>252</v>
      </c>
      <c r="D694" s="13">
        <v>34013</v>
      </c>
      <c r="E694" s="13">
        <v>7627</v>
      </c>
      <c r="F694" s="13" t="s">
        <v>278</v>
      </c>
      <c r="G694" s="13" t="s">
        <v>272</v>
      </c>
      <c r="H694" s="13" t="s">
        <v>132</v>
      </c>
      <c r="I694" s="13" t="s">
        <v>136</v>
      </c>
      <c r="J694" s="13" t="s">
        <v>454</v>
      </c>
      <c r="K694" s="4">
        <v>2401</v>
      </c>
      <c r="L694" s="4">
        <v>20001</v>
      </c>
      <c r="M694" s="14" t="s">
        <v>38</v>
      </c>
      <c r="N694" s="15" t="s">
        <v>679</v>
      </c>
      <c r="O694" s="15">
        <v>1.5371242814459201</v>
      </c>
      <c r="P694" s="15">
        <v>0</v>
      </c>
      <c r="Q694" s="15">
        <f t="shared" si="120"/>
        <v>-1.5371242814459201</v>
      </c>
      <c r="R694" s="15">
        <f t="shared" si="121"/>
        <v>-100</v>
      </c>
      <c r="S694" s="15">
        <v>0.72844364774690107</v>
      </c>
      <c r="T694" s="15">
        <v>0</v>
      </c>
      <c r="U694" s="15">
        <f t="shared" si="122"/>
        <v>-0.72844364774690107</v>
      </c>
      <c r="V694" s="16">
        <f t="shared" si="123"/>
        <v>-100</v>
      </c>
      <c r="W694" s="17">
        <f t="shared" si="124"/>
        <v>7.9178657363793599E-3</v>
      </c>
      <c r="X694" s="17">
        <f t="shared" si="124"/>
        <v>0</v>
      </c>
      <c r="Y694" s="16">
        <f t="shared" si="125"/>
        <v>-7.9178657363793599E-3</v>
      </c>
      <c r="Z694" s="15">
        <f t="shared" si="126"/>
        <v>-100</v>
      </c>
      <c r="AA694" s="13">
        <v>1.54</v>
      </c>
      <c r="AB694" s="13">
        <v>0</v>
      </c>
      <c r="AC694" s="13">
        <v>0</v>
      </c>
      <c r="AD694" s="13">
        <v>0</v>
      </c>
      <c r="AE694" s="18">
        <f t="shared" si="127"/>
        <v>0</v>
      </c>
      <c r="AF694" s="18">
        <f t="shared" si="131"/>
        <v>0</v>
      </c>
      <c r="AG694" s="19">
        <f t="shared" si="128"/>
        <v>0</v>
      </c>
      <c r="AH694" s="16" t="str">
        <f t="shared" si="129"/>
        <v>0.00</v>
      </c>
      <c r="AI694" s="16">
        <f t="shared" si="130"/>
        <v>-7.9178657363793599E-3</v>
      </c>
      <c r="AJ694" s="44">
        <v>221112</v>
      </c>
      <c r="AK694" s="15" t="s">
        <v>686</v>
      </c>
      <c r="AL694" s="14" t="s">
        <v>57</v>
      </c>
      <c r="AM694" s="39" t="s">
        <v>58</v>
      </c>
      <c r="AN694" s="39" t="s">
        <v>59</v>
      </c>
      <c r="AO694" s="39" t="s">
        <v>60</v>
      </c>
      <c r="AP694" s="39" t="s">
        <v>61</v>
      </c>
      <c r="AQ694" s="20"/>
      <c r="AR694" s="20"/>
      <c r="AS694" s="20"/>
      <c r="AT694" s="20"/>
      <c r="AU694" s="20"/>
      <c r="AV694" s="20"/>
      <c r="AW694" s="20"/>
      <c r="AX694" s="20"/>
      <c r="AY694" s="20"/>
      <c r="AZ694" s="20"/>
      <c r="BA694" s="20"/>
      <c r="BB694" s="20"/>
    </row>
    <row r="695" spans="1:54" ht="26.1" hidden="1" customHeight="1" x14ac:dyDescent="0.25">
      <c r="A695" s="39" t="s">
        <v>31</v>
      </c>
      <c r="B695" s="13" t="s">
        <v>31</v>
      </c>
      <c r="C695" s="13" t="s">
        <v>252</v>
      </c>
      <c r="D695" s="13">
        <v>34013</v>
      </c>
      <c r="E695" s="13">
        <v>7627</v>
      </c>
      <c r="F695" s="13" t="s">
        <v>278</v>
      </c>
      <c r="G695" s="13" t="s">
        <v>272</v>
      </c>
      <c r="H695" s="13" t="s">
        <v>132</v>
      </c>
      <c r="I695" s="13" t="s">
        <v>136</v>
      </c>
      <c r="J695" s="13" t="s">
        <v>454</v>
      </c>
      <c r="K695" s="4">
        <v>2401</v>
      </c>
      <c r="L695" s="4">
        <v>20001</v>
      </c>
      <c r="M695" s="14" t="s">
        <v>39</v>
      </c>
      <c r="N695" s="15" t="s">
        <v>679</v>
      </c>
      <c r="O695" s="15">
        <v>1.5371242814459201</v>
      </c>
      <c r="P695" s="15">
        <v>0</v>
      </c>
      <c r="Q695" s="15">
        <f t="shared" si="120"/>
        <v>-1.5371242814459201</v>
      </c>
      <c r="R695" s="15">
        <f t="shared" si="121"/>
        <v>-100</v>
      </c>
      <c r="S695" s="15">
        <v>0.72844364774690107</v>
      </c>
      <c r="T695" s="15">
        <v>0</v>
      </c>
      <c r="U695" s="15">
        <f t="shared" si="122"/>
        <v>-0.72844364774690107</v>
      </c>
      <c r="V695" s="16">
        <f t="shared" si="123"/>
        <v>-100</v>
      </c>
      <c r="W695" s="17">
        <f t="shared" si="124"/>
        <v>7.9178657363793599E-3</v>
      </c>
      <c r="X695" s="17">
        <f t="shared" si="124"/>
        <v>0</v>
      </c>
      <c r="Y695" s="16">
        <f t="shared" si="125"/>
        <v>-7.9178657363793599E-3</v>
      </c>
      <c r="Z695" s="15">
        <f t="shared" si="126"/>
        <v>-100</v>
      </c>
      <c r="AA695" s="13">
        <v>1.54</v>
      </c>
      <c r="AB695" s="13">
        <v>0</v>
      </c>
      <c r="AC695" s="13">
        <v>0</v>
      </c>
      <c r="AD695" s="13">
        <v>0</v>
      </c>
      <c r="AE695" s="18">
        <f t="shared" si="127"/>
        <v>0</v>
      </c>
      <c r="AF695" s="18">
        <f t="shared" si="131"/>
        <v>0</v>
      </c>
      <c r="AG695" s="19">
        <f t="shared" si="128"/>
        <v>0</v>
      </c>
      <c r="AH695" s="16" t="str">
        <f t="shared" si="129"/>
        <v>0.00</v>
      </c>
      <c r="AI695" s="16">
        <f t="shared" si="130"/>
        <v>-7.9178657363793599E-3</v>
      </c>
      <c r="AJ695" s="44">
        <v>221112</v>
      </c>
      <c r="AK695" s="15" t="s">
        <v>686</v>
      </c>
      <c r="AL695" s="14" t="s">
        <v>57</v>
      </c>
      <c r="AM695" s="39" t="s">
        <v>58</v>
      </c>
      <c r="AN695" s="39" t="s">
        <v>59</v>
      </c>
      <c r="AO695" s="39" t="s">
        <v>60</v>
      </c>
      <c r="AP695" s="39" t="s">
        <v>61</v>
      </c>
      <c r="AQ695" s="20"/>
      <c r="AR695" s="20"/>
      <c r="AS695" s="20"/>
      <c r="AT695" s="20"/>
      <c r="AU695" s="20"/>
      <c r="AV695" s="20"/>
      <c r="AW695" s="20"/>
      <c r="AX695" s="20"/>
      <c r="AY695" s="20"/>
      <c r="AZ695" s="20"/>
      <c r="BA695" s="20"/>
      <c r="BB695" s="20"/>
    </row>
    <row r="696" spans="1:54" ht="26.1" hidden="1" customHeight="1" x14ac:dyDescent="0.25">
      <c r="A696" s="39" t="s">
        <v>31</v>
      </c>
      <c r="B696" s="13" t="s">
        <v>31</v>
      </c>
      <c r="C696" s="13" t="s">
        <v>252</v>
      </c>
      <c r="D696" s="13">
        <v>34013</v>
      </c>
      <c r="E696" s="13">
        <v>7627</v>
      </c>
      <c r="F696" s="13" t="s">
        <v>278</v>
      </c>
      <c r="G696" s="13" t="s">
        <v>272</v>
      </c>
      <c r="H696" s="13" t="s">
        <v>132</v>
      </c>
      <c r="I696" s="13" t="s">
        <v>136</v>
      </c>
      <c r="J696" s="13" t="s">
        <v>454</v>
      </c>
      <c r="K696" s="4">
        <v>2401</v>
      </c>
      <c r="L696" s="4">
        <v>20001</v>
      </c>
      <c r="M696" s="14" t="s">
        <v>37</v>
      </c>
      <c r="N696" s="15" t="s">
        <v>679</v>
      </c>
      <c r="O696" s="15">
        <v>2.2529520000006801E-2</v>
      </c>
      <c r="P696" s="15">
        <v>0</v>
      </c>
      <c r="Q696" s="15">
        <f t="shared" si="120"/>
        <v>-2.2529520000006801E-2</v>
      </c>
      <c r="R696" s="15">
        <f t="shared" si="121"/>
        <v>-100</v>
      </c>
      <c r="S696" s="15">
        <v>1.067674613490054E-2</v>
      </c>
      <c r="T696" s="15">
        <v>0</v>
      </c>
      <c r="U696" s="15">
        <f t="shared" si="122"/>
        <v>-1.067674613490054E-2</v>
      </c>
      <c r="V696" s="16">
        <f t="shared" si="123"/>
        <v>-100</v>
      </c>
      <c r="W696" s="17">
        <f t="shared" si="124"/>
        <v>1.1605158842283195E-4</v>
      </c>
      <c r="X696" s="17">
        <f t="shared" si="124"/>
        <v>0</v>
      </c>
      <c r="Y696" s="16">
        <f t="shared" si="125"/>
        <v>-1.1605158842283195E-4</v>
      </c>
      <c r="Z696" s="15">
        <f t="shared" si="126"/>
        <v>-100</v>
      </c>
      <c r="AA696" s="13">
        <v>0.02</v>
      </c>
      <c r="AB696" s="13">
        <v>0</v>
      </c>
      <c r="AC696" s="13">
        <v>0</v>
      </c>
      <c r="AD696" s="13">
        <v>0</v>
      </c>
      <c r="AE696" s="18">
        <f t="shared" si="127"/>
        <v>0</v>
      </c>
      <c r="AF696" s="18">
        <f t="shared" si="131"/>
        <v>0</v>
      </c>
      <c r="AG696" s="19">
        <f t="shared" si="128"/>
        <v>0</v>
      </c>
      <c r="AH696" s="16" t="str">
        <f t="shared" si="129"/>
        <v>0.00</v>
      </c>
      <c r="AI696" s="16">
        <f t="shared" si="130"/>
        <v>-1.1605158842283195E-4</v>
      </c>
      <c r="AJ696" s="44">
        <v>221112</v>
      </c>
      <c r="AK696" s="15" t="s">
        <v>686</v>
      </c>
      <c r="AL696" s="14" t="s">
        <v>57</v>
      </c>
      <c r="AM696" s="39" t="s">
        <v>58</v>
      </c>
      <c r="AN696" s="39" t="s">
        <v>59</v>
      </c>
      <c r="AO696" s="39" t="s">
        <v>60</v>
      </c>
      <c r="AP696" s="39" t="s">
        <v>61</v>
      </c>
      <c r="AQ696" s="20"/>
      <c r="AR696" s="20"/>
      <c r="AS696" s="20"/>
      <c r="AT696" s="20"/>
      <c r="AU696" s="20"/>
      <c r="AV696" s="20"/>
      <c r="AW696" s="20"/>
      <c r="AX696" s="20"/>
      <c r="AY696" s="20"/>
      <c r="AZ696" s="20"/>
      <c r="BA696" s="20"/>
      <c r="BB696" s="20"/>
    </row>
    <row r="697" spans="1:54" ht="26.1" hidden="1" customHeight="1" x14ac:dyDescent="0.25">
      <c r="A697" s="39" t="s">
        <v>31</v>
      </c>
      <c r="B697" s="13" t="s">
        <v>31</v>
      </c>
      <c r="C697" s="13" t="s">
        <v>252</v>
      </c>
      <c r="D697" s="13">
        <v>34013</v>
      </c>
      <c r="E697" s="13">
        <v>7627</v>
      </c>
      <c r="F697" s="13" t="s">
        <v>278</v>
      </c>
      <c r="G697" s="13" t="s">
        <v>317</v>
      </c>
      <c r="H697" s="13" t="s">
        <v>132</v>
      </c>
      <c r="I697" s="13" t="s">
        <v>136</v>
      </c>
      <c r="J697" s="13" t="s">
        <v>462</v>
      </c>
      <c r="K697" s="4">
        <v>2401</v>
      </c>
      <c r="L697" s="4">
        <v>14001</v>
      </c>
      <c r="M697" s="14" t="s">
        <v>35</v>
      </c>
      <c r="N697" s="15" t="s">
        <v>679</v>
      </c>
      <c r="O697" s="15">
        <v>6.81913797137641E-2</v>
      </c>
      <c r="P697" s="15">
        <v>0</v>
      </c>
      <c r="Q697" s="15">
        <f t="shared" si="120"/>
        <v>-6.81913797137641E-2</v>
      </c>
      <c r="R697" s="15">
        <f t="shared" si="121"/>
        <v>-100</v>
      </c>
      <c r="S697" s="15">
        <v>2.7180663520304824E-2</v>
      </c>
      <c r="T697" s="15">
        <v>0</v>
      </c>
      <c r="U697" s="15">
        <f t="shared" si="122"/>
        <v>-2.7180663520304824E-2</v>
      </c>
      <c r="V697" s="16">
        <f t="shared" si="123"/>
        <v>-100</v>
      </c>
      <c r="W697" s="17">
        <f t="shared" si="124"/>
        <v>2.9544199478592201E-4</v>
      </c>
      <c r="X697" s="17">
        <f t="shared" si="124"/>
        <v>0</v>
      </c>
      <c r="Y697" s="16">
        <f t="shared" si="125"/>
        <v>-2.9544199478592201E-4</v>
      </c>
      <c r="Z697" s="15">
        <f t="shared" si="126"/>
        <v>-100</v>
      </c>
      <c r="AA697" s="13">
        <v>7.0000000000000007E-2</v>
      </c>
      <c r="AB697" s="13">
        <v>0</v>
      </c>
      <c r="AC697" s="13">
        <v>0</v>
      </c>
      <c r="AD697" s="13">
        <v>12.36</v>
      </c>
      <c r="AE697" s="18">
        <f t="shared" si="127"/>
        <v>0</v>
      </c>
      <c r="AF697" s="18">
        <f t="shared" si="131"/>
        <v>0</v>
      </c>
      <c r="AG697" s="19">
        <f t="shared" si="128"/>
        <v>0</v>
      </c>
      <c r="AH697" s="16" t="str">
        <f t="shared" si="129"/>
        <v>0.00</v>
      </c>
      <c r="AI697" s="16">
        <f t="shared" si="130"/>
        <v>-2.9544199478592201E-4</v>
      </c>
      <c r="AJ697" s="44">
        <v>221112</v>
      </c>
      <c r="AK697" s="15" t="s">
        <v>686</v>
      </c>
      <c r="AL697" s="14" t="s">
        <v>76</v>
      </c>
      <c r="AM697" s="39" t="s">
        <v>58</v>
      </c>
      <c r="AN697" s="39" t="s">
        <v>59</v>
      </c>
      <c r="AO697" s="39" t="s">
        <v>77</v>
      </c>
      <c r="AP697" s="39" t="s">
        <v>61</v>
      </c>
      <c r="AQ697" s="20"/>
      <c r="AR697" s="20"/>
      <c r="AS697" s="20"/>
      <c r="AT697" s="20"/>
      <c r="AU697" s="20"/>
      <c r="AV697" s="20"/>
      <c r="AW697" s="20"/>
      <c r="AX697" s="20"/>
      <c r="AY697" s="20"/>
      <c r="AZ697" s="20"/>
      <c r="BA697" s="20"/>
      <c r="BB697" s="20"/>
    </row>
    <row r="698" spans="1:54" ht="26.1" hidden="1" customHeight="1" x14ac:dyDescent="0.25">
      <c r="A698" s="39" t="s">
        <v>31</v>
      </c>
      <c r="B698" s="13" t="s">
        <v>31</v>
      </c>
      <c r="C698" s="13" t="s">
        <v>252</v>
      </c>
      <c r="D698" s="13">
        <v>34013</v>
      </c>
      <c r="E698" s="13">
        <v>7627</v>
      </c>
      <c r="F698" s="13" t="s">
        <v>278</v>
      </c>
      <c r="G698" s="13" t="s">
        <v>317</v>
      </c>
      <c r="H698" s="13" t="s">
        <v>132</v>
      </c>
      <c r="I698" s="13" t="s">
        <v>136</v>
      </c>
      <c r="J698" s="13" t="s">
        <v>462</v>
      </c>
      <c r="K698" s="4">
        <v>2401</v>
      </c>
      <c r="L698" s="4">
        <v>14001</v>
      </c>
      <c r="M698" s="14" t="s">
        <v>40</v>
      </c>
      <c r="N698" s="15" t="s">
        <v>679</v>
      </c>
      <c r="O698" s="15">
        <v>5.0489160321721502E-2</v>
      </c>
      <c r="P698" s="15">
        <v>0</v>
      </c>
      <c r="Q698" s="15">
        <f t="shared" si="120"/>
        <v>-5.0489160321721502E-2</v>
      </c>
      <c r="R698" s="15">
        <f t="shared" si="121"/>
        <v>-100</v>
      </c>
      <c r="S698" s="15">
        <v>2.0124668013579379E-2</v>
      </c>
      <c r="T698" s="15">
        <v>0</v>
      </c>
      <c r="U698" s="15">
        <f t="shared" si="122"/>
        <v>-2.0124668013579379E-2</v>
      </c>
      <c r="V698" s="16">
        <f t="shared" si="123"/>
        <v>-100</v>
      </c>
      <c r="W698" s="17">
        <f t="shared" si="124"/>
        <v>2.1874639145194976E-4</v>
      </c>
      <c r="X698" s="17">
        <f t="shared" si="124"/>
        <v>0</v>
      </c>
      <c r="Y698" s="16">
        <f t="shared" si="125"/>
        <v>-2.1874639145194976E-4</v>
      </c>
      <c r="Z698" s="15">
        <f t="shared" si="126"/>
        <v>-100</v>
      </c>
      <c r="AA698" s="13">
        <v>0.05</v>
      </c>
      <c r="AB698" s="13">
        <v>0</v>
      </c>
      <c r="AC698" s="13">
        <v>0</v>
      </c>
      <c r="AD698" s="13">
        <v>0</v>
      </c>
      <c r="AE698" s="18">
        <f t="shared" si="127"/>
        <v>0</v>
      </c>
      <c r="AF698" s="18">
        <f t="shared" si="131"/>
        <v>0</v>
      </c>
      <c r="AG698" s="19">
        <f t="shared" si="128"/>
        <v>0</v>
      </c>
      <c r="AH698" s="16" t="str">
        <f t="shared" si="129"/>
        <v>0.00</v>
      </c>
      <c r="AI698" s="16">
        <f t="shared" si="130"/>
        <v>-2.1874639145194976E-4</v>
      </c>
      <c r="AJ698" s="44">
        <v>221112</v>
      </c>
      <c r="AK698" s="15" t="s">
        <v>686</v>
      </c>
      <c r="AL698" s="14" t="s">
        <v>76</v>
      </c>
      <c r="AM698" s="39" t="s">
        <v>58</v>
      </c>
      <c r="AN698" s="39" t="s">
        <v>59</v>
      </c>
      <c r="AO698" s="39" t="s">
        <v>77</v>
      </c>
      <c r="AP698" s="39" t="s">
        <v>61</v>
      </c>
      <c r="AQ698" s="20"/>
      <c r="AR698" s="20"/>
      <c r="AS698" s="20"/>
      <c r="AT698" s="20"/>
      <c r="AU698" s="20"/>
      <c r="AV698" s="20"/>
      <c r="AW698" s="20"/>
      <c r="AX698" s="20"/>
      <c r="AY698" s="20"/>
      <c r="AZ698" s="20"/>
      <c r="BA698" s="20"/>
      <c r="BB698" s="20"/>
    </row>
    <row r="699" spans="1:54" ht="26.1" customHeight="1" x14ac:dyDescent="0.25">
      <c r="A699" s="40" t="s">
        <v>31</v>
      </c>
      <c r="B699" s="13" t="s">
        <v>31</v>
      </c>
      <c r="C699" s="13" t="s">
        <v>252</v>
      </c>
      <c r="D699" s="13">
        <v>34013</v>
      </c>
      <c r="E699" s="13">
        <v>7627</v>
      </c>
      <c r="F699" s="13" t="s">
        <v>278</v>
      </c>
      <c r="G699" s="13" t="s">
        <v>317</v>
      </c>
      <c r="H699" s="13" t="s">
        <v>132</v>
      </c>
      <c r="I699" s="13" t="s">
        <v>136</v>
      </c>
      <c r="J699" s="13" t="s">
        <v>462</v>
      </c>
      <c r="K699" s="4">
        <v>2401</v>
      </c>
      <c r="L699" s="4">
        <v>14001</v>
      </c>
      <c r="M699" s="13" t="s">
        <v>36</v>
      </c>
      <c r="N699" s="15" t="s">
        <v>679</v>
      </c>
      <c r="O699" s="15">
        <v>1.2995574763061699</v>
      </c>
      <c r="P699" s="15">
        <v>0</v>
      </c>
      <c r="Q699" s="15">
        <f t="shared" si="120"/>
        <v>-1.2995574763061699</v>
      </c>
      <c r="R699" s="15">
        <f t="shared" si="121"/>
        <v>-100</v>
      </c>
      <c r="S699" s="15">
        <v>0.539104796153554</v>
      </c>
      <c r="T699" s="15">
        <v>0</v>
      </c>
      <c r="U699" s="15">
        <f t="shared" si="122"/>
        <v>-0.539104796153554</v>
      </c>
      <c r="V699" s="16">
        <f t="shared" si="123"/>
        <v>-100</v>
      </c>
      <c r="W699" s="17">
        <f t="shared" si="124"/>
        <v>5.8598347407995003E-3</v>
      </c>
      <c r="X699" s="17">
        <f t="shared" si="124"/>
        <v>0</v>
      </c>
      <c r="Y699" s="16">
        <f t="shared" si="125"/>
        <v>-5.8598347407995003E-3</v>
      </c>
      <c r="Z699" s="15">
        <f t="shared" si="126"/>
        <v>-100</v>
      </c>
      <c r="AA699" s="13">
        <v>0.85</v>
      </c>
      <c r="AB699" s="13">
        <v>0</v>
      </c>
      <c r="AC699" s="13">
        <v>0</v>
      </c>
      <c r="AD699" s="13">
        <v>0</v>
      </c>
      <c r="AE699" s="18">
        <f t="shared" si="127"/>
        <v>0</v>
      </c>
      <c r="AF699" s="18">
        <f t="shared" si="131"/>
        <v>0</v>
      </c>
      <c r="AG699" s="19">
        <f t="shared" si="128"/>
        <v>0</v>
      </c>
      <c r="AH699" s="16" t="str">
        <f t="shared" si="129"/>
        <v>0.00</v>
      </c>
      <c r="AI699" s="16">
        <f t="shared" si="130"/>
        <v>-5.8598347407995003E-3</v>
      </c>
      <c r="AJ699" s="44">
        <v>221112</v>
      </c>
      <c r="AK699" s="15" t="s">
        <v>686</v>
      </c>
      <c r="AL699" s="14" t="s">
        <v>76</v>
      </c>
      <c r="AM699" s="39" t="s">
        <v>58</v>
      </c>
      <c r="AN699" s="39" t="s">
        <v>59</v>
      </c>
      <c r="AO699" s="39" t="s">
        <v>77</v>
      </c>
      <c r="AP699" s="39" t="s">
        <v>61</v>
      </c>
      <c r="AQ699" s="20"/>
      <c r="AR699" s="20"/>
      <c r="AS699" s="20"/>
      <c r="AT699" s="20"/>
      <c r="AU699" s="20"/>
      <c r="AV699" s="20"/>
      <c r="AW699" s="20"/>
      <c r="AX699" s="20"/>
      <c r="AY699" s="20"/>
      <c r="AZ699" s="20"/>
      <c r="BA699" s="20"/>
      <c r="BB699" s="20"/>
    </row>
    <row r="700" spans="1:54" ht="26.1" hidden="1" customHeight="1" x14ac:dyDescent="0.25">
      <c r="A700" s="39" t="s">
        <v>31</v>
      </c>
      <c r="B700" s="13" t="s">
        <v>31</v>
      </c>
      <c r="C700" s="13" t="s">
        <v>252</v>
      </c>
      <c r="D700" s="13">
        <v>34013</v>
      </c>
      <c r="E700" s="13">
        <v>7627</v>
      </c>
      <c r="F700" s="13" t="s">
        <v>278</v>
      </c>
      <c r="G700" s="13" t="s">
        <v>317</v>
      </c>
      <c r="H700" s="13" t="s">
        <v>132</v>
      </c>
      <c r="I700" s="13" t="s">
        <v>136</v>
      </c>
      <c r="J700" s="13" t="s">
        <v>462</v>
      </c>
      <c r="K700" s="4">
        <v>2401</v>
      </c>
      <c r="L700" s="4">
        <v>14001</v>
      </c>
      <c r="M700" s="14" t="s">
        <v>38</v>
      </c>
      <c r="N700" s="15" t="s">
        <v>679</v>
      </c>
      <c r="O700" s="15">
        <v>9.1809339164621001E-2</v>
      </c>
      <c r="P700" s="15">
        <v>0</v>
      </c>
      <c r="Q700" s="15">
        <f t="shared" si="120"/>
        <v>-9.1809339164621001E-2</v>
      </c>
      <c r="R700" s="15">
        <f t="shared" si="121"/>
        <v>-100</v>
      </c>
      <c r="S700" s="15">
        <v>3.6594636541008543E-2</v>
      </c>
      <c r="T700" s="15">
        <v>0</v>
      </c>
      <c r="U700" s="15">
        <f t="shared" si="122"/>
        <v>-3.6594636541008543E-2</v>
      </c>
      <c r="V700" s="16">
        <f t="shared" si="123"/>
        <v>-100</v>
      </c>
      <c r="W700" s="17">
        <f t="shared" si="124"/>
        <v>3.9776778848922328E-4</v>
      </c>
      <c r="X700" s="17">
        <f t="shared" si="124"/>
        <v>0</v>
      </c>
      <c r="Y700" s="16">
        <f t="shared" si="125"/>
        <v>-3.9776778848922328E-4</v>
      </c>
      <c r="Z700" s="15">
        <f t="shared" si="126"/>
        <v>-100</v>
      </c>
      <c r="AA700" s="13">
        <v>0.09</v>
      </c>
      <c r="AB700" s="13">
        <v>0</v>
      </c>
      <c r="AC700" s="13">
        <v>0</v>
      </c>
      <c r="AD700" s="13">
        <v>0</v>
      </c>
      <c r="AE700" s="18">
        <f t="shared" si="127"/>
        <v>0</v>
      </c>
      <c r="AF700" s="18">
        <f t="shared" si="131"/>
        <v>0</v>
      </c>
      <c r="AG700" s="19">
        <f t="shared" si="128"/>
        <v>0</v>
      </c>
      <c r="AH700" s="16" t="str">
        <f t="shared" si="129"/>
        <v>0.00</v>
      </c>
      <c r="AI700" s="16">
        <f t="shared" si="130"/>
        <v>-3.9776778848922328E-4</v>
      </c>
      <c r="AJ700" s="44">
        <v>221112</v>
      </c>
      <c r="AK700" s="15" t="s">
        <v>686</v>
      </c>
      <c r="AL700" s="14" t="s">
        <v>76</v>
      </c>
      <c r="AM700" s="39" t="s">
        <v>58</v>
      </c>
      <c r="AN700" s="39" t="s">
        <v>59</v>
      </c>
      <c r="AO700" s="39" t="s">
        <v>77</v>
      </c>
      <c r="AP700" s="39" t="s">
        <v>61</v>
      </c>
      <c r="AQ700" s="20"/>
      <c r="AR700" s="20"/>
      <c r="AS700" s="20"/>
      <c r="AT700" s="20"/>
      <c r="AU700" s="20"/>
      <c r="AV700" s="20"/>
      <c r="AW700" s="20"/>
      <c r="AX700" s="20"/>
      <c r="AY700" s="20"/>
      <c r="AZ700" s="20"/>
      <c r="BA700" s="20"/>
      <c r="BB700" s="20"/>
    </row>
    <row r="701" spans="1:54" ht="26.1" hidden="1" customHeight="1" x14ac:dyDescent="0.25">
      <c r="A701" s="39" t="s">
        <v>31</v>
      </c>
      <c r="B701" s="13" t="s">
        <v>31</v>
      </c>
      <c r="C701" s="13" t="s">
        <v>252</v>
      </c>
      <c r="D701" s="13">
        <v>34013</v>
      </c>
      <c r="E701" s="13">
        <v>7627</v>
      </c>
      <c r="F701" s="13" t="s">
        <v>278</v>
      </c>
      <c r="G701" s="13" t="s">
        <v>317</v>
      </c>
      <c r="H701" s="13" t="s">
        <v>132</v>
      </c>
      <c r="I701" s="13" t="s">
        <v>136</v>
      </c>
      <c r="J701" s="13" t="s">
        <v>462</v>
      </c>
      <c r="K701" s="4">
        <v>2401</v>
      </c>
      <c r="L701" s="4">
        <v>14001</v>
      </c>
      <c r="M701" s="14" t="s">
        <v>39</v>
      </c>
      <c r="N701" s="15" t="s">
        <v>679</v>
      </c>
      <c r="O701" s="15">
        <v>9.1809339164621001E-2</v>
      </c>
      <c r="P701" s="15">
        <v>0</v>
      </c>
      <c r="Q701" s="15">
        <f t="shared" si="120"/>
        <v>-9.1809339164621001E-2</v>
      </c>
      <c r="R701" s="15">
        <f t="shared" si="121"/>
        <v>-100</v>
      </c>
      <c r="S701" s="15">
        <v>3.6594636541008543E-2</v>
      </c>
      <c r="T701" s="15">
        <v>0</v>
      </c>
      <c r="U701" s="15">
        <f t="shared" si="122"/>
        <v>-3.6594636541008543E-2</v>
      </c>
      <c r="V701" s="16">
        <f t="shared" si="123"/>
        <v>-100</v>
      </c>
      <c r="W701" s="17">
        <f t="shared" si="124"/>
        <v>3.9776778848922328E-4</v>
      </c>
      <c r="X701" s="17">
        <f t="shared" si="124"/>
        <v>0</v>
      </c>
      <c r="Y701" s="16">
        <f t="shared" si="125"/>
        <v>-3.9776778848922328E-4</v>
      </c>
      <c r="Z701" s="15">
        <f t="shared" si="126"/>
        <v>-100</v>
      </c>
      <c r="AA701" s="13">
        <v>0.09</v>
      </c>
      <c r="AB701" s="13">
        <v>0</v>
      </c>
      <c r="AC701" s="13">
        <v>0</v>
      </c>
      <c r="AD701" s="13">
        <v>0</v>
      </c>
      <c r="AE701" s="18">
        <f t="shared" si="127"/>
        <v>0</v>
      </c>
      <c r="AF701" s="18">
        <f t="shared" si="131"/>
        <v>0</v>
      </c>
      <c r="AG701" s="19">
        <f t="shared" si="128"/>
        <v>0</v>
      </c>
      <c r="AH701" s="16" t="str">
        <f t="shared" si="129"/>
        <v>0.00</v>
      </c>
      <c r="AI701" s="16">
        <f t="shared" si="130"/>
        <v>-3.9776778848922328E-4</v>
      </c>
      <c r="AJ701" s="44">
        <v>221112</v>
      </c>
      <c r="AK701" s="15" t="s">
        <v>686</v>
      </c>
      <c r="AL701" s="14" t="s">
        <v>76</v>
      </c>
      <c r="AM701" s="39" t="s">
        <v>58</v>
      </c>
      <c r="AN701" s="39" t="s">
        <v>59</v>
      </c>
      <c r="AO701" s="39" t="s">
        <v>77</v>
      </c>
      <c r="AP701" s="39" t="s">
        <v>61</v>
      </c>
      <c r="AQ701" s="20"/>
      <c r="AR701" s="20"/>
      <c r="AS701" s="20"/>
      <c r="AT701" s="20"/>
      <c r="AU701" s="20"/>
      <c r="AV701" s="20"/>
      <c r="AW701" s="20"/>
      <c r="AX701" s="20"/>
      <c r="AY701" s="20"/>
      <c r="AZ701" s="20"/>
      <c r="BA701" s="20"/>
      <c r="BB701" s="20"/>
    </row>
    <row r="702" spans="1:54" ht="26.1" hidden="1" customHeight="1" x14ac:dyDescent="0.25">
      <c r="A702" s="39" t="s">
        <v>31</v>
      </c>
      <c r="B702" s="13" t="s">
        <v>31</v>
      </c>
      <c r="C702" s="13" t="s">
        <v>252</v>
      </c>
      <c r="D702" s="13">
        <v>34013</v>
      </c>
      <c r="E702" s="13">
        <v>7627</v>
      </c>
      <c r="F702" s="13" t="s">
        <v>278</v>
      </c>
      <c r="G702" s="13" t="s">
        <v>317</v>
      </c>
      <c r="H702" s="13" t="s">
        <v>132</v>
      </c>
      <c r="I702" s="13" t="s">
        <v>136</v>
      </c>
      <c r="J702" s="13" t="s">
        <v>462</v>
      </c>
      <c r="K702" s="4">
        <v>2401</v>
      </c>
      <c r="L702" s="4">
        <v>14001</v>
      </c>
      <c r="M702" s="14" t="s">
        <v>37</v>
      </c>
      <c r="N702" s="15" t="s">
        <v>679</v>
      </c>
      <c r="O702" s="15">
        <v>0.20599824000054001</v>
      </c>
      <c r="P702" s="15">
        <v>0</v>
      </c>
      <c r="Q702" s="15">
        <f t="shared" si="120"/>
        <v>-0.20599824000054001</v>
      </c>
      <c r="R702" s="15">
        <f t="shared" si="121"/>
        <v>-100</v>
      </c>
      <c r="S702" s="15">
        <v>8.2109628383126798E-2</v>
      </c>
      <c r="T702" s="15">
        <v>0</v>
      </c>
      <c r="U702" s="15">
        <f t="shared" si="122"/>
        <v>-8.2109628383126798E-2</v>
      </c>
      <c r="V702" s="16">
        <f t="shared" si="123"/>
        <v>-100</v>
      </c>
      <c r="W702" s="17">
        <f t="shared" si="124"/>
        <v>8.9249596068616082E-4</v>
      </c>
      <c r="X702" s="17">
        <f t="shared" si="124"/>
        <v>0</v>
      </c>
      <c r="Y702" s="16">
        <f t="shared" si="125"/>
        <v>-8.9249596068616082E-4</v>
      </c>
      <c r="Z702" s="15">
        <f t="shared" si="126"/>
        <v>-100</v>
      </c>
      <c r="AA702" s="13">
        <v>0.21</v>
      </c>
      <c r="AB702" s="13">
        <v>0</v>
      </c>
      <c r="AC702" s="13">
        <v>0</v>
      </c>
      <c r="AD702" s="13">
        <v>0</v>
      </c>
      <c r="AE702" s="18">
        <f t="shared" si="127"/>
        <v>0</v>
      </c>
      <c r="AF702" s="18">
        <f t="shared" si="131"/>
        <v>0</v>
      </c>
      <c r="AG702" s="19">
        <f t="shared" si="128"/>
        <v>0</v>
      </c>
      <c r="AH702" s="16" t="str">
        <f t="shared" si="129"/>
        <v>0.00</v>
      </c>
      <c r="AI702" s="16">
        <f t="shared" si="130"/>
        <v>-8.9249596068616082E-4</v>
      </c>
      <c r="AJ702" s="44">
        <v>221112</v>
      </c>
      <c r="AK702" s="15" t="s">
        <v>686</v>
      </c>
      <c r="AL702" s="14" t="s">
        <v>76</v>
      </c>
      <c r="AM702" s="39" t="s">
        <v>58</v>
      </c>
      <c r="AN702" s="39" t="s">
        <v>59</v>
      </c>
      <c r="AO702" s="39" t="s">
        <v>77</v>
      </c>
      <c r="AP702" s="39" t="s">
        <v>61</v>
      </c>
      <c r="AQ702" s="20"/>
      <c r="AR702" s="20"/>
      <c r="AS702" s="20"/>
      <c r="AT702" s="20"/>
      <c r="AU702" s="20"/>
      <c r="AV702" s="20"/>
      <c r="AW702" s="20"/>
      <c r="AX702" s="20"/>
      <c r="AY702" s="20"/>
      <c r="AZ702" s="20"/>
      <c r="BA702" s="20"/>
      <c r="BB702" s="20"/>
    </row>
    <row r="703" spans="1:54" ht="26.1" hidden="1" customHeight="1" x14ac:dyDescent="0.25">
      <c r="A703" s="39" t="s">
        <v>31</v>
      </c>
      <c r="B703" s="13" t="s">
        <v>31</v>
      </c>
      <c r="C703" s="13" t="s">
        <v>252</v>
      </c>
      <c r="D703" s="13">
        <v>34013</v>
      </c>
      <c r="E703" s="13">
        <v>7627</v>
      </c>
      <c r="F703" s="13" t="s">
        <v>278</v>
      </c>
      <c r="G703" s="13" t="s">
        <v>317</v>
      </c>
      <c r="H703" s="13" t="s">
        <v>132</v>
      </c>
      <c r="I703" s="13" t="s">
        <v>136</v>
      </c>
      <c r="J703" s="13" t="s">
        <v>462</v>
      </c>
      <c r="K703" s="4">
        <v>2401</v>
      </c>
      <c r="L703" s="4">
        <v>14001</v>
      </c>
      <c r="M703" s="14" t="s">
        <v>34</v>
      </c>
      <c r="N703" s="15" t="s">
        <v>679</v>
      </c>
      <c r="O703" s="15">
        <v>1.664742393604E-3</v>
      </c>
      <c r="P703" s="15">
        <v>0</v>
      </c>
      <c r="Q703" s="15">
        <f t="shared" si="120"/>
        <v>-1.664742393604E-3</v>
      </c>
      <c r="R703" s="15">
        <f t="shared" si="121"/>
        <v>-100</v>
      </c>
      <c r="S703" s="15">
        <v>6.635560541298751E-4</v>
      </c>
      <c r="T703" s="15">
        <v>0</v>
      </c>
      <c r="U703" s="15">
        <f t="shared" si="122"/>
        <v>-6.635560541298751E-4</v>
      </c>
      <c r="V703" s="16">
        <f t="shared" si="123"/>
        <v>-100</v>
      </c>
      <c r="W703" s="17">
        <f t="shared" si="124"/>
        <v>7.2125658057595121E-6</v>
      </c>
      <c r="X703" s="17">
        <f t="shared" si="124"/>
        <v>0</v>
      </c>
      <c r="Y703" s="16">
        <f t="shared" si="125"/>
        <v>-7.2125658057595121E-6</v>
      </c>
      <c r="Z703" s="15">
        <f t="shared" si="126"/>
        <v>-100</v>
      </c>
      <c r="AA703" s="13">
        <v>0</v>
      </c>
      <c r="AB703" s="13">
        <v>0</v>
      </c>
      <c r="AC703" s="13">
        <v>0</v>
      </c>
      <c r="AD703" s="13">
        <v>0</v>
      </c>
      <c r="AE703" s="18">
        <f t="shared" si="127"/>
        <v>0</v>
      </c>
      <c r="AF703" s="18">
        <f t="shared" si="131"/>
        <v>0</v>
      </c>
      <c r="AG703" s="19">
        <f t="shared" si="128"/>
        <v>0</v>
      </c>
      <c r="AH703" s="16" t="str">
        <f t="shared" si="129"/>
        <v>0.00</v>
      </c>
      <c r="AI703" s="16">
        <f t="shared" si="130"/>
        <v>-7.2125658057595121E-6</v>
      </c>
      <c r="AJ703" s="44">
        <v>221112</v>
      </c>
      <c r="AK703" s="15" t="s">
        <v>686</v>
      </c>
      <c r="AL703" s="14" t="s">
        <v>76</v>
      </c>
      <c r="AM703" s="39" t="s">
        <v>58</v>
      </c>
      <c r="AN703" s="39" t="s">
        <v>59</v>
      </c>
      <c r="AO703" s="39" t="s">
        <v>77</v>
      </c>
      <c r="AP703" s="39" t="s">
        <v>61</v>
      </c>
      <c r="AQ703" s="20"/>
      <c r="AR703" s="20"/>
      <c r="AS703" s="20"/>
      <c r="AT703" s="20"/>
      <c r="AU703" s="20"/>
      <c r="AV703" s="20"/>
      <c r="AW703" s="20"/>
      <c r="AX703" s="20"/>
      <c r="AY703" s="20"/>
      <c r="AZ703" s="20"/>
      <c r="BA703" s="20"/>
      <c r="BB703" s="20"/>
    </row>
    <row r="704" spans="1:54" ht="26.1" hidden="1" customHeight="1" x14ac:dyDescent="0.25">
      <c r="A704" s="39" t="s">
        <v>31</v>
      </c>
      <c r="B704" s="13" t="s">
        <v>31</v>
      </c>
      <c r="C704" s="13" t="s">
        <v>252</v>
      </c>
      <c r="D704" s="13">
        <v>34013</v>
      </c>
      <c r="E704" s="13">
        <v>7627</v>
      </c>
      <c r="F704" s="13" t="s">
        <v>278</v>
      </c>
      <c r="G704" s="13" t="s">
        <v>300</v>
      </c>
      <c r="H704" s="13" t="s">
        <v>132</v>
      </c>
      <c r="I704" s="13" t="s">
        <v>136</v>
      </c>
      <c r="J704" s="13" t="s">
        <v>463</v>
      </c>
      <c r="K704" s="4">
        <v>2401</v>
      </c>
      <c r="L704" s="4">
        <v>20001</v>
      </c>
      <c r="M704" s="14" t="s">
        <v>35</v>
      </c>
      <c r="N704" s="15" t="s">
        <v>679</v>
      </c>
      <c r="O704" s="15">
        <v>2.0835823152615202E-2</v>
      </c>
      <c r="P704" s="15">
        <v>0</v>
      </c>
      <c r="Q704" s="15">
        <f t="shared" si="120"/>
        <v>-2.0835823152615202E-2</v>
      </c>
      <c r="R704" s="15">
        <f t="shared" si="121"/>
        <v>-100</v>
      </c>
      <c r="S704" s="15">
        <v>9.8741027022377099E-3</v>
      </c>
      <c r="T704" s="15">
        <v>0</v>
      </c>
      <c r="U704" s="15">
        <f t="shared" si="122"/>
        <v>-9.8741027022377099E-3</v>
      </c>
      <c r="V704" s="16">
        <f t="shared" si="123"/>
        <v>-100</v>
      </c>
      <c r="W704" s="17">
        <f t="shared" si="124"/>
        <v>1.073272032851925E-4</v>
      </c>
      <c r="X704" s="17">
        <f t="shared" si="124"/>
        <v>0</v>
      </c>
      <c r="Y704" s="16">
        <f t="shared" si="125"/>
        <v>-1.073272032851925E-4</v>
      </c>
      <c r="Z704" s="15">
        <f t="shared" si="126"/>
        <v>-100</v>
      </c>
      <c r="AA704" s="13">
        <v>0.02</v>
      </c>
      <c r="AB704" s="13">
        <v>0</v>
      </c>
      <c r="AC704" s="13">
        <v>0</v>
      </c>
      <c r="AD704" s="13">
        <v>17.75</v>
      </c>
      <c r="AE704" s="18">
        <f t="shared" si="127"/>
        <v>0</v>
      </c>
      <c r="AF704" s="18">
        <f t="shared" si="131"/>
        <v>0</v>
      </c>
      <c r="AG704" s="19">
        <f t="shared" si="128"/>
        <v>0</v>
      </c>
      <c r="AH704" s="16" t="str">
        <f t="shared" si="129"/>
        <v>0.00</v>
      </c>
      <c r="AI704" s="16">
        <f t="shared" si="130"/>
        <v>-1.073272032851925E-4</v>
      </c>
      <c r="AJ704" s="44">
        <v>221112</v>
      </c>
      <c r="AK704" s="15" t="s">
        <v>686</v>
      </c>
      <c r="AL704" s="14" t="s">
        <v>76</v>
      </c>
      <c r="AM704" s="39" t="s">
        <v>58</v>
      </c>
      <c r="AN704" s="39" t="s">
        <v>59</v>
      </c>
      <c r="AO704" s="39" t="s">
        <v>77</v>
      </c>
      <c r="AP704" s="39" t="s">
        <v>61</v>
      </c>
      <c r="AQ704" s="20"/>
      <c r="AR704" s="20"/>
      <c r="AS704" s="20"/>
      <c r="AT704" s="20"/>
      <c r="AU704" s="20"/>
      <c r="AV704" s="20"/>
      <c r="AW704" s="20"/>
      <c r="AX704" s="20"/>
      <c r="AY704" s="20"/>
      <c r="AZ704" s="20"/>
      <c r="BA704" s="20"/>
      <c r="BB704" s="20"/>
    </row>
    <row r="705" spans="1:54" ht="26.1" hidden="1" customHeight="1" x14ac:dyDescent="0.25">
      <c r="A705" s="39" t="s">
        <v>31</v>
      </c>
      <c r="B705" s="13" t="s">
        <v>31</v>
      </c>
      <c r="C705" s="13" t="s">
        <v>252</v>
      </c>
      <c r="D705" s="13">
        <v>34013</v>
      </c>
      <c r="E705" s="13">
        <v>7627</v>
      </c>
      <c r="F705" s="13" t="s">
        <v>278</v>
      </c>
      <c r="G705" s="13" t="s">
        <v>300</v>
      </c>
      <c r="H705" s="13" t="s">
        <v>132</v>
      </c>
      <c r="I705" s="13" t="s">
        <v>136</v>
      </c>
      <c r="J705" s="13" t="s">
        <v>463</v>
      </c>
      <c r="K705" s="4">
        <v>2401</v>
      </c>
      <c r="L705" s="4">
        <v>20001</v>
      </c>
      <c r="M705" s="14" t="s">
        <v>40</v>
      </c>
      <c r="N705" s="15" t="s">
        <v>679</v>
      </c>
      <c r="O705" s="15">
        <v>1.6773070828512201E-2</v>
      </c>
      <c r="P705" s="15">
        <v>0</v>
      </c>
      <c r="Q705" s="15">
        <f t="shared" si="120"/>
        <v>-1.6773070828512201E-2</v>
      </c>
      <c r="R705" s="15">
        <f t="shared" si="121"/>
        <v>-100</v>
      </c>
      <c r="S705" s="15">
        <v>7.9487631844220898E-3</v>
      </c>
      <c r="T705" s="15">
        <v>0</v>
      </c>
      <c r="U705" s="15">
        <f t="shared" si="122"/>
        <v>-7.9487631844220898E-3</v>
      </c>
      <c r="V705" s="16">
        <f t="shared" si="123"/>
        <v>-100</v>
      </c>
      <c r="W705" s="17">
        <f t="shared" si="124"/>
        <v>8.6399599830674887E-5</v>
      </c>
      <c r="X705" s="17">
        <f t="shared" si="124"/>
        <v>0</v>
      </c>
      <c r="Y705" s="16">
        <f t="shared" si="125"/>
        <v>-8.6399599830674887E-5</v>
      </c>
      <c r="Z705" s="15">
        <f t="shared" si="126"/>
        <v>-100</v>
      </c>
      <c r="AA705" s="13">
        <v>0.02</v>
      </c>
      <c r="AB705" s="13">
        <v>0</v>
      </c>
      <c r="AC705" s="13">
        <v>0</v>
      </c>
      <c r="AD705" s="13">
        <v>0</v>
      </c>
      <c r="AE705" s="18">
        <f t="shared" si="127"/>
        <v>0</v>
      </c>
      <c r="AF705" s="18">
        <f t="shared" si="131"/>
        <v>0</v>
      </c>
      <c r="AG705" s="19">
        <f t="shared" si="128"/>
        <v>0</v>
      </c>
      <c r="AH705" s="16" t="str">
        <f t="shared" si="129"/>
        <v>0.00</v>
      </c>
      <c r="AI705" s="16">
        <f t="shared" si="130"/>
        <v>-8.6399599830674887E-5</v>
      </c>
      <c r="AJ705" s="44">
        <v>221112</v>
      </c>
      <c r="AK705" s="15" t="s">
        <v>686</v>
      </c>
      <c r="AL705" s="14" t="s">
        <v>76</v>
      </c>
      <c r="AM705" s="39" t="s">
        <v>58</v>
      </c>
      <c r="AN705" s="39" t="s">
        <v>59</v>
      </c>
      <c r="AO705" s="39" t="s">
        <v>77</v>
      </c>
      <c r="AP705" s="39" t="s">
        <v>61</v>
      </c>
      <c r="AQ705" s="20"/>
      <c r="AR705" s="20"/>
      <c r="AS705" s="20"/>
      <c r="AT705" s="20"/>
      <c r="AU705" s="20"/>
      <c r="AV705" s="20"/>
      <c r="AW705" s="20"/>
      <c r="AX705" s="20"/>
      <c r="AY705" s="20"/>
      <c r="AZ705" s="20"/>
      <c r="BA705" s="20"/>
      <c r="BB705" s="20"/>
    </row>
    <row r="706" spans="1:54" ht="26.1" customHeight="1" x14ac:dyDescent="0.25">
      <c r="A706" s="40" t="s">
        <v>31</v>
      </c>
      <c r="B706" s="13" t="s">
        <v>31</v>
      </c>
      <c r="C706" s="13" t="s">
        <v>252</v>
      </c>
      <c r="D706" s="13">
        <v>34013</v>
      </c>
      <c r="E706" s="13">
        <v>7627</v>
      </c>
      <c r="F706" s="13" t="s">
        <v>278</v>
      </c>
      <c r="G706" s="13" t="s">
        <v>300</v>
      </c>
      <c r="H706" s="13" t="s">
        <v>132</v>
      </c>
      <c r="I706" s="13" t="s">
        <v>136</v>
      </c>
      <c r="J706" s="13" t="s">
        <v>463</v>
      </c>
      <c r="K706" s="4">
        <v>2401</v>
      </c>
      <c r="L706" s="4">
        <v>20001</v>
      </c>
      <c r="M706" s="13" t="s">
        <v>36</v>
      </c>
      <c r="N706" s="15" t="s">
        <v>679</v>
      </c>
      <c r="O706" s="15">
        <v>0.44061536035453203</v>
      </c>
      <c r="P706" s="15">
        <v>0</v>
      </c>
      <c r="Q706" s="15">
        <f t="shared" si="120"/>
        <v>-0.44061536035453203</v>
      </c>
      <c r="R706" s="15">
        <f t="shared" si="121"/>
        <v>-100</v>
      </c>
      <c r="S706" s="15">
        <v>0.21849656793444142</v>
      </c>
      <c r="T706" s="15">
        <v>0</v>
      </c>
      <c r="U706" s="15">
        <f t="shared" si="122"/>
        <v>-0.21849656793444142</v>
      </c>
      <c r="V706" s="16">
        <f t="shared" si="123"/>
        <v>-100</v>
      </c>
      <c r="W706" s="17">
        <f t="shared" si="124"/>
        <v>2.3749626949395807E-3</v>
      </c>
      <c r="X706" s="17">
        <f t="shared" si="124"/>
        <v>0</v>
      </c>
      <c r="Y706" s="16">
        <f t="shared" si="125"/>
        <v>-2.3749626949395807E-3</v>
      </c>
      <c r="Z706" s="15">
        <f t="shared" si="126"/>
        <v>-100</v>
      </c>
      <c r="AA706" s="13">
        <v>0.28000000000000003</v>
      </c>
      <c r="AB706" s="13">
        <v>0</v>
      </c>
      <c r="AC706" s="13">
        <v>0</v>
      </c>
      <c r="AD706" s="13">
        <v>0</v>
      </c>
      <c r="AE706" s="18">
        <f t="shared" si="127"/>
        <v>0</v>
      </c>
      <c r="AF706" s="18">
        <f t="shared" si="131"/>
        <v>0</v>
      </c>
      <c r="AG706" s="19">
        <f t="shared" si="128"/>
        <v>0</v>
      </c>
      <c r="AH706" s="16" t="str">
        <f t="shared" si="129"/>
        <v>0.00</v>
      </c>
      <c r="AI706" s="16">
        <f t="shared" si="130"/>
        <v>-2.3749626949395807E-3</v>
      </c>
      <c r="AJ706" s="44">
        <v>221112</v>
      </c>
      <c r="AK706" s="15" t="s">
        <v>686</v>
      </c>
      <c r="AL706" s="14" t="s">
        <v>76</v>
      </c>
      <c r="AM706" s="39" t="s">
        <v>58</v>
      </c>
      <c r="AN706" s="39" t="s">
        <v>59</v>
      </c>
      <c r="AO706" s="39" t="s">
        <v>77</v>
      </c>
      <c r="AP706" s="39" t="s">
        <v>61</v>
      </c>
      <c r="AQ706" s="20"/>
      <c r="AR706" s="20"/>
      <c r="AS706" s="20"/>
      <c r="AT706" s="20"/>
      <c r="AU706" s="20"/>
      <c r="AV706" s="20"/>
      <c r="AW706" s="20"/>
      <c r="AX706" s="20"/>
      <c r="AY706" s="20"/>
      <c r="AZ706" s="20"/>
      <c r="BA706" s="20"/>
      <c r="BB706" s="20"/>
    </row>
    <row r="707" spans="1:54" ht="26.1" hidden="1" customHeight="1" x14ac:dyDescent="0.25">
      <c r="A707" s="39" t="s">
        <v>31</v>
      </c>
      <c r="B707" s="13" t="s">
        <v>31</v>
      </c>
      <c r="C707" s="13" t="s">
        <v>252</v>
      </c>
      <c r="D707" s="13">
        <v>34013</v>
      </c>
      <c r="E707" s="13">
        <v>7627</v>
      </c>
      <c r="F707" s="13" t="s">
        <v>278</v>
      </c>
      <c r="G707" s="13" t="s">
        <v>300</v>
      </c>
      <c r="H707" s="13" t="s">
        <v>132</v>
      </c>
      <c r="I707" s="13" t="s">
        <v>136</v>
      </c>
      <c r="J707" s="13" t="s">
        <v>463</v>
      </c>
      <c r="K707" s="4">
        <v>2401</v>
      </c>
      <c r="L707" s="4">
        <v>20001</v>
      </c>
      <c r="M707" s="14" t="s">
        <v>38</v>
      </c>
      <c r="N707" s="15" t="s">
        <v>679</v>
      </c>
      <c r="O707" s="15">
        <v>3.06098429760224E-2</v>
      </c>
      <c r="P707" s="15">
        <v>0</v>
      </c>
      <c r="Q707" s="15">
        <f t="shared" si="120"/>
        <v>-3.06098429760224E-2</v>
      </c>
      <c r="R707" s="15">
        <f t="shared" si="121"/>
        <v>-100</v>
      </c>
      <c r="S707" s="15">
        <v>1.4506013562832428E-2</v>
      </c>
      <c r="T707" s="15">
        <v>0</v>
      </c>
      <c r="U707" s="15">
        <f t="shared" si="122"/>
        <v>-1.4506013562832428E-2</v>
      </c>
      <c r="V707" s="16">
        <f t="shared" si="123"/>
        <v>-100</v>
      </c>
      <c r="W707" s="17">
        <f t="shared" si="124"/>
        <v>1.5767406046556987E-4</v>
      </c>
      <c r="X707" s="17">
        <f t="shared" si="124"/>
        <v>0</v>
      </c>
      <c r="Y707" s="16">
        <f t="shared" si="125"/>
        <v>-1.5767406046556987E-4</v>
      </c>
      <c r="Z707" s="15">
        <f t="shared" si="126"/>
        <v>-100</v>
      </c>
      <c r="AA707" s="13">
        <v>0.03</v>
      </c>
      <c r="AB707" s="13">
        <v>0</v>
      </c>
      <c r="AC707" s="13">
        <v>0</v>
      </c>
      <c r="AD707" s="13">
        <v>0</v>
      </c>
      <c r="AE707" s="18">
        <f t="shared" si="127"/>
        <v>0</v>
      </c>
      <c r="AF707" s="18">
        <f t="shared" si="131"/>
        <v>0</v>
      </c>
      <c r="AG707" s="19">
        <f t="shared" si="128"/>
        <v>0</v>
      </c>
      <c r="AH707" s="16" t="str">
        <f t="shared" si="129"/>
        <v>0.00</v>
      </c>
      <c r="AI707" s="16">
        <f t="shared" si="130"/>
        <v>-1.5767406046556987E-4</v>
      </c>
      <c r="AJ707" s="44">
        <v>221112</v>
      </c>
      <c r="AK707" s="15" t="s">
        <v>686</v>
      </c>
      <c r="AL707" s="14" t="s">
        <v>76</v>
      </c>
      <c r="AM707" s="39" t="s">
        <v>58</v>
      </c>
      <c r="AN707" s="39" t="s">
        <v>59</v>
      </c>
      <c r="AO707" s="39" t="s">
        <v>77</v>
      </c>
      <c r="AP707" s="39" t="s">
        <v>61</v>
      </c>
      <c r="AQ707" s="20"/>
      <c r="AR707" s="20"/>
      <c r="AS707" s="20"/>
      <c r="AT707" s="20"/>
      <c r="AU707" s="20"/>
      <c r="AV707" s="20"/>
      <c r="AW707" s="20"/>
      <c r="AX707" s="20"/>
      <c r="AY707" s="20"/>
      <c r="AZ707" s="20"/>
      <c r="BA707" s="20"/>
      <c r="BB707" s="20"/>
    </row>
    <row r="708" spans="1:54" ht="26.1" hidden="1" customHeight="1" x14ac:dyDescent="0.25">
      <c r="A708" s="39" t="s">
        <v>31</v>
      </c>
      <c r="B708" s="13" t="s">
        <v>31</v>
      </c>
      <c r="C708" s="13" t="s">
        <v>252</v>
      </c>
      <c r="D708" s="13">
        <v>34013</v>
      </c>
      <c r="E708" s="13">
        <v>7627</v>
      </c>
      <c r="F708" s="13" t="s">
        <v>278</v>
      </c>
      <c r="G708" s="13" t="s">
        <v>300</v>
      </c>
      <c r="H708" s="13" t="s">
        <v>132</v>
      </c>
      <c r="I708" s="13" t="s">
        <v>136</v>
      </c>
      <c r="J708" s="13" t="s">
        <v>463</v>
      </c>
      <c r="K708" s="4">
        <v>2401</v>
      </c>
      <c r="L708" s="4">
        <v>20001</v>
      </c>
      <c r="M708" s="14" t="s">
        <v>39</v>
      </c>
      <c r="N708" s="15" t="s">
        <v>679</v>
      </c>
      <c r="O708" s="15">
        <v>3.06098429760224E-2</v>
      </c>
      <c r="P708" s="15">
        <v>0</v>
      </c>
      <c r="Q708" s="15">
        <f t="shared" si="120"/>
        <v>-3.06098429760224E-2</v>
      </c>
      <c r="R708" s="15">
        <f t="shared" si="121"/>
        <v>-100</v>
      </c>
      <c r="S708" s="15">
        <v>1.4506013562832428E-2</v>
      </c>
      <c r="T708" s="15">
        <v>0</v>
      </c>
      <c r="U708" s="15">
        <f t="shared" si="122"/>
        <v>-1.4506013562832428E-2</v>
      </c>
      <c r="V708" s="16">
        <f t="shared" si="123"/>
        <v>-100</v>
      </c>
      <c r="W708" s="17">
        <f t="shared" si="124"/>
        <v>1.5767406046556987E-4</v>
      </c>
      <c r="X708" s="17">
        <f t="shared" si="124"/>
        <v>0</v>
      </c>
      <c r="Y708" s="16">
        <f t="shared" si="125"/>
        <v>-1.5767406046556987E-4</v>
      </c>
      <c r="Z708" s="15">
        <f t="shared" si="126"/>
        <v>-100</v>
      </c>
      <c r="AA708" s="13">
        <v>0.03</v>
      </c>
      <c r="AB708" s="13">
        <v>0</v>
      </c>
      <c r="AC708" s="13">
        <v>0</v>
      </c>
      <c r="AD708" s="13">
        <v>0</v>
      </c>
      <c r="AE708" s="18">
        <f t="shared" si="127"/>
        <v>0</v>
      </c>
      <c r="AF708" s="18">
        <f t="shared" si="131"/>
        <v>0</v>
      </c>
      <c r="AG708" s="19">
        <f t="shared" si="128"/>
        <v>0</v>
      </c>
      <c r="AH708" s="16" t="str">
        <f t="shared" si="129"/>
        <v>0.00</v>
      </c>
      <c r="AI708" s="16">
        <f t="shared" si="130"/>
        <v>-1.5767406046556987E-4</v>
      </c>
      <c r="AJ708" s="44">
        <v>221112</v>
      </c>
      <c r="AK708" s="15" t="s">
        <v>686</v>
      </c>
      <c r="AL708" s="14" t="s">
        <v>76</v>
      </c>
      <c r="AM708" s="39" t="s">
        <v>58</v>
      </c>
      <c r="AN708" s="39" t="s">
        <v>59</v>
      </c>
      <c r="AO708" s="39" t="s">
        <v>77</v>
      </c>
      <c r="AP708" s="39" t="s">
        <v>61</v>
      </c>
      <c r="AQ708" s="20"/>
      <c r="AR708" s="20"/>
      <c r="AS708" s="20"/>
      <c r="AT708" s="20"/>
      <c r="AU708" s="20"/>
      <c r="AV708" s="20"/>
      <c r="AW708" s="20"/>
      <c r="AX708" s="20"/>
      <c r="AY708" s="20"/>
      <c r="AZ708" s="20"/>
      <c r="BA708" s="20"/>
      <c r="BB708" s="20"/>
    </row>
    <row r="709" spans="1:54" ht="26.1" hidden="1" customHeight="1" x14ac:dyDescent="0.25">
      <c r="A709" s="39" t="s">
        <v>31</v>
      </c>
      <c r="B709" s="13" t="s">
        <v>31</v>
      </c>
      <c r="C709" s="13" t="s">
        <v>252</v>
      </c>
      <c r="D709" s="13">
        <v>34013</v>
      </c>
      <c r="E709" s="13">
        <v>7627</v>
      </c>
      <c r="F709" s="13" t="s">
        <v>278</v>
      </c>
      <c r="G709" s="13" t="s">
        <v>300</v>
      </c>
      <c r="H709" s="13" t="s">
        <v>132</v>
      </c>
      <c r="I709" s="13" t="s">
        <v>136</v>
      </c>
      <c r="J709" s="13" t="s">
        <v>463</v>
      </c>
      <c r="K709" s="4">
        <v>2401</v>
      </c>
      <c r="L709" s="4">
        <v>20001</v>
      </c>
      <c r="M709" s="14" t="s">
        <v>37</v>
      </c>
      <c r="N709" s="15" t="s">
        <v>679</v>
      </c>
      <c r="O709" s="15">
        <v>6.8186160000020604E-2</v>
      </c>
      <c r="P709" s="15">
        <v>0</v>
      </c>
      <c r="Q709" s="15">
        <f t="shared" si="120"/>
        <v>-6.8186160000020604E-2</v>
      </c>
      <c r="R709" s="15">
        <f t="shared" si="121"/>
        <v>-100</v>
      </c>
      <c r="S709" s="15">
        <v>3.2313441219950945E-2</v>
      </c>
      <c r="T709" s="15">
        <v>0</v>
      </c>
      <c r="U709" s="15">
        <f t="shared" si="122"/>
        <v>-3.2313441219950945E-2</v>
      </c>
      <c r="V709" s="16">
        <f t="shared" si="123"/>
        <v>-100</v>
      </c>
      <c r="W709" s="17">
        <f t="shared" si="124"/>
        <v>3.5123305673859722E-4</v>
      </c>
      <c r="X709" s="17">
        <f t="shared" si="124"/>
        <v>0</v>
      </c>
      <c r="Y709" s="16">
        <f t="shared" si="125"/>
        <v>-3.5123305673859722E-4</v>
      </c>
      <c r="Z709" s="15">
        <f t="shared" si="126"/>
        <v>-100</v>
      </c>
      <c r="AA709" s="13">
        <v>7.0000000000000007E-2</v>
      </c>
      <c r="AB709" s="13">
        <v>0</v>
      </c>
      <c r="AC709" s="13">
        <v>0</v>
      </c>
      <c r="AD709" s="13">
        <v>0</v>
      </c>
      <c r="AE709" s="18">
        <f t="shared" si="127"/>
        <v>0</v>
      </c>
      <c r="AF709" s="18">
        <f t="shared" si="131"/>
        <v>0</v>
      </c>
      <c r="AG709" s="19">
        <f t="shared" si="128"/>
        <v>0</v>
      </c>
      <c r="AH709" s="16" t="str">
        <f t="shared" si="129"/>
        <v>0.00</v>
      </c>
      <c r="AI709" s="16">
        <f t="shared" si="130"/>
        <v>-3.5123305673859722E-4</v>
      </c>
      <c r="AJ709" s="44">
        <v>221112</v>
      </c>
      <c r="AK709" s="15" t="s">
        <v>686</v>
      </c>
      <c r="AL709" s="14" t="s">
        <v>76</v>
      </c>
      <c r="AM709" s="39" t="s">
        <v>58</v>
      </c>
      <c r="AN709" s="39" t="s">
        <v>59</v>
      </c>
      <c r="AO709" s="39" t="s">
        <v>77</v>
      </c>
      <c r="AP709" s="39" t="s">
        <v>61</v>
      </c>
      <c r="AQ709" s="20"/>
      <c r="AR709" s="20"/>
      <c r="AS709" s="20"/>
      <c r="AT709" s="20"/>
      <c r="AU709" s="20"/>
      <c r="AV709" s="20"/>
      <c r="AW709" s="20"/>
      <c r="AX709" s="20"/>
      <c r="AY709" s="20"/>
      <c r="AZ709" s="20"/>
      <c r="BA709" s="20"/>
      <c r="BB709" s="20"/>
    </row>
    <row r="710" spans="1:54" ht="26.1" hidden="1" customHeight="1" x14ac:dyDescent="0.25">
      <c r="A710" s="39" t="s">
        <v>31</v>
      </c>
      <c r="B710" s="13" t="s">
        <v>31</v>
      </c>
      <c r="C710" s="13" t="s">
        <v>252</v>
      </c>
      <c r="D710" s="13">
        <v>34013</v>
      </c>
      <c r="E710" s="13">
        <v>7627</v>
      </c>
      <c r="F710" s="13" t="s">
        <v>278</v>
      </c>
      <c r="G710" s="13" t="s">
        <v>300</v>
      </c>
      <c r="H710" s="13" t="s">
        <v>132</v>
      </c>
      <c r="I710" s="13" t="s">
        <v>136</v>
      </c>
      <c r="J710" s="13" t="s">
        <v>463</v>
      </c>
      <c r="K710" s="4">
        <v>2401</v>
      </c>
      <c r="L710" s="4">
        <v>20001</v>
      </c>
      <c r="M710" s="14" t="s">
        <v>34</v>
      </c>
      <c r="N710" s="15" t="s">
        <v>679</v>
      </c>
      <c r="O710" s="15">
        <v>4.08427354800299E-4</v>
      </c>
      <c r="P710" s="15">
        <v>0</v>
      </c>
      <c r="Q710" s="15">
        <f t="shared" si="120"/>
        <v>-4.08427354800299E-4</v>
      </c>
      <c r="R710" s="15">
        <f t="shared" si="121"/>
        <v>-100</v>
      </c>
      <c r="S710" s="15">
        <v>1.9355384321330371E-4</v>
      </c>
      <c r="T710" s="15">
        <v>0</v>
      </c>
      <c r="U710" s="15">
        <f t="shared" si="122"/>
        <v>-1.9355384321330371E-4</v>
      </c>
      <c r="V710" s="16">
        <f t="shared" si="123"/>
        <v>-100</v>
      </c>
      <c r="W710" s="17">
        <f t="shared" si="124"/>
        <v>2.1038461218837361E-6</v>
      </c>
      <c r="X710" s="17">
        <f t="shared" si="124"/>
        <v>0</v>
      </c>
      <c r="Y710" s="16">
        <f t="shared" si="125"/>
        <v>-2.1038461218837361E-6</v>
      </c>
      <c r="Z710" s="15">
        <f t="shared" si="126"/>
        <v>-100</v>
      </c>
      <c r="AA710" s="13">
        <v>0</v>
      </c>
      <c r="AB710" s="13">
        <v>0</v>
      </c>
      <c r="AC710" s="13">
        <v>0</v>
      </c>
      <c r="AD710" s="13">
        <v>0</v>
      </c>
      <c r="AE710" s="18">
        <f t="shared" si="127"/>
        <v>0</v>
      </c>
      <c r="AF710" s="18">
        <f t="shared" si="131"/>
        <v>0</v>
      </c>
      <c r="AG710" s="19">
        <f t="shared" si="128"/>
        <v>0</v>
      </c>
      <c r="AH710" s="16" t="str">
        <f t="shared" si="129"/>
        <v>0.00</v>
      </c>
      <c r="AI710" s="16">
        <f t="shared" si="130"/>
        <v>-2.1038461218837361E-6</v>
      </c>
      <c r="AJ710" s="44">
        <v>221112</v>
      </c>
      <c r="AK710" s="15" t="s">
        <v>686</v>
      </c>
      <c r="AL710" s="14" t="s">
        <v>76</v>
      </c>
      <c r="AM710" s="39" t="s">
        <v>58</v>
      </c>
      <c r="AN710" s="39" t="s">
        <v>59</v>
      </c>
      <c r="AO710" s="39" t="s">
        <v>77</v>
      </c>
      <c r="AP710" s="39" t="s">
        <v>61</v>
      </c>
      <c r="AQ710" s="20"/>
      <c r="AR710" s="20"/>
      <c r="AS710" s="20"/>
      <c r="AT710" s="20"/>
      <c r="AU710" s="20"/>
      <c r="AV710" s="20"/>
      <c r="AW710" s="20"/>
      <c r="AX710" s="20"/>
      <c r="AY710" s="20"/>
      <c r="AZ710" s="20"/>
      <c r="BA710" s="20"/>
      <c r="BB710" s="20"/>
    </row>
    <row r="711" spans="1:54" ht="26.1" hidden="1" customHeight="1" x14ac:dyDescent="0.25">
      <c r="A711" s="39" t="s">
        <v>31</v>
      </c>
      <c r="B711" s="13" t="s">
        <v>31</v>
      </c>
      <c r="C711" s="13" t="s">
        <v>252</v>
      </c>
      <c r="D711" s="13">
        <v>34013</v>
      </c>
      <c r="E711" s="13">
        <v>7627</v>
      </c>
      <c r="F711" s="13" t="s">
        <v>278</v>
      </c>
      <c r="G711" s="13" t="s">
        <v>331</v>
      </c>
      <c r="H711" s="13" t="s">
        <v>132</v>
      </c>
      <c r="I711" s="13" t="s">
        <v>136</v>
      </c>
      <c r="J711" s="13" t="s">
        <v>464</v>
      </c>
      <c r="K711" s="4">
        <v>2401</v>
      </c>
      <c r="L711" s="4">
        <v>18001</v>
      </c>
      <c r="M711" s="14" t="s">
        <v>40</v>
      </c>
      <c r="N711" s="15" t="s">
        <v>679</v>
      </c>
      <c r="O711" s="15">
        <v>0.32164028618132701</v>
      </c>
      <c r="P711" s="15">
        <v>0</v>
      </c>
      <c r="Q711" s="15">
        <f t="shared" si="120"/>
        <v>-0.32164028618132701</v>
      </c>
      <c r="R711" s="15">
        <f t="shared" si="121"/>
        <v>-100</v>
      </c>
      <c r="S711" s="15">
        <v>0.14016552186409251</v>
      </c>
      <c r="T711" s="15">
        <v>0</v>
      </c>
      <c r="U711" s="15">
        <f t="shared" si="122"/>
        <v>-0.14016552186409251</v>
      </c>
      <c r="V711" s="16">
        <f t="shared" si="123"/>
        <v>-100</v>
      </c>
      <c r="W711" s="17">
        <f t="shared" si="124"/>
        <v>1.5235382811314402E-3</v>
      </c>
      <c r="X711" s="17">
        <f t="shared" si="124"/>
        <v>0</v>
      </c>
      <c r="Y711" s="16">
        <f t="shared" si="125"/>
        <v>-1.5235382811314402E-3</v>
      </c>
      <c r="Z711" s="15">
        <f t="shared" si="126"/>
        <v>-100</v>
      </c>
      <c r="AA711" s="13">
        <v>0.32</v>
      </c>
      <c r="AB711" s="13">
        <v>0</v>
      </c>
      <c r="AC711" s="13">
        <v>0</v>
      </c>
      <c r="AD711" s="13">
        <v>0</v>
      </c>
      <c r="AE711" s="18">
        <f t="shared" si="127"/>
        <v>0</v>
      </c>
      <c r="AF711" s="18">
        <f t="shared" si="131"/>
        <v>0</v>
      </c>
      <c r="AG711" s="19">
        <f t="shared" si="128"/>
        <v>0</v>
      </c>
      <c r="AH711" s="16" t="str">
        <f t="shared" si="129"/>
        <v>0.00</v>
      </c>
      <c r="AI711" s="16">
        <f t="shared" si="130"/>
        <v>-1.5235382811314402E-3</v>
      </c>
      <c r="AJ711" s="44">
        <v>221112</v>
      </c>
      <c r="AK711" s="15" t="s">
        <v>686</v>
      </c>
      <c r="AL711" s="14" t="s">
        <v>57</v>
      </c>
      <c r="AM711" s="39" t="s">
        <v>58</v>
      </c>
      <c r="AN711" s="39" t="s">
        <v>59</v>
      </c>
      <c r="AO711" s="39" t="s">
        <v>60</v>
      </c>
      <c r="AP711" s="39" t="s">
        <v>61</v>
      </c>
      <c r="AQ711" s="20"/>
      <c r="AR711" s="20"/>
      <c r="AS711" s="20"/>
      <c r="AT711" s="20"/>
      <c r="AU711" s="20"/>
      <c r="AV711" s="20"/>
      <c r="AW711" s="20"/>
      <c r="AX711" s="20"/>
      <c r="AY711" s="20"/>
      <c r="AZ711" s="20"/>
      <c r="BA711" s="20"/>
      <c r="BB711" s="20"/>
    </row>
    <row r="712" spans="1:54" ht="26.1" hidden="1" customHeight="1" x14ac:dyDescent="0.25">
      <c r="A712" s="39" t="s">
        <v>31</v>
      </c>
      <c r="B712" s="13" t="s">
        <v>31</v>
      </c>
      <c r="C712" s="13" t="s">
        <v>252</v>
      </c>
      <c r="D712" s="13">
        <v>34013</v>
      </c>
      <c r="E712" s="13">
        <v>7627</v>
      </c>
      <c r="F712" s="13" t="s">
        <v>278</v>
      </c>
      <c r="G712" s="13" t="s">
        <v>331</v>
      </c>
      <c r="H712" s="13" t="s">
        <v>132</v>
      </c>
      <c r="I712" s="13" t="s">
        <v>136</v>
      </c>
      <c r="J712" s="13" t="s">
        <v>464</v>
      </c>
      <c r="K712" s="4">
        <v>2401</v>
      </c>
      <c r="L712" s="4">
        <v>18001</v>
      </c>
      <c r="M712" s="14" t="s">
        <v>38</v>
      </c>
      <c r="N712" s="15" t="s">
        <v>679</v>
      </c>
      <c r="O712" s="15">
        <v>2.05506458444132</v>
      </c>
      <c r="P712" s="15">
        <v>0</v>
      </c>
      <c r="Q712" s="15">
        <f t="shared" ref="Q712:Q775" si="132">P712-O712</f>
        <v>-2.05506458444132</v>
      </c>
      <c r="R712" s="15">
        <f t="shared" ref="R712:R775" si="133">IFERROR(((P712-O712)/O712)*100,"0.00")</f>
        <v>-100</v>
      </c>
      <c r="S712" s="15">
        <v>0.89556318756737696</v>
      </c>
      <c r="T712" s="15">
        <v>0</v>
      </c>
      <c r="U712" s="15">
        <f t="shared" ref="U712:U775" si="134">T712-S712</f>
        <v>-0.89556318756737696</v>
      </c>
      <c r="V712" s="16">
        <f t="shared" ref="V712:V775" si="135">IFERROR(((T712-S712)/S712)*100,"NA")</f>
        <v>-100</v>
      </c>
      <c r="W712" s="17">
        <f t="shared" ref="W712:X775" si="136">S712/92</f>
        <v>9.7343824735584457E-3</v>
      </c>
      <c r="X712" s="17">
        <f t="shared" si="136"/>
        <v>0</v>
      </c>
      <c r="Y712" s="16">
        <f t="shared" ref="Y712:Y775" si="137">X712-W712</f>
        <v>-9.7343824735584457E-3</v>
      </c>
      <c r="Z712" s="15">
        <f t="shared" ref="Z712:Z775" si="138">IFERROR(((X712-W712)/W712)*100,"0.00")</f>
        <v>-100</v>
      </c>
      <c r="AA712" s="13">
        <v>2.06</v>
      </c>
      <c r="AB712" s="13">
        <v>0</v>
      </c>
      <c r="AC712" s="13">
        <v>0</v>
      </c>
      <c r="AD712" s="13">
        <v>0</v>
      </c>
      <c r="AE712" s="18">
        <f t="shared" ref="AE712:AE775" si="139">AB712/2000</f>
        <v>0</v>
      </c>
      <c r="AF712" s="18">
        <f t="shared" si="131"/>
        <v>0</v>
      </c>
      <c r="AG712" s="19">
        <f t="shared" ref="AG712:AG775" si="140">AF712-AE712</f>
        <v>0</v>
      </c>
      <c r="AH712" s="16" t="str">
        <f t="shared" ref="AH712:AH775" si="141">IFERROR(((AF712-AE712)/AE712)*100,"0.00")</f>
        <v>0.00</v>
      </c>
      <c r="AI712" s="16">
        <f t="shared" ref="AI712:AI775" si="142">AE712-W712</f>
        <v>-9.7343824735584457E-3</v>
      </c>
      <c r="AJ712" s="44">
        <v>221112</v>
      </c>
      <c r="AK712" s="15" t="s">
        <v>686</v>
      </c>
      <c r="AL712" s="14" t="s">
        <v>57</v>
      </c>
      <c r="AM712" s="39" t="s">
        <v>58</v>
      </c>
      <c r="AN712" s="39" t="s">
        <v>59</v>
      </c>
      <c r="AO712" s="39" t="s">
        <v>60</v>
      </c>
      <c r="AP712" s="39" t="s">
        <v>61</v>
      </c>
      <c r="AQ712" s="20"/>
      <c r="AR712" s="20"/>
      <c r="AS712" s="20"/>
      <c r="AT712" s="20"/>
      <c r="AU712" s="20"/>
      <c r="AV712" s="20"/>
      <c r="AW712" s="20"/>
      <c r="AX712" s="20"/>
      <c r="AY712" s="20"/>
      <c r="AZ712" s="20"/>
      <c r="BA712" s="20"/>
      <c r="BB712" s="20"/>
    </row>
    <row r="713" spans="1:54" ht="26.1" hidden="1" customHeight="1" x14ac:dyDescent="0.25">
      <c r="A713" s="39" t="s">
        <v>31</v>
      </c>
      <c r="B713" s="13" t="s">
        <v>31</v>
      </c>
      <c r="C713" s="13" t="s">
        <v>252</v>
      </c>
      <c r="D713" s="13">
        <v>34013</v>
      </c>
      <c r="E713" s="13">
        <v>7627</v>
      </c>
      <c r="F713" s="13" t="s">
        <v>278</v>
      </c>
      <c r="G713" s="13" t="s">
        <v>331</v>
      </c>
      <c r="H713" s="13" t="s">
        <v>132</v>
      </c>
      <c r="I713" s="13" t="s">
        <v>136</v>
      </c>
      <c r="J713" s="13" t="s">
        <v>464</v>
      </c>
      <c r="K713" s="4">
        <v>2401</v>
      </c>
      <c r="L713" s="4">
        <v>18001</v>
      </c>
      <c r="M713" s="14" t="s">
        <v>39</v>
      </c>
      <c r="N713" s="15" t="s">
        <v>679</v>
      </c>
      <c r="O713" s="15">
        <v>2.05506458444132</v>
      </c>
      <c r="P713" s="15">
        <v>0</v>
      </c>
      <c r="Q713" s="15">
        <f t="shared" si="132"/>
        <v>-2.05506458444132</v>
      </c>
      <c r="R713" s="15">
        <f t="shared" si="133"/>
        <v>-100</v>
      </c>
      <c r="S713" s="15">
        <v>0.89556318756737696</v>
      </c>
      <c r="T713" s="15">
        <v>0</v>
      </c>
      <c r="U713" s="15">
        <f t="shared" si="134"/>
        <v>-0.89556318756737696</v>
      </c>
      <c r="V713" s="16">
        <f t="shared" si="135"/>
        <v>-100</v>
      </c>
      <c r="W713" s="17">
        <f t="shared" si="136"/>
        <v>9.7343824735584457E-3</v>
      </c>
      <c r="X713" s="17">
        <f t="shared" si="136"/>
        <v>0</v>
      </c>
      <c r="Y713" s="16">
        <f t="shared" si="137"/>
        <v>-9.7343824735584457E-3</v>
      </c>
      <c r="Z713" s="15">
        <f t="shared" si="138"/>
        <v>-100</v>
      </c>
      <c r="AA713" s="13">
        <v>2.06</v>
      </c>
      <c r="AB713" s="13">
        <v>0</v>
      </c>
      <c r="AC713" s="13">
        <v>0</v>
      </c>
      <c r="AD713" s="13">
        <v>0</v>
      </c>
      <c r="AE713" s="18">
        <f t="shared" si="139"/>
        <v>0</v>
      </c>
      <c r="AF713" s="18">
        <f t="shared" ref="AF713:AF776" si="143">T713/72.8</f>
        <v>0</v>
      </c>
      <c r="AG713" s="19">
        <f t="shared" si="140"/>
        <v>0</v>
      </c>
      <c r="AH713" s="16" t="str">
        <f t="shared" si="141"/>
        <v>0.00</v>
      </c>
      <c r="AI713" s="16">
        <f t="shared" si="142"/>
        <v>-9.7343824735584457E-3</v>
      </c>
      <c r="AJ713" s="44">
        <v>221112</v>
      </c>
      <c r="AK713" s="15" t="s">
        <v>686</v>
      </c>
      <c r="AL713" s="14" t="s">
        <v>57</v>
      </c>
      <c r="AM713" s="39" t="s">
        <v>58</v>
      </c>
      <c r="AN713" s="39" t="s">
        <v>59</v>
      </c>
      <c r="AO713" s="39" t="s">
        <v>60</v>
      </c>
      <c r="AP713" s="39" t="s">
        <v>61</v>
      </c>
      <c r="AQ713" s="20"/>
      <c r="AR713" s="20"/>
      <c r="AS713" s="20"/>
      <c r="AT713" s="20"/>
      <c r="AU713" s="20"/>
      <c r="AV713" s="20"/>
      <c r="AW713" s="20"/>
      <c r="AX713" s="20"/>
      <c r="AY713" s="20"/>
      <c r="AZ713" s="20"/>
      <c r="BA713" s="20"/>
      <c r="BB713" s="20"/>
    </row>
    <row r="714" spans="1:54" ht="26.1" hidden="1" customHeight="1" x14ac:dyDescent="0.25">
      <c r="A714" s="39" t="s">
        <v>31</v>
      </c>
      <c r="B714" s="13" t="s">
        <v>31</v>
      </c>
      <c r="C714" s="13" t="s">
        <v>252</v>
      </c>
      <c r="D714" s="13">
        <v>34013</v>
      </c>
      <c r="E714" s="13">
        <v>7627</v>
      </c>
      <c r="F714" s="13" t="s">
        <v>278</v>
      </c>
      <c r="G714" s="13" t="s">
        <v>331</v>
      </c>
      <c r="H714" s="13" t="s">
        <v>132</v>
      </c>
      <c r="I714" s="13" t="s">
        <v>136</v>
      </c>
      <c r="J714" s="13" t="s">
        <v>464</v>
      </c>
      <c r="K714" s="4">
        <v>2401</v>
      </c>
      <c r="L714" s="4">
        <v>18001</v>
      </c>
      <c r="M714" s="14" t="s">
        <v>37</v>
      </c>
      <c r="N714" s="15" t="s">
        <v>679</v>
      </c>
      <c r="O714" s="15">
        <v>3.02543100000894E-2</v>
      </c>
      <c r="P714" s="15">
        <v>0</v>
      </c>
      <c r="Q714" s="15">
        <f t="shared" si="132"/>
        <v>-3.02543100000894E-2</v>
      </c>
      <c r="R714" s="15">
        <f t="shared" si="133"/>
        <v>-100</v>
      </c>
      <c r="S714" s="15">
        <v>1.318432836927272E-2</v>
      </c>
      <c r="T714" s="15">
        <v>0</v>
      </c>
      <c r="U714" s="15">
        <f t="shared" si="134"/>
        <v>-1.318432836927272E-2</v>
      </c>
      <c r="V714" s="16">
        <f t="shared" si="135"/>
        <v>-100</v>
      </c>
      <c r="W714" s="17">
        <f t="shared" si="136"/>
        <v>1.4330791705731218E-4</v>
      </c>
      <c r="X714" s="17">
        <f t="shared" si="136"/>
        <v>0</v>
      </c>
      <c r="Y714" s="16">
        <f t="shared" si="137"/>
        <v>-1.4330791705731218E-4</v>
      </c>
      <c r="Z714" s="15">
        <f t="shared" si="138"/>
        <v>-100</v>
      </c>
      <c r="AA714" s="13">
        <v>0.03</v>
      </c>
      <c r="AB714" s="13">
        <v>0</v>
      </c>
      <c r="AC714" s="13">
        <v>0</v>
      </c>
      <c r="AD714" s="13">
        <v>0</v>
      </c>
      <c r="AE714" s="18">
        <f t="shared" si="139"/>
        <v>0</v>
      </c>
      <c r="AF714" s="18">
        <f t="shared" si="143"/>
        <v>0</v>
      </c>
      <c r="AG714" s="19">
        <f t="shared" si="140"/>
        <v>0</v>
      </c>
      <c r="AH714" s="16" t="str">
        <f t="shared" si="141"/>
        <v>0.00</v>
      </c>
      <c r="AI714" s="16">
        <f t="shared" si="142"/>
        <v>-1.4330791705731218E-4</v>
      </c>
      <c r="AJ714" s="44">
        <v>221112</v>
      </c>
      <c r="AK714" s="15" t="s">
        <v>686</v>
      </c>
      <c r="AL714" s="14" t="s">
        <v>57</v>
      </c>
      <c r="AM714" s="39" t="s">
        <v>58</v>
      </c>
      <c r="AN714" s="39" t="s">
        <v>59</v>
      </c>
      <c r="AO714" s="39" t="s">
        <v>60</v>
      </c>
      <c r="AP714" s="39" t="s">
        <v>61</v>
      </c>
      <c r="AQ714" s="20"/>
      <c r="AR714" s="20"/>
      <c r="AS714" s="20"/>
      <c r="AT714" s="20"/>
      <c r="AU714" s="20"/>
      <c r="AV714" s="20"/>
      <c r="AW714" s="20"/>
      <c r="AX714" s="20"/>
      <c r="AY714" s="20"/>
      <c r="AZ714" s="20"/>
      <c r="BA714" s="20"/>
      <c r="BB714" s="20"/>
    </row>
    <row r="715" spans="1:54" ht="26.1" hidden="1" customHeight="1" x14ac:dyDescent="0.25">
      <c r="A715" s="39" t="s">
        <v>31</v>
      </c>
      <c r="B715" s="13" t="s">
        <v>31</v>
      </c>
      <c r="C715" s="13" t="s">
        <v>252</v>
      </c>
      <c r="D715" s="13">
        <v>34013</v>
      </c>
      <c r="E715" s="13">
        <v>7627</v>
      </c>
      <c r="F715" s="13" t="s">
        <v>278</v>
      </c>
      <c r="G715" s="13" t="s">
        <v>325</v>
      </c>
      <c r="H715" s="13" t="s">
        <v>132</v>
      </c>
      <c r="I715" s="13" t="s">
        <v>136</v>
      </c>
      <c r="J715" s="13" t="s">
        <v>456</v>
      </c>
      <c r="K715" s="4">
        <v>2401</v>
      </c>
      <c r="L715" s="4">
        <v>16001</v>
      </c>
      <c r="M715" s="14" t="s">
        <v>40</v>
      </c>
      <c r="N715" s="15" t="s">
        <v>679</v>
      </c>
      <c r="O715" s="15">
        <v>0.11027311727252</v>
      </c>
      <c r="P715" s="15">
        <v>0</v>
      </c>
      <c r="Q715" s="15">
        <f t="shared" si="132"/>
        <v>-0.11027311727252</v>
      </c>
      <c r="R715" s="15">
        <f t="shared" si="133"/>
        <v>-100</v>
      </c>
      <c r="S715" s="15">
        <v>4.615503777242598E-2</v>
      </c>
      <c r="T715" s="15">
        <v>0</v>
      </c>
      <c r="U715" s="15">
        <f t="shared" si="134"/>
        <v>-4.615503777242598E-2</v>
      </c>
      <c r="V715" s="16">
        <f t="shared" si="135"/>
        <v>-100</v>
      </c>
      <c r="W715" s="17">
        <f t="shared" si="136"/>
        <v>5.0168519317854324E-4</v>
      </c>
      <c r="X715" s="17">
        <f t="shared" si="136"/>
        <v>0</v>
      </c>
      <c r="Y715" s="16">
        <f t="shared" si="137"/>
        <v>-5.0168519317854324E-4</v>
      </c>
      <c r="Z715" s="15">
        <f t="shared" si="138"/>
        <v>-100</v>
      </c>
      <c r="AA715" s="13">
        <v>0.11</v>
      </c>
      <c r="AB715" s="13">
        <v>0</v>
      </c>
      <c r="AC715" s="13">
        <v>0</v>
      </c>
      <c r="AD715" s="13">
        <v>0</v>
      </c>
      <c r="AE715" s="18">
        <f t="shared" si="139"/>
        <v>0</v>
      </c>
      <c r="AF715" s="18">
        <f t="shared" si="143"/>
        <v>0</v>
      </c>
      <c r="AG715" s="19">
        <f t="shared" si="140"/>
        <v>0</v>
      </c>
      <c r="AH715" s="16" t="str">
        <f t="shared" si="141"/>
        <v>0.00</v>
      </c>
      <c r="AI715" s="16">
        <f t="shared" si="142"/>
        <v>-5.0168519317854324E-4</v>
      </c>
      <c r="AJ715" s="44">
        <v>221112</v>
      </c>
      <c r="AK715" s="15" t="s">
        <v>686</v>
      </c>
      <c r="AL715" s="14" t="s">
        <v>57</v>
      </c>
      <c r="AM715" s="39" t="s">
        <v>58</v>
      </c>
      <c r="AN715" s="39" t="s">
        <v>59</v>
      </c>
      <c r="AO715" s="39" t="s">
        <v>60</v>
      </c>
      <c r="AP715" s="39" t="s">
        <v>61</v>
      </c>
      <c r="AQ715" s="20"/>
      <c r="AR715" s="20"/>
      <c r="AS715" s="20"/>
      <c r="AT715" s="20"/>
      <c r="AU715" s="20"/>
      <c r="AV715" s="20"/>
      <c r="AW715" s="20"/>
      <c r="AX715" s="20"/>
      <c r="AY715" s="20"/>
      <c r="AZ715" s="20"/>
      <c r="BA715" s="20"/>
      <c r="BB715" s="20"/>
    </row>
    <row r="716" spans="1:54" ht="26.1" hidden="1" customHeight="1" x14ac:dyDescent="0.25">
      <c r="A716" s="39" t="s">
        <v>31</v>
      </c>
      <c r="B716" s="13" t="s">
        <v>31</v>
      </c>
      <c r="C716" s="13" t="s">
        <v>252</v>
      </c>
      <c r="D716" s="13">
        <v>34013</v>
      </c>
      <c r="E716" s="13">
        <v>7627</v>
      </c>
      <c r="F716" s="13" t="s">
        <v>278</v>
      </c>
      <c r="G716" s="13" t="s">
        <v>325</v>
      </c>
      <c r="H716" s="13" t="s">
        <v>132</v>
      </c>
      <c r="I716" s="13" t="s">
        <v>136</v>
      </c>
      <c r="J716" s="13" t="s">
        <v>456</v>
      </c>
      <c r="K716" s="4">
        <v>2401</v>
      </c>
      <c r="L716" s="4">
        <v>16001</v>
      </c>
      <c r="M716" s="14" t="s">
        <v>38</v>
      </c>
      <c r="N716" s="15" t="s">
        <v>679</v>
      </c>
      <c r="O716" s="15">
        <v>0.15480808528502801</v>
      </c>
      <c r="P716" s="15">
        <v>0</v>
      </c>
      <c r="Q716" s="15">
        <f t="shared" si="132"/>
        <v>-0.15480808528502801</v>
      </c>
      <c r="R716" s="15">
        <f t="shared" si="133"/>
        <v>-100</v>
      </c>
      <c r="S716" s="15">
        <v>6.4795239316119316E-2</v>
      </c>
      <c r="T716" s="15">
        <v>0</v>
      </c>
      <c r="U716" s="15">
        <f t="shared" si="134"/>
        <v>-6.4795239316119316E-2</v>
      </c>
      <c r="V716" s="16">
        <f t="shared" si="135"/>
        <v>-100</v>
      </c>
      <c r="W716" s="17">
        <f t="shared" si="136"/>
        <v>7.0429607952303603E-4</v>
      </c>
      <c r="X716" s="17">
        <f t="shared" si="136"/>
        <v>0</v>
      </c>
      <c r="Y716" s="16">
        <f t="shared" si="137"/>
        <v>-7.0429607952303603E-4</v>
      </c>
      <c r="Z716" s="15">
        <f t="shared" si="138"/>
        <v>-100</v>
      </c>
      <c r="AA716" s="13">
        <v>0.16</v>
      </c>
      <c r="AB716" s="13">
        <v>0</v>
      </c>
      <c r="AC716" s="13">
        <v>0</v>
      </c>
      <c r="AD716" s="13">
        <v>0</v>
      </c>
      <c r="AE716" s="18">
        <f t="shared" si="139"/>
        <v>0</v>
      </c>
      <c r="AF716" s="18">
        <f t="shared" si="143"/>
        <v>0</v>
      </c>
      <c r="AG716" s="19">
        <f t="shared" si="140"/>
        <v>0</v>
      </c>
      <c r="AH716" s="16" t="str">
        <f t="shared" si="141"/>
        <v>0.00</v>
      </c>
      <c r="AI716" s="16">
        <f t="shared" si="142"/>
        <v>-7.0429607952303603E-4</v>
      </c>
      <c r="AJ716" s="44">
        <v>221112</v>
      </c>
      <c r="AK716" s="15" t="s">
        <v>686</v>
      </c>
      <c r="AL716" s="14" t="s">
        <v>57</v>
      </c>
      <c r="AM716" s="39" t="s">
        <v>58</v>
      </c>
      <c r="AN716" s="39" t="s">
        <v>59</v>
      </c>
      <c r="AO716" s="39" t="s">
        <v>60</v>
      </c>
      <c r="AP716" s="39" t="s">
        <v>61</v>
      </c>
      <c r="AQ716" s="20"/>
      <c r="AR716" s="20"/>
      <c r="AS716" s="20"/>
      <c r="AT716" s="20"/>
      <c r="AU716" s="20"/>
      <c r="AV716" s="20"/>
      <c r="AW716" s="20"/>
      <c r="AX716" s="20"/>
      <c r="AY716" s="20"/>
      <c r="AZ716" s="20"/>
      <c r="BA716" s="20"/>
      <c r="BB716" s="20"/>
    </row>
    <row r="717" spans="1:54" ht="26.1" hidden="1" customHeight="1" x14ac:dyDescent="0.25">
      <c r="A717" s="39" t="s">
        <v>31</v>
      </c>
      <c r="B717" s="13" t="s">
        <v>31</v>
      </c>
      <c r="C717" s="13" t="s">
        <v>252</v>
      </c>
      <c r="D717" s="13">
        <v>34013</v>
      </c>
      <c r="E717" s="13">
        <v>7627</v>
      </c>
      <c r="F717" s="13" t="s">
        <v>278</v>
      </c>
      <c r="G717" s="13" t="s">
        <v>325</v>
      </c>
      <c r="H717" s="13" t="s">
        <v>132</v>
      </c>
      <c r="I717" s="13" t="s">
        <v>136</v>
      </c>
      <c r="J717" s="13" t="s">
        <v>456</v>
      </c>
      <c r="K717" s="4">
        <v>2401</v>
      </c>
      <c r="L717" s="4">
        <v>16001</v>
      </c>
      <c r="M717" s="14" t="s">
        <v>39</v>
      </c>
      <c r="N717" s="15" t="s">
        <v>679</v>
      </c>
      <c r="O717" s="15">
        <v>0.15480808528502801</v>
      </c>
      <c r="P717" s="15">
        <v>0</v>
      </c>
      <c r="Q717" s="15">
        <f t="shared" si="132"/>
        <v>-0.15480808528502801</v>
      </c>
      <c r="R717" s="15">
        <f t="shared" si="133"/>
        <v>-100</v>
      </c>
      <c r="S717" s="15">
        <v>6.4795239316119316E-2</v>
      </c>
      <c r="T717" s="15">
        <v>0</v>
      </c>
      <c r="U717" s="15">
        <f t="shared" si="134"/>
        <v>-6.4795239316119316E-2</v>
      </c>
      <c r="V717" s="16">
        <f t="shared" si="135"/>
        <v>-100</v>
      </c>
      <c r="W717" s="17">
        <f t="shared" si="136"/>
        <v>7.0429607952303603E-4</v>
      </c>
      <c r="X717" s="17">
        <f t="shared" si="136"/>
        <v>0</v>
      </c>
      <c r="Y717" s="16">
        <f t="shared" si="137"/>
        <v>-7.0429607952303603E-4</v>
      </c>
      <c r="Z717" s="15">
        <f t="shared" si="138"/>
        <v>-100</v>
      </c>
      <c r="AA717" s="13">
        <v>0.16</v>
      </c>
      <c r="AB717" s="13">
        <v>0</v>
      </c>
      <c r="AC717" s="13">
        <v>0</v>
      </c>
      <c r="AD717" s="13">
        <v>0</v>
      </c>
      <c r="AE717" s="18">
        <f t="shared" si="139"/>
        <v>0</v>
      </c>
      <c r="AF717" s="18">
        <f t="shared" si="143"/>
        <v>0</v>
      </c>
      <c r="AG717" s="19">
        <f t="shared" si="140"/>
        <v>0</v>
      </c>
      <c r="AH717" s="16" t="str">
        <f t="shared" si="141"/>
        <v>0.00</v>
      </c>
      <c r="AI717" s="16">
        <f t="shared" si="142"/>
        <v>-7.0429607952303603E-4</v>
      </c>
      <c r="AJ717" s="44">
        <v>221112</v>
      </c>
      <c r="AK717" s="15" t="s">
        <v>686</v>
      </c>
      <c r="AL717" s="14" t="s">
        <v>57</v>
      </c>
      <c r="AM717" s="39" t="s">
        <v>58</v>
      </c>
      <c r="AN717" s="39" t="s">
        <v>59</v>
      </c>
      <c r="AO717" s="39" t="s">
        <v>60</v>
      </c>
      <c r="AP717" s="39" t="s">
        <v>61</v>
      </c>
      <c r="AQ717" s="20"/>
      <c r="AR717" s="20"/>
      <c r="AS717" s="20"/>
      <c r="AT717" s="20"/>
      <c r="AU717" s="20"/>
      <c r="AV717" s="20"/>
      <c r="AW717" s="20"/>
      <c r="AX717" s="20"/>
      <c r="AY717" s="20"/>
      <c r="AZ717" s="20"/>
      <c r="BA717" s="20"/>
      <c r="BB717" s="20"/>
    </row>
    <row r="718" spans="1:54" ht="26.1" hidden="1" customHeight="1" x14ac:dyDescent="0.25">
      <c r="A718" s="39" t="s">
        <v>31</v>
      </c>
      <c r="B718" s="13" t="s">
        <v>31</v>
      </c>
      <c r="C718" s="13" t="s">
        <v>252</v>
      </c>
      <c r="D718" s="13">
        <v>34013</v>
      </c>
      <c r="E718" s="13">
        <v>7627</v>
      </c>
      <c r="F718" s="13" t="s">
        <v>278</v>
      </c>
      <c r="G718" s="13" t="s">
        <v>325</v>
      </c>
      <c r="H718" s="13" t="s">
        <v>132</v>
      </c>
      <c r="I718" s="13" t="s">
        <v>136</v>
      </c>
      <c r="J718" s="13" t="s">
        <v>456</v>
      </c>
      <c r="K718" s="4">
        <v>2401</v>
      </c>
      <c r="L718" s="4">
        <v>16001</v>
      </c>
      <c r="M718" s="14" t="s">
        <v>37</v>
      </c>
      <c r="N718" s="15" t="s">
        <v>679</v>
      </c>
      <c r="O718" s="15">
        <v>1.0408240000004501E-2</v>
      </c>
      <c r="P718" s="15">
        <v>0</v>
      </c>
      <c r="Q718" s="15">
        <f t="shared" si="132"/>
        <v>-1.0408240000004501E-2</v>
      </c>
      <c r="R718" s="15">
        <f t="shared" si="133"/>
        <v>-100</v>
      </c>
      <c r="S718" s="15">
        <v>4.3563900452506851E-3</v>
      </c>
      <c r="T718" s="15">
        <v>0</v>
      </c>
      <c r="U718" s="15">
        <f t="shared" si="134"/>
        <v>-4.3563900452506851E-3</v>
      </c>
      <c r="V718" s="16">
        <f t="shared" si="135"/>
        <v>-100</v>
      </c>
      <c r="W718" s="17">
        <f t="shared" si="136"/>
        <v>4.735206570924658E-5</v>
      </c>
      <c r="X718" s="17">
        <f t="shared" si="136"/>
        <v>0</v>
      </c>
      <c r="Y718" s="16">
        <f t="shared" si="137"/>
        <v>-4.735206570924658E-5</v>
      </c>
      <c r="Z718" s="15">
        <f t="shared" si="138"/>
        <v>-100</v>
      </c>
      <c r="AA718" s="13">
        <v>0.01</v>
      </c>
      <c r="AB718" s="13">
        <v>0</v>
      </c>
      <c r="AC718" s="13">
        <v>0</v>
      </c>
      <c r="AD718" s="13">
        <v>0</v>
      </c>
      <c r="AE718" s="18">
        <f t="shared" si="139"/>
        <v>0</v>
      </c>
      <c r="AF718" s="18">
        <f t="shared" si="143"/>
        <v>0</v>
      </c>
      <c r="AG718" s="19">
        <f t="shared" si="140"/>
        <v>0</v>
      </c>
      <c r="AH718" s="16" t="str">
        <f t="shared" si="141"/>
        <v>0.00</v>
      </c>
      <c r="AI718" s="16">
        <f t="shared" si="142"/>
        <v>-4.735206570924658E-5</v>
      </c>
      <c r="AJ718" s="44">
        <v>221112</v>
      </c>
      <c r="AK718" s="15" t="s">
        <v>686</v>
      </c>
      <c r="AL718" s="14" t="s">
        <v>57</v>
      </c>
      <c r="AM718" s="39" t="s">
        <v>58</v>
      </c>
      <c r="AN718" s="39" t="s">
        <v>59</v>
      </c>
      <c r="AO718" s="39" t="s">
        <v>60</v>
      </c>
      <c r="AP718" s="39" t="s">
        <v>61</v>
      </c>
      <c r="AQ718" s="20"/>
      <c r="AR718" s="20"/>
      <c r="AS718" s="20"/>
      <c r="AT718" s="20"/>
      <c r="AU718" s="20"/>
      <c r="AV718" s="20"/>
      <c r="AW718" s="20"/>
      <c r="AX718" s="20"/>
      <c r="AY718" s="20"/>
      <c r="AZ718" s="20"/>
      <c r="BA718" s="20"/>
      <c r="BB718" s="20"/>
    </row>
    <row r="719" spans="1:54" ht="26.1" hidden="1" customHeight="1" x14ac:dyDescent="0.25">
      <c r="A719" s="39" t="s">
        <v>31</v>
      </c>
      <c r="B719" s="13" t="s">
        <v>31</v>
      </c>
      <c r="C719" s="13" t="s">
        <v>252</v>
      </c>
      <c r="D719" s="13">
        <v>34013</v>
      </c>
      <c r="E719" s="13">
        <v>7627</v>
      </c>
      <c r="F719" s="13" t="s">
        <v>278</v>
      </c>
      <c r="G719" s="13" t="s">
        <v>436</v>
      </c>
      <c r="H719" s="13" t="s">
        <v>132</v>
      </c>
      <c r="I719" s="13" t="s">
        <v>136</v>
      </c>
      <c r="J719" s="13" t="s">
        <v>457</v>
      </c>
      <c r="K719" s="4">
        <v>2401</v>
      </c>
      <c r="L719" s="4">
        <v>20001</v>
      </c>
      <c r="M719" s="14" t="s">
        <v>40</v>
      </c>
      <c r="N719" s="15" t="s">
        <v>679</v>
      </c>
      <c r="O719" s="15">
        <v>9.4273800610569003E-2</v>
      </c>
      <c r="P719" s="15">
        <v>0</v>
      </c>
      <c r="Q719" s="15">
        <f t="shared" si="132"/>
        <v>-9.4273800610569003E-2</v>
      </c>
      <c r="R719" s="15">
        <f t="shared" si="133"/>
        <v>-100</v>
      </c>
      <c r="S719" s="15">
        <v>4.4676381755630247E-2</v>
      </c>
      <c r="T719" s="15">
        <v>0</v>
      </c>
      <c r="U719" s="15">
        <f t="shared" si="134"/>
        <v>-4.4676381755630247E-2</v>
      </c>
      <c r="V719" s="16">
        <f t="shared" si="135"/>
        <v>-100</v>
      </c>
      <c r="W719" s="17">
        <f t="shared" si="136"/>
        <v>4.8561284516989399E-4</v>
      </c>
      <c r="X719" s="17">
        <f t="shared" si="136"/>
        <v>0</v>
      </c>
      <c r="Y719" s="16">
        <f t="shared" si="137"/>
        <v>-4.8561284516989399E-4</v>
      </c>
      <c r="Z719" s="15">
        <f t="shared" si="138"/>
        <v>-100</v>
      </c>
      <c r="AA719" s="13">
        <v>0.09</v>
      </c>
      <c r="AB719" s="13">
        <v>0</v>
      </c>
      <c r="AC719" s="13">
        <v>0</v>
      </c>
      <c r="AD719" s="13">
        <v>0</v>
      </c>
      <c r="AE719" s="18">
        <f t="shared" si="139"/>
        <v>0</v>
      </c>
      <c r="AF719" s="18">
        <f t="shared" si="143"/>
        <v>0</v>
      </c>
      <c r="AG719" s="19">
        <f t="shared" si="140"/>
        <v>0</v>
      </c>
      <c r="AH719" s="16" t="str">
        <f t="shared" si="141"/>
        <v>0.00</v>
      </c>
      <c r="AI719" s="16">
        <f t="shared" si="142"/>
        <v>-4.8561284516989399E-4</v>
      </c>
      <c r="AJ719" s="44">
        <v>221112</v>
      </c>
      <c r="AK719" s="15" t="s">
        <v>686</v>
      </c>
      <c r="AL719" s="14" t="s">
        <v>57</v>
      </c>
      <c r="AM719" s="39" t="s">
        <v>58</v>
      </c>
      <c r="AN719" s="39" t="s">
        <v>59</v>
      </c>
      <c r="AO719" s="39" t="s">
        <v>60</v>
      </c>
      <c r="AP719" s="39" t="s">
        <v>61</v>
      </c>
      <c r="AQ719" s="20"/>
      <c r="AR719" s="20"/>
      <c r="AS719" s="20"/>
      <c r="AT719" s="20"/>
      <c r="AU719" s="20"/>
      <c r="AV719" s="20"/>
      <c r="AW719" s="20"/>
      <c r="AX719" s="20"/>
      <c r="AY719" s="20"/>
      <c r="AZ719" s="20"/>
      <c r="BA719" s="20"/>
      <c r="BB719" s="20"/>
    </row>
    <row r="720" spans="1:54" ht="26.1" hidden="1" customHeight="1" x14ac:dyDescent="0.25">
      <c r="A720" s="39" t="s">
        <v>31</v>
      </c>
      <c r="B720" s="13" t="s">
        <v>31</v>
      </c>
      <c r="C720" s="13" t="s">
        <v>252</v>
      </c>
      <c r="D720" s="13">
        <v>34013</v>
      </c>
      <c r="E720" s="13">
        <v>7627</v>
      </c>
      <c r="F720" s="13" t="s">
        <v>278</v>
      </c>
      <c r="G720" s="13" t="s">
        <v>436</v>
      </c>
      <c r="H720" s="13" t="s">
        <v>132</v>
      </c>
      <c r="I720" s="13" t="s">
        <v>136</v>
      </c>
      <c r="J720" s="13" t="s">
        <v>457</v>
      </c>
      <c r="K720" s="4">
        <v>2401</v>
      </c>
      <c r="L720" s="4">
        <v>20001</v>
      </c>
      <c r="M720" s="14" t="s">
        <v>38</v>
      </c>
      <c r="N720" s="15" t="s">
        <v>679</v>
      </c>
      <c r="O720" s="15">
        <v>0.132642652896097</v>
      </c>
      <c r="P720" s="15">
        <v>0</v>
      </c>
      <c r="Q720" s="15">
        <f t="shared" si="132"/>
        <v>-0.132642652896097</v>
      </c>
      <c r="R720" s="15">
        <f t="shared" si="133"/>
        <v>-100</v>
      </c>
      <c r="S720" s="15">
        <v>6.2859392105607148E-2</v>
      </c>
      <c r="T720" s="15">
        <v>0</v>
      </c>
      <c r="U720" s="15">
        <f t="shared" si="134"/>
        <v>-6.2859392105607148E-2</v>
      </c>
      <c r="V720" s="16">
        <f t="shared" si="135"/>
        <v>-100</v>
      </c>
      <c r="W720" s="17">
        <f t="shared" si="136"/>
        <v>6.8325426201746903E-4</v>
      </c>
      <c r="X720" s="17">
        <f t="shared" si="136"/>
        <v>0</v>
      </c>
      <c r="Y720" s="16">
        <f t="shared" si="137"/>
        <v>-6.8325426201746903E-4</v>
      </c>
      <c r="Z720" s="15">
        <f t="shared" si="138"/>
        <v>-100</v>
      </c>
      <c r="AA720" s="13">
        <v>0.13</v>
      </c>
      <c r="AB720" s="13">
        <v>0</v>
      </c>
      <c r="AC720" s="13">
        <v>0</v>
      </c>
      <c r="AD720" s="13">
        <v>0</v>
      </c>
      <c r="AE720" s="18">
        <f t="shared" si="139"/>
        <v>0</v>
      </c>
      <c r="AF720" s="18">
        <f t="shared" si="143"/>
        <v>0</v>
      </c>
      <c r="AG720" s="19">
        <f t="shared" si="140"/>
        <v>0</v>
      </c>
      <c r="AH720" s="16" t="str">
        <f t="shared" si="141"/>
        <v>0.00</v>
      </c>
      <c r="AI720" s="16">
        <f t="shared" si="142"/>
        <v>-6.8325426201746903E-4</v>
      </c>
      <c r="AJ720" s="44">
        <v>221112</v>
      </c>
      <c r="AK720" s="15" t="s">
        <v>686</v>
      </c>
      <c r="AL720" s="14" t="s">
        <v>57</v>
      </c>
      <c r="AM720" s="39" t="s">
        <v>58</v>
      </c>
      <c r="AN720" s="39" t="s">
        <v>59</v>
      </c>
      <c r="AO720" s="39" t="s">
        <v>60</v>
      </c>
      <c r="AP720" s="39" t="s">
        <v>61</v>
      </c>
      <c r="AQ720" s="20"/>
      <c r="AR720" s="20"/>
      <c r="AS720" s="20"/>
      <c r="AT720" s="20"/>
      <c r="AU720" s="20"/>
      <c r="AV720" s="20"/>
      <c r="AW720" s="20"/>
      <c r="AX720" s="20"/>
      <c r="AY720" s="20"/>
      <c r="AZ720" s="20"/>
      <c r="BA720" s="20"/>
      <c r="BB720" s="20"/>
    </row>
    <row r="721" spans="1:54" ht="26.1" hidden="1" customHeight="1" x14ac:dyDescent="0.25">
      <c r="A721" s="39" t="s">
        <v>31</v>
      </c>
      <c r="B721" s="13" t="s">
        <v>31</v>
      </c>
      <c r="C721" s="13" t="s">
        <v>252</v>
      </c>
      <c r="D721" s="13">
        <v>34013</v>
      </c>
      <c r="E721" s="13">
        <v>7627</v>
      </c>
      <c r="F721" s="13" t="s">
        <v>278</v>
      </c>
      <c r="G721" s="13" t="s">
        <v>436</v>
      </c>
      <c r="H721" s="13" t="s">
        <v>132</v>
      </c>
      <c r="I721" s="13" t="s">
        <v>136</v>
      </c>
      <c r="J721" s="13" t="s">
        <v>457</v>
      </c>
      <c r="K721" s="4">
        <v>2401</v>
      </c>
      <c r="L721" s="4">
        <v>20001</v>
      </c>
      <c r="M721" s="14" t="s">
        <v>39</v>
      </c>
      <c r="N721" s="15" t="s">
        <v>679</v>
      </c>
      <c r="O721" s="15">
        <v>0.132642652896097</v>
      </c>
      <c r="P721" s="15">
        <v>0</v>
      </c>
      <c r="Q721" s="15">
        <f t="shared" si="132"/>
        <v>-0.132642652896097</v>
      </c>
      <c r="R721" s="15">
        <f t="shared" si="133"/>
        <v>-100</v>
      </c>
      <c r="S721" s="15">
        <v>6.2859392105607148E-2</v>
      </c>
      <c r="T721" s="15">
        <v>0</v>
      </c>
      <c r="U721" s="15">
        <f t="shared" si="134"/>
        <v>-6.2859392105607148E-2</v>
      </c>
      <c r="V721" s="16">
        <f t="shared" si="135"/>
        <v>-100</v>
      </c>
      <c r="W721" s="17">
        <f t="shared" si="136"/>
        <v>6.8325426201746903E-4</v>
      </c>
      <c r="X721" s="17">
        <f t="shared" si="136"/>
        <v>0</v>
      </c>
      <c r="Y721" s="16">
        <f t="shared" si="137"/>
        <v>-6.8325426201746903E-4</v>
      </c>
      <c r="Z721" s="15">
        <f t="shared" si="138"/>
        <v>-100</v>
      </c>
      <c r="AA721" s="13">
        <v>0.13</v>
      </c>
      <c r="AB721" s="13">
        <v>0</v>
      </c>
      <c r="AC721" s="13">
        <v>0</v>
      </c>
      <c r="AD721" s="13">
        <v>0</v>
      </c>
      <c r="AE721" s="18">
        <f t="shared" si="139"/>
        <v>0</v>
      </c>
      <c r="AF721" s="18">
        <f t="shared" si="143"/>
        <v>0</v>
      </c>
      <c r="AG721" s="19">
        <f t="shared" si="140"/>
        <v>0</v>
      </c>
      <c r="AH721" s="16" t="str">
        <f t="shared" si="141"/>
        <v>0.00</v>
      </c>
      <c r="AI721" s="16">
        <f t="shared" si="142"/>
        <v>-6.8325426201746903E-4</v>
      </c>
      <c r="AJ721" s="44">
        <v>221112</v>
      </c>
      <c r="AK721" s="15" t="s">
        <v>686</v>
      </c>
      <c r="AL721" s="14" t="s">
        <v>57</v>
      </c>
      <c r="AM721" s="39" t="s">
        <v>58</v>
      </c>
      <c r="AN721" s="39" t="s">
        <v>59</v>
      </c>
      <c r="AO721" s="39" t="s">
        <v>60</v>
      </c>
      <c r="AP721" s="39" t="s">
        <v>61</v>
      </c>
      <c r="AQ721" s="20"/>
      <c r="AR721" s="20"/>
      <c r="AS721" s="20"/>
      <c r="AT721" s="20"/>
      <c r="AU721" s="20"/>
      <c r="AV721" s="20"/>
      <c r="AW721" s="20"/>
      <c r="AX721" s="20"/>
      <c r="AY721" s="20"/>
      <c r="AZ721" s="20"/>
      <c r="BA721" s="20"/>
      <c r="BB721" s="20"/>
    </row>
    <row r="722" spans="1:54" ht="26.1" hidden="1" customHeight="1" x14ac:dyDescent="0.25">
      <c r="A722" s="39" t="s">
        <v>31</v>
      </c>
      <c r="B722" s="13" t="s">
        <v>31</v>
      </c>
      <c r="C722" s="13" t="s">
        <v>252</v>
      </c>
      <c r="D722" s="13">
        <v>34013</v>
      </c>
      <c r="E722" s="13">
        <v>7627</v>
      </c>
      <c r="F722" s="13" t="s">
        <v>278</v>
      </c>
      <c r="G722" s="13" t="s">
        <v>436</v>
      </c>
      <c r="H722" s="13" t="s">
        <v>132</v>
      </c>
      <c r="I722" s="13" t="s">
        <v>136</v>
      </c>
      <c r="J722" s="13" t="s">
        <v>457</v>
      </c>
      <c r="K722" s="4">
        <v>2401</v>
      </c>
      <c r="L722" s="4">
        <v>20001</v>
      </c>
      <c r="M722" s="14" t="s">
        <v>37</v>
      </c>
      <c r="N722" s="15" t="s">
        <v>679</v>
      </c>
      <c r="O722" s="15">
        <v>8.8644000000026694E-3</v>
      </c>
      <c r="P722" s="15">
        <v>0</v>
      </c>
      <c r="Q722" s="15">
        <f t="shared" si="132"/>
        <v>-8.8644000000026694E-3</v>
      </c>
      <c r="R722" s="15">
        <f t="shared" si="133"/>
        <v>-100</v>
      </c>
      <c r="S722" s="15">
        <v>4.2008417595320452E-3</v>
      </c>
      <c r="T722" s="15">
        <v>0</v>
      </c>
      <c r="U722" s="15">
        <f t="shared" si="134"/>
        <v>-4.2008417595320452E-3</v>
      </c>
      <c r="V722" s="16">
        <f t="shared" si="135"/>
        <v>-100</v>
      </c>
      <c r="W722" s="17">
        <f t="shared" si="136"/>
        <v>4.5661323473174403E-5</v>
      </c>
      <c r="X722" s="17">
        <f t="shared" si="136"/>
        <v>0</v>
      </c>
      <c r="Y722" s="16">
        <f t="shared" si="137"/>
        <v>-4.5661323473174403E-5</v>
      </c>
      <c r="Z722" s="15">
        <f t="shared" si="138"/>
        <v>-100</v>
      </c>
      <c r="AA722" s="13">
        <v>0.01</v>
      </c>
      <c r="AB722" s="13">
        <v>0</v>
      </c>
      <c r="AC722" s="13">
        <v>0</v>
      </c>
      <c r="AD722" s="13">
        <v>0</v>
      </c>
      <c r="AE722" s="18">
        <f t="shared" si="139"/>
        <v>0</v>
      </c>
      <c r="AF722" s="18">
        <f t="shared" si="143"/>
        <v>0</v>
      </c>
      <c r="AG722" s="19">
        <f t="shared" si="140"/>
        <v>0</v>
      </c>
      <c r="AH722" s="16" t="str">
        <f t="shared" si="141"/>
        <v>0.00</v>
      </c>
      <c r="AI722" s="16">
        <f t="shared" si="142"/>
        <v>-4.5661323473174403E-5</v>
      </c>
      <c r="AJ722" s="44">
        <v>221112</v>
      </c>
      <c r="AK722" s="15" t="s">
        <v>686</v>
      </c>
      <c r="AL722" s="14" t="s">
        <v>57</v>
      </c>
      <c r="AM722" s="39" t="s">
        <v>58</v>
      </c>
      <c r="AN722" s="39" t="s">
        <v>59</v>
      </c>
      <c r="AO722" s="39" t="s">
        <v>60</v>
      </c>
      <c r="AP722" s="39" t="s">
        <v>61</v>
      </c>
      <c r="AQ722" s="20"/>
      <c r="AR722" s="20"/>
      <c r="AS722" s="20"/>
      <c r="AT722" s="20"/>
      <c r="AU722" s="20"/>
      <c r="AV722" s="20"/>
      <c r="AW722" s="20"/>
      <c r="AX722" s="20"/>
      <c r="AY722" s="20"/>
      <c r="AZ722" s="20"/>
      <c r="BA722" s="20"/>
      <c r="BB722" s="20"/>
    </row>
    <row r="723" spans="1:54" ht="26.1" hidden="1" customHeight="1" x14ac:dyDescent="0.25">
      <c r="A723" s="39" t="s">
        <v>31</v>
      </c>
      <c r="B723" s="13" t="s">
        <v>31</v>
      </c>
      <c r="C723" s="13" t="s">
        <v>252</v>
      </c>
      <c r="D723" s="13">
        <v>34013</v>
      </c>
      <c r="E723" s="13">
        <v>7627</v>
      </c>
      <c r="F723" s="13" t="s">
        <v>278</v>
      </c>
      <c r="G723" s="13" t="s">
        <v>433</v>
      </c>
      <c r="H723" s="13" t="s">
        <v>132</v>
      </c>
      <c r="I723" s="13" t="s">
        <v>136</v>
      </c>
      <c r="J723" s="13" t="s">
        <v>458</v>
      </c>
      <c r="K723" s="4">
        <v>2401</v>
      </c>
      <c r="L723" s="4">
        <v>14001</v>
      </c>
      <c r="M723" s="14" t="s">
        <v>40</v>
      </c>
      <c r="N723" s="15" t="s">
        <v>679</v>
      </c>
      <c r="O723" s="15">
        <v>0.11360061072387299</v>
      </c>
      <c r="P723" s="15">
        <v>0</v>
      </c>
      <c r="Q723" s="15">
        <f t="shared" si="132"/>
        <v>-0.11360061072387299</v>
      </c>
      <c r="R723" s="15">
        <f t="shared" si="133"/>
        <v>-100</v>
      </c>
      <c r="S723" s="15">
        <v>4.5280503030553684E-2</v>
      </c>
      <c r="T723" s="15">
        <v>0</v>
      </c>
      <c r="U723" s="15">
        <f t="shared" si="134"/>
        <v>-4.5280503030553684E-2</v>
      </c>
      <c r="V723" s="16">
        <f t="shared" si="135"/>
        <v>-100</v>
      </c>
      <c r="W723" s="17">
        <f t="shared" si="136"/>
        <v>4.9217938076688789E-4</v>
      </c>
      <c r="X723" s="17">
        <f t="shared" si="136"/>
        <v>0</v>
      </c>
      <c r="Y723" s="16">
        <f t="shared" si="137"/>
        <v>-4.9217938076688789E-4</v>
      </c>
      <c r="Z723" s="15">
        <f t="shared" si="138"/>
        <v>-100</v>
      </c>
      <c r="AA723" s="13">
        <v>0.11</v>
      </c>
      <c r="AB723" s="13">
        <v>0</v>
      </c>
      <c r="AC723" s="13">
        <v>0</v>
      </c>
      <c r="AD723" s="13">
        <v>0</v>
      </c>
      <c r="AE723" s="18">
        <f t="shared" si="139"/>
        <v>0</v>
      </c>
      <c r="AF723" s="18">
        <f t="shared" si="143"/>
        <v>0</v>
      </c>
      <c r="AG723" s="19">
        <f t="shared" si="140"/>
        <v>0</v>
      </c>
      <c r="AH723" s="16" t="str">
        <f t="shared" si="141"/>
        <v>0.00</v>
      </c>
      <c r="AI723" s="16">
        <f t="shared" si="142"/>
        <v>-4.9217938076688789E-4</v>
      </c>
      <c r="AJ723" s="44">
        <v>221112</v>
      </c>
      <c r="AK723" s="15" t="s">
        <v>686</v>
      </c>
      <c r="AL723" s="14" t="s">
        <v>57</v>
      </c>
      <c r="AM723" s="39" t="s">
        <v>58</v>
      </c>
      <c r="AN723" s="39" t="s">
        <v>59</v>
      </c>
      <c r="AO723" s="39" t="s">
        <v>60</v>
      </c>
      <c r="AP723" s="39" t="s">
        <v>61</v>
      </c>
      <c r="AQ723" s="20"/>
      <c r="AR723" s="20"/>
      <c r="AS723" s="20"/>
      <c r="AT723" s="20"/>
      <c r="AU723" s="20"/>
      <c r="AV723" s="20"/>
      <c r="AW723" s="20"/>
      <c r="AX723" s="20"/>
      <c r="AY723" s="20"/>
      <c r="AZ723" s="20"/>
      <c r="BA723" s="20"/>
      <c r="BB723" s="20"/>
    </row>
    <row r="724" spans="1:54" ht="26.1" hidden="1" customHeight="1" x14ac:dyDescent="0.25">
      <c r="A724" s="39" t="s">
        <v>31</v>
      </c>
      <c r="B724" s="13" t="s">
        <v>31</v>
      </c>
      <c r="C724" s="13" t="s">
        <v>252</v>
      </c>
      <c r="D724" s="13">
        <v>34013</v>
      </c>
      <c r="E724" s="13">
        <v>7627</v>
      </c>
      <c r="F724" s="13" t="s">
        <v>278</v>
      </c>
      <c r="G724" s="13" t="s">
        <v>433</v>
      </c>
      <c r="H724" s="13" t="s">
        <v>132</v>
      </c>
      <c r="I724" s="13" t="s">
        <v>136</v>
      </c>
      <c r="J724" s="13" t="s">
        <v>458</v>
      </c>
      <c r="K724" s="4">
        <v>2401</v>
      </c>
      <c r="L724" s="4">
        <v>14001</v>
      </c>
      <c r="M724" s="14" t="s">
        <v>38</v>
      </c>
      <c r="N724" s="15" t="s">
        <v>679</v>
      </c>
      <c r="O724" s="15">
        <v>0.15958481990918399</v>
      </c>
      <c r="P724" s="15">
        <v>0</v>
      </c>
      <c r="Q724" s="15">
        <f t="shared" si="132"/>
        <v>-0.15958481990918399</v>
      </c>
      <c r="R724" s="15">
        <f t="shared" si="133"/>
        <v>-100</v>
      </c>
      <c r="S724" s="15">
        <v>6.3609525296412894E-2</v>
      </c>
      <c r="T724" s="15">
        <v>0</v>
      </c>
      <c r="U724" s="15">
        <f t="shared" si="134"/>
        <v>-6.3609525296412894E-2</v>
      </c>
      <c r="V724" s="16">
        <f t="shared" si="135"/>
        <v>-100</v>
      </c>
      <c r="W724" s="17">
        <f t="shared" si="136"/>
        <v>6.9140788365666184E-4</v>
      </c>
      <c r="X724" s="17">
        <f t="shared" si="136"/>
        <v>0</v>
      </c>
      <c r="Y724" s="16">
        <f t="shared" si="137"/>
        <v>-6.9140788365666184E-4</v>
      </c>
      <c r="Z724" s="15">
        <f t="shared" si="138"/>
        <v>-100</v>
      </c>
      <c r="AA724" s="13">
        <v>0.16</v>
      </c>
      <c r="AB724" s="13">
        <v>0</v>
      </c>
      <c r="AC724" s="13">
        <v>0</v>
      </c>
      <c r="AD724" s="13">
        <v>0</v>
      </c>
      <c r="AE724" s="18">
        <f t="shared" si="139"/>
        <v>0</v>
      </c>
      <c r="AF724" s="18">
        <f t="shared" si="143"/>
        <v>0</v>
      </c>
      <c r="AG724" s="19">
        <f t="shared" si="140"/>
        <v>0</v>
      </c>
      <c r="AH724" s="16" t="str">
        <f t="shared" si="141"/>
        <v>0.00</v>
      </c>
      <c r="AI724" s="16">
        <f t="shared" si="142"/>
        <v>-6.9140788365666184E-4</v>
      </c>
      <c r="AJ724" s="44">
        <v>221112</v>
      </c>
      <c r="AK724" s="15" t="s">
        <v>686</v>
      </c>
      <c r="AL724" s="14" t="s">
        <v>57</v>
      </c>
      <c r="AM724" s="39" t="s">
        <v>58</v>
      </c>
      <c r="AN724" s="39" t="s">
        <v>59</v>
      </c>
      <c r="AO724" s="39" t="s">
        <v>60</v>
      </c>
      <c r="AP724" s="39" t="s">
        <v>61</v>
      </c>
      <c r="AQ724" s="20"/>
      <c r="AR724" s="20"/>
      <c r="AS724" s="20"/>
      <c r="AT724" s="20"/>
      <c r="AU724" s="20"/>
      <c r="AV724" s="20"/>
      <c r="AW724" s="20"/>
      <c r="AX724" s="20"/>
      <c r="AY724" s="20"/>
      <c r="AZ724" s="20"/>
      <c r="BA724" s="20"/>
      <c r="BB724" s="20"/>
    </row>
    <row r="725" spans="1:54" ht="26.1" hidden="1" customHeight="1" x14ac:dyDescent="0.25">
      <c r="A725" s="39" t="s">
        <v>31</v>
      </c>
      <c r="B725" s="13" t="s">
        <v>31</v>
      </c>
      <c r="C725" s="13" t="s">
        <v>252</v>
      </c>
      <c r="D725" s="13">
        <v>34013</v>
      </c>
      <c r="E725" s="13">
        <v>7627</v>
      </c>
      <c r="F725" s="13" t="s">
        <v>278</v>
      </c>
      <c r="G725" s="13" t="s">
        <v>433</v>
      </c>
      <c r="H725" s="13" t="s">
        <v>132</v>
      </c>
      <c r="I725" s="13" t="s">
        <v>136</v>
      </c>
      <c r="J725" s="13" t="s">
        <v>458</v>
      </c>
      <c r="K725" s="4">
        <v>2401</v>
      </c>
      <c r="L725" s="4">
        <v>14001</v>
      </c>
      <c r="M725" s="14" t="s">
        <v>39</v>
      </c>
      <c r="N725" s="15" t="s">
        <v>679</v>
      </c>
      <c r="O725" s="15">
        <v>0.15958481990918399</v>
      </c>
      <c r="P725" s="15">
        <v>0</v>
      </c>
      <c r="Q725" s="15">
        <f t="shared" si="132"/>
        <v>-0.15958481990918399</v>
      </c>
      <c r="R725" s="15">
        <f t="shared" si="133"/>
        <v>-100</v>
      </c>
      <c r="S725" s="15">
        <v>6.3609525296412894E-2</v>
      </c>
      <c r="T725" s="15">
        <v>0</v>
      </c>
      <c r="U725" s="15">
        <f t="shared" si="134"/>
        <v>-6.3609525296412894E-2</v>
      </c>
      <c r="V725" s="16">
        <f t="shared" si="135"/>
        <v>-100</v>
      </c>
      <c r="W725" s="17">
        <f t="shared" si="136"/>
        <v>6.9140788365666184E-4</v>
      </c>
      <c r="X725" s="17">
        <f t="shared" si="136"/>
        <v>0</v>
      </c>
      <c r="Y725" s="16">
        <f t="shared" si="137"/>
        <v>-6.9140788365666184E-4</v>
      </c>
      <c r="Z725" s="15">
        <f t="shared" si="138"/>
        <v>-100</v>
      </c>
      <c r="AA725" s="13">
        <v>0.16</v>
      </c>
      <c r="AB725" s="13">
        <v>0</v>
      </c>
      <c r="AC725" s="13">
        <v>0</v>
      </c>
      <c r="AD725" s="13">
        <v>0</v>
      </c>
      <c r="AE725" s="18">
        <f t="shared" si="139"/>
        <v>0</v>
      </c>
      <c r="AF725" s="18">
        <f t="shared" si="143"/>
        <v>0</v>
      </c>
      <c r="AG725" s="19">
        <f t="shared" si="140"/>
        <v>0</v>
      </c>
      <c r="AH725" s="16" t="str">
        <f t="shared" si="141"/>
        <v>0.00</v>
      </c>
      <c r="AI725" s="16">
        <f t="shared" si="142"/>
        <v>-6.9140788365666184E-4</v>
      </c>
      <c r="AJ725" s="44">
        <v>221112</v>
      </c>
      <c r="AK725" s="15" t="s">
        <v>686</v>
      </c>
      <c r="AL725" s="14" t="s">
        <v>57</v>
      </c>
      <c r="AM725" s="39" t="s">
        <v>58</v>
      </c>
      <c r="AN725" s="39" t="s">
        <v>59</v>
      </c>
      <c r="AO725" s="39" t="s">
        <v>60</v>
      </c>
      <c r="AP725" s="39" t="s">
        <v>61</v>
      </c>
      <c r="AQ725" s="20"/>
      <c r="AR725" s="20"/>
      <c r="AS725" s="20"/>
      <c r="AT725" s="20"/>
      <c r="AU725" s="20"/>
      <c r="AV725" s="20"/>
      <c r="AW725" s="20"/>
      <c r="AX725" s="20"/>
      <c r="AY725" s="20"/>
      <c r="AZ725" s="20"/>
      <c r="BA725" s="20"/>
      <c r="BB725" s="20"/>
    </row>
    <row r="726" spans="1:54" ht="26.1" hidden="1" customHeight="1" x14ac:dyDescent="0.25">
      <c r="A726" s="39" t="s">
        <v>31</v>
      </c>
      <c r="B726" s="13" t="s">
        <v>31</v>
      </c>
      <c r="C726" s="13" t="s">
        <v>252</v>
      </c>
      <c r="D726" s="13">
        <v>34013</v>
      </c>
      <c r="E726" s="13">
        <v>7627</v>
      </c>
      <c r="F726" s="13" t="s">
        <v>278</v>
      </c>
      <c r="G726" s="13" t="s">
        <v>433</v>
      </c>
      <c r="H726" s="13" t="s">
        <v>132</v>
      </c>
      <c r="I726" s="13" t="s">
        <v>136</v>
      </c>
      <c r="J726" s="13" t="s">
        <v>458</v>
      </c>
      <c r="K726" s="4">
        <v>2401</v>
      </c>
      <c r="L726" s="4">
        <v>14001</v>
      </c>
      <c r="M726" s="14" t="s">
        <v>37</v>
      </c>
      <c r="N726" s="15" t="s">
        <v>679</v>
      </c>
      <c r="O726" s="15">
        <v>1.07125050000281E-2</v>
      </c>
      <c r="P726" s="15">
        <v>0</v>
      </c>
      <c r="Q726" s="15">
        <f t="shared" si="132"/>
        <v>-1.07125050000281E-2</v>
      </c>
      <c r="R726" s="15">
        <f t="shared" si="133"/>
        <v>-100</v>
      </c>
      <c r="S726" s="15">
        <v>4.2699384451167438E-3</v>
      </c>
      <c r="T726" s="15">
        <v>0</v>
      </c>
      <c r="U726" s="15">
        <f t="shared" si="134"/>
        <v>-4.2699384451167438E-3</v>
      </c>
      <c r="V726" s="16">
        <f t="shared" si="135"/>
        <v>-100</v>
      </c>
      <c r="W726" s="17">
        <f t="shared" si="136"/>
        <v>4.6412374403442869E-5</v>
      </c>
      <c r="X726" s="17">
        <f t="shared" si="136"/>
        <v>0</v>
      </c>
      <c r="Y726" s="16">
        <f t="shared" si="137"/>
        <v>-4.6412374403442869E-5</v>
      </c>
      <c r="Z726" s="15">
        <f t="shared" si="138"/>
        <v>-100</v>
      </c>
      <c r="AA726" s="13">
        <v>0.01</v>
      </c>
      <c r="AB726" s="13">
        <v>0</v>
      </c>
      <c r="AC726" s="13">
        <v>0</v>
      </c>
      <c r="AD726" s="13">
        <v>0</v>
      </c>
      <c r="AE726" s="18">
        <f t="shared" si="139"/>
        <v>0</v>
      </c>
      <c r="AF726" s="18">
        <f t="shared" si="143"/>
        <v>0</v>
      </c>
      <c r="AG726" s="19">
        <f t="shared" si="140"/>
        <v>0</v>
      </c>
      <c r="AH726" s="16" t="str">
        <f t="shared" si="141"/>
        <v>0.00</v>
      </c>
      <c r="AI726" s="16">
        <f t="shared" si="142"/>
        <v>-4.6412374403442869E-5</v>
      </c>
      <c r="AJ726" s="44">
        <v>221112</v>
      </c>
      <c r="AK726" s="15" t="s">
        <v>686</v>
      </c>
      <c r="AL726" s="14" t="s">
        <v>57</v>
      </c>
      <c r="AM726" s="39" t="s">
        <v>58</v>
      </c>
      <c r="AN726" s="39" t="s">
        <v>59</v>
      </c>
      <c r="AO726" s="39" t="s">
        <v>60</v>
      </c>
      <c r="AP726" s="39" t="s">
        <v>61</v>
      </c>
      <c r="AQ726" s="20"/>
      <c r="AR726" s="20"/>
      <c r="AS726" s="20"/>
      <c r="AT726" s="20"/>
      <c r="AU726" s="20"/>
      <c r="AV726" s="20"/>
      <c r="AW726" s="20"/>
      <c r="AX726" s="20"/>
      <c r="AY726" s="20"/>
      <c r="AZ726" s="20"/>
      <c r="BA726" s="20"/>
      <c r="BB726" s="20"/>
    </row>
    <row r="727" spans="1:54" ht="26.1" hidden="1" customHeight="1" x14ac:dyDescent="0.25">
      <c r="A727" s="39" t="s">
        <v>31</v>
      </c>
      <c r="B727" s="13" t="s">
        <v>31</v>
      </c>
      <c r="C727" s="13" t="s">
        <v>252</v>
      </c>
      <c r="D727" s="13">
        <v>34013</v>
      </c>
      <c r="E727" s="13">
        <v>7627</v>
      </c>
      <c r="F727" s="13" t="s">
        <v>278</v>
      </c>
      <c r="G727" s="13" t="s">
        <v>431</v>
      </c>
      <c r="H727" s="13" t="s">
        <v>132</v>
      </c>
      <c r="I727" s="13" t="s">
        <v>136</v>
      </c>
      <c r="J727" s="13" t="s">
        <v>459</v>
      </c>
      <c r="K727" s="4">
        <v>2401</v>
      </c>
      <c r="L727" s="4">
        <v>18001</v>
      </c>
      <c r="M727" s="14" t="s">
        <v>40</v>
      </c>
      <c r="N727" s="15" t="s">
        <v>679</v>
      </c>
      <c r="O727" s="15">
        <v>0.105002676208202</v>
      </c>
      <c r="P727" s="15">
        <v>0</v>
      </c>
      <c r="Q727" s="15">
        <f t="shared" si="132"/>
        <v>-0.105002676208202</v>
      </c>
      <c r="R727" s="15">
        <f t="shared" si="133"/>
        <v>-100</v>
      </c>
      <c r="S727" s="15">
        <v>4.575843120457803E-2</v>
      </c>
      <c r="T727" s="15">
        <v>0</v>
      </c>
      <c r="U727" s="15">
        <f t="shared" si="134"/>
        <v>-4.575843120457803E-2</v>
      </c>
      <c r="V727" s="16">
        <f t="shared" si="135"/>
        <v>-100</v>
      </c>
      <c r="W727" s="17">
        <f t="shared" si="136"/>
        <v>4.9737425222367421E-4</v>
      </c>
      <c r="X727" s="17">
        <f t="shared" si="136"/>
        <v>0</v>
      </c>
      <c r="Y727" s="16">
        <f t="shared" si="137"/>
        <v>-4.9737425222367421E-4</v>
      </c>
      <c r="Z727" s="15">
        <f t="shared" si="138"/>
        <v>-100</v>
      </c>
      <c r="AA727" s="13">
        <v>0.11</v>
      </c>
      <c r="AB727" s="13">
        <v>0</v>
      </c>
      <c r="AC727" s="13">
        <v>0</v>
      </c>
      <c r="AD727" s="13">
        <v>0</v>
      </c>
      <c r="AE727" s="18">
        <f t="shared" si="139"/>
        <v>0</v>
      </c>
      <c r="AF727" s="18">
        <f t="shared" si="143"/>
        <v>0</v>
      </c>
      <c r="AG727" s="19">
        <f t="shared" si="140"/>
        <v>0</v>
      </c>
      <c r="AH727" s="16" t="str">
        <f t="shared" si="141"/>
        <v>0.00</v>
      </c>
      <c r="AI727" s="16">
        <f t="shared" si="142"/>
        <v>-4.9737425222367421E-4</v>
      </c>
      <c r="AJ727" s="44">
        <v>221112</v>
      </c>
      <c r="AK727" s="15" t="s">
        <v>686</v>
      </c>
      <c r="AL727" s="14" t="s">
        <v>57</v>
      </c>
      <c r="AM727" s="39" t="s">
        <v>58</v>
      </c>
      <c r="AN727" s="39" t="s">
        <v>59</v>
      </c>
      <c r="AO727" s="39" t="s">
        <v>60</v>
      </c>
      <c r="AP727" s="39" t="s">
        <v>61</v>
      </c>
      <c r="AQ727" s="20"/>
      <c r="AR727" s="20"/>
      <c r="AS727" s="20"/>
      <c r="AT727" s="20"/>
      <c r="AU727" s="20"/>
      <c r="AV727" s="20"/>
      <c r="AW727" s="20"/>
      <c r="AX727" s="20"/>
      <c r="AY727" s="20"/>
      <c r="AZ727" s="20"/>
      <c r="BA727" s="20"/>
      <c r="BB727" s="20"/>
    </row>
    <row r="728" spans="1:54" ht="26.1" hidden="1" customHeight="1" x14ac:dyDescent="0.25">
      <c r="A728" s="39" t="s">
        <v>31</v>
      </c>
      <c r="B728" s="13" t="s">
        <v>31</v>
      </c>
      <c r="C728" s="13" t="s">
        <v>252</v>
      </c>
      <c r="D728" s="13">
        <v>34013</v>
      </c>
      <c r="E728" s="13">
        <v>7627</v>
      </c>
      <c r="F728" s="13" t="s">
        <v>278</v>
      </c>
      <c r="G728" s="13" t="s">
        <v>431</v>
      </c>
      <c r="H728" s="13" t="s">
        <v>132</v>
      </c>
      <c r="I728" s="13" t="s">
        <v>136</v>
      </c>
      <c r="J728" s="13" t="s">
        <v>459</v>
      </c>
      <c r="K728" s="4">
        <v>2401</v>
      </c>
      <c r="L728" s="4">
        <v>18001</v>
      </c>
      <c r="M728" s="14" t="s">
        <v>38</v>
      </c>
      <c r="N728" s="15" t="s">
        <v>679</v>
      </c>
      <c r="O728" s="15">
        <v>0.14768036537642501</v>
      </c>
      <c r="P728" s="15">
        <v>0</v>
      </c>
      <c r="Q728" s="15">
        <f t="shared" si="132"/>
        <v>-0.14768036537642501</v>
      </c>
      <c r="R728" s="15">
        <f t="shared" si="133"/>
        <v>-100</v>
      </c>
      <c r="S728" s="15">
        <v>6.4356662928713212E-2</v>
      </c>
      <c r="T728" s="15">
        <v>0</v>
      </c>
      <c r="U728" s="15">
        <f t="shared" si="134"/>
        <v>-6.4356662928713212E-2</v>
      </c>
      <c r="V728" s="16">
        <f t="shared" si="135"/>
        <v>-100</v>
      </c>
      <c r="W728" s="17">
        <f t="shared" si="136"/>
        <v>6.9952894487731749E-4</v>
      </c>
      <c r="X728" s="17">
        <f t="shared" si="136"/>
        <v>0</v>
      </c>
      <c r="Y728" s="16">
        <f t="shared" si="137"/>
        <v>-6.9952894487731749E-4</v>
      </c>
      <c r="Z728" s="15">
        <f t="shared" si="138"/>
        <v>-100</v>
      </c>
      <c r="AA728" s="13">
        <v>0.15</v>
      </c>
      <c r="AB728" s="13">
        <v>0</v>
      </c>
      <c r="AC728" s="13">
        <v>0</v>
      </c>
      <c r="AD728" s="13">
        <v>0</v>
      </c>
      <c r="AE728" s="18">
        <f t="shared" si="139"/>
        <v>0</v>
      </c>
      <c r="AF728" s="18">
        <f t="shared" si="143"/>
        <v>0</v>
      </c>
      <c r="AG728" s="19">
        <f t="shared" si="140"/>
        <v>0</v>
      </c>
      <c r="AH728" s="16" t="str">
        <f t="shared" si="141"/>
        <v>0.00</v>
      </c>
      <c r="AI728" s="16">
        <f t="shared" si="142"/>
        <v>-6.9952894487731749E-4</v>
      </c>
      <c r="AJ728" s="44">
        <v>221112</v>
      </c>
      <c r="AK728" s="15" t="s">
        <v>686</v>
      </c>
      <c r="AL728" s="14" t="s">
        <v>57</v>
      </c>
      <c r="AM728" s="39" t="s">
        <v>58</v>
      </c>
      <c r="AN728" s="39" t="s">
        <v>59</v>
      </c>
      <c r="AO728" s="39" t="s">
        <v>60</v>
      </c>
      <c r="AP728" s="39" t="s">
        <v>61</v>
      </c>
      <c r="AQ728" s="20"/>
      <c r="AR728" s="20"/>
      <c r="AS728" s="20"/>
      <c r="AT728" s="20"/>
      <c r="AU728" s="20"/>
      <c r="AV728" s="20"/>
      <c r="AW728" s="20"/>
      <c r="AX728" s="20"/>
      <c r="AY728" s="20"/>
      <c r="AZ728" s="20"/>
      <c r="BA728" s="20"/>
      <c r="BB728" s="20"/>
    </row>
    <row r="729" spans="1:54" ht="26.1" hidden="1" customHeight="1" x14ac:dyDescent="0.25">
      <c r="A729" s="39" t="s">
        <v>31</v>
      </c>
      <c r="B729" s="13" t="s">
        <v>31</v>
      </c>
      <c r="C729" s="13" t="s">
        <v>252</v>
      </c>
      <c r="D729" s="13">
        <v>34013</v>
      </c>
      <c r="E729" s="13">
        <v>7627</v>
      </c>
      <c r="F729" s="13" t="s">
        <v>278</v>
      </c>
      <c r="G729" s="13" t="s">
        <v>431</v>
      </c>
      <c r="H729" s="13" t="s">
        <v>132</v>
      </c>
      <c r="I729" s="13" t="s">
        <v>136</v>
      </c>
      <c r="J729" s="13" t="s">
        <v>459</v>
      </c>
      <c r="K729" s="4">
        <v>2401</v>
      </c>
      <c r="L729" s="4">
        <v>18001</v>
      </c>
      <c r="M729" s="14" t="s">
        <v>39</v>
      </c>
      <c r="N729" s="15" t="s">
        <v>679</v>
      </c>
      <c r="O729" s="15">
        <v>0.14768036537642501</v>
      </c>
      <c r="P729" s="15">
        <v>0</v>
      </c>
      <c r="Q729" s="15">
        <f t="shared" si="132"/>
        <v>-0.14768036537642501</v>
      </c>
      <c r="R729" s="15">
        <f t="shared" si="133"/>
        <v>-100</v>
      </c>
      <c r="S729" s="15">
        <v>6.4356662928713212E-2</v>
      </c>
      <c r="T729" s="15">
        <v>0</v>
      </c>
      <c r="U729" s="15">
        <f t="shared" si="134"/>
        <v>-6.4356662928713212E-2</v>
      </c>
      <c r="V729" s="16">
        <f t="shared" si="135"/>
        <v>-100</v>
      </c>
      <c r="W729" s="17">
        <f t="shared" si="136"/>
        <v>6.9952894487731749E-4</v>
      </c>
      <c r="X729" s="17">
        <f t="shared" si="136"/>
        <v>0</v>
      </c>
      <c r="Y729" s="16">
        <f t="shared" si="137"/>
        <v>-6.9952894487731749E-4</v>
      </c>
      <c r="Z729" s="15">
        <f t="shared" si="138"/>
        <v>-100</v>
      </c>
      <c r="AA729" s="13">
        <v>0.15</v>
      </c>
      <c r="AB729" s="13">
        <v>0</v>
      </c>
      <c r="AC729" s="13">
        <v>0</v>
      </c>
      <c r="AD729" s="13">
        <v>0</v>
      </c>
      <c r="AE729" s="18">
        <f t="shared" si="139"/>
        <v>0</v>
      </c>
      <c r="AF729" s="18">
        <f t="shared" si="143"/>
        <v>0</v>
      </c>
      <c r="AG729" s="19">
        <f t="shared" si="140"/>
        <v>0</v>
      </c>
      <c r="AH729" s="16" t="str">
        <f t="shared" si="141"/>
        <v>0.00</v>
      </c>
      <c r="AI729" s="16">
        <f t="shared" si="142"/>
        <v>-6.9952894487731749E-4</v>
      </c>
      <c r="AJ729" s="44">
        <v>221112</v>
      </c>
      <c r="AK729" s="15" t="s">
        <v>686</v>
      </c>
      <c r="AL729" s="14" t="s">
        <v>57</v>
      </c>
      <c r="AM729" s="39" t="s">
        <v>58</v>
      </c>
      <c r="AN729" s="39" t="s">
        <v>59</v>
      </c>
      <c r="AO729" s="39" t="s">
        <v>60</v>
      </c>
      <c r="AP729" s="39" t="s">
        <v>61</v>
      </c>
      <c r="AQ729" s="20"/>
      <c r="AR729" s="20"/>
      <c r="AS729" s="20"/>
      <c r="AT729" s="20"/>
      <c r="AU729" s="20"/>
      <c r="AV729" s="20"/>
      <c r="AW729" s="20"/>
      <c r="AX729" s="20"/>
      <c r="AY729" s="20"/>
      <c r="AZ729" s="20"/>
      <c r="BA729" s="20"/>
      <c r="BB729" s="20"/>
    </row>
    <row r="730" spans="1:54" ht="26.1" hidden="1" customHeight="1" x14ac:dyDescent="0.25">
      <c r="A730" s="39" t="s">
        <v>31</v>
      </c>
      <c r="B730" s="13" t="s">
        <v>31</v>
      </c>
      <c r="C730" s="13" t="s">
        <v>252</v>
      </c>
      <c r="D730" s="13">
        <v>34013</v>
      </c>
      <c r="E730" s="13">
        <v>7627</v>
      </c>
      <c r="F730" s="13" t="s">
        <v>278</v>
      </c>
      <c r="G730" s="13" t="s">
        <v>431</v>
      </c>
      <c r="H730" s="13" t="s">
        <v>132</v>
      </c>
      <c r="I730" s="13" t="s">
        <v>136</v>
      </c>
      <c r="J730" s="13" t="s">
        <v>459</v>
      </c>
      <c r="K730" s="4">
        <v>2401</v>
      </c>
      <c r="L730" s="4">
        <v>18001</v>
      </c>
      <c r="M730" s="14" t="s">
        <v>37</v>
      </c>
      <c r="N730" s="15" t="s">
        <v>679</v>
      </c>
      <c r="O730" s="15">
        <v>9.8661300000291805E-3</v>
      </c>
      <c r="P730" s="15">
        <v>0</v>
      </c>
      <c r="Q730" s="15">
        <f t="shared" si="132"/>
        <v>-9.8661300000291805E-3</v>
      </c>
      <c r="R730" s="15">
        <f t="shared" si="133"/>
        <v>-100</v>
      </c>
      <c r="S730" s="15">
        <v>4.2994964239452928E-3</v>
      </c>
      <c r="T730" s="15">
        <v>0</v>
      </c>
      <c r="U730" s="15">
        <f t="shared" si="134"/>
        <v>-4.2994964239452928E-3</v>
      </c>
      <c r="V730" s="16">
        <f t="shared" si="135"/>
        <v>-100</v>
      </c>
      <c r="W730" s="17">
        <f t="shared" si="136"/>
        <v>4.673365678201405E-5</v>
      </c>
      <c r="X730" s="17">
        <f t="shared" si="136"/>
        <v>0</v>
      </c>
      <c r="Y730" s="16">
        <f t="shared" si="137"/>
        <v>-4.673365678201405E-5</v>
      </c>
      <c r="Z730" s="15">
        <f t="shared" si="138"/>
        <v>-100</v>
      </c>
      <c r="AA730" s="13">
        <v>0.01</v>
      </c>
      <c r="AB730" s="13">
        <v>0</v>
      </c>
      <c r="AC730" s="13">
        <v>0</v>
      </c>
      <c r="AD730" s="13">
        <v>0</v>
      </c>
      <c r="AE730" s="18">
        <f t="shared" si="139"/>
        <v>0</v>
      </c>
      <c r="AF730" s="18">
        <f t="shared" si="143"/>
        <v>0</v>
      </c>
      <c r="AG730" s="19">
        <f t="shared" si="140"/>
        <v>0</v>
      </c>
      <c r="AH730" s="16" t="str">
        <f t="shared" si="141"/>
        <v>0.00</v>
      </c>
      <c r="AI730" s="16">
        <f t="shared" si="142"/>
        <v>-4.673365678201405E-5</v>
      </c>
      <c r="AJ730" s="44">
        <v>221112</v>
      </c>
      <c r="AK730" s="15" t="s">
        <v>686</v>
      </c>
      <c r="AL730" s="14" t="s">
        <v>57</v>
      </c>
      <c r="AM730" s="39" t="s">
        <v>58</v>
      </c>
      <c r="AN730" s="39" t="s">
        <v>59</v>
      </c>
      <c r="AO730" s="39" t="s">
        <v>60</v>
      </c>
      <c r="AP730" s="39" t="s">
        <v>61</v>
      </c>
      <c r="AQ730" s="20"/>
      <c r="AR730" s="20"/>
      <c r="AS730" s="20"/>
      <c r="AT730" s="20"/>
      <c r="AU730" s="20"/>
      <c r="AV730" s="20"/>
      <c r="AW730" s="20"/>
      <c r="AX730" s="20"/>
      <c r="AY730" s="20"/>
      <c r="AZ730" s="20"/>
      <c r="BA730" s="20"/>
      <c r="BB730" s="20"/>
    </row>
    <row r="731" spans="1:54" ht="26.1" hidden="1" customHeight="1" x14ac:dyDescent="0.25">
      <c r="A731" s="39" t="s">
        <v>12</v>
      </c>
      <c r="B731" s="13" t="s">
        <v>31</v>
      </c>
      <c r="C731" s="13" t="s">
        <v>252</v>
      </c>
      <c r="D731" s="13">
        <v>34013</v>
      </c>
      <c r="E731" s="13">
        <v>7617</v>
      </c>
      <c r="F731" s="13" t="s">
        <v>280</v>
      </c>
      <c r="G731" s="13" t="s">
        <v>276</v>
      </c>
      <c r="H731" s="13" t="s">
        <v>204</v>
      </c>
      <c r="I731" s="13" t="s">
        <v>205</v>
      </c>
      <c r="J731" s="13" t="s">
        <v>579</v>
      </c>
      <c r="K731" s="4">
        <v>50385</v>
      </c>
      <c r="L731" s="4">
        <v>2001</v>
      </c>
      <c r="M731" s="14" t="s">
        <v>40</v>
      </c>
      <c r="N731" s="15" t="s">
        <v>679</v>
      </c>
      <c r="O731" s="15">
        <v>2.9990917154457</v>
      </c>
      <c r="P731" s="15">
        <v>3.4724603479999998</v>
      </c>
      <c r="Q731" s="15">
        <f t="shared" si="132"/>
        <v>0.47336863255429984</v>
      </c>
      <c r="R731" s="15">
        <f t="shared" si="133"/>
        <v>15.783733125479015</v>
      </c>
      <c r="S731" s="15">
        <v>0.87233705502855508</v>
      </c>
      <c r="T731" s="15">
        <v>1.090504803</v>
      </c>
      <c r="U731" s="15">
        <f t="shared" si="134"/>
        <v>0.21816774797144489</v>
      </c>
      <c r="V731" s="16">
        <f t="shared" si="135"/>
        <v>25.009570178616723</v>
      </c>
      <c r="W731" s="17">
        <f t="shared" si="136"/>
        <v>9.4819245111799465E-3</v>
      </c>
      <c r="X731" s="17">
        <f t="shared" si="136"/>
        <v>1.1853313076086957E-2</v>
      </c>
      <c r="Y731" s="16">
        <f t="shared" si="137"/>
        <v>2.3713885649070104E-3</v>
      </c>
      <c r="Z731" s="15">
        <f t="shared" si="138"/>
        <v>25.009570178616734</v>
      </c>
      <c r="AA731" s="13">
        <v>3</v>
      </c>
      <c r="AB731" s="13">
        <v>0</v>
      </c>
      <c r="AC731" s="13">
        <v>0</v>
      </c>
      <c r="AD731" s="13">
        <v>0</v>
      </c>
      <c r="AE731" s="18">
        <f t="shared" si="139"/>
        <v>0</v>
      </c>
      <c r="AF731" s="18">
        <f t="shared" si="143"/>
        <v>1.497946157967033E-2</v>
      </c>
      <c r="AG731" s="19">
        <f t="shared" si="140"/>
        <v>1.497946157967033E-2</v>
      </c>
      <c r="AH731" s="16" t="str">
        <f t="shared" si="141"/>
        <v>0.00</v>
      </c>
      <c r="AI731" s="16">
        <f t="shared" si="142"/>
        <v>-9.4819245111799465E-3</v>
      </c>
      <c r="AJ731" s="44">
        <v>221112</v>
      </c>
      <c r="AK731" s="15" t="s">
        <v>683</v>
      </c>
      <c r="AL731" s="14" t="s">
        <v>57</v>
      </c>
      <c r="AM731" s="39" t="s">
        <v>58</v>
      </c>
      <c r="AN731" s="39" t="s">
        <v>59</v>
      </c>
      <c r="AO731" s="39" t="s">
        <v>60</v>
      </c>
      <c r="AP731" s="39" t="s">
        <v>61</v>
      </c>
      <c r="AQ731" s="20"/>
      <c r="AR731" s="20"/>
      <c r="AS731" s="20"/>
      <c r="AT731" s="20"/>
      <c r="AU731" s="20"/>
      <c r="AV731" s="20"/>
      <c r="AW731" s="20"/>
      <c r="AX731" s="20"/>
      <c r="AY731" s="20"/>
      <c r="AZ731" s="20"/>
      <c r="BA731" s="20"/>
      <c r="BB731" s="20"/>
    </row>
    <row r="732" spans="1:54" ht="26.1" hidden="1" customHeight="1" x14ac:dyDescent="0.25">
      <c r="A732" s="39" t="s">
        <v>12</v>
      </c>
      <c r="B732" s="13" t="s">
        <v>31</v>
      </c>
      <c r="C732" s="13" t="s">
        <v>252</v>
      </c>
      <c r="D732" s="13">
        <v>34013</v>
      </c>
      <c r="E732" s="13">
        <v>7617</v>
      </c>
      <c r="F732" s="13" t="s">
        <v>280</v>
      </c>
      <c r="G732" s="13" t="s">
        <v>276</v>
      </c>
      <c r="H732" s="13" t="s">
        <v>204</v>
      </c>
      <c r="I732" s="13" t="s">
        <v>205</v>
      </c>
      <c r="J732" s="13" t="s">
        <v>579</v>
      </c>
      <c r="K732" s="4">
        <v>50385</v>
      </c>
      <c r="L732" s="4">
        <v>2001</v>
      </c>
      <c r="M732" s="14" t="s">
        <v>38</v>
      </c>
      <c r="N732" s="15" t="s">
        <v>679</v>
      </c>
      <c r="O732" s="15">
        <v>14.2314314101758</v>
      </c>
      <c r="P732" s="15">
        <v>16.477682569999999</v>
      </c>
      <c r="Q732" s="15">
        <f t="shared" si="132"/>
        <v>2.2462511598241992</v>
      </c>
      <c r="R732" s="15">
        <f t="shared" si="133"/>
        <v>15.783733168387251</v>
      </c>
      <c r="S732" s="15">
        <v>4.1394549227210504</v>
      </c>
      <c r="T732" s="15">
        <v>5.174714807</v>
      </c>
      <c r="U732" s="15">
        <f t="shared" si="134"/>
        <v>1.0352598842789495</v>
      </c>
      <c r="V732" s="16">
        <f t="shared" si="135"/>
        <v>25.009570187526688</v>
      </c>
      <c r="W732" s="17">
        <f t="shared" si="136"/>
        <v>4.4994075246967941E-2</v>
      </c>
      <c r="X732" s="17">
        <f t="shared" si="136"/>
        <v>5.6246900076086959E-2</v>
      </c>
      <c r="Y732" s="16">
        <f t="shared" si="137"/>
        <v>1.1252824829119018E-2</v>
      </c>
      <c r="Z732" s="15">
        <f t="shared" si="138"/>
        <v>25.009570187526688</v>
      </c>
      <c r="AA732" s="13">
        <v>14.23</v>
      </c>
      <c r="AB732" s="13">
        <v>0</v>
      </c>
      <c r="AC732" s="13">
        <v>0</v>
      </c>
      <c r="AD732" s="13">
        <v>0</v>
      </c>
      <c r="AE732" s="18">
        <f t="shared" si="139"/>
        <v>0</v>
      </c>
      <c r="AF732" s="18">
        <f t="shared" si="143"/>
        <v>7.1081247348901103E-2</v>
      </c>
      <c r="AG732" s="19">
        <f t="shared" si="140"/>
        <v>7.1081247348901103E-2</v>
      </c>
      <c r="AH732" s="16" t="str">
        <f t="shared" si="141"/>
        <v>0.00</v>
      </c>
      <c r="AI732" s="16">
        <f t="shared" si="142"/>
        <v>-4.4994075246967941E-2</v>
      </c>
      <c r="AJ732" s="44">
        <v>221112</v>
      </c>
      <c r="AK732" s="15" t="s">
        <v>683</v>
      </c>
      <c r="AL732" s="14" t="s">
        <v>57</v>
      </c>
      <c r="AM732" s="39" t="s">
        <v>58</v>
      </c>
      <c r="AN732" s="39" t="s">
        <v>59</v>
      </c>
      <c r="AO732" s="39" t="s">
        <v>60</v>
      </c>
      <c r="AP732" s="39" t="s">
        <v>61</v>
      </c>
      <c r="AQ732" s="20"/>
      <c r="AR732" s="20"/>
      <c r="AS732" s="20"/>
      <c r="AT732" s="20"/>
      <c r="AU732" s="20"/>
      <c r="AV732" s="20"/>
      <c r="AW732" s="20"/>
      <c r="AX732" s="20"/>
      <c r="AY732" s="20"/>
      <c r="AZ732" s="20"/>
      <c r="BA732" s="20"/>
      <c r="BB732" s="20"/>
    </row>
    <row r="733" spans="1:54" ht="26.1" hidden="1" customHeight="1" x14ac:dyDescent="0.25">
      <c r="A733" s="39" t="s">
        <v>12</v>
      </c>
      <c r="B733" s="13" t="s">
        <v>31</v>
      </c>
      <c r="C733" s="13" t="s">
        <v>252</v>
      </c>
      <c r="D733" s="13">
        <v>34013</v>
      </c>
      <c r="E733" s="13">
        <v>7617</v>
      </c>
      <c r="F733" s="13" t="s">
        <v>280</v>
      </c>
      <c r="G733" s="13" t="s">
        <v>276</v>
      </c>
      <c r="H733" s="13" t="s">
        <v>204</v>
      </c>
      <c r="I733" s="13" t="s">
        <v>205</v>
      </c>
      <c r="J733" s="13" t="s">
        <v>579</v>
      </c>
      <c r="K733" s="4">
        <v>50385</v>
      </c>
      <c r="L733" s="4">
        <v>2001</v>
      </c>
      <c r="M733" s="14" t="s">
        <v>39</v>
      </c>
      <c r="N733" s="15" t="s">
        <v>679</v>
      </c>
      <c r="O733" s="15">
        <v>14.2314314101758</v>
      </c>
      <c r="P733" s="15">
        <v>16.477682569999999</v>
      </c>
      <c r="Q733" s="15">
        <f t="shared" si="132"/>
        <v>2.2462511598241992</v>
      </c>
      <c r="R733" s="15">
        <f t="shared" si="133"/>
        <v>15.783733168387251</v>
      </c>
      <c r="S733" s="15">
        <v>4.1394549227210504</v>
      </c>
      <c r="T733" s="15">
        <v>5.174714807</v>
      </c>
      <c r="U733" s="15">
        <f t="shared" si="134"/>
        <v>1.0352598842789495</v>
      </c>
      <c r="V733" s="16">
        <f t="shared" si="135"/>
        <v>25.009570187526688</v>
      </c>
      <c r="W733" s="17">
        <f t="shared" si="136"/>
        <v>4.4994075246967941E-2</v>
      </c>
      <c r="X733" s="17">
        <f t="shared" si="136"/>
        <v>5.6246900076086959E-2</v>
      </c>
      <c r="Y733" s="16">
        <f t="shared" si="137"/>
        <v>1.1252824829119018E-2</v>
      </c>
      <c r="Z733" s="15">
        <f t="shared" si="138"/>
        <v>25.009570187526688</v>
      </c>
      <c r="AA733" s="13">
        <v>14.23</v>
      </c>
      <c r="AB733" s="13">
        <v>0</v>
      </c>
      <c r="AC733" s="13">
        <v>0</v>
      </c>
      <c r="AD733" s="13">
        <v>0</v>
      </c>
      <c r="AE733" s="18">
        <f t="shared" si="139"/>
        <v>0</v>
      </c>
      <c r="AF733" s="18">
        <f t="shared" si="143"/>
        <v>7.1081247348901103E-2</v>
      </c>
      <c r="AG733" s="19">
        <f t="shared" si="140"/>
        <v>7.1081247348901103E-2</v>
      </c>
      <c r="AH733" s="16" t="str">
        <f t="shared" si="141"/>
        <v>0.00</v>
      </c>
      <c r="AI733" s="16">
        <f t="shared" si="142"/>
        <v>-4.4994075246967941E-2</v>
      </c>
      <c r="AJ733" s="44">
        <v>221112</v>
      </c>
      <c r="AK733" s="15" t="s">
        <v>683</v>
      </c>
      <c r="AL733" s="14" t="s">
        <v>57</v>
      </c>
      <c r="AM733" s="39" t="s">
        <v>58</v>
      </c>
      <c r="AN733" s="39" t="s">
        <v>59</v>
      </c>
      <c r="AO733" s="39" t="s">
        <v>60</v>
      </c>
      <c r="AP733" s="39" t="s">
        <v>61</v>
      </c>
      <c r="AQ733" s="20"/>
      <c r="AR733" s="20"/>
      <c r="AS733" s="20"/>
      <c r="AT733" s="20"/>
      <c r="AU733" s="20"/>
      <c r="AV733" s="20"/>
      <c r="AW733" s="20"/>
      <c r="AX733" s="20"/>
      <c r="AY733" s="20"/>
      <c r="AZ733" s="20"/>
      <c r="BA733" s="20"/>
      <c r="BB733" s="20"/>
    </row>
    <row r="734" spans="1:54" ht="26.1" hidden="1" customHeight="1" x14ac:dyDescent="0.25">
      <c r="A734" s="39" t="s">
        <v>12</v>
      </c>
      <c r="B734" s="13" t="s">
        <v>31</v>
      </c>
      <c r="C734" s="13" t="s">
        <v>252</v>
      </c>
      <c r="D734" s="13">
        <v>34013</v>
      </c>
      <c r="E734" s="13">
        <v>7617</v>
      </c>
      <c r="F734" s="13" t="s">
        <v>280</v>
      </c>
      <c r="G734" s="13" t="s">
        <v>276</v>
      </c>
      <c r="H734" s="13" t="s">
        <v>204</v>
      </c>
      <c r="I734" s="13" t="s">
        <v>205</v>
      </c>
      <c r="J734" s="13" t="s">
        <v>579</v>
      </c>
      <c r="K734" s="4">
        <v>50385</v>
      </c>
      <c r="L734" s="4">
        <v>2001</v>
      </c>
      <c r="M734" s="14" t="s">
        <v>37</v>
      </c>
      <c r="N734" s="15" t="s">
        <v>679</v>
      </c>
      <c r="O734" s="15">
        <v>0.68433317023870199</v>
      </c>
      <c r="P734" s="15">
        <v>0.79234649199999996</v>
      </c>
      <c r="Q734" s="15">
        <f t="shared" si="132"/>
        <v>0.10801332176129796</v>
      </c>
      <c r="R734" s="15">
        <f t="shared" si="133"/>
        <v>15.783733195867427</v>
      </c>
      <c r="S734" s="15">
        <v>0.19904999213924801</v>
      </c>
      <c r="T734" s="15">
        <v>0.24883153899999999</v>
      </c>
      <c r="U734" s="15">
        <f t="shared" si="134"/>
        <v>4.978154686075198E-2</v>
      </c>
      <c r="V734" s="16">
        <f t="shared" si="135"/>
        <v>25.009569870229708</v>
      </c>
      <c r="W734" s="17">
        <f t="shared" si="136"/>
        <v>2.1635868710787828E-3</v>
      </c>
      <c r="X734" s="17">
        <f t="shared" si="136"/>
        <v>2.7046906413043478E-3</v>
      </c>
      <c r="Y734" s="16">
        <f t="shared" si="137"/>
        <v>5.41103770225565E-4</v>
      </c>
      <c r="Z734" s="15">
        <f t="shared" si="138"/>
        <v>25.009569870229708</v>
      </c>
      <c r="AA734" s="13">
        <v>0.2</v>
      </c>
      <c r="AB734" s="13">
        <v>0</v>
      </c>
      <c r="AC734" s="13">
        <v>0</v>
      </c>
      <c r="AD734" s="13">
        <v>0</v>
      </c>
      <c r="AE734" s="18">
        <f t="shared" si="139"/>
        <v>0</v>
      </c>
      <c r="AF734" s="18">
        <f t="shared" si="143"/>
        <v>3.4180156456043954E-3</v>
      </c>
      <c r="AG734" s="19">
        <f t="shared" si="140"/>
        <v>3.4180156456043954E-3</v>
      </c>
      <c r="AH734" s="16" t="str">
        <f t="shared" si="141"/>
        <v>0.00</v>
      </c>
      <c r="AI734" s="16">
        <f t="shared" si="142"/>
        <v>-2.1635868710787828E-3</v>
      </c>
      <c r="AJ734" s="44">
        <v>221112</v>
      </c>
      <c r="AK734" s="15" t="s">
        <v>683</v>
      </c>
      <c r="AL734" s="14" t="s">
        <v>57</v>
      </c>
      <c r="AM734" s="39" t="s">
        <v>58</v>
      </c>
      <c r="AN734" s="39" t="s">
        <v>59</v>
      </c>
      <c r="AO734" s="39" t="s">
        <v>60</v>
      </c>
      <c r="AP734" s="39" t="s">
        <v>61</v>
      </c>
      <c r="AQ734" s="20"/>
      <c r="AR734" s="20"/>
      <c r="AS734" s="20"/>
      <c r="AT734" s="20"/>
      <c r="AU734" s="20"/>
      <c r="AV734" s="20"/>
      <c r="AW734" s="20"/>
      <c r="AX734" s="20"/>
      <c r="AY734" s="20"/>
      <c r="AZ734" s="20"/>
      <c r="BA734" s="20"/>
      <c r="BB734" s="20"/>
    </row>
    <row r="735" spans="1:54" ht="26.1" hidden="1" customHeight="1" x14ac:dyDescent="0.25">
      <c r="A735" s="39" t="s">
        <v>12</v>
      </c>
      <c r="B735" s="13" t="s">
        <v>31</v>
      </c>
      <c r="C735" s="13" t="s">
        <v>252</v>
      </c>
      <c r="D735" s="13">
        <v>34013</v>
      </c>
      <c r="E735" s="13">
        <v>7617</v>
      </c>
      <c r="F735" s="13" t="s">
        <v>271</v>
      </c>
      <c r="G735" s="13" t="s">
        <v>276</v>
      </c>
      <c r="H735" s="13" t="s">
        <v>204</v>
      </c>
      <c r="I735" s="13" t="s">
        <v>206</v>
      </c>
      <c r="J735" s="13" t="s">
        <v>580</v>
      </c>
      <c r="K735" s="4">
        <v>50385</v>
      </c>
      <c r="L735" s="4">
        <v>1001</v>
      </c>
      <c r="M735" s="14" t="s">
        <v>40</v>
      </c>
      <c r="N735" s="15" t="s">
        <v>679</v>
      </c>
      <c r="O735" s="15">
        <v>6.5050623948735797</v>
      </c>
      <c r="P735" s="15">
        <v>7.441039237</v>
      </c>
      <c r="Q735" s="15">
        <f t="shared" si="132"/>
        <v>0.93597684212642029</v>
      </c>
      <c r="R735" s="15">
        <f t="shared" si="133"/>
        <v>14.388437578462462</v>
      </c>
      <c r="S735" s="15">
        <v>1.7489759927533821</v>
      </c>
      <c r="T735" s="15">
        <v>2.1553262809999998</v>
      </c>
      <c r="U735" s="15">
        <f t="shared" si="134"/>
        <v>0.40635028824661767</v>
      </c>
      <c r="V735" s="16">
        <f t="shared" si="135"/>
        <v>23.233611549287623</v>
      </c>
      <c r="W735" s="17">
        <f t="shared" si="136"/>
        <v>1.9010608616884587E-2</v>
      </c>
      <c r="X735" s="17">
        <f t="shared" si="136"/>
        <v>2.3427459576086954E-2</v>
      </c>
      <c r="Y735" s="16">
        <f t="shared" si="137"/>
        <v>4.4168509592023668E-3</v>
      </c>
      <c r="Z735" s="15">
        <f t="shared" si="138"/>
        <v>23.23361154928763</v>
      </c>
      <c r="AA735" s="13">
        <v>6.51</v>
      </c>
      <c r="AB735" s="13">
        <v>0</v>
      </c>
      <c r="AC735" s="13">
        <v>0</v>
      </c>
      <c r="AD735" s="13">
        <v>0</v>
      </c>
      <c r="AE735" s="18">
        <f t="shared" si="139"/>
        <v>0</v>
      </c>
      <c r="AF735" s="18">
        <f t="shared" si="143"/>
        <v>2.9606130233516482E-2</v>
      </c>
      <c r="AG735" s="19">
        <f t="shared" si="140"/>
        <v>2.9606130233516482E-2</v>
      </c>
      <c r="AH735" s="16" t="str">
        <f t="shared" si="141"/>
        <v>0.00</v>
      </c>
      <c r="AI735" s="16">
        <f t="shared" si="142"/>
        <v>-1.9010608616884587E-2</v>
      </c>
      <c r="AJ735" s="44">
        <v>221112</v>
      </c>
      <c r="AK735" s="15" t="s">
        <v>683</v>
      </c>
      <c r="AL735" s="14" t="s">
        <v>57</v>
      </c>
      <c r="AM735" s="39" t="s">
        <v>58</v>
      </c>
      <c r="AN735" s="39" t="s">
        <v>59</v>
      </c>
      <c r="AO735" s="39" t="s">
        <v>60</v>
      </c>
      <c r="AP735" s="39" t="s">
        <v>61</v>
      </c>
      <c r="AQ735" s="20"/>
      <c r="AR735" s="20"/>
      <c r="AS735" s="20"/>
      <c r="AT735" s="20"/>
      <c r="AU735" s="20"/>
      <c r="AV735" s="20"/>
      <c r="AW735" s="20"/>
      <c r="AX735" s="20"/>
      <c r="AY735" s="20"/>
      <c r="AZ735" s="20"/>
      <c r="BA735" s="20"/>
      <c r="BB735" s="20"/>
    </row>
    <row r="736" spans="1:54" ht="26.1" hidden="1" customHeight="1" x14ac:dyDescent="0.25">
      <c r="A736" s="39" t="s">
        <v>12</v>
      </c>
      <c r="B736" s="13" t="s">
        <v>31</v>
      </c>
      <c r="C736" s="13" t="s">
        <v>252</v>
      </c>
      <c r="D736" s="13">
        <v>34013</v>
      </c>
      <c r="E736" s="13">
        <v>7617</v>
      </c>
      <c r="F736" s="13" t="s">
        <v>271</v>
      </c>
      <c r="G736" s="13" t="s">
        <v>276</v>
      </c>
      <c r="H736" s="13" t="s">
        <v>204</v>
      </c>
      <c r="I736" s="13" t="s">
        <v>206</v>
      </c>
      <c r="J736" s="13" t="s">
        <v>580</v>
      </c>
      <c r="K736" s="4">
        <v>50385</v>
      </c>
      <c r="L736" s="4">
        <v>1001</v>
      </c>
      <c r="M736" s="14" t="s">
        <v>38</v>
      </c>
      <c r="N736" s="15" t="s">
        <v>679</v>
      </c>
      <c r="O736" s="15">
        <v>15.431181846485799</v>
      </c>
      <c r="P736" s="15">
        <v>17.651487809999999</v>
      </c>
      <c r="Q736" s="15">
        <f t="shared" si="132"/>
        <v>2.2203059635141997</v>
      </c>
      <c r="R736" s="15">
        <f t="shared" si="133"/>
        <v>14.388437551980754</v>
      </c>
      <c r="S736" s="15">
        <v>4.1488866595014393</v>
      </c>
      <c r="T736" s="15">
        <v>5.1128228699999996</v>
      </c>
      <c r="U736" s="15">
        <f t="shared" si="134"/>
        <v>0.96393621049856026</v>
      </c>
      <c r="V736" s="16">
        <f t="shared" si="135"/>
        <v>23.233611559164498</v>
      </c>
      <c r="W736" s="17">
        <f t="shared" si="136"/>
        <v>4.5096594125015647E-2</v>
      </c>
      <c r="X736" s="17">
        <f t="shared" si="136"/>
        <v>5.5574161630434778E-2</v>
      </c>
      <c r="Y736" s="16">
        <f t="shared" si="137"/>
        <v>1.047756750541913E-2</v>
      </c>
      <c r="Z736" s="15">
        <f t="shared" si="138"/>
        <v>23.233611559164491</v>
      </c>
      <c r="AA736" s="13">
        <v>15.43</v>
      </c>
      <c r="AB736" s="13">
        <v>0</v>
      </c>
      <c r="AC736" s="13">
        <v>0</v>
      </c>
      <c r="AD736" s="13">
        <v>0</v>
      </c>
      <c r="AE736" s="18">
        <f t="shared" si="139"/>
        <v>0</v>
      </c>
      <c r="AF736" s="18">
        <f t="shared" si="143"/>
        <v>7.0231083379120873E-2</v>
      </c>
      <c r="AG736" s="19">
        <f t="shared" si="140"/>
        <v>7.0231083379120873E-2</v>
      </c>
      <c r="AH736" s="16" t="str">
        <f t="shared" si="141"/>
        <v>0.00</v>
      </c>
      <c r="AI736" s="16">
        <f t="shared" si="142"/>
        <v>-4.5096594125015647E-2</v>
      </c>
      <c r="AJ736" s="44">
        <v>221112</v>
      </c>
      <c r="AK736" s="15" t="s">
        <v>683</v>
      </c>
      <c r="AL736" s="14" t="s">
        <v>57</v>
      </c>
      <c r="AM736" s="39" t="s">
        <v>58</v>
      </c>
      <c r="AN736" s="39" t="s">
        <v>59</v>
      </c>
      <c r="AO736" s="39" t="s">
        <v>60</v>
      </c>
      <c r="AP736" s="39" t="s">
        <v>61</v>
      </c>
      <c r="AQ736" s="20"/>
      <c r="AR736" s="20"/>
      <c r="AS736" s="20"/>
      <c r="AT736" s="20"/>
      <c r="AU736" s="20"/>
      <c r="AV736" s="20"/>
      <c r="AW736" s="20"/>
      <c r="AX736" s="20"/>
      <c r="AY736" s="20"/>
      <c r="AZ736" s="20"/>
      <c r="BA736" s="20"/>
      <c r="BB736" s="20"/>
    </row>
    <row r="737" spans="1:54" ht="26.1" hidden="1" customHeight="1" x14ac:dyDescent="0.25">
      <c r="A737" s="39" t="s">
        <v>12</v>
      </c>
      <c r="B737" s="13" t="s">
        <v>31</v>
      </c>
      <c r="C737" s="13" t="s">
        <v>252</v>
      </c>
      <c r="D737" s="13">
        <v>34013</v>
      </c>
      <c r="E737" s="13">
        <v>7617</v>
      </c>
      <c r="F737" s="13" t="s">
        <v>271</v>
      </c>
      <c r="G737" s="13" t="s">
        <v>276</v>
      </c>
      <c r="H737" s="13" t="s">
        <v>204</v>
      </c>
      <c r="I737" s="13" t="s">
        <v>206</v>
      </c>
      <c r="J737" s="13" t="s">
        <v>580</v>
      </c>
      <c r="K737" s="4">
        <v>50385</v>
      </c>
      <c r="L737" s="4">
        <v>1001</v>
      </c>
      <c r="M737" s="14" t="s">
        <v>39</v>
      </c>
      <c r="N737" s="15" t="s">
        <v>679</v>
      </c>
      <c r="O737" s="15">
        <v>15.431181846485799</v>
      </c>
      <c r="P737" s="15">
        <v>17.651487809999999</v>
      </c>
      <c r="Q737" s="15">
        <f t="shared" si="132"/>
        <v>2.2203059635141997</v>
      </c>
      <c r="R737" s="15">
        <f t="shared" si="133"/>
        <v>14.388437551980754</v>
      </c>
      <c r="S737" s="15">
        <v>4.1488866595014393</v>
      </c>
      <c r="T737" s="15">
        <v>5.1128228699999996</v>
      </c>
      <c r="U737" s="15">
        <f t="shared" si="134"/>
        <v>0.96393621049856026</v>
      </c>
      <c r="V737" s="16">
        <f t="shared" si="135"/>
        <v>23.233611559164498</v>
      </c>
      <c r="W737" s="17">
        <f t="shared" si="136"/>
        <v>4.5096594125015647E-2</v>
      </c>
      <c r="X737" s="17">
        <f t="shared" si="136"/>
        <v>5.5574161630434778E-2</v>
      </c>
      <c r="Y737" s="16">
        <f t="shared" si="137"/>
        <v>1.047756750541913E-2</v>
      </c>
      <c r="Z737" s="15">
        <f t="shared" si="138"/>
        <v>23.233611559164491</v>
      </c>
      <c r="AA737" s="13">
        <v>15.43</v>
      </c>
      <c r="AB737" s="13">
        <v>0</v>
      </c>
      <c r="AC737" s="13">
        <v>0</v>
      </c>
      <c r="AD737" s="13">
        <v>0</v>
      </c>
      <c r="AE737" s="18">
        <f t="shared" si="139"/>
        <v>0</v>
      </c>
      <c r="AF737" s="18">
        <f t="shared" si="143"/>
        <v>7.0231083379120873E-2</v>
      </c>
      <c r="AG737" s="19">
        <f t="shared" si="140"/>
        <v>7.0231083379120873E-2</v>
      </c>
      <c r="AH737" s="16" t="str">
        <f t="shared" si="141"/>
        <v>0.00</v>
      </c>
      <c r="AI737" s="16">
        <f t="shared" si="142"/>
        <v>-4.5096594125015647E-2</v>
      </c>
      <c r="AJ737" s="44">
        <v>221112</v>
      </c>
      <c r="AK737" s="15" t="s">
        <v>683</v>
      </c>
      <c r="AL737" s="14" t="s">
        <v>57</v>
      </c>
      <c r="AM737" s="39" t="s">
        <v>58</v>
      </c>
      <c r="AN737" s="39" t="s">
        <v>59</v>
      </c>
      <c r="AO737" s="39" t="s">
        <v>60</v>
      </c>
      <c r="AP737" s="39" t="s">
        <v>61</v>
      </c>
      <c r="AQ737" s="20"/>
      <c r="AR737" s="20"/>
      <c r="AS737" s="20"/>
      <c r="AT737" s="20"/>
      <c r="AU737" s="20"/>
      <c r="AV737" s="20"/>
      <c r="AW737" s="20"/>
      <c r="AX737" s="20"/>
      <c r="AY737" s="20"/>
      <c r="AZ737" s="20"/>
      <c r="BA737" s="20"/>
      <c r="BB737" s="20"/>
    </row>
    <row r="738" spans="1:54" ht="26.1" hidden="1" customHeight="1" x14ac:dyDescent="0.25">
      <c r="A738" s="39" t="s">
        <v>12</v>
      </c>
      <c r="B738" s="13" t="s">
        <v>31</v>
      </c>
      <c r="C738" s="13" t="s">
        <v>252</v>
      </c>
      <c r="D738" s="13">
        <v>34013</v>
      </c>
      <c r="E738" s="13">
        <v>7617</v>
      </c>
      <c r="F738" s="13" t="s">
        <v>271</v>
      </c>
      <c r="G738" s="13" t="s">
        <v>276</v>
      </c>
      <c r="H738" s="13" t="s">
        <v>204</v>
      </c>
      <c r="I738" s="13" t="s">
        <v>206</v>
      </c>
      <c r="J738" s="13" t="s">
        <v>580</v>
      </c>
      <c r="K738" s="4">
        <v>50385</v>
      </c>
      <c r="L738" s="4">
        <v>1001</v>
      </c>
      <c r="M738" s="14" t="s">
        <v>37</v>
      </c>
      <c r="N738" s="15" t="s">
        <v>679</v>
      </c>
      <c r="O738" s="15">
        <v>0.73377363609671498</v>
      </c>
      <c r="P738" s="15">
        <v>0.83935219800000005</v>
      </c>
      <c r="Q738" s="15">
        <f t="shared" si="132"/>
        <v>0.10557856190328507</v>
      </c>
      <c r="R738" s="15">
        <f t="shared" si="133"/>
        <v>14.388437620204892</v>
      </c>
      <c r="S738" s="15">
        <v>0.1972851904786822</v>
      </c>
      <c r="T738" s="15">
        <v>0.24312166499999999</v>
      </c>
      <c r="U738" s="15">
        <f t="shared" si="134"/>
        <v>4.5836474521317783E-2</v>
      </c>
      <c r="V738" s="16">
        <f t="shared" si="135"/>
        <v>23.233611407983854</v>
      </c>
      <c r="W738" s="17">
        <f t="shared" si="136"/>
        <v>2.1444042443335021E-3</v>
      </c>
      <c r="X738" s="17">
        <f t="shared" si="136"/>
        <v>2.6426267934782609E-3</v>
      </c>
      <c r="Y738" s="16">
        <f t="shared" si="137"/>
        <v>4.9822254914475873E-4</v>
      </c>
      <c r="Z738" s="15">
        <f t="shared" si="138"/>
        <v>23.233611407983865</v>
      </c>
      <c r="AA738" s="13">
        <v>0.22</v>
      </c>
      <c r="AB738" s="13">
        <v>0</v>
      </c>
      <c r="AC738" s="13">
        <v>0</v>
      </c>
      <c r="AD738" s="13">
        <v>0</v>
      </c>
      <c r="AE738" s="18">
        <f t="shared" si="139"/>
        <v>0</v>
      </c>
      <c r="AF738" s="18">
        <f t="shared" si="143"/>
        <v>3.3395833104395605E-3</v>
      </c>
      <c r="AG738" s="19">
        <f t="shared" si="140"/>
        <v>3.3395833104395605E-3</v>
      </c>
      <c r="AH738" s="16" t="str">
        <f t="shared" si="141"/>
        <v>0.00</v>
      </c>
      <c r="AI738" s="16">
        <f t="shared" si="142"/>
        <v>-2.1444042443335021E-3</v>
      </c>
      <c r="AJ738" s="44">
        <v>221112</v>
      </c>
      <c r="AK738" s="15" t="s">
        <v>683</v>
      </c>
      <c r="AL738" s="14" t="s">
        <v>57</v>
      </c>
      <c r="AM738" s="39" t="s">
        <v>58</v>
      </c>
      <c r="AN738" s="39" t="s">
        <v>59</v>
      </c>
      <c r="AO738" s="39" t="s">
        <v>60</v>
      </c>
      <c r="AP738" s="39" t="s">
        <v>61</v>
      </c>
      <c r="AQ738" s="20"/>
      <c r="AR738" s="20"/>
      <c r="AS738" s="20"/>
      <c r="AT738" s="20"/>
      <c r="AU738" s="20"/>
      <c r="AV738" s="20"/>
      <c r="AW738" s="20"/>
      <c r="AX738" s="20"/>
      <c r="AY738" s="20"/>
      <c r="AZ738" s="20"/>
      <c r="BA738" s="20"/>
      <c r="BB738" s="20"/>
    </row>
    <row r="739" spans="1:54" ht="26.1" hidden="1" customHeight="1" x14ac:dyDescent="0.25">
      <c r="A739" s="39" t="s">
        <v>25</v>
      </c>
      <c r="B739" s="13" t="s">
        <v>24</v>
      </c>
      <c r="C739" s="13" t="s">
        <v>251</v>
      </c>
      <c r="D739" s="13">
        <v>34011</v>
      </c>
      <c r="E739" s="13">
        <v>75482</v>
      </c>
      <c r="F739" s="13" t="s">
        <v>271</v>
      </c>
      <c r="G739" s="13" t="s">
        <v>276</v>
      </c>
      <c r="H739" s="13" t="s">
        <v>243</v>
      </c>
      <c r="I739" s="13" t="s">
        <v>244</v>
      </c>
      <c r="J739" s="13" t="s">
        <v>634</v>
      </c>
      <c r="K739" s="4">
        <v>6776</v>
      </c>
      <c r="L739" s="4">
        <v>2001</v>
      </c>
      <c r="M739" s="14" t="s">
        <v>40</v>
      </c>
      <c r="N739" s="15" t="s">
        <v>679</v>
      </c>
      <c r="O739" s="15">
        <v>0.64317091199832699</v>
      </c>
      <c r="P739" s="15">
        <v>0.41021212800000001</v>
      </c>
      <c r="Q739" s="15">
        <f t="shared" si="132"/>
        <v>-0.23295878399832698</v>
      </c>
      <c r="R739" s="15">
        <f t="shared" si="133"/>
        <v>-36.220354442729054</v>
      </c>
      <c r="S739" s="15">
        <v>0.42864719772882093</v>
      </c>
      <c r="T739" s="15">
        <v>0.27927234699999998</v>
      </c>
      <c r="U739" s="15">
        <f t="shared" si="134"/>
        <v>-0.14937485072882095</v>
      </c>
      <c r="V739" s="16">
        <f t="shared" si="135"/>
        <v>-34.847970900143707</v>
      </c>
      <c r="W739" s="17">
        <f t="shared" si="136"/>
        <v>4.6592086709654453E-3</v>
      </c>
      <c r="X739" s="17">
        <f t="shared" si="136"/>
        <v>3.0355689891304345E-3</v>
      </c>
      <c r="Y739" s="16">
        <f t="shared" si="137"/>
        <v>-1.6236396818350108E-3</v>
      </c>
      <c r="Z739" s="15">
        <f t="shared" si="138"/>
        <v>-34.847970900143707</v>
      </c>
      <c r="AA739" s="13">
        <v>0.64</v>
      </c>
      <c r="AB739" s="13">
        <v>0</v>
      </c>
      <c r="AC739" s="13">
        <v>0</v>
      </c>
      <c r="AD739" s="13">
        <v>0</v>
      </c>
      <c r="AE739" s="18">
        <f t="shared" si="139"/>
        <v>0</v>
      </c>
      <c r="AF739" s="18">
        <f t="shared" si="143"/>
        <v>3.8361586126373624E-3</v>
      </c>
      <c r="AG739" s="19">
        <f t="shared" si="140"/>
        <v>3.8361586126373624E-3</v>
      </c>
      <c r="AH739" s="16" t="str">
        <f t="shared" si="141"/>
        <v>0.00</v>
      </c>
      <c r="AI739" s="16">
        <f t="shared" si="142"/>
        <v>-4.6592086709654453E-3</v>
      </c>
      <c r="AJ739" s="44">
        <v>221112</v>
      </c>
      <c r="AK739" s="15" t="s">
        <v>682</v>
      </c>
      <c r="AL739" s="14" t="s">
        <v>76</v>
      </c>
      <c r="AM739" s="39" t="s">
        <v>58</v>
      </c>
      <c r="AN739" s="39" t="s">
        <v>59</v>
      </c>
      <c r="AO739" s="39" t="s">
        <v>77</v>
      </c>
      <c r="AP739" s="39" t="s">
        <v>61</v>
      </c>
      <c r="AQ739" s="20"/>
      <c r="AR739" s="20"/>
      <c r="AS739" s="20"/>
      <c r="AT739" s="20"/>
      <c r="AU739" s="20"/>
      <c r="AV739" s="20"/>
      <c r="AW739" s="20"/>
      <c r="AX739" s="20"/>
      <c r="AY739" s="20"/>
      <c r="AZ739" s="20"/>
      <c r="BA739" s="20"/>
      <c r="BB739" s="20"/>
    </row>
    <row r="740" spans="1:54" ht="26.1" hidden="1" customHeight="1" x14ac:dyDescent="0.25">
      <c r="A740" s="39" t="s">
        <v>25</v>
      </c>
      <c r="B740" s="13" t="s">
        <v>24</v>
      </c>
      <c r="C740" s="13" t="s">
        <v>251</v>
      </c>
      <c r="D740" s="13">
        <v>34011</v>
      </c>
      <c r="E740" s="13">
        <v>75482</v>
      </c>
      <c r="F740" s="13" t="s">
        <v>271</v>
      </c>
      <c r="G740" s="13" t="s">
        <v>276</v>
      </c>
      <c r="H740" s="13" t="s">
        <v>243</v>
      </c>
      <c r="I740" s="13" t="s">
        <v>244</v>
      </c>
      <c r="J740" s="13" t="s">
        <v>634</v>
      </c>
      <c r="K740" s="4">
        <v>6776</v>
      </c>
      <c r="L740" s="4">
        <v>2001</v>
      </c>
      <c r="M740" s="14" t="s">
        <v>38</v>
      </c>
      <c r="N740" s="15" t="s">
        <v>679</v>
      </c>
      <c r="O740" s="15">
        <v>0.55301564799856195</v>
      </c>
      <c r="P740" s="15">
        <v>0.35271142</v>
      </c>
      <c r="Q740" s="15">
        <f t="shared" si="132"/>
        <v>-0.20030422799856196</v>
      </c>
      <c r="R740" s="15">
        <f t="shared" si="133"/>
        <v>-36.2203544734204</v>
      </c>
      <c r="S740" s="15">
        <v>0.36856238892748328</v>
      </c>
      <c r="T740" s="15">
        <v>0.24012587399999999</v>
      </c>
      <c r="U740" s="15">
        <f t="shared" si="134"/>
        <v>-0.12843651492748329</v>
      </c>
      <c r="V740" s="16">
        <f t="shared" si="135"/>
        <v>-34.847971140309134</v>
      </c>
      <c r="W740" s="17">
        <f t="shared" si="136"/>
        <v>4.0061129231248179E-3</v>
      </c>
      <c r="X740" s="17">
        <f t="shared" si="136"/>
        <v>2.6100638478260868E-3</v>
      </c>
      <c r="Y740" s="16">
        <f t="shared" si="137"/>
        <v>-1.3960490752987311E-3</v>
      </c>
      <c r="Z740" s="15">
        <f t="shared" si="138"/>
        <v>-34.847971140309127</v>
      </c>
      <c r="AA740" s="13">
        <v>0.55000000000000004</v>
      </c>
      <c r="AB740" s="13">
        <v>0</v>
      </c>
      <c r="AC740" s="13">
        <v>0</v>
      </c>
      <c r="AD740" s="13">
        <v>0</v>
      </c>
      <c r="AE740" s="18">
        <f t="shared" si="139"/>
        <v>0</v>
      </c>
      <c r="AF740" s="18">
        <f t="shared" si="143"/>
        <v>3.2984323351648351E-3</v>
      </c>
      <c r="AG740" s="19">
        <f t="shared" si="140"/>
        <v>3.2984323351648351E-3</v>
      </c>
      <c r="AH740" s="16" t="str">
        <f t="shared" si="141"/>
        <v>0.00</v>
      </c>
      <c r="AI740" s="16">
        <f t="shared" si="142"/>
        <v>-4.0061129231248179E-3</v>
      </c>
      <c r="AJ740" s="44">
        <v>221112</v>
      </c>
      <c r="AK740" s="15" t="s">
        <v>682</v>
      </c>
      <c r="AL740" s="14" t="s">
        <v>76</v>
      </c>
      <c r="AM740" s="39" t="s">
        <v>58</v>
      </c>
      <c r="AN740" s="39" t="s">
        <v>59</v>
      </c>
      <c r="AO740" s="39" t="s">
        <v>77</v>
      </c>
      <c r="AP740" s="39" t="s">
        <v>61</v>
      </c>
      <c r="AQ740" s="20"/>
      <c r="AR740" s="20"/>
      <c r="AS740" s="20"/>
      <c r="AT740" s="20"/>
      <c r="AU740" s="20"/>
      <c r="AV740" s="20"/>
      <c r="AW740" s="20"/>
      <c r="AX740" s="20"/>
      <c r="AY740" s="20"/>
      <c r="AZ740" s="20"/>
      <c r="BA740" s="20"/>
      <c r="BB740" s="20"/>
    </row>
    <row r="741" spans="1:54" ht="26.1" hidden="1" customHeight="1" x14ac:dyDescent="0.25">
      <c r="A741" s="39" t="s">
        <v>25</v>
      </c>
      <c r="B741" s="13" t="s">
        <v>24</v>
      </c>
      <c r="C741" s="13" t="s">
        <v>251</v>
      </c>
      <c r="D741" s="13">
        <v>34011</v>
      </c>
      <c r="E741" s="13">
        <v>75482</v>
      </c>
      <c r="F741" s="13" t="s">
        <v>271</v>
      </c>
      <c r="G741" s="13" t="s">
        <v>276</v>
      </c>
      <c r="H741" s="13" t="s">
        <v>243</v>
      </c>
      <c r="I741" s="13" t="s">
        <v>244</v>
      </c>
      <c r="J741" s="13" t="s">
        <v>634</v>
      </c>
      <c r="K741" s="4">
        <v>6776</v>
      </c>
      <c r="L741" s="4">
        <v>2001</v>
      </c>
      <c r="M741" s="14" t="s">
        <v>39</v>
      </c>
      <c r="N741" s="15" t="s">
        <v>679</v>
      </c>
      <c r="O741" s="15">
        <v>0.552744095998563</v>
      </c>
      <c r="P741" s="15">
        <v>0.35253822499999998</v>
      </c>
      <c r="Q741" s="15">
        <f t="shared" si="132"/>
        <v>-0.20020587099856302</v>
      </c>
      <c r="R741" s="15">
        <f t="shared" si="133"/>
        <v>-36.220354490965654</v>
      </c>
      <c r="S741" s="15">
        <v>0.36838141058772073</v>
      </c>
      <c r="T741" s="15">
        <v>0.24000796399999999</v>
      </c>
      <c r="U741" s="15">
        <f t="shared" si="134"/>
        <v>-0.12837344658772074</v>
      </c>
      <c r="V741" s="16">
        <f t="shared" si="135"/>
        <v>-34.847970852522657</v>
      </c>
      <c r="W741" s="17">
        <f t="shared" si="136"/>
        <v>4.0041457672578343E-3</v>
      </c>
      <c r="X741" s="17">
        <f t="shared" si="136"/>
        <v>2.6087822173913042E-3</v>
      </c>
      <c r="Y741" s="16">
        <f t="shared" si="137"/>
        <v>-1.3953635498665301E-3</v>
      </c>
      <c r="Z741" s="15">
        <f t="shared" si="138"/>
        <v>-34.847970852522664</v>
      </c>
      <c r="AA741" s="13">
        <v>0.55000000000000004</v>
      </c>
      <c r="AB741" s="13">
        <v>0</v>
      </c>
      <c r="AC741" s="13">
        <v>0</v>
      </c>
      <c r="AD741" s="13">
        <v>0</v>
      </c>
      <c r="AE741" s="18">
        <f t="shared" si="139"/>
        <v>0</v>
      </c>
      <c r="AF741" s="18">
        <f t="shared" si="143"/>
        <v>3.2968126923076922E-3</v>
      </c>
      <c r="AG741" s="19">
        <f t="shared" si="140"/>
        <v>3.2968126923076922E-3</v>
      </c>
      <c r="AH741" s="16" t="str">
        <f t="shared" si="141"/>
        <v>0.00</v>
      </c>
      <c r="AI741" s="16">
        <f t="shared" si="142"/>
        <v>-4.0041457672578343E-3</v>
      </c>
      <c r="AJ741" s="44">
        <v>221112</v>
      </c>
      <c r="AK741" s="15" t="s">
        <v>682</v>
      </c>
      <c r="AL741" s="14" t="s">
        <v>76</v>
      </c>
      <c r="AM741" s="39" t="s">
        <v>58</v>
      </c>
      <c r="AN741" s="39" t="s">
        <v>59</v>
      </c>
      <c r="AO741" s="39" t="s">
        <v>77</v>
      </c>
      <c r="AP741" s="39" t="s">
        <v>61</v>
      </c>
      <c r="AQ741" s="20"/>
      <c r="AR741" s="20"/>
      <c r="AS741" s="20"/>
      <c r="AT741" s="20"/>
      <c r="AU741" s="20"/>
      <c r="AV741" s="20"/>
      <c r="AW741" s="20"/>
      <c r="AX741" s="20"/>
      <c r="AY741" s="20"/>
      <c r="AZ741" s="20"/>
      <c r="BA741" s="20"/>
      <c r="BB741" s="20"/>
    </row>
    <row r="742" spans="1:54" ht="26.1" hidden="1" customHeight="1" x14ac:dyDescent="0.25">
      <c r="A742" s="39" t="s">
        <v>25</v>
      </c>
      <c r="B742" s="13" t="s">
        <v>24</v>
      </c>
      <c r="C742" s="13" t="s">
        <v>251</v>
      </c>
      <c r="D742" s="13">
        <v>34011</v>
      </c>
      <c r="E742" s="13">
        <v>75482</v>
      </c>
      <c r="F742" s="13" t="s">
        <v>271</v>
      </c>
      <c r="G742" s="13" t="s">
        <v>276</v>
      </c>
      <c r="H742" s="13" t="s">
        <v>243</v>
      </c>
      <c r="I742" s="13" t="s">
        <v>244</v>
      </c>
      <c r="J742" s="13" t="s">
        <v>634</v>
      </c>
      <c r="K742" s="4">
        <v>6776</v>
      </c>
      <c r="L742" s="4">
        <v>2001</v>
      </c>
      <c r="M742" s="14" t="s">
        <v>37</v>
      </c>
      <c r="N742" s="15" t="s">
        <v>679</v>
      </c>
      <c r="O742" s="15">
        <v>6.7897999999878396</v>
      </c>
      <c r="P742" s="15">
        <v>1.428858E-2</v>
      </c>
      <c r="Q742" s="15">
        <f t="shared" si="132"/>
        <v>-6.7755114199878399</v>
      </c>
      <c r="R742" s="15">
        <f t="shared" si="133"/>
        <v>-99.789558160770198</v>
      </c>
      <c r="S742" s="15">
        <v>4.5251249533197129</v>
      </c>
      <c r="T742" s="15">
        <v>9.7276629999999992E-3</v>
      </c>
      <c r="U742" s="15">
        <f t="shared" si="134"/>
        <v>-4.5153972903197133</v>
      </c>
      <c r="V742" s="16">
        <f t="shared" si="135"/>
        <v>-99.785029958280745</v>
      </c>
      <c r="W742" s="17">
        <f t="shared" si="136"/>
        <v>4.9186140796953402E-2</v>
      </c>
      <c r="X742" s="17">
        <f t="shared" si="136"/>
        <v>1.0573546739130433E-4</v>
      </c>
      <c r="Y742" s="16">
        <f t="shared" si="137"/>
        <v>-4.90804053295621E-2</v>
      </c>
      <c r="Z742" s="15">
        <f t="shared" si="138"/>
        <v>-99.785029958280745</v>
      </c>
      <c r="AA742" s="13">
        <v>0.05</v>
      </c>
      <c r="AB742" s="13">
        <v>0</v>
      </c>
      <c r="AC742" s="13">
        <v>0</v>
      </c>
      <c r="AD742" s="13">
        <v>0</v>
      </c>
      <c r="AE742" s="18">
        <f t="shared" si="139"/>
        <v>0</v>
      </c>
      <c r="AF742" s="18">
        <f t="shared" si="143"/>
        <v>1.336217445054945E-4</v>
      </c>
      <c r="AG742" s="19">
        <f t="shared" si="140"/>
        <v>1.336217445054945E-4</v>
      </c>
      <c r="AH742" s="16" t="str">
        <f t="shared" si="141"/>
        <v>0.00</v>
      </c>
      <c r="AI742" s="16">
        <f t="shared" si="142"/>
        <v>-4.9186140796953402E-2</v>
      </c>
      <c r="AJ742" s="44">
        <v>221112</v>
      </c>
      <c r="AK742" s="15" t="s">
        <v>682</v>
      </c>
      <c r="AL742" s="14" t="s">
        <v>76</v>
      </c>
      <c r="AM742" s="39" t="s">
        <v>58</v>
      </c>
      <c r="AN742" s="39" t="s">
        <v>59</v>
      </c>
      <c r="AO742" s="39" t="s">
        <v>77</v>
      </c>
      <c r="AP742" s="39" t="s">
        <v>61</v>
      </c>
      <c r="AQ742" s="20"/>
      <c r="AR742" s="20"/>
      <c r="AS742" s="20"/>
      <c r="AT742" s="20"/>
      <c r="AU742" s="20"/>
      <c r="AV742" s="20"/>
      <c r="AW742" s="20"/>
      <c r="AX742" s="20"/>
      <c r="AY742" s="20"/>
      <c r="AZ742" s="20"/>
      <c r="BA742" s="20"/>
      <c r="BB742" s="20"/>
    </row>
    <row r="743" spans="1:54" ht="26.1" hidden="1" customHeight="1" x14ac:dyDescent="0.25">
      <c r="A743" s="39" t="s">
        <v>14</v>
      </c>
      <c r="B743" s="13" t="s">
        <v>260</v>
      </c>
      <c r="C743" s="13" t="s">
        <v>252</v>
      </c>
      <c r="D743" s="13">
        <v>34023</v>
      </c>
      <c r="E743" s="13">
        <v>18195</v>
      </c>
      <c r="F743" s="13" t="s">
        <v>271</v>
      </c>
      <c r="G743" s="13" t="s">
        <v>276</v>
      </c>
      <c r="H743" s="13" t="s">
        <v>55</v>
      </c>
      <c r="I743" s="13" t="s">
        <v>56</v>
      </c>
      <c r="J743" s="13" t="s">
        <v>275</v>
      </c>
      <c r="K743" s="4">
        <v>55239</v>
      </c>
      <c r="L743" s="4">
        <v>1</v>
      </c>
      <c r="M743" s="14" t="s">
        <v>40</v>
      </c>
      <c r="N743" s="15" t="s">
        <v>679</v>
      </c>
      <c r="O743" s="15">
        <v>53.3271596635226</v>
      </c>
      <c r="P743" s="15">
        <v>57.9412235</v>
      </c>
      <c r="Q743" s="15">
        <f t="shared" si="132"/>
        <v>4.6140638364773991</v>
      </c>
      <c r="R743" s="15">
        <f t="shared" si="133"/>
        <v>8.6523712599558511</v>
      </c>
      <c r="S743" s="15">
        <v>15.035096165380949</v>
      </c>
      <c r="T743" s="15">
        <v>17.041928879</v>
      </c>
      <c r="U743" s="15">
        <f t="shared" si="134"/>
        <v>2.0068327136190511</v>
      </c>
      <c r="V743" s="16">
        <f t="shared" si="135"/>
        <v>13.347654657772543</v>
      </c>
      <c r="W743" s="17">
        <f t="shared" si="136"/>
        <v>0.16342495831935813</v>
      </c>
      <c r="X743" s="17">
        <f t="shared" si="136"/>
        <v>0.18523835738043479</v>
      </c>
      <c r="Y743" s="16">
        <f t="shared" si="137"/>
        <v>2.1813399061076655E-2</v>
      </c>
      <c r="Z743" s="15">
        <f t="shared" si="138"/>
        <v>13.347654657772551</v>
      </c>
      <c r="AA743" s="13">
        <v>53.45</v>
      </c>
      <c r="AB743" s="13">
        <v>0</v>
      </c>
      <c r="AC743" s="13">
        <v>0</v>
      </c>
      <c r="AD743" s="13">
        <v>0</v>
      </c>
      <c r="AE743" s="18">
        <f t="shared" si="139"/>
        <v>0</v>
      </c>
      <c r="AF743" s="18">
        <f t="shared" si="143"/>
        <v>0.23409242965659341</v>
      </c>
      <c r="AG743" s="19">
        <f t="shared" si="140"/>
        <v>0.23409242965659341</v>
      </c>
      <c r="AH743" s="16" t="str">
        <f t="shared" si="141"/>
        <v>0.00</v>
      </c>
      <c r="AI743" s="16">
        <f t="shared" si="142"/>
        <v>-0.16342495831935813</v>
      </c>
      <c r="AJ743" s="44" t="s">
        <v>681</v>
      </c>
      <c r="AK743" s="15" t="s">
        <v>683</v>
      </c>
      <c r="AL743" s="14" t="s">
        <v>57</v>
      </c>
      <c r="AM743" s="39" t="s">
        <v>58</v>
      </c>
      <c r="AN743" s="39" t="s">
        <v>59</v>
      </c>
      <c r="AO743" s="39" t="s">
        <v>60</v>
      </c>
      <c r="AP743" s="39" t="s">
        <v>61</v>
      </c>
      <c r="AQ743" s="20"/>
      <c r="AR743" s="20"/>
      <c r="AS743" s="20"/>
      <c r="AT743" s="20"/>
      <c r="AU743" s="20"/>
      <c r="AV743" s="20"/>
      <c r="AW743" s="20"/>
      <c r="AX743" s="20"/>
      <c r="AY743" s="20"/>
      <c r="AZ743" s="20"/>
      <c r="BA743" s="20"/>
      <c r="BB743" s="20"/>
    </row>
    <row r="744" spans="1:54" ht="26.1" hidden="1" customHeight="1" x14ac:dyDescent="0.25">
      <c r="A744" s="39" t="s">
        <v>14</v>
      </c>
      <c r="B744" s="13" t="s">
        <v>260</v>
      </c>
      <c r="C744" s="13" t="s">
        <v>252</v>
      </c>
      <c r="D744" s="13">
        <v>34023</v>
      </c>
      <c r="E744" s="13">
        <v>18195</v>
      </c>
      <c r="F744" s="13" t="s">
        <v>271</v>
      </c>
      <c r="G744" s="13" t="s">
        <v>276</v>
      </c>
      <c r="H744" s="13" t="s">
        <v>55</v>
      </c>
      <c r="I744" s="13" t="s">
        <v>56</v>
      </c>
      <c r="J744" s="13" t="s">
        <v>275</v>
      </c>
      <c r="K744" s="4">
        <v>55239</v>
      </c>
      <c r="L744" s="4">
        <v>1</v>
      </c>
      <c r="M744" s="14" t="s">
        <v>38</v>
      </c>
      <c r="N744" s="15" t="s">
        <v>679</v>
      </c>
      <c r="O744" s="15">
        <v>34.977390915161401</v>
      </c>
      <c r="P744" s="15">
        <v>38.00376464</v>
      </c>
      <c r="Q744" s="15">
        <f t="shared" si="132"/>
        <v>3.0263737248385993</v>
      </c>
      <c r="R744" s="15">
        <f t="shared" si="133"/>
        <v>8.6523712765744865</v>
      </c>
      <c r="S744" s="15">
        <v>9.8615497120372702</v>
      </c>
      <c r="T744" s="15">
        <v>11.177835311999999</v>
      </c>
      <c r="U744" s="15">
        <f t="shared" si="134"/>
        <v>1.316285599962729</v>
      </c>
      <c r="V744" s="16">
        <f t="shared" si="135"/>
        <v>13.347654662796412</v>
      </c>
      <c r="W744" s="17">
        <f t="shared" si="136"/>
        <v>0.10719075773953554</v>
      </c>
      <c r="X744" s="17">
        <f t="shared" si="136"/>
        <v>0.12149820991304347</v>
      </c>
      <c r="Y744" s="16">
        <f t="shared" si="137"/>
        <v>1.4307452173507929E-2</v>
      </c>
      <c r="Z744" s="15">
        <f t="shared" si="138"/>
        <v>13.347654662796419</v>
      </c>
      <c r="AA744" s="13">
        <v>35.04</v>
      </c>
      <c r="AB744" s="13">
        <v>0</v>
      </c>
      <c r="AC744" s="13">
        <v>0</v>
      </c>
      <c r="AD744" s="13">
        <v>0</v>
      </c>
      <c r="AE744" s="18">
        <f t="shared" si="139"/>
        <v>0</v>
      </c>
      <c r="AF744" s="18">
        <f t="shared" si="143"/>
        <v>0.15354169384615385</v>
      </c>
      <c r="AG744" s="19">
        <f t="shared" si="140"/>
        <v>0.15354169384615385</v>
      </c>
      <c r="AH744" s="16" t="str">
        <f t="shared" si="141"/>
        <v>0.00</v>
      </c>
      <c r="AI744" s="16">
        <f t="shared" si="142"/>
        <v>-0.10719075773953554</v>
      </c>
      <c r="AJ744" s="44" t="s">
        <v>681</v>
      </c>
      <c r="AK744" s="15" t="s">
        <v>683</v>
      </c>
      <c r="AL744" s="14" t="s">
        <v>57</v>
      </c>
      <c r="AM744" s="39" t="s">
        <v>58</v>
      </c>
      <c r="AN744" s="39" t="s">
        <v>59</v>
      </c>
      <c r="AO744" s="39" t="s">
        <v>60</v>
      </c>
      <c r="AP744" s="39" t="s">
        <v>61</v>
      </c>
      <c r="AQ744" s="20"/>
      <c r="AR744" s="20"/>
      <c r="AS744" s="20"/>
      <c r="AT744" s="20"/>
      <c r="AU744" s="20"/>
      <c r="AV744" s="20"/>
      <c r="AW744" s="20"/>
      <c r="AX744" s="20"/>
      <c r="AY744" s="20"/>
      <c r="AZ744" s="20"/>
      <c r="BA744" s="20"/>
      <c r="BB744" s="20"/>
    </row>
    <row r="745" spans="1:54" ht="26.1" hidden="1" customHeight="1" x14ac:dyDescent="0.25">
      <c r="A745" s="39" t="s">
        <v>14</v>
      </c>
      <c r="B745" s="13" t="s">
        <v>260</v>
      </c>
      <c r="C745" s="13" t="s">
        <v>252</v>
      </c>
      <c r="D745" s="13">
        <v>34023</v>
      </c>
      <c r="E745" s="13">
        <v>18195</v>
      </c>
      <c r="F745" s="13" t="s">
        <v>271</v>
      </c>
      <c r="G745" s="13" t="s">
        <v>276</v>
      </c>
      <c r="H745" s="13" t="s">
        <v>55</v>
      </c>
      <c r="I745" s="13" t="s">
        <v>56</v>
      </c>
      <c r="J745" s="13" t="s">
        <v>275</v>
      </c>
      <c r="K745" s="4">
        <v>55239</v>
      </c>
      <c r="L745" s="4">
        <v>1</v>
      </c>
      <c r="M745" s="14" t="s">
        <v>39</v>
      </c>
      <c r="N745" s="15" t="s">
        <v>679</v>
      </c>
      <c r="O745" s="15">
        <v>34.977390915161401</v>
      </c>
      <c r="P745" s="15">
        <v>38.00376464</v>
      </c>
      <c r="Q745" s="15">
        <f t="shared" si="132"/>
        <v>3.0263737248385993</v>
      </c>
      <c r="R745" s="15">
        <f t="shared" si="133"/>
        <v>8.6523712765744865</v>
      </c>
      <c r="S745" s="15">
        <v>9.8615497120372702</v>
      </c>
      <c r="T745" s="15">
        <v>11.177835311999999</v>
      </c>
      <c r="U745" s="15">
        <f t="shared" si="134"/>
        <v>1.316285599962729</v>
      </c>
      <c r="V745" s="16">
        <f t="shared" si="135"/>
        <v>13.347654662796412</v>
      </c>
      <c r="W745" s="17">
        <f t="shared" si="136"/>
        <v>0.10719075773953554</v>
      </c>
      <c r="X745" s="17">
        <f t="shared" si="136"/>
        <v>0.12149820991304347</v>
      </c>
      <c r="Y745" s="16">
        <f t="shared" si="137"/>
        <v>1.4307452173507929E-2</v>
      </c>
      <c r="Z745" s="15">
        <f t="shared" si="138"/>
        <v>13.347654662796419</v>
      </c>
      <c r="AA745" s="13">
        <v>35.04</v>
      </c>
      <c r="AB745" s="13">
        <v>0</v>
      </c>
      <c r="AC745" s="13">
        <v>0</v>
      </c>
      <c r="AD745" s="13">
        <v>0</v>
      </c>
      <c r="AE745" s="18">
        <f t="shared" si="139"/>
        <v>0</v>
      </c>
      <c r="AF745" s="18">
        <f t="shared" si="143"/>
        <v>0.15354169384615385</v>
      </c>
      <c r="AG745" s="19">
        <f t="shared" si="140"/>
        <v>0.15354169384615385</v>
      </c>
      <c r="AH745" s="16" t="str">
        <f t="shared" si="141"/>
        <v>0.00</v>
      </c>
      <c r="AI745" s="16">
        <f t="shared" si="142"/>
        <v>-0.10719075773953554</v>
      </c>
      <c r="AJ745" s="44" t="s">
        <v>681</v>
      </c>
      <c r="AK745" s="15" t="s">
        <v>683</v>
      </c>
      <c r="AL745" s="14" t="s">
        <v>57</v>
      </c>
      <c r="AM745" s="39" t="s">
        <v>58</v>
      </c>
      <c r="AN745" s="39" t="s">
        <v>59</v>
      </c>
      <c r="AO745" s="39" t="s">
        <v>60</v>
      </c>
      <c r="AP745" s="39" t="s">
        <v>61</v>
      </c>
      <c r="AQ745" s="20"/>
      <c r="AR745" s="20"/>
      <c r="AS745" s="20"/>
      <c r="AT745" s="20"/>
      <c r="AU745" s="20"/>
      <c r="AV745" s="20"/>
      <c r="AW745" s="20"/>
      <c r="AX745" s="20"/>
      <c r="AY745" s="20"/>
      <c r="AZ745" s="20"/>
      <c r="BA745" s="20"/>
      <c r="BB745" s="20"/>
    </row>
    <row r="746" spans="1:54" ht="26.1" hidden="1" customHeight="1" x14ac:dyDescent="0.25">
      <c r="A746" s="39" t="s">
        <v>14</v>
      </c>
      <c r="B746" s="13" t="s">
        <v>260</v>
      </c>
      <c r="C746" s="13" t="s">
        <v>252</v>
      </c>
      <c r="D746" s="13">
        <v>34023</v>
      </c>
      <c r="E746" s="13">
        <v>18195</v>
      </c>
      <c r="F746" s="13" t="s">
        <v>271</v>
      </c>
      <c r="G746" s="13" t="s">
        <v>276</v>
      </c>
      <c r="H746" s="13" t="s">
        <v>55</v>
      </c>
      <c r="I746" s="13" t="s">
        <v>56</v>
      </c>
      <c r="J746" s="13" t="s">
        <v>275</v>
      </c>
      <c r="K746" s="4">
        <v>55239</v>
      </c>
      <c r="L746" s="4">
        <v>1</v>
      </c>
      <c r="M746" s="14" t="s">
        <v>37</v>
      </c>
      <c r="N746" s="15" t="s">
        <v>679</v>
      </c>
      <c r="O746" s="15">
        <v>3.5632214914761802</v>
      </c>
      <c r="P746" s="15">
        <v>3.871524644</v>
      </c>
      <c r="Q746" s="15">
        <f t="shared" si="132"/>
        <v>0.30830315252381979</v>
      </c>
      <c r="R746" s="15">
        <f t="shared" si="133"/>
        <v>8.6523712674424633</v>
      </c>
      <c r="S746" s="15">
        <v>1.0046171241993709</v>
      </c>
      <c r="T746" s="15">
        <v>1.138709948</v>
      </c>
      <c r="U746" s="15">
        <f t="shared" si="134"/>
        <v>0.13409282380062915</v>
      </c>
      <c r="V746" s="16">
        <f t="shared" si="135"/>
        <v>13.347654600999794</v>
      </c>
      <c r="W746" s="17">
        <f t="shared" si="136"/>
        <v>1.0919751349993161E-2</v>
      </c>
      <c r="X746" s="17">
        <f t="shared" si="136"/>
        <v>1.2377282043478261E-2</v>
      </c>
      <c r="Y746" s="16">
        <f t="shared" si="137"/>
        <v>1.4575306934850995E-3</v>
      </c>
      <c r="Z746" s="15">
        <f t="shared" si="138"/>
        <v>13.347654600999794</v>
      </c>
      <c r="AA746" s="13">
        <v>2.38</v>
      </c>
      <c r="AB746" s="13">
        <v>0</v>
      </c>
      <c r="AC746" s="13">
        <v>0</v>
      </c>
      <c r="AD746" s="13">
        <v>0</v>
      </c>
      <c r="AE746" s="18">
        <f t="shared" si="139"/>
        <v>0</v>
      </c>
      <c r="AF746" s="18">
        <f t="shared" si="143"/>
        <v>1.5641620164835165E-2</v>
      </c>
      <c r="AG746" s="19">
        <f t="shared" si="140"/>
        <v>1.5641620164835165E-2</v>
      </c>
      <c r="AH746" s="16" t="str">
        <f t="shared" si="141"/>
        <v>0.00</v>
      </c>
      <c r="AI746" s="16">
        <f t="shared" si="142"/>
        <v>-1.0919751349993161E-2</v>
      </c>
      <c r="AJ746" s="44" t="s">
        <v>681</v>
      </c>
      <c r="AK746" s="15" t="s">
        <v>683</v>
      </c>
      <c r="AL746" s="14" t="s">
        <v>57</v>
      </c>
      <c r="AM746" s="39" t="s">
        <v>58</v>
      </c>
      <c r="AN746" s="39" t="s">
        <v>59</v>
      </c>
      <c r="AO746" s="39" t="s">
        <v>60</v>
      </c>
      <c r="AP746" s="39" t="s">
        <v>61</v>
      </c>
      <c r="AQ746" s="20"/>
      <c r="AR746" s="20"/>
      <c r="AS746" s="20"/>
      <c r="AT746" s="20"/>
      <c r="AU746" s="20"/>
      <c r="AV746" s="20"/>
      <c r="AW746" s="20"/>
      <c r="AX746" s="20"/>
      <c r="AY746" s="20"/>
      <c r="AZ746" s="20"/>
      <c r="BA746" s="20"/>
      <c r="BB746" s="20"/>
    </row>
    <row r="747" spans="1:54" ht="26.1" hidden="1" customHeight="1" x14ac:dyDescent="0.25">
      <c r="A747" s="39" t="s">
        <v>14</v>
      </c>
      <c r="B747" s="13" t="s">
        <v>260</v>
      </c>
      <c r="C747" s="13" t="s">
        <v>252</v>
      </c>
      <c r="D747" s="13">
        <v>34023</v>
      </c>
      <c r="E747" s="13">
        <v>18195</v>
      </c>
      <c r="F747" s="13" t="s">
        <v>271</v>
      </c>
      <c r="G747" s="13" t="s">
        <v>274</v>
      </c>
      <c r="H747" s="13" t="s">
        <v>55</v>
      </c>
      <c r="I747" s="13" t="s">
        <v>56</v>
      </c>
      <c r="J747" s="13" t="s">
        <v>273</v>
      </c>
      <c r="K747" s="4">
        <v>55239</v>
      </c>
      <c r="L747" s="4">
        <v>2</v>
      </c>
      <c r="M747" s="14" t="s">
        <v>40</v>
      </c>
      <c r="N747" s="15" t="s">
        <v>679</v>
      </c>
      <c r="O747" s="15">
        <v>17.569532000444902</v>
      </c>
      <c r="P747" s="15">
        <v>19.25249324</v>
      </c>
      <c r="Q747" s="15">
        <f t="shared" si="132"/>
        <v>1.6829612395550981</v>
      </c>
      <c r="R747" s="15">
        <f t="shared" si="133"/>
        <v>9.5788620864373719</v>
      </c>
      <c r="S747" s="15">
        <v>5.0399208524537604</v>
      </c>
      <c r="T747" s="15">
        <v>5.7078218789999999</v>
      </c>
      <c r="U747" s="15">
        <f t="shared" si="134"/>
        <v>0.66790102654623951</v>
      </c>
      <c r="V747" s="16">
        <f t="shared" si="135"/>
        <v>13.252212606098009</v>
      </c>
      <c r="W747" s="17">
        <f t="shared" si="136"/>
        <v>5.4781748396236528E-2</v>
      </c>
      <c r="X747" s="17">
        <f t="shared" si="136"/>
        <v>6.204154216304348E-2</v>
      </c>
      <c r="Y747" s="16">
        <f t="shared" si="137"/>
        <v>7.2597937668069518E-3</v>
      </c>
      <c r="Z747" s="15">
        <f t="shared" si="138"/>
        <v>13.252212606098009</v>
      </c>
      <c r="AA747" s="13">
        <v>17.63</v>
      </c>
      <c r="AB747" s="13">
        <v>0</v>
      </c>
      <c r="AC747" s="13">
        <v>0</v>
      </c>
      <c r="AD747" s="13">
        <v>0</v>
      </c>
      <c r="AE747" s="18">
        <f t="shared" si="139"/>
        <v>0</v>
      </c>
      <c r="AF747" s="18">
        <f t="shared" si="143"/>
        <v>7.8404146689560444E-2</v>
      </c>
      <c r="AG747" s="19">
        <f t="shared" si="140"/>
        <v>7.8404146689560444E-2</v>
      </c>
      <c r="AH747" s="16" t="str">
        <f t="shared" si="141"/>
        <v>0.00</v>
      </c>
      <c r="AI747" s="16">
        <f t="shared" si="142"/>
        <v>-5.4781748396236528E-2</v>
      </c>
      <c r="AJ747" s="44" t="s">
        <v>681</v>
      </c>
      <c r="AK747" s="15" t="s">
        <v>683</v>
      </c>
      <c r="AL747" s="14" t="s">
        <v>57</v>
      </c>
      <c r="AM747" s="39" t="s">
        <v>58</v>
      </c>
      <c r="AN747" s="39" t="s">
        <v>59</v>
      </c>
      <c r="AO747" s="39" t="s">
        <v>60</v>
      </c>
      <c r="AP747" s="39" t="s">
        <v>61</v>
      </c>
      <c r="AQ747" s="20"/>
      <c r="AR747" s="20"/>
      <c r="AS747" s="20"/>
      <c r="AT747" s="20"/>
      <c r="AU747" s="20"/>
      <c r="AV747" s="20"/>
      <c r="AW747" s="20"/>
      <c r="AX747" s="20"/>
      <c r="AY747" s="20"/>
      <c r="AZ747" s="20"/>
      <c r="BA747" s="20"/>
      <c r="BB747" s="20"/>
    </row>
    <row r="748" spans="1:54" ht="26.1" hidden="1" customHeight="1" x14ac:dyDescent="0.25">
      <c r="A748" s="39" t="s">
        <v>14</v>
      </c>
      <c r="B748" s="13" t="s">
        <v>260</v>
      </c>
      <c r="C748" s="13" t="s">
        <v>252</v>
      </c>
      <c r="D748" s="13">
        <v>34023</v>
      </c>
      <c r="E748" s="13">
        <v>18195</v>
      </c>
      <c r="F748" s="13" t="s">
        <v>271</v>
      </c>
      <c r="G748" s="13" t="s">
        <v>274</v>
      </c>
      <c r="H748" s="13" t="s">
        <v>55</v>
      </c>
      <c r="I748" s="13" t="s">
        <v>56</v>
      </c>
      <c r="J748" s="13" t="s">
        <v>273</v>
      </c>
      <c r="K748" s="4">
        <v>55239</v>
      </c>
      <c r="L748" s="4">
        <v>2</v>
      </c>
      <c r="M748" s="14" t="s">
        <v>38</v>
      </c>
      <c r="N748" s="15" t="s">
        <v>679</v>
      </c>
      <c r="O748" s="15">
        <v>38.605961619706697</v>
      </c>
      <c r="P748" s="15">
        <v>42.303973450000001</v>
      </c>
      <c r="Q748" s="15">
        <f t="shared" si="132"/>
        <v>3.6980118302933036</v>
      </c>
      <c r="R748" s="15">
        <f t="shared" si="133"/>
        <v>9.5788621113005146</v>
      </c>
      <c r="S748" s="15">
        <v>11.07434113733148</v>
      </c>
      <c r="T748" s="15">
        <v>12.541936371</v>
      </c>
      <c r="U748" s="15">
        <f t="shared" si="134"/>
        <v>1.4675952336685203</v>
      </c>
      <c r="V748" s="16">
        <f t="shared" si="135"/>
        <v>13.252212618963608</v>
      </c>
      <c r="W748" s="17">
        <f t="shared" si="136"/>
        <v>0.12037327323186391</v>
      </c>
      <c r="X748" s="17">
        <f t="shared" si="136"/>
        <v>0.13632539533695653</v>
      </c>
      <c r="Y748" s="16">
        <f t="shared" si="137"/>
        <v>1.5952122105092628E-2</v>
      </c>
      <c r="Z748" s="15">
        <f t="shared" si="138"/>
        <v>13.252212618963622</v>
      </c>
      <c r="AA748" s="13">
        <v>38.78</v>
      </c>
      <c r="AB748" s="13">
        <v>0</v>
      </c>
      <c r="AC748" s="13">
        <v>0</v>
      </c>
      <c r="AD748" s="13">
        <v>0</v>
      </c>
      <c r="AE748" s="18">
        <f t="shared" si="139"/>
        <v>0</v>
      </c>
      <c r="AF748" s="18">
        <f t="shared" si="143"/>
        <v>0.17227934575549453</v>
      </c>
      <c r="AG748" s="19">
        <f t="shared" si="140"/>
        <v>0.17227934575549453</v>
      </c>
      <c r="AH748" s="16" t="str">
        <f t="shared" si="141"/>
        <v>0.00</v>
      </c>
      <c r="AI748" s="16">
        <f t="shared" si="142"/>
        <v>-0.12037327323186391</v>
      </c>
      <c r="AJ748" s="44" t="s">
        <v>681</v>
      </c>
      <c r="AK748" s="15" t="s">
        <v>683</v>
      </c>
      <c r="AL748" s="14" t="s">
        <v>57</v>
      </c>
      <c r="AM748" s="39" t="s">
        <v>58</v>
      </c>
      <c r="AN748" s="39" t="s">
        <v>59</v>
      </c>
      <c r="AO748" s="39" t="s">
        <v>60</v>
      </c>
      <c r="AP748" s="39" t="s">
        <v>61</v>
      </c>
      <c r="AQ748" s="20"/>
      <c r="AR748" s="20"/>
      <c r="AS748" s="20"/>
      <c r="AT748" s="20"/>
      <c r="AU748" s="20"/>
      <c r="AV748" s="20"/>
      <c r="AW748" s="20"/>
      <c r="AX748" s="20"/>
      <c r="AY748" s="20"/>
      <c r="AZ748" s="20"/>
      <c r="BA748" s="20"/>
      <c r="BB748" s="20"/>
    </row>
    <row r="749" spans="1:54" ht="26.1" hidden="1" customHeight="1" x14ac:dyDescent="0.25">
      <c r="A749" s="39" t="s">
        <v>14</v>
      </c>
      <c r="B749" s="13" t="s">
        <v>260</v>
      </c>
      <c r="C749" s="13" t="s">
        <v>252</v>
      </c>
      <c r="D749" s="13">
        <v>34023</v>
      </c>
      <c r="E749" s="13">
        <v>18195</v>
      </c>
      <c r="F749" s="13" t="s">
        <v>271</v>
      </c>
      <c r="G749" s="13" t="s">
        <v>274</v>
      </c>
      <c r="H749" s="13" t="s">
        <v>55</v>
      </c>
      <c r="I749" s="13" t="s">
        <v>56</v>
      </c>
      <c r="J749" s="13" t="s">
        <v>273</v>
      </c>
      <c r="K749" s="4">
        <v>55239</v>
      </c>
      <c r="L749" s="4">
        <v>2</v>
      </c>
      <c r="M749" s="14" t="s">
        <v>39</v>
      </c>
      <c r="N749" s="15" t="s">
        <v>679</v>
      </c>
      <c r="O749" s="15">
        <v>38.605961619706697</v>
      </c>
      <c r="P749" s="15">
        <v>42.303973450000001</v>
      </c>
      <c r="Q749" s="15">
        <f t="shared" si="132"/>
        <v>3.6980118302933036</v>
      </c>
      <c r="R749" s="15">
        <f t="shared" si="133"/>
        <v>9.5788621113005146</v>
      </c>
      <c r="S749" s="15">
        <v>11.07434113733148</v>
      </c>
      <c r="T749" s="15">
        <v>12.541936371</v>
      </c>
      <c r="U749" s="15">
        <f t="shared" si="134"/>
        <v>1.4675952336685203</v>
      </c>
      <c r="V749" s="16">
        <f t="shared" si="135"/>
        <v>13.252212618963608</v>
      </c>
      <c r="W749" s="17">
        <f t="shared" si="136"/>
        <v>0.12037327323186391</v>
      </c>
      <c r="X749" s="17">
        <f t="shared" si="136"/>
        <v>0.13632539533695653</v>
      </c>
      <c r="Y749" s="16">
        <f t="shared" si="137"/>
        <v>1.5952122105092628E-2</v>
      </c>
      <c r="Z749" s="15">
        <f t="shared" si="138"/>
        <v>13.252212618963622</v>
      </c>
      <c r="AA749" s="13">
        <v>38.78</v>
      </c>
      <c r="AB749" s="13">
        <v>0</v>
      </c>
      <c r="AC749" s="13">
        <v>0</v>
      </c>
      <c r="AD749" s="13">
        <v>0</v>
      </c>
      <c r="AE749" s="18">
        <f t="shared" si="139"/>
        <v>0</v>
      </c>
      <c r="AF749" s="18">
        <f t="shared" si="143"/>
        <v>0.17227934575549453</v>
      </c>
      <c r="AG749" s="19">
        <f t="shared" si="140"/>
        <v>0.17227934575549453</v>
      </c>
      <c r="AH749" s="16" t="str">
        <f t="shared" si="141"/>
        <v>0.00</v>
      </c>
      <c r="AI749" s="16">
        <f t="shared" si="142"/>
        <v>-0.12037327323186391</v>
      </c>
      <c r="AJ749" s="44" t="s">
        <v>681</v>
      </c>
      <c r="AK749" s="15" t="s">
        <v>683</v>
      </c>
      <c r="AL749" s="14" t="s">
        <v>57</v>
      </c>
      <c r="AM749" s="39" t="s">
        <v>58</v>
      </c>
      <c r="AN749" s="39" t="s">
        <v>59</v>
      </c>
      <c r="AO749" s="39" t="s">
        <v>60</v>
      </c>
      <c r="AP749" s="39" t="s">
        <v>61</v>
      </c>
      <c r="AQ749" s="20"/>
      <c r="AR749" s="20"/>
      <c r="AS749" s="20"/>
      <c r="AT749" s="20"/>
      <c r="AU749" s="20"/>
      <c r="AV749" s="20"/>
      <c r="AW749" s="20"/>
      <c r="AX749" s="20"/>
      <c r="AY749" s="20"/>
      <c r="AZ749" s="20"/>
      <c r="BA749" s="20"/>
      <c r="BB749" s="20"/>
    </row>
    <row r="750" spans="1:54" ht="26.1" hidden="1" customHeight="1" x14ac:dyDescent="0.25">
      <c r="A750" s="39" t="s">
        <v>14</v>
      </c>
      <c r="B750" s="13" t="s">
        <v>260</v>
      </c>
      <c r="C750" s="13" t="s">
        <v>252</v>
      </c>
      <c r="D750" s="13">
        <v>34023</v>
      </c>
      <c r="E750" s="13">
        <v>18195</v>
      </c>
      <c r="F750" s="13" t="s">
        <v>271</v>
      </c>
      <c r="G750" s="13" t="s">
        <v>274</v>
      </c>
      <c r="H750" s="13" t="s">
        <v>55</v>
      </c>
      <c r="I750" s="13" t="s">
        <v>56</v>
      </c>
      <c r="J750" s="13" t="s">
        <v>273</v>
      </c>
      <c r="K750" s="4">
        <v>55239</v>
      </c>
      <c r="L750" s="4">
        <v>2</v>
      </c>
      <c r="M750" s="14" t="s">
        <v>37</v>
      </c>
      <c r="N750" s="15" t="s">
        <v>679</v>
      </c>
      <c r="O750" s="15">
        <v>3.5258275000064598</v>
      </c>
      <c r="P750" s="15">
        <v>3.8635616540000002</v>
      </c>
      <c r="Q750" s="15">
        <f t="shared" si="132"/>
        <v>0.33773415399354034</v>
      </c>
      <c r="R750" s="15">
        <f t="shared" si="133"/>
        <v>9.5788620967112426</v>
      </c>
      <c r="S750" s="15">
        <v>1.011403806258816</v>
      </c>
      <c r="T750" s="15">
        <v>1.14543719</v>
      </c>
      <c r="U750" s="15">
        <f t="shared" si="134"/>
        <v>0.13403338374118401</v>
      </c>
      <c r="V750" s="16">
        <f t="shared" si="135"/>
        <v>13.252212707896927</v>
      </c>
      <c r="W750" s="17">
        <f t="shared" si="136"/>
        <v>1.0993519633247999E-2</v>
      </c>
      <c r="X750" s="17">
        <f t="shared" si="136"/>
        <v>1.2450404239130434E-2</v>
      </c>
      <c r="Y750" s="16">
        <f t="shared" si="137"/>
        <v>1.4568846058824348E-3</v>
      </c>
      <c r="Z750" s="15">
        <f t="shared" si="138"/>
        <v>13.252212707896923</v>
      </c>
      <c r="AA750" s="13">
        <v>2.35</v>
      </c>
      <c r="AB750" s="13">
        <v>0</v>
      </c>
      <c r="AC750" s="13">
        <v>0</v>
      </c>
      <c r="AD750" s="13">
        <v>0</v>
      </c>
      <c r="AE750" s="18">
        <f t="shared" si="139"/>
        <v>0</v>
      </c>
      <c r="AF750" s="18">
        <f t="shared" si="143"/>
        <v>1.5734027335164835E-2</v>
      </c>
      <c r="AG750" s="19">
        <f t="shared" si="140"/>
        <v>1.5734027335164835E-2</v>
      </c>
      <c r="AH750" s="16" t="str">
        <f t="shared" si="141"/>
        <v>0.00</v>
      </c>
      <c r="AI750" s="16">
        <f t="shared" si="142"/>
        <v>-1.0993519633247999E-2</v>
      </c>
      <c r="AJ750" s="44" t="s">
        <v>681</v>
      </c>
      <c r="AK750" s="15" t="s">
        <v>683</v>
      </c>
      <c r="AL750" s="14" t="s">
        <v>57</v>
      </c>
      <c r="AM750" s="39" t="s">
        <v>58</v>
      </c>
      <c r="AN750" s="39" t="s">
        <v>59</v>
      </c>
      <c r="AO750" s="39" t="s">
        <v>60</v>
      </c>
      <c r="AP750" s="39" t="s">
        <v>61</v>
      </c>
      <c r="AQ750" s="20"/>
      <c r="AR750" s="20"/>
      <c r="AS750" s="20"/>
      <c r="AT750" s="20"/>
      <c r="AU750" s="20"/>
      <c r="AV750" s="20"/>
      <c r="AW750" s="20"/>
      <c r="AX750" s="20"/>
      <c r="AY750" s="20"/>
      <c r="AZ750" s="20"/>
      <c r="BA750" s="20"/>
      <c r="BB750" s="20"/>
    </row>
    <row r="751" spans="1:54" ht="26.1" hidden="1" customHeight="1" x14ac:dyDescent="0.25">
      <c r="A751" s="39" t="s">
        <v>14</v>
      </c>
      <c r="B751" s="13" t="s">
        <v>260</v>
      </c>
      <c r="C751" s="13" t="s">
        <v>252</v>
      </c>
      <c r="D751" s="13">
        <v>34023</v>
      </c>
      <c r="E751" s="13">
        <v>18195</v>
      </c>
      <c r="F751" s="13" t="s">
        <v>271</v>
      </c>
      <c r="G751" s="13" t="s">
        <v>272</v>
      </c>
      <c r="H751" s="13" t="s">
        <v>55</v>
      </c>
      <c r="I751" s="13" t="s">
        <v>56</v>
      </c>
      <c r="J751" s="13" t="s">
        <v>270</v>
      </c>
      <c r="K751" s="4">
        <v>55239</v>
      </c>
      <c r="L751" s="4">
        <v>3</v>
      </c>
      <c r="M751" s="14" t="s">
        <v>40</v>
      </c>
      <c r="N751" s="15" t="s">
        <v>679</v>
      </c>
      <c r="O751" s="15">
        <v>33.6586555400579</v>
      </c>
      <c r="P751" s="15">
        <v>39.188936089999999</v>
      </c>
      <c r="Q751" s="15">
        <f t="shared" si="132"/>
        <v>5.5302805499420984</v>
      </c>
      <c r="R751" s="15">
        <f t="shared" si="133"/>
        <v>16.430485594887742</v>
      </c>
      <c r="S751" s="15">
        <v>9.2420772317100912</v>
      </c>
      <c r="T751" s="15">
        <v>10.710124178000001</v>
      </c>
      <c r="U751" s="15">
        <f t="shared" si="134"/>
        <v>1.4680469462899097</v>
      </c>
      <c r="V751" s="16">
        <f t="shared" si="135"/>
        <v>15.884383017845355</v>
      </c>
      <c r="W751" s="17">
        <f t="shared" si="136"/>
        <v>0.10045736121424012</v>
      </c>
      <c r="X751" s="17">
        <f t="shared" si="136"/>
        <v>0.11641439323913044</v>
      </c>
      <c r="Y751" s="16">
        <f t="shared" si="137"/>
        <v>1.5957032024890322E-2</v>
      </c>
      <c r="Z751" s="15">
        <f t="shared" si="138"/>
        <v>15.884383017845352</v>
      </c>
      <c r="AA751" s="13">
        <v>33.659999999999997</v>
      </c>
      <c r="AB751" s="13">
        <v>0</v>
      </c>
      <c r="AC751" s="13">
        <v>0</v>
      </c>
      <c r="AD751" s="13">
        <v>0</v>
      </c>
      <c r="AE751" s="18">
        <f t="shared" si="139"/>
        <v>0</v>
      </c>
      <c r="AF751" s="18">
        <f t="shared" si="143"/>
        <v>0.14711709035714288</v>
      </c>
      <c r="AG751" s="19">
        <f t="shared" si="140"/>
        <v>0.14711709035714288</v>
      </c>
      <c r="AH751" s="16" t="str">
        <f t="shared" si="141"/>
        <v>0.00</v>
      </c>
      <c r="AI751" s="16">
        <f t="shared" si="142"/>
        <v>-0.10045736121424012</v>
      </c>
      <c r="AJ751" s="44" t="s">
        <v>681</v>
      </c>
      <c r="AK751" s="15" t="s">
        <v>683</v>
      </c>
      <c r="AL751" s="14" t="s">
        <v>57</v>
      </c>
      <c r="AM751" s="39" t="s">
        <v>58</v>
      </c>
      <c r="AN751" s="39" t="s">
        <v>59</v>
      </c>
      <c r="AO751" s="39" t="s">
        <v>60</v>
      </c>
      <c r="AP751" s="39" t="s">
        <v>61</v>
      </c>
      <c r="AQ751" s="20"/>
      <c r="AR751" s="20"/>
      <c r="AS751" s="20"/>
      <c r="AT751" s="20"/>
      <c r="AU751" s="20"/>
      <c r="AV751" s="20"/>
      <c r="AW751" s="20"/>
      <c r="AX751" s="20"/>
      <c r="AY751" s="20"/>
      <c r="AZ751" s="20"/>
      <c r="BA751" s="20"/>
      <c r="BB751" s="20"/>
    </row>
    <row r="752" spans="1:54" ht="26.1" hidden="1" customHeight="1" x14ac:dyDescent="0.25">
      <c r="A752" s="39" t="s">
        <v>14</v>
      </c>
      <c r="B752" s="13" t="s">
        <v>260</v>
      </c>
      <c r="C752" s="13" t="s">
        <v>252</v>
      </c>
      <c r="D752" s="13">
        <v>34023</v>
      </c>
      <c r="E752" s="13">
        <v>18195</v>
      </c>
      <c r="F752" s="13" t="s">
        <v>271</v>
      </c>
      <c r="G752" s="13" t="s">
        <v>272</v>
      </c>
      <c r="H752" s="13" t="s">
        <v>55</v>
      </c>
      <c r="I752" s="13" t="s">
        <v>56</v>
      </c>
      <c r="J752" s="13" t="s">
        <v>270</v>
      </c>
      <c r="K752" s="4">
        <v>55239</v>
      </c>
      <c r="L752" s="4">
        <v>3</v>
      </c>
      <c r="M752" s="14" t="s">
        <v>38</v>
      </c>
      <c r="N752" s="15" t="s">
        <v>679</v>
      </c>
      <c r="O752" s="15">
        <v>37.4690693747811</v>
      </c>
      <c r="P752" s="15">
        <v>43.625419430000001</v>
      </c>
      <c r="Q752" s="15">
        <f t="shared" si="132"/>
        <v>6.1563500552189012</v>
      </c>
      <c r="R752" s="15">
        <f t="shared" si="133"/>
        <v>16.430485619059674</v>
      </c>
      <c r="S752" s="15">
        <v>10.288350125865851</v>
      </c>
      <c r="T752" s="15">
        <v>11.922591065999999</v>
      </c>
      <c r="U752" s="15">
        <f t="shared" si="134"/>
        <v>1.6342409401341484</v>
      </c>
      <c r="V752" s="16">
        <f t="shared" si="135"/>
        <v>15.884383017112896</v>
      </c>
      <c r="W752" s="17">
        <f t="shared" si="136"/>
        <v>0.1118298926724549</v>
      </c>
      <c r="X752" s="17">
        <f t="shared" si="136"/>
        <v>0.12959338115217389</v>
      </c>
      <c r="Y752" s="16">
        <f t="shared" si="137"/>
        <v>1.7763488479718995E-2</v>
      </c>
      <c r="Z752" s="15">
        <f t="shared" si="138"/>
        <v>15.884383017112889</v>
      </c>
      <c r="AA752" s="13">
        <v>37.47</v>
      </c>
      <c r="AB752" s="13">
        <v>0</v>
      </c>
      <c r="AC752" s="13">
        <v>0</v>
      </c>
      <c r="AD752" s="13">
        <v>0</v>
      </c>
      <c r="AE752" s="18">
        <f t="shared" si="139"/>
        <v>0</v>
      </c>
      <c r="AF752" s="18">
        <f t="shared" si="143"/>
        <v>0.16377185530219779</v>
      </c>
      <c r="AG752" s="19">
        <f t="shared" si="140"/>
        <v>0.16377185530219779</v>
      </c>
      <c r="AH752" s="16" t="str">
        <f t="shared" si="141"/>
        <v>0.00</v>
      </c>
      <c r="AI752" s="16">
        <f t="shared" si="142"/>
        <v>-0.1118298926724549</v>
      </c>
      <c r="AJ752" s="44" t="s">
        <v>681</v>
      </c>
      <c r="AK752" s="15" t="s">
        <v>683</v>
      </c>
      <c r="AL752" s="14" t="s">
        <v>57</v>
      </c>
      <c r="AM752" s="39" t="s">
        <v>58</v>
      </c>
      <c r="AN752" s="39" t="s">
        <v>59</v>
      </c>
      <c r="AO752" s="39" t="s">
        <v>60</v>
      </c>
      <c r="AP752" s="39" t="s">
        <v>61</v>
      </c>
      <c r="AQ752" s="20"/>
      <c r="AR752" s="20"/>
      <c r="AS752" s="20"/>
      <c r="AT752" s="20"/>
      <c r="AU752" s="20"/>
      <c r="AV752" s="20"/>
      <c r="AW752" s="20"/>
      <c r="AX752" s="20"/>
      <c r="AY752" s="20"/>
      <c r="AZ752" s="20"/>
      <c r="BA752" s="20"/>
      <c r="BB752" s="20"/>
    </row>
    <row r="753" spans="1:54" ht="26.1" hidden="1" customHeight="1" x14ac:dyDescent="0.25">
      <c r="A753" s="39" t="s">
        <v>14</v>
      </c>
      <c r="B753" s="13" t="s">
        <v>260</v>
      </c>
      <c r="C753" s="13" t="s">
        <v>252</v>
      </c>
      <c r="D753" s="13">
        <v>34023</v>
      </c>
      <c r="E753" s="13">
        <v>18195</v>
      </c>
      <c r="F753" s="13" t="s">
        <v>271</v>
      </c>
      <c r="G753" s="13" t="s">
        <v>272</v>
      </c>
      <c r="H753" s="13" t="s">
        <v>55</v>
      </c>
      <c r="I753" s="13" t="s">
        <v>56</v>
      </c>
      <c r="J753" s="13" t="s">
        <v>270</v>
      </c>
      <c r="K753" s="4">
        <v>55239</v>
      </c>
      <c r="L753" s="4">
        <v>3</v>
      </c>
      <c r="M753" s="14" t="s">
        <v>39</v>
      </c>
      <c r="N753" s="15" t="s">
        <v>679</v>
      </c>
      <c r="O753" s="15">
        <v>37.4690693747811</v>
      </c>
      <c r="P753" s="15">
        <v>43.625419430000001</v>
      </c>
      <c r="Q753" s="15">
        <f t="shared" si="132"/>
        <v>6.1563500552189012</v>
      </c>
      <c r="R753" s="15">
        <f t="shared" si="133"/>
        <v>16.430485619059674</v>
      </c>
      <c r="S753" s="15">
        <v>10.288350125865851</v>
      </c>
      <c r="T753" s="15">
        <v>11.922591065999999</v>
      </c>
      <c r="U753" s="15">
        <f t="shared" si="134"/>
        <v>1.6342409401341484</v>
      </c>
      <c r="V753" s="16">
        <f t="shared" si="135"/>
        <v>15.884383017112896</v>
      </c>
      <c r="W753" s="17">
        <f t="shared" si="136"/>
        <v>0.1118298926724549</v>
      </c>
      <c r="X753" s="17">
        <f t="shared" si="136"/>
        <v>0.12959338115217389</v>
      </c>
      <c r="Y753" s="16">
        <f t="shared" si="137"/>
        <v>1.7763488479718995E-2</v>
      </c>
      <c r="Z753" s="15">
        <f t="shared" si="138"/>
        <v>15.884383017112889</v>
      </c>
      <c r="AA753" s="13">
        <v>37.47</v>
      </c>
      <c r="AB753" s="13">
        <v>0</v>
      </c>
      <c r="AC753" s="13">
        <v>0</v>
      </c>
      <c r="AD753" s="13">
        <v>0</v>
      </c>
      <c r="AE753" s="18">
        <f t="shared" si="139"/>
        <v>0</v>
      </c>
      <c r="AF753" s="18">
        <f t="shared" si="143"/>
        <v>0.16377185530219779</v>
      </c>
      <c r="AG753" s="19">
        <f t="shared" si="140"/>
        <v>0.16377185530219779</v>
      </c>
      <c r="AH753" s="16" t="str">
        <f t="shared" si="141"/>
        <v>0.00</v>
      </c>
      <c r="AI753" s="16">
        <f t="shared" si="142"/>
        <v>-0.1118298926724549</v>
      </c>
      <c r="AJ753" s="44" t="s">
        <v>681</v>
      </c>
      <c r="AK753" s="15" t="s">
        <v>683</v>
      </c>
      <c r="AL753" s="14" t="s">
        <v>57</v>
      </c>
      <c r="AM753" s="39" t="s">
        <v>58</v>
      </c>
      <c r="AN753" s="39" t="s">
        <v>59</v>
      </c>
      <c r="AO753" s="39" t="s">
        <v>60</v>
      </c>
      <c r="AP753" s="39" t="s">
        <v>61</v>
      </c>
      <c r="AQ753" s="20"/>
      <c r="AR753" s="20"/>
      <c r="AS753" s="20"/>
      <c r="AT753" s="20"/>
      <c r="AU753" s="20"/>
      <c r="AV753" s="20"/>
      <c r="AW753" s="20"/>
      <c r="AX753" s="20"/>
      <c r="AY753" s="20"/>
      <c r="AZ753" s="20"/>
      <c r="BA753" s="20"/>
      <c r="BB753" s="20"/>
    </row>
    <row r="754" spans="1:54" ht="26.1" hidden="1" customHeight="1" x14ac:dyDescent="0.25">
      <c r="A754" s="39" t="s">
        <v>14</v>
      </c>
      <c r="B754" s="13" t="s">
        <v>260</v>
      </c>
      <c r="C754" s="13" t="s">
        <v>252</v>
      </c>
      <c r="D754" s="13">
        <v>34023</v>
      </c>
      <c r="E754" s="13">
        <v>18195</v>
      </c>
      <c r="F754" s="13" t="s">
        <v>271</v>
      </c>
      <c r="G754" s="13" t="s">
        <v>272</v>
      </c>
      <c r="H754" s="13" t="s">
        <v>55</v>
      </c>
      <c r="I754" s="13" t="s">
        <v>56</v>
      </c>
      <c r="J754" s="13" t="s">
        <v>270</v>
      </c>
      <c r="K754" s="4">
        <v>55239</v>
      </c>
      <c r="L754" s="4">
        <v>3</v>
      </c>
      <c r="M754" s="14" t="s">
        <v>37</v>
      </c>
      <c r="N754" s="15" t="s">
        <v>679</v>
      </c>
      <c r="O754" s="15">
        <v>3.8106048498206899</v>
      </c>
      <c r="P754" s="15">
        <v>4.436705731</v>
      </c>
      <c r="Q754" s="15">
        <f t="shared" si="132"/>
        <v>0.62610088117931006</v>
      </c>
      <c r="R754" s="15">
        <f t="shared" si="133"/>
        <v>16.430485601485852</v>
      </c>
      <c r="S754" s="15">
        <v>1.0463253435559439</v>
      </c>
      <c r="T754" s="15">
        <v>1.212527669</v>
      </c>
      <c r="U754" s="15">
        <f t="shared" si="134"/>
        <v>0.16620232544405611</v>
      </c>
      <c r="V754" s="16">
        <f t="shared" si="135"/>
        <v>15.884383042774857</v>
      </c>
      <c r="W754" s="17">
        <f t="shared" si="136"/>
        <v>1.1373101560390694E-2</v>
      </c>
      <c r="X754" s="17">
        <f t="shared" si="136"/>
        <v>1.3179648576086956E-2</v>
      </c>
      <c r="Y754" s="16">
        <f t="shared" si="137"/>
        <v>1.8065470156962624E-3</v>
      </c>
      <c r="Z754" s="15">
        <f t="shared" si="138"/>
        <v>15.884383042774861</v>
      </c>
      <c r="AA754" s="13">
        <v>2.54</v>
      </c>
      <c r="AB754" s="13">
        <v>0</v>
      </c>
      <c r="AC754" s="13">
        <v>0</v>
      </c>
      <c r="AD754" s="13">
        <v>0</v>
      </c>
      <c r="AE754" s="18">
        <f t="shared" si="139"/>
        <v>0</v>
      </c>
      <c r="AF754" s="18">
        <f t="shared" si="143"/>
        <v>1.6655599848901099E-2</v>
      </c>
      <c r="AG754" s="19">
        <f t="shared" si="140"/>
        <v>1.6655599848901099E-2</v>
      </c>
      <c r="AH754" s="16" t="str">
        <f t="shared" si="141"/>
        <v>0.00</v>
      </c>
      <c r="AI754" s="16">
        <f t="shared" si="142"/>
        <v>-1.1373101560390694E-2</v>
      </c>
      <c r="AJ754" s="44" t="s">
        <v>681</v>
      </c>
      <c r="AK754" s="15" t="s">
        <v>683</v>
      </c>
      <c r="AL754" s="14" t="s">
        <v>57</v>
      </c>
      <c r="AM754" s="39" t="s">
        <v>58</v>
      </c>
      <c r="AN754" s="39" t="s">
        <v>59</v>
      </c>
      <c r="AO754" s="39" t="s">
        <v>60</v>
      </c>
      <c r="AP754" s="39" t="s">
        <v>61</v>
      </c>
      <c r="AQ754" s="20"/>
      <c r="AR754" s="20"/>
      <c r="AS754" s="20"/>
      <c r="AT754" s="20"/>
      <c r="AU754" s="20"/>
      <c r="AV754" s="20"/>
      <c r="AW754" s="20"/>
      <c r="AX754" s="20"/>
      <c r="AY754" s="20"/>
      <c r="AZ754" s="20"/>
      <c r="BA754" s="20"/>
      <c r="BB754" s="20"/>
    </row>
    <row r="755" spans="1:54" ht="26.1" hidden="1" customHeight="1" x14ac:dyDescent="0.25">
      <c r="A755" s="39" t="s">
        <v>29</v>
      </c>
      <c r="B755" s="13" t="s">
        <v>260</v>
      </c>
      <c r="C755" s="13" t="s">
        <v>252</v>
      </c>
      <c r="D755" s="13">
        <v>34023</v>
      </c>
      <c r="E755" s="13">
        <v>17884</v>
      </c>
      <c r="F755" s="13" t="s">
        <v>592</v>
      </c>
      <c r="G755" s="13" t="s">
        <v>276</v>
      </c>
      <c r="H755" s="13" t="s">
        <v>220</v>
      </c>
      <c r="I755" s="13" t="s">
        <v>221</v>
      </c>
      <c r="J755" s="13" t="s">
        <v>591</v>
      </c>
      <c r="K755" s="4">
        <v>2390</v>
      </c>
      <c r="L755" s="4">
        <v>16001</v>
      </c>
      <c r="M755" s="14" t="s">
        <v>40</v>
      </c>
      <c r="N755" s="15" t="s">
        <v>679</v>
      </c>
      <c r="O755" s="15">
        <v>0</v>
      </c>
      <c r="P755" s="15">
        <v>0</v>
      </c>
      <c r="Q755" s="15">
        <f t="shared" si="132"/>
        <v>0</v>
      </c>
      <c r="R755" s="15" t="str">
        <f t="shared" si="133"/>
        <v>0.00</v>
      </c>
      <c r="S755" s="15">
        <v>0</v>
      </c>
      <c r="T755" s="15">
        <v>0</v>
      </c>
      <c r="U755" s="15">
        <f t="shared" si="134"/>
        <v>0</v>
      </c>
      <c r="V755" s="16" t="str">
        <f t="shared" si="135"/>
        <v>NA</v>
      </c>
      <c r="W755" s="17">
        <f t="shared" si="136"/>
        <v>0</v>
      </c>
      <c r="X755" s="17">
        <f t="shared" si="136"/>
        <v>0</v>
      </c>
      <c r="Y755" s="16">
        <f t="shared" si="137"/>
        <v>0</v>
      </c>
      <c r="Z755" s="15" t="str">
        <f t="shared" si="138"/>
        <v>0.00</v>
      </c>
      <c r="AA755" s="13"/>
      <c r="AB755" s="13"/>
      <c r="AC755" s="13"/>
      <c r="AD755" s="13"/>
      <c r="AE755" s="18">
        <f t="shared" si="139"/>
        <v>0</v>
      </c>
      <c r="AF755" s="18">
        <f t="shared" si="143"/>
        <v>0</v>
      </c>
      <c r="AG755" s="19">
        <f t="shared" si="140"/>
        <v>0</v>
      </c>
      <c r="AH755" s="16" t="str">
        <f t="shared" si="141"/>
        <v>0.00</v>
      </c>
      <c r="AI755" s="16">
        <f t="shared" si="142"/>
        <v>0</v>
      </c>
      <c r="AJ755" s="44">
        <v>221112</v>
      </c>
      <c r="AK755" s="15" t="s">
        <v>686</v>
      </c>
      <c r="AL755" s="14" t="s">
        <v>57</v>
      </c>
      <c r="AM755" s="39" t="s">
        <v>58</v>
      </c>
      <c r="AN755" s="39" t="s">
        <v>59</v>
      </c>
      <c r="AO755" s="39" t="s">
        <v>60</v>
      </c>
      <c r="AP755" s="39" t="s">
        <v>61</v>
      </c>
      <c r="AQ755" s="20"/>
      <c r="AR755" s="20"/>
      <c r="AS755" s="20"/>
      <c r="AT755" s="20"/>
      <c r="AU755" s="20"/>
      <c r="AV755" s="20"/>
      <c r="AW755" s="20"/>
      <c r="AX755" s="20"/>
      <c r="AY755" s="20"/>
      <c r="AZ755" s="20"/>
      <c r="BA755" s="20"/>
      <c r="BB755" s="20"/>
    </row>
    <row r="756" spans="1:54" ht="26.1" hidden="1" customHeight="1" x14ac:dyDescent="0.25">
      <c r="A756" s="39" t="s">
        <v>29</v>
      </c>
      <c r="B756" s="13" t="s">
        <v>260</v>
      </c>
      <c r="C756" s="13" t="s">
        <v>252</v>
      </c>
      <c r="D756" s="13">
        <v>34023</v>
      </c>
      <c r="E756" s="13">
        <v>17884</v>
      </c>
      <c r="F756" s="13" t="s">
        <v>592</v>
      </c>
      <c r="G756" s="13" t="s">
        <v>276</v>
      </c>
      <c r="H756" s="13" t="s">
        <v>220</v>
      </c>
      <c r="I756" s="13" t="s">
        <v>221</v>
      </c>
      <c r="J756" s="13" t="s">
        <v>591</v>
      </c>
      <c r="K756" s="4">
        <v>2390</v>
      </c>
      <c r="L756" s="4">
        <v>16001</v>
      </c>
      <c r="M756" s="14" t="s">
        <v>38</v>
      </c>
      <c r="N756" s="15" t="s">
        <v>679</v>
      </c>
      <c r="O756" s="15">
        <v>6.9987870547804795E-2</v>
      </c>
      <c r="P756" s="15">
        <v>7.0630821999999996E-2</v>
      </c>
      <c r="Q756" s="15">
        <f t="shared" si="132"/>
        <v>6.4295145219520067E-4</v>
      </c>
      <c r="R756" s="15">
        <f t="shared" si="133"/>
        <v>0.91866125824765099</v>
      </c>
      <c r="S756" s="15">
        <v>3.503464167397484E-2</v>
      </c>
      <c r="T756" s="15">
        <v>3.6812325999999999E-2</v>
      </c>
      <c r="U756" s="15">
        <f t="shared" si="134"/>
        <v>1.7776843260251599E-3</v>
      </c>
      <c r="V756" s="16">
        <f t="shared" si="135"/>
        <v>5.0740759462246654</v>
      </c>
      <c r="W756" s="17">
        <f t="shared" si="136"/>
        <v>3.8081132254320476E-4</v>
      </c>
      <c r="X756" s="17">
        <f t="shared" si="136"/>
        <v>4.0013397826086955E-4</v>
      </c>
      <c r="Y756" s="16">
        <f t="shared" si="137"/>
        <v>1.9322655717664793E-5</v>
      </c>
      <c r="Z756" s="15">
        <f t="shared" si="138"/>
        <v>5.074075946224669</v>
      </c>
      <c r="AA756" s="13">
        <v>7.0000000000000007E-2</v>
      </c>
      <c r="AB756" s="13">
        <v>0</v>
      </c>
      <c r="AC756" s="13">
        <v>0</v>
      </c>
      <c r="AD756" s="13">
        <v>0</v>
      </c>
      <c r="AE756" s="18">
        <f t="shared" si="139"/>
        <v>0</v>
      </c>
      <c r="AF756" s="18">
        <f t="shared" si="143"/>
        <v>5.0566381868131865E-4</v>
      </c>
      <c r="AG756" s="19">
        <f t="shared" si="140"/>
        <v>5.0566381868131865E-4</v>
      </c>
      <c r="AH756" s="16" t="str">
        <f t="shared" si="141"/>
        <v>0.00</v>
      </c>
      <c r="AI756" s="16">
        <f t="shared" si="142"/>
        <v>-3.8081132254320476E-4</v>
      </c>
      <c r="AJ756" s="44">
        <v>221112</v>
      </c>
      <c r="AK756" s="15" t="s">
        <v>686</v>
      </c>
      <c r="AL756" s="14" t="s">
        <v>57</v>
      </c>
      <c r="AM756" s="39" t="s">
        <v>58</v>
      </c>
      <c r="AN756" s="39" t="s">
        <v>59</v>
      </c>
      <c r="AO756" s="39" t="s">
        <v>60</v>
      </c>
      <c r="AP756" s="39" t="s">
        <v>61</v>
      </c>
      <c r="AQ756" s="20"/>
      <c r="AR756" s="20"/>
      <c r="AS756" s="20"/>
      <c r="AT756" s="20"/>
      <c r="AU756" s="20"/>
      <c r="AV756" s="20"/>
      <c r="AW756" s="20"/>
      <c r="AX756" s="20"/>
      <c r="AY756" s="20"/>
      <c r="AZ756" s="20"/>
      <c r="BA756" s="20"/>
      <c r="BB756" s="20"/>
    </row>
    <row r="757" spans="1:54" ht="26.1" hidden="1" customHeight="1" x14ac:dyDescent="0.25">
      <c r="A757" s="39" t="s">
        <v>29</v>
      </c>
      <c r="B757" s="13" t="s">
        <v>260</v>
      </c>
      <c r="C757" s="13" t="s">
        <v>252</v>
      </c>
      <c r="D757" s="13">
        <v>34023</v>
      </c>
      <c r="E757" s="13">
        <v>17884</v>
      </c>
      <c r="F757" s="13" t="s">
        <v>592</v>
      </c>
      <c r="G757" s="13" t="s">
        <v>276</v>
      </c>
      <c r="H757" s="13" t="s">
        <v>220</v>
      </c>
      <c r="I757" s="13" t="s">
        <v>221</v>
      </c>
      <c r="J757" s="13" t="s">
        <v>591</v>
      </c>
      <c r="K757" s="4">
        <v>2390</v>
      </c>
      <c r="L757" s="4">
        <v>16001</v>
      </c>
      <c r="M757" s="14" t="s">
        <v>39</v>
      </c>
      <c r="N757" s="15" t="s">
        <v>679</v>
      </c>
      <c r="O757" s="15">
        <v>6.9987870547804795E-2</v>
      </c>
      <c r="P757" s="15">
        <v>7.0630821999999996E-2</v>
      </c>
      <c r="Q757" s="15">
        <f t="shared" si="132"/>
        <v>6.4295145219520067E-4</v>
      </c>
      <c r="R757" s="15">
        <f t="shared" si="133"/>
        <v>0.91866125824765099</v>
      </c>
      <c r="S757" s="15">
        <v>3.503464167397484E-2</v>
      </c>
      <c r="T757" s="15">
        <v>3.6812325999999999E-2</v>
      </c>
      <c r="U757" s="15">
        <f t="shared" si="134"/>
        <v>1.7776843260251599E-3</v>
      </c>
      <c r="V757" s="16">
        <f t="shared" si="135"/>
        <v>5.0740759462246654</v>
      </c>
      <c r="W757" s="17">
        <f t="shared" si="136"/>
        <v>3.8081132254320476E-4</v>
      </c>
      <c r="X757" s="17">
        <f t="shared" si="136"/>
        <v>4.0013397826086955E-4</v>
      </c>
      <c r="Y757" s="16">
        <f t="shared" si="137"/>
        <v>1.9322655717664793E-5</v>
      </c>
      <c r="Z757" s="15">
        <f t="shared" si="138"/>
        <v>5.074075946224669</v>
      </c>
      <c r="AA757" s="13">
        <v>7.0000000000000007E-2</v>
      </c>
      <c r="AB757" s="13">
        <v>0</v>
      </c>
      <c r="AC757" s="13">
        <v>0</v>
      </c>
      <c r="AD757" s="13">
        <v>0</v>
      </c>
      <c r="AE757" s="18">
        <f t="shared" si="139"/>
        <v>0</v>
      </c>
      <c r="AF757" s="18">
        <f t="shared" si="143"/>
        <v>5.0566381868131865E-4</v>
      </c>
      <c r="AG757" s="19">
        <f t="shared" si="140"/>
        <v>5.0566381868131865E-4</v>
      </c>
      <c r="AH757" s="16" t="str">
        <f t="shared" si="141"/>
        <v>0.00</v>
      </c>
      <c r="AI757" s="16">
        <f t="shared" si="142"/>
        <v>-3.8081132254320476E-4</v>
      </c>
      <c r="AJ757" s="44">
        <v>221112</v>
      </c>
      <c r="AK757" s="15" t="s">
        <v>686</v>
      </c>
      <c r="AL757" s="14" t="s">
        <v>57</v>
      </c>
      <c r="AM757" s="39" t="s">
        <v>58</v>
      </c>
      <c r="AN757" s="39" t="s">
        <v>59</v>
      </c>
      <c r="AO757" s="39" t="s">
        <v>60</v>
      </c>
      <c r="AP757" s="39" t="s">
        <v>61</v>
      </c>
      <c r="AQ757" s="20"/>
      <c r="AR757" s="20"/>
      <c r="AS757" s="20"/>
      <c r="AT757" s="20"/>
      <c r="AU757" s="20"/>
      <c r="AV757" s="20"/>
      <c r="AW757" s="20"/>
      <c r="AX757" s="20"/>
      <c r="AY757" s="20"/>
      <c r="AZ757" s="20"/>
      <c r="BA757" s="20"/>
      <c r="BB757" s="20"/>
    </row>
    <row r="758" spans="1:54" ht="26.1" hidden="1" customHeight="1" x14ac:dyDescent="0.25">
      <c r="A758" s="39" t="s">
        <v>29</v>
      </c>
      <c r="B758" s="13" t="s">
        <v>260</v>
      </c>
      <c r="C758" s="13" t="s">
        <v>252</v>
      </c>
      <c r="D758" s="13">
        <v>34023</v>
      </c>
      <c r="E758" s="13">
        <v>17884</v>
      </c>
      <c r="F758" s="13" t="s">
        <v>592</v>
      </c>
      <c r="G758" s="13" t="s">
        <v>276</v>
      </c>
      <c r="H758" s="13" t="s">
        <v>220</v>
      </c>
      <c r="I758" s="13" t="s">
        <v>221</v>
      </c>
      <c r="J758" s="13" t="s">
        <v>591</v>
      </c>
      <c r="K758" s="4">
        <v>2390</v>
      </c>
      <c r="L758" s="4">
        <v>16001</v>
      </c>
      <c r="M758" s="14" t="s">
        <v>37</v>
      </c>
      <c r="N758" s="15" t="s">
        <v>679</v>
      </c>
      <c r="O758" s="15">
        <v>0</v>
      </c>
      <c r="P758" s="15">
        <v>0</v>
      </c>
      <c r="Q758" s="15">
        <f t="shared" si="132"/>
        <v>0</v>
      </c>
      <c r="R758" s="15" t="str">
        <f t="shared" si="133"/>
        <v>0.00</v>
      </c>
      <c r="S758" s="15">
        <v>0</v>
      </c>
      <c r="T758" s="15">
        <v>0</v>
      </c>
      <c r="U758" s="15">
        <f t="shared" si="134"/>
        <v>0</v>
      </c>
      <c r="V758" s="16" t="str">
        <f t="shared" si="135"/>
        <v>NA</v>
      </c>
      <c r="W758" s="17">
        <f t="shared" si="136"/>
        <v>0</v>
      </c>
      <c r="X758" s="17">
        <f t="shared" si="136"/>
        <v>0</v>
      </c>
      <c r="Y758" s="16">
        <f t="shared" si="137"/>
        <v>0</v>
      </c>
      <c r="Z758" s="15" t="str">
        <f t="shared" si="138"/>
        <v>0.00</v>
      </c>
      <c r="AA758" s="13">
        <v>0</v>
      </c>
      <c r="AB758" s="13">
        <v>0</v>
      </c>
      <c r="AC758" s="13">
        <v>0</v>
      </c>
      <c r="AD758" s="13">
        <v>0</v>
      </c>
      <c r="AE758" s="18">
        <f t="shared" si="139"/>
        <v>0</v>
      </c>
      <c r="AF758" s="18">
        <f t="shared" si="143"/>
        <v>0</v>
      </c>
      <c r="AG758" s="19">
        <f t="shared" si="140"/>
        <v>0</v>
      </c>
      <c r="AH758" s="16" t="str">
        <f t="shared" si="141"/>
        <v>0.00</v>
      </c>
      <c r="AI758" s="16">
        <f t="shared" si="142"/>
        <v>0</v>
      </c>
      <c r="AJ758" s="44">
        <v>221112</v>
      </c>
      <c r="AK758" s="15" t="s">
        <v>686</v>
      </c>
      <c r="AL758" s="14" t="s">
        <v>57</v>
      </c>
      <c r="AM758" s="39" t="s">
        <v>58</v>
      </c>
      <c r="AN758" s="39" t="s">
        <v>59</v>
      </c>
      <c r="AO758" s="39" t="s">
        <v>60</v>
      </c>
      <c r="AP758" s="39" t="s">
        <v>61</v>
      </c>
      <c r="AQ758" s="20"/>
      <c r="AR758" s="20"/>
      <c r="AS758" s="20"/>
      <c r="AT758" s="20"/>
      <c r="AU758" s="20"/>
      <c r="AV758" s="20"/>
      <c r="AW758" s="20"/>
      <c r="AX758" s="20"/>
      <c r="AY758" s="20"/>
      <c r="AZ758" s="20"/>
      <c r="BA758" s="20"/>
      <c r="BB758" s="20"/>
    </row>
    <row r="759" spans="1:54" ht="26.1" hidden="1" customHeight="1" x14ac:dyDescent="0.25">
      <c r="A759" s="39" t="s">
        <v>29</v>
      </c>
      <c r="B759" s="13" t="s">
        <v>260</v>
      </c>
      <c r="C759" s="13" t="s">
        <v>252</v>
      </c>
      <c r="D759" s="13">
        <v>34023</v>
      </c>
      <c r="E759" s="13">
        <v>17884</v>
      </c>
      <c r="F759" s="13" t="s">
        <v>592</v>
      </c>
      <c r="G759" s="13" t="s">
        <v>311</v>
      </c>
      <c r="H759" s="13" t="s">
        <v>220</v>
      </c>
      <c r="I759" s="13" t="s">
        <v>221</v>
      </c>
      <c r="J759" s="13" t="s">
        <v>593</v>
      </c>
      <c r="K759" s="4">
        <v>2390</v>
      </c>
      <c r="L759" s="4">
        <v>16001</v>
      </c>
      <c r="M759" s="14" t="s">
        <v>40</v>
      </c>
      <c r="N759" s="15" t="s">
        <v>679</v>
      </c>
      <c r="O759" s="15">
        <v>0</v>
      </c>
      <c r="P759" s="15">
        <v>0</v>
      </c>
      <c r="Q759" s="15">
        <f t="shared" si="132"/>
        <v>0</v>
      </c>
      <c r="R759" s="15" t="str">
        <f t="shared" si="133"/>
        <v>0.00</v>
      </c>
      <c r="S759" s="15">
        <v>0</v>
      </c>
      <c r="T759" s="15">
        <v>0</v>
      </c>
      <c r="U759" s="15">
        <f t="shared" si="134"/>
        <v>0</v>
      </c>
      <c r="V759" s="16" t="str">
        <f t="shared" si="135"/>
        <v>NA</v>
      </c>
      <c r="W759" s="17">
        <f t="shared" si="136"/>
        <v>0</v>
      </c>
      <c r="X759" s="17">
        <f t="shared" si="136"/>
        <v>0</v>
      </c>
      <c r="Y759" s="16">
        <f t="shared" si="137"/>
        <v>0</v>
      </c>
      <c r="Z759" s="15" t="str">
        <f t="shared" si="138"/>
        <v>0.00</v>
      </c>
      <c r="AA759" s="13"/>
      <c r="AB759" s="13"/>
      <c r="AC759" s="13"/>
      <c r="AD759" s="13"/>
      <c r="AE759" s="18">
        <f t="shared" si="139"/>
        <v>0</v>
      </c>
      <c r="AF759" s="18">
        <f t="shared" si="143"/>
        <v>0</v>
      </c>
      <c r="AG759" s="19">
        <f t="shared" si="140"/>
        <v>0</v>
      </c>
      <c r="AH759" s="16" t="str">
        <f t="shared" si="141"/>
        <v>0.00</v>
      </c>
      <c r="AI759" s="16">
        <f t="shared" si="142"/>
        <v>0</v>
      </c>
      <c r="AJ759" s="44">
        <v>221112</v>
      </c>
      <c r="AK759" s="15" t="s">
        <v>686</v>
      </c>
      <c r="AL759" s="14" t="s">
        <v>76</v>
      </c>
      <c r="AM759" s="39" t="s">
        <v>58</v>
      </c>
      <c r="AN759" s="39" t="s">
        <v>59</v>
      </c>
      <c r="AO759" s="39" t="s">
        <v>77</v>
      </c>
      <c r="AP759" s="39" t="s">
        <v>61</v>
      </c>
      <c r="AQ759" s="20"/>
      <c r="AR759" s="20"/>
      <c r="AS759" s="20"/>
      <c r="AT759" s="20"/>
      <c r="AU759" s="20"/>
      <c r="AV759" s="20"/>
      <c r="AW759" s="20"/>
      <c r="AX759" s="20"/>
      <c r="AY759" s="20"/>
      <c r="AZ759" s="20"/>
      <c r="BA759" s="20"/>
      <c r="BB759" s="20"/>
    </row>
    <row r="760" spans="1:54" ht="26.1" hidden="1" customHeight="1" x14ac:dyDescent="0.25">
      <c r="A760" s="39" t="s">
        <v>29</v>
      </c>
      <c r="B760" s="13" t="s">
        <v>260</v>
      </c>
      <c r="C760" s="13" t="s">
        <v>252</v>
      </c>
      <c r="D760" s="13">
        <v>34023</v>
      </c>
      <c r="E760" s="13">
        <v>17884</v>
      </c>
      <c r="F760" s="13" t="s">
        <v>592</v>
      </c>
      <c r="G760" s="13" t="s">
        <v>311</v>
      </c>
      <c r="H760" s="13" t="s">
        <v>220</v>
      </c>
      <c r="I760" s="13" t="s">
        <v>221</v>
      </c>
      <c r="J760" s="13" t="s">
        <v>593</v>
      </c>
      <c r="K760" s="4">
        <v>2390</v>
      </c>
      <c r="L760" s="4">
        <v>16001</v>
      </c>
      <c r="M760" s="14" t="s">
        <v>38</v>
      </c>
      <c r="N760" s="15" t="s">
        <v>679</v>
      </c>
      <c r="O760" s="15">
        <v>4.9986193845731997E-2</v>
      </c>
      <c r="P760" s="15">
        <v>5.0445398000000002E-2</v>
      </c>
      <c r="Q760" s="15">
        <f t="shared" si="132"/>
        <v>4.5920415426800587E-4</v>
      </c>
      <c r="R760" s="15">
        <f t="shared" si="133"/>
        <v>0.91866197231421021</v>
      </c>
      <c r="S760" s="15">
        <v>2.50221699320726E-2</v>
      </c>
      <c r="T760" s="15">
        <v>2.6291815E-2</v>
      </c>
      <c r="U760" s="15">
        <f t="shared" si="134"/>
        <v>1.2696450679273996E-3</v>
      </c>
      <c r="V760" s="16">
        <f t="shared" si="135"/>
        <v>5.0740805908284159</v>
      </c>
      <c r="W760" s="17">
        <f t="shared" si="136"/>
        <v>2.7198010795731085E-4</v>
      </c>
      <c r="X760" s="17">
        <f t="shared" si="136"/>
        <v>2.8578059782608694E-4</v>
      </c>
      <c r="Y760" s="16">
        <f t="shared" si="137"/>
        <v>1.3800489868776088E-5</v>
      </c>
      <c r="Z760" s="15">
        <f t="shared" si="138"/>
        <v>5.0740805908284177</v>
      </c>
      <c r="AA760" s="13">
        <v>0.05</v>
      </c>
      <c r="AB760" s="13">
        <v>0</v>
      </c>
      <c r="AC760" s="13">
        <v>0</v>
      </c>
      <c r="AD760" s="13">
        <v>0</v>
      </c>
      <c r="AE760" s="18">
        <f t="shared" si="139"/>
        <v>0</v>
      </c>
      <c r="AF760" s="18">
        <f t="shared" si="143"/>
        <v>3.6115130494505498E-4</v>
      </c>
      <c r="AG760" s="19">
        <f t="shared" si="140"/>
        <v>3.6115130494505498E-4</v>
      </c>
      <c r="AH760" s="16" t="str">
        <f t="shared" si="141"/>
        <v>0.00</v>
      </c>
      <c r="AI760" s="16">
        <f t="shared" si="142"/>
        <v>-2.7198010795731085E-4</v>
      </c>
      <c r="AJ760" s="44">
        <v>221112</v>
      </c>
      <c r="AK760" s="15" t="s">
        <v>686</v>
      </c>
      <c r="AL760" s="14" t="s">
        <v>76</v>
      </c>
      <c r="AM760" s="39" t="s">
        <v>58</v>
      </c>
      <c r="AN760" s="39" t="s">
        <v>59</v>
      </c>
      <c r="AO760" s="39" t="s">
        <v>77</v>
      </c>
      <c r="AP760" s="39" t="s">
        <v>61</v>
      </c>
      <c r="AQ760" s="20"/>
      <c r="AR760" s="20"/>
      <c r="AS760" s="20"/>
      <c r="AT760" s="20"/>
      <c r="AU760" s="20"/>
      <c r="AV760" s="20"/>
      <c r="AW760" s="20"/>
      <c r="AX760" s="20"/>
      <c r="AY760" s="20"/>
      <c r="AZ760" s="20"/>
      <c r="BA760" s="20"/>
      <c r="BB760" s="20"/>
    </row>
    <row r="761" spans="1:54" ht="26.1" hidden="1" customHeight="1" x14ac:dyDescent="0.25">
      <c r="A761" s="39" t="s">
        <v>29</v>
      </c>
      <c r="B761" s="13" t="s">
        <v>260</v>
      </c>
      <c r="C761" s="13" t="s">
        <v>252</v>
      </c>
      <c r="D761" s="13">
        <v>34023</v>
      </c>
      <c r="E761" s="13">
        <v>17884</v>
      </c>
      <c r="F761" s="13" t="s">
        <v>592</v>
      </c>
      <c r="G761" s="13" t="s">
        <v>311</v>
      </c>
      <c r="H761" s="13" t="s">
        <v>220</v>
      </c>
      <c r="I761" s="13" t="s">
        <v>221</v>
      </c>
      <c r="J761" s="13" t="s">
        <v>593</v>
      </c>
      <c r="K761" s="4">
        <v>2390</v>
      </c>
      <c r="L761" s="4">
        <v>16001</v>
      </c>
      <c r="M761" s="14" t="s">
        <v>39</v>
      </c>
      <c r="N761" s="15" t="s">
        <v>679</v>
      </c>
      <c r="O761" s="15">
        <v>4.9986193845731997E-2</v>
      </c>
      <c r="P761" s="15">
        <v>5.0445398000000002E-2</v>
      </c>
      <c r="Q761" s="15">
        <f t="shared" si="132"/>
        <v>4.5920415426800587E-4</v>
      </c>
      <c r="R761" s="15">
        <f t="shared" si="133"/>
        <v>0.91866197231421021</v>
      </c>
      <c r="S761" s="15">
        <v>2.50221699320726E-2</v>
      </c>
      <c r="T761" s="15">
        <v>2.6291815E-2</v>
      </c>
      <c r="U761" s="15">
        <f t="shared" si="134"/>
        <v>1.2696450679273996E-3</v>
      </c>
      <c r="V761" s="16">
        <f t="shared" si="135"/>
        <v>5.0740805908284159</v>
      </c>
      <c r="W761" s="17">
        <f t="shared" si="136"/>
        <v>2.7198010795731085E-4</v>
      </c>
      <c r="X761" s="17">
        <f t="shared" si="136"/>
        <v>2.8578059782608694E-4</v>
      </c>
      <c r="Y761" s="16">
        <f t="shared" si="137"/>
        <v>1.3800489868776088E-5</v>
      </c>
      <c r="Z761" s="15">
        <f t="shared" si="138"/>
        <v>5.0740805908284177</v>
      </c>
      <c r="AA761" s="13">
        <v>0.05</v>
      </c>
      <c r="AB761" s="13">
        <v>0</v>
      </c>
      <c r="AC761" s="13">
        <v>0</v>
      </c>
      <c r="AD761" s="13">
        <v>0</v>
      </c>
      <c r="AE761" s="18">
        <f t="shared" si="139"/>
        <v>0</v>
      </c>
      <c r="AF761" s="18">
        <f t="shared" si="143"/>
        <v>3.6115130494505498E-4</v>
      </c>
      <c r="AG761" s="19">
        <f t="shared" si="140"/>
        <v>3.6115130494505498E-4</v>
      </c>
      <c r="AH761" s="16" t="str">
        <f t="shared" si="141"/>
        <v>0.00</v>
      </c>
      <c r="AI761" s="16">
        <f t="shared" si="142"/>
        <v>-2.7198010795731085E-4</v>
      </c>
      <c r="AJ761" s="44">
        <v>221112</v>
      </c>
      <c r="AK761" s="15" t="s">
        <v>686</v>
      </c>
      <c r="AL761" s="14" t="s">
        <v>76</v>
      </c>
      <c r="AM761" s="39" t="s">
        <v>58</v>
      </c>
      <c r="AN761" s="39" t="s">
        <v>59</v>
      </c>
      <c r="AO761" s="39" t="s">
        <v>77</v>
      </c>
      <c r="AP761" s="39" t="s">
        <v>61</v>
      </c>
      <c r="AQ761" s="20"/>
      <c r="AR761" s="20"/>
      <c r="AS761" s="20"/>
      <c r="AT761" s="20"/>
      <c r="AU761" s="20"/>
      <c r="AV761" s="20"/>
      <c r="AW761" s="20"/>
      <c r="AX761" s="20"/>
      <c r="AY761" s="20"/>
      <c r="AZ761" s="20"/>
      <c r="BA761" s="20"/>
      <c r="BB761" s="20"/>
    </row>
    <row r="762" spans="1:54" ht="26.1" hidden="1" customHeight="1" x14ac:dyDescent="0.25">
      <c r="A762" s="39" t="s">
        <v>29</v>
      </c>
      <c r="B762" s="13" t="s">
        <v>260</v>
      </c>
      <c r="C762" s="13" t="s">
        <v>252</v>
      </c>
      <c r="D762" s="13">
        <v>34023</v>
      </c>
      <c r="E762" s="13">
        <v>17884</v>
      </c>
      <c r="F762" s="13" t="s">
        <v>592</v>
      </c>
      <c r="G762" s="13" t="s">
        <v>311</v>
      </c>
      <c r="H762" s="13" t="s">
        <v>220</v>
      </c>
      <c r="I762" s="13" t="s">
        <v>221</v>
      </c>
      <c r="J762" s="13" t="s">
        <v>593</v>
      </c>
      <c r="K762" s="4">
        <v>2390</v>
      </c>
      <c r="L762" s="4">
        <v>16001</v>
      </c>
      <c r="M762" s="14" t="s">
        <v>37</v>
      </c>
      <c r="N762" s="15" t="s">
        <v>679</v>
      </c>
      <c r="O762" s="15">
        <v>2.0901499999964801</v>
      </c>
      <c r="P762" s="15">
        <v>3.5745631999999999E-2</v>
      </c>
      <c r="Q762" s="15">
        <f t="shared" si="132"/>
        <v>-2.0544043679964803</v>
      </c>
      <c r="R762" s="15">
        <f t="shared" si="133"/>
        <v>-98.289805420660713</v>
      </c>
      <c r="S762" s="15">
        <v>1.0462906746783291</v>
      </c>
      <c r="T762" s="15">
        <v>1.8630391999999999E-2</v>
      </c>
      <c r="U762" s="15">
        <f t="shared" si="134"/>
        <v>-1.0276602826783292</v>
      </c>
      <c r="V762" s="16">
        <f t="shared" si="135"/>
        <v>-98.219386595820751</v>
      </c>
      <c r="W762" s="17">
        <f t="shared" si="136"/>
        <v>1.1372724724764447E-2</v>
      </c>
      <c r="X762" s="17">
        <f t="shared" si="136"/>
        <v>2.0250426086956521E-4</v>
      </c>
      <c r="Y762" s="16">
        <f t="shared" si="137"/>
        <v>-1.1170220463894882E-2</v>
      </c>
      <c r="Z762" s="15">
        <f t="shared" si="138"/>
        <v>-98.219386595820737</v>
      </c>
      <c r="AA762" s="13">
        <v>0.68</v>
      </c>
      <c r="AB762" s="13">
        <v>0</v>
      </c>
      <c r="AC762" s="13">
        <v>0</v>
      </c>
      <c r="AD762" s="13">
        <v>0</v>
      </c>
      <c r="AE762" s="18">
        <f t="shared" si="139"/>
        <v>0</v>
      </c>
      <c r="AF762" s="18">
        <f t="shared" si="143"/>
        <v>2.5591197802197802E-4</v>
      </c>
      <c r="AG762" s="19">
        <f t="shared" si="140"/>
        <v>2.5591197802197802E-4</v>
      </c>
      <c r="AH762" s="16" t="str">
        <f t="shared" si="141"/>
        <v>0.00</v>
      </c>
      <c r="AI762" s="16">
        <f t="shared" si="142"/>
        <v>-1.1372724724764447E-2</v>
      </c>
      <c r="AJ762" s="44">
        <v>221112</v>
      </c>
      <c r="AK762" s="15" t="s">
        <v>686</v>
      </c>
      <c r="AL762" s="14" t="s">
        <v>76</v>
      </c>
      <c r="AM762" s="39" t="s">
        <v>58</v>
      </c>
      <c r="AN762" s="39" t="s">
        <v>59</v>
      </c>
      <c r="AO762" s="39" t="s">
        <v>77</v>
      </c>
      <c r="AP762" s="39" t="s">
        <v>61</v>
      </c>
      <c r="AQ762" s="20"/>
      <c r="AR762" s="20"/>
      <c r="AS762" s="20"/>
      <c r="AT762" s="20"/>
      <c r="AU762" s="20"/>
      <c r="AV762" s="20"/>
      <c r="AW762" s="20"/>
      <c r="AX762" s="20"/>
      <c r="AY762" s="20"/>
      <c r="AZ762" s="20"/>
      <c r="BA762" s="20"/>
      <c r="BB762" s="20"/>
    </row>
    <row r="763" spans="1:54" ht="26.1" hidden="1" customHeight="1" x14ac:dyDescent="0.25">
      <c r="A763" s="39" t="s">
        <v>29</v>
      </c>
      <c r="B763" s="13" t="s">
        <v>260</v>
      </c>
      <c r="C763" s="13" t="s">
        <v>252</v>
      </c>
      <c r="D763" s="13">
        <v>34023</v>
      </c>
      <c r="E763" s="13">
        <v>17884</v>
      </c>
      <c r="F763" s="13" t="s">
        <v>595</v>
      </c>
      <c r="G763" s="13" t="s">
        <v>311</v>
      </c>
      <c r="H763" s="13" t="s">
        <v>220</v>
      </c>
      <c r="I763" s="13" t="s">
        <v>222</v>
      </c>
      <c r="J763" s="13" t="s">
        <v>594</v>
      </c>
      <c r="K763" s="4">
        <v>2390</v>
      </c>
      <c r="L763" s="4">
        <v>15001</v>
      </c>
      <c r="M763" s="14" t="s">
        <v>35</v>
      </c>
      <c r="N763" s="15" t="s">
        <v>679</v>
      </c>
      <c r="O763" s="15">
        <v>3.2004993599961902E-2</v>
      </c>
      <c r="P763" s="15">
        <v>3.3857018000000003E-2</v>
      </c>
      <c r="Q763" s="15">
        <f t="shared" si="132"/>
        <v>1.8520244000381006E-3</v>
      </c>
      <c r="R763" s="15">
        <f t="shared" si="133"/>
        <v>5.7866732397668885</v>
      </c>
      <c r="S763" s="15">
        <v>2.2729608870017039E-2</v>
      </c>
      <c r="T763" s="15">
        <v>2.4197517000000002E-2</v>
      </c>
      <c r="U763" s="15">
        <f t="shared" si="134"/>
        <v>1.4679081299829623E-3</v>
      </c>
      <c r="V763" s="16">
        <f t="shared" si="135"/>
        <v>6.4581319387299327</v>
      </c>
      <c r="W763" s="17">
        <f t="shared" si="136"/>
        <v>2.4706096597844606E-4</v>
      </c>
      <c r="X763" s="17">
        <f t="shared" si="136"/>
        <v>2.6301648913043481E-4</v>
      </c>
      <c r="Y763" s="16">
        <f t="shared" si="137"/>
        <v>1.5955523151988749E-5</v>
      </c>
      <c r="Z763" s="15">
        <f t="shared" si="138"/>
        <v>6.4581319387299452</v>
      </c>
      <c r="AA763" s="13"/>
      <c r="AB763" s="13"/>
      <c r="AC763" s="13"/>
      <c r="AD763" s="13"/>
      <c r="AE763" s="18">
        <f t="shared" si="139"/>
        <v>0</v>
      </c>
      <c r="AF763" s="18">
        <f t="shared" si="143"/>
        <v>3.3238347527472529E-4</v>
      </c>
      <c r="AG763" s="19">
        <f t="shared" si="140"/>
        <v>3.3238347527472529E-4</v>
      </c>
      <c r="AH763" s="16" t="str">
        <f t="shared" si="141"/>
        <v>0.00</v>
      </c>
      <c r="AI763" s="16">
        <f t="shared" si="142"/>
        <v>-2.4706096597844606E-4</v>
      </c>
      <c r="AJ763" s="44">
        <v>221112</v>
      </c>
      <c r="AK763" s="15" t="s">
        <v>686</v>
      </c>
      <c r="AL763" s="14" t="s">
        <v>76</v>
      </c>
      <c r="AM763" s="39" t="s">
        <v>58</v>
      </c>
      <c r="AN763" s="39" t="s">
        <v>59</v>
      </c>
      <c r="AO763" s="39" t="s">
        <v>77</v>
      </c>
      <c r="AP763" s="39" t="s">
        <v>61</v>
      </c>
      <c r="AQ763" s="20"/>
      <c r="AR763" s="20"/>
      <c r="AS763" s="20"/>
      <c r="AT763" s="20"/>
      <c r="AU763" s="20"/>
      <c r="AV763" s="20"/>
      <c r="AW763" s="20"/>
      <c r="AX763" s="20"/>
      <c r="AY763" s="20"/>
      <c r="AZ763" s="20"/>
      <c r="BA763" s="20"/>
      <c r="BB763" s="20"/>
    </row>
    <row r="764" spans="1:54" ht="26.1" hidden="1" customHeight="1" x14ac:dyDescent="0.25">
      <c r="A764" s="39" t="s">
        <v>29</v>
      </c>
      <c r="B764" s="13" t="s">
        <v>260</v>
      </c>
      <c r="C764" s="13" t="s">
        <v>252</v>
      </c>
      <c r="D764" s="13">
        <v>34023</v>
      </c>
      <c r="E764" s="13">
        <v>17884</v>
      </c>
      <c r="F764" s="13" t="s">
        <v>595</v>
      </c>
      <c r="G764" s="13" t="s">
        <v>311</v>
      </c>
      <c r="H764" s="13" t="s">
        <v>220</v>
      </c>
      <c r="I764" s="13" t="s">
        <v>222</v>
      </c>
      <c r="J764" s="13" t="s">
        <v>594</v>
      </c>
      <c r="K764" s="4">
        <v>2390</v>
      </c>
      <c r="L764" s="4">
        <v>15001</v>
      </c>
      <c r="M764" s="14" t="s">
        <v>40</v>
      </c>
      <c r="N764" s="15" t="s">
        <v>679</v>
      </c>
      <c r="O764" s="15">
        <v>0</v>
      </c>
      <c r="P764" s="15">
        <v>0</v>
      </c>
      <c r="Q764" s="15">
        <f t="shared" si="132"/>
        <v>0</v>
      </c>
      <c r="R764" s="15" t="str">
        <f t="shared" si="133"/>
        <v>0.00</v>
      </c>
      <c r="S764" s="15">
        <v>0</v>
      </c>
      <c r="T764" s="15">
        <v>0</v>
      </c>
      <c r="U764" s="15">
        <f t="shared" si="134"/>
        <v>0</v>
      </c>
      <c r="V764" s="16" t="str">
        <f t="shared" si="135"/>
        <v>NA</v>
      </c>
      <c r="W764" s="17">
        <f t="shared" si="136"/>
        <v>0</v>
      </c>
      <c r="X764" s="17">
        <f t="shared" si="136"/>
        <v>0</v>
      </c>
      <c r="Y764" s="16">
        <f t="shared" si="137"/>
        <v>0</v>
      </c>
      <c r="Z764" s="15" t="str">
        <f t="shared" si="138"/>
        <v>0.00</v>
      </c>
      <c r="AA764" s="13"/>
      <c r="AB764" s="13"/>
      <c r="AC764" s="13"/>
      <c r="AD764" s="13"/>
      <c r="AE764" s="18">
        <f t="shared" si="139"/>
        <v>0</v>
      </c>
      <c r="AF764" s="18">
        <f t="shared" si="143"/>
        <v>0</v>
      </c>
      <c r="AG764" s="19">
        <f t="shared" si="140"/>
        <v>0</v>
      </c>
      <c r="AH764" s="16" t="str">
        <f t="shared" si="141"/>
        <v>0.00</v>
      </c>
      <c r="AI764" s="16">
        <f t="shared" si="142"/>
        <v>0</v>
      </c>
      <c r="AJ764" s="44">
        <v>221112</v>
      </c>
      <c r="AK764" s="15" t="s">
        <v>686</v>
      </c>
      <c r="AL764" s="14" t="s">
        <v>76</v>
      </c>
      <c r="AM764" s="39" t="s">
        <v>58</v>
      </c>
      <c r="AN764" s="39" t="s">
        <v>59</v>
      </c>
      <c r="AO764" s="39" t="s">
        <v>77</v>
      </c>
      <c r="AP764" s="39" t="s">
        <v>61</v>
      </c>
      <c r="AQ764" s="20"/>
      <c r="AR764" s="20"/>
      <c r="AS764" s="20"/>
      <c r="AT764" s="20"/>
      <c r="AU764" s="20"/>
      <c r="AV764" s="20"/>
      <c r="AW764" s="20"/>
      <c r="AX764" s="20"/>
      <c r="AY764" s="20"/>
      <c r="AZ764" s="20"/>
      <c r="BA764" s="20"/>
      <c r="BB764" s="20"/>
    </row>
    <row r="765" spans="1:54" ht="26.1" customHeight="1" x14ac:dyDescent="0.25">
      <c r="A765" s="40" t="s">
        <v>29</v>
      </c>
      <c r="B765" s="13" t="s">
        <v>260</v>
      </c>
      <c r="C765" s="13" t="s">
        <v>252</v>
      </c>
      <c r="D765" s="13">
        <v>34023</v>
      </c>
      <c r="E765" s="13">
        <v>17884</v>
      </c>
      <c r="F765" s="13" t="s">
        <v>595</v>
      </c>
      <c r="G765" s="13" t="s">
        <v>311</v>
      </c>
      <c r="H765" s="13" t="s">
        <v>220</v>
      </c>
      <c r="I765" s="13" t="s">
        <v>222</v>
      </c>
      <c r="J765" s="13" t="s">
        <v>594</v>
      </c>
      <c r="K765" s="4">
        <v>2390</v>
      </c>
      <c r="L765" s="4">
        <v>15001</v>
      </c>
      <c r="M765" s="13" t="s">
        <v>36</v>
      </c>
      <c r="N765" s="15" t="s">
        <v>679</v>
      </c>
      <c r="O765" s="15">
        <v>1.8337130390416301</v>
      </c>
      <c r="P765" s="15">
        <v>0.90065834700000003</v>
      </c>
      <c r="Q765" s="15">
        <f t="shared" si="132"/>
        <v>-0.93305469204163005</v>
      </c>
      <c r="R765" s="15">
        <f t="shared" si="133"/>
        <v>-50.88335372961523</v>
      </c>
      <c r="S765" s="15">
        <v>1.2507989017901455</v>
      </c>
      <c r="T765" s="15">
        <v>0.64369804000000008</v>
      </c>
      <c r="U765" s="15">
        <f t="shared" si="134"/>
        <v>-0.60710086179014544</v>
      </c>
      <c r="V765" s="16">
        <f t="shared" si="135"/>
        <v>-48.537047875662637</v>
      </c>
      <c r="W765" s="17">
        <f t="shared" si="136"/>
        <v>1.3595640236849407E-2</v>
      </c>
      <c r="X765" s="17">
        <f t="shared" si="136"/>
        <v>6.996717826086957E-3</v>
      </c>
      <c r="Y765" s="16">
        <f t="shared" si="137"/>
        <v>-6.5989224107624502E-3</v>
      </c>
      <c r="Z765" s="15">
        <f t="shared" si="138"/>
        <v>-48.537047875662637</v>
      </c>
      <c r="AA765" s="13"/>
      <c r="AB765" s="13"/>
      <c r="AC765" s="13"/>
      <c r="AD765" s="13"/>
      <c r="AE765" s="18">
        <f t="shared" si="139"/>
        <v>0</v>
      </c>
      <c r="AF765" s="18">
        <f t="shared" si="143"/>
        <v>8.8420060439560449E-3</v>
      </c>
      <c r="AG765" s="19">
        <f t="shared" si="140"/>
        <v>8.8420060439560449E-3</v>
      </c>
      <c r="AH765" s="16" t="str">
        <f t="shared" si="141"/>
        <v>0.00</v>
      </c>
      <c r="AI765" s="16">
        <f t="shared" si="142"/>
        <v>-1.3595640236849407E-2</v>
      </c>
      <c r="AJ765" s="44">
        <v>221112</v>
      </c>
      <c r="AK765" s="15" t="s">
        <v>686</v>
      </c>
      <c r="AL765" s="14" t="s">
        <v>76</v>
      </c>
      <c r="AM765" s="39" t="s">
        <v>58</v>
      </c>
      <c r="AN765" s="39" t="s">
        <v>59</v>
      </c>
      <c r="AO765" s="39" t="s">
        <v>77</v>
      </c>
      <c r="AP765" s="39" t="s">
        <v>61</v>
      </c>
      <c r="AQ765" s="20"/>
      <c r="AR765" s="20"/>
      <c r="AS765" s="20"/>
      <c r="AT765" s="20"/>
      <c r="AU765" s="20"/>
      <c r="AV765" s="20"/>
      <c r="AW765" s="20"/>
      <c r="AX765" s="20"/>
      <c r="AY765" s="20"/>
      <c r="AZ765" s="20"/>
      <c r="BA765" s="20"/>
      <c r="BB765" s="20"/>
    </row>
    <row r="766" spans="1:54" ht="26.1" hidden="1" customHeight="1" x14ac:dyDescent="0.25">
      <c r="A766" s="39" t="s">
        <v>29</v>
      </c>
      <c r="B766" s="13" t="s">
        <v>260</v>
      </c>
      <c r="C766" s="13" t="s">
        <v>252</v>
      </c>
      <c r="D766" s="13">
        <v>34023</v>
      </c>
      <c r="E766" s="13">
        <v>17884</v>
      </c>
      <c r="F766" s="13" t="s">
        <v>595</v>
      </c>
      <c r="G766" s="13" t="s">
        <v>311</v>
      </c>
      <c r="H766" s="13" t="s">
        <v>220</v>
      </c>
      <c r="I766" s="13" t="s">
        <v>222</v>
      </c>
      <c r="J766" s="13" t="s">
        <v>594</v>
      </c>
      <c r="K766" s="4">
        <v>2390</v>
      </c>
      <c r="L766" s="4">
        <v>15001</v>
      </c>
      <c r="M766" s="14" t="s">
        <v>38</v>
      </c>
      <c r="N766" s="15" t="s">
        <v>679</v>
      </c>
      <c r="O766" s="15">
        <v>6.8782254974918203E-3</v>
      </c>
      <c r="P766" s="15">
        <v>7.2762460000000001E-3</v>
      </c>
      <c r="Q766" s="15">
        <f t="shared" si="132"/>
        <v>3.9802050250817983E-4</v>
      </c>
      <c r="R766" s="15">
        <f t="shared" si="133"/>
        <v>5.7866742323775231</v>
      </c>
      <c r="S766" s="15">
        <v>4.8848431976550519E-3</v>
      </c>
      <c r="T766" s="15">
        <v>5.2003120000000003E-3</v>
      </c>
      <c r="U766" s="15">
        <f t="shared" si="134"/>
        <v>3.1546880234494847E-4</v>
      </c>
      <c r="V766" s="16">
        <f t="shared" si="135"/>
        <v>6.4581152266338444</v>
      </c>
      <c r="W766" s="17">
        <f t="shared" si="136"/>
        <v>5.3096121713641866E-5</v>
      </c>
      <c r="X766" s="17">
        <f t="shared" si="136"/>
        <v>5.6525130434782616E-5</v>
      </c>
      <c r="Y766" s="16">
        <f t="shared" si="137"/>
        <v>3.4290087211407501E-6</v>
      </c>
      <c r="Z766" s="15">
        <f t="shared" si="138"/>
        <v>6.4581152266338551</v>
      </c>
      <c r="AA766" s="13"/>
      <c r="AB766" s="13"/>
      <c r="AC766" s="13"/>
      <c r="AD766" s="13"/>
      <c r="AE766" s="18">
        <f t="shared" si="139"/>
        <v>0</v>
      </c>
      <c r="AF766" s="18">
        <f t="shared" si="143"/>
        <v>7.1432857142857156E-5</v>
      </c>
      <c r="AG766" s="19">
        <f t="shared" si="140"/>
        <v>7.1432857142857156E-5</v>
      </c>
      <c r="AH766" s="16" t="str">
        <f t="shared" si="141"/>
        <v>0.00</v>
      </c>
      <c r="AI766" s="16">
        <f t="shared" si="142"/>
        <v>-5.3096121713641866E-5</v>
      </c>
      <c r="AJ766" s="44">
        <v>221112</v>
      </c>
      <c r="AK766" s="15" t="s">
        <v>686</v>
      </c>
      <c r="AL766" s="14" t="s">
        <v>76</v>
      </c>
      <c r="AM766" s="39" t="s">
        <v>58</v>
      </c>
      <c r="AN766" s="39" t="s">
        <v>59</v>
      </c>
      <c r="AO766" s="39" t="s">
        <v>77</v>
      </c>
      <c r="AP766" s="39" t="s">
        <v>61</v>
      </c>
      <c r="AQ766" s="20"/>
      <c r="AR766" s="20"/>
      <c r="AS766" s="20"/>
      <c r="AT766" s="20"/>
      <c r="AU766" s="20"/>
      <c r="AV766" s="20"/>
      <c r="AW766" s="20"/>
      <c r="AX766" s="20"/>
      <c r="AY766" s="20"/>
      <c r="AZ766" s="20"/>
      <c r="BA766" s="20"/>
      <c r="BB766" s="20"/>
    </row>
    <row r="767" spans="1:54" ht="26.1" hidden="1" customHeight="1" x14ac:dyDescent="0.25">
      <c r="A767" s="39" t="s">
        <v>29</v>
      </c>
      <c r="B767" s="13" t="s">
        <v>260</v>
      </c>
      <c r="C767" s="13" t="s">
        <v>252</v>
      </c>
      <c r="D767" s="13">
        <v>34023</v>
      </c>
      <c r="E767" s="13">
        <v>17884</v>
      </c>
      <c r="F767" s="13" t="s">
        <v>595</v>
      </c>
      <c r="G767" s="13" t="s">
        <v>311</v>
      </c>
      <c r="H767" s="13" t="s">
        <v>220</v>
      </c>
      <c r="I767" s="13" t="s">
        <v>222</v>
      </c>
      <c r="J767" s="13" t="s">
        <v>594</v>
      </c>
      <c r="K767" s="4">
        <v>2390</v>
      </c>
      <c r="L767" s="4">
        <v>15001</v>
      </c>
      <c r="M767" s="14" t="s">
        <v>39</v>
      </c>
      <c r="N767" s="15" t="s">
        <v>679</v>
      </c>
      <c r="O767" s="15">
        <v>6.8782254974918203E-3</v>
      </c>
      <c r="P767" s="15">
        <v>7.2762460000000001E-3</v>
      </c>
      <c r="Q767" s="15">
        <f t="shared" si="132"/>
        <v>3.9802050250817983E-4</v>
      </c>
      <c r="R767" s="15">
        <f t="shared" si="133"/>
        <v>5.7866742323775231</v>
      </c>
      <c r="S767" s="15">
        <v>4.8848431976550519E-3</v>
      </c>
      <c r="T767" s="15">
        <v>5.2003120000000003E-3</v>
      </c>
      <c r="U767" s="15">
        <f t="shared" si="134"/>
        <v>3.1546880234494847E-4</v>
      </c>
      <c r="V767" s="16">
        <f t="shared" si="135"/>
        <v>6.4581152266338444</v>
      </c>
      <c r="W767" s="17">
        <f t="shared" si="136"/>
        <v>5.3096121713641866E-5</v>
      </c>
      <c r="X767" s="17">
        <f t="shared" si="136"/>
        <v>5.6525130434782616E-5</v>
      </c>
      <c r="Y767" s="16">
        <f t="shared" si="137"/>
        <v>3.4290087211407501E-6</v>
      </c>
      <c r="Z767" s="15">
        <f t="shared" si="138"/>
        <v>6.4581152266338551</v>
      </c>
      <c r="AA767" s="13"/>
      <c r="AB767" s="13"/>
      <c r="AC767" s="13"/>
      <c r="AD767" s="13"/>
      <c r="AE767" s="18">
        <f t="shared" si="139"/>
        <v>0</v>
      </c>
      <c r="AF767" s="18">
        <f t="shared" si="143"/>
        <v>7.1432857142857156E-5</v>
      </c>
      <c r="AG767" s="19">
        <f t="shared" si="140"/>
        <v>7.1432857142857156E-5</v>
      </c>
      <c r="AH767" s="16" t="str">
        <f t="shared" si="141"/>
        <v>0.00</v>
      </c>
      <c r="AI767" s="16">
        <f t="shared" si="142"/>
        <v>-5.3096121713641866E-5</v>
      </c>
      <c r="AJ767" s="44">
        <v>221112</v>
      </c>
      <c r="AK767" s="15" t="s">
        <v>686</v>
      </c>
      <c r="AL767" s="14" t="s">
        <v>76</v>
      </c>
      <c r="AM767" s="39" t="s">
        <v>58</v>
      </c>
      <c r="AN767" s="39" t="s">
        <v>59</v>
      </c>
      <c r="AO767" s="39" t="s">
        <v>77</v>
      </c>
      <c r="AP767" s="39" t="s">
        <v>61</v>
      </c>
      <c r="AQ767" s="20"/>
      <c r="AR767" s="20"/>
      <c r="AS767" s="20"/>
      <c r="AT767" s="20"/>
      <c r="AU767" s="20"/>
      <c r="AV767" s="20"/>
      <c r="AW767" s="20"/>
      <c r="AX767" s="20"/>
      <c r="AY767" s="20"/>
      <c r="AZ767" s="20"/>
      <c r="BA767" s="20"/>
      <c r="BB767" s="20"/>
    </row>
    <row r="768" spans="1:54" ht="26.1" hidden="1" customHeight="1" x14ac:dyDescent="0.25">
      <c r="A768" s="39" t="s">
        <v>29</v>
      </c>
      <c r="B768" s="13" t="s">
        <v>260</v>
      </c>
      <c r="C768" s="13" t="s">
        <v>252</v>
      </c>
      <c r="D768" s="13">
        <v>34023</v>
      </c>
      <c r="E768" s="13">
        <v>17884</v>
      </c>
      <c r="F768" s="13" t="s">
        <v>595</v>
      </c>
      <c r="G768" s="13" t="s">
        <v>311</v>
      </c>
      <c r="H768" s="13" t="s">
        <v>220</v>
      </c>
      <c r="I768" s="13" t="s">
        <v>222</v>
      </c>
      <c r="J768" s="13" t="s">
        <v>594</v>
      </c>
      <c r="K768" s="4">
        <v>2390</v>
      </c>
      <c r="L768" s="4">
        <v>15001</v>
      </c>
      <c r="M768" s="14" t="s">
        <v>37</v>
      </c>
      <c r="N768" s="15" t="s">
        <v>679</v>
      </c>
      <c r="O768" s="15">
        <v>1.4968999999978501</v>
      </c>
      <c r="P768" s="15">
        <v>2.2421865999999999E-2</v>
      </c>
      <c r="Q768" s="15">
        <f t="shared" si="132"/>
        <v>-1.4744781339978501</v>
      </c>
      <c r="R768" s="15">
        <f t="shared" si="133"/>
        <v>-98.502113300819545</v>
      </c>
      <c r="S768" s="15">
        <v>1.0630825908846389</v>
      </c>
      <c r="T768" s="15">
        <v>1.6024845999999999E-2</v>
      </c>
      <c r="U768" s="15">
        <f t="shared" si="134"/>
        <v>-1.0470577448846388</v>
      </c>
      <c r="V768" s="16">
        <f t="shared" si="135"/>
        <v>-98.492605735678069</v>
      </c>
      <c r="W768" s="17">
        <f t="shared" si="136"/>
        <v>1.1555245553093901E-2</v>
      </c>
      <c r="X768" s="17">
        <f t="shared" si="136"/>
        <v>1.7418310869565215E-4</v>
      </c>
      <c r="Y768" s="16">
        <f t="shared" si="137"/>
        <v>-1.1381062444398248E-2</v>
      </c>
      <c r="Z768" s="15">
        <f t="shared" si="138"/>
        <v>-98.492605735678069</v>
      </c>
      <c r="AA768" s="13"/>
      <c r="AB768" s="13"/>
      <c r="AC768" s="13"/>
      <c r="AD768" s="13"/>
      <c r="AE768" s="18">
        <f t="shared" si="139"/>
        <v>0</v>
      </c>
      <c r="AF768" s="18">
        <f t="shared" si="143"/>
        <v>2.2012151098901099E-4</v>
      </c>
      <c r="AG768" s="19">
        <f t="shared" si="140"/>
        <v>2.2012151098901099E-4</v>
      </c>
      <c r="AH768" s="16" t="str">
        <f t="shared" si="141"/>
        <v>0.00</v>
      </c>
      <c r="AI768" s="16">
        <f t="shared" si="142"/>
        <v>-1.1555245553093901E-2</v>
      </c>
      <c r="AJ768" s="44">
        <v>221112</v>
      </c>
      <c r="AK768" s="15" t="s">
        <v>686</v>
      </c>
      <c r="AL768" s="14" t="s">
        <v>76</v>
      </c>
      <c r="AM768" s="39" t="s">
        <v>58</v>
      </c>
      <c r="AN768" s="39" t="s">
        <v>59</v>
      </c>
      <c r="AO768" s="39" t="s">
        <v>77</v>
      </c>
      <c r="AP768" s="39" t="s">
        <v>61</v>
      </c>
      <c r="AQ768" s="20"/>
      <c r="AR768" s="20"/>
      <c r="AS768" s="20"/>
      <c r="AT768" s="20"/>
      <c r="AU768" s="20"/>
      <c r="AV768" s="20"/>
      <c r="AW768" s="20"/>
      <c r="AX768" s="20"/>
      <c r="AY768" s="20"/>
      <c r="AZ768" s="20"/>
      <c r="BA768" s="20"/>
      <c r="BB768" s="20"/>
    </row>
    <row r="769" spans="1:54" ht="26.1" hidden="1" customHeight="1" x14ac:dyDescent="0.25">
      <c r="A769" s="39" t="s">
        <v>29</v>
      </c>
      <c r="B769" s="13" t="s">
        <v>260</v>
      </c>
      <c r="C769" s="13" t="s">
        <v>252</v>
      </c>
      <c r="D769" s="13">
        <v>34023</v>
      </c>
      <c r="E769" s="13">
        <v>17884</v>
      </c>
      <c r="F769" s="13" t="s">
        <v>595</v>
      </c>
      <c r="G769" s="13" t="s">
        <v>311</v>
      </c>
      <c r="H769" s="13" t="s">
        <v>220</v>
      </c>
      <c r="I769" s="13" t="s">
        <v>222</v>
      </c>
      <c r="J769" s="13" t="s">
        <v>594</v>
      </c>
      <c r="K769" s="4">
        <v>2390</v>
      </c>
      <c r="L769" s="4">
        <v>15001</v>
      </c>
      <c r="M769" s="14" t="s">
        <v>34</v>
      </c>
      <c r="N769" s="15" t="s">
        <v>679</v>
      </c>
      <c r="O769" s="15">
        <v>0</v>
      </c>
      <c r="P769" s="15">
        <v>0</v>
      </c>
      <c r="Q769" s="15">
        <f t="shared" si="132"/>
        <v>0</v>
      </c>
      <c r="R769" s="15" t="str">
        <f t="shared" si="133"/>
        <v>0.00</v>
      </c>
      <c r="S769" s="15">
        <v>0</v>
      </c>
      <c r="T769" s="15">
        <v>0</v>
      </c>
      <c r="U769" s="15">
        <f t="shared" si="134"/>
        <v>0</v>
      </c>
      <c r="V769" s="16" t="str">
        <f t="shared" si="135"/>
        <v>NA</v>
      </c>
      <c r="W769" s="17">
        <f t="shared" si="136"/>
        <v>0</v>
      </c>
      <c r="X769" s="17">
        <f t="shared" si="136"/>
        <v>0</v>
      </c>
      <c r="Y769" s="16">
        <f t="shared" si="137"/>
        <v>0</v>
      </c>
      <c r="Z769" s="15" t="str">
        <f t="shared" si="138"/>
        <v>0.00</v>
      </c>
      <c r="AA769" s="13"/>
      <c r="AB769" s="13"/>
      <c r="AC769" s="13"/>
      <c r="AD769" s="13"/>
      <c r="AE769" s="18">
        <f t="shared" si="139"/>
        <v>0</v>
      </c>
      <c r="AF769" s="18">
        <f t="shared" si="143"/>
        <v>0</v>
      </c>
      <c r="AG769" s="19">
        <f t="shared" si="140"/>
        <v>0</v>
      </c>
      <c r="AH769" s="16" t="str">
        <f t="shared" si="141"/>
        <v>0.00</v>
      </c>
      <c r="AI769" s="16">
        <f t="shared" si="142"/>
        <v>0</v>
      </c>
      <c r="AJ769" s="44">
        <v>221112</v>
      </c>
      <c r="AK769" s="15" t="s">
        <v>686</v>
      </c>
      <c r="AL769" s="14" t="s">
        <v>76</v>
      </c>
      <c r="AM769" s="39" t="s">
        <v>58</v>
      </c>
      <c r="AN769" s="39" t="s">
        <v>59</v>
      </c>
      <c r="AO769" s="39" t="s">
        <v>77</v>
      </c>
      <c r="AP769" s="39" t="s">
        <v>61</v>
      </c>
      <c r="AQ769" s="20"/>
      <c r="AR769" s="20"/>
      <c r="AS769" s="20"/>
      <c r="AT769" s="20"/>
      <c r="AU769" s="20"/>
      <c r="AV769" s="20"/>
      <c r="AW769" s="20"/>
      <c r="AX769" s="20"/>
      <c r="AY769" s="20"/>
      <c r="AZ769" s="20"/>
      <c r="BA769" s="20"/>
      <c r="BB769" s="20"/>
    </row>
    <row r="770" spans="1:54" ht="26.1" hidden="1" customHeight="1" x14ac:dyDescent="0.25">
      <c r="A770" s="39" t="s">
        <v>29</v>
      </c>
      <c r="B770" s="13" t="s">
        <v>260</v>
      </c>
      <c r="C770" s="13" t="s">
        <v>252</v>
      </c>
      <c r="D770" s="13">
        <v>34023</v>
      </c>
      <c r="E770" s="13">
        <v>17884</v>
      </c>
      <c r="F770" s="13" t="s">
        <v>595</v>
      </c>
      <c r="G770" s="13" t="s">
        <v>276</v>
      </c>
      <c r="H770" s="13" t="s">
        <v>220</v>
      </c>
      <c r="I770" s="13" t="s">
        <v>222</v>
      </c>
      <c r="J770" s="13" t="s">
        <v>596</v>
      </c>
      <c r="K770" s="4">
        <v>2390</v>
      </c>
      <c r="L770" s="4">
        <v>15001</v>
      </c>
      <c r="M770" s="14" t="s">
        <v>35</v>
      </c>
      <c r="N770" s="15" t="s">
        <v>679</v>
      </c>
      <c r="O770" s="15">
        <v>0.128019974399847</v>
      </c>
      <c r="P770" s="15">
        <v>0.13542807300000001</v>
      </c>
      <c r="Q770" s="15">
        <f t="shared" si="132"/>
        <v>7.4080986001530125E-3</v>
      </c>
      <c r="R770" s="15">
        <f t="shared" si="133"/>
        <v>5.7866740208954974</v>
      </c>
      <c r="S770" s="15">
        <v>9.091843548006831E-2</v>
      </c>
      <c r="T770" s="15">
        <v>9.6790072000000005E-2</v>
      </c>
      <c r="U770" s="15">
        <f t="shared" si="134"/>
        <v>5.8716365199316944E-3</v>
      </c>
      <c r="V770" s="16">
        <f t="shared" si="135"/>
        <v>6.4581363382775221</v>
      </c>
      <c r="W770" s="17">
        <f t="shared" si="136"/>
        <v>9.8824386391378597E-4</v>
      </c>
      <c r="X770" s="17">
        <f t="shared" si="136"/>
        <v>1.0520660000000002E-3</v>
      </c>
      <c r="Y770" s="16">
        <f t="shared" si="137"/>
        <v>6.3822136086214183E-5</v>
      </c>
      <c r="Z770" s="15">
        <f t="shared" si="138"/>
        <v>6.4581363382775328</v>
      </c>
      <c r="AA770" s="13">
        <v>0.16</v>
      </c>
      <c r="AB770" s="13">
        <v>0</v>
      </c>
      <c r="AC770" s="13">
        <v>0</v>
      </c>
      <c r="AD770" s="13">
        <v>320</v>
      </c>
      <c r="AE770" s="18">
        <f t="shared" si="139"/>
        <v>0</v>
      </c>
      <c r="AF770" s="18">
        <f t="shared" si="143"/>
        <v>1.3295339560439562E-3</v>
      </c>
      <c r="AG770" s="19">
        <f t="shared" si="140"/>
        <v>1.3295339560439562E-3</v>
      </c>
      <c r="AH770" s="16" t="str">
        <f t="shared" si="141"/>
        <v>0.00</v>
      </c>
      <c r="AI770" s="16">
        <f t="shared" si="142"/>
        <v>-9.8824386391378597E-4</v>
      </c>
      <c r="AJ770" s="44">
        <v>221112</v>
      </c>
      <c r="AK770" s="15" t="s">
        <v>686</v>
      </c>
      <c r="AL770" s="14" t="s">
        <v>57</v>
      </c>
      <c r="AM770" s="39" t="s">
        <v>58</v>
      </c>
      <c r="AN770" s="39" t="s">
        <v>59</v>
      </c>
      <c r="AO770" s="39" t="s">
        <v>60</v>
      </c>
      <c r="AP770" s="39" t="s">
        <v>61</v>
      </c>
      <c r="AQ770" s="20"/>
      <c r="AR770" s="20"/>
      <c r="AS770" s="20"/>
      <c r="AT770" s="20"/>
      <c r="AU770" s="20"/>
      <c r="AV770" s="20"/>
      <c r="AW770" s="20"/>
      <c r="AX770" s="20"/>
      <c r="AY770" s="20"/>
      <c r="AZ770" s="20"/>
      <c r="BA770" s="20"/>
      <c r="BB770" s="20"/>
    </row>
    <row r="771" spans="1:54" ht="26.1" hidden="1" customHeight="1" x14ac:dyDescent="0.25">
      <c r="A771" s="39" t="s">
        <v>29</v>
      </c>
      <c r="B771" s="13" t="s">
        <v>260</v>
      </c>
      <c r="C771" s="13" t="s">
        <v>252</v>
      </c>
      <c r="D771" s="13">
        <v>34023</v>
      </c>
      <c r="E771" s="13">
        <v>17884</v>
      </c>
      <c r="F771" s="13" t="s">
        <v>595</v>
      </c>
      <c r="G771" s="13" t="s">
        <v>276</v>
      </c>
      <c r="H771" s="13" t="s">
        <v>220</v>
      </c>
      <c r="I771" s="13" t="s">
        <v>222</v>
      </c>
      <c r="J771" s="13" t="s">
        <v>596</v>
      </c>
      <c r="K771" s="4">
        <v>2390</v>
      </c>
      <c r="L771" s="4">
        <v>15001</v>
      </c>
      <c r="M771" s="14" t="s">
        <v>40</v>
      </c>
      <c r="N771" s="15" t="s">
        <v>679</v>
      </c>
      <c r="O771" s="15">
        <v>0</v>
      </c>
      <c r="P771" s="15">
        <v>0</v>
      </c>
      <c r="Q771" s="15">
        <f t="shared" si="132"/>
        <v>0</v>
      </c>
      <c r="R771" s="15" t="str">
        <f t="shared" si="133"/>
        <v>0.00</v>
      </c>
      <c r="S771" s="15">
        <v>0</v>
      </c>
      <c r="T771" s="15">
        <v>0</v>
      </c>
      <c r="U771" s="15">
        <f t="shared" si="134"/>
        <v>0</v>
      </c>
      <c r="V771" s="16" t="str">
        <f t="shared" si="135"/>
        <v>NA</v>
      </c>
      <c r="W771" s="17">
        <f t="shared" si="136"/>
        <v>0</v>
      </c>
      <c r="X771" s="17">
        <f t="shared" si="136"/>
        <v>0</v>
      </c>
      <c r="Y771" s="16">
        <f t="shared" si="137"/>
        <v>0</v>
      </c>
      <c r="Z771" s="15" t="str">
        <f t="shared" si="138"/>
        <v>0.00</v>
      </c>
      <c r="AA771" s="13"/>
      <c r="AB771" s="13"/>
      <c r="AC771" s="13"/>
      <c r="AD771" s="13"/>
      <c r="AE771" s="18">
        <f t="shared" si="139"/>
        <v>0</v>
      </c>
      <c r="AF771" s="18">
        <f t="shared" si="143"/>
        <v>0</v>
      </c>
      <c r="AG771" s="19">
        <f t="shared" si="140"/>
        <v>0</v>
      </c>
      <c r="AH771" s="16" t="str">
        <f t="shared" si="141"/>
        <v>0.00</v>
      </c>
      <c r="AI771" s="16">
        <f t="shared" si="142"/>
        <v>0</v>
      </c>
      <c r="AJ771" s="44">
        <v>221112</v>
      </c>
      <c r="AK771" s="15" t="s">
        <v>686</v>
      </c>
      <c r="AL771" s="14" t="s">
        <v>57</v>
      </c>
      <c r="AM771" s="39" t="s">
        <v>58</v>
      </c>
      <c r="AN771" s="39" t="s">
        <v>59</v>
      </c>
      <c r="AO771" s="39" t="s">
        <v>60</v>
      </c>
      <c r="AP771" s="39" t="s">
        <v>61</v>
      </c>
      <c r="AQ771" s="20"/>
      <c r="AR771" s="20"/>
      <c r="AS771" s="20"/>
      <c r="AT771" s="20"/>
      <c r="AU771" s="20"/>
      <c r="AV771" s="20"/>
      <c r="AW771" s="20"/>
      <c r="AX771" s="20"/>
      <c r="AY771" s="20"/>
      <c r="AZ771" s="20"/>
      <c r="BA771" s="20"/>
      <c r="BB771" s="20"/>
    </row>
    <row r="772" spans="1:54" ht="26.1" customHeight="1" x14ac:dyDescent="0.25">
      <c r="A772" s="40" t="s">
        <v>29</v>
      </c>
      <c r="B772" s="13" t="s">
        <v>260</v>
      </c>
      <c r="C772" s="13" t="s">
        <v>252</v>
      </c>
      <c r="D772" s="13">
        <v>34023</v>
      </c>
      <c r="E772" s="13">
        <v>17884</v>
      </c>
      <c r="F772" s="13" t="s">
        <v>595</v>
      </c>
      <c r="G772" s="13" t="s">
        <v>276</v>
      </c>
      <c r="H772" s="13" t="s">
        <v>220</v>
      </c>
      <c r="I772" s="13" t="s">
        <v>222</v>
      </c>
      <c r="J772" s="13" t="s">
        <v>596</v>
      </c>
      <c r="K772" s="4">
        <v>2390</v>
      </c>
      <c r="L772" s="4">
        <v>15001</v>
      </c>
      <c r="M772" s="13" t="s">
        <v>36</v>
      </c>
      <c r="N772" s="15" t="s">
        <v>679</v>
      </c>
      <c r="O772" s="15">
        <v>1.0191415863477</v>
      </c>
      <c r="P772" s="15">
        <v>0.50056816800000004</v>
      </c>
      <c r="Q772" s="15">
        <f t="shared" si="132"/>
        <v>-0.51857341834769999</v>
      </c>
      <c r="R772" s="15">
        <f t="shared" si="133"/>
        <v>-50.883353725767655</v>
      </c>
      <c r="S772" s="15">
        <v>0.69516939119253118</v>
      </c>
      <c r="T772" s="15">
        <v>0.35775469100000001</v>
      </c>
      <c r="U772" s="15">
        <f t="shared" si="134"/>
        <v>-0.33741470019253117</v>
      </c>
      <c r="V772" s="16">
        <f t="shared" si="135"/>
        <v>-48.537047871700992</v>
      </c>
      <c r="W772" s="17">
        <f t="shared" si="136"/>
        <v>7.5561890347014262E-3</v>
      </c>
      <c r="X772" s="17">
        <f t="shared" si="136"/>
        <v>3.8886379456521741E-3</v>
      </c>
      <c r="Y772" s="16">
        <f t="shared" si="137"/>
        <v>-3.6675510890492521E-3</v>
      </c>
      <c r="Z772" s="15">
        <f t="shared" si="138"/>
        <v>-48.537047871700992</v>
      </c>
      <c r="AA772" s="13">
        <v>0.15</v>
      </c>
      <c r="AB772" s="13">
        <v>0</v>
      </c>
      <c r="AC772" s="13">
        <v>0</v>
      </c>
      <c r="AD772" s="13">
        <v>0</v>
      </c>
      <c r="AE772" s="18">
        <f t="shared" si="139"/>
        <v>0</v>
      </c>
      <c r="AF772" s="18">
        <f t="shared" si="143"/>
        <v>4.9142127884615385E-3</v>
      </c>
      <c r="AG772" s="19">
        <f t="shared" si="140"/>
        <v>4.9142127884615385E-3</v>
      </c>
      <c r="AH772" s="16" t="str">
        <f t="shared" si="141"/>
        <v>0.00</v>
      </c>
      <c r="AI772" s="16">
        <f t="shared" si="142"/>
        <v>-7.5561890347014262E-3</v>
      </c>
      <c r="AJ772" s="44">
        <v>221112</v>
      </c>
      <c r="AK772" s="15" t="s">
        <v>686</v>
      </c>
      <c r="AL772" s="14" t="s">
        <v>57</v>
      </c>
      <c r="AM772" s="39" t="s">
        <v>58</v>
      </c>
      <c r="AN772" s="39" t="s">
        <v>59</v>
      </c>
      <c r="AO772" s="39" t="s">
        <v>60</v>
      </c>
      <c r="AP772" s="39" t="s">
        <v>61</v>
      </c>
      <c r="AQ772" s="20"/>
      <c r="AR772" s="20"/>
      <c r="AS772" s="20"/>
      <c r="AT772" s="20"/>
      <c r="AU772" s="20"/>
      <c r="AV772" s="20"/>
      <c r="AW772" s="20"/>
      <c r="AX772" s="20"/>
      <c r="AY772" s="20"/>
      <c r="AZ772" s="20"/>
      <c r="BA772" s="20"/>
      <c r="BB772" s="20"/>
    </row>
    <row r="773" spans="1:54" ht="26.1" hidden="1" customHeight="1" x14ac:dyDescent="0.25">
      <c r="A773" s="39" t="s">
        <v>29</v>
      </c>
      <c r="B773" s="13" t="s">
        <v>260</v>
      </c>
      <c r="C773" s="13" t="s">
        <v>252</v>
      </c>
      <c r="D773" s="13">
        <v>34023</v>
      </c>
      <c r="E773" s="13">
        <v>17884</v>
      </c>
      <c r="F773" s="13" t="s">
        <v>595</v>
      </c>
      <c r="G773" s="13" t="s">
        <v>276</v>
      </c>
      <c r="H773" s="13" t="s">
        <v>220</v>
      </c>
      <c r="I773" s="13" t="s">
        <v>222</v>
      </c>
      <c r="J773" s="13" t="s">
        <v>596</v>
      </c>
      <c r="K773" s="4">
        <v>2390</v>
      </c>
      <c r="L773" s="4">
        <v>15001</v>
      </c>
      <c r="M773" s="14" t="s">
        <v>38</v>
      </c>
      <c r="N773" s="15" t="s">
        <v>679</v>
      </c>
      <c r="O773" s="15">
        <v>3.0561059699963601E-3</v>
      </c>
      <c r="P773" s="15">
        <v>3.2329530000000002E-3</v>
      </c>
      <c r="Q773" s="15">
        <f t="shared" si="132"/>
        <v>1.7684703000364014E-4</v>
      </c>
      <c r="R773" s="15">
        <f t="shared" si="133"/>
        <v>5.7866785949130808</v>
      </c>
      <c r="S773" s="15">
        <v>2.1704142244672697E-3</v>
      </c>
      <c r="T773" s="15">
        <v>2.3105730000000002E-3</v>
      </c>
      <c r="U773" s="15">
        <f t="shared" si="134"/>
        <v>1.4015877553273052E-4</v>
      </c>
      <c r="V773" s="16">
        <f t="shared" si="135"/>
        <v>6.4576970585940865</v>
      </c>
      <c r="W773" s="17">
        <f t="shared" si="136"/>
        <v>2.3591458961600758E-5</v>
      </c>
      <c r="X773" s="17">
        <f t="shared" si="136"/>
        <v>2.511492391304348E-5</v>
      </c>
      <c r="Y773" s="16">
        <f t="shared" si="137"/>
        <v>1.5234649514427224E-6</v>
      </c>
      <c r="Z773" s="15">
        <f t="shared" si="138"/>
        <v>6.4576970585940838</v>
      </c>
      <c r="AA773" s="13">
        <v>0.01</v>
      </c>
      <c r="AB773" s="13">
        <v>0</v>
      </c>
      <c r="AC773" s="13">
        <v>0</v>
      </c>
      <c r="AD773" s="13">
        <v>0</v>
      </c>
      <c r="AE773" s="18">
        <f t="shared" si="139"/>
        <v>0</v>
      </c>
      <c r="AF773" s="18">
        <f t="shared" si="143"/>
        <v>3.1738640109890115E-5</v>
      </c>
      <c r="AG773" s="19">
        <f t="shared" si="140"/>
        <v>3.1738640109890115E-5</v>
      </c>
      <c r="AH773" s="16" t="str">
        <f t="shared" si="141"/>
        <v>0.00</v>
      </c>
      <c r="AI773" s="16">
        <f t="shared" si="142"/>
        <v>-2.3591458961600758E-5</v>
      </c>
      <c r="AJ773" s="44">
        <v>221112</v>
      </c>
      <c r="AK773" s="15" t="s">
        <v>686</v>
      </c>
      <c r="AL773" s="14" t="s">
        <v>57</v>
      </c>
      <c r="AM773" s="39" t="s">
        <v>58</v>
      </c>
      <c r="AN773" s="39" t="s">
        <v>59</v>
      </c>
      <c r="AO773" s="39" t="s">
        <v>60</v>
      </c>
      <c r="AP773" s="39" t="s">
        <v>61</v>
      </c>
      <c r="AQ773" s="20"/>
      <c r="AR773" s="20"/>
      <c r="AS773" s="20"/>
      <c r="AT773" s="20"/>
      <c r="AU773" s="20"/>
      <c r="AV773" s="20"/>
      <c r="AW773" s="20"/>
      <c r="AX773" s="20"/>
      <c r="AY773" s="20"/>
      <c r="AZ773" s="20"/>
      <c r="BA773" s="20"/>
      <c r="BB773" s="20"/>
    </row>
    <row r="774" spans="1:54" ht="26.1" hidden="1" customHeight="1" x14ac:dyDescent="0.25">
      <c r="A774" s="39" t="s">
        <v>29</v>
      </c>
      <c r="B774" s="13" t="s">
        <v>260</v>
      </c>
      <c r="C774" s="13" t="s">
        <v>252</v>
      </c>
      <c r="D774" s="13">
        <v>34023</v>
      </c>
      <c r="E774" s="13">
        <v>17884</v>
      </c>
      <c r="F774" s="13" t="s">
        <v>595</v>
      </c>
      <c r="G774" s="13" t="s">
        <v>276</v>
      </c>
      <c r="H774" s="13" t="s">
        <v>220</v>
      </c>
      <c r="I774" s="13" t="s">
        <v>222</v>
      </c>
      <c r="J774" s="13" t="s">
        <v>596</v>
      </c>
      <c r="K774" s="4">
        <v>2390</v>
      </c>
      <c r="L774" s="4">
        <v>15001</v>
      </c>
      <c r="M774" s="14" t="s">
        <v>39</v>
      </c>
      <c r="N774" s="15" t="s">
        <v>679</v>
      </c>
      <c r="O774" s="15">
        <v>3.0561059699963601E-3</v>
      </c>
      <c r="P774" s="15">
        <v>3.2329530000000002E-3</v>
      </c>
      <c r="Q774" s="15">
        <f t="shared" si="132"/>
        <v>1.7684703000364014E-4</v>
      </c>
      <c r="R774" s="15">
        <f t="shared" si="133"/>
        <v>5.7866785949130808</v>
      </c>
      <c r="S774" s="15">
        <v>2.1704142244672697E-3</v>
      </c>
      <c r="T774" s="15">
        <v>2.3105730000000002E-3</v>
      </c>
      <c r="U774" s="15">
        <f t="shared" si="134"/>
        <v>1.4015877553273052E-4</v>
      </c>
      <c r="V774" s="16">
        <f t="shared" si="135"/>
        <v>6.4576970585940865</v>
      </c>
      <c r="W774" s="17">
        <f t="shared" si="136"/>
        <v>2.3591458961600758E-5</v>
      </c>
      <c r="X774" s="17">
        <f t="shared" si="136"/>
        <v>2.511492391304348E-5</v>
      </c>
      <c r="Y774" s="16">
        <f t="shared" si="137"/>
        <v>1.5234649514427224E-6</v>
      </c>
      <c r="Z774" s="15">
        <f t="shared" si="138"/>
        <v>6.4576970585940838</v>
      </c>
      <c r="AA774" s="13">
        <v>0.01</v>
      </c>
      <c r="AB774" s="13">
        <v>0</v>
      </c>
      <c r="AC774" s="13">
        <v>0</v>
      </c>
      <c r="AD774" s="13">
        <v>0</v>
      </c>
      <c r="AE774" s="18">
        <f t="shared" si="139"/>
        <v>0</v>
      </c>
      <c r="AF774" s="18">
        <f t="shared" si="143"/>
        <v>3.1738640109890115E-5</v>
      </c>
      <c r="AG774" s="19">
        <f t="shared" si="140"/>
        <v>3.1738640109890115E-5</v>
      </c>
      <c r="AH774" s="16" t="str">
        <f t="shared" si="141"/>
        <v>0.00</v>
      </c>
      <c r="AI774" s="16">
        <f t="shared" si="142"/>
        <v>-2.3591458961600758E-5</v>
      </c>
      <c r="AJ774" s="44">
        <v>221112</v>
      </c>
      <c r="AK774" s="15" t="s">
        <v>686</v>
      </c>
      <c r="AL774" s="14" t="s">
        <v>57</v>
      </c>
      <c r="AM774" s="39" t="s">
        <v>58</v>
      </c>
      <c r="AN774" s="39" t="s">
        <v>59</v>
      </c>
      <c r="AO774" s="39" t="s">
        <v>60</v>
      </c>
      <c r="AP774" s="39" t="s">
        <v>61</v>
      </c>
      <c r="AQ774" s="20"/>
      <c r="AR774" s="20"/>
      <c r="AS774" s="20"/>
      <c r="AT774" s="20"/>
      <c r="AU774" s="20"/>
      <c r="AV774" s="20"/>
      <c r="AW774" s="20"/>
      <c r="AX774" s="20"/>
      <c r="AY774" s="20"/>
      <c r="AZ774" s="20"/>
      <c r="BA774" s="20"/>
      <c r="BB774" s="20"/>
    </row>
    <row r="775" spans="1:54" ht="26.1" hidden="1" customHeight="1" x14ac:dyDescent="0.25">
      <c r="A775" s="39" t="s">
        <v>29</v>
      </c>
      <c r="B775" s="13" t="s">
        <v>260</v>
      </c>
      <c r="C775" s="13" t="s">
        <v>252</v>
      </c>
      <c r="D775" s="13">
        <v>34023</v>
      </c>
      <c r="E775" s="13">
        <v>17884</v>
      </c>
      <c r="F775" s="13" t="s">
        <v>595</v>
      </c>
      <c r="G775" s="13" t="s">
        <v>276</v>
      </c>
      <c r="H775" s="13" t="s">
        <v>220</v>
      </c>
      <c r="I775" s="13" t="s">
        <v>222</v>
      </c>
      <c r="J775" s="13" t="s">
        <v>596</v>
      </c>
      <c r="K775" s="4">
        <v>2390</v>
      </c>
      <c r="L775" s="4">
        <v>15001</v>
      </c>
      <c r="M775" s="14" t="s">
        <v>37</v>
      </c>
      <c r="N775" s="15" t="s">
        <v>679</v>
      </c>
      <c r="O775" s="15">
        <v>0</v>
      </c>
      <c r="P775" s="15">
        <v>0</v>
      </c>
      <c r="Q775" s="15">
        <f t="shared" si="132"/>
        <v>0</v>
      </c>
      <c r="R775" s="15" t="str">
        <f t="shared" si="133"/>
        <v>0.00</v>
      </c>
      <c r="S775" s="15">
        <v>0</v>
      </c>
      <c r="T775" s="15">
        <v>0</v>
      </c>
      <c r="U775" s="15">
        <f t="shared" si="134"/>
        <v>0</v>
      </c>
      <c r="V775" s="16" t="str">
        <f t="shared" si="135"/>
        <v>NA</v>
      </c>
      <c r="W775" s="17">
        <f t="shared" si="136"/>
        <v>0</v>
      </c>
      <c r="X775" s="17">
        <f t="shared" si="136"/>
        <v>0</v>
      </c>
      <c r="Y775" s="16">
        <f t="shared" si="137"/>
        <v>0</v>
      </c>
      <c r="Z775" s="15" t="str">
        <f t="shared" si="138"/>
        <v>0.00</v>
      </c>
      <c r="AA775" s="13">
        <v>0</v>
      </c>
      <c r="AB775" s="13">
        <v>0</v>
      </c>
      <c r="AC775" s="13">
        <v>0</v>
      </c>
      <c r="AD775" s="13">
        <v>0</v>
      </c>
      <c r="AE775" s="18">
        <f t="shared" si="139"/>
        <v>0</v>
      </c>
      <c r="AF775" s="18">
        <f t="shared" si="143"/>
        <v>0</v>
      </c>
      <c r="AG775" s="19">
        <f t="shared" si="140"/>
        <v>0</v>
      </c>
      <c r="AH775" s="16" t="str">
        <f t="shared" si="141"/>
        <v>0.00</v>
      </c>
      <c r="AI775" s="16">
        <f t="shared" si="142"/>
        <v>0</v>
      </c>
      <c r="AJ775" s="44">
        <v>221112</v>
      </c>
      <c r="AK775" s="15" t="s">
        <v>686</v>
      </c>
      <c r="AL775" s="14" t="s">
        <v>57</v>
      </c>
      <c r="AM775" s="39" t="s">
        <v>58</v>
      </c>
      <c r="AN775" s="39" t="s">
        <v>59</v>
      </c>
      <c r="AO775" s="39" t="s">
        <v>60</v>
      </c>
      <c r="AP775" s="39" t="s">
        <v>61</v>
      </c>
      <c r="AQ775" s="20"/>
      <c r="AR775" s="20"/>
      <c r="AS775" s="20"/>
      <c r="AT775" s="20"/>
      <c r="AU775" s="20"/>
      <c r="AV775" s="20"/>
      <c r="AW775" s="20"/>
      <c r="AX775" s="20"/>
      <c r="AY775" s="20"/>
      <c r="AZ775" s="20"/>
      <c r="BA775" s="20"/>
      <c r="BB775" s="20"/>
    </row>
    <row r="776" spans="1:54" ht="26.1" hidden="1" customHeight="1" x14ac:dyDescent="0.25">
      <c r="A776" s="39" t="s">
        <v>29</v>
      </c>
      <c r="B776" s="13" t="s">
        <v>260</v>
      </c>
      <c r="C776" s="13" t="s">
        <v>252</v>
      </c>
      <c r="D776" s="13">
        <v>34023</v>
      </c>
      <c r="E776" s="13">
        <v>17884</v>
      </c>
      <c r="F776" s="13" t="s">
        <v>595</v>
      </c>
      <c r="G776" s="13" t="s">
        <v>276</v>
      </c>
      <c r="H776" s="13" t="s">
        <v>220</v>
      </c>
      <c r="I776" s="13" t="s">
        <v>222</v>
      </c>
      <c r="J776" s="13" t="s">
        <v>596</v>
      </c>
      <c r="K776" s="4">
        <v>2390</v>
      </c>
      <c r="L776" s="4">
        <v>15001</v>
      </c>
      <c r="M776" s="14" t="s">
        <v>34</v>
      </c>
      <c r="N776" s="15" t="s">
        <v>679</v>
      </c>
      <c r="O776" s="15">
        <v>0</v>
      </c>
      <c r="P776" s="15">
        <v>0</v>
      </c>
      <c r="Q776" s="15">
        <f t="shared" ref="Q776:Q839" si="144">P776-O776</f>
        <v>0</v>
      </c>
      <c r="R776" s="15" t="str">
        <f t="shared" ref="R776:R839" si="145">IFERROR(((P776-O776)/O776)*100,"0.00")</f>
        <v>0.00</v>
      </c>
      <c r="S776" s="15">
        <v>0</v>
      </c>
      <c r="T776" s="15">
        <v>0</v>
      </c>
      <c r="U776" s="15">
        <f t="shared" ref="U776:U839" si="146">T776-S776</f>
        <v>0</v>
      </c>
      <c r="V776" s="16" t="str">
        <f t="shared" ref="V776:V839" si="147">IFERROR(((T776-S776)/S776)*100,"NA")</f>
        <v>NA</v>
      </c>
      <c r="W776" s="17">
        <f t="shared" ref="W776:X839" si="148">S776/92</f>
        <v>0</v>
      </c>
      <c r="X776" s="17">
        <f t="shared" si="148"/>
        <v>0</v>
      </c>
      <c r="Y776" s="16">
        <f t="shared" ref="Y776:Y839" si="149">X776-W776</f>
        <v>0</v>
      </c>
      <c r="Z776" s="15" t="str">
        <f t="shared" ref="Z776:Z839" si="150">IFERROR(((X776-W776)/W776)*100,"0.00")</f>
        <v>0.00</v>
      </c>
      <c r="AA776" s="13">
        <v>0</v>
      </c>
      <c r="AB776" s="13">
        <v>0</v>
      </c>
      <c r="AC776" s="13">
        <v>0</v>
      </c>
      <c r="AD776" s="13">
        <v>0</v>
      </c>
      <c r="AE776" s="18">
        <f t="shared" ref="AE776:AE839" si="151">AB776/2000</f>
        <v>0</v>
      </c>
      <c r="AF776" s="18">
        <f t="shared" si="143"/>
        <v>0</v>
      </c>
      <c r="AG776" s="19">
        <f t="shared" ref="AG776:AG839" si="152">AF776-AE776</f>
        <v>0</v>
      </c>
      <c r="AH776" s="16" t="str">
        <f t="shared" ref="AH776:AH839" si="153">IFERROR(((AF776-AE776)/AE776)*100,"0.00")</f>
        <v>0.00</v>
      </c>
      <c r="AI776" s="16">
        <f t="shared" ref="AI776:AI839" si="154">AE776-W776</f>
        <v>0</v>
      </c>
      <c r="AJ776" s="44">
        <v>221112</v>
      </c>
      <c r="AK776" s="15" t="s">
        <v>686</v>
      </c>
      <c r="AL776" s="14" t="s">
        <v>57</v>
      </c>
      <c r="AM776" s="39" t="s">
        <v>58</v>
      </c>
      <c r="AN776" s="39" t="s">
        <v>59</v>
      </c>
      <c r="AO776" s="39" t="s">
        <v>60</v>
      </c>
      <c r="AP776" s="39" t="s">
        <v>61</v>
      </c>
      <c r="AQ776" s="20"/>
      <c r="AR776" s="20"/>
      <c r="AS776" s="20"/>
      <c r="AT776" s="20"/>
      <c r="AU776" s="20"/>
      <c r="AV776" s="20"/>
      <c r="AW776" s="20"/>
      <c r="AX776" s="20"/>
      <c r="AY776" s="20"/>
      <c r="AZ776" s="20"/>
      <c r="BA776" s="20"/>
      <c r="BB776" s="20"/>
    </row>
    <row r="777" spans="1:54" ht="26.1" hidden="1" customHeight="1" x14ac:dyDescent="0.25">
      <c r="A777" s="39" t="s">
        <v>29</v>
      </c>
      <c r="B777" s="13" t="s">
        <v>260</v>
      </c>
      <c r="C777" s="13" t="s">
        <v>252</v>
      </c>
      <c r="D777" s="13">
        <v>34023</v>
      </c>
      <c r="E777" s="13">
        <v>17884</v>
      </c>
      <c r="F777" s="13" t="s">
        <v>598</v>
      </c>
      <c r="G777" s="13" t="s">
        <v>276</v>
      </c>
      <c r="H777" s="13" t="s">
        <v>220</v>
      </c>
      <c r="I777" s="13" t="s">
        <v>223</v>
      </c>
      <c r="J777" s="13" t="s">
        <v>597</v>
      </c>
      <c r="K777" s="4">
        <v>2390</v>
      </c>
      <c r="L777" s="4">
        <v>14001</v>
      </c>
      <c r="M777" s="14" t="s">
        <v>40</v>
      </c>
      <c r="N777" s="15" t="s">
        <v>679</v>
      </c>
      <c r="O777" s="15">
        <v>0</v>
      </c>
      <c r="P777" s="15">
        <v>0</v>
      </c>
      <c r="Q777" s="15">
        <f t="shared" si="144"/>
        <v>0</v>
      </c>
      <c r="R777" s="15" t="str">
        <f t="shared" si="145"/>
        <v>0.00</v>
      </c>
      <c r="S777" s="15">
        <v>0</v>
      </c>
      <c r="T777" s="15">
        <v>0</v>
      </c>
      <c r="U777" s="15">
        <f t="shared" si="146"/>
        <v>0</v>
      </c>
      <c r="V777" s="16" t="str">
        <f t="shared" si="147"/>
        <v>NA</v>
      </c>
      <c r="W777" s="17">
        <f t="shared" si="148"/>
        <v>0</v>
      </c>
      <c r="X777" s="17">
        <f t="shared" si="148"/>
        <v>0</v>
      </c>
      <c r="Y777" s="16">
        <f t="shared" si="149"/>
        <v>0</v>
      </c>
      <c r="Z777" s="15" t="str">
        <f t="shared" si="150"/>
        <v>0.00</v>
      </c>
      <c r="AA777" s="13"/>
      <c r="AB777" s="13"/>
      <c r="AC777" s="13"/>
      <c r="AD777" s="13"/>
      <c r="AE777" s="18">
        <f t="shared" si="151"/>
        <v>0</v>
      </c>
      <c r="AF777" s="18">
        <f t="shared" ref="AF777:AF840" si="155">T777/72.8</f>
        <v>0</v>
      </c>
      <c r="AG777" s="19">
        <f t="shared" si="152"/>
        <v>0</v>
      </c>
      <c r="AH777" s="16" t="str">
        <f t="shared" si="153"/>
        <v>0.00</v>
      </c>
      <c r="AI777" s="16">
        <f t="shared" si="154"/>
        <v>0</v>
      </c>
      <c r="AJ777" s="44">
        <v>221112</v>
      </c>
      <c r="AK777" s="15" t="s">
        <v>686</v>
      </c>
      <c r="AL777" s="14" t="s">
        <v>57</v>
      </c>
      <c r="AM777" s="39" t="s">
        <v>58</v>
      </c>
      <c r="AN777" s="39" t="s">
        <v>59</v>
      </c>
      <c r="AO777" s="39" t="s">
        <v>60</v>
      </c>
      <c r="AP777" s="39" t="s">
        <v>61</v>
      </c>
      <c r="AQ777" s="20"/>
      <c r="AR777" s="20"/>
      <c r="AS777" s="20"/>
      <c r="AT777" s="20"/>
      <c r="AU777" s="20"/>
      <c r="AV777" s="20"/>
      <c r="AW777" s="20"/>
      <c r="AX777" s="20"/>
      <c r="AY777" s="20"/>
      <c r="AZ777" s="20"/>
      <c r="BA777" s="20"/>
      <c r="BB777" s="20"/>
    </row>
    <row r="778" spans="1:54" ht="26.1" hidden="1" customHeight="1" x14ac:dyDescent="0.25">
      <c r="A778" s="39" t="s">
        <v>29</v>
      </c>
      <c r="B778" s="13" t="s">
        <v>260</v>
      </c>
      <c r="C778" s="13" t="s">
        <v>252</v>
      </c>
      <c r="D778" s="13">
        <v>34023</v>
      </c>
      <c r="E778" s="13">
        <v>17884</v>
      </c>
      <c r="F778" s="13" t="s">
        <v>598</v>
      </c>
      <c r="G778" s="13" t="s">
        <v>276</v>
      </c>
      <c r="H778" s="13" t="s">
        <v>220</v>
      </c>
      <c r="I778" s="13" t="s">
        <v>223</v>
      </c>
      <c r="J778" s="13" t="s">
        <v>597</v>
      </c>
      <c r="K778" s="4">
        <v>2390</v>
      </c>
      <c r="L778" s="4">
        <v>14001</v>
      </c>
      <c r="M778" s="14" t="s">
        <v>38</v>
      </c>
      <c r="N778" s="15" t="s">
        <v>679</v>
      </c>
      <c r="O778" s="15">
        <v>3.9989171955864301E-2</v>
      </c>
      <c r="P778" s="15">
        <v>4.0582673999999999E-2</v>
      </c>
      <c r="Q778" s="15">
        <f t="shared" si="144"/>
        <v>5.9350204413569779E-4</v>
      </c>
      <c r="R778" s="15">
        <f t="shared" si="145"/>
        <v>1.4841568732424388</v>
      </c>
      <c r="S778" s="15">
        <v>0</v>
      </c>
      <c r="T778" s="15">
        <v>0</v>
      </c>
      <c r="U778" s="15">
        <f t="shared" si="146"/>
        <v>0</v>
      </c>
      <c r="V778" s="16" t="str">
        <f t="shared" si="147"/>
        <v>NA</v>
      </c>
      <c r="W778" s="17">
        <f t="shared" si="148"/>
        <v>0</v>
      </c>
      <c r="X778" s="17">
        <f t="shared" si="148"/>
        <v>0</v>
      </c>
      <c r="Y778" s="16">
        <f t="shared" si="149"/>
        <v>0</v>
      </c>
      <c r="Z778" s="15" t="str">
        <f t="shared" si="150"/>
        <v>0.00</v>
      </c>
      <c r="AA778" s="13">
        <v>0.04</v>
      </c>
      <c r="AB778" s="13">
        <v>0</v>
      </c>
      <c r="AC778" s="13">
        <v>0</v>
      </c>
      <c r="AD778" s="13">
        <v>0</v>
      </c>
      <c r="AE778" s="18">
        <f t="shared" si="151"/>
        <v>0</v>
      </c>
      <c r="AF778" s="18">
        <f t="shared" si="155"/>
        <v>0</v>
      </c>
      <c r="AG778" s="19">
        <f t="shared" si="152"/>
        <v>0</v>
      </c>
      <c r="AH778" s="16" t="str">
        <f t="shared" si="153"/>
        <v>0.00</v>
      </c>
      <c r="AI778" s="16">
        <f t="shared" si="154"/>
        <v>0</v>
      </c>
      <c r="AJ778" s="44">
        <v>221112</v>
      </c>
      <c r="AK778" s="15" t="s">
        <v>686</v>
      </c>
      <c r="AL778" s="14" t="s">
        <v>57</v>
      </c>
      <c r="AM778" s="39" t="s">
        <v>58</v>
      </c>
      <c r="AN778" s="39" t="s">
        <v>59</v>
      </c>
      <c r="AO778" s="39" t="s">
        <v>60</v>
      </c>
      <c r="AP778" s="39" t="s">
        <v>61</v>
      </c>
      <c r="AQ778" s="20"/>
      <c r="AR778" s="20"/>
      <c r="AS778" s="20"/>
      <c r="AT778" s="20"/>
      <c r="AU778" s="20"/>
      <c r="AV778" s="20"/>
      <c r="AW778" s="20"/>
      <c r="AX778" s="20"/>
      <c r="AY778" s="20"/>
      <c r="AZ778" s="20"/>
      <c r="BA778" s="20"/>
      <c r="BB778" s="20"/>
    </row>
    <row r="779" spans="1:54" ht="26.1" hidden="1" customHeight="1" x14ac:dyDescent="0.25">
      <c r="A779" s="39" t="s">
        <v>29</v>
      </c>
      <c r="B779" s="13" t="s">
        <v>260</v>
      </c>
      <c r="C779" s="13" t="s">
        <v>252</v>
      </c>
      <c r="D779" s="13">
        <v>34023</v>
      </c>
      <c r="E779" s="13">
        <v>17884</v>
      </c>
      <c r="F779" s="13" t="s">
        <v>598</v>
      </c>
      <c r="G779" s="13" t="s">
        <v>276</v>
      </c>
      <c r="H779" s="13" t="s">
        <v>220</v>
      </c>
      <c r="I779" s="13" t="s">
        <v>223</v>
      </c>
      <c r="J779" s="13" t="s">
        <v>597</v>
      </c>
      <c r="K779" s="4">
        <v>2390</v>
      </c>
      <c r="L779" s="4">
        <v>14001</v>
      </c>
      <c r="M779" s="14" t="s">
        <v>39</v>
      </c>
      <c r="N779" s="15" t="s">
        <v>679</v>
      </c>
      <c r="O779" s="15">
        <v>3.9989171955864301E-2</v>
      </c>
      <c r="P779" s="15">
        <v>4.0582673999999999E-2</v>
      </c>
      <c r="Q779" s="15">
        <f t="shared" si="144"/>
        <v>5.9350204413569779E-4</v>
      </c>
      <c r="R779" s="15">
        <f t="shared" si="145"/>
        <v>1.4841568732424388</v>
      </c>
      <c r="S779" s="15">
        <v>0</v>
      </c>
      <c r="T779" s="15">
        <v>0</v>
      </c>
      <c r="U779" s="15">
        <f t="shared" si="146"/>
        <v>0</v>
      </c>
      <c r="V779" s="16" t="str">
        <f t="shared" si="147"/>
        <v>NA</v>
      </c>
      <c r="W779" s="17">
        <f t="shared" si="148"/>
        <v>0</v>
      </c>
      <c r="X779" s="17">
        <f t="shared" si="148"/>
        <v>0</v>
      </c>
      <c r="Y779" s="16">
        <f t="shared" si="149"/>
        <v>0</v>
      </c>
      <c r="Z779" s="15" t="str">
        <f t="shared" si="150"/>
        <v>0.00</v>
      </c>
      <c r="AA779" s="13">
        <v>0.04</v>
      </c>
      <c r="AB779" s="13">
        <v>0</v>
      </c>
      <c r="AC779" s="13">
        <v>0</v>
      </c>
      <c r="AD779" s="13">
        <v>0</v>
      </c>
      <c r="AE779" s="18">
        <f t="shared" si="151"/>
        <v>0</v>
      </c>
      <c r="AF779" s="18">
        <f t="shared" si="155"/>
        <v>0</v>
      </c>
      <c r="AG779" s="19">
        <f t="shared" si="152"/>
        <v>0</v>
      </c>
      <c r="AH779" s="16" t="str">
        <f t="shared" si="153"/>
        <v>0.00</v>
      </c>
      <c r="AI779" s="16">
        <f t="shared" si="154"/>
        <v>0</v>
      </c>
      <c r="AJ779" s="44">
        <v>221112</v>
      </c>
      <c r="AK779" s="15" t="s">
        <v>686</v>
      </c>
      <c r="AL779" s="14" t="s">
        <v>57</v>
      </c>
      <c r="AM779" s="39" t="s">
        <v>58</v>
      </c>
      <c r="AN779" s="39" t="s">
        <v>59</v>
      </c>
      <c r="AO779" s="39" t="s">
        <v>60</v>
      </c>
      <c r="AP779" s="39" t="s">
        <v>61</v>
      </c>
      <c r="AQ779" s="20"/>
      <c r="AR779" s="20"/>
      <c r="AS779" s="20"/>
      <c r="AT779" s="20"/>
      <c r="AU779" s="20"/>
      <c r="AV779" s="20"/>
      <c r="AW779" s="20"/>
      <c r="AX779" s="20"/>
      <c r="AY779" s="20"/>
      <c r="AZ779" s="20"/>
      <c r="BA779" s="20"/>
      <c r="BB779" s="20"/>
    </row>
    <row r="780" spans="1:54" ht="26.1" hidden="1" customHeight="1" x14ac:dyDescent="0.25">
      <c r="A780" s="39" t="s">
        <v>29</v>
      </c>
      <c r="B780" s="13" t="s">
        <v>260</v>
      </c>
      <c r="C780" s="13" t="s">
        <v>252</v>
      </c>
      <c r="D780" s="13">
        <v>34023</v>
      </c>
      <c r="E780" s="13">
        <v>17884</v>
      </c>
      <c r="F780" s="13" t="s">
        <v>598</v>
      </c>
      <c r="G780" s="13" t="s">
        <v>276</v>
      </c>
      <c r="H780" s="13" t="s">
        <v>220</v>
      </c>
      <c r="I780" s="13" t="s">
        <v>223</v>
      </c>
      <c r="J780" s="13" t="s">
        <v>597</v>
      </c>
      <c r="K780" s="4">
        <v>2390</v>
      </c>
      <c r="L780" s="4">
        <v>14001</v>
      </c>
      <c r="M780" s="14" t="s">
        <v>37</v>
      </c>
      <c r="N780" s="15" t="s">
        <v>679</v>
      </c>
      <c r="O780" s="15">
        <v>0</v>
      </c>
      <c r="P780" s="15">
        <v>0</v>
      </c>
      <c r="Q780" s="15">
        <f t="shared" si="144"/>
        <v>0</v>
      </c>
      <c r="R780" s="15" t="str">
        <f t="shared" si="145"/>
        <v>0.00</v>
      </c>
      <c r="S780" s="15">
        <v>0</v>
      </c>
      <c r="T780" s="15">
        <v>0</v>
      </c>
      <c r="U780" s="15">
        <f t="shared" si="146"/>
        <v>0</v>
      </c>
      <c r="V780" s="16" t="str">
        <f t="shared" si="147"/>
        <v>NA</v>
      </c>
      <c r="W780" s="17">
        <f t="shared" si="148"/>
        <v>0</v>
      </c>
      <c r="X780" s="17">
        <f t="shared" si="148"/>
        <v>0</v>
      </c>
      <c r="Y780" s="16">
        <f t="shared" si="149"/>
        <v>0</v>
      </c>
      <c r="Z780" s="15" t="str">
        <f t="shared" si="150"/>
        <v>0.00</v>
      </c>
      <c r="AA780" s="13">
        <v>0</v>
      </c>
      <c r="AB780" s="13">
        <v>0</v>
      </c>
      <c r="AC780" s="13">
        <v>0</v>
      </c>
      <c r="AD780" s="13">
        <v>0</v>
      </c>
      <c r="AE780" s="18">
        <f t="shared" si="151"/>
        <v>0</v>
      </c>
      <c r="AF780" s="18">
        <f t="shared" si="155"/>
        <v>0</v>
      </c>
      <c r="AG780" s="19">
        <f t="shared" si="152"/>
        <v>0</v>
      </c>
      <c r="AH780" s="16" t="str">
        <f t="shared" si="153"/>
        <v>0.00</v>
      </c>
      <c r="AI780" s="16">
        <f t="shared" si="154"/>
        <v>0</v>
      </c>
      <c r="AJ780" s="44">
        <v>221112</v>
      </c>
      <c r="AK780" s="15" t="s">
        <v>686</v>
      </c>
      <c r="AL780" s="14" t="s">
        <v>57</v>
      </c>
      <c r="AM780" s="39" t="s">
        <v>58</v>
      </c>
      <c r="AN780" s="39" t="s">
        <v>59</v>
      </c>
      <c r="AO780" s="39" t="s">
        <v>60</v>
      </c>
      <c r="AP780" s="39" t="s">
        <v>61</v>
      </c>
      <c r="AQ780" s="20"/>
      <c r="AR780" s="20"/>
      <c r="AS780" s="20"/>
      <c r="AT780" s="20"/>
      <c r="AU780" s="20"/>
      <c r="AV780" s="20"/>
      <c r="AW780" s="20"/>
      <c r="AX780" s="20"/>
      <c r="AY780" s="20"/>
      <c r="AZ780" s="20"/>
      <c r="BA780" s="20"/>
      <c r="BB780" s="20"/>
    </row>
    <row r="781" spans="1:54" ht="26.1" hidden="1" customHeight="1" x14ac:dyDescent="0.25">
      <c r="A781" s="39" t="s">
        <v>29</v>
      </c>
      <c r="B781" s="13" t="s">
        <v>260</v>
      </c>
      <c r="C781" s="13" t="s">
        <v>252</v>
      </c>
      <c r="D781" s="13">
        <v>34023</v>
      </c>
      <c r="E781" s="13">
        <v>17884</v>
      </c>
      <c r="F781" s="13" t="s">
        <v>598</v>
      </c>
      <c r="G781" s="13" t="s">
        <v>311</v>
      </c>
      <c r="H781" s="13" t="s">
        <v>220</v>
      </c>
      <c r="I781" s="13" t="s">
        <v>223</v>
      </c>
      <c r="J781" s="13" t="s">
        <v>599</v>
      </c>
      <c r="K781" s="4">
        <v>2390</v>
      </c>
      <c r="L781" s="4">
        <v>14001</v>
      </c>
      <c r="M781" s="14" t="s">
        <v>40</v>
      </c>
      <c r="N781" s="15" t="s">
        <v>679</v>
      </c>
      <c r="O781" s="15">
        <v>0</v>
      </c>
      <c r="P781" s="15">
        <v>0</v>
      </c>
      <c r="Q781" s="15">
        <f t="shared" si="144"/>
        <v>0</v>
      </c>
      <c r="R781" s="15" t="str">
        <f t="shared" si="145"/>
        <v>0.00</v>
      </c>
      <c r="S781" s="15">
        <v>0</v>
      </c>
      <c r="T781" s="15">
        <v>0</v>
      </c>
      <c r="U781" s="15">
        <f t="shared" si="146"/>
        <v>0</v>
      </c>
      <c r="V781" s="16" t="str">
        <f t="shared" si="147"/>
        <v>NA</v>
      </c>
      <c r="W781" s="17">
        <f t="shared" si="148"/>
        <v>0</v>
      </c>
      <c r="X781" s="17">
        <f t="shared" si="148"/>
        <v>0</v>
      </c>
      <c r="Y781" s="16">
        <f t="shared" si="149"/>
        <v>0</v>
      </c>
      <c r="Z781" s="15" t="str">
        <f t="shared" si="150"/>
        <v>0.00</v>
      </c>
      <c r="AA781" s="13"/>
      <c r="AB781" s="13"/>
      <c r="AC781" s="13"/>
      <c r="AD781" s="13"/>
      <c r="AE781" s="18">
        <f t="shared" si="151"/>
        <v>0</v>
      </c>
      <c r="AF781" s="18">
        <f t="shared" si="155"/>
        <v>0</v>
      </c>
      <c r="AG781" s="19">
        <f t="shared" si="152"/>
        <v>0</v>
      </c>
      <c r="AH781" s="16" t="str">
        <f t="shared" si="153"/>
        <v>0.00</v>
      </c>
      <c r="AI781" s="16">
        <f t="shared" si="154"/>
        <v>0</v>
      </c>
      <c r="AJ781" s="44">
        <v>221112</v>
      </c>
      <c r="AK781" s="15" t="s">
        <v>686</v>
      </c>
      <c r="AL781" s="14" t="s">
        <v>76</v>
      </c>
      <c r="AM781" s="39" t="s">
        <v>58</v>
      </c>
      <c r="AN781" s="39" t="s">
        <v>59</v>
      </c>
      <c r="AO781" s="39" t="s">
        <v>77</v>
      </c>
      <c r="AP781" s="39" t="s">
        <v>61</v>
      </c>
      <c r="AQ781" s="20"/>
      <c r="AR781" s="20"/>
      <c r="AS781" s="20"/>
      <c r="AT781" s="20"/>
      <c r="AU781" s="20"/>
      <c r="AV781" s="20"/>
      <c r="AW781" s="20"/>
      <c r="AX781" s="20"/>
      <c r="AY781" s="20"/>
      <c r="AZ781" s="20"/>
      <c r="BA781" s="20"/>
      <c r="BB781" s="20"/>
    </row>
    <row r="782" spans="1:54" ht="26.1" hidden="1" customHeight="1" x14ac:dyDescent="0.25">
      <c r="A782" s="39" t="s">
        <v>29</v>
      </c>
      <c r="B782" s="13" t="s">
        <v>260</v>
      </c>
      <c r="C782" s="13" t="s">
        <v>252</v>
      </c>
      <c r="D782" s="13">
        <v>34023</v>
      </c>
      <c r="E782" s="13">
        <v>17884</v>
      </c>
      <c r="F782" s="13" t="s">
        <v>598</v>
      </c>
      <c r="G782" s="13" t="s">
        <v>311</v>
      </c>
      <c r="H782" s="13" t="s">
        <v>220</v>
      </c>
      <c r="I782" s="13" t="s">
        <v>223</v>
      </c>
      <c r="J782" s="13" t="s">
        <v>599</v>
      </c>
      <c r="K782" s="4">
        <v>2390</v>
      </c>
      <c r="L782" s="4">
        <v>14001</v>
      </c>
      <c r="M782" s="14" t="s">
        <v>38</v>
      </c>
      <c r="N782" s="15" t="s">
        <v>679</v>
      </c>
      <c r="O782" s="15">
        <v>9.00016376626947E-2</v>
      </c>
      <c r="P782" s="15">
        <v>9.1337401999999998E-2</v>
      </c>
      <c r="Q782" s="15">
        <f t="shared" si="144"/>
        <v>1.335764337305298E-3</v>
      </c>
      <c r="R782" s="15">
        <f t="shared" si="145"/>
        <v>1.4841555909365043</v>
      </c>
      <c r="S782" s="15">
        <v>0</v>
      </c>
      <c r="T782" s="15">
        <v>0</v>
      </c>
      <c r="U782" s="15">
        <f t="shared" si="146"/>
        <v>0</v>
      </c>
      <c r="V782" s="16" t="str">
        <f t="shared" si="147"/>
        <v>NA</v>
      </c>
      <c r="W782" s="17">
        <f t="shared" si="148"/>
        <v>0</v>
      </c>
      <c r="X782" s="17">
        <f t="shared" si="148"/>
        <v>0</v>
      </c>
      <c r="Y782" s="16">
        <f t="shared" si="149"/>
        <v>0</v>
      </c>
      <c r="Z782" s="15" t="str">
        <f t="shared" si="150"/>
        <v>0.00</v>
      </c>
      <c r="AA782" s="13">
        <v>0.09</v>
      </c>
      <c r="AB782" s="13">
        <v>0</v>
      </c>
      <c r="AC782" s="13">
        <v>0</v>
      </c>
      <c r="AD782" s="13">
        <v>0</v>
      </c>
      <c r="AE782" s="18">
        <f t="shared" si="151"/>
        <v>0</v>
      </c>
      <c r="AF782" s="18">
        <f t="shared" si="155"/>
        <v>0</v>
      </c>
      <c r="AG782" s="19">
        <f t="shared" si="152"/>
        <v>0</v>
      </c>
      <c r="AH782" s="16" t="str">
        <f t="shared" si="153"/>
        <v>0.00</v>
      </c>
      <c r="AI782" s="16">
        <f t="shared" si="154"/>
        <v>0</v>
      </c>
      <c r="AJ782" s="44">
        <v>221112</v>
      </c>
      <c r="AK782" s="15" t="s">
        <v>686</v>
      </c>
      <c r="AL782" s="14" t="s">
        <v>76</v>
      </c>
      <c r="AM782" s="39" t="s">
        <v>58</v>
      </c>
      <c r="AN782" s="39" t="s">
        <v>59</v>
      </c>
      <c r="AO782" s="39" t="s">
        <v>77</v>
      </c>
      <c r="AP782" s="39" t="s">
        <v>61</v>
      </c>
      <c r="AQ782" s="20"/>
      <c r="AR782" s="20"/>
      <c r="AS782" s="20"/>
      <c r="AT782" s="20"/>
      <c r="AU782" s="20"/>
      <c r="AV782" s="20"/>
      <c r="AW782" s="20"/>
      <c r="AX782" s="20"/>
      <c r="AY782" s="20"/>
      <c r="AZ782" s="20"/>
      <c r="BA782" s="20"/>
      <c r="BB782" s="20"/>
    </row>
    <row r="783" spans="1:54" ht="26.1" hidden="1" customHeight="1" x14ac:dyDescent="0.25">
      <c r="A783" s="39" t="s">
        <v>29</v>
      </c>
      <c r="B783" s="13" t="s">
        <v>260</v>
      </c>
      <c r="C783" s="13" t="s">
        <v>252</v>
      </c>
      <c r="D783" s="13">
        <v>34023</v>
      </c>
      <c r="E783" s="13">
        <v>17884</v>
      </c>
      <c r="F783" s="13" t="s">
        <v>598</v>
      </c>
      <c r="G783" s="13" t="s">
        <v>311</v>
      </c>
      <c r="H783" s="13" t="s">
        <v>220</v>
      </c>
      <c r="I783" s="13" t="s">
        <v>223</v>
      </c>
      <c r="J783" s="13" t="s">
        <v>599</v>
      </c>
      <c r="K783" s="4">
        <v>2390</v>
      </c>
      <c r="L783" s="4">
        <v>14001</v>
      </c>
      <c r="M783" s="14" t="s">
        <v>39</v>
      </c>
      <c r="N783" s="15" t="s">
        <v>679</v>
      </c>
      <c r="O783" s="15">
        <v>9.00016376626947E-2</v>
      </c>
      <c r="P783" s="15">
        <v>9.1337401999999998E-2</v>
      </c>
      <c r="Q783" s="15">
        <f t="shared" si="144"/>
        <v>1.335764337305298E-3</v>
      </c>
      <c r="R783" s="15">
        <f t="shared" si="145"/>
        <v>1.4841555909365043</v>
      </c>
      <c r="S783" s="15">
        <v>0</v>
      </c>
      <c r="T783" s="15">
        <v>0</v>
      </c>
      <c r="U783" s="15">
        <f t="shared" si="146"/>
        <v>0</v>
      </c>
      <c r="V783" s="16" t="str">
        <f t="shared" si="147"/>
        <v>NA</v>
      </c>
      <c r="W783" s="17">
        <f t="shared" si="148"/>
        <v>0</v>
      </c>
      <c r="X783" s="17">
        <f t="shared" si="148"/>
        <v>0</v>
      </c>
      <c r="Y783" s="16">
        <f t="shared" si="149"/>
        <v>0</v>
      </c>
      <c r="Z783" s="15" t="str">
        <f t="shared" si="150"/>
        <v>0.00</v>
      </c>
      <c r="AA783" s="13">
        <v>0.09</v>
      </c>
      <c r="AB783" s="13">
        <v>0</v>
      </c>
      <c r="AC783" s="13">
        <v>0</v>
      </c>
      <c r="AD783" s="13">
        <v>0</v>
      </c>
      <c r="AE783" s="18">
        <f t="shared" si="151"/>
        <v>0</v>
      </c>
      <c r="AF783" s="18">
        <f t="shared" si="155"/>
        <v>0</v>
      </c>
      <c r="AG783" s="19">
        <f t="shared" si="152"/>
        <v>0</v>
      </c>
      <c r="AH783" s="16" t="str">
        <f t="shared" si="153"/>
        <v>0.00</v>
      </c>
      <c r="AI783" s="16">
        <f t="shared" si="154"/>
        <v>0</v>
      </c>
      <c r="AJ783" s="44">
        <v>221112</v>
      </c>
      <c r="AK783" s="15" t="s">
        <v>686</v>
      </c>
      <c r="AL783" s="14" t="s">
        <v>76</v>
      </c>
      <c r="AM783" s="39" t="s">
        <v>58</v>
      </c>
      <c r="AN783" s="39" t="s">
        <v>59</v>
      </c>
      <c r="AO783" s="39" t="s">
        <v>77</v>
      </c>
      <c r="AP783" s="39" t="s">
        <v>61</v>
      </c>
      <c r="AQ783" s="20"/>
      <c r="AR783" s="20"/>
      <c r="AS783" s="20"/>
      <c r="AT783" s="20"/>
      <c r="AU783" s="20"/>
      <c r="AV783" s="20"/>
      <c r="AW783" s="20"/>
      <c r="AX783" s="20"/>
      <c r="AY783" s="20"/>
      <c r="AZ783" s="20"/>
      <c r="BA783" s="20"/>
      <c r="BB783" s="20"/>
    </row>
    <row r="784" spans="1:54" ht="26.1" hidden="1" customHeight="1" x14ac:dyDescent="0.25">
      <c r="A784" s="39" t="s">
        <v>29</v>
      </c>
      <c r="B784" s="13" t="s">
        <v>260</v>
      </c>
      <c r="C784" s="13" t="s">
        <v>252</v>
      </c>
      <c r="D784" s="13">
        <v>34023</v>
      </c>
      <c r="E784" s="13">
        <v>17884</v>
      </c>
      <c r="F784" s="13" t="s">
        <v>598</v>
      </c>
      <c r="G784" s="13" t="s">
        <v>311</v>
      </c>
      <c r="H784" s="13" t="s">
        <v>220</v>
      </c>
      <c r="I784" s="13" t="s">
        <v>223</v>
      </c>
      <c r="J784" s="13" t="s">
        <v>599</v>
      </c>
      <c r="K784" s="4">
        <v>2390</v>
      </c>
      <c r="L784" s="4">
        <v>14001</v>
      </c>
      <c r="M784" s="14" t="s">
        <v>37</v>
      </c>
      <c r="N784" s="15" t="s">
        <v>679</v>
      </c>
      <c r="O784" s="15">
        <v>4.9999999999900005E-4</v>
      </c>
      <c r="P784" s="15">
        <v>1.436204E-3</v>
      </c>
      <c r="Q784" s="15">
        <f t="shared" si="144"/>
        <v>9.362040000009999E-4</v>
      </c>
      <c r="R784" s="15">
        <f t="shared" si="145"/>
        <v>187.24080000057444</v>
      </c>
      <c r="S784" s="15">
        <v>0</v>
      </c>
      <c r="T784" s="15">
        <v>0</v>
      </c>
      <c r="U784" s="15">
        <f t="shared" si="146"/>
        <v>0</v>
      </c>
      <c r="V784" s="16" t="str">
        <f t="shared" si="147"/>
        <v>NA</v>
      </c>
      <c r="W784" s="17">
        <f t="shared" si="148"/>
        <v>0</v>
      </c>
      <c r="X784" s="17">
        <f t="shared" si="148"/>
        <v>0</v>
      </c>
      <c r="Y784" s="16">
        <f t="shared" si="149"/>
        <v>0</v>
      </c>
      <c r="Z784" s="15" t="str">
        <f t="shared" si="150"/>
        <v>0.00</v>
      </c>
      <c r="AA784" s="13">
        <v>1.32</v>
      </c>
      <c r="AB784" s="13">
        <v>0</v>
      </c>
      <c r="AC784" s="13">
        <v>0</v>
      </c>
      <c r="AD784" s="13">
        <v>0</v>
      </c>
      <c r="AE784" s="18">
        <f t="shared" si="151"/>
        <v>0</v>
      </c>
      <c r="AF784" s="18">
        <f t="shared" si="155"/>
        <v>0</v>
      </c>
      <c r="AG784" s="19">
        <f t="shared" si="152"/>
        <v>0</v>
      </c>
      <c r="AH784" s="16" t="str">
        <f t="shared" si="153"/>
        <v>0.00</v>
      </c>
      <c r="AI784" s="16">
        <f t="shared" si="154"/>
        <v>0</v>
      </c>
      <c r="AJ784" s="44">
        <v>221112</v>
      </c>
      <c r="AK784" s="15" t="s">
        <v>686</v>
      </c>
      <c r="AL784" s="14" t="s">
        <v>76</v>
      </c>
      <c r="AM784" s="39" t="s">
        <v>58</v>
      </c>
      <c r="AN784" s="39" t="s">
        <v>59</v>
      </c>
      <c r="AO784" s="39" t="s">
        <v>77</v>
      </c>
      <c r="AP784" s="39" t="s">
        <v>61</v>
      </c>
      <c r="AQ784" s="20"/>
      <c r="AR784" s="20"/>
      <c r="AS784" s="20"/>
      <c r="AT784" s="20"/>
      <c r="AU784" s="20"/>
      <c r="AV784" s="20"/>
      <c r="AW784" s="20"/>
      <c r="AX784" s="20"/>
      <c r="AY784" s="20"/>
      <c r="AZ784" s="20"/>
      <c r="BA784" s="20"/>
      <c r="BB784" s="20"/>
    </row>
    <row r="785" spans="1:54" ht="26.1" hidden="1" customHeight="1" x14ac:dyDescent="0.25">
      <c r="A785" s="39" t="s">
        <v>29</v>
      </c>
      <c r="B785" s="13" t="s">
        <v>260</v>
      </c>
      <c r="C785" s="13" t="s">
        <v>252</v>
      </c>
      <c r="D785" s="13">
        <v>34023</v>
      </c>
      <c r="E785" s="13">
        <v>17884</v>
      </c>
      <c r="F785" s="13" t="s">
        <v>601</v>
      </c>
      <c r="G785" s="13" t="s">
        <v>276</v>
      </c>
      <c r="H785" s="13" t="s">
        <v>220</v>
      </c>
      <c r="I785" s="13" t="s">
        <v>224</v>
      </c>
      <c r="J785" s="13" t="s">
        <v>600</v>
      </c>
      <c r="K785" s="4">
        <v>2390</v>
      </c>
      <c r="L785" s="4">
        <v>12001</v>
      </c>
      <c r="M785" s="14" t="s">
        <v>40</v>
      </c>
      <c r="N785" s="15" t="s">
        <v>679</v>
      </c>
      <c r="O785" s="15">
        <v>0</v>
      </c>
      <c r="P785" s="15">
        <v>0</v>
      </c>
      <c r="Q785" s="15">
        <f t="shared" si="144"/>
        <v>0</v>
      </c>
      <c r="R785" s="15" t="str">
        <f t="shared" si="145"/>
        <v>0.00</v>
      </c>
      <c r="S785" s="15">
        <v>0</v>
      </c>
      <c r="T785" s="15">
        <v>0</v>
      </c>
      <c r="U785" s="15">
        <f t="shared" si="146"/>
        <v>0</v>
      </c>
      <c r="V785" s="16" t="str">
        <f t="shared" si="147"/>
        <v>NA</v>
      </c>
      <c r="W785" s="17">
        <f t="shared" si="148"/>
        <v>0</v>
      </c>
      <c r="X785" s="17">
        <f t="shared" si="148"/>
        <v>0</v>
      </c>
      <c r="Y785" s="16">
        <f t="shared" si="149"/>
        <v>0</v>
      </c>
      <c r="Z785" s="15" t="str">
        <f t="shared" si="150"/>
        <v>0.00</v>
      </c>
      <c r="AA785" s="13"/>
      <c r="AB785" s="13"/>
      <c r="AC785" s="13"/>
      <c r="AD785" s="13"/>
      <c r="AE785" s="18">
        <f t="shared" si="151"/>
        <v>0</v>
      </c>
      <c r="AF785" s="18">
        <f t="shared" si="155"/>
        <v>0</v>
      </c>
      <c r="AG785" s="19">
        <f t="shared" si="152"/>
        <v>0</v>
      </c>
      <c r="AH785" s="16" t="str">
        <f t="shared" si="153"/>
        <v>0.00</v>
      </c>
      <c r="AI785" s="16">
        <f t="shared" si="154"/>
        <v>0</v>
      </c>
      <c r="AJ785" s="44">
        <v>221112</v>
      </c>
      <c r="AK785" s="15" t="s">
        <v>686</v>
      </c>
      <c r="AL785" s="14" t="s">
        <v>57</v>
      </c>
      <c r="AM785" s="39" t="s">
        <v>58</v>
      </c>
      <c r="AN785" s="39" t="s">
        <v>59</v>
      </c>
      <c r="AO785" s="39" t="s">
        <v>60</v>
      </c>
      <c r="AP785" s="39" t="s">
        <v>61</v>
      </c>
      <c r="AQ785" s="20"/>
      <c r="AR785" s="20"/>
      <c r="AS785" s="20"/>
      <c r="AT785" s="20"/>
      <c r="AU785" s="20"/>
      <c r="AV785" s="20"/>
      <c r="AW785" s="20"/>
      <c r="AX785" s="20"/>
      <c r="AY785" s="20"/>
      <c r="AZ785" s="20"/>
      <c r="BA785" s="20"/>
      <c r="BB785" s="20"/>
    </row>
    <row r="786" spans="1:54" ht="26.1" hidden="1" customHeight="1" x14ac:dyDescent="0.25">
      <c r="A786" s="39" t="s">
        <v>29</v>
      </c>
      <c r="B786" s="13" t="s">
        <v>260</v>
      </c>
      <c r="C786" s="13" t="s">
        <v>252</v>
      </c>
      <c r="D786" s="13">
        <v>34023</v>
      </c>
      <c r="E786" s="13">
        <v>17884</v>
      </c>
      <c r="F786" s="13" t="s">
        <v>601</v>
      </c>
      <c r="G786" s="13" t="s">
        <v>276</v>
      </c>
      <c r="H786" s="13" t="s">
        <v>220</v>
      </c>
      <c r="I786" s="13" t="s">
        <v>224</v>
      </c>
      <c r="J786" s="13" t="s">
        <v>600</v>
      </c>
      <c r="K786" s="4">
        <v>2390</v>
      </c>
      <c r="L786" s="4">
        <v>12001</v>
      </c>
      <c r="M786" s="14" t="s">
        <v>38</v>
      </c>
      <c r="N786" s="15" t="s">
        <v>679</v>
      </c>
      <c r="O786" s="15">
        <v>8.0005980600137305E-2</v>
      </c>
      <c r="P786" s="15">
        <v>8.3338964000000001E-2</v>
      </c>
      <c r="Q786" s="15">
        <f t="shared" si="144"/>
        <v>3.3329833998626962E-3</v>
      </c>
      <c r="R786" s="15">
        <f t="shared" si="145"/>
        <v>4.1659178162200741</v>
      </c>
      <c r="S786" s="15">
        <v>5.2496037743936796E-2</v>
      </c>
      <c r="T786" s="15">
        <v>5.2667535000000001E-2</v>
      </c>
      <c r="U786" s="15">
        <f t="shared" si="146"/>
        <v>1.7149725606320498E-4</v>
      </c>
      <c r="V786" s="16">
        <f t="shared" si="147"/>
        <v>0.3266860956244505</v>
      </c>
      <c r="W786" s="17">
        <f t="shared" si="148"/>
        <v>5.7060910591235649E-4</v>
      </c>
      <c r="X786" s="17">
        <f t="shared" si="148"/>
        <v>5.7247320652173916E-4</v>
      </c>
      <c r="Y786" s="16">
        <f t="shared" si="149"/>
        <v>1.8641006093826629E-6</v>
      </c>
      <c r="Z786" s="15">
        <f t="shared" si="150"/>
        <v>0.3266860956244505</v>
      </c>
      <c r="AA786" s="13">
        <v>0.08</v>
      </c>
      <c r="AB786" s="13">
        <v>0</v>
      </c>
      <c r="AC786" s="13">
        <v>0</v>
      </c>
      <c r="AD786" s="13">
        <v>0</v>
      </c>
      <c r="AE786" s="18">
        <f t="shared" si="151"/>
        <v>0</v>
      </c>
      <c r="AF786" s="18">
        <f t="shared" si="155"/>
        <v>7.234551510989011E-4</v>
      </c>
      <c r="AG786" s="19">
        <f t="shared" si="152"/>
        <v>7.234551510989011E-4</v>
      </c>
      <c r="AH786" s="16" t="str">
        <f t="shared" si="153"/>
        <v>0.00</v>
      </c>
      <c r="AI786" s="16">
        <f t="shared" si="154"/>
        <v>-5.7060910591235649E-4</v>
      </c>
      <c r="AJ786" s="44">
        <v>221112</v>
      </c>
      <c r="AK786" s="15" t="s">
        <v>686</v>
      </c>
      <c r="AL786" s="14" t="s">
        <v>57</v>
      </c>
      <c r="AM786" s="39" t="s">
        <v>58</v>
      </c>
      <c r="AN786" s="39" t="s">
        <v>59</v>
      </c>
      <c r="AO786" s="39" t="s">
        <v>60</v>
      </c>
      <c r="AP786" s="39" t="s">
        <v>61</v>
      </c>
      <c r="AQ786" s="20"/>
      <c r="AR786" s="20"/>
      <c r="AS786" s="20"/>
      <c r="AT786" s="20"/>
      <c r="AU786" s="20"/>
      <c r="AV786" s="20"/>
      <c r="AW786" s="20"/>
      <c r="AX786" s="20"/>
      <c r="AY786" s="20"/>
      <c r="AZ786" s="20"/>
      <c r="BA786" s="20"/>
      <c r="BB786" s="20"/>
    </row>
    <row r="787" spans="1:54" ht="26.1" hidden="1" customHeight="1" x14ac:dyDescent="0.25">
      <c r="A787" s="39" t="s">
        <v>29</v>
      </c>
      <c r="B787" s="13" t="s">
        <v>260</v>
      </c>
      <c r="C787" s="13" t="s">
        <v>252</v>
      </c>
      <c r="D787" s="13">
        <v>34023</v>
      </c>
      <c r="E787" s="13">
        <v>17884</v>
      </c>
      <c r="F787" s="13" t="s">
        <v>601</v>
      </c>
      <c r="G787" s="13" t="s">
        <v>276</v>
      </c>
      <c r="H787" s="13" t="s">
        <v>220</v>
      </c>
      <c r="I787" s="13" t="s">
        <v>224</v>
      </c>
      <c r="J787" s="13" t="s">
        <v>600</v>
      </c>
      <c r="K787" s="4">
        <v>2390</v>
      </c>
      <c r="L787" s="4">
        <v>12001</v>
      </c>
      <c r="M787" s="14" t="s">
        <v>39</v>
      </c>
      <c r="N787" s="15" t="s">
        <v>679</v>
      </c>
      <c r="O787" s="15">
        <v>8.0005980600137305E-2</v>
      </c>
      <c r="P787" s="15">
        <v>8.3338964000000001E-2</v>
      </c>
      <c r="Q787" s="15">
        <f t="shared" si="144"/>
        <v>3.3329833998626962E-3</v>
      </c>
      <c r="R787" s="15">
        <f t="shared" si="145"/>
        <v>4.1659178162200741</v>
      </c>
      <c r="S787" s="15">
        <v>5.2496037743936796E-2</v>
      </c>
      <c r="T787" s="15">
        <v>5.2667535000000001E-2</v>
      </c>
      <c r="U787" s="15">
        <f t="shared" si="146"/>
        <v>1.7149725606320498E-4</v>
      </c>
      <c r="V787" s="16">
        <f t="shared" si="147"/>
        <v>0.3266860956244505</v>
      </c>
      <c r="W787" s="17">
        <f t="shared" si="148"/>
        <v>5.7060910591235649E-4</v>
      </c>
      <c r="X787" s="17">
        <f t="shared" si="148"/>
        <v>5.7247320652173916E-4</v>
      </c>
      <c r="Y787" s="16">
        <f t="shared" si="149"/>
        <v>1.8641006093826629E-6</v>
      </c>
      <c r="Z787" s="15">
        <f t="shared" si="150"/>
        <v>0.3266860956244505</v>
      </c>
      <c r="AA787" s="13">
        <v>0.08</v>
      </c>
      <c r="AB787" s="13">
        <v>0</v>
      </c>
      <c r="AC787" s="13">
        <v>0</v>
      </c>
      <c r="AD787" s="13">
        <v>0</v>
      </c>
      <c r="AE787" s="18">
        <f t="shared" si="151"/>
        <v>0</v>
      </c>
      <c r="AF787" s="18">
        <f t="shared" si="155"/>
        <v>7.234551510989011E-4</v>
      </c>
      <c r="AG787" s="19">
        <f t="shared" si="152"/>
        <v>7.234551510989011E-4</v>
      </c>
      <c r="AH787" s="16" t="str">
        <f t="shared" si="153"/>
        <v>0.00</v>
      </c>
      <c r="AI787" s="16">
        <f t="shared" si="154"/>
        <v>-5.7060910591235649E-4</v>
      </c>
      <c r="AJ787" s="44">
        <v>221112</v>
      </c>
      <c r="AK787" s="15" t="s">
        <v>686</v>
      </c>
      <c r="AL787" s="14" t="s">
        <v>57</v>
      </c>
      <c r="AM787" s="39" t="s">
        <v>58</v>
      </c>
      <c r="AN787" s="39" t="s">
        <v>59</v>
      </c>
      <c r="AO787" s="39" t="s">
        <v>60</v>
      </c>
      <c r="AP787" s="39" t="s">
        <v>61</v>
      </c>
      <c r="AQ787" s="20"/>
      <c r="AR787" s="20"/>
      <c r="AS787" s="20"/>
      <c r="AT787" s="20"/>
      <c r="AU787" s="20"/>
      <c r="AV787" s="20"/>
      <c r="AW787" s="20"/>
      <c r="AX787" s="20"/>
      <c r="AY787" s="20"/>
      <c r="AZ787" s="20"/>
      <c r="BA787" s="20"/>
      <c r="BB787" s="20"/>
    </row>
    <row r="788" spans="1:54" ht="26.1" hidden="1" customHeight="1" x14ac:dyDescent="0.25">
      <c r="A788" s="39" t="s">
        <v>29</v>
      </c>
      <c r="B788" s="13" t="s">
        <v>260</v>
      </c>
      <c r="C788" s="13" t="s">
        <v>252</v>
      </c>
      <c r="D788" s="13">
        <v>34023</v>
      </c>
      <c r="E788" s="13">
        <v>17884</v>
      </c>
      <c r="F788" s="13" t="s">
        <v>601</v>
      </c>
      <c r="G788" s="13" t="s">
        <v>276</v>
      </c>
      <c r="H788" s="13" t="s">
        <v>220</v>
      </c>
      <c r="I788" s="13" t="s">
        <v>224</v>
      </c>
      <c r="J788" s="13" t="s">
        <v>600</v>
      </c>
      <c r="K788" s="4">
        <v>2390</v>
      </c>
      <c r="L788" s="4">
        <v>12001</v>
      </c>
      <c r="M788" s="14" t="s">
        <v>37</v>
      </c>
      <c r="N788" s="15" t="s">
        <v>679</v>
      </c>
      <c r="O788" s="15">
        <v>0</v>
      </c>
      <c r="P788" s="15">
        <v>0</v>
      </c>
      <c r="Q788" s="15">
        <f t="shared" si="144"/>
        <v>0</v>
      </c>
      <c r="R788" s="15" t="str">
        <f t="shared" si="145"/>
        <v>0.00</v>
      </c>
      <c r="S788" s="15">
        <v>0</v>
      </c>
      <c r="T788" s="15">
        <v>0</v>
      </c>
      <c r="U788" s="15">
        <f t="shared" si="146"/>
        <v>0</v>
      </c>
      <c r="V788" s="16" t="str">
        <f t="shared" si="147"/>
        <v>NA</v>
      </c>
      <c r="W788" s="17">
        <f t="shared" si="148"/>
        <v>0</v>
      </c>
      <c r="X788" s="17">
        <f t="shared" si="148"/>
        <v>0</v>
      </c>
      <c r="Y788" s="16">
        <f t="shared" si="149"/>
        <v>0</v>
      </c>
      <c r="Z788" s="15" t="str">
        <f t="shared" si="150"/>
        <v>0.00</v>
      </c>
      <c r="AA788" s="13">
        <v>0</v>
      </c>
      <c r="AB788" s="13">
        <v>0</v>
      </c>
      <c r="AC788" s="13">
        <v>0</v>
      </c>
      <c r="AD788" s="13">
        <v>0</v>
      </c>
      <c r="AE788" s="18">
        <f t="shared" si="151"/>
        <v>0</v>
      </c>
      <c r="AF788" s="18">
        <f t="shared" si="155"/>
        <v>0</v>
      </c>
      <c r="AG788" s="19">
        <f t="shared" si="152"/>
        <v>0</v>
      </c>
      <c r="AH788" s="16" t="str">
        <f t="shared" si="153"/>
        <v>0.00</v>
      </c>
      <c r="AI788" s="16">
        <f t="shared" si="154"/>
        <v>0</v>
      </c>
      <c r="AJ788" s="44">
        <v>221112</v>
      </c>
      <c r="AK788" s="15" t="s">
        <v>686</v>
      </c>
      <c r="AL788" s="14" t="s">
        <v>57</v>
      </c>
      <c r="AM788" s="39" t="s">
        <v>58</v>
      </c>
      <c r="AN788" s="39" t="s">
        <v>59</v>
      </c>
      <c r="AO788" s="39" t="s">
        <v>60</v>
      </c>
      <c r="AP788" s="39" t="s">
        <v>61</v>
      </c>
      <c r="AQ788" s="20"/>
      <c r="AR788" s="20"/>
      <c r="AS788" s="20"/>
      <c r="AT788" s="20"/>
      <c r="AU788" s="20"/>
      <c r="AV788" s="20"/>
      <c r="AW788" s="20"/>
      <c r="AX788" s="20"/>
      <c r="AY788" s="20"/>
      <c r="AZ788" s="20"/>
      <c r="BA788" s="20"/>
      <c r="BB788" s="20"/>
    </row>
    <row r="789" spans="1:54" ht="26.1" hidden="1" customHeight="1" x14ac:dyDescent="0.25">
      <c r="A789" s="39" t="s">
        <v>29</v>
      </c>
      <c r="B789" s="13" t="s">
        <v>260</v>
      </c>
      <c r="C789" s="13" t="s">
        <v>252</v>
      </c>
      <c r="D789" s="13">
        <v>34023</v>
      </c>
      <c r="E789" s="13">
        <v>17884</v>
      </c>
      <c r="F789" s="13" t="s">
        <v>601</v>
      </c>
      <c r="G789" s="13" t="s">
        <v>311</v>
      </c>
      <c r="H789" s="13" t="s">
        <v>220</v>
      </c>
      <c r="I789" s="13" t="s">
        <v>224</v>
      </c>
      <c r="J789" s="13" t="s">
        <v>602</v>
      </c>
      <c r="K789" s="4">
        <v>2390</v>
      </c>
      <c r="L789" s="4">
        <v>12001</v>
      </c>
      <c r="M789" s="14" t="s">
        <v>40</v>
      </c>
      <c r="N789" s="15" t="s">
        <v>679</v>
      </c>
      <c r="O789" s="15">
        <v>0</v>
      </c>
      <c r="P789" s="15">
        <v>0</v>
      </c>
      <c r="Q789" s="15">
        <f t="shared" si="144"/>
        <v>0</v>
      </c>
      <c r="R789" s="15" t="str">
        <f t="shared" si="145"/>
        <v>0.00</v>
      </c>
      <c r="S789" s="15">
        <v>0</v>
      </c>
      <c r="T789" s="15">
        <v>0</v>
      </c>
      <c r="U789" s="15">
        <f t="shared" si="146"/>
        <v>0</v>
      </c>
      <c r="V789" s="16" t="str">
        <f t="shared" si="147"/>
        <v>NA</v>
      </c>
      <c r="W789" s="17">
        <f t="shared" si="148"/>
        <v>0</v>
      </c>
      <c r="X789" s="17">
        <f t="shared" si="148"/>
        <v>0</v>
      </c>
      <c r="Y789" s="16">
        <f t="shared" si="149"/>
        <v>0</v>
      </c>
      <c r="Z789" s="15" t="str">
        <f t="shared" si="150"/>
        <v>0.00</v>
      </c>
      <c r="AA789" s="13"/>
      <c r="AB789" s="13"/>
      <c r="AC789" s="13"/>
      <c r="AD789" s="13"/>
      <c r="AE789" s="18">
        <f t="shared" si="151"/>
        <v>0</v>
      </c>
      <c r="AF789" s="18">
        <f t="shared" si="155"/>
        <v>0</v>
      </c>
      <c r="AG789" s="19">
        <f t="shared" si="152"/>
        <v>0</v>
      </c>
      <c r="AH789" s="16" t="str">
        <f t="shared" si="153"/>
        <v>0.00</v>
      </c>
      <c r="AI789" s="16">
        <f t="shared" si="154"/>
        <v>0</v>
      </c>
      <c r="AJ789" s="44">
        <v>221112</v>
      </c>
      <c r="AK789" s="15" t="s">
        <v>686</v>
      </c>
      <c r="AL789" s="14" t="s">
        <v>76</v>
      </c>
      <c r="AM789" s="39" t="s">
        <v>58</v>
      </c>
      <c r="AN789" s="39" t="s">
        <v>59</v>
      </c>
      <c r="AO789" s="39" t="s">
        <v>77</v>
      </c>
      <c r="AP789" s="39" t="s">
        <v>61</v>
      </c>
      <c r="AQ789" s="20"/>
      <c r="AR789" s="20"/>
      <c r="AS789" s="20"/>
      <c r="AT789" s="20"/>
      <c r="AU789" s="20"/>
      <c r="AV789" s="20"/>
      <c r="AW789" s="20"/>
      <c r="AX789" s="20"/>
      <c r="AY789" s="20"/>
      <c r="AZ789" s="20"/>
      <c r="BA789" s="20"/>
      <c r="BB789" s="20"/>
    </row>
    <row r="790" spans="1:54" ht="26.1" hidden="1" customHeight="1" x14ac:dyDescent="0.25">
      <c r="A790" s="39" t="s">
        <v>29</v>
      </c>
      <c r="B790" s="13" t="s">
        <v>260</v>
      </c>
      <c r="C790" s="13" t="s">
        <v>252</v>
      </c>
      <c r="D790" s="13">
        <v>34023</v>
      </c>
      <c r="E790" s="13">
        <v>17884</v>
      </c>
      <c r="F790" s="13" t="s">
        <v>601</v>
      </c>
      <c r="G790" s="13" t="s">
        <v>311</v>
      </c>
      <c r="H790" s="13" t="s">
        <v>220</v>
      </c>
      <c r="I790" s="13" t="s">
        <v>224</v>
      </c>
      <c r="J790" s="13" t="s">
        <v>602</v>
      </c>
      <c r="K790" s="4">
        <v>2390</v>
      </c>
      <c r="L790" s="4">
        <v>12001</v>
      </c>
      <c r="M790" s="14" t="s">
        <v>38</v>
      </c>
      <c r="N790" s="15" t="s">
        <v>679</v>
      </c>
      <c r="O790" s="15">
        <v>0.120008970900206</v>
      </c>
      <c r="P790" s="15">
        <v>0.125008446</v>
      </c>
      <c r="Q790" s="15">
        <f t="shared" si="144"/>
        <v>4.9994750997939957E-3</v>
      </c>
      <c r="R790" s="15">
        <f t="shared" si="145"/>
        <v>4.1659178162200323</v>
      </c>
      <c r="S790" s="15">
        <v>7.8744056615905306E-2</v>
      </c>
      <c r="T790" s="15">
        <v>7.9001304000000008E-2</v>
      </c>
      <c r="U790" s="15">
        <f t="shared" si="146"/>
        <v>2.572473840947026E-4</v>
      </c>
      <c r="V790" s="16">
        <f t="shared" si="147"/>
        <v>0.32668800052998781</v>
      </c>
      <c r="W790" s="17">
        <f t="shared" si="148"/>
        <v>8.5591365886853593E-4</v>
      </c>
      <c r="X790" s="17">
        <f t="shared" si="148"/>
        <v>8.5870982608695658E-4</v>
      </c>
      <c r="Y790" s="16">
        <f t="shared" si="149"/>
        <v>2.7961672184206475E-6</v>
      </c>
      <c r="Z790" s="15">
        <f t="shared" si="150"/>
        <v>0.32668800052998392</v>
      </c>
      <c r="AA790" s="13">
        <v>0.12</v>
      </c>
      <c r="AB790" s="13">
        <v>0</v>
      </c>
      <c r="AC790" s="13">
        <v>0</v>
      </c>
      <c r="AD790" s="13">
        <v>0</v>
      </c>
      <c r="AE790" s="18">
        <f t="shared" si="151"/>
        <v>0</v>
      </c>
      <c r="AF790" s="18">
        <f t="shared" si="155"/>
        <v>1.0851827472527474E-3</v>
      </c>
      <c r="AG790" s="19">
        <f t="shared" si="152"/>
        <v>1.0851827472527474E-3</v>
      </c>
      <c r="AH790" s="16" t="str">
        <f t="shared" si="153"/>
        <v>0.00</v>
      </c>
      <c r="AI790" s="16">
        <f t="shared" si="154"/>
        <v>-8.5591365886853593E-4</v>
      </c>
      <c r="AJ790" s="44">
        <v>221112</v>
      </c>
      <c r="AK790" s="15" t="s">
        <v>686</v>
      </c>
      <c r="AL790" s="14" t="s">
        <v>76</v>
      </c>
      <c r="AM790" s="39" t="s">
        <v>58</v>
      </c>
      <c r="AN790" s="39" t="s">
        <v>59</v>
      </c>
      <c r="AO790" s="39" t="s">
        <v>77</v>
      </c>
      <c r="AP790" s="39" t="s">
        <v>61</v>
      </c>
      <c r="AQ790" s="20"/>
      <c r="AR790" s="20"/>
      <c r="AS790" s="20"/>
      <c r="AT790" s="20"/>
      <c r="AU790" s="20"/>
      <c r="AV790" s="20"/>
      <c r="AW790" s="20"/>
      <c r="AX790" s="20"/>
      <c r="AY790" s="20"/>
      <c r="AZ790" s="20"/>
      <c r="BA790" s="20"/>
      <c r="BB790" s="20"/>
    </row>
    <row r="791" spans="1:54" ht="26.1" hidden="1" customHeight="1" x14ac:dyDescent="0.25">
      <c r="A791" s="39" t="s">
        <v>29</v>
      </c>
      <c r="B791" s="13" t="s">
        <v>260</v>
      </c>
      <c r="C791" s="13" t="s">
        <v>252</v>
      </c>
      <c r="D791" s="13">
        <v>34023</v>
      </c>
      <c r="E791" s="13">
        <v>17884</v>
      </c>
      <c r="F791" s="13" t="s">
        <v>601</v>
      </c>
      <c r="G791" s="13" t="s">
        <v>311</v>
      </c>
      <c r="H791" s="13" t="s">
        <v>220</v>
      </c>
      <c r="I791" s="13" t="s">
        <v>224</v>
      </c>
      <c r="J791" s="13" t="s">
        <v>602</v>
      </c>
      <c r="K791" s="4">
        <v>2390</v>
      </c>
      <c r="L791" s="4">
        <v>12001</v>
      </c>
      <c r="M791" s="14" t="s">
        <v>39</v>
      </c>
      <c r="N791" s="15" t="s">
        <v>679</v>
      </c>
      <c r="O791" s="15">
        <v>0.120008970900206</v>
      </c>
      <c r="P791" s="15">
        <v>0.125008446</v>
      </c>
      <c r="Q791" s="15">
        <f t="shared" si="144"/>
        <v>4.9994750997939957E-3</v>
      </c>
      <c r="R791" s="15">
        <f t="shared" si="145"/>
        <v>4.1659178162200323</v>
      </c>
      <c r="S791" s="15">
        <v>7.8744056615905306E-2</v>
      </c>
      <c r="T791" s="15">
        <v>7.9001304000000008E-2</v>
      </c>
      <c r="U791" s="15">
        <f t="shared" si="146"/>
        <v>2.572473840947026E-4</v>
      </c>
      <c r="V791" s="16">
        <f t="shared" si="147"/>
        <v>0.32668800052998781</v>
      </c>
      <c r="W791" s="17">
        <f t="shared" si="148"/>
        <v>8.5591365886853593E-4</v>
      </c>
      <c r="X791" s="17">
        <f t="shared" si="148"/>
        <v>8.5870982608695658E-4</v>
      </c>
      <c r="Y791" s="16">
        <f t="shared" si="149"/>
        <v>2.7961672184206475E-6</v>
      </c>
      <c r="Z791" s="15">
        <f t="shared" si="150"/>
        <v>0.32668800052998392</v>
      </c>
      <c r="AA791" s="13">
        <v>0.12</v>
      </c>
      <c r="AB791" s="13">
        <v>0</v>
      </c>
      <c r="AC791" s="13">
        <v>0</v>
      </c>
      <c r="AD791" s="13">
        <v>0</v>
      </c>
      <c r="AE791" s="18">
        <f t="shared" si="151"/>
        <v>0</v>
      </c>
      <c r="AF791" s="18">
        <f t="shared" si="155"/>
        <v>1.0851827472527474E-3</v>
      </c>
      <c r="AG791" s="19">
        <f t="shared" si="152"/>
        <v>1.0851827472527474E-3</v>
      </c>
      <c r="AH791" s="16" t="str">
        <f t="shared" si="153"/>
        <v>0.00</v>
      </c>
      <c r="AI791" s="16">
        <f t="shared" si="154"/>
        <v>-8.5591365886853593E-4</v>
      </c>
      <c r="AJ791" s="44">
        <v>221112</v>
      </c>
      <c r="AK791" s="15" t="s">
        <v>686</v>
      </c>
      <c r="AL791" s="14" t="s">
        <v>76</v>
      </c>
      <c r="AM791" s="39" t="s">
        <v>58</v>
      </c>
      <c r="AN791" s="39" t="s">
        <v>59</v>
      </c>
      <c r="AO791" s="39" t="s">
        <v>77</v>
      </c>
      <c r="AP791" s="39" t="s">
        <v>61</v>
      </c>
      <c r="AQ791" s="20"/>
      <c r="AR791" s="20"/>
      <c r="AS791" s="20"/>
      <c r="AT791" s="20"/>
      <c r="AU791" s="20"/>
      <c r="AV791" s="20"/>
      <c r="AW791" s="20"/>
      <c r="AX791" s="20"/>
      <c r="AY791" s="20"/>
      <c r="AZ791" s="20"/>
      <c r="BA791" s="20"/>
      <c r="BB791" s="20"/>
    </row>
    <row r="792" spans="1:54" ht="26.1" hidden="1" customHeight="1" x14ac:dyDescent="0.25">
      <c r="A792" s="39" t="s">
        <v>29</v>
      </c>
      <c r="B792" s="13" t="s">
        <v>260</v>
      </c>
      <c r="C792" s="13" t="s">
        <v>252</v>
      </c>
      <c r="D792" s="13">
        <v>34023</v>
      </c>
      <c r="E792" s="13">
        <v>17884</v>
      </c>
      <c r="F792" s="13" t="s">
        <v>601</v>
      </c>
      <c r="G792" s="13" t="s">
        <v>311</v>
      </c>
      <c r="H792" s="13" t="s">
        <v>220</v>
      </c>
      <c r="I792" s="13" t="s">
        <v>224</v>
      </c>
      <c r="J792" s="13" t="s">
        <v>602</v>
      </c>
      <c r="K792" s="4">
        <v>2390</v>
      </c>
      <c r="L792" s="4">
        <v>12001</v>
      </c>
      <c r="M792" s="14" t="s">
        <v>37</v>
      </c>
      <c r="N792" s="15" t="s">
        <v>679</v>
      </c>
      <c r="O792" s="15">
        <v>0.81500000000132999</v>
      </c>
      <c r="P792" s="15">
        <v>2.3101584000000001E-2</v>
      </c>
      <c r="Q792" s="15">
        <f t="shared" si="144"/>
        <v>-0.79189841600133004</v>
      </c>
      <c r="R792" s="15">
        <f t="shared" si="145"/>
        <v>-97.165449815955554</v>
      </c>
      <c r="S792" s="15">
        <v>0.53476340694094981</v>
      </c>
      <c r="T792" s="15">
        <v>1.4599456E-2</v>
      </c>
      <c r="U792" s="15">
        <f t="shared" si="146"/>
        <v>-0.5201639509409498</v>
      </c>
      <c r="V792" s="16">
        <f t="shared" si="147"/>
        <v>-97.269922397361768</v>
      </c>
      <c r="W792" s="17">
        <f t="shared" si="148"/>
        <v>5.8126457276190197E-3</v>
      </c>
      <c r="X792" s="17">
        <f t="shared" si="148"/>
        <v>1.5868973913043478E-4</v>
      </c>
      <c r="Y792" s="16">
        <f t="shared" si="149"/>
        <v>-5.6539559884885848E-3</v>
      </c>
      <c r="Z792" s="15">
        <f t="shared" si="150"/>
        <v>-97.269922397361768</v>
      </c>
      <c r="AA792" s="13">
        <v>1.64</v>
      </c>
      <c r="AB792" s="13">
        <v>0</v>
      </c>
      <c r="AC792" s="13">
        <v>0</v>
      </c>
      <c r="AD792" s="13">
        <v>0</v>
      </c>
      <c r="AE792" s="18">
        <f t="shared" si="151"/>
        <v>0</v>
      </c>
      <c r="AF792" s="18">
        <f t="shared" si="155"/>
        <v>2.0054197802197804E-4</v>
      </c>
      <c r="AG792" s="19">
        <f t="shared" si="152"/>
        <v>2.0054197802197804E-4</v>
      </c>
      <c r="AH792" s="16" t="str">
        <f t="shared" si="153"/>
        <v>0.00</v>
      </c>
      <c r="AI792" s="16">
        <f t="shared" si="154"/>
        <v>-5.8126457276190197E-3</v>
      </c>
      <c r="AJ792" s="44">
        <v>221112</v>
      </c>
      <c r="AK792" s="15" t="s">
        <v>686</v>
      </c>
      <c r="AL792" s="14" t="s">
        <v>76</v>
      </c>
      <c r="AM792" s="39" t="s">
        <v>58</v>
      </c>
      <c r="AN792" s="39" t="s">
        <v>59</v>
      </c>
      <c r="AO792" s="39" t="s">
        <v>77</v>
      </c>
      <c r="AP792" s="39" t="s">
        <v>61</v>
      </c>
      <c r="AQ792" s="20"/>
      <c r="AR792" s="20"/>
      <c r="AS792" s="20"/>
      <c r="AT792" s="20"/>
      <c r="AU792" s="20"/>
      <c r="AV792" s="20"/>
      <c r="AW792" s="20"/>
      <c r="AX792" s="20"/>
      <c r="AY792" s="20"/>
      <c r="AZ792" s="20"/>
      <c r="BA792" s="20"/>
      <c r="BB792" s="20"/>
    </row>
    <row r="793" spans="1:54" ht="26.1" hidden="1" customHeight="1" x14ac:dyDescent="0.25">
      <c r="A793" s="39" t="s">
        <v>30</v>
      </c>
      <c r="B793" s="13" t="s">
        <v>260</v>
      </c>
      <c r="C793" s="13" t="s">
        <v>252</v>
      </c>
      <c r="D793" s="13">
        <v>34023</v>
      </c>
      <c r="E793" s="13">
        <v>17824</v>
      </c>
      <c r="F793" s="13" t="s">
        <v>278</v>
      </c>
      <c r="G793" s="13" t="s">
        <v>272</v>
      </c>
      <c r="H793" s="13" t="s">
        <v>126</v>
      </c>
      <c r="I793" s="13" t="s">
        <v>127</v>
      </c>
      <c r="J793" s="13" t="s">
        <v>400</v>
      </c>
      <c r="K793" s="4">
        <v>2400</v>
      </c>
      <c r="L793" s="4">
        <v>23001</v>
      </c>
      <c r="M793" s="14" t="s">
        <v>40</v>
      </c>
      <c r="N793" s="15" t="s">
        <v>679</v>
      </c>
      <c r="O793" s="15">
        <v>0.34976070387810398</v>
      </c>
      <c r="P793" s="15">
        <v>0</v>
      </c>
      <c r="Q793" s="15">
        <f t="shared" si="144"/>
        <v>-0.34976070387810398</v>
      </c>
      <c r="R793" s="15">
        <f t="shared" si="145"/>
        <v>-100</v>
      </c>
      <c r="S793" s="15">
        <v>0.18068550884984921</v>
      </c>
      <c r="T793" s="15">
        <v>0</v>
      </c>
      <c r="U793" s="15">
        <f t="shared" si="146"/>
        <v>-0.18068550884984921</v>
      </c>
      <c r="V793" s="16">
        <f t="shared" si="147"/>
        <v>-100</v>
      </c>
      <c r="W793" s="17">
        <f t="shared" si="148"/>
        <v>1.9639729222809695E-3</v>
      </c>
      <c r="X793" s="17">
        <f t="shared" si="148"/>
        <v>0</v>
      </c>
      <c r="Y793" s="16">
        <f t="shared" si="149"/>
        <v>-1.9639729222809695E-3</v>
      </c>
      <c r="Z793" s="15">
        <f t="shared" si="150"/>
        <v>-100</v>
      </c>
      <c r="AA793" s="13">
        <v>0.17</v>
      </c>
      <c r="AB793" s="13">
        <v>0</v>
      </c>
      <c r="AC793" s="13">
        <v>0</v>
      </c>
      <c r="AD793" s="13">
        <v>0</v>
      </c>
      <c r="AE793" s="18">
        <f t="shared" si="151"/>
        <v>0</v>
      </c>
      <c r="AF793" s="18">
        <f t="shared" si="155"/>
        <v>0</v>
      </c>
      <c r="AG793" s="19">
        <f t="shared" si="152"/>
        <v>0</v>
      </c>
      <c r="AH793" s="16" t="str">
        <f t="shared" si="153"/>
        <v>0.00</v>
      </c>
      <c r="AI793" s="16">
        <f t="shared" si="154"/>
        <v>-1.9639729222809695E-3</v>
      </c>
      <c r="AJ793" s="44">
        <v>221112</v>
      </c>
      <c r="AK793" s="15" t="s">
        <v>686</v>
      </c>
      <c r="AL793" s="14" t="s">
        <v>57</v>
      </c>
      <c r="AM793" s="39" t="s">
        <v>58</v>
      </c>
      <c r="AN793" s="39" t="s">
        <v>59</v>
      </c>
      <c r="AO793" s="39" t="s">
        <v>60</v>
      </c>
      <c r="AP793" s="39" t="s">
        <v>61</v>
      </c>
      <c r="AQ793" s="20"/>
      <c r="AR793" s="20"/>
      <c r="AS793" s="20"/>
      <c r="AT793" s="20"/>
      <c r="AU793" s="20"/>
      <c r="AV793" s="20"/>
      <c r="AW793" s="20"/>
      <c r="AX793" s="20"/>
      <c r="AY793" s="20"/>
      <c r="AZ793" s="20"/>
      <c r="BA793" s="20"/>
      <c r="BB793" s="20"/>
    </row>
    <row r="794" spans="1:54" ht="26.1" hidden="1" customHeight="1" x14ac:dyDescent="0.25">
      <c r="A794" s="39" t="s">
        <v>30</v>
      </c>
      <c r="B794" s="13" t="s">
        <v>260</v>
      </c>
      <c r="C794" s="13" t="s">
        <v>252</v>
      </c>
      <c r="D794" s="13">
        <v>34023</v>
      </c>
      <c r="E794" s="13">
        <v>17824</v>
      </c>
      <c r="F794" s="13" t="s">
        <v>278</v>
      </c>
      <c r="G794" s="13" t="s">
        <v>272</v>
      </c>
      <c r="H794" s="13" t="s">
        <v>126</v>
      </c>
      <c r="I794" s="13" t="s">
        <v>127</v>
      </c>
      <c r="J794" s="13" t="s">
        <v>400</v>
      </c>
      <c r="K794" s="4">
        <v>2400</v>
      </c>
      <c r="L794" s="4">
        <v>23001</v>
      </c>
      <c r="M794" s="14" t="s">
        <v>38</v>
      </c>
      <c r="N794" s="15" t="s">
        <v>679</v>
      </c>
      <c r="O794" s="15">
        <v>0.35808424471352501</v>
      </c>
      <c r="P794" s="15">
        <v>0</v>
      </c>
      <c r="Q794" s="15">
        <f t="shared" si="144"/>
        <v>-0.35808424471352501</v>
      </c>
      <c r="R794" s="15">
        <f t="shared" si="145"/>
        <v>-100</v>
      </c>
      <c r="S794" s="15">
        <v>0.18498542932291862</v>
      </c>
      <c r="T794" s="15">
        <v>0</v>
      </c>
      <c r="U794" s="15">
        <f t="shared" si="146"/>
        <v>-0.18498542932291862</v>
      </c>
      <c r="V794" s="16">
        <f t="shared" si="147"/>
        <v>-100</v>
      </c>
      <c r="W794" s="17">
        <f t="shared" si="148"/>
        <v>2.0107111882925939E-3</v>
      </c>
      <c r="X794" s="17">
        <f t="shared" si="148"/>
        <v>0</v>
      </c>
      <c r="Y794" s="16">
        <f t="shared" si="149"/>
        <v>-2.0107111882925939E-3</v>
      </c>
      <c r="Z794" s="15">
        <f t="shared" si="150"/>
        <v>-100</v>
      </c>
      <c r="AA794" s="13">
        <v>0.18</v>
      </c>
      <c r="AB794" s="13">
        <v>0</v>
      </c>
      <c r="AC794" s="13">
        <v>0</v>
      </c>
      <c r="AD794" s="13">
        <v>0</v>
      </c>
      <c r="AE794" s="18">
        <f t="shared" si="151"/>
        <v>0</v>
      </c>
      <c r="AF794" s="18">
        <f t="shared" si="155"/>
        <v>0</v>
      </c>
      <c r="AG794" s="19">
        <f t="shared" si="152"/>
        <v>0</v>
      </c>
      <c r="AH794" s="16" t="str">
        <f t="shared" si="153"/>
        <v>0.00</v>
      </c>
      <c r="AI794" s="16">
        <f t="shared" si="154"/>
        <v>-2.0107111882925939E-3</v>
      </c>
      <c r="AJ794" s="44">
        <v>221112</v>
      </c>
      <c r="AK794" s="15" t="s">
        <v>686</v>
      </c>
      <c r="AL794" s="14" t="s">
        <v>57</v>
      </c>
      <c r="AM794" s="39" t="s">
        <v>58</v>
      </c>
      <c r="AN794" s="39" t="s">
        <v>59</v>
      </c>
      <c r="AO794" s="39" t="s">
        <v>60</v>
      </c>
      <c r="AP794" s="39" t="s">
        <v>61</v>
      </c>
      <c r="AQ794" s="20"/>
      <c r="AR794" s="20"/>
      <c r="AS794" s="20"/>
      <c r="AT794" s="20"/>
      <c r="AU794" s="20"/>
      <c r="AV794" s="20"/>
      <c r="AW794" s="20"/>
      <c r="AX794" s="20"/>
      <c r="AY794" s="20"/>
      <c r="AZ794" s="20"/>
      <c r="BA794" s="20"/>
      <c r="BB794" s="20"/>
    </row>
    <row r="795" spans="1:54" ht="26.1" hidden="1" customHeight="1" x14ac:dyDescent="0.25">
      <c r="A795" s="39" t="s">
        <v>30</v>
      </c>
      <c r="B795" s="13" t="s">
        <v>260</v>
      </c>
      <c r="C795" s="13" t="s">
        <v>252</v>
      </c>
      <c r="D795" s="13">
        <v>34023</v>
      </c>
      <c r="E795" s="13">
        <v>17824</v>
      </c>
      <c r="F795" s="13" t="s">
        <v>278</v>
      </c>
      <c r="G795" s="13" t="s">
        <v>272</v>
      </c>
      <c r="H795" s="13" t="s">
        <v>126</v>
      </c>
      <c r="I795" s="13" t="s">
        <v>127</v>
      </c>
      <c r="J795" s="13" t="s">
        <v>400</v>
      </c>
      <c r="K795" s="4">
        <v>2400</v>
      </c>
      <c r="L795" s="4">
        <v>23001</v>
      </c>
      <c r="M795" s="14" t="s">
        <v>39</v>
      </c>
      <c r="N795" s="15" t="s">
        <v>679</v>
      </c>
      <c r="O795" s="15">
        <v>0.35808424471352501</v>
      </c>
      <c r="P795" s="15">
        <v>0</v>
      </c>
      <c r="Q795" s="15">
        <f t="shared" si="144"/>
        <v>-0.35808424471352501</v>
      </c>
      <c r="R795" s="15">
        <f t="shared" si="145"/>
        <v>-100</v>
      </c>
      <c r="S795" s="15">
        <v>0.18498542932291862</v>
      </c>
      <c r="T795" s="15">
        <v>0</v>
      </c>
      <c r="U795" s="15">
        <f t="shared" si="146"/>
        <v>-0.18498542932291862</v>
      </c>
      <c r="V795" s="16">
        <f t="shared" si="147"/>
        <v>-100</v>
      </c>
      <c r="W795" s="17">
        <f t="shared" si="148"/>
        <v>2.0107111882925939E-3</v>
      </c>
      <c r="X795" s="17">
        <f t="shared" si="148"/>
        <v>0</v>
      </c>
      <c r="Y795" s="16">
        <f t="shared" si="149"/>
        <v>-2.0107111882925939E-3</v>
      </c>
      <c r="Z795" s="15">
        <f t="shared" si="150"/>
        <v>-100</v>
      </c>
      <c r="AA795" s="13">
        <v>0.18</v>
      </c>
      <c r="AB795" s="13">
        <v>0</v>
      </c>
      <c r="AC795" s="13">
        <v>0</v>
      </c>
      <c r="AD795" s="13">
        <v>0</v>
      </c>
      <c r="AE795" s="18">
        <f t="shared" si="151"/>
        <v>0</v>
      </c>
      <c r="AF795" s="18">
        <f t="shared" si="155"/>
        <v>0</v>
      </c>
      <c r="AG795" s="19">
        <f t="shared" si="152"/>
        <v>0</v>
      </c>
      <c r="AH795" s="16" t="str">
        <f t="shared" si="153"/>
        <v>0.00</v>
      </c>
      <c r="AI795" s="16">
        <f t="shared" si="154"/>
        <v>-2.0107111882925939E-3</v>
      </c>
      <c r="AJ795" s="44">
        <v>221112</v>
      </c>
      <c r="AK795" s="15" t="s">
        <v>686</v>
      </c>
      <c r="AL795" s="14" t="s">
        <v>57</v>
      </c>
      <c r="AM795" s="39" t="s">
        <v>58</v>
      </c>
      <c r="AN795" s="39" t="s">
        <v>59</v>
      </c>
      <c r="AO795" s="39" t="s">
        <v>60</v>
      </c>
      <c r="AP795" s="39" t="s">
        <v>61</v>
      </c>
      <c r="AQ795" s="20"/>
      <c r="AR795" s="20"/>
      <c r="AS795" s="20"/>
      <c r="AT795" s="20"/>
      <c r="AU795" s="20"/>
      <c r="AV795" s="20"/>
      <c r="AW795" s="20"/>
      <c r="AX795" s="20"/>
      <c r="AY795" s="20"/>
      <c r="AZ795" s="20"/>
      <c r="BA795" s="20"/>
      <c r="BB795" s="20"/>
    </row>
    <row r="796" spans="1:54" ht="26.1" hidden="1" customHeight="1" x14ac:dyDescent="0.25">
      <c r="A796" s="39" t="s">
        <v>30</v>
      </c>
      <c r="B796" s="13" t="s">
        <v>260</v>
      </c>
      <c r="C796" s="13" t="s">
        <v>252</v>
      </c>
      <c r="D796" s="13">
        <v>34023</v>
      </c>
      <c r="E796" s="13">
        <v>17824</v>
      </c>
      <c r="F796" s="13" t="s">
        <v>278</v>
      </c>
      <c r="G796" s="13" t="s">
        <v>272</v>
      </c>
      <c r="H796" s="13" t="s">
        <v>126</v>
      </c>
      <c r="I796" s="13" t="s">
        <v>127</v>
      </c>
      <c r="J796" s="13" t="s">
        <v>400</v>
      </c>
      <c r="K796" s="4">
        <v>2400</v>
      </c>
      <c r="L796" s="4">
        <v>23001</v>
      </c>
      <c r="M796" s="14" t="s">
        <v>37</v>
      </c>
      <c r="N796" s="15" t="s">
        <v>679</v>
      </c>
      <c r="O796" s="15">
        <v>1.62425250000468E-2</v>
      </c>
      <c r="P796" s="15">
        <v>0</v>
      </c>
      <c r="Q796" s="15">
        <f t="shared" si="144"/>
        <v>-1.62425250000468E-2</v>
      </c>
      <c r="R796" s="15">
        <f t="shared" si="145"/>
        <v>-100</v>
      </c>
      <c r="S796" s="15">
        <v>8.3908479772026017E-3</v>
      </c>
      <c r="T796" s="15">
        <v>0</v>
      </c>
      <c r="U796" s="15">
        <f t="shared" si="146"/>
        <v>-8.3908479772026017E-3</v>
      </c>
      <c r="V796" s="16">
        <f t="shared" si="147"/>
        <v>-100</v>
      </c>
      <c r="W796" s="17">
        <f t="shared" si="148"/>
        <v>9.120486931741958E-5</v>
      </c>
      <c r="X796" s="17">
        <f t="shared" si="148"/>
        <v>0</v>
      </c>
      <c r="Y796" s="16">
        <f t="shared" si="149"/>
        <v>-9.120486931741958E-5</v>
      </c>
      <c r="Z796" s="15">
        <f t="shared" si="150"/>
        <v>-100</v>
      </c>
      <c r="AA796" s="13">
        <v>0.02</v>
      </c>
      <c r="AB796" s="13">
        <v>0</v>
      </c>
      <c r="AC796" s="13">
        <v>0</v>
      </c>
      <c r="AD796" s="13">
        <v>0</v>
      </c>
      <c r="AE796" s="18">
        <f t="shared" si="151"/>
        <v>0</v>
      </c>
      <c r="AF796" s="18">
        <f t="shared" si="155"/>
        <v>0</v>
      </c>
      <c r="AG796" s="19">
        <f t="shared" si="152"/>
        <v>0</v>
      </c>
      <c r="AH796" s="16" t="str">
        <f t="shared" si="153"/>
        <v>0.00</v>
      </c>
      <c r="AI796" s="16">
        <f t="shared" si="154"/>
        <v>-9.120486931741958E-5</v>
      </c>
      <c r="AJ796" s="44">
        <v>221112</v>
      </c>
      <c r="AK796" s="15" t="s">
        <v>686</v>
      </c>
      <c r="AL796" s="14" t="s">
        <v>57</v>
      </c>
      <c r="AM796" s="39" t="s">
        <v>58</v>
      </c>
      <c r="AN796" s="39" t="s">
        <v>59</v>
      </c>
      <c r="AO796" s="39" t="s">
        <v>60</v>
      </c>
      <c r="AP796" s="39" t="s">
        <v>61</v>
      </c>
      <c r="AQ796" s="20"/>
      <c r="AR796" s="20"/>
      <c r="AS796" s="20"/>
      <c r="AT796" s="20"/>
      <c r="AU796" s="20"/>
      <c r="AV796" s="20"/>
      <c r="AW796" s="20"/>
      <c r="AX796" s="20"/>
      <c r="AY796" s="20"/>
      <c r="AZ796" s="20"/>
      <c r="BA796" s="20"/>
      <c r="BB796" s="20"/>
    </row>
    <row r="797" spans="1:54" ht="26.1" hidden="1" customHeight="1" x14ac:dyDescent="0.25">
      <c r="A797" s="39" t="s">
        <v>30</v>
      </c>
      <c r="B797" s="13" t="s">
        <v>260</v>
      </c>
      <c r="C797" s="13" t="s">
        <v>252</v>
      </c>
      <c r="D797" s="13">
        <v>34023</v>
      </c>
      <c r="E797" s="13">
        <v>17824</v>
      </c>
      <c r="F797" s="13" t="s">
        <v>278</v>
      </c>
      <c r="G797" s="13" t="s">
        <v>313</v>
      </c>
      <c r="H797" s="13" t="s">
        <v>126</v>
      </c>
      <c r="I797" s="13" t="s">
        <v>127</v>
      </c>
      <c r="J797" s="13" t="s">
        <v>401</v>
      </c>
      <c r="K797" s="4">
        <v>2400</v>
      </c>
      <c r="L797" s="4">
        <v>19001</v>
      </c>
      <c r="M797" s="14" t="s">
        <v>40</v>
      </c>
      <c r="N797" s="15" t="s">
        <v>679</v>
      </c>
      <c r="O797" s="15">
        <v>0.56179523070150394</v>
      </c>
      <c r="P797" s="15">
        <v>0</v>
      </c>
      <c r="Q797" s="15">
        <f t="shared" si="144"/>
        <v>-0.56179523070150394</v>
      </c>
      <c r="R797" s="15">
        <f t="shared" si="145"/>
        <v>-100</v>
      </c>
      <c r="S797" s="15">
        <v>0.3042429935702351</v>
      </c>
      <c r="T797" s="15">
        <v>0</v>
      </c>
      <c r="U797" s="15">
        <f t="shared" si="146"/>
        <v>-0.3042429935702351</v>
      </c>
      <c r="V797" s="16">
        <f t="shared" si="147"/>
        <v>-100</v>
      </c>
      <c r="W797" s="17">
        <f t="shared" si="148"/>
        <v>3.3069890605460337E-3</v>
      </c>
      <c r="X797" s="17">
        <f t="shared" si="148"/>
        <v>0</v>
      </c>
      <c r="Y797" s="16">
        <f t="shared" si="149"/>
        <v>-3.3069890605460337E-3</v>
      </c>
      <c r="Z797" s="15">
        <f t="shared" si="150"/>
        <v>-100</v>
      </c>
      <c r="AA797" s="13">
        <v>0.28000000000000003</v>
      </c>
      <c r="AB797" s="13">
        <v>0</v>
      </c>
      <c r="AC797" s="13">
        <v>0</v>
      </c>
      <c r="AD797" s="13">
        <v>0</v>
      </c>
      <c r="AE797" s="18">
        <f t="shared" si="151"/>
        <v>0</v>
      </c>
      <c r="AF797" s="18">
        <f t="shared" si="155"/>
        <v>0</v>
      </c>
      <c r="AG797" s="19">
        <f t="shared" si="152"/>
        <v>0</v>
      </c>
      <c r="AH797" s="16" t="str">
        <f t="shared" si="153"/>
        <v>0.00</v>
      </c>
      <c r="AI797" s="16">
        <f t="shared" si="154"/>
        <v>-3.3069890605460337E-3</v>
      </c>
      <c r="AJ797" s="44">
        <v>221112</v>
      </c>
      <c r="AK797" s="15" t="s">
        <v>686</v>
      </c>
      <c r="AL797" s="14" t="s">
        <v>57</v>
      </c>
      <c r="AM797" s="39" t="s">
        <v>58</v>
      </c>
      <c r="AN797" s="39" t="s">
        <v>59</v>
      </c>
      <c r="AO797" s="39" t="s">
        <v>60</v>
      </c>
      <c r="AP797" s="39" t="s">
        <v>61</v>
      </c>
      <c r="AQ797" s="20"/>
      <c r="AR797" s="20"/>
      <c r="AS797" s="20"/>
      <c r="AT797" s="20"/>
      <c r="AU797" s="20"/>
      <c r="AV797" s="20"/>
      <c r="AW797" s="20"/>
      <c r="AX797" s="20"/>
      <c r="AY797" s="20"/>
      <c r="AZ797" s="20"/>
      <c r="BA797" s="20"/>
      <c r="BB797" s="20"/>
    </row>
    <row r="798" spans="1:54" ht="26.1" hidden="1" customHeight="1" x14ac:dyDescent="0.25">
      <c r="A798" s="39" t="s">
        <v>30</v>
      </c>
      <c r="B798" s="13" t="s">
        <v>260</v>
      </c>
      <c r="C798" s="13" t="s">
        <v>252</v>
      </c>
      <c r="D798" s="13">
        <v>34023</v>
      </c>
      <c r="E798" s="13">
        <v>17824</v>
      </c>
      <c r="F798" s="13" t="s">
        <v>278</v>
      </c>
      <c r="G798" s="13" t="s">
        <v>313</v>
      </c>
      <c r="H798" s="13" t="s">
        <v>126</v>
      </c>
      <c r="I798" s="13" t="s">
        <v>127</v>
      </c>
      <c r="J798" s="13" t="s">
        <v>401</v>
      </c>
      <c r="K798" s="4">
        <v>2400</v>
      </c>
      <c r="L798" s="4">
        <v>19001</v>
      </c>
      <c r="M798" s="14" t="s">
        <v>38</v>
      </c>
      <c r="N798" s="15" t="s">
        <v>679</v>
      </c>
      <c r="O798" s="15">
        <v>0.57551341716154103</v>
      </c>
      <c r="P798" s="15">
        <v>0</v>
      </c>
      <c r="Q798" s="15">
        <f t="shared" si="144"/>
        <v>-0.57551341716154103</v>
      </c>
      <c r="R798" s="15">
        <f t="shared" si="145"/>
        <v>-100</v>
      </c>
      <c r="S798" s="15">
        <v>0.31167214548693073</v>
      </c>
      <c r="T798" s="15">
        <v>0</v>
      </c>
      <c r="U798" s="15">
        <f t="shared" si="146"/>
        <v>-0.31167214548693073</v>
      </c>
      <c r="V798" s="16">
        <f t="shared" si="147"/>
        <v>-100</v>
      </c>
      <c r="W798" s="17">
        <f t="shared" si="148"/>
        <v>3.3877407118144643E-3</v>
      </c>
      <c r="X798" s="17">
        <f t="shared" si="148"/>
        <v>0</v>
      </c>
      <c r="Y798" s="16">
        <f t="shared" si="149"/>
        <v>-3.3877407118144643E-3</v>
      </c>
      <c r="Z798" s="15">
        <f t="shared" si="150"/>
        <v>-100</v>
      </c>
      <c r="AA798" s="13">
        <v>0.28999999999999998</v>
      </c>
      <c r="AB798" s="13">
        <v>0</v>
      </c>
      <c r="AC798" s="13">
        <v>0</v>
      </c>
      <c r="AD798" s="13">
        <v>0</v>
      </c>
      <c r="AE798" s="18">
        <f t="shared" si="151"/>
        <v>0</v>
      </c>
      <c r="AF798" s="18">
        <f t="shared" si="155"/>
        <v>0</v>
      </c>
      <c r="AG798" s="19">
        <f t="shared" si="152"/>
        <v>0</v>
      </c>
      <c r="AH798" s="16" t="str">
        <f t="shared" si="153"/>
        <v>0.00</v>
      </c>
      <c r="AI798" s="16">
        <f t="shared" si="154"/>
        <v>-3.3877407118144643E-3</v>
      </c>
      <c r="AJ798" s="44">
        <v>221112</v>
      </c>
      <c r="AK798" s="15" t="s">
        <v>686</v>
      </c>
      <c r="AL798" s="14" t="s">
        <v>57</v>
      </c>
      <c r="AM798" s="39" t="s">
        <v>58</v>
      </c>
      <c r="AN798" s="39" t="s">
        <v>59</v>
      </c>
      <c r="AO798" s="39" t="s">
        <v>60</v>
      </c>
      <c r="AP798" s="39" t="s">
        <v>61</v>
      </c>
      <c r="AQ798" s="20"/>
      <c r="AR798" s="20"/>
      <c r="AS798" s="20"/>
      <c r="AT798" s="20"/>
      <c r="AU798" s="20"/>
      <c r="AV798" s="20"/>
      <c r="AW798" s="20"/>
      <c r="AX798" s="20"/>
      <c r="AY798" s="20"/>
      <c r="AZ798" s="20"/>
      <c r="BA798" s="20"/>
      <c r="BB798" s="20"/>
    </row>
    <row r="799" spans="1:54" ht="26.1" hidden="1" customHeight="1" x14ac:dyDescent="0.25">
      <c r="A799" s="39" t="s">
        <v>30</v>
      </c>
      <c r="B799" s="13" t="s">
        <v>260</v>
      </c>
      <c r="C799" s="13" t="s">
        <v>252</v>
      </c>
      <c r="D799" s="13">
        <v>34023</v>
      </c>
      <c r="E799" s="13">
        <v>17824</v>
      </c>
      <c r="F799" s="13" t="s">
        <v>278</v>
      </c>
      <c r="G799" s="13" t="s">
        <v>313</v>
      </c>
      <c r="H799" s="13" t="s">
        <v>126</v>
      </c>
      <c r="I799" s="13" t="s">
        <v>127</v>
      </c>
      <c r="J799" s="13" t="s">
        <v>401</v>
      </c>
      <c r="K799" s="4">
        <v>2400</v>
      </c>
      <c r="L799" s="4">
        <v>19001</v>
      </c>
      <c r="M799" s="14" t="s">
        <v>39</v>
      </c>
      <c r="N799" s="15" t="s">
        <v>679</v>
      </c>
      <c r="O799" s="15">
        <v>0.57551341716154103</v>
      </c>
      <c r="P799" s="15">
        <v>0</v>
      </c>
      <c r="Q799" s="15">
        <f t="shared" si="144"/>
        <v>-0.57551341716154103</v>
      </c>
      <c r="R799" s="15">
        <f t="shared" si="145"/>
        <v>-100</v>
      </c>
      <c r="S799" s="15">
        <v>0.31167214548693073</v>
      </c>
      <c r="T799" s="15">
        <v>0</v>
      </c>
      <c r="U799" s="15">
        <f t="shared" si="146"/>
        <v>-0.31167214548693073</v>
      </c>
      <c r="V799" s="16">
        <f t="shared" si="147"/>
        <v>-100</v>
      </c>
      <c r="W799" s="17">
        <f t="shared" si="148"/>
        <v>3.3877407118144643E-3</v>
      </c>
      <c r="X799" s="17">
        <f t="shared" si="148"/>
        <v>0</v>
      </c>
      <c r="Y799" s="16">
        <f t="shared" si="149"/>
        <v>-3.3877407118144643E-3</v>
      </c>
      <c r="Z799" s="15">
        <f t="shared" si="150"/>
        <v>-100</v>
      </c>
      <c r="AA799" s="13">
        <v>0.28999999999999998</v>
      </c>
      <c r="AB799" s="13">
        <v>0</v>
      </c>
      <c r="AC799" s="13">
        <v>0</v>
      </c>
      <c r="AD799" s="13">
        <v>0</v>
      </c>
      <c r="AE799" s="18">
        <f t="shared" si="151"/>
        <v>0</v>
      </c>
      <c r="AF799" s="18">
        <f t="shared" si="155"/>
        <v>0</v>
      </c>
      <c r="AG799" s="19">
        <f t="shared" si="152"/>
        <v>0</v>
      </c>
      <c r="AH799" s="16" t="str">
        <f t="shared" si="153"/>
        <v>0.00</v>
      </c>
      <c r="AI799" s="16">
        <f t="shared" si="154"/>
        <v>-3.3877407118144643E-3</v>
      </c>
      <c r="AJ799" s="44">
        <v>221112</v>
      </c>
      <c r="AK799" s="15" t="s">
        <v>686</v>
      </c>
      <c r="AL799" s="14" t="s">
        <v>57</v>
      </c>
      <c r="AM799" s="39" t="s">
        <v>58</v>
      </c>
      <c r="AN799" s="39" t="s">
        <v>59</v>
      </c>
      <c r="AO799" s="39" t="s">
        <v>60</v>
      </c>
      <c r="AP799" s="39" t="s">
        <v>61</v>
      </c>
      <c r="AQ799" s="20"/>
      <c r="AR799" s="20"/>
      <c r="AS799" s="20"/>
      <c r="AT799" s="20"/>
      <c r="AU799" s="20"/>
      <c r="AV799" s="20"/>
      <c r="AW799" s="20"/>
      <c r="AX799" s="20"/>
      <c r="AY799" s="20"/>
      <c r="AZ799" s="20"/>
      <c r="BA799" s="20"/>
      <c r="BB799" s="20"/>
    </row>
    <row r="800" spans="1:54" ht="26.1" hidden="1" customHeight="1" x14ac:dyDescent="0.25">
      <c r="A800" s="39" t="s">
        <v>30</v>
      </c>
      <c r="B800" s="13" t="s">
        <v>260</v>
      </c>
      <c r="C800" s="13" t="s">
        <v>252</v>
      </c>
      <c r="D800" s="13">
        <v>34023</v>
      </c>
      <c r="E800" s="13">
        <v>17824</v>
      </c>
      <c r="F800" s="13" t="s">
        <v>278</v>
      </c>
      <c r="G800" s="13" t="s">
        <v>313</v>
      </c>
      <c r="H800" s="13" t="s">
        <v>126</v>
      </c>
      <c r="I800" s="13" t="s">
        <v>127</v>
      </c>
      <c r="J800" s="13" t="s">
        <v>401</v>
      </c>
      <c r="K800" s="4">
        <v>2400</v>
      </c>
      <c r="L800" s="4">
        <v>19001</v>
      </c>
      <c r="M800" s="14" t="s">
        <v>37</v>
      </c>
      <c r="N800" s="15" t="s">
        <v>679</v>
      </c>
      <c r="O800" s="15">
        <v>2.6239500000114602E-2</v>
      </c>
      <c r="P800" s="15">
        <v>0</v>
      </c>
      <c r="Q800" s="15">
        <f t="shared" si="144"/>
        <v>-2.6239500000114602E-2</v>
      </c>
      <c r="R800" s="15">
        <f t="shared" si="145"/>
        <v>-100</v>
      </c>
      <c r="S800" s="15">
        <v>1.4210131367363318E-2</v>
      </c>
      <c r="T800" s="15">
        <v>0</v>
      </c>
      <c r="U800" s="15">
        <f t="shared" si="146"/>
        <v>-1.4210131367363318E-2</v>
      </c>
      <c r="V800" s="16">
        <f t="shared" si="147"/>
        <v>-100</v>
      </c>
      <c r="W800" s="17">
        <f t="shared" si="148"/>
        <v>1.5445794964525345E-4</v>
      </c>
      <c r="X800" s="17">
        <f t="shared" si="148"/>
        <v>0</v>
      </c>
      <c r="Y800" s="16">
        <f t="shared" si="149"/>
        <v>-1.5445794964525345E-4</v>
      </c>
      <c r="Z800" s="15">
        <f t="shared" si="150"/>
        <v>-100</v>
      </c>
      <c r="AA800" s="13">
        <v>0.03</v>
      </c>
      <c r="AB800" s="13">
        <v>0</v>
      </c>
      <c r="AC800" s="13">
        <v>0</v>
      </c>
      <c r="AD800" s="13">
        <v>0</v>
      </c>
      <c r="AE800" s="18">
        <f t="shared" si="151"/>
        <v>0</v>
      </c>
      <c r="AF800" s="18">
        <f t="shared" si="155"/>
        <v>0</v>
      </c>
      <c r="AG800" s="19">
        <f t="shared" si="152"/>
        <v>0</v>
      </c>
      <c r="AH800" s="16" t="str">
        <f t="shared" si="153"/>
        <v>0.00</v>
      </c>
      <c r="AI800" s="16">
        <f t="shared" si="154"/>
        <v>-1.5445794964525345E-4</v>
      </c>
      <c r="AJ800" s="44">
        <v>221112</v>
      </c>
      <c r="AK800" s="15" t="s">
        <v>686</v>
      </c>
      <c r="AL800" s="14" t="s">
        <v>57</v>
      </c>
      <c r="AM800" s="39" t="s">
        <v>58</v>
      </c>
      <c r="AN800" s="39" t="s">
        <v>59</v>
      </c>
      <c r="AO800" s="39" t="s">
        <v>60</v>
      </c>
      <c r="AP800" s="39" t="s">
        <v>61</v>
      </c>
      <c r="AQ800" s="20"/>
      <c r="AR800" s="20"/>
      <c r="AS800" s="20"/>
      <c r="AT800" s="20"/>
      <c r="AU800" s="20"/>
      <c r="AV800" s="20"/>
      <c r="AW800" s="20"/>
      <c r="AX800" s="20"/>
      <c r="AY800" s="20"/>
      <c r="AZ800" s="20"/>
      <c r="BA800" s="20"/>
      <c r="BB800" s="20"/>
    </row>
    <row r="801" spans="1:54" ht="26.1" hidden="1" customHeight="1" x14ac:dyDescent="0.25">
      <c r="A801" s="39" t="s">
        <v>30</v>
      </c>
      <c r="B801" s="13" t="s">
        <v>260</v>
      </c>
      <c r="C801" s="13" t="s">
        <v>252</v>
      </c>
      <c r="D801" s="13">
        <v>34023</v>
      </c>
      <c r="E801" s="13">
        <v>17824</v>
      </c>
      <c r="F801" s="13" t="s">
        <v>278</v>
      </c>
      <c r="G801" s="13" t="s">
        <v>331</v>
      </c>
      <c r="H801" s="13" t="s">
        <v>126</v>
      </c>
      <c r="I801" s="13" t="s">
        <v>127</v>
      </c>
      <c r="J801" s="13" t="s">
        <v>403</v>
      </c>
      <c r="K801" s="4">
        <v>2400</v>
      </c>
      <c r="L801" s="4">
        <v>21001</v>
      </c>
      <c r="M801" s="14" t="s">
        <v>40</v>
      </c>
      <c r="N801" s="15" t="s">
        <v>679</v>
      </c>
      <c r="O801" s="15">
        <v>0.47631070253491697</v>
      </c>
      <c r="P801" s="15">
        <v>0</v>
      </c>
      <c r="Q801" s="15">
        <f t="shared" si="144"/>
        <v>-0.47631070253491697</v>
      </c>
      <c r="R801" s="15">
        <f t="shared" si="145"/>
        <v>-100</v>
      </c>
      <c r="S801" s="15">
        <v>0.27860374041331021</v>
      </c>
      <c r="T801" s="15">
        <v>0</v>
      </c>
      <c r="U801" s="15">
        <f t="shared" si="146"/>
        <v>-0.27860374041331021</v>
      </c>
      <c r="V801" s="16">
        <f t="shared" si="147"/>
        <v>-100</v>
      </c>
      <c r="W801" s="17">
        <f t="shared" si="148"/>
        <v>3.0283015262316327E-3</v>
      </c>
      <c r="X801" s="17">
        <f t="shared" si="148"/>
        <v>0</v>
      </c>
      <c r="Y801" s="16">
        <f t="shared" si="149"/>
        <v>-3.0283015262316327E-3</v>
      </c>
      <c r="Z801" s="15">
        <f t="shared" si="150"/>
        <v>-100</v>
      </c>
      <c r="AA801" s="13">
        <v>0.24</v>
      </c>
      <c r="AB801" s="13">
        <v>0</v>
      </c>
      <c r="AC801" s="13">
        <v>0</v>
      </c>
      <c r="AD801" s="13">
        <v>0</v>
      </c>
      <c r="AE801" s="18">
        <f t="shared" si="151"/>
        <v>0</v>
      </c>
      <c r="AF801" s="18">
        <f t="shared" si="155"/>
        <v>0</v>
      </c>
      <c r="AG801" s="19">
        <f t="shared" si="152"/>
        <v>0</v>
      </c>
      <c r="AH801" s="16" t="str">
        <f t="shared" si="153"/>
        <v>0.00</v>
      </c>
      <c r="AI801" s="16">
        <f t="shared" si="154"/>
        <v>-3.0283015262316327E-3</v>
      </c>
      <c r="AJ801" s="44">
        <v>221112</v>
      </c>
      <c r="AK801" s="15" t="s">
        <v>686</v>
      </c>
      <c r="AL801" s="14" t="s">
        <v>57</v>
      </c>
      <c r="AM801" s="39" t="s">
        <v>58</v>
      </c>
      <c r="AN801" s="39" t="s">
        <v>59</v>
      </c>
      <c r="AO801" s="39" t="s">
        <v>60</v>
      </c>
      <c r="AP801" s="39" t="s">
        <v>61</v>
      </c>
      <c r="AQ801" s="20"/>
      <c r="AR801" s="20"/>
      <c r="AS801" s="20"/>
      <c r="AT801" s="20"/>
      <c r="AU801" s="20"/>
      <c r="AV801" s="20"/>
      <c r="AW801" s="20"/>
      <c r="AX801" s="20"/>
      <c r="AY801" s="20"/>
      <c r="AZ801" s="20"/>
      <c r="BA801" s="20"/>
      <c r="BB801" s="20"/>
    </row>
    <row r="802" spans="1:54" ht="26.1" hidden="1" customHeight="1" x14ac:dyDescent="0.25">
      <c r="A802" s="39" t="s">
        <v>30</v>
      </c>
      <c r="B802" s="13" t="s">
        <v>260</v>
      </c>
      <c r="C802" s="13" t="s">
        <v>252</v>
      </c>
      <c r="D802" s="13">
        <v>34023</v>
      </c>
      <c r="E802" s="13">
        <v>17824</v>
      </c>
      <c r="F802" s="13" t="s">
        <v>278</v>
      </c>
      <c r="G802" s="13" t="s">
        <v>331</v>
      </c>
      <c r="H802" s="13" t="s">
        <v>126</v>
      </c>
      <c r="I802" s="13" t="s">
        <v>127</v>
      </c>
      <c r="J802" s="13" t="s">
        <v>403</v>
      </c>
      <c r="K802" s="4">
        <v>2400</v>
      </c>
      <c r="L802" s="4">
        <v>21001</v>
      </c>
      <c r="M802" s="14" t="s">
        <v>38</v>
      </c>
      <c r="N802" s="15" t="s">
        <v>679</v>
      </c>
      <c r="O802" s="15">
        <v>0.48774352900888501</v>
      </c>
      <c r="P802" s="15">
        <v>0</v>
      </c>
      <c r="Q802" s="15">
        <f t="shared" si="144"/>
        <v>-0.48774352900888501</v>
      </c>
      <c r="R802" s="15">
        <f t="shared" si="145"/>
        <v>-100</v>
      </c>
      <c r="S802" s="15">
        <v>0.28529103129758437</v>
      </c>
      <c r="T802" s="15">
        <v>0</v>
      </c>
      <c r="U802" s="15">
        <f t="shared" si="146"/>
        <v>-0.28529103129758437</v>
      </c>
      <c r="V802" s="16">
        <f t="shared" si="147"/>
        <v>-100</v>
      </c>
      <c r="W802" s="17">
        <f t="shared" si="148"/>
        <v>3.1009894706259173E-3</v>
      </c>
      <c r="X802" s="17">
        <f t="shared" si="148"/>
        <v>0</v>
      </c>
      <c r="Y802" s="16">
        <f t="shared" si="149"/>
        <v>-3.1009894706259173E-3</v>
      </c>
      <c r="Z802" s="15">
        <f t="shared" si="150"/>
        <v>-100</v>
      </c>
      <c r="AA802" s="13">
        <v>0.24</v>
      </c>
      <c r="AB802" s="13">
        <v>0</v>
      </c>
      <c r="AC802" s="13">
        <v>0</v>
      </c>
      <c r="AD802" s="13">
        <v>0</v>
      </c>
      <c r="AE802" s="18">
        <f t="shared" si="151"/>
        <v>0</v>
      </c>
      <c r="AF802" s="18">
        <f t="shared" si="155"/>
        <v>0</v>
      </c>
      <c r="AG802" s="19">
        <f t="shared" si="152"/>
        <v>0</v>
      </c>
      <c r="AH802" s="16" t="str">
        <f t="shared" si="153"/>
        <v>0.00</v>
      </c>
      <c r="AI802" s="16">
        <f t="shared" si="154"/>
        <v>-3.1009894706259173E-3</v>
      </c>
      <c r="AJ802" s="44">
        <v>221112</v>
      </c>
      <c r="AK802" s="15" t="s">
        <v>686</v>
      </c>
      <c r="AL802" s="14" t="s">
        <v>57</v>
      </c>
      <c r="AM802" s="39" t="s">
        <v>58</v>
      </c>
      <c r="AN802" s="39" t="s">
        <v>59</v>
      </c>
      <c r="AO802" s="39" t="s">
        <v>60</v>
      </c>
      <c r="AP802" s="39" t="s">
        <v>61</v>
      </c>
      <c r="AQ802" s="20"/>
      <c r="AR802" s="20"/>
      <c r="AS802" s="20"/>
      <c r="AT802" s="20"/>
      <c r="AU802" s="20"/>
      <c r="AV802" s="20"/>
      <c r="AW802" s="20"/>
      <c r="AX802" s="20"/>
      <c r="AY802" s="20"/>
      <c r="AZ802" s="20"/>
      <c r="BA802" s="20"/>
      <c r="BB802" s="20"/>
    </row>
    <row r="803" spans="1:54" ht="26.1" hidden="1" customHeight="1" x14ac:dyDescent="0.25">
      <c r="A803" s="39" t="s">
        <v>30</v>
      </c>
      <c r="B803" s="13" t="s">
        <v>260</v>
      </c>
      <c r="C803" s="13" t="s">
        <v>252</v>
      </c>
      <c r="D803" s="13">
        <v>34023</v>
      </c>
      <c r="E803" s="13">
        <v>17824</v>
      </c>
      <c r="F803" s="13" t="s">
        <v>278</v>
      </c>
      <c r="G803" s="13" t="s">
        <v>331</v>
      </c>
      <c r="H803" s="13" t="s">
        <v>126</v>
      </c>
      <c r="I803" s="13" t="s">
        <v>127</v>
      </c>
      <c r="J803" s="13" t="s">
        <v>403</v>
      </c>
      <c r="K803" s="4">
        <v>2400</v>
      </c>
      <c r="L803" s="4">
        <v>21001</v>
      </c>
      <c r="M803" s="14" t="s">
        <v>39</v>
      </c>
      <c r="N803" s="15" t="s">
        <v>679</v>
      </c>
      <c r="O803" s="15">
        <v>0.48774352900888501</v>
      </c>
      <c r="P803" s="15">
        <v>0</v>
      </c>
      <c r="Q803" s="15">
        <f t="shared" si="144"/>
        <v>-0.48774352900888501</v>
      </c>
      <c r="R803" s="15">
        <f t="shared" si="145"/>
        <v>-100</v>
      </c>
      <c r="S803" s="15">
        <v>0.28529103129758437</v>
      </c>
      <c r="T803" s="15">
        <v>0</v>
      </c>
      <c r="U803" s="15">
        <f t="shared" si="146"/>
        <v>-0.28529103129758437</v>
      </c>
      <c r="V803" s="16">
        <f t="shared" si="147"/>
        <v>-100</v>
      </c>
      <c r="W803" s="17">
        <f t="shared" si="148"/>
        <v>3.1009894706259173E-3</v>
      </c>
      <c r="X803" s="17">
        <f t="shared" si="148"/>
        <v>0</v>
      </c>
      <c r="Y803" s="16">
        <f t="shared" si="149"/>
        <v>-3.1009894706259173E-3</v>
      </c>
      <c r="Z803" s="15">
        <f t="shared" si="150"/>
        <v>-100</v>
      </c>
      <c r="AA803" s="13">
        <v>0.24</v>
      </c>
      <c r="AB803" s="13">
        <v>0</v>
      </c>
      <c r="AC803" s="13">
        <v>0</v>
      </c>
      <c r="AD803" s="13">
        <v>0</v>
      </c>
      <c r="AE803" s="18">
        <f t="shared" si="151"/>
        <v>0</v>
      </c>
      <c r="AF803" s="18">
        <f t="shared" si="155"/>
        <v>0</v>
      </c>
      <c r="AG803" s="19">
        <f t="shared" si="152"/>
        <v>0</v>
      </c>
      <c r="AH803" s="16" t="str">
        <f t="shared" si="153"/>
        <v>0.00</v>
      </c>
      <c r="AI803" s="16">
        <f t="shared" si="154"/>
        <v>-3.1009894706259173E-3</v>
      </c>
      <c r="AJ803" s="44">
        <v>221112</v>
      </c>
      <c r="AK803" s="15" t="s">
        <v>686</v>
      </c>
      <c r="AL803" s="14" t="s">
        <v>57</v>
      </c>
      <c r="AM803" s="39" t="s">
        <v>58</v>
      </c>
      <c r="AN803" s="39" t="s">
        <v>59</v>
      </c>
      <c r="AO803" s="39" t="s">
        <v>60</v>
      </c>
      <c r="AP803" s="39" t="s">
        <v>61</v>
      </c>
      <c r="AQ803" s="20"/>
      <c r="AR803" s="20"/>
      <c r="AS803" s="20"/>
      <c r="AT803" s="20"/>
      <c r="AU803" s="20"/>
      <c r="AV803" s="20"/>
      <c r="AW803" s="20"/>
      <c r="AX803" s="20"/>
      <c r="AY803" s="20"/>
      <c r="AZ803" s="20"/>
      <c r="BA803" s="20"/>
      <c r="BB803" s="20"/>
    </row>
    <row r="804" spans="1:54" ht="26.1" hidden="1" customHeight="1" x14ac:dyDescent="0.25">
      <c r="A804" s="39" t="s">
        <v>30</v>
      </c>
      <c r="B804" s="13" t="s">
        <v>260</v>
      </c>
      <c r="C804" s="13" t="s">
        <v>252</v>
      </c>
      <c r="D804" s="13">
        <v>34023</v>
      </c>
      <c r="E804" s="13">
        <v>17824</v>
      </c>
      <c r="F804" s="13" t="s">
        <v>278</v>
      </c>
      <c r="G804" s="13" t="s">
        <v>331</v>
      </c>
      <c r="H804" s="13" t="s">
        <v>126</v>
      </c>
      <c r="I804" s="13" t="s">
        <v>127</v>
      </c>
      <c r="J804" s="13" t="s">
        <v>403</v>
      </c>
      <c r="K804" s="4">
        <v>2400</v>
      </c>
      <c r="L804" s="4">
        <v>21001</v>
      </c>
      <c r="M804" s="14" t="s">
        <v>37</v>
      </c>
      <c r="N804" s="15" t="s">
        <v>679</v>
      </c>
      <c r="O804" s="15">
        <v>2.2209929999944599E-2</v>
      </c>
      <c r="P804" s="15">
        <v>0</v>
      </c>
      <c r="Q804" s="15">
        <f t="shared" si="144"/>
        <v>-2.2209929999944599E-2</v>
      </c>
      <c r="R804" s="15">
        <f t="shared" si="145"/>
        <v>-100</v>
      </c>
      <c r="S804" s="15">
        <v>1.2991036185778146E-2</v>
      </c>
      <c r="T804" s="15">
        <v>0</v>
      </c>
      <c r="U804" s="15">
        <f t="shared" si="146"/>
        <v>-1.2991036185778146E-2</v>
      </c>
      <c r="V804" s="16">
        <f t="shared" si="147"/>
        <v>-100</v>
      </c>
      <c r="W804" s="17">
        <f t="shared" si="148"/>
        <v>1.4120691506280594E-4</v>
      </c>
      <c r="X804" s="17">
        <f t="shared" si="148"/>
        <v>0</v>
      </c>
      <c r="Y804" s="16">
        <f t="shared" si="149"/>
        <v>-1.4120691506280594E-4</v>
      </c>
      <c r="Z804" s="15">
        <f t="shared" si="150"/>
        <v>-100</v>
      </c>
      <c r="AA804" s="13">
        <v>0.02</v>
      </c>
      <c r="AB804" s="13">
        <v>0</v>
      </c>
      <c r="AC804" s="13">
        <v>0</v>
      </c>
      <c r="AD804" s="13">
        <v>0</v>
      </c>
      <c r="AE804" s="18">
        <f t="shared" si="151"/>
        <v>0</v>
      </c>
      <c r="AF804" s="18">
        <f t="shared" si="155"/>
        <v>0</v>
      </c>
      <c r="AG804" s="19">
        <f t="shared" si="152"/>
        <v>0</v>
      </c>
      <c r="AH804" s="16" t="str">
        <f t="shared" si="153"/>
        <v>0.00</v>
      </c>
      <c r="AI804" s="16">
        <f t="shared" si="154"/>
        <v>-1.4120691506280594E-4</v>
      </c>
      <c r="AJ804" s="44">
        <v>221112</v>
      </c>
      <c r="AK804" s="15" t="s">
        <v>686</v>
      </c>
      <c r="AL804" s="14" t="s">
        <v>57</v>
      </c>
      <c r="AM804" s="39" t="s">
        <v>58</v>
      </c>
      <c r="AN804" s="39" t="s">
        <v>59</v>
      </c>
      <c r="AO804" s="39" t="s">
        <v>60</v>
      </c>
      <c r="AP804" s="39" t="s">
        <v>61</v>
      </c>
      <c r="AQ804" s="20"/>
      <c r="AR804" s="20"/>
      <c r="AS804" s="20"/>
      <c r="AT804" s="20"/>
      <c r="AU804" s="20"/>
      <c r="AV804" s="20"/>
      <c r="AW804" s="20"/>
      <c r="AX804" s="20"/>
      <c r="AY804" s="20"/>
      <c r="AZ804" s="20"/>
      <c r="BA804" s="20"/>
      <c r="BB804" s="20"/>
    </row>
    <row r="805" spans="1:54" ht="26.1" hidden="1" customHeight="1" x14ac:dyDescent="0.25">
      <c r="A805" s="39" t="s">
        <v>30</v>
      </c>
      <c r="B805" s="13" t="s">
        <v>260</v>
      </c>
      <c r="C805" s="13" t="s">
        <v>252</v>
      </c>
      <c r="D805" s="13">
        <v>34023</v>
      </c>
      <c r="E805" s="13">
        <v>17824</v>
      </c>
      <c r="F805" s="13" t="s">
        <v>278</v>
      </c>
      <c r="G805" s="13" t="s">
        <v>362</v>
      </c>
      <c r="H805" s="13" t="s">
        <v>126</v>
      </c>
      <c r="I805" s="13" t="s">
        <v>127</v>
      </c>
      <c r="J805" s="13" t="s">
        <v>404</v>
      </c>
      <c r="K805" s="4">
        <v>2400</v>
      </c>
      <c r="L805" s="4">
        <v>21001</v>
      </c>
      <c r="M805" s="14" t="s">
        <v>35</v>
      </c>
      <c r="N805" s="15" t="s">
        <v>679</v>
      </c>
      <c r="O805" s="15">
        <v>0.65852977195210805</v>
      </c>
      <c r="P805" s="15">
        <v>0</v>
      </c>
      <c r="Q805" s="15">
        <f t="shared" si="144"/>
        <v>-0.65852977195210805</v>
      </c>
      <c r="R805" s="15">
        <f t="shared" si="145"/>
        <v>-100</v>
      </c>
      <c r="S805" s="15">
        <v>0.38518735074178162</v>
      </c>
      <c r="T805" s="15">
        <v>0</v>
      </c>
      <c r="U805" s="15">
        <f t="shared" si="146"/>
        <v>-0.38518735074178162</v>
      </c>
      <c r="V805" s="16">
        <f t="shared" si="147"/>
        <v>-100</v>
      </c>
      <c r="W805" s="17">
        <f t="shared" si="148"/>
        <v>4.1868190298019739E-3</v>
      </c>
      <c r="X805" s="17">
        <f t="shared" si="148"/>
        <v>0</v>
      </c>
      <c r="Y805" s="16">
        <f t="shared" si="149"/>
        <v>-4.1868190298019739E-3</v>
      </c>
      <c r="Z805" s="15">
        <f t="shared" si="150"/>
        <v>-100</v>
      </c>
      <c r="AA805" s="13">
        <v>0.33</v>
      </c>
      <c r="AB805" s="13">
        <v>0</v>
      </c>
      <c r="AC805" s="13">
        <v>0</v>
      </c>
      <c r="AD805" s="13">
        <v>313.52</v>
      </c>
      <c r="AE805" s="18">
        <f t="shared" si="151"/>
        <v>0</v>
      </c>
      <c r="AF805" s="18">
        <f t="shared" si="155"/>
        <v>0</v>
      </c>
      <c r="AG805" s="19">
        <f t="shared" si="152"/>
        <v>0</v>
      </c>
      <c r="AH805" s="16" t="str">
        <f t="shared" si="153"/>
        <v>0.00</v>
      </c>
      <c r="AI805" s="16">
        <f t="shared" si="154"/>
        <v>-4.1868190298019739E-3</v>
      </c>
      <c r="AJ805" s="44">
        <v>221112</v>
      </c>
      <c r="AK805" s="15" t="s">
        <v>686</v>
      </c>
      <c r="AL805" s="14" t="s">
        <v>76</v>
      </c>
      <c r="AM805" s="39" t="s">
        <v>58</v>
      </c>
      <c r="AN805" s="39" t="s">
        <v>59</v>
      </c>
      <c r="AO805" s="39" t="s">
        <v>77</v>
      </c>
      <c r="AP805" s="39" t="s">
        <v>61</v>
      </c>
      <c r="AQ805" s="20"/>
      <c r="AR805" s="20"/>
      <c r="AS805" s="20"/>
      <c r="AT805" s="20"/>
      <c r="AU805" s="20"/>
      <c r="AV805" s="20"/>
      <c r="AW805" s="20"/>
      <c r="AX805" s="20"/>
      <c r="AY805" s="20"/>
      <c r="AZ805" s="20"/>
      <c r="BA805" s="20"/>
      <c r="BB805" s="20"/>
    </row>
    <row r="806" spans="1:54" ht="26.1" hidden="1" customHeight="1" x14ac:dyDescent="0.25">
      <c r="A806" s="39" t="s">
        <v>30</v>
      </c>
      <c r="B806" s="13" t="s">
        <v>260</v>
      </c>
      <c r="C806" s="13" t="s">
        <v>252</v>
      </c>
      <c r="D806" s="13">
        <v>34023</v>
      </c>
      <c r="E806" s="13">
        <v>17824</v>
      </c>
      <c r="F806" s="13" t="s">
        <v>278</v>
      </c>
      <c r="G806" s="13" t="s">
        <v>362</v>
      </c>
      <c r="H806" s="13" t="s">
        <v>126</v>
      </c>
      <c r="I806" s="13" t="s">
        <v>127</v>
      </c>
      <c r="J806" s="13" t="s">
        <v>404</v>
      </c>
      <c r="K806" s="4">
        <v>2400</v>
      </c>
      <c r="L806" s="4">
        <v>21001</v>
      </c>
      <c r="M806" s="14" t="s">
        <v>40</v>
      </c>
      <c r="N806" s="15" t="s">
        <v>679</v>
      </c>
      <c r="O806" s="15">
        <v>0.13000765706363601</v>
      </c>
      <c r="P806" s="15">
        <v>0</v>
      </c>
      <c r="Q806" s="15">
        <f t="shared" si="144"/>
        <v>-0.13000765706363601</v>
      </c>
      <c r="R806" s="15">
        <f t="shared" si="145"/>
        <v>-100</v>
      </c>
      <c r="S806" s="15">
        <v>7.6044101775447223E-2</v>
      </c>
      <c r="T806" s="15">
        <v>0</v>
      </c>
      <c r="U806" s="15">
        <f t="shared" si="146"/>
        <v>-7.6044101775447223E-2</v>
      </c>
      <c r="V806" s="16">
        <f t="shared" si="147"/>
        <v>-100</v>
      </c>
      <c r="W806" s="17">
        <f t="shared" si="148"/>
        <v>8.2656632364616546E-4</v>
      </c>
      <c r="X806" s="17">
        <f t="shared" si="148"/>
        <v>0</v>
      </c>
      <c r="Y806" s="16">
        <f t="shared" si="149"/>
        <v>-8.2656632364616546E-4</v>
      </c>
      <c r="Z806" s="15">
        <f t="shared" si="150"/>
        <v>-100</v>
      </c>
      <c r="AA806" s="13">
        <v>7.0000000000000007E-2</v>
      </c>
      <c r="AB806" s="13">
        <v>0</v>
      </c>
      <c r="AC806" s="13">
        <v>0</v>
      </c>
      <c r="AD806" s="13">
        <v>0</v>
      </c>
      <c r="AE806" s="18">
        <f t="shared" si="151"/>
        <v>0</v>
      </c>
      <c r="AF806" s="18">
        <f t="shared" si="155"/>
        <v>0</v>
      </c>
      <c r="AG806" s="19">
        <f t="shared" si="152"/>
        <v>0</v>
      </c>
      <c r="AH806" s="16" t="str">
        <f t="shared" si="153"/>
        <v>0.00</v>
      </c>
      <c r="AI806" s="16">
        <f t="shared" si="154"/>
        <v>-8.2656632364616546E-4</v>
      </c>
      <c r="AJ806" s="44">
        <v>221112</v>
      </c>
      <c r="AK806" s="15" t="s">
        <v>686</v>
      </c>
      <c r="AL806" s="14" t="s">
        <v>76</v>
      </c>
      <c r="AM806" s="39" t="s">
        <v>58</v>
      </c>
      <c r="AN806" s="39" t="s">
        <v>59</v>
      </c>
      <c r="AO806" s="39" t="s">
        <v>77</v>
      </c>
      <c r="AP806" s="39" t="s">
        <v>61</v>
      </c>
      <c r="AQ806" s="20"/>
      <c r="AR806" s="20"/>
      <c r="AS806" s="20"/>
      <c r="AT806" s="20"/>
      <c r="AU806" s="20"/>
      <c r="AV806" s="20"/>
      <c r="AW806" s="20"/>
      <c r="AX806" s="20"/>
      <c r="AY806" s="20"/>
      <c r="AZ806" s="20"/>
      <c r="BA806" s="20"/>
      <c r="BB806" s="20"/>
    </row>
    <row r="807" spans="1:54" ht="26.1" customHeight="1" x14ac:dyDescent="0.25">
      <c r="A807" s="40" t="s">
        <v>30</v>
      </c>
      <c r="B807" s="13" t="s">
        <v>260</v>
      </c>
      <c r="C807" s="13" t="s">
        <v>252</v>
      </c>
      <c r="D807" s="13">
        <v>34023</v>
      </c>
      <c r="E807" s="13">
        <v>17824</v>
      </c>
      <c r="F807" s="13" t="s">
        <v>278</v>
      </c>
      <c r="G807" s="13" t="s">
        <v>362</v>
      </c>
      <c r="H807" s="13" t="s">
        <v>126</v>
      </c>
      <c r="I807" s="13" t="s">
        <v>127</v>
      </c>
      <c r="J807" s="13" t="s">
        <v>404</v>
      </c>
      <c r="K807" s="4">
        <v>2400</v>
      </c>
      <c r="L807" s="4">
        <v>21001</v>
      </c>
      <c r="M807" s="13" t="s">
        <v>36</v>
      </c>
      <c r="N807" s="15" t="s">
        <v>679</v>
      </c>
      <c r="O807" s="15">
        <v>0.69462654227718101</v>
      </c>
      <c r="P807" s="15">
        <v>0</v>
      </c>
      <c r="Q807" s="15">
        <f t="shared" si="144"/>
        <v>-0.69462654227718101</v>
      </c>
      <c r="R807" s="15">
        <f t="shared" si="145"/>
        <v>-100</v>
      </c>
      <c r="S807" s="15">
        <v>0.4298965030820262</v>
      </c>
      <c r="T807" s="15">
        <v>0</v>
      </c>
      <c r="U807" s="15">
        <f t="shared" si="146"/>
        <v>-0.4298965030820262</v>
      </c>
      <c r="V807" s="16">
        <f t="shared" si="147"/>
        <v>-100</v>
      </c>
      <c r="W807" s="17">
        <f t="shared" si="148"/>
        <v>4.6727880769785457E-3</v>
      </c>
      <c r="X807" s="17">
        <f t="shared" si="148"/>
        <v>0</v>
      </c>
      <c r="Y807" s="16">
        <f t="shared" si="149"/>
        <v>-4.6727880769785457E-3</v>
      </c>
      <c r="Z807" s="15">
        <f t="shared" si="150"/>
        <v>-100</v>
      </c>
      <c r="AA807" s="13">
        <v>0.53</v>
      </c>
      <c r="AB807" s="13">
        <v>0</v>
      </c>
      <c r="AC807" s="13">
        <v>6.3</v>
      </c>
      <c r="AD807" s="13">
        <v>0</v>
      </c>
      <c r="AE807" s="18">
        <f t="shared" si="151"/>
        <v>0</v>
      </c>
      <c r="AF807" s="18">
        <f t="shared" si="155"/>
        <v>0</v>
      </c>
      <c r="AG807" s="19">
        <f t="shared" si="152"/>
        <v>0</v>
      </c>
      <c r="AH807" s="16" t="str">
        <f t="shared" si="153"/>
        <v>0.00</v>
      </c>
      <c r="AI807" s="16">
        <f t="shared" si="154"/>
        <v>-4.6727880769785457E-3</v>
      </c>
      <c r="AJ807" s="44">
        <v>221112</v>
      </c>
      <c r="AK807" s="15" t="s">
        <v>686</v>
      </c>
      <c r="AL807" s="14" t="s">
        <v>76</v>
      </c>
      <c r="AM807" s="39" t="s">
        <v>58</v>
      </c>
      <c r="AN807" s="39" t="s">
        <v>59</v>
      </c>
      <c r="AO807" s="39" t="s">
        <v>77</v>
      </c>
      <c r="AP807" s="39" t="s">
        <v>61</v>
      </c>
      <c r="AQ807" s="20"/>
      <c r="AR807" s="20"/>
      <c r="AS807" s="20"/>
      <c r="AT807" s="20"/>
      <c r="AU807" s="20"/>
      <c r="AV807" s="20"/>
      <c r="AW807" s="20"/>
      <c r="AX807" s="20"/>
      <c r="AY807" s="20"/>
      <c r="AZ807" s="20"/>
      <c r="BA807" s="20"/>
      <c r="BB807" s="20"/>
    </row>
    <row r="808" spans="1:54" ht="26.1" hidden="1" customHeight="1" x14ac:dyDescent="0.25">
      <c r="A808" s="39" t="s">
        <v>30</v>
      </c>
      <c r="B808" s="13" t="s">
        <v>260</v>
      </c>
      <c r="C808" s="13" t="s">
        <v>252</v>
      </c>
      <c r="D808" s="13">
        <v>34023</v>
      </c>
      <c r="E808" s="13">
        <v>17824</v>
      </c>
      <c r="F808" s="13" t="s">
        <v>278</v>
      </c>
      <c r="G808" s="13" t="s">
        <v>362</v>
      </c>
      <c r="H808" s="13" t="s">
        <v>126</v>
      </c>
      <c r="I808" s="13" t="s">
        <v>127</v>
      </c>
      <c r="J808" s="13" t="s">
        <v>404</v>
      </c>
      <c r="K808" s="4">
        <v>2400</v>
      </c>
      <c r="L808" s="4">
        <v>21001</v>
      </c>
      <c r="M808" s="14" t="s">
        <v>38</v>
      </c>
      <c r="N808" s="15" t="s">
        <v>679</v>
      </c>
      <c r="O808" s="15">
        <v>3.1356795265712202E-2</v>
      </c>
      <c r="P808" s="15">
        <v>0</v>
      </c>
      <c r="Q808" s="15">
        <f t="shared" si="144"/>
        <v>-3.1356795265712202E-2</v>
      </c>
      <c r="R808" s="15">
        <f t="shared" si="145"/>
        <v>-100</v>
      </c>
      <c r="S808" s="15">
        <v>1.8341222235629649E-2</v>
      </c>
      <c r="T808" s="15">
        <v>0</v>
      </c>
      <c r="U808" s="15">
        <f t="shared" si="146"/>
        <v>-1.8341222235629649E-2</v>
      </c>
      <c r="V808" s="16">
        <f t="shared" si="147"/>
        <v>-100</v>
      </c>
      <c r="W808" s="17">
        <f t="shared" si="148"/>
        <v>1.9936111125684399E-4</v>
      </c>
      <c r="X808" s="17">
        <f t="shared" si="148"/>
        <v>0</v>
      </c>
      <c r="Y808" s="16">
        <f t="shared" si="149"/>
        <v>-1.9936111125684399E-4</v>
      </c>
      <c r="Z808" s="15">
        <f t="shared" si="150"/>
        <v>-100</v>
      </c>
      <c r="AA808" s="13">
        <v>0.02</v>
      </c>
      <c r="AB808" s="13">
        <v>0</v>
      </c>
      <c r="AC808" s="13">
        <v>0</v>
      </c>
      <c r="AD808" s="13">
        <v>0</v>
      </c>
      <c r="AE808" s="18">
        <f t="shared" si="151"/>
        <v>0</v>
      </c>
      <c r="AF808" s="18">
        <f t="shared" si="155"/>
        <v>0</v>
      </c>
      <c r="AG808" s="19">
        <f t="shared" si="152"/>
        <v>0</v>
      </c>
      <c r="AH808" s="16" t="str">
        <f t="shared" si="153"/>
        <v>0.00</v>
      </c>
      <c r="AI808" s="16">
        <f t="shared" si="154"/>
        <v>-1.9936111125684399E-4</v>
      </c>
      <c r="AJ808" s="44">
        <v>221112</v>
      </c>
      <c r="AK808" s="15" t="s">
        <v>686</v>
      </c>
      <c r="AL808" s="14" t="s">
        <v>76</v>
      </c>
      <c r="AM808" s="39" t="s">
        <v>58</v>
      </c>
      <c r="AN808" s="39" t="s">
        <v>59</v>
      </c>
      <c r="AO808" s="39" t="s">
        <v>77</v>
      </c>
      <c r="AP808" s="39" t="s">
        <v>61</v>
      </c>
      <c r="AQ808" s="20"/>
      <c r="AR808" s="20"/>
      <c r="AS808" s="20"/>
      <c r="AT808" s="20"/>
      <c r="AU808" s="20"/>
      <c r="AV808" s="20"/>
      <c r="AW808" s="20"/>
      <c r="AX808" s="20"/>
      <c r="AY808" s="20"/>
      <c r="AZ808" s="20"/>
      <c r="BA808" s="20"/>
      <c r="BB808" s="20"/>
    </row>
    <row r="809" spans="1:54" ht="26.1" hidden="1" customHeight="1" x14ac:dyDescent="0.25">
      <c r="A809" s="39" t="s">
        <v>30</v>
      </c>
      <c r="B809" s="13" t="s">
        <v>260</v>
      </c>
      <c r="C809" s="13" t="s">
        <v>252</v>
      </c>
      <c r="D809" s="13">
        <v>34023</v>
      </c>
      <c r="E809" s="13">
        <v>17824</v>
      </c>
      <c r="F809" s="13" t="s">
        <v>278</v>
      </c>
      <c r="G809" s="13" t="s">
        <v>362</v>
      </c>
      <c r="H809" s="13" t="s">
        <v>126</v>
      </c>
      <c r="I809" s="13" t="s">
        <v>127</v>
      </c>
      <c r="J809" s="13" t="s">
        <v>404</v>
      </c>
      <c r="K809" s="4">
        <v>2400</v>
      </c>
      <c r="L809" s="4">
        <v>21001</v>
      </c>
      <c r="M809" s="14" t="s">
        <v>39</v>
      </c>
      <c r="N809" s="15" t="s">
        <v>679</v>
      </c>
      <c r="O809" s="15">
        <v>3.1356795265712202E-2</v>
      </c>
      <c r="P809" s="15">
        <v>0</v>
      </c>
      <c r="Q809" s="15">
        <f t="shared" si="144"/>
        <v>-3.1356795265712202E-2</v>
      </c>
      <c r="R809" s="15">
        <f t="shared" si="145"/>
        <v>-100</v>
      </c>
      <c r="S809" s="15">
        <v>1.8341222235629649E-2</v>
      </c>
      <c r="T809" s="15">
        <v>0</v>
      </c>
      <c r="U809" s="15">
        <f t="shared" si="146"/>
        <v>-1.8341222235629649E-2</v>
      </c>
      <c r="V809" s="16">
        <f t="shared" si="147"/>
        <v>-100</v>
      </c>
      <c r="W809" s="17">
        <f t="shared" si="148"/>
        <v>1.9936111125684399E-4</v>
      </c>
      <c r="X809" s="17">
        <f t="shared" si="148"/>
        <v>0</v>
      </c>
      <c r="Y809" s="16">
        <f t="shared" si="149"/>
        <v>-1.9936111125684399E-4</v>
      </c>
      <c r="Z809" s="15">
        <f t="shared" si="150"/>
        <v>-100</v>
      </c>
      <c r="AA809" s="13">
        <v>0.02</v>
      </c>
      <c r="AB809" s="13">
        <v>0</v>
      </c>
      <c r="AC809" s="13">
        <v>0</v>
      </c>
      <c r="AD809" s="13">
        <v>0</v>
      </c>
      <c r="AE809" s="18">
        <f t="shared" si="151"/>
        <v>0</v>
      </c>
      <c r="AF809" s="18">
        <f t="shared" si="155"/>
        <v>0</v>
      </c>
      <c r="AG809" s="19">
        <f t="shared" si="152"/>
        <v>0</v>
      </c>
      <c r="AH809" s="16" t="str">
        <f t="shared" si="153"/>
        <v>0.00</v>
      </c>
      <c r="AI809" s="16">
        <f t="shared" si="154"/>
        <v>-1.9936111125684399E-4</v>
      </c>
      <c r="AJ809" s="44">
        <v>221112</v>
      </c>
      <c r="AK809" s="15" t="s">
        <v>686</v>
      </c>
      <c r="AL809" s="14" t="s">
        <v>76</v>
      </c>
      <c r="AM809" s="39" t="s">
        <v>58</v>
      </c>
      <c r="AN809" s="39" t="s">
        <v>59</v>
      </c>
      <c r="AO809" s="39" t="s">
        <v>77</v>
      </c>
      <c r="AP809" s="39" t="s">
        <v>61</v>
      </c>
      <c r="AQ809" s="20"/>
      <c r="AR809" s="20"/>
      <c r="AS809" s="20"/>
      <c r="AT809" s="20"/>
      <c r="AU809" s="20"/>
      <c r="AV809" s="20"/>
      <c r="AW809" s="20"/>
      <c r="AX809" s="20"/>
      <c r="AY809" s="20"/>
      <c r="AZ809" s="20"/>
      <c r="BA809" s="20"/>
      <c r="BB809" s="20"/>
    </row>
    <row r="810" spans="1:54" ht="26.1" hidden="1" customHeight="1" x14ac:dyDescent="0.25">
      <c r="A810" s="39" t="s">
        <v>30</v>
      </c>
      <c r="B810" s="13" t="s">
        <v>260</v>
      </c>
      <c r="C810" s="13" t="s">
        <v>252</v>
      </c>
      <c r="D810" s="13">
        <v>34023</v>
      </c>
      <c r="E810" s="13">
        <v>17824</v>
      </c>
      <c r="F810" s="13" t="s">
        <v>278</v>
      </c>
      <c r="G810" s="13" t="s">
        <v>362</v>
      </c>
      <c r="H810" s="13" t="s">
        <v>126</v>
      </c>
      <c r="I810" s="13" t="s">
        <v>127</v>
      </c>
      <c r="J810" s="13" t="s">
        <v>404</v>
      </c>
      <c r="K810" s="4">
        <v>2400</v>
      </c>
      <c r="L810" s="4">
        <v>21001</v>
      </c>
      <c r="M810" s="14" t="s">
        <v>37</v>
      </c>
      <c r="N810" s="15" t="s">
        <v>679</v>
      </c>
      <c r="O810" s="15">
        <v>0.264711374999339</v>
      </c>
      <c r="P810" s="15">
        <v>0</v>
      </c>
      <c r="Q810" s="15">
        <f t="shared" si="144"/>
        <v>-0.264711374999339</v>
      </c>
      <c r="R810" s="15">
        <f t="shared" si="145"/>
        <v>-100</v>
      </c>
      <c r="S810" s="15">
        <v>0.15483502430723953</v>
      </c>
      <c r="T810" s="15">
        <v>0</v>
      </c>
      <c r="U810" s="15">
        <f t="shared" si="146"/>
        <v>-0.15483502430723953</v>
      </c>
      <c r="V810" s="16">
        <f t="shared" si="147"/>
        <v>-100</v>
      </c>
      <c r="W810" s="17">
        <f t="shared" si="148"/>
        <v>1.6829893946439078E-3</v>
      </c>
      <c r="X810" s="17">
        <f t="shared" si="148"/>
        <v>0</v>
      </c>
      <c r="Y810" s="16">
        <f t="shared" si="149"/>
        <v>-1.6829893946439078E-3</v>
      </c>
      <c r="Z810" s="15">
        <f t="shared" si="150"/>
        <v>-100</v>
      </c>
      <c r="AA810" s="13">
        <v>0.26</v>
      </c>
      <c r="AB810" s="13">
        <v>0</v>
      </c>
      <c r="AC810" s="13">
        <v>0</v>
      </c>
      <c r="AD810" s="13">
        <v>0</v>
      </c>
      <c r="AE810" s="18">
        <f t="shared" si="151"/>
        <v>0</v>
      </c>
      <c r="AF810" s="18">
        <f t="shared" si="155"/>
        <v>0</v>
      </c>
      <c r="AG810" s="19">
        <f t="shared" si="152"/>
        <v>0</v>
      </c>
      <c r="AH810" s="16" t="str">
        <f t="shared" si="153"/>
        <v>0.00</v>
      </c>
      <c r="AI810" s="16">
        <f t="shared" si="154"/>
        <v>-1.6829893946439078E-3</v>
      </c>
      <c r="AJ810" s="44">
        <v>221112</v>
      </c>
      <c r="AK810" s="15" t="s">
        <v>686</v>
      </c>
      <c r="AL810" s="14" t="s">
        <v>76</v>
      </c>
      <c r="AM810" s="39" t="s">
        <v>58</v>
      </c>
      <c r="AN810" s="39" t="s">
        <v>59</v>
      </c>
      <c r="AO810" s="39" t="s">
        <v>77</v>
      </c>
      <c r="AP810" s="39" t="s">
        <v>61</v>
      </c>
      <c r="AQ810" s="20"/>
      <c r="AR810" s="20"/>
      <c r="AS810" s="20"/>
      <c r="AT810" s="20"/>
      <c r="AU810" s="20"/>
      <c r="AV810" s="20"/>
      <c r="AW810" s="20"/>
      <c r="AX810" s="20"/>
      <c r="AY810" s="20"/>
      <c r="AZ810" s="20"/>
      <c r="BA810" s="20"/>
      <c r="BB810" s="20"/>
    </row>
    <row r="811" spans="1:54" ht="26.1" hidden="1" customHeight="1" x14ac:dyDescent="0.25">
      <c r="A811" s="39" t="s">
        <v>30</v>
      </c>
      <c r="B811" s="13" t="s">
        <v>260</v>
      </c>
      <c r="C811" s="13" t="s">
        <v>252</v>
      </c>
      <c r="D811" s="13">
        <v>34023</v>
      </c>
      <c r="E811" s="13">
        <v>17824</v>
      </c>
      <c r="F811" s="13" t="s">
        <v>278</v>
      </c>
      <c r="G811" s="13" t="s">
        <v>362</v>
      </c>
      <c r="H811" s="13" t="s">
        <v>126</v>
      </c>
      <c r="I811" s="13" t="s">
        <v>127</v>
      </c>
      <c r="J811" s="13" t="s">
        <v>404</v>
      </c>
      <c r="K811" s="4">
        <v>2400</v>
      </c>
      <c r="L811" s="4">
        <v>21001</v>
      </c>
      <c r="M811" s="14" t="s">
        <v>34</v>
      </c>
      <c r="N811" s="15" t="s">
        <v>679</v>
      </c>
      <c r="O811" s="15">
        <v>0.102940543681362</v>
      </c>
      <c r="P811" s="15">
        <v>0</v>
      </c>
      <c r="Q811" s="15">
        <f t="shared" si="144"/>
        <v>-0.102940543681362</v>
      </c>
      <c r="R811" s="15">
        <f t="shared" si="145"/>
        <v>-100</v>
      </c>
      <c r="S811" s="15">
        <v>6.0212001026168034E-2</v>
      </c>
      <c r="T811" s="15">
        <v>0</v>
      </c>
      <c r="U811" s="15">
        <f t="shared" si="146"/>
        <v>-6.0212001026168034E-2</v>
      </c>
      <c r="V811" s="16">
        <f t="shared" si="147"/>
        <v>-100</v>
      </c>
      <c r="W811" s="17">
        <f t="shared" si="148"/>
        <v>6.5447827202356557E-4</v>
      </c>
      <c r="X811" s="17">
        <f t="shared" si="148"/>
        <v>0</v>
      </c>
      <c r="Y811" s="16">
        <f t="shared" si="149"/>
        <v>-6.5447827202356557E-4</v>
      </c>
      <c r="Z811" s="15">
        <f t="shared" si="150"/>
        <v>-100</v>
      </c>
      <c r="AA811" s="13">
        <v>0.05</v>
      </c>
      <c r="AB811" s="13">
        <v>0</v>
      </c>
      <c r="AC811" s="13">
        <v>0</v>
      </c>
      <c r="AD811" s="13">
        <v>0</v>
      </c>
      <c r="AE811" s="18">
        <f t="shared" si="151"/>
        <v>0</v>
      </c>
      <c r="AF811" s="18">
        <f t="shared" si="155"/>
        <v>0</v>
      </c>
      <c r="AG811" s="19">
        <f t="shared" si="152"/>
        <v>0</v>
      </c>
      <c r="AH811" s="16" t="str">
        <f t="shared" si="153"/>
        <v>0.00</v>
      </c>
      <c r="AI811" s="16">
        <f t="shared" si="154"/>
        <v>-6.5447827202356557E-4</v>
      </c>
      <c r="AJ811" s="44">
        <v>221112</v>
      </c>
      <c r="AK811" s="15" t="s">
        <v>686</v>
      </c>
      <c r="AL811" s="14" t="s">
        <v>76</v>
      </c>
      <c r="AM811" s="39" t="s">
        <v>58</v>
      </c>
      <c r="AN811" s="39" t="s">
        <v>59</v>
      </c>
      <c r="AO811" s="39" t="s">
        <v>77</v>
      </c>
      <c r="AP811" s="39" t="s">
        <v>61</v>
      </c>
      <c r="AQ811" s="20"/>
      <c r="AR811" s="20"/>
      <c r="AS811" s="20"/>
      <c r="AT811" s="20"/>
      <c r="AU811" s="20"/>
      <c r="AV811" s="20"/>
      <c r="AW811" s="20"/>
      <c r="AX811" s="20"/>
      <c r="AY811" s="20"/>
      <c r="AZ811" s="20"/>
      <c r="BA811" s="20"/>
      <c r="BB811" s="20"/>
    </row>
    <row r="812" spans="1:54" ht="26.1" hidden="1" customHeight="1" x14ac:dyDescent="0.25">
      <c r="A812" s="39" t="s">
        <v>30</v>
      </c>
      <c r="B812" s="13" t="s">
        <v>260</v>
      </c>
      <c r="C812" s="13" t="s">
        <v>252</v>
      </c>
      <c r="D812" s="13">
        <v>34023</v>
      </c>
      <c r="E812" s="13">
        <v>17824</v>
      </c>
      <c r="F812" s="13" t="s">
        <v>278</v>
      </c>
      <c r="G812" s="13" t="s">
        <v>300</v>
      </c>
      <c r="H812" s="13" t="s">
        <v>126</v>
      </c>
      <c r="I812" s="13" t="s">
        <v>127</v>
      </c>
      <c r="J812" s="13" t="s">
        <v>405</v>
      </c>
      <c r="K812" s="4">
        <v>2400</v>
      </c>
      <c r="L812" s="4">
        <v>23001</v>
      </c>
      <c r="M812" s="14" t="s">
        <v>35</v>
      </c>
      <c r="N812" s="15" t="s">
        <v>679</v>
      </c>
      <c r="O812" s="15">
        <v>0.65477827368529196</v>
      </c>
      <c r="P812" s="15">
        <v>0</v>
      </c>
      <c r="Q812" s="15">
        <f t="shared" si="144"/>
        <v>-0.65477827368529196</v>
      </c>
      <c r="R812" s="15">
        <f t="shared" si="145"/>
        <v>-100</v>
      </c>
      <c r="S812" s="15">
        <v>0.33825682603236273</v>
      </c>
      <c r="T812" s="15">
        <v>0</v>
      </c>
      <c r="U812" s="15">
        <f t="shared" si="146"/>
        <v>-0.33825682603236273</v>
      </c>
      <c r="V812" s="16">
        <f t="shared" si="147"/>
        <v>-100</v>
      </c>
      <c r="W812" s="17">
        <f t="shared" si="148"/>
        <v>3.6767046307865513E-3</v>
      </c>
      <c r="X812" s="17">
        <f t="shared" si="148"/>
        <v>0</v>
      </c>
      <c r="Y812" s="16">
        <f t="shared" si="149"/>
        <v>-3.6767046307865513E-3</v>
      </c>
      <c r="Z812" s="15">
        <f t="shared" si="150"/>
        <v>-100</v>
      </c>
      <c r="AA812" s="13">
        <v>0.33</v>
      </c>
      <c r="AB812" s="13">
        <v>0</v>
      </c>
      <c r="AC812" s="13">
        <v>0</v>
      </c>
      <c r="AD812" s="13">
        <v>336.97</v>
      </c>
      <c r="AE812" s="18">
        <f t="shared" si="151"/>
        <v>0</v>
      </c>
      <c r="AF812" s="18">
        <f t="shared" si="155"/>
        <v>0</v>
      </c>
      <c r="AG812" s="19">
        <f t="shared" si="152"/>
        <v>0</v>
      </c>
      <c r="AH812" s="16" t="str">
        <f t="shared" si="153"/>
        <v>0.00</v>
      </c>
      <c r="AI812" s="16">
        <f t="shared" si="154"/>
        <v>-3.6767046307865513E-3</v>
      </c>
      <c r="AJ812" s="44">
        <v>221112</v>
      </c>
      <c r="AK812" s="15" t="s">
        <v>686</v>
      </c>
      <c r="AL812" s="14" t="s">
        <v>76</v>
      </c>
      <c r="AM812" s="39" t="s">
        <v>58</v>
      </c>
      <c r="AN812" s="39" t="s">
        <v>59</v>
      </c>
      <c r="AO812" s="39" t="s">
        <v>77</v>
      </c>
      <c r="AP812" s="39" t="s">
        <v>61</v>
      </c>
      <c r="AQ812" s="20"/>
      <c r="AR812" s="20"/>
      <c r="AS812" s="20"/>
      <c r="AT812" s="20"/>
      <c r="AU812" s="20"/>
      <c r="AV812" s="20"/>
      <c r="AW812" s="20"/>
      <c r="AX812" s="20"/>
      <c r="AY812" s="20"/>
      <c r="AZ812" s="20"/>
      <c r="BA812" s="20"/>
      <c r="BB812" s="20"/>
    </row>
    <row r="813" spans="1:54" ht="26.1" hidden="1" customHeight="1" x14ac:dyDescent="0.25">
      <c r="A813" s="39" t="s">
        <v>30</v>
      </c>
      <c r="B813" s="13" t="s">
        <v>260</v>
      </c>
      <c r="C813" s="13" t="s">
        <v>252</v>
      </c>
      <c r="D813" s="13">
        <v>34023</v>
      </c>
      <c r="E813" s="13">
        <v>17824</v>
      </c>
      <c r="F813" s="13" t="s">
        <v>278</v>
      </c>
      <c r="G813" s="13" t="s">
        <v>300</v>
      </c>
      <c r="H813" s="13" t="s">
        <v>126</v>
      </c>
      <c r="I813" s="13" t="s">
        <v>127</v>
      </c>
      <c r="J813" s="13" t="s">
        <v>405</v>
      </c>
      <c r="K813" s="4">
        <v>2400</v>
      </c>
      <c r="L813" s="4">
        <v>23001</v>
      </c>
      <c r="M813" s="14" t="s">
        <v>40</v>
      </c>
      <c r="N813" s="15" t="s">
        <v>679</v>
      </c>
      <c r="O813" s="15">
        <v>0.128791195147232</v>
      </c>
      <c r="P813" s="15">
        <v>0</v>
      </c>
      <c r="Q813" s="15">
        <f t="shared" si="144"/>
        <v>-0.128791195147232</v>
      </c>
      <c r="R813" s="15">
        <f t="shared" si="145"/>
        <v>-100</v>
      </c>
      <c r="S813" s="15">
        <v>6.6533210771065138E-2</v>
      </c>
      <c r="T813" s="15">
        <v>0</v>
      </c>
      <c r="U813" s="15">
        <f t="shared" si="146"/>
        <v>-6.6533210771065138E-2</v>
      </c>
      <c r="V813" s="16">
        <f t="shared" si="147"/>
        <v>-100</v>
      </c>
      <c r="W813" s="17">
        <f t="shared" si="148"/>
        <v>7.2318707359853409E-4</v>
      </c>
      <c r="X813" s="17">
        <f t="shared" si="148"/>
        <v>0</v>
      </c>
      <c r="Y813" s="16">
        <f t="shared" si="149"/>
        <v>-7.2318707359853409E-4</v>
      </c>
      <c r="Z813" s="15">
        <f t="shared" si="150"/>
        <v>-100</v>
      </c>
      <c r="AA813" s="13">
        <v>0.06</v>
      </c>
      <c r="AB813" s="13">
        <v>0</v>
      </c>
      <c r="AC813" s="13">
        <v>0</v>
      </c>
      <c r="AD813" s="13">
        <v>0</v>
      </c>
      <c r="AE813" s="18">
        <f t="shared" si="151"/>
        <v>0</v>
      </c>
      <c r="AF813" s="18">
        <f t="shared" si="155"/>
        <v>0</v>
      </c>
      <c r="AG813" s="19">
        <f t="shared" si="152"/>
        <v>0</v>
      </c>
      <c r="AH813" s="16" t="str">
        <f t="shared" si="153"/>
        <v>0.00</v>
      </c>
      <c r="AI813" s="16">
        <f t="shared" si="154"/>
        <v>-7.2318707359853409E-4</v>
      </c>
      <c r="AJ813" s="44">
        <v>221112</v>
      </c>
      <c r="AK813" s="15" t="s">
        <v>686</v>
      </c>
      <c r="AL813" s="14" t="s">
        <v>76</v>
      </c>
      <c r="AM813" s="39" t="s">
        <v>58</v>
      </c>
      <c r="AN813" s="39" t="s">
        <v>59</v>
      </c>
      <c r="AO813" s="39" t="s">
        <v>77</v>
      </c>
      <c r="AP813" s="39" t="s">
        <v>61</v>
      </c>
      <c r="AQ813" s="20"/>
      <c r="AR813" s="20"/>
      <c r="AS813" s="20"/>
      <c r="AT813" s="20"/>
      <c r="AU813" s="20"/>
      <c r="AV813" s="20"/>
      <c r="AW813" s="20"/>
      <c r="AX813" s="20"/>
      <c r="AY813" s="20"/>
      <c r="AZ813" s="20"/>
      <c r="BA813" s="20"/>
      <c r="BB813" s="20"/>
    </row>
    <row r="814" spans="1:54" ht="26.1" customHeight="1" x14ac:dyDescent="0.25">
      <c r="A814" s="40" t="s">
        <v>30</v>
      </c>
      <c r="B814" s="13" t="s">
        <v>260</v>
      </c>
      <c r="C814" s="13" t="s">
        <v>252</v>
      </c>
      <c r="D814" s="13">
        <v>34023</v>
      </c>
      <c r="E814" s="13">
        <v>17824</v>
      </c>
      <c r="F814" s="13" t="s">
        <v>278</v>
      </c>
      <c r="G814" s="13" t="s">
        <v>300</v>
      </c>
      <c r="H814" s="13" t="s">
        <v>126</v>
      </c>
      <c r="I814" s="13" t="s">
        <v>127</v>
      </c>
      <c r="J814" s="13" t="s">
        <v>405</v>
      </c>
      <c r="K814" s="4">
        <v>2400</v>
      </c>
      <c r="L814" s="4">
        <v>23001</v>
      </c>
      <c r="M814" s="13" t="s">
        <v>36</v>
      </c>
      <c r="N814" s="15" t="s">
        <v>679</v>
      </c>
      <c r="O814" s="15">
        <v>0.66508462407885105</v>
      </c>
      <c r="P814" s="15">
        <v>0</v>
      </c>
      <c r="Q814" s="15">
        <f t="shared" si="144"/>
        <v>-0.66508462407885105</v>
      </c>
      <c r="R814" s="15">
        <f t="shared" si="145"/>
        <v>-100</v>
      </c>
      <c r="S814" s="15">
        <v>0.35027359799511243</v>
      </c>
      <c r="T814" s="15">
        <v>0</v>
      </c>
      <c r="U814" s="15">
        <f t="shared" si="146"/>
        <v>-0.35027359799511243</v>
      </c>
      <c r="V814" s="16">
        <f t="shared" si="147"/>
        <v>-100</v>
      </c>
      <c r="W814" s="17">
        <f t="shared" si="148"/>
        <v>3.8073217173381787E-3</v>
      </c>
      <c r="X814" s="17">
        <f t="shared" si="148"/>
        <v>0</v>
      </c>
      <c r="Y814" s="16">
        <f t="shared" si="149"/>
        <v>-3.8073217173381787E-3</v>
      </c>
      <c r="Z814" s="15">
        <f t="shared" si="150"/>
        <v>-100</v>
      </c>
      <c r="AA814" s="13">
        <v>0.53</v>
      </c>
      <c r="AB814" s="13">
        <v>0</v>
      </c>
      <c r="AC814" s="13">
        <v>0</v>
      </c>
      <c r="AD814" s="13">
        <v>0</v>
      </c>
      <c r="AE814" s="18">
        <f t="shared" si="151"/>
        <v>0</v>
      </c>
      <c r="AF814" s="18">
        <f t="shared" si="155"/>
        <v>0</v>
      </c>
      <c r="AG814" s="19">
        <f t="shared" si="152"/>
        <v>0</v>
      </c>
      <c r="AH814" s="16" t="str">
        <f t="shared" si="153"/>
        <v>0.00</v>
      </c>
      <c r="AI814" s="16">
        <f t="shared" si="154"/>
        <v>-3.8073217173381787E-3</v>
      </c>
      <c r="AJ814" s="44">
        <v>221112</v>
      </c>
      <c r="AK814" s="15" t="s">
        <v>686</v>
      </c>
      <c r="AL814" s="14" t="s">
        <v>76</v>
      </c>
      <c r="AM814" s="39" t="s">
        <v>58</v>
      </c>
      <c r="AN814" s="39" t="s">
        <v>59</v>
      </c>
      <c r="AO814" s="39" t="s">
        <v>77</v>
      </c>
      <c r="AP814" s="39" t="s">
        <v>61</v>
      </c>
      <c r="AQ814" s="20"/>
      <c r="AR814" s="20"/>
      <c r="AS814" s="20"/>
      <c r="AT814" s="20"/>
      <c r="AU814" s="20"/>
      <c r="AV814" s="20"/>
      <c r="AW814" s="20"/>
      <c r="AX814" s="20"/>
      <c r="AY814" s="20"/>
      <c r="AZ814" s="20"/>
      <c r="BA814" s="20"/>
      <c r="BB814" s="20"/>
    </row>
    <row r="815" spans="1:54" ht="26.1" hidden="1" customHeight="1" x14ac:dyDescent="0.25">
      <c r="A815" s="39" t="s">
        <v>30</v>
      </c>
      <c r="B815" s="13" t="s">
        <v>260</v>
      </c>
      <c r="C815" s="13" t="s">
        <v>252</v>
      </c>
      <c r="D815" s="13">
        <v>34023</v>
      </c>
      <c r="E815" s="13">
        <v>17824</v>
      </c>
      <c r="F815" s="13" t="s">
        <v>278</v>
      </c>
      <c r="G815" s="13" t="s">
        <v>300</v>
      </c>
      <c r="H815" s="13" t="s">
        <v>126</v>
      </c>
      <c r="I815" s="13" t="s">
        <v>127</v>
      </c>
      <c r="J815" s="13" t="s">
        <v>405</v>
      </c>
      <c r="K815" s="4">
        <v>2400</v>
      </c>
      <c r="L815" s="4">
        <v>23001</v>
      </c>
      <c r="M815" s="14" t="s">
        <v>38</v>
      </c>
      <c r="N815" s="15" t="s">
        <v>679</v>
      </c>
      <c r="O815" s="15">
        <v>3.1183461623780599E-2</v>
      </c>
      <c r="P815" s="15">
        <v>0</v>
      </c>
      <c r="Q815" s="15">
        <f t="shared" si="144"/>
        <v>-3.1183461623780599E-2</v>
      </c>
      <c r="R815" s="15">
        <f t="shared" si="145"/>
        <v>-100</v>
      </c>
      <c r="S815" s="15">
        <v>1.6109298639667081E-2</v>
      </c>
      <c r="T815" s="15">
        <v>0</v>
      </c>
      <c r="U815" s="15">
        <f t="shared" si="146"/>
        <v>-1.6109298639667081E-2</v>
      </c>
      <c r="V815" s="16">
        <f t="shared" si="147"/>
        <v>-100</v>
      </c>
      <c r="W815" s="17">
        <f t="shared" si="148"/>
        <v>1.7510107217029436E-4</v>
      </c>
      <c r="X815" s="17">
        <f t="shared" si="148"/>
        <v>0</v>
      </c>
      <c r="Y815" s="16">
        <f t="shared" si="149"/>
        <v>-1.7510107217029436E-4</v>
      </c>
      <c r="Z815" s="15">
        <f t="shared" si="150"/>
        <v>-100</v>
      </c>
      <c r="AA815" s="13">
        <v>0.02</v>
      </c>
      <c r="AB815" s="13">
        <v>0</v>
      </c>
      <c r="AC815" s="13">
        <v>0</v>
      </c>
      <c r="AD815" s="13">
        <v>0</v>
      </c>
      <c r="AE815" s="18">
        <f t="shared" si="151"/>
        <v>0</v>
      </c>
      <c r="AF815" s="18">
        <f t="shared" si="155"/>
        <v>0</v>
      </c>
      <c r="AG815" s="19">
        <f t="shared" si="152"/>
        <v>0</v>
      </c>
      <c r="AH815" s="16" t="str">
        <f t="shared" si="153"/>
        <v>0.00</v>
      </c>
      <c r="AI815" s="16">
        <f t="shared" si="154"/>
        <v>-1.7510107217029436E-4</v>
      </c>
      <c r="AJ815" s="44">
        <v>221112</v>
      </c>
      <c r="AK815" s="15" t="s">
        <v>686</v>
      </c>
      <c r="AL815" s="14" t="s">
        <v>76</v>
      </c>
      <c r="AM815" s="39" t="s">
        <v>58</v>
      </c>
      <c r="AN815" s="39" t="s">
        <v>59</v>
      </c>
      <c r="AO815" s="39" t="s">
        <v>77</v>
      </c>
      <c r="AP815" s="39" t="s">
        <v>61</v>
      </c>
      <c r="AQ815" s="20"/>
      <c r="AR815" s="20"/>
      <c r="AS815" s="20"/>
      <c r="AT815" s="20"/>
      <c r="AU815" s="20"/>
      <c r="AV815" s="20"/>
      <c r="AW815" s="20"/>
      <c r="AX815" s="20"/>
      <c r="AY815" s="20"/>
      <c r="AZ815" s="20"/>
      <c r="BA815" s="20"/>
      <c r="BB815" s="20"/>
    </row>
    <row r="816" spans="1:54" ht="26.1" hidden="1" customHeight="1" x14ac:dyDescent="0.25">
      <c r="A816" s="39" t="s">
        <v>30</v>
      </c>
      <c r="B816" s="13" t="s">
        <v>260</v>
      </c>
      <c r="C816" s="13" t="s">
        <v>252</v>
      </c>
      <c r="D816" s="13">
        <v>34023</v>
      </c>
      <c r="E816" s="13">
        <v>17824</v>
      </c>
      <c r="F816" s="13" t="s">
        <v>278</v>
      </c>
      <c r="G816" s="13" t="s">
        <v>300</v>
      </c>
      <c r="H816" s="13" t="s">
        <v>126</v>
      </c>
      <c r="I816" s="13" t="s">
        <v>127</v>
      </c>
      <c r="J816" s="13" t="s">
        <v>405</v>
      </c>
      <c r="K816" s="4">
        <v>2400</v>
      </c>
      <c r="L816" s="4">
        <v>23001</v>
      </c>
      <c r="M816" s="14" t="s">
        <v>39</v>
      </c>
      <c r="N816" s="15" t="s">
        <v>679</v>
      </c>
      <c r="O816" s="15">
        <v>3.1183461623780599E-2</v>
      </c>
      <c r="P816" s="15">
        <v>0</v>
      </c>
      <c r="Q816" s="15">
        <f t="shared" si="144"/>
        <v>-3.1183461623780599E-2</v>
      </c>
      <c r="R816" s="15">
        <f t="shared" si="145"/>
        <v>-100</v>
      </c>
      <c r="S816" s="15">
        <v>1.6109298639667081E-2</v>
      </c>
      <c r="T816" s="15">
        <v>0</v>
      </c>
      <c r="U816" s="15">
        <f t="shared" si="146"/>
        <v>-1.6109298639667081E-2</v>
      </c>
      <c r="V816" s="16">
        <f t="shared" si="147"/>
        <v>-100</v>
      </c>
      <c r="W816" s="17">
        <f t="shared" si="148"/>
        <v>1.7510107217029436E-4</v>
      </c>
      <c r="X816" s="17">
        <f t="shared" si="148"/>
        <v>0</v>
      </c>
      <c r="Y816" s="16">
        <f t="shared" si="149"/>
        <v>-1.7510107217029436E-4</v>
      </c>
      <c r="Z816" s="15">
        <f t="shared" si="150"/>
        <v>-100</v>
      </c>
      <c r="AA816" s="13">
        <v>0.02</v>
      </c>
      <c r="AB816" s="13">
        <v>0</v>
      </c>
      <c r="AC816" s="13">
        <v>0</v>
      </c>
      <c r="AD816" s="13">
        <v>0</v>
      </c>
      <c r="AE816" s="18">
        <f t="shared" si="151"/>
        <v>0</v>
      </c>
      <c r="AF816" s="18">
        <f t="shared" si="155"/>
        <v>0</v>
      </c>
      <c r="AG816" s="19">
        <f t="shared" si="152"/>
        <v>0</v>
      </c>
      <c r="AH816" s="16" t="str">
        <f t="shared" si="153"/>
        <v>0.00</v>
      </c>
      <c r="AI816" s="16">
        <f t="shared" si="154"/>
        <v>-1.7510107217029436E-4</v>
      </c>
      <c r="AJ816" s="44">
        <v>221112</v>
      </c>
      <c r="AK816" s="15" t="s">
        <v>686</v>
      </c>
      <c r="AL816" s="14" t="s">
        <v>76</v>
      </c>
      <c r="AM816" s="39" t="s">
        <v>58</v>
      </c>
      <c r="AN816" s="39" t="s">
        <v>59</v>
      </c>
      <c r="AO816" s="39" t="s">
        <v>77</v>
      </c>
      <c r="AP816" s="39" t="s">
        <v>61</v>
      </c>
      <c r="AQ816" s="20"/>
      <c r="AR816" s="20"/>
      <c r="AS816" s="20"/>
      <c r="AT816" s="20"/>
      <c r="AU816" s="20"/>
      <c r="AV816" s="20"/>
      <c r="AW816" s="20"/>
      <c r="AX816" s="20"/>
      <c r="AY816" s="20"/>
      <c r="AZ816" s="20"/>
      <c r="BA816" s="20"/>
      <c r="BB816" s="20"/>
    </row>
    <row r="817" spans="1:54" ht="26.1" hidden="1" customHeight="1" x14ac:dyDescent="0.25">
      <c r="A817" s="39" t="s">
        <v>30</v>
      </c>
      <c r="B817" s="13" t="s">
        <v>260</v>
      </c>
      <c r="C817" s="13" t="s">
        <v>252</v>
      </c>
      <c r="D817" s="13">
        <v>34023</v>
      </c>
      <c r="E817" s="13">
        <v>17824</v>
      </c>
      <c r="F817" s="13" t="s">
        <v>278</v>
      </c>
      <c r="G817" s="13" t="s">
        <v>300</v>
      </c>
      <c r="H817" s="13" t="s">
        <v>126</v>
      </c>
      <c r="I817" s="13" t="s">
        <v>127</v>
      </c>
      <c r="J817" s="13" t="s">
        <v>405</v>
      </c>
      <c r="K817" s="4">
        <v>2400</v>
      </c>
      <c r="L817" s="4">
        <v>23001</v>
      </c>
      <c r="M817" s="14" t="s">
        <v>37</v>
      </c>
      <c r="N817" s="15" t="s">
        <v>679</v>
      </c>
      <c r="O817" s="15">
        <v>0.261379710000753</v>
      </c>
      <c r="P817" s="15">
        <v>0</v>
      </c>
      <c r="Q817" s="15">
        <f t="shared" si="144"/>
        <v>-0.261379710000753</v>
      </c>
      <c r="R817" s="15">
        <f t="shared" si="145"/>
        <v>-100</v>
      </c>
      <c r="S817" s="15">
        <v>0.13502810744852159</v>
      </c>
      <c r="T817" s="15">
        <v>0</v>
      </c>
      <c r="U817" s="15">
        <f t="shared" si="146"/>
        <v>-0.13502810744852159</v>
      </c>
      <c r="V817" s="16">
        <f t="shared" si="147"/>
        <v>-100</v>
      </c>
      <c r="W817" s="17">
        <f t="shared" si="148"/>
        <v>1.4676968200926261E-3</v>
      </c>
      <c r="X817" s="17">
        <f t="shared" si="148"/>
        <v>0</v>
      </c>
      <c r="Y817" s="16">
        <f t="shared" si="149"/>
        <v>-1.4676968200926261E-3</v>
      </c>
      <c r="Z817" s="15">
        <f t="shared" si="150"/>
        <v>-100</v>
      </c>
      <c r="AA817" s="13">
        <v>0.26</v>
      </c>
      <c r="AB817" s="13">
        <v>0</v>
      </c>
      <c r="AC817" s="13">
        <v>0</v>
      </c>
      <c r="AD817" s="13">
        <v>0</v>
      </c>
      <c r="AE817" s="18">
        <f t="shared" si="151"/>
        <v>0</v>
      </c>
      <c r="AF817" s="18">
        <f t="shared" si="155"/>
        <v>0</v>
      </c>
      <c r="AG817" s="19">
        <f t="shared" si="152"/>
        <v>0</v>
      </c>
      <c r="AH817" s="16" t="str">
        <f t="shared" si="153"/>
        <v>0.00</v>
      </c>
      <c r="AI817" s="16">
        <f t="shared" si="154"/>
        <v>-1.4676968200926261E-3</v>
      </c>
      <c r="AJ817" s="44">
        <v>221112</v>
      </c>
      <c r="AK817" s="15" t="s">
        <v>686</v>
      </c>
      <c r="AL817" s="14" t="s">
        <v>76</v>
      </c>
      <c r="AM817" s="39" t="s">
        <v>58</v>
      </c>
      <c r="AN817" s="39" t="s">
        <v>59</v>
      </c>
      <c r="AO817" s="39" t="s">
        <v>77</v>
      </c>
      <c r="AP817" s="39" t="s">
        <v>61</v>
      </c>
      <c r="AQ817" s="20"/>
      <c r="AR817" s="20"/>
      <c r="AS817" s="20"/>
      <c r="AT817" s="20"/>
      <c r="AU817" s="20"/>
      <c r="AV817" s="20"/>
      <c r="AW817" s="20"/>
      <c r="AX817" s="20"/>
      <c r="AY817" s="20"/>
      <c r="AZ817" s="20"/>
      <c r="BA817" s="20"/>
      <c r="BB817" s="20"/>
    </row>
    <row r="818" spans="1:54" ht="26.1" hidden="1" customHeight="1" x14ac:dyDescent="0.25">
      <c r="A818" s="39" t="s">
        <v>30</v>
      </c>
      <c r="B818" s="13" t="s">
        <v>260</v>
      </c>
      <c r="C818" s="13" t="s">
        <v>252</v>
      </c>
      <c r="D818" s="13">
        <v>34023</v>
      </c>
      <c r="E818" s="13">
        <v>17824</v>
      </c>
      <c r="F818" s="13" t="s">
        <v>278</v>
      </c>
      <c r="G818" s="13" t="s">
        <v>300</v>
      </c>
      <c r="H818" s="13" t="s">
        <v>126</v>
      </c>
      <c r="I818" s="13" t="s">
        <v>127</v>
      </c>
      <c r="J818" s="13" t="s">
        <v>405</v>
      </c>
      <c r="K818" s="4">
        <v>2400</v>
      </c>
      <c r="L818" s="4">
        <v>23001</v>
      </c>
      <c r="M818" s="14" t="s">
        <v>34</v>
      </c>
      <c r="N818" s="15" t="s">
        <v>679</v>
      </c>
      <c r="O818" s="15">
        <v>0.10192869594656299</v>
      </c>
      <c r="P818" s="15">
        <v>0</v>
      </c>
      <c r="Q818" s="15">
        <f t="shared" si="144"/>
        <v>-0.10192869594656299</v>
      </c>
      <c r="R818" s="15">
        <f t="shared" si="145"/>
        <v>-100</v>
      </c>
      <c r="S818" s="15">
        <v>5.2656110561593944E-2</v>
      </c>
      <c r="T818" s="15">
        <v>0</v>
      </c>
      <c r="U818" s="15">
        <f t="shared" si="146"/>
        <v>-5.2656110561593944E-2</v>
      </c>
      <c r="V818" s="16">
        <f t="shared" si="147"/>
        <v>-100</v>
      </c>
      <c r="W818" s="17">
        <f t="shared" si="148"/>
        <v>5.7234902784341246E-4</v>
      </c>
      <c r="X818" s="17">
        <f t="shared" si="148"/>
        <v>0</v>
      </c>
      <c r="Y818" s="16">
        <f t="shared" si="149"/>
        <v>-5.7234902784341246E-4</v>
      </c>
      <c r="Z818" s="15">
        <f t="shared" si="150"/>
        <v>-100</v>
      </c>
      <c r="AA818" s="13">
        <v>0.05</v>
      </c>
      <c r="AB818" s="13">
        <v>0</v>
      </c>
      <c r="AC818" s="13">
        <v>0</v>
      </c>
      <c r="AD818" s="13">
        <v>0</v>
      </c>
      <c r="AE818" s="18">
        <f t="shared" si="151"/>
        <v>0</v>
      </c>
      <c r="AF818" s="18">
        <f t="shared" si="155"/>
        <v>0</v>
      </c>
      <c r="AG818" s="19">
        <f t="shared" si="152"/>
        <v>0</v>
      </c>
      <c r="AH818" s="16" t="str">
        <f t="shared" si="153"/>
        <v>0.00</v>
      </c>
      <c r="AI818" s="16">
        <f t="shared" si="154"/>
        <v>-5.7234902784341246E-4</v>
      </c>
      <c r="AJ818" s="44">
        <v>221112</v>
      </c>
      <c r="AK818" s="15" t="s">
        <v>686</v>
      </c>
      <c r="AL818" s="14" t="s">
        <v>76</v>
      </c>
      <c r="AM818" s="39" t="s">
        <v>58</v>
      </c>
      <c r="AN818" s="39" t="s">
        <v>59</v>
      </c>
      <c r="AO818" s="39" t="s">
        <v>77</v>
      </c>
      <c r="AP818" s="39" t="s">
        <v>61</v>
      </c>
      <c r="AQ818" s="20"/>
      <c r="AR818" s="20"/>
      <c r="AS818" s="20"/>
      <c r="AT818" s="20"/>
      <c r="AU818" s="20"/>
      <c r="AV818" s="20"/>
      <c r="AW818" s="20"/>
      <c r="AX818" s="20"/>
      <c r="AY818" s="20"/>
      <c r="AZ818" s="20"/>
      <c r="BA818" s="20"/>
      <c r="BB818" s="20"/>
    </row>
    <row r="819" spans="1:54" ht="26.1" hidden="1" customHeight="1" x14ac:dyDescent="0.25">
      <c r="A819" s="39" t="s">
        <v>30</v>
      </c>
      <c r="B819" s="13" t="s">
        <v>260</v>
      </c>
      <c r="C819" s="13" t="s">
        <v>252</v>
      </c>
      <c r="D819" s="13">
        <v>34023</v>
      </c>
      <c r="E819" s="13">
        <v>17824</v>
      </c>
      <c r="F819" s="13" t="s">
        <v>278</v>
      </c>
      <c r="G819" s="13" t="s">
        <v>317</v>
      </c>
      <c r="H819" s="13" t="s">
        <v>126</v>
      </c>
      <c r="I819" s="13" t="s">
        <v>127</v>
      </c>
      <c r="J819" s="13" t="s">
        <v>402</v>
      </c>
      <c r="K819" s="4">
        <v>2400</v>
      </c>
      <c r="L819" s="4">
        <v>17001</v>
      </c>
      <c r="M819" s="14" t="s">
        <v>35</v>
      </c>
      <c r="N819" s="15" t="s">
        <v>679</v>
      </c>
      <c r="O819" s="15">
        <v>0.199993178283735</v>
      </c>
      <c r="P819" s="15">
        <v>0</v>
      </c>
      <c r="Q819" s="15">
        <f t="shared" si="144"/>
        <v>-0.199993178283735</v>
      </c>
      <c r="R819" s="15">
        <f t="shared" si="145"/>
        <v>-100</v>
      </c>
      <c r="S819" s="15">
        <v>0.10715322527356867</v>
      </c>
      <c r="T819" s="15">
        <v>0</v>
      </c>
      <c r="U819" s="15">
        <f t="shared" si="146"/>
        <v>-0.10715322527356867</v>
      </c>
      <c r="V819" s="16">
        <f t="shared" si="147"/>
        <v>-100</v>
      </c>
      <c r="W819" s="17">
        <f t="shared" si="148"/>
        <v>1.164708970364877E-3</v>
      </c>
      <c r="X819" s="17">
        <f t="shared" si="148"/>
        <v>0</v>
      </c>
      <c r="Y819" s="16">
        <f t="shared" si="149"/>
        <v>-1.164708970364877E-3</v>
      </c>
      <c r="Z819" s="15">
        <f t="shared" si="150"/>
        <v>-100</v>
      </c>
      <c r="AA819" s="13">
        <v>0.1</v>
      </c>
      <c r="AB819" s="13">
        <v>0</v>
      </c>
      <c r="AC819" s="13">
        <v>0</v>
      </c>
      <c r="AD819" s="13">
        <v>269.08</v>
      </c>
      <c r="AE819" s="18">
        <f t="shared" si="151"/>
        <v>0</v>
      </c>
      <c r="AF819" s="18">
        <f t="shared" si="155"/>
        <v>0</v>
      </c>
      <c r="AG819" s="19">
        <f t="shared" si="152"/>
        <v>0</v>
      </c>
      <c r="AH819" s="16" t="str">
        <f t="shared" si="153"/>
        <v>0.00</v>
      </c>
      <c r="AI819" s="16">
        <f t="shared" si="154"/>
        <v>-1.164708970364877E-3</v>
      </c>
      <c r="AJ819" s="44">
        <v>221112</v>
      </c>
      <c r="AK819" s="15" t="s">
        <v>686</v>
      </c>
      <c r="AL819" s="14" t="s">
        <v>76</v>
      </c>
      <c r="AM819" s="39" t="s">
        <v>58</v>
      </c>
      <c r="AN819" s="39" t="s">
        <v>59</v>
      </c>
      <c r="AO819" s="39" t="s">
        <v>77</v>
      </c>
      <c r="AP819" s="39" t="s">
        <v>61</v>
      </c>
      <c r="AQ819" s="20"/>
      <c r="AR819" s="20"/>
      <c r="AS819" s="20"/>
      <c r="AT819" s="20"/>
      <c r="AU819" s="20"/>
      <c r="AV819" s="20"/>
      <c r="AW819" s="20"/>
      <c r="AX819" s="20"/>
      <c r="AY819" s="20"/>
      <c r="AZ819" s="20"/>
      <c r="BA819" s="20"/>
      <c r="BB819" s="20"/>
    </row>
    <row r="820" spans="1:54" ht="26.1" hidden="1" customHeight="1" x14ac:dyDescent="0.25">
      <c r="A820" s="39" t="s">
        <v>30</v>
      </c>
      <c r="B820" s="13" t="s">
        <v>260</v>
      </c>
      <c r="C820" s="13" t="s">
        <v>252</v>
      </c>
      <c r="D820" s="13">
        <v>34023</v>
      </c>
      <c r="E820" s="13">
        <v>17824</v>
      </c>
      <c r="F820" s="13" t="s">
        <v>278</v>
      </c>
      <c r="G820" s="13" t="s">
        <v>317</v>
      </c>
      <c r="H820" s="13" t="s">
        <v>126</v>
      </c>
      <c r="I820" s="13" t="s">
        <v>127</v>
      </c>
      <c r="J820" s="13" t="s">
        <v>402</v>
      </c>
      <c r="K820" s="4">
        <v>2400</v>
      </c>
      <c r="L820" s="4">
        <v>17001</v>
      </c>
      <c r="M820" s="14" t="s">
        <v>40</v>
      </c>
      <c r="N820" s="15" t="s">
        <v>679</v>
      </c>
      <c r="O820" s="15">
        <v>3.9381049570678998E-2</v>
      </c>
      <c r="P820" s="15">
        <v>0</v>
      </c>
      <c r="Q820" s="15">
        <f t="shared" si="144"/>
        <v>-3.9381049570678998E-2</v>
      </c>
      <c r="R820" s="15">
        <f t="shared" si="145"/>
        <v>-100</v>
      </c>
      <c r="S820" s="15">
        <v>2.1099752063391833E-2</v>
      </c>
      <c r="T820" s="15">
        <v>0</v>
      </c>
      <c r="U820" s="15">
        <f t="shared" si="146"/>
        <v>-2.1099752063391833E-2</v>
      </c>
      <c r="V820" s="16">
        <f t="shared" si="147"/>
        <v>-100</v>
      </c>
      <c r="W820" s="17">
        <f t="shared" si="148"/>
        <v>2.2934513112382428E-4</v>
      </c>
      <c r="X820" s="17">
        <f t="shared" si="148"/>
        <v>0</v>
      </c>
      <c r="Y820" s="16">
        <f t="shared" si="149"/>
        <v>-2.2934513112382428E-4</v>
      </c>
      <c r="Z820" s="15">
        <f t="shared" si="150"/>
        <v>-100</v>
      </c>
      <c r="AA820" s="13">
        <v>0.02</v>
      </c>
      <c r="AB820" s="13">
        <v>0</v>
      </c>
      <c r="AC820" s="13">
        <v>0</v>
      </c>
      <c r="AD820" s="13">
        <v>0</v>
      </c>
      <c r="AE820" s="18">
        <f t="shared" si="151"/>
        <v>0</v>
      </c>
      <c r="AF820" s="18">
        <f t="shared" si="155"/>
        <v>0</v>
      </c>
      <c r="AG820" s="19">
        <f t="shared" si="152"/>
        <v>0</v>
      </c>
      <c r="AH820" s="16" t="str">
        <f t="shared" si="153"/>
        <v>0.00</v>
      </c>
      <c r="AI820" s="16">
        <f t="shared" si="154"/>
        <v>-2.2934513112382428E-4</v>
      </c>
      <c r="AJ820" s="44">
        <v>221112</v>
      </c>
      <c r="AK820" s="15" t="s">
        <v>686</v>
      </c>
      <c r="AL820" s="14" t="s">
        <v>76</v>
      </c>
      <c r="AM820" s="39" t="s">
        <v>58</v>
      </c>
      <c r="AN820" s="39" t="s">
        <v>59</v>
      </c>
      <c r="AO820" s="39" t="s">
        <v>77</v>
      </c>
      <c r="AP820" s="39" t="s">
        <v>61</v>
      </c>
      <c r="AQ820" s="20"/>
      <c r="AR820" s="20"/>
      <c r="AS820" s="20"/>
      <c r="AT820" s="20"/>
      <c r="AU820" s="20"/>
      <c r="AV820" s="20"/>
      <c r="AW820" s="20"/>
      <c r="AX820" s="20"/>
      <c r="AY820" s="20"/>
      <c r="AZ820" s="20"/>
      <c r="BA820" s="20"/>
      <c r="BB820" s="20"/>
    </row>
    <row r="821" spans="1:54" ht="26.1" customHeight="1" x14ac:dyDescent="0.25">
      <c r="A821" s="40" t="s">
        <v>30</v>
      </c>
      <c r="B821" s="13" t="s">
        <v>260</v>
      </c>
      <c r="C821" s="13" t="s">
        <v>252</v>
      </c>
      <c r="D821" s="13">
        <v>34023</v>
      </c>
      <c r="E821" s="13">
        <v>17824</v>
      </c>
      <c r="F821" s="13" t="s">
        <v>278</v>
      </c>
      <c r="G821" s="13" t="s">
        <v>317</v>
      </c>
      <c r="H821" s="13" t="s">
        <v>126</v>
      </c>
      <c r="I821" s="13" t="s">
        <v>127</v>
      </c>
      <c r="J821" s="13" t="s">
        <v>402</v>
      </c>
      <c r="K821" s="4">
        <v>2400</v>
      </c>
      <c r="L821" s="4">
        <v>17001</v>
      </c>
      <c r="M821" s="13" t="s">
        <v>36</v>
      </c>
      <c r="N821" s="15" t="s">
        <v>679</v>
      </c>
      <c r="O821" s="15">
        <v>0.202952035421471</v>
      </c>
      <c r="P821" s="15">
        <v>0</v>
      </c>
      <c r="Q821" s="15">
        <f t="shared" si="144"/>
        <v>-0.202952035421471</v>
      </c>
      <c r="R821" s="15">
        <f t="shared" si="145"/>
        <v>-100</v>
      </c>
      <c r="S821" s="15">
        <v>0.11151087106958354</v>
      </c>
      <c r="T821" s="15">
        <v>0</v>
      </c>
      <c r="U821" s="15">
        <f t="shared" si="146"/>
        <v>-0.11151087106958354</v>
      </c>
      <c r="V821" s="16">
        <f t="shared" si="147"/>
        <v>-100</v>
      </c>
      <c r="W821" s="17">
        <f t="shared" si="148"/>
        <v>1.2120746855389516E-3</v>
      </c>
      <c r="X821" s="17">
        <f t="shared" si="148"/>
        <v>0</v>
      </c>
      <c r="Y821" s="16">
        <f t="shared" si="149"/>
        <v>-1.2120746855389516E-3</v>
      </c>
      <c r="Z821" s="15">
        <f t="shared" si="150"/>
        <v>-100</v>
      </c>
      <c r="AA821" s="13">
        <v>0.16</v>
      </c>
      <c r="AB821" s="13">
        <v>0</v>
      </c>
      <c r="AC821" s="13">
        <v>9.7200000000000006</v>
      </c>
      <c r="AD821" s="13">
        <v>0</v>
      </c>
      <c r="AE821" s="18">
        <f t="shared" si="151"/>
        <v>0</v>
      </c>
      <c r="AF821" s="18">
        <f t="shared" si="155"/>
        <v>0</v>
      </c>
      <c r="AG821" s="19">
        <f t="shared" si="152"/>
        <v>0</v>
      </c>
      <c r="AH821" s="16" t="str">
        <f t="shared" si="153"/>
        <v>0.00</v>
      </c>
      <c r="AI821" s="16">
        <f t="shared" si="154"/>
        <v>-1.2120746855389516E-3</v>
      </c>
      <c r="AJ821" s="44">
        <v>221112</v>
      </c>
      <c r="AK821" s="15" t="s">
        <v>686</v>
      </c>
      <c r="AL821" s="14" t="s">
        <v>76</v>
      </c>
      <c r="AM821" s="39" t="s">
        <v>58</v>
      </c>
      <c r="AN821" s="39" t="s">
        <v>59</v>
      </c>
      <c r="AO821" s="39" t="s">
        <v>77</v>
      </c>
      <c r="AP821" s="39" t="s">
        <v>61</v>
      </c>
      <c r="AQ821" s="20"/>
      <c r="AR821" s="20"/>
      <c r="AS821" s="20"/>
      <c r="AT821" s="20"/>
      <c r="AU821" s="20"/>
      <c r="AV821" s="20"/>
      <c r="AW821" s="20"/>
      <c r="AX821" s="20"/>
      <c r="AY821" s="20"/>
      <c r="AZ821" s="20"/>
      <c r="BA821" s="20"/>
      <c r="BB821" s="20"/>
    </row>
    <row r="822" spans="1:54" ht="26.1" hidden="1" customHeight="1" x14ac:dyDescent="0.25">
      <c r="A822" s="39" t="s">
        <v>30</v>
      </c>
      <c r="B822" s="13" t="s">
        <v>260</v>
      </c>
      <c r="C822" s="13" t="s">
        <v>252</v>
      </c>
      <c r="D822" s="13">
        <v>34023</v>
      </c>
      <c r="E822" s="13">
        <v>17824</v>
      </c>
      <c r="F822" s="13" t="s">
        <v>278</v>
      </c>
      <c r="G822" s="13" t="s">
        <v>317</v>
      </c>
      <c r="H822" s="13" t="s">
        <v>126</v>
      </c>
      <c r="I822" s="13" t="s">
        <v>127</v>
      </c>
      <c r="J822" s="13" t="s">
        <v>402</v>
      </c>
      <c r="K822" s="4">
        <v>2400</v>
      </c>
      <c r="L822" s="4">
        <v>17001</v>
      </c>
      <c r="M822" s="14" t="s">
        <v>38</v>
      </c>
      <c r="N822" s="15" t="s">
        <v>679</v>
      </c>
      <c r="O822" s="15">
        <v>9.5713807769705998E-3</v>
      </c>
      <c r="P822" s="15">
        <v>0</v>
      </c>
      <c r="Q822" s="15">
        <f t="shared" si="144"/>
        <v>-9.5713807769705998E-3</v>
      </c>
      <c r="R822" s="15">
        <f t="shared" si="145"/>
        <v>-100</v>
      </c>
      <c r="S822" s="15">
        <v>5.1281965183771457E-3</v>
      </c>
      <c r="T822" s="15">
        <v>0</v>
      </c>
      <c r="U822" s="15">
        <f t="shared" si="146"/>
        <v>-5.1281965183771457E-3</v>
      </c>
      <c r="V822" s="16">
        <f t="shared" si="147"/>
        <v>-100</v>
      </c>
      <c r="W822" s="17">
        <f t="shared" si="148"/>
        <v>5.5741266504099409E-5</v>
      </c>
      <c r="X822" s="17">
        <f t="shared" si="148"/>
        <v>0</v>
      </c>
      <c r="Y822" s="16">
        <f t="shared" si="149"/>
        <v>-5.5741266504099409E-5</v>
      </c>
      <c r="Z822" s="15">
        <f t="shared" si="150"/>
        <v>-100</v>
      </c>
      <c r="AA822" s="13">
        <v>0</v>
      </c>
      <c r="AB822" s="13">
        <v>0</v>
      </c>
      <c r="AC822" s="13">
        <v>0</v>
      </c>
      <c r="AD822" s="13">
        <v>0</v>
      </c>
      <c r="AE822" s="18">
        <f t="shared" si="151"/>
        <v>0</v>
      </c>
      <c r="AF822" s="18">
        <f t="shared" si="155"/>
        <v>0</v>
      </c>
      <c r="AG822" s="19">
        <f t="shared" si="152"/>
        <v>0</v>
      </c>
      <c r="AH822" s="16" t="str">
        <f t="shared" si="153"/>
        <v>0.00</v>
      </c>
      <c r="AI822" s="16">
        <f t="shared" si="154"/>
        <v>-5.5741266504099409E-5</v>
      </c>
      <c r="AJ822" s="44">
        <v>221112</v>
      </c>
      <c r="AK822" s="15" t="s">
        <v>686</v>
      </c>
      <c r="AL822" s="14" t="s">
        <v>76</v>
      </c>
      <c r="AM822" s="39" t="s">
        <v>58</v>
      </c>
      <c r="AN822" s="39" t="s">
        <v>59</v>
      </c>
      <c r="AO822" s="39" t="s">
        <v>77</v>
      </c>
      <c r="AP822" s="39" t="s">
        <v>61</v>
      </c>
      <c r="AQ822" s="20"/>
      <c r="AR822" s="20"/>
      <c r="AS822" s="20"/>
      <c r="AT822" s="20"/>
      <c r="AU822" s="20"/>
      <c r="AV822" s="20"/>
      <c r="AW822" s="20"/>
      <c r="AX822" s="20"/>
      <c r="AY822" s="20"/>
      <c r="AZ822" s="20"/>
      <c r="BA822" s="20"/>
      <c r="BB822" s="20"/>
    </row>
    <row r="823" spans="1:54" ht="26.1" hidden="1" customHeight="1" x14ac:dyDescent="0.25">
      <c r="A823" s="39" t="s">
        <v>30</v>
      </c>
      <c r="B823" s="13" t="s">
        <v>260</v>
      </c>
      <c r="C823" s="13" t="s">
        <v>252</v>
      </c>
      <c r="D823" s="13">
        <v>34023</v>
      </c>
      <c r="E823" s="13">
        <v>17824</v>
      </c>
      <c r="F823" s="13" t="s">
        <v>278</v>
      </c>
      <c r="G823" s="13" t="s">
        <v>317</v>
      </c>
      <c r="H823" s="13" t="s">
        <v>126</v>
      </c>
      <c r="I823" s="13" t="s">
        <v>127</v>
      </c>
      <c r="J823" s="13" t="s">
        <v>402</v>
      </c>
      <c r="K823" s="4">
        <v>2400</v>
      </c>
      <c r="L823" s="4">
        <v>17001</v>
      </c>
      <c r="M823" s="14" t="s">
        <v>39</v>
      </c>
      <c r="N823" s="15" t="s">
        <v>679</v>
      </c>
      <c r="O823" s="15">
        <v>9.5713807769705998E-3</v>
      </c>
      <c r="P823" s="15">
        <v>0</v>
      </c>
      <c r="Q823" s="15">
        <f t="shared" si="144"/>
        <v>-9.5713807769705998E-3</v>
      </c>
      <c r="R823" s="15">
        <f t="shared" si="145"/>
        <v>-100</v>
      </c>
      <c r="S823" s="15">
        <v>5.1281965183771457E-3</v>
      </c>
      <c r="T823" s="15">
        <v>0</v>
      </c>
      <c r="U823" s="15">
        <f t="shared" si="146"/>
        <v>-5.1281965183771457E-3</v>
      </c>
      <c r="V823" s="16">
        <f t="shared" si="147"/>
        <v>-100</v>
      </c>
      <c r="W823" s="17">
        <f t="shared" si="148"/>
        <v>5.5741266504099409E-5</v>
      </c>
      <c r="X823" s="17">
        <f t="shared" si="148"/>
        <v>0</v>
      </c>
      <c r="Y823" s="16">
        <f t="shared" si="149"/>
        <v>-5.5741266504099409E-5</v>
      </c>
      <c r="Z823" s="15">
        <f t="shared" si="150"/>
        <v>-100</v>
      </c>
      <c r="AA823" s="13">
        <v>0</v>
      </c>
      <c r="AB823" s="13">
        <v>0</v>
      </c>
      <c r="AC823" s="13">
        <v>0</v>
      </c>
      <c r="AD823" s="13">
        <v>0</v>
      </c>
      <c r="AE823" s="18">
        <f t="shared" si="151"/>
        <v>0</v>
      </c>
      <c r="AF823" s="18">
        <f t="shared" si="155"/>
        <v>0</v>
      </c>
      <c r="AG823" s="19">
        <f t="shared" si="152"/>
        <v>0</v>
      </c>
      <c r="AH823" s="16" t="str">
        <f t="shared" si="153"/>
        <v>0.00</v>
      </c>
      <c r="AI823" s="16">
        <f t="shared" si="154"/>
        <v>-5.5741266504099409E-5</v>
      </c>
      <c r="AJ823" s="44">
        <v>221112</v>
      </c>
      <c r="AK823" s="15" t="s">
        <v>686</v>
      </c>
      <c r="AL823" s="14" t="s">
        <v>76</v>
      </c>
      <c r="AM823" s="39" t="s">
        <v>58</v>
      </c>
      <c r="AN823" s="39" t="s">
        <v>59</v>
      </c>
      <c r="AO823" s="39" t="s">
        <v>77</v>
      </c>
      <c r="AP823" s="39" t="s">
        <v>61</v>
      </c>
      <c r="AQ823" s="20"/>
      <c r="AR823" s="20"/>
      <c r="AS823" s="20"/>
      <c r="AT823" s="20"/>
      <c r="AU823" s="20"/>
      <c r="AV823" s="20"/>
      <c r="AW823" s="20"/>
      <c r="AX823" s="20"/>
      <c r="AY823" s="20"/>
      <c r="AZ823" s="20"/>
      <c r="BA823" s="20"/>
      <c r="BB823" s="20"/>
    </row>
    <row r="824" spans="1:54" ht="26.1" hidden="1" customHeight="1" x14ac:dyDescent="0.25">
      <c r="A824" s="39" t="s">
        <v>30</v>
      </c>
      <c r="B824" s="13" t="s">
        <v>260</v>
      </c>
      <c r="C824" s="13" t="s">
        <v>252</v>
      </c>
      <c r="D824" s="13">
        <v>34023</v>
      </c>
      <c r="E824" s="13">
        <v>17824</v>
      </c>
      <c r="F824" s="13" t="s">
        <v>278</v>
      </c>
      <c r="G824" s="13" t="s">
        <v>317</v>
      </c>
      <c r="H824" s="13" t="s">
        <v>126</v>
      </c>
      <c r="I824" s="13" t="s">
        <v>127</v>
      </c>
      <c r="J824" s="13" t="s">
        <v>402</v>
      </c>
      <c r="K824" s="4">
        <v>2400</v>
      </c>
      <c r="L824" s="4">
        <v>17001</v>
      </c>
      <c r="M824" s="14" t="s">
        <v>37</v>
      </c>
      <c r="N824" s="15" t="s">
        <v>679</v>
      </c>
      <c r="O824" s="15">
        <v>8.0137379999766306E-2</v>
      </c>
      <c r="P824" s="15">
        <v>0</v>
      </c>
      <c r="Q824" s="15">
        <f t="shared" si="144"/>
        <v>-8.0137379999766306E-2</v>
      </c>
      <c r="R824" s="15">
        <f t="shared" si="145"/>
        <v>-100</v>
      </c>
      <c r="S824" s="15">
        <v>4.2936358158005394E-2</v>
      </c>
      <c r="T824" s="15">
        <v>0</v>
      </c>
      <c r="U824" s="15">
        <f t="shared" si="146"/>
        <v>-4.2936358158005394E-2</v>
      </c>
      <c r="V824" s="16">
        <f t="shared" si="147"/>
        <v>-100</v>
      </c>
      <c r="W824" s="17">
        <f t="shared" si="148"/>
        <v>4.6669954519571079E-4</v>
      </c>
      <c r="X824" s="17">
        <f t="shared" si="148"/>
        <v>0</v>
      </c>
      <c r="Y824" s="16">
        <f t="shared" si="149"/>
        <v>-4.6669954519571079E-4</v>
      </c>
      <c r="Z824" s="15">
        <f t="shared" si="150"/>
        <v>-100</v>
      </c>
      <c r="AA824" s="13">
        <v>0.08</v>
      </c>
      <c r="AB824" s="13">
        <v>0</v>
      </c>
      <c r="AC824" s="13">
        <v>0</v>
      </c>
      <c r="AD824" s="13">
        <v>0</v>
      </c>
      <c r="AE824" s="18">
        <f t="shared" si="151"/>
        <v>0</v>
      </c>
      <c r="AF824" s="18">
        <f t="shared" si="155"/>
        <v>0</v>
      </c>
      <c r="AG824" s="19">
        <f t="shared" si="152"/>
        <v>0</v>
      </c>
      <c r="AH824" s="16" t="str">
        <f t="shared" si="153"/>
        <v>0.00</v>
      </c>
      <c r="AI824" s="16">
        <f t="shared" si="154"/>
        <v>-4.6669954519571079E-4</v>
      </c>
      <c r="AJ824" s="44">
        <v>221112</v>
      </c>
      <c r="AK824" s="15" t="s">
        <v>686</v>
      </c>
      <c r="AL824" s="14" t="s">
        <v>76</v>
      </c>
      <c r="AM824" s="39" t="s">
        <v>58</v>
      </c>
      <c r="AN824" s="39" t="s">
        <v>59</v>
      </c>
      <c r="AO824" s="39" t="s">
        <v>77</v>
      </c>
      <c r="AP824" s="39" t="s">
        <v>61</v>
      </c>
      <c r="AQ824" s="20"/>
      <c r="AR824" s="20"/>
      <c r="AS824" s="20"/>
      <c r="AT824" s="20"/>
      <c r="AU824" s="20"/>
      <c r="AV824" s="20"/>
      <c r="AW824" s="20"/>
      <c r="AX824" s="20"/>
      <c r="AY824" s="20"/>
      <c r="AZ824" s="20"/>
      <c r="BA824" s="20"/>
      <c r="BB824" s="20"/>
    </row>
    <row r="825" spans="1:54" ht="26.1" hidden="1" customHeight="1" x14ac:dyDescent="0.25">
      <c r="A825" s="39" t="s">
        <v>30</v>
      </c>
      <c r="B825" s="13" t="s">
        <v>260</v>
      </c>
      <c r="C825" s="13" t="s">
        <v>252</v>
      </c>
      <c r="D825" s="13">
        <v>34023</v>
      </c>
      <c r="E825" s="13">
        <v>17824</v>
      </c>
      <c r="F825" s="13" t="s">
        <v>278</v>
      </c>
      <c r="G825" s="13" t="s">
        <v>317</v>
      </c>
      <c r="H825" s="13" t="s">
        <v>126</v>
      </c>
      <c r="I825" s="13" t="s">
        <v>127</v>
      </c>
      <c r="J825" s="13" t="s">
        <v>402</v>
      </c>
      <c r="K825" s="4">
        <v>2400</v>
      </c>
      <c r="L825" s="4">
        <v>17001</v>
      </c>
      <c r="M825" s="14" t="s">
        <v>34</v>
      </c>
      <c r="N825" s="15" t="s">
        <v>679</v>
      </c>
      <c r="O825" s="15">
        <v>3.08393098119553E-2</v>
      </c>
      <c r="P825" s="15">
        <v>0</v>
      </c>
      <c r="Q825" s="15">
        <f t="shared" si="144"/>
        <v>-3.08393098119553E-2</v>
      </c>
      <c r="R825" s="15">
        <f t="shared" si="145"/>
        <v>-100</v>
      </c>
      <c r="S825" s="15">
        <v>1.6523221141441089E-2</v>
      </c>
      <c r="T825" s="15">
        <v>0</v>
      </c>
      <c r="U825" s="15">
        <f t="shared" si="146"/>
        <v>-1.6523221141441089E-2</v>
      </c>
      <c r="V825" s="16">
        <f t="shared" si="147"/>
        <v>-100</v>
      </c>
      <c r="W825" s="17">
        <f t="shared" si="148"/>
        <v>1.796002297982727E-4</v>
      </c>
      <c r="X825" s="17">
        <f t="shared" si="148"/>
        <v>0</v>
      </c>
      <c r="Y825" s="16">
        <f t="shared" si="149"/>
        <v>-1.796002297982727E-4</v>
      </c>
      <c r="Z825" s="15">
        <f t="shared" si="150"/>
        <v>-100</v>
      </c>
      <c r="AA825" s="13">
        <v>0.02</v>
      </c>
      <c r="AB825" s="13">
        <v>0</v>
      </c>
      <c r="AC825" s="13">
        <v>0</v>
      </c>
      <c r="AD825" s="13">
        <v>0</v>
      </c>
      <c r="AE825" s="18">
        <f t="shared" si="151"/>
        <v>0</v>
      </c>
      <c r="AF825" s="18">
        <f t="shared" si="155"/>
        <v>0</v>
      </c>
      <c r="AG825" s="19">
        <f t="shared" si="152"/>
        <v>0</v>
      </c>
      <c r="AH825" s="16" t="str">
        <f t="shared" si="153"/>
        <v>0.00</v>
      </c>
      <c r="AI825" s="16">
        <f t="shared" si="154"/>
        <v>-1.796002297982727E-4</v>
      </c>
      <c r="AJ825" s="44">
        <v>221112</v>
      </c>
      <c r="AK825" s="15" t="s">
        <v>686</v>
      </c>
      <c r="AL825" s="14" t="s">
        <v>76</v>
      </c>
      <c r="AM825" s="39" t="s">
        <v>58</v>
      </c>
      <c r="AN825" s="39" t="s">
        <v>59</v>
      </c>
      <c r="AO825" s="39" t="s">
        <v>77</v>
      </c>
      <c r="AP825" s="39" t="s">
        <v>61</v>
      </c>
      <c r="AQ825" s="20"/>
      <c r="AR825" s="20"/>
      <c r="AS825" s="20"/>
      <c r="AT825" s="20"/>
      <c r="AU825" s="20"/>
      <c r="AV825" s="20"/>
      <c r="AW825" s="20"/>
      <c r="AX825" s="20"/>
      <c r="AY825" s="20"/>
      <c r="AZ825" s="20"/>
      <c r="BA825" s="20"/>
      <c r="BB825" s="20"/>
    </row>
    <row r="826" spans="1:54" ht="26.1" hidden="1" customHeight="1" x14ac:dyDescent="0.25">
      <c r="A826" s="39" t="s">
        <v>30</v>
      </c>
      <c r="B826" s="13" t="s">
        <v>260</v>
      </c>
      <c r="C826" s="13" t="s">
        <v>252</v>
      </c>
      <c r="D826" s="13">
        <v>34023</v>
      </c>
      <c r="E826" s="13">
        <v>17824</v>
      </c>
      <c r="F826" s="13" t="s">
        <v>278</v>
      </c>
      <c r="G826" s="13" t="s">
        <v>276</v>
      </c>
      <c r="H826" s="13" t="s">
        <v>126</v>
      </c>
      <c r="I826" s="13" t="s">
        <v>127</v>
      </c>
      <c r="J826" s="13" t="s">
        <v>406</v>
      </c>
      <c r="K826" s="4">
        <v>2400</v>
      </c>
      <c r="L826" s="4">
        <v>17001</v>
      </c>
      <c r="M826" s="14" t="s">
        <v>40</v>
      </c>
      <c r="N826" s="15" t="s">
        <v>679</v>
      </c>
      <c r="O826" s="15">
        <v>0.52801248739937801</v>
      </c>
      <c r="P826" s="15">
        <v>0</v>
      </c>
      <c r="Q826" s="15">
        <f t="shared" si="144"/>
        <v>-0.52801248739937801</v>
      </c>
      <c r="R826" s="15">
        <f t="shared" si="145"/>
        <v>-100</v>
      </c>
      <c r="S826" s="15">
        <v>0.28290085439461121</v>
      </c>
      <c r="T826" s="15">
        <v>0</v>
      </c>
      <c r="U826" s="15">
        <f t="shared" si="146"/>
        <v>-0.28290085439461121</v>
      </c>
      <c r="V826" s="16">
        <f t="shared" si="147"/>
        <v>-100</v>
      </c>
      <c r="W826" s="17">
        <f t="shared" si="148"/>
        <v>3.0750092868979477E-3</v>
      </c>
      <c r="X826" s="17">
        <f t="shared" si="148"/>
        <v>0</v>
      </c>
      <c r="Y826" s="16">
        <f t="shared" si="149"/>
        <v>-3.0750092868979477E-3</v>
      </c>
      <c r="Z826" s="15">
        <f t="shared" si="150"/>
        <v>-100</v>
      </c>
      <c r="AA826" s="13">
        <v>0.26</v>
      </c>
      <c r="AB826" s="13">
        <v>0</v>
      </c>
      <c r="AC826" s="13">
        <v>0</v>
      </c>
      <c r="AD826" s="13">
        <v>0</v>
      </c>
      <c r="AE826" s="18">
        <f t="shared" si="151"/>
        <v>0</v>
      </c>
      <c r="AF826" s="18">
        <f t="shared" si="155"/>
        <v>0</v>
      </c>
      <c r="AG826" s="19">
        <f t="shared" si="152"/>
        <v>0</v>
      </c>
      <c r="AH826" s="16" t="str">
        <f t="shared" si="153"/>
        <v>0.00</v>
      </c>
      <c r="AI826" s="16">
        <f t="shared" si="154"/>
        <v>-3.0750092868979477E-3</v>
      </c>
      <c r="AJ826" s="44">
        <v>221112</v>
      </c>
      <c r="AK826" s="15" t="s">
        <v>686</v>
      </c>
      <c r="AL826" s="14" t="s">
        <v>57</v>
      </c>
      <c r="AM826" s="39" t="s">
        <v>58</v>
      </c>
      <c r="AN826" s="39" t="s">
        <v>59</v>
      </c>
      <c r="AO826" s="39" t="s">
        <v>60</v>
      </c>
      <c r="AP826" s="39" t="s">
        <v>61</v>
      </c>
      <c r="AQ826" s="20"/>
      <c r="AR826" s="20"/>
      <c r="AS826" s="20"/>
      <c r="AT826" s="20"/>
      <c r="AU826" s="20"/>
      <c r="AV826" s="20"/>
      <c r="AW826" s="20"/>
      <c r="AX826" s="20"/>
      <c r="AY826" s="20"/>
      <c r="AZ826" s="20"/>
      <c r="BA826" s="20"/>
      <c r="BB826" s="20"/>
    </row>
    <row r="827" spans="1:54" ht="26.1" hidden="1" customHeight="1" x14ac:dyDescent="0.25">
      <c r="A827" s="39" t="s">
        <v>30</v>
      </c>
      <c r="B827" s="13" t="s">
        <v>260</v>
      </c>
      <c r="C827" s="13" t="s">
        <v>252</v>
      </c>
      <c r="D827" s="13">
        <v>34023</v>
      </c>
      <c r="E827" s="13">
        <v>17824</v>
      </c>
      <c r="F827" s="13" t="s">
        <v>278</v>
      </c>
      <c r="G827" s="13" t="s">
        <v>276</v>
      </c>
      <c r="H827" s="13" t="s">
        <v>126</v>
      </c>
      <c r="I827" s="13" t="s">
        <v>127</v>
      </c>
      <c r="J827" s="13" t="s">
        <v>406</v>
      </c>
      <c r="K827" s="4">
        <v>2400</v>
      </c>
      <c r="L827" s="4">
        <v>17001</v>
      </c>
      <c r="M827" s="14" t="s">
        <v>38</v>
      </c>
      <c r="N827" s="15" t="s">
        <v>679</v>
      </c>
      <c r="O827" s="15">
        <v>0.54045296628584005</v>
      </c>
      <c r="P827" s="15">
        <v>0</v>
      </c>
      <c r="Q827" s="15">
        <f t="shared" si="144"/>
        <v>-0.54045296628584005</v>
      </c>
      <c r="R827" s="15">
        <f t="shared" si="145"/>
        <v>-100</v>
      </c>
      <c r="S827" s="15">
        <v>0.28956626892560555</v>
      </c>
      <c r="T827" s="15">
        <v>0</v>
      </c>
      <c r="U827" s="15">
        <f t="shared" si="146"/>
        <v>-0.28956626892560555</v>
      </c>
      <c r="V827" s="16">
        <f t="shared" si="147"/>
        <v>-100</v>
      </c>
      <c r="W827" s="17">
        <f t="shared" si="148"/>
        <v>3.1474594448435388E-3</v>
      </c>
      <c r="X827" s="17">
        <f t="shared" si="148"/>
        <v>0</v>
      </c>
      <c r="Y827" s="16">
        <f t="shared" si="149"/>
        <v>-3.1474594448435388E-3</v>
      </c>
      <c r="Z827" s="15">
        <f t="shared" si="150"/>
        <v>-100</v>
      </c>
      <c r="AA827" s="13">
        <v>0.27</v>
      </c>
      <c r="AB827" s="13">
        <v>0</v>
      </c>
      <c r="AC827" s="13">
        <v>0</v>
      </c>
      <c r="AD827" s="13">
        <v>0</v>
      </c>
      <c r="AE827" s="18">
        <f t="shared" si="151"/>
        <v>0</v>
      </c>
      <c r="AF827" s="18">
        <f t="shared" si="155"/>
        <v>0</v>
      </c>
      <c r="AG827" s="19">
        <f t="shared" si="152"/>
        <v>0</v>
      </c>
      <c r="AH827" s="16" t="str">
        <f t="shared" si="153"/>
        <v>0.00</v>
      </c>
      <c r="AI827" s="16">
        <f t="shared" si="154"/>
        <v>-3.1474594448435388E-3</v>
      </c>
      <c r="AJ827" s="44">
        <v>221112</v>
      </c>
      <c r="AK827" s="15" t="s">
        <v>686</v>
      </c>
      <c r="AL827" s="14" t="s">
        <v>57</v>
      </c>
      <c r="AM827" s="39" t="s">
        <v>58</v>
      </c>
      <c r="AN827" s="39" t="s">
        <v>59</v>
      </c>
      <c r="AO827" s="39" t="s">
        <v>60</v>
      </c>
      <c r="AP827" s="39" t="s">
        <v>61</v>
      </c>
      <c r="AQ827" s="20"/>
      <c r="AR827" s="20"/>
      <c r="AS827" s="20"/>
      <c r="AT827" s="20"/>
      <c r="AU827" s="20"/>
      <c r="AV827" s="20"/>
      <c r="AW827" s="20"/>
      <c r="AX827" s="20"/>
      <c r="AY827" s="20"/>
      <c r="AZ827" s="20"/>
      <c r="BA827" s="20"/>
      <c r="BB827" s="20"/>
    </row>
    <row r="828" spans="1:54" ht="26.1" hidden="1" customHeight="1" x14ac:dyDescent="0.25">
      <c r="A828" s="39" t="s">
        <v>30</v>
      </c>
      <c r="B828" s="13" t="s">
        <v>260</v>
      </c>
      <c r="C828" s="13" t="s">
        <v>252</v>
      </c>
      <c r="D828" s="13">
        <v>34023</v>
      </c>
      <c r="E828" s="13">
        <v>17824</v>
      </c>
      <c r="F828" s="13" t="s">
        <v>278</v>
      </c>
      <c r="G828" s="13" t="s">
        <v>276</v>
      </c>
      <c r="H828" s="13" t="s">
        <v>126</v>
      </c>
      <c r="I828" s="13" t="s">
        <v>127</v>
      </c>
      <c r="J828" s="13" t="s">
        <v>406</v>
      </c>
      <c r="K828" s="4">
        <v>2400</v>
      </c>
      <c r="L828" s="4">
        <v>17001</v>
      </c>
      <c r="M828" s="14" t="s">
        <v>39</v>
      </c>
      <c r="N828" s="15" t="s">
        <v>679</v>
      </c>
      <c r="O828" s="15">
        <v>0.54045296628584005</v>
      </c>
      <c r="P828" s="15">
        <v>0</v>
      </c>
      <c r="Q828" s="15">
        <f t="shared" si="144"/>
        <v>-0.54045296628584005</v>
      </c>
      <c r="R828" s="15">
        <f t="shared" si="145"/>
        <v>-100</v>
      </c>
      <c r="S828" s="15">
        <v>0.28956626892560555</v>
      </c>
      <c r="T828" s="15">
        <v>0</v>
      </c>
      <c r="U828" s="15">
        <f t="shared" si="146"/>
        <v>-0.28956626892560555</v>
      </c>
      <c r="V828" s="16">
        <f t="shared" si="147"/>
        <v>-100</v>
      </c>
      <c r="W828" s="17">
        <f t="shared" si="148"/>
        <v>3.1474594448435388E-3</v>
      </c>
      <c r="X828" s="17">
        <f t="shared" si="148"/>
        <v>0</v>
      </c>
      <c r="Y828" s="16">
        <f t="shared" si="149"/>
        <v>-3.1474594448435388E-3</v>
      </c>
      <c r="Z828" s="15">
        <f t="shared" si="150"/>
        <v>-100</v>
      </c>
      <c r="AA828" s="13">
        <v>0.27</v>
      </c>
      <c r="AB828" s="13">
        <v>0</v>
      </c>
      <c r="AC828" s="13">
        <v>0</v>
      </c>
      <c r="AD828" s="13">
        <v>0</v>
      </c>
      <c r="AE828" s="18">
        <f t="shared" si="151"/>
        <v>0</v>
      </c>
      <c r="AF828" s="18">
        <f t="shared" si="155"/>
        <v>0</v>
      </c>
      <c r="AG828" s="19">
        <f t="shared" si="152"/>
        <v>0</v>
      </c>
      <c r="AH828" s="16" t="str">
        <f t="shared" si="153"/>
        <v>0.00</v>
      </c>
      <c r="AI828" s="16">
        <f t="shared" si="154"/>
        <v>-3.1474594448435388E-3</v>
      </c>
      <c r="AJ828" s="44">
        <v>221112</v>
      </c>
      <c r="AK828" s="15" t="s">
        <v>686</v>
      </c>
      <c r="AL828" s="14" t="s">
        <v>57</v>
      </c>
      <c r="AM828" s="39" t="s">
        <v>58</v>
      </c>
      <c r="AN828" s="39" t="s">
        <v>59</v>
      </c>
      <c r="AO828" s="39" t="s">
        <v>60</v>
      </c>
      <c r="AP828" s="39" t="s">
        <v>61</v>
      </c>
      <c r="AQ828" s="20"/>
      <c r="AR828" s="20"/>
      <c r="AS828" s="20"/>
      <c r="AT828" s="20"/>
      <c r="AU828" s="20"/>
      <c r="AV828" s="20"/>
      <c r="AW828" s="20"/>
      <c r="AX828" s="20"/>
      <c r="AY828" s="20"/>
      <c r="AZ828" s="20"/>
      <c r="BA828" s="20"/>
      <c r="BB828" s="20"/>
    </row>
    <row r="829" spans="1:54" ht="26.1" hidden="1" customHeight="1" x14ac:dyDescent="0.25">
      <c r="A829" s="39" t="s">
        <v>30</v>
      </c>
      <c r="B829" s="13" t="s">
        <v>260</v>
      </c>
      <c r="C829" s="13" t="s">
        <v>252</v>
      </c>
      <c r="D829" s="13">
        <v>34023</v>
      </c>
      <c r="E829" s="13">
        <v>17824</v>
      </c>
      <c r="F829" s="13" t="s">
        <v>278</v>
      </c>
      <c r="G829" s="13" t="s">
        <v>276</v>
      </c>
      <c r="H829" s="13" t="s">
        <v>126</v>
      </c>
      <c r="I829" s="13" t="s">
        <v>127</v>
      </c>
      <c r="J829" s="13" t="s">
        <v>406</v>
      </c>
      <c r="K829" s="4">
        <v>2400</v>
      </c>
      <c r="L829" s="4">
        <v>17001</v>
      </c>
      <c r="M829" s="14" t="s">
        <v>37</v>
      </c>
      <c r="N829" s="15" t="s">
        <v>679</v>
      </c>
      <c r="O829" s="15">
        <v>2.4552149999928399E-2</v>
      </c>
      <c r="P829" s="15">
        <v>0</v>
      </c>
      <c r="Q829" s="15">
        <f t="shared" si="144"/>
        <v>-2.4552149999928399E-2</v>
      </c>
      <c r="R829" s="15">
        <f t="shared" si="145"/>
        <v>-100</v>
      </c>
      <c r="S829" s="15">
        <v>1.3154658986219319E-2</v>
      </c>
      <c r="T829" s="15">
        <v>0</v>
      </c>
      <c r="U829" s="15">
        <f t="shared" si="146"/>
        <v>-1.3154658986219319E-2</v>
      </c>
      <c r="V829" s="16">
        <f t="shared" si="147"/>
        <v>-100</v>
      </c>
      <c r="W829" s="17">
        <f t="shared" si="148"/>
        <v>1.4298542376325348E-4</v>
      </c>
      <c r="X829" s="17">
        <f t="shared" si="148"/>
        <v>0</v>
      </c>
      <c r="Y829" s="16">
        <f t="shared" si="149"/>
        <v>-1.4298542376325348E-4</v>
      </c>
      <c r="Z829" s="15">
        <f t="shared" si="150"/>
        <v>-100</v>
      </c>
      <c r="AA829" s="13">
        <v>0.02</v>
      </c>
      <c r="AB829" s="13">
        <v>0</v>
      </c>
      <c r="AC829" s="13">
        <v>0</v>
      </c>
      <c r="AD829" s="13">
        <v>0</v>
      </c>
      <c r="AE829" s="18">
        <f t="shared" si="151"/>
        <v>0</v>
      </c>
      <c r="AF829" s="18">
        <f t="shared" si="155"/>
        <v>0</v>
      </c>
      <c r="AG829" s="19">
        <f t="shared" si="152"/>
        <v>0</v>
      </c>
      <c r="AH829" s="16" t="str">
        <f t="shared" si="153"/>
        <v>0.00</v>
      </c>
      <c r="AI829" s="16">
        <f t="shared" si="154"/>
        <v>-1.4298542376325348E-4</v>
      </c>
      <c r="AJ829" s="44">
        <v>221112</v>
      </c>
      <c r="AK829" s="15" t="s">
        <v>686</v>
      </c>
      <c r="AL829" s="14" t="s">
        <v>57</v>
      </c>
      <c r="AM829" s="39" t="s">
        <v>58</v>
      </c>
      <c r="AN829" s="39" t="s">
        <v>59</v>
      </c>
      <c r="AO829" s="39" t="s">
        <v>60</v>
      </c>
      <c r="AP829" s="39" t="s">
        <v>61</v>
      </c>
      <c r="AQ829" s="20"/>
      <c r="AR829" s="20"/>
      <c r="AS829" s="20"/>
      <c r="AT829" s="20"/>
      <c r="AU829" s="20"/>
      <c r="AV829" s="20"/>
      <c r="AW829" s="20"/>
      <c r="AX829" s="20"/>
      <c r="AY829" s="20"/>
      <c r="AZ829" s="20"/>
      <c r="BA829" s="20"/>
      <c r="BB829" s="20"/>
    </row>
    <row r="830" spans="1:54" ht="26.1" hidden="1" customHeight="1" x14ac:dyDescent="0.25">
      <c r="A830" s="39" t="s">
        <v>30</v>
      </c>
      <c r="B830" s="13" t="s">
        <v>260</v>
      </c>
      <c r="C830" s="13" t="s">
        <v>252</v>
      </c>
      <c r="D830" s="13">
        <v>34023</v>
      </c>
      <c r="E830" s="13">
        <v>17824</v>
      </c>
      <c r="F830" s="13" t="s">
        <v>278</v>
      </c>
      <c r="G830" s="13" t="s">
        <v>360</v>
      </c>
      <c r="H830" s="13" t="s">
        <v>126</v>
      </c>
      <c r="I830" s="13" t="s">
        <v>127</v>
      </c>
      <c r="J830" s="13" t="s">
        <v>407</v>
      </c>
      <c r="K830" s="4">
        <v>2400</v>
      </c>
      <c r="L830" s="4">
        <v>19001</v>
      </c>
      <c r="M830" s="14" t="s">
        <v>35</v>
      </c>
      <c r="N830" s="15" t="s">
        <v>679</v>
      </c>
      <c r="O830" s="15">
        <v>0.24048622906064401</v>
      </c>
      <c r="P830" s="15">
        <v>0</v>
      </c>
      <c r="Q830" s="15">
        <f t="shared" si="144"/>
        <v>-0.24048622906064401</v>
      </c>
      <c r="R830" s="15">
        <f t="shared" si="145"/>
        <v>-100</v>
      </c>
      <c r="S830" s="15">
        <v>0.13023651010790216</v>
      </c>
      <c r="T830" s="15">
        <v>0</v>
      </c>
      <c r="U830" s="15">
        <f t="shared" si="146"/>
        <v>-0.13023651010790216</v>
      </c>
      <c r="V830" s="16">
        <f t="shared" si="147"/>
        <v>-100</v>
      </c>
      <c r="W830" s="17">
        <f t="shared" si="148"/>
        <v>1.4156142403032844E-3</v>
      </c>
      <c r="X830" s="17">
        <f t="shared" si="148"/>
        <v>0</v>
      </c>
      <c r="Y830" s="16">
        <f t="shared" si="149"/>
        <v>-1.4156142403032844E-3</v>
      </c>
      <c r="Z830" s="15">
        <f t="shared" si="150"/>
        <v>-100</v>
      </c>
      <c r="AA830" s="13">
        <v>0.12</v>
      </c>
      <c r="AB830" s="13">
        <v>0</v>
      </c>
      <c r="AC830" s="13">
        <v>0</v>
      </c>
      <c r="AD830" s="13">
        <v>390.92</v>
      </c>
      <c r="AE830" s="18">
        <f t="shared" si="151"/>
        <v>0</v>
      </c>
      <c r="AF830" s="18">
        <f t="shared" si="155"/>
        <v>0</v>
      </c>
      <c r="AG830" s="19">
        <f t="shared" si="152"/>
        <v>0</v>
      </c>
      <c r="AH830" s="16" t="str">
        <f t="shared" si="153"/>
        <v>0.00</v>
      </c>
      <c r="AI830" s="16">
        <f t="shared" si="154"/>
        <v>-1.4156142403032844E-3</v>
      </c>
      <c r="AJ830" s="44">
        <v>221112</v>
      </c>
      <c r="AK830" s="15" t="s">
        <v>686</v>
      </c>
      <c r="AL830" s="14" t="s">
        <v>76</v>
      </c>
      <c r="AM830" s="39" t="s">
        <v>58</v>
      </c>
      <c r="AN830" s="39" t="s">
        <v>59</v>
      </c>
      <c r="AO830" s="39" t="s">
        <v>77</v>
      </c>
      <c r="AP830" s="39" t="s">
        <v>61</v>
      </c>
      <c r="AQ830" s="20"/>
      <c r="AR830" s="20"/>
      <c r="AS830" s="20"/>
      <c r="AT830" s="20"/>
      <c r="AU830" s="20"/>
      <c r="AV830" s="20"/>
      <c r="AW830" s="20"/>
      <c r="AX830" s="20"/>
      <c r="AY830" s="20"/>
      <c r="AZ830" s="20"/>
      <c r="BA830" s="20"/>
      <c r="BB830" s="20"/>
    </row>
    <row r="831" spans="1:54" ht="26.1" hidden="1" customHeight="1" x14ac:dyDescent="0.25">
      <c r="A831" s="39" t="s">
        <v>30</v>
      </c>
      <c r="B831" s="13" t="s">
        <v>260</v>
      </c>
      <c r="C831" s="13" t="s">
        <v>252</v>
      </c>
      <c r="D831" s="13">
        <v>34023</v>
      </c>
      <c r="E831" s="13">
        <v>17824</v>
      </c>
      <c r="F831" s="13" t="s">
        <v>278</v>
      </c>
      <c r="G831" s="13" t="s">
        <v>360</v>
      </c>
      <c r="H831" s="13" t="s">
        <v>126</v>
      </c>
      <c r="I831" s="13" t="s">
        <v>127</v>
      </c>
      <c r="J831" s="13" t="s">
        <v>407</v>
      </c>
      <c r="K831" s="4">
        <v>2400</v>
      </c>
      <c r="L831" s="4">
        <v>19001</v>
      </c>
      <c r="M831" s="14" t="s">
        <v>40</v>
      </c>
      <c r="N831" s="15" t="s">
        <v>679</v>
      </c>
      <c r="O831" s="15">
        <v>4.7135990088126203E-2</v>
      </c>
      <c r="P831" s="15">
        <v>0</v>
      </c>
      <c r="Q831" s="15">
        <f t="shared" si="144"/>
        <v>-4.7135990088126203E-2</v>
      </c>
      <c r="R831" s="15">
        <f t="shared" si="145"/>
        <v>-100</v>
      </c>
      <c r="S831" s="15">
        <v>2.552672921662464E-2</v>
      </c>
      <c r="T831" s="15">
        <v>0</v>
      </c>
      <c r="U831" s="15">
        <f t="shared" si="146"/>
        <v>-2.552672921662464E-2</v>
      </c>
      <c r="V831" s="16">
        <f t="shared" si="147"/>
        <v>-100</v>
      </c>
      <c r="W831" s="17">
        <f t="shared" si="148"/>
        <v>2.7746444800678954E-4</v>
      </c>
      <c r="X831" s="17">
        <f t="shared" si="148"/>
        <v>0</v>
      </c>
      <c r="Y831" s="16">
        <f t="shared" si="149"/>
        <v>-2.7746444800678954E-4</v>
      </c>
      <c r="Z831" s="15">
        <f t="shared" si="150"/>
        <v>-100</v>
      </c>
      <c r="AA831" s="13">
        <v>0.02</v>
      </c>
      <c r="AB831" s="13">
        <v>0</v>
      </c>
      <c r="AC831" s="13">
        <v>0</v>
      </c>
      <c r="AD831" s="13">
        <v>0</v>
      </c>
      <c r="AE831" s="18">
        <f t="shared" si="151"/>
        <v>0</v>
      </c>
      <c r="AF831" s="18">
        <f t="shared" si="155"/>
        <v>0</v>
      </c>
      <c r="AG831" s="19">
        <f t="shared" si="152"/>
        <v>0</v>
      </c>
      <c r="AH831" s="16" t="str">
        <f t="shared" si="153"/>
        <v>0.00</v>
      </c>
      <c r="AI831" s="16">
        <f t="shared" si="154"/>
        <v>-2.7746444800678954E-4</v>
      </c>
      <c r="AJ831" s="44">
        <v>221112</v>
      </c>
      <c r="AK831" s="15" t="s">
        <v>686</v>
      </c>
      <c r="AL831" s="14" t="s">
        <v>76</v>
      </c>
      <c r="AM831" s="39" t="s">
        <v>58</v>
      </c>
      <c r="AN831" s="39" t="s">
        <v>59</v>
      </c>
      <c r="AO831" s="39" t="s">
        <v>77</v>
      </c>
      <c r="AP831" s="39" t="s">
        <v>61</v>
      </c>
      <c r="AQ831" s="20"/>
      <c r="AR831" s="20"/>
      <c r="AS831" s="20"/>
      <c r="AT831" s="20"/>
      <c r="AU831" s="20"/>
      <c r="AV831" s="20"/>
      <c r="AW831" s="20"/>
      <c r="AX831" s="20"/>
      <c r="AY831" s="20"/>
      <c r="AZ831" s="20"/>
      <c r="BA831" s="20"/>
      <c r="BB831" s="20"/>
    </row>
    <row r="832" spans="1:54" ht="26.1" customHeight="1" x14ac:dyDescent="0.25">
      <c r="A832" s="40" t="s">
        <v>30</v>
      </c>
      <c r="B832" s="13" t="s">
        <v>260</v>
      </c>
      <c r="C832" s="13" t="s">
        <v>252</v>
      </c>
      <c r="D832" s="13">
        <v>34023</v>
      </c>
      <c r="E832" s="13">
        <v>17824</v>
      </c>
      <c r="F832" s="13" t="s">
        <v>278</v>
      </c>
      <c r="G832" s="13" t="s">
        <v>360</v>
      </c>
      <c r="H832" s="13" t="s">
        <v>126</v>
      </c>
      <c r="I832" s="13" t="s">
        <v>127</v>
      </c>
      <c r="J832" s="13" t="s">
        <v>407</v>
      </c>
      <c r="K832" s="4">
        <v>2400</v>
      </c>
      <c r="L832" s="4">
        <v>19001</v>
      </c>
      <c r="M832" s="13" t="s">
        <v>36</v>
      </c>
      <c r="N832" s="15" t="s">
        <v>679</v>
      </c>
      <c r="O832" s="15">
        <v>0.24658708424759801</v>
      </c>
      <c r="P832" s="15">
        <v>0</v>
      </c>
      <c r="Q832" s="15">
        <f t="shared" si="144"/>
        <v>-0.24658708424759801</v>
      </c>
      <c r="R832" s="15">
        <f t="shared" si="145"/>
        <v>-100</v>
      </c>
      <c r="S832" s="15">
        <v>0.13709979952836351</v>
      </c>
      <c r="T832" s="15">
        <v>0</v>
      </c>
      <c r="U832" s="15">
        <f t="shared" si="146"/>
        <v>-0.13709979952836351</v>
      </c>
      <c r="V832" s="16">
        <f t="shared" si="147"/>
        <v>-100</v>
      </c>
      <c r="W832" s="17">
        <f t="shared" si="148"/>
        <v>1.4902152122648208E-3</v>
      </c>
      <c r="X832" s="17">
        <f t="shared" si="148"/>
        <v>0</v>
      </c>
      <c r="Y832" s="16">
        <f t="shared" si="149"/>
        <v>-1.4902152122648208E-3</v>
      </c>
      <c r="Z832" s="15">
        <f t="shared" si="150"/>
        <v>-100</v>
      </c>
      <c r="AA832" s="13">
        <v>0.19</v>
      </c>
      <c r="AB832" s="13">
        <v>0</v>
      </c>
      <c r="AC832" s="13">
        <v>8.4700000000000006</v>
      </c>
      <c r="AD832" s="13">
        <v>0</v>
      </c>
      <c r="AE832" s="18">
        <f t="shared" si="151"/>
        <v>0</v>
      </c>
      <c r="AF832" s="18">
        <f t="shared" si="155"/>
        <v>0</v>
      </c>
      <c r="AG832" s="19">
        <f t="shared" si="152"/>
        <v>0</v>
      </c>
      <c r="AH832" s="16" t="str">
        <f t="shared" si="153"/>
        <v>0.00</v>
      </c>
      <c r="AI832" s="16">
        <f t="shared" si="154"/>
        <v>-1.4902152122648208E-3</v>
      </c>
      <c r="AJ832" s="44">
        <v>221112</v>
      </c>
      <c r="AK832" s="15" t="s">
        <v>686</v>
      </c>
      <c r="AL832" s="14" t="s">
        <v>76</v>
      </c>
      <c r="AM832" s="39" t="s">
        <v>58</v>
      </c>
      <c r="AN832" s="39" t="s">
        <v>59</v>
      </c>
      <c r="AO832" s="39" t="s">
        <v>77</v>
      </c>
      <c r="AP832" s="39" t="s">
        <v>61</v>
      </c>
      <c r="AQ832" s="20"/>
      <c r="AR832" s="20"/>
      <c r="AS832" s="20"/>
      <c r="AT832" s="20"/>
      <c r="AU832" s="20"/>
      <c r="AV832" s="20"/>
      <c r="AW832" s="20"/>
      <c r="AX832" s="20"/>
      <c r="AY832" s="20"/>
      <c r="AZ832" s="20"/>
      <c r="BA832" s="20"/>
      <c r="BB832" s="20"/>
    </row>
    <row r="833" spans="1:54" ht="26.1" hidden="1" customHeight="1" x14ac:dyDescent="0.25">
      <c r="A833" s="39" t="s">
        <v>30</v>
      </c>
      <c r="B833" s="13" t="s">
        <v>260</v>
      </c>
      <c r="C833" s="13" t="s">
        <v>252</v>
      </c>
      <c r="D833" s="13">
        <v>34023</v>
      </c>
      <c r="E833" s="13">
        <v>17824</v>
      </c>
      <c r="F833" s="13" t="s">
        <v>278</v>
      </c>
      <c r="G833" s="13" t="s">
        <v>360</v>
      </c>
      <c r="H833" s="13" t="s">
        <v>126</v>
      </c>
      <c r="I833" s="13" t="s">
        <v>127</v>
      </c>
      <c r="J833" s="13" t="s">
        <v>407</v>
      </c>
      <c r="K833" s="4">
        <v>2400</v>
      </c>
      <c r="L833" s="4">
        <v>19001</v>
      </c>
      <c r="M833" s="14" t="s">
        <v>38</v>
      </c>
      <c r="N833" s="15" t="s">
        <v>679</v>
      </c>
      <c r="O833" s="15">
        <v>1.1387006928030401E-2</v>
      </c>
      <c r="P833" s="15">
        <v>0</v>
      </c>
      <c r="Q833" s="15">
        <f t="shared" si="144"/>
        <v>-1.1387006928030401E-2</v>
      </c>
      <c r="R833" s="15">
        <f t="shared" si="145"/>
        <v>-100</v>
      </c>
      <c r="S833" s="15">
        <v>6.166690078986679E-3</v>
      </c>
      <c r="T833" s="15">
        <v>0</v>
      </c>
      <c r="U833" s="15">
        <f t="shared" si="146"/>
        <v>-6.166690078986679E-3</v>
      </c>
      <c r="V833" s="16">
        <f t="shared" si="147"/>
        <v>-100</v>
      </c>
      <c r="W833" s="17">
        <f t="shared" si="148"/>
        <v>6.7029239988985646E-5</v>
      </c>
      <c r="X833" s="17">
        <f t="shared" si="148"/>
        <v>0</v>
      </c>
      <c r="Y833" s="16">
        <f t="shared" si="149"/>
        <v>-6.7029239988985646E-5</v>
      </c>
      <c r="Z833" s="15">
        <f t="shared" si="150"/>
        <v>-100</v>
      </c>
      <c r="AA833" s="13">
        <v>0.01</v>
      </c>
      <c r="AB833" s="13">
        <v>0</v>
      </c>
      <c r="AC833" s="13">
        <v>0</v>
      </c>
      <c r="AD833" s="13">
        <v>0</v>
      </c>
      <c r="AE833" s="18">
        <f t="shared" si="151"/>
        <v>0</v>
      </c>
      <c r="AF833" s="18">
        <f t="shared" si="155"/>
        <v>0</v>
      </c>
      <c r="AG833" s="19">
        <f t="shared" si="152"/>
        <v>0</v>
      </c>
      <c r="AH833" s="16" t="str">
        <f t="shared" si="153"/>
        <v>0.00</v>
      </c>
      <c r="AI833" s="16">
        <f t="shared" si="154"/>
        <v>-6.7029239988985646E-5</v>
      </c>
      <c r="AJ833" s="44">
        <v>221112</v>
      </c>
      <c r="AK833" s="15" t="s">
        <v>686</v>
      </c>
      <c r="AL833" s="14" t="s">
        <v>76</v>
      </c>
      <c r="AM833" s="39" t="s">
        <v>58</v>
      </c>
      <c r="AN833" s="39" t="s">
        <v>59</v>
      </c>
      <c r="AO833" s="39" t="s">
        <v>77</v>
      </c>
      <c r="AP833" s="39" t="s">
        <v>61</v>
      </c>
      <c r="AQ833" s="20"/>
      <c r="AR833" s="20"/>
      <c r="AS833" s="20"/>
      <c r="AT833" s="20"/>
      <c r="AU833" s="20"/>
      <c r="AV833" s="20"/>
      <c r="AW833" s="20"/>
      <c r="AX833" s="20"/>
      <c r="AY833" s="20"/>
      <c r="AZ833" s="20"/>
      <c r="BA833" s="20"/>
      <c r="BB833" s="20"/>
    </row>
    <row r="834" spans="1:54" ht="26.1" hidden="1" customHeight="1" x14ac:dyDescent="0.25">
      <c r="A834" s="39" t="s">
        <v>30</v>
      </c>
      <c r="B834" s="13" t="s">
        <v>260</v>
      </c>
      <c r="C834" s="13" t="s">
        <v>252</v>
      </c>
      <c r="D834" s="13">
        <v>34023</v>
      </c>
      <c r="E834" s="13">
        <v>17824</v>
      </c>
      <c r="F834" s="13" t="s">
        <v>278</v>
      </c>
      <c r="G834" s="13" t="s">
        <v>360</v>
      </c>
      <c r="H834" s="13" t="s">
        <v>126</v>
      </c>
      <c r="I834" s="13" t="s">
        <v>127</v>
      </c>
      <c r="J834" s="13" t="s">
        <v>407</v>
      </c>
      <c r="K834" s="4">
        <v>2400</v>
      </c>
      <c r="L834" s="4">
        <v>19001</v>
      </c>
      <c r="M834" s="14" t="s">
        <v>39</v>
      </c>
      <c r="N834" s="15" t="s">
        <v>679</v>
      </c>
      <c r="O834" s="15">
        <v>1.1387006928030401E-2</v>
      </c>
      <c r="P834" s="15">
        <v>0</v>
      </c>
      <c r="Q834" s="15">
        <f t="shared" si="144"/>
        <v>-1.1387006928030401E-2</v>
      </c>
      <c r="R834" s="15">
        <f t="shared" si="145"/>
        <v>-100</v>
      </c>
      <c r="S834" s="15">
        <v>6.166690078986679E-3</v>
      </c>
      <c r="T834" s="15">
        <v>0</v>
      </c>
      <c r="U834" s="15">
        <f t="shared" si="146"/>
        <v>-6.166690078986679E-3</v>
      </c>
      <c r="V834" s="16">
        <f t="shared" si="147"/>
        <v>-100</v>
      </c>
      <c r="W834" s="17">
        <f t="shared" si="148"/>
        <v>6.7029239988985646E-5</v>
      </c>
      <c r="X834" s="17">
        <f t="shared" si="148"/>
        <v>0</v>
      </c>
      <c r="Y834" s="16">
        <f t="shared" si="149"/>
        <v>-6.7029239988985646E-5</v>
      </c>
      <c r="Z834" s="15">
        <f t="shared" si="150"/>
        <v>-100</v>
      </c>
      <c r="AA834" s="13">
        <v>0.01</v>
      </c>
      <c r="AB834" s="13">
        <v>0</v>
      </c>
      <c r="AC834" s="13">
        <v>0</v>
      </c>
      <c r="AD834" s="13">
        <v>0</v>
      </c>
      <c r="AE834" s="18">
        <f t="shared" si="151"/>
        <v>0</v>
      </c>
      <c r="AF834" s="18">
        <f t="shared" si="155"/>
        <v>0</v>
      </c>
      <c r="AG834" s="19">
        <f t="shared" si="152"/>
        <v>0</v>
      </c>
      <c r="AH834" s="16" t="str">
        <f t="shared" si="153"/>
        <v>0.00</v>
      </c>
      <c r="AI834" s="16">
        <f t="shared" si="154"/>
        <v>-6.7029239988985646E-5</v>
      </c>
      <c r="AJ834" s="44">
        <v>221112</v>
      </c>
      <c r="AK834" s="15" t="s">
        <v>686</v>
      </c>
      <c r="AL834" s="14" t="s">
        <v>76</v>
      </c>
      <c r="AM834" s="39" t="s">
        <v>58</v>
      </c>
      <c r="AN834" s="39" t="s">
        <v>59</v>
      </c>
      <c r="AO834" s="39" t="s">
        <v>77</v>
      </c>
      <c r="AP834" s="39" t="s">
        <v>61</v>
      </c>
      <c r="AQ834" s="20"/>
      <c r="AR834" s="20"/>
      <c r="AS834" s="20"/>
      <c r="AT834" s="20"/>
      <c r="AU834" s="20"/>
      <c r="AV834" s="20"/>
      <c r="AW834" s="20"/>
      <c r="AX834" s="20"/>
      <c r="AY834" s="20"/>
      <c r="AZ834" s="20"/>
      <c r="BA834" s="20"/>
      <c r="BB834" s="20"/>
    </row>
    <row r="835" spans="1:54" ht="26.1" hidden="1" customHeight="1" x14ac:dyDescent="0.25">
      <c r="A835" s="39" t="s">
        <v>30</v>
      </c>
      <c r="B835" s="13" t="s">
        <v>260</v>
      </c>
      <c r="C835" s="13" t="s">
        <v>252</v>
      </c>
      <c r="D835" s="13">
        <v>34023</v>
      </c>
      <c r="E835" s="13">
        <v>17824</v>
      </c>
      <c r="F835" s="13" t="s">
        <v>278</v>
      </c>
      <c r="G835" s="13" t="s">
        <v>360</v>
      </c>
      <c r="H835" s="13" t="s">
        <v>126</v>
      </c>
      <c r="I835" s="13" t="s">
        <v>127</v>
      </c>
      <c r="J835" s="13" t="s">
        <v>407</v>
      </c>
      <c r="K835" s="4">
        <v>2400</v>
      </c>
      <c r="L835" s="4">
        <v>19001</v>
      </c>
      <c r="M835" s="14" t="s">
        <v>37</v>
      </c>
      <c r="N835" s="15" t="s">
        <v>679</v>
      </c>
      <c r="O835" s="15">
        <v>9.6248250000420504E-2</v>
      </c>
      <c r="P835" s="15">
        <v>0</v>
      </c>
      <c r="Q835" s="15">
        <f t="shared" si="144"/>
        <v>-9.6248250000420504E-2</v>
      </c>
      <c r="R835" s="15">
        <f t="shared" si="145"/>
        <v>-100</v>
      </c>
      <c r="S835" s="15">
        <v>5.2123717158437645E-2</v>
      </c>
      <c r="T835" s="15">
        <v>0</v>
      </c>
      <c r="U835" s="15">
        <f t="shared" si="146"/>
        <v>-5.2123717158437645E-2</v>
      </c>
      <c r="V835" s="16">
        <f t="shared" si="147"/>
        <v>-100</v>
      </c>
      <c r="W835" s="17">
        <f t="shared" si="148"/>
        <v>5.6656214302649619E-4</v>
      </c>
      <c r="X835" s="17">
        <f t="shared" si="148"/>
        <v>0</v>
      </c>
      <c r="Y835" s="16">
        <f t="shared" si="149"/>
        <v>-5.6656214302649619E-4</v>
      </c>
      <c r="Z835" s="15">
        <f t="shared" si="150"/>
        <v>-100</v>
      </c>
      <c r="AA835" s="13">
        <v>0.1</v>
      </c>
      <c r="AB835" s="13">
        <v>0</v>
      </c>
      <c r="AC835" s="13">
        <v>0</v>
      </c>
      <c r="AD835" s="13">
        <v>0</v>
      </c>
      <c r="AE835" s="18">
        <f t="shared" si="151"/>
        <v>0</v>
      </c>
      <c r="AF835" s="18">
        <f t="shared" si="155"/>
        <v>0</v>
      </c>
      <c r="AG835" s="19">
        <f t="shared" si="152"/>
        <v>0</v>
      </c>
      <c r="AH835" s="16" t="str">
        <f t="shared" si="153"/>
        <v>0.00</v>
      </c>
      <c r="AI835" s="16">
        <f t="shared" si="154"/>
        <v>-5.6656214302649619E-4</v>
      </c>
      <c r="AJ835" s="44">
        <v>221112</v>
      </c>
      <c r="AK835" s="15" t="s">
        <v>686</v>
      </c>
      <c r="AL835" s="14" t="s">
        <v>76</v>
      </c>
      <c r="AM835" s="39" t="s">
        <v>58</v>
      </c>
      <c r="AN835" s="39" t="s">
        <v>59</v>
      </c>
      <c r="AO835" s="39" t="s">
        <v>77</v>
      </c>
      <c r="AP835" s="39" t="s">
        <v>61</v>
      </c>
      <c r="AQ835" s="20"/>
      <c r="AR835" s="20"/>
      <c r="AS835" s="20"/>
      <c r="AT835" s="20"/>
      <c r="AU835" s="20"/>
      <c r="AV835" s="20"/>
      <c r="AW835" s="20"/>
      <c r="AX835" s="20"/>
      <c r="AY835" s="20"/>
      <c r="AZ835" s="20"/>
      <c r="BA835" s="20"/>
      <c r="BB835" s="20"/>
    </row>
    <row r="836" spans="1:54" ht="26.1" hidden="1" customHeight="1" x14ac:dyDescent="0.25">
      <c r="A836" s="39" t="s">
        <v>30</v>
      </c>
      <c r="B836" s="13" t="s">
        <v>260</v>
      </c>
      <c r="C836" s="13" t="s">
        <v>252</v>
      </c>
      <c r="D836" s="13">
        <v>34023</v>
      </c>
      <c r="E836" s="13">
        <v>17824</v>
      </c>
      <c r="F836" s="13" t="s">
        <v>278</v>
      </c>
      <c r="G836" s="13" t="s">
        <v>360</v>
      </c>
      <c r="H836" s="13" t="s">
        <v>126</v>
      </c>
      <c r="I836" s="13" t="s">
        <v>127</v>
      </c>
      <c r="J836" s="13" t="s">
        <v>407</v>
      </c>
      <c r="K836" s="4">
        <v>2400</v>
      </c>
      <c r="L836" s="4">
        <v>19001</v>
      </c>
      <c r="M836" s="14" t="s">
        <v>34</v>
      </c>
      <c r="N836" s="15" t="s">
        <v>679</v>
      </c>
      <c r="O836" s="15">
        <v>3.7304689224099803E-2</v>
      </c>
      <c r="P836" s="15">
        <v>0</v>
      </c>
      <c r="Q836" s="15">
        <f t="shared" si="144"/>
        <v>-3.7304689224099803E-2</v>
      </c>
      <c r="R836" s="15">
        <f t="shared" si="145"/>
        <v>-100</v>
      </c>
      <c r="S836" s="15">
        <v>2.0202539472567772E-2</v>
      </c>
      <c r="T836" s="15">
        <v>0</v>
      </c>
      <c r="U836" s="15">
        <f t="shared" si="146"/>
        <v>-2.0202539472567772E-2</v>
      </c>
      <c r="V836" s="16">
        <f t="shared" si="147"/>
        <v>-100</v>
      </c>
      <c r="W836" s="17">
        <f t="shared" si="148"/>
        <v>2.1959282035399752E-4</v>
      </c>
      <c r="X836" s="17">
        <f t="shared" si="148"/>
        <v>0</v>
      </c>
      <c r="Y836" s="16">
        <f t="shared" si="149"/>
        <v>-2.1959282035399752E-4</v>
      </c>
      <c r="Z836" s="15">
        <f t="shared" si="150"/>
        <v>-100</v>
      </c>
      <c r="AA836" s="13">
        <v>0.02</v>
      </c>
      <c r="AB836" s="13">
        <v>0</v>
      </c>
      <c r="AC836" s="13">
        <v>0</v>
      </c>
      <c r="AD836" s="13">
        <v>0</v>
      </c>
      <c r="AE836" s="18">
        <f t="shared" si="151"/>
        <v>0</v>
      </c>
      <c r="AF836" s="18">
        <f t="shared" si="155"/>
        <v>0</v>
      </c>
      <c r="AG836" s="19">
        <f t="shared" si="152"/>
        <v>0</v>
      </c>
      <c r="AH836" s="16" t="str">
        <f t="shared" si="153"/>
        <v>0.00</v>
      </c>
      <c r="AI836" s="16">
        <f t="shared" si="154"/>
        <v>-2.1959282035399752E-4</v>
      </c>
      <c r="AJ836" s="44">
        <v>221112</v>
      </c>
      <c r="AK836" s="15" t="s">
        <v>686</v>
      </c>
      <c r="AL836" s="14" t="s">
        <v>76</v>
      </c>
      <c r="AM836" s="39" t="s">
        <v>58</v>
      </c>
      <c r="AN836" s="39" t="s">
        <v>59</v>
      </c>
      <c r="AO836" s="39" t="s">
        <v>77</v>
      </c>
      <c r="AP836" s="39" t="s">
        <v>61</v>
      </c>
      <c r="AQ836" s="20"/>
      <c r="AR836" s="20"/>
      <c r="AS836" s="20"/>
      <c r="AT836" s="20"/>
      <c r="AU836" s="20"/>
      <c r="AV836" s="20"/>
      <c r="AW836" s="20"/>
      <c r="AX836" s="20"/>
      <c r="AY836" s="20"/>
      <c r="AZ836" s="20"/>
      <c r="BA836" s="20"/>
      <c r="BB836" s="20"/>
    </row>
    <row r="837" spans="1:54" ht="26.1" hidden="1" customHeight="1" x14ac:dyDescent="0.25">
      <c r="A837" s="39" t="s">
        <v>30</v>
      </c>
      <c r="B837" s="13" t="s">
        <v>260</v>
      </c>
      <c r="C837" s="13" t="s">
        <v>252</v>
      </c>
      <c r="D837" s="13">
        <v>34023</v>
      </c>
      <c r="E837" s="13">
        <v>17824</v>
      </c>
      <c r="F837" s="13" t="s">
        <v>280</v>
      </c>
      <c r="G837" s="13" t="s">
        <v>272</v>
      </c>
      <c r="H837" s="13" t="s">
        <v>126</v>
      </c>
      <c r="I837" s="13" t="s">
        <v>128</v>
      </c>
      <c r="J837" s="13" t="s">
        <v>410</v>
      </c>
      <c r="K837" s="4">
        <v>2400</v>
      </c>
      <c r="L837" s="4">
        <v>15001</v>
      </c>
      <c r="M837" s="14" t="s">
        <v>40</v>
      </c>
      <c r="N837" s="15" t="s">
        <v>679</v>
      </c>
      <c r="O837" s="15">
        <v>0.39452196009553098</v>
      </c>
      <c r="P837" s="15">
        <v>0</v>
      </c>
      <c r="Q837" s="15">
        <f t="shared" si="144"/>
        <v>-0.39452196009553098</v>
      </c>
      <c r="R837" s="15">
        <f t="shared" si="145"/>
        <v>-100</v>
      </c>
      <c r="S837" s="15">
        <v>0.25235436813937001</v>
      </c>
      <c r="T837" s="15">
        <v>0</v>
      </c>
      <c r="U837" s="15">
        <f t="shared" si="146"/>
        <v>-0.25235436813937001</v>
      </c>
      <c r="V837" s="16">
        <f t="shared" si="147"/>
        <v>-100</v>
      </c>
      <c r="W837" s="17">
        <f t="shared" si="148"/>
        <v>2.7429822623844568E-3</v>
      </c>
      <c r="X837" s="17">
        <f t="shared" si="148"/>
        <v>0</v>
      </c>
      <c r="Y837" s="16">
        <f t="shared" si="149"/>
        <v>-2.7429822623844568E-3</v>
      </c>
      <c r="Z837" s="15">
        <f t="shared" si="150"/>
        <v>-100</v>
      </c>
      <c r="AA837" s="13">
        <v>0.2</v>
      </c>
      <c r="AB837" s="13">
        <v>0</v>
      </c>
      <c r="AC837" s="13">
        <v>0</v>
      </c>
      <c r="AD837" s="13">
        <v>0</v>
      </c>
      <c r="AE837" s="18">
        <f t="shared" si="151"/>
        <v>0</v>
      </c>
      <c r="AF837" s="18">
        <f t="shared" si="155"/>
        <v>0</v>
      </c>
      <c r="AG837" s="19">
        <f t="shared" si="152"/>
        <v>0</v>
      </c>
      <c r="AH837" s="16" t="str">
        <f t="shared" si="153"/>
        <v>0.00</v>
      </c>
      <c r="AI837" s="16">
        <f t="shared" si="154"/>
        <v>-2.7429822623844568E-3</v>
      </c>
      <c r="AJ837" s="44">
        <v>221112</v>
      </c>
      <c r="AK837" s="15" t="s">
        <v>686</v>
      </c>
      <c r="AL837" s="14" t="s">
        <v>57</v>
      </c>
      <c r="AM837" s="39" t="s">
        <v>58</v>
      </c>
      <c r="AN837" s="39" t="s">
        <v>59</v>
      </c>
      <c r="AO837" s="39" t="s">
        <v>60</v>
      </c>
      <c r="AP837" s="39" t="s">
        <v>61</v>
      </c>
      <c r="AQ837" s="20"/>
      <c r="AR837" s="20"/>
      <c r="AS837" s="20"/>
      <c r="AT837" s="20"/>
      <c r="AU837" s="20"/>
      <c r="AV837" s="20"/>
      <c r="AW837" s="20"/>
      <c r="AX837" s="20"/>
      <c r="AY837" s="20"/>
      <c r="AZ837" s="20"/>
      <c r="BA837" s="20"/>
      <c r="BB837" s="20"/>
    </row>
    <row r="838" spans="1:54" ht="26.1" hidden="1" customHeight="1" x14ac:dyDescent="0.25">
      <c r="A838" s="39" t="s">
        <v>30</v>
      </c>
      <c r="B838" s="13" t="s">
        <v>260</v>
      </c>
      <c r="C838" s="13" t="s">
        <v>252</v>
      </c>
      <c r="D838" s="13">
        <v>34023</v>
      </c>
      <c r="E838" s="13">
        <v>17824</v>
      </c>
      <c r="F838" s="13" t="s">
        <v>280</v>
      </c>
      <c r="G838" s="13" t="s">
        <v>272</v>
      </c>
      <c r="H838" s="13" t="s">
        <v>126</v>
      </c>
      <c r="I838" s="13" t="s">
        <v>128</v>
      </c>
      <c r="J838" s="13" t="s">
        <v>410</v>
      </c>
      <c r="K838" s="4">
        <v>2400</v>
      </c>
      <c r="L838" s="4">
        <v>15001</v>
      </c>
      <c r="M838" s="14" t="s">
        <v>38</v>
      </c>
      <c r="N838" s="15" t="s">
        <v>679</v>
      </c>
      <c r="O838" s="15">
        <v>0.40398951241802</v>
      </c>
      <c r="P838" s="15">
        <v>0</v>
      </c>
      <c r="Q838" s="15">
        <f t="shared" si="144"/>
        <v>-0.40398951241802</v>
      </c>
      <c r="R838" s="15">
        <f t="shared" si="145"/>
        <v>-100</v>
      </c>
      <c r="S838" s="15">
        <v>0.25841024949915492</v>
      </c>
      <c r="T838" s="15">
        <v>0</v>
      </c>
      <c r="U838" s="15">
        <f t="shared" si="146"/>
        <v>-0.25841024949915492</v>
      </c>
      <c r="V838" s="16">
        <f t="shared" si="147"/>
        <v>-100</v>
      </c>
      <c r="W838" s="17">
        <f t="shared" si="148"/>
        <v>2.8088070597734232E-3</v>
      </c>
      <c r="X838" s="17">
        <f t="shared" si="148"/>
        <v>0</v>
      </c>
      <c r="Y838" s="16">
        <f t="shared" si="149"/>
        <v>-2.8088070597734232E-3</v>
      </c>
      <c r="Z838" s="15">
        <f t="shared" si="150"/>
        <v>-100</v>
      </c>
      <c r="AA838" s="13">
        <v>0.2</v>
      </c>
      <c r="AB838" s="13">
        <v>0</v>
      </c>
      <c r="AC838" s="13">
        <v>0</v>
      </c>
      <c r="AD838" s="13">
        <v>0</v>
      </c>
      <c r="AE838" s="18">
        <f t="shared" si="151"/>
        <v>0</v>
      </c>
      <c r="AF838" s="18">
        <f t="shared" si="155"/>
        <v>0</v>
      </c>
      <c r="AG838" s="19">
        <f t="shared" si="152"/>
        <v>0</v>
      </c>
      <c r="AH838" s="16" t="str">
        <f t="shared" si="153"/>
        <v>0.00</v>
      </c>
      <c r="AI838" s="16">
        <f t="shared" si="154"/>
        <v>-2.8088070597734232E-3</v>
      </c>
      <c r="AJ838" s="44">
        <v>221112</v>
      </c>
      <c r="AK838" s="15" t="s">
        <v>686</v>
      </c>
      <c r="AL838" s="14" t="s">
        <v>57</v>
      </c>
      <c r="AM838" s="39" t="s">
        <v>58</v>
      </c>
      <c r="AN838" s="39" t="s">
        <v>59</v>
      </c>
      <c r="AO838" s="39" t="s">
        <v>60</v>
      </c>
      <c r="AP838" s="39" t="s">
        <v>61</v>
      </c>
      <c r="AQ838" s="20"/>
      <c r="AR838" s="20"/>
      <c r="AS838" s="20"/>
      <c r="AT838" s="20"/>
      <c r="AU838" s="20"/>
      <c r="AV838" s="20"/>
      <c r="AW838" s="20"/>
      <c r="AX838" s="20"/>
      <c r="AY838" s="20"/>
      <c r="AZ838" s="20"/>
      <c r="BA838" s="20"/>
      <c r="BB838" s="20"/>
    </row>
    <row r="839" spans="1:54" ht="26.1" hidden="1" customHeight="1" x14ac:dyDescent="0.25">
      <c r="A839" s="39" t="s">
        <v>30</v>
      </c>
      <c r="B839" s="13" t="s">
        <v>260</v>
      </c>
      <c r="C839" s="13" t="s">
        <v>252</v>
      </c>
      <c r="D839" s="13">
        <v>34023</v>
      </c>
      <c r="E839" s="13">
        <v>17824</v>
      </c>
      <c r="F839" s="13" t="s">
        <v>280</v>
      </c>
      <c r="G839" s="13" t="s">
        <v>272</v>
      </c>
      <c r="H839" s="13" t="s">
        <v>126</v>
      </c>
      <c r="I839" s="13" t="s">
        <v>128</v>
      </c>
      <c r="J839" s="13" t="s">
        <v>410</v>
      </c>
      <c r="K839" s="4">
        <v>2400</v>
      </c>
      <c r="L839" s="4">
        <v>15001</v>
      </c>
      <c r="M839" s="14" t="s">
        <v>39</v>
      </c>
      <c r="N839" s="15" t="s">
        <v>679</v>
      </c>
      <c r="O839" s="15">
        <v>0.40398951241802</v>
      </c>
      <c r="P839" s="15">
        <v>0</v>
      </c>
      <c r="Q839" s="15">
        <f t="shared" si="144"/>
        <v>-0.40398951241802</v>
      </c>
      <c r="R839" s="15">
        <f t="shared" si="145"/>
        <v>-100</v>
      </c>
      <c r="S839" s="15">
        <v>0.25841024949915492</v>
      </c>
      <c r="T839" s="15">
        <v>0</v>
      </c>
      <c r="U839" s="15">
        <f t="shared" si="146"/>
        <v>-0.25841024949915492</v>
      </c>
      <c r="V839" s="16">
        <f t="shared" si="147"/>
        <v>-100</v>
      </c>
      <c r="W839" s="17">
        <f t="shared" si="148"/>
        <v>2.8088070597734232E-3</v>
      </c>
      <c r="X839" s="17">
        <f t="shared" si="148"/>
        <v>0</v>
      </c>
      <c r="Y839" s="16">
        <f t="shared" si="149"/>
        <v>-2.8088070597734232E-3</v>
      </c>
      <c r="Z839" s="15">
        <f t="shared" si="150"/>
        <v>-100</v>
      </c>
      <c r="AA839" s="13">
        <v>0.2</v>
      </c>
      <c r="AB839" s="13">
        <v>0</v>
      </c>
      <c r="AC839" s="13">
        <v>0</v>
      </c>
      <c r="AD839" s="13">
        <v>0</v>
      </c>
      <c r="AE839" s="18">
        <f t="shared" si="151"/>
        <v>0</v>
      </c>
      <c r="AF839" s="18">
        <f t="shared" si="155"/>
        <v>0</v>
      </c>
      <c r="AG839" s="19">
        <f t="shared" si="152"/>
        <v>0</v>
      </c>
      <c r="AH839" s="16" t="str">
        <f t="shared" si="153"/>
        <v>0.00</v>
      </c>
      <c r="AI839" s="16">
        <f t="shared" si="154"/>
        <v>-2.8088070597734232E-3</v>
      </c>
      <c r="AJ839" s="44">
        <v>221112</v>
      </c>
      <c r="AK839" s="15" t="s">
        <v>686</v>
      </c>
      <c r="AL839" s="14" t="s">
        <v>57</v>
      </c>
      <c r="AM839" s="39" t="s">
        <v>58</v>
      </c>
      <c r="AN839" s="39" t="s">
        <v>59</v>
      </c>
      <c r="AO839" s="39" t="s">
        <v>60</v>
      </c>
      <c r="AP839" s="39" t="s">
        <v>61</v>
      </c>
      <c r="AQ839" s="20"/>
      <c r="AR839" s="20"/>
      <c r="AS839" s="20"/>
      <c r="AT839" s="20"/>
      <c r="AU839" s="20"/>
      <c r="AV839" s="20"/>
      <c r="AW839" s="20"/>
      <c r="AX839" s="20"/>
      <c r="AY839" s="20"/>
      <c r="AZ839" s="20"/>
      <c r="BA839" s="20"/>
      <c r="BB839" s="20"/>
    </row>
    <row r="840" spans="1:54" ht="26.1" hidden="1" customHeight="1" x14ac:dyDescent="0.25">
      <c r="A840" s="39" t="s">
        <v>30</v>
      </c>
      <c r="B840" s="13" t="s">
        <v>260</v>
      </c>
      <c r="C840" s="13" t="s">
        <v>252</v>
      </c>
      <c r="D840" s="13">
        <v>34023</v>
      </c>
      <c r="E840" s="13">
        <v>17824</v>
      </c>
      <c r="F840" s="13" t="s">
        <v>280</v>
      </c>
      <c r="G840" s="13" t="s">
        <v>272</v>
      </c>
      <c r="H840" s="13" t="s">
        <v>126</v>
      </c>
      <c r="I840" s="13" t="s">
        <v>128</v>
      </c>
      <c r="J840" s="13" t="s">
        <v>410</v>
      </c>
      <c r="K840" s="4">
        <v>2400</v>
      </c>
      <c r="L840" s="4">
        <v>15001</v>
      </c>
      <c r="M840" s="14" t="s">
        <v>37</v>
      </c>
      <c r="N840" s="15" t="s">
        <v>679</v>
      </c>
      <c r="O840" s="15">
        <v>1.8391199999978802E-2</v>
      </c>
      <c r="P840" s="15">
        <v>0</v>
      </c>
      <c r="Q840" s="15">
        <f t="shared" ref="Q840:Q903" si="156">P840-O840</f>
        <v>-1.8391199999978802E-2</v>
      </c>
      <c r="R840" s="15">
        <f t="shared" ref="R840:R903" si="157">IFERROR(((P840-O840)/O840)*100,"0.00")</f>
        <v>-100</v>
      </c>
      <c r="S840" s="15">
        <v>1.1763856324234838E-2</v>
      </c>
      <c r="T840" s="15">
        <v>0</v>
      </c>
      <c r="U840" s="15">
        <f t="shared" ref="U840:U903" si="158">T840-S840</f>
        <v>-1.1763856324234838E-2</v>
      </c>
      <c r="V840" s="16">
        <f t="shared" ref="V840:V903" si="159">IFERROR(((T840-S840)/S840)*100,"NA")</f>
        <v>-100</v>
      </c>
      <c r="W840" s="17">
        <f t="shared" ref="W840:X903" si="160">S840/92</f>
        <v>1.2786800352429173E-4</v>
      </c>
      <c r="X840" s="17">
        <f t="shared" si="160"/>
        <v>0</v>
      </c>
      <c r="Y840" s="16">
        <f t="shared" ref="Y840:Y903" si="161">X840-W840</f>
        <v>-1.2786800352429173E-4</v>
      </c>
      <c r="Z840" s="15">
        <f t="shared" ref="Z840:Z903" si="162">IFERROR(((X840-W840)/W840)*100,"0.00")</f>
        <v>-100</v>
      </c>
      <c r="AA840" s="13">
        <v>0.02</v>
      </c>
      <c r="AB840" s="13">
        <v>0</v>
      </c>
      <c r="AC840" s="13">
        <v>0</v>
      </c>
      <c r="AD840" s="13">
        <v>0</v>
      </c>
      <c r="AE840" s="18">
        <f t="shared" ref="AE840:AE903" si="163">AB840/2000</f>
        <v>0</v>
      </c>
      <c r="AF840" s="18">
        <f t="shared" si="155"/>
        <v>0</v>
      </c>
      <c r="AG840" s="19">
        <f t="shared" ref="AG840:AG903" si="164">AF840-AE840</f>
        <v>0</v>
      </c>
      <c r="AH840" s="16" t="str">
        <f t="shared" ref="AH840:AH903" si="165">IFERROR(((AF840-AE840)/AE840)*100,"0.00")</f>
        <v>0.00</v>
      </c>
      <c r="AI840" s="16">
        <f t="shared" ref="AI840:AI903" si="166">AE840-W840</f>
        <v>-1.2786800352429173E-4</v>
      </c>
      <c r="AJ840" s="44">
        <v>221112</v>
      </c>
      <c r="AK840" s="15" t="s">
        <v>686</v>
      </c>
      <c r="AL840" s="14" t="s">
        <v>57</v>
      </c>
      <c r="AM840" s="39" t="s">
        <v>58</v>
      </c>
      <c r="AN840" s="39" t="s">
        <v>59</v>
      </c>
      <c r="AO840" s="39" t="s">
        <v>60</v>
      </c>
      <c r="AP840" s="39" t="s">
        <v>61</v>
      </c>
      <c r="AQ840" s="20"/>
      <c r="AR840" s="20"/>
      <c r="AS840" s="20"/>
      <c r="AT840" s="20"/>
      <c r="AU840" s="20"/>
      <c r="AV840" s="20"/>
      <c r="AW840" s="20"/>
      <c r="AX840" s="20"/>
      <c r="AY840" s="20"/>
      <c r="AZ840" s="20"/>
      <c r="BA840" s="20"/>
      <c r="BB840" s="20"/>
    </row>
    <row r="841" spans="1:54" ht="26.1" hidden="1" customHeight="1" x14ac:dyDescent="0.25">
      <c r="A841" s="39" t="s">
        <v>30</v>
      </c>
      <c r="B841" s="13" t="s">
        <v>260</v>
      </c>
      <c r="C841" s="13" t="s">
        <v>252</v>
      </c>
      <c r="D841" s="13">
        <v>34023</v>
      </c>
      <c r="E841" s="13">
        <v>17824</v>
      </c>
      <c r="F841" s="13" t="s">
        <v>280</v>
      </c>
      <c r="G841" s="13" t="s">
        <v>362</v>
      </c>
      <c r="H841" s="13" t="s">
        <v>126</v>
      </c>
      <c r="I841" s="13" t="s">
        <v>128</v>
      </c>
      <c r="J841" s="13" t="s">
        <v>409</v>
      </c>
      <c r="K841" s="4">
        <v>2400</v>
      </c>
      <c r="L841" s="4">
        <v>13001</v>
      </c>
      <c r="M841" s="14" t="s">
        <v>35</v>
      </c>
      <c r="N841" s="15" t="s">
        <v>679</v>
      </c>
      <c r="O841" s="15">
        <v>0.635370661067029</v>
      </c>
      <c r="P841" s="15">
        <v>0</v>
      </c>
      <c r="Q841" s="15">
        <f t="shared" si="156"/>
        <v>-0.635370661067029</v>
      </c>
      <c r="R841" s="15">
        <f t="shared" si="157"/>
        <v>-100</v>
      </c>
      <c r="S841" s="15">
        <v>0.42952206680281269</v>
      </c>
      <c r="T841" s="15">
        <v>0</v>
      </c>
      <c r="U841" s="15">
        <f t="shared" si="158"/>
        <v>-0.42952206680281269</v>
      </c>
      <c r="V841" s="16">
        <f t="shared" si="159"/>
        <v>-100</v>
      </c>
      <c r="W841" s="17">
        <f t="shared" si="160"/>
        <v>4.6687181174218774E-3</v>
      </c>
      <c r="X841" s="17">
        <f t="shared" si="160"/>
        <v>0</v>
      </c>
      <c r="Y841" s="16">
        <f t="shared" si="161"/>
        <v>-4.6687181174218774E-3</v>
      </c>
      <c r="Z841" s="15">
        <f t="shared" si="162"/>
        <v>-100</v>
      </c>
      <c r="AA841" s="13">
        <v>0.32</v>
      </c>
      <c r="AB841" s="13">
        <v>0</v>
      </c>
      <c r="AC841" s="13">
        <v>0</v>
      </c>
      <c r="AD841" s="13">
        <v>426.49</v>
      </c>
      <c r="AE841" s="18">
        <f t="shared" si="163"/>
        <v>0</v>
      </c>
      <c r="AF841" s="18">
        <f t="shared" ref="AF841:AF904" si="167">T841/72.8</f>
        <v>0</v>
      </c>
      <c r="AG841" s="19">
        <f t="shared" si="164"/>
        <v>0</v>
      </c>
      <c r="AH841" s="16" t="str">
        <f t="shared" si="165"/>
        <v>0.00</v>
      </c>
      <c r="AI841" s="16">
        <f t="shared" si="166"/>
        <v>-4.6687181174218774E-3</v>
      </c>
      <c r="AJ841" s="44">
        <v>221112</v>
      </c>
      <c r="AK841" s="15" t="s">
        <v>686</v>
      </c>
      <c r="AL841" s="14" t="s">
        <v>76</v>
      </c>
      <c r="AM841" s="39" t="s">
        <v>58</v>
      </c>
      <c r="AN841" s="39" t="s">
        <v>59</v>
      </c>
      <c r="AO841" s="39" t="s">
        <v>77</v>
      </c>
      <c r="AP841" s="39" t="s">
        <v>61</v>
      </c>
      <c r="AQ841" s="20"/>
      <c r="AR841" s="20"/>
      <c r="AS841" s="20"/>
      <c r="AT841" s="20"/>
      <c r="AU841" s="20"/>
      <c r="AV841" s="20"/>
      <c r="AW841" s="20"/>
      <c r="AX841" s="20"/>
      <c r="AY841" s="20"/>
      <c r="AZ841" s="20"/>
      <c r="BA841" s="20"/>
      <c r="BB841" s="20"/>
    </row>
    <row r="842" spans="1:54" ht="26.1" hidden="1" customHeight="1" x14ac:dyDescent="0.25">
      <c r="A842" s="39" t="s">
        <v>30</v>
      </c>
      <c r="B842" s="13" t="s">
        <v>260</v>
      </c>
      <c r="C842" s="13" t="s">
        <v>252</v>
      </c>
      <c r="D842" s="13">
        <v>34023</v>
      </c>
      <c r="E842" s="13">
        <v>17824</v>
      </c>
      <c r="F842" s="13" t="s">
        <v>280</v>
      </c>
      <c r="G842" s="13" t="s">
        <v>362</v>
      </c>
      <c r="H842" s="13" t="s">
        <v>126</v>
      </c>
      <c r="I842" s="13" t="s">
        <v>128</v>
      </c>
      <c r="J842" s="13" t="s">
        <v>409</v>
      </c>
      <c r="K842" s="4">
        <v>2400</v>
      </c>
      <c r="L842" s="4">
        <v>13001</v>
      </c>
      <c r="M842" s="14" t="s">
        <v>40</v>
      </c>
      <c r="N842" s="15" t="s">
        <v>679</v>
      </c>
      <c r="O842" s="15">
        <v>0.12494083524666399</v>
      </c>
      <c r="P842" s="15">
        <v>0</v>
      </c>
      <c r="Q842" s="15">
        <f t="shared" si="156"/>
        <v>-0.12494083524666399</v>
      </c>
      <c r="R842" s="15">
        <f t="shared" si="157"/>
        <v>-100</v>
      </c>
      <c r="S842" s="15">
        <v>8.4462265999335803E-2</v>
      </c>
      <c r="T842" s="15">
        <v>0</v>
      </c>
      <c r="U842" s="15">
        <f t="shared" si="158"/>
        <v>-8.4462265999335803E-2</v>
      </c>
      <c r="V842" s="16">
        <f t="shared" si="159"/>
        <v>-100</v>
      </c>
      <c r="W842" s="17">
        <f t="shared" si="160"/>
        <v>9.1806810868843268E-4</v>
      </c>
      <c r="X842" s="17">
        <f t="shared" si="160"/>
        <v>0</v>
      </c>
      <c r="Y842" s="16">
        <f t="shared" si="161"/>
        <v>-9.1806810868843268E-4</v>
      </c>
      <c r="Z842" s="15">
        <f t="shared" si="162"/>
        <v>-100</v>
      </c>
      <c r="AA842" s="13">
        <v>0.06</v>
      </c>
      <c r="AB842" s="13">
        <v>0</v>
      </c>
      <c r="AC842" s="13">
        <v>0</v>
      </c>
      <c r="AD842" s="13">
        <v>0</v>
      </c>
      <c r="AE842" s="18">
        <f t="shared" si="163"/>
        <v>0</v>
      </c>
      <c r="AF842" s="18">
        <f t="shared" si="167"/>
        <v>0</v>
      </c>
      <c r="AG842" s="19">
        <f t="shared" si="164"/>
        <v>0</v>
      </c>
      <c r="AH842" s="16" t="str">
        <f t="shared" si="165"/>
        <v>0.00</v>
      </c>
      <c r="AI842" s="16">
        <f t="shared" si="166"/>
        <v>-9.1806810868843268E-4</v>
      </c>
      <c r="AJ842" s="44">
        <v>221112</v>
      </c>
      <c r="AK842" s="15" t="s">
        <v>686</v>
      </c>
      <c r="AL842" s="14" t="s">
        <v>76</v>
      </c>
      <c r="AM842" s="39" t="s">
        <v>58</v>
      </c>
      <c r="AN842" s="39" t="s">
        <v>59</v>
      </c>
      <c r="AO842" s="39" t="s">
        <v>77</v>
      </c>
      <c r="AP842" s="39" t="s">
        <v>61</v>
      </c>
      <c r="AQ842" s="20"/>
      <c r="AR842" s="20"/>
      <c r="AS842" s="20"/>
      <c r="AT842" s="20"/>
      <c r="AU842" s="20"/>
      <c r="AV842" s="20"/>
      <c r="AW842" s="20"/>
      <c r="AX842" s="20"/>
      <c r="AY842" s="20"/>
      <c r="AZ842" s="20"/>
      <c r="BA842" s="20"/>
      <c r="BB842" s="20"/>
    </row>
    <row r="843" spans="1:54" ht="26.1" customHeight="1" x14ac:dyDescent="0.25">
      <c r="A843" s="40" t="s">
        <v>30</v>
      </c>
      <c r="B843" s="13" t="s">
        <v>260</v>
      </c>
      <c r="C843" s="13" t="s">
        <v>252</v>
      </c>
      <c r="D843" s="13">
        <v>34023</v>
      </c>
      <c r="E843" s="13">
        <v>17824</v>
      </c>
      <c r="F843" s="13" t="s">
        <v>280</v>
      </c>
      <c r="G843" s="13" t="s">
        <v>362</v>
      </c>
      <c r="H843" s="13" t="s">
        <v>126</v>
      </c>
      <c r="I843" s="13" t="s">
        <v>128</v>
      </c>
      <c r="J843" s="13" t="s">
        <v>409</v>
      </c>
      <c r="K843" s="4">
        <v>2400</v>
      </c>
      <c r="L843" s="4">
        <v>13001</v>
      </c>
      <c r="M843" s="13" t="s">
        <v>36</v>
      </c>
      <c r="N843" s="15" t="s">
        <v>679</v>
      </c>
      <c r="O843" s="15">
        <v>0.68825748194077796</v>
      </c>
      <c r="P843" s="15">
        <v>0</v>
      </c>
      <c r="Q843" s="15">
        <f t="shared" si="156"/>
        <v>-0.68825748194077796</v>
      </c>
      <c r="R843" s="15">
        <f t="shared" si="157"/>
        <v>-100</v>
      </c>
      <c r="S843" s="15">
        <v>0.48441430088043924</v>
      </c>
      <c r="T843" s="15">
        <v>0</v>
      </c>
      <c r="U843" s="15">
        <f t="shared" si="158"/>
        <v>-0.48441430088043924</v>
      </c>
      <c r="V843" s="16">
        <f t="shared" si="159"/>
        <v>-100</v>
      </c>
      <c r="W843" s="17">
        <f t="shared" si="160"/>
        <v>5.2653728356569481E-3</v>
      </c>
      <c r="X843" s="17">
        <f t="shared" si="160"/>
        <v>0</v>
      </c>
      <c r="Y843" s="16">
        <f t="shared" si="161"/>
        <v>-5.2653728356569481E-3</v>
      </c>
      <c r="Z843" s="15">
        <f t="shared" si="162"/>
        <v>-100</v>
      </c>
      <c r="AA843" s="13">
        <v>0.51</v>
      </c>
      <c r="AB843" s="13">
        <v>0</v>
      </c>
      <c r="AC843" s="13">
        <v>7.44</v>
      </c>
      <c r="AD843" s="13">
        <v>0</v>
      </c>
      <c r="AE843" s="18">
        <f t="shared" si="163"/>
        <v>0</v>
      </c>
      <c r="AF843" s="18">
        <f t="shared" si="167"/>
        <v>0</v>
      </c>
      <c r="AG843" s="19">
        <f t="shared" si="164"/>
        <v>0</v>
      </c>
      <c r="AH843" s="16" t="str">
        <f t="shared" si="165"/>
        <v>0.00</v>
      </c>
      <c r="AI843" s="16">
        <f t="shared" si="166"/>
        <v>-5.2653728356569481E-3</v>
      </c>
      <c r="AJ843" s="44">
        <v>221112</v>
      </c>
      <c r="AK843" s="15" t="s">
        <v>686</v>
      </c>
      <c r="AL843" s="14" t="s">
        <v>76</v>
      </c>
      <c r="AM843" s="39" t="s">
        <v>58</v>
      </c>
      <c r="AN843" s="39" t="s">
        <v>59</v>
      </c>
      <c r="AO843" s="39" t="s">
        <v>77</v>
      </c>
      <c r="AP843" s="39" t="s">
        <v>61</v>
      </c>
      <c r="AQ843" s="20"/>
      <c r="AR843" s="20"/>
      <c r="AS843" s="20"/>
      <c r="AT843" s="20"/>
      <c r="AU843" s="20"/>
      <c r="AV843" s="20"/>
      <c r="AW843" s="20"/>
      <c r="AX843" s="20"/>
      <c r="AY843" s="20"/>
      <c r="AZ843" s="20"/>
      <c r="BA843" s="20"/>
      <c r="BB843" s="20"/>
    </row>
    <row r="844" spans="1:54" ht="26.1" hidden="1" customHeight="1" x14ac:dyDescent="0.25">
      <c r="A844" s="39" t="s">
        <v>30</v>
      </c>
      <c r="B844" s="13" t="s">
        <v>260</v>
      </c>
      <c r="C844" s="13" t="s">
        <v>252</v>
      </c>
      <c r="D844" s="13">
        <v>34023</v>
      </c>
      <c r="E844" s="13">
        <v>17824</v>
      </c>
      <c r="F844" s="13" t="s">
        <v>280</v>
      </c>
      <c r="G844" s="13" t="s">
        <v>362</v>
      </c>
      <c r="H844" s="13" t="s">
        <v>126</v>
      </c>
      <c r="I844" s="13" t="s">
        <v>128</v>
      </c>
      <c r="J844" s="13" t="s">
        <v>409</v>
      </c>
      <c r="K844" s="4">
        <v>2400</v>
      </c>
      <c r="L844" s="4">
        <v>13001</v>
      </c>
      <c r="M844" s="14" t="s">
        <v>38</v>
      </c>
      <c r="N844" s="15" t="s">
        <v>679</v>
      </c>
      <c r="O844" s="15">
        <v>3.0203872784115599E-2</v>
      </c>
      <c r="P844" s="15">
        <v>0</v>
      </c>
      <c r="Q844" s="15">
        <f t="shared" si="156"/>
        <v>-3.0203872784115599E-2</v>
      </c>
      <c r="R844" s="15">
        <f t="shared" si="157"/>
        <v>-100</v>
      </c>
      <c r="S844" s="15">
        <v>2.0418364678494241E-2</v>
      </c>
      <c r="T844" s="15">
        <v>0</v>
      </c>
      <c r="U844" s="15">
        <f t="shared" si="158"/>
        <v>-2.0418364678494241E-2</v>
      </c>
      <c r="V844" s="16">
        <f t="shared" si="159"/>
        <v>-100</v>
      </c>
      <c r="W844" s="17">
        <f t="shared" si="160"/>
        <v>2.219387465053722E-4</v>
      </c>
      <c r="X844" s="17">
        <f t="shared" si="160"/>
        <v>0</v>
      </c>
      <c r="Y844" s="16">
        <f t="shared" si="161"/>
        <v>-2.219387465053722E-4</v>
      </c>
      <c r="Z844" s="15">
        <f t="shared" si="162"/>
        <v>-100</v>
      </c>
      <c r="AA844" s="13">
        <v>0.02</v>
      </c>
      <c r="AB844" s="13">
        <v>0</v>
      </c>
      <c r="AC844" s="13">
        <v>0</v>
      </c>
      <c r="AD844" s="13">
        <v>0</v>
      </c>
      <c r="AE844" s="18">
        <f t="shared" si="163"/>
        <v>0</v>
      </c>
      <c r="AF844" s="18">
        <f t="shared" si="167"/>
        <v>0</v>
      </c>
      <c r="AG844" s="19">
        <f t="shared" si="164"/>
        <v>0</v>
      </c>
      <c r="AH844" s="16" t="str">
        <f t="shared" si="165"/>
        <v>0.00</v>
      </c>
      <c r="AI844" s="16">
        <f t="shared" si="166"/>
        <v>-2.219387465053722E-4</v>
      </c>
      <c r="AJ844" s="44">
        <v>221112</v>
      </c>
      <c r="AK844" s="15" t="s">
        <v>686</v>
      </c>
      <c r="AL844" s="14" t="s">
        <v>76</v>
      </c>
      <c r="AM844" s="39" t="s">
        <v>58</v>
      </c>
      <c r="AN844" s="39" t="s">
        <v>59</v>
      </c>
      <c r="AO844" s="39" t="s">
        <v>77</v>
      </c>
      <c r="AP844" s="39" t="s">
        <v>61</v>
      </c>
      <c r="AQ844" s="20"/>
      <c r="AR844" s="20"/>
      <c r="AS844" s="20"/>
      <c r="AT844" s="20"/>
      <c r="AU844" s="20"/>
      <c r="AV844" s="20"/>
      <c r="AW844" s="20"/>
      <c r="AX844" s="20"/>
      <c r="AY844" s="20"/>
      <c r="AZ844" s="20"/>
      <c r="BA844" s="20"/>
      <c r="BB844" s="20"/>
    </row>
    <row r="845" spans="1:54" ht="26.1" hidden="1" customHeight="1" x14ac:dyDescent="0.25">
      <c r="A845" s="39" t="s">
        <v>30</v>
      </c>
      <c r="B845" s="13" t="s">
        <v>260</v>
      </c>
      <c r="C845" s="13" t="s">
        <v>252</v>
      </c>
      <c r="D845" s="13">
        <v>34023</v>
      </c>
      <c r="E845" s="13">
        <v>17824</v>
      </c>
      <c r="F845" s="13" t="s">
        <v>280</v>
      </c>
      <c r="G845" s="13" t="s">
        <v>362</v>
      </c>
      <c r="H845" s="13" t="s">
        <v>126</v>
      </c>
      <c r="I845" s="13" t="s">
        <v>128</v>
      </c>
      <c r="J845" s="13" t="s">
        <v>409</v>
      </c>
      <c r="K845" s="4">
        <v>2400</v>
      </c>
      <c r="L845" s="4">
        <v>13001</v>
      </c>
      <c r="M845" s="14" t="s">
        <v>39</v>
      </c>
      <c r="N845" s="15" t="s">
        <v>679</v>
      </c>
      <c r="O845" s="15">
        <v>3.0203872784115599E-2</v>
      </c>
      <c r="P845" s="15">
        <v>0</v>
      </c>
      <c r="Q845" s="15">
        <f t="shared" si="156"/>
        <v>-3.0203872784115599E-2</v>
      </c>
      <c r="R845" s="15">
        <f t="shared" si="157"/>
        <v>-100</v>
      </c>
      <c r="S845" s="15">
        <v>2.0418364678494241E-2</v>
      </c>
      <c r="T845" s="15">
        <v>0</v>
      </c>
      <c r="U845" s="15">
        <f t="shared" si="158"/>
        <v>-2.0418364678494241E-2</v>
      </c>
      <c r="V845" s="16">
        <f t="shared" si="159"/>
        <v>-100</v>
      </c>
      <c r="W845" s="17">
        <f t="shared" si="160"/>
        <v>2.219387465053722E-4</v>
      </c>
      <c r="X845" s="17">
        <f t="shared" si="160"/>
        <v>0</v>
      </c>
      <c r="Y845" s="16">
        <f t="shared" si="161"/>
        <v>-2.219387465053722E-4</v>
      </c>
      <c r="Z845" s="15">
        <f t="shared" si="162"/>
        <v>-100</v>
      </c>
      <c r="AA845" s="13">
        <v>0.02</v>
      </c>
      <c r="AB845" s="13">
        <v>0</v>
      </c>
      <c r="AC845" s="13">
        <v>0</v>
      </c>
      <c r="AD845" s="13">
        <v>0</v>
      </c>
      <c r="AE845" s="18">
        <f t="shared" si="163"/>
        <v>0</v>
      </c>
      <c r="AF845" s="18">
        <f t="shared" si="167"/>
        <v>0</v>
      </c>
      <c r="AG845" s="19">
        <f t="shared" si="164"/>
        <v>0</v>
      </c>
      <c r="AH845" s="16" t="str">
        <f t="shared" si="165"/>
        <v>0.00</v>
      </c>
      <c r="AI845" s="16">
        <f t="shared" si="166"/>
        <v>-2.219387465053722E-4</v>
      </c>
      <c r="AJ845" s="44">
        <v>221112</v>
      </c>
      <c r="AK845" s="15" t="s">
        <v>686</v>
      </c>
      <c r="AL845" s="14" t="s">
        <v>76</v>
      </c>
      <c r="AM845" s="39" t="s">
        <v>58</v>
      </c>
      <c r="AN845" s="39" t="s">
        <v>59</v>
      </c>
      <c r="AO845" s="39" t="s">
        <v>77</v>
      </c>
      <c r="AP845" s="39" t="s">
        <v>61</v>
      </c>
      <c r="AQ845" s="20"/>
      <c r="AR845" s="20"/>
      <c r="AS845" s="20"/>
      <c r="AT845" s="20"/>
      <c r="AU845" s="20"/>
      <c r="AV845" s="20"/>
      <c r="AW845" s="20"/>
      <c r="AX845" s="20"/>
      <c r="AY845" s="20"/>
      <c r="AZ845" s="20"/>
      <c r="BA845" s="20"/>
      <c r="BB845" s="20"/>
    </row>
    <row r="846" spans="1:54" ht="26.1" hidden="1" customHeight="1" x14ac:dyDescent="0.25">
      <c r="A846" s="39" t="s">
        <v>30</v>
      </c>
      <c r="B846" s="13" t="s">
        <v>260</v>
      </c>
      <c r="C846" s="13" t="s">
        <v>252</v>
      </c>
      <c r="D846" s="13">
        <v>34023</v>
      </c>
      <c r="E846" s="13">
        <v>17824</v>
      </c>
      <c r="F846" s="13" t="s">
        <v>280</v>
      </c>
      <c r="G846" s="13" t="s">
        <v>362</v>
      </c>
      <c r="H846" s="13" t="s">
        <v>126</v>
      </c>
      <c r="I846" s="13" t="s">
        <v>128</v>
      </c>
      <c r="J846" s="13" t="s">
        <v>409</v>
      </c>
      <c r="K846" s="4">
        <v>2400</v>
      </c>
      <c r="L846" s="4">
        <v>13001</v>
      </c>
      <c r="M846" s="14" t="s">
        <v>37</v>
      </c>
      <c r="N846" s="15" t="s">
        <v>679</v>
      </c>
      <c r="O846" s="15">
        <v>0.25363164000011001</v>
      </c>
      <c r="P846" s="15">
        <v>0</v>
      </c>
      <c r="Q846" s="15">
        <f t="shared" si="156"/>
        <v>-0.25363164000011001</v>
      </c>
      <c r="R846" s="15">
        <f t="shared" si="157"/>
        <v>-100</v>
      </c>
      <c r="S846" s="15">
        <v>0.17145957925799429</v>
      </c>
      <c r="T846" s="15">
        <v>0</v>
      </c>
      <c r="U846" s="15">
        <f t="shared" si="158"/>
        <v>-0.17145957925799429</v>
      </c>
      <c r="V846" s="16">
        <f t="shared" si="159"/>
        <v>-100</v>
      </c>
      <c r="W846" s="17">
        <f t="shared" si="160"/>
        <v>1.8636910788912423E-3</v>
      </c>
      <c r="X846" s="17">
        <f t="shared" si="160"/>
        <v>0</v>
      </c>
      <c r="Y846" s="16">
        <f t="shared" si="161"/>
        <v>-1.8636910788912423E-3</v>
      </c>
      <c r="Z846" s="15">
        <f t="shared" si="162"/>
        <v>-100</v>
      </c>
      <c r="AA846" s="13">
        <v>0.25</v>
      </c>
      <c r="AB846" s="13">
        <v>0</v>
      </c>
      <c r="AC846" s="13">
        <v>0</v>
      </c>
      <c r="AD846" s="13">
        <v>0</v>
      </c>
      <c r="AE846" s="18">
        <f t="shared" si="163"/>
        <v>0</v>
      </c>
      <c r="AF846" s="18">
        <f t="shared" si="167"/>
        <v>0</v>
      </c>
      <c r="AG846" s="19">
        <f t="shared" si="164"/>
        <v>0</v>
      </c>
      <c r="AH846" s="16" t="str">
        <f t="shared" si="165"/>
        <v>0.00</v>
      </c>
      <c r="AI846" s="16">
        <f t="shared" si="166"/>
        <v>-1.8636910788912423E-3</v>
      </c>
      <c r="AJ846" s="44">
        <v>221112</v>
      </c>
      <c r="AK846" s="15" t="s">
        <v>686</v>
      </c>
      <c r="AL846" s="14" t="s">
        <v>76</v>
      </c>
      <c r="AM846" s="39" t="s">
        <v>58</v>
      </c>
      <c r="AN846" s="39" t="s">
        <v>59</v>
      </c>
      <c r="AO846" s="39" t="s">
        <v>77</v>
      </c>
      <c r="AP846" s="39" t="s">
        <v>61</v>
      </c>
      <c r="AQ846" s="20"/>
      <c r="AR846" s="20"/>
      <c r="AS846" s="20"/>
      <c r="AT846" s="20"/>
      <c r="AU846" s="20"/>
      <c r="AV846" s="20"/>
      <c r="AW846" s="20"/>
      <c r="AX846" s="20"/>
      <c r="AY846" s="20"/>
      <c r="AZ846" s="20"/>
      <c r="BA846" s="20"/>
      <c r="BB846" s="20"/>
    </row>
    <row r="847" spans="1:54" ht="26.1" hidden="1" customHeight="1" x14ac:dyDescent="0.25">
      <c r="A847" s="39" t="s">
        <v>30</v>
      </c>
      <c r="B847" s="13" t="s">
        <v>260</v>
      </c>
      <c r="C847" s="13" t="s">
        <v>252</v>
      </c>
      <c r="D847" s="13">
        <v>34023</v>
      </c>
      <c r="E847" s="13">
        <v>17824</v>
      </c>
      <c r="F847" s="13" t="s">
        <v>280</v>
      </c>
      <c r="G847" s="13" t="s">
        <v>362</v>
      </c>
      <c r="H847" s="13" t="s">
        <v>126</v>
      </c>
      <c r="I847" s="13" t="s">
        <v>128</v>
      </c>
      <c r="J847" s="13" t="s">
        <v>409</v>
      </c>
      <c r="K847" s="4">
        <v>2400</v>
      </c>
      <c r="L847" s="4">
        <v>13001</v>
      </c>
      <c r="M847" s="14" t="s">
        <v>34</v>
      </c>
      <c r="N847" s="15" t="s">
        <v>679</v>
      </c>
      <c r="O847" s="15">
        <v>9.8767740571551202E-2</v>
      </c>
      <c r="P847" s="15">
        <v>0</v>
      </c>
      <c r="Q847" s="15">
        <f t="shared" si="156"/>
        <v>-9.8767740571551202E-2</v>
      </c>
      <c r="R847" s="15">
        <f t="shared" si="157"/>
        <v>-100</v>
      </c>
      <c r="S847" s="15">
        <v>6.6768780277786807E-2</v>
      </c>
      <c r="T847" s="15">
        <v>0</v>
      </c>
      <c r="U847" s="15">
        <f t="shared" si="158"/>
        <v>-6.6768780277786807E-2</v>
      </c>
      <c r="V847" s="16">
        <f t="shared" si="159"/>
        <v>-100</v>
      </c>
      <c r="W847" s="17">
        <f t="shared" si="160"/>
        <v>7.25747611715074E-4</v>
      </c>
      <c r="X847" s="17">
        <f t="shared" si="160"/>
        <v>0</v>
      </c>
      <c r="Y847" s="16">
        <f t="shared" si="161"/>
        <v>-7.25747611715074E-4</v>
      </c>
      <c r="Z847" s="15">
        <f t="shared" si="162"/>
        <v>-100</v>
      </c>
      <c r="AA847" s="13">
        <v>0.05</v>
      </c>
      <c r="AB847" s="13">
        <v>0</v>
      </c>
      <c r="AC847" s="13">
        <v>0</v>
      </c>
      <c r="AD847" s="13">
        <v>0</v>
      </c>
      <c r="AE847" s="18">
        <f t="shared" si="163"/>
        <v>0</v>
      </c>
      <c r="AF847" s="18">
        <f t="shared" si="167"/>
        <v>0</v>
      </c>
      <c r="AG847" s="19">
        <f t="shared" si="164"/>
        <v>0</v>
      </c>
      <c r="AH847" s="16" t="str">
        <f t="shared" si="165"/>
        <v>0.00</v>
      </c>
      <c r="AI847" s="16">
        <f t="shared" si="166"/>
        <v>-7.25747611715074E-4</v>
      </c>
      <c r="AJ847" s="44">
        <v>221112</v>
      </c>
      <c r="AK847" s="15" t="s">
        <v>686</v>
      </c>
      <c r="AL847" s="14" t="s">
        <v>76</v>
      </c>
      <c r="AM847" s="39" t="s">
        <v>58</v>
      </c>
      <c r="AN847" s="39" t="s">
        <v>59</v>
      </c>
      <c r="AO847" s="39" t="s">
        <v>77</v>
      </c>
      <c r="AP847" s="39" t="s">
        <v>61</v>
      </c>
      <c r="AQ847" s="20"/>
      <c r="AR847" s="20"/>
      <c r="AS847" s="20"/>
      <c r="AT847" s="20"/>
      <c r="AU847" s="20"/>
      <c r="AV847" s="20"/>
      <c r="AW847" s="20"/>
      <c r="AX847" s="20"/>
      <c r="AY847" s="20"/>
      <c r="AZ847" s="20"/>
      <c r="BA847" s="20"/>
      <c r="BB847" s="20"/>
    </row>
    <row r="848" spans="1:54" ht="26.1" hidden="1" customHeight="1" x14ac:dyDescent="0.25">
      <c r="A848" s="39" t="s">
        <v>30</v>
      </c>
      <c r="B848" s="13" t="s">
        <v>260</v>
      </c>
      <c r="C848" s="13" t="s">
        <v>252</v>
      </c>
      <c r="D848" s="13">
        <v>34023</v>
      </c>
      <c r="E848" s="13">
        <v>17824</v>
      </c>
      <c r="F848" s="13" t="s">
        <v>280</v>
      </c>
      <c r="G848" s="13" t="s">
        <v>317</v>
      </c>
      <c r="H848" s="13" t="s">
        <v>126</v>
      </c>
      <c r="I848" s="13" t="s">
        <v>128</v>
      </c>
      <c r="J848" s="13" t="s">
        <v>408</v>
      </c>
      <c r="K848" s="4">
        <v>2400</v>
      </c>
      <c r="L848" s="4">
        <v>9001</v>
      </c>
      <c r="M848" s="14" t="s">
        <v>35</v>
      </c>
      <c r="N848" s="15" t="s">
        <v>679</v>
      </c>
      <c r="O848" s="15">
        <v>1.0998641276996199</v>
      </c>
      <c r="P848" s="15">
        <v>0</v>
      </c>
      <c r="Q848" s="15">
        <f t="shared" si="156"/>
        <v>-1.0998641276996199</v>
      </c>
      <c r="R848" s="15">
        <f t="shared" si="157"/>
        <v>-100</v>
      </c>
      <c r="S848" s="15">
        <v>0.57156788055049368</v>
      </c>
      <c r="T848" s="15">
        <v>0</v>
      </c>
      <c r="U848" s="15">
        <f t="shared" si="158"/>
        <v>-0.57156788055049368</v>
      </c>
      <c r="V848" s="16">
        <f t="shared" si="159"/>
        <v>-100</v>
      </c>
      <c r="W848" s="17">
        <f t="shared" si="160"/>
        <v>6.2126943538097137E-3</v>
      </c>
      <c r="X848" s="17">
        <f t="shared" si="160"/>
        <v>0</v>
      </c>
      <c r="Y848" s="16">
        <f t="shared" si="161"/>
        <v>-6.2126943538097137E-3</v>
      </c>
      <c r="Z848" s="15">
        <f t="shared" si="162"/>
        <v>-100</v>
      </c>
      <c r="AA848" s="13">
        <v>0.37</v>
      </c>
      <c r="AB848" s="13">
        <v>0</v>
      </c>
      <c r="AC848" s="13">
        <v>0</v>
      </c>
      <c r="AD848" s="13">
        <v>391.14</v>
      </c>
      <c r="AE848" s="18">
        <f t="shared" si="163"/>
        <v>0</v>
      </c>
      <c r="AF848" s="18">
        <f t="shared" si="167"/>
        <v>0</v>
      </c>
      <c r="AG848" s="19">
        <f t="shared" si="164"/>
        <v>0</v>
      </c>
      <c r="AH848" s="16" t="str">
        <f t="shared" si="165"/>
        <v>0.00</v>
      </c>
      <c r="AI848" s="16">
        <f t="shared" si="166"/>
        <v>-6.2126943538097137E-3</v>
      </c>
      <c r="AJ848" s="44">
        <v>221112</v>
      </c>
      <c r="AK848" s="15" t="s">
        <v>686</v>
      </c>
      <c r="AL848" s="14" t="s">
        <v>76</v>
      </c>
      <c r="AM848" s="39" t="s">
        <v>58</v>
      </c>
      <c r="AN848" s="39" t="s">
        <v>59</v>
      </c>
      <c r="AO848" s="39" t="s">
        <v>77</v>
      </c>
      <c r="AP848" s="39" t="s">
        <v>61</v>
      </c>
      <c r="AQ848" s="20"/>
      <c r="AR848" s="20"/>
      <c r="AS848" s="20"/>
      <c r="AT848" s="20"/>
      <c r="AU848" s="20"/>
      <c r="AV848" s="20"/>
      <c r="AW848" s="20"/>
      <c r="AX848" s="20"/>
      <c r="AY848" s="20"/>
      <c r="AZ848" s="20"/>
      <c r="BA848" s="20"/>
      <c r="BB848" s="20"/>
    </row>
    <row r="849" spans="1:54" ht="26.1" hidden="1" customHeight="1" x14ac:dyDescent="0.25">
      <c r="A849" s="39" t="s">
        <v>30</v>
      </c>
      <c r="B849" s="13" t="s">
        <v>260</v>
      </c>
      <c r="C849" s="13" t="s">
        <v>252</v>
      </c>
      <c r="D849" s="13">
        <v>34023</v>
      </c>
      <c r="E849" s="13">
        <v>17824</v>
      </c>
      <c r="F849" s="13" t="s">
        <v>280</v>
      </c>
      <c r="G849" s="13" t="s">
        <v>317</v>
      </c>
      <c r="H849" s="13" t="s">
        <v>126</v>
      </c>
      <c r="I849" s="13" t="s">
        <v>128</v>
      </c>
      <c r="J849" s="13" t="s">
        <v>408</v>
      </c>
      <c r="K849" s="4">
        <v>2400</v>
      </c>
      <c r="L849" s="4">
        <v>9001</v>
      </c>
      <c r="M849" s="14" t="s">
        <v>40</v>
      </c>
      <c r="N849" s="15" t="s">
        <v>679</v>
      </c>
      <c r="O849" s="15">
        <v>0.21654496205992499</v>
      </c>
      <c r="P849" s="15">
        <v>0</v>
      </c>
      <c r="Q849" s="15">
        <f t="shared" si="156"/>
        <v>-0.21654496205992499</v>
      </c>
      <c r="R849" s="15">
        <f t="shared" si="157"/>
        <v>-100</v>
      </c>
      <c r="S849" s="15">
        <v>0.11253221365383141</v>
      </c>
      <c r="T849" s="15">
        <v>0</v>
      </c>
      <c r="U849" s="15">
        <f t="shared" si="158"/>
        <v>-0.11253221365383141</v>
      </c>
      <c r="V849" s="16">
        <f t="shared" si="159"/>
        <v>-100</v>
      </c>
      <c r="W849" s="17">
        <f t="shared" si="160"/>
        <v>1.2231762353677328E-3</v>
      </c>
      <c r="X849" s="17">
        <f t="shared" si="160"/>
        <v>0</v>
      </c>
      <c r="Y849" s="16">
        <f t="shared" si="161"/>
        <v>-1.2231762353677328E-3</v>
      </c>
      <c r="Z849" s="15">
        <f t="shared" si="162"/>
        <v>-100</v>
      </c>
      <c r="AA849" s="13">
        <v>7.0000000000000007E-2</v>
      </c>
      <c r="AB849" s="13">
        <v>0</v>
      </c>
      <c r="AC849" s="13">
        <v>0</v>
      </c>
      <c r="AD849" s="13">
        <v>0</v>
      </c>
      <c r="AE849" s="18">
        <f t="shared" si="163"/>
        <v>0</v>
      </c>
      <c r="AF849" s="18">
        <f t="shared" si="167"/>
        <v>0</v>
      </c>
      <c r="AG849" s="19">
        <f t="shared" si="164"/>
        <v>0</v>
      </c>
      <c r="AH849" s="16" t="str">
        <f t="shared" si="165"/>
        <v>0.00</v>
      </c>
      <c r="AI849" s="16">
        <f t="shared" si="166"/>
        <v>-1.2231762353677328E-3</v>
      </c>
      <c r="AJ849" s="44">
        <v>221112</v>
      </c>
      <c r="AK849" s="15" t="s">
        <v>686</v>
      </c>
      <c r="AL849" s="14" t="s">
        <v>76</v>
      </c>
      <c r="AM849" s="39" t="s">
        <v>58</v>
      </c>
      <c r="AN849" s="39" t="s">
        <v>59</v>
      </c>
      <c r="AO849" s="39" t="s">
        <v>77</v>
      </c>
      <c r="AP849" s="39" t="s">
        <v>61</v>
      </c>
      <c r="AQ849" s="20"/>
      <c r="AR849" s="20"/>
      <c r="AS849" s="20"/>
      <c r="AT849" s="20"/>
      <c r="AU849" s="20"/>
      <c r="AV849" s="20"/>
      <c r="AW849" s="20"/>
      <c r="AX849" s="20"/>
      <c r="AY849" s="20"/>
      <c r="AZ849" s="20"/>
      <c r="BA849" s="20"/>
      <c r="BB849" s="20"/>
    </row>
    <row r="850" spans="1:54" ht="26.1" customHeight="1" x14ac:dyDescent="0.25">
      <c r="A850" s="40" t="s">
        <v>30</v>
      </c>
      <c r="B850" s="13" t="s">
        <v>260</v>
      </c>
      <c r="C850" s="13" t="s">
        <v>252</v>
      </c>
      <c r="D850" s="13">
        <v>34023</v>
      </c>
      <c r="E850" s="13">
        <v>17824</v>
      </c>
      <c r="F850" s="13" t="s">
        <v>280</v>
      </c>
      <c r="G850" s="13" t="s">
        <v>317</v>
      </c>
      <c r="H850" s="13" t="s">
        <v>126</v>
      </c>
      <c r="I850" s="13" t="s">
        <v>128</v>
      </c>
      <c r="J850" s="13" t="s">
        <v>408</v>
      </c>
      <c r="K850" s="4">
        <v>2400</v>
      </c>
      <c r="L850" s="4">
        <v>9001</v>
      </c>
      <c r="M850" s="13" t="s">
        <v>36</v>
      </c>
      <c r="N850" s="15" t="s">
        <v>679</v>
      </c>
      <c r="O850" s="15">
        <v>1.12734301856885</v>
      </c>
      <c r="P850" s="15">
        <v>0</v>
      </c>
      <c r="Q850" s="15">
        <f t="shared" si="156"/>
        <v>-1.12734301856885</v>
      </c>
      <c r="R850" s="15">
        <f t="shared" si="157"/>
        <v>-100</v>
      </c>
      <c r="S850" s="15">
        <v>0.55962134857441526</v>
      </c>
      <c r="T850" s="15">
        <v>0</v>
      </c>
      <c r="U850" s="15">
        <f t="shared" si="158"/>
        <v>-0.55962134857441526</v>
      </c>
      <c r="V850" s="16">
        <f t="shared" si="159"/>
        <v>-100</v>
      </c>
      <c r="W850" s="17">
        <f t="shared" si="160"/>
        <v>6.0828407453740792E-3</v>
      </c>
      <c r="X850" s="17">
        <f t="shared" si="160"/>
        <v>0</v>
      </c>
      <c r="Y850" s="16">
        <f t="shared" si="161"/>
        <v>-6.0828407453740792E-3</v>
      </c>
      <c r="Z850" s="15">
        <f t="shared" si="162"/>
        <v>-100</v>
      </c>
      <c r="AA850" s="13">
        <v>0.59</v>
      </c>
      <c r="AB850" s="13">
        <v>0</v>
      </c>
      <c r="AC850" s="13">
        <v>9.1999999999999993</v>
      </c>
      <c r="AD850" s="13">
        <v>0</v>
      </c>
      <c r="AE850" s="18">
        <f t="shared" si="163"/>
        <v>0</v>
      </c>
      <c r="AF850" s="18">
        <f t="shared" si="167"/>
        <v>0</v>
      </c>
      <c r="AG850" s="19">
        <f t="shared" si="164"/>
        <v>0</v>
      </c>
      <c r="AH850" s="16" t="str">
        <f t="shared" si="165"/>
        <v>0.00</v>
      </c>
      <c r="AI850" s="16">
        <f t="shared" si="166"/>
        <v>-6.0828407453740792E-3</v>
      </c>
      <c r="AJ850" s="44">
        <v>221112</v>
      </c>
      <c r="AK850" s="15" t="s">
        <v>686</v>
      </c>
      <c r="AL850" s="14" t="s">
        <v>76</v>
      </c>
      <c r="AM850" s="39" t="s">
        <v>58</v>
      </c>
      <c r="AN850" s="39" t="s">
        <v>59</v>
      </c>
      <c r="AO850" s="39" t="s">
        <v>77</v>
      </c>
      <c r="AP850" s="39" t="s">
        <v>61</v>
      </c>
      <c r="AQ850" s="20"/>
      <c r="AR850" s="20"/>
      <c r="AS850" s="20"/>
      <c r="AT850" s="20"/>
      <c r="AU850" s="20"/>
      <c r="AV850" s="20"/>
      <c r="AW850" s="20"/>
      <c r="AX850" s="20"/>
      <c r="AY850" s="20"/>
      <c r="AZ850" s="20"/>
      <c r="BA850" s="20"/>
      <c r="BB850" s="20"/>
    </row>
    <row r="851" spans="1:54" ht="26.1" hidden="1" customHeight="1" x14ac:dyDescent="0.25">
      <c r="A851" s="39" t="s">
        <v>30</v>
      </c>
      <c r="B851" s="13" t="s">
        <v>260</v>
      </c>
      <c r="C851" s="13" t="s">
        <v>252</v>
      </c>
      <c r="D851" s="13">
        <v>34023</v>
      </c>
      <c r="E851" s="13">
        <v>17824</v>
      </c>
      <c r="F851" s="13" t="s">
        <v>280</v>
      </c>
      <c r="G851" s="13" t="s">
        <v>317</v>
      </c>
      <c r="H851" s="13" t="s">
        <v>126</v>
      </c>
      <c r="I851" s="13" t="s">
        <v>128</v>
      </c>
      <c r="J851" s="13" t="s">
        <v>408</v>
      </c>
      <c r="K851" s="4">
        <v>2400</v>
      </c>
      <c r="L851" s="4">
        <v>9001</v>
      </c>
      <c r="M851" s="14" t="s">
        <v>38</v>
      </c>
      <c r="N851" s="15" t="s">
        <v>679</v>
      </c>
      <c r="O851" s="15">
        <v>5.2154754911982001E-2</v>
      </c>
      <c r="P851" s="15">
        <v>0</v>
      </c>
      <c r="Q851" s="15">
        <f t="shared" si="156"/>
        <v>-5.2154754911982001E-2</v>
      </c>
      <c r="R851" s="15">
        <f t="shared" si="157"/>
        <v>-100</v>
      </c>
      <c r="S851" s="15">
        <v>2.7103332107048499E-2</v>
      </c>
      <c r="T851" s="15">
        <v>0</v>
      </c>
      <c r="U851" s="15">
        <f t="shared" si="158"/>
        <v>-2.7103332107048499E-2</v>
      </c>
      <c r="V851" s="16">
        <f t="shared" si="159"/>
        <v>-100</v>
      </c>
      <c r="W851" s="17">
        <f t="shared" si="160"/>
        <v>2.9460143594617935E-4</v>
      </c>
      <c r="X851" s="17">
        <f t="shared" si="160"/>
        <v>0</v>
      </c>
      <c r="Y851" s="16">
        <f t="shared" si="161"/>
        <v>-2.9460143594617935E-4</v>
      </c>
      <c r="Z851" s="15">
        <f t="shared" si="162"/>
        <v>-100</v>
      </c>
      <c r="AA851" s="13">
        <v>0.02</v>
      </c>
      <c r="AB851" s="13">
        <v>0</v>
      </c>
      <c r="AC851" s="13">
        <v>0</v>
      </c>
      <c r="AD851" s="13">
        <v>0</v>
      </c>
      <c r="AE851" s="18">
        <f t="shared" si="163"/>
        <v>0</v>
      </c>
      <c r="AF851" s="18">
        <f t="shared" si="167"/>
        <v>0</v>
      </c>
      <c r="AG851" s="19">
        <f t="shared" si="164"/>
        <v>0</v>
      </c>
      <c r="AH851" s="16" t="str">
        <f t="shared" si="165"/>
        <v>0.00</v>
      </c>
      <c r="AI851" s="16">
        <f t="shared" si="166"/>
        <v>-2.9460143594617935E-4</v>
      </c>
      <c r="AJ851" s="44">
        <v>221112</v>
      </c>
      <c r="AK851" s="15" t="s">
        <v>686</v>
      </c>
      <c r="AL851" s="14" t="s">
        <v>76</v>
      </c>
      <c r="AM851" s="39" t="s">
        <v>58</v>
      </c>
      <c r="AN851" s="39" t="s">
        <v>59</v>
      </c>
      <c r="AO851" s="39" t="s">
        <v>77</v>
      </c>
      <c r="AP851" s="39" t="s">
        <v>61</v>
      </c>
      <c r="AQ851" s="20"/>
      <c r="AR851" s="20"/>
      <c r="AS851" s="20"/>
      <c r="AT851" s="20"/>
      <c r="AU851" s="20"/>
      <c r="AV851" s="20"/>
      <c r="AW851" s="20"/>
      <c r="AX851" s="20"/>
      <c r="AY851" s="20"/>
      <c r="AZ851" s="20"/>
      <c r="BA851" s="20"/>
      <c r="BB851" s="20"/>
    </row>
    <row r="852" spans="1:54" ht="26.1" hidden="1" customHeight="1" x14ac:dyDescent="0.25">
      <c r="A852" s="39" t="s">
        <v>30</v>
      </c>
      <c r="B852" s="13" t="s">
        <v>260</v>
      </c>
      <c r="C852" s="13" t="s">
        <v>252</v>
      </c>
      <c r="D852" s="13">
        <v>34023</v>
      </c>
      <c r="E852" s="13">
        <v>17824</v>
      </c>
      <c r="F852" s="13" t="s">
        <v>280</v>
      </c>
      <c r="G852" s="13" t="s">
        <v>317</v>
      </c>
      <c r="H852" s="13" t="s">
        <v>126</v>
      </c>
      <c r="I852" s="13" t="s">
        <v>128</v>
      </c>
      <c r="J852" s="13" t="s">
        <v>408</v>
      </c>
      <c r="K852" s="4">
        <v>2400</v>
      </c>
      <c r="L852" s="4">
        <v>9001</v>
      </c>
      <c r="M852" s="14" t="s">
        <v>39</v>
      </c>
      <c r="N852" s="15" t="s">
        <v>679</v>
      </c>
      <c r="O852" s="15">
        <v>5.2154754911982001E-2</v>
      </c>
      <c r="P852" s="15">
        <v>0</v>
      </c>
      <c r="Q852" s="15">
        <f t="shared" si="156"/>
        <v>-5.2154754911982001E-2</v>
      </c>
      <c r="R852" s="15">
        <f t="shared" si="157"/>
        <v>-100</v>
      </c>
      <c r="S852" s="15">
        <v>2.7103332107048499E-2</v>
      </c>
      <c r="T852" s="15">
        <v>0</v>
      </c>
      <c r="U852" s="15">
        <f t="shared" si="158"/>
        <v>-2.7103332107048499E-2</v>
      </c>
      <c r="V852" s="16">
        <f t="shared" si="159"/>
        <v>-100</v>
      </c>
      <c r="W852" s="17">
        <f t="shared" si="160"/>
        <v>2.9460143594617935E-4</v>
      </c>
      <c r="X852" s="17">
        <f t="shared" si="160"/>
        <v>0</v>
      </c>
      <c r="Y852" s="16">
        <f t="shared" si="161"/>
        <v>-2.9460143594617935E-4</v>
      </c>
      <c r="Z852" s="15">
        <f t="shared" si="162"/>
        <v>-100</v>
      </c>
      <c r="AA852" s="13">
        <v>0.02</v>
      </c>
      <c r="AB852" s="13">
        <v>0</v>
      </c>
      <c r="AC852" s="13">
        <v>0</v>
      </c>
      <c r="AD852" s="13">
        <v>0</v>
      </c>
      <c r="AE852" s="18">
        <f t="shared" si="163"/>
        <v>0</v>
      </c>
      <c r="AF852" s="18">
        <f t="shared" si="167"/>
        <v>0</v>
      </c>
      <c r="AG852" s="19">
        <f t="shared" si="164"/>
        <v>0</v>
      </c>
      <c r="AH852" s="16" t="str">
        <f t="shared" si="165"/>
        <v>0.00</v>
      </c>
      <c r="AI852" s="16">
        <f t="shared" si="166"/>
        <v>-2.9460143594617935E-4</v>
      </c>
      <c r="AJ852" s="44">
        <v>221112</v>
      </c>
      <c r="AK852" s="15" t="s">
        <v>686</v>
      </c>
      <c r="AL852" s="14" t="s">
        <v>76</v>
      </c>
      <c r="AM852" s="39" t="s">
        <v>58</v>
      </c>
      <c r="AN852" s="39" t="s">
        <v>59</v>
      </c>
      <c r="AO852" s="39" t="s">
        <v>77</v>
      </c>
      <c r="AP852" s="39" t="s">
        <v>61</v>
      </c>
      <c r="AQ852" s="20"/>
      <c r="AR852" s="20"/>
      <c r="AS852" s="20"/>
      <c r="AT852" s="20"/>
      <c r="AU852" s="20"/>
      <c r="AV852" s="20"/>
      <c r="AW852" s="20"/>
      <c r="AX852" s="20"/>
      <c r="AY852" s="20"/>
      <c r="AZ852" s="20"/>
      <c r="BA852" s="20"/>
      <c r="BB852" s="20"/>
    </row>
    <row r="853" spans="1:54" ht="26.1" hidden="1" customHeight="1" x14ac:dyDescent="0.25">
      <c r="A853" s="39" t="s">
        <v>30</v>
      </c>
      <c r="B853" s="13" t="s">
        <v>260</v>
      </c>
      <c r="C853" s="13" t="s">
        <v>252</v>
      </c>
      <c r="D853" s="13">
        <v>34023</v>
      </c>
      <c r="E853" s="13">
        <v>17824</v>
      </c>
      <c r="F853" s="13" t="s">
        <v>280</v>
      </c>
      <c r="G853" s="13" t="s">
        <v>317</v>
      </c>
      <c r="H853" s="13" t="s">
        <v>126</v>
      </c>
      <c r="I853" s="13" t="s">
        <v>128</v>
      </c>
      <c r="J853" s="13" t="s">
        <v>408</v>
      </c>
      <c r="K853" s="4">
        <v>2400</v>
      </c>
      <c r="L853" s="4">
        <v>9001</v>
      </c>
      <c r="M853" s="14" t="s">
        <v>37</v>
      </c>
      <c r="N853" s="15" t="s">
        <v>679</v>
      </c>
      <c r="O853" s="15">
        <v>0.301880879999949</v>
      </c>
      <c r="P853" s="15">
        <v>0</v>
      </c>
      <c r="Q853" s="15">
        <f t="shared" si="156"/>
        <v>-0.301880879999949</v>
      </c>
      <c r="R853" s="15">
        <f t="shared" si="157"/>
        <v>-100</v>
      </c>
      <c r="S853" s="15">
        <v>0.15687884568176491</v>
      </c>
      <c r="T853" s="15">
        <v>0</v>
      </c>
      <c r="U853" s="15">
        <f t="shared" si="158"/>
        <v>-0.15687884568176491</v>
      </c>
      <c r="V853" s="16">
        <f t="shared" si="159"/>
        <v>-100</v>
      </c>
      <c r="W853" s="17">
        <f t="shared" si="160"/>
        <v>1.70520484436701E-3</v>
      </c>
      <c r="X853" s="17">
        <f t="shared" si="160"/>
        <v>0</v>
      </c>
      <c r="Y853" s="16">
        <f t="shared" si="161"/>
        <v>-1.70520484436701E-3</v>
      </c>
      <c r="Z853" s="15">
        <f t="shared" si="162"/>
        <v>-100</v>
      </c>
      <c r="AA853" s="13">
        <v>0.28999999999999998</v>
      </c>
      <c r="AB853" s="13">
        <v>0</v>
      </c>
      <c r="AC853" s="13">
        <v>0</v>
      </c>
      <c r="AD853" s="13">
        <v>0</v>
      </c>
      <c r="AE853" s="18">
        <f t="shared" si="163"/>
        <v>0</v>
      </c>
      <c r="AF853" s="18">
        <f t="shared" si="167"/>
        <v>0</v>
      </c>
      <c r="AG853" s="19">
        <f t="shared" si="164"/>
        <v>0</v>
      </c>
      <c r="AH853" s="16" t="str">
        <f t="shared" si="165"/>
        <v>0.00</v>
      </c>
      <c r="AI853" s="16">
        <f t="shared" si="166"/>
        <v>-1.70520484436701E-3</v>
      </c>
      <c r="AJ853" s="44">
        <v>221112</v>
      </c>
      <c r="AK853" s="15" t="s">
        <v>686</v>
      </c>
      <c r="AL853" s="14" t="s">
        <v>76</v>
      </c>
      <c r="AM853" s="39" t="s">
        <v>58</v>
      </c>
      <c r="AN853" s="39" t="s">
        <v>59</v>
      </c>
      <c r="AO853" s="39" t="s">
        <v>77</v>
      </c>
      <c r="AP853" s="39" t="s">
        <v>61</v>
      </c>
      <c r="AQ853" s="20"/>
      <c r="AR853" s="20"/>
      <c r="AS853" s="20"/>
      <c r="AT853" s="20"/>
      <c r="AU853" s="20"/>
      <c r="AV853" s="20"/>
      <c r="AW853" s="20"/>
      <c r="AX853" s="20"/>
      <c r="AY853" s="20"/>
      <c r="AZ853" s="20"/>
      <c r="BA853" s="20"/>
      <c r="BB853" s="20"/>
    </row>
    <row r="854" spans="1:54" ht="26.1" hidden="1" customHeight="1" x14ac:dyDescent="0.25">
      <c r="A854" s="39" t="s">
        <v>30</v>
      </c>
      <c r="B854" s="13" t="s">
        <v>260</v>
      </c>
      <c r="C854" s="13" t="s">
        <v>252</v>
      </c>
      <c r="D854" s="13">
        <v>34023</v>
      </c>
      <c r="E854" s="13">
        <v>17824</v>
      </c>
      <c r="F854" s="13" t="s">
        <v>280</v>
      </c>
      <c r="G854" s="13" t="s">
        <v>317</v>
      </c>
      <c r="H854" s="13" t="s">
        <v>126</v>
      </c>
      <c r="I854" s="13" t="s">
        <v>128</v>
      </c>
      <c r="J854" s="13" t="s">
        <v>408</v>
      </c>
      <c r="K854" s="4">
        <v>2400</v>
      </c>
      <c r="L854" s="4">
        <v>9001</v>
      </c>
      <c r="M854" s="14" t="s">
        <v>34</v>
      </c>
      <c r="N854" s="15" t="s">
        <v>679</v>
      </c>
      <c r="O854" s="15">
        <v>0.17156946279593999</v>
      </c>
      <c r="P854" s="15">
        <v>0</v>
      </c>
      <c r="Q854" s="15">
        <f t="shared" si="156"/>
        <v>-0.17156946279593999</v>
      </c>
      <c r="R854" s="15">
        <f t="shared" si="157"/>
        <v>-100</v>
      </c>
      <c r="S854" s="15">
        <v>8.9159735050695701E-2</v>
      </c>
      <c r="T854" s="15">
        <v>0</v>
      </c>
      <c r="U854" s="15">
        <f t="shared" si="158"/>
        <v>-8.9159735050695701E-2</v>
      </c>
      <c r="V854" s="16">
        <f t="shared" si="159"/>
        <v>-100</v>
      </c>
      <c r="W854" s="17">
        <f t="shared" si="160"/>
        <v>9.691275548988663E-4</v>
      </c>
      <c r="X854" s="17">
        <f t="shared" si="160"/>
        <v>0</v>
      </c>
      <c r="Y854" s="16">
        <f t="shared" si="161"/>
        <v>-9.691275548988663E-4</v>
      </c>
      <c r="Z854" s="15">
        <f t="shared" si="162"/>
        <v>-100</v>
      </c>
      <c r="AA854" s="13">
        <v>0.06</v>
      </c>
      <c r="AB854" s="13">
        <v>0</v>
      </c>
      <c r="AC854" s="13">
        <v>0</v>
      </c>
      <c r="AD854" s="13">
        <v>0</v>
      </c>
      <c r="AE854" s="18">
        <f t="shared" si="163"/>
        <v>0</v>
      </c>
      <c r="AF854" s="18">
        <f t="shared" si="167"/>
        <v>0</v>
      </c>
      <c r="AG854" s="19">
        <f t="shared" si="164"/>
        <v>0</v>
      </c>
      <c r="AH854" s="16" t="str">
        <f t="shared" si="165"/>
        <v>0.00</v>
      </c>
      <c r="AI854" s="16">
        <f t="shared" si="166"/>
        <v>-9.691275548988663E-4</v>
      </c>
      <c r="AJ854" s="44">
        <v>221112</v>
      </c>
      <c r="AK854" s="15" t="s">
        <v>686</v>
      </c>
      <c r="AL854" s="14" t="s">
        <v>76</v>
      </c>
      <c r="AM854" s="39" t="s">
        <v>58</v>
      </c>
      <c r="AN854" s="39" t="s">
        <v>59</v>
      </c>
      <c r="AO854" s="39" t="s">
        <v>77</v>
      </c>
      <c r="AP854" s="39" t="s">
        <v>61</v>
      </c>
      <c r="AQ854" s="20"/>
      <c r="AR854" s="20"/>
      <c r="AS854" s="20"/>
      <c r="AT854" s="20"/>
      <c r="AU854" s="20"/>
      <c r="AV854" s="20"/>
      <c r="AW854" s="20"/>
      <c r="AX854" s="20"/>
      <c r="AY854" s="20"/>
      <c r="AZ854" s="20"/>
      <c r="BA854" s="20"/>
      <c r="BB854" s="20"/>
    </row>
    <row r="855" spans="1:54" ht="26.1" hidden="1" customHeight="1" x14ac:dyDescent="0.25">
      <c r="A855" s="39" t="s">
        <v>30</v>
      </c>
      <c r="B855" s="13" t="s">
        <v>260</v>
      </c>
      <c r="C855" s="13" t="s">
        <v>252</v>
      </c>
      <c r="D855" s="13">
        <v>34023</v>
      </c>
      <c r="E855" s="13">
        <v>17824</v>
      </c>
      <c r="F855" s="13" t="s">
        <v>280</v>
      </c>
      <c r="G855" s="13" t="s">
        <v>360</v>
      </c>
      <c r="H855" s="13" t="s">
        <v>126</v>
      </c>
      <c r="I855" s="13" t="s">
        <v>128</v>
      </c>
      <c r="J855" s="13" t="s">
        <v>411</v>
      </c>
      <c r="K855" s="4">
        <v>2400</v>
      </c>
      <c r="L855" s="4">
        <v>11001</v>
      </c>
      <c r="M855" s="14" t="s">
        <v>35</v>
      </c>
      <c r="N855" s="15" t="s">
        <v>679</v>
      </c>
      <c r="O855" s="15">
        <v>0.58053301984248296</v>
      </c>
      <c r="P855" s="15">
        <v>0</v>
      </c>
      <c r="Q855" s="15">
        <f t="shared" si="156"/>
        <v>-0.58053301984248296</v>
      </c>
      <c r="R855" s="15">
        <f t="shared" si="157"/>
        <v>-100</v>
      </c>
      <c r="S855" s="15">
        <v>0.30953065437507038</v>
      </c>
      <c r="T855" s="15">
        <v>0</v>
      </c>
      <c r="U855" s="15">
        <f t="shared" si="158"/>
        <v>-0.30953065437507038</v>
      </c>
      <c r="V855" s="16">
        <f t="shared" si="159"/>
        <v>-100</v>
      </c>
      <c r="W855" s="17">
        <f t="shared" si="160"/>
        <v>3.3644636345116345E-3</v>
      </c>
      <c r="X855" s="17">
        <f t="shared" si="160"/>
        <v>0</v>
      </c>
      <c r="Y855" s="16">
        <f t="shared" si="161"/>
        <v>-3.3644636345116345E-3</v>
      </c>
      <c r="Z855" s="15">
        <f t="shared" si="162"/>
        <v>-100</v>
      </c>
      <c r="AA855" s="13">
        <v>0.19</v>
      </c>
      <c r="AB855" s="13">
        <v>0</v>
      </c>
      <c r="AC855" s="13">
        <v>0</v>
      </c>
      <c r="AD855" s="13">
        <v>308.16000000000003</v>
      </c>
      <c r="AE855" s="18">
        <f t="shared" si="163"/>
        <v>0</v>
      </c>
      <c r="AF855" s="18">
        <f t="shared" si="167"/>
        <v>0</v>
      </c>
      <c r="AG855" s="19">
        <f t="shared" si="164"/>
        <v>0</v>
      </c>
      <c r="AH855" s="16" t="str">
        <f t="shared" si="165"/>
        <v>0.00</v>
      </c>
      <c r="AI855" s="16">
        <f t="shared" si="166"/>
        <v>-3.3644636345116345E-3</v>
      </c>
      <c r="AJ855" s="44">
        <v>221112</v>
      </c>
      <c r="AK855" s="15" t="s">
        <v>686</v>
      </c>
      <c r="AL855" s="14" t="s">
        <v>76</v>
      </c>
      <c r="AM855" s="39" t="s">
        <v>58</v>
      </c>
      <c r="AN855" s="39" t="s">
        <v>59</v>
      </c>
      <c r="AO855" s="39" t="s">
        <v>77</v>
      </c>
      <c r="AP855" s="39" t="s">
        <v>61</v>
      </c>
      <c r="AQ855" s="20"/>
      <c r="AR855" s="20"/>
      <c r="AS855" s="20"/>
      <c r="AT855" s="20"/>
      <c r="AU855" s="20"/>
      <c r="AV855" s="20"/>
      <c r="AW855" s="20"/>
      <c r="AX855" s="20"/>
      <c r="AY855" s="20"/>
      <c r="AZ855" s="20"/>
      <c r="BA855" s="20"/>
      <c r="BB855" s="20"/>
    </row>
    <row r="856" spans="1:54" ht="26.1" hidden="1" customHeight="1" x14ac:dyDescent="0.25">
      <c r="A856" s="39" t="s">
        <v>30</v>
      </c>
      <c r="B856" s="13" t="s">
        <v>260</v>
      </c>
      <c r="C856" s="13" t="s">
        <v>252</v>
      </c>
      <c r="D856" s="13">
        <v>34023</v>
      </c>
      <c r="E856" s="13">
        <v>17824</v>
      </c>
      <c r="F856" s="13" t="s">
        <v>280</v>
      </c>
      <c r="G856" s="13" t="s">
        <v>360</v>
      </c>
      <c r="H856" s="13" t="s">
        <v>126</v>
      </c>
      <c r="I856" s="13" t="s">
        <v>128</v>
      </c>
      <c r="J856" s="13" t="s">
        <v>411</v>
      </c>
      <c r="K856" s="4">
        <v>2400</v>
      </c>
      <c r="L856" s="4">
        <v>11001</v>
      </c>
      <c r="M856" s="14" t="s">
        <v>40</v>
      </c>
      <c r="N856" s="15" t="s">
        <v>679</v>
      </c>
      <c r="O856" s="15">
        <v>0.114566003824977</v>
      </c>
      <c r="P856" s="15">
        <v>0</v>
      </c>
      <c r="Q856" s="15">
        <f t="shared" si="156"/>
        <v>-0.114566003824977</v>
      </c>
      <c r="R856" s="15">
        <f t="shared" si="157"/>
        <v>-100</v>
      </c>
      <c r="S856" s="15">
        <v>6.1084708226766808E-2</v>
      </c>
      <c r="T856" s="15">
        <v>0</v>
      </c>
      <c r="U856" s="15">
        <f t="shared" si="158"/>
        <v>-6.1084708226766808E-2</v>
      </c>
      <c r="V856" s="16">
        <f t="shared" si="159"/>
        <v>-100</v>
      </c>
      <c r="W856" s="17">
        <f t="shared" si="160"/>
        <v>6.6396421985616091E-4</v>
      </c>
      <c r="X856" s="17">
        <f t="shared" si="160"/>
        <v>0</v>
      </c>
      <c r="Y856" s="16">
        <f t="shared" si="161"/>
        <v>-6.6396421985616091E-4</v>
      </c>
      <c r="Z856" s="15">
        <f t="shared" si="162"/>
        <v>-100</v>
      </c>
      <c r="AA856" s="13">
        <v>0.04</v>
      </c>
      <c r="AB856" s="13">
        <v>0</v>
      </c>
      <c r="AC856" s="13">
        <v>0</v>
      </c>
      <c r="AD856" s="13">
        <v>0</v>
      </c>
      <c r="AE856" s="18">
        <f t="shared" si="163"/>
        <v>0</v>
      </c>
      <c r="AF856" s="18">
        <f t="shared" si="167"/>
        <v>0</v>
      </c>
      <c r="AG856" s="19">
        <f t="shared" si="164"/>
        <v>0</v>
      </c>
      <c r="AH856" s="16" t="str">
        <f t="shared" si="165"/>
        <v>0.00</v>
      </c>
      <c r="AI856" s="16">
        <f t="shared" si="166"/>
        <v>-6.6396421985616091E-4</v>
      </c>
      <c r="AJ856" s="44">
        <v>221112</v>
      </c>
      <c r="AK856" s="15" t="s">
        <v>686</v>
      </c>
      <c r="AL856" s="14" t="s">
        <v>76</v>
      </c>
      <c r="AM856" s="39" t="s">
        <v>58</v>
      </c>
      <c r="AN856" s="39" t="s">
        <v>59</v>
      </c>
      <c r="AO856" s="39" t="s">
        <v>77</v>
      </c>
      <c r="AP856" s="39" t="s">
        <v>61</v>
      </c>
      <c r="AQ856" s="20"/>
      <c r="AR856" s="20"/>
      <c r="AS856" s="20"/>
      <c r="AT856" s="20"/>
      <c r="AU856" s="20"/>
      <c r="AV856" s="20"/>
      <c r="AW856" s="20"/>
      <c r="AX856" s="20"/>
      <c r="AY856" s="20"/>
      <c r="AZ856" s="20"/>
      <c r="BA856" s="20"/>
      <c r="BB856" s="20"/>
    </row>
    <row r="857" spans="1:54" ht="26.1" customHeight="1" x14ac:dyDescent="0.25">
      <c r="A857" s="40" t="s">
        <v>30</v>
      </c>
      <c r="B857" s="13" t="s">
        <v>260</v>
      </c>
      <c r="C857" s="13" t="s">
        <v>252</v>
      </c>
      <c r="D857" s="13">
        <v>34023</v>
      </c>
      <c r="E857" s="13">
        <v>17824</v>
      </c>
      <c r="F857" s="13" t="s">
        <v>280</v>
      </c>
      <c r="G857" s="13" t="s">
        <v>360</v>
      </c>
      <c r="H857" s="13" t="s">
        <v>126</v>
      </c>
      <c r="I857" s="13" t="s">
        <v>128</v>
      </c>
      <c r="J857" s="13" t="s">
        <v>411</v>
      </c>
      <c r="K857" s="4">
        <v>2400</v>
      </c>
      <c r="L857" s="4">
        <v>11001</v>
      </c>
      <c r="M857" s="13" t="s">
        <v>36</v>
      </c>
      <c r="N857" s="15" t="s">
        <v>679</v>
      </c>
      <c r="O857" s="15">
        <v>0.58208704922882304</v>
      </c>
      <c r="P857" s="15">
        <v>0</v>
      </c>
      <c r="Q857" s="15">
        <f t="shared" si="156"/>
        <v>-0.58208704922882304</v>
      </c>
      <c r="R857" s="15">
        <f t="shared" si="157"/>
        <v>-100</v>
      </c>
      <c r="S857" s="15">
        <v>0.32156624544921042</v>
      </c>
      <c r="T857" s="15">
        <v>0</v>
      </c>
      <c r="U857" s="15">
        <f t="shared" si="158"/>
        <v>-0.32156624544921042</v>
      </c>
      <c r="V857" s="16">
        <f t="shared" si="159"/>
        <v>-100</v>
      </c>
      <c r="W857" s="17">
        <f t="shared" si="160"/>
        <v>3.4952852766218525E-3</v>
      </c>
      <c r="X857" s="17">
        <f t="shared" si="160"/>
        <v>0</v>
      </c>
      <c r="Y857" s="16">
        <f t="shared" si="161"/>
        <v>-3.4952852766218525E-3</v>
      </c>
      <c r="Z857" s="15">
        <f t="shared" si="162"/>
        <v>-100</v>
      </c>
      <c r="AA857" s="13">
        <v>0.31</v>
      </c>
      <c r="AB857" s="13">
        <v>0</v>
      </c>
      <c r="AC857" s="13">
        <v>7.37</v>
      </c>
      <c r="AD857" s="13">
        <v>0</v>
      </c>
      <c r="AE857" s="18">
        <f t="shared" si="163"/>
        <v>0</v>
      </c>
      <c r="AF857" s="18">
        <f t="shared" si="167"/>
        <v>0</v>
      </c>
      <c r="AG857" s="19">
        <f t="shared" si="164"/>
        <v>0</v>
      </c>
      <c r="AH857" s="16" t="str">
        <f t="shared" si="165"/>
        <v>0.00</v>
      </c>
      <c r="AI857" s="16">
        <f t="shared" si="166"/>
        <v>-3.4952852766218525E-3</v>
      </c>
      <c r="AJ857" s="44">
        <v>221112</v>
      </c>
      <c r="AK857" s="15" t="s">
        <v>686</v>
      </c>
      <c r="AL857" s="14" t="s">
        <v>76</v>
      </c>
      <c r="AM857" s="39" t="s">
        <v>58</v>
      </c>
      <c r="AN857" s="39" t="s">
        <v>59</v>
      </c>
      <c r="AO857" s="39" t="s">
        <v>77</v>
      </c>
      <c r="AP857" s="39" t="s">
        <v>61</v>
      </c>
      <c r="AQ857" s="20"/>
      <c r="AR857" s="20"/>
      <c r="AS857" s="20"/>
      <c r="AT857" s="20"/>
      <c r="AU857" s="20"/>
      <c r="AV857" s="20"/>
      <c r="AW857" s="20"/>
      <c r="AX857" s="20"/>
      <c r="AY857" s="20"/>
      <c r="AZ857" s="20"/>
      <c r="BA857" s="20"/>
      <c r="BB857" s="20"/>
    </row>
    <row r="858" spans="1:54" ht="26.1" hidden="1" customHeight="1" x14ac:dyDescent="0.25">
      <c r="A858" s="39" t="s">
        <v>30</v>
      </c>
      <c r="B858" s="13" t="s">
        <v>260</v>
      </c>
      <c r="C858" s="13" t="s">
        <v>252</v>
      </c>
      <c r="D858" s="13">
        <v>34023</v>
      </c>
      <c r="E858" s="13">
        <v>17824</v>
      </c>
      <c r="F858" s="13" t="s">
        <v>280</v>
      </c>
      <c r="G858" s="13" t="s">
        <v>360</v>
      </c>
      <c r="H858" s="13" t="s">
        <v>126</v>
      </c>
      <c r="I858" s="13" t="s">
        <v>128</v>
      </c>
      <c r="J858" s="13" t="s">
        <v>411</v>
      </c>
      <c r="K858" s="4">
        <v>2400</v>
      </c>
      <c r="L858" s="4">
        <v>11001</v>
      </c>
      <c r="M858" s="14" t="s">
        <v>38</v>
      </c>
      <c r="N858" s="15" t="s">
        <v>679</v>
      </c>
      <c r="O858" s="15">
        <v>2.75895166037444E-2</v>
      </c>
      <c r="P858" s="15">
        <v>0</v>
      </c>
      <c r="Q858" s="15">
        <f t="shared" si="156"/>
        <v>-2.75895166037444E-2</v>
      </c>
      <c r="R858" s="15">
        <f t="shared" si="157"/>
        <v>-100</v>
      </c>
      <c r="S858" s="15">
        <v>1.4710276308772261E-2</v>
      </c>
      <c r="T858" s="15">
        <v>0</v>
      </c>
      <c r="U858" s="15">
        <f t="shared" si="158"/>
        <v>-1.4710276308772261E-2</v>
      </c>
      <c r="V858" s="16">
        <f t="shared" si="159"/>
        <v>-100</v>
      </c>
      <c r="W858" s="17">
        <f t="shared" si="160"/>
        <v>1.5989430770404632E-4</v>
      </c>
      <c r="X858" s="17">
        <f t="shared" si="160"/>
        <v>0</v>
      </c>
      <c r="Y858" s="16">
        <f t="shared" si="161"/>
        <v>-1.5989430770404632E-4</v>
      </c>
      <c r="Z858" s="15">
        <f t="shared" si="162"/>
        <v>-100</v>
      </c>
      <c r="AA858" s="13">
        <v>0.01</v>
      </c>
      <c r="AB858" s="13">
        <v>0</v>
      </c>
      <c r="AC858" s="13">
        <v>0</v>
      </c>
      <c r="AD858" s="13">
        <v>0</v>
      </c>
      <c r="AE858" s="18">
        <f t="shared" si="163"/>
        <v>0</v>
      </c>
      <c r="AF858" s="18">
        <f t="shared" si="167"/>
        <v>0</v>
      </c>
      <c r="AG858" s="19">
        <f t="shared" si="164"/>
        <v>0</v>
      </c>
      <c r="AH858" s="16" t="str">
        <f t="shared" si="165"/>
        <v>0.00</v>
      </c>
      <c r="AI858" s="16">
        <f t="shared" si="166"/>
        <v>-1.5989430770404632E-4</v>
      </c>
      <c r="AJ858" s="44">
        <v>221112</v>
      </c>
      <c r="AK858" s="15" t="s">
        <v>686</v>
      </c>
      <c r="AL858" s="14" t="s">
        <v>76</v>
      </c>
      <c r="AM858" s="39" t="s">
        <v>58</v>
      </c>
      <c r="AN858" s="39" t="s">
        <v>59</v>
      </c>
      <c r="AO858" s="39" t="s">
        <v>77</v>
      </c>
      <c r="AP858" s="39" t="s">
        <v>61</v>
      </c>
      <c r="AQ858" s="20"/>
      <c r="AR858" s="20"/>
      <c r="AS858" s="20"/>
      <c r="AT858" s="20"/>
      <c r="AU858" s="20"/>
      <c r="AV858" s="20"/>
      <c r="AW858" s="20"/>
      <c r="AX858" s="20"/>
      <c r="AY858" s="20"/>
      <c r="AZ858" s="20"/>
      <c r="BA858" s="20"/>
      <c r="BB858" s="20"/>
    </row>
    <row r="859" spans="1:54" ht="26.1" hidden="1" customHeight="1" x14ac:dyDescent="0.25">
      <c r="A859" s="39" t="s">
        <v>30</v>
      </c>
      <c r="B859" s="13" t="s">
        <v>260</v>
      </c>
      <c r="C859" s="13" t="s">
        <v>252</v>
      </c>
      <c r="D859" s="13">
        <v>34023</v>
      </c>
      <c r="E859" s="13">
        <v>17824</v>
      </c>
      <c r="F859" s="13" t="s">
        <v>280</v>
      </c>
      <c r="G859" s="13" t="s">
        <v>360</v>
      </c>
      <c r="H859" s="13" t="s">
        <v>126</v>
      </c>
      <c r="I859" s="13" t="s">
        <v>128</v>
      </c>
      <c r="J859" s="13" t="s">
        <v>411</v>
      </c>
      <c r="K859" s="4">
        <v>2400</v>
      </c>
      <c r="L859" s="4">
        <v>11001</v>
      </c>
      <c r="M859" s="14" t="s">
        <v>39</v>
      </c>
      <c r="N859" s="15" t="s">
        <v>679</v>
      </c>
      <c r="O859" s="15">
        <v>2.75895166037444E-2</v>
      </c>
      <c r="P859" s="15">
        <v>0</v>
      </c>
      <c r="Q859" s="15">
        <f t="shared" si="156"/>
        <v>-2.75895166037444E-2</v>
      </c>
      <c r="R859" s="15">
        <f t="shared" si="157"/>
        <v>-100</v>
      </c>
      <c r="S859" s="15">
        <v>1.4710276308772261E-2</v>
      </c>
      <c r="T859" s="15">
        <v>0</v>
      </c>
      <c r="U859" s="15">
        <f t="shared" si="158"/>
        <v>-1.4710276308772261E-2</v>
      </c>
      <c r="V859" s="16">
        <f t="shared" si="159"/>
        <v>-100</v>
      </c>
      <c r="W859" s="17">
        <f t="shared" si="160"/>
        <v>1.5989430770404632E-4</v>
      </c>
      <c r="X859" s="17">
        <f t="shared" si="160"/>
        <v>0</v>
      </c>
      <c r="Y859" s="16">
        <f t="shared" si="161"/>
        <v>-1.5989430770404632E-4</v>
      </c>
      <c r="Z859" s="15">
        <f t="shared" si="162"/>
        <v>-100</v>
      </c>
      <c r="AA859" s="13">
        <v>0.01</v>
      </c>
      <c r="AB859" s="13">
        <v>0</v>
      </c>
      <c r="AC859" s="13">
        <v>0</v>
      </c>
      <c r="AD859" s="13">
        <v>0</v>
      </c>
      <c r="AE859" s="18">
        <f t="shared" si="163"/>
        <v>0</v>
      </c>
      <c r="AF859" s="18">
        <f t="shared" si="167"/>
        <v>0</v>
      </c>
      <c r="AG859" s="19">
        <f t="shared" si="164"/>
        <v>0</v>
      </c>
      <c r="AH859" s="16" t="str">
        <f t="shared" si="165"/>
        <v>0.00</v>
      </c>
      <c r="AI859" s="16">
        <f t="shared" si="166"/>
        <v>-1.5989430770404632E-4</v>
      </c>
      <c r="AJ859" s="44">
        <v>221112</v>
      </c>
      <c r="AK859" s="15" t="s">
        <v>686</v>
      </c>
      <c r="AL859" s="14" t="s">
        <v>76</v>
      </c>
      <c r="AM859" s="39" t="s">
        <v>58</v>
      </c>
      <c r="AN859" s="39" t="s">
        <v>59</v>
      </c>
      <c r="AO859" s="39" t="s">
        <v>77</v>
      </c>
      <c r="AP859" s="39" t="s">
        <v>61</v>
      </c>
      <c r="AQ859" s="20"/>
      <c r="AR859" s="20"/>
      <c r="AS859" s="20"/>
      <c r="AT859" s="20"/>
      <c r="AU859" s="20"/>
      <c r="AV859" s="20"/>
      <c r="AW859" s="20"/>
      <c r="AX859" s="20"/>
      <c r="AY859" s="20"/>
      <c r="AZ859" s="20"/>
      <c r="BA859" s="20"/>
      <c r="BB859" s="20"/>
    </row>
    <row r="860" spans="1:54" ht="26.1" hidden="1" customHeight="1" x14ac:dyDescent="0.25">
      <c r="A860" s="39" t="s">
        <v>30</v>
      </c>
      <c r="B860" s="13" t="s">
        <v>260</v>
      </c>
      <c r="C860" s="13" t="s">
        <v>252</v>
      </c>
      <c r="D860" s="13">
        <v>34023</v>
      </c>
      <c r="E860" s="13">
        <v>17824</v>
      </c>
      <c r="F860" s="13" t="s">
        <v>280</v>
      </c>
      <c r="G860" s="13" t="s">
        <v>360</v>
      </c>
      <c r="H860" s="13" t="s">
        <v>126</v>
      </c>
      <c r="I860" s="13" t="s">
        <v>128</v>
      </c>
      <c r="J860" s="13" t="s">
        <v>411</v>
      </c>
      <c r="K860" s="4">
        <v>2400</v>
      </c>
      <c r="L860" s="4">
        <v>11001</v>
      </c>
      <c r="M860" s="14" t="s">
        <v>37</v>
      </c>
      <c r="N860" s="15" t="s">
        <v>679</v>
      </c>
      <c r="O860" s="15">
        <v>0.16293734999995799</v>
      </c>
      <c r="P860" s="15">
        <v>0</v>
      </c>
      <c r="Q860" s="15">
        <f t="shared" si="156"/>
        <v>-0.16293734999995799</v>
      </c>
      <c r="R860" s="15">
        <f t="shared" si="157"/>
        <v>-100</v>
      </c>
      <c r="S860" s="15">
        <v>8.687551412888124E-2</v>
      </c>
      <c r="T860" s="15">
        <v>0</v>
      </c>
      <c r="U860" s="15">
        <f t="shared" si="158"/>
        <v>-8.687551412888124E-2</v>
      </c>
      <c r="V860" s="16">
        <f t="shared" si="159"/>
        <v>-100</v>
      </c>
      <c r="W860" s="17">
        <f t="shared" si="160"/>
        <v>9.4429906661827438E-4</v>
      </c>
      <c r="X860" s="17">
        <f t="shared" si="160"/>
        <v>0</v>
      </c>
      <c r="Y860" s="16">
        <f t="shared" si="161"/>
        <v>-9.4429906661827438E-4</v>
      </c>
      <c r="Z860" s="15">
        <f t="shared" si="162"/>
        <v>-100</v>
      </c>
      <c r="AA860" s="13">
        <v>0.16</v>
      </c>
      <c r="AB860" s="13">
        <v>0</v>
      </c>
      <c r="AC860" s="13">
        <v>0</v>
      </c>
      <c r="AD860" s="13">
        <v>0</v>
      </c>
      <c r="AE860" s="18">
        <f t="shared" si="163"/>
        <v>0</v>
      </c>
      <c r="AF860" s="18">
        <f t="shared" si="167"/>
        <v>0</v>
      </c>
      <c r="AG860" s="19">
        <f t="shared" si="164"/>
        <v>0</v>
      </c>
      <c r="AH860" s="16" t="str">
        <f t="shared" si="165"/>
        <v>0.00</v>
      </c>
      <c r="AI860" s="16">
        <f t="shared" si="166"/>
        <v>-9.4429906661827438E-4</v>
      </c>
      <c r="AJ860" s="44">
        <v>221112</v>
      </c>
      <c r="AK860" s="15" t="s">
        <v>686</v>
      </c>
      <c r="AL860" s="14" t="s">
        <v>76</v>
      </c>
      <c r="AM860" s="39" t="s">
        <v>58</v>
      </c>
      <c r="AN860" s="39" t="s">
        <v>59</v>
      </c>
      <c r="AO860" s="39" t="s">
        <v>77</v>
      </c>
      <c r="AP860" s="39" t="s">
        <v>61</v>
      </c>
      <c r="AQ860" s="20"/>
      <c r="AR860" s="20"/>
      <c r="AS860" s="20"/>
      <c r="AT860" s="20"/>
      <c r="AU860" s="20"/>
      <c r="AV860" s="20"/>
      <c r="AW860" s="20"/>
      <c r="AX860" s="20"/>
      <c r="AY860" s="20"/>
      <c r="AZ860" s="20"/>
      <c r="BA860" s="20"/>
      <c r="BB860" s="20"/>
    </row>
    <row r="861" spans="1:54" ht="26.1" hidden="1" customHeight="1" x14ac:dyDescent="0.25">
      <c r="A861" s="39" t="s">
        <v>30</v>
      </c>
      <c r="B861" s="13" t="s">
        <v>260</v>
      </c>
      <c r="C861" s="13" t="s">
        <v>252</v>
      </c>
      <c r="D861" s="13">
        <v>34023</v>
      </c>
      <c r="E861" s="13">
        <v>17824</v>
      </c>
      <c r="F861" s="13" t="s">
        <v>280</v>
      </c>
      <c r="G861" s="13" t="s">
        <v>360</v>
      </c>
      <c r="H861" s="13" t="s">
        <v>126</v>
      </c>
      <c r="I861" s="13" t="s">
        <v>128</v>
      </c>
      <c r="J861" s="13" t="s">
        <v>411</v>
      </c>
      <c r="K861" s="4">
        <v>2400</v>
      </c>
      <c r="L861" s="4">
        <v>11001</v>
      </c>
      <c r="M861" s="14" t="s">
        <v>34</v>
      </c>
      <c r="N861" s="15" t="s">
        <v>679</v>
      </c>
      <c r="O861" s="15">
        <v>9.0233499059531805E-2</v>
      </c>
      <c r="P861" s="15">
        <v>0</v>
      </c>
      <c r="Q861" s="15">
        <f t="shared" si="156"/>
        <v>-9.0233499059531805E-2</v>
      </c>
      <c r="R861" s="15">
        <f t="shared" si="157"/>
        <v>-100</v>
      </c>
      <c r="S861" s="15">
        <v>4.8111017040903994E-2</v>
      </c>
      <c r="T861" s="15">
        <v>0</v>
      </c>
      <c r="U861" s="15">
        <f t="shared" si="158"/>
        <v>-4.8111017040903994E-2</v>
      </c>
      <c r="V861" s="16">
        <f t="shared" si="159"/>
        <v>-100</v>
      </c>
      <c r="W861" s="17">
        <f t="shared" si="160"/>
        <v>5.2294583740113035E-4</v>
      </c>
      <c r="X861" s="17">
        <f t="shared" si="160"/>
        <v>0</v>
      </c>
      <c r="Y861" s="16">
        <f t="shared" si="161"/>
        <v>-5.2294583740113035E-4</v>
      </c>
      <c r="Z861" s="15">
        <f t="shared" si="162"/>
        <v>-100</v>
      </c>
      <c r="AA861" s="13">
        <v>0.03</v>
      </c>
      <c r="AB861" s="13">
        <v>0</v>
      </c>
      <c r="AC861" s="13">
        <v>0</v>
      </c>
      <c r="AD861" s="13">
        <v>0</v>
      </c>
      <c r="AE861" s="18">
        <f t="shared" si="163"/>
        <v>0</v>
      </c>
      <c r="AF861" s="18">
        <f t="shared" si="167"/>
        <v>0</v>
      </c>
      <c r="AG861" s="19">
        <f t="shared" si="164"/>
        <v>0</v>
      </c>
      <c r="AH861" s="16" t="str">
        <f t="shared" si="165"/>
        <v>0.00</v>
      </c>
      <c r="AI861" s="16">
        <f t="shared" si="166"/>
        <v>-5.2294583740113035E-4</v>
      </c>
      <c r="AJ861" s="44">
        <v>221112</v>
      </c>
      <c r="AK861" s="15" t="s">
        <v>686</v>
      </c>
      <c r="AL861" s="14" t="s">
        <v>76</v>
      </c>
      <c r="AM861" s="39" t="s">
        <v>58</v>
      </c>
      <c r="AN861" s="39" t="s">
        <v>59</v>
      </c>
      <c r="AO861" s="39" t="s">
        <v>77</v>
      </c>
      <c r="AP861" s="39" t="s">
        <v>61</v>
      </c>
      <c r="AQ861" s="20"/>
      <c r="AR861" s="20"/>
      <c r="AS861" s="20"/>
      <c r="AT861" s="20"/>
      <c r="AU861" s="20"/>
      <c r="AV861" s="20"/>
      <c r="AW861" s="20"/>
      <c r="AX861" s="20"/>
      <c r="AY861" s="20"/>
      <c r="AZ861" s="20"/>
      <c r="BA861" s="20"/>
      <c r="BB861" s="20"/>
    </row>
    <row r="862" spans="1:54" ht="26.1" hidden="1" customHeight="1" x14ac:dyDescent="0.25">
      <c r="A862" s="39" t="s">
        <v>30</v>
      </c>
      <c r="B862" s="13" t="s">
        <v>260</v>
      </c>
      <c r="C862" s="13" t="s">
        <v>252</v>
      </c>
      <c r="D862" s="13">
        <v>34023</v>
      </c>
      <c r="E862" s="13">
        <v>17824</v>
      </c>
      <c r="F862" s="13" t="s">
        <v>280</v>
      </c>
      <c r="G862" s="13" t="s">
        <v>331</v>
      </c>
      <c r="H862" s="13" t="s">
        <v>126</v>
      </c>
      <c r="I862" s="13" t="s">
        <v>128</v>
      </c>
      <c r="J862" s="13" t="s">
        <v>412</v>
      </c>
      <c r="K862" s="4">
        <v>2400</v>
      </c>
      <c r="L862" s="4">
        <v>13001</v>
      </c>
      <c r="M862" s="14" t="s">
        <v>40</v>
      </c>
      <c r="N862" s="15" t="s">
        <v>679</v>
      </c>
      <c r="O862" s="15">
        <v>0.40352084480045902</v>
      </c>
      <c r="P862" s="15">
        <v>0</v>
      </c>
      <c r="Q862" s="15">
        <f t="shared" si="156"/>
        <v>-0.40352084480045902</v>
      </c>
      <c r="R862" s="15">
        <f t="shared" si="157"/>
        <v>-100</v>
      </c>
      <c r="S862" s="15">
        <v>0.27278739462983409</v>
      </c>
      <c r="T862" s="15">
        <v>0</v>
      </c>
      <c r="U862" s="15">
        <f t="shared" si="158"/>
        <v>-0.27278739462983409</v>
      </c>
      <c r="V862" s="16">
        <f t="shared" si="159"/>
        <v>-100</v>
      </c>
      <c r="W862" s="17">
        <f t="shared" si="160"/>
        <v>2.96508037641124E-3</v>
      </c>
      <c r="X862" s="17">
        <f t="shared" si="160"/>
        <v>0</v>
      </c>
      <c r="Y862" s="16">
        <f t="shared" si="161"/>
        <v>-2.96508037641124E-3</v>
      </c>
      <c r="Z862" s="15">
        <f t="shared" si="162"/>
        <v>-100</v>
      </c>
      <c r="AA862" s="13">
        <v>0.2</v>
      </c>
      <c r="AB862" s="13">
        <v>0</v>
      </c>
      <c r="AC862" s="13">
        <v>0</v>
      </c>
      <c r="AD862" s="13">
        <v>0</v>
      </c>
      <c r="AE862" s="18">
        <f t="shared" si="163"/>
        <v>0</v>
      </c>
      <c r="AF862" s="18">
        <f t="shared" si="167"/>
        <v>0</v>
      </c>
      <c r="AG862" s="19">
        <f t="shared" si="164"/>
        <v>0</v>
      </c>
      <c r="AH862" s="16" t="str">
        <f t="shared" si="165"/>
        <v>0.00</v>
      </c>
      <c r="AI862" s="16">
        <f t="shared" si="166"/>
        <v>-2.96508037641124E-3</v>
      </c>
      <c r="AJ862" s="44">
        <v>221112</v>
      </c>
      <c r="AK862" s="15" t="s">
        <v>686</v>
      </c>
      <c r="AL862" s="14" t="s">
        <v>57</v>
      </c>
      <c r="AM862" s="39" t="s">
        <v>58</v>
      </c>
      <c r="AN862" s="39" t="s">
        <v>59</v>
      </c>
      <c r="AO862" s="39" t="s">
        <v>60</v>
      </c>
      <c r="AP862" s="39" t="s">
        <v>61</v>
      </c>
      <c r="AQ862" s="20"/>
      <c r="AR862" s="20"/>
      <c r="AS862" s="20"/>
      <c r="AT862" s="20"/>
      <c r="AU862" s="20"/>
      <c r="AV862" s="20"/>
      <c r="AW862" s="20"/>
      <c r="AX862" s="20"/>
      <c r="AY862" s="20"/>
      <c r="AZ862" s="20"/>
      <c r="BA862" s="20"/>
      <c r="BB862" s="20"/>
    </row>
    <row r="863" spans="1:54" ht="26.1" hidden="1" customHeight="1" x14ac:dyDescent="0.25">
      <c r="A863" s="39" t="s">
        <v>30</v>
      </c>
      <c r="B863" s="13" t="s">
        <v>260</v>
      </c>
      <c r="C863" s="13" t="s">
        <v>252</v>
      </c>
      <c r="D863" s="13">
        <v>34023</v>
      </c>
      <c r="E863" s="13">
        <v>17824</v>
      </c>
      <c r="F863" s="13" t="s">
        <v>280</v>
      </c>
      <c r="G863" s="13" t="s">
        <v>331</v>
      </c>
      <c r="H863" s="13" t="s">
        <v>126</v>
      </c>
      <c r="I863" s="13" t="s">
        <v>128</v>
      </c>
      <c r="J863" s="13" t="s">
        <v>412</v>
      </c>
      <c r="K863" s="4">
        <v>2400</v>
      </c>
      <c r="L863" s="4">
        <v>13001</v>
      </c>
      <c r="M863" s="14" t="s">
        <v>38</v>
      </c>
      <c r="N863" s="15" t="s">
        <v>679</v>
      </c>
      <c r="O863" s="15">
        <v>0.413274135980014</v>
      </c>
      <c r="P863" s="15">
        <v>0</v>
      </c>
      <c r="Q863" s="15">
        <f t="shared" si="156"/>
        <v>-0.413274135980014</v>
      </c>
      <c r="R863" s="15">
        <f t="shared" si="157"/>
        <v>-100</v>
      </c>
      <c r="S863" s="15">
        <v>0.27938079599737087</v>
      </c>
      <c r="T863" s="15">
        <v>0</v>
      </c>
      <c r="U863" s="15">
        <f t="shared" si="158"/>
        <v>-0.27938079599737087</v>
      </c>
      <c r="V863" s="16">
        <f t="shared" si="159"/>
        <v>-100</v>
      </c>
      <c r="W863" s="17">
        <f t="shared" si="160"/>
        <v>3.0367477825801181E-3</v>
      </c>
      <c r="X863" s="17">
        <f t="shared" si="160"/>
        <v>0</v>
      </c>
      <c r="Y863" s="16">
        <f t="shared" si="161"/>
        <v>-3.0367477825801181E-3</v>
      </c>
      <c r="Z863" s="15">
        <f t="shared" si="162"/>
        <v>-100</v>
      </c>
      <c r="AA863" s="13">
        <v>0.21</v>
      </c>
      <c r="AB863" s="13">
        <v>0</v>
      </c>
      <c r="AC863" s="13">
        <v>0</v>
      </c>
      <c r="AD863" s="13">
        <v>0</v>
      </c>
      <c r="AE863" s="18">
        <f t="shared" si="163"/>
        <v>0</v>
      </c>
      <c r="AF863" s="18">
        <f t="shared" si="167"/>
        <v>0</v>
      </c>
      <c r="AG863" s="19">
        <f t="shared" si="164"/>
        <v>0</v>
      </c>
      <c r="AH863" s="16" t="str">
        <f t="shared" si="165"/>
        <v>0.00</v>
      </c>
      <c r="AI863" s="16">
        <f t="shared" si="166"/>
        <v>-3.0367477825801181E-3</v>
      </c>
      <c r="AJ863" s="44">
        <v>221112</v>
      </c>
      <c r="AK863" s="15" t="s">
        <v>686</v>
      </c>
      <c r="AL863" s="14" t="s">
        <v>57</v>
      </c>
      <c r="AM863" s="39" t="s">
        <v>58</v>
      </c>
      <c r="AN863" s="39" t="s">
        <v>59</v>
      </c>
      <c r="AO863" s="39" t="s">
        <v>60</v>
      </c>
      <c r="AP863" s="39" t="s">
        <v>61</v>
      </c>
      <c r="AQ863" s="20"/>
      <c r="AR863" s="20"/>
      <c r="AS863" s="20"/>
      <c r="AT863" s="20"/>
      <c r="AU863" s="20"/>
      <c r="AV863" s="20"/>
      <c r="AW863" s="20"/>
      <c r="AX863" s="20"/>
      <c r="AY863" s="20"/>
      <c r="AZ863" s="20"/>
      <c r="BA863" s="20"/>
      <c r="BB863" s="20"/>
    </row>
    <row r="864" spans="1:54" ht="26.1" hidden="1" customHeight="1" x14ac:dyDescent="0.25">
      <c r="A864" s="39" t="s">
        <v>30</v>
      </c>
      <c r="B864" s="13" t="s">
        <v>260</v>
      </c>
      <c r="C864" s="13" t="s">
        <v>252</v>
      </c>
      <c r="D864" s="13">
        <v>34023</v>
      </c>
      <c r="E864" s="13">
        <v>17824</v>
      </c>
      <c r="F864" s="13" t="s">
        <v>280</v>
      </c>
      <c r="G864" s="13" t="s">
        <v>331</v>
      </c>
      <c r="H864" s="13" t="s">
        <v>126</v>
      </c>
      <c r="I864" s="13" t="s">
        <v>128</v>
      </c>
      <c r="J864" s="13" t="s">
        <v>412</v>
      </c>
      <c r="K864" s="4">
        <v>2400</v>
      </c>
      <c r="L864" s="4">
        <v>13001</v>
      </c>
      <c r="M864" s="14" t="s">
        <v>39</v>
      </c>
      <c r="N864" s="15" t="s">
        <v>679</v>
      </c>
      <c r="O864" s="15">
        <v>0.413274135980014</v>
      </c>
      <c r="P864" s="15">
        <v>0</v>
      </c>
      <c r="Q864" s="15">
        <f t="shared" si="156"/>
        <v>-0.413274135980014</v>
      </c>
      <c r="R864" s="15">
        <f t="shared" si="157"/>
        <v>-100</v>
      </c>
      <c r="S864" s="15">
        <v>0.27938079599737087</v>
      </c>
      <c r="T864" s="15">
        <v>0</v>
      </c>
      <c r="U864" s="15">
        <f t="shared" si="158"/>
        <v>-0.27938079599737087</v>
      </c>
      <c r="V864" s="16">
        <f t="shared" si="159"/>
        <v>-100</v>
      </c>
      <c r="W864" s="17">
        <f t="shared" si="160"/>
        <v>3.0367477825801181E-3</v>
      </c>
      <c r="X864" s="17">
        <f t="shared" si="160"/>
        <v>0</v>
      </c>
      <c r="Y864" s="16">
        <f t="shared" si="161"/>
        <v>-3.0367477825801181E-3</v>
      </c>
      <c r="Z864" s="15">
        <f t="shared" si="162"/>
        <v>-100</v>
      </c>
      <c r="AA864" s="13">
        <v>0.21</v>
      </c>
      <c r="AB864" s="13">
        <v>0</v>
      </c>
      <c r="AC864" s="13">
        <v>0</v>
      </c>
      <c r="AD864" s="13">
        <v>0</v>
      </c>
      <c r="AE864" s="18">
        <f t="shared" si="163"/>
        <v>0</v>
      </c>
      <c r="AF864" s="18">
        <f t="shared" si="167"/>
        <v>0</v>
      </c>
      <c r="AG864" s="19">
        <f t="shared" si="164"/>
        <v>0</v>
      </c>
      <c r="AH864" s="16" t="str">
        <f t="shared" si="165"/>
        <v>0.00</v>
      </c>
      <c r="AI864" s="16">
        <f t="shared" si="166"/>
        <v>-3.0367477825801181E-3</v>
      </c>
      <c r="AJ864" s="44">
        <v>221112</v>
      </c>
      <c r="AK864" s="15" t="s">
        <v>686</v>
      </c>
      <c r="AL864" s="14" t="s">
        <v>57</v>
      </c>
      <c r="AM864" s="39" t="s">
        <v>58</v>
      </c>
      <c r="AN864" s="39" t="s">
        <v>59</v>
      </c>
      <c r="AO864" s="39" t="s">
        <v>60</v>
      </c>
      <c r="AP864" s="39" t="s">
        <v>61</v>
      </c>
      <c r="AQ864" s="20"/>
      <c r="AR864" s="20"/>
      <c r="AS864" s="20"/>
      <c r="AT864" s="20"/>
      <c r="AU864" s="20"/>
      <c r="AV864" s="20"/>
      <c r="AW864" s="20"/>
      <c r="AX864" s="20"/>
      <c r="AY864" s="20"/>
      <c r="AZ864" s="20"/>
      <c r="BA864" s="20"/>
      <c r="BB864" s="20"/>
    </row>
    <row r="865" spans="1:54" ht="26.1" hidden="1" customHeight="1" x14ac:dyDescent="0.25">
      <c r="A865" s="39" t="s">
        <v>30</v>
      </c>
      <c r="B865" s="13" t="s">
        <v>260</v>
      </c>
      <c r="C865" s="13" t="s">
        <v>252</v>
      </c>
      <c r="D865" s="13">
        <v>34023</v>
      </c>
      <c r="E865" s="13">
        <v>17824</v>
      </c>
      <c r="F865" s="13" t="s">
        <v>280</v>
      </c>
      <c r="G865" s="13" t="s">
        <v>331</v>
      </c>
      <c r="H865" s="13" t="s">
        <v>126</v>
      </c>
      <c r="I865" s="13" t="s">
        <v>128</v>
      </c>
      <c r="J865" s="13" t="s">
        <v>412</v>
      </c>
      <c r="K865" s="4">
        <v>2400</v>
      </c>
      <c r="L865" s="4">
        <v>13001</v>
      </c>
      <c r="M865" s="14" t="s">
        <v>37</v>
      </c>
      <c r="N865" s="15" t="s">
        <v>679</v>
      </c>
      <c r="O865" s="15">
        <v>1.8741120000008101E-2</v>
      </c>
      <c r="P865" s="15">
        <v>0</v>
      </c>
      <c r="Q865" s="15">
        <f t="shared" si="156"/>
        <v>-1.8741120000008101E-2</v>
      </c>
      <c r="R865" s="15">
        <f t="shared" si="157"/>
        <v>-100</v>
      </c>
      <c r="S865" s="15">
        <v>1.2669336325797517E-2</v>
      </c>
      <c r="T865" s="15">
        <v>0</v>
      </c>
      <c r="U865" s="15">
        <f t="shared" si="158"/>
        <v>-1.2669336325797517E-2</v>
      </c>
      <c r="V865" s="16">
        <f t="shared" si="159"/>
        <v>-100</v>
      </c>
      <c r="W865" s="17">
        <f t="shared" si="160"/>
        <v>1.3771017745432083E-4</v>
      </c>
      <c r="X865" s="17">
        <f t="shared" si="160"/>
        <v>0</v>
      </c>
      <c r="Y865" s="16">
        <f t="shared" si="161"/>
        <v>-1.3771017745432083E-4</v>
      </c>
      <c r="Z865" s="15">
        <f t="shared" si="162"/>
        <v>-100</v>
      </c>
      <c r="AA865" s="13">
        <v>0.02</v>
      </c>
      <c r="AB865" s="13">
        <v>0</v>
      </c>
      <c r="AC865" s="13">
        <v>0</v>
      </c>
      <c r="AD865" s="13">
        <v>0</v>
      </c>
      <c r="AE865" s="18">
        <f t="shared" si="163"/>
        <v>0</v>
      </c>
      <c r="AF865" s="18">
        <f t="shared" si="167"/>
        <v>0</v>
      </c>
      <c r="AG865" s="19">
        <f t="shared" si="164"/>
        <v>0</v>
      </c>
      <c r="AH865" s="16" t="str">
        <f t="shared" si="165"/>
        <v>0.00</v>
      </c>
      <c r="AI865" s="16">
        <f t="shared" si="166"/>
        <v>-1.3771017745432083E-4</v>
      </c>
      <c r="AJ865" s="44">
        <v>221112</v>
      </c>
      <c r="AK865" s="15" t="s">
        <v>686</v>
      </c>
      <c r="AL865" s="14" t="s">
        <v>57</v>
      </c>
      <c r="AM865" s="39" t="s">
        <v>58</v>
      </c>
      <c r="AN865" s="39" t="s">
        <v>59</v>
      </c>
      <c r="AO865" s="39" t="s">
        <v>60</v>
      </c>
      <c r="AP865" s="39" t="s">
        <v>61</v>
      </c>
      <c r="AQ865" s="20"/>
      <c r="AR865" s="20"/>
      <c r="AS865" s="20"/>
      <c r="AT865" s="20"/>
      <c r="AU865" s="20"/>
      <c r="AV865" s="20"/>
      <c r="AW865" s="20"/>
      <c r="AX865" s="20"/>
      <c r="AY865" s="20"/>
      <c r="AZ865" s="20"/>
      <c r="BA865" s="20"/>
      <c r="BB865" s="20"/>
    </row>
    <row r="866" spans="1:54" ht="26.1" hidden="1" customHeight="1" x14ac:dyDescent="0.25">
      <c r="A866" s="39" t="s">
        <v>30</v>
      </c>
      <c r="B866" s="13" t="s">
        <v>260</v>
      </c>
      <c r="C866" s="13" t="s">
        <v>252</v>
      </c>
      <c r="D866" s="13">
        <v>34023</v>
      </c>
      <c r="E866" s="13">
        <v>17824</v>
      </c>
      <c r="F866" s="13" t="s">
        <v>280</v>
      </c>
      <c r="G866" s="13" t="s">
        <v>313</v>
      </c>
      <c r="H866" s="13" t="s">
        <v>126</v>
      </c>
      <c r="I866" s="13" t="s">
        <v>128</v>
      </c>
      <c r="J866" s="13" t="s">
        <v>413</v>
      </c>
      <c r="K866" s="4">
        <v>2400</v>
      </c>
      <c r="L866" s="4">
        <v>11001</v>
      </c>
      <c r="M866" s="14" t="s">
        <v>40</v>
      </c>
      <c r="N866" s="15" t="s">
        <v>679</v>
      </c>
      <c r="O866" s="15">
        <v>0.54003140888699097</v>
      </c>
      <c r="P866" s="15">
        <v>0</v>
      </c>
      <c r="Q866" s="15">
        <f t="shared" si="156"/>
        <v>-0.54003140888699097</v>
      </c>
      <c r="R866" s="15">
        <f t="shared" si="157"/>
        <v>-100</v>
      </c>
      <c r="S866" s="15">
        <v>0.2879358618071996</v>
      </c>
      <c r="T866" s="15">
        <v>0</v>
      </c>
      <c r="U866" s="15">
        <f t="shared" si="158"/>
        <v>-0.2879358618071996</v>
      </c>
      <c r="V866" s="16">
        <f t="shared" si="159"/>
        <v>-100</v>
      </c>
      <c r="W866" s="17">
        <f t="shared" si="160"/>
        <v>3.129737628339126E-3</v>
      </c>
      <c r="X866" s="17">
        <f t="shared" si="160"/>
        <v>0</v>
      </c>
      <c r="Y866" s="16">
        <f t="shared" si="161"/>
        <v>-3.129737628339126E-3</v>
      </c>
      <c r="Z866" s="15">
        <f t="shared" si="162"/>
        <v>-100</v>
      </c>
      <c r="AA866" s="13">
        <v>0.27</v>
      </c>
      <c r="AB866" s="13">
        <v>0</v>
      </c>
      <c r="AC866" s="13">
        <v>0</v>
      </c>
      <c r="AD866" s="13">
        <v>0</v>
      </c>
      <c r="AE866" s="18">
        <f t="shared" si="163"/>
        <v>0</v>
      </c>
      <c r="AF866" s="18">
        <f t="shared" si="167"/>
        <v>0</v>
      </c>
      <c r="AG866" s="19">
        <f t="shared" si="164"/>
        <v>0</v>
      </c>
      <c r="AH866" s="16" t="str">
        <f t="shared" si="165"/>
        <v>0.00</v>
      </c>
      <c r="AI866" s="16">
        <f t="shared" si="166"/>
        <v>-3.129737628339126E-3</v>
      </c>
      <c r="AJ866" s="44">
        <v>221112</v>
      </c>
      <c r="AK866" s="15" t="s">
        <v>686</v>
      </c>
      <c r="AL866" s="14" t="s">
        <v>57</v>
      </c>
      <c r="AM866" s="39" t="s">
        <v>58</v>
      </c>
      <c r="AN866" s="39" t="s">
        <v>59</v>
      </c>
      <c r="AO866" s="39" t="s">
        <v>60</v>
      </c>
      <c r="AP866" s="39" t="s">
        <v>61</v>
      </c>
      <c r="AQ866" s="20"/>
      <c r="AR866" s="20"/>
      <c r="AS866" s="20"/>
      <c r="AT866" s="20"/>
      <c r="AU866" s="20"/>
      <c r="AV866" s="20"/>
      <c r="AW866" s="20"/>
      <c r="AX866" s="20"/>
      <c r="AY866" s="20"/>
      <c r="AZ866" s="20"/>
      <c r="BA866" s="20"/>
      <c r="BB866" s="20"/>
    </row>
    <row r="867" spans="1:54" ht="26.1" hidden="1" customHeight="1" x14ac:dyDescent="0.25">
      <c r="A867" s="39" t="s">
        <v>30</v>
      </c>
      <c r="B867" s="13" t="s">
        <v>260</v>
      </c>
      <c r="C867" s="13" t="s">
        <v>252</v>
      </c>
      <c r="D867" s="13">
        <v>34023</v>
      </c>
      <c r="E867" s="13">
        <v>17824</v>
      </c>
      <c r="F867" s="13" t="s">
        <v>280</v>
      </c>
      <c r="G867" s="13" t="s">
        <v>313</v>
      </c>
      <c r="H867" s="13" t="s">
        <v>126</v>
      </c>
      <c r="I867" s="13" t="s">
        <v>128</v>
      </c>
      <c r="J867" s="13" t="s">
        <v>413</v>
      </c>
      <c r="K867" s="4">
        <v>2400</v>
      </c>
      <c r="L867" s="4">
        <v>11001</v>
      </c>
      <c r="M867" s="14" t="s">
        <v>38</v>
      </c>
      <c r="N867" s="15" t="s">
        <v>679</v>
      </c>
      <c r="O867" s="15">
        <v>0.55318432870328904</v>
      </c>
      <c r="P867" s="15">
        <v>0</v>
      </c>
      <c r="Q867" s="15">
        <f t="shared" si="156"/>
        <v>-0.55318432870328904</v>
      </c>
      <c r="R867" s="15">
        <f t="shared" si="157"/>
        <v>-100</v>
      </c>
      <c r="S867" s="15">
        <v>0.29494878224157201</v>
      </c>
      <c r="T867" s="15">
        <v>0</v>
      </c>
      <c r="U867" s="15">
        <f t="shared" si="158"/>
        <v>-0.29494878224157201</v>
      </c>
      <c r="V867" s="16">
        <f t="shared" si="159"/>
        <v>-100</v>
      </c>
      <c r="W867" s="17">
        <f t="shared" si="160"/>
        <v>3.2059650243649132E-3</v>
      </c>
      <c r="X867" s="17">
        <f t="shared" si="160"/>
        <v>0</v>
      </c>
      <c r="Y867" s="16">
        <f t="shared" si="161"/>
        <v>-3.2059650243649132E-3</v>
      </c>
      <c r="Z867" s="15">
        <f t="shared" si="162"/>
        <v>-100</v>
      </c>
      <c r="AA867" s="13">
        <v>0.28000000000000003</v>
      </c>
      <c r="AB867" s="13">
        <v>0</v>
      </c>
      <c r="AC867" s="13">
        <v>0</v>
      </c>
      <c r="AD867" s="13">
        <v>0</v>
      </c>
      <c r="AE867" s="18">
        <f t="shared" si="163"/>
        <v>0</v>
      </c>
      <c r="AF867" s="18">
        <f t="shared" si="167"/>
        <v>0</v>
      </c>
      <c r="AG867" s="19">
        <f t="shared" si="164"/>
        <v>0</v>
      </c>
      <c r="AH867" s="16" t="str">
        <f t="shared" si="165"/>
        <v>0.00</v>
      </c>
      <c r="AI867" s="16">
        <f t="shared" si="166"/>
        <v>-3.2059650243649132E-3</v>
      </c>
      <c r="AJ867" s="44">
        <v>221112</v>
      </c>
      <c r="AK867" s="15" t="s">
        <v>686</v>
      </c>
      <c r="AL867" s="14" t="s">
        <v>57</v>
      </c>
      <c r="AM867" s="39" t="s">
        <v>58</v>
      </c>
      <c r="AN867" s="39" t="s">
        <v>59</v>
      </c>
      <c r="AO867" s="39" t="s">
        <v>60</v>
      </c>
      <c r="AP867" s="39" t="s">
        <v>61</v>
      </c>
      <c r="AQ867" s="20"/>
      <c r="AR867" s="20"/>
      <c r="AS867" s="20"/>
      <c r="AT867" s="20"/>
      <c r="AU867" s="20"/>
      <c r="AV867" s="20"/>
      <c r="AW867" s="20"/>
      <c r="AX867" s="20"/>
      <c r="AY867" s="20"/>
      <c r="AZ867" s="20"/>
      <c r="BA867" s="20"/>
      <c r="BB867" s="20"/>
    </row>
    <row r="868" spans="1:54" ht="26.1" hidden="1" customHeight="1" x14ac:dyDescent="0.25">
      <c r="A868" s="39" t="s">
        <v>30</v>
      </c>
      <c r="B868" s="13" t="s">
        <v>260</v>
      </c>
      <c r="C868" s="13" t="s">
        <v>252</v>
      </c>
      <c r="D868" s="13">
        <v>34023</v>
      </c>
      <c r="E868" s="13">
        <v>17824</v>
      </c>
      <c r="F868" s="13" t="s">
        <v>280</v>
      </c>
      <c r="G868" s="13" t="s">
        <v>313</v>
      </c>
      <c r="H868" s="13" t="s">
        <v>126</v>
      </c>
      <c r="I868" s="13" t="s">
        <v>128</v>
      </c>
      <c r="J868" s="13" t="s">
        <v>413</v>
      </c>
      <c r="K868" s="4">
        <v>2400</v>
      </c>
      <c r="L868" s="4">
        <v>11001</v>
      </c>
      <c r="M868" s="14" t="s">
        <v>39</v>
      </c>
      <c r="N868" s="15" t="s">
        <v>679</v>
      </c>
      <c r="O868" s="15">
        <v>0.55318432870328904</v>
      </c>
      <c r="P868" s="15">
        <v>0</v>
      </c>
      <c r="Q868" s="15">
        <f t="shared" si="156"/>
        <v>-0.55318432870328904</v>
      </c>
      <c r="R868" s="15">
        <f t="shared" si="157"/>
        <v>-100</v>
      </c>
      <c r="S868" s="15">
        <v>0.29494878224157201</v>
      </c>
      <c r="T868" s="15">
        <v>0</v>
      </c>
      <c r="U868" s="15">
        <f t="shared" si="158"/>
        <v>-0.29494878224157201</v>
      </c>
      <c r="V868" s="16">
        <f t="shared" si="159"/>
        <v>-100</v>
      </c>
      <c r="W868" s="17">
        <f t="shared" si="160"/>
        <v>3.2059650243649132E-3</v>
      </c>
      <c r="X868" s="17">
        <f t="shared" si="160"/>
        <v>0</v>
      </c>
      <c r="Y868" s="16">
        <f t="shared" si="161"/>
        <v>-3.2059650243649132E-3</v>
      </c>
      <c r="Z868" s="15">
        <f t="shared" si="162"/>
        <v>-100</v>
      </c>
      <c r="AA868" s="13">
        <v>0.28000000000000003</v>
      </c>
      <c r="AB868" s="13">
        <v>0</v>
      </c>
      <c r="AC868" s="13">
        <v>0</v>
      </c>
      <c r="AD868" s="13">
        <v>0</v>
      </c>
      <c r="AE868" s="18">
        <f t="shared" si="163"/>
        <v>0</v>
      </c>
      <c r="AF868" s="18">
        <f t="shared" si="167"/>
        <v>0</v>
      </c>
      <c r="AG868" s="19">
        <f t="shared" si="164"/>
        <v>0</v>
      </c>
      <c r="AH868" s="16" t="str">
        <f t="shared" si="165"/>
        <v>0.00</v>
      </c>
      <c r="AI868" s="16">
        <f t="shared" si="166"/>
        <v>-3.2059650243649132E-3</v>
      </c>
      <c r="AJ868" s="44">
        <v>221112</v>
      </c>
      <c r="AK868" s="15" t="s">
        <v>686</v>
      </c>
      <c r="AL868" s="14" t="s">
        <v>57</v>
      </c>
      <c r="AM868" s="39" t="s">
        <v>58</v>
      </c>
      <c r="AN868" s="39" t="s">
        <v>59</v>
      </c>
      <c r="AO868" s="39" t="s">
        <v>60</v>
      </c>
      <c r="AP868" s="39" t="s">
        <v>61</v>
      </c>
      <c r="AQ868" s="20"/>
      <c r="AR868" s="20"/>
      <c r="AS868" s="20"/>
      <c r="AT868" s="20"/>
      <c r="AU868" s="20"/>
      <c r="AV868" s="20"/>
      <c r="AW868" s="20"/>
      <c r="AX868" s="20"/>
      <c r="AY868" s="20"/>
      <c r="AZ868" s="20"/>
      <c r="BA868" s="20"/>
      <c r="BB868" s="20"/>
    </row>
    <row r="869" spans="1:54" ht="26.1" hidden="1" customHeight="1" x14ac:dyDescent="0.25">
      <c r="A869" s="39" t="s">
        <v>30</v>
      </c>
      <c r="B869" s="13" t="s">
        <v>260</v>
      </c>
      <c r="C869" s="13" t="s">
        <v>252</v>
      </c>
      <c r="D869" s="13">
        <v>34023</v>
      </c>
      <c r="E869" s="13">
        <v>17824</v>
      </c>
      <c r="F869" s="13" t="s">
        <v>280</v>
      </c>
      <c r="G869" s="13" t="s">
        <v>313</v>
      </c>
      <c r="H869" s="13" t="s">
        <v>126</v>
      </c>
      <c r="I869" s="13" t="s">
        <v>128</v>
      </c>
      <c r="J869" s="13" t="s">
        <v>413</v>
      </c>
      <c r="K869" s="4">
        <v>2400</v>
      </c>
      <c r="L869" s="4">
        <v>11001</v>
      </c>
      <c r="M869" s="14" t="s">
        <v>37</v>
      </c>
      <c r="N869" s="15" t="s">
        <v>679</v>
      </c>
      <c r="O869" s="15">
        <v>1.7544599999995501E-2</v>
      </c>
      <c r="P869" s="15">
        <v>0</v>
      </c>
      <c r="Q869" s="15">
        <f t="shared" si="156"/>
        <v>-1.7544599999995501E-2</v>
      </c>
      <c r="R869" s="15">
        <f t="shared" si="157"/>
        <v>-100</v>
      </c>
      <c r="S869" s="15">
        <v>9.3544920497698643E-3</v>
      </c>
      <c r="T869" s="15">
        <v>0</v>
      </c>
      <c r="U869" s="15">
        <f t="shared" si="158"/>
        <v>-9.3544920497698643E-3</v>
      </c>
      <c r="V869" s="16">
        <f t="shared" si="159"/>
        <v>-100</v>
      </c>
      <c r="W869" s="17">
        <f t="shared" si="160"/>
        <v>1.01679261410542E-4</v>
      </c>
      <c r="X869" s="17">
        <f t="shared" si="160"/>
        <v>0</v>
      </c>
      <c r="Y869" s="16">
        <f t="shared" si="161"/>
        <v>-1.01679261410542E-4</v>
      </c>
      <c r="Z869" s="15">
        <f t="shared" si="162"/>
        <v>-100</v>
      </c>
      <c r="AA869" s="13">
        <v>0.03</v>
      </c>
      <c r="AB869" s="13">
        <v>0</v>
      </c>
      <c r="AC869" s="13">
        <v>0</v>
      </c>
      <c r="AD869" s="13">
        <v>0</v>
      </c>
      <c r="AE869" s="18">
        <f t="shared" si="163"/>
        <v>0</v>
      </c>
      <c r="AF869" s="18">
        <f t="shared" si="167"/>
        <v>0</v>
      </c>
      <c r="AG869" s="19">
        <f t="shared" si="164"/>
        <v>0</v>
      </c>
      <c r="AH869" s="16" t="str">
        <f t="shared" si="165"/>
        <v>0.00</v>
      </c>
      <c r="AI869" s="16">
        <f t="shared" si="166"/>
        <v>-1.01679261410542E-4</v>
      </c>
      <c r="AJ869" s="44">
        <v>221112</v>
      </c>
      <c r="AK869" s="15" t="s">
        <v>686</v>
      </c>
      <c r="AL869" s="14" t="s">
        <v>57</v>
      </c>
      <c r="AM869" s="39" t="s">
        <v>58</v>
      </c>
      <c r="AN869" s="39" t="s">
        <v>59</v>
      </c>
      <c r="AO869" s="39" t="s">
        <v>60</v>
      </c>
      <c r="AP869" s="39" t="s">
        <v>61</v>
      </c>
      <c r="AQ869" s="20"/>
      <c r="AR869" s="20"/>
      <c r="AS869" s="20"/>
      <c r="AT869" s="20"/>
      <c r="AU869" s="20"/>
      <c r="AV869" s="20"/>
      <c r="AW869" s="20"/>
      <c r="AX869" s="20"/>
      <c r="AY869" s="20"/>
      <c r="AZ869" s="20"/>
      <c r="BA869" s="20"/>
      <c r="BB869" s="20"/>
    </row>
    <row r="870" spans="1:54" ht="26.1" hidden="1" customHeight="1" x14ac:dyDescent="0.25">
      <c r="A870" s="39" t="s">
        <v>30</v>
      </c>
      <c r="B870" s="13" t="s">
        <v>260</v>
      </c>
      <c r="C870" s="13" t="s">
        <v>252</v>
      </c>
      <c r="D870" s="13">
        <v>34023</v>
      </c>
      <c r="E870" s="13">
        <v>17824</v>
      </c>
      <c r="F870" s="13" t="s">
        <v>280</v>
      </c>
      <c r="G870" s="13" t="s">
        <v>300</v>
      </c>
      <c r="H870" s="13" t="s">
        <v>126</v>
      </c>
      <c r="I870" s="13" t="s">
        <v>128</v>
      </c>
      <c r="J870" s="13" t="s">
        <v>414</v>
      </c>
      <c r="K870" s="4">
        <v>2400</v>
      </c>
      <c r="L870" s="4">
        <v>15001</v>
      </c>
      <c r="M870" s="14" t="s">
        <v>35</v>
      </c>
      <c r="N870" s="15" t="s">
        <v>679</v>
      </c>
      <c r="O870" s="15">
        <v>0.54571120519955196</v>
      </c>
      <c r="P870" s="15">
        <v>0</v>
      </c>
      <c r="Q870" s="15">
        <f t="shared" si="156"/>
        <v>-0.54571120519955196</v>
      </c>
      <c r="R870" s="15">
        <f t="shared" si="157"/>
        <v>-100</v>
      </c>
      <c r="S870" s="15">
        <v>0.34906195422267766</v>
      </c>
      <c r="T870" s="15">
        <v>0</v>
      </c>
      <c r="U870" s="15">
        <f t="shared" si="158"/>
        <v>-0.34906195422267766</v>
      </c>
      <c r="V870" s="16">
        <f t="shared" si="159"/>
        <v>-100</v>
      </c>
      <c r="W870" s="17">
        <f t="shared" si="160"/>
        <v>3.7941516763334527E-3</v>
      </c>
      <c r="X870" s="17">
        <f t="shared" si="160"/>
        <v>0</v>
      </c>
      <c r="Y870" s="16">
        <f t="shared" si="161"/>
        <v>-3.7941516763334527E-3</v>
      </c>
      <c r="Z870" s="15">
        <f t="shared" si="162"/>
        <v>-100</v>
      </c>
      <c r="AA870" s="13">
        <v>0.27</v>
      </c>
      <c r="AB870" s="13">
        <v>0</v>
      </c>
      <c r="AC870" s="13">
        <v>0</v>
      </c>
      <c r="AD870" s="13">
        <v>314.49</v>
      </c>
      <c r="AE870" s="18">
        <f t="shared" si="163"/>
        <v>0</v>
      </c>
      <c r="AF870" s="18">
        <f t="shared" si="167"/>
        <v>0</v>
      </c>
      <c r="AG870" s="19">
        <f t="shared" si="164"/>
        <v>0</v>
      </c>
      <c r="AH870" s="16" t="str">
        <f t="shared" si="165"/>
        <v>0.00</v>
      </c>
      <c r="AI870" s="16">
        <f t="shared" si="166"/>
        <v>-3.7941516763334527E-3</v>
      </c>
      <c r="AJ870" s="44">
        <v>221112</v>
      </c>
      <c r="AK870" s="15" t="s">
        <v>686</v>
      </c>
      <c r="AL870" s="14" t="s">
        <v>76</v>
      </c>
      <c r="AM870" s="39" t="s">
        <v>58</v>
      </c>
      <c r="AN870" s="39" t="s">
        <v>59</v>
      </c>
      <c r="AO870" s="39" t="s">
        <v>77</v>
      </c>
      <c r="AP870" s="39" t="s">
        <v>61</v>
      </c>
      <c r="AQ870" s="20"/>
      <c r="AR870" s="20"/>
      <c r="AS870" s="20"/>
      <c r="AT870" s="20"/>
      <c r="AU870" s="20"/>
      <c r="AV870" s="20"/>
      <c r="AW870" s="20"/>
      <c r="AX870" s="20"/>
      <c r="AY870" s="20"/>
      <c r="AZ870" s="20"/>
      <c r="BA870" s="20"/>
      <c r="BB870" s="20"/>
    </row>
    <row r="871" spans="1:54" ht="26.1" hidden="1" customHeight="1" x14ac:dyDescent="0.25">
      <c r="A871" s="39" t="s">
        <v>30</v>
      </c>
      <c r="B871" s="13" t="s">
        <v>260</v>
      </c>
      <c r="C871" s="13" t="s">
        <v>252</v>
      </c>
      <c r="D871" s="13">
        <v>34023</v>
      </c>
      <c r="E871" s="13">
        <v>17824</v>
      </c>
      <c r="F871" s="13" t="s">
        <v>280</v>
      </c>
      <c r="G871" s="13" t="s">
        <v>300</v>
      </c>
      <c r="H871" s="13" t="s">
        <v>126</v>
      </c>
      <c r="I871" s="13" t="s">
        <v>128</v>
      </c>
      <c r="J871" s="13" t="s">
        <v>414</v>
      </c>
      <c r="K871" s="4">
        <v>2400</v>
      </c>
      <c r="L871" s="4">
        <v>15001</v>
      </c>
      <c r="M871" s="14" t="s">
        <v>40</v>
      </c>
      <c r="N871" s="15" t="s">
        <v>679</v>
      </c>
      <c r="O871" s="15">
        <v>0.107364182270272</v>
      </c>
      <c r="P871" s="15">
        <v>0</v>
      </c>
      <c r="Q871" s="15">
        <f t="shared" si="156"/>
        <v>-0.107364182270272</v>
      </c>
      <c r="R871" s="15">
        <f t="shared" si="157"/>
        <v>-100</v>
      </c>
      <c r="S871" s="15">
        <v>6.8675062779912727E-2</v>
      </c>
      <c r="T871" s="15">
        <v>0</v>
      </c>
      <c r="U871" s="15">
        <f t="shared" si="158"/>
        <v>-6.8675062779912727E-2</v>
      </c>
      <c r="V871" s="16">
        <f t="shared" si="159"/>
        <v>-100</v>
      </c>
      <c r="W871" s="17">
        <f t="shared" si="160"/>
        <v>7.4646807369470357E-4</v>
      </c>
      <c r="X871" s="17">
        <f t="shared" si="160"/>
        <v>0</v>
      </c>
      <c r="Y871" s="16">
        <f t="shared" si="161"/>
        <v>-7.4646807369470357E-4</v>
      </c>
      <c r="Z871" s="15">
        <f t="shared" si="162"/>
        <v>-100</v>
      </c>
      <c r="AA871" s="13">
        <v>0.05</v>
      </c>
      <c r="AB871" s="13">
        <v>0</v>
      </c>
      <c r="AC871" s="13">
        <v>0</v>
      </c>
      <c r="AD871" s="13">
        <v>0</v>
      </c>
      <c r="AE871" s="18">
        <f t="shared" si="163"/>
        <v>0</v>
      </c>
      <c r="AF871" s="18">
        <f t="shared" si="167"/>
        <v>0</v>
      </c>
      <c r="AG871" s="19">
        <f t="shared" si="164"/>
        <v>0</v>
      </c>
      <c r="AH871" s="16" t="str">
        <f t="shared" si="165"/>
        <v>0.00</v>
      </c>
      <c r="AI871" s="16">
        <f t="shared" si="166"/>
        <v>-7.4646807369470357E-4</v>
      </c>
      <c r="AJ871" s="44">
        <v>221112</v>
      </c>
      <c r="AK871" s="15" t="s">
        <v>686</v>
      </c>
      <c r="AL871" s="14" t="s">
        <v>76</v>
      </c>
      <c r="AM871" s="39" t="s">
        <v>58</v>
      </c>
      <c r="AN871" s="39" t="s">
        <v>59</v>
      </c>
      <c r="AO871" s="39" t="s">
        <v>77</v>
      </c>
      <c r="AP871" s="39" t="s">
        <v>61</v>
      </c>
      <c r="AQ871" s="20"/>
      <c r="AR871" s="20"/>
      <c r="AS871" s="20"/>
      <c r="AT871" s="20"/>
      <c r="AU871" s="20"/>
      <c r="AV871" s="20"/>
      <c r="AW871" s="20"/>
      <c r="AX871" s="20"/>
      <c r="AY871" s="20"/>
      <c r="AZ871" s="20"/>
      <c r="BA871" s="20"/>
      <c r="BB871" s="20"/>
    </row>
    <row r="872" spans="1:54" ht="26.1" customHeight="1" x14ac:dyDescent="0.25">
      <c r="A872" s="40" t="s">
        <v>30</v>
      </c>
      <c r="B872" s="13" t="s">
        <v>260</v>
      </c>
      <c r="C872" s="13" t="s">
        <v>252</v>
      </c>
      <c r="D872" s="13">
        <v>34023</v>
      </c>
      <c r="E872" s="13">
        <v>17824</v>
      </c>
      <c r="F872" s="13" t="s">
        <v>280</v>
      </c>
      <c r="G872" s="13" t="s">
        <v>300</v>
      </c>
      <c r="H872" s="13" t="s">
        <v>126</v>
      </c>
      <c r="I872" s="13" t="s">
        <v>128</v>
      </c>
      <c r="J872" s="13" t="s">
        <v>414</v>
      </c>
      <c r="K872" s="4">
        <v>2400</v>
      </c>
      <c r="L872" s="4">
        <v>15001</v>
      </c>
      <c r="M872" s="13" t="s">
        <v>36</v>
      </c>
      <c r="N872" s="15" t="s">
        <v>679</v>
      </c>
      <c r="O872" s="15">
        <v>0.57626289551700205</v>
      </c>
      <c r="P872" s="15">
        <v>0</v>
      </c>
      <c r="Q872" s="15">
        <f t="shared" si="156"/>
        <v>-0.57626289551700205</v>
      </c>
      <c r="R872" s="15">
        <f t="shared" si="157"/>
        <v>-100</v>
      </c>
      <c r="S872" s="15">
        <v>0.38214026524341477</v>
      </c>
      <c r="T872" s="15">
        <v>0</v>
      </c>
      <c r="U872" s="15">
        <f t="shared" si="158"/>
        <v>-0.38214026524341477</v>
      </c>
      <c r="V872" s="16">
        <f t="shared" si="159"/>
        <v>-100</v>
      </c>
      <c r="W872" s="17">
        <f t="shared" si="160"/>
        <v>4.1536985352545082E-3</v>
      </c>
      <c r="X872" s="17">
        <f t="shared" si="160"/>
        <v>0</v>
      </c>
      <c r="Y872" s="16">
        <f t="shared" si="161"/>
        <v>-4.1536985352545082E-3</v>
      </c>
      <c r="Z872" s="15">
        <f t="shared" si="162"/>
        <v>-100</v>
      </c>
      <c r="AA872" s="13">
        <v>0.44</v>
      </c>
      <c r="AB872" s="13">
        <v>0</v>
      </c>
      <c r="AC872" s="13">
        <v>0</v>
      </c>
      <c r="AD872" s="13">
        <v>0</v>
      </c>
      <c r="AE872" s="18">
        <f t="shared" si="163"/>
        <v>0</v>
      </c>
      <c r="AF872" s="18">
        <f t="shared" si="167"/>
        <v>0</v>
      </c>
      <c r="AG872" s="19">
        <f t="shared" si="164"/>
        <v>0</v>
      </c>
      <c r="AH872" s="16" t="str">
        <f t="shared" si="165"/>
        <v>0.00</v>
      </c>
      <c r="AI872" s="16">
        <f t="shared" si="166"/>
        <v>-4.1536985352545082E-3</v>
      </c>
      <c r="AJ872" s="44">
        <v>221112</v>
      </c>
      <c r="AK872" s="15" t="s">
        <v>686</v>
      </c>
      <c r="AL872" s="14" t="s">
        <v>76</v>
      </c>
      <c r="AM872" s="39" t="s">
        <v>58</v>
      </c>
      <c r="AN872" s="39" t="s">
        <v>59</v>
      </c>
      <c r="AO872" s="39" t="s">
        <v>77</v>
      </c>
      <c r="AP872" s="39" t="s">
        <v>61</v>
      </c>
      <c r="AQ872" s="20"/>
      <c r="AR872" s="20"/>
      <c r="AS872" s="20"/>
      <c r="AT872" s="20"/>
      <c r="AU872" s="20"/>
      <c r="AV872" s="20"/>
      <c r="AW872" s="20"/>
      <c r="AX872" s="20"/>
      <c r="AY872" s="20"/>
      <c r="AZ872" s="20"/>
      <c r="BA872" s="20"/>
      <c r="BB872" s="20"/>
    </row>
    <row r="873" spans="1:54" ht="26.1" hidden="1" customHeight="1" x14ac:dyDescent="0.25">
      <c r="A873" s="39" t="s">
        <v>30</v>
      </c>
      <c r="B873" s="13" t="s">
        <v>260</v>
      </c>
      <c r="C873" s="13" t="s">
        <v>252</v>
      </c>
      <c r="D873" s="13">
        <v>34023</v>
      </c>
      <c r="E873" s="13">
        <v>17824</v>
      </c>
      <c r="F873" s="13" t="s">
        <v>280</v>
      </c>
      <c r="G873" s="13" t="s">
        <v>300</v>
      </c>
      <c r="H873" s="13" t="s">
        <v>126</v>
      </c>
      <c r="I873" s="13" t="s">
        <v>128</v>
      </c>
      <c r="J873" s="13" t="s">
        <v>414</v>
      </c>
      <c r="K873" s="4">
        <v>2400</v>
      </c>
      <c r="L873" s="4">
        <v>15001</v>
      </c>
      <c r="M873" s="14" t="s">
        <v>38</v>
      </c>
      <c r="N873" s="15" t="s">
        <v>679</v>
      </c>
      <c r="O873" s="15">
        <v>2.5972290101169099E-2</v>
      </c>
      <c r="P873" s="15">
        <v>0</v>
      </c>
      <c r="Q873" s="15">
        <f t="shared" si="156"/>
        <v>-2.5972290101169099E-2</v>
      </c>
      <c r="R873" s="15">
        <f t="shared" si="157"/>
        <v>-100</v>
      </c>
      <c r="S873" s="15">
        <v>1.6613069792175549E-2</v>
      </c>
      <c r="T873" s="15">
        <v>0</v>
      </c>
      <c r="U873" s="15">
        <f t="shared" si="158"/>
        <v>-1.6613069792175549E-2</v>
      </c>
      <c r="V873" s="16">
        <f t="shared" si="159"/>
        <v>-100</v>
      </c>
      <c r="W873" s="17">
        <f t="shared" si="160"/>
        <v>1.8057684556712551E-4</v>
      </c>
      <c r="X873" s="17">
        <f t="shared" si="160"/>
        <v>0</v>
      </c>
      <c r="Y873" s="16">
        <f t="shared" si="161"/>
        <v>-1.8057684556712551E-4</v>
      </c>
      <c r="Z873" s="15">
        <f t="shared" si="162"/>
        <v>-100</v>
      </c>
      <c r="AA873" s="13">
        <v>0.01</v>
      </c>
      <c r="AB873" s="13">
        <v>0</v>
      </c>
      <c r="AC873" s="13">
        <v>0</v>
      </c>
      <c r="AD873" s="13">
        <v>0</v>
      </c>
      <c r="AE873" s="18">
        <f t="shared" si="163"/>
        <v>0</v>
      </c>
      <c r="AF873" s="18">
        <f t="shared" si="167"/>
        <v>0</v>
      </c>
      <c r="AG873" s="19">
        <f t="shared" si="164"/>
        <v>0</v>
      </c>
      <c r="AH873" s="16" t="str">
        <f t="shared" si="165"/>
        <v>0.00</v>
      </c>
      <c r="AI873" s="16">
        <f t="shared" si="166"/>
        <v>-1.8057684556712551E-4</v>
      </c>
      <c r="AJ873" s="44">
        <v>221112</v>
      </c>
      <c r="AK873" s="15" t="s">
        <v>686</v>
      </c>
      <c r="AL873" s="14" t="s">
        <v>76</v>
      </c>
      <c r="AM873" s="39" t="s">
        <v>58</v>
      </c>
      <c r="AN873" s="39" t="s">
        <v>59</v>
      </c>
      <c r="AO873" s="39" t="s">
        <v>77</v>
      </c>
      <c r="AP873" s="39" t="s">
        <v>61</v>
      </c>
      <c r="AQ873" s="20"/>
      <c r="AR873" s="20"/>
      <c r="AS873" s="20"/>
      <c r="AT873" s="20"/>
      <c r="AU873" s="20"/>
      <c r="AV873" s="20"/>
      <c r="AW873" s="20"/>
      <c r="AX873" s="20"/>
      <c r="AY873" s="20"/>
      <c r="AZ873" s="20"/>
      <c r="BA873" s="20"/>
      <c r="BB873" s="20"/>
    </row>
    <row r="874" spans="1:54" ht="26.1" hidden="1" customHeight="1" x14ac:dyDescent="0.25">
      <c r="A874" s="39" t="s">
        <v>30</v>
      </c>
      <c r="B874" s="13" t="s">
        <v>260</v>
      </c>
      <c r="C874" s="13" t="s">
        <v>252</v>
      </c>
      <c r="D874" s="13">
        <v>34023</v>
      </c>
      <c r="E874" s="13">
        <v>17824</v>
      </c>
      <c r="F874" s="13" t="s">
        <v>280</v>
      </c>
      <c r="G874" s="13" t="s">
        <v>300</v>
      </c>
      <c r="H874" s="13" t="s">
        <v>126</v>
      </c>
      <c r="I874" s="13" t="s">
        <v>128</v>
      </c>
      <c r="J874" s="13" t="s">
        <v>414</v>
      </c>
      <c r="K874" s="4">
        <v>2400</v>
      </c>
      <c r="L874" s="4">
        <v>15001</v>
      </c>
      <c r="M874" s="14" t="s">
        <v>39</v>
      </c>
      <c r="N874" s="15" t="s">
        <v>679</v>
      </c>
      <c r="O874" s="15">
        <v>2.5972290101169099E-2</v>
      </c>
      <c r="P874" s="15">
        <v>0</v>
      </c>
      <c r="Q874" s="15">
        <f t="shared" si="156"/>
        <v>-2.5972290101169099E-2</v>
      </c>
      <c r="R874" s="15">
        <f t="shared" si="157"/>
        <v>-100</v>
      </c>
      <c r="S874" s="15">
        <v>1.6613069792175549E-2</v>
      </c>
      <c r="T874" s="15">
        <v>0</v>
      </c>
      <c r="U874" s="15">
        <f t="shared" si="158"/>
        <v>-1.6613069792175549E-2</v>
      </c>
      <c r="V874" s="16">
        <f t="shared" si="159"/>
        <v>-100</v>
      </c>
      <c r="W874" s="17">
        <f t="shared" si="160"/>
        <v>1.8057684556712551E-4</v>
      </c>
      <c r="X874" s="17">
        <f t="shared" si="160"/>
        <v>0</v>
      </c>
      <c r="Y874" s="16">
        <f t="shared" si="161"/>
        <v>-1.8057684556712551E-4</v>
      </c>
      <c r="Z874" s="15">
        <f t="shared" si="162"/>
        <v>-100</v>
      </c>
      <c r="AA874" s="13">
        <v>0.01</v>
      </c>
      <c r="AB874" s="13">
        <v>0</v>
      </c>
      <c r="AC874" s="13">
        <v>0</v>
      </c>
      <c r="AD874" s="13">
        <v>0</v>
      </c>
      <c r="AE874" s="18">
        <f t="shared" si="163"/>
        <v>0</v>
      </c>
      <c r="AF874" s="18">
        <f t="shared" si="167"/>
        <v>0</v>
      </c>
      <c r="AG874" s="19">
        <f t="shared" si="164"/>
        <v>0</v>
      </c>
      <c r="AH874" s="16" t="str">
        <f t="shared" si="165"/>
        <v>0.00</v>
      </c>
      <c r="AI874" s="16">
        <f t="shared" si="166"/>
        <v>-1.8057684556712551E-4</v>
      </c>
      <c r="AJ874" s="44">
        <v>221112</v>
      </c>
      <c r="AK874" s="15" t="s">
        <v>686</v>
      </c>
      <c r="AL874" s="14" t="s">
        <v>76</v>
      </c>
      <c r="AM874" s="39" t="s">
        <v>58</v>
      </c>
      <c r="AN874" s="39" t="s">
        <v>59</v>
      </c>
      <c r="AO874" s="39" t="s">
        <v>77</v>
      </c>
      <c r="AP874" s="39" t="s">
        <v>61</v>
      </c>
      <c r="AQ874" s="20"/>
      <c r="AR874" s="20"/>
      <c r="AS874" s="20"/>
      <c r="AT874" s="20"/>
      <c r="AU874" s="20"/>
      <c r="AV874" s="20"/>
      <c r="AW874" s="20"/>
      <c r="AX874" s="20"/>
      <c r="AY874" s="20"/>
      <c r="AZ874" s="20"/>
      <c r="BA874" s="20"/>
      <c r="BB874" s="20"/>
    </row>
    <row r="875" spans="1:54" ht="26.1" hidden="1" customHeight="1" x14ac:dyDescent="0.25">
      <c r="A875" s="39" t="s">
        <v>30</v>
      </c>
      <c r="B875" s="13" t="s">
        <v>260</v>
      </c>
      <c r="C875" s="13" t="s">
        <v>252</v>
      </c>
      <c r="D875" s="13">
        <v>34023</v>
      </c>
      <c r="E875" s="13">
        <v>17824</v>
      </c>
      <c r="F875" s="13" t="s">
        <v>280</v>
      </c>
      <c r="G875" s="13" t="s">
        <v>300</v>
      </c>
      <c r="H875" s="13" t="s">
        <v>126</v>
      </c>
      <c r="I875" s="13" t="s">
        <v>128</v>
      </c>
      <c r="J875" s="13" t="s">
        <v>414</v>
      </c>
      <c r="K875" s="4">
        <v>2400</v>
      </c>
      <c r="L875" s="4">
        <v>15001</v>
      </c>
      <c r="M875" s="14" t="s">
        <v>37</v>
      </c>
      <c r="N875" s="15" t="s">
        <v>679</v>
      </c>
      <c r="O875" s="15">
        <v>0.21858509999974801</v>
      </c>
      <c r="P875" s="15">
        <v>0</v>
      </c>
      <c r="Q875" s="15">
        <f t="shared" si="156"/>
        <v>-0.21858509999974801</v>
      </c>
      <c r="R875" s="15">
        <f t="shared" si="157"/>
        <v>-100</v>
      </c>
      <c r="S875" s="15">
        <v>0.13981707071961078</v>
      </c>
      <c r="T875" s="15">
        <v>0</v>
      </c>
      <c r="U875" s="15">
        <f t="shared" si="158"/>
        <v>-0.13981707071961078</v>
      </c>
      <c r="V875" s="16">
        <f t="shared" si="159"/>
        <v>-100</v>
      </c>
      <c r="W875" s="17">
        <f t="shared" si="160"/>
        <v>1.5197507686914215E-3</v>
      </c>
      <c r="X875" s="17">
        <f t="shared" si="160"/>
        <v>0</v>
      </c>
      <c r="Y875" s="16">
        <f t="shared" si="161"/>
        <v>-1.5197507686914215E-3</v>
      </c>
      <c r="Z875" s="15">
        <f t="shared" si="162"/>
        <v>-100</v>
      </c>
      <c r="AA875" s="13">
        <v>0.22</v>
      </c>
      <c r="AB875" s="13">
        <v>0</v>
      </c>
      <c r="AC875" s="13">
        <v>0</v>
      </c>
      <c r="AD875" s="13">
        <v>0</v>
      </c>
      <c r="AE875" s="18">
        <f t="shared" si="163"/>
        <v>0</v>
      </c>
      <c r="AF875" s="18">
        <f t="shared" si="167"/>
        <v>0</v>
      </c>
      <c r="AG875" s="19">
        <f t="shared" si="164"/>
        <v>0</v>
      </c>
      <c r="AH875" s="16" t="str">
        <f t="shared" si="165"/>
        <v>0.00</v>
      </c>
      <c r="AI875" s="16">
        <f t="shared" si="166"/>
        <v>-1.5197507686914215E-3</v>
      </c>
      <c r="AJ875" s="44">
        <v>221112</v>
      </c>
      <c r="AK875" s="15" t="s">
        <v>686</v>
      </c>
      <c r="AL875" s="14" t="s">
        <v>76</v>
      </c>
      <c r="AM875" s="39" t="s">
        <v>58</v>
      </c>
      <c r="AN875" s="39" t="s">
        <v>59</v>
      </c>
      <c r="AO875" s="39" t="s">
        <v>77</v>
      </c>
      <c r="AP875" s="39" t="s">
        <v>61</v>
      </c>
      <c r="AQ875" s="20"/>
      <c r="AR875" s="20"/>
      <c r="AS875" s="20"/>
      <c r="AT875" s="20"/>
      <c r="AU875" s="20"/>
      <c r="AV875" s="20"/>
      <c r="AW875" s="20"/>
      <c r="AX875" s="20"/>
      <c r="AY875" s="20"/>
      <c r="AZ875" s="20"/>
      <c r="BA875" s="20"/>
      <c r="BB875" s="20"/>
    </row>
    <row r="876" spans="1:54" ht="26.1" hidden="1" customHeight="1" x14ac:dyDescent="0.25">
      <c r="A876" s="39" t="s">
        <v>30</v>
      </c>
      <c r="B876" s="13" t="s">
        <v>260</v>
      </c>
      <c r="C876" s="13" t="s">
        <v>252</v>
      </c>
      <c r="D876" s="13">
        <v>34023</v>
      </c>
      <c r="E876" s="13">
        <v>17824</v>
      </c>
      <c r="F876" s="13" t="s">
        <v>280</v>
      </c>
      <c r="G876" s="13" t="s">
        <v>300</v>
      </c>
      <c r="H876" s="13" t="s">
        <v>126</v>
      </c>
      <c r="I876" s="13" t="s">
        <v>128</v>
      </c>
      <c r="J876" s="13" t="s">
        <v>414</v>
      </c>
      <c r="K876" s="4">
        <v>2400</v>
      </c>
      <c r="L876" s="4">
        <v>15001</v>
      </c>
      <c r="M876" s="14" t="s">
        <v>34</v>
      </c>
      <c r="N876" s="15" t="s">
        <v>679</v>
      </c>
      <c r="O876" s="15">
        <v>8.4958999072099195E-2</v>
      </c>
      <c r="P876" s="15">
        <v>0</v>
      </c>
      <c r="Q876" s="15">
        <f t="shared" si="156"/>
        <v>-8.4958999072099195E-2</v>
      </c>
      <c r="R876" s="15">
        <f t="shared" si="157"/>
        <v>-100</v>
      </c>
      <c r="S876" s="15">
        <v>5.4343678418817064E-2</v>
      </c>
      <c r="T876" s="15">
        <v>0</v>
      </c>
      <c r="U876" s="15">
        <f t="shared" si="158"/>
        <v>-5.4343678418817064E-2</v>
      </c>
      <c r="V876" s="16">
        <f t="shared" si="159"/>
        <v>-100</v>
      </c>
      <c r="W876" s="17">
        <f t="shared" si="160"/>
        <v>5.9069215672627245E-4</v>
      </c>
      <c r="X876" s="17">
        <f t="shared" si="160"/>
        <v>0</v>
      </c>
      <c r="Y876" s="16">
        <f t="shared" si="161"/>
        <v>-5.9069215672627245E-4</v>
      </c>
      <c r="Z876" s="15">
        <f t="shared" si="162"/>
        <v>-100</v>
      </c>
      <c r="AA876" s="13">
        <v>0.04</v>
      </c>
      <c r="AB876" s="13">
        <v>0</v>
      </c>
      <c r="AC876" s="13">
        <v>0</v>
      </c>
      <c r="AD876" s="13">
        <v>0</v>
      </c>
      <c r="AE876" s="18">
        <f t="shared" si="163"/>
        <v>0</v>
      </c>
      <c r="AF876" s="18">
        <f t="shared" si="167"/>
        <v>0</v>
      </c>
      <c r="AG876" s="19">
        <f t="shared" si="164"/>
        <v>0</v>
      </c>
      <c r="AH876" s="16" t="str">
        <f t="shared" si="165"/>
        <v>0.00</v>
      </c>
      <c r="AI876" s="16">
        <f t="shared" si="166"/>
        <v>-5.9069215672627245E-4</v>
      </c>
      <c r="AJ876" s="44">
        <v>221112</v>
      </c>
      <c r="AK876" s="15" t="s">
        <v>686</v>
      </c>
      <c r="AL876" s="14" t="s">
        <v>76</v>
      </c>
      <c r="AM876" s="39" t="s">
        <v>58</v>
      </c>
      <c r="AN876" s="39" t="s">
        <v>59</v>
      </c>
      <c r="AO876" s="39" t="s">
        <v>77</v>
      </c>
      <c r="AP876" s="39" t="s">
        <v>61</v>
      </c>
      <c r="AQ876" s="20"/>
      <c r="AR876" s="20"/>
      <c r="AS876" s="20"/>
      <c r="AT876" s="20"/>
      <c r="AU876" s="20"/>
      <c r="AV876" s="20"/>
      <c r="AW876" s="20"/>
      <c r="AX876" s="20"/>
      <c r="AY876" s="20"/>
      <c r="AZ876" s="20"/>
      <c r="BA876" s="20"/>
      <c r="BB876" s="20"/>
    </row>
    <row r="877" spans="1:54" ht="26.1" hidden="1" customHeight="1" x14ac:dyDescent="0.25">
      <c r="A877" s="39" t="s">
        <v>30</v>
      </c>
      <c r="B877" s="13" t="s">
        <v>260</v>
      </c>
      <c r="C877" s="13" t="s">
        <v>252</v>
      </c>
      <c r="D877" s="13">
        <v>34023</v>
      </c>
      <c r="E877" s="13">
        <v>17824</v>
      </c>
      <c r="F877" s="13" t="s">
        <v>280</v>
      </c>
      <c r="G877" s="13" t="s">
        <v>276</v>
      </c>
      <c r="H877" s="13" t="s">
        <v>126</v>
      </c>
      <c r="I877" s="13" t="s">
        <v>128</v>
      </c>
      <c r="J877" s="13" t="s">
        <v>415</v>
      </c>
      <c r="K877" s="4">
        <v>2400</v>
      </c>
      <c r="L877" s="4">
        <v>9001</v>
      </c>
      <c r="M877" s="14" t="s">
        <v>40</v>
      </c>
      <c r="N877" s="15" t="s">
        <v>679</v>
      </c>
      <c r="O877" s="15">
        <v>0.5792040550798</v>
      </c>
      <c r="P877" s="15">
        <v>0</v>
      </c>
      <c r="Q877" s="15">
        <f t="shared" si="156"/>
        <v>-0.5792040550798</v>
      </c>
      <c r="R877" s="15">
        <f t="shared" si="157"/>
        <v>-100</v>
      </c>
      <c r="S877" s="15">
        <v>0.30099575559448122</v>
      </c>
      <c r="T877" s="15">
        <v>0</v>
      </c>
      <c r="U877" s="15">
        <f t="shared" si="158"/>
        <v>-0.30099575559448122</v>
      </c>
      <c r="V877" s="16">
        <f t="shared" si="159"/>
        <v>-100</v>
      </c>
      <c r="W877" s="17">
        <f t="shared" si="160"/>
        <v>3.2716929955921873E-3</v>
      </c>
      <c r="X877" s="17">
        <f t="shared" si="160"/>
        <v>0</v>
      </c>
      <c r="Y877" s="16">
        <f t="shared" si="161"/>
        <v>-3.2716929955921873E-3</v>
      </c>
      <c r="Z877" s="15">
        <f t="shared" si="162"/>
        <v>-100</v>
      </c>
      <c r="AA877" s="13">
        <v>0.28999999999999998</v>
      </c>
      <c r="AB877" s="13">
        <v>0</v>
      </c>
      <c r="AC877" s="13">
        <v>0</v>
      </c>
      <c r="AD877" s="13">
        <v>0</v>
      </c>
      <c r="AE877" s="18">
        <f t="shared" si="163"/>
        <v>0</v>
      </c>
      <c r="AF877" s="18">
        <f t="shared" si="167"/>
        <v>0</v>
      </c>
      <c r="AG877" s="19">
        <f t="shared" si="164"/>
        <v>0</v>
      </c>
      <c r="AH877" s="16" t="str">
        <f t="shared" si="165"/>
        <v>0.00</v>
      </c>
      <c r="AI877" s="16">
        <f t="shared" si="166"/>
        <v>-3.2716929955921873E-3</v>
      </c>
      <c r="AJ877" s="44">
        <v>221112</v>
      </c>
      <c r="AK877" s="15" t="s">
        <v>686</v>
      </c>
      <c r="AL877" s="14" t="s">
        <v>57</v>
      </c>
      <c r="AM877" s="39" t="s">
        <v>58</v>
      </c>
      <c r="AN877" s="39" t="s">
        <v>59</v>
      </c>
      <c r="AO877" s="39" t="s">
        <v>60</v>
      </c>
      <c r="AP877" s="39" t="s">
        <v>61</v>
      </c>
      <c r="AQ877" s="20"/>
      <c r="AR877" s="20"/>
      <c r="AS877" s="20"/>
      <c r="AT877" s="20"/>
      <c r="AU877" s="20"/>
      <c r="AV877" s="20"/>
      <c r="AW877" s="20"/>
      <c r="AX877" s="20"/>
      <c r="AY877" s="20"/>
      <c r="AZ877" s="20"/>
      <c r="BA877" s="20"/>
      <c r="BB877" s="20"/>
    </row>
    <row r="878" spans="1:54" ht="26.1" hidden="1" customHeight="1" x14ac:dyDescent="0.25">
      <c r="A878" s="39" t="s">
        <v>30</v>
      </c>
      <c r="B878" s="13" t="s">
        <v>260</v>
      </c>
      <c r="C878" s="13" t="s">
        <v>252</v>
      </c>
      <c r="D878" s="13">
        <v>34023</v>
      </c>
      <c r="E878" s="13">
        <v>17824</v>
      </c>
      <c r="F878" s="13" t="s">
        <v>280</v>
      </c>
      <c r="G878" s="13" t="s">
        <v>276</v>
      </c>
      <c r="H878" s="13" t="s">
        <v>126</v>
      </c>
      <c r="I878" s="13" t="s">
        <v>128</v>
      </c>
      <c r="J878" s="13" t="s">
        <v>415</v>
      </c>
      <c r="K878" s="4">
        <v>2400</v>
      </c>
      <c r="L878" s="4">
        <v>9001</v>
      </c>
      <c r="M878" s="14" t="s">
        <v>38</v>
      </c>
      <c r="N878" s="15" t="s">
        <v>679</v>
      </c>
      <c r="O878" s="15">
        <v>0.593260337123795</v>
      </c>
      <c r="P878" s="15">
        <v>0</v>
      </c>
      <c r="Q878" s="15">
        <f t="shared" si="156"/>
        <v>-0.593260337123795</v>
      </c>
      <c r="R878" s="15">
        <f t="shared" si="157"/>
        <v>-100</v>
      </c>
      <c r="S878" s="15">
        <v>0.30830040271767634</v>
      </c>
      <c r="T878" s="15">
        <v>0</v>
      </c>
      <c r="U878" s="15">
        <f t="shared" si="158"/>
        <v>-0.30830040271767634</v>
      </c>
      <c r="V878" s="16">
        <f t="shared" si="159"/>
        <v>-100</v>
      </c>
      <c r="W878" s="17">
        <f t="shared" si="160"/>
        <v>3.3510913338877864E-3</v>
      </c>
      <c r="X878" s="17">
        <f t="shared" si="160"/>
        <v>0</v>
      </c>
      <c r="Y878" s="16">
        <f t="shared" si="161"/>
        <v>-3.3510913338877864E-3</v>
      </c>
      <c r="Z878" s="15">
        <f t="shared" si="162"/>
        <v>-100</v>
      </c>
      <c r="AA878" s="13">
        <v>0.3</v>
      </c>
      <c r="AB878" s="13">
        <v>0</v>
      </c>
      <c r="AC878" s="13">
        <v>0</v>
      </c>
      <c r="AD878" s="13">
        <v>0</v>
      </c>
      <c r="AE878" s="18">
        <f t="shared" si="163"/>
        <v>0</v>
      </c>
      <c r="AF878" s="18">
        <f t="shared" si="167"/>
        <v>0</v>
      </c>
      <c r="AG878" s="19">
        <f t="shared" si="164"/>
        <v>0</v>
      </c>
      <c r="AH878" s="16" t="str">
        <f t="shared" si="165"/>
        <v>0.00</v>
      </c>
      <c r="AI878" s="16">
        <f t="shared" si="166"/>
        <v>-3.3510913338877864E-3</v>
      </c>
      <c r="AJ878" s="44">
        <v>221112</v>
      </c>
      <c r="AK878" s="15" t="s">
        <v>686</v>
      </c>
      <c r="AL878" s="14" t="s">
        <v>57</v>
      </c>
      <c r="AM878" s="39" t="s">
        <v>58</v>
      </c>
      <c r="AN878" s="39" t="s">
        <v>59</v>
      </c>
      <c r="AO878" s="39" t="s">
        <v>60</v>
      </c>
      <c r="AP878" s="39" t="s">
        <v>61</v>
      </c>
      <c r="AQ878" s="20"/>
      <c r="AR878" s="20"/>
      <c r="AS878" s="20"/>
      <c r="AT878" s="20"/>
      <c r="AU878" s="20"/>
      <c r="AV878" s="20"/>
      <c r="AW878" s="20"/>
      <c r="AX878" s="20"/>
      <c r="AY878" s="20"/>
      <c r="AZ878" s="20"/>
      <c r="BA878" s="20"/>
      <c r="BB878" s="20"/>
    </row>
    <row r="879" spans="1:54" ht="26.1" hidden="1" customHeight="1" x14ac:dyDescent="0.25">
      <c r="A879" s="39" t="s">
        <v>30</v>
      </c>
      <c r="B879" s="13" t="s">
        <v>260</v>
      </c>
      <c r="C879" s="13" t="s">
        <v>252</v>
      </c>
      <c r="D879" s="13">
        <v>34023</v>
      </c>
      <c r="E879" s="13">
        <v>17824</v>
      </c>
      <c r="F879" s="13" t="s">
        <v>280</v>
      </c>
      <c r="G879" s="13" t="s">
        <v>276</v>
      </c>
      <c r="H879" s="13" t="s">
        <v>126</v>
      </c>
      <c r="I879" s="13" t="s">
        <v>128</v>
      </c>
      <c r="J879" s="13" t="s">
        <v>415</v>
      </c>
      <c r="K879" s="4">
        <v>2400</v>
      </c>
      <c r="L879" s="4">
        <v>9001</v>
      </c>
      <c r="M879" s="14" t="s">
        <v>39</v>
      </c>
      <c r="N879" s="15" t="s">
        <v>679</v>
      </c>
      <c r="O879" s="15">
        <v>0.593260337123795</v>
      </c>
      <c r="P879" s="15">
        <v>0</v>
      </c>
      <c r="Q879" s="15">
        <f t="shared" si="156"/>
        <v>-0.593260337123795</v>
      </c>
      <c r="R879" s="15">
        <f t="shared" si="157"/>
        <v>-100</v>
      </c>
      <c r="S879" s="15">
        <v>0.30830040271767634</v>
      </c>
      <c r="T879" s="15">
        <v>0</v>
      </c>
      <c r="U879" s="15">
        <f t="shared" si="158"/>
        <v>-0.30830040271767634</v>
      </c>
      <c r="V879" s="16">
        <f t="shared" si="159"/>
        <v>-100</v>
      </c>
      <c r="W879" s="17">
        <f t="shared" si="160"/>
        <v>3.3510913338877864E-3</v>
      </c>
      <c r="X879" s="17">
        <f t="shared" si="160"/>
        <v>0</v>
      </c>
      <c r="Y879" s="16">
        <f t="shared" si="161"/>
        <v>-3.3510913338877864E-3</v>
      </c>
      <c r="Z879" s="15">
        <f t="shared" si="162"/>
        <v>-100</v>
      </c>
      <c r="AA879" s="13">
        <v>0.3</v>
      </c>
      <c r="AB879" s="13">
        <v>0</v>
      </c>
      <c r="AC879" s="13">
        <v>0</v>
      </c>
      <c r="AD879" s="13">
        <v>0</v>
      </c>
      <c r="AE879" s="18">
        <f t="shared" si="163"/>
        <v>0</v>
      </c>
      <c r="AF879" s="18">
        <f t="shared" si="167"/>
        <v>0</v>
      </c>
      <c r="AG879" s="19">
        <f t="shared" si="164"/>
        <v>0</v>
      </c>
      <c r="AH879" s="16" t="str">
        <f t="shared" si="165"/>
        <v>0.00</v>
      </c>
      <c r="AI879" s="16">
        <f t="shared" si="166"/>
        <v>-3.3510913338877864E-3</v>
      </c>
      <c r="AJ879" s="44">
        <v>221112</v>
      </c>
      <c r="AK879" s="15" t="s">
        <v>686</v>
      </c>
      <c r="AL879" s="14" t="s">
        <v>57</v>
      </c>
      <c r="AM879" s="39" t="s">
        <v>58</v>
      </c>
      <c r="AN879" s="39" t="s">
        <v>59</v>
      </c>
      <c r="AO879" s="39" t="s">
        <v>60</v>
      </c>
      <c r="AP879" s="39" t="s">
        <v>61</v>
      </c>
      <c r="AQ879" s="20"/>
      <c r="AR879" s="20"/>
      <c r="AS879" s="20"/>
      <c r="AT879" s="20"/>
      <c r="AU879" s="20"/>
      <c r="AV879" s="20"/>
      <c r="AW879" s="20"/>
      <c r="AX879" s="20"/>
      <c r="AY879" s="20"/>
      <c r="AZ879" s="20"/>
      <c r="BA879" s="20"/>
      <c r="BB879" s="20"/>
    </row>
    <row r="880" spans="1:54" ht="26.1" hidden="1" customHeight="1" x14ac:dyDescent="0.25">
      <c r="A880" s="39" t="s">
        <v>30</v>
      </c>
      <c r="B880" s="13" t="s">
        <v>260</v>
      </c>
      <c r="C880" s="13" t="s">
        <v>252</v>
      </c>
      <c r="D880" s="13">
        <v>34023</v>
      </c>
      <c r="E880" s="13">
        <v>17824</v>
      </c>
      <c r="F880" s="13" t="s">
        <v>280</v>
      </c>
      <c r="G880" s="13" t="s">
        <v>276</v>
      </c>
      <c r="H880" s="13" t="s">
        <v>126</v>
      </c>
      <c r="I880" s="13" t="s">
        <v>128</v>
      </c>
      <c r="J880" s="13" t="s">
        <v>415</v>
      </c>
      <c r="K880" s="4">
        <v>2400</v>
      </c>
      <c r="L880" s="4">
        <v>9001</v>
      </c>
      <c r="M880" s="14" t="s">
        <v>37</v>
      </c>
      <c r="N880" s="15" t="s">
        <v>679</v>
      </c>
      <c r="O880" s="15">
        <v>1.8487079999996801E-2</v>
      </c>
      <c r="P880" s="15">
        <v>0</v>
      </c>
      <c r="Q880" s="15">
        <f t="shared" si="156"/>
        <v>-1.8487079999996801E-2</v>
      </c>
      <c r="R880" s="15">
        <f t="shared" si="157"/>
        <v>-100</v>
      </c>
      <c r="S880" s="15">
        <v>9.6072058966650709E-3</v>
      </c>
      <c r="T880" s="15">
        <v>0</v>
      </c>
      <c r="U880" s="15">
        <f t="shared" si="158"/>
        <v>-9.6072058966650709E-3</v>
      </c>
      <c r="V880" s="16">
        <f t="shared" si="159"/>
        <v>-100</v>
      </c>
      <c r="W880" s="17">
        <f t="shared" si="160"/>
        <v>1.0442615105070729E-4</v>
      </c>
      <c r="X880" s="17">
        <f t="shared" si="160"/>
        <v>0</v>
      </c>
      <c r="Y880" s="16">
        <f t="shared" si="161"/>
        <v>-1.0442615105070729E-4</v>
      </c>
      <c r="Z880" s="15">
        <f t="shared" si="162"/>
        <v>-100</v>
      </c>
      <c r="AA880" s="13">
        <v>0.03</v>
      </c>
      <c r="AB880" s="13">
        <v>0</v>
      </c>
      <c r="AC880" s="13">
        <v>0</v>
      </c>
      <c r="AD880" s="13">
        <v>0</v>
      </c>
      <c r="AE880" s="18">
        <f t="shared" si="163"/>
        <v>0</v>
      </c>
      <c r="AF880" s="18">
        <f t="shared" si="167"/>
        <v>0</v>
      </c>
      <c r="AG880" s="19">
        <f t="shared" si="164"/>
        <v>0</v>
      </c>
      <c r="AH880" s="16" t="str">
        <f t="shared" si="165"/>
        <v>0.00</v>
      </c>
      <c r="AI880" s="16">
        <f t="shared" si="166"/>
        <v>-1.0442615105070729E-4</v>
      </c>
      <c r="AJ880" s="44">
        <v>221112</v>
      </c>
      <c r="AK880" s="15" t="s">
        <v>686</v>
      </c>
      <c r="AL880" s="14" t="s">
        <v>57</v>
      </c>
      <c r="AM880" s="39" t="s">
        <v>58</v>
      </c>
      <c r="AN880" s="39" t="s">
        <v>59</v>
      </c>
      <c r="AO880" s="39" t="s">
        <v>60</v>
      </c>
      <c r="AP880" s="39" t="s">
        <v>61</v>
      </c>
      <c r="AQ880" s="20"/>
      <c r="AR880" s="20"/>
      <c r="AS880" s="20"/>
      <c r="AT880" s="20"/>
      <c r="AU880" s="20"/>
      <c r="AV880" s="20"/>
      <c r="AW880" s="20"/>
      <c r="AX880" s="20"/>
      <c r="AY880" s="20"/>
      <c r="AZ880" s="20"/>
      <c r="BA880" s="20"/>
      <c r="BB880" s="20"/>
    </row>
    <row r="881" spans="1:54" ht="26.1" hidden="1" customHeight="1" x14ac:dyDescent="0.25">
      <c r="A881" s="39" t="s">
        <v>30</v>
      </c>
      <c r="B881" s="13" t="s">
        <v>260</v>
      </c>
      <c r="C881" s="13" t="s">
        <v>252</v>
      </c>
      <c r="D881" s="13">
        <v>34023</v>
      </c>
      <c r="E881" s="13">
        <v>17824</v>
      </c>
      <c r="F881" s="13" t="s">
        <v>271</v>
      </c>
      <c r="G881" s="13" t="s">
        <v>272</v>
      </c>
      <c r="H881" s="13" t="s">
        <v>126</v>
      </c>
      <c r="I881" s="13" t="s">
        <v>129</v>
      </c>
      <c r="J881" s="13" t="s">
        <v>416</v>
      </c>
      <c r="K881" s="4">
        <v>2400</v>
      </c>
      <c r="L881" s="4">
        <v>7001</v>
      </c>
      <c r="M881" s="14" t="s">
        <v>40</v>
      </c>
      <c r="N881" s="15" t="s">
        <v>679</v>
      </c>
      <c r="O881" s="15">
        <v>0.33287329350094202</v>
      </c>
      <c r="P881" s="15">
        <v>0</v>
      </c>
      <c r="Q881" s="15">
        <f t="shared" si="156"/>
        <v>-0.33287329350094202</v>
      </c>
      <c r="R881" s="15">
        <f t="shared" si="157"/>
        <v>-100</v>
      </c>
      <c r="S881" s="15">
        <v>0.20722805612745709</v>
      </c>
      <c r="T881" s="15">
        <v>0</v>
      </c>
      <c r="U881" s="15">
        <f t="shared" si="158"/>
        <v>-0.20722805612745709</v>
      </c>
      <c r="V881" s="16">
        <f t="shared" si="159"/>
        <v>-100</v>
      </c>
      <c r="W881" s="17">
        <f t="shared" si="160"/>
        <v>2.2524788709506207E-3</v>
      </c>
      <c r="X881" s="17">
        <f t="shared" si="160"/>
        <v>0</v>
      </c>
      <c r="Y881" s="16">
        <f t="shared" si="161"/>
        <v>-2.2524788709506207E-3</v>
      </c>
      <c r="Z881" s="15">
        <f t="shared" si="162"/>
        <v>-100</v>
      </c>
      <c r="AA881" s="13">
        <v>0.17</v>
      </c>
      <c r="AB881" s="13">
        <v>0</v>
      </c>
      <c r="AC881" s="13">
        <v>0</v>
      </c>
      <c r="AD881" s="13">
        <v>0</v>
      </c>
      <c r="AE881" s="18">
        <f t="shared" si="163"/>
        <v>0</v>
      </c>
      <c r="AF881" s="18">
        <f t="shared" si="167"/>
        <v>0</v>
      </c>
      <c r="AG881" s="19">
        <f t="shared" si="164"/>
        <v>0</v>
      </c>
      <c r="AH881" s="16" t="str">
        <f t="shared" si="165"/>
        <v>0.00</v>
      </c>
      <c r="AI881" s="16">
        <f t="shared" si="166"/>
        <v>-2.2524788709506207E-3</v>
      </c>
      <c r="AJ881" s="44">
        <v>221112</v>
      </c>
      <c r="AK881" s="15" t="s">
        <v>686</v>
      </c>
      <c r="AL881" s="14" t="s">
        <v>57</v>
      </c>
      <c r="AM881" s="39" t="s">
        <v>58</v>
      </c>
      <c r="AN881" s="39" t="s">
        <v>59</v>
      </c>
      <c r="AO881" s="39" t="s">
        <v>60</v>
      </c>
      <c r="AP881" s="39" t="s">
        <v>61</v>
      </c>
      <c r="AQ881" s="20"/>
      <c r="AR881" s="20"/>
      <c r="AS881" s="20"/>
      <c r="AT881" s="20"/>
      <c r="AU881" s="20"/>
      <c r="AV881" s="20"/>
      <c r="AW881" s="20"/>
      <c r="AX881" s="20"/>
      <c r="AY881" s="20"/>
      <c r="AZ881" s="20"/>
      <c r="BA881" s="20"/>
      <c r="BB881" s="20"/>
    </row>
    <row r="882" spans="1:54" ht="26.1" hidden="1" customHeight="1" x14ac:dyDescent="0.25">
      <c r="A882" s="39" t="s">
        <v>30</v>
      </c>
      <c r="B882" s="13" t="s">
        <v>260</v>
      </c>
      <c r="C882" s="13" t="s">
        <v>252</v>
      </c>
      <c r="D882" s="13">
        <v>34023</v>
      </c>
      <c r="E882" s="13">
        <v>17824</v>
      </c>
      <c r="F882" s="13" t="s">
        <v>271</v>
      </c>
      <c r="G882" s="13" t="s">
        <v>272</v>
      </c>
      <c r="H882" s="13" t="s">
        <v>126</v>
      </c>
      <c r="I882" s="13" t="s">
        <v>129</v>
      </c>
      <c r="J882" s="13" t="s">
        <v>416</v>
      </c>
      <c r="K882" s="4">
        <v>2400</v>
      </c>
      <c r="L882" s="4">
        <v>7001</v>
      </c>
      <c r="M882" s="14" t="s">
        <v>38</v>
      </c>
      <c r="N882" s="15" t="s">
        <v>679</v>
      </c>
      <c r="O882" s="15">
        <v>0.340878780000965</v>
      </c>
      <c r="P882" s="15">
        <v>0</v>
      </c>
      <c r="Q882" s="15">
        <f t="shared" si="156"/>
        <v>-0.340878780000965</v>
      </c>
      <c r="R882" s="15">
        <f t="shared" si="157"/>
        <v>-100</v>
      </c>
      <c r="S882" s="15">
        <v>0.21221181853238502</v>
      </c>
      <c r="T882" s="15">
        <v>0</v>
      </c>
      <c r="U882" s="15">
        <f t="shared" si="158"/>
        <v>-0.21221181853238502</v>
      </c>
      <c r="V882" s="16">
        <f t="shared" si="159"/>
        <v>-100</v>
      </c>
      <c r="W882" s="17">
        <f t="shared" si="160"/>
        <v>2.3066502014389674E-3</v>
      </c>
      <c r="X882" s="17">
        <f t="shared" si="160"/>
        <v>0</v>
      </c>
      <c r="Y882" s="16">
        <f t="shared" si="161"/>
        <v>-2.3066502014389674E-3</v>
      </c>
      <c r="Z882" s="15">
        <f t="shared" si="162"/>
        <v>-100</v>
      </c>
      <c r="AA882" s="13">
        <v>0.17</v>
      </c>
      <c r="AB882" s="13">
        <v>0</v>
      </c>
      <c r="AC882" s="13">
        <v>0</v>
      </c>
      <c r="AD882" s="13">
        <v>0</v>
      </c>
      <c r="AE882" s="18">
        <f t="shared" si="163"/>
        <v>0</v>
      </c>
      <c r="AF882" s="18">
        <f t="shared" si="167"/>
        <v>0</v>
      </c>
      <c r="AG882" s="19">
        <f t="shared" si="164"/>
        <v>0</v>
      </c>
      <c r="AH882" s="16" t="str">
        <f t="shared" si="165"/>
        <v>0.00</v>
      </c>
      <c r="AI882" s="16">
        <f t="shared" si="166"/>
        <v>-2.3066502014389674E-3</v>
      </c>
      <c r="AJ882" s="44">
        <v>221112</v>
      </c>
      <c r="AK882" s="15" t="s">
        <v>686</v>
      </c>
      <c r="AL882" s="14" t="s">
        <v>57</v>
      </c>
      <c r="AM882" s="39" t="s">
        <v>58</v>
      </c>
      <c r="AN882" s="39" t="s">
        <v>59</v>
      </c>
      <c r="AO882" s="39" t="s">
        <v>60</v>
      </c>
      <c r="AP882" s="39" t="s">
        <v>61</v>
      </c>
      <c r="AQ882" s="20"/>
      <c r="AR882" s="20"/>
      <c r="AS882" s="20"/>
      <c r="AT882" s="20"/>
      <c r="AU882" s="20"/>
      <c r="AV882" s="20"/>
      <c r="AW882" s="20"/>
      <c r="AX882" s="20"/>
      <c r="AY882" s="20"/>
      <c r="AZ882" s="20"/>
      <c r="BA882" s="20"/>
      <c r="BB882" s="20"/>
    </row>
    <row r="883" spans="1:54" ht="26.1" hidden="1" customHeight="1" x14ac:dyDescent="0.25">
      <c r="A883" s="39" t="s">
        <v>30</v>
      </c>
      <c r="B883" s="13" t="s">
        <v>260</v>
      </c>
      <c r="C883" s="13" t="s">
        <v>252</v>
      </c>
      <c r="D883" s="13">
        <v>34023</v>
      </c>
      <c r="E883" s="13">
        <v>17824</v>
      </c>
      <c r="F883" s="13" t="s">
        <v>271</v>
      </c>
      <c r="G883" s="13" t="s">
        <v>272</v>
      </c>
      <c r="H883" s="13" t="s">
        <v>126</v>
      </c>
      <c r="I883" s="13" t="s">
        <v>129</v>
      </c>
      <c r="J883" s="13" t="s">
        <v>416</v>
      </c>
      <c r="K883" s="4">
        <v>2400</v>
      </c>
      <c r="L883" s="4">
        <v>7001</v>
      </c>
      <c r="M883" s="14" t="s">
        <v>39</v>
      </c>
      <c r="N883" s="15" t="s">
        <v>679</v>
      </c>
      <c r="O883" s="15">
        <v>0.340878780000965</v>
      </c>
      <c r="P883" s="15">
        <v>0</v>
      </c>
      <c r="Q883" s="15">
        <f t="shared" si="156"/>
        <v>-0.340878780000965</v>
      </c>
      <c r="R883" s="15">
        <f t="shared" si="157"/>
        <v>-100</v>
      </c>
      <c r="S883" s="15">
        <v>0.21221181853238502</v>
      </c>
      <c r="T883" s="15">
        <v>0</v>
      </c>
      <c r="U883" s="15">
        <f t="shared" si="158"/>
        <v>-0.21221181853238502</v>
      </c>
      <c r="V883" s="16">
        <f t="shared" si="159"/>
        <v>-100</v>
      </c>
      <c r="W883" s="17">
        <f t="shared" si="160"/>
        <v>2.3066502014389674E-3</v>
      </c>
      <c r="X883" s="17">
        <f t="shared" si="160"/>
        <v>0</v>
      </c>
      <c r="Y883" s="16">
        <f t="shared" si="161"/>
        <v>-2.3066502014389674E-3</v>
      </c>
      <c r="Z883" s="15">
        <f t="shared" si="162"/>
        <v>-100</v>
      </c>
      <c r="AA883" s="13">
        <v>0.17</v>
      </c>
      <c r="AB883" s="13">
        <v>0</v>
      </c>
      <c r="AC883" s="13">
        <v>0</v>
      </c>
      <c r="AD883" s="13">
        <v>0</v>
      </c>
      <c r="AE883" s="18">
        <f t="shared" si="163"/>
        <v>0</v>
      </c>
      <c r="AF883" s="18">
        <f t="shared" si="167"/>
        <v>0</v>
      </c>
      <c r="AG883" s="19">
        <f t="shared" si="164"/>
        <v>0</v>
      </c>
      <c r="AH883" s="16" t="str">
        <f t="shared" si="165"/>
        <v>0.00</v>
      </c>
      <c r="AI883" s="16">
        <f t="shared" si="166"/>
        <v>-2.3066502014389674E-3</v>
      </c>
      <c r="AJ883" s="44">
        <v>221112</v>
      </c>
      <c r="AK883" s="15" t="s">
        <v>686</v>
      </c>
      <c r="AL883" s="14" t="s">
        <v>57</v>
      </c>
      <c r="AM883" s="39" t="s">
        <v>58</v>
      </c>
      <c r="AN883" s="39" t="s">
        <v>59</v>
      </c>
      <c r="AO883" s="39" t="s">
        <v>60</v>
      </c>
      <c r="AP883" s="39" t="s">
        <v>61</v>
      </c>
      <c r="AQ883" s="20"/>
      <c r="AR883" s="20"/>
      <c r="AS883" s="20"/>
      <c r="AT883" s="20"/>
      <c r="AU883" s="20"/>
      <c r="AV883" s="20"/>
      <c r="AW883" s="20"/>
      <c r="AX883" s="20"/>
      <c r="AY883" s="20"/>
      <c r="AZ883" s="20"/>
      <c r="BA883" s="20"/>
      <c r="BB883" s="20"/>
    </row>
    <row r="884" spans="1:54" ht="26.1" hidden="1" customHeight="1" x14ac:dyDescent="0.25">
      <c r="A884" s="39" t="s">
        <v>30</v>
      </c>
      <c r="B884" s="13" t="s">
        <v>260</v>
      </c>
      <c r="C884" s="13" t="s">
        <v>252</v>
      </c>
      <c r="D884" s="13">
        <v>34023</v>
      </c>
      <c r="E884" s="13">
        <v>17824</v>
      </c>
      <c r="F884" s="13" t="s">
        <v>271</v>
      </c>
      <c r="G884" s="13" t="s">
        <v>272</v>
      </c>
      <c r="H884" s="13" t="s">
        <v>126</v>
      </c>
      <c r="I884" s="13" t="s">
        <v>129</v>
      </c>
      <c r="J884" s="13" t="s">
        <v>416</v>
      </c>
      <c r="K884" s="4">
        <v>2400</v>
      </c>
      <c r="L884" s="4">
        <v>7001</v>
      </c>
      <c r="M884" s="14" t="s">
        <v>37</v>
      </c>
      <c r="N884" s="15" t="s">
        <v>679</v>
      </c>
      <c r="O884" s="15">
        <v>1.50000000000414E-2</v>
      </c>
      <c r="P884" s="15">
        <v>0</v>
      </c>
      <c r="Q884" s="15">
        <f t="shared" si="156"/>
        <v>-1.50000000000414E-2</v>
      </c>
      <c r="R884" s="15">
        <f t="shared" si="157"/>
        <v>-100</v>
      </c>
      <c r="S884" s="15">
        <v>9.3381502890415493E-3</v>
      </c>
      <c r="T884" s="15">
        <v>0</v>
      </c>
      <c r="U884" s="15">
        <f t="shared" si="158"/>
        <v>-9.3381502890415493E-3</v>
      </c>
      <c r="V884" s="16">
        <f t="shared" si="159"/>
        <v>-100</v>
      </c>
      <c r="W884" s="17">
        <f t="shared" si="160"/>
        <v>1.0150163357653858E-4</v>
      </c>
      <c r="X884" s="17">
        <f t="shared" si="160"/>
        <v>0</v>
      </c>
      <c r="Y884" s="16">
        <f t="shared" si="161"/>
        <v>-1.0150163357653858E-4</v>
      </c>
      <c r="Z884" s="15">
        <f t="shared" si="162"/>
        <v>-100</v>
      </c>
      <c r="AA884" s="13">
        <v>0.02</v>
      </c>
      <c r="AB884" s="13">
        <v>0</v>
      </c>
      <c r="AC884" s="13">
        <v>0</v>
      </c>
      <c r="AD884" s="13">
        <v>0</v>
      </c>
      <c r="AE884" s="18">
        <f t="shared" si="163"/>
        <v>0</v>
      </c>
      <c r="AF884" s="18">
        <f t="shared" si="167"/>
        <v>0</v>
      </c>
      <c r="AG884" s="19">
        <f t="shared" si="164"/>
        <v>0</v>
      </c>
      <c r="AH884" s="16" t="str">
        <f t="shared" si="165"/>
        <v>0.00</v>
      </c>
      <c r="AI884" s="16">
        <f t="shared" si="166"/>
        <v>-1.0150163357653858E-4</v>
      </c>
      <c r="AJ884" s="44">
        <v>221112</v>
      </c>
      <c r="AK884" s="15" t="s">
        <v>686</v>
      </c>
      <c r="AL884" s="14" t="s">
        <v>57</v>
      </c>
      <c r="AM884" s="39" t="s">
        <v>58</v>
      </c>
      <c r="AN884" s="39" t="s">
        <v>59</v>
      </c>
      <c r="AO884" s="39" t="s">
        <v>60</v>
      </c>
      <c r="AP884" s="39" t="s">
        <v>61</v>
      </c>
      <c r="AQ884" s="20"/>
      <c r="AR884" s="20"/>
      <c r="AS884" s="20"/>
      <c r="AT884" s="20"/>
      <c r="AU884" s="20"/>
      <c r="AV884" s="20"/>
      <c r="AW884" s="20"/>
      <c r="AX884" s="20"/>
      <c r="AY884" s="20"/>
      <c r="AZ884" s="20"/>
      <c r="BA884" s="20"/>
      <c r="BB884" s="20"/>
    </row>
    <row r="885" spans="1:54" ht="26.1" hidden="1" customHeight="1" x14ac:dyDescent="0.25">
      <c r="A885" s="39" t="s">
        <v>30</v>
      </c>
      <c r="B885" s="13" t="s">
        <v>260</v>
      </c>
      <c r="C885" s="13" t="s">
        <v>252</v>
      </c>
      <c r="D885" s="13">
        <v>34023</v>
      </c>
      <c r="E885" s="13">
        <v>17824</v>
      </c>
      <c r="F885" s="13" t="s">
        <v>271</v>
      </c>
      <c r="G885" s="13" t="s">
        <v>317</v>
      </c>
      <c r="H885" s="13" t="s">
        <v>126</v>
      </c>
      <c r="I885" s="13" t="s">
        <v>129</v>
      </c>
      <c r="J885" s="13" t="s">
        <v>420</v>
      </c>
      <c r="K885" s="4">
        <v>2400</v>
      </c>
      <c r="L885" s="4">
        <v>1001</v>
      </c>
      <c r="M885" s="14" t="s">
        <v>35</v>
      </c>
      <c r="N885" s="15" t="s">
        <v>679</v>
      </c>
      <c r="O885" s="15">
        <v>0.21554859157950601</v>
      </c>
      <c r="P885" s="15">
        <v>0</v>
      </c>
      <c r="Q885" s="15">
        <f t="shared" si="156"/>
        <v>-0.21554859157950601</v>
      </c>
      <c r="R885" s="15">
        <f t="shared" si="157"/>
        <v>-100</v>
      </c>
      <c r="S885" s="15">
        <v>0.1035024224598385</v>
      </c>
      <c r="T885" s="15">
        <v>0</v>
      </c>
      <c r="U885" s="15">
        <f t="shared" si="158"/>
        <v>-0.1035024224598385</v>
      </c>
      <c r="V885" s="16">
        <f t="shared" si="159"/>
        <v>-100</v>
      </c>
      <c r="W885" s="17">
        <f t="shared" si="160"/>
        <v>1.125026331085201E-3</v>
      </c>
      <c r="X885" s="17">
        <f t="shared" si="160"/>
        <v>0</v>
      </c>
      <c r="Y885" s="16">
        <f t="shared" si="161"/>
        <v>-1.125026331085201E-3</v>
      </c>
      <c r="Z885" s="15">
        <f t="shared" si="162"/>
        <v>-100</v>
      </c>
      <c r="AA885" s="13">
        <v>0.11</v>
      </c>
      <c r="AB885" s="13">
        <v>0</v>
      </c>
      <c r="AC885" s="13">
        <v>0</v>
      </c>
      <c r="AD885" s="13">
        <v>264.94</v>
      </c>
      <c r="AE885" s="18">
        <f t="shared" si="163"/>
        <v>0</v>
      </c>
      <c r="AF885" s="18">
        <f t="shared" si="167"/>
        <v>0</v>
      </c>
      <c r="AG885" s="19">
        <f t="shared" si="164"/>
        <v>0</v>
      </c>
      <c r="AH885" s="16" t="str">
        <f t="shared" si="165"/>
        <v>0.00</v>
      </c>
      <c r="AI885" s="16">
        <f t="shared" si="166"/>
        <v>-1.125026331085201E-3</v>
      </c>
      <c r="AJ885" s="44">
        <v>221112</v>
      </c>
      <c r="AK885" s="15" t="s">
        <v>686</v>
      </c>
      <c r="AL885" s="14" t="s">
        <v>76</v>
      </c>
      <c r="AM885" s="39" t="s">
        <v>58</v>
      </c>
      <c r="AN885" s="39" t="s">
        <v>59</v>
      </c>
      <c r="AO885" s="39" t="s">
        <v>77</v>
      </c>
      <c r="AP885" s="39" t="s">
        <v>61</v>
      </c>
      <c r="AQ885" s="20"/>
      <c r="AR885" s="20"/>
      <c r="AS885" s="20"/>
      <c r="AT885" s="20"/>
      <c r="AU885" s="20"/>
      <c r="AV885" s="20"/>
      <c r="AW885" s="20"/>
      <c r="AX885" s="20"/>
      <c r="AY885" s="20"/>
      <c r="AZ885" s="20"/>
      <c r="BA885" s="20"/>
      <c r="BB885" s="20"/>
    </row>
    <row r="886" spans="1:54" ht="26.1" hidden="1" customHeight="1" x14ac:dyDescent="0.25">
      <c r="A886" s="39" t="s">
        <v>30</v>
      </c>
      <c r="B886" s="13" t="s">
        <v>260</v>
      </c>
      <c r="C886" s="13" t="s">
        <v>252</v>
      </c>
      <c r="D886" s="13">
        <v>34023</v>
      </c>
      <c r="E886" s="13">
        <v>17824</v>
      </c>
      <c r="F886" s="13" t="s">
        <v>271</v>
      </c>
      <c r="G886" s="13" t="s">
        <v>317</v>
      </c>
      <c r="H886" s="13" t="s">
        <v>126</v>
      </c>
      <c r="I886" s="13" t="s">
        <v>129</v>
      </c>
      <c r="J886" s="13" t="s">
        <v>420</v>
      </c>
      <c r="K886" s="4">
        <v>2400</v>
      </c>
      <c r="L886" s="4">
        <v>1001</v>
      </c>
      <c r="M886" s="14" t="s">
        <v>40</v>
      </c>
      <c r="N886" s="15" t="s">
        <v>679</v>
      </c>
      <c r="O886" s="15">
        <v>4.2763431638460803E-2</v>
      </c>
      <c r="P886" s="15">
        <v>0</v>
      </c>
      <c r="Q886" s="15">
        <f t="shared" si="156"/>
        <v>-4.2763431638460803E-2</v>
      </c>
      <c r="R886" s="15">
        <f t="shared" si="157"/>
        <v>-100</v>
      </c>
      <c r="S886" s="15">
        <v>2.053420407362665E-2</v>
      </c>
      <c r="T886" s="15">
        <v>0</v>
      </c>
      <c r="U886" s="15">
        <f t="shared" si="158"/>
        <v>-2.053420407362665E-2</v>
      </c>
      <c r="V886" s="16">
        <f t="shared" si="159"/>
        <v>-100</v>
      </c>
      <c r="W886" s="17">
        <f t="shared" si="160"/>
        <v>2.2319787036550708E-4</v>
      </c>
      <c r="X886" s="17">
        <f t="shared" si="160"/>
        <v>0</v>
      </c>
      <c r="Y886" s="16">
        <f t="shared" si="161"/>
        <v>-2.2319787036550708E-4</v>
      </c>
      <c r="Z886" s="15">
        <f t="shared" si="162"/>
        <v>-100</v>
      </c>
      <c r="AA886" s="13">
        <v>0.02</v>
      </c>
      <c r="AB886" s="13">
        <v>0</v>
      </c>
      <c r="AC886" s="13">
        <v>0</v>
      </c>
      <c r="AD886" s="13">
        <v>0</v>
      </c>
      <c r="AE886" s="18">
        <f t="shared" si="163"/>
        <v>0</v>
      </c>
      <c r="AF886" s="18">
        <f t="shared" si="167"/>
        <v>0</v>
      </c>
      <c r="AG886" s="19">
        <f t="shared" si="164"/>
        <v>0</v>
      </c>
      <c r="AH886" s="16" t="str">
        <f t="shared" si="165"/>
        <v>0.00</v>
      </c>
      <c r="AI886" s="16">
        <f t="shared" si="166"/>
        <v>-2.2319787036550708E-4</v>
      </c>
      <c r="AJ886" s="44">
        <v>221112</v>
      </c>
      <c r="AK886" s="15" t="s">
        <v>686</v>
      </c>
      <c r="AL886" s="14" t="s">
        <v>76</v>
      </c>
      <c r="AM886" s="39" t="s">
        <v>58</v>
      </c>
      <c r="AN886" s="39" t="s">
        <v>59</v>
      </c>
      <c r="AO886" s="39" t="s">
        <v>77</v>
      </c>
      <c r="AP886" s="39" t="s">
        <v>61</v>
      </c>
      <c r="AQ886" s="20"/>
      <c r="AR886" s="20"/>
      <c r="AS886" s="20"/>
      <c r="AT886" s="20"/>
      <c r="AU886" s="20"/>
      <c r="AV886" s="20"/>
      <c r="AW886" s="20"/>
      <c r="AX886" s="20"/>
      <c r="AY886" s="20"/>
      <c r="AZ886" s="20"/>
      <c r="BA886" s="20"/>
      <c r="BB886" s="20"/>
    </row>
    <row r="887" spans="1:54" ht="26.1" customHeight="1" x14ac:dyDescent="0.25">
      <c r="A887" s="40" t="s">
        <v>30</v>
      </c>
      <c r="B887" s="13" t="s">
        <v>260</v>
      </c>
      <c r="C887" s="13" t="s">
        <v>252</v>
      </c>
      <c r="D887" s="13">
        <v>34023</v>
      </c>
      <c r="E887" s="13">
        <v>17824</v>
      </c>
      <c r="F887" s="13" t="s">
        <v>271</v>
      </c>
      <c r="G887" s="13" t="s">
        <v>317</v>
      </c>
      <c r="H887" s="13" t="s">
        <v>126</v>
      </c>
      <c r="I887" s="13" t="s">
        <v>129</v>
      </c>
      <c r="J887" s="13" t="s">
        <v>420</v>
      </c>
      <c r="K887" s="4">
        <v>2400</v>
      </c>
      <c r="L887" s="4">
        <v>1001</v>
      </c>
      <c r="M887" s="13" t="s">
        <v>36</v>
      </c>
      <c r="N887" s="15" t="s">
        <v>679</v>
      </c>
      <c r="O887" s="15">
        <v>0.229347826884779</v>
      </c>
      <c r="P887" s="15">
        <v>0</v>
      </c>
      <c r="Q887" s="15">
        <f t="shared" si="156"/>
        <v>-0.229347826884779</v>
      </c>
      <c r="R887" s="15">
        <f t="shared" si="157"/>
        <v>-100</v>
      </c>
      <c r="S887" s="15">
        <v>0.10369603063295552</v>
      </c>
      <c r="T887" s="15">
        <v>0</v>
      </c>
      <c r="U887" s="15">
        <f t="shared" si="158"/>
        <v>-0.10369603063295552</v>
      </c>
      <c r="V887" s="16">
        <f t="shared" si="159"/>
        <v>-100</v>
      </c>
      <c r="W887" s="17">
        <f t="shared" si="160"/>
        <v>1.1271307677495166E-3</v>
      </c>
      <c r="X887" s="17">
        <f t="shared" si="160"/>
        <v>0</v>
      </c>
      <c r="Y887" s="16">
        <f t="shared" si="161"/>
        <v>-1.1271307677495166E-3</v>
      </c>
      <c r="Z887" s="15">
        <f t="shared" si="162"/>
        <v>-100</v>
      </c>
      <c r="AA887" s="13">
        <v>0.18</v>
      </c>
      <c r="AB887" s="13">
        <v>0</v>
      </c>
      <c r="AC887" s="13">
        <v>6.42</v>
      </c>
      <c r="AD887" s="13">
        <v>0</v>
      </c>
      <c r="AE887" s="18">
        <f t="shared" si="163"/>
        <v>0</v>
      </c>
      <c r="AF887" s="18">
        <f t="shared" si="167"/>
        <v>0</v>
      </c>
      <c r="AG887" s="19">
        <f t="shared" si="164"/>
        <v>0</v>
      </c>
      <c r="AH887" s="16" t="str">
        <f t="shared" si="165"/>
        <v>0.00</v>
      </c>
      <c r="AI887" s="16">
        <f t="shared" si="166"/>
        <v>-1.1271307677495166E-3</v>
      </c>
      <c r="AJ887" s="44">
        <v>221112</v>
      </c>
      <c r="AK887" s="15" t="s">
        <v>686</v>
      </c>
      <c r="AL887" s="14" t="s">
        <v>76</v>
      </c>
      <c r="AM887" s="39" t="s">
        <v>58</v>
      </c>
      <c r="AN887" s="39" t="s">
        <v>59</v>
      </c>
      <c r="AO887" s="39" t="s">
        <v>77</v>
      </c>
      <c r="AP887" s="39" t="s">
        <v>61</v>
      </c>
      <c r="AQ887" s="20"/>
      <c r="AR887" s="20"/>
      <c r="AS887" s="20"/>
      <c r="AT887" s="20"/>
      <c r="AU887" s="20"/>
      <c r="AV887" s="20"/>
      <c r="AW887" s="20"/>
      <c r="AX887" s="20"/>
      <c r="AY887" s="20"/>
      <c r="AZ887" s="20"/>
      <c r="BA887" s="20"/>
      <c r="BB887" s="20"/>
    </row>
    <row r="888" spans="1:54" ht="26.1" hidden="1" customHeight="1" x14ac:dyDescent="0.25">
      <c r="A888" s="39" t="s">
        <v>30</v>
      </c>
      <c r="B888" s="13" t="s">
        <v>260</v>
      </c>
      <c r="C888" s="13" t="s">
        <v>252</v>
      </c>
      <c r="D888" s="13">
        <v>34023</v>
      </c>
      <c r="E888" s="13">
        <v>17824</v>
      </c>
      <c r="F888" s="13" t="s">
        <v>271</v>
      </c>
      <c r="G888" s="13" t="s">
        <v>317</v>
      </c>
      <c r="H888" s="13" t="s">
        <v>126</v>
      </c>
      <c r="I888" s="13" t="s">
        <v>129</v>
      </c>
      <c r="J888" s="13" t="s">
        <v>420</v>
      </c>
      <c r="K888" s="4">
        <v>2400</v>
      </c>
      <c r="L888" s="4">
        <v>1001</v>
      </c>
      <c r="M888" s="14" t="s">
        <v>38</v>
      </c>
      <c r="N888" s="15" t="s">
        <v>679</v>
      </c>
      <c r="O888" s="15">
        <v>1.0363825111214701E-2</v>
      </c>
      <c r="P888" s="15">
        <v>0</v>
      </c>
      <c r="Q888" s="15">
        <f t="shared" si="156"/>
        <v>-1.0363825111214701E-2</v>
      </c>
      <c r="R888" s="15">
        <f t="shared" si="157"/>
        <v>-100</v>
      </c>
      <c r="S888" s="15">
        <v>4.9765159544787043E-3</v>
      </c>
      <c r="T888" s="15">
        <v>0</v>
      </c>
      <c r="U888" s="15">
        <f t="shared" si="158"/>
        <v>-4.9765159544787043E-3</v>
      </c>
      <c r="V888" s="16">
        <f t="shared" si="159"/>
        <v>-100</v>
      </c>
      <c r="W888" s="17">
        <f t="shared" si="160"/>
        <v>5.4092564722594611E-5</v>
      </c>
      <c r="X888" s="17">
        <f t="shared" si="160"/>
        <v>0</v>
      </c>
      <c r="Y888" s="16">
        <f t="shared" si="161"/>
        <v>-5.4092564722594611E-5</v>
      </c>
      <c r="Z888" s="15">
        <f t="shared" si="162"/>
        <v>-100</v>
      </c>
      <c r="AA888" s="13">
        <v>0.01</v>
      </c>
      <c r="AB888" s="13">
        <v>0</v>
      </c>
      <c r="AC888" s="13">
        <v>0</v>
      </c>
      <c r="AD888" s="13">
        <v>0</v>
      </c>
      <c r="AE888" s="18">
        <f t="shared" si="163"/>
        <v>0</v>
      </c>
      <c r="AF888" s="18">
        <f t="shared" si="167"/>
        <v>0</v>
      </c>
      <c r="AG888" s="19">
        <f t="shared" si="164"/>
        <v>0</v>
      </c>
      <c r="AH888" s="16" t="str">
        <f t="shared" si="165"/>
        <v>0.00</v>
      </c>
      <c r="AI888" s="16">
        <f t="shared" si="166"/>
        <v>-5.4092564722594611E-5</v>
      </c>
      <c r="AJ888" s="44">
        <v>221112</v>
      </c>
      <c r="AK888" s="15" t="s">
        <v>686</v>
      </c>
      <c r="AL888" s="14" t="s">
        <v>76</v>
      </c>
      <c r="AM888" s="39" t="s">
        <v>58</v>
      </c>
      <c r="AN888" s="39" t="s">
        <v>59</v>
      </c>
      <c r="AO888" s="39" t="s">
        <v>77</v>
      </c>
      <c r="AP888" s="39" t="s">
        <v>61</v>
      </c>
      <c r="AQ888" s="20"/>
      <c r="AR888" s="20"/>
      <c r="AS888" s="20"/>
      <c r="AT888" s="20"/>
      <c r="AU888" s="20"/>
      <c r="AV888" s="20"/>
      <c r="AW888" s="20"/>
      <c r="AX888" s="20"/>
      <c r="AY888" s="20"/>
      <c r="AZ888" s="20"/>
      <c r="BA888" s="20"/>
      <c r="BB888" s="20"/>
    </row>
    <row r="889" spans="1:54" ht="26.1" hidden="1" customHeight="1" x14ac:dyDescent="0.25">
      <c r="A889" s="39" t="s">
        <v>30</v>
      </c>
      <c r="B889" s="13" t="s">
        <v>260</v>
      </c>
      <c r="C889" s="13" t="s">
        <v>252</v>
      </c>
      <c r="D889" s="13">
        <v>34023</v>
      </c>
      <c r="E889" s="13">
        <v>17824</v>
      </c>
      <c r="F889" s="13" t="s">
        <v>271</v>
      </c>
      <c r="G889" s="13" t="s">
        <v>317</v>
      </c>
      <c r="H889" s="13" t="s">
        <v>126</v>
      </c>
      <c r="I889" s="13" t="s">
        <v>129</v>
      </c>
      <c r="J889" s="13" t="s">
        <v>420</v>
      </c>
      <c r="K889" s="4">
        <v>2400</v>
      </c>
      <c r="L889" s="4">
        <v>1001</v>
      </c>
      <c r="M889" s="14" t="s">
        <v>39</v>
      </c>
      <c r="N889" s="15" t="s">
        <v>679</v>
      </c>
      <c r="O889" s="15">
        <v>1.0363825111214701E-2</v>
      </c>
      <c r="P889" s="15">
        <v>0</v>
      </c>
      <c r="Q889" s="15">
        <f t="shared" si="156"/>
        <v>-1.0363825111214701E-2</v>
      </c>
      <c r="R889" s="15">
        <f t="shared" si="157"/>
        <v>-100</v>
      </c>
      <c r="S889" s="15">
        <v>4.9765159544787043E-3</v>
      </c>
      <c r="T889" s="15">
        <v>0</v>
      </c>
      <c r="U889" s="15">
        <f t="shared" si="158"/>
        <v>-4.9765159544787043E-3</v>
      </c>
      <c r="V889" s="16">
        <f t="shared" si="159"/>
        <v>-100</v>
      </c>
      <c r="W889" s="17">
        <f t="shared" si="160"/>
        <v>5.4092564722594611E-5</v>
      </c>
      <c r="X889" s="17">
        <f t="shared" si="160"/>
        <v>0</v>
      </c>
      <c r="Y889" s="16">
        <f t="shared" si="161"/>
        <v>-5.4092564722594611E-5</v>
      </c>
      <c r="Z889" s="15">
        <f t="shared" si="162"/>
        <v>-100</v>
      </c>
      <c r="AA889" s="13">
        <v>0.01</v>
      </c>
      <c r="AB889" s="13">
        <v>0</v>
      </c>
      <c r="AC889" s="13">
        <v>0</v>
      </c>
      <c r="AD889" s="13">
        <v>0</v>
      </c>
      <c r="AE889" s="18">
        <f t="shared" si="163"/>
        <v>0</v>
      </c>
      <c r="AF889" s="18">
        <f t="shared" si="167"/>
        <v>0</v>
      </c>
      <c r="AG889" s="19">
        <f t="shared" si="164"/>
        <v>0</v>
      </c>
      <c r="AH889" s="16" t="str">
        <f t="shared" si="165"/>
        <v>0.00</v>
      </c>
      <c r="AI889" s="16">
        <f t="shared" si="166"/>
        <v>-5.4092564722594611E-5</v>
      </c>
      <c r="AJ889" s="44">
        <v>221112</v>
      </c>
      <c r="AK889" s="15" t="s">
        <v>686</v>
      </c>
      <c r="AL889" s="14" t="s">
        <v>76</v>
      </c>
      <c r="AM889" s="39" t="s">
        <v>58</v>
      </c>
      <c r="AN889" s="39" t="s">
        <v>59</v>
      </c>
      <c r="AO889" s="39" t="s">
        <v>77</v>
      </c>
      <c r="AP889" s="39" t="s">
        <v>61</v>
      </c>
      <c r="AQ889" s="20"/>
      <c r="AR889" s="20"/>
      <c r="AS889" s="20"/>
      <c r="AT889" s="20"/>
      <c r="AU889" s="20"/>
      <c r="AV889" s="20"/>
      <c r="AW889" s="20"/>
      <c r="AX889" s="20"/>
      <c r="AY889" s="20"/>
      <c r="AZ889" s="20"/>
      <c r="BA889" s="20"/>
      <c r="BB889" s="20"/>
    </row>
    <row r="890" spans="1:54" ht="26.1" hidden="1" customHeight="1" x14ac:dyDescent="0.25">
      <c r="A890" s="39" t="s">
        <v>30</v>
      </c>
      <c r="B890" s="13" t="s">
        <v>260</v>
      </c>
      <c r="C890" s="13" t="s">
        <v>252</v>
      </c>
      <c r="D890" s="13">
        <v>34023</v>
      </c>
      <c r="E890" s="13">
        <v>17824</v>
      </c>
      <c r="F890" s="13" t="s">
        <v>271</v>
      </c>
      <c r="G890" s="13" t="s">
        <v>317</v>
      </c>
      <c r="H890" s="13" t="s">
        <v>126</v>
      </c>
      <c r="I890" s="13" t="s">
        <v>129</v>
      </c>
      <c r="J890" s="13" t="s">
        <v>420</v>
      </c>
      <c r="K890" s="4">
        <v>2400</v>
      </c>
      <c r="L890" s="4">
        <v>1001</v>
      </c>
      <c r="M890" s="14" t="s">
        <v>37</v>
      </c>
      <c r="N890" s="15" t="s">
        <v>679</v>
      </c>
      <c r="O890" s="15">
        <v>8.6700420000059494E-2</v>
      </c>
      <c r="P890" s="15">
        <v>0</v>
      </c>
      <c r="Q890" s="15">
        <f t="shared" si="156"/>
        <v>-8.6700420000059494E-2</v>
      </c>
      <c r="R890" s="15">
        <f t="shared" si="157"/>
        <v>-100</v>
      </c>
      <c r="S890" s="15">
        <v>4.1631928246562401E-2</v>
      </c>
      <c r="T890" s="15">
        <v>0</v>
      </c>
      <c r="U890" s="15">
        <f t="shared" si="158"/>
        <v>-4.1631928246562401E-2</v>
      </c>
      <c r="V890" s="16">
        <f t="shared" si="159"/>
        <v>-100</v>
      </c>
      <c r="W890" s="17">
        <f t="shared" si="160"/>
        <v>4.5252095920176525E-4</v>
      </c>
      <c r="X890" s="17">
        <f t="shared" si="160"/>
        <v>0</v>
      </c>
      <c r="Y890" s="16">
        <f t="shared" si="161"/>
        <v>-4.5252095920176525E-4</v>
      </c>
      <c r="Z890" s="15">
        <f t="shared" si="162"/>
        <v>-100</v>
      </c>
      <c r="AA890" s="13">
        <v>0.09</v>
      </c>
      <c r="AB890" s="13">
        <v>0</v>
      </c>
      <c r="AC890" s="13">
        <v>0</v>
      </c>
      <c r="AD890" s="13">
        <v>0</v>
      </c>
      <c r="AE890" s="18">
        <f t="shared" si="163"/>
        <v>0</v>
      </c>
      <c r="AF890" s="18">
        <f t="shared" si="167"/>
        <v>0</v>
      </c>
      <c r="AG890" s="19">
        <f t="shared" si="164"/>
        <v>0</v>
      </c>
      <c r="AH890" s="16" t="str">
        <f t="shared" si="165"/>
        <v>0.00</v>
      </c>
      <c r="AI890" s="16">
        <f t="shared" si="166"/>
        <v>-4.5252095920176525E-4</v>
      </c>
      <c r="AJ890" s="44">
        <v>221112</v>
      </c>
      <c r="AK890" s="15" t="s">
        <v>686</v>
      </c>
      <c r="AL890" s="14" t="s">
        <v>76</v>
      </c>
      <c r="AM890" s="39" t="s">
        <v>58</v>
      </c>
      <c r="AN890" s="39" t="s">
        <v>59</v>
      </c>
      <c r="AO890" s="39" t="s">
        <v>77</v>
      </c>
      <c r="AP890" s="39" t="s">
        <v>61</v>
      </c>
      <c r="AQ890" s="20"/>
      <c r="AR890" s="20"/>
      <c r="AS890" s="20"/>
      <c r="AT890" s="20"/>
      <c r="AU890" s="20"/>
      <c r="AV890" s="20"/>
      <c r="AW890" s="20"/>
      <c r="AX890" s="20"/>
      <c r="AY890" s="20"/>
      <c r="AZ890" s="20"/>
      <c r="BA890" s="20"/>
      <c r="BB890" s="20"/>
    </row>
    <row r="891" spans="1:54" ht="26.1" hidden="1" customHeight="1" x14ac:dyDescent="0.25">
      <c r="A891" s="39" t="s">
        <v>30</v>
      </c>
      <c r="B891" s="13" t="s">
        <v>260</v>
      </c>
      <c r="C891" s="13" t="s">
        <v>252</v>
      </c>
      <c r="D891" s="13">
        <v>34023</v>
      </c>
      <c r="E891" s="13">
        <v>17824</v>
      </c>
      <c r="F891" s="13" t="s">
        <v>271</v>
      </c>
      <c r="G891" s="13" t="s">
        <v>317</v>
      </c>
      <c r="H891" s="13" t="s">
        <v>126</v>
      </c>
      <c r="I891" s="13" t="s">
        <v>129</v>
      </c>
      <c r="J891" s="13" t="s">
        <v>420</v>
      </c>
      <c r="K891" s="4">
        <v>2400</v>
      </c>
      <c r="L891" s="4">
        <v>1001</v>
      </c>
      <c r="M891" s="14" t="s">
        <v>34</v>
      </c>
      <c r="N891" s="15" t="s">
        <v>679</v>
      </c>
      <c r="O891" s="15">
        <v>3.3567049909847699E-2</v>
      </c>
      <c r="P891" s="15">
        <v>0</v>
      </c>
      <c r="Q891" s="15">
        <f t="shared" si="156"/>
        <v>-3.3567049909847699E-2</v>
      </c>
      <c r="R891" s="15">
        <f t="shared" si="157"/>
        <v>-100</v>
      </c>
      <c r="S891" s="15">
        <v>1.611827270612453E-2</v>
      </c>
      <c r="T891" s="15">
        <v>0</v>
      </c>
      <c r="U891" s="15">
        <f t="shared" si="158"/>
        <v>-1.611827270612453E-2</v>
      </c>
      <c r="V891" s="16">
        <f t="shared" si="159"/>
        <v>-100</v>
      </c>
      <c r="W891" s="17">
        <f t="shared" si="160"/>
        <v>1.7519861637091879E-4</v>
      </c>
      <c r="X891" s="17">
        <f t="shared" si="160"/>
        <v>0</v>
      </c>
      <c r="Y891" s="16">
        <f t="shared" si="161"/>
        <v>-1.7519861637091879E-4</v>
      </c>
      <c r="Z891" s="15">
        <f t="shared" si="162"/>
        <v>-100</v>
      </c>
      <c r="AA891" s="13">
        <v>0.02</v>
      </c>
      <c r="AB891" s="13">
        <v>0</v>
      </c>
      <c r="AC891" s="13">
        <v>0</v>
      </c>
      <c r="AD891" s="13">
        <v>0</v>
      </c>
      <c r="AE891" s="18">
        <f t="shared" si="163"/>
        <v>0</v>
      </c>
      <c r="AF891" s="18">
        <f t="shared" si="167"/>
        <v>0</v>
      </c>
      <c r="AG891" s="19">
        <f t="shared" si="164"/>
        <v>0</v>
      </c>
      <c r="AH891" s="16" t="str">
        <f t="shared" si="165"/>
        <v>0.00</v>
      </c>
      <c r="AI891" s="16">
        <f t="shared" si="166"/>
        <v>-1.7519861637091879E-4</v>
      </c>
      <c r="AJ891" s="44">
        <v>221112</v>
      </c>
      <c r="AK891" s="15" t="s">
        <v>686</v>
      </c>
      <c r="AL891" s="14" t="s">
        <v>76</v>
      </c>
      <c r="AM891" s="39" t="s">
        <v>58</v>
      </c>
      <c r="AN891" s="39" t="s">
        <v>59</v>
      </c>
      <c r="AO891" s="39" t="s">
        <v>77</v>
      </c>
      <c r="AP891" s="39" t="s">
        <v>61</v>
      </c>
      <c r="AQ891" s="20"/>
      <c r="AR891" s="20"/>
      <c r="AS891" s="20"/>
      <c r="AT891" s="20"/>
      <c r="AU891" s="20"/>
      <c r="AV891" s="20"/>
      <c r="AW891" s="20"/>
      <c r="AX891" s="20"/>
      <c r="AY891" s="20"/>
      <c r="AZ891" s="20"/>
      <c r="BA891" s="20"/>
      <c r="BB891" s="20"/>
    </row>
    <row r="892" spans="1:54" ht="26.1" hidden="1" customHeight="1" x14ac:dyDescent="0.25">
      <c r="A892" s="39" t="s">
        <v>30</v>
      </c>
      <c r="B892" s="13" t="s">
        <v>260</v>
      </c>
      <c r="C892" s="13" t="s">
        <v>252</v>
      </c>
      <c r="D892" s="13">
        <v>34023</v>
      </c>
      <c r="E892" s="13">
        <v>17824</v>
      </c>
      <c r="F892" s="13" t="s">
        <v>271</v>
      </c>
      <c r="G892" s="13" t="s">
        <v>276</v>
      </c>
      <c r="H892" s="13" t="s">
        <v>126</v>
      </c>
      <c r="I892" s="13" t="s">
        <v>129</v>
      </c>
      <c r="J892" s="13" t="s">
        <v>421</v>
      </c>
      <c r="K892" s="4">
        <v>2400</v>
      </c>
      <c r="L892" s="4">
        <v>1001</v>
      </c>
      <c r="M892" s="14" t="s">
        <v>40</v>
      </c>
      <c r="N892" s="15" t="s">
        <v>679</v>
      </c>
      <c r="O892" s="15">
        <v>0.56461093335155299</v>
      </c>
      <c r="P892" s="15">
        <v>0</v>
      </c>
      <c r="Q892" s="15">
        <f t="shared" si="156"/>
        <v>-0.56461093335155299</v>
      </c>
      <c r="R892" s="15">
        <f t="shared" si="157"/>
        <v>-100</v>
      </c>
      <c r="S892" s="15">
        <v>0.27111566315960139</v>
      </c>
      <c r="T892" s="15">
        <v>0</v>
      </c>
      <c r="U892" s="15">
        <f t="shared" si="158"/>
        <v>-0.27111566315960139</v>
      </c>
      <c r="V892" s="16">
        <f t="shared" si="159"/>
        <v>-100</v>
      </c>
      <c r="W892" s="17">
        <f t="shared" si="160"/>
        <v>2.9469093821695804E-3</v>
      </c>
      <c r="X892" s="17">
        <f t="shared" si="160"/>
        <v>0</v>
      </c>
      <c r="Y892" s="16">
        <f t="shared" si="161"/>
        <v>-2.9469093821695804E-3</v>
      </c>
      <c r="Z892" s="15">
        <f t="shared" si="162"/>
        <v>-100</v>
      </c>
      <c r="AA892" s="13">
        <v>0.28000000000000003</v>
      </c>
      <c r="AB892" s="13">
        <v>0</v>
      </c>
      <c r="AC892" s="13">
        <v>0</v>
      </c>
      <c r="AD892" s="13">
        <v>0</v>
      </c>
      <c r="AE892" s="18">
        <f t="shared" si="163"/>
        <v>0</v>
      </c>
      <c r="AF892" s="18">
        <f t="shared" si="167"/>
        <v>0</v>
      </c>
      <c r="AG892" s="19">
        <f t="shared" si="164"/>
        <v>0</v>
      </c>
      <c r="AH892" s="16" t="str">
        <f t="shared" si="165"/>
        <v>0.00</v>
      </c>
      <c r="AI892" s="16">
        <f t="shared" si="166"/>
        <v>-2.9469093821695804E-3</v>
      </c>
      <c r="AJ892" s="44">
        <v>221112</v>
      </c>
      <c r="AK892" s="15" t="s">
        <v>686</v>
      </c>
      <c r="AL892" s="14" t="s">
        <v>57</v>
      </c>
      <c r="AM892" s="39" t="s">
        <v>58</v>
      </c>
      <c r="AN892" s="39" t="s">
        <v>59</v>
      </c>
      <c r="AO892" s="39" t="s">
        <v>60</v>
      </c>
      <c r="AP892" s="39" t="s">
        <v>61</v>
      </c>
      <c r="AQ892" s="20"/>
      <c r="AR892" s="20"/>
      <c r="AS892" s="20"/>
      <c r="AT892" s="20"/>
      <c r="AU892" s="20"/>
      <c r="AV892" s="20"/>
      <c r="AW892" s="20"/>
      <c r="AX892" s="20"/>
      <c r="AY892" s="20"/>
      <c r="AZ892" s="20"/>
      <c r="BA892" s="20"/>
      <c r="BB892" s="20"/>
    </row>
    <row r="893" spans="1:54" ht="26.1" hidden="1" customHeight="1" x14ac:dyDescent="0.25">
      <c r="A893" s="39" t="s">
        <v>30</v>
      </c>
      <c r="B893" s="13" t="s">
        <v>260</v>
      </c>
      <c r="C893" s="13" t="s">
        <v>252</v>
      </c>
      <c r="D893" s="13">
        <v>34023</v>
      </c>
      <c r="E893" s="13">
        <v>17824</v>
      </c>
      <c r="F893" s="13" t="s">
        <v>271</v>
      </c>
      <c r="G893" s="13" t="s">
        <v>276</v>
      </c>
      <c r="H893" s="13" t="s">
        <v>126</v>
      </c>
      <c r="I893" s="13" t="s">
        <v>129</v>
      </c>
      <c r="J893" s="13" t="s">
        <v>421</v>
      </c>
      <c r="K893" s="4">
        <v>2400</v>
      </c>
      <c r="L893" s="4">
        <v>1001</v>
      </c>
      <c r="M893" s="14" t="s">
        <v>38</v>
      </c>
      <c r="N893" s="15" t="s">
        <v>679</v>
      </c>
      <c r="O893" s="15">
        <v>0.57843098901967305</v>
      </c>
      <c r="P893" s="15">
        <v>0</v>
      </c>
      <c r="Q893" s="15">
        <f t="shared" si="156"/>
        <v>-0.57843098901967305</v>
      </c>
      <c r="R893" s="15">
        <f t="shared" si="157"/>
        <v>-100</v>
      </c>
      <c r="S893" s="15">
        <v>0.27775179670934341</v>
      </c>
      <c r="T893" s="15">
        <v>0</v>
      </c>
      <c r="U893" s="15">
        <f t="shared" si="158"/>
        <v>-0.27775179670934341</v>
      </c>
      <c r="V893" s="16">
        <f t="shared" si="159"/>
        <v>-100</v>
      </c>
      <c r="W893" s="17">
        <f t="shared" si="160"/>
        <v>3.0190412685798195E-3</v>
      </c>
      <c r="X893" s="17">
        <f t="shared" si="160"/>
        <v>0</v>
      </c>
      <c r="Y893" s="16">
        <f t="shared" si="161"/>
        <v>-3.0190412685798195E-3</v>
      </c>
      <c r="Z893" s="15">
        <f t="shared" si="162"/>
        <v>-100</v>
      </c>
      <c r="AA893" s="13">
        <v>0.28999999999999998</v>
      </c>
      <c r="AB893" s="13">
        <v>0</v>
      </c>
      <c r="AC893" s="13">
        <v>0</v>
      </c>
      <c r="AD893" s="13">
        <v>0</v>
      </c>
      <c r="AE893" s="18">
        <f t="shared" si="163"/>
        <v>0</v>
      </c>
      <c r="AF893" s="18">
        <f t="shared" si="167"/>
        <v>0</v>
      </c>
      <c r="AG893" s="19">
        <f t="shared" si="164"/>
        <v>0</v>
      </c>
      <c r="AH893" s="16" t="str">
        <f t="shared" si="165"/>
        <v>0.00</v>
      </c>
      <c r="AI893" s="16">
        <f t="shared" si="166"/>
        <v>-3.0190412685798195E-3</v>
      </c>
      <c r="AJ893" s="44">
        <v>221112</v>
      </c>
      <c r="AK893" s="15" t="s">
        <v>686</v>
      </c>
      <c r="AL893" s="14" t="s">
        <v>57</v>
      </c>
      <c r="AM893" s="39" t="s">
        <v>58</v>
      </c>
      <c r="AN893" s="39" t="s">
        <v>59</v>
      </c>
      <c r="AO893" s="39" t="s">
        <v>60</v>
      </c>
      <c r="AP893" s="39" t="s">
        <v>61</v>
      </c>
      <c r="AQ893" s="20"/>
      <c r="AR893" s="20"/>
      <c r="AS893" s="20"/>
      <c r="AT893" s="20"/>
      <c r="AU893" s="20"/>
      <c r="AV893" s="20"/>
      <c r="AW893" s="20"/>
      <c r="AX893" s="20"/>
      <c r="AY893" s="20"/>
      <c r="AZ893" s="20"/>
      <c r="BA893" s="20"/>
      <c r="BB893" s="20"/>
    </row>
    <row r="894" spans="1:54" ht="26.1" hidden="1" customHeight="1" x14ac:dyDescent="0.25">
      <c r="A894" s="39" t="s">
        <v>30</v>
      </c>
      <c r="B894" s="13" t="s">
        <v>260</v>
      </c>
      <c r="C894" s="13" t="s">
        <v>252</v>
      </c>
      <c r="D894" s="13">
        <v>34023</v>
      </c>
      <c r="E894" s="13">
        <v>17824</v>
      </c>
      <c r="F894" s="13" t="s">
        <v>271</v>
      </c>
      <c r="G894" s="13" t="s">
        <v>276</v>
      </c>
      <c r="H894" s="13" t="s">
        <v>126</v>
      </c>
      <c r="I894" s="13" t="s">
        <v>129</v>
      </c>
      <c r="J894" s="13" t="s">
        <v>421</v>
      </c>
      <c r="K894" s="4">
        <v>2400</v>
      </c>
      <c r="L894" s="4">
        <v>1001</v>
      </c>
      <c r="M894" s="14" t="s">
        <v>39</v>
      </c>
      <c r="N894" s="15" t="s">
        <v>679</v>
      </c>
      <c r="O894" s="15">
        <v>0.57843098901967305</v>
      </c>
      <c r="P894" s="15">
        <v>0</v>
      </c>
      <c r="Q894" s="15">
        <f t="shared" si="156"/>
        <v>-0.57843098901967305</v>
      </c>
      <c r="R894" s="15">
        <f t="shared" si="157"/>
        <v>-100</v>
      </c>
      <c r="S894" s="15">
        <v>0.27775179670934341</v>
      </c>
      <c r="T894" s="15">
        <v>0</v>
      </c>
      <c r="U894" s="15">
        <f t="shared" si="158"/>
        <v>-0.27775179670934341</v>
      </c>
      <c r="V894" s="16">
        <f t="shared" si="159"/>
        <v>-100</v>
      </c>
      <c r="W894" s="17">
        <f t="shared" si="160"/>
        <v>3.0190412685798195E-3</v>
      </c>
      <c r="X894" s="17">
        <f t="shared" si="160"/>
        <v>0</v>
      </c>
      <c r="Y894" s="16">
        <f t="shared" si="161"/>
        <v>-3.0190412685798195E-3</v>
      </c>
      <c r="Z894" s="15">
        <f t="shared" si="162"/>
        <v>-100</v>
      </c>
      <c r="AA894" s="13">
        <v>0.28999999999999998</v>
      </c>
      <c r="AB894" s="13">
        <v>0</v>
      </c>
      <c r="AC894" s="13">
        <v>0</v>
      </c>
      <c r="AD894" s="13">
        <v>0</v>
      </c>
      <c r="AE894" s="18">
        <f t="shared" si="163"/>
        <v>0</v>
      </c>
      <c r="AF894" s="18">
        <f t="shared" si="167"/>
        <v>0</v>
      </c>
      <c r="AG894" s="19">
        <f t="shared" si="164"/>
        <v>0</v>
      </c>
      <c r="AH894" s="16" t="str">
        <f t="shared" si="165"/>
        <v>0.00</v>
      </c>
      <c r="AI894" s="16">
        <f t="shared" si="166"/>
        <v>-3.0190412685798195E-3</v>
      </c>
      <c r="AJ894" s="44">
        <v>221112</v>
      </c>
      <c r="AK894" s="15" t="s">
        <v>686</v>
      </c>
      <c r="AL894" s="14" t="s">
        <v>57</v>
      </c>
      <c r="AM894" s="39" t="s">
        <v>58</v>
      </c>
      <c r="AN894" s="39" t="s">
        <v>59</v>
      </c>
      <c r="AO894" s="39" t="s">
        <v>60</v>
      </c>
      <c r="AP894" s="39" t="s">
        <v>61</v>
      </c>
      <c r="AQ894" s="20"/>
      <c r="AR894" s="20"/>
      <c r="AS894" s="20"/>
      <c r="AT894" s="20"/>
      <c r="AU894" s="20"/>
      <c r="AV894" s="20"/>
      <c r="AW894" s="20"/>
      <c r="AX894" s="20"/>
      <c r="AY894" s="20"/>
      <c r="AZ894" s="20"/>
      <c r="BA894" s="20"/>
      <c r="BB894" s="20"/>
    </row>
    <row r="895" spans="1:54" ht="26.1" hidden="1" customHeight="1" x14ac:dyDescent="0.25">
      <c r="A895" s="39" t="s">
        <v>30</v>
      </c>
      <c r="B895" s="13" t="s">
        <v>260</v>
      </c>
      <c r="C895" s="13" t="s">
        <v>252</v>
      </c>
      <c r="D895" s="13">
        <v>34023</v>
      </c>
      <c r="E895" s="13">
        <v>17824</v>
      </c>
      <c r="F895" s="13" t="s">
        <v>271</v>
      </c>
      <c r="G895" s="13" t="s">
        <v>276</v>
      </c>
      <c r="H895" s="13" t="s">
        <v>126</v>
      </c>
      <c r="I895" s="13" t="s">
        <v>129</v>
      </c>
      <c r="J895" s="13" t="s">
        <v>421</v>
      </c>
      <c r="K895" s="4">
        <v>2400</v>
      </c>
      <c r="L895" s="4">
        <v>1001</v>
      </c>
      <c r="M895" s="14" t="s">
        <v>37</v>
      </c>
      <c r="N895" s="15" t="s">
        <v>679</v>
      </c>
      <c r="O895" s="15">
        <v>2.6238285000018E-2</v>
      </c>
      <c r="P895" s="15">
        <v>0</v>
      </c>
      <c r="Q895" s="15">
        <f t="shared" si="156"/>
        <v>-2.6238285000018E-2</v>
      </c>
      <c r="R895" s="15">
        <f t="shared" si="157"/>
        <v>-100</v>
      </c>
      <c r="S895" s="15">
        <v>1.2599136179880758E-2</v>
      </c>
      <c r="T895" s="15">
        <v>0</v>
      </c>
      <c r="U895" s="15">
        <f t="shared" si="158"/>
        <v>-1.2599136179880758E-2</v>
      </c>
      <c r="V895" s="16">
        <f t="shared" si="159"/>
        <v>-100</v>
      </c>
      <c r="W895" s="17">
        <f t="shared" si="160"/>
        <v>1.3694713239000825E-4</v>
      </c>
      <c r="X895" s="17">
        <f t="shared" si="160"/>
        <v>0</v>
      </c>
      <c r="Y895" s="16">
        <f t="shared" si="161"/>
        <v>-1.3694713239000825E-4</v>
      </c>
      <c r="Z895" s="15">
        <f t="shared" si="162"/>
        <v>-100</v>
      </c>
      <c r="AA895" s="13">
        <v>0.03</v>
      </c>
      <c r="AB895" s="13">
        <v>0</v>
      </c>
      <c r="AC895" s="13">
        <v>0</v>
      </c>
      <c r="AD895" s="13">
        <v>0</v>
      </c>
      <c r="AE895" s="18">
        <f t="shared" si="163"/>
        <v>0</v>
      </c>
      <c r="AF895" s="18">
        <f t="shared" si="167"/>
        <v>0</v>
      </c>
      <c r="AG895" s="19">
        <f t="shared" si="164"/>
        <v>0</v>
      </c>
      <c r="AH895" s="16" t="str">
        <f t="shared" si="165"/>
        <v>0.00</v>
      </c>
      <c r="AI895" s="16">
        <f t="shared" si="166"/>
        <v>-1.3694713239000825E-4</v>
      </c>
      <c r="AJ895" s="44">
        <v>221112</v>
      </c>
      <c r="AK895" s="15" t="s">
        <v>686</v>
      </c>
      <c r="AL895" s="14" t="s">
        <v>57</v>
      </c>
      <c r="AM895" s="39" t="s">
        <v>58</v>
      </c>
      <c r="AN895" s="39" t="s">
        <v>59</v>
      </c>
      <c r="AO895" s="39" t="s">
        <v>60</v>
      </c>
      <c r="AP895" s="39" t="s">
        <v>61</v>
      </c>
      <c r="AQ895" s="20"/>
      <c r="AR895" s="20"/>
      <c r="AS895" s="20"/>
      <c r="AT895" s="20"/>
      <c r="AU895" s="20"/>
      <c r="AV895" s="20"/>
      <c r="AW895" s="20"/>
      <c r="AX895" s="20"/>
      <c r="AY895" s="20"/>
      <c r="AZ895" s="20"/>
      <c r="BA895" s="20"/>
      <c r="BB895" s="20"/>
    </row>
    <row r="896" spans="1:54" ht="26.1" hidden="1" customHeight="1" x14ac:dyDescent="0.25">
      <c r="A896" s="39" t="s">
        <v>30</v>
      </c>
      <c r="B896" s="13" t="s">
        <v>260</v>
      </c>
      <c r="C896" s="13" t="s">
        <v>252</v>
      </c>
      <c r="D896" s="13">
        <v>34023</v>
      </c>
      <c r="E896" s="13">
        <v>17824</v>
      </c>
      <c r="F896" s="13" t="s">
        <v>271</v>
      </c>
      <c r="G896" s="13" t="s">
        <v>360</v>
      </c>
      <c r="H896" s="13" t="s">
        <v>126</v>
      </c>
      <c r="I896" s="13" t="s">
        <v>129</v>
      </c>
      <c r="J896" s="13" t="s">
        <v>419</v>
      </c>
      <c r="K896" s="4">
        <v>2400</v>
      </c>
      <c r="L896" s="4">
        <v>3001</v>
      </c>
      <c r="M896" s="14" t="s">
        <v>35</v>
      </c>
      <c r="N896" s="15" t="s">
        <v>679</v>
      </c>
      <c r="O896" s="15">
        <v>3.19999166446553E-3</v>
      </c>
      <c r="P896" s="15">
        <v>0</v>
      </c>
      <c r="Q896" s="15">
        <f t="shared" si="156"/>
        <v>-3.19999166446553E-3</v>
      </c>
      <c r="R896" s="15">
        <f t="shared" si="157"/>
        <v>-100</v>
      </c>
      <c r="S896" s="15">
        <v>1.5939754214681901E-3</v>
      </c>
      <c r="T896" s="15">
        <v>0</v>
      </c>
      <c r="U896" s="15">
        <f t="shared" si="158"/>
        <v>-1.5939754214681901E-3</v>
      </c>
      <c r="V896" s="16">
        <f t="shared" si="159"/>
        <v>-100</v>
      </c>
      <c r="W896" s="17">
        <f t="shared" si="160"/>
        <v>1.7325819798567282E-5</v>
      </c>
      <c r="X896" s="17">
        <f t="shared" si="160"/>
        <v>0</v>
      </c>
      <c r="Y896" s="16">
        <f t="shared" si="161"/>
        <v>-1.7325819798567282E-5</v>
      </c>
      <c r="Z896" s="15">
        <f t="shared" si="162"/>
        <v>-100</v>
      </c>
      <c r="AA896" s="13">
        <v>0</v>
      </c>
      <c r="AB896" s="13">
        <v>0</v>
      </c>
      <c r="AC896" s="13">
        <v>0</v>
      </c>
      <c r="AD896" s="13">
        <v>308.83999999999997</v>
      </c>
      <c r="AE896" s="18">
        <f t="shared" si="163"/>
        <v>0</v>
      </c>
      <c r="AF896" s="18">
        <f t="shared" si="167"/>
        <v>0</v>
      </c>
      <c r="AG896" s="19">
        <f t="shared" si="164"/>
        <v>0</v>
      </c>
      <c r="AH896" s="16" t="str">
        <f t="shared" si="165"/>
        <v>0.00</v>
      </c>
      <c r="AI896" s="16">
        <f t="shared" si="166"/>
        <v>-1.7325819798567282E-5</v>
      </c>
      <c r="AJ896" s="44">
        <v>221112</v>
      </c>
      <c r="AK896" s="15" t="s">
        <v>686</v>
      </c>
      <c r="AL896" s="14" t="s">
        <v>76</v>
      </c>
      <c r="AM896" s="39" t="s">
        <v>58</v>
      </c>
      <c r="AN896" s="39" t="s">
        <v>59</v>
      </c>
      <c r="AO896" s="39" t="s">
        <v>77</v>
      </c>
      <c r="AP896" s="39" t="s">
        <v>61</v>
      </c>
      <c r="AQ896" s="20"/>
      <c r="AR896" s="20"/>
      <c r="AS896" s="20"/>
      <c r="AT896" s="20"/>
      <c r="AU896" s="20"/>
      <c r="AV896" s="20"/>
      <c r="AW896" s="20"/>
      <c r="AX896" s="20"/>
      <c r="AY896" s="20"/>
      <c r="AZ896" s="20"/>
      <c r="BA896" s="20"/>
      <c r="BB896" s="20"/>
    </row>
    <row r="897" spans="1:54" ht="26.1" hidden="1" customHeight="1" x14ac:dyDescent="0.25">
      <c r="A897" s="39" t="s">
        <v>30</v>
      </c>
      <c r="B897" s="13" t="s">
        <v>260</v>
      </c>
      <c r="C897" s="13" t="s">
        <v>252</v>
      </c>
      <c r="D897" s="13">
        <v>34023</v>
      </c>
      <c r="E897" s="13">
        <v>17824</v>
      </c>
      <c r="F897" s="13" t="s">
        <v>271</v>
      </c>
      <c r="G897" s="13" t="s">
        <v>360</v>
      </c>
      <c r="H897" s="13" t="s">
        <v>126</v>
      </c>
      <c r="I897" s="13" t="s">
        <v>129</v>
      </c>
      <c r="J897" s="13" t="s">
        <v>419</v>
      </c>
      <c r="K897" s="4">
        <v>2400</v>
      </c>
      <c r="L897" s="4">
        <v>3001</v>
      </c>
      <c r="M897" s="14" t="s">
        <v>40</v>
      </c>
      <c r="N897" s="15" t="s">
        <v>679</v>
      </c>
      <c r="O897" s="15">
        <v>5.8519489050122596E-4</v>
      </c>
      <c r="P897" s="15">
        <v>0</v>
      </c>
      <c r="Q897" s="15">
        <f t="shared" si="156"/>
        <v>-5.8519489050122596E-4</v>
      </c>
      <c r="R897" s="15">
        <f t="shared" si="157"/>
        <v>-100</v>
      </c>
      <c r="S897" s="15">
        <v>2.9149646937705911E-4</v>
      </c>
      <c r="T897" s="15">
        <v>0</v>
      </c>
      <c r="U897" s="15">
        <f t="shared" si="158"/>
        <v>-2.9149646937705911E-4</v>
      </c>
      <c r="V897" s="16">
        <f t="shared" si="159"/>
        <v>-100</v>
      </c>
      <c r="W897" s="17">
        <f t="shared" si="160"/>
        <v>3.1684398845332511E-6</v>
      </c>
      <c r="X897" s="17">
        <f t="shared" si="160"/>
        <v>0</v>
      </c>
      <c r="Y897" s="16">
        <f t="shared" si="161"/>
        <v>-3.1684398845332511E-6</v>
      </c>
      <c r="Z897" s="15">
        <f t="shared" si="162"/>
        <v>-100</v>
      </c>
      <c r="AA897" s="13">
        <v>0</v>
      </c>
      <c r="AB897" s="13">
        <v>0</v>
      </c>
      <c r="AC897" s="13">
        <v>0</v>
      </c>
      <c r="AD897" s="13">
        <v>0</v>
      </c>
      <c r="AE897" s="18">
        <f t="shared" si="163"/>
        <v>0</v>
      </c>
      <c r="AF897" s="18">
        <f t="shared" si="167"/>
        <v>0</v>
      </c>
      <c r="AG897" s="19">
        <f t="shared" si="164"/>
        <v>0</v>
      </c>
      <c r="AH897" s="16" t="str">
        <f t="shared" si="165"/>
        <v>0.00</v>
      </c>
      <c r="AI897" s="16">
        <f t="shared" si="166"/>
        <v>-3.1684398845332511E-6</v>
      </c>
      <c r="AJ897" s="44">
        <v>221112</v>
      </c>
      <c r="AK897" s="15" t="s">
        <v>686</v>
      </c>
      <c r="AL897" s="14" t="s">
        <v>76</v>
      </c>
      <c r="AM897" s="39" t="s">
        <v>58</v>
      </c>
      <c r="AN897" s="39" t="s">
        <v>59</v>
      </c>
      <c r="AO897" s="39" t="s">
        <v>77</v>
      </c>
      <c r="AP897" s="39" t="s">
        <v>61</v>
      </c>
      <c r="AQ897" s="20"/>
      <c r="AR897" s="20"/>
      <c r="AS897" s="20"/>
      <c r="AT897" s="20"/>
      <c r="AU897" s="20"/>
      <c r="AV897" s="20"/>
      <c r="AW897" s="20"/>
      <c r="AX897" s="20"/>
      <c r="AY897" s="20"/>
      <c r="AZ897" s="20"/>
      <c r="BA897" s="20"/>
      <c r="BB897" s="20"/>
    </row>
    <row r="898" spans="1:54" ht="26.1" customHeight="1" x14ac:dyDescent="0.25">
      <c r="A898" s="40" t="s">
        <v>30</v>
      </c>
      <c r="B898" s="13" t="s">
        <v>260</v>
      </c>
      <c r="C898" s="13" t="s">
        <v>252</v>
      </c>
      <c r="D898" s="13">
        <v>34023</v>
      </c>
      <c r="E898" s="13">
        <v>17824</v>
      </c>
      <c r="F898" s="13" t="s">
        <v>271</v>
      </c>
      <c r="G898" s="13" t="s">
        <v>360</v>
      </c>
      <c r="H898" s="13" t="s">
        <v>126</v>
      </c>
      <c r="I898" s="13" t="s">
        <v>129</v>
      </c>
      <c r="J898" s="13" t="s">
        <v>419</v>
      </c>
      <c r="K898" s="4">
        <v>2400</v>
      </c>
      <c r="L898" s="4">
        <v>3001</v>
      </c>
      <c r="M898" s="13" t="s">
        <v>36</v>
      </c>
      <c r="N898" s="15" t="s">
        <v>679</v>
      </c>
      <c r="O898" s="15">
        <v>2.8649329745144801E-3</v>
      </c>
      <c r="P898" s="15">
        <v>0</v>
      </c>
      <c r="Q898" s="15">
        <f t="shared" si="156"/>
        <v>-2.8649329745144801E-3</v>
      </c>
      <c r="R898" s="15">
        <f t="shared" si="157"/>
        <v>-100</v>
      </c>
      <c r="S898" s="15">
        <v>1.420183932010101E-3</v>
      </c>
      <c r="T898" s="15">
        <v>0</v>
      </c>
      <c r="U898" s="15">
        <f t="shared" si="158"/>
        <v>-1.420183932010101E-3</v>
      </c>
      <c r="V898" s="16">
        <f t="shared" si="159"/>
        <v>-100</v>
      </c>
      <c r="W898" s="17">
        <f t="shared" si="160"/>
        <v>1.5436781869675011E-5</v>
      </c>
      <c r="X898" s="17">
        <f t="shared" si="160"/>
        <v>0</v>
      </c>
      <c r="Y898" s="16">
        <f t="shared" si="161"/>
        <v>-1.5436781869675011E-5</v>
      </c>
      <c r="Z898" s="15">
        <f t="shared" si="162"/>
        <v>-100</v>
      </c>
      <c r="AA898" s="13">
        <v>0</v>
      </c>
      <c r="AB898" s="13">
        <v>0</v>
      </c>
      <c r="AC898" s="13">
        <v>0</v>
      </c>
      <c r="AD898" s="13">
        <v>0</v>
      </c>
      <c r="AE898" s="18">
        <f t="shared" si="163"/>
        <v>0</v>
      </c>
      <c r="AF898" s="18">
        <f t="shared" si="167"/>
        <v>0</v>
      </c>
      <c r="AG898" s="19">
        <f t="shared" si="164"/>
        <v>0</v>
      </c>
      <c r="AH898" s="16" t="str">
        <f t="shared" si="165"/>
        <v>0.00</v>
      </c>
      <c r="AI898" s="16">
        <f t="shared" si="166"/>
        <v>-1.5436781869675011E-5</v>
      </c>
      <c r="AJ898" s="44">
        <v>221112</v>
      </c>
      <c r="AK898" s="15" t="s">
        <v>686</v>
      </c>
      <c r="AL898" s="14" t="s">
        <v>76</v>
      </c>
      <c r="AM898" s="39" t="s">
        <v>58</v>
      </c>
      <c r="AN898" s="39" t="s">
        <v>59</v>
      </c>
      <c r="AO898" s="39" t="s">
        <v>77</v>
      </c>
      <c r="AP898" s="39" t="s">
        <v>61</v>
      </c>
      <c r="AQ898" s="20"/>
      <c r="AR898" s="20"/>
      <c r="AS898" s="20"/>
      <c r="AT898" s="20"/>
      <c r="AU898" s="20"/>
      <c r="AV898" s="20"/>
      <c r="AW898" s="20"/>
      <c r="AX898" s="20"/>
      <c r="AY898" s="20"/>
      <c r="AZ898" s="20"/>
      <c r="BA898" s="20"/>
      <c r="BB898" s="20"/>
    </row>
    <row r="899" spans="1:54" ht="26.1" hidden="1" customHeight="1" x14ac:dyDescent="0.25">
      <c r="A899" s="39" t="s">
        <v>30</v>
      </c>
      <c r="B899" s="13" t="s">
        <v>260</v>
      </c>
      <c r="C899" s="13" t="s">
        <v>252</v>
      </c>
      <c r="D899" s="13">
        <v>34023</v>
      </c>
      <c r="E899" s="13">
        <v>17824</v>
      </c>
      <c r="F899" s="13" t="s">
        <v>271</v>
      </c>
      <c r="G899" s="13" t="s">
        <v>360</v>
      </c>
      <c r="H899" s="13" t="s">
        <v>126</v>
      </c>
      <c r="I899" s="13" t="s">
        <v>129</v>
      </c>
      <c r="J899" s="13" t="s">
        <v>419</v>
      </c>
      <c r="K899" s="4">
        <v>2400</v>
      </c>
      <c r="L899" s="4">
        <v>3001</v>
      </c>
      <c r="M899" s="14" t="s">
        <v>38</v>
      </c>
      <c r="N899" s="15" t="s">
        <v>679</v>
      </c>
      <c r="O899" s="15">
        <v>1.63310202000342E-4</v>
      </c>
      <c r="P899" s="15">
        <v>0</v>
      </c>
      <c r="Q899" s="15">
        <f t="shared" si="156"/>
        <v>-1.63310202000342E-4</v>
      </c>
      <c r="R899" s="15">
        <f t="shared" si="157"/>
        <v>-100</v>
      </c>
      <c r="S899" s="15">
        <v>8.1347851919179372E-5</v>
      </c>
      <c r="T899" s="15">
        <v>0</v>
      </c>
      <c r="U899" s="15">
        <f t="shared" si="158"/>
        <v>-8.1347851919179372E-5</v>
      </c>
      <c r="V899" s="16">
        <f t="shared" si="159"/>
        <v>-100</v>
      </c>
      <c r="W899" s="17">
        <f t="shared" si="160"/>
        <v>8.8421578173021059E-7</v>
      </c>
      <c r="X899" s="17">
        <f t="shared" si="160"/>
        <v>0</v>
      </c>
      <c r="Y899" s="16">
        <f t="shared" si="161"/>
        <v>-8.8421578173021059E-7</v>
      </c>
      <c r="Z899" s="15">
        <f t="shared" si="162"/>
        <v>-100</v>
      </c>
      <c r="AA899" s="13">
        <v>0</v>
      </c>
      <c r="AB899" s="13">
        <v>0</v>
      </c>
      <c r="AC899" s="13">
        <v>0</v>
      </c>
      <c r="AD899" s="13">
        <v>0</v>
      </c>
      <c r="AE899" s="18">
        <f t="shared" si="163"/>
        <v>0</v>
      </c>
      <c r="AF899" s="18">
        <f t="shared" si="167"/>
        <v>0</v>
      </c>
      <c r="AG899" s="19">
        <f t="shared" si="164"/>
        <v>0</v>
      </c>
      <c r="AH899" s="16" t="str">
        <f t="shared" si="165"/>
        <v>0.00</v>
      </c>
      <c r="AI899" s="16">
        <f t="shared" si="166"/>
        <v>-8.8421578173021059E-7</v>
      </c>
      <c r="AJ899" s="44">
        <v>221112</v>
      </c>
      <c r="AK899" s="15" t="s">
        <v>686</v>
      </c>
      <c r="AL899" s="14" t="s">
        <v>76</v>
      </c>
      <c r="AM899" s="39" t="s">
        <v>58</v>
      </c>
      <c r="AN899" s="39" t="s">
        <v>59</v>
      </c>
      <c r="AO899" s="39" t="s">
        <v>77</v>
      </c>
      <c r="AP899" s="39" t="s">
        <v>61</v>
      </c>
      <c r="AQ899" s="20"/>
      <c r="AR899" s="20"/>
      <c r="AS899" s="20"/>
      <c r="AT899" s="20"/>
      <c r="AU899" s="20"/>
      <c r="AV899" s="20"/>
      <c r="AW899" s="20"/>
      <c r="AX899" s="20"/>
      <c r="AY899" s="20"/>
      <c r="AZ899" s="20"/>
      <c r="BA899" s="20"/>
      <c r="BB899" s="20"/>
    </row>
    <row r="900" spans="1:54" ht="26.1" hidden="1" customHeight="1" x14ac:dyDescent="0.25">
      <c r="A900" s="39" t="s">
        <v>30</v>
      </c>
      <c r="B900" s="13" t="s">
        <v>260</v>
      </c>
      <c r="C900" s="13" t="s">
        <v>252</v>
      </c>
      <c r="D900" s="13">
        <v>34023</v>
      </c>
      <c r="E900" s="13">
        <v>17824</v>
      </c>
      <c r="F900" s="13" t="s">
        <v>271</v>
      </c>
      <c r="G900" s="13" t="s">
        <v>360</v>
      </c>
      <c r="H900" s="13" t="s">
        <v>126</v>
      </c>
      <c r="I900" s="13" t="s">
        <v>129</v>
      </c>
      <c r="J900" s="13" t="s">
        <v>419</v>
      </c>
      <c r="K900" s="4">
        <v>2400</v>
      </c>
      <c r="L900" s="4">
        <v>3001</v>
      </c>
      <c r="M900" s="14" t="s">
        <v>39</v>
      </c>
      <c r="N900" s="15" t="s">
        <v>679</v>
      </c>
      <c r="O900" s="15">
        <v>1.63310202000342E-4</v>
      </c>
      <c r="P900" s="15">
        <v>0</v>
      </c>
      <c r="Q900" s="15">
        <f t="shared" si="156"/>
        <v>-1.63310202000342E-4</v>
      </c>
      <c r="R900" s="15">
        <f t="shared" si="157"/>
        <v>-100</v>
      </c>
      <c r="S900" s="15">
        <v>8.1347851919179372E-5</v>
      </c>
      <c r="T900" s="15">
        <v>0</v>
      </c>
      <c r="U900" s="15">
        <f t="shared" si="158"/>
        <v>-8.1347851919179372E-5</v>
      </c>
      <c r="V900" s="16">
        <f t="shared" si="159"/>
        <v>-100</v>
      </c>
      <c r="W900" s="17">
        <f t="shared" si="160"/>
        <v>8.8421578173021059E-7</v>
      </c>
      <c r="X900" s="17">
        <f t="shared" si="160"/>
        <v>0</v>
      </c>
      <c r="Y900" s="16">
        <f t="shared" si="161"/>
        <v>-8.8421578173021059E-7</v>
      </c>
      <c r="Z900" s="15">
        <f t="shared" si="162"/>
        <v>-100</v>
      </c>
      <c r="AA900" s="13">
        <v>0</v>
      </c>
      <c r="AB900" s="13">
        <v>0</v>
      </c>
      <c r="AC900" s="13">
        <v>0</v>
      </c>
      <c r="AD900" s="13">
        <v>0</v>
      </c>
      <c r="AE900" s="18">
        <f t="shared" si="163"/>
        <v>0</v>
      </c>
      <c r="AF900" s="18">
        <f t="shared" si="167"/>
        <v>0</v>
      </c>
      <c r="AG900" s="19">
        <f t="shared" si="164"/>
        <v>0</v>
      </c>
      <c r="AH900" s="16" t="str">
        <f t="shared" si="165"/>
        <v>0.00</v>
      </c>
      <c r="AI900" s="16">
        <f t="shared" si="166"/>
        <v>-8.8421578173021059E-7</v>
      </c>
      <c r="AJ900" s="44">
        <v>221112</v>
      </c>
      <c r="AK900" s="15" t="s">
        <v>686</v>
      </c>
      <c r="AL900" s="14" t="s">
        <v>76</v>
      </c>
      <c r="AM900" s="39" t="s">
        <v>58</v>
      </c>
      <c r="AN900" s="39" t="s">
        <v>59</v>
      </c>
      <c r="AO900" s="39" t="s">
        <v>77</v>
      </c>
      <c r="AP900" s="39" t="s">
        <v>61</v>
      </c>
      <c r="AQ900" s="20"/>
      <c r="AR900" s="20"/>
      <c r="AS900" s="20"/>
      <c r="AT900" s="20"/>
      <c r="AU900" s="20"/>
      <c r="AV900" s="20"/>
      <c r="AW900" s="20"/>
      <c r="AX900" s="20"/>
      <c r="AY900" s="20"/>
      <c r="AZ900" s="20"/>
      <c r="BA900" s="20"/>
      <c r="BB900" s="20"/>
    </row>
    <row r="901" spans="1:54" ht="26.1" hidden="1" customHeight="1" x14ac:dyDescent="0.25">
      <c r="A901" s="39" t="s">
        <v>30</v>
      </c>
      <c r="B901" s="13" t="s">
        <v>260</v>
      </c>
      <c r="C901" s="13" t="s">
        <v>252</v>
      </c>
      <c r="D901" s="13">
        <v>34023</v>
      </c>
      <c r="E901" s="13">
        <v>17824</v>
      </c>
      <c r="F901" s="13" t="s">
        <v>271</v>
      </c>
      <c r="G901" s="13" t="s">
        <v>360</v>
      </c>
      <c r="H901" s="13" t="s">
        <v>126</v>
      </c>
      <c r="I901" s="13" t="s">
        <v>129</v>
      </c>
      <c r="J901" s="13" t="s">
        <v>419</v>
      </c>
      <c r="K901" s="4">
        <v>2400</v>
      </c>
      <c r="L901" s="4">
        <v>3001</v>
      </c>
      <c r="M901" s="14" t="s">
        <v>37</v>
      </c>
      <c r="N901" s="15" t="s">
        <v>679</v>
      </c>
      <c r="O901" s="15">
        <v>1.2942800000027401E-3</v>
      </c>
      <c r="P901" s="15">
        <v>0</v>
      </c>
      <c r="Q901" s="15">
        <f t="shared" si="156"/>
        <v>-1.2942800000027401E-3</v>
      </c>
      <c r="R901" s="15">
        <f t="shared" si="157"/>
        <v>-100</v>
      </c>
      <c r="S901" s="15">
        <v>6.4470496326971612E-4</v>
      </c>
      <c r="T901" s="15">
        <v>0</v>
      </c>
      <c r="U901" s="15">
        <f t="shared" si="158"/>
        <v>-6.4470496326971612E-4</v>
      </c>
      <c r="V901" s="16">
        <f t="shared" si="159"/>
        <v>-100</v>
      </c>
      <c r="W901" s="17">
        <f t="shared" si="160"/>
        <v>7.0076626442360446E-6</v>
      </c>
      <c r="X901" s="17">
        <f t="shared" si="160"/>
        <v>0</v>
      </c>
      <c r="Y901" s="16">
        <f t="shared" si="161"/>
        <v>-7.0076626442360446E-6</v>
      </c>
      <c r="Z901" s="15">
        <f t="shared" si="162"/>
        <v>-100</v>
      </c>
      <c r="AA901" s="13">
        <v>0</v>
      </c>
      <c r="AB901" s="13">
        <v>0</v>
      </c>
      <c r="AC901" s="13">
        <v>0</v>
      </c>
      <c r="AD901" s="13">
        <v>0</v>
      </c>
      <c r="AE901" s="18">
        <f t="shared" si="163"/>
        <v>0</v>
      </c>
      <c r="AF901" s="18">
        <f t="shared" si="167"/>
        <v>0</v>
      </c>
      <c r="AG901" s="19">
        <f t="shared" si="164"/>
        <v>0</v>
      </c>
      <c r="AH901" s="16" t="str">
        <f t="shared" si="165"/>
        <v>0.00</v>
      </c>
      <c r="AI901" s="16">
        <f t="shared" si="166"/>
        <v>-7.0076626442360446E-6</v>
      </c>
      <c r="AJ901" s="44">
        <v>221112</v>
      </c>
      <c r="AK901" s="15" t="s">
        <v>686</v>
      </c>
      <c r="AL901" s="14" t="s">
        <v>76</v>
      </c>
      <c r="AM901" s="39" t="s">
        <v>58</v>
      </c>
      <c r="AN901" s="39" t="s">
        <v>59</v>
      </c>
      <c r="AO901" s="39" t="s">
        <v>77</v>
      </c>
      <c r="AP901" s="39" t="s">
        <v>61</v>
      </c>
      <c r="AQ901" s="20"/>
      <c r="AR901" s="20"/>
      <c r="AS901" s="20"/>
      <c r="AT901" s="20"/>
      <c r="AU901" s="20"/>
      <c r="AV901" s="20"/>
      <c r="AW901" s="20"/>
      <c r="AX901" s="20"/>
      <c r="AY901" s="20"/>
      <c r="AZ901" s="20"/>
      <c r="BA901" s="20"/>
      <c r="BB901" s="20"/>
    </row>
    <row r="902" spans="1:54" ht="26.1" hidden="1" customHeight="1" x14ac:dyDescent="0.25">
      <c r="A902" s="39" t="s">
        <v>30</v>
      </c>
      <c r="B902" s="13" t="s">
        <v>260</v>
      </c>
      <c r="C902" s="13" t="s">
        <v>252</v>
      </c>
      <c r="D902" s="13">
        <v>34023</v>
      </c>
      <c r="E902" s="13">
        <v>17824</v>
      </c>
      <c r="F902" s="13" t="s">
        <v>271</v>
      </c>
      <c r="G902" s="13" t="s">
        <v>360</v>
      </c>
      <c r="H902" s="13" t="s">
        <v>126</v>
      </c>
      <c r="I902" s="13" t="s">
        <v>129</v>
      </c>
      <c r="J902" s="13" t="s">
        <v>419</v>
      </c>
      <c r="K902" s="4">
        <v>2400</v>
      </c>
      <c r="L902" s="4">
        <v>3001</v>
      </c>
      <c r="M902" s="14" t="s">
        <v>34</v>
      </c>
      <c r="N902" s="15" t="s">
        <v>679</v>
      </c>
      <c r="O902" s="15">
        <v>4.5904188345096103E-4</v>
      </c>
      <c r="P902" s="15">
        <v>0</v>
      </c>
      <c r="Q902" s="15">
        <f t="shared" si="156"/>
        <v>-4.5904188345096103E-4</v>
      </c>
      <c r="R902" s="15">
        <f t="shared" si="157"/>
        <v>-100</v>
      </c>
      <c r="S902" s="15">
        <v>2.2865730800817789E-4</v>
      </c>
      <c r="T902" s="15">
        <v>0</v>
      </c>
      <c r="U902" s="15">
        <f t="shared" si="158"/>
        <v>-2.2865730800817789E-4</v>
      </c>
      <c r="V902" s="16">
        <f t="shared" si="159"/>
        <v>-100</v>
      </c>
      <c r="W902" s="17">
        <f t="shared" si="160"/>
        <v>2.4854055218280204E-6</v>
      </c>
      <c r="X902" s="17">
        <f t="shared" si="160"/>
        <v>0</v>
      </c>
      <c r="Y902" s="16">
        <f t="shared" si="161"/>
        <v>-2.4854055218280204E-6</v>
      </c>
      <c r="Z902" s="15">
        <f t="shared" si="162"/>
        <v>-100</v>
      </c>
      <c r="AA902" s="13">
        <v>0</v>
      </c>
      <c r="AB902" s="13">
        <v>0</v>
      </c>
      <c r="AC902" s="13">
        <v>0</v>
      </c>
      <c r="AD902" s="13">
        <v>0</v>
      </c>
      <c r="AE902" s="18">
        <f t="shared" si="163"/>
        <v>0</v>
      </c>
      <c r="AF902" s="18">
        <f t="shared" si="167"/>
        <v>0</v>
      </c>
      <c r="AG902" s="19">
        <f t="shared" si="164"/>
        <v>0</v>
      </c>
      <c r="AH902" s="16" t="str">
        <f t="shared" si="165"/>
        <v>0.00</v>
      </c>
      <c r="AI902" s="16">
        <f t="shared" si="166"/>
        <v>-2.4854055218280204E-6</v>
      </c>
      <c r="AJ902" s="44">
        <v>221112</v>
      </c>
      <c r="AK902" s="15" t="s">
        <v>686</v>
      </c>
      <c r="AL902" s="14" t="s">
        <v>76</v>
      </c>
      <c r="AM902" s="39" t="s">
        <v>58</v>
      </c>
      <c r="AN902" s="39" t="s">
        <v>59</v>
      </c>
      <c r="AO902" s="39" t="s">
        <v>77</v>
      </c>
      <c r="AP902" s="39" t="s">
        <v>61</v>
      </c>
      <c r="AQ902" s="20"/>
      <c r="AR902" s="20"/>
      <c r="AS902" s="20"/>
      <c r="AT902" s="20"/>
      <c r="AU902" s="20"/>
      <c r="AV902" s="20"/>
      <c r="AW902" s="20"/>
      <c r="AX902" s="20"/>
      <c r="AY902" s="20"/>
      <c r="AZ902" s="20"/>
      <c r="BA902" s="20"/>
      <c r="BB902" s="20"/>
    </row>
    <row r="903" spans="1:54" ht="26.1" hidden="1" customHeight="1" x14ac:dyDescent="0.25">
      <c r="A903" s="39" t="s">
        <v>30</v>
      </c>
      <c r="B903" s="13" t="s">
        <v>260</v>
      </c>
      <c r="C903" s="13" t="s">
        <v>252</v>
      </c>
      <c r="D903" s="13">
        <v>34023</v>
      </c>
      <c r="E903" s="13">
        <v>17824</v>
      </c>
      <c r="F903" s="13" t="s">
        <v>271</v>
      </c>
      <c r="G903" s="13" t="s">
        <v>362</v>
      </c>
      <c r="H903" s="13" t="s">
        <v>126</v>
      </c>
      <c r="I903" s="13" t="s">
        <v>129</v>
      </c>
      <c r="J903" s="13" t="s">
        <v>418</v>
      </c>
      <c r="K903" s="4">
        <v>2400</v>
      </c>
      <c r="L903" s="4">
        <v>5001</v>
      </c>
      <c r="M903" s="14" t="s">
        <v>35</v>
      </c>
      <c r="N903" s="15" t="s">
        <v>679</v>
      </c>
      <c r="O903" s="15">
        <v>1.7827932819221601E-2</v>
      </c>
      <c r="P903" s="15">
        <v>0</v>
      </c>
      <c r="Q903" s="15">
        <f t="shared" si="156"/>
        <v>-1.7827932819221601E-2</v>
      </c>
      <c r="R903" s="15">
        <f t="shared" si="157"/>
        <v>-100</v>
      </c>
      <c r="S903" s="15">
        <v>1.1389169423533414E-2</v>
      </c>
      <c r="T903" s="15">
        <v>0</v>
      </c>
      <c r="U903" s="15">
        <f t="shared" si="158"/>
        <v>-1.1389169423533414E-2</v>
      </c>
      <c r="V903" s="16">
        <f t="shared" si="159"/>
        <v>-100</v>
      </c>
      <c r="W903" s="17">
        <f t="shared" si="160"/>
        <v>1.2379531982101538E-4</v>
      </c>
      <c r="X903" s="17">
        <f t="shared" si="160"/>
        <v>0</v>
      </c>
      <c r="Y903" s="16">
        <f t="shared" si="161"/>
        <v>-1.2379531982101538E-4</v>
      </c>
      <c r="Z903" s="15">
        <f t="shared" si="162"/>
        <v>-100</v>
      </c>
      <c r="AA903" s="13">
        <v>0.01</v>
      </c>
      <c r="AB903" s="13">
        <v>0</v>
      </c>
      <c r="AC903" s="13">
        <v>0</v>
      </c>
      <c r="AD903" s="13">
        <v>56.44</v>
      </c>
      <c r="AE903" s="18">
        <f t="shared" si="163"/>
        <v>0</v>
      </c>
      <c r="AF903" s="18">
        <f t="shared" si="167"/>
        <v>0</v>
      </c>
      <c r="AG903" s="19">
        <f t="shared" si="164"/>
        <v>0</v>
      </c>
      <c r="AH903" s="16" t="str">
        <f t="shared" si="165"/>
        <v>0.00</v>
      </c>
      <c r="AI903" s="16">
        <f t="shared" si="166"/>
        <v>-1.2379531982101538E-4</v>
      </c>
      <c r="AJ903" s="44">
        <v>221112</v>
      </c>
      <c r="AK903" s="15" t="s">
        <v>686</v>
      </c>
      <c r="AL903" s="14" t="s">
        <v>76</v>
      </c>
      <c r="AM903" s="39" t="s">
        <v>58</v>
      </c>
      <c r="AN903" s="39" t="s">
        <v>59</v>
      </c>
      <c r="AO903" s="39" t="s">
        <v>77</v>
      </c>
      <c r="AP903" s="39" t="s">
        <v>61</v>
      </c>
      <c r="AQ903" s="20"/>
      <c r="AR903" s="20"/>
      <c r="AS903" s="20"/>
      <c r="AT903" s="20"/>
      <c r="AU903" s="20"/>
      <c r="AV903" s="20"/>
      <c r="AW903" s="20"/>
      <c r="AX903" s="20"/>
      <c r="AY903" s="20"/>
      <c r="AZ903" s="20"/>
      <c r="BA903" s="20"/>
      <c r="BB903" s="20"/>
    </row>
    <row r="904" spans="1:54" ht="26.1" hidden="1" customHeight="1" x14ac:dyDescent="0.25">
      <c r="A904" s="39" t="s">
        <v>30</v>
      </c>
      <c r="B904" s="13" t="s">
        <v>260</v>
      </c>
      <c r="C904" s="13" t="s">
        <v>252</v>
      </c>
      <c r="D904" s="13">
        <v>34023</v>
      </c>
      <c r="E904" s="13">
        <v>17824</v>
      </c>
      <c r="F904" s="13" t="s">
        <v>271</v>
      </c>
      <c r="G904" s="13" t="s">
        <v>362</v>
      </c>
      <c r="H904" s="13" t="s">
        <v>126</v>
      </c>
      <c r="I904" s="13" t="s">
        <v>129</v>
      </c>
      <c r="J904" s="13" t="s">
        <v>418</v>
      </c>
      <c r="K904" s="4">
        <v>2400</v>
      </c>
      <c r="L904" s="4">
        <v>5001</v>
      </c>
      <c r="M904" s="14" t="s">
        <v>40</v>
      </c>
      <c r="N904" s="15" t="s">
        <v>679</v>
      </c>
      <c r="O904" s="15">
        <v>3.7791503168045802E-3</v>
      </c>
      <c r="P904" s="15">
        <v>0</v>
      </c>
      <c r="Q904" s="15">
        <f t="shared" ref="Q904:Q967" si="168">P904-O904</f>
        <v>-3.7791503168045802E-3</v>
      </c>
      <c r="R904" s="15">
        <f t="shared" ref="R904:R967" si="169">IFERROR(((P904-O904)/O904)*100,"0.00")</f>
        <v>-100</v>
      </c>
      <c r="S904" s="15">
        <v>2.4142666270696952E-3</v>
      </c>
      <c r="T904" s="15">
        <v>0</v>
      </c>
      <c r="U904" s="15">
        <f t="shared" ref="U904:U967" si="170">T904-S904</f>
        <v>-2.4142666270696952E-3</v>
      </c>
      <c r="V904" s="16">
        <f t="shared" ref="V904:V967" si="171">IFERROR(((T904-S904)/S904)*100,"NA")</f>
        <v>-100</v>
      </c>
      <c r="W904" s="17">
        <f t="shared" ref="W904:X967" si="172">S904/92</f>
        <v>2.6242028555105384E-5</v>
      </c>
      <c r="X904" s="17">
        <f t="shared" si="172"/>
        <v>0</v>
      </c>
      <c r="Y904" s="16">
        <f t="shared" ref="Y904:Y967" si="173">X904-W904</f>
        <v>-2.6242028555105384E-5</v>
      </c>
      <c r="Z904" s="15">
        <f t="shared" ref="Z904:Z967" si="174">IFERROR(((X904-W904)/W904)*100,"0.00")</f>
        <v>-100</v>
      </c>
      <c r="AA904" s="13">
        <v>0</v>
      </c>
      <c r="AB904" s="13">
        <v>0</v>
      </c>
      <c r="AC904" s="13">
        <v>0</v>
      </c>
      <c r="AD904" s="13">
        <v>0</v>
      </c>
      <c r="AE904" s="18">
        <f t="shared" ref="AE904:AE967" si="175">AB904/2000</f>
        <v>0</v>
      </c>
      <c r="AF904" s="18">
        <f t="shared" si="167"/>
        <v>0</v>
      </c>
      <c r="AG904" s="19">
        <f t="shared" ref="AG904:AG967" si="176">AF904-AE904</f>
        <v>0</v>
      </c>
      <c r="AH904" s="16" t="str">
        <f t="shared" ref="AH904:AH967" si="177">IFERROR(((AF904-AE904)/AE904)*100,"0.00")</f>
        <v>0.00</v>
      </c>
      <c r="AI904" s="16">
        <f t="shared" ref="AI904:AI967" si="178">AE904-W904</f>
        <v>-2.6242028555105384E-5</v>
      </c>
      <c r="AJ904" s="44">
        <v>221112</v>
      </c>
      <c r="AK904" s="15" t="s">
        <v>686</v>
      </c>
      <c r="AL904" s="14" t="s">
        <v>76</v>
      </c>
      <c r="AM904" s="39" t="s">
        <v>58</v>
      </c>
      <c r="AN904" s="39" t="s">
        <v>59</v>
      </c>
      <c r="AO904" s="39" t="s">
        <v>77</v>
      </c>
      <c r="AP904" s="39" t="s">
        <v>61</v>
      </c>
      <c r="AQ904" s="20"/>
      <c r="AR904" s="20"/>
      <c r="AS904" s="20"/>
      <c r="AT904" s="20"/>
      <c r="AU904" s="20"/>
      <c r="AV904" s="20"/>
      <c r="AW904" s="20"/>
      <c r="AX904" s="20"/>
      <c r="AY904" s="20"/>
      <c r="AZ904" s="20"/>
      <c r="BA904" s="20"/>
      <c r="BB904" s="20"/>
    </row>
    <row r="905" spans="1:54" ht="26.1" customHeight="1" x14ac:dyDescent="0.25">
      <c r="A905" s="40" t="s">
        <v>30</v>
      </c>
      <c r="B905" s="13" t="s">
        <v>260</v>
      </c>
      <c r="C905" s="13" t="s">
        <v>252</v>
      </c>
      <c r="D905" s="13">
        <v>34023</v>
      </c>
      <c r="E905" s="13">
        <v>17824</v>
      </c>
      <c r="F905" s="13" t="s">
        <v>271</v>
      </c>
      <c r="G905" s="13" t="s">
        <v>362</v>
      </c>
      <c r="H905" s="13" t="s">
        <v>126</v>
      </c>
      <c r="I905" s="13" t="s">
        <v>129</v>
      </c>
      <c r="J905" s="13" t="s">
        <v>418</v>
      </c>
      <c r="K905" s="4">
        <v>2400</v>
      </c>
      <c r="L905" s="4">
        <v>5001</v>
      </c>
      <c r="M905" s="13" t="s">
        <v>36</v>
      </c>
      <c r="N905" s="15" t="s">
        <v>679</v>
      </c>
      <c r="O905" s="15">
        <v>2.1123119548067299E-2</v>
      </c>
      <c r="P905" s="15">
        <v>0</v>
      </c>
      <c r="Q905" s="15">
        <f t="shared" si="168"/>
        <v>-2.1123119548067299E-2</v>
      </c>
      <c r="R905" s="15">
        <f t="shared" si="169"/>
        <v>-100</v>
      </c>
      <c r="S905" s="15">
        <v>1.383623498996271E-2</v>
      </c>
      <c r="T905" s="15">
        <v>0</v>
      </c>
      <c r="U905" s="15">
        <f t="shared" si="170"/>
        <v>-1.383623498996271E-2</v>
      </c>
      <c r="V905" s="16">
        <f t="shared" si="171"/>
        <v>-100</v>
      </c>
      <c r="W905" s="17">
        <f t="shared" si="172"/>
        <v>1.5039385858655119E-4</v>
      </c>
      <c r="X905" s="17">
        <f t="shared" si="172"/>
        <v>0</v>
      </c>
      <c r="Y905" s="16">
        <f t="shared" si="173"/>
        <v>-1.5039385858655119E-4</v>
      </c>
      <c r="Z905" s="15">
        <f t="shared" si="174"/>
        <v>-100</v>
      </c>
      <c r="AA905" s="13">
        <v>0.02</v>
      </c>
      <c r="AB905" s="13">
        <v>0</v>
      </c>
      <c r="AC905" s="13">
        <v>0</v>
      </c>
      <c r="AD905" s="13">
        <v>0</v>
      </c>
      <c r="AE905" s="18">
        <f t="shared" si="175"/>
        <v>0</v>
      </c>
      <c r="AF905" s="18">
        <f t="shared" ref="AF905:AF968" si="179">T905/72.8</f>
        <v>0</v>
      </c>
      <c r="AG905" s="19">
        <f t="shared" si="176"/>
        <v>0</v>
      </c>
      <c r="AH905" s="16" t="str">
        <f t="shared" si="177"/>
        <v>0.00</v>
      </c>
      <c r="AI905" s="16">
        <f t="shared" si="178"/>
        <v>-1.5039385858655119E-4</v>
      </c>
      <c r="AJ905" s="44">
        <v>221112</v>
      </c>
      <c r="AK905" s="15" t="s">
        <v>686</v>
      </c>
      <c r="AL905" s="14" t="s">
        <v>76</v>
      </c>
      <c r="AM905" s="39" t="s">
        <v>58</v>
      </c>
      <c r="AN905" s="39" t="s">
        <v>59</v>
      </c>
      <c r="AO905" s="39" t="s">
        <v>77</v>
      </c>
      <c r="AP905" s="39" t="s">
        <v>61</v>
      </c>
      <c r="AQ905" s="20"/>
      <c r="AR905" s="20"/>
      <c r="AS905" s="20"/>
      <c r="AT905" s="20"/>
      <c r="AU905" s="20"/>
      <c r="AV905" s="20"/>
      <c r="AW905" s="20"/>
      <c r="AX905" s="20"/>
      <c r="AY905" s="20"/>
      <c r="AZ905" s="20"/>
      <c r="BA905" s="20"/>
      <c r="BB905" s="20"/>
    </row>
    <row r="906" spans="1:54" ht="26.1" hidden="1" customHeight="1" x14ac:dyDescent="0.25">
      <c r="A906" s="39" t="s">
        <v>30</v>
      </c>
      <c r="B906" s="13" t="s">
        <v>260</v>
      </c>
      <c r="C906" s="13" t="s">
        <v>252</v>
      </c>
      <c r="D906" s="13">
        <v>34023</v>
      </c>
      <c r="E906" s="13">
        <v>17824</v>
      </c>
      <c r="F906" s="13" t="s">
        <v>271</v>
      </c>
      <c r="G906" s="13" t="s">
        <v>362</v>
      </c>
      <c r="H906" s="13" t="s">
        <v>126</v>
      </c>
      <c r="I906" s="13" t="s">
        <v>129</v>
      </c>
      <c r="J906" s="13" t="s">
        <v>418</v>
      </c>
      <c r="K906" s="4">
        <v>2400</v>
      </c>
      <c r="L906" s="4">
        <v>5001</v>
      </c>
      <c r="M906" s="14" t="s">
        <v>38</v>
      </c>
      <c r="N906" s="15" t="s">
        <v>679</v>
      </c>
      <c r="O906" s="15">
        <v>9.7481107200118205E-4</v>
      </c>
      <c r="P906" s="15">
        <v>0</v>
      </c>
      <c r="Q906" s="15">
        <f t="shared" si="168"/>
        <v>-9.7481107200118205E-4</v>
      </c>
      <c r="R906" s="15">
        <f t="shared" si="169"/>
        <v>-100</v>
      </c>
      <c r="S906" s="15">
        <v>6.2274681913696006E-4</v>
      </c>
      <c r="T906" s="15">
        <v>0</v>
      </c>
      <c r="U906" s="15">
        <f t="shared" si="170"/>
        <v>-6.2274681913696006E-4</v>
      </c>
      <c r="V906" s="16">
        <f t="shared" si="171"/>
        <v>-100</v>
      </c>
      <c r="W906" s="17">
        <f t="shared" si="172"/>
        <v>6.7689871645321742E-6</v>
      </c>
      <c r="X906" s="17">
        <f t="shared" si="172"/>
        <v>0</v>
      </c>
      <c r="Y906" s="16">
        <f t="shared" si="173"/>
        <v>-6.7689871645321742E-6</v>
      </c>
      <c r="Z906" s="15">
        <f t="shared" si="174"/>
        <v>-100</v>
      </c>
      <c r="AA906" s="13">
        <v>0</v>
      </c>
      <c r="AB906" s="13">
        <v>0</v>
      </c>
      <c r="AC906" s="13">
        <v>0</v>
      </c>
      <c r="AD906" s="13">
        <v>0</v>
      </c>
      <c r="AE906" s="18">
        <f t="shared" si="175"/>
        <v>0</v>
      </c>
      <c r="AF906" s="18">
        <f t="shared" si="179"/>
        <v>0</v>
      </c>
      <c r="AG906" s="19">
        <f t="shared" si="176"/>
        <v>0</v>
      </c>
      <c r="AH906" s="16" t="str">
        <f t="shared" si="177"/>
        <v>0.00</v>
      </c>
      <c r="AI906" s="16">
        <f t="shared" si="178"/>
        <v>-6.7689871645321742E-6</v>
      </c>
      <c r="AJ906" s="44">
        <v>221112</v>
      </c>
      <c r="AK906" s="15" t="s">
        <v>686</v>
      </c>
      <c r="AL906" s="14" t="s">
        <v>76</v>
      </c>
      <c r="AM906" s="39" t="s">
        <v>58</v>
      </c>
      <c r="AN906" s="39" t="s">
        <v>59</v>
      </c>
      <c r="AO906" s="39" t="s">
        <v>77</v>
      </c>
      <c r="AP906" s="39" t="s">
        <v>61</v>
      </c>
      <c r="AQ906" s="20"/>
      <c r="AR906" s="20"/>
      <c r="AS906" s="20"/>
      <c r="AT906" s="20"/>
      <c r="AU906" s="20"/>
      <c r="AV906" s="20"/>
      <c r="AW906" s="20"/>
      <c r="AX906" s="20"/>
      <c r="AY906" s="20"/>
      <c r="AZ906" s="20"/>
      <c r="BA906" s="20"/>
      <c r="BB906" s="20"/>
    </row>
    <row r="907" spans="1:54" ht="26.1" hidden="1" customHeight="1" x14ac:dyDescent="0.25">
      <c r="A907" s="39" t="s">
        <v>30</v>
      </c>
      <c r="B907" s="13" t="s">
        <v>260</v>
      </c>
      <c r="C907" s="13" t="s">
        <v>252</v>
      </c>
      <c r="D907" s="13">
        <v>34023</v>
      </c>
      <c r="E907" s="13">
        <v>17824</v>
      </c>
      <c r="F907" s="13" t="s">
        <v>271</v>
      </c>
      <c r="G907" s="13" t="s">
        <v>362</v>
      </c>
      <c r="H907" s="13" t="s">
        <v>126</v>
      </c>
      <c r="I907" s="13" t="s">
        <v>129</v>
      </c>
      <c r="J907" s="13" t="s">
        <v>418</v>
      </c>
      <c r="K907" s="4">
        <v>2400</v>
      </c>
      <c r="L907" s="4">
        <v>5001</v>
      </c>
      <c r="M907" s="14" t="s">
        <v>39</v>
      </c>
      <c r="N907" s="15" t="s">
        <v>679</v>
      </c>
      <c r="O907" s="15">
        <v>9.7481107200118205E-4</v>
      </c>
      <c r="P907" s="15">
        <v>0</v>
      </c>
      <c r="Q907" s="15">
        <f t="shared" si="168"/>
        <v>-9.7481107200118205E-4</v>
      </c>
      <c r="R907" s="15">
        <f t="shared" si="169"/>
        <v>-100</v>
      </c>
      <c r="S907" s="15">
        <v>6.2274681913696006E-4</v>
      </c>
      <c r="T907" s="15">
        <v>0</v>
      </c>
      <c r="U907" s="15">
        <f t="shared" si="170"/>
        <v>-6.2274681913696006E-4</v>
      </c>
      <c r="V907" s="16">
        <f t="shared" si="171"/>
        <v>-100</v>
      </c>
      <c r="W907" s="17">
        <f t="shared" si="172"/>
        <v>6.7689871645321742E-6</v>
      </c>
      <c r="X907" s="17">
        <f t="shared" si="172"/>
        <v>0</v>
      </c>
      <c r="Y907" s="16">
        <f t="shared" si="173"/>
        <v>-6.7689871645321742E-6</v>
      </c>
      <c r="Z907" s="15">
        <f t="shared" si="174"/>
        <v>-100</v>
      </c>
      <c r="AA907" s="13">
        <v>0</v>
      </c>
      <c r="AB907" s="13">
        <v>0</v>
      </c>
      <c r="AC907" s="13">
        <v>0</v>
      </c>
      <c r="AD907" s="13">
        <v>0</v>
      </c>
      <c r="AE907" s="18">
        <f t="shared" si="175"/>
        <v>0</v>
      </c>
      <c r="AF907" s="18">
        <f t="shared" si="179"/>
        <v>0</v>
      </c>
      <c r="AG907" s="19">
        <f t="shared" si="176"/>
        <v>0</v>
      </c>
      <c r="AH907" s="16" t="str">
        <f t="shared" si="177"/>
        <v>0.00</v>
      </c>
      <c r="AI907" s="16">
        <f t="shared" si="178"/>
        <v>-6.7689871645321742E-6</v>
      </c>
      <c r="AJ907" s="44">
        <v>221112</v>
      </c>
      <c r="AK907" s="15" t="s">
        <v>686</v>
      </c>
      <c r="AL907" s="14" t="s">
        <v>76</v>
      </c>
      <c r="AM907" s="39" t="s">
        <v>58</v>
      </c>
      <c r="AN907" s="39" t="s">
        <v>59</v>
      </c>
      <c r="AO907" s="39" t="s">
        <v>77</v>
      </c>
      <c r="AP907" s="39" t="s">
        <v>61</v>
      </c>
      <c r="AQ907" s="20"/>
      <c r="AR907" s="20"/>
      <c r="AS907" s="20"/>
      <c r="AT907" s="20"/>
      <c r="AU907" s="20"/>
      <c r="AV907" s="20"/>
      <c r="AW907" s="20"/>
      <c r="AX907" s="20"/>
      <c r="AY907" s="20"/>
      <c r="AZ907" s="20"/>
      <c r="BA907" s="20"/>
      <c r="BB907" s="20"/>
    </row>
    <row r="908" spans="1:54" ht="26.1" hidden="1" customHeight="1" x14ac:dyDescent="0.25">
      <c r="A908" s="39" t="s">
        <v>30</v>
      </c>
      <c r="B908" s="13" t="s">
        <v>260</v>
      </c>
      <c r="C908" s="13" t="s">
        <v>252</v>
      </c>
      <c r="D908" s="13">
        <v>34023</v>
      </c>
      <c r="E908" s="13">
        <v>17824</v>
      </c>
      <c r="F908" s="13" t="s">
        <v>271</v>
      </c>
      <c r="G908" s="13" t="s">
        <v>362</v>
      </c>
      <c r="H908" s="13" t="s">
        <v>126</v>
      </c>
      <c r="I908" s="13" t="s">
        <v>129</v>
      </c>
      <c r="J908" s="13" t="s">
        <v>418</v>
      </c>
      <c r="K908" s="4">
        <v>2400</v>
      </c>
      <c r="L908" s="4">
        <v>5001</v>
      </c>
      <c r="M908" s="14" t="s">
        <v>37</v>
      </c>
      <c r="N908" s="15" t="s">
        <v>679</v>
      </c>
      <c r="O908" s="15">
        <v>7.9686000000091396E-3</v>
      </c>
      <c r="P908" s="15">
        <v>0</v>
      </c>
      <c r="Q908" s="15">
        <f t="shared" si="168"/>
        <v>-7.9686000000091396E-3</v>
      </c>
      <c r="R908" s="15">
        <f t="shared" si="169"/>
        <v>-100</v>
      </c>
      <c r="S908" s="15">
        <v>5.0906482758674007E-3</v>
      </c>
      <c r="T908" s="15">
        <v>0</v>
      </c>
      <c r="U908" s="15">
        <f t="shared" si="170"/>
        <v>-5.0906482758674007E-3</v>
      </c>
      <c r="V908" s="16">
        <f t="shared" si="171"/>
        <v>-100</v>
      </c>
      <c r="W908" s="17">
        <f t="shared" si="172"/>
        <v>5.5333133433341315E-5</v>
      </c>
      <c r="X908" s="17">
        <f t="shared" si="172"/>
        <v>0</v>
      </c>
      <c r="Y908" s="16">
        <f t="shared" si="173"/>
        <v>-5.5333133433341315E-5</v>
      </c>
      <c r="Z908" s="15">
        <f t="shared" si="174"/>
        <v>-100</v>
      </c>
      <c r="AA908" s="13">
        <v>0.01</v>
      </c>
      <c r="AB908" s="13">
        <v>0</v>
      </c>
      <c r="AC908" s="13">
        <v>0</v>
      </c>
      <c r="AD908" s="13">
        <v>0</v>
      </c>
      <c r="AE908" s="18">
        <f t="shared" si="175"/>
        <v>0</v>
      </c>
      <c r="AF908" s="18">
        <f t="shared" si="179"/>
        <v>0</v>
      </c>
      <c r="AG908" s="19">
        <f t="shared" si="176"/>
        <v>0</v>
      </c>
      <c r="AH908" s="16" t="str">
        <f t="shared" si="177"/>
        <v>0.00</v>
      </c>
      <c r="AI908" s="16">
        <f t="shared" si="178"/>
        <v>-5.5333133433341315E-5</v>
      </c>
      <c r="AJ908" s="44">
        <v>221112</v>
      </c>
      <c r="AK908" s="15" t="s">
        <v>686</v>
      </c>
      <c r="AL908" s="14" t="s">
        <v>76</v>
      </c>
      <c r="AM908" s="39" t="s">
        <v>58</v>
      </c>
      <c r="AN908" s="39" t="s">
        <v>59</v>
      </c>
      <c r="AO908" s="39" t="s">
        <v>77</v>
      </c>
      <c r="AP908" s="39" t="s">
        <v>61</v>
      </c>
      <c r="AQ908" s="20"/>
      <c r="AR908" s="20"/>
      <c r="AS908" s="20"/>
      <c r="AT908" s="20"/>
      <c r="AU908" s="20"/>
      <c r="AV908" s="20"/>
      <c r="AW908" s="20"/>
      <c r="AX908" s="20"/>
      <c r="AY908" s="20"/>
      <c r="AZ908" s="20"/>
      <c r="BA908" s="20"/>
      <c r="BB908" s="20"/>
    </row>
    <row r="909" spans="1:54" ht="26.1" hidden="1" customHeight="1" x14ac:dyDescent="0.25">
      <c r="A909" s="39" t="s">
        <v>30</v>
      </c>
      <c r="B909" s="13" t="s">
        <v>260</v>
      </c>
      <c r="C909" s="13" t="s">
        <v>252</v>
      </c>
      <c r="D909" s="13">
        <v>34023</v>
      </c>
      <c r="E909" s="13">
        <v>17824</v>
      </c>
      <c r="F909" s="13" t="s">
        <v>271</v>
      </c>
      <c r="G909" s="13" t="s">
        <v>362</v>
      </c>
      <c r="H909" s="13" t="s">
        <v>126</v>
      </c>
      <c r="I909" s="13" t="s">
        <v>129</v>
      </c>
      <c r="J909" s="13" t="s">
        <v>418</v>
      </c>
      <c r="K909" s="4">
        <v>2400</v>
      </c>
      <c r="L909" s="4">
        <v>5001</v>
      </c>
      <c r="M909" s="14" t="s">
        <v>34</v>
      </c>
      <c r="N909" s="15" t="s">
        <v>679</v>
      </c>
      <c r="O909" s="15">
        <v>2.74918352000333E-3</v>
      </c>
      <c r="P909" s="15">
        <v>0</v>
      </c>
      <c r="Q909" s="15">
        <f t="shared" si="168"/>
        <v>-2.74918352000333E-3</v>
      </c>
      <c r="R909" s="15">
        <f t="shared" si="169"/>
        <v>-100</v>
      </c>
      <c r="S909" s="15">
        <v>1.7562842087864058E-3</v>
      </c>
      <c r="T909" s="15">
        <v>0</v>
      </c>
      <c r="U909" s="15">
        <f t="shared" si="170"/>
        <v>-1.7562842087864058E-3</v>
      </c>
      <c r="V909" s="16">
        <f t="shared" si="171"/>
        <v>-100</v>
      </c>
      <c r="W909" s="17">
        <f t="shared" si="172"/>
        <v>1.9090045747678325E-5</v>
      </c>
      <c r="X909" s="17">
        <f t="shared" si="172"/>
        <v>0</v>
      </c>
      <c r="Y909" s="16">
        <f t="shared" si="173"/>
        <v>-1.9090045747678325E-5</v>
      </c>
      <c r="Z909" s="15">
        <f t="shared" si="174"/>
        <v>-100</v>
      </c>
      <c r="AA909" s="13">
        <v>0</v>
      </c>
      <c r="AB909" s="13">
        <v>0</v>
      </c>
      <c r="AC909" s="13">
        <v>0</v>
      </c>
      <c r="AD909" s="13">
        <v>0</v>
      </c>
      <c r="AE909" s="18">
        <f t="shared" si="175"/>
        <v>0</v>
      </c>
      <c r="AF909" s="18">
        <f t="shared" si="179"/>
        <v>0</v>
      </c>
      <c r="AG909" s="19">
        <f t="shared" si="176"/>
        <v>0</v>
      </c>
      <c r="AH909" s="16" t="str">
        <f t="shared" si="177"/>
        <v>0.00</v>
      </c>
      <c r="AI909" s="16">
        <f t="shared" si="178"/>
        <v>-1.9090045747678325E-5</v>
      </c>
      <c r="AJ909" s="44">
        <v>221112</v>
      </c>
      <c r="AK909" s="15" t="s">
        <v>686</v>
      </c>
      <c r="AL909" s="14" t="s">
        <v>76</v>
      </c>
      <c r="AM909" s="39" t="s">
        <v>58</v>
      </c>
      <c r="AN909" s="39" t="s">
        <v>59</v>
      </c>
      <c r="AO909" s="39" t="s">
        <v>77</v>
      </c>
      <c r="AP909" s="39" t="s">
        <v>61</v>
      </c>
      <c r="AQ909" s="20"/>
      <c r="AR909" s="20"/>
      <c r="AS909" s="20"/>
      <c r="AT909" s="20"/>
      <c r="AU909" s="20"/>
      <c r="AV909" s="20"/>
      <c r="AW909" s="20"/>
      <c r="AX909" s="20"/>
      <c r="AY909" s="20"/>
      <c r="AZ909" s="20"/>
      <c r="BA909" s="20"/>
      <c r="BB909" s="20"/>
    </row>
    <row r="910" spans="1:54" ht="26.1" hidden="1" customHeight="1" x14ac:dyDescent="0.25">
      <c r="A910" s="39" t="s">
        <v>30</v>
      </c>
      <c r="B910" s="13" t="s">
        <v>260</v>
      </c>
      <c r="C910" s="13" t="s">
        <v>252</v>
      </c>
      <c r="D910" s="13">
        <v>34023</v>
      </c>
      <c r="E910" s="13">
        <v>17824</v>
      </c>
      <c r="F910" s="13" t="s">
        <v>271</v>
      </c>
      <c r="G910" s="13" t="s">
        <v>331</v>
      </c>
      <c r="H910" s="13" t="s">
        <v>126</v>
      </c>
      <c r="I910" s="13" t="s">
        <v>129</v>
      </c>
      <c r="J910" s="13" t="s">
        <v>417</v>
      </c>
      <c r="K910" s="4">
        <v>2400</v>
      </c>
      <c r="L910" s="4">
        <v>5001</v>
      </c>
      <c r="M910" s="14" t="s">
        <v>40</v>
      </c>
      <c r="N910" s="15" t="s">
        <v>679</v>
      </c>
      <c r="O910" s="15">
        <v>0.31645579898598297</v>
      </c>
      <c r="P910" s="15">
        <v>0</v>
      </c>
      <c r="Q910" s="15">
        <f t="shared" si="168"/>
        <v>-0.31645579898598297</v>
      </c>
      <c r="R910" s="15">
        <f t="shared" si="169"/>
        <v>-100</v>
      </c>
      <c r="S910" s="15">
        <v>0.20216414018708129</v>
      </c>
      <c r="T910" s="15">
        <v>0</v>
      </c>
      <c r="U910" s="15">
        <f t="shared" si="170"/>
        <v>-0.20216414018708129</v>
      </c>
      <c r="V910" s="16">
        <f t="shared" si="171"/>
        <v>-100</v>
      </c>
      <c r="W910" s="17">
        <f t="shared" si="172"/>
        <v>2.1974363063813184E-3</v>
      </c>
      <c r="X910" s="17">
        <f t="shared" si="172"/>
        <v>0</v>
      </c>
      <c r="Y910" s="16">
        <f t="shared" si="173"/>
        <v>-2.1974363063813184E-3</v>
      </c>
      <c r="Z910" s="15">
        <f t="shared" si="174"/>
        <v>-100</v>
      </c>
      <c r="AA910" s="13">
        <v>0.16</v>
      </c>
      <c r="AB910" s="13">
        <v>0</v>
      </c>
      <c r="AC910" s="13">
        <v>0</v>
      </c>
      <c r="AD910" s="13">
        <v>0</v>
      </c>
      <c r="AE910" s="18">
        <f t="shared" si="175"/>
        <v>0</v>
      </c>
      <c r="AF910" s="18">
        <f t="shared" si="179"/>
        <v>0</v>
      </c>
      <c r="AG910" s="19">
        <f t="shared" si="176"/>
        <v>0</v>
      </c>
      <c r="AH910" s="16" t="str">
        <f t="shared" si="177"/>
        <v>0.00</v>
      </c>
      <c r="AI910" s="16">
        <f t="shared" si="178"/>
        <v>-2.1974363063813184E-3</v>
      </c>
      <c r="AJ910" s="44">
        <v>221112</v>
      </c>
      <c r="AK910" s="15" t="s">
        <v>686</v>
      </c>
      <c r="AL910" s="14" t="s">
        <v>57</v>
      </c>
      <c r="AM910" s="39" t="s">
        <v>58</v>
      </c>
      <c r="AN910" s="39" t="s">
        <v>59</v>
      </c>
      <c r="AO910" s="39" t="s">
        <v>60</v>
      </c>
      <c r="AP910" s="39" t="s">
        <v>61</v>
      </c>
      <c r="AQ910" s="20"/>
      <c r="AR910" s="20"/>
      <c r="AS910" s="20"/>
      <c r="AT910" s="20"/>
      <c r="AU910" s="20"/>
      <c r="AV910" s="20"/>
      <c r="AW910" s="20"/>
      <c r="AX910" s="20"/>
      <c r="AY910" s="20"/>
      <c r="AZ910" s="20"/>
      <c r="BA910" s="20"/>
      <c r="BB910" s="20"/>
    </row>
    <row r="911" spans="1:54" ht="26.1" hidden="1" customHeight="1" x14ac:dyDescent="0.25">
      <c r="A911" s="39" t="s">
        <v>30</v>
      </c>
      <c r="B911" s="13" t="s">
        <v>260</v>
      </c>
      <c r="C911" s="13" t="s">
        <v>252</v>
      </c>
      <c r="D911" s="13">
        <v>34023</v>
      </c>
      <c r="E911" s="13">
        <v>17824</v>
      </c>
      <c r="F911" s="13" t="s">
        <v>271</v>
      </c>
      <c r="G911" s="13" t="s">
        <v>331</v>
      </c>
      <c r="H911" s="13" t="s">
        <v>126</v>
      </c>
      <c r="I911" s="13" t="s">
        <v>129</v>
      </c>
      <c r="J911" s="13" t="s">
        <v>417</v>
      </c>
      <c r="K911" s="4">
        <v>2400</v>
      </c>
      <c r="L911" s="4">
        <v>5001</v>
      </c>
      <c r="M911" s="14" t="s">
        <v>38</v>
      </c>
      <c r="N911" s="15" t="s">
        <v>679</v>
      </c>
      <c r="O911" s="15">
        <v>0.32392971922599201</v>
      </c>
      <c r="P911" s="15">
        <v>0</v>
      </c>
      <c r="Q911" s="15">
        <f t="shared" si="168"/>
        <v>-0.32392971922599201</v>
      </c>
      <c r="R911" s="15">
        <f t="shared" si="169"/>
        <v>-100</v>
      </c>
      <c r="S911" s="15">
        <v>0.20693876799921151</v>
      </c>
      <c r="T911" s="15">
        <v>0</v>
      </c>
      <c r="U911" s="15">
        <f t="shared" si="170"/>
        <v>-0.20693876799921151</v>
      </c>
      <c r="V911" s="16">
        <f t="shared" si="171"/>
        <v>-100</v>
      </c>
      <c r="W911" s="17">
        <f t="shared" si="172"/>
        <v>2.2493344347740384E-3</v>
      </c>
      <c r="X911" s="17">
        <f t="shared" si="172"/>
        <v>0</v>
      </c>
      <c r="Y911" s="16">
        <f t="shared" si="173"/>
        <v>-2.2493344347740384E-3</v>
      </c>
      <c r="Z911" s="15">
        <f t="shared" si="174"/>
        <v>-100</v>
      </c>
      <c r="AA911" s="13">
        <v>0.16</v>
      </c>
      <c r="AB911" s="13">
        <v>0</v>
      </c>
      <c r="AC911" s="13">
        <v>0</v>
      </c>
      <c r="AD911" s="13">
        <v>0</v>
      </c>
      <c r="AE911" s="18">
        <f t="shared" si="175"/>
        <v>0</v>
      </c>
      <c r="AF911" s="18">
        <f t="shared" si="179"/>
        <v>0</v>
      </c>
      <c r="AG911" s="19">
        <f t="shared" si="176"/>
        <v>0</v>
      </c>
      <c r="AH911" s="16" t="str">
        <f t="shared" si="177"/>
        <v>0.00</v>
      </c>
      <c r="AI911" s="16">
        <f t="shared" si="178"/>
        <v>-2.2493344347740384E-3</v>
      </c>
      <c r="AJ911" s="44">
        <v>221112</v>
      </c>
      <c r="AK911" s="15" t="s">
        <v>686</v>
      </c>
      <c r="AL911" s="14" t="s">
        <v>57</v>
      </c>
      <c r="AM911" s="39" t="s">
        <v>58</v>
      </c>
      <c r="AN911" s="39" t="s">
        <v>59</v>
      </c>
      <c r="AO911" s="39" t="s">
        <v>60</v>
      </c>
      <c r="AP911" s="39" t="s">
        <v>61</v>
      </c>
      <c r="AQ911" s="20"/>
      <c r="AR911" s="20"/>
      <c r="AS911" s="20"/>
      <c r="AT911" s="20"/>
      <c r="AU911" s="20"/>
      <c r="AV911" s="20"/>
      <c r="AW911" s="20"/>
      <c r="AX911" s="20"/>
      <c r="AY911" s="20"/>
      <c r="AZ911" s="20"/>
      <c r="BA911" s="20"/>
      <c r="BB911" s="20"/>
    </row>
    <row r="912" spans="1:54" ht="26.1" hidden="1" customHeight="1" x14ac:dyDescent="0.25">
      <c r="A912" s="39" t="s">
        <v>30</v>
      </c>
      <c r="B912" s="13" t="s">
        <v>260</v>
      </c>
      <c r="C912" s="13" t="s">
        <v>252</v>
      </c>
      <c r="D912" s="13">
        <v>34023</v>
      </c>
      <c r="E912" s="13">
        <v>17824</v>
      </c>
      <c r="F912" s="13" t="s">
        <v>271</v>
      </c>
      <c r="G912" s="13" t="s">
        <v>331</v>
      </c>
      <c r="H912" s="13" t="s">
        <v>126</v>
      </c>
      <c r="I912" s="13" t="s">
        <v>129</v>
      </c>
      <c r="J912" s="13" t="s">
        <v>417</v>
      </c>
      <c r="K912" s="4">
        <v>2400</v>
      </c>
      <c r="L912" s="4">
        <v>5001</v>
      </c>
      <c r="M912" s="14" t="s">
        <v>39</v>
      </c>
      <c r="N912" s="15" t="s">
        <v>679</v>
      </c>
      <c r="O912" s="15">
        <v>0.32392971922599201</v>
      </c>
      <c r="P912" s="15">
        <v>0</v>
      </c>
      <c r="Q912" s="15">
        <f t="shared" si="168"/>
        <v>-0.32392971922599201</v>
      </c>
      <c r="R912" s="15">
        <f t="shared" si="169"/>
        <v>-100</v>
      </c>
      <c r="S912" s="15">
        <v>0.20693876799921151</v>
      </c>
      <c r="T912" s="15">
        <v>0</v>
      </c>
      <c r="U912" s="15">
        <f t="shared" si="170"/>
        <v>-0.20693876799921151</v>
      </c>
      <c r="V912" s="16">
        <f t="shared" si="171"/>
        <v>-100</v>
      </c>
      <c r="W912" s="17">
        <f t="shared" si="172"/>
        <v>2.2493344347740384E-3</v>
      </c>
      <c r="X912" s="17">
        <f t="shared" si="172"/>
        <v>0</v>
      </c>
      <c r="Y912" s="16">
        <f t="shared" si="173"/>
        <v>-2.2493344347740384E-3</v>
      </c>
      <c r="Z912" s="15">
        <f t="shared" si="174"/>
        <v>-100</v>
      </c>
      <c r="AA912" s="13">
        <v>0.16</v>
      </c>
      <c r="AB912" s="13">
        <v>0</v>
      </c>
      <c r="AC912" s="13">
        <v>0</v>
      </c>
      <c r="AD912" s="13">
        <v>0</v>
      </c>
      <c r="AE912" s="18">
        <f t="shared" si="175"/>
        <v>0</v>
      </c>
      <c r="AF912" s="18">
        <f t="shared" si="179"/>
        <v>0</v>
      </c>
      <c r="AG912" s="19">
        <f t="shared" si="176"/>
        <v>0</v>
      </c>
      <c r="AH912" s="16" t="str">
        <f t="shared" si="177"/>
        <v>0.00</v>
      </c>
      <c r="AI912" s="16">
        <f t="shared" si="178"/>
        <v>-2.2493344347740384E-3</v>
      </c>
      <c r="AJ912" s="44">
        <v>221112</v>
      </c>
      <c r="AK912" s="15" t="s">
        <v>686</v>
      </c>
      <c r="AL912" s="14" t="s">
        <v>57</v>
      </c>
      <c r="AM912" s="39" t="s">
        <v>58</v>
      </c>
      <c r="AN912" s="39" t="s">
        <v>59</v>
      </c>
      <c r="AO912" s="39" t="s">
        <v>60</v>
      </c>
      <c r="AP912" s="39" t="s">
        <v>61</v>
      </c>
      <c r="AQ912" s="20"/>
      <c r="AR912" s="20"/>
      <c r="AS912" s="20"/>
      <c r="AT912" s="20"/>
      <c r="AU912" s="20"/>
      <c r="AV912" s="20"/>
      <c r="AW912" s="20"/>
      <c r="AX912" s="20"/>
      <c r="AY912" s="20"/>
      <c r="AZ912" s="20"/>
      <c r="BA912" s="20"/>
      <c r="BB912" s="20"/>
    </row>
    <row r="913" spans="1:54" ht="26.1" hidden="1" customHeight="1" x14ac:dyDescent="0.25">
      <c r="A913" s="39" t="s">
        <v>30</v>
      </c>
      <c r="B913" s="13" t="s">
        <v>260</v>
      </c>
      <c r="C913" s="13" t="s">
        <v>252</v>
      </c>
      <c r="D913" s="13">
        <v>34023</v>
      </c>
      <c r="E913" s="13">
        <v>17824</v>
      </c>
      <c r="F913" s="13" t="s">
        <v>271</v>
      </c>
      <c r="G913" s="13" t="s">
        <v>331</v>
      </c>
      <c r="H913" s="13" t="s">
        <v>126</v>
      </c>
      <c r="I913" s="13" t="s">
        <v>129</v>
      </c>
      <c r="J913" s="13" t="s">
        <v>417</v>
      </c>
      <c r="K913" s="4">
        <v>2400</v>
      </c>
      <c r="L913" s="4">
        <v>5001</v>
      </c>
      <c r="M913" s="14" t="s">
        <v>37</v>
      </c>
      <c r="N913" s="15" t="s">
        <v>679</v>
      </c>
      <c r="O913" s="15">
        <v>1.4829120000017E-2</v>
      </c>
      <c r="P913" s="15">
        <v>0</v>
      </c>
      <c r="Q913" s="15">
        <f t="shared" si="168"/>
        <v>-1.4829120000017E-2</v>
      </c>
      <c r="R913" s="15">
        <f t="shared" si="169"/>
        <v>-100</v>
      </c>
      <c r="S913" s="15">
        <v>9.4734124138030357E-3</v>
      </c>
      <c r="T913" s="15">
        <v>0</v>
      </c>
      <c r="U913" s="15">
        <f t="shared" si="170"/>
        <v>-9.4734124138030357E-3</v>
      </c>
      <c r="V913" s="16">
        <f t="shared" si="171"/>
        <v>-100</v>
      </c>
      <c r="W913" s="17">
        <f t="shared" si="172"/>
        <v>1.0297187406307647E-4</v>
      </c>
      <c r="X913" s="17">
        <f t="shared" si="172"/>
        <v>0</v>
      </c>
      <c r="Y913" s="16">
        <f t="shared" si="173"/>
        <v>-1.0297187406307647E-4</v>
      </c>
      <c r="Z913" s="15">
        <f t="shared" si="174"/>
        <v>-100</v>
      </c>
      <c r="AA913" s="13">
        <v>0.01</v>
      </c>
      <c r="AB913" s="13">
        <v>0</v>
      </c>
      <c r="AC913" s="13">
        <v>0</v>
      </c>
      <c r="AD913" s="13">
        <v>0</v>
      </c>
      <c r="AE913" s="18">
        <f t="shared" si="175"/>
        <v>0</v>
      </c>
      <c r="AF913" s="18">
        <f t="shared" si="179"/>
        <v>0</v>
      </c>
      <c r="AG913" s="19">
        <f t="shared" si="176"/>
        <v>0</v>
      </c>
      <c r="AH913" s="16" t="str">
        <f t="shared" si="177"/>
        <v>0.00</v>
      </c>
      <c r="AI913" s="16">
        <f t="shared" si="178"/>
        <v>-1.0297187406307647E-4</v>
      </c>
      <c r="AJ913" s="44">
        <v>221112</v>
      </c>
      <c r="AK913" s="15" t="s">
        <v>686</v>
      </c>
      <c r="AL913" s="14" t="s">
        <v>57</v>
      </c>
      <c r="AM913" s="39" t="s">
        <v>58</v>
      </c>
      <c r="AN913" s="39" t="s">
        <v>59</v>
      </c>
      <c r="AO913" s="39" t="s">
        <v>60</v>
      </c>
      <c r="AP913" s="39" t="s">
        <v>61</v>
      </c>
      <c r="AQ913" s="20"/>
      <c r="AR913" s="20"/>
      <c r="AS913" s="20"/>
      <c r="AT913" s="20"/>
      <c r="AU913" s="20"/>
      <c r="AV913" s="20"/>
      <c r="AW913" s="20"/>
      <c r="AX913" s="20"/>
      <c r="AY913" s="20"/>
      <c r="AZ913" s="20"/>
      <c r="BA913" s="20"/>
      <c r="BB913" s="20"/>
    </row>
    <row r="914" spans="1:54" ht="26.1" hidden="1" customHeight="1" x14ac:dyDescent="0.25">
      <c r="A914" s="39" t="s">
        <v>30</v>
      </c>
      <c r="B914" s="13" t="s">
        <v>260</v>
      </c>
      <c r="C914" s="13" t="s">
        <v>252</v>
      </c>
      <c r="D914" s="13">
        <v>34023</v>
      </c>
      <c r="E914" s="13">
        <v>17824</v>
      </c>
      <c r="F914" s="13" t="s">
        <v>271</v>
      </c>
      <c r="G914" s="13" t="s">
        <v>313</v>
      </c>
      <c r="H914" s="13" t="s">
        <v>126</v>
      </c>
      <c r="I914" s="13" t="s">
        <v>129</v>
      </c>
      <c r="J914" s="13" t="s">
        <v>422</v>
      </c>
      <c r="K914" s="4">
        <v>2400</v>
      </c>
      <c r="L914" s="4">
        <v>3001</v>
      </c>
      <c r="M914" s="14" t="s">
        <v>40</v>
      </c>
      <c r="N914" s="15" t="s">
        <v>679</v>
      </c>
      <c r="O914" s="15">
        <v>0.53135696057511295</v>
      </c>
      <c r="P914" s="15">
        <v>0</v>
      </c>
      <c r="Q914" s="15">
        <f t="shared" si="168"/>
        <v>-0.53135696057511295</v>
      </c>
      <c r="R914" s="15">
        <f t="shared" si="169"/>
        <v>-100</v>
      </c>
      <c r="S914" s="15">
        <v>0.26467879419436979</v>
      </c>
      <c r="T914" s="15">
        <v>0</v>
      </c>
      <c r="U914" s="15">
        <f t="shared" si="170"/>
        <v>-0.26467879419436979</v>
      </c>
      <c r="V914" s="16">
        <f t="shared" si="171"/>
        <v>-100</v>
      </c>
      <c r="W914" s="17">
        <f t="shared" si="172"/>
        <v>2.8769434151561936E-3</v>
      </c>
      <c r="X914" s="17">
        <f t="shared" si="172"/>
        <v>0</v>
      </c>
      <c r="Y914" s="16">
        <f t="shared" si="173"/>
        <v>-2.8769434151561936E-3</v>
      </c>
      <c r="Z914" s="15">
        <f t="shared" si="174"/>
        <v>-100</v>
      </c>
      <c r="AA914" s="13">
        <v>0.27</v>
      </c>
      <c r="AB914" s="13">
        <v>0</v>
      </c>
      <c r="AC914" s="13">
        <v>0</v>
      </c>
      <c r="AD914" s="13">
        <v>0</v>
      </c>
      <c r="AE914" s="18">
        <f t="shared" si="175"/>
        <v>0</v>
      </c>
      <c r="AF914" s="18">
        <f t="shared" si="179"/>
        <v>0</v>
      </c>
      <c r="AG914" s="19">
        <f t="shared" si="176"/>
        <v>0</v>
      </c>
      <c r="AH914" s="16" t="str">
        <f t="shared" si="177"/>
        <v>0.00</v>
      </c>
      <c r="AI914" s="16">
        <f t="shared" si="178"/>
        <v>-2.8769434151561936E-3</v>
      </c>
      <c r="AJ914" s="44">
        <v>221112</v>
      </c>
      <c r="AK914" s="15" t="s">
        <v>686</v>
      </c>
      <c r="AL914" s="14" t="s">
        <v>57</v>
      </c>
      <c r="AM914" s="39" t="s">
        <v>58</v>
      </c>
      <c r="AN914" s="39" t="s">
        <v>59</v>
      </c>
      <c r="AO914" s="39" t="s">
        <v>60</v>
      </c>
      <c r="AP914" s="39" t="s">
        <v>61</v>
      </c>
      <c r="AQ914" s="20"/>
      <c r="AR914" s="20"/>
      <c r="AS914" s="20"/>
      <c r="AT914" s="20"/>
      <c r="AU914" s="20"/>
      <c r="AV914" s="20"/>
      <c r="AW914" s="20"/>
      <c r="AX914" s="20"/>
      <c r="AY914" s="20"/>
      <c r="AZ914" s="20"/>
      <c r="BA914" s="20"/>
      <c r="BB914" s="20"/>
    </row>
    <row r="915" spans="1:54" ht="26.1" hidden="1" customHeight="1" x14ac:dyDescent="0.25">
      <c r="A915" s="39" t="s">
        <v>30</v>
      </c>
      <c r="B915" s="13" t="s">
        <v>260</v>
      </c>
      <c r="C915" s="13" t="s">
        <v>252</v>
      </c>
      <c r="D915" s="13">
        <v>34023</v>
      </c>
      <c r="E915" s="13">
        <v>17824</v>
      </c>
      <c r="F915" s="13" t="s">
        <v>271</v>
      </c>
      <c r="G915" s="13" t="s">
        <v>313</v>
      </c>
      <c r="H915" s="13" t="s">
        <v>126</v>
      </c>
      <c r="I915" s="13" t="s">
        <v>129</v>
      </c>
      <c r="J915" s="13" t="s">
        <v>422</v>
      </c>
      <c r="K915" s="4">
        <v>2400</v>
      </c>
      <c r="L915" s="4">
        <v>3001</v>
      </c>
      <c r="M915" s="14" t="s">
        <v>38</v>
      </c>
      <c r="N915" s="15" t="s">
        <v>679</v>
      </c>
      <c r="O915" s="15">
        <v>0.54414959306513899</v>
      </c>
      <c r="P915" s="15">
        <v>0</v>
      </c>
      <c r="Q915" s="15">
        <f t="shared" si="168"/>
        <v>-0.54414959306513899</v>
      </c>
      <c r="R915" s="15">
        <f t="shared" si="169"/>
        <v>-100</v>
      </c>
      <c r="S915" s="15">
        <v>0.27105104259470569</v>
      </c>
      <c r="T915" s="15">
        <v>0</v>
      </c>
      <c r="U915" s="15">
        <f t="shared" si="170"/>
        <v>-0.27105104259470569</v>
      </c>
      <c r="V915" s="16">
        <f t="shared" si="171"/>
        <v>-100</v>
      </c>
      <c r="W915" s="17">
        <f t="shared" si="172"/>
        <v>2.9462069847250617E-3</v>
      </c>
      <c r="X915" s="17">
        <f t="shared" si="172"/>
        <v>0</v>
      </c>
      <c r="Y915" s="16">
        <f t="shared" si="173"/>
        <v>-2.9462069847250617E-3</v>
      </c>
      <c r="Z915" s="15">
        <f t="shared" si="174"/>
        <v>-100</v>
      </c>
      <c r="AA915" s="13">
        <v>0.27</v>
      </c>
      <c r="AB915" s="13">
        <v>0</v>
      </c>
      <c r="AC915" s="13">
        <v>0</v>
      </c>
      <c r="AD915" s="13">
        <v>0</v>
      </c>
      <c r="AE915" s="18">
        <f t="shared" si="175"/>
        <v>0</v>
      </c>
      <c r="AF915" s="18">
        <f t="shared" si="179"/>
        <v>0</v>
      </c>
      <c r="AG915" s="19">
        <f t="shared" si="176"/>
        <v>0</v>
      </c>
      <c r="AH915" s="16" t="str">
        <f t="shared" si="177"/>
        <v>0.00</v>
      </c>
      <c r="AI915" s="16">
        <f t="shared" si="178"/>
        <v>-2.9462069847250617E-3</v>
      </c>
      <c r="AJ915" s="44">
        <v>221112</v>
      </c>
      <c r="AK915" s="15" t="s">
        <v>686</v>
      </c>
      <c r="AL915" s="14" t="s">
        <v>57</v>
      </c>
      <c r="AM915" s="39" t="s">
        <v>58</v>
      </c>
      <c r="AN915" s="39" t="s">
        <v>59</v>
      </c>
      <c r="AO915" s="39" t="s">
        <v>60</v>
      </c>
      <c r="AP915" s="39" t="s">
        <v>61</v>
      </c>
      <c r="AQ915" s="20"/>
      <c r="AR915" s="20"/>
      <c r="AS915" s="20"/>
      <c r="AT915" s="20"/>
      <c r="AU915" s="20"/>
      <c r="AV915" s="20"/>
      <c r="AW915" s="20"/>
      <c r="AX915" s="20"/>
      <c r="AY915" s="20"/>
      <c r="AZ915" s="20"/>
      <c r="BA915" s="20"/>
      <c r="BB915" s="20"/>
    </row>
    <row r="916" spans="1:54" ht="26.1" hidden="1" customHeight="1" x14ac:dyDescent="0.25">
      <c r="A916" s="39" t="s">
        <v>30</v>
      </c>
      <c r="B916" s="13" t="s">
        <v>260</v>
      </c>
      <c r="C916" s="13" t="s">
        <v>252</v>
      </c>
      <c r="D916" s="13">
        <v>34023</v>
      </c>
      <c r="E916" s="13">
        <v>17824</v>
      </c>
      <c r="F916" s="13" t="s">
        <v>271</v>
      </c>
      <c r="G916" s="13" t="s">
        <v>313</v>
      </c>
      <c r="H916" s="13" t="s">
        <v>126</v>
      </c>
      <c r="I916" s="13" t="s">
        <v>129</v>
      </c>
      <c r="J916" s="13" t="s">
        <v>422</v>
      </c>
      <c r="K916" s="4">
        <v>2400</v>
      </c>
      <c r="L916" s="4">
        <v>3001</v>
      </c>
      <c r="M916" s="14" t="s">
        <v>39</v>
      </c>
      <c r="N916" s="15" t="s">
        <v>679</v>
      </c>
      <c r="O916" s="15">
        <v>0.54414959306513899</v>
      </c>
      <c r="P916" s="15">
        <v>0</v>
      </c>
      <c r="Q916" s="15">
        <f t="shared" si="168"/>
        <v>-0.54414959306513899</v>
      </c>
      <c r="R916" s="15">
        <f t="shared" si="169"/>
        <v>-100</v>
      </c>
      <c r="S916" s="15">
        <v>0.27105104259470569</v>
      </c>
      <c r="T916" s="15">
        <v>0</v>
      </c>
      <c r="U916" s="15">
        <f t="shared" si="170"/>
        <v>-0.27105104259470569</v>
      </c>
      <c r="V916" s="16">
        <f t="shared" si="171"/>
        <v>-100</v>
      </c>
      <c r="W916" s="17">
        <f t="shared" si="172"/>
        <v>2.9462069847250617E-3</v>
      </c>
      <c r="X916" s="17">
        <f t="shared" si="172"/>
        <v>0</v>
      </c>
      <c r="Y916" s="16">
        <f t="shared" si="173"/>
        <v>-2.9462069847250617E-3</v>
      </c>
      <c r="Z916" s="15">
        <f t="shared" si="174"/>
        <v>-100</v>
      </c>
      <c r="AA916" s="13">
        <v>0.27</v>
      </c>
      <c r="AB916" s="13">
        <v>0</v>
      </c>
      <c r="AC916" s="13">
        <v>0</v>
      </c>
      <c r="AD916" s="13">
        <v>0</v>
      </c>
      <c r="AE916" s="18">
        <f t="shared" si="175"/>
        <v>0</v>
      </c>
      <c r="AF916" s="18">
        <f t="shared" si="179"/>
        <v>0</v>
      </c>
      <c r="AG916" s="19">
        <f t="shared" si="176"/>
        <v>0</v>
      </c>
      <c r="AH916" s="16" t="str">
        <f t="shared" si="177"/>
        <v>0.00</v>
      </c>
      <c r="AI916" s="16">
        <f t="shared" si="178"/>
        <v>-2.9462069847250617E-3</v>
      </c>
      <c r="AJ916" s="44">
        <v>221112</v>
      </c>
      <c r="AK916" s="15" t="s">
        <v>686</v>
      </c>
      <c r="AL916" s="14" t="s">
        <v>57</v>
      </c>
      <c r="AM916" s="39" t="s">
        <v>58</v>
      </c>
      <c r="AN916" s="39" t="s">
        <v>59</v>
      </c>
      <c r="AO916" s="39" t="s">
        <v>60</v>
      </c>
      <c r="AP916" s="39" t="s">
        <v>61</v>
      </c>
      <c r="AQ916" s="20"/>
      <c r="AR916" s="20"/>
      <c r="AS916" s="20"/>
      <c r="AT916" s="20"/>
      <c r="AU916" s="20"/>
      <c r="AV916" s="20"/>
      <c r="AW916" s="20"/>
      <c r="AX916" s="20"/>
      <c r="AY916" s="20"/>
      <c r="AZ916" s="20"/>
      <c r="BA916" s="20"/>
      <c r="BB916" s="20"/>
    </row>
    <row r="917" spans="1:54" ht="26.1" hidden="1" customHeight="1" x14ac:dyDescent="0.25">
      <c r="A917" s="39" t="s">
        <v>30</v>
      </c>
      <c r="B917" s="13" t="s">
        <v>260</v>
      </c>
      <c r="C917" s="13" t="s">
        <v>252</v>
      </c>
      <c r="D917" s="13">
        <v>34023</v>
      </c>
      <c r="E917" s="13">
        <v>17824</v>
      </c>
      <c r="F917" s="13" t="s">
        <v>271</v>
      </c>
      <c r="G917" s="13" t="s">
        <v>313</v>
      </c>
      <c r="H917" s="13" t="s">
        <v>126</v>
      </c>
      <c r="I917" s="13" t="s">
        <v>129</v>
      </c>
      <c r="J917" s="13" t="s">
        <v>422</v>
      </c>
      <c r="K917" s="4">
        <v>2400</v>
      </c>
      <c r="L917" s="4">
        <v>3001</v>
      </c>
      <c r="M917" s="14" t="s">
        <v>37</v>
      </c>
      <c r="N917" s="15" t="s">
        <v>679</v>
      </c>
      <c r="O917" s="15">
        <v>2.4903100000052799E-2</v>
      </c>
      <c r="P917" s="15">
        <v>0</v>
      </c>
      <c r="Q917" s="15">
        <f t="shared" si="168"/>
        <v>-2.4903100000052799E-2</v>
      </c>
      <c r="R917" s="15">
        <f t="shared" si="169"/>
        <v>-100</v>
      </c>
      <c r="S917" s="15">
        <v>1.2404697724450724E-2</v>
      </c>
      <c r="T917" s="15">
        <v>0</v>
      </c>
      <c r="U917" s="15">
        <f t="shared" si="170"/>
        <v>-1.2404697724450724E-2</v>
      </c>
      <c r="V917" s="16">
        <f t="shared" si="171"/>
        <v>-100</v>
      </c>
      <c r="W917" s="17">
        <f t="shared" si="172"/>
        <v>1.3483367091794265E-4</v>
      </c>
      <c r="X917" s="17">
        <f t="shared" si="172"/>
        <v>0</v>
      </c>
      <c r="Y917" s="16">
        <f t="shared" si="173"/>
        <v>-1.3483367091794265E-4</v>
      </c>
      <c r="Z917" s="15">
        <f t="shared" si="174"/>
        <v>-100</v>
      </c>
      <c r="AA917" s="13">
        <v>0.03</v>
      </c>
      <c r="AB917" s="13">
        <v>0</v>
      </c>
      <c r="AC917" s="13">
        <v>0</v>
      </c>
      <c r="AD917" s="13">
        <v>0</v>
      </c>
      <c r="AE917" s="18">
        <f t="shared" si="175"/>
        <v>0</v>
      </c>
      <c r="AF917" s="18">
        <f t="shared" si="179"/>
        <v>0</v>
      </c>
      <c r="AG917" s="19">
        <f t="shared" si="176"/>
        <v>0</v>
      </c>
      <c r="AH917" s="16" t="str">
        <f t="shared" si="177"/>
        <v>0.00</v>
      </c>
      <c r="AI917" s="16">
        <f t="shared" si="178"/>
        <v>-1.3483367091794265E-4</v>
      </c>
      <c r="AJ917" s="44">
        <v>221112</v>
      </c>
      <c r="AK917" s="15" t="s">
        <v>686</v>
      </c>
      <c r="AL917" s="14" t="s">
        <v>57</v>
      </c>
      <c r="AM917" s="39" t="s">
        <v>58</v>
      </c>
      <c r="AN917" s="39" t="s">
        <v>59</v>
      </c>
      <c r="AO917" s="39" t="s">
        <v>60</v>
      </c>
      <c r="AP917" s="39" t="s">
        <v>61</v>
      </c>
      <c r="AQ917" s="20"/>
      <c r="AR917" s="20"/>
      <c r="AS917" s="20"/>
      <c r="AT917" s="20"/>
      <c r="AU917" s="20"/>
      <c r="AV917" s="20"/>
      <c r="AW917" s="20"/>
      <c r="AX917" s="20"/>
      <c r="AY917" s="20"/>
      <c r="AZ917" s="20"/>
      <c r="BA917" s="20"/>
      <c r="BB917" s="20"/>
    </row>
    <row r="918" spans="1:54" ht="26.1" hidden="1" customHeight="1" x14ac:dyDescent="0.25">
      <c r="A918" s="39" t="s">
        <v>18</v>
      </c>
      <c r="B918" s="13" t="s">
        <v>260</v>
      </c>
      <c r="C918" s="13" t="s">
        <v>252</v>
      </c>
      <c r="D918" s="13">
        <v>34023</v>
      </c>
      <c r="E918" s="13">
        <v>17823</v>
      </c>
      <c r="F918" s="13" t="s">
        <v>623</v>
      </c>
      <c r="G918" s="13" t="s">
        <v>276</v>
      </c>
      <c r="H918" s="13" t="s">
        <v>235</v>
      </c>
      <c r="I918" s="13" t="s">
        <v>236</v>
      </c>
      <c r="J918" s="13" t="s">
        <v>622</v>
      </c>
      <c r="K918" s="4">
        <v>2385</v>
      </c>
      <c r="L918" s="4">
        <v>11001</v>
      </c>
      <c r="M918" s="14" t="s">
        <v>40</v>
      </c>
      <c r="N918" s="15" t="s">
        <v>679</v>
      </c>
      <c r="O918" s="15">
        <v>0</v>
      </c>
      <c r="P918" s="15">
        <v>0</v>
      </c>
      <c r="Q918" s="15">
        <f t="shared" si="168"/>
        <v>0</v>
      </c>
      <c r="R918" s="15" t="str">
        <f t="shared" si="169"/>
        <v>0.00</v>
      </c>
      <c r="S918" s="15">
        <v>0</v>
      </c>
      <c r="T918" s="15">
        <v>0</v>
      </c>
      <c r="U918" s="15">
        <f t="shared" si="170"/>
        <v>0</v>
      </c>
      <c r="V918" s="16" t="str">
        <f t="shared" si="171"/>
        <v>NA</v>
      </c>
      <c r="W918" s="17">
        <f t="shared" si="172"/>
        <v>0</v>
      </c>
      <c r="X918" s="17">
        <f t="shared" si="172"/>
        <v>0</v>
      </c>
      <c r="Y918" s="16">
        <f t="shared" si="173"/>
        <v>0</v>
      </c>
      <c r="Z918" s="15" t="str">
        <f t="shared" si="174"/>
        <v>0.00</v>
      </c>
      <c r="AA918" s="13"/>
      <c r="AB918" s="13"/>
      <c r="AC918" s="13"/>
      <c r="AD918" s="13"/>
      <c r="AE918" s="18">
        <f t="shared" si="175"/>
        <v>0</v>
      </c>
      <c r="AF918" s="18">
        <f t="shared" si="179"/>
        <v>0</v>
      </c>
      <c r="AG918" s="19">
        <f t="shared" si="176"/>
        <v>0</v>
      </c>
      <c r="AH918" s="16" t="str">
        <f t="shared" si="177"/>
        <v>0.00</v>
      </c>
      <c r="AI918" s="16">
        <f t="shared" si="178"/>
        <v>0</v>
      </c>
      <c r="AJ918" s="44">
        <v>221112</v>
      </c>
      <c r="AK918" s="15" t="s">
        <v>682</v>
      </c>
      <c r="AL918" s="14" t="s">
        <v>76</v>
      </c>
      <c r="AM918" s="39" t="s">
        <v>58</v>
      </c>
      <c r="AN918" s="39" t="s">
        <v>59</v>
      </c>
      <c r="AO918" s="39" t="s">
        <v>77</v>
      </c>
      <c r="AP918" s="39" t="s">
        <v>61</v>
      </c>
      <c r="AQ918" s="20"/>
      <c r="AR918" s="20"/>
      <c r="AS918" s="20"/>
      <c r="AT918" s="20"/>
      <c r="AU918" s="20"/>
      <c r="AV918" s="20"/>
      <c r="AW918" s="20"/>
      <c r="AX918" s="20"/>
      <c r="AY918" s="20"/>
      <c r="AZ918" s="20"/>
      <c r="BA918" s="20"/>
      <c r="BB918" s="20"/>
    </row>
    <row r="919" spans="1:54" ht="26.1" hidden="1" customHeight="1" x14ac:dyDescent="0.25">
      <c r="A919" s="39" t="s">
        <v>18</v>
      </c>
      <c r="B919" s="13" t="s">
        <v>260</v>
      </c>
      <c r="C919" s="13" t="s">
        <v>252</v>
      </c>
      <c r="D919" s="13">
        <v>34023</v>
      </c>
      <c r="E919" s="13">
        <v>17823</v>
      </c>
      <c r="F919" s="13" t="s">
        <v>623</v>
      </c>
      <c r="G919" s="13" t="s">
        <v>276</v>
      </c>
      <c r="H919" s="13" t="s">
        <v>235</v>
      </c>
      <c r="I919" s="13" t="s">
        <v>236</v>
      </c>
      <c r="J919" s="13" t="s">
        <v>622</v>
      </c>
      <c r="K919" s="4">
        <v>2385</v>
      </c>
      <c r="L919" s="4">
        <v>11001</v>
      </c>
      <c r="M919" s="14" t="s">
        <v>38</v>
      </c>
      <c r="N919" s="15" t="s">
        <v>679</v>
      </c>
      <c r="O919" s="15">
        <v>0.26001829549959499</v>
      </c>
      <c r="P919" s="15">
        <v>0</v>
      </c>
      <c r="Q919" s="15">
        <f t="shared" si="168"/>
        <v>-0.26001829549959499</v>
      </c>
      <c r="R919" s="15">
        <f t="shared" si="169"/>
        <v>-100</v>
      </c>
      <c r="S919" s="15">
        <v>9.7208253229193811E-2</v>
      </c>
      <c r="T919" s="15">
        <v>0</v>
      </c>
      <c r="U919" s="15">
        <f t="shared" si="170"/>
        <v>-9.7208253229193811E-2</v>
      </c>
      <c r="V919" s="16">
        <f t="shared" si="171"/>
        <v>-100</v>
      </c>
      <c r="W919" s="17">
        <f t="shared" si="172"/>
        <v>1.0566114481434109E-3</v>
      </c>
      <c r="X919" s="17">
        <f t="shared" si="172"/>
        <v>0</v>
      </c>
      <c r="Y919" s="16">
        <f t="shared" si="173"/>
        <v>-1.0566114481434109E-3</v>
      </c>
      <c r="Z919" s="15">
        <f t="shared" si="174"/>
        <v>-100</v>
      </c>
      <c r="AA919" s="13">
        <v>0.26</v>
      </c>
      <c r="AB919" s="13">
        <v>0</v>
      </c>
      <c r="AC919" s="13">
        <v>0</v>
      </c>
      <c r="AD919" s="13">
        <v>0</v>
      </c>
      <c r="AE919" s="18">
        <f t="shared" si="175"/>
        <v>0</v>
      </c>
      <c r="AF919" s="18">
        <f t="shared" si="179"/>
        <v>0</v>
      </c>
      <c r="AG919" s="19">
        <f t="shared" si="176"/>
        <v>0</v>
      </c>
      <c r="AH919" s="16" t="str">
        <f t="shared" si="177"/>
        <v>0.00</v>
      </c>
      <c r="AI919" s="16">
        <f t="shared" si="178"/>
        <v>-1.0566114481434109E-3</v>
      </c>
      <c r="AJ919" s="44">
        <v>221112</v>
      </c>
      <c r="AK919" s="15" t="s">
        <v>682</v>
      </c>
      <c r="AL919" s="14" t="s">
        <v>76</v>
      </c>
      <c r="AM919" s="39" t="s">
        <v>58</v>
      </c>
      <c r="AN919" s="39" t="s">
        <v>59</v>
      </c>
      <c r="AO919" s="39" t="s">
        <v>77</v>
      </c>
      <c r="AP919" s="39" t="s">
        <v>61</v>
      </c>
      <c r="AQ919" s="20"/>
      <c r="AR919" s="20"/>
      <c r="AS919" s="20"/>
      <c r="AT919" s="20"/>
      <c r="AU919" s="20"/>
      <c r="AV919" s="20"/>
      <c r="AW919" s="20"/>
      <c r="AX919" s="20"/>
      <c r="AY919" s="20"/>
      <c r="AZ919" s="20"/>
      <c r="BA919" s="20"/>
      <c r="BB919" s="20"/>
    </row>
    <row r="920" spans="1:54" ht="26.1" hidden="1" customHeight="1" x14ac:dyDescent="0.25">
      <c r="A920" s="39" t="s">
        <v>18</v>
      </c>
      <c r="B920" s="13" t="s">
        <v>260</v>
      </c>
      <c r="C920" s="13" t="s">
        <v>252</v>
      </c>
      <c r="D920" s="13">
        <v>34023</v>
      </c>
      <c r="E920" s="13">
        <v>17823</v>
      </c>
      <c r="F920" s="13" t="s">
        <v>623</v>
      </c>
      <c r="G920" s="13" t="s">
        <v>276</v>
      </c>
      <c r="H920" s="13" t="s">
        <v>235</v>
      </c>
      <c r="I920" s="13" t="s">
        <v>236</v>
      </c>
      <c r="J920" s="13" t="s">
        <v>622</v>
      </c>
      <c r="K920" s="4">
        <v>2385</v>
      </c>
      <c r="L920" s="4">
        <v>11001</v>
      </c>
      <c r="M920" s="14" t="s">
        <v>39</v>
      </c>
      <c r="N920" s="15" t="s">
        <v>679</v>
      </c>
      <c r="O920" s="15">
        <v>0.26001829549959499</v>
      </c>
      <c r="P920" s="15">
        <v>0</v>
      </c>
      <c r="Q920" s="15">
        <f t="shared" si="168"/>
        <v>-0.26001829549959499</v>
      </c>
      <c r="R920" s="15">
        <f t="shared" si="169"/>
        <v>-100</v>
      </c>
      <c r="S920" s="15">
        <v>9.7208253229193811E-2</v>
      </c>
      <c r="T920" s="15">
        <v>0</v>
      </c>
      <c r="U920" s="15">
        <f t="shared" si="170"/>
        <v>-9.7208253229193811E-2</v>
      </c>
      <c r="V920" s="16">
        <f t="shared" si="171"/>
        <v>-100</v>
      </c>
      <c r="W920" s="17">
        <f t="shared" si="172"/>
        <v>1.0566114481434109E-3</v>
      </c>
      <c r="X920" s="17">
        <f t="shared" si="172"/>
        <v>0</v>
      </c>
      <c r="Y920" s="16">
        <f t="shared" si="173"/>
        <v>-1.0566114481434109E-3</v>
      </c>
      <c r="Z920" s="15">
        <f t="shared" si="174"/>
        <v>-100</v>
      </c>
      <c r="AA920" s="13">
        <v>0.26</v>
      </c>
      <c r="AB920" s="13">
        <v>0</v>
      </c>
      <c r="AC920" s="13">
        <v>0</v>
      </c>
      <c r="AD920" s="13">
        <v>0</v>
      </c>
      <c r="AE920" s="18">
        <f t="shared" si="175"/>
        <v>0</v>
      </c>
      <c r="AF920" s="18">
        <f t="shared" si="179"/>
        <v>0</v>
      </c>
      <c r="AG920" s="19">
        <f t="shared" si="176"/>
        <v>0</v>
      </c>
      <c r="AH920" s="16" t="str">
        <f t="shared" si="177"/>
        <v>0.00</v>
      </c>
      <c r="AI920" s="16">
        <f t="shared" si="178"/>
        <v>-1.0566114481434109E-3</v>
      </c>
      <c r="AJ920" s="44">
        <v>221112</v>
      </c>
      <c r="AK920" s="15" t="s">
        <v>682</v>
      </c>
      <c r="AL920" s="14" t="s">
        <v>76</v>
      </c>
      <c r="AM920" s="39" t="s">
        <v>58</v>
      </c>
      <c r="AN920" s="39" t="s">
        <v>59</v>
      </c>
      <c r="AO920" s="39" t="s">
        <v>77</v>
      </c>
      <c r="AP920" s="39" t="s">
        <v>61</v>
      </c>
      <c r="AQ920" s="20"/>
      <c r="AR920" s="20"/>
      <c r="AS920" s="20"/>
      <c r="AT920" s="20"/>
      <c r="AU920" s="20"/>
      <c r="AV920" s="20"/>
      <c r="AW920" s="20"/>
      <c r="AX920" s="20"/>
      <c r="AY920" s="20"/>
      <c r="AZ920" s="20"/>
      <c r="BA920" s="20"/>
      <c r="BB920" s="20"/>
    </row>
    <row r="921" spans="1:54" ht="26.1" hidden="1" customHeight="1" x14ac:dyDescent="0.25">
      <c r="A921" s="39" t="s">
        <v>18</v>
      </c>
      <c r="B921" s="13" t="s">
        <v>260</v>
      </c>
      <c r="C921" s="13" t="s">
        <v>252</v>
      </c>
      <c r="D921" s="13">
        <v>34023</v>
      </c>
      <c r="E921" s="13">
        <v>17823</v>
      </c>
      <c r="F921" s="13" t="s">
        <v>623</v>
      </c>
      <c r="G921" s="13" t="s">
        <v>276</v>
      </c>
      <c r="H921" s="13" t="s">
        <v>235</v>
      </c>
      <c r="I921" s="13" t="s">
        <v>236</v>
      </c>
      <c r="J921" s="13" t="s">
        <v>622</v>
      </c>
      <c r="K921" s="4">
        <v>2385</v>
      </c>
      <c r="L921" s="4">
        <v>11001</v>
      </c>
      <c r="M921" s="14" t="s">
        <v>37</v>
      </c>
      <c r="N921" s="15" t="s">
        <v>679</v>
      </c>
      <c r="O921" s="15">
        <v>2.2060499999959902</v>
      </c>
      <c r="P921" s="15">
        <v>0</v>
      </c>
      <c r="Q921" s="15">
        <f t="shared" si="168"/>
        <v>-2.2060499999959902</v>
      </c>
      <c r="R921" s="15">
        <f t="shared" si="169"/>
        <v>-100</v>
      </c>
      <c r="S921" s="15">
        <v>0.82473530035119802</v>
      </c>
      <c r="T921" s="15">
        <v>0</v>
      </c>
      <c r="U921" s="15">
        <f t="shared" si="170"/>
        <v>-0.82473530035119802</v>
      </c>
      <c r="V921" s="16">
        <f t="shared" si="171"/>
        <v>-100</v>
      </c>
      <c r="W921" s="17">
        <f t="shared" si="172"/>
        <v>8.9645141342521526E-3</v>
      </c>
      <c r="X921" s="17">
        <f t="shared" si="172"/>
        <v>0</v>
      </c>
      <c r="Y921" s="16">
        <f t="shared" si="173"/>
        <v>-8.9645141342521526E-3</v>
      </c>
      <c r="Z921" s="15">
        <f t="shared" si="174"/>
        <v>-100</v>
      </c>
      <c r="AA921" s="13">
        <v>0.11</v>
      </c>
      <c r="AB921" s="13">
        <v>0</v>
      </c>
      <c r="AC921" s="13">
        <v>0</v>
      </c>
      <c r="AD921" s="13">
        <v>0</v>
      </c>
      <c r="AE921" s="18">
        <f t="shared" si="175"/>
        <v>0</v>
      </c>
      <c r="AF921" s="18">
        <f t="shared" si="179"/>
        <v>0</v>
      </c>
      <c r="AG921" s="19">
        <f t="shared" si="176"/>
        <v>0</v>
      </c>
      <c r="AH921" s="16" t="str">
        <f t="shared" si="177"/>
        <v>0.00</v>
      </c>
      <c r="AI921" s="16">
        <f t="shared" si="178"/>
        <v>-8.9645141342521526E-3</v>
      </c>
      <c r="AJ921" s="44">
        <v>221112</v>
      </c>
      <c r="AK921" s="15" t="s">
        <v>682</v>
      </c>
      <c r="AL921" s="14" t="s">
        <v>76</v>
      </c>
      <c r="AM921" s="39" t="s">
        <v>58</v>
      </c>
      <c r="AN921" s="39" t="s">
        <v>59</v>
      </c>
      <c r="AO921" s="39" t="s">
        <v>77</v>
      </c>
      <c r="AP921" s="39" t="s">
        <v>61</v>
      </c>
      <c r="AQ921" s="20"/>
      <c r="AR921" s="20"/>
      <c r="AS921" s="20"/>
      <c r="AT921" s="20"/>
      <c r="AU921" s="20"/>
      <c r="AV921" s="20"/>
      <c r="AW921" s="20"/>
      <c r="AX921" s="20"/>
      <c r="AY921" s="20"/>
      <c r="AZ921" s="20"/>
      <c r="BA921" s="20"/>
      <c r="BB921" s="20"/>
    </row>
    <row r="922" spans="1:54" ht="26.1" hidden="1" customHeight="1" x14ac:dyDescent="0.25">
      <c r="A922" s="39" t="s">
        <v>18</v>
      </c>
      <c r="B922" s="13" t="s">
        <v>260</v>
      </c>
      <c r="C922" s="13" t="s">
        <v>252</v>
      </c>
      <c r="D922" s="13">
        <v>34023</v>
      </c>
      <c r="E922" s="13">
        <v>17823</v>
      </c>
      <c r="F922" s="13" t="s">
        <v>625</v>
      </c>
      <c r="G922" s="13" t="s">
        <v>276</v>
      </c>
      <c r="H922" s="13" t="s">
        <v>235</v>
      </c>
      <c r="I922" s="13" t="s">
        <v>237</v>
      </c>
      <c r="J922" s="13" t="s">
        <v>624</v>
      </c>
      <c r="K922" s="4">
        <v>2385</v>
      </c>
      <c r="L922" s="4">
        <v>12001</v>
      </c>
      <c r="M922" s="14" t="s">
        <v>40</v>
      </c>
      <c r="N922" s="15" t="s">
        <v>679</v>
      </c>
      <c r="O922" s="15">
        <v>0</v>
      </c>
      <c r="P922" s="15">
        <v>0</v>
      </c>
      <c r="Q922" s="15">
        <f t="shared" si="168"/>
        <v>0</v>
      </c>
      <c r="R922" s="15" t="str">
        <f t="shared" si="169"/>
        <v>0.00</v>
      </c>
      <c r="S922" s="15">
        <v>0</v>
      </c>
      <c r="T922" s="15">
        <v>0</v>
      </c>
      <c r="U922" s="15">
        <f t="shared" si="170"/>
        <v>0</v>
      </c>
      <c r="V922" s="16" t="str">
        <f t="shared" si="171"/>
        <v>NA</v>
      </c>
      <c r="W922" s="17">
        <f t="shared" si="172"/>
        <v>0</v>
      </c>
      <c r="X922" s="17">
        <f t="shared" si="172"/>
        <v>0</v>
      </c>
      <c r="Y922" s="16">
        <f t="shared" si="173"/>
        <v>0</v>
      </c>
      <c r="Z922" s="15" t="str">
        <f t="shared" si="174"/>
        <v>0.00</v>
      </c>
      <c r="AA922" s="13"/>
      <c r="AB922" s="13"/>
      <c r="AC922" s="13"/>
      <c r="AD922" s="13"/>
      <c r="AE922" s="18">
        <f t="shared" si="175"/>
        <v>0</v>
      </c>
      <c r="AF922" s="18">
        <f t="shared" si="179"/>
        <v>0</v>
      </c>
      <c r="AG922" s="19">
        <f t="shared" si="176"/>
        <v>0</v>
      </c>
      <c r="AH922" s="16" t="str">
        <f t="shared" si="177"/>
        <v>0.00</v>
      </c>
      <c r="AI922" s="16">
        <f t="shared" si="178"/>
        <v>0</v>
      </c>
      <c r="AJ922" s="44">
        <v>221112</v>
      </c>
      <c r="AK922" s="15" t="s">
        <v>682</v>
      </c>
      <c r="AL922" s="14" t="s">
        <v>76</v>
      </c>
      <c r="AM922" s="39" t="s">
        <v>58</v>
      </c>
      <c r="AN922" s="39" t="s">
        <v>59</v>
      </c>
      <c r="AO922" s="39" t="s">
        <v>77</v>
      </c>
      <c r="AP922" s="39" t="s">
        <v>61</v>
      </c>
      <c r="AQ922" s="20"/>
      <c r="AR922" s="20"/>
      <c r="AS922" s="20"/>
      <c r="AT922" s="20"/>
      <c r="AU922" s="20"/>
      <c r="AV922" s="20"/>
      <c r="AW922" s="20"/>
      <c r="AX922" s="20"/>
      <c r="AY922" s="20"/>
      <c r="AZ922" s="20"/>
      <c r="BA922" s="20"/>
      <c r="BB922" s="20"/>
    </row>
    <row r="923" spans="1:54" ht="26.1" hidden="1" customHeight="1" x14ac:dyDescent="0.25">
      <c r="A923" s="39" t="s">
        <v>18</v>
      </c>
      <c r="B923" s="13" t="s">
        <v>260</v>
      </c>
      <c r="C923" s="13" t="s">
        <v>252</v>
      </c>
      <c r="D923" s="13">
        <v>34023</v>
      </c>
      <c r="E923" s="13">
        <v>17823</v>
      </c>
      <c r="F923" s="13" t="s">
        <v>625</v>
      </c>
      <c r="G923" s="13" t="s">
        <v>276</v>
      </c>
      <c r="H923" s="13" t="s">
        <v>235</v>
      </c>
      <c r="I923" s="13" t="s">
        <v>237</v>
      </c>
      <c r="J923" s="13" t="s">
        <v>624</v>
      </c>
      <c r="K923" s="4">
        <v>2385</v>
      </c>
      <c r="L923" s="4">
        <v>12001</v>
      </c>
      <c r="M923" s="14" t="s">
        <v>38</v>
      </c>
      <c r="N923" s="15" t="s">
        <v>679</v>
      </c>
      <c r="O923" s="15">
        <v>0.38994559649890698</v>
      </c>
      <c r="P923" s="15">
        <v>0</v>
      </c>
      <c r="Q923" s="15">
        <f t="shared" si="168"/>
        <v>-0.38994559649890698</v>
      </c>
      <c r="R923" s="15">
        <f t="shared" si="169"/>
        <v>-100</v>
      </c>
      <c r="S923" s="15">
        <v>0.16365670401332522</v>
      </c>
      <c r="T923" s="15">
        <v>0</v>
      </c>
      <c r="U923" s="15">
        <f t="shared" si="170"/>
        <v>-0.16365670401332522</v>
      </c>
      <c r="V923" s="16">
        <f t="shared" si="171"/>
        <v>-100</v>
      </c>
      <c r="W923" s="17">
        <f t="shared" si="172"/>
        <v>1.7788772175361437E-3</v>
      </c>
      <c r="X923" s="17">
        <f t="shared" si="172"/>
        <v>0</v>
      </c>
      <c r="Y923" s="16">
        <f t="shared" si="173"/>
        <v>-1.7788772175361437E-3</v>
      </c>
      <c r="Z923" s="15">
        <f t="shared" si="174"/>
        <v>-100</v>
      </c>
      <c r="AA923" s="13">
        <v>0.39</v>
      </c>
      <c r="AB923" s="13">
        <v>0</v>
      </c>
      <c r="AC923" s="13">
        <v>0</v>
      </c>
      <c r="AD923" s="13">
        <v>0</v>
      </c>
      <c r="AE923" s="18">
        <f t="shared" si="175"/>
        <v>0</v>
      </c>
      <c r="AF923" s="18">
        <f t="shared" si="179"/>
        <v>0</v>
      </c>
      <c r="AG923" s="19">
        <f t="shared" si="176"/>
        <v>0</v>
      </c>
      <c r="AH923" s="16" t="str">
        <f t="shared" si="177"/>
        <v>0.00</v>
      </c>
      <c r="AI923" s="16">
        <f t="shared" si="178"/>
        <v>-1.7788772175361437E-3</v>
      </c>
      <c r="AJ923" s="44">
        <v>221112</v>
      </c>
      <c r="AK923" s="15" t="s">
        <v>682</v>
      </c>
      <c r="AL923" s="14" t="s">
        <v>76</v>
      </c>
      <c r="AM923" s="39" t="s">
        <v>58</v>
      </c>
      <c r="AN923" s="39" t="s">
        <v>59</v>
      </c>
      <c r="AO923" s="39" t="s">
        <v>77</v>
      </c>
      <c r="AP923" s="39" t="s">
        <v>61</v>
      </c>
      <c r="AQ923" s="20"/>
      <c r="AR923" s="20"/>
      <c r="AS923" s="20"/>
      <c r="AT923" s="20"/>
      <c r="AU923" s="20"/>
      <c r="AV923" s="20"/>
      <c r="AW923" s="20"/>
      <c r="AX923" s="20"/>
      <c r="AY923" s="20"/>
      <c r="AZ923" s="20"/>
      <c r="BA923" s="20"/>
      <c r="BB923" s="20"/>
    </row>
    <row r="924" spans="1:54" ht="26.1" hidden="1" customHeight="1" x14ac:dyDescent="0.25">
      <c r="A924" s="39" t="s">
        <v>18</v>
      </c>
      <c r="B924" s="13" t="s">
        <v>260</v>
      </c>
      <c r="C924" s="13" t="s">
        <v>252</v>
      </c>
      <c r="D924" s="13">
        <v>34023</v>
      </c>
      <c r="E924" s="13">
        <v>17823</v>
      </c>
      <c r="F924" s="13" t="s">
        <v>625</v>
      </c>
      <c r="G924" s="13" t="s">
        <v>276</v>
      </c>
      <c r="H924" s="13" t="s">
        <v>235</v>
      </c>
      <c r="I924" s="13" t="s">
        <v>237</v>
      </c>
      <c r="J924" s="13" t="s">
        <v>624</v>
      </c>
      <c r="K924" s="4">
        <v>2385</v>
      </c>
      <c r="L924" s="4">
        <v>12001</v>
      </c>
      <c r="M924" s="14" t="s">
        <v>39</v>
      </c>
      <c r="N924" s="15" t="s">
        <v>679</v>
      </c>
      <c r="O924" s="15">
        <v>0.38994559649890698</v>
      </c>
      <c r="P924" s="15">
        <v>0</v>
      </c>
      <c r="Q924" s="15">
        <f t="shared" si="168"/>
        <v>-0.38994559649890698</v>
      </c>
      <c r="R924" s="15">
        <f t="shared" si="169"/>
        <v>-100</v>
      </c>
      <c r="S924" s="15">
        <v>0.16365670401332522</v>
      </c>
      <c r="T924" s="15">
        <v>0</v>
      </c>
      <c r="U924" s="15">
        <f t="shared" si="170"/>
        <v>-0.16365670401332522</v>
      </c>
      <c r="V924" s="16">
        <f t="shared" si="171"/>
        <v>-100</v>
      </c>
      <c r="W924" s="17">
        <f t="shared" si="172"/>
        <v>1.7788772175361437E-3</v>
      </c>
      <c r="X924" s="17">
        <f t="shared" si="172"/>
        <v>0</v>
      </c>
      <c r="Y924" s="16">
        <f t="shared" si="173"/>
        <v>-1.7788772175361437E-3</v>
      </c>
      <c r="Z924" s="15">
        <f t="shared" si="174"/>
        <v>-100</v>
      </c>
      <c r="AA924" s="13">
        <v>0.39</v>
      </c>
      <c r="AB924" s="13">
        <v>0</v>
      </c>
      <c r="AC924" s="13">
        <v>0</v>
      </c>
      <c r="AD924" s="13">
        <v>0</v>
      </c>
      <c r="AE924" s="18">
        <f t="shared" si="175"/>
        <v>0</v>
      </c>
      <c r="AF924" s="18">
        <f t="shared" si="179"/>
        <v>0</v>
      </c>
      <c r="AG924" s="19">
        <f t="shared" si="176"/>
        <v>0</v>
      </c>
      <c r="AH924" s="16" t="str">
        <f t="shared" si="177"/>
        <v>0.00</v>
      </c>
      <c r="AI924" s="16">
        <f t="shared" si="178"/>
        <v>-1.7788772175361437E-3</v>
      </c>
      <c r="AJ924" s="44">
        <v>221112</v>
      </c>
      <c r="AK924" s="15" t="s">
        <v>682</v>
      </c>
      <c r="AL924" s="14" t="s">
        <v>76</v>
      </c>
      <c r="AM924" s="39" t="s">
        <v>58</v>
      </c>
      <c r="AN924" s="39" t="s">
        <v>59</v>
      </c>
      <c r="AO924" s="39" t="s">
        <v>77</v>
      </c>
      <c r="AP924" s="39" t="s">
        <v>61</v>
      </c>
      <c r="AQ924" s="20"/>
      <c r="AR924" s="20"/>
      <c r="AS924" s="20"/>
      <c r="AT924" s="20"/>
      <c r="AU924" s="20"/>
      <c r="AV924" s="20"/>
      <c r="AW924" s="20"/>
      <c r="AX924" s="20"/>
      <c r="AY924" s="20"/>
      <c r="AZ924" s="20"/>
      <c r="BA924" s="20"/>
      <c r="BB924" s="20"/>
    </row>
    <row r="925" spans="1:54" ht="26.1" hidden="1" customHeight="1" x14ac:dyDescent="0.25">
      <c r="A925" s="39" t="s">
        <v>18</v>
      </c>
      <c r="B925" s="13" t="s">
        <v>260</v>
      </c>
      <c r="C925" s="13" t="s">
        <v>252</v>
      </c>
      <c r="D925" s="13">
        <v>34023</v>
      </c>
      <c r="E925" s="13">
        <v>17823</v>
      </c>
      <c r="F925" s="13" t="s">
        <v>625</v>
      </c>
      <c r="G925" s="13" t="s">
        <v>276</v>
      </c>
      <c r="H925" s="13" t="s">
        <v>235</v>
      </c>
      <c r="I925" s="13" t="s">
        <v>237</v>
      </c>
      <c r="J925" s="13" t="s">
        <v>624</v>
      </c>
      <c r="K925" s="4">
        <v>2385</v>
      </c>
      <c r="L925" s="4">
        <v>12001</v>
      </c>
      <c r="M925" s="14" t="s">
        <v>37</v>
      </c>
      <c r="N925" s="15" t="s">
        <v>679</v>
      </c>
      <c r="O925" s="15">
        <v>3.9961999999879301</v>
      </c>
      <c r="P925" s="15">
        <v>0</v>
      </c>
      <c r="Q925" s="15">
        <f t="shared" si="168"/>
        <v>-3.9961999999879301</v>
      </c>
      <c r="R925" s="15">
        <f t="shared" si="169"/>
        <v>-100</v>
      </c>
      <c r="S925" s="15">
        <v>1.6771696525041291</v>
      </c>
      <c r="T925" s="15">
        <v>0</v>
      </c>
      <c r="U925" s="15">
        <f t="shared" si="170"/>
        <v>-1.6771696525041291</v>
      </c>
      <c r="V925" s="16">
        <f t="shared" si="171"/>
        <v>-100</v>
      </c>
      <c r="W925" s="17">
        <f t="shared" si="172"/>
        <v>1.8230104918523143E-2</v>
      </c>
      <c r="X925" s="17">
        <f t="shared" si="172"/>
        <v>0</v>
      </c>
      <c r="Y925" s="16">
        <f t="shared" si="173"/>
        <v>-1.8230104918523143E-2</v>
      </c>
      <c r="Z925" s="15">
        <f t="shared" si="174"/>
        <v>-100</v>
      </c>
      <c r="AA925" s="13">
        <v>0.2</v>
      </c>
      <c r="AB925" s="13">
        <v>0</v>
      </c>
      <c r="AC925" s="13">
        <v>0</v>
      </c>
      <c r="AD925" s="13">
        <v>0</v>
      </c>
      <c r="AE925" s="18">
        <f t="shared" si="175"/>
        <v>0</v>
      </c>
      <c r="AF925" s="18">
        <f t="shared" si="179"/>
        <v>0</v>
      </c>
      <c r="AG925" s="19">
        <f t="shared" si="176"/>
        <v>0</v>
      </c>
      <c r="AH925" s="16" t="str">
        <f t="shared" si="177"/>
        <v>0.00</v>
      </c>
      <c r="AI925" s="16">
        <f t="shared" si="178"/>
        <v>-1.8230104918523143E-2</v>
      </c>
      <c r="AJ925" s="44">
        <v>221112</v>
      </c>
      <c r="AK925" s="15" t="s">
        <v>682</v>
      </c>
      <c r="AL925" s="14" t="s">
        <v>76</v>
      </c>
      <c r="AM925" s="39" t="s">
        <v>58</v>
      </c>
      <c r="AN925" s="39" t="s">
        <v>59</v>
      </c>
      <c r="AO925" s="39" t="s">
        <v>77</v>
      </c>
      <c r="AP925" s="39" t="s">
        <v>61</v>
      </c>
      <c r="AQ925" s="20"/>
      <c r="AR925" s="20"/>
      <c r="AS925" s="20"/>
      <c r="AT925" s="20"/>
      <c r="AU925" s="20"/>
      <c r="AV925" s="20"/>
      <c r="AW925" s="20"/>
      <c r="AX925" s="20"/>
      <c r="AY925" s="20"/>
      <c r="AZ925" s="20"/>
      <c r="BA925" s="20"/>
      <c r="BB925" s="20"/>
    </row>
    <row r="926" spans="1:54" ht="26.1" hidden="1" customHeight="1" x14ac:dyDescent="0.25">
      <c r="A926" s="39" t="s">
        <v>18</v>
      </c>
      <c r="B926" s="13" t="s">
        <v>260</v>
      </c>
      <c r="C926" s="13" t="s">
        <v>252</v>
      </c>
      <c r="D926" s="13">
        <v>34023</v>
      </c>
      <c r="E926" s="13">
        <v>17823</v>
      </c>
      <c r="F926" s="13" t="s">
        <v>627</v>
      </c>
      <c r="G926" s="13" t="s">
        <v>276</v>
      </c>
      <c r="H926" s="13" t="s">
        <v>235</v>
      </c>
      <c r="I926" s="13" t="s">
        <v>238</v>
      </c>
      <c r="J926" s="13" t="s">
        <v>626</v>
      </c>
      <c r="K926" s="4">
        <v>2385</v>
      </c>
      <c r="L926" s="4">
        <v>9001</v>
      </c>
      <c r="M926" s="14" t="s">
        <v>40</v>
      </c>
      <c r="N926" s="15" t="s">
        <v>679</v>
      </c>
      <c r="O926" s="15">
        <v>0</v>
      </c>
      <c r="P926" s="15">
        <v>0</v>
      </c>
      <c r="Q926" s="15">
        <f t="shared" si="168"/>
        <v>0</v>
      </c>
      <c r="R926" s="15" t="str">
        <f t="shared" si="169"/>
        <v>0.00</v>
      </c>
      <c r="S926" s="15">
        <v>0</v>
      </c>
      <c r="T926" s="15">
        <v>0</v>
      </c>
      <c r="U926" s="15">
        <f t="shared" si="170"/>
        <v>0</v>
      </c>
      <c r="V926" s="16" t="str">
        <f t="shared" si="171"/>
        <v>NA</v>
      </c>
      <c r="W926" s="17">
        <f t="shared" si="172"/>
        <v>0</v>
      </c>
      <c r="X926" s="17">
        <f t="shared" si="172"/>
        <v>0</v>
      </c>
      <c r="Y926" s="16">
        <f t="shared" si="173"/>
        <v>0</v>
      </c>
      <c r="Z926" s="15" t="str">
        <f t="shared" si="174"/>
        <v>0.00</v>
      </c>
      <c r="AA926" s="13"/>
      <c r="AB926" s="13"/>
      <c r="AC926" s="13"/>
      <c r="AD926" s="13"/>
      <c r="AE926" s="18">
        <f t="shared" si="175"/>
        <v>0</v>
      </c>
      <c r="AF926" s="18">
        <f t="shared" si="179"/>
        <v>0</v>
      </c>
      <c r="AG926" s="19">
        <f t="shared" si="176"/>
        <v>0</v>
      </c>
      <c r="AH926" s="16" t="str">
        <f t="shared" si="177"/>
        <v>0.00</v>
      </c>
      <c r="AI926" s="16">
        <f t="shared" si="178"/>
        <v>0</v>
      </c>
      <c r="AJ926" s="44">
        <v>221112</v>
      </c>
      <c r="AK926" s="15" t="s">
        <v>682</v>
      </c>
      <c r="AL926" s="14" t="s">
        <v>76</v>
      </c>
      <c r="AM926" s="39" t="s">
        <v>58</v>
      </c>
      <c r="AN926" s="39" t="s">
        <v>59</v>
      </c>
      <c r="AO926" s="39" t="s">
        <v>77</v>
      </c>
      <c r="AP926" s="39" t="s">
        <v>61</v>
      </c>
      <c r="AQ926" s="20"/>
      <c r="AR926" s="20"/>
      <c r="AS926" s="20"/>
      <c r="AT926" s="20"/>
      <c r="AU926" s="20"/>
      <c r="AV926" s="20"/>
      <c r="AW926" s="20"/>
      <c r="AX926" s="20"/>
      <c r="AY926" s="20"/>
      <c r="AZ926" s="20"/>
      <c r="BA926" s="20"/>
      <c r="BB926" s="20"/>
    </row>
    <row r="927" spans="1:54" ht="26.1" hidden="1" customHeight="1" x14ac:dyDescent="0.25">
      <c r="A927" s="39" t="s">
        <v>18</v>
      </c>
      <c r="B927" s="13" t="s">
        <v>260</v>
      </c>
      <c r="C927" s="13" t="s">
        <v>252</v>
      </c>
      <c r="D927" s="13">
        <v>34023</v>
      </c>
      <c r="E927" s="13">
        <v>17823</v>
      </c>
      <c r="F927" s="13" t="s">
        <v>627</v>
      </c>
      <c r="G927" s="13" t="s">
        <v>276</v>
      </c>
      <c r="H927" s="13" t="s">
        <v>235</v>
      </c>
      <c r="I927" s="13" t="s">
        <v>238</v>
      </c>
      <c r="J927" s="13" t="s">
        <v>626</v>
      </c>
      <c r="K927" s="4">
        <v>2385</v>
      </c>
      <c r="L927" s="4">
        <v>9001</v>
      </c>
      <c r="M927" s="14" t="s">
        <v>38</v>
      </c>
      <c r="N927" s="15" t="s">
        <v>679</v>
      </c>
      <c r="O927" s="15">
        <v>0.56009355500003999</v>
      </c>
      <c r="P927" s="15">
        <v>0</v>
      </c>
      <c r="Q927" s="15">
        <f t="shared" si="168"/>
        <v>-0.56009355500003999</v>
      </c>
      <c r="R927" s="15">
        <f t="shared" si="169"/>
        <v>-100</v>
      </c>
      <c r="S927" s="15">
        <v>0.19695208973170211</v>
      </c>
      <c r="T927" s="15">
        <v>0</v>
      </c>
      <c r="U927" s="15">
        <f t="shared" si="170"/>
        <v>-0.19695208973170211</v>
      </c>
      <c r="V927" s="16">
        <f t="shared" si="171"/>
        <v>-100</v>
      </c>
      <c r="W927" s="17">
        <f t="shared" si="172"/>
        <v>2.1407835840402405E-3</v>
      </c>
      <c r="X927" s="17">
        <f t="shared" si="172"/>
        <v>0</v>
      </c>
      <c r="Y927" s="16">
        <f t="shared" si="173"/>
        <v>-2.1407835840402405E-3</v>
      </c>
      <c r="Z927" s="15">
        <f t="shared" si="174"/>
        <v>-100</v>
      </c>
      <c r="AA927" s="13">
        <v>0.56000000000000005</v>
      </c>
      <c r="AB927" s="13">
        <v>0</v>
      </c>
      <c r="AC927" s="13">
        <v>0</v>
      </c>
      <c r="AD927" s="13">
        <v>0</v>
      </c>
      <c r="AE927" s="18">
        <f t="shared" si="175"/>
        <v>0</v>
      </c>
      <c r="AF927" s="18">
        <f t="shared" si="179"/>
        <v>0</v>
      </c>
      <c r="AG927" s="19">
        <f t="shared" si="176"/>
        <v>0</v>
      </c>
      <c r="AH927" s="16" t="str">
        <f t="shared" si="177"/>
        <v>0.00</v>
      </c>
      <c r="AI927" s="16">
        <f t="shared" si="178"/>
        <v>-2.1407835840402405E-3</v>
      </c>
      <c r="AJ927" s="44">
        <v>221112</v>
      </c>
      <c r="AK927" s="15" t="s">
        <v>682</v>
      </c>
      <c r="AL927" s="14" t="s">
        <v>76</v>
      </c>
      <c r="AM927" s="39" t="s">
        <v>58</v>
      </c>
      <c r="AN927" s="39" t="s">
        <v>59</v>
      </c>
      <c r="AO927" s="39" t="s">
        <v>77</v>
      </c>
      <c r="AP927" s="39" t="s">
        <v>61</v>
      </c>
      <c r="AQ927" s="20"/>
      <c r="AR927" s="20"/>
      <c r="AS927" s="20"/>
      <c r="AT927" s="20"/>
      <c r="AU927" s="20"/>
      <c r="AV927" s="20"/>
      <c r="AW927" s="20"/>
      <c r="AX927" s="20"/>
      <c r="AY927" s="20"/>
      <c r="AZ927" s="20"/>
      <c r="BA927" s="20"/>
      <c r="BB927" s="20"/>
    </row>
    <row r="928" spans="1:54" ht="26.1" hidden="1" customHeight="1" x14ac:dyDescent="0.25">
      <c r="A928" s="39" t="s">
        <v>18</v>
      </c>
      <c r="B928" s="13" t="s">
        <v>260</v>
      </c>
      <c r="C928" s="13" t="s">
        <v>252</v>
      </c>
      <c r="D928" s="13">
        <v>34023</v>
      </c>
      <c r="E928" s="13">
        <v>17823</v>
      </c>
      <c r="F928" s="13" t="s">
        <v>627</v>
      </c>
      <c r="G928" s="13" t="s">
        <v>276</v>
      </c>
      <c r="H928" s="13" t="s">
        <v>235</v>
      </c>
      <c r="I928" s="13" t="s">
        <v>238</v>
      </c>
      <c r="J928" s="13" t="s">
        <v>626</v>
      </c>
      <c r="K928" s="4">
        <v>2385</v>
      </c>
      <c r="L928" s="4">
        <v>9001</v>
      </c>
      <c r="M928" s="14" t="s">
        <v>39</v>
      </c>
      <c r="N928" s="15" t="s">
        <v>679</v>
      </c>
      <c r="O928" s="15">
        <v>0.56009355500003999</v>
      </c>
      <c r="P928" s="15">
        <v>0</v>
      </c>
      <c r="Q928" s="15">
        <f t="shared" si="168"/>
        <v>-0.56009355500003999</v>
      </c>
      <c r="R928" s="15">
        <f t="shared" si="169"/>
        <v>-100</v>
      </c>
      <c r="S928" s="15">
        <v>0.19695208973170211</v>
      </c>
      <c r="T928" s="15">
        <v>0</v>
      </c>
      <c r="U928" s="15">
        <f t="shared" si="170"/>
        <v>-0.19695208973170211</v>
      </c>
      <c r="V928" s="16">
        <f t="shared" si="171"/>
        <v>-100</v>
      </c>
      <c r="W928" s="17">
        <f t="shared" si="172"/>
        <v>2.1407835840402405E-3</v>
      </c>
      <c r="X928" s="17">
        <f t="shared" si="172"/>
        <v>0</v>
      </c>
      <c r="Y928" s="16">
        <f t="shared" si="173"/>
        <v>-2.1407835840402405E-3</v>
      </c>
      <c r="Z928" s="15">
        <f t="shared" si="174"/>
        <v>-100</v>
      </c>
      <c r="AA928" s="13">
        <v>0.56000000000000005</v>
      </c>
      <c r="AB928" s="13">
        <v>0</v>
      </c>
      <c r="AC928" s="13">
        <v>0</v>
      </c>
      <c r="AD928" s="13">
        <v>0</v>
      </c>
      <c r="AE928" s="18">
        <f t="shared" si="175"/>
        <v>0</v>
      </c>
      <c r="AF928" s="18">
        <f t="shared" si="179"/>
        <v>0</v>
      </c>
      <c r="AG928" s="19">
        <f t="shared" si="176"/>
        <v>0</v>
      </c>
      <c r="AH928" s="16" t="str">
        <f t="shared" si="177"/>
        <v>0.00</v>
      </c>
      <c r="AI928" s="16">
        <f t="shared" si="178"/>
        <v>-2.1407835840402405E-3</v>
      </c>
      <c r="AJ928" s="44">
        <v>221112</v>
      </c>
      <c r="AK928" s="15" t="s">
        <v>682</v>
      </c>
      <c r="AL928" s="14" t="s">
        <v>76</v>
      </c>
      <c r="AM928" s="39" t="s">
        <v>58</v>
      </c>
      <c r="AN928" s="39" t="s">
        <v>59</v>
      </c>
      <c r="AO928" s="39" t="s">
        <v>77</v>
      </c>
      <c r="AP928" s="39" t="s">
        <v>61</v>
      </c>
      <c r="AQ928" s="20"/>
      <c r="AR928" s="20"/>
      <c r="AS928" s="20"/>
      <c r="AT928" s="20"/>
      <c r="AU928" s="20"/>
      <c r="AV928" s="20"/>
      <c r="AW928" s="20"/>
      <c r="AX928" s="20"/>
      <c r="AY928" s="20"/>
      <c r="AZ928" s="20"/>
      <c r="BA928" s="20"/>
      <c r="BB928" s="20"/>
    </row>
    <row r="929" spans="1:54" ht="26.1" hidden="1" customHeight="1" x14ac:dyDescent="0.25">
      <c r="A929" s="39" t="s">
        <v>18</v>
      </c>
      <c r="B929" s="13" t="s">
        <v>260</v>
      </c>
      <c r="C929" s="13" t="s">
        <v>252</v>
      </c>
      <c r="D929" s="13">
        <v>34023</v>
      </c>
      <c r="E929" s="13">
        <v>17823</v>
      </c>
      <c r="F929" s="13" t="s">
        <v>627</v>
      </c>
      <c r="G929" s="13" t="s">
        <v>276</v>
      </c>
      <c r="H929" s="13" t="s">
        <v>235</v>
      </c>
      <c r="I929" s="13" t="s">
        <v>238</v>
      </c>
      <c r="J929" s="13" t="s">
        <v>626</v>
      </c>
      <c r="K929" s="4">
        <v>2385</v>
      </c>
      <c r="L929" s="4">
        <v>9001</v>
      </c>
      <c r="M929" s="14" t="s">
        <v>37</v>
      </c>
      <c r="N929" s="15" t="s">
        <v>679</v>
      </c>
      <c r="O929" s="15">
        <v>4.6713999999998501</v>
      </c>
      <c r="P929" s="15">
        <v>0</v>
      </c>
      <c r="Q929" s="15">
        <f t="shared" si="168"/>
        <v>-4.6713999999998501</v>
      </c>
      <c r="R929" s="15">
        <f t="shared" si="169"/>
        <v>-100</v>
      </c>
      <c r="S929" s="15">
        <v>1.6426577020200992</v>
      </c>
      <c r="T929" s="15">
        <v>0</v>
      </c>
      <c r="U929" s="15">
        <f t="shared" si="170"/>
        <v>-1.6426577020200992</v>
      </c>
      <c r="V929" s="16">
        <f t="shared" si="171"/>
        <v>-100</v>
      </c>
      <c r="W929" s="17">
        <f t="shared" si="172"/>
        <v>1.7854975021957601E-2</v>
      </c>
      <c r="X929" s="17">
        <f t="shared" si="172"/>
        <v>0</v>
      </c>
      <c r="Y929" s="16">
        <f t="shared" si="173"/>
        <v>-1.7854975021957601E-2</v>
      </c>
      <c r="Z929" s="15">
        <f t="shared" si="174"/>
        <v>-100</v>
      </c>
      <c r="AA929" s="13">
        <v>0.23</v>
      </c>
      <c r="AB929" s="13">
        <v>0</v>
      </c>
      <c r="AC929" s="13">
        <v>0</v>
      </c>
      <c r="AD929" s="13">
        <v>0</v>
      </c>
      <c r="AE929" s="18">
        <f t="shared" si="175"/>
        <v>0</v>
      </c>
      <c r="AF929" s="18">
        <f t="shared" si="179"/>
        <v>0</v>
      </c>
      <c r="AG929" s="19">
        <f t="shared" si="176"/>
        <v>0</v>
      </c>
      <c r="AH929" s="16" t="str">
        <f t="shared" si="177"/>
        <v>0.00</v>
      </c>
      <c r="AI929" s="16">
        <f t="shared" si="178"/>
        <v>-1.7854975021957601E-2</v>
      </c>
      <c r="AJ929" s="44">
        <v>221112</v>
      </c>
      <c r="AK929" s="15" t="s">
        <v>682</v>
      </c>
      <c r="AL929" s="14" t="s">
        <v>76</v>
      </c>
      <c r="AM929" s="39" t="s">
        <v>58</v>
      </c>
      <c r="AN929" s="39" t="s">
        <v>59</v>
      </c>
      <c r="AO929" s="39" t="s">
        <v>77</v>
      </c>
      <c r="AP929" s="39" t="s">
        <v>61</v>
      </c>
      <c r="AQ929" s="20"/>
      <c r="AR929" s="20"/>
      <c r="AS929" s="20"/>
      <c r="AT929" s="20"/>
      <c r="AU929" s="20"/>
      <c r="AV929" s="20"/>
      <c r="AW929" s="20"/>
      <c r="AX929" s="20"/>
      <c r="AY929" s="20"/>
      <c r="AZ929" s="20"/>
      <c r="BA929" s="20"/>
      <c r="BB929" s="20"/>
    </row>
    <row r="930" spans="1:54" ht="26.1" hidden="1" customHeight="1" x14ac:dyDescent="0.25">
      <c r="A930" s="39" t="s">
        <v>18</v>
      </c>
      <c r="B930" s="13" t="s">
        <v>260</v>
      </c>
      <c r="C930" s="13" t="s">
        <v>252</v>
      </c>
      <c r="D930" s="13">
        <v>34023</v>
      </c>
      <c r="E930" s="13">
        <v>17823</v>
      </c>
      <c r="F930" s="13" t="s">
        <v>629</v>
      </c>
      <c r="G930" s="13" t="s">
        <v>276</v>
      </c>
      <c r="H930" s="13" t="s">
        <v>235</v>
      </c>
      <c r="I930" s="13" t="s">
        <v>239</v>
      </c>
      <c r="J930" s="13" t="s">
        <v>628</v>
      </c>
      <c r="K930" s="4">
        <v>2385</v>
      </c>
      <c r="L930" s="4">
        <v>10001</v>
      </c>
      <c r="M930" s="14" t="s">
        <v>40</v>
      </c>
      <c r="N930" s="15" t="s">
        <v>679</v>
      </c>
      <c r="O930" s="15">
        <v>0</v>
      </c>
      <c r="P930" s="15">
        <v>0</v>
      </c>
      <c r="Q930" s="15">
        <f t="shared" si="168"/>
        <v>0</v>
      </c>
      <c r="R930" s="15" t="str">
        <f t="shared" si="169"/>
        <v>0.00</v>
      </c>
      <c r="S930" s="15">
        <v>0</v>
      </c>
      <c r="T930" s="15">
        <v>0</v>
      </c>
      <c r="U930" s="15">
        <f t="shared" si="170"/>
        <v>0</v>
      </c>
      <c r="V930" s="16" t="str">
        <f t="shared" si="171"/>
        <v>NA</v>
      </c>
      <c r="W930" s="17">
        <f t="shared" si="172"/>
        <v>0</v>
      </c>
      <c r="X930" s="17">
        <f t="shared" si="172"/>
        <v>0</v>
      </c>
      <c r="Y930" s="16">
        <f t="shared" si="173"/>
        <v>0</v>
      </c>
      <c r="Z930" s="15" t="str">
        <f t="shared" si="174"/>
        <v>0.00</v>
      </c>
      <c r="AA930" s="13"/>
      <c r="AB930" s="13"/>
      <c r="AC930" s="13"/>
      <c r="AD930" s="13"/>
      <c r="AE930" s="18">
        <f t="shared" si="175"/>
        <v>0</v>
      </c>
      <c r="AF930" s="18">
        <f t="shared" si="179"/>
        <v>0</v>
      </c>
      <c r="AG930" s="19">
        <f t="shared" si="176"/>
        <v>0</v>
      </c>
      <c r="AH930" s="16" t="str">
        <f t="shared" si="177"/>
        <v>0.00</v>
      </c>
      <c r="AI930" s="16">
        <f t="shared" si="178"/>
        <v>0</v>
      </c>
      <c r="AJ930" s="44">
        <v>221112</v>
      </c>
      <c r="AK930" s="15" t="s">
        <v>682</v>
      </c>
      <c r="AL930" s="14" t="s">
        <v>76</v>
      </c>
      <c r="AM930" s="39" t="s">
        <v>58</v>
      </c>
      <c r="AN930" s="39" t="s">
        <v>59</v>
      </c>
      <c r="AO930" s="39" t="s">
        <v>77</v>
      </c>
      <c r="AP930" s="39" t="s">
        <v>61</v>
      </c>
      <c r="AQ930" s="20"/>
      <c r="AR930" s="20"/>
      <c r="AS930" s="20"/>
      <c r="AT930" s="20"/>
      <c r="AU930" s="20"/>
      <c r="AV930" s="20"/>
      <c r="AW930" s="20"/>
      <c r="AX930" s="20"/>
      <c r="AY930" s="20"/>
      <c r="AZ930" s="20"/>
      <c r="BA930" s="20"/>
      <c r="BB930" s="20"/>
    </row>
    <row r="931" spans="1:54" ht="26.1" hidden="1" customHeight="1" x14ac:dyDescent="0.25">
      <c r="A931" s="39" t="s">
        <v>18</v>
      </c>
      <c r="B931" s="13" t="s">
        <v>260</v>
      </c>
      <c r="C931" s="13" t="s">
        <v>252</v>
      </c>
      <c r="D931" s="13">
        <v>34023</v>
      </c>
      <c r="E931" s="13">
        <v>17823</v>
      </c>
      <c r="F931" s="13" t="s">
        <v>629</v>
      </c>
      <c r="G931" s="13" t="s">
        <v>276</v>
      </c>
      <c r="H931" s="13" t="s">
        <v>235</v>
      </c>
      <c r="I931" s="13" t="s">
        <v>239</v>
      </c>
      <c r="J931" s="13" t="s">
        <v>628</v>
      </c>
      <c r="K931" s="4">
        <v>2385</v>
      </c>
      <c r="L931" s="4">
        <v>10001</v>
      </c>
      <c r="M931" s="14" t="s">
        <v>38</v>
      </c>
      <c r="N931" s="15" t="s">
        <v>679</v>
      </c>
      <c r="O931" s="15">
        <v>0.430081556500992</v>
      </c>
      <c r="P931" s="15">
        <v>0</v>
      </c>
      <c r="Q931" s="15">
        <f t="shared" si="168"/>
        <v>-0.430081556500992</v>
      </c>
      <c r="R931" s="15">
        <f t="shared" si="169"/>
        <v>-100</v>
      </c>
      <c r="S931" s="15">
        <v>0.24025877996429962</v>
      </c>
      <c r="T931" s="15">
        <v>0</v>
      </c>
      <c r="U931" s="15">
        <f t="shared" si="170"/>
        <v>-0.24025877996429962</v>
      </c>
      <c r="V931" s="16">
        <f t="shared" si="171"/>
        <v>-100</v>
      </c>
      <c r="W931" s="17">
        <f t="shared" si="172"/>
        <v>2.6115084778728218E-3</v>
      </c>
      <c r="X931" s="17">
        <f t="shared" si="172"/>
        <v>0</v>
      </c>
      <c r="Y931" s="16">
        <f t="shared" si="173"/>
        <v>-2.6115084778728218E-3</v>
      </c>
      <c r="Z931" s="15">
        <f t="shared" si="174"/>
        <v>-100</v>
      </c>
      <c r="AA931" s="13">
        <v>0.43</v>
      </c>
      <c r="AB931" s="13">
        <v>0</v>
      </c>
      <c r="AC931" s="13">
        <v>0</v>
      </c>
      <c r="AD931" s="13">
        <v>0</v>
      </c>
      <c r="AE931" s="18">
        <f t="shared" si="175"/>
        <v>0</v>
      </c>
      <c r="AF931" s="18">
        <f t="shared" si="179"/>
        <v>0</v>
      </c>
      <c r="AG931" s="19">
        <f t="shared" si="176"/>
        <v>0</v>
      </c>
      <c r="AH931" s="16" t="str">
        <f t="shared" si="177"/>
        <v>0.00</v>
      </c>
      <c r="AI931" s="16">
        <f t="shared" si="178"/>
        <v>-2.6115084778728218E-3</v>
      </c>
      <c r="AJ931" s="44">
        <v>221112</v>
      </c>
      <c r="AK931" s="15" t="s">
        <v>682</v>
      </c>
      <c r="AL931" s="14" t="s">
        <v>76</v>
      </c>
      <c r="AM931" s="39" t="s">
        <v>58</v>
      </c>
      <c r="AN931" s="39" t="s">
        <v>59</v>
      </c>
      <c r="AO931" s="39" t="s">
        <v>77</v>
      </c>
      <c r="AP931" s="39" t="s">
        <v>61</v>
      </c>
      <c r="AQ931" s="20"/>
      <c r="AR931" s="20"/>
      <c r="AS931" s="20"/>
      <c r="AT931" s="20"/>
      <c r="AU931" s="20"/>
      <c r="AV931" s="20"/>
      <c r="AW931" s="20"/>
      <c r="AX931" s="20"/>
      <c r="AY931" s="20"/>
      <c r="AZ931" s="20"/>
      <c r="BA931" s="20"/>
      <c r="BB931" s="20"/>
    </row>
    <row r="932" spans="1:54" ht="26.1" hidden="1" customHeight="1" x14ac:dyDescent="0.25">
      <c r="A932" s="39" t="s">
        <v>18</v>
      </c>
      <c r="B932" s="13" t="s">
        <v>260</v>
      </c>
      <c r="C932" s="13" t="s">
        <v>252</v>
      </c>
      <c r="D932" s="13">
        <v>34023</v>
      </c>
      <c r="E932" s="13">
        <v>17823</v>
      </c>
      <c r="F932" s="13" t="s">
        <v>629</v>
      </c>
      <c r="G932" s="13" t="s">
        <v>276</v>
      </c>
      <c r="H932" s="13" t="s">
        <v>235</v>
      </c>
      <c r="I932" s="13" t="s">
        <v>239</v>
      </c>
      <c r="J932" s="13" t="s">
        <v>628</v>
      </c>
      <c r="K932" s="4">
        <v>2385</v>
      </c>
      <c r="L932" s="4">
        <v>10001</v>
      </c>
      <c r="M932" s="14" t="s">
        <v>39</v>
      </c>
      <c r="N932" s="15" t="s">
        <v>679</v>
      </c>
      <c r="O932" s="15">
        <v>0.430081556500992</v>
      </c>
      <c r="P932" s="15">
        <v>0</v>
      </c>
      <c r="Q932" s="15">
        <f t="shared" si="168"/>
        <v>-0.430081556500992</v>
      </c>
      <c r="R932" s="15">
        <f t="shared" si="169"/>
        <v>-100</v>
      </c>
      <c r="S932" s="15">
        <v>0.24025877996429962</v>
      </c>
      <c r="T932" s="15">
        <v>0</v>
      </c>
      <c r="U932" s="15">
        <f t="shared" si="170"/>
        <v>-0.24025877996429962</v>
      </c>
      <c r="V932" s="16">
        <f t="shared" si="171"/>
        <v>-100</v>
      </c>
      <c r="W932" s="17">
        <f t="shared" si="172"/>
        <v>2.6115084778728218E-3</v>
      </c>
      <c r="X932" s="17">
        <f t="shared" si="172"/>
        <v>0</v>
      </c>
      <c r="Y932" s="16">
        <f t="shared" si="173"/>
        <v>-2.6115084778728218E-3</v>
      </c>
      <c r="Z932" s="15">
        <f t="shared" si="174"/>
        <v>-100</v>
      </c>
      <c r="AA932" s="13">
        <v>0.43</v>
      </c>
      <c r="AB932" s="13">
        <v>0</v>
      </c>
      <c r="AC932" s="13">
        <v>0</v>
      </c>
      <c r="AD932" s="13">
        <v>0</v>
      </c>
      <c r="AE932" s="18">
        <f t="shared" si="175"/>
        <v>0</v>
      </c>
      <c r="AF932" s="18">
        <f t="shared" si="179"/>
        <v>0</v>
      </c>
      <c r="AG932" s="19">
        <f t="shared" si="176"/>
        <v>0</v>
      </c>
      <c r="AH932" s="16" t="str">
        <f t="shared" si="177"/>
        <v>0.00</v>
      </c>
      <c r="AI932" s="16">
        <f t="shared" si="178"/>
        <v>-2.6115084778728218E-3</v>
      </c>
      <c r="AJ932" s="44">
        <v>221112</v>
      </c>
      <c r="AK932" s="15" t="s">
        <v>682</v>
      </c>
      <c r="AL932" s="14" t="s">
        <v>76</v>
      </c>
      <c r="AM932" s="39" t="s">
        <v>58</v>
      </c>
      <c r="AN932" s="39" t="s">
        <v>59</v>
      </c>
      <c r="AO932" s="39" t="s">
        <v>77</v>
      </c>
      <c r="AP932" s="39" t="s">
        <v>61</v>
      </c>
      <c r="AQ932" s="20"/>
      <c r="AR932" s="20"/>
      <c r="AS932" s="20"/>
      <c r="AT932" s="20"/>
      <c r="AU932" s="20"/>
      <c r="AV932" s="20"/>
      <c r="AW932" s="20"/>
      <c r="AX932" s="20"/>
      <c r="AY932" s="20"/>
      <c r="AZ932" s="20"/>
      <c r="BA932" s="20"/>
      <c r="BB932" s="20"/>
    </row>
    <row r="933" spans="1:54" ht="26.1" hidden="1" customHeight="1" x14ac:dyDescent="0.25">
      <c r="A933" s="39" t="s">
        <v>18</v>
      </c>
      <c r="B933" s="13" t="s">
        <v>260</v>
      </c>
      <c r="C933" s="13" t="s">
        <v>252</v>
      </c>
      <c r="D933" s="13">
        <v>34023</v>
      </c>
      <c r="E933" s="13">
        <v>17823</v>
      </c>
      <c r="F933" s="13" t="s">
        <v>629</v>
      </c>
      <c r="G933" s="13" t="s">
        <v>276</v>
      </c>
      <c r="H933" s="13" t="s">
        <v>235</v>
      </c>
      <c r="I933" s="13" t="s">
        <v>239</v>
      </c>
      <c r="J933" s="13" t="s">
        <v>628</v>
      </c>
      <c r="K933" s="4">
        <v>2385</v>
      </c>
      <c r="L933" s="4">
        <v>10001</v>
      </c>
      <c r="M933" s="14" t="s">
        <v>37</v>
      </c>
      <c r="N933" s="15" t="s">
        <v>679</v>
      </c>
      <c r="O933" s="15">
        <v>3.6093000000123601</v>
      </c>
      <c r="P933" s="15">
        <v>0</v>
      </c>
      <c r="Q933" s="15">
        <f t="shared" si="168"/>
        <v>-3.6093000000123601</v>
      </c>
      <c r="R933" s="15">
        <f t="shared" si="169"/>
        <v>-100</v>
      </c>
      <c r="S933" s="15">
        <v>2.0162827292186991</v>
      </c>
      <c r="T933" s="15">
        <v>0</v>
      </c>
      <c r="U933" s="15">
        <f t="shared" si="170"/>
        <v>-2.0162827292186991</v>
      </c>
      <c r="V933" s="16">
        <f t="shared" si="171"/>
        <v>-100</v>
      </c>
      <c r="W933" s="17">
        <f t="shared" si="172"/>
        <v>2.1916116621942382E-2</v>
      </c>
      <c r="X933" s="17">
        <f t="shared" si="172"/>
        <v>0</v>
      </c>
      <c r="Y933" s="16">
        <f t="shared" si="173"/>
        <v>-2.1916116621942382E-2</v>
      </c>
      <c r="Z933" s="15">
        <f t="shared" si="174"/>
        <v>-100</v>
      </c>
      <c r="AA933" s="13">
        <v>0.18</v>
      </c>
      <c r="AB933" s="13">
        <v>0</v>
      </c>
      <c r="AC933" s="13">
        <v>0</v>
      </c>
      <c r="AD933" s="13">
        <v>0</v>
      </c>
      <c r="AE933" s="18">
        <f t="shared" si="175"/>
        <v>0</v>
      </c>
      <c r="AF933" s="18">
        <f t="shared" si="179"/>
        <v>0</v>
      </c>
      <c r="AG933" s="19">
        <f t="shared" si="176"/>
        <v>0</v>
      </c>
      <c r="AH933" s="16" t="str">
        <f t="shared" si="177"/>
        <v>0.00</v>
      </c>
      <c r="AI933" s="16">
        <f t="shared" si="178"/>
        <v>-2.1916116621942382E-2</v>
      </c>
      <c r="AJ933" s="44">
        <v>221112</v>
      </c>
      <c r="AK933" s="15" t="s">
        <v>682</v>
      </c>
      <c r="AL933" s="14" t="s">
        <v>76</v>
      </c>
      <c r="AM933" s="39" t="s">
        <v>58</v>
      </c>
      <c r="AN933" s="39" t="s">
        <v>59</v>
      </c>
      <c r="AO933" s="39" t="s">
        <v>77</v>
      </c>
      <c r="AP933" s="39" t="s">
        <v>61</v>
      </c>
      <c r="AQ933" s="20"/>
      <c r="AR933" s="20"/>
      <c r="AS933" s="20"/>
      <c r="AT933" s="20"/>
      <c r="AU933" s="20"/>
      <c r="AV933" s="20"/>
      <c r="AW933" s="20"/>
      <c r="AX933" s="20"/>
      <c r="AY933" s="20"/>
      <c r="AZ933" s="20"/>
      <c r="BA933" s="20"/>
      <c r="BB933" s="20"/>
    </row>
    <row r="934" spans="1:54" ht="26.1" hidden="1" customHeight="1" x14ac:dyDescent="0.25">
      <c r="A934" s="39" t="s">
        <v>3</v>
      </c>
      <c r="B934" s="13" t="s">
        <v>257</v>
      </c>
      <c r="C934" s="13" t="s">
        <v>252</v>
      </c>
      <c r="D934" s="13">
        <v>34017</v>
      </c>
      <c r="E934" s="13">
        <v>12202</v>
      </c>
      <c r="F934" s="13" t="s">
        <v>280</v>
      </c>
      <c r="G934" s="13" t="s">
        <v>311</v>
      </c>
      <c r="H934" s="13" t="s">
        <v>153</v>
      </c>
      <c r="I934" s="13" t="s">
        <v>154</v>
      </c>
      <c r="J934" s="13" t="s">
        <v>494</v>
      </c>
      <c r="K934" s="4">
        <v>2403</v>
      </c>
      <c r="L934" s="4">
        <v>2</v>
      </c>
      <c r="M934" s="14" t="s">
        <v>40</v>
      </c>
      <c r="N934" s="15" t="s">
        <v>679</v>
      </c>
      <c r="O934" s="15">
        <v>1.8679520190257399</v>
      </c>
      <c r="P934" s="15">
        <v>0.87479308200000006</v>
      </c>
      <c r="Q934" s="15">
        <f t="shared" si="168"/>
        <v>-0.99315893702573987</v>
      </c>
      <c r="R934" s="15">
        <f t="shared" si="169"/>
        <v>-53.168332318500219</v>
      </c>
      <c r="S934" s="15">
        <v>0.77502084516928504</v>
      </c>
      <c r="T934" s="15">
        <v>0.55145911400000003</v>
      </c>
      <c r="U934" s="15">
        <f t="shared" si="170"/>
        <v>-0.22356173116928502</v>
      </c>
      <c r="V934" s="16">
        <f t="shared" si="171"/>
        <v>-28.845899121649204</v>
      </c>
      <c r="W934" s="17">
        <f t="shared" si="172"/>
        <v>8.4241396214052716E-3</v>
      </c>
      <c r="X934" s="17">
        <f t="shared" si="172"/>
        <v>5.9941208043478265E-3</v>
      </c>
      <c r="Y934" s="16">
        <f t="shared" si="173"/>
        <v>-2.4300188170574451E-3</v>
      </c>
      <c r="Z934" s="15">
        <f t="shared" si="174"/>
        <v>-28.845899121649193</v>
      </c>
      <c r="AA934" s="13">
        <v>1.86</v>
      </c>
      <c r="AB934" s="13">
        <v>0</v>
      </c>
      <c r="AC934" s="13">
        <v>0</v>
      </c>
      <c r="AD934" s="13">
        <v>0</v>
      </c>
      <c r="AE934" s="18">
        <f t="shared" si="175"/>
        <v>0</v>
      </c>
      <c r="AF934" s="18">
        <f t="shared" si="179"/>
        <v>7.5749878296703307E-3</v>
      </c>
      <c r="AG934" s="19">
        <f t="shared" si="176"/>
        <v>7.5749878296703307E-3</v>
      </c>
      <c r="AH934" s="16" t="str">
        <f t="shared" si="177"/>
        <v>0.00</v>
      </c>
      <c r="AI934" s="16">
        <f t="shared" si="178"/>
        <v>-8.4241396214052716E-3</v>
      </c>
      <c r="AJ934" s="44">
        <v>221112</v>
      </c>
      <c r="AK934" s="15" t="s">
        <v>684</v>
      </c>
      <c r="AL934" s="14" t="s">
        <v>155</v>
      </c>
      <c r="AM934" s="39" t="s">
        <v>65</v>
      </c>
      <c r="AN934" s="39" t="s">
        <v>59</v>
      </c>
      <c r="AO934" s="39" t="s">
        <v>60</v>
      </c>
      <c r="AP934" s="39" t="s">
        <v>156</v>
      </c>
      <c r="AQ934" s="20"/>
      <c r="AR934" s="20"/>
      <c r="AS934" s="20"/>
      <c r="AT934" s="20"/>
      <c r="AU934" s="20"/>
      <c r="AV934" s="20"/>
      <c r="AW934" s="20"/>
      <c r="AX934" s="20"/>
      <c r="AY934" s="20"/>
      <c r="AZ934" s="20"/>
      <c r="BA934" s="20"/>
      <c r="BB934" s="20"/>
    </row>
    <row r="935" spans="1:54" ht="26.1" hidden="1" customHeight="1" x14ac:dyDescent="0.25">
      <c r="A935" s="39" t="s">
        <v>3</v>
      </c>
      <c r="B935" s="13" t="s">
        <v>257</v>
      </c>
      <c r="C935" s="13" t="s">
        <v>252</v>
      </c>
      <c r="D935" s="13">
        <v>34017</v>
      </c>
      <c r="E935" s="13">
        <v>12202</v>
      </c>
      <c r="F935" s="13" t="s">
        <v>280</v>
      </c>
      <c r="G935" s="13" t="s">
        <v>311</v>
      </c>
      <c r="H935" s="13" t="s">
        <v>153</v>
      </c>
      <c r="I935" s="13" t="s">
        <v>154</v>
      </c>
      <c r="J935" s="13" t="s">
        <v>494</v>
      </c>
      <c r="K935" s="4">
        <v>2403</v>
      </c>
      <c r="L935" s="4">
        <v>2</v>
      </c>
      <c r="M935" s="14" t="s">
        <v>38</v>
      </c>
      <c r="N935" s="15" t="s">
        <v>679</v>
      </c>
      <c r="O935" s="15">
        <v>2.6431600574185699</v>
      </c>
      <c r="P935" s="15">
        <v>1.2378359350000001</v>
      </c>
      <c r="Q935" s="15">
        <f t="shared" si="168"/>
        <v>-1.4053241224185697</v>
      </c>
      <c r="R935" s="15">
        <f t="shared" si="169"/>
        <v>-53.168332295058704</v>
      </c>
      <c r="S935" s="15">
        <v>1.096657794607947</v>
      </c>
      <c r="T935" s="15">
        <v>0.78031699499999996</v>
      </c>
      <c r="U935" s="15">
        <f t="shared" si="170"/>
        <v>-0.31634079960794703</v>
      </c>
      <c r="V935" s="16">
        <f t="shared" si="171"/>
        <v>-28.845898981736433</v>
      </c>
      <c r="W935" s="17">
        <f t="shared" si="172"/>
        <v>1.1920193419651597E-2</v>
      </c>
      <c r="X935" s="17">
        <f t="shared" si="172"/>
        <v>8.4817064673913031E-3</v>
      </c>
      <c r="Y935" s="16">
        <f t="shared" si="173"/>
        <v>-3.4384869522602942E-3</v>
      </c>
      <c r="Z935" s="15">
        <f t="shared" si="174"/>
        <v>-28.84589898173644</v>
      </c>
      <c r="AA935" s="13">
        <v>2.65</v>
      </c>
      <c r="AB935" s="13">
        <v>0</v>
      </c>
      <c r="AC935" s="13">
        <v>0</v>
      </c>
      <c r="AD935" s="13">
        <v>0</v>
      </c>
      <c r="AE935" s="18">
        <f t="shared" si="175"/>
        <v>0</v>
      </c>
      <c r="AF935" s="18">
        <f t="shared" si="179"/>
        <v>1.0718640041208791E-2</v>
      </c>
      <c r="AG935" s="19">
        <f t="shared" si="176"/>
        <v>1.0718640041208791E-2</v>
      </c>
      <c r="AH935" s="16" t="str">
        <f t="shared" si="177"/>
        <v>0.00</v>
      </c>
      <c r="AI935" s="16">
        <f t="shared" si="178"/>
        <v>-1.1920193419651597E-2</v>
      </c>
      <c r="AJ935" s="44">
        <v>221112</v>
      </c>
      <c r="AK935" s="15" t="s">
        <v>684</v>
      </c>
      <c r="AL935" s="14" t="s">
        <v>155</v>
      </c>
      <c r="AM935" s="39" t="s">
        <v>65</v>
      </c>
      <c r="AN935" s="39" t="s">
        <v>59</v>
      </c>
      <c r="AO935" s="39" t="s">
        <v>60</v>
      </c>
      <c r="AP935" s="39" t="s">
        <v>156</v>
      </c>
      <c r="AQ935" s="20"/>
      <c r="AR935" s="20"/>
      <c r="AS935" s="20"/>
      <c r="AT935" s="20"/>
      <c r="AU935" s="20"/>
      <c r="AV935" s="20"/>
      <c r="AW935" s="20"/>
      <c r="AX935" s="20"/>
      <c r="AY935" s="20"/>
      <c r="AZ935" s="20"/>
      <c r="BA935" s="20"/>
      <c r="BB935" s="20"/>
    </row>
    <row r="936" spans="1:54" ht="26.1" hidden="1" customHeight="1" x14ac:dyDescent="0.25">
      <c r="A936" s="39" t="s">
        <v>3</v>
      </c>
      <c r="B936" s="13" t="s">
        <v>257</v>
      </c>
      <c r="C936" s="13" t="s">
        <v>252</v>
      </c>
      <c r="D936" s="13">
        <v>34017</v>
      </c>
      <c r="E936" s="13">
        <v>12202</v>
      </c>
      <c r="F936" s="13" t="s">
        <v>280</v>
      </c>
      <c r="G936" s="13" t="s">
        <v>311</v>
      </c>
      <c r="H936" s="13" t="s">
        <v>153</v>
      </c>
      <c r="I936" s="13" t="s">
        <v>154</v>
      </c>
      <c r="J936" s="13" t="s">
        <v>494</v>
      </c>
      <c r="K936" s="4">
        <v>2403</v>
      </c>
      <c r="L936" s="4">
        <v>2</v>
      </c>
      <c r="M936" s="14" t="s">
        <v>39</v>
      </c>
      <c r="N936" s="15" t="s">
        <v>679</v>
      </c>
      <c r="O936" s="15">
        <v>2.6431600574185699</v>
      </c>
      <c r="P936" s="15">
        <v>1.2378359350000001</v>
      </c>
      <c r="Q936" s="15">
        <f t="shared" si="168"/>
        <v>-1.4053241224185697</v>
      </c>
      <c r="R936" s="15">
        <f t="shared" si="169"/>
        <v>-53.168332295058704</v>
      </c>
      <c r="S936" s="15">
        <v>1.096657794607947</v>
      </c>
      <c r="T936" s="15">
        <v>0.78031699499999996</v>
      </c>
      <c r="U936" s="15">
        <f t="shared" si="170"/>
        <v>-0.31634079960794703</v>
      </c>
      <c r="V936" s="16">
        <f t="shared" si="171"/>
        <v>-28.845898981736433</v>
      </c>
      <c r="W936" s="17">
        <f t="shared" si="172"/>
        <v>1.1920193419651597E-2</v>
      </c>
      <c r="X936" s="17">
        <f t="shared" si="172"/>
        <v>8.4817064673913031E-3</v>
      </c>
      <c r="Y936" s="16">
        <f t="shared" si="173"/>
        <v>-3.4384869522602942E-3</v>
      </c>
      <c r="Z936" s="15">
        <f t="shared" si="174"/>
        <v>-28.84589898173644</v>
      </c>
      <c r="AA936" s="13">
        <v>2.65</v>
      </c>
      <c r="AB936" s="13">
        <v>0</v>
      </c>
      <c r="AC936" s="13">
        <v>0</v>
      </c>
      <c r="AD936" s="13">
        <v>0</v>
      </c>
      <c r="AE936" s="18">
        <f t="shared" si="175"/>
        <v>0</v>
      </c>
      <c r="AF936" s="18">
        <f t="shared" si="179"/>
        <v>1.0718640041208791E-2</v>
      </c>
      <c r="AG936" s="19">
        <f t="shared" si="176"/>
        <v>1.0718640041208791E-2</v>
      </c>
      <c r="AH936" s="16" t="str">
        <f t="shared" si="177"/>
        <v>0.00</v>
      </c>
      <c r="AI936" s="16">
        <f t="shared" si="178"/>
        <v>-1.1920193419651597E-2</v>
      </c>
      <c r="AJ936" s="44">
        <v>221112</v>
      </c>
      <c r="AK936" s="15" t="s">
        <v>684</v>
      </c>
      <c r="AL936" s="14" t="s">
        <v>155</v>
      </c>
      <c r="AM936" s="39" t="s">
        <v>65</v>
      </c>
      <c r="AN936" s="39" t="s">
        <v>59</v>
      </c>
      <c r="AO936" s="39" t="s">
        <v>60</v>
      </c>
      <c r="AP936" s="39" t="s">
        <v>156</v>
      </c>
      <c r="AQ936" s="20"/>
      <c r="AR936" s="20"/>
      <c r="AS936" s="20"/>
      <c r="AT936" s="20"/>
      <c r="AU936" s="20"/>
      <c r="AV936" s="20"/>
      <c r="AW936" s="20"/>
      <c r="AX936" s="20"/>
      <c r="AY936" s="20"/>
      <c r="AZ936" s="20"/>
      <c r="BA936" s="20"/>
      <c r="BB936" s="20"/>
    </row>
    <row r="937" spans="1:54" ht="26.1" hidden="1" customHeight="1" x14ac:dyDescent="0.25">
      <c r="A937" s="39" t="s">
        <v>3</v>
      </c>
      <c r="B937" s="13" t="s">
        <v>257</v>
      </c>
      <c r="C937" s="13" t="s">
        <v>252</v>
      </c>
      <c r="D937" s="13">
        <v>34017</v>
      </c>
      <c r="E937" s="13">
        <v>12202</v>
      </c>
      <c r="F937" s="13" t="s">
        <v>280</v>
      </c>
      <c r="G937" s="13" t="s">
        <v>311</v>
      </c>
      <c r="H937" s="13" t="s">
        <v>153</v>
      </c>
      <c r="I937" s="13" t="s">
        <v>154</v>
      </c>
      <c r="J937" s="13" t="s">
        <v>494</v>
      </c>
      <c r="K937" s="4">
        <v>2403</v>
      </c>
      <c r="L937" s="4">
        <v>2</v>
      </c>
      <c r="M937" s="14" t="s">
        <v>37</v>
      </c>
      <c r="N937" s="15" t="s">
        <v>679</v>
      </c>
      <c r="O937" s="15">
        <v>16.5847966535983</v>
      </c>
      <c r="P937" s="15">
        <v>2.5597581539999998</v>
      </c>
      <c r="Q937" s="15">
        <f t="shared" si="168"/>
        <v>-14.025038499598299</v>
      </c>
      <c r="R937" s="15">
        <f t="shared" si="169"/>
        <v>-84.565634373065251</v>
      </c>
      <c r="S937" s="15">
        <v>6.8810991869784495</v>
      </c>
      <c r="T937" s="15">
        <v>9.7968235000000001E-2</v>
      </c>
      <c r="U937" s="15">
        <f t="shared" si="170"/>
        <v>-6.7831309519784497</v>
      </c>
      <c r="V937" s="16">
        <f t="shared" si="171"/>
        <v>-98.576270558846304</v>
      </c>
      <c r="W937" s="17">
        <f t="shared" si="172"/>
        <v>7.4794556380200536E-2</v>
      </c>
      <c r="X937" s="17">
        <f t="shared" si="172"/>
        <v>1.0648721195652174E-3</v>
      </c>
      <c r="Y937" s="16">
        <f t="shared" si="173"/>
        <v>-7.3729684260635323E-2</v>
      </c>
      <c r="Z937" s="15">
        <f t="shared" si="174"/>
        <v>-98.576270558846304</v>
      </c>
      <c r="AA937" s="13">
        <v>16.62</v>
      </c>
      <c r="AB937" s="13">
        <v>0</v>
      </c>
      <c r="AC937" s="13">
        <v>0</v>
      </c>
      <c r="AD937" s="13">
        <v>0</v>
      </c>
      <c r="AE937" s="18">
        <f t="shared" si="175"/>
        <v>0</v>
      </c>
      <c r="AF937" s="18">
        <f t="shared" si="179"/>
        <v>1.3457175137362638E-3</v>
      </c>
      <c r="AG937" s="19">
        <f t="shared" si="176"/>
        <v>1.3457175137362638E-3</v>
      </c>
      <c r="AH937" s="16" t="str">
        <f t="shared" si="177"/>
        <v>0.00</v>
      </c>
      <c r="AI937" s="16">
        <f t="shared" si="178"/>
        <v>-7.4794556380200536E-2</v>
      </c>
      <c r="AJ937" s="44">
        <v>221112</v>
      </c>
      <c r="AK937" s="15" t="s">
        <v>684</v>
      </c>
      <c r="AL937" s="14" t="s">
        <v>155</v>
      </c>
      <c r="AM937" s="39" t="s">
        <v>65</v>
      </c>
      <c r="AN937" s="39" t="s">
        <v>59</v>
      </c>
      <c r="AO937" s="39" t="s">
        <v>60</v>
      </c>
      <c r="AP937" s="39" t="s">
        <v>156</v>
      </c>
      <c r="AQ937" s="20"/>
      <c r="AR937" s="20"/>
      <c r="AS937" s="20"/>
      <c r="AT937" s="20"/>
      <c r="AU937" s="20"/>
      <c r="AV937" s="20"/>
      <c r="AW937" s="20"/>
      <c r="AX937" s="20"/>
      <c r="AY937" s="20"/>
      <c r="AZ937" s="20"/>
      <c r="BA937" s="20"/>
      <c r="BB937" s="20"/>
    </row>
    <row r="938" spans="1:54" ht="26.1" hidden="1" customHeight="1" x14ac:dyDescent="0.25">
      <c r="A938" s="39" t="s">
        <v>3</v>
      </c>
      <c r="B938" s="13" t="s">
        <v>257</v>
      </c>
      <c r="C938" s="13" t="s">
        <v>252</v>
      </c>
      <c r="D938" s="13">
        <v>34017</v>
      </c>
      <c r="E938" s="13">
        <v>12202</v>
      </c>
      <c r="F938" s="13" t="s">
        <v>280</v>
      </c>
      <c r="G938" s="13" t="s">
        <v>276</v>
      </c>
      <c r="H938" s="13" t="s">
        <v>153</v>
      </c>
      <c r="I938" s="13" t="s">
        <v>154</v>
      </c>
      <c r="J938" s="13" t="s">
        <v>495</v>
      </c>
      <c r="K938" s="4">
        <v>2403</v>
      </c>
      <c r="L938" s="4">
        <v>2</v>
      </c>
      <c r="M938" s="14" t="s">
        <v>40</v>
      </c>
      <c r="N938" s="15" t="s">
        <v>679</v>
      </c>
      <c r="O938" s="15">
        <v>2.18096457283171</v>
      </c>
      <c r="P938" s="15">
        <v>1.0213820810000001</v>
      </c>
      <c r="Q938" s="15">
        <f t="shared" si="168"/>
        <v>-1.1595824918317099</v>
      </c>
      <c r="R938" s="15">
        <f t="shared" si="169"/>
        <v>-53.168332318490485</v>
      </c>
      <c r="S938" s="15">
        <v>0.904891019311028</v>
      </c>
      <c r="T938" s="15">
        <v>0.6438670689999999</v>
      </c>
      <c r="U938" s="15">
        <f t="shared" si="170"/>
        <v>-0.2610239503110281</v>
      </c>
      <c r="V938" s="16">
        <f t="shared" si="171"/>
        <v>-28.845899090673733</v>
      </c>
      <c r="W938" s="17">
        <f t="shared" si="172"/>
        <v>9.8357719490329131E-3</v>
      </c>
      <c r="X938" s="17">
        <f t="shared" si="172"/>
        <v>6.9985550978260858E-3</v>
      </c>
      <c r="Y938" s="16">
        <f t="shared" si="173"/>
        <v>-2.8372168512068273E-3</v>
      </c>
      <c r="Z938" s="15">
        <f t="shared" si="174"/>
        <v>-28.845899090673733</v>
      </c>
      <c r="AA938" s="13">
        <v>2.1800000000000002</v>
      </c>
      <c r="AB938" s="13">
        <v>0</v>
      </c>
      <c r="AC938" s="13">
        <v>0</v>
      </c>
      <c r="AD938" s="13">
        <v>0</v>
      </c>
      <c r="AE938" s="18">
        <f t="shared" si="175"/>
        <v>0</v>
      </c>
      <c r="AF938" s="18">
        <f t="shared" si="179"/>
        <v>8.8443278708791196E-3</v>
      </c>
      <c r="AG938" s="19">
        <f t="shared" si="176"/>
        <v>8.8443278708791196E-3</v>
      </c>
      <c r="AH938" s="16" t="str">
        <f t="shared" si="177"/>
        <v>0.00</v>
      </c>
      <c r="AI938" s="16">
        <f t="shared" si="178"/>
        <v>-9.8357719490329131E-3</v>
      </c>
      <c r="AJ938" s="44">
        <v>221112</v>
      </c>
      <c r="AK938" s="15" t="s">
        <v>684</v>
      </c>
      <c r="AL938" s="14" t="s">
        <v>102</v>
      </c>
      <c r="AM938" s="39" t="s">
        <v>65</v>
      </c>
      <c r="AN938" s="39" t="s">
        <v>59</v>
      </c>
      <c r="AO938" s="39" t="s">
        <v>103</v>
      </c>
      <c r="AP938" s="39" t="s">
        <v>104</v>
      </c>
      <c r="AQ938" s="20"/>
      <c r="AR938" s="20"/>
      <c r="AS938" s="20"/>
      <c r="AT938" s="20"/>
      <c r="AU938" s="20"/>
      <c r="AV938" s="20"/>
      <c r="AW938" s="20"/>
      <c r="AX938" s="20"/>
      <c r="AY938" s="20"/>
      <c r="AZ938" s="20"/>
      <c r="BA938" s="20"/>
      <c r="BB938" s="20"/>
    </row>
    <row r="939" spans="1:54" ht="26.1" hidden="1" customHeight="1" x14ac:dyDescent="0.25">
      <c r="A939" s="39" t="s">
        <v>3</v>
      </c>
      <c r="B939" s="13" t="s">
        <v>257</v>
      </c>
      <c r="C939" s="13" t="s">
        <v>252</v>
      </c>
      <c r="D939" s="13">
        <v>34017</v>
      </c>
      <c r="E939" s="13">
        <v>12202</v>
      </c>
      <c r="F939" s="13" t="s">
        <v>280</v>
      </c>
      <c r="G939" s="13" t="s">
        <v>276</v>
      </c>
      <c r="H939" s="13" t="s">
        <v>153</v>
      </c>
      <c r="I939" s="13" t="s">
        <v>154</v>
      </c>
      <c r="J939" s="13" t="s">
        <v>495</v>
      </c>
      <c r="K939" s="4">
        <v>2403</v>
      </c>
      <c r="L939" s="4">
        <v>2</v>
      </c>
      <c r="M939" s="14" t="s">
        <v>38</v>
      </c>
      <c r="N939" s="15" t="s">
        <v>679</v>
      </c>
      <c r="O939" s="15">
        <v>38.142268050804098</v>
      </c>
      <c r="P939" s="15">
        <v>17.862660219999999</v>
      </c>
      <c r="Q939" s="15">
        <f t="shared" si="168"/>
        <v>-20.2796078308041</v>
      </c>
      <c r="R939" s="15">
        <f t="shared" si="169"/>
        <v>-53.168332317817089</v>
      </c>
      <c r="S939" s="15">
        <v>15.825381230523021</v>
      </c>
      <c r="T939" s="15">
        <v>11.260407735000001</v>
      </c>
      <c r="U939" s="15">
        <f t="shared" si="170"/>
        <v>-4.5649734955230201</v>
      </c>
      <c r="V939" s="16">
        <f t="shared" si="171"/>
        <v>-28.845899059407049</v>
      </c>
      <c r="W939" s="17">
        <f t="shared" si="172"/>
        <v>0.17201501337525024</v>
      </c>
      <c r="X939" s="17">
        <f t="shared" si="172"/>
        <v>0.12239573625000001</v>
      </c>
      <c r="Y939" s="16">
        <f t="shared" si="173"/>
        <v>-4.961927712525023E-2</v>
      </c>
      <c r="Z939" s="15">
        <f t="shared" si="174"/>
        <v>-28.845899059407053</v>
      </c>
      <c r="AA939" s="13">
        <v>38.24</v>
      </c>
      <c r="AB939" s="13">
        <v>0</v>
      </c>
      <c r="AC939" s="13">
        <v>0</v>
      </c>
      <c r="AD939" s="13">
        <v>0</v>
      </c>
      <c r="AE939" s="18">
        <f t="shared" si="175"/>
        <v>0</v>
      </c>
      <c r="AF939" s="18">
        <f t="shared" si="179"/>
        <v>0.1546759304258242</v>
      </c>
      <c r="AG939" s="19">
        <f t="shared" si="176"/>
        <v>0.1546759304258242</v>
      </c>
      <c r="AH939" s="16" t="str">
        <f t="shared" si="177"/>
        <v>0.00</v>
      </c>
      <c r="AI939" s="16">
        <f t="shared" si="178"/>
        <v>-0.17201501337525024</v>
      </c>
      <c r="AJ939" s="44">
        <v>221112</v>
      </c>
      <c r="AK939" s="15" t="s">
        <v>684</v>
      </c>
      <c r="AL939" s="14" t="s">
        <v>102</v>
      </c>
      <c r="AM939" s="39" t="s">
        <v>65</v>
      </c>
      <c r="AN939" s="39" t="s">
        <v>59</v>
      </c>
      <c r="AO939" s="39" t="s">
        <v>103</v>
      </c>
      <c r="AP939" s="39" t="s">
        <v>104</v>
      </c>
      <c r="AQ939" s="20"/>
      <c r="AR939" s="20"/>
      <c r="AS939" s="20"/>
      <c r="AT939" s="20"/>
      <c r="AU939" s="20"/>
      <c r="AV939" s="20"/>
      <c r="AW939" s="20"/>
      <c r="AX939" s="20"/>
      <c r="AY939" s="20"/>
      <c r="AZ939" s="20"/>
      <c r="BA939" s="20"/>
      <c r="BB939" s="20"/>
    </row>
    <row r="940" spans="1:54" ht="26.1" hidden="1" customHeight="1" x14ac:dyDescent="0.25">
      <c r="A940" s="39" t="s">
        <v>3</v>
      </c>
      <c r="B940" s="13" t="s">
        <v>257</v>
      </c>
      <c r="C940" s="13" t="s">
        <v>252</v>
      </c>
      <c r="D940" s="13">
        <v>34017</v>
      </c>
      <c r="E940" s="13">
        <v>12202</v>
      </c>
      <c r="F940" s="13" t="s">
        <v>280</v>
      </c>
      <c r="G940" s="13" t="s">
        <v>276</v>
      </c>
      <c r="H940" s="13" t="s">
        <v>153</v>
      </c>
      <c r="I940" s="13" t="s">
        <v>154</v>
      </c>
      <c r="J940" s="13" t="s">
        <v>495</v>
      </c>
      <c r="K940" s="4">
        <v>2403</v>
      </c>
      <c r="L940" s="4">
        <v>2</v>
      </c>
      <c r="M940" s="14" t="s">
        <v>39</v>
      </c>
      <c r="N940" s="15" t="s">
        <v>679</v>
      </c>
      <c r="O940" s="15">
        <v>38.142268050804098</v>
      </c>
      <c r="P940" s="15">
        <v>17.862660219999999</v>
      </c>
      <c r="Q940" s="15">
        <f t="shared" si="168"/>
        <v>-20.2796078308041</v>
      </c>
      <c r="R940" s="15">
        <f t="shared" si="169"/>
        <v>-53.168332317817089</v>
      </c>
      <c r="S940" s="15">
        <v>15.825381230523021</v>
      </c>
      <c r="T940" s="15">
        <v>11.260407735000001</v>
      </c>
      <c r="U940" s="15">
        <f t="shared" si="170"/>
        <v>-4.5649734955230201</v>
      </c>
      <c r="V940" s="16">
        <f t="shared" si="171"/>
        <v>-28.845899059407049</v>
      </c>
      <c r="W940" s="17">
        <f t="shared" si="172"/>
        <v>0.17201501337525024</v>
      </c>
      <c r="X940" s="17">
        <f t="shared" si="172"/>
        <v>0.12239573625000001</v>
      </c>
      <c r="Y940" s="16">
        <f t="shared" si="173"/>
        <v>-4.961927712525023E-2</v>
      </c>
      <c r="Z940" s="15">
        <f t="shared" si="174"/>
        <v>-28.845899059407053</v>
      </c>
      <c r="AA940" s="13">
        <v>38.24</v>
      </c>
      <c r="AB940" s="13">
        <v>0</v>
      </c>
      <c r="AC940" s="13">
        <v>0</v>
      </c>
      <c r="AD940" s="13">
        <v>0</v>
      </c>
      <c r="AE940" s="18">
        <f t="shared" si="175"/>
        <v>0</v>
      </c>
      <c r="AF940" s="18">
        <f t="shared" si="179"/>
        <v>0.1546759304258242</v>
      </c>
      <c r="AG940" s="19">
        <f t="shared" si="176"/>
        <v>0.1546759304258242</v>
      </c>
      <c r="AH940" s="16" t="str">
        <f t="shared" si="177"/>
        <v>0.00</v>
      </c>
      <c r="AI940" s="16">
        <f t="shared" si="178"/>
        <v>-0.17201501337525024</v>
      </c>
      <c r="AJ940" s="44">
        <v>221112</v>
      </c>
      <c r="AK940" s="15" t="s">
        <v>684</v>
      </c>
      <c r="AL940" s="14" t="s">
        <v>102</v>
      </c>
      <c r="AM940" s="39" t="s">
        <v>65</v>
      </c>
      <c r="AN940" s="39" t="s">
        <v>59</v>
      </c>
      <c r="AO940" s="39" t="s">
        <v>103</v>
      </c>
      <c r="AP940" s="39" t="s">
        <v>104</v>
      </c>
      <c r="AQ940" s="20"/>
      <c r="AR940" s="20"/>
      <c r="AS940" s="20"/>
      <c r="AT940" s="20"/>
      <c r="AU940" s="20"/>
      <c r="AV940" s="20"/>
      <c r="AW940" s="20"/>
      <c r="AX940" s="20"/>
      <c r="AY940" s="20"/>
      <c r="AZ940" s="20"/>
      <c r="BA940" s="20"/>
      <c r="BB940" s="20"/>
    </row>
    <row r="941" spans="1:54" ht="26.1" hidden="1" customHeight="1" x14ac:dyDescent="0.25">
      <c r="A941" s="39" t="s">
        <v>3</v>
      </c>
      <c r="B941" s="13" t="s">
        <v>257</v>
      </c>
      <c r="C941" s="13" t="s">
        <v>252</v>
      </c>
      <c r="D941" s="13">
        <v>34017</v>
      </c>
      <c r="E941" s="13">
        <v>12202</v>
      </c>
      <c r="F941" s="13" t="s">
        <v>280</v>
      </c>
      <c r="G941" s="13" t="s">
        <v>276</v>
      </c>
      <c r="H941" s="13" t="s">
        <v>153</v>
      </c>
      <c r="I941" s="13" t="s">
        <v>154</v>
      </c>
      <c r="J941" s="13" t="s">
        <v>495</v>
      </c>
      <c r="K941" s="4">
        <v>2403</v>
      </c>
      <c r="L941" s="4">
        <v>2</v>
      </c>
      <c r="M941" s="14" t="s">
        <v>37</v>
      </c>
      <c r="N941" s="15" t="s">
        <v>679</v>
      </c>
      <c r="O941" s="15">
        <v>970.50676131860405</v>
      </c>
      <c r="P941" s="15">
        <v>149.791562</v>
      </c>
      <c r="Q941" s="15">
        <f t="shared" si="168"/>
        <v>-820.71519931860405</v>
      </c>
      <c r="R941" s="15">
        <f t="shared" si="169"/>
        <v>-84.565634370596058</v>
      </c>
      <c r="S941" s="15">
        <v>402.66717920943398</v>
      </c>
      <c r="T941" s="15">
        <v>5.7328911979999999</v>
      </c>
      <c r="U941" s="15">
        <f t="shared" si="170"/>
        <v>-396.93428801143398</v>
      </c>
      <c r="V941" s="16">
        <f t="shared" si="171"/>
        <v>-98.57627055444263</v>
      </c>
      <c r="W941" s="17">
        <f t="shared" si="172"/>
        <v>4.3768171653199346</v>
      </c>
      <c r="X941" s="17">
        <f t="shared" si="172"/>
        <v>6.2314034760869566E-2</v>
      </c>
      <c r="Y941" s="16">
        <f t="shared" si="173"/>
        <v>-4.3145031305590651</v>
      </c>
      <c r="Z941" s="15">
        <f t="shared" si="174"/>
        <v>-98.57627055444263</v>
      </c>
      <c r="AA941" s="13">
        <v>970.57</v>
      </c>
      <c r="AB941" s="13">
        <v>0</v>
      </c>
      <c r="AC941" s="13">
        <v>0</v>
      </c>
      <c r="AD941" s="13">
        <v>0</v>
      </c>
      <c r="AE941" s="18">
        <f t="shared" si="175"/>
        <v>0</v>
      </c>
      <c r="AF941" s="18">
        <f t="shared" si="179"/>
        <v>7.8748505467032964E-2</v>
      </c>
      <c r="AG941" s="19">
        <f t="shared" si="176"/>
        <v>7.8748505467032964E-2</v>
      </c>
      <c r="AH941" s="16" t="str">
        <f t="shared" si="177"/>
        <v>0.00</v>
      </c>
      <c r="AI941" s="16">
        <f t="shared" si="178"/>
        <v>-4.3768171653199346</v>
      </c>
      <c r="AJ941" s="44">
        <v>221112</v>
      </c>
      <c r="AK941" s="15" t="s">
        <v>684</v>
      </c>
      <c r="AL941" s="14" t="s">
        <v>102</v>
      </c>
      <c r="AM941" s="39" t="s">
        <v>65</v>
      </c>
      <c r="AN941" s="39" t="s">
        <v>59</v>
      </c>
      <c r="AO941" s="39" t="s">
        <v>103</v>
      </c>
      <c r="AP941" s="39" t="s">
        <v>104</v>
      </c>
      <c r="AQ941" s="20"/>
      <c r="AR941" s="20"/>
      <c r="AS941" s="20"/>
      <c r="AT941" s="20"/>
      <c r="AU941" s="20"/>
      <c r="AV941" s="20"/>
      <c r="AW941" s="20"/>
      <c r="AX941" s="20"/>
      <c r="AY941" s="20"/>
      <c r="AZ941" s="20"/>
      <c r="BA941" s="20"/>
      <c r="BB941" s="20"/>
    </row>
    <row r="942" spans="1:54" ht="26.1" hidden="1" customHeight="1" x14ac:dyDescent="0.25">
      <c r="A942" s="39" t="s">
        <v>3</v>
      </c>
      <c r="B942" s="13" t="s">
        <v>257</v>
      </c>
      <c r="C942" s="13" t="s">
        <v>252</v>
      </c>
      <c r="D942" s="13">
        <v>34017</v>
      </c>
      <c r="E942" s="13">
        <v>12202</v>
      </c>
      <c r="F942" s="13" t="s">
        <v>271</v>
      </c>
      <c r="G942" s="13" t="s">
        <v>276</v>
      </c>
      <c r="H942" s="13" t="s">
        <v>153</v>
      </c>
      <c r="I942" s="13" t="s">
        <v>157</v>
      </c>
      <c r="J942" s="13" t="s">
        <v>497</v>
      </c>
      <c r="K942" s="4">
        <v>2403</v>
      </c>
      <c r="L942" s="4">
        <v>1</v>
      </c>
      <c r="M942" s="14" t="s">
        <v>40</v>
      </c>
      <c r="N942" s="15" t="s">
        <v>679</v>
      </c>
      <c r="O942" s="15">
        <v>0.33253270736831497</v>
      </c>
      <c r="P942" s="15">
        <v>0</v>
      </c>
      <c r="Q942" s="15">
        <f t="shared" si="168"/>
        <v>-0.33253270736831497</v>
      </c>
      <c r="R942" s="15">
        <f t="shared" si="169"/>
        <v>-100</v>
      </c>
      <c r="S942" s="15">
        <v>0.33253270736831508</v>
      </c>
      <c r="T942" s="15">
        <v>0</v>
      </c>
      <c r="U942" s="15">
        <f t="shared" si="170"/>
        <v>-0.33253270736831508</v>
      </c>
      <c r="V942" s="16">
        <f t="shared" si="171"/>
        <v>-100</v>
      </c>
      <c r="W942" s="17">
        <f t="shared" si="172"/>
        <v>3.6144859496555987E-3</v>
      </c>
      <c r="X942" s="17">
        <f t="shared" si="172"/>
        <v>0</v>
      </c>
      <c r="Y942" s="16">
        <f t="shared" si="173"/>
        <v>-3.6144859496555987E-3</v>
      </c>
      <c r="Z942" s="15">
        <f t="shared" si="174"/>
        <v>-100</v>
      </c>
      <c r="AA942" s="13">
        <v>0.33</v>
      </c>
      <c r="AB942" s="13">
        <v>0</v>
      </c>
      <c r="AC942" s="13">
        <v>0</v>
      </c>
      <c r="AD942" s="13">
        <v>0</v>
      </c>
      <c r="AE942" s="18">
        <f t="shared" si="175"/>
        <v>0</v>
      </c>
      <c r="AF942" s="18">
        <f t="shared" si="179"/>
        <v>0</v>
      </c>
      <c r="AG942" s="19">
        <f t="shared" si="176"/>
        <v>0</v>
      </c>
      <c r="AH942" s="16" t="str">
        <f t="shared" si="177"/>
        <v>0.00</v>
      </c>
      <c r="AI942" s="16">
        <f t="shared" si="178"/>
        <v>-3.6144859496555987E-3</v>
      </c>
      <c r="AJ942" s="44">
        <v>221112</v>
      </c>
      <c r="AK942" s="15" t="s">
        <v>685</v>
      </c>
      <c r="AL942" s="14" t="s">
        <v>155</v>
      </c>
      <c r="AM942" s="39" t="s">
        <v>65</v>
      </c>
      <c r="AN942" s="39" t="s">
        <v>59</v>
      </c>
      <c r="AO942" s="39" t="s">
        <v>60</v>
      </c>
      <c r="AP942" s="39" t="s">
        <v>156</v>
      </c>
      <c r="AQ942" s="20"/>
      <c r="AR942" s="20"/>
      <c r="AS942" s="20"/>
      <c r="AT942" s="20"/>
      <c r="AU942" s="20"/>
      <c r="AV942" s="20"/>
      <c r="AW942" s="20"/>
      <c r="AX942" s="20"/>
      <c r="AY942" s="20"/>
      <c r="AZ942" s="20"/>
      <c r="BA942" s="20"/>
      <c r="BB942" s="20"/>
    </row>
    <row r="943" spans="1:54" ht="26.1" hidden="1" customHeight="1" x14ac:dyDescent="0.25">
      <c r="A943" s="39" t="s">
        <v>3</v>
      </c>
      <c r="B943" s="13" t="s">
        <v>257</v>
      </c>
      <c r="C943" s="13" t="s">
        <v>252</v>
      </c>
      <c r="D943" s="13">
        <v>34017</v>
      </c>
      <c r="E943" s="13">
        <v>12202</v>
      </c>
      <c r="F943" s="13" t="s">
        <v>271</v>
      </c>
      <c r="G943" s="13" t="s">
        <v>276</v>
      </c>
      <c r="H943" s="13" t="s">
        <v>153</v>
      </c>
      <c r="I943" s="13" t="s">
        <v>157</v>
      </c>
      <c r="J943" s="13" t="s">
        <v>497</v>
      </c>
      <c r="K943" s="4">
        <v>2403</v>
      </c>
      <c r="L943" s="4">
        <v>1</v>
      </c>
      <c r="M943" s="14" t="s">
        <v>38</v>
      </c>
      <c r="N943" s="15" t="s">
        <v>679</v>
      </c>
      <c r="O943" s="15">
        <v>0.54395479714442996</v>
      </c>
      <c r="P943" s="15">
        <v>0</v>
      </c>
      <c r="Q943" s="15">
        <f t="shared" si="168"/>
        <v>-0.54395479714442996</v>
      </c>
      <c r="R943" s="15">
        <f t="shared" si="169"/>
        <v>-100</v>
      </c>
      <c r="S943" s="15">
        <v>0.54395479714443007</v>
      </c>
      <c r="T943" s="15">
        <v>0</v>
      </c>
      <c r="U943" s="15">
        <f t="shared" si="170"/>
        <v>-0.54395479714443007</v>
      </c>
      <c r="V943" s="16">
        <f t="shared" si="171"/>
        <v>-100</v>
      </c>
      <c r="W943" s="17">
        <f t="shared" si="172"/>
        <v>5.91255214287424E-3</v>
      </c>
      <c r="X943" s="17">
        <f t="shared" si="172"/>
        <v>0</v>
      </c>
      <c r="Y943" s="16">
        <f t="shared" si="173"/>
        <v>-5.91255214287424E-3</v>
      </c>
      <c r="Z943" s="15">
        <f t="shared" si="174"/>
        <v>-100</v>
      </c>
      <c r="AA943" s="13">
        <v>0.54</v>
      </c>
      <c r="AB943" s="13">
        <v>0</v>
      </c>
      <c r="AC943" s="13">
        <v>0</v>
      </c>
      <c r="AD943" s="13">
        <v>0</v>
      </c>
      <c r="AE943" s="18">
        <f t="shared" si="175"/>
        <v>0</v>
      </c>
      <c r="AF943" s="18">
        <f t="shared" si="179"/>
        <v>0</v>
      </c>
      <c r="AG943" s="19">
        <f t="shared" si="176"/>
        <v>0</v>
      </c>
      <c r="AH943" s="16" t="str">
        <f t="shared" si="177"/>
        <v>0.00</v>
      </c>
      <c r="AI943" s="16">
        <f t="shared" si="178"/>
        <v>-5.91255214287424E-3</v>
      </c>
      <c r="AJ943" s="44">
        <v>221112</v>
      </c>
      <c r="AK943" s="15" t="s">
        <v>685</v>
      </c>
      <c r="AL943" s="14" t="s">
        <v>155</v>
      </c>
      <c r="AM943" s="39" t="s">
        <v>65</v>
      </c>
      <c r="AN943" s="39" t="s">
        <v>59</v>
      </c>
      <c r="AO943" s="39" t="s">
        <v>60</v>
      </c>
      <c r="AP943" s="39" t="s">
        <v>156</v>
      </c>
      <c r="AQ943" s="20"/>
      <c r="AR943" s="20"/>
      <c r="AS943" s="20"/>
      <c r="AT943" s="20"/>
      <c r="AU943" s="20"/>
      <c r="AV943" s="20"/>
      <c r="AW943" s="20"/>
      <c r="AX943" s="20"/>
      <c r="AY943" s="20"/>
      <c r="AZ943" s="20"/>
      <c r="BA943" s="20"/>
      <c r="BB943" s="20"/>
    </row>
    <row r="944" spans="1:54" ht="26.1" hidden="1" customHeight="1" x14ac:dyDescent="0.25">
      <c r="A944" s="39" t="s">
        <v>3</v>
      </c>
      <c r="B944" s="13" t="s">
        <v>257</v>
      </c>
      <c r="C944" s="13" t="s">
        <v>252</v>
      </c>
      <c r="D944" s="13">
        <v>34017</v>
      </c>
      <c r="E944" s="13">
        <v>12202</v>
      </c>
      <c r="F944" s="13" t="s">
        <v>271</v>
      </c>
      <c r="G944" s="13" t="s">
        <v>276</v>
      </c>
      <c r="H944" s="13" t="s">
        <v>153</v>
      </c>
      <c r="I944" s="13" t="s">
        <v>157</v>
      </c>
      <c r="J944" s="13" t="s">
        <v>497</v>
      </c>
      <c r="K944" s="4">
        <v>2403</v>
      </c>
      <c r="L944" s="4">
        <v>1</v>
      </c>
      <c r="M944" s="14" t="s">
        <v>39</v>
      </c>
      <c r="N944" s="15" t="s">
        <v>679</v>
      </c>
      <c r="O944" s="15">
        <v>0.54395479714442996</v>
      </c>
      <c r="P944" s="15">
        <v>0</v>
      </c>
      <c r="Q944" s="15">
        <f t="shared" si="168"/>
        <v>-0.54395479714442996</v>
      </c>
      <c r="R944" s="15">
        <f t="shared" si="169"/>
        <v>-100</v>
      </c>
      <c r="S944" s="15">
        <v>0.54395479714443007</v>
      </c>
      <c r="T944" s="15">
        <v>0</v>
      </c>
      <c r="U944" s="15">
        <f t="shared" si="170"/>
        <v>-0.54395479714443007</v>
      </c>
      <c r="V944" s="16">
        <f t="shared" si="171"/>
        <v>-100</v>
      </c>
      <c r="W944" s="17">
        <f t="shared" si="172"/>
        <v>5.91255214287424E-3</v>
      </c>
      <c r="X944" s="17">
        <f t="shared" si="172"/>
        <v>0</v>
      </c>
      <c r="Y944" s="16">
        <f t="shared" si="173"/>
        <v>-5.91255214287424E-3</v>
      </c>
      <c r="Z944" s="15">
        <f t="shared" si="174"/>
        <v>-100</v>
      </c>
      <c r="AA944" s="13">
        <v>0.54</v>
      </c>
      <c r="AB944" s="13">
        <v>0</v>
      </c>
      <c r="AC944" s="13">
        <v>0</v>
      </c>
      <c r="AD944" s="13">
        <v>0</v>
      </c>
      <c r="AE944" s="18">
        <f t="shared" si="175"/>
        <v>0</v>
      </c>
      <c r="AF944" s="18">
        <f t="shared" si="179"/>
        <v>0</v>
      </c>
      <c r="AG944" s="19">
        <f t="shared" si="176"/>
        <v>0</v>
      </c>
      <c r="AH944" s="16" t="str">
        <f t="shared" si="177"/>
        <v>0.00</v>
      </c>
      <c r="AI944" s="16">
        <f t="shared" si="178"/>
        <v>-5.91255214287424E-3</v>
      </c>
      <c r="AJ944" s="44">
        <v>221112</v>
      </c>
      <c r="AK944" s="15" t="s">
        <v>685</v>
      </c>
      <c r="AL944" s="14" t="s">
        <v>155</v>
      </c>
      <c r="AM944" s="39" t="s">
        <v>65</v>
      </c>
      <c r="AN944" s="39" t="s">
        <v>59</v>
      </c>
      <c r="AO944" s="39" t="s">
        <v>60</v>
      </c>
      <c r="AP944" s="39" t="s">
        <v>156</v>
      </c>
      <c r="AQ944" s="20"/>
      <c r="AR944" s="20"/>
      <c r="AS944" s="20"/>
      <c r="AT944" s="20"/>
      <c r="AU944" s="20"/>
      <c r="AV944" s="20"/>
      <c r="AW944" s="20"/>
      <c r="AX944" s="20"/>
      <c r="AY944" s="20"/>
      <c r="AZ944" s="20"/>
      <c r="BA944" s="20"/>
      <c r="BB944" s="20"/>
    </row>
    <row r="945" spans="1:54" ht="26.1" hidden="1" customHeight="1" x14ac:dyDescent="0.25">
      <c r="A945" s="39" t="s">
        <v>3</v>
      </c>
      <c r="B945" s="13" t="s">
        <v>257</v>
      </c>
      <c r="C945" s="13" t="s">
        <v>252</v>
      </c>
      <c r="D945" s="13">
        <v>34017</v>
      </c>
      <c r="E945" s="13">
        <v>12202</v>
      </c>
      <c r="F945" s="13" t="s">
        <v>271</v>
      </c>
      <c r="G945" s="13" t="s">
        <v>276</v>
      </c>
      <c r="H945" s="13" t="s">
        <v>153</v>
      </c>
      <c r="I945" s="13" t="s">
        <v>157</v>
      </c>
      <c r="J945" s="13" t="s">
        <v>497</v>
      </c>
      <c r="K945" s="4">
        <v>2403</v>
      </c>
      <c r="L945" s="4">
        <v>1</v>
      </c>
      <c r="M945" s="14" t="s">
        <v>37</v>
      </c>
      <c r="N945" s="15" t="s">
        <v>679</v>
      </c>
      <c r="O945" s="15">
        <v>0.11768050000007001</v>
      </c>
      <c r="P945" s="15">
        <v>0</v>
      </c>
      <c r="Q945" s="15">
        <f t="shared" si="168"/>
        <v>-0.11768050000007001</v>
      </c>
      <c r="R945" s="15">
        <f t="shared" si="169"/>
        <v>-100</v>
      </c>
      <c r="S945" s="15">
        <v>0.11768050000007085</v>
      </c>
      <c r="T945" s="15">
        <v>0</v>
      </c>
      <c r="U945" s="15">
        <f t="shared" si="170"/>
        <v>-0.11768050000007085</v>
      </c>
      <c r="V945" s="16">
        <f t="shared" si="171"/>
        <v>-100</v>
      </c>
      <c r="W945" s="17">
        <f t="shared" si="172"/>
        <v>1.2791358695659876E-3</v>
      </c>
      <c r="X945" s="17">
        <f t="shared" si="172"/>
        <v>0</v>
      </c>
      <c r="Y945" s="16">
        <f t="shared" si="173"/>
        <v>-1.2791358695659876E-3</v>
      </c>
      <c r="Z945" s="15">
        <f t="shared" si="174"/>
        <v>-100</v>
      </c>
      <c r="AA945" s="13">
        <v>0.12</v>
      </c>
      <c r="AB945" s="13">
        <v>0</v>
      </c>
      <c r="AC945" s="13">
        <v>0</v>
      </c>
      <c r="AD945" s="13">
        <v>0</v>
      </c>
      <c r="AE945" s="18">
        <f t="shared" si="175"/>
        <v>0</v>
      </c>
      <c r="AF945" s="18">
        <f t="shared" si="179"/>
        <v>0</v>
      </c>
      <c r="AG945" s="19">
        <f t="shared" si="176"/>
        <v>0</v>
      </c>
      <c r="AH945" s="16" t="str">
        <f t="shared" si="177"/>
        <v>0.00</v>
      </c>
      <c r="AI945" s="16">
        <f t="shared" si="178"/>
        <v>-1.2791358695659876E-3</v>
      </c>
      <c r="AJ945" s="44">
        <v>221112</v>
      </c>
      <c r="AK945" s="15" t="s">
        <v>685</v>
      </c>
      <c r="AL945" s="14" t="s">
        <v>155</v>
      </c>
      <c r="AM945" s="39" t="s">
        <v>65</v>
      </c>
      <c r="AN945" s="39" t="s">
        <v>59</v>
      </c>
      <c r="AO945" s="39" t="s">
        <v>60</v>
      </c>
      <c r="AP945" s="39" t="s">
        <v>156</v>
      </c>
      <c r="AQ945" s="20"/>
      <c r="AR945" s="20"/>
      <c r="AS945" s="20"/>
      <c r="AT945" s="20"/>
      <c r="AU945" s="20"/>
      <c r="AV945" s="20"/>
      <c r="AW945" s="20"/>
      <c r="AX945" s="20"/>
      <c r="AY945" s="20"/>
      <c r="AZ945" s="20"/>
      <c r="BA945" s="20"/>
      <c r="BB945" s="20"/>
    </row>
    <row r="946" spans="1:54" ht="26.1" hidden="1" customHeight="1" x14ac:dyDescent="0.25">
      <c r="A946" s="39" t="s">
        <v>3</v>
      </c>
      <c r="B946" s="13" t="s">
        <v>257</v>
      </c>
      <c r="C946" s="13" t="s">
        <v>252</v>
      </c>
      <c r="D946" s="13">
        <v>34017</v>
      </c>
      <c r="E946" s="13">
        <v>12202</v>
      </c>
      <c r="F946" s="13" t="s">
        <v>271</v>
      </c>
      <c r="G946" s="13" t="s">
        <v>313</v>
      </c>
      <c r="H946" s="13" t="s">
        <v>153</v>
      </c>
      <c r="I946" s="13" t="s">
        <v>157</v>
      </c>
      <c r="J946" s="13" t="s">
        <v>496</v>
      </c>
      <c r="K946" s="4">
        <v>2403</v>
      </c>
      <c r="L946" s="4">
        <v>1</v>
      </c>
      <c r="M946" s="14" t="s">
        <v>40</v>
      </c>
      <c r="N946" s="15" t="s">
        <v>679</v>
      </c>
      <c r="O946" s="15">
        <v>9.6724659114153899E-4</v>
      </c>
      <c r="P946" s="15">
        <v>0</v>
      </c>
      <c r="Q946" s="15">
        <f t="shared" si="168"/>
        <v>-9.6724659114153899E-4</v>
      </c>
      <c r="R946" s="15">
        <f t="shared" si="169"/>
        <v>-100</v>
      </c>
      <c r="S946" s="15">
        <v>9.672465911415391E-4</v>
      </c>
      <c r="T946" s="15">
        <v>0</v>
      </c>
      <c r="U946" s="15">
        <f t="shared" si="170"/>
        <v>-9.672465911415391E-4</v>
      </c>
      <c r="V946" s="16">
        <f t="shared" si="171"/>
        <v>-100</v>
      </c>
      <c r="W946" s="17">
        <f t="shared" si="172"/>
        <v>1.0513549903712381E-5</v>
      </c>
      <c r="X946" s="17">
        <f t="shared" si="172"/>
        <v>0</v>
      </c>
      <c r="Y946" s="16">
        <f t="shared" si="173"/>
        <v>-1.0513549903712381E-5</v>
      </c>
      <c r="Z946" s="15">
        <f t="shared" si="174"/>
        <v>-100</v>
      </c>
      <c r="AA946" s="13">
        <v>0</v>
      </c>
      <c r="AB946" s="13">
        <v>0</v>
      </c>
      <c r="AC946" s="13">
        <v>0</v>
      </c>
      <c r="AD946" s="13">
        <v>0</v>
      </c>
      <c r="AE946" s="18">
        <f t="shared" si="175"/>
        <v>0</v>
      </c>
      <c r="AF946" s="18">
        <f t="shared" si="179"/>
        <v>0</v>
      </c>
      <c r="AG946" s="19">
        <f t="shared" si="176"/>
        <v>0</v>
      </c>
      <c r="AH946" s="16" t="str">
        <f t="shared" si="177"/>
        <v>0.00</v>
      </c>
      <c r="AI946" s="16">
        <f t="shared" si="178"/>
        <v>-1.0513549903712381E-5</v>
      </c>
      <c r="AJ946" s="44">
        <v>221112</v>
      </c>
      <c r="AK946" s="15" t="s">
        <v>685</v>
      </c>
      <c r="AL946" s="14" t="s">
        <v>158</v>
      </c>
      <c r="AM946" s="39" t="s">
        <v>65</v>
      </c>
      <c r="AN946" s="39" t="s">
        <v>113</v>
      </c>
      <c r="AO946" s="39" t="s">
        <v>60</v>
      </c>
      <c r="AP946" s="39" t="s">
        <v>159</v>
      </c>
      <c r="AQ946" s="20"/>
      <c r="AR946" s="20"/>
      <c r="AS946" s="20"/>
      <c r="AT946" s="20"/>
      <c r="AU946" s="20"/>
      <c r="AV946" s="20"/>
      <c r="AW946" s="20"/>
      <c r="AX946" s="20"/>
      <c r="AY946" s="20"/>
      <c r="AZ946" s="20"/>
      <c r="BA946" s="20"/>
      <c r="BB946" s="20"/>
    </row>
    <row r="947" spans="1:54" ht="26.1" hidden="1" customHeight="1" x14ac:dyDescent="0.25">
      <c r="A947" s="39" t="s">
        <v>3</v>
      </c>
      <c r="B947" s="13" t="s">
        <v>257</v>
      </c>
      <c r="C947" s="13" t="s">
        <v>252</v>
      </c>
      <c r="D947" s="13">
        <v>34017</v>
      </c>
      <c r="E947" s="13">
        <v>12202</v>
      </c>
      <c r="F947" s="13" t="s">
        <v>271</v>
      </c>
      <c r="G947" s="13" t="s">
        <v>313</v>
      </c>
      <c r="H947" s="13" t="s">
        <v>153</v>
      </c>
      <c r="I947" s="13" t="s">
        <v>157</v>
      </c>
      <c r="J947" s="13" t="s">
        <v>496</v>
      </c>
      <c r="K947" s="4">
        <v>2403</v>
      </c>
      <c r="L947" s="4">
        <v>1</v>
      </c>
      <c r="M947" s="14" t="s">
        <v>38</v>
      </c>
      <c r="N947" s="15" t="s">
        <v>679</v>
      </c>
      <c r="O947" s="15">
        <v>1.96550965544509E-3</v>
      </c>
      <c r="P947" s="15">
        <v>0</v>
      </c>
      <c r="Q947" s="15">
        <f t="shared" si="168"/>
        <v>-1.96550965544509E-3</v>
      </c>
      <c r="R947" s="15">
        <f t="shared" si="169"/>
        <v>-100</v>
      </c>
      <c r="S947" s="15">
        <v>1.9655096554450939E-3</v>
      </c>
      <c r="T947" s="15">
        <v>0</v>
      </c>
      <c r="U947" s="15">
        <f t="shared" si="170"/>
        <v>-1.9655096554450939E-3</v>
      </c>
      <c r="V947" s="16">
        <f t="shared" si="171"/>
        <v>-100</v>
      </c>
      <c r="W947" s="17">
        <f t="shared" si="172"/>
        <v>2.136423538527276E-5</v>
      </c>
      <c r="X947" s="17">
        <f t="shared" si="172"/>
        <v>0</v>
      </c>
      <c r="Y947" s="16">
        <f t="shared" si="173"/>
        <v>-2.136423538527276E-5</v>
      </c>
      <c r="Z947" s="15">
        <f t="shared" si="174"/>
        <v>-100</v>
      </c>
      <c r="AA947" s="13">
        <v>0</v>
      </c>
      <c r="AB947" s="13">
        <v>0</v>
      </c>
      <c r="AC947" s="13">
        <v>0</v>
      </c>
      <c r="AD947" s="13">
        <v>0</v>
      </c>
      <c r="AE947" s="18">
        <f t="shared" si="175"/>
        <v>0</v>
      </c>
      <c r="AF947" s="18">
        <f t="shared" si="179"/>
        <v>0</v>
      </c>
      <c r="AG947" s="19">
        <f t="shared" si="176"/>
        <v>0</v>
      </c>
      <c r="AH947" s="16" t="str">
        <f t="shared" si="177"/>
        <v>0.00</v>
      </c>
      <c r="AI947" s="16">
        <f t="shared" si="178"/>
        <v>-2.136423538527276E-5</v>
      </c>
      <c r="AJ947" s="44">
        <v>221112</v>
      </c>
      <c r="AK947" s="15" t="s">
        <v>685</v>
      </c>
      <c r="AL947" s="14" t="s">
        <v>158</v>
      </c>
      <c r="AM947" s="39" t="s">
        <v>65</v>
      </c>
      <c r="AN947" s="39" t="s">
        <v>113</v>
      </c>
      <c r="AO947" s="39" t="s">
        <v>60</v>
      </c>
      <c r="AP947" s="39" t="s">
        <v>159</v>
      </c>
      <c r="AQ947" s="20"/>
      <c r="AR947" s="20"/>
      <c r="AS947" s="20"/>
      <c r="AT947" s="20"/>
      <c r="AU947" s="20"/>
      <c r="AV947" s="20"/>
      <c r="AW947" s="20"/>
      <c r="AX947" s="20"/>
      <c r="AY947" s="20"/>
      <c r="AZ947" s="20"/>
      <c r="BA947" s="20"/>
      <c r="BB947" s="20"/>
    </row>
    <row r="948" spans="1:54" ht="26.1" hidden="1" customHeight="1" x14ac:dyDescent="0.25">
      <c r="A948" s="39" t="s">
        <v>3</v>
      </c>
      <c r="B948" s="13" t="s">
        <v>257</v>
      </c>
      <c r="C948" s="13" t="s">
        <v>252</v>
      </c>
      <c r="D948" s="13">
        <v>34017</v>
      </c>
      <c r="E948" s="13">
        <v>12202</v>
      </c>
      <c r="F948" s="13" t="s">
        <v>271</v>
      </c>
      <c r="G948" s="13" t="s">
        <v>313</v>
      </c>
      <c r="H948" s="13" t="s">
        <v>153</v>
      </c>
      <c r="I948" s="13" t="s">
        <v>157</v>
      </c>
      <c r="J948" s="13" t="s">
        <v>496</v>
      </c>
      <c r="K948" s="4">
        <v>2403</v>
      </c>
      <c r="L948" s="4">
        <v>1</v>
      </c>
      <c r="M948" s="14" t="s">
        <v>39</v>
      </c>
      <c r="N948" s="15" t="s">
        <v>679</v>
      </c>
      <c r="O948" s="15">
        <v>1.96550965544509E-3</v>
      </c>
      <c r="P948" s="15">
        <v>0</v>
      </c>
      <c r="Q948" s="15">
        <f t="shared" si="168"/>
        <v>-1.96550965544509E-3</v>
      </c>
      <c r="R948" s="15">
        <f t="shared" si="169"/>
        <v>-100</v>
      </c>
      <c r="S948" s="15">
        <v>1.9655096554450939E-3</v>
      </c>
      <c r="T948" s="15">
        <v>0</v>
      </c>
      <c r="U948" s="15">
        <f t="shared" si="170"/>
        <v>-1.9655096554450939E-3</v>
      </c>
      <c r="V948" s="16">
        <f t="shared" si="171"/>
        <v>-100</v>
      </c>
      <c r="W948" s="17">
        <f t="shared" si="172"/>
        <v>2.136423538527276E-5</v>
      </c>
      <c r="X948" s="17">
        <f t="shared" si="172"/>
        <v>0</v>
      </c>
      <c r="Y948" s="16">
        <f t="shared" si="173"/>
        <v>-2.136423538527276E-5</v>
      </c>
      <c r="Z948" s="15">
        <f t="shared" si="174"/>
        <v>-100</v>
      </c>
      <c r="AA948" s="13">
        <v>0</v>
      </c>
      <c r="AB948" s="13">
        <v>0</v>
      </c>
      <c r="AC948" s="13">
        <v>0</v>
      </c>
      <c r="AD948" s="13">
        <v>0</v>
      </c>
      <c r="AE948" s="18">
        <f t="shared" si="175"/>
        <v>0</v>
      </c>
      <c r="AF948" s="18">
        <f t="shared" si="179"/>
        <v>0</v>
      </c>
      <c r="AG948" s="19">
        <f t="shared" si="176"/>
        <v>0</v>
      </c>
      <c r="AH948" s="16" t="str">
        <f t="shared" si="177"/>
        <v>0.00</v>
      </c>
      <c r="AI948" s="16">
        <f t="shared" si="178"/>
        <v>-2.136423538527276E-5</v>
      </c>
      <c r="AJ948" s="44">
        <v>221112</v>
      </c>
      <c r="AK948" s="15" t="s">
        <v>685</v>
      </c>
      <c r="AL948" s="14" t="s">
        <v>158</v>
      </c>
      <c r="AM948" s="39" t="s">
        <v>65</v>
      </c>
      <c r="AN948" s="39" t="s">
        <v>113</v>
      </c>
      <c r="AO948" s="39" t="s">
        <v>60</v>
      </c>
      <c r="AP948" s="39" t="s">
        <v>159</v>
      </c>
      <c r="AQ948" s="20"/>
      <c r="AR948" s="20"/>
      <c r="AS948" s="20"/>
      <c r="AT948" s="20"/>
      <c r="AU948" s="20"/>
      <c r="AV948" s="20"/>
      <c r="AW948" s="20"/>
      <c r="AX948" s="20"/>
      <c r="AY948" s="20"/>
      <c r="AZ948" s="20"/>
      <c r="BA948" s="20"/>
      <c r="BB948" s="20"/>
    </row>
    <row r="949" spans="1:54" ht="26.1" hidden="1" customHeight="1" x14ac:dyDescent="0.25">
      <c r="A949" s="39" t="s">
        <v>3</v>
      </c>
      <c r="B949" s="13" t="s">
        <v>257</v>
      </c>
      <c r="C949" s="13" t="s">
        <v>252</v>
      </c>
      <c r="D949" s="13">
        <v>34017</v>
      </c>
      <c r="E949" s="13">
        <v>12202</v>
      </c>
      <c r="F949" s="13" t="s">
        <v>271</v>
      </c>
      <c r="G949" s="13" t="s">
        <v>313</v>
      </c>
      <c r="H949" s="13" t="s">
        <v>153</v>
      </c>
      <c r="I949" s="13" t="s">
        <v>157</v>
      </c>
      <c r="J949" s="13" t="s">
        <v>496</v>
      </c>
      <c r="K949" s="4">
        <v>2403</v>
      </c>
      <c r="L949" s="4">
        <v>1</v>
      </c>
      <c r="M949" s="14" t="s">
        <v>37</v>
      </c>
      <c r="N949" s="15" t="s">
        <v>679</v>
      </c>
      <c r="O949" s="15">
        <v>0</v>
      </c>
      <c r="P949" s="15">
        <v>0</v>
      </c>
      <c r="Q949" s="15">
        <f t="shared" si="168"/>
        <v>0</v>
      </c>
      <c r="R949" s="15" t="str">
        <f t="shared" si="169"/>
        <v>0.00</v>
      </c>
      <c r="S949" s="15">
        <v>0</v>
      </c>
      <c r="T949" s="15">
        <v>0</v>
      </c>
      <c r="U949" s="15">
        <f t="shared" si="170"/>
        <v>0</v>
      </c>
      <c r="V949" s="16" t="str">
        <f t="shared" si="171"/>
        <v>NA</v>
      </c>
      <c r="W949" s="17">
        <f t="shared" si="172"/>
        <v>0</v>
      </c>
      <c r="X949" s="17">
        <f t="shared" si="172"/>
        <v>0</v>
      </c>
      <c r="Y949" s="16">
        <f t="shared" si="173"/>
        <v>0</v>
      </c>
      <c r="Z949" s="15" t="str">
        <f t="shared" si="174"/>
        <v>0.00</v>
      </c>
      <c r="AA949" s="13">
        <v>0</v>
      </c>
      <c r="AB949" s="13">
        <v>0</v>
      </c>
      <c r="AC949" s="13">
        <v>0</v>
      </c>
      <c r="AD949" s="13">
        <v>0</v>
      </c>
      <c r="AE949" s="18">
        <f t="shared" si="175"/>
        <v>0</v>
      </c>
      <c r="AF949" s="18">
        <f t="shared" si="179"/>
        <v>0</v>
      </c>
      <c r="AG949" s="19">
        <f t="shared" si="176"/>
        <v>0</v>
      </c>
      <c r="AH949" s="16" t="str">
        <f t="shared" si="177"/>
        <v>0.00</v>
      </c>
      <c r="AI949" s="16">
        <f t="shared" si="178"/>
        <v>0</v>
      </c>
      <c r="AJ949" s="44">
        <v>221112</v>
      </c>
      <c r="AK949" s="15" t="s">
        <v>685</v>
      </c>
      <c r="AL949" s="14" t="s">
        <v>158</v>
      </c>
      <c r="AM949" s="39" t="s">
        <v>65</v>
      </c>
      <c r="AN949" s="39" t="s">
        <v>113</v>
      </c>
      <c r="AO949" s="39" t="s">
        <v>60</v>
      </c>
      <c r="AP949" s="39" t="s">
        <v>159</v>
      </c>
      <c r="AQ949" s="20"/>
      <c r="AR949" s="20"/>
      <c r="AS949" s="20"/>
      <c r="AT949" s="20"/>
      <c r="AU949" s="20"/>
      <c r="AV949" s="20"/>
      <c r="AW949" s="20"/>
      <c r="AX949" s="20"/>
      <c r="AY949" s="20"/>
      <c r="AZ949" s="20"/>
      <c r="BA949" s="20"/>
      <c r="BB949" s="20"/>
    </row>
    <row r="950" spans="1:54" ht="26.1" hidden="1" customHeight="1" x14ac:dyDescent="0.25">
      <c r="A950" s="39" t="s">
        <v>46</v>
      </c>
      <c r="B950" s="13" t="s">
        <v>257</v>
      </c>
      <c r="C950" s="13" t="s">
        <v>252</v>
      </c>
      <c r="D950" s="13">
        <v>34017</v>
      </c>
      <c r="E950" s="13">
        <v>12174</v>
      </c>
      <c r="F950" s="13" t="s">
        <v>278</v>
      </c>
      <c r="G950" s="13" t="s">
        <v>300</v>
      </c>
      <c r="H950" s="13" t="s">
        <v>78</v>
      </c>
      <c r="I950" s="13" t="s">
        <v>79</v>
      </c>
      <c r="J950" s="13" t="s">
        <v>299</v>
      </c>
      <c r="K950" s="4">
        <v>50497</v>
      </c>
      <c r="L950" s="4">
        <v>4001</v>
      </c>
      <c r="M950" s="14" t="s">
        <v>40</v>
      </c>
      <c r="N950" s="15" t="s">
        <v>679</v>
      </c>
      <c r="O950" s="15">
        <v>4.5000047413107396</v>
      </c>
      <c r="P950" s="15">
        <v>1.3027851340000001</v>
      </c>
      <c r="Q950" s="15">
        <f t="shared" si="168"/>
        <v>-3.1972196073107395</v>
      </c>
      <c r="R950" s="15">
        <f t="shared" si="169"/>
        <v>-71.049249747667346</v>
      </c>
      <c r="S950" s="15">
        <v>1.4944872512586049</v>
      </c>
      <c r="T950" s="15">
        <v>0.893092251</v>
      </c>
      <c r="U950" s="15">
        <f t="shared" si="170"/>
        <v>-0.60139500025860493</v>
      </c>
      <c r="V950" s="16">
        <f t="shared" si="171"/>
        <v>-40.240891968274141</v>
      </c>
      <c r="W950" s="17">
        <f t="shared" si="172"/>
        <v>1.6244426644115271E-2</v>
      </c>
      <c r="X950" s="17">
        <f t="shared" si="172"/>
        <v>9.7075244673913048E-3</v>
      </c>
      <c r="Y950" s="16">
        <f t="shared" si="173"/>
        <v>-6.536902176723966E-3</v>
      </c>
      <c r="Z950" s="15">
        <f t="shared" si="174"/>
        <v>-40.240891968274141</v>
      </c>
      <c r="AA950" s="13">
        <v>4.5</v>
      </c>
      <c r="AB950" s="13">
        <v>0</v>
      </c>
      <c r="AC950" s="13">
        <v>0</v>
      </c>
      <c r="AD950" s="13">
        <v>0</v>
      </c>
      <c r="AE950" s="18">
        <f t="shared" si="175"/>
        <v>0</v>
      </c>
      <c r="AF950" s="18">
        <f t="shared" si="179"/>
        <v>1.2267750700549451E-2</v>
      </c>
      <c r="AG950" s="19">
        <f t="shared" si="176"/>
        <v>1.2267750700549451E-2</v>
      </c>
      <c r="AH950" s="16" t="str">
        <f t="shared" si="177"/>
        <v>0.00</v>
      </c>
      <c r="AI950" s="16">
        <f t="shared" si="178"/>
        <v>-1.6244426644115271E-2</v>
      </c>
      <c r="AJ950" s="44">
        <v>221112</v>
      </c>
      <c r="AK950" s="15" t="s">
        <v>686</v>
      </c>
      <c r="AL950" s="14" t="s">
        <v>57</v>
      </c>
      <c r="AM950" s="39" t="s">
        <v>58</v>
      </c>
      <c r="AN950" s="39" t="s">
        <v>59</v>
      </c>
      <c r="AO950" s="39" t="s">
        <v>60</v>
      </c>
      <c r="AP950" s="39" t="s">
        <v>61</v>
      </c>
      <c r="AQ950" s="20"/>
      <c r="AR950" s="20"/>
      <c r="AS950" s="20"/>
      <c r="AT950" s="20"/>
      <c r="AU950" s="20"/>
      <c r="AV950" s="20"/>
      <c r="AW950" s="20"/>
      <c r="AX950" s="20"/>
      <c r="AY950" s="20"/>
      <c r="AZ950" s="20"/>
      <c r="BA950" s="20"/>
      <c r="BB950" s="20"/>
    </row>
    <row r="951" spans="1:54" ht="26.1" hidden="1" customHeight="1" x14ac:dyDescent="0.25">
      <c r="A951" s="39" t="s">
        <v>46</v>
      </c>
      <c r="B951" s="13" t="s">
        <v>257</v>
      </c>
      <c r="C951" s="13" t="s">
        <v>252</v>
      </c>
      <c r="D951" s="13">
        <v>34017</v>
      </c>
      <c r="E951" s="13">
        <v>12174</v>
      </c>
      <c r="F951" s="13" t="s">
        <v>278</v>
      </c>
      <c r="G951" s="13" t="s">
        <v>300</v>
      </c>
      <c r="H951" s="13" t="s">
        <v>78</v>
      </c>
      <c r="I951" s="13" t="s">
        <v>79</v>
      </c>
      <c r="J951" s="13" t="s">
        <v>299</v>
      </c>
      <c r="K951" s="4">
        <v>50497</v>
      </c>
      <c r="L951" s="4">
        <v>4001</v>
      </c>
      <c r="M951" s="14" t="s">
        <v>38</v>
      </c>
      <c r="N951" s="15" t="s">
        <v>679</v>
      </c>
      <c r="O951" s="15">
        <v>3.07856298178051</v>
      </c>
      <c r="P951" s="15">
        <v>0.89126707999999999</v>
      </c>
      <c r="Q951" s="15">
        <f t="shared" si="168"/>
        <v>-2.18729590178051</v>
      </c>
      <c r="R951" s="15">
        <f t="shared" si="169"/>
        <v>-71.049249754684922</v>
      </c>
      <c r="S951" s="15">
        <v>1.0224151735288001</v>
      </c>
      <c r="T951" s="15">
        <v>0.61098618800000004</v>
      </c>
      <c r="U951" s="15">
        <f t="shared" si="170"/>
        <v>-0.41142898552880003</v>
      </c>
      <c r="V951" s="16">
        <f t="shared" si="171"/>
        <v>-40.240891976278029</v>
      </c>
      <c r="W951" s="17">
        <f t="shared" si="172"/>
        <v>1.1113208407921739E-2</v>
      </c>
      <c r="X951" s="17">
        <f t="shared" si="172"/>
        <v>6.6411542173913044E-3</v>
      </c>
      <c r="Y951" s="16">
        <f t="shared" si="173"/>
        <v>-4.4720541905304348E-3</v>
      </c>
      <c r="Z951" s="15">
        <f t="shared" si="174"/>
        <v>-40.240891976278029</v>
      </c>
      <c r="AA951" s="13">
        <v>3.08</v>
      </c>
      <c r="AB951" s="13">
        <v>0</v>
      </c>
      <c r="AC951" s="13">
        <v>0</v>
      </c>
      <c r="AD951" s="13">
        <v>0</v>
      </c>
      <c r="AE951" s="18">
        <f t="shared" si="175"/>
        <v>0</v>
      </c>
      <c r="AF951" s="18">
        <f t="shared" si="179"/>
        <v>8.3926674175824178E-3</v>
      </c>
      <c r="AG951" s="19">
        <f t="shared" si="176"/>
        <v>8.3926674175824178E-3</v>
      </c>
      <c r="AH951" s="16" t="str">
        <f t="shared" si="177"/>
        <v>0.00</v>
      </c>
      <c r="AI951" s="16">
        <f t="shared" si="178"/>
        <v>-1.1113208407921739E-2</v>
      </c>
      <c r="AJ951" s="44">
        <v>221112</v>
      </c>
      <c r="AK951" s="15" t="s">
        <v>686</v>
      </c>
      <c r="AL951" s="14" t="s">
        <v>57</v>
      </c>
      <c r="AM951" s="39" t="s">
        <v>58</v>
      </c>
      <c r="AN951" s="39" t="s">
        <v>59</v>
      </c>
      <c r="AO951" s="39" t="s">
        <v>60</v>
      </c>
      <c r="AP951" s="39" t="s">
        <v>61</v>
      </c>
      <c r="AQ951" s="20"/>
      <c r="AR951" s="20"/>
      <c r="AS951" s="20"/>
      <c r="AT951" s="20"/>
      <c r="AU951" s="20"/>
      <c r="AV951" s="20"/>
      <c r="AW951" s="20"/>
      <c r="AX951" s="20"/>
      <c r="AY951" s="20"/>
      <c r="AZ951" s="20"/>
      <c r="BA951" s="20"/>
      <c r="BB951" s="20"/>
    </row>
    <row r="952" spans="1:54" ht="26.1" hidden="1" customHeight="1" x14ac:dyDescent="0.25">
      <c r="A952" s="39" t="s">
        <v>46</v>
      </c>
      <c r="B952" s="13" t="s">
        <v>257</v>
      </c>
      <c r="C952" s="13" t="s">
        <v>252</v>
      </c>
      <c r="D952" s="13">
        <v>34017</v>
      </c>
      <c r="E952" s="13">
        <v>12174</v>
      </c>
      <c r="F952" s="13" t="s">
        <v>278</v>
      </c>
      <c r="G952" s="13" t="s">
        <v>300</v>
      </c>
      <c r="H952" s="13" t="s">
        <v>78</v>
      </c>
      <c r="I952" s="13" t="s">
        <v>79</v>
      </c>
      <c r="J952" s="13" t="s">
        <v>299</v>
      </c>
      <c r="K952" s="4">
        <v>50497</v>
      </c>
      <c r="L952" s="4">
        <v>4001</v>
      </c>
      <c r="M952" s="14" t="s">
        <v>39</v>
      </c>
      <c r="N952" s="15" t="s">
        <v>679</v>
      </c>
      <c r="O952" s="15">
        <v>3.07856298178051</v>
      </c>
      <c r="P952" s="15">
        <v>0.89126707999999999</v>
      </c>
      <c r="Q952" s="15">
        <f t="shared" si="168"/>
        <v>-2.18729590178051</v>
      </c>
      <c r="R952" s="15">
        <f t="shared" si="169"/>
        <v>-71.049249754684922</v>
      </c>
      <c r="S952" s="15">
        <v>1.0224151735288001</v>
      </c>
      <c r="T952" s="15">
        <v>0.61098618800000004</v>
      </c>
      <c r="U952" s="15">
        <f t="shared" si="170"/>
        <v>-0.41142898552880003</v>
      </c>
      <c r="V952" s="16">
        <f t="shared" si="171"/>
        <v>-40.240891976278029</v>
      </c>
      <c r="W952" s="17">
        <f t="shared" si="172"/>
        <v>1.1113208407921739E-2</v>
      </c>
      <c r="X952" s="17">
        <f t="shared" si="172"/>
        <v>6.6411542173913044E-3</v>
      </c>
      <c r="Y952" s="16">
        <f t="shared" si="173"/>
        <v>-4.4720541905304348E-3</v>
      </c>
      <c r="Z952" s="15">
        <f t="shared" si="174"/>
        <v>-40.240891976278029</v>
      </c>
      <c r="AA952" s="13">
        <v>3.08</v>
      </c>
      <c r="AB952" s="13">
        <v>0</v>
      </c>
      <c r="AC952" s="13">
        <v>0</v>
      </c>
      <c r="AD952" s="13">
        <v>0</v>
      </c>
      <c r="AE952" s="18">
        <f t="shared" si="175"/>
        <v>0</v>
      </c>
      <c r="AF952" s="18">
        <f t="shared" si="179"/>
        <v>8.3926674175824178E-3</v>
      </c>
      <c r="AG952" s="19">
        <f t="shared" si="176"/>
        <v>8.3926674175824178E-3</v>
      </c>
      <c r="AH952" s="16" t="str">
        <f t="shared" si="177"/>
        <v>0.00</v>
      </c>
      <c r="AI952" s="16">
        <f t="shared" si="178"/>
        <v>-1.1113208407921739E-2</v>
      </c>
      <c r="AJ952" s="44">
        <v>221112</v>
      </c>
      <c r="AK952" s="15" t="s">
        <v>686</v>
      </c>
      <c r="AL952" s="14" t="s">
        <v>57</v>
      </c>
      <c r="AM952" s="39" t="s">
        <v>58</v>
      </c>
      <c r="AN952" s="39" t="s">
        <v>59</v>
      </c>
      <c r="AO952" s="39" t="s">
        <v>60</v>
      </c>
      <c r="AP952" s="39" t="s">
        <v>61</v>
      </c>
      <c r="AQ952" s="20"/>
      <c r="AR952" s="20"/>
      <c r="AS952" s="20"/>
      <c r="AT952" s="20"/>
      <c r="AU952" s="20"/>
      <c r="AV952" s="20"/>
      <c r="AW952" s="20"/>
      <c r="AX952" s="20"/>
      <c r="AY952" s="20"/>
      <c r="AZ952" s="20"/>
      <c r="BA952" s="20"/>
      <c r="BB952" s="20"/>
    </row>
    <row r="953" spans="1:54" ht="26.1" hidden="1" customHeight="1" x14ac:dyDescent="0.25">
      <c r="A953" s="39" t="s">
        <v>46</v>
      </c>
      <c r="B953" s="13" t="s">
        <v>257</v>
      </c>
      <c r="C953" s="13" t="s">
        <v>252</v>
      </c>
      <c r="D953" s="13">
        <v>34017</v>
      </c>
      <c r="E953" s="13">
        <v>12174</v>
      </c>
      <c r="F953" s="13" t="s">
        <v>278</v>
      </c>
      <c r="G953" s="13" t="s">
        <v>300</v>
      </c>
      <c r="H953" s="13" t="s">
        <v>78</v>
      </c>
      <c r="I953" s="13" t="s">
        <v>79</v>
      </c>
      <c r="J953" s="13" t="s">
        <v>299</v>
      </c>
      <c r="K953" s="4">
        <v>50497</v>
      </c>
      <c r="L953" s="4">
        <v>4001</v>
      </c>
      <c r="M953" s="14" t="s">
        <v>37</v>
      </c>
      <c r="N953" s="15" t="s">
        <v>679</v>
      </c>
      <c r="O953" s="15">
        <v>0.22098200000007401</v>
      </c>
      <c r="P953" s="15">
        <v>6.3975947000000005E-2</v>
      </c>
      <c r="Q953" s="15">
        <f t="shared" si="168"/>
        <v>-0.157006053000074</v>
      </c>
      <c r="R953" s="15">
        <f t="shared" si="169"/>
        <v>-71.049249712655964</v>
      </c>
      <c r="S953" s="15">
        <v>7.3389874176367609E-2</v>
      </c>
      <c r="T953" s="15">
        <v>4.3857133999999999E-2</v>
      </c>
      <c r="U953" s="15">
        <f t="shared" si="170"/>
        <v>-2.953274017636761E-2</v>
      </c>
      <c r="V953" s="16">
        <f t="shared" si="171"/>
        <v>-40.240892231802597</v>
      </c>
      <c r="W953" s="17">
        <f t="shared" si="172"/>
        <v>7.9771602365616965E-4</v>
      </c>
      <c r="X953" s="17">
        <f t="shared" si="172"/>
        <v>4.7670797826086954E-4</v>
      </c>
      <c r="Y953" s="16">
        <f t="shared" si="173"/>
        <v>-3.2100804539530011E-4</v>
      </c>
      <c r="Z953" s="15">
        <f t="shared" si="174"/>
        <v>-40.240892231802597</v>
      </c>
      <c r="AA953" s="13">
        <v>0.28000000000000003</v>
      </c>
      <c r="AB953" s="13">
        <v>0</v>
      </c>
      <c r="AC953" s="13">
        <v>0</v>
      </c>
      <c r="AD953" s="13">
        <v>0</v>
      </c>
      <c r="AE953" s="18">
        <f t="shared" si="175"/>
        <v>0</v>
      </c>
      <c r="AF953" s="18">
        <f t="shared" si="179"/>
        <v>6.0243315934065936E-4</v>
      </c>
      <c r="AG953" s="19">
        <f t="shared" si="176"/>
        <v>6.0243315934065936E-4</v>
      </c>
      <c r="AH953" s="16" t="str">
        <f t="shared" si="177"/>
        <v>0.00</v>
      </c>
      <c r="AI953" s="16">
        <f t="shared" si="178"/>
        <v>-7.9771602365616965E-4</v>
      </c>
      <c r="AJ953" s="44">
        <v>221112</v>
      </c>
      <c r="AK953" s="15" t="s">
        <v>686</v>
      </c>
      <c r="AL953" s="14" t="s">
        <v>57</v>
      </c>
      <c r="AM953" s="39" t="s">
        <v>58</v>
      </c>
      <c r="AN953" s="39" t="s">
        <v>59</v>
      </c>
      <c r="AO953" s="39" t="s">
        <v>60</v>
      </c>
      <c r="AP953" s="39" t="s">
        <v>61</v>
      </c>
      <c r="AQ953" s="20"/>
      <c r="AR953" s="20"/>
      <c r="AS953" s="20"/>
      <c r="AT953" s="20"/>
      <c r="AU953" s="20"/>
      <c r="AV953" s="20"/>
      <c r="AW953" s="20"/>
      <c r="AX953" s="20"/>
      <c r="AY953" s="20"/>
      <c r="AZ953" s="20"/>
      <c r="BA953" s="20"/>
      <c r="BB953" s="20"/>
    </row>
    <row r="954" spans="1:54" ht="26.1" hidden="1" customHeight="1" x14ac:dyDescent="0.25">
      <c r="A954" s="39" t="s">
        <v>46</v>
      </c>
      <c r="B954" s="13" t="s">
        <v>257</v>
      </c>
      <c r="C954" s="13" t="s">
        <v>252</v>
      </c>
      <c r="D954" s="13">
        <v>34017</v>
      </c>
      <c r="E954" s="13">
        <v>12174</v>
      </c>
      <c r="F954" s="13" t="s">
        <v>280</v>
      </c>
      <c r="G954" s="13" t="s">
        <v>302</v>
      </c>
      <c r="H954" s="13" t="s">
        <v>78</v>
      </c>
      <c r="I954" s="13" t="s">
        <v>80</v>
      </c>
      <c r="J954" s="13" t="s">
        <v>301</v>
      </c>
      <c r="K954" s="4">
        <v>50497</v>
      </c>
      <c r="L954" s="4">
        <v>2001</v>
      </c>
      <c r="M954" s="14" t="s">
        <v>40</v>
      </c>
      <c r="N954" s="15" t="s">
        <v>679</v>
      </c>
      <c r="O954" s="15">
        <v>8.5217364799579602</v>
      </c>
      <c r="P954" s="15">
        <v>1.4212810570000001</v>
      </c>
      <c r="Q954" s="15">
        <f t="shared" si="168"/>
        <v>-7.1004554229579604</v>
      </c>
      <c r="R954" s="15">
        <f t="shared" si="169"/>
        <v>-83.32169669476788</v>
      </c>
      <c r="S954" s="15">
        <v>2.3566401204829699</v>
      </c>
      <c r="T954" s="15">
        <v>1.0183150049999998</v>
      </c>
      <c r="U954" s="15">
        <f t="shared" si="170"/>
        <v>-1.3383251154829701</v>
      </c>
      <c r="V954" s="16">
        <f t="shared" si="171"/>
        <v>-56.789541341114635</v>
      </c>
      <c r="W954" s="17">
        <f t="shared" si="172"/>
        <v>2.5615653483510543E-2</v>
      </c>
      <c r="X954" s="17">
        <f t="shared" si="172"/>
        <v>1.106864135869565E-2</v>
      </c>
      <c r="Y954" s="16">
        <f t="shared" si="173"/>
        <v>-1.4547012124814893E-2</v>
      </c>
      <c r="Z954" s="15">
        <f t="shared" si="174"/>
        <v>-56.789541341114649</v>
      </c>
      <c r="AA954" s="13">
        <v>8.52</v>
      </c>
      <c r="AB954" s="13">
        <v>0</v>
      </c>
      <c r="AC954" s="13">
        <v>0</v>
      </c>
      <c r="AD954" s="13">
        <v>0</v>
      </c>
      <c r="AE954" s="18">
        <f t="shared" si="175"/>
        <v>0</v>
      </c>
      <c r="AF954" s="18">
        <f t="shared" si="179"/>
        <v>1.3987843475274724E-2</v>
      </c>
      <c r="AG954" s="19">
        <f t="shared" si="176"/>
        <v>1.3987843475274724E-2</v>
      </c>
      <c r="AH954" s="16" t="str">
        <f t="shared" si="177"/>
        <v>0.00</v>
      </c>
      <c r="AI954" s="16">
        <f t="shared" si="178"/>
        <v>-2.5615653483510543E-2</v>
      </c>
      <c r="AJ954" s="44">
        <v>221112</v>
      </c>
      <c r="AK954" s="15" t="s">
        <v>686</v>
      </c>
      <c r="AL954" s="14" t="s">
        <v>57</v>
      </c>
      <c r="AM954" s="39" t="s">
        <v>58</v>
      </c>
      <c r="AN954" s="39" t="s">
        <v>59</v>
      </c>
      <c r="AO954" s="39" t="s">
        <v>60</v>
      </c>
      <c r="AP954" s="39" t="s">
        <v>61</v>
      </c>
      <c r="AQ954" s="20"/>
      <c r="AR954" s="20"/>
      <c r="AS954" s="20"/>
      <c r="AT954" s="20"/>
      <c r="AU954" s="20"/>
      <c r="AV954" s="20"/>
      <c r="AW954" s="20"/>
      <c r="AX954" s="20"/>
      <c r="AY954" s="20"/>
      <c r="AZ954" s="20"/>
      <c r="BA954" s="20"/>
      <c r="BB954" s="20"/>
    </row>
    <row r="955" spans="1:54" ht="26.1" hidden="1" customHeight="1" x14ac:dyDescent="0.25">
      <c r="A955" s="39" t="s">
        <v>46</v>
      </c>
      <c r="B955" s="13" t="s">
        <v>257</v>
      </c>
      <c r="C955" s="13" t="s">
        <v>252</v>
      </c>
      <c r="D955" s="13">
        <v>34017</v>
      </c>
      <c r="E955" s="13">
        <v>12174</v>
      </c>
      <c r="F955" s="13" t="s">
        <v>280</v>
      </c>
      <c r="G955" s="13" t="s">
        <v>302</v>
      </c>
      <c r="H955" s="13" t="s">
        <v>78</v>
      </c>
      <c r="I955" s="13" t="s">
        <v>80</v>
      </c>
      <c r="J955" s="13" t="s">
        <v>301</v>
      </c>
      <c r="K955" s="4">
        <v>50497</v>
      </c>
      <c r="L955" s="4">
        <v>2001</v>
      </c>
      <c r="M955" s="14" t="s">
        <v>38</v>
      </c>
      <c r="N955" s="15" t="s">
        <v>679</v>
      </c>
      <c r="O955" s="15">
        <v>3.0885522943616399</v>
      </c>
      <c r="P955" s="15">
        <v>0.51511811900000004</v>
      </c>
      <c r="Q955" s="15">
        <f t="shared" si="168"/>
        <v>-2.5734341753616397</v>
      </c>
      <c r="R955" s="15">
        <f t="shared" si="169"/>
        <v>-83.321696707535665</v>
      </c>
      <c r="S955" s="15">
        <v>0.85412242777287606</v>
      </c>
      <c r="T955" s="15">
        <v>0.36907021799999995</v>
      </c>
      <c r="U955" s="15">
        <f t="shared" si="170"/>
        <v>-0.48505220977287611</v>
      </c>
      <c r="V955" s="16">
        <f t="shared" si="171"/>
        <v>-56.789541405398936</v>
      </c>
      <c r="W955" s="17">
        <f t="shared" si="172"/>
        <v>9.2839394323138702E-3</v>
      </c>
      <c r="X955" s="17">
        <f t="shared" si="172"/>
        <v>4.0116328043478255E-3</v>
      </c>
      <c r="Y955" s="16">
        <f t="shared" si="173"/>
        <v>-5.2723066279660447E-3</v>
      </c>
      <c r="Z955" s="15">
        <f t="shared" si="174"/>
        <v>-56.789541405398936</v>
      </c>
      <c r="AA955" s="13">
        <v>3.09</v>
      </c>
      <c r="AB955" s="13">
        <v>0</v>
      </c>
      <c r="AC955" s="13">
        <v>0</v>
      </c>
      <c r="AD955" s="13">
        <v>0</v>
      </c>
      <c r="AE955" s="18">
        <f t="shared" si="175"/>
        <v>0</v>
      </c>
      <c r="AF955" s="18">
        <f t="shared" si="179"/>
        <v>5.069645851648351E-3</v>
      </c>
      <c r="AG955" s="19">
        <f t="shared" si="176"/>
        <v>5.069645851648351E-3</v>
      </c>
      <c r="AH955" s="16" t="str">
        <f t="shared" si="177"/>
        <v>0.00</v>
      </c>
      <c r="AI955" s="16">
        <f t="shared" si="178"/>
        <v>-9.2839394323138702E-3</v>
      </c>
      <c r="AJ955" s="44">
        <v>221112</v>
      </c>
      <c r="AK955" s="15" t="s">
        <v>686</v>
      </c>
      <c r="AL955" s="14" t="s">
        <v>57</v>
      </c>
      <c r="AM955" s="39" t="s">
        <v>58</v>
      </c>
      <c r="AN955" s="39" t="s">
        <v>59</v>
      </c>
      <c r="AO955" s="39" t="s">
        <v>60</v>
      </c>
      <c r="AP955" s="39" t="s">
        <v>61</v>
      </c>
      <c r="AQ955" s="20"/>
      <c r="AR955" s="20"/>
      <c r="AS955" s="20"/>
      <c r="AT955" s="20"/>
      <c r="AU955" s="20"/>
      <c r="AV955" s="20"/>
      <c r="AW955" s="20"/>
      <c r="AX955" s="20"/>
      <c r="AY955" s="20"/>
      <c r="AZ955" s="20"/>
      <c r="BA955" s="20"/>
      <c r="BB955" s="20"/>
    </row>
    <row r="956" spans="1:54" ht="26.1" hidden="1" customHeight="1" x14ac:dyDescent="0.25">
      <c r="A956" s="39" t="s">
        <v>46</v>
      </c>
      <c r="B956" s="13" t="s">
        <v>257</v>
      </c>
      <c r="C956" s="13" t="s">
        <v>252</v>
      </c>
      <c r="D956" s="13">
        <v>34017</v>
      </c>
      <c r="E956" s="13">
        <v>12174</v>
      </c>
      <c r="F956" s="13" t="s">
        <v>280</v>
      </c>
      <c r="G956" s="13" t="s">
        <v>302</v>
      </c>
      <c r="H956" s="13" t="s">
        <v>78</v>
      </c>
      <c r="I956" s="13" t="s">
        <v>80</v>
      </c>
      <c r="J956" s="13" t="s">
        <v>301</v>
      </c>
      <c r="K956" s="4">
        <v>50497</v>
      </c>
      <c r="L956" s="4">
        <v>2001</v>
      </c>
      <c r="M956" s="14" t="s">
        <v>39</v>
      </c>
      <c r="N956" s="15" t="s">
        <v>679</v>
      </c>
      <c r="O956" s="15">
        <v>3.0885522943616399</v>
      </c>
      <c r="P956" s="15">
        <v>0.51511811900000004</v>
      </c>
      <c r="Q956" s="15">
        <f t="shared" si="168"/>
        <v>-2.5734341753616397</v>
      </c>
      <c r="R956" s="15">
        <f t="shared" si="169"/>
        <v>-83.321696707535665</v>
      </c>
      <c r="S956" s="15">
        <v>0.85412242777287606</v>
      </c>
      <c r="T956" s="15">
        <v>0.36907021799999995</v>
      </c>
      <c r="U956" s="15">
        <f t="shared" si="170"/>
        <v>-0.48505220977287611</v>
      </c>
      <c r="V956" s="16">
        <f t="shared" si="171"/>
        <v>-56.789541405398936</v>
      </c>
      <c r="W956" s="17">
        <f t="shared" si="172"/>
        <v>9.2839394323138702E-3</v>
      </c>
      <c r="X956" s="17">
        <f t="shared" si="172"/>
        <v>4.0116328043478255E-3</v>
      </c>
      <c r="Y956" s="16">
        <f t="shared" si="173"/>
        <v>-5.2723066279660447E-3</v>
      </c>
      <c r="Z956" s="15">
        <f t="shared" si="174"/>
        <v>-56.789541405398936</v>
      </c>
      <c r="AA956" s="13">
        <v>3.09</v>
      </c>
      <c r="AB956" s="13">
        <v>0</v>
      </c>
      <c r="AC956" s="13">
        <v>0</v>
      </c>
      <c r="AD956" s="13">
        <v>0</v>
      </c>
      <c r="AE956" s="18">
        <f t="shared" si="175"/>
        <v>0</v>
      </c>
      <c r="AF956" s="18">
        <f t="shared" si="179"/>
        <v>5.069645851648351E-3</v>
      </c>
      <c r="AG956" s="19">
        <f t="shared" si="176"/>
        <v>5.069645851648351E-3</v>
      </c>
      <c r="AH956" s="16" t="str">
        <f t="shared" si="177"/>
        <v>0.00</v>
      </c>
      <c r="AI956" s="16">
        <f t="shared" si="178"/>
        <v>-9.2839394323138702E-3</v>
      </c>
      <c r="AJ956" s="44">
        <v>221112</v>
      </c>
      <c r="AK956" s="15" t="s">
        <v>686</v>
      </c>
      <c r="AL956" s="14" t="s">
        <v>57</v>
      </c>
      <c r="AM956" s="39" t="s">
        <v>58</v>
      </c>
      <c r="AN956" s="39" t="s">
        <v>59</v>
      </c>
      <c r="AO956" s="39" t="s">
        <v>60</v>
      </c>
      <c r="AP956" s="39" t="s">
        <v>61</v>
      </c>
      <c r="AQ956" s="20"/>
      <c r="AR956" s="20"/>
      <c r="AS956" s="20"/>
      <c r="AT956" s="20"/>
      <c r="AU956" s="20"/>
      <c r="AV956" s="20"/>
      <c r="AW956" s="20"/>
      <c r="AX956" s="20"/>
      <c r="AY956" s="20"/>
      <c r="AZ956" s="20"/>
      <c r="BA956" s="20"/>
      <c r="BB956" s="20"/>
    </row>
    <row r="957" spans="1:54" ht="26.1" hidden="1" customHeight="1" x14ac:dyDescent="0.25">
      <c r="A957" s="39" t="s">
        <v>46</v>
      </c>
      <c r="B957" s="13" t="s">
        <v>257</v>
      </c>
      <c r="C957" s="13" t="s">
        <v>252</v>
      </c>
      <c r="D957" s="13">
        <v>34017</v>
      </c>
      <c r="E957" s="13">
        <v>12174</v>
      </c>
      <c r="F957" s="13" t="s">
        <v>280</v>
      </c>
      <c r="G957" s="13" t="s">
        <v>302</v>
      </c>
      <c r="H957" s="13" t="s">
        <v>78</v>
      </c>
      <c r="I957" s="13" t="s">
        <v>80</v>
      </c>
      <c r="J957" s="13" t="s">
        <v>301</v>
      </c>
      <c r="K957" s="4">
        <v>50497</v>
      </c>
      <c r="L957" s="4">
        <v>2001</v>
      </c>
      <c r="M957" s="14" t="s">
        <v>37</v>
      </c>
      <c r="N957" s="15" t="s">
        <v>679</v>
      </c>
      <c r="O957" s="15">
        <v>0.30788644047862501</v>
      </c>
      <c r="P957" s="15">
        <v>5.1350234000000002E-2</v>
      </c>
      <c r="Q957" s="15">
        <f t="shared" si="168"/>
        <v>-0.25653620647862502</v>
      </c>
      <c r="R957" s="15">
        <f t="shared" si="169"/>
        <v>-83.321696817770388</v>
      </c>
      <c r="S957" s="15">
        <v>8.5144329432270904E-2</v>
      </c>
      <c r="T957" s="15">
        <v>3.6791255000000002E-2</v>
      </c>
      <c r="U957" s="15">
        <f t="shared" si="170"/>
        <v>-4.8353074432270902E-2</v>
      </c>
      <c r="V957" s="16">
        <f t="shared" si="171"/>
        <v>-56.789541657890375</v>
      </c>
      <c r="W957" s="17">
        <f t="shared" si="172"/>
        <v>9.2548184165511856E-4</v>
      </c>
      <c r="X957" s="17">
        <f t="shared" si="172"/>
        <v>3.9990494565217394E-4</v>
      </c>
      <c r="Y957" s="16">
        <f t="shared" si="173"/>
        <v>-5.2557689600294462E-4</v>
      </c>
      <c r="Z957" s="15">
        <f t="shared" si="174"/>
        <v>-56.789541657890375</v>
      </c>
      <c r="AA957" s="13">
        <v>0.37</v>
      </c>
      <c r="AB957" s="13">
        <v>0</v>
      </c>
      <c r="AC957" s="13">
        <v>0</v>
      </c>
      <c r="AD957" s="13">
        <v>0</v>
      </c>
      <c r="AE957" s="18">
        <f t="shared" si="175"/>
        <v>0</v>
      </c>
      <c r="AF957" s="18">
        <f t="shared" si="179"/>
        <v>5.053743818681319E-4</v>
      </c>
      <c r="AG957" s="19">
        <f t="shared" si="176"/>
        <v>5.053743818681319E-4</v>
      </c>
      <c r="AH957" s="16" t="str">
        <f t="shared" si="177"/>
        <v>0.00</v>
      </c>
      <c r="AI957" s="16">
        <f t="shared" si="178"/>
        <v>-9.2548184165511856E-4</v>
      </c>
      <c r="AJ957" s="44">
        <v>221112</v>
      </c>
      <c r="AK957" s="15" t="s">
        <v>686</v>
      </c>
      <c r="AL957" s="14" t="s">
        <v>57</v>
      </c>
      <c r="AM957" s="39" t="s">
        <v>58</v>
      </c>
      <c r="AN957" s="39" t="s">
        <v>59</v>
      </c>
      <c r="AO957" s="39" t="s">
        <v>60</v>
      </c>
      <c r="AP957" s="39" t="s">
        <v>61</v>
      </c>
      <c r="AQ957" s="20"/>
      <c r="AR957" s="20"/>
      <c r="AS957" s="20"/>
      <c r="AT957" s="20"/>
      <c r="AU957" s="20"/>
      <c r="AV957" s="20"/>
      <c r="AW957" s="20"/>
      <c r="AX957" s="20"/>
      <c r="AY957" s="20"/>
      <c r="AZ957" s="20"/>
      <c r="BA957" s="20"/>
      <c r="BB957" s="20"/>
    </row>
    <row r="958" spans="1:54" ht="26.1" hidden="1" customHeight="1" x14ac:dyDescent="0.25">
      <c r="A958" s="39" t="s">
        <v>46</v>
      </c>
      <c r="B958" s="13" t="s">
        <v>257</v>
      </c>
      <c r="C958" s="13" t="s">
        <v>252</v>
      </c>
      <c r="D958" s="13">
        <v>34017</v>
      </c>
      <c r="E958" s="13">
        <v>12174</v>
      </c>
      <c r="F958" s="13" t="s">
        <v>271</v>
      </c>
      <c r="G958" s="13" t="s">
        <v>276</v>
      </c>
      <c r="H958" s="13" t="s">
        <v>78</v>
      </c>
      <c r="I958" s="13" t="s">
        <v>81</v>
      </c>
      <c r="J958" s="13" t="s">
        <v>303</v>
      </c>
      <c r="K958" s="4">
        <v>50497</v>
      </c>
      <c r="L958" s="4">
        <v>1001</v>
      </c>
      <c r="M958" s="14" t="s">
        <v>40</v>
      </c>
      <c r="N958" s="15" t="s">
        <v>679</v>
      </c>
      <c r="O958" s="15">
        <v>3.8387666925043402</v>
      </c>
      <c r="P958" s="15">
        <v>1.024250291</v>
      </c>
      <c r="Q958" s="15">
        <f t="shared" si="168"/>
        <v>-2.8145164015043402</v>
      </c>
      <c r="R958" s="15">
        <f t="shared" si="169"/>
        <v>-73.318245857452766</v>
      </c>
      <c r="S958" s="15">
        <v>1.2122156802673789</v>
      </c>
      <c r="T958" s="15">
        <v>0.64462115200000003</v>
      </c>
      <c r="U958" s="15">
        <f t="shared" si="170"/>
        <v>-0.56759452826737888</v>
      </c>
      <c r="V958" s="16">
        <f t="shared" si="171"/>
        <v>-46.822899382243953</v>
      </c>
      <c r="W958" s="17">
        <f t="shared" si="172"/>
        <v>1.317625739421064E-2</v>
      </c>
      <c r="X958" s="17">
        <f t="shared" si="172"/>
        <v>7.0067516521739133E-3</v>
      </c>
      <c r="Y958" s="16">
        <f t="shared" si="173"/>
        <v>-6.1695057420367268E-3</v>
      </c>
      <c r="Z958" s="15">
        <f t="shared" si="174"/>
        <v>-46.822899382243953</v>
      </c>
      <c r="AA958" s="13">
        <v>3.84</v>
      </c>
      <c r="AB958" s="13">
        <v>0</v>
      </c>
      <c r="AC958" s="13">
        <v>0</v>
      </c>
      <c r="AD958" s="13">
        <v>0</v>
      </c>
      <c r="AE958" s="18">
        <f t="shared" si="175"/>
        <v>0</v>
      </c>
      <c r="AF958" s="18">
        <f t="shared" si="179"/>
        <v>8.8546861538461551E-3</v>
      </c>
      <c r="AG958" s="19">
        <f t="shared" si="176"/>
        <v>8.8546861538461551E-3</v>
      </c>
      <c r="AH958" s="16" t="str">
        <f t="shared" si="177"/>
        <v>0.00</v>
      </c>
      <c r="AI958" s="16">
        <f t="shared" si="178"/>
        <v>-1.317625739421064E-2</v>
      </c>
      <c r="AJ958" s="44">
        <v>221112</v>
      </c>
      <c r="AK958" s="15" t="s">
        <v>686</v>
      </c>
      <c r="AL958" s="14" t="s">
        <v>57</v>
      </c>
      <c r="AM958" s="39" t="s">
        <v>58</v>
      </c>
      <c r="AN958" s="39" t="s">
        <v>59</v>
      </c>
      <c r="AO958" s="39" t="s">
        <v>60</v>
      </c>
      <c r="AP958" s="39" t="s">
        <v>61</v>
      </c>
      <c r="AQ958" s="20"/>
      <c r="AR958" s="20"/>
      <c r="AS958" s="20"/>
      <c r="AT958" s="20"/>
      <c r="AU958" s="20"/>
      <c r="AV958" s="20"/>
      <c r="AW958" s="20"/>
      <c r="AX958" s="20"/>
      <c r="AY958" s="20"/>
      <c r="AZ958" s="20"/>
      <c r="BA958" s="20"/>
      <c r="BB958" s="20"/>
    </row>
    <row r="959" spans="1:54" ht="26.1" hidden="1" customHeight="1" x14ac:dyDescent="0.25">
      <c r="A959" s="39" t="s">
        <v>46</v>
      </c>
      <c r="B959" s="13" t="s">
        <v>257</v>
      </c>
      <c r="C959" s="13" t="s">
        <v>252</v>
      </c>
      <c r="D959" s="13">
        <v>34017</v>
      </c>
      <c r="E959" s="13">
        <v>12174</v>
      </c>
      <c r="F959" s="13" t="s">
        <v>271</v>
      </c>
      <c r="G959" s="13" t="s">
        <v>276</v>
      </c>
      <c r="H959" s="13" t="s">
        <v>78</v>
      </c>
      <c r="I959" s="13" t="s">
        <v>81</v>
      </c>
      <c r="J959" s="13" t="s">
        <v>303</v>
      </c>
      <c r="K959" s="4">
        <v>50497</v>
      </c>
      <c r="L959" s="4">
        <v>1001</v>
      </c>
      <c r="M959" s="14" t="s">
        <v>38</v>
      </c>
      <c r="N959" s="15" t="s">
        <v>679</v>
      </c>
      <c r="O959" s="15">
        <v>3.7108078027541902</v>
      </c>
      <c r="P959" s="15">
        <v>0.99010861400000005</v>
      </c>
      <c r="Q959" s="15">
        <f t="shared" si="168"/>
        <v>-2.7206991887541903</v>
      </c>
      <c r="R959" s="15">
        <f t="shared" si="169"/>
        <v>-73.318245874519988</v>
      </c>
      <c r="S959" s="15">
        <v>1.171808490925133</v>
      </c>
      <c r="T959" s="15">
        <v>0.62313377999999997</v>
      </c>
      <c r="U959" s="15">
        <f t="shared" si="170"/>
        <v>-0.54867471092513298</v>
      </c>
      <c r="V959" s="16">
        <f t="shared" si="171"/>
        <v>-46.822899405000804</v>
      </c>
      <c r="W959" s="17">
        <f t="shared" si="172"/>
        <v>1.2737048814403618E-2</v>
      </c>
      <c r="X959" s="17">
        <f t="shared" si="172"/>
        <v>6.7731932608695649E-3</v>
      </c>
      <c r="Y959" s="16">
        <f t="shared" si="173"/>
        <v>-5.9638555535340533E-3</v>
      </c>
      <c r="Z959" s="15">
        <f t="shared" si="174"/>
        <v>-46.822899405000804</v>
      </c>
      <c r="AA959" s="13">
        <v>3.71</v>
      </c>
      <c r="AB959" s="13">
        <v>0</v>
      </c>
      <c r="AC959" s="13">
        <v>0</v>
      </c>
      <c r="AD959" s="13">
        <v>0</v>
      </c>
      <c r="AE959" s="18">
        <f t="shared" si="175"/>
        <v>0</v>
      </c>
      <c r="AF959" s="18">
        <f t="shared" si="179"/>
        <v>8.5595299450549455E-3</v>
      </c>
      <c r="AG959" s="19">
        <f t="shared" si="176"/>
        <v>8.5595299450549455E-3</v>
      </c>
      <c r="AH959" s="16" t="str">
        <f t="shared" si="177"/>
        <v>0.00</v>
      </c>
      <c r="AI959" s="16">
        <f t="shared" si="178"/>
        <v>-1.2737048814403618E-2</v>
      </c>
      <c r="AJ959" s="44">
        <v>221112</v>
      </c>
      <c r="AK959" s="15" t="s">
        <v>686</v>
      </c>
      <c r="AL959" s="14" t="s">
        <v>57</v>
      </c>
      <c r="AM959" s="39" t="s">
        <v>58</v>
      </c>
      <c r="AN959" s="39" t="s">
        <v>59</v>
      </c>
      <c r="AO959" s="39" t="s">
        <v>60</v>
      </c>
      <c r="AP959" s="39" t="s">
        <v>61</v>
      </c>
      <c r="AQ959" s="20"/>
      <c r="AR959" s="20"/>
      <c r="AS959" s="20"/>
      <c r="AT959" s="20"/>
      <c r="AU959" s="20"/>
      <c r="AV959" s="20"/>
      <c r="AW959" s="20"/>
      <c r="AX959" s="20"/>
      <c r="AY959" s="20"/>
      <c r="AZ959" s="20"/>
      <c r="BA959" s="20"/>
      <c r="BB959" s="20"/>
    </row>
    <row r="960" spans="1:54" ht="26.1" hidden="1" customHeight="1" x14ac:dyDescent="0.25">
      <c r="A960" s="39" t="s">
        <v>46</v>
      </c>
      <c r="B960" s="13" t="s">
        <v>257</v>
      </c>
      <c r="C960" s="13" t="s">
        <v>252</v>
      </c>
      <c r="D960" s="13">
        <v>34017</v>
      </c>
      <c r="E960" s="13">
        <v>12174</v>
      </c>
      <c r="F960" s="13" t="s">
        <v>271</v>
      </c>
      <c r="G960" s="13" t="s">
        <v>276</v>
      </c>
      <c r="H960" s="13" t="s">
        <v>78</v>
      </c>
      <c r="I960" s="13" t="s">
        <v>81</v>
      </c>
      <c r="J960" s="13" t="s">
        <v>303</v>
      </c>
      <c r="K960" s="4">
        <v>50497</v>
      </c>
      <c r="L960" s="4">
        <v>1001</v>
      </c>
      <c r="M960" s="14" t="s">
        <v>39</v>
      </c>
      <c r="N960" s="15" t="s">
        <v>679</v>
      </c>
      <c r="O960" s="15">
        <v>3.7108078027541902</v>
      </c>
      <c r="P960" s="15">
        <v>0.99010861400000005</v>
      </c>
      <c r="Q960" s="15">
        <f t="shared" si="168"/>
        <v>-2.7206991887541903</v>
      </c>
      <c r="R960" s="15">
        <f t="shared" si="169"/>
        <v>-73.318245874519988</v>
      </c>
      <c r="S960" s="15">
        <v>1.171808490925133</v>
      </c>
      <c r="T960" s="15">
        <v>0.62313377999999997</v>
      </c>
      <c r="U960" s="15">
        <f t="shared" si="170"/>
        <v>-0.54867471092513298</v>
      </c>
      <c r="V960" s="16">
        <f t="shared" si="171"/>
        <v>-46.822899405000804</v>
      </c>
      <c r="W960" s="17">
        <f t="shared" si="172"/>
        <v>1.2737048814403618E-2</v>
      </c>
      <c r="X960" s="17">
        <f t="shared" si="172"/>
        <v>6.7731932608695649E-3</v>
      </c>
      <c r="Y960" s="16">
        <f t="shared" si="173"/>
        <v>-5.9638555535340533E-3</v>
      </c>
      <c r="Z960" s="15">
        <f t="shared" si="174"/>
        <v>-46.822899405000804</v>
      </c>
      <c r="AA960" s="13">
        <v>3.71</v>
      </c>
      <c r="AB960" s="13">
        <v>0</v>
      </c>
      <c r="AC960" s="13">
        <v>0</v>
      </c>
      <c r="AD960" s="13">
        <v>0</v>
      </c>
      <c r="AE960" s="18">
        <f t="shared" si="175"/>
        <v>0</v>
      </c>
      <c r="AF960" s="18">
        <f t="shared" si="179"/>
        <v>8.5595299450549455E-3</v>
      </c>
      <c r="AG960" s="19">
        <f t="shared" si="176"/>
        <v>8.5595299450549455E-3</v>
      </c>
      <c r="AH960" s="16" t="str">
        <f t="shared" si="177"/>
        <v>0.00</v>
      </c>
      <c r="AI960" s="16">
        <f t="shared" si="178"/>
        <v>-1.2737048814403618E-2</v>
      </c>
      <c r="AJ960" s="44">
        <v>221112</v>
      </c>
      <c r="AK960" s="15" t="s">
        <v>686</v>
      </c>
      <c r="AL960" s="14" t="s">
        <v>57</v>
      </c>
      <c r="AM960" s="39" t="s">
        <v>58</v>
      </c>
      <c r="AN960" s="39" t="s">
        <v>59</v>
      </c>
      <c r="AO960" s="39" t="s">
        <v>60</v>
      </c>
      <c r="AP960" s="39" t="s">
        <v>61</v>
      </c>
      <c r="AQ960" s="20"/>
      <c r="AR960" s="20"/>
      <c r="AS960" s="20"/>
      <c r="AT960" s="20"/>
      <c r="AU960" s="20"/>
      <c r="AV960" s="20"/>
      <c r="AW960" s="20"/>
      <c r="AX960" s="20"/>
      <c r="AY960" s="20"/>
      <c r="AZ960" s="20"/>
      <c r="BA960" s="20"/>
      <c r="BB960" s="20"/>
    </row>
    <row r="961" spans="1:54" ht="26.1" hidden="1" customHeight="1" x14ac:dyDescent="0.25">
      <c r="A961" s="39" t="s">
        <v>46</v>
      </c>
      <c r="B961" s="13" t="s">
        <v>257</v>
      </c>
      <c r="C961" s="13" t="s">
        <v>252</v>
      </c>
      <c r="D961" s="13">
        <v>34017</v>
      </c>
      <c r="E961" s="13">
        <v>12174</v>
      </c>
      <c r="F961" s="13" t="s">
        <v>271</v>
      </c>
      <c r="G961" s="13" t="s">
        <v>276</v>
      </c>
      <c r="H961" s="13" t="s">
        <v>78</v>
      </c>
      <c r="I961" s="13" t="s">
        <v>81</v>
      </c>
      <c r="J961" s="13" t="s">
        <v>303</v>
      </c>
      <c r="K961" s="4">
        <v>50497</v>
      </c>
      <c r="L961" s="4">
        <v>1001</v>
      </c>
      <c r="M961" s="14" t="s">
        <v>37</v>
      </c>
      <c r="N961" s="15" t="s">
        <v>679</v>
      </c>
      <c r="O961" s="15">
        <v>0.25596050000031501</v>
      </c>
      <c r="P961" s="15">
        <v>6.8294751000000001E-2</v>
      </c>
      <c r="Q961" s="15">
        <f t="shared" si="168"/>
        <v>-0.18766574900031502</v>
      </c>
      <c r="R961" s="15">
        <f t="shared" si="169"/>
        <v>-73.318245979392941</v>
      </c>
      <c r="S961" s="15">
        <v>8.0827869074552E-2</v>
      </c>
      <c r="T961" s="15">
        <v>4.2981917000000001E-2</v>
      </c>
      <c r="U961" s="15">
        <f t="shared" si="170"/>
        <v>-3.7845952074551999E-2</v>
      </c>
      <c r="V961" s="16">
        <f t="shared" si="171"/>
        <v>-46.822899710054941</v>
      </c>
      <c r="W961" s="17">
        <f t="shared" si="172"/>
        <v>8.7856379428860869E-4</v>
      </c>
      <c r="X961" s="17">
        <f t="shared" si="172"/>
        <v>4.6719475000000002E-4</v>
      </c>
      <c r="Y961" s="16">
        <f t="shared" si="173"/>
        <v>-4.1136904428860867E-4</v>
      </c>
      <c r="Z961" s="15">
        <f t="shared" si="174"/>
        <v>-46.822899710054941</v>
      </c>
      <c r="AA961" s="13">
        <v>0.32</v>
      </c>
      <c r="AB961" s="13">
        <v>0</v>
      </c>
      <c r="AC961" s="13">
        <v>0</v>
      </c>
      <c r="AD961" s="13">
        <v>0</v>
      </c>
      <c r="AE961" s="18">
        <f t="shared" si="175"/>
        <v>0</v>
      </c>
      <c r="AF961" s="18">
        <f t="shared" si="179"/>
        <v>5.9041094780219782E-4</v>
      </c>
      <c r="AG961" s="19">
        <f t="shared" si="176"/>
        <v>5.9041094780219782E-4</v>
      </c>
      <c r="AH961" s="16" t="str">
        <f t="shared" si="177"/>
        <v>0.00</v>
      </c>
      <c r="AI961" s="16">
        <f t="shared" si="178"/>
        <v>-8.7856379428860869E-4</v>
      </c>
      <c r="AJ961" s="44">
        <v>221112</v>
      </c>
      <c r="AK961" s="15" t="s">
        <v>686</v>
      </c>
      <c r="AL961" s="14" t="s">
        <v>57</v>
      </c>
      <c r="AM961" s="39" t="s">
        <v>58</v>
      </c>
      <c r="AN961" s="39" t="s">
        <v>59</v>
      </c>
      <c r="AO961" s="39" t="s">
        <v>60</v>
      </c>
      <c r="AP961" s="39" t="s">
        <v>61</v>
      </c>
      <c r="AQ961" s="20"/>
      <c r="AR961" s="20"/>
      <c r="AS961" s="20"/>
      <c r="AT961" s="20"/>
      <c r="AU961" s="20"/>
      <c r="AV961" s="20"/>
      <c r="AW961" s="20"/>
      <c r="AX961" s="20"/>
      <c r="AY961" s="20"/>
      <c r="AZ961" s="20"/>
      <c r="BA961" s="20"/>
      <c r="BB961" s="20"/>
    </row>
    <row r="962" spans="1:54" ht="26.1" hidden="1" customHeight="1" x14ac:dyDescent="0.25">
      <c r="A962" s="39" t="s">
        <v>6</v>
      </c>
      <c r="B962" s="13" t="s">
        <v>259</v>
      </c>
      <c r="C962" s="13" t="s">
        <v>251</v>
      </c>
      <c r="D962" s="13">
        <v>34021</v>
      </c>
      <c r="E962" s="13">
        <v>61057</v>
      </c>
      <c r="F962" s="13" t="s">
        <v>354</v>
      </c>
      <c r="G962" s="13" t="s">
        <v>377</v>
      </c>
      <c r="H962" s="13" t="s">
        <v>180</v>
      </c>
      <c r="I962" s="13" t="s">
        <v>181</v>
      </c>
      <c r="J962" s="13" t="s">
        <v>565</v>
      </c>
      <c r="K962" s="4">
        <v>2408</v>
      </c>
      <c r="L962" s="4">
        <v>7001</v>
      </c>
      <c r="M962" s="14" t="s">
        <v>40</v>
      </c>
      <c r="N962" s="15" t="s">
        <v>679</v>
      </c>
      <c r="O962" s="15">
        <v>0</v>
      </c>
      <c r="P962" s="15">
        <v>0</v>
      </c>
      <c r="Q962" s="15">
        <f t="shared" si="168"/>
        <v>0</v>
      </c>
      <c r="R962" s="15" t="str">
        <f t="shared" si="169"/>
        <v>0.00</v>
      </c>
      <c r="S962" s="15">
        <v>0</v>
      </c>
      <c r="T962" s="15">
        <v>0</v>
      </c>
      <c r="U962" s="15">
        <f t="shared" si="170"/>
        <v>0</v>
      </c>
      <c r="V962" s="16" t="str">
        <f t="shared" si="171"/>
        <v>NA</v>
      </c>
      <c r="W962" s="17">
        <f t="shared" si="172"/>
        <v>0</v>
      </c>
      <c r="X962" s="17">
        <f t="shared" si="172"/>
        <v>0</v>
      </c>
      <c r="Y962" s="16">
        <f t="shared" si="173"/>
        <v>0</v>
      </c>
      <c r="Z962" s="15" t="str">
        <f t="shared" si="174"/>
        <v>0.00</v>
      </c>
      <c r="AA962" s="13">
        <v>0</v>
      </c>
      <c r="AB962" s="13">
        <v>0</v>
      </c>
      <c r="AC962" s="13">
        <v>0</v>
      </c>
      <c r="AD962" s="13">
        <v>0</v>
      </c>
      <c r="AE962" s="18">
        <f t="shared" si="175"/>
        <v>0</v>
      </c>
      <c r="AF962" s="18">
        <f t="shared" si="179"/>
        <v>0</v>
      </c>
      <c r="AG962" s="19">
        <f t="shared" si="176"/>
        <v>0</v>
      </c>
      <c r="AH962" s="16" t="str">
        <f t="shared" si="177"/>
        <v>0.00</v>
      </c>
      <c r="AI962" s="16">
        <f t="shared" si="178"/>
        <v>0</v>
      </c>
      <c r="AJ962" s="44">
        <v>221112</v>
      </c>
      <c r="AK962" s="15" t="s">
        <v>682</v>
      </c>
      <c r="AL962" s="14" t="s">
        <v>182</v>
      </c>
      <c r="AM962" s="39" t="s">
        <v>183</v>
      </c>
      <c r="AN962" s="39" t="s">
        <v>184</v>
      </c>
      <c r="AO962" s="39" t="s">
        <v>185</v>
      </c>
      <c r="AP962" s="39" t="s">
        <v>186</v>
      </c>
      <c r="AQ962" s="20"/>
      <c r="AR962" s="20"/>
      <c r="AS962" s="20"/>
      <c r="AT962" s="20"/>
      <c r="AU962" s="20"/>
      <c r="AV962" s="20"/>
      <c r="AW962" s="20"/>
      <c r="AX962" s="20"/>
      <c r="AY962" s="20"/>
      <c r="AZ962" s="20"/>
      <c r="BA962" s="20"/>
      <c r="BB962" s="20"/>
    </row>
    <row r="963" spans="1:54" ht="26.1" hidden="1" customHeight="1" x14ac:dyDescent="0.25">
      <c r="A963" s="39" t="s">
        <v>6</v>
      </c>
      <c r="B963" s="13" t="s">
        <v>259</v>
      </c>
      <c r="C963" s="13" t="s">
        <v>251</v>
      </c>
      <c r="D963" s="13">
        <v>34021</v>
      </c>
      <c r="E963" s="13">
        <v>61057</v>
      </c>
      <c r="F963" s="13" t="s">
        <v>354</v>
      </c>
      <c r="G963" s="13" t="s">
        <v>377</v>
      </c>
      <c r="H963" s="13" t="s">
        <v>180</v>
      </c>
      <c r="I963" s="13" t="s">
        <v>181</v>
      </c>
      <c r="J963" s="13" t="s">
        <v>565</v>
      </c>
      <c r="K963" s="4">
        <v>2408</v>
      </c>
      <c r="L963" s="4">
        <v>7001</v>
      </c>
      <c r="M963" s="14" t="s">
        <v>38</v>
      </c>
      <c r="N963" s="15" t="s">
        <v>679</v>
      </c>
      <c r="O963" s="15">
        <v>0.54901458000118297</v>
      </c>
      <c r="P963" s="15">
        <v>0</v>
      </c>
      <c r="Q963" s="15">
        <f t="shared" si="168"/>
        <v>-0.54901458000118297</v>
      </c>
      <c r="R963" s="15">
        <f t="shared" si="169"/>
        <v>-100</v>
      </c>
      <c r="S963" s="15">
        <v>0.54901458000118297</v>
      </c>
      <c r="T963" s="15">
        <v>0</v>
      </c>
      <c r="U963" s="15">
        <f t="shared" si="170"/>
        <v>-0.54901458000118297</v>
      </c>
      <c r="V963" s="16">
        <f t="shared" si="171"/>
        <v>-100</v>
      </c>
      <c r="W963" s="17">
        <f t="shared" si="172"/>
        <v>5.9675497826215543E-3</v>
      </c>
      <c r="X963" s="17">
        <f t="shared" si="172"/>
        <v>0</v>
      </c>
      <c r="Y963" s="16">
        <f t="shared" si="173"/>
        <v>-5.9675497826215543E-3</v>
      </c>
      <c r="Z963" s="15">
        <f t="shared" si="174"/>
        <v>-100</v>
      </c>
      <c r="AA963" s="13">
        <v>0.55000000000000004</v>
      </c>
      <c r="AB963" s="13">
        <v>0</v>
      </c>
      <c r="AC963" s="13">
        <v>0</v>
      </c>
      <c r="AD963" s="13">
        <v>0</v>
      </c>
      <c r="AE963" s="18">
        <f t="shared" si="175"/>
        <v>0</v>
      </c>
      <c r="AF963" s="18">
        <f t="shared" si="179"/>
        <v>0</v>
      </c>
      <c r="AG963" s="19">
        <f t="shared" si="176"/>
        <v>0</v>
      </c>
      <c r="AH963" s="16" t="str">
        <f t="shared" si="177"/>
        <v>0.00</v>
      </c>
      <c r="AI963" s="16">
        <f t="shared" si="178"/>
        <v>-5.9675497826215543E-3</v>
      </c>
      <c r="AJ963" s="44">
        <v>221112</v>
      </c>
      <c r="AK963" s="15" t="s">
        <v>682</v>
      </c>
      <c r="AL963" s="14" t="s">
        <v>182</v>
      </c>
      <c r="AM963" s="39" t="s">
        <v>183</v>
      </c>
      <c r="AN963" s="39" t="s">
        <v>184</v>
      </c>
      <c r="AO963" s="39" t="s">
        <v>185</v>
      </c>
      <c r="AP963" s="39" t="s">
        <v>186</v>
      </c>
      <c r="AQ963" s="20"/>
      <c r="AR963" s="20"/>
      <c r="AS963" s="20"/>
      <c r="AT963" s="20"/>
      <c r="AU963" s="20"/>
      <c r="AV963" s="20"/>
      <c r="AW963" s="20"/>
      <c r="AX963" s="20"/>
      <c r="AY963" s="20"/>
      <c r="AZ963" s="20"/>
      <c r="BA963" s="20"/>
      <c r="BB963" s="20"/>
    </row>
    <row r="964" spans="1:54" ht="26.1" hidden="1" customHeight="1" x14ac:dyDescent="0.25">
      <c r="A964" s="39" t="s">
        <v>6</v>
      </c>
      <c r="B964" s="13" t="s">
        <v>259</v>
      </c>
      <c r="C964" s="13" t="s">
        <v>251</v>
      </c>
      <c r="D964" s="13">
        <v>34021</v>
      </c>
      <c r="E964" s="13">
        <v>61057</v>
      </c>
      <c r="F964" s="13" t="s">
        <v>354</v>
      </c>
      <c r="G964" s="13" t="s">
        <v>377</v>
      </c>
      <c r="H964" s="13" t="s">
        <v>180</v>
      </c>
      <c r="I964" s="13" t="s">
        <v>181</v>
      </c>
      <c r="J964" s="13" t="s">
        <v>565</v>
      </c>
      <c r="K964" s="4">
        <v>2408</v>
      </c>
      <c r="L964" s="4">
        <v>7001</v>
      </c>
      <c r="M964" s="14" t="s">
        <v>39</v>
      </c>
      <c r="N964" s="15" t="s">
        <v>679</v>
      </c>
      <c r="O964" s="15">
        <v>0.54901458000118297</v>
      </c>
      <c r="P964" s="15">
        <v>0</v>
      </c>
      <c r="Q964" s="15">
        <f t="shared" si="168"/>
        <v>-0.54901458000118297</v>
      </c>
      <c r="R964" s="15">
        <f t="shared" si="169"/>
        <v>-100</v>
      </c>
      <c r="S964" s="15">
        <v>0.54901458000118297</v>
      </c>
      <c r="T964" s="15">
        <v>0</v>
      </c>
      <c r="U964" s="15">
        <f t="shared" si="170"/>
        <v>-0.54901458000118297</v>
      </c>
      <c r="V964" s="16">
        <f t="shared" si="171"/>
        <v>-100</v>
      </c>
      <c r="W964" s="17">
        <f t="shared" si="172"/>
        <v>5.9675497826215543E-3</v>
      </c>
      <c r="X964" s="17">
        <f t="shared" si="172"/>
        <v>0</v>
      </c>
      <c r="Y964" s="16">
        <f t="shared" si="173"/>
        <v>-5.9675497826215543E-3</v>
      </c>
      <c r="Z964" s="15">
        <f t="shared" si="174"/>
        <v>-100</v>
      </c>
      <c r="AA964" s="13">
        <v>0.55000000000000004</v>
      </c>
      <c r="AB964" s="13">
        <v>0</v>
      </c>
      <c r="AC964" s="13">
        <v>0</v>
      </c>
      <c r="AD964" s="13">
        <v>0</v>
      </c>
      <c r="AE964" s="18">
        <f t="shared" si="175"/>
        <v>0</v>
      </c>
      <c r="AF964" s="18">
        <f t="shared" si="179"/>
        <v>0</v>
      </c>
      <c r="AG964" s="19">
        <f t="shared" si="176"/>
        <v>0</v>
      </c>
      <c r="AH964" s="16" t="str">
        <f t="shared" si="177"/>
        <v>0.00</v>
      </c>
      <c r="AI964" s="16">
        <f t="shared" si="178"/>
        <v>-5.9675497826215543E-3</v>
      </c>
      <c r="AJ964" s="44">
        <v>221112</v>
      </c>
      <c r="AK964" s="15" t="s">
        <v>682</v>
      </c>
      <c r="AL964" s="14" t="s">
        <v>182</v>
      </c>
      <c r="AM964" s="39" t="s">
        <v>183</v>
      </c>
      <c r="AN964" s="39" t="s">
        <v>184</v>
      </c>
      <c r="AO964" s="39" t="s">
        <v>185</v>
      </c>
      <c r="AP964" s="39" t="s">
        <v>186</v>
      </c>
      <c r="AQ964" s="20"/>
      <c r="AR964" s="20"/>
      <c r="AS964" s="20"/>
      <c r="AT964" s="20"/>
      <c r="AU964" s="20"/>
      <c r="AV964" s="20"/>
      <c r="AW964" s="20"/>
      <c r="AX964" s="20"/>
      <c r="AY964" s="20"/>
      <c r="AZ964" s="20"/>
      <c r="BA964" s="20"/>
      <c r="BB964" s="20"/>
    </row>
    <row r="965" spans="1:54" ht="26.1" hidden="1" customHeight="1" x14ac:dyDescent="0.25">
      <c r="A965" s="39" t="s">
        <v>6</v>
      </c>
      <c r="B965" s="13" t="s">
        <v>259</v>
      </c>
      <c r="C965" s="13" t="s">
        <v>251</v>
      </c>
      <c r="D965" s="13">
        <v>34021</v>
      </c>
      <c r="E965" s="13">
        <v>61057</v>
      </c>
      <c r="F965" s="13" t="s">
        <v>354</v>
      </c>
      <c r="G965" s="13" t="s">
        <v>377</v>
      </c>
      <c r="H965" s="13" t="s">
        <v>180</v>
      </c>
      <c r="I965" s="13" t="s">
        <v>181</v>
      </c>
      <c r="J965" s="13" t="s">
        <v>565</v>
      </c>
      <c r="K965" s="4">
        <v>2408</v>
      </c>
      <c r="L965" s="4">
        <v>7001</v>
      </c>
      <c r="M965" s="14" t="s">
        <v>37</v>
      </c>
      <c r="N965" s="15" t="s">
        <v>679</v>
      </c>
      <c r="O965" s="15">
        <v>0.63255000000155504</v>
      </c>
      <c r="P965" s="15">
        <v>0</v>
      </c>
      <c r="Q965" s="15">
        <f t="shared" si="168"/>
        <v>-0.63255000000155504</v>
      </c>
      <c r="R965" s="15">
        <f t="shared" si="169"/>
        <v>-100</v>
      </c>
      <c r="S965" s="15">
        <v>0.63255000000155504</v>
      </c>
      <c r="T965" s="15">
        <v>0</v>
      </c>
      <c r="U965" s="15">
        <f t="shared" si="170"/>
        <v>-0.63255000000155504</v>
      </c>
      <c r="V965" s="16">
        <f t="shared" si="171"/>
        <v>-100</v>
      </c>
      <c r="W965" s="17">
        <f t="shared" si="172"/>
        <v>6.875543478277772E-3</v>
      </c>
      <c r="X965" s="17">
        <f t="shared" si="172"/>
        <v>0</v>
      </c>
      <c r="Y965" s="16">
        <f t="shared" si="173"/>
        <v>-6.875543478277772E-3</v>
      </c>
      <c r="Z965" s="15">
        <f t="shared" si="174"/>
        <v>-100</v>
      </c>
      <c r="AA965" s="13">
        <v>0.63</v>
      </c>
      <c r="AB965" s="13">
        <v>0</v>
      </c>
      <c r="AC965" s="13">
        <v>0</v>
      </c>
      <c r="AD965" s="13">
        <v>0</v>
      </c>
      <c r="AE965" s="18">
        <f t="shared" si="175"/>
        <v>0</v>
      </c>
      <c r="AF965" s="18">
        <f t="shared" si="179"/>
        <v>0</v>
      </c>
      <c r="AG965" s="19">
        <f t="shared" si="176"/>
        <v>0</v>
      </c>
      <c r="AH965" s="16" t="str">
        <f t="shared" si="177"/>
        <v>0.00</v>
      </c>
      <c r="AI965" s="16">
        <f t="shared" si="178"/>
        <v>-6.875543478277772E-3</v>
      </c>
      <c r="AJ965" s="44">
        <v>221112</v>
      </c>
      <c r="AK965" s="15" t="s">
        <v>682</v>
      </c>
      <c r="AL965" s="14" t="s">
        <v>182</v>
      </c>
      <c r="AM965" s="39" t="s">
        <v>183</v>
      </c>
      <c r="AN965" s="39" t="s">
        <v>184</v>
      </c>
      <c r="AO965" s="39" t="s">
        <v>185</v>
      </c>
      <c r="AP965" s="39" t="s">
        <v>186</v>
      </c>
      <c r="AQ965" s="20"/>
      <c r="AR965" s="20"/>
      <c r="AS965" s="20"/>
      <c r="AT965" s="20"/>
      <c r="AU965" s="20"/>
      <c r="AV965" s="20"/>
      <c r="AW965" s="20"/>
      <c r="AX965" s="20"/>
      <c r="AY965" s="20"/>
      <c r="AZ965" s="20"/>
      <c r="BA965" s="20"/>
      <c r="BB965" s="20"/>
    </row>
    <row r="966" spans="1:54" ht="26.1" hidden="1" customHeight="1" x14ac:dyDescent="0.25">
      <c r="A966" s="39" t="s">
        <v>6</v>
      </c>
      <c r="B966" s="13" t="s">
        <v>259</v>
      </c>
      <c r="C966" s="13" t="s">
        <v>251</v>
      </c>
      <c r="D966" s="13">
        <v>34021</v>
      </c>
      <c r="E966" s="13">
        <v>61057</v>
      </c>
      <c r="F966" s="13" t="s">
        <v>271</v>
      </c>
      <c r="G966" s="13" t="s">
        <v>276</v>
      </c>
      <c r="H966" s="13" t="s">
        <v>180</v>
      </c>
      <c r="I966" s="13" t="s">
        <v>187</v>
      </c>
      <c r="J966" s="13" t="s">
        <v>566</v>
      </c>
      <c r="K966" s="4">
        <v>2408</v>
      </c>
      <c r="L966" s="4">
        <v>1</v>
      </c>
      <c r="M966" s="14" t="s">
        <v>40</v>
      </c>
      <c r="N966" s="15" t="s">
        <v>679</v>
      </c>
      <c r="O966" s="15">
        <v>0.797173761900136</v>
      </c>
      <c r="P966" s="15">
        <v>0.39773203200000001</v>
      </c>
      <c r="Q966" s="15">
        <f t="shared" si="168"/>
        <v>-0.39944172990013599</v>
      </c>
      <c r="R966" s="15">
        <f t="shared" si="169"/>
        <v>-50.107234958164007</v>
      </c>
      <c r="S966" s="15">
        <v>0.47764153260747511</v>
      </c>
      <c r="T966" s="15">
        <v>0.228117293</v>
      </c>
      <c r="U966" s="15">
        <f t="shared" si="170"/>
        <v>-0.24952423960747511</v>
      </c>
      <c r="V966" s="16">
        <f t="shared" si="171"/>
        <v>-52.240900879223503</v>
      </c>
      <c r="W966" s="17">
        <f t="shared" si="172"/>
        <v>5.1917557892116857E-3</v>
      </c>
      <c r="X966" s="17">
        <f t="shared" si="172"/>
        <v>2.4795357934782607E-3</v>
      </c>
      <c r="Y966" s="16">
        <f t="shared" si="173"/>
        <v>-2.7122199957334251E-3</v>
      </c>
      <c r="Z966" s="15">
        <f t="shared" si="174"/>
        <v>-52.240900879223503</v>
      </c>
      <c r="AA966" s="13">
        <v>0.81</v>
      </c>
      <c r="AB966" s="13">
        <v>0</v>
      </c>
      <c r="AC966" s="13">
        <v>0</v>
      </c>
      <c r="AD966" s="13">
        <v>0</v>
      </c>
      <c r="AE966" s="18">
        <f t="shared" si="175"/>
        <v>0</v>
      </c>
      <c r="AF966" s="18">
        <f t="shared" si="179"/>
        <v>3.1334792994505496E-3</v>
      </c>
      <c r="AG966" s="19">
        <f t="shared" si="176"/>
        <v>3.1334792994505496E-3</v>
      </c>
      <c r="AH966" s="16" t="str">
        <f t="shared" si="177"/>
        <v>0.00</v>
      </c>
      <c r="AI966" s="16">
        <f t="shared" si="178"/>
        <v>-5.1917557892116857E-3</v>
      </c>
      <c r="AJ966" s="44">
        <v>221112</v>
      </c>
      <c r="AK966" s="15" t="s">
        <v>684</v>
      </c>
      <c r="AL966" s="14" t="s">
        <v>188</v>
      </c>
      <c r="AM966" s="39" t="s">
        <v>65</v>
      </c>
      <c r="AN966" s="39" t="s">
        <v>59</v>
      </c>
      <c r="AO966" s="39" t="s">
        <v>189</v>
      </c>
      <c r="AP966" s="39" t="s">
        <v>190</v>
      </c>
      <c r="AQ966" s="20"/>
      <c r="AR966" s="20"/>
      <c r="AS966" s="20"/>
      <c r="AT966" s="20"/>
      <c r="AU966" s="20"/>
      <c r="AV966" s="20"/>
      <c r="AW966" s="20"/>
      <c r="AX966" s="20"/>
      <c r="AY966" s="20"/>
      <c r="AZ966" s="20"/>
      <c r="BA966" s="20"/>
      <c r="BB966" s="20"/>
    </row>
    <row r="967" spans="1:54" ht="26.1" hidden="1" customHeight="1" x14ac:dyDescent="0.25">
      <c r="A967" s="39" t="s">
        <v>6</v>
      </c>
      <c r="B967" s="13" t="s">
        <v>259</v>
      </c>
      <c r="C967" s="13" t="s">
        <v>251</v>
      </c>
      <c r="D967" s="13">
        <v>34021</v>
      </c>
      <c r="E967" s="13">
        <v>61057</v>
      </c>
      <c r="F967" s="13" t="s">
        <v>271</v>
      </c>
      <c r="G967" s="13" t="s">
        <v>276</v>
      </c>
      <c r="H967" s="13" t="s">
        <v>180</v>
      </c>
      <c r="I967" s="13" t="s">
        <v>187</v>
      </c>
      <c r="J967" s="13" t="s">
        <v>566</v>
      </c>
      <c r="K967" s="4">
        <v>2408</v>
      </c>
      <c r="L967" s="4">
        <v>1</v>
      </c>
      <c r="M967" s="14" t="s">
        <v>38</v>
      </c>
      <c r="N967" s="15" t="s">
        <v>679</v>
      </c>
      <c r="O967" s="15">
        <v>20.832807644323498</v>
      </c>
      <c r="P967" s="15">
        <v>10.394063770000001</v>
      </c>
      <c r="Q967" s="15">
        <f t="shared" si="168"/>
        <v>-10.438743874323498</v>
      </c>
      <c r="R967" s="15">
        <f t="shared" si="169"/>
        <v>-50.107234956243815</v>
      </c>
      <c r="S967" s="15">
        <v>12.48236538547539</v>
      </c>
      <c r="T967" s="15">
        <v>5.9614652679999995</v>
      </c>
      <c r="U967" s="15">
        <f t="shared" si="170"/>
        <v>-6.5209001174753904</v>
      </c>
      <c r="V967" s="16">
        <f t="shared" si="171"/>
        <v>-52.240900791633429</v>
      </c>
      <c r="W967" s="17">
        <f t="shared" si="172"/>
        <v>0.13567788462473249</v>
      </c>
      <c r="X967" s="17">
        <f t="shared" si="172"/>
        <v>6.4798535521739128E-2</v>
      </c>
      <c r="Y967" s="16">
        <f t="shared" si="173"/>
        <v>-7.0879349102993358E-2</v>
      </c>
      <c r="Z967" s="15">
        <f t="shared" si="174"/>
        <v>-52.240900791633429</v>
      </c>
      <c r="AA967" s="13">
        <v>20.84</v>
      </c>
      <c r="AB967" s="13">
        <v>0</v>
      </c>
      <c r="AC967" s="13">
        <v>0</v>
      </c>
      <c r="AD967" s="13">
        <v>0</v>
      </c>
      <c r="AE967" s="18">
        <f t="shared" si="175"/>
        <v>0</v>
      </c>
      <c r="AF967" s="18">
        <f t="shared" si="179"/>
        <v>8.188825917582418E-2</v>
      </c>
      <c r="AG967" s="19">
        <f t="shared" si="176"/>
        <v>8.188825917582418E-2</v>
      </c>
      <c r="AH967" s="16" t="str">
        <f t="shared" si="177"/>
        <v>0.00</v>
      </c>
      <c r="AI967" s="16">
        <f t="shared" si="178"/>
        <v>-0.13567788462473249</v>
      </c>
      <c r="AJ967" s="44">
        <v>221112</v>
      </c>
      <c r="AK967" s="15" t="s">
        <v>684</v>
      </c>
      <c r="AL967" s="14" t="s">
        <v>188</v>
      </c>
      <c r="AM967" s="39" t="s">
        <v>65</v>
      </c>
      <c r="AN967" s="39" t="s">
        <v>59</v>
      </c>
      <c r="AO967" s="39" t="s">
        <v>189</v>
      </c>
      <c r="AP967" s="39" t="s">
        <v>190</v>
      </c>
      <c r="AQ967" s="20"/>
      <c r="AR967" s="20"/>
      <c r="AS967" s="20"/>
      <c r="AT967" s="20"/>
      <c r="AU967" s="20"/>
      <c r="AV967" s="20"/>
      <c r="AW967" s="20"/>
      <c r="AX967" s="20"/>
      <c r="AY967" s="20"/>
      <c r="AZ967" s="20"/>
      <c r="BA967" s="20"/>
      <c r="BB967" s="20"/>
    </row>
    <row r="968" spans="1:54" ht="26.1" hidden="1" customHeight="1" x14ac:dyDescent="0.25">
      <c r="A968" s="39" t="s">
        <v>6</v>
      </c>
      <c r="B968" s="13" t="s">
        <v>259</v>
      </c>
      <c r="C968" s="13" t="s">
        <v>251</v>
      </c>
      <c r="D968" s="13">
        <v>34021</v>
      </c>
      <c r="E968" s="13">
        <v>61057</v>
      </c>
      <c r="F968" s="13" t="s">
        <v>271</v>
      </c>
      <c r="G968" s="13" t="s">
        <v>276</v>
      </c>
      <c r="H968" s="13" t="s">
        <v>180</v>
      </c>
      <c r="I968" s="13" t="s">
        <v>187</v>
      </c>
      <c r="J968" s="13" t="s">
        <v>566</v>
      </c>
      <c r="K968" s="4">
        <v>2408</v>
      </c>
      <c r="L968" s="4">
        <v>1</v>
      </c>
      <c r="M968" s="14" t="s">
        <v>39</v>
      </c>
      <c r="N968" s="15" t="s">
        <v>679</v>
      </c>
      <c r="O968" s="15">
        <v>20.832807644323498</v>
      </c>
      <c r="P968" s="15">
        <v>10.394063770000001</v>
      </c>
      <c r="Q968" s="15">
        <f t="shared" ref="Q968:Q1031" si="180">P968-O968</f>
        <v>-10.438743874323498</v>
      </c>
      <c r="R968" s="15">
        <f t="shared" ref="R968:R1031" si="181">IFERROR(((P968-O968)/O968)*100,"0.00")</f>
        <v>-50.107234956243815</v>
      </c>
      <c r="S968" s="15">
        <v>12.48236538547539</v>
      </c>
      <c r="T968" s="15">
        <v>5.9614652679999995</v>
      </c>
      <c r="U968" s="15">
        <f t="shared" ref="U968:U1031" si="182">T968-S968</f>
        <v>-6.5209001174753904</v>
      </c>
      <c r="V968" s="16">
        <f t="shared" ref="V968:V1031" si="183">IFERROR(((T968-S968)/S968)*100,"NA")</f>
        <v>-52.240900791633429</v>
      </c>
      <c r="W968" s="17">
        <f t="shared" ref="W968:X1031" si="184">S968/92</f>
        <v>0.13567788462473249</v>
      </c>
      <c r="X968" s="17">
        <f t="shared" si="184"/>
        <v>6.4798535521739128E-2</v>
      </c>
      <c r="Y968" s="16">
        <f t="shared" ref="Y968:Y1031" si="185">X968-W968</f>
        <v>-7.0879349102993358E-2</v>
      </c>
      <c r="Z968" s="15">
        <f t="shared" ref="Z968:Z1031" si="186">IFERROR(((X968-W968)/W968)*100,"0.00")</f>
        <v>-52.240900791633429</v>
      </c>
      <c r="AA968" s="13">
        <v>20.84</v>
      </c>
      <c r="AB968" s="13">
        <v>0</v>
      </c>
      <c r="AC968" s="13">
        <v>0</v>
      </c>
      <c r="AD968" s="13">
        <v>0</v>
      </c>
      <c r="AE968" s="18">
        <f t="shared" ref="AE968:AE1031" si="187">AB968/2000</f>
        <v>0</v>
      </c>
      <c r="AF968" s="18">
        <f t="shared" si="179"/>
        <v>8.188825917582418E-2</v>
      </c>
      <c r="AG968" s="19">
        <f t="shared" ref="AG968:AG1031" si="188">AF968-AE968</f>
        <v>8.188825917582418E-2</v>
      </c>
      <c r="AH968" s="16" t="str">
        <f t="shared" ref="AH968:AH1031" si="189">IFERROR(((AF968-AE968)/AE968)*100,"0.00")</f>
        <v>0.00</v>
      </c>
      <c r="AI968" s="16">
        <f t="shared" ref="AI968:AI1031" si="190">AE968-W968</f>
        <v>-0.13567788462473249</v>
      </c>
      <c r="AJ968" s="44">
        <v>221112</v>
      </c>
      <c r="AK968" s="15" t="s">
        <v>684</v>
      </c>
      <c r="AL968" s="14" t="s">
        <v>188</v>
      </c>
      <c r="AM968" s="39" t="s">
        <v>65</v>
      </c>
      <c r="AN968" s="39" t="s">
        <v>59</v>
      </c>
      <c r="AO968" s="39" t="s">
        <v>189</v>
      </c>
      <c r="AP968" s="39" t="s">
        <v>190</v>
      </c>
      <c r="AQ968" s="20"/>
      <c r="AR968" s="20"/>
      <c r="AS968" s="20"/>
      <c r="AT968" s="20"/>
      <c r="AU968" s="20"/>
      <c r="AV968" s="20"/>
      <c r="AW968" s="20"/>
      <c r="AX968" s="20"/>
      <c r="AY968" s="20"/>
      <c r="AZ968" s="20"/>
      <c r="BA968" s="20"/>
      <c r="BB968" s="20"/>
    </row>
    <row r="969" spans="1:54" ht="26.1" hidden="1" customHeight="1" x14ac:dyDescent="0.25">
      <c r="A969" s="39" t="s">
        <v>6</v>
      </c>
      <c r="B969" s="13" t="s">
        <v>259</v>
      </c>
      <c r="C969" s="13" t="s">
        <v>251</v>
      </c>
      <c r="D969" s="13">
        <v>34021</v>
      </c>
      <c r="E969" s="13">
        <v>61057</v>
      </c>
      <c r="F969" s="13" t="s">
        <v>271</v>
      </c>
      <c r="G969" s="13" t="s">
        <v>276</v>
      </c>
      <c r="H969" s="13" t="s">
        <v>180</v>
      </c>
      <c r="I969" s="13" t="s">
        <v>187</v>
      </c>
      <c r="J969" s="13" t="s">
        <v>566</v>
      </c>
      <c r="K969" s="4">
        <v>2408</v>
      </c>
      <c r="L969" s="4">
        <v>1</v>
      </c>
      <c r="M969" s="14" t="s">
        <v>37</v>
      </c>
      <c r="N969" s="15" t="s">
        <v>679</v>
      </c>
      <c r="O969" s="15">
        <v>311.67216650007703</v>
      </c>
      <c r="P969" s="15">
        <v>53.030937600000001</v>
      </c>
      <c r="Q969" s="15">
        <f t="shared" si="180"/>
        <v>-258.64122890007701</v>
      </c>
      <c r="R969" s="15">
        <f t="shared" si="181"/>
        <v>-82.98502615889285</v>
      </c>
      <c r="S969" s="15">
        <v>186.74419354114292</v>
      </c>
      <c r="T969" s="15">
        <v>30.415639121000002</v>
      </c>
      <c r="U969" s="15">
        <f t="shared" si="182"/>
        <v>-156.32855442014292</v>
      </c>
      <c r="V969" s="16">
        <f t="shared" si="183"/>
        <v>-83.71267210816977</v>
      </c>
      <c r="W969" s="17">
        <f t="shared" si="184"/>
        <v>2.0298281906645967</v>
      </c>
      <c r="X969" s="17">
        <f t="shared" si="184"/>
        <v>0.33060477305434782</v>
      </c>
      <c r="Y969" s="16">
        <f t="shared" si="185"/>
        <v>-1.699223417610249</v>
      </c>
      <c r="Z969" s="15">
        <f t="shared" si="186"/>
        <v>-83.71267210816977</v>
      </c>
      <c r="AA969" s="13">
        <v>311.67</v>
      </c>
      <c r="AB969" s="13">
        <v>0</v>
      </c>
      <c r="AC969" s="13">
        <v>0</v>
      </c>
      <c r="AD969" s="13">
        <v>0</v>
      </c>
      <c r="AE969" s="18">
        <f t="shared" si="187"/>
        <v>0</v>
      </c>
      <c r="AF969" s="18">
        <f t="shared" ref="AF969:AF1032" si="191">T969/72.8</f>
        <v>0.41779724067307694</v>
      </c>
      <c r="AG969" s="19">
        <f t="shared" si="188"/>
        <v>0.41779724067307694</v>
      </c>
      <c r="AH969" s="16" t="str">
        <f t="shared" si="189"/>
        <v>0.00</v>
      </c>
      <c r="AI969" s="16">
        <f t="shared" si="190"/>
        <v>-2.0298281906645967</v>
      </c>
      <c r="AJ969" s="44">
        <v>221112</v>
      </c>
      <c r="AK969" s="15" t="s">
        <v>684</v>
      </c>
      <c r="AL969" s="14" t="s">
        <v>188</v>
      </c>
      <c r="AM969" s="39" t="s">
        <v>65</v>
      </c>
      <c r="AN969" s="39" t="s">
        <v>59</v>
      </c>
      <c r="AO969" s="39" t="s">
        <v>189</v>
      </c>
      <c r="AP969" s="39" t="s">
        <v>190</v>
      </c>
      <c r="AQ969" s="20"/>
      <c r="AR969" s="20"/>
      <c r="AS969" s="20"/>
      <c r="AT969" s="20"/>
      <c r="AU969" s="20"/>
      <c r="AV969" s="20"/>
      <c r="AW969" s="20"/>
      <c r="AX969" s="20"/>
      <c r="AY969" s="20"/>
      <c r="AZ969" s="20"/>
      <c r="BA969" s="20"/>
      <c r="BB969" s="20"/>
    </row>
    <row r="970" spans="1:54" ht="26.1" hidden="1" customHeight="1" x14ac:dyDescent="0.25">
      <c r="A970" s="39" t="s">
        <v>6</v>
      </c>
      <c r="B970" s="13" t="s">
        <v>259</v>
      </c>
      <c r="C970" s="13" t="s">
        <v>251</v>
      </c>
      <c r="D970" s="13">
        <v>34021</v>
      </c>
      <c r="E970" s="13">
        <v>61057</v>
      </c>
      <c r="F970" s="13" t="s">
        <v>271</v>
      </c>
      <c r="G970" s="13" t="s">
        <v>311</v>
      </c>
      <c r="H970" s="13" t="s">
        <v>180</v>
      </c>
      <c r="I970" s="13" t="s">
        <v>187</v>
      </c>
      <c r="J970" s="13" t="s">
        <v>567</v>
      </c>
      <c r="K970" s="4">
        <v>2408</v>
      </c>
      <c r="L970" s="4">
        <v>1</v>
      </c>
      <c r="M970" s="14" t="s">
        <v>35</v>
      </c>
      <c r="N970" s="15" t="s">
        <v>679</v>
      </c>
      <c r="O970" s="15">
        <v>0</v>
      </c>
      <c r="P970" s="15">
        <v>0</v>
      </c>
      <c r="Q970" s="15">
        <f t="shared" si="180"/>
        <v>0</v>
      </c>
      <c r="R970" s="15" t="str">
        <f t="shared" si="181"/>
        <v>0.00</v>
      </c>
      <c r="S970" s="15">
        <v>0</v>
      </c>
      <c r="T970" s="15">
        <v>0</v>
      </c>
      <c r="U970" s="15">
        <f t="shared" si="182"/>
        <v>0</v>
      </c>
      <c r="V970" s="16" t="str">
        <f t="shared" si="183"/>
        <v>NA</v>
      </c>
      <c r="W970" s="17">
        <f t="shared" si="184"/>
        <v>0</v>
      </c>
      <c r="X970" s="17">
        <f t="shared" si="184"/>
        <v>0</v>
      </c>
      <c r="Y970" s="16">
        <f t="shared" si="185"/>
        <v>0</v>
      </c>
      <c r="Z970" s="15" t="str">
        <f t="shared" si="186"/>
        <v>0.00</v>
      </c>
      <c r="AA970" s="13">
        <v>0</v>
      </c>
      <c r="AB970" s="13">
        <v>0</v>
      </c>
      <c r="AC970" s="13">
        <v>0</v>
      </c>
      <c r="AD970" s="13">
        <v>0</v>
      </c>
      <c r="AE970" s="18">
        <f t="shared" si="187"/>
        <v>0</v>
      </c>
      <c r="AF970" s="18">
        <f t="shared" si="191"/>
        <v>0</v>
      </c>
      <c r="AG970" s="19">
        <f t="shared" si="188"/>
        <v>0</v>
      </c>
      <c r="AH970" s="16" t="str">
        <f t="shared" si="189"/>
        <v>0.00</v>
      </c>
      <c r="AI970" s="16">
        <f t="shared" si="190"/>
        <v>0</v>
      </c>
      <c r="AJ970" s="44">
        <v>221112</v>
      </c>
      <c r="AK970" s="15" t="s">
        <v>684</v>
      </c>
      <c r="AL970" s="14" t="s">
        <v>121</v>
      </c>
      <c r="AM970" s="39" t="s">
        <v>65</v>
      </c>
      <c r="AN970" s="39" t="s">
        <v>59</v>
      </c>
      <c r="AO970" s="39" t="s">
        <v>60</v>
      </c>
      <c r="AP970" s="39" t="s">
        <v>122</v>
      </c>
      <c r="AQ970" s="20"/>
      <c r="AR970" s="20"/>
      <c r="AS970" s="20"/>
      <c r="AT970" s="20"/>
      <c r="AU970" s="20"/>
      <c r="AV970" s="20"/>
      <c r="AW970" s="20"/>
      <c r="AX970" s="20"/>
      <c r="AY970" s="20"/>
      <c r="AZ970" s="20"/>
      <c r="BA970" s="20"/>
      <c r="BB970" s="20"/>
    </row>
    <row r="971" spans="1:54" ht="26.1" hidden="1" customHeight="1" x14ac:dyDescent="0.25">
      <c r="A971" s="39" t="s">
        <v>6</v>
      </c>
      <c r="B971" s="13" t="s">
        <v>259</v>
      </c>
      <c r="C971" s="13" t="s">
        <v>251</v>
      </c>
      <c r="D971" s="13">
        <v>34021</v>
      </c>
      <c r="E971" s="13">
        <v>61057</v>
      </c>
      <c r="F971" s="13" t="s">
        <v>271</v>
      </c>
      <c r="G971" s="13" t="s">
        <v>311</v>
      </c>
      <c r="H971" s="13" t="s">
        <v>180</v>
      </c>
      <c r="I971" s="13" t="s">
        <v>187</v>
      </c>
      <c r="J971" s="13" t="s">
        <v>567</v>
      </c>
      <c r="K971" s="4">
        <v>2408</v>
      </c>
      <c r="L971" s="4">
        <v>1</v>
      </c>
      <c r="M971" s="14" t="s">
        <v>40</v>
      </c>
      <c r="N971" s="15" t="s">
        <v>679</v>
      </c>
      <c r="O971" s="15">
        <v>0</v>
      </c>
      <c r="P971" s="15">
        <v>0</v>
      </c>
      <c r="Q971" s="15">
        <f t="shared" si="180"/>
        <v>0</v>
      </c>
      <c r="R971" s="15" t="str">
        <f t="shared" si="181"/>
        <v>0.00</v>
      </c>
      <c r="S971" s="15">
        <v>0</v>
      </c>
      <c r="T971" s="15">
        <v>0</v>
      </c>
      <c r="U971" s="15">
        <f t="shared" si="182"/>
        <v>0</v>
      </c>
      <c r="V971" s="16" t="str">
        <f t="shared" si="183"/>
        <v>NA</v>
      </c>
      <c r="W971" s="17">
        <f t="shared" si="184"/>
        <v>0</v>
      </c>
      <c r="X971" s="17">
        <f t="shared" si="184"/>
        <v>0</v>
      </c>
      <c r="Y971" s="16">
        <f t="shared" si="185"/>
        <v>0</v>
      </c>
      <c r="Z971" s="15" t="str">
        <f t="shared" si="186"/>
        <v>0.00</v>
      </c>
      <c r="AA971" s="13">
        <v>0</v>
      </c>
      <c r="AB971" s="13">
        <v>0</v>
      </c>
      <c r="AC971" s="13">
        <v>0</v>
      </c>
      <c r="AD971" s="13">
        <v>0</v>
      </c>
      <c r="AE971" s="18">
        <f t="shared" si="187"/>
        <v>0</v>
      </c>
      <c r="AF971" s="18">
        <f t="shared" si="191"/>
        <v>0</v>
      </c>
      <c r="AG971" s="19">
        <f t="shared" si="188"/>
        <v>0</v>
      </c>
      <c r="AH971" s="16" t="str">
        <f t="shared" si="189"/>
        <v>0.00</v>
      </c>
      <c r="AI971" s="16">
        <f t="shared" si="190"/>
        <v>0</v>
      </c>
      <c r="AJ971" s="44">
        <v>221112</v>
      </c>
      <c r="AK971" s="15" t="s">
        <v>684</v>
      </c>
      <c r="AL971" s="14" t="s">
        <v>121</v>
      </c>
      <c r="AM971" s="39" t="s">
        <v>65</v>
      </c>
      <c r="AN971" s="39" t="s">
        <v>59</v>
      </c>
      <c r="AO971" s="39" t="s">
        <v>60</v>
      </c>
      <c r="AP971" s="39" t="s">
        <v>122</v>
      </c>
      <c r="AQ971" s="20"/>
      <c r="AR971" s="20"/>
      <c r="AS971" s="20"/>
      <c r="AT971" s="20"/>
      <c r="AU971" s="20"/>
      <c r="AV971" s="20"/>
      <c r="AW971" s="20"/>
      <c r="AX971" s="20"/>
      <c r="AY971" s="20"/>
      <c r="AZ971" s="20"/>
      <c r="BA971" s="20"/>
      <c r="BB971" s="20"/>
    </row>
    <row r="972" spans="1:54" ht="26.1" hidden="1" customHeight="1" x14ac:dyDescent="0.25">
      <c r="A972" s="40" t="s">
        <v>6</v>
      </c>
      <c r="B972" s="13" t="s">
        <v>259</v>
      </c>
      <c r="C972" s="13" t="s">
        <v>251</v>
      </c>
      <c r="D972" s="13">
        <v>34021</v>
      </c>
      <c r="E972" s="13">
        <v>61057</v>
      </c>
      <c r="F972" s="13" t="s">
        <v>271</v>
      </c>
      <c r="G972" s="13" t="s">
        <v>311</v>
      </c>
      <c r="H972" s="13" t="s">
        <v>180</v>
      </c>
      <c r="I972" s="13" t="s">
        <v>187</v>
      </c>
      <c r="J972" s="13" t="s">
        <v>567</v>
      </c>
      <c r="K972" s="4">
        <v>2408</v>
      </c>
      <c r="L972" s="4">
        <v>1</v>
      </c>
      <c r="M972" s="13" t="s">
        <v>36</v>
      </c>
      <c r="N972" s="15" t="s">
        <v>679</v>
      </c>
      <c r="O972" s="15">
        <v>0</v>
      </c>
      <c r="P972" s="15">
        <v>0</v>
      </c>
      <c r="Q972" s="15">
        <f t="shared" si="180"/>
        <v>0</v>
      </c>
      <c r="R972" s="15" t="str">
        <f t="shared" si="181"/>
        <v>0.00</v>
      </c>
      <c r="S972" s="15">
        <v>0</v>
      </c>
      <c r="T972" s="15">
        <v>0</v>
      </c>
      <c r="U972" s="15">
        <f t="shared" si="182"/>
        <v>0</v>
      </c>
      <c r="V972" s="16" t="str">
        <f t="shared" si="183"/>
        <v>NA</v>
      </c>
      <c r="W972" s="17">
        <f t="shared" si="184"/>
        <v>0</v>
      </c>
      <c r="X972" s="17">
        <f t="shared" si="184"/>
        <v>0</v>
      </c>
      <c r="Y972" s="16">
        <f t="shared" si="185"/>
        <v>0</v>
      </c>
      <c r="Z972" s="15" t="str">
        <f t="shared" si="186"/>
        <v>0.00</v>
      </c>
      <c r="AA972" s="13">
        <v>0</v>
      </c>
      <c r="AB972" s="13">
        <v>0</v>
      </c>
      <c r="AC972" s="13">
        <v>0</v>
      </c>
      <c r="AD972" s="13">
        <v>0</v>
      </c>
      <c r="AE972" s="18">
        <f t="shared" si="187"/>
        <v>0</v>
      </c>
      <c r="AF972" s="18">
        <f t="shared" si="191"/>
        <v>0</v>
      </c>
      <c r="AG972" s="19">
        <f t="shared" si="188"/>
        <v>0</v>
      </c>
      <c r="AH972" s="16" t="str">
        <f t="shared" si="189"/>
        <v>0.00</v>
      </c>
      <c r="AI972" s="16">
        <f t="shared" si="190"/>
        <v>0</v>
      </c>
      <c r="AJ972" s="44">
        <v>221112</v>
      </c>
      <c r="AK972" s="15" t="s">
        <v>684</v>
      </c>
      <c r="AL972" s="14" t="s">
        <v>121</v>
      </c>
      <c r="AM972" s="39" t="s">
        <v>65</v>
      </c>
      <c r="AN972" s="39" t="s">
        <v>59</v>
      </c>
      <c r="AO972" s="39" t="s">
        <v>60</v>
      </c>
      <c r="AP972" s="39" t="s">
        <v>122</v>
      </c>
      <c r="AQ972" s="20"/>
      <c r="AR972" s="20"/>
      <c r="AS972" s="20"/>
      <c r="AT972" s="20"/>
      <c r="AU972" s="20"/>
      <c r="AV972" s="20"/>
      <c r="AW972" s="20"/>
      <c r="AX972" s="20"/>
      <c r="AY972" s="20"/>
      <c r="AZ972" s="20"/>
      <c r="BA972" s="20"/>
      <c r="BB972" s="20"/>
    </row>
    <row r="973" spans="1:54" ht="26.1" hidden="1" customHeight="1" x14ac:dyDescent="0.25">
      <c r="A973" s="39" t="s">
        <v>6</v>
      </c>
      <c r="B973" s="13" t="s">
        <v>259</v>
      </c>
      <c r="C973" s="13" t="s">
        <v>251</v>
      </c>
      <c r="D973" s="13">
        <v>34021</v>
      </c>
      <c r="E973" s="13">
        <v>61057</v>
      </c>
      <c r="F973" s="13" t="s">
        <v>271</v>
      </c>
      <c r="G973" s="13" t="s">
        <v>311</v>
      </c>
      <c r="H973" s="13" t="s">
        <v>180</v>
      </c>
      <c r="I973" s="13" t="s">
        <v>187</v>
      </c>
      <c r="J973" s="13" t="s">
        <v>567</v>
      </c>
      <c r="K973" s="4">
        <v>2408</v>
      </c>
      <c r="L973" s="4">
        <v>1</v>
      </c>
      <c r="M973" s="14" t="s">
        <v>38</v>
      </c>
      <c r="N973" s="15" t="s">
        <v>679</v>
      </c>
      <c r="O973" s="15">
        <v>0</v>
      </c>
      <c r="P973" s="15">
        <v>0</v>
      </c>
      <c r="Q973" s="15">
        <f t="shared" si="180"/>
        <v>0</v>
      </c>
      <c r="R973" s="15" t="str">
        <f t="shared" si="181"/>
        <v>0.00</v>
      </c>
      <c r="S973" s="15">
        <v>0</v>
      </c>
      <c r="T973" s="15">
        <v>0</v>
      </c>
      <c r="U973" s="15">
        <f t="shared" si="182"/>
        <v>0</v>
      </c>
      <c r="V973" s="16" t="str">
        <f t="shared" si="183"/>
        <v>NA</v>
      </c>
      <c r="W973" s="17">
        <f t="shared" si="184"/>
        <v>0</v>
      </c>
      <c r="X973" s="17">
        <f t="shared" si="184"/>
        <v>0</v>
      </c>
      <c r="Y973" s="16">
        <f t="shared" si="185"/>
        <v>0</v>
      </c>
      <c r="Z973" s="15" t="str">
        <f t="shared" si="186"/>
        <v>0.00</v>
      </c>
      <c r="AA973" s="13">
        <v>0</v>
      </c>
      <c r="AB973" s="13">
        <v>0</v>
      </c>
      <c r="AC973" s="13">
        <v>0</v>
      </c>
      <c r="AD973" s="13">
        <v>0</v>
      </c>
      <c r="AE973" s="18">
        <f t="shared" si="187"/>
        <v>0</v>
      </c>
      <c r="AF973" s="18">
        <f t="shared" si="191"/>
        <v>0</v>
      </c>
      <c r="AG973" s="19">
        <f t="shared" si="188"/>
        <v>0</v>
      </c>
      <c r="AH973" s="16" t="str">
        <f t="shared" si="189"/>
        <v>0.00</v>
      </c>
      <c r="AI973" s="16">
        <f t="shared" si="190"/>
        <v>0</v>
      </c>
      <c r="AJ973" s="44">
        <v>221112</v>
      </c>
      <c r="AK973" s="15" t="s">
        <v>684</v>
      </c>
      <c r="AL973" s="14" t="s">
        <v>121</v>
      </c>
      <c r="AM973" s="39" t="s">
        <v>65</v>
      </c>
      <c r="AN973" s="39" t="s">
        <v>59</v>
      </c>
      <c r="AO973" s="39" t="s">
        <v>60</v>
      </c>
      <c r="AP973" s="39" t="s">
        <v>122</v>
      </c>
      <c r="AQ973" s="20"/>
      <c r="AR973" s="20"/>
      <c r="AS973" s="20"/>
      <c r="AT973" s="20"/>
      <c r="AU973" s="20"/>
      <c r="AV973" s="20"/>
      <c r="AW973" s="20"/>
      <c r="AX973" s="20"/>
      <c r="AY973" s="20"/>
      <c r="AZ973" s="20"/>
      <c r="BA973" s="20"/>
      <c r="BB973" s="20"/>
    </row>
    <row r="974" spans="1:54" ht="26.1" hidden="1" customHeight="1" x14ac:dyDescent="0.25">
      <c r="A974" s="39" t="s">
        <v>6</v>
      </c>
      <c r="B974" s="13" t="s">
        <v>259</v>
      </c>
      <c r="C974" s="13" t="s">
        <v>251</v>
      </c>
      <c r="D974" s="13">
        <v>34021</v>
      </c>
      <c r="E974" s="13">
        <v>61057</v>
      </c>
      <c r="F974" s="13" t="s">
        <v>271</v>
      </c>
      <c r="G974" s="13" t="s">
        <v>311</v>
      </c>
      <c r="H974" s="13" t="s">
        <v>180</v>
      </c>
      <c r="I974" s="13" t="s">
        <v>187</v>
      </c>
      <c r="J974" s="13" t="s">
        <v>567</v>
      </c>
      <c r="K974" s="4">
        <v>2408</v>
      </c>
      <c r="L974" s="4">
        <v>1</v>
      </c>
      <c r="M974" s="14" t="s">
        <v>39</v>
      </c>
      <c r="N974" s="15" t="s">
        <v>679</v>
      </c>
      <c r="O974" s="15">
        <v>0</v>
      </c>
      <c r="P974" s="15">
        <v>0</v>
      </c>
      <c r="Q974" s="15">
        <f t="shared" si="180"/>
        <v>0</v>
      </c>
      <c r="R974" s="15" t="str">
        <f t="shared" si="181"/>
        <v>0.00</v>
      </c>
      <c r="S974" s="15">
        <v>0</v>
      </c>
      <c r="T974" s="15">
        <v>0</v>
      </c>
      <c r="U974" s="15">
        <f t="shared" si="182"/>
        <v>0</v>
      </c>
      <c r="V974" s="16" t="str">
        <f t="shared" si="183"/>
        <v>NA</v>
      </c>
      <c r="W974" s="17">
        <f t="shared" si="184"/>
        <v>0</v>
      </c>
      <c r="X974" s="17">
        <f t="shared" si="184"/>
        <v>0</v>
      </c>
      <c r="Y974" s="16">
        <f t="shared" si="185"/>
        <v>0</v>
      </c>
      <c r="Z974" s="15" t="str">
        <f t="shared" si="186"/>
        <v>0.00</v>
      </c>
      <c r="AA974" s="13">
        <v>0</v>
      </c>
      <c r="AB974" s="13">
        <v>0</v>
      </c>
      <c r="AC974" s="13">
        <v>0</v>
      </c>
      <c r="AD974" s="13">
        <v>0</v>
      </c>
      <c r="AE974" s="18">
        <f t="shared" si="187"/>
        <v>0</v>
      </c>
      <c r="AF974" s="18">
        <f t="shared" si="191"/>
        <v>0</v>
      </c>
      <c r="AG974" s="19">
        <f t="shared" si="188"/>
        <v>0</v>
      </c>
      <c r="AH974" s="16" t="str">
        <f t="shared" si="189"/>
        <v>0.00</v>
      </c>
      <c r="AI974" s="16">
        <f t="shared" si="190"/>
        <v>0</v>
      </c>
      <c r="AJ974" s="44">
        <v>221112</v>
      </c>
      <c r="AK974" s="15" t="s">
        <v>684</v>
      </c>
      <c r="AL974" s="14" t="s">
        <v>121</v>
      </c>
      <c r="AM974" s="39" t="s">
        <v>65</v>
      </c>
      <c r="AN974" s="39" t="s">
        <v>59</v>
      </c>
      <c r="AO974" s="39" t="s">
        <v>60</v>
      </c>
      <c r="AP974" s="39" t="s">
        <v>122</v>
      </c>
      <c r="AQ974" s="20"/>
      <c r="AR974" s="20"/>
      <c r="AS974" s="20"/>
      <c r="AT974" s="20"/>
      <c r="AU974" s="20"/>
      <c r="AV974" s="20"/>
      <c r="AW974" s="20"/>
      <c r="AX974" s="20"/>
      <c r="AY974" s="20"/>
      <c r="AZ974" s="20"/>
      <c r="BA974" s="20"/>
      <c r="BB974" s="20"/>
    </row>
    <row r="975" spans="1:54" ht="26.1" hidden="1" customHeight="1" x14ac:dyDescent="0.25">
      <c r="A975" s="39" t="s">
        <v>6</v>
      </c>
      <c r="B975" s="13" t="s">
        <v>259</v>
      </c>
      <c r="C975" s="13" t="s">
        <v>251</v>
      </c>
      <c r="D975" s="13">
        <v>34021</v>
      </c>
      <c r="E975" s="13">
        <v>61057</v>
      </c>
      <c r="F975" s="13" t="s">
        <v>271</v>
      </c>
      <c r="G975" s="13" t="s">
        <v>311</v>
      </c>
      <c r="H975" s="13" t="s">
        <v>180</v>
      </c>
      <c r="I975" s="13" t="s">
        <v>187</v>
      </c>
      <c r="J975" s="13" t="s">
        <v>567</v>
      </c>
      <c r="K975" s="4">
        <v>2408</v>
      </c>
      <c r="L975" s="4">
        <v>1</v>
      </c>
      <c r="M975" s="14" t="s">
        <v>37</v>
      </c>
      <c r="N975" s="15" t="s">
        <v>679</v>
      </c>
      <c r="O975" s="15">
        <v>0</v>
      </c>
      <c r="P975" s="15">
        <v>0</v>
      </c>
      <c r="Q975" s="15">
        <f t="shared" si="180"/>
        <v>0</v>
      </c>
      <c r="R975" s="15" t="str">
        <f t="shared" si="181"/>
        <v>0.00</v>
      </c>
      <c r="S975" s="15">
        <v>0</v>
      </c>
      <c r="T975" s="15">
        <v>0</v>
      </c>
      <c r="U975" s="15">
        <f t="shared" si="182"/>
        <v>0</v>
      </c>
      <c r="V975" s="16" t="str">
        <f t="shared" si="183"/>
        <v>NA</v>
      </c>
      <c r="W975" s="17">
        <f t="shared" si="184"/>
        <v>0</v>
      </c>
      <c r="X975" s="17">
        <f t="shared" si="184"/>
        <v>0</v>
      </c>
      <c r="Y975" s="16">
        <f t="shared" si="185"/>
        <v>0</v>
      </c>
      <c r="Z975" s="15" t="str">
        <f t="shared" si="186"/>
        <v>0.00</v>
      </c>
      <c r="AA975" s="13">
        <v>0</v>
      </c>
      <c r="AB975" s="13">
        <v>0</v>
      </c>
      <c r="AC975" s="13">
        <v>0</v>
      </c>
      <c r="AD975" s="13">
        <v>0</v>
      </c>
      <c r="AE975" s="18">
        <f t="shared" si="187"/>
        <v>0</v>
      </c>
      <c r="AF975" s="18">
        <f t="shared" si="191"/>
        <v>0</v>
      </c>
      <c r="AG975" s="19">
        <f t="shared" si="188"/>
        <v>0</v>
      </c>
      <c r="AH975" s="16" t="str">
        <f t="shared" si="189"/>
        <v>0.00</v>
      </c>
      <c r="AI975" s="16">
        <f t="shared" si="190"/>
        <v>0</v>
      </c>
      <c r="AJ975" s="44">
        <v>221112</v>
      </c>
      <c r="AK975" s="15" t="s">
        <v>684</v>
      </c>
      <c r="AL975" s="14" t="s">
        <v>121</v>
      </c>
      <c r="AM975" s="39" t="s">
        <v>65</v>
      </c>
      <c r="AN975" s="39" t="s">
        <v>59</v>
      </c>
      <c r="AO975" s="39" t="s">
        <v>60</v>
      </c>
      <c r="AP975" s="39" t="s">
        <v>122</v>
      </c>
      <c r="AQ975" s="20"/>
      <c r="AR975" s="20"/>
      <c r="AS975" s="20"/>
      <c r="AT975" s="20"/>
      <c r="AU975" s="20"/>
      <c r="AV975" s="20"/>
      <c r="AW975" s="20"/>
      <c r="AX975" s="20"/>
      <c r="AY975" s="20"/>
      <c r="AZ975" s="20"/>
      <c r="BA975" s="20"/>
      <c r="BB975" s="20"/>
    </row>
    <row r="976" spans="1:54" ht="26.1" hidden="1" customHeight="1" x14ac:dyDescent="0.25">
      <c r="A976" s="39" t="s">
        <v>6</v>
      </c>
      <c r="B976" s="13" t="s">
        <v>259</v>
      </c>
      <c r="C976" s="13" t="s">
        <v>251</v>
      </c>
      <c r="D976" s="13">
        <v>34021</v>
      </c>
      <c r="E976" s="13">
        <v>61057</v>
      </c>
      <c r="F976" s="13" t="s">
        <v>271</v>
      </c>
      <c r="G976" s="13" t="s">
        <v>311</v>
      </c>
      <c r="H976" s="13" t="s">
        <v>180</v>
      </c>
      <c r="I976" s="13" t="s">
        <v>187</v>
      </c>
      <c r="J976" s="13" t="s">
        <v>567</v>
      </c>
      <c r="K976" s="4">
        <v>2408</v>
      </c>
      <c r="L976" s="4">
        <v>1</v>
      </c>
      <c r="M976" s="14" t="s">
        <v>34</v>
      </c>
      <c r="N976" s="15" t="s">
        <v>679</v>
      </c>
      <c r="O976" s="15">
        <v>0</v>
      </c>
      <c r="P976" s="15">
        <v>0</v>
      </c>
      <c r="Q976" s="15">
        <f t="shared" si="180"/>
        <v>0</v>
      </c>
      <c r="R976" s="15" t="str">
        <f t="shared" si="181"/>
        <v>0.00</v>
      </c>
      <c r="S976" s="15">
        <v>0</v>
      </c>
      <c r="T976" s="15">
        <v>0</v>
      </c>
      <c r="U976" s="15">
        <f t="shared" si="182"/>
        <v>0</v>
      </c>
      <c r="V976" s="16" t="str">
        <f t="shared" si="183"/>
        <v>NA</v>
      </c>
      <c r="W976" s="17">
        <f t="shared" si="184"/>
        <v>0</v>
      </c>
      <c r="X976" s="17">
        <f t="shared" si="184"/>
        <v>0</v>
      </c>
      <c r="Y976" s="16">
        <f t="shared" si="185"/>
        <v>0</v>
      </c>
      <c r="Z976" s="15" t="str">
        <f t="shared" si="186"/>
        <v>0.00</v>
      </c>
      <c r="AA976" s="13">
        <v>0</v>
      </c>
      <c r="AB976" s="13">
        <v>0</v>
      </c>
      <c r="AC976" s="13">
        <v>0</v>
      </c>
      <c r="AD976" s="13">
        <v>0</v>
      </c>
      <c r="AE976" s="18">
        <f t="shared" si="187"/>
        <v>0</v>
      </c>
      <c r="AF976" s="18">
        <f t="shared" si="191"/>
        <v>0</v>
      </c>
      <c r="AG976" s="19">
        <f t="shared" si="188"/>
        <v>0</v>
      </c>
      <c r="AH976" s="16" t="str">
        <f t="shared" si="189"/>
        <v>0.00</v>
      </c>
      <c r="AI976" s="16">
        <f t="shared" si="190"/>
        <v>0</v>
      </c>
      <c r="AJ976" s="44">
        <v>221112</v>
      </c>
      <c r="AK976" s="15" t="s">
        <v>684</v>
      </c>
      <c r="AL976" s="14" t="s">
        <v>121</v>
      </c>
      <c r="AM976" s="39" t="s">
        <v>65</v>
      </c>
      <c r="AN976" s="39" t="s">
        <v>59</v>
      </c>
      <c r="AO976" s="39" t="s">
        <v>60</v>
      </c>
      <c r="AP976" s="39" t="s">
        <v>122</v>
      </c>
      <c r="AQ976" s="20"/>
      <c r="AR976" s="20"/>
      <c r="AS976" s="20"/>
      <c r="AT976" s="20"/>
      <c r="AU976" s="20"/>
      <c r="AV976" s="20"/>
      <c r="AW976" s="20"/>
      <c r="AX976" s="20"/>
      <c r="AY976" s="20"/>
      <c r="AZ976" s="20"/>
      <c r="BA976" s="20"/>
      <c r="BB976" s="20"/>
    </row>
    <row r="977" spans="1:54" ht="26.1" hidden="1" customHeight="1" x14ac:dyDescent="0.25">
      <c r="A977" s="39" t="s">
        <v>6</v>
      </c>
      <c r="B977" s="13" t="s">
        <v>259</v>
      </c>
      <c r="C977" s="13" t="s">
        <v>251</v>
      </c>
      <c r="D977" s="13">
        <v>34021</v>
      </c>
      <c r="E977" s="13">
        <v>61057</v>
      </c>
      <c r="F977" s="13" t="s">
        <v>280</v>
      </c>
      <c r="G977" s="13" t="s">
        <v>276</v>
      </c>
      <c r="H977" s="13" t="s">
        <v>180</v>
      </c>
      <c r="I977" s="13" t="s">
        <v>191</v>
      </c>
      <c r="J977" s="13" t="s">
        <v>568</v>
      </c>
      <c r="K977" s="4">
        <v>2408</v>
      </c>
      <c r="L977" s="4">
        <v>2</v>
      </c>
      <c r="M977" s="14" t="s">
        <v>40</v>
      </c>
      <c r="N977" s="15" t="s">
        <v>679</v>
      </c>
      <c r="O977" s="15">
        <v>0.64486932482001602</v>
      </c>
      <c r="P977" s="15">
        <v>0.3286752</v>
      </c>
      <c r="Q977" s="15">
        <f t="shared" si="180"/>
        <v>-0.31619412482001602</v>
      </c>
      <c r="R977" s="15">
        <f t="shared" si="181"/>
        <v>-49.032278734651591</v>
      </c>
      <c r="S977" s="15">
        <v>0.38132084495306268</v>
      </c>
      <c r="T977" s="15">
        <v>0.19380097200000002</v>
      </c>
      <c r="U977" s="15">
        <f t="shared" si="182"/>
        <v>-0.18751987295306266</v>
      </c>
      <c r="V977" s="16">
        <f t="shared" si="183"/>
        <v>-49.176402348564174</v>
      </c>
      <c r="W977" s="17">
        <f t="shared" si="184"/>
        <v>4.1447917929680724E-3</v>
      </c>
      <c r="X977" s="17">
        <f t="shared" si="184"/>
        <v>2.1065323043478264E-3</v>
      </c>
      <c r="Y977" s="16">
        <f t="shared" si="185"/>
        <v>-2.038259488620246E-3</v>
      </c>
      <c r="Z977" s="15">
        <f t="shared" si="186"/>
        <v>-49.176402348564167</v>
      </c>
      <c r="AA977" s="13">
        <v>0.65</v>
      </c>
      <c r="AB977" s="13">
        <v>0</v>
      </c>
      <c r="AC977" s="13">
        <v>0</v>
      </c>
      <c r="AD977" s="13">
        <v>0</v>
      </c>
      <c r="AE977" s="18">
        <f t="shared" si="187"/>
        <v>0</v>
      </c>
      <c r="AF977" s="18">
        <f t="shared" si="191"/>
        <v>2.6621012637362642E-3</v>
      </c>
      <c r="AG977" s="19">
        <f t="shared" si="188"/>
        <v>2.6621012637362642E-3</v>
      </c>
      <c r="AH977" s="16" t="str">
        <f t="shared" si="189"/>
        <v>0.00</v>
      </c>
      <c r="AI977" s="16">
        <f t="shared" si="190"/>
        <v>-4.1447917929680724E-3</v>
      </c>
      <c r="AJ977" s="44">
        <v>221112</v>
      </c>
      <c r="AK977" s="15" t="s">
        <v>684</v>
      </c>
      <c r="AL977" s="14" t="s">
        <v>188</v>
      </c>
      <c r="AM977" s="39" t="s">
        <v>65</v>
      </c>
      <c r="AN977" s="39" t="s">
        <v>59</v>
      </c>
      <c r="AO977" s="39" t="s">
        <v>189</v>
      </c>
      <c r="AP977" s="39" t="s">
        <v>190</v>
      </c>
      <c r="AQ977" s="20"/>
      <c r="AR977" s="20"/>
      <c r="AS977" s="20"/>
      <c r="AT977" s="20"/>
      <c r="AU977" s="20"/>
      <c r="AV977" s="20"/>
      <c r="AW977" s="20"/>
      <c r="AX977" s="20"/>
      <c r="AY977" s="20"/>
      <c r="AZ977" s="20"/>
      <c r="BA977" s="20"/>
      <c r="BB977" s="20"/>
    </row>
    <row r="978" spans="1:54" ht="26.1" hidden="1" customHeight="1" x14ac:dyDescent="0.25">
      <c r="A978" s="39" t="s">
        <v>6</v>
      </c>
      <c r="B978" s="13" t="s">
        <v>259</v>
      </c>
      <c r="C978" s="13" t="s">
        <v>251</v>
      </c>
      <c r="D978" s="13">
        <v>34021</v>
      </c>
      <c r="E978" s="13">
        <v>61057</v>
      </c>
      <c r="F978" s="13" t="s">
        <v>280</v>
      </c>
      <c r="G978" s="13" t="s">
        <v>276</v>
      </c>
      <c r="H978" s="13" t="s">
        <v>180</v>
      </c>
      <c r="I978" s="13" t="s">
        <v>191</v>
      </c>
      <c r="J978" s="13" t="s">
        <v>568</v>
      </c>
      <c r="K978" s="4">
        <v>2408</v>
      </c>
      <c r="L978" s="4">
        <v>2</v>
      </c>
      <c r="M978" s="14" t="s">
        <v>38</v>
      </c>
      <c r="N978" s="15" t="s">
        <v>679</v>
      </c>
      <c r="O978" s="15">
        <v>19.253955555340401</v>
      </c>
      <c r="P978" s="15">
        <v>9.8133023999999995</v>
      </c>
      <c r="Q978" s="15">
        <f t="shared" si="180"/>
        <v>-9.4406531553404012</v>
      </c>
      <c r="R978" s="15">
        <f t="shared" si="181"/>
        <v>-49.032278734651392</v>
      </c>
      <c r="S978" s="15">
        <v>11.38515094217002</v>
      </c>
      <c r="T978" s="15">
        <v>5.7863433180000001</v>
      </c>
      <c r="U978" s="15">
        <f t="shared" si="182"/>
        <v>-5.5988076241700195</v>
      </c>
      <c r="V978" s="16">
        <f t="shared" si="183"/>
        <v>-49.176402250692355</v>
      </c>
      <c r="W978" s="17">
        <f t="shared" si="184"/>
        <v>0.12375164067576108</v>
      </c>
      <c r="X978" s="17">
        <f t="shared" si="184"/>
        <v>6.2895036065217388E-2</v>
      </c>
      <c r="Y978" s="16">
        <f t="shared" si="185"/>
        <v>-6.0856604610543694E-2</v>
      </c>
      <c r="Z978" s="15">
        <f t="shared" si="186"/>
        <v>-49.176402250692355</v>
      </c>
      <c r="AA978" s="13">
        <v>19.260000000000002</v>
      </c>
      <c r="AB978" s="13">
        <v>0</v>
      </c>
      <c r="AC978" s="13">
        <v>0</v>
      </c>
      <c r="AD978" s="13">
        <v>0</v>
      </c>
      <c r="AE978" s="18">
        <f t="shared" si="187"/>
        <v>0</v>
      </c>
      <c r="AF978" s="18">
        <f t="shared" si="191"/>
        <v>7.9482737884615393E-2</v>
      </c>
      <c r="AG978" s="19">
        <f t="shared" si="188"/>
        <v>7.9482737884615393E-2</v>
      </c>
      <c r="AH978" s="16" t="str">
        <f t="shared" si="189"/>
        <v>0.00</v>
      </c>
      <c r="AI978" s="16">
        <f t="shared" si="190"/>
        <v>-0.12375164067576108</v>
      </c>
      <c r="AJ978" s="44">
        <v>221112</v>
      </c>
      <c r="AK978" s="15" t="s">
        <v>684</v>
      </c>
      <c r="AL978" s="14" t="s">
        <v>188</v>
      </c>
      <c r="AM978" s="39" t="s">
        <v>65</v>
      </c>
      <c r="AN978" s="39" t="s">
        <v>59</v>
      </c>
      <c r="AO978" s="39" t="s">
        <v>189</v>
      </c>
      <c r="AP978" s="39" t="s">
        <v>190</v>
      </c>
      <c r="AQ978" s="20"/>
      <c r="AR978" s="20"/>
      <c r="AS978" s="20"/>
      <c r="AT978" s="20"/>
      <c r="AU978" s="20"/>
      <c r="AV978" s="20"/>
      <c r="AW978" s="20"/>
      <c r="AX978" s="20"/>
      <c r="AY978" s="20"/>
      <c r="AZ978" s="20"/>
      <c r="BA978" s="20"/>
      <c r="BB978" s="20"/>
    </row>
    <row r="979" spans="1:54" ht="26.1" hidden="1" customHeight="1" x14ac:dyDescent="0.25">
      <c r="A979" s="39" t="s">
        <v>6</v>
      </c>
      <c r="B979" s="13" t="s">
        <v>259</v>
      </c>
      <c r="C979" s="13" t="s">
        <v>251</v>
      </c>
      <c r="D979" s="13">
        <v>34021</v>
      </c>
      <c r="E979" s="13">
        <v>61057</v>
      </c>
      <c r="F979" s="13" t="s">
        <v>280</v>
      </c>
      <c r="G979" s="13" t="s">
        <v>276</v>
      </c>
      <c r="H979" s="13" t="s">
        <v>180</v>
      </c>
      <c r="I979" s="13" t="s">
        <v>191</v>
      </c>
      <c r="J979" s="13" t="s">
        <v>568</v>
      </c>
      <c r="K979" s="4">
        <v>2408</v>
      </c>
      <c r="L979" s="4">
        <v>2</v>
      </c>
      <c r="M979" s="14" t="s">
        <v>39</v>
      </c>
      <c r="N979" s="15" t="s">
        <v>679</v>
      </c>
      <c r="O979" s="15">
        <v>19.253955555340401</v>
      </c>
      <c r="P979" s="15">
        <v>9.8133023999999995</v>
      </c>
      <c r="Q979" s="15">
        <f t="shared" si="180"/>
        <v>-9.4406531553404012</v>
      </c>
      <c r="R979" s="15">
        <f t="shared" si="181"/>
        <v>-49.032278734651392</v>
      </c>
      <c r="S979" s="15">
        <v>11.38515094217002</v>
      </c>
      <c r="T979" s="15">
        <v>5.7863433180000001</v>
      </c>
      <c r="U979" s="15">
        <f t="shared" si="182"/>
        <v>-5.5988076241700195</v>
      </c>
      <c r="V979" s="16">
        <f t="shared" si="183"/>
        <v>-49.176402250692355</v>
      </c>
      <c r="W979" s="17">
        <f t="shared" si="184"/>
        <v>0.12375164067576108</v>
      </c>
      <c r="X979" s="17">
        <f t="shared" si="184"/>
        <v>6.2895036065217388E-2</v>
      </c>
      <c r="Y979" s="16">
        <f t="shared" si="185"/>
        <v>-6.0856604610543694E-2</v>
      </c>
      <c r="Z979" s="15">
        <f t="shared" si="186"/>
        <v>-49.176402250692355</v>
      </c>
      <c r="AA979" s="13">
        <v>19.260000000000002</v>
      </c>
      <c r="AB979" s="13">
        <v>0</v>
      </c>
      <c r="AC979" s="13">
        <v>0</v>
      </c>
      <c r="AD979" s="13">
        <v>0</v>
      </c>
      <c r="AE979" s="18">
        <f t="shared" si="187"/>
        <v>0</v>
      </c>
      <c r="AF979" s="18">
        <f t="shared" si="191"/>
        <v>7.9482737884615393E-2</v>
      </c>
      <c r="AG979" s="19">
        <f t="shared" si="188"/>
        <v>7.9482737884615393E-2</v>
      </c>
      <c r="AH979" s="16" t="str">
        <f t="shared" si="189"/>
        <v>0.00</v>
      </c>
      <c r="AI979" s="16">
        <f t="shared" si="190"/>
        <v>-0.12375164067576108</v>
      </c>
      <c r="AJ979" s="44">
        <v>221112</v>
      </c>
      <c r="AK979" s="15" t="s">
        <v>684</v>
      </c>
      <c r="AL979" s="14" t="s">
        <v>188</v>
      </c>
      <c r="AM979" s="39" t="s">
        <v>65</v>
      </c>
      <c r="AN979" s="39" t="s">
        <v>59</v>
      </c>
      <c r="AO979" s="39" t="s">
        <v>189</v>
      </c>
      <c r="AP979" s="39" t="s">
        <v>190</v>
      </c>
      <c r="AQ979" s="20"/>
      <c r="AR979" s="20"/>
      <c r="AS979" s="20"/>
      <c r="AT979" s="20"/>
      <c r="AU979" s="20"/>
      <c r="AV979" s="20"/>
      <c r="AW979" s="20"/>
      <c r="AX979" s="20"/>
      <c r="AY979" s="20"/>
      <c r="AZ979" s="20"/>
      <c r="BA979" s="20"/>
      <c r="BB979" s="20"/>
    </row>
    <row r="980" spans="1:54" ht="26.1" hidden="1" customHeight="1" x14ac:dyDescent="0.25">
      <c r="A980" s="39" t="s">
        <v>6</v>
      </c>
      <c r="B980" s="13" t="s">
        <v>259</v>
      </c>
      <c r="C980" s="13" t="s">
        <v>251</v>
      </c>
      <c r="D980" s="13">
        <v>34021</v>
      </c>
      <c r="E980" s="13">
        <v>61057</v>
      </c>
      <c r="F980" s="13" t="s">
        <v>280</v>
      </c>
      <c r="G980" s="13" t="s">
        <v>276</v>
      </c>
      <c r="H980" s="13" t="s">
        <v>180</v>
      </c>
      <c r="I980" s="13" t="s">
        <v>191</v>
      </c>
      <c r="J980" s="13" t="s">
        <v>568</v>
      </c>
      <c r="K980" s="4">
        <v>2408</v>
      </c>
      <c r="L980" s="4">
        <v>2</v>
      </c>
      <c r="M980" s="14" t="s">
        <v>37</v>
      </c>
      <c r="N980" s="15" t="s">
        <v>679</v>
      </c>
      <c r="O980" s="15">
        <v>259.82546599997602</v>
      </c>
      <c r="P980" s="15">
        <v>46.953600000000002</v>
      </c>
      <c r="Q980" s="15">
        <f t="shared" si="180"/>
        <v>-212.87186599997602</v>
      </c>
      <c r="R980" s="15">
        <f t="shared" si="181"/>
        <v>-81.928792153112383</v>
      </c>
      <c r="S980" s="15">
        <v>153.63867131233599</v>
      </c>
      <c r="T980" s="15">
        <v>27.685853194</v>
      </c>
      <c r="U980" s="15">
        <f t="shared" si="182"/>
        <v>-125.95281811833598</v>
      </c>
      <c r="V980" s="16">
        <f t="shared" si="183"/>
        <v>-81.97989285020779</v>
      </c>
      <c r="W980" s="17">
        <f t="shared" si="184"/>
        <v>1.6699855577427825</v>
      </c>
      <c r="X980" s="17">
        <f t="shared" si="184"/>
        <v>0.30093318689130433</v>
      </c>
      <c r="Y980" s="16">
        <f t="shared" si="185"/>
        <v>-1.3690523708514781</v>
      </c>
      <c r="Z980" s="15">
        <f t="shared" si="186"/>
        <v>-81.979892850207804</v>
      </c>
      <c r="AA980" s="13">
        <v>259.83</v>
      </c>
      <c r="AB980" s="13">
        <v>0</v>
      </c>
      <c r="AC980" s="13">
        <v>0</v>
      </c>
      <c r="AD980" s="13">
        <v>0</v>
      </c>
      <c r="AE980" s="18">
        <f t="shared" si="187"/>
        <v>0</v>
      </c>
      <c r="AF980" s="18">
        <f t="shared" si="191"/>
        <v>0.38030018123626375</v>
      </c>
      <c r="AG980" s="19">
        <f t="shared" si="188"/>
        <v>0.38030018123626375</v>
      </c>
      <c r="AH980" s="16" t="str">
        <f t="shared" si="189"/>
        <v>0.00</v>
      </c>
      <c r="AI980" s="16">
        <f t="shared" si="190"/>
        <v>-1.6699855577427825</v>
      </c>
      <c r="AJ980" s="44">
        <v>221112</v>
      </c>
      <c r="AK980" s="15" t="s">
        <v>684</v>
      </c>
      <c r="AL980" s="14" t="s">
        <v>188</v>
      </c>
      <c r="AM980" s="39" t="s">
        <v>65</v>
      </c>
      <c r="AN980" s="39" t="s">
        <v>59</v>
      </c>
      <c r="AO980" s="39" t="s">
        <v>189</v>
      </c>
      <c r="AP980" s="39" t="s">
        <v>190</v>
      </c>
      <c r="AQ980" s="20"/>
      <c r="AR980" s="20"/>
      <c r="AS980" s="20"/>
      <c r="AT980" s="20"/>
      <c r="AU980" s="20"/>
      <c r="AV980" s="20"/>
      <c r="AW980" s="20"/>
      <c r="AX980" s="20"/>
      <c r="AY980" s="20"/>
      <c r="AZ980" s="20"/>
      <c r="BA980" s="20"/>
      <c r="BB980" s="20"/>
    </row>
    <row r="981" spans="1:54" ht="26.1" hidden="1" customHeight="1" x14ac:dyDescent="0.25">
      <c r="A981" s="39" t="s">
        <v>6</v>
      </c>
      <c r="B981" s="13" t="s">
        <v>259</v>
      </c>
      <c r="C981" s="13" t="s">
        <v>251</v>
      </c>
      <c r="D981" s="13">
        <v>34021</v>
      </c>
      <c r="E981" s="13">
        <v>61057</v>
      </c>
      <c r="F981" s="13" t="s">
        <v>280</v>
      </c>
      <c r="G981" s="13" t="s">
        <v>311</v>
      </c>
      <c r="H981" s="13" t="s">
        <v>180</v>
      </c>
      <c r="I981" s="13" t="s">
        <v>191</v>
      </c>
      <c r="J981" s="13" t="s">
        <v>569</v>
      </c>
      <c r="K981" s="4">
        <v>2408</v>
      </c>
      <c r="L981" s="4">
        <v>2</v>
      </c>
      <c r="M981" s="14" t="s">
        <v>35</v>
      </c>
      <c r="N981" s="15" t="s">
        <v>679</v>
      </c>
      <c r="O981" s="15">
        <v>0</v>
      </c>
      <c r="P981" s="15">
        <v>0</v>
      </c>
      <c r="Q981" s="15">
        <f t="shared" si="180"/>
        <v>0</v>
      </c>
      <c r="R981" s="15" t="str">
        <f t="shared" si="181"/>
        <v>0.00</v>
      </c>
      <c r="S981" s="15">
        <v>0</v>
      </c>
      <c r="T981" s="15">
        <v>0</v>
      </c>
      <c r="U981" s="15">
        <f t="shared" si="182"/>
        <v>0</v>
      </c>
      <c r="V981" s="16" t="str">
        <f t="shared" si="183"/>
        <v>NA</v>
      </c>
      <c r="W981" s="17">
        <f t="shared" si="184"/>
        <v>0</v>
      </c>
      <c r="X981" s="17">
        <f t="shared" si="184"/>
        <v>0</v>
      </c>
      <c r="Y981" s="16">
        <f t="shared" si="185"/>
        <v>0</v>
      </c>
      <c r="Z981" s="15" t="str">
        <f t="shared" si="186"/>
        <v>0.00</v>
      </c>
      <c r="AA981" s="13">
        <v>0</v>
      </c>
      <c r="AB981" s="13">
        <v>0</v>
      </c>
      <c r="AC981" s="13">
        <v>0</v>
      </c>
      <c r="AD981" s="13">
        <v>0</v>
      </c>
      <c r="AE981" s="18">
        <f t="shared" si="187"/>
        <v>0</v>
      </c>
      <c r="AF981" s="18">
        <f t="shared" si="191"/>
        <v>0</v>
      </c>
      <c r="AG981" s="19">
        <f t="shared" si="188"/>
        <v>0</v>
      </c>
      <c r="AH981" s="16" t="str">
        <f t="shared" si="189"/>
        <v>0.00</v>
      </c>
      <c r="AI981" s="16">
        <f t="shared" si="190"/>
        <v>0</v>
      </c>
      <c r="AJ981" s="44">
        <v>221112</v>
      </c>
      <c r="AK981" s="15" t="s">
        <v>684</v>
      </c>
      <c r="AL981" s="14" t="s">
        <v>121</v>
      </c>
      <c r="AM981" s="39" t="s">
        <v>65</v>
      </c>
      <c r="AN981" s="39" t="s">
        <v>59</v>
      </c>
      <c r="AO981" s="39" t="s">
        <v>60</v>
      </c>
      <c r="AP981" s="39" t="s">
        <v>122</v>
      </c>
      <c r="AQ981" s="20"/>
      <c r="AR981" s="20"/>
      <c r="AS981" s="20"/>
      <c r="AT981" s="20"/>
      <c r="AU981" s="20"/>
      <c r="AV981" s="20"/>
      <c r="AW981" s="20"/>
      <c r="AX981" s="20"/>
      <c r="AY981" s="20"/>
      <c r="AZ981" s="20"/>
      <c r="BA981" s="20"/>
      <c r="BB981" s="20"/>
    </row>
    <row r="982" spans="1:54" ht="26.1" hidden="1" customHeight="1" x14ac:dyDescent="0.25">
      <c r="A982" s="39" t="s">
        <v>6</v>
      </c>
      <c r="B982" s="13" t="s">
        <v>259</v>
      </c>
      <c r="C982" s="13" t="s">
        <v>251</v>
      </c>
      <c r="D982" s="13">
        <v>34021</v>
      </c>
      <c r="E982" s="13">
        <v>61057</v>
      </c>
      <c r="F982" s="13" t="s">
        <v>280</v>
      </c>
      <c r="G982" s="13" t="s">
        <v>311</v>
      </c>
      <c r="H982" s="13" t="s">
        <v>180</v>
      </c>
      <c r="I982" s="13" t="s">
        <v>191</v>
      </c>
      <c r="J982" s="13" t="s">
        <v>569</v>
      </c>
      <c r="K982" s="4">
        <v>2408</v>
      </c>
      <c r="L982" s="4">
        <v>2</v>
      </c>
      <c r="M982" s="14" t="s">
        <v>40</v>
      </c>
      <c r="N982" s="15" t="s">
        <v>679</v>
      </c>
      <c r="O982" s="15">
        <v>0</v>
      </c>
      <c r="P982" s="15">
        <v>0</v>
      </c>
      <c r="Q982" s="15">
        <f t="shared" si="180"/>
        <v>0</v>
      </c>
      <c r="R982" s="15" t="str">
        <f t="shared" si="181"/>
        <v>0.00</v>
      </c>
      <c r="S982" s="15">
        <v>0</v>
      </c>
      <c r="T982" s="15">
        <v>0</v>
      </c>
      <c r="U982" s="15">
        <f t="shared" si="182"/>
        <v>0</v>
      </c>
      <c r="V982" s="16" t="str">
        <f t="shared" si="183"/>
        <v>NA</v>
      </c>
      <c r="W982" s="17">
        <f t="shared" si="184"/>
        <v>0</v>
      </c>
      <c r="X982" s="17">
        <f t="shared" si="184"/>
        <v>0</v>
      </c>
      <c r="Y982" s="16">
        <f t="shared" si="185"/>
        <v>0</v>
      </c>
      <c r="Z982" s="15" t="str">
        <f t="shared" si="186"/>
        <v>0.00</v>
      </c>
      <c r="AA982" s="13">
        <v>0</v>
      </c>
      <c r="AB982" s="13">
        <v>0</v>
      </c>
      <c r="AC982" s="13">
        <v>0</v>
      </c>
      <c r="AD982" s="13">
        <v>0</v>
      </c>
      <c r="AE982" s="18">
        <f t="shared" si="187"/>
        <v>0</v>
      </c>
      <c r="AF982" s="18">
        <f t="shared" si="191"/>
        <v>0</v>
      </c>
      <c r="AG982" s="19">
        <f t="shared" si="188"/>
        <v>0</v>
      </c>
      <c r="AH982" s="16" t="str">
        <f t="shared" si="189"/>
        <v>0.00</v>
      </c>
      <c r="AI982" s="16">
        <f t="shared" si="190"/>
        <v>0</v>
      </c>
      <c r="AJ982" s="44">
        <v>221112</v>
      </c>
      <c r="AK982" s="15" t="s">
        <v>684</v>
      </c>
      <c r="AL982" s="14" t="s">
        <v>121</v>
      </c>
      <c r="AM982" s="39" t="s">
        <v>65</v>
      </c>
      <c r="AN982" s="39" t="s">
        <v>59</v>
      </c>
      <c r="AO982" s="39" t="s">
        <v>60</v>
      </c>
      <c r="AP982" s="39" t="s">
        <v>122</v>
      </c>
      <c r="AQ982" s="20"/>
      <c r="AR982" s="20"/>
      <c r="AS982" s="20"/>
      <c r="AT982" s="20"/>
      <c r="AU982" s="20"/>
      <c r="AV982" s="20"/>
      <c r="AW982" s="20"/>
      <c r="AX982" s="20"/>
      <c r="AY982" s="20"/>
      <c r="AZ982" s="20"/>
      <c r="BA982" s="20"/>
      <c r="BB982" s="20"/>
    </row>
    <row r="983" spans="1:54" ht="26.1" hidden="1" customHeight="1" x14ac:dyDescent="0.25">
      <c r="A983" s="40" t="s">
        <v>6</v>
      </c>
      <c r="B983" s="13" t="s">
        <v>259</v>
      </c>
      <c r="C983" s="13" t="s">
        <v>251</v>
      </c>
      <c r="D983" s="13">
        <v>34021</v>
      </c>
      <c r="E983" s="13">
        <v>61057</v>
      </c>
      <c r="F983" s="13" t="s">
        <v>280</v>
      </c>
      <c r="G983" s="13" t="s">
        <v>311</v>
      </c>
      <c r="H983" s="13" t="s">
        <v>180</v>
      </c>
      <c r="I983" s="13" t="s">
        <v>191</v>
      </c>
      <c r="J983" s="13" t="s">
        <v>569</v>
      </c>
      <c r="K983" s="4">
        <v>2408</v>
      </c>
      <c r="L983" s="4">
        <v>2</v>
      </c>
      <c r="M983" s="13" t="s">
        <v>36</v>
      </c>
      <c r="N983" s="15" t="s">
        <v>679</v>
      </c>
      <c r="O983" s="15">
        <v>0</v>
      </c>
      <c r="P983" s="15">
        <v>0</v>
      </c>
      <c r="Q983" s="15">
        <f t="shared" si="180"/>
        <v>0</v>
      </c>
      <c r="R983" s="15" t="str">
        <f t="shared" si="181"/>
        <v>0.00</v>
      </c>
      <c r="S983" s="15">
        <v>0</v>
      </c>
      <c r="T983" s="15">
        <v>0</v>
      </c>
      <c r="U983" s="15">
        <f t="shared" si="182"/>
        <v>0</v>
      </c>
      <c r="V983" s="16" t="str">
        <f t="shared" si="183"/>
        <v>NA</v>
      </c>
      <c r="W983" s="17">
        <f t="shared" si="184"/>
        <v>0</v>
      </c>
      <c r="X983" s="17">
        <f t="shared" si="184"/>
        <v>0</v>
      </c>
      <c r="Y983" s="16">
        <f t="shared" si="185"/>
        <v>0</v>
      </c>
      <c r="Z983" s="15" t="str">
        <f t="shared" si="186"/>
        <v>0.00</v>
      </c>
      <c r="AA983" s="13">
        <v>0</v>
      </c>
      <c r="AB983" s="13">
        <v>0</v>
      </c>
      <c r="AC983" s="13">
        <v>0</v>
      </c>
      <c r="AD983" s="13">
        <v>0</v>
      </c>
      <c r="AE983" s="18">
        <f t="shared" si="187"/>
        <v>0</v>
      </c>
      <c r="AF983" s="18">
        <f t="shared" si="191"/>
        <v>0</v>
      </c>
      <c r="AG983" s="19">
        <f t="shared" si="188"/>
        <v>0</v>
      </c>
      <c r="AH983" s="16" t="str">
        <f t="shared" si="189"/>
        <v>0.00</v>
      </c>
      <c r="AI983" s="16">
        <f t="shared" si="190"/>
        <v>0</v>
      </c>
      <c r="AJ983" s="44">
        <v>221112</v>
      </c>
      <c r="AK983" s="15" t="s">
        <v>684</v>
      </c>
      <c r="AL983" s="14" t="s">
        <v>121</v>
      </c>
      <c r="AM983" s="39" t="s">
        <v>65</v>
      </c>
      <c r="AN983" s="39" t="s">
        <v>59</v>
      </c>
      <c r="AO983" s="39" t="s">
        <v>60</v>
      </c>
      <c r="AP983" s="39" t="s">
        <v>122</v>
      </c>
      <c r="AQ983" s="20"/>
      <c r="AR983" s="20"/>
      <c r="AS983" s="20"/>
      <c r="AT983" s="20"/>
      <c r="AU983" s="20"/>
      <c r="AV983" s="20"/>
      <c r="AW983" s="20"/>
      <c r="AX983" s="20"/>
      <c r="AY983" s="20"/>
      <c r="AZ983" s="20"/>
      <c r="BA983" s="20"/>
      <c r="BB983" s="20"/>
    </row>
    <row r="984" spans="1:54" ht="26.1" hidden="1" customHeight="1" x14ac:dyDescent="0.25">
      <c r="A984" s="39" t="s">
        <v>6</v>
      </c>
      <c r="B984" s="13" t="s">
        <v>259</v>
      </c>
      <c r="C984" s="13" t="s">
        <v>251</v>
      </c>
      <c r="D984" s="13">
        <v>34021</v>
      </c>
      <c r="E984" s="13">
        <v>61057</v>
      </c>
      <c r="F984" s="13" t="s">
        <v>280</v>
      </c>
      <c r="G984" s="13" t="s">
        <v>311</v>
      </c>
      <c r="H984" s="13" t="s">
        <v>180</v>
      </c>
      <c r="I984" s="13" t="s">
        <v>191</v>
      </c>
      <c r="J984" s="13" t="s">
        <v>569</v>
      </c>
      <c r="K984" s="4">
        <v>2408</v>
      </c>
      <c r="L984" s="4">
        <v>2</v>
      </c>
      <c r="M984" s="14" t="s">
        <v>38</v>
      </c>
      <c r="N984" s="15" t="s">
        <v>679</v>
      </c>
      <c r="O984" s="15">
        <v>0</v>
      </c>
      <c r="P984" s="15">
        <v>0</v>
      </c>
      <c r="Q984" s="15">
        <f t="shared" si="180"/>
        <v>0</v>
      </c>
      <c r="R984" s="15" t="str">
        <f t="shared" si="181"/>
        <v>0.00</v>
      </c>
      <c r="S984" s="15">
        <v>0</v>
      </c>
      <c r="T984" s="15">
        <v>0</v>
      </c>
      <c r="U984" s="15">
        <f t="shared" si="182"/>
        <v>0</v>
      </c>
      <c r="V984" s="16" t="str">
        <f t="shared" si="183"/>
        <v>NA</v>
      </c>
      <c r="W984" s="17">
        <f t="shared" si="184"/>
        <v>0</v>
      </c>
      <c r="X984" s="17">
        <f t="shared" si="184"/>
        <v>0</v>
      </c>
      <c r="Y984" s="16">
        <f t="shared" si="185"/>
        <v>0</v>
      </c>
      <c r="Z984" s="15" t="str">
        <f t="shared" si="186"/>
        <v>0.00</v>
      </c>
      <c r="AA984" s="13">
        <v>0</v>
      </c>
      <c r="AB984" s="13">
        <v>0</v>
      </c>
      <c r="AC984" s="13">
        <v>0</v>
      </c>
      <c r="AD984" s="13">
        <v>0</v>
      </c>
      <c r="AE984" s="18">
        <f t="shared" si="187"/>
        <v>0</v>
      </c>
      <c r="AF984" s="18">
        <f t="shared" si="191"/>
        <v>0</v>
      </c>
      <c r="AG984" s="19">
        <f t="shared" si="188"/>
        <v>0</v>
      </c>
      <c r="AH984" s="16" t="str">
        <f t="shared" si="189"/>
        <v>0.00</v>
      </c>
      <c r="AI984" s="16">
        <f t="shared" si="190"/>
        <v>0</v>
      </c>
      <c r="AJ984" s="44">
        <v>221112</v>
      </c>
      <c r="AK984" s="15" t="s">
        <v>684</v>
      </c>
      <c r="AL984" s="14" t="s">
        <v>121</v>
      </c>
      <c r="AM984" s="39" t="s">
        <v>65</v>
      </c>
      <c r="AN984" s="39" t="s">
        <v>59</v>
      </c>
      <c r="AO984" s="39" t="s">
        <v>60</v>
      </c>
      <c r="AP984" s="39" t="s">
        <v>122</v>
      </c>
      <c r="AQ984" s="20"/>
      <c r="AR984" s="20"/>
      <c r="AS984" s="20"/>
      <c r="AT984" s="20"/>
      <c r="AU984" s="20"/>
      <c r="AV984" s="20"/>
      <c r="AW984" s="20"/>
      <c r="AX984" s="20"/>
      <c r="AY984" s="20"/>
      <c r="AZ984" s="20"/>
      <c r="BA984" s="20"/>
      <c r="BB984" s="20"/>
    </row>
    <row r="985" spans="1:54" ht="26.1" hidden="1" customHeight="1" x14ac:dyDescent="0.25">
      <c r="A985" s="39" t="s">
        <v>6</v>
      </c>
      <c r="B985" s="13" t="s">
        <v>259</v>
      </c>
      <c r="C985" s="13" t="s">
        <v>251</v>
      </c>
      <c r="D985" s="13">
        <v>34021</v>
      </c>
      <c r="E985" s="13">
        <v>61057</v>
      </c>
      <c r="F985" s="13" t="s">
        <v>280</v>
      </c>
      <c r="G985" s="13" t="s">
        <v>311</v>
      </c>
      <c r="H985" s="13" t="s">
        <v>180</v>
      </c>
      <c r="I985" s="13" t="s">
        <v>191</v>
      </c>
      <c r="J985" s="13" t="s">
        <v>569</v>
      </c>
      <c r="K985" s="4">
        <v>2408</v>
      </c>
      <c r="L985" s="4">
        <v>2</v>
      </c>
      <c r="M985" s="14" t="s">
        <v>39</v>
      </c>
      <c r="N985" s="15" t="s">
        <v>679</v>
      </c>
      <c r="O985" s="15">
        <v>0</v>
      </c>
      <c r="P985" s="15">
        <v>0</v>
      </c>
      <c r="Q985" s="15">
        <f t="shared" si="180"/>
        <v>0</v>
      </c>
      <c r="R985" s="15" t="str">
        <f t="shared" si="181"/>
        <v>0.00</v>
      </c>
      <c r="S985" s="15">
        <v>0</v>
      </c>
      <c r="T985" s="15">
        <v>0</v>
      </c>
      <c r="U985" s="15">
        <f t="shared" si="182"/>
        <v>0</v>
      </c>
      <c r="V985" s="16" t="str">
        <f t="shared" si="183"/>
        <v>NA</v>
      </c>
      <c r="W985" s="17">
        <f t="shared" si="184"/>
        <v>0</v>
      </c>
      <c r="X985" s="17">
        <f t="shared" si="184"/>
        <v>0</v>
      </c>
      <c r="Y985" s="16">
        <f t="shared" si="185"/>
        <v>0</v>
      </c>
      <c r="Z985" s="15" t="str">
        <f t="shared" si="186"/>
        <v>0.00</v>
      </c>
      <c r="AA985" s="13">
        <v>0</v>
      </c>
      <c r="AB985" s="13">
        <v>0</v>
      </c>
      <c r="AC985" s="13">
        <v>0</v>
      </c>
      <c r="AD985" s="13">
        <v>0</v>
      </c>
      <c r="AE985" s="18">
        <f t="shared" si="187"/>
        <v>0</v>
      </c>
      <c r="AF985" s="18">
        <f t="shared" si="191"/>
        <v>0</v>
      </c>
      <c r="AG985" s="19">
        <f t="shared" si="188"/>
        <v>0</v>
      </c>
      <c r="AH985" s="16" t="str">
        <f t="shared" si="189"/>
        <v>0.00</v>
      </c>
      <c r="AI985" s="16">
        <f t="shared" si="190"/>
        <v>0</v>
      </c>
      <c r="AJ985" s="44">
        <v>221112</v>
      </c>
      <c r="AK985" s="15" t="s">
        <v>684</v>
      </c>
      <c r="AL985" s="14" t="s">
        <v>121</v>
      </c>
      <c r="AM985" s="39" t="s">
        <v>65</v>
      </c>
      <c r="AN985" s="39" t="s">
        <v>59</v>
      </c>
      <c r="AO985" s="39" t="s">
        <v>60</v>
      </c>
      <c r="AP985" s="39" t="s">
        <v>122</v>
      </c>
      <c r="AQ985" s="20"/>
      <c r="AR985" s="20"/>
      <c r="AS985" s="20"/>
      <c r="AT985" s="20"/>
      <c r="AU985" s="20"/>
      <c r="AV985" s="20"/>
      <c r="AW985" s="20"/>
      <c r="AX985" s="20"/>
      <c r="AY985" s="20"/>
      <c r="AZ985" s="20"/>
      <c r="BA985" s="20"/>
      <c r="BB985" s="20"/>
    </row>
    <row r="986" spans="1:54" ht="26.1" hidden="1" customHeight="1" x14ac:dyDescent="0.25">
      <c r="A986" s="39" t="s">
        <v>6</v>
      </c>
      <c r="B986" s="13" t="s">
        <v>259</v>
      </c>
      <c r="C986" s="13" t="s">
        <v>251</v>
      </c>
      <c r="D986" s="13">
        <v>34021</v>
      </c>
      <c r="E986" s="13">
        <v>61057</v>
      </c>
      <c r="F986" s="13" t="s">
        <v>280</v>
      </c>
      <c r="G986" s="13" t="s">
        <v>311</v>
      </c>
      <c r="H986" s="13" t="s">
        <v>180</v>
      </c>
      <c r="I986" s="13" t="s">
        <v>191</v>
      </c>
      <c r="J986" s="13" t="s">
        <v>569</v>
      </c>
      <c r="K986" s="4">
        <v>2408</v>
      </c>
      <c r="L986" s="4">
        <v>2</v>
      </c>
      <c r="M986" s="14" t="s">
        <v>37</v>
      </c>
      <c r="N986" s="15" t="s">
        <v>679</v>
      </c>
      <c r="O986" s="15">
        <v>0</v>
      </c>
      <c r="P986" s="15">
        <v>0</v>
      </c>
      <c r="Q986" s="15">
        <f t="shared" si="180"/>
        <v>0</v>
      </c>
      <c r="R986" s="15" t="str">
        <f t="shared" si="181"/>
        <v>0.00</v>
      </c>
      <c r="S986" s="15">
        <v>0</v>
      </c>
      <c r="T986" s="15">
        <v>0</v>
      </c>
      <c r="U986" s="15">
        <f t="shared" si="182"/>
        <v>0</v>
      </c>
      <c r="V986" s="16" t="str">
        <f t="shared" si="183"/>
        <v>NA</v>
      </c>
      <c r="W986" s="17">
        <f t="shared" si="184"/>
        <v>0</v>
      </c>
      <c r="X986" s="17">
        <f t="shared" si="184"/>
        <v>0</v>
      </c>
      <c r="Y986" s="16">
        <f t="shared" si="185"/>
        <v>0</v>
      </c>
      <c r="Z986" s="15" t="str">
        <f t="shared" si="186"/>
        <v>0.00</v>
      </c>
      <c r="AA986" s="13">
        <v>0</v>
      </c>
      <c r="AB986" s="13">
        <v>0</v>
      </c>
      <c r="AC986" s="13">
        <v>0</v>
      </c>
      <c r="AD986" s="13">
        <v>0</v>
      </c>
      <c r="AE986" s="18">
        <f t="shared" si="187"/>
        <v>0</v>
      </c>
      <c r="AF986" s="18">
        <f t="shared" si="191"/>
        <v>0</v>
      </c>
      <c r="AG986" s="19">
        <f t="shared" si="188"/>
        <v>0</v>
      </c>
      <c r="AH986" s="16" t="str">
        <f t="shared" si="189"/>
        <v>0.00</v>
      </c>
      <c r="AI986" s="16">
        <f t="shared" si="190"/>
        <v>0</v>
      </c>
      <c r="AJ986" s="44">
        <v>221112</v>
      </c>
      <c r="AK986" s="15" t="s">
        <v>684</v>
      </c>
      <c r="AL986" s="14" t="s">
        <v>121</v>
      </c>
      <c r="AM986" s="39" t="s">
        <v>65</v>
      </c>
      <c r="AN986" s="39" t="s">
        <v>59</v>
      </c>
      <c r="AO986" s="39" t="s">
        <v>60</v>
      </c>
      <c r="AP986" s="39" t="s">
        <v>122</v>
      </c>
      <c r="AQ986" s="20"/>
      <c r="AR986" s="20"/>
      <c r="AS986" s="20"/>
      <c r="AT986" s="20"/>
      <c r="AU986" s="20"/>
      <c r="AV986" s="20"/>
      <c r="AW986" s="20"/>
      <c r="AX986" s="20"/>
      <c r="AY986" s="20"/>
      <c r="AZ986" s="20"/>
      <c r="BA986" s="20"/>
      <c r="BB986" s="20"/>
    </row>
    <row r="987" spans="1:54" ht="26.1" hidden="1" customHeight="1" x14ac:dyDescent="0.25">
      <c r="A987" s="39" t="s">
        <v>6</v>
      </c>
      <c r="B987" s="13" t="s">
        <v>259</v>
      </c>
      <c r="C987" s="13" t="s">
        <v>251</v>
      </c>
      <c r="D987" s="13">
        <v>34021</v>
      </c>
      <c r="E987" s="13">
        <v>61057</v>
      </c>
      <c r="F987" s="13" t="s">
        <v>280</v>
      </c>
      <c r="G987" s="13" t="s">
        <v>311</v>
      </c>
      <c r="H987" s="13" t="s">
        <v>180</v>
      </c>
      <c r="I987" s="13" t="s">
        <v>191</v>
      </c>
      <c r="J987" s="13" t="s">
        <v>569</v>
      </c>
      <c r="K987" s="4">
        <v>2408</v>
      </c>
      <c r="L987" s="4">
        <v>2</v>
      </c>
      <c r="M987" s="14" t="s">
        <v>34</v>
      </c>
      <c r="N987" s="15" t="s">
        <v>679</v>
      </c>
      <c r="O987" s="15">
        <v>0</v>
      </c>
      <c r="P987" s="15">
        <v>0</v>
      </c>
      <c r="Q987" s="15">
        <f t="shared" si="180"/>
        <v>0</v>
      </c>
      <c r="R987" s="15" t="str">
        <f t="shared" si="181"/>
        <v>0.00</v>
      </c>
      <c r="S987" s="15">
        <v>0</v>
      </c>
      <c r="T987" s="15">
        <v>0</v>
      </c>
      <c r="U987" s="15">
        <f t="shared" si="182"/>
        <v>0</v>
      </c>
      <c r="V987" s="16" t="str">
        <f t="shared" si="183"/>
        <v>NA</v>
      </c>
      <c r="W987" s="17">
        <f t="shared" si="184"/>
        <v>0</v>
      </c>
      <c r="X987" s="17">
        <f t="shared" si="184"/>
        <v>0</v>
      </c>
      <c r="Y987" s="16">
        <f t="shared" si="185"/>
        <v>0</v>
      </c>
      <c r="Z987" s="15" t="str">
        <f t="shared" si="186"/>
        <v>0.00</v>
      </c>
      <c r="AA987" s="13">
        <v>0</v>
      </c>
      <c r="AB987" s="13">
        <v>0</v>
      </c>
      <c r="AC987" s="13">
        <v>0</v>
      </c>
      <c r="AD987" s="13">
        <v>0</v>
      </c>
      <c r="AE987" s="18">
        <f t="shared" si="187"/>
        <v>0</v>
      </c>
      <c r="AF987" s="18">
        <f t="shared" si="191"/>
        <v>0</v>
      </c>
      <c r="AG987" s="19">
        <f t="shared" si="188"/>
        <v>0</v>
      </c>
      <c r="AH987" s="16" t="str">
        <f t="shared" si="189"/>
        <v>0.00</v>
      </c>
      <c r="AI987" s="16">
        <f t="shared" si="190"/>
        <v>0</v>
      </c>
      <c r="AJ987" s="44">
        <v>221112</v>
      </c>
      <c r="AK987" s="15" t="s">
        <v>684</v>
      </c>
      <c r="AL987" s="14" t="s">
        <v>121</v>
      </c>
      <c r="AM987" s="39" t="s">
        <v>65</v>
      </c>
      <c r="AN987" s="39" t="s">
        <v>59</v>
      </c>
      <c r="AO987" s="39" t="s">
        <v>60</v>
      </c>
      <c r="AP987" s="39" t="s">
        <v>122</v>
      </c>
      <c r="AQ987" s="20"/>
      <c r="AR987" s="20"/>
      <c r="AS987" s="20"/>
      <c r="AT987" s="20"/>
      <c r="AU987" s="20"/>
      <c r="AV987" s="20"/>
      <c r="AW987" s="20"/>
      <c r="AX987" s="20"/>
      <c r="AY987" s="20"/>
      <c r="AZ987" s="20"/>
      <c r="BA987" s="20"/>
      <c r="BB987" s="20"/>
    </row>
    <row r="988" spans="1:54" ht="26.1" hidden="1" customHeight="1" x14ac:dyDescent="0.25">
      <c r="A988" s="39" t="s">
        <v>33</v>
      </c>
      <c r="B988" s="13" t="s">
        <v>256</v>
      </c>
      <c r="C988" s="13" t="s">
        <v>251</v>
      </c>
      <c r="D988" s="13">
        <v>34015</v>
      </c>
      <c r="E988" s="13">
        <v>55784</v>
      </c>
      <c r="F988" s="13" t="s">
        <v>271</v>
      </c>
      <c r="G988" s="13" t="s">
        <v>276</v>
      </c>
      <c r="H988" s="13" t="s">
        <v>192</v>
      </c>
      <c r="I988" s="13" t="s">
        <v>193</v>
      </c>
      <c r="J988" s="13" t="s">
        <v>570</v>
      </c>
      <c r="K988" s="4">
        <v>8008</v>
      </c>
      <c r="L988" s="4">
        <v>1001</v>
      </c>
      <c r="M988" s="14" t="s">
        <v>40</v>
      </c>
      <c r="N988" s="15" t="s">
        <v>679</v>
      </c>
      <c r="O988" s="15">
        <v>0.11173703837827501</v>
      </c>
      <c r="P988" s="15">
        <v>0</v>
      </c>
      <c r="Q988" s="15">
        <f t="shared" si="180"/>
        <v>-0.11173703837827501</v>
      </c>
      <c r="R988" s="15">
        <f t="shared" si="181"/>
        <v>-100</v>
      </c>
      <c r="S988" s="15">
        <v>7.9340871891789358E-2</v>
      </c>
      <c r="T988" s="15">
        <v>0</v>
      </c>
      <c r="U988" s="15">
        <f t="shared" si="182"/>
        <v>-7.9340871891789358E-2</v>
      </c>
      <c r="V988" s="16">
        <f t="shared" si="183"/>
        <v>-100</v>
      </c>
      <c r="W988" s="17">
        <f t="shared" si="184"/>
        <v>8.6240078143249297E-4</v>
      </c>
      <c r="X988" s="17">
        <f t="shared" si="184"/>
        <v>0</v>
      </c>
      <c r="Y988" s="16">
        <f t="shared" si="185"/>
        <v>-8.6240078143249297E-4</v>
      </c>
      <c r="Z988" s="15">
        <f t="shared" si="186"/>
        <v>-100</v>
      </c>
      <c r="AA988" s="13">
        <v>0.11</v>
      </c>
      <c r="AB988" s="13">
        <v>0</v>
      </c>
      <c r="AC988" s="13">
        <v>0</v>
      </c>
      <c r="AD988" s="13">
        <v>0</v>
      </c>
      <c r="AE988" s="18">
        <f t="shared" si="187"/>
        <v>0</v>
      </c>
      <c r="AF988" s="18">
        <f t="shared" si="191"/>
        <v>0</v>
      </c>
      <c r="AG988" s="19">
        <f t="shared" si="188"/>
        <v>0</v>
      </c>
      <c r="AH988" s="16" t="str">
        <f t="shared" si="189"/>
        <v>0.00</v>
      </c>
      <c r="AI988" s="16">
        <f t="shared" si="190"/>
        <v>-8.6240078143249297E-4</v>
      </c>
      <c r="AJ988" s="44">
        <v>221112</v>
      </c>
      <c r="AK988" s="15" t="s">
        <v>686</v>
      </c>
      <c r="AL988" s="14" t="s">
        <v>57</v>
      </c>
      <c r="AM988" s="39" t="s">
        <v>58</v>
      </c>
      <c r="AN988" s="39" t="s">
        <v>59</v>
      </c>
      <c r="AO988" s="39" t="s">
        <v>60</v>
      </c>
      <c r="AP988" s="39" t="s">
        <v>61</v>
      </c>
      <c r="AQ988" s="20"/>
      <c r="AR988" s="20"/>
      <c r="AS988" s="20"/>
      <c r="AT988" s="20"/>
      <c r="AU988" s="20"/>
      <c r="AV988" s="20"/>
      <c r="AW988" s="20"/>
      <c r="AX988" s="20"/>
      <c r="AY988" s="20"/>
      <c r="AZ988" s="20"/>
      <c r="BA988" s="20"/>
      <c r="BB988" s="20"/>
    </row>
    <row r="989" spans="1:54" ht="26.1" hidden="1" customHeight="1" x14ac:dyDescent="0.25">
      <c r="A989" s="39" t="s">
        <v>33</v>
      </c>
      <c r="B989" s="13" t="s">
        <v>256</v>
      </c>
      <c r="C989" s="13" t="s">
        <v>251</v>
      </c>
      <c r="D989" s="13">
        <v>34015</v>
      </c>
      <c r="E989" s="13">
        <v>55784</v>
      </c>
      <c r="F989" s="13" t="s">
        <v>271</v>
      </c>
      <c r="G989" s="13" t="s">
        <v>276</v>
      </c>
      <c r="H989" s="13" t="s">
        <v>192</v>
      </c>
      <c r="I989" s="13" t="s">
        <v>193</v>
      </c>
      <c r="J989" s="13" t="s">
        <v>570</v>
      </c>
      <c r="K989" s="4">
        <v>8008</v>
      </c>
      <c r="L989" s="4">
        <v>1001</v>
      </c>
      <c r="M989" s="14" t="s">
        <v>38</v>
      </c>
      <c r="N989" s="15" t="s">
        <v>679</v>
      </c>
      <c r="O989" s="15">
        <v>0.115209093243137</v>
      </c>
      <c r="P989" s="15">
        <v>0</v>
      </c>
      <c r="Q989" s="15">
        <f t="shared" si="180"/>
        <v>-0.115209093243137</v>
      </c>
      <c r="R989" s="15">
        <f t="shared" si="181"/>
        <v>-100</v>
      </c>
      <c r="S989" s="15">
        <v>8.1806266216110576E-2</v>
      </c>
      <c r="T989" s="15">
        <v>0</v>
      </c>
      <c r="U989" s="15">
        <f t="shared" si="182"/>
        <v>-8.1806266216110576E-2</v>
      </c>
      <c r="V989" s="16">
        <f t="shared" si="183"/>
        <v>-100</v>
      </c>
      <c r="W989" s="17">
        <f t="shared" si="184"/>
        <v>8.8919854582728886E-4</v>
      </c>
      <c r="X989" s="17">
        <f t="shared" si="184"/>
        <v>0</v>
      </c>
      <c r="Y989" s="16">
        <f t="shared" si="185"/>
        <v>-8.8919854582728886E-4</v>
      </c>
      <c r="Z989" s="15">
        <f t="shared" si="186"/>
        <v>-100</v>
      </c>
      <c r="AA989" s="13">
        <v>0.12</v>
      </c>
      <c r="AB989" s="13">
        <v>0</v>
      </c>
      <c r="AC989" s="13">
        <v>0</v>
      </c>
      <c r="AD989" s="13">
        <v>0</v>
      </c>
      <c r="AE989" s="18">
        <f t="shared" si="187"/>
        <v>0</v>
      </c>
      <c r="AF989" s="18">
        <f t="shared" si="191"/>
        <v>0</v>
      </c>
      <c r="AG989" s="19">
        <f t="shared" si="188"/>
        <v>0</v>
      </c>
      <c r="AH989" s="16" t="str">
        <f t="shared" si="189"/>
        <v>0.00</v>
      </c>
      <c r="AI989" s="16">
        <f t="shared" si="190"/>
        <v>-8.8919854582728886E-4</v>
      </c>
      <c r="AJ989" s="44">
        <v>221112</v>
      </c>
      <c r="AK989" s="15" t="s">
        <v>686</v>
      </c>
      <c r="AL989" s="14" t="s">
        <v>57</v>
      </c>
      <c r="AM989" s="39" t="s">
        <v>58</v>
      </c>
      <c r="AN989" s="39" t="s">
        <v>59</v>
      </c>
      <c r="AO989" s="39" t="s">
        <v>60</v>
      </c>
      <c r="AP989" s="39" t="s">
        <v>61</v>
      </c>
      <c r="AQ989" s="20"/>
      <c r="AR989" s="20"/>
      <c r="AS989" s="20"/>
      <c r="AT989" s="20"/>
      <c r="AU989" s="20"/>
      <c r="AV989" s="20"/>
      <c r="AW989" s="20"/>
      <c r="AX989" s="20"/>
      <c r="AY989" s="20"/>
      <c r="AZ989" s="20"/>
      <c r="BA989" s="20"/>
      <c r="BB989" s="20"/>
    </row>
    <row r="990" spans="1:54" ht="26.1" hidden="1" customHeight="1" x14ac:dyDescent="0.25">
      <c r="A990" s="39" t="s">
        <v>33</v>
      </c>
      <c r="B990" s="13" t="s">
        <v>256</v>
      </c>
      <c r="C990" s="13" t="s">
        <v>251</v>
      </c>
      <c r="D990" s="13">
        <v>34015</v>
      </c>
      <c r="E990" s="13">
        <v>55784</v>
      </c>
      <c r="F990" s="13" t="s">
        <v>271</v>
      </c>
      <c r="G990" s="13" t="s">
        <v>276</v>
      </c>
      <c r="H990" s="13" t="s">
        <v>192</v>
      </c>
      <c r="I990" s="13" t="s">
        <v>193</v>
      </c>
      <c r="J990" s="13" t="s">
        <v>570</v>
      </c>
      <c r="K990" s="4">
        <v>8008</v>
      </c>
      <c r="L990" s="4">
        <v>1001</v>
      </c>
      <c r="M990" s="14" t="s">
        <v>39</v>
      </c>
      <c r="N990" s="15" t="s">
        <v>679</v>
      </c>
      <c r="O990" s="15">
        <v>0.115209093243137</v>
      </c>
      <c r="P990" s="15">
        <v>0</v>
      </c>
      <c r="Q990" s="15">
        <f t="shared" si="180"/>
        <v>-0.115209093243137</v>
      </c>
      <c r="R990" s="15">
        <f t="shared" si="181"/>
        <v>-100</v>
      </c>
      <c r="S990" s="15">
        <v>8.1806266216110576E-2</v>
      </c>
      <c r="T990" s="15">
        <v>0</v>
      </c>
      <c r="U990" s="15">
        <f t="shared" si="182"/>
        <v>-8.1806266216110576E-2</v>
      </c>
      <c r="V990" s="16">
        <f t="shared" si="183"/>
        <v>-100</v>
      </c>
      <c r="W990" s="17">
        <f t="shared" si="184"/>
        <v>8.8919854582728886E-4</v>
      </c>
      <c r="X990" s="17">
        <f t="shared" si="184"/>
        <v>0</v>
      </c>
      <c r="Y990" s="16">
        <f t="shared" si="185"/>
        <v>-8.8919854582728886E-4</v>
      </c>
      <c r="Z990" s="15">
        <f t="shared" si="186"/>
        <v>-100</v>
      </c>
      <c r="AA990" s="13">
        <v>0.12</v>
      </c>
      <c r="AB990" s="13">
        <v>0</v>
      </c>
      <c r="AC990" s="13">
        <v>0</v>
      </c>
      <c r="AD990" s="13">
        <v>0</v>
      </c>
      <c r="AE990" s="18">
        <f t="shared" si="187"/>
        <v>0</v>
      </c>
      <c r="AF990" s="18">
        <f t="shared" si="191"/>
        <v>0</v>
      </c>
      <c r="AG990" s="19">
        <f t="shared" si="188"/>
        <v>0</v>
      </c>
      <c r="AH990" s="16" t="str">
        <f t="shared" si="189"/>
        <v>0.00</v>
      </c>
      <c r="AI990" s="16">
        <f t="shared" si="190"/>
        <v>-8.8919854582728886E-4</v>
      </c>
      <c r="AJ990" s="44">
        <v>221112</v>
      </c>
      <c r="AK990" s="15" t="s">
        <v>686</v>
      </c>
      <c r="AL990" s="14" t="s">
        <v>57</v>
      </c>
      <c r="AM990" s="39" t="s">
        <v>58</v>
      </c>
      <c r="AN990" s="39" t="s">
        <v>59</v>
      </c>
      <c r="AO990" s="39" t="s">
        <v>60</v>
      </c>
      <c r="AP990" s="39" t="s">
        <v>61</v>
      </c>
      <c r="AQ990" s="20"/>
      <c r="AR990" s="20"/>
      <c r="AS990" s="20"/>
      <c r="AT990" s="20"/>
      <c r="AU990" s="20"/>
      <c r="AV990" s="20"/>
      <c r="AW990" s="20"/>
      <c r="AX990" s="20"/>
      <c r="AY990" s="20"/>
      <c r="AZ990" s="20"/>
      <c r="BA990" s="20"/>
      <c r="BB990" s="20"/>
    </row>
    <row r="991" spans="1:54" ht="26.1" hidden="1" customHeight="1" x14ac:dyDescent="0.25">
      <c r="A991" s="39" t="s">
        <v>33</v>
      </c>
      <c r="B991" s="13" t="s">
        <v>256</v>
      </c>
      <c r="C991" s="13" t="s">
        <v>251</v>
      </c>
      <c r="D991" s="13">
        <v>34015</v>
      </c>
      <c r="E991" s="13">
        <v>55784</v>
      </c>
      <c r="F991" s="13" t="s">
        <v>271</v>
      </c>
      <c r="G991" s="13" t="s">
        <v>276</v>
      </c>
      <c r="H991" s="13" t="s">
        <v>192</v>
      </c>
      <c r="I991" s="13" t="s">
        <v>193</v>
      </c>
      <c r="J991" s="13" t="s">
        <v>570</v>
      </c>
      <c r="K991" s="4">
        <v>8008</v>
      </c>
      <c r="L991" s="4">
        <v>1001</v>
      </c>
      <c r="M991" s="14" t="s">
        <v>37</v>
      </c>
      <c r="N991" s="15" t="s">
        <v>679</v>
      </c>
      <c r="O991" s="15">
        <v>1.8932700103943101E-2</v>
      </c>
      <c r="P991" s="15">
        <v>0</v>
      </c>
      <c r="Q991" s="15">
        <f t="shared" si="180"/>
        <v>-1.8932700103943101E-2</v>
      </c>
      <c r="R991" s="15">
        <f t="shared" si="181"/>
        <v>-100</v>
      </c>
      <c r="S991" s="15">
        <v>1.3443500519742999E-2</v>
      </c>
      <c r="T991" s="15">
        <v>0</v>
      </c>
      <c r="U991" s="15">
        <f t="shared" si="182"/>
        <v>-1.3443500519742999E-2</v>
      </c>
      <c r="V991" s="16">
        <f t="shared" si="183"/>
        <v>-100</v>
      </c>
      <c r="W991" s="17">
        <f t="shared" si="184"/>
        <v>1.4612500564938042E-4</v>
      </c>
      <c r="X991" s="17">
        <f t="shared" si="184"/>
        <v>0</v>
      </c>
      <c r="Y991" s="16">
        <f t="shared" si="185"/>
        <v>-1.4612500564938042E-4</v>
      </c>
      <c r="Z991" s="15">
        <f t="shared" si="186"/>
        <v>-100</v>
      </c>
      <c r="AA991" s="13">
        <v>0.01</v>
      </c>
      <c r="AB991" s="13">
        <v>0</v>
      </c>
      <c r="AC991" s="13">
        <v>0</v>
      </c>
      <c r="AD991" s="13">
        <v>0</v>
      </c>
      <c r="AE991" s="18">
        <f t="shared" si="187"/>
        <v>0</v>
      </c>
      <c r="AF991" s="18">
        <f t="shared" si="191"/>
        <v>0</v>
      </c>
      <c r="AG991" s="19">
        <f t="shared" si="188"/>
        <v>0</v>
      </c>
      <c r="AH991" s="16" t="str">
        <f t="shared" si="189"/>
        <v>0.00</v>
      </c>
      <c r="AI991" s="16">
        <f t="shared" si="190"/>
        <v>-1.4612500564938042E-4</v>
      </c>
      <c r="AJ991" s="44">
        <v>221112</v>
      </c>
      <c r="AK991" s="15" t="s">
        <v>686</v>
      </c>
      <c r="AL991" s="14" t="s">
        <v>57</v>
      </c>
      <c r="AM991" s="39" t="s">
        <v>58</v>
      </c>
      <c r="AN991" s="39" t="s">
        <v>59</v>
      </c>
      <c r="AO991" s="39" t="s">
        <v>60</v>
      </c>
      <c r="AP991" s="39" t="s">
        <v>61</v>
      </c>
      <c r="AQ991" s="20"/>
      <c r="AR991" s="20"/>
      <c r="AS991" s="20"/>
      <c r="AT991" s="20"/>
      <c r="AU991" s="20"/>
      <c r="AV991" s="20"/>
      <c r="AW991" s="20"/>
      <c r="AX991" s="20"/>
      <c r="AY991" s="20"/>
      <c r="AZ991" s="20"/>
      <c r="BA991" s="20"/>
      <c r="BB991" s="20"/>
    </row>
    <row r="992" spans="1:54" ht="26.1" hidden="1" customHeight="1" x14ac:dyDescent="0.25">
      <c r="A992" s="39" t="s">
        <v>20</v>
      </c>
      <c r="B992" s="13" t="s">
        <v>256</v>
      </c>
      <c r="C992" s="13" t="s">
        <v>251</v>
      </c>
      <c r="D992" s="13">
        <v>34015</v>
      </c>
      <c r="E992" s="13">
        <v>55778</v>
      </c>
      <c r="F992" s="13" t="s">
        <v>271</v>
      </c>
      <c r="G992" s="13" t="s">
        <v>276</v>
      </c>
      <c r="H992" s="13" t="s">
        <v>202</v>
      </c>
      <c r="I992" s="13" t="s">
        <v>203</v>
      </c>
      <c r="J992" s="13" t="s">
        <v>578</v>
      </c>
      <c r="K992" s="4">
        <v>2409</v>
      </c>
      <c r="L992" s="4">
        <v>1001</v>
      </c>
      <c r="M992" s="14" t="s">
        <v>40</v>
      </c>
      <c r="N992" s="15" t="s">
        <v>679</v>
      </c>
      <c r="O992" s="15">
        <v>0</v>
      </c>
      <c r="P992" s="15">
        <v>0</v>
      </c>
      <c r="Q992" s="15">
        <f t="shared" si="180"/>
        <v>0</v>
      </c>
      <c r="R992" s="15" t="str">
        <f t="shared" si="181"/>
        <v>0.00</v>
      </c>
      <c r="S992" s="15">
        <v>0</v>
      </c>
      <c r="T992" s="15">
        <v>0</v>
      </c>
      <c r="U992" s="15">
        <f t="shared" si="182"/>
        <v>0</v>
      </c>
      <c r="V992" s="16" t="str">
        <f t="shared" si="183"/>
        <v>NA</v>
      </c>
      <c r="W992" s="17">
        <f t="shared" si="184"/>
        <v>0</v>
      </c>
      <c r="X992" s="17">
        <f t="shared" si="184"/>
        <v>0</v>
      </c>
      <c r="Y992" s="16">
        <f t="shared" si="185"/>
        <v>0</v>
      </c>
      <c r="Z992" s="15" t="str">
        <f t="shared" si="186"/>
        <v>0.00</v>
      </c>
      <c r="AA992" s="13">
        <v>0</v>
      </c>
      <c r="AB992" s="13">
        <v>0</v>
      </c>
      <c r="AC992" s="13">
        <v>0</v>
      </c>
      <c r="AD992" s="13">
        <v>0</v>
      </c>
      <c r="AE992" s="18">
        <f t="shared" si="187"/>
        <v>0</v>
      </c>
      <c r="AF992" s="18">
        <f t="shared" si="191"/>
        <v>0</v>
      </c>
      <c r="AG992" s="19">
        <f t="shared" si="188"/>
        <v>0</v>
      </c>
      <c r="AH992" s="16" t="str">
        <f t="shared" si="189"/>
        <v>0.00</v>
      </c>
      <c r="AI992" s="16">
        <f t="shared" si="190"/>
        <v>0</v>
      </c>
      <c r="AJ992" s="44">
        <v>221112</v>
      </c>
      <c r="AK992" s="15" t="s">
        <v>682</v>
      </c>
      <c r="AL992" s="14" t="s">
        <v>88</v>
      </c>
      <c r="AM992" s="39" t="s">
        <v>58</v>
      </c>
      <c r="AN992" s="39" t="s">
        <v>89</v>
      </c>
      <c r="AO992" s="39" t="s">
        <v>77</v>
      </c>
      <c r="AP992" s="39" t="s">
        <v>90</v>
      </c>
      <c r="AQ992" s="20"/>
      <c r="AR992" s="20"/>
      <c r="AS992" s="20"/>
      <c r="AT992" s="20"/>
      <c r="AU992" s="20"/>
      <c r="AV992" s="20"/>
      <c r="AW992" s="20"/>
      <c r="AX992" s="20"/>
      <c r="AY992" s="20"/>
      <c r="AZ992" s="20"/>
      <c r="BA992" s="20"/>
      <c r="BB992" s="20"/>
    </row>
    <row r="993" spans="1:54" ht="26.1" hidden="1" customHeight="1" x14ac:dyDescent="0.25">
      <c r="A993" s="39" t="s">
        <v>20</v>
      </c>
      <c r="B993" s="13" t="s">
        <v>256</v>
      </c>
      <c r="C993" s="13" t="s">
        <v>251</v>
      </c>
      <c r="D993" s="13">
        <v>34015</v>
      </c>
      <c r="E993" s="13">
        <v>55778</v>
      </c>
      <c r="F993" s="13" t="s">
        <v>271</v>
      </c>
      <c r="G993" s="13" t="s">
        <v>276</v>
      </c>
      <c r="H993" s="13" t="s">
        <v>202</v>
      </c>
      <c r="I993" s="13" t="s">
        <v>203</v>
      </c>
      <c r="J993" s="13" t="s">
        <v>578</v>
      </c>
      <c r="K993" s="4">
        <v>2409</v>
      </c>
      <c r="L993" s="4">
        <v>1001</v>
      </c>
      <c r="M993" s="14" t="s">
        <v>38</v>
      </c>
      <c r="N993" s="15" t="s">
        <v>679</v>
      </c>
      <c r="O993" s="15">
        <v>0.17000135999999999</v>
      </c>
      <c r="P993" s="15">
        <v>0</v>
      </c>
      <c r="Q993" s="15">
        <f t="shared" si="180"/>
        <v>-0.17000135999999999</v>
      </c>
      <c r="R993" s="15">
        <f t="shared" si="181"/>
        <v>-100</v>
      </c>
      <c r="S993" s="15">
        <v>0.17000135999999999</v>
      </c>
      <c r="T993" s="15">
        <v>0</v>
      </c>
      <c r="U993" s="15">
        <f t="shared" si="182"/>
        <v>-0.17000135999999999</v>
      </c>
      <c r="V993" s="16">
        <f t="shared" si="183"/>
        <v>-100</v>
      </c>
      <c r="W993" s="17">
        <f t="shared" si="184"/>
        <v>1.8478408695652173E-3</v>
      </c>
      <c r="X993" s="17">
        <f t="shared" si="184"/>
        <v>0</v>
      </c>
      <c r="Y993" s="16">
        <f t="shared" si="185"/>
        <v>-1.8478408695652173E-3</v>
      </c>
      <c r="Z993" s="15">
        <f t="shared" si="186"/>
        <v>-100</v>
      </c>
      <c r="AA993" s="13">
        <v>0.17</v>
      </c>
      <c r="AB993" s="13">
        <v>0</v>
      </c>
      <c r="AC993" s="13">
        <v>0</v>
      </c>
      <c r="AD993" s="13">
        <v>0</v>
      </c>
      <c r="AE993" s="18">
        <f t="shared" si="187"/>
        <v>0</v>
      </c>
      <c r="AF993" s="18">
        <f t="shared" si="191"/>
        <v>0</v>
      </c>
      <c r="AG993" s="19">
        <f t="shared" si="188"/>
        <v>0</v>
      </c>
      <c r="AH993" s="16" t="str">
        <f t="shared" si="189"/>
        <v>0.00</v>
      </c>
      <c r="AI993" s="16">
        <f t="shared" si="190"/>
        <v>-1.8478408695652173E-3</v>
      </c>
      <c r="AJ993" s="44">
        <v>221112</v>
      </c>
      <c r="AK993" s="15" t="s">
        <v>682</v>
      </c>
      <c r="AL993" s="14" t="s">
        <v>88</v>
      </c>
      <c r="AM993" s="39" t="s">
        <v>58</v>
      </c>
      <c r="AN993" s="39" t="s">
        <v>89</v>
      </c>
      <c r="AO993" s="39" t="s">
        <v>77</v>
      </c>
      <c r="AP993" s="39" t="s">
        <v>90</v>
      </c>
      <c r="AQ993" s="20"/>
      <c r="AR993" s="20"/>
      <c r="AS993" s="20"/>
      <c r="AT993" s="20"/>
      <c r="AU993" s="20"/>
      <c r="AV993" s="20"/>
      <c r="AW993" s="20"/>
      <c r="AX993" s="20"/>
      <c r="AY993" s="20"/>
      <c r="AZ993" s="20"/>
      <c r="BA993" s="20"/>
      <c r="BB993" s="20"/>
    </row>
    <row r="994" spans="1:54" ht="26.1" hidden="1" customHeight="1" x14ac:dyDescent="0.25">
      <c r="A994" s="39" t="s">
        <v>20</v>
      </c>
      <c r="B994" s="13" t="s">
        <v>256</v>
      </c>
      <c r="C994" s="13" t="s">
        <v>251</v>
      </c>
      <c r="D994" s="13">
        <v>34015</v>
      </c>
      <c r="E994" s="13">
        <v>55778</v>
      </c>
      <c r="F994" s="13" t="s">
        <v>271</v>
      </c>
      <c r="G994" s="13" t="s">
        <v>276</v>
      </c>
      <c r="H994" s="13" t="s">
        <v>202</v>
      </c>
      <c r="I994" s="13" t="s">
        <v>203</v>
      </c>
      <c r="J994" s="13" t="s">
        <v>578</v>
      </c>
      <c r="K994" s="4">
        <v>2409</v>
      </c>
      <c r="L994" s="4">
        <v>1001</v>
      </c>
      <c r="M994" s="14" t="s">
        <v>39</v>
      </c>
      <c r="N994" s="15" t="s">
        <v>679</v>
      </c>
      <c r="O994" s="15">
        <v>0.17000135999999999</v>
      </c>
      <c r="P994" s="15">
        <v>0</v>
      </c>
      <c r="Q994" s="15">
        <f t="shared" si="180"/>
        <v>-0.17000135999999999</v>
      </c>
      <c r="R994" s="15">
        <f t="shared" si="181"/>
        <v>-100</v>
      </c>
      <c r="S994" s="15">
        <v>0.17000135999999999</v>
      </c>
      <c r="T994" s="15">
        <v>0</v>
      </c>
      <c r="U994" s="15">
        <f t="shared" si="182"/>
        <v>-0.17000135999999999</v>
      </c>
      <c r="V994" s="16">
        <f t="shared" si="183"/>
        <v>-100</v>
      </c>
      <c r="W994" s="17">
        <f t="shared" si="184"/>
        <v>1.8478408695652173E-3</v>
      </c>
      <c r="X994" s="17">
        <f t="shared" si="184"/>
        <v>0</v>
      </c>
      <c r="Y994" s="16">
        <f t="shared" si="185"/>
        <v>-1.8478408695652173E-3</v>
      </c>
      <c r="Z994" s="15">
        <f t="shared" si="186"/>
        <v>-100</v>
      </c>
      <c r="AA994" s="13">
        <v>0.17</v>
      </c>
      <c r="AB994" s="13">
        <v>0</v>
      </c>
      <c r="AC994" s="13">
        <v>0</v>
      </c>
      <c r="AD994" s="13">
        <v>0</v>
      </c>
      <c r="AE994" s="18">
        <f t="shared" si="187"/>
        <v>0</v>
      </c>
      <c r="AF994" s="18">
        <f t="shared" si="191"/>
        <v>0</v>
      </c>
      <c r="AG994" s="19">
        <f t="shared" si="188"/>
        <v>0</v>
      </c>
      <c r="AH994" s="16" t="str">
        <f t="shared" si="189"/>
        <v>0.00</v>
      </c>
      <c r="AI994" s="16">
        <f t="shared" si="190"/>
        <v>-1.8478408695652173E-3</v>
      </c>
      <c r="AJ994" s="44">
        <v>221112</v>
      </c>
      <c r="AK994" s="15" t="s">
        <v>682</v>
      </c>
      <c r="AL994" s="14" t="s">
        <v>88</v>
      </c>
      <c r="AM994" s="39" t="s">
        <v>58</v>
      </c>
      <c r="AN994" s="39" t="s">
        <v>89</v>
      </c>
      <c r="AO994" s="39" t="s">
        <v>77</v>
      </c>
      <c r="AP994" s="39" t="s">
        <v>90</v>
      </c>
      <c r="AQ994" s="20"/>
      <c r="AR994" s="20"/>
      <c r="AS994" s="20"/>
      <c r="AT994" s="20"/>
      <c r="AU994" s="20"/>
      <c r="AV994" s="20"/>
      <c r="AW994" s="20"/>
      <c r="AX994" s="20"/>
      <c r="AY994" s="20"/>
      <c r="AZ994" s="20"/>
      <c r="BA994" s="20"/>
      <c r="BB994" s="20"/>
    </row>
    <row r="995" spans="1:54" ht="26.1" hidden="1" customHeight="1" x14ac:dyDescent="0.25">
      <c r="A995" s="39" t="s">
        <v>20</v>
      </c>
      <c r="B995" s="13" t="s">
        <v>256</v>
      </c>
      <c r="C995" s="13" t="s">
        <v>251</v>
      </c>
      <c r="D995" s="13">
        <v>34015</v>
      </c>
      <c r="E995" s="13">
        <v>55778</v>
      </c>
      <c r="F995" s="13" t="s">
        <v>271</v>
      </c>
      <c r="G995" s="13" t="s">
        <v>276</v>
      </c>
      <c r="H995" s="13" t="s">
        <v>202</v>
      </c>
      <c r="I995" s="13" t="s">
        <v>203</v>
      </c>
      <c r="J995" s="13" t="s">
        <v>578</v>
      </c>
      <c r="K995" s="4">
        <v>2409</v>
      </c>
      <c r="L995" s="4">
        <v>1001</v>
      </c>
      <c r="M995" s="14" t="s">
        <v>37</v>
      </c>
      <c r="N995" s="15" t="s">
        <v>679</v>
      </c>
      <c r="O995" s="15">
        <v>1.59885E-3</v>
      </c>
      <c r="P995" s="15">
        <v>0</v>
      </c>
      <c r="Q995" s="15">
        <f t="shared" si="180"/>
        <v>-1.59885E-3</v>
      </c>
      <c r="R995" s="15">
        <f t="shared" si="181"/>
        <v>-100</v>
      </c>
      <c r="S995" s="15">
        <v>1.59885E-3</v>
      </c>
      <c r="T995" s="15">
        <v>0</v>
      </c>
      <c r="U995" s="15">
        <f t="shared" si="182"/>
        <v>-1.59885E-3</v>
      </c>
      <c r="V995" s="16">
        <f t="shared" si="183"/>
        <v>-100</v>
      </c>
      <c r="W995" s="17">
        <f t="shared" si="184"/>
        <v>1.7378804347826085E-5</v>
      </c>
      <c r="X995" s="17">
        <f t="shared" si="184"/>
        <v>0</v>
      </c>
      <c r="Y995" s="16">
        <f t="shared" si="185"/>
        <v>-1.7378804347826085E-5</v>
      </c>
      <c r="Z995" s="15">
        <f t="shared" si="186"/>
        <v>-100</v>
      </c>
      <c r="AA995" s="13">
        <v>0.2</v>
      </c>
      <c r="AB995" s="13">
        <v>0</v>
      </c>
      <c r="AC995" s="13">
        <v>0</v>
      </c>
      <c r="AD995" s="13">
        <v>0</v>
      </c>
      <c r="AE995" s="18">
        <f t="shared" si="187"/>
        <v>0</v>
      </c>
      <c r="AF995" s="18">
        <f t="shared" si="191"/>
        <v>0</v>
      </c>
      <c r="AG995" s="19">
        <f t="shared" si="188"/>
        <v>0</v>
      </c>
      <c r="AH995" s="16" t="str">
        <f t="shared" si="189"/>
        <v>0.00</v>
      </c>
      <c r="AI995" s="16">
        <f t="shared" si="190"/>
        <v>-1.7378804347826085E-5</v>
      </c>
      <c r="AJ995" s="44">
        <v>221112</v>
      </c>
      <c r="AK995" s="15" t="s">
        <v>682</v>
      </c>
      <c r="AL995" s="14" t="s">
        <v>88</v>
      </c>
      <c r="AM995" s="39" t="s">
        <v>58</v>
      </c>
      <c r="AN995" s="39" t="s">
        <v>89</v>
      </c>
      <c r="AO995" s="39" t="s">
        <v>77</v>
      </c>
      <c r="AP995" s="39" t="s">
        <v>90</v>
      </c>
      <c r="AQ995" s="20"/>
      <c r="AR995" s="20"/>
      <c r="AS995" s="20"/>
      <c r="AT995" s="20"/>
      <c r="AU995" s="20"/>
      <c r="AV995" s="20"/>
      <c r="AW995" s="20"/>
      <c r="AX995" s="20"/>
      <c r="AY995" s="20"/>
      <c r="AZ995" s="20"/>
      <c r="BA995" s="20"/>
      <c r="BB995" s="20"/>
    </row>
    <row r="996" spans="1:54" ht="26.1" hidden="1" customHeight="1" x14ac:dyDescent="0.25">
      <c r="A996" s="39" t="s">
        <v>42</v>
      </c>
      <c r="B996" s="13" t="s">
        <v>652</v>
      </c>
      <c r="C996" s="13" t="s">
        <v>252</v>
      </c>
      <c r="D996" s="13">
        <v>34039</v>
      </c>
      <c r="E996" s="13">
        <v>41741</v>
      </c>
      <c r="F996" s="13" t="s">
        <v>280</v>
      </c>
      <c r="G996" s="13" t="s">
        <v>311</v>
      </c>
      <c r="H996" s="13" t="s">
        <v>124</v>
      </c>
      <c r="I996" s="13" t="s">
        <v>125</v>
      </c>
      <c r="J996" s="13" t="s">
        <v>398</v>
      </c>
      <c r="K996" s="4">
        <v>10805</v>
      </c>
      <c r="L996" s="4">
        <v>2001</v>
      </c>
      <c r="M996" s="14" t="s">
        <v>40</v>
      </c>
      <c r="N996" s="15" t="s">
        <v>679</v>
      </c>
      <c r="O996" s="15">
        <v>0</v>
      </c>
      <c r="P996" s="15">
        <v>0</v>
      </c>
      <c r="Q996" s="15">
        <f t="shared" si="180"/>
        <v>0</v>
      </c>
      <c r="R996" s="15" t="str">
        <f t="shared" si="181"/>
        <v>0.00</v>
      </c>
      <c r="S996" s="15">
        <v>0</v>
      </c>
      <c r="T996" s="15">
        <v>0</v>
      </c>
      <c r="U996" s="15">
        <f t="shared" si="182"/>
        <v>0</v>
      </c>
      <c r="V996" s="16" t="str">
        <f t="shared" si="183"/>
        <v>NA</v>
      </c>
      <c r="W996" s="17">
        <f t="shared" si="184"/>
        <v>0</v>
      </c>
      <c r="X996" s="17">
        <f t="shared" si="184"/>
        <v>0</v>
      </c>
      <c r="Y996" s="16">
        <f t="shared" si="185"/>
        <v>0</v>
      </c>
      <c r="Z996" s="15" t="str">
        <f t="shared" si="186"/>
        <v>0.00</v>
      </c>
      <c r="AA996" s="13"/>
      <c r="AB996" s="13"/>
      <c r="AC996" s="13"/>
      <c r="AD996" s="13"/>
      <c r="AE996" s="18">
        <f t="shared" si="187"/>
        <v>0</v>
      </c>
      <c r="AF996" s="18">
        <f t="shared" si="191"/>
        <v>0</v>
      </c>
      <c r="AG996" s="19">
        <f t="shared" si="188"/>
        <v>0</v>
      </c>
      <c r="AH996" s="16" t="str">
        <f t="shared" si="189"/>
        <v>0.00</v>
      </c>
      <c r="AI996" s="16">
        <f t="shared" si="190"/>
        <v>0</v>
      </c>
      <c r="AJ996" s="44">
        <v>221112</v>
      </c>
      <c r="AK996" s="15" t="s">
        <v>683</v>
      </c>
      <c r="AL996" s="14" t="s">
        <v>57</v>
      </c>
      <c r="AM996" s="39" t="s">
        <v>58</v>
      </c>
      <c r="AN996" s="39" t="s">
        <v>59</v>
      </c>
      <c r="AO996" s="39" t="s">
        <v>60</v>
      </c>
      <c r="AP996" s="39" t="s">
        <v>61</v>
      </c>
      <c r="AQ996" s="20"/>
      <c r="AR996" s="20"/>
      <c r="AS996" s="20"/>
      <c r="AT996" s="20"/>
      <c r="AU996" s="20"/>
      <c r="AV996" s="20"/>
      <c r="AW996" s="20"/>
      <c r="AX996" s="20"/>
      <c r="AY996" s="20"/>
      <c r="AZ996" s="20"/>
      <c r="BA996" s="20"/>
      <c r="BB996" s="20"/>
    </row>
    <row r="997" spans="1:54" ht="26.1" hidden="1" customHeight="1" x14ac:dyDescent="0.25">
      <c r="A997" s="39" t="s">
        <v>42</v>
      </c>
      <c r="B997" s="13" t="s">
        <v>652</v>
      </c>
      <c r="C997" s="13" t="s">
        <v>252</v>
      </c>
      <c r="D997" s="13">
        <v>34039</v>
      </c>
      <c r="E997" s="13">
        <v>41741</v>
      </c>
      <c r="F997" s="13" t="s">
        <v>280</v>
      </c>
      <c r="G997" s="13" t="s">
        <v>311</v>
      </c>
      <c r="H997" s="13" t="s">
        <v>124</v>
      </c>
      <c r="I997" s="13" t="s">
        <v>125</v>
      </c>
      <c r="J997" s="13" t="s">
        <v>398</v>
      </c>
      <c r="K997" s="4">
        <v>10805</v>
      </c>
      <c r="L997" s="4">
        <v>2001</v>
      </c>
      <c r="M997" s="14" t="s">
        <v>38</v>
      </c>
      <c r="N997" s="15" t="s">
        <v>679</v>
      </c>
      <c r="O997" s="15">
        <v>5.7960757562616001</v>
      </c>
      <c r="P997" s="15">
        <v>6.8525405419999998</v>
      </c>
      <c r="Q997" s="15">
        <f t="shared" si="180"/>
        <v>1.0564647857383997</v>
      </c>
      <c r="R997" s="15">
        <f t="shared" si="181"/>
        <v>18.227242537281931</v>
      </c>
      <c r="S997" s="15">
        <v>1.5351474057996839</v>
      </c>
      <c r="T997" s="15">
        <v>1.8643968370000001</v>
      </c>
      <c r="U997" s="15">
        <f t="shared" si="182"/>
        <v>0.32924943120031624</v>
      </c>
      <c r="V997" s="16">
        <f t="shared" si="183"/>
        <v>21.447414753556171</v>
      </c>
      <c r="W997" s="17">
        <f t="shared" si="184"/>
        <v>1.6686384845648737E-2</v>
      </c>
      <c r="X997" s="17">
        <f t="shared" si="184"/>
        <v>2.0265183010869568E-2</v>
      </c>
      <c r="Y997" s="16">
        <f t="shared" si="185"/>
        <v>3.5787981652208312E-3</v>
      </c>
      <c r="Z997" s="15">
        <f t="shared" si="186"/>
        <v>21.447414753556188</v>
      </c>
      <c r="AA997" s="13">
        <v>5.8</v>
      </c>
      <c r="AB997" s="13">
        <v>0</v>
      </c>
      <c r="AC997" s="13">
        <v>0</v>
      </c>
      <c r="AD997" s="13">
        <v>0</v>
      </c>
      <c r="AE997" s="18">
        <f t="shared" si="187"/>
        <v>0</v>
      </c>
      <c r="AF997" s="18">
        <f t="shared" si="191"/>
        <v>2.5609846662087914E-2</v>
      </c>
      <c r="AG997" s="19">
        <f t="shared" si="188"/>
        <v>2.5609846662087914E-2</v>
      </c>
      <c r="AH997" s="16" t="str">
        <f t="shared" si="189"/>
        <v>0.00</v>
      </c>
      <c r="AI997" s="16">
        <f t="shared" si="190"/>
        <v>-1.6686384845648737E-2</v>
      </c>
      <c r="AJ997" s="44">
        <v>221112</v>
      </c>
      <c r="AK997" s="15" t="s">
        <v>683</v>
      </c>
      <c r="AL997" s="14" t="s">
        <v>57</v>
      </c>
      <c r="AM997" s="39" t="s">
        <v>58</v>
      </c>
      <c r="AN997" s="39" t="s">
        <v>59</v>
      </c>
      <c r="AO997" s="39" t="s">
        <v>60</v>
      </c>
      <c r="AP997" s="39" t="s">
        <v>61</v>
      </c>
      <c r="AQ997" s="20"/>
      <c r="AR997" s="20"/>
      <c r="AS997" s="20"/>
      <c r="AT997" s="20"/>
      <c r="AU997" s="20"/>
      <c r="AV997" s="20"/>
      <c r="AW997" s="20"/>
      <c r="AX997" s="20"/>
      <c r="AY997" s="20"/>
      <c r="AZ997" s="20"/>
      <c r="BA997" s="20"/>
      <c r="BB997" s="20"/>
    </row>
    <row r="998" spans="1:54" ht="26.1" hidden="1" customHeight="1" x14ac:dyDescent="0.25">
      <c r="A998" s="39" t="s">
        <v>42</v>
      </c>
      <c r="B998" s="13" t="s">
        <v>652</v>
      </c>
      <c r="C998" s="13" t="s">
        <v>252</v>
      </c>
      <c r="D998" s="13">
        <v>34039</v>
      </c>
      <c r="E998" s="13">
        <v>41741</v>
      </c>
      <c r="F998" s="13" t="s">
        <v>280</v>
      </c>
      <c r="G998" s="13" t="s">
        <v>311</v>
      </c>
      <c r="H998" s="13" t="s">
        <v>124</v>
      </c>
      <c r="I998" s="13" t="s">
        <v>125</v>
      </c>
      <c r="J998" s="13" t="s">
        <v>398</v>
      </c>
      <c r="K998" s="4">
        <v>10805</v>
      </c>
      <c r="L998" s="4">
        <v>2001</v>
      </c>
      <c r="M998" s="14" t="s">
        <v>39</v>
      </c>
      <c r="N998" s="15" t="s">
        <v>679</v>
      </c>
      <c r="O998" s="15">
        <v>5.7960757562616001</v>
      </c>
      <c r="P998" s="15">
        <v>6.8525405419999998</v>
      </c>
      <c r="Q998" s="15">
        <f t="shared" si="180"/>
        <v>1.0564647857383997</v>
      </c>
      <c r="R998" s="15">
        <f t="shared" si="181"/>
        <v>18.227242537281931</v>
      </c>
      <c r="S998" s="15">
        <v>1.5351474057996839</v>
      </c>
      <c r="T998" s="15">
        <v>1.8643968370000001</v>
      </c>
      <c r="U998" s="15">
        <f t="shared" si="182"/>
        <v>0.32924943120031624</v>
      </c>
      <c r="V998" s="16">
        <f t="shared" si="183"/>
        <v>21.447414753556171</v>
      </c>
      <c r="W998" s="17">
        <f t="shared" si="184"/>
        <v>1.6686384845648737E-2</v>
      </c>
      <c r="X998" s="17">
        <f t="shared" si="184"/>
        <v>2.0265183010869568E-2</v>
      </c>
      <c r="Y998" s="16">
        <f t="shared" si="185"/>
        <v>3.5787981652208312E-3</v>
      </c>
      <c r="Z998" s="15">
        <f t="shared" si="186"/>
        <v>21.447414753556188</v>
      </c>
      <c r="AA998" s="13">
        <v>5.8</v>
      </c>
      <c r="AB998" s="13">
        <v>0</v>
      </c>
      <c r="AC998" s="13">
        <v>0</v>
      </c>
      <c r="AD998" s="13">
        <v>0</v>
      </c>
      <c r="AE998" s="18">
        <f t="shared" si="187"/>
        <v>0</v>
      </c>
      <c r="AF998" s="18">
        <f t="shared" si="191"/>
        <v>2.5609846662087914E-2</v>
      </c>
      <c r="AG998" s="19">
        <f t="shared" si="188"/>
        <v>2.5609846662087914E-2</v>
      </c>
      <c r="AH998" s="16" t="str">
        <f t="shared" si="189"/>
        <v>0.00</v>
      </c>
      <c r="AI998" s="16">
        <f t="shared" si="190"/>
        <v>-1.6686384845648737E-2</v>
      </c>
      <c r="AJ998" s="44">
        <v>221112</v>
      </c>
      <c r="AK998" s="15" t="s">
        <v>683</v>
      </c>
      <c r="AL998" s="14" t="s">
        <v>57</v>
      </c>
      <c r="AM998" s="39" t="s">
        <v>58</v>
      </c>
      <c r="AN998" s="39" t="s">
        <v>59</v>
      </c>
      <c r="AO998" s="39" t="s">
        <v>60</v>
      </c>
      <c r="AP998" s="39" t="s">
        <v>61</v>
      </c>
      <c r="AQ998" s="20"/>
      <c r="AR998" s="20"/>
      <c r="AS998" s="20"/>
      <c r="AT998" s="20"/>
      <c r="AU998" s="20"/>
      <c r="AV998" s="20"/>
      <c r="AW998" s="20"/>
      <c r="AX998" s="20"/>
      <c r="AY998" s="20"/>
      <c r="AZ998" s="20"/>
      <c r="BA998" s="20"/>
      <c r="BB998" s="20"/>
    </row>
    <row r="999" spans="1:54" ht="26.1" hidden="1" customHeight="1" x14ac:dyDescent="0.25">
      <c r="A999" s="39" t="s">
        <v>42</v>
      </c>
      <c r="B999" s="13" t="s">
        <v>652</v>
      </c>
      <c r="C999" s="13" t="s">
        <v>252</v>
      </c>
      <c r="D999" s="13">
        <v>34039</v>
      </c>
      <c r="E999" s="13">
        <v>41741</v>
      </c>
      <c r="F999" s="13" t="s">
        <v>280</v>
      </c>
      <c r="G999" s="13" t="s">
        <v>311</v>
      </c>
      <c r="H999" s="13" t="s">
        <v>124</v>
      </c>
      <c r="I999" s="13" t="s">
        <v>125</v>
      </c>
      <c r="J999" s="13" t="s">
        <v>398</v>
      </c>
      <c r="K999" s="4">
        <v>10805</v>
      </c>
      <c r="L999" s="4">
        <v>2001</v>
      </c>
      <c r="M999" s="14" t="s">
        <v>37</v>
      </c>
      <c r="N999" s="15" t="s">
        <v>679</v>
      </c>
      <c r="O999" s="15">
        <v>0</v>
      </c>
      <c r="P999" s="15">
        <v>0</v>
      </c>
      <c r="Q999" s="15">
        <f t="shared" si="180"/>
        <v>0</v>
      </c>
      <c r="R999" s="15" t="str">
        <f t="shared" si="181"/>
        <v>0.00</v>
      </c>
      <c r="S999" s="15">
        <v>0</v>
      </c>
      <c r="T999" s="15">
        <v>0</v>
      </c>
      <c r="U999" s="15">
        <f t="shared" si="182"/>
        <v>0</v>
      </c>
      <c r="V999" s="16" t="str">
        <f t="shared" si="183"/>
        <v>NA</v>
      </c>
      <c r="W999" s="17">
        <f t="shared" si="184"/>
        <v>0</v>
      </c>
      <c r="X999" s="17">
        <f t="shared" si="184"/>
        <v>0</v>
      </c>
      <c r="Y999" s="16">
        <f t="shared" si="185"/>
        <v>0</v>
      </c>
      <c r="Z999" s="15" t="str">
        <f t="shared" si="186"/>
        <v>0.00</v>
      </c>
      <c r="AA999" s="13">
        <v>0.53</v>
      </c>
      <c r="AB999" s="13">
        <v>0</v>
      </c>
      <c r="AC999" s="13">
        <v>0</v>
      </c>
      <c r="AD999" s="13">
        <v>0</v>
      </c>
      <c r="AE999" s="18">
        <f t="shared" si="187"/>
        <v>0</v>
      </c>
      <c r="AF999" s="18">
        <f t="shared" si="191"/>
        <v>0</v>
      </c>
      <c r="AG999" s="19">
        <f t="shared" si="188"/>
        <v>0</v>
      </c>
      <c r="AH999" s="16" t="str">
        <f t="shared" si="189"/>
        <v>0.00</v>
      </c>
      <c r="AI999" s="16">
        <f t="shared" si="190"/>
        <v>0</v>
      </c>
      <c r="AJ999" s="44">
        <v>221112</v>
      </c>
      <c r="AK999" s="15" t="s">
        <v>683</v>
      </c>
      <c r="AL999" s="14" t="s">
        <v>57</v>
      </c>
      <c r="AM999" s="39" t="s">
        <v>58</v>
      </c>
      <c r="AN999" s="39" t="s">
        <v>59</v>
      </c>
      <c r="AO999" s="39" t="s">
        <v>60</v>
      </c>
      <c r="AP999" s="39" t="s">
        <v>61</v>
      </c>
      <c r="AQ999" s="20"/>
      <c r="AR999" s="20"/>
      <c r="AS999" s="20"/>
      <c r="AT999" s="20"/>
      <c r="AU999" s="20"/>
      <c r="AV999" s="20"/>
      <c r="AW999" s="20"/>
      <c r="AX999" s="20"/>
      <c r="AY999" s="20"/>
      <c r="AZ999" s="20"/>
      <c r="BA999" s="20"/>
      <c r="BB999" s="20"/>
    </row>
    <row r="1000" spans="1:54" ht="26.1" hidden="1" customHeight="1" x14ac:dyDescent="0.25">
      <c r="A1000" s="39" t="s">
        <v>42</v>
      </c>
      <c r="B1000" s="13" t="s">
        <v>652</v>
      </c>
      <c r="C1000" s="13" t="s">
        <v>252</v>
      </c>
      <c r="D1000" s="13">
        <v>34039</v>
      </c>
      <c r="E1000" s="13">
        <v>41741</v>
      </c>
      <c r="F1000" s="13" t="s">
        <v>280</v>
      </c>
      <c r="G1000" s="13" t="s">
        <v>276</v>
      </c>
      <c r="H1000" s="13" t="s">
        <v>124</v>
      </c>
      <c r="I1000" s="13" t="s">
        <v>125</v>
      </c>
      <c r="J1000" s="13" t="s">
        <v>399</v>
      </c>
      <c r="K1000" s="4">
        <v>10805</v>
      </c>
      <c r="L1000" s="4">
        <v>2001</v>
      </c>
      <c r="M1000" s="14" t="s">
        <v>40</v>
      </c>
      <c r="N1000" s="15" t="s">
        <v>679</v>
      </c>
      <c r="O1000" s="15">
        <v>0</v>
      </c>
      <c r="P1000" s="15">
        <v>0</v>
      </c>
      <c r="Q1000" s="15">
        <f t="shared" si="180"/>
        <v>0</v>
      </c>
      <c r="R1000" s="15" t="str">
        <f t="shared" si="181"/>
        <v>0.00</v>
      </c>
      <c r="S1000" s="15">
        <v>0</v>
      </c>
      <c r="T1000" s="15">
        <v>0</v>
      </c>
      <c r="U1000" s="15">
        <f t="shared" si="182"/>
        <v>0</v>
      </c>
      <c r="V1000" s="16" t="str">
        <f t="shared" si="183"/>
        <v>NA</v>
      </c>
      <c r="W1000" s="17">
        <f t="shared" si="184"/>
        <v>0</v>
      </c>
      <c r="X1000" s="17">
        <f t="shared" si="184"/>
        <v>0</v>
      </c>
      <c r="Y1000" s="16">
        <f t="shared" si="185"/>
        <v>0</v>
      </c>
      <c r="Z1000" s="15" t="str">
        <f t="shared" si="186"/>
        <v>0.00</v>
      </c>
      <c r="AA1000" s="13"/>
      <c r="AB1000" s="13"/>
      <c r="AC1000" s="13"/>
      <c r="AD1000" s="13"/>
      <c r="AE1000" s="18">
        <f t="shared" si="187"/>
        <v>0</v>
      </c>
      <c r="AF1000" s="18">
        <f t="shared" si="191"/>
        <v>0</v>
      </c>
      <c r="AG1000" s="19">
        <f t="shared" si="188"/>
        <v>0</v>
      </c>
      <c r="AH1000" s="16" t="str">
        <f t="shared" si="189"/>
        <v>0.00</v>
      </c>
      <c r="AI1000" s="16">
        <f t="shared" si="190"/>
        <v>0</v>
      </c>
      <c r="AJ1000" s="44">
        <v>221112</v>
      </c>
      <c r="AK1000" s="15" t="s">
        <v>683</v>
      </c>
      <c r="AL1000" s="14" t="s">
        <v>76</v>
      </c>
      <c r="AM1000" s="39" t="s">
        <v>58</v>
      </c>
      <c r="AN1000" s="39" t="s">
        <v>59</v>
      </c>
      <c r="AO1000" s="39" t="s">
        <v>77</v>
      </c>
      <c r="AP1000" s="39" t="s">
        <v>61</v>
      </c>
      <c r="AQ1000" s="20"/>
      <c r="AR1000" s="20"/>
      <c r="AS1000" s="20"/>
      <c r="AT1000" s="20"/>
      <c r="AU1000" s="20"/>
      <c r="AV1000" s="20"/>
      <c r="AW1000" s="20"/>
      <c r="AX1000" s="20"/>
      <c r="AY1000" s="20"/>
      <c r="AZ1000" s="20"/>
      <c r="BA1000" s="20"/>
      <c r="BB1000" s="20"/>
    </row>
    <row r="1001" spans="1:54" ht="26.1" hidden="1" customHeight="1" x14ac:dyDescent="0.25">
      <c r="A1001" s="39" t="s">
        <v>42</v>
      </c>
      <c r="B1001" s="13" t="s">
        <v>652</v>
      </c>
      <c r="C1001" s="13" t="s">
        <v>252</v>
      </c>
      <c r="D1001" s="13">
        <v>34039</v>
      </c>
      <c r="E1001" s="13">
        <v>41741</v>
      </c>
      <c r="F1001" s="13" t="s">
        <v>280</v>
      </c>
      <c r="G1001" s="13" t="s">
        <v>276</v>
      </c>
      <c r="H1001" s="13" t="s">
        <v>124</v>
      </c>
      <c r="I1001" s="13" t="s">
        <v>125</v>
      </c>
      <c r="J1001" s="13" t="s">
        <v>399</v>
      </c>
      <c r="K1001" s="4">
        <v>10805</v>
      </c>
      <c r="L1001" s="4">
        <v>2001</v>
      </c>
      <c r="M1001" s="14" t="s">
        <v>38</v>
      </c>
      <c r="N1001" s="15" t="s">
        <v>679</v>
      </c>
      <c r="O1001" s="15">
        <v>5.8024584605682501E-3</v>
      </c>
      <c r="P1001" s="15">
        <v>6.860087E-3</v>
      </c>
      <c r="Q1001" s="15">
        <f t="shared" si="180"/>
        <v>1.0576285394317498E-3</v>
      </c>
      <c r="R1001" s="15">
        <f t="shared" si="181"/>
        <v>18.227248788062386</v>
      </c>
      <c r="S1001" s="15">
        <v>1.536837927519957E-3</v>
      </c>
      <c r="T1001" s="15">
        <v>1.86645E-3</v>
      </c>
      <c r="U1001" s="15">
        <f t="shared" si="182"/>
        <v>3.2961207248004298E-4</v>
      </c>
      <c r="V1001" s="16">
        <f t="shared" si="183"/>
        <v>21.44741918309813</v>
      </c>
      <c r="W1001" s="17">
        <f t="shared" si="184"/>
        <v>1.6704760081738663E-5</v>
      </c>
      <c r="X1001" s="17">
        <f t="shared" si="184"/>
        <v>2.0287499999999998E-5</v>
      </c>
      <c r="Y1001" s="16">
        <f t="shared" si="185"/>
        <v>3.5827399182613357E-6</v>
      </c>
      <c r="Z1001" s="15">
        <f t="shared" si="186"/>
        <v>21.447419183098123</v>
      </c>
      <c r="AA1001" s="13">
        <v>0.01</v>
      </c>
      <c r="AB1001" s="13">
        <v>0</v>
      </c>
      <c r="AC1001" s="13">
        <v>0</v>
      </c>
      <c r="AD1001" s="13">
        <v>0</v>
      </c>
      <c r="AE1001" s="18">
        <f t="shared" si="187"/>
        <v>0</v>
      </c>
      <c r="AF1001" s="18">
        <f t="shared" si="191"/>
        <v>2.563804945054945E-5</v>
      </c>
      <c r="AG1001" s="19">
        <f t="shared" si="188"/>
        <v>2.563804945054945E-5</v>
      </c>
      <c r="AH1001" s="16" t="str">
        <f t="shared" si="189"/>
        <v>0.00</v>
      </c>
      <c r="AI1001" s="16">
        <f t="shared" si="190"/>
        <v>-1.6704760081738663E-5</v>
      </c>
      <c r="AJ1001" s="44">
        <v>221112</v>
      </c>
      <c r="AK1001" s="15" t="s">
        <v>683</v>
      </c>
      <c r="AL1001" s="14" t="s">
        <v>76</v>
      </c>
      <c r="AM1001" s="39" t="s">
        <v>58</v>
      </c>
      <c r="AN1001" s="39" t="s">
        <v>59</v>
      </c>
      <c r="AO1001" s="39" t="s">
        <v>77</v>
      </c>
      <c r="AP1001" s="39" t="s">
        <v>61</v>
      </c>
      <c r="AQ1001" s="20"/>
      <c r="AR1001" s="20"/>
      <c r="AS1001" s="20"/>
      <c r="AT1001" s="20"/>
      <c r="AU1001" s="20"/>
      <c r="AV1001" s="20"/>
      <c r="AW1001" s="20"/>
      <c r="AX1001" s="20"/>
      <c r="AY1001" s="20"/>
      <c r="AZ1001" s="20"/>
      <c r="BA1001" s="20"/>
      <c r="BB1001" s="20"/>
    </row>
    <row r="1002" spans="1:54" ht="26.1" hidden="1" customHeight="1" x14ac:dyDescent="0.25">
      <c r="A1002" s="39" t="s">
        <v>42</v>
      </c>
      <c r="B1002" s="13" t="s">
        <v>652</v>
      </c>
      <c r="C1002" s="13" t="s">
        <v>252</v>
      </c>
      <c r="D1002" s="13">
        <v>34039</v>
      </c>
      <c r="E1002" s="13">
        <v>41741</v>
      </c>
      <c r="F1002" s="13" t="s">
        <v>280</v>
      </c>
      <c r="G1002" s="13" t="s">
        <v>276</v>
      </c>
      <c r="H1002" s="13" t="s">
        <v>124</v>
      </c>
      <c r="I1002" s="13" t="s">
        <v>125</v>
      </c>
      <c r="J1002" s="13" t="s">
        <v>399</v>
      </c>
      <c r="K1002" s="4">
        <v>10805</v>
      </c>
      <c r="L1002" s="4">
        <v>2001</v>
      </c>
      <c r="M1002" s="14" t="s">
        <v>39</v>
      </c>
      <c r="N1002" s="15" t="s">
        <v>679</v>
      </c>
      <c r="O1002" s="15">
        <v>5.8024584605682501E-3</v>
      </c>
      <c r="P1002" s="15">
        <v>6.860087E-3</v>
      </c>
      <c r="Q1002" s="15">
        <f t="shared" si="180"/>
        <v>1.0576285394317498E-3</v>
      </c>
      <c r="R1002" s="15">
        <f t="shared" si="181"/>
        <v>18.227248788062386</v>
      </c>
      <c r="S1002" s="15">
        <v>1.536837927519957E-3</v>
      </c>
      <c r="T1002" s="15">
        <v>1.86645E-3</v>
      </c>
      <c r="U1002" s="15">
        <f t="shared" si="182"/>
        <v>3.2961207248004298E-4</v>
      </c>
      <c r="V1002" s="16">
        <f t="shared" si="183"/>
        <v>21.44741918309813</v>
      </c>
      <c r="W1002" s="17">
        <f t="shared" si="184"/>
        <v>1.6704760081738663E-5</v>
      </c>
      <c r="X1002" s="17">
        <f t="shared" si="184"/>
        <v>2.0287499999999998E-5</v>
      </c>
      <c r="Y1002" s="16">
        <f t="shared" si="185"/>
        <v>3.5827399182613357E-6</v>
      </c>
      <c r="Z1002" s="15">
        <f t="shared" si="186"/>
        <v>21.447419183098123</v>
      </c>
      <c r="AA1002" s="13">
        <v>0.01</v>
      </c>
      <c r="AB1002" s="13">
        <v>0</v>
      </c>
      <c r="AC1002" s="13">
        <v>0</v>
      </c>
      <c r="AD1002" s="13">
        <v>0</v>
      </c>
      <c r="AE1002" s="18">
        <f t="shared" si="187"/>
        <v>0</v>
      </c>
      <c r="AF1002" s="18">
        <f t="shared" si="191"/>
        <v>2.563804945054945E-5</v>
      </c>
      <c r="AG1002" s="19">
        <f t="shared" si="188"/>
        <v>2.563804945054945E-5</v>
      </c>
      <c r="AH1002" s="16" t="str">
        <f t="shared" si="189"/>
        <v>0.00</v>
      </c>
      <c r="AI1002" s="16">
        <f t="shared" si="190"/>
        <v>-1.6704760081738663E-5</v>
      </c>
      <c r="AJ1002" s="44">
        <v>221112</v>
      </c>
      <c r="AK1002" s="15" t="s">
        <v>683</v>
      </c>
      <c r="AL1002" s="14" t="s">
        <v>76</v>
      </c>
      <c r="AM1002" s="39" t="s">
        <v>58</v>
      </c>
      <c r="AN1002" s="39" t="s">
        <v>59</v>
      </c>
      <c r="AO1002" s="39" t="s">
        <v>77</v>
      </c>
      <c r="AP1002" s="39" t="s">
        <v>61</v>
      </c>
      <c r="AQ1002" s="20"/>
      <c r="AR1002" s="20"/>
      <c r="AS1002" s="20"/>
      <c r="AT1002" s="20"/>
      <c r="AU1002" s="20"/>
      <c r="AV1002" s="20"/>
      <c r="AW1002" s="20"/>
      <c r="AX1002" s="20"/>
      <c r="AY1002" s="20"/>
      <c r="AZ1002" s="20"/>
      <c r="BA1002" s="20"/>
      <c r="BB1002" s="20"/>
    </row>
    <row r="1003" spans="1:54" ht="26.1" hidden="1" customHeight="1" x14ac:dyDescent="0.25">
      <c r="A1003" s="39" t="s">
        <v>42</v>
      </c>
      <c r="B1003" s="13" t="s">
        <v>652</v>
      </c>
      <c r="C1003" s="13" t="s">
        <v>252</v>
      </c>
      <c r="D1003" s="13">
        <v>34039</v>
      </c>
      <c r="E1003" s="13">
        <v>41741</v>
      </c>
      <c r="F1003" s="13" t="s">
        <v>280</v>
      </c>
      <c r="G1003" s="13" t="s">
        <v>276</v>
      </c>
      <c r="H1003" s="13" t="s">
        <v>124</v>
      </c>
      <c r="I1003" s="13" t="s">
        <v>125</v>
      </c>
      <c r="J1003" s="13" t="s">
        <v>399</v>
      </c>
      <c r="K1003" s="4">
        <v>10805</v>
      </c>
      <c r="L1003" s="4">
        <v>2001</v>
      </c>
      <c r="M1003" s="14" t="s">
        <v>37</v>
      </c>
      <c r="N1003" s="15" t="s">
        <v>679</v>
      </c>
      <c r="O1003" s="15">
        <v>0</v>
      </c>
      <c r="P1003" s="15">
        <v>0</v>
      </c>
      <c r="Q1003" s="15">
        <f t="shared" si="180"/>
        <v>0</v>
      </c>
      <c r="R1003" s="15" t="str">
        <f t="shared" si="181"/>
        <v>0.00</v>
      </c>
      <c r="S1003" s="15">
        <v>0</v>
      </c>
      <c r="T1003" s="15">
        <v>0</v>
      </c>
      <c r="U1003" s="15">
        <f t="shared" si="182"/>
        <v>0</v>
      </c>
      <c r="V1003" s="16" t="str">
        <f t="shared" si="183"/>
        <v>NA</v>
      </c>
      <c r="W1003" s="17">
        <f t="shared" si="184"/>
        <v>0</v>
      </c>
      <c r="X1003" s="17">
        <f t="shared" si="184"/>
        <v>0</v>
      </c>
      <c r="Y1003" s="16">
        <f t="shared" si="185"/>
        <v>0</v>
      </c>
      <c r="Z1003" s="15" t="str">
        <f t="shared" si="186"/>
        <v>0.00</v>
      </c>
      <c r="AA1003" s="13">
        <v>0.01</v>
      </c>
      <c r="AB1003" s="13">
        <v>0</v>
      </c>
      <c r="AC1003" s="13">
        <v>0</v>
      </c>
      <c r="AD1003" s="13">
        <v>0</v>
      </c>
      <c r="AE1003" s="18">
        <f t="shared" si="187"/>
        <v>0</v>
      </c>
      <c r="AF1003" s="18">
        <f t="shared" si="191"/>
        <v>0</v>
      </c>
      <c r="AG1003" s="19">
        <f t="shared" si="188"/>
        <v>0</v>
      </c>
      <c r="AH1003" s="16" t="str">
        <f t="shared" si="189"/>
        <v>0.00</v>
      </c>
      <c r="AI1003" s="16">
        <f t="shared" si="190"/>
        <v>0</v>
      </c>
      <c r="AJ1003" s="44">
        <v>221112</v>
      </c>
      <c r="AK1003" s="15" t="s">
        <v>683</v>
      </c>
      <c r="AL1003" s="14" t="s">
        <v>76</v>
      </c>
      <c r="AM1003" s="39" t="s">
        <v>58</v>
      </c>
      <c r="AN1003" s="39" t="s">
        <v>59</v>
      </c>
      <c r="AO1003" s="39" t="s">
        <v>77</v>
      </c>
      <c r="AP1003" s="39" t="s">
        <v>61</v>
      </c>
      <c r="AQ1003" s="20"/>
      <c r="AR1003" s="20"/>
      <c r="AS1003" s="20"/>
      <c r="AT1003" s="20"/>
      <c r="AU1003" s="20"/>
      <c r="AV1003" s="20"/>
      <c r="AW1003" s="20"/>
      <c r="AX1003" s="20"/>
      <c r="AY1003" s="20"/>
      <c r="AZ1003" s="20"/>
      <c r="BA1003" s="20"/>
      <c r="BB1003" s="20"/>
    </row>
    <row r="1004" spans="1:54" ht="26.1" hidden="1" customHeight="1" x14ac:dyDescent="0.25">
      <c r="A1004" s="39" t="s">
        <v>8</v>
      </c>
      <c r="B1004" s="13" t="s">
        <v>260</v>
      </c>
      <c r="C1004" s="13" t="s">
        <v>252</v>
      </c>
      <c r="D1004" s="13">
        <v>34023</v>
      </c>
      <c r="E1004" s="13">
        <v>18072</v>
      </c>
      <c r="F1004" s="13" t="s">
        <v>280</v>
      </c>
      <c r="G1004" s="13" t="s">
        <v>276</v>
      </c>
      <c r="H1004" s="13" t="s">
        <v>207</v>
      </c>
      <c r="I1004" s="13" t="s">
        <v>208</v>
      </c>
      <c r="J1004" s="13" t="s">
        <v>581</v>
      </c>
      <c r="K1004" s="4">
        <v>10308</v>
      </c>
      <c r="L1004" s="4">
        <v>1002</v>
      </c>
      <c r="M1004" s="14" t="s">
        <v>40</v>
      </c>
      <c r="N1004" s="15" t="s">
        <v>679</v>
      </c>
      <c r="O1004" s="15">
        <v>0</v>
      </c>
      <c r="P1004" s="15">
        <v>0</v>
      </c>
      <c r="Q1004" s="15">
        <f t="shared" si="180"/>
        <v>0</v>
      </c>
      <c r="R1004" s="15" t="str">
        <f t="shared" si="181"/>
        <v>0.00</v>
      </c>
      <c r="S1004" s="15">
        <v>0</v>
      </c>
      <c r="T1004" s="15">
        <v>0</v>
      </c>
      <c r="U1004" s="15">
        <f t="shared" si="182"/>
        <v>0</v>
      </c>
      <c r="V1004" s="16" t="str">
        <f t="shared" si="183"/>
        <v>NA</v>
      </c>
      <c r="W1004" s="17">
        <f t="shared" si="184"/>
        <v>0</v>
      </c>
      <c r="X1004" s="17">
        <f t="shared" si="184"/>
        <v>0</v>
      </c>
      <c r="Y1004" s="16">
        <f t="shared" si="185"/>
        <v>0</v>
      </c>
      <c r="Z1004" s="15" t="str">
        <f t="shared" si="186"/>
        <v>0.00</v>
      </c>
      <c r="AA1004" s="13">
        <v>0</v>
      </c>
      <c r="AB1004" s="13">
        <v>0</v>
      </c>
      <c r="AC1004" s="13">
        <v>0</v>
      </c>
      <c r="AD1004" s="13">
        <v>0</v>
      </c>
      <c r="AE1004" s="18">
        <f t="shared" si="187"/>
        <v>0</v>
      </c>
      <c r="AF1004" s="18">
        <f t="shared" si="191"/>
        <v>0</v>
      </c>
      <c r="AG1004" s="19">
        <f t="shared" si="188"/>
        <v>0</v>
      </c>
      <c r="AH1004" s="16" t="str">
        <f t="shared" si="189"/>
        <v>0.00</v>
      </c>
      <c r="AI1004" s="16">
        <f t="shared" si="190"/>
        <v>0</v>
      </c>
      <c r="AJ1004" s="44">
        <v>221112</v>
      </c>
      <c r="AK1004" s="15" t="s">
        <v>683</v>
      </c>
      <c r="AL1004" s="14" t="s">
        <v>57</v>
      </c>
      <c r="AM1004" s="39" t="s">
        <v>58</v>
      </c>
      <c r="AN1004" s="39" t="s">
        <v>59</v>
      </c>
      <c r="AO1004" s="39" t="s">
        <v>60</v>
      </c>
      <c r="AP1004" s="39" t="s">
        <v>61</v>
      </c>
      <c r="AQ1004" s="20"/>
      <c r="AR1004" s="20"/>
      <c r="AS1004" s="20"/>
      <c r="AT1004" s="20"/>
      <c r="AU1004" s="20"/>
      <c r="AV1004" s="20"/>
      <c r="AW1004" s="20"/>
      <c r="AX1004" s="20"/>
      <c r="AY1004" s="20"/>
      <c r="AZ1004" s="20"/>
      <c r="BA1004" s="20"/>
      <c r="BB1004" s="20"/>
    </row>
    <row r="1005" spans="1:54" ht="26.1" hidden="1" customHeight="1" x14ac:dyDescent="0.25">
      <c r="A1005" s="39" t="s">
        <v>8</v>
      </c>
      <c r="B1005" s="13" t="s">
        <v>260</v>
      </c>
      <c r="C1005" s="13" t="s">
        <v>252</v>
      </c>
      <c r="D1005" s="13">
        <v>34023</v>
      </c>
      <c r="E1005" s="13">
        <v>18072</v>
      </c>
      <c r="F1005" s="13" t="s">
        <v>280</v>
      </c>
      <c r="G1005" s="13" t="s">
        <v>276</v>
      </c>
      <c r="H1005" s="13" t="s">
        <v>207</v>
      </c>
      <c r="I1005" s="13" t="s">
        <v>208</v>
      </c>
      <c r="J1005" s="13" t="s">
        <v>581</v>
      </c>
      <c r="K1005" s="4">
        <v>10308</v>
      </c>
      <c r="L1005" s="4">
        <v>1002</v>
      </c>
      <c r="M1005" s="14" t="s">
        <v>38</v>
      </c>
      <c r="N1005" s="15" t="s">
        <v>679</v>
      </c>
      <c r="O1005" s="15">
        <v>16.670324264745101</v>
      </c>
      <c r="P1005" s="15">
        <v>19.9145386</v>
      </c>
      <c r="Q1005" s="15">
        <f t="shared" si="180"/>
        <v>3.2442143352548989</v>
      </c>
      <c r="R1005" s="15">
        <f t="shared" si="181"/>
        <v>19.461015177226397</v>
      </c>
      <c r="S1005" s="15">
        <v>6.3366357457577394</v>
      </c>
      <c r="T1005" s="15">
        <v>7.7294888310000003</v>
      </c>
      <c r="U1005" s="15">
        <f t="shared" si="182"/>
        <v>1.3928530852422609</v>
      </c>
      <c r="V1005" s="16">
        <f t="shared" si="183"/>
        <v>21.980955527935315</v>
      </c>
      <c r="W1005" s="17">
        <f t="shared" si="184"/>
        <v>6.8876475497366738E-2</v>
      </c>
      <c r="X1005" s="17">
        <f t="shared" si="184"/>
        <v>8.4016182945652176E-2</v>
      </c>
      <c r="Y1005" s="16">
        <f t="shared" si="185"/>
        <v>1.5139707448285439E-2</v>
      </c>
      <c r="Z1005" s="15">
        <f t="shared" si="186"/>
        <v>21.980955527935304</v>
      </c>
      <c r="AA1005" s="13">
        <v>16.670000000000002</v>
      </c>
      <c r="AB1005" s="13">
        <v>0</v>
      </c>
      <c r="AC1005" s="13">
        <v>0</v>
      </c>
      <c r="AD1005" s="13">
        <v>0</v>
      </c>
      <c r="AE1005" s="18">
        <f t="shared" si="187"/>
        <v>0</v>
      </c>
      <c r="AF1005" s="18">
        <f t="shared" si="191"/>
        <v>0.10617429712912088</v>
      </c>
      <c r="AG1005" s="19">
        <f t="shared" si="188"/>
        <v>0.10617429712912088</v>
      </c>
      <c r="AH1005" s="16" t="str">
        <f t="shared" si="189"/>
        <v>0.00</v>
      </c>
      <c r="AI1005" s="16">
        <f t="shared" si="190"/>
        <v>-6.8876475497366738E-2</v>
      </c>
      <c r="AJ1005" s="44">
        <v>221112</v>
      </c>
      <c r="AK1005" s="15" t="s">
        <v>683</v>
      </c>
      <c r="AL1005" s="14" t="s">
        <v>57</v>
      </c>
      <c r="AM1005" s="39" t="s">
        <v>58</v>
      </c>
      <c r="AN1005" s="39" t="s">
        <v>59</v>
      </c>
      <c r="AO1005" s="39" t="s">
        <v>60</v>
      </c>
      <c r="AP1005" s="39" t="s">
        <v>61</v>
      </c>
      <c r="AQ1005" s="20"/>
      <c r="AR1005" s="20"/>
      <c r="AS1005" s="20"/>
      <c r="AT1005" s="20"/>
      <c r="AU1005" s="20"/>
      <c r="AV1005" s="20"/>
      <c r="AW1005" s="20"/>
      <c r="AX1005" s="20"/>
      <c r="AY1005" s="20"/>
      <c r="AZ1005" s="20"/>
      <c r="BA1005" s="20"/>
      <c r="BB1005" s="20"/>
    </row>
    <row r="1006" spans="1:54" ht="26.1" hidden="1" customHeight="1" x14ac:dyDescent="0.25">
      <c r="A1006" s="39" t="s">
        <v>8</v>
      </c>
      <c r="B1006" s="13" t="s">
        <v>260</v>
      </c>
      <c r="C1006" s="13" t="s">
        <v>252</v>
      </c>
      <c r="D1006" s="13">
        <v>34023</v>
      </c>
      <c r="E1006" s="13">
        <v>18072</v>
      </c>
      <c r="F1006" s="13" t="s">
        <v>280</v>
      </c>
      <c r="G1006" s="13" t="s">
        <v>276</v>
      </c>
      <c r="H1006" s="13" t="s">
        <v>207</v>
      </c>
      <c r="I1006" s="13" t="s">
        <v>208</v>
      </c>
      <c r="J1006" s="13" t="s">
        <v>581</v>
      </c>
      <c r="K1006" s="4">
        <v>10308</v>
      </c>
      <c r="L1006" s="4">
        <v>1002</v>
      </c>
      <c r="M1006" s="14" t="s">
        <v>39</v>
      </c>
      <c r="N1006" s="15" t="s">
        <v>679</v>
      </c>
      <c r="O1006" s="15">
        <v>16.670324264745101</v>
      </c>
      <c r="P1006" s="15">
        <v>19.9145386</v>
      </c>
      <c r="Q1006" s="15">
        <f t="shared" si="180"/>
        <v>3.2442143352548989</v>
      </c>
      <c r="R1006" s="15">
        <f t="shared" si="181"/>
        <v>19.461015177226397</v>
      </c>
      <c r="S1006" s="15">
        <v>6.3366357457577394</v>
      </c>
      <c r="T1006" s="15">
        <v>7.7294888310000003</v>
      </c>
      <c r="U1006" s="15">
        <f t="shared" si="182"/>
        <v>1.3928530852422609</v>
      </c>
      <c r="V1006" s="16">
        <f t="shared" si="183"/>
        <v>21.980955527935315</v>
      </c>
      <c r="W1006" s="17">
        <f t="shared" si="184"/>
        <v>6.8876475497366738E-2</v>
      </c>
      <c r="X1006" s="17">
        <f t="shared" si="184"/>
        <v>8.4016182945652176E-2</v>
      </c>
      <c r="Y1006" s="16">
        <f t="shared" si="185"/>
        <v>1.5139707448285439E-2</v>
      </c>
      <c r="Z1006" s="15">
        <f t="shared" si="186"/>
        <v>21.980955527935304</v>
      </c>
      <c r="AA1006" s="13">
        <v>16.670000000000002</v>
      </c>
      <c r="AB1006" s="13">
        <v>0</v>
      </c>
      <c r="AC1006" s="13">
        <v>0</v>
      </c>
      <c r="AD1006" s="13">
        <v>0</v>
      </c>
      <c r="AE1006" s="18">
        <f t="shared" si="187"/>
        <v>0</v>
      </c>
      <c r="AF1006" s="18">
        <f t="shared" si="191"/>
        <v>0.10617429712912088</v>
      </c>
      <c r="AG1006" s="19">
        <f t="shared" si="188"/>
        <v>0.10617429712912088</v>
      </c>
      <c r="AH1006" s="16" t="str">
        <f t="shared" si="189"/>
        <v>0.00</v>
      </c>
      <c r="AI1006" s="16">
        <f t="shared" si="190"/>
        <v>-6.8876475497366738E-2</v>
      </c>
      <c r="AJ1006" s="44">
        <v>221112</v>
      </c>
      <c r="AK1006" s="15" t="s">
        <v>683</v>
      </c>
      <c r="AL1006" s="14" t="s">
        <v>57</v>
      </c>
      <c r="AM1006" s="39" t="s">
        <v>58</v>
      </c>
      <c r="AN1006" s="39" t="s">
        <v>59</v>
      </c>
      <c r="AO1006" s="39" t="s">
        <v>60</v>
      </c>
      <c r="AP1006" s="39" t="s">
        <v>61</v>
      </c>
      <c r="AQ1006" s="20"/>
      <c r="AR1006" s="20"/>
      <c r="AS1006" s="20"/>
      <c r="AT1006" s="20"/>
      <c r="AU1006" s="20"/>
      <c r="AV1006" s="20"/>
      <c r="AW1006" s="20"/>
      <c r="AX1006" s="20"/>
      <c r="AY1006" s="20"/>
      <c r="AZ1006" s="20"/>
      <c r="BA1006" s="20"/>
      <c r="BB1006" s="20"/>
    </row>
    <row r="1007" spans="1:54" ht="26.1" hidden="1" customHeight="1" x14ac:dyDescent="0.25">
      <c r="A1007" s="39" t="s">
        <v>8</v>
      </c>
      <c r="B1007" s="13" t="s">
        <v>260</v>
      </c>
      <c r="C1007" s="13" t="s">
        <v>252</v>
      </c>
      <c r="D1007" s="13">
        <v>34023</v>
      </c>
      <c r="E1007" s="13">
        <v>18072</v>
      </c>
      <c r="F1007" s="13" t="s">
        <v>280</v>
      </c>
      <c r="G1007" s="13" t="s">
        <v>276</v>
      </c>
      <c r="H1007" s="13" t="s">
        <v>207</v>
      </c>
      <c r="I1007" s="13" t="s">
        <v>208</v>
      </c>
      <c r="J1007" s="13" t="s">
        <v>581</v>
      </c>
      <c r="K1007" s="4">
        <v>10308</v>
      </c>
      <c r="L1007" s="4">
        <v>1002</v>
      </c>
      <c r="M1007" s="14" t="s">
        <v>37</v>
      </c>
      <c r="N1007" s="15" t="s">
        <v>679</v>
      </c>
      <c r="O1007" s="15">
        <v>1.32665199999966</v>
      </c>
      <c r="P1007" s="15">
        <v>1.5848319470000001</v>
      </c>
      <c r="Q1007" s="15">
        <f t="shared" si="180"/>
        <v>0.25817994700034008</v>
      </c>
      <c r="R1007" s="15">
        <f t="shared" si="181"/>
        <v>19.46101517205765</v>
      </c>
      <c r="S1007" s="15">
        <v>0.50427996191744207</v>
      </c>
      <c r="T1007" s="15">
        <v>0.61512551599999998</v>
      </c>
      <c r="U1007" s="15">
        <f t="shared" si="182"/>
        <v>0.11084555408255792</v>
      </c>
      <c r="V1007" s="16">
        <f t="shared" si="183"/>
        <v>21.980955511515038</v>
      </c>
      <c r="W1007" s="17">
        <f t="shared" si="184"/>
        <v>5.4813039338852398E-3</v>
      </c>
      <c r="X1007" s="17">
        <f t="shared" si="184"/>
        <v>6.6861469130434781E-3</v>
      </c>
      <c r="Y1007" s="16">
        <f t="shared" si="185"/>
        <v>1.2048429791582382E-3</v>
      </c>
      <c r="Z1007" s="15">
        <f t="shared" si="186"/>
        <v>21.980955511515038</v>
      </c>
      <c r="AA1007" s="13">
        <v>1.4</v>
      </c>
      <c r="AB1007" s="13">
        <v>0</v>
      </c>
      <c r="AC1007" s="13">
        <v>0</v>
      </c>
      <c r="AD1007" s="13">
        <v>0</v>
      </c>
      <c r="AE1007" s="18">
        <f t="shared" si="187"/>
        <v>0</v>
      </c>
      <c r="AF1007" s="18">
        <f t="shared" si="191"/>
        <v>8.4495263186813181E-3</v>
      </c>
      <c r="AG1007" s="19">
        <f t="shared" si="188"/>
        <v>8.4495263186813181E-3</v>
      </c>
      <c r="AH1007" s="16" t="str">
        <f t="shared" si="189"/>
        <v>0.00</v>
      </c>
      <c r="AI1007" s="16">
        <f t="shared" si="190"/>
        <v>-5.4813039338852398E-3</v>
      </c>
      <c r="AJ1007" s="44">
        <v>221112</v>
      </c>
      <c r="AK1007" s="15" t="s">
        <v>683</v>
      </c>
      <c r="AL1007" s="14" t="s">
        <v>57</v>
      </c>
      <c r="AM1007" s="39" t="s">
        <v>58</v>
      </c>
      <c r="AN1007" s="39" t="s">
        <v>59</v>
      </c>
      <c r="AO1007" s="39" t="s">
        <v>60</v>
      </c>
      <c r="AP1007" s="39" t="s">
        <v>61</v>
      </c>
      <c r="AQ1007" s="20"/>
      <c r="AR1007" s="20"/>
      <c r="AS1007" s="20"/>
      <c r="AT1007" s="20"/>
      <c r="AU1007" s="20"/>
      <c r="AV1007" s="20"/>
      <c r="AW1007" s="20"/>
      <c r="AX1007" s="20"/>
      <c r="AY1007" s="20"/>
      <c r="AZ1007" s="20"/>
      <c r="BA1007" s="20"/>
      <c r="BB1007" s="20"/>
    </row>
    <row r="1008" spans="1:54" ht="26.1" hidden="1" customHeight="1" x14ac:dyDescent="0.25">
      <c r="A1008" s="39" t="s">
        <v>8</v>
      </c>
      <c r="B1008" s="13" t="s">
        <v>260</v>
      </c>
      <c r="C1008" s="13" t="s">
        <v>252</v>
      </c>
      <c r="D1008" s="13">
        <v>34023</v>
      </c>
      <c r="E1008" s="13">
        <v>18072</v>
      </c>
      <c r="F1008" s="13" t="s">
        <v>271</v>
      </c>
      <c r="G1008" s="13" t="s">
        <v>276</v>
      </c>
      <c r="H1008" s="13" t="s">
        <v>207</v>
      </c>
      <c r="I1008" s="13" t="s">
        <v>209</v>
      </c>
      <c r="J1008" s="13" t="s">
        <v>582</v>
      </c>
      <c r="K1008" s="4">
        <v>10308</v>
      </c>
      <c r="L1008" s="4">
        <v>1001</v>
      </c>
      <c r="M1008" s="14" t="s">
        <v>40</v>
      </c>
      <c r="N1008" s="15" t="s">
        <v>679</v>
      </c>
      <c r="O1008" s="15">
        <v>0</v>
      </c>
      <c r="P1008" s="15">
        <v>0</v>
      </c>
      <c r="Q1008" s="15">
        <f t="shared" si="180"/>
        <v>0</v>
      </c>
      <c r="R1008" s="15" t="str">
        <f t="shared" si="181"/>
        <v>0.00</v>
      </c>
      <c r="S1008" s="15">
        <v>0</v>
      </c>
      <c r="T1008" s="15">
        <v>0</v>
      </c>
      <c r="U1008" s="15">
        <f t="shared" si="182"/>
        <v>0</v>
      </c>
      <c r="V1008" s="16" t="str">
        <f t="shared" si="183"/>
        <v>NA</v>
      </c>
      <c r="W1008" s="17">
        <f t="shared" si="184"/>
        <v>0</v>
      </c>
      <c r="X1008" s="17">
        <f t="shared" si="184"/>
        <v>0</v>
      </c>
      <c r="Y1008" s="16">
        <f t="shared" si="185"/>
        <v>0</v>
      </c>
      <c r="Z1008" s="15" t="str">
        <f t="shared" si="186"/>
        <v>0.00</v>
      </c>
      <c r="AA1008" s="13">
        <v>0</v>
      </c>
      <c r="AB1008" s="13">
        <v>0</v>
      </c>
      <c r="AC1008" s="13">
        <v>0</v>
      </c>
      <c r="AD1008" s="13">
        <v>0</v>
      </c>
      <c r="AE1008" s="18">
        <f t="shared" si="187"/>
        <v>0</v>
      </c>
      <c r="AF1008" s="18">
        <f t="shared" si="191"/>
        <v>0</v>
      </c>
      <c r="AG1008" s="19">
        <f t="shared" si="188"/>
        <v>0</v>
      </c>
      <c r="AH1008" s="16" t="str">
        <f t="shared" si="189"/>
        <v>0.00</v>
      </c>
      <c r="AI1008" s="16">
        <f t="shared" si="190"/>
        <v>0</v>
      </c>
      <c r="AJ1008" s="44">
        <v>221112</v>
      </c>
      <c r="AK1008" s="15" t="s">
        <v>683</v>
      </c>
      <c r="AL1008" s="14" t="s">
        <v>57</v>
      </c>
      <c r="AM1008" s="39" t="s">
        <v>58</v>
      </c>
      <c r="AN1008" s="39" t="s">
        <v>59</v>
      </c>
      <c r="AO1008" s="39" t="s">
        <v>60</v>
      </c>
      <c r="AP1008" s="39" t="s">
        <v>61</v>
      </c>
      <c r="AQ1008" s="20"/>
      <c r="AR1008" s="20"/>
      <c r="AS1008" s="20"/>
      <c r="AT1008" s="20"/>
      <c r="AU1008" s="20"/>
      <c r="AV1008" s="20"/>
      <c r="AW1008" s="20"/>
      <c r="AX1008" s="20"/>
      <c r="AY1008" s="20"/>
      <c r="AZ1008" s="20"/>
      <c r="BA1008" s="20"/>
      <c r="BB1008" s="20"/>
    </row>
    <row r="1009" spans="1:54" ht="26.1" hidden="1" customHeight="1" x14ac:dyDescent="0.25">
      <c r="A1009" s="39" t="s">
        <v>8</v>
      </c>
      <c r="B1009" s="13" t="s">
        <v>260</v>
      </c>
      <c r="C1009" s="13" t="s">
        <v>252</v>
      </c>
      <c r="D1009" s="13">
        <v>34023</v>
      </c>
      <c r="E1009" s="13">
        <v>18072</v>
      </c>
      <c r="F1009" s="13" t="s">
        <v>271</v>
      </c>
      <c r="G1009" s="13" t="s">
        <v>276</v>
      </c>
      <c r="H1009" s="13" t="s">
        <v>207</v>
      </c>
      <c r="I1009" s="13" t="s">
        <v>209</v>
      </c>
      <c r="J1009" s="13" t="s">
        <v>582</v>
      </c>
      <c r="K1009" s="4">
        <v>10308</v>
      </c>
      <c r="L1009" s="4">
        <v>1001</v>
      </c>
      <c r="M1009" s="14" t="s">
        <v>38</v>
      </c>
      <c r="N1009" s="15" t="s">
        <v>679</v>
      </c>
      <c r="O1009" s="15">
        <v>21.812035520656199</v>
      </c>
      <c r="P1009" s="15">
        <v>26.23308157</v>
      </c>
      <c r="Q1009" s="15">
        <f t="shared" si="180"/>
        <v>4.4210460493438006</v>
      </c>
      <c r="R1009" s="15">
        <f t="shared" si="181"/>
        <v>20.268837565192065</v>
      </c>
      <c r="S1009" s="15">
        <v>8.1989234100148796</v>
      </c>
      <c r="T1009" s="15">
        <v>10.141648537</v>
      </c>
      <c r="U1009" s="15">
        <f t="shared" si="182"/>
        <v>1.9427251269851205</v>
      </c>
      <c r="V1009" s="16">
        <f t="shared" si="183"/>
        <v>23.694880776811583</v>
      </c>
      <c r="W1009" s="17">
        <f t="shared" si="184"/>
        <v>8.9118732717553037E-2</v>
      </c>
      <c r="X1009" s="17">
        <f t="shared" si="184"/>
        <v>0.11023531018478261</v>
      </c>
      <c r="Y1009" s="16">
        <f t="shared" si="185"/>
        <v>2.1116577467229572E-2</v>
      </c>
      <c r="Z1009" s="15">
        <f t="shared" si="186"/>
        <v>23.694880776811587</v>
      </c>
      <c r="AA1009" s="13">
        <v>21.82</v>
      </c>
      <c r="AB1009" s="13">
        <v>0</v>
      </c>
      <c r="AC1009" s="13">
        <v>0</v>
      </c>
      <c r="AD1009" s="13">
        <v>0</v>
      </c>
      <c r="AE1009" s="18">
        <f t="shared" si="187"/>
        <v>0</v>
      </c>
      <c r="AF1009" s="18">
        <f t="shared" si="191"/>
        <v>0.13930835902472527</v>
      </c>
      <c r="AG1009" s="19">
        <f t="shared" si="188"/>
        <v>0.13930835902472527</v>
      </c>
      <c r="AH1009" s="16" t="str">
        <f t="shared" si="189"/>
        <v>0.00</v>
      </c>
      <c r="AI1009" s="16">
        <f t="shared" si="190"/>
        <v>-8.9118732717553037E-2</v>
      </c>
      <c r="AJ1009" s="44">
        <v>221112</v>
      </c>
      <c r="AK1009" s="15" t="s">
        <v>683</v>
      </c>
      <c r="AL1009" s="14" t="s">
        <v>57</v>
      </c>
      <c r="AM1009" s="39" t="s">
        <v>58</v>
      </c>
      <c r="AN1009" s="39" t="s">
        <v>59</v>
      </c>
      <c r="AO1009" s="39" t="s">
        <v>60</v>
      </c>
      <c r="AP1009" s="39" t="s">
        <v>61</v>
      </c>
      <c r="AQ1009" s="20"/>
      <c r="AR1009" s="20"/>
      <c r="AS1009" s="20"/>
      <c r="AT1009" s="20"/>
      <c r="AU1009" s="20"/>
      <c r="AV1009" s="20"/>
      <c r="AW1009" s="20"/>
      <c r="AX1009" s="20"/>
      <c r="AY1009" s="20"/>
      <c r="AZ1009" s="20"/>
      <c r="BA1009" s="20"/>
      <c r="BB1009" s="20"/>
    </row>
    <row r="1010" spans="1:54" ht="26.1" hidden="1" customHeight="1" x14ac:dyDescent="0.25">
      <c r="A1010" s="39" t="s">
        <v>8</v>
      </c>
      <c r="B1010" s="13" t="s">
        <v>260</v>
      </c>
      <c r="C1010" s="13" t="s">
        <v>252</v>
      </c>
      <c r="D1010" s="13">
        <v>34023</v>
      </c>
      <c r="E1010" s="13">
        <v>18072</v>
      </c>
      <c r="F1010" s="13" t="s">
        <v>271</v>
      </c>
      <c r="G1010" s="13" t="s">
        <v>276</v>
      </c>
      <c r="H1010" s="13" t="s">
        <v>207</v>
      </c>
      <c r="I1010" s="13" t="s">
        <v>209</v>
      </c>
      <c r="J1010" s="13" t="s">
        <v>582</v>
      </c>
      <c r="K1010" s="4">
        <v>10308</v>
      </c>
      <c r="L1010" s="4">
        <v>1001</v>
      </c>
      <c r="M1010" s="14" t="s">
        <v>39</v>
      </c>
      <c r="N1010" s="15" t="s">
        <v>679</v>
      </c>
      <c r="O1010" s="15">
        <v>21.812035520656199</v>
      </c>
      <c r="P1010" s="15">
        <v>26.23308157</v>
      </c>
      <c r="Q1010" s="15">
        <f t="shared" si="180"/>
        <v>4.4210460493438006</v>
      </c>
      <c r="R1010" s="15">
        <f t="shared" si="181"/>
        <v>20.268837565192065</v>
      </c>
      <c r="S1010" s="15">
        <v>8.1989234100148796</v>
      </c>
      <c r="T1010" s="15">
        <v>10.141648537</v>
      </c>
      <c r="U1010" s="15">
        <f t="shared" si="182"/>
        <v>1.9427251269851205</v>
      </c>
      <c r="V1010" s="16">
        <f t="shared" si="183"/>
        <v>23.694880776811583</v>
      </c>
      <c r="W1010" s="17">
        <f t="shared" si="184"/>
        <v>8.9118732717553037E-2</v>
      </c>
      <c r="X1010" s="17">
        <f t="shared" si="184"/>
        <v>0.11023531018478261</v>
      </c>
      <c r="Y1010" s="16">
        <f t="shared" si="185"/>
        <v>2.1116577467229572E-2</v>
      </c>
      <c r="Z1010" s="15">
        <f t="shared" si="186"/>
        <v>23.694880776811587</v>
      </c>
      <c r="AA1010" s="13">
        <v>21.82</v>
      </c>
      <c r="AB1010" s="13">
        <v>0</v>
      </c>
      <c r="AC1010" s="13">
        <v>0</v>
      </c>
      <c r="AD1010" s="13">
        <v>0</v>
      </c>
      <c r="AE1010" s="18">
        <f t="shared" si="187"/>
        <v>0</v>
      </c>
      <c r="AF1010" s="18">
        <f t="shared" si="191"/>
        <v>0.13930835902472527</v>
      </c>
      <c r="AG1010" s="19">
        <f t="shared" si="188"/>
        <v>0.13930835902472527</v>
      </c>
      <c r="AH1010" s="16" t="str">
        <f t="shared" si="189"/>
        <v>0.00</v>
      </c>
      <c r="AI1010" s="16">
        <f t="shared" si="190"/>
        <v>-8.9118732717553037E-2</v>
      </c>
      <c r="AJ1010" s="44">
        <v>221112</v>
      </c>
      <c r="AK1010" s="15" t="s">
        <v>683</v>
      </c>
      <c r="AL1010" s="14" t="s">
        <v>57</v>
      </c>
      <c r="AM1010" s="39" t="s">
        <v>58</v>
      </c>
      <c r="AN1010" s="39" t="s">
        <v>59</v>
      </c>
      <c r="AO1010" s="39" t="s">
        <v>60</v>
      </c>
      <c r="AP1010" s="39" t="s">
        <v>61</v>
      </c>
      <c r="AQ1010" s="20"/>
      <c r="AR1010" s="20"/>
      <c r="AS1010" s="20"/>
      <c r="AT1010" s="20"/>
      <c r="AU1010" s="20"/>
      <c r="AV1010" s="20"/>
      <c r="AW1010" s="20"/>
      <c r="AX1010" s="20"/>
      <c r="AY1010" s="20"/>
      <c r="AZ1010" s="20"/>
      <c r="BA1010" s="20"/>
      <c r="BB1010" s="20"/>
    </row>
    <row r="1011" spans="1:54" ht="26.1" hidden="1" customHeight="1" x14ac:dyDescent="0.25">
      <c r="A1011" s="39" t="s">
        <v>8</v>
      </c>
      <c r="B1011" s="13" t="s">
        <v>260</v>
      </c>
      <c r="C1011" s="13" t="s">
        <v>252</v>
      </c>
      <c r="D1011" s="13">
        <v>34023</v>
      </c>
      <c r="E1011" s="13">
        <v>18072</v>
      </c>
      <c r="F1011" s="13" t="s">
        <v>271</v>
      </c>
      <c r="G1011" s="13" t="s">
        <v>276</v>
      </c>
      <c r="H1011" s="13" t="s">
        <v>207</v>
      </c>
      <c r="I1011" s="13" t="s">
        <v>209</v>
      </c>
      <c r="J1011" s="13" t="s">
        <v>582</v>
      </c>
      <c r="K1011" s="4">
        <v>10308</v>
      </c>
      <c r="L1011" s="4">
        <v>1001</v>
      </c>
      <c r="M1011" s="14" t="s">
        <v>37</v>
      </c>
      <c r="N1011" s="15" t="s">
        <v>679</v>
      </c>
      <c r="O1011" s="15">
        <v>1.25970650000012</v>
      </c>
      <c r="P1011" s="15">
        <v>1.5150343639999999</v>
      </c>
      <c r="Q1011" s="15">
        <f t="shared" si="180"/>
        <v>0.25532786399987994</v>
      </c>
      <c r="R1011" s="15">
        <f t="shared" si="181"/>
        <v>20.268837542701863</v>
      </c>
      <c r="S1011" s="15">
        <v>0.47351092486624202</v>
      </c>
      <c r="T1011" s="15">
        <v>0.58570877499999996</v>
      </c>
      <c r="U1011" s="15">
        <f t="shared" si="182"/>
        <v>0.11219785013375794</v>
      </c>
      <c r="V1011" s="16">
        <f t="shared" si="183"/>
        <v>23.694880992545574</v>
      </c>
      <c r="W1011" s="17">
        <f t="shared" si="184"/>
        <v>5.1468578789808919E-3</v>
      </c>
      <c r="X1011" s="17">
        <f t="shared" si="184"/>
        <v>6.3663997282608692E-3</v>
      </c>
      <c r="Y1011" s="16">
        <f t="shared" si="185"/>
        <v>1.2195418492799773E-3</v>
      </c>
      <c r="Z1011" s="15">
        <f t="shared" si="186"/>
        <v>23.694880992545567</v>
      </c>
      <c r="AA1011" s="13">
        <v>1.3</v>
      </c>
      <c r="AB1011" s="13">
        <v>0</v>
      </c>
      <c r="AC1011" s="13">
        <v>0</v>
      </c>
      <c r="AD1011" s="13">
        <v>0</v>
      </c>
      <c r="AE1011" s="18">
        <f t="shared" si="187"/>
        <v>0</v>
      </c>
      <c r="AF1011" s="18">
        <f t="shared" si="191"/>
        <v>8.0454502060439553E-3</v>
      </c>
      <c r="AG1011" s="19">
        <f t="shared" si="188"/>
        <v>8.0454502060439553E-3</v>
      </c>
      <c r="AH1011" s="16" t="str">
        <f t="shared" si="189"/>
        <v>0.00</v>
      </c>
      <c r="AI1011" s="16">
        <f t="shared" si="190"/>
        <v>-5.1468578789808919E-3</v>
      </c>
      <c r="AJ1011" s="44">
        <v>221112</v>
      </c>
      <c r="AK1011" s="15" t="s">
        <v>683</v>
      </c>
      <c r="AL1011" s="14" t="s">
        <v>57</v>
      </c>
      <c r="AM1011" s="39" t="s">
        <v>58</v>
      </c>
      <c r="AN1011" s="39" t="s">
        <v>59</v>
      </c>
      <c r="AO1011" s="39" t="s">
        <v>60</v>
      </c>
      <c r="AP1011" s="39" t="s">
        <v>61</v>
      </c>
      <c r="AQ1011" s="20"/>
      <c r="AR1011" s="20"/>
      <c r="AS1011" s="20"/>
      <c r="AT1011" s="20"/>
      <c r="AU1011" s="20"/>
      <c r="AV1011" s="20"/>
      <c r="AW1011" s="20"/>
      <c r="AX1011" s="20"/>
      <c r="AY1011" s="20"/>
      <c r="AZ1011" s="20"/>
      <c r="BA1011" s="20"/>
      <c r="BB1011" s="20"/>
    </row>
    <row r="1012" spans="1:54" ht="26.1" hidden="1" customHeight="1" x14ac:dyDescent="0.25">
      <c r="A1012" s="39" t="s">
        <v>22</v>
      </c>
      <c r="B1012" s="13" t="s">
        <v>260</v>
      </c>
      <c r="C1012" s="13" t="s">
        <v>252</v>
      </c>
      <c r="D1012" s="13">
        <v>34023</v>
      </c>
      <c r="E1012" s="13">
        <v>18068</v>
      </c>
      <c r="F1012" s="13" t="s">
        <v>278</v>
      </c>
      <c r="G1012" s="13" t="s">
        <v>276</v>
      </c>
      <c r="H1012" s="13" t="s">
        <v>225</v>
      </c>
      <c r="I1012" s="13" t="s">
        <v>226</v>
      </c>
      <c r="J1012" s="13" t="s">
        <v>603</v>
      </c>
      <c r="K1012" s="4">
        <v>2411</v>
      </c>
      <c r="L1012" s="4">
        <v>3</v>
      </c>
      <c r="M1012" s="14" t="s">
        <v>40</v>
      </c>
      <c r="N1012" s="15" t="s">
        <v>679</v>
      </c>
      <c r="O1012" s="15">
        <v>0.43351104246387401</v>
      </c>
      <c r="P1012" s="15">
        <v>3.6986614709999999</v>
      </c>
      <c r="Q1012" s="15">
        <f t="shared" si="180"/>
        <v>3.2651504285361259</v>
      </c>
      <c r="R1012" s="15">
        <f t="shared" si="181"/>
        <v>753.18737210903282</v>
      </c>
      <c r="S1012" s="15">
        <v>0.3873252238956445</v>
      </c>
      <c r="T1012" s="15">
        <v>1.6307020539999999</v>
      </c>
      <c r="U1012" s="15">
        <f t="shared" si="182"/>
        <v>1.2433768301043555</v>
      </c>
      <c r="V1012" s="16">
        <f t="shared" si="183"/>
        <v>321.01622961672996</v>
      </c>
      <c r="W1012" s="17">
        <f t="shared" si="184"/>
        <v>4.2100567814743967E-3</v>
      </c>
      <c r="X1012" s="17">
        <f t="shared" si="184"/>
        <v>1.7725022326086956E-2</v>
      </c>
      <c r="Y1012" s="16">
        <f t="shared" si="185"/>
        <v>1.351496554461256E-2</v>
      </c>
      <c r="Z1012" s="15">
        <f t="shared" si="186"/>
        <v>321.01622961672996</v>
      </c>
      <c r="AA1012" s="13">
        <v>0.43</v>
      </c>
      <c r="AB1012" s="13">
        <v>0</v>
      </c>
      <c r="AC1012" s="13">
        <v>0</v>
      </c>
      <c r="AD1012" s="13">
        <v>0</v>
      </c>
      <c r="AE1012" s="18">
        <f t="shared" si="187"/>
        <v>0</v>
      </c>
      <c r="AF1012" s="18">
        <f t="shared" si="191"/>
        <v>2.2399753489010989E-2</v>
      </c>
      <c r="AG1012" s="19">
        <f t="shared" si="188"/>
        <v>2.2399753489010989E-2</v>
      </c>
      <c r="AH1012" s="16" t="str">
        <f t="shared" si="189"/>
        <v>0.00</v>
      </c>
      <c r="AI1012" s="16">
        <f t="shared" si="190"/>
        <v>-4.2100567814743967E-3</v>
      </c>
      <c r="AJ1012" s="44">
        <v>221112</v>
      </c>
      <c r="AK1012" s="15" t="s">
        <v>685</v>
      </c>
      <c r="AL1012" s="14" t="s">
        <v>155</v>
      </c>
      <c r="AM1012" s="39" t="s">
        <v>65</v>
      </c>
      <c r="AN1012" s="39" t="s">
        <v>59</v>
      </c>
      <c r="AO1012" s="39" t="s">
        <v>60</v>
      </c>
      <c r="AP1012" s="39" t="s">
        <v>156</v>
      </c>
      <c r="AQ1012" s="20"/>
      <c r="AR1012" s="20"/>
      <c r="AS1012" s="20"/>
      <c r="AT1012" s="20"/>
      <c r="AU1012" s="20"/>
      <c r="AV1012" s="20"/>
      <c r="AW1012" s="20"/>
      <c r="AX1012" s="20"/>
      <c r="AY1012" s="20"/>
      <c r="AZ1012" s="20"/>
      <c r="BA1012" s="20"/>
      <c r="BB1012" s="20"/>
    </row>
    <row r="1013" spans="1:54" ht="26.1" hidden="1" customHeight="1" x14ac:dyDescent="0.25">
      <c r="A1013" s="39" t="s">
        <v>22</v>
      </c>
      <c r="B1013" s="13" t="s">
        <v>260</v>
      </c>
      <c r="C1013" s="13" t="s">
        <v>252</v>
      </c>
      <c r="D1013" s="13">
        <v>34023</v>
      </c>
      <c r="E1013" s="13">
        <v>18068</v>
      </c>
      <c r="F1013" s="13" t="s">
        <v>278</v>
      </c>
      <c r="G1013" s="13" t="s">
        <v>276</v>
      </c>
      <c r="H1013" s="13" t="s">
        <v>225</v>
      </c>
      <c r="I1013" s="13" t="s">
        <v>226</v>
      </c>
      <c r="J1013" s="13" t="s">
        <v>603</v>
      </c>
      <c r="K1013" s="4">
        <v>2411</v>
      </c>
      <c r="L1013" s="4">
        <v>3</v>
      </c>
      <c r="M1013" s="14" t="s">
        <v>38</v>
      </c>
      <c r="N1013" s="15" t="s">
        <v>679</v>
      </c>
      <c r="O1013" s="15">
        <v>1.03045436291732</v>
      </c>
      <c r="P1013" s="15">
        <v>11.779176659999999</v>
      </c>
      <c r="Q1013" s="15">
        <f t="shared" si="180"/>
        <v>10.748722297082679</v>
      </c>
      <c r="R1013" s="15">
        <f t="shared" si="181"/>
        <v>1043.1051275916739</v>
      </c>
      <c r="S1013" s="15">
        <v>0.92067081973916798</v>
      </c>
      <c r="T1013" s="15">
        <v>5.1933186459999998</v>
      </c>
      <c r="U1013" s="15">
        <f t="shared" si="182"/>
        <v>4.2726478262608314</v>
      </c>
      <c r="V1013" s="16">
        <f t="shared" si="183"/>
        <v>464.07985727964098</v>
      </c>
      <c r="W1013" s="17">
        <f t="shared" si="184"/>
        <v>1.0007291518903999E-2</v>
      </c>
      <c r="X1013" s="17">
        <f t="shared" si="184"/>
        <v>5.64491157173913E-2</v>
      </c>
      <c r="Y1013" s="16">
        <f t="shared" si="185"/>
        <v>4.6441824198487303E-2</v>
      </c>
      <c r="Z1013" s="15">
        <f t="shared" si="186"/>
        <v>464.07985727964103</v>
      </c>
      <c r="AA1013" s="13">
        <v>1.03</v>
      </c>
      <c r="AB1013" s="13">
        <v>0</v>
      </c>
      <c r="AC1013" s="13">
        <v>0</v>
      </c>
      <c r="AD1013" s="13">
        <v>0</v>
      </c>
      <c r="AE1013" s="18">
        <f t="shared" si="187"/>
        <v>0</v>
      </c>
      <c r="AF1013" s="18">
        <f t="shared" si="191"/>
        <v>7.1336794587912089E-2</v>
      </c>
      <c r="AG1013" s="19">
        <f t="shared" si="188"/>
        <v>7.1336794587912089E-2</v>
      </c>
      <c r="AH1013" s="16" t="str">
        <f t="shared" si="189"/>
        <v>0.00</v>
      </c>
      <c r="AI1013" s="16">
        <f t="shared" si="190"/>
        <v>-1.0007291518903999E-2</v>
      </c>
      <c r="AJ1013" s="44">
        <v>221112</v>
      </c>
      <c r="AK1013" s="15" t="s">
        <v>685</v>
      </c>
      <c r="AL1013" s="14" t="s">
        <v>155</v>
      </c>
      <c r="AM1013" s="39" t="s">
        <v>65</v>
      </c>
      <c r="AN1013" s="39" t="s">
        <v>59</v>
      </c>
      <c r="AO1013" s="39" t="s">
        <v>60</v>
      </c>
      <c r="AP1013" s="39" t="s">
        <v>156</v>
      </c>
      <c r="AQ1013" s="20"/>
      <c r="AR1013" s="20"/>
      <c r="AS1013" s="20"/>
      <c r="AT1013" s="20"/>
      <c r="AU1013" s="20"/>
      <c r="AV1013" s="20"/>
      <c r="AW1013" s="20"/>
      <c r="AX1013" s="20"/>
      <c r="AY1013" s="20"/>
      <c r="AZ1013" s="20"/>
      <c r="BA1013" s="20"/>
      <c r="BB1013" s="20"/>
    </row>
    <row r="1014" spans="1:54" ht="26.1" hidden="1" customHeight="1" x14ac:dyDescent="0.25">
      <c r="A1014" s="39" t="s">
        <v>22</v>
      </c>
      <c r="B1014" s="13" t="s">
        <v>260</v>
      </c>
      <c r="C1014" s="13" t="s">
        <v>252</v>
      </c>
      <c r="D1014" s="13">
        <v>34023</v>
      </c>
      <c r="E1014" s="13">
        <v>18068</v>
      </c>
      <c r="F1014" s="13" t="s">
        <v>278</v>
      </c>
      <c r="G1014" s="13" t="s">
        <v>276</v>
      </c>
      <c r="H1014" s="13" t="s">
        <v>225</v>
      </c>
      <c r="I1014" s="13" t="s">
        <v>226</v>
      </c>
      <c r="J1014" s="13" t="s">
        <v>603</v>
      </c>
      <c r="K1014" s="4">
        <v>2411</v>
      </c>
      <c r="L1014" s="4">
        <v>3</v>
      </c>
      <c r="M1014" s="14" t="s">
        <v>39</v>
      </c>
      <c r="N1014" s="15" t="s">
        <v>679</v>
      </c>
      <c r="O1014" s="15">
        <v>1.03045436291732</v>
      </c>
      <c r="P1014" s="15">
        <v>11.779176659999999</v>
      </c>
      <c r="Q1014" s="15">
        <f t="shared" si="180"/>
        <v>10.748722297082679</v>
      </c>
      <c r="R1014" s="15">
        <f t="shared" si="181"/>
        <v>1043.1051275916739</v>
      </c>
      <c r="S1014" s="15">
        <v>0.92067081973916798</v>
      </c>
      <c r="T1014" s="15">
        <v>5.1933186459999998</v>
      </c>
      <c r="U1014" s="15">
        <f t="shared" si="182"/>
        <v>4.2726478262608314</v>
      </c>
      <c r="V1014" s="16">
        <f t="shared" si="183"/>
        <v>464.07985727964098</v>
      </c>
      <c r="W1014" s="17">
        <f t="shared" si="184"/>
        <v>1.0007291518903999E-2</v>
      </c>
      <c r="X1014" s="17">
        <f t="shared" si="184"/>
        <v>5.64491157173913E-2</v>
      </c>
      <c r="Y1014" s="16">
        <f t="shared" si="185"/>
        <v>4.6441824198487303E-2</v>
      </c>
      <c r="Z1014" s="15">
        <f t="shared" si="186"/>
        <v>464.07985727964103</v>
      </c>
      <c r="AA1014" s="13">
        <v>1.03</v>
      </c>
      <c r="AB1014" s="13">
        <v>0</v>
      </c>
      <c r="AC1014" s="13">
        <v>0</v>
      </c>
      <c r="AD1014" s="13">
        <v>0</v>
      </c>
      <c r="AE1014" s="18">
        <f t="shared" si="187"/>
        <v>0</v>
      </c>
      <c r="AF1014" s="18">
        <f t="shared" si="191"/>
        <v>7.1336794587912089E-2</v>
      </c>
      <c r="AG1014" s="19">
        <f t="shared" si="188"/>
        <v>7.1336794587912089E-2</v>
      </c>
      <c r="AH1014" s="16" t="str">
        <f t="shared" si="189"/>
        <v>0.00</v>
      </c>
      <c r="AI1014" s="16">
        <f t="shared" si="190"/>
        <v>-1.0007291518903999E-2</v>
      </c>
      <c r="AJ1014" s="44">
        <v>221112</v>
      </c>
      <c r="AK1014" s="15" t="s">
        <v>685</v>
      </c>
      <c r="AL1014" s="14" t="s">
        <v>155</v>
      </c>
      <c r="AM1014" s="39" t="s">
        <v>65</v>
      </c>
      <c r="AN1014" s="39" t="s">
        <v>59</v>
      </c>
      <c r="AO1014" s="39" t="s">
        <v>60</v>
      </c>
      <c r="AP1014" s="39" t="s">
        <v>156</v>
      </c>
      <c r="AQ1014" s="20"/>
      <c r="AR1014" s="20"/>
      <c r="AS1014" s="20"/>
      <c r="AT1014" s="20"/>
      <c r="AU1014" s="20"/>
      <c r="AV1014" s="20"/>
      <c r="AW1014" s="20"/>
      <c r="AX1014" s="20"/>
      <c r="AY1014" s="20"/>
      <c r="AZ1014" s="20"/>
      <c r="BA1014" s="20"/>
      <c r="BB1014" s="20"/>
    </row>
    <row r="1015" spans="1:54" ht="26.1" hidden="1" customHeight="1" x14ac:dyDescent="0.25">
      <c r="A1015" s="39" t="s">
        <v>22</v>
      </c>
      <c r="B1015" s="13" t="s">
        <v>260</v>
      </c>
      <c r="C1015" s="13" t="s">
        <v>252</v>
      </c>
      <c r="D1015" s="13">
        <v>34023</v>
      </c>
      <c r="E1015" s="13">
        <v>18068</v>
      </c>
      <c r="F1015" s="13" t="s">
        <v>278</v>
      </c>
      <c r="G1015" s="13" t="s">
        <v>276</v>
      </c>
      <c r="H1015" s="13" t="s">
        <v>225</v>
      </c>
      <c r="I1015" s="13" t="s">
        <v>226</v>
      </c>
      <c r="J1015" s="13" t="s">
        <v>603</v>
      </c>
      <c r="K1015" s="4">
        <v>2411</v>
      </c>
      <c r="L1015" s="4">
        <v>3</v>
      </c>
      <c r="M1015" s="14" t="s">
        <v>37</v>
      </c>
      <c r="N1015" s="15" t="s">
        <v>679</v>
      </c>
      <c r="O1015" s="15">
        <v>0.108945499999777</v>
      </c>
      <c r="P1015" s="15">
        <v>2.3558353319999998</v>
      </c>
      <c r="Q1015" s="15">
        <f t="shared" si="180"/>
        <v>2.2468898320002229</v>
      </c>
      <c r="R1015" s="15">
        <f t="shared" si="181"/>
        <v>2062.3980173617288</v>
      </c>
      <c r="S1015" s="15">
        <v>9.7338558990348309E-2</v>
      </c>
      <c r="T1015" s="15">
        <v>1.038663729</v>
      </c>
      <c r="U1015" s="15">
        <f t="shared" si="182"/>
        <v>0.94132517000965177</v>
      </c>
      <c r="V1015" s="16">
        <f t="shared" si="183"/>
        <v>967.06298076899793</v>
      </c>
      <c r="W1015" s="17">
        <f t="shared" si="184"/>
        <v>1.0580278151124816E-3</v>
      </c>
      <c r="X1015" s="17">
        <f t="shared" si="184"/>
        <v>1.1289823141304348E-2</v>
      </c>
      <c r="Y1015" s="16">
        <f t="shared" si="185"/>
        <v>1.0231795326191865E-2</v>
      </c>
      <c r="Z1015" s="15">
        <f t="shared" si="186"/>
        <v>967.0629807689977</v>
      </c>
      <c r="AA1015" s="13">
        <v>0.11</v>
      </c>
      <c r="AB1015" s="13">
        <v>0</v>
      </c>
      <c r="AC1015" s="13">
        <v>0</v>
      </c>
      <c r="AD1015" s="13">
        <v>0</v>
      </c>
      <c r="AE1015" s="18">
        <f t="shared" si="187"/>
        <v>0</v>
      </c>
      <c r="AF1015" s="18">
        <f t="shared" si="191"/>
        <v>1.4267358914835165E-2</v>
      </c>
      <c r="AG1015" s="19">
        <f t="shared" si="188"/>
        <v>1.4267358914835165E-2</v>
      </c>
      <c r="AH1015" s="16" t="str">
        <f t="shared" si="189"/>
        <v>0.00</v>
      </c>
      <c r="AI1015" s="16">
        <f t="shared" si="190"/>
        <v>-1.0580278151124816E-3</v>
      </c>
      <c r="AJ1015" s="44">
        <v>221112</v>
      </c>
      <c r="AK1015" s="15" t="s">
        <v>685</v>
      </c>
      <c r="AL1015" s="14" t="s">
        <v>155</v>
      </c>
      <c r="AM1015" s="39" t="s">
        <v>65</v>
      </c>
      <c r="AN1015" s="39" t="s">
        <v>59</v>
      </c>
      <c r="AO1015" s="39" t="s">
        <v>60</v>
      </c>
      <c r="AP1015" s="39" t="s">
        <v>156</v>
      </c>
      <c r="AQ1015" s="20"/>
      <c r="AR1015" s="20"/>
      <c r="AS1015" s="20"/>
      <c r="AT1015" s="20"/>
      <c r="AU1015" s="20"/>
      <c r="AV1015" s="20"/>
      <c r="AW1015" s="20"/>
      <c r="AX1015" s="20"/>
      <c r="AY1015" s="20"/>
      <c r="AZ1015" s="20"/>
      <c r="BA1015" s="20"/>
      <c r="BB1015" s="20"/>
    </row>
    <row r="1016" spans="1:54" ht="26.1" hidden="1" customHeight="1" x14ac:dyDescent="0.25">
      <c r="A1016" s="39" t="s">
        <v>22</v>
      </c>
      <c r="B1016" s="13" t="s">
        <v>260</v>
      </c>
      <c r="C1016" s="13" t="s">
        <v>252</v>
      </c>
      <c r="D1016" s="13">
        <v>34023</v>
      </c>
      <c r="E1016" s="13">
        <v>18068</v>
      </c>
      <c r="F1016" s="13" t="s">
        <v>271</v>
      </c>
      <c r="G1016" s="13" t="s">
        <v>276</v>
      </c>
      <c r="H1016" s="13" t="s">
        <v>225</v>
      </c>
      <c r="I1016" s="13" t="s">
        <v>227</v>
      </c>
      <c r="J1016" s="13" t="s">
        <v>604</v>
      </c>
      <c r="K1016" s="4">
        <v>2411</v>
      </c>
      <c r="L1016" s="4">
        <v>1</v>
      </c>
      <c r="M1016" s="14" t="s">
        <v>40</v>
      </c>
      <c r="N1016" s="15" t="s">
        <v>679</v>
      </c>
      <c r="O1016" s="15">
        <v>0.76229950896950105</v>
      </c>
      <c r="P1016" s="15">
        <v>3.58329012</v>
      </c>
      <c r="Q1016" s="15">
        <f t="shared" si="180"/>
        <v>2.8209906110304992</v>
      </c>
      <c r="R1016" s="15">
        <f t="shared" si="181"/>
        <v>370.06328586568259</v>
      </c>
      <c r="S1016" s="15">
        <v>0.37517498007029521</v>
      </c>
      <c r="T1016" s="15">
        <v>1.5797426159999999</v>
      </c>
      <c r="U1016" s="15">
        <f t="shared" si="182"/>
        <v>1.2045676359297046</v>
      </c>
      <c r="V1016" s="16">
        <f t="shared" si="183"/>
        <v>321.06822147468608</v>
      </c>
      <c r="W1016" s="17">
        <f t="shared" si="184"/>
        <v>4.0779889138075568E-3</v>
      </c>
      <c r="X1016" s="17">
        <f t="shared" si="184"/>
        <v>1.7171115391304347E-2</v>
      </c>
      <c r="Y1016" s="16">
        <f t="shared" si="185"/>
        <v>1.309312647749679E-2</v>
      </c>
      <c r="Z1016" s="15">
        <f t="shared" si="186"/>
        <v>321.06822147468608</v>
      </c>
      <c r="AA1016" s="13">
        <v>0.76</v>
      </c>
      <c r="AB1016" s="13">
        <v>0</v>
      </c>
      <c r="AC1016" s="13">
        <v>0</v>
      </c>
      <c r="AD1016" s="13">
        <v>0</v>
      </c>
      <c r="AE1016" s="18">
        <f t="shared" si="187"/>
        <v>0</v>
      </c>
      <c r="AF1016" s="18">
        <f t="shared" si="191"/>
        <v>2.1699761208791208E-2</v>
      </c>
      <c r="AG1016" s="19">
        <f t="shared" si="188"/>
        <v>2.1699761208791208E-2</v>
      </c>
      <c r="AH1016" s="16" t="str">
        <f t="shared" si="189"/>
        <v>0.00</v>
      </c>
      <c r="AI1016" s="16">
        <f t="shared" si="190"/>
        <v>-4.0779889138075568E-3</v>
      </c>
      <c r="AJ1016" s="44">
        <v>221112</v>
      </c>
      <c r="AK1016" s="15" t="s">
        <v>685</v>
      </c>
      <c r="AL1016" s="14" t="s">
        <v>155</v>
      </c>
      <c r="AM1016" s="39" t="s">
        <v>65</v>
      </c>
      <c r="AN1016" s="39" t="s">
        <v>59</v>
      </c>
      <c r="AO1016" s="39" t="s">
        <v>60</v>
      </c>
      <c r="AP1016" s="39" t="s">
        <v>156</v>
      </c>
      <c r="AQ1016" s="20"/>
      <c r="AR1016" s="20"/>
      <c r="AS1016" s="20"/>
      <c r="AT1016" s="20"/>
      <c r="AU1016" s="20"/>
      <c r="AV1016" s="20"/>
      <c r="AW1016" s="20"/>
      <c r="AX1016" s="20"/>
      <c r="AY1016" s="20"/>
      <c r="AZ1016" s="20"/>
      <c r="BA1016" s="20"/>
      <c r="BB1016" s="20"/>
    </row>
    <row r="1017" spans="1:54" ht="26.1" hidden="1" customHeight="1" x14ac:dyDescent="0.25">
      <c r="A1017" s="39" t="s">
        <v>22</v>
      </c>
      <c r="B1017" s="13" t="s">
        <v>260</v>
      </c>
      <c r="C1017" s="13" t="s">
        <v>252</v>
      </c>
      <c r="D1017" s="13">
        <v>34023</v>
      </c>
      <c r="E1017" s="13">
        <v>18068</v>
      </c>
      <c r="F1017" s="13" t="s">
        <v>271</v>
      </c>
      <c r="G1017" s="13" t="s">
        <v>276</v>
      </c>
      <c r="H1017" s="13" t="s">
        <v>225</v>
      </c>
      <c r="I1017" s="13" t="s">
        <v>227</v>
      </c>
      <c r="J1017" s="13" t="s">
        <v>604</v>
      </c>
      <c r="K1017" s="4">
        <v>2411</v>
      </c>
      <c r="L1017" s="4">
        <v>1</v>
      </c>
      <c r="M1017" s="14" t="s">
        <v>38</v>
      </c>
      <c r="N1017" s="15" t="s">
        <v>679</v>
      </c>
      <c r="O1017" s="15">
        <v>1.81198349735881</v>
      </c>
      <c r="P1017" s="15">
        <v>11.41175198</v>
      </c>
      <c r="Q1017" s="15">
        <f t="shared" si="180"/>
        <v>9.5997684826411902</v>
      </c>
      <c r="R1017" s="15">
        <f t="shared" si="181"/>
        <v>529.79337265676202</v>
      </c>
      <c r="S1017" s="15">
        <v>0.89178972898498199</v>
      </c>
      <c r="T1017" s="15">
        <v>5.0310274389999998</v>
      </c>
      <c r="U1017" s="15">
        <f t="shared" si="182"/>
        <v>4.1392377100150179</v>
      </c>
      <c r="V1017" s="16">
        <f t="shared" si="183"/>
        <v>464.14951590956531</v>
      </c>
      <c r="W1017" s="17">
        <f t="shared" si="184"/>
        <v>9.6933666194019778E-3</v>
      </c>
      <c r="X1017" s="17">
        <f t="shared" si="184"/>
        <v>5.4685080858695653E-2</v>
      </c>
      <c r="Y1017" s="16">
        <f t="shared" si="185"/>
        <v>4.4991714239293677E-2</v>
      </c>
      <c r="Z1017" s="15">
        <f t="shared" si="186"/>
        <v>464.14951590956531</v>
      </c>
      <c r="AA1017" s="13">
        <v>1.81</v>
      </c>
      <c r="AB1017" s="13">
        <v>0</v>
      </c>
      <c r="AC1017" s="13">
        <v>0</v>
      </c>
      <c r="AD1017" s="13">
        <v>0</v>
      </c>
      <c r="AE1017" s="18">
        <f t="shared" si="187"/>
        <v>0</v>
      </c>
      <c r="AF1017" s="18">
        <f t="shared" si="191"/>
        <v>6.9107519766483522E-2</v>
      </c>
      <c r="AG1017" s="19">
        <f t="shared" si="188"/>
        <v>6.9107519766483522E-2</v>
      </c>
      <c r="AH1017" s="16" t="str">
        <f t="shared" si="189"/>
        <v>0.00</v>
      </c>
      <c r="AI1017" s="16">
        <f t="shared" si="190"/>
        <v>-9.6933666194019778E-3</v>
      </c>
      <c r="AJ1017" s="44">
        <v>221112</v>
      </c>
      <c r="AK1017" s="15" t="s">
        <v>685</v>
      </c>
      <c r="AL1017" s="14" t="s">
        <v>155</v>
      </c>
      <c r="AM1017" s="39" t="s">
        <v>65</v>
      </c>
      <c r="AN1017" s="39" t="s">
        <v>59</v>
      </c>
      <c r="AO1017" s="39" t="s">
        <v>60</v>
      </c>
      <c r="AP1017" s="39" t="s">
        <v>156</v>
      </c>
      <c r="AQ1017" s="20"/>
      <c r="AR1017" s="20"/>
      <c r="AS1017" s="20"/>
      <c r="AT1017" s="20"/>
      <c r="AU1017" s="20"/>
      <c r="AV1017" s="20"/>
      <c r="AW1017" s="20"/>
      <c r="AX1017" s="20"/>
      <c r="AY1017" s="20"/>
      <c r="AZ1017" s="20"/>
      <c r="BA1017" s="20"/>
      <c r="BB1017" s="20"/>
    </row>
    <row r="1018" spans="1:54" ht="26.1" hidden="1" customHeight="1" x14ac:dyDescent="0.25">
      <c r="A1018" s="39" t="s">
        <v>22</v>
      </c>
      <c r="B1018" s="13" t="s">
        <v>260</v>
      </c>
      <c r="C1018" s="13" t="s">
        <v>252</v>
      </c>
      <c r="D1018" s="13">
        <v>34023</v>
      </c>
      <c r="E1018" s="13">
        <v>18068</v>
      </c>
      <c r="F1018" s="13" t="s">
        <v>271</v>
      </c>
      <c r="G1018" s="13" t="s">
        <v>276</v>
      </c>
      <c r="H1018" s="13" t="s">
        <v>225</v>
      </c>
      <c r="I1018" s="13" t="s">
        <v>227</v>
      </c>
      <c r="J1018" s="13" t="s">
        <v>604</v>
      </c>
      <c r="K1018" s="4">
        <v>2411</v>
      </c>
      <c r="L1018" s="4">
        <v>1</v>
      </c>
      <c r="M1018" s="14" t="s">
        <v>39</v>
      </c>
      <c r="N1018" s="15" t="s">
        <v>679</v>
      </c>
      <c r="O1018" s="15">
        <v>1.81198349735881</v>
      </c>
      <c r="P1018" s="15">
        <v>11.41175198</v>
      </c>
      <c r="Q1018" s="15">
        <f t="shared" si="180"/>
        <v>9.5997684826411902</v>
      </c>
      <c r="R1018" s="15">
        <f t="shared" si="181"/>
        <v>529.79337265676202</v>
      </c>
      <c r="S1018" s="15">
        <v>0.89178972898498199</v>
      </c>
      <c r="T1018" s="15">
        <v>5.0310274389999998</v>
      </c>
      <c r="U1018" s="15">
        <f t="shared" si="182"/>
        <v>4.1392377100150179</v>
      </c>
      <c r="V1018" s="16">
        <f t="shared" si="183"/>
        <v>464.14951590956531</v>
      </c>
      <c r="W1018" s="17">
        <f t="shared" si="184"/>
        <v>9.6933666194019778E-3</v>
      </c>
      <c r="X1018" s="17">
        <f t="shared" si="184"/>
        <v>5.4685080858695653E-2</v>
      </c>
      <c r="Y1018" s="16">
        <f t="shared" si="185"/>
        <v>4.4991714239293677E-2</v>
      </c>
      <c r="Z1018" s="15">
        <f t="shared" si="186"/>
        <v>464.14951590956531</v>
      </c>
      <c r="AA1018" s="13">
        <v>1.81</v>
      </c>
      <c r="AB1018" s="13">
        <v>0</v>
      </c>
      <c r="AC1018" s="13">
        <v>0</v>
      </c>
      <c r="AD1018" s="13">
        <v>0</v>
      </c>
      <c r="AE1018" s="18">
        <f t="shared" si="187"/>
        <v>0</v>
      </c>
      <c r="AF1018" s="18">
        <f t="shared" si="191"/>
        <v>6.9107519766483522E-2</v>
      </c>
      <c r="AG1018" s="19">
        <f t="shared" si="188"/>
        <v>6.9107519766483522E-2</v>
      </c>
      <c r="AH1018" s="16" t="str">
        <f t="shared" si="189"/>
        <v>0.00</v>
      </c>
      <c r="AI1018" s="16">
        <f t="shared" si="190"/>
        <v>-9.6933666194019778E-3</v>
      </c>
      <c r="AJ1018" s="44">
        <v>221112</v>
      </c>
      <c r="AK1018" s="15" t="s">
        <v>685</v>
      </c>
      <c r="AL1018" s="14" t="s">
        <v>155</v>
      </c>
      <c r="AM1018" s="39" t="s">
        <v>65</v>
      </c>
      <c r="AN1018" s="39" t="s">
        <v>59</v>
      </c>
      <c r="AO1018" s="39" t="s">
        <v>60</v>
      </c>
      <c r="AP1018" s="39" t="s">
        <v>156</v>
      </c>
      <c r="AQ1018" s="20"/>
      <c r="AR1018" s="20"/>
      <c r="AS1018" s="20"/>
      <c r="AT1018" s="20"/>
      <c r="AU1018" s="20"/>
      <c r="AV1018" s="20"/>
      <c r="AW1018" s="20"/>
      <c r="AX1018" s="20"/>
      <c r="AY1018" s="20"/>
      <c r="AZ1018" s="20"/>
      <c r="BA1018" s="20"/>
      <c r="BB1018" s="20"/>
    </row>
    <row r="1019" spans="1:54" ht="26.1" hidden="1" customHeight="1" x14ac:dyDescent="0.25">
      <c r="A1019" s="39" t="s">
        <v>22</v>
      </c>
      <c r="B1019" s="13" t="s">
        <v>260</v>
      </c>
      <c r="C1019" s="13" t="s">
        <v>252</v>
      </c>
      <c r="D1019" s="13">
        <v>34023</v>
      </c>
      <c r="E1019" s="13">
        <v>18068</v>
      </c>
      <c r="F1019" s="13" t="s">
        <v>271</v>
      </c>
      <c r="G1019" s="13" t="s">
        <v>276</v>
      </c>
      <c r="H1019" s="13" t="s">
        <v>225</v>
      </c>
      <c r="I1019" s="13" t="s">
        <v>227</v>
      </c>
      <c r="J1019" s="13" t="s">
        <v>604</v>
      </c>
      <c r="K1019" s="4">
        <v>2411</v>
      </c>
      <c r="L1019" s="4">
        <v>1</v>
      </c>
      <c r="M1019" s="14" t="s">
        <v>37</v>
      </c>
      <c r="N1019" s="15" t="s">
        <v>679</v>
      </c>
      <c r="O1019" s="15">
        <v>0.14616149999986</v>
      </c>
      <c r="P1019" s="15">
        <v>2.2823503949999999</v>
      </c>
      <c r="Q1019" s="15">
        <f t="shared" si="180"/>
        <v>2.13618889500014</v>
      </c>
      <c r="R1019" s="15">
        <f t="shared" si="181"/>
        <v>1461.5263903300022</v>
      </c>
      <c r="S1019" s="15">
        <v>7.1935160923333102E-2</v>
      </c>
      <c r="T1019" s="15">
        <v>1.006205488</v>
      </c>
      <c r="U1019" s="15">
        <f t="shared" si="182"/>
        <v>0.93427032707666691</v>
      </c>
      <c r="V1019" s="16">
        <f t="shared" si="183"/>
        <v>1298.7672719219904</v>
      </c>
      <c r="W1019" s="17">
        <f t="shared" si="184"/>
        <v>7.8190392307970764E-4</v>
      </c>
      <c r="X1019" s="17">
        <f t="shared" si="184"/>
        <v>1.0937016173913043E-2</v>
      </c>
      <c r="Y1019" s="16">
        <f t="shared" si="185"/>
        <v>1.0155112250833336E-2</v>
      </c>
      <c r="Z1019" s="15">
        <f t="shared" si="186"/>
        <v>1298.7672719219904</v>
      </c>
      <c r="AA1019" s="13">
        <v>0.15</v>
      </c>
      <c r="AB1019" s="13">
        <v>0</v>
      </c>
      <c r="AC1019" s="13">
        <v>0</v>
      </c>
      <c r="AD1019" s="13">
        <v>0</v>
      </c>
      <c r="AE1019" s="18">
        <f t="shared" si="187"/>
        <v>0</v>
      </c>
      <c r="AF1019" s="18">
        <f t="shared" si="191"/>
        <v>1.3821503956043956E-2</v>
      </c>
      <c r="AG1019" s="19">
        <f t="shared" si="188"/>
        <v>1.3821503956043956E-2</v>
      </c>
      <c r="AH1019" s="16" t="str">
        <f t="shared" si="189"/>
        <v>0.00</v>
      </c>
      <c r="AI1019" s="16">
        <f t="shared" si="190"/>
        <v>-7.8190392307970764E-4</v>
      </c>
      <c r="AJ1019" s="44">
        <v>221112</v>
      </c>
      <c r="AK1019" s="15" t="s">
        <v>685</v>
      </c>
      <c r="AL1019" s="14" t="s">
        <v>155</v>
      </c>
      <c r="AM1019" s="39" t="s">
        <v>65</v>
      </c>
      <c r="AN1019" s="39" t="s">
        <v>59</v>
      </c>
      <c r="AO1019" s="39" t="s">
        <v>60</v>
      </c>
      <c r="AP1019" s="39" t="s">
        <v>156</v>
      </c>
      <c r="AQ1019" s="20"/>
      <c r="AR1019" s="20"/>
      <c r="AS1019" s="20"/>
      <c r="AT1019" s="20"/>
      <c r="AU1019" s="20"/>
      <c r="AV1019" s="20"/>
      <c r="AW1019" s="20"/>
      <c r="AX1019" s="20"/>
      <c r="AY1019" s="20"/>
      <c r="AZ1019" s="20"/>
      <c r="BA1019" s="20"/>
      <c r="BB1019" s="20"/>
    </row>
    <row r="1020" spans="1:54" ht="26.1" hidden="1" customHeight="1" x14ac:dyDescent="0.25">
      <c r="A1020" s="39" t="s">
        <v>22</v>
      </c>
      <c r="B1020" s="13" t="s">
        <v>260</v>
      </c>
      <c r="C1020" s="13" t="s">
        <v>252</v>
      </c>
      <c r="D1020" s="13">
        <v>34023</v>
      </c>
      <c r="E1020" s="13">
        <v>18068</v>
      </c>
      <c r="F1020" s="13" t="s">
        <v>280</v>
      </c>
      <c r="G1020" s="13" t="s">
        <v>276</v>
      </c>
      <c r="H1020" s="13" t="s">
        <v>225</v>
      </c>
      <c r="I1020" s="13" t="s">
        <v>228</v>
      </c>
      <c r="J1020" s="13" t="s">
        <v>605</v>
      </c>
      <c r="K1020" s="4">
        <v>2411</v>
      </c>
      <c r="L1020" s="4">
        <v>2</v>
      </c>
      <c r="M1020" s="14" t="s">
        <v>40</v>
      </c>
      <c r="N1020" s="15" t="s">
        <v>679</v>
      </c>
      <c r="O1020" s="15">
        <v>0.46723184706383403</v>
      </c>
      <c r="P1020" s="15">
        <v>3.9876193990000002</v>
      </c>
      <c r="Q1020" s="15">
        <f t="shared" si="180"/>
        <v>3.520387551936166</v>
      </c>
      <c r="R1020" s="15">
        <f t="shared" si="181"/>
        <v>753.45624962401257</v>
      </c>
      <c r="S1020" s="15">
        <v>0.44049101174004496</v>
      </c>
      <c r="T1020" s="15">
        <v>1.7581006530000001</v>
      </c>
      <c r="U1020" s="15">
        <f t="shared" si="182"/>
        <v>1.3176096412599552</v>
      </c>
      <c r="V1020" s="16">
        <f t="shared" si="183"/>
        <v>299.12293466672151</v>
      </c>
      <c r="W1020" s="17">
        <f t="shared" si="184"/>
        <v>4.7879457797830975E-3</v>
      </c>
      <c r="X1020" s="17">
        <f t="shared" si="184"/>
        <v>1.9109789706521739E-2</v>
      </c>
      <c r="Y1020" s="16">
        <f t="shared" si="185"/>
        <v>1.4321843926738641E-2</v>
      </c>
      <c r="Z1020" s="15">
        <f t="shared" si="186"/>
        <v>299.12293466672145</v>
      </c>
      <c r="AA1020" s="13">
        <v>0.47</v>
      </c>
      <c r="AB1020" s="13">
        <v>0</v>
      </c>
      <c r="AC1020" s="13">
        <v>0</v>
      </c>
      <c r="AD1020" s="13">
        <v>0</v>
      </c>
      <c r="AE1020" s="18">
        <f t="shared" si="187"/>
        <v>0</v>
      </c>
      <c r="AF1020" s="18">
        <f t="shared" si="191"/>
        <v>2.4149734244505495E-2</v>
      </c>
      <c r="AG1020" s="19">
        <f t="shared" si="188"/>
        <v>2.4149734244505495E-2</v>
      </c>
      <c r="AH1020" s="16" t="str">
        <f t="shared" si="189"/>
        <v>0.00</v>
      </c>
      <c r="AI1020" s="16">
        <f t="shared" si="190"/>
        <v>-4.7879457797830975E-3</v>
      </c>
      <c r="AJ1020" s="44">
        <v>221112</v>
      </c>
      <c r="AK1020" s="15" t="s">
        <v>685</v>
      </c>
      <c r="AL1020" s="14" t="s">
        <v>155</v>
      </c>
      <c r="AM1020" s="39" t="s">
        <v>65</v>
      </c>
      <c r="AN1020" s="39" t="s">
        <v>59</v>
      </c>
      <c r="AO1020" s="39" t="s">
        <v>60</v>
      </c>
      <c r="AP1020" s="39" t="s">
        <v>156</v>
      </c>
      <c r="AQ1020" s="20"/>
      <c r="AR1020" s="20"/>
      <c r="AS1020" s="20"/>
      <c r="AT1020" s="20"/>
      <c r="AU1020" s="20"/>
      <c r="AV1020" s="20"/>
      <c r="AW1020" s="20"/>
      <c r="AX1020" s="20"/>
      <c r="AY1020" s="20"/>
      <c r="AZ1020" s="20"/>
      <c r="BA1020" s="20"/>
      <c r="BB1020" s="20"/>
    </row>
    <row r="1021" spans="1:54" ht="26.1" hidden="1" customHeight="1" x14ac:dyDescent="0.25">
      <c r="A1021" s="39" t="s">
        <v>22</v>
      </c>
      <c r="B1021" s="13" t="s">
        <v>260</v>
      </c>
      <c r="C1021" s="13" t="s">
        <v>252</v>
      </c>
      <c r="D1021" s="13">
        <v>34023</v>
      </c>
      <c r="E1021" s="13">
        <v>18068</v>
      </c>
      <c r="F1021" s="13" t="s">
        <v>280</v>
      </c>
      <c r="G1021" s="13" t="s">
        <v>276</v>
      </c>
      <c r="H1021" s="13" t="s">
        <v>225</v>
      </c>
      <c r="I1021" s="13" t="s">
        <v>228</v>
      </c>
      <c r="J1021" s="13" t="s">
        <v>605</v>
      </c>
      <c r="K1021" s="4">
        <v>2411</v>
      </c>
      <c r="L1021" s="4">
        <v>2</v>
      </c>
      <c r="M1021" s="14" t="s">
        <v>38</v>
      </c>
      <c r="N1021" s="15" t="s">
        <v>679</v>
      </c>
      <c r="O1021" s="15">
        <v>1.1106086077172199</v>
      </c>
      <c r="P1021" s="15">
        <v>12.699424840000001</v>
      </c>
      <c r="Q1021" s="15">
        <f t="shared" si="180"/>
        <v>11.588816232282781</v>
      </c>
      <c r="R1021" s="15">
        <f t="shared" si="181"/>
        <v>1043.465371306891</v>
      </c>
      <c r="S1021" s="15">
        <v>1.0470457275865599</v>
      </c>
      <c r="T1021" s="15">
        <v>5.5990466660000004</v>
      </c>
      <c r="U1021" s="15">
        <f t="shared" si="182"/>
        <v>4.5520009384134408</v>
      </c>
      <c r="V1021" s="16">
        <f t="shared" si="183"/>
        <v>434.74710019645482</v>
      </c>
      <c r="W1021" s="17">
        <f t="shared" si="184"/>
        <v>1.1380931821593042E-2</v>
      </c>
      <c r="X1021" s="17">
        <f t="shared" si="184"/>
        <v>6.0859202891304351E-2</v>
      </c>
      <c r="Y1021" s="16">
        <f t="shared" si="185"/>
        <v>4.947827106971131E-2</v>
      </c>
      <c r="Z1021" s="15">
        <f t="shared" si="186"/>
        <v>434.74710019645482</v>
      </c>
      <c r="AA1021" s="13">
        <v>1.1100000000000001</v>
      </c>
      <c r="AB1021" s="13">
        <v>0</v>
      </c>
      <c r="AC1021" s="13">
        <v>0</v>
      </c>
      <c r="AD1021" s="13">
        <v>0</v>
      </c>
      <c r="AE1021" s="18">
        <f t="shared" si="187"/>
        <v>0</v>
      </c>
      <c r="AF1021" s="18">
        <f t="shared" si="191"/>
        <v>7.6909981675824191E-2</v>
      </c>
      <c r="AG1021" s="19">
        <f t="shared" si="188"/>
        <v>7.6909981675824191E-2</v>
      </c>
      <c r="AH1021" s="16" t="str">
        <f t="shared" si="189"/>
        <v>0.00</v>
      </c>
      <c r="AI1021" s="16">
        <f t="shared" si="190"/>
        <v>-1.1380931821593042E-2</v>
      </c>
      <c r="AJ1021" s="44">
        <v>221112</v>
      </c>
      <c r="AK1021" s="15" t="s">
        <v>685</v>
      </c>
      <c r="AL1021" s="14" t="s">
        <v>155</v>
      </c>
      <c r="AM1021" s="39" t="s">
        <v>65</v>
      </c>
      <c r="AN1021" s="39" t="s">
        <v>59</v>
      </c>
      <c r="AO1021" s="39" t="s">
        <v>60</v>
      </c>
      <c r="AP1021" s="39" t="s">
        <v>156</v>
      </c>
      <c r="AQ1021" s="20"/>
      <c r="AR1021" s="20"/>
      <c r="AS1021" s="20"/>
      <c r="AT1021" s="20"/>
      <c r="AU1021" s="20"/>
      <c r="AV1021" s="20"/>
      <c r="AW1021" s="20"/>
      <c r="AX1021" s="20"/>
      <c r="AY1021" s="20"/>
      <c r="AZ1021" s="20"/>
      <c r="BA1021" s="20"/>
      <c r="BB1021" s="20"/>
    </row>
    <row r="1022" spans="1:54" ht="26.1" hidden="1" customHeight="1" x14ac:dyDescent="0.25">
      <c r="A1022" s="39" t="s">
        <v>22</v>
      </c>
      <c r="B1022" s="13" t="s">
        <v>260</v>
      </c>
      <c r="C1022" s="13" t="s">
        <v>252</v>
      </c>
      <c r="D1022" s="13">
        <v>34023</v>
      </c>
      <c r="E1022" s="13">
        <v>18068</v>
      </c>
      <c r="F1022" s="13" t="s">
        <v>280</v>
      </c>
      <c r="G1022" s="13" t="s">
        <v>276</v>
      </c>
      <c r="H1022" s="13" t="s">
        <v>225</v>
      </c>
      <c r="I1022" s="13" t="s">
        <v>228</v>
      </c>
      <c r="J1022" s="13" t="s">
        <v>605</v>
      </c>
      <c r="K1022" s="4">
        <v>2411</v>
      </c>
      <c r="L1022" s="4">
        <v>2</v>
      </c>
      <c r="M1022" s="14" t="s">
        <v>39</v>
      </c>
      <c r="N1022" s="15" t="s">
        <v>679</v>
      </c>
      <c r="O1022" s="15">
        <v>1.1106086077172199</v>
      </c>
      <c r="P1022" s="15">
        <v>12.699424840000001</v>
      </c>
      <c r="Q1022" s="15">
        <f t="shared" si="180"/>
        <v>11.588816232282781</v>
      </c>
      <c r="R1022" s="15">
        <f t="shared" si="181"/>
        <v>1043.465371306891</v>
      </c>
      <c r="S1022" s="15">
        <v>1.0470457275865599</v>
      </c>
      <c r="T1022" s="15">
        <v>5.5990466660000004</v>
      </c>
      <c r="U1022" s="15">
        <f t="shared" si="182"/>
        <v>4.5520009384134408</v>
      </c>
      <c r="V1022" s="16">
        <f t="shared" si="183"/>
        <v>434.74710019645482</v>
      </c>
      <c r="W1022" s="17">
        <f t="shared" si="184"/>
        <v>1.1380931821593042E-2</v>
      </c>
      <c r="X1022" s="17">
        <f t="shared" si="184"/>
        <v>6.0859202891304351E-2</v>
      </c>
      <c r="Y1022" s="16">
        <f t="shared" si="185"/>
        <v>4.947827106971131E-2</v>
      </c>
      <c r="Z1022" s="15">
        <f t="shared" si="186"/>
        <v>434.74710019645482</v>
      </c>
      <c r="AA1022" s="13">
        <v>1.1100000000000001</v>
      </c>
      <c r="AB1022" s="13">
        <v>0</v>
      </c>
      <c r="AC1022" s="13">
        <v>0</v>
      </c>
      <c r="AD1022" s="13">
        <v>0</v>
      </c>
      <c r="AE1022" s="18">
        <f t="shared" si="187"/>
        <v>0</v>
      </c>
      <c r="AF1022" s="18">
        <f t="shared" si="191"/>
        <v>7.6909981675824191E-2</v>
      </c>
      <c r="AG1022" s="19">
        <f t="shared" si="188"/>
        <v>7.6909981675824191E-2</v>
      </c>
      <c r="AH1022" s="16" t="str">
        <f t="shared" si="189"/>
        <v>0.00</v>
      </c>
      <c r="AI1022" s="16">
        <f t="shared" si="190"/>
        <v>-1.1380931821593042E-2</v>
      </c>
      <c r="AJ1022" s="44">
        <v>221112</v>
      </c>
      <c r="AK1022" s="15" t="s">
        <v>685</v>
      </c>
      <c r="AL1022" s="14" t="s">
        <v>155</v>
      </c>
      <c r="AM1022" s="39" t="s">
        <v>65</v>
      </c>
      <c r="AN1022" s="39" t="s">
        <v>59</v>
      </c>
      <c r="AO1022" s="39" t="s">
        <v>60</v>
      </c>
      <c r="AP1022" s="39" t="s">
        <v>156</v>
      </c>
      <c r="AQ1022" s="20"/>
      <c r="AR1022" s="20"/>
      <c r="AS1022" s="20"/>
      <c r="AT1022" s="20"/>
      <c r="AU1022" s="20"/>
      <c r="AV1022" s="20"/>
      <c r="AW1022" s="20"/>
      <c r="AX1022" s="20"/>
      <c r="AY1022" s="20"/>
      <c r="AZ1022" s="20"/>
      <c r="BA1022" s="20"/>
      <c r="BB1022" s="20"/>
    </row>
    <row r="1023" spans="1:54" ht="26.1" hidden="1" customHeight="1" x14ac:dyDescent="0.25">
      <c r="A1023" s="39" t="s">
        <v>22</v>
      </c>
      <c r="B1023" s="13" t="s">
        <v>260</v>
      </c>
      <c r="C1023" s="13" t="s">
        <v>252</v>
      </c>
      <c r="D1023" s="13">
        <v>34023</v>
      </c>
      <c r="E1023" s="13">
        <v>18068</v>
      </c>
      <c r="F1023" s="13" t="s">
        <v>280</v>
      </c>
      <c r="G1023" s="13" t="s">
        <v>276</v>
      </c>
      <c r="H1023" s="13" t="s">
        <v>225</v>
      </c>
      <c r="I1023" s="13" t="s">
        <v>228</v>
      </c>
      <c r="J1023" s="13" t="s">
        <v>605</v>
      </c>
      <c r="K1023" s="4">
        <v>2411</v>
      </c>
      <c r="L1023" s="4">
        <v>2</v>
      </c>
      <c r="M1023" s="14" t="s">
        <v>37</v>
      </c>
      <c r="N1023" s="15" t="s">
        <v>679</v>
      </c>
      <c r="O1023" s="15">
        <v>8.9574999999760097E-2</v>
      </c>
      <c r="P1023" s="15">
        <v>2.5398849669999999</v>
      </c>
      <c r="Q1023" s="15">
        <f t="shared" si="180"/>
        <v>2.4503099670002397</v>
      </c>
      <c r="R1023" s="15">
        <f t="shared" si="181"/>
        <v>2735.484194258222</v>
      </c>
      <c r="S1023" s="15">
        <v>8.4448400990772596E-2</v>
      </c>
      <c r="T1023" s="15">
        <v>1.1198093330000001</v>
      </c>
      <c r="U1023" s="15">
        <f t="shared" si="182"/>
        <v>1.0353609320092274</v>
      </c>
      <c r="V1023" s="16">
        <f t="shared" si="183"/>
        <v>1226.0278701101254</v>
      </c>
      <c r="W1023" s="17">
        <f t="shared" si="184"/>
        <v>9.1791740207361515E-4</v>
      </c>
      <c r="X1023" s="17">
        <f t="shared" si="184"/>
        <v>1.2171840576086957E-2</v>
      </c>
      <c r="Y1023" s="16">
        <f t="shared" si="185"/>
        <v>1.1253923174013343E-2</v>
      </c>
      <c r="Z1023" s="15">
        <f t="shared" si="186"/>
        <v>1226.0278701101256</v>
      </c>
      <c r="AA1023" s="13">
        <v>0.09</v>
      </c>
      <c r="AB1023" s="13">
        <v>0</v>
      </c>
      <c r="AC1023" s="13">
        <v>0</v>
      </c>
      <c r="AD1023" s="13">
        <v>0</v>
      </c>
      <c r="AE1023" s="18">
        <f t="shared" si="187"/>
        <v>0</v>
      </c>
      <c r="AF1023" s="18">
        <f t="shared" si="191"/>
        <v>1.5381996332417583E-2</v>
      </c>
      <c r="AG1023" s="19">
        <f t="shared" si="188"/>
        <v>1.5381996332417583E-2</v>
      </c>
      <c r="AH1023" s="16" t="str">
        <f t="shared" si="189"/>
        <v>0.00</v>
      </c>
      <c r="AI1023" s="16">
        <f t="shared" si="190"/>
        <v>-9.1791740207361515E-4</v>
      </c>
      <c r="AJ1023" s="44">
        <v>221112</v>
      </c>
      <c r="AK1023" s="15" t="s">
        <v>685</v>
      </c>
      <c r="AL1023" s="14" t="s">
        <v>155</v>
      </c>
      <c r="AM1023" s="39" t="s">
        <v>65</v>
      </c>
      <c r="AN1023" s="39" t="s">
        <v>59</v>
      </c>
      <c r="AO1023" s="39" t="s">
        <v>60</v>
      </c>
      <c r="AP1023" s="39" t="s">
        <v>156</v>
      </c>
      <c r="AQ1023" s="20"/>
      <c r="AR1023" s="20"/>
      <c r="AS1023" s="20"/>
      <c r="AT1023" s="20"/>
      <c r="AU1023" s="20"/>
      <c r="AV1023" s="20"/>
      <c r="AW1023" s="20"/>
      <c r="AX1023" s="20"/>
      <c r="AY1023" s="20"/>
      <c r="AZ1023" s="20"/>
      <c r="BA1023" s="20"/>
      <c r="BB1023" s="20"/>
    </row>
    <row r="1024" spans="1:54" ht="26.1" hidden="1" customHeight="1" x14ac:dyDescent="0.25">
      <c r="A1024" s="39" t="s">
        <v>22</v>
      </c>
      <c r="B1024" s="13" t="s">
        <v>260</v>
      </c>
      <c r="C1024" s="13" t="s">
        <v>252</v>
      </c>
      <c r="D1024" s="13">
        <v>34023</v>
      </c>
      <c r="E1024" s="13">
        <v>18068</v>
      </c>
      <c r="F1024" s="13" t="s">
        <v>352</v>
      </c>
      <c r="G1024" s="13" t="s">
        <v>276</v>
      </c>
      <c r="H1024" s="13" t="s">
        <v>225</v>
      </c>
      <c r="I1024" s="13" t="s">
        <v>229</v>
      </c>
      <c r="J1024" s="13" t="s">
        <v>606</v>
      </c>
      <c r="K1024" s="4">
        <v>2411</v>
      </c>
      <c r="L1024" s="4">
        <v>4</v>
      </c>
      <c r="M1024" s="14" t="s">
        <v>40</v>
      </c>
      <c r="N1024" s="15" t="s">
        <v>679</v>
      </c>
      <c r="O1024" s="15">
        <v>0.41479875688348899</v>
      </c>
      <c r="P1024" s="15">
        <v>3.9298278130000002</v>
      </c>
      <c r="Q1024" s="15">
        <f t="shared" si="180"/>
        <v>3.5150290561165112</v>
      </c>
      <c r="R1024" s="15">
        <f t="shared" si="181"/>
        <v>847.40588002866946</v>
      </c>
      <c r="S1024" s="15">
        <v>0.39169853717633368</v>
      </c>
      <c r="T1024" s="15">
        <v>1.7326209330000002</v>
      </c>
      <c r="U1024" s="15">
        <f t="shared" si="182"/>
        <v>1.3409223958236665</v>
      </c>
      <c r="V1024" s="16">
        <f t="shared" si="183"/>
        <v>342.33530854878171</v>
      </c>
      <c r="W1024" s="17">
        <f t="shared" si="184"/>
        <v>4.2575927953949315E-3</v>
      </c>
      <c r="X1024" s="17">
        <f t="shared" si="184"/>
        <v>1.8832836228260871E-2</v>
      </c>
      <c r="Y1024" s="16">
        <f t="shared" si="185"/>
        <v>1.4575243432865939E-2</v>
      </c>
      <c r="Z1024" s="15">
        <f t="shared" si="186"/>
        <v>342.33530854878171</v>
      </c>
      <c r="AA1024" s="13">
        <v>0.42</v>
      </c>
      <c r="AB1024" s="13">
        <v>0</v>
      </c>
      <c r="AC1024" s="13">
        <v>0</v>
      </c>
      <c r="AD1024" s="13">
        <v>0</v>
      </c>
      <c r="AE1024" s="18">
        <f t="shared" si="187"/>
        <v>0</v>
      </c>
      <c r="AF1024" s="18">
        <f t="shared" si="191"/>
        <v>2.3799738090659345E-2</v>
      </c>
      <c r="AG1024" s="19">
        <f t="shared" si="188"/>
        <v>2.3799738090659345E-2</v>
      </c>
      <c r="AH1024" s="16" t="str">
        <f t="shared" si="189"/>
        <v>0.00</v>
      </c>
      <c r="AI1024" s="16">
        <f t="shared" si="190"/>
        <v>-4.2575927953949315E-3</v>
      </c>
      <c r="AJ1024" s="44">
        <v>221112</v>
      </c>
      <c r="AK1024" s="15" t="s">
        <v>685</v>
      </c>
      <c r="AL1024" s="14" t="s">
        <v>155</v>
      </c>
      <c r="AM1024" s="39" t="s">
        <v>65</v>
      </c>
      <c r="AN1024" s="39" t="s">
        <v>59</v>
      </c>
      <c r="AO1024" s="39" t="s">
        <v>60</v>
      </c>
      <c r="AP1024" s="39" t="s">
        <v>156</v>
      </c>
      <c r="AQ1024" s="20"/>
      <c r="AR1024" s="20"/>
      <c r="AS1024" s="20"/>
      <c r="AT1024" s="20"/>
      <c r="AU1024" s="20"/>
      <c r="AV1024" s="20"/>
      <c r="AW1024" s="20"/>
      <c r="AX1024" s="20"/>
      <c r="AY1024" s="20"/>
      <c r="AZ1024" s="20"/>
      <c r="BA1024" s="20"/>
      <c r="BB1024" s="20"/>
    </row>
    <row r="1025" spans="1:54" ht="26.1" hidden="1" customHeight="1" x14ac:dyDescent="0.25">
      <c r="A1025" s="39" t="s">
        <v>22</v>
      </c>
      <c r="B1025" s="13" t="s">
        <v>260</v>
      </c>
      <c r="C1025" s="13" t="s">
        <v>252</v>
      </c>
      <c r="D1025" s="13">
        <v>34023</v>
      </c>
      <c r="E1025" s="13">
        <v>18068</v>
      </c>
      <c r="F1025" s="13" t="s">
        <v>352</v>
      </c>
      <c r="G1025" s="13" t="s">
        <v>276</v>
      </c>
      <c r="H1025" s="13" t="s">
        <v>225</v>
      </c>
      <c r="I1025" s="13" t="s">
        <v>229</v>
      </c>
      <c r="J1025" s="13" t="s">
        <v>606</v>
      </c>
      <c r="K1025" s="4">
        <v>2411</v>
      </c>
      <c r="L1025" s="4">
        <v>4</v>
      </c>
      <c r="M1025" s="14" t="s">
        <v>38</v>
      </c>
      <c r="N1025" s="15" t="s">
        <v>679</v>
      </c>
      <c r="O1025" s="15">
        <v>0.98597531987641096</v>
      </c>
      <c r="P1025" s="15">
        <v>12.515375199999999</v>
      </c>
      <c r="Q1025" s="15">
        <f t="shared" si="180"/>
        <v>11.529399880123588</v>
      </c>
      <c r="R1025" s="15">
        <f t="shared" si="181"/>
        <v>1169.3396018846356</v>
      </c>
      <c r="S1025" s="15">
        <v>0.93106617143512005</v>
      </c>
      <c r="T1025" s="15">
        <v>5.517901062</v>
      </c>
      <c r="U1025" s="15">
        <f t="shared" si="182"/>
        <v>4.5868348905648801</v>
      </c>
      <c r="V1025" s="16">
        <f t="shared" si="183"/>
        <v>492.64327620182547</v>
      </c>
      <c r="W1025" s="17">
        <f t="shared" si="184"/>
        <v>1.012028447212087E-2</v>
      </c>
      <c r="X1025" s="17">
        <f t="shared" si="184"/>
        <v>5.9977185456521739E-2</v>
      </c>
      <c r="Y1025" s="16">
        <f t="shared" si="185"/>
        <v>4.9856900984400869E-2</v>
      </c>
      <c r="Z1025" s="15">
        <f t="shared" si="186"/>
        <v>492.64327620182542</v>
      </c>
      <c r="AA1025" s="13">
        <v>0.99</v>
      </c>
      <c r="AB1025" s="13">
        <v>0</v>
      </c>
      <c r="AC1025" s="13">
        <v>0</v>
      </c>
      <c r="AD1025" s="13">
        <v>0</v>
      </c>
      <c r="AE1025" s="18">
        <f t="shared" si="187"/>
        <v>0</v>
      </c>
      <c r="AF1025" s="18">
        <f t="shared" si="191"/>
        <v>7.5795344258241762E-2</v>
      </c>
      <c r="AG1025" s="19">
        <f t="shared" si="188"/>
        <v>7.5795344258241762E-2</v>
      </c>
      <c r="AH1025" s="16" t="str">
        <f t="shared" si="189"/>
        <v>0.00</v>
      </c>
      <c r="AI1025" s="16">
        <f t="shared" si="190"/>
        <v>-1.012028447212087E-2</v>
      </c>
      <c r="AJ1025" s="44">
        <v>221112</v>
      </c>
      <c r="AK1025" s="15" t="s">
        <v>685</v>
      </c>
      <c r="AL1025" s="14" t="s">
        <v>155</v>
      </c>
      <c r="AM1025" s="39" t="s">
        <v>65</v>
      </c>
      <c r="AN1025" s="39" t="s">
        <v>59</v>
      </c>
      <c r="AO1025" s="39" t="s">
        <v>60</v>
      </c>
      <c r="AP1025" s="39" t="s">
        <v>156</v>
      </c>
      <c r="AQ1025" s="20"/>
      <c r="AR1025" s="20"/>
      <c r="AS1025" s="20"/>
      <c r="AT1025" s="20"/>
      <c r="AU1025" s="20"/>
      <c r="AV1025" s="20"/>
      <c r="AW1025" s="20"/>
      <c r="AX1025" s="20"/>
      <c r="AY1025" s="20"/>
      <c r="AZ1025" s="20"/>
      <c r="BA1025" s="20"/>
      <c r="BB1025" s="20"/>
    </row>
    <row r="1026" spans="1:54" ht="26.1" hidden="1" customHeight="1" x14ac:dyDescent="0.25">
      <c r="A1026" s="39" t="s">
        <v>22</v>
      </c>
      <c r="B1026" s="13" t="s">
        <v>260</v>
      </c>
      <c r="C1026" s="13" t="s">
        <v>252</v>
      </c>
      <c r="D1026" s="13">
        <v>34023</v>
      </c>
      <c r="E1026" s="13">
        <v>18068</v>
      </c>
      <c r="F1026" s="13" t="s">
        <v>352</v>
      </c>
      <c r="G1026" s="13" t="s">
        <v>276</v>
      </c>
      <c r="H1026" s="13" t="s">
        <v>225</v>
      </c>
      <c r="I1026" s="13" t="s">
        <v>229</v>
      </c>
      <c r="J1026" s="13" t="s">
        <v>606</v>
      </c>
      <c r="K1026" s="4">
        <v>2411</v>
      </c>
      <c r="L1026" s="4">
        <v>4</v>
      </c>
      <c r="M1026" s="14" t="s">
        <v>39</v>
      </c>
      <c r="N1026" s="15" t="s">
        <v>679</v>
      </c>
      <c r="O1026" s="15">
        <v>0.98597531987641096</v>
      </c>
      <c r="P1026" s="15">
        <v>12.515375199999999</v>
      </c>
      <c r="Q1026" s="15">
        <f t="shared" si="180"/>
        <v>11.529399880123588</v>
      </c>
      <c r="R1026" s="15">
        <f t="shared" si="181"/>
        <v>1169.3396018846356</v>
      </c>
      <c r="S1026" s="15">
        <v>0.93106617143512005</v>
      </c>
      <c r="T1026" s="15">
        <v>5.517901062</v>
      </c>
      <c r="U1026" s="15">
        <f t="shared" si="182"/>
        <v>4.5868348905648801</v>
      </c>
      <c r="V1026" s="16">
        <f t="shared" si="183"/>
        <v>492.64327620182547</v>
      </c>
      <c r="W1026" s="17">
        <f t="shared" si="184"/>
        <v>1.012028447212087E-2</v>
      </c>
      <c r="X1026" s="17">
        <f t="shared" si="184"/>
        <v>5.9977185456521739E-2</v>
      </c>
      <c r="Y1026" s="16">
        <f t="shared" si="185"/>
        <v>4.9856900984400869E-2</v>
      </c>
      <c r="Z1026" s="15">
        <f t="shared" si="186"/>
        <v>492.64327620182542</v>
      </c>
      <c r="AA1026" s="13">
        <v>0.99</v>
      </c>
      <c r="AB1026" s="13">
        <v>0</v>
      </c>
      <c r="AC1026" s="13">
        <v>0</v>
      </c>
      <c r="AD1026" s="13">
        <v>0</v>
      </c>
      <c r="AE1026" s="18">
        <f t="shared" si="187"/>
        <v>0</v>
      </c>
      <c r="AF1026" s="18">
        <f t="shared" si="191"/>
        <v>7.5795344258241762E-2</v>
      </c>
      <c r="AG1026" s="19">
        <f t="shared" si="188"/>
        <v>7.5795344258241762E-2</v>
      </c>
      <c r="AH1026" s="16" t="str">
        <f t="shared" si="189"/>
        <v>0.00</v>
      </c>
      <c r="AI1026" s="16">
        <f t="shared" si="190"/>
        <v>-1.012028447212087E-2</v>
      </c>
      <c r="AJ1026" s="44">
        <v>221112</v>
      </c>
      <c r="AK1026" s="15" t="s">
        <v>685</v>
      </c>
      <c r="AL1026" s="14" t="s">
        <v>155</v>
      </c>
      <c r="AM1026" s="39" t="s">
        <v>65</v>
      </c>
      <c r="AN1026" s="39" t="s">
        <v>59</v>
      </c>
      <c r="AO1026" s="39" t="s">
        <v>60</v>
      </c>
      <c r="AP1026" s="39" t="s">
        <v>156</v>
      </c>
      <c r="AQ1026" s="20"/>
      <c r="AR1026" s="20"/>
      <c r="AS1026" s="20"/>
      <c r="AT1026" s="20"/>
      <c r="AU1026" s="20"/>
      <c r="AV1026" s="20"/>
      <c r="AW1026" s="20"/>
      <c r="AX1026" s="20"/>
      <c r="AY1026" s="20"/>
      <c r="AZ1026" s="20"/>
      <c r="BA1026" s="20"/>
      <c r="BB1026" s="20"/>
    </row>
    <row r="1027" spans="1:54" ht="26.1" hidden="1" customHeight="1" x14ac:dyDescent="0.25">
      <c r="A1027" s="39" t="s">
        <v>22</v>
      </c>
      <c r="B1027" s="13" t="s">
        <v>260</v>
      </c>
      <c r="C1027" s="13" t="s">
        <v>252</v>
      </c>
      <c r="D1027" s="13">
        <v>34023</v>
      </c>
      <c r="E1027" s="13">
        <v>18068</v>
      </c>
      <c r="F1027" s="13" t="s">
        <v>352</v>
      </c>
      <c r="G1027" s="13" t="s">
        <v>276</v>
      </c>
      <c r="H1027" s="13" t="s">
        <v>225</v>
      </c>
      <c r="I1027" s="13" t="s">
        <v>229</v>
      </c>
      <c r="J1027" s="13" t="s">
        <v>606</v>
      </c>
      <c r="K1027" s="4">
        <v>2411</v>
      </c>
      <c r="L1027" s="4">
        <v>4</v>
      </c>
      <c r="M1027" s="14" t="s">
        <v>37</v>
      </c>
      <c r="N1027" s="15" t="s">
        <v>679</v>
      </c>
      <c r="O1027" s="15">
        <v>0.71199999999794705</v>
      </c>
      <c r="P1027" s="15">
        <v>2.5030750400000001</v>
      </c>
      <c r="Q1027" s="15">
        <f t="shared" si="180"/>
        <v>1.791075040002053</v>
      </c>
      <c r="R1027" s="15">
        <f t="shared" si="181"/>
        <v>251.55548314708108</v>
      </c>
      <c r="S1027" s="15">
        <v>0.6723485879373009</v>
      </c>
      <c r="T1027" s="15">
        <v>1.1035802129999999</v>
      </c>
      <c r="U1027" s="15">
        <f t="shared" si="182"/>
        <v>0.43123162506269896</v>
      </c>
      <c r="V1027" s="16">
        <f t="shared" si="183"/>
        <v>64.138102287932966</v>
      </c>
      <c r="W1027" s="17">
        <f t="shared" si="184"/>
        <v>7.3081368254054443E-3</v>
      </c>
      <c r="X1027" s="17">
        <f t="shared" si="184"/>
        <v>1.1995437097826085E-2</v>
      </c>
      <c r="Y1027" s="16">
        <f t="shared" si="185"/>
        <v>4.6873002724206409E-3</v>
      </c>
      <c r="Z1027" s="15">
        <f t="shared" si="186"/>
        <v>64.138102287932966</v>
      </c>
      <c r="AA1027" s="13">
        <v>0.71</v>
      </c>
      <c r="AB1027" s="13">
        <v>0</v>
      </c>
      <c r="AC1027" s="13">
        <v>0</v>
      </c>
      <c r="AD1027" s="13">
        <v>0</v>
      </c>
      <c r="AE1027" s="18">
        <f t="shared" si="187"/>
        <v>0</v>
      </c>
      <c r="AF1027" s="18">
        <f t="shared" si="191"/>
        <v>1.5159068859890108E-2</v>
      </c>
      <c r="AG1027" s="19">
        <f t="shared" si="188"/>
        <v>1.5159068859890108E-2</v>
      </c>
      <c r="AH1027" s="16" t="str">
        <f t="shared" si="189"/>
        <v>0.00</v>
      </c>
      <c r="AI1027" s="16">
        <f t="shared" si="190"/>
        <v>-7.3081368254054443E-3</v>
      </c>
      <c r="AJ1027" s="44">
        <v>221112</v>
      </c>
      <c r="AK1027" s="15" t="s">
        <v>685</v>
      </c>
      <c r="AL1027" s="14" t="s">
        <v>155</v>
      </c>
      <c r="AM1027" s="39" t="s">
        <v>65</v>
      </c>
      <c r="AN1027" s="39" t="s">
        <v>59</v>
      </c>
      <c r="AO1027" s="39" t="s">
        <v>60</v>
      </c>
      <c r="AP1027" s="39" t="s">
        <v>156</v>
      </c>
      <c r="AQ1027" s="20"/>
      <c r="AR1027" s="20"/>
      <c r="AS1027" s="20"/>
      <c r="AT1027" s="20"/>
      <c r="AU1027" s="20"/>
      <c r="AV1027" s="20"/>
      <c r="AW1027" s="20"/>
      <c r="AX1027" s="20"/>
      <c r="AY1027" s="20"/>
      <c r="AZ1027" s="20"/>
      <c r="BA1027" s="20"/>
      <c r="BB1027" s="20"/>
    </row>
    <row r="1028" spans="1:54" ht="26.1" hidden="1" customHeight="1" x14ac:dyDescent="0.25">
      <c r="A1028" s="39" t="s">
        <v>22</v>
      </c>
      <c r="B1028" s="13" t="s">
        <v>260</v>
      </c>
      <c r="C1028" s="13" t="s">
        <v>252</v>
      </c>
      <c r="D1028" s="13">
        <v>34023</v>
      </c>
      <c r="E1028" s="13">
        <v>18068</v>
      </c>
      <c r="F1028" s="13" t="s">
        <v>365</v>
      </c>
      <c r="G1028" s="13" t="s">
        <v>276</v>
      </c>
      <c r="H1028" s="13" t="s">
        <v>225</v>
      </c>
      <c r="I1028" s="13" t="s">
        <v>230</v>
      </c>
      <c r="J1028" s="13" t="s">
        <v>607</v>
      </c>
      <c r="K1028" s="4">
        <v>2411</v>
      </c>
      <c r="L1028" s="4">
        <v>12001</v>
      </c>
      <c r="M1028" s="14" t="s">
        <v>40</v>
      </c>
      <c r="N1028" s="15" t="s">
        <v>679</v>
      </c>
      <c r="O1028" s="15">
        <v>0</v>
      </c>
      <c r="P1028" s="15">
        <v>0</v>
      </c>
      <c r="Q1028" s="15">
        <f t="shared" si="180"/>
        <v>0</v>
      </c>
      <c r="R1028" s="15" t="str">
        <f t="shared" si="181"/>
        <v>0.00</v>
      </c>
      <c r="S1028" s="15">
        <v>0</v>
      </c>
      <c r="T1028" s="15">
        <v>0</v>
      </c>
      <c r="U1028" s="15">
        <f t="shared" si="182"/>
        <v>0</v>
      </c>
      <c r="V1028" s="16" t="str">
        <f t="shared" si="183"/>
        <v>NA</v>
      </c>
      <c r="W1028" s="17">
        <f t="shared" si="184"/>
        <v>0</v>
      </c>
      <c r="X1028" s="17">
        <f t="shared" si="184"/>
        <v>0</v>
      </c>
      <c r="Y1028" s="16">
        <f t="shared" si="185"/>
        <v>0</v>
      </c>
      <c r="Z1028" s="15" t="str">
        <f t="shared" si="186"/>
        <v>0.00</v>
      </c>
      <c r="AA1028" s="13">
        <v>0</v>
      </c>
      <c r="AB1028" s="13">
        <v>0</v>
      </c>
      <c r="AC1028" s="13">
        <v>0</v>
      </c>
      <c r="AD1028" s="13">
        <v>0</v>
      </c>
      <c r="AE1028" s="18">
        <f t="shared" si="187"/>
        <v>0</v>
      </c>
      <c r="AF1028" s="18">
        <f t="shared" si="191"/>
        <v>0</v>
      </c>
      <c r="AG1028" s="19">
        <f t="shared" si="188"/>
        <v>0</v>
      </c>
      <c r="AH1028" s="16" t="str">
        <f t="shared" si="189"/>
        <v>0.00</v>
      </c>
      <c r="AI1028" s="16">
        <f t="shared" si="190"/>
        <v>0</v>
      </c>
      <c r="AJ1028" s="44">
        <v>221112</v>
      </c>
      <c r="AK1028" s="15" t="s">
        <v>682</v>
      </c>
      <c r="AL1028" s="14" t="s">
        <v>76</v>
      </c>
      <c r="AM1028" s="39" t="s">
        <v>58</v>
      </c>
      <c r="AN1028" s="39" t="s">
        <v>59</v>
      </c>
      <c r="AO1028" s="39" t="s">
        <v>77</v>
      </c>
      <c r="AP1028" s="39" t="s">
        <v>61</v>
      </c>
      <c r="AQ1028" s="20"/>
      <c r="AR1028" s="20"/>
      <c r="AS1028" s="20"/>
      <c r="AT1028" s="20"/>
      <c r="AU1028" s="20"/>
      <c r="AV1028" s="20"/>
      <c r="AW1028" s="20"/>
      <c r="AX1028" s="20"/>
      <c r="AY1028" s="20"/>
      <c r="AZ1028" s="20"/>
      <c r="BA1028" s="20"/>
      <c r="BB1028" s="20"/>
    </row>
    <row r="1029" spans="1:54" ht="26.1" hidden="1" customHeight="1" x14ac:dyDescent="0.25">
      <c r="A1029" s="39" t="s">
        <v>22</v>
      </c>
      <c r="B1029" s="13" t="s">
        <v>260</v>
      </c>
      <c r="C1029" s="13" t="s">
        <v>252</v>
      </c>
      <c r="D1029" s="13">
        <v>34023</v>
      </c>
      <c r="E1029" s="13">
        <v>18068</v>
      </c>
      <c r="F1029" s="13" t="s">
        <v>365</v>
      </c>
      <c r="G1029" s="13" t="s">
        <v>276</v>
      </c>
      <c r="H1029" s="13" t="s">
        <v>225</v>
      </c>
      <c r="I1029" s="13" t="s">
        <v>230</v>
      </c>
      <c r="J1029" s="13" t="s">
        <v>607</v>
      </c>
      <c r="K1029" s="4">
        <v>2411</v>
      </c>
      <c r="L1029" s="4">
        <v>12001</v>
      </c>
      <c r="M1029" s="14" t="s">
        <v>38</v>
      </c>
      <c r="N1029" s="15" t="s">
        <v>679</v>
      </c>
      <c r="O1029" s="15">
        <v>0.991089659997896</v>
      </c>
      <c r="P1029" s="15">
        <v>0</v>
      </c>
      <c r="Q1029" s="15">
        <f t="shared" si="180"/>
        <v>-0.991089659997896</v>
      </c>
      <c r="R1029" s="15">
        <f t="shared" si="181"/>
        <v>-100</v>
      </c>
      <c r="S1029" s="15">
        <v>0.991089659997896</v>
      </c>
      <c r="T1029" s="15">
        <v>0</v>
      </c>
      <c r="U1029" s="15">
        <f t="shared" si="182"/>
        <v>-0.991089659997896</v>
      </c>
      <c r="V1029" s="16">
        <f t="shared" si="183"/>
        <v>-100</v>
      </c>
      <c r="W1029" s="17">
        <f t="shared" si="184"/>
        <v>1.0772713695629304E-2</v>
      </c>
      <c r="X1029" s="17">
        <f t="shared" si="184"/>
        <v>0</v>
      </c>
      <c r="Y1029" s="16">
        <f t="shared" si="185"/>
        <v>-1.0772713695629304E-2</v>
      </c>
      <c r="Z1029" s="15">
        <f t="shared" si="186"/>
        <v>-100</v>
      </c>
      <c r="AA1029" s="13">
        <v>0.99</v>
      </c>
      <c r="AB1029" s="13">
        <v>0</v>
      </c>
      <c r="AC1029" s="13">
        <v>0</v>
      </c>
      <c r="AD1029" s="13">
        <v>0</v>
      </c>
      <c r="AE1029" s="18">
        <f t="shared" si="187"/>
        <v>0</v>
      </c>
      <c r="AF1029" s="18">
        <f t="shared" si="191"/>
        <v>0</v>
      </c>
      <c r="AG1029" s="19">
        <f t="shared" si="188"/>
        <v>0</v>
      </c>
      <c r="AH1029" s="16" t="str">
        <f t="shared" si="189"/>
        <v>0.00</v>
      </c>
      <c r="AI1029" s="16">
        <f t="shared" si="190"/>
        <v>-1.0772713695629304E-2</v>
      </c>
      <c r="AJ1029" s="44">
        <v>221112</v>
      </c>
      <c r="AK1029" s="15" t="s">
        <v>682</v>
      </c>
      <c r="AL1029" s="14" t="s">
        <v>76</v>
      </c>
      <c r="AM1029" s="39" t="s">
        <v>58</v>
      </c>
      <c r="AN1029" s="39" t="s">
        <v>59</v>
      </c>
      <c r="AO1029" s="39" t="s">
        <v>77</v>
      </c>
      <c r="AP1029" s="39" t="s">
        <v>61</v>
      </c>
      <c r="AQ1029" s="20"/>
      <c r="AR1029" s="20"/>
      <c r="AS1029" s="20"/>
      <c r="AT1029" s="20"/>
      <c r="AU1029" s="20"/>
      <c r="AV1029" s="20"/>
      <c r="AW1029" s="20"/>
      <c r="AX1029" s="20"/>
      <c r="AY1029" s="20"/>
      <c r="AZ1029" s="20"/>
      <c r="BA1029" s="20"/>
      <c r="BB1029" s="20"/>
    </row>
    <row r="1030" spans="1:54" ht="26.1" hidden="1" customHeight="1" x14ac:dyDescent="0.25">
      <c r="A1030" s="39" t="s">
        <v>22</v>
      </c>
      <c r="B1030" s="13" t="s">
        <v>260</v>
      </c>
      <c r="C1030" s="13" t="s">
        <v>252</v>
      </c>
      <c r="D1030" s="13">
        <v>34023</v>
      </c>
      <c r="E1030" s="13">
        <v>18068</v>
      </c>
      <c r="F1030" s="13" t="s">
        <v>365</v>
      </c>
      <c r="G1030" s="13" t="s">
        <v>276</v>
      </c>
      <c r="H1030" s="13" t="s">
        <v>225</v>
      </c>
      <c r="I1030" s="13" t="s">
        <v>230</v>
      </c>
      <c r="J1030" s="13" t="s">
        <v>607</v>
      </c>
      <c r="K1030" s="4">
        <v>2411</v>
      </c>
      <c r="L1030" s="4">
        <v>12001</v>
      </c>
      <c r="M1030" s="14" t="s">
        <v>39</v>
      </c>
      <c r="N1030" s="15" t="s">
        <v>679</v>
      </c>
      <c r="O1030" s="15">
        <v>0.991089659997896</v>
      </c>
      <c r="P1030" s="15">
        <v>0</v>
      </c>
      <c r="Q1030" s="15">
        <f t="shared" si="180"/>
        <v>-0.991089659997896</v>
      </c>
      <c r="R1030" s="15">
        <f t="shared" si="181"/>
        <v>-100</v>
      </c>
      <c r="S1030" s="15">
        <v>0.991089659997896</v>
      </c>
      <c r="T1030" s="15">
        <v>0</v>
      </c>
      <c r="U1030" s="15">
        <f t="shared" si="182"/>
        <v>-0.991089659997896</v>
      </c>
      <c r="V1030" s="16">
        <f t="shared" si="183"/>
        <v>-100</v>
      </c>
      <c r="W1030" s="17">
        <f t="shared" si="184"/>
        <v>1.0772713695629304E-2</v>
      </c>
      <c r="X1030" s="17">
        <f t="shared" si="184"/>
        <v>0</v>
      </c>
      <c r="Y1030" s="16">
        <f t="shared" si="185"/>
        <v>-1.0772713695629304E-2</v>
      </c>
      <c r="Z1030" s="15">
        <f t="shared" si="186"/>
        <v>-100</v>
      </c>
      <c r="AA1030" s="13">
        <v>0.99</v>
      </c>
      <c r="AB1030" s="13">
        <v>0</v>
      </c>
      <c r="AC1030" s="13">
        <v>0</v>
      </c>
      <c r="AD1030" s="13">
        <v>0</v>
      </c>
      <c r="AE1030" s="18">
        <f t="shared" si="187"/>
        <v>0</v>
      </c>
      <c r="AF1030" s="18">
        <f t="shared" si="191"/>
        <v>0</v>
      </c>
      <c r="AG1030" s="19">
        <f t="shared" si="188"/>
        <v>0</v>
      </c>
      <c r="AH1030" s="16" t="str">
        <f t="shared" si="189"/>
        <v>0.00</v>
      </c>
      <c r="AI1030" s="16">
        <f t="shared" si="190"/>
        <v>-1.0772713695629304E-2</v>
      </c>
      <c r="AJ1030" s="44">
        <v>221112</v>
      </c>
      <c r="AK1030" s="15" t="s">
        <v>682</v>
      </c>
      <c r="AL1030" s="14" t="s">
        <v>76</v>
      </c>
      <c r="AM1030" s="39" t="s">
        <v>58</v>
      </c>
      <c r="AN1030" s="39" t="s">
        <v>59</v>
      </c>
      <c r="AO1030" s="39" t="s">
        <v>77</v>
      </c>
      <c r="AP1030" s="39" t="s">
        <v>61</v>
      </c>
      <c r="AQ1030" s="20"/>
      <c r="AR1030" s="20"/>
      <c r="AS1030" s="20"/>
      <c r="AT1030" s="20"/>
      <c r="AU1030" s="20"/>
      <c r="AV1030" s="20"/>
      <c r="AW1030" s="20"/>
      <c r="AX1030" s="20"/>
      <c r="AY1030" s="20"/>
      <c r="AZ1030" s="20"/>
      <c r="BA1030" s="20"/>
      <c r="BB1030" s="20"/>
    </row>
    <row r="1031" spans="1:54" ht="26.1" hidden="1" customHeight="1" x14ac:dyDescent="0.25">
      <c r="A1031" s="39" t="s">
        <v>22</v>
      </c>
      <c r="B1031" s="13" t="s">
        <v>260</v>
      </c>
      <c r="C1031" s="13" t="s">
        <v>252</v>
      </c>
      <c r="D1031" s="13">
        <v>34023</v>
      </c>
      <c r="E1031" s="13">
        <v>18068</v>
      </c>
      <c r="F1031" s="13" t="s">
        <v>365</v>
      </c>
      <c r="G1031" s="13" t="s">
        <v>276</v>
      </c>
      <c r="H1031" s="13" t="s">
        <v>225</v>
      </c>
      <c r="I1031" s="13" t="s">
        <v>230</v>
      </c>
      <c r="J1031" s="13" t="s">
        <v>607</v>
      </c>
      <c r="K1031" s="4">
        <v>2411</v>
      </c>
      <c r="L1031" s="4">
        <v>12001</v>
      </c>
      <c r="M1031" s="14" t="s">
        <v>37</v>
      </c>
      <c r="N1031" s="15" t="s">
        <v>679</v>
      </c>
      <c r="O1031" s="15">
        <v>1.14194999999691</v>
      </c>
      <c r="P1031" s="15">
        <v>0</v>
      </c>
      <c r="Q1031" s="15">
        <f t="shared" si="180"/>
        <v>-1.14194999999691</v>
      </c>
      <c r="R1031" s="15">
        <f t="shared" si="181"/>
        <v>-100</v>
      </c>
      <c r="S1031" s="15">
        <v>1.1419499999969047</v>
      </c>
      <c r="T1031" s="15">
        <v>0</v>
      </c>
      <c r="U1031" s="15">
        <f t="shared" si="182"/>
        <v>-1.1419499999969047</v>
      </c>
      <c r="V1031" s="16">
        <f t="shared" si="183"/>
        <v>-100</v>
      </c>
      <c r="W1031" s="17">
        <f t="shared" si="184"/>
        <v>1.2412499999966355E-2</v>
      </c>
      <c r="X1031" s="17">
        <f t="shared" si="184"/>
        <v>0</v>
      </c>
      <c r="Y1031" s="16">
        <f t="shared" si="185"/>
        <v>-1.2412499999966355E-2</v>
      </c>
      <c r="Z1031" s="15">
        <f t="shared" si="186"/>
        <v>-100</v>
      </c>
      <c r="AA1031" s="13">
        <v>1.1399999999999999</v>
      </c>
      <c r="AB1031" s="13">
        <v>0</v>
      </c>
      <c r="AC1031" s="13">
        <v>0</v>
      </c>
      <c r="AD1031" s="13">
        <v>0</v>
      </c>
      <c r="AE1031" s="18">
        <f t="shared" si="187"/>
        <v>0</v>
      </c>
      <c r="AF1031" s="18">
        <f t="shared" si="191"/>
        <v>0</v>
      </c>
      <c r="AG1031" s="19">
        <f t="shared" si="188"/>
        <v>0</v>
      </c>
      <c r="AH1031" s="16" t="str">
        <f t="shared" si="189"/>
        <v>0.00</v>
      </c>
      <c r="AI1031" s="16">
        <f t="shared" si="190"/>
        <v>-1.2412499999966355E-2</v>
      </c>
      <c r="AJ1031" s="44">
        <v>221112</v>
      </c>
      <c r="AK1031" s="15" t="s">
        <v>682</v>
      </c>
      <c r="AL1031" s="14" t="s">
        <v>76</v>
      </c>
      <c r="AM1031" s="39" t="s">
        <v>58</v>
      </c>
      <c r="AN1031" s="39" t="s">
        <v>59</v>
      </c>
      <c r="AO1031" s="39" t="s">
        <v>77</v>
      </c>
      <c r="AP1031" s="39" t="s">
        <v>61</v>
      </c>
      <c r="AQ1031" s="20"/>
      <c r="AR1031" s="20"/>
      <c r="AS1031" s="20"/>
      <c r="AT1031" s="20"/>
      <c r="AU1031" s="20"/>
      <c r="AV1031" s="20"/>
      <c r="AW1031" s="20"/>
      <c r="AX1031" s="20"/>
      <c r="AY1031" s="20"/>
      <c r="AZ1031" s="20"/>
      <c r="BA1031" s="20"/>
      <c r="BB1031" s="20"/>
    </row>
    <row r="1032" spans="1:54" ht="26.1" hidden="1" customHeight="1" x14ac:dyDescent="0.25">
      <c r="A1032" s="39" t="s">
        <v>44</v>
      </c>
      <c r="B1032" s="13" t="s">
        <v>260</v>
      </c>
      <c r="C1032" s="13" t="s">
        <v>252</v>
      </c>
      <c r="D1032" s="13">
        <v>34023</v>
      </c>
      <c r="E1032" s="13">
        <v>18061</v>
      </c>
      <c r="F1032" s="13" t="s">
        <v>271</v>
      </c>
      <c r="G1032" s="13" t="s">
        <v>276</v>
      </c>
      <c r="H1032" s="13" t="s">
        <v>130</v>
      </c>
      <c r="I1032" s="13" t="s">
        <v>131</v>
      </c>
      <c r="J1032" s="13" t="s">
        <v>423</v>
      </c>
      <c r="K1032" s="4">
        <v>50799</v>
      </c>
      <c r="L1032" s="4">
        <v>1001</v>
      </c>
      <c r="M1032" s="14" t="s">
        <v>40</v>
      </c>
      <c r="N1032" s="15" t="s">
        <v>679</v>
      </c>
      <c r="O1032" s="15">
        <v>0.449552149065085</v>
      </c>
      <c r="P1032" s="15">
        <v>0.56954419300000003</v>
      </c>
      <c r="Q1032" s="15">
        <f t="shared" ref="Q1032:Q1095" si="192">P1032-O1032</f>
        <v>0.11999204393491503</v>
      </c>
      <c r="R1032" s="15">
        <f t="shared" ref="R1032:R1095" si="193">IFERROR(((P1032-O1032)/O1032)*100,"0.00")</f>
        <v>26.691462644424568</v>
      </c>
      <c r="S1032" s="15">
        <v>0.34231713266013158</v>
      </c>
      <c r="T1032" s="15">
        <v>0.44723931900000002</v>
      </c>
      <c r="U1032" s="15">
        <f t="shared" ref="U1032:U1095" si="194">T1032-S1032</f>
        <v>0.10492218633986844</v>
      </c>
      <c r="V1032" s="16">
        <f t="shared" ref="V1032:V1095" si="195">IFERROR(((T1032-S1032)/S1032)*100,"NA")</f>
        <v>30.650579924096316</v>
      </c>
      <c r="W1032" s="17">
        <f t="shared" ref="W1032:X1095" si="196">S1032/92</f>
        <v>3.7208383984796913E-3</v>
      </c>
      <c r="X1032" s="17">
        <f t="shared" si="196"/>
        <v>4.8612969456521739E-3</v>
      </c>
      <c r="Y1032" s="16">
        <f t="shared" ref="Y1032:Y1095" si="197">X1032-W1032</f>
        <v>1.1404585471724827E-3</v>
      </c>
      <c r="Z1032" s="15">
        <f t="shared" ref="Z1032:Z1095" si="198">IFERROR(((X1032-W1032)/W1032)*100,"0.00")</f>
        <v>30.650579924096306</v>
      </c>
      <c r="AA1032" s="13">
        <v>0.45</v>
      </c>
      <c r="AB1032" s="13">
        <v>0</v>
      </c>
      <c r="AC1032" s="13">
        <v>0</v>
      </c>
      <c r="AD1032" s="13">
        <v>0</v>
      </c>
      <c r="AE1032" s="18">
        <f t="shared" ref="AE1032:AE1095" si="199">AB1032/2000</f>
        <v>0</v>
      </c>
      <c r="AF1032" s="18">
        <f t="shared" si="191"/>
        <v>6.1433972390109899E-3</v>
      </c>
      <c r="AG1032" s="19">
        <f t="shared" ref="AG1032:AG1095" si="200">AF1032-AE1032</f>
        <v>6.1433972390109899E-3</v>
      </c>
      <c r="AH1032" s="16" t="str">
        <f t="shared" ref="AH1032:AH1095" si="201">IFERROR(((AF1032-AE1032)/AE1032)*100,"0.00")</f>
        <v>0.00</v>
      </c>
      <c r="AI1032" s="16">
        <f t="shared" ref="AI1032:AI1095" si="202">AE1032-W1032</f>
        <v>-3.7208383984796913E-3</v>
      </c>
      <c r="AJ1032" s="44">
        <v>221112</v>
      </c>
      <c r="AK1032" s="15" t="s">
        <v>683</v>
      </c>
      <c r="AL1032" s="14" t="s">
        <v>57</v>
      </c>
      <c r="AM1032" s="39" t="s">
        <v>58</v>
      </c>
      <c r="AN1032" s="39" t="s">
        <v>59</v>
      </c>
      <c r="AO1032" s="39" t="s">
        <v>60</v>
      </c>
      <c r="AP1032" s="39" t="s">
        <v>61</v>
      </c>
      <c r="AQ1032" s="20"/>
      <c r="AR1032" s="20"/>
      <c r="AS1032" s="20"/>
      <c r="AT1032" s="20"/>
      <c r="AU1032" s="20"/>
      <c r="AV1032" s="20"/>
      <c r="AW1032" s="20"/>
      <c r="AX1032" s="20"/>
      <c r="AY1032" s="20"/>
      <c r="AZ1032" s="20"/>
      <c r="BA1032" s="20"/>
      <c r="BB1032" s="20"/>
    </row>
    <row r="1033" spans="1:54" ht="26.1" hidden="1" customHeight="1" x14ac:dyDescent="0.25">
      <c r="A1033" s="39" t="s">
        <v>44</v>
      </c>
      <c r="B1033" s="13" t="s">
        <v>260</v>
      </c>
      <c r="C1033" s="13" t="s">
        <v>252</v>
      </c>
      <c r="D1033" s="13">
        <v>34023</v>
      </c>
      <c r="E1033" s="13">
        <v>18061</v>
      </c>
      <c r="F1033" s="13" t="s">
        <v>271</v>
      </c>
      <c r="G1033" s="13" t="s">
        <v>276</v>
      </c>
      <c r="H1033" s="13" t="s">
        <v>130</v>
      </c>
      <c r="I1033" s="13" t="s">
        <v>131</v>
      </c>
      <c r="J1033" s="13" t="s">
        <v>423</v>
      </c>
      <c r="K1033" s="4">
        <v>50799</v>
      </c>
      <c r="L1033" s="4">
        <v>1001</v>
      </c>
      <c r="M1033" s="14" t="s">
        <v>38</v>
      </c>
      <c r="N1033" s="15" t="s">
        <v>679</v>
      </c>
      <c r="O1033" s="15">
        <v>1.4596337559602699</v>
      </c>
      <c r="P1033" s="15">
        <v>1.8492313549999999</v>
      </c>
      <c r="Q1033" s="15">
        <f t="shared" si="192"/>
        <v>0.38959759903973001</v>
      </c>
      <c r="R1033" s="15">
        <f t="shared" si="193"/>
        <v>26.691462666497458</v>
      </c>
      <c r="S1033" s="15">
        <v>1.1114564642019338</v>
      </c>
      <c r="T1033" s="15">
        <v>1.452124314</v>
      </c>
      <c r="U1033" s="15">
        <f t="shared" si="194"/>
        <v>0.34066784979806619</v>
      </c>
      <c r="V1033" s="16">
        <f t="shared" si="195"/>
        <v>30.650579736623161</v>
      </c>
      <c r="W1033" s="17">
        <f t="shared" si="196"/>
        <v>1.2081048523934063E-2</v>
      </c>
      <c r="X1033" s="17">
        <f t="shared" si="196"/>
        <v>1.5783959934782609E-2</v>
      </c>
      <c r="Y1033" s="16">
        <f t="shared" si="197"/>
        <v>3.7029114108485459E-3</v>
      </c>
      <c r="Z1033" s="15">
        <f t="shared" si="198"/>
        <v>30.650579736623161</v>
      </c>
      <c r="AA1033" s="13">
        <v>1.46</v>
      </c>
      <c r="AB1033" s="13">
        <v>0</v>
      </c>
      <c r="AC1033" s="13">
        <v>0</v>
      </c>
      <c r="AD1033" s="13">
        <v>0</v>
      </c>
      <c r="AE1033" s="18">
        <f t="shared" si="199"/>
        <v>0</v>
      </c>
      <c r="AF1033" s="18">
        <f t="shared" ref="AF1033:AF1096" si="203">T1033/72.8</f>
        <v>1.9946762554945055E-2</v>
      </c>
      <c r="AG1033" s="19">
        <f t="shared" si="200"/>
        <v>1.9946762554945055E-2</v>
      </c>
      <c r="AH1033" s="16" t="str">
        <f t="shared" si="201"/>
        <v>0.00</v>
      </c>
      <c r="AI1033" s="16">
        <f t="shared" si="202"/>
        <v>-1.2081048523934063E-2</v>
      </c>
      <c r="AJ1033" s="44">
        <v>221112</v>
      </c>
      <c r="AK1033" s="15" t="s">
        <v>683</v>
      </c>
      <c r="AL1033" s="14" t="s">
        <v>57</v>
      </c>
      <c r="AM1033" s="39" t="s">
        <v>58</v>
      </c>
      <c r="AN1033" s="39" t="s">
        <v>59</v>
      </c>
      <c r="AO1033" s="39" t="s">
        <v>60</v>
      </c>
      <c r="AP1033" s="39" t="s">
        <v>61</v>
      </c>
      <c r="AQ1033" s="20"/>
      <c r="AR1033" s="20"/>
      <c r="AS1033" s="20"/>
      <c r="AT1033" s="20"/>
      <c r="AU1033" s="20"/>
      <c r="AV1033" s="20"/>
      <c r="AW1033" s="20"/>
      <c r="AX1033" s="20"/>
      <c r="AY1033" s="20"/>
      <c r="AZ1033" s="20"/>
      <c r="BA1033" s="20"/>
      <c r="BB1033" s="20"/>
    </row>
    <row r="1034" spans="1:54" ht="26.1" hidden="1" customHeight="1" x14ac:dyDescent="0.25">
      <c r="A1034" s="39" t="s">
        <v>44</v>
      </c>
      <c r="B1034" s="13" t="s">
        <v>260</v>
      </c>
      <c r="C1034" s="13" t="s">
        <v>252</v>
      </c>
      <c r="D1034" s="13">
        <v>34023</v>
      </c>
      <c r="E1034" s="13">
        <v>18061</v>
      </c>
      <c r="F1034" s="13" t="s">
        <v>271</v>
      </c>
      <c r="G1034" s="13" t="s">
        <v>276</v>
      </c>
      <c r="H1034" s="13" t="s">
        <v>130</v>
      </c>
      <c r="I1034" s="13" t="s">
        <v>131</v>
      </c>
      <c r="J1034" s="13" t="s">
        <v>423</v>
      </c>
      <c r="K1034" s="4">
        <v>50799</v>
      </c>
      <c r="L1034" s="4">
        <v>1001</v>
      </c>
      <c r="M1034" s="14" t="s">
        <v>39</v>
      </c>
      <c r="N1034" s="15" t="s">
        <v>679</v>
      </c>
      <c r="O1034" s="15">
        <v>1.4596337559602699</v>
      </c>
      <c r="P1034" s="15">
        <v>1.8492313549999999</v>
      </c>
      <c r="Q1034" s="15">
        <f t="shared" si="192"/>
        <v>0.38959759903973001</v>
      </c>
      <c r="R1034" s="15">
        <f t="shared" si="193"/>
        <v>26.691462666497458</v>
      </c>
      <c r="S1034" s="15">
        <v>1.1114564642019338</v>
      </c>
      <c r="T1034" s="15">
        <v>1.452124314</v>
      </c>
      <c r="U1034" s="15">
        <f t="shared" si="194"/>
        <v>0.34066784979806619</v>
      </c>
      <c r="V1034" s="16">
        <f t="shared" si="195"/>
        <v>30.650579736623161</v>
      </c>
      <c r="W1034" s="17">
        <f t="shared" si="196"/>
        <v>1.2081048523934063E-2</v>
      </c>
      <c r="X1034" s="17">
        <f t="shared" si="196"/>
        <v>1.5783959934782609E-2</v>
      </c>
      <c r="Y1034" s="16">
        <f t="shared" si="197"/>
        <v>3.7029114108485459E-3</v>
      </c>
      <c r="Z1034" s="15">
        <f t="shared" si="198"/>
        <v>30.650579736623161</v>
      </c>
      <c r="AA1034" s="13">
        <v>1.46</v>
      </c>
      <c r="AB1034" s="13">
        <v>0</v>
      </c>
      <c r="AC1034" s="13">
        <v>0</v>
      </c>
      <c r="AD1034" s="13">
        <v>0</v>
      </c>
      <c r="AE1034" s="18">
        <f t="shared" si="199"/>
        <v>0</v>
      </c>
      <c r="AF1034" s="18">
        <f t="shared" si="203"/>
        <v>1.9946762554945055E-2</v>
      </c>
      <c r="AG1034" s="19">
        <f t="shared" si="200"/>
        <v>1.9946762554945055E-2</v>
      </c>
      <c r="AH1034" s="16" t="str">
        <f t="shared" si="201"/>
        <v>0.00</v>
      </c>
      <c r="AI1034" s="16">
        <f t="shared" si="202"/>
        <v>-1.2081048523934063E-2</v>
      </c>
      <c r="AJ1034" s="44">
        <v>221112</v>
      </c>
      <c r="AK1034" s="15" t="s">
        <v>683</v>
      </c>
      <c r="AL1034" s="14" t="s">
        <v>57</v>
      </c>
      <c r="AM1034" s="39" t="s">
        <v>58</v>
      </c>
      <c r="AN1034" s="39" t="s">
        <v>59</v>
      </c>
      <c r="AO1034" s="39" t="s">
        <v>60</v>
      </c>
      <c r="AP1034" s="39" t="s">
        <v>61</v>
      </c>
      <c r="AQ1034" s="20"/>
      <c r="AR1034" s="20"/>
      <c r="AS1034" s="20"/>
      <c r="AT1034" s="20"/>
      <c r="AU1034" s="20"/>
      <c r="AV1034" s="20"/>
      <c r="AW1034" s="20"/>
      <c r="AX1034" s="20"/>
      <c r="AY1034" s="20"/>
      <c r="AZ1034" s="20"/>
      <c r="BA1034" s="20"/>
      <c r="BB1034" s="20"/>
    </row>
    <row r="1035" spans="1:54" ht="26.1" hidden="1" customHeight="1" x14ac:dyDescent="0.25">
      <c r="A1035" s="39" t="s">
        <v>44</v>
      </c>
      <c r="B1035" s="13" t="s">
        <v>260</v>
      </c>
      <c r="C1035" s="13" t="s">
        <v>252</v>
      </c>
      <c r="D1035" s="13">
        <v>34023</v>
      </c>
      <c r="E1035" s="13">
        <v>18061</v>
      </c>
      <c r="F1035" s="13" t="s">
        <v>271</v>
      </c>
      <c r="G1035" s="13" t="s">
        <v>276</v>
      </c>
      <c r="H1035" s="13" t="s">
        <v>130</v>
      </c>
      <c r="I1035" s="13" t="s">
        <v>131</v>
      </c>
      <c r="J1035" s="13" t="s">
        <v>423</v>
      </c>
      <c r="K1035" s="4">
        <v>50799</v>
      </c>
      <c r="L1035" s="4">
        <v>1001</v>
      </c>
      <c r="M1035" s="14" t="s">
        <v>37</v>
      </c>
      <c r="N1035" s="15" t="s">
        <v>679</v>
      </c>
      <c r="O1035" s="15">
        <v>0.112852000000062</v>
      </c>
      <c r="P1035" s="15">
        <v>0.14297384899999999</v>
      </c>
      <c r="Q1035" s="15">
        <f t="shared" si="192"/>
        <v>3.0121848999937986E-2</v>
      </c>
      <c r="R1035" s="15">
        <f t="shared" si="193"/>
        <v>26.691462269097084</v>
      </c>
      <c r="S1035" s="15">
        <v>8.5932573418498498E-2</v>
      </c>
      <c r="T1035" s="15">
        <v>0.112271405</v>
      </c>
      <c r="U1035" s="15">
        <f t="shared" si="194"/>
        <v>2.6338831581501507E-2</v>
      </c>
      <c r="V1035" s="16">
        <f t="shared" si="195"/>
        <v>30.650579324826328</v>
      </c>
      <c r="W1035" s="17">
        <f t="shared" si="196"/>
        <v>9.340497110706358E-4</v>
      </c>
      <c r="X1035" s="17">
        <f t="shared" si="196"/>
        <v>1.2203413586956522E-3</v>
      </c>
      <c r="Y1035" s="16">
        <f t="shared" si="197"/>
        <v>2.8629164762501637E-4</v>
      </c>
      <c r="Z1035" s="15">
        <f t="shared" si="198"/>
        <v>30.650579324826332</v>
      </c>
      <c r="AA1035" s="13">
        <v>0.03</v>
      </c>
      <c r="AB1035" s="13">
        <v>0</v>
      </c>
      <c r="AC1035" s="13">
        <v>0</v>
      </c>
      <c r="AD1035" s="13">
        <v>0</v>
      </c>
      <c r="AE1035" s="18">
        <f t="shared" si="199"/>
        <v>0</v>
      </c>
      <c r="AF1035" s="18">
        <f t="shared" si="203"/>
        <v>1.5421896291208793E-3</v>
      </c>
      <c r="AG1035" s="19">
        <f t="shared" si="200"/>
        <v>1.5421896291208793E-3</v>
      </c>
      <c r="AH1035" s="16" t="str">
        <f t="shared" si="201"/>
        <v>0.00</v>
      </c>
      <c r="AI1035" s="16">
        <f t="shared" si="202"/>
        <v>-9.340497110706358E-4</v>
      </c>
      <c r="AJ1035" s="44">
        <v>221112</v>
      </c>
      <c r="AK1035" s="15" t="s">
        <v>683</v>
      </c>
      <c r="AL1035" s="14" t="s">
        <v>57</v>
      </c>
      <c r="AM1035" s="39" t="s">
        <v>58</v>
      </c>
      <c r="AN1035" s="39" t="s">
        <v>59</v>
      </c>
      <c r="AO1035" s="39" t="s">
        <v>60</v>
      </c>
      <c r="AP1035" s="39" t="s">
        <v>61</v>
      </c>
      <c r="AQ1035" s="20"/>
      <c r="AR1035" s="20"/>
      <c r="AS1035" s="20"/>
      <c r="AT1035" s="20"/>
      <c r="AU1035" s="20"/>
      <c r="AV1035" s="20"/>
      <c r="AW1035" s="20"/>
      <c r="AX1035" s="20"/>
      <c r="AY1035" s="20"/>
      <c r="AZ1035" s="20"/>
      <c r="BA1035" s="20"/>
      <c r="BB1035" s="20"/>
    </row>
    <row r="1036" spans="1:54" ht="26.1" hidden="1" customHeight="1" x14ac:dyDescent="0.25">
      <c r="A1036" s="39" t="s">
        <v>44</v>
      </c>
      <c r="B1036" s="13" t="s">
        <v>260</v>
      </c>
      <c r="C1036" s="13" t="s">
        <v>252</v>
      </c>
      <c r="D1036" s="13">
        <v>34023</v>
      </c>
      <c r="E1036" s="13">
        <v>18061</v>
      </c>
      <c r="F1036" s="13" t="s">
        <v>271</v>
      </c>
      <c r="G1036" s="13" t="s">
        <v>276</v>
      </c>
      <c r="H1036" s="13" t="s">
        <v>130</v>
      </c>
      <c r="I1036" s="13" t="s">
        <v>131</v>
      </c>
      <c r="J1036" s="13" t="s">
        <v>423</v>
      </c>
      <c r="K1036" s="4">
        <v>50799</v>
      </c>
      <c r="L1036" s="4">
        <v>1001</v>
      </c>
      <c r="M1036" s="14" t="s">
        <v>34</v>
      </c>
      <c r="N1036" s="15" t="s">
        <v>679</v>
      </c>
      <c r="O1036" s="15">
        <v>0</v>
      </c>
      <c r="P1036" s="15">
        <v>0</v>
      </c>
      <c r="Q1036" s="15">
        <f t="shared" si="192"/>
        <v>0</v>
      </c>
      <c r="R1036" s="15" t="str">
        <f t="shared" si="193"/>
        <v>0.00</v>
      </c>
      <c r="S1036" s="15">
        <v>0</v>
      </c>
      <c r="T1036" s="15">
        <v>0</v>
      </c>
      <c r="U1036" s="15">
        <f t="shared" si="194"/>
        <v>0</v>
      </c>
      <c r="V1036" s="16" t="str">
        <f t="shared" si="195"/>
        <v>NA</v>
      </c>
      <c r="W1036" s="17">
        <f t="shared" si="196"/>
        <v>0</v>
      </c>
      <c r="X1036" s="17">
        <f t="shared" si="196"/>
        <v>0</v>
      </c>
      <c r="Y1036" s="16">
        <f t="shared" si="197"/>
        <v>0</v>
      </c>
      <c r="Z1036" s="15" t="str">
        <f t="shared" si="198"/>
        <v>0.00</v>
      </c>
      <c r="AA1036" s="13">
        <v>0</v>
      </c>
      <c r="AB1036" s="13">
        <v>0</v>
      </c>
      <c r="AC1036" s="13">
        <v>0</v>
      </c>
      <c r="AD1036" s="13">
        <v>0</v>
      </c>
      <c r="AE1036" s="18">
        <f t="shared" si="199"/>
        <v>0</v>
      </c>
      <c r="AF1036" s="18">
        <f t="shared" si="203"/>
        <v>0</v>
      </c>
      <c r="AG1036" s="19">
        <f t="shared" si="200"/>
        <v>0</v>
      </c>
      <c r="AH1036" s="16" t="str">
        <f t="shared" si="201"/>
        <v>0.00</v>
      </c>
      <c r="AI1036" s="16">
        <f t="shared" si="202"/>
        <v>0</v>
      </c>
      <c r="AJ1036" s="44">
        <v>221112</v>
      </c>
      <c r="AK1036" s="15" t="s">
        <v>683</v>
      </c>
      <c r="AL1036" s="14" t="s">
        <v>57</v>
      </c>
      <c r="AM1036" s="39" t="s">
        <v>58</v>
      </c>
      <c r="AN1036" s="39" t="s">
        <v>59</v>
      </c>
      <c r="AO1036" s="39" t="s">
        <v>60</v>
      </c>
      <c r="AP1036" s="39" t="s">
        <v>61</v>
      </c>
      <c r="AQ1036" s="20"/>
      <c r="AR1036" s="20"/>
      <c r="AS1036" s="20"/>
      <c r="AT1036" s="20"/>
      <c r="AU1036" s="20"/>
      <c r="AV1036" s="20"/>
      <c r="AW1036" s="20"/>
      <c r="AX1036" s="20"/>
      <c r="AY1036" s="20"/>
      <c r="AZ1036" s="20"/>
      <c r="BA1036" s="20"/>
      <c r="BB1036" s="20"/>
    </row>
    <row r="1037" spans="1:54" ht="26.1" hidden="1" customHeight="1" x14ac:dyDescent="0.25">
      <c r="A1037" s="39" t="s">
        <v>44</v>
      </c>
      <c r="B1037" s="13" t="s">
        <v>260</v>
      </c>
      <c r="C1037" s="13" t="s">
        <v>252</v>
      </c>
      <c r="D1037" s="13">
        <v>34023</v>
      </c>
      <c r="E1037" s="13">
        <v>18061</v>
      </c>
      <c r="F1037" s="13" t="s">
        <v>271</v>
      </c>
      <c r="G1037" s="13" t="s">
        <v>360</v>
      </c>
      <c r="H1037" s="13" t="s">
        <v>130</v>
      </c>
      <c r="I1037" s="13" t="s">
        <v>131</v>
      </c>
      <c r="J1037" s="13" t="s">
        <v>424</v>
      </c>
      <c r="K1037" s="4">
        <v>50799</v>
      </c>
      <c r="L1037" s="4">
        <v>3001</v>
      </c>
      <c r="M1037" s="14" t="s">
        <v>40</v>
      </c>
      <c r="N1037" s="15" t="s">
        <v>679</v>
      </c>
      <c r="O1037" s="15">
        <v>0.40001073643007001</v>
      </c>
      <c r="P1037" s="15">
        <v>0.51629759600000003</v>
      </c>
      <c r="Q1037" s="15">
        <f t="shared" si="192"/>
        <v>0.11628685956993001</v>
      </c>
      <c r="R1037" s="15">
        <f t="shared" si="193"/>
        <v>29.070934597341569</v>
      </c>
      <c r="S1037" s="15">
        <v>0.30009601297837452</v>
      </c>
      <c r="T1037" s="15">
        <v>0.399826546</v>
      </c>
      <c r="U1037" s="15">
        <f t="shared" si="194"/>
        <v>9.9730533021625489E-2</v>
      </c>
      <c r="V1037" s="16">
        <f t="shared" si="195"/>
        <v>33.232875049496997</v>
      </c>
      <c r="W1037" s="17">
        <f t="shared" si="196"/>
        <v>3.2619131845475491E-3</v>
      </c>
      <c r="X1037" s="17">
        <f t="shared" si="196"/>
        <v>4.3459407173913047E-3</v>
      </c>
      <c r="Y1037" s="16">
        <f t="shared" si="197"/>
        <v>1.0840275328437557E-3</v>
      </c>
      <c r="Z1037" s="15">
        <f t="shared" si="198"/>
        <v>33.232875049497004</v>
      </c>
      <c r="AA1037" s="13">
        <v>0.4</v>
      </c>
      <c r="AB1037" s="13">
        <v>0</v>
      </c>
      <c r="AC1037" s="13">
        <v>0</v>
      </c>
      <c r="AD1037" s="13">
        <v>0</v>
      </c>
      <c r="AE1037" s="18">
        <f t="shared" si="199"/>
        <v>0</v>
      </c>
      <c r="AF1037" s="18">
        <f t="shared" si="203"/>
        <v>5.4921228846153847E-3</v>
      </c>
      <c r="AG1037" s="19">
        <f t="shared" si="200"/>
        <v>5.4921228846153847E-3</v>
      </c>
      <c r="AH1037" s="16" t="str">
        <f t="shared" si="201"/>
        <v>0.00</v>
      </c>
      <c r="AI1037" s="16">
        <f t="shared" si="202"/>
        <v>-3.2619131845475491E-3</v>
      </c>
      <c r="AJ1037" s="44">
        <v>221112</v>
      </c>
      <c r="AK1037" s="15" t="s">
        <v>683</v>
      </c>
      <c r="AL1037" s="14" t="s">
        <v>57</v>
      </c>
      <c r="AM1037" s="39" t="s">
        <v>58</v>
      </c>
      <c r="AN1037" s="39" t="s">
        <v>59</v>
      </c>
      <c r="AO1037" s="39" t="s">
        <v>60</v>
      </c>
      <c r="AP1037" s="39" t="s">
        <v>61</v>
      </c>
      <c r="AQ1037" s="20"/>
      <c r="AR1037" s="20"/>
      <c r="AS1037" s="20"/>
      <c r="AT1037" s="20"/>
      <c r="AU1037" s="20"/>
      <c r="AV1037" s="20"/>
      <c r="AW1037" s="20"/>
      <c r="AX1037" s="20"/>
      <c r="AY1037" s="20"/>
      <c r="AZ1037" s="20"/>
      <c r="BA1037" s="20"/>
      <c r="BB1037" s="20"/>
    </row>
    <row r="1038" spans="1:54" ht="26.1" hidden="1" customHeight="1" x14ac:dyDescent="0.25">
      <c r="A1038" s="39" t="s">
        <v>44</v>
      </c>
      <c r="B1038" s="13" t="s">
        <v>260</v>
      </c>
      <c r="C1038" s="13" t="s">
        <v>252</v>
      </c>
      <c r="D1038" s="13">
        <v>34023</v>
      </c>
      <c r="E1038" s="13">
        <v>18061</v>
      </c>
      <c r="F1038" s="13" t="s">
        <v>271</v>
      </c>
      <c r="G1038" s="13" t="s">
        <v>360</v>
      </c>
      <c r="H1038" s="13" t="s">
        <v>130</v>
      </c>
      <c r="I1038" s="13" t="s">
        <v>131</v>
      </c>
      <c r="J1038" s="13" t="s">
        <v>424</v>
      </c>
      <c r="K1038" s="4">
        <v>50799</v>
      </c>
      <c r="L1038" s="4">
        <v>3001</v>
      </c>
      <c r="M1038" s="14" t="s">
        <v>38</v>
      </c>
      <c r="N1038" s="15" t="s">
        <v>679</v>
      </c>
      <c r="O1038" s="15">
        <v>1.2807683212302301</v>
      </c>
      <c r="P1038" s="15">
        <v>1.6530996419999999</v>
      </c>
      <c r="Q1038" s="15">
        <f t="shared" si="192"/>
        <v>0.37233132076976982</v>
      </c>
      <c r="R1038" s="15">
        <f t="shared" si="193"/>
        <v>29.070934578716816</v>
      </c>
      <c r="S1038" s="15">
        <v>0.96085787641700104</v>
      </c>
      <c r="T1038" s="15">
        <v>1.2801785760000002</v>
      </c>
      <c r="U1038" s="15">
        <f t="shared" si="194"/>
        <v>0.31932069958299913</v>
      </c>
      <c r="V1038" s="16">
        <f t="shared" si="195"/>
        <v>33.232875269101477</v>
      </c>
      <c r="W1038" s="17">
        <f t="shared" si="196"/>
        <v>1.0444107352358708E-2</v>
      </c>
      <c r="X1038" s="17">
        <f t="shared" si="196"/>
        <v>1.3914984521739133E-2</v>
      </c>
      <c r="Y1038" s="16">
        <f t="shared" si="197"/>
        <v>3.4708771693804253E-3</v>
      </c>
      <c r="Z1038" s="15">
        <f t="shared" si="198"/>
        <v>33.23287526910147</v>
      </c>
      <c r="AA1038" s="13">
        <v>1.28</v>
      </c>
      <c r="AB1038" s="13">
        <v>0</v>
      </c>
      <c r="AC1038" s="13">
        <v>0</v>
      </c>
      <c r="AD1038" s="13">
        <v>0</v>
      </c>
      <c r="AE1038" s="18">
        <f t="shared" si="199"/>
        <v>0</v>
      </c>
      <c r="AF1038" s="18">
        <f t="shared" si="203"/>
        <v>1.7584870549450553E-2</v>
      </c>
      <c r="AG1038" s="19">
        <f t="shared" si="200"/>
        <v>1.7584870549450553E-2</v>
      </c>
      <c r="AH1038" s="16" t="str">
        <f t="shared" si="201"/>
        <v>0.00</v>
      </c>
      <c r="AI1038" s="16">
        <f t="shared" si="202"/>
        <v>-1.0444107352358708E-2</v>
      </c>
      <c r="AJ1038" s="44">
        <v>221112</v>
      </c>
      <c r="AK1038" s="15" t="s">
        <v>683</v>
      </c>
      <c r="AL1038" s="14" t="s">
        <v>57</v>
      </c>
      <c r="AM1038" s="39" t="s">
        <v>58</v>
      </c>
      <c r="AN1038" s="39" t="s">
        <v>59</v>
      </c>
      <c r="AO1038" s="39" t="s">
        <v>60</v>
      </c>
      <c r="AP1038" s="39" t="s">
        <v>61</v>
      </c>
      <c r="AQ1038" s="20"/>
      <c r="AR1038" s="20"/>
      <c r="AS1038" s="20"/>
      <c r="AT1038" s="20"/>
      <c r="AU1038" s="20"/>
      <c r="AV1038" s="20"/>
      <c r="AW1038" s="20"/>
      <c r="AX1038" s="20"/>
      <c r="AY1038" s="20"/>
      <c r="AZ1038" s="20"/>
      <c r="BA1038" s="20"/>
      <c r="BB1038" s="20"/>
    </row>
    <row r="1039" spans="1:54" ht="26.1" hidden="1" customHeight="1" x14ac:dyDescent="0.25">
      <c r="A1039" s="39" t="s">
        <v>44</v>
      </c>
      <c r="B1039" s="13" t="s">
        <v>260</v>
      </c>
      <c r="C1039" s="13" t="s">
        <v>252</v>
      </c>
      <c r="D1039" s="13">
        <v>34023</v>
      </c>
      <c r="E1039" s="13">
        <v>18061</v>
      </c>
      <c r="F1039" s="13" t="s">
        <v>271</v>
      </c>
      <c r="G1039" s="13" t="s">
        <v>360</v>
      </c>
      <c r="H1039" s="13" t="s">
        <v>130</v>
      </c>
      <c r="I1039" s="13" t="s">
        <v>131</v>
      </c>
      <c r="J1039" s="13" t="s">
        <v>424</v>
      </c>
      <c r="K1039" s="4">
        <v>50799</v>
      </c>
      <c r="L1039" s="4">
        <v>3001</v>
      </c>
      <c r="M1039" s="14" t="s">
        <v>39</v>
      </c>
      <c r="N1039" s="15" t="s">
        <v>679</v>
      </c>
      <c r="O1039" s="15">
        <v>1.2807683212302301</v>
      </c>
      <c r="P1039" s="15">
        <v>1.6530996419999999</v>
      </c>
      <c r="Q1039" s="15">
        <f t="shared" si="192"/>
        <v>0.37233132076976982</v>
      </c>
      <c r="R1039" s="15">
        <f t="shared" si="193"/>
        <v>29.070934578716816</v>
      </c>
      <c r="S1039" s="15">
        <v>0.96085787641700104</v>
      </c>
      <c r="T1039" s="15">
        <v>1.2801785760000002</v>
      </c>
      <c r="U1039" s="15">
        <f t="shared" si="194"/>
        <v>0.31932069958299913</v>
      </c>
      <c r="V1039" s="16">
        <f t="shared" si="195"/>
        <v>33.232875269101477</v>
      </c>
      <c r="W1039" s="17">
        <f t="shared" si="196"/>
        <v>1.0444107352358708E-2</v>
      </c>
      <c r="X1039" s="17">
        <f t="shared" si="196"/>
        <v>1.3914984521739133E-2</v>
      </c>
      <c r="Y1039" s="16">
        <f t="shared" si="197"/>
        <v>3.4708771693804253E-3</v>
      </c>
      <c r="Z1039" s="15">
        <f t="shared" si="198"/>
        <v>33.23287526910147</v>
      </c>
      <c r="AA1039" s="13">
        <v>1.28</v>
      </c>
      <c r="AB1039" s="13">
        <v>0</v>
      </c>
      <c r="AC1039" s="13">
        <v>0</v>
      </c>
      <c r="AD1039" s="13">
        <v>0</v>
      </c>
      <c r="AE1039" s="18">
        <f t="shared" si="199"/>
        <v>0</v>
      </c>
      <c r="AF1039" s="18">
        <f t="shared" si="203"/>
        <v>1.7584870549450553E-2</v>
      </c>
      <c r="AG1039" s="19">
        <f t="shared" si="200"/>
        <v>1.7584870549450553E-2</v>
      </c>
      <c r="AH1039" s="16" t="str">
        <f t="shared" si="201"/>
        <v>0.00</v>
      </c>
      <c r="AI1039" s="16">
        <f t="shared" si="202"/>
        <v>-1.0444107352358708E-2</v>
      </c>
      <c r="AJ1039" s="44">
        <v>221112</v>
      </c>
      <c r="AK1039" s="15" t="s">
        <v>683</v>
      </c>
      <c r="AL1039" s="14" t="s">
        <v>57</v>
      </c>
      <c r="AM1039" s="39" t="s">
        <v>58</v>
      </c>
      <c r="AN1039" s="39" t="s">
        <v>59</v>
      </c>
      <c r="AO1039" s="39" t="s">
        <v>60</v>
      </c>
      <c r="AP1039" s="39" t="s">
        <v>61</v>
      </c>
      <c r="AQ1039" s="20"/>
      <c r="AR1039" s="20"/>
      <c r="AS1039" s="20"/>
      <c r="AT1039" s="20"/>
      <c r="AU1039" s="20"/>
      <c r="AV1039" s="20"/>
      <c r="AW1039" s="20"/>
      <c r="AX1039" s="20"/>
      <c r="AY1039" s="20"/>
      <c r="AZ1039" s="20"/>
      <c r="BA1039" s="20"/>
      <c r="BB1039" s="20"/>
    </row>
    <row r="1040" spans="1:54" ht="26.1" hidden="1" customHeight="1" x14ac:dyDescent="0.25">
      <c r="A1040" s="39" t="s">
        <v>44</v>
      </c>
      <c r="B1040" s="13" t="s">
        <v>260</v>
      </c>
      <c r="C1040" s="13" t="s">
        <v>252</v>
      </c>
      <c r="D1040" s="13">
        <v>34023</v>
      </c>
      <c r="E1040" s="13">
        <v>18061</v>
      </c>
      <c r="F1040" s="13" t="s">
        <v>271</v>
      </c>
      <c r="G1040" s="13" t="s">
        <v>360</v>
      </c>
      <c r="H1040" s="13" t="s">
        <v>130</v>
      </c>
      <c r="I1040" s="13" t="s">
        <v>131</v>
      </c>
      <c r="J1040" s="13" t="s">
        <v>424</v>
      </c>
      <c r="K1040" s="4">
        <v>50799</v>
      </c>
      <c r="L1040" s="4">
        <v>3001</v>
      </c>
      <c r="M1040" s="14" t="s">
        <v>37</v>
      </c>
      <c r="N1040" s="15" t="s">
        <v>679</v>
      </c>
      <c r="O1040" s="15">
        <v>0.11008499999988899</v>
      </c>
      <c r="P1040" s="15">
        <v>0.14208773799999999</v>
      </c>
      <c r="Q1040" s="15">
        <f t="shared" si="192"/>
        <v>3.2002738000110997E-2</v>
      </c>
      <c r="R1040" s="15">
        <f t="shared" si="193"/>
        <v>29.070934278188009</v>
      </c>
      <c r="S1040" s="15">
        <v>8.2587957222143099E-2</v>
      </c>
      <c r="T1040" s="15">
        <v>0.11003431</v>
      </c>
      <c r="U1040" s="15">
        <f t="shared" si="194"/>
        <v>2.7446352777856897E-2</v>
      </c>
      <c r="V1040" s="16">
        <f t="shared" si="195"/>
        <v>33.232875229051082</v>
      </c>
      <c r="W1040" s="17">
        <f t="shared" si="196"/>
        <v>8.9769518719720761E-4</v>
      </c>
      <c r="X1040" s="17">
        <f t="shared" si="196"/>
        <v>1.1960251086956522E-3</v>
      </c>
      <c r="Y1040" s="16">
        <f t="shared" si="197"/>
        <v>2.9832992149844456E-4</v>
      </c>
      <c r="Z1040" s="15">
        <f t="shared" si="198"/>
        <v>33.232875229051082</v>
      </c>
      <c r="AA1040" s="13">
        <v>0.03</v>
      </c>
      <c r="AB1040" s="13">
        <v>0</v>
      </c>
      <c r="AC1040" s="13">
        <v>0</v>
      </c>
      <c r="AD1040" s="13">
        <v>0</v>
      </c>
      <c r="AE1040" s="18">
        <f t="shared" si="199"/>
        <v>0</v>
      </c>
      <c r="AF1040" s="18">
        <f t="shared" si="203"/>
        <v>1.5114603021978022E-3</v>
      </c>
      <c r="AG1040" s="19">
        <f t="shared" si="200"/>
        <v>1.5114603021978022E-3</v>
      </c>
      <c r="AH1040" s="16" t="str">
        <f t="shared" si="201"/>
        <v>0.00</v>
      </c>
      <c r="AI1040" s="16">
        <f t="shared" si="202"/>
        <v>-8.9769518719720761E-4</v>
      </c>
      <c r="AJ1040" s="44">
        <v>221112</v>
      </c>
      <c r="AK1040" s="15" t="s">
        <v>683</v>
      </c>
      <c r="AL1040" s="14" t="s">
        <v>57</v>
      </c>
      <c r="AM1040" s="39" t="s">
        <v>58</v>
      </c>
      <c r="AN1040" s="39" t="s">
        <v>59</v>
      </c>
      <c r="AO1040" s="39" t="s">
        <v>60</v>
      </c>
      <c r="AP1040" s="39" t="s">
        <v>61</v>
      </c>
      <c r="AQ1040" s="20"/>
      <c r="AR1040" s="20"/>
      <c r="AS1040" s="20"/>
      <c r="AT1040" s="20"/>
      <c r="AU1040" s="20"/>
      <c r="AV1040" s="20"/>
      <c r="AW1040" s="20"/>
      <c r="AX1040" s="20"/>
      <c r="AY1040" s="20"/>
      <c r="AZ1040" s="20"/>
      <c r="BA1040" s="20"/>
      <c r="BB1040" s="20"/>
    </row>
    <row r="1041" spans="1:54" ht="26.1" hidden="1" customHeight="1" x14ac:dyDescent="0.25">
      <c r="A1041" s="39" t="s">
        <v>44</v>
      </c>
      <c r="B1041" s="13" t="s">
        <v>260</v>
      </c>
      <c r="C1041" s="13" t="s">
        <v>252</v>
      </c>
      <c r="D1041" s="13">
        <v>34023</v>
      </c>
      <c r="E1041" s="13">
        <v>18061</v>
      </c>
      <c r="F1041" s="13" t="s">
        <v>271</v>
      </c>
      <c r="G1041" s="13" t="s">
        <v>360</v>
      </c>
      <c r="H1041" s="13" t="s">
        <v>130</v>
      </c>
      <c r="I1041" s="13" t="s">
        <v>131</v>
      </c>
      <c r="J1041" s="13" t="s">
        <v>424</v>
      </c>
      <c r="K1041" s="4">
        <v>50799</v>
      </c>
      <c r="L1041" s="4">
        <v>3001</v>
      </c>
      <c r="M1041" s="14" t="s">
        <v>34</v>
      </c>
      <c r="N1041" s="15" t="s">
        <v>679</v>
      </c>
      <c r="O1041" s="15">
        <v>0</v>
      </c>
      <c r="P1041" s="15">
        <v>0</v>
      </c>
      <c r="Q1041" s="15">
        <f t="shared" si="192"/>
        <v>0</v>
      </c>
      <c r="R1041" s="15" t="str">
        <f t="shared" si="193"/>
        <v>0.00</v>
      </c>
      <c r="S1041" s="15">
        <v>0</v>
      </c>
      <c r="T1041" s="15">
        <v>0</v>
      </c>
      <c r="U1041" s="15">
        <f t="shared" si="194"/>
        <v>0</v>
      </c>
      <c r="V1041" s="16" t="str">
        <f t="shared" si="195"/>
        <v>NA</v>
      </c>
      <c r="W1041" s="17">
        <f t="shared" si="196"/>
        <v>0</v>
      </c>
      <c r="X1041" s="17">
        <f t="shared" si="196"/>
        <v>0</v>
      </c>
      <c r="Y1041" s="16">
        <f t="shared" si="197"/>
        <v>0</v>
      </c>
      <c r="Z1041" s="15" t="str">
        <f t="shared" si="198"/>
        <v>0.00</v>
      </c>
      <c r="AA1041" s="13">
        <v>0</v>
      </c>
      <c r="AB1041" s="13">
        <v>0</v>
      </c>
      <c r="AC1041" s="13">
        <v>0</v>
      </c>
      <c r="AD1041" s="13">
        <v>0</v>
      </c>
      <c r="AE1041" s="18">
        <f t="shared" si="199"/>
        <v>0</v>
      </c>
      <c r="AF1041" s="18">
        <f t="shared" si="203"/>
        <v>0</v>
      </c>
      <c r="AG1041" s="19">
        <f t="shared" si="200"/>
        <v>0</v>
      </c>
      <c r="AH1041" s="16" t="str">
        <f t="shared" si="201"/>
        <v>0.00</v>
      </c>
      <c r="AI1041" s="16">
        <f t="shared" si="202"/>
        <v>0</v>
      </c>
      <c r="AJ1041" s="44">
        <v>221112</v>
      </c>
      <c r="AK1041" s="15" t="s">
        <v>683</v>
      </c>
      <c r="AL1041" s="14" t="s">
        <v>57</v>
      </c>
      <c r="AM1041" s="39" t="s">
        <v>58</v>
      </c>
      <c r="AN1041" s="39" t="s">
        <v>59</v>
      </c>
      <c r="AO1041" s="39" t="s">
        <v>60</v>
      </c>
      <c r="AP1041" s="39" t="s">
        <v>61</v>
      </c>
      <c r="AQ1041" s="20"/>
      <c r="AR1041" s="20"/>
      <c r="AS1041" s="20"/>
      <c r="AT1041" s="20"/>
      <c r="AU1041" s="20"/>
      <c r="AV1041" s="20"/>
      <c r="AW1041" s="20"/>
      <c r="AX1041" s="20"/>
      <c r="AY1041" s="20"/>
      <c r="AZ1041" s="20"/>
      <c r="BA1041" s="20"/>
      <c r="BB1041" s="20"/>
    </row>
    <row r="1042" spans="1:54" ht="26.1" hidden="1" customHeight="1" x14ac:dyDescent="0.25">
      <c r="A1042" s="39" t="s">
        <v>26</v>
      </c>
      <c r="B1042" s="13" t="s">
        <v>261</v>
      </c>
      <c r="C1042" s="13" t="s">
        <v>251</v>
      </c>
      <c r="D1042" s="13">
        <v>34029</v>
      </c>
      <c r="E1042" s="13">
        <v>78912</v>
      </c>
      <c r="F1042" s="13" t="s">
        <v>466</v>
      </c>
      <c r="G1042" s="13" t="s">
        <v>311</v>
      </c>
      <c r="H1042" s="13" t="s">
        <v>137</v>
      </c>
      <c r="I1042" s="13" t="s">
        <v>138</v>
      </c>
      <c r="J1042" s="13" t="s">
        <v>470</v>
      </c>
      <c r="K1042" s="4">
        <v>7138</v>
      </c>
      <c r="L1042" s="4">
        <v>3001</v>
      </c>
      <c r="M1042" s="14" t="s">
        <v>35</v>
      </c>
      <c r="N1042" s="15" t="s">
        <v>679</v>
      </c>
      <c r="O1042" s="15">
        <v>7.8144121499959301E-4</v>
      </c>
      <c r="P1042" s="15">
        <v>5.1588399999999998E-4</v>
      </c>
      <c r="Q1042" s="15">
        <f t="shared" si="192"/>
        <v>-2.6555721499959303E-4</v>
      </c>
      <c r="R1042" s="15">
        <f t="shared" si="193"/>
        <v>-33.983006002534857</v>
      </c>
      <c r="S1042" s="15">
        <v>5.8220300491151455E-4</v>
      </c>
      <c r="T1042" s="15">
        <v>3.7359400000000004E-4</v>
      </c>
      <c r="U1042" s="15">
        <f t="shared" si="194"/>
        <v>-2.0860900491151451E-4</v>
      </c>
      <c r="V1042" s="16">
        <f t="shared" si="195"/>
        <v>-35.830973586819546</v>
      </c>
      <c r="W1042" s="17">
        <f t="shared" si="196"/>
        <v>6.3282935316468972E-6</v>
      </c>
      <c r="X1042" s="17">
        <f t="shared" si="196"/>
        <v>4.0608043478260874E-6</v>
      </c>
      <c r="Y1042" s="16">
        <f t="shared" si="197"/>
        <v>-2.2674891838208098E-6</v>
      </c>
      <c r="Z1042" s="15">
        <f t="shared" si="198"/>
        <v>-35.830973586819546</v>
      </c>
      <c r="AA1042" s="13">
        <v>0</v>
      </c>
      <c r="AB1042" s="13">
        <v>0</v>
      </c>
      <c r="AC1042" s="13">
        <v>0</v>
      </c>
      <c r="AD1042" s="13">
        <v>0.32</v>
      </c>
      <c r="AE1042" s="18">
        <f t="shared" si="199"/>
        <v>0</v>
      </c>
      <c r="AF1042" s="18">
        <f t="shared" si="203"/>
        <v>5.1317857142857154E-6</v>
      </c>
      <c r="AG1042" s="19">
        <f t="shared" si="200"/>
        <v>5.1317857142857154E-6</v>
      </c>
      <c r="AH1042" s="16" t="str">
        <f t="shared" si="201"/>
        <v>0.00</v>
      </c>
      <c r="AI1042" s="16">
        <f t="shared" si="202"/>
        <v>-6.3282935316468972E-6</v>
      </c>
      <c r="AJ1042" s="44">
        <v>221112</v>
      </c>
      <c r="AK1042" s="15" t="s">
        <v>682</v>
      </c>
      <c r="AL1042" s="14" t="s">
        <v>76</v>
      </c>
      <c r="AM1042" s="39" t="s">
        <v>58</v>
      </c>
      <c r="AN1042" s="39" t="s">
        <v>59</v>
      </c>
      <c r="AO1042" s="39" t="s">
        <v>77</v>
      </c>
      <c r="AP1042" s="39" t="s">
        <v>61</v>
      </c>
      <c r="AQ1042" s="20"/>
      <c r="AR1042" s="20"/>
      <c r="AS1042" s="20"/>
      <c r="AT1042" s="20"/>
      <c r="AU1042" s="20"/>
      <c r="AV1042" s="20"/>
      <c r="AW1042" s="20"/>
      <c r="AX1042" s="20"/>
      <c r="AY1042" s="20"/>
      <c r="AZ1042" s="20"/>
      <c r="BA1042" s="20"/>
      <c r="BB1042" s="20"/>
    </row>
    <row r="1043" spans="1:54" ht="26.1" hidden="1" customHeight="1" x14ac:dyDescent="0.25">
      <c r="A1043" s="39" t="s">
        <v>26</v>
      </c>
      <c r="B1043" s="13" t="s">
        <v>261</v>
      </c>
      <c r="C1043" s="13" t="s">
        <v>251</v>
      </c>
      <c r="D1043" s="13">
        <v>34029</v>
      </c>
      <c r="E1043" s="13">
        <v>78912</v>
      </c>
      <c r="F1043" s="13" t="s">
        <v>466</v>
      </c>
      <c r="G1043" s="13" t="s">
        <v>311</v>
      </c>
      <c r="H1043" s="13" t="s">
        <v>137</v>
      </c>
      <c r="I1043" s="13" t="s">
        <v>138</v>
      </c>
      <c r="J1043" s="13" t="s">
        <v>470</v>
      </c>
      <c r="K1043" s="4">
        <v>7138</v>
      </c>
      <c r="L1043" s="4">
        <v>3001</v>
      </c>
      <c r="M1043" s="14" t="s">
        <v>40</v>
      </c>
      <c r="N1043" s="15" t="s">
        <v>679</v>
      </c>
      <c r="O1043" s="15">
        <v>0</v>
      </c>
      <c r="P1043" s="15">
        <v>0</v>
      </c>
      <c r="Q1043" s="15">
        <f t="shared" si="192"/>
        <v>0</v>
      </c>
      <c r="R1043" s="15" t="str">
        <f t="shared" si="193"/>
        <v>0.00</v>
      </c>
      <c r="S1043" s="15">
        <v>0</v>
      </c>
      <c r="T1043" s="15">
        <v>0</v>
      </c>
      <c r="U1043" s="15">
        <f t="shared" si="194"/>
        <v>0</v>
      </c>
      <c r="V1043" s="16" t="str">
        <f t="shared" si="195"/>
        <v>NA</v>
      </c>
      <c r="W1043" s="17">
        <f t="shared" si="196"/>
        <v>0</v>
      </c>
      <c r="X1043" s="17">
        <f t="shared" si="196"/>
        <v>0</v>
      </c>
      <c r="Y1043" s="16">
        <f t="shared" si="197"/>
        <v>0</v>
      </c>
      <c r="Z1043" s="15" t="str">
        <f t="shared" si="198"/>
        <v>0.00</v>
      </c>
      <c r="AA1043" s="13"/>
      <c r="AB1043" s="13"/>
      <c r="AC1043" s="13"/>
      <c r="AD1043" s="13"/>
      <c r="AE1043" s="18">
        <f t="shared" si="199"/>
        <v>0</v>
      </c>
      <c r="AF1043" s="18">
        <f t="shared" si="203"/>
        <v>0</v>
      </c>
      <c r="AG1043" s="19">
        <f t="shared" si="200"/>
        <v>0</v>
      </c>
      <c r="AH1043" s="16" t="str">
        <f t="shared" si="201"/>
        <v>0.00</v>
      </c>
      <c r="AI1043" s="16">
        <f t="shared" si="202"/>
        <v>0</v>
      </c>
      <c r="AJ1043" s="44">
        <v>221112</v>
      </c>
      <c r="AK1043" s="15" t="s">
        <v>682</v>
      </c>
      <c r="AL1043" s="14" t="s">
        <v>76</v>
      </c>
      <c r="AM1043" s="39" t="s">
        <v>58</v>
      </c>
      <c r="AN1043" s="39" t="s">
        <v>59</v>
      </c>
      <c r="AO1043" s="39" t="s">
        <v>77</v>
      </c>
      <c r="AP1043" s="39" t="s">
        <v>61</v>
      </c>
      <c r="AQ1043" s="20"/>
      <c r="AR1043" s="20"/>
      <c r="AS1043" s="20"/>
      <c r="AT1043" s="20"/>
      <c r="AU1043" s="20"/>
      <c r="AV1043" s="20"/>
      <c r="AW1043" s="20"/>
      <c r="AX1043" s="20"/>
      <c r="AY1043" s="20"/>
      <c r="AZ1043" s="20"/>
      <c r="BA1043" s="20"/>
      <c r="BB1043" s="20"/>
    </row>
    <row r="1044" spans="1:54" ht="26.1" hidden="1" customHeight="1" x14ac:dyDescent="0.25">
      <c r="A1044" s="40" t="s">
        <v>26</v>
      </c>
      <c r="B1044" s="13" t="s">
        <v>261</v>
      </c>
      <c r="C1044" s="13" t="s">
        <v>251</v>
      </c>
      <c r="D1044" s="13">
        <v>34029</v>
      </c>
      <c r="E1044" s="13">
        <v>78912</v>
      </c>
      <c r="F1044" s="13" t="s">
        <v>466</v>
      </c>
      <c r="G1044" s="13" t="s">
        <v>311</v>
      </c>
      <c r="H1044" s="13" t="s">
        <v>137</v>
      </c>
      <c r="I1044" s="13" t="s">
        <v>138</v>
      </c>
      <c r="J1044" s="13" t="s">
        <v>470</v>
      </c>
      <c r="K1044" s="4">
        <v>7138</v>
      </c>
      <c r="L1044" s="4">
        <v>3001</v>
      </c>
      <c r="M1044" s="13" t="s">
        <v>36</v>
      </c>
      <c r="N1044" s="15" t="s">
        <v>679</v>
      </c>
      <c r="O1044" s="15">
        <v>0.17090876027165799</v>
      </c>
      <c r="P1044" s="15">
        <v>0.114499237</v>
      </c>
      <c r="Q1044" s="15">
        <f t="shared" si="192"/>
        <v>-5.6409523271657991E-2</v>
      </c>
      <c r="R1044" s="15">
        <f t="shared" si="193"/>
        <v>-33.005635979101093</v>
      </c>
      <c r="S1044" s="15">
        <v>0.12068428690592088</v>
      </c>
      <c r="T1044" s="15">
        <v>7.7440545999999999E-2</v>
      </c>
      <c r="U1044" s="15">
        <f t="shared" si="194"/>
        <v>-4.3243740905920883E-2</v>
      </c>
      <c r="V1044" s="16">
        <f t="shared" si="195"/>
        <v>-35.832121989196011</v>
      </c>
      <c r="W1044" s="17">
        <f t="shared" si="196"/>
        <v>1.3117857272382705E-3</v>
      </c>
      <c r="X1044" s="17">
        <f t="shared" si="196"/>
        <v>8.4174506521739125E-4</v>
      </c>
      <c r="Y1044" s="16">
        <f t="shared" si="197"/>
        <v>-4.7004066202087922E-4</v>
      </c>
      <c r="Z1044" s="15">
        <f t="shared" si="198"/>
        <v>-35.832121989196018</v>
      </c>
      <c r="AA1044" s="13">
        <v>0.08</v>
      </c>
      <c r="AB1044" s="13">
        <v>0</v>
      </c>
      <c r="AC1044" s="13">
        <v>0</v>
      </c>
      <c r="AD1044" s="13">
        <v>0</v>
      </c>
      <c r="AE1044" s="18">
        <f t="shared" si="199"/>
        <v>0</v>
      </c>
      <c r="AF1044" s="18">
        <f t="shared" si="203"/>
        <v>1.0637437637362637E-3</v>
      </c>
      <c r="AG1044" s="19">
        <f t="shared" si="200"/>
        <v>1.0637437637362637E-3</v>
      </c>
      <c r="AH1044" s="16" t="str">
        <f t="shared" si="201"/>
        <v>0.00</v>
      </c>
      <c r="AI1044" s="16">
        <f t="shared" si="202"/>
        <v>-1.3117857272382705E-3</v>
      </c>
      <c r="AJ1044" s="44">
        <v>221112</v>
      </c>
      <c r="AK1044" s="15" t="s">
        <v>682</v>
      </c>
      <c r="AL1044" s="14" t="s">
        <v>76</v>
      </c>
      <c r="AM1044" s="39" t="s">
        <v>58</v>
      </c>
      <c r="AN1044" s="39" t="s">
        <v>59</v>
      </c>
      <c r="AO1044" s="39" t="s">
        <v>77</v>
      </c>
      <c r="AP1044" s="39" t="s">
        <v>61</v>
      </c>
      <c r="AQ1044" s="20"/>
      <c r="AR1044" s="20"/>
      <c r="AS1044" s="20"/>
      <c r="AT1044" s="20"/>
      <c r="AU1044" s="20"/>
      <c r="AV1044" s="20"/>
      <c r="AW1044" s="20"/>
      <c r="AX1044" s="20"/>
      <c r="AY1044" s="20"/>
      <c r="AZ1044" s="20"/>
      <c r="BA1044" s="20"/>
      <c r="BB1044" s="20"/>
    </row>
    <row r="1045" spans="1:54" ht="26.1" hidden="1" customHeight="1" x14ac:dyDescent="0.25">
      <c r="A1045" s="39" t="s">
        <v>26</v>
      </c>
      <c r="B1045" s="13" t="s">
        <v>261</v>
      </c>
      <c r="C1045" s="13" t="s">
        <v>251</v>
      </c>
      <c r="D1045" s="13">
        <v>34029</v>
      </c>
      <c r="E1045" s="13">
        <v>78912</v>
      </c>
      <c r="F1045" s="13" t="s">
        <v>466</v>
      </c>
      <c r="G1045" s="13" t="s">
        <v>311</v>
      </c>
      <c r="H1045" s="13" t="s">
        <v>137</v>
      </c>
      <c r="I1045" s="13" t="s">
        <v>138</v>
      </c>
      <c r="J1045" s="13" t="s">
        <v>470</v>
      </c>
      <c r="K1045" s="4">
        <v>7138</v>
      </c>
      <c r="L1045" s="4">
        <v>3001</v>
      </c>
      <c r="M1045" s="14" t="s">
        <v>38</v>
      </c>
      <c r="N1045" s="15" t="s">
        <v>679</v>
      </c>
      <c r="O1045" s="15">
        <v>1.67000723179913E-2</v>
      </c>
      <c r="P1045" s="15">
        <v>1.1024885E-2</v>
      </c>
      <c r="Q1045" s="15">
        <f t="shared" si="192"/>
        <v>-5.6751873179912999E-3</v>
      </c>
      <c r="R1045" s="15">
        <f t="shared" si="193"/>
        <v>-33.983010432100428</v>
      </c>
      <c r="S1045" s="15">
        <v>1.2442180037533866E-2</v>
      </c>
      <c r="T1045" s="15">
        <v>7.9838830000000006E-3</v>
      </c>
      <c r="U1045" s="15">
        <f t="shared" si="194"/>
        <v>-4.4582970375338649E-3</v>
      </c>
      <c r="V1045" s="16">
        <f t="shared" si="195"/>
        <v>-35.832121252744173</v>
      </c>
      <c r="W1045" s="17">
        <f t="shared" si="196"/>
        <v>1.3524108736449853E-4</v>
      </c>
      <c r="X1045" s="17">
        <f t="shared" si="196"/>
        <v>8.6781336956521748E-5</v>
      </c>
      <c r="Y1045" s="16">
        <f t="shared" si="197"/>
        <v>-4.8459750407976783E-5</v>
      </c>
      <c r="Z1045" s="15">
        <f t="shared" si="198"/>
        <v>-35.832121252744166</v>
      </c>
      <c r="AA1045" s="13">
        <v>0.02</v>
      </c>
      <c r="AB1045" s="13">
        <v>0</v>
      </c>
      <c r="AC1045" s="13">
        <v>0</v>
      </c>
      <c r="AD1045" s="13">
        <v>0</v>
      </c>
      <c r="AE1045" s="18">
        <f t="shared" si="199"/>
        <v>0</v>
      </c>
      <c r="AF1045" s="18">
        <f t="shared" si="203"/>
        <v>1.0966872252747254E-4</v>
      </c>
      <c r="AG1045" s="19">
        <f t="shared" si="200"/>
        <v>1.0966872252747254E-4</v>
      </c>
      <c r="AH1045" s="16" t="str">
        <f t="shared" si="201"/>
        <v>0.00</v>
      </c>
      <c r="AI1045" s="16">
        <f t="shared" si="202"/>
        <v>-1.3524108736449853E-4</v>
      </c>
      <c r="AJ1045" s="44">
        <v>221112</v>
      </c>
      <c r="AK1045" s="15" t="s">
        <v>682</v>
      </c>
      <c r="AL1045" s="14" t="s">
        <v>76</v>
      </c>
      <c r="AM1045" s="39" t="s">
        <v>58</v>
      </c>
      <c r="AN1045" s="39" t="s">
        <v>59</v>
      </c>
      <c r="AO1045" s="39" t="s">
        <v>77</v>
      </c>
      <c r="AP1045" s="39" t="s">
        <v>61</v>
      </c>
      <c r="AQ1045" s="20"/>
      <c r="AR1045" s="20"/>
      <c r="AS1045" s="20"/>
      <c r="AT1045" s="20"/>
      <c r="AU1045" s="20"/>
      <c r="AV1045" s="20"/>
      <c r="AW1045" s="20"/>
      <c r="AX1045" s="20"/>
      <c r="AY1045" s="20"/>
      <c r="AZ1045" s="20"/>
      <c r="BA1045" s="20"/>
      <c r="BB1045" s="20"/>
    </row>
    <row r="1046" spans="1:54" ht="26.1" hidden="1" customHeight="1" x14ac:dyDescent="0.25">
      <c r="A1046" s="39" t="s">
        <v>26</v>
      </c>
      <c r="B1046" s="13" t="s">
        <v>261</v>
      </c>
      <c r="C1046" s="13" t="s">
        <v>251</v>
      </c>
      <c r="D1046" s="13">
        <v>34029</v>
      </c>
      <c r="E1046" s="13">
        <v>78912</v>
      </c>
      <c r="F1046" s="13" t="s">
        <v>466</v>
      </c>
      <c r="G1046" s="13" t="s">
        <v>311</v>
      </c>
      <c r="H1046" s="13" t="s">
        <v>137</v>
      </c>
      <c r="I1046" s="13" t="s">
        <v>138</v>
      </c>
      <c r="J1046" s="13" t="s">
        <v>470</v>
      </c>
      <c r="K1046" s="4">
        <v>7138</v>
      </c>
      <c r="L1046" s="4">
        <v>3001</v>
      </c>
      <c r="M1046" s="14" t="s">
        <v>39</v>
      </c>
      <c r="N1046" s="15" t="s">
        <v>679</v>
      </c>
      <c r="O1046" s="15">
        <v>1.67000723179913E-2</v>
      </c>
      <c r="P1046" s="15">
        <v>1.1024885E-2</v>
      </c>
      <c r="Q1046" s="15">
        <f t="shared" si="192"/>
        <v>-5.6751873179912999E-3</v>
      </c>
      <c r="R1046" s="15">
        <f t="shared" si="193"/>
        <v>-33.983010432100428</v>
      </c>
      <c r="S1046" s="15">
        <v>1.2442180037533866E-2</v>
      </c>
      <c r="T1046" s="15">
        <v>7.9838830000000006E-3</v>
      </c>
      <c r="U1046" s="15">
        <f t="shared" si="194"/>
        <v>-4.4582970375338649E-3</v>
      </c>
      <c r="V1046" s="16">
        <f t="shared" si="195"/>
        <v>-35.832121252744173</v>
      </c>
      <c r="W1046" s="17">
        <f t="shared" si="196"/>
        <v>1.3524108736449853E-4</v>
      </c>
      <c r="X1046" s="17">
        <f t="shared" si="196"/>
        <v>8.6781336956521748E-5</v>
      </c>
      <c r="Y1046" s="16">
        <f t="shared" si="197"/>
        <v>-4.8459750407976783E-5</v>
      </c>
      <c r="Z1046" s="15">
        <f t="shared" si="198"/>
        <v>-35.832121252744166</v>
      </c>
      <c r="AA1046" s="13">
        <v>0.02</v>
      </c>
      <c r="AB1046" s="13">
        <v>0</v>
      </c>
      <c r="AC1046" s="13">
        <v>0</v>
      </c>
      <c r="AD1046" s="13">
        <v>0</v>
      </c>
      <c r="AE1046" s="18">
        <f t="shared" si="199"/>
        <v>0</v>
      </c>
      <c r="AF1046" s="18">
        <f t="shared" si="203"/>
        <v>1.0966872252747254E-4</v>
      </c>
      <c r="AG1046" s="19">
        <f t="shared" si="200"/>
        <v>1.0966872252747254E-4</v>
      </c>
      <c r="AH1046" s="16" t="str">
        <f t="shared" si="201"/>
        <v>0.00</v>
      </c>
      <c r="AI1046" s="16">
        <f t="shared" si="202"/>
        <v>-1.3524108736449853E-4</v>
      </c>
      <c r="AJ1046" s="44">
        <v>221112</v>
      </c>
      <c r="AK1046" s="15" t="s">
        <v>682</v>
      </c>
      <c r="AL1046" s="14" t="s">
        <v>76</v>
      </c>
      <c r="AM1046" s="39" t="s">
        <v>58</v>
      </c>
      <c r="AN1046" s="39" t="s">
        <v>59</v>
      </c>
      <c r="AO1046" s="39" t="s">
        <v>77</v>
      </c>
      <c r="AP1046" s="39" t="s">
        <v>61</v>
      </c>
      <c r="AQ1046" s="20"/>
      <c r="AR1046" s="20"/>
      <c r="AS1046" s="20"/>
      <c r="AT1046" s="20"/>
      <c r="AU1046" s="20"/>
      <c r="AV1046" s="20"/>
      <c r="AW1046" s="20"/>
      <c r="AX1046" s="20"/>
      <c r="AY1046" s="20"/>
      <c r="AZ1046" s="20"/>
      <c r="BA1046" s="20"/>
      <c r="BB1046" s="20"/>
    </row>
    <row r="1047" spans="1:54" ht="26.1" hidden="1" customHeight="1" x14ac:dyDescent="0.25">
      <c r="A1047" s="39" t="s">
        <v>26</v>
      </c>
      <c r="B1047" s="13" t="s">
        <v>261</v>
      </c>
      <c r="C1047" s="13" t="s">
        <v>251</v>
      </c>
      <c r="D1047" s="13">
        <v>34029</v>
      </c>
      <c r="E1047" s="13">
        <v>78912</v>
      </c>
      <c r="F1047" s="13" t="s">
        <v>466</v>
      </c>
      <c r="G1047" s="13" t="s">
        <v>311</v>
      </c>
      <c r="H1047" s="13" t="s">
        <v>137</v>
      </c>
      <c r="I1047" s="13" t="s">
        <v>138</v>
      </c>
      <c r="J1047" s="13" t="s">
        <v>470</v>
      </c>
      <c r="K1047" s="4">
        <v>7138</v>
      </c>
      <c r="L1047" s="4">
        <v>3001</v>
      </c>
      <c r="M1047" s="14" t="s">
        <v>37</v>
      </c>
      <c r="N1047" s="15" t="s">
        <v>679</v>
      </c>
      <c r="O1047" s="15">
        <v>7.6219499999927805E-4</v>
      </c>
      <c r="P1047" s="15">
        <v>6.4200000000000002E-5</v>
      </c>
      <c r="Q1047" s="15">
        <f t="shared" si="192"/>
        <v>-6.97994999999278E-4</v>
      </c>
      <c r="R1047" s="15">
        <f t="shared" si="193"/>
        <v>-91.576958652305393</v>
      </c>
      <c r="S1047" s="15">
        <v>5.6786385310927294E-4</v>
      </c>
      <c r="T1047" s="15">
        <v>4.651E-5</v>
      </c>
      <c r="U1047" s="15">
        <f t="shared" si="194"/>
        <v>-5.213538531092729E-4</v>
      </c>
      <c r="V1047" s="16">
        <f t="shared" si="195"/>
        <v>-91.809656532047271</v>
      </c>
      <c r="W1047" s="17">
        <f t="shared" si="196"/>
        <v>6.1724331859703584E-6</v>
      </c>
      <c r="X1047" s="17">
        <f t="shared" si="196"/>
        <v>5.0554347826086955E-7</v>
      </c>
      <c r="Y1047" s="16">
        <f t="shared" si="197"/>
        <v>-5.6668897077094891E-6</v>
      </c>
      <c r="Z1047" s="15">
        <f t="shared" si="198"/>
        <v>-91.809656532047285</v>
      </c>
      <c r="AA1047" s="13">
        <v>0</v>
      </c>
      <c r="AB1047" s="13">
        <v>0</v>
      </c>
      <c r="AC1047" s="13">
        <v>0</v>
      </c>
      <c r="AD1047" s="13">
        <v>0</v>
      </c>
      <c r="AE1047" s="18">
        <f t="shared" si="199"/>
        <v>0</v>
      </c>
      <c r="AF1047" s="18">
        <f t="shared" si="203"/>
        <v>6.3887362637362642E-7</v>
      </c>
      <c r="AG1047" s="19">
        <f t="shared" si="200"/>
        <v>6.3887362637362642E-7</v>
      </c>
      <c r="AH1047" s="16" t="str">
        <f t="shared" si="201"/>
        <v>0.00</v>
      </c>
      <c r="AI1047" s="16">
        <f t="shared" si="202"/>
        <v>-6.1724331859703584E-6</v>
      </c>
      <c r="AJ1047" s="44">
        <v>221112</v>
      </c>
      <c r="AK1047" s="15" t="s">
        <v>682</v>
      </c>
      <c r="AL1047" s="14" t="s">
        <v>76</v>
      </c>
      <c r="AM1047" s="39" t="s">
        <v>58</v>
      </c>
      <c r="AN1047" s="39" t="s">
        <v>59</v>
      </c>
      <c r="AO1047" s="39" t="s">
        <v>77</v>
      </c>
      <c r="AP1047" s="39" t="s">
        <v>61</v>
      </c>
      <c r="AQ1047" s="20"/>
      <c r="AR1047" s="20"/>
      <c r="AS1047" s="20"/>
      <c r="AT1047" s="20"/>
      <c r="AU1047" s="20"/>
      <c r="AV1047" s="20"/>
      <c r="AW1047" s="20"/>
      <c r="AX1047" s="20"/>
      <c r="AY1047" s="20"/>
      <c r="AZ1047" s="20"/>
      <c r="BA1047" s="20"/>
      <c r="BB1047" s="20"/>
    </row>
    <row r="1048" spans="1:54" ht="26.1" hidden="1" customHeight="1" x14ac:dyDescent="0.25">
      <c r="A1048" s="39" t="s">
        <v>26</v>
      </c>
      <c r="B1048" s="13" t="s">
        <v>261</v>
      </c>
      <c r="C1048" s="13" t="s">
        <v>251</v>
      </c>
      <c r="D1048" s="13">
        <v>34029</v>
      </c>
      <c r="E1048" s="13">
        <v>78912</v>
      </c>
      <c r="F1048" s="13" t="s">
        <v>466</v>
      </c>
      <c r="G1048" s="13" t="s">
        <v>311</v>
      </c>
      <c r="H1048" s="13" t="s">
        <v>137</v>
      </c>
      <c r="I1048" s="13" t="s">
        <v>138</v>
      </c>
      <c r="J1048" s="13" t="s">
        <v>470</v>
      </c>
      <c r="K1048" s="4">
        <v>7138</v>
      </c>
      <c r="L1048" s="4">
        <v>3001</v>
      </c>
      <c r="M1048" s="14" t="s">
        <v>34</v>
      </c>
      <c r="N1048" s="15" t="s">
        <v>679</v>
      </c>
      <c r="O1048" s="15">
        <v>9.9471327199948204E-5</v>
      </c>
      <c r="P1048" s="15">
        <v>6.5699999999999998E-5</v>
      </c>
      <c r="Q1048" s="15">
        <f t="shared" si="192"/>
        <v>-3.3771327199948206E-5</v>
      </c>
      <c r="R1048" s="15">
        <f t="shared" si="193"/>
        <v>-33.95081592916133</v>
      </c>
      <c r="S1048" s="15">
        <v>7.4109868390262115E-5</v>
      </c>
      <c r="T1048" s="15">
        <v>4.757E-5</v>
      </c>
      <c r="U1048" s="15">
        <f t="shared" si="194"/>
        <v>-2.6539868390262115E-5</v>
      </c>
      <c r="V1048" s="16">
        <f t="shared" si="195"/>
        <v>-35.811517368379782</v>
      </c>
      <c r="W1048" s="17">
        <f t="shared" si="196"/>
        <v>8.0554204772024039E-7</v>
      </c>
      <c r="X1048" s="17">
        <f t="shared" si="196"/>
        <v>5.1706521739130436E-7</v>
      </c>
      <c r="Y1048" s="16">
        <f t="shared" si="197"/>
        <v>-2.8847683032893602E-7</v>
      </c>
      <c r="Z1048" s="15">
        <f t="shared" si="198"/>
        <v>-35.811517368379782</v>
      </c>
      <c r="AA1048" s="13">
        <v>0</v>
      </c>
      <c r="AB1048" s="13">
        <v>0</v>
      </c>
      <c r="AC1048" s="13">
        <v>0</v>
      </c>
      <c r="AD1048" s="13">
        <v>0</v>
      </c>
      <c r="AE1048" s="18">
        <f t="shared" si="199"/>
        <v>0</v>
      </c>
      <c r="AF1048" s="18">
        <f t="shared" si="203"/>
        <v>6.5343406593406598E-7</v>
      </c>
      <c r="AG1048" s="19">
        <f t="shared" si="200"/>
        <v>6.5343406593406598E-7</v>
      </c>
      <c r="AH1048" s="16" t="str">
        <f t="shared" si="201"/>
        <v>0.00</v>
      </c>
      <c r="AI1048" s="16">
        <f t="shared" si="202"/>
        <v>-8.0554204772024039E-7</v>
      </c>
      <c r="AJ1048" s="44">
        <v>221112</v>
      </c>
      <c r="AK1048" s="15" t="s">
        <v>682</v>
      </c>
      <c r="AL1048" s="14" t="s">
        <v>76</v>
      </c>
      <c r="AM1048" s="39" t="s">
        <v>58</v>
      </c>
      <c r="AN1048" s="39" t="s">
        <v>59</v>
      </c>
      <c r="AO1048" s="39" t="s">
        <v>77</v>
      </c>
      <c r="AP1048" s="39" t="s">
        <v>61</v>
      </c>
      <c r="AQ1048" s="20"/>
      <c r="AR1048" s="20"/>
      <c r="AS1048" s="20"/>
      <c r="AT1048" s="20"/>
      <c r="AU1048" s="20"/>
      <c r="AV1048" s="20"/>
      <c r="AW1048" s="20"/>
      <c r="AX1048" s="20"/>
      <c r="AY1048" s="20"/>
      <c r="AZ1048" s="20"/>
      <c r="BA1048" s="20"/>
      <c r="BB1048" s="20"/>
    </row>
    <row r="1049" spans="1:54" ht="26.1" hidden="1" customHeight="1" x14ac:dyDescent="0.25">
      <c r="A1049" s="39" t="s">
        <v>26</v>
      </c>
      <c r="B1049" s="13" t="s">
        <v>261</v>
      </c>
      <c r="C1049" s="13" t="s">
        <v>251</v>
      </c>
      <c r="D1049" s="13">
        <v>34029</v>
      </c>
      <c r="E1049" s="13">
        <v>78912</v>
      </c>
      <c r="F1049" s="13" t="s">
        <v>466</v>
      </c>
      <c r="G1049" s="13" t="s">
        <v>276</v>
      </c>
      <c r="H1049" s="13" t="s">
        <v>137</v>
      </c>
      <c r="I1049" s="13" t="s">
        <v>138</v>
      </c>
      <c r="J1049" s="13" t="s">
        <v>471</v>
      </c>
      <c r="K1049" s="4">
        <v>7138</v>
      </c>
      <c r="L1049" s="4">
        <v>3001</v>
      </c>
      <c r="M1049" s="14" t="s">
        <v>40</v>
      </c>
      <c r="N1049" s="15" t="s">
        <v>679</v>
      </c>
      <c r="O1049" s="15">
        <v>0</v>
      </c>
      <c r="P1049" s="15">
        <v>0</v>
      </c>
      <c r="Q1049" s="15">
        <f t="shared" si="192"/>
        <v>0</v>
      </c>
      <c r="R1049" s="15" t="str">
        <f t="shared" si="193"/>
        <v>0.00</v>
      </c>
      <c r="S1049" s="15">
        <v>0</v>
      </c>
      <c r="T1049" s="15">
        <v>0</v>
      </c>
      <c r="U1049" s="15">
        <f t="shared" si="194"/>
        <v>0</v>
      </c>
      <c r="V1049" s="16" t="str">
        <f t="shared" si="195"/>
        <v>NA</v>
      </c>
      <c r="W1049" s="17">
        <f t="shared" si="196"/>
        <v>0</v>
      </c>
      <c r="X1049" s="17">
        <f t="shared" si="196"/>
        <v>0</v>
      </c>
      <c r="Y1049" s="16">
        <f t="shared" si="197"/>
        <v>0</v>
      </c>
      <c r="Z1049" s="15" t="str">
        <f t="shared" si="198"/>
        <v>0.00</v>
      </c>
      <c r="AA1049" s="13"/>
      <c r="AB1049" s="13"/>
      <c r="AC1049" s="13"/>
      <c r="AD1049" s="13"/>
      <c r="AE1049" s="18">
        <f t="shared" si="199"/>
        <v>0</v>
      </c>
      <c r="AF1049" s="18">
        <f t="shared" si="203"/>
        <v>0</v>
      </c>
      <c r="AG1049" s="19">
        <f t="shared" si="200"/>
        <v>0</v>
      </c>
      <c r="AH1049" s="16" t="str">
        <f t="shared" si="201"/>
        <v>0.00</v>
      </c>
      <c r="AI1049" s="16">
        <f t="shared" si="202"/>
        <v>0</v>
      </c>
      <c r="AJ1049" s="44">
        <v>221112</v>
      </c>
      <c r="AK1049" s="15" t="s">
        <v>682</v>
      </c>
      <c r="AL1049" s="14" t="s">
        <v>57</v>
      </c>
      <c r="AM1049" s="39" t="s">
        <v>58</v>
      </c>
      <c r="AN1049" s="39" t="s">
        <v>59</v>
      </c>
      <c r="AO1049" s="39" t="s">
        <v>60</v>
      </c>
      <c r="AP1049" s="39" t="s">
        <v>61</v>
      </c>
      <c r="AQ1049" s="20"/>
      <c r="AR1049" s="20"/>
      <c r="AS1049" s="20"/>
      <c r="AT1049" s="20"/>
      <c r="AU1049" s="20"/>
      <c r="AV1049" s="20"/>
      <c r="AW1049" s="20"/>
      <c r="AX1049" s="20"/>
      <c r="AY1049" s="20"/>
      <c r="AZ1049" s="20"/>
      <c r="BA1049" s="20"/>
      <c r="BB1049" s="20"/>
    </row>
    <row r="1050" spans="1:54" ht="26.1" hidden="1" customHeight="1" x14ac:dyDescent="0.25">
      <c r="A1050" s="39" t="s">
        <v>26</v>
      </c>
      <c r="B1050" s="13" t="s">
        <v>261</v>
      </c>
      <c r="C1050" s="13" t="s">
        <v>251</v>
      </c>
      <c r="D1050" s="13">
        <v>34029</v>
      </c>
      <c r="E1050" s="13">
        <v>78912</v>
      </c>
      <c r="F1050" s="13" t="s">
        <v>466</v>
      </c>
      <c r="G1050" s="13" t="s">
        <v>276</v>
      </c>
      <c r="H1050" s="13" t="s">
        <v>137</v>
      </c>
      <c r="I1050" s="13" t="s">
        <v>138</v>
      </c>
      <c r="J1050" s="13" t="s">
        <v>471</v>
      </c>
      <c r="K1050" s="4">
        <v>7138</v>
      </c>
      <c r="L1050" s="4">
        <v>3001</v>
      </c>
      <c r="M1050" s="14" t="s">
        <v>38</v>
      </c>
      <c r="N1050" s="15" t="s">
        <v>679</v>
      </c>
      <c r="O1050" s="15">
        <v>6.0007675587568698E-2</v>
      </c>
      <c r="P1050" s="15">
        <v>3.9615262999999998E-2</v>
      </c>
      <c r="Q1050" s="15">
        <f t="shared" si="192"/>
        <v>-2.0392412587568701E-2</v>
      </c>
      <c r="R1050" s="15">
        <f t="shared" si="193"/>
        <v>-33.983006986848245</v>
      </c>
      <c r="S1050" s="15">
        <v>4.4707968269700284E-2</v>
      </c>
      <c r="T1050" s="15">
        <v>2.8688154E-2</v>
      </c>
      <c r="U1050" s="15">
        <f t="shared" si="194"/>
        <v>-1.6019814269700283E-2</v>
      </c>
      <c r="V1050" s="16">
        <f t="shared" si="195"/>
        <v>-35.832123197951979</v>
      </c>
      <c r="W1050" s="17">
        <f t="shared" si="196"/>
        <v>4.8595617684456829E-4</v>
      </c>
      <c r="X1050" s="17">
        <f t="shared" si="196"/>
        <v>3.118277608695652E-4</v>
      </c>
      <c r="Y1050" s="16">
        <f t="shared" si="197"/>
        <v>-1.741284159750031E-4</v>
      </c>
      <c r="Z1050" s="15">
        <f t="shared" si="198"/>
        <v>-35.832123197951979</v>
      </c>
      <c r="AA1050" s="13">
        <v>0.06</v>
      </c>
      <c r="AB1050" s="13">
        <v>0</v>
      </c>
      <c r="AC1050" s="13">
        <v>0</v>
      </c>
      <c r="AD1050" s="13">
        <v>0</v>
      </c>
      <c r="AE1050" s="18">
        <f t="shared" si="199"/>
        <v>0</v>
      </c>
      <c r="AF1050" s="18">
        <f t="shared" si="203"/>
        <v>3.9406804945054947E-4</v>
      </c>
      <c r="AG1050" s="19">
        <f t="shared" si="200"/>
        <v>3.9406804945054947E-4</v>
      </c>
      <c r="AH1050" s="16" t="str">
        <f t="shared" si="201"/>
        <v>0.00</v>
      </c>
      <c r="AI1050" s="16">
        <f t="shared" si="202"/>
        <v>-4.8595617684456829E-4</v>
      </c>
      <c r="AJ1050" s="44">
        <v>221112</v>
      </c>
      <c r="AK1050" s="15" t="s">
        <v>682</v>
      </c>
      <c r="AL1050" s="14" t="s">
        <v>57</v>
      </c>
      <c r="AM1050" s="39" t="s">
        <v>58</v>
      </c>
      <c r="AN1050" s="39" t="s">
        <v>59</v>
      </c>
      <c r="AO1050" s="39" t="s">
        <v>60</v>
      </c>
      <c r="AP1050" s="39" t="s">
        <v>61</v>
      </c>
      <c r="AQ1050" s="20"/>
      <c r="AR1050" s="20"/>
      <c r="AS1050" s="20"/>
      <c r="AT1050" s="20"/>
      <c r="AU1050" s="20"/>
      <c r="AV1050" s="20"/>
      <c r="AW1050" s="20"/>
      <c r="AX1050" s="20"/>
      <c r="AY1050" s="20"/>
      <c r="AZ1050" s="20"/>
      <c r="BA1050" s="20"/>
      <c r="BB1050" s="20"/>
    </row>
    <row r="1051" spans="1:54" ht="26.1" hidden="1" customHeight="1" x14ac:dyDescent="0.25">
      <c r="A1051" s="39" t="s">
        <v>26</v>
      </c>
      <c r="B1051" s="13" t="s">
        <v>261</v>
      </c>
      <c r="C1051" s="13" t="s">
        <v>251</v>
      </c>
      <c r="D1051" s="13">
        <v>34029</v>
      </c>
      <c r="E1051" s="13">
        <v>78912</v>
      </c>
      <c r="F1051" s="13" t="s">
        <v>466</v>
      </c>
      <c r="G1051" s="13" t="s">
        <v>276</v>
      </c>
      <c r="H1051" s="13" t="s">
        <v>137</v>
      </c>
      <c r="I1051" s="13" t="s">
        <v>138</v>
      </c>
      <c r="J1051" s="13" t="s">
        <v>471</v>
      </c>
      <c r="K1051" s="4">
        <v>7138</v>
      </c>
      <c r="L1051" s="4">
        <v>3001</v>
      </c>
      <c r="M1051" s="14" t="s">
        <v>39</v>
      </c>
      <c r="N1051" s="15" t="s">
        <v>679</v>
      </c>
      <c r="O1051" s="15">
        <v>6.0007675587568698E-2</v>
      </c>
      <c r="P1051" s="15">
        <v>3.9615262999999998E-2</v>
      </c>
      <c r="Q1051" s="15">
        <f t="shared" si="192"/>
        <v>-2.0392412587568701E-2</v>
      </c>
      <c r="R1051" s="15">
        <f t="shared" si="193"/>
        <v>-33.983006986848245</v>
      </c>
      <c r="S1051" s="15">
        <v>4.4707968269700284E-2</v>
      </c>
      <c r="T1051" s="15">
        <v>2.8688154E-2</v>
      </c>
      <c r="U1051" s="15">
        <f t="shared" si="194"/>
        <v>-1.6019814269700283E-2</v>
      </c>
      <c r="V1051" s="16">
        <f t="shared" si="195"/>
        <v>-35.832123197951979</v>
      </c>
      <c r="W1051" s="17">
        <f t="shared" si="196"/>
        <v>4.8595617684456829E-4</v>
      </c>
      <c r="X1051" s="17">
        <f t="shared" si="196"/>
        <v>3.118277608695652E-4</v>
      </c>
      <c r="Y1051" s="16">
        <f t="shared" si="197"/>
        <v>-1.741284159750031E-4</v>
      </c>
      <c r="Z1051" s="15">
        <f t="shared" si="198"/>
        <v>-35.832123197951979</v>
      </c>
      <c r="AA1051" s="13">
        <v>0.06</v>
      </c>
      <c r="AB1051" s="13">
        <v>0</v>
      </c>
      <c r="AC1051" s="13">
        <v>0</v>
      </c>
      <c r="AD1051" s="13">
        <v>0</v>
      </c>
      <c r="AE1051" s="18">
        <f t="shared" si="199"/>
        <v>0</v>
      </c>
      <c r="AF1051" s="18">
        <f t="shared" si="203"/>
        <v>3.9406804945054947E-4</v>
      </c>
      <c r="AG1051" s="19">
        <f t="shared" si="200"/>
        <v>3.9406804945054947E-4</v>
      </c>
      <c r="AH1051" s="16" t="str">
        <f t="shared" si="201"/>
        <v>0.00</v>
      </c>
      <c r="AI1051" s="16">
        <f t="shared" si="202"/>
        <v>-4.8595617684456829E-4</v>
      </c>
      <c r="AJ1051" s="44">
        <v>221112</v>
      </c>
      <c r="AK1051" s="15" t="s">
        <v>682</v>
      </c>
      <c r="AL1051" s="14" t="s">
        <v>57</v>
      </c>
      <c r="AM1051" s="39" t="s">
        <v>58</v>
      </c>
      <c r="AN1051" s="39" t="s">
        <v>59</v>
      </c>
      <c r="AO1051" s="39" t="s">
        <v>60</v>
      </c>
      <c r="AP1051" s="39" t="s">
        <v>61</v>
      </c>
      <c r="AQ1051" s="20"/>
      <c r="AR1051" s="20"/>
      <c r="AS1051" s="20"/>
      <c r="AT1051" s="20"/>
      <c r="AU1051" s="20"/>
      <c r="AV1051" s="20"/>
      <c r="AW1051" s="20"/>
      <c r="AX1051" s="20"/>
      <c r="AY1051" s="20"/>
      <c r="AZ1051" s="20"/>
      <c r="BA1051" s="20"/>
      <c r="BB1051" s="20"/>
    </row>
    <row r="1052" spans="1:54" ht="26.1" hidden="1" customHeight="1" x14ac:dyDescent="0.25">
      <c r="A1052" s="39" t="s">
        <v>26</v>
      </c>
      <c r="B1052" s="13" t="s">
        <v>261</v>
      </c>
      <c r="C1052" s="13" t="s">
        <v>251</v>
      </c>
      <c r="D1052" s="13">
        <v>34029</v>
      </c>
      <c r="E1052" s="13">
        <v>78912</v>
      </c>
      <c r="F1052" s="13" t="s">
        <v>466</v>
      </c>
      <c r="G1052" s="13" t="s">
        <v>276</v>
      </c>
      <c r="H1052" s="13" t="s">
        <v>137</v>
      </c>
      <c r="I1052" s="13" t="s">
        <v>138</v>
      </c>
      <c r="J1052" s="13" t="s">
        <v>471</v>
      </c>
      <c r="K1052" s="4">
        <v>7138</v>
      </c>
      <c r="L1052" s="4">
        <v>3001</v>
      </c>
      <c r="M1052" s="14" t="s">
        <v>37</v>
      </c>
      <c r="N1052" s="15" t="s">
        <v>679</v>
      </c>
      <c r="O1052" s="15">
        <v>0.112655409999893</v>
      </c>
      <c r="P1052" s="15">
        <v>9.4919510000000002E-3</v>
      </c>
      <c r="Q1052" s="15">
        <f t="shared" si="192"/>
        <v>-0.103163458999893</v>
      </c>
      <c r="R1052" s="15">
        <f t="shared" si="193"/>
        <v>-91.574349602909422</v>
      </c>
      <c r="S1052" s="15">
        <v>8.3932504406621602E-2</v>
      </c>
      <c r="T1052" s="15">
        <v>6.8737790000000009E-3</v>
      </c>
      <c r="U1052" s="15">
        <f t="shared" si="194"/>
        <v>-7.7058725406621606E-2</v>
      </c>
      <c r="V1052" s="16">
        <f t="shared" si="195"/>
        <v>-91.810349222157001</v>
      </c>
      <c r="W1052" s="17">
        <f t="shared" si="196"/>
        <v>9.123098305067565E-4</v>
      </c>
      <c r="X1052" s="17">
        <f t="shared" si="196"/>
        <v>7.4714989130434789E-5</v>
      </c>
      <c r="Y1052" s="16">
        <f t="shared" si="197"/>
        <v>-8.3759484137632169E-4</v>
      </c>
      <c r="Z1052" s="15">
        <f t="shared" si="198"/>
        <v>-91.810349222157001</v>
      </c>
      <c r="AA1052" s="13">
        <v>0.03</v>
      </c>
      <c r="AB1052" s="13">
        <v>0</v>
      </c>
      <c r="AC1052" s="13">
        <v>0</v>
      </c>
      <c r="AD1052" s="13">
        <v>0</v>
      </c>
      <c r="AE1052" s="18">
        <f t="shared" si="199"/>
        <v>0</v>
      </c>
      <c r="AF1052" s="18">
        <f t="shared" si="203"/>
        <v>9.4420041208791229E-5</v>
      </c>
      <c r="AG1052" s="19">
        <f t="shared" si="200"/>
        <v>9.4420041208791229E-5</v>
      </c>
      <c r="AH1052" s="16" t="str">
        <f t="shared" si="201"/>
        <v>0.00</v>
      </c>
      <c r="AI1052" s="16">
        <f t="shared" si="202"/>
        <v>-9.123098305067565E-4</v>
      </c>
      <c r="AJ1052" s="44">
        <v>221112</v>
      </c>
      <c r="AK1052" s="15" t="s">
        <v>682</v>
      </c>
      <c r="AL1052" s="14" t="s">
        <v>57</v>
      </c>
      <c r="AM1052" s="39" t="s">
        <v>58</v>
      </c>
      <c r="AN1052" s="39" t="s">
        <v>59</v>
      </c>
      <c r="AO1052" s="39" t="s">
        <v>60</v>
      </c>
      <c r="AP1052" s="39" t="s">
        <v>61</v>
      </c>
      <c r="AQ1052" s="20"/>
      <c r="AR1052" s="20"/>
      <c r="AS1052" s="20"/>
      <c r="AT1052" s="20"/>
      <c r="AU1052" s="20"/>
      <c r="AV1052" s="20"/>
      <c r="AW1052" s="20"/>
      <c r="AX1052" s="20"/>
      <c r="AY1052" s="20"/>
      <c r="AZ1052" s="20"/>
      <c r="BA1052" s="20"/>
      <c r="BB1052" s="20"/>
    </row>
    <row r="1053" spans="1:54" ht="26.1" hidden="1" customHeight="1" x14ac:dyDescent="0.25">
      <c r="A1053" s="39" t="s">
        <v>26</v>
      </c>
      <c r="B1053" s="13" t="s">
        <v>261</v>
      </c>
      <c r="C1053" s="13" t="s">
        <v>251</v>
      </c>
      <c r="D1053" s="13">
        <v>34029</v>
      </c>
      <c r="E1053" s="13">
        <v>78912</v>
      </c>
      <c r="F1053" s="13" t="s">
        <v>466</v>
      </c>
      <c r="G1053" s="13" t="s">
        <v>331</v>
      </c>
      <c r="H1053" s="13" t="s">
        <v>137</v>
      </c>
      <c r="I1053" s="13" t="s">
        <v>138</v>
      </c>
      <c r="J1053" s="13" t="s">
        <v>465</v>
      </c>
      <c r="K1053" s="4">
        <v>7138</v>
      </c>
      <c r="L1053" s="4">
        <v>3001</v>
      </c>
      <c r="M1053" s="14" t="s">
        <v>40</v>
      </c>
      <c r="N1053" s="15" t="s">
        <v>679</v>
      </c>
      <c r="O1053" s="15">
        <v>0</v>
      </c>
      <c r="P1053" s="15">
        <v>0</v>
      </c>
      <c r="Q1053" s="15">
        <f t="shared" si="192"/>
        <v>0</v>
      </c>
      <c r="R1053" s="15" t="str">
        <f t="shared" si="193"/>
        <v>0.00</v>
      </c>
      <c r="S1053" s="15">
        <v>0</v>
      </c>
      <c r="T1053" s="15">
        <v>0</v>
      </c>
      <c r="U1053" s="15">
        <f t="shared" si="194"/>
        <v>0</v>
      </c>
      <c r="V1053" s="16" t="str">
        <f t="shared" si="195"/>
        <v>NA</v>
      </c>
      <c r="W1053" s="17">
        <f t="shared" si="196"/>
        <v>0</v>
      </c>
      <c r="X1053" s="17">
        <f t="shared" si="196"/>
        <v>0</v>
      </c>
      <c r="Y1053" s="16">
        <f t="shared" si="197"/>
        <v>0</v>
      </c>
      <c r="Z1053" s="15" t="str">
        <f t="shared" si="198"/>
        <v>0.00</v>
      </c>
      <c r="AA1053" s="13"/>
      <c r="AB1053" s="13"/>
      <c r="AC1053" s="13"/>
      <c r="AD1053" s="13"/>
      <c r="AE1053" s="18">
        <f t="shared" si="199"/>
        <v>0</v>
      </c>
      <c r="AF1053" s="18">
        <f t="shared" si="203"/>
        <v>0</v>
      </c>
      <c r="AG1053" s="19">
        <f t="shared" si="200"/>
        <v>0</v>
      </c>
      <c r="AH1053" s="16" t="str">
        <f t="shared" si="201"/>
        <v>0.00</v>
      </c>
      <c r="AI1053" s="16">
        <f t="shared" si="202"/>
        <v>0</v>
      </c>
      <c r="AJ1053" s="44">
        <v>221112</v>
      </c>
      <c r="AK1053" s="15" t="s">
        <v>682</v>
      </c>
      <c r="AL1053" s="14" t="s">
        <v>57</v>
      </c>
      <c r="AM1053" s="39" t="s">
        <v>58</v>
      </c>
      <c r="AN1053" s="39" t="s">
        <v>59</v>
      </c>
      <c r="AO1053" s="39" t="s">
        <v>60</v>
      </c>
      <c r="AP1053" s="39" t="s">
        <v>61</v>
      </c>
      <c r="AQ1053" s="20"/>
      <c r="AR1053" s="20"/>
      <c r="AS1053" s="20"/>
      <c r="AT1053" s="20"/>
      <c r="AU1053" s="20"/>
      <c r="AV1053" s="20"/>
      <c r="AW1053" s="20"/>
      <c r="AX1053" s="20"/>
      <c r="AY1053" s="20"/>
      <c r="AZ1053" s="20"/>
      <c r="BA1053" s="20"/>
      <c r="BB1053" s="20"/>
    </row>
    <row r="1054" spans="1:54" ht="26.1" hidden="1" customHeight="1" x14ac:dyDescent="0.25">
      <c r="A1054" s="39" t="s">
        <v>26</v>
      </c>
      <c r="B1054" s="13" t="s">
        <v>261</v>
      </c>
      <c r="C1054" s="13" t="s">
        <v>251</v>
      </c>
      <c r="D1054" s="13">
        <v>34029</v>
      </c>
      <c r="E1054" s="13">
        <v>78912</v>
      </c>
      <c r="F1054" s="13" t="s">
        <v>466</v>
      </c>
      <c r="G1054" s="13" t="s">
        <v>331</v>
      </c>
      <c r="H1054" s="13" t="s">
        <v>137</v>
      </c>
      <c r="I1054" s="13" t="s">
        <v>138</v>
      </c>
      <c r="J1054" s="13" t="s">
        <v>465</v>
      </c>
      <c r="K1054" s="4">
        <v>7138</v>
      </c>
      <c r="L1054" s="4">
        <v>3001</v>
      </c>
      <c r="M1054" s="14" t="s">
        <v>38</v>
      </c>
      <c r="N1054" s="15" t="s">
        <v>679</v>
      </c>
      <c r="O1054" s="15">
        <v>1.06955519339944E-2</v>
      </c>
      <c r="P1054" s="15">
        <v>7.0608820000000001E-3</v>
      </c>
      <c r="Q1054" s="15">
        <f t="shared" si="192"/>
        <v>-3.6346699339944001E-3</v>
      </c>
      <c r="R1054" s="15">
        <f t="shared" si="193"/>
        <v>-33.983004864312626</v>
      </c>
      <c r="S1054" s="15">
        <v>7.9685872150497723E-3</v>
      </c>
      <c r="T1054" s="15">
        <v>5.1132729999999998E-3</v>
      </c>
      <c r="U1054" s="15">
        <f t="shared" si="194"/>
        <v>-2.8553142150497725E-3</v>
      </c>
      <c r="V1054" s="16">
        <f t="shared" si="195"/>
        <v>-35.832126046849552</v>
      </c>
      <c r="W1054" s="17">
        <f t="shared" si="196"/>
        <v>8.6615078424454048E-5</v>
      </c>
      <c r="X1054" s="17">
        <f t="shared" si="196"/>
        <v>5.5579054347826082E-5</v>
      </c>
      <c r="Y1054" s="16">
        <f t="shared" si="197"/>
        <v>-3.1036024076627965E-5</v>
      </c>
      <c r="Z1054" s="15">
        <f t="shared" si="198"/>
        <v>-35.832126046849552</v>
      </c>
      <c r="AA1054" s="13">
        <v>0.01</v>
      </c>
      <c r="AB1054" s="13">
        <v>0</v>
      </c>
      <c r="AC1054" s="13">
        <v>0</v>
      </c>
      <c r="AD1054" s="13">
        <v>0</v>
      </c>
      <c r="AE1054" s="18">
        <f t="shared" si="199"/>
        <v>0</v>
      </c>
      <c r="AF1054" s="18">
        <f t="shared" si="203"/>
        <v>7.0237266483516486E-5</v>
      </c>
      <c r="AG1054" s="19">
        <f t="shared" si="200"/>
        <v>7.0237266483516486E-5</v>
      </c>
      <c r="AH1054" s="16" t="str">
        <f t="shared" si="201"/>
        <v>0.00</v>
      </c>
      <c r="AI1054" s="16">
        <f t="shared" si="202"/>
        <v>-8.6615078424454048E-5</v>
      </c>
      <c r="AJ1054" s="44">
        <v>221112</v>
      </c>
      <c r="AK1054" s="15" t="s">
        <v>682</v>
      </c>
      <c r="AL1054" s="14" t="s">
        <v>57</v>
      </c>
      <c r="AM1054" s="39" t="s">
        <v>58</v>
      </c>
      <c r="AN1054" s="39" t="s">
        <v>59</v>
      </c>
      <c r="AO1054" s="39" t="s">
        <v>60</v>
      </c>
      <c r="AP1054" s="39" t="s">
        <v>61</v>
      </c>
      <c r="AQ1054" s="20"/>
      <c r="AR1054" s="20"/>
      <c r="AS1054" s="20"/>
      <c r="AT1054" s="20"/>
      <c r="AU1054" s="20"/>
      <c r="AV1054" s="20"/>
      <c r="AW1054" s="20"/>
      <c r="AX1054" s="20"/>
      <c r="AY1054" s="20"/>
      <c r="AZ1054" s="20"/>
      <c r="BA1054" s="20"/>
      <c r="BB1054" s="20"/>
    </row>
    <row r="1055" spans="1:54" ht="26.1" hidden="1" customHeight="1" x14ac:dyDescent="0.25">
      <c r="A1055" s="39" t="s">
        <v>26</v>
      </c>
      <c r="B1055" s="13" t="s">
        <v>261</v>
      </c>
      <c r="C1055" s="13" t="s">
        <v>251</v>
      </c>
      <c r="D1055" s="13">
        <v>34029</v>
      </c>
      <c r="E1055" s="13">
        <v>78912</v>
      </c>
      <c r="F1055" s="13" t="s">
        <v>466</v>
      </c>
      <c r="G1055" s="13" t="s">
        <v>331</v>
      </c>
      <c r="H1055" s="13" t="s">
        <v>137</v>
      </c>
      <c r="I1055" s="13" t="s">
        <v>138</v>
      </c>
      <c r="J1055" s="13" t="s">
        <v>465</v>
      </c>
      <c r="K1055" s="4">
        <v>7138</v>
      </c>
      <c r="L1055" s="4">
        <v>3001</v>
      </c>
      <c r="M1055" s="14" t="s">
        <v>39</v>
      </c>
      <c r="N1055" s="15" t="s">
        <v>679</v>
      </c>
      <c r="O1055" s="15">
        <v>1.06955519339944E-2</v>
      </c>
      <c r="P1055" s="15">
        <v>7.0608820000000001E-3</v>
      </c>
      <c r="Q1055" s="15">
        <f t="shared" si="192"/>
        <v>-3.6346699339944001E-3</v>
      </c>
      <c r="R1055" s="15">
        <f t="shared" si="193"/>
        <v>-33.983004864312626</v>
      </c>
      <c r="S1055" s="15">
        <v>7.9685872150497723E-3</v>
      </c>
      <c r="T1055" s="15">
        <v>5.1132729999999998E-3</v>
      </c>
      <c r="U1055" s="15">
        <f t="shared" si="194"/>
        <v>-2.8553142150497725E-3</v>
      </c>
      <c r="V1055" s="16">
        <f t="shared" si="195"/>
        <v>-35.832126046849552</v>
      </c>
      <c r="W1055" s="17">
        <f t="shared" si="196"/>
        <v>8.6615078424454048E-5</v>
      </c>
      <c r="X1055" s="17">
        <f t="shared" si="196"/>
        <v>5.5579054347826082E-5</v>
      </c>
      <c r="Y1055" s="16">
        <f t="shared" si="197"/>
        <v>-3.1036024076627965E-5</v>
      </c>
      <c r="Z1055" s="15">
        <f t="shared" si="198"/>
        <v>-35.832126046849552</v>
      </c>
      <c r="AA1055" s="13">
        <v>0.01</v>
      </c>
      <c r="AB1055" s="13">
        <v>0</v>
      </c>
      <c r="AC1055" s="13">
        <v>0</v>
      </c>
      <c r="AD1055" s="13">
        <v>0</v>
      </c>
      <c r="AE1055" s="18">
        <f t="shared" si="199"/>
        <v>0</v>
      </c>
      <c r="AF1055" s="18">
        <f t="shared" si="203"/>
        <v>7.0237266483516486E-5</v>
      </c>
      <c r="AG1055" s="19">
        <f t="shared" si="200"/>
        <v>7.0237266483516486E-5</v>
      </c>
      <c r="AH1055" s="16" t="str">
        <f t="shared" si="201"/>
        <v>0.00</v>
      </c>
      <c r="AI1055" s="16">
        <f t="shared" si="202"/>
        <v>-8.6615078424454048E-5</v>
      </c>
      <c r="AJ1055" s="44">
        <v>221112</v>
      </c>
      <c r="AK1055" s="15" t="s">
        <v>682</v>
      </c>
      <c r="AL1055" s="14" t="s">
        <v>57</v>
      </c>
      <c r="AM1055" s="39" t="s">
        <v>58</v>
      </c>
      <c r="AN1055" s="39" t="s">
        <v>59</v>
      </c>
      <c r="AO1055" s="39" t="s">
        <v>60</v>
      </c>
      <c r="AP1055" s="39" t="s">
        <v>61</v>
      </c>
      <c r="AQ1055" s="20"/>
      <c r="AR1055" s="20"/>
      <c r="AS1055" s="20"/>
      <c r="AT1055" s="20"/>
      <c r="AU1055" s="20"/>
      <c r="AV1055" s="20"/>
      <c r="AW1055" s="20"/>
      <c r="AX1055" s="20"/>
      <c r="AY1055" s="20"/>
      <c r="AZ1055" s="20"/>
      <c r="BA1055" s="20"/>
      <c r="BB1055" s="20"/>
    </row>
    <row r="1056" spans="1:54" ht="26.1" hidden="1" customHeight="1" x14ac:dyDescent="0.25">
      <c r="A1056" s="39" t="s">
        <v>26</v>
      </c>
      <c r="B1056" s="13" t="s">
        <v>261</v>
      </c>
      <c r="C1056" s="13" t="s">
        <v>251</v>
      </c>
      <c r="D1056" s="13">
        <v>34029</v>
      </c>
      <c r="E1056" s="13">
        <v>78912</v>
      </c>
      <c r="F1056" s="13" t="s">
        <v>466</v>
      </c>
      <c r="G1056" s="13" t="s">
        <v>331</v>
      </c>
      <c r="H1056" s="13" t="s">
        <v>137</v>
      </c>
      <c r="I1056" s="13" t="s">
        <v>138</v>
      </c>
      <c r="J1056" s="13" t="s">
        <v>465</v>
      </c>
      <c r="K1056" s="4">
        <v>7138</v>
      </c>
      <c r="L1056" s="4">
        <v>3001</v>
      </c>
      <c r="M1056" s="14" t="s">
        <v>37</v>
      </c>
      <c r="N1056" s="15" t="s">
        <v>679</v>
      </c>
      <c r="O1056" s="15">
        <v>2.1072449999980002E-2</v>
      </c>
      <c r="P1056" s="15">
        <v>1.7754909999999999E-3</v>
      </c>
      <c r="Q1056" s="15">
        <f t="shared" si="192"/>
        <v>-1.9296958999980001E-2</v>
      </c>
      <c r="R1056" s="15">
        <f t="shared" si="193"/>
        <v>-91.57434944678154</v>
      </c>
      <c r="S1056" s="15">
        <v>1.5699765350668089E-2</v>
      </c>
      <c r="T1056" s="15">
        <v>1.285736E-3</v>
      </c>
      <c r="U1056" s="15">
        <f t="shared" si="194"/>
        <v>-1.441402935066809E-2</v>
      </c>
      <c r="V1056" s="16">
        <f t="shared" si="195"/>
        <v>-91.810476326989914</v>
      </c>
      <c r="W1056" s="17">
        <f t="shared" si="196"/>
        <v>1.7064962337682706E-4</v>
      </c>
      <c r="X1056" s="17">
        <f t="shared" si="196"/>
        <v>1.3975391304347825E-5</v>
      </c>
      <c r="Y1056" s="16">
        <f t="shared" si="197"/>
        <v>-1.5667423207247922E-4</v>
      </c>
      <c r="Z1056" s="15">
        <f t="shared" si="198"/>
        <v>-91.8104763269899</v>
      </c>
      <c r="AA1056" s="13">
        <v>0.01</v>
      </c>
      <c r="AB1056" s="13">
        <v>0</v>
      </c>
      <c r="AC1056" s="13">
        <v>0</v>
      </c>
      <c r="AD1056" s="13">
        <v>0</v>
      </c>
      <c r="AE1056" s="18">
        <f t="shared" si="199"/>
        <v>0</v>
      </c>
      <c r="AF1056" s="18">
        <f t="shared" si="203"/>
        <v>1.7661208791208792E-5</v>
      </c>
      <c r="AG1056" s="19">
        <f t="shared" si="200"/>
        <v>1.7661208791208792E-5</v>
      </c>
      <c r="AH1056" s="16" t="str">
        <f t="shared" si="201"/>
        <v>0.00</v>
      </c>
      <c r="AI1056" s="16">
        <f t="shared" si="202"/>
        <v>-1.7064962337682706E-4</v>
      </c>
      <c r="AJ1056" s="44">
        <v>221112</v>
      </c>
      <c r="AK1056" s="15" t="s">
        <v>682</v>
      </c>
      <c r="AL1056" s="14" t="s">
        <v>57</v>
      </c>
      <c r="AM1056" s="39" t="s">
        <v>58</v>
      </c>
      <c r="AN1056" s="39" t="s">
        <v>59</v>
      </c>
      <c r="AO1056" s="39" t="s">
        <v>60</v>
      </c>
      <c r="AP1056" s="39" t="s">
        <v>61</v>
      </c>
      <c r="AQ1056" s="20"/>
      <c r="AR1056" s="20"/>
      <c r="AS1056" s="20"/>
      <c r="AT1056" s="20"/>
      <c r="AU1056" s="20"/>
      <c r="AV1056" s="20"/>
      <c r="AW1056" s="20"/>
      <c r="AX1056" s="20"/>
      <c r="AY1056" s="20"/>
      <c r="AZ1056" s="20"/>
      <c r="BA1056" s="20"/>
      <c r="BB1056" s="20"/>
    </row>
    <row r="1057" spans="1:54" ht="26.1" hidden="1" customHeight="1" x14ac:dyDescent="0.25">
      <c r="A1057" s="39" t="s">
        <v>26</v>
      </c>
      <c r="B1057" s="13" t="s">
        <v>261</v>
      </c>
      <c r="C1057" s="13" t="s">
        <v>251</v>
      </c>
      <c r="D1057" s="13">
        <v>34029</v>
      </c>
      <c r="E1057" s="13">
        <v>78912</v>
      </c>
      <c r="F1057" s="13" t="s">
        <v>466</v>
      </c>
      <c r="G1057" s="13" t="s">
        <v>319</v>
      </c>
      <c r="H1057" s="13" t="s">
        <v>137</v>
      </c>
      <c r="I1057" s="13" t="s">
        <v>138</v>
      </c>
      <c r="J1057" s="13" t="s">
        <v>467</v>
      </c>
      <c r="K1057" s="4">
        <v>7138</v>
      </c>
      <c r="L1057" s="4">
        <v>3001</v>
      </c>
      <c r="M1057" s="14" t="s">
        <v>35</v>
      </c>
      <c r="N1057" s="15" t="s">
        <v>679</v>
      </c>
      <c r="O1057" s="15">
        <v>0</v>
      </c>
      <c r="P1057" s="15">
        <v>0</v>
      </c>
      <c r="Q1057" s="15">
        <f t="shared" si="192"/>
        <v>0</v>
      </c>
      <c r="R1057" s="15" t="str">
        <f t="shared" si="193"/>
        <v>0.00</v>
      </c>
      <c r="S1057" s="15">
        <v>0</v>
      </c>
      <c r="T1057" s="15">
        <v>0</v>
      </c>
      <c r="U1057" s="15">
        <f t="shared" si="194"/>
        <v>0</v>
      </c>
      <c r="V1057" s="16" t="str">
        <f t="shared" si="195"/>
        <v>NA</v>
      </c>
      <c r="W1057" s="17">
        <f t="shared" si="196"/>
        <v>0</v>
      </c>
      <c r="X1057" s="17">
        <f t="shared" si="196"/>
        <v>0</v>
      </c>
      <c r="Y1057" s="16">
        <f t="shared" si="197"/>
        <v>0</v>
      </c>
      <c r="Z1057" s="15" t="str">
        <f t="shared" si="198"/>
        <v>0.00</v>
      </c>
      <c r="AA1057" s="13">
        <v>0</v>
      </c>
      <c r="AB1057" s="13">
        <v>0</v>
      </c>
      <c r="AC1057" s="13">
        <v>0</v>
      </c>
      <c r="AD1057" s="13">
        <v>0.01</v>
      </c>
      <c r="AE1057" s="18">
        <f t="shared" si="199"/>
        <v>0</v>
      </c>
      <c r="AF1057" s="18">
        <f t="shared" si="203"/>
        <v>0</v>
      </c>
      <c r="AG1057" s="19">
        <f t="shared" si="200"/>
        <v>0</v>
      </c>
      <c r="AH1057" s="16" t="str">
        <f t="shared" si="201"/>
        <v>0.00</v>
      </c>
      <c r="AI1057" s="16">
        <f t="shared" si="202"/>
        <v>0</v>
      </c>
      <c r="AJ1057" s="44">
        <v>221112</v>
      </c>
      <c r="AK1057" s="15" t="s">
        <v>682</v>
      </c>
      <c r="AL1057" s="14" t="s">
        <v>76</v>
      </c>
      <c r="AM1057" s="39" t="s">
        <v>58</v>
      </c>
      <c r="AN1057" s="39" t="s">
        <v>59</v>
      </c>
      <c r="AO1057" s="39" t="s">
        <v>77</v>
      </c>
      <c r="AP1057" s="39" t="s">
        <v>61</v>
      </c>
      <c r="AQ1057" s="20"/>
      <c r="AR1057" s="20"/>
      <c r="AS1057" s="20"/>
      <c r="AT1057" s="20"/>
      <c r="AU1057" s="20"/>
      <c r="AV1057" s="20"/>
      <c r="AW1057" s="20"/>
      <c r="AX1057" s="20"/>
      <c r="AY1057" s="20"/>
      <c r="AZ1057" s="20"/>
      <c r="BA1057" s="20"/>
      <c r="BB1057" s="20"/>
    </row>
    <row r="1058" spans="1:54" ht="26.1" hidden="1" customHeight="1" x14ac:dyDescent="0.25">
      <c r="A1058" s="39" t="s">
        <v>26</v>
      </c>
      <c r="B1058" s="13" t="s">
        <v>261</v>
      </c>
      <c r="C1058" s="13" t="s">
        <v>251</v>
      </c>
      <c r="D1058" s="13">
        <v>34029</v>
      </c>
      <c r="E1058" s="13">
        <v>78912</v>
      </c>
      <c r="F1058" s="13" t="s">
        <v>466</v>
      </c>
      <c r="G1058" s="13" t="s">
        <v>319</v>
      </c>
      <c r="H1058" s="13" t="s">
        <v>137</v>
      </c>
      <c r="I1058" s="13" t="s">
        <v>138</v>
      </c>
      <c r="J1058" s="13" t="s">
        <v>467</v>
      </c>
      <c r="K1058" s="4">
        <v>7138</v>
      </c>
      <c r="L1058" s="4">
        <v>3001</v>
      </c>
      <c r="M1058" s="14" t="s">
        <v>40</v>
      </c>
      <c r="N1058" s="15" t="s">
        <v>679</v>
      </c>
      <c r="O1058" s="15">
        <v>0</v>
      </c>
      <c r="P1058" s="15">
        <v>0</v>
      </c>
      <c r="Q1058" s="15">
        <f t="shared" si="192"/>
        <v>0</v>
      </c>
      <c r="R1058" s="15" t="str">
        <f t="shared" si="193"/>
        <v>0.00</v>
      </c>
      <c r="S1058" s="15">
        <v>0</v>
      </c>
      <c r="T1058" s="15">
        <v>0</v>
      </c>
      <c r="U1058" s="15">
        <f t="shared" si="194"/>
        <v>0</v>
      </c>
      <c r="V1058" s="16" t="str">
        <f t="shared" si="195"/>
        <v>NA</v>
      </c>
      <c r="W1058" s="17">
        <f t="shared" si="196"/>
        <v>0</v>
      </c>
      <c r="X1058" s="17">
        <f t="shared" si="196"/>
        <v>0</v>
      </c>
      <c r="Y1058" s="16">
        <f t="shared" si="197"/>
        <v>0</v>
      </c>
      <c r="Z1058" s="15" t="str">
        <f t="shared" si="198"/>
        <v>0.00</v>
      </c>
      <c r="AA1058" s="13"/>
      <c r="AB1058" s="13"/>
      <c r="AC1058" s="13"/>
      <c r="AD1058" s="13"/>
      <c r="AE1058" s="18">
        <f t="shared" si="199"/>
        <v>0</v>
      </c>
      <c r="AF1058" s="18">
        <f t="shared" si="203"/>
        <v>0</v>
      </c>
      <c r="AG1058" s="19">
        <f t="shared" si="200"/>
        <v>0</v>
      </c>
      <c r="AH1058" s="16" t="str">
        <f t="shared" si="201"/>
        <v>0.00</v>
      </c>
      <c r="AI1058" s="16">
        <f t="shared" si="202"/>
        <v>0</v>
      </c>
      <c r="AJ1058" s="44">
        <v>221112</v>
      </c>
      <c r="AK1058" s="15" t="s">
        <v>682</v>
      </c>
      <c r="AL1058" s="14" t="s">
        <v>76</v>
      </c>
      <c r="AM1058" s="39" t="s">
        <v>58</v>
      </c>
      <c r="AN1058" s="39" t="s">
        <v>59</v>
      </c>
      <c r="AO1058" s="39" t="s">
        <v>77</v>
      </c>
      <c r="AP1058" s="39" t="s">
        <v>61</v>
      </c>
      <c r="AQ1058" s="20"/>
      <c r="AR1058" s="20"/>
      <c r="AS1058" s="20"/>
      <c r="AT1058" s="20"/>
      <c r="AU1058" s="20"/>
      <c r="AV1058" s="20"/>
      <c r="AW1058" s="20"/>
      <c r="AX1058" s="20"/>
      <c r="AY1058" s="20"/>
      <c r="AZ1058" s="20"/>
      <c r="BA1058" s="20"/>
      <c r="BB1058" s="20"/>
    </row>
    <row r="1059" spans="1:54" ht="26.1" hidden="1" customHeight="1" x14ac:dyDescent="0.25">
      <c r="A1059" s="40" t="s">
        <v>26</v>
      </c>
      <c r="B1059" s="13" t="s">
        <v>261</v>
      </c>
      <c r="C1059" s="13" t="s">
        <v>251</v>
      </c>
      <c r="D1059" s="13">
        <v>34029</v>
      </c>
      <c r="E1059" s="13">
        <v>78912</v>
      </c>
      <c r="F1059" s="13" t="s">
        <v>466</v>
      </c>
      <c r="G1059" s="13" t="s">
        <v>319</v>
      </c>
      <c r="H1059" s="13" t="s">
        <v>137</v>
      </c>
      <c r="I1059" s="13" t="s">
        <v>138</v>
      </c>
      <c r="J1059" s="13" t="s">
        <v>467</v>
      </c>
      <c r="K1059" s="4">
        <v>7138</v>
      </c>
      <c r="L1059" s="4">
        <v>3001</v>
      </c>
      <c r="M1059" s="13" t="s">
        <v>36</v>
      </c>
      <c r="N1059" s="15" t="s">
        <v>679</v>
      </c>
      <c r="O1059" s="15">
        <v>1.85715833481684E-2</v>
      </c>
      <c r="P1059" s="15">
        <v>1.2441914E-2</v>
      </c>
      <c r="Q1059" s="15">
        <f t="shared" si="192"/>
        <v>-6.1296693481683994E-3</v>
      </c>
      <c r="R1059" s="15">
        <f t="shared" si="193"/>
        <v>-33.005636801414298</v>
      </c>
      <c r="S1059" s="15">
        <v>1.3114004744549424E-2</v>
      </c>
      <c r="T1059" s="15">
        <v>8.4149789999999995E-3</v>
      </c>
      <c r="U1059" s="15">
        <f t="shared" si="194"/>
        <v>-4.6990257445494246E-3</v>
      </c>
      <c r="V1059" s="16">
        <f t="shared" si="195"/>
        <v>-35.832118685960381</v>
      </c>
      <c r="W1059" s="17">
        <f t="shared" si="196"/>
        <v>1.4254352983205897E-4</v>
      </c>
      <c r="X1059" s="17">
        <f t="shared" si="196"/>
        <v>9.1467163043478251E-5</v>
      </c>
      <c r="Y1059" s="16">
        <f t="shared" si="197"/>
        <v>-5.1076366788580719E-5</v>
      </c>
      <c r="Z1059" s="15">
        <f t="shared" si="198"/>
        <v>-35.832118685960381</v>
      </c>
      <c r="AA1059" s="13">
        <v>0.01</v>
      </c>
      <c r="AB1059" s="13">
        <v>0</v>
      </c>
      <c r="AC1059" s="13">
        <v>0</v>
      </c>
      <c r="AD1059" s="13">
        <v>0</v>
      </c>
      <c r="AE1059" s="18">
        <f t="shared" si="199"/>
        <v>0</v>
      </c>
      <c r="AF1059" s="18">
        <f t="shared" si="203"/>
        <v>1.1559037087912088E-4</v>
      </c>
      <c r="AG1059" s="19">
        <f t="shared" si="200"/>
        <v>1.1559037087912088E-4</v>
      </c>
      <c r="AH1059" s="16" t="str">
        <f t="shared" si="201"/>
        <v>0.00</v>
      </c>
      <c r="AI1059" s="16">
        <f t="shared" si="202"/>
        <v>-1.4254352983205897E-4</v>
      </c>
      <c r="AJ1059" s="44">
        <v>221112</v>
      </c>
      <c r="AK1059" s="15" t="s">
        <v>682</v>
      </c>
      <c r="AL1059" s="14" t="s">
        <v>76</v>
      </c>
      <c r="AM1059" s="39" t="s">
        <v>58</v>
      </c>
      <c r="AN1059" s="39" t="s">
        <v>59</v>
      </c>
      <c r="AO1059" s="39" t="s">
        <v>77</v>
      </c>
      <c r="AP1059" s="39" t="s">
        <v>61</v>
      </c>
      <c r="AQ1059" s="20"/>
      <c r="AR1059" s="20"/>
      <c r="AS1059" s="20"/>
      <c r="AT1059" s="20"/>
      <c r="AU1059" s="20"/>
      <c r="AV1059" s="20"/>
      <c r="AW1059" s="20"/>
      <c r="AX1059" s="20"/>
      <c r="AY1059" s="20"/>
      <c r="AZ1059" s="20"/>
      <c r="BA1059" s="20"/>
      <c r="BB1059" s="20"/>
    </row>
    <row r="1060" spans="1:54" ht="26.1" hidden="1" customHeight="1" x14ac:dyDescent="0.25">
      <c r="A1060" s="39" t="s">
        <v>26</v>
      </c>
      <c r="B1060" s="13" t="s">
        <v>261</v>
      </c>
      <c r="C1060" s="13" t="s">
        <v>251</v>
      </c>
      <c r="D1060" s="13">
        <v>34029</v>
      </c>
      <c r="E1060" s="13">
        <v>78912</v>
      </c>
      <c r="F1060" s="13" t="s">
        <v>466</v>
      </c>
      <c r="G1060" s="13" t="s">
        <v>319</v>
      </c>
      <c r="H1060" s="13" t="s">
        <v>137</v>
      </c>
      <c r="I1060" s="13" t="s">
        <v>138</v>
      </c>
      <c r="J1060" s="13" t="s">
        <v>467</v>
      </c>
      <c r="K1060" s="4">
        <v>7138</v>
      </c>
      <c r="L1060" s="4">
        <v>3001</v>
      </c>
      <c r="M1060" s="14" t="s">
        <v>38</v>
      </c>
      <c r="N1060" s="15" t="s">
        <v>679</v>
      </c>
      <c r="O1060" s="15">
        <v>9.3820630999951203E-5</v>
      </c>
      <c r="P1060" s="15">
        <v>6.19E-5</v>
      </c>
      <c r="Q1060" s="15">
        <f t="shared" si="192"/>
        <v>-3.1920630999951203E-5</v>
      </c>
      <c r="R1060" s="15">
        <f t="shared" si="193"/>
        <v>-34.023040198874597</v>
      </c>
      <c r="S1060" s="15">
        <v>6.9899887851313793E-5</v>
      </c>
      <c r="T1060" s="15">
        <v>4.4869999999999996E-5</v>
      </c>
      <c r="U1060" s="15">
        <f t="shared" si="194"/>
        <v>-2.5029887851313798E-5</v>
      </c>
      <c r="V1060" s="16">
        <f t="shared" si="195"/>
        <v>-35.808194577587372</v>
      </c>
      <c r="W1060" s="17">
        <f t="shared" si="196"/>
        <v>7.5978138968819336E-7</v>
      </c>
      <c r="X1060" s="17">
        <f t="shared" si="196"/>
        <v>4.8771739130434782E-7</v>
      </c>
      <c r="Y1060" s="16">
        <f t="shared" si="197"/>
        <v>-2.7206399838384554E-7</v>
      </c>
      <c r="Z1060" s="15">
        <f t="shared" si="198"/>
        <v>-35.808194577587358</v>
      </c>
      <c r="AA1060" s="13">
        <v>0</v>
      </c>
      <c r="AB1060" s="13">
        <v>0</v>
      </c>
      <c r="AC1060" s="13">
        <v>0</v>
      </c>
      <c r="AD1060" s="13">
        <v>0</v>
      </c>
      <c r="AE1060" s="18">
        <f t="shared" si="199"/>
        <v>0</v>
      </c>
      <c r="AF1060" s="18">
        <f t="shared" si="203"/>
        <v>6.1634615384615378E-7</v>
      </c>
      <c r="AG1060" s="19">
        <f t="shared" si="200"/>
        <v>6.1634615384615378E-7</v>
      </c>
      <c r="AH1060" s="16" t="str">
        <f t="shared" si="201"/>
        <v>0.00</v>
      </c>
      <c r="AI1060" s="16">
        <f t="shared" si="202"/>
        <v>-7.5978138968819336E-7</v>
      </c>
      <c r="AJ1060" s="44">
        <v>221112</v>
      </c>
      <c r="AK1060" s="15" t="s">
        <v>682</v>
      </c>
      <c r="AL1060" s="14" t="s">
        <v>76</v>
      </c>
      <c r="AM1060" s="39" t="s">
        <v>58</v>
      </c>
      <c r="AN1060" s="39" t="s">
        <v>59</v>
      </c>
      <c r="AO1060" s="39" t="s">
        <v>77</v>
      </c>
      <c r="AP1060" s="39" t="s">
        <v>61</v>
      </c>
      <c r="AQ1060" s="20"/>
      <c r="AR1060" s="20"/>
      <c r="AS1060" s="20"/>
      <c r="AT1060" s="20"/>
      <c r="AU1060" s="20"/>
      <c r="AV1060" s="20"/>
      <c r="AW1060" s="20"/>
      <c r="AX1060" s="20"/>
      <c r="AY1060" s="20"/>
      <c r="AZ1060" s="20"/>
      <c r="BA1060" s="20"/>
      <c r="BB1060" s="20"/>
    </row>
    <row r="1061" spans="1:54" ht="26.1" hidden="1" customHeight="1" x14ac:dyDescent="0.25">
      <c r="A1061" s="39" t="s">
        <v>26</v>
      </c>
      <c r="B1061" s="13" t="s">
        <v>261</v>
      </c>
      <c r="C1061" s="13" t="s">
        <v>251</v>
      </c>
      <c r="D1061" s="13">
        <v>34029</v>
      </c>
      <c r="E1061" s="13">
        <v>78912</v>
      </c>
      <c r="F1061" s="13" t="s">
        <v>466</v>
      </c>
      <c r="G1061" s="13" t="s">
        <v>319</v>
      </c>
      <c r="H1061" s="13" t="s">
        <v>137</v>
      </c>
      <c r="I1061" s="13" t="s">
        <v>138</v>
      </c>
      <c r="J1061" s="13" t="s">
        <v>467</v>
      </c>
      <c r="K1061" s="4">
        <v>7138</v>
      </c>
      <c r="L1061" s="4">
        <v>3001</v>
      </c>
      <c r="M1061" s="14" t="s">
        <v>39</v>
      </c>
      <c r="N1061" s="15" t="s">
        <v>679</v>
      </c>
      <c r="O1061" s="15">
        <v>9.3820630999951203E-5</v>
      </c>
      <c r="P1061" s="15">
        <v>6.19E-5</v>
      </c>
      <c r="Q1061" s="15">
        <f t="shared" si="192"/>
        <v>-3.1920630999951203E-5</v>
      </c>
      <c r="R1061" s="15">
        <f t="shared" si="193"/>
        <v>-34.023040198874597</v>
      </c>
      <c r="S1061" s="15">
        <v>6.9899887851313793E-5</v>
      </c>
      <c r="T1061" s="15">
        <v>4.4869999999999996E-5</v>
      </c>
      <c r="U1061" s="15">
        <f t="shared" si="194"/>
        <v>-2.5029887851313798E-5</v>
      </c>
      <c r="V1061" s="16">
        <f t="shared" si="195"/>
        <v>-35.808194577587372</v>
      </c>
      <c r="W1061" s="17">
        <f t="shared" si="196"/>
        <v>7.5978138968819336E-7</v>
      </c>
      <c r="X1061" s="17">
        <f t="shared" si="196"/>
        <v>4.8771739130434782E-7</v>
      </c>
      <c r="Y1061" s="16">
        <f t="shared" si="197"/>
        <v>-2.7206399838384554E-7</v>
      </c>
      <c r="Z1061" s="15">
        <f t="shared" si="198"/>
        <v>-35.808194577587358</v>
      </c>
      <c r="AA1061" s="13">
        <v>0</v>
      </c>
      <c r="AB1061" s="13">
        <v>0</v>
      </c>
      <c r="AC1061" s="13">
        <v>0</v>
      </c>
      <c r="AD1061" s="13">
        <v>0</v>
      </c>
      <c r="AE1061" s="18">
        <f t="shared" si="199"/>
        <v>0</v>
      </c>
      <c r="AF1061" s="18">
        <f t="shared" si="203"/>
        <v>6.1634615384615378E-7</v>
      </c>
      <c r="AG1061" s="19">
        <f t="shared" si="200"/>
        <v>6.1634615384615378E-7</v>
      </c>
      <c r="AH1061" s="16" t="str">
        <f t="shared" si="201"/>
        <v>0.00</v>
      </c>
      <c r="AI1061" s="16">
        <f t="shared" si="202"/>
        <v>-7.5978138968819336E-7</v>
      </c>
      <c r="AJ1061" s="44">
        <v>221112</v>
      </c>
      <c r="AK1061" s="15" t="s">
        <v>682</v>
      </c>
      <c r="AL1061" s="14" t="s">
        <v>76</v>
      </c>
      <c r="AM1061" s="39" t="s">
        <v>58</v>
      </c>
      <c r="AN1061" s="39" t="s">
        <v>59</v>
      </c>
      <c r="AO1061" s="39" t="s">
        <v>77</v>
      </c>
      <c r="AP1061" s="39" t="s">
        <v>61</v>
      </c>
      <c r="AQ1061" s="20"/>
      <c r="AR1061" s="20"/>
      <c r="AS1061" s="20"/>
      <c r="AT1061" s="20"/>
      <c r="AU1061" s="20"/>
      <c r="AV1061" s="20"/>
      <c r="AW1061" s="20"/>
      <c r="AX1061" s="20"/>
      <c r="AY1061" s="20"/>
      <c r="AZ1061" s="20"/>
      <c r="BA1061" s="20"/>
      <c r="BB1061" s="20"/>
    </row>
    <row r="1062" spans="1:54" ht="26.1" hidden="1" customHeight="1" x14ac:dyDescent="0.25">
      <c r="A1062" s="39" t="s">
        <v>26</v>
      </c>
      <c r="B1062" s="13" t="s">
        <v>261</v>
      </c>
      <c r="C1062" s="13" t="s">
        <v>251</v>
      </c>
      <c r="D1062" s="13">
        <v>34029</v>
      </c>
      <c r="E1062" s="13">
        <v>78912</v>
      </c>
      <c r="F1062" s="13" t="s">
        <v>466</v>
      </c>
      <c r="G1062" s="13" t="s">
        <v>319</v>
      </c>
      <c r="H1062" s="13" t="s">
        <v>137</v>
      </c>
      <c r="I1062" s="13" t="s">
        <v>138</v>
      </c>
      <c r="J1062" s="13" t="s">
        <v>467</v>
      </c>
      <c r="K1062" s="4">
        <v>7138</v>
      </c>
      <c r="L1062" s="4">
        <v>3001</v>
      </c>
      <c r="M1062" s="14" t="s">
        <v>37</v>
      </c>
      <c r="N1062" s="15" t="s">
        <v>679</v>
      </c>
      <c r="O1062" s="15">
        <v>1.9129599999981801E-3</v>
      </c>
      <c r="P1062" s="15">
        <v>1.6117900000000001E-4</v>
      </c>
      <c r="Q1062" s="15">
        <f t="shared" si="192"/>
        <v>-1.7517809999981801E-3</v>
      </c>
      <c r="R1062" s="15">
        <f t="shared" si="193"/>
        <v>-91.574366426890606</v>
      </c>
      <c r="S1062" s="15">
        <v>1.4252269254507195E-3</v>
      </c>
      <c r="T1062" s="15">
        <v>1.1669E-4</v>
      </c>
      <c r="U1062" s="15">
        <f t="shared" si="194"/>
        <v>-1.3085369254507194E-3</v>
      </c>
      <c r="V1062" s="16">
        <f t="shared" si="195"/>
        <v>-91.812531891151465</v>
      </c>
      <c r="W1062" s="17">
        <f t="shared" si="196"/>
        <v>1.5491597015768688E-5</v>
      </c>
      <c r="X1062" s="17">
        <f t="shared" si="196"/>
        <v>1.2683695652173912E-6</v>
      </c>
      <c r="Y1062" s="16">
        <f t="shared" si="197"/>
        <v>-1.4223227450551297E-5</v>
      </c>
      <c r="Z1062" s="15">
        <f t="shared" si="198"/>
        <v>-91.812531891151465</v>
      </c>
      <c r="AA1062" s="13">
        <v>0</v>
      </c>
      <c r="AB1062" s="13">
        <v>0</v>
      </c>
      <c r="AC1062" s="13">
        <v>0</v>
      </c>
      <c r="AD1062" s="13">
        <v>0</v>
      </c>
      <c r="AE1062" s="18">
        <f t="shared" si="199"/>
        <v>0</v>
      </c>
      <c r="AF1062" s="18">
        <f t="shared" si="203"/>
        <v>1.6028846153846153E-6</v>
      </c>
      <c r="AG1062" s="19">
        <f t="shared" si="200"/>
        <v>1.6028846153846153E-6</v>
      </c>
      <c r="AH1062" s="16" t="str">
        <f t="shared" si="201"/>
        <v>0.00</v>
      </c>
      <c r="AI1062" s="16">
        <f t="shared" si="202"/>
        <v>-1.5491597015768688E-5</v>
      </c>
      <c r="AJ1062" s="44">
        <v>221112</v>
      </c>
      <c r="AK1062" s="15" t="s">
        <v>682</v>
      </c>
      <c r="AL1062" s="14" t="s">
        <v>76</v>
      </c>
      <c r="AM1062" s="39" t="s">
        <v>58</v>
      </c>
      <c r="AN1062" s="39" t="s">
        <v>59</v>
      </c>
      <c r="AO1062" s="39" t="s">
        <v>77</v>
      </c>
      <c r="AP1062" s="39" t="s">
        <v>61</v>
      </c>
      <c r="AQ1062" s="20"/>
      <c r="AR1062" s="20"/>
      <c r="AS1062" s="20"/>
      <c r="AT1062" s="20"/>
      <c r="AU1062" s="20"/>
      <c r="AV1062" s="20"/>
      <c r="AW1062" s="20"/>
      <c r="AX1062" s="20"/>
      <c r="AY1062" s="20"/>
      <c r="AZ1062" s="20"/>
      <c r="BA1062" s="20"/>
      <c r="BB1062" s="20"/>
    </row>
    <row r="1063" spans="1:54" ht="26.1" hidden="1" customHeight="1" x14ac:dyDescent="0.25">
      <c r="A1063" s="39" t="s">
        <v>26</v>
      </c>
      <c r="B1063" s="13" t="s">
        <v>261</v>
      </c>
      <c r="C1063" s="13" t="s">
        <v>251</v>
      </c>
      <c r="D1063" s="13">
        <v>34029</v>
      </c>
      <c r="E1063" s="13">
        <v>78912</v>
      </c>
      <c r="F1063" s="13" t="s">
        <v>466</v>
      </c>
      <c r="G1063" s="13" t="s">
        <v>319</v>
      </c>
      <c r="H1063" s="13" t="s">
        <v>137</v>
      </c>
      <c r="I1063" s="13" t="s">
        <v>138</v>
      </c>
      <c r="J1063" s="13" t="s">
        <v>467</v>
      </c>
      <c r="K1063" s="4">
        <v>7138</v>
      </c>
      <c r="L1063" s="4">
        <v>3001</v>
      </c>
      <c r="M1063" s="14" t="s">
        <v>34</v>
      </c>
      <c r="N1063" s="15" t="s">
        <v>679</v>
      </c>
      <c r="O1063" s="15">
        <v>0</v>
      </c>
      <c r="P1063" s="15">
        <v>0</v>
      </c>
      <c r="Q1063" s="15">
        <f t="shared" si="192"/>
        <v>0</v>
      </c>
      <c r="R1063" s="15" t="str">
        <f t="shared" si="193"/>
        <v>0.00</v>
      </c>
      <c r="S1063" s="15">
        <v>0</v>
      </c>
      <c r="T1063" s="15">
        <v>0</v>
      </c>
      <c r="U1063" s="15">
        <f t="shared" si="194"/>
        <v>0</v>
      </c>
      <c r="V1063" s="16" t="str">
        <f t="shared" si="195"/>
        <v>NA</v>
      </c>
      <c r="W1063" s="17">
        <f t="shared" si="196"/>
        <v>0</v>
      </c>
      <c r="X1063" s="17">
        <f t="shared" si="196"/>
        <v>0</v>
      </c>
      <c r="Y1063" s="16">
        <f t="shared" si="197"/>
        <v>0</v>
      </c>
      <c r="Z1063" s="15" t="str">
        <f t="shared" si="198"/>
        <v>0.00</v>
      </c>
      <c r="AA1063" s="13">
        <v>0</v>
      </c>
      <c r="AB1063" s="13">
        <v>0</v>
      </c>
      <c r="AC1063" s="13">
        <v>0</v>
      </c>
      <c r="AD1063" s="13">
        <v>0</v>
      </c>
      <c r="AE1063" s="18">
        <f t="shared" si="199"/>
        <v>0</v>
      </c>
      <c r="AF1063" s="18">
        <f t="shared" si="203"/>
        <v>0</v>
      </c>
      <c r="AG1063" s="19">
        <f t="shared" si="200"/>
        <v>0</v>
      </c>
      <c r="AH1063" s="16" t="str">
        <f t="shared" si="201"/>
        <v>0.00</v>
      </c>
      <c r="AI1063" s="16">
        <f t="shared" si="202"/>
        <v>0</v>
      </c>
      <c r="AJ1063" s="44">
        <v>221112</v>
      </c>
      <c r="AK1063" s="15" t="s">
        <v>682</v>
      </c>
      <c r="AL1063" s="14" t="s">
        <v>76</v>
      </c>
      <c r="AM1063" s="39" t="s">
        <v>58</v>
      </c>
      <c r="AN1063" s="39" t="s">
        <v>59</v>
      </c>
      <c r="AO1063" s="39" t="s">
        <v>77</v>
      </c>
      <c r="AP1063" s="39" t="s">
        <v>61</v>
      </c>
      <c r="AQ1063" s="20"/>
      <c r="AR1063" s="20"/>
      <c r="AS1063" s="20"/>
      <c r="AT1063" s="20"/>
      <c r="AU1063" s="20"/>
      <c r="AV1063" s="20"/>
      <c r="AW1063" s="20"/>
      <c r="AX1063" s="20"/>
      <c r="AY1063" s="20"/>
      <c r="AZ1063" s="20"/>
      <c r="BA1063" s="20"/>
      <c r="BB1063" s="20"/>
    </row>
    <row r="1064" spans="1:54" ht="26.1" hidden="1" customHeight="1" x14ac:dyDescent="0.25">
      <c r="A1064" s="39" t="s">
        <v>26</v>
      </c>
      <c r="B1064" s="13" t="s">
        <v>261</v>
      </c>
      <c r="C1064" s="13" t="s">
        <v>251</v>
      </c>
      <c r="D1064" s="13">
        <v>34029</v>
      </c>
      <c r="E1064" s="13">
        <v>78912</v>
      </c>
      <c r="F1064" s="13" t="s">
        <v>466</v>
      </c>
      <c r="G1064" s="13" t="s">
        <v>272</v>
      </c>
      <c r="H1064" s="13" t="s">
        <v>137</v>
      </c>
      <c r="I1064" s="13" t="s">
        <v>138</v>
      </c>
      <c r="J1064" s="13" t="s">
        <v>468</v>
      </c>
      <c r="K1064" s="4">
        <v>7138</v>
      </c>
      <c r="L1064" s="4">
        <v>3001</v>
      </c>
      <c r="M1064" s="14" t="s">
        <v>40</v>
      </c>
      <c r="N1064" s="15" t="s">
        <v>679</v>
      </c>
      <c r="O1064" s="15">
        <v>0</v>
      </c>
      <c r="P1064" s="15">
        <v>0</v>
      </c>
      <c r="Q1064" s="15">
        <f t="shared" si="192"/>
        <v>0</v>
      </c>
      <c r="R1064" s="15" t="str">
        <f t="shared" si="193"/>
        <v>0.00</v>
      </c>
      <c r="S1064" s="15">
        <v>0</v>
      </c>
      <c r="T1064" s="15">
        <v>0</v>
      </c>
      <c r="U1064" s="15">
        <f t="shared" si="194"/>
        <v>0</v>
      </c>
      <c r="V1064" s="16" t="str">
        <f t="shared" si="195"/>
        <v>NA</v>
      </c>
      <c r="W1064" s="17">
        <f t="shared" si="196"/>
        <v>0</v>
      </c>
      <c r="X1064" s="17">
        <f t="shared" si="196"/>
        <v>0</v>
      </c>
      <c r="Y1064" s="16">
        <f t="shared" si="197"/>
        <v>0</v>
      </c>
      <c r="Z1064" s="15" t="str">
        <f t="shared" si="198"/>
        <v>0.00</v>
      </c>
      <c r="AA1064" s="13"/>
      <c r="AB1064" s="13"/>
      <c r="AC1064" s="13"/>
      <c r="AD1064" s="13"/>
      <c r="AE1064" s="18">
        <f t="shared" si="199"/>
        <v>0</v>
      </c>
      <c r="AF1064" s="18">
        <f t="shared" si="203"/>
        <v>0</v>
      </c>
      <c r="AG1064" s="19">
        <f t="shared" si="200"/>
        <v>0</v>
      </c>
      <c r="AH1064" s="16" t="str">
        <f t="shared" si="201"/>
        <v>0.00</v>
      </c>
      <c r="AI1064" s="16">
        <f t="shared" si="202"/>
        <v>0</v>
      </c>
      <c r="AJ1064" s="44">
        <v>221112</v>
      </c>
      <c r="AK1064" s="15" t="s">
        <v>682</v>
      </c>
      <c r="AL1064" s="14" t="s">
        <v>57</v>
      </c>
      <c r="AM1064" s="39" t="s">
        <v>58</v>
      </c>
      <c r="AN1064" s="39" t="s">
        <v>59</v>
      </c>
      <c r="AO1064" s="39" t="s">
        <v>60</v>
      </c>
      <c r="AP1064" s="39" t="s">
        <v>61</v>
      </c>
      <c r="AQ1064" s="20"/>
      <c r="AR1064" s="20"/>
      <c r="AS1064" s="20"/>
      <c r="AT1064" s="20"/>
      <c r="AU1064" s="20"/>
      <c r="AV1064" s="20"/>
      <c r="AW1064" s="20"/>
      <c r="AX1064" s="20"/>
      <c r="AY1064" s="20"/>
      <c r="AZ1064" s="20"/>
      <c r="BA1064" s="20"/>
      <c r="BB1064" s="20"/>
    </row>
    <row r="1065" spans="1:54" ht="26.1" hidden="1" customHeight="1" x14ac:dyDescent="0.25">
      <c r="A1065" s="39" t="s">
        <v>26</v>
      </c>
      <c r="B1065" s="13" t="s">
        <v>261</v>
      </c>
      <c r="C1065" s="13" t="s">
        <v>251</v>
      </c>
      <c r="D1065" s="13">
        <v>34029</v>
      </c>
      <c r="E1065" s="13">
        <v>78912</v>
      </c>
      <c r="F1065" s="13" t="s">
        <v>466</v>
      </c>
      <c r="G1065" s="13" t="s">
        <v>272</v>
      </c>
      <c r="H1065" s="13" t="s">
        <v>137</v>
      </c>
      <c r="I1065" s="13" t="s">
        <v>138</v>
      </c>
      <c r="J1065" s="13" t="s">
        <v>468</v>
      </c>
      <c r="K1065" s="4">
        <v>7138</v>
      </c>
      <c r="L1065" s="4">
        <v>3001</v>
      </c>
      <c r="M1065" s="14" t="s">
        <v>38</v>
      </c>
      <c r="N1065" s="15" t="s">
        <v>679</v>
      </c>
      <c r="O1065" s="15">
        <v>6.2953643400967202E-3</v>
      </c>
      <c r="P1065" s="15">
        <v>4.1560099999999999E-3</v>
      </c>
      <c r="Q1065" s="15">
        <f t="shared" si="192"/>
        <v>-2.1393543400967203E-3</v>
      </c>
      <c r="R1065" s="15">
        <f t="shared" si="193"/>
        <v>-33.983010744440122</v>
      </c>
      <c r="S1065" s="15">
        <v>4.6902824748231561E-3</v>
      </c>
      <c r="T1065" s="15">
        <v>3.0096540000000001E-3</v>
      </c>
      <c r="U1065" s="15">
        <f t="shared" si="194"/>
        <v>-1.680628474823156E-3</v>
      </c>
      <c r="V1065" s="16">
        <f t="shared" si="195"/>
        <v>-35.83213769841278</v>
      </c>
      <c r="W1065" s="17">
        <f t="shared" si="196"/>
        <v>5.098133124807778E-5</v>
      </c>
      <c r="X1065" s="17">
        <f t="shared" si="196"/>
        <v>3.2713630434782608E-5</v>
      </c>
      <c r="Y1065" s="16">
        <f t="shared" si="197"/>
        <v>-1.8267700813295172E-5</v>
      </c>
      <c r="Z1065" s="15">
        <f t="shared" si="198"/>
        <v>-35.83213769841278</v>
      </c>
      <c r="AA1065" s="13">
        <v>0.01</v>
      </c>
      <c r="AB1065" s="13">
        <v>0</v>
      </c>
      <c r="AC1065" s="13">
        <v>0</v>
      </c>
      <c r="AD1065" s="13">
        <v>0</v>
      </c>
      <c r="AE1065" s="18">
        <f t="shared" si="199"/>
        <v>0</v>
      </c>
      <c r="AF1065" s="18">
        <f t="shared" si="203"/>
        <v>4.1341401098901098E-5</v>
      </c>
      <c r="AG1065" s="19">
        <f t="shared" si="200"/>
        <v>4.1341401098901098E-5</v>
      </c>
      <c r="AH1065" s="16" t="str">
        <f t="shared" si="201"/>
        <v>0.00</v>
      </c>
      <c r="AI1065" s="16">
        <f t="shared" si="202"/>
        <v>-5.098133124807778E-5</v>
      </c>
      <c r="AJ1065" s="44">
        <v>221112</v>
      </c>
      <c r="AK1065" s="15" t="s">
        <v>682</v>
      </c>
      <c r="AL1065" s="14" t="s">
        <v>57</v>
      </c>
      <c r="AM1065" s="39" t="s">
        <v>58</v>
      </c>
      <c r="AN1065" s="39" t="s">
        <v>59</v>
      </c>
      <c r="AO1065" s="39" t="s">
        <v>60</v>
      </c>
      <c r="AP1065" s="39" t="s">
        <v>61</v>
      </c>
      <c r="AQ1065" s="20"/>
      <c r="AR1065" s="20"/>
      <c r="AS1065" s="20"/>
      <c r="AT1065" s="20"/>
      <c r="AU1065" s="20"/>
      <c r="AV1065" s="20"/>
      <c r="AW1065" s="20"/>
      <c r="AX1065" s="20"/>
      <c r="AY1065" s="20"/>
      <c r="AZ1065" s="20"/>
      <c r="BA1065" s="20"/>
      <c r="BB1065" s="20"/>
    </row>
    <row r="1066" spans="1:54" ht="26.1" hidden="1" customHeight="1" x14ac:dyDescent="0.25">
      <c r="A1066" s="39" t="s">
        <v>26</v>
      </c>
      <c r="B1066" s="13" t="s">
        <v>261</v>
      </c>
      <c r="C1066" s="13" t="s">
        <v>251</v>
      </c>
      <c r="D1066" s="13">
        <v>34029</v>
      </c>
      <c r="E1066" s="13">
        <v>78912</v>
      </c>
      <c r="F1066" s="13" t="s">
        <v>466</v>
      </c>
      <c r="G1066" s="13" t="s">
        <v>272</v>
      </c>
      <c r="H1066" s="13" t="s">
        <v>137</v>
      </c>
      <c r="I1066" s="13" t="s">
        <v>138</v>
      </c>
      <c r="J1066" s="13" t="s">
        <v>468</v>
      </c>
      <c r="K1066" s="4">
        <v>7138</v>
      </c>
      <c r="L1066" s="4">
        <v>3001</v>
      </c>
      <c r="M1066" s="14" t="s">
        <v>39</v>
      </c>
      <c r="N1066" s="15" t="s">
        <v>679</v>
      </c>
      <c r="O1066" s="15">
        <v>6.2953643400967202E-3</v>
      </c>
      <c r="P1066" s="15">
        <v>4.1560099999999999E-3</v>
      </c>
      <c r="Q1066" s="15">
        <f t="shared" si="192"/>
        <v>-2.1393543400967203E-3</v>
      </c>
      <c r="R1066" s="15">
        <f t="shared" si="193"/>
        <v>-33.983010744440122</v>
      </c>
      <c r="S1066" s="15">
        <v>4.6902824748231561E-3</v>
      </c>
      <c r="T1066" s="15">
        <v>3.0096540000000001E-3</v>
      </c>
      <c r="U1066" s="15">
        <f t="shared" si="194"/>
        <v>-1.680628474823156E-3</v>
      </c>
      <c r="V1066" s="16">
        <f t="shared" si="195"/>
        <v>-35.83213769841278</v>
      </c>
      <c r="W1066" s="17">
        <f t="shared" si="196"/>
        <v>5.098133124807778E-5</v>
      </c>
      <c r="X1066" s="17">
        <f t="shared" si="196"/>
        <v>3.2713630434782608E-5</v>
      </c>
      <c r="Y1066" s="16">
        <f t="shared" si="197"/>
        <v>-1.8267700813295172E-5</v>
      </c>
      <c r="Z1066" s="15">
        <f t="shared" si="198"/>
        <v>-35.83213769841278</v>
      </c>
      <c r="AA1066" s="13">
        <v>0.01</v>
      </c>
      <c r="AB1066" s="13">
        <v>0</v>
      </c>
      <c r="AC1066" s="13">
        <v>0</v>
      </c>
      <c r="AD1066" s="13">
        <v>0</v>
      </c>
      <c r="AE1066" s="18">
        <f t="shared" si="199"/>
        <v>0</v>
      </c>
      <c r="AF1066" s="18">
        <f t="shared" si="203"/>
        <v>4.1341401098901098E-5</v>
      </c>
      <c r="AG1066" s="19">
        <f t="shared" si="200"/>
        <v>4.1341401098901098E-5</v>
      </c>
      <c r="AH1066" s="16" t="str">
        <f t="shared" si="201"/>
        <v>0.00</v>
      </c>
      <c r="AI1066" s="16">
        <f t="shared" si="202"/>
        <v>-5.098133124807778E-5</v>
      </c>
      <c r="AJ1066" s="44">
        <v>221112</v>
      </c>
      <c r="AK1066" s="15" t="s">
        <v>682</v>
      </c>
      <c r="AL1066" s="14" t="s">
        <v>57</v>
      </c>
      <c r="AM1066" s="39" t="s">
        <v>58</v>
      </c>
      <c r="AN1066" s="39" t="s">
        <v>59</v>
      </c>
      <c r="AO1066" s="39" t="s">
        <v>60</v>
      </c>
      <c r="AP1066" s="39" t="s">
        <v>61</v>
      </c>
      <c r="AQ1066" s="20"/>
      <c r="AR1066" s="20"/>
      <c r="AS1066" s="20"/>
      <c r="AT1066" s="20"/>
      <c r="AU1066" s="20"/>
      <c r="AV1066" s="20"/>
      <c r="AW1066" s="20"/>
      <c r="AX1066" s="20"/>
      <c r="AY1066" s="20"/>
      <c r="AZ1066" s="20"/>
      <c r="BA1066" s="20"/>
      <c r="BB1066" s="20"/>
    </row>
    <row r="1067" spans="1:54" ht="26.1" hidden="1" customHeight="1" x14ac:dyDescent="0.25">
      <c r="A1067" s="39" t="s">
        <v>26</v>
      </c>
      <c r="B1067" s="13" t="s">
        <v>261</v>
      </c>
      <c r="C1067" s="13" t="s">
        <v>251</v>
      </c>
      <c r="D1067" s="13">
        <v>34029</v>
      </c>
      <c r="E1067" s="13">
        <v>78912</v>
      </c>
      <c r="F1067" s="13" t="s">
        <v>466</v>
      </c>
      <c r="G1067" s="13" t="s">
        <v>272</v>
      </c>
      <c r="H1067" s="13" t="s">
        <v>137</v>
      </c>
      <c r="I1067" s="13" t="s">
        <v>138</v>
      </c>
      <c r="J1067" s="13" t="s">
        <v>468</v>
      </c>
      <c r="K1067" s="4">
        <v>7138</v>
      </c>
      <c r="L1067" s="4">
        <v>3001</v>
      </c>
      <c r="M1067" s="14" t="s">
        <v>37</v>
      </c>
      <c r="N1067" s="15" t="s">
        <v>679</v>
      </c>
      <c r="O1067" s="15">
        <v>1.22548999999883E-2</v>
      </c>
      <c r="P1067" s="15">
        <v>1.0325550000000001E-3</v>
      </c>
      <c r="Q1067" s="15">
        <f t="shared" si="192"/>
        <v>-1.1222344999988299E-2</v>
      </c>
      <c r="R1067" s="15">
        <f t="shared" si="193"/>
        <v>-91.574349851887931</v>
      </c>
      <c r="S1067" s="15">
        <v>9.130359991168709E-3</v>
      </c>
      <c r="T1067" s="15">
        <v>7.477339999999999E-4</v>
      </c>
      <c r="U1067" s="15">
        <f t="shared" si="194"/>
        <v>-8.3826259911687091E-3</v>
      </c>
      <c r="V1067" s="16">
        <f t="shared" si="195"/>
        <v>-91.810465296842168</v>
      </c>
      <c r="W1067" s="17">
        <f t="shared" si="196"/>
        <v>9.9243043382268574E-5</v>
      </c>
      <c r="X1067" s="17">
        <f t="shared" si="196"/>
        <v>8.1275434782608693E-6</v>
      </c>
      <c r="Y1067" s="16">
        <f t="shared" si="197"/>
        <v>-9.11154999040077E-5</v>
      </c>
      <c r="Z1067" s="15">
        <f t="shared" si="198"/>
        <v>-91.810465296842153</v>
      </c>
      <c r="AA1067" s="13">
        <v>0</v>
      </c>
      <c r="AB1067" s="13">
        <v>0</v>
      </c>
      <c r="AC1067" s="13">
        <v>0</v>
      </c>
      <c r="AD1067" s="13">
        <v>0</v>
      </c>
      <c r="AE1067" s="18">
        <f t="shared" si="199"/>
        <v>0</v>
      </c>
      <c r="AF1067" s="18">
        <f t="shared" si="203"/>
        <v>1.0271071428571427E-5</v>
      </c>
      <c r="AG1067" s="19">
        <f t="shared" si="200"/>
        <v>1.0271071428571427E-5</v>
      </c>
      <c r="AH1067" s="16" t="str">
        <f t="shared" si="201"/>
        <v>0.00</v>
      </c>
      <c r="AI1067" s="16">
        <f t="shared" si="202"/>
        <v>-9.9243043382268574E-5</v>
      </c>
      <c r="AJ1067" s="44">
        <v>221112</v>
      </c>
      <c r="AK1067" s="15" t="s">
        <v>682</v>
      </c>
      <c r="AL1067" s="14" t="s">
        <v>57</v>
      </c>
      <c r="AM1067" s="39" t="s">
        <v>58</v>
      </c>
      <c r="AN1067" s="39" t="s">
        <v>59</v>
      </c>
      <c r="AO1067" s="39" t="s">
        <v>60</v>
      </c>
      <c r="AP1067" s="39" t="s">
        <v>61</v>
      </c>
      <c r="AQ1067" s="20"/>
      <c r="AR1067" s="20"/>
      <c r="AS1067" s="20"/>
      <c r="AT1067" s="20"/>
      <c r="AU1067" s="20"/>
      <c r="AV1067" s="20"/>
      <c r="AW1067" s="20"/>
      <c r="AX1067" s="20"/>
      <c r="AY1067" s="20"/>
      <c r="AZ1067" s="20"/>
      <c r="BA1067" s="20"/>
      <c r="BB1067" s="20"/>
    </row>
    <row r="1068" spans="1:54" ht="26.1" hidden="1" customHeight="1" x14ac:dyDescent="0.25">
      <c r="A1068" s="39" t="s">
        <v>26</v>
      </c>
      <c r="B1068" s="13" t="s">
        <v>261</v>
      </c>
      <c r="C1068" s="13" t="s">
        <v>251</v>
      </c>
      <c r="D1068" s="13">
        <v>34029</v>
      </c>
      <c r="E1068" s="13">
        <v>78912</v>
      </c>
      <c r="F1068" s="13" t="s">
        <v>466</v>
      </c>
      <c r="G1068" s="13" t="s">
        <v>302</v>
      </c>
      <c r="H1068" s="13" t="s">
        <v>137</v>
      </c>
      <c r="I1068" s="13" t="s">
        <v>138</v>
      </c>
      <c r="J1068" s="13" t="s">
        <v>469</v>
      </c>
      <c r="K1068" s="4">
        <v>7138</v>
      </c>
      <c r="L1068" s="4">
        <v>3001</v>
      </c>
      <c r="M1068" s="14" t="s">
        <v>35</v>
      </c>
      <c r="N1068" s="15" t="s">
        <v>679</v>
      </c>
      <c r="O1068" s="15">
        <v>0</v>
      </c>
      <c r="P1068" s="15">
        <v>0</v>
      </c>
      <c r="Q1068" s="15">
        <f t="shared" si="192"/>
        <v>0</v>
      </c>
      <c r="R1068" s="15" t="str">
        <f t="shared" si="193"/>
        <v>0.00</v>
      </c>
      <c r="S1068" s="15">
        <v>0</v>
      </c>
      <c r="T1068" s="15">
        <v>0</v>
      </c>
      <c r="U1068" s="15">
        <f t="shared" si="194"/>
        <v>0</v>
      </c>
      <c r="V1068" s="16" t="str">
        <f t="shared" si="195"/>
        <v>NA</v>
      </c>
      <c r="W1068" s="17">
        <f t="shared" si="196"/>
        <v>0</v>
      </c>
      <c r="X1068" s="17">
        <f t="shared" si="196"/>
        <v>0</v>
      </c>
      <c r="Y1068" s="16">
        <f t="shared" si="197"/>
        <v>0</v>
      </c>
      <c r="Z1068" s="15" t="str">
        <f t="shared" si="198"/>
        <v>0.00</v>
      </c>
      <c r="AA1068" s="13">
        <v>0</v>
      </c>
      <c r="AB1068" s="13">
        <v>0</v>
      </c>
      <c r="AC1068" s="13">
        <v>0</v>
      </c>
      <c r="AD1068" s="13">
        <v>0.03</v>
      </c>
      <c r="AE1068" s="18">
        <f t="shared" si="199"/>
        <v>0</v>
      </c>
      <c r="AF1068" s="18">
        <f t="shared" si="203"/>
        <v>0</v>
      </c>
      <c r="AG1068" s="19">
        <f t="shared" si="200"/>
        <v>0</v>
      </c>
      <c r="AH1068" s="16" t="str">
        <f t="shared" si="201"/>
        <v>0.00</v>
      </c>
      <c r="AI1068" s="16">
        <f t="shared" si="202"/>
        <v>0</v>
      </c>
      <c r="AJ1068" s="44">
        <v>221112</v>
      </c>
      <c r="AK1068" s="15" t="s">
        <v>682</v>
      </c>
      <c r="AL1068" s="14" t="s">
        <v>76</v>
      </c>
      <c r="AM1068" s="39" t="s">
        <v>58</v>
      </c>
      <c r="AN1068" s="39" t="s">
        <v>59</v>
      </c>
      <c r="AO1068" s="39" t="s">
        <v>77</v>
      </c>
      <c r="AP1068" s="39" t="s">
        <v>61</v>
      </c>
      <c r="AQ1068" s="20"/>
      <c r="AR1068" s="20"/>
      <c r="AS1068" s="20"/>
      <c r="AT1068" s="20"/>
      <c r="AU1068" s="20"/>
      <c r="AV1068" s="20"/>
      <c r="AW1068" s="20"/>
      <c r="AX1068" s="20"/>
      <c r="AY1068" s="20"/>
      <c r="AZ1068" s="20"/>
      <c r="BA1068" s="20"/>
      <c r="BB1068" s="20"/>
    </row>
    <row r="1069" spans="1:54" ht="26.1" hidden="1" customHeight="1" x14ac:dyDescent="0.25">
      <c r="A1069" s="39" t="s">
        <v>26</v>
      </c>
      <c r="B1069" s="13" t="s">
        <v>261</v>
      </c>
      <c r="C1069" s="13" t="s">
        <v>251</v>
      </c>
      <c r="D1069" s="13">
        <v>34029</v>
      </c>
      <c r="E1069" s="13">
        <v>78912</v>
      </c>
      <c r="F1069" s="13" t="s">
        <v>466</v>
      </c>
      <c r="G1069" s="13" t="s">
        <v>302</v>
      </c>
      <c r="H1069" s="13" t="s">
        <v>137</v>
      </c>
      <c r="I1069" s="13" t="s">
        <v>138</v>
      </c>
      <c r="J1069" s="13" t="s">
        <v>469</v>
      </c>
      <c r="K1069" s="4">
        <v>7138</v>
      </c>
      <c r="L1069" s="4">
        <v>3001</v>
      </c>
      <c r="M1069" s="14" t="s">
        <v>40</v>
      </c>
      <c r="N1069" s="15" t="s">
        <v>679</v>
      </c>
      <c r="O1069" s="15">
        <v>0</v>
      </c>
      <c r="P1069" s="15">
        <v>0</v>
      </c>
      <c r="Q1069" s="15">
        <f t="shared" si="192"/>
        <v>0</v>
      </c>
      <c r="R1069" s="15" t="str">
        <f t="shared" si="193"/>
        <v>0.00</v>
      </c>
      <c r="S1069" s="15">
        <v>0</v>
      </c>
      <c r="T1069" s="15">
        <v>0</v>
      </c>
      <c r="U1069" s="15">
        <f t="shared" si="194"/>
        <v>0</v>
      </c>
      <c r="V1069" s="16" t="str">
        <f t="shared" si="195"/>
        <v>NA</v>
      </c>
      <c r="W1069" s="17">
        <f t="shared" si="196"/>
        <v>0</v>
      </c>
      <c r="X1069" s="17">
        <f t="shared" si="196"/>
        <v>0</v>
      </c>
      <c r="Y1069" s="16">
        <f t="shared" si="197"/>
        <v>0</v>
      </c>
      <c r="Z1069" s="15" t="str">
        <f t="shared" si="198"/>
        <v>0.00</v>
      </c>
      <c r="AA1069" s="13"/>
      <c r="AB1069" s="13"/>
      <c r="AC1069" s="13"/>
      <c r="AD1069" s="13"/>
      <c r="AE1069" s="18">
        <f t="shared" si="199"/>
        <v>0</v>
      </c>
      <c r="AF1069" s="18">
        <f t="shared" si="203"/>
        <v>0</v>
      </c>
      <c r="AG1069" s="19">
        <f t="shared" si="200"/>
        <v>0</v>
      </c>
      <c r="AH1069" s="16" t="str">
        <f t="shared" si="201"/>
        <v>0.00</v>
      </c>
      <c r="AI1069" s="16">
        <f t="shared" si="202"/>
        <v>0</v>
      </c>
      <c r="AJ1069" s="44">
        <v>221112</v>
      </c>
      <c r="AK1069" s="15" t="s">
        <v>682</v>
      </c>
      <c r="AL1069" s="14" t="s">
        <v>76</v>
      </c>
      <c r="AM1069" s="39" t="s">
        <v>58</v>
      </c>
      <c r="AN1069" s="39" t="s">
        <v>59</v>
      </c>
      <c r="AO1069" s="39" t="s">
        <v>77</v>
      </c>
      <c r="AP1069" s="39" t="s">
        <v>61</v>
      </c>
      <c r="AQ1069" s="20"/>
      <c r="AR1069" s="20"/>
      <c r="AS1069" s="20"/>
      <c r="AT1069" s="20"/>
      <c r="AU1069" s="20"/>
      <c r="AV1069" s="20"/>
      <c r="AW1069" s="20"/>
      <c r="AX1069" s="20"/>
      <c r="AY1069" s="20"/>
      <c r="AZ1069" s="20"/>
      <c r="BA1069" s="20"/>
      <c r="BB1069" s="20"/>
    </row>
    <row r="1070" spans="1:54" ht="26.1" hidden="1" customHeight="1" x14ac:dyDescent="0.25">
      <c r="A1070" s="40" t="s">
        <v>26</v>
      </c>
      <c r="B1070" s="13" t="s">
        <v>261</v>
      </c>
      <c r="C1070" s="13" t="s">
        <v>251</v>
      </c>
      <c r="D1070" s="13">
        <v>34029</v>
      </c>
      <c r="E1070" s="13">
        <v>78912</v>
      </c>
      <c r="F1070" s="13" t="s">
        <v>466</v>
      </c>
      <c r="G1070" s="13" t="s">
        <v>302</v>
      </c>
      <c r="H1070" s="13" t="s">
        <v>137</v>
      </c>
      <c r="I1070" s="13" t="s">
        <v>138</v>
      </c>
      <c r="J1070" s="13" t="s">
        <v>469</v>
      </c>
      <c r="K1070" s="4">
        <v>7138</v>
      </c>
      <c r="L1070" s="4">
        <v>3001</v>
      </c>
      <c r="M1070" s="13" t="s">
        <v>36</v>
      </c>
      <c r="N1070" s="15" t="s">
        <v>679</v>
      </c>
      <c r="O1070" s="15">
        <v>6.0232162210276004E-3</v>
      </c>
      <c r="P1070" s="15">
        <v>4.035215E-3</v>
      </c>
      <c r="Q1070" s="15">
        <f t="shared" si="192"/>
        <v>-1.9880012210276004E-3</v>
      </c>
      <c r="R1070" s="15">
        <f t="shared" si="193"/>
        <v>-33.005642634699143</v>
      </c>
      <c r="S1070" s="15">
        <v>4.2531907279619655E-3</v>
      </c>
      <c r="T1070" s="15">
        <v>2.7291809999999998E-3</v>
      </c>
      <c r="U1070" s="15">
        <f t="shared" si="194"/>
        <v>-1.5240097279619657E-3</v>
      </c>
      <c r="V1070" s="16">
        <f t="shared" si="195"/>
        <v>-35.83215109406197</v>
      </c>
      <c r="W1070" s="17">
        <f t="shared" si="196"/>
        <v>4.6230333999586583E-5</v>
      </c>
      <c r="X1070" s="17">
        <f t="shared" si="196"/>
        <v>2.9665010869565215E-5</v>
      </c>
      <c r="Y1070" s="16">
        <f t="shared" si="197"/>
        <v>-1.6565323130021368E-5</v>
      </c>
      <c r="Z1070" s="15">
        <f t="shared" si="198"/>
        <v>-35.832151094061977</v>
      </c>
      <c r="AA1070" s="13">
        <v>0</v>
      </c>
      <c r="AB1070" s="13">
        <v>0</v>
      </c>
      <c r="AC1070" s="13">
        <v>0</v>
      </c>
      <c r="AD1070" s="13">
        <v>0</v>
      </c>
      <c r="AE1070" s="18">
        <f t="shared" si="199"/>
        <v>0</v>
      </c>
      <c r="AF1070" s="18">
        <f t="shared" si="203"/>
        <v>3.7488749999999996E-5</v>
      </c>
      <c r="AG1070" s="19">
        <f t="shared" si="200"/>
        <v>3.7488749999999996E-5</v>
      </c>
      <c r="AH1070" s="16" t="str">
        <f t="shared" si="201"/>
        <v>0.00</v>
      </c>
      <c r="AI1070" s="16">
        <f t="shared" si="202"/>
        <v>-4.6230333999586583E-5</v>
      </c>
      <c r="AJ1070" s="44">
        <v>221112</v>
      </c>
      <c r="AK1070" s="15" t="s">
        <v>682</v>
      </c>
      <c r="AL1070" s="14" t="s">
        <v>76</v>
      </c>
      <c r="AM1070" s="39" t="s">
        <v>58</v>
      </c>
      <c r="AN1070" s="39" t="s">
        <v>59</v>
      </c>
      <c r="AO1070" s="39" t="s">
        <v>77</v>
      </c>
      <c r="AP1070" s="39" t="s">
        <v>61</v>
      </c>
      <c r="AQ1070" s="20"/>
      <c r="AR1070" s="20"/>
      <c r="AS1070" s="20"/>
      <c r="AT1070" s="20"/>
      <c r="AU1070" s="20"/>
      <c r="AV1070" s="20"/>
      <c r="AW1070" s="20"/>
      <c r="AX1070" s="20"/>
      <c r="AY1070" s="20"/>
      <c r="AZ1070" s="20"/>
      <c r="BA1070" s="20"/>
      <c r="BB1070" s="20"/>
    </row>
    <row r="1071" spans="1:54" ht="26.1" hidden="1" customHeight="1" x14ac:dyDescent="0.25">
      <c r="A1071" s="39" t="s">
        <v>26</v>
      </c>
      <c r="B1071" s="13" t="s">
        <v>261</v>
      </c>
      <c r="C1071" s="13" t="s">
        <v>251</v>
      </c>
      <c r="D1071" s="13">
        <v>34029</v>
      </c>
      <c r="E1071" s="13">
        <v>78912</v>
      </c>
      <c r="F1071" s="13" t="s">
        <v>466</v>
      </c>
      <c r="G1071" s="13" t="s">
        <v>302</v>
      </c>
      <c r="H1071" s="13" t="s">
        <v>137</v>
      </c>
      <c r="I1071" s="13" t="s">
        <v>138</v>
      </c>
      <c r="J1071" s="13" t="s">
        <v>469</v>
      </c>
      <c r="K1071" s="4">
        <v>7138</v>
      </c>
      <c r="L1071" s="4">
        <v>3001</v>
      </c>
      <c r="M1071" s="14" t="s">
        <v>38</v>
      </c>
      <c r="N1071" s="15" t="s">
        <v>679</v>
      </c>
      <c r="O1071" s="15">
        <v>0</v>
      </c>
      <c r="P1071" s="15">
        <v>0</v>
      </c>
      <c r="Q1071" s="15">
        <f t="shared" si="192"/>
        <v>0</v>
      </c>
      <c r="R1071" s="15" t="str">
        <f t="shared" si="193"/>
        <v>0.00</v>
      </c>
      <c r="S1071" s="15">
        <v>0</v>
      </c>
      <c r="T1071" s="15">
        <v>0</v>
      </c>
      <c r="U1071" s="15">
        <f t="shared" si="194"/>
        <v>0</v>
      </c>
      <c r="V1071" s="16" t="str">
        <f t="shared" si="195"/>
        <v>NA</v>
      </c>
      <c r="W1071" s="17">
        <f t="shared" si="196"/>
        <v>0</v>
      </c>
      <c r="X1071" s="17">
        <f t="shared" si="196"/>
        <v>0</v>
      </c>
      <c r="Y1071" s="16">
        <f t="shared" si="197"/>
        <v>0</v>
      </c>
      <c r="Z1071" s="15" t="str">
        <f t="shared" si="198"/>
        <v>0.00</v>
      </c>
      <c r="AA1071" s="13">
        <v>0</v>
      </c>
      <c r="AB1071" s="13">
        <v>0</v>
      </c>
      <c r="AC1071" s="13">
        <v>0</v>
      </c>
      <c r="AD1071" s="13">
        <v>0</v>
      </c>
      <c r="AE1071" s="18">
        <f t="shared" si="199"/>
        <v>0</v>
      </c>
      <c r="AF1071" s="18">
        <f t="shared" si="203"/>
        <v>0</v>
      </c>
      <c r="AG1071" s="19">
        <f t="shared" si="200"/>
        <v>0</v>
      </c>
      <c r="AH1071" s="16" t="str">
        <f t="shared" si="201"/>
        <v>0.00</v>
      </c>
      <c r="AI1071" s="16">
        <f t="shared" si="202"/>
        <v>0</v>
      </c>
      <c r="AJ1071" s="44">
        <v>221112</v>
      </c>
      <c r="AK1071" s="15" t="s">
        <v>682</v>
      </c>
      <c r="AL1071" s="14" t="s">
        <v>76</v>
      </c>
      <c r="AM1071" s="39" t="s">
        <v>58</v>
      </c>
      <c r="AN1071" s="39" t="s">
        <v>59</v>
      </c>
      <c r="AO1071" s="39" t="s">
        <v>77</v>
      </c>
      <c r="AP1071" s="39" t="s">
        <v>61</v>
      </c>
      <c r="AQ1071" s="20"/>
      <c r="AR1071" s="20"/>
      <c r="AS1071" s="20"/>
      <c r="AT1071" s="20"/>
      <c r="AU1071" s="20"/>
      <c r="AV1071" s="20"/>
      <c r="AW1071" s="20"/>
      <c r="AX1071" s="20"/>
      <c r="AY1071" s="20"/>
      <c r="AZ1071" s="20"/>
      <c r="BA1071" s="20"/>
      <c r="BB1071" s="20"/>
    </row>
    <row r="1072" spans="1:54" ht="26.1" hidden="1" customHeight="1" x14ac:dyDescent="0.25">
      <c r="A1072" s="39" t="s">
        <v>26</v>
      </c>
      <c r="B1072" s="13" t="s">
        <v>261</v>
      </c>
      <c r="C1072" s="13" t="s">
        <v>251</v>
      </c>
      <c r="D1072" s="13">
        <v>34029</v>
      </c>
      <c r="E1072" s="13">
        <v>78912</v>
      </c>
      <c r="F1072" s="13" t="s">
        <v>466</v>
      </c>
      <c r="G1072" s="13" t="s">
        <v>302</v>
      </c>
      <c r="H1072" s="13" t="s">
        <v>137</v>
      </c>
      <c r="I1072" s="13" t="s">
        <v>138</v>
      </c>
      <c r="J1072" s="13" t="s">
        <v>469</v>
      </c>
      <c r="K1072" s="4">
        <v>7138</v>
      </c>
      <c r="L1072" s="4">
        <v>3001</v>
      </c>
      <c r="M1072" s="14" t="s">
        <v>39</v>
      </c>
      <c r="N1072" s="15" t="s">
        <v>679</v>
      </c>
      <c r="O1072" s="15">
        <v>0</v>
      </c>
      <c r="P1072" s="15">
        <v>0</v>
      </c>
      <c r="Q1072" s="15">
        <f t="shared" si="192"/>
        <v>0</v>
      </c>
      <c r="R1072" s="15" t="str">
        <f t="shared" si="193"/>
        <v>0.00</v>
      </c>
      <c r="S1072" s="15">
        <v>0</v>
      </c>
      <c r="T1072" s="15">
        <v>0</v>
      </c>
      <c r="U1072" s="15">
        <f t="shared" si="194"/>
        <v>0</v>
      </c>
      <c r="V1072" s="16" t="str">
        <f t="shared" si="195"/>
        <v>NA</v>
      </c>
      <c r="W1072" s="17">
        <f t="shared" si="196"/>
        <v>0</v>
      </c>
      <c r="X1072" s="17">
        <f t="shared" si="196"/>
        <v>0</v>
      </c>
      <c r="Y1072" s="16">
        <f t="shared" si="197"/>
        <v>0</v>
      </c>
      <c r="Z1072" s="15" t="str">
        <f t="shared" si="198"/>
        <v>0.00</v>
      </c>
      <c r="AA1072" s="13">
        <v>0</v>
      </c>
      <c r="AB1072" s="13">
        <v>0</v>
      </c>
      <c r="AC1072" s="13">
        <v>0</v>
      </c>
      <c r="AD1072" s="13">
        <v>0</v>
      </c>
      <c r="AE1072" s="18">
        <f t="shared" si="199"/>
        <v>0</v>
      </c>
      <c r="AF1072" s="18">
        <f t="shared" si="203"/>
        <v>0</v>
      </c>
      <c r="AG1072" s="19">
        <f t="shared" si="200"/>
        <v>0</v>
      </c>
      <c r="AH1072" s="16" t="str">
        <f t="shared" si="201"/>
        <v>0.00</v>
      </c>
      <c r="AI1072" s="16">
        <f t="shared" si="202"/>
        <v>0</v>
      </c>
      <c r="AJ1072" s="44">
        <v>221112</v>
      </c>
      <c r="AK1072" s="15" t="s">
        <v>682</v>
      </c>
      <c r="AL1072" s="14" t="s">
        <v>76</v>
      </c>
      <c r="AM1072" s="39" t="s">
        <v>58</v>
      </c>
      <c r="AN1072" s="39" t="s">
        <v>59</v>
      </c>
      <c r="AO1072" s="39" t="s">
        <v>77</v>
      </c>
      <c r="AP1072" s="39" t="s">
        <v>61</v>
      </c>
      <c r="AQ1072" s="20"/>
      <c r="AR1072" s="20"/>
      <c r="AS1072" s="20"/>
      <c r="AT1072" s="20"/>
      <c r="AU1072" s="20"/>
      <c r="AV1072" s="20"/>
      <c r="AW1072" s="20"/>
      <c r="AX1072" s="20"/>
      <c r="AY1072" s="20"/>
      <c r="AZ1072" s="20"/>
      <c r="BA1072" s="20"/>
      <c r="BB1072" s="20"/>
    </row>
    <row r="1073" spans="1:54" ht="26.1" hidden="1" customHeight="1" x14ac:dyDescent="0.25">
      <c r="A1073" s="39" t="s">
        <v>26</v>
      </c>
      <c r="B1073" s="13" t="s">
        <v>261</v>
      </c>
      <c r="C1073" s="13" t="s">
        <v>251</v>
      </c>
      <c r="D1073" s="13">
        <v>34029</v>
      </c>
      <c r="E1073" s="13">
        <v>78912</v>
      </c>
      <c r="F1073" s="13" t="s">
        <v>466</v>
      </c>
      <c r="G1073" s="13" t="s">
        <v>302</v>
      </c>
      <c r="H1073" s="13" t="s">
        <v>137</v>
      </c>
      <c r="I1073" s="13" t="s">
        <v>138</v>
      </c>
      <c r="J1073" s="13" t="s">
        <v>469</v>
      </c>
      <c r="K1073" s="4">
        <v>7138</v>
      </c>
      <c r="L1073" s="4">
        <v>3001</v>
      </c>
      <c r="M1073" s="14" t="s">
        <v>37</v>
      </c>
      <c r="N1073" s="15" t="s">
        <v>679</v>
      </c>
      <c r="O1073" s="15">
        <v>7.6219499999927805E-4</v>
      </c>
      <c r="P1073" s="15">
        <v>6.4200000000000002E-5</v>
      </c>
      <c r="Q1073" s="15">
        <f t="shared" si="192"/>
        <v>-6.97994999999278E-4</v>
      </c>
      <c r="R1073" s="15">
        <f t="shared" si="193"/>
        <v>-91.576958652305393</v>
      </c>
      <c r="S1073" s="15">
        <v>5.6786385310927294E-4</v>
      </c>
      <c r="T1073" s="15">
        <v>4.651E-5</v>
      </c>
      <c r="U1073" s="15">
        <f t="shared" si="194"/>
        <v>-5.213538531092729E-4</v>
      </c>
      <c r="V1073" s="16">
        <f t="shared" si="195"/>
        <v>-91.809656532047271</v>
      </c>
      <c r="W1073" s="17">
        <f t="shared" si="196"/>
        <v>6.1724331859703584E-6</v>
      </c>
      <c r="X1073" s="17">
        <f t="shared" si="196"/>
        <v>5.0554347826086955E-7</v>
      </c>
      <c r="Y1073" s="16">
        <f t="shared" si="197"/>
        <v>-5.6668897077094891E-6</v>
      </c>
      <c r="Z1073" s="15">
        <f t="shared" si="198"/>
        <v>-91.809656532047285</v>
      </c>
      <c r="AA1073" s="13">
        <v>0</v>
      </c>
      <c r="AB1073" s="13">
        <v>0</v>
      </c>
      <c r="AC1073" s="13">
        <v>0</v>
      </c>
      <c r="AD1073" s="13">
        <v>0</v>
      </c>
      <c r="AE1073" s="18">
        <f t="shared" si="199"/>
        <v>0</v>
      </c>
      <c r="AF1073" s="18">
        <f t="shared" si="203"/>
        <v>6.3887362637362642E-7</v>
      </c>
      <c r="AG1073" s="19">
        <f t="shared" si="200"/>
        <v>6.3887362637362642E-7</v>
      </c>
      <c r="AH1073" s="16" t="str">
        <f t="shared" si="201"/>
        <v>0.00</v>
      </c>
      <c r="AI1073" s="16">
        <f t="shared" si="202"/>
        <v>-6.1724331859703584E-6</v>
      </c>
      <c r="AJ1073" s="44">
        <v>221112</v>
      </c>
      <c r="AK1073" s="15" t="s">
        <v>682</v>
      </c>
      <c r="AL1073" s="14" t="s">
        <v>76</v>
      </c>
      <c r="AM1073" s="39" t="s">
        <v>58</v>
      </c>
      <c r="AN1073" s="39" t="s">
        <v>59</v>
      </c>
      <c r="AO1073" s="39" t="s">
        <v>77</v>
      </c>
      <c r="AP1073" s="39" t="s">
        <v>61</v>
      </c>
      <c r="AQ1073" s="20"/>
      <c r="AR1073" s="20"/>
      <c r="AS1073" s="20"/>
      <c r="AT1073" s="20"/>
      <c r="AU1073" s="20"/>
      <c r="AV1073" s="20"/>
      <c r="AW1073" s="20"/>
      <c r="AX1073" s="20"/>
      <c r="AY1073" s="20"/>
      <c r="AZ1073" s="20"/>
      <c r="BA1073" s="20"/>
      <c r="BB1073" s="20"/>
    </row>
    <row r="1074" spans="1:54" ht="26.1" hidden="1" customHeight="1" x14ac:dyDescent="0.25">
      <c r="A1074" s="39" t="s">
        <v>26</v>
      </c>
      <c r="B1074" s="13" t="s">
        <v>261</v>
      </c>
      <c r="C1074" s="13" t="s">
        <v>251</v>
      </c>
      <c r="D1074" s="13">
        <v>34029</v>
      </c>
      <c r="E1074" s="13">
        <v>78912</v>
      </c>
      <c r="F1074" s="13" t="s">
        <v>466</v>
      </c>
      <c r="G1074" s="13" t="s">
        <v>302</v>
      </c>
      <c r="H1074" s="13" t="s">
        <v>137</v>
      </c>
      <c r="I1074" s="13" t="s">
        <v>138</v>
      </c>
      <c r="J1074" s="13" t="s">
        <v>469</v>
      </c>
      <c r="K1074" s="4">
        <v>7138</v>
      </c>
      <c r="L1074" s="4">
        <v>3001</v>
      </c>
      <c r="M1074" s="14" t="s">
        <v>34</v>
      </c>
      <c r="N1074" s="15" t="s">
        <v>679</v>
      </c>
      <c r="O1074" s="15">
        <v>0</v>
      </c>
      <c r="P1074" s="15">
        <v>0</v>
      </c>
      <c r="Q1074" s="15">
        <f t="shared" si="192"/>
        <v>0</v>
      </c>
      <c r="R1074" s="15" t="str">
        <f t="shared" si="193"/>
        <v>0.00</v>
      </c>
      <c r="S1074" s="15">
        <v>0</v>
      </c>
      <c r="T1074" s="15">
        <v>0</v>
      </c>
      <c r="U1074" s="15">
        <f t="shared" si="194"/>
        <v>0</v>
      </c>
      <c r="V1074" s="16" t="str">
        <f t="shared" si="195"/>
        <v>NA</v>
      </c>
      <c r="W1074" s="17">
        <f t="shared" si="196"/>
        <v>0</v>
      </c>
      <c r="X1074" s="17">
        <f t="shared" si="196"/>
        <v>0</v>
      </c>
      <c r="Y1074" s="16">
        <f t="shared" si="197"/>
        <v>0</v>
      </c>
      <c r="Z1074" s="15" t="str">
        <f t="shared" si="198"/>
        <v>0.00</v>
      </c>
      <c r="AA1074" s="13">
        <v>0</v>
      </c>
      <c r="AB1074" s="13">
        <v>0</v>
      </c>
      <c r="AC1074" s="13">
        <v>0</v>
      </c>
      <c r="AD1074" s="13">
        <v>0</v>
      </c>
      <c r="AE1074" s="18">
        <f t="shared" si="199"/>
        <v>0</v>
      </c>
      <c r="AF1074" s="18">
        <f t="shared" si="203"/>
        <v>0</v>
      </c>
      <c r="AG1074" s="19">
        <f t="shared" si="200"/>
        <v>0</v>
      </c>
      <c r="AH1074" s="16" t="str">
        <f t="shared" si="201"/>
        <v>0.00</v>
      </c>
      <c r="AI1074" s="16">
        <f t="shared" si="202"/>
        <v>0</v>
      </c>
      <c r="AJ1074" s="44">
        <v>221112</v>
      </c>
      <c r="AK1074" s="15" t="s">
        <v>682</v>
      </c>
      <c r="AL1074" s="14" t="s">
        <v>76</v>
      </c>
      <c r="AM1074" s="39" t="s">
        <v>58</v>
      </c>
      <c r="AN1074" s="39" t="s">
        <v>59</v>
      </c>
      <c r="AO1074" s="39" t="s">
        <v>77</v>
      </c>
      <c r="AP1074" s="39" t="s">
        <v>61</v>
      </c>
      <c r="AQ1074" s="20"/>
      <c r="AR1074" s="20"/>
      <c r="AS1074" s="20"/>
      <c r="AT1074" s="20"/>
      <c r="AU1074" s="20"/>
      <c r="AV1074" s="20"/>
      <c r="AW1074" s="20"/>
      <c r="AX1074" s="20"/>
      <c r="AY1074" s="20"/>
      <c r="AZ1074" s="20"/>
      <c r="BA1074" s="20"/>
      <c r="BB1074" s="20"/>
    </row>
    <row r="1075" spans="1:54" ht="26.1" hidden="1" customHeight="1" x14ac:dyDescent="0.25">
      <c r="A1075" s="39" t="s">
        <v>26</v>
      </c>
      <c r="B1075" s="13" t="s">
        <v>261</v>
      </c>
      <c r="C1075" s="13" t="s">
        <v>251</v>
      </c>
      <c r="D1075" s="13">
        <v>34029</v>
      </c>
      <c r="E1075" s="13">
        <v>78912</v>
      </c>
      <c r="F1075" s="13" t="s">
        <v>473</v>
      </c>
      <c r="G1075" s="13" t="s">
        <v>311</v>
      </c>
      <c r="H1075" s="13" t="s">
        <v>137</v>
      </c>
      <c r="I1075" s="13" t="s">
        <v>139</v>
      </c>
      <c r="J1075" s="13" t="s">
        <v>477</v>
      </c>
      <c r="K1075" s="4">
        <v>7138</v>
      </c>
      <c r="L1075" s="4">
        <v>2001</v>
      </c>
      <c r="M1075" s="14" t="s">
        <v>35</v>
      </c>
      <c r="N1075" s="15" t="s">
        <v>679</v>
      </c>
      <c r="O1075" s="15">
        <v>4.00115764733147E-2</v>
      </c>
      <c r="P1075" s="15">
        <v>2.6486206000000002E-2</v>
      </c>
      <c r="Q1075" s="15">
        <f t="shared" si="192"/>
        <v>-1.3525370473314698E-2</v>
      </c>
      <c r="R1075" s="15">
        <f t="shared" si="193"/>
        <v>-33.80364300900591</v>
      </c>
      <c r="S1075" s="15">
        <v>2.9906692062017331E-2</v>
      </c>
      <c r="T1075" s="15">
        <v>1.9190755E-2</v>
      </c>
      <c r="U1075" s="15">
        <f t="shared" si="194"/>
        <v>-1.0715937062017331E-2</v>
      </c>
      <c r="V1075" s="16">
        <f t="shared" si="195"/>
        <v>-35.831234827963435</v>
      </c>
      <c r="W1075" s="17">
        <f t="shared" si="196"/>
        <v>3.2507273980453619E-4</v>
      </c>
      <c r="X1075" s="17">
        <f t="shared" si="196"/>
        <v>2.0859516304347827E-4</v>
      </c>
      <c r="Y1075" s="16">
        <f t="shared" si="197"/>
        <v>-1.1647757676105792E-4</v>
      </c>
      <c r="Z1075" s="15">
        <f t="shared" si="198"/>
        <v>-35.831234827963435</v>
      </c>
      <c r="AA1075" s="13">
        <v>0.04</v>
      </c>
      <c r="AB1075" s="13">
        <v>0</v>
      </c>
      <c r="AC1075" s="13">
        <v>0</v>
      </c>
      <c r="AD1075" s="13">
        <v>12.54</v>
      </c>
      <c r="AE1075" s="18">
        <f t="shared" si="199"/>
        <v>0</v>
      </c>
      <c r="AF1075" s="18">
        <f t="shared" si="203"/>
        <v>2.6360927197802202E-4</v>
      </c>
      <c r="AG1075" s="19">
        <f t="shared" si="200"/>
        <v>2.6360927197802202E-4</v>
      </c>
      <c r="AH1075" s="16" t="str">
        <f t="shared" si="201"/>
        <v>0.00</v>
      </c>
      <c r="AI1075" s="16">
        <f t="shared" si="202"/>
        <v>-3.2507273980453619E-4</v>
      </c>
      <c r="AJ1075" s="44">
        <v>221112</v>
      </c>
      <c r="AK1075" s="15" t="s">
        <v>682</v>
      </c>
      <c r="AL1075" s="14" t="s">
        <v>76</v>
      </c>
      <c r="AM1075" s="39" t="s">
        <v>58</v>
      </c>
      <c r="AN1075" s="39" t="s">
        <v>59</v>
      </c>
      <c r="AO1075" s="39" t="s">
        <v>77</v>
      </c>
      <c r="AP1075" s="39" t="s">
        <v>61</v>
      </c>
      <c r="AQ1075" s="20"/>
      <c r="AR1075" s="20"/>
      <c r="AS1075" s="20"/>
      <c r="AT1075" s="20"/>
      <c r="AU1075" s="20"/>
      <c r="AV1075" s="20"/>
      <c r="AW1075" s="20"/>
      <c r="AX1075" s="20"/>
      <c r="AY1075" s="20"/>
      <c r="AZ1075" s="20"/>
      <c r="BA1075" s="20"/>
      <c r="BB1075" s="20"/>
    </row>
    <row r="1076" spans="1:54" ht="26.1" hidden="1" customHeight="1" x14ac:dyDescent="0.25">
      <c r="A1076" s="39" t="s">
        <v>26</v>
      </c>
      <c r="B1076" s="13" t="s">
        <v>261</v>
      </c>
      <c r="C1076" s="13" t="s">
        <v>251</v>
      </c>
      <c r="D1076" s="13">
        <v>34029</v>
      </c>
      <c r="E1076" s="13">
        <v>78912</v>
      </c>
      <c r="F1076" s="13" t="s">
        <v>473</v>
      </c>
      <c r="G1076" s="13" t="s">
        <v>311</v>
      </c>
      <c r="H1076" s="13" t="s">
        <v>137</v>
      </c>
      <c r="I1076" s="13" t="s">
        <v>139</v>
      </c>
      <c r="J1076" s="13" t="s">
        <v>477</v>
      </c>
      <c r="K1076" s="4">
        <v>7138</v>
      </c>
      <c r="L1076" s="4">
        <v>2001</v>
      </c>
      <c r="M1076" s="14" t="s">
        <v>40</v>
      </c>
      <c r="N1076" s="15" t="s">
        <v>679</v>
      </c>
      <c r="O1076" s="15">
        <v>0</v>
      </c>
      <c r="P1076" s="15">
        <v>0</v>
      </c>
      <c r="Q1076" s="15">
        <f t="shared" si="192"/>
        <v>0</v>
      </c>
      <c r="R1076" s="15" t="str">
        <f t="shared" si="193"/>
        <v>0.00</v>
      </c>
      <c r="S1076" s="15">
        <v>0</v>
      </c>
      <c r="T1076" s="15">
        <v>0</v>
      </c>
      <c r="U1076" s="15">
        <f t="shared" si="194"/>
        <v>0</v>
      </c>
      <c r="V1076" s="16" t="str">
        <f t="shared" si="195"/>
        <v>NA</v>
      </c>
      <c r="W1076" s="17">
        <f t="shared" si="196"/>
        <v>0</v>
      </c>
      <c r="X1076" s="17">
        <f t="shared" si="196"/>
        <v>0</v>
      </c>
      <c r="Y1076" s="16">
        <f t="shared" si="197"/>
        <v>0</v>
      </c>
      <c r="Z1076" s="15" t="str">
        <f t="shared" si="198"/>
        <v>0.00</v>
      </c>
      <c r="AA1076" s="13"/>
      <c r="AB1076" s="13"/>
      <c r="AC1076" s="13"/>
      <c r="AD1076" s="13"/>
      <c r="AE1076" s="18">
        <f t="shared" si="199"/>
        <v>0</v>
      </c>
      <c r="AF1076" s="18">
        <f t="shared" si="203"/>
        <v>0</v>
      </c>
      <c r="AG1076" s="19">
        <f t="shared" si="200"/>
        <v>0</v>
      </c>
      <c r="AH1076" s="16" t="str">
        <f t="shared" si="201"/>
        <v>0.00</v>
      </c>
      <c r="AI1076" s="16">
        <f t="shared" si="202"/>
        <v>0</v>
      </c>
      <c r="AJ1076" s="44">
        <v>221112</v>
      </c>
      <c r="AK1076" s="15" t="s">
        <v>682</v>
      </c>
      <c r="AL1076" s="14" t="s">
        <v>76</v>
      </c>
      <c r="AM1076" s="39" t="s">
        <v>58</v>
      </c>
      <c r="AN1076" s="39" t="s">
        <v>59</v>
      </c>
      <c r="AO1076" s="39" t="s">
        <v>77</v>
      </c>
      <c r="AP1076" s="39" t="s">
        <v>61</v>
      </c>
      <c r="AQ1076" s="20"/>
      <c r="AR1076" s="20"/>
      <c r="AS1076" s="20"/>
      <c r="AT1076" s="20"/>
      <c r="AU1076" s="20"/>
      <c r="AV1076" s="20"/>
      <c r="AW1076" s="20"/>
      <c r="AX1076" s="20"/>
      <c r="AY1076" s="20"/>
      <c r="AZ1076" s="20"/>
      <c r="BA1076" s="20"/>
      <c r="BB1076" s="20"/>
    </row>
    <row r="1077" spans="1:54" ht="26.1" hidden="1" customHeight="1" x14ac:dyDescent="0.25">
      <c r="A1077" s="40" t="s">
        <v>26</v>
      </c>
      <c r="B1077" s="13" t="s">
        <v>261</v>
      </c>
      <c r="C1077" s="13" t="s">
        <v>251</v>
      </c>
      <c r="D1077" s="13">
        <v>34029</v>
      </c>
      <c r="E1077" s="13">
        <v>78912</v>
      </c>
      <c r="F1077" s="13" t="s">
        <v>473</v>
      </c>
      <c r="G1077" s="13" t="s">
        <v>311</v>
      </c>
      <c r="H1077" s="13" t="s">
        <v>137</v>
      </c>
      <c r="I1077" s="13" t="s">
        <v>139</v>
      </c>
      <c r="J1077" s="13" t="s">
        <v>477</v>
      </c>
      <c r="K1077" s="4">
        <v>7138</v>
      </c>
      <c r="L1077" s="4">
        <v>2001</v>
      </c>
      <c r="M1077" s="13" t="s">
        <v>36</v>
      </c>
      <c r="N1077" s="15" t="s">
        <v>679</v>
      </c>
      <c r="O1077" s="15">
        <v>0.25618514574944701</v>
      </c>
      <c r="P1077" s="15">
        <v>0.17256247699999999</v>
      </c>
      <c r="Q1077" s="15">
        <f t="shared" si="192"/>
        <v>-8.3622668749447016E-2</v>
      </c>
      <c r="R1077" s="15">
        <f t="shared" si="193"/>
        <v>-32.641497813940887</v>
      </c>
      <c r="S1077" s="15">
        <v>0.1811065485480762</v>
      </c>
      <c r="T1077" s="15">
        <v>0.116213832</v>
      </c>
      <c r="U1077" s="15">
        <f t="shared" si="194"/>
        <v>-6.4892716548076199E-2</v>
      </c>
      <c r="V1077" s="16">
        <f t="shared" si="195"/>
        <v>-35.831236953229165</v>
      </c>
      <c r="W1077" s="17">
        <f t="shared" si="196"/>
        <v>1.9685494407399588E-3</v>
      </c>
      <c r="X1077" s="17">
        <f t="shared" si="196"/>
        <v>1.2631938260869566E-3</v>
      </c>
      <c r="Y1077" s="16">
        <f t="shared" si="197"/>
        <v>-7.0535561465300228E-4</v>
      </c>
      <c r="Z1077" s="15">
        <f t="shared" si="198"/>
        <v>-35.831236953229165</v>
      </c>
      <c r="AA1077" s="13">
        <v>0.19</v>
      </c>
      <c r="AB1077" s="13">
        <v>0</v>
      </c>
      <c r="AC1077" s="13">
        <v>0</v>
      </c>
      <c r="AD1077" s="13">
        <v>0</v>
      </c>
      <c r="AE1077" s="18">
        <f t="shared" si="199"/>
        <v>0</v>
      </c>
      <c r="AF1077" s="18">
        <f t="shared" si="203"/>
        <v>1.5963438461538463E-3</v>
      </c>
      <c r="AG1077" s="19">
        <f t="shared" si="200"/>
        <v>1.5963438461538463E-3</v>
      </c>
      <c r="AH1077" s="16" t="str">
        <f t="shared" si="201"/>
        <v>0.00</v>
      </c>
      <c r="AI1077" s="16">
        <f t="shared" si="202"/>
        <v>-1.9685494407399588E-3</v>
      </c>
      <c r="AJ1077" s="44">
        <v>221112</v>
      </c>
      <c r="AK1077" s="15" t="s">
        <v>682</v>
      </c>
      <c r="AL1077" s="14" t="s">
        <v>76</v>
      </c>
      <c r="AM1077" s="39" t="s">
        <v>58</v>
      </c>
      <c r="AN1077" s="39" t="s">
        <v>59</v>
      </c>
      <c r="AO1077" s="39" t="s">
        <v>77</v>
      </c>
      <c r="AP1077" s="39" t="s">
        <v>61</v>
      </c>
      <c r="AQ1077" s="20"/>
      <c r="AR1077" s="20"/>
      <c r="AS1077" s="20"/>
      <c r="AT1077" s="20"/>
      <c r="AU1077" s="20"/>
      <c r="AV1077" s="20"/>
      <c r="AW1077" s="20"/>
      <c r="AX1077" s="20"/>
      <c r="AY1077" s="20"/>
      <c r="AZ1077" s="20"/>
      <c r="BA1077" s="20"/>
      <c r="BB1077" s="20"/>
    </row>
    <row r="1078" spans="1:54" ht="26.1" hidden="1" customHeight="1" x14ac:dyDescent="0.25">
      <c r="A1078" s="39" t="s">
        <v>26</v>
      </c>
      <c r="B1078" s="13" t="s">
        <v>261</v>
      </c>
      <c r="C1078" s="13" t="s">
        <v>251</v>
      </c>
      <c r="D1078" s="13">
        <v>34029</v>
      </c>
      <c r="E1078" s="13">
        <v>78912</v>
      </c>
      <c r="F1078" s="13" t="s">
        <v>473</v>
      </c>
      <c r="G1078" s="13" t="s">
        <v>311</v>
      </c>
      <c r="H1078" s="13" t="s">
        <v>137</v>
      </c>
      <c r="I1078" s="13" t="s">
        <v>139</v>
      </c>
      <c r="J1078" s="13" t="s">
        <v>477</v>
      </c>
      <c r="K1078" s="4">
        <v>7138</v>
      </c>
      <c r="L1078" s="4">
        <v>2001</v>
      </c>
      <c r="M1078" s="14" t="s">
        <v>38</v>
      </c>
      <c r="N1078" s="15" t="s">
        <v>679</v>
      </c>
      <c r="O1078" s="15">
        <v>4.9985733743768503E-2</v>
      </c>
      <c r="P1078" s="15">
        <v>3.3088734000000002E-2</v>
      </c>
      <c r="Q1078" s="15">
        <f t="shared" si="192"/>
        <v>-1.6896999743768501E-2</v>
      </c>
      <c r="R1078" s="15">
        <f t="shared" si="193"/>
        <v>-33.803644516621659</v>
      </c>
      <c r="S1078" s="15">
        <v>3.7361885692404229E-2</v>
      </c>
      <c r="T1078" s="15">
        <v>2.3974660999999998E-2</v>
      </c>
      <c r="U1078" s="15">
        <f t="shared" si="194"/>
        <v>-1.3387224692404231E-2</v>
      </c>
      <c r="V1078" s="16">
        <f t="shared" si="195"/>
        <v>-35.831234008421283</v>
      </c>
      <c r="W1078" s="17">
        <f t="shared" si="196"/>
        <v>4.0610745317830684E-4</v>
      </c>
      <c r="X1078" s="17">
        <f t="shared" si="196"/>
        <v>2.6059414130434779E-4</v>
      </c>
      <c r="Y1078" s="16">
        <f t="shared" si="197"/>
        <v>-1.4551331187395906E-4</v>
      </c>
      <c r="Z1078" s="15">
        <f t="shared" si="198"/>
        <v>-35.831234008421291</v>
      </c>
      <c r="AA1078" s="13">
        <v>0.05</v>
      </c>
      <c r="AB1078" s="13">
        <v>0</v>
      </c>
      <c r="AC1078" s="13">
        <v>0</v>
      </c>
      <c r="AD1078" s="13">
        <v>0</v>
      </c>
      <c r="AE1078" s="18">
        <f t="shared" si="199"/>
        <v>0</v>
      </c>
      <c r="AF1078" s="18">
        <f t="shared" si="203"/>
        <v>3.2932226648351646E-4</v>
      </c>
      <c r="AG1078" s="19">
        <f t="shared" si="200"/>
        <v>3.2932226648351646E-4</v>
      </c>
      <c r="AH1078" s="16" t="str">
        <f t="shared" si="201"/>
        <v>0.00</v>
      </c>
      <c r="AI1078" s="16">
        <f t="shared" si="202"/>
        <v>-4.0610745317830684E-4</v>
      </c>
      <c r="AJ1078" s="44">
        <v>221112</v>
      </c>
      <c r="AK1078" s="15" t="s">
        <v>682</v>
      </c>
      <c r="AL1078" s="14" t="s">
        <v>76</v>
      </c>
      <c r="AM1078" s="39" t="s">
        <v>58</v>
      </c>
      <c r="AN1078" s="39" t="s">
        <v>59</v>
      </c>
      <c r="AO1078" s="39" t="s">
        <v>77</v>
      </c>
      <c r="AP1078" s="39" t="s">
        <v>61</v>
      </c>
      <c r="AQ1078" s="20"/>
      <c r="AR1078" s="20"/>
      <c r="AS1078" s="20"/>
      <c r="AT1078" s="20"/>
      <c r="AU1078" s="20"/>
      <c r="AV1078" s="20"/>
      <c r="AW1078" s="20"/>
      <c r="AX1078" s="20"/>
      <c r="AY1078" s="20"/>
      <c r="AZ1078" s="20"/>
      <c r="BA1078" s="20"/>
      <c r="BB1078" s="20"/>
    </row>
    <row r="1079" spans="1:54" ht="26.1" hidden="1" customHeight="1" x14ac:dyDescent="0.25">
      <c r="A1079" s="39" t="s">
        <v>26</v>
      </c>
      <c r="B1079" s="13" t="s">
        <v>261</v>
      </c>
      <c r="C1079" s="13" t="s">
        <v>251</v>
      </c>
      <c r="D1079" s="13">
        <v>34029</v>
      </c>
      <c r="E1079" s="13">
        <v>78912</v>
      </c>
      <c r="F1079" s="13" t="s">
        <v>473</v>
      </c>
      <c r="G1079" s="13" t="s">
        <v>311</v>
      </c>
      <c r="H1079" s="13" t="s">
        <v>137</v>
      </c>
      <c r="I1079" s="13" t="s">
        <v>139</v>
      </c>
      <c r="J1079" s="13" t="s">
        <v>477</v>
      </c>
      <c r="K1079" s="4">
        <v>7138</v>
      </c>
      <c r="L1079" s="4">
        <v>2001</v>
      </c>
      <c r="M1079" s="14" t="s">
        <v>39</v>
      </c>
      <c r="N1079" s="15" t="s">
        <v>679</v>
      </c>
      <c r="O1079" s="15">
        <v>4.9985733743768503E-2</v>
      </c>
      <c r="P1079" s="15">
        <v>3.3088734000000002E-2</v>
      </c>
      <c r="Q1079" s="15">
        <f t="shared" si="192"/>
        <v>-1.6896999743768501E-2</v>
      </c>
      <c r="R1079" s="15">
        <f t="shared" si="193"/>
        <v>-33.803644516621659</v>
      </c>
      <c r="S1079" s="15">
        <v>3.7361885692404229E-2</v>
      </c>
      <c r="T1079" s="15">
        <v>2.3974660999999998E-2</v>
      </c>
      <c r="U1079" s="15">
        <f t="shared" si="194"/>
        <v>-1.3387224692404231E-2</v>
      </c>
      <c r="V1079" s="16">
        <f t="shared" si="195"/>
        <v>-35.831234008421283</v>
      </c>
      <c r="W1079" s="17">
        <f t="shared" si="196"/>
        <v>4.0610745317830684E-4</v>
      </c>
      <c r="X1079" s="17">
        <f t="shared" si="196"/>
        <v>2.6059414130434779E-4</v>
      </c>
      <c r="Y1079" s="16">
        <f t="shared" si="197"/>
        <v>-1.4551331187395906E-4</v>
      </c>
      <c r="Z1079" s="15">
        <f t="shared" si="198"/>
        <v>-35.831234008421291</v>
      </c>
      <c r="AA1079" s="13">
        <v>0.05</v>
      </c>
      <c r="AB1079" s="13">
        <v>0</v>
      </c>
      <c r="AC1079" s="13">
        <v>0</v>
      </c>
      <c r="AD1079" s="13">
        <v>0</v>
      </c>
      <c r="AE1079" s="18">
        <f t="shared" si="199"/>
        <v>0</v>
      </c>
      <c r="AF1079" s="18">
        <f t="shared" si="203"/>
        <v>3.2932226648351646E-4</v>
      </c>
      <c r="AG1079" s="19">
        <f t="shared" si="200"/>
        <v>3.2932226648351646E-4</v>
      </c>
      <c r="AH1079" s="16" t="str">
        <f t="shared" si="201"/>
        <v>0.00</v>
      </c>
      <c r="AI1079" s="16">
        <f t="shared" si="202"/>
        <v>-4.0610745317830684E-4</v>
      </c>
      <c r="AJ1079" s="44">
        <v>221112</v>
      </c>
      <c r="AK1079" s="15" t="s">
        <v>682</v>
      </c>
      <c r="AL1079" s="14" t="s">
        <v>76</v>
      </c>
      <c r="AM1079" s="39" t="s">
        <v>58</v>
      </c>
      <c r="AN1079" s="39" t="s">
        <v>59</v>
      </c>
      <c r="AO1079" s="39" t="s">
        <v>77</v>
      </c>
      <c r="AP1079" s="39" t="s">
        <v>61</v>
      </c>
      <c r="AQ1079" s="20"/>
      <c r="AR1079" s="20"/>
      <c r="AS1079" s="20"/>
      <c r="AT1079" s="20"/>
      <c r="AU1079" s="20"/>
      <c r="AV1079" s="20"/>
      <c r="AW1079" s="20"/>
      <c r="AX1079" s="20"/>
      <c r="AY1079" s="20"/>
      <c r="AZ1079" s="20"/>
      <c r="BA1079" s="20"/>
      <c r="BB1079" s="20"/>
    </row>
    <row r="1080" spans="1:54" ht="26.1" hidden="1" customHeight="1" x14ac:dyDescent="0.25">
      <c r="A1080" s="39" t="s">
        <v>26</v>
      </c>
      <c r="B1080" s="13" t="s">
        <v>261</v>
      </c>
      <c r="C1080" s="13" t="s">
        <v>251</v>
      </c>
      <c r="D1080" s="13">
        <v>34029</v>
      </c>
      <c r="E1080" s="13">
        <v>78912</v>
      </c>
      <c r="F1080" s="13" t="s">
        <v>473</v>
      </c>
      <c r="G1080" s="13" t="s">
        <v>311</v>
      </c>
      <c r="H1080" s="13" t="s">
        <v>137</v>
      </c>
      <c r="I1080" s="13" t="s">
        <v>139</v>
      </c>
      <c r="J1080" s="13" t="s">
        <v>477</v>
      </c>
      <c r="K1080" s="4">
        <v>7138</v>
      </c>
      <c r="L1080" s="4">
        <v>2001</v>
      </c>
      <c r="M1080" s="14" t="s">
        <v>37</v>
      </c>
      <c r="N1080" s="15" t="s">
        <v>679</v>
      </c>
      <c r="O1080" s="15">
        <v>2.7108539999873001E-2</v>
      </c>
      <c r="P1080" s="15">
        <v>1.3441060000000001E-3</v>
      </c>
      <c r="Q1080" s="15">
        <f t="shared" si="192"/>
        <v>-2.5764433999873E-2</v>
      </c>
      <c r="R1080" s="15">
        <f t="shared" si="193"/>
        <v>-95.041761747381827</v>
      </c>
      <c r="S1080" s="15">
        <v>2.0262304799905182E-2</v>
      </c>
      <c r="T1080" s="15">
        <v>9.7389299999999998E-4</v>
      </c>
      <c r="U1080" s="15">
        <f t="shared" si="194"/>
        <v>-1.9288411799905182E-2</v>
      </c>
      <c r="V1080" s="16">
        <f t="shared" si="195"/>
        <v>-95.193572450827219</v>
      </c>
      <c r="W1080" s="17">
        <f t="shared" si="196"/>
        <v>2.2024244347723025E-4</v>
      </c>
      <c r="X1080" s="17">
        <f t="shared" si="196"/>
        <v>1.0585793478260869E-5</v>
      </c>
      <c r="Y1080" s="16">
        <f t="shared" si="197"/>
        <v>-2.0965664999896938E-4</v>
      </c>
      <c r="Z1080" s="15">
        <f t="shared" si="198"/>
        <v>-95.193572450827219</v>
      </c>
      <c r="AA1080" s="13">
        <v>0.01</v>
      </c>
      <c r="AB1080" s="13">
        <v>0</v>
      </c>
      <c r="AC1080" s="13">
        <v>0</v>
      </c>
      <c r="AD1080" s="13">
        <v>0</v>
      </c>
      <c r="AE1080" s="18">
        <f t="shared" si="199"/>
        <v>0</v>
      </c>
      <c r="AF1080" s="18">
        <f t="shared" si="203"/>
        <v>1.3377651098901098E-5</v>
      </c>
      <c r="AG1080" s="19">
        <f t="shared" si="200"/>
        <v>1.3377651098901098E-5</v>
      </c>
      <c r="AH1080" s="16" t="str">
        <f t="shared" si="201"/>
        <v>0.00</v>
      </c>
      <c r="AI1080" s="16">
        <f t="shared" si="202"/>
        <v>-2.2024244347723025E-4</v>
      </c>
      <c r="AJ1080" s="44">
        <v>221112</v>
      </c>
      <c r="AK1080" s="15" t="s">
        <v>682</v>
      </c>
      <c r="AL1080" s="14" t="s">
        <v>76</v>
      </c>
      <c r="AM1080" s="39" t="s">
        <v>58</v>
      </c>
      <c r="AN1080" s="39" t="s">
        <v>59</v>
      </c>
      <c r="AO1080" s="39" t="s">
        <v>77</v>
      </c>
      <c r="AP1080" s="39" t="s">
        <v>61</v>
      </c>
      <c r="AQ1080" s="20"/>
      <c r="AR1080" s="20"/>
      <c r="AS1080" s="20"/>
      <c r="AT1080" s="20"/>
      <c r="AU1080" s="20"/>
      <c r="AV1080" s="20"/>
      <c r="AW1080" s="20"/>
      <c r="AX1080" s="20"/>
      <c r="AY1080" s="20"/>
      <c r="AZ1080" s="20"/>
      <c r="BA1080" s="20"/>
      <c r="BB1080" s="20"/>
    </row>
    <row r="1081" spans="1:54" ht="26.1" hidden="1" customHeight="1" x14ac:dyDescent="0.25">
      <c r="A1081" s="39" t="s">
        <v>26</v>
      </c>
      <c r="B1081" s="13" t="s">
        <v>261</v>
      </c>
      <c r="C1081" s="13" t="s">
        <v>251</v>
      </c>
      <c r="D1081" s="13">
        <v>34029</v>
      </c>
      <c r="E1081" s="13">
        <v>78912</v>
      </c>
      <c r="F1081" s="13" t="s">
        <v>473</v>
      </c>
      <c r="G1081" s="13" t="s">
        <v>311</v>
      </c>
      <c r="H1081" s="13" t="s">
        <v>137</v>
      </c>
      <c r="I1081" s="13" t="s">
        <v>139</v>
      </c>
      <c r="J1081" s="13" t="s">
        <v>477</v>
      </c>
      <c r="K1081" s="4">
        <v>7138</v>
      </c>
      <c r="L1081" s="4">
        <v>2001</v>
      </c>
      <c r="M1081" s="14" t="s">
        <v>34</v>
      </c>
      <c r="N1081" s="15" t="s">
        <v>679</v>
      </c>
      <c r="O1081" s="15">
        <v>3.0136537999860398E-4</v>
      </c>
      <c r="P1081" s="15">
        <v>1.99493E-4</v>
      </c>
      <c r="Q1081" s="15">
        <f t="shared" si="192"/>
        <v>-1.0187237999860398E-4</v>
      </c>
      <c r="R1081" s="15">
        <f t="shared" si="193"/>
        <v>-33.803610752859498</v>
      </c>
      <c r="S1081" s="15">
        <v>2.2525584873623092E-4</v>
      </c>
      <c r="T1081" s="15">
        <v>1.4454299999999999E-4</v>
      </c>
      <c r="U1081" s="15">
        <f t="shared" si="194"/>
        <v>-8.0712848736230936E-5</v>
      </c>
      <c r="V1081" s="16">
        <f t="shared" si="195"/>
        <v>-35.831632869494854</v>
      </c>
      <c r="W1081" s="17">
        <f t="shared" si="196"/>
        <v>2.4484331384372925E-6</v>
      </c>
      <c r="X1081" s="17">
        <f t="shared" si="196"/>
        <v>1.5711195652173912E-6</v>
      </c>
      <c r="Y1081" s="16">
        <f t="shared" si="197"/>
        <v>-8.7731357321990124E-7</v>
      </c>
      <c r="Z1081" s="15">
        <f t="shared" si="198"/>
        <v>-35.831632869494854</v>
      </c>
      <c r="AA1081" s="13">
        <v>0</v>
      </c>
      <c r="AB1081" s="13">
        <v>0</v>
      </c>
      <c r="AC1081" s="13">
        <v>0</v>
      </c>
      <c r="AD1081" s="13">
        <v>0</v>
      </c>
      <c r="AE1081" s="18">
        <f t="shared" si="199"/>
        <v>0</v>
      </c>
      <c r="AF1081" s="18">
        <f t="shared" si="203"/>
        <v>1.9854807692307689E-6</v>
      </c>
      <c r="AG1081" s="19">
        <f t="shared" si="200"/>
        <v>1.9854807692307689E-6</v>
      </c>
      <c r="AH1081" s="16" t="str">
        <f t="shared" si="201"/>
        <v>0.00</v>
      </c>
      <c r="AI1081" s="16">
        <f t="shared" si="202"/>
        <v>-2.4484331384372925E-6</v>
      </c>
      <c r="AJ1081" s="44">
        <v>221112</v>
      </c>
      <c r="AK1081" s="15" t="s">
        <v>682</v>
      </c>
      <c r="AL1081" s="14" t="s">
        <v>76</v>
      </c>
      <c r="AM1081" s="39" t="s">
        <v>58</v>
      </c>
      <c r="AN1081" s="39" t="s">
        <v>59</v>
      </c>
      <c r="AO1081" s="39" t="s">
        <v>77</v>
      </c>
      <c r="AP1081" s="39" t="s">
        <v>61</v>
      </c>
      <c r="AQ1081" s="20"/>
      <c r="AR1081" s="20"/>
      <c r="AS1081" s="20"/>
      <c r="AT1081" s="20"/>
      <c r="AU1081" s="20"/>
      <c r="AV1081" s="20"/>
      <c r="AW1081" s="20"/>
      <c r="AX1081" s="20"/>
      <c r="AY1081" s="20"/>
      <c r="AZ1081" s="20"/>
      <c r="BA1081" s="20"/>
      <c r="BB1081" s="20"/>
    </row>
    <row r="1082" spans="1:54" ht="26.1" hidden="1" customHeight="1" x14ac:dyDescent="0.25">
      <c r="A1082" s="39" t="s">
        <v>26</v>
      </c>
      <c r="B1082" s="13" t="s">
        <v>261</v>
      </c>
      <c r="C1082" s="13" t="s">
        <v>251</v>
      </c>
      <c r="D1082" s="13">
        <v>34029</v>
      </c>
      <c r="E1082" s="13">
        <v>78912</v>
      </c>
      <c r="F1082" s="13" t="s">
        <v>473</v>
      </c>
      <c r="G1082" s="13" t="s">
        <v>276</v>
      </c>
      <c r="H1082" s="13" t="s">
        <v>137</v>
      </c>
      <c r="I1082" s="13" t="s">
        <v>139</v>
      </c>
      <c r="J1082" s="13" t="s">
        <v>478</v>
      </c>
      <c r="K1082" s="4">
        <v>7138</v>
      </c>
      <c r="L1082" s="4">
        <v>2001</v>
      </c>
      <c r="M1082" s="14" t="s">
        <v>40</v>
      </c>
      <c r="N1082" s="15" t="s">
        <v>679</v>
      </c>
      <c r="O1082" s="15">
        <v>0</v>
      </c>
      <c r="P1082" s="15">
        <v>0</v>
      </c>
      <c r="Q1082" s="15">
        <f t="shared" si="192"/>
        <v>0</v>
      </c>
      <c r="R1082" s="15" t="str">
        <f t="shared" si="193"/>
        <v>0.00</v>
      </c>
      <c r="S1082" s="15">
        <v>0</v>
      </c>
      <c r="T1082" s="15">
        <v>0</v>
      </c>
      <c r="U1082" s="15">
        <f t="shared" si="194"/>
        <v>0</v>
      </c>
      <c r="V1082" s="16" t="str">
        <f t="shared" si="195"/>
        <v>NA</v>
      </c>
      <c r="W1082" s="17">
        <f t="shared" si="196"/>
        <v>0</v>
      </c>
      <c r="X1082" s="17">
        <f t="shared" si="196"/>
        <v>0</v>
      </c>
      <c r="Y1082" s="16">
        <f t="shared" si="197"/>
        <v>0</v>
      </c>
      <c r="Z1082" s="15" t="str">
        <f t="shared" si="198"/>
        <v>0.00</v>
      </c>
      <c r="AA1082" s="13"/>
      <c r="AB1082" s="13"/>
      <c r="AC1082" s="13"/>
      <c r="AD1082" s="13"/>
      <c r="AE1082" s="18">
        <f t="shared" si="199"/>
        <v>0</v>
      </c>
      <c r="AF1082" s="18">
        <f t="shared" si="203"/>
        <v>0</v>
      </c>
      <c r="AG1082" s="19">
        <f t="shared" si="200"/>
        <v>0</v>
      </c>
      <c r="AH1082" s="16" t="str">
        <f t="shared" si="201"/>
        <v>0.00</v>
      </c>
      <c r="AI1082" s="16">
        <f t="shared" si="202"/>
        <v>0</v>
      </c>
      <c r="AJ1082" s="44">
        <v>221112</v>
      </c>
      <c r="AK1082" s="15" t="s">
        <v>682</v>
      </c>
      <c r="AL1082" s="14" t="s">
        <v>57</v>
      </c>
      <c r="AM1082" s="39" t="s">
        <v>58</v>
      </c>
      <c r="AN1082" s="39" t="s">
        <v>59</v>
      </c>
      <c r="AO1082" s="39" t="s">
        <v>60</v>
      </c>
      <c r="AP1082" s="39" t="s">
        <v>61</v>
      </c>
      <c r="AQ1082" s="20"/>
      <c r="AR1082" s="20"/>
      <c r="AS1082" s="20"/>
      <c r="AT1082" s="20"/>
      <c r="AU1082" s="20"/>
      <c r="AV1082" s="20"/>
      <c r="AW1082" s="20"/>
      <c r="AX1082" s="20"/>
      <c r="AY1082" s="20"/>
      <c r="AZ1082" s="20"/>
      <c r="BA1082" s="20"/>
      <c r="BB1082" s="20"/>
    </row>
    <row r="1083" spans="1:54" ht="26.1" hidden="1" customHeight="1" x14ac:dyDescent="0.25">
      <c r="A1083" s="39" t="s">
        <v>26</v>
      </c>
      <c r="B1083" s="13" t="s">
        <v>261</v>
      </c>
      <c r="C1083" s="13" t="s">
        <v>251</v>
      </c>
      <c r="D1083" s="13">
        <v>34029</v>
      </c>
      <c r="E1083" s="13">
        <v>78912</v>
      </c>
      <c r="F1083" s="13" t="s">
        <v>473</v>
      </c>
      <c r="G1083" s="13" t="s">
        <v>276</v>
      </c>
      <c r="H1083" s="13" t="s">
        <v>137</v>
      </c>
      <c r="I1083" s="13" t="s">
        <v>139</v>
      </c>
      <c r="J1083" s="13" t="s">
        <v>478</v>
      </c>
      <c r="K1083" s="4">
        <v>7138</v>
      </c>
      <c r="L1083" s="4">
        <v>2001</v>
      </c>
      <c r="M1083" s="14" t="s">
        <v>38</v>
      </c>
      <c r="N1083" s="15" t="s">
        <v>679</v>
      </c>
      <c r="O1083" s="15">
        <v>7.9977173990029696E-2</v>
      </c>
      <c r="P1083" s="15">
        <v>5.2941975000000002E-2</v>
      </c>
      <c r="Q1083" s="15">
        <f t="shared" si="192"/>
        <v>-2.7035198990029694E-2</v>
      </c>
      <c r="R1083" s="15">
        <f t="shared" si="193"/>
        <v>-33.803643766407674</v>
      </c>
      <c r="S1083" s="15">
        <v>5.9779017107846791E-2</v>
      </c>
      <c r="T1083" s="15">
        <v>3.8359455000000001E-2</v>
      </c>
      <c r="U1083" s="15">
        <f t="shared" si="194"/>
        <v>-2.141956210784679E-2</v>
      </c>
      <c r="V1083" s="16">
        <f t="shared" si="195"/>
        <v>-35.831238357773515</v>
      </c>
      <c r="W1083" s="17">
        <f t="shared" si="196"/>
        <v>6.4977192508529119E-4</v>
      </c>
      <c r="X1083" s="17">
        <f t="shared" si="196"/>
        <v>4.1695059782608694E-4</v>
      </c>
      <c r="Y1083" s="16">
        <f t="shared" si="197"/>
        <v>-2.3282132725920425E-4</v>
      </c>
      <c r="Z1083" s="15">
        <f t="shared" si="198"/>
        <v>-35.831238357773515</v>
      </c>
      <c r="AA1083" s="13">
        <v>0.08</v>
      </c>
      <c r="AB1083" s="13">
        <v>0</v>
      </c>
      <c r="AC1083" s="13">
        <v>0</v>
      </c>
      <c r="AD1083" s="13">
        <v>0</v>
      </c>
      <c r="AE1083" s="18">
        <f t="shared" si="199"/>
        <v>0</v>
      </c>
      <c r="AF1083" s="18">
        <f t="shared" si="203"/>
        <v>5.2691559065934064E-4</v>
      </c>
      <c r="AG1083" s="19">
        <f t="shared" si="200"/>
        <v>5.2691559065934064E-4</v>
      </c>
      <c r="AH1083" s="16" t="str">
        <f t="shared" si="201"/>
        <v>0.00</v>
      </c>
      <c r="AI1083" s="16">
        <f t="shared" si="202"/>
        <v>-6.4977192508529119E-4</v>
      </c>
      <c r="AJ1083" s="44">
        <v>221112</v>
      </c>
      <c r="AK1083" s="15" t="s">
        <v>682</v>
      </c>
      <c r="AL1083" s="14" t="s">
        <v>57</v>
      </c>
      <c r="AM1083" s="39" t="s">
        <v>58</v>
      </c>
      <c r="AN1083" s="39" t="s">
        <v>59</v>
      </c>
      <c r="AO1083" s="39" t="s">
        <v>60</v>
      </c>
      <c r="AP1083" s="39" t="s">
        <v>61</v>
      </c>
      <c r="AQ1083" s="20"/>
      <c r="AR1083" s="20"/>
      <c r="AS1083" s="20"/>
      <c r="AT1083" s="20"/>
      <c r="AU1083" s="20"/>
      <c r="AV1083" s="20"/>
      <c r="AW1083" s="20"/>
      <c r="AX1083" s="20"/>
      <c r="AY1083" s="20"/>
      <c r="AZ1083" s="20"/>
      <c r="BA1083" s="20"/>
      <c r="BB1083" s="20"/>
    </row>
    <row r="1084" spans="1:54" ht="26.1" hidden="1" customHeight="1" x14ac:dyDescent="0.25">
      <c r="A1084" s="39" t="s">
        <v>26</v>
      </c>
      <c r="B1084" s="13" t="s">
        <v>261</v>
      </c>
      <c r="C1084" s="13" t="s">
        <v>251</v>
      </c>
      <c r="D1084" s="13">
        <v>34029</v>
      </c>
      <c r="E1084" s="13">
        <v>78912</v>
      </c>
      <c r="F1084" s="13" t="s">
        <v>473</v>
      </c>
      <c r="G1084" s="13" t="s">
        <v>276</v>
      </c>
      <c r="H1084" s="13" t="s">
        <v>137</v>
      </c>
      <c r="I1084" s="13" t="s">
        <v>139</v>
      </c>
      <c r="J1084" s="13" t="s">
        <v>478</v>
      </c>
      <c r="K1084" s="4">
        <v>7138</v>
      </c>
      <c r="L1084" s="4">
        <v>2001</v>
      </c>
      <c r="M1084" s="14" t="s">
        <v>39</v>
      </c>
      <c r="N1084" s="15" t="s">
        <v>679</v>
      </c>
      <c r="O1084" s="15">
        <v>7.9977173990029696E-2</v>
      </c>
      <c r="P1084" s="15">
        <v>5.2941975000000002E-2</v>
      </c>
      <c r="Q1084" s="15">
        <f t="shared" si="192"/>
        <v>-2.7035198990029694E-2</v>
      </c>
      <c r="R1084" s="15">
        <f t="shared" si="193"/>
        <v>-33.803643766407674</v>
      </c>
      <c r="S1084" s="15">
        <v>5.9779017107846791E-2</v>
      </c>
      <c r="T1084" s="15">
        <v>3.8359455000000001E-2</v>
      </c>
      <c r="U1084" s="15">
        <f t="shared" si="194"/>
        <v>-2.141956210784679E-2</v>
      </c>
      <c r="V1084" s="16">
        <f t="shared" si="195"/>
        <v>-35.831238357773515</v>
      </c>
      <c r="W1084" s="17">
        <f t="shared" si="196"/>
        <v>6.4977192508529119E-4</v>
      </c>
      <c r="X1084" s="17">
        <f t="shared" si="196"/>
        <v>4.1695059782608694E-4</v>
      </c>
      <c r="Y1084" s="16">
        <f t="shared" si="197"/>
        <v>-2.3282132725920425E-4</v>
      </c>
      <c r="Z1084" s="15">
        <f t="shared" si="198"/>
        <v>-35.831238357773515</v>
      </c>
      <c r="AA1084" s="13">
        <v>0.08</v>
      </c>
      <c r="AB1084" s="13">
        <v>0</v>
      </c>
      <c r="AC1084" s="13">
        <v>0</v>
      </c>
      <c r="AD1084" s="13">
        <v>0</v>
      </c>
      <c r="AE1084" s="18">
        <f t="shared" si="199"/>
        <v>0</v>
      </c>
      <c r="AF1084" s="18">
        <f t="shared" si="203"/>
        <v>5.2691559065934064E-4</v>
      </c>
      <c r="AG1084" s="19">
        <f t="shared" si="200"/>
        <v>5.2691559065934064E-4</v>
      </c>
      <c r="AH1084" s="16" t="str">
        <f t="shared" si="201"/>
        <v>0.00</v>
      </c>
      <c r="AI1084" s="16">
        <f t="shared" si="202"/>
        <v>-6.4977192508529119E-4</v>
      </c>
      <c r="AJ1084" s="44">
        <v>221112</v>
      </c>
      <c r="AK1084" s="15" t="s">
        <v>682</v>
      </c>
      <c r="AL1084" s="14" t="s">
        <v>57</v>
      </c>
      <c r="AM1084" s="39" t="s">
        <v>58</v>
      </c>
      <c r="AN1084" s="39" t="s">
        <v>59</v>
      </c>
      <c r="AO1084" s="39" t="s">
        <v>60</v>
      </c>
      <c r="AP1084" s="39" t="s">
        <v>61</v>
      </c>
      <c r="AQ1084" s="20"/>
      <c r="AR1084" s="20"/>
      <c r="AS1084" s="20"/>
      <c r="AT1084" s="20"/>
      <c r="AU1084" s="20"/>
      <c r="AV1084" s="20"/>
      <c r="AW1084" s="20"/>
      <c r="AX1084" s="20"/>
      <c r="AY1084" s="20"/>
      <c r="AZ1084" s="20"/>
      <c r="BA1084" s="20"/>
      <c r="BB1084" s="20"/>
    </row>
    <row r="1085" spans="1:54" ht="26.1" hidden="1" customHeight="1" x14ac:dyDescent="0.25">
      <c r="A1085" s="39" t="s">
        <v>26</v>
      </c>
      <c r="B1085" s="13" t="s">
        <v>261</v>
      </c>
      <c r="C1085" s="13" t="s">
        <v>251</v>
      </c>
      <c r="D1085" s="13">
        <v>34029</v>
      </c>
      <c r="E1085" s="13">
        <v>78912</v>
      </c>
      <c r="F1085" s="13" t="s">
        <v>473</v>
      </c>
      <c r="G1085" s="13" t="s">
        <v>276</v>
      </c>
      <c r="H1085" s="13" t="s">
        <v>137</v>
      </c>
      <c r="I1085" s="13" t="s">
        <v>139</v>
      </c>
      <c r="J1085" s="13" t="s">
        <v>478</v>
      </c>
      <c r="K1085" s="4">
        <v>7138</v>
      </c>
      <c r="L1085" s="4">
        <v>2001</v>
      </c>
      <c r="M1085" s="14" t="s">
        <v>37</v>
      </c>
      <c r="N1085" s="15" t="s">
        <v>679</v>
      </c>
      <c r="O1085" s="15">
        <v>0.21813810999897701</v>
      </c>
      <c r="P1085" s="15">
        <v>1.081581E-2</v>
      </c>
      <c r="Q1085" s="15">
        <f t="shared" si="192"/>
        <v>-0.207322299998977</v>
      </c>
      <c r="R1085" s="15">
        <f t="shared" si="193"/>
        <v>-95.041760469983572</v>
      </c>
      <c r="S1085" s="15">
        <v>0.16304754417962838</v>
      </c>
      <c r="T1085" s="15">
        <v>7.8366660000000008E-3</v>
      </c>
      <c r="U1085" s="15">
        <f t="shared" si="194"/>
        <v>-0.15521087817962839</v>
      </c>
      <c r="V1085" s="16">
        <f t="shared" si="195"/>
        <v>-95.193631379466609</v>
      </c>
      <c r="W1085" s="17">
        <f t="shared" si="196"/>
        <v>1.7722559149959607E-3</v>
      </c>
      <c r="X1085" s="17">
        <f t="shared" si="196"/>
        <v>8.5181152173913048E-5</v>
      </c>
      <c r="Y1085" s="16">
        <f t="shared" si="197"/>
        <v>-1.6870747628220475E-3</v>
      </c>
      <c r="Z1085" s="15">
        <f t="shared" si="198"/>
        <v>-95.193631379466595</v>
      </c>
      <c r="AA1085" s="13">
        <v>0.04</v>
      </c>
      <c r="AB1085" s="13">
        <v>0</v>
      </c>
      <c r="AC1085" s="13">
        <v>0</v>
      </c>
      <c r="AD1085" s="13">
        <v>0</v>
      </c>
      <c r="AE1085" s="18">
        <f t="shared" si="199"/>
        <v>0</v>
      </c>
      <c r="AF1085" s="18">
        <f t="shared" si="203"/>
        <v>1.07646510989011E-4</v>
      </c>
      <c r="AG1085" s="19">
        <f t="shared" si="200"/>
        <v>1.07646510989011E-4</v>
      </c>
      <c r="AH1085" s="16" t="str">
        <f t="shared" si="201"/>
        <v>0.00</v>
      </c>
      <c r="AI1085" s="16">
        <f t="shared" si="202"/>
        <v>-1.7722559149959607E-3</v>
      </c>
      <c r="AJ1085" s="44">
        <v>221112</v>
      </c>
      <c r="AK1085" s="15" t="s">
        <v>682</v>
      </c>
      <c r="AL1085" s="14" t="s">
        <v>57</v>
      </c>
      <c r="AM1085" s="39" t="s">
        <v>58</v>
      </c>
      <c r="AN1085" s="39" t="s">
        <v>59</v>
      </c>
      <c r="AO1085" s="39" t="s">
        <v>60</v>
      </c>
      <c r="AP1085" s="39" t="s">
        <v>61</v>
      </c>
      <c r="AQ1085" s="20"/>
      <c r="AR1085" s="20"/>
      <c r="AS1085" s="20"/>
      <c r="AT1085" s="20"/>
      <c r="AU1085" s="20"/>
      <c r="AV1085" s="20"/>
      <c r="AW1085" s="20"/>
      <c r="AX1085" s="20"/>
      <c r="AY1085" s="20"/>
      <c r="AZ1085" s="20"/>
      <c r="BA1085" s="20"/>
      <c r="BB1085" s="20"/>
    </row>
    <row r="1086" spans="1:54" ht="26.1" hidden="1" customHeight="1" x14ac:dyDescent="0.25">
      <c r="A1086" s="39" t="s">
        <v>26</v>
      </c>
      <c r="B1086" s="13" t="s">
        <v>261</v>
      </c>
      <c r="C1086" s="13" t="s">
        <v>251</v>
      </c>
      <c r="D1086" s="13">
        <v>34029</v>
      </c>
      <c r="E1086" s="13">
        <v>78912</v>
      </c>
      <c r="F1086" s="13" t="s">
        <v>473</v>
      </c>
      <c r="G1086" s="13" t="s">
        <v>331</v>
      </c>
      <c r="H1086" s="13" t="s">
        <v>137</v>
      </c>
      <c r="I1086" s="13" t="s">
        <v>139</v>
      </c>
      <c r="J1086" s="13" t="s">
        <v>472</v>
      </c>
      <c r="K1086" s="4">
        <v>7138</v>
      </c>
      <c r="L1086" s="4">
        <v>2001</v>
      </c>
      <c r="M1086" s="14" t="s">
        <v>40</v>
      </c>
      <c r="N1086" s="15" t="s">
        <v>679</v>
      </c>
      <c r="O1086" s="15">
        <v>0</v>
      </c>
      <c r="P1086" s="15">
        <v>0</v>
      </c>
      <c r="Q1086" s="15">
        <f t="shared" si="192"/>
        <v>0</v>
      </c>
      <c r="R1086" s="15" t="str">
        <f t="shared" si="193"/>
        <v>0.00</v>
      </c>
      <c r="S1086" s="15">
        <v>0</v>
      </c>
      <c r="T1086" s="15">
        <v>0</v>
      </c>
      <c r="U1086" s="15">
        <f t="shared" si="194"/>
        <v>0</v>
      </c>
      <c r="V1086" s="16" t="str">
        <f t="shared" si="195"/>
        <v>NA</v>
      </c>
      <c r="W1086" s="17">
        <f t="shared" si="196"/>
        <v>0</v>
      </c>
      <c r="X1086" s="17">
        <f t="shared" si="196"/>
        <v>0</v>
      </c>
      <c r="Y1086" s="16">
        <f t="shared" si="197"/>
        <v>0</v>
      </c>
      <c r="Z1086" s="15" t="str">
        <f t="shared" si="198"/>
        <v>0.00</v>
      </c>
      <c r="AA1086" s="13"/>
      <c r="AB1086" s="13"/>
      <c r="AC1086" s="13"/>
      <c r="AD1086" s="13"/>
      <c r="AE1086" s="18">
        <f t="shared" si="199"/>
        <v>0</v>
      </c>
      <c r="AF1086" s="18">
        <f t="shared" si="203"/>
        <v>0</v>
      </c>
      <c r="AG1086" s="19">
        <f t="shared" si="200"/>
        <v>0</v>
      </c>
      <c r="AH1086" s="16" t="str">
        <f t="shared" si="201"/>
        <v>0.00</v>
      </c>
      <c r="AI1086" s="16">
        <f t="shared" si="202"/>
        <v>0</v>
      </c>
      <c r="AJ1086" s="44">
        <v>221112</v>
      </c>
      <c r="AK1086" s="15" t="s">
        <v>682</v>
      </c>
      <c r="AL1086" s="14" t="s">
        <v>57</v>
      </c>
      <c r="AM1086" s="39" t="s">
        <v>58</v>
      </c>
      <c r="AN1086" s="39" t="s">
        <v>59</v>
      </c>
      <c r="AO1086" s="39" t="s">
        <v>60</v>
      </c>
      <c r="AP1086" s="39" t="s">
        <v>61</v>
      </c>
      <c r="AQ1086" s="20"/>
      <c r="AR1086" s="20"/>
      <c r="AS1086" s="20"/>
      <c r="AT1086" s="20"/>
      <c r="AU1086" s="20"/>
      <c r="AV1086" s="20"/>
      <c r="AW1086" s="20"/>
      <c r="AX1086" s="20"/>
      <c r="AY1086" s="20"/>
      <c r="AZ1086" s="20"/>
      <c r="BA1086" s="20"/>
      <c r="BB1086" s="20"/>
    </row>
    <row r="1087" spans="1:54" ht="26.1" hidden="1" customHeight="1" x14ac:dyDescent="0.25">
      <c r="A1087" s="39" t="s">
        <v>26</v>
      </c>
      <c r="B1087" s="13" t="s">
        <v>261</v>
      </c>
      <c r="C1087" s="13" t="s">
        <v>251</v>
      </c>
      <c r="D1087" s="13">
        <v>34029</v>
      </c>
      <c r="E1087" s="13">
        <v>78912</v>
      </c>
      <c r="F1087" s="13" t="s">
        <v>473</v>
      </c>
      <c r="G1087" s="13" t="s">
        <v>331</v>
      </c>
      <c r="H1087" s="13" t="s">
        <v>137</v>
      </c>
      <c r="I1087" s="13" t="s">
        <v>139</v>
      </c>
      <c r="J1087" s="13" t="s">
        <v>472</v>
      </c>
      <c r="K1087" s="4">
        <v>7138</v>
      </c>
      <c r="L1087" s="4">
        <v>2001</v>
      </c>
      <c r="M1087" s="14" t="s">
        <v>38</v>
      </c>
      <c r="N1087" s="15" t="s">
        <v>679</v>
      </c>
      <c r="O1087" s="15">
        <v>1.9886797295907898E-3</v>
      </c>
      <c r="P1087" s="15">
        <v>1.316434E-3</v>
      </c>
      <c r="Q1087" s="15">
        <f t="shared" si="192"/>
        <v>-6.7224572959078983E-4</v>
      </c>
      <c r="R1087" s="15">
        <f t="shared" si="193"/>
        <v>-33.803619536521232</v>
      </c>
      <c r="S1087" s="15">
        <v>1.486440613568766E-3</v>
      </c>
      <c r="T1087" s="15">
        <v>9.5383000000000002E-4</v>
      </c>
      <c r="U1087" s="15">
        <f t="shared" si="194"/>
        <v>-5.3261061356876598E-4</v>
      </c>
      <c r="V1087" s="16">
        <f t="shared" si="195"/>
        <v>-35.831274300964616</v>
      </c>
      <c r="W1087" s="17">
        <f t="shared" si="196"/>
        <v>1.6156963190964849E-5</v>
      </c>
      <c r="X1087" s="17">
        <f t="shared" si="196"/>
        <v>1.0367717391304348E-5</v>
      </c>
      <c r="Y1087" s="16">
        <f t="shared" si="197"/>
        <v>-5.7892457996605004E-6</v>
      </c>
      <c r="Z1087" s="15">
        <f t="shared" si="198"/>
        <v>-35.831274300964616</v>
      </c>
      <c r="AA1087" s="13">
        <v>0</v>
      </c>
      <c r="AB1087" s="13">
        <v>0</v>
      </c>
      <c r="AC1087" s="13">
        <v>0</v>
      </c>
      <c r="AD1087" s="13">
        <v>0</v>
      </c>
      <c r="AE1087" s="18">
        <f t="shared" si="199"/>
        <v>0</v>
      </c>
      <c r="AF1087" s="18">
        <f t="shared" si="203"/>
        <v>1.310206043956044E-5</v>
      </c>
      <c r="AG1087" s="19">
        <f t="shared" si="200"/>
        <v>1.310206043956044E-5</v>
      </c>
      <c r="AH1087" s="16" t="str">
        <f t="shared" si="201"/>
        <v>0.00</v>
      </c>
      <c r="AI1087" s="16">
        <f t="shared" si="202"/>
        <v>-1.6156963190964849E-5</v>
      </c>
      <c r="AJ1087" s="44">
        <v>221112</v>
      </c>
      <c r="AK1087" s="15" t="s">
        <v>682</v>
      </c>
      <c r="AL1087" s="14" t="s">
        <v>57</v>
      </c>
      <c r="AM1087" s="39" t="s">
        <v>58</v>
      </c>
      <c r="AN1087" s="39" t="s">
        <v>59</v>
      </c>
      <c r="AO1087" s="39" t="s">
        <v>60</v>
      </c>
      <c r="AP1087" s="39" t="s">
        <v>61</v>
      </c>
      <c r="AQ1087" s="20"/>
      <c r="AR1087" s="20"/>
      <c r="AS1087" s="20"/>
      <c r="AT1087" s="20"/>
      <c r="AU1087" s="20"/>
      <c r="AV1087" s="20"/>
      <c r="AW1087" s="20"/>
      <c r="AX1087" s="20"/>
      <c r="AY1087" s="20"/>
      <c r="AZ1087" s="20"/>
      <c r="BA1087" s="20"/>
      <c r="BB1087" s="20"/>
    </row>
    <row r="1088" spans="1:54" ht="26.1" hidden="1" customHeight="1" x14ac:dyDescent="0.25">
      <c r="A1088" s="39" t="s">
        <v>26</v>
      </c>
      <c r="B1088" s="13" t="s">
        <v>261</v>
      </c>
      <c r="C1088" s="13" t="s">
        <v>251</v>
      </c>
      <c r="D1088" s="13">
        <v>34029</v>
      </c>
      <c r="E1088" s="13">
        <v>78912</v>
      </c>
      <c r="F1088" s="13" t="s">
        <v>473</v>
      </c>
      <c r="G1088" s="13" t="s">
        <v>331</v>
      </c>
      <c r="H1088" s="13" t="s">
        <v>137</v>
      </c>
      <c r="I1088" s="13" t="s">
        <v>139</v>
      </c>
      <c r="J1088" s="13" t="s">
        <v>472</v>
      </c>
      <c r="K1088" s="4">
        <v>7138</v>
      </c>
      <c r="L1088" s="4">
        <v>2001</v>
      </c>
      <c r="M1088" s="14" t="s">
        <v>39</v>
      </c>
      <c r="N1088" s="15" t="s">
        <v>679</v>
      </c>
      <c r="O1088" s="15">
        <v>1.9886797295907898E-3</v>
      </c>
      <c r="P1088" s="15">
        <v>1.316434E-3</v>
      </c>
      <c r="Q1088" s="15">
        <f t="shared" si="192"/>
        <v>-6.7224572959078983E-4</v>
      </c>
      <c r="R1088" s="15">
        <f t="shared" si="193"/>
        <v>-33.803619536521232</v>
      </c>
      <c r="S1088" s="15">
        <v>1.486440613568766E-3</v>
      </c>
      <c r="T1088" s="15">
        <v>9.5383000000000002E-4</v>
      </c>
      <c r="U1088" s="15">
        <f t="shared" si="194"/>
        <v>-5.3261061356876598E-4</v>
      </c>
      <c r="V1088" s="16">
        <f t="shared" si="195"/>
        <v>-35.831274300964616</v>
      </c>
      <c r="W1088" s="17">
        <f t="shared" si="196"/>
        <v>1.6156963190964849E-5</v>
      </c>
      <c r="X1088" s="17">
        <f t="shared" si="196"/>
        <v>1.0367717391304348E-5</v>
      </c>
      <c r="Y1088" s="16">
        <f t="shared" si="197"/>
        <v>-5.7892457996605004E-6</v>
      </c>
      <c r="Z1088" s="15">
        <f t="shared" si="198"/>
        <v>-35.831274300964616</v>
      </c>
      <c r="AA1088" s="13">
        <v>0</v>
      </c>
      <c r="AB1088" s="13">
        <v>0</v>
      </c>
      <c r="AC1088" s="13">
        <v>0</v>
      </c>
      <c r="AD1088" s="13">
        <v>0</v>
      </c>
      <c r="AE1088" s="18">
        <f t="shared" si="199"/>
        <v>0</v>
      </c>
      <c r="AF1088" s="18">
        <f t="shared" si="203"/>
        <v>1.310206043956044E-5</v>
      </c>
      <c r="AG1088" s="19">
        <f t="shared" si="200"/>
        <v>1.310206043956044E-5</v>
      </c>
      <c r="AH1088" s="16" t="str">
        <f t="shared" si="201"/>
        <v>0.00</v>
      </c>
      <c r="AI1088" s="16">
        <f t="shared" si="202"/>
        <v>-1.6156963190964849E-5</v>
      </c>
      <c r="AJ1088" s="44">
        <v>221112</v>
      </c>
      <c r="AK1088" s="15" t="s">
        <v>682</v>
      </c>
      <c r="AL1088" s="14" t="s">
        <v>57</v>
      </c>
      <c r="AM1088" s="39" t="s">
        <v>58</v>
      </c>
      <c r="AN1088" s="39" t="s">
        <v>59</v>
      </c>
      <c r="AO1088" s="39" t="s">
        <v>60</v>
      </c>
      <c r="AP1088" s="39" t="s">
        <v>61</v>
      </c>
      <c r="AQ1088" s="20"/>
      <c r="AR1088" s="20"/>
      <c r="AS1088" s="20"/>
      <c r="AT1088" s="20"/>
      <c r="AU1088" s="20"/>
      <c r="AV1088" s="20"/>
      <c r="AW1088" s="20"/>
      <c r="AX1088" s="20"/>
      <c r="AY1088" s="20"/>
      <c r="AZ1088" s="20"/>
      <c r="BA1088" s="20"/>
      <c r="BB1088" s="20"/>
    </row>
    <row r="1089" spans="1:54" ht="26.1" hidden="1" customHeight="1" x14ac:dyDescent="0.25">
      <c r="A1089" s="39" t="s">
        <v>26</v>
      </c>
      <c r="B1089" s="13" t="s">
        <v>261</v>
      </c>
      <c r="C1089" s="13" t="s">
        <v>251</v>
      </c>
      <c r="D1089" s="13">
        <v>34029</v>
      </c>
      <c r="E1089" s="13">
        <v>78912</v>
      </c>
      <c r="F1089" s="13" t="s">
        <v>473</v>
      </c>
      <c r="G1089" s="13" t="s">
        <v>331</v>
      </c>
      <c r="H1089" s="13" t="s">
        <v>137</v>
      </c>
      <c r="I1089" s="13" t="s">
        <v>139</v>
      </c>
      <c r="J1089" s="13" t="s">
        <v>472</v>
      </c>
      <c r="K1089" s="4">
        <v>7138</v>
      </c>
      <c r="L1089" s="4">
        <v>2001</v>
      </c>
      <c r="M1089" s="14" t="s">
        <v>37</v>
      </c>
      <c r="N1089" s="15" t="s">
        <v>679</v>
      </c>
      <c r="O1089" s="15">
        <v>5.3153999999750899E-3</v>
      </c>
      <c r="P1089" s="15">
        <v>2.6354999999999998E-4</v>
      </c>
      <c r="Q1089" s="15">
        <f t="shared" si="192"/>
        <v>-5.0518499999750895E-3</v>
      </c>
      <c r="R1089" s="15">
        <f t="shared" si="193"/>
        <v>-95.041765436256242</v>
      </c>
      <c r="S1089" s="15">
        <v>3.973000941157866E-3</v>
      </c>
      <c r="T1089" s="15">
        <v>1.9096E-4</v>
      </c>
      <c r="U1089" s="15">
        <f t="shared" si="194"/>
        <v>-3.782040941157866E-3</v>
      </c>
      <c r="V1089" s="16">
        <f t="shared" si="195"/>
        <v>-95.193557645009065</v>
      </c>
      <c r="W1089" s="17">
        <f t="shared" si="196"/>
        <v>4.3184792838672459E-5</v>
      </c>
      <c r="X1089" s="17">
        <f t="shared" si="196"/>
        <v>2.0756521739130434E-6</v>
      </c>
      <c r="Y1089" s="16">
        <f t="shared" si="197"/>
        <v>-4.1109140664759418E-5</v>
      </c>
      <c r="Z1089" s="15">
        <f t="shared" si="198"/>
        <v>-95.193557645009079</v>
      </c>
      <c r="AA1089" s="13">
        <v>0</v>
      </c>
      <c r="AB1089" s="13">
        <v>0</v>
      </c>
      <c r="AC1089" s="13">
        <v>0</v>
      </c>
      <c r="AD1089" s="13">
        <v>0</v>
      </c>
      <c r="AE1089" s="18">
        <f t="shared" si="199"/>
        <v>0</v>
      </c>
      <c r="AF1089" s="18">
        <f t="shared" si="203"/>
        <v>2.623076923076923E-6</v>
      </c>
      <c r="AG1089" s="19">
        <f t="shared" si="200"/>
        <v>2.623076923076923E-6</v>
      </c>
      <c r="AH1089" s="16" t="str">
        <f t="shared" si="201"/>
        <v>0.00</v>
      </c>
      <c r="AI1089" s="16">
        <f t="shared" si="202"/>
        <v>-4.3184792838672459E-5</v>
      </c>
      <c r="AJ1089" s="44">
        <v>221112</v>
      </c>
      <c r="AK1089" s="15" t="s">
        <v>682</v>
      </c>
      <c r="AL1089" s="14" t="s">
        <v>57</v>
      </c>
      <c r="AM1089" s="39" t="s">
        <v>58</v>
      </c>
      <c r="AN1089" s="39" t="s">
        <v>59</v>
      </c>
      <c r="AO1089" s="39" t="s">
        <v>60</v>
      </c>
      <c r="AP1089" s="39" t="s">
        <v>61</v>
      </c>
      <c r="AQ1089" s="20"/>
      <c r="AR1089" s="20"/>
      <c r="AS1089" s="20"/>
      <c r="AT1089" s="20"/>
      <c r="AU1089" s="20"/>
      <c r="AV1089" s="20"/>
      <c r="AW1089" s="20"/>
      <c r="AX1089" s="20"/>
      <c r="AY1089" s="20"/>
      <c r="AZ1089" s="20"/>
      <c r="BA1089" s="20"/>
      <c r="BB1089" s="20"/>
    </row>
    <row r="1090" spans="1:54" ht="26.1" hidden="1" customHeight="1" x14ac:dyDescent="0.25">
      <c r="A1090" s="39" t="s">
        <v>26</v>
      </c>
      <c r="B1090" s="13" t="s">
        <v>261</v>
      </c>
      <c r="C1090" s="13" t="s">
        <v>251</v>
      </c>
      <c r="D1090" s="13">
        <v>34029</v>
      </c>
      <c r="E1090" s="13">
        <v>78912</v>
      </c>
      <c r="F1090" s="13" t="s">
        <v>473</v>
      </c>
      <c r="G1090" s="13" t="s">
        <v>319</v>
      </c>
      <c r="H1090" s="13" t="s">
        <v>137</v>
      </c>
      <c r="I1090" s="13" t="s">
        <v>139</v>
      </c>
      <c r="J1090" s="13" t="s">
        <v>474</v>
      </c>
      <c r="K1090" s="4">
        <v>7138</v>
      </c>
      <c r="L1090" s="4">
        <v>2001</v>
      </c>
      <c r="M1090" s="14" t="s">
        <v>35</v>
      </c>
      <c r="N1090" s="15" t="s">
        <v>679</v>
      </c>
      <c r="O1090" s="15">
        <v>4.9939561249768703E-4</v>
      </c>
      <c r="P1090" s="15">
        <v>3.30582E-4</v>
      </c>
      <c r="Q1090" s="15">
        <f t="shared" si="192"/>
        <v>-1.6881361249768703E-4</v>
      </c>
      <c r="R1090" s="15">
        <f t="shared" si="193"/>
        <v>-33.803583426249844</v>
      </c>
      <c r="S1090" s="15">
        <v>3.7327374016496971E-4</v>
      </c>
      <c r="T1090" s="15">
        <v>2.3959899999999998E-4</v>
      </c>
      <c r="U1090" s="15">
        <f t="shared" si="194"/>
        <v>-1.3367474016496973E-4</v>
      </c>
      <c r="V1090" s="16">
        <f t="shared" si="195"/>
        <v>-35.811450359698938</v>
      </c>
      <c r="W1090" s="17">
        <f t="shared" si="196"/>
        <v>4.0573232626627143E-6</v>
      </c>
      <c r="X1090" s="17">
        <f t="shared" si="196"/>
        <v>2.6043369565217388E-6</v>
      </c>
      <c r="Y1090" s="16">
        <f t="shared" si="197"/>
        <v>-1.4529863061409755E-6</v>
      </c>
      <c r="Z1090" s="15">
        <f t="shared" si="198"/>
        <v>-35.811450359698945</v>
      </c>
      <c r="AA1090" s="13">
        <v>0</v>
      </c>
      <c r="AB1090" s="13">
        <v>0</v>
      </c>
      <c r="AC1090" s="13">
        <v>0</v>
      </c>
      <c r="AD1090" s="13">
        <v>0.2</v>
      </c>
      <c r="AE1090" s="18">
        <f t="shared" si="199"/>
        <v>0</v>
      </c>
      <c r="AF1090" s="18">
        <f t="shared" si="203"/>
        <v>3.291195054945055E-6</v>
      </c>
      <c r="AG1090" s="19">
        <f t="shared" si="200"/>
        <v>3.291195054945055E-6</v>
      </c>
      <c r="AH1090" s="16" t="str">
        <f t="shared" si="201"/>
        <v>0.00</v>
      </c>
      <c r="AI1090" s="16">
        <f t="shared" si="202"/>
        <v>-4.0573232626627143E-6</v>
      </c>
      <c r="AJ1090" s="44">
        <v>221112</v>
      </c>
      <c r="AK1090" s="15" t="s">
        <v>682</v>
      </c>
      <c r="AL1090" s="14" t="s">
        <v>76</v>
      </c>
      <c r="AM1090" s="39" t="s">
        <v>58</v>
      </c>
      <c r="AN1090" s="39" t="s">
        <v>59</v>
      </c>
      <c r="AO1090" s="39" t="s">
        <v>77</v>
      </c>
      <c r="AP1090" s="39" t="s">
        <v>61</v>
      </c>
      <c r="AQ1090" s="20"/>
      <c r="AR1090" s="20"/>
      <c r="AS1090" s="20"/>
      <c r="AT1090" s="20"/>
      <c r="AU1090" s="20"/>
      <c r="AV1090" s="20"/>
      <c r="AW1090" s="20"/>
      <c r="AX1090" s="20"/>
      <c r="AY1090" s="20"/>
      <c r="AZ1090" s="20"/>
      <c r="BA1090" s="20"/>
      <c r="BB1090" s="20"/>
    </row>
    <row r="1091" spans="1:54" ht="26.1" hidden="1" customHeight="1" x14ac:dyDescent="0.25">
      <c r="A1091" s="39" t="s">
        <v>26</v>
      </c>
      <c r="B1091" s="13" t="s">
        <v>261</v>
      </c>
      <c r="C1091" s="13" t="s">
        <v>251</v>
      </c>
      <c r="D1091" s="13">
        <v>34029</v>
      </c>
      <c r="E1091" s="13">
        <v>78912</v>
      </c>
      <c r="F1091" s="13" t="s">
        <v>473</v>
      </c>
      <c r="G1091" s="13" t="s">
        <v>319</v>
      </c>
      <c r="H1091" s="13" t="s">
        <v>137</v>
      </c>
      <c r="I1091" s="13" t="s">
        <v>139</v>
      </c>
      <c r="J1091" s="13" t="s">
        <v>474</v>
      </c>
      <c r="K1091" s="4">
        <v>7138</v>
      </c>
      <c r="L1091" s="4">
        <v>2001</v>
      </c>
      <c r="M1091" s="14" t="s">
        <v>40</v>
      </c>
      <c r="N1091" s="15" t="s">
        <v>679</v>
      </c>
      <c r="O1091" s="15">
        <v>0</v>
      </c>
      <c r="P1091" s="15">
        <v>0</v>
      </c>
      <c r="Q1091" s="15">
        <f t="shared" si="192"/>
        <v>0</v>
      </c>
      <c r="R1091" s="15" t="str">
        <f t="shared" si="193"/>
        <v>0.00</v>
      </c>
      <c r="S1091" s="15">
        <v>0</v>
      </c>
      <c r="T1091" s="15">
        <v>0</v>
      </c>
      <c r="U1091" s="15">
        <f t="shared" si="194"/>
        <v>0</v>
      </c>
      <c r="V1091" s="16" t="str">
        <f t="shared" si="195"/>
        <v>NA</v>
      </c>
      <c r="W1091" s="17">
        <f t="shared" si="196"/>
        <v>0</v>
      </c>
      <c r="X1091" s="17">
        <f t="shared" si="196"/>
        <v>0</v>
      </c>
      <c r="Y1091" s="16">
        <f t="shared" si="197"/>
        <v>0</v>
      </c>
      <c r="Z1091" s="15" t="str">
        <f t="shared" si="198"/>
        <v>0.00</v>
      </c>
      <c r="AA1091" s="13"/>
      <c r="AB1091" s="13"/>
      <c r="AC1091" s="13"/>
      <c r="AD1091" s="13"/>
      <c r="AE1091" s="18">
        <f t="shared" si="199"/>
        <v>0</v>
      </c>
      <c r="AF1091" s="18">
        <f t="shared" si="203"/>
        <v>0</v>
      </c>
      <c r="AG1091" s="19">
        <f t="shared" si="200"/>
        <v>0</v>
      </c>
      <c r="AH1091" s="16" t="str">
        <f t="shared" si="201"/>
        <v>0.00</v>
      </c>
      <c r="AI1091" s="16">
        <f t="shared" si="202"/>
        <v>0</v>
      </c>
      <c r="AJ1091" s="44">
        <v>221112</v>
      </c>
      <c r="AK1091" s="15" t="s">
        <v>682</v>
      </c>
      <c r="AL1091" s="14" t="s">
        <v>76</v>
      </c>
      <c r="AM1091" s="39" t="s">
        <v>58</v>
      </c>
      <c r="AN1091" s="39" t="s">
        <v>59</v>
      </c>
      <c r="AO1091" s="39" t="s">
        <v>77</v>
      </c>
      <c r="AP1091" s="39" t="s">
        <v>61</v>
      </c>
      <c r="AQ1091" s="20"/>
      <c r="AR1091" s="20"/>
      <c r="AS1091" s="20"/>
      <c r="AT1091" s="20"/>
      <c r="AU1091" s="20"/>
      <c r="AV1091" s="20"/>
      <c r="AW1091" s="20"/>
      <c r="AX1091" s="20"/>
      <c r="AY1091" s="20"/>
      <c r="AZ1091" s="20"/>
      <c r="BA1091" s="20"/>
      <c r="BB1091" s="20"/>
    </row>
    <row r="1092" spans="1:54" ht="26.1" hidden="1" customHeight="1" x14ac:dyDescent="0.25">
      <c r="A1092" s="40" t="s">
        <v>26</v>
      </c>
      <c r="B1092" s="13" t="s">
        <v>261</v>
      </c>
      <c r="C1092" s="13" t="s">
        <v>251</v>
      </c>
      <c r="D1092" s="13">
        <v>34029</v>
      </c>
      <c r="E1092" s="13">
        <v>78912</v>
      </c>
      <c r="F1092" s="13" t="s">
        <v>473</v>
      </c>
      <c r="G1092" s="13" t="s">
        <v>319</v>
      </c>
      <c r="H1092" s="13" t="s">
        <v>137</v>
      </c>
      <c r="I1092" s="13" t="s">
        <v>139</v>
      </c>
      <c r="J1092" s="13" t="s">
        <v>474</v>
      </c>
      <c r="K1092" s="4">
        <v>7138</v>
      </c>
      <c r="L1092" s="4">
        <v>2001</v>
      </c>
      <c r="M1092" s="13" t="s">
        <v>36</v>
      </c>
      <c r="N1092" s="15" t="s">
        <v>679</v>
      </c>
      <c r="O1092" s="15">
        <v>0.19163055545147101</v>
      </c>
      <c r="P1092" s="15">
        <v>0.129079472</v>
      </c>
      <c r="Q1092" s="15">
        <f t="shared" si="192"/>
        <v>-6.2551083451471007E-2</v>
      </c>
      <c r="R1092" s="15">
        <f t="shared" si="193"/>
        <v>-32.641497752852672</v>
      </c>
      <c r="S1092" s="15">
        <v>0.13547057302107982</v>
      </c>
      <c r="T1092" s="15">
        <v>8.6929790999999992E-2</v>
      </c>
      <c r="U1092" s="15">
        <f t="shared" si="194"/>
        <v>-4.8540782021079823E-2</v>
      </c>
      <c r="V1092" s="16">
        <f t="shared" si="195"/>
        <v>-35.831236953228704</v>
      </c>
      <c r="W1092" s="17">
        <f t="shared" si="196"/>
        <v>1.4725062284899979E-3</v>
      </c>
      <c r="X1092" s="17">
        <f t="shared" si="196"/>
        <v>9.4488903260869556E-4</v>
      </c>
      <c r="Y1092" s="16">
        <f t="shared" si="197"/>
        <v>-5.2761719588130236E-4</v>
      </c>
      <c r="Z1092" s="15">
        <f t="shared" si="198"/>
        <v>-35.831236953228704</v>
      </c>
      <c r="AA1092" s="13">
        <v>0.14000000000000001</v>
      </c>
      <c r="AB1092" s="13">
        <v>0</v>
      </c>
      <c r="AC1092" s="13">
        <v>0</v>
      </c>
      <c r="AD1092" s="13">
        <v>0</v>
      </c>
      <c r="AE1092" s="18">
        <f t="shared" si="199"/>
        <v>0</v>
      </c>
      <c r="AF1092" s="18">
        <f t="shared" si="203"/>
        <v>1.1940905357142857E-3</v>
      </c>
      <c r="AG1092" s="19">
        <f t="shared" si="200"/>
        <v>1.1940905357142857E-3</v>
      </c>
      <c r="AH1092" s="16" t="str">
        <f t="shared" si="201"/>
        <v>0.00</v>
      </c>
      <c r="AI1092" s="16">
        <f t="shared" si="202"/>
        <v>-1.4725062284899979E-3</v>
      </c>
      <c r="AJ1092" s="44">
        <v>221112</v>
      </c>
      <c r="AK1092" s="15" t="s">
        <v>682</v>
      </c>
      <c r="AL1092" s="14" t="s">
        <v>76</v>
      </c>
      <c r="AM1092" s="39" t="s">
        <v>58</v>
      </c>
      <c r="AN1092" s="39" t="s">
        <v>59</v>
      </c>
      <c r="AO1092" s="39" t="s">
        <v>77</v>
      </c>
      <c r="AP1092" s="39" t="s">
        <v>61</v>
      </c>
      <c r="AQ1092" s="20"/>
      <c r="AR1092" s="20"/>
      <c r="AS1092" s="20"/>
      <c r="AT1092" s="20"/>
      <c r="AU1092" s="20"/>
      <c r="AV1092" s="20"/>
      <c r="AW1092" s="20"/>
      <c r="AX1092" s="20"/>
      <c r="AY1092" s="20"/>
      <c r="AZ1092" s="20"/>
      <c r="BA1092" s="20"/>
      <c r="BB1092" s="20"/>
    </row>
    <row r="1093" spans="1:54" ht="26.1" hidden="1" customHeight="1" x14ac:dyDescent="0.25">
      <c r="A1093" s="39" t="s">
        <v>26</v>
      </c>
      <c r="B1093" s="13" t="s">
        <v>261</v>
      </c>
      <c r="C1093" s="13" t="s">
        <v>251</v>
      </c>
      <c r="D1093" s="13">
        <v>34029</v>
      </c>
      <c r="E1093" s="13">
        <v>78912</v>
      </c>
      <c r="F1093" s="13" t="s">
        <v>473</v>
      </c>
      <c r="G1093" s="13" t="s">
        <v>319</v>
      </c>
      <c r="H1093" s="13" t="s">
        <v>137</v>
      </c>
      <c r="I1093" s="13" t="s">
        <v>139</v>
      </c>
      <c r="J1093" s="13" t="s">
        <v>474</v>
      </c>
      <c r="K1093" s="4">
        <v>7138</v>
      </c>
      <c r="L1093" s="4">
        <v>2001</v>
      </c>
      <c r="M1093" s="14" t="s">
        <v>38</v>
      </c>
      <c r="N1093" s="15" t="s">
        <v>679</v>
      </c>
      <c r="O1093" s="15">
        <v>1.8946205531912199E-3</v>
      </c>
      <c r="P1093" s="15">
        <v>1.25417E-3</v>
      </c>
      <c r="Q1093" s="15">
        <f t="shared" si="192"/>
        <v>-6.4045055319121992E-4</v>
      </c>
      <c r="R1093" s="15">
        <f t="shared" si="193"/>
        <v>-33.803631661889852</v>
      </c>
      <c r="S1093" s="15">
        <v>1.416135989954033E-3</v>
      </c>
      <c r="T1093" s="15">
        <v>9.0873799999999997E-4</v>
      </c>
      <c r="U1093" s="15">
        <f t="shared" si="194"/>
        <v>-5.0739798995403306E-4</v>
      </c>
      <c r="V1093" s="16">
        <f t="shared" si="195"/>
        <v>-35.82975035967435</v>
      </c>
      <c r="W1093" s="17">
        <f t="shared" si="196"/>
        <v>1.5392782499500361E-5</v>
      </c>
      <c r="X1093" s="17">
        <f t="shared" si="196"/>
        <v>9.877586956521739E-6</v>
      </c>
      <c r="Y1093" s="16">
        <f t="shared" si="197"/>
        <v>-5.5151955429786215E-6</v>
      </c>
      <c r="Z1093" s="15">
        <f t="shared" si="198"/>
        <v>-35.829750359674357</v>
      </c>
      <c r="AA1093" s="13">
        <v>0</v>
      </c>
      <c r="AB1093" s="13">
        <v>0</v>
      </c>
      <c r="AC1093" s="13">
        <v>0</v>
      </c>
      <c r="AD1093" s="13">
        <v>0</v>
      </c>
      <c r="AE1093" s="18">
        <f t="shared" si="199"/>
        <v>0</v>
      </c>
      <c r="AF1093" s="18">
        <f t="shared" si="203"/>
        <v>1.2482664835164835E-5</v>
      </c>
      <c r="AG1093" s="19">
        <f t="shared" si="200"/>
        <v>1.2482664835164835E-5</v>
      </c>
      <c r="AH1093" s="16" t="str">
        <f t="shared" si="201"/>
        <v>0.00</v>
      </c>
      <c r="AI1093" s="16">
        <f t="shared" si="202"/>
        <v>-1.5392782499500361E-5</v>
      </c>
      <c r="AJ1093" s="44">
        <v>221112</v>
      </c>
      <c r="AK1093" s="15" t="s">
        <v>682</v>
      </c>
      <c r="AL1093" s="14" t="s">
        <v>76</v>
      </c>
      <c r="AM1093" s="39" t="s">
        <v>58</v>
      </c>
      <c r="AN1093" s="39" t="s">
        <v>59</v>
      </c>
      <c r="AO1093" s="39" t="s">
        <v>77</v>
      </c>
      <c r="AP1093" s="39" t="s">
        <v>61</v>
      </c>
      <c r="AQ1093" s="20"/>
      <c r="AR1093" s="20"/>
      <c r="AS1093" s="20"/>
      <c r="AT1093" s="20"/>
      <c r="AU1093" s="20"/>
      <c r="AV1093" s="20"/>
      <c r="AW1093" s="20"/>
      <c r="AX1093" s="20"/>
      <c r="AY1093" s="20"/>
      <c r="AZ1093" s="20"/>
      <c r="BA1093" s="20"/>
      <c r="BB1093" s="20"/>
    </row>
    <row r="1094" spans="1:54" ht="26.1" hidden="1" customHeight="1" x14ac:dyDescent="0.25">
      <c r="A1094" s="39" t="s">
        <v>26</v>
      </c>
      <c r="B1094" s="13" t="s">
        <v>261</v>
      </c>
      <c r="C1094" s="13" t="s">
        <v>251</v>
      </c>
      <c r="D1094" s="13">
        <v>34029</v>
      </c>
      <c r="E1094" s="13">
        <v>78912</v>
      </c>
      <c r="F1094" s="13" t="s">
        <v>473</v>
      </c>
      <c r="G1094" s="13" t="s">
        <v>319</v>
      </c>
      <c r="H1094" s="13" t="s">
        <v>137</v>
      </c>
      <c r="I1094" s="13" t="s">
        <v>139</v>
      </c>
      <c r="J1094" s="13" t="s">
        <v>474</v>
      </c>
      <c r="K1094" s="4">
        <v>7138</v>
      </c>
      <c r="L1094" s="4">
        <v>2001</v>
      </c>
      <c r="M1094" s="14" t="s">
        <v>39</v>
      </c>
      <c r="N1094" s="15" t="s">
        <v>679</v>
      </c>
      <c r="O1094" s="15">
        <v>1.8946205531912199E-3</v>
      </c>
      <c r="P1094" s="15">
        <v>1.25417E-3</v>
      </c>
      <c r="Q1094" s="15">
        <f t="shared" si="192"/>
        <v>-6.4045055319121992E-4</v>
      </c>
      <c r="R1094" s="15">
        <f t="shared" si="193"/>
        <v>-33.803631661889852</v>
      </c>
      <c r="S1094" s="15">
        <v>1.416135989954033E-3</v>
      </c>
      <c r="T1094" s="15">
        <v>9.0873799999999997E-4</v>
      </c>
      <c r="U1094" s="15">
        <f t="shared" si="194"/>
        <v>-5.0739798995403306E-4</v>
      </c>
      <c r="V1094" s="16">
        <f t="shared" si="195"/>
        <v>-35.82975035967435</v>
      </c>
      <c r="W1094" s="17">
        <f t="shared" si="196"/>
        <v>1.5392782499500361E-5</v>
      </c>
      <c r="X1094" s="17">
        <f t="shared" si="196"/>
        <v>9.877586956521739E-6</v>
      </c>
      <c r="Y1094" s="16">
        <f t="shared" si="197"/>
        <v>-5.5151955429786215E-6</v>
      </c>
      <c r="Z1094" s="15">
        <f t="shared" si="198"/>
        <v>-35.829750359674357</v>
      </c>
      <c r="AA1094" s="13">
        <v>0</v>
      </c>
      <c r="AB1094" s="13">
        <v>0</v>
      </c>
      <c r="AC1094" s="13">
        <v>0</v>
      </c>
      <c r="AD1094" s="13">
        <v>0</v>
      </c>
      <c r="AE1094" s="18">
        <f t="shared" si="199"/>
        <v>0</v>
      </c>
      <c r="AF1094" s="18">
        <f t="shared" si="203"/>
        <v>1.2482664835164835E-5</v>
      </c>
      <c r="AG1094" s="19">
        <f t="shared" si="200"/>
        <v>1.2482664835164835E-5</v>
      </c>
      <c r="AH1094" s="16" t="str">
        <f t="shared" si="201"/>
        <v>0.00</v>
      </c>
      <c r="AI1094" s="16">
        <f t="shared" si="202"/>
        <v>-1.5392782499500361E-5</v>
      </c>
      <c r="AJ1094" s="44">
        <v>221112</v>
      </c>
      <c r="AK1094" s="15" t="s">
        <v>682</v>
      </c>
      <c r="AL1094" s="14" t="s">
        <v>76</v>
      </c>
      <c r="AM1094" s="39" t="s">
        <v>58</v>
      </c>
      <c r="AN1094" s="39" t="s">
        <v>59</v>
      </c>
      <c r="AO1094" s="39" t="s">
        <v>77</v>
      </c>
      <c r="AP1094" s="39" t="s">
        <v>61</v>
      </c>
      <c r="AQ1094" s="20"/>
      <c r="AR1094" s="20"/>
      <c r="AS1094" s="20"/>
      <c r="AT1094" s="20"/>
      <c r="AU1094" s="20"/>
      <c r="AV1094" s="20"/>
      <c r="AW1094" s="20"/>
      <c r="AX1094" s="20"/>
      <c r="AY1094" s="20"/>
      <c r="AZ1094" s="20"/>
      <c r="BA1094" s="20"/>
      <c r="BB1094" s="20"/>
    </row>
    <row r="1095" spans="1:54" ht="26.1" hidden="1" customHeight="1" x14ac:dyDescent="0.25">
      <c r="A1095" s="39" t="s">
        <v>26</v>
      </c>
      <c r="B1095" s="13" t="s">
        <v>261</v>
      </c>
      <c r="C1095" s="13" t="s">
        <v>251</v>
      </c>
      <c r="D1095" s="13">
        <v>34029</v>
      </c>
      <c r="E1095" s="13">
        <v>78912</v>
      </c>
      <c r="F1095" s="13" t="s">
        <v>473</v>
      </c>
      <c r="G1095" s="13" t="s">
        <v>319</v>
      </c>
      <c r="H1095" s="13" t="s">
        <v>137</v>
      </c>
      <c r="I1095" s="13" t="s">
        <v>139</v>
      </c>
      <c r="J1095" s="13" t="s">
        <v>474</v>
      </c>
      <c r="K1095" s="4">
        <v>7138</v>
      </c>
      <c r="L1095" s="4">
        <v>2001</v>
      </c>
      <c r="M1095" s="14" t="s">
        <v>37</v>
      </c>
      <c r="N1095" s="15" t="s">
        <v>679</v>
      </c>
      <c r="O1095" s="15">
        <v>4.1489649999805603E-2</v>
      </c>
      <c r="P1095" s="15">
        <v>2.0571560000000001E-3</v>
      </c>
      <c r="Q1095" s="15">
        <f t="shared" si="192"/>
        <v>-3.9432493999805605E-2</v>
      </c>
      <c r="R1095" s="15">
        <f t="shared" si="193"/>
        <v>-95.041761017483552</v>
      </c>
      <c r="S1095" s="15">
        <v>3.1011479568482301E-2</v>
      </c>
      <c r="T1095" s="15">
        <v>1.4905260000000003E-3</v>
      </c>
      <c r="U1095" s="15">
        <f t="shared" si="194"/>
        <v>-2.9520953568482302E-2</v>
      </c>
      <c r="V1095" s="16">
        <f t="shared" si="195"/>
        <v>-95.193631452802862</v>
      </c>
      <c r="W1095" s="17">
        <f t="shared" si="196"/>
        <v>3.3708129965741632E-4</v>
      </c>
      <c r="X1095" s="17">
        <f t="shared" si="196"/>
        <v>1.6201369565217394E-5</v>
      </c>
      <c r="Y1095" s="16">
        <f t="shared" si="197"/>
        <v>-3.2087993009219894E-4</v>
      </c>
      <c r="Z1095" s="15">
        <f t="shared" si="198"/>
        <v>-95.193631452802862</v>
      </c>
      <c r="AA1095" s="13">
        <v>0.01</v>
      </c>
      <c r="AB1095" s="13">
        <v>0</v>
      </c>
      <c r="AC1095" s="13">
        <v>0</v>
      </c>
      <c r="AD1095" s="13">
        <v>0</v>
      </c>
      <c r="AE1095" s="18">
        <f t="shared" si="199"/>
        <v>0</v>
      </c>
      <c r="AF1095" s="18">
        <f t="shared" si="203"/>
        <v>2.0474258241758246E-5</v>
      </c>
      <c r="AG1095" s="19">
        <f t="shared" si="200"/>
        <v>2.0474258241758246E-5</v>
      </c>
      <c r="AH1095" s="16" t="str">
        <f t="shared" si="201"/>
        <v>0.00</v>
      </c>
      <c r="AI1095" s="16">
        <f t="shared" si="202"/>
        <v>-3.3708129965741632E-4</v>
      </c>
      <c r="AJ1095" s="44">
        <v>221112</v>
      </c>
      <c r="AK1095" s="15" t="s">
        <v>682</v>
      </c>
      <c r="AL1095" s="14" t="s">
        <v>76</v>
      </c>
      <c r="AM1095" s="39" t="s">
        <v>58</v>
      </c>
      <c r="AN1095" s="39" t="s">
        <v>59</v>
      </c>
      <c r="AO1095" s="39" t="s">
        <v>77</v>
      </c>
      <c r="AP1095" s="39" t="s">
        <v>61</v>
      </c>
      <c r="AQ1095" s="20"/>
      <c r="AR1095" s="20"/>
      <c r="AS1095" s="20"/>
      <c r="AT1095" s="20"/>
      <c r="AU1095" s="20"/>
      <c r="AV1095" s="20"/>
      <c r="AW1095" s="20"/>
      <c r="AX1095" s="20"/>
      <c r="AY1095" s="20"/>
      <c r="AZ1095" s="20"/>
      <c r="BA1095" s="20"/>
      <c r="BB1095" s="20"/>
    </row>
    <row r="1096" spans="1:54" ht="26.1" hidden="1" customHeight="1" x14ac:dyDescent="0.25">
      <c r="A1096" s="39" t="s">
        <v>26</v>
      </c>
      <c r="B1096" s="13" t="s">
        <v>261</v>
      </c>
      <c r="C1096" s="13" t="s">
        <v>251</v>
      </c>
      <c r="D1096" s="13">
        <v>34029</v>
      </c>
      <c r="E1096" s="13">
        <v>78912</v>
      </c>
      <c r="F1096" s="13" t="s">
        <v>473</v>
      </c>
      <c r="G1096" s="13" t="s">
        <v>319</v>
      </c>
      <c r="H1096" s="13" t="s">
        <v>137</v>
      </c>
      <c r="I1096" s="13" t="s">
        <v>139</v>
      </c>
      <c r="J1096" s="13" t="s">
        <v>474</v>
      </c>
      <c r="K1096" s="4">
        <v>7138</v>
      </c>
      <c r="L1096" s="4">
        <v>2001</v>
      </c>
      <c r="M1096" s="14" t="s">
        <v>34</v>
      </c>
      <c r="N1096" s="15" t="s">
        <v>679</v>
      </c>
      <c r="O1096" s="15">
        <v>1.00086483999536E-4</v>
      </c>
      <c r="P1096" s="15">
        <v>6.6299999999999999E-5</v>
      </c>
      <c r="Q1096" s="15">
        <f t="shared" ref="Q1096:Q1159" si="204">P1096-O1096</f>
        <v>-3.3786483999535997E-5</v>
      </c>
      <c r="R1096" s="15">
        <f t="shared" ref="R1096:R1159" si="205">IFERROR(((P1096-O1096)/O1096)*100,"0.00")</f>
        <v>-33.757289345575003</v>
      </c>
      <c r="S1096" s="15">
        <v>7.4809740589463732E-5</v>
      </c>
      <c r="T1096" s="15">
        <v>4.7990000000000006E-5</v>
      </c>
      <c r="U1096" s="15">
        <f t="shared" ref="U1096:U1159" si="206">T1096-S1096</f>
        <v>-2.6819740589463726E-5</v>
      </c>
      <c r="V1096" s="16">
        <f t="shared" ref="V1096:V1159" si="207">IFERROR(((T1096-S1096)/S1096)*100,"NA")</f>
        <v>-35.850599638679995</v>
      </c>
      <c r="W1096" s="17">
        <f t="shared" ref="W1096:X1159" si="208">S1096/92</f>
        <v>8.1314935423330145E-7</v>
      </c>
      <c r="X1096" s="17">
        <f t="shared" si="208"/>
        <v>5.2163043478260877E-7</v>
      </c>
      <c r="Y1096" s="16">
        <f t="shared" ref="Y1096:Y1159" si="209">X1096-W1096</f>
        <v>-2.9151891945069268E-7</v>
      </c>
      <c r="Z1096" s="15">
        <f t="shared" ref="Z1096:Z1159" si="210">IFERROR(((X1096-W1096)/W1096)*100,"0.00")</f>
        <v>-35.850599638679995</v>
      </c>
      <c r="AA1096" s="13">
        <v>0</v>
      </c>
      <c r="AB1096" s="13">
        <v>0</v>
      </c>
      <c r="AC1096" s="13">
        <v>0</v>
      </c>
      <c r="AD1096" s="13">
        <v>0</v>
      </c>
      <c r="AE1096" s="18">
        <f t="shared" ref="AE1096:AE1159" si="211">AB1096/2000</f>
        <v>0</v>
      </c>
      <c r="AF1096" s="18">
        <f t="shared" si="203"/>
        <v>6.5920329670329682E-7</v>
      </c>
      <c r="AG1096" s="19">
        <f t="shared" ref="AG1096:AG1159" si="212">AF1096-AE1096</f>
        <v>6.5920329670329682E-7</v>
      </c>
      <c r="AH1096" s="16" t="str">
        <f t="shared" ref="AH1096:AH1159" si="213">IFERROR(((AF1096-AE1096)/AE1096)*100,"0.00")</f>
        <v>0.00</v>
      </c>
      <c r="AI1096" s="16">
        <f t="shared" ref="AI1096:AI1159" si="214">AE1096-W1096</f>
        <v>-8.1314935423330145E-7</v>
      </c>
      <c r="AJ1096" s="44">
        <v>221112</v>
      </c>
      <c r="AK1096" s="15" t="s">
        <v>682</v>
      </c>
      <c r="AL1096" s="14" t="s">
        <v>76</v>
      </c>
      <c r="AM1096" s="39" t="s">
        <v>58</v>
      </c>
      <c r="AN1096" s="39" t="s">
        <v>59</v>
      </c>
      <c r="AO1096" s="39" t="s">
        <v>77</v>
      </c>
      <c r="AP1096" s="39" t="s">
        <v>61</v>
      </c>
      <c r="AQ1096" s="20"/>
      <c r="AR1096" s="20"/>
      <c r="AS1096" s="20"/>
      <c r="AT1096" s="20"/>
      <c r="AU1096" s="20"/>
      <c r="AV1096" s="20"/>
      <c r="AW1096" s="20"/>
      <c r="AX1096" s="20"/>
      <c r="AY1096" s="20"/>
      <c r="AZ1096" s="20"/>
      <c r="BA1096" s="20"/>
      <c r="BB1096" s="20"/>
    </row>
    <row r="1097" spans="1:54" ht="26.1" hidden="1" customHeight="1" x14ac:dyDescent="0.25">
      <c r="A1097" s="39" t="s">
        <v>26</v>
      </c>
      <c r="B1097" s="13" t="s">
        <v>261</v>
      </c>
      <c r="C1097" s="13" t="s">
        <v>251</v>
      </c>
      <c r="D1097" s="13">
        <v>34029</v>
      </c>
      <c r="E1097" s="13">
        <v>78912</v>
      </c>
      <c r="F1097" s="13" t="s">
        <v>473</v>
      </c>
      <c r="G1097" s="13" t="s">
        <v>272</v>
      </c>
      <c r="H1097" s="13" t="s">
        <v>137</v>
      </c>
      <c r="I1097" s="13" t="s">
        <v>139</v>
      </c>
      <c r="J1097" s="13" t="s">
        <v>475</v>
      </c>
      <c r="K1097" s="4">
        <v>7138</v>
      </c>
      <c r="L1097" s="4">
        <v>2001</v>
      </c>
      <c r="M1097" s="14" t="s">
        <v>40</v>
      </c>
      <c r="N1097" s="15" t="s">
        <v>679</v>
      </c>
      <c r="O1097" s="15">
        <v>0</v>
      </c>
      <c r="P1097" s="15">
        <v>0</v>
      </c>
      <c r="Q1097" s="15">
        <f t="shared" si="204"/>
        <v>0</v>
      </c>
      <c r="R1097" s="15" t="str">
        <f t="shared" si="205"/>
        <v>0.00</v>
      </c>
      <c r="S1097" s="15">
        <v>0</v>
      </c>
      <c r="T1097" s="15">
        <v>0</v>
      </c>
      <c r="U1097" s="15">
        <f t="shared" si="206"/>
        <v>0</v>
      </c>
      <c r="V1097" s="16" t="str">
        <f t="shared" si="207"/>
        <v>NA</v>
      </c>
      <c r="W1097" s="17">
        <f t="shared" si="208"/>
        <v>0</v>
      </c>
      <c r="X1097" s="17">
        <f t="shared" si="208"/>
        <v>0</v>
      </c>
      <c r="Y1097" s="16">
        <f t="shared" si="209"/>
        <v>0</v>
      </c>
      <c r="Z1097" s="15" t="str">
        <f t="shared" si="210"/>
        <v>0.00</v>
      </c>
      <c r="AA1097" s="13"/>
      <c r="AB1097" s="13"/>
      <c r="AC1097" s="13"/>
      <c r="AD1097" s="13"/>
      <c r="AE1097" s="18">
        <f t="shared" si="211"/>
        <v>0</v>
      </c>
      <c r="AF1097" s="18">
        <f t="shared" ref="AF1097:AF1160" si="215">T1097/72.8</f>
        <v>0</v>
      </c>
      <c r="AG1097" s="19">
        <f t="shared" si="212"/>
        <v>0</v>
      </c>
      <c r="AH1097" s="16" t="str">
        <f t="shared" si="213"/>
        <v>0.00</v>
      </c>
      <c r="AI1097" s="16">
        <f t="shared" si="214"/>
        <v>0</v>
      </c>
      <c r="AJ1097" s="44">
        <v>221112</v>
      </c>
      <c r="AK1097" s="15" t="s">
        <v>682</v>
      </c>
      <c r="AL1097" s="14" t="s">
        <v>57</v>
      </c>
      <c r="AM1097" s="39" t="s">
        <v>58</v>
      </c>
      <c r="AN1097" s="39" t="s">
        <v>59</v>
      </c>
      <c r="AO1097" s="39" t="s">
        <v>60</v>
      </c>
      <c r="AP1097" s="39" t="s">
        <v>61</v>
      </c>
      <c r="AQ1097" s="20"/>
      <c r="AR1097" s="20"/>
      <c r="AS1097" s="20"/>
      <c r="AT1097" s="20"/>
      <c r="AU1097" s="20"/>
      <c r="AV1097" s="20"/>
      <c r="AW1097" s="20"/>
      <c r="AX1097" s="20"/>
      <c r="AY1097" s="20"/>
      <c r="AZ1097" s="20"/>
      <c r="BA1097" s="20"/>
      <c r="BB1097" s="20"/>
    </row>
    <row r="1098" spans="1:54" ht="26.1" hidden="1" customHeight="1" x14ac:dyDescent="0.25">
      <c r="A1098" s="39" t="s">
        <v>26</v>
      </c>
      <c r="B1098" s="13" t="s">
        <v>261</v>
      </c>
      <c r="C1098" s="13" t="s">
        <v>251</v>
      </c>
      <c r="D1098" s="13">
        <v>34029</v>
      </c>
      <c r="E1098" s="13">
        <v>78912</v>
      </c>
      <c r="F1098" s="13" t="s">
        <v>473</v>
      </c>
      <c r="G1098" s="13" t="s">
        <v>272</v>
      </c>
      <c r="H1098" s="13" t="s">
        <v>137</v>
      </c>
      <c r="I1098" s="13" t="s">
        <v>139</v>
      </c>
      <c r="J1098" s="13" t="s">
        <v>475</v>
      </c>
      <c r="K1098" s="4">
        <v>7138</v>
      </c>
      <c r="L1098" s="4">
        <v>2001</v>
      </c>
      <c r="M1098" s="14" t="s">
        <v>38</v>
      </c>
      <c r="N1098" s="15" t="s">
        <v>679</v>
      </c>
      <c r="O1098" s="15">
        <v>3.8967373079819501E-4</v>
      </c>
      <c r="P1098" s="15">
        <v>2.5795000000000001E-4</v>
      </c>
      <c r="Q1098" s="15">
        <f t="shared" si="204"/>
        <v>-1.31723730798195E-4</v>
      </c>
      <c r="R1098" s="15">
        <f t="shared" si="205"/>
        <v>-33.803595261188477</v>
      </c>
      <c r="S1098" s="15">
        <v>2.9126201211820502E-4</v>
      </c>
      <c r="T1098" s="15">
        <v>1.8690699999999999E-4</v>
      </c>
      <c r="U1098" s="15">
        <f t="shared" si="206"/>
        <v>-1.0435501211820503E-4</v>
      </c>
      <c r="V1098" s="16">
        <f t="shared" si="207"/>
        <v>-35.828569389905148</v>
      </c>
      <c r="W1098" s="17">
        <f t="shared" si="208"/>
        <v>3.1658914360674457E-6</v>
      </c>
      <c r="X1098" s="17">
        <f t="shared" si="208"/>
        <v>2.0315978260869565E-6</v>
      </c>
      <c r="Y1098" s="16">
        <f t="shared" si="209"/>
        <v>-1.1342936099804892E-6</v>
      </c>
      <c r="Z1098" s="15">
        <f t="shared" si="210"/>
        <v>-35.828569389905148</v>
      </c>
      <c r="AA1098" s="13">
        <v>0</v>
      </c>
      <c r="AB1098" s="13">
        <v>0</v>
      </c>
      <c r="AC1098" s="13">
        <v>0</v>
      </c>
      <c r="AD1098" s="13">
        <v>0</v>
      </c>
      <c r="AE1098" s="18">
        <f t="shared" si="211"/>
        <v>0</v>
      </c>
      <c r="AF1098" s="18">
        <f t="shared" si="215"/>
        <v>2.5674038461538461E-6</v>
      </c>
      <c r="AG1098" s="19">
        <f t="shared" si="212"/>
        <v>2.5674038461538461E-6</v>
      </c>
      <c r="AH1098" s="16" t="str">
        <f t="shared" si="213"/>
        <v>0.00</v>
      </c>
      <c r="AI1098" s="16">
        <f t="shared" si="214"/>
        <v>-3.1658914360674457E-6</v>
      </c>
      <c r="AJ1098" s="44">
        <v>221112</v>
      </c>
      <c r="AK1098" s="15" t="s">
        <v>682</v>
      </c>
      <c r="AL1098" s="14" t="s">
        <v>57</v>
      </c>
      <c r="AM1098" s="39" t="s">
        <v>58</v>
      </c>
      <c r="AN1098" s="39" t="s">
        <v>59</v>
      </c>
      <c r="AO1098" s="39" t="s">
        <v>60</v>
      </c>
      <c r="AP1098" s="39" t="s">
        <v>61</v>
      </c>
      <c r="AQ1098" s="20"/>
      <c r="AR1098" s="20"/>
      <c r="AS1098" s="20"/>
      <c r="AT1098" s="20"/>
      <c r="AU1098" s="20"/>
      <c r="AV1098" s="20"/>
      <c r="AW1098" s="20"/>
      <c r="AX1098" s="20"/>
      <c r="AY1098" s="20"/>
      <c r="AZ1098" s="20"/>
      <c r="BA1098" s="20"/>
      <c r="BB1098" s="20"/>
    </row>
    <row r="1099" spans="1:54" ht="26.1" hidden="1" customHeight="1" x14ac:dyDescent="0.25">
      <c r="A1099" s="39" t="s">
        <v>26</v>
      </c>
      <c r="B1099" s="13" t="s">
        <v>261</v>
      </c>
      <c r="C1099" s="13" t="s">
        <v>251</v>
      </c>
      <c r="D1099" s="13">
        <v>34029</v>
      </c>
      <c r="E1099" s="13">
        <v>78912</v>
      </c>
      <c r="F1099" s="13" t="s">
        <v>473</v>
      </c>
      <c r="G1099" s="13" t="s">
        <v>272</v>
      </c>
      <c r="H1099" s="13" t="s">
        <v>137</v>
      </c>
      <c r="I1099" s="13" t="s">
        <v>139</v>
      </c>
      <c r="J1099" s="13" t="s">
        <v>475</v>
      </c>
      <c r="K1099" s="4">
        <v>7138</v>
      </c>
      <c r="L1099" s="4">
        <v>2001</v>
      </c>
      <c r="M1099" s="14" t="s">
        <v>39</v>
      </c>
      <c r="N1099" s="15" t="s">
        <v>679</v>
      </c>
      <c r="O1099" s="15">
        <v>3.8967373079819501E-4</v>
      </c>
      <c r="P1099" s="15">
        <v>2.5795000000000001E-4</v>
      </c>
      <c r="Q1099" s="15">
        <f t="shared" si="204"/>
        <v>-1.31723730798195E-4</v>
      </c>
      <c r="R1099" s="15">
        <f t="shared" si="205"/>
        <v>-33.803595261188477</v>
      </c>
      <c r="S1099" s="15">
        <v>2.9126201211820502E-4</v>
      </c>
      <c r="T1099" s="15">
        <v>1.8690699999999999E-4</v>
      </c>
      <c r="U1099" s="15">
        <f t="shared" si="206"/>
        <v>-1.0435501211820503E-4</v>
      </c>
      <c r="V1099" s="16">
        <f t="shared" si="207"/>
        <v>-35.828569389905148</v>
      </c>
      <c r="W1099" s="17">
        <f t="shared" si="208"/>
        <v>3.1658914360674457E-6</v>
      </c>
      <c r="X1099" s="17">
        <f t="shared" si="208"/>
        <v>2.0315978260869565E-6</v>
      </c>
      <c r="Y1099" s="16">
        <f t="shared" si="209"/>
        <v>-1.1342936099804892E-6</v>
      </c>
      <c r="Z1099" s="15">
        <f t="shared" si="210"/>
        <v>-35.828569389905148</v>
      </c>
      <c r="AA1099" s="13">
        <v>0</v>
      </c>
      <c r="AB1099" s="13">
        <v>0</v>
      </c>
      <c r="AC1099" s="13">
        <v>0</v>
      </c>
      <c r="AD1099" s="13">
        <v>0</v>
      </c>
      <c r="AE1099" s="18">
        <f t="shared" si="211"/>
        <v>0</v>
      </c>
      <c r="AF1099" s="18">
        <f t="shared" si="215"/>
        <v>2.5674038461538461E-6</v>
      </c>
      <c r="AG1099" s="19">
        <f t="shared" si="212"/>
        <v>2.5674038461538461E-6</v>
      </c>
      <c r="AH1099" s="16" t="str">
        <f t="shared" si="213"/>
        <v>0.00</v>
      </c>
      <c r="AI1099" s="16">
        <f t="shared" si="214"/>
        <v>-3.1658914360674457E-6</v>
      </c>
      <c r="AJ1099" s="44">
        <v>221112</v>
      </c>
      <c r="AK1099" s="15" t="s">
        <v>682</v>
      </c>
      <c r="AL1099" s="14" t="s">
        <v>57</v>
      </c>
      <c r="AM1099" s="39" t="s">
        <v>58</v>
      </c>
      <c r="AN1099" s="39" t="s">
        <v>59</v>
      </c>
      <c r="AO1099" s="39" t="s">
        <v>60</v>
      </c>
      <c r="AP1099" s="39" t="s">
        <v>61</v>
      </c>
      <c r="AQ1099" s="20"/>
      <c r="AR1099" s="20"/>
      <c r="AS1099" s="20"/>
      <c r="AT1099" s="20"/>
      <c r="AU1099" s="20"/>
      <c r="AV1099" s="20"/>
      <c r="AW1099" s="20"/>
      <c r="AX1099" s="20"/>
      <c r="AY1099" s="20"/>
      <c r="AZ1099" s="20"/>
      <c r="BA1099" s="20"/>
      <c r="BB1099" s="20"/>
    </row>
    <row r="1100" spans="1:54" ht="26.1" hidden="1" customHeight="1" x14ac:dyDescent="0.25">
      <c r="A1100" s="39" t="s">
        <v>26</v>
      </c>
      <c r="B1100" s="13" t="s">
        <v>261</v>
      </c>
      <c r="C1100" s="13" t="s">
        <v>251</v>
      </c>
      <c r="D1100" s="13">
        <v>34029</v>
      </c>
      <c r="E1100" s="13">
        <v>78912</v>
      </c>
      <c r="F1100" s="13" t="s">
        <v>473</v>
      </c>
      <c r="G1100" s="13" t="s">
        <v>272</v>
      </c>
      <c r="H1100" s="13" t="s">
        <v>137</v>
      </c>
      <c r="I1100" s="13" t="s">
        <v>139</v>
      </c>
      <c r="J1100" s="13" t="s">
        <v>475</v>
      </c>
      <c r="K1100" s="4">
        <v>7138</v>
      </c>
      <c r="L1100" s="4">
        <v>2001</v>
      </c>
      <c r="M1100" s="14" t="s">
        <v>37</v>
      </c>
      <c r="N1100" s="15" t="s">
        <v>679</v>
      </c>
      <c r="O1100" s="15">
        <v>1.06307999999501E-3</v>
      </c>
      <c r="P1100" s="15">
        <v>5.27E-5</v>
      </c>
      <c r="Q1100" s="15">
        <f t="shared" si="204"/>
        <v>-1.01037999999501E-3</v>
      </c>
      <c r="R1100" s="15">
        <f t="shared" si="205"/>
        <v>-95.042706099235502</v>
      </c>
      <c r="S1100" s="15">
        <v>7.9460018823157498E-4</v>
      </c>
      <c r="T1100" s="15">
        <v>3.8160000000000001E-5</v>
      </c>
      <c r="U1100" s="15">
        <f t="shared" si="206"/>
        <v>-7.5644018823157501E-4</v>
      </c>
      <c r="V1100" s="16">
        <f t="shared" si="207"/>
        <v>-95.197584827543636</v>
      </c>
      <c r="W1100" s="17">
        <f t="shared" si="208"/>
        <v>8.6369585677345112E-6</v>
      </c>
      <c r="X1100" s="17">
        <f t="shared" si="208"/>
        <v>4.1478260869565217E-7</v>
      </c>
      <c r="Y1100" s="16">
        <f t="shared" si="209"/>
        <v>-8.2221759590388589E-6</v>
      </c>
      <c r="Z1100" s="15">
        <f t="shared" si="210"/>
        <v>-95.197584827543636</v>
      </c>
      <c r="AA1100" s="13">
        <v>0</v>
      </c>
      <c r="AB1100" s="13">
        <v>0</v>
      </c>
      <c r="AC1100" s="13">
        <v>0</v>
      </c>
      <c r="AD1100" s="13">
        <v>0</v>
      </c>
      <c r="AE1100" s="18">
        <f t="shared" si="211"/>
        <v>0</v>
      </c>
      <c r="AF1100" s="18">
        <f t="shared" si="215"/>
        <v>5.2417582417582421E-7</v>
      </c>
      <c r="AG1100" s="19">
        <f t="shared" si="212"/>
        <v>5.2417582417582421E-7</v>
      </c>
      <c r="AH1100" s="16" t="str">
        <f t="shared" si="213"/>
        <v>0.00</v>
      </c>
      <c r="AI1100" s="16">
        <f t="shared" si="214"/>
        <v>-8.6369585677345112E-6</v>
      </c>
      <c r="AJ1100" s="44">
        <v>221112</v>
      </c>
      <c r="AK1100" s="15" t="s">
        <v>682</v>
      </c>
      <c r="AL1100" s="14" t="s">
        <v>57</v>
      </c>
      <c r="AM1100" s="39" t="s">
        <v>58</v>
      </c>
      <c r="AN1100" s="39" t="s">
        <v>59</v>
      </c>
      <c r="AO1100" s="39" t="s">
        <v>60</v>
      </c>
      <c r="AP1100" s="39" t="s">
        <v>61</v>
      </c>
      <c r="AQ1100" s="20"/>
      <c r="AR1100" s="20"/>
      <c r="AS1100" s="20"/>
      <c r="AT1100" s="20"/>
      <c r="AU1100" s="20"/>
      <c r="AV1100" s="20"/>
      <c r="AW1100" s="20"/>
      <c r="AX1100" s="20"/>
      <c r="AY1100" s="20"/>
      <c r="AZ1100" s="20"/>
      <c r="BA1100" s="20"/>
      <c r="BB1100" s="20"/>
    </row>
    <row r="1101" spans="1:54" ht="26.1" hidden="1" customHeight="1" x14ac:dyDescent="0.25">
      <c r="A1101" s="39" t="s">
        <v>26</v>
      </c>
      <c r="B1101" s="13" t="s">
        <v>261</v>
      </c>
      <c r="C1101" s="13" t="s">
        <v>251</v>
      </c>
      <c r="D1101" s="13">
        <v>34029</v>
      </c>
      <c r="E1101" s="13">
        <v>78912</v>
      </c>
      <c r="F1101" s="13" t="s">
        <v>473</v>
      </c>
      <c r="G1101" s="13" t="s">
        <v>302</v>
      </c>
      <c r="H1101" s="13" t="s">
        <v>137</v>
      </c>
      <c r="I1101" s="13" t="s">
        <v>139</v>
      </c>
      <c r="J1101" s="13" t="s">
        <v>476</v>
      </c>
      <c r="K1101" s="4">
        <v>7138</v>
      </c>
      <c r="L1101" s="4">
        <v>2001</v>
      </c>
      <c r="M1101" s="14" t="s">
        <v>35</v>
      </c>
      <c r="N1101" s="15" t="s">
        <v>679</v>
      </c>
      <c r="O1101" s="15">
        <v>0</v>
      </c>
      <c r="P1101" s="15">
        <v>0</v>
      </c>
      <c r="Q1101" s="15">
        <f t="shared" si="204"/>
        <v>0</v>
      </c>
      <c r="R1101" s="15" t="str">
        <f t="shared" si="205"/>
        <v>0.00</v>
      </c>
      <c r="S1101" s="15">
        <v>0</v>
      </c>
      <c r="T1101" s="15">
        <v>0</v>
      </c>
      <c r="U1101" s="15">
        <f t="shared" si="206"/>
        <v>0</v>
      </c>
      <c r="V1101" s="16" t="str">
        <f t="shared" si="207"/>
        <v>NA</v>
      </c>
      <c r="W1101" s="17">
        <f t="shared" si="208"/>
        <v>0</v>
      </c>
      <c r="X1101" s="17">
        <f t="shared" si="208"/>
        <v>0</v>
      </c>
      <c r="Y1101" s="16">
        <f t="shared" si="209"/>
        <v>0</v>
      </c>
      <c r="Z1101" s="15" t="str">
        <f t="shared" si="210"/>
        <v>0.00</v>
      </c>
      <c r="AA1101" s="13">
        <v>0</v>
      </c>
      <c r="AB1101" s="13">
        <v>0</v>
      </c>
      <c r="AC1101" s="13">
        <v>0</v>
      </c>
      <c r="AD1101" s="13">
        <v>0.12</v>
      </c>
      <c r="AE1101" s="18">
        <f t="shared" si="211"/>
        <v>0</v>
      </c>
      <c r="AF1101" s="18">
        <f t="shared" si="215"/>
        <v>0</v>
      </c>
      <c r="AG1101" s="19">
        <f t="shared" si="212"/>
        <v>0</v>
      </c>
      <c r="AH1101" s="16" t="str">
        <f t="shared" si="213"/>
        <v>0.00</v>
      </c>
      <c r="AI1101" s="16">
        <f t="shared" si="214"/>
        <v>0</v>
      </c>
      <c r="AJ1101" s="44">
        <v>221112</v>
      </c>
      <c r="AK1101" s="15" t="s">
        <v>682</v>
      </c>
      <c r="AL1101" s="14" t="s">
        <v>76</v>
      </c>
      <c r="AM1101" s="39" t="s">
        <v>58</v>
      </c>
      <c r="AN1101" s="39" t="s">
        <v>59</v>
      </c>
      <c r="AO1101" s="39" t="s">
        <v>77</v>
      </c>
      <c r="AP1101" s="39" t="s">
        <v>61</v>
      </c>
      <c r="AQ1101" s="20"/>
      <c r="AR1101" s="20"/>
      <c r="AS1101" s="20"/>
      <c r="AT1101" s="20"/>
      <c r="AU1101" s="20"/>
      <c r="AV1101" s="20"/>
      <c r="AW1101" s="20"/>
      <c r="AX1101" s="20"/>
      <c r="AY1101" s="20"/>
      <c r="AZ1101" s="20"/>
      <c r="BA1101" s="20"/>
      <c r="BB1101" s="20"/>
    </row>
    <row r="1102" spans="1:54" ht="26.1" hidden="1" customHeight="1" x14ac:dyDescent="0.25">
      <c r="A1102" s="39" t="s">
        <v>26</v>
      </c>
      <c r="B1102" s="13" t="s">
        <v>261</v>
      </c>
      <c r="C1102" s="13" t="s">
        <v>251</v>
      </c>
      <c r="D1102" s="13">
        <v>34029</v>
      </c>
      <c r="E1102" s="13">
        <v>78912</v>
      </c>
      <c r="F1102" s="13" t="s">
        <v>473</v>
      </c>
      <c r="G1102" s="13" t="s">
        <v>302</v>
      </c>
      <c r="H1102" s="13" t="s">
        <v>137</v>
      </c>
      <c r="I1102" s="13" t="s">
        <v>139</v>
      </c>
      <c r="J1102" s="13" t="s">
        <v>476</v>
      </c>
      <c r="K1102" s="4">
        <v>7138</v>
      </c>
      <c r="L1102" s="4">
        <v>2001</v>
      </c>
      <c r="M1102" s="14" t="s">
        <v>40</v>
      </c>
      <c r="N1102" s="15" t="s">
        <v>679</v>
      </c>
      <c r="O1102" s="15">
        <v>0</v>
      </c>
      <c r="P1102" s="15">
        <v>0</v>
      </c>
      <c r="Q1102" s="15">
        <f t="shared" si="204"/>
        <v>0</v>
      </c>
      <c r="R1102" s="15" t="str">
        <f t="shared" si="205"/>
        <v>0.00</v>
      </c>
      <c r="S1102" s="15">
        <v>0</v>
      </c>
      <c r="T1102" s="15">
        <v>0</v>
      </c>
      <c r="U1102" s="15">
        <f t="shared" si="206"/>
        <v>0</v>
      </c>
      <c r="V1102" s="16" t="str">
        <f t="shared" si="207"/>
        <v>NA</v>
      </c>
      <c r="W1102" s="17">
        <f t="shared" si="208"/>
        <v>0</v>
      </c>
      <c r="X1102" s="17">
        <f t="shared" si="208"/>
        <v>0</v>
      </c>
      <c r="Y1102" s="16">
        <f t="shared" si="209"/>
        <v>0</v>
      </c>
      <c r="Z1102" s="15" t="str">
        <f t="shared" si="210"/>
        <v>0.00</v>
      </c>
      <c r="AA1102" s="13"/>
      <c r="AB1102" s="13"/>
      <c r="AC1102" s="13"/>
      <c r="AD1102" s="13"/>
      <c r="AE1102" s="18">
        <f t="shared" si="211"/>
        <v>0</v>
      </c>
      <c r="AF1102" s="18">
        <f t="shared" si="215"/>
        <v>0</v>
      </c>
      <c r="AG1102" s="19">
        <f t="shared" si="212"/>
        <v>0</v>
      </c>
      <c r="AH1102" s="16" t="str">
        <f t="shared" si="213"/>
        <v>0.00</v>
      </c>
      <c r="AI1102" s="16">
        <f t="shared" si="214"/>
        <v>0</v>
      </c>
      <c r="AJ1102" s="44">
        <v>221112</v>
      </c>
      <c r="AK1102" s="15" t="s">
        <v>682</v>
      </c>
      <c r="AL1102" s="14" t="s">
        <v>76</v>
      </c>
      <c r="AM1102" s="39" t="s">
        <v>58</v>
      </c>
      <c r="AN1102" s="39" t="s">
        <v>59</v>
      </c>
      <c r="AO1102" s="39" t="s">
        <v>77</v>
      </c>
      <c r="AP1102" s="39" t="s">
        <v>61</v>
      </c>
      <c r="AQ1102" s="20"/>
      <c r="AR1102" s="20"/>
      <c r="AS1102" s="20"/>
      <c r="AT1102" s="20"/>
      <c r="AU1102" s="20"/>
      <c r="AV1102" s="20"/>
      <c r="AW1102" s="20"/>
      <c r="AX1102" s="20"/>
      <c r="AY1102" s="20"/>
      <c r="AZ1102" s="20"/>
      <c r="BA1102" s="20"/>
      <c r="BB1102" s="20"/>
    </row>
    <row r="1103" spans="1:54" ht="26.1" hidden="1" customHeight="1" x14ac:dyDescent="0.25">
      <c r="A1103" s="40" t="s">
        <v>26</v>
      </c>
      <c r="B1103" s="13" t="s">
        <v>261</v>
      </c>
      <c r="C1103" s="13" t="s">
        <v>251</v>
      </c>
      <c r="D1103" s="13">
        <v>34029</v>
      </c>
      <c r="E1103" s="13">
        <v>78912</v>
      </c>
      <c r="F1103" s="13" t="s">
        <v>473</v>
      </c>
      <c r="G1103" s="13" t="s">
        <v>302</v>
      </c>
      <c r="H1103" s="13" t="s">
        <v>137</v>
      </c>
      <c r="I1103" s="13" t="s">
        <v>139</v>
      </c>
      <c r="J1103" s="13" t="s">
        <v>476</v>
      </c>
      <c r="K1103" s="4">
        <v>7138</v>
      </c>
      <c r="L1103" s="4">
        <v>2001</v>
      </c>
      <c r="M1103" s="13" t="s">
        <v>36</v>
      </c>
      <c r="N1103" s="15" t="s">
        <v>679</v>
      </c>
      <c r="O1103" s="15">
        <v>9.6577733516656893E-3</v>
      </c>
      <c r="P1103" s="15">
        <v>6.5053309999999996E-3</v>
      </c>
      <c r="Q1103" s="15">
        <f t="shared" si="204"/>
        <v>-3.1524423516656897E-3</v>
      </c>
      <c r="R1103" s="15">
        <f t="shared" si="205"/>
        <v>-32.641502724041288</v>
      </c>
      <c r="S1103" s="15">
        <v>6.8274294095504902E-3</v>
      </c>
      <c r="T1103" s="15">
        <v>4.3810769999999997E-3</v>
      </c>
      <c r="U1103" s="15">
        <f t="shared" si="206"/>
        <v>-2.4463524095504905E-3</v>
      </c>
      <c r="V1103" s="16">
        <f t="shared" si="207"/>
        <v>-35.831236953229158</v>
      </c>
      <c r="W1103" s="17">
        <f t="shared" si="208"/>
        <v>7.4211189234244456E-5</v>
      </c>
      <c r="X1103" s="17">
        <f t="shared" si="208"/>
        <v>4.7620402173913043E-5</v>
      </c>
      <c r="Y1103" s="16">
        <f t="shared" si="209"/>
        <v>-2.6590787060331413E-5</v>
      </c>
      <c r="Z1103" s="15">
        <f t="shared" si="210"/>
        <v>-35.831236953229151</v>
      </c>
      <c r="AA1103" s="13">
        <v>0.01</v>
      </c>
      <c r="AB1103" s="13">
        <v>0</v>
      </c>
      <c r="AC1103" s="13">
        <v>0</v>
      </c>
      <c r="AD1103" s="13">
        <v>0</v>
      </c>
      <c r="AE1103" s="18">
        <f t="shared" si="211"/>
        <v>0</v>
      </c>
      <c r="AF1103" s="18">
        <f t="shared" si="215"/>
        <v>6.0179629120879118E-5</v>
      </c>
      <c r="AG1103" s="19">
        <f t="shared" si="212"/>
        <v>6.0179629120879118E-5</v>
      </c>
      <c r="AH1103" s="16" t="str">
        <f t="shared" si="213"/>
        <v>0.00</v>
      </c>
      <c r="AI1103" s="16">
        <f t="shared" si="214"/>
        <v>-7.4211189234244456E-5</v>
      </c>
      <c r="AJ1103" s="44">
        <v>221112</v>
      </c>
      <c r="AK1103" s="15" t="s">
        <v>682</v>
      </c>
      <c r="AL1103" s="14" t="s">
        <v>76</v>
      </c>
      <c r="AM1103" s="39" t="s">
        <v>58</v>
      </c>
      <c r="AN1103" s="39" t="s">
        <v>59</v>
      </c>
      <c r="AO1103" s="39" t="s">
        <v>77</v>
      </c>
      <c r="AP1103" s="39" t="s">
        <v>61</v>
      </c>
      <c r="AQ1103" s="20"/>
      <c r="AR1103" s="20"/>
      <c r="AS1103" s="20"/>
      <c r="AT1103" s="20"/>
      <c r="AU1103" s="20"/>
      <c r="AV1103" s="20"/>
      <c r="AW1103" s="20"/>
      <c r="AX1103" s="20"/>
      <c r="AY1103" s="20"/>
      <c r="AZ1103" s="20"/>
      <c r="BA1103" s="20"/>
      <c r="BB1103" s="20"/>
    </row>
    <row r="1104" spans="1:54" ht="26.1" hidden="1" customHeight="1" x14ac:dyDescent="0.25">
      <c r="A1104" s="39" t="s">
        <v>26</v>
      </c>
      <c r="B1104" s="13" t="s">
        <v>261</v>
      </c>
      <c r="C1104" s="13" t="s">
        <v>251</v>
      </c>
      <c r="D1104" s="13">
        <v>34029</v>
      </c>
      <c r="E1104" s="13">
        <v>78912</v>
      </c>
      <c r="F1104" s="13" t="s">
        <v>473</v>
      </c>
      <c r="G1104" s="13" t="s">
        <v>302</v>
      </c>
      <c r="H1104" s="13" t="s">
        <v>137</v>
      </c>
      <c r="I1104" s="13" t="s">
        <v>139</v>
      </c>
      <c r="J1104" s="13" t="s">
        <v>476</v>
      </c>
      <c r="K1104" s="4">
        <v>7138</v>
      </c>
      <c r="L1104" s="4">
        <v>2001</v>
      </c>
      <c r="M1104" s="14" t="s">
        <v>38</v>
      </c>
      <c r="N1104" s="15" t="s">
        <v>679</v>
      </c>
      <c r="O1104" s="15">
        <v>9.4059176399564499E-5</v>
      </c>
      <c r="P1104" s="15">
        <v>6.2299999999999996E-5</v>
      </c>
      <c r="Q1104" s="15">
        <f t="shared" si="204"/>
        <v>-3.1759176399564503E-5</v>
      </c>
      <c r="R1104" s="15">
        <f t="shared" si="205"/>
        <v>-33.765101519336241</v>
      </c>
      <c r="S1104" s="15">
        <v>7.0304623614739217E-5</v>
      </c>
      <c r="T1104" s="15">
        <v>4.5069999999999994E-5</v>
      </c>
      <c r="U1104" s="15">
        <f t="shared" si="206"/>
        <v>-2.5234623614739224E-5</v>
      </c>
      <c r="V1104" s="16">
        <f t="shared" si="207"/>
        <v>-35.893263226927843</v>
      </c>
      <c r="W1104" s="17">
        <f t="shared" si="208"/>
        <v>7.6418069146455667E-7</v>
      </c>
      <c r="X1104" s="17">
        <f t="shared" si="208"/>
        <v>4.89891304347826E-7</v>
      </c>
      <c r="Y1104" s="16">
        <f t="shared" si="209"/>
        <v>-2.7428938711673067E-7</v>
      </c>
      <c r="Z1104" s="15">
        <f t="shared" si="210"/>
        <v>-35.893263226927843</v>
      </c>
      <c r="AA1104" s="13">
        <v>0</v>
      </c>
      <c r="AB1104" s="13">
        <v>0</v>
      </c>
      <c r="AC1104" s="13">
        <v>0</v>
      </c>
      <c r="AD1104" s="13">
        <v>0</v>
      </c>
      <c r="AE1104" s="18">
        <f t="shared" si="211"/>
        <v>0</v>
      </c>
      <c r="AF1104" s="18">
        <f t="shared" si="215"/>
        <v>6.1909340659340655E-7</v>
      </c>
      <c r="AG1104" s="19">
        <f t="shared" si="212"/>
        <v>6.1909340659340655E-7</v>
      </c>
      <c r="AH1104" s="16" t="str">
        <f t="shared" si="213"/>
        <v>0.00</v>
      </c>
      <c r="AI1104" s="16">
        <f t="shared" si="214"/>
        <v>-7.6418069146455667E-7</v>
      </c>
      <c r="AJ1104" s="44">
        <v>221112</v>
      </c>
      <c r="AK1104" s="15" t="s">
        <v>682</v>
      </c>
      <c r="AL1104" s="14" t="s">
        <v>76</v>
      </c>
      <c r="AM1104" s="39" t="s">
        <v>58</v>
      </c>
      <c r="AN1104" s="39" t="s">
        <v>59</v>
      </c>
      <c r="AO1104" s="39" t="s">
        <v>77</v>
      </c>
      <c r="AP1104" s="39" t="s">
        <v>61</v>
      </c>
      <c r="AQ1104" s="20"/>
      <c r="AR1104" s="20"/>
      <c r="AS1104" s="20"/>
      <c r="AT1104" s="20"/>
      <c r="AU1104" s="20"/>
      <c r="AV1104" s="20"/>
      <c r="AW1104" s="20"/>
      <c r="AX1104" s="20"/>
      <c r="AY1104" s="20"/>
      <c r="AZ1104" s="20"/>
      <c r="BA1104" s="20"/>
      <c r="BB1104" s="20"/>
    </row>
    <row r="1105" spans="1:54" ht="26.1" hidden="1" customHeight="1" x14ac:dyDescent="0.25">
      <c r="A1105" s="39" t="s">
        <v>26</v>
      </c>
      <c r="B1105" s="13" t="s">
        <v>261</v>
      </c>
      <c r="C1105" s="13" t="s">
        <v>251</v>
      </c>
      <c r="D1105" s="13">
        <v>34029</v>
      </c>
      <c r="E1105" s="13">
        <v>78912</v>
      </c>
      <c r="F1105" s="13" t="s">
        <v>473</v>
      </c>
      <c r="G1105" s="13" t="s">
        <v>302</v>
      </c>
      <c r="H1105" s="13" t="s">
        <v>137</v>
      </c>
      <c r="I1105" s="13" t="s">
        <v>139</v>
      </c>
      <c r="J1105" s="13" t="s">
        <v>476</v>
      </c>
      <c r="K1105" s="4">
        <v>7138</v>
      </c>
      <c r="L1105" s="4">
        <v>2001</v>
      </c>
      <c r="M1105" s="14" t="s">
        <v>39</v>
      </c>
      <c r="N1105" s="15" t="s">
        <v>679</v>
      </c>
      <c r="O1105" s="15">
        <v>9.4059176399564499E-5</v>
      </c>
      <c r="P1105" s="15">
        <v>6.2299999999999996E-5</v>
      </c>
      <c r="Q1105" s="15">
        <f t="shared" si="204"/>
        <v>-3.1759176399564503E-5</v>
      </c>
      <c r="R1105" s="15">
        <f t="shared" si="205"/>
        <v>-33.765101519336241</v>
      </c>
      <c r="S1105" s="15">
        <v>7.0304623614739217E-5</v>
      </c>
      <c r="T1105" s="15">
        <v>4.5069999999999994E-5</v>
      </c>
      <c r="U1105" s="15">
        <f t="shared" si="206"/>
        <v>-2.5234623614739224E-5</v>
      </c>
      <c r="V1105" s="16">
        <f t="shared" si="207"/>
        <v>-35.893263226927843</v>
      </c>
      <c r="W1105" s="17">
        <f t="shared" si="208"/>
        <v>7.6418069146455667E-7</v>
      </c>
      <c r="X1105" s="17">
        <f t="shared" si="208"/>
        <v>4.89891304347826E-7</v>
      </c>
      <c r="Y1105" s="16">
        <f t="shared" si="209"/>
        <v>-2.7428938711673067E-7</v>
      </c>
      <c r="Z1105" s="15">
        <f t="shared" si="210"/>
        <v>-35.893263226927843</v>
      </c>
      <c r="AA1105" s="13">
        <v>0</v>
      </c>
      <c r="AB1105" s="13">
        <v>0</v>
      </c>
      <c r="AC1105" s="13">
        <v>0</v>
      </c>
      <c r="AD1105" s="13">
        <v>0</v>
      </c>
      <c r="AE1105" s="18">
        <f t="shared" si="211"/>
        <v>0</v>
      </c>
      <c r="AF1105" s="18">
        <f t="shared" si="215"/>
        <v>6.1909340659340655E-7</v>
      </c>
      <c r="AG1105" s="19">
        <f t="shared" si="212"/>
        <v>6.1909340659340655E-7</v>
      </c>
      <c r="AH1105" s="16" t="str">
        <f t="shared" si="213"/>
        <v>0.00</v>
      </c>
      <c r="AI1105" s="16">
        <f t="shared" si="214"/>
        <v>-7.6418069146455667E-7</v>
      </c>
      <c r="AJ1105" s="44">
        <v>221112</v>
      </c>
      <c r="AK1105" s="15" t="s">
        <v>682</v>
      </c>
      <c r="AL1105" s="14" t="s">
        <v>76</v>
      </c>
      <c r="AM1105" s="39" t="s">
        <v>58</v>
      </c>
      <c r="AN1105" s="39" t="s">
        <v>59</v>
      </c>
      <c r="AO1105" s="39" t="s">
        <v>77</v>
      </c>
      <c r="AP1105" s="39" t="s">
        <v>61</v>
      </c>
      <c r="AQ1105" s="20"/>
      <c r="AR1105" s="20"/>
      <c r="AS1105" s="20"/>
      <c r="AT1105" s="20"/>
      <c r="AU1105" s="20"/>
      <c r="AV1105" s="20"/>
      <c r="AW1105" s="20"/>
      <c r="AX1105" s="20"/>
      <c r="AY1105" s="20"/>
      <c r="AZ1105" s="20"/>
      <c r="BA1105" s="20"/>
      <c r="BB1105" s="20"/>
    </row>
    <row r="1106" spans="1:54" ht="26.1" hidden="1" customHeight="1" x14ac:dyDescent="0.25">
      <c r="A1106" s="39" t="s">
        <v>26</v>
      </c>
      <c r="B1106" s="13" t="s">
        <v>261</v>
      </c>
      <c r="C1106" s="13" t="s">
        <v>251</v>
      </c>
      <c r="D1106" s="13">
        <v>34029</v>
      </c>
      <c r="E1106" s="13">
        <v>78912</v>
      </c>
      <c r="F1106" s="13" t="s">
        <v>473</v>
      </c>
      <c r="G1106" s="13" t="s">
        <v>302</v>
      </c>
      <c r="H1106" s="13" t="s">
        <v>137</v>
      </c>
      <c r="I1106" s="13" t="s">
        <v>139</v>
      </c>
      <c r="J1106" s="13" t="s">
        <v>476</v>
      </c>
      <c r="K1106" s="4">
        <v>7138</v>
      </c>
      <c r="L1106" s="4">
        <v>2001</v>
      </c>
      <c r="M1106" s="14" t="s">
        <v>37</v>
      </c>
      <c r="N1106" s="15" t="s">
        <v>679</v>
      </c>
      <c r="O1106" s="15">
        <v>2.1261599999900299E-3</v>
      </c>
      <c r="P1106" s="15">
        <v>1.0542E-4</v>
      </c>
      <c r="Q1106" s="15">
        <f t="shared" si="204"/>
        <v>-2.0207399999900297E-3</v>
      </c>
      <c r="R1106" s="15">
        <f t="shared" si="205"/>
        <v>-95.041765436256227</v>
      </c>
      <c r="S1106" s="15">
        <v>1.589200376463148E-3</v>
      </c>
      <c r="T1106" s="15">
        <v>7.6390000000000006E-5</v>
      </c>
      <c r="U1106" s="15">
        <f t="shared" si="206"/>
        <v>-1.512810376463148E-3</v>
      </c>
      <c r="V1106" s="16">
        <f t="shared" si="207"/>
        <v>-95.193180096646458</v>
      </c>
      <c r="W1106" s="17">
        <f t="shared" si="208"/>
        <v>1.7273917135468999E-5</v>
      </c>
      <c r="X1106" s="17">
        <f t="shared" si="208"/>
        <v>8.3032608695652179E-7</v>
      </c>
      <c r="Y1106" s="16">
        <f t="shared" si="209"/>
        <v>-1.6443591048512475E-5</v>
      </c>
      <c r="Z1106" s="15">
        <f t="shared" si="210"/>
        <v>-95.193180096646444</v>
      </c>
      <c r="AA1106" s="13">
        <v>0</v>
      </c>
      <c r="AB1106" s="13">
        <v>0</v>
      </c>
      <c r="AC1106" s="13">
        <v>0</v>
      </c>
      <c r="AD1106" s="13">
        <v>0</v>
      </c>
      <c r="AE1106" s="18">
        <f t="shared" si="211"/>
        <v>0</v>
      </c>
      <c r="AF1106" s="18">
        <f t="shared" si="215"/>
        <v>1.049313186813187E-6</v>
      </c>
      <c r="AG1106" s="19">
        <f t="shared" si="212"/>
        <v>1.049313186813187E-6</v>
      </c>
      <c r="AH1106" s="16" t="str">
        <f t="shared" si="213"/>
        <v>0.00</v>
      </c>
      <c r="AI1106" s="16">
        <f t="shared" si="214"/>
        <v>-1.7273917135468999E-5</v>
      </c>
      <c r="AJ1106" s="44">
        <v>221112</v>
      </c>
      <c r="AK1106" s="15" t="s">
        <v>682</v>
      </c>
      <c r="AL1106" s="14" t="s">
        <v>76</v>
      </c>
      <c r="AM1106" s="39" t="s">
        <v>58</v>
      </c>
      <c r="AN1106" s="39" t="s">
        <v>59</v>
      </c>
      <c r="AO1106" s="39" t="s">
        <v>77</v>
      </c>
      <c r="AP1106" s="39" t="s">
        <v>61</v>
      </c>
      <c r="AQ1106" s="20"/>
      <c r="AR1106" s="20"/>
      <c r="AS1106" s="20"/>
      <c r="AT1106" s="20"/>
      <c r="AU1106" s="20"/>
      <c r="AV1106" s="20"/>
      <c r="AW1106" s="20"/>
      <c r="AX1106" s="20"/>
      <c r="AY1106" s="20"/>
      <c r="AZ1106" s="20"/>
      <c r="BA1106" s="20"/>
      <c r="BB1106" s="20"/>
    </row>
    <row r="1107" spans="1:54" ht="26.1" hidden="1" customHeight="1" x14ac:dyDescent="0.25">
      <c r="A1107" s="39" t="s">
        <v>26</v>
      </c>
      <c r="B1107" s="13" t="s">
        <v>261</v>
      </c>
      <c r="C1107" s="13" t="s">
        <v>251</v>
      </c>
      <c r="D1107" s="13">
        <v>34029</v>
      </c>
      <c r="E1107" s="13">
        <v>78912</v>
      </c>
      <c r="F1107" s="13" t="s">
        <v>473</v>
      </c>
      <c r="G1107" s="13" t="s">
        <v>302</v>
      </c>
      <c r="H1107" s="13" t="s">
        <v>137</v>
      </c>
      <c r="I1107" s="13" t="s">
        <v>139</v>
      </c>
      <c r="J1107" s="13" t="s">
        <v>476</v>
      </c>
      <c r="K1107" s="4">
        <v>7138</v>
      </c>
      <c r="L1107" s="4">
        <v>2001</v>
      </c>
      <c r="M1107" s="14" t="s">
        <v>34</v>
      </c>
      <c r="N1107" s="15" t="s">
        <v>679</v>
      </c>
      <c r="O1107" s="15">
        <v>0</v>
      </c>
      <c r="P1107" s="15">
        <v>0</v>
      </c>
      <c r="Q1107" s="15">
        <f t="shared" si="204"/>
        <v>0</v>
      </c>
      <c r="R1107" s="15" t="str">
        <f t="shared" si="205"/>
        <v>0.00</v>
      </c>
      <c r="S1107" s="15">
        <v>0</v>
      </c>
      <c r="T1107" s="15">
        <v>0</v>
      </c>
      <c r="U1107" s="15">
        <f t="shared" si="206"/>
        <v>0</v>
      </c>
      <c r="V1107" s="16" t="str">
        <f t="shared" si="207"/>
        <v>NA</v>
      </c>
      <c r="W1107" s="17">
        <f t="shared" si="208"/>
        <v>0</v>
      </c>
      <c r="X1107" s="17">
        <f t="shared" si="208"/>
        <v>0</v>
      </c>
      <c r="Y1107" s="16">
        <f t="shared" si="209"/>
        <v>0</v>
      </c>
      <c r="Z1107" s="15" t="str">
        <f t="shared" si="210"/>
        <v>0.00</v>
      </c>
      <c r="AA1107" s="13">
        <v>0</v>
      </c>
      <c r="AB1107" s="13">
        <v>0</v>
      </c>
      <c r="AC1107" s="13">
        <v>0</v>
      </c>
      <c r="AD1107" s="13">
        <v>0</v>
      </c>
      <c r="AE1107" s="18">
        <f t="shared" si="211"/>
        <v>0</v>
      </c>
      <c r="AF1107" s="18">
        <f t="shared" si="215"/>
        <v>0</v>
      </c>
      <c r="AG1107" s="19">
        <f t="shared" si="212"/>
        <v>0</v>
      </c>
      <c r="AH1107" s="16" t="str">
        <f t="shared" si="213"/>
        <v>0.00</v>
      </c>
      <c r="AI1107" s="16">
        <f t="shared" si="214"/>
        <v>0</v>
      </c>
      <c r="AJ1107" s="44">
        <v>221112</v>
      </c>
      <c r="AK1107" s="15" t="s">
        <v>682</v>
      </c>
      <c r="AL1107" s="14" t="s">
        <v>76</v>
      </c>
      <c r="AM1107" s="39" t="s">
        <v>58</v>
      </c>
      <c r="AN1107" s="39" t="s">
        <v>59</v>
      </c>
      <c r="AO1107" s="39" t="s">
        <v>77</v>
      </c>
      <c r="AP1107" s="39" t="s">
        <v>61</v>
      </c>
      <c r="AQ1107" s="20"/>
      <c r="AR1107" s="20"/>
      <c r="AS1107" s="20"/>
      <c r="AT1107" s="20"/>
      <c r="AU1107" s="20"/>
      <c r="AV1107" s="20"/>
      <c r="AW1107" s="20"/>
      <c r="AX1107" s="20"/>
      <c r="AY1107" s="20"/>
      <c r="AZ1107" s="20"/>
      <c r="BA1107" s="20"/>
      <c r="BB1107" s="20"/>
    </row>
    <row r="1108" spans="1:54" ht="26.1" hidden="1" customHeight="1" x14ac:dyDescent="0.25">
      <c r="A1108" s="39" t="s">
        <v>16</v>
      </c>
      <c r="B1108" s="13" t="s">
        <v>255</v>
      </c>
      <c r="C1108" s="13" t="s">
        <v>251</v>
      </c>
      <c r="D1108" s="13">
        <v>34009</v>
      </c>
      <c r="E1108" s="13">
        <v>73243</v>
      </c>
      <c r="F1108" s="13" t="s">
        <v>271</v>
      </c>
      <c r="G1108" s="13" t="s">
        <v>276</v>
      </c>
      <c r="H1108" s="13" t="s">
        <v>194</v>
      </c>
      <c r="I1108" s="13" t="s">
        <v>195</v>
      </c>
      <c r="J1108" s="13" t="s">
        <v>571</v>
      </c>
      <c r="K1108" s="4">
        <v>2382</v>
      </c>
      <c r="L1108" s="4">
        <v>3001</v>
      </c>
      <c r="M1108" s="14" t="s">
        <v>40</v>
      </c>
      <c r="N1108" s="15" t="s">
        <v>679</v>
      </c>
      <c r="O1108" s="15">
        <v>0.27058984200011499</v>
      </c>
      <c r="P1108" s="15">
        <v>0</v>
      </c>
      <c r="Q1108" s="15">
        <f t="shared" si="204"/>
        <v>-0.27058984200011499</v>
      </c>
      <c r="R1108" s="15">
        <f t="shared" si="205"/>
        <v>-100</v>
      </c>
      <c r="S1108" s="15">
        <v>0.23149612545051468</v>
      </c>
      <c r="T1108" s="15">
        <v>0</v>
      </c>
      <c r="U1108" s="15">
        <f t="shared" si="206"/>
        <v>-0.23149612545051468</v>
      </c>
      <c r="V1108" s="16">
        <f t="shared" si="207"/>
        <v>-100</v>
      </c>
      <c r="W1108" s="17">
        <f t="shared" si="208"/>
        <v>2.5162622331577683E-3</v>
      </c>
      <c r="X1108" s="17">
        <f t="shared" si="208"/>
        <v>0</v>
      </c>
      <c r="Y1108" s="16">
        <f t="shared" si="209"/>
        <v>-2.5162622331577683E-3</v>
      </c>
      <c r="Z1108" s="15">
        <f t="shared" si="210"/>
        <v>-100</v>
      </c>
      <c r="AA1108" s="13">
        <v>0.27</v>
      </c>
      <c r="AB1108" s="13">
        <v>0</v>
      </c>
      <c r="AC1108" s="13">
        <v>0</v>
      </c>
      <c r="AD1108" s="13">
        <v>0</v>
      </c>
      <c r="AE1108" s="18">
        <f t="shared" si="211"/>
        <v>0</v>
      </c>
      <c r="AF1108" s="18">
        <f t="shared" si="215"/>
        <v>0</v>
      </c>
      <c r="AG1108" s="19">
        <f t="shared" si="212"/>
        <v>0</v>
      </c>
      <c r="AH1108" s="16" t="str">
        <f t="shared" si="213"/>
        <v>0.00</v>
      </c>
      <c r="AI1108" s="16">
        <f t="shared" si="214"/>
        <v>-2.5162622331577683E-3</v>
      </c>
      <c r="AJ1108" s="44">
        <v>221112</v>
      </c>
      <c r="AK1108" s="15" t="s">
        <v>682</v>
      </c>
      <c r="AL1108" s="14" t="s">
        <v>76</v>
      </c>
      <c r="AM1108" s="39" t="s">
        <v>58</v>
      </c>
      <c r="AN1108" s="39" t="s">
        <v>59</v>
      </c>
      <c r="AO1108" s="39" t="s">
        <v>77</v>
      </c>
      <c r="AP1108" s="39" t="s">
        <v>61</v>
      </c>
      <c r="AQ1108" s="20"/>
      <c r="AR1108" s="20"/>
      <c r="AS1108" s="20"/>
      <c r="AT1108" s="20"/>
      <c r="AU1108" s="20"/>
      <c r="AV1108" s="20"/>
      <c r="AW1108" s="20"/>
      <c r="AX1108" s="20"/>
      <c r="AY1108" s="20"/>
      <c r="AZ1108" s="20"/>
      <c r="BA1108" s="20"/>
      <c r="BB1108" s="20"/>
    </row>
    <row r="1109" spans="1:54" ht="26.1" hidden="1" customHeight="1" x14ac:dyDescent="0.25">
      <c r="A1109" s="39" t="s">
        <v>16</v>
      </c>
      <c r="B1109" s="13" t="s">
        <v>255</v>
      </c>
      <c r="C1109" s="13" t="s">
        <v>251</v>
      </c>
      <c r="D1109" s="13">
        <v>34009</v>
      </c>
      <c r="E1109" s="13">
        <v>73243</v>
      </c>
      <c r="F1109" s="13" t="s">
        <v>271</v>
      </c>
      <c r="G1109" s="13" t="s">
        <v>276</v>
      </c>
      <c r="H1109" s="13" t="s">
        <v>194</v>
      </c>
      <c r="I1109" s="13" t="s">
        <v>195</v>
      </c>
      <c r="J1109" s="13" t="s">
        <v>571</v>
      </c>
      <c r="K1109" s="4">
        <v>2382</v>
      </c>
      <c r="L1109" s="4">
        <v>3001</v>
      </c>
      <c r="M1109" s="14" t="s">
        <v>38</v>
      </c>
      <c r="N1109" s="15" t="s">
        <v>679</v>
      </c>
      <c r="O1109" s="15">
        <v>0.47448791500020099</v>
      </c>
      <c r="P1109" s="15">
        <v>0</v>
      </c>
      <c r="Q1109" s="15">
        <f t="shared" si="204"/>
        <v>-0.47448791500020099</v>
      </c>
      <c r="R1109" s="15">
        <f t="shared" si="205"/>
        <v>-100</v>
      </c>
      <c r="S1109" s="15">
        <v>0.40593583662905175</v>
      </c>
      <c r="T1109" s="15">
        <v>0</v>
      </c>
      <c r="U1109" s="15">
        <f t="shared" si="206"/>
        <v>-0.40593583662905175</v>
      </c>
      <c r="V1109" s="16">
        <f t="shared" si="207"/>
        <v>-100</v>
      </c>
      <c r="W1109" s="17">
        <f t="shared" si="208"/>
        <v>4.4123460503157795E-3</v>
      </c>
      <c r="X1109" s="17">
        <f t="shared" si="208"/>
        <v>0</v>
      </c>
      <c r="Y1109" s="16">
        <f t="shared" si="209"/>
        <v>-4.4123460503157795E-3</v>
      </c>
      <c r="Z1109" s="15">
        <f t="shared" si="210"/>
        <v>-100</v>
      </c>
      <c r="AA1109" s="13">
        <v>0.47</v>
      </c>
      <c r="AB1109" s="13">
        <v>0</v>
      </c>
      <c r="AC1109" s="13">
        <v>0</v>
      </c>
      <c r="AD1109" s="13">
        <v>0</v>
      </c>
      <c r="AE1109" s="18">
        <f t="shared" si="211"/>
        <v>0</v>
      </c>
      <c r="AF1109" s="18">
        <f t="shared" si="215"/>
        <v>0</v>
      </c>
      <c r="AG1109" s="19">
        <f t="shared" si="212"/>
        <v>0</v>
      </c>
      <c r="AH1109" s="16" t="str">
        <f t="shared" si="213"/>
        <v>0.00</v>
      </c>
      <c r="AI1109" s="16">
        <f t="shared" si="214"/>
        <v>-4.4123460503157795E-3</v>
      </c>
      <c r="AJ1109" s="44">
        <v>221112</v>
      </c>
      <c r="AK1109" s="15" t="s">
        <v>682</v>
      </c>
      <c r="AL1109" s="14" t="s">
        <v>76</v>
      </c>
      <c r="AM1109" s="39" t="s">
        <v>58</v>
      </c>
      <c r="AN1109" s="39" t="s">
        <v>59</v>
      </c>
      <c r="AO1109" s="39" t="s">
        <v>77</v>
      </c>
      <c r="AP1109" s="39" t="s">
        <v>61</v>
      </c>
      <c r="AQ1109" s="20"/>
      <c r="AR1109" s="20"/>
      <c r="AS1109" s="20"/>
      <c r="AT1109" s="20"/>
      <c r="AU1109" s="20"/>
      <c r="AV1109" s="20"/>
      <c r="AW1109" s="20"/>
      <c r="AX1109" s="20"/>
      <c r="AY1109" s="20"/>
      <c r="AZ1109" s="20"/>
      <c r="BA1109" s="20"/>
      <c r="BB1109" s="20"/>
    </row>
    <row r="1110" spans="1:54" ht="26.1" hidden="1" customHeight="1" x14ac:dyDescent="0.25">
      <c r="A1110" s="39" t="s">
        <v>16</v>
      </c>
      <c r="B1110" s="13" t="s">
        <v>255</v>
      </c>
      <c r="C1110" s="13" t="s">
        <v>251</v>
      </c>
      <c r="D1110" s="13">
        <v>34009</v>
      </c>
      <c r="E1110" s="13">
        <v>73243</v>
      </c>
      <c r="F1110" s="13" t="s">
        <v>271</v>
      </c>
      <c r="G1110" s="13" t="s">
        <v>276</v>
      </c>
      <c r="H1110" s="13" t="s">
        <v>194</v>
      </c>
      <c r="I1110" s="13" t="s">
        <v>195</v>
      </c>
      <c r="J1110" s="13" t="s">
        <v>571</v>
      </c>
      <c r="K1110" s="4">
        <v>2382</v>
      </c>
      <c r="L1110" s="4">
        <v>3001</v>
      </c>
      <c r="M1110" s="14" t="s">
        <v>39</v>
      </c>
      <c r="N1110" s="15" t="s">
        <v>679</v>
      </c>
      <c r="O1110" s="15">
        <v>6.6175179000028103E-2</v>
      </c>
      <c r="P1110" s="15">
        <v>0</v>
      </c>
      <c r="Q1110" s="15">
        <f t="shared" si="204"/>
        <v>-6.6175179000028103E-2</v>
      </c>
      <c r="R1110" s="15">
        <f t="shared" si="205"/>
        <v>-100</v>
      </c>
      <c r="S1110" s="15">
        <v>5.6614459087840685E-2</v>
      </c>
      <c r="T1110" s="15">
        <v>0</v>
      </c>
      <c r="U1110" s="15">
        <f t="shared" si="206"/>
        <v>-5.6614459087840685E-2</v>
      </c>
      <c r="V1110" s="16">
        <f t="shared" si="207"/>
        <v>-100</v>
      </c>
      <c r="W1110" s="17">
        <f t="shared" si="208"/>
        <v>6.1537455530261619E-4</v>
      </c>
      <c r="X1110" s="17">
        <f t="shared" si="208"/>
        <v>0</v>
      </c>
      <c r="Y1110" s="16">
        <f t="shared" si="209"/>
        <v>-6.1537455530261619E-4</v>
      </c>
      <c r="Z1110" s="15">
        <f t="shared" si="210"/>
        <v>-100</v>
      </c>
      <c r="AA1110" s="13">
        <v>7.0000000000000007E-2</v>
      </c>
      <c r="AB1110" s="13">
        <v>0</v>
      </c>
      <c r="AC1110" s="13">
        <v>0</v>
      </c>
      <c r="AD1110" s="13">
        <v>0</v>
      </c>
      <c r="AE1110" s="18">
        <f t="shared" si="211"/>
        <v>0</v>
      </c>
      <c r="AF1110" s="18">
        <f t="shared" si="215"/>
        <v>0</v>
      </c>
      <c r="AG1110" s="19">
        <f t="shared" si="212"/>
        <v>0</v>
      </c>
      <c r="AH1110" s="16" t="str">
        <f t="shared" si="213"/>
        <v>0.00</v>
      </c>
      <c r="AI1110" s="16">
        <f t="shared" si="214"/>
        <v>-6.1537455530261619E-4</v>
      </c>
      <c r="AJ1110" s="44">
        <v>221112</v>
      </c>
      <c r="AK1110" s="15" t="s">
        <v>682</v>
      </c>
      <c r="AL1110" s="14" t="s">
        <v>76</v>
      </c>
      <c r="AM1110" s="39" t="s">
        <v>58</v>
      </c>
      <c r="AN1110" s="39" t="s">
        <v>59</v>
      </c>
      <c r="AO1110" s="39" t="s">
        <v>77</v>
      </c>
      <c r="AP1110" s="39" t="s">
        <v>61</v>
      </c>
      <c r="AQ1110" s="20"/>
      <c r="AR1110" s="20"/>
      <c r="AS1110" s="20"/>
      <c r="AT1110" s="20"/>
      <c r="AU1110" s="20"/>
      <c r="AV1110" s="20"/>
      <c r="AW1110" s="20"/>
      <c r="AX1110" s="20"/>
      <c r="AY1110" s="20"/>
      <c r="AZ1110" s="20"/>
      <c r="BA1110" s="20"/>
      <c r="BB1110" s="20"/>
    </row>
    <row r="1111" spans="1:54" ht="26.1" hidden="1" customHeight="1" x14ac:dyDescent="0.25">
      <c r="A1111" s="39" t="s">
        <v>16</v>
      </c>
      <c r="B1111" s="13" t="s">
        <v>255</v>
      </c>
      <c r="C1111" s="13" t="s">
        <v>251</v>
      </c>
      <c r="D1111" s="13">
        <v>34009</v>
      </c>
      <c r="E1111" s="13">
        <v>73243</v>
      </c>
      <c r="F1111" s="13" t="s">
        <v>271</v>
      </c>
      <c r="G1111" s="13" t="s">
        <v>276</v>
      </c>
      <c r="H1111" s="13" t="s">
        <v>194</v>
      </c>
      <c r="I1111" s="13" t="s">
        <v>195</v>
      </c>
      <c r="J1111" s="13" t="s">
        <v>571</v>
      </c>
      <c r="K1111" s="4">
        <v>2382</v>
      </c>
      <c r="L1111" s="4">
        <v>3001</v>
      </c>
      <c r="M1111" s="14" t="s">
        <v>37</v>
      </c>
      <c r="N1111" s="15" t="s">
        <v>679</v>
      </c>
      <c r="O1111" s="15">
        <v>8.5237350000017392E-3</v>
      </c>
      <c r="P1111" s="15">
        <v>0</v>
      </c>
      <c r="Q1111" s="15">
        <f t="shared" si="204"/>
        <v>-8.5237350000017392E-3</v>
      </c>
      <c r="R1111" s="15">
        <f t="shared" si="205"/>
        <v>-100</v>
      </c>
      <c r="S1111" s="15">
        <v>7.2922605382448897E-3</v>
      </c>
      <c r="T1111" s="15">
        <v>0</v>
      </c>
      <c r="U1111" s="15">
        <f t="shared" si="206"/>
        <v>-7.2922605382448897E-3</v>
      </c>
      <c r="V1111" s="16">
        <f t="shared" si="207"/>
        <v>-100</v>
      </c>
      <c r="W1111" s="17">
        <f t="shared" si="208"/>
        <v>7.9263701502661844E-5</v>
      </c>
      <c r="X1111" s="17">
        <f t="shared" si="208"/>
        <v>0</v>
      </c>
      <c r="Y1111" s="16">
        <f t="shared" si="209"/>
        <v>-7.9263701502661844E-5</v>
      </c>
      <c r="Z1111" s="15">
        <f t="shared" si="210"/>
        <v>-100</v>
      </c>
      <c r="AA1111" s="13">
        <v>0.1</v>
      </c>
      <c r="AB1111" s="13">
        <v>0</v>
      </c>
      <c r="AC1111" s="13">
        <v>0</v>
      </c>
      <c r="AD1111" s="13">
        <v>0</v>
      </c>
      <c r="AE1111" s="18">
        <f t="shared" si="211"/>
        <v>0</v>
      </c>
      <c r="AF1111" s="18">
        <f t="shared" si="215"/>
        <v>0</v>
      </c>
      <c r="AG1111" s="19">
        <f t="shared" si="212"/>
        <v>0</v>
      </c>
      <c r="AH1111" s="16" t="str">
        <f t="shared" si="213"/>
        <v>0.00</v>
      </c>
      <c r="AI1111" s="16">
        <f t="shared" si="214"/>
        <v>-7.9263701502661844E-5</v>
      </c>
      <c r="AJ1111" s="44">
        <v>221112</v>
      </c>
      <c r="AK1111" s="15" t="s">
        <v>682</v>
      </c>
      <c r="AL1111" s="14" t="s">
        <v>76</v>
      </c>
      <c r="AM1111" s="39" t="s">
        <v>58</v>
      </c>
      <c r="AN1111" s="39" t="s">
        <v>59</v>
      </c>
      <c r="AO1111" s="39" t="s">
        <v>77</v>
      </c>
      <c r="AP1111" s="39" t="s">
        <v>61</v>
      </c>
      <c r="AQ1111" s="20"/>
      <c r="AR1111" s="20"/>
      <c r="AS1111" s="20"/>
      <c r="AT1111" s="20"/>
      <c r="AU1111" s="20"/>
      <c r="AV1111" s="20"/>
      <c r="AW1111" s="20"/>
      <c r="AX1111" s="20"/>
      <c r="AY1111" s="20"/>
      <c r="AZ1111" s="20"/>
      <c r="BA1111" s="20"/>
      <c r="BB1111" s="20"/>
    </row>
    <row r="1112" spans="1:54" ht="26.1" hidden="1" customHeight="1" x14ac:dyDescent="0.25">
      <c r="A1112" s="39" t="s">
        <v>16</v>
      </c>
      <c r="B1112" s="13" t="s">
        <v>255</v>
      </c>
      <c r="C1112" s="13" t="s">
        <v>251</v>
      </c>
      <c r="D1112" s="13">
        <v>34009</v>
      </c>
      <c r="E1112" s="13">
        <v>73243</v>
      </c>
      <c r="F1112" s="13" t="s">
        <v>280</v>
      </c>
      <c r="G1112" s="13" t="s">
        <v>276</v>
      </c>
      <c r="H1112" s="13" t="s">
        <v>194</v>
      </c>
      <c r="I1112" s="13" t="s">
        <v>196</v>
      </c>
      <c r="J1112" s="13" t="s">
        <v>572</v>
      </c>
      <c r="K1112" s="4">
        <v>2382</v>
      </c>
      <c r="L1112" s="4">
        <v>4001</v>
      </c>
      <c r="M1112" s="14" t="s">
        <v>40</v>
      </c>
      <c r="N1112" s="15" t="s">
        <v>679</v>
      </c>
      <c r="O1112" s="15">
        <v>0.37080650100064999</v>
      </c>
      <c r="P1112" s="15">
        <v>0</v>
      </c>
      <c r="Q1112" s="15">
        <f t="shared" si="204"/>
        <v>-0.37080650100064999</v>
      </c>
      <c r="R1112" s="15">
        <f t="shared" si="205"/>
        <v>-100</v>
      </c>
      <c r="S1112" s="15">
        <v>0.2954227617862451</v>
      </c>
      <c r="T1112" s="15">
        <v>0</v>
      </c>
      <c r="U1112" s="15">
        <f t="shared" si="206"/>
        <v>-0.2954227617862451</v>
      </c>
      <c r="V1112" s="16">
        <f t="shared" si="207"/>
        <v>-100</v>
      </c>
      <c r="W1112" s="17">
        <f t="shared" si="208"/>
        <v>3.2111169759374467E-3</v>
      </c>
      <c r="X1112" s="17">
        <f t="shared" si="208"/>
        <v>0</v>
      </c>
      <c r="Y1112" s="16">
        <f t="shared" si="209"/>
        <v>-3.2111169759374467E-3</v>
      </c>
      <c r="Z1112" s="15">
        <f t="shared" si="210"/>
        <v>-100</v>
      </c>
      <c r="AA1112" s="13">
        <v>0.37</v>
      </c>
      <c r="AB1112" s="13">
        <v>0</v>
      </c>
      <c r="AC1112" s="13">
        <v>0</v>
      </c>
      <c r="AD1112" s="13">
        <v>0</v>
      </c>
      <c r="AE1112" s="18">
        <f t="shared" si="211"/>
        <v>0</v>
      </c>
      <c r="AF1112" s="18">
        <f t="shared" si="215"/>
        <v>0</v>
      </c>
      <c r="AG1112" s="19">
        <f t="shared" si="212"/>
        <v>0</v>
      </c>
      <c r="AH1112" s="16" t="str">
        <f t="shared" si="213"/>
        <v>0.00</v>
      </c>
      <c r="AI1112" s="16">
        <f t="shared" si="214"/>
        <v>-3.2111169759374467E-3</v>
      </c>
      <c r="AJ1112" s="44">
        <v>221112</v>
      </c>
      <c r="AK1112" s="15" t="s">
        <v>682</v>
      </c>
      <c r="AL1112" s="14" t="s">
        <v>76</v>
      </c>
      <c r="AM1112" s="39" t="s">
        <v>58</v>
      </c>
      <c r="AN1112" s="39" t="s">
        <v>59</v>
      </c>
      <c r="AO1112" s="39" t="s">
        <v>77</v>
      </c>
      <c r="AP1112" s="39" t="s">
        <v>61</v>
      </c>
      <c r="AQ1112" s="20"/>
      <c r="AR1112" s="20"/>
      <c r="AS1112" s="20"/>
      <c r="AT1112" s="20"/>
      <c r="AU1112" s="20"/>
      <c r="AV1112" s="20"/>
      <c r="AW1112" s="20"/>
      <c r="AX1112" s="20"/>
      <c r="AY1112" s="20"/>
      <c r="AZ1112" s="20"/>
      <c r="BA1112" s="20"/>
      <c r="BB1112" s="20"/>
    </row>
    <row r="1113" spans="1:54" ht="26.1" hidden="1" customHeight="1" x14ac:dyDescent="0.25">
      <c r="A1113" s="39" t="s">
        <v>16</v>
      </c>
      <c r="B1113" s="13" t="s">
        <v>255</v>
      </c>
      <c r="C1113" s="13" t="s">
        <v>251</v>
      </c>
      <c r="D1113" s="13">
        <v>34009</v>
      </c>
      <c r="E1113" s="13">
        <v>73243</v>
      </c>
      <c r="F1113" s="13" t="s">
        <v>280</v>
      </c>
      <c r="G1113" s="13" t="s">
        <v>276</v>
      </c>
      <c r="H1113" s="13" t="s">
        <v>194</v>
      </c>
      <c r="I1113" s="13" t="s">
        <v>196</v>
      </c>
      <c r="J1113" s="13" t="s">
        <v>572</v>
      </c>
      <c r="K1113" s="4">
        <v>2382</v>
      </c>
      <c r="L1113" s="4">
        <v>4001</v>
      </c>
      <c r="M1113" s="14" t="s">
        <v>38</v>
      </c>
      <c r="N1113" s="15" t="s">
        <v>679</v>
      </c>
      <c r="O1113" s="15">
        <v>0.67073280300117599</v>
      </c>
      <c r="P1113" s="15">
        <v>0</v>
      </c>
      <c r="Q1113" s="15">
        <f t="shared" si="204"/>
        <v>-0.67073280300117599</v>
      </c>
      <c r="R1113" s="15">
        <f t="shared" si="205"/>
        <v>-100</v>
      </c>
      <c r="S1113" s="15">
        <v>0.53437503535810316</v>
      </c>
      <c r="T1113" s="15">
        <v>0</v>
      </c>
      <c r="U1113" s="15">
        <f t="shared" si="206"/>
        <v>-0.53437503535810316</v>
      </c>
      <c r="V1113" s="16">
        <f t="shared" si="207"/>
        <v>-100</v>
      </c>
      <c r="W1113" s="17">
        <f t="shared" si="208"/>
        <v>5.8084242973706866E-3</v>
      </c>
      <c r="X1113" s="17">
        <f t="shared" si="208"/>
        <v>0</v>
      </c>
      <c r="Y1113" s="16">
        <f t="shared" si="209"/>
        <v>-5.8084242973706866E-3</v>
      </c>
      <c r="Z1113" s="15">
        <f t="shared" si="210"/>
        <v>-100</v>
      </c>
      <c r="AA1113" s="13">
        <v>0.67</v>
      </c>
      <c r="AB1113" s="13">
        <v>0</v>
      </c>
      <c r="AC1113" s="13">
        <v>0</v>
      </c>
      <c r="AD1113" s="13">
        <v>0</v>
      </c>
      <c r="AE1113" s="18">
        <f t="shared" si="211"/>
        <v>0</v>
      </c>
      <c r="AF1113" s="18">
        <f t="shared" si="215"/>
        <v>0</v>
      </c>
      <c r="AG1113" s="19">
        <f t="shared" si="212"/>
        <v>0</v>
      </c>
      <c r="AH1113" s="16" t="str">
        <f t="shared" si="213"/>
        <v>0.00</v>
      </c>
      <c r="AI1113" s="16">
        <f t="shared" si="214"/>
        <v>-5.8084242973706866E-3</v>
      </c>
      <c r="AJ1113" s="44">
        <v>221112</v>
      </c>
      <c r="AK1113" s="15" t="s">
        <v>682</v>
      </c>
      <c r="AL1113" s="14" t="s">
        <v>76</v>
      </c>
      <c r="AM1113" s="39" t="s">
        <v>58</v>
      </c>
      <c r="AN1113" s="39" t="s">
        <v>59</v>
      </c>
      <c r="AO1113" s="39" t="s">
        <v>77</v>
      </c>
      <c r="AP1113" s="39" t="s">
        <v>61</v>
      </c>
      <c r="AQ1113" s="20"/>
      <c r="AR1113" s="20"/>
      <c r="AS1113" s="20"/>
      <c r="AT1113" s="20"/>
      <c r="AU1113" s="20"/>
      <c r="AV1113" s="20"/>
      <c r="AW1113" s="20"/>
      <c r="AX1113" s="20"/>
      <c r="AY1113" s="20"/>
      <c r="AZ1113" s="20"/>
      <c r="BA1113" s="20"/>
      <c r="BB1113" s="20"/>
    </row>
    <row r="1114" spans="1:54" ht="26.1" hidden="1" customHeight="1" x14ac:dyDescent="0.25">
      <c r="A1114" s="39" t="s">
        <v>16</v>
      </c>
      <c r="B1114" s="13" t="s">
        <v>255</v>
      </c>
      <c r="C1114" s="13" t="s">
        <v>251</v>
      </c>
      <c r="D1114" s="13">
        <v>34009</v>
      </c>
      <c r="E1114" s="13">
        <v>73243</v>
      </c>
      <c r="F1114" s="13" t="s">
        <v>280</v>
      </c>
      <c r="G1114" s="13" t="s">
        <v>276</v>
      </c>
      <c r="H1114" s="13" t="s">
        <v>194</v>
      </c>
      <c r="I1114" s="13" t="s">
        <v>196</v>
      </c>
      <c r="J1114" s="13" t="s">
        <v>572</v>
      </c>
      <c r="K1114" s="4">
        <v>2382</v>
      </c>
      <c r="L1114" s="4">
        <v>4001</v>
      </c>
      <c r="M1114" s="14" t="s">
        <v>39</v>
      </c>
      <c r="N1114" s="15" t="s">
        <v>679</v>
      </c>
      <c r="O1114" s="15">
        <v>9.0721046000159095E-2</v>
      </c>
      <c r="P1114" s="15">
        <v>0</v>
      </c>
      <c r="Q1114" s="15">
        <f t="shared" si="204"/>
        <v>-9.0721046000159095E-2</v>
      </c>
      <c r="R1114" s="15">
        <f t="shared" si="205"/>
        <v>-100</v>
      </c>
      <c r="S1114" s="15">
        <v>7.2277756428701434E-2</v>
      </c>
      <c r="T1114" s="15">
        <v>0</v>
      </c>
      <c r="U1114" s="15">
        <f t="shared" si="206"/>
        <v>-7.2277756428701434E-2</v>
      </c>
      <c r="V1114" s="16">
        <f t="shared" si="207"/>
        <v>-100</v>
      </c>
      <c r="W1114" s="17">
        <f t="shared" si="208"/>
        <v>7.8562778726849389E-4</v>
      </c>
      <c r="X1114" s="17">
        <f t="shared" si="208"/>
        <v>0</v>
      </c>
      <c r="Y1114" s="16">
        <f t="shared" si="209"/>
        <v>-7.8562778726849389E-4</v>
      </c>
      <c r="Z1114" s="15">
        <f t="shared" si="210"/>
        <v>-100</v>
      </c>
      <c r="AA1114" s="13">
        <v>0.09</v>
      </c>
      <c r="AB1114" s="13">
        <v>0</v>
      </c>
      <c r="AC1114" s="13">
        <v>0</v>
      </c>
      <c r="AD1114" s="13">
        <v>0</v>
      </c>
      <c r="AE1114" s="18">
        <f t="shared" si="211"/>
        <v>0</v>
      </c>
      <c r="AF1114" s="18">
        <f t="shared" si="215"/>
        <v>0</v>
      </c>
      <c r="AG1114" s="19">
        <f t="shared" si="212"/>
        <v>0</v>
      </c>
      <c r="AH1114" s="16" t="str">
        <f t="shared" si="213"/>
        <v>0.00</v>
      </c>
      <c r="AI1114" s="16">
        <f t="shared" si="214"/>
        <v>-7.8562778726849389E-4</v>
      </c>
      <c r="AJ1114" s="44">
        <v>221112</v>
      </c>
      <c r="AK1114" s="15" t="s">
        <v>682</v>
      </c>
      <c r="AL1114" s="14" t="s">
        <v>76</v>
      </c>
      <c r="AM1114" s="39" t="s">
        <v>58</v>
      </c>
      <c r="AN1114" s="39" t="s">
        <v>59</v>
      </c>
      <c r="AO1114" s="39" t="s">
        <v>77</v>
      </c>
      <c r="AP1114" s="39" t="s">
        <v>61</v>
      </c>
      <c r="AQ1114" s="20"/>
      <c r="AR1114" s="20"/>
      <c r="AS1114" s="20"/>
      <c r="AT1114" s="20"/>
      <c r="AU1114" s="20"/>
      <c r="AV1114" s="20"/>
      <c r="AW1114" s="20"/>
      <c r="AX1114" s="20"/>
      <c r="AY1114" s="20"/>
      <c r="AZ1114" s="20"/>
      <c r="BA1114" s="20"/>
      <c r="BB1114" s="20"/>
    </row>
    <row r="1115" spans="1:54" ht="26.1" hidden="1" customHeight="1" x14ac:dyDescent="0.25">
      <c r="A1115" s="39" t="s">
        <v>16</v>
      </c>
      <c r="B1115" s="13" t="s">
        <v>255</v>
      </c>
      <c r="C1115" s="13" t="s">
        <v>251</v>
      </c>
      <c r="D1115" s="13">
        <v>34009</v>
      </c>
      <c r="E1115" s="13">
        <v>73243</v>
      </c>
      <c r="F1115" s="13" t="s">
        <v>280</v>
      </c>
      <c r="G1115" s="13" t="s">
        <v>276</v>
      </c>
      <c r="H1115" s="13" t="s">
        <v>194</v>
      </c>
      <c r="I1115" s="13" t="s">
        <v>196</v>
      </c>
      <c r="J1115" s="13" t="s">
        <v>572</v>
      </c>
      <c r="K1115" s="4">
        <v>2382</v>
      </c>
      <c r="L1115" s="4">
        <v>4001</v>
      </c>
      <c r="M1115" s="14" t="s">
        <v>37</v>
      </c>
      <c r="N1115" s="15" t="s">
        <v>679</v>
      </c>
      <c r="O1115" s="15">
        <v>1.15679850000182E-2</v>
      </c>
      <c r="P1115" s="15">
        <v>0</v>
      </c>
      <c r="Q1115" s="15">
        <f t="shared" si="204"/>
        <v>-1.15679850000182E-2</v>
      </c>
      <c r="R1115" s="15">
        <f t="shared" si="205"/>
        <v>-100</v>
      </c>
      <c r="S1115" s="15">
        <v>9.2162517857285707E-3</v>
      </c>
      <c r="T1115" s="15">
        <v>0</v>
      </c>
      <c r="U1115" s="15">
        <f t="shared" si="206"/>
        <v>-9.2162517857285707E-3</v>
      </c>
      <c r="V1115" s="16">
        <f t="shared" si="207"/>
        <v>-100</v>
      </c>
      <c r="W1115" s="17">
        <f t="shared" si="208"/>
        <v>1.0017664984487577E-4</v>
      </c>
      <c r="X1115" s="17">
        <f t="shared" si="208"/>
        <v>0</v>
      </c>
      <c r="Y1115" s="16">
        <f t="shared" si="209"/>
        <v>-1.0017664984487577E-4</v>
      </c>
      <c r="Z1115" s="15">
        <f t="shared" si="210"/>
        <v>-100</v>
      </c>
      <c r="AA1115" s="13">
        <v>0.14000000000000001</v>
      </c>
      <c r="AB1115" s="13">
        <v>0</v>
      </c>
      <c r="AC1115" s="13">
        <v>0</v>
      </c>
      <c r="AD1115" s="13">
        <v>0</v>
      </c>
      <c r="AE1115" s="18">
        <f t="shared" si="211"/>
        <v>0</v>
      </c>
      <c r="AF1115" s="18">
        <f t="shared" si="215"/>
        <v>0</v>
      </c>
      <c r="AG1115" s="19">
        <f t="shared" si="212"/>
        <v>0</v>
      </c>
      <c r="AH1115" s="16" t="str">
        <f t="shared" si="213"/>
        <v>0.00</v>
      </c>
      <c r="AI1115" s="16">
        <f t="shared" si="214"/>
        <v>-1.0017664984487577E-4</v>
      </c>
      <c r="AJ1115" s="44">
        <v>221112</v>
      </c>
      <c r="AK1115" s="15" t="s">
        <v>682</v>
      </c>
      <c r="AL1115" s="14" t="s">
        <v>76</v>
      </c>
      <c r="AM1115" s="39" t="s">
        <v>58</v>
      </c>
      <c r="AN1115" s="39" t="s">
        <v>59</v>
      </c>
      <c r="AO1115" s="39" t="s">
        <v>77</v>
      </c>
      <c r="AP1115" s="39" t="s">
        <v>61</v>
      </c>
      <c r="AQ1115" s="20"/>
      <c r="AR1115" s="20"/>
      <c r="AS1115" s="20"/>
      <c r="AT1115" s="20"/>
      <c r="AU1115" s="20"/>
      <c r="AV1115" s="20"/>
      <c r="AW1115" s="20"/>
      <c r="AX1115" s="20"/>
      <c r="AY1115" s="20"/>
      <c r="AZ1115" s="20"/>
      <c r="BA1115" s="20"/>
      <c r="BB1115" s="20"/>
    </row>
    <row r="1116" spans="1:54" ht="26.1" hidden="1" customHeight="1" x14ac:dyDescent="0.25">
      <c r="A1116" s="39" t="s">
        <v>16</v>
      </c>
      <c r="B1116" s="13" t="s">
        <v>255</v>
      </c>
      <c r="C1116" s="13" t="s">
        <v>251</v>
      </c>
      <c r="D1116" s="13">
        <v>34009</v>
      </c>
      <c r="E1116" s="13">
        <v>73243</v>
      </c>
      <c r="F1116" s="13" t="s">
        <v>278</v>
      </c>
      <c r="G1116" s="13" t="s">
        <v>311</v>
      </c>
      <c r="H1116" s="13" t="s">
        <v>194</v>
      </c>
      <c r="I1116" s="13" t="s">
        <v>197</v>
      </c>
      <c r="J1116" s="13" t="s">
        <v>573</v>
      </c>
      <c r="K1116" s="4">
        <v>2382</v>
      </c>
      <c r="L1116" s="4">
        <v>5001</v>
      </c>
      <c r="M1116" s="14" t="s">
        <v>40</v>
      </c>
      <c r="N1116" s="15" t="s">
        <v>679</v>
      </c>
      <c r="O1116" s="15">
        <v>0.114593121500046</v>
      </c>
      <c r="P1116" s="15">
        <v>0</v>
      </c>
      <c r="Q1116" s="15">
        <f t="shared" si="204"/>
        <v>-0.114593121500046</v>
      </c>
      <c r="R1116" s="15">
        <f t="shared" si="205"/>
        <v>-100</v>
      </c>
      <c r="S1116" s="15">
        <v>8.6545854000028372E-2</v>
      </c>
      <c r="T1116" s="15">
        <v>0</v>
      </c>
      <c r="U1116" s="15">
        <f t="shared" si="206"/>
        <v>-8.6545854000028372E-2</v>
      </c>
      <c r="V1116" s="16">
        <f t="shared" si="207"/>
        <v>-100</v>
      </c>
      <c r="W1116" s="17">
        <f t="shared" si="208"/>
        <v>9.4071580434813449E-4</v>
      </c>
      <c r="X1116" s="17">
        <f t="shared" si="208"/>
        <v>0</v>
      </c>
      <c r="Y1116" s="16">
        <f t="shared" si="209"/>
        <v>-9.4071580434813449E-4</v>
      </c>
      <c r="Z1116" s="15">
        <f t="shared" si="210"/>
        <v>-100</v>
      </c>
      <c r="AA1116" s="13">
        <v>0.11</v>
      </c>
      <c r="AB1116" s="13">
        <v>0</v>
      </c>
      <c r="AC1116" s="13">
        <v>0</v>
      </c>
      <c r="AD1116" s="13">
        <v>0</v>
      </c>
      <c r="AE1116" s="18">
        <f t="shared" si="211"/>
        <v>0</v>
      </c>
      <c r="AF1116" s="18">
        <f t="shared" si="215"/>
        <v>0</v>
      </c>
      <c r="AG1116" s="19">
        <f t="shared" si="212"/>
        <v>0</v>
      </c>
      <c r="AH1116" s="16" t="str">
        <f t="shared" si="213"/>
        <v>0.00</v>
      </c>
      <c r="AI1116" s="16">
        <f t="shared" si="214"/>
        <v>-9.4071580434813449E-4</v>
      </c>
      <c r="AJ1116" s="44">
        <v>221112</v>
      </c>
      <c r="AK1116" s="15" t="s">
        <v>682</v>
      </c>
      <c r="AL1116" s="14" t="s">
        <v>76</v>
      </c>
      <c r="AM1116" s="39" t="s">
        <v>58</v>
      </c>
      <c r="AN1116" s="39" t="s">
        <v>59</v>
      </c>
      <c r="AO1116" s="39" t="s">
        <v>77</v>
      </c>
      <c r="AP1116" s="39" t="s">
        <v>61</v>
      </c>
      <c r="AQ1116" s="20"/>
      <c r="AR1116" s="20"/>
      <c r="AS1116" s="20"/>
      <c r="AT1116" s="20"/>
      <c r="AU1116" s="20"/>
      <c r="AV1116" s="20"/>
      <c r="AW1116" s="20"/>
      <c r="AX1116" s="20"/>
      <c r="AY1116" s="20"/>
      <c r="AZ1116" s="20"/>
      <c r="BA1116" s="20"/>
      <c r="BB1116" s="20"/>
    </row>
    <row r="1117" spans="1:54" ht="26.1" hidden="1" customHeight="1" x14ac:dyDescent="0.25">
      <c r="A1117" s="39" t="s">
        <v>16</v>
      </c>
      <c r="B1117" s="13" t="s">
        <v>255</v>
      </c>
      <c r="C1117" s="13" t="s">
        <v>251</v>
      </c>
      <c r="D1117" s="13">
        <v>34009</v>
      </c>
      <c r="E1117" s="13">
        <v>73243</v>
      </c>
      <c r="F1117" s="13" t="s">
        <v>278</v>
      </c>
      <c r="G1117" s="13" t="s">
        <v>311</v>
      </c>
      <c r="H1117" s="13" t="s">
        <v>194</v>
      </c>
      <c r="I1117" s="13" t="s">
        <v>197</v>
      </c>
      <c r="J1117" s="13" t="s">
        <v>573</v>
      </c>
      <c r="K1117" s="4">
        <v>2382</v>
      </c>
      <c r="L1117" s="4">
        <v>5001</v>
      </c>
      <c r="M1117" s="14" t="s">
        <v>38</v>
      </c>
      <c r="N1117" s="15" t="s">
        <v>679</v>
      </c>
      <c r="O1117" s="15">
        <v>0.11800335300004799</v>
      </c>
      <c r="P1117" s="15">
        <v>0</v>
      </c>
      <c r="Q1117" s="15">
        <f t="shared" si="204"/>
        <v>-0.11800335300004799</v>
      </c>
      <c r="R1117" s="15">
        <f t="shared" si="205"/>
        <v>-100</v>
      </c>
      <c r="S1117" s="15">
        <v>8.9121413454574791E-2</v>
      </c>
      <c r="T1117" s="15">
        <v>0</v>
      </c>
      <c r="U1117" s="15">
        <f t="shared" si="206"/>
        <v>-8.9121413454574791E-2</v>
      </c>
      <c r="V1117" s="16">
        <f t="shared" si="207"/>
        <v>-100</v>
      </c>
      <c r="W1117" s="17">
        <f t="shared" si="208"/>
        <v>9.6871101581059559E-4</v>
      </c>
      <c r="X1117" s="17">
        <f t="shared" si="208"/>
        <v>0</v>
      </c>
      <c r="Y1117" s="16">
        <f t="shared" si="209"/>
        <v>-9.6871101581059559E-4</v>
      </c>
      <c r="Z1117" s="15">
        <f t="shared" si="210"/>
        <v>-100</v>
      </c>
      <c r="AA1117" s="13">
        <v>0.12</v>
      </c>
      <c r="AB1117" s="13">
        <v>0</v>
      </c>
      <c r="AC1117" s="13">
        <v>0</v>
      </c>
      <c r="AD1117" s="13">
        <v>0</v>
      </c>
      <c r="AE1117" s="18">
        <f t="shared" si="211"/>
        <v>0</v>
      </c>
      <c r="AF1117" s="18">
        <f t="shared" si="215"/>
        <v>0</v>
      </c>
      <c r="AG1117" s="19">
        <f t="shared" si="212"/>
        <v>0</v>
      </c>
      <c r="AH1117" s="16" t="str">
        <f t="shared" si="213"/>
        <v>0.00</v>
      </c>
      <c r="AI1117" s="16">
        <f t="shared" si="214"/>
        <v>-9.6871101581059559E-4</v>
      </c>
      <c r="AJ1117" s="44">
        <v>221112</v>
      </c>
      <c r="AK1117" s="15" t="s">
        <v>682</v>
      </c>
      <c r="AL1117" s="14" t="s">
        <v>76</v>
      </c>
      <c r="AM1117" s="39" t="s">
        <v>58</v>
      </c>
      <c r="AN1117" s="39" t="s">
        <v>59</v>
      </c>
      <c r="AO1117" s="39" t="s">
        <v>77</v>
      </c>
      <c r="AP1117" s="39" t="s">
        <v>61</v>
      </c>
      <c r="AQ1117" s="20"/>
      <c r="AR1117" s="20"/>
      <c r="AS1117" s="20"/>
      <c r="AT1117" s="20"/>
      <c r="AU1117" s="20"/>
      <c r="AV1117" s="20"/>
      <c r="AW1117" s="20"/>
      <c r="AX1117" s="20"/>
      <c r="AY1117" s="20"/>
      <c r="AZ1117" s="20"/>
      <c r="BA1117" s="20"/>
      <c r="BB1117" s="20"/>
    </row>
    <row r="1118" spans="1:54" ht="26.1" hidden="1" customHeight="1" x14ac:dyDescent="0.25">
      <c r="A1118" s="39" t="s">
        <v>16</v>
      </c>
      <c r="B1118" s="13" t="s">
        <v>255</v>
      </c>
      <c r="C1118" s="13" t="s">
        <v>251</v>
      </c>
      <c r="D1118" s="13">
        <v>34009</v>
      </c>
      <c r="E1118" s="13">
        <v>73243</v>
      </c>
      <c r="F1118" s="13" t="s">
        <v>278</v>
      </c>
      <c r="G1118" s="13" t="s">
        <v>311</v>
      </c>
      <c r="H1118" s="13" t="s">
        <v>194</v>
      </c>
      <c r="I1118" s="13" t="s">
        <v>197</v>
      </c>
      <c r="J1118" s="13" t="s">
        <v>573</v>
      </c>
      <c r="K1118" s="4">
        <v>2382</v>
      </c>
      <c r="L1118" s="4">
        <v>5001</v>
      </c>
      <c r="M1118" s="14" t="s">
        <v>39</v>
      </c>
      <c r="N1118" s="15" t="s">
        <v>679</v>
      </c>
      <c r="O1118" s="15">
        <v>2.8005942250011299E-2</v>
      </c>
      <c r="P1118" s="15">
        <v>0</v>
      </c>
      <c r="Q1118" s="15">
        <f t="shared" si="204"/>
        <v>-2.8005942250011299E-2</v>
      </c>
      <c r="R1118" s="15">
        <f t="shared" si="205"/>
        <v>-100</v>
      </c>
      <c r="S1118" s="15">
        <v>2.1151341000006929E-2</v>
      </c>
      <c r="T1118" s="15">
        <v>0</v>
      </c>
      <c r="U1118" s="15">
        <f t="shared" si="206"/>
        <v>-2.1151341000006929E-2</v>
      </c>
      <c r="V1118" s="16">
        <f t="shared" si="207"/>
        <v>-100</v>
      </c>
      <c r="W1118" s="17">
        <f t="shared" si="208"/>
        <v>2.2990588043485792E-4</v>
      </c>
      <c r="X1118" s="17">
        <f t="shared" si="208"/>
        <v>0</v>
      </c>
      <c r="Y1118" s="16">
        <f t="shared" si="209"/>
        <v>-2.2990588043485792E-4</v>
      </c>
      <c r="Z1118" s="15">
        <f t="shared" si="210"/>
        <v>-100</v>
      </c>
      <c r="AA1118" s="13">
        <v>0.03</v>
      </c>
      <c r="AB1118" s="13">
        <v>0</v>
      </c>
      <c r="AC1118" s="13">
        <v>0</v>
      </c>
      <c r="AD1118" s="13">
        <v>0</v>
      </c>
      <c r="AE1118" s="18">
        <f t="shared" si="211"/>
        <v>0</v>
      </c>
      <c r="AF1118" s="18">
        <f t="shared" si="215"/>
        <v>0</v>
      </c>
      <c r="AG1118" s="19">
        <f t="shared" si="212"/>
        <v>0</v>
      </c>
      <c r="AH1118" s="16" t="str">
        <f t="shared" si="213"/>
        <v>0.00</v>
      </c>
      <c r="AI1118" s="16">
        <f t="shared" si="214"/>
        <v>-2.2990588043485792E-4</v>
      </c>
      <c r="AJ1118" s="44">
        <v>221112</v>
      </c>
      <c r="AK1118" s="15" t="s">
        <v>682</v>
      </c>
      <c r="AL1118" s="14" t="s">
        <v>76</v>
      </c>
      <c r="AM1118" s="39" t="s">
        <v>58</v>
      </c>
      <c r="AN1118" s="39" t="s">
        <v>59</v>
      </c>
      <c r="AO1118" s="39" t="s">
        <v>77</v>
      </c>
      <c r="AP1118" s="39" t="s">
        <v>61</v>
      </c>
      <c r="AQ1118" s="20"/>
      <c r="AR1118" s="20"/>
      <c r="AS1118" s="20"/>
      <c r="AT1118" s="20"/>
      <c r="AU1118" s="20"/>
      <c r="AV1118" s="20"/>
      <c r="AW1118" s="20"/>
      <c r="AX1118" s="20"/>
      <c r="AY1118" s="20"/>
      <c r="AZ1118" s="20"/>
      <c r="BA1118" s="20"/>
      <c r="BB1118" s="20"/>
    </row>
    <row r="1119" spans="1:54" ht="26.1" hidden="1" customHeight="1" x14ac:dyDescent="0.25">
      <c r="A1119" s="39" t="s">
        <v>16</v>
      </c>
      <c r="B1119" s="13" t="s">
        <v>255</v>
      </c>
      <c r="C1119" s="13" t="s">
        <v>251</v>
      </c>
      <c r="D1119" s="13">
        <v>34009</v>
      </c>
      <c r="E1119" s="13">
        <v>73243</v>
      </c>
      <c r="F1119" s="13" t="s">
        <v>278</v>
      </c>
      <c r="G1119" s="13" t="s">
        <v>311</v>
      </c>
      <c r="H1119" s="13" t="s">
        <v>194</v>
      </c>
      <c r="I1119" s="13" t="s">
        <v>197</v>
      </c>
      <c r="J1119" s="13" t="s">
        <v>573</v>
      </c>
      <c r="K1119" s="4">
        <v>2382</v>
      </c>
      <c r="L1119" s="4">
        <v>5001</v>
      </c>
      <c r="M1119" s="14" t="s">
        <v>37</v>
      </c>
      <c r="N1119" s="15" t="s">
        <v>679</v>
      </c>
      <c r="O1119" s="15">
        <v>1.1681000000011801</v>
      </c>
      <c r="P1119" s="15">
        <v>0</v>
      </c>
      <c r="Q1119" s="15">
        <f t="shared" si="204"/>
        <v>-1.1681000000011801</v>
      </c>
      <c r="R1119" s="15">
        <f t="shared" si="205"/>
        <v>-100</v>
      </c>
      <c r="S1119" s="15">
        <v>0.88220139860230384</v>
      </c>
      <c r="T1119" s="15">
        <v>0</v>
      </c>
      <c r="U1119" s="15">
        <f t="shared" si="206"/>
        <v>-0.88220139860230384</v>
      </c>
      <c r="V1119" s="16">
        <f t="shared" si="207"/>
        <v>-100</v>
      </c>
      <c r="W1119" s="17">
        <f t="shared" si="208"/>
        <v>9.5891456369815633E-3</v>
      </c>
      <c r="X1119" s="17">
        <f t="shared" si="208"/>
        <v>0</v>
      </c>
      <c r="Y1119" s="16">
        <f t="shared" si="209"/>
        <v>-9.5891456369815633E-3</v>
      </c>
      <c r="Z1119" s="15">
        <f t="shared" si="210"/>
        <v>-100</v>
      </c>
      <c r="AA1119" s="13">
        <v>0.04</v>
      </c>
      <c r="AB1119" s="13">
        <v>0</v>
      </c>
      <c r="AC1119" s="13">
        <v>0</v>
      </c>
      <c r="AD1119" s="13">
        <v>0</v>
      </c>
      <c r="AE1119" s="18">
        <f t="shared" si="211"/>
        <v>0</v>
      </c>
      <c r="AF1119" s="18">
        <f t="shared" si="215"/>
        <v>0</v>
      </c>
      <c r="AG1119" s="19">
        <f t="shared" si="212"/>
        <v>0</v>
      </c>
      <c r="AH1119" s="16" t="str">
        <f t="shared" si="213"/>
        <v>0.00</v>
      </c>
      <c r="AI1119" s="16">
        <f t="shared" si="214"/>
        <v>-9.5891456369815633E-3</v>
      </c>
      <c r="AJ1119" s="44">
        <v>221112</v>
      </c>
      <c r="AK1119" s="15" t="s">
        <v>682</v>
      </c>
      <c r="AL1119" s="14" t="s">
        <v>76</v>
      </c>
      <c r="AM1119" s="39" t="s">
        <v>58</v>
      </c>
      <c r="AN1119" s="39" t="s">
        <v>59</v>
      </c>
      <c r="AO1119" s="39" t="s">
        <v>77</v>
      </c>
      <c r="AP1119" s="39" t="s">
        <v>61</v>
      </c>
      <c r="AQ1119" s="20"/>
      <c r="AR1119" s="20"/>
      <c r="AS1119" s="20"/>
      <c r="AT1119" s="20"/>
      <c r="AU1119" s="20"/>
      <c r="AV1119" s="20"/>
      <c r="AW1119" s="20"/>
      <c r="AX1119" s="20"/>
      <c r="AY1119" s="20"/>
      <c r="AZ1119" s="20"/>
      <c r="BA1119" s="20"/>
      <c r="BB1119" s="20"/>
    </row>
    <row r="1120" spans="1:54" ht="26.1" hidden="1" customHeight="1" x14ac:dyDescent="0.25">
      <c r="A1120" s="39" t="s">
        <v>16</v>
      </c>
      <c r="B1120" s="13" t="s">
        <v>255</v>
      </c>
      <c r="C1120" s="13" t="s">
        <v>251</v>
      </c>
      <c r="D1120" s="13">
        <v>34009</v>
      </c>
      <c r="E1120" s="13">
        <v>73243</v>
      </c>
      <c r="F1120" s="13" t="s">
        <v>278</v>
      </c>
      <c r="G1120" s="13" t="s">
        <v>276</v>
      </c>
      <c r="H1120" s="13" t="s">
        <v>194</v>
      </c>
      <c r="I1120" s="13" t="s">
        <v>197</v>
      </c>
      <c r="J1120" s="13" t="s">
        <v>574</v>
      </c>
      <c r="K1120" s="4">
        <v>2382</v>
      </c>
      <c r="L1120" s="4">
        <v>5001</v>
      </c>
      <c r="M1120" s="14" t="s">
        <v>40</v>
      </c>
      <c r="N1120" s="15" t="s">
        <v>679</v>
      </c>
      <c r="O1120" s="15">
        <v>0.114593121500046</v>
      </c>
      <c r="P1120" s="15">
        <v>0</v>
      </c>
      <c r="Q1120" s="15">
        <f t="shared" si="204"/>
        <v>-0.114593121500046</v>
      </c>
      <c r="R1120" s="15">
        <f t="shared" si="205"/>
        <v>-100</v>
      </c>
      <c r="S1120" s="15">
        <v>8.6545854000028372E-2</v>
      </c>
      <c r="T1120" s="15">
        <v>0</v>
      </c>
      <c r="U1120" s="15">
        <f t="shared" si="206"/>
        <v>-8.6545854000028372E-2</v>
      </c>
      <c r="V1120" s="16">
        <f t="shared" si="207"/>
        <v>-100</v>
      </c>
      <c r="W1120" s="17">
        <f t="shared" si="208"/>
        <v>9.4071580434813449E-4</v>
      </c>
      <c r="X1120" s="17">
        <f t="shared" si="208"/>
        <v>0</v>
      </c>
      <c r="Y1120" s="16">
        <f t="shared" si="209"/>
        <v>-9.4071580434813449E-4</v>
      </c>
      <c r="Z1120" s="15">
        <f t="shared" si="210"/>
        <v>-100</v>
      </c>
      <c r="AA1120" s="13">
        <v>0.11</v>
      </c>
      <c r="AB1120" s="13">
        <v>0</v>
      </c>
      <c r="AC1120" s="13">
        <v>0</v>
      </c>
      <c r="AD1120" s="13">
        <v>0</v>
      </c>
      <c r="AE1120" s="18">
        <f t="shared" si="211"/>
        <v>0</v>
      </c>
      <c r="AF1120" s="18">
        <f t="shared" si="215"/>
        <v>0</v>
      </c>
      <c r="AG1120" s="19">
        <f t="shared" si="212"/>
        <v>0</v>
      </c>
      <c r="AH1120" s="16" t="str">
        <f t="shared" si="213"/>
        <v>0.00</v>
      </c>
      <c r="AI1120" s="16">
        <f t="shared" si="214"/>
        <v>-9.4071580434813449E-4</v>
      </c>
      <c r="AJ1120" s="44">
        <v>221112</v>
      </c>
      <c r="AK1120" s="15" t="s">
        <v>682</v>
      </c>
      <c r="AL1120" s="14" t="s">
        <v>76</v>
      </c>
      <c r="AM1120" s="39" t="s">
        <v>58</v>
      </c>
      <c r="AN1120" s="39" t="s">
        <v>59</v>
      </c>
      <c r="AO1120" s="39" t="s">
        <v>77</v>
      </c>
      <c r="AP1120" s="39" t="s">
        <v>61</v>
      </c>
      <c r="AQ1120" s="20"/>
      <c r="AR1120" s="20"/>
      <c r="AS1120" s="20"/>
      <c r="AT1120" s="20"/>
      <c r="AU1120" s="20"/>
      <c r="AV1120" s="20"/>
      <c r="AW1120" s="20"/>
      <c r="AX1120" s="20"/>
      <c r="AY1120" s="20"/>
      <c r="AZ1120" s="20"/>
      <c r="BA1120" s="20"/>
      <c r="BB1120" s="20"/>
    </row>
    <row r="1121" spans="1:54" ht="26.1" hidden="1" customHeight="1" x14ac:dyDescent="0.25">
      <c r="A1121" s="39" t="s">
        <v>16</v>
      </c>
      <c r="B1121" s="13" t="s">
        <v>255</v>
      </c>
      <c r="C1121" s="13" t="s">
        <v>251</v>
      </c>
      <c r="D1121" s="13">
        <v>34009</v>
      </c>
      <c r="E1121" s="13">
        <v>73243</v>
      </c>
      <c r="F1121" s="13" t="s">
        <v>278</v>
      </c>
      <c r="G1121" s="13" t="s">
        <v>276</v>
      </c>
      <c r="H1121" s="13" t="s">
        <v>194</v>
      </c>
      <c r="I1121" s="13" t="s">
        <v>197</v>
      </c>
      <c r="J1121" s="13" t="s">
        <v>574</v>
      </c>
      <c r="K1121" s="4">
        <v>2382</v>
      </c>
      <c r="L1121" s="4">
        <v>5001</v>
      </c>
      <c r="M1121" s="14" t="s">
        <v>38</v>
      </c>
      <c r="N1121" s="15" t="s">
        <v>679</v>
      </c>
      <c r="O1121" s="15">
        <v>0.11800335300004799</v>
      </c>
      <c r="P1121" s="15">
        <v>0</v>
      </c>
      <c r="Q1121" s="15">
        <f t="shared" si="204"/>
        <v>-0.11800335300004799</v>
      </c>
      <c r="R1121" s="15">
        <f t="shared" si="205"/>
        <v>-100</v>
      </c>
      <c r="S1121" s="15">
        <v>8.9121413454574791E-2</v>
      </c>
      <c r="T1121" s="15">
        <v>0</v>
      </c>
      <c r="U1121" s="15">
        <f t="shared" si="206"/>
        <v>-8.9121413454574791E-2</v>
      </c>
      <c r="V1121" s="16">
        <f t="shared" si="207"/>
        <v>-100</v>
      </c>
      <c r="W1121" s="17">
        <f t="shared" si="208"/>
        <v>9.6871101581059559E-4</v>
      </c>
      <c r="X1121" s="17">
        <f t="shared" si="208"/>
        <v>0</v>
      </c>
      <c r="Y1121" s="16">
        <f t="shared" si="209"/>
        <v>-9.6871101581059559E-4</v>
      </c>
      <c r="Z1121" s="15">
        <f t="shared" si="210"/>
        <v>-100</v>
      </c>
      <c r="AA1121" s="13">
        <v>0.12</v>
      </c>
      <c r="AB1121" s="13">
        <v>0</v>
      </c>
      <c r="AC1121" s="13">
        <v>0</v>
      </c>
      <c r="AD1121" s="13">
        <v>0</v>
      </c>
      <c r="AE1121" s="18">
        <f t="shared" si="211"/>
        <v>0</v>
      </c>
      <c r="AF1121" s="18">
        <f t="shared" si="215"/>
        <v>0</v>
      </c>
      <c r="AG1121" s="19">
        <f t="shared" si="212"/>
        <v>0</v>
      </c>
      <c r="AH1121" s="16" t="str">
        <f t="shared" si="213"/>
        <v>0.00</v>
      </c>
      <c r="AI1121" s="16">
        <f t="shared" si="214"/>
        <v>-9.6871101581059559E-4</v>
      </c>
      <c r="AJ1121" s="44">
        <v>221112</v>
      </c>
      <c r="AK1121" s="15" t="s">
        <v>682</v>
      </c>
      <c r="AL1121" s="14" t="s">
        <v>76</v>
      </c>
      <c r="AM1121" s="39" t="s">
        <v>58</v>
      </c>
      <c r="AN1121" s="39" t="s">
        <v>59</v>
      </c>
      <c r="AO1121" s="39" t="s">
        <v>77</v>
      </c>
      <c r="AP1121" s="39" t="s">
        <v>61</v>
      </c>
      <c r="AQ1121" s="20"/>
      <c r="AR1121" s="20"/>
      <c r="AS1121" s="20"/>
      <c r="AT1121" s="20"/>
      <c r="AU1121" s="20"/>
      <c r="AV1121" s="20"/>
      <c r="AW1121" s="20"/>
      <c r="AX1121" s="20"/>
      <c r="AY1121" s="20"/>
      <c r="AZ1121" s="20"/>
      <c r="BA1121" s="20"/>
      <c r="BB1121" s="20"/>
    </row>
    <row r="1122" spans="1:54" ht="26.1" hidden="1" customHeight="1" x14ac:dyDescent="0.25">
      <c r="A1122" s="39" t="s">
        <v>16</v>
      </c>
      <c r="B1122" s="13" t="s">
        <v>255</v>
      </c>
      <c r="C1122" s="13" t="s">
        <v>251</v>
      </c>
      <c r="D1122" s="13">
        <v>34009</v>
      </c>
      <c r="E1122" s="13">
        <v>73243</v>
      </c>
      <c r="F1122" s="13" t="s">
        <v>278</v>
      </c>
      <c r="G1122" s="13" t="s">
        <v>276</v>
      </c>
      <c r="H1122" s="13" t="s">
        <v>194</v>
      </c>
      <c r="I1122" s="13" t="s">
        <v>197</v>
      </c>
      <c r="J1122" s="13" t="s">
        <v>574</v>
      </c>
      <c r="K1122" s="4">
        <v>2382</v>
      </c>
      <c r="L1122" s="4">
        <v>5001</v>
      </c>
      <c r="M1122" s="14" t="s">
        <v>39</v>
      </c>
      <c r="N1122" s="15" t="s">
        <v>679</v>
      </c>
      <c r="O1122" s="15">
        <v>2.8005942250011299E-2</v>
      </c>
      <c r="P1122" s="15">
        <v>0</v>
      </c>
      <c r="Q1122" s="15">
        <f t="shared" si="204"/>
        <v>-2.8005942250011299E-2</v>
      </c>
      <c r="R1122" s="15">
        <f t="shared" si="205"/>
        <v>-100</v>
      </c>
      <c r="S1122" s="15">
        <v>2.1151341000006929E-2</v>
      </c>
      <c r="T1122" s="15">
        <v>0</v>
      </c>
      <c r="U1122" s="15">
        <f t="shared" si="206"/>
        <v>-2.1151341000006929E-2</v>
      </c>
      <c r="V1122" s="16">
        <f t="shared" si="207"/>
        <v>-100</v>
      </c>
      <c r="W1122" s="17">
        <f t="shared" si="208"/>
        <v>2.2990588043485792E-4</v>
      </c>
      <c r="X1122" s="17">
        <f t="shared" si="208"/>
        <v>0</v>
      </c>
      <c r="Y1122" s="16">
        <f t="shared" si="209"/>
        <v>-2.2990588043485792E-4</v>
      </c>
      <c r="Z1122" s="15">
        <f t="shared" si="210"/>
        <v>-100</v>
      </c>
      <c r="AA1122" s="13">
        <v>0.03</v>
      </c>
      <c r="AB1122" s="13">
        <v>0</v>
      </c>
      <c r="AC1122" s="13">
        <v>0</v>
      </c>
      <c r="AD1122" s="13">
        <v>0</v>
      </c>
      <c r="AE1122" s="18">
        <f t="shared" si="211"/>
        <v>0</v>
      </c>
      <c r="AF1122" s="18">
        <f t="shared" si="215"/>
        <v>0</v>
      </c>
      <c r="AG1122" s="19">
        <f t="shared" si="212"/>
        <v>0</v>
      </c>
      <c r="AH1122" s="16" t="str">
        <f t="shared" si="213"/>
        <v>0.00</v>
      </c>
      <c r="AI1122" s="16">
        <f t="shared" si="214"/>
        <v>-2.2990588043485792E-4</v>
      </c>
      <c r="AJ1122" s="44">
        <v>221112</v>
      </c>
      <c r="AK1122" s="15" t="s">
        <v>682</v>
      </c>
      <c r="AL1122" s="14" t="s">
        <v>76</v>
      </c>
      <c r="AM1122" s="39" t="s">
        <v>58</v>
      </c>
      <c r="AN1122" s="39" t="s">
        <v>59</v>
      </c>
      <c r="AO1122" s="39" t="s">
        <v>77</v>
      </c>
      <c r="AP1122" s="39" t="s">
        <v>61</v>
      </c>
      <c r="AQ1122" s="20"/>
      <c r="AR1122" s="20"/>
      <c r="AS1122" s="20"/>
      <c r="AT1122" s="20"/>
      <c r="AU1122" s="20"/>
      <c r="AV1122" s="20"/>
      <c r="AW1122" s="20"/>
      <c r="AX1122" s="20"/>
      <c r="AY1122" s="20"/>
      <c r="AZ1122" s="20"/>
      <c r="BA1122" s="20"/>
      <c r="BB1122" s="20"/>
    </row>
    <row r="1123" spans="1:54" ht="26.1" hidden="1" customHeight="1" x14ac:dyDescent="0.25">
      <c r="A1123" s="39" t="s">
        <v>16</v>
      </c>
      <c r="B1123" s="13" t="s">
        <v>255</v>
      </c>
      <c r="C1123" s="13" t="s">
        <v>251</v>
      </c>
      <c r="D1123" s="13">
        <v>34009</v>
      </c>
      <c r="E1123" s="13">
        <v>73243</v>
      </c>
      <c r="F1123" s="13" t="s">
        <v>278</v>
      </c>
      <c r="G1123" s="13" t="s">
        <v>276</v>
      </c>
      <c r="H1123" s="13" t="s">
        <v>194</v>
      </c>
      <c r="I1123" s="13" t="s">
        <v>197</v>
      </c>
      <c r="J1123" s="13" t="s">
        <v>574</v>
      </c>
      <c r="K1123" s="4">
        <v>2382</v>
      </c>
      <c r="L1123" s="4">
        <v>5001</v>
      </c>
      <c r="M1123" s="14" t="s">
        <v>37</v>
      </c>
      <c r="N1123" s="15" t="s">
        <v>679</v>
      </c>
      <c r="O1123" s="15">
        <v>1.1681000000011801</v>
      </c>
      <c r="P1123" s="15">
        <v>0</v>
      </c>
      <c r="Q1123" s="15">
        <f t="shared" si="204"/>
        <v>-1.1681000000011801</v>
      </c>
      <c r="R1123" s="15">
        <f t="shared" si="205"/>
        <v>-100</v>
      </c>
      <c r="S1123" s="15">
        <v>0.88220139860230384</v>
      </c>
      <c r="T1123" s="15">
        <v>0</v>
      </c>
      <c r="U1123" s="15">
        <f t="shared" si="206"/>
        <v>-0.88220139860230384</v>
      </c>
      <c r="V1123" s="16">
        <f t="shared" si="207"/>
        <v>-100</v>
      </c>
      <c r="W1123" s="17">
        <f t="shared" si="208"/>
        <v>9.5891456369815633E-3</v>
      </c>
      <c r="X1123" s="17">
        <f t="shared" si="208"/>
        <v>0</v>
      </c>
      <c r="Y1123" s="16">
        <f t="shared" si="209"/>
        <v>-9.5891456369815633E-3</v>
      </c>
      <c r="Z1123" s="15">
        <f t="shared" si="210"/>
        <v>-100</v>
      </c>
      <c r="AA1123" s="13">
        <v>0.04</v>
      </c>
      <c r="AB1123" s="13">
        <v>0</v>
      </c>
      <c r="AC1123" s="13">
        <v>0</v>
      </c>
      <c r="AD1123" s="13">
        <v>0</v>
      </c>
      <c r="AE1123" s="18">
        <f t="shared" si="211"/>
        <v>0</v>
      </c>
      <c r="AF1123" s="18">
        <f t="shared" si="215"/>
        <v>0</v>
      </c>
      <c r="AG1123" s="19">
        <f t="shared" si="212"/>
        <v>0</v>
      </c>
      <c r="AH1123" s="16" t="str">
        <f t="shared" si="213"/>
        <v>0.00</v>
      </c>
      <c r="AI1123" s="16">
        <f t="shared" si="214"/>
        <v>-9.5891456369815633E-3</v>
      </c>
      <c r="AJ1123" s="44">
        <v>221112</v>
      </c>
      <c r="AK1123" s="15" t="s">
        <v>682</v>
      </c>
      <c r="AL1123" s="14" t="s">
        <v>76</v>
      </c>
      <c r="AM1123" s="39" t="s">
        <v>58</v>
      </c>
      <c r="AN1123" s="39" t="s">
        <v>59</v>
      </c>
      <c r="AO1123" s="39" t="s">
        <v>77</v>
      </c>
      <c r="AP1123" s="39" t="s">
        <v>61</v>
      </c>
      <c r="AQ1123" s="20"/>
      <c r="AR1123" s="20"/>
      <c r="AS1123" s="20"/>
      <c r="AT1123" s="20"/>
      <c r="AU1123" s="20"/>
      <c r="AV1123" s="20"/>
      <c r="AW1123" s="20"/>
      <c r="AX1123" s="20"/>
      <c r="AY1123" s="20"/>
      <c r="AZ1123" s="20"/>
      <c r="BA1123" s="20"/>
      <c r="BB1123" s="20"/>
    </row>
    <row r="1124" spans="1:54" ht="26.1" hidden="1" customHeight="1" x14ac:dyDescent="0.25">
      <c r="A1124" s="39" t="s">
        <v>1</v>
      </c>
      <c r="B1124" s="13" t="s">
        <v>255</v>
      </c>
      <c r="C1124" s="13" t="s">
        <v>251</v>
      </c>
      <c r="D1124" s="13">
        <v>34009</v>
      </c>
      <c r="E1124" s="13">
        <v>73242</v>
      </c>
      <c r="F1124" s="13" t="s">
        <v>278</v>
      </c>
      <c r="G1124" s="13" t="s">
        <v>276</v>
      </c>
      <c r="H1124" s="13" t="s">
        <v>62</v>
      </c>
      <c r="I1124" s="13" t="s">
        <v>63</v>
      </c>
      <c r="J1124" s="13" t="s">
        <v>277</v>
      </c>
      <c r="K1124" s="4">
        <v>2378</v>
      </c>
      <c r="L1124" s="4">
        <v>3</v>
      </c>
      <c r="M1124" s="14" t="s">
        <v>40</v>
      </c>
      <c r="N1124" s="15" t="s">
        <v>679</v>
      </c>
      <c r="O1124" s="15">
        <v>0.44339929230020603</v>
      </c>
      <c r="P1124" s="15">
        <v>0.28131324000000002</v>
      </c>
      <c r="Q1124" s="15">
        <f t="shared" si="204"/>
        <v>-0.16208605230020601</v>
      </c>
      <c r="R1124" s="15">
        <f t="shared" si="205"/>
        <v>-36.555324989211918</v>
      </c>
      <c r="S1124" s="15">
        <v>0.40036359776572661</v>
      </c>
      <c r="T1124" s="15">
        <v>0.25348751000000003</v>
      </c>
      <c r="U1124" s="15">
        <f t="shared" si="206"/>
        <v>-0.14687608776572658</v>
      </c>
      <c r="V1124" s="16">
        <f t="shared" si="207"/>
        <v>-36.685674867891301</v>
      </c>
      <c r="W1124" s="17">
        <f t="shared" si="208"/>
        <v>4.3517782365839848E-3</v>
      </c>
      <c r="X1124" s="17">
        <f t="shared" si="208"/>
        <v>2.7552990217391306E-3</v>
      </c>
      <c r="Y1124" s="16">
        <f t="shared" si="209"/>
        <v>-1.5964792148448542E-3</v>
      </c>
      <c r="Z1124" s="15">
        <f t="shared" si="210"/>
        <v>-36.685674867891308</v>
      </c>
      <c r="AA1124" s="13">
        <v>0.44</v>
      </c>
      <c r="AB1124" s="13">
        <v>0</v>
      </c>
      <c r="AC1124" s="13">
        <v>0</v>
      </c>
      <c r="AD1124" s="13">
        <v>0</v>
      </c>
      <c r="AE1124" s="18">
        <f t="shared" si="211"/>
        <v>0</v>
      </c>
      <c r="AF1124" s="18">
        <f t="shared" si="215"/>
        <v>3.4819712912087918E-3</v>
      </c>
      <c r="AG1124" s="19">
        <f t="shared" si="212"/>
        <v>3.4819712912087918E-3</v>
      </c>
      <c r="AH1124" s="16" t="str">
        <f t="shared" si="213"/>
        <v>0.00</v>
      </c>
      <c r="AI1124" s="16">
        <f t="shared" si="214"/>
        <v>-4.3517782365839848E-3</v>
      </c>
      <c r="AJ1124" s="44">
        <v>221112</v>
      </c>
      <c r="AK1124" s="15" t="s">
        <v>682</v>
      </c>
      <c r="AL1124" s="14" t="s">
        <v>64</v>
      </c>
      <c r="AM1124" s="39" t="s">
        <v>65</v>
      </c>
      <c r="AN1124" s="39" t="s">
        <v>59</v>
      </c>
      <c r="AO1124" s="39" t="s">
        <v>66</v>
      </c>
      <c r="AP1124" s="39" t="s">
        <v>67</v>
      </c>
      <c r="AQ1124" s="20"/>
      <c r="AR1124" s="20"/>
      <c r="AS1124" s="20"/>
      <c r="AT1124" s="20"/>
      <c r="AU1124" s="20"/>
      <c r="AV1124" s="20"/>
      <c r="AW1124" s="20"/>
      <c r="AX1124" s="20"/>
      <c r="AY1124" s="20"/>
      <c r="AZ1124" s="20"/>
      <c r="BA1124" s="20"/>
      <c r="BB1124" s="20"/>
    </row>
    <row r="1125" spans="1:54" ht="26.1" hidden="1" customHeight="1" x14ac:dyDescent="0.25">
      <c r="A1125" s="39" t="s">
        <v>1</v>
      </c>
      <c r="B1125" s="13" t="s">
        <v>255</v>
      </c>
      <c r="C1125" s="13" t="s">
        <v>251</v>
      </c>
      <c r="D1125" s="13">
        <v>34009</v>
      </c>
      <c r="E1125" s="13">
        <v>73242</v>
      </c>
      <c r="F1125" s="13" t="s">
        <v>278</v>
      </c>
      <c r="G1125" s="13" t="s">
        <v>276</v>
      </c>
      <c r="H1125" s="13" t="s">
        <v>62</v>
      </c>
      <c r="I1125" s="13" t="s">
        <v>63</v>
      </c>
      <c r="J1125" s="13" t="s">
        <v>277</v>
      </c>
      <c r="K1125" s="4">
        <v>2378</v>
      </c>
      <c r="L1125" s="4">
        <v>3</v>
      </c>
      <c r="M1125" s="14" t="s">
        <v>38</v>
      </c>
      <c r="N1125" s="15" t="s">
        <v>679</v>
      </c>
      <c r="O1125" s="15">
        <v>10.0401022360846</v>
      </c>
      <c r="P1125" s="15">
        <v>6.3699102270000001</v>
      </c>
      <c r="Q1125" s="15">
        <f t="shared" si="204"/>
        <v>-3.6701920090845999</v>
      </c>
      <c r="R1125" s="15">
        <f t="shared" si="205"/>
        <v>-36.555325063262373</v>
      </c>
      <c r="S1125" s="15">
        <v>9.0656244224517692</v>
      </c>
      <c r="T1125" s="15">
        <v>5.7398389090000004</v>
      </c>
      <c r="U1125" s="15">
        <f t="shared" si="206"/>
        <v>-3.3257855134517689</v>
      </c>
      <c r="V1125" s="16">
        <f t="shared" si="207"/>
        <v>-36.685675012249412</v>
      </c>
      <c r="W1125" s="17">
        <f t="shared" si="208"/>
        <v>9.8539395896214882E-2</v>
      </c>
      <c r="X1125" s="17">
        <f t="shared" si="208"/>
        <v>6.2389553358695657E-2</v>
      </c>
      <c r="Y1125" s="16">
        <f t="shared" si="209"/>
        <v>-3.6149842537519225E-2</v>
      </c>
      <c r="Z1125" s="15">
        <f t="shared" si="210"/>
        <v>-36.685675012249412</v>
      </c>
      <c r="AA1125" s="13">
        <v>10.039999999999999</v>
      </c>
      <c r="AB1125" s="13">
        <v>0</v>
      </c>
      <c r="AC1125" s="13">
        <v>0</v>
      </c>
      <c r="AD1125" s="13">
        <v>0</v>
      </c>
      <c r="AE1125" s="18">
        <f t="shared" si="211"/>
        <v>0</v>
      </c>
      <c r="AF1125" s="18">
        <f t="shared" si="215"/>
        <v>7.884394105769231E-2</v>
      </c>
      <c r="AG1125" s="19">
        <f t="shared" si="212"/>
        <v>7.884394105769231E-2</v>
      </c>
      <c r="AH1125" s="16" t="str">
        <f t="shared" si="213"/>
        <v>0.00</v>
      </c>
      <c r="AI1125" s="16">
        <f t="shared" si="214"/>
        <v>-9.8539395896214882E-2</v>
      </c>
      <c r="AJ1125" s="44">
        <v>221112</v>
      </c>
      <c r="AK1125" s="15" t="s">
        <v>682</v>
      </c>
      <c r="AL1125" s="14" t="s">
        <v>64</v>
      </c>
      <c r="AM1125" s="39" t="s">
        <v>65</v>
      </c>
      <c r="AN1125" s="39" t="s">
        <v>59</v>
      </c>
      <c r="AO1125" s="39" t="s">
        <v>66</v>
      </c>
      <c r="AP1125" s="39" t="s">
        <v>67</v>
      </c>
      <c r="AQ1125" s="20"/>
      <c r="AR1125" s="20"/>
      <c r="AS1125" s="20"/>
      <c r="AT1125" s="20"/>
      <c r="AU1125" s="20"/>
      <c r="AV1125" s="20"/>
      <c r="AW1125" s="20"/>
      <c r="AX1125" s="20"/>
      <c r="AY1125" s="20"/>
      <c r="AZ1125" s="20"/>
      <c r="BA1125" s="20"/>
      <c r="BB1125" s="20"/>
    </row>
    <row r="1126" spans="1:54" ht="26.1" hidden="1" customHeight="1" x14ac:dyDescent="0.25">
      <c r="A1126" s="39" t="s">
        <v>1</v>
      </c>
      <c r="B1126" s="13" t="s">
        <v>255</v>
      </c>
      <c r="C1126" s="13" t="s">
        <v>251</v>
      </c>
      <c r="D1126" s="13">
        <v>34009</v>
      </c>
      <c r="E1126" s="13">
        <v>73242</v>
      </c>
      <c r="F1126" s="13" t="s">
        <v>278</v>
      </c>
      <c r="G1126" s="13" t="s">
        <v>276</v>
      </c>
      <c r="H1126" s="13" t="s">
        <v>62</v>
      </c>
      <c r="I1126" s="13" t="s">
        <v>63</v>
      </c>
      <c r="J1126" s="13" t="s">
        <v>277</v>
      </c>
      <c r="K1126" s="4">
        <v>2378</v>
      </c>
      <c r="L1126" s="4">
        <v>3</v>
      </c>
      <c r="M1126" s="14" t="s">
        <v>39</v>
      </c>
      <c r="N1126" s="15" t="s">
        <v>679</v>
      </c>
      <c r="O1126" s="15">
        <v>5.7500534311626801</v>
      </c>
      <c r="P1126" s="15">
        <v>3.6481027080000001</v>
      </c>
      <c r="Q1126" s="15">
        <f t="shared" si="204"/>
        <v>-2.1019507231626799</v>
      </c>
      <c r="R1126" s="15">
        <f t="shared" si="205"/>
        <v>-36.555325064825681</v>
      </c>
      <c r="S1126" s="15">
        <v>5.1919615547938047</v>
      </c>
      <c r="T1126" s="15">
        <v>3.2872554119999999</v>
      </c>
      <c r="U1126" s="15">
        <f t="shared" si="206"/>
        <v>-1.9047061427938048</v>
      </c>
      <c r="V1126" s="16">
        <f t="shared" si="207"/>
        <v>-36.685675013043287</v>
      </c>
      <c r="W1126" s="17">
        <f t="shared" si="208"/>
        <v>5.6434364726019613E-2</v>
      </c>
      <c r="X1126" s="17">
        <f t="shared" si="208"/>
        <v>3.5731037086956519E-2</v>
      </c>
      <c r="Y1126" s="16">
        <f t="shared" si="209"/>
        <v>-2.0703327639063095E-2</v>
      </c>
      <c r="Z1126" s="15">
        <f t="shared" si="210"/>
        <v>-36.685675013043287</v>
      </c>
      <c r="AA1126" s="13">
        <v>5.75</v>
      </c>
      <c r="AB1126" s="13">
        <v>0</v>
      </c>
      <c r="AC1126" s="13">
        <v>0</v>
      </c>
      <c r="AD1126" s="13">
        <v>0</v>
      </c>
      <c r="AE1126" s="18">
        <f t="shared" si="211"/>
        <v>0</v>
      </c>
      <c r="AF1126" s="18">
        <f t="shared" si="215"/>
        <v>4.5154607307692309E-2</v>
      </c>
      <c r="AG1126" s="19">
        <f t="shared" si="212"/>
        <v>4.5154607307692309E-2</v>
      </c>
      <c r="AH1126" s="16" t="str">
        <f t="shared" si="213"/>
        <v>0.00</v>
      </c>
      <c r="AI1126" s="16">
        <f t="shared" si="214"/>
        <v>-5.6434364726019613E-2</v>
      </c>
      <c r="AJ1126" s="44">
        <v>221112</v>
      </c>
      <c r="AK1126" s="15" t="s">
        <v>682</v>
      </c>
      <c r="AL1126" s="14" t="s">
        <v>64</v>
      </c>
      <c r="AM1126" s="39" t="s">
        <v>65</v>
      </c>
      <c r="AN1126" s="39" t="s">
        <v>59</v>
      </c>
      <c r="AO1126" s="39" t="s">
        <v>66</v>
      </c>
      <c r="AP1126" s="39" t="s">
        <v>67</v>
      </c>
      <c r="AQ1126" s="20"/>
      <c r="AR1126" s="20"/>
      <c r="AS1126" s="20"/>
      <c r="AT1126" s="20"/>
      <c r="AU1126" s="20"/>
      <c r="AV1126" s="20"/>
      <c r="AW1126" s="20"/>
      <c r="AX1126" s="20"/>
      <c r="AY1126" s="20"/>
      <c r="AZ1126" s="20"/>
      <c r="BA1126" s="20"/>
      <c r="BB1126" s="20"/>
    </row>
    <row r="1127" spans="1:54" ht="26.1" hidden="1" customHeight="1" x14ac:dyDescent="0.25">
      <c r="A1127" s="39" t="s">
        <v>1</v>
      </c>
      <c r="B1127" s="13" t="s">
        <v>255</v>
      </c>
      <c r="C1127" s="13" t="s">
        <v>251</v>
      </c>
      <c r="D1127" s="13">
        <v>34009</v>
      </c>
      <c r="E1127" s="13">
        <v>73242</v>
      </c>
      <c r="F1127" s="13" t="s">
        <v>278</v>
      </c>
      <c r="G1127" s="13" t="s">
        <v>276</v>
      </c>
      <c r="H1127" s="13" t="s">
        <v>62</v>
      </c>
      <c r="I1127" s="13" t="s">
        <v>63</v>
      </c>
      <c r="J1127" s="13" t="s">
        <v>277</v>
      </c>
      <c r="K1127" s="4">
        <v>2378</v>
      </c>
      <c r="L1127" s="4">
        <v>3</v>
      </c>
      <c r="M1127" s="14" t="s">
        <v>37</v>
      </c>
      <c r="N1127" s="15" t="s">
        <v>679</v>
      </c>
      <c r="O1127" s="15">
        <v>121.19737199991501</v>
      </c>
      <c r="P1127" s="15">
        <v>76.893278699999996</v>
      </c>
      <c r="Q1127" s="15">
        <f t="shared" si="204"/>
        <v>-44.30409329991501</v>
      </c>
      <c r="R1127" s="15">
        <f t="shared" si="205"/>
        <v>-36.555325060964265</v>
      </c>
      <c r="S1127" s="15">
        <v>109.4341302213527</v>
      </c>
      <c r="T1127" s="15">
        <v>69.287480869999996</v>
      </c>
      <c r="U1127" s="15">
        <f t="shared" si="206"/>
        <v>-40.146649351352707</v>
      </c>
      <c r="V1127" s="16">
        <f t="shared" si="207"/>
        <v>-36.685674999333365</v>
      </c>
      <c r="W1127" s="17">
        <f t="shared" si="208"/>
        <v>1.1895014154494858</v>
      </c>
      <c r="X1127" s="17">
        <f t="shared" si="208"/>
        <v>0.75312479206521732</v>
      </c>
      <c r="Y1127" s="16">
        <f t="shared" si="209"/>
        <v>-0.43637662338426852</v>
      </c>
      <c r="Z1127" s="15">
        <f t="shared" si="210"/>
        <v>-36.685674999333365</v>
      </c>
      <c r="AA1127" s="13">
        <v>121.1</v>
      </c>
      <c r="AB1127" s="13">
        <v>0</v>
      </c>
      <c r="AC1127" s="13">
        <v>0</v>
      </c>
      <c r="AD1127" s="13">
        <v>0</v>
      </c>
      <c r="AE1127" s="18">
        <f t="shared" si="211"/>
        <v>0</v>
      </c>
      <c r="AF1127" s="18">
        <f t="shared" si="215"/>
        <v>0.95175111085164832</v>
      </c>
      <c r="AG1127" s="19">
        <f t="shared" si="212"/>
        <v>0.95175111085164832</v>
      </c>
      <c r="AH1127" s="16" t="str">
        <f t="shared" si="213"/>
        <v>0.00</v>
      </c>
      <c r="AI1127" s="16">
        <f t="shared" si="214"/>
        <v>-1.1895014154494858</v>
      </c>
      <c r="AJ1127" s="44">
        <v>221112</v>
      </c>
      <c r="AK1127" s="15" t="s">
        <v>682</v>
      </c>
      <c r="AL1127" s="14" t="s">
        <v>64</v>
      </c>
      <c r="AM1127" s="39" t="s">
        <v>65</v>
      </c>
      <c r="AN1127" s="39" t="s">
        <v>59</v>
      </c>
      <c r="AO1127" s="39" t="s">
        <v>66</v>
      </c>
      <c r="AP1127" s="39" t="s">
        <v>67</v>
      </c>
      <c r="AQ1127" s="20"/>
      <c r="AR1127" s="20"/>
      <c r="AS1127" s="20"/>
      <c r="AT1127" s="20"/>
      <c r="AU1127" s="20"/>
      <c r="AV1127" s="20"/>
      <c r="AW1127" s="20"/>
      <c r="AX1127" s="20"/>
      <c r="AY1127" s="20"/>
      <c r="AZ1127" s="20"/>
      <c r="BA1127" s="20"/>
      <c r="BB1127" s="20"/>
    </row>
    <row r="1128" spans="1:54" ht="26.1" hidden="1" customHeight="1" x14ac:dyDescent="0.25">
      <c r="A1128" s="39" t="s">
        <v>1</v>
      </c>
      <c r="B1128" s="13" t="s">
        <v>255</v>
      </c>
      <c r="C1128" s="13" t="s">
        <v>251</v>
      </c>
      <c r="D1128" s="13">
        <v>34009</v>
      </c>
      <c r="E1128" s="13">
        <v>73242</v>
      </c>
      <c r="F1128" s="13" t="s">
        <v>280</v>
      </c>
      <c r="G1128" s="13" t="s">
        <v>276</v>
      </c>
      <c r="H1128" s="13" t="s">
        <v>62</v>
      </c>
      <c r="I1128" s="13" t="s">
        <v>68</v>
      </c>
      <c r="J1128" s="13" t="s">
        <v>281</v>
      </c>
      <c r="K1128" s="4">
        <v>2378</v>
      </c>
      <c r="L1128" s="4">
        <v>2</v>
      </c>
      <c r="M1128" s="14" t="s">
        <v>40</v>
      </c>
      <c r="N1128" s="15" t="s">
        <v>679</v>
      </c>
      <c r="O1128" s="15">
        <v>0.64664534780476002</v>
      </c>
      <c r="P1128" s="15">
        <v>0.61014901799999999</v>
      </c>
      <c r="Q1128" s="15">
        <f t="shared" si="204"/>
        <v>-3.649632980476003E-2</v>
      </c>
      <c r="R1128" s="15">
        <f t="shared" si="205"/>
        <v>-5.6439484067515897</v>
      </c>
      <c r="S1128" s="15">
        <v>0.35217039960076041</v>
      </c>
      <c r="T1128" s="15">
        <v>0.32972605499999996</v>
      </c>
      <c r="U1128" s="15">
        <f t="shared" si="206"/>
        <v>-2.2444344600760446E-2</v>
      </c>
      <c r="V1128" s="16">
        <f t="shared" si="207"/>
        <v>-6.3731490852736581</v>
      </c>
      <c r="W1128" s="17">
        <f t="shared" si="208"/>
        <v>3.8279391260952218E-3</v>
      </c>
      <c r="X1128" s="17">
        <f t="shared" si="208"/>
        <v>3.5839788586956517E-3</v>
      </c>
      <c r="Y1128" s="16">
        <f t="shared" si="209"/>
        <v>-2.4396026739957003E-4</v>
      </c>
      <c r="Z1128" s="15">
        <f t="shared" si="210"/>
        <v>-6.3731490852736563</v>
      </c>
      <c r="AA1128" s="13">
        <v>0.65</v>
      </c>
      <c r="AB1128" s="13">
        <v>0</v>
      </c>
      <c r="AC1128" s="13">
        <v>0</v>
      </c>
      <c r="AD1128" s="13">
        <v>0</v>
      </c>
      <c r="AE1128" s="18">
        <f t="shared" si="211"/>
        <v>0</v>
      </c>
      <c r="AF1128" s="18">
        <f t="shared" si="215"/>
        <v>4.5292040521978019E-3</v>
      </c>
      <c r="AG1128" s="19">
        <f t="shared" si="212"/>
        <v>4.5292040521978019E-3</v>
      </c>
      <c r="AH1128" s="16" t="str">
        <f t="shared" si="213"/>
        <v>0.00</v>
      </c>
      <c r="AI1128" s="16">
        <f t="shared" si="214"/>
        <v>-3.8279391260952218E-3</v>
      </c>
      <c r="AJ1128" s="44">
        <v>221112</v>
      </c>
      <c r="AK1128" s="15" t="s">
        <v>684</v>
      </c>
      <c r="AL1128" s="14" t="s">
        <v>69</v>
      </c>
      <c r="AM1128" s="39" t="s">
        <v>65</v>
      </c>
      <c r="AN1128" s="39" t="s">
        <v>59</v>
      </c>
      <c r="AO1128" s="39" t="s">
        <v>70</v>
      </c>
      <c r="AP1128" s="39" t="s">
        <v>71</v>
      </c>
      <c r="AQ1128" s="20"/>
      <c r="AR1128" s="20"/>
      <c r="AS1128" s="20"/>
      <c r="AT1128" s="20"/>
      <c r="AU1128" s="20"/>
      <c r="AV1128" s="20"/>
      <c r="AW1128" s="20"/>
      <c r="AX1128" s="20"/>
      <c r="AY1128" s="20"/>
      <c r="AZ1128" s="20"/>
      <c r="BA1128" s="20"/>
      <c r="BB1128" s="20"/>
    </row>
    <row r="1129" spans="1:54" ht="26.1" hidden="1" customHeight="1" x14ac:dyDescent="0.25">
      <c r="A1129" s="39" t="s">
        <v>1</v>
      </c>
      <c r="B1129" s="13" t="s">
        <v>255</v>
      </c>
      <c r="C1129" s="13" t="s">
        <v>251</v>
      </c>
      <c r="D1129" s="13">
        <v>34009</v>
      </c>
      <c r="E1129" s="13">
        <v>73242</v>
      </c>
      <c r="F1129" s="13" t="s">
        <v>280</v>
      </c>
      <c r="G1129" s="13" t="s">
        <v>276</v>
      </c>
      <c r="H1129" s="13" t="s">
        <v>62</v>
      </c>
      <c r="I1129" s="13" t="s">
        <v>68</v>
      </c>
      <c r="J1129" s="13" t="s">
        <v>281</v>
      </c>
      <c r="K1129" s="4">
        <v>2378</v>
      </c>
      <c r="L1129" s="4">
        <v>2</v>
      </c>
      <c r="M1129" s="14" t="s">
        <v>38</v>
      </c>
      <c r="N1129" s="15" t="s">
        <v>679</v>
      </c>
      <c r="O1129" s="15">
        <v>14.947846573710001</v>
      </c>
      <c r="P1129" s="15">
        <v>14.10419782</v>
      </c>
      <c r="Q1129" s="15">
        <f t="shared" si="204"/>
        <v>-0.84364875371000103</v>
      </c>
      <c r="R1129" s="15">
        <f t="shared" si="205"/>
        <v>-5.6439484413346532</v>
      </c>
      <c r="S1129" s="15">
        <v>8.1407669890540006</v>
      </c>
      <c r="T1129" s="15">
        <v>7.6219437679999995</v>
      </c>
      <c r="U1129" s="15">
        <f t="shared" si="206"/>
        <v>-0.51882322105400114</v>
      </c>
      <c r="V1129" s="16">
        <f t="shared" si="207"/>
        <v>-6.3731491363357522</v>
      </c>
      <c r="W1129" s="17">
        <f t="shared" si="208"/>
        <v>8.8486597707108705E-2</v>
      </c>
      <c r="X1129" s="17">
        <f t="shared" si="208"/>
        <v>8.2847214869565214E-2</v>
      </c>
      <c r="Y1129" s="16">
        <f t="shared" si="209"/>
        <v>-5.6393828375434912E-3</v>
      </c>
      <c r="Z1129" s="15">
        <f t="shared" si="210"/>
        <v>-6.373149136335754</v>
      </c>
      <c r="AA1129" s="13">
        <v>14.95</v>
      </c>
      <c r="AB1129" s="13">
        <v>0</v>
      </c>
      <c r="AC1129" s="13">
        <v>0</v>
      </c>
      <c r="AD1129" s="13">
        <v>0</v>
      </c>
      <c r="AE1129" s="18">
        <f t="shared" si="211"/>
        <v>0</v>
      </c>
      <c r="AF1129" s="18">
        <f t="shared" si="215"/>
        <v>0.10469702978021977</v>
      </c>
      <c r="AG1129" s="19">
        <f t="shared" si="212"/>
        <v>0.10469702978021977</v>
      </c>
      <c r="AH1129" s="16" t="str">
        <f t="shared" si="213"/>
        <v>0.00</v>
      </c>
      <c r="AI1129" s="16">
        <f t="shared" si="214"/>
        <v>-8.8486597707108705E-2</v>
      </c>
      <c r="AJ1129" s="44">
        <v>221112</v>
      </c>
      <c r="AK1129" s="15" t="s">
        <v>684</v>
      </c>
      <c r="AL1129" s="14" t="s">
        <v>69</v>
      </c>
      <c r="AM1129" s="39" t="s">
        <v>65</v>
      </c>
      <c r="AN1129" s="39" t="s">
        <v>59</v>
      </c>
      <c r="AO1129" s="39" t="s">
        <v>70</v>
      </c>
      <c r="AP1129" s="39" t="s">
        <v>71</v>
      </c>
      <c r="AQ1129" s="20"/>
      <c r="AR1129" s="20"/>
      <c r="AS1129" s="20"/>
      <c r="AT1129" s="20"/>
      <c r="AU1129" s="20"/>
      <c r="AV1129" s="20"/>
      <c r="AW1129" s="20"/>
      <c r="AX1129" s="20"/>
      <c r="AY1129" s="20"/>
      <c r="AZ1129" s="20"/>
      <c r="BA1129" s="20"/>
      <c r="BB1129" s="20"/>
    </row>
    <row r="1130" spans="1:54" ht="26.1" hidden="1" customHeight="1" x14ac:dyDescent="0.25">
      <c r="A1130" s="39" t="s">
        <v>1</v>
      </c>
      <c r="B1130" s="13" t="s">
        <v>255</v>
      </c>
      <c r="C1130" s="13" t="s">
        <v>251</v>
      </c>
      <c r="D1130" s="13">
        <v>34009</v>
      </c>
      <c r="E1130" s="13">
        <v>73242</v>
      </c>
      <c r="F1130" s="13" t="s">
        <v>280</v>
      </c>
      <c r="G1130" s="13" t="s">
        <v>276</v>
      </c>
      <c r="H1130" s="13" t="s">
        <v>62</v>
      </c>
      <c r="I1130" s="13" t="s">
        <v>68</v>
      </c>
      <c r="J1130" s="13" t="s">
        <v>281</v>
      </c>
      <c r="K1130" s="4">
        <v>2378</v>
      </c>
      <c r="L1130" s="4">
        <v>2</v>
      </c>
      <c r="M1130" s="14" t="s">
        <v>39</v>
      </c>
      <c r="N1130" s="15" t="s">
        <v>679</v>
      </c>
      <c r="O1130" s="15">
        <v>13.561437126480399</v>
      </c>
      <c r="P1130" s="15">
        <v>12.796036600000001</v>
      </c>
      <c r="Q1130" s="15">
        <f t="shared" si="204"/>
        <v>-0.76540052648039847</v>
      </c>
      <c r="R1130" s="15">
        <f t="shared" si="205"/>
        <v>-5.643948494115409</v>
      </c>
      <c r="S1130" s="15">
        <v>7.3857126602806691</v>
      </c>
      <c r="T1130" s="15">
        <v>6.9150101770000001</v>
      </c>
      <c r="U1130" s="15">
        <f t="shared" si="206"/>
        <v>-0.47070248328066899</v>
      </c>
      <c r="V1130" s="16">
        <f t="shared" si="207"/>
        <v>-6.373149145268556</v>
      </c>
      <c r="W1130" s="17">
        <f t="shared" si="208"/>
        <v>8.0279485437833364E-2</v>
      </c>
      <c r="X1130" s="17">
        <f t="shared" si="208"/>
        <v>7.516315409782609E-2</v>
      </c>
      <c r="Y1130" s="16">
        <f t="shared" si="209"/>
        <v>-5.1163313400072741E-3</v>
      </c>
      <c r="Z1130" s="15">
        <f t="shared" si="210"/>
        <v>-6.3731491452685587</v>
      </c>
      <c r="AA1130" s="13">
        <v>13.56</v>
      </c>
      <c r="AB1130" s="13">
        <v>0</v>
      </c>
      <c r="AC1130" s="13">
        <v>0</v>
      </c>
      <c r="AD1130" s="13">
        <v>0</v>
      </c>
      <c r="AE1130" s="18">
        <f t="shared" si="211"/>
        <v>0</v>
      </c>
      <c r="AF1130" s="18">
        <f t="shared" si="215"/>
        <v>9.4986403530219782E-2</v>
      </c>
      <c r="AG1130" s="19">
        <f t="shared" si="212"/>
        <v>9.4986403530219782E-2</v>
      </c>
      <c r="AH1130" s="16" t="str">
        <f t="shared" si="213"/>
        <v>0.00</v>
      </c>
      <c r="AI1130" s="16">
        <f t="shared" si="214"/>
        <v>-8.0279485437833364E-2</v>
      </c>
      <c r="AJ1130" s="44">
        <v>221112</v>
      </c>
      <c r="AK1130" s="15" t="s">
        <v>684</v>
      </c>
      <c r="AL1130" s="14" t="s">
        <v>69</v>
      </c>
      <c r="AM1130" s="39" t="s">
        <v>65</v>
      </c>
      <c r="AN1130" s="39" t="s">
        <v>59</v>
      </c>
      <c r="AO1130" s="39" t="s">
        <v>70</v>
      </c>
      <c r="AP1130" s="39" t="s">
        <v>71</v>
      </c>
      <c r="AQ1130" s="20"/>
      <c r="AR1130" s="20"/>
      <c r="AS1130" s="20"/>
      <c r="AT1130" s="20"/>
      <c r="AU1130" s="20"/>
      <c r="AV1130" s="20"/>
      <c r="AW1130" s="20"/>
      <c r="AX1130" s="20"/>
      <c r="AY1130" s="20"/>
      <c r="AZ1130" s="20"/>
      <c r="BA1130" s="20"/>
      <c r="BB1130" s="20"/>
    </row>
    <row r="1131" spans="1:54" ht="26.1" hidden="1" customHeight="1" x14ac:dyDescent="0.25">
      <c r="A1131" s="39" t="s">
        <v>1</v>
      </c>
      <c r="B1131" s="13" t="s">
        <v>255</v>
      </c>
      <c r="C1131" s="13" t="s">
        <v>251</v>
      </c>
      <c r="D1131" s="13">
        <v>34009</v>
      </c>
      <c r="E1131" s="13">
        <v>73242</v>
      </c>
      <c r="F1131" s="13" t="s">
        <v>280</v>
      </c>
      <c r="G1131" s="13" t="s">
        <v>276</v>
      </c>
      <c r="H1131" s="13" t="s">
        <v>62</v>
      </c>
      <c r="I1131" s="13" t="s">
        <v>68</v>
      </c>
      <c r="J1131" s="13" t="s">
        <v>281</v>
      </c>
      <c r="K1131" s="4">
        <v>2378</v>
      </c>
      <c r="L1131" s="4">
        <v>2</v>
      </c>
      <c r="M1131" s="14" t="s">
        <v>37</v>
      </c>
      <c r="N1131" s="15" t="s">
        <v>679</v>
      </c>
      <c r="O1131" s="15">
        <v>119.495377338732</v>
      </c>
      <c r="P1131" s="15">
        <v>112.7511198</v>
      </c>
      <c r="Q1131" s="15">
        <f t="shared" si="204"/>
        <v>-6.7442575387320005</v>
      </c>
      <c r="R1131" s="15">
        <f t="shared" si="205"/>
        <v>-5.6439484848138859</v>
      </c>
      <c r="S1131" s="15">
        <v>65.078539466326092</v>
      </c>
      <c r="T1131" s="15">
        <v>60.930987079000005</v>
      </c>
      <c r="U1131" s="15">
        <f t="shared" si="206"/>
        <v>-4.1475523873260869</v>
      </c>
      <c r="V1131" s="16">
        <f t="shared" si="207"/>
        <v>-6.373149153834615</v>
      </c>
      <c r="W1131" s="17">
        <f t="shared" si="208"/>
        <v>0.70737542898180539</v>
      </c>
      <c r="X1131" s="17">
        <f t="shared" si="208"/>
        <v>0.66229333781521749</v>
      </c>
      <c r="Y1131" s="16">
        <f t="shared" si="209"/>
        <v>-4.5082091166587901E-2</v>
      </c>
      <c r="Z1131" s="15">
        <f t="shared" si="210"/>
        <v>-6.373149153834615</v>
      </c>
      <c r="AA1131" s="13">
        <v>119.8</v>
      </c>
      <c r="AB1131" s="13">
        <v>0</v>
      </c>
      <c r="AC1131" s="13">
        <v>0</v>
      </c>
      <c r="AD1131" s="13">
        <v>0</v>
      </c>
      <c r="AE1131" s="18">
        <f t="shared" si="211"/>
        <v>0</v>
      </c>
      <c r="AF1131" s="18">
        <f t="shared" si="215"/>
        <v>0.83696410822802203</v>
      </c>
      <c r="AG1131" s="19">
        <f t="shared" si="212"/>
        <v>0.83696410822802203</v>
      </c>
      <c r="AH1131" s="16" t="str">
        <f t="shared" si="213"/>
        <v>0.00</v>
      </c>
      <c r="AI1131" s="16">
        <f t="shared" si="214"/>
        <v>-0.70737542898180539</v>
      </c>
      <c r="AJ1131" s="44">
        <v>221112</v>
      </c>
      <c r="AK1131" s="15" t="s">
        <v>684</v>
      </c>
      <c r="AL1131" s="14" t="s">
        <v>69</v>
      </c>
      <c r="AM1131" s="39" t="s">
        <v>65</v>
      </c>
      <c r="AN1131" s="39" t="s">
        <v>59</v>
      </c>
      <c r="AO1131" s="39" t="s">
        <v>70</v>
      </c>
      <c r="AP1131" s="39" t="s">
        <v>71</v>
      </c>
      <c r="AQ1131" s="20"/>
      <c r="AR1131" s="20"/>
      <c r="AS1131" s="20"/>
      <c r="AT1131" s="20"/>
      <c r="AU1131" s="20"/>
      <c r="AV1131" s="20"/>
      <c r="AW1131" s="20"/>
      <c r="AX1131" s="20"/>
      <c r="AY1131" s="20"/>
      <c r="AZ1131" s="20"/>
      <c r="BA1131" s="20"/>
      <c r="BB1131" s="20"/>
    </row>
    <row r="1132" spans="1:54" ht="26.1" hidden="1" customHeight="1" x14ac:dyDescent="0.25">
      <c r="A1132" s="39" t="s">
        <v>1</v>
      </c>
      <c r="B1132" s="13" t="s">
        <v>255</v>
      </c>
      <c r="C1132" s="13" t="s">
        <v>251</v>
      </c>
      <c r="D1132" s="13">
        <v>34009</v>
      </c>
      <c r="E1132" s="13">
        <v>73242</v>
      </c>
      <c r="F1132" s="13" t="s">
        <v>280</v>
      </c>
      <c r="G1132" s="13" t="s">
        <v>274</v>
      </c>
      <c r="H1132" s="13" t="s">
        <v>62</v>
      </c>
      <c r="I1132" s="13" t="s">
        <v>68</v>
      </c>
      <c r="J1132" s="13" t="s">
        <v>279</v>
      </c>
      <c r="K1132" s="4">
        <v>2378</v>
      </c>
      <c r="L1132" s="4">
        <v>2</v>
      </c>
      <c r="M1132" s="14" t="s">
        <v>40</v>
      </c>
      <c r="N1132" s="15" t="s">
        <v>679</v>
      </c>
      <c r="O1132" s="15">
        <v>0</v>
      </c>
      <c r="P1132" s="15">
        <v>0</v>
      </c>
      <c r="Q1132" s="15">
        <f t="shared" si="204"/>
        <v>0</v>
      </c>
      <c r="R1132" s="15" t="str">
        <f t="shared" si="205"/>
        <v>0.00</v>
      </c>
      <c r="S1132" s="15">
        <v>0</v>
      </c>
      <c r="T1132" s="15">
        <v>0</v>
      </c>
      <c r="U1132" s="15">
        <f t="shared" si="206"/>
        <v>0</v>
      </c>
      <c r="V1132" s="16" t="str">
        <f t="shared" si="207"/>
        <v>NA</v>
      </c>
      <c r="W1132" s="17">
        <f t="shared" si="208"/>
        <v>0</v>
      </c>
      <c r="X1132" s="17">
        <f t="shared" si="208"/>
        <v>0</v>
      </c>
      <c r="Y1132" s="16">
        <f t="shared" si="209"/>
        <v>0</v>
      </c>
      <c r="Z1132" s="15" t="str">
        <f t="shared" si="210"/>
        <v>0.00</v>
      </c>
      <c r="AA1132" s="13"/>
      <c r="AB1132" s="13"/>
      <c r="AC1132" s="13"/>
      <c r="AD1132" s="13"/>
      <c r="AE1132" s="18">
        <f t="shared" si="211"/>
        <v>0</v>
      </c>
      <c r="AF1132" s="18">
        <f t="shared" si="215"/>
        <v>0</v>
      </c>
      <c r="AG1132" s="19">
        <f t="shared" si="212"/>
        <v>0</v>
      </c>
      <c r="AH1132" s="16" t="str">
        <f t="shared" si="213"/>
        <v>0.00</v>
      </c>
      <c r="AI1132" s="16">
        <f t="shared" si="214"/>
        <v>0</v>
      </c>
      <c r="AJ1132" s="44">
        <v>221112</v>
      </c>
      <c r="AK1132" s="15" t="s">
        <v>684</v>
      </c>
      <c r="AL1132" s="14" t="s">
        <v>69</v>
      </c>
      <c r="AM1132" s="39" t="s">
        <v>65</v>
      </c>
      <c r="AN1132" s="39" t="s">
        <v>59</v>
      </c>
      <c r="AO1132" s="39" t="s">
        <v>70</v>
      </c>
      <c r="AP1132" s="39" t="s">
        <v>71</v>
      </c>
      <c r="AQ1132" s="20"/>
      <c r="AR1132" s="20"/>
      <c r="AS1132" s="20"/>
      <c r="AT1132" s="20"/>
      <c r="AU1132" s="20"/>
      <c r="AV1132" s="20"/>
      <c r="AW1132" s="20"/>
      <c r="AX1132" s="20"/>
      <c r="AY1132" s="20"/>
      <c r="AZ1132" s="20"/>
      <c r="BA1132" s="20"/>
      <c r="BB1132" s="20"/>
    </row>
    <row r="1133" spans="1:54" ht="26.1" hidden="1" customHeight="1" x14ac:dyDescent="0.25">
      <c r="A1133" s="39" t="s">
        <v>1</v>
      </c>
      <c r="B1133" s="13" t="s">
        <v>255</v>
      </c>
      <c r="C1133" s="13" t="s">
        <v>251</v>
      </c>
      <c r="D1133" s="13">
        <v>34009</v>
      </c>
      <c r="E1133" s="13">
        <v>73242</v>
      </c>
      <c r="F1133" s="13" t="s">
        <v>280</v>
      </c>
      <c r="G1133" s="13" t="s">
        <v>274</v>
      </c>
      <c r="H1133" s="13" t="s">
        <v>62</v>
      </c>
      <c r="I1133" s="13" t="s">
        <v>68</v>
      </c>
      <c r="J1133" s="13" t="s">
        <v>279</v>
      </c>
      <c r="K1133" s="4">
        <v>2378</v>
      </c>
      <c r="L1133" s="4">
        <v>2</v>
      </c>
      <c r="M1133" s="14" t="s">
        <v>38</v>
      </c>
      <c r="N1133" s="15" t="s">
        <v>679</v>
      </c>
      <c r="O1133" s="15">
        <v>0.27867317878860398</v>
      </c>
      <c r="P1133" s="15">
        <v>0.26294500799999998</v>
      </c>
      <c r="Q1133" s="15">
        <f t="shared" si="204"/>
        <v>-1.5728170788604001E-2</v>
      </c>
      <c r="R1133" s="15">
        <f t="shared" si="205"/>
        <v>-5.6439485338971505</v>
      </c>
      <c r="S1133" s="15">
        <v>0.15176857772991881</v>
      </c>
      <c r="T1133" s="15">
        <v>0.14209614100000001</v>
      </c>
      <c r="U1133" s="15">
        <f t="shared" si="206"/>
        <v>-9.6724367299187985E-3</v>
      </c>
      <c r="V1133" s="16">
        <f t="shared" si="207"/>
        <v>-6.3731484307189561</v>
      </c>
      <c r="W1133" s="17">
        <f t="shared" si="208"/>
        <v>1.6496584535860739E-3</v>
      </c>
      <c r="X1133" s="17">
        <f t="shared" si="208"/>
        <v>1.5445232717391304E-3</v>
      </c>
      <c r="Y1133" s="16">
        <f t="shared" si="209"/>
        <v>-1.0513518184694344E-4</v>
      </c>
      <c r="Z1133" s="15">
        <f t="shared" si="210"/>
        <v>-6.3731484307189543</v>
      </c>
      <c r="AA1133" s="13">
        <v>0.28000000000000003</v>
      </c>
      <c r="AB1133" s="13">
        <v>0</v>
      </c>
      <c r="AC1133" s="13">
        <v>0</v>
      </c>
      <c r="AD1133" s="13">
        <v>0</v>
      </c>
      <c r="AE1133" s="18">
        <f t="shared" si="211"/>
        <v>0</v>
      </c>
      <c r="AF1133" s="18">
        <f t="shared" si="215"/>
        <v>1.951870068681319E-3</v>
      </c>
      <c r="AG1133" s="19">
        <f t="shared" si="212"/>
        <v>1.951870068681319E-3</v>
      </c>
      <c r="AH1133" s="16" t="str">
        <f t="shared" si="213"/>
        <v>0.00</v>
      </c>
      <c r="AI1133" s="16">
        <f t="shared" si="214"/>
        <v>-1.6496584535860739E-3</v>
      </c>
      <c r="AJ1133" s="44">
        <v>221112</v>
      </c>
      <c r="AK1133" s="15" t="s">
        <v>684</v>
      </c>
      <c r="AL1133" s="14" t="s">
        <v>69</v>
      </c>
      <c r="AM1133" s="39" t="s">
        <v>65</v>
      </c>
      <c r="AN1133" s="39" t="s">
        <v>59</v>
      </c>
      <c r="AO1133" s="39" t="s">
        <v>70</v>
      </c>
      <c r="AP1133" s="39" t="s">
        <v>71</v>
      </c>
      <c r="AQ1133" s="20"/>
      <c r="AR1133" s="20"/>
      <c r="AS1133" s="20"/>
      <c r="AT1133" s="20"/>
      <c r="AU1133" s="20"/>
      <c r="AV1133" s="20"/>
      <c r="AW1133" s="20"/>
      <c r="AX1133" s="20"/>
      <c r="AY1133" s="20"/>
      <c r="AZ1133" s="20"/>
      <c r="BA1133" s="20"/>
      <c r="BB1133" s="20"/>
    </row>
    <row r="1134" spans="1:54" ht="26.1" hidden="1" customHeight="1" x14ac:dyDescent="0.25">
      <c r="A1134" s="39" t="s">
        <v>1</v>
      </c>
      <c r="B1134" s="13" t="s">
        <v>255</v>
      </c>
      <c r="C1134" s="13" t="s">
        <v>251</v>
      </c>
      <c r="D1134" s="13">
        <v>34009</v>
      </c>
      <c r="E1134" s="13">
        <v>73242</v>
      </c>
      <c r="F1134" s="13" t="s">
        <v>280</v>
      </c>
      <c r="G1134" s="13" t="s">
        <v>274</v>
      </c>
      <c r="H1134" s="13" t="s">
        <v>62</v>
      </c>
      <c r="I1134" s="13" t="s">
        <v>68</v>
      </c>
      <c r="J1134" s="13" t="s">
        <v>279</v>
      </c>
      <c r="K1134" s="4">
        <v>2378</v>
      </c>
      <c r="L1134" s="4">
        <v>2</v>
      </c>
      <c r="M1134" s="14" t="s">
        <v>39</v>
      </c>
      <c r="N1134" s="15" t="s">
        <v>679</v>
      </c>
      <c r="O1134" s="15">
        <v>0.189785855740219</v>
      </c>
      <c r="P1134" s="15">
        <v>0.17907444</v>
      </c>
      <c r="Q1134" s="15">
        <f t="shared" si="204"/>
        <v>-1.0711415740218999E-2</v>
      </c>
      <c r="R1134" s="15">
        <f t="shared" si="205"/>
        <v>-5.643948385110904</v>
      </c>
      <c r="S1134" s="15">
        <v>0.10335953220958639</v>
      </c>
      <c r="T1134" s="15">
        <v>9.6772275000000005E-2</v>
      </c>
      <c r="U1134" s="15">
        <f t="shared" si="206"/>
        <v>-6.5872572095863891E-3</v>
      </c>
      <c r="V1134" s="16">
        <f t="shared" si="207"/>
        <v>-6.373149209140319</v>
      </c>
      <c r="W1134" s="17">
        <f t="shared" si="208"/>
        <v>1.1234731761911565E-3</v>
      </c>
      <c r="X1134" s="17">
        <f t="shared" si="208"/>
        <v>1.0518725543478262E-3</v>
      </c>
      <c r="Y1134" s="16">
        <f t="shared" si="209"/>
        <v>-7.1600621843330306E-5</v>
      </c>
      <c r="Z1134" s="15">
        <f t="shared" si="210"/>
        <v>-6.3731492091403181</v>
      </c>
      <c r="AA1134" s="13">
        <v>0.19</v>
      </c>
      <c r="AB1134" s="13">
        <v>0</v>
      </c>
      <c r="AC1134" s="13">
        <v>0</v>
      </c>
      <c r="AD1134" s="13">
        <v>0</v>
      </c>
      <c r="AE1134" s="18">
        <f t="shared" si="211"/>
        <v>0</v>
      </c>
      <c r="AF1134" s="18">
        <f t="shared" si="215"/>
        <v>1.329289491758242E-3</v>
      </c>
      <c r="AG1134" s="19">
        <f t="shared" si="212"/>
        <v>1.329289491758242E-3</v>
      </c>
      <c r="AH1134" s="16" t="str">
        <f t="shared" si="213"/>
        <v>0.00</v>
      </c>
      <c r="AI1134" s="16">
        <f t="shared" si="214"/>
        <v>-1.1234731761911565E-3</v>
      </c>
      <c r="AJ1134" s="44">
        <v>221112</v>
      </c>
      <c r="AK1134" s="15" t="s">
        <v>684</v>
      </c>
      <c r="AL1134" s="14" t="s">
        <v>69</v>
      </c>
      <c r="AM1134" s="39" t="s">
        <v>65</v>
      </c>
      <c r="AN1134" s="39" t="s">
        <v>59</v>
      </c>
      <c r="AO1134" s="39" t="s">
        <v>70</v>
      </c>
      <c r="AP1134" s="39" t="s">
        <v>71</v>
      </c>
      <c r="AQ1134" s="20"/>
      <c r="AR1134" s="20"/>
      <c r="AS1134" s="20"/>
      <c r="AT1134" s="20"/>
      <c r="AU1134" s="20"/>
      <c r="AV1134" s="20"/>
      <c r="AW1134" s="20"/>
      <c r="AX1134" s="20"/>
      <c r="AY1134" s="20"/>
      <c r="AZ1134" s="20"/>
      <c r="BA1134" s="20"/>
      <c r="BB1134" s="20"/>
    </row>
    <row r="1135" spans="1:54" ht="26.1" hidden="1" customHeight="1" x14ac:dyDescent="0.25">
      <c r="A1135" s="39" t="s">
        <v>1</v>
      </c>
      <c r="B1135" s="13" t="s">
        <v>255</v>
      </c>
      <c r="C1135" s="13" t="s">
        <v>251</v>
      </c>
      <c r="D1135" s="13">
        <v>34009</v>
      </c>
      <c r="E1135" s="13">
        <v>73242</v>
      </c>
      <c r="F1135" s="13" t="s">
        <v>280</v>
      </c>
      <c r="G1135" s="13" t="s">
        <v>274</v>
      </c>
      <c r="H1135" s="13" t="s">
        <v>62</v>
      </c>
      <c r="I1135" s="13" t="s">
        <v>68</v>
      </c>
      <c r="J1135" s="13" t="s">
        <v>279</v>
      </c>
      <c r="K1135" s="4">
        <v>2378</v>
      </c>
      <c r="L1135" s="4">
        <v>2</v>
      </c>
      <c r="M1135" s="14" t="s">
        <v>37</v>
      </c>
      <c r="N1135" s="15" t="s">
        <v>679</v>
      </c>
      <c r="O1135" s="15">
        <v>0.28750767479995798</v>
      </c>
      <c r="P1135" s="15">
        <v>0.27128089</v>
      </c>
      <c r="Q1135" s="15">
        <f t="shared" si="204"/>
        <v>-1.6226784799957983E-2</v>
      </c>
      <c r="R1135" s="15">
        <f t="shared" si="205"/>
        <v>-5.643948395898736</v>
      </c>
      <c r="S1135" s="15">
        <v>0.1565799445806341</v>
      </c>
      <c r="T1135" s="15">
        <v>0.14660087099999999</v>
      </c>
      <c r="U1135" s="15">
        <f t="shared" si="206"/>
        <v>-9.9790735806341013E-3</v>
      </c>
      <c r="V1135" s="16">
        <f t="shared" si="207"/>
        <v>-6.3731492608206732</v>
      </c>
      <c r="W1135" s="17">
        <f t="shared" si="208"/>
        <v>1.7019559193547184E-3</v>
      </c>
      <c r="X1135" s="17">
        <f t="shared" si="208"/>
        <v>1.5934877282608696E-3</v>
      </c>
      <c r="Y1135" s="16">
        <f t="shared" si="209"/>
        <v>-1.0846819109384888E-4</v>
      </c>
      <c r="Z1135" s="15">
        <f t="shared" si="210"/>
        <v>-6.3731492608206706</v>
      </c>
      <c r="AA1135" s="13">
        <v>0.28999999999999998</v>
      </c>
      <c r="AB1135" s="13">
        <v>0</v>
      </c>
      <c r="AC1135" s="13">
        <v>0</v>
      </c>
      <c r="AD1135" s="13">
        <v>0</v>
      </c>
      <c r="AE1135" s="18">
        <f t="shared" si="211"/>
        <v>0</v>
      </c>
      <c r="AF1135" s="18">
        <f t="shared" si="215"/>
        <v>2.0137482280219781E-3</v>
      </c>
      <c r="AG1135" s="19">
        <f t="shared" si="212"/>
        <v>2.0137482280219781E-3</v>
      </c>
      <c r="AH1135" s="16" t="str">
        <f t="shared" si="213"/>
        <v>0.00</v>
      </c>
      <c r="AI1135" s="16">
        <f t="shared" si="214"/>
        <v>-1.7019559193547184E-3</v>
      </c>
      <c r="AJ1135" s="44">
        <v>221112</v>
      </c>
      <c r="AK1135" s="15" t="s">
        <v>684</v>
      </c>
      <c r="AL1135" s="14" t="s">
        <v>69</v>
      </c>
      <c r="AM1135" s="39" t="s">
        <v>65</v>
      </c>
      <c r="AN1135" s="39" t="s">
        <v>59</v>
      </c>
      <c r="AO1135" s="39" t="s">
        <v>70</v>
      </c>
      <c r="AP1135" s="39" t="s">
        <v>71</v>
      </c>
      <c r="AQ1135" s="20"/>
      <c r="AR1135" s="20"/>
      <c r="AS1135" s="20"/>
      <c r="AT1135" s="20"/>
      <c r="AU1135" s="20"/>
      <c r="AV1135" s="20"/>
      <c r="AW1135" s="20"/>
      <c r="AX1135" s="20"/>
      <c r="AY1135" s="20"/>
      <c r="AZ1135" s="20"/>
      <c r="BA1135" s="20"/>
      <c r="BB1135" s="20"/>
    </row>
    <row r="1136" spans="1:54" ht="26.1" hidden="1" customHeight="1" x14ac:dyDescent="0.25">
      <c r="A1136" s="39" t="s">
        <v>1</v>
      </c>
      <c r="B1136" s="13" t="s">
        <v>255</v>
      </c>
      <c r="C1136" s="13" t="s">
        <v>251</v>
      </c>
      <c r="D1136" s="13">
        <v>34009</v>
      </c>
      <c r="E1136" s="13">
        <v>73242</v>
      </c>
      <c r="F1136" s="13" t="s">
        <v>271</v>
      </c>
      <c r="G1136" s="13" t="s">
        <v>276</v>
      </c>
      <c r="H1136" s="13" t="s">
        <v>62</v>
      </c>
      <c r="I1136" s="13" t="s">
        <v>72</v>
      </c>
      <c r="J1136" s="13" t="s">
        <v>282</v>
      </c>
      <c r="K1136" s="4">
        <v>2378</v>
      </c>
      <c r="L1136" s="4">
        <v>1</v>
      </c>
      <c r="M1136" s="14" t="s">
        <v>40</v>
      </c>
      <c r="N1136" s="15" t="s">
        <v>679</v>
      </c>
      <c r="O1136" s="15">
        <v>1.2849284564286001</v>
      </c>
      <c r="P1136" s="15">
        <v>0</v>
      </c>
      <c r="Q1136" s="15">
        <f t="shared" si="204"/>
        <v>-1.2849284564286001</v>
      </c>
      <c r="R1136" s="15">
        <f t="shared" si="205"/>
        <v>-100</v>
      </c>
      <c r="S1136" s="15">
        <v>1.215575986029197</v>
      </c>
      <c r="T1136" s="15">
        <v>0</v>
      </c>
      <c r="U1136" s="15">
        <f t="shared" si="206"/>
        <v>-1.215575986029197</v>
      </c>
      <c r="V1136" s="16">
        <f t="shared" si="207"/>
        <v>-100</v>
      </c>
      <c r="W1136" s="17">
        <f t="shared" si="208"/>
        <v>1.3212782456839099E-2</v>
      </c>
      <c r="X1136" s="17">
        <f t="shared" si="208"/>
        <v>0</v>
      </c>
      <c r="Y1136" s="16">
        <f t="shared" si="209"/>
        <v>-1.3212782456839099E-2</v>
      </c>
      <c r="Z1136" s="15">
        <f t="shared" si="210"/>
        <v>-100</v>
      </c>
      <c r="AA1136" s="13">
        <v>1.29</v>
      </c>
      <c r="AB1136" s="13">
        <v>0</v>
      </c>
      <c r="AC1136" s="13">
        <v>0</v>
      </c>
      <c r="AD1136" s="13">
        <v>0</v>
      </c>
      <c r="AE1136" s="18">
        <f t="shared" si="211"/>
        <v>0</v>
      </c>
      <c r="AF1136" s="18">
        <f t="shared" si="215"/>
        <v>0</v>
      </c>
      <c r="AG1136" s="19">
        <f t="shared" si="212"/>
        <v>0</v>
      </c>
      <c r="AH1136" s="16" t="str">
        <f t="shared" si="213"/>
        <v>0.00</v>
      </c>
      <c r="AI1136" s="16">
        <f t="shared" si="214"/>
        <v>-1.3212782456839099E-2</v>
      </c>
      <c r="AJ1136" s="44">
        <v>221112</v>
      </c>
      <c r="AK1136" s="15" t="s">
        <v>684</v>
      </c>
      <c r="AL1136" s="14" t="s">
        <v>69</v>
      </c>
      <c r="AM1136" s="39" t="s">
        <v>65</v>
      </c>
      <c r="AN1136" s="39" t="s">
        <v>59</v>
      </c>
      <c r="AO1136" s="39" t="s">
        <v>70</v>
      </c>
      <c r="AP1136" s="39" t="s">
        <v>71</v>
      </c>
      <c r="AQ1136" s="20"/>
      <c r="AR1136" s="20"/>
      <c r="AS1136" s="20"/>
      <c r="AT1136" s="20"/>
      <c r="AU1136" s="20"/>
      <c r="AV1136" s="20"/>
      <c r="AW1136" s="20"/>
      <c r="AX1136" s="20"/>
      <c r="AY1136" s="20"/>
      <c r="AZ1136" s="20"/>
      <c r="BA1136" s="20"/>
      <c r="BB1136" s="20"/>
    </row>
    <row r="1137" spans="1:54" ht="26.1" hidden="1" customHeight="1" x14ac:dyDescent="0.25">
      <c r="A1137" s="39" t="s">
        <v>1</v>
      </c>
      <c r="B1137" s="13" t="s">
        <v>255</v>
      </c>
      <c r="C1137" s="13" t="s">
        <v>251</v>
      </c>
      <c r="D1137" s="13">
        <v>34009</v>
      </c>
      <c r="E1137" s="13">
        <v>73242</v>
      </c>
      <c r="F1137" s="13" t="s">
        <v>271</v>
      </c>
      <c r="G1137" s="13" t="s">
        <v>276</v>
      </c>
      <c r="H1137" s="13" t="s">
        <v>62</v>
      </c>
      <c r="I1137" s="13" t="s">
        <v>72</v>
      </c>
      <c r="J1137" s="13" t="s">
        <v>282</v>
      </c>
      <c r="K1137" s="4">
        <v>2378</v>
      </c>
      <c r="L1137" s="4">
        <v>1</v>
      </c>
      <c r="M1137" s="14" t="s">
        <v>38</v>
      </c>
      <c r="N1137" s="15" t="s">
        <v>679</v>
      </c>
      <c r="O1137" s="15">
        <v>97.858115711374197</v>
      </c>
      <c r="P1137" s="15">
        <v>0</v>
      </c>
      <c r="Q1137" s="15">
        <f t="shared" si="204"/>
        <v>-97.858115711374197</v>
      </c>
      <c r="R1137" s="15">
        <f t="shared" si="205"/>
        <v>-100</v>
      </c>
      <c r="S1137" s="15">
        <v>92.576341431054999</v>
      </c>
      <c r="T1137" s="15">
        <v>0</v>
      </c>
      <c r="U1137" s="15">
        <f t="shared" si="206"/>
        <v>-92.576341431054999</v>
      </c>
      <c r="V1137" s="16">
        <f t="shared" si="207"/>
        <v>-100</v>
      </c>
      <c r="W1137" s="17">
        <f t="shared" si="208"/>
        <v>1.0062645807723369</v>
      </c>
      <c r="X1137" s="17">
        <f t="shared" si="208"/>
        <v>0</v>
      </c>
      <c r="Y1137" s="16">
        <f t="shared" si="209"/>
        <v>-1.0062645807723369</v>
      </c>
      <c r="Z1137" s="15">
        <f t="shared" si="210"/>
        <v>-100</v>
      </c>
      <c r="AA1137" s="13">
        <v>97.86</v>
      </c>
      <c r="AB1137" s="13">
        <v>0</v>
      </c>
      <c r="AC1137" s="13">
        <v>0</v>
      </c>
      <c r="AD1137" s="13">
        <v>0</v>
      </c>
      <c r="AE1137" s="18">
        <f t="shared" si="211"/>
        <v>0</v>
      </c>
      <c r="AF1137" s="18">
        <f t="shared" si="215"/>
        <v>0</v>
      </c>
      <c r="AG1137" s="19">
        <f t="shared" si="212"/>
        <v>0</v>
      </c>
      <c r="AH1137" s="16" t="str">
        <f t="shared" si="213"/>
        <v>0.00</v>
      </c>
      <c r="AI1137" s="16">
        <f t="shared" si="214"/>
        <v>-1.0062645807723369</v>
      </c>
      <c r="AJ1137" s="44">
        <v>221112</v>
      </c>
      <c r="AK1137" s="15" t="s">
        <v>684</v>
      </c>
      <c r="AL1137" s="14" t="s">
        <v>69</v>
      </c>
      <c r="AM1137" s="39" t="s">
        <v>65</v>
      </c>
      <c r="AN1137" s="39" t="s">
        <v>59</v>
      </c>
      <c r="AO1137" s="39" t="s">
        <v>70</v>
      </c>
      <c r="AP1137" s="39" t="s">
        <v>71</v>
      </c>
      <c r="AQ1137" s="20"/>
      <c r="AR1137" s="20"/>
      <c r="AS1137" s="20"/>
      <c r="AT1137" s="20"/>
      <c r="AU1137" s="20"/>
      <c r="AV1137" s="20"/>
      <c r="AW1137" s="20"/>
      <c r="AX1137" s="20"/>
      <c r="AY1137" s="20"/>
      <c r="AZ1137" s="20"/>
      <c r="BA1137" s="20"/>
      <c r="BB1137" s="20"/>
    </row>
    <row r="1138" spans="1:54" ht="26.1" hidden="1" customHeight="1" x14ac:dyDescent="0.25">
      <c r="A1138" s="39" t="s">
        <v>1</v>
      </c>
      <c r="B1138" s="13" t="s">
        <v>255</v>
      </c>
      <c r="C1138" s="13" t="s">
        <v>251</v>
      </c>
      <c r="D1138" s="13">
        <v>34009</v>
      </c>
      <c r="E1138" s="13">
        <v>73242</v>
      </c>
      <c r="F1138" s="13" t="s">
        <v>271</v>
      </c>
      <c r="G1138" s="13" t="s">
        <v>276</v>
      </c>
      <c r="H1138" s="13" t="s">
        <v>62</v>
      </c>
      <c r="I1138" s="13" t="s">
        <v>72</v>
      </c>
      <c r="J1138" s="13" t="s">
        <v>282</v>
      </c>
      <c r="K1138" s="4">
        <v>2378</v>
      </c>
      <c r="L1138" s="4">
        <v>1</v>
      </c>
      <c r="M1138" s="14" t="s">
        <v>39</v>
      </c>
      <c r="N1138" s="15" t="s">
        <v>679</v>
      </c>
      <c r="O1138" s="15">
        <v>95.398516685867307</v>
      </c>
      <c r="P1138" s="15">
        <v>0</v>
      </c>
      <c r="Q1138" s="15">
        <f t="shared" si="204"/>
        <v>-95.398516685867307</v>
      </c>
      <c r="R1138" s="15">
        <f t="shared" si="205"/>
        <v>-100</v>
      </c>
      <c r="S1138" s="15">
        <v>90.249496309282904</v>
      </c>
      <c r="T1138" s="15">
        <v>0</v>
      </c>
      <c r="U1138" s="15">
        <f t="shared" si="206"/>
        <v>-90.249496309282904</v>
      </c>
      <c r="V1138" s="16">
        <f t="shared" si="207"/>
        <v>-100</v>
      </c>
      <c r="W1138" s="17">
        <f t="shared" si="208"/>
        <v>0.98097278597046633</v>
      </c>
      <c r="X1138" s="17">
        <f t="shared" si="208"/>
        <v>0</v>
      </c>
      <c r="Y1138" s="16">
        <f t="shared" si="209"/>
        <v>-0.98097278597046633</v>
      </c>
      <c r="Z1138" s="15">
        <f t="shared" si="210"/>
        <v>-100</v>
      </c>
      <c r="AA1138" s="13">
        <v>95.4</v>
      </c>
      <c r="AB1138" s="13">
        <v>0</v>
      </c>
      <c r="AC1138" s="13">
        <v>0</v>
      </c>
      <c r="AD1138" s="13">
        <v>0</v>
      </c>
      <c r="AE1138" s="18">
        <f t="shared" si="211"/>
        <v>0</v>
      </c>
      <c r="AF1138" s="18">
        <f t="shared" si="215"/>
        <v>0</v>
      </c>
      <c r="AG1138" s="19">
        <f t="shared" si="212"/>
        <v>0</v>
      </c>
      <c r="AH1138" s="16" t="str">
        <f t="shared" si="213"/>
        <v>0.00</v>
      </c>
      <c r="AI1138" s="16">
        <f t="shared" si="214"/>
        <v>-0.98097278597046633</v>
      </c>
      <c r="AJ1138" s="44">
        <v>221112</v>
      </c>
      <c r="AK1138" s="15" t="s">
        <v>684</v>
      </c>
      <c r="AL1138" s="14" t="s">
        <v>69</v>
      </c>
      <c r="AM1138" s="39" t="s">
        <v>65</v>
      </c>
      <c r="AN1138" s="39" t="s">
        <v>59</v>
      </c>
      <c r="AO1138" s="39" t="s">
        <v>70</v>
      </c>
      <c r="AP1138" s="39" t="s">
        <v>71</v>
      </c>
      <c r="AQ1138" s="20"/>
      <c r="AR1138" s="20"/>
      <c r="AS1138" s="20"/>
      <c r="AT1138" s="20"/>
      <c r="AU1138" s="20"/>
      <c r="AV1138" s="20"/>
      <c r="AW1138" s="20"/>
      <c r="AX1138" s="20"/>
      <c r="AY1138" s="20"/>
      <c r="AZ1138" s="20"/>
      <c r="BA1138" s="20"/>
      <c r="BB1138" s="20"/>
    </row>
    <row r="1139" spans="1:54" ht="26.1" hidden="1" customHeight="1" x14ac:dyDescent="0.25">
      <c r="A1139" s="39" t="s">
        <v>1</v>
      </c>
      <c r="B1139" s="13" t="s">
        <v>255</v>
      </c>
      <c r="C1139" s="13" t="s">
        <v>251</v>
      </c>
      <c r="D1139" s="13">
        <v>34009</v>
      </c>
      <c r="E1139" s="13">
        <v>73242</v>
      </c>
      <c r="F1139" s="13" t="s">
        <v>271</v>
      </c>
      <c r="G1139" s="13" t="s">
        <v>276</v>
      </c>
      <c r="H1139" s="13" t="s">
        <v>62</v>
      </c>
      <c r="I1139" s="13" t="s">
        <v>72</v>
      </c>
      <c r="J1139" s="13" t="s">
        <v>282</v>
      </c>
      <c r="K1139" s="4">
        <v>2378</v>
      </c>
      <c r="L1139" s="4">
        <v>1</v>
      </c>
      <c r="M1139" s="14" t="s">
        <v>37</v>
      </c>
      <c r="N1139" s="15" t="s">
        <v>679</v>
      </c>
      <c r="O1139" s="15">
        <v>1030.1392120026001</v>
      </c>
      <c r="P1139" s="15">
        <v>0</v>
      </c>
      <c r="Q1139" s="15">
        <f t="shared" si="204"/>
        <v>-1030.1392120026001</v>
      </c>
      <c r="R1139" s="15">
        <f t="shared" si="205"/>
        <v>-100</v>
      </c>
      <c r="S1139" s="15">
        <v>974.53868510149607</v>
      </c>
      <c r="T1139" s="15">
        <v>0</v>
      </c>
      <c r="U1139" s="15">
        <f t="shared" si="206"/>
        <v>-974.53868510149607</v>
      </c>
      <c r="V1139" s="16">
        <f t="shared" si="207"/>
        <v>-100</v>
      </c>
      <c r="W1139" s="17">
        <f t="shared" si="208"/>
        <v>10.592811794581479</v>
      </c>
      <c r="X1139" s="17">
        <f t="shared" si="208"/>
        <v>0</v>
      </c>
      <c r="Y1139" s="16">
        <f t="shared" si="209"/>
        <v>-10.592811794581479</v>
      </c>
      <c r="Z1139" s="15">
        <f t="shared" si="210"/>
        <v>-100</v>
      </c>
      <c r="AA1139" s="13">
        <v>1030.2</v>
      </c>
      <c r="AB1139" s="13">
        <v>0</v>
      </c>
      <c r="AC1139" s="13">
        <v>0</v>
      </c>
      <c r="AD1139" s="13">
        <v>0</v>
      </c>
      <c r="AE1139" s="18">
        <f t="shared" si="211"/>
        <v>0</v>
      </c>
      <c r="AF1139" s="18">
        <f t="shared" si="215"/>
        <v>0</v>
      </c>
      <c r="AG1139" s="19">
        <f t="shared" si="212"/>
        <v>0</v>
      </c>
      <c r="AH1139" s="16" t="str">
        <f t="shared" si="213"/>
        <v>0.00</v>
      </c>
      <c r="AI1139" s="16">
        <f t="shared" si="214"/>
        <v>-10.592811794581479</v>
      </c>
      <c r="AJ1139" s="44">
        <v>221112</v>
      </c>
      <c r="AK1139" s="15" t="s">
        <v>684</v>
      </c>
      <c r="AL1139" s="14" t="s">
        <v>69</v>
      </c>
      <c r="AM1139" s="39" t="s">
        <v>65</v>
      </c>
      <c r="AN1139" s="39" t="s">
        <v>59</v>
      </c>
      <c r="AO1139" s="39" t="s">
        <v>70</v>
      </c>
      <c r="AP1139" s="39" t="s">
        <v>71</v>
      </c>
      <c r="AQ1139" s="20"/>
      <c r="AR1139" s="20"/>
      <c r="AS1139" s="20"/>
      <c r="AT1139" s="20"/>
      <c r="AU1139" s="20"/>
      <c r="AV1139" s="20"/>
      <c r="AW1139" s="20"/>
      <c r="AX1139" s="20"/>
      <c r="AY1139" s="20"/>
      <c r="AZ1139" s="20"/>
      <c r="BA1139" s="20"/>
      <c r="BB1139" s="20"/>
    </row>
    <row r="1140" spans="1:54" ht="26.1" hidden="1" customHeight="1" x14ac:dyDescent="0.25">
      <c r="A1140" s="39" t="s">
        <v>41</v>
      </c>
      <c r="B1140" s="13" t="s">
        <v>254</v>
      </c>
      <c r="C1140" s="13" t="s">
        <v>251</v>
      </c>
      <c r="D1140" s="13">
        <v>34007</v>
      </c>
      <c r="E1140" s="13">
        <v>51608</v>
      </c>
      <c r="F1140" s="13" t="s">
        <v>271</v>
      </c>
      <c r="G1140" s="13" t="s">
        <v>276</v>
      </c>
      <c r="H1140" s="13" t="s">
        <v>93</v>
      </c>
      <c r="I1140" s="13" t="s">
        <v>94</v>
      </c>
      <c r="J1140" s="13" t="s">
        <v>373</v>
      </c>
      <c r="K1140" s="4">
        <v>10751</v>
      </c>
      <c r="L1140" s="4">
        <v>2001</v>
      </c>
      <c r="M1140" s="14" t="s">
        <v>40</v>
      </c>
      <c r="N1140" s="15" t="s">
        <v>679</v>
      </c>
      <c r="O1140" s="15">
        <v>0.219821494001636</v>
      </c>
      <c r="P1140" s="15">
        <v>0.27154034700000002</v>
      </c>
      <c r="Q1140" s="15">
        <f t="shared" si="204"/>
        <v>5.1718852998364012E-2</v>
      </c>
      <c r="R1140" s="15">
        <f t="shared" si="205"/>
        <v>23.527659673707387</v>
      </c>
      <c r="S1140" s="15">
        <v>0.12813739036073321</v>
      </c>
      <c r="T1140" s="15">
        <v>0.15833418099999999</v>
      </c>
      <c r="U1140" s="15">
        <f t="shared" si="206"/>
        <v>3.019679063926678E-2</v>
      </c>
      <c r="V1140" s="16">
        <f t="shared" si="207"/>
        <v>23.565947889415089</v>
      </c>
      <c r="W1140" s="17">
        <f t="shared" si="208"/>
        <v>1.3927977213123175E-3</v>
      </c>
      <c r="X1140" s="17">
        <f t="shared" si="208"/>
        <v>1.721023706521739E-3</v>
      </c>
      <c r="Y1140" s="16">
        <f t="shared" si="209"/>
        <v>3.2822598520942155E-4</v>
      </c>
      <c r="Z1140" s="15">
        <f t="shared" si="210"/>
        <v>23.565947889415089</v>
      </c>
      <c r="AA1140" s="13">
        <v>0.22</v>
      </c>
      <c r="AB1140" s="13">
        <v>0</v>
      </c>
      <c r="AC1140" s="13">
        <v>0</v>
      </c>
      <c r="AD1140" s="13">
        <v>0</v>
      </c>
      <c r="AE1140" s="18">
        <f t="shared" si="211"/>
        <v>0</v>
      </c>
      <c r="AF1140" s="18">
        <f t="shared" si="215"/>
        <v>2.1749200686813188E-3</v>
      </c>
      <c r="AG1140" s="19">
        <f t="shared" si="212"/>
        <v>2.1749200686813188E-3</v>
      </c>
      <c r="AH1140" s="16" t="str">
        <f t="shared" si="213"/>
        <v>0.00</v>
      </c>
      <c r="AI1140" s="16">
        <f t="shared" si="214"/>
        <v>-1.3927977213123175E-3</v>
      </c>
      <c r="AJ1140" s="44">
        <v>221112</v>
      </c>
      <c r="AK1140" s="15" t="s">
        <v>683</v>
      </c>
      <c r="AL1140" s="14" t="s">
        <v>57</v>
      </c>
      <c r="AM1140" s="39" t="s">
        <v>58</v>
      </c>
      <c r="AN1140" s="39" t="s">
        <v>59</v>
      </c>
      <c r="AO1140" s="39" t="s">
        <v>60</v>
      </c>
      <c r="AP1140" s="39" t="s">
        <v>61</v>
      </c>
      <c r="AQ1140" s="20"/>
      <c r="AR1140" s="20"/>
      <c r="AS1140" s="20"/>
      <c r="AT1140" s="20"/>
      <c r="AU1140" s="20"/>
      <c r="AV1140" s="20"/>
      <c r="AW1140" s="20"/>
      <c r="AX1140" s="20"/>
      <c r="AY1140" s="20"/>
      <c r="AZ1140" s="20"/>
      <c r="BA1140" s="20"/>
      <c r="BB1140" s="20"/>
    </row>
    <row r="1141" spans="1:54" ht="26.1" hidden="1" customHeight="1" x14ac:dyDescent="0.25">
      <c r="A1141" s="39" t="s">
        <v>41</v>
      </c>
      <c r="B1141" s="13" t="s">
        <v>254</v>
      </c>
      <c r="C1141" s="13" t="s">
        <v>251</v>
      </c>
      <c r="D1141" s="13">
        <v>34007</v>
      </c>
      <c r="E1141" s="13">
        <v>51608</v>
      </c>
      <c r="F1141" s="13" t="s">
        <v>271</v>
      </c>
      <c r="G1141" s="13" t="s">
        <v>276</v>
      </c>
      <c r="H1141" s="13" t="s">
        <v>93</v>
      </c>
      <c r="I1141" s="13" t="s">
        <v>94</v>
      </c>
      <c r="J1141" s="13" t="s">
        <v>373</v>
      </c>
      <c r="K1141" s="4">
        <v>10751</v>
      </c>
      <c r="L1141" s="4">
        <v>2001</v>
      </c>
      <c r="M1141" s="14" t="s">
        <v>38</v>
      </c>
      <c r="N1141" s="15" t="s">
        <v>679</v>
      </c>
      <c r="O1141" s="15">
        <v>2.42550444654306</v>
      </c>
      <c r="P1141" s="15">
        <v>2.9961688729999998</v>
      </c>
      <c r="Q1141" s="15">
        <f t="shared" si="204"/>
        <v>0.57066442645693982</v>
      </c>
      <c r="R1141" s="15">
        <f t="shared" si="205"/>
        <v>23.527659463592283</v>
      </c>
      <c r="S1141" s="15">
        <v>1.4138645153875149</v>
      </c>
      <c r="T1141" s="15">
        <v>1.7470550879999998</v>
      </c>
      <c r="U1141" s="15">
        <f t="shared" si="206"/>
        <v>0.33319057261248486</v>
      </c>
      <c r="V1141" s="16">
        <f t="shared" si="207"/>
        <v>23.565947725985843</v>
      </c>
      <c r="W1141" s="17">
        <f t="shared" si="208"/>
        <v>1.5368092558559945E-2</v>
      </c>
      <c r="X1141" s="17">
        <f t="shared" si="208"/>
        <v>1.8989729217391303E-2</v>
      </c>
      <c r="Y1141" s="16">
        <f t="shared" si="209"/>
        <v>3.6216366588313585E-3</v>
      </c>
      <c r="Z1141" s="15">
        <f t="shared" si="210"/>
        <v>23.565947725985854</v>
      </c>
      <c r="AA1141" s="13">
        <v>2.44</v>
      </c>
      <c r="AB1141" s="13">
        <v>0</v>
      </c>
      <c r="AC1141" s="13">
        <v>0</v>
      </c>
      <c r="AD1141" s="13">
        <v>0</v>
      </c>
      <c r="AE1141" s="18">
        <f t="shared" si="211"/>
        <v>0</v>
      </c>
      <c r="AF1141" s="18">
        <f t="shared" si="215"/>
        <v>2.3998009450549449E-2</v>
      </c>
      <c r="AG1141" s="19">
        <f t="shared" si="212"/>
        <v>2.3998009450549449E-2</v>
      </c>
      <c r="AH1141" s="16" t="str">
        <f t="shared" si="213"/>
        <v>0.00</v>
      </c>
      <c r="AI1141" s="16">
        <f t="shared" si="214"/>
        <v>-1.5368092558559945E-2</v>
      </c>
      <c r="AJ1141" s="44">
        <v>221112</v>
      </c>
      <c r="AK1141" s="15" t="s">
        <v>683</v>
      </c>
      <c r="AL1141" s="14" t="s">
        <v>57</v>
      </c>
      <c r="AM1141" s="39" t="s">
        <v>58</v>
      </c>
      <c r="AN1141" s="39" t="s">
        <v>59</v>
      </c>
      <c r="AO1141" s="39" t="s">
        <v>60</v>
      </c>
      <c r="AP1141" s="39" t="s">
        <v>61</v>
      </c>
      <c r="AQ1141" s="20"/>
      <c r="AR1141" s="20"/>
      <c r="AS1141" s="20"/>
      <c r="AT1141" s="20"/>
      <c r="AU1141" s="20"/>
      <c r="AV1141" s="20"/>
      <c r="AW1141" s="20"/>
      <c r="AX1141" s="20"/>
      <c r="AY1141" s="20"/>
      <c r="AZ1141" s="20"/>
      <c r="BA1141" s="20"/>
      <c r="BB1141" s="20"/>
    </row>
    <row r="1142" spans="1:54" ht="26.1" hidden="1" customHeight="1" x14ac:dyDescent="0.25">
      <c r="A1142" s="39" t="s">
        <v>41</v>
      </c>
      <c r="B1142" s="13" t="s">
        <v>254</v>
      </c>
      <c r="C1142" s="13" t="s">
        <v>251</v>
      </c>
      <c r="D1142" s="13">
        <v>34007</v>
      </c>
      <c r="E1142" s="13">
        <v>51608</v>
      </c>
      <c r="F1142" s="13" t="s">
        <v>271</v>
      </c>
      <c r="G1142" s="13" t="s">
        <v>276</v>
      </c>
      <c r="H1142" s="13" t="s">
        <v>93</v>
      </c>
      <c r="I1142" s="13" t="s">
        <v>94</v>
      </c>
      <c r="J1142" s="13" t="s">
        <v>373</v>
      </c>
      <c r="K1142" s="4">
        <v>10751</v>
      </c>
      <c r="L1142" s="4">
        <v>2001</v>
      </c>
      <c r="M1142" s="14" t="s">
        <v>39</v>
      </c>
      <c r="N1142" s="15" t="s">
        <v>679</v>
      </c>
      <c r="O1142" s="15">
        <v>2.42550444654306</v>
      </c>
      <c r="P1142" s="15">
        <v>2.9961688729999998</v>
      </c>
      <c r="Q1142" s="15">
        <f t="shared" si="204"/>
        <v>0.57066442645693982</v>
      </c>
      <c r="R1142" s="15">
        <f t="shared" si="205"/>
        <v>23.527659463592283</v>
      </c>
      <c r="S1142" s="15">
        <v>1.4138645153875149</v>
      </c>
      <c r="T1142" s="15">
        <v>1.7470550879999998</v>
      </c>
      <c r="U1142" s="15">
        <f t="shared" si="206"/>
        <v>0.33319057261248486</v>
      </c>
      <c r="V1142" s="16">
        <f t="shared" si="207"/>
        <v>23.565947725985843</v>
      </c>
      <c r="W1142" s="17">
        <f t="shared" si="208"/>
        <v>1.5368092558559945E-2</v>
      </c>
      <c r="X1142" s="17">
        <f t="shared" si="208"/>
        <v>1.8989729217391303E-2</v>
      </c>
      <c r="Y1142" s="16">
        <f t="shared" si="209"/>
        <v>3.6216366588313585E-3</v>
      </c>
      <c r="Z1142" s="15">
        <f t="shared" si="210"/>
        <v>23.565947725985854</v>
      </c>
      <c r="AA1142" s="13">
        <v>2.44</v>
      </c>
      <c r="AB1142" s="13">
        <v>0</v>
      </c>
      <c r="AC1142" s="13">
        <v>0</v>
      </c>
      <c r="AD1142" s="13">
        <v>0</v>
      </c>
      <c r="AE1142" s="18">
        <f t="shared" si="211"/>
        <v>0</v>
      </c>
      <c r="AF1142" s="18">
        <f t="shared" si="215"/>
        <v>2.3998009450549449E-2</v>
      </c>
      <c r="AG1142" s="19">
        <f t="shared" si="212"/>
        <v>2.3998009450549449E-2</v>
      </c>
      <c r="AH1142" s="16" t="str">
        <f t="shared" si="213"/>
        <v>0.00</v>
      </c>
      <c r="AI1142" s="16">
        <f t="shared" si="214"/>
        <v>-1.5368092558559945E-2</v>
      </c>
      <c r="AJ1142" s="44">
        <v>221112</v>
      </c>
      <c r="AK1142" s="15" t="s">
        <v>683</v>
      </c>
      <c r="AL1142" s="14" t="s">
        <v>57</v>
      </c>
      <c r="AM1142" s="39" t="s">
        <v>58</v>
      </c>
      <c r="AN1142" s="39" t="s">
        <v>59</v>
      </c>
      <c r="AO1142" s="39" t="s">
        <v>60</v>
      </c>
      <c r="AP1142" s="39" t="s">
        <v>61</v>
      </c>
      <c r="AQ1142" s="20"/>
      <c r="AR1142" s="20"/>
      <c r="AS1142" s="20"/>
      <c r="AT1142" s="20"/>
      <c r="AU1142" s="20"/>
      <c r="AV1142" s="20"/>
      <c r="AW1142" s="20"/>
      <c r="AX1142" s="20"/>
      <c r="AY1142" s="20"/>
      <c r="AZ1142" s="20"/>
      <c r="BA1142" s="20"/>
      <c r="BB1142" s="20"/>
    </row>
    <row r="1143" spans="1:54" ht="26.1" hidden="1" customHeight="1" x14ac:dyDescent="0.25">
      <c r="A1143" s="39" t="s">
        <v>41</v>
      </c>
      <c r="B1143" s="13" t="s">
        <v>254</v>
      </c>
      <c r="C1143" s="13" t="s">
        <v>251</v>
      </c>
      <c r="D1143" s="13">
        <v>34007</v>
      </c>
      <c r="E1143" s="13">
        <v>51608</v>
      </c>
      <c r="F1143" s="13" t="s">
        <v>271</v>
      </c>
      <c r="G1143" s="13" t="s">
        <v>276</v>
      </c>
      <c r="H1143" s="13" t="s">
        <v>93</v>
      </c>
      <c r="I1143" s="13" t="s">
        <v>94</v>
      </c>
      <c r="J1143" s="13" t="s">
        <v>373</v>
      </c>
      <c r="K1143" s="4">
        <v>10751</v>
      </c>
      <c r="L1143" s="4">
        <v>2001</v>
      </c>
      <c r="M1143" s="14" t="s">
        <v>37</v>
      </c>
      <c r="N1143" s="15" t="s">
        <v>679</v>
      </c>
      <c r="O1143" s="15">
        <v>0.22890345206517601</v>
      </c>
      <c r="P1143" s="15">
        <v>0.28275907700000003</v>
      </c>
      <c r="Q1143" s="15">
        <f t="shared" si="204"/>
        <v>5.3855624934824015E-2</v>
      </c>
      <c r="R1143" s="15">
        <f t="shared" si="205"/>
        <v>23.527659565173192</v>
      </c>
      <c r="S1143" s="15">
        <v>0.13343140590234739</v>
      </c>
      <c r="T1143" s="15">
        <v>0.164875782</v>
      </c>
      <c r="U1143" s="15">
        <f t="shared" si="206"/>
        <v>3.1444376097652604E-2</v>
      </c>
      <c r="V1143" s="16">
        <f t="shared" si="207"/>
        <v>23.565948275075037</v>
      </c>
      <c r="W1143" s="17">
        <f t="shared" si="208"/>
        <v>1.4503413685037761E-3</v>
      </c>
      <c r="X1143" s="17">
        <f t="shared" si="208"/>
        <v>1.7921280652173912E-3</v>
      </c>
      <c r="Y1143" s="16">
        <f t="shared" si="209"/>
        <v>3.4178669671361514E-4</v>
      </c>
      <c r="Z1143" s="15">
        <f t="shared" si="210"/>
        <v>23.565948275075026</v>
      </c>
      <c r="AA1143" s="13">
        <v>0.18</v>
      </c>
      <c r="AB1143" s="13">
        <v>0</v>
      </c>
      <c r="AC1143" s="13">
        <v>0</v>
      </c>
      <c r="AD1143" s="13">
        <v>0</v>
      </c>
      <c r="AE1143" s="18">
        <f t="shared" si="211"/>
        <v>0</v>
      </c>
      <c r="AF1143" s="18">
        <f t="shared" si="215"/>
        <v>2.2647772252747255E-3</v>
      </c>
      <c r="AG1143" s="19">
        <f t="shared" si="212"/>
        <v>2.2647772252747255E-3</v>
      </c>
      <c r="AH1143" s="16" t="str">
        <f t="shared" si="213"/>
        <v>0.00</v>
      </c>
      <c r="AI1143" s="16">
        <f t="shared" si="214"/>
        <v>-1.4503413685037761E-3</v>
      </c>
      <c r="AJ1143" s="44">
        <v>221112</v>
      </c>
      <c r="AK1143" s="15" t="s">
        <v>683</v>
      </c>
      <c r="AL1143" s="14" t="s">
        <v>57</v>
      </c>
      <c r="AM1143" s="39" t="s">
        <v>58</v>
      </c>
      <c r="AN1143" s="39" t="s">
        <v>59</v>
      </c>
      <c r="AO1143" s="39" t="s">
        <v>60</v>
      </c>
      <c r="AP1143" s="39" t="s">
        <v>61</v>
      </c>
      <c r="AQ1143" s="20"/>
      <c r="AR1143" s="20"/>
      <c r="AS1143" s="20"/>
      <c r="AT1143" s="20"/>
      <c r="AU1143" s="20"/>
      <c r="AV1143" s="20"/>
      <c r="AW1143" s="20"/>
      <c r="AX1143" s="20"/>
      <c r="AY1143" s="20"/>
      <c r="AZ1143" s="20"/>
      <c r="BA1143" s="20"/>
      <c r="BB1143" s="20"/>
    </row>
    <row r="1144" spans="1:54" ht="26.1" hidden="1" customHeight="1" x14ac:dyDescent="0.25">
      <c r="A1144" s="39" t="s">
        <v>41</v>
      </c>
      <c r="B1144" s="13" t="s">
        <v>254</v>
      </c>
      <c r="C1144" s="13" t="s">
        <v>251</v>
      </c>
      <c r="D1144" s="13">
        <v>34007</v>
      </c>
      <c r="E1144" s="13">
        <v>51608</v>
      </c>
      <c r="F1144" s="13" t="s">
        <v>271</v>
      </c>
      <c r="G1144" s="13" t="s">
        <v>274</v>
      </c>
      <c r="H1144" s="13" t="s">
        <v>93</v>
      </c>
      <c r="I1144" s="13" t="s">
        <v>94</v>
      </c>
      <c r="J1144" s="13" t="s">
        <v>374</v>
      </c>
      <c r="K1144" s="4">
        <v>10751</v>
      </c>
      <c r="L1144" s="4">
        <v>2001</v>
      </c>
      <c r="M1144" s="14" t="s">
        <v>40</v>
      </c>
      <c r="N1144" s="15" t="s">
        <v>679</v>
      </c>
      <c r="O1144" s="15">
        <v>0.32973224100245402</v>
      </c>
      <c r="P1144" s="15">
        <v>0.40731052000000001</v>
      </c>
      <c r="Q1144" s="15">
        <f t="shared" si="204"/>
        <v>7.7578278997545991E-2</v>
      </c>
      <c r="R1144" s="15">
        <f t="shared" si="205"/>
        <v>23.527659522069186</v>
      </c>
      <c r="S1144" s="15">
        <v>0.19220608554110002</v>
      </c>
      <c r="T1144" s="15">
        <v>0.23750127200000001</v>
      </c>
      <c r="U1144" s="15">
        <f t="shared" si="206"/>
        <v>4.5295186458899989E-2</v>
      </c>
      <c r="V1144" s="16">
        <f t="shared" si="207"/>
        <v>23.565948149552412</v>
      </c>
      <c r="W1144" s="17">
        <f t="shared" si="208"/>
        <v>2.0891965819684784E-3</v>
      </c>
      <c r="X1144" s="17">
        <f t="shared" si="208"/>
        <v>2.5815355652173914E-3</v>
      </c>
      <c r="Y1144" s="16">
        <f t="shared" si="209"/>
        <v>4.92338983248913E-4</v>
      </c>
      <c r="Z1144" s="15">
        <f t="shared" si="210"/>
        <v>23.565948149552419</v>
      </c>
      <c r="AA1144" s="13">
        <v>0.33</v>
      </c>
      <c r="AB1144" s="13">
        <v>0</v>
      </c>
      <c r="AC1144" s="13">
        <v>0</v>
      </c>
      <c r="AD1144" s="13">
        <v>0</v>
      </c>
      <c r="AE1144" s="18">
        <f t="shared" si="211"/>
        <v>0</v>
      </c>
      <c r="AF1144" s="18">
        <f t="shared" si="215"/>
        <v>3.2623801098901101E-3</v>
      </c>
      <c r="AG1144" s="19">
        <f t="shared" si="212"/>
        <v>3.2623801098901101E-3</v>
      </c>
      <c r="AH1144" s="16" t="str">
        <f t="shared" si="213"/>
        <v>0.00</v>
      </c>
      <c r="AI1144" s="16">
        <f t="shared" si="214"/>
        <v>-2.0891965819684784E-3</v>
      </c>
      <c r="AJ1144" s="44">
        <v>221112</v>
      </c>
      <c r="AK1144" s="15" t="s">
        <v>683</v>
      </c>
      <c r="AL1144" s="14" t="s">
        <v>57</v>
      </c>
      <c r="AM1144" s="39" t="s">
        <v>58</v>
      </c>
      <c r="AN1144" s="39" t="s">
        <v>59</v>
      </c>
      <c r="AO1144" s="39" t="s">
        <v>60</v>
      </c>
      <c r="AP1144" s="39" t="s">
        <v>61</v>
      </c>
      <c r="AQ1144" s="20"/>
      <c r="AR1144" s="20"/>
      <c r="AS1144" s="20"/>
      <c r="AT1144" s="20"/>
      <c r="AU1144" s="20"/>
      <c r="AV1144" s="20"/>
      <c r="AW1144" s="20"/>
      <c r="AX1144" s="20"/>
      <c r="AY1144" s="20"/>
      <c r="AZ1144" s="20"/>
      <c r="BA1144" s="20"/>
      <c r="BB1144" s="20"/>
    </row>
    <row r="1145" spans="1:54" ht="26.1" hidden="1" customHeight="1" x14ac:dyDescent="0.25">
      <c r="A1145" s="39" t="s">
        <v>41</v>
      </c>
      <c r="B1145" s="13" t="s">
        <v>254</v>
      </c>
      <c r="C1145" s="13" t="s">
        <v>251</v>
      </c>
      <c r="D1145" s="13">
        <v>34007</v>
      </c>
      <c r="E1145" s="13">
        <v>51608</v>
      </c>
      <c r="F1145" s="13" t="s">
        <v>271</v>
      </c>
      <c r="G1145" s="13" t="s">
        <v>274</v>
      </c>
      <c r="H1145" s="13" t="s">
        <v>93</v>
      </c>
      <c r="I1145" s="13" t="s">
        <v>94</v>
      </c>
      <c r="J1145" s="13" t="s">
        <v>374</v>
      </c>
      <c r="K1145" s="4">
        <v>10751</v>
      </c>
      <c r="L1145" s="4">
        <v>2001</v>
      </c>
      <c r="M1145" s="14" t="s">
        <v>38</v>
      </c>
      <c r="N1145" s="15" t="s">
        <v>679</v>
      </c>
      <c r="O1145" s="15">
        <v>0.45725068967280302</v>
      </c>
      <c r="P1145" s="15">
        <v>0.56483107499999996</v>
      </c>
      <c r="Q1145" s="15">
        <f t="shared" si="204"/>
        <v>0.10758038532719694</v>
      </c>
      <c r="R1145" s="15">
        <f t="shared" si="205"/>
        <v>23.527659499907749</v>
      </c>
      <c r="S1145" s="15">
        <v>0.26653858568936112</v>
      </c>
      <c r="T1145" s="15">
        <v>0.32935092900000001</v>
      </c>
      <c r="U1145" s="15">
        <f t="shared" si="206"/>
        <v>6.2812343310638896E-2</v>
      </c>
      <c r="V1145" s="16">
        <f t="shared" si="207"/>
        <v>23.565947552465776</v>
      </c>
      <c r="W1145" s="17">
        <f t="shared" si="208"/>
        <v>2.8971585401017515E-3</v>
      </c>
      <c r="X1145" s="17">
        <f t="shared" si="208"/>
        <v>3.579901402173913E-3</v>
      </c>
      <c r="Y1145" s="16">
        <f t="shared" si="209"/>
        <v>6.8274286207216156E-4</v>
      </c>
      <c r="Z1145" s="15">
        <f t="shared" si="210"/>
        <v>23.565947552465762</v>
      </c>
      <c r="AA1145" s="13">
        <v>0.46</v>
      </c>
      <c r="AB1145" s="13">
        <v>0</v>
      </c>
      <c r="AC1145" s="13">
        <v>0</v>
      </c>
      <c r="AD1145" s="13">
        <v>0</v>
      </c>
      <c r="AE1145" s="18">
        <f t="shared" si="211"/>
        <v>0</v>
      </c>
      <c r="AF1145" s="18">
        <f t="shared" si="215"/>
        <v>4.5240512225274733E-3</v>
      </c>
      <c r="AG1145" s="19">
        <f t="shared" si="212"/>
        <v>4.5240512225274733E-3</v>
      </c>
      <c r="AH1145" s="16" t="str">
        <f t="shared" si="213"/>
        <v>0.00</v>
      </c>
      <c r="AI1145" s="16">
        <f t="shared" si="214"/>
        <v>-2.8971585401017515E-3</v>
      </c>
      <c r="AJ1145" s="44">
        <v>221112</v>
      </c>
      <c r="AK1145" s="15" t="s">
        <v>683</v>
      </c>
      <c r="AL1145" s="14" t="s">
        <v>57</v>
      </c>
      <c r="AM1145" s="39" t="s">
        <v>58</v>
      </c>
      <c r="AN1145" s="39" t="s">
        <v>59</v>
      </c>
      <c r="AO1145" s="39" t="s">
        <v>60</v>
      </c>
      <c r="AP1145" s="39" t="s">
        <v>61</v>
      </c>
      <c r="AQ1145" s="20"/>
      <c r="AR1145" s="20"/>
      <c r="AS1145" s="20"/>
      <c r="AT1145" s="20"/>
      <c r="AU1145" s="20"/>
      <c r="AV1145" s="20"/>
      <c r="AW1145" s="20"/>
      <c r="AX1145" s="20"/>
      <c r="AY1145" s="20"/>
      <c r="AZ1145" s="20"/>
      <c r="BA1145" s="20"/>
      <c r="BB1145" s="20"/>
    </row>
    <row r="1146" spans="1:54" ht="26.1" hidden="1" customHeight="1" x14ac:dyDescent="0.25">
      <c r="A1146" s="39" t="s">
        <v>41</v>
      </c>
      <c r="B1146" s="13" t="s">
        <v>254</v>
      </c>
      <c r="C1146" s="13" t="s">
        <v>251</v>
      </c>
      <c r="D1146" s="13">
        <v>34007</v>
      </c>
      <c r="E1146" s="13">
        <v>51608</v>
      </c>
      <c r="F1146" s="13" t="s">
        <v>271</v>
      </c>
      <c r="G1146" s="13" t="s">
        <v>274</v>
      </c>
      <c r="H1146" s="13" t="s">
        <v>93</v>
      </c>
      <c r="I1146" s="13" t="s">
        <v>94</v>
      </c>
      <c r="J1146" s="13" t="s">
        <v>374</v>
      </c>
      <c r="K1146" s="4">
        <v>10751</v>
      </c>
      <c r="L1146" s="4">
        <v>2001</v>
      </c>
      <c r="M1146" s="14" t="s">
        <v>39</v>
      </c>
      <c r="N1146" s="15" t="s">
        <v>679</v>
      </c>
      <c r="O1146" s="15">
        <v>0.45725068967280302</v>
      </c>
      <c r="P1146" s="15">
        <v>0.56483107499999996</v>
      </c>
      <c r="Q1146" s="15">
        <f t="shared" si="204"/>
        <v>0.10758038532719694</v>
      </c>
      <c r="R1146" s="15">
        <f t="shared" si="205"/>
        <v>23.527659499907749</v>
      </c>
      <c r="S1146" s="15">
        <v>0.26653858568936112</v>
      </c>
      <c r="T1146" s="15">
        <v>0.32935092900000001</v>
      </c>
      <c r="U1146" s="15">
        <f t="shared" si="206"/>
        <v>6.2812343310638896E-2</v>
      </c>
      <c r="V1146" s="16">
        <f t="shared" si="207"/>
        <v>23.565947552465776</v>
      </c>
      <c r="W1146" s="17">
        <f t="shared" si="208"/>
        <v>2.8971585401017515E-3</v>
      </c>
      <c r="X1146" s="17">
        <f t="shared" si="208"/>
        <v>3.579901402173913E-3</v>
      </c>
      <c r="Y1146" s="16">
        <f t="shared" si="209"/>
        <v>6.8274286207216156E-4</v>
      </c>
      <c r="Z1146" s="15">
        <f t="shared" si="210"/>
        <v>23.565947552465762</v>
      </c>
      <c r="AA1146" s="13">
        <v>0.46</v>
      </c>
      <c r="AB1146" s="13">
        <v>0</v>
      </c>
      <c r="AC1146" s="13">
        <v>0</v>
      </c>
      <c r="AD1146" s="13">
        <v>0</v>
      </c>
      <c r="AE1146" s="18">
        <f t="shared" si="211"/>
        <v>0</v>
      </c>
      <c r="AF1146" s="18">
        <f t="shared" si="215"/>
        <v>4.5240512225274733E-3</v>
      </c>
      <c r="AG1146" s="19">
        <f t="shared" si="212"/>
        <v>4.5240512225274733E-3</v>
      </c>
      <c r="AH1146" s="16" t="str">
        <f t="shared" si="213"/>
        <v>0.00</v>
      </c>
      <c r="AI1146" s="16">
        <f t="shared" si="214"/>
        <v>-2.8971585401017515E-3</v>
      </c>
      <c r="AJ1146" s="44">
        <v>221112</v>
      </c>
      <c r="AK1146" s="15" t="s">
        <v>683</v>
      </c>
      <c r="AL1146" s="14" t="s">
        <v>57</v>
      </c>
      <c r="AM1146" s="39" t="s">
        <v>58</v>
      </c>
      <c r="AN1146" s="39" t="s">
        <v>59</v>
      </c>
      <c r="AO1146" s="39" t="s">
        <v>60</v>
      </c>
      <c r="AP1146" s="39" t="s">
        <v>61</v>
      </c>
      <c r="AQ1146" s="20"/>
      <c r="AR1146" s="20"/>
      <c r="AS1146" s="20"/>
      <c r="AT1146" s="20"/>
      <c r="AU1146" s="20"/>
      <c r="AV1146" s="20"/>
      <c r="AW1146" s="20"/>
      <c r="AX1146" s="20"/>
      <c r="AY1146" s="20"/>
      <c r="AZ1146" s="20"/>
      <c r="BA1146" s="20"/>
      <c r="BB1146" s="20"/>
    </row>
    <row r="1147" spans="1:54" ht="26.1" hidden="1" customHeight="1" x14ac:dyDescent="0.25">
      <c r="A1147" s="39" t="s">
        <v>41</v>
      </c>
      <c r="B1147" s="13" t="s">
        <v>254</v>
      </c>
      <c r="C1147" s="13" t="s">
        <v>251</v>
      </c>
      <c r="D1147" s="13">
        <v>34007</v>
      </c>
      <c r="E1147" s="13">
        <v>51608</v>
      </c>
      <c r="F1147" s="13" t="s">
        <v>271</v>
      </c>
      <c r="G1147" s="13" t="s">
        <v>274</v>
      </c>
      <c r="H1147" s="13" t="s">
        <v>93</v>
      </c>
      <c r="I1147" s="13" t="s">
        <v>94</v>
      </c>
      <c r="J1147" s="13" t="s">
        <v>374</v>
      </c>
      <c r="K1147" s="4">
        <v>10751</v>
      </c>
      <c r="L1147" s="4">
        <v>2001</v>
      </c>
      <c r="M1147" s="14" t="s">
        <v>37</v>
      </c>
      <c r="N1147" s="15" t="s">
        <v>679</v>
      </c>
      <c r="O1147" s="15">
        <v>0.27977088585743698</v>
      </c>
      <c r="P1147" s="15">
        <v>0.34559442699999998</v>
      </c>
      <c r="Q1147" s="15">
        <f t="shared" si="204"/>
        <v>6.5823541142563002E-2</v>
      </c>
      <c r="R1147" s="15">
        <f t="shared" si="205"/>
        <v>23.527659406313187</v>
      </c>
      <c r="S1147" s="15">
        <v>0.1630828294362025</v>
      </c>
      <c r="T1147" s="15">
        <v>0.201514844</v>
      </c>
      <c r="U1147" s="15">
        <f t="shared" si="206"/>
        <v>3.8432014563797495E-2</v>
      </c>
      <c r="V1147" s="16">
        <f t="shared" si="207"/>
        <v>23.565947866284709</v>
      </c>
      <c r="W1147" s="17">
        <f t="shared" si="208"/>
        <v>1.7726394503935054E-3</v>
      </c>
      <c r="X1147" s="17">
        <f t="shared" si="208"/>
        <v>2.1903787391304346E-3</v>
      </c>
      <c r="Y1147" s="16">
        <f t="shared" si="209"/>
        <v>4.177392887369292E-4</v>
      </c>
      <c r="Z1147" s="15">
        <f t="shared" si="210"/>
        <v>23.565947866284706</v>
      </c>
      <c r="AA1147" s="13">
        <v>0.22</v>
      </c>
      <c r="AB1147" s="13">
        <v>0</v>
      </c>
      <c r="AC1147" s="13">
        <v>0</v>
      </c>
      <c r="AD1147" s="13">
        <v>0</v>
      </c>
      <c r="AE1147" s="18">
        <f t="shared" si="211"/>
        <v>0</v>
      </c>
      <c r="AF1147" s="18">
        <f t="shared" si="215"/>
        <v>2.7680610439560441E-3</v>
      </c>
      <c r="AG1147" s="19">
        <f t="shared" si="212"/>
        <v>2.7680610439560441E-3</v>
      </c>
      <c r="AH1147" s="16" t="str">
        <f t="shared" si="213"/>
        <v>0.00</v>
      </c>
      <c r="AI1147" s="16">
        <f t="shared" si="214"/>
        <v>-1.7726394503935054E-3</v>
      </c>
      <c r="AJ1147" s="44">
        <v>221112</v>
      </c>
      <c r="AK1147" s="15" t="s">
        <v>683</v>
      </c>
      <c r="AL1147" s="14" t="s">
        <v>57</v>
      </c>
      <c r="AM1147" s="39" t="s">
        <v>58</v>
      </c>
      <c r="AN1147" s="39" t="s">
        <v>59</v>
      </c>
      <c r="AO1147" s="39" t="s">
        <v>60</v>
      </c>
      <c r="AP1147" s="39" t="s">
        <v>61</v>
      </c>
      <c r="AQ1147" s="20"/>
      <c r="AR1147" s="20"/>
      <c r="AS1147" s="20"/>
      <c r="AT1147" s="20"/>
      <c r="AU1147" s="20"/>
      <c r="AV1147" s="20"/>
      <c r="AW1147" s="20"/>
      <c r="AX1147" s="20"/>
      <c r="AY1147" s="20"/>
      <c r="AZ1147" s="20"/>
      <c r="BA1147" s="20"/>
      <c r="BB1147" s="20"/>
    </row>
    <row r="1148" spans="1:54" ht="26.1" hidden="1" customHeight="1" x14ac:dyDescent="0.25">
      <c r="A1148" s="39" t="s">
        <v>0</v>
      </c>
      <c r="B1148" s="13" t="s">
        <v>652</v>
      </c>
      <c r="C1148" s="13" t="s">
        <v>252</v>
      </c>
      <c r="D1148" s="13">
        <v>34039</v>
      </c>
      <c r="E1148" s="13">
        <v>41809</v>
      </c>
      <c r="F1148" s="13" t="s">
        <v>500</v>
      </c>
      <c r="G1148" s="13" t="s">
        <v>276</v>
      </c>
      <c r="H1148" s="13" t="s">
        <v>168</v>
      </c>
      <c r="I1148" s="13" t="s">
        <v>174</v>
      </c>
      <c r="J1148" s="13" t="s">
        <v>533</v>
      </c>
      <c r="K1148" s="4">
        <v>50006</v>
      </c>
      <c r="L1148" s="4">
        <v>9001</v>
      </c>
      <c r="M1148" s="14" t="s">
        <v>40</v>
      </c>
      <c r="N1148" s="15" t="s">
        <v>679</v>
      </c>
      <c r="O1148" s="15">
        <v>7.1405871610088898</v>
      </c>
      <c r="P1148" s="15">
        <v>5.3875575649999998</v>
      </c>
      <c r="Q1148" s="15">
        <f t="shared" si="204"/>
        <v>-1.75302959600889</v>
      </c>
      <c r="R1148" s="15">
        <f t="shared" si="205"/>
        <v>-24.550216340489364</v>
      </c>
      <c r="S1148" s="15">
        <v>1.6514279749521141</v>
      </c>
      <c r="T1148" s="15">
        <v>1.286556528</v>
      </c>
      <c r="U1148" s="15">
        <f t="shared" si="206"/>
        <v>-0.36487144695211415</v>
      </c>
      <c r="V1148" s="16">
        <f t="shared" si="207"/>
        <v>-22.094299750656347</v>
      </c>
      <c r="W1148" s="17">
        <f t="shared" si="208"/>
        <v>1.795030407556646E-2</v>
      </c>
      <c r="X1148" s="17">
        <f t="shared" si="208"/>
        <v>1.3984310086956522E-2</v>
      </c>
      <c r="Y1148" s="16">
        <f t="shared" si="209"/>
        <v>-3.965993988609938E-3</v>
      </c>
      <c r="Z1148" s="15">
        <f t="shared" si="210"/>
        <v>-22.094299750656358</v>
      </c>
      <c r="AA1148" s="13">
        <v>7.15</v>
      </c>
      <c r="AB1148" s="13">
        <v>0</v>
      </c>
      <c r="AC1148" s="13">
        <v>0</v>
      </c>
      <c r="AD1148" s="13">
        <v>0</v>
      </c>
      <c r="AE1148" s="18">
        <f t="shared" si="211"/>
        <v>0</v>
      </c>
      <c r="AF1148" s="18">
        <f t="shared" si="215"/>
        <v>1.7672479780219779E-2</v>
      </c>
      <c r="AG1148" s="19">
        <f t="shared" si="212"/>
        <v>1.7672479780219779E-2</v>
      </c>
      <c r="AH1148" s="16" t="str">
        <f t="shared" si="213"/>
        <v>0.00</v>
      </c>
      <c r="AI1148" s="16">
        <f t="shared" si="214"/>
        <v>-1.795030407556646E-2</v>
      </c>
      <c r="AJ1148" s="44">
        <v>221112</v>
      </c>
      <c r="AK1148" s="15" t="s">
        <v>683</v>
      </c>
      <c r="AL1148" s="14" t="s">
        <v>57</v>
      </c>
      <c r="AM1148" s="39" t="s">
        <v>58</v>
      </c>
      <c r="AN1148" s="39" t="s">
        <v>59</v>
      </c>
      <c r="AO1148" s="39" t="s">
        <v>60</v>
      </c>
      <c r="AP1148" s="39" t="s">
        <v>61</v>
      </c>
      <c r="AQ1148" s="20"/>
      <c r="AR1148" s="20"/>
      <c r="AS1148" s="20"/>
      <c r="AT1148" s="20"/>
      <c r="AU1148" s="20"/>
      <c r="AV1148" s="20"/>
      <c r="AW1148" s="20"/>
      <c r="AX1148" s="20"/>
      <c r="AY1148" s="20"/>
      <c r="AZ1148" s="20"/>
      <c r="BA1148" s="20"/>
      <c r="BB1148" s="20"/>
    </row>
    <row r="1149" spans="1:54" ht="26.1" hidden="1" customHeight="1" x14ac:dyDescent="0.25">
      <c r="A1149" s="39" t="s">
        <v>0</v>
      </c>
      <c r="B1149" s="13" t="s">
        <v>652</v>
      </c>
      <c r="C1149" s="13" t="s">
        <v>252</v>
      </c>
      <c r="D1149" s="13">
        <v>34039</v>
      </c>
      <c r="E1149" s="13">
        <v>41809</v>
      </c>
      <c r="F1149" s="13" t="s">
        <v>500</v>
      </c>
      <c r="G1149" s="13" t="s">
        <v>276</v>
      </c>
      <c r="H1149" s="13" t="s">
        <v>168</v>
      </c>
      <c r="I1149" s="13" t="s">
        <v>174</v>
      </c>
      <c r="J1149" s="13" t="s">
        <v>533</v>
      </c>
      <c r="K1149" s="4">
        <v>50006</v>
      </c>
      <c r="L1149" s="4">
        <v>9001</v>
      </c>
      <c r="M1149" s="14" t="s">
        <v>38</v>
      </c>
      <c r="N1149" s="15" t="s">
        <v>679</v>
      </c>
      <c r="O1149" s="15">
        <v>31.510064340395001</v>
      </c>
      <c r="P1149" s="15">
        <v>23.774275370000002</v>
      </c>
      <c r="Q1149" s="15">
        <f t="shared" si="204"/>
        <v>-7.7357889703949994</v>
      </c>
      <c r="R1149" s="15">
        <f t="shared" si="205"/>
        <v>-24.55021635889819</v>
      </c>
      <c r="S1149" s="15">
        <v>7.2874401741658899</v>
      </c>
      <c r="T1149" s="15">
        <v>5.6773312929999999</v>
      </c>
      <c r="U1149" s="15">
        <f t="shared" si="206"/>
        <v>-1.6101088811658899</v>
      </c>
      <c r="V1149" s="16">
        <f t="shared" si="207"/>
        <v>-22.094299818388297</v>
      </c>
      <c r="W1149" s="17">
        <f t="shared" si="208"/>
        <v>7.9211306240933588E-2</v>
      </c>
      <c r="X1149" s="17">
        <f t="shared" si="208"/>
        <v>6.1710122749999999E-2</v>
      </c>
      <c r="Y1149" s="16">
        <f t="shared" si="209"/>
        <v>-1.7501183490933589E-2</v>
      </c>
      <c r="Z1149" s="15">
        <f t="shared" si="210"/>
        <v>-22.094299818388301</v>
      </c>
      <c r="AA1149" s="13">
        <v>181.46</v>
      </c>
      <c r="AB1149" s="13">
        <v>0</v>
      </c>
      <c r="AC1149" s="13">
        <v>0</v>
      </c>
      <c r="AD1149" s="13">
        <v>0</v>
      </c>
      <c r="AE1149" s="18">
        <f t="shared" si="211"/>
        <v>0</v>
      </c>
      <c r="AF1149" s="18">
        <f t="shared" si="215"/>
        <v>7.798531995879121E-2</v>
      </c>
      <c r="AG1149" s="19">
        <f t="shared" si="212"/>
        <v>7.798531995879121E-2</v>
      </c>
      <c r="AH1149" s="16" t="str">
        <f t="shared" si="213"/>
        <v>0.00</v>
      </c>
      <c r="AI1149" s="16">
        <f t="shared" si="214"/>
        <v>-7.9211306240933588E-2</v>
      </c>
      <c r="AJ1149" s="44">
        <v>221112</v>
      </c>
      <c r="AK1149" s="15" t="s">
        <v>683</v>
      </c>
      <c r="AL1149" s="14" t="s">
        <v>57</v>
      </c>
      <c r="AM1149" s="39" t="s">
        <v>58</v>
      </c>
      <c r="AN1149" s="39" t="s">
        <v>59</v>
      </c>
      <c r="AO1149" s="39" t="s">
        <v>60</v>
      </c>
      <c r="AP1149" s="39" t="s">
        <v>61</v>
      </c>
      <c r="AQ1149" s="20"/>
      <c r="AR1149" s="20"/>
      <c r="AS1149" s="20"/>
      <c r="AT1149" s="20"/>
      <c r="AU1149" s="20"/>
      <c r="AV1149" s="20"/>
      <c r="AW1149" s="20"/>
      <c r="AX1149" s="20"/>
      <c r="AY1149" s="20"/>
      <c r="AZ1149" s="20"/>
      <c r="BA1149" s="20"/>
      <c r="BB1149" s="20"/>
    </row>
    <row r="1150" spans="1:54" ht="26.1" hidden="1" customHeight="1" x14ac:dyDescent="0.25">
      <c r="A1150" s="39" t="s">
        <v>0</v>
      </c>
      <c r="B1150" s="13" t="s">
        <v>652</v>
      </c>
      <c r="C1150" s="13" t="s">
        <v>252</v>
      </c>
      <c r="D1150" s="13">
        <v>34039</v>
      </c>
      <c r="E1150" s="13">
        <v>41809</v>
      </c>
      <c r="F1150" s="13" t="s">
        <v>500</v>
      </c>
      <c r="G1150" s="13" t="s">
        <v>276</v>
      </c>
      <c r="H1150" s="13" t="s">
        <v>168</v>
      </c>
      <c r="I1150" s="13" t="s">
        <v>174</v>
      </c>
      <c r="J1150" s="13" t="s">
        <v>533</v>
      </c>
      <c r="K1150" s="4">
        <v>50006</v>
      </c>
      <c r="L1150" s="4">
        <v>9001</v>
      </c>
      <c r="M1150" s="14" t="s">
        <v>39</v>
      </c>
      <c r="N1150" s="15" t="s">
        <v>679</v>
      </c>
      <c r="O1150" s="15">
        <v>31.510064340395001</v>
      </c>
      <c r="P1150" s="15">
        <v>23.774275370000002</v>
      </c>
      <c r="Q1150" s="15">
        <f t="shared" si="204"/>
        <v>-7.7357889703949994</v>
      </c>
      <c r="R1150" s="15">
        <f t="shared" si="205"/>
        <v>-24.55021635889819</v>
      </c>
      <c r="S1150" s="15">
        <v>7.2874401741658899</v>
      </c>
      <c r="T1150" s="15">
        <v>5.6773312929999999</v>
      </c>
      <c r="U1150" s="15">
        <f t="shared" si="206"/>
        <v>-1.6101088811658899</v>
      </c>
      <c r="V1150" s="16">
        <f t="shared" si="207"/>
        <v>-22.094299818388297</v>
      </c>
      <c r="W1150" s="17">
        <f t="shared" si="208"/>
        <v>7.9211306240933588E-2</v>
      </c>
      <c r="X1150" s="17">
        <f t="shared" si="208"/>
        <v>6.1710122749999999E-2</v>
      </c>
      <c r="Y1150" s="16">
        <f t="shared" si="209"/>
        <v>-1.7501183490933589E-2</v>
      </c>
      <c r="Z1150" s="15">
        <f t="shared" si="210"/>
        <v>-22.094299818388301</v>
      </c>
      <c r="AA1150" s="13">
        <v>181.46</v>
      </c>
      <c r="AB1150" s="13">
        <v>0</v>
      </c>
      <c r="AC1150" s="13">
        <v>0</v>
      </c>
      <c r="AD1150" s="13">
        <v>0</v>
      </c>
      <c r="AE1150" s="18">
        <f t="shared" si="211"/>
        <v>0</v>
      </c>
      <c r="AF1150" s="18">
        <f t="shared" si="215"/>
        <v>7.798531995879121E-2</v>
      </c>
      <c r="AG1150" s="19">
        <f t="shared" si="212"/>
        <v>7.798531995879121E-2</v>
      </c>
      <c r="AH1150" s="16" t="str">
        <f t="shared" si="213"/>
        <v>0.00</v>
      </c>
      <c r="AI1150" s="16">
        <f t="shared" si="214"/>
        <v>-7.9211306240933588E-2</v>
      </c>
      <c r="AJ1150" s="44">
        <v>221112</v>
      </c>
      <c r="AK1150" s="15" t="s">
        <v>683</v>
      </c>
      <c r="AL1150" s="14" t="s">
        <v>57</v>
      </c>
      <c r="AM1150" s="39" t="s">
        <v>58</v>
      </c>
      <c r="AN1150" s="39" t="s">
        <v>59</v>
      </c>
      <c r="AO1150" s="39" t="s">
        <v>60</v>
      </c>
      <c r="AP1150" s="39" t="s">
        <v>61</v>
      </c>
      <c r="AQ1150" s="20"/>
      <c r="AR1150" s="20"/>
      <c r="AS1150" s="20"/>
      <c r="AT1150" s="20"/>
      <c r="AU1150" s="20"/>
      <c r="AV1150" s="20"/>
      <c r="AW1150" s="20"/>
      <c r="AX1150" s="20"/>
      <c r="AY1150" s="20"/>
      <c r="AZ1150" s="20"/>
      <c r="BA1150" s="20"/>
      <c r="BB1150" s="20"/>
    </row>
    <row r="1151" spans="1:54" ht="26.1" hidden="1" customHeight="1" x14ac:dyDescent="0.25">
      <c r="A1151" s="39" t="s">
        <v>0</v>
      </c>
      <c r="B1151" s="13" t="s">
        <v>652</v>
      </c>
      <c r="C1151" s="13" t="s">
        <v>252</v>
      </c>
      <c r="D1151" s="13">
        <v>34039</v>
      </c>
      <c r="E1151" s="13">
        <v>41809</v>
      </c>
      <c r="F1151" s="13" t="s">
        <v>500</v>
      </c>
      <c r="G1151" s="13" t="s">
        <v>276</v>
      </c>
      <c r="H1151" s="13" t="s">
        <v>168</v>
      </c>
      <c r="I1151" s="13" t="s">
        <v>174</v>
      </c>
      <c r="J1151" s="13" t="s">
        <v>533</v>
      </c>
      <c r="K1151" s="4">
        <v>50006</v>
      </c>
      <c r="L1151" s="4">
        <v>9001</v>
      </c>
      <c r="M1151" s="14" t="s">
        <v>37</v>
      </c>
      <c r="N1151" s="15" t="s">
        <v>679</v>
      </c>
      <c r="O1151" s="15">
        <v>1.5315619999996899</v>
      </c>
      <c r="P1151" s="15">
        <v>1.155560216</v>
      </c>
      <c r="Q1151" s="15">
        <f t="shared" si="204"/>
        <v>-0.37600178399968986</v>
      </c>
      <c r="R1151" s="15">
        <f t="shared" si="205"/>
        <v>-24.550216315093088</v>
      </c>
      <c r="S1151" s="15">
        <v>0.35420957340650339</v>
      </c>
      <c r="T1151" s="15">
        <v>0.27594944900000001</v>
      </c>
      <c r="U1151" s="15">
        <f t="shared" si="206"/>
        <v>-7.8260124406503373E-2</v>
      </c>
      <c r="V1151" s="16">
        <f t="shared" si="207"/>
        <v>-22.094299613039905</v>
      </c>
      <c r="W1151" s="17">
        <f t="shared" si="208"/>
        <v>3.8501040587663412E-3</v>
      </c>
      <c r="X1151" s="17">
        <f t="shared" si="208"/>
        <v>2.9994505326086957E-3</v>
      </c>
      <c r="Y1151" s="16">
        <f t="shared" si="209"/>
        <v>-8.5065352615764549E-4</v>
      </c>
      <c r="Z1151" s="15">
        <f t="shared" si="210"/>
        <v>-22.094299613039908</v>
      </c>
      <c r="AA1151" s="13">
        <v>4.9000000000000004</v>
      </c>
      <c r="AB1151" s="13">
        <v>0</v>
      </c>
      <c r="AC1151" s="13">
        <v>0</v>
      </c>
      <c r="AD1151" s="13">
        <v>0</v>
      </c>
      <c r="AE1151" s="18">
        <f t="shared" si="211"/>
        <v>0</v>
      </c>
      <c r="AF1151" s="18">
        <f t="shared" si="215"/>
        <v>3.7905144093406595E-3</v>
      </c>
      <c r="AG1151" s="19">
        <f t="shared" si="212"/>
        <v>3.7905144093406595E-3</v>
      </c>
      <c r="AH1151" s="16" t="str">
        <f t="shared" si="213"/>
        <v>0.00</v>
      </c>
      <c r="AI1151" s="16">
        <f t="shared" si="214"/>
        <v>-3.8501040587663412E-3</v>
      </c>
      <c r="AJ1151" s="44">
        <v>221112</v>
      </c>
      <c r="AK1151" s="15" t="s">
        <v>683</v>
      </c>
      <c r="AL1151" s="14" t="s">
        <v>57</v>
      </c>
      <c r="AM1151" s="39" t="s">
        <v>58</v>
      </c>
      <c r="AN1151" s="39" t="s">
        <v>59</v>
      </c>
      <c r="AO1151" s="39" t="s">
        <v>60</v>
      </c>
      <c r="AP1151" s="39" t="s">
        <v>61</v>
      </c>
      <c r="AQ1151" s="20"/>
      <c r="AR1151" s="20"/>
      <c r="AS1151" s="20"/>
      <c r="AT1151" s="20"/>
      <c r="AU1151" s="20"/>
      <c r="AV1151" s="20"/>
      <c r="AW1151" s="20"/>
      <c r="AX1151" s="20"/>
      <c r="AY1151" s="20"/>
      <c r="AZ1151" s="20"/>
      <c r="BA1151" s="20"/>
      <c r="BB1151" s="20"/>
    </row>
    <row r="1152" spans="1:54" ht="26.1" hidden="1" customHeight="1" x14ac:dyDescent="0.25">
      <c r="A1152" s="39" t="s">
        <v>0</v>
      </c>
      <c r="B1152" s="13" t="s">
        <v>652</v>
      </c>
      <c r="C1152" s="13" t="s">
        <v>252</v>
      </c>
      <c r="D1152" s="13">
        <v>34039</v>
      </c>
      <c r="E1152" s="13">
        <v>41809</v>
      </c>
      <c r="F1152" s="13" t="s">
        <v>500</v>
      </c>
      <c r="G1152" s="13" t="s">
        <v>313</v>
      </c>
      <c r="H1152" s="13" t="s">
        <v>168</v>
      </c>
      <c r="I1152" s="13" t="s">
        <v>174</v>
      </c>
      <c r="J1152" s="13" t="s">
        <v>534</v>
      </c>
      <c r="K1152" s="4">
        <v>50006</v>
      </c>
      <c r="L1152" s="4">
        <v>9001</v>
      </c>
      <c r="M1152" s="14" t="s">
        <v>40</v>
      </c>
      <c r="N1152" s="15" t="s">
        <v>679</v>
      </c>
      <c r="O1152" s="15">
        <v>0</v>
      </c>
      <c r="P1152" s="15">
        <v>0</v>
      </c>
      <c r="Q1152" s="15">
        <f t="shared" si="204"/>
        <v>0</v>
      </c>
      <c r="R1152" s="15" t="str">
        <f t="shared" si="205"/>
        <v>0.00</v>
      </c>
      <c r="S1152" s="15">
        <v>0</v>
      </c>
      <c r="T1152" s="15">
        <v>0</v>
      </c>
      <c r="U1152" s="15">
        <f t="shared" si="206"/>
        <v>0</v>
      </c>
      <c r="V1152" s="16" t="str">
        <f t="shared" si="207"/>
        <v>NA</v>
      </c>
      <c r="W1152" s="17">
        <f t="shared" si="208"/>
        <v>0</v>
      </c>
      <c r="X1152" s="17">
        <f t="shared" si="208"/>
        <v>0</v>
      </c>
      <c r="Y1152" s="16">
        <f t="shared" si="209"/>
        <v>0</v>
      </c>
      <c r="Z1152" s="15" t="str">
        <f t="shared" si="210"/>
        <v>0.00</v>
      </c>
      <c r="AA1152" s="13">
        <v>0.04</v>
      </c>
      <c r="AB1152" s="13">
        <v>0</v>
      </c>
      <c r="AC1152" s="13">
        <v>0</v>
      </c>
      <c r="AD1152" s="13">
        <v>0</v>
      </c>
      <c r="AE1152" s="18">
        <f t="shared" si="211"/>
        <v>0</v>
      </c>
      <c r="AF1152" s="18">
        <f t="shared" si="215"/>
        <v>0</v>
      </c>
      <c r="AG1152" s="19">
        <f t="shared" si="212"/>
        <v>0</v>
      </c>
      <c r="AH1152" s="16" t="str">
        <f t="shared" si="213"/>
        <v>0.00</v>
      </c>
      <c r="AI1152" s="16">
        <f t="shared" si="214"/>
        <v>0</v>
      </c>
      <c r="AJ1152" s="44">
        <v>221112</v>
      </c>
      <c r="AK1152" s="15" t="s">
        <v>683</v>
      </c>
      <c r="AL1152" s="14" t="s">
        <v>57</v>
      </c>
      <c r="AM1152" s="39" t="s">
        <v>58</v>
      </c>
      <c r="AN1152" s="39" t="s">
        <v>59</v>
      </c>
      <c r="AO1152" s="39" t="s">
        <v>60</v>
      </c>
      <c r="AP1152" s="39" t="s">
        <v>61</v>
      </c>
      <c r="AQ1152" s="20"/>
      <c r="AR1152" s="20"/>
      <c r="AS1152" s="20"/>
      <c r="AT1152" s="20"/>
      <c r="AU1152" s="20"/>
      <c r="AV1152" s="20"/>
      <c r="AW1152" s="20"/>
      <c r="AX1152" s="20"/>
      <c r="AY1152" s="20"/>
      <c r="AZ1152" s="20"/>
      <c r="BA1152" s="20"/>
      <c r="BB1152" s="20"/>
    </row>
    <row r="1153" spans="1:54" ht="26.1" hidden="1" customHeight="1" x14ac:dyDescent="0.25">
      <c r="A1153" s="39" t="s">
        <v>0</v>
      </c>
      <c r="B1153" s="13" t="s">
        <v>652</v>
      </c>
      <c r="C1153" s="13" t="s">
        <v>252</v>
      </c>
      <c r="D1153" s="13">
        <v>34039</v>
      </c>
      <c r="E1153" s="13">
        <v>41809</v>
      </c>
      <c r="F1153" s="13" t="s">
        <v>500</v>
      </c>
      <c r="G1153" s="13" t="s">
        <v>313</v>
      </c>
      <c r="H1153" s="13" t="s">
        <v>168</v>
      </c>
      <c r="I1153" s="13" t="s">
        <v>174</v>
      </c>
      <c r="J1153" s="13" t="s">
        <v>534</v>
      </c>
      <c r="K1153" s="4">
        <v>50006</v>
      </c>
      <c r="L1153" s="4">
        <v>9001</v>
      </c>
      <c r="M1153" s="14" t="s">
        <v>38</v>
      </c>
      <c r="N1153" s="15" t="s">
        <v>679</v>
      </c>
      <c r="O1153" s="15">
        <v>0</v>
      </c>
      <c r="P1153" s="15">
        <v>0</v>
      </c>
      <c r="Q1153" s="15">
        <f t="shared" si="204"/>
        <v>0</v>
      </c>
      <c r="R1153" s="15" t="str">
        <f t="shared" si="205"/>
        <v>0.00</v>
      </c>
      <c r="S1153" s="15">
        <v>0</v>
      </c>
      <c r="T1153" s="15">
        <v>0</v>
      </c>
      <c r="U1153" s="15">
        <f t="shared" si="206"/>
        <v>0</v>
      </c>
      <c r="V1153" s="16" t="str">
        <f t="shared" si="207"/>
        <v>NA</v>
      </c>
      <c r="W1153" s="17">
        <f t="shared" si="208"/>
        <v>0</v>
      </c>
      <c r="X1153" s="17">
        <f t="shared" si="208"/>
        <v>0</v>
      </c>
      <c r="Y1153" s="16">
        <f t="shared" si="209"/>
        <v>0</v>
      </c>
      <c r="Z1153" s="15" t="str">
        <f t="shared" si="210"/>
        <v>0.00</v>
      </c>
      <c r="AA1153" s="13">
        <v>0.78</v>
      </c>
      <c r="AB1153" s="13">
        <v>0</v>
      </c>
      <c r="AC1153" s="13">
        <v>0</v>
      </c>
      <c r="AD1153" s="13">
        <v>0</v>
      </c>
      <c r="AE1153" s="18">
        <f t="shared" si="211"/>
        <v>0</v>
      </c>
      <c r="AF1153" s="18">
        <f t="shared" si="215"/>
        <v>0</v>
      </c>
      <c r="AG1153" s="19">
        <f t="shared" si="212"/>
        <v>0</v>
      </c>
      <c r="AH1153" s="16" t="str">
        <f t="shared" si="213"/>
        <v>0.00</v>
      </c>
      <c r="AI1153" s="16">
        <f t="shared" si="214"/>
        <v>0</v>
      </c>
      <c r="AJ1153" s="44">
        <v>221112</v>
      </c>
      <c r="AK1153" s="15" t="s">
        <v>683</v>
      </c>
      <c r="AL1153" s="14" t="s">
        <v>57</v>
      </c>
      <c r="AM1153" s="39" t="s">
        <v>58</v>
      </c>
      <c r="AN1153" s="39" t="s">
        <v>59</v>
      </c>
      <c r="AO1153" s="39" t="s">
        <v>60</v>
      </c>
      <c r="AP1153" s="39" t="s">
        <v>61</v>
      </c>
      <c r="AQ1153" s="20"/>
      <c r="AR1153" s="20"/>
      <c r="AS1153" s="20"/>
      <c r="AT1153" s="20"/>
      <c r="AU1153" s="20"/>
      <c r="AV1153" s="20"/>
      <c r="AW1153" s="20"/>
      <c r="AX1153" s="20"/>
      <c r="AY1153" s="20"/>
      <c r="AZ1153" s="20"/>
      <c r="BA1153" s="20"/>
      <c r="BB1153" s="20"/>
    </row>
    <row r="1154" spans="1:54" ht="26.1" hidden="1" customHeight="1" x14ac:dyDescent="0.25">
      <c r="A1154" s="39" t="s">
        <v>0</v>
      </c>
      <c r="B1154" s="13" t="s">
        <v>652</v>
      </c>
      <c r="C1154" s="13" t="s">
        <v>252</v>
      </c>
      <c r="D1154" s="13">
        <v>34039</v>
      </c>
      <c r="E1154" s="13">
        <v>41809</v>
      </c>
      <c r="F1154" s="13" t="s">
        <v>500</v>
      </c>
      <c r="G1154" s="13" t="s">
        <v>313</v>
      </c>
      <c r="H1154" s="13" t="s">
        <v>168</v>
      </c>
      <c r="I1154" s="13" t="s">
        <v>174</v>
      </c>
      <c r="J1154" s="13" t="s">
        <v>534</v>
      </c>
      <c r="K1154" s="4">
        <v>50006</v>
      </c>
      <c r="L1154" s="4">
        <v>9001</v>
      </c>
      <c r="M1154" s="14" t="s">
        <v>39</v>
      </c>
      <c r="N1154" s="15" t="s">
        <v>679</v>
      </c>
      <c r="O1154" s="15">
        <v>0</v>
      </c>
      <c r="P1154" s="15">
        <v>0</v>
      </c>
      <c r="Q1154" s="15">
        <f t="shared" si="204"/>
        <v>0</v>
      </c>
      <c r="R1154" s="15" t="str">
        <f t="shared" si="205"/>
        <v>0.00</v>
      </c>
      <c r="S1154" s="15">
        <v>0</v>
      </c>
      <c r="T1154" s="15">
        <v>0</v>
      </c>
      <c r="U1154" s="15">
        <f t="shared" si="206"/>
        <v>0</v>
      </c>
      <c r="V1154" s="16" t="str">
        <f t="shared" si="207"/>
        <v>NA</v>
      </c>
      <c r="W1154" s="17">
        <f t="shared" si="208"/>
        <v>0</v>
      </c>
      <c r="X1154" s="17">
        <f t="shared" si="208"/>
        <v>0</v>
      </c>
      <c r="Y1154" s="16">
        <f t="shared" si="209"/>
        <v>0</v>
      </c>
      <c r="Z1154" s="15" t="str">
        <f t="shared" si="210"/>
        <v>0.00</v>
      </c>
      <c r="AA1154" s="13">
        <v>0.78</v>
      </c>
      <c r="AB1154" s="13">
        <v>0</v>
      </c>
      <c r="AC1154" s="13">
        <v>0</v>
      </c>
      <c r="AD1154" s="13">
        <v>0</v>
      </c>
      <c r="AE1154" s="18">
        <f t="shared" si="211"/>
        <v>0</v>
      </c>
      <c r="AF1154" s="18">
        <f t="shared" si="215"/>
        <v>0</v>
      </c>
      <c r="AG1154" s="19">
        <f t="shared" si="212"/>
        <v>0</v>
      </c>
      <c r="AH1154" s="16" t="str">
        <f t="shared" si="213"/>
        <v>0.00</v>
      </c>
      <c r="AI1154" s="16">
        <f t="shared" si="214"/>
        <v>0</v>
      </c>
      <c r="AJ1154" s="44">
        <v>221112</v>
      </c>
      <c r="AK1154" s="15" t="s">
        <v>683</v>
      </c>
      <c r="AL1154" s="14" t="s">
        <v>57</v>
      </c>
      <c r="AM1154" s="39" t="s">
        <v>58</v>
      </c>
      <c r="AN1154" s="39" t="s">
        <v>59</v>
      </c>
      <c r="AO1154" s="39" t="s">
        <v>60</v>
      </c>
      <c r="AP1154" s="39" t="s">
        <v>61</v>
      </c>
      <c r="AQ1154" s="20"/>
      <c r="AR1154" s="20"/>
      <c r="AS1154" s="20"/>
      <c r="AT1154" s="20"/>
      <c r="AU1154" s="20"/>
      <c r="AV1154" s="20"/>
      <c r="AW1154" s="20"/>
      <c r="AX1154" s="20"/>
      <c r="AY1154" s="20"/>
      <c r="AZ1154" s="20"/>
      <c r="BA1154" s="20"/>
      <c r="BB1154" s="20"/>
    </row>
    <row r="1155" spans="1:54" ht="26.1" hidden="1" customHeight="1" x14ac:dyDescent="0.25">
      <c r="A1155" s="39" t="s">
        <v>0</v>
      </c>
      <c r="B1155" s="13" t="s">
        <v>652</v>
      </c>
      <c r="C1155" s="13" t="s">
        <v>252</v>
      </c>
      <c r="D1155" s="13">
        <v>34039</v>
      </c>
      <c r="E1155" s="13">
        <v>41809</v>
      </c>
      <c r="F1155" s="13" t="s">
        <v>500</v>
      </c>
      <c r="G1155" s="13" t="s">
        <v>313</v>
      </c>
      <c r="H1155" s="13" t="s">
        <v>168</v>
      </c>
      <c r="I1155" s="13" t="s">
        <v>174</v>
      </c>
      <c r="J1155" s="13" t="s">
        <v>534</v>
      </c>
      <c r="K1155" s="4">
        <v>50006</v>
      </c>
      <c r="L1155" s="4">
        <v>9001</v>
      </c>
      <c r="M1155" s="14" t="s">
        <v>37</v>
      </c>
      <c r="N1155" s="15" t="s">
        <v>679</v>
      </c>
      <c r="O1155" s="15">
        <v>0</v>
      </c>
      <c r="P1155" s="15">
        <v>0</v>
      </c>
      <c r="Q1155" s="15">
        <f t="shared" si="204"/>
        <v>0</v>
      </c>
      <c r="R1155" s="15" t="str">
        <f t="shared" si="205"/>
        <v>0.00</v>
      </c>
      <c r="S1155" s="15">
        <v>0</v>
      </c>
      <c r="T1155" s="15">
        <v>0</v>
      </c>
      <c r="U1155" s="15">
        <f t="shared" si="206"/>
        <v>0</v>
      </c>
      <c r="V1155" s="16" t="str">
        <f t="shared" si="207"/>
        <v>NA</v>
      </c>
      <c r="W1155" s="17">
        <f t="shared" si="208"/>
        <v>0</v>
      </c>
      <c r="X1155" s="17">
        <f t="shared" si="208"/>
        <v>0</v>
      </c>
      <c r="Y1155" s="16">
        <f t="shared" si="209"/>
        <v>0</v>
      </c>
      <c r="Z1155" s="15" t="str">
        <f t="shared" si="210"/>
        <v>0.00</v>
      </c>
      <c r="AA1155" s="13">
        <v>0.02</v>
      </c>
      <c r="AB1155" s="13">
        <v>0</v>
      </c>
      <c r="AC1155" s="13">
        <v>0</v>
      </c>
      <c r="AD1155" s="13">
        <v>0</v>
      </c>
      <c r="AE1155" s="18">
        <f t="shared" si="211"/>
        <v>0</v>
      </c>
      <c r="AF1155" s="18">
        <f t="shared" si="215"/>
        <v>0</v>
      </c>
      <c r="AG1155" s="19">
        <f t="shared" si="212"/>
        <v>0</v>
      </c>
      <c r="AH1155" s="16" t="str">
        <f t="shared" si="213"/>
        <v>0.00</v>
      </c>
      <c r="AI1155" s="16">
        <f t="shared" si="214"/>
        <v>0</v>
      </c>
      <c r="AJ1155" s="44">
        <v>221112</v>
      </c>
      <c r="AK1155" s="15" t="s">
        <v>683</v>
      </c>
      <c r="AL1155" s="14" t="s">
        <v>57</v>
      </c>
      <c r="AM1155" s="39" t="s">
        <v>58</v>
      </c>
      <c r="AN1155" s="39" t="s">
        <v>59</v>
      </c>
      <c r="AO1155" s="39" t="s">
        <v>60</v>
      </c>
      <c r="AP1155" s="39" t="s">
        <v>61</v>
      </c>
      <c r="AQ1155" s="20"/>
      <c r="AR1155" s="20"/>
      <c r="AS1155" s="20"/>
      <c r="AT1155" s="20"/>
      <c r="AU1155" s="20"/>
      <c r="AV1155" s="20"/>
      <c r="AW1155" s="20"/>
      <c r="AX1155" s="20"/>
      <c r="AY1155" s="20"/>
      <c r="AZ1155" s="20"/>
      <c r="BA1155" s="20"/>
      <c r="BB1155" s="20"/>
    </row>
    <row r="1156" spans="1:54" ht="26.1" hidden="1" customHeight="1" x14ac:dyDescent="0.25">
      <c r="A1156" s="39" t="s">
        <v>47</v>
      </c>
      <c r="B1156" s="13" t="s">
        <v>261</v>
      </c>
      <c r="C1156" s="13" t="s">
        <v>251</v>
      </c>
      <c r="D1156" s="13">
        <v>34029</v>
      </c>
      <c r="E1156" s="13">
        <v>78896</v>
      </c>
      <c r="F1156" s="13" t="s">
        <v>584</v>
      </c>
      <c r="G1156" s="13" t="s">
        <v>311</v>
      </c>
      <c r="H1156" s="13" t="s">
        <v>166</v>
      </c>
      <c r="I1156" s="13" t="s">
        <v>210</v>
      </c>
      <c r="J1156" s="13" t="s">
        <v>583</v>
      </c>
      <c r="K1156" s="4">
        <v>55938</v>
      </c>
      <c r="L1156" s="4" t="s">
        <v>648</v>
      </c>
      <c r="M1156" s="14" t="s">
        <v>40</v>
      </c>
      <c r="N1156" s="15" t="s">
        <v>679</v>
      </c>
      <c r="O1156" s="15">
        <v>6.7468042749806896E-3</v>
      </c>
      <c r="P1156" s="15">
        <v>4.8346079999999998E-3</v>
      </c>
      <c r="Q1156" s="15">
        <f t="shared" si="204"/>
        <v>-1.9121962749806898E-3</v>
      </c>
      <c r="R1156" s="15">
        <f t="shared" si="205"/>
        <v>-28.342252080317877</v>
      </c>
      <c r="S1156" s="15">
        <v>3.270750055161972E-3</v>
      </c>
      <c r="T1156" s="15">
        <v>2.85981E-3</v>
      </c>
      <c r="U1156" s="15">
        <f t="shared" si="206"/>
        <v>-4.1094005516197204E-4</v>
      </c>
      <c r="V1156" s="16">
        <f t="shared" si="207"/>
        <v>-12.564092279488525</v>
      </c>
      <c r="W1156" s="17">
        <f t="shared" si="208"/>
        <v>3.5551631034369261E-5</v>
      </c>
      <c r="X1156" s="17">
        <f t="shared" si="208"/>
        <v>3.1084891304347828E-5</v>
      </c>
      <c r="Y1156" s="16">
        <f t="shared" si="209"/>
        <v>-4.4667397300214332E-6</v>
      </c>
      <c r="Z1156" s="15">
        <f t="shared" si="210"/>
        <v>-12.56409227948852</v>
      </c>
      <c r="AA1156" s="13">
        <v>0</v>
      </c>
      <c r="AB1156" s="13">
        <v>0</v>
      </c>
      <c r="AC1156" s="13">
        <v>0</v>
      </c>
      <c r="AD1156" s="13">
        <v>0</v>
      </c>
      <c r="AE1156" s="18">
        <f t="shared" si="211"/>
        <v>0</v>
      </c>
      <c r="AF1156" s="18">
        <f t="shared" si="215"/>
        <v>3.9283104395604394E-5</v>
      </c>
      <c r="AG1156" s="19">
        <f t="shared" si="212"/>
        <v>3.9283104395604394E-5</v>
      </c>
      <c r="AH1156" s="16" t="str">
        <f t="shared" si="213"/>
        <v>0.00</v>
      </c>
      <c r="AI1156" s="16">
        <f t="shared" si="214"/>
        <v>-3.5551631034369261E-5</v>
      </c>
      <c r="AJ1156" s="44">
        <v>221112</v>
      </c>
      <c r="AK1156" s="15" t="s">
        <v>686</v>
      </c>
      <c r="AL1156" s="14" t="s">
        <v>57</v>
      </c>
      <c r="AM1156" s="39" t="s">
        <v>58</v>
      </c>
      <c r="AN1156" s="39" t="s">
        <v>59</v>
      </c>
      <c r="AO1156" s="39" t="s">
        <v>60</v>
      </c>
      <c r="AP1156" s="39" t="s">
        <v>61</v>
      </c>
      <c r="AQ1156" s="20"/>
      <c r="AR1156" s="20"/>
      <c r="AS1156" s="20"/>
      <c r="AT1156" s="20"/>
      <c r="AU1156" s="20"/>
      <c r="AV1156" s="20"/>
      <c r="AW1156" s="20"/>
      <c r="AX1156" s="20"/>
      <c r="AY1156" s="20"/>
      <c r="AZ1156" s="20"/>
      <c r="BA1156" s="20"/>
      <c r="BB1156" s="20"/>
    </row>
    <row r="1157" spans="1:54" ht="26.1" hidden="1" customHeight="1" x14ac:dyDescent="0.25">
      <c r="A1157" s="39" t="s">
        <v>47</v>
      </c>
      <c r="B1157" s="13" t="s">
        <v>261</v>
      </c>
      <c r="C1157" s="13" t="s">
        <v>251</v>
      </c>
      <c r="D1157" s="13">
        <v>34029</v>
      </c>
      <c r="E1157" s="13">
        <v>78896</v>
      </c>
      <c r="F1157" s="13" t="s">
        <v>584</v>
      </c>
      <c r="G1157" s="13" t="s">
        <v>311</v>
      </c>
      <c r="H1157" s="13" t="s">
        <v>166</v>
      </c>
      <c r="I1157" s="13" t="s">
        <v>210</v>
      </c>
      <c r="J1157" s="13" t="s">
        <v>583</v>
      </c>
      <c r="K1157" s="4">
        <v>55938</v>
      </c>
      <c r="L1157" s="4" t="s">
        <v>648</v>
      </c>
      <c r="M1157" s="14" t="s">
        <v>38</v>
      </c>
      <c r="N1157" s="15" t="s">
        <v>679</v>
      </c>
      <c r="O1157" s="15">
        <v>4.6080673198118198</v>
      </c>
      <c r="P1157" s="15">
        <v>3.302037543</v>
      </c>
      <c r="Q1157" s="15">
        <f t="shared" si="204"/>
        <v>-1.3060297768118199</v>
      </c>
      <c r="R1157" s="15">
        <f t="shared" si="205"/>
        <v>-28.342246025718964</v>
      </c>
      <c r="S1157" s="15">
        <v>2.2339222876756337</v>
      </c>
      <c r="T1157" s="15">
        <v>1.9532505179999999</v>
      </c>
      <c r="U1157" s="15">
        <f t="shared" si="206"/>
        <v>-0.28067176967563379</v>
      </c>
      <c r="V1157" s="16">
        <f t="shared" si="207"/>
        <v>-12.564079387366201</v>
      </c>
      <c r="W1157" s="17">
        <f t="shared" si="208"/>
        <v>2.4281763996474279E-2</v>
      </c>
      <c r="X1157" s="17">
        <f t="shared" si="208"/>
        <v>2.1230983891304348E-2</v>
      </c>
      <c r="Y1157" s="16">
        <f t="shared" si="209"/>
        <v>-3.0507801051699313E-3</v>
      </c>
      <c r="Z1157" s="15">
        <f t="shared" si="210"/>
        <v>-12.564079387366196</v>
      </c>
      <c r="AA1157" s="13">
        <v>4.6100000000000003</v>
      </c>
      <c r="AB1157" s="13">
        <v>0</v>
      </c>
      <c r="AC1157" s="13">
        <v>0</v>
      </c>
      <c r="AD1157" s="13">
        <v>0</v>
      </c>
      <c r="AE1157" s="18">
        <f t="shared" si="211"/>
        <v>0</v>
      </c>
      <c r="AF1157" s="18">
        <f t="shared" si="215"/>
        <v>2.6830364258241757E-2</v>
      </c>
      <c r="AG1157" s="19">
        <f t="shared" si="212"/>
        <v>2.6830364258241757E-2</v>
      </c>
      <c r="AH1157" s="16" t="str">
        <f t="shared" si="213"/>
        <v>0.00</v>
      </c>
      <c r="AI1157" s="16">
        <f t="shared" si="214"/>
        <v>-2.4281763996474279E-2</v>
      </c>
      <c r="AJ1157" s="44">
        <v>221112</v>
      </c>
      <c r="AK1157" s="15" t="s">
        <v>686</v>
      </c>
      <c r="AL1157" s="14" t="s">
        <v>57</v>
      </c>
      <c r="AM1157" s="39" t="s">
        <v>58</v>
      </c>
      <c r="AN1157" s="39" t="s">
        <v>59</v>
      </c>
      <c r="AO1157" s="39" t="s">
        <v>60</v>
      </c>
      <c r="AP1157" s="39" t="s">
        <v>61</v>
      </c>
      <c r="AQ1157" s="20"/>
      <c r="AR1157" s="20"/>
      <c r="AS1157" s="20"/>
      <c r="AT1157" s="20"/>
      <c r="AU1157" s="20"/>
      <c r="AV1157" s="20"/>
      <c r="AW1157" s="20"/>
      <c r="AX1157" s="20"/>
      <c r="AY1157" s="20"/>
      <c r="AZ1157" s="20"/>
      <c r="BA1157" s="20"/>
      <c r="BB1157" s="20"/>
    </row>
    <row r="1158" spans="1:54" ht="26.1" hidden="1" customHeight="1" x14ac:dyDescent="0.25">
      <c r="A1158" s="39" t="s">
        <v>47</v>
      </c>
      <c r="B1158" s="13" t="s">
        <v>261</v>
      </c>
      <c r="C1158" s="13" t="s">
        <v>251</v>
      </c>
      <c r="D1158" s="13">
        <v>34029</v>
      </c>
      <c r="E1158" s="13">
        <v>78896</v>
      </c>
      <c r="F1158" s="13" t="s">
        <v>584</v>
      </c>
      <c r="G1158" s="13" t="s">
        <v>311</v>
      </c>
      <c r="H1158" s="13" t="s">
        <v>166</v>
      </c>
      <c r="I1158" s="13" t="s">
        <v>210</v>
      </c>
      <c r="J1158" s="13" t="s">
        <v>583</v>
      </c>
      <c r="K1158" s="4">
        <v>55938</v>
      </c>
      <c r="L1158" s="4" t="s">
        <v>648</v>
      </c>
      <c r="M1158" s="14" t="s">
        <v>39</v>
      </c>
      <c r="N1158" s="15" t="s">
        <v>679</v>
      </c>
      <c r="O1158" s="15">
        <v>4.6080673198118198</v>
      </c>
      <c r="P1158" s="15">
        <v>3.302037543</v>
      </c>
      <c r="Q1158" s="15">
        <f t="shared" si="204"/>
        <v>-1.3060297768118199</v>
      </c>
      <c r="R1158" s="15">
        <f t="shared" si="205"/>
        <v>-28.342246025718964</v>
      </c>
      <c r="S1158" s="15">
        <v>2.2339222876756337</v>
      </c>
      <c r="T1158" s="15">
        <v>1.9532505179999999</v>
      </c>
      <c r="U1158" s="15">
        <f t="shared" si="206"/>
        <v>-0.28067176967563379</v>
      </c>
      <c r="V1158" s="16">
        <f t="shared" si="207"/>
        <v>-12.564079387366201</v>
      </c>
      <c r="W1158" s="17">
        <f t="shared" si="208"/>
        <v>2.4281763996474279E-2</v>
      </c>
      <c r="X1158" s="17">
        <f t="shared" si="208"/>
        <v>2.1230983891304348E-2</v>
      </c>
      <c r="Y1158" s="16">
        <f t="shared" si="209"/>
        <v>-3.0507801051699313E-3</v>
      </c>
      <c r="Z1158" s="15">
        <f t="shared" si="210"/>
        <v>-12.564079387366196</v>
      </c>
      <c r="AA1158" s="13">
        <v>4.6100000000000003</v>
      </c>
      <c r="AB1158" s="13">
        <v>0</v>
      </c>
      <c r="AC1158" s="13">
        <v>0</v>
      </c>
      <c r="AD1158" s="13">
        <v>0</v>
      </c>
      <c r="AE1158" s="18">
        <f t="shared" si="211"/>
        <v>0</v>
      </c>
      <c r="AF1158" s="18">
        <f t="shared" si="215"/>
        <v>2.6830364258241757E-2</v>
      </c>
      <c r="AG1158" s="19">
        <f t="shared" si="212"/>
        <v>2.6830364258241757E-2</v>
      </c>
      <c r="AH1158" s="16" t="str">
        <f t="shared" si="213"/>
        <v>0.00</v>
      </c>
      <c r="AI1158" s="16">
        <f t="shared" si="214"/>
        <v>-2.4281763996474279E-2</v>
      </c>
      <c r="AJ1158" s="44">
        <v>221112</v>
      </c>
      <c r="AK1158" s="15" t="s">
        <v>686</v>
      </c>
      <c r="AL1158" s="14" t="s">
        <v>57</v>
      </c>
      <c r="AM1158" s="39" t="s">
        <v>58</v>
      </c>
      <c r="AN1158" s="39" t="s">
        <v>59</v>
      </c>
      <c r="AO1158" s="39" t="s">
        <v>60</v>
      </c>
      <c r="AP1158" s="39" t="s">
        <v>61</v>
      </c>
      <c r="AQ1158" s="20"/>
      <c r="AR1158" s="20"/>
      <c r="AS1158" s="20"/>
      <c r="AT1158" s="20"/>
      <c r="AU1158" s="20"/>
      <c r="AV1158" s="20"/>
      <c r="AW1158" s="20"/>
      <c r="AX1158" s="20"/>
      <c r="AY1158" s="20"/>
      <c r="AZ1158" s="20"/>
      <c r="BA1158" s="20"/>
      <c r="BB1158" s="20"/>
    </row>
    <row r="1159" spans="1:54" ht="26.1" hidden="1" customHeight="1" x14ac:dyDescent="0.25">
      <c r="A1159" s="39" t="s">
        <v>47</v>
      </c>
      <c r="B1159" s="13" t="s">
        <v>261</v>
      </c>
      <c r="C1159" s="13" t="s">
        <v>251</v>
      </c>
      <c r="D1159" s="13">
        <v>34029</v>
      </c>
      <c r="E1159" s="13">
        <v>78896</v>
      </c>
      <c r="F1159" s="13" t="s">
        <v>584</v>
      </c>
      <c r="G1159" s="13" t="s">
        <v>311</v>
      </c>
      <c r="H1159" s="13" t="s">
        <v>166</v>
      </c>
      <c r="I1159" s="13" t="s">
        <v>210</v>
      </c>
      <c r="J1159" s="13" t="s">
        <v>583</v>
      </c>
      <c r="K1159" s="4">
        <v>55938</v>
      </c>
      <c r="L1159" s="4" t="s">
        <v>648</v>
      </c>
      <c r="M1159" s="14" t="s">
        <v>37</v>
      </c>
      <c r="N1159" s="15" t="s">
        <v>679</v>
      </c>
      <c r="O1159" s="15">
        <v>0.40480449999870699</v>
      </c>
      <c r="P1159" s="15">
        <v>0.29007381300000001</v>
      </c>
      <c r="Q1159" s="15">
        <f t="shared" si="204"/>
        <v>-0.11473068699870698</v>
      </c>
      <c r="R1159" s="15">
        <f t="shared" si="205"/>
        <v>-28.342245948123956</v>
      </c>
      <c r="S1159" s="15">
        <v>0.1962431822145414</v>
      </c>
      <c r="T1159" s="15">
        <v>0.171587033</v>
      </c>
      <c r="U1159" s="15">
        <f t="shared" si="206"/>
        <v>-2.4656149214541401E-2</v>
      </c>
      <c r="V1159" s="16">
        <f t="shared" si="207"/>
        <v>-12.564079391856911</v>
      </c>
      <c r="W1159" s="17">
        <f t="shared" si="208"/>
        <v>2.1330780675493629E-3</v>
      </c>
      <c r="X1159" s="17">
        <f t="shared" si="208"/>
        <v>1.8650764456521738E-3</v>
      </c>
      <c r="Y1159" s="16">
        <f t="shared" si="209"/>
        <v>-2.6800162189718904E-4</v>
      </c>
      <c r="Z1159" s="15">
        <f t="shared" si="210"/>
        <v>-12.564079391856906</v>
      </c>
      <c r="AA1159" s="13">
        <v>0.4</v>
      </c>
      <c r="AB1159" s="13">
        <v>0</v>
      </c>
      <c r="AC1159" s="13">
        <v>0</v>
      </c>
      <c r="AD1159" s="13">
        <v>0</v>
      </c>
      <c r="AE1159" s="18">
        <f t="shared" si="211"/>
        <v>0</v>
      </c>
      <c r="AF1159" s="18">
        <f t="shared" si="215"/>
        <v>2.3569647390109891E-3</v>
      </c>
      <c r="AG1159" s="19">
        <f t="shared" si="212"/>
        <v>2.3569647390109891E-3</v>
      </c>
      <c r="AH1159" s="16" t="str">
        <f t="shared" si="213"/>
        <v>0.00</v>
      </c>
      <c r="AI1159" s="16">
        <f t="shared" si="214"/>
        <v>-2.1330780675493629E-3</v>
      </c>
      <c r="AJ1159" s="44">
        <v>221112</v>
      </c>
      <c r="AK1159" s="15" t="s">
        <v>686</v>
      </c>
      <c r="AL1159" s="14" t="s">
        <v>57</v>
      </c>
      <c r="AM1159" s="39" t="s">
        <v>58</v>
      </c>
      <c r="AN1159" s="39" t="s">
        <v>59</v>
      </c>
      <c r="AO1159" s="39" t="s">
        <v>60</v>
      </c>
      <c r="AP1159" s="39" t="s">
        <v>61</v>
      </c>
      <c r="AQ1159" s="20"/>
      <c r="AR1159" s="20"/>
      <c r="AS1159" s="20"/>
      <c r="AT1159" s="20"/>
      <c r="AU1159" s="20"/>
      <c r="AV1159" s="20"/>
      <c r="AW1159" s="20"/>
      <c r="AX1159" s="20"/>
      <c r="AY1159" s="20"/>
      <c r="AZ1159" s="20"/>
      <c r="BA1159" s="20"/>
      <c r="BB1159" s="20"/>
    </row>
    <row r="1160" spans="1:54" ht="26.1" hidden="1" customHeight="1" x14ac:dyDescent="0.25">
      <c r="A1160" s="39" t="s">
        <v>47</v>
      </c>
      <c r="B1160" s="13" t="s">
        <v>261</v>
      </c>
      <c r="C1160" s="13" t="s">
        <v>251</v>
      </c>
      <c r="D1160" s="13">
        <v>34029</v>
      </c>
      <c r="E1160" s="13">
        <v>78896</v>
      </c>
      <c r="F1160" s="13" t="s">
        <v>584</v>
      </c>
      <c r="G1160" s="13" t="s">
        <v>276</v>
      </c>
      <c r="H1160" s="13" t="s">
        <v>166</v>
      </c>
      <c r="I1160" s="13" t="s">
        <v>210</v>
      </c>
      <c r="J1160" s="13" t="s">
        <v>585</v>
      </c>
      <c r="K1160" s="4">
        <v>55938</v>
      </c>
      <c r="L1160" s="4" t="s">
        <v>647</v>
      </c>
      <c r="M1160" s="14" t="s">
        <v>40</v>
      </c>
      <c r="N1160" s="15" t="s">
        <v>679</v>
      </c>
      <c r="O1160" s="15">
        <v>7.1035770550125603E-3</v>
      </c>
      <c r="P1160" s="15">
        <v>5.032374E-3</v>
      </c>
      <c r="Q1160" s="15">
        <f t="shared" ref="Q1160:Q1223" si="216">P1160-O1160</f>
        <v>-2.0712030550125602E-3</v>
      </c>
      <c r="R1160" s="15">
        <f t="shared" ref="R1160:R1223" si="217">IFERROR(((P1160-O1160)/O1160)*100,"0.00")</f>
        <v>-29.157184316752627</v>
      </c>
      <c r="S1160" s="15">
        <v>3.294718714486462E-3</v>
      </c>
      <c r="T1160" s="15">
        <v>2.8434290000000002E-3</v>
      </c>
      <c r="U1160" s="15">
        <f t="shared" ref="U1160:U1223" si="218">T1160-S1160</f>
        <v>-4.5128971448646187E-4</v>
      </c>
      <c r="V1160" s="16">
        <f t="shared" ref="V1160:V1223" si="219">IFERROR(((T1160-S1160)/S1160)*100,"NA")</f>
        <v>-13.697367016558895</v>
      </c>
      <c r="W1160" s="17">
        <f t="shared" ref="W1160:X1223" si="220">S1160/92</f>
        <v>3.5812159940070237E-5</v>
      </c>
      <c r="X1160" s="17">
        <f t="shared" si="220"/>
        <v>3.0906836956521739E-5</v>
      </c>
      <c r="Y1160" s="16">
        <f t="shared" ref="Y1160:Y1223" si="221">X1160-W1160</f>
        <v>-4.9053229835484974E-6</v>
      </c>
      <c r="Z1160" s="15">
        <f t="shared" ref="Z1160:Z1223" si="222">IFERROR(((X1160-W1160)/W1160)*100,"0.00")</f>
        <v>-13.697367016558893</v>
      </c>
      <c r="AA1160" s="13">
        <v>0</v>
      </c>
      <c r="AB1160" s="13">
        <v>0</v>
      </c>
      <c r="AC1160" s="13">
        <v>0</v>
      </c>
      <c r="AD1160" s="13">
        <v>0</v>
      </c>
      <c r="AE1160" s="18">
        <f t="shared" ref="AE1160:AE1223" si="223">AB1160/2000</f>
        <v>0</v>
      </c>
      <c r="AF1160" s="18">
        <f t="shared" si="215"/>
        <v>3.9058090659340662E-5</v>
      </c>
      <c r="AG1160" s="19">
        <f t="shared" ref="AG1160:AG1223" si="224">AF1160-AE1160</f>
        <v>3.9058090659340662E-5</v>
      </c>
      <c r="AH1160" s="16" t="str">
        <f t="shared" ref="AH1160:AH1223" si="225">IFERROR(((AF1160-AE1160)/AE1160)*100,"0.00")</f>
        <v>0.00</v>
      </c>
      <c r="AI1160" s="16">
        <f t="shared" ref="AI1160:AI1223" si="226">AE1160-W1160</f>
        <v>-3.5812159940070237E-5</v>
      </c>
      <c r="AJ1160" s="44">
        <v>221112</v>
      </c>
      <c r="AK1160" s="15" t="s">
        <v>686</v>
      </c>
      <c r="AL1160" s="14" t="s">
        <v>57</v>
      </c>
      <c r="AM1160" s="39" t="s">
        <v>58</v>
      </c>
      <c r="AN1160" s="39" t="s">
        <v>59</v>
      </c>
      <c r="AO1160" s="39" t="s">
        <v>60</v>
      </c>
      <c r="AP1160" s="39" t="s">
        <v>61</v>
      </c>
      <c r="AQ1160" s="20"/>
      <c r="AR1160" s="20"/>
      <c r="AS1160" s="20"/>
      <c r="AT1160" s="20"/>
      <c r="AU1160" s="20"/>
      <c r="AV1160" s="20"/>
      <c r="AW1160" s="20"/>
      <c r="AX1160" s="20"/>
      <c r="AY1160" s="20"/>
      <c r="AZ1160" s="20"/>
      <c r="BA1160" s="20"/>
      <c r="BB1160" s="20"/>
    </row>
    <row r="1161" spans="1:54" ht="26.1" hidden="1" customHeight="1" x14ac:dyDescent="0.25">
      <c r="A1161" s="39" t="s">
        <v>47</v>
      </c>
      <c r="B1161" s="13" t="s">
        <v>261</v>
      </c>
      <c r="C1161" s="13" t="s">
        <v>251</v>
      </c>
      <c r="D1161" s="13">
        <v>34029</v>
      </c>
      <c r="E1161" s="13">
        <v>78896</v>
      </c>
      <c r="F1161" s="13" t="s">
        <v>584</v>
      </c>
      <c r="G1161" s="13" t="s">
        <v>276</v>
      </c>
      <c r="H1161" s="13" t="s">
        <v>166</v>
      </c>
      <c r="I1161" s="13" t="s">
        <v>210</v>
      </c>
      <c r="J1161" s="13" t="s">
        <v>585</v>
      </c>
      <c r="K1161" s="4">
        <v>55938</v>
      </c>
      <c r="L1161" s="4" t="s">
        <v>647</v>
      </c>
      <c r="M1161" s="14" t="s">
        <v>38</v>
      </c>
      <c r="N1161" s="15" t="s">
        <v>679</v>
      </c>
      <c r="O1161" s="15">
        <v>4.8517431285735801</v>
      </c>
      <c r="P1161" s="15">
        <v>3.4371114129999998</v>
      </c>
      <c r="Q1161" s="15">
        <f t="shared" si="216"/>
        <v>-1.4146317155735804</v>
      </c>
      <c r="R1161" s="15">
        <f t="shared" si="217"/>
        <v>-29.15718491447597</v>
      </c>
      <c r="S1161" s="15">
        <v>2.2502928819942531</v>
      </c>
      <c r="T1161" s="15">
        <v>1.942062172</v>
      </c>
      <c r="U1161" s="15">
        <f t="shared" si="218"/>
        <v>-0.30823070999425317</v>
      </c>
      <c r="V1161" s="16">
        <f t="shared" si="219"/>
        <v>-13.697359684180006</v>
      </c>
      <c r="W1161" s="17">
        <f t="shared" si="220"/>
        <v>2.4459705239067969E-2</v>
      </c>
      <c r="X1161" s="17">
        <f t="shared" si="220"/>
        <v>2.1109371434782608E-2</v>
      </c>
      <c r="Y1161" s="16">
        <f t="shared" si="221"/>
        <v>-3.350333804285361E-3</v>
      </c>
      <c r="Z1161" s="15">
        <f t="shared" si="222"/>
        <v>-13.697359684180007</v>
      </c>
      <c r="AA1161" s="13">
        <v>4.8499999999999996</v>
      </c>
      <c r="AB1161" s="13">
        <v>0</v>
      </c>
      <c r="AC1161" s="13">
        <v>0</v>
      </c>
      <c r="AD1161" s="13">
        <v>0</v>
      </c>
      <c r="AE1161" s="18">
        <f t="shared" si="223"/>
        <v>0</v>
      </c>
      <c r="AF1161" s="18">
        <f t="shared" ref="AF1161:AF1224" si="227">T1161/72.8</f>
        <v>2.6676678186813189E-2</v>
      </c>
      <c r="AG1161" s="19">
        <f t="shared" si="224"/>
        <v>2.6676678186813189E-2</v>
      </c>
      <c r="AH1161" s="16" t="str">
        <f t="shared" si="225"/>
        <v>0.00</v>
      </c>
      <c r="AI1161" s="16">
        <f t="shared" si="226"/>
        <v>-2.4459705239067969E-2</v>
      </c>
      <c r="AJ1161" s="44">
        <v>221112</v>
      </c>
      <c r="AK1161" s="15" t="s">
        <v>686</v>
      </c>
      <c r="AL1161" s="14" t="s">
        <v>57</v>
      </c>
      <c r="AM1161" s="39" t="s">
        <v>58</v>
      </c>
      <c r="AN1161" s="39" t="s">
        <v>59</v>
      </c>
      <c r="AO1161" s="39" t="s">
        <v>60</v>
      </c>
      <c r="AP1161" s="39" t="s">
        <v>61</v>
      </c>
      <c r="AQ1161" s="20"/>
      <c r="AR1161" s="20"/>
      <c r="AS1161" s="20"/>
      <c r="AT1161" s="20"/>
      <c r="AU1161" s="20"/>
      <c r="AV1161" s="20"/>
      <c r="AW1161" s="20"/>
      <c r="AX1161" s="20"/>
      <c r="AY1161" s="20"/>
      <c r="AZ1161" s="20"/>
      <c r="BA1161" s="20"/>
      <c r="BB1161" s="20"/>
    </row>
    <row r="1162" spans="1:54" ht="26.1" hidden="1" customHeight="1" x14ac:dyDescent="0.25">
      <c r="A1162" s="39" t="s">
        <v>47</v>
      </c>
      <c r="B1162" s="13" t="s">
        <v>261</v>
      </c>
      <c r="C1162" s="13" t="s">
        <v>251</v>
      </c>
      <c r="D1162" s="13">
        <v>34029</v>
      </c>
      <c r="E1162" s="13">
        <v>78896</v>
      </c>
      <c r="F1162" s="13" t="s">
        <v>584</v>
      </c>
      <c r="G1162" s="13" t="s">
        <v>276</v>
      </c>
      <c r="H1162" s="13" t="s">
        <v>166</v>
      </c>
      <c r="I1162" s="13" t="s">
        <v>210</v>
      </c>
      <c r="J1162" s="13" t="s">
        <v>585</v>
      </c>
      <c r="K1162" s="4">
        <v>55938</v>
      </c>
      <c r="L1162" s="4" t="s">
        <v>647</v>
      </c>
      <c r="M1162" s="14" t="s">
        <v>39</v>
      </c>
      <c r="N1162" s="15" t="s">
        <v>679</v>
      </c>
      <c r="O1162" s="15">
        <v>4.8517431285735801</v>
      </c>
      <c r="P1162" s="15">
        <v>3.4371114129999998</v>
      </c>
      <c r="Q1162" s="15">
        <f t="shared" si="216"/>
        <v>-1.4146317155735804</v>
      </c>
      <c r="R1162" s="15">
        <f t="shared" si="217"/>
        <v>-29.15718491447597</v>
      </c>
      <c r="S1162" s="15">
        <v>2.2502928819942531</v>
      </c>
      <c r="T1162" s="15">
        <v>1.942062172</v>
      </c>
      <c r="U1162" s="15">
        <f t="shared" si="218"/>
        <v>-0.30823070999425317</v>
      </c>
      <c r="V1162" s="16">
        <f t="shared" si="219"/>
        <v>-13.697359684180006</v>
      </c>
      <c r="W1162" s="17">
        <f t="shared" si="220"/>
        <v>2.4459705239067969E-2</v>
      </c>
      <c r="X1162" s="17">
        <f t="shared" si="220"/>
        <v>2.1109371434782608E-2</v>
      </c>
      <c r="Y1162" s="16">
        <f t="shared" si="221"/>
        <v>-3.350333804285361E-3</v>
      </c>
      <c r="Z1162" s="15">
        <f t="shared" si="222"/>
        <v>-13.697359684180007</v>
      </c>
      <c r="AA1162" s="13">
        <v>4.8499999999999996</v>
      </c>
      <c r="AB1162" s="13">
        <v>0</v>
      </c>
      <c r="AC1162" s="13">
        <v>0</v>
      </c>
      <c r="AD1162" s="13">
        <v>0</v>
      </c>
      <c r="AE1162" s="18">
        <f t="shared" si="223"/>
        <v>0</v>
      </c>
      <c r="AF1162" s="18">
        <f t="shared" si="227"/>
        <v>2.6676678186813189E-2</v>
      </c>
      <c r="AG1162" s="19">
        <f t="shared" si="224"/>
        <v>2.6676678186813189E-2</v>
      </c>
      <c r="AH1162" s="16" t="str">
        <f t="shared" si="225"/>
        <v>0.00</v>
      </c>
      <c r="AI1162" s="16">
        <f t="shared" si="226"/>
        <v>-2.4459705239067969E-2</v>
      </c>
      <c r="AJ1162" s="44">
        <v>221112</v>
      </c>
      <c r="AK1162" s="15" t="s">
        <v>686</v>
      </c>
      <c r="AL1162" s="14" t="s">
        <v>57</v>
      </c>
      <c r="AM1162" s="39" t="s">
        <v>58</v>
      </c>
      <c r="AN1162" s="39" t="s">
        <v>59</v>
      </c>
      <c r="AO1162" s="39" t="s">
        <v>60</v>
      </c>
      <c r="AP1162" s="39" t="s">
        <v>61</v>
      </c>
      <c r="AQ1162" s="20"/>
      <c r="AR1162" s="20"/>
      <c r="AS1162" s="20"/>
      <c r="AT1162" s="20"/>
      <c r="AU1162" s="20"/>
      <c r="AV1162" s="20"/>
      <c r="AW1162" s="20"/>
      <c r="AX1162" s="20"/>
      <c r="AY1162" s="20"/>
      <c r="AZ1162" s="20"/>
      <c r="BA1162" s="20"/>
      <c r="BB1162" s="20"/>
    </row>
    <row r="1163" spans="1:54" ht="26.1" hidden="1" customHeight="1" x14ac:dyDescent="0.25">
      <c r="A1163" s="39" t="s">
        <v>47</v>
      </c>
      <c r="B1163" s="13" t="s">
        <v>261</v>
      </c>
      <c r="C1163" s="13" t="s">
        <v>251</v>
      </c>
      <c r="D1163" s="13">
        <v>34029</v>
      </c>
      <c r="E1163" s="13">
        <v>78896</v>
      </c>
      <c r="F1163" s="13" t="s">
        <v>584</v>
      </c>
      <c r="G1163" s="13" t="s">
        <v>276</v>
      </c>
      <c r="H1163" s="13" t="s">
        <v>166</v>
      </c>
      <c r="I1163" s="13" t="s">
        <v>210</v>
      </c>
      <c r="J1163" s="13" t="s">
        <v>585</v>
      </c>
      <c r="K1163" s="4">
        <v>55938</v>
      </c>
      <c r="L1163" s="4" t="s">
        <v>647</v>
      </c>
      <c r="M1163" s="14" t="s">
        <v>37</v>
      </c>
      <c r="N1163" s="15" t="s">
        <v>679</v>
      </c>
      <c r="O1163" s="15">
        <v>0.42622350000102499</v>
      </c>
      <c r="P1163" s="15">
        <v>0.301948726</v>
      </c>
      <c r="Q1163" s="15">
        <f t="shared" si="216"/>
        <v>-0.12427477400102499</v>
      </c>
      <c r="R1163" s="15">
        <f t="shared" si="217"/>
        <v>-29.157184904334493</v>
      </c>
      <c r="S1163" s="15">
        <v>0.19768723998222171</v>
      </c>
      <c r="T1163" s="15">
        <v>0.17060930799999999</v>
      </c>
      <c r="U1163" s="15">
        <f t="shared" si="218"/>
        <v>-2.707793198222172E-2</v>
      </c>
      <c r="V1163" s="16">
        <f t="shared" si="219"/>
        <v>-13.697359518326463</v>
      </c>
      <c r="W1163" s="17">
        <f t="shared" si="220"/>
        <v>2.1487743476328448E-3</v>
      </c>
      <c r="X1163" s="17">
        <f t="shared" si="220"/>
        <v>1.8544489999999998E-3</v>
      </c>
      <c r="Y1163" s="16">
        <f t="shared" si="221"/>
        <v>-2.9432534763284505E-4</v>
      </c>
      <c r="Z1163" s="15">
        <f t="shared" si="222"/>
        <v>-13.697359518326474</v>
      </c>
      <c r="AA1163" s="13">
        <v>0.5</v>
      </c>
      <c r="AB1163" s="13">
        <v>0</v>
      </c>
      <c r="AC1163" s="13">
        <v>0</v>
      </c>
      <c r="AD1163" s="13">
        <v>0</v>
      </c>
      <c r="AE1163" s="18">
        <f t="shared" si="223"/>
        <v>0</v>
      </c>
      <c r="AF1163" s="18">
        <f t="shared" si="227"/>
        <v>2.3435344505494506E-3</v>
      </c>
      <c r="AG1163" s="19">
        <f t="shared" si="224"/>
        <v>2.3435344505494506E-3</v>
      </c>
      <c r="AH1163" s="16" t="str">
        <f t="shared" si="225"/>
        <v>0.00</v>
      </c>
      <c r="AI1163" s="16">
        <f t="shared" si="226"/>
        <v>-2.1487743476328448E-3</v>
      </c>
      <c r="AJ1163" s="44">
        <v>221112</v>
      </c>
      <c r="AK1163" s="15" t="s">
        <v>686</v>
      </c>
      <c r="AL1163" s="14" t="s">
        <v>57</v>
      </c>
      <c r="AM1163" s="39" t="s">
        <v>58</v>
      </c>
      <c r="AN1163" s="39" t="s">
        <v>59</v>
      </c>
      <c r="AO1163" s="39" t="s">
        <v>60</v>
      </c>
      <c r="AP1163" s="39" t="s">
        <v>61</v>
      </c>
      <c r="AQ1163" s="20"/>
      <c r="AR1163" s="20"/>
      <c r="AS1163" s="20"/>
      <c r="AT1163" s="20"/>
      <c r="AU1163" s="20"/>
      <c r="AV1163" s="20"/>
      <c r="AW1163" s="20"/>
      <c r="AX1163" s="20"/>
      <c r="AY1163" s="20"/>
      <c r="AZ1163" s="20"/>
      <c r="BA1163" s="20"/>
      <c r="BB1163" s="20"/>
    </row>
    <row r="1164" spans="1:54" ht="26.1" hidden="1" customHeight="1" x14ac:dyDescent="0.25">
      <c r="A1164" s="39" t="s">
        <v>21</v>
      </c>
      <c r="B1164" s="13" t="s">
        <v>21</v>
      </c>
      <c r="C1164" s="13" t="s">
        <v>251</v>
      </c>
      <c r="D1164" s="13">
        <v>34033</v>
      </c>
      <c r="E1164" s="13">
        <v>65500</v>
      </c>
      <c r="F1164" s="13" t="s">
        <v>590</v>
      </c>
      <c r="G1164" s="13" t="s">
        <v>377</v>
      </c>
      <c r="H1164" s="13" t="s">
        <v>218</v>
      </c>
      <c r="I1164" s="13" t="s">
        <v>219</v>
      </c>
      <c r="J1164" s="13" t="s">
        <v>589</v>
      </c>
      <c r="K1164" s="4">
        <v>2410</v>
      </c>
      <c r="L1164" s="4">
        <v>2001</v>
      </c>
      <c r="M1164" s="14" t="s">
        <v>40</v>
      </c>
      <c r="N1164" s="15" t="s">
        <v>679</v>
      </c>
      <c r="O1164" s="15">
        <v>0</v>
      </c>
      <c r="P1164" s="15">
        <v>0</v>
      </c>
      <c r="Q1164" s="15">
        <f t="shared" si="216"/>
        <v>0</v>
      </c>
      <c r="R1164" s="15" t="str">
        <f t="shared" si="217"/>
        <v>0.00</v>
      </c>
      <c r="S1164" s="15">
        <v>0</v>
      </c>
      <c r="T1164" s="15">
        <v>0</v>
      </c>
      <c r="U1164" s="15">
        <f t="shared" si="218"/>
        <v>0</v>
      </c>
      <c r="V1164" s="16" t="str">
        <f t="shared" si="219"/>
        <v>NA</v>
      </c>
      <c r="W1164" s="17">
        <f t="shared" si="220"/>
        <v>0</v>
      </c>
      <c r="X1164" s="17">
        <f t="shared" si="220"/>
        <v>0</v>
      </c>
      <c r="Y1164" s="16">
        <f t="shared" si="221"/>
        <v>0</v>
      </c>
      <c r="Z1164" s="15" t="str">
        <f t="shared" si="222"/>
        <v>0.00</v>
      </c>
      <c r="AA1164" s="13">
        <v>0</v>
      </c>
      <c r="AB1164" s="13">
        <v>0</v>
      </c>
      <c r="AC1164" s="13">
        <v>0</v>
      </c>
      <c r="AD1164" s="13">
        <v>0</v>
      </c>
      <c r="AE1164" s="18">
        <f t="shared" si="223"/>
        <v>0</v>
      </c>
      <c r="AF1164" s="18">
        <f t="shared" si="227"/>
        <v>0</v>
      </c>
      <c r="AG1164" s="19">
        <f t="shared" si="224"/>
        <v>0</v>
      </c>
      <c r="AH1164" s="16" t="str">
        <f t="shared" si="225"/>
        <v>0.00</v>
      </c>
      <c r="AI1164" s="16">
        <f t="shared" si="226"/>
        <v>0</v>
      </c>
      <c r="AJ1164" s="44">
        <v>221113</v>
      </c>
      <c r="AK1164" s="15" t="s">
        <v>682</v>
      </c>
      <c r="AL1164" s="14" t="s">
        <v>76</v>
      </c>
      <c r="AM1164" s="39" t="s">
        <v>58</v>
      </c>
      <c r="AN1164" s="39" t="s">
        <v>59</v>
      </c>
      <c r="AO1164" s="39" t="s">
        <v>77</v>
      </c>
      <c r="AP1164" s="39" t="s">
        <v>61</v>
      </c>
      <c r="AQ1164" s="20"/>
      <c r="AR1164" s="20"/>
      <c r="AS1164" s="20"/>
      <c r="AT1164" s="20"/>
      <c r="AU1164" s="20"/>
      <c r="AV1164" s="20"/>
      <c r="AW1164" s="20"/>
      <c r="AX1164" s="20"/>
      <c r="AY1164" s="20"/>
      <c r="AZ1164" s="20"/>
      <c r="BA1164" s="20"/>
      <c r="BB1164" s="20"/>
    </row>
    <row r="1165" spans="1:54" ht="26.1" hidden="1" customHeight="1" x14ac:dyDescent="0.25">
      <c r="A1165" s="39" t="s">
        <v>21</v>
      </c>
      <c r="B1165" s="13" t="s">
        <v>21</v>
      </c>
      <c r="C1165" s="13" t="s">
        <v>251</v>
      </c>
      <c r="D1165" s="13">
        <v>34033</v>
      </c>
      <c r="E1165" s="13">
        <v>65500</v>
      </c>
      <c r="F1165" s="13" t="s">
        <v>590</v>
      </c>
      <c r="G1165" s="13" t="s">
        <v>377</v>
      </c>
      <c r="H1165" s="13" t="s">
        <v>218</v>
      </c>
      <c r="I1165" s="13" t="s">
        <v>219</v>
      </c>
      <c r="J1165" s="13" t="s">
        <v>589</v>
      </c>
      <c r="K1165" s="4">
        <v>2410</v>
      </c>
      <c r="L1165" s="4">
        <v>2001</v>
      </c>
      <c r="M1165" s="14" t="s">
        <v>38</v>
      </c>
      <c r="N1165" s="15" t="s">
        <v>679</v>
      </c>
      <c r="O1165" s="15">
        <v>1.7007276000022001E-2</v>
      </c>
      <c r="P1165" s="15">
        <v>1.0404962E-2</v>
      </c>
      <c r="Q1165" s="15">
        <f t="shared" si="216"/>
        <v>-6.6023140000220013E-3</v>
      </c>
      <c r="R1165" s="15">
        <f t="shared" si="217"/>
        <v>-38.820525991425434</v>
      </c>
      <c r="S1165" s="15">
        <v>6.2628144729776382E-3</v>
      </c>
      <c r="T1165" s="15">
        <v>3.7956700000000001E-3</v>
      </c>
      <c r="U1165" s="15">
        <f t="shared" si="218"/>
        <v>-2.4671444729776381E-3</v>
      </c>
      <c r="V1165" s="16">
        <f t="shared" si="219"/>
        <v>-39.393542370170849</v>
      </c>
      <c r="W1165" s="17">
        <f t="shared" si="220"/>
        <v>6.8074070358452584E-5</v>
      </c>
      <c r="X1165" s="17">
        <f t="shared" si="220"/>
        <v>4.1257282608695656E-5</v>
      </c>
      <c r="Y1165" s="16">
        <f t="shared" si="221"/>
        <v>-2.6816787749756927E-5</v>
      </c>
      <c r="Z1165" s="15">
        <f t="shared" si="222"/>
        <v>-39.393542370170842</v>
      </c>
      <c r="AA1165" s="13">
        <v>0.02</v>
      </c>
      <c r="AB1165" s="13">
        <v>0</v>
      </c>
      <c r="AC1165" s="13">
        <v>0</v>
      </c>
      <c r="AD1165" s="13">
        <v>0</v>
      </c>
      <c r="AE1165" s="18">
        <f t="shared" si="223"/>
        <v>0</v>
      </c>
      <c r="AF1165" s="18">
        <f t="shared" si="227"/>
        <v>5.2138324175824179E-5</v>
      </c>
      <c r="AG1165" s="19">
        <f t="shared" si="224"/>
        <v>5.2138324175824179E-5</v>
      </c>
      <c r="AH1165" s="16" t="str">
        <f t="shared" si="225"/>
        <v>0.00</v>
      </c>
      <c r="AI1165" s="16">
        <f t="shared" si="226"/>
        <v>-6.8074070358452584E-5</v>
      </c>
      <c r="AJ1165" s="44">
        <v>221113</v>
      </c>
      <c r="AK1165" s="15" t="s">
        <v>682</v>
      </c>
      <c r="AL1165" s="14" t="s">
        <v>76</v>
      </c>
      <c r="AM1165" s="39" t="s">
        <v>58</v>
      </c>
      <c r="AN1165" s="39" t="s">
        <v>59</v>
      </c>
      <c r="AO1165" s="39" t="s">
        <v>77</v>
      </c>
      <c r="AP1165" s="39" t="s">
        <v>61</v>
      </c>
      <c r="AQ1165" s="20"/>
      <c r="AR1165" s="20"/>
      <c r="AS1165" s="20"/>
      <c r="AT1165" s="20"/>
      <c r="AU1165" s="20"/>
      <c r="AV1165" s="20"/>
      <c r="AW1165" s="20"/>
      <c r="AX1165" s="20"/>
      <c r="AY1165" s="20"/>
      <c r="AZ1165" s="20"/>
      <c r="BA1165" s="20"/>
      <c r="BB1165" s="20"/>
    </row>
    <row r="1166" spans="1:54" ht="26.1" hidden="1" customHeight="1" x14ac:dyDescent="0.25">
      <c r="A1166" s="39" t="s">
        <v>21</v>
      </c>
      <c r="B1166" s="13" t="s">
        <v>21</v>
      </c>
      <c r="C1166" s="13" t="s">
        <v>251</v>
      </c>
      <c r="D1166" s="13">
        <v>34033</v>
      </c>
      <c r="E1166" s="13">
        <v>65500</v>
      </c>
      <c r="F1166" s="13" t="s">
        <v>590</v>
      </c>
      <c r="G1166" s="13" t="s">
        <v>377</v>
      </c>
      <c r="H1166" s="13" t="s">
        <v>218</v>
      </c>
      <c r="I1166" s="13" t="s">
        <v>219</v>
      </c>
      <c r="J1166" s="13" t="s">
        <v>589</v>
      </c>
      <c r="K1166" s="4">
        <v>2410</v>
      </c>
      <c r="L1166" s="4">
        <v>2001</v>
      </c>
      <c r="M1166" s="14" t="s">
        <v>39</v>
      </c>
      <c r="N1166" s="15" t="s">
        <v>679</v>
      </c>
      <c r="O1166" s="15">
        <v>1.7007276000022001E-2</v>
      </c>
      <c r="P1166" s="15">
        <v>1.0404962E-2</v>
      </c>
      <c r="Q1166" s="15">
        <f t="shared" si="216"/>
        <v>-6.6023140000220013E-3</v>
      </c>
      <c r="R1166" s="15">
        <f t="shared" si="217"/>
        <v>-38.820525991425434</v>
      </c>
      <c r="S1166" s="15">
        <v>6.2628144729776382E-3</v>
      </c>
      <c r="T1166" s="15">
        <v>3.7956700000000001E-3</v>
      </c>
      <c r="U1166" s="15">
        <f t="shared" si="218"/>
        <v>-2.4671444729776381E-3</v>
      </c>
      <c r="V1166" s="16">
        <f t="shared" si="219"/>
        <v>-39.393542370170849</v>
      </c>
      <c r="W1166" s="17">
        <f t="shared" si="220"/>
        <v>6.8074070358452584E-5</v>
      </c>
      <c r="X1166" s="17">
        <f t="shared" si="220"/>
        <v>4.1257282608695656E-5</v>
      </c>
      <c r="Y1166" s="16">
        <f t="shared" si="221"/>
        <v>-2.6816787749756927E-5</v>
      </c>
      <c r="Z1166" s="15">
        <f t="shared" si="222"/>
        <v>-39.393542370170842</v>
      </c>
      <c r="AA1166" s="13">
        <v>0.02</v>
      </c>
      <c r="AB1166" s="13">
        <v>0</v>
      </c>
      <c r="AC1166" s="13">
        <v>0</v>
      </c>
      <c r="AD1166" s="13">
        <v>0</v>
      </c>
      <c r="AE1166" s="18">
        <f t="shared" si="223"/>
        <v>0</v>
      </c>
      <c r="AF1166" s="18">
        <f t="shared" si="227"/>
        <v>5.2138324175824179E-5</v>
      </c>
      <c r="AG1166" s="19">
        <f t="shared" si="224"/>
        <v>5.2138324175824179E-5</v>
      </c>
      <c r="AH1166" s="16" t="str">
        <f t="shared" si="225"/>
        <v>0.00</v>
      </c>
      <c r="AI1166" s="16">
        <f t="shared" si="226"/>
        <v>-6.8074070358452584E-5</v>
      </c>
      <c r="AJ1166" s="44">
        <v>221113</v>
      </c>
      <c r="AK1166" s="15" t="s">
        <v>682</v>
      </c>
      <c r="AL1166" s="14" t="s">
        <v>76</v>
      </c>
      <c r="AM1166" s="39" t="s">
        <v>58</v>
      </c>
      <c r="AN1166" s="39" t="s">
        <v>59</v>
      </c>
      <c r="AO1166" s="39" t="s">
        <v>77</v>
      </c>
      <c r="AP1166" s="39" t="s">
        <v>61</v>
      </c>
      <c r="AQ1166" s="20"/>
      <c r="AR1166" s="20"/>
      <c r="AS1166" s="20"/>
      <c r="AT1166" s="20"/>
      <c r="AU1166" s="20"/>
      <c r="AV1166" s="20"/>
      <c r="AW1166" s="20"/>
      <c r="AX1166" s="20"/>
      <c r="AY1166" s="20"/>
      <c r="AZ1166" s="20"/>
      <c r="BA1166" s="20"/>
      <c r="BB1166" s="20"/>
    </row>
    <row r="1167" spans="1:54" ht="26.1" hidden="1" customHeight="1" x14ac:dyDescent="0.25">
      <c r="A1167" s="39" t="s">
        <v>21</v>
      </c>
      <c r="B1167" s="13" t="s">
        <v>21</v>
      </c>
      <c r="C1167" s="13" t="s">
        <v>251</v>
      </c>
      <c r="D1167" s="13">
        <v>34033</v>
      </c>
      <c r="E1167" s="13">
        <v>65500</v>
      </c>
      <c r="F1167" s="13" t="s">
        <v>590</v>
      </c>
      <c r="G1167" s="13" t="s">
        <v>377</v>
      </c>
      <c r="H1167" s="13" t="s">
        <v>218</v>
      </c>
      <c r="I1167" s="13" t="s">
        <v>219</v>
      </c>
      <c r="J1167" s="13" t="s">
        <v>589</v>
      </c>
      <c r="K1167" s="4">
        <v>2410</v>
      </c>
      <c r="L1167" s="4">
        <v>2001</v>
      </c>
      <c r="M1167" s="14" t="s">
        <v>37</v>
      </c>
      <c r="N1167" s="15" t="s">
        <v>679</v>
      </c>
      <c r="O1167" s="15">
        <v>0.74810000000078902</v>
      </c>
      <c r="P1167" s="15">
        <v>2.4917540000000001E-3</v>
      </c>
      <c r="Q1167" s="15">
        <f t="shared" si="216"/>
        <v>-0.74560824600078901</v>
      </c>
      <c r="R1167" s="15">
        <f t="shared" si="217"/>
        <v>-99.666922336586367</v>
      </c>
      <c r="S1167" s="15">
        <v>0.27548277027046891</v>
      </c>
      <c r="T1167" s="15">
        <v>9.0896900000000003E-4</v>
      </c>
      <c r="U1167" s="15">
        <f t="shared" si="218"/>
        <v>-0.27457380127046893</v>
      </c>
      <c r="V1167" s="16">
        <f t="shared" si="219"/>
        <v>-99.670045063396316</v>
      </c>
      <c r="W1167" s="17">
        <f t="shared" si="220"/>
        <v>2.9943779377224881E-3</v>
      </c>
      <c r="X1167" s="17">
        <f t="shared" si="220"/>
        <v>9.8800978260869564E-6</v>
      </c>
      <c r="Y1167" s="16">
        <f t="shared" si="221"/>
        <v>-2.9844978398964011E-3</v>
      </c>
      <c r="Z1167" s="15">
        <f t="shared" si="222"/>
        <v>-99.670045063396316</v>
      </c>
      <c r="AA1167" s="13">
        <v>0.12</v>
      </c>
      <c r="AB1167" s="13">
        <v>0</v>
      </c>
      <c r="AC1167" s="13">
        <v>0</v>
      </c>
      <c r="AD1167" s="13">
        <v>0</v>
      </c>
      <c r="AE1167" s="18">
        <f t="shared" si="223"/>
        <v>0</v>
      </c>
      <c r="AF1167" s="18">
        <f t="shared" si="227"/>
        <v>1.2485837912087913E-5</v>
      </c>
      <c r="AG1167" s="19">
        <f t="shared" si="224"/>
        <v>1.2485837912087913E-5</v>
      </c>
      <c r="AH1167" s="16" t="str">
        <f t="shared" si="225"/>
        <v>0.00</v>
      </c>
      <c r="AI1167" s="16">
        <f t="shared" si="226"/>
        <v>-2.9943779377224881E-3</v>
      </c>
      <c r="AJ1167" s="44">
        <v>221113</v>
      </c>
      <c r="AK1167" s="15" t="s">
        <v>682</v>
      </c>
      <c r="AL1167" s="14" t="s">
        <v>76</v>
      </c>
      <c r="AM1167" s="39" t="s">
        <v>58</v>
      </c>
      <c r="AN1167" s="39" t="s">
        <v>59</v>
      </c>
      <c r="AO1167" s="39" t="s">
        <v>77</v>
      </c>
      <c r="AP1167" s="39" t="s">
        <v>61</v>
      </c>
      <c r="AQ1167" s="20"/>
      <c r="AR1167" s="20"/>
      <c r="AS1167" s="20"/>
      <c r="AT1167" s="20"/>
      <c r="AU1167" s="20"/>
      <c r="AV1167" s="20"/>
      <c r="AW1167" s="20"/>
      <c r="AX1167" s="20"/>
      <c r="AY1167" s="20"/>
      <c r="AZ1167" s="20"/>
      <c r="BA1167" s="20"/>
      <c r="BB1167" s="20"/>
    </row>
    <row r="1168" spans="1:54" ht="26.1" hidden="1" customHeight="1" x14ac:dyDescent="0.25">
      <c r="A1168" s="39" t="s">
        <v>28</v>
      </c>
      <c r="B1168" s="13" t="s">
        <v>24</v>
      </c>
      <c r="C1168" s="13" t="s">
        <v>251</v>
      </c>
      <c r="D1168" s="13">
        <v>34011</v>
      </c>
      <c r="E1168" s="13">
        <v>75512</v>
      </c>
      <c r="F1168" s="13" t="s">
        <v>376</v>
      </c>
      <c r="G1168" s="13" t="s">
        <v>377</v>
      </c>
      <c r="H1168" s="13" t="s">
        <v>95</v>
      </c>
      <c r="I1168" s="13" t="s">
        <v>96</v>
      </c>
      <c r="J1168" s="13" t="s">
        <v>375</v>
      </c>
      <c r="K1168" s="4">
        <v>2379</v>
      </c>
      <c r="L1168" s="4">
        <v>3001</v>
      </c>
      <c r="M1168" s="14" t="s">
        <v>40</v>
      </c>
      <c r="N1168" s="15" t="s">
        <v>679</v>
      </c>
      <c r="O1168" s="15">
        <v>0.243874877585739</v>
      </c>
      <c r="P1168" s="15">
        <v>0.170409379</v>
      </c>
      <c r="Q1168" s="15">
        <f t="shared" si="216"/>
        <v>-7.3465498585739003E-2</v>
      </c>
      <c r="R1168" s="15">
        <f t="shared" si="217"/>
        <v>-30.124258518555592</v>
      </c>
      <c r="S1168" s="15">
        <v>0.11112223967941959</v>
      </c>
      <c r="T1168" s="15">
        <v>7.2692528999999992E-2</v>
      </c>
      <c r="U1168" s="15">
        <f t="shared" si="218"/>
        <v>-3.8429710679419596E-2</v>
      </c>
      <c r="V1168" s="16">
        <f t="shared" si="219"/>
        <v>-34.583275850348954</v>
      </c>
      <c r="W1168" s="17">
        <f t="shared" si="220"/>
        <v>1.2078504312980391E-3</v>
      </c>
      <c r="X1168" s="17">
        <f t="shared" si="220"/>
        <v>7.9013618478260858E-4</v>
      </c>
      <c r="Y1168" s="16">
        <f t="shared" si="221"/>
        <v>-4.1771424651543048E-4</v>
      </c>
      <c r="Z1168" s="15">
        <f t="shared" si="222"/>
        <v>-34.583275850348961</v>
      </c>
      <c r="AA1168" s="13">
        <v>0.24</v>
      </c>
      <c r="AB1168" s="13">
        <v>0</v>
      </c>
      <c r="AC1168" s="13">
        <v>0</v>
      </c>
      <c r="AD1168" s="13">
        <v>0</v>
      </c>
      <c r="AE1168" s="18">
        <f t="shared" si="223"/>
        <v>0</v>
      </c>
      <c r="AF1168" s="18">
        <f t="shared" si="227"/>
        <v>9.985237499999999E-4</v>
      </c>
      <c r="AG1168" s="19">
        <f t="shared" si="224"/>
        <v>9.985237499999999E-4</v>
      </c>
      <c r="AH1168" s="16" t="str">
        <f t="shared" si="225"/>
        <v>0.00</v>
      </c>
      <c r="AI1168" s="16">
        <f t="shared" si="226"/>
        <v>-1.2078504312980391E-3</v>
      </c>
      <c r="AJ1168" s="44" t="s">
        <v>681</v>
      </c>
      <c r="AK1168" s="15" t="s">
        <v>686</v>
      </c>
      <c r="AL1168" s="14" t="s">
        <v>76</v>
      </c>
      <c r="AM1168" s="39" t="s">
        <v>58</v>
      </c>
      <c r="AN1168" s="39" t="s">
        <v>59</v>
      </c>
      <c r="AO1168" s="39" t="s">
        <v>77</v>
      </c>
      <c r="AP1168" s="39" t="s">
        <v>61</v>
      </c>
      <c r="AQ1168" s="20"/>
      <c r="AR1168" s="20"/>
      <c r="AS1168" s="20"/>
      <c r="AT1168" s="20"/>
      <c r="AU1168" s="20"/>
      <c r="AV1168" s="20"/>
      <c r="AW1168" s="20"/>
      <c r="AX1168" s="20"/>
      <c r="AY1168" s="20"/>
      <c r="AZ1168" s="20"/>
      <c r="BA1168" s="20"/>
      <c r="BB1168" s="20"/>
    </row>
    <row r="1169" spans="1:54" ht="26.1" hidden="1" customHeight="1" x14ac:dyDescent="0.25">
      <c r="A1169" s="39" t="s">
        <v>28</v>
      </c>
      <c r="B1169" s="13" t="s">
        <v>24</v>
      </c>
      <c r="C1169" s="13" t="s">
        <v>251</v>
      </c>
      <c r="D1169" s="13">
        <v>34011</v>
      </c>
      <c r="E1169" s="13">
        <v>75512</v>
      </c>
      <c r="F1169" s="13" t="s">
        <v>376</v>
      </c>
      <c r="G1169" s="13" t="s">
        <v>377</v>
      </c>
      <c r="H1169" s="13" t="s">
        <v>95</v>
      </c>
      <c r="I1169" s="13" t="s">
        <v>96</v>
      </c>
      <c r="J1169" s="13" t="s">
        <v>375</v>
      </c>
      <c r="K1169" s="4">
        <v>2379</v>
      </c>
      <c r="L1169" s="4">
        <v>3001</v>
      </c>
      <c r="M1169" s="14" t="s">
        <v>38</v>
      </c>
      <c r="N1169" s="15" t="s">
        <v>679</v>
      </c>
      <c r="O1169" s="15">
        <v>0.31319686248926398</v>
      </c>
      <c r="P1169" s="15">
        <v>0.21884862999999999</v>
      </c>
      <c r="Q1169" s="15">
        <f t="shared" si="216"/>
        <v>-9.4348232489263995E-2</v>
      </c>
      <c r="R1169" s="15">
        <f t="shared" si="217"/>
        <v>-30.124258506101135</v>
      </c>
      <c r="S1169" s="15">
        <v>0.14270898735003401</v>
      </c>
      <c r="T1169" s="15">
        <v>9.3355543999999999E-2</v>
      </c>
      <c r="U1169" s="15">
        <f t="shared" si="218"/>
        <v>-4.9353443350034013E-2</v>
      </c>
      <c r="V1169" s="16">
        <f t="shared" si="219"/>
        <v>-34.583276264851335</v>
      </c>
      <c r="W1169" s="17">
        <f t="shared" si="220"/>
        <v>1.5511846451090653E-3</v>
      </c>
      <c r="X1169" s="17">
        <f t="shared" si="220"/>
        <v>1.0147341739130435E-3</v>
      </c>
      <c r="Y1169" s="16">
        <f t="shared" si="221"/>
        <v>-5.3645047119602182E-4</v>
      </c>
      <c r="Z1169" s="15">
        <f t="shared" si="222"/>
        <v>-34.583276264851335</v>
      </c>
      <c r="AA1169" s="13">
        <v>0.31</v>
      </c>
      <c r="AB1169" s="13">
        <v>0</v>
      </c>
      <c r="AC1169" s="13">
        <v>0</v>
      </c>
      <c r="AD1169" s="13">
        <v>0</v>
      </c>
      <c r="AE1169" s="18">
        <f t="shared" si="223"/>
        <v>0</v>
      </c>
      <c r="AF1169" s="18">
        <f t="shared" si="227"/>
        <v>1.2823563736263737E-3</v>
      </c>
      <c r="AG1169" s="19">
        <f t="shared" si="224"/>
        <v>1.2823563736263737E-3</v>
      </c>
      <c r="AH1169" s="16" t="str">
        <f t="shared" si="225"/>
        <v>0.00</v>
      </c>
      <c r="AI1169" s="16">
        <f t="shared" si="226"/>
        <v>-1.5511846451090653E-3</v>
      </c>
      <c r="AJ1169" s="44" t="s">
        <v>681</v>
      </c>
      <c r="AK1169" s="15" t="s">
        <v>686</v>
      </c>
      <c r="AL1169" s="14" t="s">
        <v>76</v>
      </c>
      <c r="AM1169" s="39" t="s">
        <v>58</v>
      </c>
      <c r="AN1169" s="39" t="s">
        <v>59</v>
      </c>
      <c r="AO1169" s="39" t="s">
        <v>77</v>
      </c>
      <c r="AP1169" s="39" t="s">
        <v>61</v>
      </c>
      <c r="AQ1169" s="20"/>
      <c r="AR1169" s="20"/>
      <c r="AS1169" s="20"/>
      <c r="AT1169" s="20"/>
      <c r="AU1169" s="20"/>
      <c r="AV1169" s="20"/>
      <c r="AW1169" s="20"/>
      <c r="AX1169" s="20"/>
      <c r="AY1169" s="20"/>
      <c r="AZ1169" s="20"/>
      <c r="BA1169" s="20"/>
      <c r="BB1169" s="20"/>
    </row>
    <row r="1170" spans="1:54" ht="26.1" hidden="1" customHeight="1" x14ac:dyDescent="0.25">
      <c r="A1170" s="39" t="s">
        <v>28</v>
      </c>
      <c r="B1170" s="13" t="s">
        <v>24</v>
      </c>
      <c r="C1170" s="13" t="s">
        <v>251</v>
      </c>
      <c r="D1170" s="13">
        <v>34011</v>
      </c>
      <c r="E1170" s="13">
        <v>75512</v>
      </c>
      <c r="F1170" s="13" t="s">
        <v>376</v>
      </c>
      <c r="G1170" s="13" t="s">
        <v>377</v>
      </c>
      <c r="H1170" s="13" t="s">
        <v>95</v>
      </c>
      <c r="I1170" s="13" t="s">
        <v>96</v>
      </c>
      <c r="J1170" s="13" t="s">
        <v>375</v>
      </c>
      <c r="K1170" s="4">
        <v>2379</v>
      </c>
      <c r="L1170" s="4">
        <v>3001</v>
      </c>
      <c r="M1170" s="14" t="s">
        <v>39</v>
      </c>
      <c r="N1170" s="15" t="s">
        <v>679</v>
      </c>
      <c r="O1170" s="15">
        <v>0.25229707432847998</v>
      </c>
      <c r="P1170" s="15">
        <v>0.17629445199999999</v>
      </c>
      <c r="Q1170" s="15">
        <f t="shared" si="216"/>
        <v>-7.6002622328479985E-2</v>
      </c>
      <c r="R1170" s="15">
        <f t="shared" si="217"/>
        <v>-30.124258289863416</v>
      </c>
      <c r="S1170" s="15">
        <v>0.11495983613190811</v>
      </c>
      <c r="T1170" s="15">
        <v>7.5202959E-2</v>
      </c>
      <c r="U1170" s="15">
        <f t="shared" si="218"/>
        <v>-3.9756877131908105E-2</v>
      </c>
      <c r="V1170" s="16">
        <f t="shared" si="219"/>
        <v>-34.583275750576021</v>
      </c>
      <c r="W1170" s="17">
        <f t="shared" si="220"/>
        <v>1.2495634362163924E-3</v>
      </c>
      <c r="X1170" s="17">
        <f t="shared" si="220"/>
        <v>8.1742346739130433E-4</v>
      </c>
      <c r="Y1170" s="16">
        <f t="shared" si="221"/>
        <v>-4.3213996882508808E-4</v>
      </c>
      <c r="Z1170" s="15">
        <f t="shared" si="222"/>
        <v>-34.583275750576021</v>
      </c>
      <c r="AA1170" s="13">
        <v>0.25</v>
      </c>
      <c r="AB1170" s="13">
        <v>0</v>
      </c>
      <c r="AC1170" s="13">
        <v>0</v>
      </c>
      <c r="AD1170" s="13">
        <v>0</v>
      </c>
      <c r="AE1170" s="18">
        <f t="shared" si="223"/>
        <v>0</v>
      </c>
      <c r="AF1170" s="18">
        <f t="shared" si="227"/>
        <v>1.0330076785714287E-3</v>
      </c>
      <c r="AG1170" s="19">
        <f t="shared" si="224"/>
        <v>1.0330076785714287E-3</v>
      </c>
      <c r="AH1170" s="16" t="str">
        <f t="shared" si="225"/>
        <v>0.00</v>
      </c>
      <c r="AI1170" s="16">
        <f t="shared" si="226"/>
        <v>-1.2495634362163924E-3</v>
      </c>
      <c r="AJ1170" s="44" t="s">
        <v>681</v>
      </c>
      <c r="AK1170" s="15" t="s">
        <v>686</v>
      </c>
      <c r="AL1170" s="14" t="s">
        <v>76</v>
      </c>
      <c r="AM1170" s="39" t="s">
        <v>58</v>
      </c>
      <c r="AN1170" s="39" t="s">
        <v>59</v>
      </c>
      <c r="AO1170" s="39" t="s">
        <v>77</v>
      </c>
      <c r="AP1170" s="39" t="s">
        <v>61</v>
      </c>
      <c r="AQ1170" s="20"/>
      <c r="AR1170" s="20"/>
      <c r="AS1170" s="20"/>
      <c r="AT1170" s="20"/>
      <c r="AU1170" s="20"/>
      <c r="AV1170" s="20"/>
      <c r="AW1170" s="20"/>
      <c r="AX1170" s="20"/>
      <c r="AY1170" s="20"/>
      <c r="AZ1170" s="20"/>
      <c r="BA1170" s="20"/>
      <c r="BB1170" s="20"/>
    </row>
    <row r="1171" spans="1:54" ht="26.1" hidden="1" customHeight="1" x14ac:dyDescent="0.25">
      <c r="A1171" s="39" t="s">
        <v>28</v>
      </c>
      <c r="B1171" s="13" t="s">
        <v>24</v>
      </c>
      <c r="C1171" s="13" t="s">
        <v>251</v>
      </c>
      <c r="D1171" s="13">
        <v>34011</v>
      </c>
      <c r="E1171" s="13">
        <v>75512</v>
      </c>
      <c r="F1171" s="13" t="s">
        <v>376</v>
      </c>
      <c r="G1171" s="13" t="s">
        <v>377</v>
      </c>
      <c r="H1171" s="13" t="s">
        <v>95</v>
      </c>
      <c r="I1171" s="13" t="s">
        <v>96</v>
      </c>
      <c r="J1171" s="13" t="s">
        <v>375</v>
      </c>
      <c r="K1171" s="4">
        <v>2379</v>
      </c>
      <c r="L1171" s="4">
        <v>3001</v>
      </c>
      <c r="M1171" s="14" t="s">
        <v>37</v>
      </c>
      <c r="N1171" s="15" t="s">
        <v>679</v>
      </c>
      <c r="O1171" s="15">
        <v>0.13980455999989</v>
      </c>
      <c r="P1171" s="15">
        <v>3.3547446000000002E-2</v>
      </c>
      <c r="Q1171" s="15">
        <f t="shared" si="216"/>
        <v>-0.10625711399988999</v>
      </c>
      <c r="R1171" s="15">
        <f t="shared" si="217"/>
        <v>-76.004040211545032</v>
      </c>
      <c r="S1171" s="15">
        <v>6.3702321364033115E-2</v>
      </c>
      <c r="T1171" s="15">
        <v>1.431053E-2</v>
      </c>
      <c r="U1171" s="15">
        <f t="shared" si="218"/>
        <v>-4.9391791364033114E-2</v>
      </c>
      <c r="V1171" s="16">
        <f t="shared" si="219"/>
        <v>-77.535308457252157</v>
      </c>
      <c r="W1171" s="17">
        <f t="shared" si="220"/>
        <v>6.9241653656557729E-4</v>
      </c>
      <c r="X1171" s="17">
        <f t="shared" si="220"/>
        <v>1.5554923913043477E-4</v>
      </c>
      <c r="Y1171" s="16">
        <f t="shared" si="221"/>
        <v>-5.368672974351425E-4</v>
      </c>
      <c r="Z1171" s="15">
        <f t="shared" si="222"/>
        <v>-77.535308457252157</v>
      </c>
      <c r="AA1171" s="13">
        <v>0.13</v>
      </c>
      <c r="AB1171" s="13">
        <v>0</v>
      </c>
      <c r="AC1171" s="13">
        <v>0</v>
      </c>
      <c r="AD1171" s="13">
        <v>0</v>
      </c>
      <c r="AE1171" s="18">
        <f t="shared" si="223"/>
        <v>0</v>
      </c>
      <c r="AF1171" s="18">
        <f t="shared" si="227"/>
        <v>1.965732142857143E-4</v>
      </c>
      <c r="AG1171" s="19">
        <f t="shared" si="224"/>
        <v>1.965732142857143E-4</v>
      </c>
      <c r="AH1171" s="16" t="str">
        <f t="shared" si="225"/>
        <v>0.00</v>
      </c>
      <c r="AI1171" s="16">
        <f t="shared" si="226"/>
        <v>-6.9241653656557729E-4</v>
      </c>
      <c r="AJ1171" s="44" t="s">
        <v>681</v>
      </c>
      <c r="AK1171" s="15" t="s">
        <v>686</v>
      </c>
      <c r="AL1171" s="14" t="s">
        <v>76</v>
      </c>
      <c r="AM1171" s="39" t="s">
        <v>58</v>
      </c>
      <c r="AN1171" s="39" t="s">
        <v>59</v>
      </c>
      <c r="AO1171" s="39" t="s">
        <v>77</v>
      </c>
      <c r="AP1171" s="39" t="s">
        <v>61</v>
      </c>
      <c r="AQ1171" s="20"/>
      <c r="AR1171" s="20"/>
      <c r="AS1171" s="20"/>
      <c r="AT1171" s="20"/>
      <c r="AU1171" s="20"/>
      <c r="AV1171" s="20"/>
      <c r="AW1171" s="20"/>
      <c r="AX1171" s="20"/>
      <c r="AY1171" s="20"/>
      <c r="AZ1171" s="20"/>
      <c r="BA1171" s="20"/>
      <c r="BB1171" s="20"/>
    </row>
    <row r="1172" spans="1:54" ht="26.1" hidden="1" customHeight="1" x14ac:dyDescent="0.25">
      <c r="A1172" s="39" t="s">
        <v>28</v>
      </c>
      <c r="B1172" s="13" t="s">
        <v>24</v>
      </c>
      <c r="C1172" s="13" t="s">
        <v>251</v>
      </c>
      <c r="D1172" s="13">
        <v>34011</v>
      </c>
      <c r="E1172" s="13">
        <v>75512</v>
      </c>
      <c r="F1172" s="13" t="s">
        <v>379</v>
      </c>
      <c r="G1172" s="13" t="s">
        <v>377</v>
      </c>
      <c r="H1172" s="13" t="s">
        <v>95</v>
      </c>
      <c r="I1172" s="13" t="s">
        <v>97</v>
      </c>
      <c r="J1172" s="13" t="s">
        <v>378</v>
      </c>
      <c r="K1172" s="4">
        <v>2379</v>
      </c>
      <c r="L1172" s="4">
        <v>3001</v>
      </c>
      <c r="M1172" s="14" t="s">
        <v>40</v>
      </c>
      <c r="N1172" s="15" t="s">
        <v>679</v>
      </c>
      <c r="O1172" s="15">
        <v>0.56038135624664998</v>
      </c>
      <c r="P1172" s="15">
        <v>0.39157062799999998</v>
      </c>
      <c r="Q1172" s="15">
        <f t="shared" si="216"/>
        <v>-0.16881072824665</v>
      </c>
      <c r="R1172" s="15">
        <f t="shared" si="217"/>
        <v>-30.124258483065685</v>
      </c>
      <c r="S1172" s="15">
        <v>0.2553392624823595</v>
      </c>
      <c r="T1172" s="15">
        <v>0.16703458100000002</v>
      </c>
      <c r="U1172" s="15">
        <f t="shared" si="218"/>
        <v>-8.8304681482359482E-2</v>
      </c>
      <c r="V1172" s="16">
        <f t="shared" si="219"/>
        <v>-34.583275844019539</v>
      </c>
      <c r="W1172" s="17">
        <f t="shared" si="220"/>
        <v>2.7754267661126032E-3</v>
      </c>
      <c r="X1172" s="17">
        <f t="shared" si="220"/>
        <v>1.8155932717391307E-3</v>
      </c>
      <c r="Y1172" s="16">
        <f t="shared" si="221"/>
        <v>-9.5983349437347249E-4</v>
      </c>
      <c r="Z1172" s="15">
        <f t="shared" si="222"/>
        <v>-34.583275844019532</v>
      </c>
      <c r="AA1172" s="13">
        <v>0.56000000000000005</v>
      </c>
      <c r="AB1172" s="13">
        <v>0</v>
      </c>
      <c r="AC1172" s="13">
        <v>0</v>
      </c>
      <c r="AD1172" s="13">
        <v>0</v>
      </c>
      <c r="AE1172" s="18">
        <f t="shared" si="223"/>
        <v>0</v>
      </c>
      <c r="AF1172" s="18">
        <f t="shared" si="227"/>
        <v>2.294431057692308E-3</v>
      </c>
      <c r="AG1172" s="19">
        <f t="shared" si="224"/>
        <v>2.294431057692308E-3</v>
      </c>
      <c r="AH1172" s="16" t="str">
        <f t="shared" si="225"/>
        <v>0.00</v>
      </c>
      <c r="AI1172" s="16">
        <f t="shared" si="226"/>
        <v>-2.7754267661126032E-3</v>
      </c>
      <c r="AJ1172" s="44" t="s">
        <v>681</v>
      </c>
      <c r="AK1172" s="15" t="s">
        <v>686</v>
      </c>
      <c r="AL1172" s="14" t="s">
        <v>76</v>
      </c>
      <c r="AM1172" s="39" t="s">
        <v>58</v>
      </c>
      <c r="AN1172" s="39" t="s">
        <v>59</v>
      </c>
      <c r="AO1172" s="39" t="s">
        <v>77</v>
      </c>
      <c r="AP1172" s="39" t="s">
        <v>61</v>
      </c>
      <c r="AQ1172" s="20"/>
      <c r="AR1172" s="20"/>
      <c r="AS1172" s="20"/>
      <c r="AT1172" s="20"/>
      <c r="AU1172" s="20"/>
      <c r="AV1172" s="20"/>
      <c r="AW1172" s="20"/>
      <c r="AX1172" s="20"/>
      <c r="AY1172" s="20"/>
      <c r="AZ1172" s="20"/>
      <c r="BA1172" s="20"/>
      <c r="BB1172" s="20"/>
    </row>
    <row r="1173" spans="1:54" ht="26.1" hidden="1" customHeight="1" x14ac:dyDescent="0.25">
      <c r="A1173" s="39" t="s">
        <v>28</v>
      </c>
      <c r="B1173" s="13" t="s">
        <v>24</v>
      </c>
      <c r="C1173" s="13" t="s">
        <v>251</v>
      </c>
      <c r="D1173" s="13">
        <v>34011</v>
      </c>
      <c r="E1173" s="13">
        <v>75512</v>
      </c>
      <c r="F1173" s="13" t="s">
        <v>379</v>
      </c>
      <c r="G1173" s="13" t="s">
        <v>377</v>
      </c>
      <c r="H1173" s="13" t="s">
        <v>95</v>
      </c>
      <c r="I1173" s="13" t="s">
        <v>97</v>
      </c>
      <c r="J1173" s="13" t="s">
        <v>378</v>
      </c>
      <c r="K1173" s="4">
        <v>2379</v>
      </c>
      <c r="L1173" s="4">
        <v>3001</v>
      </c>
      <c r="M1173" s="14" t="s">
        <v>38</v>
      </c>
      <c r="N1173" s="15" t="s">
        <v>679</v>
      </c>
      <c r="O1173" s="15">
        <v>0.23353069128695</v>
      </c>
      <c r="P1173" s="15">
        <v>0.163181302</v>
      </c>
      <c r="Q1173" s="15">
        <f t="shared" si="216"/>
        <v>-7.0349389286950004E-2</v>
      </c>
      <c r="R1173" s="15">
        <f t="shared" si="217"/>
        <v>-30.124258571439093</v>
      </c>
      <c r="S1173" s="15">
        <v>0.1064088835495802</v>
      </c>
      <c r="T1173" s="15">
        <v>6.9609206000000007E-2</v>
      </c>
      <c r="U1173" s="15">
        <f t="shared" si="218"/>
        <v>-3.679967754958019E-2</v>
      </c>
      <c r="V1173" s="16">
        <f t="shared" si="219"/>
        <v>-34.58327568340075</v>
      </c>
      <c r="W1173" s="17">
        <f t="shared" si="220"/>
        <v>1.1566182994519586E-3</v>
      </c>
      <c r="X1173" s="17">
        <f t="shared" si="220"/>
        <v>7.5662180434782616E-4</v>
      </c>
      <c r="Y1173" s="16">
        <f t="shared" si="221"/>
        <v>-3.999964951041324E-4</v>
      </c>
      <c r="Z1173" s="15">
        <f t="shared" si="222"/>
        <v>-34.583275683400743</v>
      </c>
      <c r="AA1173" s="13">
        <v>0.23</v>
      </c>
      <c r="AB1173" s="13">
        <v>0</v>
      </c>
      <c r="AC1173" s="13">
        <v>0</v>
      </c>
      <c r="AD1173" s="13">
        <v>0</v>
      </c>
      <c r="AE1173" s="18">
        <f t="shared" si="223"/>
        <v>0</v>
      </c>
      <c r="AF1173" s="18">
        <f t="shared" si="227"/>
        <v>9.5617041208791219E-4</v>
      </c>
      <c r="AG1173" s="19">
        <f t="shared" si="224"/>
        <v>9.5617041208791219E-4</v>
      </c>
      <c r="AH1173" s="16" t="str">
        <f t="shared" si="225"/>
        <v>0.00</v>
      </c>
      <c r="AI1173" s="16">
        <f t="shared" si="226"/>
        <v>-1.1566182994519586E-3</v>
      </c>
      <c r="AJ1173" s="44" t="s">
        <v>681</v>
      </c>
      <c r="AK1173" s="15" t="s">
        <v>686</v>
      </c>
      <c r="AL1173" s="14" t="s">
        <v>76</v>
      </c>
      <c r="AM1173" s="39" t="s">
        <v>58</v>
      </c>
      <c r="AN1173" s="39" t="s">
        <v>59</v>
      </c>
      <c r="AO1173" s="39" t="s">
        <v>77</v>
      </c>
      <c r="AP1173" s="39" t="s">
        <v>61</v>
      </c>
      <c r="AQ1173" s="20"/>
      <c r="AR1173" s="20"/>
      <c r="AS1173" s="20"/>
      <c r="AT1173" s="20"/>
      <c r="AU1173" s="20"/>
      <c r="AV1173" s="20"/>
      <c r="AW1173" s="20"/>
      <c r="AX1173" s="20"/>
      <c r="AY1173" s="20"/>
      <c r="AZ1173" s="20"/>
      <c r="BA1173" s="20"/>
      <c r="BB1173" s="20"/>
    </row>
    <row r="1174" spans="1:54" ht="26.1" hidden="1" customHeight="1" x14ac:dyDescent="0.25">
      <c r="A1174" s="39" t="s">
        <v>28</v>
      </c>
      <c r="B1174" s="13" t="s">
        <v>24</v>
      </c>
      <c r="C1174" s="13" t="s">
        <v>251</v>
      </c>
      <c r="D1174" s="13">
        <v>34011</v>
      </c>
      <c r="E1174" s="13">
        <v>75512</v>
      </c>
      <c r="F1174" s="13" t="s">
        <v>379</v>
      </c>
      <c r="G1174" s="13" t="s">
        <v>377</v>
      </c>
      <c r="H1174" s="13" t="s">
        <v>95</v>
      </c>
      <c r="I1174" s="13" t="s">
        <v>97</v>
      </c>
      <c r="J1174" s="13" t="s">
        <v>378</v>
      </c>
      <c r="K1174" s="4">
        <v>2379</v>
      </c>
      <c r="L1174" s="4">
        <v>3001</v>
      </c>
      <c r="M1174" s="14" t="s">
        <v>39</v>
      </c>
      <c r="N1174" s="15" t="s">
        <v>679</v>
      </c>
      <c r="O1174" s="15">
        <v>0.160248869450828</v>
      </c>
      <c r="P1174" s="15">
        <v>0.111975086</v>
      </c>
      <c r="Q1174" s="15">
        <f t="shared" si="216"/>
        <v>-4.8273783450828001E-2</v>
      </c>
      <c r="R1174" s="15">
        <f t="shared" si="217"/>
        <v>-30.124258359052387</v>
      </c>
      <c r="S1174" s="15">
        <v>7.3017825598745895E-2</v>
      </c>
      <c r="T1174" s="15">
        <v>4.7765870000000002E-2</v>
      </c>
      <c r="U1174" s="15">
        <f t="shared" si="218"/>
        <v>-2.5251955598745893E-2</v>
      </c>
      <c r="V1174" s="16">
        <f t="shared" si="219"/>
        <v>-34.583275236806834</v>
      </c>
      <c r="W1174" s="17">
        <f t="shared" si="220"/>
        <v>7.936720173776728E-4</v>
      </c>
      <c r="X1174" s="17">
        <f t="shared" si="220"/>
        <v>5.191942391304348E-4</v>
      </c>
      <c r="Y1174" s="16">
        <f t="shared" si="221"/>
        <v>-2.74477778247238E-4</v>
      </c>
      <c r="Z1174" s="15">
        <f t="shared" si="222"/>
        <v>-34.583275236806834</v>
      </c>
      <c r="AA1174" s="13">
        <v>0.16</v>
      </c>
      <c r="AB1174" s="13">
        <v>0</v>
      </c>
      <c r="AC1174" s="13">
        <v>0</v>
      </c>
      <c r="AD1174" s="13">
        <v>0</v>
      </c>
      <c r="AE1174" s="18">
        <f t="shared" si="223"/>
        <v>0</v>
      </c>
      <c r="AF1174" s="18">
        <f t="shared" si="227"/>
        <v>6.5612458791208794E-4</v>
      </c>
      <c r="AG1174" s="19">
        <f t="shared" si="224"/>
        <v>6.5612458791208794E-4</v>
      </c>
      <c r="AH1174" s="16" t="str">
        <f t="shared" si="225"/>
        <v>0.00</v>
      </c>
      <c r="AI1174" s="16">
        <f t="shared" si="226"/>
        <v>-7.936720173776728E-4</v>
      </c>
      <c r="AJ1174" s="44" t="s">
        <v>681</v>
      </c>
      <c r="AK1174" s="15" t="s">
        <v>686</v>
      </c>
      <c r="AL1174" s="14" t="s">
        <v>76</v>
      </c>
      <c r="AM1174" s="39" t="s">
        <v>58</v>
      </c>
      <c r="AN1174" s="39" t="s">
        <v>59</v>
      </c>
      <c r="AO1174" s="39" t="s">
        <v>77</v>
      </c>
      <c r="AP1174" s="39" t="s">
        <v>61</v>
      </c>
      <c r="AQ1174" s="20"/>
      <c r="AR1174" s="20"/>
      <c r="AS1174" s="20"/>
      <c r="AT1174" s="20"/>
      <c r="AU1174" s="20"/>
      <c r="AV1174" s="20"/>
      <c r="AW1174" s="20"/>
      <c r="AX1174" s="20"/>
      <c r="AY1174" s="20"/>
      <c r="AZ1174" s="20"/>
      <c r="BA1174" s="20"/>
      <c r="BB1174" s="20"/>
    </row>
    <row r="1175" spans="1:54" ht="26.1" hidden="1" customHeight="1" x14ac:dyDescent="0.25">
      <c r="A1175" s="39" t="s">
        <v>28</v>
      </c>
      <c r="B1175" s="13" t="s">
        <v>24</v>
      </c>
      <c r="C1175" s="13" t="s">
        <v>251</v>
      </c>
      <c r="D1175" s="13">
        <v>34011</v>
      </c>
      <c r="E1175" s="13">
        <v>75512</v>
      </c>
      <c r="F1175" s="13" t="s">
        <v>379</v>
      </c>
      <c r="G1175" s="13" t="s">
        <v>377</v>
      </c>
      <c r="H1175" s="13" t="s">
        <v>95</v>
      </c>
      <c r="I1175" s="13" t="s">
        <v>97</v>
      </c>
      <c r="J1175" s="13" t="s">
        <v>378</v>
      </c>
      <c r="K1175" s="4">
        <v>2379</v>
      </c>
      <c r="L1175" s="4">
        <v>3001</v>
      </c>
      <c r="M1175" s="14" t="s">
        <v>37</v>
      </c>
      <c r="N1175" s="15" t="s">
        <v>679</v>
      </c>
      <c r="O1175" s="15">
        <v>0.24850260539980601</v>
      </c>
      <c r="P1175" s="15">
        <v>5.9630585999999999E-2</v>
      </c>
      <c r="Q1175" s="15">
        <f t="shared" si="216"/>
        <v>-0.18887201939980602</v>
      </c>
      <c r="R1175" s="15">
        <f t="shared" si="217"/>
        <v>-76.004039915773646</v>
      </c>
      <c r="S1175" s="15">
        <v>0.1132308762245689</v>
      </c>
      <c r="T1175" s="15">
        <v>2.5436968999999997E-2</v>
      </c>
      <c r="U1175" s="15">
        <f t="shared" si="218"/>
        <v>-8.7793907224568896E-2</v>
      </c>
      <c r="V1175" s="16">
        <f t="shared" si="219"/>
        <v>-77.535306757185822</v>
      </c>
      <c r="W1175" s="17">
        <f t="shared" si="220"/>
        <v>1.2307703937453141E-3</v>
      </c>
      <c r="X1175" s="17">
        <f t="shared" si="220"/>
        <v>2.7648879347826083E-4</v>
      </c>
      <c r="Y1175" s="16">
        <f t="shared" si="221"/>
        <v>-9.5428160026705326E-4</v>
      </c>
      <c r="Z1175" s="15">
        <f t="shared" si="222"/>
        <v>-77.535306757185836</v>
      </c>
      <c r="AA1175" s="13">
        <v>0.23</v>
      </c>
      <c r="AB1175" s="13">
        <v>0</v>
      </c>
      <c r="AC1175" s="13">
        <v>0</v>
      </c>
      <c r="AD1175" s="13">
        <v>0</v>
      </c>
      <c r="AE1175" s="18">
        <f t="shared" si="223"/>
        <v>0</v>
      </c>
      <c r="AF1175" s="18">
        <f t="shared" si="227"/>
        <v>3.4940891483516482E-4</v>
      </c>
      <c r="AG1175" s="19">
        <f t="shared" si="224"/>
        <v>3.4940891483516482E-4</v>
      </c>
      <c r="AH1175" s="16" t="str">
        <f t="shared" si="225"/>
        <v>0.00</v>
      </c>
      <c r="AI1175" s="16">
        <f t="shared" si="226"/>
        <v>-1.2307703937453141E-3</v>
      </c>
      <c r="AJ1175" s="44" t="s">
        <v>681</v>
      </c>
      <c r="AK1175" s="15" t="s">
        <v>686</v>
      </c>
      <c r="AL1175" s="14" t="s">
        <v>76</v>
      </c>
      <c r="AM1175" s="39" t="s">
        <v>58</v>
      </c>
      <c r="AN1175" s="39" t="s">
        <v>59</v>
      </c>
      <c r="AO1175" s="39" t="s">
        <v>77</v>
      </c>
      <c r="AP1175" s="39" t="s">
        <v>61</v>
      </c>
      <c r="AQ1175" s="20"/>
      <c r="AR1175" s="20"/>
      <c r="AS1175" s="20"/>
      <c r="AT1175" s="20"/>
      <c r="AU1175" s="20"/>
      <c r="AV1175" s="20"/>
      <c r="AW1175" s="20"/>
      <c r="AX1175" s="20"/>
      <c r="AY1175" s="20"/>
      <c r="AZ1175" s="20"/>
      <c r="BA1175" s="20"/>
      <c r="BB1175" s="20"/>
    </row>
    <row r="1176" spans="1:54" ht="26.1" hidden="1" customHeight="1" x14ac:dyDescent="0.25">
      <c r="A1176" s="39" t="s">
        <v>28</v>
      </c>
      <c r="B1176" s="13" t="s">
        <v>24</v>
      </c>
      <c r="C1176" s="13" t="s">
        <v>251</v>
      </c>
      <c r="D1176" s="13">
        <v>34011</v>
      </c>
      <c r="E1176" s="13">
        <v>75512</v>
      </c>
      <c r="F1176" s="13" t="s">
        <v>381</v>
      </c>
      <c r="G1176" s="13" t="s">
        <v>377</v>
      </c>
      <c r="H1176" s="13" t="s">
        <v>95</v>
      </c>
      <c r="I1176" s="13" t="s">
        <v>98</v>
      </c>
      <c r="J1176" s="13" t="s">
        <v>380</v>
      </c>
      <c r="K1176" s="4">
        <v>2379</v>
      </c>
      <c r="L1176" s="4">
        <v>2001</v>
      </c>
      <c r="M1176" s="14" t="s">
        <v>40</v>
      </c>
      <c r="N1176" s="15" t="s">
        <v>679</v>
      </c>
      <c r="O1176" s="15">
        <v>0.30827894456815802</v>
      </c>
      <c r="P1176" s="15">
        <v>0.125899133</v>
      </c>
      <c r="Q1176" s="15">
        <f t="shared" si="216"/>
        <v>-0.18237981156815802</v>
      </c>
      <c r="R1176" s="15">
        <f t="shared" si="217"/>
        <v>-59.160644858064671</v>
      </c>
      <c r="S1176" s="15">
        <v>0.1446292155055581</v>
      </c>
      <c r="T1176" s="15">
        <v>5.5180697000000001E-2</v>
      </c>
      <c r="U1176" s="15">
        <f t="shared" si="218"/>
        <v>-8.94485185055581E-2</v>
      </c>
      <c r="V1176" s="16">
        <f t="shared" si="219"/>
        <v>-61.846783993736445</v>
      </c>
      <c r="W1176" s="17">
        <f t="shared" si="220"/>
        <v>1.5720566902778055E-3</v>
      </c>
      <c r="X1176" s="17">
        <f t="shared" si="220"/>
        <v>5.997901847826087E-4</v>
      </c>
      <c r="Y1176" s="16">
        <f t="shared" si="221"/>
        <v>-9.7226650549519676E-4</v>
      </c>
      <c r="Z1176" s="15">
        <f t="shared" si="222"/>
        <v>-61.846783993736445</v>
      </c>
      <c r="AA1176" s="13">
        <v>0.31</v>
      </c>
      <c r="AB1176" s="13">
        <v>0</v>
      </c>
      <c r="AC1176" s="13">
        <v>0</v>
      </c>
      <c r="AD1176" s="13">
        <v>0</v>
      </c>
      <c r="AE1176" s="18">
        <f t="shared" si="223"/>
        <v>0</v>
      </c>
      <c r="AF1176" s="18">
        <f t="shared" si="227"/>
        <v>7.579766071428572E-4</v>
      </c>
      <c r="AG1176" s="19">
        <f t="shared" si="224"/>
        <v>7.579766071428572E-4</v>
      </c>
      <c r="AH1176" s="16" t="str">
        <f t="shared" si="225"/>
        <v>0.00</v>
      </c>
      <c r="AI1176" s="16">
        <f t="shared" si="226"/>
        <v>-1.5720566902778055E-3</v>
      </c>
      <c r="AJ1176" s="44" t="s">
        <v>681</v>
      </c>
      <c r="AK1176" s="15" t="s">
        <v>686</v>
      </c>
      <c r="AL1176" s="14" t="s">
        <v>76</v>
      </c>
      <c r="AM1176" s="39" t="s">
        <v>58</v>
      </c>
      <c r="AN1176" s="39" t="s">
        <v>59</v>
      </c>
      <c r="AO1176" s="39" t="s">
        <v>77</v>
      </c>
      <c r="AP1176" s="39" t="s">
        <v>61</v>
      </c>
      <c r="AQ1176" s="20"/>
      <c r="AR1176" s="20"/>
      <c r="AS1176" s="20"/>
      <c r="AT1176" s="20"/>
      <c r="AU1176" s="20"/>
      <c r="AV1176" s="20"/>
      <c r="AW1176" s="20"/>
      <c r="AX1176" s="20"/>
      <c r="AY1176" s="20"/>
      <c r="AZ1176" s="20"/>
      <c r="BA1176" s="20"/>
      <c r="BB1176" s="20"/>
    </row>
    <row r="1177" spans="1:54" ht="26.1" hidden="1" customHeight="1" x14ac:dyDescent="0.25">
      <c r="A1177" s="39" t="s">
        <v>28</v>
      </c>
      <c r="B1177" s="13" t="s">
        <v>24</v>
      </c>
      <c r="C1177" s="13" t="s">
        <v>251</v>
      </c>
      <c r="D1177" s="13">
        <v>34011</v>
      </c>
      <c r="E1177" s="13">
        <v>75512</v>
      </c>
      <c r="F1177" s="13" t="s">
        <v>381</v>
      </c>
      <c r="G1177" s="13" t="s">
        <v>377</v>
      </c>
      <c r="H1177" s="13" t="s">
        <v>95</v>
      </c>
      <c r="I1177" s="13" t="s">
        <v>98</v>
      </c>
      <c r="J1177" s="13" t="s">
        <v>380</v>
      </c>
      <c r="K1177" s="4">
        <v>2379</v>
      </c>
      <c r="L1177" s="4">
        <v>2001</v>
      </c>
      <c r="M1177" s="14" t="s">
        <v>38</v>
      </c>
      <c r="N1177" s="15" t="s">
        <v>679</v>
      </c>
      <c r="O1177" s="15">
        <v>0.51667462000026498</v>
      </c>
      <c r="P1177" s="15">
        <v>0.211006583</v>
      </c>
      <c r="Q1177" s="15">
        <f t="shared" si="216"/>
        <v>-0.30566803700026501</v>
      </c>
      <c r="R1177" s="15">
        <f t="shared" si="217"/>
        <v>-59.160644856158839</v>
      </c>
      <c r="S1177" s="15">
        <v>0.24239814712921232</v>
      </c>
      <c r="T1177" s="15">
        <v>9.2482691000000006E-2</v>
      </c>
      <c r="U1177" s="15">
        <f t="shared" si="218"/>
        <v>-0.14991545612921231</v>
      </c>
      <c r="V1177" s="16">
        <f t="shared" si="219"/>
        <v>-61.846783032255871</v>
      </c>
      <c r="W1177" s="17">
        <f t="shared" si="220"/>
        <v>2.6347624687957862E-3</v>
      </c>
      <c r="X1177" s="17">
        <f t="shared" si="220"/>
        <v>1.005246641304348E-3</v>
      </c>
      <c r="Y1177" s="16">
        <f t="shared" si="221"/>
        <v>-1.6295158274914382E-3</v>
      </c>
      <c r="Z1177" s="15">
        <f t="shared" si="222"/>
        <v>-61.846783032255871</v>
      </c>
      <c r="AA1177" s="13">
        <v>0.52</v>
      </c>
      <c r="AB1177" s="13">
        <v>0</v>
      </c>
      <c r="AC1177" s="13">
        <v>0</v>
      </c>
      <c r="AD1177" s="13">
        <v>0</v>
      </c>
      <c r="AE1177" s="18">
        <f t="shared" si="223"/>
        <v>0</v>
      </c>
      <c r="AF1177" s="18">
        <f t="shared" si="227"/>
        <v>1.2703666346153848E-3</v>
      </c>
      <c r="AG1177" s="19">
        <f t="shared" si="224"/>
        <v>1.2703666346153848E-3</v>
      </c>
      <c r="AH1177" s="16" t="str">
        <f t="shared" si="225"/>
        <v>0.00</v>
      </c>
      <c r="AI1177" s="16">
        <f t="shared" si="226"/>
        <v>-2.6347624687957862E-3</v>
      </c>
      <c r="AJ1177" s="44" t="s">
        <v>681</v>
      </c>
      <c r="AK1177" s="15" t="s">
        <v>686</v>
      </c>
      <c r="AL1177" s="14" t="s">
        <v>76</v>
      </c>
      <c r="AM1177" s="39" t="s">
        <v>58</v>
      </c>
      <c r="AN1177" s="39" t="s">
        <v>59</v>
      </c>
      <c r="AO1177" s="39" t="s">
        <v>77</v>
      </c>
      <c r="AP1177" s="39" t="s">
        <v>61</v>
      </c>
      <c r="AQ1177" s="20"/>
      <c r="AR1177" s="20"/>
      <c r="AS1177" s="20"/>
      <c r="AT1177" s="20"/>
      <c r="AU1177" s="20"/>
      <c r="AV1177" s="20"/>
      <c r="AW1177" s="20"/>
      <c r="AX1177" s="20"/>
      <c r="AY1177" s="20"/>
      <c r="AZ1177" s="20"/>
      <c r="BA1177" s="20"/>
      <c r="BB1177" s="20"/>
    </row>
    <row r="1178" spans="1:54" ht="26.1" hidden="1" customHeight="1" x14ac:dyDescent="0.25">
      <c r="A1178" s="39" t="s">
        <v>28</v>
      </c>
      <c r="B1178" s="13" t="s">
        <v>24</v>
      </c>
      <c r="C1178" s="13" t="s">
        <v>251</v>
      </c>
      <c r="D1178" s="13">
        <v>34011</v>
      </c>
      <c r="E1178" s="13">
        <v>75512</v>
      </c>
      <c r="F1178" s="13" t="s">
        <v>381</v>
      </c>
      <c r="G1178" s="13" t="s">
        <v>377</v>
      </c>
      <c r="H1178" s="13" t="s">
        <v>95</v>
      </c>
      <c r="I1178" s="13" t="s">
        <v>98</v>
      </c>
      <c r="J1178" s="13" t="s">
        <v>380</v>
      </c>
      <c r="K1178" s="4">
        <v>2379</v>
      </c>
      <c r="L1178" s="4">
        <v>2001</v>
      </c>
      <c r="M1178" s="14" t="s">
        <v>39</v>
      </c>
      <c r="N1178" s="15" t="s">
        <v>679</v>
      </c>
      <c r="O1178" s="15">
        <v>0.42521633444871798</v>
      </c>
      <c r="P1178" s="15">
        <v>0.17365560899999999</v>
      </c>
      <c r="Q1178" s="15">
        <f t="shared" si="216"/>
        <v>-0.25156072544871799</v>
      </c>
      <c r="R1178" s="15">
        <f t="shared" si="217"/>
        <v>-59.160644845607827</v>
      </c>
      <c r="S1178" s="15">
        <v>0.1994904483587599</v>
      </c>
      <c r="T1178" s="15">
        <v>7.6112023000000001E-2</v>
      </c>
      <c r="U1178" s="15">
        <f t="shared" si="218"/>
        <v>-0.1233784253587599</v>
      </c>
      <c r="V1178" s="16">
        <f t="shared" si="219"/>
        <v>-61.846783329133856</v>
      </c>
      <c r="W1178" s="17">
        <f t="shared" si="220"/>
        <v>2.1683744386821729E-3</v>
      </c>
      <c r="X1178" s="17">
        <f t="shared" si="220"/>
        <v>8.2730459782608698E-4</v>
      </c>
      <c r="Y1178" s="16">
        <f t="shared" si="221"/>
        <v>-1.341069840856086E-3</v>
      </c>
      <c r="Z1178" s="15">
        <f t="shared" si="222"/>
        <v>-61.846783329133856</v>
      </c>
      <c r="AA1178" s="13">
        <v>0.43</v>
      </c>
      <c r="AB1178" s="13">
        <v>0</v>
      </c>
      <c r="AC1178" s="13">
        <v>0</v>
      </c>
      <c r="AD1178" s="13">
        <v>0</v>
      </c>
      <c r="AE1178" s="18">
        <f t="shared" si="223"/>
        <v>0</v>
      </c>
      <c r="AF1178" s="18">
        <f t="shared" si="227"/>
        <v>1.0454948214285715E-3</v>
      </c>
      <c r="AG1178" s="19">
        <f t="shared" si="224"/>
        <v>1.0454948214285715E-3</v>
      </c>
      <c r="AH1178" s="16" t="str">
        <f t="shared" si="225"/>
        <v>0.00</v>
      </c>
      <c r="AI1178" s="16">
        <f t="shared" si="226"/>
        <v>-2.1683744386821729E-3</v>
      </c>
      <c r="AJ1178" s="44" t="s">
        <v>681</v>
      </c>
      <c r="AK1178" s="15" t="s">
        <v>686</v>
      </c>
      <c r="AL1178" s="14" t="s">
        <v>76</v>
      </c>
      <c r="AM1178" s="39" t="s">
        <v>58</v>
      </c>
      <c r="AN1178" s="39" t="s">
        <v>59</v>
      </c>
      <c r="AO1178" s="39" t="s">
        <v>77</v>
      </c>
      <c r="AP1178" s="39" t="s">
        <v>61</v>
      </c>
      <c r="AQ1178" s="20"/>
      <c r="AR1178" s="20"/>
      <c r="AS1178" s="20"/>
      <c r="AT1178" s="20"/>
      <c r="AU1178" s="20"/>
      <c r="AV1178" s="20"/>
      <c r="AW1178" s="20"/>
      <c r="AX1178" s="20"/>
      <c r="AY1178" s="20"/>
      <c r="AZ1178" s="20"/>
      <c r="BA1178" s="20"/>
      <c r="BB1178" s="20"/>
    </row>
    <row r="1179" spans="1:54" ht="26.1" hidden="1" customHeight="1" x14ac:dyDescent="0.25">
      <c r="A1179" s="39" t="s">
        <v>28</v>
      </c>
      <c r="B1179" s="13" t="s">
        <v>24</v>
      </c>
      <c r="C1179" s="13" t="s">
        <v>251</v>
      </c>
      <c r="D1179" s="13">
        <v>34011</v>
      </c>
      <c r="E1179" s="13">
        <v>75512</v>
      </c>
      <c r="F1179" s="13" t="s">
        <v>381</v>
      </c>
      <c r="G1179" s="13" t="s">
        <v>377</v>
      </c>
      <c r="H1179" s="13" t="s">
        <v>95</v>
      </c>
      <c r="I1179" s="13" t="s">
        <v>98</v>
      </c>
      <c r="J1179" s="13" t="s">
        <v>380</v>
      </c>
      <c r="K1179" s="4">
        <v>2379</v>
      </c>
      <c r="L1179" s="4">
        <v>2001</v>
      </c>
      <c r="M1179" s="14" t="s">
        <v>37</v>
      </c>
      <c r="N1179" s="15" t="s">
        <v>679</v>
      </c>
      <c r="O1179" s="15">
        <v>0.11991115900001401</v>
      </c>
      <c r="P1179" s="15">
        <v>3.3826821999999999E-2</v>
      </c>
      <c r="Q1179" s="15">
        <f t="shared" si="216"/>
        <v>-8.6084337000014E-2</v>
      </c>
      <c r="R1179" s="15">
        <f t="shared" si="217"/>
        <v>-71.790096699844213</v>
      </c>
      <c r="S1179" s="15">
        <v>5.6256378069627598E-2</v>
      </c>
      <c r="T1179" s="15">
        <v>1.4826056000000001E-2</v>
      </c>
      <c r="U1179" s="15">
        <f t="shared" si="218"/>
        <v>-4.1430322069627601E-2</v>
      </c>
      <c r="V1179" s="16">
        <f t="shared" si="219"/>
        <v>-73.645555386359874</v>
      </c>
      <c r="W1179" s="17">
        <f t="shared" si="220"/>
        <v>6.1148237032203909E-4</v>
      </c>
      <c r="X1179" s="17">
        <f t="shared" si="220"/>
        <v>1.6115278260869567E-4</v>
      </c>
      <c r="Y1179" s="16">
        <f t="shared" si="221"/>
        <v>-4.5032958771334345E-4</v>
      </c>
      <c r="Z1179" s="15">
        <f t="shared" si="222"/>
        <v>-73.64555538635986</v>
      </c>
      <c r="AA1179" s="13">
        <v>0.16</v>
      </c>
      <c r="AB1179" s="13">
        <v>0</v>
      </c>
      <c r="AC1179" s="13">
        <v>0</v>
      </c>
      <c r="AD1179" s="13">
        <v>0</v>
      </c>
      <c r="AE1179" s="18">
        <f t="shared" si="223"/>
        <v>0</v>
      </c>
      <c r="AF1179" s="18">
        <f t="shared" si="227"/>
        <v>2.0365461538461539E-4</v>
      </c>
      <c r="AG1179" s="19">
        <f t="shared" si="224"/>
        <v>2.0365461538461539E-4</v>
      </c>
      <c r="AH1179" s="16" t="str">
        <f t="shared" si="225"/>
        <v>0.00</v>
      </c>
      <c r="AI1179" s="16">
        <f t="shared" si="226"/>
        <v>-6.1148237032203909E-4</v>
      </c>
      <c r="AJ1179" s="44" t="s">
        <v>681</v>
      </c>
      <c r="AK1179" s="15" t="s">
        <v>686</v>
      </c>
      <c r="AL1179" s="14" t="s">
        <v>76</v>
      </c>
      <c r="AM1179" s="39" t="s">
        <v>58</v>
      </c>
      <c r="AN1179" s="39" t="s">
        <v>59</v>
      </c>
      <c r="AO1179" s="39" t="s">
        <v>77</v>
      </c>
      <c r="AP1179" s="39" t="s">
        <v>61</v>
      </c>
      <c r="AQ1179" s="20"/>
      <c r="AR1179" s="20"/>
      <c r="AS1179" s="20"/>
      <c r="AT1179" s="20"/>
      <c r="AU1179" s="20"/>
      <c r="AV1179" s="20"/>
      <c r="AW1179" s="20"/>
      <c r="AX1179" s="20"/>
      <c r="AY1179" s="20"/>
      <c r="AZ1179" s="20"/>
      <c r="BA1179" s="20"/>
      <c r="BB1179" s="20"/>
    </row>
    <row r="1180" spans="1:54" ht="26.1" hidden="1" customHeight="1" x14ac:dyDescent="0.25">
      <c r="A1180" s="39" t="s">
        <v>28</v>
      </c>
      <c r="B1180" s="13" t="s">
        <v>24</v>
      </c>
      <c r="C1180" s="13" t="s">
        <v>251</v>
      </c>
      <c r="D1180" s="13">
        <v>34011</v>
      </c>
      <c r="E1180" s="13">
        <v>75512</v>
      </c>
      <c r="F1180" s="13" t="s">
        <v>383</v>
      </c>
      <c r="G1180" s="13" t="s">
        <v>377</v>
      </c>
      <c r="H1180" s="13" t="s">
        <v>95</v>
      </c>
      <c r="I1180" s="13" t="s">
        <v>99</v>
      </c>
      <c r="J1180" s="13" t="s">
        <v>382</v>
      </c>
      <c r="K1180" s="4">
        <v>2379</v>
      </c>
      <c r="L1180" s="4">
        <v>2001</v>
      </c>
      <c r="M1180" s="14" t="s">
        <v>40</v>
      </c>
      <c r="N1180" s="15" t="s">
        <v>679</v>
      </c>
      <c r="O1180" s="15">
        <v>0.24692299468562701</v>
      </c>
      <c r="P1180" s="15">
        <v>0.100841759</v>
      </c>
      <c r="Q1180" s="15">
        <f t="shared" si="216"/>
        <v>-0.146081235685627</v>
      </c>
      <c r="R1180" s="15">
        <f t="shared" si="217"/>
        <v>-59.160644747408838</v>
      </c>
      <c r="S1180" s="15">
        <v>0.11584404203047852</v>
      </c>
      <c r="T1180" s="15">
        <v>4.4198228999999999E-2</v>
      </c>
      <c r="U1180" s="15">
        <f t="shared" si="218"/>
        <v>-7.1645813030478511E-2</v>
      </c>
      <c r="V1180" s="16">
        <f t="shared" si="219"/>
        <v>-61.846782773367423</v>
      </c>
      <c r="W1180" s="17">
        <f t="shared" si="220"/>
        <v>1.2591743698965056E-3</v>
      </c>
      <c r="X1180" s="17">
        <f t="shared" si="220"/>
        <v>4.8041553260869563E-4</v>
      </c>
      <c r="Y1180" s="16">
        <f t="shared" si="221"/>
        <v>-7.7875883728780999E-4</v>
      </c>
      <c r="Z1180" s="15">
        <f t="shared" si="222"/>
        <v>-61.846782773367437</v>
      </c>
      <c r="AA1180" s="13">
        <v>0.25</v>
      </c>
      <c r="AB1180" s="13">
        <v>0</v>
      </c>
      <c r="AC1180" s="13">
        <v>0</v>
      </c>
      <c r="AD1180" s="13">
        <v>0</v>
      </c>
      <c r="AE1180" s="18">
        <f t="shared" si="223"/>
        <v>0</v>
      </c>
      <c r="AF1180" s="18">
        <f t="shared" si="227"/>
        <v>6.0711853021978021E-4</v>
      </c>
      <c r="AG1180" s="19">
        <f t="shared" si="224"/>
        <v>6.0711853021978021E-4</v>
      </c>
      <c r="AH1180" s="16" t="str">
        <f t="shared" si="225"/>
        <v>0.00</v>
      </c>
      <c r="AI1180" s="16">
        <f t="shared" si="226"/>
        <v>-1.2591743698965056E-3</v>
      </c>
      <c r="AJ1180" s="44" t="s">
        <v>681</v>
      </c>
      <c r="AK1180" s="15" t="s">
        <v>686</v>
      </c>
      <c r="AL1180" s="14" t="s">
        <v>76</v>
      </c>
      <c r="AM1180" s="39" t="s">
        <v>58</v>
      </c>
      <c r="AN1180" s="39" t="s">
        <v>59</v>
      </c>
      <c r="AO1180" s="39" t="s">
        <v>77</v>
      </c>
      <c r="AP1180" s="39" t="s">
        <v>61</v>
      </c>
      <c r="AQ1180" s="20"/>
      <c r="AR1180" s="20"/>
      <c r="AS1180" s="20"/>
      <c r="AT1180" s="20"/>
      <c r="AU1180" s="20"/>
      <c r="AV1180" s="20"/>
      <c r="AW1180" s="20"/>
      <c r="AX1180" s="20"/>
      <c r="AY1180" s="20"/>
      <c r="AZ1180" s="20"/>
      <c r="BA1180" s="20"/>
      <c r="BB1180" s="20"/>
    </row>
    <row r="1181" spans="1:54" ht="26.1" hidden="1" customHeight="1" x14ac:dyDescent="0.25">
      <c r="A1181" s="39" t="s">
        <v>28</v>
      </c>
      <c r="B1181" s="13" t="s">
        <v>24</v>
      </c>
      <c r="C1181" s="13" t="s">
        <v>251</v>
      </c>
      <c r="D1181" s="13">
        <v>34011</v>
      </c>
      <c r="E1181" s="13">
        <v>75512</v>
      </c>
      <c r="F1181" s="13" t="s">
        <v>383</v>
      </c>
      <c r="G1181" s="13" t="s">
        <v>377</v>
      </c>
      <c r="H1181" s="13" t="s">
        <v>95</v>
      </c>
      <c r="I1181" s="13" t="s">
        <v>99</v>
      </c>
      <c r="J1181" s="13" t="s">
        <v>382</v>
      </c>
      <c r="K1181" s="4">
        <v>2379</v>
      </c>
      <c r="L1181" s="4">
        <v>2001</v>
      </c>
      <c r="M1181" s="14" t="s">
        <v>38</v>
      </c>
      <c r="N1181" s="15" t="s">
        <v>679</v>
      </c>
      <c r="O1181" s="15">
        <v>7.0455630000036198E-2</v>
      </c>
      <c r="P1181" s="15">
        <v>2.8773625000000001E-2</v>
      </c>
      <c r="Q1181" s="15">
        <f t="shared" si="216"/>
        <v>-4.1682005000036201E-2</v>
      </c>
      <c r="R1181" s="15">
        <f t="shared" si="217"/>
        <v>-59.160644791643747</v>
      </c>
      <c r="S1181" s="15">
        <v>3.3054292790347078E-2</v>
      </c>
      <c r="T1181" s="15">
        <v>1.2611275999999999E-2</v>
      </c>
      <c r="U1181" s="15">
        <f t="shared" si="218"/>
        <v>-2.0443016790347081E-2</v>
      </c>
      <c r="V1181" s="16">
        <f t="shared" si="219"/>
        <v>-61.846783169770625</v>
      </c>
      <c r="W1181" s="17">
        <f t="shared" si="220"/>
        <v>3.5928579119942476E-4</v>
      </c>
      <c r="X1181" s="17">
        <f t="shared" si="220"/>
        <v>1.3707908695652173E-4</v>
      </c>
      <c r="Y1181" s="16">
        <f t="shared" si="221"/>
        <v>-2.2220670424290303E-4</v>
      </c>
      <c r="Z1181" s="15">
        <f t="shared" si="222"/>
        <v>-61.846783169770617</v>
      </c>
      <c r="AA1181" s="13">
        <v>7.0000000000000007E-2</v>
      </c>
      <c r="AB1181" s="13">
        <v>0</v>
      </c>
      <c r="AC1181" s="13">
        <v>0</v>
      </c>
      <c r="AD1181" s="13">
        <v>0</v>
      </c>
      <c r="AE1181" s="18">
        <f t="shared" si="223"/>
        <v>0</v>
      </c>
      <c r="AF1181" s="18">
        <f t="shared" si="227"/>
        <v>1.732318131868132E-4</v>
      </c>
      <c r="AG1181" s="19">
        <f t="shared" si="224"/>
        <v>1.732318131868132E-4</v>
      </c>
      <c r="AH1181" s="16" t="str">
        <f t="shared" si="225"/>
        <v>0.00</v>
      </c>
      <c r="AI1181" s="16">
        <f t="shared" si="226"/>
        <v>-3.5928579119942476E-4</v>
      </c>
      <c r="AJ1181" s="44" t="s">
        <v>681</v>
      </c>
      <c r="AK1181" s="15" t="s">
        <v>686</v>
      </c>
      <c r="AL1181" s="14" t="s">
        <v>76</v>
      </c>
      <c r="AM1181" s="39" t="s">
        <v>58</v>
      </c>
      <c r="AN1181" s="39" t="s">
        <v>59</v>
      </c>
      <c r="AO1181" s="39" t="s">
        <v>77</v>
      </c>
      <c r="AP1181" s="39" t="s">
        <v>61</v>
      </c>
      <c r="AQ1181" s="20"/>
      <c r="AR1181" s="20"/>
      <c r="AS1181" s="20"/>
      <c r="AT1181" s="20"/>
      <c r="AU1181" s="20"/>
      <c r="AV1181" s="20"/>
      <c r="AW1181" s="20"/>
      <c r="AX1181" s="20"/>
      <c r="AY1181" s="20"/>
      <c r="AZ1181" s="20"/>
      <c r="BA1181" s="20"/>
      <c r="BB1181" s="20"/>
    </row>
    <row r="1182" spans="1:54" ht="26.1" hidden="1" customHeight="1" x14ac:dyDescent="0.25">
      <c r="A1182" s="39" t="s">
        <v>28</v>
      </c>
      <c r="B1182" s="13" t="s">
        <v>24</v>
      </c>
      <c r="C1182" s="13" t="s">
        <v>251</v>
      </c>
      <c r="D1182" s="13">
        <v>34011</v>
      </c>
      <c r="E1182" s="13">
        <v>75512</v>
      </c>
      <c r="F1182" s="13" t="s">
        <v>383</v>
      </c>
      <c r="G1182" s="13" t="s">
        <v>377</v>
      </c>
      <c r="H1182" s="13" t="s">
        <v>95</v>
      </c>
      <c r="I1182" s="13" t="s">
        <v>99</v>
      </c>
      <c r="J1182" s="13" t="s">
        <v>382</v>
      </c>
      <c r="K1182" s="4">
        <v>2379</v>
      </c>
      <c r="L1182" s="4">
        <v>2001</v>
      </c>
      <c r="M1182" s="14" t="s">
        <v>39</v>
      </c>
      <c r="N1182" s="15" t="s">
        <v>679</v>
      </c>
      <c r="O1182" s="15">
        <v>7.0439777483286198E-2</v>
      </c>
      <c r="P1182" s="15">
        <v>2.8767151000000001E-2</v>
      </c>
      <c r="Q1182" s="15">
        <f t="shared" si="216"/>
        <v>-4.1672626483286193E-2</v>
      </c>
      <c r="R1182" s="15">
        <f t="shared" si="217"/>
        <v>-59.160644698479047</v>
      </c>
      <c r="S1182" s="15">
        <v>3.3046855574469264E-2</v>
      </c>
      <c r="T1182" s="15">
        <v>1.2608438999999999E-2</v>
      </c>
      <c r="U1182" s="15">
        <f t="shared" si="218"/>
        <v>-2.0438416574469265E-2</v>
      </c>
      <c r="V1182" s="16">
        <f t="shared" si="219"/>
        <v>-61.846781544502541</v>
      </c>
      <c r="W1182" s="17">
        <f t="shared" si="220"/>
        <v>3.5920495189640503E-4</v>
      </c>
      <c r="X1182" s="17">
        <f t="shared" si="220"/>
        <v>1.3704825E-4</v>
      </c>
      <c r="Y1182" s="16">
        <f t="shared" si="221"/>
        <v>-2.2215670189640503E-4</v>
      </c>
      <c r="Z1182" s="15">
        <f t="shared" si="222"/>
        <v>-61.846781544502541</v>
      </c>
      <c r="AA1182" s="13">
        <v>7.0000000000000007E-2</v>
      </c>
      <c r="AB1182" s="13">
        <v>0</v>
      </c>
      <c r="AC1182" s="13">
        <v>0</v>
      </c>
      <c r="AD1182" s="13">
        <v>0</v>
      </c>
      <c r="AE1182" s="18">
        <f t="shared" si="223"/>
        <v>0</v>
      </c>
      <c r="AF1182" s="18">
        <f t="shared" si="227"/>
        <v>1.7319284340659339E-4</v>
      </c>
      <c r="AG1182" s="19">
        <f t="shared" si="224"/>
        <v>1.7319284340659339E-4</v>
      </c>
      <c r="AH1182" s="16" t="str">
        <f t="shared" si="225"/>
        <v>0.00</v>
      </c>
      <c r="AI1182" s="16">
        <f t="shared" si="226"/>
        <v>-3.5920495189640503E-4</v>
      </c>
      <c r="AJ1182" s="44" t="s">
        <v>681</v>
      </c>
      <c r="AK1182" s="15" t="s">
        <v>686</v>
      </c>
      <c r="AL1182" s="14" t="s">
        <v>76</v>
      </c>
      <c r="AM1182" s="39" t="s">
        <v>58</v>
      </c>
      <c r="AN1182" s="39" t="s">
        <v>59</v>
      </c>
      <c r="AO1182" s="39" t="s">
        <v>77</v>
      </c>
      <c r="AP1182" s="39" t="s">
        <v>61</v>
      </c>
      <c r="AQ1182" s="20"/>
      <c r="AR1182" s="20"/>
      <c r="AS1182" s="20"/>
      <c r="AT1182" s="20"/>
      <c r="AU1182" s="20"/>
      <c r="AV1182" s="20"/>
      <c r="AW1182" s="20"/>
      <c r="AX1182" s="20"/>
      <c r="AY1182" s="20"/>
      <c r="AZ1182" s="20"/>
      <c r="BA1182" s="20"/>
      <c r="BB1182" s="20"/>
    </row>
    <row r="1183" spans="1:54" ht="26.1" hidden="1" customHeight="1" x14ac:dyDescent="0.25">
      <c r="A1183" s="39" t="s">
        <v>28</v>
      </c>
      <c r="B1183" s="13" t="s">
        <v>24</v>
      </c>
      <c r="C1183" s="13" t="s">
        <v>251</v>
      </c>
      <c r="D1183" s="13">
        <v>34011</v>
      </c>
      <c r="E1183" s="13">
        <v>75512</v>
      </c>
      <c r="F1183" s="13" t="s">
        <v>383</v>
      </c>
      <c r="G1183" s="13" t="s">
        <v>377</v>
      </c>
      <c r="H1183" s="13" t="s">
        <v>95</v>
      </c>
      <c r="I1183" s="13" t="s">
        <v>99</v>
      </c>
      <c r="J1183" s="13" t="s">
        <v>382</v>
      </c>
      <c r="K1183" s="4">
        <v>2379</v>
      </c>
      <c r="L1183" s="4">
        <v>2001</v>
      </c>
      <c r="M1183" s="14" t="s">
        <v>37</v>
      </c>
      <c r="N1183" s="15" t="s">
        <v>679</v>
      </c>
      <c r="O1183" s="15">
        <v>7.43519127500087E-2</v>
      </c>
      <c r="P1183" s="15">
        <v>2.0974601999999998E-2</v>
      </c>
      <c r="Q1183" s="15">
        <f t="shared" si="216"/>
        <v>-5.3377310750008705E-2</v>
      </c>
      <c r="R1183" s="15">
        <f t="shared" si="217"/>
        <v>-71.79009762597191</v>
      </c>
      <c r="S1183" s="15">
        <v>3.4882235721397301E-2</v>
      </c>
      <c r="T1183" s="15">
        <v>9.1930199999999997E-3</v>
      </c>
      <c r="U1183" s="15">
        <f t="shared" si="218"/>
        <v>-2.5689215721397301E-2</v>
      </c>
      <c r="V1183" s="16">
        <f t="shared" si="219"/>
        <v>-73.645553933457137</v>
      </c>
      <c r="W1183" s="17">
        <f t="shared" si="220"/>
        <v>3.7915473610214455E-4</v>
      </c>
      <c r="X1183" s="17">
        <f t="shared" si="220"/>
        <v>9.9924130434782604E-5</v>
      </c>
      <c r="Y1183" s="16">
        <f t="shared" si="221"/>
        <v>-2.7923060566736196E-4</v>
      </c>
      <c r="Z1183" s="15">
        <f t="shared" si="222"/>
        <v>-73.645553933457137</v>
      </c>
      <c r="AA1183" s="13">
        <v>0.1</v>
      </c>
      <c r="AB1183" s="13">
        <v>0</v>
      </c>
      <c r="AC1183" s="13">
        <v>0</v>
      </c>
      <c r="AD1183" s="13">
        <v>0</v>
      </c>
      <c r="AE1183" s="18">
        <f t="shared" si="223"/>
        <v>0</v>
      </c>
      <c r="AF1183" s="18">
        <f t="shared" si="227"/>
        <v>1.2627774725274725E-4</v>
      </c>
      <c r="AG1183" s="19">
        <f t="shared" si="224"/>
        <v>1.2627774725274725E-4</v>
      </c>
      <c r="AH1183" s="16" t="str">
        <f t="shared" si="225"/>
        <v>0.00</v>
      </c>
      <c r="AI1183" s="16">
        <f t="shared" si="226"/>
        <v>-3.7915473610214455E-4</v>
      </c>
      <c r="AJ1183" s="44" t="s">
        <v>681</v>
      </c>
      <c r="AK1183" s="15" t="s">
        <v>686</v>
      </c>
      <c r="AL1183" s="14" t="s">
        <v>76</v>
      </c>
      <c r="AM1183" s="39" t="s">
        <v>58</v>
      </c>
      <c r="AN1183" s="39" t="s">
        <v>59</v>
      </c>
      <c r="AO1183" s="39" t="s">
        <v>77</v>
      </c>
      <c r="AP1183" s="39" t="s">
        <v>61</v>
      </c>
      <c r="AQ1183" s="20"/>
      <c r="AR1183" s="20"/>
      <c r="AS1183" s="20"/>
      <c r="AT1183" s="20"/>
      <c r="AU1183" s="20"/>
      <c r="AV1183" s="20"/>
      <c r="AW1183" s="20"/>
      <c r="AX1183" s="20"/>
      <c r="AY1183" s="20"/>
      <c r="AZ1183" s="20"/>
      <c r="BA1183" s="20"/>
      <c r="BB1183" s="20"/>
    </row>
    <row r="1184" spans="1:54" ht="26.1" hidden="1" customHeight="1" x14ac:dyDescent="0.25">
      <c r="A1184" s="39" t="s">
        <v>11</v>
      </c>
      <c r="B1184" s="13" t="s">
        <v>652</v>
      </c>
      <c r="C1184" s="13" t="s">
        <v>252</v>
      </c>
      <c r="D1184" s="13">
        <v>34039</v>
      </c>
      <c r="E1184" s="13">
        <v>41810</v>
      </c>
      <c r="F1184" s="13" t="s">
        <v>548</v>
      </c>
      <c r="G1184" s="13" t="s">
        <v>313</v>
      </c>
      <c r="H1184" s="13" t="s">
        <v>175</v>
      </c>
      <c r="I1184" s="13" t="s">
        <v>177</v>
      </c>
      <c r="J1184" s="13" t="s">
        <v>551</v>
      </c>
      <c r="K1184" s="4">
        <v>2406</v>
      </c>
      <c r="L1184" s="4">
        <v>2101</v>
      </c>
      <c r="M1184" s="14" t="s">
        <v>40</v>
      </c>
      <c r="N1184" s="15" t="s">
        <v>679</v>
      </c>
      <c r="O1184" s="15">
        <v>3.6136562273261799</v>
      </c>
      <c r="P1184" s="15">
        <v>4.3904965750000002</v>
      </c>
      <c r="Q1184" s="15">
        <f t="shared" si="216"/>
        <v>0.77684034767382038</v>
      </c>
      <c r="R1184" s="15">
        <f t="shared" si="217"/>
        <v>21.497350572514776</v>
      </c>
      <c r="S1184" s="15">
        <v>0.94614240780122505</v>
      </c>
      <c r="T1184" s="15">
        <v>1.221864764</v>
      </c>
      <c r="U1184" s="15">
        <f t="shared" si="218"/>
        <v>0.27572235619877494</v>
      </c>
      <c r="V1184" s="16">
        <f t="shared" si="219"/>
        <v>29.141739544212609</v>
      </c>
      <c r="W1184" s="17">
        <f t="shared" si="220"/>
        <v>1.0284156606535056E-2</v>
      </c>
      <c r="X1184" s="17">
        <f t="shared" si="220"/>
        <v>1.3281138739130435E-2</v>
      </c>
      <c r="Y1184" s="16">
        <f t="shared" si="221"/>
        <v>2.9969821325953796E-3</v>
      </c>
      <c r="Z1184" s="15">
        <f t="shared" si="222"/>
        <v>29.141739544212609</v>
      </c>
      <c r="AA1184" s="13">
        <v>3.61</v>
      </c>
      <c r="AB1184" s="13">
        <v>0</v>
      </c>
      <c r="AC1184" s="13">
        <v>0</v>
      </c>
      <c r="AD1184" s="13">
        <v>0</v>
      </c>
      <c r="AE1184" s="18">
        <f t="shared" si="223"/>
        <v>0</v>
      </c>
      <c r="AF1184" s="18">
        <f t="shared" si="227"/>
        <v>1.678385664835165E-2</v>
      </c>
      <c r="AG1184" s="19">
        <f t="shared" si="224"/>
        <v>1.678385664835165E-2</v>
      </c>
      <c r="AH1184" s="16" t="str">
        <f t="shared" si="225"/>
        <v>0.00</v>
      </c>
      <c r="AI1184" s="16">
        <f t="shared" si="226"/>
        <v>-1.0284156606535056E-2</v>
      </c>
      <c r="AJ1184" s="44">
        <v>221112</v>
      </c>
      <c r="AK1184" s="15" t="s">
        <v>683</v>
      </c>
      <c r="AL1184" s="14" t="s">
        <v>57</v>
      </c>
      <c r="AM1184" s="39" t="s">
        <v>58</v>
      </c>
      <c r="AN1184" s="39" t="s">
        <v>59</v>
      </c>
      <c r="AO1184" s="39" t="s">
        <v>60</v>
      </c>
      <c r="AP1184" s="39" t="s">
        <v>61</v>
      </c>
      <c r="AQ1184" s="20"/>
      <c r="AR1184" s="20"/>
      <c r="AS1184" s="20"/>
      <c r="AT1184" s="20"/>
      <c r="AU1184" s="20"/>
      <c r="AV1184" s="20"/>
      <c r="AW1184" s="20"/>
      <c r="AX1184" s="20"/>
      <c r="AY1184" s="20"/>
      <c r="AZ1184" s="20"/>
      <c r="BA1184" s="20"/>
      <c r="BB1184" s="20"/>
    </row>
    <row r="1185" spans="1:54" ht="26.1" hidden="1" customHeight="1" x14ac:dyDescent="0.25">
      <c r="A1185" s="39" t="s">
        <v>11</v>
      </c>
      <c r="B1185" s="13" t="s">
        <v>652</v>
      </c>
      <c r="C1185" s="13" t="s">
        <v>252</v>
      </c>
      <c r="D1185" s="13">
        <v>34039</v>
      </c>
      <c r="E1185" s="13">
        <v>41810</v>
      </c>
      <c r="F1185" s="13" t="s">
        <v>548</v>
      </c>
      <c r="G1185" s="13" t="s">
        <v>313</v>
      </c>
      <c r="H1185" s="13" t="s">
        <v>175</v>
      </c>
      <c r="I1185" s="13" t="s">
        <v>177</v>
      </c>
      <c r="J1185" s="13" t="s">
        <v>551</v>
      </c>
      <c r="K1185" s="4">
        <v>2406</v>
      </c>
      <c r="L1185" s="4">
        <v>2101</v>
      </c>
      <c r="M1185" s="14" t="s">
        <v>38</v>
      </c>
      <c r="N1185" s="15" t="s">
        <v>679</v>
      </c>
      <c r="O1185" s="15">
        <v>5.29651756618654</v>
      </c>
      <c r="P1185" s="15">
        <v>6.4351285159999998</v>
      </c>
      <c r="Q1185" s="15">
        <f t="shared" si="216"/>
        <v>1.1386109498134598</v>
      </c>
      <c r="R1185" s="15">
        <f t="shared" si="217"/>
        <v>21.497350581492601</v>
      </c>
      <c r="S1185" s="15">
        <v>1.386756118398444</v>
      </c>
      <c r="T1185" s="15">
        <v>1.7908809739999998</v>
      </c>
      <c r="U1185" s="15">
        <f t="shared" si="218"/>
        <v>0.40412485560155575</v>
      </c>
      <c r="V1185" s="16">
        <f t="shared" si="219"/>
        <v>29.141739505593598</v>
      </c>
      <c r="W1185" s="17">
        <f t="shared" si="220"/>
        <v>1.5073436069548305E-2</v>
      </c>
      <c r="X1185" s="17">
        <f t="shared" si="220"/>
        <v>1.9466097543478257E-2</v>
      </c>
      <c r="Y1185" s="16">
        <f t="shared" si="221"/>
        <v>4.3926614739299517E-3</v>
      </c>
      <c r="Z1185" s="15">
        <f t="shared" si="222"/>
        <v>29.141739505593588</v>
      </c>
      <c r="AA1185" s="13">
        <v>5.29</v>
      </c>
      <c r="AB1185" s="13">
        <v>0</v>
      </c>
      <c r="AC1185" s="13">
        <v>0</v>
      </c>
      <c r="AD1185" s="13">
        <v>0</v>
      </c>
      <c r="AE1185" s="18">
        <f t="shared" si="223"/>
        <v>0</v>
      </c>
      <c r="AF1185" s="18">
        <f t="shared" si="227"/>
        <v>2.4600013379120877E-2</v>
      </c>
      <c r="AG1185" s="19">
        <f t="shared" si="224"/>
        <v>2.4600013379120877E-2</v>
      </c>
      <c r="AH1185" s="16" t="str">
        <f t="shared" si="225"/>
        <v>0.00</v>
      </c>
      <c r="AI1185" s="16">
        <f t="shared" si="226"/>
        <v>-1.5073436069548305E-2</v>
      </c>
      <c r="AJ1185" s="44">
        <v>221112</v>
      </c>
      <c r="AK1185" s="15" t="s">
        <v>683</v>
      </c>
      <c r="AL1185" s="14" t="s">
        <v>57</v>
      </c>
      <c r="AM1185" s="39" t="s">
        <v>58</v>
      </c>
      <c r="AN1185" s="39" t="s">
        <v>59</v>
      </c>
      <c r="AO1185" s="39" t="s">
        <v>60</v>
      </c>
      <c r="AP1185" s="39" t="s">
        <v>61</v>
      </c>
      <c r="AQ1185" s="20"/>
      <c r="AR1185" s="20"/>
      <c r="AS1185" s="20"/>
      <c r="AT1185" s="20"/>
      <c r="AU1185" s="20"/>
      <c r="AV1185" s="20"/>
      <c r="AW1185" s="20"/>
      <c r="AX1185" s="20"/>
      <c r="AY1185" s="20"/>
      <c r="AZ1185" s="20"/>
      <c r="BA1185" s="20"/>
      <c r="BB1185" s="20"/>
    </row>
    <row r="1186" spans="1:54" ht="26.1" hidden="1" customHeight="1" x14ac:dyDescent="0.25">
      <c r="A1186" s="39" t="s">
        <v>11</v>
      </c>
      <c r="B1186" s="13" t="s">
        <v>652</v>
      </c>
      <c r="C1186" s="13" t="s">
        <v>252</v>
      </c>
      <c r="D1186" s="13">
        <v>34039</v>
      </c>
      <c r="E1186" s="13">
        <v>41810</v>
      </c>
      <c r="F1186" s="13" t="s">
        <v>548</v>
      </c>
      <c r="G1186" s="13" t="s">
        <v>313</v>
      </c>
      <c r="H1186" s="13" t="s">
        <v>175</v>
      </c>
      <c r="I1186" s="13" t="s">
        <v>177</v>
      </c>
      <c r="J1186" s="13" t="s">
        <v>551</v>
      </c>
      <c r="K1186" s="4">
        <v>2406</v>
      </c>
      <c r="L1186" s="4">
        <v>2101</v>
      </c>
      <c r="M1186" s="14" t="s">
        <v>39</v>
      </c>
      <c r="N1186" s="15" t="s">
        <v>679</v>
      </c>
      <c r="O1186" s="15">
        <v>5.29651756618654</v>
      </c>
      <c r="P1186" s="15">
        <v>6.4351285159999998</v>
      </c>
      <c r="Q1186" s="15">
        <f t="shared" si="216"/>
        <v>1.1386109498134598</v>
      </c>
      <c r="R1186" s="15">
        <f t="shared" si="217"/>
        <v>21.497350581492601</v>
      </c>
      <c r="S1186" s="15">
        <v>1.386756118398444</v>
      </c>
      <c r="T1186" s="15">
        <v>1.7908809739999998</v>
      </c>
      <c r="U1186" s="15">
        <f t="shared" si="218"/>
        <v>0.40412485560155575</v>
      </c>
      <c r="V1186" s="16">
        <f t="shared" si="219"/>
        <v>29.141739505593598</v>
      </c>
      <c r="W1186" s="17">
        <f t="shared" si="220"/>
        <v>1.5073436069548305E-2</v>
      </c>
      <c r="X1186" s="17">
        <f t="shared" si="220"/>
        <v>1.9466097543478257E-2</v>
      </c>
      <c r="Y1186" s="16">
        <f t="shared" si="221"/>
        <v>4.3926614739299517E-3</v>
      </c>
      <c r="Z1186" s="15">
        <f t="shared" si="222"/>
        <v>29.141739505593588</v>
      </c>
      <c r="AA1186" s="13">
        <v>5.29</v>
      </c>
      <c r="AB1186" s="13">
        <v>0</v>
      </c>
      <c r="AC1186" s="13">
        <v>0</v>
      </c>
      <c r="AD1186" s="13">
        <v>0</v>
      </c>
      <c r="AE1186" s="18">
        <f t="shared" si="223"/>
        <v>0</v>
      </c>
      <c r="AF1186" s="18">
        <f t="shared" si="227"/>
        <v>2.4600013379120877E-2</v>
      </c>
      <c r="AG1186" s="19">
        <f t="shared" si="224"/>
        <v>2.4600013379120877E-2</v>
      </c>
      <c r="AH1186" s="16" t="str">
        <f t="shared" si="225"/>
        <v>0.00</v>
      </c>
      <c r="AI1186" s="16">
        <f t="shared" si="226"/>
        <v>-1.5073436069548305E-2</v>
      </c>
      <c r="AJ1186" s="44">
        <v>221112</v>
      </c>
      <c r="AK1186" s="15" t="s">
        <v>683</v>
      </c>
      <c r="AL1186" s="14" t="s">
        <v>57</v>
      </c>
      <c r="AM1186" s="39" t="s">
        <v>58</v>
      </c>
      <c r="AN1186" s="39" t="s">
        <v>59</v>
      </c>
      <c r="AO1186" s="39" t="s">
        <v>60</v>
      </c>
      <c r="AP1186" s="39" t="s">
        <v>61</v>
      </c>
      <c r="AQ1186" s="20"/>
      <c r="AR1186" s="20"/>
      <c r="AS1186" s="20"/>
      <c r="AT1186" s="20"/>
      <c r="AU1186" s="20"/>
      <c r="AV1186" s="20"/>
      <c r="AW1186" s="20"/>
      <c r="AX1186" s="20"/>
      <c r="AY1186" s="20"/>
      <c r="AZ1186" s="20"/>
      <c r="BA1186" s="20"/>
      <c r="BB1186" s="20"/>
    </row>
    <row r="1187" spans="1:54" ht="26.1" hidden="1" customHeight="1" x14ac:dyDescent="0.25">
      <c r="A1187" s="39" t="s">
        <v>11</v>
      </c>
      <c r="B1187" s="13" t="s">
        <v>652</v>
      </c>
      <c r="C1187" s="13" t="s">
        <v>252</v>
      </c>
      <c r="D1187" s="13">
        <v>34039</v>
      </c>
      <c r="E1187" s="13">
        <v>41810</v>
      </c>
      <c r="F1187" s="13" t="s">
        <v>548</v>
      </c>
      <c r="G1187" s="13" t="s">
        <v>313</v>
      </c>
      <c r="H1187" s="13" t="s">
        <v>175</v>
      </c>
      <c r="I1187" s="13" t="s">
        <v>177</v>
      </c>
      <c r="J1187" s="13" t="s">
        <v>551</v>
      </c>
      <c r="K1187" s="4">
        <v>2406</v>
      </c>
      <c r="L1187" s="4">
        <v>2101</v>
      </c>
      <c r="M1187" s="14" t="s">
        <v>37</v>
      </c>
      <c r="N1187" s="15" t="s">
        <v>679</v>
      </c>
      <c r="O1187" s="15">
        <v>1.97181047351441</v>
      </c>
      <c r="P1187" s="15">
        <v>2.3956974839999998</v>
      </c>
      <c r="Q1187" s="15">
        <f t="shared" si="216"/>
        <v>0.42388701048558985</v>
      </c>
      <c r="R1187" s="15">
        <f t="shared" si="217"/>
        <v>21.497350591209958</v>
      </c>
      <c r="S1187" s="15">
        <v>0.51626756718883904</v>
      </c>
      <c r="T1187" s="15">
        <v>0.66671691700000002</v>
      </c>
      <c r="U1187" s="15">
        <f t="shared" si="218"/>
        <v>0.15044934981116098</v>
      </c>
      <c r="V1187" s="16">
        <f t="shared" si="219"/>
        <v>29.141739549974481</v>
      </c>
      <c r="W1187" s="17">
        <f t="shared" si="220"/>
        <v>5.6116039911830329E-3</v>
      </c>
      <c r="X1187" s="17">
        <f t="shared" si="220"/>
        <v>7.2469230108695654E-3</v>
      </c>
      <c r="Y1187" s="16">
        <f t="shared" si="221"/>
        <v>1.6353190196865324E-3</v>
      </c>
      <c r="Z1187" s="15">
        <f t="shared" si="222"/>
        <v>29.141739549974481</v>
      </c>
      <c r="AA1187" s="13">
        <v>1.97</v>
      </c>
      <c r="AB1187" s="13">
        <v>0</v>
      </c>
      <c r="AC1187" s="13">
        <v>0</v>
      </c>
      <c r="AD1187" s="13">
        <v>0</v>
      </c>
      <c r="AE1187" s="18">
        <f t="shared" si="223"/>
        <v>0</v>
      </c>
      <c r="AF1187" s="18">
        <f t="shared" si="227"/>
        <v>9.1581994093406591E-3</v>
      </c>
      <c r="AG1187" s="19">
        <f t="shared" si="224"/>
        <v>9.1581994093406591E-3</v>
      </c>
      <c r="AH1187" s="16" t="str">
        <f t="shared" si="225"/>
        <v>0.00</v>
      </c>
      <c r="AI1187" s="16">
        <f t="shared" si="226"/>
        <v>-5.6116039911830329E-3</v>
      </c>
      <c r="AJ1187" s="44">
        <v>221112</v>
      </c>
      <c r="AK1187" s="15" t="s">
        <v>683</v>
      </c>
      <c r="AL1187" s="14" t="s">
        <v>57</v>
      </c>
      <c r="AM1187" s="39" t="s">
        <v>58</v>
      </c>
      <c r="AN1187" s="39" t="s">
        <v>59</v>
      </c>
      <c r="AO1187" s="39" t="s">
        <v>60</v>
      </c>
      <c r="AP1187" s="39" t="s">
        <v>61</v>
      </c>
      <c r="AQ1187" s="20"/>
      <c r="AR1187" s="20"/>
      <c r="AS1187" s="20"/>
      <c r="AT1187" s="20"/>
      <c r="AU1187" s="20"/>
      <c r="AV1187" s="20"/>
      <c r="AW1187" s="20"/>
      <c r="AX1187" s="20"/>
      <c r="AY1187" s="20"/>
      <c r="AZ1187" s="20"/>
      <c r="BA1187" s="20"/>
      <c r="BB1187" s="20"/>
    </row>
    <row r="1188" spans="1:54" ht="26.1" hidden="1" customHeight="1" x14ac:dyDescent="0.25">
      <c r="A1188" s="39" t="s">
        <v>11</v>
      </c>
      <c r="B1188" s="13" t="s">
        <v>652</v>
      </c>
      <c r="C1188" s="13" t="s">
        <v>252</v>
      </c>
      <c r="D1188" s="13">
        <v>34039</v>
      </c>
      <c r="E1188" s="13">
        <v>41810</v>
      </c>
      <c r="F1188" s="13" t="s">
        <v>548</v>
      </c>
      <c r="G1188" s="13" t="s">
        <v>272</v>
      </c>
      <c r="H1188" s="13" t="s">
        <v>175</v>
      </c>
      <c r="I1188" s="13" t="s">
        <v>177</v>
      </c>
      <c r="J1188" s="13" t="s">
        <v>552</v>
      </c>
      <c r="K1188" s="4">
        <v>2406</v>
      </c>
      <c r="L1188" s="4">
        <v>2101</v>
      </c>
      <c r="M1188" s="14" t="s">
        <v>40</v>
      </c>
      <c r="N1188" s="15" t="s">
        <v>679</v>
      </c>
      <c r="O1188" s="15">
        <v>0.77554379881866498</v>
      </c>
      <c r="P1188" s="15">
        <v>0.94226516800000004</v>
      </c>
      <c r="Q1188" s="15">
        <f t="shared" si="216"/>
        <v>0.16672136918133507</v>
      </c>
      <c r="R1188" s="15">
        <f t="shared" si="217"/>
        <v>21.4973505603798</v>
      </c>
      <c r="S1188" s="15">
        <v>0.20305608254068408</v>
      </c>
      <c r="T1188" s="15">
        <v>0.26223015700000002</v>
      </c>
      <c r="U1188" s="15">
        <f t="shared" si="218"/>
        <v>5.917407445931594E-2</v>
      </c>
      <c r="V1188" s="16">
        <f t="shared" si="219"/>
        <v>29.141739424358239</v>
      </c>
      <c r="W1188" s="17">
        <f t="shared" si="220"/>
        <v>2.2071313319639574E-3</v>
      </c>
      <c r="X1188" s="17">
        <f t="shared" si="220"/>
        <v>2.8503277934782611E-3</v>
      </c>
      <c r="Y1188" s="16">
        <f t="shared" si="221"/>
        <v>6.4319646151430373E-4</v>
      </c>
      <c r="Z1188" s="15">
        <f t="shared" si="222"/>
        <v>29.141739424358242</v>
      </c>
      <c r="AA1188" s="13">
        <v>0.78</v>
      </c>
      <c r="AB1188" s="13">
        <v>0</v>
      </c>
      <c r="AC1188" s="13">
        <v>0</v>
      </c>
      <c r="AD1188" s="13">
        <v>0</v>
      </c>
      <c r="AE1188" s="18">
        <f t="shared" si="223"/>
        <v>0</v>
      </c>
      <c r="AF1188" s="18">
        <f t="shared" si="227"/>
        <v>3.6020625961538464E-3</v>
      </c>
      <c r="AG1188" s="19">
        <f t="shared" si="224"/>
        <v>3.6020625961538464E-3</v>
      </c>
      <c r="AH1188" s="16" t="str">
        <f t="shared" si="225"/>
        <v>0.00</v>
      </c>
      <c r="AI1188" s="16">
        <f t="shared" si="226"/>
        <v>-2.2071313319639574E-3</v>
      </c>
      <c r="AJ1188" s="44">
        <v>221112</v>
      </c>
      <c r="AK1188" s="15" t="s">
        <v>683</v>
      </c>
      <c r="AL1188" s="14" t="s">
        <v>57</v>
      </c>
      <c r="AM1188" s="39" t="s">
        <v>58</v>
      </c>
      <c r="AN1188" s="39" t="s">
        <v>59</v>
      </c>
      <c r="AO1188" s="39" t="s">
        <v>60</v>
      </c>
      <c r="AP1188" s="39" t="s">
        <v>61</v>
      </c>
      <c r="AQ1188" s="20"/>
      <c r="AR1188" s="20"/>
      <c r="AS1188" s="20"/>
      <c r="AT1188" s="20"/>
      <c r="AU1188" s="20"/>
      <c r="AV1188" s="20"/>
      <c r="AW1188" s="20"/>
      <c r="AX1188" s="20"/>
      <c r="AY1188" s="20"/>
      <c r="AZ1188" s="20"/>
      <c r="BA1188" s="20"/>
      <c r="BB1188" s="20"/>
    </row>
    <row r="1189" spans="1:54" ht="26.1" hidden="1" customHeight="1" x14ac:dyDescent="0.25">
      <c r="A1189" s="39" t="s">
        <v>11</v>
      </c>
      <c r="B1189" s="13" t="s">
        <v>652</v>
      </c>
      <c r="C1189" s="13" t="s">
        <v>252</v>
      </c>
      <c r="D1189" s="13">
        <v>34039</v>
      </c>
      <c r="E1189" s="13">
        <v>41810</v>
      </c>
      <c r="F1189" s="13" t="s">
        <v>548</v>
      </c>
      <c r="G1189" s="13" t="s">
        <v>272</v>
      </c>
      <c r="H1189" s="13" t="s">
        <v>175</v>
      </c>
      <c r="I1189" s="13" t="s">
        <v>177</v>
      </c>
      <c r="J1189" s="13" t="s">
        <v>552</v>
      </c>
      <c r="K1189" s="4">
        <v>2406</v>
      </c>
      <c r="L1189" s="4">
        <v>2101</v>
      </c>
      <c r="M1189" s="14" t="s">
        <v>38</v>
      </c>
      <c r="N1189" s="15" t="s">
        <v>679</v>
      </c>
      <c r="O1189" s="15">
        <v>1.1757970295610201</v>
      </c>
      <c r="P1189" s="15">
        <v>1.4285622389999999</v>
      </c>
      <c r="Q1189" s="15">
        <f t="shared" si="216"/>
        <v>0.25276520943897984</v>
      </c>
      <c r="R1189" s="15">
        <f t="shared" si="217"/>
        <v>21.497350570221197</v>
      </c>
      <c r="S1189" s="15">
        <v>0.3078520375629461</v>
      </c>
      <c r="T1189" s="15">
        <v>0.397565477</v>
      </c>
      <c r="U1189" s="15">
        <f t="shared" si="218"/>
        <v>8.9713439437053899E-2</v>
      </c>
      <c r="V1189" s="16">
        <f t="shared" si="219"/>
        <v>29.14173969652883</v>
      </c>
      <c r="W1189" s="17">
        <f t="shared" si="220"/>
        <v>3.3462177995972403E-3</v>
      </c>
      <c r="X1189" s="17">
        <f t="shared" si="220"/>
        <v>4.3213638804347823E-3</v>
      </c>
      <c r="Y1189" s="16">
        <f t="shared" si="221"/>
        <v>9.7514608083754204E-4</v>
      </c>
      <c r="Z1189" s="15">
        <f t="shared" si="222"/>
        <v>29.141739696528816</v>
      </c>
      <c r="AA1189" s="13">
        <v>1.17</v>
      </c>
      <c r="AB1189" s="13">
        <v>0</v>
      </c>
      <c r="AC1189" s="13">
        <v>0</v>
      </c>
      <c r="AD1189" s="13">
        <v>0</v>
      </c>
      <c r="AE1189" s="18">
        <f t="shared" si="223"/>
        <v>0</v>
      </c>
      <c r="AF1189" s="18">
        <f t="shared" si="227"/>
        <v>5.4610642445054947E-3</v>
      </c>
      <c r="AG1189" s="19">
        <f t="shared" si="224"/>
        <v>5.4610642445054947E-3</v>
      </c>
      <c r="AH1189" s="16" t="str">
        <f t="shared" si="225"/>
        <v>0.00</v>
      </c>
      <c r="AI1189" s="16">
        <f t="shared" si="226"/>
        <v>-3.3462177995972403E-3</v>
      </c>
      <c r="AJ1189" s="44">
        <v>221112</v>
      </c>
      <c r="AK1189" s="15" t="s">
        <v>683</v>
      </c>
      <c r="AL1189" s="14" t="s">
        <v>57</v>
      </c>
      <c r="AM1189" s="39" t="s">
        <v>58</v>
      </c>
      <c r="AN1189" s="39" t="s">
        <v>59</v>
      </c>
      <c r="AO1189" s="39" t="s">
        <v>60</v>
      </c>
      <c r="AP1189" s="39" t="s">
        <v>61</v>
      </c>
      <c r="AQ1189" s="20"/>
      <c r="AR1189" s="20"/>
      <c r="AS1189" s="20"/>
      <c r="AT1189" s="20"/>
      <c r="AU1189" s="20"/>
      <c r="AV1189" s="20"/>
      <c r="AW1189" s="20"/>
      <c r="AX1189" s="20"/>
      <c r="AY1189" s="20"/>
      <c r="AZ1189" s="20"/>
      <c r="BA1189" s="20"/>
      <c r="BB1189" s="20"/>
    </row>
    <row r="1190" spans="1:54" ht="26.1" hidden="1" customHeight="1" x14ac:dyDescent="0.25">
      <c r="A1190" s="39" t="s">
        <v>11</v>
      </c>
      <c r="B1190" s="13" t="s">
        <v>652</v>
      </c>
      <c r="C1190" s="13" t="s">
        <v>252</v>
      </c>
      <c r="D1190" s="13">
        <v>34039</v>
      </c>
      <c r="E1190" s="13">
        <v>41810</v>
      </c>
      <c r="F1190" s="13" t="s">
        <v>548</v>
      </c>
      <c r="G1190" s="13" t="s">
        <v>272</v>
      </c>
      <c r="H1190" s="13" t="s">
        <v>175</v>
      </c>
      <c r="I1190" s="13" t="s">
        <v>177</v>
      </c>
      <c r="J1190" s="13" t="s">
        <v>552</v>
      </c>
      <c r="K1190" s="4">
        <v>2406</v>
      </c>
      <c r="L1190" s="4">
        <v>2101</v>
      </c>
      <c r="M1190" s="14" t="s">
        <v>39</v>
      </c>
      <c r="N1190" s="15" t="s">
        <v>679</v>
      </c>
      <c r="O1190" s="15">
        <v>1.1757970295610201</v>
      </c>
      <c r="P1190" s="15">
        <v>1.4285622389999999</v>
      </c>
      <c r="Q1190" s="15">
        <f t="shared" si="216"/>
        <v>0.25276520943897984</v>
      </c>
      <c r="R1190" s="15">
        <f t="shared" si="217"/>
        <v>21.497350570221197</v>
      </c>
      <c r="S1190" s="15">
        <v>0.3078520375629461</v>
      </c>
      <c r="T1190" s="15">
        <v>0.397565477</v>
      </c>
      <c r="U1190" s="15">
        <f t="shared" si="218"/>
        <v>8.9713439437053899E-2</v>
      </c>
      <c r="V1190" s="16">
        <f t="shared" si="219"/>
        <v>29.14173969652883</v>
      </c>
      <c r="W1190" s="17">
        <f t="shared" si="220"/>
        <v>3.3462177995972403E-3</v>
      </c>
      <c r="X1190" s="17">
        <f t="shared" si="220"/>
        <v>4.3213638804347823E-3</v>
      </c>
      <c r="Y1190" s="16">
        <f t="shared" si="221"/>
        <v>9.7514608083754204E-4</v>
      </c>
      <c r="Z1190" s="15">
        <f t="shared" si="222"/>
        <v>29.141739696528816</v>
      </c>
      <c r="AA1190" s="13">
        <v>1.17</v>
      </c>
      <c r="AB1190" s="13">
        <v>0</v>
      </c>
      <c r="AC1190" s="13">
        <v>0</v>
      </c>
      <c r="AD1190" s="13">
        <v>0</v>
      </c>
      <c r="AE1190" s="18">
        <f t="shared" si="223"/>
        <v>0</v>
      </c>
      <c r="AF1190" s="18">
        <f t="shared" si="227"/>
        <v>5.4610642445054947E-3</v>
      </c>
      <c r="AG1190" s="19">
        <f t="shared" si="224"/>
        <v>5.4610642445054947E-3</v>
      </c>
      <c r="AH1190" s="16" t="str">
        <f t="shared" si="225"/>
        <v>0.00</v>
      </c>
      <c r="AI1190" s="16">
        <f t="shared" si="226"/>
        <v>-3.3462177995972403E-3</v>
      </c>
      <c r="AJ1190" s="44">
        <v>221112</v>
      </c>
      <c r="AK1190" s="15" t="s">
        <v>683</v>
      </c>
      <c r="AL1190" s="14" t="s">
        <v>57</v>
      </c>
      <c r="AM1190" s="39" t="s">
        <v>58</v>
      </c>
      <c r="AN1190" s="39" t="s">
        <v>59</v>
      </c>
      <c r="AO1190" s="39" t="s">
        <v>60</v>
      </c>
      <c r="AP1190" s="39" t="s">
        <v>61</v>
      </c>
      <c r="AQ1190" s="20"/>
      <c r="AR1190" s="20"/>
      <c r="AS1190" s="20"/>
      <c r="AT1190" s="20"/>
      <c r="AU1190" s="20"/>
      <c r="AV1190" s="20"/>
      <c r="AW1190" s="20"/>
      <c r="AX1190" s="20"/>
      <c r="AY1190" s="20"/>
      <c r="AZ1190" s="20"/>
      <c r="BA1190" s="20"/>
      <c r="BB1190" s="20"/>
    </row>
    <row r="1191" spans="1:54" ht="26.1" hidden="1" customHeight="1" x14ac:dyDescent="0.25">
      <c r="A1191" s="39" t="s">
        <v>11</v>
      </c>
      <c r="B1191" s="13" t="s">
        <v>652</v>
      </c>
      <c r="C1191" s="13" t="s">
        <v>252</v>
      </c>
      <c r="D1191" s="13">
        <v>34039</v>
      </c>
      <c r="E1191" s="13">
        <v>41810</v>
      </c>
      <c r="F1191" s="13" t="s">
        <v>548</v>
      </c>
      <c r="G1191" s="13" t="s">
        <v>272</v>
      </c>
      <c r="H1191" s="13" t="s">
        <v>175</v>
      </c>
      <c r="I1191" s="13" t="s">
        <v>177</v>
      </c>
      <c r="J1191" s="13" t="s">
        <v>552</v>
      </c>
      <c r="K1191" s="4">
        <v>2406</v>
      </c>
      <c r="L1191" s="4">
        <v>2101</v>
      </c>
      <c r="M1191" s="14" t="s">
        <v>37</v>
      </c>
      <c r="N1191" s="15" t="s">
        <v>679</v>
      </c>
      <c r="O1191" s="15">
        <v>0.42267123809132301</v>
      </c>
      <c r="P1191" s="15">
        <v>0.51353435599999997</v>
      </c>
      <c r="Q1191" s="15">
        <f t="shared" si="216"/>
        <v>9.086311790867696E-2</v>
      </c>
      <c r="R1191" s="15">
        <f t="shared" si="217"/>
        <v>21.497350593097355</v>
      </c>
      <c r="S1191" s="15">
        <v>0.1106655303545368</v>
      </c>
      <c r="T1191" s="15">
        <v>0.142915391</v>
      </c>
      <c r="U1191" s="15">
        <f t="shared" si="218"/>
        <v>3.2249860645463202E-2</v>
      </c>
      <c r="V1191" s="16">
        <f t="shared" si="219"/>
        <v>29.141739566191038</v>
      </c>
      <c r="W1191" s="17">
        <f t="shared" si="220"/>
        <v>1.2028861995058348E-3</v>
      </c>
      <c r="X1191" s="17">
        <f t="shared" si="220"/>
        <v>1.5534281630434784E-3</v>
      </c>
      <c r="Y1191" s="16">
        <f t="shared" si="221"/>
        <v>3.5054196353764356E-4</v>
      </c>
      <c r="Z1191" s="15">
        <f t="shared" si="222"/>
        <v>29.141739566191038</v>
      </c>
      <c r="AA1191" s="13">
        <v>0.42</v>
      </c>
      <c r="AB1191" s="13">
        <v>0</v>
      </c>
      <c r="AC1191" s="13">
        <v>0</v>
      </c>
      <c r="AD1191" s="13">
        <v>0</v>
      </c>
      <c r="AE1191" s="18">
        <f t="shared" si="223"/>
        <v>0</v>
      </c>
      <c r="AF1191" s="18">
        <f t="shared" si="227"/>
        <v>1.9631235027472529E-3</v>
      </c>
      <c r="AG1191" s="19">
        <f t="shared" si="224"/>
        <v>1.9631235027472529E-3</v>
      </c>
      <c r="AH1191" s="16" t="str">
        <f t="shared" si="225"/>
        <v>0.00</v>
      </c>
      <c r="AI1191" s="16">
        <f t="shared" si="226"/>
        <v>-1.2028861995058348E-3</v>
      </c>
      <c r="AJ1191" s="44">
        <v>221112</v>
      </c>
      <c r="AK1191" s="15" t="s">
        <v>683</v>
      </c>
      <c r="AL1191" s="14" t="s">
        <v>57</v>
      </c>
      <c r="AM1191" s="39" t="s">
        <v>58</v>
      </c>
      <c r="AN1191" s="39" t="s">
        <v>59</v>
      </c>
      <c r="AO1191" s="39" t="s">
        <v>60</v>
      </c>
      <c r="AP1191" s="39" t="s">
        <v>61</v>
      </c>
      <c r="AQ1191" s="20"/>
      <c r="AR1191" s="20"/>
      <c r="AS1191" s="20"/>
      <c r="AT1191" s="20"/>
      <c r="AU1191" s="20"/>
      <c r="AV1191" s="20"/>
      <c r="AW1191" s="20"/>
      <c r="AX1191" s="20"/>
      <c r="AY1191" s="20"/>
      <c r="AZ1191" s="20"/>
      <c r="BA1191" s="20"/>
      <c r="BB1191" s="20"/>
    </row>
    <row r="1192" spans="1:54" ht="26.1" hidden="1" customHeight="1" x14ac:dyDescent="0.25">
      <c r="A1192" s="39" t="s">
        <v>11</v>
      </c>
      <c r="B1192" s="13" t="s">
        <v>652</v>
      </c>
      <c r="C1192" s="13" t="s">
        <v>252</v>
      </c>
      <c r="D1192" s="13">
        <v>34039</v>
      </c>
      <c r="E1192" s="13">
        <v>41810</v>
      </c>
      <c r="F1192" s="13" t="s">
        <v>548</v>
      </c>
      <c r="G1192" s="13" t="s">
        <v>319</v>
      </c>
      <c r="H1192" s="13" t="s">
        <v>175</v>
      </c>
      <c r="I1192" s="13" t="s">
        <v>177</v>
      </c>
      <c r="J1192" s="13" t="s">
        <v>555</v>
      </c>
      <c r="K1192" s="4">
        <v>2406</v>
      </c>
      <c r="L1192" s="4">
        <v>1201</v>
      </c>
      <c r="M1192" s="14" t="s">
        <v>40</v>
      </c>
      <c r="N1192" s="15" t="s">
        <v>679</v>
      </c>
      <c r="O1192" s="15">
        <v>0.94698976697957105</v>
      </c>
      <c r="P1192" s="15">
        <v>1.124138877</v>
      </c>
      <c r="Q1192" s="15">
        <f t="shared" si="216"/>
        <v>0.17714911002042899</v>
      </c>
      <c r="R1192" s="15">
        <f t="shared" si="217"/>
        <v>18.706549552847548</v>
      </c>
      <c r="S1192" s="15">
        <v>0.24204645167654068</v>
      </c>
      <c r="T1192" s="15">
        <v>0.29641093400000001</v>
      </c>
      <c r="U1192" s="15">
        <f t="shared" si="218"/>
        <v>5.4364482323459334E-2</v>
      </c>
      <c r="V1192" s="16">
        <f t="shared" si="219"/>
        <v>22.46035087352135</v>
      </c>
      <c r="W1192" s="17">
        <f t="shared" si="220"/>
        <v>2.6309396921363119E-3</v>
      </c>
      <c r="X1192" s="17">
        <f t="shared" si="220"/>
        <v>3.2218579782608697E-3</v>
      </c>
      <c r="Y1192" s="16">
        <f t="shared" si="221"/>
        <v>5.9091828612455781E-4</v>
      </c>
      <c r="Z1192" s="15">
        <f t="shared" si="222"/>
        <v>22.460350873521339</v>
      </c>
      <c r="AA1192" s="13">
        <v>0.95</v>
      </c>
      <c r="AB1192" s="13">
        <v>0</v>
      </c>
      <c r="AC1192" s="13">
        <v>0</v>
      </c>
      <c r="AD1192" s="13">
        <v>0</v>
      </c>
      <c r="AE1192" s="18">
        <f t="shared" si="223"/>
        <v>0</v>
      </c>
      <c r="AF1192" s="18">
        <f t="shared" si="227"/>
        <v>4.0715787637362645E-3</v>
      </c>
      <c r="AG1192" s="19">
        <f t="shared" si="224"/>
        <v>4.0715787637362645E-3</v>
      </c>
      <c r="AH1192" s="16" t="str">
        <f t="shared" si="225"/>
        <v>0.00</v>
      </c>
      <c r="AI1192" s="16">
        <f t="shared" si="226"/>
        <v>-2.6309396921363119E-3</v>
      </c>
      <c r="AJ1192" s="44">
        <v>221112</v>
      </c>
      <c r="AK1192" s="15" t="s">
        <v>683</v>
      </c>
      <c r="AL1192" s="14" t="s">
        <v>57</v>
      </c>
      <c r="AM1192" s="39" t="s">
        <v>58</v>
      </c>
      <c r="AN1192" s="39" t="s">
        <v>59</v>
      </c>
      <c r="AO1192" s="39" t="s">
        <v>60</v>
      </c>
      <c r="AP1192" s="39" t="s">
        <v>61</v>
      </c>
      <c r="AQ1192" s="20"/>
      <c r="AR1192" s="20"/>
      <c r="AS1192" s="20"/>
      <c r="AT1192" s="20"/>
      <c r="AU1192" s="20"/>
      <c r="AV1192" s="20"/>
      <c r="AW1192" s="20"/>
      <c r="AX1192" s="20"/>
      <c r="AY1192" s="20"/>
      <c r="AZ1192" s="20"/>
      <c r="BA1192" s="20"/>
      <c r="BB1192" s="20"/>
    </row>
    <row r="1193" spans="1:54" ht="26.1" hidden="1" customHeight="1" x14ac:dyDescent="0.25">
      <c r="A1193" s="39" t="s">
        <v>11</v>
      </c>
      <c r="B1193" s="13" t="s">
        <v>652</v>
      </c>
      <c r="C1193" s="13" t="s">
        <v>252</v>
      </c>
      <c r="D1193" s="13">
        <v>34039</v>
      </c>
      <c r="E1193" s="13">
        <v>41810</v>
      </c>
      <c r="F1193" s="13" t="s">
        <v>548</v>
      </c>
      <c r="G1193" s="13" t="s">
        <v>319</v>
      </c>
      <c r="H1193" s="13" t="s">
        <v>175</v>
      </c>
      <c r="I1193" s="13" t="s">
        <v>177</v>
      </c>
      <c r="J1193" s="13" t="s">
        <v>555</v>
      </c>
      <c r="K1193" s="4">
        <v>2406</v>
      </c>
      <c r="L1193" s="4">
        <v>1201</v>
      </c>
      <c r="M1193" s="14" t="s">
        <v>38</v>
      </c>
      <c r="N1193" s="15" t="s">
        <v>679</v>
      </c>
      <c r="O1193" s="15">
        <v>0.99108432575344396</v>
      </c>
      <c r="P1193" s="15">
        <v>1.1764820069999999</v>
      </c>
      <c r="Q1193" s="15">
        <f t="shared" si="216"/>
        <v>0.18539768124655598</v>
      </c>
      <c r="R1193" s="15">
        <f t="shared" si="217"/>
        <v>18.706549627410627</v>
      </c>
      <c r="S1193" s="15">
        <v>0.25331682846582732</v>
      </c>
      <c r="T1193" s="15">
        <v>0.31021267600000002</v>
      </c>
      <c r="U1193" s="15">
        <f t="shared" si="218"/>
        <v>5.6895847534172705E-2</v>
      </c>
      <c r="V1193" s="16">
        <f t="shared" si="219"/>
        <v>22.460350494182826</v>
      </c>
      <c r="W1193" s="17">
        <f t="shared" si="220"/>
        <v>2.7534437876720361E-3</v>
      </c>
      <c r="X1193" s="17">
        <f t="shared" si="220"/>
        <v>3.3718769130434783E-3</v>
      </c>
      <c r="Y1193" s="16">
        <f t="shared" si="221"/>
        <v>6.1843312537144222E-4</v>
      </c>
      <c r="Z1193" s="15">
        <f t="shared" si="222"/>
        <v>22.460350494182819</v>
      </c>
      <c r="AA1193" s="13">
        <v>0.99</v>
      </c>
      <c r="AB1193" s="13">
        <v>0</v>
      </c>
      <c r="AC1193" s="13">
        <v>0</v>
      </c>
      <c r="AD1193" s="13">
        <v>0</v>
      </c>
      <c r="AE1193" s="18">
        <f t="shared" si="223"/>
        <v>0</v>
      </c>
      <c r="AF1193" s="18">
        <f t="shared" si="227"/>
        <v>4.261163131868132E-3</v>
      </c>
      <c r="AG1193" s="19">
        <f t="shared" si="224"/>
        <v>4.261163131868132E-3</v>
      </c>
      <c r="AH1193" s="16" t="str">
        <f t="shared" si="225"/>
        <v>0.00</v>
      </c>
      <c r="AI1193" s="16">
        <f t="shared" si="226"/>
        <v>-2.7534437876720361E-3</v>
      </c>
      <c r="AJ1193" s="44">
        <v>221112</v>
      </c>
      <c r="AK1193" s="15" t="s">
        <v>683</v>
      </c>
      <c r="AL1193" s="14" t="s">
        <v>57</v>
      </c>
      <c r="AM1193" s="39" t="s">
        <v>58</v>
      </c>
      <c r="AN1193" s="39" t="s">
        <v>59</v>
      </c>
      <c r="AO1193" s="39" t="s">
        <v>60</v>
      </c>
      <c r="AP1193" s="39" t="s">
        <v>61</v>
      </c>
      <c r="AQ1193" s="20"/>
      <c r="AR1193" s="20"/>
      <c r="AS1193" s="20"/>
      <c r="AT1193" s="20"/>
      <c r="AU1193" s="20"/>
      <c r="AV1193" s="20"/>
      <c r="AW1193" s="20"/>
      <c r="AX1193" s="20"/>
      <c r="AY1193" s="20"/>
      <c r="AZ1193" s="20"/>
      <c r="BA1193" s="20"/>
      <c r="BB1193" s="20"/>
    </row>
    <row r="1194" spans="1:54" ht="26.1" hidden="1" customHeight="1" x14ac:dyDescent="0.25">
      <c r="A1194" s="39" t="s">
        <v>11</v>
      </c>
      <c r="B1194" s="13" t="s">
        <v>652</v>
      </c>
      <c r="C1194" s="13" t="s">
        <v>252</v>
      </c>
      <c r="D1194" s="13">
        <v>34039</v>
      </c>
      <c r="E1194" s="13">
        <v>41810</v>
      </c>
      <c r="F1194" s="13" t="s">
        <v>548</v>
      </c>
      <c r="G1194" s="13" t="s">
        <v>319</v>
      </c>
      <c r="H1194" s="13" t="s">
        <v>175</v>
      </c>
      <c r="I1194" s="13" t="s">
        <v>177</v>
      </c>
      <c r="J1194" s="13" t="s">
        <v>555</v>
      </c>
      <c r="K1194" s="4">
        <v>2406</v>
      </c>
      <c r="L1194" s="4">
        <v>1201</v>
      </c>
      <c r="M1194" s="14" t="s">
        <v>39</v>
      </c>
      <c r="N1194" s="15" t="s">
        <v>679</v>
      </c>
      <c r="O1194" s="15">
        <v>0.99108432575344396</v>
      </c>
      <c r="P1194" s="15">
        <v>1.1764820069999999</v>
      </c>
      <c r="Q1194" s="15">
        <f t="shared" si="216"/>
        <v>0.18539768124655598</v>
      </c>
      <c r="R1194" s="15">
        <f t="shared" si="217"/>
        <v>18.706549627410627</v>
      </c>
      <c r="S1194" s="15">
        <v>0.25331682846582732</v>
      </c>
      <c r="T1194" s="15">
        <v>0.31021267600000002</v>
      </c>
      <c r="U1194" s="15">
        <f t="shared" si="218"/>
        <v>5.6895847534172705E-2</v>
      </c>
      <c r="V1194" s="16">
        <f t="shared" si="219"/>
        <v>22.460350494182826</v>
      </c>
      <c r="W1194" s="17">
        <f t="shared" si="220"/>
        <v>2.7534437876720361E-3</v>
      </c>
      <c r="X1194" s="17">
        <f t="shared" si="220"/>
        <v>3.3718769130434783E-3</v>
      </c>
      <c r="Y1194" s="16">
        <f t="shared" si="221"/>
        <v>6.1843312537144222E-4</v>
      </c>
      <c r="Z1194" s="15">
        <f t="shared" si="222"/>
        <v>22.460350494182819</v>
      </c>
      <c r="AA1194" s="13">
        <v>0.99</v>
      </c>
      <c r="AB1194" s="13">
        <v>0</v>
      </c>
      <c r="AC1194" s="13">
        <v>0</v>
      </c>
      <c r="AD1194" s="13">
        <v>0</v>
      </c>
      <c r="AE1194" s="18">
        <f t="shared" si="223"/>
        <v>0</v>
      </c>
      <c r="AF1194" s="18">
        <f t="shared" si="227"/>
        <v>4.261163131868132E-3</v>
      </c>
      <c r="AG1194" s="19">
        <f t="shared" si="224"/>
        <v>4.261163131868132E-3</v>
      </c>
      <c r="AH1194" s="16" t="str">
        <f t="shared" si="225"/>
        <v>0.00</v>
      </c>
      <c r="AI1194" s="16">
        <f t="shared" si="226"/>
        <v>-2.7534437876720361E-3</v>
      </c>
      <c r="AJ1194" s="44">
        <v>221112</v>
      </c>
      <c r="AK1194" s="15" t="s">
        <v>683</v>
      </c>
      <c r="AL1194" s="14" t="s">
        <v>57</v>
      </c>
      <c r="AM1194" s="39" t="s">
        <v>58</v>
      </c>
      <c r="AN1194" s="39" t="s">
        <v>59</v>
      </c>
      <c r="AO1194" s="39" t="s">
        <v>60</v>
      </c>
      <c r="AP1194" s="39" t="s">
        <v>61</v>
      </c>
      <c r="AQ1194" s="20"/>
      <c r="AR1194" s="20"/>
      <c r="AS1194" s="20"/>
      <c r="AT1194" s="20"/>
      <c r="AU1194" s="20"/>
      <c r="AV1194" s="20"/>
      <c r="AW1194" s="20"/>
      <c r="AX1194" s="20"/>
      <c r="AY1194" s="20"/>
      <c r="AZ1194" s="20"/>
      <c r="BA1194" s="20"/>
      <c r="BB1194" s="20"/>
    </row>
    <row r="1195" spans="1:54" ht="26.1" hidden="1" customHeight="1" x14ac:dyDescent="0.25">
      <c r="A1195" s="39" t="s">
        <v>11</v>
      </c>
      <c r="B1195" s="13" t="s">
        <v>652</v>
      </c>
      <c r="C1195" s="13" t="s">
        <v>252</v>
      </c>
      <c r="D1195" s="13">
        <v>34039</v>
      </c>
      <c r="E1195" s="13">
        <v>41810</v>
      </c>
      <c r="F1195" s="13" t="s">
        <v>548</v>
      </c>
      <c r="G1195" s="13" t="s">
        <v>319</v>
      </c>
      <c r="H1195" s="13" t="s">
        <v>175</v>
      </c>
      <c r="I1195" s="13" t="s">
        <v>177</v>
      </c>
      <c r="J1195" s="13" t="s">
        <v>555</v>
      </c>
      <c r="K1195" s="4">
        <v>2406</v>
      </c>
      <c r="L1195" s="4">
        <v>1201</v>
      </c>
      <c r="M1195" s="14" t="s">
        <v>37</v>
      </c>
      <c r="N1195" s="15" t="s">
        <v>679</v>
      </c>
      <c r="O1195" s="15">
        <v>0.51595925206570303</v>
      </c>
      <c r="P1195" s="15">
        <v>0.61247742500000002</v>
      </c>
      <c r="Q1195" s="15">
        <f t="shared" si="216"/>
        <v>9.6518172934296986E-2</v>
      </c>
      <c r="R1195" s="15">
        <f t="shared" si="217"/>
        <v>18.706549509069799</v>
      </c>
      <c r="S1195" s="15">
        <v>0.1318769331272801</v>
      </c>
      <c r="T1195" s="15">
        <v>0.161496955</v>
      </c>
      <c r="U1195" s="15">
        <f t="shared" si="218"/>
        <v>2.9620021872719893E-2</v>
      </c>
      <c r="V1195" s="16">
        <f t="shared" si="219"/>
        <v>22.460350851602179</v>
      </c>
      <c r="W1195" s="17">
        <f t="shared" si="220"/>
        <v>1.4334449252965229E-3</v>
      </c>
      <c r="X1195" s="17">
        <f t="shared" si="220"/>
        <v>1.7554016847826086E-3</v>
      </c>
      <c r="Y1195" s="16">
        <f t="shared" si="221"/>
        <v>3.2195675948608576E-4</v>
      </c>
      <c r="Z1195" s="15">
        <f t="shared" si="222"/>
        <v>22.460350851602175</v>
      </c>
      <c r="AA1195" s="13">
        <v>0.51</v>
      </c>
      <c r="AB1195" s="13">
        <v>0</v>
      </c>
      <c r="AC1195" s="13">
        <v>0</v>
      </c>
      <c r="AD1195" s="13">
        <v>0</v>
      </c>
      <c r="AE1195" s="18">
        <f t="shared" si="223"/>
        <v>0</v>
      </c>
      <c r="AF1195" s="18">
        <f t="shared" si="227"/>
        <v>2.2183647664835164E-3</v>
      </c>
      <c r="AG1195" s="19">
        <f t="shared" si="224"/>
        <v>2.2183647664835164E-3</v>
      </c>
      <c r="AH1195" s="16" t="str">
        <f t="shared" si="225"/>
        <v>0.00</v>
      </c>
      <c r="AI1195" s="16">
        <f t="shared" si="226"/>
        <v>-1.4334449252965229E-3</v>
      </c>
      <c r="AJ1195" s="44">
        <v>221112</v>
      </c>
      <c r="AK1195" s="15" t="s">
        <v>683</v>
      </c>
      <c r="AL1195" s="14" t="s">
        <v>57</v>
      </c>
      <c r="AM1195" s="39" t="s">
        <v>58</v>
      </c>
      <c r="AN1195" s="39" t="s">
        <v>59</v>
      </c>
      <c r="AO1195" s="39" t="s">
        <v>60</v>
      </c>
      <c r="AP1195" s="39" t="s">
        <v>61</v>
      </c>
      <c r="AQ1195" s="20"/>
      <c r="AR1195" s="20"/>
      <c r="AS1195" s="20"/>
      <c r="AT1195" s="20"/>
      <c r="AU1195" s="20"/>
      <c r="AV1195" s="20"/>
      <c r="AW1195" s="20"/>
      <c r="AX1195" s="20"/>
      <c r="AY1195" s="20"/>
      <c r="AZ1195" s="20"/>
      <c r="BA1195" s="20"/>
      <c r="BB1195" s="20"/>
    </row>
    <row r="1196" spans="1:54" ht="26.1" hidden="1" customHeight="1" x14ac:dyDescent="0.25">
      <c r="A1196" s="39" t="s">
        <v>11</v>
      </c>
      <c r="B1196" s="13" t="s">
        <v>652</v>
      </c>
      <c r="C1196" s="13" t="s">
        <v>252</v>
      </c>
      <c r="D1196" s="13">
        <v>34039</v>
      </c>
      <c r="E1196" s="13">
        <v>41810</v>
      </c>
      <c r="F1196" s="13" t="s">
        <v>548</v>
      </c>
      <c r="G1196" s="13" t="s">
        <v>317</v>
      </c>
      <c r="H1196" s="13" t="s">
        <v>175</v>
      </c>
      <c r="I1196" s="13" t="s">
        <v>177</v>
      </c>
      <c r="J1196" s="13" t="s">
        <v>560</v>
      </c>
      <c r="K1196" s="4">
        <v>2406</v>
      </c>
      <c r="L1196" s="4">
        <v>1101</v>
      </c>
      <c r="M1196" s="14" t="s">
        <v>40</v>
      </c>
      <c r="N1196" s="15" t="s">
        <v>679</v>
      </c>
      <c r="O1196" s="15">
        <v>0.135065166594286</v>
      </c>
      <c r="P1196" s="15">
        <v>0.15904338700000001</v>
      </c>
      <c r="Q1196" s="15">
        <f t="shared" si="216"/>
        <v>2.3978220405714012E-2</v>
      </c>
      <c r="R1196" s="15">
        <f t="shared" si="217"/>
        <v>17.753075060234238</v>
      </c>
      <c r="S1196" s="15">
        <v>3.4374458670538101E-2</v>
      </c>
      <c r="T1196" s="15">
        <v>4.1758848000000001E-2</v>
      </c>
      <c r="U1196" s="15">
        <f t="shared" si="218"/>
        <v>7.3843893294619004E-3</v>
      </c>
      <c r="V1196" s="16">
        <f t="shared" si="219"/>
        <v>21.482198164158913</v>
      </c>
      <c r="W1196" s="17">
        <f t="shared" si="220"/>
        <v>3.7363542033193585E-4</v>
      </c>
      <c r="X1196" s="17">
        <f t="shared" si="220"/>
        <v>4.5390052173913044E-4</v>
      </c>
      <c r="Y1196" s="16">
        <f t="shared" si="221"/>
        <v>8.026510140719459E-5</v>
      </c>
      <c r="Z1196" s="15">
        <f t="shared" si="222"/>
        <v>21.48219816415892</v>
      </c>
      <c r="AA1196" s="13">
        <v>0.14000000000000001</v>
      </c>
      <c r="AB1196" s="13">
        <v>0</v>
      </c>
      <c r="AC1196" s="13">
        <v>0</v>
      </c>
      <c r="AD1196" s="13">
        <v>0</v>
      </c>
      <c r="AE1196" s="18">
        <f t="shared" si="223"/>
        <v>0</v>
      </c>
      <c r="AF1196" s="18">
        <f t="shared" si="227"/>
        <v>5.7361054945054952E-4</v>
      </c>
      <c r="AG1196" s="19">
        <f t="shared" si="224"/>
        <v>5.7361054945054952E-4</v>
      </c>
      <c r="AH1196" s="16" t="str">
        <f t="shared" si="225"/>
        <v>0.00</v>
      </c>
      <c r="AI1196" s="16">
        <f t="shared" si="226"/>
        <v>-3.7363542033193585E-4</v>
      </c>
      <c r="AJ1196" s="44">
        <v>221112</v>
      </c>
      <c r="AK1196" s="15" t="s">
        <v>683</v>
      </c>
      <c r="AL1196" s="14" t="s">
        <v>57</v>
      </c>
      <c r="AM1196" s="39" t="s">
        <v>58</v>
      </c>
      <c r="AN1196" s="39" t="s">
        <v>59</v>
      </c>
      <c r="AO1196" s="39" t="s">
        <v>60</v>
      </c>
      <c r="AP1196" s="39" t="s">
        <v>61</v>
      </c>
      <c r="AQ1196" s="20"/>
      <c r="AR1196" s="20"/>
      <c r="AS1196" s="20"/>
      <c r="AT1196" s="20"/>
      <c r="AU1196" s="20"/>
      <c r="AV1196" s="20"/>
      <c r="AW1196" s="20"/>
      <c r="AX1196" s="20"/>
      <c r="AY1196" s="20"/>
      <c r="AZ1196" s="20"/>
      <c r="BA1196" s="20"/>
      <c r="BB1196" s="20"/>
    </row>
    <row r="1197" spans="1:54" ht="26.1" hidden="1" customHeight="1" x14ac:dyDescent="0.25">
      <c r="A1197" s="39" t="s">
        <v>11</v>
      </c>
      <c r="B1197" s="13" t="s">
        <v>652</v>
      </c>
      <c r="C1197" s="13" t="s">
        <v>252</v>
      </c>
      <c r="D1197" s="13">
        <v>34039</v>
      </c>
      <c r="E1197" s="13">
        <v>41810</v>
      </c>
      <c r="F1197" s="13" t="s">
        <v>548</v>
      </c>
      <c r="G1197" s="13" t="s">
        <v>317</v>
      </c>
      <c r="H1197" s="13" t="s">
        <v>175</v>
      </c>
      <c r="I1197" s="13" t="s">
        <v>177</v>
      </c>
      <c r="J1197" s="13" t="s">
        <v>560</v>
      </c>
      <c r="K1197" s="4">
        <v>2406</v>
      </c>
      <c r="L1197" s="4">
        <v>1101</v>
      </c>
      <c r="M1197" s="14" t="s">
        <v>38</v>
      </c>
      <c r="N1197" s="15" t="s">
        <v>679</v>
      </c>
      <c r="O1197" s="15">
        <v>0.27711059179827702</v>
      </c>
      <c r="P1197" s="15">
        <v>0.32630624200000002</v>
      </c>
      <c r="Q1197" s="15">
        <f t="shared" si="216"/>
        <v>4.9195650201723007E-2</v>
      </c>
      <c r="R1197" s="15">
        <f t="shared" si="217"/>
        <v>17.753074641598339</v>
      </c>
      <c r="S1197" s="15">
        <v>7.0525412474049393E-2</v>
      </c>
      <c r="T1197" s="15">
        <v>8.5675823000000012E-2</v>
      </c>
      <c r="U1197" s="15">
        <f t="shared" si="218"/>
        <v>1.5150410525950619E-2</v>
      </c>
      <c r="V1197" s="16">
        <f t="shared" si="219"/>
        <v>21.482200521018406</v>
      </c>
      <c r="W1197" s="17">
        <f t="shared" si="220"/>
        <v>7.6658057037010206E-4</v>
      </c>
      <c r="X1197" s="17">
        <f t="shared" si="220"/>
        <v>9.3125894565217399E-4</v>
      </c>
      <c r="Y1197" s="16">
        <f t="shared" si="221"/>
        <v>1.6467837528207194E-4</v>
      </c>
      <c r="Z1197" s="15">
        <f t="shared" si="222"/>
        <v>21.482200521018406</v>
      </c>
      <c r="AA1197" s="13">
        <v>0.28000000000000003</v>
      </c>
      <c r="AB1197" s="13">
        <v>0</v>
      </c>
      <c r="AC1197" s="13">
        <v>0</v>
      </c>
      <c r="AD1197" s="13">
        <v>0</v>
      </c>
      <c r="AE1197" s="18">
        <f t="shared" si="223"/>
        <v>0</v>
      </c>
      <c r="AF1197" s="18">
        <f t="shared" si="227"/>
        <v>1.1768657005494507E-3</v>
      </c>
      <c r="AG1197" s="19">
        <f t="shared" si="224"/>
        <v>1.1768657005494507E-3</v>
      </c>
      <c r="AH1197" s="16" t="str">
        <f t="shared" si="225"/>
        <v>0.00</v>
      </c>
      <c r="AI1197" s="16">
        <f t="shared" si="226"/>
        <v>-7.6658057037010206E-4</v>
      </c>
      <c r="AJ1197" s="44">
        <v>221112</v>
      </c>
      <c r="AK1197" s="15" t="s">
        <v>683</v>
      </c>
      <c r="AL1197" s="14" t="s">
        <v>57</v>
      </c>
      <c r="AM1197" s="39" t="s">
        <v>58</v>
      </c>
      <c r="AN1197" s="39" t="s">
        <v>59</v>
      </c>
      <c r="AO1197" s="39" t="s">
        <v>60</v>
      </c>
      <c r="AP1197" s="39" t="s">
        <v>61</v>
      </c>
      <c r="AQ1197" s="20"/>
      <c r="AR1197" s="20"/>
      <c r="AS1197" s="20"/>
      <c r="AT1197" s="20"/>
      <c r="AU1197" s="20"/>
      <c r="AV1197" s="20"/>
      <c r="AW1197" s="20"/>
      <c r="AX1197" s="20"/>
      <c r="AY1197" s="20"/>
      <c r="AZ1197" s="20"/>
      <c r="BA1197" s="20"/>
      <c r="BB1197" s="20"/>
    </row>
    <row r="1198" spans="1:54" ht="26.1" hidden="1" customHeight="1" x14ac:dyDescent="0.25">
      <c r="A1198" s="39" t="s">
        <v>11</v>
      </c>
      <c r="B1198" s="13" t="s">
        <v>652</v>
      </c>
      <c r="C1198" s="13" t="s">
        <v>252</v>
      </c>
      <c r="D1198" s="13">
        <v>34039</v>
      </c>
      <c r="E1198" s="13">
        <v>41810</v>
      </c>
      <c r="F1198" s="13" t="s">
        <v>548</v>
      </c>
      <c r="G1198" s="13" t="s">
        <v>317</v>
      </c>
      <c r="H1198" s="13" t="s">
        <v>175</v>
      </c>
      <c r="I1198" s="13" t="s">
        <v>177</v>
      </c>
      <c r="J1198" s="13" t="s">
        <v>560</v>
      </c>
      <c r="K1198" s="4">
        <v>2406</v>
      </c>
      <c r="L1198" s="4">
        <v>1101</v>
      </c>
      <c r="M1198" s="14" t="s">
        <v>39</v>
      </c>
      <c r="N1198" s="15" t="s">
        <v>679</v>
      </c>
      <c r="O1198" s="15">
        <v>0.27711059179827702</v>
      </c>
      <c r="P1198" s="15">
        <v>0.32630624200000002</v>
      </c>
      <c r="Q1198" s="15">
        <f t="shared" si="216"/>
        <v>4.9195650201723007E-2</v>
      </c>
      <c r="R1198" s="15">
        <f t="shared" si="217"/>
        <v>17.753074641598339</v>
      </c>
      <c r="S1198" s="15">
        <v>7.0525412474049393E-2</v>
      </c>
      <c r="T1198" s="15">
        <v>8.5675823000000012E-2</v>
      </c>
      <c r="U1198" s="15">
        <f t="shared" si="218"/>
        <v>1.5150410525950619E-2</v>
      </c>
      <c r="V1198" s="16">
        <f t="shared" si="219"/>
        <v>21.482200521018406</v>
      </c>
      <c r="W1198" s="17">
        <f t="shared" si="220"/>
        <v>7.6658057037010206E-4</v>
      </c>
      <c r="X1198" s="17">
        <f t="shared" si="220"/>
        <v>9.3125894565217399E-4</v>
      </c>
      <c r="Y1198" s="16">
        <f t="shared" si="221"/>
        <v>1.6467837528207194E-4</v>
      </c>
      <c r="Z1198" s="15">
        <f t="shared" si="222"/>
        <v>21.482200521018406</v>
      </c>
      <c r="AA1198" s="13">
        <v>0.28000000000000003</v>
      </c>
      <c r="AB1198" s="13">
        <v>0</v>
      </c>
      <c r="AC1198" s="13">
        <v>0</v>
      </c>
      <c r="AD1198" s="13">
        <v>0</v>
      </c>
      <c r="AE1198" s="18">
        <f t="shared" si="223"/>
        <v>0</v>
      </c>
      <c r="AF1198" s="18">
        <f t="shared" si="227"/>
        <v>1.1768657005494507E-3</v>
      </c>
      <c r="AG1198" s="19">
        <f t="shared" si="224"/>
        <v>1.1768657005494507E-3</v>
      </c>
      <c r="AH1198" s="16" t="str">
        <f t="shared" si="225"/>
        <v>0.00</v>
      </c>
      <c r="AI1198" s="16">
        <f t="shared" si="226"/>
        <v>-7.6658057037010206E-4</v>
      </c>
      <c r="AJ1198" s="44">
        <v>221112</v>
      </c>
      <c r="AK1198" s="15" t="s">
        <v>683</v>
      </c>
      <c r="AL1198" s="14" t="s">
        <v>57</v>
      </c>
      <c r="AM1198" s="39" t="s">
        <v>58</v>
      </c>
      <c r="AN1198" s="39" t="s">
        <v>59</v>
      </c>
      <c r="AO1198" s="39" t="s">
        <v>60</v>
      </c>
      <c r="AP1198" s="39" t="s">
        <v>61</v>
      </c>
      <c r="AQ1198" s="20"/>
      <c r="AR1198" s="20"/>
      <c r="AS1198" s="20"/>
      <c r="AT1198" s="20"/>
      <c r="AU1198" s="20"/>
      <c r="AV1198" s="20"/>
      <c r="AW1198" s="20"/>
      <c r="AX1198" s="20"/>
      <c r="AY1198" s="20"/>
      <c r="AZ1198" s="20"/>
      <c r="BA1198" s="20"/>
      <c r="BB1198" s="20"/>
    </row>
    <row r="1199" spans="1:54" ht="26.1" hidden="1" customHeight="1" x14ac:dyDescent="0.25">
      <c r="A1199" s="39" t="s">
        <v>11</v>
      </c>
      <c r="B1199" s="13" t="s">
        <v>652</v>
      </c>
      <c r="C1199" s="13" t="s">
        <v>252</v>
      </c>
      <c r="D1199" s="13">
        <v>34039</v>
      </c>
      <c r="E1199" s="13">
        <v>41810</v>
      </c>
      <c r="F1199" s="13" t="s">
        <v>548</v>
      </c>
      <c r="G1199" s="13" t="s">
        <v>317</v>
      </c>
      <c r="H1199" s="13" t="s">
        <v>175</v>
      </c>
      <c r="I1199" s="13" t="s">
        <v>177</v>
      </c>
      <c r="J1199" s="13" t="s">
        <v>560</v>
      </c>
      <c r="K1199" s="4">
        <v>2406</v>
      </c>
      <c r="L1199" s="4">
        <v>1101</v>
      </c>
      <c r="M1199" s="14" t="s">
        <v>37</v>
      </c>
      <c r="N1199" s="15" t="s">
        <v>679</v>
      </c>
      <c r="O1199" s="15">
        <v>7.2747204587937597E-2</v>
      </c>
      <c r="P1199" s="15">
        <v>8.5662070000000007E-2</v>
      </c>
      <c r="Q1199" s="15">
        <f t="shared" si="216"/>
        <v>1.291486541206241E-2</v>
      </c>
      <c r="R1199" s="15">
        <f t="shared" si="217"/>
        <v>17.753074479241029</v>
      </c>
      <c r="S1199" s="15">
        <v>1.8514364884449519E-2</v>
      </c>
      <c r="T1199" s="15">
        <v>2.2491657000000002E-2</v>
      </c>
      <c r="U1199" s="15">
        <f t="shared" si="218"/>
        <v>3.9772921155504827E-3</v>
      </c>
      <c r="V1199" s="16">
        <f t="shared" si="219"/>
        <v>21.48219579971154</v>
      </c>
      <c r="W1199" s="17">
        <f t="shared" si="220"/>
        <v>2.0124309657010346E-4</v>
      </c>
      <c r="X1199" s="17">
        <f t="shared" si="220"/>
        <v>2.4447453260869565E-4</v>
      </c>
      <c r="Y1199" s="16">
        <f t="shared" si="221"/>
        <v>4.3231436038592189E-5</v>
      </c>
      <c r="Z1199" s="15">
        <f t="shared" si="222"/>
        <v>21.48219579971153</v>
      </c>
      <c r="AA1199" s="13">
        <v>7.0000000000000007E-2</v>
      </c>
      <c r="AB1199" s="13">
        <v>0</v>
      </c>
      <c r="AC1199" s="13">
        <v>0</v>
      </c>
      <c r="AD1199" s="13">
        <v>0</v>
      </c>
      <c r="AE1199" s="18">
        <f t="shared" si="223"/>
        <v>0</v>
      </c>
      <c r="AF1199" s="18">
        <f t="shared" si="227"/>
        <v>3.0895133241758246E-4</v>
      </c>
      <c r="AG1199" s="19">
        <f t="shared" si="224"/>
        <v>3.0895133241758246E-4</v>
      </c>
      <c r="AH1199" s="16" t="str">
        <f t="shared" si="225"/>
        <v>0.00</v>
      </c>
      <c r="AI1199" s="16">
        <f t="shared" si="226"/>
        <v>-2.0124309657010346E-4</v>
      </c>
      <c r="AJ1199" s="44">
        <v>221112</v>
      </c>
      <c r="AK1199" s="15" t="s">
        <v>683</v>
      </c>
      <c r="AL1199" s="14" t="s">
        <v>57</v>
      </c>
      <c r="AM1199" s="39" t="s">
        <v>58</v>
      </c>
      <c r="AN1199" s="39" t="s">
        <v>59</v>
      </c>
      <c r="AO1199" s="39" t="s">
        <v>60</v>
      </c>
      <c r="AP1199" s="39" t="s">
        <v>61</v>
      </c>
      <c r="AQ1199" s="20"/>
      <c r="AR1199" s="20"/>
      <c r="AS1199" s="20"/>
      <c r="AT1199" s="20"/>
      <c r="AU1199" s="20"/>
      <c r="AV1199" s="20"/>
      <c r="AW1199" s="20"/>
      <c r="AX1199" s="20"/>
      <c r="AY1199" s="20"/>
      <c r="AZ1199" s="20"/>
      <c r="BA1199" s="20"/>
      <c r="BB1199" s="20"/>
    </row>
    <row r="1200" spans="1:54" ht="26.1" hidden="1" customHeight="1" x14ac:dyDescent="0.25">
      <c r="A1200" s="39" t="s">
        <v>11</v>
      </c>
      <c r="B1200" s="13" t="s">
        <v>652</v>
      </c>
      <c r="C1200" s="13" t="s">
        <v>252</v>
      </c>
      <c r="D1200" s="13">
        <v>34039</v>
      </c>
      <c r="E1200" s="13">
        <v>41810</v>
      </c>
      <c r="F1200" s="13" t="s">
        <v>548</v>
      </c>
      <c r="G1200" s="13" t="s">
        <v>315</v>
      </c>
      <c r="H1200" s="13" t="s">
        <v>175</v>
      </c>
      <c r="I1200" s="13" t="s">
        <v>177</v>
      </c>
      <c r="J1200" s="13" t="s">
        <v>556</v>
      </c>
      <c r="K1200" s="4">
        <v>2406</v>
      </c>
      <c r="L1200" s="4">
        <v>1201</v>
      </c>
      <c r="M1200" s="14" t="s">
        <v>40</v>
      </c>
      <c r="N1200" s="15" t="s">
        <v>679</v>
      </c>
      <c r="O1200" s="15">
        <v>0.113798891080274</v>
      </c>
      <c r="P1200" s="15">
        <v>0.13508673700000001</v>
      </c>
      <c r="Q1200" s="15">
        <f t="shared" si="216"/>
        <v>2.1287845919726017E-2</v>
      </c>
      <c r="R1200" s="15">
        <f t="shared" si="217"/>
        <v>18.70654952578538</v>
      </c>
      <c r="S1200" s="15">
        <v>2.908649992972916E-2</v>
      </c>
      <c r="T1200" s="15">
        <v>3.5619430000000001E-2</v>
      </c>
      <c r="U1200" s="15">
        <f t="shared" si="218"/>
        <v>6.5329300702708405E-3</v>
      </c>
      <c r="V1200" s="16">
        <f t="shared" si="219"/>
        <v>22.460351317806946</v>
      </c>
      <c r="W1200" s="17">
        <f t="shared" si="220"/>
        <v>3.1615760793183867E-4</v>
      </c>
      <c r="X1200" s="17">
        <f t="shared" si="220"/>
        <v>3.8716771739130435E-4</v>
      </c>
      <c r="Y1200" s="16">
        <f t="shared" si="221"/>
        <v>7.1010109459465674E-5</v>
      </c>
      <c r="Z1200" s="15">
        <f t="shared" si="222"/>
        <v>22.460351317806957</v>
      </c>
      <c r="AA1200" s="13">
        <v>0.11</v>
      </c>
      <c r="AB1200" s="13">
        <v>0</v>
      </c>
      <c r="AC1200" s="13">
        <v>0</v>
      </c>
      <c r="AD1200" s="13">
        <v>0</v>
      </c>
      <c r="AE1200" s="18">
        <f t="shared" si="223"/>
        <v>0</v>
      </c>
      <c r="AF1200" s="18">
        <f t="shared" si="227"/>
        <v>4.8927788461538462E-4</v>
      </c>
      <c r="AG1200" s="19">
        <f t="shared" si="224"/>
        <v>4.8927788461538462E-4</v>
      </c>
      <c r="AH1200" s="16" t="str">
        <f t="shared" si="225"/>
        <v>0.00</v>
      </c>
      <c r="AI1200" s="16">
        <f t="shared" si="226"/>
        <v>-3.1615760793183867E-4</v>
      </c>
      <c r="AJ1200" s="44">
        <v>221112</v>
      </c>
      <c r="AK1200" s="15" t="s">
        <v>683</v>
      </c>
      <c r="AL1200" s="14" t="s">
        <v>57</v>
      </c>
      <c r="AM1200" s="39" t="s">
        <v>58</v>
      </c>
      <c r="AN1200" s="39" t="s">
        <v>59</v>
      </c>
      <c r="AO1200" s="39" t="s">
        <v>60</v>
      </c>
      <c r="AP1200" s="39" t="s">
        <v>61</v>
      </c>
      <c r="AQ1200" s="20"/>
      <c r="AR1200" s="20"/>
      <c r="AS1200" s="20"/>
      <c r="AT1200" s="20"/>
      <c r="AU1200" s="20"/>
      <c r="AV1200" s="20"/>
      <c r="AW1200" s="20"/>
      <c r="AX1200" s="20"/>
      <c r="AY1200" s="20"/>
      <c r="AZ1200" s="20"/>
      <c r="BA1200" s="20"/>
      <c r="BB1200" s="20"/>
    </row>
    <row r="1201" spans="1:54" ht="26.1" hidden="1" customHeight="1" x14ac:dyDescent="0.25">
      <c r="A1201" s="39" t="s">
        <v>11</v>
      </c>
      <c r="B1201" s="13" t="s">
        <v>652</v>
      </c>
      <c r="C1201" s="13" t="s">
        <v>252</v>
      </c>
      <c r="D1201" s="13">
        <v>34039</v>
      </c>
      <c r="E1201" s="13">
        <v>41810</v>
      </c>
      <c r="F1201" s="13" t="s">
        <v>548</v>
      </c>
      <c r="G1201" s="13" t="s">
        <v>315</v>
      </c>
      <c r="H1201" s="13" t="s">
        <v>175</v>
      </c>
      <c r="I1201" s="13" t="s">
        <v>177</v>
      </c>
      <c r="J1201" s="13" t="s">
        <v>556</v>
      </c>
      <c r="K1201" s="4">
        <v>2406</v>
      </c>
      <c r="L1201" s="4">
        <v>1201</v>
      </c>
      <c r="M1201" s="14" t="s">
        <v>38</v>
      </c>
      <c r="N1201" s="15" t="s">
        <v>679</v>
      </c>
      <c r="O1201" s="15">
        <v>0.102392727611954</v>
      </c>
      <c r="P1201" s="15">
        <v>0.121546874</v>
      </c>
      <c r="Q1201" s="15">
        <f t="shared" si="216"/>
        <v>1.9154146388045995E-2</v>
      </c>
      <c r="R1201" s="15">
        <f t="shared" si="217"/>
        <v>18.706549610277023</v>
      </c>
      <c r="S1201" s="15">
        <v>2.6171134324929547E-2</v>
      </c>
      <c r="T1201" s="15">
        <v>3.2049262000000002E-2</v>
      </c>
      <c r="U1201" s="15">
        <f t="shared" si="218"/>
        <v>5.8781276750704547E-3</v>
      </c>
      <c r="V1201" s="16">
        <f t="shared" si="219"/>
        <v>22.460347350978942</v>
      </c>
      <c r="W1201" s="17">
        <f t="shared" si="220"/>
        <v>2.8446885135792986E-4</v>
      </c>
      <c r="X1201" s="17">
        <f t="shared" si="220"/>
        <v>3.4836154347826087E-4</v>
      </c>
      <c r="Y1201" s="16">
        <f t="shared" si="221"/>
        <v>6.3892692120331009E-5</v>
      </c>
      <c r="Z1201" s="15">
        <f t="shared" si="222"/>
        <v>22.460347350978939</v>
      </c>
      <c r="AA1201" s="13">
        <v>0.1</v>
      </c>
      <c r="AB1201" s="13">
        <v>0</v>
      </c>
      <c r="AC1201" s="13">
        <v>0</v>
      </c>
      <c r="AD1201" s="13">
        <v>0</v>
      </c>
      <c r="AE1201" s="18">
        <f t="shared" si="223"/>
        <v>0</v>
      </c>
      <c r="AF1201" s="18">
        <f t="shared" si="227"/>
        <v>4.4023711538461544E-4</v>
      </c>
      <c r="AG1201" s="19">
        <f t="shared" si="224"/>
        <v>4.4023711538461544E-4</v>
      </c>
      <c r="AH1201" s="16" t="str">
        <f t="shared" si="225"/>
        <v>0.00</v>
      </c>
      <c r="AI1201" s="16">
        <f t="shared" si="226"/>
        <v>-2.8446885135792986E-4</v>
      </c>
      <c r="AJ1201" s="44">
        <v>221112</v>
      </c>
      <c r="AK1201" s="15" t="s">
        <v>683</v>
      </c>
      <c r="AL1201" s="14" t="s">
        <v>57</v>
      </c>
      <c r="AM1201" s="39" t="s">
        <v>58</v>
      </c>
      <c r="AN1201" s="39" t="s">
        <v>59</v>
      </c>
      <c r="AO1201" s="39" t="s">
        <v>60</v>
      </c>
      <c r="AP1201" s="39" t="s">
        <v>61</v>
      </c>
      <c r="AQ1201" s="20"/>
      <c r="AR1201" s="20"/>
      <c r="AS1201" s="20"/>
      <c r="AT1201" s="20"/>
      <c r="AU1201" s="20"/>
      <c r="AV1201" s="20"/>
      <c r="AW1201" s="20"/>
      <c r="AX1201" s="20"/>
      <c r="AY1201" s="20"/>
      <c r="AZ1201" s="20"/>
      <c r="BA1201" s="20"/>
      <c r="BB1201" s="20"/>
    </row>
    <row r="1202" spans="1:54" ht="26.1" hidden="1" customHeight="1" x14ac:dyDescent="0.25">
      <c r="A1202" s="39" t="s">
        <v>11</v>
      </c>
      <c r="B1202" s="13" t="s">
        <v>652</v>
      </c>
      <c r="C1202" s="13" t="s">
        <v>252</v>
      </c>
      <c r="D1202" s="13">
        <v>34039</v>
      </c>
      <c r="E1202" s="13">
        <v>41810</v>
      </c>
      <c r="F1202" s="13" t="s">
        <v>548</v>
      </c>
      <c r="G1202" s="13" t="s">
        <v>315</v>
      </c>
      <c r="H1202" s="13" t="s">
        <v>175</v>
      </c>
      <c r="I1202" s="13" t="s">
        <v>177</v>
      </c>
      <c r="J1202" s="13" t="s">
        <v>556</v>
      </c>
      <c r="K1202" s="4">
        <v>2406</v>
      </c>
      <c r="L1202" s="4">
        <v>1201</v>
      </c>
      <c r="M1202" s="14" t="s">
        <v>39</v>
      </c>
      <c r="N1202" s="15" t="s">
        <v>679</v>
      </c>
      <c r="O1202" s="15">
        <v>0.102392727611954</v>
      </c>
      <c r="P1202" s="15">
        <v>0.121546874</v>
      </c>
      <c r="Q1202" s="15">
        <f t="shared" si="216"/>
        <v>1.9154146388045995E-2</v>
      </c>
      <c r="R1202" s="15">
        <f t="shared" si="217"/>
        <v>18.706549610277023</v>
      </c>
      <c r="S1202" s="15">
        <v>2.6171134324929547E-2</v>
      </c>
      <c r="T1202" s="15">
        <v>3.2049262000000002E-2</v>
      </c>
      <c r="U1202" s="15">
        <f t="shared" si="218"/>
        <v>5.8781276750704547E-3</v>
      </c>
      <c r="V1202" s="16">
        <f t="shared" si="219"/>
        <v>22.460347350978942</v>
      </c>
      <c r="W1202" s="17">
        <f t="shared" si="220"/>
        <v>2.8446885135792986E-4</v>
      </c>
      <c r="X1202" s="17">
        <f t="shared" si="220"/>
        <v>3.4836154347826087E-4</v>
      </c>
      <c r="Y1202" s="16">
        <f t="shared" si="221"/>
        <v>6.3892692120331009E-5</v>
      </c>
      <c r="Z1202" s="15">
        <f t="shared" si="222"/>
        <v>22.460347350978939</v>
      </c>
      <c r="AA1202" s="13">
        <v>0.1</v>
      </c>
      <c r="AB1202" s="13">
        <v>0</v>
      </c>
      <c r="AC1202" s="13">
        <v>0</v>
      </c>
      <c r="AD1202" s="13">
        <v>0</v>
      </c>
      <c r="AE1202" s="18">
        <f t="shared" si="223"/>
        <v>0</v>
      </c>
      <c r="AF1202" s="18">
        <f t="shared" si="227"/>
        <v>4.4023711538461544E-4</v>
      </c>
      <c r="AG1202" s="19">
        <f t="shared" si="224"/>
        <v>4.4023711538461544E-4</v>
      </c>
      <c r="AH1202" s="16" t="str">
        <f t="shared" si="225"/>
        <v>0.00</v>
      </c>
      <c r="AI1202" s="16">
        <f t="shared" si="226"/>
        <v>-2.8446885135792986E-4</v>
      </c>
      <c r="AJ1202" s="44">
        <v>221112</v>
      </c>
      <c r="AK1202" s="15" t="s">
        <v>683</v>
      </c>
      <c r="AL1202" s="14" t="s">
        <v>57</v>
      </c>
      <c r="AM1202" s="39" t="s">
        <v>58</v>
      </c>
      <c r="AN1202" s="39" t="s">
        <v>59</v>
      </c>
      <c r="AO1202" s="39" t="s">
        <v>60</v>
      </c>
      <c r="AP1202" s="39" t="s">
        <v>61</v>
      </c>
      <c r="AQ1202" s="20"/>
      <c r="AR1202" s="20"/>
      <c r="AS1202" s="20"/>
      <c r="AT1202" s="20"/>
      <c r="AU1202" s="20"/>
      <c r="AV1202" s="20"/>
      <c r="AW1202" s="20"/>
      <c r="AX1202" s="20"/>
      <c r="AY1202" s="20"/>
      <c r="AZ1202" s="20"/>
      <c r="BA1202" s="20"/>
      <c r="BB1202" s="20"/>
    </row>
    <row r="1203" spans="1:54" ht="26.1" hidden="1" customHeight="1" x14ac:dyDescent="0.25">
      <c r="A1203" s="39" t="s">
        <v>11</v>
      </c>
      <c r="B1203" s="13" t="s">
        <v>652</v>
      </c>
      <c r="C1203" s="13" t="s">
        <v>252</v>
      </c>
      <c r="D1203" s="13">
        <v>34039</v>
      </c>
      <c r="E1203" s="13">
        <v>41810</v>
      </c>
      <c r="F1203" s="13" t="s">
        <v>548</v>
      </c>
      <c r="G1203" s="13" t="s">
        <v>315</v>
      </c>
      <c r="H1203" s="13" t="s">
        <v>175</v>
      </c>
      <c r="I1203" s="13" t="s">
        <v>177</v>
      </c>
      <c r="J1203" s="13" t="s">
        <v>556</v>
      </c>
      <c r="K1203" s="4">
        <v>2406</v>
      </c>
      <c r="L1203" s="4">
        <v>1201</v>
      </c>
      <c r="M1203" s="14" t="s">
        <v>37</v>
      </c>
      <c r="N1203" s="15" t="s">
        <v>679</v>
      </c>
      <c r="O1203" s="15">
        <v>6.16801382924844E-2</v>
      </c>
      <c r="P1203" s="15">
        <v>7.3218363999999994E-2</v>
      </c>
      <c r="Q1203" s="15">
        <f t="shared" si="216"/>
        <v>1.1538225707515594E-2</v>
      </c>
      <c r="R1203" s="15">
        <f t="shared" si="217"/>
        <v>18.7065496721195</v>
      </c>
      <c r="S1203" s="15">
        <v>1.5765174168915871E-2</v>
      </c>
      <c r="T1203" s="15">
        <v>1.9306087E-2</v>
      </c>
      <c r="U1203" s="15">
        <f t="shared" si="218"/>
        <v>3.5409128310841288E-3</v>
      </c>
      <c r="V1203" s="16">
        <f t="shared" si="219"/>
        <v>22.460347048152073</v>
      </c>
      <c r="W1203" s="17">
        <f t="shared" si="220"/>
        <v>1.7136058879256382E-4</v>
      </c>
      <c r="X1203" s="17">
        <f t="shared" si="220"/>
        <v>2.0984877173913042E-4</v>
      </c>
      <c r="Y1203" s="16">
        <f t="shared" si="221"/>
        <v>3.8488182946566602E-5</v>
      </c>
      <c r="Z1203" s="15">
        <f t="shared" si="222"/>
        <v>22.460347048152062</v>
      </c>
      <c r="AA1203" s="13">
        <v>0.06</v>
      </c>
      <c r="AB1203" s="13">
        <v>0</v>
      </c>
      <c r="AC1203" s="13">
        <v>0</v>
      </c>
      <c r="AD1203" s="13">
        <v>0</v>
      </c>
      <c r="AE1203" s="18">
        <f t="shared" si="223"/>
        <v>0</v>
      </c>
      <c r="AF1203" s="18">
        <f t="shared" si="227"/>
        <v>2.6519350274725273E-4</v>
      </c>
      <c r="AG1203" s="19">
        <f t="shared" si="224"/>
        <v>2.6519350274725273E-4</v>
      </c>
      <c r="AH1203" s="16" t="str">
        <f t="shared" si="225"/>
        <v>0.00</v>
      </c>
      <c r="AI1203" s="16">
        <f t="shared" si="226"/>
        <v>-1.7136058879256382E-4</v>
      </c>
      <c r="AJ1203" s="44">
        <v>221112</v>
      </c>
      <c r="AK1203" s="15" t="s">
        <v>683</v>
      </c>
      <c r="AL1203" s="14" t="s">
        <v>57</v>
      </c>
      <c r="AM1203" s="39" t="s">
        <v>58</v>
      </c>
      <c r="AN1203" s="39" t="s">
        <v>59</v>
      </c>
      <c r="AO1203" s="39" t="s">
        <v>60</v>
      </c>
      <c r="AP1203" s="39" t="s">
        <v>61</v>
      </c>
      <c r="AQ1203" s="20"/>
      <c r="AR1203" s="20"/>
      <c r="AS1203" s="20"/>
      <c r="AT1203" s="20"/>
      <c r="AU1203" s="20"/>
      <c r="AV1203" s="20"/>
      <c r="AW1203" s="20"/>
      <c r="AX1203" s="20"/>
      <c r="AY1203" s="20"/>
      <c r="AZ1203" s="20"/>
      <c r="BA1203" s="20"/>
      <c r="BB1203" s="20"/>
    </row>
    <row r="1204" spans="1:54" ht="26.1" hidden="1" customHeight="1" x14ac:dyDescent="0.25">
      <c r="A1204" s="39" t="s">
        <v>11</v>
      </c>
      <c r="B1204" s="13" t="s">
        <v>652</v>
      </c>
      <c r="C1204" s="13" t="s">
        <v>252</v>
      </c>
      <c r="D1204" s="13">
        <v>34039</v>
      </c>
      <c r="E1204" s="13">
        <v>41810</v>
      </c>
      <c r="F1204" s="13" t="s">
        <v>548</v>
      </c>
      <c r="G1204" s="13" t="s">
        <v>323</v>
      </c>
      <c r="H1204" s="13" t="s">
        <v>175</v>
      </c>
      <c r="I1204" s="13" t="s">
        <v>177</v>
      </c>
      <c r="J1204" s="13" t="s">
        <v>557</v>
      </c>
      <c r="K1204" s="4">
        <v>2406</v>
      </c>
      <c r="L1204" s="4">
        <v>1201</v>
      </c>
      <c r="M1204" s="14" t="s">
        <v>35</v>
      </c>
      <c r="N1204" s="15" t="s">
        <v>679</v>
      </c>
      <c r="O1204" s="15">
        <v>0.17613094699861601</v>
      </c>
      <c r="P1204" s="15">
        <v>0.20907897</v>
      </c>
      <c r="Q1204" s="15">
        <f t="shared" si="216"/>
        <v>3.2948023001383997E-2</v>
      </c>
      <c r="R1204" s="15">
        <f t="shared" si="217"/>
        <v>18.706549622788827</v>
      </c>
      <c r="S1204" s="15">
        <v>4.5018301398776696E-2</v>
      </c>
      <c r="T1204" s="15">
        <v>5.5129570000000003E-2</v>
      </c>
      <c r="U1204" s="15">
        <f t="shared" si="218"/>
        <v>1.0111268601223307E-2</v>
      </c>
      <c r="V1204" s="16">
        <f t="shared" si="219"/>
        <v>22.460351206183148</v>
      </c>
      <c r="W1204" s="17">
        <f t="shared" si="220"/>
        <v>4.8932936303018148E-4</v>
      </c>
      <c r="X1204" s="17">
        <f t="shared" si="220"/>
        <v>5.9923445652173917E-4</v>
      </c>
      <c r="Y1204" s="16">
        <f t="shared" si="221"/>
        <v>1.0990509349155769E-4</v>
      </c>
      <c r="Z1204" s="15">
        <f t="shared" si="222"/>
        <v>22.460351206183148</v>
      </c>
      <c r="AA1204" s="13">
        <v>0.18</v>
      </c>
      <c r="AB1204" s="13">
        <v>0</v>
      </c>
      <c r="AC1204" s="13">
        <v>0</v>
      </c>
      <c r="AD1204" s="13">
        <v>100.1</v>
      </c>
      <c r="AE1204" s="18">
        <f t="shared" si="223"/>
        <v>0</v>
      </c>
      <c r="AF1204" s="18">
        <f t="shared" si="227"/>
        <v>7.5727431318681324E-4</v>
      </c>
      <c r="AG1204" s="19">
        <f t="shared" si="224"/>
        <v>7.5727431318681324E-4</v>
      </c>
      <c r="AH1204" s="16" t="str">
        <f t="shared" si="225"/>
        <v>0.00</v>
      </c>
      <c r="AI1204" s="16">
        <f t="shared" si="226"/>
        <v>-4.8932936303018148E-4</v>
      </c>
      <c r="AJ1204" s="44">
        <v>221112</v>
      </c>
      <c r="AK1204" s="15" t="s">
        <v>683</v>
      </c>
      <c r="AL1204" s="14" t="s">
        <v>76</v>
      </c>
      <c r="AM1204" s="39" t="s">
        <v>58</v>
      </c>
      <c r="AN1204" s="39" t="s">
        <v>59</v>
      </c>
      <c r="AO1204" s="39" t="s">
        <v>77</v>
      </c>
      <c r="AP1204" s="39" t="s">
        <v>61</v>
      </c>
      <c r="AQ1204" s="20"/>
      <c r="AR1204" s="20"/>
      <c r="AS1204" s="20"/>
      <c r="AT1204" s="20"/>
      <c r="AU1204" s="20"/>
      <c r="AV1204" s="20"/>
      <c r="AW1204" s="20"/>
      <c r="AX1204" s="20"/>
      <c r="AY1204" s="20"/>
      <c r="AZ1204" s="20"/>
      <c r="BA1204" s="20"/>
      <c r="BB1204" s="20"/>
    </row>
    <row r="1205" spans="1:54" ht="26.1" hidden="1" customHeight="1" x14ac:dyDescent="0.25">
      <c r="A1205" s="39" t="s">
        <v>11</v>
      </c>
      <c r="B1205" s="13" t="s">
        <v>652</v>
      </c>
      <c r="C1205" s="13" t="s">
        <v>252</v>
      </c>
      <c r="D1205" s="13">
        <v>34039</v>
      </c>
      <c r="E1205" s="13">
        <v>41810</v>
      </c>
      <c r="F1205" s="13" t="s">
        <v>548</v>
      </c>
      <c r="G1205" s="13" t="s">
        <v>323</v>
      </c>
      <c r="H1205" s="13" t="s">
        <v>175</v>
      </c>
      <c r="I1205" s="13" t="s">
        <v>177</v>
      </c>
      <c r="J1205" s="13" t="s">
        <v>557</v>
      </c>
      <c r="K1205" s="4">
        <v>2406</v>
      </c>
      <c r="L1205" s="4">
        <v>1201</v>
      </c>
      <c r="M1205" s="14" t="s">
        <v>40</v>
      </c>
      <c r="N1205" s="15" t="s">
        <v>679</v>
      </c>
      <c r="O1205" s="15">
        <v>5.7185372402148002E-4</v>
      </c>
      <c r="P1205" s="15">
        <v>6.7882800000000003E-4</v>
      </c>
      <c r="Q1205" s="15">
        <f t="shared" si="216"/>
        <v>1.0697427597852001E-4</v>
      </c>
      <c r="R1205" s="15">
        <f t="shared" si="217"/>
        <v>18.706580281796299</v>
      </c>
      <c r="S1205" s="15">
        <v>1.4616331622979521E-4</v>
      </c>
      <c r="T1205" s="15">
        <v>1.7900000000000001E-4</v>
      </c>
      <c r="U1205" s="15">
        <f t="shared" si="218"/>
        <v>3.2836683770204799E-5</v>
      </c>
      <c r="V1205" s="16">
        <f t="shared" si="219"/>
        <v>22.465749010907484</v>
      </c>
      <c r="W1205" s="17">
        <f t="shared" si="220"/>
        <v>1.5887316981499481E-6</v>
      </c>
      <c r="X1205" s="17">
        <f t="shared" si="220"/>
        <v>1.9456521739130438E-6</v>
      </c>
      <c r="Y1205" s="16">
        <f t="shared" si="221"/>
        <v>3.5692047576309577E-7</v>
      </c>
      <c r="Z1205" s="15">
        <f t="shared" si="222"/>
        <v>22.465749010907494</v>
      </c>
      <c r="AA1205" s="13">
        <v>0</v>
      </c>
      <c r="AB1205" s="13">
        <v>0</v>
      </c>
      <c r="AC1205" s="13">
        <v>0</v>
      </c>
      <c r="AD1205" s="13">
        <v>0</v>
      </c>
      <c r="AE1205" s="18">
        <f t="shared" si="223"/>
        <v>0</v>
      </c>
      <c r="AF1205" s="18">
        <f t="shared" si="227"/>
        <v>2.4587912087912092E-6</v>
      </c>
      <c r="AG1205" s="19">
        <f t="shared" si="224"/>
        <v>2.4587912087912092E-6</v>
      </c>
      <c r="AH1205" s="16" t="str">
        <f t="shared" si="225"/>
        <v>0.00</v>
      </c>
      <c r="AI1205" s="16">
        <f t="shared" si="226"/>
        <v>-1.5887316981499481E-6</v>
      </c>
      <c r="AJ1205" s="44">
        <v>221112</v>
      </c>
      <c r="AK1205" s="15" t="s">
        <v>683</v>
      </c>
      <c r="AL1205" s="14" t="s">
        <v>76</v>
      </c>
      <c r="AM1205" s="39" t="s">
        <v>58</v>
      </c>
      <c r="AN1205" s="39" t="s">
        <v>59</v>
      </c>
      <c r="AO1205" s="39" t="s">
        <v>77</v>
      </c>
      <c r="AP1205" s="39" t="s">
        <v>61</v>
      </c>
      <c r="AQ1205" s="20"/>
      <c r="AR1205" s="20"/>
      <c r="AS1205" s="20"/>
      <c r="AT1205" s="20"/>
      <c r="AU1205" s="20"/>
      <c r="AV1205" s="20"/>
      <c r="AW1205" s="20"/>
      <c r="AX1205" s="20"/>
      <c r="AY1205" s="20"/>
      <c r="AZ1205" s="20"/>
      <c r="BA1205" s="20"/>
      <c r="BB1205" s="20"/>
    </row>
    <row r="1206" spans="1:54" ht="26.1" customHeight="1" x14ac:dyDescent="0.25">
      <c r="A1206" s="40" t="s">
        <v>11</v>
      </c>
      <c r="B1206" s="13" t="s">
        <v>652</v>
      </c>
      <c r="C1206" s="13" t="s">
        <v>252</v>
      </c>
      <c r="D1206" s="13">
        <v>34039</v>
      </c>
      <c r="E1206" s="13">
        <v>41810</v>
      </c>
      <c r="F1206" s="13" t="s">
        <v>548</v>
      </c>
      <c r="G1206" s="13" t="s">
        <v>323</v>
      </c>
      <c r="H1206" s="13" t="s">
        <v>175</v>
      </c>
      <c r="I1206" s="13" t="s">
        <v>177</v>
      </c>
      <c r="J1206" s="13" t="s">
        <v>557</v>
      </c>
      <c r="K1206" s="4">
        <v>2406</v>
      </c>
      <c r="L1206" s="4">
        <v>1201</v>
      </c>
      <c r="M1206" s="13" t="s">
        <v>36</v>
      </c>
      <c r="N1206" s="15" t="s">
        <v>679</v>
      </c>
      <c r="O1206" s="15">
        <v>1.9376709763256599E-2</v>
      </c>
      <c r="P1206" s="15">
        <v>2.3059329999999999E-2</v>
      </c>
      <c r="Q1206" s="15">
        <f t="shared" si="216"/>
        <v>3.6826202367434002E-3</v>
      </c>
      <c r="R1206" s="15">
        <f t="shared" si="217"/>
        <v>19.005395042488736</v>
      </c>
      <c r="S1206" s="15">
        <v>6.2855891557645604E-3</v>
      </c>
      <c r="T1206" s="15">
        <v>7.6973549999999995E-3</v>
      </c>
      <c r="U1206" s="15">
        <f t="shared" si="218"/>
        <v>1.4117658442354391E-3</v>
      </c>
      <c r="V1206" s="16">
        <f t="shared" si="219"/>
        <v>22.460358277484588</v>
      </c>
      <c r="W1206" s="17">
        <f t="shared" si="220"/>
        <v>6.8321621258310433E-5</v>
      </c>
      <c r="X1206" s="17">
        <f t="shared" si="220"/>
        <v>8.3666902173913044E-5</v>
      </c>
      <c r="Y1206" s="16">
        <f t="shared" si="221"/>
        <v>1.5345280915602611E-5</v>
      </c>
      <c r="Z1206" s="15">
        <f t="shared" si="222"/>
        <v>22.460358277484609</v>
      </c>
      <c r="AA1206" s="13">
        <v>0.02</v>
      </c>
      <c r="AB1206" s="13">
        <v>0</v>
      </c>
      <c r="AC1206" s="13">
        <v>0</v>
      </c>
      <c r="AD1206" s="13">
        <v>0</v>
      </c>
      <c r="AE1206" s="18">
        <f t="shared" si="223"/>
        <v>0</v>
      </c>
      <c r="AF1206" s="18">
        <f t="shared" si="227"/>
        <v>1.0573289835164834E-4</v>
      </c>
      <c r="AG1206" s="19">
        <f t="shared" si="224"/>
        <v>1.0573289835164834E-4</v>
      </c>
      <c r="AH1206" s="16" t="str">
        <f t="shared" si="225"/>
        <v>0.00</v>
      </c>
      <c r="AI1206" s="16">
        <f t="shared" si="226"/>
        <v>-6.8321621258310433E-5</v>
      </c>
      <c r="AJ1206" s="44">
        <v>221112</v>
      </c>
      <c r="AK1206" s="15" t="s">
        <v>683</v>
      </c>
      <c r="AL1206" s="14" t="s">
        <v>76</v>
      </c>
      <c r="AM1206" s="39" t="s">
        <v>58</v>
      </c>
      <c r="AN1206" s="39" t="s">
        <v>59</v>
      </c>
      <c r="AO1206" s="39" t="s">
        <v>77</v>
      </c>
      <c r="AP1206" s="39" t="s">
        <v>61</v>
      </c>
      <c r="AQ1206" s="20"/>
      <c r="AR1206" s="20"/>
      <c r="AS1206" s="20"/>
      <c r="AT1206" s="20"/>
      <c r="AU1206" s="20"/>
      <c r="AV1206" s="20"/>
      <c r="AW1206" s="20"/>
      <c r="AX1206" s="20"/>
      <c r="AY1206" s="20"/>
      <c r="AZ1206" s="20"/>
      <c r="BA1206" s="20"/>
      <c r="BB1206" s="20"/>
    </row>
    <row r="1207" spans="1:54" ht="26.1" hidden="1" customHeight="1" x14ac:dyDescent="0.25">
      <c r="A1207" s="39" t="s">
        <v>11</v>
      </c>
      <c r="B1207" s="13" t="s">
        <v>652</v>
      </c>
      <c r="C1207" s="13" t="s">
        <v>252</v>
      </c>
      <c r="D1207" s="13">
        <v>34039</v>
      </c>
      <c r="E1207" s="13">
        <v>41810</v>
      </c>
      <c r="F1207" s="13" t="s">
        <v>548</v>
      </c>
      <c r="G1207" s="13" t="s">
        <v>323</v>
      </c>
      <c r="H1207" s="13" t="s">
        <v>175</v>
      </c>
      <c r="I1207" s="13" t="s">
        <v>177</v>
      </c>
      <c r="J1207" s="13" t="s">
        <v>557</v>
      </c>
      <c r="K1207" s="4">
        <v>2406</v>
      </c>
      <c r="L1207" s="4">
        <v>1201</v>
      </c>
      <c r="M1207" s="14" t="s">
        <v>38</v>
      </c>
      <c r="N1207" s="15" t="s">
        <v>679</v>
      </c>
      <c r="O1207" s="15">
        <v>6.43979418943108E-4</v>
      </c>
      <c r="P1207" s="15">
        <v>7.6444600000000001E-4</v>
      </c>
      <c r="Q1207" s="15">
        <f t="shared" si="216"/>
        <v>1.2046658105689201E-4</v>
      </c>
      <c r="R1207" s="15">
        <f t="shared" si="217"/>
        <v>18.706588675551224</v>
      </c>
      <c r="S1207" s="15">
        <v>1.6459832908760711E-4</v>
      </c>
      <c r="T1207" s="15">
        <v>2.0149999999999999E-4</v>
      </c>
      <c r="U1207" s="15">
        <f t="shared" si="218"/>
        <v>3.690167091239288E-5</v>
      </c>
      <c r="V1207" s="16">
        <f t="shared" si="219"/>
        <v>22.419225709607321</v>
      </c>
      <c r="W1207" s="17">
        <f t="shared" si="220"/>
        <v>1.7891122726913817E-6</v>
      </c>
      <c r="X1207" s="17">
        <f t="shared" si="220"/>
        <v>2.1902173913043477E-6</v>
      </c>
      <c r="Y1207" s="16">
        <f t="shared" si="221"/>
        <v>4.0110511861296598E-7</v>
      </c>
      <c r="Z1207" s="15">
        <f t="shared" si="222"/>
        <v>22.419225709607314</v>
      </c>
      <c r="AA1207" s="13">
        <v>0</v>
      </c>
      <c r="AB1207" s="13">
        <v>0</v>
      </c>
      <c r="AC1207" s="13">
        <v>0</v>
      </c>
      <c r="AD1207" s="13">
        <v>0</v>
      </c>
      <c r="AE1207" s="18">
        <f t="shared" si="223"/>
        <v>0</v>
      </c>
      <c r="AF1207" s="18">
        <f t="shared" si="227"/>
        <v>2.7678571428571427E-6</v>
      </c>
      <c r="AG1207" s="19">
        <f t="shared" si="224"/>
        <v>2.7678571428571427E-6</v>
      </c>
      <c r="AH1207" s="16" t="str">
        <f t="shared" si="225"/>
        <v>0.00</v>
      </c>
      <c r="AI1207" s="16">
        <f t="shared" si="226"/>
        <v>-1.7891122726913817E-6</v>
      </c>
      <c r="AJ1207" s="44">
        <v>221112</v>
      </c>
      <c r="AK1207" s="15" t="s">
        <v>683</v>
      </c>
      <c r="AL1207" s="14" t="s">
        <v>76</v>
      </c>
      <c r="AM1207" s="39" t="s">
        <v>58</v>
      </c>
      <c r="AN1207" s="39" t="s">
        <v>59</v>
      </c>
      <c r="AO1207" s="39" t="s">
        <v>77</v>
      </c>
      <c r="AP1207" s="39" t="s">
        <v>61</v>
      </c>
      <c r="AQ1207" s="20"/>
      <c r="AR1207" s="20"/>
      <c r="AS1207" s="20"/>
      <c r="AT1207" s="20"/>
      <c r="AU1207" s="20"/>
      <c r="AV1207" s="20"/>
      <c r="AW1207" s="20"/>
      <c r="AX1207" s="20"/>
      <c r="AY1207" s="20"/>
      <c r="AZ1207" s="20"/>
      <c r="BA1207" s="20"/>
      <c r="BB1207" s="20"/>
    </row>
    <row r="1208" spans="1:54" ht="26.1" hidden="1" customHeight="1" x14ac:dyDescent="0.25">
      <c r="A1208" s="39" t="s">
        <v>11</v>
      </c>
      <c r="B1208" s="13" t="s">
        <v>652</v>
      </c>
      <c r="C1208" s="13" t="s">
        <v>252</v>
      </c>
      <c r="D1208" s="13">
        <v>34039</v>
      </c>
      <c r="E1208" s="13">
        <v>41810</v>
      </c>
      <c r="F1208" s="13" t="s">
        <v>548</v>
      </c>
      <c r="G1208" s="13" t="s">
        <v>323</v>
      </c>
      <c r="H1208" s="13" t="s">
        <v>175</v>
      </c>
      <c r="I1208" s="13" t="s">
        <v>177</v>
      </c>
      <c r="J1208" s="13" t="s">
        <v>557</v>
      </c>
      <c r="K1208" s="4">
        <v>2406</v>
      </c>
      <c r="L1208" s="4">
        <v>1201</v>
      </c>
      <c r="M1208" s="14" t="s">
        <v>39</v>
      </c>
      <c r="N1208" s="15" t="s">
        <v>679</v>
      </c>
      <c r="O1208" s="15">
        <v>6.43979418943108E-4</v>
      </c>
      <c r="P1208" s="15">
        <v>7.6444600000000001E-4</v>
      </c>
      <c r="Q1208" s="15">
        <f t="shared" si="216"/>
        <v>1.2046658105689201E-4</v>
      </c>
      <c r="R1208" s="15">
        <f t="shared" si="217"/>
        <v>18.706588675551224</v>
      </c>
      <c r="S1208" s="15">
        <v>1.6459832908760711E-4</v>
      </c>
      <c r="T1208" s="15">
        <v>2.0149999999999999E-4</v>
      </c>
      <c r="U1208" s="15">
        <f t="shared" si="218"/>
        <v>3.690167091239288E-5</v>
      </c>
      <c r="V1208" s="16">
        <f t="shared" si="219"/>
        <v>22.419225709607321</v>
      </c>
      <c r="W1208" s="17">
        <f t="shared" si="220"/>
        <v>1.7891122726913817E-6</v>
      </c>
      <c r="X1208" s="17">
        <f t="shared" si="220"/>
        <v>2.1902173913043477E-6</v>
      </c>
      <c r="Y1208" s="16">
        <f t="shared" si="221"/>
        <v>4.0110511861296598E-7</v>
      </c>
      <c r="Z1208" s="15">
        <f t="shared" si="222"/>
        <v>22.419225709607314</v>
      </c>
      <c r="AA1208" s="13">
        <v>0</v>
      </c>
      <c r="AB1208" s="13">
        <v>0</v>
      </c>
      <c r="AC1208" s="13">
        <v>0</v>
      </c>
      <c r="AD1208" s="13">
        <v>0</v>
      </c>
      <c r="AE1208" s="18">
        <f t="shared" si="223"/>
        <v>0</v>
      </c>
      <c r="AF1208" s="18">
        <f t="shared" si="227"/>
        <v>2.7678571428571427E-6</v>
      </c>
      <c r="AG1208" s="19">
        <f t="shared" si="224"/>
        <v>2.7678571428571427E-6</v>
      </c>
      <c r="AH1208" s="16" t="str">
        <f t="shared" si="225"/>
        <v>0.00</v>
      </c>
      <c r="AI1208" s="16">
        <f t="shared" si="226"/>
        <v>-1.7891122726913817E-6</v>
      </c>
      <c r="AJ1208" s="44">
        <v>221112</v>
      </c>
      <c r="AK1208" s="15" t="s">
        <v>683</v>
      </c>
      <c r="AL1208" s="14" t="s">
        <v>76</v>
      </c>
      <c r="AM1208" s="39" t="s">
        <v>58</v>
      </c>
      <c r="AN1208" s="39" t="s">
        <v>59</v>
      </c>
      <c r="AO1208" s="39" t="s">
        <v>77</v>
      </c>
      <c r="AP1208" s="39" t="s">
        <v>61</v>
      </c>
      <c r="AQ1208" s="20"/>
      <c r="AR1208" s="20"/>
      <c r="AS1208" s="20"/>
      <c r="AT1208" s="20"/>
      <c r="AU1208" s="20"/>
      <c r="AV1208" s="20"/>
      <c r="AW1208" s="20"/>
      <c r="AX1208" s="20"/>
      <c r="AY1208" s="20"/>
      <c r="AZ1208" s="20"/>
      <c r="BA1208" s="20"/>
      <c r="BB1208" s="20"/>
    </row>
    <row r="1209" spans="1:54" ht="26.1" hidden="1" customHeight="1" x14ac:dyDescent="0.25">
      <c r="A1209" s="39" t="s">
        <v>11</v>
      </c>
      <c r="B1209" s="13" t="s">
        <v>652</v>
      </c>
      <c r="C1209" s="13" t="s">
        <v>252</v>
      </c>
      <c r="D1209" s="13">
        <v>34039</v>
      </c>
      <c r="E1209" s="13">
        <v>41810</v>
      </c>
      <c r="F1209" s="13" t="s">
        <v>548</v>
      </c>
      <c r="G1209" s="13" t="s">
        <v>323</v>
      </c>
      <c r="H1209" s="13" t="s">
        <v>175</v>
      </c>
      <c r="I1209" s="13" t="s">
        <v>177</v>
      </c>
      <c r="J1209" s="13" t="s">
        <v>557</v>
      </c>
      <c r="K1209" s="4">
        <v>2406</v>
      </c>
      <c r="L1209" s="4">
        <v>1201</v>
      </c>
      <c r="M1209" s="14" t="s">
        <v>37</v>
      </c>
      <c r="N1209" s="15" t="s">
        <v>679</v>
      </c>
      <c r="O1209" s="15">
        <v>2.2844495663883E-3</v>
      </c>
      <c r="P1209" s="15">
        <v>2.7117909999999999E-3</v>
      </c>
      <c r="Q1209" s="15">
        <f t="shared" si="216"/>
        <v>4.2734143361169985E-4</v>
      </c>
      <c r="R1209" s="15">
        <f t="shared" si="217"/>
        <v>18.70653832324799</v>
      </c>
      <c r="S1209" s="15">
        <v>5.8389533958947294E-4</v>
      </c>
      <c r="T1209" s="15">
        <v>7.1504000000000001E-4</v>
      </c>
      <c r="U1209" s="15">
        <f t="shared" si="218"/>
        <v>1.3114466041052708E-4</v>
      </c>
      <c r="V1209" s="16">
        <f t="shared" si="219"/>
        <v>22.460302646486731</v>
      </c>
      <c r="W1209" s="17">
        <f t="shared" si="220"/>
        <v>6.3466884737986188E-6</v>
      </c>
      <c r="X1209" s="17">
        <f t="shared" si="220"/>
        <v>7.7721739130434778E-6</v>
      </c>
      <c r="Y1209" s="16">
        <f t="shared" si="221"/>
        <v>1.425485439244859E-6</v>
      </c>
      <c r="Z1209" s="15">
        <f t="shared" si="222"/>
        <v>22.460302646486724</v>
      </c>
      <c r="AA1209" s="13">
        <v>0</v>
      </c>
      <c r="AB1209" s="13">
        <v>0</v>
      </c>
      <c r="AC1209" s="13">
        <v>0</v>
      </c>
      <c r="AD1209" s="13">
        <v>0</v>
      </c>
      <c r="AE1209" s="18">
        <f t="shared" si="223"/>
        <v>0</v>
      </c>
      <c r="AF1209" s="18">
        <f t="shared" si="227"/>
        <v>9.8219780219780231E-6</v>
      </c>
      <c r="AG1209" s="19">
        <f t="shared" si="224"/>
        <v>9.8219780219780231E-6</v>
      </c>
      <c r="AH1209" s="16" t="str">
        <f t="shared" si="225"/>
        <v>0.00</v>
      </c>
      <c r="AI1209" s="16">
        <f t="shared" si="226"/>
        <v>-6.3466884737986188E-6</v>
      </c>
      <c r="AJ1209" s="44">
        <v>221112</v>
      </c>
      <c r="AK1209" s="15" t="s">
        <v>683</v>
      </c>
      <c r="AL1209" s="14" t="s">
        <v>76</v>
      </c>
      <c r="AM1209" s="39" t="s">
        <v>58</v>
      </c>
      <c r="AN1209" s="39" t="s">
        <v>59</v>
      </c>
      <c r="AO1209" s="39" t="s">
        <v>77</v>
      </c>
      <c r="AP1209" s="39" t="s">
        <v>61</v>
      </c>
      <c r="AQ1209" s="20"/>
      <c r="AR1209" s="20"/>
      <c r="AS1209" s="20"/>
      <c r="AT1209" s="20"/>
      <c r="AU1209" s="20"/>
      <c r="AV1209" s="20"/>
      <c r="AW1209" s="20"/>
      <c r="AX1209" s="20"/>
      <c r="AY1209" s="20"/>
      <c r="AZ1209" s="20"/>
      <c r="BA1209" s="20"/>
      <c r="BB1209" s="20"/>
    </row>
    <row r="1210" spans="1:54" ht="26.1" hidden="1" customHeight="1" x14ac:dyDescent="0.25">
      <c r="A1210" s="39" t="s">
        <v>11</v>
      </c>
      <c r="B1210" s="13" t="s">
        <v>652</v>
      </c>
      <c r="C1210" s="13" t="s">
        <v>252</v>
      </c>
      <c r="D1210" s="13">
        <v>34039</v>
      </c>
      <c r="E1210" s="13">
        <v>41810</v>
      </c>
      <c r="F1210" s="13" t="s">
        <v>548</v>
      </c>
      <c r="G1210" s="13" t="s">
        <v>323</v>
      </c>
      <c r="H1210" s="13" t="s">
        <v>175</v>
      </c>
      <c r="I1210" s="13" t="s">
        <v>177</v>
      </c>
      <c r="J1210" s="13" t="s">
        <v>557</v>
      </c>
      <c r="K1210" s="4">
        <v>2406</v>
      </c>
      <c r="L1210" s="4">
        <v>1201</v>
      </c>
      <c r="M1210" s="14" t="s">
        <v>34</v>
      </c>
      <c r="N1210" s="15" t="s">
        <v>679</v>
      </c>
      <c r="O1210" s="15">
        <v>2.00679014855138E-4</v>
      </c>
      <c r="P1210" s="15">
        <v>2.3821899999999999E-4</v>
      </c>
      <c r="Q1210" s="15">
        <f t="shared" si="216"/>
        <v>3.7539985144861989E-5</v>
      </c>
      <c r="R1210" s="15">
        <f t="shared" si="217"/>
        <v>18.706482674314788</v>
      </c>
      <c r="S1210" s="15">
        <v>5.1292680412541206E-5</v>
      </c>
      <c r="T1210" s="15">
        <v>6.2800000000000009E-5</v>
      </c>
      <c r="U1210" s="15">
        <f t="shared" si="218"/>
        <v>1.1507319587458802E-5</v>
      </c>
      <c r="V1210" s="16">
        <f t="shared" si="219"/>
        <v>22.434623215060583</v>
      </c>
      <c r="W1210" s="17">
        <f t="shared" si="220"/>
        <v>5.5752913491892611E-7</v>
      </c>
      <c r="X1210" s="17">
        <f t="shared" si="220"/>
        <v>6.82608695652174E-7</v>
      </c>
      <c r="Y1210" s="16">
        <f t="shared" si="221"/>
        <v>1.2507956073324789E-7</v>
      </c>
      <c r="Z1210" s="15">
        <f t="shared" si="222"/>
        <v>22.434623215060594</v>
      </c>
      <c r="AA1210" s="13">
        <v>0</v>
      </c>
      <c r="AB1210" s="13">
        <v>0</v>
      </c>
      <c r="AC1210" s="13">
        <v>0</v>
      </c>
      <c r="AD1210" s="13">
        <v>0</v>
      </c>
      <c r="AE1210" s="18">
        <f t="shared" si="223"/>
        <v>0</v>
      </c>
      <c r="AF1210" s="18">
        <f t="shared" si="227"/>
        <v>8.6263736263736277E-7</v>
      </c>
      <c r="AG1210" s="19">
        <f t="shared" si="224"/>
        <v>8.6263736263736277E-7</v>
      </c>
      <c r="AH1210" s="16" t="str">
        <f t="shared" si="225"/>
        <v>0.00</v>
      </c>
      <c r="AI1210" s="16">
        <f t="shared" si="226"/>
        <v>-5.5752913491892611E-7</v>
      </c>
      <c r="AJ1210" s="44">
        <v>221112</v>
      </c>
      <c r="AK1210" s="15" t="s">
        <v>683</v>
      </c>
      <c r="AL1210" s="14" t="s">
        <v>76</v>
      </c>
      <c r="AM1210" s="39" t="s">
        <v>58</v>
      </c>
      <c r="AN1210" s="39" t="s">
        <v>59</v>
      </c>
      <c r="AO1210" s="39" t="s">
        <v>77</v>
      </c>
      <c r="AP1210" s="39" t="s">
        <v>61</v>
      </c>
      <c r="AQ1210" s="20"/>
      <c r="AR1210" s="20"/>
      <c r="AS1210" s="20"/>
      <c r="AT1210" s="20"/>
      <c r="AU1210" s="20"/>
      <c r="AV1210" s="20"/>
      <c r="AW1210" s="20"/>
      <c r="AX1210" s="20"/>
      <c r="AY1210" s="20"/>
      <c r="AZ1210" s="20"/>
      <c r="BA1210" s="20"/>
      <c r="BB1210" s="20"/>
    </row>
    <row r="1211" spans="1:54" ht="26.1" hidden="1" customHeight="1" x14ac:dyDescent="0.25">
      <c r="A1211" s="39" t="s">
        <v>11</v>
      </c>
      <c r="B1211" s="13" t="s">
        <v>652</v>
      </c>
      <c r="C1211" s="13" t="s">
        <v>252</v>
      </c>
      <c r="D1211" s="13">
        <v>34039</v>
      </c>
      <c r="E1211" s="13">
        <v>41810</v>
      </c>
      <c r="F1211" s="13" t="s">
        <v>548</v>
      </c>
      <c r="G1211" s="13" t="s">
        <v>311</v>
      </c>
      <c r="H1211" s="13" t="s">
        <v>175</v>
      </c>
      <c r="I1211" s="13" t="s">
        <v>177</v>
      </c>
      <c r="J1211" s="13" t="s">
        <v>558</v>
      </c>
      <c r="K1211" s="4">
        <v>2406</v>
      </c>
      <c r="L1211" s="4">
        <v>1201</v>
      </c>
      <c r="M1211" s="14" t="s">
        <v>40</v>
      </c>
      <c r="N1211" s="15" t="s">
        <v>679</v>
      </c>
      <c r="O1211" s="15">
        <v>4.5931291113405202</v>
      </c>
      <c r="P1211" s="15">
        <v>5.4523450860000002</v>
      </c>
      <c r="Q1211" s="15">
        <f t="shared" si="216"/>
        <v>0.85921597465948008</v>
      </c>
      <c r="R1211" s="15">
        <f t="shared" si="217"/>
        <v>18.70654958376981</v>
      </c>
      <c r="S1211" s="15">
        <v>1.173983755957712</v>
      </c>
      <c r="T1211" s="15">
        <v>1.4376646239999999</v>
      </c>
      <c r="U1211" s="15">
        <f t="shared" si="218"/>
        <v>0.26368086804228796</v>
      </c>
      <c r="V1211" s="16">
        <f t="shared" si="219"/>
        <v>22.460350639790793</v>
      </c>
      <c r="W1211" s="17">
        <f t="shared" si="220"/>
        <v>1.2760692999540347E-2</v>
      </c>
      <c r="X1211" s="17">
        <f t="shared" si="220"/>
        <v>1.5626789391304349E-2</v>
      </c>
      <c r="Y1211" s="16">
        <f t="shared" si="221"/>
        <v>2.8660963917640017E-3</v>
      </c>
      <c r="Z1211" s="15">
        <f t="shared" si="222"/>
        <v>22.460350639790814</v>
      </c>
      <c r="AA1211" s="13">
        <v>4.5999999999999996</v>
      </c>
      <c r="AB1211" s="13">
        <v>0</v>
      </c>
      <c r="AC1211" s="13">
        <v>0</v>
      </c>
      <c r="AD1211" s="13">
        <v>0</v>
      </c>
      <c r="AE1211" s="18">
        <f t="shared" si="223"/>
        <v>0</v>
      </c>
      <c r="AF1211" s="18">
        <f t="shared" si="227"/>
        <v>1.9748140439560441E-2</v>
      </c>
      <c r="AG1211" s="19">
        <f t="shared" si="224"/>
        <v>1.9748140439560441E-2</v>
      </c>
      <c r="AH1211" s="16" t="str">
        <f t="shared" si="225"/>
        <v>0.00</v>
      </c>
      <c r="AI1211" s="16">
        <f t="shared" si="226"/>
        <v>-1.2760692999540347E-2</v>
      </c>
      <c r="AJ1211" s="44">
        <v>221112</v>
      </c>
      <c r="AK1211" s="15" t="s">
        <v>683</v>
      </c>
      <c r="AL1211" s="14" t="s">
        <v>57</v>
      </c>
      <c r="AM1211" s="39" t="s">
        <v>58</v>
      </c>
      <c r="AN1211" s="39" t="s">
        <v>59</v>
      </c>
      <c r="AO1211" s="39" t="s">
        <v>60</v>
      </c>
      <c r="AP1211" s="39" t="s">
        <v>61</v>
      </c>
      <c r="AQ1211" s="20"/>
      <c r="AR1211" s="20"/>
      <c r="AS1211" s="20"/>
      <c r="AT1211" s="20"/>
      <c r="AU1211" s="20"/>
      <c r="AV1211" s="20"/>
      <c r="AW1211" s="20"/>
      <c r="AX1211" s="20"/>
      <c r="AY1211" s="20"/>
      <c r="AZ1211" s="20"/>
      <c r="BA1211" s="20"/>
      <c r="BB1211" s="20"/>
    </row>
    <row r="1212" spans="1:54" ht="26.1" hidden="1" customHeight="1" x14ac:dyDescent="0.25">
      <c r="A1212" s="39" t="s">
        <v>11</v>
      </c>
      <c r="B1212" s="13" t="s">
        <v>652</v>
      </c>
      <c r="C1212" s="13" t="s">
        <v>252</v>
      </c>
      <c r="D1212" s="13">
        <v>34039</v>
      </c>
      <c r="E1212" s="13">
        <v>41810</v>
      </c>
      <c r="F1212" s="13" t="s">
        <v>548</v>
      </c>
      <c r="G1212" s="13" t="s">
        <v>311</v>
      </c>
      <c r="H1212" s="13" t="s">
        <v>175</v>
      </c>
      <c r="I1212" s="13" t="s">
        <v>177</v>
      </c>
      <c r="J1212" s="13" t="s">
        <v>558</v>
      </c>
      <c r="K1212" s="4">
        <v>2406</v>
      </c>
      <c r="L1212" s="4">
        <v>1201</v>
      </c>
      <c r="M1212" s="14" t="s">
        <v>38</v>
      </c>
      <c r="N1212" s="15" t="s">
        <v>679</v>
      </c>
      <c r="O1212" s="15">
        <v>5.26453174985991</v>
      </c>
      <c r="P1212" s="15">
        <v>6.249343992</v>
      </c>
      <c r="Q1212" s="15">
        <f t="shared" si="216"/>
        <v>0.98481224214009</v>
      </c>
      <c r="R1212" s="15">
        <f t="shared" si="217"/>
        <v>18.706549583755404</v>
      </c>
      <c r="S1212" s="15">
        <v>1.3455913402911859</v>
      </c>
      <c r="T1212" s="15">
        <v>1.647815874</v>
      </c>
      <c r="U1212" s="15">
        <f t="shared" si="218"/>
        <v>0.30222453370881408</v>
      </c>
      <c r="V1212" s="16">
        <f t="shared" si="219"/>
        <v>22.460350677005152</v>
      </c>
      <c r="W1212" s="17">
        <f t="shared" si="220"/>
        <v>1.462599282925202E-2</v>
      </c>
      <c r="X1212" s="17">
        <f t="shared" si="220"/>
        <v>1.7911042108695652E-2</v>
      </c>
      <c r="Y1212" s="16">
        <f t="shared" si="221"/>
        <v>3.2850492794436314E-3</v>
      </c>
      <c r="Z1212" s="15">
        <f t="shared" si="222"/>
        <v>22.460350677005152</v>
      </c>
      <c r="AA1212" s="13">
        <v>5.26</v>
      </c>
      <c r="AB1212" s="13">
        <v>0</v>
      </c>
      <c r="AC1212" s="13">
        <v>0</v>
      </c>
      <c r="AD1212" s="13">
        <v>0</v>
      </c>
      <c r="AE1212" s="18">
        <f t="shared" si="223"/>
        <v>0</v>
      </c>
      <c r="AF1212" s="18">
        <f t="shared" si="227"/>
        <v>2.2634833434065936E-2</v>
      </c>
      <c r="AG1212" s="19">
        <f t="shared" si="224"/>
        <v>2.2634833434065936E-2</v>
      </c>
      <c r="AH1212" s="16" t="str">
        <f t="shared" si="225"/>
        <v>0.00</v>
      </c>
      <c r="AI1212" s="16">
        <f t="shared" si="226"/>
        <v>-1.462599282925202E-2</v>
      </c>
      <c r="AJ1212" s="44">
        <v>221112</v>
      </c>
      <c r="AK1212" s="15" t="s">
        <v>683</v>
      </c>
      <c r="AL1212" s="14" t="s">
        <v>57</v>
      </c>
      <c r="AM1212" s="39" t="s">
        <v>58</v>
      </c>
      <c r="AN1212" s="39" t="s">
        <v>59</v>
      </c>
      <c r="AO1212" s="39" t="s">
        <v>60</v>
      </c>
      <c r="AP1212" s="39" t="s">
        <v>61</v>
      </c>
      <c r="AQ1212" s="20"/>
      <c r="AR1212" s="20"/>
      <c r="AS1212" s="20"/>
      <c r="AT1212" s="20"/>
      <c r="AU1212" s="20"/>
      <c r="AV1212" s="20"/>
      <c r="AW1212" s="20"/>
      <c r="AX1212" s="20"/>
      <c r="AY1212" s="20"/>
      <c r="AZ1212" s="20"/>
      <c r="BA1212" s="20"/>
      <c r="BB1212" s="20"/>
    </row>
    <row r="1213" spans="1:54" ht="26.1" hidden="1" customHeight="1" x14ac:dyDescent="0.25">
      <c r="A1213" s="39" t="s">
        <v>11</v>
      </c>
      <c r="B1213" s="13" t="s">
        <v>652</v>
      </c>
      <c r="C1213" s="13" t="s">
        <v>252</v>
      </c>
      <c r="D1213" s="13">
        <v>34039</v>
      </c>
      <c r="E1213" s="13">
        <v>41810</v>
      </c>
      <c r="F1213" s="13" t="s">
        <v>548</v>
      </c>
      <c r="G1213" s="13" t="s">
        <v>311</v>
      </c>
      <c r="H1213" s="13" t="s">
        <v>175</v>
      </c>
      <c r="I1213" s="13" t="s">
        <v>177</v>
      </c>
      <c r="J1213" s="13" t="s">
        <v>558</v>
      </c>
      <c r="K1213" s="4">
        <v>2406</v>
      </c>
      <c r="L1213" s="4">
        <v>1201</v>
      </c>
      <c r="M1213" s="14" t="s">
        <v>39</v>
      </c>
      <c r="N1213" s="15" t="s">
        <v>679</v>
      </c>
      <c r="O1213" s="15">
        <v>5.26453174985991</v>
      </c>
      <c r="P1213" s="15">
        <v>6.249343992</v>
      </c>
      <c r="Q1213" s="15">
        <f t="shared" si="216"/>
        <v>0.98481224214009</v>
      </c>
      <c r="R1213" s="15">
        <f t="shared" si="217"/>
        <v>18.706549583755404</v>
      </c>
      <c r="S1213" s="15">
        <v>1.3455913402911859</v>
      </c>
      <c r="T1213" s="15">
        <v>1.647815874</v>
      </c>
      <c r="U1213" s="15">
        <f t="shared" si="218"/>
        <v>0.30222453370881408</v>
      </c>
      <c r="V1213" s="16">
        <f t="shared" si="219"/>
        <v>22.460350677005152</v>
      </c>
      <c r="W1213" s="17">
        <f t="shared" si="220"/>
        <v>1.462599282925202E-2</v>
      </c>
      <c r="X1213" s="17">
        <f t="shared" si="220"/>
        <v>1.7911042108695652E-2</v>
      </c>
      <c r="Y1213" s="16">
        <f t="shared" si="221"/>
        <v>3.2850492794436314E-3</v>
      </c>
      <c r="Z1213" s="15">
        <f t="shared" si="222"/>
        <v>22.460350677005152</v>
      </c>
      <c r="AA1213" s="13">
        <v>5.26</v>
      </c>
      <c r="AB1213" s="13">
        <v>0</v>
      </c>
      <c r="AC1213" s="13">
        <v>0</v>
      </c>
      <c r="AD1213" s="13">
        <v>0</v>
      </c>
      <c r="AE1213" s="18">
        <f t="shared" si="223"/>
        <v>0</v>
      </c>
      <c r="AF1213" s="18">
        <f t="shared" si="227"/>
        <v>2.2634833434065936E-2</v>
      </c>
      <c r="AG1213" s="19">
        <f t="shared" si="224"/>
        <v>2.2634833434065936E-2</v>
      </c>
      <c r="AH1213" s="16" t="str">
        <f t="shared" si="225"/>
        <v>0.00</v>
      </c>
      <c r="AI1213" s="16">
        <f t="shared" si="226"/>
        <v>-1.462599282925202E-2</v>
      </c>
      <c r="AJ1213" s="44">
        <v>221112</v>
      </c>
      <c r="AK1213" s="15" t="s">
        <v>683</v>
      </c>
      <c r="AL1213" s="14" t="s">
        <v>57</v>
      </c>
      <c r="AM1213" s="39" t="s">
        <v>58</v>
      </c>
      <c r="AN1213" s="39" t="s">
        <v>59</v>
      </c>
      <c r="AO1213" s="39" t="s">
        <v>60</v>
      </c>
      <c r="AP1213" s="39" t="s">
        <v>61</v>
      </c>
      <c r="AQ1213" s="20"/>
      <c r="AR1213" s="20"/>
      <c r="AS1213" s="20"/>
      <c r="AT1213" s="20"/>
      <c r="AU1213" s="20"/>
      <c r="AV1213" s="20"/>
      <c r="AW1213" s="20"/>
      <c r="AX1213" s="20"/>
      <c r="AY1213" s="20"/>
      <c r="AZ1213" s="20"/>
      <c r="BA1213" s="20"/>
      <c r="BB1213" s="20"/>
    </row>
    <row r="1214" spans="1:54" ht="26.1" hidden="1" customHeight="1" x14ac:dyDescent="0.25">
      <c r="A1214" s="39" t="s">
        <v>11</v>
      </c>
      <c r="B1214" s="13" t="s">
        <v>652</v>
      </c>
      <c r="C1214" s="13" t="s">
        <v>252</v>
      </c>
      <c r="D1214" s="13">
        <v>34039</v>
      </c>
      <c r="E1214" s="13">
        <v>41810</v>
      </c>
      <c r="F1214" s="13" t="s">
        <v>548</v>
      </c>
      <c r="G1214" s="13" t="s">
        <v>311</v>
      </c>
      <c r="H1214" s="13" t="s">
        <v>175</v>
      </c>
      <c r="I1214" s="13" t="s">
        <v>177</v>
      </c>
      <c r="J1214" s="13" t="s">
        <v>558</v>
      </c>
      <c r="K1214" s="4">
        <v>2406</v>
      </c>
      <c r="L1214" s="4">
        <v>1201</v>
      </c>
      <c r="M1214" s="14" t="s">
        <v>37</v>
      </c>
      <c r="N1214" s="15" t="s">
        <v>679</v>
      </c>
      <c r="O1214" s="15">
        <v>2.50604117432797</v>
      </c>
      <c r="P1214" s="15">
        <v>2.974835009</v>
      </c>
      <c r="Q1214" s="15">
        <f t="shared" si="216"/>
        <v>0.46879383467202995</v>
      </c>
      <c r="R1214" s="15">
        <f t="shared" si="217"/>
        <v>18.706549576055693</v>
      </c>
      <c r="S1214" s="15">
        <v>0.64053318752965305</v>
      </c>
      <c r="T1214" s="15">
        <v>0.784399187</v>
      </c>
      <c r="U1214" s="15">
        <f t="shared" si="218"/>
        <v>0.14386599947034695</v>
      </c>
      <c r="V1214" s="16">
        <f t="shared" si="219"/>
        <v>22.460350575306727</v>
      </c>
      <c r="W1214" s="17">
        <f t="shared" si="220"/>
        <v>6.9623172557570986E-3</v>
      </c>
      <c r="X1214" s="17">
        <f t="shared" si="220"/>
        <v>8.5260781195652165E-3</v>
      </c>
      <c r="Y1214" s="16">
        <f t="shared" si="221"/>
        <v>1.5637608638081179E-3</v>
      </c>
      <c r="Z1214" s="15">
        <f t="shared" si="222"/>
        <v>22.460350575306713</v>
      </c>
      <c r="AA1214" s="13">
        <v>2.5</v>
      </c>
      <c r="AB1214" s="13">
        <v>0</v>
      </c>
      <c r="AC1214" s="13">
        <v>0</v>
      </c>
      <c r="AD1214" s="13">
        <v>0</v>
      </c>
      <c r="AE1214" s="18">
        <f t="shared" si="223"/>
        <v>0</v>
      </c>
      <c r="AF1214" s="18">
        <f t="shared" si="227"/>
        <v>1.0774714107142858E-2</v>
      </c>
      <c r="AG1214" s="19">
        <f t="shared" si="224"/>
        <v>1.0774714107142858E-2</v>
      </c>
      <c r="AH1214" s="16" t="str">
        <f t="shared" si="225"/>
        <v>0.00</v>
      </c>
      <c r="AI1214" s="16">
        <f t="shared" si="226"/>
        <v>-6.9623172557570986E-3</v>
      </c>
      <c r="AJ1214" s="44">
        <v>221112</v>
      </c>
      <c r="AK1214" s="15" t="s">
        <v>683</v>
      </c>
      <c r="AL1214" s="14" t="s">
        <v>57</v>
      </c>
      <c r="AM1214" s="39" t="s">
        <v>58</v>
      </c>
      <c r="AN1214" s="39" t="s">
        <v>59</v>
      </c>
      <c r="AO1214" s="39" t="s">
        <v>60</v>
      </c>
      <c r="AP1214" s="39" t="s">
        <v>61</v>
      </c>
      <c r="AQ1214" s="20"/>
      <c r="AR1214" s="20"/>
      <c r="AS1214" s="20"/>
      <c r="AT1214" s="20"/>
      <c r="AU1214" s="20"/>
      <c r="AV1214" s="20"/>
      <c r="AW1214" s="20"/>
      <c r="AX1214" s="20"/>
      <c r="AY1214" s="20"/>
      <c r="AZ1214" s="20"/>
      <c r="BA1214" s="20"/>
      <c r="BB1214" s="20"/>
    </row>
    <row r="1215" spans="1:54" ht="26.1" hidden="1" customHeight="1" x14ac:dyDescent="0.25">
      <c r="A1215" s="39" t="s">
        <v>11</v>
      </c>
      <c r="B1215" s="13" t="s">
        <v>652</v>
      </c>
      <c r="C1215" s="13" t="s">
        <v>252</v>
      </c>
      <c r="D1215" s="13">
        <v>34039</v>
      </c>
      <c r="E1215" s="13">
        <v>41810</v>
      </c>
      <c r="F1215" s="13" t="s">
        <v>548</v>
      </c>
      <c r="G1215" s="13" t="s">
        <v>360</v>
      </c>
      <c r="H1215" s="13" t="s">
        <v>175</v>
      </c>
      <c r="I1215" s="13" t="s">
        <v>177</v>
      </c>
      <c r="J1215" s="13" t="s">
        <v>553</v>
      </c>
      <c r="K1215" s="4">
        <v>2406</v>
      </c>
      <c r="L1215" s="4">
        <v>2101</v>
      </c>
      <c r="M1215" s="14" t="s">
        <v>40</v>
      </c>
      <c r="N1215" s="15" t="s">
        <v>679</v>
      </c>
      <c r="O1215" s="15">
        <v>0.107064631159421</v>
      </c>
      <c r="P1215" s="15">
        <v>0.13008069</v>
      </c>
      <c r="Q1215" s="15">
        <f t="shared" si="216"/>
        <v>2.3016058840579001E-2</v>
      </c>
      <c r="R1215" s="15">
        <f t="shared" si="217"/>
        <v>21.497350330668688</v>
      </c>
      <c r="S1215" s="15">
        <v>2.8032104202252127E-2</v>
      </c>
      <c r="T1215" s="15">
        <v>3.6201146999999996E-2</v>
      </c>
      <c r="U1215" s="15">
        <f t="shared" si="218"/>
        <v>8.1690427977478691E-3</v>
      </c>
      <c r="V1215" s="16">
        <f t="shared" si="219"/>
        <v>29.141739552650353</v>
      </c>
      <c r="W1215" s="17">
        <f t="shared" si="220"/>
        <v>3.0469678480708832E-4</v>
      </c>
      <c r="X1215" s="17">
        <f t="shared" si="220"/>
        <v>3.934907282608695E-4</v>
      </c>
      <c r="Y1215" s="16">
        <f t="shared" si="221"/>
        <v>8.8793943453781179E-5</v>
      </c>
      <c r="Z1215" s="15">
        <f t="shared" si="222"/>
        <v>29.141739552650346</v>
      </c>
      <c r="AA1215" s="13">
        <v>0.11</v>
      </c>
      <c r="AB1215" s="13">
        <v>0</v>
      </c>
      <c r="AC1215" s="13">
        <v>0</v>
      </c>
      <c r="AD1215" s="13">
        <v>0</v>
      </c>
      <c r="AE1215" s="18">
        <f t="shared" si="223"/>
        <v>0</v>
      </c>
      <c r="AF1215" s="18">
        <f t="shared" si="227"/>
        <v>4.9726850274725272E-4</v>
      </c>
      <c r="AG1215" s="19">
        <f t="shared" si="224"/>
        <v>4.9726850274725272E-4</v>
      </c>
      <c r="AH1215" s="16" t="str">
        <f t="shared" si="225"/>
        <v>0.00</v>
      </c>
      <c r="AI1215" s="16">
        <f t="shared" si="226"/>
        <v>-3.0469678480708832E-4</v>
      </c>
      <c r="AJ1215" s="44">
        <v>221112</v>
      </c>
      <c r="AK1215" s="15" t="s">
        <v>683</v>
      </c>
      <c r="AL1215" s="14" t="s">
        <v>57</v>
      </c>
      <c r="AM1215" s="39" t="s">
        <v>58</v>
      </c>
      <c r="AN1215" s="39" t="s">
        <v>59</v>
      </c>
      <c r="AO1215" s="39" t="s">
        <v>60</v>
      </c>
      <c r="AP1215" s="39" t="s">
        <v>61</v>
      </c>
      <c r="AQ1215" s="20"/>
      <c r="AR1215" s="20"/>
      <c r="AS1215" s="20"/>
      <c r="AT1215" s="20"/>
      <c r="AU1215" s="20"/>
      <c r="AV1215" s="20"/>
      <c r="AW1215" s="20"/>
      <c r="AX1215" s="20"/>
      <c r="AY1215" s="20"/>
      <c r="AZ1215" s="20"/>
      <c r="BA1215" s="20"/>
      <c r="BB1215" s="20"/>
    </row>
    <row r="1216" spans="1:54" ht="26.1" hidden="1" customHeight="1" x14ac:dyDescent="0.25">
      <c r="A1216" s="39" t="s">
        <v>11</v>
      </c>
      <c r="B1216" s="13" t="s">
        <v>652</v>
      </c>
      <c r="C1216" s="13" t="s">
        <v>252</v>
      </c>
      <c r="D1216" s="13">
        <v>34039</v>
      </c>
      <c r="E1216" s="13">
        <v>41810</v>
      </c>
      <c r="F1216" s="13" t="s">
        <v>548</v>
      </c>
      <c r="G1216" s="13" t="s">
        <v>360</v>
      </c>
      <c r="H1216" s="13" t="s">
        <v>175</v>
      </c>
      <c r="I1216" s="13" t="s">
        <v>177</v>
      </c>
      <c r="J1216" s="13" t="s">
        <v>553</v>
      </c>
      <c r="K1216" s="4">
        <v>2406</v>
      </c>
      <c r="L1216" s="4">
        <v>2101</v>
      </c>
      <c r="M1216" s="14" t="s">
        <v>38</v>
      </c>
      <c r="N1216" s="15" t="s">
        <v>679</v>
      </c>
      <c r="O1216" s="15">
        <v>0.31363639010230498</v>
      </c>
      <c r="P1216" s="15">
        <v>0.381059904</v>
      </c>
      <c r="Q1216" s="15">
        <f t="shared" si="216"/>
        <v>6.742351389769502E-2</v>
      </c>
      <c r="R1216" s="15">
        <f t="shared" si="217"/>
        <v>21.497350443200215</v>
      </c>
      <c r="S1216" s="15">
        <v>8.2117575839538798E-2</v>
      </c>
      <c r="T1216" s="15">
        <v>0.10604806700000001</v>
      </c>
      <c r="U1216" s="15">
        <f t="shared" si="218"/>
        <v>2.3930491160461212E-2</v>
      </c>
      <c r="V1216" s="16">
        <f t="shared" si="219"/>
        <v>29.141740870702758</v>
      </c>
      <c r="W1216" s="17">
        <f t="shared" si="220"/>
        <v>8.9258234608194343E-4</v>
      </c>
      <c r="X1216" s="17">
        <f t="shared" si="220"/>
        <v>1.1526963804347828E-3</v>
      </c>
      <c r="Y1216" s="16">
        <f t="shared" si="221"/>
        <v>2.6011403435283935E-4</v>
      </c>
      <c r="Z1216" s="15">
        <f t="shared" si="222"/>
        <v>29.141740870702769</v>
      </c>
      <c r="AA1216" s="13">
        <v>0.31</v>
      </c>
      <c r="AB1216" s="13">
        <v>0</v>
      </c>
      <c r="AC1216" s="13">
        <v>0</v>
      </c>
      <c r="AD1216" s="13">
        <v>0</v>
      </c>
      <c r="AE1216" s="18">
        <f t="shared" si="223"/>
        <v>0</v>
      </c>
      <c r="AF1216" s="18">
        <f t="shared" si="227"/>
        <v>1.4567042170329672E-3</v>
      </c>
      <c r="AG1216" s="19">
        <f t="shared" si="224"/>
        <v>1.4567042170329672E-3</v>
      </c>
      <c r="AH1216" s="16" t="str">
        <f t="shared" si="225"/>
        <v>0.00</v>
      </c>
      <c r="AI1216" s="16">
        <f t="shared" si="226"/>
        <v>-8.9258234608194343E-4</v>
      </c>
      <c r="AJ1216" s="44">
        <v>221112</v>
      </c>
      <c r="AK1216" s="15" t="s">
        <v>683</v>
      </c>
      <c r="AL1216" s="14" t="s">
        <v>57</v>
      </c>
      <c r="AM1216" s="39" t="s">
        <v>58</v>
      </c>
      <c r="AN1216" s="39" t="s">
        <v>59</v>
      </c>
      <c r="AO1216" s="39" t="s">
        <v>60</v>
      </c>
      <c r="AP1216" s="39" t="s">
        <v>61</v>
      </c>
      <c r="AQ1216" s="20"/>
      <c r="AR1216" s="20"/>
      <c r="AS1216" s="20"/>
      <c r="AT1216" s="20"/>
      <c r="AU1216" s="20"/>
      <c r="AV1216" s="20"/>
      <c r="AW1216" s="20"/>
      <c r="AX1216" s="20"/>
      <c r="AY1216" s="20"/>
      <c r="AZ1216" s="20"/>
      <c r="BA1216" s="20"/>
      <c r="BB1216" s="20"/>
    </row>
    <row r="1217" spans="1:54" ht="26.1" hidden="1" customHeight="1" x14ac:dyDescent="0.25">
      <c r="A1217" s="39" t="s">
        <v>11</v>
      </c>
      <c r="B1217" s="13" t="s">
        <v>652</v>
      </c>
      <c r="C1217" s="13" t="s">
        <v>252</v>
      </c>
      <c r="D1217" s="13">
        <v>34039</v>
      </c>
      <c r="E1217" s="13">
        <v>41810</v>
      </c>
      <c r="F1217" s="13" t="s">
        <v>548</v>
      </c>
      <c r="G1217" s="13" t="s">
        <v>360</v>
      </c>
      <c r="H1217" s="13" t="s">
        <v>175</v>
      </c>
      <c r="I1217" s="13" t="s">
        <v>177</v>
      </c>
      <c r="J1217" s="13" t="s">
        <v>553</v>
      </c>
      <c r="K1217" s="4">
        <v>2406</v>
      </c>
      <c r="L1217" s="4">
        <v>2101</v>
      </c>
      <c r="M1217" s="14" t="s">
        <v>39</v>
      </c>
      <c r="N1217" s="15" t="s">
        <v>679</v>
      </c>
      <c r="O1217" s="15">
        <v>0.31363639010230498</v>
      </c>
      <c r="P1217" s="15">
        <v>0.381059904</v>
      </c>
      <c r="Q1217" s="15">
        <f t="shared" si="216"/>
        <v>6.742351389769502E-2</v>
      </c>
      <c r="R1217" s="15">
        <f t="shared" si="217"/>
        <v>21.497350443200215</v>
      </c>
      <c r="S1217" s="15">
        <v>8.2117575839538798E-2</v>
      </c>
      <c r="T1217" s="15">
        <v>0.10604806700000001</v>
      </c>
      <c r="U1217" s="15">
        <f t="shared" si="218"/>
        <v>2.3930491160461212E-2</v>
      </c>
      <c r="V1217" s="16">
        <f t="shared" si="219"/>
        <v>29.141740870702758</v>
      </c>
      <c r="W1217" s="17">
        <f t="shared" si="220"/>
        <v>8.9258234608194343E-4</v>
      </c>
      <c r="X1217" s="17">
        <f t="shared" si="220"/>
        <v>1.1526963804347828E-3</v>
      </c>
      <c r="Y1217" s="16">
        <f t="shared" si="221"/>
        <v>2.6011403435283935E-4</v>
      </c>
      <c r="Z1217" s="15">
        <f t="shared" si="222"/>
        <v>29.141740870702769</v>
      </c>
      <c r="AA1217" s="13">
        <v>0.31</v>
      </c>
      <c r="AB1217" s="13">
        <v>0</v>
      </c>
      <c r="AC1217" s="13">
        <v>0</v>
      </c>
      <c r="AD1217" s="13">
        <v>0</v>
      </c>
      <c r="AE1217" s="18">
        <f t="shared" si="223"/>
        <v>0</v>
      </c>
      <c r="AF1217" s="18">
        <f t="shared" si="227"/>
        <v>1.4567042170329672E-3</v>
      </c>
      <c r="AG1217" s="19">
        <f t="shared" si="224"/>
        <v>1.4567042170329672E-3</v>
      </c>
      <c r="AH1217" s="16" t="str">
        <f t="shared" si="225"/>
        <v>0.00</v>
      </c>
      <c r="AI1217" s="16">
        <f t="shared" si="226"/>
        <v>-8.9258234608194343E-4</v>
      </c>
      <c r="AJ1217" s="44">
        <v>221112</v>
      </c>
      <c r="AK1217" s="15" t="s">
        <v>683</v>
      </c>
      <c r="AL1217" s="14" t="s">
        <v>57</v>
      </c>
      <c r="AM1217" s="39" t="s">
        <v>58</v>
      </c>
      <c r="AN1217" s="39" t="s">
        <v>59</v>
      </c>
      <c r="AO1217" s="39" t="s">
        <v>60</v>
      </c>
      <c r="AP1217" s="39" t="s">
        <v>61</v>
      </c>
      <c r="AQ1217" s="20"/>
      <c r="AR1217" s="20"/>
      <c r="AS1217" s="20"/>
      <c r="AT1217" s="20"/>
      <c r="AU1217" s="20"/>
      <c r="AV1217" s="20"/>
      <c r="AW1217" s="20"/>
      <c r="AX1217" s="20"/>
      <c r="AY1217" s="20"/>
      <c r="AZ1217" s="20"/>
      <c r="BA1217" s="20"/>
      <c r="BB1217" s="20"/>
    </row>
    <row r="1218" spans="1:54" ht="26.1" hidden="1" customHeight="1" x14ac:dyDescent="0.25">
      <c r="A1218" s="39" t="s">
        <v>11</v>
      </c>
      <c r="B1218" s="13" t="s">
        <v>652</v>
      </c>
      <c r="C1218" s="13" t="s">
        <v>252</v>
      </c>
      <c r="D1218" s="13">
        <v>34039</v>
      </c>
      <c r="E1218" s="13">
        <v>41810</v>
      </c>
      <c r="F1218" s="13" t="s">
        <v>548</v>
      </c>
      <c r="G1218" s="13" t="s">
        <v>360</v>
      </c>
      <c r="H1218" s="13" t="s">
        <v>175</v>
      </c>
      <c r="I1218" s="13" t="s">
        <v>177</v>
      </c>
      <c r="J1218" s="13" t="s">
        <v>553</v>
      </c>
      <c r="K1218" s="4">
        <v>2406</v>
      </c>
      <c r="L1218" s="4">
        <v>2101</v>
      </c>
      <c r="M1218" s="14" t="s">
        <v>37</v>
      </c>
      <c r="N1218" s="15" t="s">
        <v>679</v>
      </c>
      <c r="O1218" s="15">
        <v>5.8977382059254402E-2</v>
      </c>
      <c r="P1218" s="15">
        <v>7.1655957000000006E-2</v>
      </c>
      <c r="Q1218" s="15">
        <f t="shared" si="216"/>
        <v>1.2678574940745604E-2</v>
      </c>
      <c r="R1218" s="15">
        <f t="shared" si="217"/>
        <v>21.497351184573567</v>
      </c>
      <c r="S1218" s="15">
        <v>1.5441701909935341E-2</v>
      </c>
      <c r="T1218" s="15">
        <v>1.9941681999999999E-2</v>
      </c>
      <c r="U1218" s="15">
        <f t="shared" si="218"/>
        <v>4.4999800900646578E-3</v>
      </c>
      <c r="V1218" s="16">
        <f t="shared" si="219"/>
        <v>29.141736554112128</v>
      </c>
      <c r="W1218" s="17">
        <f t="shared" si="220"/>
        <v>1.6784458597755806E-4</v>
      </c>
      <c r="X1218" s="17">
        <f t="shared" si="220"/>
        <v>2.1675741304347826E-4</v>
      </c>
      <c r="Y1218" s="16">
        <f t="shared" si="221"/>
        <v>4.8912827065920194E-5</v>
      </c>
      <c r="Z1218" s="15">
        <f t="shared" si="222"/>
        <v>29.141736554112125</v>
      </c>
      <c r="AA1218" s="13">
        <v>0.06</v>
      </c>
      <c r="AB1218" s="13">
        <v>0</v>
      </c>
      <c r="AC1218" s="13">
        <v>0</v>
      </c>
      <c r="AD1218" s="13">
        <v>0</v>
      </c>
      <c r="AE1218" s="18">
        <f t="shared" si="223"/>
        <v>0</v>
      </c>
      <c r="AF1218" s="18">
        <f t="shared" si="227"/>
        <v>2.739242032967033E-4</v>
      </c>
      <c r="AG1218" s="19">
        <f t="shared" si="224"/>
        <v>2.739242032967033E-4</v>
      </c>
      <c r="AH1218" s="16" t="str">
        <f t="shared" si="225"/>
        <v>0.00</v>
      </c>
      <c r="AI1218" s="16">
        <f t="shared" si="226"/>
        <v>-1.6784458597755806E-4</v>
      </c>
      <c r="AJ1218" s="44">
        <v>221112</v>
      </c>
      <c r="AK1218" s="15" t="s">
        <v>683</v>
      </c>
      <c r="AL1218" s="14" t="s">
        <v>57</v>
      </c>
      <c r="AM1218" s="39" t="s">
        <v>58</v>
      </c>
      <c r="AN1218" s="39" t="s">
        <v>59</v>
      </c>
      <c r="AO1218" s="39" t="s">
        <v>60</v>
      </c>
      <c r="AP1218" s="39" t="s">
        <v>61</v>
      </c>
      <c r="AQ1218" s="20"/>
      <c r="AR1218" s="20"/>
      <c r="AS1218" s="20"/>
      <c r="AT1218" s="20"/>
      <c r="AU1218" s="20"/>
      <c r="AV1218" s="20"/>
      <c r="AW1218" s="20"/>
      <c r="AX1218" s="20"/>
      <c r="AY1218" s="20"/>
      <c r="AZ1218" s="20"/>
      <c r="BA1218" s="20"/>
      <c r="BB1218" s="20"/>
    </row>
    <row r="1219" spans="1:54" ht="26.1" hidden="1" customHeight="1" x14ac:dyDescent="0.25">
      <c r="A1219" s="39" t="s">
        <v>11</v>
      </c>
      <c r="B1219" s="13" t="s">
        <v>652</v>
      </c>
      <c r="C1219" s="13" t="s">
        <v>252</v>
      </c>
      <c r="D1219" s="13">
        <v>34039</v>
      </c>
      <c r="E1219" s="13">
        <v>41810</v>
      </c>
      <c r="F1219" s="13" t="s">
        <v>548</v>
      </c>
      <c r="G1219" s="13" t="s">
        <v>274</v>
      </c>
      <c r="H1219" s="13" t="s">
        <v>175</v>
      </c>
      <c r="I1219" s="13" t="s">
        <v>177</v>
      </c>
      <c r="J1219" s="13" t="s">
        <v>547</v>
      </c>
      <c r="K1219" s="4">
        <v>2406</v>
      </c>
      <c r="L1219" s="4">
        <v>2201</v>
      </c>
      <c r="M1219" s="14" t="s">
        <v>40</v>
      </c>
      <c r="N1219" s="15" t="s">
        <v>679</v>
      </c>
      <c r="O1219" s="15">
        <v>4.1841033614157404</v>
      </c>
      <c r="P1219" s="15">
        <v>4.9440629559999998</v>
      </c>
      <c r="Q1219" s="15">
        <f t="shared" si="216"/>
        <v>0.75995959458425943</v>
      </c>
      <c r="R1219" s="15">
        <f t="shared" si="217"/>
        <v>18.163021535087466</v>
      </c>
      <c r="S1219" s="15">
        <v>1.125059979253856</v>
      </c>
      <c r="T1219" s="15">
        <v>1.3807050279999999</v>
      </c>
      <c r="U1219" s="15">
        <f t="shared" si="218"/>
        <v>0.25564504874614391</v>
      </c>
      <c r="V1219" s="16">
        <f t="shared" si="219"/>
        <v>22.722792869735589</v>
      </c>
      <c r="W1219" s="17">
        <f t="shared" si="220"/>
        <v>1.2228912817976697E-2</v>
      </c>
      <c r="X1219" s="17">
        <f t="shared" si="220"/>
        <v>1.5007663347826087E-2</v>
      </c>
      <c r="Y1219" s="16">
        <f t="shared" si="221"/>
        <v>2.77875052984939E-3</v>
      </c>
      <c r="Z1219" s="15">
        <f t="shared" si="222"/>
        <v>22.722792869735585</v>
      </c>
      <c r="AA1219" s="13">
        <v>4.1900000000000004</v>
      </c>
      <c r="AB1219" s="13">
        <v>0</v>
      </c>
      <c r="AC1219" s="13">
        <v>0</v>
      </c>
      <c r="AD1219" s="13">
        <v>0</v>
      </c>
      <c r="AE1219" s="18">
        <f t="shared" si="223"/>
        <v>0</v>
      </c>
      <c r="AF1219" s="18">
        <f t="shared" si="227"/>
        <v>1.8965728406593406E-2</v>
      </c>
      <c r="AG1219" s="19">
        <f t="shared" si="224"/>
        <v>1.8965728406593406E-2</v>
      </c>
      <c r="AH1219" s="16" t="str">
        <f t="shared" si="225"/>
        <v>0.00</v>
      </c>
      <c r="AI1219" s="16">
        <f t="shared" si="226"/>
        <v>-1.2228912817976697E-2</v>
      </c>
      <c r="AJ1219" s="44">
        <v>221112</v>
      </c>
      <c r="AK1219" s="15" t="s">
        <v>683</v>
      </c>
      <c r="AL1219" s="14" t="s">
        <v>57</v>
      </c>
      <c r="AM1219" s="39" t="s">
        <v>58</v>
      </c>
      <c r="AN1219" s="39" t="s">
        <v>59</v>
      </c>
      <c r="AO1219" s="39" t="s">
        <v>60</v>
      </c>
      <c r="AP1219" s="39" t="s">
        <v>61</v>
      </c>
      <c r="AQ1219" s="20"/>
      <c r="AR1219" s="20"/>
      <c r="AS1219" s="20"/>
      <c r="AT1219" s="20"/>
      <c r="AU1219" s="20"/>
      <c r="AV1219" s="20"/>
      <c r="AW1219" s="20"/>
      <c r="AX1219" s="20"/>
      <c r="AY1219" s="20"/>
      <c r="AZ1219" s="20"/>
      <c r="BA1219" s="20"/>
      <c r="BB1219" s="20"/>
    </row>
    <row r="1220" spans="1:54" ht="26.1" hidden="1" customHeight="1" x14ac:dyDescent="0.25">
      <c r="A1220" s="39" t="s">
        <v>11</v>
      </c>
      <c r="B1220" s="13" t="s">
        <v>652</v>
      </c>
      <c r="C1220" s="13" t="s">
        <v>252</v>
      </c>
      <c r="D1220" s="13">
        <v>34039</v>
      </c>
      <c r="E1220" s="13">
        <v>41810</v>
      </c>
      <c r="F1220" s="13" t="s">
        <v>548</v>
      </c>
      <c r="G1220" s="13" t="s">
        <v>274</v>
      </c>
      <c r="H1220" s="13" t="s">
        <v>175</v>
      </c>
      <c r="I1220" s="13" t="s">
        <v>177</v>
      </c>
      <c r="J1220" s="13" t="s">
        <v>547</v>
      </c>
      <c r="K1220" s="4">
        <v>2406</v>
      </c>
      <c r="L1220" s="4">
        <v>2201</v>
      </c>
      <c r="M1220" s="14" t="s">
        <v>38</v>
      </c>
      <c r="N1220" s="15" t="s">
        <v>679</v>
      </c>
      <c r="O1220" s="15">
        <v>3.4138825996195399</v>
      </c>
      <c r="P1220" s="15">
        <v>4.0339468309999997</v>
      </c>
      <c r="Q1220" s="15">
        <f t="shared" si="216"/>
        <v>0.62006423138045985</v>
      </c>
      <c r="R1220" s="15">
        <f t="shared" si="217"/>
        <v>18.163021524218873</v>
      </c>
      <c r="S1220" s="15">
        <v>0.91795597645166094</v>
      </c>
      <c r="T1220" s="15">
        <v>1.126541212</v>
      </c>
      <c r="U1220" s="15">
        <f t="shared" si="218"/>
        <v>0.20858523554833908</v>
      </c>
      <c r="V1220" s="16">
        <f t="shared" si="219"/>
        <v>22.72279291155343</v>
      </c>
      <c r="W1220" s="17">
        <f t="shared" si="220"/>
        <v>9.9777823527354443E-3</v>
      </c>
      <c r="X1220" s="17">
        <f t="shared" si="220"/>
        <v>1.2245013173913044E-2</v>
      </c>
      <c r="Y1220" s="16">
        <f t="shared" si="221"/>
        <v>2.2672308211776002E-3</v>
      </c>
      <c r="Z1220" s="15">
        <f t="shared" si="222"/>
        <v>22.722792911553448</v>
      </c>
      <c r="AA1220" s="13">
        <v>3.42</v>
      </c>
      <c r="AB1220" s="13">
        <v>0</v>
      </c>
      <c r="AC1220" s="13">
        <v>0</v>
      </c>
      <c r="AD1220" s="13">
        <v>0</v>
      </c>
      <c r="AE1220" s="18">
        <f t="shared" si="223"/>
        <v>0</v>
      </c>
      <c r="AF1220" s="18">
        <f t="shared" si="227"/>
        <v>1.5474467197802199E-2</v>
      </c>
      <c r="AG1220" s="19">
        <f t="shared" si="224"/>
        <v>1.5474467197802199E-2</v>
      </c>
      <c r="AH1220" s="16" t="str">
        <f t="shared" si="225"/>
        <v>0.00</v>
      </c>
      <c r="AI1220" s="16">
        <f t="shared" si="226"/>
        <v>-9.9777823527354443E-3</v>
      </c>
      <c r="AJ1220" s="44">
        <v>221112</v>
      </c>
      <c r="AK1220" s="15" t="s">
        <v>683</v>
      </c>
      <c r="AL1220" s="14" t="s">
        <v>57</v>
      </c>
      <c r="AM1220" s="39" t="s">
        <v>58</v>
      </c>
      <c r="AN1220" s="39" t="s">
        <v>59</v>
      </c>
      <c r="AO1220" s="39" t="s">
        <v>60</v>
      </c>
      <c r="AP1220" s="39" t="s">
        <v>61</v>
      </c>
      <c r="AQ1220" s="20"/>
      <c r="AR1220" s="20"/>
      <c r="AS1220" s="20"/>
      <c r="AT1220" s="20"/>
      <c r="AU1220" s="20"/>
      <c r="AV1220" s="20"/>
      <c r="AW1220" s="20"/>
      <c r="AX1220" s="20"/>
      <c r="AY1220" s="20"/>
      <c r="AZ1220" s="20"/>
      <c r="BA1220" s="20"/>
      <c r="BB1220" s="20"/>
    </row>
    <row r="1221" spans="1:54" ht="26.1" hidden="1" customHeight="1" x14ac:dyDescent="0.25">
      <c r="A1221" s="39" t="s">
        <v>11</v>
      </c>
      <c r="B1221" s="13" t="s">
        <v>652</v>
      </c>
      <c r="C1221" s="13" t="s">
        <v>252</v>
      </c>
      <c r="D1221" s="13">
        <v>34039</v>
      </c>
      <c r="E1221" s="13">
        <v>41810</v>
      </c>
      <c r="F1221" s="13" t="s">
        <v>548</v>
      </c>
      <c r="G1221" s="13" t="s">
        <v>274</v>
      </c>
      <c r="H1221" s="13" t="s">
        <v>175</v>
      </c>
      <c r="I1221" s="13" t="s">
        <v>177</v>
      </c>
      <c r="J1221" s="13" t="s">
        <v>547</v>
      </c>
      <c r="K1221" s="4">
        <v>2406</v>
      </c>
      <c r="L1221" s="4">
        <v>2201</v>
      </c>
      <c r="M1221" s="14" t="s">
        <v>39</v>
      </c>
      <c r="N1221" s="15" t="s">
        <v>679</v>
      </c>
      <c r="O1221" s="15">
        <v>3.4138825996195399</v>
      </c>
      <c r="P1221" s="15">
        <v>4.0339468309999997</v>
      </c>
      <c r="Q1221" s="15">
        <f t="shared" si="216"/>
        <v>0.62006423138045985</v>
      </c>
      <c r="R1221" s="15">
        <f t="shared" si="217"/>
        <v>18.163021524218873</v>
      </c>
      <c r="S1221" s="15">
        <v>0.91795597645166094</v>
      </c>
      <c r="T1221" s="15">
        <v>1.126541212</v>
      </c>
      <c r="U1221" s="15">
        <f t="shared" si="218"/>
        <v>0.20858523554833908</v>
      </c>
      <c r="V1221" s="16">
        <f t="shared" si="219"/>
        <v>22.72279291155343</v>
      </c>
      <c r="W1221" s="17">
        <f t="shared" si="220"/>
        <v>9.9777823527354443E-3</v>
      </c>
      <c r="X1221" s="17">
        <f t="shared" si="220"/>
        <v>1.2245013173913044E-2</v>
      </c>
      <c r="Y1221" s="16">
        <f t="shared" si="221"/>
        <v>2.2672308211776002E-3</v>
      </c>
      <c r="Z1221" s="15">
        <f t="shared" si="222"/>
        <v>22.722792911553448</v>
      </c>
      <c r="AA1221" s="13">
        <v>3.42</v>
      </c>
      <c r="AB1221" s="13">
        <v>0</v>
      </c>
      <c r="AC1221" s="13">
        <v>0</v>
      </c>
      <c r="AD1221" s="13">
        <v>0</v>
      </c>
      <c r="AE1221" s="18">
        <f t="shared" si="223"/>
        <v>0</v>
      </c>
      <c r="AF1221" s="18">
        <f t="shared" si="227"/>
        <v>1.5474467197802199E-2</v>
      </c>
      <c r="AG1221" s="19">
        <f t="shared" si="224"/>
        <v>1.5474467197802199E-2</v>
      </c>
      <c r="AH1221" s="16" t="str">
        <f t="shared" si="225"/>
        <v>0.00</v>
      </c>
      <c r="AI1221" s="16">
        <f t="shared" si="226"/>
        <v>-9.9777823527354443E-3</v>
      </c>
      <c r="AJ1221" s="44">
        <v>221112</v>
      </c>
      <c r="AK1221" s="15" t="s">
        <v>683</v>
      </c>
      <c r="AL1221" s="14" t="s">
        <v>57</v>
      </c>
      <c r="AM1221" s="39" t="s">
        <v>58</v>
      </c>
      <c r="AN1221" s="39" t="s">
        <v>59</v>
      </c>
      <c r="AO1221" s="39" t="s">
        <v>60</v>
      </c>
      <c r="AP1221" s="39" t="s">
        <v>61</v>
      </c>
      <c r="AQ1221" s="20"/>
      <c r="AR1221" s="20"/>
      <c r="AS1221" s="20"/>
      <c r="AT1221" s="20"/>
      <c r="AU1221" s="20"/>
      <c r="AV1221" s="20"/>
      <c r="AW1221" s="20"/>
      <c r="AX1221" s="20"/>
      <c r="AY1221" s="20"/>
      <c r="AZ1221" s="20"/>
      <c r="BA1221" s="20"/>
      <c r="BB1221" s="20"/>
    </row>
    <row r="1222" spans="1:54" ht="26.1" hidden="1" customHeight="1" x14ac:dyDescent="0.25">
      <c r="A1222" s="39" t="s">
        <v>11</v>
      </c>
      <c r="B1222" s="13" t="s">
        <v>652</v>
      </c>
      <c r="C1222" s="13" t="s">
        <v>252</v>
      </c>
      <c r="D1222" s="13">
        <v>34039</v>
      </c>
      <c r="E1222" s="13">
        <v>41810</v>
      </c>
      <c r="F1222" s="13" t="s">
        <v>548</v>
      </c>
      <c r="G1222" s="13" t="s">
        <v>274</v>
      </c>
      <c r="H1222" s="13" t="s">
        <v>175</v>
      </c>
      <c r="I1222" s="13" t="s">
        <v>177</v>
      </c>
      <c r="J1222" s="13" t="s">
        <v>547</v>
      </c>
      <c r="K1222" s="4">
        <v>2406</v>
      </c>
      <c r="L1222" s="4">
        <v>2201</v>
      </c>
      <c r="M1222" s="14" t="s">
        <v>37</v>
      </c>
      <c r="N1222" s="15" t="s">
        <v>679</v>
      </c>
      <c r="O1222" s="15">
        <v>2.2829098313435301</v>
      </c>
      <c r="P1222" s="15">
        <v>2.6975552349999998</v>
      </c>
      <c r="Q1222" s="15">
        <f t="shared" si="216"/>
        <v>0.41464540365646974</v>
      </c>
      <c r="R1222" s="15">
        <f t="shared" si="217"/>
        <v>18.163021507180776</v>
      </c>
      <c r="S1222" s="15">
        <v>0.6138496747414619</v>
      </c>
      <c r="T1222" s="15">
        <v>0.75333346499999998</v>
      </c>
      <c r="U1222" s="15">
        <f t="shared" si="218"/>
        <v>0.13948379025853808</v>
      </c>
      <c r="V1222" s="16">
        <f t="shared" si="219"/>
        <v>22.722792891807778</v>
      </c>
      <c r="W1222" s="17">
        <f t="shared" si="220"/>
        <v>6.6722790732767602E-3</v>
      </c>
      <c r="X1222" s="17">
        <f t="shared" si="220"/>
        <v>8.1884072282608685E-3</v>
      </c>
      <c r="Y1222" s="16">
        <f t="shared" si="221"/>
        <v>1.5161281549841083E-3</v>
      </c>
      <c r="Z1222" s="15">
        <f t="shared" si="222"/>
        <v>22.722792891807757</v>
      </c>
      <c r="AA1222" s="13">
        <v>2.2799999999999998</v>
      </c>
      <c r="AB1222" s="13">
        <v>0</v>
      </c>
      <c r="AC1222" s="13">
        <v>0</v>
      </c>
      <c r="AD1222" s="13">
        <v>0</v>
      </c>
      <c r="AE1222" s="18">
        <f t="shared" si="223"/>
        <v>0</v>
      </c>
      <c r="AF1222" s="18">
        <f t="shared" si="227"/>
        <v>1.0347987156593406E-2</v>
      </c>
      <c r="AG1222" s="19">
        <f t="shared" si="224"/>
        <v>1.0347987156593406E-2</v>
      </c>
      <c r="AH1222" s="16" t="str">
        <f t="shared" si="225"/>
        <v>0.00</v>
      </c>
      <c r="AI1222" s="16">
        <f t="shared" si="226"/>
        <v>-6.6722790732767602E-3</v>
      </c>
      <c r="AJ1222" s="44">
        <v>221112</v>
      </c>
      <c r="AK1222" s="15" t="s">
        <v>683</v>
      </c>
      <c r="AL1222" s="14" t="s">
        <v>57</v>
      </c>
      <c r="AM1222" s="39" t="s">
        <v>58</v>
      </c>
      <c r="AN1222" s="39" t="s">
        <v>59</v>
      </c>
      <c r="AO1222" s="39" t="s">
        <v>60</v>
      </c>
      <c r="AP1222" s="39" t="s">
        <v>61</v>
      </c>
      <c r="AQ1222" s="20"/>
      <c r="AR1222" s="20"/>
      <c r="AS1222" s="20"/>
      <c r="AT1222" s="20"/>
      <c r="AU1222" s="20"/>
      <c r="AV1222" s="20"/>
      <c r="AW1222" s="20"/>
      <c r="AX1222" s="20"/>
      <c r="AY1222" s="20"/>
      <c r="AZ1222" s="20"/>
      <c r="BA1222" s="20"/>
      <c r="BB1222" s="20"/>
    </row>
    <row r="1223" spans="1:54" ht="26.1" hidden="1" customHeight="1" x14ac:dyDescent="0.25">
      <c r="A1223" s="39" t="s">
        <v>11</v>
      </c>
      <c r="B1223" s="13" t="s">
        <v>652</v>
      </c>
      <c r="C1223" s="13" t="s">
        <v>252</v>
      </c>
      <c r="D1223" s="13">
        <v>34039</v>
      </c>
      <c r="E1223" s="13">
        <v>41810</v>
      </c>
      <c r="F1223" s="13" t="s">
        <v>548</v>
      </c>
      <c r="G1223" s="13" t="s">
        <v>339</v>
      </c>
      <c r="H1223" s="13" t="s">
        <v>175</v>
      </c>
      <c r="I1223" s="13" t="s">
        <v>177</v>
      </c>
      <c r="J1223" s="13" t="s">
        <v>549</v>
      </c>
      <c r="K1223" s="4">
        <v>2406</v>
      </c>
      <c r="L1223" s="4">
        <v>2201</v>
      </c>
      <c r="M1223" s="14" t="s">
        <v>40</v>
      </c>
      <c r="N1223" s="15" t="s">
        <v>679</v>
      </c>
      <c r="O1223" s="15">
        <v>0.17167115029843599</v>
      </c>
      <c r="P1223" s="15">
        <v>0.20285181799999999</v>
      </c>
      <c r="Q1223" s="15">
        <f t="shared" si="216"/>
        <v>3.1180667701563997E-2</v>
      </c>
      <c r="R1223" s="15">
        <f t="shared" si="217"/>
        <v>18.16302136227258</v>
      </c>
      <c r="S1223" s="15">
        <v>4.61605089812821E-2</v>
      </c>
      <c r="T1223" s="15">
        <v>5.6649466000000002E-2</v>
      </c>
      <c r="U1223" s="15">
        <f t="shared" si="218"/>
        <v>1.0488957018717902E-2</v>
      </c>
      <c r="V1223" s="16">
        <f t="shared" si="219"/>
        <v>22.722793249465973</v>
      </c>
      <c r="W1223" s="17">
        <f t="shared" si="220"/>
        <v>5.0174466284002282E-4</v>
      </c>
      <c r="X1223" s="17">
        <f t="shared" si="220"/>
        <v>6.1575506521739133E-4</v>
      </c>
      <c r="Y1223" s="16">
        <f t="shared" si="221"/>
        <v>1.1401040237736851E-4</v>
      </c>
      <c r="Z1223" s="15">
        <f t="shared" si="222"/>
        <v>22.722793249465973</v>
      </c>
      <c r="AA1223" s="13">
        <v>0.17</v>
      </c>
      <c r="AB1223" s="13">
        <v>0</v>
      </c>
      <c r="AC1223" s="13">
        <v>0</v>
      </c>
      <c r="AD1223" s="13">
        <v>0</v>
      </c>
      <c r="AE1223" s="18">
        <f t="shared" si="223"/>
        <v>0</v>
      </c>
      <c r="AF1223" s="18">
        <f t="shared" si="227"/>
        <v>7.7815200549450551E-4</v>
      </c>
      <c r="AG1223" s="19">
        <f t="shared" si="224"/>
        <v>7.7815200549450551E-4</v>
      </c>
      <c r="AH1223" s="16" t="str">
        <f t="shared" si="225"/>
        <v>0.00</v>
      </c>
      <c r="AI1223" s="16">
        <f t="shared" si="226"/>
        <v>-5.0174466284002282E-4</v>
      </c>
      <c r="AJ1223" s="44">
        <v>221112</v>
      </c>
      <c r="AK1223" s="15" t="s">
        <v>683</v>
      </c>
      <c r="AL1223" s="14" t="s">
        <v>57</v>
      </c>
      <c r="AM1223" s="39" t="s">
        <v>58</v>
      </c>
      <c r="AN1223" s="39" t="s">
        <v>59</v>
      </c>
      <c r="AO1223" s="39" t="s">
        <v>60</v>
      </c>
      <c r="AP1223" s="39" t="s">
        <v>61</v>
      </c>
      <c r="AQ1223" s="20"/>
      <c r="AR1223" s="20"/>
      <c r="AS1223" s="20"/>
      <c r="AT1223" s="20"/>
      <c r="AU1223" s="20"/>
      <c r="AV1223" s="20"/>
      <c r="AW1223" s="20"/>
      <c r="AX1223" s="20"/>
      <c r="AY1223" s="20"/>
      <c r="AZ1223" s="20"/>
      <c r="BA1223" s="20"/>
      <c r="BB1223" s="20"/>
    </row>
    <row r="1224" spans="1:54" ht="26.1" hidden="1" customHeight="1" x14ac:dyDescent="0.25">
      <c r="A1224" s="39" t="s">
        <v>11</v>
      </c>
      <c r="B1224" s="13" t="s">
        <v>652</v>
      </c>
      <c r="C1224" s="13" t="s">
        <v>252</v>
      </c>
      <c r="D1224" s="13">
        <v>34039</v>
      </c>
      <c r="E1224" s="13">
        <v>41810</v>
      </c>
      <c r="F1224" s="13" t="s">
        <v>548</v>
      </c>
      <c r="G1224" s="13" t="s">
        <v>339</v>
      </c>
      <c r="H1224" s="13" t="s">
        <v>175</v>
      </c>
      <c r="I1224" s="13" t="s">
        <v>177</v>
      </c>
      <c r="J1224" s="13" t="s">
        <v>549</v>
      </c>
      <c r="K1224" s="4">
        <v>2406</v>
      </c>
      <c r="L1224" s="4">
        <v>2201</v>
      </c>
      <c r="M1224" s="14" t="s">
        <v>38</v>
      </c>
      <c r="N1224" s="15" t="s">
        <v>679</v>
      </c>
      <c r="O1224" s="15">
        <v>0.219912682797577</v>
      </c>
      <c r="P1224" s="15">
        <v>0.259855471</v>
      </c>
      <c r="Q1224" s="15">
        <f t="shared" ref="Q1224:Q1287" si="228">P1224-O1224</f>
        <v>3.9942788202423002E-2</v>
      </c>
      <c r="R1224" s="15">
        <f t="shared" ref="R1224:R1287" si="229">IFERROR(((P1224-O1224)/O1224)*100,"0.00")</f>
        <v>18.163021656731431</v>
      </c>
      <c r="S1224" s="15">
        <v>5.9132133452407497E-2</v>
      </c>
      <c r="T1224" s="15">
        <v>7.2568606000000008E-2</v>
      </c>
      <c r="U1224" s="15">
        <f t="shared" ref="U1224:U1287" si="230">T1224-S1224</f>
        <v>1.3436472547592511E-2</v>
      </c>
      <c r="V1224" s="16">
        <f t="shared" ref="V1224:V1287" si="231">IFERROR(((T1224-S1224)/S1224)*100,"NA")</f>
        <v>22.722793451054592</v>
      </c>
      <c r="W1224" s="17">
        <f t="shared" ref="W1224:X1287" si="232">S1224/92</f>
        <v>6.4274058100442929E-4</v>
      </c>
      <c r="X1224" s="17">
        <f t="shared" si="232"/>
        <v>7.8878919565217396E-4</v>
      </c>
      <c r="Y1224" s="16">
        <f t="shared" ref="Y1224:Y1287" si="233">X1224-W1224</f>
        <v>1.4604861464774467E-4</v>
      </c>
      <c r="Z1224" s="15">
        <f t="shared" ref="Z1224:Z1287" si="234">IFERROR(((X1224-W1224)/W1224)*100,"0.00")</f>
        <v>22.722793451054589</v>
      </c>
      <c r="AA1224" s="13">
        <v>0.22</v>
      </c>
      <c r="AB1224" s="13">
        <v>0</v>
      </c>
      <c r="AC1224" s="13">
        <v>0</v>
      </c>
      <c r="AD1224" s="13">
        <v>0</v>
      </c>
      <c r="AE1224" s="18">
        <f t="shared" ref="AE1224:AE1287" si="235">AB1224/2000</f>
        <v>0</v>
      </c>
      <c r="AF1224" s="18">
        <f t="shared" si="227"/>
        <v>9.9682151098901104E-4</v>
      </c>
      <c r="AG1224" s="19">
        <f t="shared" ref="AG1224:AG1287" si="236">AF1224-AE1224</f>
        <v>9.9682151098901104E-4</v>
      </c>
      <c r="AH1224" s="16" t="str">
        <f t="shared" ref="AH1224:AH1287" si="237">IFERROR(((AF1224-AE1224)/AE1224)*100,"0.00")</f>
        <v>0.00</v>
      </c>
      <c r="AI1224" s="16">
        <f t="shared" ref="AI1224:AI1287" si="238">AE1224-W1224</f>
        <v>-6.4274058100442929E-4</v>
      </c>
      <c r="AJ1224" s="44">
        <v>221112</v>
      </c>
      <c r="AK1224" s="15" t="s">
        <v>683</v>
      </c>
      <c r="AL1224" s="14" t="s">
        <v>57</v>
      </c>
      <c r="AM1224" s="39" t="s">
        <v>58</v>
      </c>
      <c r="AN1224" s="39" t="s">
        <v>59</v>
      </c>
      <c r="AO1224" s="39" t="s">
        <v>60</v>
      </c>
      <c r="AP1224" s="39" t="s">
        <v>61</v>
      </c>
      <c r="AQ1224" s="20"/>
      <c r="AR1224" s="20"/>
      <c r="AS1224" s="20"/>
      <c r="AT1224" s="20"/>
      <c r="AU1224" s="20"/>
      <c r="AV1224" s="20"/>
      <c r="AW1224" s="20"/>
      <c r="AX1224" s="20"/>
      <c r="AY1224" s="20"/>
      <c r="AZ1224" s="20"/>
      <c r="BA1224" s="20"/>
      <c r="BB1224" s="20"/>
    </row>
    <row r="1225" spans="1:54" ht="26.1" hidden="1" customHeight="1" x14ac:dyDescent="0.25">
      <c r="A1225" s="39" t="s">
        <v>11</v>
      </c>
      <c r="B1225" s="13" t="s">
        <v>652</v>
      </c>
      <c r="C1225" s="13" t="s">
        <v>252</v>
      </c>
      <c r="D1225" s="13">
        <v>34039</v>
      </c>
      <c r="E1225" s="13">
        <v>41810</v>
      </c>
      <c r="F1225" s="13" t="s">
        <v>548</v>
      </c>
      <c r="G1225" s="13" t="s">
        <v>339</v>
      </c>
      <c r="H1225" s="13" t="s">
        <v>175</v>
      </c>
      <c r="I1225" s="13" t="s">
        <v>177</v>
      </c>
      <c r="J1225" s="13" t="s">
        <v>549</v>
      </c>
      <c r="K1225" s="4">
        <v>2406</v>
      </c>
      <c r="L1225" s="4">
        <v>2201</v>
      </c>
      <c r="M1225" s="14" t="s">
        <v>39</v>
      </c>
      <c r="N1225" s="15" t="s">
        <v>679</v>
      </c>
      <c r="O1225" s="15">
        <v>0.219912682797577</v>
      </c>
      <c r="P1225" s="15">
        <v>0.259855471</v>
      </c>
      <c r="Q1225" s="15">
        <f t="shared" si="228"/>
        <v>3.9942788202423002E-2</v>
      </c>
      <c r="R1225" s="15">
        <f t="shared" si="229"/>
        <v>18.163021656731431</v>
      </c>
      <c r="S1225" s="15">
        <v>5.9132133452407497E-2</v>
      </c>
      <c r="T1225" s="15">
        <v>7.2568606000000008E-2</v>
      </c>
      <c r="U1225" s="15">
        <f t="shared" si="230"/>
        <v>1.3436472547592511E-2</v>
      </c>
      <c r="V1225" s="16">
        <f t="shared" si="231"/>
        <v>22.722793451054592</v>
      </c>
      <c r="W1225" s="17">
        <f t="shared" si="232"/>
        <v>6.4274058100442929E-4</v>
      </c>
      <c r="X1225" s="17">
        <f t="shared" si="232"/>
        <v>7.8878919565217396E-4</v>
      </c>
      <c r="Y1225" s="16">
        <f t="shared" si="233"/>
        <v>1.4604861464774467E-4</v>
      </c>
      <c r="Z1225" s="15">
        <f t="shared" si="234"/>
        <v>22.722793451054589</v>
      </c>
      <c r="AA1225" s="13">
        <v>0.22</v>
      </c>
      <c r="AB1225" s="13">
        <v>0</v>
      </c>
      <c r="AC1225" s="13">
        <v>0</v>
      </c>
      <c r="AD1225" s="13">
        <v>0</v>
      </c>
      <c r="AE1225" s="18">
        <f t="shared" si="235"/>
        <v>0</v>
      </c>
      <c r="AF1225" s="18">
        <f t="shared" ref="AF1225:AF1288" si="239">T1225/72.8</f>
        <v>9.9682151098901104E-4</v>
      </c>
      <c r="AG1225" s="19">
        <f t="shared" si="236"/>
        <v>9.9682151098901104E-4</v>
      </c>
      <c r="AH1225" s="16" t="str">
        <f t="shared" si="237"/>
        <v>0.00</v>
      </c>
      <c r="AI1225" s="16">
        <f t="shared" si="238"/>
        <v>-6.4274058100442929E-4</v>
      </c>
      <c r="AJ1225" s="44">
        <v>221112</v>
      </c>
      <c r="AK1225" s="15" t="s">
        <v>683</v>
      </c>
      <c r="AL1225" s="14" t="s">
        <v>57</v>
      </c>
      <c r="AM1225" s="39" t="s">
        <v>58</v>
      </c>
      <c r="AN1225" s="39" t="s">
        <v>59</v>
      </c>
      <c r="AO1225" s="39" t="s">
        <v>60</v>
      </c>
      <c r="AP1225" s="39" t="s">
        <v>61</v>
      </c>
      <c r="AQ1225" s="20"/>
      <c r="AR1225" s="20"/>
      <c r="AS1225" s="20"/>
      <c r="AT1225" s="20"/>
      <c r="AU1225" s="20"/>
      <c r="AV1225" s="20"/>
      <c r="AW1225" s="20"/>
      <c r="AX1225" s="20"/>
      <c r="AY1225" s="20"/>
      <c r="AZ1225" s="20"/>
      <c r="BA1225" s="20"/>
      <c r="BB1225" s="20"/>
    </row>
    <row r="1226" spans="1:54" ht="25.5" hidden="1" x14ac:dyDescent="0.25">
      <c r="A1226" s="39" t="s">
        <v>11</v>
      </c>
      <c r="B1226" s="13" t="s">
        <v>652</v>
      </c>
      <c r="C1226" s="13" t="s">
        <v>252</v>
      </c>
      <c r="D1226" s="13">
        <v>34039</v>
      </c>
      <c r="E1226" s="13">
        <v>41810</v>
      </c>
      <c r="F1226" s="13" t="s">
        <v>548</v>
      </c>
      <c r="G1226" s="13" t="s">
        <v>339</v>
      </c>
      <c r="H1226" s="13" t="s">
        <v>175</v>
      </c>
      <c r="I1226" s="13" t="s">
        <v>177</v>
      </c>
      <c r="J1226" s="13" t="s">
        <v>549</v>
      </c>
      <c r="K1226" s="4">
        <v>2406</v>
      </c>
      <c r="L1226" s="4">
        <v>2201</v>
      </c>
      <c r="M1226" s="14" t="s">
        <v>37</v>
      </c>
      <c r="N1226" s="15" t="s">
        <v>679</v>
      </c>
      <c r="O1226" s="15">
        <v>9.36436314313248E-2</v>
      </c>
      <c r="P1226" s="15">
        <v>0.11065214399999999</v>
      </c>
      <c r="Q1226" s="15">
        <f t="shared" si="228"/>
        <v>1.7008512568675194E-2</v>
      </c>
      <c r="R1226" s="15">
        <f t="shared" si="229"/>
        <v>18.163021135237248</v>
      </c>
      <c r="S1226" s="15">
        <v>2.5179756075560042E-2</v>
      </c>
      <c r="T1226" s="15">
        <v>3.09013E-2</v>
      </c>
      <c r="U1226" s="15">
        <f t="shared" si="230"/>
        <v>5.7215439244399577E-3</v>
      </c>
      <c r="V1226" s="16">
        <f t="shared" si="231"/>
        <v>22.722793291843676</v>
      </c>
      <c r="W1226" s="17">
        <f t="shared" si="232"/>
        <v>2.7369300082130481E-4</v>
      </c>
      <c r="X1226" s="17">
        <f t="shared" si="232"/>
        <v>3.3588369565217392E-4</v>
      </c>
      <c r="Y1226" s="16">
        <f t="shared" si="233"/>
        <v>6.219069483086911E-5</v>
      </c>
      <c r="Z1226" s="15">
        <f t="shared" si="234"/>
        <v>22.722793291843676</v>
      </c>
      <c r="AA1226" s="13">
        <v>0.09</v>
      </c>
      <c r="AB1226" s="13">
        <v>0</v>
      </c>
      <c r="AC1226" s="13">
        <v>0</v>
      </c>
      <c r="AD1226" s="13">
        <v>0</v>
      </c>
      <c r="AE1226" s="18">
        <f t="shared" si="235"/>
        <v>0</v>
      </c>
      <c r="AF1226" s="18">
        <f t="shared" si="239"/>
        <v>4.2446840659340662E-4</v>
      </c>
      <c r="AG1226" s="19">
        <f t="shared" si="236"/>
        <v>4.2446840659340662E-4</v>
      </c>
      <c r="AH1226" s="16" t="str">
        <f t="shared" si="237"/>
        <v>0.00</v>
      </c>
      <c r="AI1226" s="16">
        <f t="shared" si="238"/>
        <v>-2.7369300082130481E-4</v>
      </c>
      <c r="AJ1226" s="44">
        <v>221112</v>
      </c>
      <c r="AK1226" s="15" t="s">
        <v>683</v>
      </c>
      <c r="AL1226" s="14" t="s">
        <v>57</v>
      </c>
      <c r="AM1226" s="39" t="s">
        <v>58</v>
      </c>
      <c r="AN1226" s="39" t="s">
        <v>59</v>
      </c>
      <c r="AO1226" s="39" t="s">
        <v>60</v>
      </c>
      <c r="AP1226" s="39" t="s">
        <v>61</v>
      </c>
      <c r="AQ1226" s="20"/>
      <c r="AR1226" s="20"/>
      <c r="AS1226" s="20"/>
      <c r="AT1226" s="20"/>
      <c r="AU1226" s="20"/>
      <c r="AV1226" s="20"/>
      <c r="AW1226" s="20"/>
      <c r="AX1226" s="20"/>
      <c r="AY1226" s="20"/>
      <c r="AZ1226" s="20"/>
      <c r="BA1226" s="20"/>
      <c r="BB1226" s="20"/>
    </row>
    <row r="1227" spans="1:54" ht="25.5" hidden="1" x14ac:dyDescent="0.25">
      <c r="A1227" s="39" t="s">
        <v>11</v>
      </c>
      <c r="B1227" s="13" t="s">
        <v>652</v>
      </c>
      <c r="C1227" s="13" t="s">
        <v>252</v>
      </c>
      <c r="D1227" s="13">
        <v>34039</v>
      </c>
      <c r="E1227" s="13">
        <v>41810</v>
      </c>
      <c r="F1227" s="13" t="s">
        <v>548</v>
      </c>
      <c r="G1227" s="13" t="s">
        <v>307</v>
      </c>
      <c r="H1227" s="13" t="s">
        <v>175</v>
      </c>
      <c r="I1227" s="13" t="s">
        <v>177</v>
      </c>
      <c r="J1227" s="13" t="s">
        <v>559</v>
      </c>
      <c r="K1227" s="4">
        <v>2406</v>
      </c>
      <c r="L1227" s="4">
        <v>1201</v>
      </c>
      <c r="M1227" s="14" t="s">
        <v>35</v>
      </c>
      <c r="N1227" s="15" t="s">
        <v>679</v>
      </c>
      <c r="O1227" s="15">
        <v>8.0059521363007192E-3</v>
      </c>
      <c r="P1227" s="15">
        <v>9.5035899999999993E-3</v>
      </c>
      <c r="Q1227" s="15">
        <f t="shared" si="228"/>
        <v>1.4976378636992801E-3</v>
      </c>
      <c r="R1227" s="15">
        <f t="shared" si="229"/>
        <v>18.706555300382899</v>
      </c>
      <c r="S1227" s="15">
        <v>2.0462864272171298E-3</v>
      </c>
      <c r="T1227" s="15">
        <v>2.5058889999999999E-3</v>
      </c>
      <c r="U1227" s="15">
        <f t="shared" si="230"/>
        <v>4.5960257278287011E-4</v>
      </c>
      <c r="V1227" s="16">
        <f t="shared" si="231"/>
        <v>22.460324550356901</v>
      </c>
      <c r="W1227" s="17">
        <f t="shared" si="232"/>
        <v>2.2242243774099236E-5</v>
      </c>
      <c r="X1227" s="17">
        <f t="shared" si="232"/>
        <v>2.7237923913043477E-5</v>
      </c>
      <c r="Y1227" s="16">
        <f t="shared" si="233"/>
        <v>4.995680138944241E-6</v>
      </c>
      <c r="Z1227" s="15">
        <f t="shared" si="234"/>
        <v>22.460324550356905</v>
      </c>
      <c r="AA1227" s="13">
        <v>0.01</v>
      </c>
      <c r="AB1227" s="13">
        <v>0</v>
      </c>
      <c r="AC1227" s="13">
        <v>0</v>
      </c>
      <c r="AD1227" s="13">
        <v>9.8000000000000007</v>
      </c>
      <c r="AE1227" s="18">
        <f t="shared" si="235"/>
        <v>0</v>
      </c>
      <c r="AF1227" s="18">
        <f t="shared" si="239"/>
        <v>3.4421552197802195E-5</v>
      </c>
      <c r="AG1227" s="19">
        <f t="shared" si="236"/>
        <v>3.4421552197802195E-5</v>
      </c>
      <c r="AH1227" s="16" t="str">
        <f t="shared" si="237"/>
        <v>0.00</v>
      </c>
      <c r="AI1227" s="16">
        <f t="shared" si="238"/>
        <v>-2.2242243774099236E-5</v>
      </c>
      <c r="AJ1227" s="44">
        <v>221112</v>
      </c>
      <c r="AK1227" s="15" t="s">
        <v>683</v>
      </c>
      <c r="AL1227" s="14" t="s">
        <v>76</v>
      </c>
      <c r="AM1227" s="39" t="s">
        <v>58</v>
      </c>
      <c r="AN1227" s="39" t="s">
        <v>59</v>
      </c>
      <c r="AO1227" s="39" t="s">
        <v>77</v>
      </c>
      <c r="AP1227" s="39" t="s">
        <v>61</v>
      </c>
      <c r="AQ1227" s="20"/>
      <c r="AR1227" s="20"/>
      <c r="AS1227" s="20"/>
      <c r="AT1227" s="20"/>
      <c r="AU1227" s="20"/>
      <c r="AV1227" s="20"/>
      <c r="AW1227" s="20"/>
      <c r="AX1227" s="20"/>
      <c r="AY1227" s="20"/>
      <c r="AZ1227" s="20"/>
      <c r="BA1227" s="20"/>
      <c r="BB1227" s="20"/>
    </row>
    <row r="1228" spans="1:54" ht="25.5" hidden="1" x14ac:dyDescent="0.25">
      <c r="A1228" s="39" t="s">
        <v>11</v>
      </c>
      <c r="B1228" s="13" t="s">
        <v>652</v>
      </c>
      <c r="C1228" s="13" t="s">
        <v>252</v>
      </c>
      <c r="D1228" s="13">
        <v>34039</v>
      </c>
      <c r="E1228" s="13">
        <v>41810</v>
      </c>
      <c r="F1228" s="13" t="s">
        <v>548</v>
      </c>
      <c r="G1228" s="13" t="s">
        <v>307</v>
      </c>
      <c r="H1228" s="13" t="s">
        <v>175</v>
      </c>
      <c r="I1228" s="13" t="s">
        <v>177</v>
      </c>
      <c r="J1228" s="13" t="s">
        <v>559</v>
      </c>
      <c r="K1228" s="4">
        <v>2406</v>
      </c>
      <c r="L1228" s="4">
        <v>1201</v>
      </c>
      <c r="M1228" s="14" t="s">
        <v>40</v>
      </c>
      <c r="N1228" s="15" t="s">
        <v>679</v>
      </c>
      <c r="O1228" s="15">
        <v>6.23320559183414E-2</v>
      </c>
      <c r="P1228" s="15">
        <v>7.3992233000000004E-2</v>
      </c>
      <c r="Q1228" s="15">
        <f t="shared" si="228"/>
        <v>1.1660177081658604E-2</v>
      </c>
      <c r="R1228" s="15">
        <f t="shared" si="229"/>
        <v>18.706549799888055</v>
      </c>
      <c r="S1228" s="15">
        <v>1.5931801469047671E-2</v>
      </c>
      <c r="T1228" s="15">
        <v>1.9510139999999999E-2</v>
      </c>
      <c r="U1228" s="15">
        <f t="shared" si="230"/>
        <v>3.5783385309523276E-3</v>
      </c>
      <c r="V1228" s="16">
        <f t="shared" si="231"/>
        <v>22.460351002391846</v>
      </c>
      <c r="W1228" s="17">
        <f t="shared" si="232"/>
        <v>1.7317175509834424E-4</v>
      </c>
      <c r="X1228" s="17">
        <f t="shared" si="232"/>
        <v>2.1206673913043477E-4</v>
      </c>
      <c r="Y1228" s="16">
        <f t="shared" si="233"/>
        <v>3.8894984032090523E-5</v>
      </c>
      <c r="Z1228" s="15">
        <f t="shared" si="234"/>
        <v>22.46035100239185</v>
      </c>
      <c r="AA1228" s="13">
        <v>0.06</v>
      </c>
      <c r="AB1228" s="13">
        <v>0</v>
      </c>
      <c r="AC1228" s="13">
        <v>0</v>
      </c>
      <c r="AD1228" s="13">
        <v>0</v>
      </c>
      <c r="AE1228" s="18">
        <f t="shared" si="235"/>
        <v>0</v>
      </c>
      <c r="AF1228" s="18">
        <f t="shared" si="239"/>
        <v>2.6799642857142856E-4</v>
      </c>
      <c r="AG1228" s="19">
        <f t="shared" si="236"/>
        <v>2.6799642857142856E-4</v>
      </c>
      <c r="AH1228" s="16" t="str">
        <f t="shared" si="237"/>
        <v>0.00</v>
      </c>
      <c r="AI1228" s="16">
        <f t="shared" si="238"/>
        <v>-1.7317175509834424E-4</v>
      </c>
      <c r="AJ1228" s="44">
        <v>221112</v>
      </c>
      <c r="AK1228" s="15" t="s">
        <v>683</v>
      </c>
      <c r="AL1228" s="14" t="s">
        <v>76</v>
      </c>
      <c r="AM1228" s="39" t="s">
        <v>58</v>
      </c>
      <c r="AN1228" s="39" t="s">
        <v>59</v>
      </c>
      <c r="AO1228" s="39" t="s">
        <v>77</v>
      </c>
      <c r="AP1228" s="39" t="s">
        <v>61</v>
      </c>
      <c r="AQ1228" s="20"/>
      <c r="AR1228" s="20"/>
      <c r="AS1228" s="20"/>
      <c r="AT1228" s="20"/>
      <c r="AU1228" s="20"/>
      <c r="AV1228" s="20"/>
      <c r="AW1228" s="20"/>
      <c r="AX1228" s="20"/>
      <c r="AY1228" s="20"/>
      <c r="AZ1228" s="20"/>
      <c r="BA1228" s="20"/>
      <c r="BB1228" s="20"/>
    </row>
    <row r="1229" spans="1:54" ht="25.5" x14ac:dyDescent="0.25">
      <c r="A1229" s="40" t="s">
        <v>11</v>
      </c>
      <c r="B1229" s="13" t="s">
        <v>652</v>
      </c>
      <c r="C1229" s="13" t="s">
        <v>252</v>
      </c>
      <c r="D1229" s="13">
        <v>34039</v>
      </c>
      <c r="E1229" s="13">
        <v>41810</v>
      </c>
      <c r="F1229" s="13" t="s">
        <v>548</v>
      </c>
      <c r="G1229" s="13" t="s">
        <v>307</v>
      </c>
      <c r="H1229" s="13" t="s">
        <v>175</v>
      </c>
      <c r="I1229" s="13" t="s">
        <v>177</v>
      </c>
      <c r="J1229" s="13" t="s">
        <v>559</v>
      </c>
      <c r="K1229" s="4">
        <v>2406</v>
      </c>
      <c r="L1229" s="4">
        <v>1201</v>
      </c>
      <c r="M1229" s="13" t="s">
        <v>36</v>
      </c>
      <c r="N1229" s="15" t="s">
        <v>679</v>
      </c>
      <c r="O1229" s="15">
        <v>2.0694326027158101</v>
      </c>
      <c r="P1229" s="15">
        <v>2.4627364599999999</v>
      </c>
      <c r="Q1229" s="15">
        <f t="shared" si="228"/>
        <v>0.39330385728418982</v>
      </c>
      <c r="R1229" s="15">
        <f t="shared" si="229"/>
        <v>19.005395815647212</v>
      </c>
      <c r="S1229" s="15">
        <v>0.67130092183565404</v>
      </c>
      <c r="T1229" s="15">
        <v>0.82207746199999998</v>
      </c>
      <c r="U1229" s="15">
        <f t="shared" si="230"/>
        <v>0.15077654016434594</v>
      </c>
      <c r="V1229" s="16">
        <f t="shared" si="231"/>
        <v>22.460350531331255</v>
      </c>
      <c r="W1229" s="17">
        <f t="shared" si="232"/>
        <v>7.2967491503875435E-3</v>
      </c>
      <c r="X1229" s="17">
        <f t="shared" si="232"/>
        <v>8.9356245869565212E-3</v>
      </c>
      <c r="Y1229" s="16">
        <f t="shared" si="233"/>
        <v>1.6388754365689777E-3</v>
      </c>
      <c r="Z1229" s="15">
        <f t="shared" si="234"/>
        <v>22.460350531331258</v>
      </c>
      <c r="AA1229" s="13">
        <v>2.1800000000000002</v>
      </c>
      <c r="AB1229" s="13">
        <v>0</v>
      </c>
      <c r="AC1229" s="13">
        <v>0</v>
      </c>
      <c r="AD1229" s="13">
        <v>0</v>
      </c>
      <c r="AE1229" s="18">
        <f t="shared" si="235"/>
        <v>0</v>
      </c>
      <c r="AF1229" s="18">
        <f t="shared" si="239"/>
        <v>1.129227282967033E-2</v>
      </c>
      <c r="AG1229" s="19">
        <f t="shared" si="236"/>
        <v>1.129227282967033E-2</v>
      </c>
      <c r="AH1229" s="16" t="str">
        <f t="shared" si="237"/>
        <v>0.00</v>
      </c>
      <c r="AI1229" s="16">
        <f t="shared" si="238"/>
        <v>-7.2967491503875435E-3</v>
      </c>
      <c r="AJ1229" s="44">
        <v>221112</v>
      </c>
      <c r="AK1229" s="15" t="s">
        <v>683</v>
      </c>
      <c r="AL1229" s="14" t="s">
        <v>76</v>
      </c>
      <c r="AM1229" s="39" t="s">
        <v>58</v>
      </c>
      <c r="AN1229" s="39" t="s">
        <v>59</v>
      </c>
      <c r="AO1229" s="39" t="s">
        <v>77</v>
      </c>
      <c r="AP1229" s="39" t="s">
        <v>61</v>
      </c>
      <c r="AQ1229" s="20"/>
      <c r="AR1229" s="20"/>
      <c r="AS1229" s="20"/>
      <c r="AT1229" s="20"/>
      <c r="AU1229" s="20"/>
      <c r="AV1229" s="20"/>
      <c r="AW1229" s="20"/>
      <c r="AX1229" s="20"/>
      <c r="AY1229" s="20"/>
      <c r="AZ1229" s="20"/>
      <c r="BA1229" s="20"/>
      <c r="BB1229" s="20"/>
    </row>
    <row r="1230" spans="1:54" ht="25.5" hidden="1" x14ac:dyDescent="0.25">
      <c r="A1230" s="39" t="s">
        <v>11</v>
      </c>
      <c r="B1230" s="13" t="s">
        <v>652</v>
      </c>
      <c r="C1230" s="13" t="s">
        <v>252</v>
      </c>
      <c r="D1230" s="13">
        <v>34039</v>
      </c>
      <c r="E1230" s="13">
        <v>41810</v>
      </c>
      <c r="F1230" s="13" t="s">
        <v>548</v>
      </c>
      <c r="G1230" s="13" t="s">
        <v>307</v>
      </c>
      <c r="H1230" s="13" t="s">
        <v>175</v>
      </c>
      <c r="I1230" s="13" t="s">
        <v>177</v>
      </c>
      <c r="J1230" s="13" t="s">
        <v>559</v>
      </c>
      <c r="K1230" s="4">
        <v>2406</v>
      </c>
      <c r="L1230" s="4">
        <v>1201</v>
      </c>
      <c r="M1230" s="14" t="s">
        <v>38</v>
      </c>
      <c r="N1230" s="15" t="s">
        <v>679</v>
      </c>
      <c r="O1230" s="15">
        <v>7.9209468530002394E-2</v>
      </c>
      <c r="P1230" s="15">
        <v>9.4026826999999993E-2</v>
      </c>
      <c r="Q1230" s="15">
        <f t="shared" si="228"/>
        <v>1.4817358469997599E-2</v>
      </c>
      <c r="R1230" s="15">
        <f t="shared" si="229"/>
        <v>18.706549538815786</v>
      </c>
      <c r="S1230" s="15">
        <v>2.0245594477775668E-2</v>
      </c>
      <c r="T1230" s="15">
        <v>2.4792826E-2</v>
      </c>
      <c r="U1230" s="15">
        <f t="shared" si="230"/>
        <v>4.547231522224332E-3</v>
      </c>
      <c r="V1230" s="16">
        <f t="shared" si="231"/>
        <v>22.460350706006658</v>
      </c>
      <c r="W1230" s="17">
        <f t="shared" si="232"/>
        <v>2.2006080954103987E-4</v>
      </c>
      <c r="X1230" s="17">
        <f t="shared" si="232"/>
        <v>2.694872391304348E-4</v>
      </c>
      <c r="Y1230" s="16">
        <f t="shared" si="233"/>
        <v>4.9426429589394938E-5</v>
      </c>
      <c r="Z1230" s="15">
        <f t="shared" si="234"/>
        <v>22.460350706006668</v>
      </c>
      <c r="AA1230" s="13">
        <v>0.08</v>
      </c>
      <c r="AB1230" s="13">
        <v>0</v>
      </c>
      <c r="AC1230" s="13">
        <v>0</v>
      </c>
      <c r="AD1230" s="13">
        <v>0</v>
      </c>
      <c r="AE1230" s="18">
        <f t="shared" si="235"/>
        <v>0</v>
      </c>
      <c r="AF1230" s="18">
        <f t="shared" si="239"/>
        <v>3.4056079670329671E-4</v>
      </c>
      <c r="AG1230" s="19">
        <f t="shared" si="236"/>
        <v>3.4056079670329671E-4</v>
      </c>
      <c r="AH1230" s="16" t="str">
        <f t="shared" si="237"/>
        <v>0.00</v>
      </c>
      <c r="AI1230" s="16">
        <f t="shared" si="238"/>
        <v>-2.2006080954103987E-4</v>
      </c>
      <c r="AJ1230" s="44">
        <v>221112</v>
      </c>
      <c r="AK1230" s="15" t="s">
        <v>683</v>
      </c>
      <c r="AL1230" s="14" t="s">
        <v>76</v>
      </c>
      <c r="AM1230" s="39" t="s">
        <v>58</v>
      </c>
      <c r="AN1230" s="39" t="s">
        <v>59</v>
      </c>
      <c r="AO1230" s="39" t="s">
        <v>77</v>
      </c>
      <c r="AP1230" s="39" t="s">
        <v>61</v>
      </c>
      <c r="AQ1230" s="20"/>
      <c r="AR1230" s="20"/>
      <c r="AS1230" s="20"/>
      <c r="AT1230" s="20"/>
      <c r="AU1230" s="20"/>
      <c r="AV1230" s="20"/>
      <c r="AW1230" s="20"/>
      <c r="AX1230" s="20"/>
      <c r="AY1230" s="20"/>
      <c r="AZ1230" s="20"/>
      <c r="BA1230" s="20"/>
      <c r="BB1230" s="20"/>
    </row>
    <row r="1231" spans="1:54" ht="25.5" hidden="1" x14ac:dyDescent="0.25">
      <c r="A1231" s="39" t="s">
        <v>11</v>
      </c>
      <c r="B1231" s="13" t="s">
        <v>652</v>
      </c>
      <c r="C1231" s="13" t="s">
        <v>252</v>
      </c>
      <c r="D1231" s="13">
        <v>34039</v>
      </c>
      <c r="E1231" s="13">
        <v>41810</v>
      </c>
      <c r="F1231" s="13" t="s">
        <v>548</v>
      </c>
      <c r="G1231" s="13" t="s">
        <v>307</v>
      </c>
      <c r="H1231" s="13" t="s">
        <v>175</v>
      </c>
      <c r="I1231" s="13" t="s">
        <v>177</v>
      </c>
      <c r="J1231" s="13" t="s">
        <v>559</v>
      </c>
      <c r="K1231" s="4">
        <v>2406</v>
      </c>
      <c r="L1231" s="4">
        <v>1201</v>
      </c>
      <c r="M1231" s="14" t="s">
        <v>39</v>
      </c>
      <c r="N1231" s="15" t="s">
        <v>679</v>
      </c>
      <c r="O1231" s="15">
        <v>7.9209468530002394E-2</v>
      </c>
      <c r="P1231" s="15">
        <v>9.4026826999999993E-2</v>
      </c>
      <c r="Q1231" s="15">
        <f t="shared" si="228"/>
        <v>1.4817358469997599E-2</v>
      </c>
      <c r="R1231" s="15">
        <f t="shared" si="229"/>
        <v>18.706549538815786</v>
      </c>
      <c r="S1231" s="15">
        <v>2.0245594477775668E-2</v>
      </c>
      <c r="T1231" s="15">
        <v>2.4792826E-2</v>
      </c>
      <c r="U1231" s="15">
        <f t="shared" si="230"/>
        <v>4.547231522224332E-3</v>
      </c>
      <c r="V1231" s="16">
        <f t="shared" si="231"/>
        <v>22.460350706006658</v>
      </c>
      <c r="W1231" s="17">
        <f t="shared" si="232"/>
        <v>2.2006080954103987E-4</v>
      </c>
      <c r="X1231" s="17">
        <f t="shared" si="232"/>
        <v>2.694872391304348E-4</v>
      </c>
      <c r="Y1231" s="16">
        <f t="shared" si="233"/>
        <v>4.9426429589394938E-5</v>
      </c>
      <c r="Z1231" s="15">
        <f t="shared" si="234"/>
        <v>22.460350706006668</v>
      </c>
      <c r="AA1231" s="13">
        <v>0.08</v>
      </c>
      <c r="AB1231" s="13">
        <v>0</v>
      </c>
      <c r="AC1231" s="13">
        <v>0</v>
      </c>
      <c r="AD1231" s="13">
        <v>0</v>
      </c>
      <c r="AE1231" s="18">
        <f t="shared" si="235"/>
        <v>0</v>
      </c>
      <c r="AF1231" s="18">
        <f t="shared" si="239"/>
        <v>3.4056079670329671E-4</v>
      </c>
      <c r="AG1231" s="19">
        <f t="shared" si="236"/>
        <v>3.4056079670329671E-4</v>
      </c>
      <c r="AH1231" s="16" t="str">
        <f t="shared" si="237"/>
        <v>0.00</v>
      </c>
      <c r="AI1231" s="16">
        <f t="shared" si="238"/>
        <v>-2.2006080954103987E-4</v>
      </c>
      <c r="AJ1231" s="44">
        <v>221112</v>
      </c>
      <c r="AK1231" s="15" t="s">
        <v>683</v>
      </c>
      <c r="AL1231" s="14" t="s">
        <v>76</v>
      </c>
      <c r="AM1231" s="39" t="s">
        <v>58</v>
      </c>
      <c r="AN1231" s="39" t="s">
        <v>59</v>
      </c>
      <c r="AO1231" s="39" t="s">
        <v>77</v>
      </c>
      <c r="AP1231" s="39" t="s">
        <v>61</v>
      </c>
      <c r="AQ1231" s="20"/>
      <c r="AR1231" s="20"/>
      <c r="AS1231" s="20"/>
      <c r="AT1231" s="20"/>
      <c r="AU1231" s="20"/>
      <c r="AV1231" s="20"/>
      <c r="AW1231" s="20"/>
      <c r="AX1231" s="20"/>
      <c r="AY1231" s="20"/>
      <c r="AZ1231" s="20"/>
      <c r="BA1231" s="20"/>
      <c r="BB1231" s="20"/>
    </row>
    <row r="1232" spans="1:54" ht="25.5" hidden="1" x14ac:dyDescent="0.25">
      <c r="A1232" s="39" t="s">
        <v>11</v>
      </c>
      <c r="B1232" s="13" t="s">
        <v>652</v>
      </c>
      <c r="C1232" s="13" t="s">
        <v>252</v>
      </c>
      <c r="D1232" s="13">
        <v>34039</v>
      </c>
      <c r="E1232" s="13">
        <v>41810</v>
      </c>
      <c r="F1232" s="13" t="s">
        <v>548</v>
      </c>
      <c r="G1232" s="13" t="s">
        <v>307</v>
      </c>
      <c r="H1232" s="13" t="s">
        <v>175</v>
      </c>
      <c r="I1232" s="13" t="s">
        <v>177</v>
      </c>
      <c r="J1232" s="13" t="s">
        <v>559</v>
      </c>
      <c r="K1232" s="4">
        <v>2406</v>
      </c>
      <c r="L1232" s="4">
        <v>1201</v>
      </c>
      <c r="M1232" s="14" t="s">
        <v>37</v>
      </c>
      <c r="N1232" s="15" t="s">
        <v>679</v>
      </c>
      <c r="O1232" s="15">
        <v>0.17655531648801001</v>
      </c>
      <c r="P1232" s="15">
        <v>0.209582724</v>
      </c>
      <c r="Q1232" s="15">
        <f t="shared" si="228"/>
        <v>3.3027407511989987E-2</v>
      </c>
      <c r="R1232" s="15">
        <f t="shared" si="229"/>
        <v>18.706549408401926</v>
      </c>
      <c r="S1232" s="15">
        <v>4.5126768388272107E-2</v>
      </c>
      <c r="T1232" s="15">
        <v>5.5262399000000004E-2</v>
      </c>
      <c r="U1232" s="15">
        <f t="shared" si="230"/>
        <v>1.0135630611727897E-2</v>
      </c>
      <c r="V1232" s="16">
        <f t="shared" si="231"/>
        <v>22.460351081470357</v>
      </c>
      <c r="W1232" s="17">
        <f t="shared" si="232"/>
        <v>4.9050835204643591E-4</v>
      </c>
      <c r="X1232" s="17">
        <f t="shared" si="232"/>
        <v>6.0067825000000008E-4</v>
      </c>
      <c r="Y1232" s="16">
        <f t="shared" si="233"/>
        <v>1.1016989795356417E-4</v>
      </c>
      <c r="Z1232" s="15">
        <f t="shared" si="234"/>
        <v>22.460351081470371</v>
      </c>
      <c r="AA1232" s="13">
        <v>0.18</v>
      </c>
      <c r="AB1232" s="13">
        <v>0</v>
      </c>
      <c r="AC1232" s="13">
        <v>0</v>
      </c>
      <c r="AD1232" s="13">
        <v>0</v>
      </c>
      <c r="AE1232" s="18">
        <f t="shared" si="235"/>
        <v>0</v>
      </c>
      <c r="AF1232" s="18">
        <f t="shared" si="239"/>
        <v>7.5909888736263741E-4</v>
      </c>
      <c r="AG1232" s="19">
        <f t="shared" si="236"/>
        <v>7.5909888736263741E-4</v>
      </c>
      <c r="AH1232" s="16" t="str">
        <f t="shared" si="237"/>
        <v>0.00</v>
      </c>
      <c r="AI1232" s="16">
        <f t="shared" si="238"/>
        <v>-4.9050835204643591E-4</v>
      </c>
      <c r="AJ1232" s="44">
        <v>221112</v>
      </c>
      <c r="AK1232" s="15" t="s">
        <v>683</v>
      </c>
      <c r="AL1232" s="14" t="s">
        <v>76</v>
      </c>
      <c r="AM1232" s="39" t="s">
        <v>58</v>
      </c>
      <c r="AN1232" s="39" t="s">
        <v>59</v>
      </c>
      <c r="AO1232" s="39" t="s">
        <v>77</v>
      </c>
      <c r="AP1232" s="39" t="s">
        <v>61</v>
      </c>
      <c r="AQ1232" s="20"/>
      <c r="AR1232" s="20"/>
      <c r="AS1232" s="20"/>
      <c r="AT1232" s="20"/>
      <c r="AU1232" s="20"/>
      <c r="AV1232" s="20"/>
      <c r="AW1232" s="20"/>
      <c r="AX1232" s="20"/>
      <c r="AY1232" s="20"/>
      <c r="AZ1232" s="20"/>
      <c r="BA1232" s="20"/>
      <c r="BB1232" s="20"/>
    </row>
    <row r="1233" spans="1:54" ht="25.5" hidden="1" x14ac:dyDescent="0.25">
      <c r="A1233" s="39" t="s">
        <v>11</v>
      </c>
      <c r="B1233" s="13" t="s">
        <v>652</v>
      </c>
      <c r="C1233" s="13" t="s">
        <v>252</v>
      </c>
      <c r="D1233" s="13">
        <v>34039</v>
      </c>
      <c r="E1233" s="13">
        <v>41810</v>
      </c>
      <c r="F1233" s="13" t="s">
        <v>548</v>
      </c>
      <c r="G1233" s="13" t="s">
        <v>307</v>
      </c>
      <c r="H1233" s="13" t="s">
        <v>175</v>
      </c>
      <c r="I1233" s="13" t="s">
        <v>177</v>
      </c>
      <c r="J1233" s="13" t="s">
        <v>559</v>
      </c>
      <c r="K1233" s="4">
        <v>2406</v>
      </c>
      <c r="L1233" s="4">
        <v>1201</v>
      </c>
      <c r="M1233" s="14" t="s">
        <v>34</v>
      </c>
      <c r="N1233" s="15" t="s">
        <v>679</v>
      </c>
      <c r="O1233" s="15">
        <v>2.4708202346009098E-2</v>
      </c>
      <c r="P1233" s="15">
        <v>2.9330254E-2</v>
      </c>
      <c r="Q1233" s="15">
        <f t="shared" si="228"/>
        <v>4.6220516539909016E-3</v>
      </c>
      <c r="R1233" s="15">
        <f t="shared" si="229"/>
        <v>18.706547685115027</v>
      </c>
      <c r="S1233" s="15">
        <v>6.3153086904332899E-3</v>
      </c>
      <c r="T1233" s="15">
        <v>7.7337489999999998E-3</v>
      </c>
      <c r="U1233" s="15">
        <f t="shared" si="230"/>
        <v>1.4184403095667099E-3</v>
      </c>
      <c r="V1233" s="16">
        <f t="shared" si="231"/>
        <v>22.46034800666872</v>
      </c>
      <c r="W1233" s="17">
        <f t="shared" si="232"/>
        <v>6.8644659678622711E-5</v>
      </c>
      <c r="X1233" s="17">
        <f t="shared" si="232"/>
        <v>8.4062489130434787E-5</v>
      </c>
      <c r="Y1233" s="16">
        <f t="shared" si="233"/>
        <v>1.5417829451812076E-5</v>
      </c>
      <c r="Z1233" s="15">
        <f t="shared" si="234"/>
        <v>22.460348006668738</v>
      </c>
      <c r="AA1233" s="13">
        <v>0.02</v>
      </c>
      <c r="AB1233" s="13">
        <v>0</v>
      </c>
      <c r="AC1233" s="13">
        <v>0</v>
      </c>
      <c r="AD1233" s="13">
        <v>0</v>
      </c>
      <c r="AE1233" s="18">
        <f t="shared" si="235"/>
        <v>0</v>
      </c>
      <c r="AF1233" s="18">
        <f t="shared" si="239"/>
        <v>1.0623281593406594E-4</v>
      </c>
      <c r="AG1233" s="19">
        <f t="shared" si="236"/>
        <v>1.0623281593406594E-4</v>
      </c>
      <c r="AH1233" s="16" t="str">
        <f t="shared" si="237"/>
        <v>0.00</v>
      </c>
      <c r="AI1233" s="16">
        <f t="shared" si="238"/>
        <v>-6.8644659678622711E-5</v>
      </c>
      <c r="AJ1233" s="44">
        <v>221112</v>
      </c>
      <c r="AK1233" s="15" t="s">
        <v>683</v>
      </c>
      <c r="AL1233" s="14" t="s">
        <v>76</v>
      </c>
      <c r="AM1233" s="39" t="s">
        <v>58</v>
      </c>
      <c r="AN1233" s="39" t="s">
        <v>59</v>
      </c>
      <c r="AO1233" s="39" t="s">
        <v>77</v>
      </c>
      <c r="AP1233" s="39" t="s">
        <v>61</v>
      </c>
      <c r="AQ1233" s="20"/>
      <c r="AR1233" s="20"/>
      <c r="AS1233" s="20"/>
      <c r="AT1233" s="20"/>
      <c r="AU1233" s="20"/>
      <c r="AV1233" s="20"/>
      <c r="AW1233" s="20"/>
      <c r="AX1233" s="20"/>
      <c r="AY1233" s="20"/>
      <c r="AZ1233" s="20"/>
      <c r="BA1233" s="20"/>
      <c r="BB1233" s="20"/>
    </row>
    <row r="1234" spans="1:54" ht="25.5" hidden="1" x14ac:dyDescent="0.25">
      <c r="A1234" s="39" t="s">
        <v>11</v>
      </c>
      <c r="B1234" s="13" t="s">
        <v>652</v>
      </c>
      <c r="C1234" s="13" t="s">
        <v>252</v>
      </c>
      <c r="D1234" s="13">
        <v>34039</v>
      </c>
      <c r="E1234" s="13">
        <v>41810</v>
      </c>
      <c r="F1234" s="13" t="s">
        <v>548</v>
      </c>
      <c r="G1234" s="13" t="s">
        <v>331</v>
      </c>
      <c r="H1234" s="13" t="s">
        <v>175</v>
      </c>
      <c r="I1234" s="13" t="s">
        <v>177</v>
      </c>
      <c r="J1234" s="13" t="s">
        <v>561</v>
      </c>
      <c r="K1234" s="4">
        <v>2406</v>
      </c>
      <c r="L1234" s="4">
        <v>1101</v>
      </c>
      <c r="M1234" s="14" t="s">
        <v>40</v>
      </c>
      <c r="N1234" s="15" t="s">
        <v>679</v>
      </c>
      <c r="O1234" s="15">
        <v>0.98574871585829904</v>
      </c>
      <c r="P1234" s="15">
        <v>1.1607494220000001</v>
      </c>
      <c r="Q1234" s="15">
        <f t="shared" si="228"/>
        <v>0.17500070614170105</v>
      </c>
      <c r="R1234" s="15">
        <f t="shared" si="229"/>
        <v>17.753074726486108</v>
      </c>
      <c r="S1234" s="15">
        <v>0.25087577609548273</v>
      </c>
      <c r="T1234" s="15">
        <v>0.30476941000000002</v>
      </c>
      <c r="U1234" s="15">
        <f t="shared" si="230"/>
        <v>5.3893633904517291E-2</v>
      </c>
      <c r="V1234" s="16">
        <f t="shared" si="231"/>
        <v>21.482199175740867</v>
      </c>
      <c r="W1234" s="17">
        <f t="shared" si="232"/>
        <v>2.726910609733508E-3</v>
      </c>
      <c r="X1234" s="17">
        <f t="shared" si="232"/>
        <v>3.3127109782608698E-3</v>
      </c>
      <c r="Y1234" s="16">
        <f t="shared" si="233"/>
        <v>5.8580036852736187E-4</v>
      </c>
      <c r="Z1234" s="15">
        <f t="shared" si="234"/>
        <v>21.482199175740867</v>
      </c>
      <c r="AA1234" s="13">
        <v>0.99</v>
      </c>
      <c r="AB1234" s="13">
        <v>0</v>
      </c>
      <c r="AC1234" s="13">
        <v>0</v>
      </c>
      <c r="AD1234" s="13">
        <v>0</v>
      </c>
      <c r="AE1234" s="18">
        <f t="shared" si="235"/>
        <v>0</v>
      </c>
      <c r="AF1234" s="18">
        <f t="shared" si="239"/>
        <v>4.186392994505495E-3</v>
      </c>
      <c r="AG1234" s="19">
        <f t="shared" si="236"/>
        <v>4.186392994505495E-3</v>
      </c>
      <c r="AH1234" s="16" t="str">
        <f t="shared" si="237"/>
        <v>0.00</v>
      </c>
      <c r="AI1234" s="16">
        <f t="shared" si="238"/>
        <v>-2.726910609733508E-3</v>
      </c>
      <c r="AJ1234" s="44">
        <v>221112</v>
      </c>
      <c r="AK1234" s="15" t="s">
        <v>683</v>
      </c>
      <c r="AL1234" s="14" t="s">
        <v>57</v>
      </c>
      <c r="AM1234" s="39" t="s">
        <v>58</v>
      </c>
      <c r="AN1234" s="39" t="s">
        <v>59</v>
      </c>
      <c r="AO1234" s="39" t="s">
        <v>60</v>
      </c>
      <c r="AP1234" s="39" t="s">
        <v>61</v>
      </c>
      <c r="AQ1234" s="20"/>
      <c r="AR1234" s="20"/>
      <c r="AS1234" s="20"/>
      <c r="AT1234" s="20"/>
      <c r="AU1234" s="20"/>
      <c r="AV1234" s="20"/>
      <c r="AW1234" s="20"/>
      <c r="AX1234" s="20"/>
      <c r="AY1234" s="20"/>
      <c r="AZ1234" s="20"/>
      <c r="BA1234" s="20"/>
      <c r="BB1234" s="20"/>
    </row>
    <row r="1235" spans="1:54" ht="25.5" hidden="1" x14ac:dyDescent="0.25">
      <c r="A1235" s="39" t="s">
        <v>11</v>
      </c>
      <c r="B1235" s="13" t="s">
        <v>652</v>
      </c>
      <c r="C1235" s="13" t="s">
        <v>252</v>
      </c>
      <c r="D1235" s="13">
        <v>34039</v>
      </c>
      <c r="E1235" s="13">
        <v>41810</v>
      </c>
      <c r="F1235" s="13" t="s">
        <v>548</v>
      </c>
      <c r="G1235" s="13" t="s">
        <v>331</v>
      </c>
      <c r="H1235" s="13" t="s">
        <v>175</v>
      </c>
      <c r="I1235" s="13" t="s">
        <v>177</v>
      </c>
      <c r="J1235" s="13" t="s">
        <v>561</v>
      </c>
      <c r="K1235" s="4">
        <v>2406</v>
      </c>
      <c r="L1235" s="4">
        <v>1101</v>
      </c>
      <c r="M1235" s="14" t="s">
        <v>38</v>
      </c>
      <c r="N1235" s="15" t="s">
        <v>679</v>
      </c>
      <c r="O1235" s="15">
        <v>1.4944563433167699</v>
      </c>
      <c r="P1235" s="15">
        <v>1.759768295</v>
      </c>
      <c r="Q1235" s="15">
        <f t="shared" si="228"/>
        <v>0.26531195168323007</v>
      </c>
      <c r="R1235" s="15">
        <f t="shared" si="229"/>
        <v>17.753074746526316</v>
      </c>
      <c r="S1235" s="15">
        <v>0.38034327505460103</v>
      </c>
      <c r="T1235" s="15">
        <v>0.46204937399999996</v>
      </c>
      <c r="U1235" s="15">
        <f t="shared" si="230"/>
        <v>8.1706098945398931E-2</v>
      </c>
      <c r="V1235" s="16">
        <f t="shared" si="231"/>
        <v>21.482198925081409</v>
      </c>
      <c r="W1235" s="17">
        <f t="shared" si="232"/>
        <v>4.1341660332021848E-3</v>
      </c>
      <c r="X1235" s="17">
        <f t="shared" si="232"/>
        <v>5.0222758043478258E-3</v>
      </c>
      <c r="Y1235" s="16">
        <f t="shared" si="233"/>
        <v>8.8810977114564104E-4</v>
      </c>
      <c r="Z1235" s="15">
        <f t="shared" si="234"/>
        <v>21.482198925081423</v>
      </c>
      <c r="AA1235" s="13">
        <v>1.49</v>
      </c>
      <c r="AB1235" s="13">
        <v>0</v>
      </c>
      <c r="AC1235" s="13">
        <v>0</v>
      </c>
      <c r="AD1235" s="13">
        <v>0</v>
      </c>
      <c r="AE1235" s="18">
        <f t="shared" si="235"/>
        <v>0</v>
      </c>
      <c r="AF1235" s="18">
        <f t="shared" si="239"/>
        <v>6.3468320604395598E-3</v>
      </c>
      <c r="AG1235" s="19">
        <f t="shared" si="236"/>
        <v>6.3468320604395598E-3</v>
      </c>
      <c r="AH1235" s="16" t="str">
        <f t="shared" si="237"/>
        <v>0.00</v>
      </c>
      <c r="AI1235" s="16">
        <f t="shared" si="238"/>
        <v>-4.1341660332021848E-3</v>
      </c>
      <c r="AJ1235" s="44">
        <v>221112</v>
      </c>
      <c r="AK1235" s="15" t="s">
        <v>683</v>
      </c>
      <c r="AL1235" s="14" t="s">
        <v>57</v>
      </c>
      <c r="AM1235" s="39" t="s">
        <v>58</v>
      </c>
      <c r="AN1235" s="39" t="s">
        <v>59</v>
      </c>
      <c r="AO1235" s="39" t="s">
        <v>60</v>
      </c>
      <c r="AP1235" s="39" t="s">
        <v>61</v>
      </c>
      <c r="AQ1235" s="20"/>
      <c r="AR1235" s="20"/>
      <c r="AS1235" s="20"/>
      <c r="AT1235" s="20"/>
      <c r="AU1235" s="20"/>
      <c r="AV1235" s="20"/>
      <c r="AW1235" s="20"/>
      <c r="AX1235" s="20"/>
      <c r="AY1235" s="20"/>
      <c r="AZ1235" s="20"/>
      <c r="BA1235" s="20"/>
      <c r="BB1235" s="20"/>
    </row>
    <row r="1236" spans="1:54" ht="25.5" hidden="1" x14ac:dyDescent="0.25">
      <c r="A1236" s="39" t="s">
        <v>11</v>
      </c>
      <c r="B1236" s="13" t="s">
        <v>652</v>
      </c>
      <c r="C1236" s="13" t="s">
        <v>252</v>
      </c>
      <c r="D1236" s="13">
        <v>34039</v>
      </c>
      <c r="E1236" s="13">
        <v>41810</v>
      </c>
      <c r="F1236" s="13" t="s">
        <v>548</v>
      </c>
      <c r="G1236" s="13" t="s">
        <v>331</v>
      </c>
      <c r="H1236" s="13" t="s">
        <v>175</v>
      </c>
      <c r="I1236" s="13" t="s">
        <v>177</v>
      </c>
      <c r="J1236" s="13" t="s">
        <v>561</v>
      </c>
      <c r="K1236" s="4">
        <v>2406</v>
      </c>
      <c r="L1236" s="4">
        <v>1101</v>
      </c>
      <c r="M1236" s="14" t="s">
        <v>39</v>
      </c>
      <c r="N1236" s="15" t="s">
        <v>679</v>
      </c>
      <c r="O1236" s="15">
        <v>1.4944563433167699</v>
      </c>
      <c r="P1236" s="15">
        <v>1.759768295</v>
      </c>
      <c r="Q1236" s="15">
        <f t="shared" si="228"/>
        <v>0.26531195168323007</v>
      </c>
      <c r="R1236" s="15">
        <f t="shared" si="229"/>
        <v>17.753074746526316</v>
      </c>
      <c r="S1236" s="15">
        <v>0.38034327505460103</v>
      </c>
      <c r="T1236" s="15">
        <v>0.46204937399999996</v>
      </c>
      <c r="U1236" s="15">
        <f t="shared" si="230"/>
        <v>8.1706098945398931E-2</v>
      </c>
      <c r="V1236" s="16">
        <f t="shared" si="231"/>
        <v>21.482198925081409</v>
      </c>
      <c r="W1236" s="17">
        <f t="shared" si="232"/>
        <v>4.1341660332021848E-3</v>
      </c>
      <c r="X1236" s="17">
        <f t="shared" si="232"/>
        <v>5.0222758043478258E-3</v>
      </c>
      <c r="Y1236" s="16">
        <f t="shared" si="233"/>
        <v>8.8810977114564104E-4</v>
      </c>
      <c r="Z1236" s="15">
        <f t="shared" si="234"/>
        <v>21.482198925081423</v>
      </c>
      <c r="AA1236" s="13">
        <v>1.49</v>
      </c>
      <c r="AB1236" s="13">
        <v>0</v>
      </c>
      <c r="AC1236" s="13">
        <v>0</v>
      </c>
      <c r="AD1236" s="13">
        <v>0</v>
      </c>
      <c r="AE1236" s="18">
        <f t="shared" si="235"/>
        <v>0</v>
      </c>
      <c r="AF1236" s="18">
        <f t="shared" si="239"/>
        <v>6.3468320604395598E-3</v>
      </c>
      <c r="AG1236" s="19">
        <f t="shared" si="236"/>
        <v>6.3468320604395598E-3</v>
      </c>
      <c r="AH1236" s="16" t="str">
        <f t="shared" si="237"/>
        <v>0.00</v>
      </c>
      <c r="AI1236" s="16">
        <f t="shared" si="238"/>
        <v>-4.1341660332021848E-3</v>
      </c>
      <c r="AJ1236" s="44">
        <v>221112</v>
      </c>
      <c r="AK1236" s="15" t="s">
        <v>683</v>
      </c>
      <c r="AL1236" s="14" t="s">
        <v>57</v>
      </c>
      <c r="AM1236" s="39" t="s">
        <v>58</v>
      </c>
      <c r="AN1236" s="39" t="s">
        <v>59</v>
      </c>
      <c r="AO1236" s="39" t="s">
        <v>60</v>
      </c>
      <c r="AP1236" s="39" t="s">
        <v>61</v>
      </c>
      <c r="AQ1236" s="20"/>
      <c r="AR1236" s="20"/>
      <c r="AS1236" s="20"/>
      <c r="AT1236" s="20"/>
      <c r="AU1236" s="20"/>
      <c r="AV1236" s="20"/>
      <c r="AW1236" s="20"/>
      <c r="AX1236" s="20"/>
      <c r="AY1236" s="20"/>
      <c r="AZ1236" s="20"/>
      <c r="BA1236" s="20"/>
      <c r="BB1236" s="20"/>
    </row>
    <row r="1237" spans="1:54" ht="25.5" hidden="1" x14ac:dyDescent="0.25">
      <c r="A1237" s="39" t="s">
        <v>11</v>
      </c>
      <c r="B1237" s="13" t="s">
        <v>652</v>
      </c>
      <c r="C1237" s="13" t="s">
        <v>252</v>
      </c>
      <c r="D1237" s="13">
        <v>34039</v>
      </c>
      <c r="E1237" s="13">
        <v>41810</v>
      </c>
      <c r="F1237" s="13" t="s">
        <v>548</v>
      </c>
      <c r="G1237" s="13" t="s">
        <v>331</v>
      </c>
      <c r="H1237" s="13" t="s">
        <v>175</v>
      </c>
      <c r="I1237" s="13" t="s">
        <v>177</v>
      </c>
      <c r="J1237" s="13" t="s">
        <v>561</v>
      </c>
      <c r="K1237" s="4">
        <v>2406</v>
      </c>
      <c r="L1237" s="4">
        <v>1101</v>
      </c>
      <c r="M1237" s="14" t="s">
        <v>37</v>
      </c>
      <c r="N1237" s="15" t="s">
        <v>679</v>
      </c>
      <c r="O1237" s="15">
        <v>0.54018668938702397</v>
      </c>
      <c r="P1237" s="15">
        <v>0.63608643600000003</v>
      </c>
      <c r="Q1237" s="15">
        <f t="shared" si="228"/>
        <v>9.5899746612976067E-2</v>
      </c>
      <c r="R1237" s="15">
        <f t="shared" si="229"/>
        <v>17.753074723443881</v>
      </c>
      <c r="S1237" s="15">
        <v>0.1374790073334653</v>
      </c>
      <c r="T1237" s="15">
        <v>0.167012522</v>
      </c>
      <c r="U1237" s="15">
        <f t="shared" si="230"/>
        <v>2.9533514666534699E-2</v>
      </c>
      <c r="V1237" s="16">
        <f t="shared" si="231"/>
        <v>21.482199529488177</v>
      </c>
      <c r="W1237" s="17">
        <f t="shared" si="232"/>
        <v>1.4943370362333185E-3</v>
      </c>
      <c r="X1237" s="17">
        <f t="shared" si="232"/>
        <v>1.8153535E-3</v>
      </c>
      <c r="Y1237" s="16">
        <f t="shared" si="233"/>
        <v>3.2101646376668145E-4</v>
      </c>
      <c r="Z1237" s="15">
        <f t="shared" si="234"/>
        <v>21.48219952948817</v>
      </c>
      <c r="AA1237" s="13">
        <v>0.54</v>
      </c>
      <c r="AB1237" s="13">
        <v>0</v>
      </c>
      <c r="AC1237" s="13">
        <v>0</v>
      </c>
      <c r="AD1237" s="13">
        <v>0</v>
      </c>
      <c r="AE1237" s="18">
        <f t="shared" si="235"/>
        <v>0</v>
      </c>
      <c r="AF1237" s="18">
        <f t="shared" si="239"/>
        <v>2.2941280494505494E-3</v>
      </c>
      <c r="AG1237" s="19">
        <f t="shared" si="236"/>
        <v>2.2941280494505494E-3</v>
      </c>
      <c r="AH1237" s="16" t="str">
        <f t="shared" si="237"/>
        <v>0.00</v>
      </c>
      <c r="AI1237" s="16">
        <f t="shared" si="238"/>
        <v>-1.4943370362333185E-3</v>
      </c>
      <c r="AJ1237" s="44">
        <v>221112</v>
      </c>
      <c r="AK1237" s="15" t="s">
        <v>683</v>
      </c>
      <c r="AL1237" s="14" t="s">
        <v>57</v>
      </c>
      <c r="AM1237" s="39" t="s">
        <v>58</v>
      </c>
      <c r="AN1237" s="39" t="s">
        <v>59</v>
      </c>
      <c r="AO1237" s="39" t="s">
        <v>60</v>
      </c>
      <c r="AP1237" s="39" t="s">
        <v>61</v>
      </c>
      <c r="AQ1237" s="20"/>
      <c r="AR1237" s="20"/>
      <c r="AS1237" s="20"/>
      <c r="AT1237" s="20"/>
      <c r="AU1237" s="20"/>
      <c r="AV1237" s="20"/>
      <c r="AW1237" s="20"/>
      <c r="AX1237" s="20"/>
      <c r="AY1237" s="20"/>
      <c r="AZ1237" s="20"/>
      <c r="BA1237" s="20"/>
      <c r="BB1237" s="20"/>
    </row>
    <row r="1238" spans="1:54" ht="25.5" hidden="1" x14ac:dyDescent="0.25">
      <c r="A1238" s="39" t="s">
        <v>11</v>
      </c>
      <c r="B1238" s="13" t="s">
        <v>652</v>
      </c>
      <c r="C1238" s="13" t="s">
        <v>252</v>
      </c>
      <c r="D1238" s="13">
        <v>34039</v>
      </c>
      <c r="E1238" s="13">
        <v>41810</v>
      </c>
      <c r="F1238" s="13" t="s">
        <v>548</v>
      </c>
      <c r="G1238" s="13" t="s">
        <v>276</v>
      </c>
      <c r="H1238" s="13" t="s">
        <v>175</v>
      </c>
      <c r="I1238" s="13" t="s">
        <v>177</v>
      </c>
      <c r="J1238" s="13" t="s">
        <v>562</v>
      </c>
      <c r="K1238" s="4">
        <v>2406</v>
      </c>
      <c r="L1238" s="4">
        <v>1101</v>
      </c>
      <c r="M1238" s="14" t="s">
        <v>40</v>
      </c>
      <c r="N1238" s="15" t="s">
        <v>679</v>
      </c>
      <c r="O1238" s="15">
        <v>4.5530581159073904</v>
      </c>
      <c r="P1238" s="15">
        <v>5.3613659250000003</v>
      </c>
      <c r="Q1238" s="15">
        <f t="shared" si="228"/>
        <v>0.80830780909260991</v>
      </c>
      <c r="R1238" s="15">
        <f t="shared" si="229"/>
        <v>17.753074714081926</v>
      </c>
      <c r="S1238" s="15">
        <v>1.1587658903938158</v>
      </c>
      <c r="T1238" s="15">
        <v>1.407694287</v>
      </c>
      <c r="U1238" s="15">
        <f t="shared" si="230"/>
        <v>0.24892839660618415</v>
      </c>
      <c r="V1238" s="16">
        <f t="shared" si="231"/>
        <v>21.482199180162599</v>
      </c>
      <c r="W1238" s="17">
        <f t="shared" si="232"/>
        <v>1.2595281417324085E-2</v>
      </c>
      <c r="X1238" s="17">
        <f t="shared" si="232"/>
        <v>1.5301024858695653E-2</v>
      </c>
      <c r="Y1238" s="16">
        <f t="shared" si="233"/>
        <v>2.7057434413715678E-3</v>
      </c>
      <c r="Z1238" s="15">
        <f t="shared" si="234"/>
        <v>21.482199180162606</v>
      </c>
      <c r="AA1238" s="13">
        <v>4.5599999999999996</v>
      </c>
      <c r="AB1238" s="13">
        <v>0</v>
      </c>
      <c r="AC1238" s="13">
        <v>0</v>
      </c>
      <c r="AD1238" s="13">
        <v>0</v>
      </c>
      <c r="AE1238" s="18">
        <f t="shared" si="235"/>
        <v>0</v>
      </c>
      <c r="AF1238" s="18">
        <f t="shared" si="239"/>
        <v>1.9336459986263738E-2</v>
      </c>
      <c r="AG1238" s="19">
        <f t="shared" si="236"/>
        <v>1.9336459986263738E-2</v>
      </c>
      <c r="AH1238" s="16" t="str">
        <f t="shared" si="237"/>
        <v>0.00</v>
      </c>
      <c r="AI1238" s="16">
        <f t="shared" si="238"/>
        <v>-1.2595281417324085E-2</v>
      </c>
      <c r="AJ1238" s="44">
        <v>221112</v>
      </c>
      <c r="AK1238" s="15" t="s">
        <v>683</v>
      </c>
      <c r="AL1238" s="14" t="s">
        <v>57</v>
      </c>
      <c r="AM1238" s="39" t="s">
        <v>58</v>
      </c>
      <c r="AN1238" s="39" t="s">
        <v>59</v>
      </c>
      <c r="AO1238" s="39" t="s">
        <v>60</v>
      </c>
      <c r="AP1238" s="39" t="s">
        <v>61</v>
      </c>
      <c r="AQ1238" s="20"/>
      <c r="AR1238" s="20"/>
      <c r="AS1238" s="20"/>
      <c r="AT1238" s="20"/>
      <c r="AU1238" s="20"/>
      <c r="AV1238" s="20"/>
      <c r="AW1238" s="20"/>
      <c r="AX1238" s="20"/>
      <c r="AY1238" s="20"/>
      <c r="AZ1238" s="20"/>
      <c r="BA1238" s="20"/>
      <c r="BB1238" s="20"/>
    </row>
    <row r="1239" spans="1:54" ht="25.5" hidden="1" x14ac:dyDescent="0.25">
      <c r="A1239" s="39" t="s">
        <v>11</v>
      </c>
      <c r="B1239" s="13" t="s">
        <v>652</v>
      </c>
      <c r="C1239" s="13" t="s">
        <v>252</v>
      </c>
      <c r="D1239" s="13">
        <v>34039</v>
      </c>
      <c r="E1239" s="13">
        <v>41810</v>
      </c>
      <c r="F1239" s="13" t="s">
        <v>548</v>
      </c>
      <c r="G1239" s="13" t="s">
        <v>276</v>
      </c>
      <c r="H1239" s="13" t="s">
        <v>175</v>
      </c>
      <c r="I1239" s="13" t="s">
        <v>177</v>
      </c>
      <c r="J1239" s="13" t="s">
        <v>562</v>
      </c>
      <c r="K1239" s="4">
        <v>2406</v>
      </c>
      <c r="L1239" s="4">
        <v>1101</v>
      </c>
      <c r="M1239" s="14" t="s">
        <v>38</v>
      </c>
      <c r="N1239" s="15" t="s">
        <v>679</v>
      </c>
      <c r="O1239" s="15">
        <v>9.0098681130988503</v>
      </c>
      <c r="P1239" s="15">
        <v>10.60939673</v>
      </c>
      <c r="Q1239" s="15">
        <f t="shared" si="228"/>
        <v>1.59952861690115</v>
      </c>
      <c r="R1239" s="15">
        <f t="shared" si="229"/>
        <v>17.753074704564227</v>
      </c>
      <c r="S1239" s="15">
        <v>2.2930363682224071</v>
      </c>
      <c r="T1239" s="15">
        <v>2.7856310080000002</v>
      </c>
      <c r="U1239" s="15">
        <f t="shared" si="230"/>
        <v>0.4925946397775931</v>
      </c>
      <c r="V1239" s="16">
        <f t="shared" si="231"/>
        <v>21.482199175037906</v>
      </c>
      <c r="W1239" s="17">
        <f t="shared" si="232"/>
        <v>2.4924308350243556E-2</v>
      </c>
      <c r="X1239" s="17">
        <f t="shared" si="232"/>
        <v>3.0278597913043482E-2</v>
      </c>
      <c r="Y1239" s="16">
        <f t="shared" si="233"/>
        <v>5.3542895627999264E-3</v>
      </c>
      <c r="Z1239" s="15">
        <f t="shared" si="234"/>
        <v>21.482199175037913</v>
      </c>
      <c r="AA1239" s="13">
        <v>9</v>
      </c>
      <c r="AB1239" s="13">
        <v>0</v>
      </c>
      <c r="AC1239" s="13">
        <v>0</v>
      </c>
      <c r="AD1239" s="13">
        <v>0</v>
      </c>
      <c r="AE1239" s="18">
        <f t="shared" si="235"/>
        <v>0</v>
      </c>
      <c r="AF1239" s="18">
        <f t="shared" si="239"/>
        <v>3.8264162197802203E-2</v>
      </c>
      <c r="AG1239" s="19">
        <f t="shared" si="236"/>
        <v>3.8264162197802203E-2</v>
      </c>
      <c r="AH1239" s="16" t="str">
        <f t="shared" si="237"/>
        <v>0.00</v>
      </c>
      <c r="AI1239" s="16">
        <f t="shared" si="238"/>
        <v>-2.4924308350243556E-2</v>
      </c>
      <c r="AJ1239" s="44">
        <v>221112</v>
      </c>
      <c r="AK1239" s="15" t="s">
        <v>683</v>
      </c>
      <c r="AL1239" s="14" t="s">
        <v>57</v>
      </c>
      <c r="AM1239" s="39" t="s">
        <v>58</v>
      </c>
      <c r="AN1239" s="39" t="s">
        <v>59</v>
      </c>
      <c r="AO1239" s="39" t="s">
        <v>60</v>
      </c>
      <c r="AP1239" s="39" t="s">
        <v>61</v>
      </c>
      <c r="AQ1239" s="20"/>
      <c r="AR1239" s="20"/>
      <c r="AS1239" s="20"/>
      <c r="AT1239" s="20"/>
      <c r="AU1239" s="20"/>
      <c r="AV1239" s="20"/>
      <c r="AW1239" s="20"/>
      <c r="AX1239" s="20"/>
      <c r="AY1239" s="20"/>
      <c r="AZ1239" s="20"/>
      <c r="BA1239" s="20"/>
      <c r="BB1239" s="20"/>
    </row>
    <row r="1240" spans="1:54" ht="26.1" hidden="1" customHeight="1" x14ac:dyDescent="0.25">
      <c r="A1240" s="39" t="s">
        <v>11</v>
      </c>
      <c r="B1240" s="13" t="s">
        <v>652</v>
      </c>
      <c r="C1240" s="13" t="s">
        <v>252</v>
      </c>
      <c r="D1240" s="13">
        <v>34039</v>
      </c>
      <c r="E1240" s="13">
        <v>41810</v>
      </c>
      <c r="F1240" s="13" t="s">
        <v>548</v>
      </c>
      <c r="G1240" s="13" t="s">
        <v>276</v>
      </c>
      <c r="H1240" s="13" t="s">
        <v>175</v>
      </c>
      <c r="I1240" s="13" t="s">
        <v>177</v>
      </c>
      <c r="J1240" s="13" t="s">
        <v>562</v>
      </c>
      <c r="K1240" s="4">
        <v>2406</v>
      </c>
      <c r="L1240" s="4">
        <v>1101</v>
      </c>
      <c r="M1240" s="14" t="s">
        <v>39</v>
      </c>
      <c r="N1240" s="15" t="s">
        <v>679</v>
      </c>
      <c r="O1240" s="15">
        <v>9.0098681130988503</v>
      </c>
      <c r="P1240" s="15">
        <v>10.60939673</v>
      </c>
      <c r="Q1240" s="15">
        <f t="shared" si="228"/>
        <v>1.59952861690115</v>
      </c>
      <c r="R1240" s="15">
        <f t="shared" si="229"/>
        <v>17.753074704564227</v>
      </c>
      <c r="S1240" s="15">
        <v>2.2930363682224071</v>
      </c>
      <c r="T1240" s="15">
        <v>2.7856310080000002</v>
      </c>
      <c r="U1240" s="15">
        <f t="shared" si="230"/>
        <v>0.4925946397775931</v>
      </c>
      <c r="V1240" s="16">
        <f t="shared" si="231"/>
        <v>21.482199175037906</v>
      </c>
      <c r="W1240" s="17">
        <f t="shared" si="232"/>
        <v>2.4924308350243556E-2</v>
      </c>
      <c r="X1240" s="17">
        <f t="shared" si="232"/>
        <v>3.0278597913043482E-2</v>
      </c>
      <c r="Y1240" s="16">
        <f t="shared" si="233"/>
        <v>5.3542895627999264E-3</v>
      </c>
      <c r="Z1240" s="15">
        <f t="shared" si="234"/>
        <v>21.482199175037913</v>
      </c>
      <c r="AA1240" s="13">
        <v>9</v>
      </c>
      <c r="AB1240" s="13">
        <v>0</v>
      </c>
      <c r="AC1240" s="13">
        <v>0</v>
      </c>
      <c r="AD1240" s="13">
        <v>0</v>
      </c>
      <c r="AE1240" s="18">
        <f t="shared" si="235"/>
        <v>0</v>
      </c>
      <c r="AF1240" s="18">
        <f t="shared" si="239"/>
        <v>3.8264162197802203E-2</v>
      </c>
      <c r="AG1240" s="19">
        <f t="shared" si="236"/>
        <v>3.8264162197802203E-2</v>
      </c>
      <c r="AH1240" s="16" t="str">
        <f t="shared" si="237"/>
        <v>0.00</v>
      </c>
      <c r="AI1240" s="16">
        <f t="shared" si="238"/>
        <v>-2.4924308350243556E-2</v>
      </c>
      <c r="AJ1240" s="44">
        <v>221112</v>
      </c>
      <c r="AK1240" s="15" t="s">
        <v>683</v>
      </c>
      <c r="AL1240" s="14" t="s">
        <v>57</v>
      </c>
      <c r="AM1240" s="39" t="s">
        <v>58</v>
      </c>
      <c r="AN1240" s="39" t="s">
        <v>59</v>
      </c>
      <c r="AO1240" s="39" t="s">
        <v>60</v>
      </c>
      <c r="AP1240" s="39" t="s">
        <v>61</v>
      </c>
      <c r="AQ1240" s="20"/>
      <c r="AR1240" s="20"/>
      <c r="AS1240" s="20"/>
      <c r="AT1240" s="20"/>
      <c r="AU1240" s="20"/>
      <c r="AV1240" s="20"/>
      <c r="AW1240" s="20"/>
      <c r="AX1240" s="20"/>
      <c r="AY1240" s="20"/>
      <c r="AZ1240" s="20"/>
      <c r="BA1240" s="20"/>
      <c r="BB1240" s="20"/>
    </row>
    <row r="1241" spans="1:54" ht="26.1" hidden="1" customHeight="1" x14ac:dyDescent="0.25">
      <c r="A1241" s="39" t="s">
        <v>11</v>
      </c>
      <c r="B1241" s="13" t="s">
        <v>652</v>
      </c>
      <c r="C1241" s="13" t="s">
        <v>252</v>
      </c>
      <c r="D1241" s="13">
        <v>34039</v>
      </c>
      <c r="E1241" s="13">
        <v>41810</v>
      </c>
      <c r="F1241" s="13" t="s">
        <v>548</v>
      </c>
      <c r="G1241" s="13" t="s">
        <v>276</v>
      </c>
      <c r="H1241" s="13" t="s">
        <v>175</v>
      </c>
      <c r="I1241" s="13" t="s">
        <v>177</v>
      </c>
      <c r="J1241" s="13" t="s">
        <v>562</v>
      </c>
      <c r="K1241" s="4">
        <v>2406</v>
      </c>
      <c r="L1241" s="4">
        <v>1101</v>
      </c>
      <c r="M1241" s="14" t="s">
        <v>37</v>
      </c>
      <c r="N1241" s="15" t="s">
        <v>679</v>
      </c>
      <c r="O1241" s="15">
        <v>2.4820727080258802</v>
      </c>
      <c r="P1241" s="15">
        <v>2.9227169310000001</v>
      </c>
      <c r="Q1241" s="15">
        <f t="shared" si="228"/>
        <v>0.44064422297411987</v>
      </c>
      <c r="R1241" s="15">
        <f t="shared" si="229"/>
        <v>17.753074740690689</v>
      </c>
      <c r="S1241" s="15">
        <v>0.63169437295113195</v>
      </c>
      <c r="T1241" s="15">
        <v>0.76739621599999996</v>
      </c>
      <c r="U1241" s="15">
        <f t="shared" si="230"/>
        <v>0.13570184304886801</v>
      </c>
      <c r="V1241" s="16">
        <f t="shared" si="231"/>
        <v>21.482199123430522</v>
      </c>
      <c r="W1241" s="17">
        <f t="shared" si="232"/>
        <v>6.8662431842514346E-3</v>
      </c>
      <c r="X1241" s="17">
        <f t="shared" si="232"/>
        <v>8.3412632173913044E-3</v>
      </c>
      <c r="Y1241" s="16">
        <f t="shared" si="233"/>
        <v>1.4750200331398698E-3</v>
      </c>
      <c r="Z1241" s="15">
        <f t="shared" si="234"/>
        <v>21.482199123430522</v>
      </c>
      <c r="AA1241" s="13">
        <v>2.48</v>
      </c>
      <c r="AB1241" s="13">
        <v>0</v>
      </c>
      <c r="AC1241" s="13">
        <v>0</v>
      </c>
      <c r="AD1241" s="13">
        <v>0</v>
      </c>
      <c r="AE1241" s="18">
        <f t="shared" si="235"/>
        <v>0</v>
      </c>
      <c r="AF1241" s="18">
        <f t="shared" si="239"/>
        <v>1.0541156813186812E-2</v>
      </c>
      <c r="AG1241" s="19">
        <f t="shared" si="236"/>
        <v>1.0541156813186812E-2</v>
      </c>
      <c r="AH1241" s="16" t="str">
        <f t="shared" si="237"/>
        <v>0.00</v>
      </c>
      <c r="AI1241" s="16">
        <f t="shared" si="238"/>
        <v>-6.8662431842514346E-3</v>
      </c>
      <c r="AJ1241" s="44">
        <v>221112</v>
      </c>
      <c r="AK1241" s="15" t="s">
        <v>683</v>
      </c>
      <c r="AL1241" s="14" t="s">
        <v>57</v>
      </c>
      <c r="AM1241" s="39" t="s">
        <v>58</v>
      </c>
      <c r="AN1241" s="39" t="s">
        <v>59</v>
      </c>
      <c r="AO1241" s="39" t="s">
        <v>60</v>
      </c>
      <c r="AP1241" s="39" t="s">
        <v>61</v>
      </c>
      <c r="AQ1241" s="20"/>
      <c r="AR1241" s="20"/>
      <c r="AS1241" s="20"/>
      <c r="AT1241" s="20"/>
      <c r="AU1241" s="20"/>
      <c r="AV1241" s="20"/>
      <c r="AW1241" s="20"/>
      <c r="AX1241" s="20"/>
      <c r="AY1241" s="20"/>
      <c r="AZ1241" s="20"/>
      <c r="BA1241" s="20"/>
      <c r="BB1241" s="20"/>
    </row>
    <row r="1242" spans="1:54" ht="26.1" hidden="1" customHeight="1" x14ac:dyDescent="0.25">
      <c r="A1242" s="39" t="s">
        <v>11</v>
      </c>
      <c r="B1242" s="13" t="s">
        <v>652</v>
      </c>
      <c r="C1242" s="13" t="s">
        <v>252</v>
      </c>
      <c r="D1242" s="13">
        <v>34039</v>
      </c>
      <c r="E1242" s="13">
        <v>41810</v>
      </c>
      <c r="F1242" s="13" t="s">
        <v>548</v>
      </c>
      <c r="G1242" s="13" t="s">
        <v>302</v>
      </c>
      <c r="H1242" s="13" t="s">
        <v>175</v>
      </c>
      <c r="I1242" s="13" t="s">
        <v>177</v>
      </c>
      <c r="J1242" s="13" t="s">
        <v>550</v>
      </c>
      <c r="K1242" s="4">
        <v>2406</v>
      </c>
      <c r="L1242" s="4">
        <v>2201</v>
      </c>
      <c r="M1242" s="14" t="s">
        <v>40</v>
      </c>
      <c r="N1242" s="15" t="s">
        <v>679</v>
      </c>
      <c r="O1242" s="15">
        <v>0.72223779800111598</v>
      </c>
      <c r="P1242" s="15">
        <v>0.85341800499999998</v>
      </c>
      <c r="Q1242" s="15">
        <f t="shared" si="228"/>
        <v>0.131180206998884</v>
      </c>
      <c r="R1242" s="15">
        <f t="shared" si="229"/>
        <v>18.163021564634491</v>
      </c>
      <c r="S1242" s="15">
        <v>0.19420190464906389</v>
      </c>
      <c r="T1242" s="15">
        <v>0.23833000100000001</v>
      </c>
      <c r="U1242" s="15">
        <f t="shared" si="230"/>
        <v>4.4128096350936119E-2</v>
      </c>
      <c r="V1242" s="16">
        <f t="shared" si="231"/>
        <v>22.72279277110006</v>
      </c>
      <c r="W1242" s="17">
        <f t="shared" si="232"/>
        <v>2.1108902679246077E-3</v>
      </c>
      <c r="X1242" s="17">
        <f t="shared" si="232"/>
        <v>2.5905434891304348E-3</v>
      </c>
      <c r="Y1242" s="16">
        <f t="shared" si="233"/>
        <v>4.7965322120582712E-4</v>
      </c>
      <c r="Z1242" s="15">
        <f t="shared" si="234"/>
        <v>22.722792771100046</v>
      </c>
      <c r="AA1242" s="13">
        <v>0.72</v>
      </c>
      <c r="AB1242" s="13">
        <v>0</v>
      </c>
      <c r="AC1242" s="13">
        <v>0</v>
      </c>
      <c r="AD1242" s="13">
        <v>0</v>
      </c>
      <c r="AE1242" s="18">
        <f t="shared" si="235"/>
        <v>0</v>
      </c>
      <c r="AF1242" s="18">
        <f t="shared" si="239"/>
        <v>3.2737637500000003E-3</v>
      </c>
      <c r="AG1242" s="19">
        <f t="shared" si="236"/>
        <v>3.2737637500000003E-3</v>
      </c>
      <c r="AH1242" s="16" t="str">
        <f t="shared" si="237"/>
        <v>0.00</v>
      </c>
      <c r="AI1242" s="16">
        <f t="shared" si="238"/>
        <v>-2.1108902679246077E-3</v>
      </c>
      <c r="AJ1242" s="44">
        <v>221112</v>
      </c>
      <c r="AK1242" s="15" t="s">
        <v>683</v>
      </c>
      <c r="AL1242" s="14" t="s">
        <v>57</v>
      </c>
      <c r="AM1242" s="39" t="s">
        <v>58</v>
      </c>
      <c r="AN1242" s="39" t="s">
        <v>59</v>
      </c>
      <c r="AO1242" s="39" t="s">
        <v>60</v>
      </c>
      <c r="AP1242" s="39" t="s">
        <v>61</v>
      </c>
      <c r="AQ1242" s="20"/>
      <c r="AR1242" s="20"/>
      <c r="AS1242" s="20"/>
      <c r="AT1242" s="20"/>
      <c r="AU1242" s="20"/>
      <c r="AV1242" s="20"/>
      <c r="AW1242" s="20"/>
      <c r="AX1242" s="20"/>
      <c r="AY1242" s="20"/>
      <c r="AZ1242" s="20"/>
      <c r="BA1242" s="20"/>
      <c r="BB1242" s="20"/>
    </row>
    <row r="1243" spans="1:54" ht="26.1" hidden="1" customHeight="1" x14ac:dyDescent="0.25">
      <c r="A1243" s="39" t="s">
        <v>11</v>
      </c>
      <c r="B1243" s="13" t="s">
        <v>652</v>
      </c>
      <c r="C1243" s="13" t="s">
        <v>252</v>
      </c>
      <c r="D1243" s="13">
        <v>34039</v>
      </c>
      <c r="E1243" s="13">
        <v>41810</v>
      </c>
      <c r="F1243" s="13" t="s">
        <v>548</v>
      </c>
      <c r="G1243" s="13" t="s">
        <v>302</v>
      </c>
      <c r="H1243" s="13" t="s">
        <v>175</v>
      </c>
      <c r="I1243" s="13" t="s">
        <v>177</v>
      </c>
      <c r="J1243" s="13" t="s">
        <v>550</v>
      </c>
      <c r="K1243" s="4">
        <v>2406</v>
      </c>
      <c r="L1243" s="4">
        <v>2201</v>
      </c>
      <c r="M1243" s="14" t="s">
        <v>38</v>
      </c>
      <c r="N1243" s="15" t="s">
        <v>679</v>
      </c>
      <c r="O1243" s="15">
        <v>0.24434742533064199</v>
      </c>
      <c r="P1243" s="15">
        <v>0.28872830100000002</v>
      </c>
      <c r="Q1243" s="15">
        <f t="shared" si="228"/>
        <v>4.4380875669358028E-2</v>
      </c>
      <c r="R1243" s="15">
        <f t="shared" si="229"/>
        <v>18.163021611258419</v>
      </c>
      <c r="S1243" s="15">
        <v>6.5702370502674995E-2</v>
      </c>
      <c r="T1243" s="15">
        <v>8.0631783999999998E-2</v>
      </c>
      <c r="U1243" s="15">
        <f t="shared" si="230"/>
        <v>1.4929413497325003E-2</v>
      </c>
      <c r="V1243" s="16">
        <f t="shared" si="231"/>
        <v>22.72279277460342</v>
      </c>
      <c r="W1243" s="17">
        <f t="shared" si="232"/>
        <v>7.1415620111603254E-4</v>
      </c>
      <c r="X1243" s="17">
        <f t="shared" si="232"/>
        <v>8.7643243478260869E-4</v>
      </c>
      <c r="Y1243" s="16">
        <f t="shared" si="233"/>
        <v>1.6227623366657615E-4</v>
      </c>
      <c r="Z1243" s="15">
        <f t="shared" si="234"/>
        <v>22.722792774603427</v>
      </c>
      <c r="AA1243" s="13">
        <v>0.24</v>
      </c>
      <c r="AB1243" s="13">
        <v>0</v>
      </c>
      <c r="AC1243" s="13">
        <v>0</v>
      </c>
      <c r="AD1243" s="13">
        <v>0</v>
      </c>
      <c r="AE1243" s="18">
        <f t="shared" si="235"/>
        <v>0</v>
      </c>
      <c r="AF1243" s="18">
        <f t="shared" si="239"/>
        <v>1.1075794505494506E-3</v>
      </c>
      <c r="AG1243" s="19">
        <f t="shared" si="236"/>
        <v>1.1075794505494506E-3</v>
      </c>
      <c r="AH1243" s="16" t="str">
        <f t="shared" si="237"/>
        <v>0.00</v>
      </c>
      <c r="AI1243" s="16">
        <f t="shared" si="238"/>
        <v>-7.1415620111603254E-4</v>
      </c>
      <c r="AJ1243" s="44">
        <v>221112</v>
      </c>
      <c r="AK1243" s="15" t="s">
        <v>683</v>
      </c>
      <c r="AL1243" s="14" t="s">
        <v>57</v>
      </c>
      <c r="AM1243" s="39" t="s">
        <v>58</v>
      </c>
      <c r="AN1243" s="39" t="s">
        <v>59</v>
      </c>
      <c r="AO1243" s="39" t="s">
        <v>60</v>
      </c>
      <c r="AP1243" s="39" t="s">
        <v>61</v>
      </c>
      <c r="AQ1243" s="20"/>
      <c r="AR1243" s="20"/>
      <c r="AS1243" s="20"/>
      <c r="AT1243" s="20"/>
      <c r="AU1243" s="20"/>
      <c r="AV1243" s="20"/>
      <c r="AW1243" s="20"/>
      <c r="AX1243" s="20"/>
      <c r="AY1243" s="20"/>
      <c r="AZ1243" s="20"/>
      <c r="BA1243" s="20"/>
      <c r="BB1243" s="20"/>
    </row>
    <row r="1244" spans="1:54" ht="26.1" hidden="1" customHeight="1" x14ac:dyDescent="0.25">
      <c r="A1244" s="39" t="s">
        <v>11</v>
      </c>
      <c r="B1244" s="13" t="s">
        <v>652</v>
      </c>
      <c r="C1244" s="13" t="s">
        <v>252</v>
      </c>
      <c r="D1244" s="13">
        <v>34039</v>
      </c>
      <c r="E1244" s="13">
        <v>41810</v>
      </c>
      <c r="F1244" s="13" t="s">
        <v>548</v>
      </c>
      <c r="G1244" s="13" t="s">
        <v>302</v>
      </c>
      <c r="H1244" s="13" t="s">
        <v>175</v>
      </c>
      <c r="I1244" s="13" t="s">
        <v>177</v>
      </c>
      <c r="J1244" s="13" t="s">
        <v>550</v>
      </c>
      <c r="K1244" s="4">
        <v>2406</v>
      </c>
      <c r="L1244" s="4">
        <v>2201</v>
      </c>
      <c r="M1244" s="14" t="s">
        <v>39</v>
      </c>
      <c r="N1244" s="15" t="s">
        <v>679</v>
      </c>
      <c r="O1244" s="15">
        <v>0.24434742533064199</v>
      </c>
      <c r="P1244" s="15">
        <v>0.28872830100000002</v>
      </c>
      <c r="Q1244" s="15">
        <f t="shared" si="228"/>
        <v>4.4380875669358028E-2</v>
      </c>
      <c r="R1244" s="15">
        <f t="shared" si="229"/>
        <v>18.163021611258419</v>
      </c>
      <c r="S1244" s="15">
        <v>6.5702370502674995E-2</v>
      </c>
      <c r="T1244" s="15">
        <v>8.0631783999999998E-2</v>
      </c>
      <c r="U1244" s="15">
        <f t="shared" si="230"/>
        <v>1.4929413497325003E-2</v>
      </c>
      <c r="V1244" s="16">
        <f t="shared" si="231"/>
        <v>22.72279277460342</v>
      </c>
      <c r="W1244" s="17">
        <f t="shared" si="232"/>
        <v>7.1415620111603254E-4</v>
      </c>
      <c r="X1244" s="17">
        <f t="shared" si="232"/>
        <v>8.7643243478260869E-4</v>
      </c>
      <c r="Y1244" s="16">
        <f t="shared" si="233"/>
        <v>1.6227623366657615E-4</v>
      </c>
      <c r="Z1244" s="15">
        <f t="shared" si="234"/>
        <v>22.722792774603427</v>
      </c>
      <c r="AA1244" s="13">
        <v>0.24</v>
      </c>
      <c r="AB1244" s="13">
        <v>0</v>
      </c>
      <c r="AC1244" s="13">
        <v>0</v>
      </c>
      <c r="AD1244" s="13">
        <v>0</v>
      </c>
      <c r="AE1244" s="18">
        <f t="shared" si="235"/>
        <v>0</v>
      </c>
      <c r="AF1244" s="18">
        <f t="shared" si="239"/>
        <v>1.1075794505494506E-3</v>
      </c>
      <c r="AG1244" s="19">
        <f t="shared" si="236"/>
        <v>1.1075794505494506E-3</v>
      </c>
      <c r="AH1244" s="16" t="str">
        <f t="shared" si="237"/>
        <v>0.00</v>
      </c>
      <c r="AI1244" s="16">
        <f t="shared" si="238"/>
        <v>-7.1415620111603254E-4</v>
      </c>
      <c r="AJ1244" s="44">
        <v>221112</v>
      </c>
      <c r="AK1244" s="15" t="s">
        <v>683</v>
      </c>
      <c r="AL1244" s="14" t="s">
        <v>57</v>
      </c>
      <c r="AM1244" s="39" t="s">
        <v>58</v>
      </c>
      <c r="AN1244" s="39" t="s">
        <v>59</v>
      </c>
      <c r="AO1244" s="39" t="s">
        <v>60</v>
      </c>
      <c r="AP1244" s="39" t="s">
        <v>61</v>
      </c>
      <c r="AQ1244" s="20"/>
      <c r="AR1244" s="20"/>
      <c r="AS1244" s="20"/>
      <c r="AT1244" s="20"/>
      <c r="AU1244" s="20"/>
      <c r="AV1244" s="20"/>
      <c r="AW1244" s="20"/>
      <c r="AX1244" s="20"/>
      <c r="AY1244" s="20"/>
      <c r="AZ1244" s="20"/>
      <c r="BA1244" s="20"/>
      <c r="BB1244" s="20"/>
    </row>
    <row r="1245" spans="1:54" ht="26.1" hidden="1" customHeight="1" x14ac:dyDescent="0.25">
      <c r="A1245" s="39" t="s">
        <v>11</v>
      </c>
      <c r="B1245" s="13" t="s">
        <v>652</v>
      </c>
      <c r="C1245" s="13" t="s">
        <v>252</v>
      </c>
      <c r="D1245" s="13">
        <v>34039</v>
      </c>
      <c r="E1245" s="13">
        <v>41810</v>
      </c>
      <c r="F1245" s="13" t="s">
        <v>548</v>
      </c>
      <c r="G1245" s="13" t="s">
        <v>302</v>
      </c>
      <c r="H1245" s="13" t="s">
        <v>175</v>
      </c>
      <c r="I1245" s="13" t="s">
        <v>177</v>
      </c>
      <c r="J1245" s="13" t="s">
        <v>550</v>
      </c>
      <c r="K1245" s="4">
        <v>2406</v>
      </c>
      <c r="L1245" s="4">
        <v>2201</v>
      </c>
      <c r="M1245" s="14" t="s">
        <v>37</v>
      </c>
      <c r="N1245" s="15" t="s">
        <v>679</v>
      </c>
      <c r="O1245" s="15">
        <v>0.39341407287716301</v>
      </c>
      <c r="P1245" s="15">
        <v>0.46486995599999997</v>
      </c>
      <c r="Q1245" s="15">
        <f t="shared" si="228"/>
        <v>7.1455883122836961E-2</v>
      </c>
      <c r="R1245" s="15">
        <f t="shared" si="229"/>
        <v>18.163021622550822</v>
      </c>
      <c r="S1245" s="15">
        <v>0.10578477404525199</v>
      </c>
      <c r="T1245" s="15">
        <v>0.12982202900000001</v>
      </c>
      <c r="U1245" s="15">
        <f t="shared" si="230"/>
        <v>2.4037254954748011E-2</v>
      </c>
      <c r="V1245" s="16">
        <f t="shared" si="231"/>
        <v>22.7227927380792</v>
      </c>
      <c r="W1245" s="17">
        <f t="shared" si="232"/>
        <v>1.1498345004918695E-3</v>
      </c>
      <c r="X1245" s="17">
        <f t="shared" si="232"/>
        <v>1.4111090108695652E-3</v>
      </c>
      <c r="Y1245" s="16">
        <f t="shared" si="233"/>
        <v>2.6127451037769576E-4</v>
      </c>
      <c r="Z1245" s="15">
        <f t="shared" si="234"/>
        <v>22.7227927380792</v>
      </c>
      <c r="AA1245" s="13">
        <v>0.39</v>
      </c>
      <c r="AB1245" s="13">
        <v>0</v>
      </c>
      <c r="AC1245" s="13">
        <v>0</v>
      </c>
      <c r="AD1245" s="13">
        <v>0</v>
      </c>
      <c r="AE1245" s="18">
        <f t="shared" si="235"/>
        <v>0</v>
      </c>
      <c r="AF1245" s="18">
        <f t="shared" si="239"/>
        <v>1.7832696291208792E-3</v>
      </c>
      <c r="AG1245" s="19">
        <f t="shared" si="236"/>
        <v>1.7832696291208792E-3</v>
      </c>
      <c r="AH1245" s="16" t="str">
        <f t="shared" si="237"/>
        <v>0.00</v>
      </c>
      <c r="AI1245" s="16">
        <f t="shared" si="238"/>
        <v>-1.1498345004918695E-3</v>
      </c>
      <c r="AJ1245" s="44">
        <v>221112</v>
      </c>
      <c r="AK1245" s="15" t="s">
        <v>683</v>
      </c>
      <c r="AL1245" s="14" t="s">
        <v>57</v>
      </c>
      <c r="AM1245" s="39" t="s">
        <v>58</v>
      </c>
      <c r="AN1245" s="39" t="s">
        <v>59</v>
      </c>
      <c r="AO1245" s="39" t="s">
        <v>60</v>
      </c>
      <c r="AP1245" s="39" t="s">
        <v>61</v>
      </c>
      <c r="AQ1245" s="20"/>
      <c r="AR1245" s="20"/>
      <c r="AS1245" s="20"/>
      <c r="AT1245" s="20"/>
      <c r="AU1245" s="20"/>
      <c r="AV1245" s="20"/>
      <c r="AW1245" s="20"/>
      <c r="AX1245" s="20"/>
      <c r="AY1245" s="20"/>
      <c r="AZ1245" s="20"/>
      <c r="BA1245" s="20"/>
      <c r="BB1245" s="20"/>
    </row>
    <row r="1246" spans="1:54" ht="26.1" hidden="1" customHeight="1" x14ac:dyDescent="0.25">
      <c r="A1246" s="39" t="s">
        <v>11</v>
      </c>
      <c r="B1246" s="13" t="s">
        <v>652</v>
      </c>
      <c r="C1246" s="13" t="s">
        <v>252</v>
      </c>
      <c r="D1246" s="13">
        <v>34039</v>
      </c>
      <c r="E1246" s="13">
        <v>41810</v>
      </c>
      <c r="F1246" s="13" t="s">
        <v>548</v>
      </c>
      <c r="G1246" s="13" t="s">
        <v>325</v>
      </c>
      <c r="H1246" s="13" t="s">
        <v>175</v>
      </c>
      <c r="I1246" s="13" t="s">
        <v>177</v>
      </c>
      <c r="J1246" s="13" t="s">
        <v>554</v>
      </c>
      <c r="K1246" s="4">
        <v>2406</v>
      </c>
      <c r="L1246" s="4">
        <v>2101</v>
      </c>
      <c r="M1246" s="14" t="s">
        <v>35</v>
      </c>
      <c r="N1246" s="15" t="s">
        <v>679</v>
      </c>
      <c r="O1246" s="15">
        <v>4.1222745687049797E-2</v>
      </c>
      <c r="P1246" s="15">
        <v>5.0084544000000002E-2</v>
      </c>
      <c r="Q1246" s="15">
        <f t="shared" si="228"/>
        <v>8.8617983129502045E-3</v>
      </c>
      <c r="R1246" s="15">
        <f t="shared" si="229"/>
        <v>21.497350953345535</v>
      </c>
      <c r="S1246" s="15">
        <v>1.0793109639369809E-2</v>
      </c>
      <c r="T1246" s="15">
        <v>1.3938410000000002E-2</v>
      </c>
      <c r="U1246" s="15">
        <f t="shared" si="230"/>
        <v>3.1453003606301926E-3</v>
      </c>
      <c r="V1246" s="16">
        <f t="shared" si="231"/>
        <v>29.141743813637767</v>
      </c>
      <c r="W1246" s="17">
        <f t="shared" si="232"/>
        <v>1.1731640912358488E-4</v>
      </c>
      <c r="X1246" s="17">
        <f t="shared" si="232"/>
        <v>1.5150445652173914E-4</v>
      </c>
      <c r="Y1246" s="16">
        <f t="shared" si="233"/>
        <v>3.4188047398154268E-5</v>
      </c>
      <c r="Z1246" s="15">
        <f t="shared" si="234"/>
        <v>29.141743813637767</v>
      </c>
      <c r="AA1246" s="13">
        <v>0.04</v>
      </c>
      <c r="AB1246" s="13">
        <v>0</v>
      </c>
      <c r="AC1246" s="13">
        <v>0</v>
      </c>
      <c r="AD1246" s="13">
        <v>43.7</v>
      </c>
      <c r="AE1246" s="18">
        <f t="shared" si="235"/>
        <v>0</v>
      </c>
      <c r="AF1246" s="18">
        <f t="shared" si="239"/>
        <v>1.9146167582417587E-4</v>
      </c>
      <c r="AG1246" s="19">
        <f t="shared" si="236"/>
        <v>1.9146167582417587E-4</v>
      </c>
      <c r="AH1246" s="16" t="str">
        <f t="shared" si="237"/>
        <v>0.00</v>
      </c>
      <c r="AI1246" s="16">
        <f t="shared" si="238"/>
        <v>-1.1731640912358488E-4</v>
      </c>
      <c r="AJ1246" s="44">
        <v>221112</v>
      </c>
      <c r="AK1246" s="15" t="s">
        <v>683</v>
      </c>
      <c r="AL1246" s="14" t="s">
        <v>76</v>
      </c>
      <c r="AM1246" s="39" t="s">
        <v>58</v>
      </c>
      <c r="AN1246" s="39" t="s">
        <v>59</v>
      </c>
      <c r="AO1246" s="39" t="s">
        <v>77</v>
      </c>
      <c r="AP1246" s="39" t="s">
        <v>61</v>
      </c>
      <c r="AQ1246" s="20"/>
      <c r="AR1246" s="20"/>
      <c r="AS1246" s="20"/>
      <c r="AT1246" s="20"/>
      <c r="AU1246" s="20"/>
      <c r="AV1246" s="20"/>
      <c r="AW1246" s="20"/>
      <c r="AX1246" s="20"/>
      <c r="AY1246" s="20"/>
      <c r="AZ1246" s="20"/>
      <c r="BA1246" s="20"/>
      <c r="BB1246" s="20"/>
    </row>
    <row r="1247" spans="1:54" ht="26.1" hidden="1" customHeight="1" x14ac:dyDescent="0.25">
      <c r="A1247" s="39" t="s">
        <v>11</v>
      </c>
      <c r="B1247" s="13" t="s">
        <v>652</v>
      </c>
      <c r="C1247" s="13" t="s">
        <v>252</v>
      </c>
      <c r="D1247" s="13">
        <v>34039</v>
      </c>
      <c r="E1247" s="13">
        <v>41810</v>
      </c>
      <c r="F1247" s="13" t="s">
        <v>548</v>
      </c>
      <c r="G1247" s="13" t="s">
        <v>325</v>
      </c>
      <c r="H1247" s="13" t="s">
        <v>175</v>
      </c>
      <c r="I1247" s="13" t="s">
        <v>177</v>
      </c>
      <c r="J1247" s="13" t="s">
        <v>554</v>
      </c>
      <c r="K1247" s="4">
        <v>2406</v>
      </c>
      <c r="L1247" s="4">
        <v>2101</v>
      </c>
      <c r="M1247" s="14" t="s">
        <v>40</v>
      </c>
      <c r="N1247" s="15" t="s">
        <v>679</v>
      </c>
      <c r="O1247" s="15">
        <v>8.9970278285228002E-4</v>
      </c>
      <c r="P1247" s="15">
        <v>1.093115E-3</v>
      </c>
      <c r="Q1247" s="15">
        <f t="shared" si="228"/>
        <v>1.9341221714771996E-4</v>
      </c>
      <c r="R1247" s="15">
        <f t="shared" si="229"/>
        <v>21.497345660591986</v>
      </c>
      <c r="S1247" s="15">
        <v>2.3556390085926251E-4</v>
      </c>
      <c r="T1247" s="15">
        <v>3.0422999999999995E-4</v>
      </c>
      <c r="U1247" s="15">
        <f t="shared" si="230"/>
        <v>6.8666099140737445E-5</v>
      </c>
      <c r="V1247" s="16">
        <f t="shared" si="231"/>
        <v>29.149669745773977</v>
      </c>
      <c r="W1247" s="17">
        <f t="shared" si="232"/>
        <v>2.5604771832528535E-6</v>
      </c>
      <c r="X1247" s="17">
        <f t="shared" si="232"/>
        <v>3.3068478260869559E-6</v>
      </c>
      <c r="Y1247" s="16">
        <f t="shared" si="233"/>
        <v>7.4637064283410233E-7</v>
      </c>
      <c r="Z1247" s="15">
        <f t="shared" si="234"/>
        <v>29.149669745773959</v>
      </c>
      <c r="AA1247" s="13">
        <v>0</v>
      </c>
      <c r="AB1247" s="13">
        <v>0</v>
      </c>
      <c r="AC1247" s="13">
        <v>0</v>
      </c>
      <c r="AD1247" s="13">
        <v>0</v>
      </c>
      <c r="AE1247" s="18">
        <f t="shared" si="235"/>
        <v>0</v>
      </c>
      <c r="AF1247" s="18">
        <f t="shared" si="239"/>
        <v>4.1789835164835161E-6</v>
      </c>
      <c r="AG1247" s="19">
        <f t="shared" si="236"/>
        <v>4.1789835164835161E-6</v>
      </c>
      <c r="AH1247" s="16" t="str">
        <f t="shared" si="237"/>
        <v>0.00</v>
      </c>
      <c r="AI1247" s="16">
        <f t="shared" si="238"/>
        <v>-2.5604771832528535E-6</v>
      </c>
      <c r="AJ1247" s="44">
        <v>221112</v>
      </c>
      <c r="AK1247" s="15" t="s">
        <v>683</v>
      </c>
      <c r="AL1247" s="14" t="s">
        <v>76</v>
      </c>
      <c r="AM1247" s="39" t="s">
        <v>58</v>
      </c>
      <c r="AN1247" s="39" t="s">
        <v>59</v>
      </c>
      <c r="AO1247" s="39" t="s">
        <v>77</v>
      </c>
      <c r="AP1247" s="39" t="s">
        <v>61</v>
      </c>
      <c r="AQ1247" s="20"/>
      <c r="AR1247" s="20"/>
      <c r="AS1247" s="20"/>
      <c r="AT1247" s="20"/>
      <c r="AU1247" s="20"/>
      <c r="AV1247" s="20"/>
      <c r="AW1247" s="20"/>
      <c r="AX1247" s="20"/>
      <c r="AY1247" s="20"/>
      <c r="AZ1247" s="20"/>
      <c r="BA1247" s="20"/>
      <c r="BB1247" s="20"/>
    </row>
    <row r="1248" spans="1:54" ht="26.1" customHeight="1" x14ac:dyDescent="0.25">
      <c r="A1248" s="40" t="s">
        <v>11</v>
      </c>
      <c r="B1248" s="13" t="s">
        <v>652</v>
      </c>
      <c r="C1248" s="13" t="s">
        <v>252</v>
      </c>
      <c r="D1248" s="13">
        <v>34039</v>
      </c>
      <c r="E1248" s="13">
        <v>41810</v>
      </c>
      <c r="F1248" s="13" t="s">
        <v>548</v>
      </c>
      <c r="G1248" s="13" t="s">
        <v>325</v>
      </c>
      <c r="H1248" s="13" t="s">
        <v>175</v>
      </c>
      <c r="I1248" s="13" t="s">
        <v>177</v>
      </c>
      <c r="J1248" s="13" t="s">
        <v>554</v>
      </c>
      <c r="K1248" s="4">
        <v>2406</v>
      </c>
      <c r="L1248" s="4">
        <v>2101</v>
      </c>
      <c r="M1248" s="13" t="s">
        <v>36</v>
      </c>
      <c r="N1248" s="15" t="s">
        <v>679</v>
      </c>
      <c r="O1248" s="15">
        <v>7.8994394460249404E-2</v>
      </c>
      <c r="P1248" s="15">
        <v>9.6329312E-2</v>
      </c>
      <c r="Q1248" s="15">
        <f t="shared" si="228"/>
        <v>1.7334917539750597E-2</v>
      </c>
      <c r="R1248" s="15">
        <f t="shared" si="229"/>
        <v>21.944490692277743</v>
      </c>
      <c r="S1248" s="15">
        <v>2.4203394495654288E-2</v>
      </c>
      <c r="T1248" s="15">
        <v>3.1256684000000007E-2</v>
      </c>
      <c r="U1248" s="15">
        <f t="shared" si="230"/>
        <v>7.0532895043457187E-3</v>
      </c>
      <c r="V1248" s="16">
        <f t="shared" si="231"/>
        <v>29.141736732887342</v>
      </c>
      <c r="W1248" s="17">
        <f t="shared" si="232"/>
        <v>2.63080374952764E-4</v>
      </c>
      <c r="X1248" s="17">
        <f t="shared" si="232"/>
        <v>3.3974656521739137E-4</v>
      </c>
      <c r="Y1248" s="16">
        <f t="shared" si="233"/>
        <v>7.6666190264627378E-5</v>
      </c>
      <c r="Z1248" s="15">
        <f t="shared" si="234"/>
        <v>29.141736732887342</v>
      </c>
      <c r="AA1248" s="13">
        <v>0.08</v>
      </c>
      <c r="AB1248" s="13">
        <v>0</v>
      </c>
      <c r="AC1248" s="13">
        <v>0</v>
      </c>
      <c r="AD1248" s="13">
        <v>0</v>
      </c>
      <c r="AE1248" s="18">
        <f t="shared" si="235"/>
        <v>0</v>
      </c>
      <c r="AF1248" s="18">
        <f t="shared" si="239"/>
        <v>4.2935005494505507E-4</v>
      </c>
      <c r="AG1248" s="19">
        <f t="shared" si="236"/>
        <v>4.2935005494505507E-4</v>
      </c>
      <c r="AH1248" s="16" t="str">
        <f t="shared" si="237"/>
        <v>0.00</v>
      </c>
      <c r="AI1248" s="16">
        <f t="shared" si="238"/>
        <v>-2.63080374952764E-4</v>
      </c>
      <c r="AJ1248" s="44">
        <v>221112</v>
      </c>
      <c r="AK1248" s="15" t="s">
        <v>683</v>
      </c>
      <c r="AL1248" s="14" t="s">
        <v>76</v>
      </c>
      <c r="AM1248" s="39" t="s">
        <v>58</v>
      </c>
      <c r="AN1248" s="39" t="s">
        <v>59</v>
      </c>
      <c r="AO1248" s="39" t="s">
        <v>77</v>
      </c>
      <c r="AP1248" s="39" t="s">
        <v>61</v>
      </c>
      <c r="AQ1248" s="20"/>
      <c r="AR1248" s="20"/>
      <c r="AS1248" s="20"/>
      <c r="AT1248" s="20"/>
      <c r="AU1248" s="20"/>
      <c r="AV1248" s="20"/>
      <c r="AW1248" s="20"/>
      <c r="AX1248" s="20"/>
      <c r="AY1248" s="20"/>
      <c r="AZ1248" s="20"/>
      <c r="BA1248" s="20"/>
      <c r="BB1248" s="20"/>
    </row>
    <row r="1249" spans="1:54" ht="26.1" hidden="1" customHeight="1" x14ac:dyDescent="0.25">
      <c r="A1249" s="39" t="s">
        <v>11</v>
      </c>
      <c r="B1249" s="13" t="s">
        <v>652</v>
      </c>
      <c r="C1249" s="13" t="s">
        <v>252</v>
      </c>
      <c r="D1249" s="13">
        <v>34039</v>
      </c>
      <c r="E1249" s="13">
        <v>41810</v>
      </c>
      <c r="F1249" s="13" t="s">
        <v>548</v>
      </c>
      <c r="G1249" s="13" t="s">
        <v>325</v>
      </c>
      <c r="H1249" s="13" t="s">
        <v>175</v>
      </c>
      <c r="I1249" s="13" t="s">
        <v>177</v>
      </c>
      <c r="J1249" s="13" t="s">
        <v>554</v>
      </c>
      <c r="K1249" s="4">
        <v>2406</v>
      </c>
      <c r="L1249" s="4">
        <v>2101</v>
      </c>
      <c r="M1249" s="14" t="s">
        <v>38</v>
      </c>
      <c r="N1249" s="15" t="s">
        <v>679</v>
      </c>
      <c r="O1249" s="15">
        <v>1.3577332904861599E-3</v>
      </c>
      <c r="P1249" s="15">
        <v>1.6496099999999999E-3</v>
      </c>
      <c r="Q1249" s="15">
        <f t="shared" si="228"/>
        <v>2.9187670951383998E-4</v>
      </c>
      <c r="R1249" s="15">
        <f t="shared" si="229"/>
        <v>21.497352356244313</v>
      </c>
      <c r="S1249" s="15">
        <v>3.5548734129670296E-4</v>
      </c>
      <c r="T1249" s="15">
        <v>4.59083E-4</v>
      </c>
      <c r="U1249" s="15">
        <f t="shared" si="230"/>
        <v>1.0359565870329704E-4</v>
      </c>
      <c r="V1249" s="16">
        <f t="shared" si="231"/>
        <v>29.141869953909904</v>
      </c>
      <c r="W1249" s="17">
        <f t="shared" si="232"/>
        <v>3.8639928401815539E-6</v>
      </c>
      <c r="X1249" s="17">
        <f t="shared" si="232"/>
        <v>4.9900326086956523E-6</v>
      </c>
      <c r="Y1249" s="16">
        <f t="shared" si="233"/>
        <v>1.1260397685140983E-6</v>
      </c>
      <c r="Z1249" s="15">
        <f t="shared" si="234"/>
        <v>29.141869953909904</v>
      </c>
      <c r="AA1249" s="13">
        <v>0</v>
      </c>
      <c r="AB1249" s="13">
        <v>0</v>
      </c>
      <c r="AC1249" s="13">
        <v>0</v>
      </c>
      <c r="AD1249" s="13">
        <v>0</v>
      </c>
      <c r="AE1249" s="18">
        <f t="shared" si="235"/>
        <v>0</v>
      </c>
      <c r="AF1249" s="18">
        <f t="shared" si="239"/>
        <v>6.3060851648351648E-6</v>
      </c>
      <c r="AG1249" s="19">
        <f t="shared" si="236"/>
        <v>6.3060851648351648E-6</v>
      </c>
      <c r="AH1249" s="16" t="str">
        <f t="shared" si="237"/>
        <v>0.00</v>
      </c>
      <c r="AI1249" s="16">
        <f t="shared" si="238"/>
        <v>-3.8639928401815539E-6</v>
      </c>
      <c r="AJ1249" s="44">
        <v>221112</v>
      </c>
      <c r="AK1249" s="15" t="s">
        <v>683</v>
      </c>
      <c r="AL1249" s="14" t="s">
        <v>76</v>
      </c>
      <c r="AM1249" s="39" t="s">
        <v>58</v>
      </c>
      <c r="AN1249" s="39" t="s">
        <v>59</v>
      </c>
      <c r="AO1249" s="39" t="s">
        <v>77</v>
      </c>
      <c r="AP1249" s="39" t="s">
        <v>61</v>
      </c>
      <c r="AQ1249" s="20"/>
      <c r="AR1249" s="20"/>
      <c r="AS1249" s="20"/>
      <c r="AT1249" s="20"/>
      <c r="AU1249" s="20"/>
      <c r="AV1249" s="20"/>
      <c r="AW1249" s="20"/>
      <c r="AX1249" s="20"/>
      <c r="AY1249" s="20"/>
      <c r="AZ1249" s="20"/>
      <c r="BA1249" s="20"/>
      <c r="BB1249" s="20"/>
    </row>
    <row r="1250" spans="1:54" ht="26.1" hidden="1" customHeight="1" x14ac:dyDescent="0.25">
      <c r="A1250" s="39" t="s">
        <v>11</v>
      </c>
      <c r="B1250" s="13" t="s">
        <v>652</v>
      </c>
      <c r="C1250" s="13" t="s">
        <v>252</v>
      </c>
      <c r="D1250" s="13">
        <v>34039</v>
      </c>
      <c r="E1250" s="13">
        <v>41810</v>
      </c>
      <c r="F1250" s="13" t="s">
        <v>548</v>
      </c>
      <c r="G1250" s="13" t="s">
        <v>325</v>
      </c>
      <c r="H1250" s="13" t="s">
        <v>175</v>
      </c>
      <c r="I1250" s="13" t="s">
        <v>177</v>
      </c>
      <c r="J1250" s="13" t="s">
        <v>554</v>
      </c>
      <c r="K1250" s="4">
        <v>2406</v>
      </c>
      <c r="L1250" s="4">
        <v>2101</v>
      </c>
      <c r="M1250" s="14" t="s">
        <v>39</v>
      </c>
      <c r="N1250" s="15" t="s">
        <v>679</v>
      </c>
      <c r="O1250" s="15">
        <v>1.3577332904861599E-3</v>
      </c>
      <c r="P1250" s="15">
        <v>1.6496099999999999E-3</v>
      </c>
      <c r="Q1250" s="15">
        <f t="shared" si="228"/>
        <v>2.9187670951383998E-4</v>
      </c>
      <c r="R1250" s="15">
        <f t="shared" si="229"/>
        <v>21.497352356244313</v>
      </c>
      <c r="S1250" s="15">
        <v>3.5548734129670296E-4</v>
      </c>
      <c r="T1250" s="15">
        <v>4.59083E-4</v>
      </c>
      <c r="U1250" s="15">
        <f t="shared" si="230"/>
        <v>1.0359565870329704E-4</v>
      </c>
      <c r="V1250" s="16">
        <f t="shared" si="231"/>
        <v>29.141869953909904</v>
      </c>
      <c r="W1250" s="17">
        <f t="shared" si="232"/>
        <v>3.8639928401815539E-6</v>
      </c>
      <c r="X1250" s="17">
        <f t="shared" si="232"/>
        <v>4.9900326086956523E-6</v>
      </c>
      <c r="Y1250" s="16">
        <f t="shared" si="233"/>
        <v>1.1260397685140983E-6</v>
      </c>
      <c r="Z1250" s="15">
        <f t="shared" si="234"/>
        <v>29.141869953909904</v>
      </c>
      <c r="AA1250" s="13">
        <v>0</v>
      </c>
      <c r="AB1250" s="13">
        <v>0</v>
      </c>
      <c r="AC1250" s="13">
        <v>0</v>
      </c>
      <c r="AD1250" s="13">
        <v>0</v>
      </c>
      <c r="AE1250" s="18">
        <f t="shared" si="235"/>
        <v>0</v>
      </c>
      <c r="AF1250" s="18">
        <f t="shared" si="239"/>
        <v>6.3060851648351648E-6</v>
      </c>
      <c r="AG1250" s="19">
        <f t="shared" si="236"/>
        <v>6.3060851648351648E-6</v>
      </c>
      <c r="AH1250" s="16" t="str">
        <f t="shared" si="237"/>
        <v>0.00</v>
      </c>
      <c r="AI1250" s="16">
        <f t="shared" si="238"/>
        <v>-3.8639928401815539E-6</v>
      </c>
      <c r="AJ1250" s="44">
        <v>221112</v>
      </c>
      <c r="AK1250" s="15" t="s">
        <v>683</v>
      </c>
      <c r="AL1250" s="14" t="s">
        <v>76</v>
      </c>
      <c r="AM1250" s="39" t="s">
        <v>58</v>
      </c>
      <c r="AN1250" s="39" t="s">
        <v>59</v>
      </c>
      <c r="AO1250" s="39" t="s">
        <v>77</v>
      </c>
      <c r="AP1250" s="39" t="s">
        <v>61</v>
      </c>
      <c r="AQ1250" s="20"/>
      <c r="AR1250" s="20"/>
      <c r="AS1250" s="20"/>
      <c r="AT1250" s="20"/>
      <c r="AU1250" s="20"/>
      <c r="AV1250" s="20"/>
      <c r="AW1250" s="20"/>
      <c r="AX1250" s="20"/>
      <c r="AY1250" s="20"/>
      <c r="AZ1250" s="20"/>
      <c r="BA1250" s="20"/>
      <c r="BB1250" s="20"/>
    </row>
    <row r="1251" spans="1:54" ht="26.1" hidden="1" customHeight="1" x14ac:dyDescent="0.25">
      <c r="A1251" s="39" t="s">
        <v>11</v>
      </c>
      <c r="B1251" s="13" t="s">
        <v>652</v>
      </c>
      <c r="C1251" s="13" t="s">
        <v>252</v>
      </c>
      <c r="D1251" s="13">
        <v>34039</v>
      </c>
      <c r="E1251" s="13">
        <v>41810</v>
      </c>
      <c r="F1251" s="13" t="s">
        <v>548</v>
      </c>
      <c r="G1251" s="13" t="s">
        <v>325</v>
      </c>
      <c r="H1251" s="13" t="s">
        <v>175</v>
      </c>
      <c r="I1251" s="13" t="s">
        <v>177</v>
      </c>
      <c r="J1251" s="13" t="s">
        <v>554</v>
      </c>
      <c r="K1251" s="4">
        <v>2406</v>
      </c>
      <c r="L1251" s="4">
        <v>2101</v>
      </c>
      <c r="M1251" s="14" t="s">
        <v>37</v>
      </c>
      <c r="N1251" s="15" t="s">
        <v>679</v>
      </c>
      <c r="O1251" s="15">
        <v>3.44034728678984E-3</v>
      </c>
      <c r="P1251" s="15">
        <v>4.1799309999999996E-3</v>
      </c>
      <c r="Q1251" s="15">
        <f t="shared" si="228"/>
        <v>7.3958371321015959E-4</v>
      </c>
      <c r="R1251" s="15">
        <f t="shared" si="229"/>
        <v>21.497356271269322</v>
      </c>
      <c r="S1251" s="15">
        <v>9.0076594474622893E-4</v>
      </c>
      <c r="T1251" s="15">
        <v>1.1632649999999999E-3</v>
      </c>
      <c r="U1251" s="15">
        <f t="shared" si="230"/>
        <v>2.6249905525377098E-4</v>
      </c>
      <c r="V1251" s="16">
        <f t="shared" si="231"/>
        <v>29.141760607715284</v>
      </c>
      <c r="W1251" s="17">
        <f t="shared" si="232"/>
        <v>9.7909341820242271E-6</v>
      </c>
      <c r="X1251" s="17">
        <f t="shared" si="232"/>
        <v>1.2644184782608695E-5</v>
      </c>
      <c r="Y1251" s="16">
        <f t="shared" si="233"/>
        <v>2.8532506005844678E-6</v>
      </c>
      <c r="Z1251" s="15">
        <f t="shared" si="234"/>
        <v>29.141760607715295</v>
      </c>
      <c r="AA1251" s="13">
        <v>0</v>
      </c>
      <c r="AB1251" s="13">
        <v>0</v>
      </c>
      <c r="AC1251" s="13">
        <v>0</v>
      </c>
      <c r="AD1251" s="13">
        <v>0</v>
      </c>
      <c r="AE1251" s="18">
        <f t="shared" si="235"/>
        <v>0</v>
      </c>
      <c r="AF1251" s="18">
        <f t="shared" si="239"/>
        <v>1.5978914835164835E-5</v>
      </c>
      <c r="AG1251" s="19">
        <f t="shared" si="236"/>
        <v>1.5978914835164835E-5</v>
      </c>
      <c r="AH1251" s="16" t="str">
        <f t="shared" si="237"/>
        <v>0.00</v>
      </c>
      <c r="AI1251" s="16">
        <f t="shared" si="238"/>
        <v>-9.7909341820242271E-6</v>
      </c>
      <c r="AJ1251" s="44">
        <v>221112</v>
      </c>
      <c r="AK1251" s="15" t="s">
        <v>683</v>
      </c>
      <c r="AL1251" s="14" t="s">
        <v>76</v>
      </c>
      <c r="AM1251" s="39" t="s">
        <v>58</v>
      </c>
      <c r="AN1251" s="39" t="s">
        <v>59</v>
      </c>
      <c r="AO1251" s="39" t="s">
        <v>77</v>
      </c>
      <c r="AP1251" s="39" t="s">
        <v>61</v>
      </c>
      <c r="AQ1251" s="20"/>
      <c r="AR1251" s="20"/>
      <c r="AS1251" s="20"/>
      <c r="AT1251" s="20"/>
      <c r="AU1251" s="20"/>
      <c r="AV1251" s="20"/>
      <c r="AW1251" s="20"/>
      <c r="AX1251" s="20"/>
      <c r="AY1251" s="20"/>
      <c r="AZ1251" s="20"/>
      <c r="BA1251" s="20"/>
      <c r="BB1251" s="20"/>
    </row>
    <row r="1252" spans="1:54" ht="26.1" hidden="1" customHeight="1" x14ac:dyDescent="0.25">
      <c r="A1252" s="39" t="s">
        <v>11</v>
      </c>
      <c r="B1252" s="13" t="s">
        <v>652</v>
      </c>
      <c r="C1252" s="13" t="s">
        <v>252</v>
      </c>
      <c r="D1252" s="13">
        <v>34039</v>
      </c>
      <c r="E1252" s="13">
        <v>41810</v>
      </c>
      <c r="F1252" s="13" t="s">
        <v>548</v>
      </c>
      <c r="G1252" s="13" t="s">
        <v>325</v>
      </c>
      <c r="H1252" s="13" t="s">
        <v>175</v>
      </c>
      <c r="I1252" s="13" t="s">
        <v>177</v>
      </c>
      <c r="J1252" s="13" t="s">
        <v>554</v>
      </c>
      <c r="K1252" s="4">
        <v>2406</v>
      </c>
      <c r="L1252" s="4">
        <v>2101</v>
      </c>
      <c r="M1252" s="14" t="s">
        <v>34</v>
      </c>
      <c r="N1252" s="15" t="s">
        <v>679</v>
      </c>
      <c r="O1252" s="15">
        <v>3.0073661366109602E-4</v>
      </c>
      <c r="P1252" s="15">
        <v>3.65387E-4</v>
      </c>
      <c r="Q1252" s="15">
        <f t="shared" si="228"/>
        <v>6.4650386338903983E-5</v>
      </c>
      <c r="R1252" s="15">
        <f t="shared" si="229"/>
        <v>21.497344653803722</v>
      </c>
      <c r="S1252" s="15">
        <v>7.8740103060061497E-5</v>
      </c>
      <c r="T1252" s="15">
        <v>1.0170000000000001E-4</v>
      </c>
      <c r="U1252" s="15">
        <f t="shared" si="230"/>
        <v>2.2959896939938508E-5</v>
      </c>
      <c r="V1252" s="16">
        <f t="shared" si="231"/>
        <v>29.159089266653769</v>
      </c>
      <c r="W1252" s="17">
        <f t="shared" si="232"/>
        <v>8.5587068543545106E-7</v>
      </c>
      <c r="X1252" s="17">
        <f t="shared" si="232"/>
        <v>1.1054347826086957E-6</v>
      </c>
      <c r="Y1252" s="16">
        <f t="shared" si="233"/>
        <v>2.4956409717324461E-7</v>
      </c>
      <c r="Z1252" s="15">
        <f t="shared" si="234"/>
        <v>29.159089266653766</v>
      </c>
      <c r="AA1252" s="13">
        <v>0</v>
      </c>
      <c r="AB1252" s="13">
        <v>0</v>
      </c>
      <c r="AC1252" s="13">
        <v>0</v>
      </c>
      <c r="AD1252" s="13">
        <v>0</v>
      </c>
      <c r="AE1252" s="18">
        <f t="shared" si="235"/>
        <v>0</v>
      </c>
      <c r="AF1252" s="18">
        <f t="shared" si="239"/>
        <v>1.3969780219780221E-6</v>
      </c>
      <c r="AG1252" s="19">
        <f t="shared" si="236"/>
        <v>1.3969780219780221E-6</v>
      </c>
      <c r="AH1252" s="16" t="str">
        <f t="shared" si="237"/>
        <v>0.00</v>
      </c>
      <c r="AI1252" s="16">
        <f t="shared" si="238"/>
        <v>-8.5587068543545106E-7</v>
      </c>
      <c r="AJ1252" s="44">
        <v>221112</v>
      </c>
      <c r="AK1252" s="15" t="s">
        <v>683</v>
      </c>
      <c r="AL1252" s="14" t="s">
        <v>76</v>
      </c>
      <c r="AM1252" s="39" t="s">
        <v>58</v>
      </c>
      <c r="AN1252" s="39" t="s">
        <v>59</v>
      </c>
      <c r="AO1252" s="39" t="s">
        <v>77</v>
      </c>
      <c r="AP1252" s="39" t="s">
        <v>61</v>
      </c>
      <c r="AQ1252" s="20"/>
      <c r="AR1252" s="20"/>
      <c r="AS1252" s="20"/>
      <c r="AT1252" s="20"/>
      <c r="AU1252" s="20"/>
      <c r="AV1252" s="20"/>
      <c r="AW1252" s="20"/>
      <c r="AX1252" s="20"/>
      <c r="AY1252" s="20"/>
      <c r="AZ1252" s="20"/>
      <c r="BA1252" s="20"/>
      <c r="BB1252" s="20"/>
    </row>
    <row r="1253" spans="1:54" ht="26.1" hidden="1" customHeight="1" x14ac:dyDescent="0.25">
      <c r="A1253" s="39" t="s">
        <v>7</v>
      </c>
      <c r="B1253" s="13" t="s">
        <v>21</v>
      </c>
      <c r="C1253" s="13" t="s">
        <v>251</v>
      </c>
      <c r="D1253" s="13">
        <v>34033</v>
      </c>
      <c r="E1253" s="13">
        <v>65497</v>
      </c>
      <c r="F1253" s="13" t="s">
        <v>381</v>
      </c>
      <c r="G1253" s="13" t="s">
        <v>377</v>
      </c>
      <c r="H1253" s="13" t="s">
        <v>211</v>
      </c>
      <c r="I1253" s="13" t="s">
        <v>215</v>
      </c>
      <c r="J1253" s="13" t="s">
        <v>587</v>
      </c>
      <c r="K1253" s="4">
        <v>10099</v>
      </c>
      <c r="L1253" s="4">
        <v>1001</v>
      </c>
      <c r="M1253" s="14" t="s">
        <v>40</v>
      </c>
      <c r="N1253" s="15" t="s">
        <v>679</v>
      </c>
      <c r="O1253" s="15">
        <v>5.9785757939393003</v>
      </c>
      <c r="P1253" s="15">
        <v>7.7751629810000003</v>
      </c>
      <c r="Q1253" s="15">
        <f t="shared" si="228"/>
        <v>1.7965871870607</v>
      </c>
      <c r="R1253" s="15">
        <f t="shared" si="229"/>
        <v>30.050420852437227</v>
      </c>
      <c r="S1253" s="15">
        <v>3.3395321747238391</v>
      </c>
      <c r="T1253" s="15">
        <v>4.4957870349999993</v>
      </c>
      <c r="U1253" s="15">
        <f t="shared" si="230"/>
        <v>1.1562548602761602</v>
      </c>
      <c r="V1253" s="16">
        <f t="shared" si="231"/>
        <v>34.623258581773541</v>
      </c>
      <c r="W1253" s="17">
        <f t="shared" si="232"/>
        <v>3.6299262768737385E-2</v>
      </c>
      <c r="X1253" s="17">
        <f t="shared" si="232"/>
        <v>4.8867250380434775E-2</v>
      </c>
      <c r="Y1253" s="16">
        <f t="shared" si="233"/>
        <v>1.256798761169739E-2</v>
      </c>
      <c r="Z1253" s="15">
        <f t="shared" si="234"/>
        <v>34.623258581773527</v>
      </c>
      <c r="AA1253" s="13">
        <v>5.98</v>
      </c>
      <c r="AB1253" s="13">
        <v>0</v>
      </c>
      <c r="AC1253" s="13">
        <v>0</v>
      </c>
      <c r="AD1253" s="13">
        <v>0</v>
      </c>
      <c r="AE1253" s="18">
        <f t="shared" si="235"/>
        <v>0</v>
      </c>
      <c r="AF1253" s="18">
        <f t="shared" si="239"/>
        <v>6.1755316414835157E-2</v>
      </c>
      <c r="AG1253" s="19">
        <f t="shared" si="236"/>
        <v>6.1755316414835157E-2</v>
      </c>
      <c r="AH1253" s="16" t="str">
        <f t="shared" si="237"/>
        <v>0.00</v>
      </c>
      <c r="AI1253" s="16">
        <f t="shared" si="238"/>
        <v>-3.6299262768737385E-2</v>
      </c>
      <c r="AJ1253" s="44" t="s">
        <v>681</v>
      </c>
      <c r="AK1253" s="15" t="s">
        <v>683</v>
      </c>
      <c r="AL1253" s="14" t="s">
        <v>57</v>
      </c>
      <c r="AM1253" s="39" t="s">
        <v>58</v>
      </c>
      <c r="AN1253" s="39" t="s">
        <v>59</v>
      </c>
      <c r="AO1253" s="39" t="s">
        <v>60</v>
      </c>
      <c r="AP1253" s="39" t="s">
        <v>61</v>
      </c>
      <c r="AQ1253" s="20"/>
      <c r="AR1253" s="20"/>
      <c r="AS1253" s="20"/>
      <c r="AT1253" s="20"/>
      <c r="AU1253" s="20"/>
      <c r="AV1253" s="20"/>
      <c r="AW1253" s="20"/>
      <c r="AX1253" s="20"/>
      <c r="AY1253" s="20"/>
      <c r="AZ1253" s="20"/>
      <c r="BA1253" s="20"/>
      <c r="BB1253" s="20"/>
    </row>
    <row r="1254" spans="1:54" ht="25.5" hidden="1" x14ac:dyDescent="0.25">
      <c r="A1254" s="39" t="s">
        <v>7</v>
      </c>
      <c r="B1254" s="13" t="s">
        <v>21</v>
      </c>
      <c r="C1254" s="13" t="s">
        <v>251</v>
      </c>
      <c r="D1254" s="13">
        <v>34033</v>
      </c>
      <c r="E1254" s="13">
        <v>65497</v>
      </c>
      <c r="F1254" s="13" t="s">
        <v>381</v>
      </c>
      <c r="G1254" s="13" t="s">
        <v>377</v>
      </c>
      <c r="H1254" s="13" t="s">
        <v>211</v>
      </c>
      <c r="I1254" s="13" t="s">
        <v>215</v>
      </c>
      <c r="J1254" s="13" t="s">
        <v>587</v>
      </c>
      <c r="K1254" s="4">
        <v>10099</v>
      </c>
      <c r="L1254" s="4">
        <v>1001</v>
      </c>
      <c r="M1254" s="14" t="s">
        <v>38</v>
      </c>
      <c r="N1254" s="15" t="s">
        <v>679</v>
      </c>
      <c r="O1254" s="15">
        <v>17.4576325280138</v>
      </c>
      <c r="P1254" s="15">
        <v>22.703724569999999</v>
      </c>
      <c r="Q1254" s="15">
        <f t="shared" si="228"/>
        <v>5.2460920419861985</v>
      </c>
      <c r="R1254" s="15">
        <f t="shared" si="229"/>
        <v>30.050420832079798</v>
      </c>
      <c r="S1254" s="15">
        <v>9.7515407567315506</v>
      </c>
      <c r="T1254" s="15">
        <v>13.127841927999999</v>
      </c>
      <c r="U1254" s="15">
        <f t="shared" si="230"/>
        <v>3.3763011712684481</v>
      </c>
      <c r="V1254" s="16">
        <f t="shared" si="231"/>
        <v>34.623258575192501</v>
      </c>
      <c r="W1254" s="17">
        <f t="shared" si="232"/>
        <v>0.10599500822534294</v>
      </c>
      <c r="X1254" s="17">
        <f t="shared" si="232"/>
        <v>0.14269393399999999</v>
      </c>
      <c r="Y1254" s="16">
        <f t="shared" si="233"/>
        <v>3.6698925774657054E-2</v>
      </c>
      <c r="Z1254" s="15">
        <f t="shared" si="234"/>
        <v>34.623258575192509</v>
      </c>
      <c r="AA1254" s="13">
        <v>17.46</v>
      </c>
      <c r="AB1254" s="13">
        <v>0</v>
      </c>
      <c r="AC1254" s="13">
        <v>0</v>
      </c>
      <c r="AD1254" s="13">
        <v>0</v>
      </c>
      <c r="AE1254" s="18">
        <f t="shared" si="235"/>
        <v>0</v>
      </c>
      <c r="AF1254" s="18">
        <f t="shared" si="239"/>
        <v>0.18032749901098899</v>
      </c>
      <c r="AG1254" s="19">
        <f t="shared" si="236"/>
        <v>0.18032749901098899</v>
      </c>
      <c r="AH1254" s="16" t="str">
        <f t="shared" si="237"/>
        <v>0.00</v>
      </c>
      <c r="AI1254" s="16">
        <f t="shared" si="238"/>
        <v>-0.10599500822534294</v>
      </c>
      <c r="AJ1254" s="44" t="s">
        <v>681</v>
      </c>
      <c r="AK1254" s="15" t="s">
        <v>683</v>
      </c>
      <c r="AL1254" s="14" t="s">
        <v>57</v>
      </c>
      <c r="AM1254" s="39" t="s">
        <v>58</v>
      </c>
      <c r="AN1254" s="39" t="s">
        <v>59</v>
      </c>
      <c r="AO1254" s="39" t="s">
        <v>60</v>
      </c>
      <c r="AP1254" s="39" t="s">
        <v>61</v>
      </c>
      <c r="AQ1254" s="20"/>
      <c r="AR1254" s="20"/>
      <c r="AS1254" s="20"/>
      <c r="AT1254" s="20"/>
      <c r="AU1254" s="20"/>
      <c r="AV1254" s="20"/>
      <c r="AW1254" s="20"/>
      <c r="AX1254" s="20"/>
      <c r="AY1254" s="20"/>
      <c r="AZ1254" s="20"/>
      <c r="BA1254" s="20"/>
      <c r="BB1254" s="20"/>
    </row>
    <row r="1255" spans="1:54" ht="25.5" hidden="1" x14ac:dyDescent="0.25">
      <c r="A1255" s="39" t="s">
        <v>7</v>
      </c>
      <c r="B1255" s="13" t="s">
        <v>21</v>
      </c>
      <c r="C1255" s="13" t="s">
        <v>251</v>
      </c>
      <c r="D1255" s="13">
        <v>34033</v>
      </c>
      <c r="E1255" s="13">
        <v>65497</v>
      </c>
      <c r="F1255" s="13" t="s">
        <v>381</v>
      </c>
      <c r="G1255" s="13" t="s">
        <v>377</v>
      </c>
      <c r="H1255" s="13" t="s">
        <v>211</v>
      </c>
      <c r="I1255" s="13" t="s">
        <v>215</v>
      </c>
      <c r="J1255" s="13" t="s">
        <v>587</v>
      </c>
      <c r="K1255" s="4">
        <v>10099</v>
      </c>
      <c r="L1255" s="4">
        <v>1001</v>
      </c>
      <c r="M1255" s="14" t="s">
        <v>39</v>
      </c>
      <c r="N1255" s="15" t="s">
        <v>679</v>
      </c>
      <c r="O1255" s="15">
        <v>17.4576325280138</v>
      </c>
      <c r="P1255" s="15">
        <v>22.703724569999999</v>
      </c>
      <c r="Q1255" s="15">
        <f t="shared" si="228"/>
        <v>5.2460920419861985</v>
      </c>
      <c r="R1255" s="15">
        <f t="shared" si="229"/>
        <v>30.050420832079798</v>
      </c>
      <c r="S1255" s="15">
        <v>9.7515407567315506</v>
      </c>
      <c r="T1255" s="15">
        <v>13.127841927999999</v>
      </c>
      <c r="U1255" s="15">
        <f t="shared" si="230"/>
        <v>3.3763011712684481</v>
      </c>
      <c r="V1255" s="16">
        <f t="shared" si="231"/>
        <v>34.623258575192501</v>
      </c>
      <c r="W1255" s="17">
        <f t="shared" si="232"/>
        <v>0.10599500822534294</v>
      </c>
      <c r="X1255" s="17">
        <f t="shared" si="232"/>
        <v>0.14269393399999999</v>
      </c>
      <c r="Y1255" s="16">
        <f t="shared" si="233"/>
        <v>3.6698925774657054E-2</v>
      </c>
      <c r="Z1255" s="15">
        <f t="shared" si="234"/>
        <v>34.623258575192509</v>
      </c>
      <c r="AA1255" s="13">
        <v>17.46</v>
      </c>
      <c r="AB1255" s="13">
        <v>0</v>
      </c>
      <c r="AC1255" s="13">
        <v>0</v>
      </c>
      <c r="AD1255" s="13">
        <v>0</v>
      </c>
      <c r="AE1255" s="18">
        <f t="shared" si="235"/>
        <v>0</v>
      </c>
      <c r="AF1255" s="18">
        <f t="shared" si="239"/>
        <v>0.18032749901098899</v>
      </c>
      <c r="AG1255" s="19">
        <f t="shared" si="236"/>
        <v>0.18032749901098899</v>
      </c>
      <c r="AH1255" s="16" t="str">
        <f t="shared" si="237"/>
        <v>0.00</v>
      </c>
      <c r="AI1255" s="16">
        <f t="shared" si="238"/>
        <v>-0.10599500822534294</v>
      </c>
      <c r="AJ1255" s="44" t="s">
        <v>681</v>
      </c>
      <c r="AK1255" s="15" t="s">
        <v>683</v>
      </c>
      <c r="AL1255" s="14" t="s">
        <v>57</v>
      </c>
      <c r="AM1255" s="39" t="s">
        <v>58</v>
      </c>
      <c r="AN1255" s="39" t="s">
        <v>59</v>
      </c>
      <c r="AO1255" s="39" t="s">
        <v>60</v>
      </c>
      <c r="AP1255" s="39" t="s">
        <v>61</v>
      </c>
      <c r="AQ1255" s="20"/>
      <c r="AR1255" s="20"/>
      <c r="AS1255" s="20"/>
      <c r="AT1255" s="20"/>
      <c r="AU1255" s="20"/>
      <c r="AV1255" s="20"/>
      <c r="AW1255" s="20"/>
      <c r="AX1255" s="20"/>
      <c r="AY1255" s="20"/>
      <c r="AZ1255" s="20"/>
      <c r="BA1255" s="20"/>
      <c r="BB1255" s="20"/>
    </row>
    <row r="1256" spans="1:54" ht="25.5" hidden="1" x14ac:dyDescent="0.25">
      <c r="A1256" s="39" t="s">
        <v>7</v>
      </c>
      <c r="B1256" s="13" t="s">
        <v>21</v>
      </c>
      <c r="C1256" s="13" t="s">
        <v>251</v>
      </c>
      <c r="D1256" s="13">
        <v>34033</v>
      </c>
      <c r="E1256" s="13">
        <v>65497</v>
      </c>
      <c r="F1256" s="13" t="s">
        <v>381</v>
      </c>
      <c r="G1256" s="13" t="s">
        <v>377</v>
      </c>
      <c r="H1256" s="13" t="s">
        <v>211</v>
      </c>
      <c r="I1256" s="13" t="s">
        <v>215</v>
      </c>
      <c r="J1256" s="13" t="s">
        <v>587</v>
      </c>
      <c r="K1256" s="4">
        <v>10099</v>
      </c>
      <c r="L1256" s="4">
        <v>1001</v>
      </c>
      <c r="M1256" s="14" t="s">
        <v>37</v>
      </c>
      <c r="N1256" s="15" t="s">
        <v>679</v>
      </c>
      <c r="O1256" s="15">
        <v>0.38087737500017799</v>
      </c>
      <c r="P1256" s="15">
        <v>0.49533262900000002</v>
      </c>
      <c r="Q1256" s="15">
        <f t="shared" si="228"/>
        <v>0.11445525399982204</v>
      </c>
      <c r="R1256" s="15">
        <f t="shared" si="229"/>
        <v>30.050420821076219</v>
      </c>
      <c r="S1256" s="15">
        <v>0.21275171416692973</v>
      </c>
      <c r="T1256" s="15">
        <v>0.28641328999999999</v>
      </c>
      <c r="U1256" s="15">
        <f t="shared" si="230"/>
        <v>7.3661575833070259E-2</v>
      </c>
      <c r="V1256" s="16">
        <f t="shared" si="231"/>
        <v>34.62325844071637</v>
      </c>
      <c r="W1256" s="17">
        <f t="shared" si="232"/>
        <v>2.312518632249236E-3</v>
      </c>
      <c r="X1256" s="17">
        <f t="shared" si="232"/>
        <v>3.1131879347826084E-3</v>
      </c>
      <c r="Y1256" s="16">
        <f t="shared" si="233"/>
        <v>8.0066930253337243E-4</v>
      </c>
      <c r="Z1256" s="15">
        <f t="shared" si="234"/>
        <v>34.623258440716377</v>
      </c>
      <c r="AA1256" s="13">
        <v>0.56999999999999995</v>
      </c>
      <c r="AB1256" s="13">
        <v>0</v>
      </c>
      <c r="AC1256" s="13">
        <v>0</v>
      </c>
      <c r="AD1256" s="13">
        <v>0</v>
      </c>
      <c r="AE1256" s="18">
        <f t="shared" si="235"/>
        <v>0</v>
      </c>
      <c r="AF1256" s="18">
        <f t="shared" si="239"/>
        <v>3.9342484890109893E-3</v>
      </c>
      <c r="AG1256" s="19">
        <f t="shared" si="236"/>
        <v>3.9342484890109893E-3</v>
      </c>
      <c r="AH1256" s="16" t="str">
        <f t="shared" si="237"/>
        <v>0.00</v>
      </c>
      <c r="AI1256" s="16">
        <f t="shared" si="238"/>
        <v>-2.312518632249236E-3</v>
      </c>
      <c r="AJ1256" s="44" t="s">
        <v>681</v>
      </c>
      <c r="AK1256" s="15" t="s">
        <v>683</v>
      </c>
      <c r="AL1256" s="14" t="s">
        <v>57</v>
      </c>
      <c r="AM1256" s="39" t="s">
        <v>58</v>
      </c>
      <c r="AN1256" s="39" t="s">
        <v>59</v>
      </c>
      <c r="AO1256" s="39" t="s">
        <v>60</v>
      </c>
      <c r="AP1256" s="39" t="s">
        <v>61</v>
      </c>
      <c r="AQ1256" s="20"/>
      <c r="AR1256" s="20"/>
      <c r="AS1256" s="20"/>
      <c r="AT1256" s="20"/>
      <c r="AU1256" s="20"/>
      <c r="AV1256" s="20"/>
      <c r="AW1256" s="20"/>
      <c r="AX1256" s="20"/>
      <c r="AY1256" s="20"/>
      <c r="AZ1256" s="20"/>
      <c r="BA1256" s="20"/>
      <c r="BB1256" s="20"/>
    </row>
    <row r="1257" spans="1:54" ht="25.5" hidden="1" x14ac:dyDescent="0.25">
      <c r="A1257" s="39" t="s">
        <v>23</v>
      </c>
      <c r="B1257" s="13" t="s">
        <v>24</v>
      </c>
      <c r="C1257" s="13" t="s">
        <v>251</v>
      </c>
      <c r="D1257" s="13">
        <v>34011</v>
      </c>
      <c r="E1257" s="13">
        <v>75507</v>
      </c>
      <c r="F1257" s="13" t="s">
        <v>584</v>
      </c>
      <c r="G1257" s="13" t="s">
        <v>276</v>
      </c>
      <c r="H1257" s="13" t="s">
        <v>150</v>
      </c>
      <c r="I1257" s="13" t="s">
        <v>152</v>
      </c>
      <c r="J1257" s="13" t="s">
        <v>493</v>
      </c>
      <c r="K1257" s="4">
        <v>2434</v>
      </c>
      <c r="L1257" s="4" t="s">
        <v>584</v>
      </c>
      <c r="M1257" s="14" t="s">
        <v>35</v>
      </c>
      <c r="N1257" s="15" t="s">
        <v>680</v>
      </c>
      <c r="O1257" s="15">
        <v>0</v>
      </c>
      <c r="P1257" s="15">
        <v>6.1329752370000001</v>
      </c>
      <c r="Q1257" s="15">
        <f t="shared" si="228"/>
        <v>6.1329752370000001</v>
      </c>
      <c r="R1257" s="15" t="str">
        <f t="shared" si="229"/>
        <v>0.00</v>
      </c>
      <c r="S1257" s="15">
        <v>0</v>
      </c>
      <c r="T1257" s="15">
        <v>2.3323681719999998</v>
      </c>
      <c r="U1257" s="15">
        <f t="shared" si="230"/>
        <v>2.3323681719999998</v>
      </c>
      <c r="V1257" s="16" t="str">
        <f t="shared" si="231"/>
        <v>NA</v>
      </c>
      <c r="W1257" s="17">
        <f t="shared" si="232"/>
        <v>0</v>
      </c>
      <c r="X1257" s="17">
        <f t="shared" si="232"/>
        <v>2.5351827956521737E-2</v>
      </c>
      <c r="Y1257" s="16">
        <f t="shared" si="233"/>
        <v>2.5351827956521737E-2</v>
      </c>
      <c r="Z1257" s="15" t="str">
        <f t="shared" si="234"/>
        <v>0.00</v>
      </c>
      <c r="AA1257" s="13"/>
      <c r="AB1257" s="13"/>
      <c r="AC1257" s="13"/>
      <c r="AD1257" s="13"/>
      <c r="AE1257" s="18">
        <f t="shared" si="235"/>
        <v>0</v>
      </c>
      <c r="AF1257" s="18">
        <f t="shared" si="239"/>
        <v>3.2038024340659339E-2</v>
      </c>
      <c r="AG1257" s="19">
        <f t="shared" si="236"/>
        <v>3.2038024340659339E-2</v>
      </c>
      <c r="AH1257" s="16" t="str">
        <f t="shared" si="237"/>
        <v>0.00</v>
      </c>
      <c r="AI1257" s="16">
        <f t="shared" si="238"/>
        <v>0</v>
      </c>
      <c r="AJ1257" s="44" t="s">
        <v>681</v>
      </c>
      <c r="AK1257" s="15" t="s">
        <v>686</v>
      </c>
      <c r="AL1257" s="14" t="s">
        <v>57</v>
      </c>
      <c r="AM1257" s="39" t="s">
        <v>58</v>
      </c>
      <c r="AN1257" s="39" t="s">
        <v>59</v>
      </c>
      <c r="AO1257" s="39" t="s">
        <v>60</v>
      </c>
      <c r="AP1257" s="39" t="s">
        <v>61</v>
      </c>
      <c r="AQ1257" s="20"/>
      <c r="AR1257" s="20"/>
      <c r="AS1257" s="20"/>
      <c r="AT1257" s="20"/>
      <c r="AU1257" s="20"/>
      <c r="AV1257" s="20"/>
      <c r="AW1257" s="20"/>
      <c r="AX1257" s="20"/>
      <c r="AY1257" s="20"/>
      <c r="AZ1257" s="20"/>
      <c r="BA1257" s="20"/>
      <c r="BB1257" s="20"/>
    </row>
    <row r="1258" spans="1:54" ht="25.5" hidden="1" x14ac:dyDescent="0.25">
      <c r="A1258" s="39" t="s">
        <v>23</v>
      </c>
      <c r="B1258" s="13" t="s">
        <v>24</v>
      </c>
      <c r="C1258" s="13" t="s">
        <v>251</v>
      </c>
      <c r="D1258" s="13">
        <v>34011</v>
      </c>
      <c r="E1258" s="13">
        <v>75507</v>
      </c>
      <c r="F1258" s="13" t="s">
        <v>584</v>
      </c>
      <c r="G1258" s="13" t="s">
        <v>311</v>
      </c>
      <c r="H1258" s="13" t="s">
        <v>150</v>
      </c>
      <c r="I1258" s="13" t="s">
        <v>152</v>
      </c>
      <c r="J1258" s="13" t="s">
        <v>493</v>
      </c>
      <c r="K1258" s="4">
        <v>2434</v>
      </c>
      <c r="L1258" s="4" t="s">
        <v>584</v>
      </c>
      <c r="M1258" s="14" t="s">
        <v>35</v>
      </c>
      <c r="N1258" s="15" t="s">
        <v>680</v>
      </c>
      <c r="O1258" s="15">
        <v>0</v>
      </c>
      <c r="P1258" s="15">
        <v>6.1329752370000001</v>
      </c>
      <c r="Q1258" s="15">
        <f t="shared" si="228"/>
        <v>6.1329752370000001</v>
      </c>
      <c r="R1258" s="15" t="str">
        <f t="shared" si="229"/>
        <v>0.00</v>
      </c>
      <c r="S1258" s="15">
        <v>0</v>
      </c>
      <c r="T1258" s="15">
        <v>2.3323681719999998</v>
      </c>
      <c r="U1258" s="15">
        <f t="shared" si="230"/>
        <v>2.3323681719999998</v>
      </c>
      <c r="V1258" s="16" t="str">
        <f t="shared" si="231"/>
        <v>NA</v>
      </c>
      <c r="W1258" s="17">
        <f t="shared" si="232"/>
        <v>0</v>
      </c>
      <c r="X1258" s="17">
        <f t="shared" si="232"/>
        <v>2.5351827956521737E-2</v>
      </c>
      <c r="Y1258" s="16">
        <f t="shared" si="233"/>
        <v>2.5351827956521737E-2</v>
      </c>
      <c r="Z1258" s="15" t="str">
        <f t="shared" si="234"/>
        <v>0.00</v>
      </c>
      <c r="AA1258" s="13"/>
      <c r="AB1258" s="13"/>
      <c r="AC1258" s="13"/>
      <c r="AD1258" s="13"/>
      <c r="AE1258" s="18">
        <f t="shared" si="235"/>
        <v>0</v>
      </c>
      <c r="AF1258" s="18">
        <f t="shared" si="239"/>
        <v>3.2038024340659339E-2</v>
      </c>
      <c r="AG1258" s="19">
        <f t="shared" si="236"/>
        <v>3.2038024340659339E-2</v>
      </c>
      <c r="AH1258" s="16" t="str">
        <f t="shared" si="237"/>
        <v>0.00</v>
      </c>
      <c r="AI1258" s="16">
        <f t="shared" si="238"/>
        <v>0</v>
      </c>
      <c r="AJ1258" s="44" t="s">
        <v>681</v>
      </c>
      <c r="AK1258" s="15" t="s">
        <v>686</v>
      </c>
      <c r="AL1258" s="14" t="s">
        <v>76</v>
      </c>
      <c r="AM1258" s="39" t="s">
        <v>58</v>
      </c>
      <c r="AN1258" s="39" t="s">
        <v>59</v>
      </c>
      <c r="AO1258" s="39" t="s">
        <v>77</v>
      </c>
      <c r="AP1258" s="39" t="s">
        <v>61</v>
      </c>
      <c r="AQ1258" s="20"/>
      <c r="AR1258" s="20"/>
      <c r="AS1258" s="20"/>
      <c r="AT1258" s="20"/>
      <c r="AU1258" s="20"/>
      <c r="AV1258" s="20"/>
      <c r="AW1258" s="20"/>
      <c r="AX1258" s="20"/>
      <c r="AY1258" s="20"/>
      <c r="AZ1258" s="20"/>
      <c r="BA1258" s="20"/>
      <c r="BB1258" s="20"/>
    </row>
    <row r="1259" spans="1:54" ht="25.5" hidden="1" x14ac:dyDescent="0.25">
      <c r="A1259" s="39" t="s">
        <v>23</v>
      </c>
      <c r="B1259" s="13" t="s">
        <v>24</v>
      </c>
      <c r="C1259" s="13" t="s">
        <v>251</v>
      </c>
      <c r="D1259" s="13">
        <v>34011</v>
      </c>
      <c r="E1259" s="13">
        <v>75507</v>
      </c>
      <c r="F1259" s="13" t="s">
        <v>584</v>
      </c>
      <c r="G1259" s="13" t="s">
        <v>276</v>
      </c>
      <c r="H1259" s="13" t="s">
        <v>150</v>
      </c>
      <c r="I1259" s="13" t="s">
        <v>152</v>
      </c>
      <c r="J1259" s="13" t="s">
        <v>493</v>
      </c>
      <c r="K1259" s="4">
        <v>2434</v>
      </c>
      <c r="L1259" s="4" t="s">
        <v>584</v>
      </c>
      <c r="M1259" s="14" t="s">
        <v>40</v>
      </c>
      <c r="N1259" s="15" t="s">
        <v>680</v>
      </c>
      <c r="O1259" s="15">
        <v>0</v>
      </c>
      <c r="P1259" s="15">
        <v>0</v>
      </c>
      <c r="Q1259" s="15">
        <f t="shared" si="228"/>
        <v>0</v>
      </c>
      <c r="R1259" s="15" t="str">
        <f t="shared" si="229"/>
        <v>0.00</v>
      </c>
      <c r="S1259" s="15">
        <v>0</v>
      </c>
      <c r="T1259" s="15">
        <v>0</v>
      </c>
      <c r="U1259" s="15">
        <f t="shared" si="230"/>
        <v>0</v>
      </c>
      <c r="V1259" s="16" t="str">
        <f t="shared" si="231"/>
        <v>NA</v>
      </c>
      <c r="W1259" s="17">
        <f t="shared" si="232"/>
        <v>0</v>
      </c>
      <c r="X1259" s="17">
        <f t="shared" si="232"/>
        <v>0</v>
      </c>
      <c r="Y1259" s="16">
        <f t="shared" si="233"/>
        <v>0</v>
      </c>
      <c r="Z1259" s="15" t="str">
        <f t="shared" si="234"/>
        <v>0.00</v>
      </c>
      <c r="AA1259" s="13"/>
      <c r="AB1259" s="13"/>
      <c r="AC1259" s="13"/>
      <c r="AD1259" s="13"/>
      <c r="AE1259" s="18">
        <f t="shared" si="235"/>
        <v>0</v>
      </c>
      <c r="AF1259" s="18">
        <f t="shared" si="239"/>
        <v>0</v>
      </c>
      <c r="AG1259" s="19">
        <f t="shared" si="236"/>
        <v>0</v>
      </c>
      <c r="AH1259" s="16" t="str">
        <f t="shared" si="237"/>
        <v>0.00</v>
      </c>
      <c r="AI1259" s="16">
        <f t="shared" si="238"/>
        <v>0</v>
      </c>
      <c r="AJ1259" s="44" t="s">
        <v>681</v>
      </c>
      <c r="AK1259" s="15" t="s">
        <v>686</v>
      </c>
      <c r="AL1259" s="14" t="s">
        <v>57</v>
      </c>
      <c r="AM1259" s="39" t="s">
        <v>58</v>
      </c>
      <c r="AN1259" s="39" t="s">
        <v>59</v>
      </c>
      <c r="AO1259" s="39" t="s">
        <v>60</v>
      </c>
      <c r="AP1259" s="39" t="s">
        <v>61</v>
      </c>
      <c r="AQ1259" s="20"/>
      <c r="AR1259" s="20"/>
      <c r="AS1259" s="20"/>
      <c r="AT1259" s="20"/>
      <c r="AU1259" s="20"/>
      <c r="AV1259" s="20"/>
      <c r="AW1259" s="20"/>
      <c r="AX1259" s="20"/>
      <c r="AY1259" s="20"/>
      <c r="AZ1259" s="20"/>
      <c r="BA1259" s="20"/>
      <c r="BB1259" s="20"/>
    </row>
    <row r="1260" spans="1:54" ht="25.5" hidden="1" x14ac:dyDescent="0.25">
      <c r="A1260" s="39" t="s">
        <v>23</v>
      </c>
      <c r="B1260" s="13" t="s">
        <v>24</v>
      </c>
      <c r="C1260" s="13" t="s">
        <v>251</v>
      </c>
      <c r="D1260" s="13">
        <v>34011</v>
      </c>
      <c r="E1260" s="13">
        <v>75507</v>
      </c>
      <c r="F1260" s="13" t="s">
        <v>584</v>
      </c>
      <c r="G1260" s="13" t="s">
        <v>311</v>
      </c>
      <c r="H1260" s="13" t="s">
        <v>150</v>
      </c>
      <c r="I1260" s="13" t="s">
        <v>152</v>
      </c>
      <c r="J1260" s="13" t="s">
        <v>493</v>
      </c>
      <c r="K1260" s="4">
        <v>2434</v>
      </c>
      <c r="L1260" s="4" t="s">
        <v>584</v>
      </c>
      <c r="M1260" s="14" t="s">
        <v>40</v>
      </c>
      <c r="N1260" s="15" t="s">
        <v>680</v>
      </c>
      <c r="O1260" s="15">
        <v>0</v>
      </c>
      <c r="P1260" s="15">
        <v>0</v>
      </c>
      <c r="Q1260" s="15">
        <f t="shared" si="228"/>
        <v>0</v>
      </c>
      <c r="R1260" s="15" t="str">
        <f t="shared" si="229"/>
        <v>0.00</v>
      </c>
      <c r="S1260" s="15">
        <v>0</v>
      </c>
      <c r="T1260" s="15">
        <v>0</v>
      </c>
      <c r="U1260" s="15">
        <f t="shared" si="230"/>
        <v>0</v>
      </c>
      <c r="V1260" s="16" t="str">
        <f t="shared" si="231"/>
        <v>NA</v>
      </c>
      <c r="W1260" s="17">
        <f t="shared" si="232"/>
        <v>0</v>
      </c>
      <c r="X1260" s="17">
        <f t="shared" si="232"/>
        <v>0</v>
      </c>
      <c r="Y1260" s="16">
        <f t="shared" si="233"/>
        <v>0</v>
      </c>
      <c r="Z1260" s="15" t="str">
        <f t="shared" si="234"/>
        <v>0.00</v>
      </c>
      <c r="AA1260" s="13"/>
      <c r="AB1260" s="13"/>
      <c r="AC1260" s="13"/>
      <c r="AD1260" s="13"/>
      <c r="AE1260" s="18">
        <f t="shared" si="235"/>
        <v>0</v>
      </c>
      <c r="AF1260" s="18">
        <f t="shared" si="239"/>
        <v>0</v>
      </c>
      <c r="AG1260" s="19">
        <f t="shared" si="236"/>
        <v>0</v>
      </c>
      <c r="AH1260" s="16" t="str">
        <f t="shared" si="237"/>
        <v>0.00</v>
      </c>
      <c r="AI1260" s="16">
        <f t="shared" si="238"/>
        <v>0</v>
      </c>
      <c r="AJ1260" s="44" t="s">
        <v>681</v>
      </c>
      <c r="AK1260" s="15" t="s">
        <v>686</v>
      </c>
      <c r="AL1260" s="14" t="s">
        <v>76</v>
      </c>
      <c r="AM1260" s="39" t="s">
        <v>58</v>
      </c>
      <c r="AN1260" s="39" t="s">
        <v>59</v>
      </c>
      <c r="AO1260" s="39" t="s">
        <v>77</v>
      </c>
      <c r="AP1260" s="39" t="s">
        <v>61</v>
      </c>
      <c r="AQ1260" s="20"/>
      <c r="AR1260" s="20"/>
      <c r="AS1260" s="20"/>
      <c r="AT1260" s="20"/>
      <c r="AU1260" s="20"/>
      <c r="AV1260" s="20"/>
      <c r="AW1260" s="20"/>
      <c r="AX1260" s="20"/>
      <c r="AY1260" s="20"/>
      <c r="AZ1260" s="20"/>
      <c r="BA1260" s="20"/>
      <c r="BB1260" s="20"/>
    </row>
    <row r="1261" spans="1:54" ht="25.5" hidden="1" x14ac:dyDescent="0.25">
      <c r="A1261" s="40" t="s">
        <v>23</v>
      </c>
      <c r="B1261" s="13" t="s">
        <v>24</v>
      </c>
      <c r="C1261" s="13" t="s">
        <v>251</v>
      </c>
      <c r="D1261" s="13">
        <v>34011</v>
      </c>
      <c r="E1261" s="13">
        <v>75507</v>
      </c>
      <c r="F1261" s="13" t="s">
        <v>584</v>
      </c>
      <c r="G1261" s="13" t="s">
        <v>276</v>
      </c>
      <c r="H1261" s="13" t="s">
        <v>150</v>
      </c>
      <c r="I1261" s="13" t="s">
        <v>152</v>
      </c>
      <c r="J1261" s="13" t="s">
        <v>493</v>
      </c>
      <c r="K1261" s="4">
        <v>2434</v>
      </c>
      <c r="L1261" s="4" t="s">
        <v>584</v>
      </c>
      <c r="M1261" s="13" t="s">
        <v>36</v>
      </c>
      <c r="N1261" s="15" t="s">
        <v>680</v>
      </c>
      <c r="O1261" s="15">
        <v>0</v>
      </c>
      <c r="P1261" s="15">
        <v>20.44325079</v>
      </c>
      <c r="Q1261" s="15">
        <f t="shared" si="228"/>
        <v>20.44325079</v>
      </c>
      <c r="R1261" s="15" t="str">
        <f t="shared" si="229"/>
        <v>0.00</v>
      </c>
      <c r="S1261" s="15">
        <v>0</v>
      </c>
      <c r="T1261" s="15">
        <v>7.7745605739999997</v>
      </c>
      <c r="U1261" s="15">
        <f t="shared" si="230"/>
        <v>7.7745605739999997</v>
      </c>
      <c r="V1261" s="16" t="str">
        <f t="shared" si="231"/>
        <v>NA</v>
      </c>
      <c r="W1261" s="17">
        <f t="shared" si="232"/>
        <v>0</v>
      </c>
      <c r="X1261" s="17">
        <f t="shared" si="232"/>
        <v>8.4506093195652165E-2</v>
      </c>
      <c r="Y1261" s="16">
        <f t="shared" si="233"/>
        <v>8.4506093195652165E-2</v>
      </c>
      <c r="Z1261" s="15" t="str">
        <f t="shared" si="234"/>
        <v>0.00</v>
      </c>
      <c r="AA1261" s="13"/>
      <c r="AB1261" s="13"/>
      <c r="AC1261" s="13"/>
      <c r="AD1261" s="13"/>
      <c r="AE1261" s="18">
        <f t="shared" si="235"/>
        <v>0</v>
      </c>
      <c r="AF1261" s="18">
        <f t="shared" si="239"/>
        <v>0.10679341447802197</v>
      </c>
      <c r="AG1261" s="19">
        <f t="shared" si="236"/>
        <v>0.10679341447802197</v>
      </c>
      <c r="AH1261" s="16" t="str">
        <f t="shared" si="237"/>
        <v>0.00</v>
      </c>
      <c r="AI1261" s="16">
        <f t="shared" si="238"/>
        <v>0</v>
      </c>
      <c r="AJ1261" s="44" t="s">
        <v>681</v>
      </c>
      <c r="AK1261" s="15" t="s">
        <v>686</v>
      </c>
      <c r="AL1261" s="14" t="s">
        <v>57</v>
      </c>
      <c r="AM1261" s="39" t="s">
        <v>58</v>
      </c>
      <c r="AN1261" s="39" t="s">
        <v>59</v>
      </c>
      <c r="AO1261" s="39" t="s">
        <v>60</v>
      </c>
      <c r="AP1261" s="39" t="s">
        <v>61</v>
      </c>
      <c r="AQ1261" s="20"/>
      <c r="AR1261" s="20"/>
      <c r="AS1261" s="20"/>
      <c r="AT1261" s="20"/>
      <c r="AU1261" s="20"/>
      <c r="AV1261" s="20"/>
      <c r="AW1261" s="20"/>
      <c r="AX1261" s="20"/>
      <c r="AY1261" s="20"/>
      <c r="AZ1261" s="20"/>
      <c r="BA1261" s="20"/>
      <c r="BB1261" s="20"/>
    </row>
    <row r="1262" spans="1:54" ht="25.5" hidden="1" x14ac:dyDescent="0.25">
      <c r="A1262" s="40" t="s">
        <v>23</v>
      </c>
      <c r="B1262" s="13" t="s">
        <v>24</v>
      </c>
      <c r="C1262" s="13" t="s">
        <v>251</v>
      </c>
      <c r="D1262" s="13">
        <v>34011</v>
      </c>
      <c r="E1262" s="13">
        <v>75507</v>
      </c>
      <c r="F1262" s="13" t="s">
        <v>584</v>
      </c>
      <c r="G1262" s="13" t="s">
        <v>311</v>
      </c>
      <c r="H1262" s="13" t="s">
        <v>150</v>
      </c>
      <c r="I1262" s="13" t="s">
        <v>152</v>
      </c>
      <c r="J1262" s="13" t="s">
        <v>493</v>
      </c>
      <c r="K1262" s="4">
        <v>2434</v>
      </c>
      <c r="L1262" s="4" t="s">
        <v>584</v>
      </c>
      <c r="M1262" s="13" t="s">
        <v>36</v>
      </c>
      <c r="N1262" s="15" t="s">
        <v>680</v>
      </c>
      <c r="O1262" s="15">
        <v>0</v>
      </c>
      <c r="P1262" s="15">
        <v>20.44325079</v>
      </c>
      <c r="Q1262" s="15">
        <f t="shared" si="228"/>
        <v>20.44325079</v>
      </c>
      <c r="R1262" s="15" t="str">
        <f t="shared" si="229"/>
        <v>0.00</v>
      </c>
      <c r="S1262" s="15">
        <v>0</v>
      </c>
      <c r="T1262" s="15">
        <v>7.7745605739999997</v>
      </c>
      <c r="U1262" s="15">
        <f t="shared" si="230"/>
        <v>7.7745605739999997</v>
      </c>
      <c r="V1262" s="16" t="str">
        <f t="shared" si="231"/>
        <v>NA</v>
      </c>
      <c r="W1262" s="17">
        <f t="shared" si="232"/>
        <v>0</v>
      </c>
      <c r="X1262" s="17">
        <f t="shared" si="232"/>
        <v>8.4506093195652165E-2</v>
      </c>
      <c r="Y1262" s="16">
        <f t="shared" si="233"/>
        <v>8.4506093195652165E-2</v>
      </c>
      <c r="Z1262" s="15" t="str">
        <f t="shared" si="234"/>
        <v>0.00</v>
      </c>
      <c r="AA1262" s="13"/>
      <c r="AB1262" s="13"/>
      <c r="AC1262" s="13"/>
      <c r="AD1262" s="13"/>
      <c r="AE1262" s="18">
        <f t="shared" si="235"/>
        <v>0</v>
      </c>
      <c r="AF1262" s="18">
        <f t="shared" si="239"/>
        <v>0.10679341447802197</v>
      </c>
      <c r="AG1262" s="19">
        <f t="shared" si="236"/>
        <v>0.10679341447802197</v>
      </c>
      <c r="AH1262" s="16" t="str">
        <f t="shared" si="237"/>
        <v>0.00</v>
      </c>
      <c r="AI1262" s="16">
        <f t="shared" si="238"/>
        <v>0</v>
      </c>
      <c r="AJ1262" s="44" t="s">
        <v>681</v>
      </c>
      <c r="AK1262" s="15" t="s">
        <v>686</v>
      </c>
      <c r="AL1262" s="14" t="s">
        <v>76</v>
      </c>
      <c r="AM1262" s="39" t="s">
        <v>58</v>
      </c>
      <c r="AN1262" s="39" t="s">
        <v>59</v>
      </c>
      <c r="AO1262" s="39" t="s">
        <v>77</v>
      </c>
      <c r="AP1262" s="39" t="s">
        <v>61</v>
      </c>
      <c r="AQ1262" s="20"/>
      <c r="AR1262" s="20"/>
      <c r="AS1262" s="20"/>
      <c r="AT1262" s="20"/>
      <c r="AU1262" s="20"/>
      <c r="AV1262" s="20"/>
      <c r="AW1262" s="20"/>
      <c r="AX1262" s="20"/>
      <c r="AY1262" s="20"/>
      <c r="AZ1262" s="20"/>
      <c r="BA1262" s="20"/>
      <c r="BB1262" s="20"/>
    </row>
    <row r="1263" spans="1:54" ht="25.5" hidden="1" x14ac:dyDescent="0.25">
      <c r="A1263" s="39" t="s">
        <v>23</v>
      </c>
      <c r="B1263" s="13" t="s">
        <v>24</v>
      </c>
      <c r="C1263" s="13" t="s">
        <v>251</v>
      </c>
      <c r="D1263" s="13">
        <v>34011</v>
      </c>
      <c r="E1263" s="13">
        <v>75507</v>
      </c>
      <c r="F1263" s="13" t="s">
        <v>584</v>
      </c>
      <c r="G1263" s="13" t="s">
        <v>276</v>
      </c>
      <c r="H1263" s="13" t="s">
        <v>150</v>
      </c>
      <c r="I1263" s="13" t="s">
        <v>152</v>
      </c>
      <c r="J1263" s="13" t="s">
        <v>493</v>
      </c>
      <c r="K1263" s="4">
        <v>2434</v>
      </c>
      <c r="L1263" s="4" t="s">
        <v>584</v>
      </c>
      <c r="M1263" s="14" t="s">
        <v>38</v>
      </c>
      <c r="N1263" s="15" t="s">
        <v>680</v>
      </c>
      <c r="O1263" s="15">
        <v>0</v>
      </c>
      <c r="P1263" s="15">
        <v>1.3492545520000001</v>
      </c>
      <c r="Q1263" s="15">
        <f t="shared" si="228"/>
        <v>1.3492545520000001</v>
      </c>
      <c r="R1263" s="15" t="str">
        <f t="shared" si="229"/>
        <v>0.00</v>
      </c>
      <c r="S1263" s="15">
        <v>0</v>
      </c>
      <c r="T1263" s="15">
        <v>0.51312099699999991</v>
      </c>
      <c r="U1263" s="15">
        <f t="shared" si="230"/>
        <v>0.51312099699999991</v>
      </c>
      <c r="V1263" s="16" t="str">
        <f t="shared" si="231"/>
        <v>NA</v>
      </c>
      <c r="W1263" s="17">
        <f t="shared" si="232"/>
        <v>0</v>
      </c>
      <c r="X1263" s="17">
        <f t="shared" si="232"/>
        <v>5.5774021413043471E-3</v>
      </c>
      <c r="Y1263" s="16">
        <f t="shared" si="233"/>
        <v>5.5774021413043471E-3</v>
      </c>
      <c r="Z1263" s="15" t="str">
        <f t="shared" si="234"/>
        <v>0.00</v>
      </c>
      <c r="AA1263" s="13"/>
      <c r="AB1263" s="13"/>
      <c r="AC1263" s="13"/>
      <c r="AD1263" s="13"/>
      <c r="AE1263" s="18">
        <f t="shared" si="235"/>
        <v>0</v>
      </c>
      <c r="AF1263" s="18">
        <f t="shared" si="239"/>
        <v>7.0483653434065922E-3</v>
      </c>
      <c r="AG1263" s="19">
        <f t="shared" si="236"/>
        <v>7.0483653434065922E-3</v>
      </c>
      <c r="AH1263" s="16" t="str">
        <f t="shared" si="237"/>
        <v>0.00</v>
      </c>
      <c r="AI1263" s="16">
        <f t="shared" si="238"/>
        <v>0</v>
      </c>
      <c r="AJ1263" s="44" t="s">
        <v>681</v>
      </c>
      <c r="AK1263" s="15" t="s">
        <v>686</v>
      </c>
      <c r="AL1263" s="14" t="s">
        <v>57</v>
      </c>
      <c r="AM1263" s="39" t="s">
        <v>58</v>
      </c>
      <c r="AN1263" s="39" t="s">
        <v>59</v>
      </c>
      <c r="AO1263" s="39" t="s">
        <v>60</v>
      </c>
      <c r="AP1263" s="39" t="s">
        <v>61</v>
      </c>
      <c r="AQ1263" s="20"/>
      <c r="AR1263" s="20"/>
      <c r="AS1263" s="20"/>
      <c r="AT1263" s="20"/>
      <c r="AU1263" s="20"/>
      <c r="AV1263" s="20"/>
      <c r="AW1263" s="20"/>
      <c r="AX1263" s="20"/>
      <c r="AY1263" s="20"/>
      <c r="AZ1263" s="20"/>
      <c r="BA1263" s="20"/>
      <c r="BB1263" s="20"/>
    </row>
    <row r="1264" spans="1:54" ht="25.5" hidden="1" x14ac:dyDescent="0.25">
      <c r="A1264" s="39" t="s">
        <v>23</v>
      </c>
      <c r="B1264" s="13" t="s">
        <v>24</v>
      </c>
      <c r="C1264" s="13" t="s">
        <v>251</v>
      </c>
      <c r="D1264" s="13">
        <v>34011</v>
      </c>
      <c r="E1264" s="13">
        <v>75507</v>
      </c>
      <c r="F1264" s="13" t="s">
        <v>584</v>
      </c>
      <c r="G1264" s="13" t="s">
        <v>311</v>
      </c>
      <c r="H1264" s="13" t="s">
        <v>150</v>
      </c>
      <c r="I1264" s="13" t="s">
        <v>152</v>
      </c>
      <c r="J1264" s="13" t="s">
        <v>493</v>
      </c>
      <c r="K1264" s="4">
        <v>2434</v>
      </c>
      <c r="L1264" s="4" t="s">
        <v>584</v>
      </c>
      <c r="M1264" s="14" t="s">
        <v>38</v>
      </c>
      <c r="N1264" s="15" t="s">
        <v>680</v>
      </c>
      <c r="O1264" s="15">
        <v>0</v>
      </c>
      <c r="P1264" s="15">
        <v>1.3492545520000001</v>
      </c>
      <c r="Q1264" s="15">
        <f t="shared" si="228"/>
        <v>1.3492545520000001</v>
      </c>
      <c r="R1264" s="15" t="str">
        <f t="shared" si="229"/>
        <v>0.00</v>
      </c>
      <c r="S1264" s="15">
        <v>0</v>
      </c>
      <c r="T1264" s="15">
        <v>0.51312099699999991</v>
      </c>
      <c r="U1264" s="15">
        <f t="shared" si="230"/>
        <v>0.51312099699999991</v>
      </c>
      <c r="V1264" s="16" t="str">
        <f t="shared" si="231"/>
        <v>NA</v>
      </c>
      <c r="W1264" s="17">
        <f t="shared" si="232"/>
        <v>0</v>
      </c>
      <c r="X1264" s="17">
        <f t="shared" si="232"/>
        <v>5.5774021413043471E-3</v>
      </c>
      <c r="Y1264" s="16">
        <f t="shared" si="233"/>
        <v>5.5774021413043471E-3</v>
      </c>
      <c r="Z1264" s="15" t="str">
        <f t="shared" si="234"/>
        <v>0.00</v>
      </c>
      <c r="AA1264" s="13"/>
      <c r="AB1264" s="13"/>
      <c r="AC1264" s="13"/>
      <c r="AD1264" s="13"/>
      <c r="AE1264" s="18">
        <f t="shared" si="235"/>
        <v>0</v>
      </c>
      <c r="AF1264" s="18">
        <f t="shared" si="239"/>
        <v>7.0483653434065922E-3</v>
      </c>
      <c r="AG1264" s="19">
        <f t="shared" si="236"/>
        <v>7.0483653434065922E-3</v>
      </c>
      <c r="AH1264" s="16" t="str">
        <f t="shared" si="237"/>
        <v>0.00</v>
      </c>
      <c r="AI1264" s="16">
        <f t="shared" si="238"/>
        <v>0</v>
      </c>
      <c r="AJ1264" s="44" t="s">
        <v>681</v>
      </c>
      <c r="AK1264" s="15" t="s">
        <v>686</v>
      </c>
      <c r="AL1264" s="14" t="s">
        <v>76</v>
      </c>
      <c r="AM1264" s="39" t="s">
        <v>58</v>
      </c>
      <c r="AN1264" s="39" t="s">
        <v>59</v>
      </c>
      <c r="AO1264" s="39" t="s">
        <v>77</v>
      </c>
      <c r="AP1264" s="39" t="s">
        <v>61</v>
      </c>
      <c r="AQ1264" s="20"/>
      <c r="AR1264" s="20"/>
      <c r="AS1264" s="20"/>
      <c r="AT1264" s="20"/>
      <c r="AU1264" s="20"/>
      <c r="AV1264" s="20"/>
      <c r="AW1264" s="20"/>
      <c r="AX1264" s="20"/>
      <c r="AY1264" s="20"/>
      <c r="AZ1264" s="20"/>
      <c r="BA1264" s="20"/>
      <c r="BB1264" s="20"/>
    </row>
    <row r="1265" spans="1:54" ht="25.5" hidden="1" x14ac:dyDescent="0.25">
      <c r="A1265" s="39" t="s">
        <v>23</v>
      </c>
      <c r="B1265" s="13" t="s">
        <v>24</v>
      </c>
      <c r="C1265" s="13" t="s">
        <v>251</v>
      </c>
      <c r="D1265" s="13">
        <v>34011</v>
      </c>
      <c r="E1265" s="13">
        <v>75507</v>
      </c>
      <c r="F1265" s="13" t="s">
        <v>584</v>
      </c>
      <c r="G1265" s="13" t="s">
        <v>276</v>
      </c>
      <c r="H1265" s="13" t="s">
        <v>150</v>
      </c>
      <c r="I1265" s="13" t="s">
        <v>152</v>
      </c>
      <c r="J1265" s="13" t="s">
        <v>493</v>
      </c>
      <c r="K1265" s="4">
        <v>2434</v>
      </c>
      <c r="L1265" s="4" t="s">
        <v>584</v>
      </c>
      <c r="M1265" s="14" t="s">
        <v>39</v>
      </c>
      <c r="N1265" s="15" t="s">
        <v>680</v>
      </c>
      <c r="O1265" s="15">
        <v>0</v>
      </c>
      <c r="P1265" s="15">
        <v>1.3492545520000001</v>
      </c>
      <c r="Q1265" s="15">
        <f t="shared" si="228"/>
        <v>1.3492545520000001</v>
      </c>
      <c r="R1265" s="15" t="str">
        <f t="shared" si="229"/>
        <v>0.00</v>
      </c>
      <c r="S1265" s="15">
        <v>0</v>
      </c>
      <c r="T1265" s="15">
        <v>0.51312099699999991</v>
      </c>
      <c r="U1265" s="15">
        <f t="shared" si="230"/>
        <v>0.51312099699999991</v>
      </c>
      <c r="V1265" s="16" t="str">
        <f t="shared" si="231"/>
        <v>NA</v>
      </c>
      <c r="W1265" s="17">
        <f t="shared" si="232"/>
        <v>0</v>
      </c>
      <c r="X1265" s="17">
        <f t="shared" si="232"/>
        <v>5.5774021413043471E-3</v>
      </c>
      <c r="Y1265" s="16">
        <f t="shared" si="233"/>
        <v>5.5774021413043471E-3</v>
      </c>
      <c r="Z1265" s="15" t="str">
        <f t="shared" si="234"/>
        <v>0.00</v>
      </c>
      <c r="AA1265" s="13"/>
      <c r="AB1265" s="13"/>
      <c r="AC1265" s="13"/>
      <c r="AD1265" s="13"/>
      <c r="AE1265" s="18">
        <f t="shared" si="235"/>
        <v>0</v>
      </c>
      <c r="AF1265" s="18">
        <f t="shared" si="239"/>
        <v>7.0483653434065922E-3</v>
      </c>
      <c r="AG1265" s="19">
        <f t="shared" si="236"/>
        <v>7.0483653434065922E-3</v>
      </c>
      <c r="AH1265" s="16" t="str">
        <f t="shared" si="237"/>
        <v>0.00</v>
      </c>
      <c r="AI1265" s="16">
        <f t="shared" si="238"/>
        <v>0</v>
      </c>
      <c r="AJ1265" s="44" t="s">
        <v>681</v>
      </c>
      <c r="AK1265" s="15" t="s">
        <v>686</v>
      </c>
      <c r="AL1265" s="14" t="s">
        <v>57</v>
      </c>
      <c r="AM1265" s="39" t="s">
        <v>58</v>
      </c>
      <c r="AN1265" s="39" t="s">
        <v>59</v>
      </c>
      <c r="AO1265" s="39" t="s">
        <v>60</v>
      </c>
      <c r="AP1265" s="39" t="s">
        <v>61</v>
      </c>
      <c r="AQ1265" s="20"/>
      <c r="AR1265" s="20"/>
      <c r="AS1265" s="20"/>
      <c r="AT1265" s="20"/>
      <c r="AU1265" s="20"/>
      <c r="AV1265" s="20"/>
      <c r="AW1265" s="20"/>
      <c r="AX1265" s="20"/>
      <c r="AY1265" s="20"/>
      <c r="AZ1265" s="20"/>
      <c r="BA1265" s="20"/>
      <c r="BB1265" s="20"/>
    </row>
    <row r="1266" spans="1:54" ht="25.5" hidden="1" x14ac:dyDescent="0.25">
      <c r="A1266" s="39" t="s">
        <v>23</v>
      </c>
      <c r="B1266" s="13" t="s">
        <v>24</v>
      </c>
      <c r="C1266" s="13" t="s">
        <v>251</v>
      </c>
      <c r="D1266" s="13">
        <v>34011</v>
      </c>
      <c r="E1266" s="13">
        <v>75507</v>
      </c>
      <c r="F1266" s="13" t="s">
        <v>584</v>
      </c>
      <c r="G1266" s="13" t="s">
        <v>311</v>
      </c>
      <c r="H1266" s="13" t="s">
        <v>150</v>
      </c>
      <c r="I1266" s="13" t="s">
        <v>152</v>
      </c>
      <c r="J1266" s="13" t="s">
        <v>493</v>
      </c>
      <c r="K1266" s="4">
        <v>2434</v>
      </c>
      <c r="L1266" s="4" t="s">
        <v>584</v>
      </c>
      <c r="M1266" s="14" t="s">
        <v>39</v>
      </c>
      <c r="N1266" s="15" t="s">
        <v>680</v>
      </c>
      <c r="O1266" s="15">
        <v>0</v>
      </c>
      <c r="P1266" s="15">
        <v>1.3492545520000001</v>
      </c>
      <c r="Q1266" s="15">
        <f t="shared" si="228"/>
        <v>1.3492545520000001</v>
      </c>
      <c r="R1266" s="15" t="str">
        <f t="shared" si="229"/>
        <v>0.00</v>
      </c>
      <c r="S1266" s="15">
        <v>0</v>
      </c>
      <c r="T1266" s="15">
        <v>0.51312099699999991</v>
      </c>
      <c r="U1266" s="15">
        <f t="shared" si="230"/>
        <v>0.51312099699999991</v>
      </c>
      <c r="V1266" s="16" t="str">
        <f t="shared" si="231"/>
        <v>NA</v>
      </c>
      <c r="W1266" s="17">
        <f t="shared" si="232"/>
        <v>0</v>
      </c>
      <c r="X1266" s="17">
        <f t="shared" si="232"/>
        <v>5.5774021413043471E-3</v>
      </c>
      <c r="Y1266" s="16">
        <f t="shared" si="233"/>
        <v>5.5774021413043471E-3</v>
      </c>
      <c r="Z1266" s="15" t="str">
        <f t="shared" si="234"/>
        <v>0.00</v>
      </c>
      <c r="AA1266" s="13"/>
      <c r="AB1266" s="13"/>
      <c r="AC1266" s="13"/>
      <c r="AD1266" s="13"/>
      <c r="AE1266" s="18">
        <f t="shared" si="235"/>
        <v>0</v>
      </c>
      <c r="AF1266" s="18">
        <f t="shared" si="239"/>
        <v>7.0483653434065922E-3</v>
      </c>
      <c r="AG1266" s="19">
        <f t="shared" si="236"/>
        <v>7.0483653434065922E-3</v>
      </c>
      <c r="AH1266" s="16" t="str">
        <f t="shared" si="237"/>
        <v>0.00</v>
      </c>
      <c r="AI1266" s="16">
        <f t="shared" si="238"/>
        <v>0</v>
      </c>
      <c r="AJ1266" s="44" t="s">
        <v>681</v>
      </c>
      <c r="AK1266" s="15" t="s">
        <v>686</v>
      </c>
      <c r="AL1266" s="14" t="s">
        <v>76</v>
      </c>
      <c r="AM1266" s="39" t="s">
        <v>58</v>
      </c>
      <c r="AN1266" s="39" t="s">
        <v>59</v>
      </c>
      <c r="AO1266" s="39" t="s">
        <v>77</v>
      </c>
      <c r="AP1266" s="39" t="s">
        <v>61</v>
      </c>
      <c r="AQ1266" s="20"/>
      <c r="AR1266" s="20"/>
      <c r="AS1266" s="20"/>
      <c r="AT1266" s="20"/>
      <c r="AU1266" s="20"/>
      <c r="AV1266" s="20"/>
      <c r="AW1266" s="20"/>
      <c r="AX1266" s="20"/>
      <c r="AY1266" s="20"/>
      <c r="AZ1266" s="20"/>
      <c r="BA1266" s="20"/>
      <c r="BB1266" s="20"/>
    </row>
    <row r="1267" spans="1:54" ht="25.5" hidden="1" x14ac:dyDescent="0.25">
      <c r="A1267" s="39" t="s">
        <v>23</v>
      </c>
      <c r="B1267" s="13" t="s">
        <v>24</v>
      </c>
      <c r="C1267" s="13" t="s">
        <v>251</v>
      </c>
      <c r="D1267" s="13">
        <v>34011</v>
      </c>
      <c r="E1267" s="13">
        <v>75507</v>
      </c>
      <c r="F1267" s="13" t="s">
        <v>584</v>
      </c>
      <c r="G1267" s="13" t="s">
        <v>276</v>
      </c>
      <c r="H1267" s="13" t="s">
        <v>150</v>
      </c>
      <c r="I1267" s="13" t="s">
        <v>152</v>
      </c>
      <c r="J1267" s="13" t="s">
        <v>493</v>
      </c>
      <c r="K1267" s="4">
        <v>2434</v>
      </c>
      <c r="L1267" s="4" t="s">
        <v>584</v>
      </c>
      <c r="M1267" s="14" t="s">
        <v>37</v>
      </c>
      <c r="N1267" s="15" t="s">
        <v>680</v>
      </c>
      <c r="O1267" s="15">
        <v>0</v>
      </c>
      <c r="P1267" s="15">
        <v>0.32709201300000001</v>
      </c>
      <c r="Q1267" s="15">
        <f t="shared" si="228"/>
        <v>0.32709201300000001</v>
      </c>
      <c r="R1267" s="15" t="str">
        <f t="shared" si="229"/>
        <v>0.00</v>
      </c>
      <c r="S1267" s="15">
        <v>0</v>
      </c>
      <c r="T1267" s="15">
        <v>0.12439296899999999</v>
      </c>
      <c r="U1267" s="15">
        <f t="shared" si="230"/>
        <v>0.12439296899999999</v>
      </c>
      <c r="V1267" s="16" t="str">
        <f t="shared" si="231"/>
        <v>NA</v>
      </c>
      <c r="W1267" s="17">
        <f t="shared" si="232"/>
        <v>0</v>
      </c>
      <c r="X1267" s="17">
        <f t="shared" si="232"/>
        <v>1.3520974891304347E-3</v>
      </c>
      <c r="Y1267" s="16">
        <f t="shared" si="233"/>
        <v>1.3520974891304347E-3</v>
      </c>
      <c r="Z1267" s="15" t="str">
        <f t="shared" si="234"/>
        <v>0.00</v>
      </c>
      <c r="AA1267" s="13"/>
      <c r="AB1267" s="13"/>
      <c r="AC1267" s="13"/>
      <c r="AD1267" s="13"/>
      <c r="AE1267" s="18">
        <f t="shared" si="235"/>
        <v>0</v>
      </c>
      <c r="AF1267" s="18">
        <f t="shared" si="239"/>
        <v>1.7086946291208791E-3</v>
      </c>
      <c r="AG1267" s="19">
        <f t="shared" si="236"/>
        <v>1.7086946291208791E-3</v>
      </c>
      <c r="AH1267" s="16" t="str">
        <f t="shared" si="237"/>
        <v>0.00</v>
      </c>
      <c r="AI1267" s="16">
        <f t="shared" si="238"/>
        <v>0</v>
      </c>
      <c r="AJ1267" s="44" t="s">
        <v>681</v>
      </c>
      <c r="AK1267" s="15" t="s">
        <v>686</v>
      </c>
      <c r="AL1267" s="14" t="s">
        <v>57</v>
      </c>
      <c r="AM1267" s="39" t="s">
        <v>58</v>
      </c>
      <c r="AN1267" s="39" t="s">
        <v>59</v>
      </c>
      <c r="AO1267" s="39" t="s">
        <v>60</v>
      </c>
      <c r="AP1267" s="39" t="s">
        <v>61</v>
      </c>
      <c r="AQ1267" s="20"/>
      <c r="AR1267" s="20"/>
      <c r="AS1267" s="20"/>
      <c r="AT1267" s="20"/>
      <c r="AU1267" s="20"/>
      <c r="AV1267" s="20"/>
      <c r="AW1267" s="20"/>
      <c r="AX1267" s="20"/>
      <c r="AY1267" s="20"/>
      <c r="AZ1267" s="20"/>
      <c r="BA1267" s="20"/>
      <c r="BB1267" s="20"/>
    </row>
    <row r="1268" spans="1:54" ht="39" hidden="1" customHeight="1" x14ac:dyDescent="0.25">
      <c r="A1268" s="39" t="s">
        <v>23</v>
      </c>
      <c r="B1268" s="13" t="s">
        <v>24</v>
      </c>
      <c r="C1268" s="13" t="s">
        <v>251</v>
      </c>
      <c r="D1268" s="13">
        <v>34011</v>
      </c>
      <c r="E1268" s="13">
        <v>75507</v>
      </c>
      <c r="F1268" s="13" t="s">
        <v>584</v>
      </c>
      <c r="G1268" s="13" t="s">
        <v>311</v>
      </c>
      <c r="H1268" s="13" t="s">
        <v>150</v>
      </c>
      <c r="I1268" s="13" t="s">
        <v>152</v>
      </c>
      <c r="J1268" s="13" t="s">
        <v>493</v>
      </c>
      <c r="K1268" s="4">
        <v>2434</v>
      </c>
      <c r="L1268" s="4" t="s">
        <v>584</v>
      </c>
      <c r="M1268" s="14" t="s">
        <v>37</v>
      </c>
      <c r="N1268" s="15" t="s">
        <v>680</v>
      </c>
      <c r="O1268" s="15">
        <v>0</v>
      </c>
      <c r="P1268" s="15">
        <v>0.32709201300000001</v>
      </c>
      <c r="Q1268" s="15">
        <f t="shared" si="228"/>
        <v>0.32709201300000001</v>
      </c>
      <c r="R1268" s="15" t="str">
        <f t="shared" si="229"/>
        <v>0.00</v>
      </c>
      <c r="S1268" s="15">
        <v>0</v>
      </c>
      <c r="T1268" s="15">
        <v>0.12439296899999999</v>
      </c>
      <c r="U1268" s="15">
        <f t="shared" si="230"/>
        <v>0.12439296899999999</v>
      </c>
      <c r="V1268" s="16" t="str">
        <f t="shared" si="231"/>
        <v>NA</v>
      </c>
      <c r="W1268" s="17">
        <f t="shared" si="232"/>
        <v>0</v>
      </c>
      <c r="X1268" s="17">
        <f t="shared" si="232"/>
        <v>1.3520974891304347E-3</v>
      </c>
      <c r="Y1268" s="16">
        <f t="shared" si="233"/>
        <v>1.3520974891304347E-3</v>
      </c>
      <c r="Z1268" s="15" t="str">
        <f t="shared" si="234"/>
        <v>0.00</v>
      </c>
      <c r="AA1268" s="13"/>
      <c r="AB1268" s="13"/>
      <c r="AC1268" s="13"/>
      <c r="AD1268" s="13"/>
      <c r="AE1268" s="18">
        <f t="shared" si="235"/>
        <v>0</v>
      </c>
      <c r="AF1268" s="18">
        <f t="shared" si="239"/>
        <v>1.7086946291208791E-3</v>
      </c>
      <c r="AG1268" s="19">
        <f t="shared" si="236"/>
        <v>1.7086946291208791E-3</v>
      </c>
      <c r="AH1268" s="16" t="str">
        <f t="shared" si="237"/>
        <v>0.00</v>
      </c>
      <c r="AI1268" s="16">
        <f t="shared" si="238"/>
        <v>0</v>
      </c>
      <c r="AJ1268" s="44" t="s">
        <v>681</v>
      </c>
      <c r="AK1268" s="15" t="s">
        <v>686</v>
      </c>
      <c r="AL1268" s="14" t="s">
        <v>76</v>
      </c>
      <c r="AM1268" s="39" t="s">
        <v>58</v>
      </c>
      <c r="AN1268" s="39" t="s">
        <v>59</v>
      </c>
      <c r="AO1268" s="39" t="s">
        <v>77</v>
      </c>
      <c r="AP1268" s="39" t="s">
        <v>61</v>
      </c>
      <c r="AQ1268" s="20"/>
      <c r="AR1268" s="20"/>
      <c r="AS1268" s="20"/>
      <c r="AT1268" s="20"/>
      <c r="AU1268" s="20"/>
      <c r="AV1268" s="20"/>
      <c r="AW1268" s="20"/>
      <c r="AX1268" s="20"/>
      <c r="AY1268" s="20"/>
      <c r="AZ1268" s="20"/>
      <c r="BA1268" s="20"/>
      <c r="BB1268" s="20"/>
    </row>
    <row r="1269" spans="1:54" ht="39" hidden="1" customHeight="1" x14ac:dyDescent="0.25">
      <c r="A1269" s="39" t="s">
        <v>23</v>
      </c>
      <c r="B1269" s="13" t="s">
        <v>24</v>
      </c>
      <c r="C1269" s="13" t="s">
        <v>251</v>
      </c>
      <c r="D1269" s="13">
        <v>34011</v>
      </c>
      <c r="E1269" s="13">
        <v>75507</v>
      </c>
      <c r="F1269" s="13" t="s">
        <v>584</v>
      </c>
      <c r="G1269" s="13" t="s">
        <v>276</v>
      </c>
      <c r="H1269" s="13" t="s">
        <v>150</v>
      </c>
      <c r="I1269" s="13" t="s">
        <v>152</v>
      </c>
      <c r="J1269" s="13" t="s">
        <v>493</v>
      </c>
      <c r="K1269" s="4">
        <v>2434</v>
      </c>
      <c r="L1269" s="4" t="s">
        <v>584</v>
      </c>
      <c r="M1269" s="14" t="s">
        <v>34</v>
      </c>
      <c r="N1269" s="15" t="s">
        <v>680</v>
      </c>
      <c r="O1269" s="15">
        <v>0</v>
      </c>
      <c r="P1269" s="15">
        <v>0.42930826700000002</v>
      </c>
      <c r="Q1269" s="15">
        <f t="shared" si="228"/>
        <v>0.42930826700000002</v>
      </c>
      <c r="R1269" s="15" t="str">
        <f t="shared" si="229"/>
        <v>0.00</v>
      </c>
      <c r="S1269" s="15">
        <v>0</v>
      </c>
      <c r="T1269" s="15">
        <v>0.163265772</v>
      </c>
      <c r="U1269" s="15">
        <f t="shared" si="230"/>
        <v>0.163265772</v>
      </c>
      <c r="V1269" s="16" t="str">
        <f t="shared" si="231"/>
        <v>NA</v>
      </c>
      <c r="W1269" s="17">
        <f t="shared" si="232"/>
        <v>0</v>
      </c>
      <c r="X1269" s="17">
        <f t="shared" si="232"/>
        <v>1.7746279565217392E-3</v>
      </c>
      <c r="Y1269" s="16">
        <f t="shared" si="233"/>
        <v>1.7746279565217392E-3</v>
      </c>
      <c r="Z1269" s="15" t="str">
        <f t="shared" si="234"/>
        <v>0.00</v>
      </c>
      <c r="AA1269" s="13"/>
      <c r="AB1269" s="13"/>
      <c r="AC1269" s="13"/>
      <c r="AD1269" s="13"/>
      <c r="AE1269" s="18">
        <f t="shared" si="235"/>
        <v>0</v>
      </c>
      <c r="AF1269" s="18">
        <f t="shared" si="239"/>
        <v>2.2426617032967034E-3</v>
      </c>
      <c r="AG1269" s="19">
        <f t="shared" si="236"/>
        <v>2.2426617032967034E-3</v>
      </c>
      <c r="AH1269" s="16" t="str">
        <f t="shared" si="237"/>
        <v>0.00</v>
      </c>
      <c r="AI1269" s="16">
        <f t="shared" si="238"/>
        <v>0</v>
      </c>
      <c r="AJ1269" s="44" t="s">
        <v>681</v>
      </c>
      <c r="AK1269" s="15" t="s">
        <v>686</v>
      </c>
      <c r="AL1269" s="14" t="s">
        <v>57</v>
      </c>
      <c r="AM1269" s="39" t="s">
        <v>58</v>
      </c>
      <c r="AN1269" s="39" t="s">
        <v>59</v>
      </c>
      <c r="AO1269" s="39" t="s">
        <v>60</v>
      </c>
      <c r="AP1269" s="39" t="s">
        <v>61</v>
      </c>
      <c r="AQ1269" s="20"/>
      <c r="AR1269" s="20"/>
      <c r="AS1269" s="20"/>
      <c r="AT1269" s="20"/>
      <c r="AU1269" s="20"/>
      <c r="AV1269" s="20"/>
      <c r="AW1269" s="20"/>
      <c r="AX1269" s="20"/>
      <c r="AY1269" s="20"/>
      <c r="AZ1269" s="20"/>
      <c r="BA1269" s="20"/>
      <c r="BB1269" s="20"/>
    </row>
    <row r="1270" spans="1:54" ht="39" hidden="1" customHeight="1" x14ac:dyDescent="0.25">
      <c r="A1270" s="39" t="s">
        <v>23</v>
      </c>
      <c r="B1270" s="13" t="s">
        <v>24</v>
      </c>
      <c r="C1270" s="13" t="s">
        <v>251</v>
      </c>
      <c r="D1270" s="13">
        <v>34011</v>
      </c>
      <c r="E1270" s="13">
        <v>75507</v>
      </c>
      <c r="F1270" s="13" t="s">
        <v>584</v>
      </c>
      <c r="G1270" s="13" t="s">
        <v>311</v>
      </c>
      <c r="H1270" s="13" t="s">
        <v>150</v>
      </c>
      <c r="I1270" s="13" t="s">
        <v>152</v>
      </c>
      <c r="J1270" s="13" t="s">
        <v>493</v>
      </c>
      <c r="K1270" s="4">
        <v>2434</v>
      </c>
      <c r="L1270" s="4" t="s">
        <v>584</v>
      </c>
      <c r="M1270" s="14" t="s">
        <v>34</v>
      </c>
      <c r="N1270" s="15" t="s">
        <v>680</v>
      </c>
      <c r="O1270" s="15">
        <v>0</v>
      </c>
      <c r="P1270" s="15">
        <v>0.42930826700000002</v>
      </c>
      <c r="Q1270" s="15">
        <f t="shared" si="228"/>
        <v>0.42930826700000002</v>
      </c>
      <c r="R1270" s="15" t="str">
        <f t="shared" si="229"/>
        <v>0.00</v>
      </c>
      <c r="S1270" s="15">
        <v>0</v>
      </c>
      <c r="T1270" s="15">
        <v>0.163265772</v>
      </c>
      <c r="U1270" s="15">
        <f t="shared" si="230"/>
        <v>0.163265772</v>
      </c>
      <c r="V1270" s="16" t="str">
        <f t="shared" si="231"/>
        <v>NA</v>
      </c>
      <c r="W1270" s="17">
        <f t="shared" si="232"/>
        <v>0</v>
      </c>
      <c r="X1270" s="17">
        <f t="shared" si="232"/>
        <v>1.7746279565217392E-3</v>
      </c>
      <c r="Y1270" s="16">
        <f t="shared" si="233"/>
        <v>1.7746279565217392E-3</v>
      </c>
      <c r="Z1270" s="15" t="str">
        <f t="shared" si="234"/>
        <v>0.00</v>
      </c>
      <c r="AA1270" s="13"/>
      <c r="AB1270" s="13"/>
      <c r="AC1270" s="13"/>
      <c r="AD1270" s="13"/>
      <c r="AE1270" s="18">
        <f t="shared" si="235"/>
        <v>0</v>
      </c>
      <c r="AF1270" s="18">
        <f t="shared" si="239"/>
        <v>2.2426617032967034E-3</v>
      </c>
      <c r="AG1270" s="19">
        <f t="shared" si="236"/>
        <v>2.2426617032967034E-3</v>
      </c>
      <c r="AH1270" s="16" t="str">
        <f t="shared" si="237"/>
        <v>0.00</v>
      </c>
      <c r="AI1270" s="16">
        <f t="shared" si="238"/>
        <v>0</v>
      </c>
      <c r="AJ1270" s="44" t="s">
        <v>681</v>
      </c>
      <c r="AK1270" s="15" t="s">
        <v>686</v>
      </c>
      <c r="AL1270" s="14" t="s">
        <v>76</v>
      </c>
      <c r="AM1270" s="39" t="s">
        <v>58</v>
      </c>
      <c r="AN1270" s="39" t="s">
        <v>59</v>
      </c>
      <c r="AO1270" s="39" t="s">
        <v>77</v>
      </c>
      <c r="AP1270" s="39" t="s">
        <v>61</v>
      </c>
      <c r="AQ1270" s="20"/>
      <c r="AR1270" s="20"/>
      <c r="AS1270" s="20"/>
      <c r="AT1270" s="20"/>
      <c r="AU1270" s="20"/>
      <c r="AV1270" s="20"/>
      <c r="AW1270" s="20"/>
      <c r="AX1270" s="20"/>
      <c r="AY1270" s="20"/>
      <c r="AZ1270" s="20"/>
      <c r="BA1270" s="20"/>
      <c r="BB1270" s="20"/>
    </row>
    <row r="1271" spans="1:54" ht="39" hidden="1" customHeight="1" x14ac:dyDescent="0.25">
      <c r="A1271" s="39" t="s">
        <v>32</v>
      </c>
      <c r="B1271" s="13" t="s">
        <v>257</v>
      </c>
      <c r="C1271" s="13" t="s">
        <v>252</v>
      </c>
      <c r="D1271" s="13">
        <v>34017</v>
      </c>
      <c r="E1271" s="13">
        <v>12200</v>
      </c>
      <c r="F1271" s="13" t="s">
        <v>509</v>
      </c>
      <c r="G1271" s="13" t="s">
        <v>319</v>
      </c>
      <c r="H1271" s="13" t="s">
        <v>160</v>
      </c>
      <c r="I1271" s="13" t="s">
        <v>165</v>
      </c>
      <c r="J1271" s="13" t="s">
        <v>508</v>
      </c>
      <c r="K1271" s="4">
        <v>2404</v>
      </c>
      <c r="L1271" s="4">
        <v>123</v>
      </c>
      <c r="M1271" s="14" t="s">
        <v>35</v>
      </c>
      <c r="N1271" s="15" t="s">
        <v>679</v>
      </c>
      <c r="O1271" s="15">
        <v>0.30483549054699</v>
      </c>
      <c r="P1271" s="15">
        <v>0.25952250999999998</v>
      </c>
      <c r="Q1271" s="15">
        <f t="shared" si="228"/>
        <v>-4.5312980546990012E-2</v>
      </c>
      <c r="R1271" s="15">
        <f t="shared" si="229"/>
        <v>-14.864732602388722</v>
      </c>
      <c r="S1271" s="15">
        <v>0.12667367884776481</v>
      </c>
      <c r="T1271" s="15">
        <v>0.108133118</v>
      </c>
      <c r="U1271" s="15">
        <f t="shared" si="230"/>
        <v>-1.8540560847764814E-2</v>
      </c>
      <c r="V1271" s="16">
        <f t="shared" si="231"/>
        <v>-14.636474614467208</v>
      </c>
      <c r="W1271" s="17">
        <f t="shared" si="232"/>
        <v>1.3768878135626611E-3</v>
      </c>
      <c r="X1271" s="17">
        <f t="shared" si="232"/>
        <v>1.1753599782608696E-3</v>
      </c>
      <c r="Y1271" s="16">
        <f t="shared" si="233"/>
        <v>-2.0152783530179145E-4</v>
      </c>
      <c r="Z1271" s="15">
        <f t="shared" si="234"/>
        <v>-14.636474614467208</v>
      </c>
      <c r="AA1271" s="13">
        <v>0.31</v>
      </c>
      <c r="AB1271" s="13">
        <v>0</v>
      </c>
      <c r="AC1271" s="13">
        <v>0</v>
      </c>
      <c r="AD1271" s="13">
        <v>104.73</v>
      </c>
      <c r="AE1271" s="18">
        <f t="shared" si="235"/>
        <v>0</v>
      </c>
      <c r="AF1271" s="18">
        <f t="shared" si="239"/>
        <v>1.4853450274725276E-3</v>
      </c>
      <c r="AG1271" s="19">
        <f t="shared" si="236"/>
        <v>1.4853450274725276E-3</v>
      </c>
      <c r="AH1271" s="16" t="str">
        <f t="shared" si="237"/>
        <v>0.00</v>
      </c>
      <c r="AI1271" s="16">
        <f t="shared" si="238"/>
        <v>-1.3768878135626611E-3</v>
      </c>
      <c r="AJ1271" s="44" t="s">
        <v>681</v>
      </c>
      <c r="AK1271" s="15" t="s">
        <v>686</v>
      </c>
      <c r="AL1271" s="14" t="s">
        <v>76</v>
      </c>
      <c r="AM1271" s="39" t="s">
        <v>58</v>
      </c>
      <c r="AN1271" s="39" t="s">
        <v>59</v>
      </c>
      <c r="AO1271" s="39" t="s">
        <v>77</v>
      </c>
      <c r="AP1271" s="39" t="s">
        <v>61</v>
      </c>
      <c r="AQ1271" s="20"/>
      <c r="AR1271" s="20"/>
      <c r="AS1271" s="20"/>
      <c r="AT1271" s="20"/>
      <c r="AU1271" s="20"/>
      <c r="AV1271" s="20"/>
      <c r="AW1271" s="20"/>
      <c r="AX1271" s="20"/>
      <c r="AY1271" s="20"/>
      <c r="AZ1271" s="20"/>
      <c r="BA1271" s="20"/>
      <c r="BB1271" s="20"/>
    </row>
    <row r="1272" spans="1:54" ht="39" hidden="1" customHeight="1" x14ac:dyDescent="0.25">
      <c r="A1272" s="39" t="s">
        <v>32</v>
      </c>
      <c r="B1272" s="13" t="s">
        <v>257</v>
      </c>
      <c r="C1272" s="13" t="s">
        <v>252</v>
      </c>
      <c r="D1272" s="13">
        <v>34017</v>
      </c>
      <c r="E1272" s="13">
        <v>12200</v>
      </c>
      <c r="F1272" s="13" t="s">
        <v>509</v>
      </c>
      <c r="G1272" s="13" t="s">
        <v>319</v>
      </c>
      <c r="H1272" s="13" t="s">
        <v>160</v>
      </c>
      <c r="I1272" s="13" t="s">
        <v>165</v>
      </c>
      <c r="J1272" s="13" t="s">
        <v>508</v>
      </c>
      <c r="K1272" s="4">
        <v>2404</v>
      </c>
      <c r="L1272" s="4">
        <v>123</v>
      </c>
      <c r="M1272" s="14" t="s">
        <v>40</v>
      </c>
      <c r="N1272" s="15" t="s">
        <v>679</v>
      </c>
      <c r="O1272" s="15">
        <v>0.17297681476160301</v>
      </c>
      <c r="P1272" s="15">
        <v>0.147264274</v>
      </c>
      <c r="Q1272" s="15">
        <f t="shared" si="228"/>
        <v>-2.5712540761603009E-2</v>
      </c>
      <c r="R1272" s="15">
        <f t="shared" si="229"/>
        <v>-14.864732477031724</v>
      </c>
      <c r="S1272" s="15">
        <v>7.1880112915667801E-2</v>
      </c>
      <c r="T1272" s="15">
        <v>6.1359398000000002E-2</v>
      </c>
      <c r="U1272" s="15">
        <f t="shared" si="230"/>
        <v>-1.0520714915667799E-2</v>
      </c>
      <c r="V1272" s="16">
        <f t="shared" si="231"/>
        <v>-14.636475220915498</v>
      </c>
      <c r="W1272" s="17">
        <f t="shared" si="232"/>
        <v>7.8130557517030216E-4</v>
      </c>
      <c r="X1272" s="17">
        <f t="shared" si="232"/>
        <v>6.6694997826086957E-4</v>
      </c>
      <c r="Y1272" s="16">
        <f t="shared" si="233"/>
        <v>-1.1435559690943259E-4</v>
      </c>
      <c r="Z1272" s="15">
        <f t="shared" si="234"/>
        <v>-14.636475220915498</v>
      </c>
      <c r="AA1272" s="13">
        <v>0.17</v>
      </c>
      <c r="AB1272" s="13">
        <v>0</v>
      </c>
      <c r="AC1272" s="13">
        <v>0</v>
      </c>
      <c r="AD1272" s="13">
        <v>0</v>
      </c>
      <c r="AE1272" s="18">
        <f t="shared" si="235"/>
        <v>0</v>
      </c>
      <c r="AF1272" s="18">
        <f t="shared" si="239"/>
        <v>8.4284887362637371E-4</v>
      </c>
      <c r="AG1272" s="19">
        <f t="shared" si="236"/>
        <v>8.4284887362637371E-4</v>
      </c>
      <c r="AH1272" s="16" t="str">
        <f t="shared" si="237"/>
        <v>0.00</v>
      </c>
      <c r="AI1272" s="16">
        <f t="shared" si="238"/>
        <v>-7.8130557517030216E-4</v>
      </c>
      <c r="AJ1272" s="44" t="s">
        <v>681</v>
      </c>
      <c r="AK1272" s="15" t="s">
        <v>686</v>
      </c>
      <c r="AL1272" s="14" t="s">
        <v>76</v>
      </c>
      <c r="AM1272" s="39" t="s">
        <v>58</v>
      </c>
      <c r="AN1272" s="39" t="s">
        <v>59</v>
      </c>
      <c r="AO1272" s="39" t="s">
        <v>77</v>
      </c>
      <c r="AP1272" s="39" t="s">
        <v>61</v>
      </c>
      <c r="AQ1272" s="20"/>
      <c r="AR1272" s="20"/>
      <c r="AS1272" s="20"/>
      <c r="AT1272" s="20"/>
      <c r="AU1272" s="20"/>
      <c r="AV1272" s="20"/>
      <c r="AW1272" s="20"/>
      <c r="AX1272" s="20"/>
      <c r="AY1272" s="20"/>
      <c r="AZ1272" s="20"/>
      <c r="BA1272" s="20"/>
      <c r="BB1272" s="20"/>
    </row>
    <row r="1273" spans="1:54" ht="39" customHeight="1" x14ac:dyDescent="0.25">
      <c r="A1273" s="40" t="s">
        <v>32</v>
      </c>
      <c r="B1273" s="13" t="s">
        <v>257</v>
      </c>
      <c r="C1273" s="13" t="s">
        <v>252</v>
      </c>
      <c r="D1273" s="13">
        <v>34017</v>
      </c>
      <c r="E1273" s="13">
        <v>12200</v>
      </c>
      <c r="F1273" s="13" t="s">
        <v>509</v>
      </c>
      <c r="G1273" s="13" t="s">
        <v>319</v>
      </c>
      <c r="H1273" s="13" t="s">
        <v>160</v>
      </c>
      <c r="I1273" s="13" t="s">
        <v>165</v>
      </c>
      <c r="J1273" s="13" t="s">
        <v>508</v>
      </c>
      <c r="K1273" s="4">
        <v>2404</v>
      </c>
      <c r="L1273" s="4">
        <v>123</v>
      </c>
      <c r="M1273" s="13" t="s">
        <v>36</v>
      </c>
      <c r="N1273" s="15" t="s">
        <v>679</v>
      </c>
      <c r="O1273" s="15">
        <v>0.48852992355973901</v>
      </c>
      <c r="P1273" s="15">
        <v>0.41473799</v>
      </c>
      <c r="Q1273" s="15">
        <f t="shared" si="228"/>
        <v>-7.3791933559739009E-2</v>
      </c>
      <c r="R1273" s="15">
        <f t="shared" si="229"/>
        <v>-15.104895319828959</v>
      </c>
      <c r="S1273" s="15">
        <v>0.19308489497538692</v>
      </c>
      <c r="T1273" s="15">
        <v>0.16482407300000002</v>
      </c>
      <c r="U1273" s="15">
        <f t="shared" si="230"/>
        <v>-2.8260821975386902E-2</v>
      </c>
      <c r="V1273" s="16">
        <f t="shared" si="231"/>
        <v>-14.636474789490597</v>
      </c>
      <c r="W1273" s="17">
        <f t="shared" si="232"/>
        <v>2.0987488584281186E-3</v>
      </c>
      <c r="X1273" s="17">
        <f t="shared" si="232"/>
        <v>1.7915660108695653E-3</v>
      </c>
      <c r="Y1273" s="16">
        <f t="shared" si="233"/>
        <v>-3.0718284755855332E-4</v>
      </c>
      <c r="Z1273" s="15">
        <f t="shared" si="234"/>
        <v>-14.636474789490597</v>
      </c>
      <c r="AA1273" s="13">
        <v>0.49</v>
      </c>
      <c r="AB1273" s="13">
        <v>0</v>
      </c>
      <c r="AC1273" s="13">
        <v>10.53</v>
      </c>
      <c r="AD1273" s="13">
        <v>0</v>
      </c>
      <c r="AE1273" s="18">
        <f t="shared" si="235"/>
        <v>0</v>
      </c>
      <c r="AF1273" s="18">
        <f t="shared" si="239"/>
        <v>2.2640669368131873E-3</v>
      </c>
      <c r="AG1273" s="19">
        <f t="shared" si="236"/>
        <v>2.2640669368131873E-3</v>
      </c>
      <c r="AH1273" s="16" t="str">
        <f t="shared" si="237"/>
        <v>0.00</v>
      </c>
      <c r="AI1273" s="16">
        <f t="shared" si="238"/>
        <v>-2.0987488584281186E-3</v>
      </c>
      <c r="AJ1273" s="44" t="s">
        <v>681</v>
      </c>
      <c r="AK1273" s="15" t="s">
        <v>686</v>
      </c>
      <c r="AL1273" s="14" t="s">
        <v>76</v>
      </c>
      <c r="AM1273" s="39" t="s">
        <v>58</v>
      </c>
      <c r="AN1273" s="39" t="s">
        <v>59</v>
      </c>
      <c r="AO1273" s="39" t="s">
        <v>77</v>
      </c>
      <c r="AP1273" s="39" t="s">
        <v>61</v>
      </c>
      <c r="AQ1273" s="20"/>
      <c r="AR1273" s="20"/>
      <c r="AS1273" s="20"/>
      <c r="AT1273" s="20"/>
      <c r="AU1273" s="20"/>
      <c r="AV1273" s="20"/>
      <c r="AW1273" s="20"/>
      <c r="AX1273" s="20"/>
      <c r="AY1273" s="20"/>
      <c r="AZ1273" s="20"/>
      <c r="BA1273" s="20"/>
      <c r="BB1273" s="20"/>
    </row>
    <row r="1274" spans="1:54" ht="39" hidden="1" customHeight="1" x14ac:dyDescent="0.25">
      <c r="A1274" s="39" t="s">
        <v>32</v>
      </c>
      <c r="B1274" s="13" t="s">
        <v>257</v>
      </c>
      <c r="C1274" s="13" t="s">
        <v>252</v>
      </c>
      <c r="D1274" s="13">
        <v>34017</v>
      </c>
      <c r="E1274" s="13">
        <v>12200</v>
      </c>
      <c r="F1274" s="13" t="s">
        <v>509</v>
      </c>
      <c r="G1274" s="13" t="s">
        <v>319</v>
      </c>
      <c r="H1274" s="13" t="s">
        <v>160</v>
      </c>
      <c r="I1274" s="13" t="s">
        <v>165</v>
      </c>
      <c r="J1274" s="13" t="s">
        <v>508</v>
      </c>
      <c r="K1274" s="4">
        <v>2404</v>
      </c>
      <c r="L1274" s="4">
        <v>123</v>
      </c>
      <c r="M1274" s="14" t="s">
        <v>38</v>
      </c>
      <c r="N1274" s="15" t="s">
        <v>679</v>
      </c>
      <c r="O1274" s="15">
        <v>7.2990986078417794E-2</v>
      </c>
      <c r="P1274" s="15">
        <v>6.2141070999999999E-2</v>
      </c>
      <c r="Q1274" s="15">
        <f t="shared" si="228"/>
        <v>-1.0849915078417795E-2</v>
      </c>
      <c r="R1274" s="15">
        <f t="shared" si="229"/>
        <v>-14.864732840793792</v>
      </c>
      <c r="S1274" s="15">
        <v>3.0331234439560411E-2</v>
      </c>
      <c r="T1274" s="15">
        <v>2.5891812E-2</v>
      </c>
      <c r="U1274" s="15">
        <f t="shared" si="230"/>
        <v>-4.4394224395604108E-3</v>
      </c>
      <c r="V1274" s="16">
        <f t="shared" si="231"/>
        <v>-14.636471352350114</v>
      </c>
      <c r="W1274" s="17">
        <f t="shared" si="232"/>
        <v>3.2968733086478707E-4</v>
      </c>
      <c r="X1274" s="17">
        <f t="shared" si="232"/>
        <v>2.8143273913043478E-4</v>
      </c>
      <c r="Y1274" s="16">
        <f t="shared" si="233"/>
        <v>-4.8254591734352289E-5</v>
      </c>
      <c r="Z1274" s="15">
        <f t="shared" si="234"/>
        <v>-14.63647135235011</v>
      </c>
      <c r="AA1274" s="13">
        <v>7.0000000000000007E-2</v>
      </c>
      <c r="AB1274" s="13">
        <v>0</v>
      </c>
      <c r="AC1274" s="13">
        <v>0</v>
      </c>
      <c r="AD1274" s="13">
        <v>0</v>
      </c>
      <c r="AE1274" s="18">
        <f t="shared" si="235"/>
        <v>0</v>
      </c>
      <c r="AF1274" s="18">
        <f t="shared" si="239"/>
        <v>3.5565675824175826E-4</v>
      </c>
      <c r="AG1274" s="19">
        <f t="shared" si="236"/>
        <v>3.5565675824175826E-4</v>
      </c>
      <c r="AH1274" s="16" t="str">
        <f t="shared" si="237"/>
        <v>0.00</v>
      </c>
      <c r="AI1274" s="16">
        <f t="shared" si="238"/>
        <v>-3.2968733086478707E-4</v>
      </c>
      <c r="AJ1274" s="44" t="s">
        <v>681</v>
      </c>
      <c r="AK1274" s="15" t="s">
        <v>686</v>
      </c>
      <c r="AL1274" s="14" t="s">
        <v>76</v>
      </c>
      <c r="AM1274" s="39" t="s">
        <v>58</v>
      </c>
      <c r="AN1274" s="39" t="s">
        <v>59</v>
      </c>
      <c r="AO1274" s="39" t="s">
        <v>77</v>
      </c>
      <c r="AP1274" s="39" t="s">
        <v>61</v>
      </c>
      <c r="AQ1274" s="20"/>
      <c r="AR1274" s="20"/>
      <c r="AS1274" s="20"/>
      <c r="AT1274" s="20"/>
      <c r="AU1274" s="20"/>
      <c r="AV1274" s="20"/>
      <c r="AW1274" s="20"/>
      <c r="AX1274" s="20"/>
      <c r="AY1274" s="20"/>
      <c r="AZ1274" s="20"/>
      <c r="BA1274" s="20"/>
      <c r="BB1274" s="20"/>
    </row>
    <row r="1275" spans="1:54" ht="26.1" hidden="1" customHeight="1" x14ac:dyDescent="0.25">
      <c r="A1275" s="39" t="s">
        <v>32</v>
      </c>
      <c r="B1275" s="13" t="s">
        <v>257</v>
      </c>
      <c r="C1275" s="13" t="s">
        <v>252</v>
      </c>
      <c r="D1275" s="13">
        <v>34017</v>
      </c>
      <c r="E1275" s="13">
        <v>12200</v>
      </c>
      <c r="F1275" s="13" t="s">
        <v>509</v>
      </c>
      <c r="G1275" s="13" t="s">
        <v>319</v>
      </c>
      <c r="H1275" s="13" t="s">
        <v>160</v>
      </c>
      <c r="I1275" s="13" t="s">
        <v>165</v>
      </c>
      <c r="J1275" s="13" t="s">
        <v>508</v>
      </c>
      <c r="K1275" s="4">
        <v>2404</v>
      </c>
      <c r="L1275" s="4">
        <v>123</v>
      </c>
      <c r="M1275" s="14" t="s">
        <v>39</v>
      </c>
      <c r="N1275" s="15" t="s">
        <v>679</v>
      </c>
      <c r="O1275" s="15">
        <v>7.2990986078417794E-2</v>
      </c>
      <c r="P1275" s="15">
        <v>6.2141070999999999E-2</v>
      </c>
      <c r="Q1275" s="15">
        <f t="shared" si="228"/>
        <v>-1.0849915078417795E-2</v>
      </c>
      <c r="R1275" s="15">
        <f t="shared" si="229"/>
        <v>-14.864732840793792</v>
      </c>
      <c r="S1275" s="15">
        <v>3.0331234439560411E-2</v>
      </c>
      <c r="T1275" s="15">
        <v>2.5891812E-2</v>
      </c>
      <c r="U1275" s="15">
        <f t="shared" si="230"/>
        <v>-4.4394224395604108E-3</v>
      </c>
      <c r="V1275" s="16">
        <f t="shared" si="231"/>
        <v>-14.636471352350114</v>
      </c>
      <c r="W1275" s="17">
        <f t="shared" si="232"/>
        <v>3.2968733086478707E-4</v>
      </c>
      <c r="X1275" s="17">
        <f t="shared" si="232"/>
        <v>2.8143273913043478E-4</v>
      </c>
      <c r="Y1275" s="16">
        <f t="shared" si="233"/>
        <v>-4.8254591734352289E-5</v>
      </c>
      <c r="Z1275" s="15">
        <f t="shared" si="234"/>
        <v>-14.63647135235011</v>
      </c>
      <c r="AA1275" s="13">
        <v>7.0000000000000007E-2</v>
      </c>
      <c r="AB1275" s="13">
        <v>0</v>
      </c>
      <c r="AC1275" s="13">
        <v>0</v>
      </c>
      <c r="AD1275" s="13">
        <v>0</v>
      </c>
      <c r="AE1275" s="18">
        <f t="shared" si="235"/>
        <v>0</v>
      </c>
      <c r="AF1275" s="18">
        <f t="shared" si="239"/>
        <v>3.5565675824175826E-4</v>
      </c>
      <c r="AG1275" s="19">
        <f t="shared" si="236"/>
        <v>3.5565675824175826E-4</v>
      </c>
      <c r="AH1275" s="16" t="str">
        <f t="shared" si="237"/>
        <v>0.00</v>
      </c>
      <c r="AI1275" s="16">
        <f t="shared" si="238"/>
        <v>-3.2968733086478707E-4</v>
      </c>
      <c r="AJ1275" s="44" t="s">
        <v>681</v>
      </c>
      <c r="AK1275" s="15" t="s">
        <v>686</v>
      </c>
      <c r="AL1275" s="14" t="s">
        <v>76</v>
      </c>
      <c r="AM1275" s="39" t="s">
        <v>58</v>
      </c>
      <c r="AN1275" s="39" t="s">
        <v>59</v>
      </c>
      <c r="AO1275" s="39" t="s">
        <v>77</v>
      </c>
      <c r="AP1275" s="39" t="s">
        <v>61</v>
      </c>
      <c r="AQ1275" s="20"/>
      <c r="AR1275" s="20"/>
      <c r="AS1275" s="20"/>
      <c r="AT1275" s="20"/>
      <c r="AU1275" s="20"/>
      <c r="AV1275" s="20"/>
      <c r="AW1275" s="20"/>
      <c r="AX1275" s="20"/>
      <c r="AY1275" s="20"/>
      <c r="AZ1275" s="20"/>
      <c r="BA1275" s="20"/>
      <c r="BB1275" s="20"/>
    </row>
    <row r="1276" spans="1:54" ht="26.1" hidden="1" customHeight="1" x14ac:dyDescent="0.25">
      <c r="A1276" s="39" t="s">
        <v>32</v>
      </c>
      <c r="B1276" s="13" t="s">
        <v>257</v>
      </c>
      <c r="C1276" s="13" t="s">
        <v>252</v>
      </c>
      <c r="D1276" s="13">
        <v>34017</v>
      </c>
      <c r="E1276" s="13">
        <v>12200</v>
      </c>
      <c r="F1276" s="13" t="s">
        <v>509</v>
      </c>
      <c r="G1276" s="13" t="s">
        <v>319</v>
      </c>
      <c r="H1276" s="13" t="s">
        <v>160</v>
      </c>
      <c r="I1276" s="13" t="s">
        <v>165</v>
      </c>
      <c r="J1276" s="13" t="s">
        <v>508</v>
      </c>
      <c r="K1276" s="4">
        <v>2404</v>
      </c>
      <c r="L1276" s="4">
        <v>123</v>
      </c>
      <c r="M1276" s="14" t="s">
        <v>37</v>
      </c>
      <c r="N1276" s="15" t="s">
        <v>679</v>
      </c>
      <c r="O1276" s="15">
        <v>2.4947548700005401E-2</v>
      </c>
      <c r="P1276" s="15">
        <v>2.1239161999999999E-2</v>
      </c>
      <c r="Q1276" s="15">
        <f t="shared" si="228"/>
        <v>-3.7083867000054019E-3</v>
      </c>
      <c r="R1276" s="15">
        <f t="shared" si="229"/>
        <v>-14.864733784464359</v>
      </c>
      <c r="S1276" s="15">
        <v>1.0366895817785771E-2</v>
      </c>
      <c r="T1276" s="15">
        <v>8.8495480000000005E-3</v>
      </c>
      <c r="U1276" s="15">
        <f t="shared" si="230"/>
        <v>-1.5173478177857701E-3</v>
      </c>
      <c r="V1276" s="16">
        <f t="shared" si="231"/>
        <v>-14.636472136457288</v>
      </c>
      <c r="W1276" s="17">
        <f t="shared" si="232"/>
        <v>1.126836501933236E-4</v>
      </c>
      <c r="X1276" s="17">
        <f t="shared" si="232"/>
        <v>9.6190739130434794E-5</v>
      </c>
      <c r="Y1276" s="16">
        <f t="shared" si="233"/>
        <v>-1.6492911062888804E-5</v>
      </c>
      <c r="Z1276" s="15">
        <f t="shared" si="234"/>
        <v>-14.636472136457284</v>
      </c>
      <c r="AA1276" s="13">
        <v>0.03</v>
      </c>
      <c r="AB1276" s="13">
        <v>0</v>
      </c>
      <c r="AC1276" s="13">
        <v>0</v>
      </c>
      <c r="AD1276" s="13">
        <v>0</v>
      </c>
      <c r="AE1276" s="18">
        <f t="shared" si="235"/>
        <v>0</v>
      </c>
      <c r="AF1276" s="18">
        <f t="shared" si="239"/>
        <v>1.2155972527472528E-4</v>
      </c>
      <c r="AG1276" s="19">
        <f t="shared" si="236"/>
        <v>1.2155972527472528E-4</v>
      </c>
      <c r="AH1276" s="16" t="str">
        <f t="shared" si="237"/>
        <v>0.00</v>
      </c>
      <c r="AI1276" s="16">
        <f t="shared" si="238"/>
        <v>-1.126836501933236E-4</v>
      </c>
      <c r="AJ1276" s="44" t="s">
        <v>681</v>
      </c>
      <c r="AK1276" s="15" t="s">
        <v>686</v>
      </c>
      <c r="AL1276" s="14" t="s">
        <v>76</v>
      </c>
      <c r="AM1276" s="39" t="s">
        <v>58</v>
      </c>
      <c r="AN1276" s="39" t="s">
        <v>59</v>
      </c>
      <c r="AO1276" s="39" t="s">
        <v>77</v>
      </c>
      <c r="AP1276" s="39" t="s">
        <v>61</v>
      </c>
      <c r="AQ1276" s="20"/>
      <c r="AR1276" s="20"/>
      <c r="AS1276" s="20"/>
      <c r="AT1276" s="20"/>
      <c r="AU1276" s="20"/>
      <c r="AV1276" s="20"/>
      <c r="AW1276" s="20"/>
      <c r="AX1276" s="20"/>
      <c r="AY1276" s="20"/>
      <c r="AZ1276" s="20"/>
      <c r="BA1276" s="20"/>
      <c r="BB1276" s="20"/>
    </row>
    <row r="1277" spans="1:54" ht="26.1" hidden="1" customHeight="1" x14ac:dyDescent="0.25">
      <c r="A1277" s="39" t="s">
        <v>32</v>
      </c>
      <c r="B1277" s="13" t="s">
        <v>257</v>
      </c>
      <c r="C1277" s="13" t="s">
        <v>252</v>
      </c>
      <c r="D1277" s="13">
        <v>34017</v>
      </c>
      <c r="E1277" s="13">
        <v>12200</v>
      </c>
      <c r="F1277" s="13" t="s">
        <v>509</v>
      </c>
      <c r="G1277" s="13" t="s">
        <v>319</v>
      </c>
      <c r="H1277" s="13" t="s">
        <v>160</v>
      </c>
      <c r="I1277" s="13" t="s">
        <v>165</v>
      </c>
      <c r="J1277" s="13" t="s">
        <v>508</v>
      </c>
      <c r="K1277" s="4">
        <v>2404</v>
      </c>
      <c r="L1277" s="4">
        <v>123</v>
      </c>
      <c r="M1277" s="14" t="s">
        <v>34</v>
      </c>
      <c r="N1277" s="15" t="s">
        <v>679</v>
      </c>
      <c r="O1277" s="15">
        <v>9.9356649706250507E-4</v>
      </c>
      <c r="P1277" s="15">
        <v>8.4587499999999995E-4</v>
      </c>
      <c r="Q1277" s="15">
        <f t="shared" si="228"/>
        <v>-1.4769149706250512E-4</v>
      </c>
      <c r="R1277" s="15">
        <f t="shared" si="229"/>
        <v>-14.864782327016595</v>
      </c>
      <c r="S1277" s="15">
        <v>4.1287424616128594E-4</v>
      </c>
      <c r="T1277" s="15">
        <v>3.5247500000000004E-4</v>
      </c>
      <c r="U1277" s="15">
        <f t="shared" si="230"/>
        <v>-6.0399246161285897E-5</v>
      </c>
      <c r="V1277" s="16">
        <f t="shared" si="231"/>
        <v>-14.62896916503032</v>
      </c>
      <c r="W1277" s="17">
        <f t="shared" si="232"/>
        <v>4.4877635452313686E-6</v>
      </c>
      <c r="X1277" s="17">
        <f t="shared" si="232"/>
        <v>3.8312500000000008E-6</v>
      </c>
      <c r="Y1277" s="16">
        <f t="shared" si="233"/>
        <v>-6.5651354523136778E-7</v>
      </c>
      <c r="Z1277" s="15">
        <f t="shared" si="234"/>
        <v>-14.628969165030306</v>
      </c>
      <c r="AA1277" s="13">
        <v>0</v>
      </c>
      <c r="AB1277" s="13">
        <v>0</v>
      </c>
      <c r="AC1277" s="13">
        <v>0</v>
      </c>
      <c r="AD1277" s="13">
        <v>0</v>
      </c>
      <c r="AE1277" s="18">
        <f t="shared" si="235"/>
        <v>0</v>
      </c>
      <c r="AF1277" s="18">
        <f t="shared" si="239"/>
        <v>4.841689560439561E-6</v>
      </c>
      <c r="AG1277" s="19">
        <f t="shared" si="236"/>
        <v>4.841689560439561E-6</v>
      </c>
      <c r="AH1277" s="16" t="str">
        <f t="shared" si="237"/>
        <v>0.00</v>
      </c>
      <c r="AI1277" s="16">
        <f t="shared" si="238"/>
        <v>-4.4877635452313686E-6</v>
      </c>
      <c r="AJ1277" s="44" t="s">
        <v>681</v>
      </c>
      <c r="AK1277" s="15" t="s">
        <v>686</v>
      </c>
      <c r="AL1277" s="14" t="s">
        <v>76</v>
      </c>
      <c r="AM1277" s="39" t="s">
        <v>58</v>
      </c>
      <c r="AN1277" s="39" t="s">
        <v>59</v>
      </c>
      <c r="AO1277" s="39" t="s">
        <v>77</v>
      </c>
      <c r="AP1277" s="39" t="s">
        <v>61</v>
      </c>
      <c r="AQ1277" s="20"/>
      <c r="AR1277" s="20"/>
      <c r="AS1277" s="20"/>
      <c r="AT1277" s="20"/>
      <c r="AU1277" s="20"/>
      <c r="AV1277" s="20"/>
      <c r="AW1277" s="20"/>
      <c r="AX1277" s="20"/>
      <c r="AY1277" s="20"/>
      <c r="AZ1277" s="20"/>
      <c r="BA1277" s="20"/>
      <c r="BB1277" s="20"/>
    </row>
    <row r="1278" spans="1:54" ht="26.1" hidden="1" customHeight="1" x14ac:dyDescent="0.25">
      <c r="A1278" s="39" t="s">
        <v>32</v>
      </c>
      <c r="B1278" s="13" t="s">
        <v>257</v>
      </c>
      <c r="C1278" s="13" t="s">
        <v>252</v>
      </c>
      <c r="D1278" s="13">
        <v>34017</v>
      </c>
      <c r="E1278" s="13">
        <v>12200</v>
      </c>
      <c r="F1278" s="13" t="s">
        <v>509</v>
      </c>
      <c r="G1278" s="13" t="s">
        <v>272</v>
      </c>
      <c r="H1278" s="13" t="s">
        <v>160</v>
      </c>
      <c r="I1278" s="13" t="s">
        <v>165</v>
      </c>
      <c r="J1278" s="13" t="s">
        <v>510</v>
      </c>
      <c r="K1278" s="4">
        <v>2404</v>
      </c>
      <c r="L1278" s="4">
        <v>124</v>
      </c>
      <c r="M1278" s="14" t="s">
        <v>40</v>
      </c>
      <c r="N1278" s="15" t="s">
        <v>679</v>
      </c>
      <c r="O1278" s="15">
        <v>0.60865387421253703</v>
      </c>
      <c r="P1278" s="15">
        <v>0.53552255500000001</v>
      </c>
      <c r="Q1278" s="15">
        <f t="shared" si="228"/>
        <v>-7.3131319212537016E-2</v>
      </c>
      <c r="R1278" s="15">
        <f t="shared" si="229"/>
        <v>-12.01525568323256</v>
      </c>
      <c r="S1278" s="15">
        <v>0.25964941604266051</v>
      </c>
      <c r="T1278" s="15">
        <v>0.22336267900000001</v>
      </c>
      <c r="U1278" s="15">
        <f t="shared" si="230"/>
        <v>-3.62867370426605E-2</v>
      </c>
      <c r="V1278" s="16">
        <f t="shared" si="231"/>
        <v>-13.975281591505128</v>
      </c>
      <c r="W1278" s="17">
        <f t="shared" si="232"/>
        <v>2.8222762613332665E-3</v>
      </c>
      <c r="X1278" s="17">
        <f t="shared" si="232"/>
        <v>2.4278552065217394E-3</v>
      </c>
      <c r="Y1278" s="16">
        <f t="shared" si="233"/>
        <v>-3.9442105481152711E-4</v>
      </c>
      <c r="Z1278" s="15">
        <f t="shared" si="234"/>
        <v>-13.975281591505126</v>
      </c>
      <c r="AA1278" s="13">
        <v>0.61</v>
      </c>
      <c r="AB1278" s="13">
        <v>0</v>
      </c>
      <c r="AC1278" s="13">
        <v>0</v>
      </c>
      <c r="AD1278" s="13">
        <v>0</v>
      </c>
      <c r="AE1278" s="18">
        <f t="shared" si="235"/>
        <v>0</v>
      </c>
      <c r="AF1278" s="18">
        <f t="shared" si="239"/>
        <v>3.0681686675824178E-3</v>
      </c>
      <c r="AG1278" s="19">
        <f t="shared" si="236"/>
        <v>3.0681686675824178E-3</v>
      </c>
      <c r="AH1278" s="16" t="str">
        <f t="shared" si="237"/>
        <v>0.00</v>
      </c>
      <c r="AI1278" s="16">
        <f t="shared" si="238"/>
        <v>-2.8222762613332665E-3</v>
      </c>
      <c r="AJ1278" s="44" t="s">
        <v>681</v>
      </c>
      <c r="AK1278" s="15" t="s">
        <v>686</v>
      </c>
      <c r="AL1278" s="14" t="s">
        <v>57</v>
      </c>
      <c r="AM1278" s="39" t="s">
        <v>58</v>
      </c>
      <c r="AN1278" s="39" t="s">
        <v>59</v>
      </c>
      <c r="AO1278" s="39" t="s">
        <v>60</v>
      </c>
      <c r="AP1278" s="39" t="s">
        <v>61</v>
      </c>
      <c r="AQ1278" s="20"/>
      <c r="AR1278" s="20"/>
      <c r="AS1278" s="20"/>
      <c r="AT1278" s="20"/>
      <c r="AU1278" s="20"/>
      <c r="AV1278" s="20"/>
      <c r="AW1278" s="20"/>
      <c r="AX1278" s="20"/>
      <c r="AY1278" s="20"/>
      <c r="AZ1278" s="20"/>
      <c r="BA1278" s="20"/>
      <c r="BB1278" s="20"/>
    </row>
    <row r="1279" spans="1:54" ht="26.1" hidden="1" customHeight="1" x14ac:dyDescent="0.25">
      <c r="A1279" s="39" t="s">
        <v>32</v>
      </c>
      <c r="B1279" s="13" t="s">
        <v>257</v>
      </c>
      <c r="C1279" s="13" t="s">
        <v>252</v>
      </c>
      <c r="D1279" s="13">
        <v>34017</v>
      </c>
      <c r="E1279" s="13">
        <v>12200</v>
      </c>
      <c r="F1279" s="13" t="s">
        <v>509</v>
      </c>
      <c r="G1279" s="13" t="s">
        <v>272</v>
      </c>
      <c r="H1279" s="13" t="s">
        <v>160</v>
      </c>
      <c r="I1279" s="13" t="s">
        <v>165</v>
      </c>
      <c r="J1279" s="13" t="s">
        <v>510</v>
      </c>
      <c r="K1279" s="4">
        <v>2404</v>
      </c>
      <c r="L1279" s="4">
        <v>124</v>
      </c>
      <c r="M1279" s="14" t="s">
        <v>38</v>
      </c>
      <c r="N1279" s="15" t="s">
        <v>679</v>
      </c>
      <c r="O1279" s="15">
        <v>0.274107485493714</v>
      </c>
      <c r="P1279" s="15">
        <v>0.24117277000000001</v>
      </c>
      <c r="Q1279" s="15">
        <f t="shared" si="228"/>
        <v>-3.293471549371399E-2</v>
      </c>
      <c r="R1279" s="15">
        <f t="shared" si="229"/>
        <v>-12.015255779824106</v>
      </c>
      <c r="S1279" s="15">
        <v>0.1169332054830759</v>
      </c>
      <c r="T1279" s="15">
        <v>0.10059146099999999</v>
      </c>
      <c r="U1279" s="15">
        <f t="shared" si="230"/>
        <v>-1.6341744483075904E-2</v>
      </c>
      <c r="V1279" s="16">
        <f t="shared" si="231"/>
        <v>-13.975281371587043</v>
      </c>
      <c r="W1279" s="17">
        <f t="shared" si="232"/>
        <v>1.2710131030769119E-3</v>
      </c>
      <c r="X1279" s="17">
        <f t="shared" si="232"/>
        <v>1.0933854456521739E-3</v>
      </c>
      <c r="Y1279" s="16">
        <f t="shared" si="233"/>
        <v>-1.7762765742473799E-4</v>
      </c>
      <c r="Z1279" s="15">
        <f t="shared" si="234"/>
        <v>-13.975281371587037</v>
      </c>
      <c r="AA1279" s="13">
        <v>0.27</v>
      </c>
      <c r="AB1279" s="13">
        <v>0</v>
      </c>
      <c r="AC1279" s="13">
        <v>0</v>
      </c>
      <c r="AD1279" s="13">
        <v>0</v>
      </c>
      <c r="AE1279" s="18">
        <f t="shared" si="235"/>
        <v>0</v>
      </c>
      <c r="AF1279" s="18">
        <f t="shared" si="239"/>
        <v>1.381750837912088E-3</v>
      </c>
      <c r="AG1279" s="19">
        <f t="shared" si="236"/>
        <v>1.381750837912088E-3</v>
      </c>
      <c r="AH1279" s="16" t="str">
        <f t="shared" si="237"/>
        <v>0.00</v>
      </c>
      <c r="AI1279" s="16">
        <f t="shared" si="238"/>
        <v>-1.2710131030769119E-3</v>
      </c>
      <c r="AJ1279" s="44" t="s">
        <v>681</v>
      </c>
      <c r="AK1279" s="15" t="s">
        <v>686</v>
      </c>
      <c r="AL1279" s="14" t="s">
        <v>57</v>
      </c>
      <c r="AM1279" s="39" t="s">
        <v>58</v>
      </c>
      <c r="AN1279" s="39" t="s">
        <v>59</v>
      </c>
      <c r="AO1279" s="39" t="s">
        <v>60</v>
      </c>
      <c r="AP1279" s="39" t="s">
        <v>61</v>
      </c>
      <c r="AQ1279" s="20"/>
      <c r="AR1279" s="20"/>
      <c r="AS1279" s="20"/>
      <c r="AT1279" s="20"/>
      <c r="AU1279" s="20"/>
      <c r="AV1279" s="20"/>
      <c r="AW1279" s="20"/>
      <c r="AX1279" s="20"/>
      <c r="AY1279" s="20"/>
      <c r="AZ1279" s="20"/>
      <c r="BA1279" s="20"/>
      <c r="BB1279" s="20"/>
    </row>
    <row r="1280" spans="1:54" ht="26.1" hidden="1" customHeight="1" x14ac:dyDescent="0.25">
      <c r="A1280" s="39" t="s">
        <v>32</v>
      </c>
      <c r="B1280" s="13" t="s">
        <v>257</v>
      </c>
      <c r="C1280" s="13" t="s">
        <v>252</v>
      </c>
      <c r="D1280" s="13">
        <v>34017</v>
      </c>
      <c r="E1280" s="13">
        <v>12200</v>
      </c>
      <c r="F1280" s="13" t="s">
        <v>509</v>
      </c>
      <c r="G1280" s="13" t="s">
        <v>272</v>
      </c>
      <c r="H1280" s="13" t="s">
        <v>160</v>
      </c>
      <c r="I1280" s="13" t="s">
        <v>165</v>
      </c>
      <c r="J1280" s="13" t="s">
        <v>510</v>
      </c>
      <c r="K1280" s="4">
        <v>2404</v>
      </c>
      <c r="L1280" s="4">
        <v>124</v>
      </c>
      <c r="M1280" s="14" t="s">
        <v>39</v>
      </c>
      <c r="N1280" s="15" t="s">
        <v>679</v>
      </c>
      <c r="O1280" s="15">
        <v>0.274107485493714</v>
      </c>
      <c r="P1280" s="15">
        <v>0.24117277000000001</v>
      </c>
      <c r="Q1280" s="15">
        <f t="shared" si="228"/>
        <v>-3.293471549371399E-2</v>
      </c>
      <c r="R1280" s="15">
        <f t="shared" si="229"/>
        <v>-12.015255779824106</v>
      </c>
      <c r="S1280" s="15">
        <v>0.1169332054830759</v>
      </c>
      <c r="T1280" s="15">
        <v>0.10059146099999999</v>
      </c>
      <c r="U1280" s="15">
        <f t="shared" si="230"/>
        <v>-1.6341744483075904E-2</v>
      </c>
      <c r="V1280" s="16">
        <f t="shared" si="231"/>
        <v>-13.975281371587043</v>
      </c>
      <c r="W1280" s="17">
        <f t="shared" si="232"/>
        <v>1.2710131030769119E-3</v>
      </c>
      <c r="X1280" s="17">
        <f t="shared" si="232"/>
        <v>1.0933854456521739E-3</v>
      </c>
      <c r="Y1280" s="16">
        <f t="shared" si="233"/>
        <v>-1.7762765742473799E-4</v>
      </c>
      <c r="Z1280" s="15">
        <f t="shared" si="234"/>
        <v>-13.975281371587037</v>
      </c>
      <c r="AA1280" s="13">
        <v>0.27</v>
      </c>
      <c r="AB1280" s="13">
        <v>0</v>
      </c>
      <c r="AC1280" s="13">
        <v>0</v>
      </c>
      <c r="AD1280" s="13">
        <v>0</v>
      </c>
      <c r="AE1280" s="18">
        <f t="shared" si="235"/>
        <v>0</v>
      </c>
      <c r="AF1280" s="18">
        <f t="shared" si="239"/>
        <v>1.381750837912088E-3</v>
      </c>
      <c r="AG1280" s="19">
        <f t="shared" si="236"/>
        <v>1.381750837912088E-3</v>
      </c>
      <c r="AH1280" s="16" t="str">
        <f t="shared" si="237"/>
        <v>0.00</v>
      </c>
      <c r="AI1280" s="16">
        <f t="shared" si="238"/>
        <v>-1.2710131030769119E-3</v>
      </c>
      <c r="AJ1280" s="44" t="s">
        <v>681</v>
      </c>
      <c r="AK1280" s="15" t="s">
        <v>686</v>
      </c>
      <c r="AL1280" s="14" t="s">
        <v>57</v>
      </c>
      <c r="AM1280" s="39" t="s">
        <v>58</v>
      </c>
      <c r="AN1280" s="39" t="s">
        <v>59</v>
      </c>
      <c r="AO1280" s="39" t="s">
        <v>60</v>
      </c>
      <c r="AP1280" s="39" t="s">
        <v>61</v>
      </c>
      <c r="AQ1280" s="20"/>
      <c r="AR1280" s="20"/>
      <c r="AS1280" s="20"/>
      <c r="AT1280" s="20"/>
      <c r="AU1280" s="20"/>
      <c r="AV1280" s="20"/>
      <c r="AW1280" s="20"/>
      <c r="AX1280" s="20"/>
      <c r="AY1280" s="20"/>
      <c r="AZ1280" s="20"/>
      <c r="BA1280" s="20"/>
      <c r="BB1280" s="20"/>
    </row>
    <row r="1281" spans="1:54" ht="26.1" hidden="1" customHeight="1" x14ac:dyDescent="0.25">
      <c r="A1281" s="39" t="s">
        <v>32</v>
      </c>
      <c r="B1281" s="13" t="s">
        <v>257</v>
      </c>
      <c r="C1281" s="13" t="s">
        <v>252</v>
      </c>
      <c r="D1281" s="13">
        <v>34017</v>
      </c>
      <c r="E1281" s="13">
        <v>12200</v>
      </c>
      <c r="F1281" s="13" t="s">
        <v>509</v>
      </c>
      <c r="G1281" s="13" t="s">
        <v>272</v>
      </c>
      <c r="H1281" s="13" t="s">
        <v>160</v>
      </c>
      <c r="I1281" s="13" t="s">
        <v>165</v>
      </c>
      <c r="J1281" s="13" t="s">
        <v>510</v>
      </c>
      <c r="K1281" s="4">
        <v>2404</v>
      </c>
      <c r="L1281" s="4">
        <v>124</v>
      </c>
      <c r="M1281" s="14" t="s">
        <v>37</v>
      </c>
      <c r="N1281" s="15" t="s">
        <v>679</v>
      </c>
      <c r="O1281" s="15">
        <v>5.6973035199994103E-2</v>
      </c>
      <c r="P1281" s="15">
        <v>5.0127578999999998E-2</v>
      </c>
      <c r="Q1281" s="15">
        <f t="shared" si="228"/>
        <v>-6.8454561999941044E-3</v>
      </c>
      <c r="R1281" s="15">
        <f t="shared" si="229"/>
        <v>-12.015256297938667</v>
      </c>
      <c r="S1281" s="15">
        <v>2.4304479025946058E-2</v>
      </c>
      <c r="T1281" s="15">
        <v>2.0907859000000001E-2</v>
      </c>
      <c r="U1281" s="15">
        <f t="shared" si="230"/>
        <v>-3.3966200259460573E-3</v>
      </c>
      <c r="V1281" s="16">
        <f t="shared" si="231"/>
        <v>-13.975284235963345</v>
      </c>
      <c r="W1281" s="17">
        <f t="shared" si="232"/>
        <v>2.6417911984723974E-4</v>
      </c>
      <c r="X1281" s="17">
        <f t="shared" si="232"/>
        <v>2.2725933695652174E-4</v>
      </c>
      <c r="Y1281" s="16">
        <f t="shared" si="233"/>
        <v>-3.6919782890717996E-5</v>
      </c>
      <c r="Z1281" s="15">
        <f t="shared" si="234"/>
        <v>-13.975284235963342</v>
      </c>
      <c r="AA1281" s="13">
        <v>0.06</v>
      </c>
      <c r="AB1281" s="13">
        <v>0</v>
      </c>
      <c r="AC1281" s="13">
        <v>0</v>
      </c>
      <c r="AD1281" s="13">
        <v>0</v>
      </c>
      <c r="AE1281" s="18">
        <f t="shared" si="235"/>
        <v>0</v>
      </c>
      <c r="AF1281" s="18">
        <f t="shared" si="239"/>
        <v>2.8719586538461538E-4</v>
      </c>
      <c r="AG1281" s="19">
        <f t="shared" si="236"/>
        <v>2.8719586538461538E-4</v>
      </c>
      <c r="AH1281" s="16" t="str">
        <f t="shared" si="237"/>
        <v>0.00</v>
      </c>
      <c r="AI1281" s="16">
        <f t="shared" si="238"/>
        <v>-2.6417911984723974E-4</v>
      </c>
      <c r="AJ1281" s="44" t="s">
        <v>681</v>
      </c>
      <c r="AK1281" s="15" t="s">
        <v>686</v>
      </c>
      <c r="AL1281" s="14" t="s">
        <v>57</v>
      </c>
      <c r="AM1281" s="39" t="s">
        <v>58</v>
      </c>
      <c r="AN1281" s="39" t="s">
        <v>59</v>
      </c>
      <c r="AO1281" s="39" t="s">
        <v>60</v>
      </c>
      <c r="AP1281" s="39" t="s">
        <v>61</v>
      </c>
      <c r="AQ1281" s="20"/>
      <c r="AR1281" s="20"/>
      <c r="AS1281" s="20"/>
      <c r="AT1281" s="20"/>
      <c r="AU1281" s="20"/>
      <c r="AV1281" s="20"/>
      <c r="AW1281" s="20"/>
      <c r="AX1281" s="20"/>
      <c r="AY1281" s="20"/>
      <c r="AZ1281" s="20"/>
      <c r="BA1281" s="20"/>
      <c r="BB1281" s="20"/>
    </row>
    <row r="1282" spans="1:54" ht="39" hidden="1" customHeight="1" x14ac:dyDescent="0.25">
      <c r="A1282" s="39" t="s">
        <v>32</v>
      </c>
      <c r="B1282" s="13" t="s">
        <v>257</v>
      </c>
      <c r="C1282" s="13" t="s">
        <v>252</v>
      </c>
      <c r="D1282" s="13">
        <v>34017</v>
      </c>
      <c r="E1282" s="13">
        <v>12200</v>
      </c>
      <c r="F1282" s="13" t="s">
        <v>509</v>
      </c>
      <c r="G1282" s="13" t="s">
        <v>276</v>
      </c>
      <c r="H1282" s="13" t="s">
        <v>160</v>
      </c>
      <c r="I1282" s="13" t="s">
        <v>165</v>
      </c>
      <c r="J1282" s="13" t="s">
        <v>511</v>
      </c>
      <c r="K1282" s="4">
        <v>2404</v>
      </c>
      <c r="L1282" s="4">
        <v>121</v>
      </c>
      <c r="M1282" s="14" t="s">
        <v>40</v>
      </c>
      <c r="N1282" s="15" t="s">
        <v>679</v>
      </c>
      <c r="O1282" s="15">
        <v>0.57530448346159102</v>
      </c>
      <c r="P1282" s="15">
        <v>0.50012390699999998</v>
      </c>
      <c r="Q1282" s="15">
        <f t="shared" si="228"/>
        <v>-7.5180576461591042E-2</v>
      </c>
      <c r="R1282" s="15">
        <f t="shared" si="229"/>
        <v>-13.06796290013796</v>
      </c>
      <c r="S1282" s="15">
        <v>0.2376915255356809</v>
      </c>
      <c r="T1282" s="15">
        <v>0.202057562</v>
      </c>
      <c r="U1282" s="15">
        <f t="shared" si="230"/>
        <v>-3.5633963535680907E-2</v>
      </c>
      <c r="V1282" s="16">
        <f t="shared" si="231"/>
        <v>-14.991684476496719</v>
      </c>
      <c r="W1282" s="17">
        <f t="shared" si="232"/>
        <v>2.5836035384313141E-3</v>
      </c>
      <c r="X1282" s="17">
        <f t="shared" si="232"/>
        <v>2.1962778478260871E-3</v>
      </c>
      <c r="Y1282" s="16">
        <f t="shared" si="233"/>
        <v>-3.8732569060522708E-4</v>
      </c>
      <c r="Z1282" s="15">
        <f t="shared" si="234"/>
        <v>-14.991684476496712</v>
      </c>
      <c r="AA1282" s="13">
        <v>0.57999999999999996</v>
      </c>
      <c r="AB1282" s="13">
        <v>0</v>
      </c>
      <c r="AC1282" s="13">
        <v>0</v>
      </c>
      <c r="AD1282" s="13">
        <v>0</v>
      </c>
      <c r="AE1282" s="18">
        <f t="shared" si="235"/>
        <v>0</v>
      </c>
      <c r="AF1282" s="18">
        <f t="shared" si="239"/>
        <v>2.7755159615384618E-3</v>
      </c>
      <c r="AG1282" s="19">
        <f t="shared" si="236"/>
        <v>2.7755159615384618E-3</v>
      </c>
      <c r="AH1282" s="16" t="str">
        <f t="shared" si="237"/>
        <v>0.00</v>
      </c>
      <c r="AI1282" s="16">
        <f t="shared" si="238"/>
        <v>-2.5836035384313141E-3</v>
      </c>
      <c r="AJ1282" s="44" t="s">
        <v>681</v>
      </c>
      <c r="AK1282" s="15" t="s">
        <v>686</v>
      </c>
      <c r="AL1282" s="14" t="s">
        <v>57</v>
      </c>
      <c r="AM1282" s="39" t="s">
        <v>58</v>
      </c>
      <c r="AN1282" s="39" t="s">
        <v>59</v>
      </c>
      <c r="AO1282" s="39" t="s">
        <v>60</v>
      </c>
      <c r="AP1282" s="39" t="s">
        <v>61</v>
      </c>
      <c r="AQ1282" s="20"/>
      <c r="AR1282" s="20"/>
      <c r="AS1282" s="20"/>
      <c r="AT1282" s="20"/>
      <c r="AU1282" s="20"/>
      <c r="AV1282" s="20"/>
      <c r="AW1282" s="20"/>
      <c r="AX1282" s="20"/>
      <c r="AY1282" s="20"/>
      <c r="AZ1282" s="20"/>
      <c r="BA1282" s="20"/>
      <c r="BB1282" s="20"/>
    </row>
    <row r="1283" spans="1:54" ht="39" hidden="1" customHeight="1" x14ac:dyDescent="0.25">
      <c r="A1283" s="39" t="s">
        <v>32</v>
      </c>
      <c r="B1283" s="13" t="s">
        <v>257</v>
      </c>
      <c r="C1283" s="13" t="s">
        <v>252</v>
      </c>
      <c r="D1283" s="13">
        <v>34017</v>
      </c>
      <c r="E1283" s="13">
        <v>12200</v>
      </c>
      <c r="F1283" s="13" t="s">
        <v>509</v>
      </c>
      <c r="G1283" s="13" t="s">
        <v>276</v>
      </c>
      <c r="H1283" s="13" t="s">
        <v>160</v>
      </c>
      <c r="I1283" s="13" t="s">
        <v>165</v>
      </c>
      <c r="J1283" s="13" t="s">
        <v>511</v>
      </c>
      <c r="K1283" s="4">
        <v>2404</v>
      </c>
      <c r="L1283" s="4">
        <v>121</v>
      </c>
      <c r="M1283" s="14" t="s">
        <v>38</v>
      </c>
      <c r="N1283" s="15" t="s">
        <v>679</v>
      </c>
      <c r="O1283" s="15">
        <v>0.25876550108889201</v>
      </c>
      <c r="P1283" s="15">
        <v>0.224950121</v>
      </c>
      <c r="Q1283" s="15">
        <f t="shared" si="228"/>
        <v>-3.3815380088892011E-2</v>
      </c>
      <c r="R1283" s="15">
        <f t="shared" si="229"/>
        <v>-13.067963057902235</v>
      </c>
      <c r="S1283" s="15">
        <v>0.1069109810160728</v>
      </c>
      <c r="T1283" s="15">
        <v>9.0883223999999999E-2</v>
      </c>
      <c r="U1283" s="15">
        <f t="shared" si="230"/>
        <v>-1.6027757016072799E-2</v>
      </c>
      <c r="V1283" s="16">
        <f t="shared" si="231"/>
        <v>-14.991684543296088</v>
      </c>
      <c r="W1283" s="17">
        <f t="shared" si="232"/>
        <v>1.1620758806094869E-3</v>
      </c>
      <c r="X1283" s="17">
        <f t="shared" si="232"/>
        <v>9.8786113043478258E-4</v>
      </c>
      <c r="Y1283" s="16">
        <f t="shared" si="233"/>
        <v>-1.7421475017470427E-4</v>
      </c>
      <c r="Z1283" s="15">
        <f t="shared" si="234"/>
        <v>-14.991684543296083</v>
      </c>
      <c r="AA1283" s="13">
        <v>0.26</v>
      </c>
      <c r="AB1283" s="13">
        <v>0</v>
      </c>
      <c r="AC1283" s="13">
        <v>0</v>
      </c>
      <c r="AD1283" s="13">
        <v>0</v>
      </c>
      <c r="AE1283" s="18">
        <f t="shared" si="235"/>
        <v>0</v>
      </c>
      <c r="AF1283" s="18">
        <f t="shared" si="239"/>
        <v>1.248395934065934E-3</v>
      </c>
      <c r="AG1283" s="19">
        <f t="shared" si="236"/>
        <v>1.248395934065934E-3</v>
      </c>
      <c r="AH1283" s="16" t="str">
        <f t="shared" si="237"/>
        <v>0.00</v>
      </c>
      <c r="AI1283" s="16">
        <f t="shared" si="238"/>
        <v>-1.1620758806094869E-3</v>
      </c>
      <c r="AJ1283" s="44" t="s">
        <v>681</v>
      </c>
      <c r="AK1283" s="15" t="s">
        <v>686</v>
      </c>
      <c r="AL1283" s="14" t="s">
        <v>57</v>
      </c>
      <c r="AM1283" s="39" t="s">
        <v>58</v>
      </c>
      <c r="AN1283" s="39" t="s">
        <v>59</v>
      </c>
      <c r="AO1283" s="39" t="s">
        <v>60</v>
      </c>
      <c r="AP1283" s="39" t="s">
        <v>61</v>
      </c>
      <c r="AQ1283" s="20"/>
      <c r="AR1283" s="20"/>
      <c r="AS1283" s="20"/>
      <c r="AT1283" s="20"/>
      <c r="AU1283" s="20"/>
      <c r="AV1283" s="20"/>
      <c r="AW1283" s="20"/>
      <c r="AX1283" s="20"/>
      <c r="AY1283" s="20"/>
      <c r="AZ1283" s="20"/>
      <c r="BA1283" s="20"/>
      <c r="BB1283" s="20"/>
    </row>
    <row r="1284" spans="1:54" ht="39" hidden="1" customHeight="1" x14ac:dyDescent="0.25">
      <c r="A1284" s="39" t="s">
        <v>32</v>
      </c>
      <c r="B1284" s="13" t="s">
        <v>257</v>
      </c>
      <c r="C1284" s="13" t="s">
        <v>252</v>
      </c>
      <c r="D1284" s="13">
        <v>34017</v>
      </c>
      <c r="E1284" s="13">
        <v>12200</v>
      </c>
      <c r="F1284" s="13" t="s">
        <v>509</v>
      </c>
      <c r="G1284" s="13" t="s">
        <v>276</v>
      </c>
      <c r="H1284" s="13" t="s">
        <v>160</v>
      </c>
      <c r="I1284" s="13" t="s">
        <v>165</v>
      </c>
      <c r="J1284" s="13" t="s">
        <v>511</v>
      </c>
      <c r="K1284" s="4">
        <v>2404</v>
      </c>
      <c r="L1284" s="4">
        <v>121</v>
      </c>
      <c r="M1284" s="14" t="s">
        <v>39</v>
      </c>
      <c r="N1284" s="15" t="s">
        <v>679</v>
      </c>
      <c r="O1284" s="15">
        <v>0.25876550108889201</v>
      </c>
      <c r="P1284" s="15">
        <v>0.224950121</v>
      </c>
      <c r="Q1284" s="15">
        <f t="shared" si="228"/>
        <v>-3.3815380088892011E-2</v>
      </c>
      <c r="R1284" s="15">
        <f t="shared" si="229"/>
        <v>-13.067963057902235</v>
      </c>
      <c r="S1284" s="15">
        <v>0.1069109810160728</v>
      </c>
      <c r="T1284" s="15">
        <v>9.0883223999999999E-2</v>
      </c>
      <c r="U1284" s="15">
        <f t="shared" si="230"/>
        <v>-1.6027757016072799E-2</v>
      </c>
      <c r="V1284" s="16">
        <f t="shared" si="231"/>
        <v>-14.991684543296088</v>
      </c>
      <c r="W1284" s="17">
        <f t="shared" si="232"/>
        <v>1.1620758806094869E-3</v>
      </c>
      <c r="X1284" s="17">
        <f t="shared" si="232"/>
        <v>9.8786113043478258E-4</v>
      </c>
      <c r="Y1284" s="16">
        <f t="shared" si="233"/>
        <v>-1.7421475017470427E-4</v>
      </c>
      <c r="Z1284" s="15">
        <f t="shared" si="234"/>
        <v>-14.991684543296083</v>
      </c>
      <c r="AA1284" s="13">
        <v>0.26</v>
      </c>
      <c r="AB1284" s="13">
        <v>0</v>
      </c>
      <c r="AC1284" s="13">
        <v>0</v>
      </c>
      <c r="AD1284" s="13">
        <v>0</v>
      </c>
      <c r="AE1284" s="18">
        <f t="shared" si="235"/>
        <v>0</v>
      </c>
      <c r="AF1284" s="18">
        <f t="shared" si="239"/>
        <v>1.248395934065934E-3</v>
      </c>
      <c r="AG1284" s="19">
        <f t="shared" si="236"/>
        <v>1.248395934065934E-3</v>
      </c>
      <c r="AH1284" s="16" t="str">
        <f t="shared" si="237"/>
        <v>0.00</v>
      </c>
      <c r="AI1284" s="16">
        <f t="shared" si="238"/>
        <v>-1.1620758806094869E-3</v>
      </c>
      <c r="AJ1284" s="44" t="s">
        <v>681</v>
      </c>
      <c r="AK1284" s="15" t="s">
        <v>686</v>
      </c>
      <c r="AL1284" s="14" t="s">
        <v>57</v>
      </c>
      <c r="AM1284" s="39" t="s">
        <v>58</v>
      </c>
      <c r="AN1284" s="39" t="s">
        <v>59</v>
      </c>
      <c r="AO1284" s="39" t="s">
        <v>60</v>
      </c>
      <c r="AP1284" s="39" t="s">
        <v>61</v>
      </c>
      <c r="AQ1284" s="20"/>
      <c r="AR1284" s="20"/>
      <c r="AS1284" s="20"/>
      <c r="AT1284" s="20"/>
      <c r="AU1284" s="20"/>
      <c r="AV1284" s="20"/>
      <c r="AW1284" s="20"/>
      <c r="AX1284" s="20"/>
      <c r="AY1284" s="20"/>
      <c r="AZ1284" s="20"/>
      <c r="BA1284" s="20"/>
      <c r="BB1284" s="20"/>
    </row>
    <row r="1285" spans="1:54" ht="39" hidden="1" customHeight="1" x14ac:dyDescent="0.25">
      <c r="A1285" s="39" t="s">
        <v>32</v>
      </c>
      <c r="B1285" s="13" t="s">
        <v>257</v>
      </c>
      <c r="C1285" s="13" t="s">
        <v>252</v>
      </c>
      <c r="D1285" s="13">
        <v>34017</v>
      </c>
      <c r="E1285" s="13">
        <v>12200</v>
      </c>
      <c r="F1285" s="13" t="s">
        <v>509</v>
      </c>
      <c r="G1285" s="13" t="s">
        <v>276</v>
      </c>
      <c r="H1285" s="13" t="s">
        <v>160</v>
      </c>
      <c r="I1285" s="13" t="s">
        <v>165</v>
      </c>
      <c r="J1285" s="13" t="s">
        <v>511</v>
      </c>
      <c r="K1285" s="4">
        <v>2404</v>
      </c>
      <c r="L1285" s="4">
        <v>121</v>
      </c>
      <c r="M1285" s="14" t="s">
        <v>37</v>
      </c>
      <c r="N1285" s="15" t="s">
        <v>679</v>
      </c>
      <c r="O1285" s="15">
        <v>5.3698311100010901E-2</v>
      </c>
      <c r="P1285" s="15">
        <v>4.6681036000000002E-2</v>
      </c>
      <c r="Q1285" s="15">
        <f t="shared" si="228"/>
        <v>-7.0172751000108988E-3</v>
      </c>
      <c r="R1285" s="15">
        <f t="shared" si="229"/>
        <v>-13.067962392600229</v>
      </c>
      <c r="S1285" s="15">
        <v>2.2185875220809691E-2</v>
      </c>
      <c r="T1285" s="15">
        <v>1.8859839E-2</v>
      </c>
      <c r="U1285" s="15">
        <f t="shared" si="230"/>
        <v>-3.3260362208096909E-3</v>
      </c>
      <c r="V1285" s="16">
        <f t="shared" si="231"/>
        <v>-14.991683617196081</v>
      </c>
      <c r="W1285" s="17">
        <f t="shared" si="232"/>
        <v>2.4115081761749664E-4</v>
      </c>
      <c r="X1285" s="17">
        <f t="shared" si="232"/>
        <v>2.0499825E-4</v>
      </c>
      <c r="Y1285" s="16">
        <f t="shared" si="233"/>
        <v>-3.6152567617496641E-5</v>
      </c>
      <c r="Z1285" s="15">
        <f t="shared" si="234"/>
        <v>-14.991683617196081</v>
      </c>
      <c r="AA1285" s="13">
        <v>0.05</v>
      </c>
      <c r="AB1285" s="13">
        <v>0</v>
      </c>
      <c r="AC1285" s="13">
        <v>0</v>
      </c>
      <c r="AD1285" s="13">
        <v>0</v>
      </c>
      <c r="AE1285" s="18">
        <f t="shared" si="235"/>
        <v>0</v>
      </c>
      <c r="AF1285" s="18">
        <f t="shared" si="239"/>
        <v>2.5906372252747255E-4</v>
      </c>
      <c r="AG1285" s="19">
        <f t="shared" si="236"/>
        <v>2.5906372252747255E-4</v>
      </c>
      <c r="AH1285" s="16" t="str">
        <f t="shared" si="237"/>
        <v>0.00</v>
      </c>
      <c r="AI1285" s="16">
        <f t="shared" si="238"/>
        <v>-2.4115081761749664E-4</v>
      </c>
      <c r="AJ1285" s="44" t="s">
        <v>681</v>
      </c>
      <c r="AK1285" s="15" t="s">
        <v>686</v>
      </c>
      <c r="AL1285" s="14" t="s">
        <v>57</v>
      </c>
      <c r="AM1285" s="39" t="s">
        <v>58</v>
      </c>
      <c r="AN1285" s="39" t="s">
        <v>59</v>
      </c>
      <c r="AO1285" s="39" t="s">
        <v>60</v>
      </c>
      <c r="AP1285" s="39" t="s">
        <v>61</v>
      </c>
      <c r="AQ1285" s="20"/>
      <c r="AR1285" s="20"/>
      <c r="AS1285" s="20"/>
      <c r="AT1285" s="20"/>
      <c r="AU1285" s="20"/>
      <c r="AV1285" s="20"/>
      <c r="AW1285" s="20"/>
      <c r="AX1285" s="20"/>
      <c r="AY1285" s="20"/>
      <c r="AZ1285" s="20"/>
      <c r="BA1285" s="20"/>
      <c r="BB1285" s="20"/>
    </row>
    <row r="1286" spans="1:54" ht="39" hidden="1" customHeight="1" x14ac:dyDescent="0.25">
      <c r="A1286" s="39" t="s">
        <v>32</v>
      </c>
      <c r="B1286" s="13" t="s">
        <v>257</v>
      </c>
      <c r="C1286" s="13" t="s">
        <v>252</v>
      </c>
      <c r="D1286" s="13">
        <v>34017</v>
      </c>
      <c r="E1286" s="13">
        <v>12200</v>
      </c>
      <c r="F1286" s="13" t="s">
        <v>509</v>
      </c>
      <c r="G1286" s="13" t="s">
        <v>311</v>
      </c>
      <c r="H1286" s="13" t="s">
        <v>160</v>
      </c>
      <c r="I1286" s="13" t="s">
        <v>165</v>
      </c>
      <c r="J1286" s="13" t="s">
        <v>512</v>
      </c>
      <c r="K1286" s="4">
        <v>2404</v>
      </c>
      <c r="L1286" s="4">
        <v>121</v>
      </c>
      <c r="M1286" s="14" t="s">
        <v>35</v>
      </c>
      <c r="N1286" s="15" t="s">
        <v>679</v>
      </c>
      <c r="O1286" s="15">
        <v>0.17827968513380099</v>
      </c>
      <c r="P1286" s="15">
        <v>0.15498216200000001</v>
      </c>
      <c r="Q1286" s="15">
        <f t="shared" si="228"/>
        <v>-2.3297523133800985E-2</v>
      </c>
      <c r="R1286" s="15">
        <f t="shared" si="229"/>
        <v>-13.067962912496689</v>
      </c>
      <c r="S1286" s="15">
        <v>7.3657639649358397E-2</v>
      </c>
      <c r="T1286" s="15">
        <v>6.2615118999999997E-2</v>
      </c>
      <c r="U1286" s="15">
        <f t="shared" si="230"/>
        <v>-1.10425206493584E-2</v>
      </c>
      <c r="V1286" s="16">
        <f t="shared" si="231"/>
        <v>-14.991684096755586</v>
      </c>
      <c r="W1286" s="17">
        <f t="shared" si="232"/>
        <v>8.0062651792780863E-4</v>
      </c>
      <c r="X1286" s="17">
        <f t="shared" si="232"/>
        <v>6.8059911956521737E-4</v>
      </c>
      <c r="Y1286" s="16">
        <f t="shared" si="233"/>
        <v>-1.2002739836259127E-4</v>
      </c>
      <c r="Z1286" s="15">
        <f t="shared" si="234"/>
        <v>-14.991684096755581</v>
      </c>
      <c r="AA1286" s="13">
        <v>0.18</v>
      </c>
      <c r="AB1286" s="13">
        <v>0</v>
      </c>
      <c r="AC1286" s="13">
        <v>0</v>
      </c>
      <c r="AD1286" s="13">
        <v>87.29</v>
      </c>
      <c r="AE1286" s="18">
        <f t="shared" si="235"/>
        <v>0</v>
      </c>
      <c r="AF1286" s="18">
        <f t="shared" si="239"/>
        <v>8.6009778846153845E-4</v>
      </c>
      <c r="AG1286" s="19">
        <f t="shared" si="236"/>
        <v>8.6009778846153845E-4</v>
      </c>
      <c r="AH1286" s="16" t="str">
        <f t="shared" si="237"/>
        <v>0.00</v>
      </c>
      <c r="AI1286" s="16">
        <f t="shared" si="238"/>
        <v>-8.0062651792780863E-4</v>
      </c>
      <c r="AJ1286" s="44" t="s">
        <v>681</v>
      </c>
      <c r="AK1286" s="15" t="s">
        <v>686</v>
      </c>
      <c r="AL1286" s="14" t="s">
        <v>76</v>
      </c>
      <c r="AM1286" s="39" t="s">
        <v>58</v>
      </c>
      <c r="AN1286" s="39" t="s">
        <v>59</v>
      </c>
      <c r="AO1286" s="39" t="s">
        <v>77</v>
      </c>
      <c r="AP1286" s="39" t="s">
        <v>61</v>
      </c>
      <c r="AQ1286" s="20"/>
      <c r="AR1286" s="20"/>
      <c r="AS1286" s="20"/>
      <c r="AT1286" s="20"/>
      <c r="AU1286" s="20"/>
      <c r="AV1286" s="20"/>
      <c r="AW1286" s="20"/>
      <c r="AX1286" s="20"/>
      <c r="AY1286" s="20"/>
      <c r="AZ1286" s="20"/>
      <c r="BA1286" s="20"/>
      <c r="BB1286" s="20"/>
    </row>
    <row r="1287" spans="1:54" ht="39" hidden="1" customHeight="1" x14ac:dyDescent="0.25">
      <c r="A1287" s="39" t="s">
        <v>32</v>
      </c>
      <c r="B1287" s="13" t="s">
        <v>257</v>
      </c>
      <c r="C1287" s="13" t="s">
        <v>252</v>
      </c>
      <c r="D1287" s="13">
        <v>34017</v>
      </c>
      <c r="E1287" s="13">
        <v>12200</v>
      </c>
      <c r="F1287" s="13" t="s">
        <v>509</v>
      </c>
      <c r="G1287" s="13" t="s">
        <v>311</v>
      </c>
      <c r="H1287" s="13" t="s">
        <v>160</v>
      </c>
      <c r="I1287" s="13" t="s">
        <v>165</v>
      </c>
      <c r="J1287" s="13" t="s">
        <v>512</v>
      </c>
      <c r="K1287" s="4">
        <v>2404</v>
      </c>
      <c r="L1287" s="4">
        <v>121</v>
      </c>
      <c r="M1287" s="14" t="s">
        <v>40</v>
      </c>
      <c r="N1287" s="15" t="s">
        <v>679</v>
      </c>
      <c r="O1287" s="15">
        <v>0.112049983037686</v>
      </c>
      <c r="P1287" s="15">
        <v>9.7407332999999999E-2</v>
      </c>
      <c r="Q1287" s="15">
        <f t="shared" si="228"/>
        <v>-1.4642650037686E-2</v>
      </c>
      <c r="R1287" s="15">
        <f t="shared" si="229"/>
        <v>-13.06796274369913</v>
      </c>
      <c r="S1287" s="15">
        <v>4.6294322693650504E-2</v>
      </c>
      <c r="T1287" s="15">
        <v>3.9354023000000002E-2</v>
      </c>
      <c r="U1287" s="15">
        <f t="shared" si="230"/>
        <v>-6.9402996936505021E-3</v>
      </c>
      <c r="V1287" s="16">
        <f t="shared" si="231"/>
        <v>-14.991686431136401</v>
      </c>
      <c r="W1287" s="17">
        <f t="shared" si="232"/>
        <v>5.0319915971359247E-4</v>
      </c>
      <c r="X1287" s="17">
        <f t="shared" si="232"/>
        <v>4.277611195652174E-4</v>
      </c>
      <c r="Y1287" s="16">
        <f t="shared" si="233"/>
        <v>-7.5438040148375067E-5</v>
      </c>
      <c r="Z1287" s="15">
        <f t="shared" si="234"/>
        <v>-14.991686431136408</v>
      </c>
      <c r="AA1287" s="13">
        <v>0.11</v>
      </c>
      <c r="AB1287" s="13">
        <v>0</v>
      </c>
      <c r="AC1287" s="13">
        <v>0</v>
      </c>
      <c r="AD1287" s="13">
        <v>0</v>
      </c>
      <c r="AE1287" s="18">
        <f t="shared" si="235"/>
        <v>0</v>
      </c>
      <c r="AF1287" s="18">
        <f t="shared" si="239"/>
        <v>5.4057723901098904E-4</v>
      </c>
      <c r="AG1287" s="19">
        <f t="shared" si="236"/>
        <v>5.4057723901098904E-4</v>
      </c>
      <c r="AH1287" s="16" t="str">
        <f t="shared" si="237"/>
        <v>0.00</v>
      </c>
      <c r="AI1287" s="16">
        <f t="shared" si="238"/>
        <v>-5.0319915971359247E-4</v>
      </c>
      <c r="AJ1287" s="44" t="s">
        <v>681</v>
      </c>
      <c r="AK1287" s="15" t="s">
        <v>686</v>
      </c>
      <c r="AL1287" s="14" t="s">
        <v>76</v>
      </c>
      <c r="AM1287" s="39" t="s">
        <v>58</v>
      </c>
      <c r="AN1287" s="39" t="s">
        <v>59</v>
      </c>
      <c r="AO1287" s="39" t="s">
        <v>77</v>
      </c>
      <c r="AP1287" s="39" t="s">
        <v>61</v>
      </c>
      <c r="AQ1287" s="20"/>
      <c r="AR1287" s="20"/>
      <c r="AS1287" s="20"/>
      <c r="AT1287" s="20"/>
      <c r="AU1287" s="20"/>
      <c r="AV1287" s="20"/>
      <c r="AW1287" s="20"/>
      <c r="AX1287" s="20"/>
      <c r="AY1287" s="20"/>
      <c r="AZ1287" s="20"/>
      <c r="BA1287" s="20"/>
      <c r="BB1287" s="20"/>
    </row>
    <row r="1288" spans="1:54" ht="39" customHeight="1" x14ac:dyDescent="0.25">
      <c r="A1288" s="40" t="s">
        <v>32</v>
      </c>
      <c r="B1288" s="13" t="s">
        <v>257</v>
      </c>
      <c r="C1288" s="13" t="s">
        <v>252</v>
      </c>
      <c r="D1288" s="13">
        <v>34017</v>
      </c>
      <c r="E1288" s="13">
        <v>12200</v>
      </c>
      <c r="F1288" s="13" t="s">
        <v>509</v>
      </c>
      <c r="G1288" s="13" t="s">
        <v>311</v>
      </c>
      <c r="H1288" s="13" t="s">
        <v>160</v>
      </c>
      <c r="I1288" s="13" t="s">
        <v>165</v>
      </c>
      <c r="J1288" s="13" t="s">
        <v>512</v>
      </c>
      <c r="K1288" s="4">
        <v>2404</v>
      </c>
      <c r="L1288" s="4">
        <v>121</v>
      </c>
      <c r="M1288" s="13" t="s">
        <v>36</v>
      </c>
      <c r="N1288" s="15" t="s">
        <v>679</v>
      </c>
      <c r="O1288" s="15">
        <v>0.43734145920099199</v>
      </c>
      <c r="P1288" s="15">
        <v>0.38007152399999999</v>
      </c>
      <c r="Q1288" s="15">
        <f t="shared" ref="Q1288:Q1351" si="240">P1288-O1288</f>
        <v>-5.7269935200991995E-2</v>
      </c>
      <c r="R1288" s="15">
        <f t="shared" ref="R1288:R1351" si="241">IFERROR(((P1288-O1288)/O1288)*100,"0.00")</f>
        <v>-13.095016261577905</v>
      </c>
      <c r="S1288" s="15">
        <v>0.16993354868456911</v>
      </c>
      <c r="T1288" s="15">
        <v>0.14445764699999999</v>
      </c>
      <c r="U1288" s="15">
        <f t="shared" ref="U1288:U1351" si="242">T1288-S1288</f>
        <v>-2.5475901684569119E-2</v>
      </c>
      <c r="V1288" s="16">
        <f t="shared" ref="V1288:V1351" si="243">IFERROR(((T1288-S1288)/S1288)*100,"NA")</f>
        <v>-14.991684621297189</v>
      </c>
      <c r="W1288" s="17">
        <f t="shared" ref="W1288:X1351" si="244">S1288/92</f>
        <v>1.8471037900496643E-3</v>
      </c>
      <c r="X1288" s="17">
        <f t="shared" si="244"/>
        <v>1.5701918152173913E-3</v>
      </c>
      <c r="Y1288" s="16">
        <f t="shared" ref="Y1288:Y1351" si="245">X1288-W1288</f>
        <v>-2.7691197483227297E-4</v>
      </c>
      <c r="Z1288" s="15">
        <f t="shared" ref="Z1288:Z1351" si="246">IFERROR(((X1288-W1288)/W1288)*100,"0.00")</f>
        <v>-14.991684621297185</v>
      </c>
      <c r="AA1288" s="13">
        <v>0.44</v>
      </c>
      <c r="AB1288" s="13">
        <v>0</v>
      </c>
      <c r="AC1288" s="13">
        <v>0</v>
      </c>
      <c r="AD1288" s="13">
        <v>0</v>
      </c>
      <c r="AE1288" s="18">
        <f t="shared" ref="AE1288:AE1351" si="247">AB1288/2000</f>
        <v>0</v>
      </c>
      <c r="AF1288" s="18">
        <f t="shared" si="239"/>
        <v>1.9843083379120878E-3</v>
      </c>
      <c r="AG1288" s="19">
        <f t="shared" ref="AG1288:AG1351" si="248">AF1288-AE1288</f>
        <v>1.9843083379120878E-3</v>
      </c>
      <c r="AH1288" s="16" t="str">
        <f t="shared" ref="AH1288:AH1351" si="249">IFERROR(((AF1288-AE1288)/AE1288)*100,"0.00")</f>
        <v>0.00</v>
      </c>
      <c r="AI1288" s="16">
        <f t="shared" ref="AI1288:AI1351" si="250">AE1288-W1288</f>
        <v>-1.8471037900496643E-3</v>
      </c>
      <c r="AJ1288" s="44" t="s">
        <v>681</v>
      </c>
      <c r="AK1288" s="15" t="s">
        <v>686</v>
      </c>
      <c r="AL1288" s="14" t="s">
        <v>76</v>
      </c>
      <c r="AM1288" s="39" t="s">
        <v>58</v>
      </c>
      <c r="AN1288" s="39" t="s">
        <v>59</v>
      </c>
      <c r="AO1288" s="39" t="s">
        <v>77</v>
      </c>
      <c r="AP1288" s="39" t="s">
        <v>61</v>
      </c>
      <c r="AQ1288" s="20"/>
      <c r="AR1288" s="20"/>
      <c r="AS1288" s="20"/>
      <c r="AT1288" s="20"/>
      <c r="AU1288" s="20"/>
      <c r="AV1288" s="20"/>
      <c r="AW1288" s="20"/>
      <c r="AX1288" s="20"/>
      <c r="AY1288" s="20"/>
      <c r="AZ1288" s="20"/>
      <c r="BA1288" s="20"/>
      <c r="BB1288" s="20"/>
    </row>
    <row r="1289" spans="1:54" ht="26.1" hidden="1" customHeight="1" x14ac:dyDescent="0.25">
      <c r="A1289" s="39" t="s">
        <v>32</v>
      </c>
      <c r="B1289" s="13" t="s">
        <v>257</v>
      </c>
      <c r="C1289" s="13" t="s">
        <v>252</v>
      </c>
      <c r="D1289" s="13">
        <v>34017</v>
      </c>
      <c r="E1289" s="13">
        <v>12200</v>
      </c>
      <c r="F1289" s="13" t="s">
        <v>509</v>
      </c>
      <c r="G1289" s="13" t="s">
        <v>311</v>
      </c>
      <c r="H1289" s="13" t="s">
        <v>160</v>
      </c>
      <c r="I1289" s="13" t="s">
        <v>165</v>
      </c>
      <c r="J1289" s="13" t="s">
        <v>512</v>
      </c>
      <c r="K1289" s="4">
        <v>2404</v>
      </c>
      <c r="L1289" s="4">
        <v>121</v>
      </c>
      <c r="M1289" s="14" t="s">
        <v>38</v>
      </c>
      <c r="N1289" s="15" t="s">
        <v>679</v>
      </c>
      <c r="O1289" s="15">
        <v>4.6928762307590903E-2</v>
      </c>
      <c r="P1289" s="15">
        <v>4.0796129E-2</v>
      </c>
      <c r="Q1289" s="15">
        <f t="shared" si="240"/>
        <v>-6.1326333075909026E-3</v>
      </c>
      <c r="R1289" s="15">
        <f t="shared" si="241"/>
        <v>-13.067963027439413</v>
      </c>
      <c r="S1289" s="15">
        <v>1.9388983442777893E-2</v>
      </c>
      <c r="T1289" s="15">
        <v>1.6482248000000001E-2</v>
      </c>
      <c r="U1289" s="15">
        <f t="shared" si="242"/>
        <v>-2.9067354427778913E-3</v>
      </c>
      <c r="V1289" s="16">
        <f t="shared" si="243"/>
        <v>-14.991685620633231</v>
      </c>
      <c r="W1289" s="17">
        <f t="shared" si="244"/>
        <v>2.1074982003019448E-4</v>
      </c>
      <c r="X1289" s="17">
        <f t="shared" si="244"/>
        <v>1.7915486956521741E-4</v>
      </c>
      <c r="Y1289" s="16">
        <f t="shared" si="245"/>
        <v>-3.1594950464977064E-5</v>
      </c>
      <c r="Z1289" s="15">
        <f t="shared" si="246"/>
        <v>-14.991685620633225</v>
      </c>
      <c r="AA1289" s="13">
        <v>0.05</v>
      </c>
      <c r="AB1289" s="13">
        <v>0</v>
      </c>
      <c r="AC1289" s="13">
        <v>0</v>
      </c>
      <c r="AD1289" s="13">
        <v>0</v>
      </c>
      <c r="AE1289" s="18">
        <f t="shared" si="247"/>
        <v>0</v>
      </c>
      <c r="AF1289" s="18">
        <f t="shared" ref="AF1289:AF1352" si="251">T1289/72.8</f>
        <v>2.2640450549450553E-4</v>
      </c>
      <c r="AG1289" s="19">
        <f t="shared" si="248"/>
        <v>2.2640450549450553E-4</v>
      </c>
      <c r="AH1289" s="16" t="str">
        <f t="shared" si="249"/>
        <v>0.00</v>
      </c>
      <c r="AI1289" s="16">
        <f t="shared" si="250"/>
        <v>-2.1074982003019448E-4</v>
      </c>
      <c r="AJ1289" s="44" t="s">
        <v>681</v>
      </c>
      <c r="AK1289" s="15" t="s">
        <v>686</v>
      </c>
      <c r="AL1289" s="14" t="s">
        <v>76</v>
      </c>
      <c r="AM1289" s="39" t="s">
        <v>58</v>
      </c>
      <c r="AN1289" s="39" t="s">
        <v>59</v>
      </c>
      <c r="AO1289" s="39" t="s">
        <v>77</v>
      </c>
      <c r="AP1289" s="39" t="s">
        <v>61</v>
      </c>
      <c r="AQ1289" s="20"/>
      <c r="AR1289" s="20"/>
      <c r="AS1289" s="20"/>
      <c r="AT1289" s="20"/>
      <c r="AU1289" s="20"/>
      <c r="AV1289" s="20"/>
      <c r="AW1289" s="20"/>
      <c r="AX1289" s="20"/>
      <c r="AY1289" s="20"/>
      <c r="AZ1289" s="20"/>
      <c r="BA1289" s="20"/>
      <c r="BB1289" s="20"/>
    </row>
    <row r="1290" spans="1:54" ht="26.1" hidden="1" customHeight="1" x14ac:dyDescent="0.25">
      <c r="A1290" s="39" t="s">
        <v>32</v>
      </c>
      <c r="B1290" s="13" t="s">
        <v>257</v>
      </c>
      <c r="C1290" s="13" t="s">
        <v>252</v>
      </c>
      <c r="D1290" s="13">
        <v>34017</v>
      </c>
      <c r="E1290" s="13">
        <v>12200</v>
      </c>
      <c r="F1290" s="13" t="s">
        <v>509</v>
      </c>
      <c r="G1290" s="13" t="s">
        <v>311</v>
      </c>
      <c r="H1290" s="13" t="s">
        <v>160</v>
      </c>
      <c r="I1290" s="13" t="s">
        <v>165</v>
      </c>
      <c r="J1290" s="13" t="s">
        <v>512</v>
      </c>
      <c r="K1290" s="4">
        <v>2404</v>
      </c>
      <c r="L1290" s="4">
        <v>121</v>
      </c>
      <c r="M1290" s="14" t="s">
        <v>39</v>
      </c>
      <c r="N1290" s="15" t="s">
        <v>679</v>
      </c>
      <c r="O1290" s="15">
        <v>4.6928762307590903E-2</v>
      </c>
      <c r="P1290" s="15">
        <v>4.0796129E-2</v>
      </c>
      <c r="Q1290" s="15">
        <f t="shared" si="240"/>
        <v>-6.1326333075909026E-3</v>
      </c>
      <c r="R1290" s="15">
        <f t="shared" si="241"/>
        <v>-13.067963027439413</v>
      </c>
      <c r="S1290" s="15">
        <v>1.9388983442777893E-2</v>
      </c>
      <c r="T1290" s="15">
        <v>1.6482248000000001E-2</v>
      </c>
      <c r="U1290" s="15">
        <f t="shared" si="242"/>
        <v>-2.9067354427778913E-3</v>
      </c>
      <c r="V1290" s="16">
        <f t="shared" si="243"/>
        <v>-14.991685620633231</v>
      </c>
      <c r="W1290" s="17">
        <f t="shared" si="244"/>
        <v>2.1074982003019448E-4</v>
      </c>
      <c r="X1290" s="17">
        <f t="shared" si="244"/>
        <v>1.7915486956521741E-4</v>
      </c>
      <c r="Y1290" s="16">
        <f t="shared" si="245"/>
        <v>-3.1594950464977064E-5</v>
      </c>
      <c r="Z1290" s="15">
        <f t="shared" si="246"/>
        <v>-14.991685620633225</v>
      </c>
      <c r="AA1290" s="13">
        <v>0.05</v>
      </c>
      <c r="AB1290" s="13">
        <v>0</v>
      </c>
      <c r="AC1290" s="13">
        <v>0</v>
      </c>
      <c r="AD1290" s="13">
        <v>0</v>
      </c>
      <c r="AE1290" s="18">
        <f t="shared" si="247"/>
        <v>0</v>
      </c>
      <c r="AF1290" s="18">
        <f t="shared" si="251"/>
        <v>2.2640450549450553E-4</v>
      </c>
      <c r="AG1290" s="19">
        <f t="shared" si="248"/>
        <v>2.2640450549450553E-4</v>
      </c>
      <c r="AH1290" s="16" t="str">
        <f t="shared" si="249"/>
        <v>0.00</v>
      </c>
      <c r="AI1290" s="16">
        <f t="shared" si="250"/>
        <v>-2.1074982003019448E-4</v>
      </c>
      <c r="AJ1290" s="44" t="s">
        <v>681</v>
      </c>
      <c r="AK1290" s="15" t="s">
        <v>686</v>
      </c>
      <c r="AL1290" s="14" t="s">
        <v>76</v>
      </c>
      <c r="AM1290" s="39" t="s">
        <v>58</v>
      </c>
      <c r="AN1290" s="39" t="s">
        <v>59</v>
      </c>
      <c r="AO1290" s="39" t="s">
        <v>77</v>
      </c>
      <c r="AP1290" s="39" t="s">
        <v>61</v>
      </c>
      <c r="AQ1290" s="20"/>
      <c r="AR1290" s="20"/>
      <c r="AS1290" s="20"/>
      <c r="AT1290" s="20"/>
      <c r="AU1290" s="20"/>
      <c r="AV1290" s="20"/>
      <c r="AW1290" s="20"/>
      <c r="AX1290" s="20"/>
      <c r="AY1290" s="20"/>
      <c r="AZ1290" s="20"/>
      <c r="BA1290" s="20"/>
      <c r="BB1290" s="20"/>
    </row>
    <row r="1291" spans="1:54" ht="26.1" hidden="1" customHeight="1" x14ac:dyDescent="0.25">
      <c r="A1291" s="39" t="s">
        <v>32</v>
      </c>
      <c r="B1291" s="13" t="s">
        <v>257</v>
      </c>
      <c r="C1291" s="13" t="s">
        <v>252</v>
      </c>
      <c r="D1291" s="13">
        <v>34017</v>
      </c>
      <c r="E1291" s="13">
        <v>12200</v>
      </c>
      <c r="F1291" s="13" t="s">
        <v>509</v>
      </c>
      <c r="G1291" s="13" t="s">
        <v>311</v>
      </c>
      <c r="H1291" s="13" t="s">
        <v>160</v>
      </c>
      <c r="I1291" s="13" t="s">
        <v>165</v>
      </c>
      <c r="J1291" s="13" t="s">
        <v>512</v>
      </c>
      <c r="K1291" s="4">
        <v>2404</v>
      </c>
      <c r="L1291" s="4">
        <v>121</v>
      </c>
      <c r="M1291" s="14" t="s">
        <v>37</v>
      </c>
      <c r="N1291" s="15" t="s">
        <v>679</v>
      </c>
      <c r="O1291" s="15">
        <v>1.59062277500032E-2</v>
      </c>
      <c r="P1291" s="15">
        <v>1.3827608E-2</v>
      </c>
      <c r="Q1291" s="15">
        <f t="shared" si="240"/>
        <v>-2.0786197500032005E-3</v>
      </c>
      <c r="R1291" s="15">
        <f t="shared" si="241"/>
        <v>-13.067961698227176</v>
      </c>
      <c r="S1291" s="15">
        <v>6.5717818096383308E-3</v>
      </c>
      <c r="T1291" s="15">
        <v>5.58656E-3</v>
      </c>
      <c r="U1291" s="15">
        <f t="shared" si="242"/>
        <v>-9.8522180963833087E-4</v>
      </c>
      <c r="V1291" s="16">
        <f t="shared" si="243"/>
        <v>-14.991699940393351</v>
      </c>
      <c r="W1291" s="17">
        <f t="shared" si="244"/>
        <v>7.1432410974329685E-5</v>
      </c>
      <c r="X1291" s="17">
        <f t="shared" si="244"/>
        <v>6.0723478260869562E-5</v>
      </c>
      <c r="Y1291" s="16">
        <f t="shared" si="245"/>
        <v>-1.0708932713460123E-5</v>
      </c>
      <c r="Z1291" s="15">
        <f t="shared" si="246"/>
        <v>-14.99169994039336</v>
      </c>
      <c r="AA1291" s="13">
        <v>0.02</v>
      </c>
      <c r="AB1291" s="13">
        <v>0</v>
      </c>
      <c r="AC1291" s="13">
        <v>0</v>
      </c>
      <c r="AD1291" s="13">
        <v>0</v>
      </c>
      <c r="AE1291" s="18">
        <f t="shared" si="247"/>
        <v>0</v>
      </c>
      <c r="AF1291" s="18">
        <f t="shared" si="251"/>
        <v>7.6738461538461539E-5</v>
      </c>
      <c r="AG1291" s="19">
        <f t="shared" si="248"/>
        <v>7.6738461538461539E-5</v>
      </c>
      <c r="AH1291" s="16" t="str">
        <f t="shared" si="249"/>
        <v>0.00</v>
      </c>
      <c r="AI1291" s="16">
        <f t="shared" si="250"/>
        <v>-7.1432410974329685E-5</v>
      </c>
      <c r="AJ1291" s="44" t="s">
        <v>681</v>
      </c>
      <c r="AK1291" s="15" t="s">
        <v>686</v>
      </c>
      <c r="AL1291" s="14" t="s">
        <v>76</v>
      </c>
      <c r="AM1291" s="39" t="s">
        <v>58</v>
      </c>
      <c r="AN1291" s="39" t="s">
        <v>59</v>
      </c>
      <c r="AO1291" s="39" t="s">
        <v>77</v>
      </c>
      <c r="AP1291" s="39" t="s">
        <v>61</v>
      </c>
      <c r="AQ1291" s="20"/>
      <c r="AR1291" s="20"/>
      <c r="AS1291" s="20"/>
      <c r="AT1291" s="20"/>
      <c r="AU1291" s="20"/>
      <c r="AV1291" s="20"/>
      <c r="AW1291" s="20"/>
      <c r="AX1291" s="20"/>
      <c r="AY1291" s="20"/>
      <c r="AZ1291" s="20"/>
      <c r="BA1291" s="20"/>
      <c r="BB1291" s="20"/>
    </row>
    <row r="1292" spans="1:54" ht="26.1" hidden="1" customHeight="1" x14ac:dyDescent="0.25">
      <c r="A1292" s="39" t="s">
        <v>32</v>
      </c>
      <c r="B1292" s="13" t="s">
        <v>257</v>
      </c>
      <c r="C1292" s="13" t="s">
        <v>252</v>
      </c>
      <c r="D1292" s="13">
        <v>34017</v>
      </c>
      <c r="E1292" s="13">
        <v>12200</v>
      </c>
      <c r="F1292" s="13" t="s">
        <v>509</v>
      </c>
      <c r="G1292" s="13" t="s">
        <v>311</v>
      </c>
      <c r="H1292" s="13" t="s">
        <v>160</v>
      </c>
      <c r="I1292" s="13" t="s">
        <v>165</v>
      </c>
      <c r="J1292" s="13" t="s">
        <v>512</v>
      </c>
      <c r="K1292" s="4">
        <v>2404</v>
      </c>
      <c r="L1292" s="4">
        <v>121</v>
      </c>
      <c r="M1292" s="14" t="s">
        <v>34</v>
      </c>
      <c r="N1292" s="15" t="s">
        <v>679</v>
      </c>
      <c r="O1292" s="15">
        <v>3.8352906058008898E-4</v>
      </c>
      <c r="P1292" s="15">
        <v>3.3341000000000002E-4</v>
      </c>
      <c r="Q1292" s="15">
        <f t="shared" si="240"/>
        <v>-5.0119060580088959E-5</v>
      </c>
      <c r="R1292" s="15">
        <f t="shared" si="241"/>
        <v>-13.067865184527012</v>
      </c>
      <c r="S1292" s="15">
        <v>1.5845801678448829E-4</v>
      </c>
      <c r="T1292" s="15">
        <v>1.3469999999999999E-4</v>
      </c>
      <c r="U1292" s="15">
        <f t="shared" si="242"/>
        <v>-2.3758016784488294E-5</v>
      </c>
      <c r="V1292" s="16">
        <f t="shared" si="243"/>
        <v>-14.993256426275053</v>
      </c>
      <c r="W1292" s="17">
        <f t="shared" si="244"/>
        <v>1.7223697476574814E-6</v>
      </c>
      <c r="X1292" s="17">
        <f t="shared" si="244"/>
        <v>1.4641304347826086E-6</v>
      </c>
      <c r="Y1292" s="16">
        <f t="shared" si="245"/>
        <v>-2.5823931287487281E-7</v>
      </c>
      <c r="Z1292" s="15">
        <f t="shared" si="246"/>
        <v>-14.993256426275057</v>
      </c>
      <c r="AA1292" s="13">
        <v>0</v>
      </c>
      <c r="AB1292" s="13">
        <v>0</v>
      </c>
      <c r="AC1292" s="13">
        <v>0</v>
      </c>
      <c r="AD1292" s="13">
        <v>0</v>
      </c>
      <c r="AE1292" s="18">
        <f t="shared" si="247"/>
        <v>0</v>
      </c>
      <c r="AF1292" s="18">
        <f t="shared" si="251"/>
        <v>1.8502747252747252E-6</v>
      </c>
      <c r="AG1292" s="19">
        <f t="shared" si="248"/>
        <v>1.8502747252747252E-6</v>
      </c>
      <c r="AH1292" s="16" t="str">
        <f t="shared" si="249"/>
        <v>0.00</v>
      </c>
      <c r="AI1292" s="16">
        <f t="shared" si="250"/>
        <v>-1.7223697476574814E-6</v>
      </c>
      <c r="AJ1292" s="44" t="s">
        <v>681</v>
      </c>
      <c r="AK1292" s="15" t="s">
        <v>686</v>
      </c>
      <c r="AL1292" s="14" t="s">
        <v>76</v>
      </c>
      <c r="AM1292" s="39" t="s">
        <v>58</v>
      </c>
      <c r="AN1292" s="39" t="s">
        <v>59</v>
      </c>
      <c r="AO1292" s="39" t="s">
        <v>77</v>
      </c>
      <c r="AP1292" s="39" t="s">
        <v>61</v>
      </c>
      <c r="AQ1292" s="20"/>
      <c r="AR1292" s="20"/>
      <c r="AS1292" s="20"/>
      <c r="AT1292" s="20"/>
      <c r="AU1292" s="20"/>
      <c r="AV1292" s="20"/>
      <c r="AW1292" s="20"/>
      <c r="AX1292" s="20"/>
      <c r="AY1292" s="20"/>
      <c r="AZ1292" s="20"/>
      <c r="BA1292" s="20"/>
      <c r="BB1292" s="20"/>
    </row>
    <row r="1293" spans="1:54" ht="26.1" hidden="1" customHeight="1" x14ac:dyDescent="0.25">
      <c r="A1293" s="39" t="s">
        <v>32</v>
      </c>
      <c r="B1293" s="13" t="s">
        <v>257</v>
      </c>
      <c r="C1293" s="13" t="s">
        <v>252</v>
      </c>
      <c r="D1293" s="13">
        <v>34017</v>
      </c>
      <c r="E1293" s="13">
        <v>12200</v>
      </c>
      <c r="F1293" s="13" t="s">
        <v>509</v>
      </c>
      <c r="G1293" s="13" t="s">
        <v>274</v>
      </c>
      <c r="H1293" s="13" t="s">
        <v>160</v>
      </c>
      <c r="I1293" s="13" t="s">
        <v>165</v>
      </c>
      <c r="J1293" s="13" t="s">
        <v>513</v>
      </c>
      <c r="K1293" s="4">
        <v>2404</v>
      </c>
      <c r="L1293" s="4">
        <v>122</v>
      </c>
      <c r="M1293" s="14" t="s">
        <v>35</v>
      </c>
      <c r="N1293" s="15" t="s">
        <v>679</v>
      </c>
      <c r="O1293" s="15">
        <v>0.19123866804711101</v>
      </c>
      <c r="P1293" s="15">
        <v>0.163257756</v>
      </c>
      <c r="Q1293" s="15">
        <f t="shared" si="240"/>
        <v>-2.7980912047111006E-2</v>
      </c>
      <c r="R1293" s="15">
        <f t="shared" si="241"/>
        <v>-14.631409187716161</v>
      </c>
      <c r="S1293" s="15">
        <v>7.8523583038587003E-2</v>
      </c>
      <c r="T1293" s="15">
        <v>6.6977572999999999E-2</v>
      </c>
      <c r="U1293" s="15">
        <f t="shared" si="242"/>
        <v>-1.1546010038587004E-2</v>
      </c>
      <c r="V1293" s="16">
        <f t="shared" si="243"/>
        <v>-14.703875691603654</v>
      </c>
      <c r="W1293" s="17">
        <f t="shared" si="244"/>
        <v>8.5351720694116302E-4</v>
      </c>
      <c r="X1293" s="17">
        <f t="shared" si="244"/>
        <v>7.2801709782608693E-4</v>
      </c>
      <c r="Y1293" s="16">
        <f t="shared" si="245"/>
        <v>-1.2550010911507609E-4</v>
      </c>
      <c r="Z1293" s="15">
        <f t="shared" si="246"/>
        <v>-14.703875691603649</v>
      </c>
      <c r="AA1293" s="13">
        <v>0.19</v>
      </c>
      <c r="AB1293" s="13">
        <v>0</v>
      </c>
      <c r="AC1293" s="13">
        <v>0</v>
      </c>
      <c r="AD1293" s="13">
        <v>160.80000000000001</v>
      </c>
      <c r="AE1293" s="18">
        <f t="shared" si="247"/>
        <v>0</v>
      </c>
      <c r="AF1293" s="18">
        <f t="shared" si="251"/>
        <v>9.2002160714285718E-4</v>
      </c>
      <c r="AG1293" s="19">
        <f t="shared" si="248"/>
        <v>9.2002160714285718E-4</v>
      </c>
      <c r="AH1293" s="16" t="str">
        <f t="shared" si="249"/>
        <v>0.00</v>
      </c>
      <c r="AI1293" s="16">
        <f t="shared" si="250"/>
        <v>-8.5351720694116302E-4</v>
      </c>
      <c r="AJ1293" s="44" t="s">
        <v>681</v>
      </c>
      <c r="AK1293" s="15" t="s">
        <v>686</v>
      </c>
      <c r="AL1293" s="14" t="s">
        <v>76</v>
      </c>
      <c r="AM1293" s="39" t="s">
        <v>58</v>
      </c>
      <c r="AN1293" s="39" t="s">
        <v>59</v>
      </c>
      <c r="AO1293" s="39" t="s">
        <v>77</v>
      </c>
      <c r="AP1293" s="39" t="s">
        <v>61</v>
      </c>
      <c r="AQ1293" s="20"/>
      <c r="AR1293" s="20"/>
      <c r="AS1293" s="20"/>
      <c r="AT1293" s="20"/>
      <c r="AU1293" s="20"/>
      <c r="AV1293" s="20"/>
      <c r="AW1293" s="20"/>
      <c r="AX1293" s="20"/>
      <c r="AY1293" s="20"/>
      <c r="AZ1293" s="20"/>
      <c r="BA1293" s="20"/>
      <c r="BB1293" s="20"/>
    </row>
    <row r="1294" spans="1:54" ht="26.1" hidden="1" customHeight="1" x14ac:dyDescent="0.25">
      <c r="A1294" s="39" t="s">
        <v>32</v>
      </c>
      <c r="B1294" s="13" t="s">
        <v>257</v>
      </c>
      <c r="C1294" s="13" t="s">
        <v>252</v>
      </c>
      <c r="D1294" s="13">
        <v>34017</v>
      </c>
      <c r="E1294" s="13">
        <v>12200</v>
      </c>
      <c r="F1294" s="13" t="s">
        <v>509</v>
      </c>
      <c r="G1294" s="13" t="s">
        <v>274</v>
      </c>
      <c r="H1294" s="13" t="s">
        <v>160</v>
      </c>
      <c r="I1294" s="13" t="s">
        <v>165</v>
      </c>
      <c r="J1294" s="13" t="s">
        <v>513</v>
      </c>
      <c r="K1294" s="4">
        <v>2404</v>
      </c>
      <c r="L1294" s="4">
        <v>122</v>
      </c>
      <c r="M1294" s="14" t="s">
        <v>40</v>
      </c>
      <c r="N1294" s="15" t="s">
        <v>679</v>
      </c>
      <c r="O1294" s="15">
        <v>0.144985616482709</v>
      </c>
      <c r="P1294" s="15">
        <v>0.123772178</v>
      </c>
      <c r="Q1294" s="15">
        <f t="shared" si="240"/>
        <v>-2.1213438482708999E-2</v>
      </c>
      <c r="R1294" s="15">
        <f t="shared" si="241"/>
        <v>-14.63140896134267</v>
      </c>
      <c r="S1294" s="15">
        <v>5.9531841606824801E-2</v>
      </c>
      <c r="T1294" s="15">
        <v>5.0778352999999991E-2</v>
      </c>
      <c r="U1294" s="15">
        <f t="shared" si="242"/>
        <v>-8.7534886068248094E-3</v>
      </c>
      <c r="V1294" s="16">
        <f t="shared" si="243"/>
        <v>-14.703876733121756</v>
      </c>
      <c r="W1294" s="17">
        <f t="shared" si="244"/>
        <v>6.4708523485679128E-4</v>
      </c>
      <c r="X1294" s="17">
        <f t="shared" si="244"/>
        <v>5.5193861956521725E-4</v>
      </c>
      <c r="Y1294" s="16">
        <f t="shared" si="245"/>
        <v>-9.5146615291574039E-5</v>
      </c>
      <c r="Z1294" s="15">
        <f t="shared" si="246"/>
        <v>-14.703876733121762</v>
      </c>
      <c r="AA1294" s="13">
        <v>0.15</v>
      </c>
      <c r="AB1294" s="13">
        <v>0</v>
      </c>
      <c r="AC1294" s="13">
        <v>0</v>
      </c>
      <c r="AD1294" s="13">
        <v>0</v>
      </c>
      <c r="AE1294" s="18">
        <f t="shared" si="247"/>
        <v>0</v>
      </c>
      <c r="AF1294" s="18">
        <f t="shared" si="251"/>
        <v>6.9750484890109877E-4</v>
      </c>
      <c r="AG1294" s="19">
        <f t="shared" si="248"/>
        <v>6.9750484890109877E-4</v>
      </c>
      <c r="AH1294" s="16" t="str">
        <f t="shared" si="249"/>
        <v>0.00</v>
      </c>
      <c r="AI1294" s="16">
        <f t="shared" si="250"/>
        <v>-6.4708523485679128E-4</v>
      </c>
      <c r="AJ1294" s="44" t="s">
        <v>681</v>
      </c>
      <c r="AK1294" s="15" t="s">
        <v>686</v>
      </c>
      <c r="AL1294" s="14" t="s">
        <v>76</v>
      </c>
      <c r="AM1294" s="39" t="s">
        <v>58</v>
      </c>
      <c r="AN1294" s="39" t="s">
        <v>59</v>
      </c>
      <c r="AO1294" s="39" t="s">
        <v>77</v>
      </c>
      <c r="AP1294" s="39" t="s">
        <v>61</v>
      </c>
      <c r="AQ1294" s="20"/>
      <c r="AR1294" s="20"/>
      <c r="AS1294" s="20"/>
      <c r="AT1294" s="20"/>
      <c r="AU1294" s="20"/>
      <c r="AV1294" s="20"/>
      <c r="AW1294" s="20"/>
      <c r="AX1294" s="20"/>
      <c r="AY1294" s="20"/>
      <c r="AZ1294" s="20"/>
      <c r="BA1294" s="20"/>
      <c r="BB1294" s="20"/>
    </row>
    <row r="1295" spans="1:54" ht="26.1" customHeight="1" x14ac:dyDescent="0.25">
      <c r="A1295" s="40" t="s">
        <v>32</v>
      </c>
      <c r="B1295" s="13" t="s">
        <v>257</v>
      </c>
      <c r="C1295" s="13" t="s">
        <v>252</v>
      </c>
      <c r="D1295" s="13">
        <v>34017</v>
      </c>
      <c r="E1295" s="13">
        <v>12200</v>
      </c>
      <c r="F1295" s="13" t="s">
        <v>509</v>
      </c>
      <c r="G1295" s="13" t="s">
        <v>274</v>
      </c>
      <c r="H1295" s="13" t="s">
        <v>160</v>
      </c>
      <c r="I1295" s="13" t="s">
        <v>165</v>
      </c>
      <c r="J1295" s="13" t="s">
        <v>513</v>
      </c>
      <c r="K1295" s="4">
        <v>2404</v>
      </c>
      <c r="L1295" s="4">
        <v>122</v>
      </c>
      <c r="M1295" s="13" t="s">
        <v>36</v>
      </c>
      <c r="N1295" s="15" t="s">
        <v>679</v>
      </c>
      <c r="O1295" s="15">
        <v>0.51527308571154196</v>
      </c>
      <c r="P1295" s="15">
        <v>0.43998277600000002</v>
      </c>
      <c r="Q1295" s="15">
        <f t="shared" si="240"/>
        <v>-7.5290309711541936E-2</v>
      </c>
      <c r="R1295" s="15">
        <f t="shared" si="241"/>
        <v>-14.611729546784566</v>
      </c>
      <c r="S1295" s="15">
        <v>0.19831624883086821</v>
      </c>
      <c r="T1295" s="15">
        <v>0.16915607500000002</v>
      </c>
      <c r="U1295" s="15">
        <f t="shared" si="242"/>
        <v>-2.9160173830868191E-2</v>
      </c>
      <c r="V1295" s="16">
        <f t="shared" si="243"/>
        <v>-14.703875251158626</v>
      </c>
      <c r="W1295" s="17">
        <f t="shared" si="244"/>
        <v>2.1556114003355238E-3</v>
      </c>
      <c r="X1295" s="17">
        <f t="shared" si="244"/>
        <v>1.838652989130435E-3</v>
      </c>
      <c r="Y1295" s="16">
        <f t="shared" si="245"/>
        <v>-3.1695841120508886E-4</v>
      </c>
      <c r="Z1295" s="15">
        <f t="shared" si="246"/>
        <v>-14.703875251158621</v>
      </c>
      <c r="AA1295" s="13">
        <v>0.51</v>
      </c>
      <c r="AB1295" s="13">
        <v>0</v>
      </c>
      <c r="AC1295" s="13">
        <v>2.0699999999999998</v>
      </c>
      <c r="AD1295" s="13">
        <v>0</v>
      </c>
      <c r="AE1295" s="18">
        <f t="shared" si="247"/>
        <v>0</v>
      </c>
      <c r="AF1295" s="18">
        <f t="shared" si="251"/>
        <v>2.3235724587912093E-3</v>
      </c>
      <c r="AG1295" s="19">
        <f t="shared" si="248"/>
        <v>2.3235724587912093E-3</v>
      </c>
      <c r="AH1295" s="16" t="str">
        <f t="shared" si="249"/>
        <v>0.00</v>
      </c>
      <c r="AI1295" s="16">
        <f t="shared" si="250"/>
        <v>-2.1556114003355238E-3</v>
      </c>
      <c r="AJ1295" s="44" t="s">
        <v>681</v>
      </c>
      <c r="AK1295" s="15" t="s">
        <v>686</v>
      </c>
      <c r="AL1295" s="14" t="s">
        <v>76</v>
      </c>
      <c r="AM1295" s="39" t="s">
        <v>58</v>
      </c>
      <c r="AN1295" s="39" t="s">
        <v>59</v>
      </c>
      <c r="AO1295" s="39" t="s">
        <v>77</v>
      </c>
      <c r="AP1295" s="39" t="s">
        <v>61</v>
      </c>
      <c r="AQ1295" s="20"/>
      <c r="AR1295" s="20"/>
      <c r="AS1295" s="20"/>
      <c r="AT1295" s="20"/>
      <c r="AU1295" s="20"/>
      <c r="AV1295" s="20"/>
      <c r="AW1295" s="20"/>
      <c r="AX1295" s="20"/>
      <c r="AY1295" s="20"/>
      <c r="AZ1295" s="20"/>
      <c r="BA1295" s="20"/>
      <c r="BB1295" s="20"/>
    </row>
    <row r="1296" spans="1:54" ht="26.1" hidden="1" customHeight="1" x14ac:dyDescent="0.25">
      <c r="A1296" s="39" t="s">
        <v>32</v>
      </c>
      <c r="B1296" s="13" t="s">
        <v>257</v>
      </c>
      <c r="C1296" s="13" t="s">
        <v>252</v>
      </c>
      <c r="D1296" s="13">
        <v>34017</v>
      </c>
      <c r="E1296" s="13">
        <v>12200</v>
      </c>
      <c r="F1296" s="13" t="s">
        <v>509</v>
      </c>
      <c r="G1296" s="13" t="s">
        <v>274</v>
      </c>
      <c r="H1296" s="13" t="s">
        <v>160</v>
      </c>
      <c r="I1296" s="13" t="s">
        <v>165</v>
      </c>
      <c r="J1296" s="13" t="s">
        <v>513</v>
      </c>
      <c r="K1296" s="4">
        <v>2404</v>
      </c>
      <c r="L1296" s="4">
        <v>122</v>
      </c>
      <c r="M1296" s="14" t="s">
        <v>38</v>
      </c>
      <c r="N1296" s="15" t="s">
        <v>679</v>
      </c>
      <c r="O1296" s="15">
        <v>6.09217828288234E-2</v>
      </c>
      <c r="P1296" s="15">
        <v>5.2008067999999998E-2</v>
      </c>
      <c r="Q1296" s="15">
        <f t="shared" si="240"/>
        <v>-8.9137148288234019E-3</v>
      </c>
      <c r="R1296" s="15">
        <f t="shared" si="241"/>
        <v>-14.631408364835529</v>
      </c>
      <c r="S1296" s="15">
        <v>2.5014798114152349E-2</v>
      </c>
      <c r="T1296" s="15">
        <v>2.1336652999999997E-2</v>
      </c>
      <c r="U1296" s="15">
        <f t="shared" si="242"/>
        <v>-3.6781451141523515E-3</v>
      </c>
      <c r="V1296" s="16">
        <f t="shared" si="243"/>
        <v>-14.703876870672833</v>
      </c>
      <c r="W1296" s="17">
        <f t="shared" si="244"/>
        <v>2.7189997950165598E-4</v>
      </c>
      <c r="X1296" s="17">
        <f t="shared" si="244"/>
        <v>2.319201413043478E-4</v>
      </c>
      <c r="Y1296" s="16">
        <f t="shared" si="245"/>
        <v>-3.9979838197308184E-5</v>
      </c>
      <c r="Z1296" s="15">
        <f t="shared" si="246"/>
        <v>-14.703876870672838</v>
      </c>
      <c r="AA1296" s="13">
        <v>0.06</v>
      </c>
      <c r="AB1296" s="13">
        <v>0</v>
      </c>
      <c r="AC1296" s="13">
        <v>0</v>
      </c>
      <c r="AD1296" s="13">
        <v>0</v>
      </c>
      <c r="AE1296" s="18">
        <f t="shared" si="247"/>
        <v>0</v>
      </c>
      <c r="AF1296" s="18">
        <f t="shared" si="251"/>
        <v>2.9308589285714282E-4</v>
      </c>
      <c r="AG1296" s="19">
        <f t="shared" si="248"/>
        <v>2.9308589285714282E-4</v>
      </c>
      <c r="AH1296" s="16" t="str">
        <f t="shared" si="249"/>
        <v>0.00</v>
      </c>
      <c r="AI1296" s="16">
        <f t="shared" si="250"/>
        <v>-2.7189997950165598E-4</v>
      </c>
      <c r="AJ1296" s="44" t="s">
        <v>681</v>
      </c>
      <c r="AK1296" s="15" t="s">
        <v>686</v>
      </c>
      <c r="AL1296" s="14" t="s">
        <v>76</v>
      </c>
      <c r="AM1296" s="39" t="s">
        <v>58</v>
      </c>
      <c r="AN1296" s="39" t="s">
        <v>59</v>
      </c>
      <c r="AO1296" s="39" t="s">
        <v>77</v>
      </c>
      <c r="AP1296" s="39" t="s">
        <v>61</v>
      </c>
      <c r="AQ1296" s="20"/>
      <c r="AR1296" s="20"/>
      <c r="AS1296" s="20"/>
      <c r="AT1296" s="20"/>
      <c r="AU1296" s="20"/>
      <c r="AV1296" s="20"/>
      <c r="AW1296" s="20"/>
      <c r="AX1296" s="20"/>
      <c r="AY1296" s="20"/>
      <c r="AZ1296" s="20"/>
      <c r="BA1296" s="20"/>
      <c r="BB1296" s="20"/>
    </row>
    <row r="1297" spans="1:54" ht="26.1" hidden="1" customHeight="1" x14ac:dyDescent="0.25">
      <c r="A1297" s="39" t="s">
        <v>32</v>
      </c>
      <c r="B1297" s="13" t="s">
        <v>257</v>
      </c>
      <c r="C1297" s="13" t="s">
        <v>252</v>
      </c>
      <c r="D1297" s="13">
        <v>34017</v>
      </c>
      <c r="E1297" s="13">
        <v>12200</v>
      </c>
      <c r="F1297" s="13" t="s">
        <v>509</v>
      </c>
      <c r="G1297" s="13" t="s">
        <v>274</v>
      </c>
      <c r="H1297" s="13" t="s">
        <v>160</v>
      </c>
      <c r="I1297" s="13" t="s">
        <v>165</v>
      </c>
      <c r="J1297" s="13" t="s">
        <v>513</v>
      </c>
      <c r="K1297" s="4">
        <v>2404</v>
      </c>
      <c r="L1297" s="4">
        <v>122</v>
      </c>
      <c r="M1297" s="14" t="s">
        <v>39</v>
      </c>
      <c r="N1297" s="15" t="s">
        <v>679</v>
      </c>
      <c r="O1297" s="15">
        <v>6.09217828288234E-2</v>
      </c>
      <c r="P1297" s="15">
        <v>5.2008067999999998E-2</v>
      </c>
      <c r="Q1297" s="15">
        <f t="shared" si="240"/>
        <v>-8.9137148288234019E-3</v>
      </c>
      <c r="R1297" s="15">
        <f t="shared" si="241"/>
        <v>-14.631408364835529</v>
      </c>
      <c r="S1297" s="15">
        <v>2.5014798114152349E-2</v>
      </c>
      <c r="T1297" s="15">
        <v>2.1336652999999997E-2</v>
      </c>
      <c r="U1297" s="15">
        <f t="shared" si="242"/>
        <v>-3.6781451141523515E-3</v>
      </c>
      <c r="V1297" s="16">
        <f t="shared" si="243"/>
        <v>-14.703876870672833</v>
      </c>
      <c r="W1297" s="17">
        <f t="shared" si="244"/>
        <v>2.7189997950165598E-4</v>
      </c>
      <c r="X1297" s="17">
        <f t="shared" si="244"/>
        <v>2.319201413043478E-4</v>
      </c>
      <c r="Y1297" s="16">
        <f t="shared" si="245"/>
        <v>-3.9979838197308184E-5</v>
      </c>
      <c r="Z1297" s="15">
        <f t="shared" si="246"/>
        <v>-14.703876870672838</v>
      </c>
      <c r="AA1297" s="13">
        <v>0.06</v>
      </c>
      <c r="AB1297" s="13">
        <v>0</v>
      </c>
      <c r="AC1297" s="13">
        <v>0</v>
      </c>
      <c r="AD1297" s="13">
        <v>0</v>
      </c>
      <c r="AE1297" s="18">
        <f t="shared" si="247"/>
        <v>0</v>
      </c>
      <c r="AF1297" s="18">
        <f t="shared" si="251"/>
        <v>2.9308589285714282E-4</v>
      </c>
      <c r="AG1297" s="19">
        <f t="shared" si="248"/>
        <v>2.9308589285714282E-4</v>
      </c>
      <c r="AH1297" s="16" t="str">
        <f t="shared" si="249"/>
        <v>0.00</v>
      </c>
      <c r="AI1297" s="16">
        <f t="shared" si="250"/>
        <v>-2.7189997950165598E-4</v>
      </c>
      <c r="AJ1297" s="44" t="s">
        <v>681</v>
      </c>
      <c r="AK1297" s="15" t="s">
        <v>686</v>
      </c>
      <c r="AL1297" s="14" t="s">
        <v>76</v>
      </c>
      <c r="AM1297" s="39" t="s">
        <v>58</v>
      </c>
      <c r="AN1297" s="39" t="s">
        <v>59</v>
      </c>
      <c r="AO1297" s="39" t="s">
        <v>77</v>
      </c>
      <c r="AP1297" s="39" t="s">
        <v>61</v>
      </c>
      <c r="AQ1297" s="20"/>
      <c r="AR1297" s="20"/>
      <c r="AS1297" s="20"/>
      <c r="AT1297" s="20"/>
      <c r="AU1297" s="20"/>
      <c r="AV1297" s="20"/>
      <c r="AW1297" s="20"/>
      <c r="AX1297" s="20"/>
      <c r="AY1297" s="20"/>
      <c r="AZ1297" s="20"/>
      <c r="BA1297" s="20"/>
      <c r="BB1297" s="20"/>
    </row>
    <row r="1298" spans="1:54" ht="26.1" hidden="1" customHeight="1" x14ac:dyDescent="0.25">
      <c r="A1298" s="39" t="s">
        <v>32</v>
      </c>
      <c r="B1298" s="13" t="s">
        <v>257</v>
      </c>
      <c r="C1298" s="13" t="s">
        <v>252</v>
      </c>
      <c r="D1298" s="13">
        <v>34017</v>
      </c>
      <c r="E1298" s="13">
        <v>12200</v>
      </c>
      <c r="F1298" s="13" t="s">
        <v>509</v>
      </c>
      <c r="G1298" s="13" t="s">
        <v>274</v>
      </c>
      <c r="H1298" s="13" t="s">
        <v>160</v>
      </c>
      <c r="I1298" s="13" t="s">
        <v>165</v>
      </c>
      <c r="J1298" s="13" t="s">
        <v>513</v>
      </c>
      <c r="K1298" s="4">
        <v>2404</v>
      </c>
      <c r="L1298" s="4">
        <v>122</v>
      </c>
      <c r="M1298" s="14" t="s">
        <v>37</v>
      </c>
      <c r="N1298" s="15" t="s">
        <v>679</v>
      </c>
      <c r="O1298" s="15">
        <v>2.0148755550017401E-2</v>
      </c>
      <c r="P1298" s="15">
        <v>1.7200709000000002E-2</v>
      </c>
      <c r="Q1298" s="15">
        <f t="shared" si="240"/>
        <v>-2.948046550017399E-3</v>
      </c>
      <c r="R1298" s="15">
        <f t="shared" si="241"/>
        <v>-14.631407595864415</v>
      </c>
      <c r="S1298" s="15">
        <v>8.2731829065382304E-3</v>
      </c>
      <c r="T1298" s="15">
        <v>7.0567039999999996E-3</v>
      </c>
      <c r="U1298" s="15">
        <f t="shared" si="242"/>
        <v>-1.2164789065382308E-3</v>
      </c>
      <c r="V1298" s="16">
        <f t="shared" si="243"/>
        <v>-14.703880239089809</v>
      </c>
      <c r="W1298" s="17">
        <f t="shared" si="244"/>
        <v>8.9925901158024237E-5</v>
      </c>
      <c r="X1298" s="17">
        <f t="shared" si="244"/>
        <v>7.6703304347826076E-5</v>
      </c>
      <c r="Y1298" s="16">
        <f t="shared" si="245"/>
        <v>-1.3222596810198161E-5</v>
      </c>
      <c r="Z1298" s="15">
        <f t="shared" si="246"/>
        <v>-14.703880239089811</v>
      </c>
      <c r="AA1298" s="13">
        <v>0.02</v>
      </c>
      <c r="AB1298" s="13">
        <v>0</v>
      </c>
      <c r="AC1298" s="13">
        <v>0</v>
      </c>
      <c r="AD1298" s="13">
        <v>0</v>
      </c>
      <c r="AE1298" s="18">
        <f t="shared" si="247"/>
        <v>0</v>
      </c>
      <c r="AF1298" s="18">
        <f t="shared" si="251"/>
        <v>9.6932747252747255E-5</v>
      </c>
      <c r="AG1298" s="19">
        <f t="shared" si="248"/>
        <v>9.6932747252747255E-5</v>
      </c>
      <c r="AH1298" s="16" t="str">
        <f t="shared" si="249"/>
        <v>0.00</v>
      </c>
      <c r="AI1298" s="16">
        <f t="shared" si="250"/>
        <v>-8.9925901158024237E-5</v>
      </c>
      <c r="AJ1298" s="44" t="s">
        <v>681</v>
      </c>
      <c r="AK1298" s="15" t="s">
        <v>686</v>
      </c>
      <c r="AL1298" s="14" t="s">
        <v>76</v>
      </c>
      <c r="AM1298" s="39" t="s">
        <v>58</v>
      </c>
      <c r="AN1298" s="39" t="s">
        <v>59</v>
      </c>
      <c r="AO1298" s="39" t="s">
        <v>77</v>
      </c>
      <c r="AP1298" s="39" t="s">
        <v>61</v>
      </c>
      <c r="AQ1298" s="20"/>
      <c r="AR1298" s="20"/>
      <c r="AS1298" s="20"/>
      <c r="AT1298" s="20"/>
      <c r="AU1298" s="20"/>
      <c r="AV1298" s="20"/>
      <c r="AW1298" s="20"/>
      <c r="AX1298" s="20"/>
      <c r="AY1298" s="20"/>
      <c r="AZ1298" s="20"/>
      <c r="BA1298" s="20"/>
      <c r="BB1298" s="20"/>
    </row>
    <row r="1299" spans="1:54" ht="26.1" hidden="1" customHeight="1" x14ac:dyDescent="0.25">
      <c r="A1299" s="39" t="s">
        <v>32</v>
      </c>
      <c r="B1299" s="13" t="s">
        <v>257</v>
      </c>
      <c r="C1299" s="13" t="s">
        <v>252</v>
      </c>
      <c r="D1299" s="13">
        <v>34017</v>
      </c>
      <c r="E1299" s="13">
        <v>12200</v>
      </c>
      <c r="F1299" s="13" t="s">
        <v>509</v>
      </c>
      <c r="G1299" s="13" t="s">
        <v>274</v>
      </c>
      <c r="H1299" s="13" t="s">
        <v>160</v>
      </c>
      <c r="I1299" s="13" t="s">
        <v>165</v>
      </c>
      <c r="J1299" s="13" t="s">
        <v>513</v>
      </c>
      <c r="K1299" s="4">
        <v>2404</v>
      </c>
      <c r="L1299" s="4">
        <v>122</v>
      </c>
      <c r="M1299" s="14" t="s">
        <v>34</v>
      </c>
      <c r="N1299" s="15" t="s">
        <v>679</v>
      </c>
      <c r="O1299" s="15">
        <v>9.972811505361231E-4</v>
      </c>
      <c r="P1299" s="15">
        <v>8.5136499999999998E-4</v>
      </c>
      <c r="Q1299" s="15">
        <f t="shared" si="240"/>
        <v>-1.4591615053612312E-4</v>
      </c>
      <c r="R1299" s="15">
        <f t="shared" si="241"/>
        <v>-14.631395615737933</v>
      </c>
      <c r="S1299" s="15">
        <v>4.0948878193216101E-4</v>
      </c>
      <c r="T1299" s="15">
        <v>3.4925199999999998E-4</v>
      </c>
      <c r="U1299" s="15">
        <f t="shared" si="242"/>
        <v>-6.0236781932161026E-5</v>
      </c>
      <c r="V1299" s="16">
        <f t="shared" si="243"/>
        <v>-14.71023983805747</v>
      </c>
      <c r="W1299" s="17">
        <f t="shared" si="244"/>
        <v>4.4509650210017503E-6</v>
      </c>
      <c r="X1299" s="17">
        <f t="shared" si="244"/>
        <v>3.7962173913043477E-6</v>
      </c>
      <c r="Y1299" s="16">
        <f t="shared" si="245"/>
        <v>-6.547476296974026E-7</v>
      </c>
      <c r="Z1299" s="15">
        <f t="shared" si="246"/>
        <v>-14.710239838057474</v>
      </c>
      <c r="AA1299" s="13">
        <v>0</v>
      </c>
      <c r="AB1299" s="13">
        <v>0</v>
      </c>
      <c r="AC1299" s="13">
        <v>0</v>
      </c>
      <c r="AD1299" s="13">
        <v>0</v>
      </c>
      <c r="AE1299" s="18">
        <f t="shared" si="247"/>
        <v>0</v>
      </c>
      <c r="AF1299" s="18">
        <f t="shared" si="251"/>
        <v>4.7974175824175826E-6</v>
      </c>
      <c r="AG1299" s="19">
        <f t="shared" si="248"/>
        <v>4.7974175824175826E-6</v>
      </c>
      <c r="AH1299" s="16" t="str">
        <f t="shared" si="249"/>
        <v>0.00</v>
      </c>
      <c r="AI1299" s="16">
        <f t="shared" si="250"/>
        <v>-4.4509650210017503E-6</v>
      </c>
      <c r="AJ1299" s="44" t="s">
        <v>681</v>
      </c>
      <c r="AK1299" s="15" t="s">
        <v>686</v>
      </c>
      <c r="AL1299" s="14" t="s">
        <v>76</v>
      </c>
      <c r="AM1299" s="39" t="s">
        <v>58</v>
      </c>
      <c r="AN1299" s="39" t="s">
        <v>59</v>
      </c>
      <c r="AO1299" s="39" t="s">
        <v>77</v>
      </c>
      <c r="AP1299" s="39" t="s">
        <v>61</v>
      </c>
      <c r="AQ1299" s="20"/>
      <c r="AR1299" s="20"/>
      <c r="AS1299" s="20"/>
      <c r="AT1299" s="20"/>
      <c r="AU1299" s="20"/>
      <c r="AV1299" s="20"/>
      <c r="AW1299" s="20"/>
      <c r="AX1299" s="20"/>
      <c r="AY1299" s="20"/>
      <c r="AZ1299" s="20"/>
      <c r="BA1299" s="20"/>
      <c r="BB1299" s="20"/>
    </row>
    <row r="1300" spans="1:54" ht="26.1" hidden="1" customHeight="1" x14ac:dyDescent="0.25">
      <c r="A1300" s="39" t="s">
        <v>32</v>
      </c>
      <c r="B1300" s="13" t="s">
        <v>257</v>
      </c>
      <c r="C1300" s="13" t="s">
        <v>252</v>
      </c>
      <c r="D1300" s="13">
        <v>34017</v>
      </c>
      <c r="E1300" s="13">
        <v>12200</v>
      </c>
      <c r="F1300" s="13" t="s">
        <v>509</v>
      </c>
      <c r="G1300" s="13" t="s">
        <v>313</v>
      </c>
      <c r="H1300" s="13" t="s">
        <v>160</v>
      </c>
      <c r="I1300" s="13" t="s">
        <v>165</v>
      </c>
      <c r="J1300" s="13" t="s">
        <v>514</v>
      </c>
      <c r="K1300" s="4">
        <v>2404</v>
      </c>
      <c r="L1300" s="4">
        <v>122</v>
      </c>
      <c r="M1300" s="14" t="s">
        <v>40</v>
      </c>
      <c r="N1300" s="15" t="s">
        <v>679</v>
      </c>
      <c r="O1300" s="15">
        <v>0.67824617182541902</v>
      </c>
      <c r="P1300" s="15">
        <v>0.5790092</v>
      </c>
      <c r="Q1300" s="15">
        <f t="shared" si="240"/>
        <v>-9.9236971825419018E-2</v>
      </c>
      <c r="R1300" s="15">
        <f t="shared" si="241"/>
        <v>-14.631409058798592</v>
      </c>
      <c r="S1300" s="15">
        <v>0.27849137487621989</v>
      </c>
      <c r="T1300" s="15">
        <v>0.23754234999999999</v>
      </c>
      <c r="U1300" s="15">
        <f t="shared" si="242"/>
        <v>-4.0949024876219903E-2</v>
      </c>
      <c r="V1300" s="16">
        <f t="shared" si="243"/>
        <v>-14.703875441176725</v>
      </c>
      <c r="W1300" s="17">
        <f t="shared" si="244"/>
        <v>3.0270801616980422E-3</v>
      </c>
      <c r="X1300" s="17">
        <f t="shared" si="244"/>
        <v>2.581982065217391E-3</v>
      </c>
      <c r="Y1300" s="16">
        <f t="shared" si="245"/>
        <v>-4.4509809648065127E-4</v>
      </c>
      <c r="Z1300" s="15">
        <f t="shared" si="246"/>
        <v>-14.703875441176731</v>
      </c>
      <c r="AA1300" s="13">
        <v>0.68</v>
      </c>
      <c r="AB1300" s="13">
        <v>0</v>
      </c>
      <c r="AC1300" s="13">
        <v>0</v>
      </c>
      <c r="AD1300" s="13">
        <v>0</v>
      </c>
      <c r="AE1300" s="18">
        <f t="shared" si="247"/>
        <v>0</v>
      </c>
      <c r="AF1300" s="18">
        <f t="shared" si="251"/>
        <v>3.2629443681318681E-3</v>
      </c>
      <c r="AG1300" s="19">
        <f t="shared" si="248"/>
        <v>3.2629443681318681E-3</v>
      </c>
      <c r="AH1300" s="16" t="str">
        <f t="shared" si="249"/>
        <v>0.00</v>
      </c>
      <c r="AI1300" s="16">
        <f t="shared" si="250"/>
        <v>-3.0270801616980422E-3</v>
      </c>
      <c r="AJ1300" s="44" t="s">
        <v>681</v>
      </c>
      <c r="AK1300" s="15" t="s">
        <v>686</v>
      </c>
      <c r="AL1300" s="14" t="s">
        <v>57</v>
      </c>
      <c r="AM1300" s="39" t="s">
        <v>58</v>
      </c>
      <c r="AN1300" s="39" t="s">
        <v>59</v>
      </c>
      <c r="AO1300" s="39" t="s">
        <v>60</v>
      </c>
      <c r="AP1300" s="39" t="s">
        <v>61</v>
      </c>
      <c r="AQ1300" s="20"/>
      <c r="AR1300" s="20"/>
      <c r="AS1300" s="20"/>
      <c r="AT1300" s="20"/>
      <c r="AU1300" s="20"/>
      <c r="AV1300" s="20"/>
      <c r="AW1300" s="20"/>
      <c r="AX1300" s="20"/>
      <c r="AY1300" s="20"/>
      <c r="AZ1300" s="20"/>
      <c r="BA1300" s="20"/>
      <c r="BB1300" s="20"/>
    </row>
    <row r="1301" spans="1:54" ht="26.1" hidden="1" customHeight="1" x14ac:dyDescent="0.25">
      <c r="A1301" s="39" t="s">
        <v>32</v>
      </c>
      <c r="B1301" s="13" t="s">
        <v>257</v>
      </c>
      <c r="C1301" s="13" t="s">
        <v>252</v>
      </c>
      <c r="D1301" s="13">
        <v>34017</v>
      </c>
      <c r="E1301" s="13">
        <v>12200</v>
      </c>
      <c r="F1301" s="13" t="s">
        <v>509</v>
      </c>
      <c r="G1301" s="13" t="s">
        <v>313</v>
      </c>
      <c r="H1301" s="13" t="s">
        <v>160</v>
      </c>
      <c r="I1301" s="13" t="s">
        <v>165</v>
      </c>
      <c r="J1301" s="13" t="s">
        <v>514</v>
      </c>
      <c r="K1301" s="4">
        <v>2404</v>
      </c>
      <c r="L1301" s="4">
        <v>122</v>
      </c>
      <c r="M1301" s="14" t="s">
        <v>38</v>
      </c>
      <c r="N1301" s="15" t="s">
        <v>679</v>
      </c>
      <c r="O1301" s="15">
        <v>0.30471861723444499</v>
      </c>
      <c r="P1301" s="15">
        <v>0.26013398999999998</v>
      </c>
      <c r="Q1301" s="15">
        <f t="shared" si="240"/>
        <v>-4.4584627234445007E-2</v>
      </c>
      <c r="R1301" s="15">
        <f t="shared" si="241"/>
        <v>-14.631409015663261</v>
      </c>
      <c r="S1301" s="15">
        <v>0.12511903522522891</v>
      </c>
      <c r="T1301" s="15">
        <v>0.106721688</v>
      </c>
      <c r="U1301" s="15">
        <f t="shared" si="242"/>
        <v>-1.8397347225228913E-2</v>
      </c>
      <c r="V1301" s="16">
        <f t="shared" si="243"/>
        <v>-14.70387554708325</v>
      </c>
      <c r="W1301" s="17">
        <f t="shared" si="244"/>
        <v>1.3599895133177054E-3</v>
      </c>
      <c r="X1301" s="17">
        <f t="shared" si="244"/>
        <v>1.1600183478260868E-3</v>
      </c>
      <c r="Y1301" s="16">
        <f t="shared" si="245"/>
        <v>-1.9997116549161863E-4</v>
      </c>
      <c r="Z1301" s="15">
        <f t="shared" si="246"/>
        <v>-14.703875547083253</v>
      </c>
      <c r="AA1301" s="13">
        <v>0.31</v>
      </c>
      <c r="AB1301" s="13">
        <v>0</v>
      </c>
      <c r="AC1301" s="13">
        <v>0</v>
      </c>
      <c r="AD1301" s="13">
        <v>0</v>
      </c>
      <c r="AE1301" s="18">
        <f t="shared" si="247"/>
        <v>0</v>
      </c>
      <c r="AF1301" s="18">
        <f t="shared" si="251"/>
        <v>1.4659572527472528E-3</v>
      </c>
      <c r="AG1301" s="19">
        <f t="shared" si="248"/>
        <v>1.4659572527472528E-3</v>
      </c>
      <c r="AH1301" s="16" t="str">
        <f t="shared" si="249"/>
        <v>0.00</v>
      </c>
      <c r="AI1301" s="16">
        <f t="shared" si="250"/>
        <v>-1.3599895133177054E-3</v>
      </c>
      <c r="AJ1301" s="44" t="s">
        <v>681</v>
      </c>
      <c r="AK1301" s="15" t="s">
        <v>686</v>
      </c>
      <c r="AL1301" s="14" t="s">
        <v>57</v>
      </c>
      <c r="AM1301" s="39" t="s">
        <v>58</v>
      </c>
      <c r="AN1301" s="39" t="s">
        <v>59</v>
      </c>
      <c r="AO1301" s="39" t="s">
        <v>60</v>
      </c>
      <c r="AP1301" s="39" t="s">
        <v>61</v>
      </c>
      <c r="AQ1301" s="20"/>
      <c r="AR1301" s="20"/>
      <c r="AS1301" s="20"/>
      <c r="AT1301" s="20"/>
      <c r="AU1301" s="20"/>
      <c r="AV1301" s="20"/>
      <c r="AW1301" s="20"/>
      <c r="AX1301" s="20"/>
      <c r="AY1301" s="20"/>
      <c r="AZ1301" s="20"/>
      <c r="BA1301" s="20"/>
      <c r="BB1301" s="20"/>
    </row>
    <row r="1302" spans="1:54" ht="26.1" hidden="1" customHeight="1" x14ac:dyDescent="0.25">
      <c r="A1302" s="39" t="s">
        <v>32</v>
      </c>
      <c r="B1302" s="13" t="s">
        <v>257</v>
      </c>
      <c r="C1302" s="13" t="s">
        <v>252</v>
      </c>
      <c r="D1302" s="13">
        <v>34017</v>
      </c>
      <c r="E1302" s="13">
        <v>12200</v>
      </c>
      <c r="F1302" s="13" t="s">
        <v>509</v>
      </c>
      <c r="G1302" s="13" t="s">
        <v>313</v>
      </c>
      <c r="H1302" s="13" t="s">
        <v>160</v>
      </c>
      <c r="I1302" s="13" t="s">
        <v>165</v>
      </c>
      <c r="J1302" s="13" t="s">
        <v>514</v>
      </c>
      <c r="K1302" s="4">
        <v>2404</v>
      </c>
      <c r="L1302" s="4">
        <v>122</v>
      </c>
      <c r="M1302" s="14" t="s">
        <v>39</v>
      </c>
      <c r="N1302" s="15" t="s">
        <v>679</v>
      </c>
      <c r="O1302" s="15">
        <v>0.30471861723444499</v>
      </c>
      <c r="P1302" s="15">
        <v>0.26013398999999998</v>
      </c>
      <c r="Q1302" s="15">
        <f t="shared" si="240"/>
        <v>-4.4584627234445007E-2</v>
      </c>
      <c r="R1302" s="15">
        <f t="shared" si="241"/>
        <v>-14.631409015663261</v>
      </c>
      <c r="S1302" s="15">
        <v>0.12511903522522891</v>
      </c>
      <c r="T1302" s="15">
        <v>0.106721688</v>
      </c>
      <c r="U1302" s="15">
        <f t="shared" si="242"/>
        <v>-1.8397347225228913E-2</v>
      </c>
      <c r="V1302" s="16">
        <f t="shared" si="243"/>
        <v>-14.70387554708325</v>
      </c>
      <c r="W1302" s="17">
        <f t="shared" si="244"/>
        <v>1.3599895133177054E-3</v>
      </c>
      <c r="X1302" s="17">
        <f t="shared" si="244"/>
        <v>1.1600183478260868E-3</v>
      </c>
      <c r="Y1302" s="16">
        <f t="shared" si="245"/>
        <v>-1.9997116549161863E-4</v>
      </c>
      <c r="Z1302" s="15">
        <f t="shared" si="246"/>
        <v>-14.703875547083253</v>
      </c>
      <c r="AA1302" s="13">
        <v>0.31</v>
      </c>
      <c r="AB1302" s="13">
        <v>0</v>
      </c>
      <c r="AC1302" s="13">
        <v>0</v>
      </c>
      <c r="AD1302" s="13">
        <v>0</v>
      </c>
      <c r="AE1302" s="18">
        <f t="shared" si="247"/>
        <v>0</v>
      </c>
      <c r="AF1302" s="18">
        <f t="shared" si="251"/>
        <v>1.4659572527472528E-3</v>
      </c>
      <c r="AG1302" s="19">
        <f t="shared" si="248"/>
        <v>1.4659572527472528E-3</v>
      </c>
      <c r="AH1302" s="16" t="str">
        <f t="shared" si="249"/>
        <v>0.00</v>
      </c>
      <c r="AI1302" s="16">
        <f t="shared" si="250"/>
        <v>-1.3599895133177054E-3</v>
      </c>
      <c r="AJ1302" s="44" t="s">
        <v>681</v>
      </c>
      <c r="AK1302" s="15" t="s">
        <v>686</v>
      </c>
      <c r="AL1302" s="14" t="s">
        <v>57</v>
      </c>
      <c r="AM1302" s="39" t="s">
        <v>58</v>
      </c>
      <c r="AN1302" s="39" t="s">
        <v>59</v>
      </c>
      <c r="AO1302" s="39" t="s">
        <v>60</v>
      </c>
      <c r="AP1302" s="39" t="s">
        <v>61</v>
      </c>
      <c r="AQ1302" s="20"/>
      <c r="AR1302" s="20"/>
      <c r="AS1302" s="20"/>
      <c r="AT1302" s="20"/>
      <c r="AU1302" s="20"/>
      <c r="AV1302" s="20"/>
      <c r="AW1302" s="20"/>
      <c r="AX1302" s="20"/>
      <c r="AY1302" s="20"/>
      <c r="AZ1302" s="20"/>
      <c r="BA1302" s="20"/>
      <c r="BB1302" s="20"/>
    </row>
    <row r="1303" spans="1:54" ht="26.1" hidden="1" customHeight="1" x14ac:dyDescent="0.25">
      <c r="A1303" s="39" t="s">
        <v>32</v>
      </c>
      <c r="B1303" s="13" t="s">
        <v>257</v>
      </c>
      <c r="C1303" s="13" t="s">
        <v>252</v>
      </c>
      <c r="D1303" s="13">
        <v>34017</v>
      </c>
      <c r="E1303" s="13">
        <v>12200</v>
      </c>
      <c r="F1303" s="13" t="s">
        <v>509</v>
      </c>
      <c r="G1303" s="13" t="s">
        <v>313</v>
      </c>
      <c r="H1303" s="13" t="s">
        <v>160</v>
      </c>
      <c r="I1303" s="13" t="s">
        <v>165</v>
      </c>
      <c r="J1303" s="13" t="s">
        <v>514</v>
      </c>
      <c r="K1303" s="4">
        <v>2404</v>
      </c>
      <c r="L1303" s="4">
        <v>122</v>
      </c>
      <c r="M1303" s="14" t="s">
        <v>37</v>
      </c>
      <c r="N1303" s="15" t="s">
        <v>679</v>
      </c>
      <c r="O1303" s="15">
        <v>6.3482380500055099E-2</v>
      </c>
      <c r="P1303" s="15">
        <v>5.4194013999999999E-2</v>
      </c>
      <c r="Q1303" s="15">
        <f t="shared" si="240"/>
        <v>-9.2883665000551008E-3</v>
      </c>
      <c r="R1303" s="15">
        <f t="shared" si="241"/>
        <v>-14.631408631639198</v>
      </c>
      <c r="S1303" s="15">
        <v>2.6066192719229969E-2</v>
      </c>
      <c r="T1303" s="15">
        <v>2.2233452000000001E-2</v>
      </c>
      <c r="U1303" s="15">
        <f t="shared" si="242"/>
        <v>-3.8327407192299684E-3</v>
      </c>
      <c r="V1303" s="16">
        <f t="shared" si="243"/>
        <v>-14.703876245042943</v>
      </c>
      <c r="W1303" s="17">
        <f t="shared" si="244"/>
        <v>2.8332818173076055E-4</v>
      </c>
      <c r="X1303" s="17">
        <f t="shared" si="244"/>
        <v>2.4166795652173914E-4</v>
      </c>
      <c r="Y1303" s="16">
        <f t="shared" si="245"/>
        <v>-4.1660225209021412E-5</v>
      </c>
      <c r="Z1303" s="15">
        <f t="shared" si="246"/>
        <v>-14.703876245042945</v>
      </c>
      <c r="AA1303" s="13">
        <v>0.06</v>
      </c>
      <c r="AB1303" s="13">
        <v>0</v>
      </c>
      <c r="AC1303" s="13">
        <v>0</v>
      </c>
      <c r="AD1303" s="13">
        <v>0</v>
      </c>
      <c r="AE1303" s="18">
        <f t="shared" si="247"/>
        <v>0</v>
      </c>
      <c r="AF1303" s="18">
        <f t="shared" si="251"/>
        <v>3.0540456043956049E-4</v>
      </c>
      <c r="AG1303" s="19">
        <f t="shared" si="248"/>
        <v>3.0540456043956049E-4</v>
      </c>
      <c r="AH1303" s="16" t="str">
        <f t="shared" si="249"/>
        <v>0.00</v>
      </c>
      <c r="AI1303" s="16">
        <f t="shared" si="250"/>
        <v>-2.8332818173076055E-4</v>
      </c>
      <c r="AJ1303" s="44" t="s">
        <v>681</v>
      </c>
      <c r="AK1303" s="15" t="s">
        <v>686</v>
      </c>
      <c r="AL1303" s="14" t="s">
        <v>57</v>
      </c>
      <c r="AM1303" s="39" t="s">
        <v>58</v>
      </c>
      <c r="AN1303" s="39" t="s">
        <v>59</v>
      </c>
      <c r="AO1303" s="39" t="s">
        <v>60</v>
      </c>
      <c r="AP1303" s="39" t="s">
        <v>61</v>
      </c>
      <c r="AQ1303" s="20"/>
      <c r="AR1303" s="20"/>
      <c r="AS1303" s="20"/>
      <c r="AT1303" s="20"/>
      <c r="AU1303" s="20"/>
      <c r="AV1303" s="20"/>
      <c r="AW1303" s="20"/>
      <c r="AX1303" s="20"/>
      <c r="AY1303" s="20"/>
      <c r="AZ1303" s="20"/>
      <c r="BA1303" s="20"/>
      <c r="BB1303" s="20"/>
    </row>
    <row r="1304" spans="1:54" ht="26.1" hidden="1" customHeight="1" x14ac:dyDescent="0.25">
      <c r="A1304" s="39" t="s">
        <v>32</v>
      </c>
      <c r="B1304" s="13" t="s">
        <v>257</v>
      </c>
      <c r="C1304" s="13" t="s">
        <v>252</v>
      </c>
      <c r="D1304" s="13">
        <v>34017</v>
      </c>
      <c r="E1304" s="13">
        <v>12200</v>
      </c>
      <c r="F1304" s="13" t="s">
        <v>509</v>
      </c>
      <c r="G1304" s="13" t="s">
        <v>302</v>
      </c>
      <c r="H1304" s="13" t="s">
        <v>160</v>
      </c>
      <c r="I1304" s="13" t="s">
        <v>165</v>
      </c>
      <c r="J1304" s="13" t="s">
        <v>515</v>
      </c>
      <c r="K1304" s="4">
        <v>2404</v>
      </c>
      <c r="L1304" s="4">
        <v>124</v>
      </c>
      <c r="M1304" s="14" t="s">
        <v>35</v>
      </c>
      <c r="N1304" s="15" t="s">
        <v>679</v>
      </c>
      <c r="O1304" s="15">
        <v>0.123163800424928</v>
      </c>
      <c r="P1304" s="15">
        <v>0.108365355</v>
      </c>
      <c r="Q1304" s="15">
        <f t="shared" si="240"/>
        <v>-1.4798445424928003E-2</v>
      </c>
      <c r="R1304" s="15">
        <f t="shared" si="241"/>
        <v>-12.015255597725808</v>
      </c>
      <c r="S1304" s="15">
        <v>5.2541206443976897E-2</v>
      </c>
      <c r="T1304" s="15">
        <v>4.5198425E-2</v>
      </c>
      <c r="U1304" s="15">
        <f t="shared" si="242"/>
        <v>-7.3427814439768965E-3</v>
      </c>
      <c r="V1304" s="16">
        <f t="shared" si="243"/>
        <v>-13.975281385680177</v>
      </c>
      <c r="W1304" s="17">
        <f t="shared" si="244"/>
        <v>5.7110007004322714E-4</v>
      </c>
      <c r="X1304" s="17">
        <f t="shared" si="244"/>
        <v>4.912872282608696E-4</v>
      </c>
      <c r="Y1304" s="16">
        <f t="shared" si="245"/>
        <v>-7.9812841782357538E-5</v>
      </c>
      <c r="Z1304" s="15">
        <f t="shared" si="246"/>
        <v>-13.975281385680171</v>
      </c>
      <c r="AA1304" s="13">
        <v>0.12</v>
      </c>
      <c r="AB1304" s="13">
        <v>0</v>
      </c>
      <c r="AC1304" s="13">
        <v>0</v>
      </c>
      <c r="AD1304" s="13">
        <v>128.61000000000001</v>
      </c>
      <c r="AE1304" s="18">
        <f t="shared" si="247"/>
        <v>0</v>
      </c>
      <c r="AF1304" s="18">
        <f t="shared" si="251"/>
        <v>6.2085748626373625E-4</v>
      </c>
      <c r="AG1304" s="19">
        <f t="shared" si="248"/>
        <v>6.2085748626373625E-4</v>
      </c>
      <c r="AH1304" s="16" t="str">
        <f t="shared" si="249"/>
        <v>0.00</v>
      </c>
      <c r="AI1304" s="16">
        <f t="shared" si="250"/>
        <v>-5.7110007004322714E-4</v>
      </c>
      <c r="AJ1304" s="44" t="s">
        <v>681</v>
      </c>
      <c r="AK1304" s="15" t="s">
        <v>686</v>
      </c>
      <c r="AL1304" s="14" t="s">
        <v>76</v>
      </c>
      <c r="AM1304" s="39" t="s">
        <v>58</v>
      </c>
      <c r="AN1304" s="39" t="s">
        <v>59</v>
      </c>
      <c r="AO1304" s="39" t="s">
        <v>77</v>
      </c>
      <c r="AP1304" s="39" t="s">
        <v>61</v>
      </c>
      <c r="AQ1304" s="20"/>
      <c r="AR1304" s="20"/>
      <c r="AS1304" s="20"/>
      <c r="AT1304" s="20"/>
      <c r="AU1304" s="20"/>
      <c r="AV1304" s="20"/>
      <c r="AW1304" s="20"/>
      <c r="AX1304" s="20"/>
      <c r="AY1304" s="20"/>
      <c r="AZ1304" s="20"/>
      <c r="BA1304" s="20"/>
      <c r="BB1304" s="20"/>
    </row>
    <row r="1305" spans="1:54" ht="26.1" hidden="1" customHeight="1" x14ac:dyDescent="0.25">
      <c r="A1305" s="39" t="s">
        <v>32</v>
      </c>
      <c r="B1305" s="13" t="s">
        <v>257</v>
      </c>
      <c r="C1305" s="13" t="s">
        <v>252</v>
      </c>
      <c r="D1305" s="13">
        <v>34017</v>
      </c>
      <c r="E1305" s="13">
        <v>12200</v>
      </c>
      <c r="F1305" s="13" t="s">
        <v>509</v>
      </c>
      <c r="G1305" s="13" t="s">
        <v>302</v>
      </c>
      <c r="H1305" s="13" t="s">
        <v>160</v>
      </c>
      <c r="I1305" s="13" t="s">
        <v>165</v>
      </c>
      <c r="J1305" s="13" t="s">
        <v>515</v>
      </c>
      <c r="K1305" s="4">
        <v>2404</v>
      </c>
      <c r="L1305" s="4">
        <v>124</v>
      </c>
      <c r="M1305" s="14" t="s">
        <v>40</v>
      </c>
      <c r="N1305" s="15" t="s">
        <v>679</v>
      </c>
      <c r="O1305" s="15">
        <v>0.1069169768458</v>
      </c>
      <c r="P1305" s="15">
        <v>9.4070629000000003E-2</v>
      </c>
      <c r="Q1305" s="15">
        <f t="shared" si="240"/>
        <v>-1.2846347845799994E-2</v>
      </c>
      <c r="R1305" s="15">
        <f t="shared" si="241"/>
        <v>-12.01525541105368</v>
      </c>
      <c r="S1305" s="15">
        <v>4.5610373611726505E-2</v>
      </c>
      <c r="T1305" s="15">
        <v>3.9236196000000001E-2</v>
      </c>
      <c r="U1305" s="15">
        <f t="shared" si="242"/>
        <v>-6.3741776117265045E-3</v>
      </c>
      <c r="V1305" s="16">
        <f t="shared" si="243"/>
        <v>-13.975280417540128</v>
      </c>
      <c r="W1305" s="17">
        <f t="shared" si="244"/>
        <v>4.9576493056224466E-4</v>
      </c>
      <c r="X1305" s="17">
        <f t="shared" si="244"/>
        <v>4.2648039130434783E-4</v>
      </c>
      <c r="Y1305" s="16">
        <f t="shared" si="245"/>
        <v>-6.9284539257896823E-5</v>
      </c>
      <c r="Z1305" s="15">
        <f t="shared" si="246"/>
        <v>-13.975280417540134</v>
      </c>
      <c r="AA1305" s="13">
        <v>0.11</v>
      </c>
      <c r="AB1305" s="13">
        <v>0</v>
      </c>
      <c r="AC1305" s="13">
        <v>0</v>
      </c>
      <c r="AD1305" s="13">
        <v>0</v>
      </c>
      <c r="AE1305" s="18">
        <f t="shared" si="247"/>
        <v>0</v>
      </c>
      <c r="AF1305" s="18">
        <f t="shared" si="251"/>
        <v>5.3895873626373626E-4</v>
      </c>
      <c r="AG1305" s="19">
        <f t="shared" si="248"/>
        <v>5.3895873626373626E-4</v>
      </c>
      <c r="AH1305" s="16" t="str">
        <f t="shared" si="249"/>
        <v>0.00</v>
      </c>
      <c r="AI1305" s="16">
        <f t="shared" si="250"/>
        <v>-4.9576493056224466E-4</v>
      </c>
      <c r="AJ1305" s="44" t="s">
        <v>681</v>
      </c>
      <c r="AK1305" s="15" t="s">
        <v>686</v>
      </c>
      <c r="AL1305" s="14" t="s">
        <v>76</v>
      </c>
      <c r="AM1305" s="39" t="s">
        <v>58</v>
      </c>
      <c r="AN1305" s="39" t="s">
        <v>59</v>
      </c>
      <c r="AO1305" s="39" t="s">
        <v>77</v>
      </c>
      <c r="AP1305" s="39" t="s">
        <v>61</v>
      </c>
      <c r="AQ1305" s="20"/>
      <c r="AR1305" s="20"/>
      <c r="AS1305" s="20"/>
      <c r="AT1305" s="20"/>
      <c r="AU1305" s="20"/>
      <c r="AV1305" s="20"/>
      <c r="AW1305" s="20"/>
      <c r="AX1305" s="20"/>
      <c r="AY1305" s="20"/>
      <c r="AZ1305" s="20"/>
      <c r="BA1305" s="20"/>
      <c r="BB1305" s="20"/>
    </row>
    <row r="1306" spans="1:54" ht="26.1" customHeight="1" x14ac:dyDescent="0.25">
      <c r="A1306" s="40" t="s">
        <v>32</v>
      </c>
      <c r="B1306" s="13" t="s">
        <v>257</v>
      </c>
      <c r="C1306" s="13" t="s">
        <v>252</v>
      </c>
      <c r="D1306" s="13">
        <v>34017</v>
      </c>
      <c r="E1306" s="13">
        <v>12200</v>
      </c>
      <c r="F1306" s="13" t="s">
        <v>509</v>
      </c>
      <c r="G1306" s="13" t="s">
        <v>302</v>
      </c>
      <c r="H1306" s="13" t="s">
        <v>160</v>
      </c>
      <c r="I1306" s="13" t="s">
        <v>165</v>
      </c>
      <c r="J1306" s="13" t="s">
        <v>515</v>
      </c>
      <c r="K1306" s="4">
        <v>2404</v>
      </c>
      <c r="L1306" s="4">
        <v>124</v>
      </c>
      <c r="M1306" s="13" t="s">
        <v>36</v>
      </c>
      <c r="N1306" s="15" t="s">
        <v>679</v>
      </c>
      <c r="O1306" s="15">
        <v>0.35473535767409498</v>
      </c>
      <c r="P1306" s="15">
        <v>0.311312172</v>
      </c>
      <c r="Q1306" s="15">
        <f t="shared" si="240"/>
        <v>-4.3423185674094977E-2</v>
      </c>
      <c r="R1306" s="15">
        <f t="shared" si="241"/>
        <v>-12.24100860957566</v>
      </c>
      <c r="S1306" s="15">
        <v>0.14290443795009061</v>
      </c>
      <c r="T1306" s="15">
        <v>0.122933141</v>
      </c>
      <c r="U1306" s="15">
        <f t="shared" si="242"/>
        <v>-1.9971296950090617E-2</v>
      </c>
      <c r="V1306" s="16">
        <f t="shared" si="243"/>
        <v>-13.97528112952349</v>
      </c>
      <c r="W1306" s="17">
        <f t="shared" si="244"/>
        <v>1.5533091081531589E-3</v>
      </c>
      <c r="X1306" s="17">
        <f t="shared" si="244"/>
        <v>1.3362297934782607E-3</v>
      </c>
      <c r="Y1306" s="16">
        <f t="shared" si="245"/>
        <v>-2.1707931467489813E-4</v>
      </c>
      <c r="Z1306" s="15">
        <f t="shared" si="246"/>
        <v>-13.975281129523498</v>
      </c>
      <c r="AA1306" s="13">
        <v>0.35</v>
      </c>
      <c r="AB1306" s="13">
        <v>0</v>
      </c>
      <c r="AC1306" s="13">
        <v>10.61</v>
      </c>
      <c r="AD1306" s="13">
        <v>0</v>
      </c>
      <c r="AE1306" s="18">
        <f t="shared" si="247"/>
        <v>0</v>
      </c>
      <c r="AF1306" s="18">
        <f t="shared" si="251"/>
        <v>1.6886420467032968E-3</v>
      </c>
      <c r="AG1306" s="19">
        <f t="shared" si="248"/>
        <v>1.6886420467032968E-3</v>
      </c>
      <c r="AH1306" s="16" t="str">
        <f t="shared" si="249"/>
        <v>0.00</v>
      </c>
      <c r="AI1306" s="16">
        <f t="shared" si="250"/>
        <v>-1.5533091081531589E-3</v>
      </c>
      <c r="AJ1306" s="44" t="s">
        <v>681</v>
      </c>
      <c r="AK1306" s="15" t="s">
        <v>686</v>
      </c>
      <c r="AL1306" s="14" t="s">
        <v>76</v>
      </c>
      <c r="AM1306" s="39" t="s">
        <v>58</v>
      </c>
      <c r="AN1306" s="39" t="s">
        <v>59</v>
      </c>
      <c r="AO1306" s="39" t="s">
        <v>77</v>
      </c>
      <c r="AP1306" s="39" t="s">
        <v>61</v>
      </c>
      <c r="AQ1306" s="20"/>
      <c r="AR1306" s="20"/>
      <c r="AS1306" s="20"/>
      <c r="AT1306" s="20"/>
      <c r="AU1306" s="20"/>
      <c r="AV1306" s="20"/>
      <c r="AW1306" s="20"/>
      <c r="AX1306" s="20"/>
      <c r="AY1306" s="20"/>
      <c r="AZ1306" s="20"/>
      <c r="BA1306" s="20"/>
      <c r="BB1306" s="20"/>
    </row>
    <row r="1307" spans="1:54" ht="26.1" hidden="1" customHeight="1" x14ac:dyDescent="0.25">
      <c r="A1307" s="39" t="s">
        <v>32</v>
      </c>
      <c r="B1307" s="13" t="s">
        <v>257</v>
      </c>
      <c r="C1307" s="13" t="s">
        <v>252</v>
      </c>
      <c r="D1307" s="13">
        <v>34017</v>
      </c>
      <c r="E1307" s="13">
        <v>12200</v>
      </c>
      <c r="F1307" s="13" t="s">
        <v>509</v>
      </c>
      <c r="G1307" s="13" t="s">
        <v>302</v>
      </c>
      <c r="H1307" s="13" t="s">
        <v>160</v>
      </c>
      <c r="I1307" s="13" t="s">
        <v>165</v>
      </c>
      <c r="J1307" s="13" t="s">
        <v>515</v>
      </c>
      <c r="K1307" s="4">
        <v>2404</v>
      </c>
      <c r="L1307" s="4">
        <v>124</v>
      </c>
      <c r="M1307" s="14" t="s">
        <v>38</v>
      </c>
      <c r="N1307" s="15" t="s">
        <v>679</v>
      </c>
      <c r="O1307" s="15">
        <v>4.4998434572841597E-2</v>
      </c>
      <c r="P1307" s="15">
        <v>3.9591757999999998E-2</v>
      </c>
      <c r="Q1307" s="15">
        <f t="shared" si="240"/>
        <v>-5.4066765728415997E-3</v>
      </c>
      <c r="R1307" s="15">
        <f t="shared" si="241"/>
        <v>-12.015254806452202</v>
      </c>
      <c r="S1307" s="15">
        <v>1.9196160173610099E-2</v>
      </c>
      <c r="T1307" s="15">
        <v>1.6513443000000003E-2</v>
      </c>
      <c r="U1307" s="15">
        <f t="shared" si="242"/>
        <v>-2.6827171736100962E-3</v>
      </c>
      <c r="V1307" s="16">
        <f t="shared" si="243"/>
        <v>-13.975280208893853</v>
      </c>
      <c r="W1307" s="17">
        <f t="shared" si="244"/>
        <v>2.0865391493054454E-4</v>
      </c>
      <c r="X1307" s="17">
        <f t="shared" si="244"/>
        <v>1.7949394565217394E-4</v>
      </c>
      <c r="Y1307" s="16">
        <f t="shared" si="245"/>
        <v>-2.9159969278370602E-5</v>
      </c>
      <c r="Z1307" s="15">
        <f t="shared" si="246"/>
        <v>-13.975280208893851</v>
      </c>
      <c r="AA1307" s="13">
        <v>0.05</v>
      </c>
      <c r="AB1307" s="13">
        <v>0</v>
      </c>
      <c r="AC1307" s="13">
        <v>0</v>
      </c>
      <c r="AD1307" s="13">
        <v>0</v>
      </c>
      <c r="AE1307" s="18">
        <f t="shared" si="247"/>
        <v>0</v>
      </c>
      <c r="AF1307" s="18">
        <f t="shared" si="251"/>
        <v>2.2683300824175828E-4</v>
      </c>
      <c r="AG1307" s="19">
        <f t="shared" si="248"/>
        <v>2.2683300824175828E-4</v>
      </c>
      <c r="AH1307" s="16" t="str">
        <f t="shared" si="249"/>
        <v>0.00</v>
      </c>
      <c r="AI1307" s="16">
        <f t="shared" si="250"/>
        <v>-2.0865391493054454E-4</v>
      </c>
      <c r="AJ1307" s="44" t="s">
        <v>681</v>
      </c>
      <c r="AK1307" s="15" t="s">
        <v>686</v>
      </c>
      <c r="AL1307" s="14" t="s">
        <v>76</v>
      </c>
      <c r="AM1307" s="39" t="s">
        <v>58</v>
      </c>
      <c r="AN1307" s="39" t="s">
        <v>59</v>
      </c>
      <c r="AO1307" s="39" t="s">
        <v>77</v>
      </c>
      <c r="AP1307" s="39" t="s">
        <v>61</v>
      </c>
      <c r="AQ1307" s="20"/>
      <c r="AR1307" s="20"/>
      <c r="AS1307" s="20"/>
      <c r="AT1307" s="20"/>
      <c r="AU1307" s="20"/>
      <c r="AV1307" s="20"/>
      <c r="AW1307" s="20"/>
      <c r="AX1307" s="20"/>
      <c r="AY1307" s="20"/>
      <c r="AZ1307" s="20"/>
      <c r="BA1307" s="20"/>
      <c r="BB1307" s="20"/>
    </row>
    <row r="1308" spans="1:54" ht="26.1" hidden="1" customHeight="1" x14ac:dyDescent="0.25">
      <c r="A1308" s="39" t="s">
        <v>32</v>
      </c>
      <c r="B1308" s="13" t="s">
        <v>257</v>
      </c>
      <c r="C1308" s="13" t="s">
        <v>252</v>
      </c>
      <c r="D1308" s="13">
        <v>34017</v>
      </c>
      <c r="E1308" s="13">
        <v>12200</v>
      </c>
      <c r="F1308" s="13" t="s">
        <v>509</v>
      </c>
      <c r="G1308" s="13" t="s">
        <v>302</v>
      </c>
      <c r="H1308" s="13" t="s">
        <v>160</v>
      </c>
      <c r="I1308" s="13" t="s">
        <v>165</v>
      </c>
      <c r="J1308" s="13" t="s">
        <v>515</v>
      </c>
      <c r="K1308" s="4">
        <v>2404</v>
      </c>
      <c r="L1308" s="4">
        <v>124</v>
      </c>
      <c r="M1308" s="14" t="s">
        <v>39</v>
      </c>
      <c r="N1308" s="15" t="s">
        <v>679</v>
      </c>
      <c r="O1308" s="15">
        <v>4.4998434572841597E-2</v>
      </c>
      <c r="P1308" s="15">
        <v>3.9591757999999998E-2</v>
      </c>
      <c r="Q1308" s="15">
        <f t="shared" si="240"/>
        <v>-5.4066765728415997E-3</v>
      </c>
      <c r="R1308" s="15">
        <f t="shared" si="241"/>
        <v>-12.015254806452202</v>
      </c>
      <c r="S1308" s="15">
        <v>1.9196160173610099E-2</v>
      </c>
      <c r="T1308" s="15">
        <v>1.6513443000000003E-2</v>
      </c>
      <c r="U1308" s="15">
        <f t="shared" si="242"/>
        <v>-2.6827171736100962E-3</v>
      </c>
      <c r="V1308" s="16">
        <f t="shared" si="243"/>
        <v>-13.975280208893853</v>
      </c>
      <c r="W1308" s="17">
        <f t="shared" si="244"/>
        <v>2.0865391493054454E-4</v>
      </c>
      <c r="X1308" s="17">
        <f t="shared" si="244"/>
        <v>1.7949394565217394E-4</v>
      </c>
      <c r="Y1308" s="16">
        <f t="shared" si="245"/>
        <v>-2.9159969278370602E-5</v>
      </c>
      <c r="Z1308" s="15">
        <f t="shared" si="246"/>
        <v>-13.975280208893851</v>
      </c>
      <c r="AA1308" s="13">
        <v>0.05</v>
      </c>
      <c r="AB1308" s="13">
        <v>0</v>
      </c>
      <c r="AC1308" s="13">
        <v>0</v>
      </c>
      <c r="AD1308" s="13">
        <v>0</v>
      </c>
      <c r="AE1308" s="18">
        <f t="shared" si="247"/>
        <v>0</v>
      </c>
      <c r="AF1308" s="18">
        <f t="shared" si="251"/>
        <v>2.2683300824175828E-4</v>
      </c>
      <c r="AG1308" s="19">
        <f t="shared" si="248"/>
        <v>2.2683300824175828E-4</v>
      </c>
      <c r="AH1308" s="16" t="str">
        <f t="shared" si="249"/>
        <v>0.00</v>
      </c>
      <c r="AI1308" s="16">
        <f t="shared" si="250"/>
        <v>-2.0865391493054454E-4</v>
      </c>
      <c r="AJ1308" s="44" t="s">
        <v>681</v>
      </c>
      <c r="AK1308" s="15" t="s">
        <v>686</v>
      </c>
      <c r="AL1308" s="14" t="s">
        <v>76</v>
      </c>
      <c r="AM1308" s="39" t="s">
        <v>58</v>
      </c>
      <c r="AN1308" s="39" t="s">
        <v>59</v>
      </c>
      <c r="AO1308" s="39" t="s">
        <v>77</v>
      </c>
      <c r="AP1308" s="39" t="s">
        <v>61</v>
      </c>
      <c r="AQ1308" s="20"/>
      <c r="AR1308" s="20"/>
      <c r="AS1308" s="20"/>
      <c r="AT1308" s="20"/>
      <c r="AU1308" s="20"/>
      <c r="AV1308" s="20"/>
      <c r="AW1308" s="20"/>
      <c r="AX1308" s="20"/>
      <c r="AY1308" s="20"/>
      <c r="AZ1308" s="20"/>
      <c r="BA1308" s="20"/>
      <c r="BB1308" s="20"/>
    </row>
    <row r="1309" spans="1:54" ht="26.1" hidden="1" customHeight="1" x14ac:dyDescent="0.25">
      <c r="A1309" s="39" t="s">
        <v>32</v>
      </c>
      <c r="B1309" s="13" t="s">
        <v>257</v>
      </c>
      <c r="C1309" s="13" t="s">
        <v>252</v>
      </c>
      <c r="D1309" s="13">
        <v>34017</v>
      </c>
      <c r="E1309" s="13">
        <v>12200</v>
      </c>
      <c r="F1309" s="13" t="s">
        <v>509</v>
      </c>
      <c r="G1309" s="13" t="s">
        <v>302</v>
      </c>
      <c r="H1309" s="13" t="s">
        <v>160</v>
      </c>
      <c r="I1309" s="13" t="s">
        <v>165</v>
      </c>
      <c r="J1309" s="13" t="s">
        <v>515</v>
      </c>
      <c r="K1309" s="4">
        <v>2404</v>
      </c>
      <c r="L1309" s="4">
        <v>124</v>
      </c>
      <c r="M1309" s="14" t="s">
        <v>37</v>
      </c>
      <c r="N1309" s="15" t="s">
        <v>679</v>
      </c>
      <c r="O1309" s="15">
        <v>1.49917675999984E-2</v>
      </c>
      <c r="P1309" s="15">
        <v>1.3190468E-2</v>
      </c>
      <c r="Q1309" s="15">
        <f t="shared" si="240"/>
        <v>-1.8012995999983992E-3</v>
      </c>
      <c r="R1309" s="15">
        <f t="shared" si="241"/>
        <v>-12.015258294149326</v>
      </c>
      <c r="S1309" s="15">
        <v>6.3954307492478189E-3</v>
      </c>
      <c r="T1309" s="15">
        <v>5.5016509999999998E-3</v>
      </c>
      <c r="U1309" s="15">
        <f t="shared" si="242"/>
        <v>-8.937797492478191E-4</v>
      </c>
      <c r="V1309" s="16">
        <f t="shared" si="243"/>
        <v>-13.97528617369422</v>
      </c>
      <c r="W1309" s="17">
        <f t="shared" si="244"/>
        <v>6.9515551622258899E-5</v>
      </c>
      <c r="X1309" s="17">
        <f t="shared" si="244"/>
        <v>5.9800554347826083E-5</v>
      </c>
      <c r="Y1309" s="16">
        <f t="shared" si="245"/>
        <v>-9.7149972744328163E-6</v>
      </c>
      <c r="Z1309" s="15">
        <f t="shared" si="246"/>
        <v>-13.97528617369422</v>
      </c>
      <c r="AA1309" s="13">
        <v>0.02</v>
      </c>
      <c r="AB1309" s="13">
        <v>0</v>
      </c>
      <c r="AC1309" s="13">
        <v>0</v>
      </c>
      <c r="AD1309" s="13">
        <v>0</v>
      </c>
      <c r="AE1309" s="18">
        <f t="shared" si="247"/>
        <v>0</v>
      </c>
      <c r="AF1309" s="18">
        <f t="shared" si="251"/>
        <v>7.5572129120879124E-5</v>
      </c>
      <c r="AG1309" s="19">
        <f t="shared" si="248"/>
        <v>7.5572129120879124E-5</v>
      </c>
      <c r="AH1309" s="16" t="str">
        <f t="shared" si="249"/>
        <v>0.00</v>
      </c>
      <c r="AI1309" s="16">
        <f t="shared" si="250"/>
        <v>-6.9515551622258899E-5</v>
      </c>
      <c r="AJ1309" s="44" t="s">
        <v>681</v>
      </c>
      <c r="AK1309" s="15" t="s">
        <v>686</v>
      </c>
      <c r="AL1309" s="14" t="s">
        <v>76</v>
      </c>
      <c r="AM1309" s="39" t="s">
        <v>58</v>
      </c>
      <c r="AN1309" s="39" t="s">
        <v>59</v>
      </c>
      <c r="AO1309" s="39" t="s">
        <v>77</v>
      </c>
      <c r="AP1309" s="39" t="s">
        <v>61</v>
      </c>
      <c r="AQ1309" s="20"/>
      <c r="AR1309" s="20"/>
      <c r="AS1309" s="20"/>
      <c r="AT1309" s="20"/>
      <c r="AU1309" s="20"/>
      <c r="AV1309" s="20"/>
      <c r="AW1309" s="20"/>
      <c r="AX1309" s="20"/>
      <c r="AY1309" s="20"/>
      <c r="AZ1309" s="20"/>
      <c r="BA1309" s="20"/>
      <c r="BB1309" s="20"/>
    </row>
    <row r="1310" spans="1:54" ht="26.1" hidden="1" customHeight="1" x14ac:dyDescent="0.25">
      <c r="A1310" s="39" t="s">
        <v>32</v>
      </c>
      <c r="B1310" s="13" t="s">
        <v>257</v>
      </c>
      <c r="C1310" s="13" t="s">
        <v>252</v>
      </c>
      <c r="D1310" s="13">
        <v>34017</v>
      </c>
      <c r="E1310" s="13">
        <v>12200</v>
      </c>
      <c r="F1310" s="13" t="s">
        <v>509</v>
      </c>
      <c r="G1310" s="13" t="s">
        <v>302</v>
      </c>
      <c r="H1310" s="13" t="s">
        <v>160</v>
      </c>
      <c r="I1310" s="13" t="s">
        <v>165</v>
      </c>
      <c r="J1310" s="13" t="s">
        <v>515</v>
      </c>
      <c r="K1310" s="4">
        <v>2404</v>
      </c>
      <c r="L1310" s="4">
        <v>124</v>
      </c>
      <c r="M1310" s="14" t="s">
        <v>34</v>
      </c>
      <c r="N1310" s="15" t="s">
        <v>679</v>
      </c>
      <c r="O1310" s="15">
        <v>3.6555788240993199E-4</v>
      </c>
      <c r="P1310" s="15">
        <v>3.2163500000000002E-4</v>
      </c>
      <c r="Q1310" s="15">
        <f t="shared" si="240"/>
        <v>-4.3922882409931966E-5</v>
      </c>
      <c r="R1310" s="15">
        <f t="shared" si="241"/>
        <v>-12.015301686389956</v>
      </c>
      <c r="S1310" s="15">
        <v>1.5594559522081719E-4</v>
      </c>
      <c r="T1310" s="15">
        <v>1.3410000000000001E-4</v>
      </c>
      <c r="U1310" s="15">
        <f t="shared" si="242"/>
        <v>-2.1845595220817179E-5</v>
      </c>
      <c r="V1310" s="16">
        <f t="shared" si="243"/>
        <v>-14.008472114832141</v>
      </c>
      <c r="W1310" s="17">
        <f t="shared" si="244"/>
        <v>1.695060817617578E-6</v>
      </c>
      <c r="X1310" s="17">
        <f t="shared" si="244"/>
        <v>1.457608695652174E-6</v>
      </c>
      <c r="Y1310" s="16">
        <f t="shared" si="245"/>
        <v>-2.3745212196540402E-7</v>
      </c>
      <c r="Z1310" s="15">
        <f t="shared" si="246"/>
        <v>-14.008472114832134</v>
      </c>
      <c r="AA1310" s="13">
        <v>0</v>
      </c>
      <c r="AB1310" s="13">
        <v>0</v>
      </c>
      <c r="AC1310" s="13">
        <v>0</v>
      </c>
      <c r="AD1310" s="13">
        <v>0</v>
      </c>
      <c r="AE1310" s="18">
        <f t="shared" si="247"/>
        <v>0</v>
      </c>
      <c r="AF1310" s="18">
        <f t="shared" si="251"/>
        <v>1.8420329670329671E-6</v>
      </c>
      <c r="AG1310" s="19">
        <f t="shared" si="248"/>
        <v>1.8420329670329671E-6</v>
      </c>
      <c r="AH1310" s="16" t="str">
        <f t="shared" si="249"/>
        <v>0.00</v>
      </c>
      <c r="AI1310" s="16">
        <f t="shared" si="250"/>
        <v>-1.695060817617578E-6</v>
      </c>
      <c r="AJ1310" s="44" t="s">
        <v>681</v>
      </c>
      <c r="AK1310" s="15" t="s">
        <v>686</v>
      </c>
      <c r="AL1310" s="14" t="s">
        <v>76</v>
      </c>
      <c r="AM1310" s="39" t="s">
        <v>58</v>
      </c>
      <c r="AN1310" s="39" t="s">
        <v>59</v>
      </c>
      <c r="AO1310" s="39" t="s">
        <v>77</v>
      </c>
      <c r="AP1310" s="39" t="s">
        <v>61</v>
      </c>
      <c r="AQ1310" s="20"/>
      <c r="AR1310" s="20"/>
      <c r="AS1310" s="20"/>
      <c r="AT1310" s="20"/>
      <c r="AU1310" s="20"/>
      <c r="AV1310" s="20"/>
      <c r="AW1310" s="20"/>
      <c r="AX1310" s="20"/>
      <c r="AY1310" s="20"/>
      <c r="AZ1310" s="20"/>
      <c r="BA1310" s="20"/>
      <c r="BB1310" s="20"/>
    </row>
    <row r="1311" spans="1:54" ht="26.1" hidden="1" customHeight="1" x14ac:dyDescent="0.25">
      <c r="A1311" s="39" t="s">
        <v>32</v>
      </c>
      <c r="B1311" s="13" t="s">
        <v>257</v>
      </c>
      <c r="C1311" s="13" t="s">
        <v>252</v>
      </c>
      <c r="D1311" s="13">
        <v>34017</v>
      </c>
      <c r="E1311" s="13">
        <v>12200</v>
      </c>
      <c r="F1311" s="13" t="s">
        <v>509</v>
      </c>
      <c r="G1311" s="13" t="s">
        <v>331</v>
      </c>
      <c r="H1311" s="13" t="s">
        <v>160</v>
      </c>
      <c r="I1311" s="13" t="s">
        <v>165</v>
      </c>
      <c r="J1311" s="13" t="s">
        <v>516</v>
      </c>
      <c r="K1311" s="4">
        <v>2404</v>
      </c>
      <c r="L1311" s="4">
        <v>123</v>
      </c>
      <c r="M1311" s="14" t="s">
        <v>40</v>
      </c>
      <c r="N1311" s="15" t="s">
        <v>679</v>
      </c>
      <c r="O1311" s="15">
        <v>0.59402769557155499</v>
      </c>
      <c r="P1311" s="15">
        <v>0.50572706599999995</v>
      </c>
      <c r="Q1311" s="15">
        <f t="shared" si="240"/>
        <v>-8.8300629571555045E-2</v>
      </c>
      <c r="R1311" s="15">
        <f t="shared" si="241"/>
        <v>-14.864732777584541</v>
      </c>
      <c r="S1311" s="15">
        <v>0.24684682679331738</v>
      </c>
      <c r="T1311" s="15">
        <v>0.21071715399999999</v>
      </c>
      <c r="U1311" s="15">
        <f t="shared" si="242"/>
        <v>-3.6129672793317386E-2</v>
      </c>
      <c r="V1311" s="16">
        <f t="shared" si="243"/>
        <v>-14.636474473932953</v>
      </c>
      <c r="W1311" s="17">
        <f t="shared" si="244"/>
        <v>2.6831176825360585E-3</v>
      </c>
      <c r="X1311" s="17">
        <f t="shared" si="244"/>
        <v>2.290403847826087E-3</v>
      </c>
      <c r="Y1311" s="16">
        <f t="shared" si="245"/>
        <v>-3.9271383470997154E-4</v>
      </c>
      <c r="Z1311" s="15">
        <f t="shared" si="246"/>
        <v>-14.636474473932951</v>
      </c>
      <c r="AA1311" s="13">
        <v>0.59</v>
      </c>
      <c r="AB1311" s="13">
        <v>0</v>
      </c>
      <c r="AC1311" s="13">
        <v>0</v>
      </c>
      <c r="AD1311" s="13">
        <v>0</v>
      </c>
      <c r="AE1311" s="18">
        <f t="shared" si="247"/>
        <v>0</v>
      </c>
      <c r="AF1311" s="18">
        <f t="shared" si="251"/>
        <v>2.8944664010989011E-3</v>
      </c>
      <c r="AG1311" s="19">
        <f t="shared" si="248"/>
        <v>2.8944664010989011E-3</v>
      </c>
      <c r="AH1311" s="16" t="str">
        <f t="shared" si="249"/>
        <v>0.00</v>
      </c>
      <c r="AI1311" s="16">
        <f t="shared" si="250"/>
        <v>-2.6831176825360585E-3</v>
      </c>
      <c r="AJ1311" s="44" t="s">
        <v>681</v>
      </c>
      <c r="AK1311" s="15" t="s">
        <v>686</v>
      </c>
      <c r="AL1311" s="14" t="s">
        <v>57</v>
      </c>
      <c r="AM1311" s="39" t="s">
        <v>58</v>
      </c>
      <c r="AN1311" s="39" t="s">
        <v>59</v>
      </c>
      <c r="AO1311" s="39" t="s">
        <v>60</v>
      </c>
      <c r="AP1311" s="39" t="s">
        <v>61</v>
      </c>
      <c r="AQ1311" s="20"/>
      <c r="AR1311" s="20"/>
      <c r="AS1311" s="20"/>
      <c r="AT1311" s="20"/>
      <c r="AU1311" s="20"/>
      <c r="AV1311" s="20"/>
      <c r="AW1311" s="20"/>
      <c r="AX1311" s="20"/>
      <c r="AY1311" s="20"/>
      <c r="AZ1311" s="20"/>
      <c r="BA1311" s="20"/>
      <c r="BB1311" s="20"/>
    </row>
    <row r="1312" spans="1:54" ht="26.1" hidden="1" customHeight="1" x14ac:dyDescent="0.25">
      <c r="A1312" s="39" t="s">
        <v>32</v>
      </c>
      <c r="B1312" s="13" t="s">
        <v>257</v>
      </c>
      <c r="C1312" s="13" t="s">
        <v>252</v>
      </c>
      <c r="D1312" s="13">
        <v>34017</v>
      </c>
      <c r="E1312" s="13">
        <v>12200</v>
      </c>
      <c r="F1312" s="13" t="s">
        <v>509</v>
      </c>
      <c r="G1312" s="13" t="s">
        <v>331</v>
      </c>
      <c r="H1312" s="13" t="s">
        <v>160</v>
      </c>
      <c r="I1312" s="13" t="s">
        <v>165</v>
      </c>
      <c r="J1312" s="13" t="s">
        <v>516</v>
      </c>
      <c r="K1312" s="4">
        <v>2404</v>
      </c>
      <c r="L1312" s="4">
        <v>123</v>
      </c>
      <c r="M1312" s="14" t="s">
        <v>38</v>
      </c>
      <c r="N1312" s="15" t="s">
        <v>679</v>
      </c>
      <c r="O1312" s="15">
        <v>0.26694234871343098</v>
      </c>
      <c r="P1312" s="15">
        <v>0.227262082</v>
      </c>
      <c r="Q1312" s="15">
        <f t="shared" si="240"/>
        <v>-3.9680266713430973E-2</v>
      </c>
      <c r="R1312" s="15">
        <f t="shared" si="241"/>
        <v>-14.86473274273491</v>
      </c>
      <c r="S1312" s="15">
        <v>0.11092727192334831</v>
      </c>
      <c r="T1312" s="15">
        <v>9.4691430000000007E-2</v>
      </c>
      <c r="U1312" s="15">
        <f t="shared" si="242"/>
        <v>-1.6235841923348301E-2</v>
      </c>
      <c r="V1312" s="16">
        <f t="shared" si="243"/>
        <v>-14.63647454934924</v>
      </c>
      <c r="W1312" s="17">
        <f t="shared" si="244"/>
        <v>1.2057312165581339E-3</v>
      </c>
      <c r="X1312" s="17">
        <f t="shared" si="244"/>
        <v>1.0292546739130435E-3</v>
      </c>
      <c r="Y1312" s="16">
        <f t="shared" si="245"/>
        <v>-1.7647654264509038E-4</v>
      </c>
      <c r="Z1312" s="15">
        <f t="shared" si="246"/>
        <v>-14.636474549349252</v>
      </c>
      <c r="AA1312" s="13">
        <v>0.27</v>
      </c>
      <c r="AB1312" s="13">
        <v>0</v>
      </c>
      <c r="AC1312" s="13">
        <v>0</v>
      </c>
      <c r="AD1312" s="13">
        <v>0</v>
      </c>
      <c r="AE1312" s="18">
        <f t="shared" si="247"/>
        <v>0</v>
      </c>
      <c r="AF1312" s="18">
        <f t="shared" si="251"/>
        <v>1.3007064560439563E-3</v>
      </c>
      <c r="AG1312" s="19">
        <f t="shared" si="248"/>
        <v>1.3007064560439563E-3</v>
      </c>
      <c r="AH1312" s="16" t="str">
        <f t="shared" si="249"/>
        <v>0.00</v>
      </c>
      <c r="AI1312" s="16">
        <f t="shared" si="250"/>
        <v>-1.2057312165581339E-3</v>
      </c>
      <c r="AJ1312" s="44" t="s">
        <v>681</v>
      </c>
      <c r="AK1312" s="15" t="s">
        <v>686</v>
      </c>
      <c r="AL1312" s="14" t="s">
        <v>57</v>
      </c>
      <c r="AM1312" s="39" t="s">
        <v>58</v>
      </c>
      <c r="AN1312" s="39" t="s">
        <v>59</v>
      </c>
      <c r="AO1312" s="39" t="s">
        <v>60</v>
      </c>
      <c r="AP1312" s="39" t="s">
        <v>61</v>
      </c>
      <c r="AQ1312" s="20"/>
      <c r="AR1312" s="20"/>
      <c r="AS1312" s="20"/>
      <c r="AT1312" s="20"/>
      <c r="AU1312" s="20"/>
      <c r="AV1312" s="20"/>
      <c r="AW1312" s="20"/>
      <c r="AX1312" s="20"/>
      <c r="AY1312" s="20"/>
      <c r="AZ1312" s="20"/>
      <c r="BA1312" s="20"/>
      <c r="BB1312" s="20"/>
    </row>
    <row r="1313" spans="1:54" ht="26.1" hidden="1" customHeight="1" x14ac:dyDescent="0.25">
      <c r="A1313" s="39" t="s">
        <v>32</v>
      </c>
      <c r="B1313" s="13" t="s">
        <v>257</v>
      </c>
      <c r="C1313" s="13" t="s">
        <v>252</v>
      </c>
      <c r="D1313" s="13">
        <v>34017</v>
      </c>
      <c r="E1313" s="13">
        <v>12200</v>
      </c>
      <c r="F1313" s="13" t="s">
        <v>509</v>
      </c>
      <c r="G1313" s="13" t="s">
        <v>331</v>
      </c>
      <c r="H1313" s="13" t="s">
        <v>160</v>
      </c>
      <c r="I1313" s="13" t="s">
        <v>165</v>
      </c>
      <c r="J1313" s="13" t="s">
        <v>516</v>
      </c>
      <c r="K1313" s="4">
        <v>2404</v>
      </c>
      <c r="L1313" s="4">
        <v>123</v>
      </c>
      <c r="M1313" s="14" t="s">
        <v>39</v>
      </c>
      <c r="N1313" s="15" t="s">
        <v>679</v>
      </c>
      <c r="O1313" s="15">
        <v>0.26694234871343098</v>
      </c>
      <c r="P1313" s="15">
        <v>0.227262082</v>
      </c>
      <c r="Q1313" s="15">
        <f t="shared" si="240"/>
        <v>-3.9680266713430973E-2</v>
      </c>
      <c r="R1313" s="15">
        <f t="shared" si="241"/>
        <v>-14.86473274273491</v>
      </c>
      <c r="S1313" s="15">
        <v>0.11092727192334831</v>
      </c>
      <c r="T1313" s="15">
        <v>9.4691430000000007E-2</v>
      </c>
      <c r="U1313" s="15">
        <f t="shared" si="242"/>
        <v>-1.6235841923348301E-2</v>
      </c>
      <c r="V1313" s="16">
        <f t="shared" si="243"/>
        <v>-14.63647454934924</v>
      </c>
      <c r="W1313" s="17">
        <f t="shared" si="244"/>
        <v>1.2057312165581339E-3</v>
      </c>
      <c r="X1313" s="17">
        <f t="shared" si="244"/>
        <v>1.0292546739130435E-3</v>
      </c>
      <c r="Y1313" s="16">
        <f t="shared" si="245"/>
        <v>-1.7647654264509038E-4</v>
      </c>
      <c r="Z1313" s="15">
        <f t="shared" si="246"/>
        <v>-14.636474549349252</v>
      </c>
      <c r="AA1313" s="13">
        <v>0.27</v>
      </c>
      <c r="AB1313" s="13">
        <v>0</v>
      </c>
      <c r="AC1313" s="13">
        <v>0</v>
      </c>
      <c r="AD1313" s="13">
        <v>0</v>
      </c>
      <c r="AE1313" s="18">
        <f t="shared" si="247"/>
        <v>0</v>
      </c>
      <c r="AF1313" s="18">
        <f t="shared" si="251"/>
        <v>1.3007064560439563E-3</v>
      </c>
      <c r="AG1313" s="19">
        <f t="shared" si="248"/>
        <v>1.3007064560439563E-3</v>
      </c>
      <c r="AH1313" s="16" t="str">
        <f t="shared" si="249"/>
        <v>0.00</v>
      </c>
      <c r="AI1313" s="16">
        <f t="shared" si="250"/>
        <v>-1.2057312165581339E-3</v>
      </c>
      <c r="AJ1313" s="44" t="s">
        <v>681</v>
      </c>
      <c r="AK1313" s="15" t="s">
        <v>686</v>
      </c>
      <c r="AL1313" s="14" t="s">
        <v>57</v>
      </c>
      <c r="AM1313" s="39" t="s">
        <v>58</v>
      </c>
      <c r="AN1313" s="39" t="s">
        <v>59</v>
      </c>
      <c r="AO1313" s="39" t="s">
        <v>60</v>
      </c>
      <c r="AP1313" s="39" t="s">
        <v>61</v>
      </c>
      <c r="AQ1313" s="20"/>
      <c r="AR1313" s="20"/>
      <c r="AS1313" s="20"/>
      <c r="AT1313" s="20"/>
      <c r="AU1313" s="20"/>
      <c r="AV1313" s="20"/>
      <c r="AW1313" s="20"/>
      <c r="AX1313" s="20"/>
      <c r="AY1313" s="20"/>
      <c r="AZ1313" s="20"/>
      <c r="BA1313" s="20"/>
      <c r="BB1313" s="20"/>
    </row>
    <row r="1314" spans="1:54" ht="26.1" hidden="1" customHeight="1" x14ac:dyDescent="0.25">
      <c r="A1314" s="39" t="s">
        <v>32</v>
      </c>
      <c r="B1314" s="13" t="s">
        <v>257</v>
      </c>
      <c r="C1314" s="13" t="s">
        <v>252</v>
      </c>
      <c r="D1314" s="13">
        <v>34017</v>
      </c>
      <c r="E1314" s="13">
        <v>12200</v>
      </c>
      <c r="F1314" s="13" t="s">
        <v>509</v>
      </c>
      <c r="G1314" s="13" t="s">
        <v>331</v>
      </c>
      <c r="H1314" s="13" t="s">
        <v>160</v>
      </c>
      <c r="I1314" s="13" t="s">
        <v>165</v>
      </c>
      <c r="J1314" s="13" t="s">
        <v>516</v>
      </c>
      <c r="K1314" s="4">
        <v>2404</v>
      </c>
      <c r="L1314" s="4">
        <v>123</v>
      </c>
      <c r="M1314" s="14" t="s">
        <v>37</v>
      </c>
      <c r="N1314" s="15" t="s">
        <v>679</v>
      </c>
      <c r="O1314" s="15">
        <v>5.5287427000011997E-2</v>
      </c>
      <c r="P1314" s="15">
        <v>4.7069099000000003E-2</v>
      </c>
      <c r="Q1314" s="15">
        <f t="shared" si="240"/>
        <v>-8.2183280000119943E-3</v>
      </c>
      <c r="R1314" s="15">
        <f t="shared" si="241"/>
        <v>-14.864732265457409</v>
      </c>
      <c r="S1314" s="15">
        <v>2.2974561654726288E-2</v>
      </c>
      <c r="T1314" s="15">
        <v>1.9611897000000003E-2</v>
      </c>
      <c r="U1314" s="15">
        <f t="shared" si="242"/>
        <v>-3.3626646547262849E-3</v>
      </c>
      <c r="V1314" s="16">
        <f t="shared" si="243"/>
        <v>-14.636469262230833</v>
      </c>
      <c r="W1314" s="17">
        <f t="shared" si="244"/>
        <v>2.4972349624702484E-4</v>
      </c>
      <c r="X1314" s="17">
        <f t="shared" si="244"/>
        <v>2.131727934782609E-4</v>
      </c>
      <c r="Y1314" s="16">
        <f t="shared" si="245"/>
        <v>-3.6550702768763939E-5</v>
      </c>
      <c r="Z1314" s="15">
        <f t="shared" si="246"/>
        <v>-14.636469262230825</v>
      </c>
      <c r="AA1314" s="13">
        <v>0.06</v>
      </c>
      <c r="AB1314" s="13">
        <v>0</v>
      </c>
      <c r="AC1314" s="13">
        <v>0</v>
      </c>
      <c r="AD1314" s="13">
        <v>0</v>
      </c>
      <c r="AE1314" s="18">
        <f t="shared" si="247"/>
        <v>0</v>
      </c>
      <c r="AF1314" s="18">
        <f t="shared" si="251"/>
        <v>2.6939418956043961E-4</v>
      </c>
      <c r="AG1314" s="19">
        <f t="shared" si="248"/>
        <v>2.6939418956043961E-4</v>
      </c>
      <c r="AH1314" s="16" t="str">
        <f t="shared" si="249"/>
        <v>0.00</v>
      </c>
      <c r="AI1314" s="16">
        <f t="shared" si="250"/>
        <v>-2.4972349624702484E-4</v>
      </c>
      <c r="AJ1314" s="44" t="s">
        <v>681</v>
      </c>
      <c r="AK1314" s="15" t="s">
        <v>686</v>
      </c>
      <c r="AL1314" s="14" t="s">
        <v>57</v>
      </c>
      <c r="AM1314" s="39" t="s">
        <v>58</v>
      </c>
      <c r="AN1314" s="39" t="s">
        <v>59</v>
      </c>
      <c r="AO1314" s="39" t="s">
        <v>60</v>
      </c>
      <c r="AP1314" s="39" t="s">
        <v>61</v>
      </c>
      <c r="AQ1314" s="20"/>
      <c r="AR1314" s="20"/>
      <c r="AS1314" s="20"/>
      <c r="AT1314" s="20"/>
      <c r="AU1314" s="20"/>
      <c r="AV1314" s="20"/>
      <c r="AW1314" s="20"/>
      <c r="AX1314" s="20"/>
      <c r="AY1314" s="20"/>
      <c r="AZ1314" s="20"/>
      <c r="BA1314" s="20"/>
      <c r="BB1314" s="20"/>
    </row>
    <row r="1315" spans="1:54" ht="26.1" hidden="1" customHeight="1" x14ac:dyDescent="0.25">
      <c r="A1315" s="39" t="s">
        <v>5</v>
      </c>
      <c r="B1315" s="13" t="s">
        <v>21</v>
      </c>
      <c r="C1315" s="13" t="s">
        <v>251</v>
      </c>
      <c r="D1315" s="13">
        <v>34033</v>
      </c>
      <c r="E1315" s="13">
        <v>65498</v>
      </c>
      <c r="F1315" s="13" t="s">
        <v>280</v>
      </c>
      <c r="G1315" s="13" t="s">
        <v>331</v>
      </c>
      <c r="H1315" s="13" t="s">
        <v>100</v>
      </c>
      <c r="I1315" s="13" t="s">
        <v>105</v>
      </c>
      <c r="J1315" s="13" t="s">
        <v>387</v>
      </c>
      <c r="K1315" s="4">
        <v>10566</v>
      </c>
      <c r="L1315" s="4">
        <v>1002</v>
      </c>
      <c r="M1315" s="14" t="s">
        <v>35</v>
      </c>
      <c r="N1315" s="15" t="s">
        <v>679</v>
      </c>
      <c r="O1315" s="15">
        <v>1.7000028031089901E-3</v>
      </c>
      <c r="P1315" s="15">
        <v>1.523447E-3</v>
      </c>
      <c r="Q1315" s="15">
        <f t="shared" si="240"/>
        <v>-1.7655580310899002E-4</v>
      </c>
      <c r="R1315" s="15">
        <f t="shared" si="241"/>
        <v>-10.385618352281666</v>
      </c>
      <c r="S1315" s="15">
        <v>4.580171573735471E-4</v>
      </c>
      <c r="T1315" s="15">
        <v>3.9451099999999995E-4</v>
      </c>
      <c r="U1315" s="15">
        <f t="shared" si="242"/>
        <v>-6.3506157373547148E-5</v>
      </c>
      <c r="V1315" s="16">
        <f t="shared" si="243"/>
        <v>-13.865453804769404</v>
      </c>
      <c r="W1315" s="17">
        <f t="shared" si="244"/>
        <v>4.9784473627559465E-6</v>
      </c>
      <c r="X1315" s="17">
        <f t="shared" si="244"/>
        <v>4.28816304347826E-6</v>
      </c>
      <c r="Y1315" s="16">
        <f t="shared" si="245"/>
        <v>-6.9028431927768658E-7</v>
      </c>
      <c r="Z1315" s="15">
        <f t="shared" si="246"/>
        <v>-13.865453804769407</v>
      </c>
      <c r="AA1315" s="13"/>
      <c r="AB1315" s="13"/>
      <c r="AC1315" s="13"/>
      <c r="AD1315" s="13"/>
      <c r="AE1315" s="18">
        <f t="shared" si="247"/>
        <v>0</v>
      </c>
      <c r="AF1315" s="18">
        <f t="shared" si="251"/>
        <v>5.4191071428571425E-6</v>
      </c>
      <c r="AG1315" s="19">
        <f t="shared" si="248"/>
        <v>5.4191071428571425E-6</v>
      </c>
      <c r="AH1315" s="16" t="str">
        <f t="shared" si="249"/>
        <v>0.00</v>
      </c>
      <c r="AI1315" s="16">
        <f t="shared" si="250"/>
        <v>-4.9784473627559465E-6</v>
      </c>
      <c r="AJ1315" s="44">
        <v>221112</v>
      </c>
      <c r="AK1315" s="15" t="s">
        <v>684</v>
      </c>
      <c r="AL1315" s="14" t="s">
        <v>106</v>
      </c>
      <c r="AM1315" s="39" t="s">
        <v>65</v>
      </c>
      <c r="AN1315" s="39" t="s">
        <v>89</v>
      </c>
      <c r="AO1315" s="39" t="s">
        <v>107</v>
      </c>
      <c r="AP1315" s="39" t="s">
        <v>108</v>
      </c>
      <c r="AQ1315" s="20"/>
      <c r="AR1315" s="20"/>
      <c r="AS1315" s="20"/>
      <c r="AT1315" s="20"/>
      <c r="AU1315" s="20"/>
      <c r="AV1315" s="20"/>
      <c r="AW1315" s="20"/>
      <c r="AX1315" s="20"/>
      <c r="AY1315" s="20"/>
      <c r="AZ1315" s="20"/>
      <c r="BA1315" s="20"/>
      <c r="BB1315" s="20"/>
    </row>
    <row r="1316" spans="1:54" ht="26.1" hidden="1" customHeight="1" x14ac:dyDescent="0.25">
      <c r="A1316" s="39" t="s">
        <v>5</v>
      </c>
      <c r="B1316" s="13" t="s">
        <v>21</v>
      </c>
      <c r="C1316" s="13" t="s">
        <v>251</v>
      </c>
      <c r="D1316" s="13">
        <v>34033</v>
      </c>
      <c r="E1316" s="13">
        <v>65498</v>
      </c>
      <c r="F1316" s="13" t="s">
        <v>280</v>
      </c>
      <c r="G1316" s="13" t="s">
        <v>331</v>
      </c>
      <c r="H1316" s="13" t="s">
        <v>100</v>
      </c>
      <c r="I1316" s="13" t="s">
        <v>105</v>
      </c>
      <c r="J1316" s="13" t="s">
        <v>387</v>
      </c>
      <c r="K1316" s="4">
        <v>10566</v>
      </c>
      <c r="L1316" s="4">
        <v>1002</v>
      </c>
      <c r="M1316" s="14" t="s">
        <v>40</v>
      </c>
      <c r="N1316" s="15" t="s">
        <v>679</v>
      </c>
      <c r="O1316" s="15">
        <v>0</v>
      </c>
      <c r="P1316" s="15">
        <v>0</v>
      </c>
      <c r="Q1316" s="15">
        <f t="shared" si="240"/>
        <v>0</v>
      </c>
      <c r="R1316" s="15" t="str">
        <f t="shared" si="241"/>
        <v>0.00</v>
      </c>
      <c r="S1316" s="15">
        <v>0</v>
      </c>
      <c r="T1316" s="15">
        <v>0</v>
      </c>
      <c r="U1316" s="15">
        <f t="shared" si="242"/>
        <v>0</v>
      </c>
      <c r="V1316" s="16" t="str">
        <f t="shared" si="243"/>
        <v>NA</v>
      </c>
      <c r="W1316" s="17">
        <f t="shared" si="244"/>
        <v>0</v>
      </c>
      <c r="X1316" s="17">
        <f t="shared" si="244"/>
        <v>0</v>
      </c>
      <c r="Y1316" s="16">
        <f t="shared" si="245"/>
        <v>0</v>
      </c>
      <c r="Z1316" s="15" t="str">
        <f t="shared" si="246"/>
        <v>0.00</v>
      </c>
      <c r="AA1316" s="13"/>
      <c r="AB1316" s="13"/>
      <c r="AC1316" s="13"/>
      <c r="AD1316" s="13"/>
      <c r="AE1316" s="18">
        <f t="shared" si="247"/>
        <v>0</v>
      </c>
      <c r="AF1316" s="18">
        <f t="shared" si="251"/>
        <v>0</v>
      </c>
      <c r="AG1316" s="19">
        <f t="shared" si="248"/>
        <v>0</v>
      </c>
      <c r="AH1316" s="16" t="str">
        <f t="shared" si="249"/>
        <v>0.00</v>
      </c>
      <c r="AI1316" s="16">
        <f t="shared" si="250"/>
        <v>0</v>
      </c>
      <c r="AJ1316" s="44">
        <v>221112</v>
      </c>
      <c r="AK1316" s="15" t="s">
        <v>684</v>
      </c>
      <c r="AL1316" s="14" t="s">
        <v>106</v>
      </c>
      <c r="AM1316" s="39" t="s">
        <v>65</v>
      </c>
      <c r="AN1316" s="39" t="s">
        <v>89</v>
      </c>
      <c r="AO1316" s="39" t="s">
        <v>107</v>
      </c>
      <c r="AP1316" s="39" t="s">
        <v>108</v>
      </c>
      <c r="AQ1316" s="20"/>
      <c r="AR1316" s="20"/>
      <c r="AS1316" s="20"/>
      <c r="AT1316" s="20"/>
      <c r="AU1316" s="20"/>
      <c r="AV1316" s="20"/>
      <c r="AW1316" s="20"/>
      <c r="AX1316" s="20"/>
      <c r="AY1316" s="20"/>
      <c r="AZ1316" s="20"/>
      <c r="BA1316" s="20"/>
      <c r="BB1316" s="20"/>
    </row>
    <row r="1317" spans="1:54" ht="26.1" hidden="1" customHeight="1" x14ac:dyDescent="0.25">
      <c r="A1317" s="40" t="s">
        <v>5</v>
      </c>
      <c r="B1317" s="13" t="s">
        <v>21</v>
      </c>
      <c r="C1317" s="13" t="s">
        <v>251</v>
      </c>
      <c r="D1317" s="13">
        <v>34033</v>
      </c>
      <c r="E1317" s="13">
        <v>65498</v>
      </c>
      <c r="F1317" s="13" t="s">
        <v>280</v>
      </c>
      <c r="G1317" s="13" t="s">
        <v>331</v>
      </c>
      <c r="H1317" s="13" t="s">
        <v>100</v>
      </c>
      <c r="I1317" s="13" t="s">
        <v>105</v>
      </c>
      <c r="J1317" s="13" t="s">
        <v>387</v>
      </c>
      <c r="K1317" s="4">
        <v>10566</v>
      </c>
      <c r="L1317" s="4">
        <v>1002</v>
      </c>
      <c r="M1317" s="13" t="s">
        <v>36</v>
      </c>
      <c r="N1317" s="15" t="s">
        <v>679</v>
      </c>
      <c r="O1317" s="15">
        <v>0.11420589810517801</v>
      </c>
      <c r="P1317" s="15">
        <v>0.102451508</v>
      </c>
      <c r="Q1317" s="15">
        <f t="shared" si="240"/>
        <v>-1.1754390105178009E-2</v>
      </c>
      <c r="R1317" s="15">
        <f t="shared" si="241"/>
        <v>-10.292279383287887</v>
      </c>
      <c r="S1317" s="15">
        <v>2.9268449603735529E-2</v>
      </c>
      <c r="T1317" s="15">
        <v>2.5212763999999999E-2</v>
      </c>
      <c r="U1317" s="15">
        <f t="shared" si="242"/>
        <v>-4.0556856037355302E-3</v>
      </c>
      <c r="V1317" s="16">
        <f t="shared" si="243"/>
        <v>-13.856851519794555</v>
      </c>
      <c r="W1317" s="17">
        <f t="shared" si="244"/>
        <v>3.1813532177973403E-4</v>
      </c>
      <c r="X1317" s="17">
        <f t="shared" si="244"/>
        <v>2.7405178260869566E-4</v>
      </c>
      <c r="Y1317" s="16">
        <f t="shared" si="245"/>
        <v>-4.4083539171038374E-5</v>
      </c>
      <c r="Z1317" s="15">
        <f t="shared" si="246"/>
        <v>-13.856851519794555</v>
      </c>
      <c r="AA1317" s="13"/>
      <c r="AB1317" s="13"/>
      <c r="AC1317" s="13"/>
      <c r="AD1317" s="13"/>
      <c r="AE1317" s="18">
        <f t="shared" si="247"/>
        <v>0</v>
      </c>
      <c r="AF1317" s="18">
        <f t="shared" si="251"/>
        <v>3.4632917582417584E-4</v>
      </c>
      <c r="AG1317" s="19">
        <f t="shared" si="248"/>
        <v>3.4632917582417584E-4</v>
      </c>
      <c r="AH1317" s="16" t="str">
        <f t="shared" si="249"/>
        <v>0.00</v>
      </c>
      <c r="AI1317" s="16">
        <f t="shared" si="250"/>
        <v>-3.1813532177973403E-4</v>
      </c>
      <c r="AJ1317" s="44">
        <v>221112</v>
      </c>
      <c r="AK1317" s="15" t="s">
        <v>684</v>
      </c>
      <c r="AL1317" s="14" t="s">
        <v>106</v>
      </c>
      <c r="AM1317" s="39" t="s">
        <v>65</v>
      </c>
      <c r="AN1317" s="39" t="s">
        <v>89</v>
      </c>
      <c r="AO1317" s="39" t="s">
        <v>107</v>
      </c>
      <c r="AP1317" s="39" t="s">
        <v>108</v>
      </c>
      <c r="AQ1317" s="20"/>
      <c r="AR1317" s="20"/>
      <c r="AS1317" s="20"/>
      <c r="AT1317" s="20"/>
      <c r="AU1317" s="20"/>
      <c r="AV1317" s="20"/>
      <c r="AW1317" s="20"/>
      <c r="AX1317" s="20"/>
      <c r="AY1317" s="20"/>
      <c r="AZ1317" s="20"/>
      <c r="BA1317" s="20"/>
      <c r="BB1317" s="20"/>
    </row>
    <row r="1318" spans="1:54" ht="26.1" hidden="1" customHeight="1" x14ac:dyDescent="0.25">
      <c r="A1318" s="39" t="s">
        <v>5</v>
      </c>
      <c r="B1318" s="13" t="s">
        <v>21</v>
      </c>
      <c r="C1318" s="13" t="s">
        <v>251</v>
      </c>
      <c r="D1318" s="13">
        <v>34033</v>
      </c>
      <c r="E1318" s="13">
        <v>65498</v>
      </c>
      <c r="F1318" s="13" t="s">
        <v>280</v>
      </c>
      <c r="G1318" s="13" t="s">
        <v>331</v>
      </c>
      <c r="H1318" s="13" t="s">
        <v>100</v>
      </c>
      <c r="I1318" s="13" t="s">
        <v>105</v>
      </c>
      <c r="J1318" s="13" t="s">
        <v>387</v>
      </c>
      <c r="K1318" s="4">
        <v>10566</v>
      </c>
      <c r="L1318" s="4">
        <v>1002</v>
      </c>
      <c r="M1318" s="14" t="s">
        <v>38</v>
      </c>
      <c r="N1318" s="15" t="s">
        <v>679</v>
      </c>
      <c r="O1318" s="15">
        <v>7.7924052093963298E-3</v>
      </c>
      <c r="P1318" s="15">
        <v>6.983118E-3</v>
      </c>
      <c r="Q1318" s="15">
        <f t="shared" si="240"/>
        <v>-8.0928720939632982E-4</v>
      </c>
      <c r="R1318" s="15">
        <f t="shared" si="241"/>
        <v>-10.385589399540795</v>
      </c>
      <c r="S1318" s="15">
        <v>2.0994408224406383E-3</v>
      </c>
      <c r="T1318" s="15">
        <v>1.8085239999999999E-3</v>
      </c>
      <c r="U1318" s="15">
        <f t="shared" si="242"/>
        <v>-2.9091682244063838E-4</v>
      </c>
      <c r="V1318" s="16">
        <f t="shared" si="243"/>
        <v>-13.856871759902347</v>
      </c>
      <c r="W1318" s="17">
        <f t="shared" si="244"/>
        <v>2.2820008939572154E-5</v>
      </c>
      <c r="X1318" s="17">
        <f t="shared" si="244"/>
        <v>1.965786956521739E-5</v>
      </c>
      <c r="Y1318" s="16">
        <f t="shared" si="245"/>
        <v>-3.1621393743547642E-6</v>
      </c>
      <c r="Z1318" s="15">
        <f t="shared" si="246"/>
        <v>-13.856871759902345</v>
      </c>
      <c r="AA1318" s="13"/>
      <c r="AB1318" s="13"/>
      <c r="AC1318" s="13"/>
      <c r="AD1318" s="13"/>
      <c r="AE1318" s="18">
        <f t="shared" si="247"/>
        <v>0</v>
      </c>
      <c r="AF1318" s="18">
        <f t="shared" si="251"/>
        <v>2.4842362637362637E-5</v>
      </c>
      <c r="AG1318" s="19">
        <f t="shared" si="248"/>
        <v>2.4842362637362637E-5</v>
      </c>
      <c r="AH1318" s="16" t="str">
        <f t="shared" si="249"/>
        <v>0.00</v>
      </c>
      <c r="AI1318" s="16">
        <f t="shared" si="250"/>
        <v>-2.2820008939572154E-5</v>
      </c>
      <c r="AJ1318" s="44">
        <v>221112</v>
      </c>
      <c r="AK1318" s="15" t="s">
        <v>684</v>
      </c>
      <c r="AL1318" s="14" t="s">
        <v>106</v>
      </c>
      <c r="AM1318" s="39" t="s">
        <v>65</v>
      </c>
      <c r="AN1318" s="39" t="s">
        <v>89</v>
      </c>
      <c r="AO1318" s="39" t="s">
        <v>107</v>
      </c>
      <c r="AP1318" s="39" t="s">
        <v>108</v>
      </c>
      <c r="AQ1318" s="20"/>
      <c r="AR1318" s="20"/>
      <c r="AS1318" s="20"/>
      <c r="AT1318" s="20"/>
      <c r="AU1318" s="20"/>
      <c r="AV1318" s="20"/>
      <c r="AW1318" s="20"/>
      <c r="AX1318" s="20"/>
      <c r="AY1318" s="20"/>
      <c r="AZ1318" s="20"/>
      <c r="BA1318" s="20"/>
      <c r="BB1318" s="20"/>
    </row>
    <row r="1319" spans="1:54" ht="26.1" hidden="1" customHeight="1" x14ac:dyDescent="0.25">
      <c r="A1319" s="39" t="s">
        <v>5</v>
      </c>
      <c r="B1319" s="13" t="s">
        <v>21</v>
      </c>
      <c r="C1319" s="13" t="s">
        <v>251</v>
      </c>
      <c r="D1319" s="13">
        <v>34033</v>
      </c>
      <c r="E1319" s="13">
        <v>65498</v>
      </c>
      <c r="F1319" s="13" t="s">
        <v>280</v>
      </c>
      <c r="G1319" s="13" t="s">
        <v>331</v>
      </c>
      <c r="H1319" s="13" t="s">
        <v>100</v>
      </c>
      <c r="I1319" s="13" t="s">
        <v>105</v>
      </c>
      <c r="J1319" s="13" t="s">
        <v>387</v>
      </c>
      <c r="K1319" s="4">
        <v>10566</v>
      </c>
      <c r="L1319" s="4">
        <v>1002</v>
      </c>
      <c r="M1319" s="14" t="s">
        <v>39</v>
      </c>
      <c r="N1319" s="15" t="s">
        <v>679</v>
      </c>
      <c r="O1319" s="15">
        <v>7.71795547809641E-3</v>
      </c>
      <c r="P1319" s="15">
        <v>6.9163999999999996E-3</v>
      </c>
      <c r="Q1319" s="15">
        <f t="shared" si="240"/>
        <v>-8.0155547809641035E-4</v>
      </c>
      <c r="R1319" s="15">
        <f t="shared" si="241"/>
        <v>-10.385593443383137</v>
      </c>
      <c r="S1319" s="15">
        <v>2.079382470633888E-3</v>
      </c>
      <c r="T1319" s="15">
        <v>1.791246E-3</v>
      </c>
      <c r="U1319" s="15">
        <f t="shared" si="242"/>
        <v>-2.8813647063388802E-4</v>
      </c>
      <c r="V1319" s="16">
        <f t="shared" si="243"/>
        <v>-13.856828876029297</v>
      </c>
      <c r="W1319" s="17">
        <f t="shared" si="244"/>
        <v>2.2601983376455304E-5</v>
      </c>
      <c r="X1319" s="17">
        <f t="shared" si="244"/>
        <v>1.9470065217391303E-5</v>
      </c>
      <c r="Y1319" s="16">
        <f t="shared" si="245"/>
        <v>-3.1319181590640009E-6</v>
      </c>
      <c r="Z1319" s="15">
        <f t="shared" si="246"/>
        <v>-13.856828876029301</v>
      </c>
      <c r="AA1319" s="13"/>
      <c r="AB1319" s="13"/>
      <c r="AC1319" s="13"/>
      <c r="AD1319" s="13"/>
      <c r="AE1319" s="18">
        <f t="shared" si="247"/>
        <v>0</v>
      </c>
      <c r="AF1319" s="18">
        <f t="shared" si="251"/>
        <v>2.4605027472527473E-5</v>
      </c>
      <c r="AG1319" s="19">
        <f t="shared" si="248"/>
        <v>2.4605027472527473E-5</v>
      </c>
      <c r="AH1319" s="16" t="str">
        <f t="shared" si="249"/>
        <v>0.00</v>
      </c>
      <c r="AI1319" s="16">
        <f t="shared" si="250"/>
        <v>-2.2601983376455304E-5</v>
      </c>
      <c r="AJ1319" s="44">
        <v>221112</v>
      </c>
      <c r="AK1319" s="15" t="s">
        <v>684</v>
      </c>
      <c r="AL1319" s="14" t="s">
        <v>106</v>
      </c>
      <c r="AM1319" s="39" t="s">
        <v>65</v>
      </c>
      <c r="AN1319" s="39" t="s">
        <v>89</v>
      </c>
      <c r="AO1319" s="39" t="s">
        <v>107</v>
      </c>
      <c r="AP1319" s="39" t="s">
        <v>108</v>
      </c>
      <c r="AQ1319" s="20"/>
      <c r="AR1319" s="20"/>
      <c r="AS1319" s="20"/>
      <c r="AT1319" s="20"/>
      <c r="AU1319" s="20"/>
      <c r="AV1319" s="20"/>
      <c r="AW1319" s="20"/>
      <c r="AX1319" s="20"/>
      <c r="AY1319" s="20"/>
      <c r="AZ1319" s="20"/>
      <c r="BA1319" s="20"/>
      <c r="BB1319" s="20"/>
    </row>
    <row r="1320" spans="1:54" ht="26.1" hidden="1" customHeight="1" x14ac:dyDescent="0.25">
      <c r="A1320" s="39" t="s">
        <v>5</v>
      </c>
      <c r="B1320" s="13" t="s">
        <v>21</v>
      </c>
      <c r="C1320" s="13" t="s">
        <v>251</v>
      </c>
      <c r="D1320" s="13">
        <v>34033</v>
      </c>
      <c r="E1320" s="13">
        <v>65498</v>
      </c>
      <c r="F1320" s="13" t="s">
        <v>280</v>
      </c>
      <c r="G1320" s="13" t="s">
        <v>331</v>
      </c>
      <c r="H1320" s="13" t="s">
        <v>100</v>
      </c>
      <c r="I1320" s="13" t="s">
        <v>105</v>
      </c>
      <c r="J1320" s="13" t="s">
        <v>387</v>
      </c>
      <c r="K1320" s="4">
        <v>10566</v>
      </c>
      <c r="L1320" s="4">
        <v>1002</v>
      </c>
      <c r="M1320" s="14" t="s">
        <v>37</v>
      </c>
      <c r="N1320" s="15" t="s">
        <v>679</v>
      </c>
      <c r="O1320" s="15">
        <v>0.118733599999945</v>
      </c>
      <c r="P1320" s="15">
        <v>0.106402411</v>
      </c>
      <c r="Q1320" s="15">
        <f t="shared" si="240"/>
        <v>-1.2331188999944995E-2</v>
      </c>
      <c r="R1320" s="15">
        <f t="shared" si="241"/>
        <v>-10.385593462971482</v>
      </c>
      <c r="S1320" s="15">
        <v>3.1989374286470293E-2</v>
      </c>
      <c r="T1320" s="15">
        <v>2.7556654E-2</v>
      </c>
      <c r="U1320" s="15">
        <f t="shared" si="242"/>
        <v>-4.432720286470293E-3</v>
      </c>
      <c r="V1320" s="16">
        <f t="shared" si="243"/>
        <v>-13.856852112124884</v>
      </c>
      <c r="W1320" s="17">
        <f t="shared" si="244"/>
        <v>3.4771059007032928E-4</v>
      </c>
      <c r="X1320" s="17">
        <f t="shared" si="244"/>
        <v>2.9952884782608697E-4</v>
      </c>
      <c r="Y1320" s="16">
        <f t="shared" si="245"/>
        <v>-4.8181742244242311E-5</v>
      </c>
      <c r="Z1320" s="15">
        <f t="shared" si="246"/>
        <v>-13.856852112124882</v>
      </c>
      <c r="AA1320" s="13"/>
      <c r="AB1320" s="13"/>
      <c r="AC1320" s="13"/>
      <c r="AD1320" s="13"/>
      <c r="AE1320" s="18">
        <f t="shared" si="247"/>
        <v>0</v>
      </c>
      <c r="AF1320" s="18">
        <f t="shared" si="251"/>
        <v>3.7852546703296704E-4</v>
      </c>
      <c r="AG1320" s="19">
        <f t="shared" si="248"/>
        <v>3.7852546703296704E-4</v>
      </c>
      <c r="AH1320" s="16" t="str">
        <f t="shared" si="249"/>
        <v>0.00</v>
      </c>
      <c r="AI1320" s="16">
        <f t="shared" si="250"/>
        <v>-3.4771059007032928E-4</v>
      </c>
      <c r="AJ1320" s="44">
        <v>221112</v>
      </c>
      <c r="AK1320" s="15" t="s">
        <v>684</v>
      </c>
      <c r="AL1320" s="14" t="s">
        <v>106</v>
      </c>
      <c r="AM1320" s="39" t="s">
        <v>65</v>
      </c>
      <c r="AN1320" s="39" t="s">
        <v>89</v>
      </c>
      <c r="AO1320" s="39" t="s">
        <v>107</v>
      </c>
      <c r="AP1320" s="39" t="s">
        <v>108</v>
      </c>
      <c r="AQ1320" s="20"/>
      <c r="AR1320" s="20"/>
      <c r="AS1320" s="20"/>
      <c r="AT1320" s="20"/>
      <c r="AU1320" s="20"/>
      <c r="AV1320" s="20"/>
      <c r="AW1320" s="20"/>
      <c r="AX1320" s="20"/>
      <c r="AY1320" s="20"/>
      <c r="AZ1320" s="20"/>
      <c r="BA1320" s="20"/>
      <c r="BB1320" s="20"/>
    </row>
    <row r="1321" spans="1:54" ht="26.1" hidden="1" customHeight="1" x14ac:dyDescent="0.25">
      <c r="A1321" s="39" t="s">
        <v>5</v>
      </c>
      <c r="B1321" s="13" t="s">
        <v>21</v>
      </c>
      <c r="C1321" s="13" t="s">
        <v>251</v>
      </c>
      <c r="D1321" s="13">
        <v>34033</v>
      </c>
      <c r="E1321" s="13">
        <v>65498</v>
      </c>
      <c r="F1321" s="13" t="s">
        <v>280</v>
      </c>
      <c r="G1321" s="13" t="s">
        <v>331</v>
      </c>
      <c r="H1321" s="13" t="s">
        <v>100</v>
      </c>
      <c r="I1321" s="13" t="s">
        <v>105</v>
      </c>
      <c r="J1321" s="13" t="s">
        <v>387</v>
      </c>
      <c r="K1321" s="4">
        <v>10566</v>
      </c>
      <c r="L1321" s="4">
        <v>1002</v>
      </c>
      <c r="M1321" s="14" t="s">
        <v>34</v>
      </c>
      <c r="N1321" s="15" t="s">
        <v>679</v>
      </c>
      <c r="O1321" s="15">
        <v>8.1894704429961497E-4</v>
      </c>
      <c r="P1321" s="15">
        <v>7.3389500000000003E-4</v>
      </c>
      <c r="Q1321" s="15">
        <f t="shared" si="240"/>
        <v>-8.5052044299614932E-5</v>
      </c>
      <c r="R1321" s="15">
        <f t="shared" si="241"/>
        <v>-10.385536511991893</v>
      </c>
      <c r="S1321" s="15">
        <v>2.206418698743339E-4</v>
      </c>
      <c r="T1321" s="15">
        <v>1.9000000000000001E-4</v>
      </c>
      <c r="U1321" s="15">
        <f t="shared" si="242"/>
        <v>-3.0641869874333894E-5</v>
      </c>
      <c r="V1321" s="16">
        <f t="shared" si="243"/>
        <v>-13.887604329942411</v>
      </c>
      <c r="W1321" s="17">
        <f t="shared" si="244"/>
        <v>2.398281194286238E-6</v>
      </c>
      <c r="X1321" s="17">
        <f t="shared" si="244"/>
        <v>2.0652173913043481E-6</v>
      </c>
      <c r="Y1321" s="16">
        <f t="shared" si="245"/>
        <v>-3.3306380298188993E-7</v>
      </c>
      <c r="Z1321" s="15">
        <f t="shared" si="246"/>
        <v>-13.887604329942402</v>
      </c>
      <c r="AA1321" s="13"/>
      <c r="AB1321" s="13"/>
      <c r="AC1321" s="13"/>
      <c r="AD1321" s="13"/>
      <c r="AE1321" s="18">
        <f t="shared" si="247"/>
        <v>0</v>
      </c>
      <c r="AF1321" s="18">
        <f t="shared" si="251"/>
        <v>2.6098901098901103E-6</v>
      </c>
      <c r="AG1321" s="19">
        <f t="shared" si="248"/>
        <v>2.6098901098901103E-6</v>
      </c>
      <c r="AH1321" s="16" t="str">
        <f t="shared" si="249"/>
        <v>0.00</v>
      </c>
      <c r="AI1321" s="16">
        <f t="shared" si="250"/>
        <v>-2.398281194286238E-6</v>
      </c>
      <c r="AJ1321" s="44">
        <v>221112</v>
      </c>
      <c r="AK1321" s="15" t="s">
        <v>684</v>
      </c>
      <c r="AL1321" s="14" t="s">
        <v>106</v>
      </c>
      <c r="AM1321" s="39" t="s">
        <v>65</v>
      </c>
      <c r="AN1321" s="39" t="s">
        <v>89</v>
      </c>
      <c r="AO1321" s="39" t="s">
        <v>107</v>
      </c>
      <c r="AP1321" s="39" t="s">
        <v>108</v>
      </c>
      <c r="AQ1321" s="20"/>
      <c r="AR1321" s="20"/>
      <c r="AS1321" s="20"/>
      <c r="AT1321" s="20"/>
      <c r="AU1321" s="20"/>
      <c r="AV1321" s="20"/>
      <c r="AW1321" s="20"/>
      <c r="AX1321" s="20"/>
      <c r="AY1321" s="20"/>
      <c r="AZ1321" s="20"/>
      <c r="BA1321" s="20"/>
      <c r="BB1321" s="20"/>
    </row>
    <row r="1322" spans="1:54" ht="26.1" hidden="1" customHeight="1" x14ac:dyDescent="0.25">
      <c r="A1322" s="39" t="s">
        <v>5</v>
      </c>
      <c r="B1322" s="13" t="s">
        <v>21</v>
      </c>
      <c r="C1322" s="13" t="s">
        <v>251</v>
      </c>
      <c r="D1322" s="13">
        <v>34033</v>
      </c>
      <c r="E1322" s="13">
        <v>65498</v>
      </c>
      <c r="F1322" s="13" t="s">
        <v>280</v>
      </c>
      <c r="G1322" s="13" t="s">
        <v>311</v>
      </c>
      <c r="H1322" s="13" t="s">
        <v>100</v>
      </c>
      <c r="I1322" s="13" t="s">
        <v>105</v>
      </c>
      <c r="J1322" s="13" t="s">
        <v>388</v>
      </c>
      <c r="K1322" s="4">
        <v>10566</v>
      </c>
      <c r="L1322" s="4">
        <v>1002</v>
      </c>
      <c r="M1322" s="14" t="s">
        <v>40</v>
      </c>
      <c r="N1322" s="15" t="s">
        <v>679</v>
      </c>
      <c r="O1322" s="15">
        <v>0.109726495647598</v>
      </c>
      <c r="P1322" s="15">
        <v>9.8330747999999996E-2</v>
      </c>
      <c r="Q1322" s="15">
        <f t="shared" si="240"/>
        <v>-1.1395747647598001E-2</v>
      </c>
      <c r="R1322" s="15">
        <f t="shared" si="241"/>
        <v>-10.385593361330923</v>
      </c>
      <c r="S1322" s="15">
        <v>2.9562667504526248E-2</v>
      </c>
      <c r="T1322" s="15">
        <v>2.5466213000000001E-2</v>
      </c>
      <c r="U1322" s="15">
        <f t="shared" si="242"/>
        <v>-4.0964545045262465E-3</v>
      </c>
      <c r="V1322" s="16">
        <f t="shared" si="243"/>
        <v>-13.856850042030377</v>
      </c>
      <c r="W1322" s="17">
        <f t="shared" si="244"/>
        <v>3.2133334244050269E-4</v>
      </c>
      <c r="X1322" s="17">
        <f t="shared" si="244"/>
        <v>2.768066630434783E-4</v>
      </c>
      <c r="Y1322" s="16">
        <f t="shared" si="245"/>
        <v>-4.4526679397024398E-5</v>
      </c>
      <c r="Z1322" s="15">
        <f t="shared" si="246"/>
        <v>-13.856850042030372</v>
      </c>
      <c r="AA1322" s="13">
        <v>0.11</v>
      </c>
      <c r="AB1322" s="13">
        <v>0</v>
      </c>
      <c r="AC1322" s="13">
        <v>0</v>
      </c>
      <c r="AD1322" s="13">
        <v>0</v>
      </c>
      <c r="AE1322" s="18">
        <f t="shared" si="247"/>
        <v>0</v>
      </c>
      <c r="AF1322" s="18">
        <f t="shared" si="251"/>
        <v>3.4981061813186816E-4</v>
      </c>
      <c r="AG1322" s="19">
        <f t="shared" si="248"/>
        <v>3.4981061813186816E-4</v>
      </c>
      <c r="AH1322" s="16" t="str">
        <f t="shared" si="249"/>
        <v>0.00</v>
      </c>
      <c r="AI1322" s="16">
        <f t="shared" si="250"/>
        <v>-3.2133334244050269E-4</v>
      </c>
      <c r="AJ1322" s="44">
        <v>221112</v>
      </c>
      <c r="AK1322" s="15" t="s">
        <v>684</v>
      </c>
      <c r="AL1322" s="14" t="s">
        <v>109</v>
      </c>
      <c r="AM1322" s="39" t="s">
        <v>65</v>
      </c>
      <c r="AN1322" s="39" t="s">
        <v>59</v>
      </c>
      <c r="AO1322" s="39" t="s">
        <v>107</v>
      </c>
      <c r="AP1322" s="39" t="s">
        <v>108</v>
      </c>
      <c r="AQ1322" s="20"/>
      <c r="AR1322" s="20"/>
      <c r="AS1322" s="20"/>
      <c r="AT1322" s="20"/>
      <c r="AU1322" s="20"/>
      <c r="AV1322" s="20"/>
      <c r="AW1322" s="20"/>
      <c r="AX1322" s="20"/>
      <c r="AY1322" s="20"/>
      <c r="AZ1322" s="20"/>
      <c r="BA1322" s="20"/>
      <c r="BB1322" s="20"/>
    </row>
    <row r="1323" spans="1:54" ht="26.1" hidden="1" customHeight="1" x14ac:dyDescent="0.25">
      <c r="A1323" s="39" t="s">
        <v>5</v>
      </c>
      <c r="B1323" s="13" t="s">
        <v>21</v>
      </c>
      <c r="C1323" s="13" t="s">
        <v>251</v>
      </c>
      <c r="D1323" s="13">
        <v>34033</v>
      </c>
      <c r="E1323" s="13">
        <v>65498</v>
      </c>
      <c r="F1323" s="13" t="s">
        <v>280</v>
      </c>
      <c r="G1323" s="13" t="s">
        <v>311</v>
      </c>
      <c r="H1323" s="13" t="s">
        <v>100</v>
      </c>
      <c r="I1323" s="13" t="s">
        <v>105</v>
      </c>
      <c r="J1323" s="13" t="s">
        <v>388</v>
      </c>
      <c r="K1323" s="4">
        <v>10566</v>
      </c>
      <c r="L1323" s="4">
        <v>1002</v>
      </c>
      <c r="M1323" s="14" t="s">
        <v>38</v>
      </c>
      <c r="N1323" s="15" t="s">
        <v>679</v>
      </c>
      <c r="O1323" s="15">
        <v>0.25909747321242799</v>
      </c>
      <c r="P1323" s="15">
        <v>0.23218866299999999</v>
      </c>
      <c r="Q1323" s="15">
        <f t="shared" si="240"/>
        <v>-2.6908810212427997E-2</v>
      </c>
      <c r="R1323" s="15">
        <f t="shared" si="241"/>
        <v>-10.385593452069712</v>
      </c>
      <c r="S1323" s="15">
        <v>6.9806407346151095E-2</v>
      </c>
      <c r="T1323" s="15">
        <v>6.0133435999999998E-2</v>
      </c>
      <c r="U1323" s="15">
        <f t="shared" si="242"/>
        <v>-9.6729713461510963E-3</v>
      </c>
      <c r="V1323" s="16">
        <f t="shared" si="243"/>
        <v>-13.85685313696986</v>
      </c>
      <c r="W1323" s="17">
        <f t="shared" si="244"/>
        <v>7.587652972407728E-4</v>
      </c>
      <c r="X1323" s="17">
        <f t="shared" si="244"/>
        <v>6.5362430434782602E-4</v>
      </c>
      <c r="Y1323" s="16">
        <f t="shared" si="245"/>
        <v>-1.0514099289294677E-4</v>
      </c>
      <c r="Z1323" s="15">
        <f t="shared" si="246"/>
        <v>-13.856853136969868</v>
      </c>
      <c r="AA1323" s="13">
        <v>0.26</v>
      </c>
      <c r="AB1323" s="13">
        <v>0</v>
      </c>
      <c r="AC1323" s="13">
        <v>0</v>
      </c>
      <c r="AD1323" s="13">
        <v>0</v>
      </c>
      <c r="AE1323" s="18">
        <f t="shared" si="247"/>
        <v>0</v>
      </c>
      <c r="AF1323" s="18">
        <f t="shared" si="251"/>
        <v>8.2600873626373632E-4</v>
      </c>
      <c r="AG1323" s="19">
        <f t="shared" si="248"/>
        <v>8.2600873626373632E-4</v>
      </c>
      <c r="AH1323" s="16" t="str">
        <f t="shared" si="249"/>
        <v>0.00</v>
      </c>
      <c r="AI1323" s="16">
        <f t="shared" si="250"/>
        <v>-7.587652972407728E-4</v>
      </c>
      <c r="AJ1323" s="44">
        <v>221112</v>
      </c>
      <c r="AK1323" s="15" t="s">
        <v>684</v>
      </c>
      <c r="AL1323" s="14" t="s">
        <v>109</v>
      </c>
      <c r="AM1323" s="39" t="s">
        <v>65</v>
      </c>
      <c r="AN1323" s="39" t="s">
        <v>59</v>
      </c>
      <c r="AO1323" s="39" t="s">
        <v>107</v>
      </c>
      <c r="AP1323" s="39" t="s">
        <v>108</v>
      </c>
      <c r="AQ1323" s="20"/>
      <c r="AR1323" s="20"/>
      <c r="AS1323" s="20"/>
      <c r="AT1323" s="20"/>
      <c r="AU1323" s="20"/>
      <c r="AV1323" s="20"/>
      <c r="AW1323" s="20"/>
      <c r="AX1323" s="20"/>
      <c r="AY1323" s="20"/>
      <c r="AZ1323" s="20"/>
      <c r="BA1323" s="20"/>
      <c r="BB1323" s="20"/>
    </row>
    <row r="1324" spans="1:54" ht="26.1" hidden="1" customHeight="1" x14ac:dyDescent="0.25">
      <c r="A1324" s="39" t="s">
        <v>5</v>
      </c>
      <c r="B1324" s="13" t="s">
        <v>21</v>
      </c>
      <c r="C1324" s="13" t="s">
        <v>251</v>
      </c>
      <c r="D1324" s="13">
        <v>34033</v>
      </c>
      <c r="E1324" s="13">
        <v>65498</v>
      </c>
      <c r="F1324" s="13" t="s">
        <v>280</v>
      </c>
      <c r="G1324" s="13" t="s">
        <v>311</v>
      </c>
      <c r="H1324" s="13" t="s">
        <v>100</v>
      </c>
      <c r="I1324" s="13" t="s">
        <v>105</v>
      </c>
      <c r="J1324" s="13" t="s">
        <v>388</v>
      </c>
      <c r="K1324" s="4">
        <v>10566</v>
      </c>
      <c r="L1324" s="4">
        <v>1002</v>
      </c>
      <c r="M1324" s="14" t="s">
        <v>39</v>
      </c>
      <c r="N1324" s="15" t="s">
        <v>679</v>
      </c>
      <c r="O1324" s="15">
        <v>9.8403932345728598E-2</v>
      </c>
      <c r="P1324" s="15">
        <v>8.8184100000000001E-2</v>
      </c>
      <c r="Q1324" s="15">
        <f t="shared" si="240"/>
        <v>-1.0219832345728597E-2</v>
      </c>
      <c r="R1324" s="15">
        <f t="shared" si="241"/>
        <v>-10.385593443382557</v>
      </c>
      <c r="S1324" s="15">
        <v>2.6512126500581878E-2</v>
      </c>
      <c r="T1324" s="15">
        <v>2.2838379999999998E-2</v>
      </c>
      <c r="U1324" s="15">
        <f t="shared" si="242"/>
        <v>-3.6737465005818801E-3</v>
      </c>
      <c r="V1324" s="16">
        <f t="shared" si="243"/>
        <v>-13.856853393111452</v>
      </c>
      <c r="W1324" s="17">
        <f t="shared" si="244"/>
        <v>2.8817528804980303E-4</v>
      </c>
      <c r="X1324" s="17">
        <f t="shared" si="244"/>
        <v>2.482432608695652E-4</v>
      </c>
      <c r="Y1324" s="16">
        <f t="shared" si="245"/>
        <v>-3.9932027180237834E-5</v>
      </c>
      <c r="Z1324" s="15">
        <f t="shared" si="246"/>
        <v>-13.856853393111454</v>
      </c>
      <c r="AA1324" s="13">
        <v>0.1</v>
      </c>
      <c r="AB1324" s="13">
        <v>0</v>
      </c>
      <c r="AC1324" s="13">
        <v>0</v>
      </c>
      <c r="AD1324" s="13">
        <v>0</v>
      </c>
      <c r="AE1324" s="18">
        <f t="shared" si="247"/>
        <v>0</v>
      </c>
      <c r="AF1324" s="18">
        <f t="shared" si="251"/>
        <v>3.1371401098901096E-4</v>
      </c>
      <c r="AG1324" s="19">
        <f t="shared" si="248"/>
        <v>3.1371401098901096E-4</v>
      </c>
      <c r="AH1324" s="16" t="str">
        <f t="shared" si="249"/>
        <v>0.00</v>
      </c>
      <c r="AI1324" s="16">
        <f t="shared" si="250"/>
        <v>-2.8817528804980303E-4</v>
      </c>
      <c r="AJ1324" s="44">
        <v>221112</v>
      </c>
      <c r="AK1324" s="15" t="s">
        <v>684</v>
      </c>
      <c r="AL1324" s="14" t="s">
        <v>109</v>
      </c>
      <c r="AM1324" s="39" t="s">
        <v>65</v>
      </c>
      <c r="AN1324" s="39" t="s">
        <v>59</v>
      </c>
      <c r="AO1324" s="39" t="s">
        <v>107</v>
      </c>
      <c r="AP1324" s="39" t="s">
        <v>108</v>
      </c>
      <c r="AQ1324" s="20"/>
      <c r="AR1324" s="20"/>
      <c r="AS1324" s="20"/>
      <c r="AT1324" s="20"/>
      <c r="AU1324" s="20"/>
      <c r="AV1324" s="20"/>
      <c r="AW1324" s="20"/>
      <c r="AX1324" s="20"/>
      <c r="AY1324" s="20"/>
      <c r="AZ1324" s="20"/>
      <c r="BA1324" s="20"/>
      <c r="BB1324" s="20"/>
    </row>
    <row r="1325" spans="1:54" ht="26.1" hidden="1" customHeight="1" x14ac:dyDescent="0.25">
      <c r="A1325" s="39" t="s">
        <v>5</v>
      </c>
      <c r="B1325" s="13" t="s">
        <v>21</v>
      </c>
      <c r="C1325" s="13" t="s">
        <v>251</v>
      </c>
      <c r="D1325" s="13">
        <v>34033</v>
      </c>
      <c r="E1325" s="13">
        <v>65498</v>
      </c>
      <c r="F1325" s="13" t="s">
        <v>280</v>
      </c>
      <c r="G1325" s="13" t="s">
        <v>311</v>
      </c>
      <c r="H1325" s="13" t="s">
        <v>100</v>
      </c>
      <c r="I1325" s="13" t="s">
        <v>105</v>
      </c>
      <c r="J1325" s="13" t="s">
        <v>388</v>
      </c>
      <c r="K1325" s="4">
        <v>10566</v>
      </c>
      <c r="L1325" s="4">
        <v>1002</v>
      </c>
      <c r="M1325" s="14" t="s">
        <v>37</v>
      </c>
      <c r="N1325" s="15" t="s">
        <v>679</v>
      </c>
      <c r="O1325" s="15">
        <v>2.6121391999988002</v>
      </c>
      <c r="P1325" s="15">
        <v>2.3408530409999999</v>
      </c>
      <c r="Q1325" s="15">
        <f t="shared" si="240"/>
        <v>-0.27128615899880026</v>
      </c>
      <c r="R1325" s="15">
        <f t="shared" si="241"/>
        <v>-10.385593501254638</v>
      </c>
      <c r="S1325" s="15">
        <v>0.70376623430234897</v>
      </c>
      <c r="T1325" s="15">
        <v>0.60624637800000003</v>
      </c>
      <c r="U1325" s="15">
        <f t="shared" si="242"/>
        <v>-9.751985630234894E-2</v>
      </c>
      <c r="V1325" s="16">
        <f t="shared" si="243"/>
        <v>-13.856853533051558</v>
      </c>
      <c r="W1325" s="17">
        <f t="shared" si="244"/>
        <v>7.6496329815472714E-3</v>
      </c>
      <c r="X1325" s="17">
        <f t="shared" si="244"/>
        <v>6.5896345434782611E-3</v>
      </c>
      <c r="Y1325" s="16">
        <f t="shared" si="245"/>
        <v>-1.0599984380690103E-3</v>
      </c>
      <c r="Z1325" s="15">
        <f t="shared" si="246"/>
        <v>-13.856853533051558</v>
      </c>
      <c r="AA1325" s="13">
        <v>2.52</v>
      </c>
      <c r="AB1325" s="13">
        <v>0</v>
      </c>
      <c r="AC1325" s="13">
        <v>0</v>
      </c>
      <c r="AD1325" s="13">
        <v>0</v>
      </c>
      <c r="AE1325" s="18">
        <f t="shared" si="247"/>
        <v>0</v>
      </c>
      <c r="AF1325" s="18">
        <f t="shared" si="251"/>
        <v>8.3275601373626381E-3</v>
      </c>
      <c r="AG1325" s="19">
        <f t="shared" si="248"/>
        <v>8.3275601373626381E-3</v>
      </c>
      <c r="AH1325" s="16" t="str">
        <f t="shared" si="249"/>
        <v>0.00</v>
      </c>
      <c r="AI1325" s="16">
        <f t="shared" si="250"/>
        <v>-7.6496329815472714E-3</v>
      </c>
      <c r="AJ1325" s="44">
        <v>221112</v>
      </c>
      <c r="AK1325" s="15" t="s">
        <v>684</v>
      </c>
      <c r="AL1325" s="14" t="s">
        <v>109</v>
      </c>
      <c r="AM1325" s="39" t="s">
        <v>65</v>
      </c>
      <c r="AN1325" s="39" t="s">
        <v>59</v>
      </c>
      <c r="AO1325" s="39" t="s">
        <v>107</v>
      </c>
      <c r="AP1325" s="39" t="s">
        <v>108</v>
      </c>
      <c r="AQ1325" s="20"/>
      <c r="AR1325" s="20"/>
      <c r="AS1325" s="20"/>
      <c r="AT1325" s="20"/>
      <c r="AU1325" s="20"/>
      <c r="AV1325" s="20"/>
      <c r="AW1325" s="20"/>
      <c r="AX1325" s="20"/>
      <c r="AY1325" s="20"/>
      <c r="AZ1325" s="20"/>
      <c r="BA1325" s="20"/>
      <c r="BB1325" s="20"/>
    </row>
    <row r="1326" spans="1:54" ht="26.1" hidden="1" customHeight="1" x14ac:dyDescent="0.25">
      <c r="A1326" s="39" t="s">
        <v>5</v>
      </c>
      <c r="B1326" s="13" t="s">
        <v>21</v>
      </c>
      <c r="C1326" s="13" t="s">
        <v>251</v>
      </c>
      <c r="D1326" s="13">
        <v>34033</v>
      </c>
      <c r="E1326" s="13">
        <v>65498</v>
      </c>
      <c r="F1326" s="13" t="s">
        <v>280</v>
      </c>
      <c r="G1326" s="13" t="s">
        <v>276</v>
      </c>
      <c r="H1326" s="13" t="s">
        <v>100</v>
      </c>
      <c r="I1326" s="13" t="s">
        <v>105</v>
      </c>
      <c r="J1326" s="13" t="s">
        <v>386</v>
      </c>
      <c r="K1326" s="4">
        <v>10566</v>
      </c>
      <c r="L1326" s="4">
        <v>1002</v>
      </c>
      <c r="M1326" s="14" t="s">
        <v>40</v>
      </c>
      <c r="N1326" s="15" t="s">
        <v>679</v>
      </c>
      <c r="O1326" s="15">
        <v>1.03792541855777</v>
      </c>
      <c r="P1326" s="15">
        <v>0.93013070399999997</v>
      </c>
      <c r="Q1326" s="15">
        <f t="shared" si="240"/>
        <v>-0.10779471455777001</v>
      </c>
      <c r="R1326" s="15">
        <f t="shared" si="241"/>
        <v>-10.385593476220494</v>
      </c>
      <c r="S1326" s="15">
        <v>0.27963933289061838</v>
      </c>
      <c r="T1326" s="15">
        <v>0.24089012100000001</v>
      </c>
      <c r="U1326" s="15">
        <f t="shared" si="242"/>
        <v>-3.8749211890618362E-2</v>
      </c>
      <c r="V1326" s="16">
        <f t="shared" si="243"/>
        <v>-13.856853215200315</v>
      </c>
      <c r="W1326" s="17">
        <f t="shared" si="244"/>
        <v>3.0395579662023738E-3</v>
      </c>
      <c r="X1326" s="17">
        <f t="shared" si="244"/>
        <v>2.6183708804347829E-3</v>
      </c>
      <c r="Y1326" s="16">
        <f t="shared" si="245"/>
        <v>-4.211870857675909E-4</v>
      </c>
      <c r="Z1326" s="15">
        <f t="shared" si="246"/>
        <v>-13.856853215200312</v>
      </c>
      <c r="AA1326" s="13">
        <v>1.04</v>
      </c>
      <c r="AB1326" s="13">
        <v>0</v>
      </c>
      <c r="AC1326" s="13">
        <v>0</v>
      </c>
      <c r="AD1326" s="13">
        <v>0</v>
      </c>
      <c r="AE1326" s="18">
        <f t="shared" si="247"/>
        <v>0</v>
      </c>
      <c r="AF1326" s="18">
        <f t="shared" si="251"/>
        <v>3.3089302335164838E-3</v>
      </c>
      <c r="AG1326" s="19">
        <f t="shared" si="248"/>
        <v>3.3089302335164838E-3</v>
      </c>
      <c r="AH1326" s="16" t="str">
        <f t="shared" si="249"/>
        <v>0.00</v>
      </c>
      <c r="AI1326" s="16">
        <f t="shared" si="250"/>
        <v>-3.0395579662023738E-3</v>
      </c>
      <c r="AJ1326" s="44">
        <v>221112</v>
      </c>
      <c r="AK1326" s="15" t="s">
        <v>684</v>
      </c>
      <c r="AL1326" s="14" t="s">
        <v>102</v>
      </c>
      <c r="AM1326" s="39" t="s">
        <v>65</v>
      </c>
      <c r="AN1326" s="39" t="s">
        <v>59</v>
      </c>
      <c r="AO1326" s="39" t="s">
        <v>103</v>
      </c>
      <c r="AP1326" s="39" t="s">
        <v>104</v>
      </c>
      <c r="AQ1326" s="20"/>
      <c r="AR1326" s="20"/>
      <c r="AS1326" s="20"/>
      <c r="AT1326" s="20"/>
      <c r="AU1326" s="20"/>
      <c r="AV1326" s="20"/>
      <c r="AW1326" s="20"/>
      <c r="AX1326" s="20"/>
      <c r="AY1326" s="20"/>
      <c r="AZ1326" s="20"/>
      <c r="BA1326" s="20"/>
      <c r="BB1326" s="20"/>
    </row>
    <row r="1327" spans="1:54" ht="26.1" hidden="1" customHeight="1" x14ac:dyDescent="0.25">
      <c r="A1327" s="39" t="s">
        <v>5</v>
      </c>
      <c r="B1327" s="13" t="s">
        <v>21</v>
      </c>
      <c r="C1327" s="13" t="s">
        <v>251</v>
      </c>
      <c r="D1327" s="13">
        <v>34033</v>
      </c>
      <c r="E1327" s="13">
        <v>65498</v>
      </c>
      <c r="F1327" s="13" t="s">
        <v>280</v>
      </c>
      <c r="G1327" s="13" t="s">
        <v>276</v>
      </c>
      <c r="H1327" s="13" t="s">
        <v>100</v>
      </c>
      <c r="I1327" s="13" t="s">
        <v>105</v>
      </c>
      <c r="J1327" s="13" t="s">
        <v>386</v>
      </c>
      <c r="K1327" s="4">
        <v>10566</v>
      </c>
      <c r="L1327" s="4">
        <v>1002</v>
      </c>
      <c r="M1327" s="14" t="s">
        <v>38</v>
      </c>
      <c r="N1327" s="15" t="s">
        <v>679</v>
      </c>
      <c r="O1327" s="15">
        <v>19.212175043766599</v>
      </c>
      <c r="P1327" s="15">
        <v>17.216876639999999</v>
      </c>
      <c r="Q1327" s="15">
        <f t="shared" si="240"/>
        <v>-1.9952984037666006</v>
      </c>
      <c r="R1327" s="15">
        <f t="shared" si="241"/>
        <v>-10.385593506311386</v>
      </c>
      <c r="S1327" s="15">
        <v>5.176171347727391</v>
      </c>
      <c r="T1327" s="15">
        <v>4.4589168679999993</v>
      </c>
      <c r="U1327" s="15">
        <f t="shared" si="242"/>
        <v>-0.71725447972739165</v>
      </c>
      <c r="V1327" s="16">
        <f t="shared" si="243"/>
        <v>-13.856853483845811</v>
      </c>
      <c r="W1327" s="17">
        <f t="shared" si="244"/>
        <v>5.6262732040515122E-2</v>
      </c>
      <c r="X1327" s="17">
        <f t="shared" si="244"/>
        <v>4.8466487695652163E-2</v>
      </c>
      <c r="Y1327" s="16">
        <f t="shared" si="245"/>
        <v>-7.7962443448629584E-3</v>
      </c>
      <c r="Z1327" s="15">
        <f t="shared" si="246"/>
        <v>-13.856853483845821</v>
      </c>
      <c r="AA1327" s="13">
        <v>19.2</v>
      </c>
      <c r="AB1327" s="13">
        <v>0</v>
      </c>
      <c r="AC1327" s="13">
        <v>0</v>
      </c>
      <c r="AD1327" s="13">
        <v>0</v>
      </c>
      <c r="AE1327" s="18">
        <f t="shared" si="247"/>
        <v>0</v>
      </c>
      <c r="AF1327" s="18">
        <f t="shared" si="251"/>
        <v>6.1248858076923068E-2</v>
      </c>
      <c r="AG1327" s="19">
        <f t="shared" si="248"/>
        <v>6.1248858076923068E-2</v>
      </c>
      <c r="AH1327" s="16" t="str">
        <f t="shared" si="249"/>
        <v>0.00</v>
      </c>
      <c r="AI1327" s="16">
        <f t="shared" si="250"/>
        <v>-5.6262732040515122E-2</v>
      </c>
      <c r="AJ1327" s="44">
        <v>221112</v>
      </c>
      <c r="AK1327" s="15" t="s">
        <v>684</v>
      </c>
      <c r="AL1327" s="14" t="s">
        <v>102</v>
      </c>
      <c r="AM1327" s="39" t="s">
        <v>65</v>
      </c>
      <c r="AN1327" s="39" t="s">
        <v>59</v>
      </c>
      <c r="AO1327" s="39" t="s">
        <v>103</v>
      </c>
      <c r="AP1327" s="39" t="s">
        <v>104</v>
      </c>
      <c r="AQ1327" s="20"/>
      <c r="AR1327" s="20"/>
      <c r="AS1327" s="20"/>
      <c r="AT1327" s="20"/>
      <c r="AU1327" s="20"/>
      <c r="AV1327" s="20"/>
      <c r="AW1327" s="20"/>
      <c r="AX1327" s="20"/>
      <c r="AY1327" s="20"/>
      <c r="AZ1327" s="20"/>
      <c r="BA1327" s="20"/>
      <c r="BB1327" s="20"/>
    </row>
    <row r="1328" spans="1:54" ht="26.1" hidden="1" customHeight="1" x14ac:dyDescent="0.25">
      <c r="A1328" s="39" t="s">
        <v>5</v>
      </c>
      <c r="B1328" s="13" t="s">
        <v>21</v>
      </c>
      <c r="C1328" s="13" t="s">
        <v>251</v>
      </c>
      <c r="D1328" s="13">
        <v>34033</v>
      </c>
      <c r="E1328" s="13">
        <v>65498</v>
      </c>
      <c r="F1328" s="13" t="s">
        <v>280</v>
      </c>
      <c r="G1328" s="13" t="s">
        <v>276</v>
      </c>
      <c r="H1328" s="13" t="s">
        <v>100</v>
      </c>
      <c r="I1328" s="13" t="s">
        <v>105</v>
      </c>
      <c r="J1328" s="13" t="s">
        <v>386</v>
      </c>
      <c r="K1328" s="4">
        <v>10566</v>
      </c>
      <c r="L1328" s="4">
        <v>1002</v>
      </c>
      <c r="M1328" s="14" t="s">
        <v>39</v>
      </c>
      <c r="N1328" s="15" t="s">
        <v>679</v>
      </c>
      <c r="O1328" s="15">
        <v>19.184907829678</v>
      </c>
      <c r="P1328" s="15">
        <v>17.192441290000001</v>
      </c>
      <c r="Q1328" s="15">
        <f t="shared" si="240"/>
        <v>-1.9924665396779986</v>
      </c>
      <c r="R1328" s="15">
        <f t="shared" si="241"/>
        <v>-10.385593495506724</v>
      </c>
      <c r="S1328" s="15">
        <v>5.1688249763781622</v>
      </c>
      <c r="T1328" s="15">
        <v>4.4525884720000004</v>
      </c>
      <c r="U1328" s="15">
        <f t="shared" si="242"/>
        <v>-0.71623650437816178</v>
      </c>
      <c r="V1328" s="16">
        <f t="shared" si="243"/>
        <v>-13.85685349477696</v>
      </c>
      <c r="W1328" s="17">
        <f t="shared" si="244"/>
        <v>5.6182880178023503E-2</v>
      </c>
      <c r="X1328" s="17">
        <f t="shared" si="244"/>
        <v>4.8397700782608702E-2</v>
      </c>
      <c r="Y1328" s="16">
        <f t="shared" si="245"/>
        <v>-7.7851793954148013E-3</v>
      </c>
      <c r="Z1328" s="15">
        <f t="shared" si="246"/>
        <v>-13.85685349477696</v>
      </c>
      <c r="AA1328" s="13">
        <v>19.2</v>
      </c>
      <c r="AB1328" s="13">
        <v>0</v>
      </c>
      <c r="AC1328" s="13">
        <v>0</v>
      </c>
      <c r="AD1328" s="13">
        <v>0</v>
      </c>
      <c r="AE1328" s="18">
        <f t="shared" si="247"/>
        <v>0</v>
      </c>
      <c r="AF1328" s="18">
        <f t="shared" si="251"/>
        <v>6.1161929560439567E-2</v>
      </c>
      <c r="AG1328" s="19">
        <f t="shared" si="248"/>
        <v>6.1161929560439567E-2</v>
      </c>
      <c r="AH1328" s="16" t="str">
        <f t="shared" si="249"/>
        <v>0.00</v>
      </c>
      <c r="AI1328" s="16">
        <f t="shared" si="250"/>
        <v>-5.6182880178023503E-2</v>
      </c>
      <c r="AJ1328" s="44">
        <v>221112</v>
      </c>
      <c r="AK1328" s="15" t="s">
        <v>684</v>
      </c>
      <c r="AL1328" s="14" t="s">
        <v>102</v>
      </c>
      <c r="AM1328" s="39" t="s">
        <v>65</v>
      </c>
      <c r="AN1328" s="39" t="s">
        <v>59</v>
      </c>
      <c r="AO1328" s="39" t="s">
        <v>103</v>
      </c>
      <c r="AP1328" s="39" t="s">
        <v>104</v>
      </c>
      <c r="AQ1328" s="20"/>
      <c r="AR1328" s="20"/>
      <c r="AS1328" s="20"/>
      <c r="AT1328" s="20"/>
      <c r="AU1328" s="20"/>
      <c r="AV1328" s="20"/>
      <c r="AW1328" s="20"/>
      <c r="AX1328" s="20"/>
      <c r="AY1328" s="20"/>
      <c r="AZ1328" s="20"/>
      <c r="BA1328" s="20"/>
      <c r="BB1328" s="20"/>
    </row>
    <row r="1329" spans="1:54" ht="26.1" hidden="1" customHeight="1" x14ac:dyDescent="0.25">
      <c r="A1329" s="39" t="s">
        <v>5</v>
      </c>
      <c r="B1329" s="13" t="s">
        <v>21</v>
      </c>
      <c r="C1329" s="13" t="s">
        <v>251</v>
      </c>
      <c r="D1329" s="13">
        <v>34033</v>
      </c>
      <c r="E1329" s="13">
        <v>65498</v>
      </c>
      <c r="F1329" s="13" t="s">
        <v>280</v>
      </c>
      <c r="G1329" s="13" t="s">
        <v>276</v>
      </c>
      <c r="H1329" s="13" t="s">
        <v>100</v>
      </c>
      <c r="I1329" s="13" t="s">
        <v>105</v>
      </c>
      <c r="J1329" s="13" t="s">
        <v>386</v>
      </c>
      <c r="K1329" s="4">
        <v>10566</v>
      </c>
      <c r="L1329" s="4">
        <v>1002</v>
      </c>
      <c r="M1329" s="14" t="s">
        <v>37</v>
      </c>
      <c r="N1329" s="15" t="s">
        <v>679</v>
      </c>
      <c r="O1329" s="15">
        <v>590.81839359972901</v>
      </c>
      <c r="P1329" s="15">
        <v>529.45839690000003</v>
      </c>
      <c r="Q1329" s="15">
        <f t="shared" si="240"/>
        <v>-61.359996699728981</v>
      </c>
      <c r="R1329" s="15">
        <f t="shared" si="241"/>
        <v>-10.385593502916482</v>
      </c>
      <c r="S1329" s="15">
        <v>159.1791264494766</v>
      </c>
      <c r="T1329" s="15">
        <v>137.12190810999999</v>
      </c>
      <c r="U1329" s="15">
        <f t="shared" si="242"/>
        <v>-22.057218339476606</v>
      </c>
      <c r="V1329" s="16">
        <f t="shared" si="243"/>
        <v>-13.856853490446538</v>
      </c>
      <c r="W1329" s="17">
        <f t="shared" si="244"/>
        <v>1.730207896189963</v>
      </c>
      <c r="X1329" s="17">
        <f t="shared" si="244"/>
        <v>1.4904555229347825</v>
      </c>
      <c r="Y1329" s="16">
        <f t="shared" si="245"/>
        <v>-0.23975237325518051</v>
      </c>
      <c r="Z1329" s="15">
        <f t="shared" si="246"/>
        <v>-13.856853490446538</v>
      </c>
      <c r="AA1329" s="13">
        <v>558.25</v>
      </c>
      <c r="AB1329" s="13">
        <v>0</v>
      </c>
      <c r="AC1329" s="13">
        <v>0</v>
      </c>
      <c r="AD1329" s="13">
        <v>0</v>
      </c>
      <c r="AE1329" s="18">
        <f t="shared" si="247"/>
        <v>0</v>
      </c>
      <c r="AF1329" s="18">
        <f t="shared" si="251"/>
        <v>1.8835426938186812</v>
      </c>
      <c r="AG1329" s="19">
        <f t="shared" si="248"/>
        <v>1.8835426938186812</v>
      </c>
      <c r="AH1329" s="16" t="str">
        <f t="shared" si="249"/>
        <v>0.00</v>
      </c>
      <c r="AI1329" s="16">
        <f t="shared" si="250"/>
        <v>-1.730207896189963</v>
      </c>
      <c r="AJ1329" s="44">
        <v>221112</v>
      </c>
      <c r="AK1329" s="15" t="s">
        <v>684</v>
      </c>
      <c r="AL1329" s="14" t="s">
        <v>102</v>
      </c>
      <c r="AM1329" s="39" t="s">
        <v>65</v>
      </c>
      <c r="AN1329" s="39" t="s">
        <v>59</v>
      </c>
      <c r="AO1329" s="39" t="s">
        <v>103</v>
      </c>
      <c r="AP1329" s="39" t="s">
        <v>104</v>
      </c>
      <c r="AQ1329" s="20"/>
      <c r="AR1329" s="20"/>
      <c r="AS1329" s="20"/>
      <c r="AT1329" s="20"/>
      <c r="AU1329" s="20"/>
      <c r="AV1329" s="20"/>
      <c r="AW1329" s="20"/>
      <c r="AX1329" s="20"/>
      <c r="AY1329" s="20"/>
      <c r="AZ1329" s="20"/>
      <c r="BA1329" s="20"/>
      <c r="BB1329" s="20"/>
    </row>
    <row r="1330" spans="1:54" ht="26.1" hidden="1" customHeight="1" x14ac:dyDescent="0.25">
      <c r="A1330" s="39" t="s">
        <v>73</v>
      </c>
      <c r="B1330" s="13" t="s">
        <v>257</v>
      </c>
      <c r="C1330" s="13" t="s">
        <v>252</v>
      </c>
      <c r="D1330" s="13">
        <v>34017</v>
      </c>
      <c r="E1330" s="13">
        <v>12863</v>
      </c>
      <c r="F1330" s="13" t="s">
        <v>271</v>
      </c>
      <c r="G1330" s="13" t="s">
        <v>315</v>
      </c>
      <c r="H1330" s="13" t="s">
        <v>74</v>
      </c>
      <c r="I1330" s="13" t="s">
        <v>75</v>
      </c>
      <c r="J1330" s="13" t="s">
        <v>283</v>
      </c>
      <c r="K1330" s="4">
        <v>56964</v>
      </c>
      <c r="L1330" s="4" t="s">
        <v>639</v>
      </c>
      <c r="M1330" s="14" t="s">
        <v>35</v>
      </c>
      <c r="N1330" s="15" t="s">
        <v>680</v>
      </c>
      <c r="O1330" s="15">
        <v>0</v>
      </c>
      <c r="P1330" s="15">
        <v>5.9807652170000001</v>
      </c>
      <c r="Q1330" s="15">
        <f t="shared" si="240"/>
        <v>5.9807652170000001</v>
      </c>
      <c r="R1330" s="15" t="str">
        <f t="shared" si="241"/>
        <v>0.00</v>
      </c>
      <c r="S1330" s="15">
        <v>0</v>
      </c>
      <c r="T1330" s="15">
        <v>2.2773397109999998</v>
      </c>
      <c r="U1330" s="15">
        <f t="shared" si="242"/>
        <v>2.2773397109999998</v>
      </c>
      <c r="V1330" s="16" t="str">
        <f t="shared" si="243"/>
        <v>NA</v>
      </c>
      <c r="W1330" s="17">
        <f t="shared" si="244"/>
        <v>0</v>
      </c>
      <c r="X1330" s="17">
        <f t="shared" si="244"/>
        <v>2.4753692510869563E-2</v>
      </c>
      <c r="Y1330" s="16">
        <f t="shared" si="245"/>
        <v>2.4753692510869563E-2</v>
      </c>
      <c r="Z1330" s="15" t="str">
        <f t="shared" si="246"/>
        <v>0.00</v>
      </c>
      <c r="AA1330" s="13">
        <v>0.03</v>
      </c>
      <c r="AB1330" s="13">
        <v>0</v>
      </c>
      <c r="AC1330" s="13">
        <v>0</v>
      </c>
      <c r="AD1330" s="13">
        <v>0</v>
      </c>
      <c r="AE1330" s="18">
        <f t="shared" si="247"/>
        <v>0</v>
      </c>
      <c r="AF1330" s="18">
        <f t="shared" si="251"/>
        <v>3.1282138887362636E-2</v>
      </c>
      <c r="AG1330" s="19">
        <f t="shared" si="248"/>
        <v>3.1282138887362636E-2</v>
      </c>
      <c r="AH1330" s="16" t="str">
        <f t="shared" si="249"/>
        <v>0.00</v>
      </c>
      <c r="AI1330" s="16">
        <f t="shared" si="250"/>
        <v>0</v>
      </c>
      <c r="AJ1330" s="44" t="s">
        <v>681</v>
      </c>
      <c r="AK1330" s="15" t="s">
        <v>686</v>
      </c>
      <c r="AL1330" s="14" t="s">
        <v>76</v>
      </c>
      <c r="AM1330" s="39" t="s">
        <v>58</v>
      </c>
      <c r="AN1330" s="39" t="s">
        <v>59</v>
      </c>
      <c r="AO1330" s="39" t="s">
        <v>77</v>
      </c>
      <c r="AP1330" s="39" t="s">
        <v>61</v>
      </c>
      <c r="AQ1330" s="20"/>
      <c r="AR1330" s="20"/>
      <c r="AS1330" s="20"/>
      <c r="AT1330" s="20"/>
      <c r="AU1330" s="20"/>
      <c r="AV1330" s="20"/>
      <c r="AW1330" s="20"/>
      <c r="AX1330" s="20"/>
      <c r="AY1330" s="20"/>
      <c r="AZ1330" s="20"/>
      <c r="BA1330" s="20"/>
      <c r="BB1330" s="20"/>
    </row>
    <row r="1331" spans="1:54" ht="26.1" hidden="1" customHeight="1" x14ac:dyDescent="0.25">
      <c r="A1331" s="39" t="s">
        <v>73</v>
      </c>
      <c r="B1331" s="13" t="s">
        <v>257</v>
      </c>
      <c r="C1331" s="13" t="s">
        <v>252</v>
      </c>
      <c r="D1331" s="13">
        <v>34017</v>
      </c>
      <c r="E1331" s="13">
        <v>12863</v>
      </c>
      <c r="F1331" s="13" t="s">
        <v>271</v>
      </c>
      <c r="G1331" s="13" t="s">
        <v>315</v>
      </c>
      <c r="H1331" s="13" t="s">
        <v>74</v>
      </c>
      <c r="I1331" s="13" t="s">
        <v>75</v>
      </c>
      <c r="J1331" s="13" t="s">
        <v>283</v>
      </c>
      <c r="K1331" s="4">
        <v>56964</v>
      </c>
      <c r="L1331" s="4" t="s">
        <v>639</v>
      </c>
      <c r="M1331" s="14" t="s">
        <v>40</v>
      </c>
      <c r="N1331" s="15" t="s">
        <v>680</v>
      </c>
      <c r="O1331" s="15">
        <v>0</v>
      </c>
      <c r="P1331" s="15">
        <v>0</v>
      </c>
      <c r="Q1331" s="15">
        <f t="shared" si="240"/>
        <v>0</v>
      </c>
      <c r="R1331" s="15" t="str">
        <f t="shared" si="241"/>
        <v>0.00</v>
      </c>
      <c r="S1331" s="15">
        <v>0</v>
      </c>
      <c r="T1331" s="15">
        <v>0</v>
      </c>
      <c r="U1331" s="15">
        <f t="shared" si="242"/>
        <v>0</v>
      </c>
      <c r="V1331" s="16" t="str">
        <f t="shared" si="243"/>
        <v>NA</v>
      </c>
      <c r="W1331" s="17">
        <f t="shared" si="244"/>
        <v>0</v>
      </c>
      <c r="X1331" s="17">
        <f t="shared" si="244"/>
        <v>0</v>
      </c>
      <c r="Y1331" s="16">
        <f t="shared" si="245"/>
        <v>0</v>
      </c>
      <c r="Z1331" s="15" t="str">
        <f t="shared" si="246"/>
        <v>0.00</v>
      </c>
      <c r="AA1331" s="13"/>
      <c r="AB1331" s="13"/>
      <c r="AC1331" s="13"/>
      <c r="AD1331" s="13"/>
      <c r="AE1331" s="18">
        <f t="shared" si="247"/>
        <v>0</v>
      </c>
      <c r="AF1331" s="18">
        <f t="shared" si="251"/>
        <v>0</v>
      </c>
      <c r="AG1331" s="19">
        <f t="shared" si="248"/>
        <v>0</v>
      </c>
      <c r="AH1331" s="16" t="str">
        <f t="shared" si="249"/>
        <v>0.00</v>
      </c>
      <c r="AI1331" s="16">
        <f t="shared" si="250"/>
        <v>0</v>
      </c>
      <c r="AJ1331" s="44" t="s">
        <v>681</v>
      </c>
      <c r="AK1331" s="15" t="s">
        <v>686</v>
      </c>
      <c r="AL1331" s="14" t="s">
        <v>76</v>
      </c>
      <c r="AM1331" s="39" t="s">
        <v>58</v>
      </c>
      <c r="AN1331" s="39" t="s">
        <v>59</v>
      </c>
      <c r="AO1331" s="39" t="s">
        <v>77</v>
      </c>
      <c r="AP1331" s="39" t="s">
        <v>61</v>
      </c>
      <c r="AQ1331" s="20"/>
      <c r="AR1331" s="20"/>
      <c r="AS1331" s="20"/>
      <c r="AT1331" s="20"/>
      <c r="AU1331" s="20"/>
      <c r="AV1331" s="20"/>
      <c r="AW1331" s="20"/>
      <c r="AX1331" s="20"/>
      <c r="AY1331" s="20"/>
      <c r="AZ1331" s="20"/>
      <c r="BA1331" s="20"/>
      <c r="BB1331" s="20"/>
    </row>
    <row r="1332" spans="1:54" ht="26.1" customHeight="1" x14ac:dyDescent="0.25">
      <c r="A1332" s="40" t="s">
        <v>73</v>
      </c>
      <c r="B1332" s="13" t="s">
        <v>257</v>
      </c>
      <c r="C1332" s="13" t="s">
        <v>252</v>
      </c>
      <c r="D1332" s="13">
        <v>34017</v>
      </c>
      <c r="E1332" s="13">
        <v>12863</v>
      </c>
      <c r="F1332" s="13" t="s">
        <v>271</v>
      </c>
      <c r="G1332" s="13" t="s">
        <v>315</v>
      </c>
      <c r="H1332" s="13" t="s">
        <v>74</v>
      </c>
      <c r="I1332" s="13" t="s">
        <v>75</v>
      </c>
      <c r="J1332" s="13" t="s">
        <v>283</v>
      </c>
      <c r="K1332" s="4">
        <v>56964</v>
      </c>
      <c r="L1332" s="4" t="s">
        <v>639</v>
      </c>
      <c r="M1332" s="13" t="s">
        <v>36</v>
      </c>
      <c r="N1332" s="15" t="s">
        <v>680</v>
      </c>
      <c r="O1332" s="15">
        <v>0</v>
      </c>
      <c r="P1332" s="15">
        <v>1.794229565</v>
      </c>
      <c r="Q1332" s="15">
        <f t="shared" si="240"/>
        <v>1.794229565</v>
      </c>
      <c r="R1332" s="15" t="str">
        <f t="shared" si="241"/>
        <v>0.00</v>
      </c>
      <c r="S1332" s="15">
        <v>0</v>
      </c>
      <c r="T1332" s="15">
        <v>0.68320191199999991</v>
      </c>
      <c r="U1332" s="15">
        <f t="shared" si="242"/>
        <v>0.68320191199999991</v>
      </c>
      <c r="V1332" s="16" t="str">
        <f t="shared" si="243"/>
        <v>NA</v>
      </c>
      <c r="W1332" s="17">
        <f t="shared" si="244"/>
        <v>0</v>
      </c>
      <c r="X1332" s="17">
        <f t="shared" si="244"/>
        <v>7.4261077391304334E-3</v>
      </c>
      <c r="Y1332" s="16">
        <f t="shared" si="245"/>
        <v>7.4261077391304334E-3</v>
      </c>
      <c r="Z1332" s="15" t="str">
        <f t="shared" si="246"/>
        <v>0.00</v>
      </c>
      <c r="AA1332" s="13">
        <v>0.05</v>
      </c>
      <c r="AB1332" s="13">
        <v>0</v>
      </c>
      <c r="AC1332" s="13">
        <v>0</v>
      </c>
      <c r="AD1332" s="13">
        <v>0</v>
      </c>
      <c r="AE1332" s="18">
        <f t="shared" si="247"/>
        <v>0</v>
      </c>
      <c r="AF1332" s="18">
        <f t="shared" si="251"/>
        <v>9.3846416483516475E-3</v>
      </c>
      <c r="AG1332" s="19">
        <f t="shared" si="248"/>
        <v>9.3846416483516475E-3</v>
      </c>
      <c r="AH1332" s="16" t="str">
        <f t="shared" si="249"/>
        <v>0.00</v>
      </c>
      <c r="AI1332" s="16">
        <f t="shared" si="250"/>
        <v>0</v>
      </c>
      <c r="AJ1332" s="44" t="s">
        <v>681</v>
      </c>
      <c r="AK1332" s="15" t="s">
        <v>686</v>
      </c>
      <c r="AL1332" s="14" t="s">
        <v>76</v>
      </c>
      <c r="AM1332" s="39" t="s">
        <v>58</v>
      </c>
      <c r="AN1332" s="39" t="s">
        <v>59</v>
      </c>
      <c r="AO1332" s="39" t="s">
        <v>77</v>
      </c>
      <c r="AP1332" s="39" t="s">
        <v>61</v>
      </c>
      <c r="AQ1332" s="20"/>
      <c r="AR1332" s="20"/>
      <c r="AS1332" s="20"/>
      <c r="AT1332" s="20"/>
      <c r="AU1332" s="20"/>
      <c r="AV1332" s="20"/>
      <c r="AW1332" s="20"/>
      <c r="AX1332" s="20"/>
      <c r="AY1332" s="20"/>
      <c r="AZ1332" s="20"/>
      <c r="BA1332" s="20"/>
      <c r="BB1332" s="20"/>
    </row>
    <row r="1333" spans="1:54" ht="26.1" hidden="1" customHeight="1" x14ac:dyDescent="0.25">
      <c r="A1333" s="39" t="s">
        <v>73</v>
      </c>
      <c r="B1333" s="13" t="s">
        <v>257</v>
      </c>
      <c r="C1333" s="13" t="s">
        <v>252</v>
      </c>
      <c r="D1333" s="13">
        <v>34017</v>
      </c>
      <c r="E1333" s="13">
        <v>12863</v>
      </c>
      <c r="F1333" s="13" t="s">
        <v>271</v>
      </c>
      <c r="G1333" s="13" t="s">
        <v>315</v>
      </c>
      <c r="H1333" s="13" t="s">
        <v>74</v>
      </c>
      <c r="I1333" s="13" t="s">
        <v>75</v>
      </c>
      <c r="J1333" s="13" t="s">
        <v>283</v>
      </c>
      <c r="K1333" s="4">
        <v>56964</v>
      </c>
      <c r="L1333" s="4" t="s">
        <v>639</v>
      </c>
      <c r="M1333" s="14" t="s">
        <v>38</v>
      </c>
      <c r="N1333" s="15" t="s">
        <v>680</v>
      </c>
      <c r="O1333" s="15">
        <v>0</v>
      </c>
      <c r="P1333" s="15">
        <v>1.315768348</v>
      </c>
      <c r="Q1333" s="15">
        <f t="shared" si="240"/>
        <v>1.315768348</v>
      </c>
      <c r="R1333" s="15" t="str">
        <f t="shared" si="241"/>
        <v>0.00</v>
      </c>
      <c r="S1333" s="15">
        <v>0</v>
      </c>
      <c r="T1333" s="15">
        <v>0.50101473600000002</v>
      </c>
      <c r="U1333" s="15">
        <f t="shared" si="242"/>
        <v>0.50101473600000002</v>
      </c>
      <c r="V1333" s="16" t="str">
        <f t="shared" si="243"/>
        <v>NA</v>
      </c>
      <c r="W1333" s="17">
        <f t="shared" si="244"/>
        <v>0</v>
      </c>
      <c r="X1333" s="17">
        <f t="shared" si="244"/>
        <v>5.4458123478260869E-3</v>
      </c>
      <c r="Y1333" s="16">
        <f t="shared" si="245"/>
        <v>5.4458123478260869E-3</v>
      </c>
      <c r="Z1333" s="15" t="str">
        <f t="shared" si="246"/>
        <v>0.00</v>
      </c>
      <c r="AA1333" s="13">
        <v>7.0000000000000007E-2</v>
      </c>
      <c r="AB1333" s="13">
        <v>0</v>
      </c>
      <c r="AC1333" s="13">
        <v>0</v>
      </c>
      <c r="AD1333" s="13">
        <v>0</v>
      </c>
      <c r="AE1333" s="18">
        <f t="shared" si="247"/>
        <v>0</v>
      </c>
      <c r="AF1333" s="18">
        <f t="shared" si="251"/>
        <v>6.8820705494505498E-3</v>
      </c>
      <c r="AG1333" s="19">
        <f t="shared" si="248"/>
        <v>6.8820705494505498E-3</v>
      </c>
      <c r="AH1333" s="16" t="str">
        <f t="shared" si="249"/>
        <v>0.00</v>
      </c>
      <c r="AI1333" s="16">
        <f t="shared" si="250"/>
        <v>0</v>
      </c>
      <c r="AJ1333" s="44" t="s">
        <v>681</v>
      </c>
      <c r="AK1333" s="15" t="s">
        <v>686</v>
      </c>
      <c r="AL1333" s="14" t="s">
        <v>76</v>
      </c>
      <c r="AM1333" s="39" t="s">
        <v>58</v>
      </c>
      <c r="AN1333" s="39" t="s">
        <v>59</v>
      </c>
      <c r="AO1333" s="39" t="s">
        <v>77</v>
      </c>
      <c r="AP1333" s="39" t="s">
        <v>61</v>
      </c>
      <c r="AQ1333" s="20"/>
      <c r="AR1333" s="20"/>
      <c r="AS1333" s="20"/>
      <c r="AT1333" s="20"/>
      <c r="AU1333" s="20"/>
      <c r="AV1333" s="20"/>
      <c r="AW1333" s="20"/>
      <c r="AX1333" s="20"/>
      <c r="AY1333" s="20"/>
      <c r="AZ1333" s="20"/>
      <c r="BA1333" s="20"/>
      <c r="BB1333" s="20"/>
    </row>
    <row r="1334" spans="1:54" ht="26.1" hidden="1" customHeight="1" x14ac:dyDescent="0.25">
      <c r="A1334" s="39" t="s">
        <v>73</v>
      </c>
      <c r="B1334" s="13" t="s">
        <v>257</v>
      </c>
      <c r="C1334" s="13" t="s">
        <v>252</v>
      </c>
      <c r="D1334" s="13">
        <v>34017</v>
      </c>
      <c r="E1334" s="13">
        <v>12863</v>
      </c>
      <c r="F1334" s="13" t="s">
        <v>271</v>
      </c>
      <c r="G1334" s="13" t="s">
        <v>315</v>
      </c>
      <c r="H1334" s="13" t="s">
        <v>74</v>
      </c>
      <c r="I1334" s="13" t="s">
        <v>75</v>
      </c>
      <c r="J1334" s="13" t="s">
        <v>283</v>
      </c>
      <c r="K1334" s="4">
        <v>56964</v>
      </c>
      <c r="L1334" s="4" t="s">
        <v>639</v>
      </c>
      <c r="M1334" s="14" t="s">
        <v>39</v>
      </c>
      <c r="N1334" s="15" t="s">
        <v>680</v>
      </c>
      <c r="O1334" s="15">
        <v>0</v>
      </c>
      <c r="P1334" s="15">
        <v>1.315768348</v>
      </c>
      <c r="Q1334" s="15">
        <f t="shared" si="240"/>
        <v>1.315768348</v>
      </c>
      <c r="R1334" s="15" t="str">
        <f t="shared" si="241"/>
        <v>0.00</v>
      </c>
      <c r="S1334" s="15">
        <v>0</v>
      </c>
      <c r="T1334" s="15">
        <v>0.50101473600000002</v>
      </c>
      <c r="U1334" s="15">
        <f t="shared" si="242"/>
        <v>0.50101473600000002</v>
      </c>
      <c r="V1334" s="16" t="str">
        <f t="shared" si="243"/>
        <v>NA</v>
      </c>
      <c r="W1334" s="17">
        <f t="shared" si="244"/>
        <v>0</v>
      </c>
      <c r="X1334" s="17">
        <f t="shared" si="244"/>
        <v>5.4458123478260869E-3</v>
      </c>
      <c r="Y1334" s="16">
        <f t="shared" si="245"/>
        <v>5.4458123478260869E-3</v>
      </c>
      <c r="Z1334" s="15" t="str">
        <f t="shared" si="246"/>
        <v>0.00</v>
      </c>
      <c r="AA1334" s="13">
        <v>7.0000000000000007E-2</v>
      </c>
      <c r="AB1334" s="13">
        <v>0</v>
      </c>
      <c r="AC1334" s="13">
        <v>0</v>
      </c>
      <c r="AD1334" s="13">
        <v>0</v>
      </c>
      <c r="AE1334" s="18">
        <f t="shared" si="247"/>
        <v>0</v>
      </c>
      <c r="AF1334" s="18">
        <f t="shared" si="251"/>
        <v>6.8820705494505498E-3</v>
      </c>
      <c r="AG1334" s="19">
        <f t="shared" si="248"/>
        <v>6.8820705494505498E-3</v>
      </c>
      <c r="AH1334" s="16" t="str">
        <f t="shared" si="249"/>
        <v>0.00</v>
      </c>
      <c r="AI1334" s="16">
        <f t="shared" si="250"/>
        <v>0</v>
      </c>
      <c r="AJ1334" s="44" t="s">
        <v>681</v>
      </c>
      <c r="AK1334" s="15" t="s">
        <v>686</v>
      </c>
      <c r="AL1334" s="14" t="s">
        <v>76</v>
      </c>
      <c r="AM1334" s="39" t="s">
        <v>58</v>
      </c>
      <c r="AN1334" s="39" t="s">
        <v>59</v>
      </c>
      <c r="AO1334" s="39" t="s">
        <v>77</v>
      </c>
      <c r="AP1334" s="39" t="s">
        <v>61</v>
      </c>
      <c r="AQ1334" s="20"/>
      <c r="AR1334" s="20"/>
      <c r="AS1334" s="20"/>
      <c r="AT1334" s="20"/>
      <c r="AU1334" s="20"/>
      <c r="AV1334" s="20"/>
      <c r="AW1334" s="20"/>
      <c r="AX1334" s="20"/>
      <c r="AY1334" s="20"/>
      <c r="AZ1334" s="20"/>
      <c r="BA1334" s="20"/>
      <c r="BB1334" s="20"/>
    </row>
    <row r="1335" spans="1:54" ht="26.1" hidden="1" customHeight="1" x14ac:dyDescent="0.25">
      <c r="A1335" s="39" t="s">
        <v>73</v>
      </c>
      <c r="B1335" s="13" t="s">
        <v>257</v>
      </c>
      <c r="C1335" s="13" t="s">
        <v>252</v>
      </c>
      <c r="D1335" s="13">
        <v>34017</v>
      </c>
      <c r="E1335" s="13">
        <v>12863</v>
      </c>
      <c r="F1335" s="13" t="s">
        <v>271</v>
      </c>
      <c r="G1335" s="13" t="s">
        <v>315</v>
      </c>
      <c r="H1335" s="13" t="s">
        <v>74</v>
      </c>
      <c r="I1335" s="13" t="s">
        <v>75</v>
      </c>
      <c r="J1335" s="13" t="s">
        <v>283</v>
      </c>
      <c r="K1335" s="4">
        <v>56964</v>
      </c>
      <c r="L1335" s="4" t="s">
        <v>639</v>
      </c>
      <c r="M1335" s="14" t="s">
        <v>37</v>
      </c>
      <c r="N1335" s="15" t="s">
        <v>680</v>
      </c>
      <c r="O1335" s="15">
        <v>0</v>
      </c>
      <c r="P1335" s="15">
        <v>0.31897414499999999</v>
      </c>
      <c r="Q1335" s="15">
        <f t="shared" si="240"/>
        <v>0.31897414499999999</v>
      </c>
      <c r="R1335" s="15" t="str">
        <f t="shared" si="241"/>
        <v>0.00</v>
      </c>
      <c r="S1335" s="15">
        <v>0</v>
      </c>
      <c r="T1335" s="15">
        <v>0.121458119</v>
      </c>
      <c r="U1335" s="15">
        <f t="shared" si="242"/>
        <v>0.121458119</v>
      </c>
      <c r="V1335" s="16" t="str">
        <f t="shared" si="243"/>
        <v>NA</v>
      </c>
      <c r="W1335" s="17">
        <f t="shared" si="244"/>
        <v>0</v>
      </c>
      <c r="X1335" s="17">
        <f t="shared" si="244"/>
        <v>1.320196945652174E-3</v>
      </c>
      <c r="Y1335" s="16">
        <f t="shared" si="245"/>
        <v>1.320196945652174E-3</v>
      </c>
      <c r="Z1335" s="15" t="str">
        <f t="shared" si="246"/>
        <v>0.00</v>
      </c>
      <c r="AA1335" s="13">
        <v>0</v>
      </c>
      <c r="AB1335" s="13">
        <v>0</v>
      </c>
      <c r="AC1335" s="13">
        <v>0</v>
      </c>
      <c r="AD1335" s="13">
        <v>0</v>
      </c>
      <c r="AE1335" s="18">
        <f t="shared" si="247"/>
        <v>0</v>
      </c>
      <c r="AF1335" s="18">
        <f t="shared" si="251"/>
        <v>1.6683807554945056E-3</v>
      </c>
      <c r="AG1335" s="19">
        <f t="shared" si="248"/>
        <v>1.6683807554945056E-3</v>
      </c>
      <c r="AH1335" s="16" t="str">
        <f t="shared" si="249"/>
        <v>0.00</v>
      </c>
      <c r="AI1335" s="16">
        <f t="shared" si="250"/>
        <v>0</v>
      </c>
      <c r="AJ1335" s="44" t="s">
        <v>681</v>
      </c>
      <c r="AK1335" s="15" t="s">
        <v>686</v>
      </c>
      <c r="AL1335" s="14" t="s">
        <v>76</v>
      </c>
      <c r="AM1335" s="39" t="s">
        <v>58</v>
      </c>
      <c r="AN1335" s="39" t="s">
        <v>59</v>
      </c>
      <c r="AO1335" s="39" t="s">
        <v>77</v>
      </c>
      <c r="AP1335" s="39" t="s">
        <v>61</v>
      </c>
      <c r="AQ1335" s="20"/>
      <c r="AR1335" s="20"/>
      <c r="AS1335" s="20"/>
      <c r="AT1335" s="20"/>
      <c r="AU1335" s="20"/>
      <c r="AV1335" s="20"/>
      <c r="AW1335" s="20"/>
      <c r="AX1335" s="20"/>
      <c r="AY1335" s="20"/>
      <c r="AZ1335" s="20"/>
      <c r="BA1335" s="20"/>
      <c r="BB1335" s="20"/>
    </row>
    <row r="1336" spans="1:54" ht="26.1" hidden="1" customHeight="1" x14ac:dyDescent="0.25">
      <c r="A1336" s="39" t="s">
        <v>73</v>
      </c>
      <c r="B1336" s="13" t="s">
        <v>257</v>
      </c>
      <c r="C1336" s="13" t="s">
        <v>252</v>
      </c>
      <c r="D1336" s="13">
        <v>34017</v>
      </c>
      <c r="E1336" s="13">
        <v>12863</v>
      </c>
      <c r="F1336" s="13" t="s">
        <v>271</v>
      </c>
      <c r="G1336" s="13" t="s">
        <v>315</v>
      </c>
      <c r="H1336" s="13" t="s">
        <v>74</v>
      </c>
      <c r="I1336" s="13" t="s">
        <v>75</v>
      </c>
      <c r="J1336" s="13" t="s">
        <v>283</v>
      </c>
      <c r="K1336" s="4">
        <v>56964</v>
      </c>
      <c r="L1336" s="4" t="s">
        <v>639</v>
      </c>
      <c r="M1336" s="14" t="s">
        <v>34</v>
      </c>
      <c r="N1336" s="15" t="s">
        <v>680</v>
      </c>
      <c r="O1336" s="15">
        <v>0</v>
      </c>
      <c r="P1336" s="15">
        <v>0.41865356500000001</v>
      </c>
      <c r="Q1336" s="15">
        <f t="shared" si="240"/>
        <v>0.41865356500000001</v>
      </c>
      <c r="R1336" s="15" t="str">
        <f t="shared" si="241"/>
        <v>0.00</v>
      </c>
      <c r="S1336" s="15">
        <v>0</v>
      </c>
      <c r="T1336" s="15">
        <v>0.15941378</v>
      </c>
      <c r="U1336" s="15">
        <f t="shared" si="242"/>
        <v>0.15941378</v>
      </c>
      <c r="V1336" s="16" t="str">
        <f t="shared" si="243"/>
        <v>NA</v>
      </c>
      <c r="W1336" s="17">
        <f t="shared" si="244"/>
        <v>0</v>
      </c>
      <c r="X1336" s="17">
        <f t="shared" si="244"/>
        <v>1.7327584782608695E-3</v>
      </c>
      <c r="Y1336" s="16">
        <f t="shared" si="245"/>
        <v>1.7327584782608695E-3</v>
      </c>
      <c r="Z1336" s="15" t="str">
        <f t="shared" si="246"/>
        <v>0.00</v>
      </c>
      <c r="AA1336" s="13">
        <v>0.02</v>
      </c>
      <c r="AB1336" s="13">
        <v>0</v>
      </c>
      <c r="AC1336" s="13">
        <v>0</v>
      </c>
      <c r="AD1336" s="13">
        <v>0</v>
      </c>
      <c r="AE1336" s="18">
        <f t="shared" si="247"/>
        <v>0</v>
      </c>
      <c r="AF1336" s="18">
        <f t="shared" si="251"/>
        <v>2.1897497252747256E-3</v>
      </c>
      <c r="AG1336" s="19">
        <f t="shared" si="248"/>
        <v>2.1897497252747256E-3</v>
      </c>
      <c r="AH1336" s="16" t="str">
        <f t="shared" si="249"/>
        <v>0.00</v>
      </c>
      <c r="AI1336" s="16">
        <f t="shared" si="250"/>
        <v>0</v>
      </c>
      <c r="AJ1336" s="44" t="s">
        <v>681</v>
      </c>
      <c r="AK1336" s="15" t="s">
        <v>686</v>
      </c>
      <c r="AL1336" s="14" t="s">
        <v>76</v>
      </c>
      <c r="AM1336" s="39" t="s">
        <v>58</v>
      </c>
      <c r="AN1336" s="39" t="s">
        <v>59</v>
      </c>
      <c r="AO1336" s="39" t="s">
        <v>77</v>
      </c>
      <c r="AP1336" s="39" t="s">
        <v>61</v>
      </c>
      <c r="AQ1336" s="20"/>
      <c r="AR1336" s="20"/>
      <c r="AS1336" s="20"/>
      <c r="AT1336" s="20"/>
      <c r="AU1336" s="20"/>
      <c r="AV1336" s="20"/>
      <c r="AW1336" s="20"/>
      <c r="AX1336" s="20"/>
      <c r="AY1336" s="20"/>
      <c r="AZ1336" s="20"/>
      <c r="BA1336" s="20"/>
      <c r="BB1336" s="20"/>
    </row>
    <row r="1337" spans="1:54" ht="26.1" hidden="1" customHeight="1" x14ac:dyDescent="0.25">
      <c r="A1337" s="39" t="s">
        <v>73</v>
      </c>
      <c r="B1337" s="13" t="s">
        <v>257</v>
      </c>
      <c r="C1337" s="13" t="s">
        <v>252</v>
      </c>
      <c r="D1337" s="13">
        <v>34017</v>
      </c>
      <c r="E1337" s="13">
        <v>12863</v>
      </c>
      <c r="F1337" s="13" t="s">
        <v>271</v>
      </c>
      <c r="G1337" s="13" t="s">
        <v>317</v>
      </c>
      <c r="H1337" s="13" t="s">
        <v>74</v>
      </c>
      <c r="I1337" s="13" t="s">
        <v>75</v>
      </c>
      <c r="J1337" s="13" t="s">
        <v>284</v>
      </c>
      <c r="K1337" s="4">
        <v>56964</v>
      </c>
      <c r="L1337" s="4" t="s">
        <v>638</v>
      </c>
      <c r="M1337" s="14" t="s">
        <v>35</v>
      </c>
      <c r="N1337" s="15" t="s">
        <v>680</v>
      </c>
      <c r="O1337" s="15">
        <v>0</v>
      </c>
      <c r="P1337" s="15">
        <v>6.0077240529999996</v>
      </c>
      <c r="Q1337" s="15">
        <f t="shared" si="240"/>
        <v>6.0077240529999996</v>
      </c>
      <c r="R1337" s="15" t="str">
        <f t="shared" si="241"/>
        <v>0.00</v>
      </c>
      <c r="S1337" s="15">
        <v>0</v>
      </c>
      <c r="T1337" s="15">
        <v>2.2836482889999998</v>
      </c>
      <c r="U1337" s="15">
        <f t="shared" si="242"/>
        <v>2.2836482889999998</v>
      </c>
      <c r="V1337" s="16" t="str">
        <f t="shared" si="243"/>
        <v>NA</v>
      </c>
      <c r="W1337" s="17">
        <f t="shared" si="244"/>
        <v>0</v>
      </c>
      <c r="X1337" s="17">
        <f t="shared" si="244"/>
        <v>2.4822264010869562E-2</v>
      </c>
      <c r="Y1337" s="16">
        <f t="shared" si="245"/>
        <v>2.4822264010869562E-2</v>
      </c>
      <c r="Z1337" s="15" t="str">
        <f t="shared" si="246"/>
        <v>0.00</v>
      </c>
      <c r="AA1337" s="13">
        <v>0.05</v>
      </c>
      <c r="AB1337" s="13">
        <v>0</v>
      </c>
      <c r="AC1337" s="13">
        <v>0</v>
      </c>
      <c r="AD1337" s="13">
        <v>0</v>
      </c>
      <c r="AE1337" s="18">
        <f t="shared" si="247"/>
        <v>0</v>
      </c>
      <c r="AF1337" s="18">
        <f t="shared" si="251"/>
        <v>3.1368795178571426E-2</v>
      </c>
      <c r="AG1337" s="19">
        <f t="shared" si="248"/>
        <v>3.1368795178571426E-2</v>
      </c>
      <c r="AH1337" s="16" t="str">
        <f t="shared" si="249"/>
        <v>0.00</v>
      </c>
      <c r="AI1337" s="16">
        <f t="shared" si="250"/>
        <v>0</v>
      </c>
      <c r="AJ1337" s="44" t="s">
        <v>681</v>
      </c>
      <c r="AK1337" s="15" t="s">
        <v>686</v>
      </c>
      <c r="AL1337" s="14" t="s">
        <v>76</v>
      </c>
      <c r="AM1337" s="39" t="s">
        <v>58</v>
      </c>
      <c r="AN1337" s="39" t="s">
        <v>59</v>
      </c>
      <c r="AO1337" s="39" t="s">
        <v>77</v>
      </c>
      <c r="AP1337" s="39" t="s">
        <v>61</v>
      </c>
      <c r="AQ1337" s="20"/>
      <c r="AR1337" s="20"/>
      <c r="AS1337" s="20"/>
      <c r="AT1337" s="20"/>
      <c r="AU1337" s="20"/>
      <c r="AV1337" s="20"/>
      <c r="AW1337" s="20"/>
      <c r="AX1337" s="20"/>
      <c r="AY1337" s="20"/>
      <c r="AZ1337" s="20"/>
      <c r="BA1337" s="20"/>
      <c r="BB1337" s="20"/>
    </row>
    <row r="1338" spans="1:54" ht="26.1" hidden="1" customHeight="1" x14ac:dyDescent="0.25">
      <c r="A1338" s="39" t="s">
        <v>73</v>
      </c>
      <c r="B1338" s="13" t="s">
        <v>257</v>
      </c>
      <c r="C1338" s="13" t="s">
        <v>252</v>
      </c>
      <c r="D1338" s="13">
        <v>34017</v>
      </c>
      <c r="E1338" s="13">
        <v>12863</v>
      </c>
      <c r="F1338" s="13" t="s">
        <v>271</v>
      </c>
      <c r="G1338" s="13" t="s">
        <v>317</v>
      </c>
      <c r="H1338" s="13" t="s">
        <v>74</v>
      </c>
      <c r="I1338" s="13" t="s">
        <v>75</v>
      </c>
      <c r="J1338" s="13" t="s">
        <v>284</v>
      </c>
      <c r="K1338" s="4">
        <v>56964</v>
      </c>
      <c r="L1338" s="4" t="s">
        <v>638</v>
      </c>
      <c r="M1338" s="14" t="s">
        <v>40</v>
      </c>
      <c r="N1338" s="15" t="s">
        <v>680</v>
      </c>
      <c r="O1338" s="15">
        <v>0</v>
      </c>
      <c r="P1338" s="15">
        <v>0</v>
      </c>
      <c r="Q1338" s="15">
        <f t="shared" si="240"/>
        <v>0</v>
      </c>
      <c r="R1338" s="15" t="str">
        <f t="shared" si="241"/>
        <v>0.00</v>
      </c>
      <c r="S1338" s="15">
        <v>0</v>
      </c>
      <c r="T1338" s="15">
        <v>0</v>
      </c>
      <c r="U1338" s="15">
        <f t="shared" si="242"/>
        <v>0</v>
      </c>
      <c r="V1338" s="16" t="str">
        <f t="shared" si="243"/>
        <v>NA</v>
      </c>
      <c r="W1338" s="17">
        <f t="shared" si="244"/>
        <v>0</v>
      </c>
      <c r="X1338" s="17">
        <f t="shared" si="244"/>
        <v>0</v>
      </c>
      <c r="Y1338" s="16">
        <f t="shared" si="245"/>
        <v>0</v>
      </c>
      <c r="Z1338" s="15" t="str">
        <f t="shared" si="246"/>
        <v>0.00</v>
      </c>
      <c r="AA1338" s="13"/>
      <c r="AB1338" s="13"/>
      <c r="AC1338" s="13"/>
      <c r="AD1338" s="13"/>
      <c r="AE1338" s="18">
        <f t="shared" si="247"/>
        <v>0</v>
      </c>
      <c r="AF1338" s="18">
        <f t="shared" si="251"/>
        <v>0</v>
      </c>
      <c r="AG1338" s="19">
        <f t="shared" si="248"/>
        <v>0</v>
      </c>
      <c r="AH1338" s="16" t="str">
        <f t="shared" si="249"/>
        <v>0.00</v>
      </c>
      <c r="AI1338" s="16">
        <f t="shared" si="250"/>
        <v>0</v>
      </c>
      <c r="AJ1338" s="44" t="s">
        <v>681</v>
      </c>
      <c r="AK1338" s="15" t="s">
        <v>686</v>
      </c>
      <c r="AL1338" s="14" t="s">
        <v>76</v>
      </c>
      <c r="AM1338" s="39" t="s">
        <v>58</v>
      </c>
      <c r="AN1338" s="39" t="s">
        <v>59</v>
      </c>
      <c r="AO1338" s="39" t="s">
        <v>77</v>
      </c>
      <c r="AP1338" s="39" t="s">
        <v>61</v>
      </c>
      <c r="AQ1338" s="20"/>
      <c r="AR1338" s="20"/>
      <c r="AS1338" s="20"/>
      <c r="AT1338" s="20"/>
      <c r="AU1338" s="20"/>
      <c r="AV1338" s="20"/>
      <c r="AW1338" s="20"/>
      <c r="AX1338" s="20"/>
      <c r="AY1338" s="20"/>
      <c r="AZ1338" s="20"/>
      <c r="BA1338" s="20"/>
      <c r="BB1338" s="20"/>
    </row>
    <row r="1339" spans="1:54" ht="26.1" customHeight="1" x14ac:dyDescent="0.25">
      <c r="A1339" s="40" t="s">
        <v>73</v>
      </c>
      <c r="B1339" s="13" t="s">
        <v>257</v>
      </c>
      <c r="C1339" s="13" t="s">
        <v>252</v>
      </c>
      <c r="D1339" s="13">
        <v>34017</v>
      </c>
      <c r="E1339" s="13">
        <v>12863</v>
      </c>
      <c r="F1339" s="13" t="s">
        <v>271</v>
      </c>
      <c r="G1339" s="13" t="s">
        <v>317</v>
      </c>
      <c r="H1339" s="13" t="s">
        <v>74</v>
      </c>
      <c r="I1339" s="13" t="s">
        <v>75</v>
      </c>
      <c r="J1339" s="13" t="s">
        <v>284</v>
      </c>
      <c r="K1339" s="4">
        <v>56964</v>
      </c>
      <c r="L1339" s="4" t="s">
        <v>638</v>
      </c>
      <c r="M1339" s="13" t="s">
        <v>36</v>
      </c>
      <c r="N1339" s="15" t="s">
        <v>680</v>
      </c>
      <c r="O1339" s="15">
        <v>0</v>
      </c>
      <c r="P1339" s="15">
        <v>1.8023172160000001</v>
      </c>
      <c r="Q1339" s="15">
        <f t="shared" si="240"/>
        <v>1.8023172160000001</v>
      </c>
      <c r="R1339" s="15" t="str">
        <f t="shared" si="241"/>
        <v>0.00</v>
      </c>
      <c r="S1339" s="15">
        <v>0</v>
      </c>
      <c r="T1339" s="15">
        <v>0.68509448599999989</v>
      </c>
      <c r="U1339" s="15">
        <f t="shared" si="242"/>
        <v>0.68509448599999989</v>
      </c>
      <c r="V1339" s="16" t="str">
        <f t="shared" si="243"/>
        <v>NA</v>
      </c>
      <c r="W1339" s="17">
        <f t="shared" si="244"/>
        <v>0</v>
      </c>
      <c r="X1339" s="17">
        <f t="shared" si="244"/>
        <v>7.4466791956521727E-3</v>
      </c>
      <c r="Y1339" s="16">
        <f t="shared" si="245"/>
        <v>7.4466791956521727E-3</v>
      </c>
      <c r="Z1339" s="15" t="str">
        <f t="shared" si="246"/>
        <v>0.00</v>
      </c>
      <c r="AA1339" s="13">
        <v>0.09</v>
      </c>
      <c r="AB1339" s="13">
        <v>0</v>
      </c>
      <c r="AC1339" s="13">
        <v>0</v>
      </c>
      <c r="AD1339" s="13">
        <v>0</v>
      </c>
      <c r="AE1339" s="18">
        <f t="shared" si="247"/>
        <v>0</v>
      </c>
      <c r="AF1339" s="18">
        <f t="shared" si="251"/>
        <v>9.4106385439560424E-3</v>
      </c>
      <c r="AG1339" s="19">
        <f t="shared" si="248"/>
        <v>9.4106385439560424E-3</v>
      </c>
      <c r="AH1339" s="16" t="str">
        <f t="shared" si="249"/>
        <v>0.00</v>
      </c>
      <c r="AI1339" s="16">
        <f t="shared" si="250"/>
        <v>0</v>
      </c>
      <c r="AJ1339" s="44" t="s">
        <v>681</v>
      </c>
      <c r="AK1339" s="15" t="s">
        <v>686</v>
      </c>
      <c r="AL1339" s="14" t="s">
        <v>76</v>
      </c>
      <c r="AM1339" s="39" t="s">
        <v>58</v>
      </c>
      <c r="AN1339" s="39" t="s">
        <v>59</v>
      </c>
      <c r="AO1339" s="39" t="s">
        <v>77</v>
      </c>
      <c r="AP1339" s="39" t="s">
        <v>61</v>
      </c>
      <c r="AQ1339" s="20"/>
      <c r="AR1339" s="20"/>
      <c r="AS1339" s="20"/>
      <c r="AT1339" s="20"/>
      <c r="AU1339" s="20"/>
      <c r="AV1339" s="20"/>
      <c r="AW1339" s="20"/>
      <c r="AX1339" s="20"/>
      <c r="AY1339" s="20"/>
      <c r="AZ1339" s="20"/>
      <c r="BA1339" s="20"/>
      <c r="BB1339" s="20"/>
    </row>
    <row r="1340" spans="1:54" ht="26.1" hidden="1" customHeight="1" x14ac:dyDescent="0.25">
      <c r="A1340" s="39" t="s">
        <v>73</v>
      </c>
      <c r="B1340" s="13" t="s">
        <v>257</v>
      </c>
      <c r="C1340" s="13" t="s">
        <v>252</v>
      </c>
      <c r="D1340" s="13">
        <v>34017</v>
      </c>
      <c r="E1340" s="13">
        <v>12863</v>
      </c>
      <c r="F1340" s="13" t="s">
        <v>271</v>
      </c>
      <c r="G1340" s="13" t="s">
        <v>317</v>
      </c>
      <c r="H1340" s="13" t="s">
        <v>74</v>
      </c>
      <c r="I1340" s="13" t="s">
        <v>75</v>
      </c>
      <c r="J1340" s="13" t="s">
        <v>284</v>
      </c>
      <c r="K1340" s="4">
        <v>56964</v>
      </c>
      <c r="L1340" s="4" t="s">
        <v>638</v>
      </c>
      <c r="M1340" s="14" t="s">
        <v>38</v>
      </c>
      <c r="N1340" s="15" t="s">
        <v>680</v>
      </c>
      <c r="O1340" s="15">
        <v>0</v>
      </c>
      <c r="P1340" s="15">
        <v>1.3216992919999999</v>
      </c>
      <c r="Q1340" s="15">
        <f t="shared" si="240"/>
        <v>1.3216992919999999</v>
      </c>
      <c r="R1340" s="15" t="str">
        <f t="shared" si="241"/>
        <v>0.00</v>
      </c>
      <c r="S1340" s="15">
        <v>0</v>
      </c>
      <c r="T1340" s="15">
        <v>0.50240262300000005</v>
      </c>
      <c r="U1340" s="15">
        <f t="shared" si="242"/>
        <v>0.50240262300000005</v>
      </c>
      <c r="V1340" s="16" t="str">
        <f t="shared" si="243"/>
        <v>NA</v>
      </c>
      <c r="W1340" s="17">
        <f t="shared" si="244"/>
        <v>0</v>
      </c>
      <c r="X1340" s="17">
        <f t="shared" si="244"/>
        <v>5.4608980760869567E-3</v>
      </c>
      <c r="Y1340" s="16">
        <f t="shared" si="245"/>
        <v>5.4608980760869567E-3</v>
      </c>
      <c r="Z1340" s="15" t="str">
        <f t="shared" si="246"/>
        <v>0.00</v>
      </c>
      <c r="AA1340" s="13">
        <v>0.12</v>
      </c>
      <c r="AB1340" s="13">
        <v>0</v>
      </c>
      <c r="AC1340" s="13">
        <v>0</v>
      </c>
      <c r="AD1340" s="13">
        <v>0</v>
      </c>
      <c r="AE1340" s="18">
        <f t="shared" si="247"/>
        <v>0</v>
      </c>
      <c r="AF1340" s="18">
        <f t="shared" si="251"/>
        <v>6.9011349313186825E-3</v>
      </c>
      <c r="AG1340" s="19">
        <f t="shared" si="248"/>
        <v>6.9011349313186825E-3</v>
      </c>
      <c r="AH1340" s="16" t="str">
        <f t="shared" si="249"/>
        <v>0.00</v>
      </c>
      <c r="AI1340" s="16">
        <f t="shared" si="250"/>
        <v>0</v>
      </c>
      <c r="AJ1340" s="44" t="s">
        <v>681</v>
      </c>
      <c r="AK1340" s="15" t="s">
        <v>686</v>
      </c>
      <c r="AL1340" s="14" t="s">
        <v>76</v>
      </c>
      <c r="AM1340" s="39" t="s">
        <v>58</v>
      </c>
      <c r="AN1340" s="39" t="s">
        <v>59</v>
      </c>
      <c r="AO1340" s="39" t="s">
        <v>77</v>
      </c>
      <c r="AP1340" s="39" t="s">
        <v>61</v>
      </c>
      <c r="AQ1340" s="20"/>
      <c r="AR1340" s="20"/>
      <c r="AS1340" s="20"/>
      <c r="AT1340" s="20"/>
      <c r="AU1340" s="20"/>
      <c r="AV1340" s="20"/>
      <c r="AW1340" s="20"/>
      <c r="AX1340" s="20"/>
      <c r="AY1340" s="20"/>
      <c r="AZ1340" s="20"/>
      <c r="BA1340" s="20"/>
      <c r="BB1340" s="20"/>
    </row>
    <row r="1341" spans="1:54" ht="26.1" hidden="1" customHeight="1" x14ac:dyDescent="0.25">
      <c r="A1341" s="39" t="s">
        <v>73</v>
      </c>
      <c r="B1341" s="13" t="s">
        <v>257</v>
      </c>
      <c r="C1341" s="13" t="s">
        <v>252</v>
      </c>
      <c r="D1341" s="13">
        <v>34017</v>
      </c>
      <c r="E1341" s="13">
        <v>12863</v>
      </c>
      <c r="F1341" s="13" t="s">
        <v>271</v>
      </c>
      <c r="G1341" s="13" t="s">
        <v>317</v>
      </c>
      <c r="H1341" s="13" t="s">
        <v>74</v>
      </c>
      <c r="I1341" s="13" t="s">
        <v>75</v>
      </c>
      <c r="J1341" s="13" t="s">
        <v>284</v>
      </c>
      <c r="K1341" s="4">
        <v>56964</v>
      </c>
      <c r="L1341" s="4" t="s">
        <v>638</v>
      </c>
      <c r="M1341" s="14" t="s">
        <v>39</v>
      </c>
      <c r="N1341" s="15" t="s">
        <v>680</v>
      </c>
      <c r="O1341" s="15">
        <v>0</v>
      </c>
      <c r="P1341" s="15">
        <v>1.3216992919999999</v>
      </c>
      <c r="Q1341" s="15">
        <f t="shared" si="240"/>
        <v>1.3216992919999999</v>
      </c>
      <c r="R1341" s="15" t="str">
        <f t="shared" si="241"/>
        <v>0.00</v>
      </c>
      <c r="S1341" s="15">
        <v>0</v>
      </c>
      <c r="T1341" s="15">
        <v>0.50240262300000005</v>
      </c>
      <c r="U1341" s="15">
        <f t="shared" si="242"/>
        <v>0.50240262300000005</v>
      </c>
      <c r="V1341" s="16" t="str">
        <f t="shared" si="243"/>
        <v>NA</v>
      </c>
      <c r="W1341" s="17">
        <f t="shared" si="244"/>
        <v>0</v>
      </c>
      <c r="X1341" s="17">
        <f t="shared" si="244"/>
        <v>5.4608980760869567E-3</v>
      </c>
      <c r="Y1341" s="16">
        <f t="shared" si="245"/>
        <v>5.4608980760869567E-3</v>
      </c>
      <c r="Z1341" s="15" t="str">
        <f t="shared" si="246"/>
        <v>0.00</v>
      </c>
      <c r="AA1341" s="13">
        <v>0.12</v>
      </c>
      <c r="AB1341" s="13">
        <v>0</v>
      </c>
      <c r="AC1341" s="13">
        <v>0</v>
      </c>
      <c r="AD1341" s="13">
        <v>0</v>
      </c>
      <c r="AE1341" s="18">
        <f t="shared" si="247"/>
        <v>0</v>
      </c>
      <c r="AF1341" s="18">
        <f t="shared" si="251"/>
        <v>6.9011349313186825E-3</v>
      </c>
      <c r="AG1341" s="19">
        <f t="shared" si="248"/>
        <v>6.9011349313186825E-3</v>
      </c>
      <c r="AH1341" s="16" t="str">
        <f t="shared" si="249"/>
        <v>0.00</v>
      </c>
      <c r="AI1341" s="16">
        <f t="shared" si="250"/>
        <v>0</v>
      </c>
      <c r="AJ1341" s="44" t="s">
        <v>681</v>
      </c>
      <c r="AK1341" s="15" t="s">
        <v>686</v>
      </c>
      <c r="AL1341" s="14" t="s">
        <v>76</v>
      </c>
      <c r="AM1341" s="39" t="s">
        <v>58</v>
      </c>
      <c r="AN1341" s="39" t="s">
        <v>59</v>
      </c>
      <c r="AO1341" s="39" t="s">
        <v>77</v>
      </c>
      <c r="AP1341" s="39" t="s">
        <v>61</v>
      </c>
      <c r="AQ1341" s="20"/>
      <c r="AR1341" s="20"/>
      <c r="AS1341" s="20"/>
      <c r="AT1341" s="20"/>
      <c r="AU1341" s="20"/>
      <c r="AV1341" s="20"/>
      <c r="AW1341" s="20"/>
      <c r="AX1341" s="20"/>
      <c r="AY1341" s="20"/>
      <c r="AZ1341" s="20"/>
      <c r="BA1341" s="20"/>
      <c r="BB1341" s="20"/>
    </row>
    <row r="1342" spans="1:54" ht="26.1" hidden="1" customHeight="1" x14ac:dyDescent="0.25">
      <c r="A1342" s="39" t="s">
        <v>73</v>
      </c>
      <c r="B1342" s="13" t="s">
        <v>257</v>
      </c>
      <c r="C1342" s="13" t="s">
        <v>252</v>
      </c>
      <c r="D1342" s="13">
        <v>34017</v>
      </c>
      <c r="E1342" s="13">
        <v>12863</v>
      </c>
      <c r="F1342" s="13" t="s">
        <v>271</v>
      </c>
      <c r="G1342" s="13" t="s">
        <v>317</v>
      </c>
      <c r="H1342" s="13" t="s">
        <v>74</v>
      </c>
      <c r="I1342" s="13" t="s">
        <v>75</v>
      </c>
      <c r="J1342" s="13" t="s">
        <v>284</v>
      </c>
      <c r="K1342" s="4">
        <v>56964</v>
      </c>
      <c r="L1342" s="4" t="s">
        <v>638</v>
      </c>
      <c r="M1342" s="14" t="s">
        <v>37</v>
      </c>
      <c r="N1342" s="15" t="s">
        <v>680</v>
      </c>
      <c r="O1342" s="15">
        <v>0</v>
      </c>
      <c r="P1342" s="15">
        <v>0.32041195</v>
      </c>
      <c r="Q1342" s="15">
        <f t="shared" si="240"/>
        <v>0.32041195</v>
      </c>
      <c r="R1342" s="15" t="str">
        <f t="shared" si="241"/>
        <v>0.00</v>
      </c>
      <c r="S1342" s="15">
        <v>0</v>
      </c>
      <c r="T1342" s="15">
        <v>0.121794576</v>
      </c>
      <c r="U1342" s="15">
        <f t="shared" si="242"/>
        <v>0.121794576</v>
      </c>
      <c r="V1342" s="16" t="str">
        <f t="shared" si="243"/>
        <v>NA</v>
      </c>
      <c r="W1342" s="17">
        <f t="shared" si="244"/>
        <v>0</v>
      </c>
      <c r="X1342" s="17">
        <f t="shared" si="244"/>
        <v>1.3238540869565218E-3</v>
      </c>
      <c r="Y1342" s="16">
        <f t="shared" si="245"/>
        <v>1.3238540869565218E-3</v>
      </c>
      <c r="Z1342" s="15" t="str">
        <f t="shared" si="246"/>
        <v>0.00</v>
      </c>
      <c r="AA1342" s="13">
        <v>0.01</v>
      </c>
      <c r="AB1342" s="13">
        <v>0</v>
      </c>
      <c r="AC1342" s="13">
        <v>0</v>
      </c>
      <c r="AD1342" s="13">
        <v>0</v>
      </c>
      <c r="AE1342" s="18">
        <f t="shared" si="247"/>
        <v>0</v>
      </c>
      <c r="AF1342" s="18">
        <f t="shared" si="251"/>
        <v>1.6730024175824177E-3</v>
      </c>
      <c r="AG1342" s="19">
        <f t="shared" si="248"/>
        <v>1.6730024175824177E-3</v>
      </c>
      <c r="AH1342" s="16" t="str">
        <f t="shared" si="249"/>
        <v>0.00</v>
      </c>
      <c r="AI1342" s="16">
        <f t="shared" si="250"/>
        <v>0</v>
      </c>
      <c r="AJ1342" s="44" t="s">
        <v>681</v>
      </c>
      <c r="AK1342" s="15" t="s">
        <v>686</v>
      </c>
      <c r="AL1342" s="14" t="s">
        <v>76</v>
      </c>
      <c r="AM1342" s="39" t="s">
        <v>58</v>
      </c>
      <c r="AN1342" s="39" t="s">
        <v>59</v>
      </c>
      <c r="AO1342" s="39" t="s">
        <v>77</v>
      </c>
      <c r="AP1342" s="39" t="s">
        <v>61</v>
      </c>
      <c r="AQ1342" s="20"/>
      <c r="AR1342" s="20"/>
      <c r="AS1342" s="20"/>
      <c r="AT1342" s="20"/>
      <c r="AU1342" s="20"/>
      <c r="AV1342" s="20"/>
      <c r="AW1342" s="20"/>
      <c r="AX1342" s="20"/>
      <c r="AY1342" s="20"/>
      <c r="AZ1342" s="20"/>
      <c r="BA1342" s="20"/>
      <c r="BB1342" s="20"/>
    </row>
    <row r="1343" spans="1:54" ht="26.1" hidden="1" customHeight="1" x14ac:dyDescent="0.25">
      <c r="A1343" s="39" t="s">
        <v>73</v>
      </c>
      <c r="B1343" s="13" t="s">
        <v>257</v>
      </c>
      <c r="C1343" s="13" t="s">
        <v>252</v>
      </c>
      <c r="D1343" s="13">
        <v>34017</v>
      </c>
      <c r="E1343" s="13">
        <v>12863</v>
      </c>
      <c r="F1343" s="13" t="s">
        <v>271</v>
      </c>
      <c r="G1343" s="13" t="s">
        <v>317</v>
      </c>
      <c r="H1343" s="13" t="s">
        <v>74</v>
      </c>
      <c r="I1343" s="13" t="s">
        <v>75</v>
      </c>
      <c r="J1343" s="13" t="s">
        <v>284</v>
      </c>
      <c r="K1343" s="4">
        <v>56964</v>
      </c>
      <c r="L1343" s="4" t="s">
        <v>638</v>
      </c>
      <c r="M1343" s="14" t="s">
        <v>34</v>
      </c>
      <c r="N1343" s="15" t="s">
        <v>680</v>
      </c>
      <c r="O1343" s="15">
        <v>0</v>
      </c>
      <c r="P1343" s="15">
        <v>0.420540684</v>
      </c>
      <c r="Q1343" s="15">
        <f t="shared" si="240"/>
        <v>0.420540684</v>
      </c>
      <c r="R1343" s="15" t="str">
        <f t="shared" si="241"/>
        <v>0.00</v>
      </c>
      <c r="S1343" s="15">
        <v>0</v>
      </c>
      <c r="T1343" s="15">
        <v>0.15985537999999999</v>
      </c>
      <c r="U1343" s="15">
        <f t="shared" si="242"/>
        <v>0.15985537999999999</v>
      </c>
      <c r="V1343" s="16" t="str">
        <f t="shared" si="243"/>
        <v>NA</v>
      </c>
      <c r="W1343" s="17">
        <f t="shared" si="244"/>
        <v>0</v>
      </c>
      <c r="X1343" s="17">
        <f t="shared" si="244"/>
        <v>1.7375584782608694E-3</v>
      </c>
      <c r="Y1343" s="16">
        <f t="shared" si="245"/>
        <v>1.7375584782608694E-3</v>
      </c>
      <c r="Z1343" s="15" t="str">
        <f t="shared" si="246"/>
        <v>0.00</v>
      </c>
      <c r="AA1343" s="13">
        <v>0.03</v>
      </c>
      <c r="AB1343" s="13">
        <v>0</v>
      </c>
      <c r="AC1343" s="13">
        <v>0</v>
      </c>
      <c r="AD1343" s="13">
        <v>0</v>
      </c>
      <c r="AE1343" s="18">
        <f t="shared" si="247"/>
        <v>0</v>
      </c>
      <c r="AF1343" s="18">
        <f t="shared" si="251"/>
        <v>2.1958156593406592E-3</v>
      </c>
      <c r="AG1343" s="19">
        <f t="shared" si="248"/>
        <v>2.1958156593406592E-3</v>
      </c>
      <c r="AH1343" s="16" t="str">
        <f t="shared" si="249"/>
        <v>0.00</v>
      </c>
      <c r="AI1343" s="16">
        <f t="shared" si="250"/>
        <v>0</v>
      </c>
      <c r="AJ1343" s="44" t="s">
        <v>681</v>
      </c>
      <c r="AK1343" s="15" t="s">
        <v>686</v>
      </c>
      <c r="AL1343" s="14" t="s">
        <v>76</v>
      </c>
      <c r="AM1343" s="39" t="s">
        <v>58</v>
      </c>
      <c r="AN1343" s="39" t="s">
        <v>59</v>
      </c>
      <c r="AO1343" s="39" t="s">
        <v>77</v>
      </c>
      <c r="AP1343" s="39" t="s">
        <v>61</v>
      </c>
      <c r="AQ1343" s="20"/>
      <c r="AR1343" s="20"/>
      <c r="AS1343" s="20"/>
      <c r="AT1343" s="20"/>
      <c r="AU1343" s="20"/>
      <c r="AV1343" s="20"/>
      <c r="AW1343" s="20"/>
      <c r="AX1343" s="20"/>
      <c r="AY1343" s="20"/>
      <c r="AZ1343" s="20"/>
      <c r="BA1343" s="20"/>
      <c r="BB1343" s="20"/>
    </row>
    <row r="1344" spans="1:54" ht="26.1" hidden="1" customHeight="1" x14ac:dyDescent="0.25">
      <c r="A1344" s="39" t="s">
        <v>73</v>
      </c>
      <c r="B1344" s="13" t="s">
        <v>257</v>
      </c>
      <c r="C1344" s="13" t="s">
        <v>252</v>
      </c>
      <c r="D1344" s="13">
        <v>34017</v>
      </c>
      <c r="E1344" s="13">
        <v>12863</v>
      </c>
      <c r="F1344" s="13" t="s">
        <v>271</v>
      </c>
      <c r="G1344" s="13" t="s">
        <v>276</v>
      </c>
      <c r="H1344" s="13" t="s">
        <v>74</v>
      </c>
      <c r="I1344" s="13" t="s">
        <v>75</v>
      </c>
      <c r="J1344" s="13" t="s">
        <v>285</v>
      </c>
      <c r="K1344" s="4">
        <v>56964</v>
      </c>
      <c r="L1344" s="4" t="s">
        <v>638</v>
      </c>
      <c r="M1344" s="14" t="s">
        <v>35</v>
      </c>
      <c r="N1344" s="15" t="s">
        <v>680</v>
      </c>
      <c r="O1344" s="15">
        <v>0</v>
      </c>
      <c r="P1344" s="15">
        <v>6.0077240529999996</v>
      </c>
      <c r="Q1344" s="15">
        <f t="shared" si="240"/>
        <v>6.0077240529999996</v>
      </c>
      <c r="R1344" s="15" t="str">
        <f t="shared" si="241"/>
        <v>0.00</v>
      </c>
      <c r="S1344" s="15">
        <v>0</v>
      </c>
      <c r="T1344" s="15">
        <v>2.2836482889999998</v>
      </c>
      <c r="U1344" s="15">
        <f t="shared" si="242"/>
        <v>2.2836482889999998</v>
      </c>
      <c r="V1344" s="16" t="str">
        <f t="shared" si="243"/>
        <v>NA</v>
      </c>
      <c r="W1344" s="17">
        <f t="shared" si="244"/>
        <v>0</v>
      </c>
      <c r="X1344" s="17">
        <f t="shared" si="244"/>
        <v>2.4822264010869562E-2</v>
      </c>
      <c r="Y1344" s="16">
        <f t="shared" si="245"/>
        <v>2.4822264010869562E-2</v>
      </c>
      <c r="Z1344" s="15" t="str">
        <f t="shared" si="246"/>
        <v>0.00</v>
      </c>
      <c r="AA1344" s="13"/>
      <c r="AB1344" s="13"/>
      <c r="AC1344" s="13"/>
      <c r="AD1344" s="13"/>
      <c r="AE1344" s="18">
        <f t="shared" si="247"/>
        <v>0</v>
      </c>
      <c r="AF1344" s="18">
        <f t="shared" si="251"/>
        <v>3.1368795178571426E-2</v>
      </c>
      <c r="AG1344" s="19">
        <f t="shared" si="248"/>
        <v>3.1368795178571426E-2</v>
      </c>
      <c r="AH1344" s="16" t="str">
        <f t="shared" si="249"/>
        <v>0.00</v>
      </c>
      <c r="AI1344" s="16">
        <f t="shared" si="250"/>
        <v>0</v>
      </c>
      <c r="AJ1344" s="44" t="s">
        <v>681</v>
      </c>
      <c r="AK1344" s="15" t="s">
        <v>686</v>
      </c>
      <c r="AL1344" s="14" t="s">
        <v>57</v>
      </c>
      <c r="AM1344" s="39" t="s">
        <v>58</v>
      </c>
      <c r="AN1344" s="39" t="s">
        <v>59</v>
      </c>
      <c r="AO1344" s="39" t="s">
        <v>60</v>
      </c>
      <c r="AP1344" s="39" t="s">
        <v>61</v>
      </c>
      <c r="AQ1344" s="20"/>
      <c r="AR1344" s="20"/>
      <c r="AS1344" s="20"/>
      <c r="AT1344" s="20"/>
      <c r="AU1344" s="20"/>
      <c r="AV1344" s="20"/>
      <c r="AW1344" s="20"/>
      <c r="AX1344" s="20"/>
      <c r="AY1344" s="20"/>
      <c r="AZ1344" s="20"/>
      <c r="BA1344" s="20"/>
      <c r="BB1344" s="20"/>
    </row>
    <row r="1345" spans="1:54" ht="26.1" hidden="1" customHeight="1" x14ac:dyDescent="0.25">
      <c r="A1345" s="39" t="s">
        <v>73</v>
      </c>
      <c r="B1345" s="13" t="s">
        <v>257</v>
      </c>
      <c r="C1345" s="13" t="s">
        <v>252</v>
      </c>
      <c r="D1345" s="13">
        <v>34017</v>
      </c>
      <c r="E1345" s="13">
        <v>12863</v>
      </c>
      <c r="F1345" s="13" t="s">
        <v>271</v>
      </c>
      <c r="G1345" s="13" t="s">
        <v>276</v>
      </c>
      <c r="H1345" s="13" t="s">
        <v>74</v>
      </c>
      <c r="I1345" s="13" t="s">
        <v>75</v>
      </c>
      <c r="J1345" s="13" t="s">
        <v>285</v>
      </c>
      <c r="K1345" s="4">
        <v>56964</v>
      </c>
      <c r="L1345" s="4" t="s">
        <v>638</v>
      </c>
      <c r="M1345" s="14" t="s">
        <v>40</v>
      </c>
      <c r="N1345" s="15" t="s">
        <v>680</v>
      </c>
      <c r="O1345" s="15">
        <v>0</v>
      </c>
      <c r="P1345" s="15">
        <v>0</v>
      </c>
      <c r="Q1345" s="15">
        <f t="shared" si="240"/>
        <v>0</v>
      </c>
      <c r="R1345" s="15" t="str">
        <f t="shared" si="241"/>
        <v>0.00</v>
      </c>
      <c r="S1345" s="15">
        <v>0</v>
      </c>
      <c r="T1345" s="15">
        <v>0</v>
      </c>
      <c r="U1345" s="15">
        <f t="shared" si="242"/>
        <v>0</v>
      </c>
      <c r="V1345" s="16" t="str">
        <f t="shared" si="243"/>
        <v>NA</v>
      </c>
      <c r="W1345" s="17">
        <f t="shared" si="244"/>
        <v>0</v>
      </c>
      <c r="X1345" s="17">
        <f t="shared" si="244"/>
        <v>0</v>
      </c>
      <c r="Y1345" s="16">
        <f t="shared" si="245"/>
        <v>0</v>
      </c>
      <c r="Z1345" s="15" t="str">
        <f t="shared" si="246"/>
        <v>0.00</v>
      </c>
      <c r="AA1345" s="13"/>
      <c r="AB1345" s="13"/>
      <c r="AC1345" s="13"/>
      <c r="AD1345" s="13"/>
      <c r="AE1345" s="18">
        <f t="shared" si="247"/>
        <v>0</v>
      </c>
      <c r="AF1345" s="18">
        <f t="shared" si="251"/>
        <v>0</v>
      </c>
      <c r="AG1345" s="19">
        <f t="shared" si="248"/>
        <v>0</v>
      </c>
      <c r="AH1345" s="16" t="str">
        <f t="shared" si="249"/>
        <v>0.00</v>
      </c>
      <c r="AI1345" s="16">
        <f t="shared" si="250"/>
        <v>0</v>
      </c>
      <c r="AJ1345" s="44" t="s">
        <v>681</v>
      </c>
      <c r="AK1345" s="15" t="s">
        <v>686</v>
      </c>
      <c r="AL1345" s="14" t="s">
        <v>57</v>
      </c>
      <c r="AM1345" s="39" t="s">
        <v>58</v>
      </c>
      <c r="AN1345" s="39" t="s">
        <v>59</v>
      </c>
      <c r="AO1345" s="39" t="s">
        <v>60</v>
      </c>
      <c r="AP1345" s="39" t="s">
        <v>61</v>
      </c>
      <c r="AQ1345" s="20"/>
      <c r="AR1345" s="20"/>
      <c r="AS1345" s="20"/>
      <c r="AT1345" s="20"/>
      <c r="AU1345" s="20"/>
      <c r="AV1345" s="20"/>
      <c r="AW1345" s="20"/>
      <c r="AX1345" s="20"/>
      <c r="AY1345" s="20"/>
      <c r="AZ1345" s="20"/>
      <c r="BA1345" s="20"/>
      <c r="BB1345" s="20"/>
    </row>
    <row r="1346" spans="1:54" ht="26.1" customHeight="1" x14ac:dyDescent="0.25">
      <c r="A1346" s="40" t="s">
        <v>73</v>
      </c>
      <c r="B1346" s="13" t="s">
        <v>257</v>
      </c>
      <c r="C1346" s="13" t="s">
        <v>252</v>
      </c>
      <c r="D1346" s="13">
        <v>34017</v>
      </c>
      <c r="E1346" s="13">
        <v>12863</v>
      </c>
      <c r="F1346" s="13" t="s">
        <v>271</v>
      </c>
      <c r="G1346" s="13" t="s">
        <v>276</v>
      </c>
      <c r="H1346" s="13" t="s">
        <v>74</v>
      </c>
      <c r="I1346" s="13" t="s">
        <v>75</v>
      </c>
      <c r="J1346" s="13" t="s">
        <v>285</v>
      </c>
      <c r="K1346" s="4">
        <v>56964</v>
      </c>
      <c r="L1346" s="4" t="s">
        <v>638</v>
      </c>
      <c r="M1346" s="13" t="s">
        <v>36</v>
      </c>
      <c r="N1346" s="15" t="s">
        <v>680</v>
      </c>
      <c r="O1346" s="15">
        <v>0</v>
      </c>
      <c r="P1346" s="15">
        <v>1.8023172160000001</v>
      </c>
      <c r="Q1346" s="15">
        <f t="shared" si="240"/>
        <v>1.8023172160000001</v>
      </c>
      <c r="R1346" s="15" t="str">
        <f t="shared" si="241"/>
        <v>0.00</v>
      </c>
      <c r="S1346" s="15">
        <v>0</v>
      </c>
      <c r="T1346" s="15">
        <v>0.68509448599999989</v>
      </c>
      <c r="U1346" s="15">
        <f t="shared" si="242"/>
        <v>0.68509448599999989</v>
      </c>
      <c r="V1346" s="16" t="str">
        <f t="shared" si="243"/>
        <v>NA</v>
      </c>
      <c r="W1346" s="17">
        <f t="shared" si="244"/>
        <v>0</v>
      </c>
      <c r="X1346" s="17">
        <f t="shared" si="244"/>
        <v>7.4466791956521727E-3</v>
      </c>
      <c r="Y1346" s="16">
        <f t="shared" si="245"/>
        <v>7.4466791956521727E-3</v>
      </c>
      <c r="Z1346" s="15" t="str">
        <f t="shared" si="246"/>
        <v>0.00</v>
      </c>
      <c r="AA1346" s="13"/>
      <c r="AB1346" s="13"/>
      <c r="AC1346" s="13"/>
      <c r="AD1346" s="13"/>
      <c r="AE1346" s="18">
        <f t="shared" si="247"/>
        <v>0</v>
      </c>
      <c r="AF1346" s="18">
        <f t="shared" si="251"/>
        <v>9.4106385439560424E-3</v>
      </c>
      <c r="AG1346" s="19">
        <f t="shared" si="248"/>
        <v>9.4106385439560424E-3</v>
      </c>
      <c r="AH1346" s="16" t="str">
        <f t="shared" si="249"/>
        <v>0.00</v>
      </c>
      <c r="AI1346" s="16">
        <f t="shared" si="250"/>
        <v>0</v>
      </c>
      <c r="AJ1346" s="44" t="s">
        <v>681</v>
      </c>
      <c r="AK1346" s="15" t="s">
        <v>686</v>
      </c>
      <c r="AL1346" s="14" t="s">
        <v>57</v>
      </c>
      <c r="AM1346" s="39" t="s">
        <v>58</v>
      </c>
      <c r="AN1346" s="39" t="s">
        <v>59</v>
      </c>
      <c r="AO1346" s="39" t="s">
        <v>60</v>
      </c>
      <c r="AP1346" s="39" t="s">
        <v>61</v>
      </c>
      <c r="AQ1346" s="20"/>
      <c r="AR1346" s="20"/>
      <c r="AS1346" s="20"/>
      <c r="AT1346" s="20"/>
      <c r="AU1346" s="20"/>
      <c r="AV1346" s="20"/>
      <c r="AW1346" s="20"/>
      <c r="AX1346" s="20"/>
      <c r="AY1346" s="20"/>
      <c r="AZ1346" s="20"/>
      <c r="BA1346" s="20"/>
      <c r="BB1346" s="20"/>
    </row>
    <row r="1347" spans="1:54" ht="26.1" hidden="1" customHeight="1" x14ac:dyDescent="0.25">
      <c r="A1347" s="39" t="s">
        <v>73</v>
      </c>
      <c r="B1347" s="13" t="s">
        <v>257</v>
      </c>
      <c r="C1347" s="13" t="s">
        <v>252</v>
      </c>
      <c r="D1347" s="13">
        <v>34017</v>
      </c>
      <c r="E1347" s="13">
        <v>12863</v>
      </c>
      <c r="F1347" s="13" t="s">
        <v>271</v>
      </c>
      <c r="G1347" s="13" t="s">
        <v>276</v>
      </c>
      <c r="H1347" s="13" t="s">
        <v>74</v>
      </c>
      <c r="I1347" s="13" t="s">
        <v>75</v>
      </c>
      <c r="J1347" s="13" t="s">
        <v>285</v>
      </c>
      <c r="K1347" s="4">
        <v>56964</v>
      </c>
      <c r="L1347" s="4" t="s">
        <v>638</v>
      </c>
      <c r="M1347" s="14" t="s">
        <v>38</v>
      </c>
      <c r="N1347" s="15" t="s">
        <v>680</v>
      </c>
      <c r="O1347" s="15">
        <v>0</v>
      </c>
      <c r="P1347" s="15">
        <v>1.3216992919999999</v>
      </c>
      <c r="Q1347" s="15">
        <f t="shared" si="240"/>
        <v>1.3216992919999999</v>
      </c>
      <c r="R1347" s="15" t="str">
        <f t="shared" si="241"/>
        <v>0.00</v>
      </c>
      <c r="S1347" s="15">
        <v>0</v>
      </c>
      <c r="T1347" s="15">
        <v>0.50240262300000005</v>
      </c>
      <c r="U1347" s="15">
        <f t="shared" si="242"/>
        <v>0.50240262300000005</v>
      </c>
      <c r="V1347" s="16" t="str">
        <f t="shared" si="243"/>
        <v>NA</v>
      </c>
      <c r="W1347" s="17">
        <f t="shared" si="244"/>
        <v>0</v>
      </c>
      <c r="X1347" s="17">
        <f t="shared" si="244"/>
        <v>5.4608980760869567E-3</v>
      </c>
      <c r="Y1347" s="16">
        <f t="shared" si="245"/>
        <v>5.4608980760869567E-3</v>
      </c>
      <c r="Z1347" s="15" t="str">
        <f t="shared" si="246"/>
        <v>0.00</v>
      </c>
      <c r="AA1347" s="13"/>
      <c r="AB1347" s="13"/>
      <c r="AC1347" s="13"/>
      <c r="AD1347" s="13"/>
      <c r="AE1347" s="18">
        <f t="shared" si="247"/>
        <v>0</v>
      </c>
      <c r="AF1347" s="18">
        <f t="shared" si="251"/>
        <v>6.9011349313186825E-3</v>
      </c>
      <c r="AG1347" s="19">
        <f t="shared" si="248"/>
        <v>6.9011349313186825E-3</v>
      </c>
      <c r="AH1347" s="16" t="str">
        <f t="shared" si="249"/>
        <v>0.00</v>
      </c>
      <c r="AI1347" s="16">
        <f t="shared" si="250"/>
        <v>0</v>
      </c>
      <c r="AJ1347" s="44" t="s">
        <v>681</v>
      </c>
      <c r="AK1347" s="15" t="s">
        <v>686</v>
      </c>
      <c r="AL1347" s="14" t="s">
        <v>57</v>
      </c>
      <c r="AM1347" s="39" t="s">
        <v>58</v>
      </c>
      <c r="AN1347" s="39" t="s">
        <v>59</v>
      </c>
      <c r="AO1347" s="39" t="s">
        <v>60</v>
      </c>
      <c r="AP1347" s="39" t="s">
        <v>61</v>
      </c>
      <c r="AQ1347" s="20"/>
      <c r="AR1347" s="20"/>
      <c r="AS1347" s="20"/>
      <c r="AT1347" s="20"/>
      <c r="AU1347" s="20"/>
      <c r="AV1347" s="20"/>
      <c r="AW1347" s="20"/>
      <c r="AX1347" s="20"/>
      <c r="AY1347" s="20"/>
      <c r="AZ1347" s="20"/>
      <c r="BA1347" s="20"/>
      <c r="BB1347" s="20"/>
    </row>
    <row r="1348" spans="1:54" ht="26.1" hidden="1" customHeight="1" x14ac:dyDescent="0.25">
      <c r="A1348" s="39" t="s">
        <v>73</v>
      </c>
      <c r="B1348" s="13" t="s">
        <v>257</v>
      </c>
      <c r="C1348" s="13" t="s">
        <v>252</v>
      </c>
      <c r="D1348" s="13">
        <v>34017</v>
      </c>
      <c r="E1348" s="13">
        <v>12863</v>
      </c>
      <c r="F1348" s="13" t="s">
        <v>271</v>
      </c>
      <c r="G1348" s="13" t="s">
        <v>276</v>
      </c>
      <c r="H1348" s="13" t="s">
        <v>74</v>
      </c>
      <c r="I1348" s="13" t="s">
        <v>75</v>
      </c>
      <c r="J1348" s="13" t="s">
        <v>285</v>
      </c>
      <c r="K1348" s="4">
        <v>56964</v>
      </c>
      <c r="L1348" s="4" t="s">
        <v>638</v>
      </c>
      <c r="M1348" s="14" t="s">
        <v>39</v>
      </c>
      <c r="N1348" s="15" t="s">
        <v>680</v>
      </c>
      <c r="O1348" s="15">
        <v>0</v>
      </c>
      <c r="P1348" s="15">
        <v>1.3216992919999999</v>
      </c>
      <c r="Q1348" s="15">
        <f t="shared" si="240"/>
        <v>1.3216992919999999</v>
      </c>
      <c r="R1348" s="15" t="str">
        <f t="shared" si="241"/>
        <v>0.00</v>
      </c>
      <c r="S1348" s="15">
        <v>0</v>
      </c>
      <c r="T1348" s="15">
        <v>0.50240262300000005</v>
      </c>
      <c r="U1348" s="15">
        <f t="shared" si="242"/>
        <v>0.50240262300000005</v>
      </c>
      <c r="V1348" s="16" t="str">
        <f t="shared" si="243"/>
        <v>NA</v>
      </c>
      <c r="W1348" s="17">
        <f t="shared" si="244"/>
        <v>0</v>
      </c>
      <c r="X1348" s="17">
        <f t="shared" si="244"/>
        <v>5.4608980760869567E-3</v>
      </c>
      <c r="Y1348" s="16">
        <f t="shared" si="245"/>
        <v>5.4608980760869567E-3</v>
      </c>
      <c r="Z1348" s="15" t="str">
        <f t="shared" si="246"/>
        <v>0.00</v>
      </c>
      <c r="AA1348" s="13"/>
      <c r="AB1348" s="13"/>
      <c r="AC1348" s="13"/>
      <c r="AD1348" s="13"/>
      <c r="AE1348" s="18">
        <f t="shared" si="247"/>
        <v>0</v>
      </c>
      <c r="AF1348" s="18">
        <f t="shared" si="251"/>
        <v>6.9011349313186825E-3</v>
      </c>
      <c r="AG1348" s="19">
        <f t="shared" si="248"/>
        <v>6.9011349313186825E-3</v>
      </c>
      <c r="AH1348" s="16" t="str">
        <f t="shared" si="249"/>
        <v>0.00</v>
      </c>
      <c r="AI1348" s="16">
        <f t="shared" si="250"/>
        <v>0</v>
      </c>
      <c r="AJ1348" s="44" t="s">
        <v>681</v>
      </c>
      <c r="AK1348" s="15" t="s">
        <v>686</v>
      </c>
      <c r="AL1348" s="14" t="s">
        <v>57</v>
      </c>
      <c r="AM1348" s="39" t="s">
        <v>58</v>
      </c>
      <c r="AN1348" s="39" t="s">
        <v>59</v>
      </c>
      <c r="AO1348" s="39" t="s">
        <v>60</v>
      </c>
      <c r="AP1348" s="39" t="s">
        <v>61</v>
      </c>
      <c r="AQ1348" s="20"/>
      <c r="AR1348" s="20"/>
      <c r="AS1348" s="20"/>
      <c r="AT1348" s="20"/>
      <c r="AU1348" s="20"/>
      <c r="AV1348" s="20"/>
      <c r="AW1348" s="20"/>
      <c r="AX1348" s="20"/>
      <c r="AY1348" s="20"/>
      <c r="AZ1348" s="20"/>
      <c r="BA1348" s="20"/>
      <c r="BB1348" s="20"/>
    </row>
    <row r="1349" spans="1:54" ht="26.1" hidden="1" customHeight="1" x14ac:dyDescent="0.25">
      <c r="A1349" s="39" t="s">
        <v>73</v>
      </c>
      <c r="B1349" s="13" t="s">
        <v>257</v>
      </c>
      <c r="C1349" s="13" t="s">
        <v>252</v>
      </c>
      <c r="D1349" s="13">
        <v>34017</v>
      </c>
      <c r="E1349" s="13">
        <v>12863</v>
      </c>
      <c r="F1349" s="13" t="s">
        <v>271</v>
      </c>
      <c r="G1349" s="13" t="s">
        <v>276</v>
      </c>
      <c r="H1349" s="13" t="s">
        <v>74</v>
      </c>
      <c r="I1349" s="13" t="s">
        <v>75</v>
      </c>
      <c r="J1349" s="13" t="s">
        <v>285</v>
      </c>
      <c r="K1349" s="4">
        <v>56964</v>
      </c>
      <c r="L1349" s="4" t="s">
        <v>638</v>
      </c>
      <c r="M1349" s="14" t="s">
        <v>37</v>
      </c>
      <c r="N1349" s="15" t="s">
        <v>680</v>
      </c>
      <c r="O1349" s="15">
        <v>0</v>
      </c>
      <c r="P1349" s="15">
        <v>0.32041195</v>
      </c>
      <c r="Q1349" s="15">
        <f t="shared" si="240"/>
        <v>0.32041195</v>
      </c>
      <c r="R1349" s="15" t="str">
        <f t="shared" si="241"/>
        <v>0.00</v>
      </c>
      <c r="S1349" s="15">
        <v>0</v>
      </c>
      <c r="T1349" s="15">
        <v>0.121794576</v>
      </c>
      <c r="U1349" s="15">
        <f t="shared" si="242"/>
        <v>0.121794576</v>
      </c>
      <c r="V1349" s="16" t="str">
        <f t="shared" si="243"/>
        <v>NA</v>
      </c>
      <c r="W1349" s="17">
        <f t="shared" si="244"/>
        <v>0</v>
      </c>
      <c r="X1349" s="17">
        <f t="shared" si="244"/>
        <v>1.3238540869565218E-3</v>
      </c>
      <c r="Y1349" s="16">
        <f t="shared" si="245"/>
        <v>1.3238540869565218E-3</v>
      </c>
      <c r="Z1349" s="15" t="str">
        <f t="shared" si="246"/>
        <v>0.00</v>
      </c>
      <c r="AA1349" s="13"/>
      <c r="AB1349" s="13"/>
      <c r="AC1349" s="13"/>
      <c r="AD1349" s="13"/>
      <c r="AE1349" s="18">
        <f t="shared" si="247"/>
        <v>0</v>
      </c>
      <c r="AF1349" s="18">
        <f t="shared" si="251"/>
        <v>1.6730024175824177E-3</v>
      </c>
      <c r="AG1349" s="19">
        <f t="shared" si="248"/>
        <v>1.6730024175824177E-3</v>
      </c>
      <c r="AH1349" s="16" t="str">
        <f t="shared" si="249"/>
        <v>0.00</v>
      </c>
      <c r="AI1349" s="16">
        <f t="shared" si="250"/>
        <v>0</v>
      </c>
      <c r="AJ1349" s="44" t="s">
        <v>681</v>
      </c>
      <c r="AK1349" s="15" t="s">
        <v>686</v>
      </c>
      <c r="AL1349" s="14" t="s">
        <v>57</v>
      </c>
      <c r="AM1349" s="39" t="s">
        <v>58</v>
      </c>
      <c r="AN1349" s="39" t="s">
        <v>59</v>
      </c>
      <c r="AO1349" s="39" t="s">
        <v>60</v>
      </c>
      <c r="AP1349" s="39" t="s">
        <v>61</v>
      </c>
      <c r="AQ1349" s="20"/>
      <c r="AR1349" s="20"/>
      <c r="AS1349" s="20"/>
      <c r="AT1349" s="20"/>
      <c r="AU1349" s="20"/>
      <c r="AV1349" s="20"/>
      <c r="AW1349" s="20"/>
      <c r="AX1349" s="20"/>
      <c r="AY1349" s="20"/>
      <c r="AZ1349" s="20"/>
      <c r="BA1349" s="20"/>
      <c r="BB1349" s="20"/>
    </row>
    <row r="1350" spans="1:54" ht="26.1" hidden="1" customHeight="1" x14ac:dyDescent="0.25">
      <c r="A1350" s="39" t="s">
        <v>73</v>
      </c>
      <c r="B1350" s="13" t="s">
        <v>257</v>
      </c>
      <c r="C1350" s="13" t="s">
        <v>252</v>
      </c>
      <c r="D1350" s="13">
        <v>34017</v>
      </c>
      <c r="E1350" s="13">
        <v>12863</v>
      </c>
      <c r="F1350" s="13" t="s">
        <v>271</v>
      </c>
      <c r="G1350" s="13" t="s">
        <v>276</v>
      </c>
      <c r="H1350" s="13" t="s">
        <v>74</v>
      </c>
      <c r="I1350" s="13" t="s">
        <v>75</v>
      </c>
      <c r="J1350" s="13" t="s">
        <v>285</v>
      </c>
      <c r="K1350" s="4">
        <v>56964</v>
      </c>
      <c r="L1350" s="4" t="s">
        <v>638</v>
      </c>
      <c r="M1350" s="14" t="s">
        <v>34</v>
      </c>
      <c r="N1350" s="15" t="s">
        <v>680</v>
      </c>
      <c r="O1350" s="15">
        <v>0</v>
      </c>
      <c r="P1350" s="15">
        <v>0.420540684</v>
      </c>
      <c r="Q1350" s="15">
        <f t="shared" si="240"/>
        <v>0.420540684</v>
      </c>
      <c r="R1350" s="15" t="str">
        <f t="shared" si="241"/>
        <v>0.00</v>
      </c>
      <c r="S1350" s="15">
        <v>0</v>
      </c>
      <c r="T1350" s="15">
        <v>0.15985537999999999</v>
      </c>
      <c r="U1350" s="15">
        <f t="shared" si="242"/>
        <v>0.15985537999999999</v>
      </c>
      <c r="V1350" s="16" t="str">
        <f t="shared" si="243"/>
        <v>NA</v>
      </c>
      <c r="W1350" s="17">
        <f t="shared" si="244"/>
        <v>0</v>
      </c>
      <c r="X1350" s="17">
        <f t="shared" si="244"/>
        <v>1.7375584782608694E-3</v>
      </c>
      <c r="Y1350" s="16">
        <f t="shared" si="245"/>
        <v>1.7375584782608694E-3</v>
      </c>
      <c r="Z1350" s="15" t="str">
        <f t="shared" si="246"/>
        <v>0.00</v>
      </c>
      <c r="AA1350" s="13"/>
      <c r="AB1350" s="13"/>
      <c r="AC1350" s="13"/>
      <c r="AD1350" s="13"/>
      <c r="AE1350" s="18">
        <f t="shared" si="247"/>
        <v>0</v>
      </c>
      <c r="AF1350" s="18">
        <f t="shared" si="251"/>
        <v>2.1958156593406592E-3</v>
      </c>
      <c r="AG1350" s="19">
        <f t="shared" si="248"/>
        <v>2.1958156593406592E-3</v>
      </c>
      <c r="AH1350" s="16" t="str">
        <f t="shared" si="249"/>
        <v>0.00</v>
      </c>
      <c r="AI1350" s="16">
        <f t="shared" si="250"/>
        <v>0</v>
      </c>
      <c r="AJ1350" s="44" t="s">
        <v>681</v>
      </c>
      <c r="AK1350" s="15" t="s">
        <v>686</v>
      </c>
      <c r="AL1350" s="14" t="s">
        <v>57</v>
      </c>
      <c r="AM1350" s="39" t="s">
        <v>58</v>
      </c>
      <c r="AN1350" s="39" t="s">
        <v>59</v>
      </c>
      <c r="AO1350" s="39" t="s">
        <v>60</v>
      </c>
      <c r="AP1350" s="39" t="s">
        <v>61</v>
      </c>
      <c r="AQ1350" s="20"/>
      <c r="AR1350" s="20"/>
      <c r="AS1350" s="20"/>
      <c r="AT1350" s="20"/>
      <c r="AU1350" s="20"/>
      <c r="AV1350" s="20"/>
      <c r="AW1350" s="20"/>
      <c r="AX1350" s="20"/>
      <c r="AY1350" s="20"/>
      <c r="AZ1350" s="20"/>
      <c r="BA1350" s="20"/>
      <c r="BB1350" s="20"/>
    </row>
    <row r="1351" spans="1:54" ht="26.1" hidden="1" customHeight="1" x14ac:dyDescent="0.25">
      <c r="A1351" s="39" t="s">
        <v>73</v>
      </c>
      <c r="B1351" s="13" t="s">
        <v>257</v>
      </c>
      <c r="C1351" s="13" t="s">
        <v>252</v>
      </c>
      <c r="D1351" s="13">
        <v>34017</v>
      </c>
      <c r="E1351" s="13">
        <v>12863</v>
      </c>
      <c r="F1351" s="13" t="s">
        <v>271</v>
      </c>
      <c r="G1351" s="13" t="s">
        <v>360</v>
      </c>
      <c r="H1351" s="13" t="s">
        <v>74</v>
      </c>
      <c r="I1351" s="13" t="s">
        <v>75</v>
      </c>
      <c r="J1351" s="13" t="s">
        <v>286</v>
      </c>
      <c r="K1351" s="4">
        <v>56964</v>
      </c>
      <c r="L1351" s="4" t="s">
        <v>640</v>
      </c>
      <c r="M1351" s="14" t="s">
        <v>35</v>
      </c>
      <c r="N1351" s="15" t="s">
        <v>680</v>
      </c>
      <c r="O1351" s="15">
        <v>0</v>
      </c>
      <c r="P1351" s="15">
        <v>5.959922851</v>
      </c>
      <c r="Q1351" s="15">
        <f t="shared" si="240"/>
        <v>5.959922851</v>
      </c>
      <c r="R1351" s="15" t="str">
        <f t="shared" si="241"/>
        <v>0.00</v>
      </c>
      <c r="S1351" s="15">
        <v>0</v>
      </c>
      <c r="T1351" s="15">
        <v>2.2708613130000002</v>
      </c>
      <c r="U1351" s="15">
        <f t="shared" si="242"/>
        <v>2.2708613130000002</v>
      </c>
      <c r="V1351" s="16" t="str">
        <f t="shared" si="243"/>
        <v>NA</v>
      </c>
      <c r="W1351" s="17">
        <f t="shared" si="244"/>
        <v>0</v>
      </c>
      <c r="X1351" s="17">
        <f t="shared" si="244"/>
        <v>2.4683275141304351E-2</v>
      </c>
      <c r="Y1351" s="16">
        <f t="shared" si="245"/>
        <v>2.4683275141304351E-2</v>
      </c>
      <c r="Z1351" s="15" t="str">
        <f t="shared" si="246"/>
        <v>0.00</v>
      </c>
      <c r="AA1351" s="13"/>
      <c r="AB1351" s="13"/>
      <c r="AC1351" s="13"/>
      <c r="AD1351" s="13"/>
      <c r="AE1351" s="18">
        <f t="shared" si="247"/>
        <v>0</v>
      </c>
      <c r="AF1351" s="18">
        <f t="shared" si="251"/>
        <v>3.1193149903846158E-2</v>
      </c>
      <c r="AG1351" s="19">
        <f t="shared" si="248"/>
        <v>3.1193149903846158E-2</v>
      </c>
      <c r="AH1351" s="16" t="str">
        <f t="shared" si="249"/>
        <v>0.00</v>
      </c>
      <c r="AI1351" s="16">
        <f t="shared" si="250"/>
        <v>0</v>
      </c>
      <c r="AJ1351" s="44" t="s">
        <v>681</v>
      </c>
      <c r="AK1351" s="15" t="s">
        <v>686</v>
      </c>
      <c r="AL1351" s="14" t="s">
        <v>76</v>
      </c>
      <c r="AM1351" s="39" t="s">
        <v>58</v>
      </c>
      <c r="AN1351" s="39" t="s">
        <v>59</v>
      </c>
      <c r="AO1351" s="39" t="s">
        <v>77</v>
      </c>
      <c r="AP1351" s="39" t="s">
        <v>61</v>
      </c>
      <c r="AQ1351" s="20"/>
      <c r="AR1351" s="20"/>
      <c r="AS1351" s="20"/>
      <c r="AT1351" s="20"/>
      <c r="AU1351" s="20"/>
      <c r="AV1351" s="20"/>
      <c r="AW1351" s="20"/>
      <c r="AX1351" s="20"/>
      <c r="AY1351" s="20"/>
      <c r="AZ1351" s="20"/>
      <c r="BA1351" s="20"/>
      <c r="BB1351" s="20"/>
    </row>
    <row r="1352" spans="1:54" ht="26.1" hidden="1" customHeight="1" x14ac:dyDescent="0.25">
      <c r="A1352" s="39" t="s">
        <v>73</v>
      </c>
      <c r="B1352" s="13" t="s">
        <v>257</v>
      </c>
      <c r="C1352" s="13" t="s">
        <v>252</v>
      </c>
      <c r="D1352" s="13">
        <v>34017</v>
      </c>
      <c r="E1352" s="13">
        <v>12863</v>
      </c>
      <c r="F1352" s="13" t="s">
        <v>271</v>
      </c>
      <c r="G1352" s="13" t="s">
        <v>360</v>
      </c>
      <c r="H1352" s="13" t="s">
        <v>74</v>
      </c>
      <c r="I1352" s="13" t="s">
        <v>75</v>
      </c>
      <c r="J1352" s="13" t="s">
        <v>286</v>
      </c>
      <c r="K1352" s="4">
        <v>56964</v>
      </c>
      <c r="L1352" s="4" t="s">
        <v>640</v>
      </c>
      <c r="M1352" s="14" t="s">
        <v>40</v>
      </c>
      <c r="N1352" s="15" t="s">
        <v>680</v>
      </c>
      <c r="O1352" s="15">
        <v>0</v>
      </c>
      <c r="P1352" s="15">
        <v>0</v>
      </c>
      <c r="Q1352" s="15">
        <f t="shared" ref="Q1352:Q1415" si="252">P1352-O1352</f>
        <v>0</v>
      </c>
      <c r="R1352" s="15" t="str">
        <f t="shared" ref="R1352:R1415" si="253">IFERROR(((P1352-O1352)/O1352)*100,"0.00")</f>
        <v>0.00</v>
      </c>
      <c r="S1352" s="15">
        <v>0</v>
      </c>
      <c r="T1352" s="15">
        <v>0</v>
      </c>
      <c r="U1352" s="15">
        <f t="shared" ref="U1352:U1415" si="254">T1352-S1352</f>
        <v>0</v>
      </c>
      <c r="V1352" s="16" t="str">
        <f t="shared" ref="V1352:V1415" si="255">IFERROR(((T1352-S1352)/S1352)*100,"NA")</f>
        <v>NA</v>
      </c>
      <c r="W1352" s="17">
        <f t="shared" ref="W1352:X1415" si="256">S1352/92</f>
        <v>0</v>
      </c>
      <c r="X1352" s="17">
        <f t="shared" si="256"/>
        <v>0</v>
      </c>
      <c r="Y1352" s="16">
        <f t="shared" ref="Y1352:Y1415" si="257">X1352-W1352</f>
        <v>0</v>
      </c>
      <c r="Z1352" s="15" t="str">
        <f t="shared" ref="Z1352:Z1415" si="258">IFERROR(((X1352-W1352)/W1352)*100,"0.00")</f>
        <v>0.00</v>
      </c>
      <c r="AA1352" s="13"/>
      <c r="AB1352" s="13"/>
      <c r="AC1352" s="13"/>
      <c r="AD1352" s="13"/>
      <c r="AE1352" s="18">
        <f t="shared" ref="AE1352:AE1415" si="259">AB1352/2000</f>
        <v>0</v>
      </c>
      <c r="AF1352" s="18">
        <f t="shared" si="251"/>
        <v>0</v>
      </c>
      <c r="AG1352" s="19">
        <f t="shared" ref="AG1352:AG1415" si="260">AF1352-AE1352</f>
        <v>0</v>
      </c>
      <c r="AH1352" s="16" t="str">
        <f t="shared" ref="AH1352:AH1415" si="261">IFERROR(((AF1352-AE1352)/AE1352)*100,"0.00")</f>
        <v>0.00</v>
      </c>
      <c r="AI1352" s="16">
        <f t="shared" ref="AI1352:AI1415" si="262">AE1352-W1352</f>
        <v>0</v>
      </c>
      <c r="AJ1352" s="44" t="s">
        <v>681</v>
      </c>
      <c r="AK1352" s="15" t="s">
        <v>686</v>
      </c>
      <c r="AL1352" s="14" t="s">
        <v>76</v>
      </c>
      <c r="AM1352" s="39" t="s">
        <v>58</v>
      </c>
      <c r="AN1352" s="39" t="s">
        <v>59</v>
      </c>
      <c r="AO1352" s="39" t="s">
        <v>77</v>
      </c>
      <c r="AP1352" s="39" t="s">
        <v>61</v>
      </c>
      <c r="AQ1352" s="20"/>
      <c r="AR1352" s="20"/>
      <c r="AS1352" s="20"/>
      <c r="AT1352" s="20"/>
      <c r="AU1352" s="20"/>
      <c r="AV1352" s="20"/>
      <c r="AW1352" s="20"/>
      <c r="AX1352" s="20"/>
      <c r="AY1352" s="20"/>
      <c r="AZ1352" s="20"/>
      <c r="BA1352" s="20"/>
      <c r="BB1352" s="20"/>
    </row>
    <row r="1353" spans="1:54" ht="26.1" customHeight="1" x14ac:dyDescent="0.25">
      <c r="A1353" s="40" t="s">
        <v>73</v>
      </c>
      <c r="B1353" s="13" t="s">
        <v>257</v>
      </c>
      <c r="C1353" s="13" t="s">
        <v>252</v>
      </c>
      <c r="D1353" s="13">
        <v>34017</v>
      </c>
      <c r="E1353" s="13">
        <v>12863</v>
      </c>
      <c r="F1353" s="13" t="s">
        <v>271</v>
      </c>
      <c r="G1353" s="13" t="s">
        <v>360</v>
      </c>
      <c r="H1353" s="13" t="s">
        <v>74</v>
      </c>
      <c r="I1353" s="13" t="s">
        <v>75</v>
      </c>
      <c r="J1353" s="13" t="s">
        <v>286</v>
      </c>
      <c r="K1353" s="4">
        <v>56964</v>
      </c>
      <c r="L1353" s="4" t="s">
        <v>640</v>
      </c>
      <c r="M1353" s="13" t="s">
        <v>36</v>
      </c>
      <c r="N1353" s="15" t="s">
        <v>680</v>
      </c>
      <c r="O1353" s="15">
        <v>0</v>
      </c>
      <c r="P1353" s="15">
        <v>1.7879768549999999</v>
      </c>
      <c r="Q1353" s="15">
        <f t="shared" si="252"/>
        <v>1.7879768549999999</v>
      </c>
      <c r="R1353" s="15" t="str">
        <f t="shared" si="253"/>
        <v>0.00</v>
      </c>
      <c r="S1353" s="15">
        <v>0</v>
      </c>
      <c r="T1353" s="15">
        <v>0.68125839300000002</v>
      </c>
      <c r="U1353" s="15">
        <f t="shared" si="254"/>
        <v>0.68125839300000002</v>
      </c>
      <c r="V1353" s="16" t="str">
        <f t="shared" si="255"/>
        <v>NA</v>
      </c>
      <c r="W1353" s="17">
        <f t="shared" si="256"/>
        <v>0</v>
      </c>
      <c r="X1353" s="17">
        <f t="shared" si="256"/>
        <v>7.4049825326086959E-3</v>
      </c>
      <c r="Y1353" s="16">
        <f t="shared" si="257"/>
        <v>7.4049825326086959E-3</v>
      </c>
      <c r="Z1353" s="15" t="str">
        <f t="shared" si="258"/>
        <v>0.00</v>
      </c>
      <c r="AA1353" s="13"/>
      <c r="AB1353" s="13"/>
      <c r="AC1353" s="13"/>
      <c r="AD1353" s="13"/>
      <c r="AE1353" s="18">
        <f t="shared" si="259"/>
        <v>0</v>
      </c>
      <c r="AF1353" s="18">
        <f t="shared" ref="AF1353:AF1416" si="263">T1353/72.8</f>
        <v>9.3579449587912096E-3</v>
      </c>
      <c r="AG1353" s="19">
        <f t="shared" si="260"/>
        <v>9.3579449587912096E-3</v>
      </c>
      <c r="AH1353" s="16" t="str">
        <f t="shared" si="261"/>
        <v>0.00</v>
      </c>
      <c r="AI1353" s="16">
        <f t="shared" si="262"/>
        <v>0</v>
      </c>
      <c r="AJ1353" s="44" t="s">
        <v>681</v>
      </c>
      <c r="AK1353" s="15" t="s">
        <v>686</v>
      </c>
      <c r="AL1353" s="14" t="s">
        <v>76</v>
      </c>
      <c r="AM1353" s="39" t="s">
        <v>58</v>
      </c>
      <c r="AN1353" s="39" t="s">
        <v>59</v>
      </c>
      <c r="AO1353" s="39" t="s">
        <v>77</v>
      </c>
      <c r="AP1353" s="39" t="s">
        <v>61</v>
      </c>
      <c r="AQ1353" s="20"/>
      <c r="AR1353" s="20"/>
      <c r="AS1353" s="20"/>
      <c r="AT1353" s="20"/>
      <c r="AU1353" s="20"/>
      <c r="AV1353" s="20"/>
      <c r="AW1353" s="20"/>
      <c r="AX1353" s="20"/>
      <c r="AY1353" s="20"/>
      <c r="AZ1353" s="20"/>
      <c r="BA1353" s="20"/>
      <c r="BB1353" s="20"/>
    </row>
    <row r="1354" spans="1:54" ht="26.1" hidden="1" customHeight="1" x14ac:dyDescent="0.25">
      <c r="A1354" s="39" t="s">
        <v>73</v>
      </c>
      <c r="B1354" s="13" t="s">
        <v>257</v>
      </c>
      <c r="C1354" s="13" t="s">
        <v>252</v>
      </c>
      <c r="D1354" s="13">
        <v>34017</v>
      </c>
      <c r="E1354" s="13">
        <v>12863</v>
      </c>
      <c r="F1354" s="13" t="s">
        <v>271</v>
      </c>
      <c r="G1354" s="13" t="s">
        <v>360</v>
      </c>
      <c r="H1354" s="13" t="s">
        <v>74</v>
      </c>
      <c r="I1354" s="13" t="s">
        <v>75</v>
      </c>
      <c r="J1354" s="13" t="s">
        <v>286</v>
      </c>
      <c r="K1354" s="4">
        <v>56964</v>
      </c>
      <c r="L1354" s="4" t="s">
        <v>640</v>
      </c>
      <c r="M1354" s="14" t="s">
        <v>38</v>
      </c>
      <c r="N1354" s="15" t="s">
        <v>680</v>
      </c>
      <c r="O1354" s="15">
        <v>0</v>
      </c>
      <c r="P1354" s="15">
        <v>1.311183027</v>
      </c>
      <c r="Q1354" s="15">
        <f t="shared" si="252"/>
        <v>1.311183027</v>
      </c>
      <c r="R1354" s="15" t="str">
        <f t="shared" si="253"/>
        <v>0.00</v>
      </c>
      <c r="S1354" s="15">
        <v>0</v>
      </c>
      <c r="T1354" s="15">
        <v>0.49958948800000003</v>
      </c>
      <c r="U1354" s="15">
        <f t="shared" si="254"/>
        <v>0.49958948800000003</v>
      </c>
      <c r="V1354" s="16" t="str">
        <f t="shared" si="255"/>
        <v>NA</v>
      </c>
      <c r="W1354" s="17">
        <f t="shared" si="256"/>
        <v>0</v>
      </c>
      <c r="X1354" s="17">
        <f t="shared" si="256"/>
        <v>5.4303205217391308E-3</v>
      </c>
      <c r="Y1354" s="16">
        <f t="shared" si="257"/>
        <v>5.4303205217391308E-3</v>
      </c>
      <c r="Z1354" s="15" t="str">
        <f t="shared" si="258"/>
        <v>0.00</v>
      </c>
      <c r="AA1354" s="13"/>
      <c r="AB1354" s="13"/>
      <c r="AC1354" s="13"/>
      <c r="AD1354" s="13"/>
      <c r="AE1354" s="18">
        <f t="shared" si="259"/>
        <v>0</v>
      </c>
      <c r="AF1354" s="18">
        <f t="shared" si="263"/>
        <v>6.862492967032968E-3</v>
      </c>
      <c r="AG1354" s="19">
        <f t="shared" si="260"/>
        <v>6.862492967032968E-3</v>
      </c>
      <c r="AH1354" s="16" t="str">
        <f t="shared" si="261"/>
        <v>0.00</v>
      </c>
      <c r="AI1354" s="16">
        <f t="shared" si="262"/>
        <v>0</v>
      </c>
      <c r="AJ1354" s="44" t="s">
        <v>681</v>
      </c>
      <c r="AK1354" s="15" t="s">
        <v>686</v>
      </c>
      <c r="AL1354" s="14" t="s">
        <v>76</v>
      </c>
      <c r="AM1354" s="39" t="s">
        <v>58</v>
      </c>
      <c r="AN1354" s="39" t="s">
        <v>59</v>
      </c>
      <c r="AO1354" s="39" t="s">
        <v>77</v>
      </c>
      <c r="AP1354" s="39" t="s">
        <v>61</v>
      </c>
      <c r="AQ1354" s="20"/>
      <c r="AR1354" s="20"/>
      <c r="AS1354" s="20"/>
      <c r="AT1354" s="20"/>
      <c r="AU1354" s="20"/>
      <c r="AV1354" s="20"/>
      <c r="AW1354" s="20"/>
      <c r="AX1354" s="20"/>
      <c r="AY1354" s="20"/>
      <c r="AZ1354" s="20"/>
      <c r="BA1354" s="20"/>
      <c r="BB1354" s="20"/>
    </row>
    <row r="1355" spans="1:54" ht="26.1" hidden="1" customHeight="1" x14ac:dyDescent="0.25">
      <c r="A1355" s="39" t="s">
        <v>73</v>
      </c>
      <c r="B1355" s="13" t="s">
        <v>257</v>
      </c>
      <c r="C1355" s="13" t="s">
        <v>252</v>
      </c>
      <c r="D1355" s="13">
        <v>34017</v>
      </c>
      <c r="E1355" s="13">
        <v>12863</v>
      </c>
      <c r="F1355" s="13" t="s">
        <v>271</v>
      </c>
      <c r="G1355" s="13" t="s">
        <v>360</v>
      </c>
      <c r="H1355" s="13" t="s">
        <v>74</v>
      </c>
      <c r="I1355" s="13" t="s">
        <v>75</v>
      </c>
      <c r="J1355" s="13" t="s">
        <v>286</v>
      </c>
      <c r="K1355" s="4">
        <v>56964</v>
      </c>
      <c r="L1355" s="4" t="s">
        <v>640</v>
      </c>
      <c r="M1355" s="14" t="s">
        <v>39</v>
      </c>
      <c r="N1355" s="15" t="s">
        <v>680</v>
      </c>
      <c r="O1355" s="15">
        <v>0</v>
      </c>
      <c r="P1355" s="15">
        <v>1.311183027</v>
      </c>
      <c r="Q1355" s="15">
        <f t="shared" si="252"/>
        <v>1.311183027</v>
      </c>
      <c r="R1355" s="15" t="str">
        <f t="shared" si="253"/>
        <v>0.00</v>
      </c>
      <c r="S1355" s="15">
        <v>0</v>
      </c>
      <c r="T1355" s="15">
        <v>0.49958948800000003</v>
      </c>
      <c r="U1355" s="15">
        <f t="shared" si="254"/>
        <v>0.49958948800000003</v>
      </c>
      <c r="V1355" s="16" t="str">
        <f t="shared" si="255"/>
        <v>NA</v>
      </c>
      <c r="W1355" s="17">
        <f t="shared" si="256"/>
        <v>0</v>
      </c>
      <c r="X1355" s="17">
        <f t="shared" si="256"/>
        <v>5.4303205217391308E-3</v>
      </c>
      <c r="Y1355" s="16">
        <f t="shared" si="257"/>
        <v>5.4303205217391308E-3</v>
      </c>
      <c r="Z1355" s="15" t="str">
        <f t="shared" si="258"/>
        <v>0.00</v>
      </c>
      <c r="AA1355" s="13"/>
      <c r="AB1355" s="13"/>
      <c r="AC1355" s="13"/>
      <c r="AD1355" s="13"/>
      <c r="AE1355" s="18">
        <f t="shared" si="259"/>
        <v>0</v>
      </c>
      <c r="AF1355" s="18">
        <f t="shared" si="263"/>
        <v>6.862492967032968E-3</v>
      </c>
      <c r="AG1355" s="19">
        <f t="shared" si="260"/>
        <v>6.862492967032968E-3</v>
      </c>
      <c r="AH1355" s="16" t="str">
        <f t="shared" si="261"/>
        <v>0.00</v>
      </c>
      <c r="AI1355" s="16">
        <f t="shared" si="262"/>
        <v>0</v>
      </c>
      <c r="AJ1355" s="44" t="s">
        <v>681</v>
      </c>
      <c r="AK1355" s="15" t="s">
        <v>686</v>
      </c>
      <c r="AL1355" s="14" t="s">
        <v>76</v>
      </c>
      <c r="AM1355" s="39" t="s">
        <v>58</v>
      </c>
      <c r="AN1355" s="39" t="s">
        <v>59</v>
      </c>
      <c r="AO1355" s="39" t="s">
        <v>77</v>
      </c>
      <c r="AP1355" s="39" t="s">
        <v>61</v>
      </c>
      <c r="AQ1355" s="20"/>
      <c r="AR1355" s="20"/>
      <c r="AS1355" s="20"/>
      <c r="AT1355" s="20"/>
      <c r="AU1355" s="20"/>
      <c r="AV1355" s="20"/>
      <c r="AW1355" s="20"/>
      <c r="AX1355" s="20"/>
      <c r="AY1355" s="20"/>
      <c r="AZ1355" s="20"/>
      <c r="BA1355" s="20"/>
      <c r="BB1355" s="20"/>
    </row>
    <row r="1356" spans="1:54" ht="26.1" hidden="1" customHeight="1" x14ac:dyDescent="0.25">
      <c r="A1356" s="39" t="s">
        <v>73</v>
      </c>
      <c r="B1356" s="13" t="s">
        <v>257</v>
      </c>
      <c r="C1356" s="13" t="s">
        <v>252</v>
      </c>
      <c r="D1356" s="13">
        <v>34017</v>
      </c>
      <c r="E1356" s="13">
        <v>12863</v>
      </c>
      <c r="F1356" s="13" t="s">
        <v>271</v>
      </c>
      <c r="G1356" s="13" t="s">
        <v>360</v>
      </c>
      <c r="H1356" s="13" t="s">
        <v>74</v>
      </c>
      <c r="I1356" s="13" t="s">
        <v>75</v>
      </c>
      <c r="J1356" s="13" t="s">
        <v>286</v>
      </c>
      <c r="K1356" s="4">
        <v>56964</v>
      </c>
      <c r="L1356" s="4" t="s">
        <v>640</v>
      </c>
      <c r="M1356" s="14" t="s">
        <v>37</v>
      </c>
      <c r="N1356" s="15" t="s">
        <v>680</v>
      </c>
      <c r="O1356" s="15">
        <v>0</v>
      </c>
      <c r="P1356" s="15">
        <v>0.31786255200000002</v>
      </c>
      <c r="Q1356" s="15">
        <f t="shared" si="252"/>
        <v>0.31786255200000002</v>
      </c>
      <c r="R1356" s="15" t="str">
        <f t="shared" si="253"/>
        <v>0.00</v>
      </c>
      <c r="S1356" s="15">
        <v>0</v>
      </c>
      <c r="T1356" s="15">
        <v>0.121112604</v>
      </c>
      <c r="U1356" s="15">
        <f t="shared" si="254"/>
        <v>0.121112604</v>
      </c>
      <c r="V1356" s="16" t="str">
        <f t="shared" si="255"/>
        <v>NA</v>
      </c>
      <c r="W1356" s="17">
        <f t="shared" si="256"/>
        <v>0</v>
      </c>
      <c r="X1356" s="17">
        <f t="shared" si="256"/>
        <v>1.316441347826087E-3</v>
      </c>
      <c r="Y1356" s="16">
        <f t="shared" si="257"/>
        <v>1.316441347826087E-3</v>
      </c>
      <c r="Z1356" s="15" t="str">
        <f t="shared" si="258"/>
        <v>0.00</v>
      </c>
      <c r="AA1356" s="13"/>
      <c r="AB1356" s="13"/>
      <c r="AC1356" s="13"/>
      <c r="AD1356" s="13"/>
      <c r="AE1356" s="18">
        <f t="shared" si="259"/>
        <v>0</v>
      </c>
      <c r="AF1356" s="18">
        <f t="shared" si="263"/>
        <v>1.6636346703296705E-3</v>
      </c>
      <c r="AG1356" s="19">
        <f t="shared" si="260"/>
        <v>1.6636346703296705E-3</v>
      </c>
      <c r="AH1356" s="16" t="str">
        <f t="shared" si="261"/>
        <v>0.00</v>
      </c>
      <c r="AI1356" s="16">
        <f t="shared" si="262"/>
        <v>0</v>
      </c>
      <c r="AJ1356" s="44" t="s">
        <v>681</v>
      </c>
      <c r="AK1356" s="15" t="s">
        <v>686</v>
      </c>
      <c r="AL1356" s="14" t="s">
        <v>76</v>
      </c>
      <c r="AM1356" s="39" t="s">
        <v>58</v>
      </c>
      <c r="AN1356" s="39" t="s">
        <v>59</v>
      </c>
      <c r="AO1356" s="39" t="s">
        <v>77</v>
      </c>
      <c r="AP1356" s="39" t="s">
        <v>61</v>
      </c>
      <c r="AQ1356" s="20"/>
      <c r="AR1356" s="20"/>
      <c r="AS1356" s="20"/>
      <c r="AT1356" s="20"/>
      <c r="AU1356" s="20"/>
      <c r="AV1356" s="20"/>
      <c r="AW1356" s="20"/>
      <c r="AX1356" s="20"/>
      <c r="AY1356" s="20"/>
      <c r="AZ1356" s="20"/>
      <c r="BA1356" s="20"/>
      <c r="BB1356" s="20"/>
    </row>
    <row r="1357" spans="1:54" ht="26.1" hidden="1" customHeight="1" x14ac:dyDescent="0.25">
      <c r="A1357" s="39" t="s">
        <v>73</v>
      </c>
      <c r="B1357" s="13" t="s">
        <v>257</v>
      </c>
      <c r="C1357" s="13" t="s">
        <v>252</v>
      </c>
      <c r="D1357" s="13">
        <v>34017</v>
      </c>
      <c r="E1357" s="13">
        <v>12863</v>
      </c>
      <c r="F1357" s="13" t="s">
        <v>271</v>
      </c>
      <c r="G1357" s="13" t="s">
        <v>360</v>
      </c>
      <c r="H1357" s="13" t="s">
        <v>74</v>
      </c>
      <c r="I1357" s="13" t="s">
        <v>75</v>
      </c>
      <c r="J1357" s="13" t="s">
        <v>286</v>
      </c>
      <c r="K1357" s="4">
        <v>56964</v>
      </c>
      <c r="L1357" s="4" t="s">
        <v>640</v>
      </c>
      <c r="M1357" s="14" t="s">
        <v>34</v>
      </c>
      <c r="N1357" s="15" t="s">
        <v>680</v>
      </c>
      <c r="O1357" s="15">
        <v>0</v>
      </c>
      <c r="P1357" s="15">
        <v>0.41719460000000003</v>
      </c>
      <c r="Q1357" s="15">
        <f t="shared" si="252"/>
        <v>0.41719460000000003</v>
      </c>
      <c r="R1357" s="15" t="str">
        <f t="shared" si="253"/>
        <v>0.00</v>
      </c>
      <c r="S1357" s="15">
        <v>0</v>
      </c>
      <c r="T1357" s="15">
        <v>0.158960292</v>
      </c>
      <c r="U1357" s="15">
        <f t="shared" si="254"/>
        <v>0.158960292</v>
      </c>
      <c r="V1357" s="16" t="str">
        <f t="shared" si="255"/>
        <v>NA</v>
      </c>
      <c r="W1357" s="17">
        <f t="shared" si="256"/>
        <v>0</v>
      </c>
      <c r="X1357" s="17">
        <f t="shared" si="256"/>
        <v>1.7278292608695653E-3</v>
      </c>
      <c r="Y1357" s="16">
        <f t="shared" si="257"/>
        <v>1.7278292608695653E-3</v>
      </c>
      <c r="Z1357" s="15" t="str">
        <f t="shared" si="258"/>
        <v>0.00</v>
      </c>
      <c r="AA1357" s="13"/>
      <c r="AB1357" s="13"/>
      <c r="AC1357" s="13"/>
      <c r="AD1357" s="13"/>
      <c r="AE1357" s="18">
        <f t="shared" si="259"/>
        <v>0</v>
      </c>
      <c r="AF1357" s="18">
        <f t="shared" si="263"/>
        <v>2.1835204945054947E-3</v>
      </c>
      <c r="AG1357" s="19">
        <f t="shared" si="260"/>
        <v>2.1835204945054947E-3</v>
      </c>
      <c r="AH1357" s="16" t="str">
        <f t="shared" si="261"/>
        <v>0.00</v>
      </c>
      <c r="AI1357" s="16">
        <f t="shared" si="262"/>
        <v>0</v>
      </c>
      <c r="AJ1357" s="44" t="s">
        <v>681</v>
      </c>
      <c r="AK1357" s="15" t="s">
        <v>686</v>
      </c>
      <c r="AL1357" s="14" t="s">
        <v>76</v>
      </c>
      <c r="AM1357" s="39" t="s">
        <v>58</v>
      </c>
      <c r="AN1357" s="39" t="s">
        <v>59</v>
      </c>
      <c r="AO1357" s="39" t="s">
        <v>77</v>
      </c>
      <c r="AP1357" s="39" t="s">
        <v>61</v>
      </c>
      <c r="AQ1357" s="20"/>
      <c r="AR1357" s="20"/>
      <c r="AS1357" s="20"/>
      <c r="AT1357" s="20"/>
      <c r="AU1357" s="20"/>
      <c r="AV1357" s="20"/>
      <c r="AW1357" s="20"/>
      <c r="AX1357" s="20"/>
      <c r="AY1357" s="20"/>
      <c r="AZ1357" s="20"/>
      <c r="BA1357" s="20"/>
      <c r="BB1357" s="20"/>
    </row>
    <row r="1358" spans="1:54" ht="26.1" hidden="1" customHeight="1" x14ac:dyDescent="0.25">
      <c r="A1358" s="39" t="s">
        <v>73</v>
      </c>
      <c r="B1358" s="13" t="s">
        <v>257</v>
      </c>
      <c r="C1358" s="13" t="s">
        <v>252</v>
      </c>
      <c r="D1358" s="13">
        <v>34017</v>
      </c>
      <c r="E1358" s="13">
        <v>12863</v>
      </c>
      <c r="F1358" s="13" t="s">
        <v>271</v>
      </c>
      <c r="G1358" s="13" t="s">
        <v>339</v>
      </c>
      <c r="H1358" s="13" t="s">
        <v>74</v>
      </c>
      <c r="I1358" s="13" t="s">
        <v>75</v>
      </c>
      <c r="J1358" s="13" t="s">
        <v>287</v>
      </c>
      <c r="K1358" s="4">
        <v>56964</v>
      </c>
      <c r="L1358" s="4" t="s">
        <v>641</v>
      </c>
      <c r="M1358" s="14" t="s">
        <v>35</v>
      </c>
      <c r="N1358" s="15" t="s">
        <v>680</v>
      </c>
      <c r="O1358" s="15">
        <v>0</v>
      </c>
      <c r="P1358" s="15">
        <v>5.9515921790000004</v>
      </c>
      <c r="Q1358" s="15">
        <f t="shared" si="252"/>
        <v>5.9515921790000004</v>
      </c>
      <c r="R1358" s="15" t="str">
        <f t="shared" si="253"/>
        <v>0.00</v>
      </c>
      <c r="S1358" s="15">
        <v>0</v>
      </c>
      <c r="T1358" s="15">
        <v>2.2708613130000002</v>
      </c>
      <c r="U1358" s="15">
        <f t="shared" si="254"/>
        <v>2.2708613130000002</v>
      </c>
      <c r="V1358" s="16" t="str">
        <f t="shared" si="255"/>
        <v>NA</v>
      </c>
      <c r="W1358" s="17">
        <f t="shared" si="256"/>
        <v>0</v>
      </c>
      <c r="X1358" s="17">
        <f t="shared" si="256"/>
        <v>2.4683275141304351E-2</v>
      </c>
      <c r="Y1358" s="16">
        <f t="shared" si="257"/>
        <v>2.4683275141304351E-2</v>
      </c>
      <c r="Z1358" s="15" t="str">
        <f t="shared" si="258"/>
        <v>0.00</v>
      </c>
      <c r="AA1358" s="13"/>
      <c r="AB1358" s="13"/>
      <c r="AC1358" s="13"/>
      <c r="AD1358" s="13"/>
      <c r="AE1358" s="18">
        <f t="shared" si="259"/>
        <v>0</v>
      </c>
      <c r="AF1358" s="18">
        <f t="shared" si="263"/>
        <v>3.1193149903846158E-2</v>
      </c>
      <c r="AG1358" s="19">
        <f t="shared" si="260"/>
        <v>3.1193149903846158E-2</v>
      </c>
      <c r="AH1358" s="16" t="str">
        <f t="shared" si="261"/>
        <v>0.00</v>
      </c>
      <c r="AI1358" s="16">
        <f t="shared" si="262"/>
        <v>0</v>
      </c>
      <c r="AJ1358" s="44" t="s">
        <v>681</v>
      </c>
      <c r="AK1358" s="15" t="s">
        <v>686</v>
      </c>
      <c r="AL1358" s="14" t="s">
        <v>76</v>
      </c>
      <c r="AM1358" s="39" t="s">
        <v>58</v>
      </c>
      <c r="AN1358" s="39" t="s">
        <v>59</v>
      </c>
      <c r="AO1358" s="39" t="s">
        <v>77</v>
      </c>
      <c r="AP1358" s="39" t="s">
        <v>61</v>
      </c>
      <c r="AQ1358" s="20"/>
      <c r="AR1358" s="20"/>
      <c r="AS1358" s="20"/>
      <c r="AT1358" s="20"/>
      <c r="AU1358" s="20"/>
      <c r="AV1358" s="20"/>
      <c r="AW1358" s="20"/>
      <c r="AX1358" s="20"/>
      <c r="AY1358" s="20"/>
      <c r="AZ1358" s="20"/>
      <c r="BA1358" s="20"/>
      <c r="BB1358" s="20"/>
    </row>
    <row r="1359" spans="1:54" ht="26.1" hidden="1" customHeight="1" x14ac:dyDescent="0.25">
      <c r="A1359" s="39" t="s">
        <v>73</v>
      </c>
      <c r="B1359" s="13" t="s">
        <v>257</v>
      </c>
      <c r="C1359" s="13" t="s">
        <v>252</v>
      </c>
      <c r="D1359" s="13">
        <v>34017</v>
      </c>
      <c r="E1359" s="13">
        <v>12863</v>
      </c>
      <c r="F1359" s="13" t="s">
        <v>271</v>
      </c>
      <c r="G1359" s="13" t="s">
        <v>339</v>
      </c>
      <c r="H1359" s="13" t="s">
        <v>74</v>
      </c>
      <c r="I1359" s="13" t="s">
        <v>75</v>
      </c>
      <c r="J1359" s="13" t="s">
        <v>287</v>
      </c>
      <c r="K1359" s="4">
        <v>56964</v>
      </c>
      <c r="L1359" s="4" t="s">
        <v>641</v>
      </c>
      <c r="M1359" s="14" t="s">
        <v>40</v>
      </c>
      <c r="N1359" s="15" t="s">
        <v>680</v>
      </c>
      <c r="O1359" s="15">
        <v>0</v>
      </c>
      <c r="P1359" s="15">
        <v>0</v>
      </c>
      <c r="Q1359" s="15">
        <f t="shared" si="252"/>
        <v>0</v>
      </c>
      <c r="R1359" s="15" t="str">
        <f t="shared" si="253"/>
        <v>0.00</v>
      </c>
      <c r="S1359" s="15">
        <v>0</v>
      </c>
      <c r="T1359" s="15">
        <v>0</v>
      </c>
      <c r="U1359" s="15">
        <f t="shared" si="254"/>
        <v>0</v>
      </c>
      <c r="V1359" s="16" t="str">
        <f t="shared" si="255"/>
        <v>NA</v>
      </c>
      <c r="W1359" s="17">
        <f t="shared" si="256"/>
        <v>0</v>
      </c>
      <c r="X1359" s="17">
        <f t="shared" si="256"/>
        <v>0</v>
      </c>
      <c r="Y1359" s="16">
        <f t="shared" si="257"/>
        <v>0</v>
      </c>
      <c r="Z1359" s="15" t="str">
        <f t="shared" si="258"/>
        <v>0.00</v>
      </c>
      <c r="AA1359" s="13"/>
      <c r="AB1359" s="13"/>
      <c r="AC1359" s="13"/>
      <c r="AD1359" s="13"/>
      <c r="AE1359" s="18">
        <f t="shared" si="259"/>
        <v>0</v>
      </c>
      <c r="AF1359" s="18">
        <f t="shared" si="263"/>
        <v>0</v>
      </c>
      <c r="AG1359" s="19">
        <f t="shared" si="260"/>
        <v>0</v>
      </c>
      <c r="AH1359" s="16" t="str">
        <f t="shared" si="261"/>
        <v>0.00</v>
      </c>
      <c r="AI1359" s="16">
        <f t="shared" si="262"/>
        <v>0</v>
      </c>
      <c r="AJ1359" s="44" t="s">
        <v>681</v>
      </c>
      <c r="AK1359" s="15" t="s">
        <v>686</v>
      </c>
      <c r="AL1359" s="14" t="s">
        <v>76</v>
      </c>
      <c r="AM1359" s="39" t="s">
        <v>58</v>
      </c>
      <c r="AN1359" s="39" t="s">
        <v>59</v>
      </c>
      <c r="AO1359" s="39" t="s">
        <v>77</v>
      </c>
      <c r="AP1359" s="39" t="s">
        <v>61</v>
      </c>
      <c r="AQ1359" s="20"/>
      <c r="AR1359" s="20"/>
      <c r="AS1359" s="20"/>
      <c r="AT1359" s="20"/>
      <c r="AU1359" s="20"/>
      <c r="AV1359" s="20"/>
      <c r="AW1359" s="20"/>
      <c r="AX1359" s="20"/>
      <c r="AY1359" s="20"/>
      <c r="AZ1359" s="20"/>
      <c r="BA1359" s="20"/>
      <c r="BB1359" s="20"/>
    </row>
    <row r="1360" spans="1:54" ht="26.1" customHeight="1" x14ac:dyDescent="0.25">
      <c r="A1360" s="40" t="s">
        <v>73</v>
      </c>
      <c r="B1360" s="13" t="s">
        <v>257</v>
      </c>
      <c r="C1360" s="13" t="s">
        <v>252</v>
      </c>
      <c r="D1360" s="13">
        <v>34017</v>
      </c>
      <c r="E1360" s="13">
        <v>12863</v>
      </c>
      <c r="F1360" s="13" t="s">
        <v>271</v>
      </c>
      <c r="G1360" s="13" t="s">
        <v>339</v>
      </c>
      <c r="H1360" s="13" t="s">
        <v>74</v>
      </c>
      <c r="I1360" s="13" t="s">
        <v>75</v>
      </c>
      <c r="J1360" s="13" t="s">
        <v>287</v>
      </c>
      <c r="K1360" s="4">
        <v>56964</v>
      </c>
      <c r="L1360" s="4" t="s">
        <v>641</v>
      </c>
      <c r="M1360" s="13" t="s">
        <v>36</v>
      </c>
      <c r="N1360" s="15" t="s">
        <v>680</v>
      </c>
      <c r="O1360" s="15">
        <v>0</v>
      </c>
      <c r="P1360" s="15">
        <v>1.7854776539999999</v>
      </c>
      <c r="Q1360" s="15">
        <f t="shared" si="252"/>
        <v>1.7854776539999999</v>
      </c>
      <c r="R1360" s="15" t="str">
        <f t="shared" si="253"/>
        <v>0.00</v>
      </c>
      <c r="S1360" s="15">
        <v>0</v>
      </c>
      <c r="T1360" s="15">
        <v>0.68125839300000002</v>
      </c>
      <c r="U1360" s="15">
        <f t="shared" si="254"/>
        <v>0.68125839300000002</v>
      </c>
      <c r="V1360" s="16" t="str">
        <f t="shared" si="255"/>
        <v>NA</v>
      </c>
      <c r="W1360" s="17">
        <f t="shared" si="256"/>
        <v>0</v>
      </c>
      <c r="X1360" s="17">
        <f t="shared" si="256"/>
        <v>7.4049825326086959E-3</v>
      </c>
      <c r="Y1360" s="16">
        <f t="shared" si="257"/>
        <v>7.4049825326086959E-3</v>
      </c>
      <c r="Z1360" s="15" t="str">
        <f t="shared" si="258"/>
        <v>0.00</v>
      </c>
      <c r="AA1360" s="13"/>
      <c r="AB1360" s="13"/>
      <c r="AC1360" s="13"/>
      <c r="AD1360" s="13"/>
      <c r="AE1360" s="18">
        <f t="shared" si="259"/>
        <v>0</v>
      </c>
      <c r="AF1360" s="18">
        <f t="shared" si="263"/>
        <v>9.3579449587912096E-3</v>
      </c>
      <c r="AG1360" s="19">
        <f t="shared" si="260"/>
        <v>9.3579449587912096E-3</v>
      </c>
      <c r="AH1360" s="16" t="str">
        <f t="shared" si="261"/>
        <v>0.00</v>
      </c>
      <c r="AI1360" s="16">
        <f t="shared" si="262"/>
        <v>0</v>
      </c>
      <c r="AJ1360" s="44" t="s">
        <v>681</v>
      </c>
      <c r="AK1360" s="15" t="s">
        <v>686</v>
      </c>
      <c r="AL1360" s="14" t="s">
        <v>76</v>
      </c>
      <c r="AM1360" s="39" t="s">
        <v>58</v>
      </c>
      <c r="AN1360" s="39" t="s">
        <v>59</v>
      </c>
      <c r="AO1360" s="39" t="s">
        <v>77</v>
      </c>
      <c r="AP1360" s="39" t="s">
        <v>61</v>
      </c>
      <c r="AQ1360" s="20"/>
      <c r="AR1360" s="20"/>
      <c r="AS1360" s="20"/>
      <c r="AT1360" s="20"/>
      <c r="AU1360" s="20"/>
      <c r="AV1360" s="20"/>
      <c r="AW1360" s="20"/>
      <c r="AX1360" s="20"/>
      <c r="AY1360" s="20"/>
      <c r="AZ1360" s="20"/>
      <c r="BA1360" s="20"/>
      <c r="BB1360" s="20"/>
    </row>
    <row r="1361" spans="1:54" ht="26.1" hidden="1" customHeight="1" x14ac:dyDescent="0.25">
      <c r="A1361" s="39" t="s">
        <v>73</v>
      </c>
      <c r="B1361" s="13" t="s">
        <v>257</v>
      </c>
      <c r="C1361" s="13" t="s">
        <v>252</v>
      </c>
      <c r="D1361" s="13">
        <v>34017</v>
      </c>
      <c r="E1361" s="13">
        <v>12863</v>
      </c>
      <c r="F1361" s="13" t="s">
        <v>271</v>
      </c>
      <c r="G1361" s="13" t="s">
        <v>339</v>
      </c>
      <c r="H1361" s="13" t="s">
        <v>74</v>
      </c>
      <c r="I1361" s="13" t="s">
        <v>75</v>
      </c>
      <c r="J1361" s="13" t="s">
        <v>287</v>
      </c>
      <c r="K1361" s="4">
        <v>56964</v>
      </c>
      <c r="L1361" s="4" t="s">
        <v>641</v>
      </c>
      <c r="M1361" s="14" t="s">
        <v>38</v>
      </c>
      <c r="N1361" s="15" t="s">
        <v>680</v>
      </c>
      <c r="O1361" s="15">
        <v>0</v>
      </c>
      <c r="P1361" s="15">
        <v>1.309350279</v>
      </c>
      <c r="Q1361" s="15">
        <f t="shared" si="252"/>
        <v>1.309350279</v>
      </c>
      <c r="R1361" s="15" t="str">
        <f t="shared" si="253"/>
        <v>0.00</v>
      </c>
      <c r="S1361" s="15">
        <v>0</v>
      </c>
      <c r="T1361" s="15">
        <v>0.49958948800000003</v>
      </c>
      <c r="U1361" s="15">
        <f t="shared" si="254"/>
        <v>0.49958948800000003</v>
      </c>
      <c r="V1361" s="16" t="str">
        <f t="shared" si="255"/>
        <v>NA</v>
      </c>
      <c r="W1361" s="17">
        <f t="shared" si="256"/>
        <v>0</v>
      </c>
      <c r="X1361" s="17">
        <f t="shared" si="256"/>
        <v>5.4303205217391308E-3</v>
      </c>
      <c r="Y1361" s="16">
        <f t="shared" si="257"/>
        <v>5.4303205217391308E-3</v>
      </c>
      <c r="Z1361" s="15" t="str">
        <f t="shared" si="258"/>
        <v>0.00</v>
      </c>
      <c r="AA1361" s="13"/>
      <c r="AB1361" s="13"/>
      <c r="AC1361" s="13"/>
      <c r="AD1361" s="13"/>
      <c r="AE1361" s="18">
        <f t="shared" si="259"/>
        <v>0</v>
      </c>
      <c r="AF1361" s="18">
        <f t="shared" si="263"/>
        <v>6.862492967032968E-3</v>
      </c>
      <c r="AG1361" s="19">
        <f t="shared" si="260"/>
        <v>6.862492967032968E-3</v>
      </c>
      <c r="AH1361" s="16" t="str">
        <f t="shared" si="261"/>
        <v>0.00</v>
      </c>
      <c r="AI1361" s="16">
        <f t="shared" si="262"/>
        <v>0</v>
      </c>
      <c r="AJ1361" s="44" t="s">
        <v>681</v>
      </c>
      <c r="AK1361" s="15" t="s">
        <v>686</v>
      </c>
      <c r="AL1361" s="14" t="s">
        <v>76</v>
      </c>
      <c r="AM1361" s="39" t="s">
        <v>58</v>
      </c>
      <c r="AN1361" s="39" t="s">
        <v>59</v>
      </c>
      <c r="AO1361" s="39" t="s">
        <v>77</v>
      </c>
      <c r="AP1361" s="39" t="s">
        <v>61</v>
      </c>
      <c r="AQ1361" s="20"/>
      <c r="AR1361" s="20"/>
      <c r="AS1361" s="20"/>
      <c r="AT1361" s="20"/>
      <c r="AU1361" s="20"/>
      <c r="AV1361" s="20"/>
      <c r="AW1361" s="20"/>
      <c r="AX1361" s="20"/>
      <c r="AY1361" s="20"/>
      <c r="AZ1361" s="20"/>
      <c r="BA1361" s="20"/>
      <c r="BB1361" s="20"/>
    </row>
    <row r="1362" spans="1:54" ht="26.1" hidden="1" customHeight="1" x14ac:dyDescent="0.25">
      <c r="A1362" s="39" t="s">
        <v>73</v>
      </c>
      <c r="B1362" s="13" t="s">
        <v>257</v>
      </c>
      <c r="C1362" s="13" t="s">
        <v>252</v>
      </c>
      <c r="D1362" s="13">
        <v>34017</v>
      </c>
      <c r="E1362" s="13">
        <v>12863</v>
      </c>
      <c r="F1362" s="13" t="s">
        <v>271</v>
      </c>
      <c r="G1362" s="13" t="s">
        <v>339</v>
      </c>
      <c r="H1362" s="13" t="s">
        <v>74</v>
      </c>
      <c r="I1362" s="13" t="s">
        <v>75</v>
      </c>
      <c r="J1362" s="13" t="s">
        <v>287</v>
      </c>
      <c r="K1362" s="4">
        <v>56964</v>
      </c>
      <c r="L1362" s="4" t="s">
        <v>641</v>
      </c>
      <c r="M1362" s="14" t="s">
        <v>39</v>
      </c>
      <c r="N1362" s="15" t="s">
        <v>680</v>
      </c>
      <c r="O1362" s="15">
        <v>0</v>
      </c>
      <c r="P1362" s="15">
        <v>1.309350279</v>
      </c>
      <c r="Q1362" s="15">
        <f t="shared" si="252"/>
        <v>1.309350279</v>
      </c>
      <c r="R1362" s="15" t="str">
        <f t="shared" si="253"/>
        <v>0.00</v>
      </c>
      <c r="S1362" s="15">
        <v>0</v>
      </c>
      <c r="T1362" s="15">
        <v>0.49958948800000003</v>
      </c>
      <c r="U1362" s="15">
        <f t="shared" si="254"/>
        <v>0.49958948800000003</v>
      </c>
      <c r="V1362" s="16" t="str">
        <f t="shared" si="255"/>
        <v>NA</v>
      </c>
      <c r="W1362" s="17">
        <f t="shared" si="256"/>
        <v>0</v>
      </c>
      <c r="X1362" s="17">
        <f t="shared" si="256"/>
        <v>5.4303205217391308E-3</v>
      </c>
      <c r="Y1362" s="16">
        <f t="shared" si="257"/>
        <v>5.4303205217391308E-3</v>
      </c>
      <c r="Z1362" s="15" t="str">
        <f t="shared" si="258"/>
        <v>0.00</v>
      </c>
      <c r="AA1362" s="13"/>
      <c r="AB1362" s="13"/>
      <c r="AC1362" s="13"/>
      <c r="AD1362" s="13"/>
      <c r="AE1362" s="18">
        <f t="shared" si="259"/>
        <v>0</v>
      </c>
      <c r="AF1362" s="18">
        <f t="shared" si="263"/>
        <v>6.862492967032968E-3</v>
      </c>
      <c r="AG1362" s="19">
        <f t="shared" si="260"/>
        <v>6.862492967032968E-3</v>
      </c>
      <c r="AH1362" s="16" t="str">
        <f t="shared" si="261"/>
        <v>0.00</v>
      </c>
      <c r="AI1362" s="16">
        <f t="shared" si="262"/>
        <v>0</v>
      </c>
      <c r="AJ1362" s="44" t="s">
        <v>681</v>
      </c>
      <c r="AK1362" s="15" t="s">
        <v>686</v>
      </c>
      <c r="AL1362" s="14" t="s">
        <v>76</v>
      </c>
      <c r="AM1362" s="39" t="s">
        <v>58</v>
      </c>
      <c r="AN1362" s="39" t="s">
        <v>59</v>
      </c>
      <c r="AO1362" s="39" t="s">
        <v>77</v>
      </c>
      <c r="AP1362" s="39" t="s">
        <v>61</v>
      </c>
      <c r="AQ1362" s="20"/>
      <c r="AR1362" s="20"/>
      <c r="AS1362" s="20"/>
      <c r="AT1362" s="20"/>
      <c r="AU1362" s="20"/>
      <c r="AV1362" s="20"/>
      <c r="AW1362" s="20"/>
      <c r="AX1362" s="20"/>
      <c r="AY1362" s="20"/>
      <c r="AZ1362" s="20"/>
      <c r="BA1362" s="20"/>
      <c r="BB1362" s="20"/>
    </row>
    <row r="1363" spans="1:54" ht="26.1" hidden="1" customHeight="1" x14ac:dyDescent="0.25">
      <c r="A1363" s="39" t="s">
        <v>73</v>
      </c>
      <c r="B1363" s="13" t="s">
        <v>257</v>
      </c>
      <c r="C1363" s="13" t="s">
        <v>252</v>
      </c>
      <c r="D1363" s="13">
        <v>34017</v>
      </c>
      <c r="E1363" s="13">
        <v>12863</v>
      </c>
      <c r="F1363" s="13" t="s">
        <v>271</v>
      </c>
      <c r="G1363" s="13" t="s">
        <v>339</v>
      </c>
      <c r="H1363" s="13" t="s">
        <v>74</v>
      </c>
      <c r="I1363" s="13" t="s">
        <v>75</v>
      </c>
      <c r="J1363" s="13" t="s">
        <v>287</v>
      </c>
      <c r="K1363" s="4">
        <v>56964</v>
      </c>
      <c r="L1363" s="4" t="s">
        <v>641</v>
      </c>
      <c r="M1363" s="14" t="s">
        <v>37</v>
      </c>
      <c r="N1363" s="15" t="s">
        <v>680</v>
      </c>
      <c r="O1363" s="15">
        <v>0</v>
      </c>
      <c r="P1363" s="15">
        <v>0.31741825000000001</v>
      </c>
      <c r="Q1363" s="15">
        <f t="shared" si="252"/>
        <v>0.31741825000000001</v>
      </c>
      <c r="R1363" s="15" t="str">
        <f t="shared" si="253"/>
        <v>0.00</v>
      </c>
      <c r="S1363" s="15">
        <v>0</v>
      </c>
      <c r="T1363" s="15">
        <v>0.121112604</v>
      </c>
      <c r="U1363" s="15">
        <f t="shared" si="254"/>
        <v>0.121112604</v>
      </c>
      <c r="V1363" s="16" t="str">
        <f t="shared" si="255"/>
        <v>NA</v>
      </c>
      <c r="W1363" s="17">
        <f t="shared" si="256"/>
        <v>0</v>
      </c>
      <c r="X1363" s="17">
        <f t="shared" si="256"/>
        <v>1.316441347826087E-3</v>
      </c>
      <c r="Y1363" s="16">
        <f t="shared" si="257"/>
        <v>1.316441347826087E-3</v>
      </c>
      <c r="Z1363" s="15" t="str">
        <f t="shared" si="258"/>
        <v>0.00</v>
      </c>
      <c r="AA1363" s="13"/>
      <c r="AB1363" s="13"/>
      <c r="AC1363" s="13"/>
      <c r="AD1363" s="13"/>
      <c r="AE1363" s="18">
        <f t="shared" si="259"/>
        <v>0</v>
      </c>
      <c r="AF1363" s="18">
        <f t="shared" si="263"/>
        <v>1.6636346703296705E-3</v>
      </c>
      <c r="AG1363" s="19">
        <f t="shared" si="260"/>
        <v>1.6636346703296705E-3</v>
      </c>
      <c r="AH1363" s="16" t="str">
        <f t="shared" si="261"/>
        <v>0.00</v>
      </c>
      <c r="AI1363" s="16">
        <f t="shared" si="262"/>
        <v>0</v>
      </c>
      <c r="AJ1363" s="44" t="s">
        <v>681</v>
      </c>
      <c r="AK1363" s="15" t="s">
        <v>686</v>
      </c>
      <c r="AL1363" s="14" t="s">
        <v>76</v>
      </c>
      <c r="AM1363" s="39" t="s">
        <v>58</v>
      </c>
      <c r="AN1363" s="39" t="s">
        <v>59</v>
      </c>
      <c r="AO1363" s="39" t="s">
        <v>77</v>
      </c>
      <c r="AP1363" s="39" t="s">
        <v>61</v>
      </c>
      <c r="AQ1363" s="20"/>
      <c r="AR1363" s="20"/>
      <c r="AS1363" s="20"/>
      <c r="AT1363" s="20"/>
      <c r="AU1363" s="20"/>
      <c r="AV1363" s="20"/>
      <c r="AW1363" s="20"/>
      <c r="AX1363" s="20"/>
      <c r="AY1363" s="20"/>
      <c r="AZ1363" s="20"/>
      <c r="BA1363" s="20"/>
      <c r="BB1363" s="20"/>
    </row>
    <row r="1364" spans="1:54" ht="26.1" hidden="1" customHeight="1" x14ac:dyDescent="0.25">
      <c r="A1364" s="39" t="s">
        <v>73</v>
      </c>
      <c r="B1364" s="13" t="s">
        <v>257</v>
      </c>
      <c r="C1364" s="13" t="s">
        <v>252</v>
      </c>
      <c r="D1364" s="13">
        <v>34017</v>
      </c>
      <c r="E1364" s="13">
        <v>12863</v>
      </c>
      <c r="F1364" s="13" t="s">
        <v>271</v>
      </c>
      <c r="G1364" s="13" t="s">
        <v>339</v>
      </c>
      <c r="H1364" s="13" t="s">
        <v>74</v>
      </c>
      <c r="I1364" s="13" t="s">
        <v>75</v>
      </c>
      <c r="J1364" s="13" t="s">
        <v>287</v>
      </c>
      <c r="K1364" s="4">
        <v>56964</v>
      </c>
      <c r="L1364" s="4" t="s">
        <v>641</v>
      </c>
      <c r="M1364" s="14" t="s">
        <v>34</v>
      </c>
      <c r="N1364" s="15" t="s">
        <v>680</v>
      </c>
      <c r="O1364" s="15">
        <v>0</v>
      </c>
      <c r="P1364" s="15">
        <v>0.41661145300000002</v>
      </c>
      <c r="Q1364" s="15">
        <f t="shared" si="252"/>
        <v>0.41661145300000002</v>
      </c>
      <c r="R1364" s="15" t="str">
        <f t="shared" si="253"/>
        <v>0.00</v>
      </c>
      <c r="S1364" s="15">
        <v>0</v>
      </c>
      <c r="T1364" s="15">
        <v>0.158960292</v>
      </c>
      <c r="U1364" s="15">
        <f t="shared" si="254"/>
        <v>0.158960292</v>
      </c>
      <c r="V1364" s="16" t="str">
        <f t="shared" si="255"/>
        <v>NA</v>
      </c>
      <c r="W1364" s="17">
        <f t="shared" si="256"/>
        <v>0</v>
      </c>
      <c r="X1364" s="17">
        <f t="shared" si="256"/>
        <v>1.7278292608695653E-3</v>
      </c>
      <c r="Y1364" s="16">
        <f t="shared" si="257"/>
        <v>1.7278292608695653E-3</v>
      </c>
      <c r="Z1364" s="15" t="str">
        <f t="shared" si="258"/>
        <v>0.00</v>
      </c>
      <c r="AA1364" s="13"/>
      <c r="AB1364" s="13"/>
      <c r="AC1364" s="13"/>
      <c r="AD1364" s="13"/>
      <c r="AE1364" s="18">
        <f t="shared" si="259"/>
        <v>0</v>
      </c>
      <c r="AF1364" s="18">
        <f t="shared" si="263"/>
        <v>2.1835204945054947E-3</v>
      </c>
      <c r="AG1364" s="19">
        <f t="shared" si="260"/>
        <v>2.1835204945054947E-3</v>
      </c>
      <c r="AH1364" s="16" t="str">
        <f t="shared" si="261"/>
        <v>0.00</v>
      </c>
      <c r="AI1364" s="16">
        <f t="shared" si="262"/>
        <v>0</v>
      </c>
      <c r="AJ1364" s="44" t="s">
        <v>681</v>
      </c>
      <c r="AK1364" s="15" t="s">
        <v>686</v>
      </c>
      <c r="AL1364" s="14" t="s">
        <v>76</v>
      </c>
      <c r="AM1364" s="39" t="s">
        <v>58</v>
      </c>
      <c r="AN1364" s="39" t="s">
        <v>59</v>
      </c>
      <c r="AO1364" s="39" t="s">
        <v>77</v>
      </c>
      <c r="AP1364" s="39" t="s">
        <v>61</v>
      </c>
      <c r="AQ1364" s="20"/>
      <c r="AR1364" s="20"/>
      <c r="AS1364" s="20"/>
      <c r="AT1364" s="20"/>
      <c r="AU1364" s="20"/>
      <c r="AV1364" s="20"/>
      <c r="AW1364" s="20"/>
      <c r="AX1364" s="20"/>
      <c r="AY1364" s="20"/>
      <c r="AZ1364" s="20"/>
      <c r="BA1364" s="20"/>
      <c r="BB1364" s="20"/>
    </row>
    <row r="1365" spans="1:54" ht="26.1" hidden="1" customHeight="1" x14ac:dyDescent="0.25">
      <c r="A1365" s="39" t="s">
        <v>73</v>
      </c>
      <c r="B1365" s="13" t="s">
        <v>257</v>
      </c>
      <c r="C1365" s="13" t="s">
        <v>252</v>
      </c>
      <c r="D1365" s="13">
        <v>34017</v>
      </c>
      <c r="E1365" s="13">
        <v>12863</v>
      </c>
      <c r="F1365" s="13" t="s">
        <v>271</v>
      </c>
      <c r="G1365" s="13" t="s">
        <v>362</v>
      </c>
      <c r="H1365" s="13" t="s">
        <v>74</v>
      </c>
      <c r="I1365" s="13" t="s">
        <v>75</v>
      </c>
      <c r="J1365" s="13" t="s">
        <v>288</v>
      </c>
      <c r="K1365" s="4">
        <v>56964</v>
      </c>
      <c r="L1365" s="4" t="s">
        <v>642</v>
      </c>
      <c r="M1365" s="14" t="s">
        <v>35</v>
      </c>
      <c r="N1365" s="15" t="s">
        <v>680</v>
      </c>
      <c r="O1365" s="15">
        <v>0</v>
      </c>
      <c r="P1365" s="15">
        <v>5.9425694160000004</v>
      </c>
      <c r="Q1365" s="15">
        <f t="shared" si="252"/>
        <v>5.9425694160000004</v>
      </c>
      <c r="R1365" s="15" t="str">
        <f t="shared" si="253"/>
        <v>0.00</v>
      </c>
      <c r="S1365" s="15">
        <v>0</v>
      </c>
      <c r="T1365" s="15">
        <v>2.2708613130000002</v>
      </c>
      <c r="U1365" s="15">
        <f t="shared" si="254"/>
        <v>2.2708613130000002</v>
      </c>
      <c r="V1365" s="16" t="str">
        <f t="shared" si="255"/>
        <v>NA</v>
      </c>
      <c r="W1365" s="17">
        <f t="shared" si="256"/>
        <v>0</v>
      </c>
      <c r="X1365" s="17">
        <f t="shared" si="256"/>
        <v>2.4683275141304351E-2</v>
      </c>
      <c r="Y1365" s="16">
        <f t="shared" si="257"/>
        <v>2.4683275141304351E-2</v>
      </c>
      <c r="Z1365" s="15" t="str">
        <f t="shared" si="258"/>
        <v>0.00</v>
      </c>
      <c r="AA1365" s="13"/>
      <c r="AB1365" s="13"/>
      <c r="AC1365" s="13"/>
      <c r="AD1365" s="13"/>
      <c r="AE1365" s="18">
        <f t="shared" si="259"/>
        <v>0</v>
      </c>
      <c r="AF1365" s="18">
        <f t="shared" si="263"/>
        <v>3.1193149903846158E-2</v>
      </c>
      <c r="AG1365" s="19">
        <f t="shared" si="260"/>
        <v>3.1193149903846158E-2</v>
      </c>
      <c r="AH1365" s="16" t="str">
        <f t="shared" si="261"/>
        <v>0.00</v>
      </c>
      <c r="AI1365" s="16">
        <f t="shared" si="262"/>
        <v>0</v>
      </c>
      <c r="AJ1365" s="44" t="s">
        <v>681</v>
      </c>
      <c r="AK1365" s="15" t="s">
        <v>686</v>
      </c>
      <c r="AL1365" s="14" t="s">
        <v>76</v>
      </c>
      <c r="AM1365" s="39" t="s">
        <v>58</v>
      </c>
      <c r="AN1365" s="39" t="s">
        <v>59</v>
      </c>
      <c r="AO1365" s="39" t="s">
        <v>77</v>
      </c>
      <c r="AP1365" s="39" t="s">
        <v>61</v>
      </c>
      <c r="AQ1365" s="20"/>
      <c r="AR1365" s="20"/>
      <c r="AS1365" s="20"/>
      <c r="AT1365" s="20"/>
      <c r="AU1365" s="20"/>
      <c r="AV1365" s="20"/>
      <c r="AW1365" s="20"/>
      <c r="AX1365" s="20"/>
      <c r="AY1365" s="20"/>
      <c r="AZ1365" s="20"/>
      <c r="BA1365" s="20"/>
      <c r="BB1365" s="20"/>
    </row>
    <row r="1366" spans="1:54" ht="26.1" hidden="1" customHeight="1" x14ac:dyDescent="0.25">
      <c r="A1366" s="39" t="s">
        <v>73</v>
      </c>
      <c r="B1366" s="13" t="s">
        <v>257</v>
      </c>
      <c r="C1366" s="13" t="s">
        <v>252</v>
      </c>
      <c r="D1366" s="13">
        <v>34017</v>
      </c>
      <c r="E1366" s="13">
        <v>12863</v>
      </c>
      <c r="F1366" s="13" t="s">
        <v>271</v>
      </c>
      <c r="G1366" s="13" t="s">
        <v>362</v>
      </c>
      <c r="H1366" s="13" t="s">
        <v>74</v>
      </c>
      <c r="I1366" s="13" t="s">
        <v>75</v>
      </c>
      <c r="J1366" s="13" t="s">
        <v>288</v>
      </c>
      <c r="K1366" s="4">
        <v>56964</v>
      </c>
      <c r="L1366" s="4" t="s">
        <v>642</v>
      </c>
      <c r="M1366" s="14" t="s">
        <v>40</v>
      </c>
      <c r="N1366" s="15" t="s">
        <v>680</v>
      </c>
      <c r="O1366" s="15">
        <v>0</v>
      </c>
      <c r="P1366" s="15">
        <v>0</v>
      </c>
      <c r="Q1366" s="15">
        <f t="shared" si="252"/>
        <v>0</v>
      </c>
      <c r="R1366" s="15" t="str">
        <f t="shared" si="253"/>
        <v>0.00</v>
      </c>
      <c r="S1366" s="15">
        <v>0</v>
      </c>
      <c r="T1366" s="15">
        <v>0</v>
      </c>
      <c r="U1366" s="15">
        <f t="shared" si="254"/>
        <v>0</v>
      </c>
      <c r="V1366" s="16" t="str">
        <f t="shared" si="255"/>
        <v>NA</v>
      </c>
      <c r="W1366" s="17">
        <f t="shared" si="256"/>
        <v>0</v>
      </c>
      <c r="X1366" s="17">
        <f t="shared" si="256"/>
        <v>0</v>
      </c>
      <c r="Y1366" s="16">
        <f t="shared" si="257"/>
        <v>0</v>
      </c>
      <c r="Z1366" s="15" t="str">
        <f t="shared" si="258"/>
        <v>0.00</v>
      </c>
      <c r="AA1366" s="13"/>
      <c r="AB1366" s="13"/>
      <c r="AC1366" s="13"/>
      <c r="AD1366" s="13"/>
      <c r="AE1366" s="18">
        <f t="shared" si="259"/>
        <v>0</v>
      </c>
      <c r="AF1366" s="18">
        <f t="shared" si="263"/>
        <v>0</v>
      </c>
      <c r="AG1366" s="19">
        <f t="shared" si="260"/>
        <v>0</v>
      </c>
      <c r="AH1366" s="16" t="str">
        <f t="shared" si="261"/>
        <v>0.00</v>
      </c>
      <c r="AI1366" s="16">
        <f t="shared" si="262"/>
        <v>0</v>
      </c>
      <c r="AJ1366" s="44" t="s">
        <v>681</v>
      </c>
      <c r="AK1366" s="15" t="s">
        <v>686</v>
      </c>
      <c r="AL1366" s="14" t="s">
        <v>76</v>
      </c>
      <c r="AM1366" s="39" t="s">
        <v>58</v>
      </c>
      <c r="AN1366" s="39" t="s">
        <v>59</v>
      </c>
      <c r="AO1366" s="39" t="s">
        <v>77</v>
      </c>
      <c r="AP1366" s="39" t="s">
        <v>61</v>
      </c>
      <c r="AQ1366" s="20"/>
      <c r="AR1366" s="20"/>
      <c r="AS1366" s="20"/>
      <c r="AT1366" s="20"/>
      <c r="AU1366" s="20"/>
      <c r="AV1366" s="20"/>
      <c r="AW1366" s="20"/>
      <c r="AX1366" s="20"/>
      <c r="AY1366" s="20"/>
      <c r="AZ1366" s="20"/>
      <c r="BA1366" s="20"/>
      <c r="BB1366" s="20"/>
    </row>
    <row r="1367" spans="1:54" ht="26.1" customHeight="1" x14ac:dyDescent="0.25">
      <c r="A1367" s="40" t="s">
        <v>73</v>
      </c>
      <c r="B1367" s="13" t="s">
        <v>257</v>
      </c>
      <c r="C1367" s="13" t="s">
        <v>252</v>
      </c>
      <c r="D1367" s="13">
        <v>34017</v>
      </c>
      <c r="E1367" s="13">
        <v>12863</v>
      </c>
      <c r="F1367" s="13" t="s">
        <v>271</v>
      </c>
      <c r="G1367" s="13" t="s">
        <v>362</v>
      </c>
      <c r="H1367" s="13" t="s">
        <v>74</v>
      </c>
      <c r="I1367" s="13" t="s">
        <v>75</v>
      </c>
      <c r="J1367" s="13" t="s">
        <v>288</v>
      </c>
      <c r="K1367" s="4">
        <v>56964</v>
      </c>
      <c r="L1367" s="4" t="s">
        <v>642</v>
      </c>
      <c r="M1367" s="13" t="s">
        <v>36</v>
      </c>
      <c r="N1367" s="15" t="s">
        <v>680</v>
      </c>
      <c r="O1367" s="15">
        <v>0</v>
      </c>
      <c r="P1367" s="15">
        <v>1.7827708250000001</v>
      </c>
      <c r="Q1367" s="15">
        <f t="shared" si="252"/>
        <v>1.7827708250000001</v>
      </c>
      <c r="R1367" s="15" t="str">
        <f t="shared" si="253"/>
        <v>0.00</v>
      </c>
      <c r="S1367" s="15">
        <v>0</v>
      </c>
      <c r="T1367" s="15">
        <v>0.68125839300000002</v>
      </c>
      <c r="U1367" s="15">
        <f t="shared" si="254"/>
        <v>0.68125839300000002</v>
      </c>
      <c r="V1367" s="16" t="str">
        <f t="shared" si="255"/>
        <v>NA</v>
      </c>
      <c r="W1367" s="17">
        <f t="shared" si="256"/>
        <v>0</v>
      </c>
      <c r="X1367" s="17">
        <f t="shared" si="256"/>
        <v>7.4049825326086959E-3</v>
      </c>
      <c r="Y1367" s="16">
        <f t="shared" si="257"/>
        <v>7.4049825326086959E-3</v>
      </c>
      <c r="Z1367" s="15" t="str">
        <f t="shared" si="258"/>
        <v>0.00</v>
      </c>
      <c r="AA1367" s="13"/>
      <c r="AB1367" s="13"/>
      <c r="AC1367" s="13"/>
      <c r="AD1367" s="13"/>
      <c r="AE1367" s="18">
        <f t="shared" si="259"/>
        <v>0</v>
      </c>
      <c r="AF1367" s="18">
        <f t="shared" si="263"/>
        <v>9.3579449587912096E-3</v>
      </c>
      <c r="AG1367" s="19">
        <f t="shared" si="260"/>
        <v>9.3579449587912096E-3</v>
      </c>
      <c r="AH1367" s="16" t="str">
        <f t="shared" si="261"/>
        <v>0.00</v>
      </c>
      <c r="AI1367" s="16">
        <f t="shared" si="262"/>
        <v>0</v>
      </c>
      <c r="AJ1367" s="44" t="s">
        <v>681</v>
      </c>
      <c r="AK1367" s="15" t="s">
        <v>686</v>
      </c>
      <c r="AL1367" s="14" t="s">
        <v>76</v>
      </c>
      <c r="AM1367" s="39" t="s">
        <v>58</v>
      </c>
      <c r="AN1367" s="39" t="s">
        <v>59</v>
      </c>
      <c r="AO1367" s="39" t="s">
        <v>77</v>
      </c>
      <c r="AP1367" s="39" t="s">
        <v>61</v>
      </c>
      <c r="AQ1367" s="20"/>
      <c r="AR1367" s="20"/>
      <c r="AS1367" s="20"/>
      <c r="AT1367" s="20"/>
      <c r="AU1367" s="20"/>
      <c r="AV1367" s="20"/>
      <c r="AW1367" s="20"/>
      <c r="AX1367" s="20"/>
      <c r="AY1367" s="20"/>
      <c r="AZ1367" s="20"/>
      <c r="BA1367" s="20"/>
      <c r="BB1367" s="20"/>
    </row>
    <row r="1368" spans="1:54" ht="26.1" hidden="1" customHeight="1" x14ac:dyDescent="0.25">
      <c r="A1368" s="39" t="s">
        <v>73</v>
      </c>
      <c r="B1368" s="13" t="s">
        <v>257</v>
      </c>
      <c r="C1368" s="13" t="s">
        <v>252</v>
      </c>
      <c r="D1368" s="13">
        <v>34017</v>
      </c>
      <c r="E1368" s="13">
        <v>12863</v>
      </c>
      <c r="F1368" s="13" t="s">
        <v>271</v>
      </c>
      <c r="G1368" s="13" t="s">
        <v>362</v>
      </c>
      <c r="H1368" s="13" t="s">
        <v>74</v>
      </c>
      <c r="I1368" s="13" t="s">
        <v>75</v>
      </c>
      <c r="J1368" s="13" t="s">
        <v>288</v>
      </c>
      <c r="K1368" s="4">
        <v>56964</v>
      </c>
      <c r="L1368" s="4" t="s">
        <v>642</v>
      </c>
      <c r="M1368" s="14" t="s">
        <v>38</v>
      </c>
      <c r="N1368" s="15" t="s">
        <v>680</v>
      </c>
      <c r="O1368" s="15">
        <v>0</v>
      </c>
      <c r="P1368" s="15">
        <v>1.307365272</v>
      </c>
      <c r="Q1368" s="15">
        <f t="shared" si="252"/>
        <v>1.307365272</v>
      </c>
      <c r="R1368" s="15" t="str">
        <f t="shared" si="253"/>
        <v>0.00</v>
      </c>
      <c r="S1368" s="15">
        <v>0</v>
      </c>
      <c r="T1368" s="15">
        <v>0.49958948800000003</v>
      </c>
      <c r="U1368" s="15">
        <f t="shared" si="254"/>
        <v>0.49958948800000003</v>
      </c>
      <c r="V1368" s="16" t="str">
        <f t="shared" si="255"/>
        <v>NA</v>
      </c>
      <c r="W1368" s="17">
        <f t="shared" si="256"/>
        <v>0</v>
      </c>
      <c r="X1368" s="17">
        <f t="shared" si="256"/>
        <v>5.4303205217391308E-3</v>
      </c>
      <c r="Y1368" s="16">
        <f t="shared" si="257"/>
        <v>5.4303205217391308E-3</v>
      </c>
      <c r="Z1368" s="15" t="str">
        <f t="shared" si="258"/>
        <v>0.00</v>
      </c>
      <c r="AA1368" s="13"/>
      <c r="AB1368" s="13"/>
      <c r="AC1368" s="13"/>
      <c r="AD1368" s="13"/>
      <c r="AE1368" s="18">
        <f t="shared" si="259"/>
        <v>0</v>
      </c>
      <c r="AF1368" s="18">
        <f t="shared" si="263"/>
        <v>6.862492967032968E-3</v>
      </c>
      <c r="AG1368" s="19">
        <f t="shared" si="260"/>
        <v>6.862492967032968E-3</v>
      </c>
      <c r="AH1368" s="16" t="str">
        <f t="shared" si="261"/>
        <v>0.00</v>
      </c>
      <c r="AI1368" s="16">
        <f t="shared" si="262"/>
        <v>0</v>
      </c>
      <c r="AJ1368" s="44" t="s">
        <v>681</v>
      </c>
      <c r="AK1368" s="15" t="s">
        <v>686</v>
      </c>
      <c r="AL1368" s="14" t="s">
        <v>76</v>
      </c>
      <c r="AM1368" s="39" t="s">
        <v>58</v>
      </c>
      <c r="AN1368" s="39" t="s">
        <v>59</v>
      </c>
      <c r="AO1368" s="39" t="s">
        <v>77</v>
      </c>
      <c r="AP1368" s="39" t="s">
        <v>61</v>
      </c>
      <c r="AQ1368" s="20"/>
      <c r="AR1368" s="20"/>
      <c r="AS1368" s="20"/>
      <c r="AT1368" s="20"/>
      <c r="AU1368" s="20"/>
      <c r="AV1368" s="20"/>
      <c r="AW1368" s="20"/>
      <c r="AX1368" s="20"/>
      <c r="AY1368" s="20"/>
      <c r="AZ1368" s="20"/>
      <c r="BA1368" s="20"/>
      <c r="BB1368" s="20"/>
    </row>
    <row r="1369" spans="1:54" ht="26.1" hidden="1" customHeight="1" x14ac:dyDescent="0.25">
      <c r="A1369" s="39" t="s">
        <v>73</v>
      </c>
      <c r="B1369" s="13" t="s">
        <v>257</v>
      </c>
      <c r="C1369" s="13" t="s">
        <v>252</v>
      </c>
      <c r="D1369" s="13">
        <v>34017</v>
      </c>
      <c r="E1369" s="13">
        <v>12863</v>
      </c>
      <c r="F1369" s="13" t="s">
        <v>271</v>
      </c>
      <c r="G1369" s="13" t="s">
        <v>362</v>
      </c>
      <c r="H1369" s="13" t="s">
        <v>74</v>
      </c>
      <c r="I1369" s="13" t="s">
        <v>75</v>
      </c>
      <c r="J1369" s="13" t="s">
        <v>288</v>
      </c>
      <c r="K1369" s="4">
        <v>56964</v>
      </c>
      <c r="L1369" s="4" t="s">
        <v>642</v>
      </c>
      <c r="M1369" s="14" t="s">
        <v>39</v>
      </c>
      <c r="N1369" s="15" t="s">
        <v>680</v>
      </c>
      <c r="O1369" s="15">
        <v>0</v>
      </c>
      <c r="P1369" s="15">
        <v>1.307365272</v>
      </c>
      <c r="Q1369" s="15">
        <f t="shared" si="252"/>
        <v>1.307365272</v>
      </c>
      <c r="R1369" s="15" t="str">
        <f t="shared" si="253"/>
        <v>0.00</v>
      </c>
      <c r="S1369" s="15">
        <v>0</v>
      </c>
      <c r="T1369" s="15">
        <v>0.49958948800000003</v>
      </c>
      <c r="U1369" s="15">
        <f t="shared" si="254"/>
        <v>0.49958948800000003</v>
      </c>
      <c r="V1369" s="16" t="str">
        <f t="shared" si="255"/>
        <v>NA</v>
      </c>
      <c r="W1369" s="17">
        <f t="shared" si="256"/>
        <v>0</v>
      </c>
      <c r="X1369" s="17">
        <f t="shared" si="256"/>
        <v>5.4303205217391308E-3</v>
      </c>
      <c r="Y1369" s="16">
        <f t="shared" si="257"/>
        <v>5.4303205217391308E-3</v>
      </c>
      <c r="Z1369" s="15" t="str">
        <f t="shared" si="258"/>
        <v>0.00</v>
      </c>
      <c r="AA1369" s="13"/>
      <c r="AB1369" s="13"/>
      <c r="AC1369" s="13"/>
      <c r="AD1369" s="13"/>
      <c r="AE1369" s="18">
        <f t="shared" si="259"/>
        <v>0</v>
      </c>
      <c r="AF1369" s="18">
        <f t="shared" si="263"/>
        <v>6.862492967032968E-3</v>
      </c>
      <c r="AG1369" s="19">
        <f t="shared" si="260"/>
        <v>6.862492967032968E-3</v>
      </c>
      <c r="AH1369" s="16" t="str">
        <f t="shared" si="261"/>
        <v>0.00</v>
      </c>
      <c r="AI1369" s="16">
        <f t="shared" si="262"/>
        <v>0</v>
      </c>
      <c r="AJ1369" s="44" t="s">
        <v>681</v>
      </c>
      <c r="AK1369" s="15" t="s">
        <v>686</v>
      </c>
      <c r="AL1369" s="14" t="s">
        <v>76</v>
      </c>
      <c r="AM1369" s="39" t="s">
        <v>58</v>
      </c>
      <c r="AN1369" s="39" t="s">
        <v>59</v>
      </c>
      <c r="AO1369" s="39" t="s">
        <v>77</v>
      </c>
      <c r="AP1369" s="39" t="s">
        <v>61</v>
      </c>
      <c r="AQ1369" s="20"/>
      <c r="AR1369" s="20"/>
      <c r="AS1369" s="20"/>
      <c r="AT1369" s="20"/>
      <c r="AU1369" s="20"/>
      <c r="AV1369" s="20"/>
      <c r="AW1369" s="20"/>
      <c r="AX1369" s="20"/>
      <c r="AY1369" s="20"/>
      <c r="AZ1369" s="20"/>
      <c r="BA1369" s="20"/>
      <c r="BB1369" s="20"/>
    </row>
    <row r="1370" spans="1:54" ht="26.1" hidden="1" customHeight="1" x14ac:dyDescent="0.25">
      <c r="A1370" s="39" t="s">
        <v>73</v>
      </c>
      <c r="B1370" s="13" t="s">
        <v>257</v>
      </c>
      <c r="C1370" s="13" t="s">
        <v>252</v>
      </c>
      <c r="D1370" s="13">
        <v>34017</v>
      </c>
      <c r="E1370" s="13">
        <v>12863</v>
      </c>
      <c r="F1370" s="13" t="s">
        <v>271</v>
      </c>
      <c r="G1370" s="13" t="s">
        <v>362</v>
      </c>
      <c r="H1370" s="13" t="s">
        <v>74</v>
      </c>
      <c r="I1370" s="13" t="s">
        <v>75</v>
      </c>
      <c r="J1370" s="13" t="s">
        <v>288</v>
      </c>
      <c r="K1370" s="4">
        <v>56964</v>
      </c>
      <c r="L1370" s="4" t="s">
        <v>642</v>
      </c>
      <c r="M1370" s="14" t="s">
        <v>37</v>
      </c>
      <c r="N1370" s="15" t="s">
        <v>680</v>
      </c>
      <c r="O1370" s="15">
        <v>0</v>
      </c>
      <c r="P1370" s="15">
        <v>0.31693703600000001</v>
      </c>
      <c r="Q1370" s="15">
        <f t="shared" si="252"/>
        <v>0.31693703600000001</v>
      </c>
      <c r="R1370" s="15" t="str">
        <f t="shared" si="253"/>
        <v>0.00</v>
      </c>
      <c r="S1370" s="15">
        <v>0</v>
      </c>
      <c r="T1370" s="15">
        <v>0.121112604</v>
      </c>
      <c r="U1370" s="15">
        <f t="shared" si="254"/>
        <v>0.121112604</v>
      </c>
      <c r="V1370" s="16" t="str">
        <f t="shared" si="255"/>
        <v>NA</v>
      </c>
      <c r="W1370" s="17">
        <f t="shared" si="256"/>
        <v>0</v>
      </c>
      <c r="X1370" s="17">
        <f t="shared" si="256"/>
        <v>1.316441347826087E-3</v>
      </c>
      <c r="Y1370" s="16">
        <f t="shared" si="257"/>
        <v>1.316441347826087E-3</v>
      </c>
      <c r="Z1370" s="15" t="str">
        <f t="shared" si="258"/>
        <v>0.00</v>
      </c>
      <c r="AA1370" s="13"/>
      <c r="AB1370" s="13"/>
      <c r="AC1370" s="13"/>
      <c r="AD1370" s="13"/>
      <c r="AE1370" s="18">
        <f t="shared" si="259"/>
        <v>0</v>
      </c>
      <c r="AF1370" s="18">
        <f t="shared" si="263"/>
        <v>1.6636346703296705E-3</v>
      </c>
      <c r="AG1370" s="19">
        <f t="shared" si="260"/>
        <v>1.6636346703296705E-3</v>
      </c>
      <c r="AH1370" s="16" t="str">
        <f t="shared" si="261"/>
        <v>0.00</v>
      </c>
      <c r="AI1370" s="16">
        <f t="shared" si="262"/>
        <v>0</v>
      </c>
      <c r="AJ1370" s="44" t="s">
        <v>681</v>
      </c>
      <c r="AK1370" s="15" t="s">
        <v>686</v>
      </c>
      <c r="AL1370" s="14" t="s">
        <v>76</v>
      </c>
      <c r="AM1370" s="39" t="s">
        <v>58</v>
      </c>
      <c r="AN1370" s="39" t="s">
        <v>59</v>
      </c>
      <c r="AO1370" s="39" t="s">
        <v>77</v>
      </c>
      <c r="AP1370" s="39" t="s">
        <v>61</v>
      </c>
      <c r="AQ1370" s="20"/>
      <c r="AR1370" s="20"/>
      <c r="AS1370" s="20"/>
      <c r="AT1370" s="20"/>
      <c r="AU1370" s="20"/>
      <c r="AV1370" s="20"/>
      <c r="AW1370" s="20"/>
      <c r="AX1370" s="20"/>
      <c r="AY1370" s="20"/>
      <c r="AZ1370" s="20"/>
      <c r="BA1370" s="20"/>
      <c r="BB1370" s="20"/>
    </row>
    <row r="1371" spans="1:54" ht="26.1" hidden="1" customHeight="1" x14ac:dyDescent="0.25">
      <c r="A1371" s="39" t="s">
        <v>73</v>
      </c>
      <c r="B1371" s="13" t="s">
        <v>257</v>
      </c>
      <c r="C1371" s="13" t="s">
        <v>252</v>
      </c>
      <c r="D1371" s="13">
        <v>34017</v>
      </c>
      <c r="E1371" s="13">
        <v>12863</v>
      </c>
      <c r="F1371" s="13" t="s">
        <v>271</v>
      </c>
      <c r="G1371" s="13" t="s">
        <v>362</v>
      </c>
      <c r="H1371" s="13" t="s">
        <v>74</v>
      </c>
      <c r="I1371" s="13" t="s">
        <v>75</v>
      </c>
      <c r="J1371" s="13" t="s">
        <v>288</v>
      </c>
      <c r="K1371" s="4">
        <v>56964</v>
      </c>
      <c r="L1371" s="4" t="s">
        <v>642</v>
      </c>
      <c r="M1371" s="14" t="s">
        <v>34</v>
      </c>
      <c r="N1371" s="15" t="s">
        <v>680</v>
      </c>
      <c r="O1371" s="15">
        <v>0</v>
      </c>
      <c r="P1371" s="15">
        <v>0.41597985900000001</v>
      </c>
      <c r="Q1371" s="15">
        <f t="shared" si="252"/>
        <v>0.41597985900000001</v>
      </c>
      <c r="R1371" s="15" t="str">
        <f t="shared" si="253"/>
        <v>0.00</v>
      </c>
      <c r="S1371" s="15">
        <v>0</v>
      </c>
      <c r="T1371" s="15">
        <v>0.158960292</v>
      </c>
      <c r="U1371" s="15">
        <f t="shared" si="254"/>
        <v>0.158960292</v>
      </c>
      <c r="V1371" s="16" t="str">
        <f t="shared" si="255"/>
        <v>NA</v>
      </c>
      <c r="W1371" s="17">
        <f t="shared" si="256"/>
        <v>0</v>
      </c>
      <c r="X1371" s="17">
        <f t="shared" si="256"/>
        <v>1.7278292608695653E-3</v>
      </c>
      <c r="Y1371" s="16">
        <f t="shared" si="257"/>
        <v>1.7278292608695653E-3</v>
      </c>
      <c r="Z1371" s="15" t="str">
        <f t="shared" si="258"/>
        <v>0.00</v>
      </c>
      <c r="AA1371" s="13"/>
      <c r="AB1371" s="13"/>
      <c r="AC1371" s="13"/>
      <c r="AD1371" s="13"/>
      <c r="AE1371" s="18">
        <f t="shared" si="259"/>
        <v>0</v>
      </c>
      <c r="AF1371" s="18">
        <f t="shared" si="263"/>
        <v>2.1835204945054947E-3</v>
      </c>
      <c r="AG1371" s="19">
        <f t="shared" si="260"/>
        <v>2.1835204945054947E-3</v>
      </c>
      <c r="AH1371" s="16" t="str">
        <f t="shared" si="261"/>
        <v>0.00</v>
      </c>
      <c r="AI1371" s="16">
        <f t="shared" si="262"/>
        <v>0</v>
      </c>
      <c r="AJ1371" s="44" t="s">
        <v>681</v>
      </c>
      <c r="AK1371" s="15" t="s">
        <v>686</v>
      </c>
      <c r="AL1371" s="14" t="s">
        <v>76</v>
      </c>
      <c r="AM1371" s="39" t="s">
        <v>58</v>
      </c>
      <c r="AN1371" s="39" t="s">
        <v>59</v>
      </c>
      <c r="AO1371" s="39" t="s">
        <v>77</v>
      </c>
      <c r="AP1371" s="39" t="s">
        <v>61</v>
      </c>
      <c r="AQ1371" s="20"/>
      <c r="AR1371" s="20"/>
      <c r="AS1371" s="20"/>
      <c r="AT1371" s="20"/>
      <c r="AU1371" s="20"/>
      <c r="AV1371" s="20"/>
      <c r="AW1371" s="20"/>
      <c r="AX1371" s="20"/>
      <c r="AY1371" s="20"/>
      <c r="AZ1371" s="20"/>
      <c r="BA1371" s="20"/>
      <c r="BB1371" s="20"/>
    </row>
    <row r="1372" spans="1:54" ht="26.1" hidden="1" customHeight="1" x14ac:dyDescent="0.25">
      <c r="A1372" s="39" t="s">
        <v>73</v>
      </c>
      <c r="B1372" s="13" t="s">
        <v>257</v>
      </c>
      <c r="C1372" s="13" t="s">
        <v>252</v>
      </c>
      <c r="D1372" s="13">
        <v>34017</v>
      </c>
      <c r="E1372" s="13">
        <v>12863</v>
      </c>
      <c r="F1372" s="13" t="s">
        <v>271</v>
      </c>
      <c r="G1372" s="13" t="s">
        <v>307</v>
      </c>
      <c r="H1372" s="13" t="s">
        <v>74</v>
      </c>
      <c r="I1372" s="13" t="s">
        <v>75</v>
      </c>
      <c r="J1372" s="13" t="s">
        <v>289</v>
      </c>
      <c r="K1372" s="4">
        <v>56964</v>
      </c>
      <c r="L1372" s="4" t="s">
        <v>643</v>
      </c>
      <c r="M1372" s="14" t="s">
        <v>35</v>
      </c>
      <c r="N1372" s="15" t="s">
        <v>680</v>
      </c>
      <c r="O1372" s="15">
        <v>0</v>
      </c>
      <c r="P1372" s="15">
        <v>5.9368595979999998</v>
      </c>
      <c r="Q1372" s="15">
        <f t="shared" si="252"/>
        <v>5.9368595979999998</v>
      </c>
      <c r="R1372" s="15" t="str">
        <f t="shared" si="253"/>
        <v>0.00</v>
      </c>
      <c r="S1372" s="15">
        <v>0</v>
      </c>
      <c r="T1372" s="15">
        <v>2.2708613130000002</v>
      </c>
      <c r="U1372" s="15">
        <f t="shared" si="254"/>
        <v>2.2708613130000002</v>
      </c>
      <c r="V1372" s="16" t="str">
        <f t="shared" si="255"/>
        <v>NA</v>
      </c>
      <c r="W1372" s="17">
        <f t="shared" si="256"/>
        <v>0</v>
      </c>
      <c r="X1372" s="17">
        <f t="shared" si="256"/>
        <v>2.4683275141304351E-2</v>
      </c>
      <c r="Y1372" s="16">
        <f t="shared" si="257"/>
        <v>2.4683275141304351E-2</v>
      </c>
      <c r="Z1372" s="15" t="str">
        <f t="shared" si="258"/>
        <v>0.00</v>
      </c>
      <c r="AA1372" s="13"/>
      <c r="AB1372" s="13"/>
      <c r="AC1372" s="13"/>
      <c r="AD1372" s="13"/>
      <c r="AE1372" s="18">
        <f t="shared" si="259"/>
        <v>0</v>
      </c>
      <c r="AF1372" s="18">
        <f t="shared" si="263"/>
        <v>3.1193149903846158E-2</v>
      </c>
      <c r="AG1372" s="19">
        <f t="shared" si="260"/>
        <v>3.1193149903846158E-2</v>
      </c>
      <c r="AH1372" s="16" t="str">
        <f t="shared" si="261"/>
        <v>0.00</v>
      </c>
      <c r="AI1372" s="16">
        <f t="shared" si="262"/>
        <v>0</v>
      </c>
      <c r="AJ1372" s="44" t="s">
        <v>681</v>
      </c>
      <c r="AK1372" s="15" t="s">
        <v>686</v>
      </c>
      <c r="AL1372" s="14" t="s">
        <v>76</v>
      </c>
      <c r="AM1372" s="39" t="s">
        <v>58</v>
      </c>
      <c r="AN1372" s="39" t="s">
        <v>59</v>
      </c>
      <c r="AO1372" s="39" t="s">
        <v>77</v>
      </c>
      <c r="AP1372" s="39" t="s">
        <v>61</v>
      </c>
      <c r="AQ1372" s="20"/>
      <c r="AR1372" s="20"/>
      <c r="AS1372" s="20"/>
      <c r="AT1372" s="20"/>
      <c r="AU1372" s="20"/>
      <c r="AV1372" s="20"/>
      <c r="AW1372" s="20"/>
      <c r="AX1372" s="20"/>
      <c r="AY1372" s="20"/>
      <c r="AZ1372" s="20"/>
      <c r="BA1372" s="20"/>
      <c r="BB1372" s="20"/>
    </row>
    <row r="1373" spans="1:54" ht="30" hidden="1" x14ac:dyDescent="0.25">
      <c r="A1373" s="39" t="s">
        <v>73</v>
      </c>
      <c r="B1373" s="13" t="s">
        <v>257</v>
      </c>
      <c r="C1373" s="13" t="s">
        <v>252</v>
      </c>
      <c r="D1373" s="13">
        <v>34017</v>
      </c>
      <c r="E1373" s="13">
        <v>12863</v>
      </c>
      <c r="F1373" s="13" t="s">
        <v>271</v>
      </c>
      <c r="G1373" s="13" t="s">
        <v>307</v>
      </c>
      <c r="H1373" s="13" t="s">
        <v>74</v>
      </c>
      <c r="I1373" s="13" t="s">
        <v>75</v>
      </c>
      <c r="J1373" s="13" t="s">
        <v>289</v>
      </c>
      <c r="K1373" s="4">
        <v>56964</v>
      </c>
      <c r="L1373" s="4" t="s">
        <v>643</v>
      </c>
      <c r="M1373" s="14" t="s">
        <v>40</v>
      </c>
      <c r="N1373" s="15" t="s">
        <v>680</v>
      </c>
      <c r="O1373" s="15">
        <v>0</v>
      </c>
      <c r="P1373" s="15">
        <v>0</v>
      </c>
      <c r="Q1373" s="15">
        <f t="shared" si="252"/>
        <v>0</v>
      </c>
      <c r="R1373" s="15" t="str">
        <f t="shared" si="253"/>
        <v>0.00</v>
      </c>
      <c r="S1373" s="15">
        <v>0</v>
      </c>
      <c r="T1373" s="15">
        <v>0</v>
      </c>
      <c r="U1373" s="15">
        <f t="shared" si="254"/>
        <v>0</v>
      </c>
      <c r="V1373" s="16" t="str">
        <f t="shared" si="255"/>
        <v>NA</v>
      </c>
      <c r="W1373" s="17">
        <f t="shared" si="256"/>
        <v>0</v>
      </c>
      <c r="X1373" s="17">
        <f t="shared" si="256"/>
        <v>0</v>
      </c>
      <c r="Y1373" s="16">
        <f t="shared" si="257"/>
        <v>0</v>
      </c>
      <c r="Z1373" s="15" t="str">
        <f t="shared" si="258"/>
        <v>0.00</v>
      </c>
      <c r="AA1373" s="13"/>
      <c r="AB1373" s="13"/>
      <c r="AC1373" s="13"/>
      <c r="AD1373" s="13"/>
      <c r="AE1373" s="18">
        <f t="shared" si="259"/>
        <v>0</v>
      </c>
      <c r="AF1373" s="18">
        <f t="shared" si="263"/>
        <v>0</v>
      </c>
      <c r="AG1373" s="19">
        <f t="shared" si="260"/>
        <v>0</v>
      </c>
      <c r="AH1373" s="16" t="str">
        <f t="shared" si="261"/>
        <v>0.00</v>
      </c>
      <c r="AI1373" s="16">
        <f t="shared" si="262"/>
        <v>0</v>
      </c>
      <c r="AJ1373" s="44" t="s">
        <v>681</v>
      </c>
      <c r="AK1373" s="15" t="s">
        <v>686</v>
      </c>
      <c r="AL1373" s="14" t="s">
        <v>76</v>
      </c>
      <c r="AM1373" s="39" t="s">
        <v>58</v>
      </c>
      <c r="AN1373" s="39" t="s">
        <v>59</v>
      </c>
      <c r="AO1373" s="39" t="s">
        <v>77</v>
      </c>
      <c r="AP1373" s="39" t="s">
        <v>61</v>
      </c>
      <c r="AQ1373" s="20"/>
      <c r="AR1373" s="20"/>
      <c r="AS1373" s="20"/>
      <c r="AT1373" s="20"/>
      <c r="AU1373" s="20"/>
      <c r="AV1373" s="20"/>
      <c r="AW1373" s="20"/>
      <c r="AX1373" s="20"/>
      <c r="AY1373" s="20"/>
      <c r="AZ1373" s="20"/>
      <c r="BA1373" s="20"/>
      <c r="BB1373" s="20"/>
    </row>
    <row r="1374" spans="1:54" ht="30" x14ac:dyDescent="0.25">
      <c r="A1374" s="40" t="s">
        <v>73</v>
      </c>
      <c r="B1374" s="13" t="s">
        <v>257</v>
      </c>
      <c r="C1374" s="13" t="s">
        <v>252</v>
      </c>
      <c r="D1374" s="13">
        <v>34017</v>
      </c>
      <c r="E1374" s="13">
        <v>12863</v>
      </c>
      <c r="F1374" s="13" t="s">
        <v>271</v>
      </c>
      <c r="G1374" s="13" t="s">
        <v>307</v>
      </c>
      <c r="H1374" s="13" t="s">
        <v>74</v>
      </c>
      <c r="I1374" s="13" t="s">
        <v>75</v>
      </c>
      <c r="J1374" s="13" t="s">
        <v>289</v>
      </c>
      <c r="K1374" s="4">
        <v>56964</v>
      </c>
      <c r="L1374" s="4" t="s">
        <v>643</v>
      </c>
      <c r="M1374" s="13" t="s">
        <v>36</v>
      </c>
      <c r="N1374" s="15" t="s">
        <v>680</v>
      </c>
      <c r="O1374" s="15">
        <v>0</v>
      </c>
      <c r="P1374" s="15">
        <v>1.781057879</v>
      </c>
      <c r="Q1374" s="15">
        <f t="shared" si="252"/>
        <v>1.781057879</v>
      </c>
      <c r="R1374" s="15" t="str">
        <f t="shared" si="253"/>
        <v>0.00</v>
      </c>
      <c r="S1374" s="15">
        <v>0</v>
      </c>
      <c r="T1374" s="15">
        <v>0.68125839300000002</v>
      </c>
      <c r="U1374" s="15">
        <f t="shared" si="254"/>
        <v>0.68125839300000002</v>
      </c>
      <c r="V1374" s="16" t="str">
        <f t="shared" si="255"/>
        <v>NA</v>
      </c>
      <c r="W1374" s="17">
        <f t="shared" si="256"/>
        <v>0</v>
      </c>
      <c r="X1374" s="17">
        <f t="shared" si="256"/>
        <v>7.4049825326086959E-3</v>
      </c>
      <c r="Y1374" s="16">
        <f t="shared" si="257"/>
        <v>7.4049825326086959E-3</v>
      </c>
      <c r="Z1374" s="15" t="str">
        <f t="shared" si="258"/>
        <v>0.00</v>
      </c>
      <c r="AA1374" s="13"/>
      <c r="AB1374" s="13"/>
      <c r="AC1374" s="13"/>
      <c r="AD1374" s="13"/>
      <c r="AE1374" s="18">
        <f t="shared" si="259"/>
        <v>0</v>
      </c>
      <c r="AF1374" s="18">
        <f t="shared" si="263"/>
        <v>9.3579449587912096E-3</v>
      </c>
      <c r="AG1374" s="19">
        <f t="shared" si="260"/>
        <v>9.3579449587912096E-3</v>
      </c>
      <c r="AH1374" s="16" t="str">
        <f t="shared" si="261"/>
        <v>0.00</v>
      </c>
      <c r="AI1374" s="16">
        <f t="shared" si="262"/>
        <v>0</v>
      </c>
      <c r="AJ1374" s="44" t="s">
        <v>681</v>
      </c>
      <c r="AK1374" s="15" t="s">
        <v>686</v>
      </c>
      <c r="AL1374" s="14" t="s">
        <v>76</v>
      </c>
      <c r="AM1374" s="39" t="s">
        <v>58</v>
      </c>
      <c r="AN1374" s="39" t="s">
        <v>59</v>
      </c>
      <c r="AO1374" s="39" t="s">
        <v>77</v>
      </c>
      <c r="AP1374" s="39" t="s">
        <v>61</v>
      </c>
      <c r="AQ1374" s="20"/>
      <c r="AR1374" s="20"/>
      <c r="AS1374" s="20"/>
      <c r="AT1374" s="20"/>
      <c r="AU1374" s="20"/>
      <c r="AV1374" s="20"/>
      <c r="AW1374" s="20"/>
      <c r="AX1374" s="20"/>
      <c r="AY1374" s="20"/>
      <c r="AZ1374" s="20"/>
      <c r="BA1374" s="20"/>
      <c r="BB1374" s="20"/>
    </row>
    <row r="1375" spans="1:54" ht="30" hidden="1" x14ac:dyDescent="0.25">
      <c r="A1375" s="39" t="s">
        <v>73</v>
      </c>
      <c r="B1375" s="13" t="s">
        <v>257</v>
      </c>
      <c r="C1375" s="13" t="s">
        <v>252</v>
      </c>
      <c r="D1375" s="13">
        <v>34017</v>
      </c>
      <c r="E1375" s="13">
        <v>12863</v>
      </c>
      <c r="F1375" s="13" t="s">
        <v>271</v>
      </c>
      <c r="G1375" s="13" t="s">
        <v>307</v>
      </c>
      <c r="H1375" s="13" t="s">
        <v>74</v>
      </c>
      <c r="I1375" s="13" t="s">
        <v>75</v>
      </c>
      <c r="J1375" s="13" t="s">
        <v>289</v>
      </c>
      <c r="K1375" s="4">
        <v>56964</v>
      </c>
      <c r="L1375" s="4" t="s">
        <v>643</v>
      </c>
      <c r="M1375" s="14" t="s">
        <v>38</v>
      </c>
      <c r="N1375" s="15" t="s">
        <v>680</v>
      </c>
      <c r="O1375" s="15">
        <v>0</v>
      </c>
      <c r="P1375" s="15">
        <v>1.3061091119999999</v>
      </c>
      <c r="Q1375" s="15">
        <f t="shared" si="252"/>
        <v>1.3061091119999999</v>
      </c>
      <c r="R1375" s="15" t="str">
        <f t="shared" si="253"/>
        <v>0.00</v>
      </c>
      <c r="S1375" s="15">
        <v>0</v>
      </c>
      <c r="T1375" s="15">
        <v>0.49958948800000003</v>
      </c>
      <c r="U1375" s="15">
        <f t="shared" si="254"/>
        <v>0.49958948800000003</v>
      </c>
      <c r="V1375" s="16" t="str">
        <f t="shared" si="255"/>
        <v>NA</v>
      </c>
      <c r="W1375" s="17">
        <f t="shared" si="256"/>
        <v>0</v>
      </c>
      <c r="X1375" s="17">
        <f t="shared" si="256"/>
        <v>5.4303205217391308E-3</v>
      </c>
      <c r="Y1375" s="16">
        <f t="shared" si="257"/>
        <v>5.4303205217391308E-3</v>
      </c>
      <c r="Z1375" s="15" t="str">
        <f t="shared" si="258"/>
        <v>0.00</v>
      </c>
      <c r="AA1375" s="13"/>
      <c r="AB1375" s="13"/>
      <c r="AC1375" s="13"/>
      <c r="AD1375" s="13"/>
      <c r="AE1375" s="18">
        <f t="shared" si="259"/>
        <v>0</v>
      </c>
      <c r="AF1375" s="18">
        <f t="shared" si="263"/>
        <v>6.862492967032968E-3</v>
      </c>
      <c r="AG1375" s="19">
        <f t="shared" si="260"/>
        <v>6.862492967032968E-3</v>
      </c>
      <c r="AH1375" s="16" t="str">
        <f t="shared" si="261"/>
        <v>0.00</v>
      </c>
      <c r="AI1375" s="16">
        <f t="shared" si="262"/>
        <v>0</v>
      </c>
      <c r="AJ1375" s="44" t="s">
        <v>681</v>
      </c>
      <c r="AK1375" s="15" t="s">
        <v>686</v>
      </c>
      <c r="AL1375" s="14" t="s">
        <v>76</v>
      </c>
      <c r="AM1375" s="39" t="s">
        <v>58</v>
      </c>
      <c r="AN1375" s="39" t="s">
        <v>59</v>
      </c>
      <c r="AO1375" s="39" t="s">
        <v>77</v>
      </c>
      <c r="AP1375" s="39" t="s">
        <v>61</v>
      </c>
      <c r="AQ1375" s="20"/>
      <c r="AR1375" s="20"/>
      <c r="AS1375" s="20"/>
      <c r="AT1375" s="20"/>
      <c r="AU1375" s="20"/>
      <c r="AV1375" s="20"/>
      <c r="AW1375" s="20"/>
      <c r="AX1375" s="20"/>
      <c r="AY1375" s="20"/>
      <c r="AZ1375" s="20"/>
      <c r="BA1375" s="20"/>
      <c r="BB1375" s="20"/>
    </row>
    <row r="1376" spans="1:54" ht="30" hidden="1" x14ac:dyDescent="0.25">
      <c r="A1376" s="39" t="s">
        <v>73</v>
      </c>
      <c r="B1376" s="13" t="s">
        <v>257</v>
      </c>
      <c r="C1376" s="13" t="s">
        <v>252</v>
      </c>
      <c r="D1376" s="13">
        <v>34017</v>
      </c>
      <c r="E1376" s="13">
        <v>12863</v>
      </c>
      <c r="F1376" s="13" t="s">
        <v>271</v>
      </c>
      <c r="G1376" s="13" t="s">
        <v>307</v>
      </c>
      <c r="H1376" s="13" t="s">
        <v>74</v>
      </c>
      <c r="I1376" s="13" t="s">
        <v>75</v>
      </c>
      <c r="J1376" s="13" t="s">
        <v>289</v>
      </c>
      <c r="K1376" s="4">
        <v>56964</v>
      </c>
      <c r="L1376" s="4" t="s">
        <v>643</v>
      </c>
      <c r="M1376" s="14" t="s">
        <v>39</v>
      </c>
      <c r="N1376" s="15" t="s">
        <v>680</v>
      </c>
      <c r="O1376" s="15">
        <v>0</v>
      </c>
      <c r="P1376" s="15">
        <v>1.3061091119999999</v>
      </c>
      <c r="Q1376" s="15">
        <f t="shared" si="252"/>
        <v>1.3061091119999999</v>
      </c>
      <c r="R1376" s="15" t="str">
        <f t="shared" si="253"/>
        <v>0.00</v>
      </c>
      <c r="S1376" s="15">
        <v>0</v>
      </c>
      <c r="T1376" s="15">
        <v>0.49958948800000003</v>
      </c>
      <c r="U1376" s="15">
        <f t="shared" si="254"/>
        <v>0.49958948800000003</v>
      </c>
      <c r="V1376" s="16" t="str">
        <f t="shared" si="255"/>
        <v>NA</v>
      </c>
      <c r="W1376" s="17">
        <f t="shared" si="256"/>
        <v>0</v>
      </c>
      <c r="X1376" s="17">
        <f t="shared" si="256"/>
        <v>5.4303205217391308E-3</v>
      </c>
      <c r="Y1376" s="16">
        <f t="shared" si="257"/>
        <v>5.4303205217391308E-3</v>
      </c>
      <c r="Z1376" s="15" t="str">
        <f t="shared" si="258"/>
        <v>0.00</v>
      </c>
      <c r="AA1376" s="13"/>
      <c r="AB1376" s="13"/>
      <c r="AC1376" s="13"/>
      <c r="AD1376" s="13"/>
      <c r="AE1376" s="18">
        <f t="shared" si="259"/>
        <v>0</v>
      </c>
      <c r="AF1376" s="18">
        <f t="shared" si="263"/>
        <v>6.862492967032968E-3</v>
      </c>
      <c r="AG1376" s="19">
        <f t="shared" si="260"/>
        <v>6.862492967032968E-3</v>
      </c>
      <c r="AH1376" s="16" t="str">
        <f t="shared" si="261"/>
        <v>0.00</v>
      </c>
      <c r="AI1376" s="16">
        <f t="shared" si="262"/>
        <v>0</v>
      </c>
      <c r="AJ1376" s="44" t="s">
        <v>681</v>
      </c>
      <c r="AK1376" s="15" t="s">
        <v>686</v>
      </c>
      <c r="AL1376" s="14" t="s">
        <v>76</v>
      </c>
      <c r="AM1376" s="39" t="s">
        <v>58</v>
      </c>
      <c r="AN1376" s="39" t="s">
        <v>59</v>
      </c>
      <c r="AO1376" s="39" t="s">
        <v>77</v>
      </c>
      <c r="AP1376" s="39" t="s">
        <v>61</v>
      </c>
      <c r="AQ1376" s="20"/>
      <c r="AR1376" s="20"/>
      <c r="AS1376" s="20"/>
      <c r="AT1376" s="20"/>
      <c r="AU1376" s="20"/>
      <c r="AV1376" s="20"/>
      <c r="AW1376" s="20"/>
      <c r="AX1376" s="20"/>
      <c r="AY1376" s="20"/>
      <c r="AZ1376" s="20"/>
      <c r="BA1376" s="20"/>
      <c r="BB1376" s="20"/>
    </row>
    <row r="1377" spans="1:54" ht="30" hidden="1" x14ac:dyDescent="0.25">
      <c r="A1377" s="39" t="s">
        <v>73</v>
      </c>
      <c r="B1377" s="13" t="s">
        <v>257</v>
      </c>
      <c r="C1377" s="13" t="s">
        <v>252</v>
      </c>
      <c r="D1377" s="13">
        <v>34017</v>
      </c>
      <c r="E1377" s="13">
        <v>12863</v>
      </c>
      <c r="F1377" s="13" t="s">
        <v>271</v>
      </c>
      <c r="G1377" s="13" t="s">
        <v>307</v>
      </c>
      <c r="H1377" s="13" t="s">
        <v>74</v>
      </c>
      <c r="I1377" s="13" t="s">
        <v>75</v>
      </c>
      <c r="J1377" s="13" t="s">
        <v>289</v>
      </c>
      <c r="K1377" s="4">
        <v>56964</v>
      </c>
      <c r="L1377" s="4" t="s">
        <v>643</v>
      </c>
      <c r="M1377" s="14" t="s">
        <v>37</v>
      </c>
      <c r="N1377" s="15" t="s">
        <v>680</v>
      </c>
      <c r="O1377" s="15">
        <v>0</v>
      </c>
      <c r="P1377" s="15">
        <v>0.31663251199999998</v>
      </c>
      <c r="Q1377" s="15">
        <f t="shared" si="252"/>
        <v>0.31663251199999998</v>
      </c>
      <c r="R1377" s="15" t="str">
        <f t="shared" si="253"/>
        <v>0.00</v>
      </c>
      <c r="S1377" s="15">
        <v>0</v>
      </c>
      <c r="T1377" s="15">
        <v>0.121112604</v>
      </c>
      <c r="U1377" s="15">
        <f t="shared" si="254"/>
        <v>0.121112604</v>
      </c>
      <c r="V1377" s="16" t="str">
        <f t="shared" si="255"/>
        <v>NA</v>
      </c>
      <c r="W1377" s="17">
        <f t="shared" si="256"/>
        <v>0</v>
      </c>
      <c r="X1377" s="17">
        <f t="shared" si="256"/>
        <v>1.316441347826087E-3</v>
      </c>
      <c r="Y1377" s="16">
        <f t="shared" si="257"/>
        <v>1.316441347826087E-3</v>
      </c>
      <c r="Z1377" s="15" t="str">
        <f t="shared" si="258"/>
        <v>0.00</v>
      </c>
      <c r="AA1377" s="13"/>
      <c r="AB1377" s="13"/>
      <c r="AC1377" s="13"/>
      <c r="AD1377" s="13"/>
      <c r="AE1377" s="18">
        <f t="shared" si="259"/>
        <v>0</v>
      </c>
      <c r="AF1377" s="18">
        <f t="shared" si="263"/>
        <v>1.6636346703296705E-3</v>
      </c>
      <c r="AG1377" s="19">
        <f t="shared" si="260"/>
        <v>1.6636346703296705E-3</v>
      </c>
      <c r="AH1377" s="16" t="str">
        <f t="shared" si="261"/>
        <v>0.00</v>
      </c>
      <c r="AI1377" s="16">
        <f t="shared" si="262"/>
        <v>0</v>
      </c>
      <c r="AJ1377" s="44" t="s">
        <v>681</v>
      </c>
      <c r="AK1377" s="15" t="s">
        <v>686</v>
      </c>
      <c r="AL1377" s="14" t="s">
        <v>76</v>
      </c>
      <c r="AM1377" s="39" t="s">
        <v>58</v>
      </c>
      <c r="AN1377" s="39" t="s">
        <v>59</v>
      </c>
      <c r="AO1377" s="39" t="s">
        <v>77</v>
      </c>
      <c r="AP1377" s="39" t="s">
        <v>61</v>
      </c>
      <c r="AQ1377" s="20"/>
      <c r="AR1377" s="20"/>
      <c r="AS1377" s="20"/>
      <c r="AT1377" s="20"/>
      <c r="AU1377" s="20"/>
      <c r="AV1377" s="20"/>
      <c r="AW1377" s="20"/>
      <c r="AX1377" s="20"/>
      <c r="AY1377" s="20"/>
      <c r="AZ1377" s="20"/>
      <c r="BA1377" s="20"/>
      <c r="BB1377" s="20"/>
    </row>
    <row r="1378" spans="1:54" ht="30" hidden="1" x14ac:dyDescent="0.25">
      <c r="A1378" s="39" t="s">
        <v>73</v>
      </c>
      <c r="B1378" s="13" t="s">
        <v>257</v>
      </c>
      <c r="C1378" s="13" t="s">
        <v>252</v>
      </c>
      <c r="D1378" s="13">
        <v>34017</v>
      </c>
      <c r="E1378" s="13">
        <v>12863</v>
      </c>
      <c r="F1378" s="13" t="s">
        <v>271</v>
      </c>
      <c r="G1378" s="13" t="s">
        <v>307</v>
      </c>
      <c r="H1378" s="13" t="s">
        <v>74</v>
      </c>
      <c r="I1378" s="13" t="s">
        <v>75</v>
      </c>
      <c r="J1378" s="13" t="s">
        <v>289</v>
      </c>
      <c r="K1378" s="4">
        <v>56964</v>
      </c>
      <c r="L1378" s="4" t="s">
        <v>643</v>
      </c>
      <c r="M1378" s="14" t="s">
        <v>34</v>
      </c>
      <c r="N1378" s="15" t="s">
        <v>680</v>
      </c>
      <c r="O1378" s="15">
        <v>0</v>
      </c>
      <c r="P1378" s="15">
        <v>0.41558017200000003</v>
      </c>
      <c r="Q1378" s="15">
        <f t="shared" si="252"/>
        <v>0.41558017200000003</v>
      </c>
      <c r="R1378" s="15" t="str">
        <f t="shared" si="253"/>
        <v>0.00</v>
      </c>
      <c r="S1378" s="15">
        <v>0</v>
      </c>
      <c r="T1378" s="15">
        <v>0.158960292</v>
      </c>
      <c r="U1378" s="15">
        <f t="shared" si="254"/>
        <v>0.158960292</v>
      </c>
      <c r="V1378" s="16" t="str">
        <f t="shared" si="255"/>
        <v>NA</v>
      </c>
      <c r="W1378" s="17">
        <f t="shared" si="256"/>
        <v>0</v>
      </c>
      <c r="X1378" s="17">
        <f t="shared" si="256"/>
        <v>1.7278292608695653E-3</v>
      </c>
      <c r="Y1378" s="16">
        <f t="shared" si="257"/>
        <v>1.7278292608695653E-3</v>
      </c>
      <c r="Z1378" s="15" t="str">
        <f t="shared" si="258"/>
        <v>0.00</v>
      </c>
      <c r="AA1378" s="13"/>
      <c r="AB1378" s="13"/>
      <c r="AC1378" s="13"/>
      <c r="AD1378" s="13"/>
      <c r="AE1378" s="18">
        <f t="shared" si="259"/>
        <v>0</v>
      </c>
      <c r="AF1378" s="18">
        <f t="shared" si="263"/>
        <v>2.1835204945054947E-3</v>
      </c>
      <c r="AG1378" s="19">
        <f t="shared" si="260"/>
        <v>2.1835204945054947E-3</v>
      </c>
      <c r="AH1378" s="16" t="str">
        <f t="shared" si="261"/>
        <v>0.00</v>
      </c>
      <c r="AI1378" s="16">
        <f t="shared" si="262"/>
        <v>0</v>
      </c>
      <c r="AJ1378" s="44" t="s">
        <v>681</v>
      </c>
      <c r="AK1378" s="15" t="s">
        <v>686</v>
      </c>
      <c r="AL1378" s="14" t="s">
        <v>76</v>
      </c>
      <c r="AM1378" s="39" t="s">
        <v>58</v>
      </c>
      <c r="AN1378" s="39" t="s">
        <v>59</v>
      </c>
      <c r="AO1378" s="39" t="s">
        <v>77</v>
      </c>
      <c r="AP1378" s="39" t="s">
        <v>61</v>
      </c>
      <c r="AQ1378" s="20"/>
      <c r="AR1378" s="20"/>
      <c r="AS1378" s="20"/>
      <c r="AT1378" s="20"/>
      <c r="AU1378" s="20"/>
      <c r="AV1378" s="20"/>
      <c r="AW1378" s="20"/>
      <c r="AX1378" s="20"/>
      <c r="AY1378" s="20"/>
      <c r="AZ1378" s="20"/>
      <c r="BA1378" s="20"/>
      <c r="BB1378" s="20"/>
    </row>
    <row r="1379" spans="1:54" ht="30" hidden="1" x14ac:dyDescent="0.25">
      <c r="A1379" s="39" t="s">
        <v>73</v>
      </c>
      <c r="B1379" s="13" t="s">
        <v>257</v>
      </c>
      <c r="C1379" s="13" t="s">
        <v>252</v>
      </c>
      <c r="D1379" s="13">
        <v>34017</v>
      </c>
      <c r="E1379" s="13">
        <v>12863</v>
      </c>
      <c r="F1379" s="13" t="s">
        <v>271</v>
      </c>
      <c r="G1379" s="13" t="s">
        <v>300</v>
      </c>
      <c r="H1379" s="13" t="s">
        <v>74</v>
      </c>
      <c r="I1379" s="13" t="s">
        <v>75</v>
      </c>
      <c r="J1379" s="13" t="s">
        <v>290</v>
      </c>
      <c r="K1379" s="4">
        <v>56964</v>
      </c>
      <c r="L1379" s="4" t="s">
        <v>644</v>
      </c>
      <c r="M1379" s="14" t="s">
        <v>35</v>
      </c>
      <c r="N1379" s="15" t="s">
        <v>680</v>
      </c>
      <c r="O1379" s="15">
        <v>0</v>
      </c>
      <c r="P1379" s="15">
        <v>5.9322701289999999</v>
      </c>
      <c r="Q1379" s="15">
        <f t="shared" si="252"/>
        <v>5.9322701289999999</v>
      </c>
      <c r="R1379" s="15" t="str">
        <f t="shared" si="253"/>
        <v>0.00</v>
      </c>
      <c r="S1379" s="15">
        <v>0</v>
      </c>
      <c r="T1379" s="15">
        <v>2.2708613130000002</v>
      </c>
      <c r="U1379" s="15">
        <f t="shared" si="254"/>
        <v>2.2708613130000002</v>
      </c>
      <c r="V1379" s="16" t="str">
        <f t="shared" si="255"/>
        <v>NA</v>
      </c>
      <c r="W1379" s="17">
        <f t="shared" si="256"/>
        <v>0</v>
      </c>
      <c r="X1379" s="17">
        <f t="shared" si="256"/>
        <v>2.4683275141304351E-2</v>
      </c>
      <c r="Y1379" s="16">
        <f t="shared" si="257"/>
        <v>2.4683275141304351E-2</v>
      </c>
      <c r="Z1379" s="15" t="str">
        <f t="shared" si="258"/>
        <v>0.00</v>
      </c>
      <c r="AA1379" s="13"/>
      <c r="AB1379" s="13"/>
      <c r="AC1379" s="13"/>
      <c r="AD1379" s="13"/>
      <c r="AE1379" s="18">
        <f t="shared" si="259"/>
        <v>0</v>
      </c>
      <c r="AF1379" s="18">
        <f t="shared" si="263"/>
        <v>3.1193149903846158E-2</v>
      </c>
      <c r="AG1379" s="19">
        <f t="shared" si="260"/>
        <v>3.1193149903846158E-2</v>
      </c>
      <c r="AH1379" s="16" t="str">
        <f t="shared" si="261"/>
        <v>0.00</v>
      </c>
      <c r="AI1379" s="16">
        <f t="shared" si="262"/>
        <v>0</v>
      </c>
      <c r="AJ1379" s="44" t="s">
        <v>681</v>
      </c>
      <c r="AK1379" s="15" t="s">
        <v>686</v>
      </c>
      <c r="AL1379" s="14" t="s">
        <v>76</v>
      </c>
      <c r="AM1379" s="39" t="s">
        <v>58</v>
      </c>
      <c r="AN1379" s="39" t="s">
        <v>59</v>
      </c>
      <c r="AO1379" s="39" t="s">
        <v>77</v>
      </c>
      <c r="AP1379" s="39" t="s">
        <v>61</v>
      </c>
      <c r="AQ1379" s="20"/>
      <c r="AR1379" s="20"/>
      <c r="AS1379" s="20"/>
      <c r="AT1379" s="20"/>
      <c r="AU1379" s="20"/>
      <c r="AV1379" s="20"/>
      <c r="AW1379" s="20"/>
      <c r="AX1379" s="20"/>
      <c r="AY1379" s="20"/>
      <c r="AZ1379" s="20"/>
      <c r="BA1379" s="20"/>
      <c r="BB1379" s="20"/>
    </row>
    <row r="1380" spans="1:54" ht="30" hidden="1" x14ac:dyDescent="0.25">
      <c r="A1380" s="39" t="s">
        <v>73</v>
      </c>
      <c r="B1380" s="13" t="s">
        <v>257</v>
      </c>
      <c r="C1380" s="13" t="s">
        <v>252</v>
      </c>
      <c r="D1380" s="13">
        <v>34017</v>
      </c>
      <c r="E1380" s="13">
        <v>12863</v>
      </c>
      <c r="F1380" s="13" t="s">
        <v>271</v>
      </c>
      <c r="G1380" s="13" t="s">
        <v>300</v>
      </c>
      <c r="H1380" s="13" t="s">
        <v>74</v>
      </c>
      <c r="I1380" s="13" t="s">
        <v>75</v>
      </c>
      <c r="J1380" s="13" t="s">
        <v>290</v>
      </c>
      <c r="K1380" s="4">
        <v>56964</v>
      </c>
      <c r="L1380" s="4" t="s">
        <v>644</v>
      </c>
      <c r="M1380" s="14" t="s">
        <v>40</v>
      </c>
      <c r="N1380" s="15" t="s">
        <v>680</v>
      </c>
      <c r="O1380" s="15">
        <v>0</v>
      </c>
      <c r="P1380" s="15">
        <v>0</v>
      </c>
      <c r="Q1380" s="15">
        <f t="shared" si="252"/>
        <v>0</v>
      </c>
      <c r="R1380" s="15" t="str">
        <f t="shared" si="253"/>
        <v>0.00</v>
      </c>
      <c r="S1380" s="15">
        <v>0</v>
      </c>
      <c r="T1380" s="15">
        <v>0</v>
      </c>
      <c r="U1380" s="15">
        <f t="shared" si="254"/>
        <v>0</v>
      </c>
      <c r="V1380" s="16" t="str">
        <f t="shared" si="255"/>
        <v>NA</v>
      </c>
      <c r="W1380" s="17">
        <f t="shared" si="256"/>
        <v>0</v>
      </c>
      <c r="X1380" s="17">
        <f t="shared" si="256"/>
        <v>0</v>
      </c>
      <c r="Y1380" s="16">
        <f t="shared" si="257"/>
        <v>0</v>
      </c>
      <c r="Z1380" s="15" t="str">
        <f t="shared" si="258"/>
        <v>0.00</v>
      </c>
      <c r="AA1380" s="13"/>
      <c r="AB1380" s="13"/>
      <c r="AC1380" s="13"/>
      <c r="AD1380" s="13"/>
      <c r="AE1380" s="18">
        <f t="shared" si="259"/>
        <v>0</v>
      </c>
      <c r="AF1380" s="18">
        <f t="shared" si="263"/>
        <v>0</v>
      </c>
      <c r="AG1380" s="19">
        <f t="shared" si="260"/>
        <v>0</v>
      </c>
      <c r="AH1380" s="16" t="str">
        <f t="shared" si="261"/>
        <v>0.00</v>
      </c>
      <c r="AI1380" s="16">
        <f t="shared" si="262"/>
        <v>0</v>
      </c>
      <c r="AJ1380" s="44" t="s">
        <v>681</v>
      </c>
      <c r="AK1380" s="15" t="s">
        <v>686</v>
      </c>
      <c r="AL1380" s="14" t="s">
        <v>76</v>
      </c>
      <c r="AM1380" s="39" t="s">
        <v>58</v>
      </c>
      <c r="AN1380" s="39" t="s">
        <v>59</v>
      </c>
      <c r="AO1380" s="39" t="s">
        <v>77</v>
      </c>
      <c r="AP1380" s="39" t="s">
        <v>61</v>
      </c>
      <c r="AQ1380" s="20"/>
      <c r="AR1380" s="20"/>
      <c r="AS1380" s="20"/>
      <c r="AT1380" s="20"/>
      <c r="AU1380" s="20"/>
      <c r="AV1380" s="20"/>
      <c r="AW1380" s="20"/>
      <c r="AX1380" s="20"/>
      <c r="AY1380" s="20"/>
      <c r="AZ1380" s="20"/>
      <c r="BA1380" s="20"/>
      <c r="BB1380" s="20"/>
    </row>
    <row r="1381" spans="1:54" ht="30" x14ac:dyDescent="0.25">
      <c r="A1381" s="40" t="s">
        <v>73</v>
      </c>
      <c r="B1381" s="13" t="s">
        <v>257</v>
      </c>
      <c r="C1381" s="13" t="s">
        <v>252</v>
      </c>
      <c r="D1381" s="13">
        <v>34017</v>
      </c>
      <c r="E1381" s="13">
        <v>12863</v>
      </c>
      <c r="F1381" s="13" t="s">
        <v>271</v>
      </c>
      <c r="G1381" s="13" t="s">
        <v>300</v>
      </c>
      <c r="H1381" s="13" t="s">
        <v>74</v>
      </c>
      <c r="I1381" s="13" t="s">
        <v>75</v>
      </c>
      <c r="J1381" s="13" t="s">
        <v>290</v>
      </c>
      <c r="K1381" s="4">
        <v>56964</v>
      </c>
      <c r="L1381" s="4" t="s">
        <v>644</v>
      </c>
      <c r="M1381" s="13" t="s">
        <v>36</v>
      </c>
      <c r="N1381" s="15" t="s">
        <v>680</v>
      </c>
      <c r="O1381" s="15">
        <v>0</v>
      </c>
      <c r="P1381" s="15">
        <v>1.779681039</v>
      </c>
      <c r="Q1381" s="15">
        <f t="shared" si="252"/>
        <v>1.779681039</v>
      </c>
      <c r="R1381" s="15" t="str">
        <f t="shared" si="253"/>
        <v>0.00</v>
      </c>
      <c r="S1381" s="15">
        <v>0</v>
      </c>
      <c r="T1381" s="15">
        <v>0.68125839300000002</v>
      </c>
      <c r="U1381" s="15">
        <f t="shared" si="254"/>
        <v>0.68125839300000002</v>
      </c>
      <c r="V1381" s="16" t="str">
        <f t="shared" si="255"/>
        <v>NA</v>
      </c>
      <c r="W1381" s="17">
        <f t="shared" si="256"/>
        <v>0</v>
      </c>
      <c r="X1381" s="17">
        <f t="shared" si="256"/>
        <v>7.4049825326086959E-3</v>
      </c>
      <c r="Y1381" s="16">
        <f t="shared" si="257"/>
        <v>7.4049825326086959E-3</v>
      </c>
      <c r="Z1381" s="15" t="str">
        <f t="shared" si="258"/>
        <v>0.00</v>
      </c>
      <c r="AA1381" s="13"/>
      <c r="AB1381" s="13"/>
      <c r="AC1381" s="13"/>
      <c r="AD1381" s="13"/>
      <c r="AE1381" s="18">
        <f t="shared" si="259"/>
        <v>0</v>
      </c>
      <c r="AF1381" s="18">
        <f t="shared" si="263"/>
        <v>9.3579449587912096E-3</v>
      </c>
      <c r="AG1381" s="19">
        <f t="shared" si="260"/>
        <v>9.3579449587912096E-3</v>
      </c>
      <c r="AH1381" s="16" t="str">
        <f t="shared" si="261"/>
        <v>0.00</v>
      </c>
      <c r="AI1381" s="16">
        <f t="shared" si="262"/>
        <v>0</v>
      </c>
      <c r="AJ1381" s="44" t="s">
        <v>681</v>
      </c>
      <c r="AK1381" s="15" t="s">
        <v>686</v>
      </c>
      <c r="AL1381" s="14" t="s">
        <v>76</v>
      </c>
      <c r="AM1381" s="39" t="s">
        <v>58</v>
      </c>
      <c r="AN1381" s="39" t="s">
        <v>59</v>
      </c>
      <c r="AO1381" s="39" t="s">
        <v>77</v>
      </c>
      <c r="AP1381" s="39" t="s">
        <v>61</v>
      </c>
      <c r="AQ1381" s="20"/>
      <c r="AR1381" s="20"/>
      <c r="AS1381" s="20"/>
      <c r="AT1381" s="20"/>
      <c r="AU1381" s="20"/>
      <c r="AV1381" s="20"/>
      <c r="AW1381" s="20"/>
      <c r="AX1381" s="20"/>
      <c r="AY1381" s="20"/>
      <c r="AZ1381" s="20"/>
      <c r="BA1381" s="20"/>
      <c r="BB1381" s="20"/>
    </row>
    <row r="1382" spans="1:54" ht="30" hidden="1" x14ac:dyDescent="0.25">
      <c r="A1382" s="39" t="s">
        <v>73</v>
      </c>
      <c r="B1382" s="13" t="s">
        <v>257</v>
      </c>
      <c r="C1382" s="13" t="s">
        <v>252</v>
      </c>
      <c r="D1382" s="13">
        <v>34017</v>
      </c>
      <c r="E1382" s="13">
        <v>12863</v>
      </c>
      <c r="F1382" s="13" t="s">
        <v>271</v>
      </c>
      <c r="G1382" s="13" t="s">
        <v>300</v>
      </c>
      <c r="H1382" s="13" t="s">
        <v>74</v>
      </c>
      <c r="I1382" s="13" t="s">
        <v>75</v>
      </c>
      <c r="J1382" s="13" t="s">
        <v>290</v>
      </c>
      <c r="K1382" s="4">
        <v>56964</v>
      </c>
      <c r="L1382" s="4" t="s">
        <v>644</v>
      </c>
      <c r="M1382" s="14" t="s">
        <v>38</v>
      </c>
      <c r="N1382" s="15" t="s">
        <v>680</v>
      </c>
      <c r="O1382" s="15">
        <v>0</v>
      </c>
      <c r="P1382" s="15">
        <v>1.3050994279999999</v>
      </c>
      <c r="Q1382" s="15">
        <f t="shared" si="252"/>
        <v>1.3050994279999999</v>
      </c>
      <c r="R1382" s="15" t="str">
        <f t="shared" si="253"/>
        <v>0.00</v>
      </c>
      <c r="S1382" s="15">
        <v>0</v>
      </c>
      <c r="T1382" s="15">
        <v>0.49958948800000003</v>
      </c>
      <c r="U1382" s="15">
        <f t="shared" si="254"/>
        <v>0.49958948800000003</v>
      </c>
      <c r="V1382" s="16" t="str">
        <f t="shared" si="255"/>
        <v>NA</v>
      </c>
      <c r="W1382" s="17">
        <f t="shared" si="256"/>
        <v>0</v>
      </c>
      <c r="X1382" s="17">
        <f t="shared" si="256"/>
        <v>5.4303205217391308E-3</v>
      </c>
      <c r="Y1382" s="16">
        <f t="shared" si="257"/>
        <v>5.4303205217391308E-3</v>
      </c>
      <c r="Z1382" s="15" t="str">
        <f t="shared" si="258"/>
        <v>0.00</v>
      </c>
      <c r="AA1382" s="13"/>
      <c r="AB1382" s="13"/>
      <c r="AC1382" s="13"/>
      <c r="AD1382" s="13"/>
      <c r="AE1382" s="18">
        <f t="shared" si="259"/>
        <v>0</v>
      </c>
      <c r="AF1382" s="18">
        <f t="shared" si="263"/>
        <v>6.862492967032968E-3</v>
      </c>
      <c r="AG1382" s="19">
        <f t="shared" si="260"/>
        <v>6.862492967032968E-3</v>
      </c>
      <c r="AH1382" s="16" t="str">
        <f t="shared" si="261"/>
        <v>0.00</v>
      </c>
      <c r="AI1382" s="16">
        <f t="shared" si="262"/>
        <v>0</v>
      </c>
      <c r="AJ1382" s="44" t="s">
        <v>681</v>
      </c>
      <c r="AK1382" s="15" t="s">
        <v>686</v>
      </c>
      <c r="AL1382" s="14" t="s">
        <v>76</v>
      </c>
      <c r="AM1382" s="39" t="s">
        <v>58</v>
      </c>
      <c r="AN1382" s="39" t="s">
        <v>59</v>
      </c>
      <c r="AO1382" s="39" t="s">
        <v>77</v>
      </c>
      <c r="AP1382" s="39" t="s">
        <v>61</v>
      </c>
      <c r="AQ1382" s="20"/>
      <c r="AR1382" s="20"/>
      <c r="AS1382" s="20"/>
      <c r="AT1382" s="20"/>
      <c r="AU1382" s="20"/>
      <c r="AV1382" s="20"/>
      <c r="AW1382" s="20"/>
      <c r="AX1382" s="20"/>
      <c r="AY1382" s="20"/>
      <c r="AZ1382" s="20"/>
      <c r="BA1382" s="20"/>
      <c r="BB1382" s="20"/>
    </row>
    <row r="1383" spans="1:54" ht="30" hidden="1" x14ac:dyDescent="0.25">
      <c r="A1383" s="39" t="s">
        <v>73</v>
      </c>
      <c r="B1383" s="13" t="s">
        <v>257</v>
      </c>
      <c r="C1383" s="13" t="s">
        <v>252</v>
      </c>
      <c r="D1383" s="13">
        <v>34017</v>
      </c>
      <c r="E1383" s="13">
        <v>12863</v>
      </c>
      <c r="F1383" s="13" t="s">
        <v>271</v>
      </c>
      <c r="G1383" s="13" t="s">
        <v>300</v>
      </c>
      <c r="H1383" s="13" t="s">
        <v>74</v>
      </c>
      <c r="I1383" s="13" t="s">
        <v>75</v>
      </c>
      <c r="J1383" s="13" t="s">
        <v>290</v>
      </c>
      <c r="K1383" s="4">
        <v>56964</v>
      </c>
      <c r="L1383" s="4" t="s">
        <v>644</v>
      </c>
      <c r="M1383" s="14" t="s">
        <v>39</v>
      </c>
      <c r="N1383" s="15" t="s">
        <v>680</v>
      </c>
      <c r="O1383" s="15">
        <v>0</v>
      </c>
      <c r="P1383" s="15">
        <v>1.3050994279999999</v>
      </c>
      <c r="Q1383" s="15">
        <f t="shared" si="252"/>
        <v>1.3050994279999999</v>
      </c>
      <c r="R1383" s="15" t="str">
        <f t="shared" si="253"/>
        <v>0.00</v>
      </c>
      <c r="S1383" s="15">
        <v>0</v>
      </c>
      <c r="T1383" s="15">
        <v>0.49958948800000003</v>
      </c>
      <c r="U1383" s="15">
        <f t="shared" si="254"/>
        <v>0.49958948800000003</v>
      </c>
      <c r="V1383" s="16" t="str">
        <f t="shared" si="255"/>
        <v>NA</v>
      </c>
      <c r="W1383" s="17">
        <f t="shared" si="256"/>
        <v>0</v>
      </c>
      <c r="X1383" s="17">
        <f t="shared" si="256"/>
        <v>5.4303205217391308E-3</v>
      </c>
      <c r="Y1383" s="16">
        <f t="shared" si="257"/>
        <v>5.4303205217391308E-3</v>
      </c>
      <c r="Z1383" s="15" t="str">
        <f t="shared" si="258"/>
        <v>0.00</v>
      </c>
      <c r="AA1383" s="13"/>
      <c r="AB1383" s="13"/>
      <c r="AC1383" s="13"/>
      <c r="AD1383" s="13"/>
      <c r="AE1383" s="18">
        <f t="shared" si="259"/>
        <v>0</v>
      </c>
      <c r="AF1383" s="18">
        <f t="shared" si="263"/>
        <v>6.862492967032968E-3</v>
      </c>
      <c r="AG1383" s="19">
        <f t="shared" si="260"/>
        <v>6.862492967032968E-3</v>
      </c>
      <c r="AH1383" s="16" t="str">
        <f t="shared" si="261"/>
        <v>0.00</v>
      </c>
      <c r="AI1383" s="16">
        <f t="shared" si="262"/>
        <v>0</v>
      </c>
      <c r="AJ1383" s="44" t="s">
        <v>681</v>
      </c>
      <c r="AK1383" s="15" t="s">
        <v>686</v>
      </c>
      <c r="AL1383" s="14" t="s">
        <v>76</v>
      </c>
      <c r="AM1383" s="39" t="s">
        <v>58</v>
      </c>
      <c r="AN1383" s="39" t="s">
        <v>59</v>
      </c>
      <c r="AO1383" s="39" t="s">
        <v>77</v>
      </c>
      <c r="AP1383" s="39" t="s">
        <v>61</v>
      </c>
      <c r="AQ1383" s="20"/>
      <c r="AR1383" s="20"/>
      <c r="AS1383" s="20"/>
      <c r="AT1383" s="20"/>
      <c r="AU1383" s="20"/>
      <c r="AV1383" s="20"/>
      <c r="AW1383" s="20"/>
      <c r="AX1383" s="20"/>
      <c r="AY1383" s="20"/>
      <c r="AZ1383" s="20"/>
      <c r="BA1383" s="20"/>
      <c r="BB1383" s="20"/>
    </row>
    <row r="1384" spans="1:54" ht="30" hidden="1" x14ac:dyDescent="0.25">
      <c r="A1384" s="39" t="s">
        <v>73</v>
      </c>
      <c r="B1384" s="13" t="s">
        <v>257</v>
      </c>
      <c r="C1384" s="13" t="s">
        <v>252</v>
      </c>
      <c r="D1384" s="13">
        <v>34017</v>
      </c>
      <c r="E1384" s="13">
        <v>12863</v>
      </c>
      <c r="F1384" s="13" t="s">
        <v>271</v>
      </c>
      <c r="G1384" s="13" t="s">
        <v>300</v>
      </c>
      <c r="H1384" s="13" t="s">
        <v>74</v>
      </c>
      <c r="I1384" s="13" t="s">
        <v>75</v>
      </c>
      <c r="J1384" s="13" t="s">
        <v>290</v>
      </c>
      <c r="K1384" s="4">
        <v>56964</v>
      </c>
      <c r="L1384" s="4" t="s">
        <v>644</v>
      </c>
      <c r="M1384" s="14" t="s">
        <v>37</v>
      </c>
      <c r="N1384" s="15" t="s">
        <v>680</v>
      </c>
      <c r="O1384" s="15">
        <v>0</v>
      </c>
      <c r="P1384" s="15">
        <v>0.31638773999999997</v>
      </c>
      <c r="Q1384" s="15">
        <f t="shared" si="252"/>
        <v>0.31638773999999997</v>
      </c>
      <c r="R1384" s="15" t="str">
        <f t="shared" si="253"/>
        <v>0.00</v>
      </c>
      <c r="S1384" s="15">
        <v>0</v>
      </c>
      <c r="T1384" s="15">
        <v>0.121112604</v>
      </c>
      <c r="U1384" s="15">
        <f t="shared" si="254"/>
        <v>0.121112604</v>
      </c>
      <c r="V1384" s="16" t="str">
        <f t="shared" si="255"/>
        <v>NA</v>
      </c>
      <c r="W1384" s="17">
        <f t="shared" si="256"/>
        <v>0</v>
      </c>
      <c r="X1384" s="17">
        <f t="shared" si="256"/>
        <v>1.316441347826087E-3</v>
      </c>
      <c r="Y1384" s="16">
        <f t="shared" si="257"/>
        <v>1.316441347826087E-3</v>
      </c>
      <c r="Z1384" s="15" t="str">
        <f t="shared" si="258"/>
        <v>0.00</v>
      </c>
      <c r="AA1384" s="13"/>
      <c r="AB1384" s="13"/>
      <c r="AC1384" s="13"/>
      <c r="AD1384" s="13"/>
      <c r="AE1384" s="18">
        <f t="shared" si="259"/>
        <v>0</v>
      </c>
      <c r="AF1384" s="18">
        <f t="shared" si="263"/>
        <v>1.6636346703296705E-3</v>
      </c>
      <c r="AG1384" s="19">
        <f t="shared" si="260"/>
        <v>1.6636346703296705E-3</v>
      </c>
      <c r="AH1384" s="16" t="str">
        <f t="shared" si="261"/>
        <v>0.00</v>
      </c>
      <c r="AI1384" s="16">
        <f t="shared" si="262"/>
        <v>0</v>
      </c>
      <c r="AJ1384" s="44" t="s">
        <v>681</v>
      </c>
      <c r="AK1384" s="15" t="s">
        <v>686</v>
      </c>
      <c r="AL1384" s="14" t="s">
        <v>76</v>
      </c>
      <c r="AM1384" s="39" t="s">
        <v>58</v>
      </c>
      <c r="AN1384" s="39" t="s">
        <v>59</v>
      </c>
      <c r="AO1384" s="39" t="s">
        <v>77</v>
      </c>
      <c r="AP1384" s="39" t="s">
        <v>61</v>
      </c>
      <c r="AQ1384" s="20"/>
      <c r="AR1384" s="20"/>
      <c r="AS1384" s="20"/>
      <c r="AT1384" s="20"/>
      <c r="AU1384" s="20"/>
      <c r="AV1384" s="20"/>
      <c r="AW1384" s="20"/>
      <c r="AX1384" s="20"/>
      <c r="AY1384" s="20"/>
      <c r="AZ1384" s="20"/>
      <c r="BA1384" s="20"/>
      <c r="BB1384" s="20"/>
    </row>
    <row r="1385" spans="1:54" ht="30" hidden="1" x14ac:dyDescent="0.25">
      <c r="A1385" s="39" t="s">
        <v>73</v>
      </c>
      <c r="B1385" s="13" t="s">
        <v>257</v>
      </c>
      <c r="C1385" s="13" t="s">
        <v>252</v>
      </c>
      <c r="D1385" s="13">
        <v>34017</v>
      </c>
      <c r="E1385" s="13">
        <v>12863</v>
      </c>
      <c r="F1385" s="13" t="s">
        <v>271</v>
      </c>
      <c r="G1385" s="13" t="s">
        <v>300</v>
      </c>
      <c r="H1385" s="13" t="s">
        <v>74</v>
      </c>
      <c r="I1385" s="13" t="s">
        <v>75</v>
      </c>
      <c r="J1385" s="13" t="s">
        <v>290</v>
      </c>
      <c r="K1385" s="4">
        <v>56964</v>
      </c>
      <c r="L1385" s="4" t="s">
        <v>644</v>
      </c>
      <c r="M1385" s="14" t="s">
        <v>34</v>
      </c>
      <c r="N1385" s="15" t="s">
        <v>680</v>
      </c>
      <c r="O1385" s="15">
        <v>0</v>
      </c>
      <c r="P1385" s="15">
        <v>0.41525890900000001</v>
      </c>
      <c r="Q1385" s="15">
        <f t="shared" si="252"/>
        <v>0.41525890900000001</v>
      </c>
      <c r="R1385" s="15" t="str">
        <f t="shared" si="253"/>
        <v>0.00</v>
      </c>
      <c r="S1385" s="15">
        <v>0</v>
      </c>
      <c r="T1385" s="15">
        <v>0.158960292</v>
      </c>
      <c r="U1385" s="15">
        <f t="shared" si="254"/>
        <v>0.158960292</v>
      </c>
      <c r="V1385" s="16" t="str">
        <f t="shared" si="255"/>
        <v>NA</v>
      </c>
      <c r="W1385" s="17">
        <f t="shared" si="256"/>
        <v>0</v>
      </c>
      <c r="X1385" s="17">
        <f t="shared" si="256"/>
        <v>1.7278292608695653E-3</v>
      </c>
      <c r="Y1385" s="16">
        <f t="shared" si="257"/>
        <v>1.7278292608695653E-3</v>
      </c>
      <c r="Z1385" s="15" t="str">
        <f t="shared" si="258"/>
        <v>0.00</v>
      </c>
      <c r="AA1385" s="13"/>
      <c r="AB1385" s="13"/>
      <c r="AC1385" s="13"/>
      <c r="AD1385" s="13"/>
      <c r="AE1385" s="18">
        <f t="shared" si="259"/>
        <v>0</v>
      </c>
      <c r="AF1385" s="18">
        <f t="shared" si="263"/>
        <v>2.1835204945054947E-3</v>
      </c>
      <c r="AG1385" s="19">
        <f t="shared" si="260"/>
        <v>2.1835204945054947E-3</v>
      </c>
      <c r="AH1385" s="16" t="str">
        <f t="shared" si="261"/>
        <v>0.00</v>
      </c>
      <c r="AI1385" s="16">
        <f t="shared" si="262"/>
        <v>0</v>
      </c>
      <c r="AJ1385" s="44" t="s">
        <v>681</v>
      </c>
      <c r="AK1385" s="15" t="s">
        <v>686</v>
      </c>
      <c r="AL1385" s="14" t="s">
        <v>76</v>
      </c>
      <c r="AM1385" s="39" t="s">
        <v>58</v>
      </c>
      <c r="AN1385" s="39" t="s">
        <v>59</v>
      </c>
      <c r="AO1385" s="39" t="s">
        <v>77</v>
      </c>
      <c r="AP1385" s="39" t="s">
        <v>61</v>
      </c>
      <c r="AQ1385" s="20"/>
      <c r="AR1385" s="20"/>
      <c r="AS1385" s="20"/>
      <c r="AT1385" s="20"/>
      <c r="AU1385" s="20"/>
      <c r="AV1385" s="20"/>
      <c r="AW1385" s="20"/>
      <c r="AX1385" s="20"/>
      <c r="AY1385" s="20"/>
      <c r="AZ1385" s="20"/>
      <c r="BA1385" s="20"/>
      <c r="BB1385" s="20"/>
    </row>
    <row r="1386" spans="1:54" ht="30" hidden="1" x14ac:dyDescent="0.25">
      <c r="A1386" s="39" t="s">
        <v>73</v>
      </c>
      <c r="B1386" s="13" t="s">
        <v>257</v>
      </c>
      <c r="C1386" s="13" t="s">
        <v>252</v>
      </c>
      <c r="D1386" s="13">
        <v>34017</v>
      </c>
      <c r="E1386" s="13">
        <v>12863</v>
      </c>
      <c r="F1386" s="13" t="s">
        <v>271</v>
      </c>
      <c r="G1386" s="13" t="s">
        <v>651</v>
      </c>
      <c r="H1386" s="13" t="s">
        <v>74</v>
      </c>
      <c r="I1386" s="13" t="s">
        <v>75</v>
      </c>
      <c r="J1386" s="13" t="s">
        <v>291</v>
      </c>
      <c r="K1386" s="4">
        <v>56964</v>
      </c>
      <c r="L1386" s="4" t="s">
        <v>645</v>
      </c>
      <c r="M1386" s="14" t="s">
        <v>35</v>
      </c>
      <c r="N1386" s="15" t="s">
        <v>680</v>
      </c>
      <c r="O1386" s="15">
        <v>0</v>
      </c>
      <c r="P1386" s="15">
        <v>5.9235080509999998</v>
      </c>
      <c r="Q1386" s="15">
        <f t="shared" si="252"/>
        <v>5.9235080509999998</v>
      </c>
      <c r="R1386" s="15" t="str">
        <f t="shared" si="253"/>
        <v>0.00</v>
      </c>
      <c r="S1386" s="15">
        <v>0</v>
      </c>
      <c r="T1386" s="15">
        <v>2.2708613130000002</v>
      </c>
      <c r="U1386" s="15">
        <f t="shared" si="254"/>
        <v>2.2708613130000002</v>
      </c>
      <c r="V1386" s="16" t="str">
        <f t="shared" si="255"/>
        <v>NA</v>
      </c>
      <c r="W1386" s="17">
        <f t="shared" si="256"/>
        <v>0</v>
      </c>
      <c r="X1386" s="17">
        <f t="shared" si="256"/>
        <v>2.4683275141304351E-2</v>
      </c>
      <c r="Y1386" s="16">
        <f t="shared" si="257"/>
        <v>2.4683275141304351E-2</v>
      </c>
      <c r="Z1386" s="15" t="str">
        <f t="shared" si="258"/>
        <v>0.00</v>
      </c>
      <c r="AA1386" s="13"/>
      <c r="AB1386" s="13"/>
      <c r="AC1386" s="13"/>
      <c r="AD1386" s="13"/>
      <c r="AE1386" s="18">
        <f t="shared" si="259"/>
        <v>0</v>
      </c>
      <c r="AF1386" s="18">
        <f t="shared" si="263"/>
        <v>3.1193149903846158E-2</v>
      </c>
      <c r="AG1386" s="19">
        <f t="shared" si="260"/>
        <v>3.1193149903846158E-2</v>
      </c>
      <c r="AH1386" s="16" t="str">
        <f t="shared" si="261"/>
        <v>0.00</v>
      </c>
      <c r="AI1386" s="16">
        <f t="shared" si="262"/>
        <v>0</v>
      </c>
      <c r="AJ1386" s="44" t="s">
        <v>681</v>
      </c>
      <c r="AK1386" s="15" t="s">
        <v>686</v>
      </c>
      <c r="AL1386" s="14" t="s">
        <v>76</v>
      </c>
      <c r="AM1386" s="39" t="s">
        <v>58</v>
      </c>
      <c r="AN1386" s="39" t="s">
        <v>59</v>
      </c>
      <c r="AO1386" s="39" t="s">
        <v>77</v>
      </c>
      <c r="AP1386" s="39" t="s">
        <v>61</v>
      </c>
      <c r="AQ1386" s="20"/>
      <c r="AR1386" s="20"/>
      <c r="AS1386" s="20"/>
      <c r="AT1386" s="20"/>
      <c r="AU1386" s="20"/>
      <c r="AV1386" s="20"/>
      <c r="AW1386" s="20"/>
      <c r="AX1386" s="20"/>
      <c r="AY1386" s="20"/>
      <c r="AZ1386" s="20"/>
      <c r="BA1386" s="20"/>
      <c r="BB1386" s="20"/>
    </row>
    <row r="1387" spans="1:54" ht="30" hidden="1" x14ac:dyDescent="0.25">
      <c r="A1387" s="39" t="s">
        <v>73</v>
      </c>
      <c r="B1387" s="13" t="s">
        <v>257</v>
      </c>
      <c r="C1387" s="13" t="s">
        <v>252</v>
      </c>
      <c r="D1387" s="13">
        <v>34017</v>
      </c>
      <c r="E1387" s="13">
        <v>12863</v>
      </c>
      <c r="F1387" s="13" t="s">
        <v>271</v>
      </c>
      <c r="G1387" s="13" t="s">
        <v>651</v>
      </c>
      <c r="H1387" s="13" t="s">
        <v>74</v>
      </c>
      <c r="I1387" s="13" t="s">
        <v>75</v>
      </c>
      <c r="J1387" s="13" t="s">
        <v>291</v>
      </c>
      <c r="K1387" s="4">
        <v>56964</v>
      </c>
      <c r="L1387" s="4" t="s">
        <v>645</v>
      </c>
      <c r="M1387" s="14" t="s">
        <v>40</v>
      </c>
      <c r="N1387" s="15" t="s">
        <v>680</v>
      </c>
      <c r="O1387" s="15">
        <v>0</v>
      </c>
      <c r="P1387" s="15">
        <v>0</v>
      </c>
      <c r="Q1387" s="15">
        <f t="shared" si="252"/>
        <v>0</v>
      </c>
      <c r="R1387" s="15" t="str">
        <f t="shared" si="253"/>
        <v>0.00</v>
      </c>
      <c r="S1387" s="15">
        <v>0</v>
      </c>
      <c r="T1387" s="15">
        <v>0</v>
      </c>
      <c r="U1387" s="15">
        <f t="shared" si="254"/>
        <v>0</v>
      </c>
      <c r="V1387" s="16" t="str">
        <f t="shared" si="255"/>
        <v>NA</v>
      </c>
      <c r="W1387" s="17">
        <f t="shared" si="256"/>
        <v>0</v>
      </c>
      <c r="X1387" s="17">
        <f t="shared" si="256"/>
        <v>0</v>
      </c>
      <c r="Y1387" s="16">
        <f t="shared" si="257"/>
        <v>0</v>
      </c>
      <c r="Z1387" s="15" t="str">
        <f t="shared" si="258"/>
        <v>0.00</v>
      </c>
      <c r="AA1387" s="13"/>
      <c r="AB1387" s="13"/>
      <c r="AC1387" s="13"/>
      <c r="AD1387" s="13"/>
      <c r="AE1387" s="18">
        <f t="shared" si="259"/>
        <v>0</v>
      </c>
      <c r="AF1387" s="18">
        <f t="shared" si="263"/>
        <v>0</v>
      </c>
      <c r="AG1387" s="19">
        <f t="shared" si="260"/>
        <v>0</v>
      </c>
      <c r="AH1387" s="16" t="str">
        <f t="shared" si="261"/>
        <v>0.00</v>
      </c>
      <c r="AI1387" s="16">
        <f t="shared" si="262"/>
        <v>0</v>
      </c>
      <c r="AJ1387" s="44" t="s">
        <v>681</v>
      </c>
      <c r="AK1387" s="15" t="s">
        <v>686</v>
      </c>
      <c r="AL1387" s="14" t="s">
        <v>76</v>
      </c>
      <c r="AM1387" s="39" t="s">
        <v>58</v>
      </c>
      <c r="AN1387" s="39" t="s">
        <v>59</v>
      </c>
      <c r="AO1387" s="39" t="s">
        <v>77</v>
      </c>
      <c r="AP1387" s="39" t="s">
        <v>61</v>
      </c>
      <c r="AQ1387" s="20"/>
      <c r="AR1387" s="20"/>
      <c r="AS1387" s="20"/>
      <c r="AT1387" s="20"/>
      <c r="AU1387" s="20"/>
      <c r="AV1387" s="20"/>
      <c r="AW1387" s="20"/>
      <c r="AX1387" s="20"/>
      <c r="AY1387" s="20"/>
      <c r="AZ1387" s="20"/>
      <c r="BA1387" s="20"/>
      <c r="BB1387" s="20"/>
    </row>
    <row r="1388" spans="1:54" ht="30" x14ac:dyDescent="0.25">
      <c r="A1388" s="40" t="s">
        <v>73</v>
      </c>
      <c r="B1388" s="13" t="s">
        <v>257</v>
      </c>
      <c r="C1388" s="13" t="s">
        <v>252</v>
      </c>
      <c r="D1388" s="13">
        <v>34017</v>
      </c>
      <c r="E1388" s="13">
        <v>12863</v>
      </c>
      <c r="F1388" s="13" t="s">
        <v>271</v>
      </c>
      <c r="G1388" s="13" t="s">
        <v>651</v>
      </c>
      <c r="H1388" s="13" t="s">
        <v>74</v>
      </c>
      <c r="I1388" s="13" t="s">
        <v>75</v>
      </c>
      <c r="J1388" s="13" t="s">
        <v>291</v>
      </c>
      <c r="K1388" s="4">
        <v>56964</v>
      </c>
      <c r="L1388" s="4" t="s">
        <v>645</v>
      </c>
      <c r="M1388" s="13" t="s">
        <v>36</v>
      </c>
      <c r="N1388" s="15" t="s">
        <v>680</v>
      </c>
      <c r="O1388" s="15">
        <v>0</v>
      </c>
      <c r="P1388" s="15">
        <v>1.777052415</v>
      </c>
      <c r="Q1388" s="15">
        <f t="shared" si="252"/>
        <v>1.777052415</v>
      </c>
      <c r="R1388" s="15" t="str">
        <f t="shared" si="253"/>
        <v>0.00</v>
      </c>
      <c r="S1388" s="15">
        <v>0</v>
      </c>
      <c r="T1388" s="15">
        <v>0.68125839300000002</v>
      </c>
      <c r="U1388" s="15">
        <f t="shared" si="254"/>
        <v>0.68125839300000002</v>
      </c>
      <c r="V1388" s="16" t="str">
        <f t="shared" si="255"/>
        <v>NA</v>
      </c>
      <c r="W1388" s="17">
        <f t="shared" si="256"/>
        <v>0</v>
      </c>
      <c r="X1388" s="17">
        <f t="shared" si="256"/>
        <v>7.4049825326086959E-3</v>
      </c>
      <c r="Y1388" s="16">
        <f t="shared" si="257"/>
        <v>7.4049825326086959E-3</v>
      </c>
      <c r="Z1388" s="15" t="str">
        <f t="shared" si="258"/>
        <v>0.00</v>
      </c>
      <c r="AA1388" s="13"/>
      <c r="AB1388" s="13"/>
      <c r="AC1388" s="13"/>
      <c r="AD1388" s="13"/>
      <c r="AE1388" s="18">
        <f t="shared" si="259"/>
        <v>0</v>
      </c>
      <c r="AF1388" s="18">
        <f t="shared" si="263"/>
        <v>9.3579449587912096E-3</v>
      </c>
      <c r="AG1388" s="19">
        <f t="shared" si="260"/>
        <v>9.3579449587912096E-3</v>
      </c>
      <c r="AH1388" s="16" t="str">
        <f t="shared" si="261"/>
        <v>0.00</v>
      </c>
      <c r="AI1388" s="16">
        <f t="shared" si="262"/>
        <v>0</v>
      </c>
      <c r="AJ1388" s="44" t="s">
        <v>681</v>
      </c>
      <c r="AK1388" s="15" t="s">
        <v>686</v>
      </c>
      <c r="AL1388" s="14" t="s">
        <v>76</v>
      </c>
      <c r="AM1388" s="39" t="s">
        <v>58</v>
      </c>
      <c r="AN1388" s="39" t="s">
        <v>59</v>
      </c>
      <c r="AO1388" s="39" t="s">
        <v>77</v>
      </c>
      <c r="AP1388" s="39" t="s">
        <v>61</v>
      </c>
      <c r="AQ1388" s="20"/>
      <c r="AR1388" s="20"/>
      <c r="AS1388" s="20"/>
      <c r="AT1388" s="20"/>
      <c r="AU1388" s="20"/>
      <c r="AV1388" s="20"/>
      <c r="AW1388" s="20"/>
      <c r="AX1388" s="20"/>
      <c r="AY1388" s="20"/>
      <c r="AZ1388" s="20"/>
      <c r="BA1388" s="20"/>
      <c r="BB1388" s="20"/>
    </row>
    <row r="1389" spans="1:54" ht="30" hidden="1" x14ac:dyDescent="0.25">
      <c r="A1389" s="39" t="s">
        <v>73</v>
      </c>
      <c r="B1389" s="13" t="s">
        <v>257</v>
      </c>
      <c r="C1389" s="13" t="s">
        <v>252</v>
      </c>
      <c r="D1389" s="13">
        <v>34017</v>
      </c>
      <c r="E1389" s="13">
        <v>12863</v>
      </c>
      <c r="F1389" s="13" t="s">
        <v>271</v>
      </c>
      <c r="G1389" s="13" t="s">
        <v>651</v>
      </c>
      <c r="H1389" s="13" t="s">
        <v>74</v>
      </c>
      <c r="I1389" s="13" t="s">
        <v>75</v>
      </c>
      <c r="J1389" s="13" t="s">
        <v>291</v>
      </c>
      <c r="K1389" s="4">
        <v>56964</v>
      </c>
      <c r="L1389" s="4" t="s">
        <v>645</v>
      </c>
      <c r="M1389" s="14" t="s">
        <v>38</v>
      </c>
      <c r="N1389" s="15" t="s">
        <v>680</v>
      </c>
      <c r="O1389" s="15">
        <v>0</v>
      </c>
      <c r="P1389" s="15">
        <v>1.3031717709999999</v>
      </c>
      <c r="Q1389" s="15">
        <f t="shared" si="252"/>
        <v>1.3031717709999999</v>
      </c>
      <c r="R1389" s="15" t="str">
        <f t="shared" si="253"/>
        <v>0.00</v>
      </c>
      <c r="S1389" s="15">
        <v>0</v>
      </c>
      <c r="T1389" s="15">
        <v>0.49958948800000003</v>
      </c>
      <c r="U1389" s="15">
        <f t="shared" si="254"/>
        <v>0.49958948800000003</v>
      </c>
      <c r="V1389" s="16" t="str">
        <f t="shared" si="255"/>
        <v>NA</v>
      </c>
      <c r="W1389" s="17">
        <f t="shared" si="256"/>
        <v>0</v>
      </c>
      <c r="X1389" s="17">
        <f t="shared" si="256"/>
        <v>5.4303205217391308E-3</v>
      </c>
      <c r="Y1389" s="16">
        <f t="shared" si="257"/>
        <v>5.4303205217391308E-3</v>
      </c>
      <c r="Z1389" s="15" t="str">
        <f t="shared" si="258"/>
        <v>0.00</v>
      </c>
      <c r="AA1389" s="13"/>
      <c r="AB1389" s="13"/>
      <c r="AC1389" s="13"/>
      <c r="AD1389" s="13"/>
      <c r="AE1389" s="18">
        <f t="shared" si="259"/>
        <v>0</v>
      </c>
      <c r="AF1389" s="18">
        <f t="shared" si="263"/>
        <v>6.862492967032968E-3</v>
      </c>
      <c r="AG1389" s="19">
        <f t="shared" si="260"/>
        <v>6.862492967032968E-3</v>
      </c>
      <c r="AH1389" s="16" t="str">
        <f t="shared" si="261"/>
        <v>0.00</v>
      </c>
      <c r="AI1389" s="16">
        <f t="shared" si="262"/>
        <v>0</v>
      </c>
      <c r="AJ1389" s="44" t="s">
        <v>681</v>
      </c>
      <c r="AK1389" s="15" t="s">
        <v>686</v>
      </c>
      <c r="AL1389" s="14" t="s">
        <v>76</v>
      </c>
      <c r="AM1389" s="39" t="s">
        <v>58</v>
      </c>
      <c r="AN1389" s="39" t="s">
        <v>59</v>
      </c>
      <c r="AO1389" s="39" t="s">
        <v>77</v>
      </c>
      <c r="AP1389" s="39" t="s">
        <v>61</v>
      </c>
      <c r="AQ1389" s="20"/>
      <c r="AR1389" s="20"/>
      <c r="AS1389" s="20"/>
      <c r="AT1389" s="20"/>
      <c r="AU1389" s="20"/>
      <c r="AV1389" s="20"/>
      <c r="AW1389" s="20"/>
      <c r="AX1389" s="20"/>
      <c r="AY1389" s="20"/>
      <c r="AZ1389" s="20"/>
      <c r="BA1389" s="20"/>
      <c r="BB1389" s="20"/>
    </row>
    <row r="1390" spans="1:54" ht="30" hidden="1" x14ac:dyDescent="0.25">
      <c r="A1390" s="39" t="s">
        <v>73</v>
      </c>
      <c r="B1390" s="13" t="s">
        <v>257</v>
      </c>
      <c r="C1390" s="13" t="s">
        <v>252</v>
      </c>
      <c r="D1390" s="13">
        <v>34017</v>
      </c>
      <c r="E1390" s="13">
        <v>12863</v>
      </c>
      <c r="F1390" s="13" t="s">
        <v>271</v>
      </c>
      <c r="G1390" s="13" t="s">
        <v>651</v>
      </c>
      <c r="H1390" s="13" t="s">
        <v>74</v>
      </c>
      <c r="I1390" s="13" t="s">
        <v>75</v>
      </c>
      <c r="J1390" s="13" t="s">
        <v>291</v>
      </c>
      <c r="K1390" s="4">
        <v>56964</v>
      </c>
      <c r="L1390" s="4" t="s">
        <v>645</v>
      </c>
      <c r="M1390" s="14" t="s">
        <v>39</v>
      </c>
      <c r="N1390" s="15" t="s">
        <v>680</v>
      </c>
      <c r="O1390" s="15">
        <v>0</v>
      </c>
      <c r="P1390" s="15">
        <v>1.3031717709999999</v>
      </c>
      <c r="Q1390" s="15">
        <f t="shared" si="252"/>
        <v>1.3031717709999999</v>
      </c>
      <c r="R1390" s="15" t="str">
        <f t="shared" si="253"/>
        <v>0.00</v>
      </c>
      <c r="S1390" s="15">
        <v>0</v>
      </c>
      <c r="T1390" s="15">
        <v>0.49958948800000003</v>
      </c>
      <c r="U1390" s="15">
        <f t="shared" si="254"/>
        <v>0.49958948800000003</v>
      </c>
      <c r="V1390" s="16" t="str">
        <f t="shared" si="255"/>
        <v>NA</v>
      </c>
      <c r="W1390" s="17">
        <f t="shared" si="256"/>
        <v>0</v>
      </c>
      <c r="X1390" s="17">
        <f t="shared" si="256"/>
        <v>5.4303205217391308E-3</v>
      </c>
      <c r="Y1390" s="16">
        <f t="shared" si="257"/>
        <v>5.4303205217391308E-3</v>
      </c>
      <c r="Z1390" s="15" t="str">
        <f t="shared" si="258"/>
        <v>0.00</v>
      </c>
      <c r="AA1390" s="13"/>
      <c r="AB1390" s="13"/>
      <c r="AC1390" s="13"/>
      <c r="AD1390" s="13"/>
      <c r="AE1390" s="18">
        <f t="shared" si="259"/>
        <v>0</v>
      </c>
      <c r="AF1390" s="18">
        <f t="shared" si="263"/>
        <v>6.862492967032968E-3</v>
      </c>
      <c r="AG1390" s="19">
        <f t="shared" si="260"/>
        <v>6.862492967032968E-3</v>
      </c>
      <c r="AH1390" s="16" t="str">
        <f t="shared" si="261"/>
        <v>0.00</v>
      </c>
      <c r="AI1390" s="16">
        <f t="shared" si="262"/>
        <v>0</v>
      </c>
      <c r="AJ1390" s="44" t="s">
        <v>681</v>
      </c>
      <c r="AK1390" s="15" t="s">
        <v>686</v>
      </c>
      <c r="AL1390" s="14" t="s">
        <v>76</v>
      </c>
      <c r="AM1390" s="39" t="s">
        <v>58</v>
      </c>
      <c r="AN1390" s="39" t="s">
        <v>59</v>
      </c>
      <c r="AO1390" s="39" t="s">
        <v>77</v>
      </c>
      <c r="AP1390" s="39" t="s">
        <v>61</v>
      </c>
      <c r="AQ1390" s="20"/>
      <c r="AR1390" s="20"/>
      <c r="AS1390" s="20"/>
      <c r="AT1390" s="20"/>
      <c r="AU1390" s="20"/>
      <c r="AV1390" s="20"/>
      <c r="AW1390" s="20"/>
      <c r="AX1390" s="20"/>
      <c r="AY1390" s="20"/>
      <c r="AZ1390" s="20"/>
      <c r="BA1390" s="20"/>
      <c r="BB1390" s="20"/>
    </row>
    <row r="1391" spans="1:54" ht="30" hidden="1" x14ac:dyDescent="0.25">
      <c r="A1391" s="39" t="s">
        <v>73</v>
      </c>
      <c r="B1391" s="13" t="s">
        <v>257</v>
      </c>
      <c r="C1391" s="13" t="s">
        <v>252</v>
      </c>
      <c r="D1391" s="13">
        <v>34017</v>
      </c>
      <c r="E1391" s="13">
        <v>12863</v>
      </c>
      <c r="F1391" s="13" t="s">
        <v>271</v>
      </c>
      <c r="G1391" s="13" t="s">
        <v>651</v>
      </c>
      <c r="H1391" s="13" t="s">
        <v>74</v>
      </c>
      <c r="I1391" s="13" t="s">
        <v>75</v>
      </c>
      <c r="J1391" s="13" t="s">
        <v>291</v>
      </c>
      <c r="K1391" s="4">
        <v>56964</v>
      </c>
      <c r="L1391" s="4" t="s">
        <v>645</v>
      </c>
      <c r="M1391" s="14" t="s">
        <v>37</v>
      </c>
      <c r="N1391" s="15" t="s">
        <v>680</v>
      </c>
      <c r="O1391" s="15">
        <v>0</v>
      </c>
      <c r="P1391" s="15">
        <v>0.315920429</v>
      </c>
      <c r="Q1391" s="15">
        <f t="shared" si="252"/>
        <v>0.315920429</v>
      </c>
      <c r="R1391" s="15" t="str">
        <f t="shared" si="253"/>
        <v>0.00</v>
      </c>
      <c r="S1391" s="15">
        <v>0</v>
      </c>
      <c r="T1391" s="15">
        <v>0.121112604</v>
      </c>
      <c r="U1391" s="15">
        <f t="shared" si="254"/>
        <v>0.121112604</v>
      </c>
      <c r="V1391" s="16" t="str">
        <f t="shared" si="255"/>
        <v>NA</v>
      </c>
      <c r="W1391" s="17">
        <f t="shared" si="256"/>
        <v>0</v>
      </c>
      <c r="X1391" s="17">
        <f t="shared" si="256"/>
        <v>1.316441347826087E-3</v>
      </c>
      <c r="Y1391" s="16">
        <f t="shared" si="257"/>
        <v>1.316441347826087E-3</v>
      </c>
      <c r="Z1391" s="15" t="str">
        <f t="shared" si="258"/>
        <v>0.00</v>
      </c>
      <c r="AA1391" s="13"/>
      <c r="AB1391" s="13"/>
      <c r="AC1391" s="13"/>
      <c r="AD1391" s="13"/>
      <c r="AE1391" s="18">
        <f t="shared" si="259"/>
        <v>0</v>
      </c>
      <c r="AF1391" s="18">
        <f t="shared" si="263"/>
        <v>1.6636346703296705E-3</v>
      </c>
      <c r="AG1391" s="19">
        <f t="shared" si="260"/>
        <v>1.6636346703296705E-3</v>
      </c>
      <c r="AH1391" s="16" t="str">
        <f t="shared" si="261"/>
        <v>0.00</v>
      </c>
      <c r="AI1391" s="16">
        <f t="shared" si="262"/>
        <v>0</v>
      </c>
      <c r="AJ1391" s="44" t="s">
        <v>681</v>
      </c>
      <c r="AK1391" s="15" t="s">
        <v>686</v>
      </c>
      <c r="AL1391" s="14" t="s">
        <v>76</v>
      </c>
      <c r="AM1391" s="39" t="s">
        <v>58</v>
      </c>
      <c r="AN1391" s="39" t="s">
        <v>59</v>
      </c>
      <c r="AO1391" s="39" t="s">
        <v>77</v>
      </c>
      <c r="AP1391" s="39" t="s">
        <v>61</v>
      </c>
      <c r="AQ1391" s="20"/>
      <c r="AR1391" s="20"/>
      <c r="AS1391" s="20"/>
      <c r="AT1391" s="20"/>
      <c r="AU1391" s="20"/>
      <c r="AV1391" s="20"/>
      <c r="AW1391" s="20"/>
      <c r="AX1391" s="20"/>
      <c r="AY1391" s="20"/>
      <c r="AZ1391" s="20"/>
      <c r="BA1391" s="20"/>
      <c r="BB1391" s="20"/>
    </row>
    <row r="1392" spans="1:54" ht="30" hidden="1" x14ac:dyDescent="0.25">
      <c r="A1392" s="39" t="s">
        <v>73</v>
      </c>
      <c r="B1392" s="13" t="s">
        <v>257</v>
      </c>
      <c r="C1392" s="13" t="s">
        <v>252</v>
      </c>
      <c r="D1392" s="13">
        <v>34017</v>
      </c>
      <c r="E1392" s="13">
        <v>12863</v>
      </c>
      <c r="F1392" s="13" t="s">
        <v>271</v>
      </c>
      <c r="G1392" s="13" t="s">
        <v>651</v>
      </c>
      <c r="H1392" s="13" t="s">
        <v>74</v>
      </c>
      <c r="I1392" s="13" t="s">
        <v>75</v>
      </c>
      <c r="J1392" s="13" t="s">
        <v>291</v>
      </c>
      <c r="K1392" s="4">
        <v>56964</v>
      </c>
      <c r="L1392" s="4" t="s">
        <v>645</v>
      </c>
      <c r="M1392" s="14" t="s">
        <v>34</v>
      </c>
      <c r="N1392" s="15" t="s">
        <v>680</v>
      </c>
      <c r="O1392" s="15">
        <v>0</v>
      </c>
      <c r="P1392" s="15">
        <v>0.41464556400000002</v>
      </c>
      <c r="Q1392" s="15">
        <f t="shared" si="252"/>
        <v>0.41464556400000002</v>
      </c>
      <c r="R1392" s="15" t="str">
        <f t="shared" si="253"/>
        <v>0.00</v>
      </c>
      <c r="S1392" s="15">
        <v>0</v>
      </c>
      <c r="T1392" s="15">
        <v>0.158960292</v>
      </c>
      <c r="U1392" s="15">
        <f t="shared" si="254"/>
        <v>0.158960292</v>
      </c>
      <c r="V1392" s="16" t="str">
        <f t="shared" si="255"/>
        <v>NA</v>
      </c>
      <c r="W1392" s="17">
        <f t="shared" si="256"/>
        <v>0</v>
      </c>
      <c r="X1392" s="17">
        <f t="shared" si="256"/>
        <v>1.7278292608695653E-3</v>
      </c>
      <c r="Y1392" s="16">
        <f t="shared" si="257"/>
        <v>1.7278292608695653E-3</v>
      </c>
      <c r="Z1392" s="15" t="str">
        <f t="shared" si="258"/>
        <v>0.00</v>
      </c>
      <c r="AA1392" s="13"/>
      <c r="AB1392" s="13"/>
      <c r="AC1392" s="13"/>
      <c r="AD1392" s="13"/>
      <c r="AE1392" s="18">
        <f t="shared" si="259"/>
        <v>0</v>
      </c>
      <c r="AF1392" s="18">
        <f t="shared" si="263"/>
        <v>2.1835204945054947E-3</v>
      </c>
      <c r="AG1392" s="19">
        <f t="shared" si="260"/>
        <v>2.1835204945054947E-3</v>
      </c>
      <c r="AH1392" s="16" t="str">
        <f t="shared" si="261"/>
        <v>0.00</v>
      </c>
      <c r="AI1392" s="16">
        <f t="shared" si="262"/>
        <v>0</v>
      </c>
      <c r="AJ1392" s="44" t="s">
        <v>681</v>
      </c>
      <c r="AK1392" s="15" t="s">
        <v>686</v>
      </c>
      <c r="AL1392" s="14" t="s">
        <v>76</v>
      </c>
      <c r="AM1392" s="39" t="s">
        <v>58</v>
      </c>
      <c r="AN1392" s="39" t="s">
        <v>59</v>
      </c>
      <c r="AO1392" s="39" t="s">
        <v>77</v>
      </c>
      <c r="AP1392" s="39" t="s">
        <v>61</v>
      </c>
      <c r="AQ1392" s="20"/>
      <c r="AR1392" s="20"/>
      <c r="AS1392" s="20"/>
      <c r="AT1392" s="20"/>
      <c r="AU1392" s="20"/>
      <c r="AV1392" s="20"/>
      <c r="AW1392" s="20"/>
      <c r="AX1392" s="20"/>
      <c r="AY1392" s="20"/>
      <c r="AZ1392" s="20"/>
      <c r="BA1392" s="20"/>
      <c r="BB1392" s="20"/>
    </row>
    <row r="1393" spans="1:54" ht="30" hidden="1" x14ac:dyDescent="0.25">
      <c r="A1393" s="39" t="s">
        <v>73</v>
      </c>
      <c r="B1393" s="13" t="s">
        <v>257</v>
      </c>
      <c r="C1393" s="13" t="s">
        <v>252</v>
      </c>
      <c r="D1393" s="13">
        <v>34017</v>
      </c>
      <c r="E1393" s="13">
        <v>12863</v>
      </c>
      <c r="F1393" s="13" t="s">
        <v>271</v>
      </c>
      <c r="G1393" s="13" t="s">
        <v>311</v>
      </c>
      <c r="H1393" s="13" t="s">
        <v>74</v>
      </c>
      <c r="I1393" s="13" t="s">
        <v>75</v>
      </c>
      <c r="J1393" s="13" t="s">
        <v>292</v>
      </c>
      <c r="K1393" s="4">
        <v>56964</v>
      </c>
      <c r="L1393" s="4" t="s">
        <v>639</v>
      </c>
      <c r="M1393" s="14" t="s">
        <v>35</v>
      </c>
      <c r="N1393" s="15" t="s">
        <v>680</v>
      </c>
      <c r="O1393" s="15">
        <v>0</v>
      </c>
      <c r="P1393" s="15">
        <v>5.9807652170000001</v>
      </c>
      <c r="Q1393" s="15">
        <f t="shared" si="252"/>
        <v>5.9807652170000001</v>
      </c>
      <c r="R1393" s="15" t="str">
        <f t="shared" si="253"/>
        <v>0.00</v>
      </c>
      <c r="S1393" s="15">
        <v>0</v>
      </c>
      <c r="T1393" s="15">
        <v>2.2773397109999998</v>
      </c>
      <c r="U1393" s="15">
        <f t="shared" si="254"/>
        <v>2.2773397109999998</v>
      </c>
      <c r="V1393" s="16" t="str">
        <f t="shared" si="255"/>
        <v>NA</v>
      </c>
      <c r="W1393" s="17">
        <f t="shared" si="256"/>
        <v>0</v>
      </c>
      <c r="X1393" s="17">
        <f t="shared" si="256"/>
        <v>2.4753692510869563E-2</v>
      </c>
      <c r="Y1393" s="16">
        <f t="shared" si="257"/>
        <v>2.4753692510869563E-2</v>
      </c>
      <c r="Z1393" s="15" t="str">
        <f t="shared" si="258"/>
        <v>0.00</v>
      </c>
      <c r="AA1393" s="13"/>
      <c r="AB1393" s="13"/>
      <c r="AC1393" s="13"/>
      <c r="AD1393" s="13"/>
      <c r="AE1393" s="18">
        <f t="shared" si="259"/>
        <v>0</v>
      </c>
      <c r="AF1393" s="18">
        <f t="shared" si="263"/>
        <v>3.1282138887362636E-2</v>
      </c>
      <c r="AG1393" s="19">
        <f t="shared" si="260"/>
        <v>3.1282138887362636E-2</v>
      </c>
      <c r="AH1393" s="16" t="str">
        <f t="shared" si="261"/>
        <v>0.00</v>
      </c>
      <c r="AI1393" s="16">
        <f t="shared" si="262"/>
        <v>0</v>
      </c>
      <c r="AJ1393" s="44" t="s">
        <v>681</v>
      </c>
      <c r="AK1393" s="15" t="s">
        <v>686</v>
      </c>
      <c r="AL1393" s="14" t="s">
        <v>57</v>
      </c>
      <c r="AM1393" s="39" t="s">
        <v>58</v>
      </c>
      <c r="AN1393" s="39" t="s">
        <v>59</v>
      </c>
      <c r="AO1393" s="39" t="s">
        <v>60</v>
      </c>
      <c r="AP1393" s="39" t="s">
        <v>61</v>
      </c>
      <c r="AQ1393" s="20"/>
      <c r="AR1393" s="20"/>
      <c r="AS1393" s="20"/>
      <c r="AT1393" s="20"/>
      <c r="AU1393" s="20"/>
      <c r="AV1393" s="20"/>
      <c r="AW1393" s="20"/>
      <c r="AX1393" s="20"/>
      <c r="AY1393" s="20"/>
      <c r="AZ1393" s="20"/>
      <c r="BA1393" s="20"/>
      <c r="BB1393" s="20"/>
    </row>
    <row r="1394" spans="1:54" ht="30" hidden="1" x14ac:dyDescent="0.25">
      <c r="A1394" s="39" t="s">
        <v>73</v>
      </c>
      <c r="B1394" s="13" t="s">
        <v>257</v>
      </c>
      <c r="C1394" s="13" t="s">
        <v>252</v>
      </c>
      <c r="D1394" s="13">
        <v>34017</v>
      </c>
      <c r="E1394" s="13">
        <v>12863</v>
      </c>
      <c r="F1394" s="13" t="s">
        <v>271</v>
      </c>
      <c r="G1394" s="13" t="s">
        <v>311</v>
      </c>
      <c r="H1394" s="13" t="s">
        <v>74</v>
      </c>
      <c r="I1394" s="13" t="s">
        <v>75</v>
      </c>
      <c r="J1394" s="13" t="s">
        <v>292</v>
      </c>
      <c r="K1394" s="4">
        <v>56964</v>
      </c>
      <c r="L1394" s="4" t="s">
        <v>639</v>
      </c>
      <c r="M1394" s="14" t="s">
        <v>40</v>
      </c>
      <c r="N1394" s="15" t="s">
        <v>680</v>
      </c>
      <c r="O1394" s="15">
        <v>0</v>
      </c>
      <c r="P1394" s="15">
        <v>0</v>
      </c>
      <c r="Q1394" s="15">
        <f t="shared" si="252"/>
        <v>0</v>
      </c>
      <c r="R1394" s="15" t="str">
        <f t="shared" si="253"/>
        <v>0.00</v>
      </c>
      <c r="S1394" s="15">
        <v>0</v>
      </c>
      <c r="T1394" s="15">
        <v>0</v>
      </c>
      <c r="U1394" s="15">
        <f t="shared" si="254"/>
        <v>0</v>
      </c>
      <c r="V1394" s="16" t="str">
        <f t="shared" si="255"/>
        <v>NA</v>
      </c>
      <c r="W1394" s="17">
        <f t="shared" si="256"/>
        <v>0</v>
      </c>
      <c r="X1394" s="17">
        <f t="shared" si="256"/>
        <v>0</v>
      </c>
      <c r="Y1394" s="16">
        <f t="shared" si="257"/>
        <v>0</v>
      </c>
      <c r="Z1394" s="15" t="str">
        <f t="shared" si="258"/>
        <v>0.00</v>
      </c>
      <c r="AA1394" s="13"/>
      <c r="AB1394" s="13"/>
      <c r="AC1394" s="13"/>
      <c r="AD1394" s="13"/>
      <c r="AE1394" s="18">
        <f t="shared" si="259"/>
        <v>0</v>
      </c>
      <c r="AF1394" s="18">
        <f t="shared" si="263"/>
        <v>0</v>
      </c>
      <c r="AG1394" s="19">
        <f t="shared" si="260"/>
        <v>0</v>
      </c>
      <c r="AH1394" s="16" t="str">
        <f t="shared" si="261"/>
        <v>0.00</v>
      </c>
      <c r="AI1394" s="16">
        <f t="shared" si="262"/>
        <v>0</v>
      </c>
      <c r="AJ1394" s="44" t="s">
        <v>681</v>
      </c>
      <c r="AK1394" s="15" t="s">
        <v>686</v>
      </c>
      <c r="AL1394" s="14" t="s">
        <v>57</v>
      </c>
      <c r="AM1394" s="39" t="s">
        <v>58</v>
      </c>
      <c r="AN1394" s="39" t="s">
        <v>59</v>
      </c>
      <c r="AO1394" s="39" t="s">
        <v>60</v>
      </c>
      <c r="AP1394" s="39" t="s">
        <v>61</v>
      </c>
      <c r="AQ1394" s="20"/>
      <c r="AR1394" s="20"/>
      <c r="AS1394" s="20"/>
      <c r="AT1394" s="20"/>
      <c r="AU1394" s="20"/>
      <c r="AV1394" s="20"/>
      <c r="AW1394" s="20"/>
      <c r="AX1394" s="20"/>
      <c r="AY1394" s="20"/>
      <c r="AZ1394" s="20"/>
      <c r="BA1394" s="20"/>
      <c r="BB1394" s="20"/>
    </row>
    <row r="1395" spans="1:54" ht="30" x14ac:dyDescent="0.25">
      <c r="A1395" s="40" t="s">
        <v>73</v>
      </c>
      <c r="B1395" s="13" t="s">
        <v>257</v>
      </c>
      <c r="C1395" s="13" t="s">
        <v>252</v>
      </c>
      <c r="D1395" s="13">
        <v>34017</v>
      </c>
      <c r="E1395" s="13">
        <v>12863</v>
      </c>
      <c r="F1395" s="13" t="s">
        <v>271</v>
      </c>
      <c r="G1395" s="13" t="s">
        <v>311</v>
      </c>
      <c r="H1395" s="13" t="s">
        <v>74</v>
      </c>
      <c r="I1395" s="13" t="s">
        <v>75</v>
      </c>
      <c r="J1395" s="13" t="s">
        <v>292</v>
      </c>
      <c r="K1395" s="4">
        <v>56964</v>
      </c>
      <c r="L1395" s="4" t="s">
        <v>639</v>
      </c>
      <c r="M1395" s="13" t="s">
        <v>36</v>
      </c>
      <c r="N1395" s="15" t="s">
        <v>680</v>
      </c>
      <c r="O1395" s="15">
        <v>0</v>
      </c>
      <c r="P1395" s="15">
        <v>1.794229565</v>
      </c>
      <c r="Q1395" s="15">
        <f t="shared" si="252"/>
        <v>1.794229565</v>
      </c>
      <c r="R1395" s="15" t="str">
        <f t="shared" si="253"/>
        <v>0.00</v>
      </c>
      <c r="S1395" s="15">
        <v>0</v>
      </c>
      <c r="T1395" s="15">
        <v>0.68320191199999991</v>
      </c>
      <c r="U1395" s="15">
        <f t="shared" si="254"/>
        <v>0.68320191199999991</v>
      </c>
      <c r="V1395" s="16" t="str">
        <f t="shared" si="255"/>
        <v>NA</v>
      </c>
      <c r="W1395" s="17">
        <f t="shared" si="256"/>
        <v>0</v>
      </c>
      <c r="X1395" s="17">
        <f t="shared" si="256"/>
        <v>7.4261077391304334E-3</v>
      </c>
      <c r="Y1395" s="16">
        <f t="shared" si="257"/>
        <v>7.4261077391304334E-3</v>
      </c>
      <c r="Z1395" s="15" t="str">
        <f t="shared" si="258"/>
        <v>0.00</v>
      </c>
      <c r="AA1395" s="13"/>
      <c r="AB1395" s="13"/>
      <c r="AC1395" s="13"/>
      <c r="AD1395" s="13"/>
      <c r="AE1395" s="18">
        <f t="shared" si="259"/>
        <v>0</v>
      </c>
      <c r="AF1395" s="18">
        <f t="shared" si="263"/>
        <v>9.3846416483516475E-3</v>
      </c>
      <c r="AG1395" s="19">
        <f t="shared" si="260"/>
        <v>9.3846416483516475E-3</v>
      </c>
      <c r="AH1395" s="16" t="str">
        <f t="shared" si="261"/>
        <v>0.00</v>
      </c>
      <c r="AI1395" s="16">
        <f t="shared" si="262"/>
        <v>0</v>
      </c>
      <c r="AJ1395" s="44" t="s">
        <v>681</v>
      </c>
      <c r="AK1395" s="15" t="s">
        <v>686</v>
      </c>
      <c r="AL1395" s="14" t="s">
        <v>57</v>
      </c>
      <c r="AM1395" s="39" t="s">
        <v>58</v>
      </c>
      <c r="AN1395" s="39" t="s">
        <v>59</v>
      </c>
      <c r="AO1395" s="39" t="s">
        <v>60</v>
      </c>
      <c r="AP1395" s="39" t="s">
        <v>61</v>
      </c>
      <c r="AQ1395" s="20"/>
      <c r="AR1395" s="20"/>
      <c r="AS1395" s="20"/>
      <c r="AT1395" s="20"/>
      <c r="AU1395" s="20"/>
      <c r="AV1395" s="20"/>
      <c r="AW1395" s="20"/>
      <c r="AX1395" s="20"/>
      <c r="AY1395" s="20"/>
      <c r="AZ1395" s="20"/>
      <c r="BA1395" s="20"/>
      <c r="BB1395" s="20"/>
    </row>
    <row r="1396" spans="1:54" ht="30" hidden="1" x14ac:dyDescent="0.25">
      <c r="A1396" s="39" t="s">
        <v>73</v>
      </c>
      <c r="B1396" s="13" t="s">
        <v>257</v>
      </c>
      <c r="C1396" s="13" t="s">
        <v>252</v>
      </c>
      <c r="D1396" s="13">
        <v>34017</v>
      </c>
      <c r="E1396" s="13">
        <v>12863</v>
      </c>
      <c r="F1396" s="13" t="s">
        <v>271</v>
      </c>
      <c r="G1396" s="13" t="s">
        <v>311</v>
      </c>
      <c r="H1396" s="13" t="s">
        <v>74</v>
      </c>
      <c r="I1396" s="13" t="s">
        <v>75</v>
      </c>
      <c r="J1396" s="13" t="s">
        <v>292</v>
      </c>
      <c r="K1396" s="4">
        <v>56964</v>
      </c>
      <c r="L1396" s="4" t="s">
        <v>639</v>
      </c>
      <c r="M1396" s="14" t="s">
        <v>38</v>
      </c>
      <c r="N1396" s="15" t="s">
        <v>680</v>
      </c>
      <c r="O1396" s="15">
        <v>0</v>
      </c>
      <c r="P1396" s="15">
        <v>1.315768348</v>
      </c>
      <c r="Q1396" s="15">
        <f t="shared" si="252"/>
        <v>1.315768348</v>
      </c>
      <c r="R1396" s="15" t="str">
        <f t="shared" si="253"/>
        <v>0.00</v>
      </c>
      <c r="S1396" s="15">
        <v>0</v>
      </c>
      <c r="T1396" s="15">
        <v>0.50101473600000002</v>
      </c>
      <c r="U1396" s="15">
        <f t="shared" si="254"/>
        <v>0.50101473600000002</v>
      </c>
      <c r="V1396" s="16" t="str">
        <f t="shared" si="255"/>
        <v>NA</v>
      </c>
      <c r="W1396" s="17">
        <f t="shared" si="256"/>
        <v>0</v>
      </c>
      <c r="X1396" s="17">
        <f t="shared" si="256"/>
        <v>5.4458123478260869E-3</v>
      </c>
      <c r="Y1396" s="16">
        <f t="shared" si="257"/>
        <v>5.4458123478260869E-3</v>
      </c>
      <c r="Z1396" s="15" t="str">
        <f t="shared" si="258"/>
        <v>0.00</v>
      </c>
      <c r="AA1396" s="13"/>
      <c r="AB1396" s="13"/>
      <c r="AC1396" s="13"/>
      <c r="AD1396" s="13"/>
      <c r="AE1396" s="18">
        <f t="shared" si="259"/>
        <v>0</v>
      </c>
      <c r="AF1396" s="18">
        <f t="shared" si="263"/>
        <v>6.8820705494505498E-3</v>
      </c>
      <c r="AG1396" s="19">
        <f t="shared" si="260"/>
        <v>6.8820705494505498E-3</v>
      </c>
      <c r="AH1396" s="16" t="str">
        <f t="shared" si="261"/>
        <v>0.00</v>
      </c>
      <c r="AI1396" s="16">
        <f t="shared" si="262"/>
        <v>0</v>
      </c>
      <c r="AJ1396" s="44" t="s">
        <v>681</v>
      </c>
      <c r="AK1396" s="15" t="s">
        <v>686</v>
      </c>
      <c r="AL1396" s="14" t="s">
        <v>57</v>
      </c>
      <c r="AM1396" s="39" t="s">
        <v>58</v>
      </c>
      <c r="AN1396" s="39" t="s">
        <v>59</v>
      </c>
      <c r="AO1396" s="39" t="s">
        <v>60</v>
      </c>
      <c r="AP1396" s="39" t="s">
        <v>61</v>
      </c>
      <c r="AQ1396" s="20"/>
      <c r="AR1396" s="20"/>
      <c r="AS1396" s="20"/>
      <c r="AT1396" s="20"/>
      <c r="AU1396" s="20"/>
      <c r="AV1396" s="20"/>
      <c r="AW1396" s="20"/>
      <c r="AX1396" s="20"/>
      <c r="AY1396" s="20"/>
      <c r="AZ1396" s="20"/>
      <c r="BA1396" s="20"/>
      <c r="BB1396" s="20"/>
    </row>
    <row r="1397" spans="1:54" ht="30" hidden="1" x14ac:dyDescent="0.25">
      <c r="A1397" s="39" t="s">
        <v>73</v>
      </c>
      <c r="B1397" s="13" t="s">
        <v>257</v>
      </c>
      <c r="C1397" s="13" t="s">
        <v>252</v>
      </c>
      <c r="D1397" s="13">
        <v>34017</v>
      </c>
      <c r="E1397" s="13">
        <v>12863</v>
      </c>
      <c r="F1397" s="13" t="s">
        <v>271</v>
      </c>
      <c r="G1397" s="13" t="s">
        <v>311</v>
      </c>
      <c r="H1397" s="13" t="s">
        <v>74</v>
      </c>
      <c r="I1397" s="13" t="s">
        <v>75</v>
      </c>
      <c r="J1397" s="13" t="s">
        <v>292</v>
      </c>
      <c r="K1397" s="4">
        <v>56964</v>
      </c>
      <c r="L1397" s="4" t="s">
        <v>639</v>
      </c>
      <c r="M1397" s="14" t="s">
        <v>39</v>
      </c>
      <c r="N1397" s="15" t="s">
        <v>680</v>
      </c>
      <c r="O1397" s="15">
        <v>0</v>
      </c>
      <c r="P1397" s="15">
        <v>1.315768348</v>
      </c>
      <c r="Q1397" s="15">
        <f t="shared" si="252"/>
        <v>1.315768348</v>
      </c>
      <c r="R1397" s="15" t="str">
        <f t="shared" si="253"/>
        <v>0.00</v>
      </c>
      <c r="S1397" s="15">
        <v>0</v>
      </c>
      <c r="T1397" s="15">
        <v>0.50101473600000002</v>
      </c>
      <c r="U1397" s="15">
        <f t="shared" si="254"/>
        <v>0.50101473600000002</v>
      </c>
      <c r="V1397" s="16" t="str">
        <f t="shared" si="255"/>
        <v>NA</v>
      </c>
      <c r="W1397" s="17">
        <f t="shared" si="256"/>
        <v>0</v>
      </c>
      <c r="X1397" s="17">
        <f t="shared" si="256"/>
        <v>5.4458123478260869E-3</v>
      </c>
      <c r="Y1397" s="16">
        <f t="shared" si="257"/>
        <v>5.4458123478260869E-3</v>
      </c>
      <c r="Z1397" s="15" t="str">
        <f t="shared" si="258"/>
        <v>0.00</v>
      </c>
      <c r="AA1397" s="13"/>
      <c r="AB1397" s="13"/>
      <c r="AC1397" s="13"/>
      <c r="AD1397" s="13"/>
      <c r="AE1397" s="18">
        <f t="shared" si="259"/>
        <v>0</v>
      </c>
      <c r="AF1397" s="18">
        <f t="shared" si="263"/>
        <v>6.8820705494505498E-3</v>
      </c>
      <c r="AG1397" s="19">
        <f t="shared" si="260"/>
        <v>6.8820705494505498E-3</v>
      </c>
      <c r="AH1397" s="16" t="str">
        <f t="shared" si="261"/>
        <v>0.00</v>
      </c>
      <c r="AI1397" s="16">
        <f t="shared" si="262"/>
        <v>0</v>
      </c>
      <c r="AJ1397" s="44" t="s">
        <v>681</v>
      </c>
      <c r="AK1397" s="15" t="s">
        <v>686</v>
      </c>
      <c r="AL1397" s="14" t="s">
        <v>57</v>
      </c>
      <c r="AM1397" s="39" t="s">
        <v>58</v>
      </c>
      <c r="AN1397" s="39" t="s">
        <v>59</v>
      </c>
      <c r="AO1397" s="39" t="s">
        <v>60</v>
      </c>
      <c r="AP1397" s="39" t="s">
        <v>61</v>
      </c>
      <c r="AQ1397" s="20"/>
      <c r="AR1397" s="20"/>
      <c r="AS1397" s="20"/>
      <c r="AT1397" s="20"/>
      <c r="AU1397" s="20"/>
      <c r="AV1397" s="20"/>
      <c r="AW1397" s="20"/>
      <c r="AX1397" s="20"/>
      <c r="AY1397" s="20"/>
      <c r="AZ1397" s="20"/>
      <c r="BA1397" s="20"/>
      <c r="BB1397" s="20"/>
    </row>
    <row r="1398" spans="1:54" ht="30" hidden="1" x14ac:dyDescent="0.25">
      <c r="A1398" s="39" t="s">
        <v>73</v>
      </c>
      <c r="B1398" s="13" t="s">
        <v>257</v>
      </c>
      <c r="C1398" s="13" t="s">
        <v>252</v>
      </c>
      <c r="D1398" s="13">
        <v>34017</v>
      </c>
      <c r="E1398" s="13">
        <v>12863</v>
      </c>
      <c r="F1398" s="13" t="s">
        <v>271</v>
      </c>
      <c r="G1398" s="13" t="s">
        <v>311</v>
      </c>
      <c r="H1398" s="13" t="s">
        <v>74</v>
      </c>
      <c r="I1398" s="13" t="s">
        <v>75</v>
      </c>
      <c r="J1398" s="13" t="s">
        <v>292</v>
      </c>
      <c r="K1398" s="4">
        <v>56964</v>
      </c>
      <c r="L1398" s="4" t="s">
        <v>639</v>
      </c>
      <c r="M1398" s="14" t="s">
        <v>37</v>
      </c>
      <c r="N1398" s="15" t="s">
        <v>680</v>
      </c>
      <c r="O1398" s="15">
        <v>0</v>
      </c>
      <c r="P1398" s="15">
        <v>0.31897414499999999</v>
      </c>
      <c r="Q1398" s="15">
        <f t="shared" si="252"/>
        <v>0.31897414499999999</v>
      </c>
      <c r="R1398" s="15" t="str">
        <f t="shared" si="253"/>
        <v>0.00</v>
      </c>
      <c r="S1398" s="15">
        <v>0</v>
      </c>
      <c r="T1398" s="15">
        <v>0.121458119</v>
      </c>
      <c r="U1398" s="15">
        <f t="shared" si="254"/>
        <v>0.121458119</v>
      </c>
      <c r="V1398" s="16" t="str">
        <f t="shared" si="255"/>
        <v>NA</v>
      </c>
      <c r="W1398" s="17">
        <f t="shared" si="256"/>
        <v>0</v>
      </c>
      <c r="X1398" s="17">
        <f t="shared" si="256"/>
        <v>1.320196945652174E-3</v>
      </c>
      <c r="Y1398" s="16">
        <f t="shared" si="257"/>
        <v>1.320196945652174E-3</v>
      </c>
      <c r="Z1398" s="15" t="str">
        <f t="shared" si="258"/>
        <v>0.00</v>
      </c>
      <c r="AA1398" s="13"/>
      <c r="AB1398" s="13"/>
      <c r="AC1398" s="13"/>
      <c r="AD1398" s="13"/>
      <c r="AE1398" s="18">
        <f t="shared" si="259"/>
        <v>0</v>
      </c>
      <c r="AF1398" s="18">
        <f t="shared" si="263"/>
        <v>1.6683807554945056E-3</v>
      </c>
      <c r="AG1398" s="19">
        <f t="shared" si="260"/>
        <v>1.6683807554945056E-3</v>
      </c>
      <c r="AH1398" s="16" t="str">
        <f t="shared" si="261"/>
        <v>0.00</v>
      </c>
      <c r="AI1398" s="16">
        <f t="shared" si="262"/>
        <v>0</v>
      </c>
      <c r="AJ1398" s="44" t="s">
        <v>681</v>
      </c>
      <c r="AK1398" s="15" t="s">
        <v>686</v>
      </c>
      <c r="AL1398" s="14" t="s">
        <v>57</v>
      </c>
      <c r="AM1398" s="39" t="s">
        <v>58</v>
      </c>
      <c r="AN1398" s="39" t="s">
        <v>59</v>
      </c>
      <c r="AO1398" s="39" t="s">
        <v>60</v>
      </c>
      <c r="AP1398" s="39" t="s">
        <v>61</v>
      </c>
      <c r="AQ1398" s="20"/>
      <c r="AR1398" s="20"/>
      <c r="AS1398" s="20"/>
      <c r="AT1398" s="20"/>
      <c r="AU1398" s="20"/>
      <c r="AV1398" s="20"/>
      <c r="AW1398" s="20"/>
      <c r="AX1398" s="20"/>
      <c r="AY1398" s="20"/>
      <c r="AZ1398" s="20"/>
      <c r="BA1398" s="20"/>
      <c r="BB1398" s="20"/>
    </row>
    <row r="1399" spans="1:54" ht="30" hidden="1" x14ac:dyDescent="0.25">
      <c r="A1399" s="39" t="s">
        <v>73</v>
      </c>
      <c r="B1399" s="13" t="s">
        <v>257</v>
      </c>
      <c r="C1399" s="13" t="s">
        <v>252</v>
      </c>
      <c r="D1399" s="13">
        <v>34017</v>
      </c>
      <c r="E1399" s="13">
        <v>12863</v>
      </c>
      <c r="F1399" s="13" t="s">
        <v>271</v>
      </c>
      <c r="G1399" s="13" t="s">
        <v>311</v>
      </c>
      <c r="H1399" s="13" t="s">
        <v>74</v>
      </c>
      <c r="I1399" s="13" t="s">
        <v>75</v>
      </c>
      <c r="J1399" s="13" t="s">
        <v>292</v>
      </c>
      <c r="K1399" s="4">
        <v>56964</v>
      </c>
      <c r="L1399" s="4" t="s">
        <v>639</v>
      </c>
      <c r="M1399" s="14" t="s">
        <v>34</v>
      </c>
      <c r="N1399" s="15" t="s">
        <v>680</v>
      </c>
      <c r="O1399" s="15">
        <v>0</v>
      </c>
      <c r="P1399" s="15">
        <v>0.41865356500000001</v>
      </c>
      <c r="Q1399" s="15">
        <f t="shared" si="252"/>
        <v>0.41865356500000001</v>
      </c>
      <c r="R1399" s="15" t="str">
        <f t="shared" si="253"/>
        <v>0.00</v>
      </c>
      <c r="S1399" s="15">
        <v>0</v>
      </c>
      <c r="T1399" s="15">
        <v>0.15941378</v>
      </c>
      <c r="U1399" s="15">
        <f t="shared" si="254"/>
        <v>0.15941378</v>
      </c>
      <c r="V1399" s="16" t="str">
        <f t="shared" si="255"/>
        <v>NA</v>
      </c>
      <c r="W1399" s="17">
        <f t="shared" si="256"/>
        <v>0</v>
      </c>
      <c r="X1399" s="17">
        <f t="shared" si="256"/>
        <v>1.7327584782608695E-3</v>
      </c>
      <c r="Y1399" s="16">
        <f t="shared" si="257"/>
        <v>1.7327584782608695E-3</v>
      </c>
      <c r="Z1399" s="15" t="str">
        <f t="shared" si="258"/>
        <v>0.00</v>
      </c>
      <c r="AA1399" s="13"/>
      <c r="AB1399" s="13"/>
      <c r="AC1399" s="13"/>
      <c r="AD1399" s="13"/>
      <c r="AE1399" s="18">
        <f t="shared" si="259"/>
        <v>0</v>
      </c>
      <c r="AF1399" s="18">
        <f t="shared" si="263"/>
        <v>2.1897497252747256E-3</v>
      </c>
      <c r="AG1399" s="19">
        <f t="shared" si="260"/>
        <v>2.1897497252747256E-3</v>
      </c>
      <c r="AH1399" s="16" t="str">
        <f t="shared" si="261"/>
        <v>0.00</v>
      </c>
      <c r="AI1399" s="16">
        <f t="shared" si="262"/>
        <v>0</v>
      </c>
      <c r="AJ1399" s="44" t="s">
        <v>681</v>
      </c>
      <c r="AK1399" s="15" t="s">
        <v>686</v>
      </c>
      <c r="AL1399" s="14" t="s">
        <v>57</v>
      </c>
      <c r="AM1399" s="39" t="s">
        <v>58</v>
      </c>
      <c r="AN1399" s="39" t="s">
        <v>59</v>
      </c>
      <c r="AO1399" s="39" t="s">
        <v>60</v>
      </c>
      <c r="AP1399" s="39" t="s">
        <v>61</v>
      </c>
      <c r="AQ1399" s="20"/>
      <c r="AR1399" s="20"/>
      <c r="AS1399" s="20"/>
      <c r="AT1399" s="20"/>
      <c r="AU1399" s="20"/>
      <c r="AV1399" s="20"/>
      <c r="AW1399" s="20"/>
      <c r="AX1399" s="20"/>
      <c r="AY1399" s="20"/>
      <c r="AZ1399" s="20"/>
      <c r="BA1399" s="20"/>
      <c r="BB1399" s="20"/>
    </row>
    <row r="1400" spans="1:54" ht="30" hidden="1" x14ac:dyDescent="0.25">
      <c r="A1400" s="39" t="s">
        <v>73</v>
      </c>
      <c r="B1400" s="13" t="s">
        <v>257</v>
      </c>
      <c r="C1400" s="13" t="s">
        <v>252</v>
      </c>
      <c r="D1400" s="13">
        <v>34017</v>
      </c>
      <c r="E1400" s="13">
        <v>12863</v>
      </c>
      <c r="F1400" s="13" t="s">
        <v>271</v>
      </c>
      <c r="G1400" s="13" t="s">
        <v>313</v>
      </c>
      <c r="H1400" s="13" t="s">
        <v>74</v>
      </c>
      <c r="I1400" s="13" t="s">
        <v>75</v>
      </c>
      <c r="J1400" s="13" t="s">
        <v>293</v>
      </c>
      <c r="K1400" s="4">
        <v>56964</v>
      </c>
      <c r="L1400" s="4" t="s">
        <v>640</v>
      </c>
      <c r="M1400" s="14" t="s">
        <v>35</v>
      </c>
      <c r="N1400" s="15" t="s">
        <v>680</v>
      </c>
      <c r="O1400" s="15">
        <v>0</v>
      </c>
      <c r="P1400" s="15">
        <v>5.959922851</v>
      </c>
      <c r="Q1400" s="15">
        <f t="shared" si="252"/>
        <v>5.959922851</v>
      </c>
      <c r="R1400" s="15" t="str">
        <f t="shared" si="253"/>
        <v>0.00</v>
      </c>
      <c r="S1400" s="15">
        <v>0</v>
      </c>
      <c r="T1400" s="15">
        <v>2.2708613130000002</v>
      </c>
      <c r="U1400" s="15">
        <f t="shared" si="254"/>
        <v>2.2708613130000002</v>
      </c>
      <c r="V1400" s="16" t="str">
        <f t="shared" si="255"/>
        <v>NA</v>
      </c>
      <c r="W1400" s="17">
        <f t="shared" si="256"/>
        <v>0</v>
      </c>
      <c r="X1400" s="17">
        <f t="shared" si="256"/>
        <v>2.4683275141304351E-2</v>
      </c>
      <c r="Y1400" s="16">
        <f t="shared" si="257"/>
        <v>2.4683275141304351E-2</v>
      </c>
      <c r="Z1400" s="15" t="str">
        <f t="shared" si="258"/>
        <v>0.00</v>
      </c>
      <c r="AA1400" s="13"/>
      <c r="AB1400" s="13"/>
      <c r="AC1400" s="13"/>
      <c r="AD1400" s="13"/>
      <c r="AE1400" s="18">
        <f t="shared" si="259"/>
        <v>0</v>
      </c>
      <c r="AF1400" s="18">
        <f t="shared" si="263"/>
        <v>3.1193149903846158E-2</v>
      </c>
      <c r="AG1400" s="19">
        <f t="shared" si="260"/>
        <v>3.1193149903846158E-2</v>
      </c>
      <c r="AH1400" s="16" t="str">
        <f t="shared" si="261"/>
        <v>0.00</v>
      </c>
      <c r="AI1400" s="16">
        <f t="shared" si="262"/>
        <v>0</v>
      </c>
      <c r="AJ1400" s="44" t="s">
        <v>681</v>
      </c>
      <c r="AK1400" s="15" t="s">
        <v>686</v>
      </c>
      <c r="AL1400" s="14" t="s">
        <v>57</v>
      </c>
      <c r="AM1400" s="39" t="s">
        <v>58</v>
      </c>
      <c r="AN1400" s="39" t="s">
        <v>59</v>
      </c>
      <c r="AO1400" s="39" t="s">
        <v>60</v>
      </c>
      <c r="AP1400" s="39" t="s">
        <v>61</v>
      </c>
      <c r="AQ1400" s="20"/>
      <c r="AR1400" s="20"/>
      <c r="AS1400" s="20"/>
      <c r="AT1400" s="20"/>
      <c r="AU1400" s="20"/>
      <c r="AV1400" s="20"/>
      <c r="AW1400" s="20"/>
      <c r="AX1400" s="20"/>
      <c r="AY1400" s="20"/>
      <c r="AZ1400" s="20"/>
      <c r="BA1400" s="20"/>
      <c r="BB1400" s="20"/>
    </row>
    <row r="1401" spans="1:54" ht="30" hidden="1" x14ac:dyDescent="0.25">
      <c r="A1401" s="39" t="s">
        <v>73</v>
      </c>
      <c r="B1401" s="13" t="s">
        <v>257</v>
      </c>
      <c r="C1401" s="13" t="s">
        <v>252</v>
      </c>
      <c r="D1401" s="13">
        <v>34017</v>
      </c>
      <c r="E1401" s="13">
        <v>12863</v>
      </c>
      <c r="F1401" s="13" t="s">
        <v>271</v>
      </c>
      <c r="G1401" s="13" t="s">
        <v>313</v>
      </c>
      <c r="H1401" s="13" t="s">
        <v>74</v>
      </c>
      <c r="I1401" s="13" t="s">
        <v>75</v>
      </c>
      <c r="J1401" s="13" t="s">
        <v>293</v>
      </c>
      <c r="K1401" s="4">
        <v>56964</v>
      </c>
      <c r="L1401" s="4" t="s">
        <v>640</v>
      </c>
      <c r="M1401" s="14" t="s">
        <v>40</v>
      </c>
      <c r="N1401" s="15" t="s">
        <v>680</v>
      </c>
      <c r="O1401" s="15">
        <v>0</v>
      </c>
      <c r="P1401" s="15">
        <v>0</v>
      </c>
      <c r="Q1401" s="15">
        <f t="shared" si="252"/>
        <v>0</v>
      </c>
      <c r="R1401" s="15" t="str">
        <f t="shared" si="253"/>
        <v>0.00</v>
      </c>
      <c r="S1401" s="15">
        <v>0</v>
      </c>
      <c r="T1401" s="15">
        <v>0</v>
      </c>
      <c r="U1401" s="15">
        <f t="shared" si="254"/>
        <v>0</v>
      </c>
      <c r="V1401" s="16" t="str">
        <f t="shared" si="255"/>
        <v>NA</v>
      </c>
      <c r="W1401" s="17">
        <f t="shared" si="256"/>
        <v>0</v>
      </c>
      <c r="X1401" s="17">
        <f t="shared" si="256"/>
        <v>0</v>
      </c>
      <c r="Y1401" s="16">
        <f t="shared" si="257"/>
        <v>0</v>
      </c>
      <c r="Z1401" s="15" t="str">
        <f t="shared" si="258"/>
        <v>0.00</v>
      </c>
      <c r="AA1401" s="13"/>
      <c r="AB1401" s="13"/>
      <c r="AC1401" s="13"/>
      <c r="AD1401" s="13"/>
      <c r="AE1401" s="18">
        <f t="shared" si="259"/>
        <v>0</v>
      </c>
      <c r="AF1401" s="18">
        <f t="shared" si="263"/>
        <v>0</v>
      </c>
      <c r="AG1401" s="19">
        <f t="shared" si="260"/>
        <v>0</v>
      </c>
      <c r="AH1401" s="16" t="str">
        <f t="shared" si="261"/>
        <v>0.00</v>
      </c>
      <c r="AI1401" s="16">
        <f t="shared" si="262"/>
        <v>0</v>
      </c>
      <c r="AJ1401" s="44" t="s">
        <v>681</v>
      </c>
      <c r="AK1401" s="15" t="s">
        <v>686</v>
      </c>
      <c r="AL1401" s="14" t="s">
        <v>57</v>
      </c>
      <c r="AM1401" s="39" t="s">
        <v>58</v>
      </c>
      <c r="AN1401" s="39" t="s">
        <v>59</v>
      </c>
      <c r="AO1401" s="39" t="s">
        <v>60</v>
      </c>
      <c r="AP1401" s="39" t="s">
        <v>61</v>
      </c>
      <c r="AQ1401" s="20"/>
      <c r="AR1401" s="20"/>
      <c r="AS1401" s="20"/>
      <c r="AT1401" s="20"/>
      <c r="AU1401" s="20"/>
      <c r="AV1401" s="20"/>
      <c r="AW1401" s="20"/>
      <c r="AX1401" s="20"/>
      <c r="AY1401" s="20"/>
      <c r="AZ1401" s="20"/>
      <c r="BA1401" s="20"/>
      <c r="BB1401" s="20"/>
    </row>
    <row r="1402" spans="1:54" ht="30" x14ac:dyDescent="0.25">
      <c r="A1402" s="40" t="s">
        <v>73</v>
      </c>
      <c r="B1402" s="13" t="s">
        <v>257</v>
      </c>
      <c r="C1402" s="13" t="s">
        <v>252</v>
      </c>
      <c r="D1402" s="13">
        <v>34017</v>
      </c>
      <c r="E1402" s="13">
        <v>12863</v>
      </c>
      <c r="F1402" s="13" t="s">
        <v>271</v>
      </c>
      <c r="G1402" s="13" t="s">
        <v>313</v>
      </c>
      <c r="H1402" s="13" t="s">
        <v>74</v>
      </c>
      <c r="I1402" s="13" t="s">
        <v>75</v>
      </c>
      <c r="J1402" s="13" t="s">
        <v>293</v>
      </c>
      <c r="K1402" s="4">
        <v>56964</v>
      </c>
      <c r="L1402" s="4" t="s">
        <v>640</v>
      </c>
      <c r="M1402" s="13" t="s">
        <v>36</v>
      </c>
      <c r="N1402" s="15" t="s">
        <v>680</v>
      </c>
      <c r="O1402" s="15">
        <v>0</v>
      </c>
      <c r="P1402" s="15">
        <v>1.7879768549999999</v>
      </c>
      <c r="Q1402" s="15">
        <f t="shared" si="252"/>
        <v>1.7879768549999999</v>
      </c>
      <c r="R1402" s="15" t="str">
        <f t="shared" si="253"/>
        <v>0.00</v>
      </c>
      <c r="S1402" s="15">
        <v>0</v>
      </c>
      <c r="T1402" s="15">
        <v>0.68125839300000002</v>
      </c>
      <c r="U1402" s="15">
        <f t="shared" si="254"/>
        <v>0.68125839300000002</v>
      </c>
      <c r="V1402" s="16" t="str">
        <f t="shared" si="255"/>
        <v>NA</v>
      </c>
      <c r="W1402" s="17">
        <f t="shared" si="256"/>
        <v>0</v>
      </c>
      <c r="X1402" s="17">
        <f t="shared" si="256"/>
        <v>7.4049825326086959E-3</v>
      </c>
      <c r="Y1402" s="16">
        <f t="shared" si="257"/>
        <v>7.4049825326086959E-3</v>
      </c>
      <c r="Z1402" s="15" t="str">
        <f t="shared" si="258"/>
        <v>0.00</v>
      </c>
      <c r="AA1402" s="13"/>
      <c r="AB1402" s="13"/>
      <c r="AC1402" s="13"/>
      <c r="AD1402" s="13"/>
      <c r="AE1402" s="18">
        <f t="shared" si="259"/>
        <v>0</v>
      </c>
      <c r="AF1402" s="18">
        <f t="shared" si="263"/>
        <v>9.3579449587912096E-3</v>
      </c>
      <c r="AG1402" s="19">
        <f t="shared" si="260"/>
        <v>9.3579449587912096E-3</v>
      </c>
      <c r="AH1402" s="16" t="str">
        <f t="shared" si="261"/>
        <v>0.00</v>
      </c>
      <c r="AI1402" s="16">
        <f t="shared" si="262"/>
        <v>0</v>
      </c>
      <c r="AJ1402" s="44" t="s">
        <v>681</v>
      </c>
      <c r="AK1402" s="15" t="s">
        <v>686</v>
      </c>
      <c r="AL1402" s="14" t="s">
        <v>57</v>
      </c>
      <c r="AM1402" s="39" t="s">
        <v>58</v>
      </c>
      <c r="AN1402" s="39" t="s">
        <v>59</v>
      </c>
      <c r="AO1402" s="39" t="s">
        <v>60</v>
      </c>
      <c r="AP1402" s="39" t="s">
        <v>61</v>
      </c>
      <c r="AQ1402" s="20"/>
      <c r="AR1402" s="20"/>
      <c r="AS1402" s="20"/>
      <c r="AT1402" s="20"/>
      <c r="AU1402" s="20"/>
      <c r="AV1402" s="20"/>
      <c r="AW1402" s="20"/>
      <c r="AX1402" s="20"/>
      <c r="AY1402" s="20"/>
      <c r="AZ1402" s="20"/>
      <c r="BA1402" s="20"/>
      <c r="BB1402" s="20"/>
    </row>
    <row r="1403" spans="1:54" ht="30" hidden="1" x14ac:dyDescent="0.25">
      <c r="A1403" s="39" t="s">
        <v>73</v>
      </c>
      <c r="B1403" s="13" t="s">
        <v>257</v>
      </c>
      <c r="C1403" s="13" t="s">
        <v>252</v>
      </c>
      <c r="D1403" s="13">
        <v>34017</v>
      </c>
      <c r="E1403" s="13">
        <v>12863</v>
      </c>
      <c r="F1403" s="13" t="s">
        <v>271</v>
      </c>
      <c r="G1403" s="13" t="s">
        <v>313</v>
      </c>
      <c r="H1403" s="13" t="s">
        <v>74</v>
      </c>
      <c r="I1403" s="13" t="s">
        <v>75</v>
      </c>
      <c r="J1403" s="13" t="s">
        <v>293</v>
      </c>
      <c r="K1403" s="4">
        <v>56964</v>
      </c>
      <c r="L1403" s="4" t="s">
        <v>640</v>
      </c>
      <c r="M1403" s="14" t="s">
        <v>38</v>
      </c>
      <c r="N1403" s="15" t="s">
        <v>680</v>
      </c>
      <c r="O1403" s="15">
        <v>0</v>
      </c>
      <c r="P1403" s="15">
        <v>1.311183027</v>
      </c>
      <c r="Q1403" s="15">
        <f t="shared" si="252"/>
        <v>1.311183027</v>
      </c>
      <c r="R1403" s="15" t="str">
        <f t="shared" si="253"/>
        <v>0.00</v>
      </c>
      <c r="S1403" s="15">
        <v>0</v>
      </c>
      <c r="T1403" s="15">
        <v>0.49958948800000003</v>
      </c>
      <c r="U1403" s="15">
        <f t="shared" si="254"/>
        <v>0.49958948800000003</v>
      </c>
      <c r="V1403" s="16" t="str">
        <f t="shared" si="255"/>
        <v>NA</v>
      </c>
      <c r="W1403" s="17">
        <f t="shared" si="256"/>
        <v>0</v>
      </c>
      <c r="X1403" s="17">
        <f t="shared" si="256"/>
        <v>5.4303205217391308E-3</v>
      </c>
      <c r="Y1403" s="16">
        <f t="shared" si="257"/>
        <v>5.4303205217391308E-3</v>
      </c>
      <c r="Z1403" s="15" t="str">
        <f t="shared" si="258"/>
        <v>0.00</v>
      </c>
      <c r="AA1403" s="13"/>
      <c r="AB1403" s="13"/>
      <c r="AC1403" s="13"/>
      <c r="AD1403" s="13"/>
      <c r="AE1403" s="18">
        <f t="shared" si="259"/>
        <v>0</v>
      </c>
      <c r="AF1403" s="18">
        <f t="shared" si="263"/>
        <v>6.862492967032968E-3</v>
      </c>
      <c r="AG1403" s="19">
        <f t="shared" si="260"/>
        <v>6.862492967032968E-3</v>
      </c>
      <c r="AH1403" s="16" t="str">
        <f t="shared" si="261"/>
        <v>0.00</v>
      </c>
      <c r="AI1403" s="16">
        <f t="shared" si="262"/>
        <v>0</v>
      </c>
      <c r="AJ1403" s="44" t="s">
        <v>681</v>
      </c>
      <c r="AK1403" s="15" t="s">
        <v>686</v>
      </c>
      <c r="AL1403" s="14" t="s">
        <v>57</v>
      </c>
      <c r="AM1403" s="39" t="s">
        <v>58</v>
      </c>
      <c r="AN1403" s="39" t="s">
        <v>59</v>
      </c>
      <c r="AO1403" s="39" t="s">
        <v>60</v>
      </c>
      <c r="AP1403" s="39" t="s">
        <v>61</v>
      </c>
      <c r="AQ1403" s="20"/>
      <c r="AR1403" s="20"/>
      <c r="AS1403" s="20"/>
      <c r="AT1403" s="20"/>
      <c r="AU1403" s="20"/>
      <c r="AV1403" s="20"/>
      <c r="AW1403" s="20"/>
      <c r="AX1403" s="20"/>
      <c r="AY1403" s="20"/>
      <c r="AZ1403" s="20"/>
      <c r="BA1403" s="20"/>
      <c r="BB1403" s="20"/>
    </row>
    <row r="1404" spans="1:54" ht="30" hidden="1" x14ac:dyDescent="0.25">
      <c r="A1404" s="39" t="s">
        <v>73</v>
      </c>
      <c r="B1404" s="13" t="s">
        <v>257</v>
      </c>
      <c r="C1404" s="13" t="s">
        <v>252</v>
      </c>
      <c r="D1404" s="13">
        <v>34017</v>
      </c>
      <c r="E1404" s="13">
        <v>12863</v>
      </c>
      <c r="F1404" s="13" t="s">
        <v>271</v>
      </c>
      <c r="G1404" s="13" t="s">
        <v>313</v>
      </c>
      <c r="H1404" s="13" t="s">
        <v>74</v>
      </c>
      <c r="I1404" s="13" t="s">
        <v>75</v>
      </c>
      <c r="J1404" s="13" t="s">
        <v>293</v>
      </c>
      <c r="K1404" s="4">
        <v>56964</v>
      </c>
      <c r="L1404" s="4" t="s">
        <v>640</v>
      </c>
      <c r="M1404" s="14" t="s">
        <v>39</v>
      </c>
      <c r="N1404" s="15" t="s">
        <v>680</v>
      </c>
      <c r="O1404" s="15">
        <v>0</v>
      </c>
      <c r="P1404" s="15">
        <v>1.311183027</v>
      </c>
      <c r="Q1404" s="15">
        <f t="shared" si="252"/>
        <v>1.311183027</v>
      </c>
      <c r="R1404" s="15" t="str">
        <f t="shared" si="253"/>
        <v>0.00</v>
      </c>
      <c r="S1404" s="15">
        <v>0</v>
      </c>
      <c r="T1404" s="15">
        <v>0.49958948800000003</v>
      </c>
      <c r="U1404" s="15">
        <f t="shared" si="254"/>
        <v>0.49958948800000003</v>
      </c>
      <c r="V1404" s="16" t="str">
        <f t="shared" si="255"/>
        <v>NA</v>
      </c>
      <c r="W1404" s="17">
        <f t="shared" si="256"/>
        <v>0</v>
      </c>
      <c r="X1404" s="17">
        <f t="shared" si="256"/>
        <v>5.4303205217391308E-3</v>
      </c>
      <c r="Y1404" s="16">
        <f t="shared" si="257"/>
        <v>5.4303205217391308E-3</v>
      </c>
      <c r="Z1404" s="15" t="str">
        <f t="shared" si="258"/>
        <v>0.00</v>
      </c>
      <c r="AA1404" s="13"/>
      <c r="AB1404" s="13"/>
      <c r="AC1404" s="13"/>
      <c r="AD1404" s="13"/>
      <c r="AE1404" s="18">
        <f t="shared" si="259"/>
        <v>0</v>
      </c>
      <c r="AF1404" s="18">
        <f t="shared" si="263"/>
        <v>6.862492967032968E-3</v>
      </c>
      <c r="AG1404" s="19">
        <f t="shared" si="260"/>
        <v>6.862492967032968E-3</v>
      </c>
      <c r="AH1404" s="16" t="str">
        <f t="shared" si="261"/>
        <v>0.00</v>
      </c>
      <c r="AI1404" s="16">
        <f t="shared" si="262"/>
        <v>0</v>
      </c>
      <c r="AJ1404" s="44" t="s">
        <v>681</v>
      </c>
      <c r="AK1404" s="15" t="s">
        <v>686</v>
      </c>
      <c r="AL1404" s="14" t="s">
        <v>57</v>
      </c>
      <c r="AM1404" s="39" t="s">
        <v>58</v>
      </c>
      <c r="AN1404" s="39" t="s">
        <v>59</v>
      </c>
      <c r="AO1404" s="39" t="s">
        <v>60</v>
      </c>
      <c r="AP1404" s="39" t="s">
        <v>61</v>
      </c>
      <c r="AQ1404" s="20"/>
      <c r="AR1404" s="20"/>
      <c r="AS1404" s="20"/>
      <c r="AT1404" s="20"/>
      <c r="AU1404" s="20"/>
      <c r="AV1404" s="20"/>
      <c r="AW1404" s="20"/>
      <c r="AX1404" s="20"/>
      <c r="AY1404" s="20"/>
      <c r="AZ1404" s="20"/>
      <c r="BA1404" s="20"/>
      <c r="BB1404" s="20"/>
    </row>
    <row r="1405" spans="1:54" ht="30" hidden="1" x14ac:dyDescent="0.25">
      <c r="A1405" s="39" t="s">
        <v>73</v>
      </c>
      <c r="B1405" s="13" t="s">
        <v>257</v>
      </c>
      <c r="C1405" s="13" t="s">
        <v>252</v>
      </c>
      <c r="D1405" s="13">
        <v>34017</v>
      </c>
      <c r="E1405" s="13">
        <v>12863</v>
      </c>
      <c r="F1405" s="13" t="s">
        <v>271</v>
      </c>
      <c r="G1405" s="13" t="s">
        <v>313</v>
      </c>
      <c r="H1405" s="13" t="s">
        <v>74</v>
      </c>
      <c r="I1405" s="13" t="s">
        <v>75</v>
      </c>
      <c r="J1405" s="13" t="s">
        <v>293</v>
      </c>
      <c r="K1405" s="4">
        <v>56964</v>
      </c>
      <c r="L1405" s="4" t="s">
        <v>640</v>
      </c>
      <c r="M1405" s="14" t="s">
        <v>37</v>
      </c>
      <c r="N1405" s="15" t="s">
        <v>680</v>
      </c>
      <c r="O1405" s="15">
        <v>0</v>
      </c>
      <c r="P1405" s="15">
        <v>0.31786255200000002</v>
      </c>
      <c r="Q1405" s="15">
        <f t="shared" si="252"/>
        <v>0.31786255200000002</v>
      </c>
      <c r="R1405" s="15" t="str">
        <f t="shared" si="253"/>
        <v>0.00</v>
      </c>
      <c r="S1405" s="15">
        <v>0</v>
      </c>
      <c r="T1405" s="15">
        <v>0.121112604</v>
      </c>
      <c r="U1405" s="15">
        <f t="shared" si="254"/>
        <v>0.121112604</v>
      </c>
      <c r="V1405" s="16" t="str">
        <f t="shared" si="255"/>
        <v>NA</v>
      </c>
      <c r="W1405" s="17">
        <f t="shared" si="256"/>
        <v>0</v>
      </c>
      <c r="X1405" s="17">
        <f t="shared" si="256"/>
        <v>1.316441347826087E-3</v>
      </c>
      <c r="Y1405" s="16">
        <f t="shared" si="257"/>
        <v>1.316441347826087E-3</v>
      </c>
      <c r="Z1405" s="15" t="str">
        <f t="shared" si="258"/>
        <v>0.00</v>
      </c>
      <c r="AA1405" s="13"/>
      <c r="AB1405" s="13"/>
      <c r="AC1405" s="13"/>
      <c r="AD1405" s="13"/>
      <c r="AE1405" s="18">
        <f t="shared" si="259"/>
        <v>0</v>
      </c>
      <c r="AF1405" s="18">
        <f t="shared" si="263"/>
        <v>1.6636346703296705E-3</v>
      </c>
      <c r="AG1405" s="19">
        <f t="shared" si="260"/>
        <v>1.6636346703296705E-3</v>
      </c>
      <c r="AH1405" s="16" t="str">
        <f t="shared" si="261"/>
        <v>0.00</v>
      </c>
      <c r="AI1405" s="16">
        <f t="shared" si="262"/>
        <v>0</v>
      </c>
      <c r="AJ1405" s="44" t="s">
        <v>681</v>
      </c>
      <c r="AK1405" s="15" t="s">
        <v>686</v>
      </c>
      <c r="AL1405" s="14" t="s">
        <v>57</v>
      </c>
      <c r="AM1405" s="39" t="s">
        <v>58</v>
      </c>
      <c r="AN1405" s="39" t="s">
        <v>59</v>
      </c>
      <c r="AO1405" s="39" t="s">
        <v>60</v>
      </c>
      <c r="AP1405" s="39" t="s">
        <v>61</v>
      </c>
      <c r="AQ1405" s="20"/>
      <c r="AR1405" s="20"/>
      <c r="AS1405" s="20"/>
      <c r="AT1405" s="20"/>
      <c r="AU1405" s="20"/>
      <c r="AV1405" s="20"/>
      <c r="AW1405" s="20"/>
      <c r="AX1405" s="20"/>
      <c r="AY1405" s="20"/>
      <c r="AZ1405" s="20"/>
      <c r="BA1405" s="20"/>
      <c r="BB1405" s="20"/>
    </row>
    <row r="1406" spans="1:54" ht="30" hidden="1" x14ac:dyDescent="0.25">
      <c r="A1406" s="39" t="s">
        <v>73</v>
      </c>
      <c r="B1406" s="13" t="s">
        <v>257</v>
      </c>
      <c r="C1406" s="13" t="s">
        <v>252</v>
      </c>
      <c r="D1406" s="13">
        <v>34017</v>
      </c>
      <c r="E1406" s="13">
        <v>12863</v>
      </c>
      <c r="F1406" s="13" t="s">
        <v>271</v>
      </c>
      <c r="G1406" s="13" t="s">
        <v>313</v>
      </c>
      <c r="H1406" s="13" t="s">
        <v>74</v>
      </c>
      <c r="I1406" s="13" t="s">
        <v>75</v>
      </c>
      <c r="J1406" s="13" t="s">
        <v>293</v>
      </c>
      <c r="K1406" s="4">
        <v>56964</v>
      </c>
      <c r="L1406" s="4" t="s">
        <v>640</v>
      </c>
      <c r="M1406" s="14" t="s">
        <v>34</v>
      </c>
      <c r="N1406" s="15" t="s">
        <v>680</v>
      </c>
      <c r="O1406" s="15">
        <v>0</v>
      </c>
      <c r="P1406" s="15">
        <v>0.41719460000000003</v>
      </c>
      <c r="Q1406" s="15">
        <f t="shared" si="252"/>
        <v>0.41719460000000003</v>
      </c>
      <c r="R1406" s="15" t="str">
        <f t="shared" si="253"/>
        <v>0.00</v>
      </c>
      <c r="S1406" s="15">
        <v>0</v>
      </c>
      <c r="T1406" s="15">
        <v>0.158960292</v>
      </c>
      <c r="U1406" s="15">
        <f t="shared" si="254"/>
        <v>0.158960292</v>
      </c>
      <c r="V1406" s="16" t="str">
        <f t="shared" si="255"/>
        <v>NA</v>
      </c>
      <c r="W1406" s="17">
        <f t="shared" si="256"/>
        <v>0</v>
      </c>
      <c r="X1406" s="17">
        <f t="shared" si="256"/>
        <v>1.7278292608695653E-3</v>
      </c>
      <c r="Y1406" s="16">
        <f t="shared" si="257"/>
        <v>1.7278292608695653E-3</v>
      </c>
      <c r="Z1406" s="15" t="str">
        <f t="shared" si="258"/>
        <v>0.00</v>
      </c>
      <c r="AA1406" s="13"/>
      <c r="AB1406" s="13"/>
      <c r="AC1406" s="13"/>
      <c r="AD1406" s="13"/>
      <c r="AE1406" s="18">
        <f t="shared" si="259"/>
        <v>0</v>
      </c>
      <c r="AF1406" s="18">
        <f t="shared" si="263"/>
        <v>2.1835204945054947E-3</v>
      </c>
      <c r="AG1406" s="19">
        <f t="shared" si="260"/>
        <v>2.1835204945054947E-3</v>
      </c>
      <c r="AH1406" s="16" t="str">
        <f t="shared" si="261"/>
        <v>0.00</v>
      </c>
      <c r="AI1406" s="16">
        <f t="shared" si="262"/>
        <v>0</v>
      </c>
      <c r="AJ1406" s="44" t="s">
        <v>681</v>
      </c>
      <c r="AK1406" s="15" t="s">
        <v>686</v>
      </c>
      <c r="AL1406" s="14" t="s">
        <v>57</v>
      </c>
      <c r="AM1406" s="39" t="s">
        <v>58</v>
      </c>
      <c r="AN1406" s="39" t="s">
        <v>59</v>
      </c>
      <c r="AO1406" s="39" t="s">
        <v>60</v>
      </c>
      <c r="AP1406" s="39" t="s">
        <v>61</v>
      </c>
      <c r="AQ1406" s="20"/>
      <c r="AR1406" s="20"/>
      <c r="AS1406" s="20"/>
      <c r="AT1406" s="20"/>
      <c r="AU1406" s="20"/>
      <c r="AV1406" s="20"/>
      <c r="AW1406" s="20"/>
      <c r="AX1406" s="20"/>
      <c r="AY1406" s="20"/>
      <c r="AZ1406" s="20"/>
      <c r="BA1406" s="20"/>
      <c r="BB1406" s="20"/>
    </row>
    <row r="1407" spans="1:54" ht="30" hidden="1" x14ac:dyDescent="0.25">
      <c r="A1407" s="39" t="s">
        <v>73</v>
      </c>
      <c r="B1407" s="13" t="s">
        <v>257</v>
      </c>
      <c r="C1407" s="13" t="s">
        <v>252</v>
      </c>
      <c r="D1407" s="13">
        <v>34017</v>
      </c>
      <c r="E1407" s="13">
        <v>12863</v>
      </c>
      <c r="F1407" s="13" t="s">
        <v>271</v>
      </c>
      <c r="G1407" s="13" t="s">
        <v>274</v>
      </c>
      <c r="H1407" s="13" t="s">
        <v>74</v>
      </c>
      <c r="I1407" s="13" t="s">
        <v>75</v>
      </c>
      <c r="J1407" s="13" t="s">
        <v>294</v>
      </c>
      <c r="K1407" s="4">
        <v>56964</v>
      </c>
      <c r="L1407" s="4" t="s">
        <v>641</v>
      </c>
      <c r="M1407" s="14" t="s">
        <v>35</v>
      </c>
      <c r="N1407" s="15" t="s">
        <v>680</v>
      </c>
      <c r="O1407" s="15">
        <v>0</v>
      </c>
      <c r="P1407" s="15">
        <v>5.9515921790000004</v>
      </c>
      <c r="Q1407" s="15">
        <f t="shared" si="252"/>
        <v>5.9515921790000004</v>
      </c>
      <c r="R1407" s="15" t="str">
        <f t="shared" si="253"/>
        <v>0.00</v>
      </c>
      <c r="S1407" s="15">
        <v>0</v>
      </c>
      <c r="T1407" s="15">
        <v>2.2708613130000002</v>
      </c>
      <c r="U1407" s="15">
        <f t="shared" si="254"/>
        <v>2.2708613130000002</v>
      </c>
      <c r="V1407" s="16" t="str">
        <f t="shared" si="255"/>
        <v>NA</v>
      </c>
      <c r="W1407" s="17">
        <f t="shared" si="256"/>
        <v>0</v>
      </c>
      <c r="X1407" s="17">
        <f t="shared" si="256"/>
        <v>2.4683275141304351E-2</v>
      </c>
      <c r="Y1407" s="16">
        <f t="shared" si="257"/>
        <v>2.4683275141304351E-2</v>
      </c>
      <c r="Z1407" s="15" t="str">
        <f t="shared" si="258"/>
        <v>0.00</v>
      </c>
      <c r="AA1407" s="13"/>
      <c r="AB1407" s="13"/>
      <c r="AC1407" s="13"/>
      <c r="AD1407" s="13"/>
      <c r="AE1407" s="18">
        <f t="shared" si="259"/>
        <v>0</v>
      </c>
      <c r="AF1407" s="18">
        <f t="shared" si="263"/>
        <v>3.1193149903846158E-2</v>
      </c>
      <c r="AG1407" s="19">
        <f t="shared" si="260"/>
        <v>3.1193149903846158E-2</v>
      </c>
      <c r="AH1407" s="16" t="str">
        <f t="shared" si="261"/>
        <v>0.00</v>
      </c>
      <c r="AI1407" s="16">
        <f t="shared" si="262"/>
        <v>0</v>
      </c>
      <c r="AJ1407" s="44" t="s">
        <v>681</v>
      </c>
      <c r="AK1407" s="15" t="s">
        <v>686</v>
      </c>
      <c r="AL1407" s="14" t="s">
        <v>57</v>
      </c>
      <c r="AM1407" s="39" t="s">
        <v>58</v>
      </c>
      <c r="AN1407" s="39" t="s">
        <v>59</v>
      </c>
      <c r="AO1407" s="39" t="s">
        <v>60</v>
      </c>
      <c r="AP1407" s="39" t="s">
        <v>61</v>
      </c>
      <c r="AQ1407" s="20"/>
      <c r="AR1407" s="20"/>
      <c r="AS1407" s="20"/>
      <c r="AT1407" s="20"/>
      <c r="AU1407" s="20"/>
      <c r="AV1407" s="20"/>
      <c r="AW1407" s="20"/>
      <c r="AX1407" s="20"/>
      <c r="AY1407" s="20"/>
      <c r="AZ1407" s="20"/>
      <c r="BA1407" s="20"/>
      <c r="BB1407" s="20"/>
    </row>
    <row r="1408" spans="1:54" ht="30" hidden="1" x14ac:dyDescent="0.25">
      <c r="A1408" s="39" t="s">
        <v>73</v>
      </c>
      <c r="B1408" s="13" t="s">
        <v>257</v>
      </c>
      <c r="C1408" s="13" t="s">
        <v>252</v>
      </c>
      <c r="D1408" s="13">
        <v>34017</v>
      </c>
      <c r="E1408" s="13">
        <v>12863</v>
      </c>
      <c r="F1408" s="13" t="s">
        <v>271</v>
      </c>
      <c r="G1408" s="13" t="s">
        <v>274</v>
      </c>
      <c r="H1408" s="13" t="s">
        <v>74</v>
      </c>
      <c r="I1408" s="13" t="s">
        <v>75</v>
      </c>
      <c r="J1408" s="13" t="s">
        <v>294</v>
      </c>
      <c r="K1408" s="4">
        <v>56964</v>
      </c>
      <c r="L1408" s="4" t="s">
        <v>641</v>
      </c>
      <c r="M1408" s="14" t="s">
        <v>40</v>
      </c>
      <c r="N1408" s="15" t="s">
        <v>680</v>
      </c>
      <c r="O1408" s="15">
        <v>0</v>
      </c>
      <c r="P1408" s="15">
        <v>0</v>
      </c>
      <c r="Q1408" s="15">
        <f t="shared" si="252"/>
        <v>0</v>
      </c>
      <c r="R1408" s="15" t="str">
        <f t="shared" si="253"/>
        <v>0.00</v>
      </c>
      <c r="S1408" s="15">
        <v>0</v>
      </c>
      <c r="T1408" s="15">
        <v>0</v>
      </c>
      <c r="U1408" s="15">
        <f t="shared" si="254"/>
        <v>0</v>
      </c>
      <c r="V1408" s="16" t="str">
        <f t="shared" si="255"/>
        <v>NA</v>
      </c>
      <c r="W1408" s="17">
        <f t="shared" si="256"/>
        <v>0</v>
      </c>
      <c r="X1408" s="17">
        <f t="shared" si="256"/>
        <v>0</v>
      </c>
      <c r="Y1408" s="16">
        <f t="shared" si="257"/>
        <v>0</v>
      </c>
      <c r="Z1408" s="15" t="str">
        <f t="shared" si="258"/>
        <v>0.00</v>
      </c>
      <c r="AA1408" s="13"/>
      <c r="AB1408" s="13"/>
      <c r="AC1408" s="13"/>
      <c r="AD1408" s="13"/>
      <c r="AE1408" s="18">
        <f t="shared" si="259"/>
        <v>0</v>
      </c>
      <c r="AF1408" s="18">
        <f t="shared" si="263"/>
        <v>0</v>
      </c>
      <c r="AG1408" s="19">
        <f t="shared" si="260"/>
        <v>0</v>
      </c>
      <c r="AH1408" s="16" t="str">
        <f t="shared" si="261"/>
        <v>0.00</v>
      </c>
      <c r="AI1408" s="16">
        <f t="shared" si="262"/>
        <v>0</v>
      </c>
      <c r="AJ1408" s="44" t="s">
        <v>681</v>
      </c>
      <c r="AK1408" s="15" t="s">
        <v>686</v>
      </c>
      <c r="AL1408" s="14" t="s">
        <v>57</v>
      </c>
      <c r="AM1408" s="39" t="s">
        <v>58</v>
      </c>
      <c r="AN1408" s="39" t="s">
        <v>59</v>
      </c>
      <c r="AO1408" s="39" t="s">
        <v>60</v>
      </c>
      <c r="AP1408" s="39" t="s">
        <v>61</v>
      </c>
      <c r="AQ1408" s="20"/>
      <c r="AR1408" s="20"/>
      <c r="AS1408" s="20"/>
      <c r="AT1408" s="20"/>
      <c r="AU1408" s="20"/>
      <c r="AV1408" s="20"/>
      <c r="AW1408" s="20"/>
      <c r="AX1408" s="20"/>
      <c r="AY1408" s="20"/>
      <c r="AZ1408" s="20"/>
      <c r="BA1408" s="20"/>
      <c r="BB1408" s="20"/>
    </row>
    <row r="1409" spans="1:54" ht="30" x14ac:dyDescent="0.25">
      <c r="A1409" s="40" t="s">
        <v>73</v>
      </c>
      <c r="B1409" s="13" t="s">
        <v>257</v>
      </c>
      <c r="C1409" s="13" t="s">
        <v>252</v>
      </c>
      <c r="D1409" s="13">
        <v>34017</v>
      </c>
      <c r="E1409" s="13">
        <v>12863</v>
      </c>
      <c r="F1409" s="13" t="s">
        <v>271</v>
      </c>
      <c r="G1409" s="13" t="s">
        <v>274</v>
      </c>
      <c r="H1409" s="13" t="s">
        <v>74</v>
      </c>
      <c r="I1409" s="13" t="s">
        <v>75</v>
      </c>
      <c r="J1409" s="13" t="s">
        <v>294</v>
      </c>
      <c r="K1409" s="4">
        <v>56964</v>
      </c>
      <c r="L1409" s="4" t="s">
        <v>641</v>
      </c>
      <c r="M1409" s="13" t="s">
        <v>36</v>
      </c>
      <c r="N1409" s="15" t="s">
        <v>680</v>
      </c>
      <c r="O1409" s="15">
        <v>0</v>
      </c>
      <c r="P1409" s="15">
        <v>1.7854776539999999</v>
      </c>
      <c r="Q1409" s="15">
        <f t="shared" si="252"/>
        <v>1.7854776539999999</v>
      </c>
      <c r="R1409" s="15" t="str">
        <f t="shared" si="253"/>
        <v>0.00</v>
      </c>
      <c r="S1409" s="15">
        <v>0</v>
      </c>
      <c r="T1409" s="15">
        <v>0.68125839300000002</v>
      </c>
      <c r="U1409" s="15">
        <f t="shared" si="254"/>
        <v>0.68125839300000002</v>
      </c>
      <c r="V1409" s="16" t="str">
        <f t="shared" si="255"/>
        <v>NA</v>
      </c>
      <c r="W1409" s="17">
        <f t="shared" si="256"/>
        <v>0</v>
      </c>
      <c r="X1409" s="17">
        <f t="shared" si="256"/>
        <v>7.4049825326086959E-3</v>
      </c>
      <c r="Y1409" s="16">
        <f t="shared" si="257"/>
        <v>7.4049825326086959E-3</v>
      </c>
      <c r="Z1409" s="15" t="str">
        <f t="shared" si="258"/>
        <v>0.00</v>
      </c>
      <c r="AA1409" s="13"/>
      <c r="AB1409" s="13"/>
      <c r="AC1409" s="13"/>
      <c r="AD1409" s="13"/>
      <c r="AE1409" s="18">
        <f t="shared" si="259"/>
        <v>0</v>
      </c>
      <c r="AF1409" s="18">
        <f t="shared" si="263"/>
        <v>9.3579449587912096E-3</v>
      </c>
      <c r="AG1409" s="19">
        <f t="shared" si="260"/>
        <v>9.3579449587912096E-3</v>
      </c>
      <c r="AH1409" s="16" t="str">
        <f t="shared" si="261"/>
        <v>0.00</v>
      </c>
      <c r="AI1409" s="16">
        <f t="shared" si="262"/>
        <v>0</v>
      </c>
      <c r="AJ1409" s="44" t="s">
        <v>681</v>
      </c>
      <c r="AK1409" s="15" t="s">
        <v>686</v>
      </c>
      <c r="AL1409" s="14" t="s">
        <v>57</v>
      </c>
      <c r="AM1409" s="39" t="s">
        <v>58</v>
      </c>
      <c r="AN1409" s="39" t="s">
        <v>59</v>
      </c>
      <c r="AO1409" s="39" t="s">
        <v>60</v>
      </c>
      <c r="AP1409" s="39" t="s">
        <v>61</v>
      </c>
      <c r="AQ1409" s="20"/>
      <c r="AR1409" s="20"/>
      <c r="AS1409" s="20"/>
      <c r="AT1409" s="20"/>
      <c r="AU1409" s="20"/>
      <c r="AV1409" s="20"/>
      <c r="AW1409" s="20"/>
      <c r="AX1409" s="20"/>
      <c r="AY1409" s="20"/>
      <c r="AZ1409" s="20"/>
      <c r="BA1409" s="20"/>
      <c r="BB1409" s="20"/>
    </row>
    <row r="1410" spans="1:54" ht="30" hidden="1" x14ac:dyDescent="0.25">
      <c r="A1410" s="39" t="s">
        <v>73</v>
      </c>
      <c r="B1410" s="13" t="s">
        <v>257</v>
      </c>
      <c r="C1410" s="13" t="s">
        <v>252</v>
      </c>
      <c r="D1410" s="13">
        <v>34017</v>
      </c>
      <c r="E1410" s="13">
        <v>12863</v>
      </c>
      <c r="F1410" s="13" t="s">
        <v>271</v>
      </c>
      <c r="G1410" s="13" t="s">
        <v>274</v>
      </c>
      <c r="H1410" s="13" t="s">
        <v>74</v>
      </c>
      <c r="I1410" s="13" t="s">
        <v>75</v>
      </c>
      <c r="J1410" s="13" t="s">
        <v>294</v>
      </c>
      <c r="K1410" s="4">
        <v>56964</v>
      </c>
      <c r="L1410" s="4" t="s">
        <v>641</v>
      </c>
      <c r="M1410" s="14" t="s">
        <v>38</v>
      </c>
      <c r="N1410" s="15" t="s">
        <v>680</v>
      </c>
      <c r="O1410" s="15">
        <v>0</v>
      </c>
      <c r="P1410" s="15">
        <v>1.309350279</v>
      </c>
      <c r="Q1410" s="15">
        <f t="shared" si="252"/>
        <v>1.309350279</v>
      </c>
      <c r="R1410" s="15" t="str">
        <f t="shared" si="253"/>
        <v>0.00</v>
      </c>
      <c r="S1410" s="15">
        <v>0</v>
      </c>
      <c r="T1410" s="15">
        <v>0.49958948800000003</v>
      </c>
      <c r="U1410" s="15">
        <f t="shared" si="254"/>
        <v>0.49958948800000003</v>
      </c>
      <c r="V1410" s="16" t="str">
        <f t="shared" si="255"/>
        <v>NA</v>
      </c>
      <c r="W1410" s="17">
        <f t="shared" si="256"/>
        <v>0</v>
      </c>
      <c r="X1410" s="17">
        <f t="shared" si="256"/>
        <v>5.4303205217391308E-3</v>
      </c>
      <c r="Y1410" s="16">
        <f t="shared" si="257"/>
        <v>5.4303205217391308E-3</v>
      </c>
      <c r="Z1410" s="15" t="str">
        <f t="shared" si="258"/>
        <v>0.00</v>
      </c>
      <c r="AA1410" s="13"/>
      <c r="AB1410" s="13"/>
      <c r="AC1410" s="13"/>
      <c r="AD1410" s="13"/>
      <c r="AE1410" s="18">
        <f t="shared" si="259"/>
        <v>0</v>
      </c>
      <c r="AF1410" s="18">
        <f t="shared" si="263"/>
        <v>6.862492967032968E-3</v>
      </c>
      <c r="AG1410" s="19">
        <f t="shared" si="260"/>
        <v>6.862492967032968E-3</v>
      </c>
      <c r="AH1410" s="16" t="str">
        <f t="shared" si="261"/>
        <v>0.00</v>
      </c>
      <c r="AI1410" s="16">
        <f t="shared" si="262"/>
        <v>0</v>
      </c>
      <c r="AJ1410" s="44" t="s">
        <v>681</v>
      </c>
      <c r="AK1410" s="15" t="s">
        <v>686</v>
      </c>
      <c r="AL1410" s="14" t="s">
        <v>57</v>
      </c>
      <c r="AM1410" s="39" t="s">
        <v>58</v>
      </c>
      <c r="AN1410" s="39" t="s">
        <v>59</v>
      </c>
      <c r="AO1410" s="39" t="s">
        <v>60</v>
      </c>
      <c r="AP1410" s="39" t="s">
        <v>61</v>
      </c>
      <c r="AQ1410" s="20"/>
      <c r="AR1410" s="20"/>
      <c r="AS1410" s="20"/>
      <c r="AT1410" s="20"/>
      <c r="AU1410" s="20"/>
      <c r="AV1410" s="20"/>
      <c r="AW1410" s="20"/>
      <c r="AX1410" s="20"/>
      <c r="AY1410" s="20"/>
      <c r="AZ1410" s="20"/>
      <c r="BA1410" s="20"/>
      <c r="BB1410" s="20"/>
    </row>
    <row r="1411" spans="1:54" ht="30" hidden="1" x14ac:dyDescent="0.25">
      <c r="A1411" s="39" t="s">
        <v>73</v>
      </c>
      <c r="B1411" s="13" t="s">
        <v>257</v>
      </c>
      <c r="C1411" s="13" t="s">
        <v>252</v>
      </c>
      <c r="D1411" s="13">
        <v>34017</v>
      </c>
      <c r="E1411" s="13">
        <v>12863</v>
      </c>
      <c r="F1411" s="13" t="s">
        <v>271</v>
      </c>
      <c r="G1411" s="13" t="s">
        <v>274</v>
      </c>
      <c r="H1411" s="13" t="s">
        <v>74</v>
      </c>
      <c r="I1411" s="13" t="s">
        <v>75</v>
      </c>
      <c r="J1411" s="13" t="s">
        <v>294</v>
      </c>
      <c r="K1411" s="4">
        <v>56964</v>
      </c>
      <c r="L1411" s="4" t="s">
        <v>641</v>
      </c>
      <c r="M1411" s="14" t="s">
        <v>39</v>
      </c>
      <c r="N1411" s="15" t="s">
        <v>680</v>
      </c>
      <c r="O1411" s="15">
        <v>0</v>
      </c>
      <c r="P1411" s="15">
        <v>1.309350279</v>
      </c>
      <c r="Q1411" s="15">
        <f t="shared" si="252"/>
        <v>1.309350279</v>
      </c>
      <c r="R1411" s="15" t="str">
        <f t="shared" si="253"/>
        <v>0.00</v>
      </c>
      <c r="S1411" s="15">
        <v>0</v>
      </c>
      <c r="T1411" s="15">
        <v>0.49958948800000003</v>
      </c>
      <c r="U1411" s="15">
        <f t="shared" si="254"/>
        <v>0.49958948800000003</v>
      </c>
      <c r="V1411" s="16" t="str">
        <f t="shared" si="255"/>
        <v>NA</v>
      </c>
      <c r="W1411" s="17">
        <f t="shared" si="256"/>
        <v>0</v>
      </c>
      <c r="X1411" s="17">
        <f t="shared" si="256"/>
        <v>5.4303205217391308E-3</v>
      </c>
      <c r="Y1411" s="16">
        <f t="shared" si="257"/>
        <v>5.4303205217391308E-3</v>
      </c>
      <c r="Z1411" s="15" t="str">
        <f t="shared" si="258"/>
        <v>0.00</v>
      </c>
      <c r="AA1411" s="13"/>
      <c r="AB1411" s="13"/>
      <c r="AC1411" s="13"/>
      <c r="AD1411" s="13"/>
      <c r="AE1411" s="18">
        <f t="shared" si="259"/>
        <v>0</v>
      </c>
      <c r="AF1411" s="18">
        <f t="shared" si="263"/>
        <v>6.862492967032968E-3</v>
      </c>
      <c r="AG1411" s="19">
        <f t="shared" si="260"/>
        <v>6.862492967032968E-3</v>
      </c>
      <c r="AH1411" s="16" t="str">
        <f t="shared" si="261"/>
        <v>0.00</v>
      </c>
      <c r="AI1411" s="16">
        <f t="shared" si="262"/>
        <v>0</v>
      </c>
      <c r="AJ1411" s="44" t="s">
        <v>681</v>
      </c>
      <c r="AK1411" s="15" t="s">
        <v>686</v>
      </c>
      <c r="AL1411" s="14" t="s">
        <v>57</v>
      </c>
      <c r="AM1411" s="39" t="s">
        <v>58</v>
      </c>
      <c r="AN1411" s="39" t="s">
        <v>59</v>
      </c>
      <c r="AO1411" s="39" t="s">
        <v>60</v>
      </c>
      <c r="AP1411" s="39" t="s">
        <v>61</v>
      </c>
      <c r="AQ1411" s="20"/>
      <c r="AR1411" s="20"/>
      <c r="AS1411" s="20"/>
      <c r="AT1411" s="20"/>
      <c r="AU1411" s="20"/>
      <c r="AV1411" s="20"/>
      <c r="AW1411" s="20"/>
      <c r="AX1411" s="20"/>
      <c r="AY1411" s="20"/>
      <c r="AZ1411" s="20"/>
      <c r="BA1411" s="20"/>
      <c r="BB1411" s="20"/>
    </row>
    <row r="1412" spans="1:54" ht="30" hidden="1" x14ac:dyDescent="0.25">
      <c r="A1412" s="39" t="s">
        <v>73</v>
      </c>
      <c r="B1412" s="13" t="s">
        <v>257</v>
      </c>
      <c r="C1412" s="13" t="s">
        <v>252</v>
      </c>
      <c r="D1412" s="13">
        <v>34017</v>
      </c>
      <c r="E1412" s="13">
        <v>12863</v>
      </c>
      <c r="F1412" s="13" t="s">
        <v>271</v>
      </c>
      <c r="G1412" s="13" t="s">
        <v>274</v>
      </c>
      <c r="H1412" s="13" t="s">
        <v>74</v>
      </c>
      <c r="I1412" s="13" t="s">
        <v>75</v>
      </c>
      <c r="J1412" s="13" t="s">
        <v>294</v>
      </c>
      <c r="K1412" s="4">
        <v>56964</v>
      </c>
      <c r="L1412" s="4" t="s">
        <v>641</v>
      </c>
      <c r="M1412" s="14" t="s">
        <v>37</v>
      </c>
      <c r="N1412" s="15" t="s">
        <v>680</v>
      </c>
      <c r="O1412" s="15">
        <v>0</v>
      </c>
      <c r="P1412" s="15">
        <v>0.31741825000000001</v>
      </c>
      <c r="Q1412" s="15">
        <f t="shared" si="252"/>
        <v>0.31741825000000001</v>
      </c>
      <c r="R1412" s="15" t="str">
        <f t="shared" si="253"/>
        <v>0.00</v>
      </c>
      <c r="S1412" s="15">
        <v>0</v>
      </c>
      <c r="T1412" s="15">
        <v>0.121112604</v>
      </c>
      <c r="U1412" s="15">
        <f t="shared" si="254"/>
        <v>0.121112604</v>
      </c>
      <c r="V1412" s="16" t="str">
        <f t="shared" si="255"/>
        <v>NA</v>
      </c>
      <c r="W1412" s="17">
        <f t="shared" si="256"/>
        <v>0</v>
      </c>
      <c r="X1412" s="17">
        <f t="shared" si="256"/>
        <v>1.316441347826087E-3</v>
      </c>
      <c r="Y1412" s="16">
        <f t="shared" si="257"/>
        <v>1.316441347826087E-3</v>
      </c>
      <c r="Z1412" s="15" t="str">
        <f t="shared" si="258"/>
        <v>0.00</v>
      </c>
      <c r="AA1412" s="13"/>
      <c r="AB1412" s="13"/>
      <c r="AC1412" s="13"/>
      <c r="AD1412" s="13"/>
      <c r="AE1412" s="18">
        <f t="shared" si="259"/>
        <v>0</v>
      </c>
      <c r="AF1412" s="18">
        <f t="shared" si="263"/>
        <v>1.6636346703296705E-3</v>
      </c>
      <c r="AG1412" s="19">
        <f t="shared" si="260"/>
        <v>1.6636346703296705E-3</v>
      </c>
      <c r="AH1412" s="16" t="str">
        <f t="shared" si="261"/>
        <v>0.00</v>
      </c>
      <c r="AI1412" s="16">
        <f t="shared" si="262"/>
        <v>0</v>
      </c>
      <c r="AJ1412" s="44" t="s">
        <v>681</v>
      </c>
      <c r="AK1412" s="15" t="s">
        <v>686</v>
      </c>
      <c r="AL1412" s="14" t="s">
        <v>57</v>
      </c>
      <c r="AM1412" s="39" t="s">
        <v>58</v>
      </c>
      <c r="AN1412" s="39" t="s">
        <v>59</v>
      </c>
      <c r="AO1412" s="39" t="s">
        <v>60</v>
      </c>
      <c r="AP1412" s="39" t="s">
        <v>61</v>
      </c>
      <c r="AQ1412" s="20"/>
      <c r="AR1412" s="20"/>
      <c r="AS1412" s="20"/>
      <c r="AT1412" s="20"/>
      <c r="AU1412" s="20"/>
      <c r="AV1412" s="20"/>
      <c r="AW1412" s="20"/>
      <c r="AX1412" s="20"/>
      <c r="AY1412" s="20"/>
      <c r="AZ1412" s="20"/>
      <c r="BA1412" s="20"/>
      <c r="BB1412" s="20"/>
    </row>
    <row r="1413" spans="1:54" ht="30" hidden="1" x14ac:dyDescent="0.25">
      <c r="A1413" s="39" t="s">
        <v>73</v>
      </c>
      <c r="B1413" s="13" t="s">
        <v>257</v>
      </c>
      <c r="C1413" s="13" t="s">
        <v>252</v>
      </c>
      <c r="D1413" s="13">
        <v>34017</v>
      </c>
      <c r="E1413" s="13">
        <v>12863</v>
      </c>
      <c r="F1413" s="13" t="s">
        <v>271</v>
      </c>
      <c r="G1413" s="13" t="s">
        <v>274</v>
      </c>
      <c r="H1413" s="13" t="s">
        <v>74</v>
      </c>
      <c r="I1413" s="13" t="s">
        <v>75</v>
      </c>
      <c r="J1413" s="13" t="s">
        <v>294</v>
      </c>
      <c r="K1413" s="4">
        <v>56964</v>
      </c>
      <c r="L1413" s="4" t="s">
        <v>641</v>
      </c>
      <c r="M1413" s="14" t="s">
        <v>34</v>
      </c>
      <c r="N1413" s="15" t="s">
        <v>680</v>
      </c>
      <c r="O1413" s="15">
        <v>0</v>
      </c>
      <c r="P1413" s="15">
        <v>0.41661145300000002</v>
      </c>
      <c r="Q1413" s="15">
        <f t="shared" si="252"/>
        <v>0.41661145300000002</v>
      </c>
      <c r="R1413" s="15" t="str">
        <f t="shared" si="253"/>
        <v>0.00</v>
      </c>
      <c r="S1413" s="15">
        <v>0</v>
      </c>
      <c r="T1413" s="15">
        <v>0.158960292</v>
      </c>
      <c r="U1413" s="15">
        <f t="shared" si="254"/>
        <v>0.158960292</v>
      </c>
      <c r="V1413" s="16" t="str">
        <f t="shared" si="255"/>
        <v>NA</v>
      </c>
      <c r="W1413" s="17">
        <f t="shared" si="256"/>
        <v>0</v>
      </c>
      <c r="X1413" s="17">
        <f t="shared" si="256"/>
        <v>1.7278292608695653E-3</v>
      </c>
      <c r="Y1413" s="16">
        <f t="shared" si="257"/>
        <v>1.7278292608695653E-3</v>
      </c>
      <c r="Z1413" s="15" t="str">
        <f t="shared" si="258"/>
        <v>0.00</v>
      </c>
      <c r="AA1413" s="13"/>
      <c r="AB1413" s="13"/>
      <c r="AC1413" s="13"/>
      <c r="AD1413" s="13"/>
      <c r="AE1413" s="18">
        <f t="shared" si="259"/>
        <v>0</v>
      </c>
      <c r="AF1413" s="18">
        <f t="shared" si="263"/>
        <v>2.1835204945054947E-3</v>
      </c>
      <c r="AG1413" s="19">
        <f t="shared" si="260"/>
        <v>2.1835204945054947E-3</v>
      </c>
      <c r="AH1413" s="16" t="str">
        <f t="shared" si="261"/>
        <v>0.00</v>
      </c>
      <c r="AI1413" s="16">
        <f t="shared" si="262"/>
        <v>0</v>
      </c>
      <c r="AJ1413" s="44" t="s">
        <v>681</v>
      </c>
      <c r="AK1413" s="15" t="s">
        <v>686</v>
      </c>
      <c r="AL1413" s="14" t="s">
        <v>57</v>
      </c>
      <c r="AM1413" s="39" t="s">
        <v>58</v>
      </c>
      <c r="AN1413" s="39" t="s">
        <v>59</v>
      </c>
      <c r="AO1413" s="39" t="s">
        <v>60</v>
      </c>
      <c r="AP1413" s="39" t="s">
        <v>61</v>
      </c>
      <c r="AQ1413" s="20"/>
      <c r="AR1413" s="20"/>
      <c r="AS1413" s="20"/>
      <c r="AT1413" s="20"/>
      <c r="AU1413" s="20"/>
      <c r="AV1413" s="20"/>
      <c r="AW1413" s="20"/>
      <c r="AX1413" s="20"/>
      <c r="AY1413" s="20"/>
      <c r="AZ1413" s="20"/>
      <c r="BA1413" s="20"/>
      <c r="BB1413" s="20"/>
    </row>
    <row r="1414" spans="1:54" ht="30" hidden="1" x14ac:dyDescent="0.25">
      <c r="A1414" s="39" t="s">
        <v>73</v>
      </c>
      <c r="B1414" s="13" t="s">
        <v>257</v>
      </c>
      <c r="C1414" s="13" t="s">
        <v>252</v>
      </c>
      <c r="D1414" s="13">
        <v>34017</v>
      </c>
      <c r="E1414" s="13">
        <v>12863</v>
      </c>
      <c r="F1414" s="13" t="s">
        <v>271</v>
      </c>
      <c r="G1414" s="13" t="s">
        <v>331</v>
      </c>
      <c r="H1414" s="13" t="s">
        <v>74</v>
      </c>
      <c r="I1414" s="13" t="s">
        <v>75</v>
      </c>
      <c r="J1414" s="13" t="s">
        <v>295</v>
      </c>
      <c r="K1414" s="4">
        <v>56964</v>
      </c>
      <c r="L1414" s="4" t="s">
        <v>642</v>
      </c>
      <c r="M1414" s="14" t="s">
        <v>35</v>
      </c>
      <c r="N1414" s="15" t="s">
        <v>680</v>
      </c>
      <c r="O1414" s="15">
        <v>0</v>
      </c>
      <c r="P1414" s="15">
        <v>5.9425694160000004</v>
      </c>
      <c r="Q1414" s="15">
        <f t="shared" si="252"/>
        <v>5.9425694160000004</v>
      </c>
      <c r="R1414" s="15" t="str">
        <f t="shared" si="253"/>
        <v>0.00</v>
      </c>
      <c r="S1414" s="15">
        <v>0</v>
      </c>
      <c r="T1414" s="15">
        <v>2.2708613130000002</v>
      </c>
      <c r="U1414" s="15">
        <f t="shared" si="254"/>
        <v>2.2708613130000002</v>
      </c>
      <c r="V1414" s="16" t="str">
        <f t="shared" si="255"/>
        <v>NA</v>
      </c>
      <c r="W1414" s="17">
        <f t="shared" si="256"/>
        <v>0</v>
      </c>
      <c r="X1414" s="17">
        <f t="shared" si="256"/>
        <v>2.4683275141304351E-2</v>
      </c>
      <c r="Y1414" s="16">
        <f t="shared" si="257"/>
        <v>2.4683275141304351E-2</v>
      </c>
      <c r="Z1414" s="15" t="str">
        <f t="shared" si="258"/>
        <v>0.00</v>
      </c>
      <c r="AA1414" s="13"/>
      <c r="AB1414" s="13"/>
      <c r="AC1414" s="13"/>
      <c r="AD1414" s="13"/>
      <c r="AE1414" s="18">
        <f t="shared" si="259"/>
        <v>0</v>
      </c>
      <c r="AF1414" s="18">
        <f t="shared" si="263"/>
        <v>3.1193149903846158E-2</v>
      </c>
      <c r="AG1414" s="19">
        <f t="shared" si="260"/>
        <v>3.1193149903846158E-2</v>
      </c>
      <c r="AH1414" s="16" t="str">
        <f t="shared" si="261"/>
        <v>0.00</v>
      </c>
      <c r="AI1414" s="16">
        <f t="shared" si="262"/>
        <v>0</v>
      </c>
      <c r="AJ1414" s="44" t="s">
        <v>681</v>
      </c>
      <c r="AK1414" s="15" t="s">
        <v>686</v>
      </c>
      <c r="AL1414" s="14" t="s">
        <v>57</v>
      </c>
      <c r="AM1414" s="39" t="s">
        <v>58</v>
      </c>
      <c r="AN1414" s="39" t="s">
        <v>59</v>
      </c>
      <c r="AO1414" s="39" t="s">
        <v>60</v>
      </c>
      <c r="AP1414" s="39" t="s">
        <v>61</v>
      </c>
      <c r="AQ1414" s="20"/>
      <c r="AR1414" s="20"/>
      <c r="AS1414" s="20"/>
      <c r="AT1414" s="20"/>
      <c r="AU1414" s="20"/>
      <c r="AV1414" s="20"/>
      <c r="AW1414" s="20"/>
      <c r="AX1414" s="20"/>
      <c r="AY1414" s="20"/>
      <c r="AZ1414" s="20"/>
      <c r="BA1414" s="20"/>
      <c r="BB1414" s="20"/>
    </row>
    <row r="1415" spans="1:54" ht="26.1" hidden="1" customHeight="1" x14ac:dyDescent="0.25">
      <c r="A1415" s="39" t="s">
        <v>73</v>
      </c>
      <c r="B1415" s="13" t="s">
        <v>257</v>
      </c>
      <c r="C1415" s="13" t="s">
        <v>252</v>
      </c>
      <c r="D1415" s="13">
        <v>34017</v>
      </c>
      <c r="E1415" s="13">
        <v>12863</v>
      </c>
      <c r="F1415" s="13" t="s">
        <v>271</v>
      </c>
      <c r="G1415" s="13" t="s">
        <v>331</v>
      </c>
      <c r="H1415" s="13" t="s">
        <v>74</v>
      </c>
      <c r="I1415" s="13" t="s">
        <v>75</v>
      </c>
      <c r="J1415" s="13" t="s">
        <v>295</v>
      </c>
      <c r="K1415" s="4">
        <v>56964</v>
      </c>
      <c r="L1415" s="4" t="s">
        <v>642</v>
      </c>
      <c r="M1415" s="14" t="s">
        <v>40</v>
      </c>
      <c r="N1415" s="15" t="s">
        <v>680</v>
      </c>
      <c r="O1415" s="15">
        <v>0</v>
      </c>
      <c r="P1415" s="15">
        <v>0</v>
      </c>
      <c r="Q1415" s="15">
        <f t="shared" si="252"/>
        <v>0</v>
      </c>
      <c r="R1415" s="15" t="str">
        <f t="shared" si="253"/>
        <v>0.00</v>
      </c>
      <c r="S1415" s="15">
        <v>0</v>
      </c>
      <c r="T1415" s="15">
        <v>0</v>
      </c>
      <c r="U1415" s="15">
        <f t="shared" si="254"/>
        <v>0</v>
      </c>
      <c r="V1415" s="16" t="str">
        <f t="shared" si="255"/>
        <v>NA</v>
      </c>
      <c r="W1415" s="17">
        <f t="shared" si="256"/>
        <v>0</v>
      </c>
      <c r="X1415" s="17">
        <f t="shared" si="256"/>
        <v>0</v>
      </c>
      <c r="Y1415" s="16">
        <f t="shared" si="257"/>
        <v>0</v>
      </c>
      <c r="Z1415" s="15" t="str">
        <f t="shared" si="258"/>
        <v>0.00</v>
      </c>
      <c r="AA1415" s="13"/>
      <c r="AB1415" s="13"/>
      <c r="AC1415" s="13"/>
      <c r="AD1415" s="13"/>
      <c r="AE1415" s="18">
        <f t="shared" si="259"/>
        <v>0</v>
      </c>
      <c r="AF1415" s="18">
        <f t="shared" si="263"/>
        <v>0</v>
      </c>
      <c r="AG1415" s="19">
        <f t="shared" si="260"/>
        <v>0</v>
      </c>
      <c r="AH1415" s="16" t="str">
        <f t="shared" si="261"/>
        <v>0.00</v>
      </c>
      <c r="AI1415" s="16">
        <f t="shared" si="262"/>
        <v>0</v>
      </c>
      <c r="AJ1415" s="44" t="s">
        <v>681</v>
      </c>
      <c r="AK1415" s="15" t="s">
        <v>686</v>
      </c>
      <c r="AL1415" s="14" t="s">
        <v>57</v>
      </c>
      <c r="AM1415" s="39" t="s">
        <v>58</v>
      </c>
      <c r="AN1415" s="39" t="s">
        <v>59</v>
      </c>
      <c r="AO1415" s="39" t="s">
        <v>60</v>
      </c>
      <c r="AP1415" s="39" t="s">
        <v>61</v>
      </c>
      <c r="AQ1415" s="20"/>
      <c r="AR1415" s="20"/>
      <c r="AS1415" s="20"/>
      <c r="AT1415" s="20"/>
      <c r="AU1415" s="20"/>
      <c r="AV1415" s="20"/>
      <c r="AW1415" s="20"/>
      <c r="AX1415" s="20"/>
      <c r="AY1415" s="20"/>
      <c r="AZ1415" s="20"/>
      <c r="BA1415" s="20"/>
      <c r="BB1415" s="20"/>
    </row>
    <row r="1416" spans="1:54" ht="26.1" customHeight="1" x14ac:dyDescent="0.25">
      <c r="A1416" s="40" t="s">
        <v>73</v>
      </c>
      <c r="B1416" s="13" t="s">
        <v>257</v>
      </c>
      <c r="C1416" s="13" t="s">
        <v>252</v>
      </c>
      <c r="D1416" s="13">
        <v>34017</v>
      </c>
      <c r="E1416" s="13">
        <v>12863</v>
      </c>
      <c r="F1416" s="13" t="s">
        <v>271</v>
      </c>
      <c r="G1416" s="13" t="s">
        <v>331</v>
      </c>
      <c r="H1416" s="13" t="s">
        <v>74</v>
      </c>
      <c r="I1416" s="13" t="s">
        <v>75</v>
      </c>
      <c r="J1416" s="13" t="s">
        <v>295</v>
      </c>
      <c r="K1416" s="4">
        <v>56964</v>
      </c>
      <c r="L1416" s="4" t="s">
        <v>642</v>
      </c>
      <c r="M1416" s="13" t="s">
        <v>36</v>
      </c>
      <c r="N1416" s="15" t="s">
        <v>680</v>
      </c>
      <c r="O1416" s="15">
        <v>0</v>
      </c>
      <c r="P1416" s="15">
        <v>1.7827708250000001</v>
      </c>
      <c r="Q1416" s="15">
        <f t="shared" ref="Q1416:Q1479" si="264">P1416-O1416</f>
        <v>1.7827708250000001</v>
      </c>
      <c r="R1416" s="15" t="str">
        <f t="shared" ref="R1416:R1479" si="265">IFERROR(((P1416-O1416)/O1416)*100,"0.00")</f>
        <v>0.00</v>
      </c>
      <c r="S1416" s="15">
        <v>0</v>
      </c>
      <c r="T1416" s="15">
        <v>0.68125839300000002</v>
      </c>
      <c r="U1416" s="15">
        <f t="shared" ref="U1416:U1479" si="266">T1416-S1416</f>
        <v>0.68125839300000002</v>
      </c>
      <c r="V1416" s="16" t="str">
        <f t="shared" ref="V1416:V1479" si="267">IFERROR(((T1416-S1416)/S1416)*100,"NA")</f>
        <v>NA</v>
      </c>
      <c r="W1416" s="17">
        <f t="shared" ref="W1416:X1479" si="268">S1416/92</f>
        <v>0</v>
      </c>
      <c r="X1416" s="17">
        <f t="shared" si="268"/>
        <v>7.4049825326086959E-3</v>
      </c>
      <c r="Y1416" s="16">
        <f t="shared" ref="Y1416:Y1479" si="269">X1416-W1416</f>
        <v>7.4049825326086959E-3</v>
      </c>
      <c r="Z1416" s="15" t="str">
        <f t="shared" ref="Z1416:Z1479" si="270">IFERROR(((X1416-W1416)/W1416)*100,"0.00")</f>
        <v>0.00</v>
      </c>
      <c r="AA1416" s="13"/>
      <c r="AB1416" s="13"/>
      <c r="AC1416" s="13"/>
      <c r="AD1416" s="13"/>
      <c r="AE1416" s="18">
        <f t="shared" ref="AE1416:AE1479" si="271">AB1416/2000</f>
        <v>0</v>
      </c>
      <c r="AF1416" s="18">
        <f t="shared" si="263"/>
        <v>9.3579449587912096E-3</v>
      </c>
      <c r="AG1416" s="19">
        <f t="shared" ref="AG1416:AG1479" si="272">AF1416-AE1416</f>
        <v>9.3579449587912096E-3</v>
      </c>
      <c r="AH1416" s="16" t="str">
        <f t="shared" ref="AH1416:AH1479" si="273">IFERROR(((AF1416-AE1416)/AE1416)*100,"0.00")</f>
        <v>0.00</v>
      </c>
      <c r="AI1416" s="16">
        <f t="shared" ref="AI1416:AI1479" si="274">AE1416-W1416</f>
        <v>0</v>
      </c>
      <c r="AJ1416" s="44" t="s">
        <v>681</v>
      </c>
      <c r="AK1416" s="15" t="s">
        <v>686</v>
      </c>
      <c r="AL1416" s="14" t="s">
        <v>57</v>
      </c>
      <c r="AM1416" s="39" t="s">
        <v>58</v>
      </c>
      <c r="AN1416" s="39" t="s">
        <v>59</v>
      </c>
      <c r="AO1416" s="39" t="s">
        <v>60</v>
      </c>
      <c r="AP1416" s="39" t="s">
        <v>61</v>
      </c>
      <c r="AQ1416" s="20"/>
      <c r="AR1416" s="20"/>
      <c r="AS1416" s="20"/>
      <c r="AT1416" s="20"/>
      <c r="AU1416" s="20"/>
      <c r="AV1416" s="20"/>
      <c r="AW1416" s="20"/>
      <c r="AX1416" s="20"/>
      <c r="AY1416" s="20"/>
      <c r="AZ1416" s="20"/>
      <c r="BA1416" s="20"/>
      <c r="BB1416" s="20"/>
    </row>
    <row r="1417" spans="1:54" ht="26.1" hidden="1" customHeight="1" x14ac:dyDescent="0.25">
      <c r="A1417" s="39" t="s">
        <v>73</v>
      </c>
      <c r="B1417" s="13" t="s">
        <v>257</v>
      </c>
      <c r="C1417" s="13" t="s">
        <v>252</v>
      </c>
      <c r="D1417" s="13">
        <v>34017</v>
      </c>
      <c r="E1417" s="13">
        <v>12863</v>
      </c>
      <c r="F1417" s="13" t="s">
        <v>271</v>
      </c>
      <c r="G1417" s="13" t="s">
        <v>331</v>
      </c>
      <c r="H1417" s="13" t="s">
        <v>74</v>
      </c>
      <c r="I1417" s="13" t="s">
        <v>75</v>
      </c>
      <c r="J1417" s="13" t="s">
        <v>295</v>
      </c>
      <c r="K1417" s="4">
        <v>56964</v>
      </c>
      <c r="L1417" s="4" t="s">
        <v>642</v>
      </c>
      <c r="M1417" s="14" t="s">
        <v>38</v>
      </c>
      <c r="N1417" s="15" t="s">
        <v>680</v>
      </c>
      <c r="O1417" s="15">
        <v>0</v>
      </c>
      <c r="P1417" s="15">
        <v>1.307365272</v>
      </c>
      <c r="Q1417" s="15">
        <f t="shared" si="264"/>
        <v>1.307365272</v>
      </c>
      <c r="R1417" s="15" t="str">
        <f t="shared" si="265"/>
        <v>0.00</v>
      </c>
      <c r="S1417" s="15">
        <v>0</v>
      </c>
      <c r="T1417" s="15">
        <v>0.49958948800000003</v>
      </c>
      <c r="U1417" s="15">
        <f t="shared" si="266"/>
        <v>0.49958948800000003</v>
      </c>
      <c r="V1417" s="16" t="str">
        <f t="shared" si="267"/>
        <v>NA</v>
      </c>
      <c r="W1417" s="17">
        <f t="shared" si="268"/>
        <v>0</v>
      </c>
      <c r="X1417" s="17">
        <f t="shared" si="268"/>
        <v>5.4303205217391308E-3</v>
      </c>
      <c r="Y1417" s="16">
        <f t="shared" si="269"/>
        <v>5.4303205217391308E-3</v>
      </c>
      <c r="Z1417" s="15" t="str">
        <f t="shared" si="270"/>
        <v>0.00</v>
      </c>
      <c r="AA1417" s="13"/>
      <c r="AB1417" s="13"/>
      <c r="AC1417" s="13"/>
      <c r="AD1417" s="13"/>
      <c r="AE1417" s="18">
        <f t="shared" si="271"/>
        <v>0</v>
      </c>
      <c r="AF1417" s="18">
        <f t="shared" ref="AF1417:AF1480" si="275">T1417/72.8</f>
        <v>6.862492967032968E-3</v>
      </c>
      <c r="AG1417" s="19">
        <f t="shared" si="272"/>
        <v>6.862492967032968E-3</v>
      </c>
      <c r="AH1417" s="16" t="str">
        <f t="shared" si="273"/>
        <v>0.00</v>
      </c>
      <c r="AI1417" s="16">
        <f t="shared" si="274"/>
        <v>0</v>
      </c>
      <c r="AJ1417" s="44" t="s">
        <v>681</v>
      </c>
      <c r="AK1417" s="15" t="s">
        <v>686</v>
      </c>
      <c r="AL1417" s="14" t="s">
        <v>57</v>
      </c>
      <c r="AM1417" s="39" t="s">
        <v>58</v>
      </c>
      <c r="AN1417" s="39" t="s">
        <v>59</v>
      </c>
      <c r="AO1417" s="39" t="s">
        <v>60</v>
      </c>
      <c r="AP1417" s="39" t="s">
        <v>61</v>
      </c>
      <c r="AQ1417" s="20"/>
      <c r="AR1417" s="20"/>
      <c r="AS1417" s="20"/>
      <c r="AT1417" s="20"/>
      <c r="AU1417" s="20"/>
      <c r="AV1417" s="20"/>
      <c r="AW1417" s="20"/>
      <c r="AX1417" s="20"/>
      <c r="AY1417" s="20"/>
      <c r="AZ1417" s="20"/>
      <c r="BA1417" s="20"/>
      <c r="BB1417" s="20"/>
    </row>
    <row r="1418" spans="1:54" ht="26.1" hidden="1" customHeight="1" x14ac:dyDescent="0.25">
      <c r="A1418" s="39" t="s">
        <v>73</v>
      </c>
      <c r="B1418" s="13" t="s">
        <v>257</v>
      </c>
      <c r="C1418" s="13" t="s">
        <v>252</v>
      </c>
      <c r="D1418" s="13">
        <v>34017</v>
      </c>
      <c r="E1418" s="13">
        <v>12863</v>
      </c>
      <c r="F1418" s="13" t="s">
        <v>271</v>
      </c>
      <c r="G1418" s="13" t="s">
        <v>331</v>
      </c>
      <c r="H1418" s="13" t="s">
        <v>74</v>
      </c>
      <c r="I1418" s="13" t="s">
        <v>75</v>
      </c>
      <c r="J1418" s="13" t="s">
        <v>295</v>
      </c>
      <c r="K1418" s="4">
        <v>56964</v>
      </c>
      <c r="L1418" s="4" t="s">
        <v>642</v>
      </c>
      <c r="M1418" s="14" t="s">
        <v>39</v>
      </c>
      <c r="N1418" s="15" t="s">
        <v>680</v>
      </c>
      <c r="O1418" s="15">
        <v>0</v>
      </c>
      <c r="P1418" s="15">
        <v>1.307365272</v>
      </c>
      <c r="Q1418" s="15">
        <f t="shared" si="264"/>
        <v>1.307365272</v>
      </c>
      <c r="R1418" s="15" t="str">
        <f t="shared" si="265"/>
        <v>0.00</v>
      </c>
      <c r="S1418" s="15">
        <v>0</v>
      </c>
      <c r="T1418" s="15">
        <v>0.49958948800000003</v>
      </c>
      <c r="U1418" s="15">
        <f t="shared" si="266"/>
        <v>0.49958948800000003</v>
      </c>
      <c r="V1418" s="16" t="str">
        <f t="shared" si="267"/>
        <v>NA</v>
      </c>
      <c r="W1418" s="17">
        <f t="shared" si="268"/>
        <v>0</v>
      </c>
      <c r="X1418" s="17">
        <f t="shared" si="268"/>
        <v>5.4303205217391308E-3</v>
      </c>
      <c r="Y1418" s="16">
        <f t="shared" si="269"/>
        <v>5.4303205217391308E-3</v>
      </c>
      <c r="Z1418" s="15" t="str">
        <f t="shared" si="270"/>
        <v>0.00</v>
      </c>
      <c r="AA1418" s="13"/>
      <c r="AB1418" s="13"/>
      <c r="AC1418" s="13"/>
      <c r="AD1418" s="13"/>
      <c r="AE1418" s="18">
        <f t="shared" si="271"/>
        <v>0</v>
      </c>
      <c r="AF1418" s="18">
        <f t="shared" si="275"/>
        <v>6.862492967032968E-3</v>
      </c>
      <c r="AG1418" s="19">
        <f t="shared" si="272"/>
        <v>6.862492967032968E-3</v>
      </c>
      <c r="AH1418" s="16" t="str">
        <f t="shared" si="273"/>
        <v>0.00</v>
      </c>
      <c r="AI1418" s="16">
        <f t="shared" si="274"/>
        <v>0</v>
      </c>
      <c r="AJ1418" s="44" t="s">
        <v>681</v>
      </c>
      <c r="AK1418" s="15" t="s">
        <v>686</v>
      </c>
      <c r="AL1418" s="14" t="s">
        <v>57</v>
      </c>
      <c r="AM1418" s="39" t="s">
        <v>58</v>
      </c>
      <c r="AN1418" s="39" t="s">
        <v>59</v>
      </c>
      <c r="AO1418" s="39" t="s">
        <v>60</v>
      </c>
      <c r="AP1418" s="39" t="s">
        <v>61</v>
      </c>
      <c r="AQ1418" s="20"/>
      <c r="AR1418" s="20"/>
      <c r="AS1418" s="20"/>
      <c r="AT1418" s="20"/>
      <c r="AU1418" s="20"/>
      <c r="AV1418" s="20"/>
      <c r="AW1418" s="20"/>
      <c r="AX1418" s="20"/>
      <c r="AY1418" s="20"/>
      <c r="AZ1418" s="20"/>
      <c r="BA1418" s="20"/>
      <c r="BB1418" s="20"/>
    </row>
    <row r="1419" spans="1:54" ht="26.1" hidden="1" customHeight="1" x14ac:dyDescent="0.25">
      <c r="A1419" s="39" t="s">
        <v>73</v>
      </c>
      <c r="B1419" s="13" t="s">
        <v>257</v>
      </c>
      <c r="C1419" s="13" t="s">
        <v>252</v>
      </c>
      <c r="D1419" s="13">
        <v>34017</v>
      </c>
      <c r="E1419" s="13">
        <v>12863</v>
      </c>
      <c r="F1419" s="13" t="s">
        <v>271</v>
      </c>
      <c r="G1419" s="13" t="s">
        <v>331</v>
      </c>
      <c r="H1419" s="13" t="s">
        <v>74</v>
      </c>
      <c r="I1419" s="13" t="s">
        <v>75</v>
      </c>
      <c r="J1419" s="13" t="s">
        <v>295</v>
      </c>
      <c r="K1419" s="4">
        <v>56964</v>
      </c>
      <c r="L1419" s="4" t="s">
        <v>642</v>
      </c>
      <c r="M1419" s="14" t="s">
        <v>37</v>
      </c>
      <c r="N1419" s="15" t="s">
        <v>680</v>
      </c>
      <c r="O1419" s="15">
        <v>0</v>
      </c>
      <c r="P1419" s="15">
        <v>0.31693703600000001</v>
      </c>
      <c r="Q1419" s="15">
        <f t="shared" si="264"/>
        <v>0.31693703600000001</v>
      </c>
      <c r="R1419" s="15" t="str">
        <f t="shared" si="265"/>
        <v>0.00</v>
      </c>
      <c r="S1419" s="15">
        <v>0</v>
      </c>
      <c r="T1419" s="15">
        <v>0.121112604</v>
      </c>
      <c r="U1419" s="15">
        <f t="shared" si="266"/>
        <v>0.121112604</v>
      </c>
      <c r="V1419" s="16" t="str">
        <f t="shared" si="267"/>
        <v>NA</v>
      </c>
      <c r="W1419" s="17">
        <f t="shared" si="268"/>
        <v>0</v>
      </c>
      <c r="X1419" s="17">
        <f t="shared" si="268"/>
        <v>1.316441347826087E-3</v>
      </c>
      <c r="Y1419" s="16">
        <f t="shared" si="269"/>
        <v>1.316441347826087E-3</v>
      </c>
      <c r="Z1419" s="15" t="str">
        <f t="shared" si="270"/>
        <v>0.00</v>
      </c>
      <c r="AA1419" s="13"/>
      <c r="AB1419" s="13"/>
      <c r="AC1419" s="13"/>
      <c r="AD1419" s="13"/>
      <c r="AE1419" s="18">
        <f t="shared" si="271"/>
        <v>0</v>
      </c>
      <c r="AF1419" s="18">
        <f t="shared" si="275"/>
        <v>1.6636346703296705E-3</v>
      </c>
      <c r="AG1419" s="19">
        <f t="shared" si="272"/>
        <v>1.6636346703296705E-3</v>
      </c>
      <c r="AH1419" s="16" t="str">
        <f t="shared" si="273"/>
        <v>0.00</v>
      </c>
      <c r="AI1419" s="16">
        <f t="shared" si="274"/>
        <v>0</v>
      </c>
      <c r="AJ1419" s="44" t="s">
        <v>681</v>
      </c>
      <c r="AK1419" s="15" t="s">
        <v>686</v>
      </c>
      <c r="AL1419" s="14" t="s">
        <v>57</v>
      </c>
      <c r="AM1419" s="39" t="s">
        <v>58</v>
      </c>
      <c r="AN1419" s="39" t="s">
        <v>59</v>
      </c>
      <c r="AO1419" s="39" t="s">
        <v>60</v>
      </c>
      <c r="AP1419" s="39" t="s">
        <v>61</v>
      </c>
      <c r="AQ1419" s="20"/>
      <c r="AR1419" s="20"/>
      <c r="AS1419" s="20"/>
      <c r="AT1419" s="20"/>
      <c r="AU1419" s="20"/>
      <c r="AV1419" s="20"/>
      <c r="AW1419" s="20"/>
      <c r="AX1419" s="20"/>
      <c r="AY1419" s="20"/>
      <c r="AZ1419" s="20"/>
      <c r="BA1419" s="20"/>
      <c r="BB1419" s="20"/>
    </row>
    <row r="1420" spans="1:54" ht="26.1" hidden="1" customHeight="1" x14ac:dyDescent="0.25">
      <c r="A1420" s="39" t="s">
        <v>73</v>
      </c>
      <c r="B1420" s="13" t="s">
        <v>257</v>
      </c>
      <c r="C1420" s="13" t="s">
        <v>252</v>
      </c>
      <c r="D1420" s="13">
        <v>34017</v>
      </c>
      <c r="E1420" s="13">
        <v>12863</v>
      </c>
      <c r="F1420" s="13" t="s">
        <v>271</v>
      </c>
      <c r="G1420" s="13" t="s">
        <v>331</v>
      </c>
      <c r="H1420" s="13" t="s">
        <v>74</v>
      </c>
      <c r="I1420" s="13" t="s">
        <v>75</v>
      </c>
      <c r="J1420" s="13" t="s">
        <v>295</v>
      </c>
      <c r="K1420" s="4">
        <v>56964</v>
      </c>
      <c r="L1420" s="4" t="s">
        <v>642</v>
      </c>
      <c r="M1420" s="14" t="s">
        <v>34</v>
      </c>
      <c r="N1420" s="15" t="s">
        <v>680</v>
      </c>
      <c r="O1420" s="15">
        <v>0</v>
      </c>
      <c r="P1420" s="15">
        <v>0.41597985900000001</v>
      </c>
      <c r="Q1420" s="15">
        <f t="shared" si="264"/>
        <v>0.41597985900000001</v>
      </c>
      <c r="R1420" s="15" t="str">
        <f t="shared" si="265"/>
        <v>0.00</v>
      </c>
      <c r="S1420" s="15">
        <v>0</v>
      </c>
      <c r="T1420" s="15">
        <v>0.158960292</v>
      </c>
      <c r="U1420" s="15">
        <f t="shared" si="266"/>
        <v>0.158960292</v>
      </c>
      <c r="V1420" s="16" t="str">
        <f t="shared" si="267"/>
        <v>NA</v>
      </c>
      <c r="W1420" s="17">
        <f t="shared" si="268"/>
        <v>0</v>
      </c>
      <c r="X1420" s="17">
        <f t="shared" si="268"/>
        <v>1.7278292608695653E-3</v>
      </c>
      <c r="Y1420" s="16">
        <f t="shared" si="269"/>
        <v>1.7278292608695653E-3</v>
      </c>
      <c r="Z1420" s="15" t="str">
        <f t="shared" si="270"/>
        <v>0.00</v>
      </c>
      <c r="AA1420" s="13"/>
      <c r="AB1420" s="13"/>
      <c r="AC1420" s="13"/>
      <c r="AD1420" s="13"/>
      <c r="AE1420" s="18">
        <f t="shared" si="271"/>
        <v>0</v>
      </c>
      <c r="AF1420" s="18">
        <f t="shared" si="275"/>
        <v>2.1835204945054947E-3</v>
      </c>
      <c r="AG1420" s="19">
        <f t="shared" si="272"/>
        <v>2.1835204945054947E-3</v>
      </c>
      <c r="AH1420" s="16" t="str">
        <f t="shared" si="273"/>
        <v>0.00</v>
      </c>
      <c r="AI1420" s="16">
        <f t="shared" si="274"/>
        <v>0</v>
      </c>
      <c r="AJ1420" s="44" t="s">
        <v>681</v>
      </c>
      <c r="AK1420" s="15" t="s">
        <v>686</v>
      </c>
      <c r="AL1420" s="14" t="s">
        <v>57</v>
      </c>
      <c r="AM1420" s="39" t="s">
        <v>58</v>
      </c>
      <c r="AN1420" s="39" t="s">
        <v>59</v>
      </c>
      <c r="AO1420" s="39" t="s">
        <v>60</v>
      </c>
      <c r="AP1420" s="39" t="s">
        <v>61</v>
      </c>
      <c r="AQ1420" s="20"/>
      <c r="AR1420" s="20"/>
      <c r="AS1420" s="20"/>
      <c r="AT1420" s="20"/>
      <c r="AU1420" s="20"/>
      <c r="AV1420" s="20"/>
      <c r="AW1420" s="20"/>
      <c r="AX1420" s="20"/>
      <c r="AY1420" s="20"/>
      <c r="AZ1420" s="20"/>
      <c r="BA1420" s="20"/>
      <c r="BB1420" s="20"/>
    </row>
    <row r="1421" spans="1:54" ht="26.1" hidden="1" customHeight="1" x14ac:dyDescent="0.25">
      <c r="A1421" s="39" t="s">
        <v>73</v>
      </c>
      <c r="B1421" s="13" t="s">
        <v>257</v>
      </c>
      <c r="C1421" s="13" t="s">
        <v>252</v>
      </c>
      <c r="D1421" s="13">
        <v>34017</v>
      </c>
      <c r="E1421" s="13">
        <v>12863</v>
      </c>
      <c r="F1421" s="13" t="s">
        <v>271</v>
      </c>
      <c r="G1421" s="13" t="s">
        <v>319</v>
      </c>
      <c r="H1421" s="13" t="s">
        <v>74</v>
      </c>
      <c r="I1421" s="13" t="s">
        <v>75</v>
      </c>
      <c r="J1421" s="13" t="s">
        <v>296</v>
      </c>
      <c r="K1421" s="4">
        <v>56964</v>
      </c>
      <c r="L1421" s="4" t="s">
        <v>643</v>
      </c>
      <c r="M1421" s="14" t="s">
        <v>35</v>
      </c>
      <c r="N1421" s="15" t="s">
        <v>680</v>
      </c>
      <c r="O1421" s="15">
        <v>0</v>
      </c>
      <c r="P1421" s="15">
        <v>5.9368595979999998</v>
      </c>
      <c r="Q1421" s="15">
        <f t="shared" si="264"/>
        <v>5.9368595979999998</v>
      </c>
      <c r="R1421" s="15" t="str">
        <f t="shared" si="265"/>
        <v>0.00</v>
      </c>
      <c r="S1421" s="15">
        <v>0</v>
      </c>
      <c r="T1421" s="15">
        <v>2.2708613130000002</v>
      </c>
      <c r="U1421" s="15">
        <f t="shared" si="266"/>
        <v>2.2708613130000002</v>
      </c>
      <c r="V1421" s="16" t="str">
        <f t="shared" si="267"/>
        <v>NA</v>
      </c>
      <c r="W1421" s="17">
        <f t="shared" si="268"/>
        <v>0</v>
      </c>
      <c r="X1421" s="17">
        <f t="shared" si="268"/>
        <v>2.4683275141304351E-2</v>
      </c>
      <c r="Y1421" s="16">
        <f t="shared" si="269"/>
        <v>2.4683275141304351E-2</v>
      </c>
      <c r="Z1421" s="15" t="str">
        <f t="shared" si="270"/>
        <v>0.00</v>
      </c>
      <c r="AA1421" s="13"/>
      <c r="AB1421" s="13"/>
      <c r="AC1421" s="13"/>
      <c r="AD1421" s="13"/>
      <c r="AE1421" s="18">
        <f t="shared" si="271"/>
        <v>0</v>
      </c>
      <c r="AF1421" s="18">
        <f t="shared" si="275"/>
        <v>3.1193149903846158E-2</v>
      </c>
      <c r="AG1421" s="19">
        <f t="shared" si="272"/>
        <v>3.1193149903846158E-2</v>
      </c>
      <c r="AH1421" s="16" t="str">
        <f t="shared" si="273"/>
        <v>0.00</v>
      </c>
      <c r="AI1421" s="16">
        <f t="shared" si="274"/>
        <v>0</v>
      </c>
      <c r="AJ1421" s="44" t="s">
        <v>681</v>
      </c>
      <c r="AK1421" s="15" t="s">
        <v>686</v>
      </c>
      <c r="AL1421" s="14" t="s">
        <v>57</v>
      </c>
      <c r="AM1421" s="39" t="s">
        <v>58</v>
      </c>
      <c r="AN1421" s="39" t="s">
        <v>59</v>
      </c>
      <c r="AO1421" s="39" t="s">
        <v>60</v>
      </c>
      <c r="AP1421" s="39" t="s">
        <v>61</v>
      </c>
      <c r="AQ1421" s="20"/>
      <c r="AR1421" s="20"/>
      <c r="AS1421" s="20"/>
      <c r="AT1421" s="20"/>
      <c r="AU1421" s="20"/>
      <c r="AV1421" s="20"/>
      <c r="AW1421" s="20"/>
      <c r="AX1421" s="20"/>
      <c r="AY1421" s="20"/>
      <c r="AZ1421" s="20"/>
      <c r="BA1421" s="20"/>
      <c r="BB1421" s="20"/>
    </row>
    <row r="1422" spans="1:54" ht="26.1" hidden="1" customHeight="1" x14ac:dyDescent="0.25">
      <c r="A1422" s="39" t="s">
        <v>73</v>
      </c>
      <c r="B1422" s="13" t="s">
        <v>257</v>
      </c>
      <c r="C1422" s="13" t="s">
        <v>252</v>
      </c>
      <c r="D1422" s="13">
        <v>34017</v>
      </c>
      <c r="E1422" s="13">
        <v>12863</v>
      </c>
      <c r="F1422" s="13" t="s">
        <v>271</v>
      </c>
      <c r="G1422" s="13" t="s">
        <v>319</v>
      </c>
      <c r="H1422" s="13" t="s">
        <v>74</v>
      </c>
      <c r="I1422" s="13" t="s">
        <v>75</v>
      </c>
      <c r="J1422" s="13" t="s">
        <v>296</v>
      </c>
      <c r="K1422" s="4">
        <v>56964</v>
      </c>
      <c r="L1422" s="4" t="s">
        <v>643</v>
      </c>
      <c r="M1422" s="14" t="s">
        <v>40</v>
      </c>
      <c r="N1422" s="15" t="s">
        <v>680</v>
      </c>
      <c r="O1422" s="15">
        <v>0</v>
      </c>
      <c r="P1422" s="15">
        <v>0</v>
      </c>
      <c r="Q1422" s="15">
        <f t="shared" si="264"/>
        <v>0</v>
      </c>
      <c r="R1422" s="15" t="str">
        <f t="shared" si="265"/>
        <v>0.00</v>
      </c>
      <c r="S1422" s="15">
        <v>0</v>
      </c>
      <c r="T1422" s="15">
        <v>0</v>
      </c>
      <c r="U1422" s="15">
        <f t="shared" si="266"/>
        <v>0</v>
      </c>
      <c r="V1422" s="16" t="str">
        <f t="shared" si="267"/>
        <v>NA</v>
      </c>
      <c r="W1422" s="17">
        <f t="shared" si="268"/>
        <v>0</v>
      </c>
      <c r="X1422" s="17">
        <f t="shared" si="268"/>
        <v>0</v>
      </c>
      <c r="Y1422" s="16">
        <f t="shared" si="269"/>
        <v>0</v>
      </c>
      <c r="Z1422" s="15" t="str">
        <f t="shared" si="270"/>
        <v>0.00</v>
      </c>
      <c r="AA1422" s="13"/>
      <c r="AB1422" s="13"/>
      <c r="AC1422" s="13"/>
      <c r="AD1422" s="13"/>
      <c r="AE1422" s="18">
        <f t="shared" si="271"/>
        <v>0</v>
      </c>
      <c r="AF1422" s="18">
        <f t="shared" si="275"/>
        <v>0</v>
      </c>
      <c r="AG1422" s="19">
        <f t="shared" si="272"/>
        <v>0</v>
      </c>
      <c r="AH1422" s="16" t="str">
        <f t="shared" si="273"/>
        <v>0.00</v>
      </c>
      <c r="AI1422" s="16">
        <f t="shared" si="274"/>
        <v>0</v>
      </c>
      <c r="AJ1422" s="44" t="s">
        <v>681</v>
      </c>
      <c r="AK1422" s="15" t="s">
        <v>686</v>
      </c>
      <c r="AL1422" s="14" t="s">
        <v>57</v>
      </c>
      <c r="AM1422" s="39" t="s">
        <v>58</v>
      </c>
      <c r="AN1422" s="39" t="s">
        <v>59</v>
      </c>
      <c r="AO1422" s="39" t="s">
        <v>60</v>
      </c>
      <c r="AP1422" s="39" t="s">
        <v>61</v>
      </c>
      <c r="AQ1422" s="20"/>
      <c r="AR1422" s="20"/>
      <c r="AS1422" s="20"/>
      <c r="AT1422" s="20"/>
      <c r="AU1422" s="20"/>
      <c r="AV1422" s="20"/>
      <c r="AW1422" s="20"/>
      <c r="AX1422" s="20"/>
      <c r="AY1422" s="20"/>
      <c r="AZ1422" s="20"/>
      <c r="BA1422" s="20"/>
      <c r="BB1422" s="20"/>
    </row>
    <row r="1423" spans="1:54" ht="26.1" customHeight="1" x14ac:dyDescent="0.25">
      <c r="A1423" s="40" t="s">
        <v>73</v>
      </c>
      <c r="B1423" s="13" t="s">
        <v>257</v>
      </c>
      <c r="C1423" s="13" t="s">
        <v>252</v>
      </c>
      <c r="D1423" s="13">
        <v>34017</v>
      </c>
      <c r="E1423" s="13">
        <v>12863</v>
      </c>
      <c r="F1423" s="13" t="s">
        <v>271</v>
      </c>
      <c r="G1423" s="13" t="s">
        <v>319</v>
      </c>
      <c r="H1423" s="13" t="s">
        <v>74</v>
      </c>
      <c r="I1423" s="13" t="s">
        <v>75</v>
      </c>
      <c r="J1423" s="13" t="s">
        <v>296</v>
      </c>
      <c r="K1423" s="4">
        <v>56964</v>
      </c>
      <c r="L1423" s="4" t="s">
        <v>643</v>
      </c>
      <c r="M1423" s="13" t="s">
        <v>36</v>
      </c>
      <c r="N1423" s="15" t="s">
        <v>680</v>
      </c>
      <c r="O1423" s="15">
        <v>0</v>
      </c>
      <c r="P1423" s="15">
        <v>1.781057879</v>
      </c>
      <c r="Q1423" s="15">
        <f t="shared" si="264"/>
        <v>1.781057879</v>
      </c>
      <c r="R1423" s="15" t="str">
        <f t="shared" si="265"/>
        <v>0.00</v>
      </c>
      <c r="S1423" s="15">
        <v>0</v>
      </c>
      <c r="T1423" s="15">
        <v>0.68125839300000002</v>
      </c>
      <c r="U1423" s="15">
        <f t="shared" si="266"/>
        <v>0.68125839300000002</v>
      </c>
      <c r="V1423" s="16" t="str">
        <f t="shared" si="267"/>
        <v>NA</v>
      </c>
      <c r="W1423" s="17">
        <f t="shared" si="268"/>
        <v>0</v>
      </c>
      <c r="X1423" s="17">
        <f t="shared" si="268"/>
        <v>7.4049825326086959E-3</v>
      </c>
      <c r="Y1423" s="16">
        <f t="shared" si="269"/>
        <v>7.4049825326086959E-3</v>
      </c>
      <c r="Z1423" s="15" t="str">
        <f t="shared" si="270"/>
        <v>0.00</v>
      </c>
      <c r="AA1423" s="13"/>
      <c r="AB1423" s="13"/>
      <c r="AC1423" s="13"/>
      <c r="AD1423" s="13"/>
      <c r="AE1423" s="18">
        <f t="shared" si="271"/>
        <v>0</v>
      </c>
      <c r="AF1423" s="18">
        <f t="shared" si="275"/>
        <v>9.3579449587912096E-3</v>
      </c>
      <c r="AG1423" s="19">
        <f t="shared" si="272"/>
        <v>9.3579449587912096E-3</v>
      </c>
      <c r="AH1423" s="16" t="str">
        <f t="shared" si="273"/>
        <v>0.00</v>
      </c>
      <c r="AI1423" s="16">
        <f t="shared" si="274"/>
        <v>0</v>
      </c>
      <c r="AJ1423" s="44" t="s">
        <v>681</v>
      </c>
      <c r="AK1423" s="15" t="s">
        <v>686</v>
      </c>
      <c r="AL1423" s="14" t="s">
        <v>57</v>
      </c>
      <c r="AM1423" s="39" t="s">
        <v>58</v>
      </c>
      <c r="AN1423" s="39" t="s">
        <v>59</v>
      </c>
      <c r="AO1423" s="39" t="s">
        <v>60</v>
      </c>
      <c r="AP1423" s="39" t="s">
        <v>61</v>
      </c>
      <c r="AQ1423" s="20"/>
      <c r="AR1423" s="20"/>
      <c r="AS1423" s="20"/>
      <c r="AT1423" s="20"/>
      <c r="AU1423" s="20"/>
      <c r="AV1423" s="20"/>
      <c r="AW1423" s="20"/>
      <c r="AX1423" s="20"/>
      <c r="AY1423" s="20"/>
      <c r="AZ1423" s="20"/>
      <c r="BA1423" s="20"/>
      <c r="BB1423" s="20"/>
    </row>
    <row r="1424" spans="1:54" ht="26.1" hidden="1" customHeight="1" x14ac:dyDescent="0.25">
      <c r="A1424" s="39" t="s">
        <v>73</v>
      </c>
      <c r="B1424" s="13" t="s">
        <v>257</v>
      </c>
      <c r="C1424" s="13" t="s">
        <v>252</v>
      </c>
      <c r="D1424" s="13">
        <v>34017</v>
      </c>
      <c r="E1424" s="13">
        <v>12863</v>
      </c>
      <c r="F1424" s="13" t="s">
        <v>271</v>
      </c>
      <c r="G1424" s="13" t="s">
        <v>319</v>
      </c>
      <c r="H1424" s="13" t="s">
        <v>74</v>
      </c>
      <c r="I1424" s="13" t="s">
        <v>75</v>
      </c>
      <c r="J1424" s="13" t="s">
        <v>296</v>
      </c>
      <c r="K1424" s="4">
        <v>56964</v>
      </c>
      <c r="L1424" s="4" t="s">
        <v>643</v>
      </c>
      <c r="M1424" s="14" t="s">
        <v>38</v>
      </c>
      <c r="N1424" s="15" t="s">
        <v>680</v>
      </c>
      <c r="O1424" s="15">
        <v>0</v>
      </c>
      <c r="P1424" s="15">
        <v>1.3061091119999999</v>
      </c>
      <c r="Q1424" s="15">
        <f t="shared" si="264"/>
        <v>1.3061091119999999</v>
      </c>
      <c r="R1424" s="15" t="str">
        <f t="shared" si="265"/>
        <v>0.00</v>
      </c>
      <c r="S1424" s="15">
        <v>0</v>
      </c>
      <c r="T1424" s="15">
        <v>0.49958948800000003</v>
      </c>
      <c r="U1424" s="15">
        <f t="shared" si="266"/>
        <v>0.49958948800000003</v>
      </c>
      <c r="V1424" s="16" t="str">
        <f t="shared" si="267"/>
        <v>NA</v>
      </c>
      <c r="W1424" s="17">
        <f t="shared" si="268"/>
        <v>0</v>
      </c>
      <c r="X1424" s="17">
        <f t="shared" si="268"/>
        <v>5.4303205217391308E-3</v>
      </c>
      <c r="Y1424" s="16">
        <f t="shared" si="269"/>
        <v>5.4303205217391308E-3</v>
      </c>
      <c r="Z1424" s="15" t="str">
        <f t="shared" si="270"/>
        <v>0.00</v>
      </c>
      <c r="AA1424" s="13"/>
      <c r="AB1424" s="13"/>
      <c r="AC1424" s="13"/>
      <c r="AD1424" s="13"/>
      <c r="AE1424" s="18">
        <f t="shared" si="271"/>
        <v>0</v>
      </c>
      <c r="AF1424" s="18">
        <f t="shared" si="275"/>
        <v>6.862492967032968E-3</v>
      </c>
      <c r="AG1424" s="19">
        <f t="shared" si="272"/>
        <v>6.862492967032968E-3</v>
      </c>
      <c r="AH1424" s="16" t="str">
        <f t="shared" si="273"/>
        <v>0.00</v>
      </c>
      <c r="AI1424" s="16">
        <f t="shared" si="274"/>
        <v>0</v>
      </c>
      <c r="AJ1424" s="44" t="s">
        <v>681</v>
      </c>
      <c r="AK1424" s="15" t="s">
        <v>686</v>
      </c>
      <c r="AL1424" s="14" t="s">
        <v>57</v>
      </c>
      <c r="AM1424" s="39" t="s">
        <v>58</v>
      </c>
      <c r="AN1424" s="39" t="s">
        <v>59</v>
      </c>
      <c r="AO1424" s="39" t="s">
        <v>60</v>
      </c>
      <c r="AP1424" s="39" t="s">
        <v>61</v>
      </c>
      <c r="AQ1424" s="20"/>
      <c r="AR1424" s="20"/>
      <c r="AS1424" s="20"/>
      <c r="AT1424" s="20"/>
      <c r="AU1424" s="20"/>
      <c r="AV1424" s="20"/>
      <c r="AW1424" s="20"/>
      <c r="AX1424" s="20"/>
      <c r="AY1424" s="20"/>
      <c r="AZ1424" s="20"/>
      <c r="BA1424" s="20"/>
      <c r="BB1424" s="20"/>
    </row>
    <row r="1425" spans="1:54" ht="26.1" hidden="1" customHeight="1" x14ac:dyDescent="0.25">
      <c r="A1425" s="39" t="s">
        <v>73</v>
      </c>
      <c r="B1425" s="13" t="s">
        <v>257</v>
      </c>
      <c r="C1425" s="13" t="s">
        <v>252</v>
      </c>
      <c r="D1425" s="13">
        <v>34017</v>
      </c>
      <c r="E1425" s="13">
        <v>12863</v>
      </c>
      <c r="F1425" s="13" t="s">
        <v>271</v>
      </c>
      <c r="G1425" s="13" t="s">
        <v>319</v>
      </c>
      <c r="H1425" s="13" t="s">
        <v>74</v>
      </c>
      <c r="I1425" s="13" t="s">
        <v>75</v>
      </c>
      <c r="J1425" s="13" t="s">
        <v>296</v>
      </c>
      <c r="K1425" s="4">
        <v>56964</v>
      </c>
      <c r="L1425" s="4" t="s">
        <v>643</v>
      </c>
      <c r="M1425" s="14" t="s">
        <v>39</v>
      </c>
      <c r="N1425" s="15" t="s">
        <v>680</v>
      </c>
      <c r="O1425" s="15">
        <v>0</v>
      </c>
      <c r="P1425" s="15">
        <v>1.3061091119999999</v>
      </c>
      <c r="Q1425" s="15">
        <f t="shared" si="264"/>
        <v>1.3061091119999999</v>
      </c>
      <c r="R1425" s="15" t="str">
        <f t="shared" si="265"/>
        <v>0.00</v>
      </c>
      <c r="S1425" s="15">
        <v>0</v>
      </c>
      <c r="T1425" s="15">
        <v>0.49958948800000003</v>
      </c>
      <c r="U1425" s="15">
        <f t="shared" si="266"/>
        <v>0.49958948800000003</v>
      </c>
      <c r="V1425" s="16" t="str">
        <f t="shared" si="267"/>
        <v>NA</v>
      </c>
      <c r="W1425" s="17">
        <f t="shared" si="268"/>
        <v>0</v>
      </c>
      <c r="X1425" s="17">
        <f t="shared" si="268"/>
        <v>5.4303205217391308E-3</v>
      </c>
      <c r="Y1425" s="16">
        <f t="shared" si="269"/>
        <v>5.4303205217391308E-3</v>
      </c>
      <c r="Z1425" s="15" t="str">
        <f t="shared" si="270"/>
        <v>0.00</v>
      </c>
      <c r="AA1425" s="13"/>
      <c r="AB1425" s="13"/>
      <c r="AC1425" s="13"/>
      <c r="AD1425" s="13"/>
      <c r="AE1425" s="18">
        <f t="shared" si="271"/>
        <v>0</v>
      </c>
      <c r="AF1425" s="18">
        <f t="shared" si="275"/>
        <v>6.862492967032968E-3</v>
      </c>
      <c r="AG1425" s="19">
        <f t="shared" si="272"/>
        <v>6.862492967032968E-3</v>
      </c>
      <c r="AH1425" s="16" t="str">
        <f t="shared" si="273"/>
        <v>0.00</v>
      </c>
      <c r="AI1425" s="16">
        <f t="shared" si="274"/>
        <v>0</v>
      </c>
      <c r="AJ1425" s="44" t="s">
        <v>681</v>
      </c>
      <c r="AK1425" s="15" t="s">
        <v>686</v>
      </c>
      <c r="AL1425" s="14" t="s">
        <v>57</v>
      </c>
      <c r="AM1425" s="39" t="s">
        <v>58</v>
      </c>
      <c r="AN1425" s="39" t="s">
        <v>59</v>
      </c>
      <c r="AO1425" s="39" t="s">
        <v>60</v>
      </c>
      <c r="AP1425" s="39" t="s">
        <v>61</v>
      </c>
      <c r="AQ1425" s="20"/>
      <c r="AR1425" s="20"/>
      <c r="AS1425" s="20"/>
      <c r="AT1425" s="20"/>
      <c r="AU1425" s="20"/>
      <c r="AV1425" s="20"/>
      <c r="AW1425" s="20"/>
      <c r="AX1425" s="20"/>
      <c r="AY1425" s="20"/>
      <c r="AZ1425" s="20"/>
      <c r="BA1425" s="20"/>
      <c r="BB1425" s="20"/>
    </row>
    <row r="1426" spans="1:54" ht="26.1" hidden="1" customHeight="1" x14ac:dyDescent="0.25">
      <c r="A1426" s="39" t="s">
        <v>73</v>
      </c>
      <c r="B1426" s="13" t="s">
        <v>257</v>
      </c>
      <c r="C1426" s="13" t="s">
        <v>252</v>
      </c>
      <c r="D1426" s="13">
        <v>34017</v>
      </c>
      <c r="E1426" s="13">
        <v>12863</v>
      </c>
      <c r="F1426" s="13" t="s">
        <v>271</v>
      </c>
      <c r="G1426" s="13" t="s">
        <v>319</v>
      </c>
      <c r="H1426" s="13" t="s">
        <v>74</v>
      </c>
      <c r="I1426" s="13" t="s">
        <v>75</v>
      </c>
      <c r="J1426" s="13" t="s">
        <v>296</v>
      </c>
      <c r="K1426" s="4">
        <v>56964</v>
      </c>
      <c r="L1426" s="4" t="s">
        <v>643</v>
      </c>
      <c r="M1426" s="14" t="s">
        <v>37</v>
      </c>
      <c r="N1426" s="15" t="s">
        <v>680</v>
      </c>
      <c r="O1426" s="15">
        <v>0</v>
      </c>
      <c r="P1426" s="15">
        <v>0.31663251199999998</v>
      </c>
      <c r="Q1426" s="15">
        <f t="shared" si="264"/>
        <v>0.31663251199999998</v>
      </c>
      <c r="R1426" s="15" t="str">
        <f t="shared" si="265"/>
        <v>0.00</v>
      </c>
      <c r="S1426" s="15">
        <v>0</v>
      </c>
      <c r="T1426" s="15">
        <v>0.121112604</v>
      </c>
      <c r="U1426" s="15">
        <f t="shared" si="266"/>
        <v>0.121112604</v>
      </c>
      <c r="V1426" s="16" t="str">
        <f t="shared" si="267"/>
        <v>NA</v>
      </c>
      <c r="W1426" s="17">
        <f t="shared" si="268"/>
        <v>0</v>
      </c>
      <c r="X1426" s="17">
        <f t="shared" si="268"/>
        <v>1.316441347826087E-3</v>
      </c>
      <c r="Y1426" s="16">
        <f t="shared" si="269"/>
        <v>1.316441347826087E-3</v>
      </c>
      <c r="Z1426" s="15" t="str">
        <f t="shared" si="270"/>
        <v>0.00</v>
      </c>
      <c r="AA1426" s="13"/>
      <c r="AB1426" s="13"/>
      <c r="AC1426" s="13"/>
      <c r="AD1426" s="13"/>
      <c r="AE1426" s="18">
        <f t="shared" si="271"/>
        <v>0</v>
      </c>
      <c r="AF1426" s="18">
        <f t="shared" si="275"/>
        <v>1.6636346703296705E-3</v>
      </c>
      <c r="AG1426" s="19">
        <f t="shared" si="272"/>
        <v>1.6636346703296705E-3</v>
      </c>
      <c r="AH1426" s="16" t="str">
        <f t="shared" si="273"/>
        <v>0.00</v>
      </c>
      <c r="AI1426" s="16">
        <f t="shared" si="274"/>
        <v>0</v>
      </c>
      <c r="AJ1426" s="44" t="s">
        <v>681</v>
      </c>
      <c r="AK1426" s="15" t="s">
        <v>686</v>
      </c>
      <c r="AL1426" s="14" t="s">
        <v>57</v>
      </c>
      <c r="AM1426" s="39" t="s">
        <v>58</v>
      </c>
      <c r="AN1426" s="39" t="s">
        <v>59</v>
      </c>
      <c r="AO1426" s="39" t="s">
        <v>60</v>
      </c>
      <c r="AP1426" s="39" t="s">
        <v>61</v>
      </c>
      <c r="AQ1426" s="20"/>
      <c r="AR1426" s="20"/>
      <c r="AS1426" s="20"/>
      <c r="AT1426" s="20"/>
      <c r="AU1426" s="20"/>
      <c r="AV1426" s="20"/>
      <c r="AW1426" s="20"/>
      <c r="AX1426" s="20"/>
      <c r="AY1426" s="20"/>
      <c r="AZ1426" s="20"/>
      <c r="BA1426" s="20"/>
      <c r="BB1426" s="20"/>
    </row>
    <row r="1427" spans="1:54" ht="26.1" hidden="1" customHeight="1" x14ac:dyDescent="0.25">
      <c r="A1427" s="39" t="s">
        <v>73</v>
      </c>
      <c r="B1427" s="13" t="s">
        <v>257</v>
      </c>
      <c r="C1427" s="13" t="s">
        <v>252</v>
      </c>
      <c r="D1427" s="13">
        <v>34017</v>
      </c>
      <c r="E1427" s="13">
        <v>12863</v>
      </c>
      <c r="F1427" s="13" t="s">
        <v>271</v>
      </c>
      <c r="G1427" s="13" t="s">
        <v>319</v>
      </c>
      <c r="H1427" s="13" t="s">
        <v>74</v>
      </c>
      <c r="I1427" s="13" t="s">
        <v>75</v>
      </c>
      <c r="J1427" s="13" t="s">
        <v>296</v>
      </c>
      <c r="K1427" s="4">
        <v>56964</v>
      </c>
      <c r="L1427" s="4" t="s">
        <v>643</v>
      </c>
      <c r="M1427" s="14" t="s">
        <v>34</v>
      </c>
      <c r="N1427" s="15" t="s">
        <v>680</v>
      </c>
      <c r="O1427" s="15">
        <v>0</v>
      </c>
      <c r="P1427" s="15">
        <v>0.41558017200000003</v>
      </c>
      <c r="Q1427" s="15">
        <f t="shared" si="264"/>
        <v>0.41558017200000003</v>
      </c>
      <c r="R1427" s="15" t="str">
        <f t="shared" si="265"/>
        <v>0.00</v>
      </c>
      <c r="S1427" s="15">
        <v>0</v>
      </c>
      <c r="T1427" s="15">
        <v>0.158960292</v>
      </c>
      <c r="U1427" s="15">
        <f t="shared" si="266"/>
        <v>0.158960292</v>
      </c>
      <c r="V1427" s="16" t="str">
        <f t="shared" si="267"/>
        <v>NA</v>
      </c>
      <c r="W1427" s="17">
        <f t="shared" si="268"/>
        <v>0</v>
      </c>
      <c r="X1427" s="17">
        <f t="shared" si="268"/>
        <v>1.7278292608695653E-3</v>
      </c>
      <c r="Y1427" s="16">
        <f t="shared" si="269"/>
        <v>1.7278292608695653E-3</v>
      </c>
      <c r="Z1427" s="15" t="str">
        <f t="shared" si="270"/>
        <v>0.00</v>
      </c>
      <c r="AA1427" s="13"/>
      <c r="AB1427" s="13"/>
      <c r="AC1427" s="13"/>
      <c r="AD1427" s="13"/>
      <c r="AE1427" s="18">
        <f t="shared" si="271"/>
        <v>0</v>
      </c>
      <c r="AF1427" s="18">
        <f t="shared" si="275"/>
        <v>2.1835204945054947E-3</v>
      </c>
      <c r="AG1427" s="19">
        <f t="shared" si="272"/>
        <v>2.1835204945054947E-3</v>
      </c>
      <c r="AH1427" s="16" t="str">
        <f t="shared" si="273"/>
        <v>0.00</v>
      </c>
      <c r="AI1427" s="16">
        <f t="shared" si="274"/>
        <v>0</v>
      </c>
      <c r="AJ1427" s="44" t="s">
        <v>681</v>
      </c>
      <c r="AK1427" s="15" t="s">
        <v>686</v>
      </c>
      <c r="AL1427" s="14" t="s">
        <v>57</v>
      </c>
      <c r="AM1427" s="39" t="s">
        <v>58</v>
      </c>
      <c r="AN1427" s="39" t="s">
        <v>59</v>
      </c>
      <c r="AO1427" s="39" t="s">
        <v>60</v>
      </c>
      <c r="AP1427" s="39" t="s">
        <v>61</v>
      </c>
      <c r="AQ1427" s="20"/>
      <c r="AR1427" s="20"/>
      <c r="AS1427" s="20"/>
      <c r="AT1427" s="20"/>
      <c r="AU1427" s="20"/>
      <c r="AV1427" s="20"/>
      <c r="AW1427" s="20"/>
      <c r="AX1427" s="20"/>
      <c r="AY1427" s="20"/>
      <c r="AZ1427" s="20"/>
      <c r="BA1427" s="20"/>
      <c r="BB1427" s="20"/>
    </row>
    <row r="1428" spans="1:54" ht="26.1" hidden="1" customHeight="1" x14ac:dyDescent="0.25">
      <c r="A1428" s="39" t="s">
        <v>73</v>
      </c>
      <c r="B1428" s="13" t="s">
        <v>257</v>
      </c>
      <c r="C1428" s="13" t="s">
        <v>252</v>
      </c>
      <c r="D1428" s="13">
        <v>34017</v>
      </c>
      <c r="E1428" s="13">
        <v>12863</v>
      </c>
      <c r="F1428" s="13" t="s">
        <v>271</v>
      </c>
      <c r="G1428" s="13" t="s">
        <v>272</v>
      </c>
      <c r="H1428" s="13" t="s">
        <v>74</v>
      </c>
      <c r="I1428" s="13" t="s">
        <v>75</v>
      </c>
      <c r="J1428" s="13" t="s">
        <v>297</v>
      </c>
      <c r="K1428" s="4">
        <v>56964</v>
      </c>
      <c r="L1428" s="4" t="s">
        <v>644</v>
      </c>
      <c r="M1428" s="14" t="s">
        <v>35</v>
      </c>
      <c r="N1428" s="15" t="s">
        <v>680</v>
      </c>
      <c r="O1428" s="15">
        <v>0</v>
      </c>
      <c r="P1428" s="15">
        <v>5.9322701289999999</v>
      </c>
      <c r="Q1428" s="15">
        <f t="shared" si="264"/>
        <v>5.9322701289999999</v>
      </c>
      <c r="R1428" s="15" t="str">
        <f t="shared" si="265"/>
        <v>0.00</v>
      </c>
      <c r="S1428" s="15">
        <v>0</v>
      </c>
      <c r="T1428" s="15">
        <v>2.2708613130000002</v>
      </c>
      <c r="U1428" s="15">
        <f t="shared" si="266"/>
        <v>2.2708613130000002</v>
      </c>
      <c r="V1428" s="16" t="str">
        <f t="shared" si="267"/>
        <v>NA</v>
      </c>
      <c r="W1428" s="17">
        <f t="shared" si="268"/>
        <v>0</v>
      </c>
      <c r="X1428" s="17">
        <f t="shared" si="268"/>
        <v>2.4683275141304351E-2</v>
      </c>
      <c r="Y1428" s="16">
        <f t="shared" si="269"/>
        <v>2.4683275141304351E-2</v>
      </c>
      <c r="Z1428" s="15" t="str">
        <f t="shared" si="270"/>
        <v>0.00</v>
      </c>
      <c r="AA1428" s="13"/>
      <c r="AB1428" s="13"/>
      <c r="AC1428" s="13"/>
      <c r="AD1428" s="13"/>
      <c r="AE1428" s="18">
        <f t="shared" si="271"/>
        <v>0</v>
      </c>
      <c r="AF1428" s="18">
        <f t="shared" si="275"/>
        <v>3.1193149903846158E-2</v>
      </c>
      <c r="AG1428" s="19">
        <f t="shared" si="272"/>
        <v>3.1193149903846158E-2</v>
      </c>
      <c r="AH1428" s="16" t="str">
        <f t="shared" si="273"/>
        <v>0.00</v>
      </c>
      <c r="AI1428" s="16">
        <f t="shared" si="274"/>
        <v>0</v>
      </c>
      <c r="AJ1428" s="44" t="s">
        <v>681</v>
      </c>
      <c r="AK1428" s="15" t="s">
        <v>686</v>
      </c>
      <c r="AL1428" s="14" t="s">
        <v>57</v>
      </c>
      <c r="AM1428" s="39" t="s">
        <v>58</v>
      </c>
      <c r="AN1428" s="39" t="s">
        <v>59</v>
      </c>
      <c r="AO1428" s="39" t="s">
        <v>60</v>
      </c>
      <c r="AP1428" s="39" t="s">
        <v>61</v>
      </c>
      <c r="AQ1428" s="20"/>
      <c r="AR1428" s="20"/>
      <c r="AS1428" s="20"/>
      <c r="AT1428" s="20"/>
      <c r="AU1428" s="20"/>
      <c r="AV1428" s="20"/>
      <c r="AW1428" s="20"/>
      <c r="AX1428" s="20"/>
      <c r="AY1428" s="20"/>
      <c r="AZ1428" s="20"/>
      <c r="BA1428" s="20"/>
      <c r="BB1428" s="20"/>
    </row>
    <row r="1429" spans="1:54" ht="26.1" hidden="1" customHeight="1" x14ac:dyDescent="0.25">
      <c r="A1429" s="39" t="s">
        <v>73</v>
      </c>
      <c r="B1429" s="13" t="s">
        <v>257</v>
      </c>
      <c r="C1429" s="13" t="s">
        <v>252</v>
      </c>
      <c r="D1429" s="13">
        <v>34017</v>
      </c>
      <c r="E1429" s="13">
        <v>12863</v>
      </c>
      <c r="F1429" s="13" t="s">
        <v>271</v>
      </c>
      <c r="G1429" s="13" t="s">
        <v>272</v>
      </c>
      <c r="H1429" s="13" t="s">
        <v>74</v>
      </c>
      <c r="I1429" s="13" t="s">
        <v>75</v>
      </c>
      <c r="J1429" s="13" t="s">
        <v>297</v>
      </c>
      <c r="K1429" s="4">
        <v>56964</v>
      </c>
      <c r="L1429" s="4" t="s">
        <v>644</v>
      </c>
      <c r="M1429" s="14" t="s">
        <v>40</v>
      </c>
      <c r="N1429" s="15" t="s">
        <v>680</v>
      </c>
      <c r="O1429" s="15">
        <v>0</v>
      </c>
      <c r="P1429" s="15">
        <v>0</v>
      </c>
      <c r="Q1429" s="15">
        <f t="shared" si="264"/>
        <v>0</v>
      </c>
      <c r="R1429" s="15" t="str">
        <f t="shared" si="265"/>
        <v>0.00</v>
      </c>
      <c r="S1429" s="15">
        <v>0</v>
      </c>
      <c r="T1429" s="15">
        <v>0</v>
      </c>
      <c r="U1429" s="15">
        <f t="shared" si="266"/>
        <v>0</v>
      </c>
      <c r="V1429" s="16" t="str">
        <f t="shared" si="267"/>
        <v>NA</v>
      </c>
      <c r="W1429" s="17">
        <f t="shared" si="268"/>
        <v>0</v>
      </c>
      <c r="X1429" s="17">
        <f t="shared" si="268"/>
        <v>0</v>
      </c>
      <c r="Y1429" s="16">
        <f t="shared" si="269"/>
        <v>0</v>
      </c>
      <c r="Z1429" s="15" t="str">
        <f t="shared" si="270"/>
        <v>0.00</v>
      </c>
      <c r="AA1429" s="13"/>
      <c r="AB1429" s="13"/>
      <c r="AC1429" s="13"/>
      <c r="AD1429" s="13"/>
      <c r="AE1429" s="18">
        <f t="shared" si="271"/>
        <v>0</v>
      </c>
      <c r="AF1429" s="18">
        <f t="shared" si="275"/>
        <v>0</v>
      </c>
      <c r="AG1429" s="19">
        <f t="shared" si="272"/>
        <v>0</v>
      </c>
      <c r="AH1429" s="16" t="str">
        <f t="shared" si="273"/>
        <v>0.00</v>
      </c>
      <c r="AI1429" s="16">
        <f t="shared" si="274"/>
        <v>0</v>
      </c>
      <c r="AJ1429" s="44" t="s">
        <v>681</v>
      </c>
      <c r="AK1429" s="15" t="s">
        <v>686</v>
      </c>
      <c r="AL1429" s="14" t="s">
        <v>57</v>
      </c>
      <c r="AM1429" s="39" t="s">
        <v>58</v>
      </c>
      <c r="AN1429" s="39" t="s">
        <v>59</v>
      </c>
      <c r="AO1429" s="39" t="s">
        <v>60</v>
      </c>
      <c r="AP1429" s="39" t="s">
        <v>61</v>
      </c>
      <c r="AQ1429" s="20"/>
      <c r="AR1429" s="20"/>
      <c r="AS1429" s="20"/>
      <c r="AT1429" s="20"/>
      <c r="AU1429" s="20"/>
      <c r="AV1429" s="20"/>
      <c r="AW1429" s="20"/>
      <c r="AX1429" s="20"/>
      <c r="AY1429" s="20"/>
      <c r="AZ1429" s="20"/>
      <c r="BA1429" s="20"/>
      <c r="BB1429" s="20"/>
    </row>
    <row r="1430" spans="1:54" ht="26.1" customHeight="1" x14ac:dyDescent="0.25">
      <c r="A1430" s="40" t="s">
        <v>73</v>
      </c>
      <c r="B1430" s="13" t="s">
        <v>257</v>
      </c>
      <c r="C1430" s="13" t="s">
        <v>252</v>
      </c>
      <c r="D1430" s="13">
        <v>34017</v>
      </c>
      <c r="E1430" s="13">
        <v>12863</v>
      </c>
      <c r="F1430" s="13" t="s">
        <v>271</v>
      </c>
      <c r="G1430" s="13" t="s">
        <v>272</v>
      </c>
      <c r="H1430" s="13" t="s">
        <v>74</v>
      </c>
      <c r="I1430" s="13" t="s">
        <v>75</v>
      </c>
      <c r="J1430" s="13" t="s">
        <v>297</v>
      </c>
      <c r="K1430" s="4">
        <v>56964</v>
      </c>
      <c r="L1430" s="4" t="s">
        <v>644</v>
      </c>
      <c r="M1430" s="13" t="s">
        <v>36</v>
      </c>
      <c r="N1430" s="15" t="s">
        <v>680</v>
      </c>
      <c r="O1430" s="15">
        <v>0</v>
      </c>
      <c r="P1430" s="15">
        <v>1.779681039</v>
      </c>
      <c r="Q1430" s="15">
        <f t="shared" si="264"/>
        <v>1.779681039</v>
      </c>
      <c r="R1430" s="15" t="str">
        <f t="shared" si="265"/>
        <v>0.00</v>
      </c>
      <c r="S1430" s="15">
        <v>0</v>
      </c>
      <c r="T1430" s="15">
        <v>0.68125839300000002</v>
      </c>
      <c r="U1430" s="15">
        <f t="shared" si="266"/>
        <v>0.68125839300000002</v>
      </c>
      <c r="V1430" s="16" t="str">
        <f t="shared" si="267"/>
        <v>NA</v>
      </c>
      <c r="W1430" s="17">
        <f t="shared" si="268"/>
        <v>0</v>
      </c>
      <c r="X1430" s="17">
        <f t="shared" si="268"/>
        <v>7.4049825326086959E-3</v>
      </c>
      <c r="Y1430" s="16">
        <f t="shared" si="269"/>
        <v>7.4049825326086959E-3</v>
      </c>
      <c r="Z1430" s="15" t="str">
        <f t="shared" si="270"/>
        <v>0.00</v>
      </c>
      <c r="AA1430" s="13"/>
      <c r="AB1430" s="13"/>
      <c r="AC1430" s="13"/>
      <c r="AD1430" s="13"/>
      <c r="AE1430" s="18">
        <f t="shared" si="271"/>
        <v>0</v>
      </c>
      <c r="AF1430" s="18">
        <f t="shared" si="275"/>
        <v>9.3579449587912096E-3</v>
      </c>
      <c r="AG1430" s="19">
        <f t="shared" si="272"/>
        <v>9.3579449587912096E-3</v>
      </c>
      <c r="AH1430" s="16" t="str">
        <f t="shared" si="273"/>
        <v>0.00</v>
      </c>
      <c r="AI1430" s="16">
        <f t="shared" si="274"/>
        <v>0</v>
      </c>
      <c r="AJ1430" s="44" t="s">
        <v>681</v>
      </c>
      <c r="AK1430" s="15" t="s">
        <v>686</v>
      </c>
      <c r="AL1430" s="14" t="s">
        <v>57</v>
      </c>
      <c r="AM1430" s="39" t="s">
        <v>58</v>
      </c>
      <c r="AN1430" s="39" t="s">
        <v>59</v>
      </c>
      <c r="AO1430" s="39" t="s">
        <v>60</v>
      </c>
      <c r="AP1430" s="39" t="s">
        <v>61</v>
      </c>
      <c r="AQ1430" s="20"/>
      <c r="AR1430" s="20"/>
      <c r="AS1430" s="20"/>
      <c r="AT1430" s="20"/>
      <c r="AU1430" s="20"/>
      <c r="AV1430" s="20"/>
      <c r="AW1430" s="20"/>
      <c r="AX1430" s="20"/>
      <c r="AY1430" s="20"/>
      <c r="AZ1430" s="20"/>
      <c r="BA1430" s="20"/>
      <c r="BB1430" s="20"/>
    </row>
    <row r="1431" spans="1:54" ht="26.1" hidden="1" customHeight="1" x14ac:dyDescent="0.25">
      <c r="A1431" s="39" t="s">
        <v>73</v>
      </c>
      <c r="B1431" s="13" t="s">
        <v>257</v>
      </c>
      <c r="C1431" s="13" t="s">
        <v>252</v>
      </c>
      <c r="D1431" s="13">
        <v>34017</v>
      </c>
      <c r="E1431" s="13">
        <v>12863</v>
      </c>
      <c r="F1431" s="13" t="s">
        <v>271</v>
      </c>
      <c r="G1431" s="13" t="s">
        <v>272</v>
      </c>
      <c r="H1431" s="13" t="s">
        <v>74</v>
      </c>
      <c r="I1431" s="13" t="s">
        <v>75</v>
      </c>
      <c r="J1431" s="13" t="s">
        <v>297</v>
      </c>
      <c r="K1431" s="4">
        <v>56964</v>
      </c>
      <c r="L1431" s="4" t="s">
        <v>644</v>
      </c>
      <c r="M1431" s="14" t="s">
        <v>38</v>
      </c>
      <c r="N1431" s="15" t="s">
        <v>680</v>
      </c>
      <c r="O1431" s="15">
        <v>0</v>
      </c>
      <c r="P1431" s="15">
        <v>1.3050994279999999</v>
      </c>
      <c r="Q1431" s="15">
        <f t="shared" si="264"/>
        <v>1.3050994279999999</v>
      </c>
      <c r="R1431" s="15" t="str">
        <f t="shared" si="265"/>
        <v>0.00</v>
      </c>
      <c r="S1431" s="15">
        <v>0</v>
      </c>
      <c r="T1431" s="15">
        <v>0.49958948800000003</v>
      </c>
      <c r="U1431" s="15">
        <f t="shared" si="266"/>
        <v>0.49958948800000003</v>
      </c>
      <c r="V1431" s="16" t="str">
        <f t="shared" si="267"/>
        <v>NA</v>
      </c>
      <c r="W1431" s="17">
        <f t="shared" si="268"/>
        <v>0</v>
      </c>
      <c r="X1431" s="17">
        <f t="shared" si="268"/>
        <v>5.4303205217391308E-3</v>
      </c>
      <c r="Y1431" s="16">
        <f t="shared" si="269"/>
        <v>5.4303205217391308E-3</v>
      </c>
      <c r="Z1431" s="15" t="str">
        <f t="shared" si="270"/>
        <v>0.00</v>
      </c>
      <c r="AA1431" s="13"/>
      <c r="AB1431" s="13"/>
      <c r="AC1431" s="13"/>
      <c r="AD1431" s="13"/>
      <c r="AE1431" s="18">
        <f t="shared" si="271"/>
        <v>0</v>
      </c>
      <c r="AF1431" s="18">
        <f t="shared" si="275"/>
        <v>6.862492967032968E-3</v>
      </c>
      <c r="AG1431" s="19">
        <f t="shared" si="272"/>
        <v>6.862492967032968E-3</v>
      </c>
      <c r="AH1431" s="16" t="str">
        <f t="shared" si="273"/>
        <v>0.00</v>
      </c>
      <c r="AI1431" s="16">
        <f t="shared" si="274"/>
        <v>0</v>
      </c>
      <c r="AJ1431" s="44" t="s">
        <v>681</v>
      </c>
      <c r="AK1431" s="15" t="s">
        <v>686</v>
      </c>
      <c r="AL1431" s="14" t="s">
        <v>57</v>
      </c>
      <c r="AM1431" s="39" t="s">
        <v>58</v>
      </c>
      <c r="AN1431" s="39" t="s">
        <v>59</v>
      </c>
      <c r="AO1431" s="39" t="s">
        <v>60</v>
      </c>
      <c r="AP1431" s="39" t="s">
        <v>61</v>
      </c>
      <c r="AQ1431" s="20"/>
      <c r="AR1431" s="20"/>
      <c r="AS1431" s="20"/>
      <c r="AT1431" s="20"/>
      <c r="AU1431" s="20"/>
      <c r="AV1431" s="20"/>
      <c r="AW1431" s="20"/>
      <c r="AX1431" s="20"/>
      <c r="AY1431" s="20"/>
      <c r="AZ1431" s="20"/>
      <c r="BA1431" s="20"/>
      <c r="BB1431" s="20"/>
    </row>
    <row r="1432" spans="1:54" ht="26.1" hidden="1" customHeight="1" x14ac:dyDescent="0.25">
      <c r="A1432" s="39" t="s">
        <v>73</v>
      </c>
      <c r="B1432" s="13" t="s">
        <v>257</v>
      </c>
      <c r="C1432" s="13" t="s">
        <v>252</v>
      </c>
      <c r="D1432" s="13">
        <v>34017</v>
      </c>
      <c r="E1432" s="13">
        <v>12863</v>
      </c>
      <c r="F1432" s="13" t="s">
        <v>271</v>
      </c>
      <c r="G1432" s="13" t="s">
        <v>272</v>
      </c>
      <c r="H1432" s="13" t="s">
        <v>74</v>
      </c>
      <c r="I1432" s="13" t="s">
        <v>75</v>
      </c>
      <c r="J1432" s="13" t="s">
        <v>297</v>
      </c>
      <c r="K1432" s="4">
        <v>56964</v>
      </c>
      <c r="L1432" s="4" t="s">
        <v>644</v>
      </c>
      <c r="M1432" s="14" t="s">
        <v>39</v>
      </c>
      <c r="N1432" s="15" t="s">
        <v>680</v>
      </c>
      <c r="O1432" s="15">
        <v>0</v>
      </c>
      <c r="P1432" s="15">
        <v>1.3050994279999999</v>
      </c>
      <c r="Q1432" s="15">
        <f t="shared" si="264"/>
        <v>1.3050994279999999</v>
      </c>
      <c r="R1432" s="15" t="str">
        <f t="shared" si="265"/>
        <v>0.00</v>
      </c>
      <c r="S1432" s="15">
        <v>0</v>
      </c>
      <c r="T1432" s="15">
        <v>0.49958948800000003</v>
      </c>
      <c r="U1432" s="15">
        <f t="shared" si="266"/>
        <v>0.49958948800000003</v>
      </c>
      <c r="V1432" s="16" t="str">
        <f t="shared" si="267"/>
        <v>NA</v>
      </c>
      <c r="W1432" s="17">
        <f t="shared" si="268"/>
        <v>0</v>
      </c>
      <c r="X1432" s="17">
        <f t="shared" si="268"/>
        <v>5.4303205217391308E-3</v>
      </c>
      <c r="Y1432" s="16">
        <f t="shared" si="269"/>
        <v>5.4303205217391308E-3</v>
      </c>
      <c r="Z1432" s="15" t="str">
        <f t="shared" si="270"/>
        <v>0.00</v>
      </c>
      <c r="AA1432" s="13"/>
      <c r="AB1432" s="13"/>
      <c r="AC1432" s="13"/>
      <c r="AD1432" s="13"/>
      <c r="AE1432" s="18">
        <f t="shared" si="271"/>
        <v>0</v>
      </c>
      <c r="AF1432" s="18">
        <f t="shared" si="275"/>
        <v>6.862492967032968E-3</v>
      </c>
      <c r="AG1432" s="19">
        <f t="shared" si="272"/>
        <v>6.862492967032968E-3</v>
      </c>
      <c r="AH1432" s="16" t="str">
        <f t="shared" si="273"/>
        <v>0.00</v>
      </c>
      <c r="AI1432" s="16">
        <f t="shared" si="274"/>
        <v>0</v>
      </c>
      <c r="AJ1432" s="44" t="s">
        <v>681</v>
      </c>
      <c r="AK1432" s="15" t="s">
        <v>686</v>
      </c>
      <c r="AL1432" s="14" t="s">
        <v>57</v>
      </c>
      <c r="AM1432" s="39" t="s">
        <v>58</v>
      </c>
      <c r="AN1432" s="39" t="s">
        <v>59</v>
      </c>
      <c r="AO1432" s="39" t="s">
        <v>60</v>
      </c>
      <c r="AP1432" s="39" t="s">
        <v>61</v>
      </c>
      <c r="AQ1432" s="20"/>
      <c r="AR1432" s="20"/>
      <c r="AS1432" s="20"/>
      <c r="AT1432" s="20"/>
      <c r="AU1432" s="20"/>
      <c r="AV1432" s="20"/>
      <c r="AW1432" s="20"/>
      <c r="AX1432" s="20"/>
      <c r="AY1432" s="20"/>
      <c r="AZ1432" s="20"/>
      <c r="BA1432" s="20"/>
      <c r="BB1432" s="20"/>
    </row>
    <row r="1433" spans="1:54" ht="26.1" hidden="1" customHeight="1" x14ac:dyDescent="0.25">
      <c r="A1433" s="39" t="s">
        <v>73</v>
      </c>
      <c r="B1433" s="13" t="s">
        <v>257</v>
      </c>
      <c r="C1433" s="13" t="s">
        <v>252</v>
      </c>
      <c r="D1433" s="13">
        <v>34017</v>
      </c>
      <c r="E1433" s="13">
        <v>12863</v>
      </c>
      <c r="F1433" s="13" t="s">
        <v>271</v>
      </c>
      <c r="G1433" s="13" t="s">
        <v>272</v>
      </c>
      <c r="H1433" s="13" t="s">
        <v>74</v>
      </c>
      <c r="I1433" s="13" t="s">
        <v>75</v>
      </c>
      <c r="J1433" s="13" t="s">
        <v>297</v>
      </c>
      <c r="K1433" s="4">
        <v>56964</v>
      </c>
      <c r="L1433" s="4" t="s">
        <v>644</v>
      </c>
      <c r="M1433" s="14" t="s">
        <v>37</v>
      </c>
      <c r="N1433" s="15" t="s">
        <v>680</v>
      </c>
      <c r="O1433" s="15">
        <v>0</v>
      </c>
      <c r="P1433" s="15">
        <v>0.31638773999999997</v>
      </c>
      <c r="Q1433" s="15">
        <f t="shared" si="264"/>
        <v>0.31638773999999997</v>
      </c>
      <c r="R1433" s="15" t="str">
        <f t="shared" si="265"/>
        <v>0.00</v>
      </c>
      <c r="S1433" s="15">
        <v>0</v>
      </c>
      <c r="T1433" s="15">
        <v>0.121112604</v>
      </c>
      <c r="U1433" s="15">
        <f t="shared" si="266"/>
        <v>0.121112604</v>
      </c>
      <c r="V1433" s="16" t="str">
        <f t="shared" si="267"/>
        <v>NA</v>
      </c>
      <c r="W1433" s="17">
        <f t="shared" si="268"/>
        <v>0</v>
      </c>
      <c r="X1433" s="17">
        <f t="shared" si="268"/>
        <v>1.316441347826087E-3</v>
      </c>
      <c r="Y1433" s="16">
        <f t="shared" si="269"/>
        <v>1.316441347826087E-3</v>
      </c>
      <c r="Z1433" s="15" t="str">
        <f t="shared" si="270"/>
        <v>0.00</v>
      </c>
      <c r="AA1433" s="13"/>
      <c r="AB1433" s="13"/>
      <c r="AC1433" s="13"/>
      <c r="AD1433" s="13"/>
      <c r="AE1433" s="18">
        <f t="shared" si="271"/>
        <v>0</v>
      </c>
      <c r="AF1433" s="18">
        <f t="shared" si="275"/>
        <v>1.6636346703296705E-3</v>
      </c>
      <c r="AG1433" s="19">
        <f t="shared" si="272"/>
        <v>1.6636346703296705E-3</v>
      </c>
      <c r="AH1433" s="16" t="str">
        <f t="shared" si="273"/>
        <v>0.00</v>
      </c>
      <c r="AI1433" s="16">
        <f t="shared" si="274"/>
        <v>0</v>
      </c>
      <c r="AJ1433" s="44" t="s">
        <v>681</v>
      </c>
      <c r="AK1433" s="15" t="s">
        <v>686</v>
      </c>
      <c r="AL1433" s="14" t="s">
        <v>57</v>
      </c>
      <c r="AM1433" s="39" t="s">
        <v>58</v>
      </c>
      <c r="AN1433" s="39" t="s">
        <v>59</v>
      </c>
      <c r="AO1433" s="39" t="s">
        <v>60</v>
      </c>
      <c r="AP1433" s="39" t="s">
        <v>61</v>
      </c>
      <c r="AQ1433" s="20"/>
      <c r="AR1433" s="20"/>
      <c r="AS1433" s="20"/>
      <c r="AT1433" s="20"/>
      <c r="AU1433" s="20"/>
      <c r="AV1433" s="20"/>
      <c r="AW1433" s="20"/>
      <c r="AX1433" s="20"/>
      <c r="AY1433" s="20"/>
      <c r="AZ1433" s="20"/>
      <c r="BA1433" s="20"/>
      <c r="BB1433" s="20"/>
    </row>
    <row r="1434" spans="1:54" ht="26.1" hidden="1" customHeight="1" x14ac:dyDescent="0.25">
      <c r="A1434" s="39" t="s">
        <v>73</v>
      </c>
      <c r="B1434" s="13" t="s">
        <v>257</v>
      </c>
      <c r="C1434" s="13" t="s">
        <v>252</v>
      </c>
      <c r="D1434" s="13">
        <v>34017</v>
      </c>
      <c r="E1434" s="13">
        <v>12863</v>
      </c>
      <c r="F1434" s="13" t="s">
        <v>271</v>
      </c>
      <c r="G1434" s="13" t="s">
        <v>272</v>
      </c>
      <c r="H1434" s="13" t="s">
        <v>74</v>
      </c>
      <c r="I1434" s="13" t="s">
        <v>75</v>
      </c>
      <c r="J1434" s="13" t="s">
        <v>297</v>
      </c>
      <c r="K1434" s="4">
        <v>56964</v>
      </c>
      <c r="L1434" s="4" t="s">
        <v>644</v>
      </c>
      <c r="M1434" s="14" t="s">
        <v>34</v>
      </c>
      <c r="N1434" s="15" t="s">
        <v>680</v>
      </c>
      <c r="O1434" s="15">
        <v>0</v>
      </c>
      <c r="P1434" s="15">
        <v>0.41525890900000001</v>
      </c>
      <c r="Q1434" s="15">
        <f t="shared" si="264"/>
        <v>0.41525890900000001</v>
      </c>
      <c r="R1434" s="15" t="str">
        <f t="shared" si="265"/>
        <v>0.00</v>
      </c>
      <c r="S1434" s="15">
        <v>0</v>
      </c>
      <c r="T1434" s="15">
        <v>0.158960292</v>
      </c>
      <c r="U1434" s="15">
        <f t="shared" si="266"/>
        <v>0.158960292</v>
      </c>
      <c r="V1434" s="16" t="str">
        <f t="shared" si="267"/>
        <v>NA</v>
      </c>
      <c r="W1434" s="17">
        <f t="shared" si="268"/>
        <v>0</v>
      </c>
      <c r="X1434" s="17">
        <f t="shared" si="268"/>
        <v>1.7278292608695653E-3</v>
      </c>
      <c r="Y1434" s="16">
        <f t="shared" si="269"/>
        <v>1.7278292608695653E-3</v>
      </c>
      <c r="Z1434" s="15" t="str">
        <f t="shared" si="270"/>
        <v>0.00</v>
      </c>
      <c r="AA1434" s="13"/>
      <c r="AB1434" s="13"/>
      <c r="AC1434" s="13"/>
      <c r="AD1434" s="13"/>
      <c r="AE1434" s="18">
        <f t="shared" si="271"/>
        <v>0</v>
      </c>
      <c r="AF1434" s="18">
        <f t="shared" si="275"/>
        <v>2.1835204945054947E-3</v>
      </c>
      <c r="AG1434" s="19">
        <f t="shared" si="272"/>
        <v>2.1835204945054947E-3</v>
      </c>
      <c r="AH1434" s="16" t="str">
        <f t="shared" si="273"/>
        <v>0.00</v>
      </c>
      <c r="AI1434" s="16">
        <f t="shared" si="274"/>
        <v>0</v>
      </c>
      <c r="AJ1434" s="44" t="s">
        <v>681</v>
      </c>
      <c r="AK1434" s="15" t="s">
        <v>686</v>
      </c>
      <c r="AL1434" s="14" t="s">
        <v>57</v>
      </c>
      <c r="AM1434" s="39" t="s">
        <v>58</v>
      </c>
      <c r="AN1434" s="39" t="s">
        <v>59</v>
      </c>
      <c r="AO1434" s="39" t="s">
        <v>60</v>
      </c>
      <c r="AP1434" s="39" t="s">
        <v>61</v>
      </c>
      <c r="AQ1434" s="20"/>
      <c r="AR1434" s="20"/>
      <c r="AS1434" s="20"/>
      <c r="AT1434" s="20"/>
      <c r="AU1434" s="20"/>
      <c r="AV1434" s="20"/>
      <c r="AW1434" s="20"/>
      <c r="AX1434" s="20"/>
      <c r="AY1434" s="20"/>
      <c r="AZ1434" s="20"/>
      <c r="BA1434" s="20"/>
      <c r="BB1434" s="20"/>
    </row>
    <row r="1435" spans="1:54" ht="26.1" hidden="1" customHeight="1" x14ac:dyDescent="0.25">
      <c r="A1435" s="39" t="s">
        <v>73</v>
      </c>
      <c r="B1435" s="13" t="s">
        <v>257</v>
      </c>
      <c r="C1435" s="13" t="s">
        <v>252</v>
      </c>
      <c r="D1435" s="13">
        <v>34017</v>
      </c>
      <c r="E1435" s="13">
        <v>12863</v>
      </c>
      <c r="F1435" s="13" t="s">
        <v>271</v>
      </c>
      <c r="G1435" s="13" t="s">
        <v>302</v>
      </c>
      <c r="H1435" s="13" t="s">
        <v>74</v>
      </c>
      <c r="I1435" s="13" t="s">
        <v>75</v>
      </c>
      <c r="J1435" s="13" t="s">
        <v>298</v>
      </c>
      <c r="K1435" s="4">
        <v>56964</v>
      </c>
      <c r="L1435" s="4" t="s">
        <v>645</v>
      </c>
      <c r="M1435" s="14" t="s">
        <v>35</v>
      </c>
      <c r="N1435" s="15" t="s">
        <v>680</v>
      </c>
      <c r="O1435" s="15">
        <v>0</v>
      </c>
      <c r="P1435" s="15">
        <v>5.9235080509999998</v>
      </c>
      <c r="Q1435" s="15">
        <f t="shared" si="264"/>
        <v>5.9235080509999998</v>
      </c>
      <c r="R1435" s="15" t="str">
        <f t="shared" si="265"/>
        <v>0.00</v>
      </c>
      <c r="S1435" s="15">
        <v>0</v>
      </c>
      <c r="T1435" s="15">
        <v>2.2708613130000002</v>
      </c>
      <c r="U1435" s="15">
        <f t="shared" si="266"/>
        <v>2.2708613130000002</v>
      </c>
      <c r="V1435" s="16" t="str">
        <f t="shared" si="267"/>
        <v>NA</v>
      </c>
      <c r="W1435" s="17">
        <f t="shared" si="268"/>
        <v>0</v>
      </c>
      <c r="X1435" s="17">
        <f t="shared" si="268"/>
        <v>2.4683275141304351E-2</v>
      </c>
      <c r="Y1435" s="16">
        <f t="shared" si="269"/>
        <v>2.4683275141304351E-2</v>
      </c>
      <c r="Z1435" s="15" t="str">
        <f t="shared" si="270"/>
        <v>0.00</v>
      </c>
      <c r="AA1435" s="13"/>
      <c r="AB1435" s="13"/>
      <c r="AC1435" s="13"/>
      <c r="AD1435" s="13"/>
      <c r="AE1435" s="18">
        <f t="shared" si="271"/>
        <v>0</v>
      </c>
      <c r="AF1435" s="18">
        <f t="shared" si="275"/>
        <v>3.1193149903846158E-2</v>
      </c>
      <c r="AG1435" s="19">
        <f t="shared" si="272"/>
        <v>3.1193149903846158E-2</v>
      </c>
      <c r="AH1435" s="16" t="str">
        <f t="shared" si="273"/>
        <v>0.00</v>
      </c>
      <c r="AI1435" s="16">
        <f t="shared" si="274"/>
        <v>0</v>
      </c>
      <c r="AJ1435" s="44" t="s">
        <v>681</v>
      </c>
      <c r="AK1435" s="15" t="s">
        <v>686</v>
      </c>
      <c r="AL1435" s="14" t="s">
        <v>57</v>
      </c>
      <c r="AM1435" s="39" t="s">
        <v>58</v>
      </c>
      <c r="AN1435" s="39" t="s">
        <v>59</v>
      </c>
      <c r="AO1435" s="39" t="s">
        <v>60</v>
      </c>
      <c r="AP1435" s="39" t="s">
        <v>61</v>
      </c>
      <c r="AQ1435" s="20"/>
      <c r="AR1435" s="20"/>
      <c r="AS1435" s="20"/>
      <c r="AT1435" s="20"/>
      <c r="AU1435" s="20"/>
      <c r="AV1435" s="20"/>
      <c r="AW1435" s="20"/>
      <c r="AX1435" s="20"/>
      <c r="AY1435" s="20"/>
      <c r="AZ1435" s="20"/>
      <c r="BA1435" s="20"/>
      <c r="BB1435" s="20"/>
    </row>
    <row r="1436" spans="1:54" ht="26.1" hidden="1" customHeight="1" x14ac:dyDescent="0.25">
      <c r="A1436" s="39" t="s">
        <v>73</v>
      </c>
      <c r="B1436" s="13" t="s">
        <v>257</v>
      </c>
      <c r="C1436" s="13" t="s">
        <v>252</v>
      </c>
      <c r="D1436" s="13">
        <v>34017</v>
      </c>
      <c r="E1436" s="13">
        <v>12863</v>
      </c>
      <c r="F1436" s="13" t="s">
        <v>271</v>
      </c>
      <c r="G1436" s="13" t="s">
        <v>302</v>
      </c>
      <c r="H1436" s="13" t="s">
        <v>74</v>
      </c>
      <c r="I1436" s="13" t="s">
        <v>75</v>
      </c>
      <c r="J1436" s="13" t="s">
        <v>298</v>
      </c>
      <c r="K1436" s="4">
        <v>56964</v>
      </c>
      <c r="L1436" s="4" t="s">
        <v>645</v>
      </c>
      <c r="M1436" s="14" t="s">
        <v>40</v>
      </c>
      <c r="N1436" s="15" t="s">
        <v>680</v>
      </c>
      <c r="O1436" s="15">
        <v>0</v>
      </c>
      <c r="P1436" s="15">
        <v>0</v>
      </c>
      <c r="Q1436" s="15">
        <f t="shared" si="264"/>
        <v>0</v>
      </c>
      <c r="R1436" s="15" t="str">
        <f t="shared" si="265"/>
        <v>0.00</v>
      </c>
      <c r="S1436" s="15">
        <v>0</v>
      </c>
      <c r="T1436" s="15">
        <v>0</v>
      </c>
      <c r="U1436" s="15">
        <f t="shared" si="266"/>
        <v>0</v>
      </c>
      <c r="V1436" s="16" t="str">
        <f t="shared" si="267"/>
        <v>NA</v>
      </c>
      <c r="W1436" s="17">
        <f t="shared" si="268"/>
        <v>0</v>
      </c>
      <c r="X1436" s="17">
        <f t="shared" si="268"/>
        <v>0</v>
      </c>
      <c r="Y1436" s="16">
        <f t="shared" si="269"/>
        <v>0</v>
      </c>
      <c r="Z1436" s="15" t="str">
        <f t="shared" si="270"/>
        <v>0.00</v>
      </c>
      <c r="AA1436" s="13"/>
      <c r="AB1436" s="13"/>
      <c r="AC1436" s="13"/>
      <c r="AD1436" s="13"/>
      <c r="AE1436" s="18">
        <f t="shared" si="271"/>
        <v>0</v>
      </c>
      <c r="AF1436" s="18">
        <f t="shared" si="275"/>
        <v>0</v>
      </c>
      <c r="AG1436" s="19">
        <f t="shared" si="272"/>
        <v>0</v>
      </c>
      <c r="AH1436" s="16" t="str">
        <f t="shared" si="273"/>
        <v>0.00</v>
      </c>
      <c r="AI1436" s="16">
        <f t="shared" si="274"/>
        <v>0</v>
      </c>
      <c r="AJ1436" s="44" t="s">
        <v>681</v>
      </c>
      <c r="AK1436" s="15" t="s">
        <v>686</v>
      </c>
      <c r="AL1436" s="14" t="s">
        <v>57</v>
      </c>
      <c r="AM1436" s="39" t="s">
        <v>58</v>
      </c>
      <c r="AN1436" s="39" t="s">
        <v>59</v>
      </c>
      <c r="AO1436" s="39" t="s">
        <v>60</v>
      </c>
      <c r="AP1436" s="39" t="s">
        <v>61</v>
      </c>
      <c r="AQ1436" s="20"/>
      <c r="AR1436" s="20"/>
      <c r="AS1436" s="20"/>
      <c r="AT1436" s="20"/>
      <c r="AU1436" s="20"/>
      <c r="AV1436" s="20"/>
      <c r="AW1436" s="20"/>
      <c r="AX1436" s="20"/>
      <c r="AY1436" s="20"/>
      <c r="AZ1436" s="20"/>
      <c r="BA1436" s="20"/>
      <c r="BB1436" s="20"/>
    </row>
    <row r="1437" spans="1:54" ht="26.1" customHeight="1" x14ac:dyDescent="0.25">
      <c r="A1437" s="40" t="s">
        <v>73</v>
      </c>
      <c r="B1437" s="13" t="s">
        <v>257</v>
      </c>
      <c r="C1437" s="13" t="s">
        <v>252</v>
      </c>
      <c r="D1437" s="13">
        <v>34017</v>
      </c>
      <c r="E1437" s="13">
        <v>12863</v>
      </c>
      <c r="F1437" s="13" t="s">
        <v>271</v>
      </c>
      <c r="G1437" s="13" t="s">
        <v>302</v>
      </c>
      <c r="H1437" s="13" t="s">
        <v>74</v>
      </c>
      <c r="I1437" s="13" t="s">
        <v>75</v>
      </c>
      <c r="J1437" s="13" t="s">
        <v>298</v>
      </c>
      <c r="K1437" s="4">
        <v>56964</v>
      </c>
      <c r="L1437" s="4" t="s">
        <v>645</v>
      </c>
      <c r="M1437" s="13" t="s">
        <v>36</v>
      </c>
      <c r="N1437" s="15" t="s">
        <v>680</v>
      </c>
      <c r="O1437" s="15">
        <v>0</v>
      </c>
      <c r="P1437" s="15">
        <v>1.777052415</v>
      </c>
      <c r="Q1437" s="15">
        <f t="shared" si="264"/>
        <v>1.777052415</v>
      </c>
      <c r="R1437" s="15" t="str">
        <f t="shared" si="265"/>
        <v>0.00</v>
      </c>
      <c r="S1437" s="15">
        <v>0</v>
      </c>
      <c r="T1437" s="15">
        <v>0.68125839300000002</v>
      </c>
      <c r="U1437" s="15">
        <f t="shared" si="266"/>
        <v>0.68125839300000002</v>
      </c>
      <c r="V1437" s="16" t="str">
        <f t="shared" si="267"/>
        <v>NA</v>
      </c>
      <c r="W1437" s="17">
        <f t="shared" si="268"/>
        <v>0</v>
      </c>
      <c r="X1437" s="17">
        <f t="shared" si="268"/>
        <v>7.4049825326086959E-3</v>
      </c>
      <c r="Y1437" s="16">
        <f t="shared" si="269"/>
        <v>7.4049825326086959E-3</v>
      </c>
      <c r="Z1437" s="15" t="str">
        <f t="shared" si="270"/>
        <v>0.00</v>
      </c>
      <c r="AA1437" s="13"/>
      <c r="AB1437" s="13"/>
      <c r="AC1437" s="13"/>
      <c r="AD1437" s="13"/>
      <c r="AE1437" s="18">
        <f t="shared" si="271"/>
        <v>0</v>
      </c>
      <c r="AF1437" s="18">
        <f t="shared" si="275"/>
        <v>9.3579449587912096E-3</v>
      </c>
      <c r="AG1437" s="19">
        <f t="shared" si="272"/>
        <v>9.3579449587912096E-3</v>
      </c>
      <c r="AH1437" s="16" t="str">
        <f t="shared" si="273"/>
        <v>0.00</v>
      </c>
      <c r="AI1437" s="16">
        <f t="shared" si="274"/>
        <v>0</v>
      </c>
      <c r="AJ1437" s="44" t="s">
        <v>681</v>
      </c>
      <c r="AK1437" s="15" t="s">
        <v>686</v>
      </c>
      <c r="AL1437" s="14" t="s">
        <v>57</v>
      </c>
      <c r="AM1437" s="39" t="s">
        <v>58</v>
      </c>
      <c r="AN1437" s="39" t="s">
        <v>59</v>
      </c>
      <c r="AO1437" s="39" t="s">
        <v>60</v>
      </c>
      <c r="AP1437" s="39" t="s">
        <v>61</v>
      </c>
      <c r="AQ1437" s="20"/>
      <c r="AR1437" s="20"/>
      <c r="AS1437" s="20"/>
      <c r="AT1437" s="20"/>
      <c r="AU1437" s="20"/>
      <c r="AV1437" s="20"/>
      <c r="AW1437" s="20"/>
      <c r="AX1437" s="20"/>
      <c r="AY1437" s="20"/>
      <c r="AZ1437" s="20"/>
      <c r="BA1437" s="20"/>
      <c r="BB1437" s="20"/>
    </row>
    <row r="1438" spans="1:54" ht="26.1" hidden="1" customHeight="1" x14ac:dyDescent="0.25">
      <c r="A1438" s="39" t="s">
        <v>73</v>
      </c>
      <c r="B1438" s="13" t="s">
        <v>257</v>
      </c>
      <c r="C1438" s="13" t="s">
        <v>252</v>
      </c>
      <c r="D1438" s="13">
        <v>34017</v>
      </c>
      <c r="E1438" s="13">
        <v>12863</v>
      </c>
      <c r="F1438" s="13" t="s">
        <v>271</v>
      </c>
      <c r="G1438" s="13" t="s">
        <v>302</v>
      </c>
      <c r="H1438" s="13" t="s">
        <v>74</v>
      </c>
      <c r="I1438" s="13" t="s">
        <v>75</v>
      </c>
      <c r="J1438" s="13" t="s">
        <v>298</v>
      </c>
      <c r="K1438" s="4">
        <v>56964</v>
      </c>
      <c r="L1438" s="4" t="s">
        <v>645</v>
      </c>
      <c r="M1438" s="14" t="s">
        <v>38</v>
      </c>
      <c r="N1438" s="15" t="s">
        <v>680</v>
      </c>
      <c r="O1438" s="15">
        <v>0</v>
      </c>
      <c r="P1438" s="15">
        <v>1.3031717709999999</v>
      </c>
      <c r="Q1438" s="15">
        <f t="shared" si="264"/>
        <v>1.3031717709999999</v>
      </c>
      <c r="R1438" s="15" t="str">
        <f t="shared" si="265"/>
        <v>0.00</v>
      </c>
      <c r="S1438" s="15">
        <v>0</v>
      </c>
      <c r="T1438" s="15">
        <v>0.49958948800000003</v>
      </c>
      <c r="U1438" s="15">
        <f t="shared" si="266"/>
        <v>0.49958948800000003</v>
      </c>
      <c r="V1438" s="16" t="str">
        <f t="shared" si="267"/>
        <v>NA</v>
      </c>
      <c r="W1438" s="17">
        <f t="shared" si="268"/>
        <v>0</v>
      </c>
      <c r="X1438" s="17">
        <f t="shared" si="268"/>
        <v>5.4303205217391308E-3</v>
      </c>
      <c r="Y1438" s="16">
        <f t="shared" si="269"/>
        <v>5.4303205217391308E-3</v>
      </c>
      <c r="Z1438" s="15" t="str">
        <f t="shared" si="270"/>
        <v>0.00</v>
      </c>
      <c r="AA1438" s="13"/>
      <c r="AB1438" s="13"/>
      <c r="AC1438" s="13"/>
      <c r="AD1438" s="13"/>
      <c r="AE1438" s="18">
        <f t="shared" si="271"/>
        <v>0</v>
      </c>
      <c r="AF1438" s="18">
        <f t="shared" si="275"/>
        <v>6.862492967032968E-3</v>
      </c>
      <c r="AG1438" s="19">
        <f t="shared" si="272"/>
        <v>6.862492967032968E-3</v>
      </c>
      <c r="AH1438" s="16" t="str">
        <f t="shared" si="273"/>
        <v>0.00</v>
      </c>
      <c r="AI1438" s="16">
        <f t="shared" si="274"/>
        <v>0</v>
      </c>
      <c r="AJ1438" s="44" t="s">
        <v>681</v>
      </c>
      <c r="AK1438" s="15" t="s">
        <v>686</v>
      </c>
      <c r="AL1438" s="14" t="s">
        <v>57</v>
      </c>
      <c r="AM1438" s="39" t="s">
        <v>58</v>
      </c>
      <c r="AN1438" s="39" t="s">
        <v>59</v>
      </c>
      <c r="AO1438" s="39" t="s">
        <v>60</v>
      </c>
      <c r="AP1438" s="39" t="s">
        <v>61</v>
      </c>
      <c r="AQ1438" s="20"/>
      <c r="AR1438" s="20"/>
      <c r="AS1438" s="20"/>
      <c r="AT1438" s="20"/>
      <c r="AU1438" s="20"/>
      <c r="AV1438" s="20"/>
      <c r="AW1438" s="20"/>
      <c r="AX1438" s="20"/>
      <c r="AY1438" s="20"/>
      <c r="AZ1438" s="20"/>
      <c r="BA1438" s="20"/>
      <c r="BB1438" s="20"/>
    </row>
    <row r="1439" spans="1:54" ht="26.1" hidden="1" customHeight="1" x14ac:dyDescent="0.25">
      <c r="A1439" s="39" t="s">
        <v>73</v>
      </c>
      <c r="B1439" s="13" t="s">
        <v>257</v>
      </c>
      <c r="C1439" s="13" t="s">
        <v>252</v>
      </c>
      <c r="D1439" s="13">
        <v>34017</v>
      </c>
      <c r="E1439" s="13">
        <v>12863</v>
      </c>
      <c r="F1439" s="13" t="s">
        <v>271</v>
      </c>
      <c r="G1439" s="13" t="s">
        <v>302</v>
      </c>
      <c r="H1439" s="13" t="s">
        <v>74</v>
      </c>
      <c r="I1439" s="13" t="s">
        <v>75</v>
      </c>
      <c r="J1439" s="13" t="s">
        <v>298</v>
      </c>
      <c r="K1439" s="4">
        <v>56964</v>
      </c>
      <c r="L1439" s="4" t="s">
        <v>645</v>
      </c>
      <c r="M1439" s="14" t="s">
        <v>39</v>
      </c>
      <c r="N1439" s="15" t="s">
        <v>680</v>
      </c>
      <c r="O1439" s="15">
        <v>0</v>
      </c>
      <c r="P1439" s="15">
        <v>1.3031717709999999</v>
      </c>
      <c r="Q1439" s="15">
        <f t="shared" si="264"/>
        <v>1.3031717709999999</v>
      </c>
      <c r="R1439" s="15" t="str">
        <f t="shared" si="265"/>
        <v>0.00</v>
      </c>
      <c r="S1439" s="15">
        <v>0</v>
      </c>
      <c r="T1439" s="15">
        <v>0.49958948800000003</v>
      </c>
      <c r="U1439" s="15">
        <f t="shared" si="266"/>
        <v>0.49958948800000003</v>
      </c>
      <c r="V1439" s="16" t="str">
        <f t="shared" si="267"/>
        <v>NA</v>
      </c>
      <c r="W1439" s="17">
        <f t="shared" si="268"/>
        <v>0</v>
      </c>
      <c r="X1439" s="17">
        <f t="shared" si="268"/>
        <v>5.4303205217391308E-3</v>
      </c>
      <c r="Y1439" s="16">
        <f t="shared" si="269"/>
        <v>5.4303205217391308E-3</v>
      </c>
      <c r="Z1439" s="15" t="str">
        <f t="shared" si="270"/>
        <v>0.00</v>
      </c>
      <c r="AA1439" s="13"/>
      <c r="AB1439" s="13"/>
      <c r="AC1439" s="13"/>
      <c r="AD1439" s="13"/>
      <c r="AE1439" s="18">
        <f t="shared" si="271"/>
        <v>0</v>
      </c>
      <c r="AF1439" s="18">
        <f t="shared" si="275"/>
        <v>6.862492967032968E-3</v>
      </c>
      <c r="AG1439" s="19">
        <f t="shared" si="272"/>
        <v>6.862492967032968E-3</v>
      </c>
      <c r="AH1439" s="16" t="str">
        <f t="shared" si="273"/>
        <v>0.00</v>
      </c>
      <c r="AI1439" s="16">
        <f t="shared" si="274"/>
        <v>0</v>
      </c>
      <c r="AJ1439" s="44" t="s">
        <v>681</v>
      </c>
      <c r="AK1439" s="15" t="s">
        <v>686</v>
      </c>
      <c r="AL1439" s="14" t="s">
        <v>57</v>
      </c>
      <c r="AM1439" s="39" t="s">
        <v>58</v>
      </c>
      <c r="AN1439" s="39" t="s">
        <v>59</v>
      </c>
      <c r="AO1439" s="39" t="s">
        <v>60</v>
      </c>
      <c r="AP1439" s="39" t="s">
        <v>61</v>
      </c>
      <c r="AQ1439" s="20"/>
      <c r="AR1439" s="20"/>
      <c r="AS1439" s="20"/>
      <c r="AT1439" s="20"/>
      <c r="AU1439" s="20"/>
      <c r="AV1439" s="20"/>
      <c r="AW1439" s="20"/>
      <c r="AX1439" s="20"/>
      <c r="AY1439" s="20"/>
      <c r="AZ1439" s="20"/>
      <c r="BA1439" s="20"/>
      <c r="BB1439" s="20"/>
    </row>
    <row r="1440" spans="1:54" ht="26.1" hidden="1" customHeight="1" x14ac:dyDescent="0.25">
      <c r="A1440" s="39" t="s">
        <v>73</v>
      </c>
      <c r="B1440" s="13" t="s">
        <v>257</v>
      </c>
      <c r="C1440" s="13" t="s">
        <v>252</v>
      </c>
      <c r="D1440" s="13">
        <v>34017</v>
      </c>
      <c r="E1440" s="13">
        <v>12863</v>
      </c>
      <c r="F1440" s="13" t="s">
        <v>271</v>
      </c>
      <c r="G1440" s="13" t="s">
        <v>302</v>
      </c>
      <c r="H1440" s="13" t="s">
        <v>74</v>
      </c>
      <c r="I1440" s="13" t="s">
        <v>75</v>
      </c>
      <c r="J1440" s="13" t="s">
        <v>298</v>
      </c>
      <c r="K1440" s="4">
        <v>56964</v>
      </c>
      <c r="L1440" s="4" t="s">
        <v>645</v>
      </c>
      <c r="M1440" s="14" t="s">
        <v>37</v>
      </c>
      <c r="N1440" s="15" t="s">
        <v>680</v>
      </c>
      <c r="O1440" s="15">
        <v>0</v>
      </c>
      <c r="P1440" s="15">
        <v>0.315920429</v>
      </c>
      <c r="Q1440" s="15">
        <f t="shared" si="264"/>
        <v>0.315920429</v>
      </c>
      <c r="R1440" s="15" t="str">
        <f t="shared" si="265"/>
        <v>0.00</v>
      </c>
      <c r="S1440" s="15">
        <v>0</v>
      </c>
      <c r="T1440" s="15">
        <v>0.121112604</v>
      </c>
      <c r="U1440" s="15">
        <f t="shared" si="266"/>
        <v>0.121112604</v>
      </c>
      <c r="V1440" s="16" t="str">
        <f t="shared" si="267"/>
        <v>NA</v>
      </c>
      <c r="W1440" s="17">
        <f t="shared" si="268"/>
        <v>0</v>
      </c>
      <c r="X1440" s="17">
        <f t="shared" si="268"/>
        <v>1.316441347826087E-3</v>
      </c>
      <c r="Y1440" s="16">
        <f t="shared" si="269"/>
        <v>1.316441347826087E-3</v>
      </c>
      <c r="Z1440" s="15" t="str">
        <f t="shared" si="270"/>
        <v>0.00</v>
      </c>
      <c r="AA1440" s="13"/>
      <c r="AB1440" s="13"/>
      <c r="AC1440" s="13"/>
      <c r="AD1440" s="13"/>
      <c r="AE1440" s="18">
        <f t="shared" si="271"/>
        <v>0</v>
      </c>
      <c r="AF1440" s="18">
        <f t="shared" si="275"/>
        <v>1.6636346703296705E-3</v>
      </c>
      <c r="AG1440" s="19">
        <f t="shared" si="272"/>
        <v>1.6636346703296705E-3</v>
      </c>
      <c r="AH1440" s="16" t="str">
        <f t="shared" si="273"/>
        <v>0.00</v>
      </c>
      <c r="AI1440" s="16">
        <f t="shared" si="274"/>
        <v>0</v>
      </c>
      <c r="AJ1440" s="44" t="s">
        <v>681</v>
      </c>
      <c r="AK1440" s="15" t="s">
        <v>686</v>
      </c>
      <c r="AL1440" s="14" t="s">
        <v>57</v>
      </c>
      <c r="AM1440" s="39" t="s">
        <v>58</v>
      </c>
      <c r="AN1440" s="39" t="s">
        <v>59</v>
      </c>
      <c r="AO1440" s="39" t="s">
        <v>60</v>
      </c>
      <c r="AP1440" s="39" t="s">
        <v>61</v>
      </c>
      <c r="AQ1440" s="20"/>
      <c r="AR1440" s="20"/>
      <c r="AS1440" s="20"/>
      <c r="AT1440" s="20"/>
      <c r="AU1440" s="20"/>
      <c r="AV1440" s="20"/>
      <c r="AW1440" s="20"/>
      <c r="AX1440" s="20"/>
      <c r="AY1440" s="20"/>
      <c r="AZ1440" s="20"/>
      <c r="BA1440" s="20"/>
      <c r="BB1440" s="20"/>
    </row>
    <row r="1441" spans="1:54" ht="26.1" hidden="1" customHeight="1" x14ac:dyDescent="0.25">
      <c r="A1441" s="39" t="s">
        <v>73</v>
      </c>
      <c r="B1441" s="13" t="s">
        <v>257</v>
      </c>
      <c r="C1441" s="13" t="s">
        <v>252</v>
      </c>
      <c r="D1441" s="13">
        <v>34017</v>
      </c>
      <c r="E1441" s="13">
        <v>12863</v>
      </c>
      <c r="F1441" s="13" t="s">
        <v>271</v>
      </c>
      <c r="G1441" s="13" t="s">
        <v>302</v>
      </c>
      <c r="H1441" s="13" t="s">
        <v>74</v>
      </c>
      <c r="I1441" s="13" t="s">
        <v>75</v>
      </c>
      <c r="J1441" s="13" t="s">
        <v>298</v>
      </c>
      <c r="K1441" s="4">
        <v>56964</v>
      </c>
      <c r="L1441" s="4" t="s">
        <v>645</v>
      </c>
      <c r="M1441" s="14" t="s">
        <v>34</v>
      </c>
      <c r="N1441" s="15" t="s">
        <v>680</v>
      </c>
      <c r="O1441" s="15">
        <v>0</v>
      </c>
      <c r="P1441" s="15">
        <v>0.41464556400000002</v>
      </c>
      <c r="Q1441" s="15">
        <f t="shared" si="264"/>
        <v>0.41464556400000002</v>
      </c>
      <c r="R1441" s="15" t="str">
        <f t="shared" si="265"/>
        <v>0.00</v>
      </c>
      <c r="S1441" s="15">
        <v>0</v>
      </c>
      <c r="T1441" s="15">
        <v>0.158960292</v>
      </c>
      <c r="U1441" s="15">
        <f t="shared" si="266"/>
        <v>0.158960292</v>
      </c>
      <c r="V1441" s="16" t="str">
        <f t="shared" si="267"/>
        <v>NA</v>
      </c>
      <c r="W1441" s="17">
        <f t="shared" si="268"/>
        <v>0</v>
      </c>
      <c r="X1441" s="17">
        <f t="shared" si="268"/>
        <v>1.7278292608695653E-3</v>
      </c>
      <c r="Y1441" s="16">
        <f t="shared" si="269"/>
        <v>1.7278292608695653E-3</v>
      </c>
      <c r="Z1441" s="15" t="str">
        <f t="shared" si="270"/>
        <v>0.00</v>
      </c>
      <c r="AA1441" s="13"/>
      <c r="AB1441" s="13"/>
      <c r="AC1441" s="13"/>
      <c r="AD1441" s="13"/>
      <c r="AE1441" s="18">
        <f t="shared" si="271"/>
        <v>0</v>
      </c>
      <c r="AF1441" s="18">
        <f t="shared" si="275"/>
        <v>2.1835204945054947E-3</v>
      </c>
      <c r="AG1441" s="19">
        <f t="shared" si="272"/>
        <v>2.1835204945054947E-3</v>
      </c>
      <c r="AH1441" s="16" t="str">
        <f t="shared" si="273"/>
        <v>0.00</v>
      </c>
      <c r="AI1441" s="16">
        <f t="shared" si="274"/>
        <v>0</v>
      </c>
      <c r="AJ1441" s="44" t="s">
        <v>681</v>
      </c>
      <c r="AK1441" s="15" t="s">
        <v>686</v>
      </c>
      <c r="AL1441" s="14" t="s">
        <v>57</v>
      </c>
      <c r="AM1441" s="39" t="s">
        <v>58</v>
      </c>
      <c r="AN1441" s="39" t="s">
        <v>59</v>
      </c>
      <c r="AO1441" s="39" t="s">
        <v>60</v>
      </c>
      <c r="AP1441" s="39" t="s">
        <v>61</v>
      </c>
      <c r="AQ1441" s="20"/>
      <c r="AR1441" s="20"/>
      <c r="AS1441" s="20"/>
      <c r="AT1441" s="20"/>
      <c r="AU1441" s="20"/>
      <c r="AV1441" s="20"/>
      <c r="AW1441" s="20"/>
      <c r="AX1441" s="20"/>
      <c r="AY1441" s="20"/>
      <c r="AZ1441" s="20"/>
      <c r="BA1441" s="20"/>
      <c r="BB1441" s="20"/>
    </row>
    <row r="1442" spans="1:54" ht="26.1" hidden="1" customHeight="1" x14ac:dyDescent="0.25">
      <c r="A1442" s="39" t="s">
        <v>32</v>
      </c>
      <c r="B1442" s="13" t="s">
        <v>257</v>
      </c>
      <c r="C1442" s="13" t="s">
        <v>252</v>
      </c>
      <c r="D1442" s="13">
        <v>34017</v>
      </c>
      <c r="E1442" s="13">
        <v>12200</v>
      </c>
      <c r="F1442" s="13" t="s">
        <v>646</v>
      </c>
      <c r="G1442" s="13" t="s">
        <v>276</v>
      </c>
      <c r="H1442" s="13" t="s">
        <v>160</v>
      </c>
      <c r="I1442" s="13" t="s">
        <v>164</v>
      </c>
      <c r="J1442" s="13" t="s">
        <v>502</v>
      </c>
      <c r="K1442" s="4">
        <v>2404</v>
      </c>
      <c r="L1442" s="4">
        <v>131</v>
      </c>
      <c r="M1442" s="14" t="s">
        <v>35</v>
      </c>
      <c r="N1442" s="15" t="s">
        <v>680</v>
      </c>
      <c r="O1442" s="15">
        <v>0</v>
      </c>
      <c r="P1442" s="15">
        <v>8.8466885939999997</v>
      </c>
      <c r="Q1442" s="15">
        <f t="shared" si="264"/>
        <v>8.8466885939999997</v>
      </c>
      <c r="R1442" s="15" t="str">
        <f t="shared" si="265"/>
        <v>0.00</v>
      </c>
      <c r="S1442" s="15">
        <v>0</v>
      </c>
      <c r="T1442" s="15">
        <v>3.3144922010000002</v>
      </c>
      <c r="U1442" s="15">
        <f t="shared" si="266"/>
        <v>3.3144922010000002</v>
      </c>
      <c r="V1442" s="16" t="str">
        <f t="shared" si="267"/>
        <v>NA</v>
      </c>
      <c r="W1442" s="17">
        <f t="shared" si="268"/>
        <v>0</v>
      </c>
      <c r="X1442" s="17">
        <f t="shared" si="268"/>
        <v>3.6027089141304348E-2</v>
      </c>
      <c r="Y1442" s="16">
        <f t="shared" si="269"/>
        <v>3.6027089141304348E-2</v>
      </c>
      <c r="Z1442" s="15" t="str">
        <f t="shared" si="270"/>
        <v>0.00</v>
      </c>
      <c r="AA1442" s="13"/>
      <c r="AB1442" s="13"/>
      <c r="AC1442" s="13"/>
      <c r="AD1442" s="13"/>
      <c r="AE1442" s="18">
        <f t="shared" si="271"/>
        <v>0</v>
      </c>
      <c r="AF1442" s="18">
        <f t="shared" si="275"/>
        <v>4.5528739024725276E-2</v>
      </c>
      <c r="AG1442" s="19">
        <f t="shared" si="272"/>
        <v>4.5528739024725276E-2</v>
      </c>
      <c r="AH1442" s="16" t="str">
        <f t="shared" si="273"/>
        <v>0.00</v>
      </c>
      <c r="AI1442" s="16">
        <f t="shared" si="274"/>
        <v>0</v>
      </c>
      <c r="AJ1442" s="44" t="s">
        <v>681</v>
      </c>
      <c r="AK1442" s="15" t="s">
        <v>686</v>
      </c>
      <c r="AL1442" s="14" t="s">
        <v>57</v>
      </c>
      <c r="AM1442" s="39" t="s">
        <v>58</v>
      </c>
      <c r="AN1442" s="39" t="s">
        <v>59</v>
      </c>
      <c r="AO1442" s="39" t="s">
        <v>60</v>
      </c>
      <c r="AP1442" s="39" t="s">
        <v>61</v>
      </c>
      <c r="AQ1442" s="20"/>
      <c r="AR1442" s="20"/>
      <c r="AS1442" s="20"/>
      <c r="AT1442" s="20"/>
      <c r="AU1442" s="20"/>
      <c r="AV1442" s="20"/>
      <c r="AW1442" s="20"/>
      <c r="AX1442" s="20"/>
      <c r="AY1442" s="20"/>
      <c r="AZ1442" s="20"/>
      <c r="BA1442" s="20"/>
      <c r="BB1442" s="20"/>
    </row>
    <row r="1443" spans="1:54" ht="26.1" hidden="1" customHeight="1" x14ac:dyDescent="0.25">
      <c r="A1443" s="39" t="s">
        <v>32</v>
      </c>
      <c r="B1443" s="13" t="s">
        <v>257</v>
      </c>
      <c r="C1443" s="13" t="s">
        <v>252</v>
      </c>
      <c r="D1443" s="13">
        <v>34017</v>
      </c>
      <c r="E1443" s="13">
        <v>12200</v>
      </c>
      <c r="F1443" s="13" t="s">
        <v>646</v>
      </c>
      <c r="G1443" s="13" t="s">
        <v>276</v>
      </c>
      <c r="H1443" s="13" t="s">
        <v>160</v>
      </c>
      <c r="I1443" s="13" t="s">
        <v>164</v>
      </c>
      <c r="J1443" s="13" t="s">
        <v>502</v>
      </c>
      <c r="K1443" s="4">
        <v>2404</v>
      </c>
      <c r="L1443" s="4">
        <v>131</v>
      </c>
      <c r="M1443" s="14" t="s">
        <v>40</v>
      </c>
      <c r="N1443" s="15" t="s">
        <v>680</v>
      </c>
      <c r="O1443" s="15">
        <v>0</v>
      </c>
      <c r="P1443" s="15">
        <v>0</v>
      </c>
      <c r="Q1443" s="15">
        <f t="shared" si="264"/>
        <v>0</v>
      </c>
      <c r="R1443" s="15" t="str">
        <f t="shared" si="265"/>
        <v>0.00</v>
      </c>
      <c r="S1443" s="15">
        <v>0</v>
      </c>
      <c r="T1443" s="15">
        <v>0</v>
      </c>
      <c r="U1443" s="15">
        <f t="shared" si="266"/>
        <v>0</v>
      </c>
      <c r="V1443" s="16" t="str">
        <f t="shared" si="267"/>
        <v>NA</v>
      </c>
      <c r="W1443" s="17">
        <f t="shared" si="268"/>
        <v>0</v>
      </c>
      <c r="X1443" s="17">
        <f t="shared" si="268"/>
        <v>0</v>
      </c>
      <c r="Y1443" s="16">
        <f t="shared" si="269"/>
        <v>0</v>
      </c>
      <c r="Z1443" s="15" t="str">
        <f t="shared" si="270"/>
        <v>0.00</v>
      </c>
      <c r="AA1443" s="13"/>
      <c r="AB1443" s="13"/>
      <c r="AC1443" s="13"/>
      <c r="AD1443" s="13"/>
      <c r="AE1443" s="18">
        <f t="shared" si="271"/>
        <v>0</v>
      </c>
      <c r="AF1443" s="18">
        <f t="shared" si="275"/>
        <v>0</v>
      </c>
      <c r="AG1443" s="19">
        <f t="shared" si="272"/>
        <v>0</v>
      </c>
      <c r="AH1443" s="16" t="str">
        <f t="shared" si="273"/>
        <v>0.00</v>
      </c>
      <c r="AI1443" s="16">
        <f t="shared" si="274"/>
        <v>0</v>
      </c>
      <c r="AJ1443" s="44" t="s">
        <v>681</v>
      </c>
      <c r="AK1443" s="15" t="s">
        <v>686</v>
      </c>
      <c r="AL1443" s="14" t="s">
        <v>57</v>
      </c>
      <c r="AM1443" s="39" t="s">
        <v>58</v>
      </c>
      <c r="AN1443" s="39" t="s">
        <v>59</v>
      </c>
      <c r="AO1443" s="39" t="s">
        <v>60</v>
      </c>
      <c r="AP1443" s="39" t="s">
        <v>61</v>
      </c>
      <c r="AQ1443" s="20"/>
      <c r="AR1443" s="20"/>
      <c r="AS1443" s="20"/>
      <c r="AT1443" s="20"/>
      <c r="AU1443" s="20"/>
      <c r="AV1443" s="20"/>
      <c r="AW1443" s="20"/>
      <c r="AX1443" s="20"/>
      <c r="AY1443" s="20"/>
      <c r="AZ1443" s="20"/>
      <c r="BA1443" s="20"/>
      <c r="BB1443" s="20"/>
    </row>
    <row r="1444" spans="1:54" ht="26.1" customHeight="1" x14ac:dyDescent="0.25">
      <c r="A1444" s="40" t="s">
        <v>32</v>
      </c>
      <c r="B1444" s="13" t="s">
        <v>257</v>
      </c>
      <c r="C1444" s="13" t="s">
        <v>252</v>
      </c>
      <c r="D1444" s="13">
        <v>34017</v>
      </c>
      <c r="E1444" s="13">
        <v>12200</v>
      </c>
      <c r="F1444" s="13" t="s">
        <v>646</v>
      </c>
      <c r="G1444" s="13" t="s">
        <v>276</v>
      </c>
      <c r="H1444" s="13" t="s">
        <v>160</v>
      </c>
      <c r="I1444" s="13" t="s">
        <v>164</v>
      </c>
      <c r="J1444" s="13" t="s">
        <v>502</v>
      </c>
      <c r="K1444" s="4">
        <v>2404</v>
      </c>
      <c r="L1444" s="4">
        <v>131</v>
      </c>
      <c r="M1444" s="13" t="s">
        <v>36</v>
      </c>
      <c r="N1444" s="15" t="s">
        <v>680</v>
      </c>
      <c r="O1444" s="15">
        <v>0</v>
      </c>
      <c r="P1444" s="15">
        <v>4.4233442969999999</v>
      </c>
      <c r="Q1444" s="15">
        <f t="shared" si="264"/>
        <v>4.4233442969999999</v>
      </c>
      <c r="R1444" s="15" t="str">
        <f t="shared" si="265"/>
        <v>0.00</v>
      </c>
      <c r="S1444" s="15">
        <v>0</v>
      </c>
      <c r="T1444" s="15">
        <v>1.6572461000000001</v>
      </c>
      <c r="U1444" s="15">
        <f t="shared" si="266"/>
        <v>1.6572461000000001</v>
      </c>
      <c r="V1444" s="16" t="str">
        <f t="shared" si="267"/>
        <v>NA</v>
      </c>
      <c r="W1444" s="17">
        <f t="shared" si="268"/>
        <v>0</v>
      </c>
      <c r="X1444" s="17">
        <f t="shared" si="268"/>
        <v>1.8013544565217393E-2</v>
      </c>
      <c r="Y1444" s="16">
        <f t="shared" si="269"/>
        <v>1.8013544565217393E-2</v>
      </c>
      <c r="Z1444" s="15" t="str">
        <f t="shared" si="270"/>
        <v>0.00</v>
      </c>
      <c r="AA1444" s="13"/>
      <c r="AB1444" s="13"/>
      <c r="AC1444" s="13"/>
      <c r="AD1444" s="13"/>
      <c r="AE1444" s="18">
        <f t="shared" si="271"/>
        <v>0</v>
      </c>
      <c r="AF1444" s="18">
        <f t="shared" si="275"/>
        <v>2.2764369505494507E-2</v>
      </c>
      <c r="AG1444" s="19">
        <f t="shared" si="272"/>
        <v>2.2764369505494507E-2</v>
      </c>
      <c r="AH1444" s="16" t="str">
        <f t="shared" si="273"/>
        <v>0.00</v>
      </c>
      <c r="AI1444" s="16">
        <f t="shared" si="274"/>
        <v>0</v>
      </c>
      <c r="AJ1444" s="44" t="s">
        <v>681</v>
      </c>
      <c r="AK1444" s="15" t="s">
        <v>686</v>
      </c>
      <c r="AL1444" s="14" t="s">
        <v>57</v>
      </c>
      <c r="AM1444" s="39" t="s">
        <v>58</v>
      </c>
      <c r="AN1444" s="39" t="s">
        <v>59</v>
      </c>
      <c r="AO1444" s="39" t="s">
        <v>60</v>
      </c>
      <c r="AP1444" s="39" t="s">
        <v>61</v>
      </c>
      <c r="AQ1444" s="20"/>
      <c r="AR1444" s="20"/>
      <c r="AS1444" s="20"/>
      <c r="AT1444" s="20"/>
      <c r="AU1444" s="20"/>
      <c r="AV1444" s="20"/>
      <c r="AW1444" s="20"/>
      <c r="AX1444" s="20"/>
      <c r="AY1444" s="20"/>
      <c r="AZ1444" s="20"/>
      <c r="BA1444" s="20"/>
      <c r="BB1444" s="20"/>
    </row>
    <row r="1445" spans="1:54" ht="26.1" hidden="1" customHeight="1" x14ac:dyDescent="0.25">
      <c r="A1445" s="39" t="s">
        <v>32</v>
      </c>
      <c r="B1445" s="13" t="s">
        <v>257</v>
      </c>
      <c r="C1445" s="13" t="s">
        <v>252</v>
      </c>
      <c r="D1445" s="13">
        <v>34017</v>
      </c>
      <c r="E1445" s="13">
        <v>12200</v>
      </c>
      <c r="F1445" s="13" t="s">
        <v>646</v>
      </c>
      <c r="G1445" s="13" t="s">
        <v>276</v>
      </c>
      <c r="H1445" s="13" t="s">
        <v>160</v>
      </c>
      <c r="I1445" s="13" t="s">
        <v>164</v>
      </c>
      <c r="J1445" s="13" t="s">
        <v>502</v>
      </c>
      <c r="K1445" s="4">
        <v>2404</v>
      </c>
      <c r="L1445" s="4">
        <v>131</v>
      </c>
      <c r="M1445" s="14" t="s">
        <v>38</v>
      </c>
      <c r="N1445" s="15" t="s">
        <v>680</v>
      </c>
      <c r="O1445" s="15">
        <v>0</v>
      </c>
      <c r="P1445" s="15">
        <v>1.9462714910000001</v>
      </c>
      <c r="Q1445" s="15">
        <f t="shared" si="264"/>
        <v>1.9462714910000001</v>
      </c>
      <c r="R1445" s="15" t="str">
        <f t="shared" si="265"/>
        <v>0.00</v>
      </c>
      <c r="S1445" s="15">
        <v>0</v>
      </c>
      <c r="T1445" s="15">
        <v>0.72918828399999991</v>
      </c>
      <c r="U1445" s="15">
        <f t="shared" si="266"/>
        <v>0.72918828399999991</v>
      </c>
      <c r="V1445" s="16" t="str">
        <f t="shared" si="267"/>
        <v>NA</v>
      </c>
      <c r="W1445" s="17">
        <f t="shared" si="268"/>
        <v>0</v>
      </c>
      <c r="X1445" s="17">
        <f t="shared" si="268"/>
        <v>7.925959608695651E-3</v>
      </c>
      <c r="Y1445" s="16">
        <f t="shared" si="269"/>
        <v>7.925959608695651E-3</v>
      </c>
      <c r="Z1445" s="15" t="str">
        <f t="shared" si="270"/>
        <v>0.00</v>
      </c>
      <c r="AA1445" s="13"/>
      <c r="AB1445" s="13"/>
      <c r="AC1445" s="13"/>
      <c r="AD1445" s="13"/>
      <c r="AE1445" s="18">
        <f t="shared" si="271"/>
        <v>0</v>
      </c>
      <c r="AF1445" s="18">
        <f t="shared" si="275"/>
        <v>1.0016322582417582E-2</v>
      </c>
      <c r="AG1445" s="19">
        <f t="shared" si="272"/>
        <v>1.0016322582417582E-2</v>
      </c>
      <c r="AH1445" s="16" t="str">
        <f t="shared" si="273"/>
        <v>0.00</v>
      </c>
      <c r="AI1445" s="16">
        <f t="shared" si="274"/>
        <v>0</v>
      </c>
      <c r="AJ1445" s="44" t="s">
        <v>681</v>
      </c>
      <c r="AK1445" s="15" t="s">
        <v>686</v>
      </c>
      <c r="AL1445" s="14" t="s">
        <v>57</v>
      </c>
      <c r="AM1445" s="39" t="s">
        <v>58</v>
      </c>
      <c r="AN1445" s="39" t="s">
        <v>59</v>
      </c>
      <c r="AO1445" s="39" t="s">
        <v>60</v>
      </c>
      <c r="AP1445" s="39" t="s">
        <v>61</v>
      </c>
      <c r="AQ1445" s="20"/>
      <c r="AR1445" s="20"/>
      <c r="AS1445" s="20"/>
      <c r="AT1445" s="20"/>
      <c r="AU1445" s="20"/>
      <c r="AV1445" s="20"/>
      <c r="AW1445" s="20"/>
      <c r="AX1445" s="20"/>
      <c r="AY1445" s="20"/>
      <c r="AZ1445" s="20"/>
      <c r="BA1445" s="20"/>
      <c r="BB1445" s="20"/>
    </row>
    <row r="1446" spans="1:54" ht="26.1" hidden="1" customHeight="1" x14ac:dyDescent="0.25">
      <c r="A1446" s="39" t="s">
        <v>32</v>
      </c>
      <c r="B1446" s="13" t="s">
        <v>257</v>
      </c>
      <c r="C1446" s="13" t="s">
        <v>252</v>
      </c>
      <c r="D1446" s="13">
        <v>34017</v>
      </c>
      <c r="E1446" s="13">
        <v>12200</v>
      </c>
      <c r="F1446" s="13" t="s">
        <v>646</v>
      </c>
      <c r="G1446" s="13" t="s">
        <v>276</v>
      </c>
      <c r="H1446" s="13" t="s">
        <v>160</v>
      </c>
      <c r="I1446" s="13" t="s">
        <v>164</v>
      </c>
      <c r="J1446" s="13" t="s">
        <v>502</v>
      </c>
      <c r="K1446" s="4">
        <v>2404</v>
      </c>
      <c r="L1446" s="4">
        <v>131</v>
      </c>
      <c r="M1446" s="14" t="s">
        <v>39</v>
      </c>
      <c r="N1446" s="15" t="s">
        <v>680</v>
      </c>
      <c r="O1446" s="15">
        <v>0</v>
      </c>
      <c r="P1446" s="15">
        <v>1.9462714910000001</v>
      </c>
      <c r="Q1446" s="15">
        <f t="shared" si="264"/>
        <v>1.9462714910000001</v>
      </c>
      <c r="R1446" s="15" t="str">
        <f t="shared" si="265"/>
        <v>0.00</v>
      </c>
      <c r="S1446" s="15">
        <v>0</v>
      </c>
      <c r="T1446" s="15">
        <v>0.72918828399999991</v>
      </c>
      <c r="U1446" s="15">
        <f t="shared" si="266"/>
        <v>0.72918828399999991</v>
      </c>
      <c r="V1446" s="16" t="str">
        <f t="shared" si="267"/>
        <v>NA</v>
      </c>
      <c r="W1446" s="17">
        <f t="shared" si="268"/>
        <v>0</v>
      </c>
      <c r="X1446" s="17">
        <f t="shared" si="268"/>
        <v>7.925959608695651E-3</v>
      </c>
      <c r="Y1446" s="16">
        <f t="shared" si="269"/>
        <v>7.925959608695651E-3</v>
      </c>
      <c r="Z1446" s="15" t="str">
        <f t="shared" si="270"/>
        <v>0.00</v>
      </c>
      <c r="AA1446" s="13"/>
      <c r="AB1446" s="13"/>
      <c r="AC1446" s="13"/>
      <c r="AD1446" s="13"/>
      <c r="AE1446" s="18">
        <f t="shared" si="271"/>
        <v>0</v>
      </c>
      <c r="AF1446" s="18">
        <f t="shared" si="275"/>
        <v>1.0016322582417582E-2</v>
      </c>
      <c r="AG1446" s="19">
        <f t="shared" si="272"/>
        <v>1.0016322582417582E-2</v>
      </c>
      <c r="AH1446" s="16" t="str">
        <f t="shared" si="273"/>
        <v>0.00</v>
      </c>
      <c r="AI1446" s="16">
        <f t="shared" si="274"/>
        <v>0</v>
      </c>
      <c r="AJ1446" s="44" t="s">
        <v>681</v>
      </c>
      <c r="AK1446" s="15" t="s">
        <v>686</v>
      </c>
      <c r="AL1446" s="14" t="s">
        <v>57</v>
      </c>
      <c r="AM1446" s="39" t="s">
        <v>58</v>
      </c>
      <c r="AN1446" s="39" t="s">
        <v>59</v>
      </c>
      <c r="AO1446" s="39" t="s">
        <v>60</v>
      </c>
      <c r="AP1446" s="39" t="s">
        <v>61</v>
      </c>
      <c r="AQ1446" s="20"/>
      <c r="AR1446" s="20"/>
      <c r="AS1446" s="20"/>
      <c r="AT1446" s="20"/>
      <c r="AU1446" s="20"/>
      <c r="AV1446" s="20"/>
      <c r="AW1446" s="20"/>
      <c r="AX1446" s="20"/>
      <c r="AY1446" s="20"/>
      <c r="AZ1446" s="20"/>
      <c r="BA1446" s="20"/>
      <c r="BB1446" s="20"/>
    </row>
    <row r="1447" spans="1:54" ht="26.1" hidden="1" customHeight="1" x14ac:dyDescent="0.25">
      <c r="A1447" s="39" t="s">
        <v>32</v>
      </c>
      <c r="B1447" s="13" t="s">
        <v>257</v>
      </c>
      <c r="C1447" s="13" t="s">
        <v>252</v>
      </c>
      <c r="D1447" s="13">
        <v>34017</v>
      </c>
      <c r="E1447" s="13">
        <v>12200</v>
      </c>
      <c r="F1447" s="13" t="s">
        <v>646</v>
      </c>
      <c r="G1447" s="13" t="s">
        <v>276</v>
      </c>
      <c r="H1447" s="13" t="s">
        <v>160</v>
      </c>
      <c r="I1447" s="13" t="s">
        <v>164</v>
      </c>
      <c r="J1447" s="13" t="s">
        <v>502</v>
      </c>
      <c r="K1447" s="4">
        <v>2404</v>
      </c>
      <c r="L1447" s="4">
        <v>131</v>
      </c>
      <c r="M1447" s="14" t="s">
        <v>37</v>
      </c>
      <c r="N1447" s="15" t="s">
        <v>680</v>
      </c>
      <c r="O1447" s="15">
        <v>0</v>
      </c>
      <c r="P1447" s="15">
        <v>0.58977924000000004</v>
      </c>
      <c r="Q1447" s="15">
        <f t="shared" si="264"/>
        <v>0.58977924000000004</v>
      </c>
      <c r="R1447" s="15" t="str">
        <f t="shared" si="265"/>
        <v>0.00</v>
      </c>
      <c r="S1447" s="15">
        <v>0</v>
      </c>
      <c r="T1447" s="15">
        <v>0.220966147</v>
      </c>
      <c r="U1447" s="15">
        <f t="shared" si="266"/>
        <v>0.220966147</v>
      </c>
      <c r="V1447" s="16" t="str">
        <f t="shared" si="267"/>
        <v>NA</v>
      </c>
      <c r="W1447" s="17">
        <f t="shared" si="268"/>
        <v>0</v>
      </c>
      <c r="X1447" s="17">
        <f t="shared" si="268"/>
        <v>2.4018059456521741E-3</v>
      </c>
      <c r="Y1447" s="16">
        <f t="shared" si="269"/>
        <v>2.4018059456521741E-3</v>
      </c>
      <c r="Z1447" s="15" t="str">
        <f t="shared" si="270"/>
        <v>0.00</v>
      </c>
      <c r="AA1447" s="13"/>
      <c r="AB1447" s="13"/>
      <c r="AC1447" s="13"/>
      <c r="AD1447" s="13"/>
      <c r="AE1447" s="18">
        <f t="shared" si="271"/>
        <v>0</v>
      </c>
      <c r="AF1447" s="18">
        <f t="shared" si="275"/>
        <v>3.035249271978022E-3</v>
      </c>
      <c r="AG1447" s="19">
        <f t="shared" si="272"/>
        <v>3.035249271978022E-3</v>
      </c>
      <c r="AH1447" s="16" t="str">
        <f t="shared" si="273"/>
        <v>0.00</v>
      </c>
      <c r="AI1447" s="16">
        <f t="shared" si="274"/>
        <v>0</v>
      </c>
      <c r="AJ1447" s="44" t="s">
        <v>681</v>
      </c>
      <c r="AK1447" s="15" t="s">
        <v>686</v>
      </c>
      <c r="AL1447" s="14" t="s">
        <v>57</v>
      </c>
      <c r="AM1447" s="39" t="s">
        <v>58</v>
      </c>
      <c r="AN1447" s="39" t="s">
        <v>59</v>
      </c>
      <c r="AO1447" s="39" t="s">
        <v>60</v>
      </c>
      <c r="AP1447" s="39" t="s">
        <v>61</v>
      </c>
      <c r="AQ1447" s="20"/>
      <c r="AR1447" s="20"/>
      <c r="AS1447" s="20"/>
      <c r="AT1447" s="20"/>
      <c r="AU1447" s="20"/>
      <c r="AV1447" s="20"/>
      <c r="AW1447" s="20"/>
      <c r="AX1447" s="20"/>
      <c r="AY1447" s="20"/>
      <c r="AZ1447" s="20"/>
      <c r="BA1447" s="20"/>
      <c r="BB1447" s="20"/>
    </row>
    <row r="1448" spans="1:54" ht="26.1" hidden="1" customHeight="1" x14ac:dyDescent="0.25">
      <c r="A1448" s="39" t="s">
        <v>32</v>
      </c>
      <c r="B1448" s="13" t="s">
        <v>257</v>
      </c>
      <c r="C1448" s="13" t="s">
        <v>252</v>
      </c>
      <c r="D1448" s="13">
        <v>34017</v>
      </c>
      <c r="E1448" s="13">
        <v>12200</v>
      </c>
      <c r="F1448" s="13" t="s">
        <v>646</v>
      </c>
      <c r="G1448" s="13" t="s">
        <v>276</v>
      </c>
      <c r="H1448" s="13" t="s">
        <v>160</v>
      </c>
      <c r="I1448" s="13" t="s">
        <v>164</v>
      </c>
      <c r="J1448" s="13" t="s">
        <v>502</v>
      </c>
      <c r="K1448" s="4">
        <v>2404</v>
      </c>
      <c r="L1448" s="4">
        <v>131</v>
      </c>
      <c r="M1448" s="14" t="s">
        <v>34</v>
      </c>
      <c r="N1448" s="15" t="s">
        <v>680</v>
      </c>
      <c r="O1448" s="15">
        <v>0</v>
      </c>
      <c r="P1448" s="15">
        <v>0.61926820199999999</v>
      </c>
      <c r="Q1448" s="15">
        <f t="shared" si="264"/>
        <v>0.61926820199999999</v>
      </c>
      <c r="R1448" s="15" t="str">
        <f t="shared" si="265"/>
        <v>0.00</v>
      </c>
      <c r="S1448" s="15">
        <v>0</v>
      </c>
      <c r="T1448" s="15">
        <v>0.23201445400000001</v>
      </c>
      <c r="U1448" s="15">
        <f t="shared" si="266"/>
        <v>0.23201445400000001</v>
      </c>
      <c r="V1448" s="16" t="str">
        <f t="shared" si="267"/>
        <v>NA</v>
      </c>
      <c r="W1448" s="17">
        <f t="shared" si="268"/>
        <v>0</v>
      </c>
      <c r="X1448" s="17">
        <f t="shared" si="268"/>
        <v>2.5218962391304347E-3</v>
      </c>
      <c r="Y1448" s="16">
        <f t="shared" si="269"/>
        <v>2.5218962391304347E-3</v>
      </c>
      <c r="Z1448" s="15" t="str">
        <f t="shared" si="270"/>
        <v>0.00</v>
      </c>
      <c r="AA1448" s="13"/>
      <c r="AB1448" s="13"/>
      <c r="AC1448" s="13"/>
      <c r="AD1448" s="13"/>
      <c r="AE1448" s="18">
        <f t="shared" si="271"/>
        <v>0</v>
      </c>
      <c r="AF1448" s="18">
        <f t="shared" si="275"/>
        <v>3.1870117307692312E-3</v>
      </c>
      <c r="AG1448" s="19">
        <f t="shared" si="272"/>
        <v>3.1870117307692312E-3</v>
      </c>
      <c r="AH1448" s="16" t="str">
        <f t="shared" si="273"/>
        <v>0.00</v>
      </c>
      <c r="AI1448" s="16">
        <f t="shared" si="274"/>
        <v>0</v>
      </c>
      <c r="AJ1448" s="44" t="s">
        <v>681</v>
      </c>
      <c r="AK1448" s="15" t="s">
        <v>686</v>
      </c>
      <c r="AL1448" s="14" t="s">
        <v>57</v>
      </c>
      <c r="AM1448" s="39" t="s">
        <v>58</v>
      </c>
      <c r="AN1448" s="39" t="s">
        <v>59</v>
      </c>
      <c r="AO1448" s="39" t="s">
        <v>60</v>
      </c>
      <c r="AP1448" s="39" t="s">
        <v>61</v>
      </c>
      <c r="AQ1448" s="20"/>
      <c r="AR1448" s="20"/>
      <c r="AS1448" s="20"/>
      <c r="AT1448" s="20"/>
      <c r="AU1448" s="20"/>
      <c r="AV1448" s="20"/>
      <c r="AW1448" s="20"/>
      <c r="AX1448" s="20"/>
      <c r="AY1448" s="20"/>
      <c r="AZ1448" s="20"/>
      <c r="BA1448" s="20"/>
      <c r="BB1448" s="20"/>
    </row>
    <row r="1449" spans="1:54" ht="26.1" hidden="1" customHeight="1" x14ac:dyDescent="0.25">
      <c r="A1449" s="39" t="s">
        <v>32</v>
      </c>
      <c r="B1449" s="13" t="s">
        <v>257</v>
      </c>
      <c r="C1449" s="13" t="s">
        <v>252</v>
      </c>
      <c r="D1449" s="13">
        <v>34017</v>
      </c>
      <c r="E1449" s="13">
        <v>12200</v>
      </c>
      <c r="F1449" s="13" t="s">
        <v>646</v>
      </c>
      <c r="G1449" s="13" t="s">
        <v>311</v>
      </c>
      <c r="H1449" s="13" t="s">
        <v>160</v>
      </c>
      <c r="I1449" s="13" t="s">
        <v>164</v>
      </c>
      <c r="J1449" s="13" t="s">
        <v>503</v>
      </c>
      <c r="K1449" s="4">
        <v>2404</v>
      </c>
      <c r="L1449" s="4">
        <v>132</v>
      </c>
      <c r="M1449" s="14" t="s">
        <v>35</v>
      </c>
      <c r="N1449" s="15" t="s">
        <v>680</v>
      </c>
      <c r="O1449" s="15">
        <v>0</v>
      </c>
      <c r="P1449" s="15">
        <v>8.757853334</v>
      </c>
      <c r="Q1449" s="15">
        <f t="shared" si="264"/>
        <v>8.757853334</v>
      </c>
      <c r="R1449" s="15" t="str">
        <f t="shared" si="265"/>
        <v>0.00</v>
      </c>
      <c r="S1449" s="15">
        <v>0</v>
      </c>
      <c r="T1449" s="15">
        <v>3.326677353</v>
      </c>
      <c r="U1449" s="15">
        <f t="shared" si="266"/>
        <v>3.326677353</v>
      </c>
      <c r="V1449" s="16" t="str">
        <f t="shared" si="267"/>
        <v>NA</v>
      </c>
      <c r="W1449" s="17">
        <f t="shared" si="268"/>
        <v>0</v>
      </c>
      <c r="X1449" s="17">
        <f t="shared" si="268"/>
        <v>3.6159536445652174E-2</v>
      </c>
      <c r="Y1449" s="16">
        <f t="shared" si="269"/>
        <v>3.6159536445652174E-2</v>
      </c>
      <c r="Z1449" s="15" t="str">
        <f t="shared" si="270"/>
        <v>0.00</v>
      </c>
      <c r="AA1449" s="13"/>
      <c r="AB1449" s="13"/>
      <c r="AC1449" s="13"/>
      <c r="AD1449" s="13"/>
      <c r="AE1449" s="18">
        <f t="shared" si="271"/>
        <v>0</v>
      </c>
      <c r="AF1449" s="18">
        <f t="shared" si="275"/>
        <v>4.5696117486263739E-2</v>
      </c>
      <c r="AG1449" s="19">
        <f t="shared" si="272"/>
        <v>4.5696117486263739E-2</v>
      </c>
      <c r="AH1449" s="16" t="str">
        <f t="shared" si="273"/>
        <v>0.00</v>
      </c>
      <c r="AI1449" s="16">
        <f t="shared" si="274"/>
        <v>0</v>
      </c>
      <c r="AJ1449" s="44" t="s">
        <v>681</v>
      </c>
      <c r="AK1449" s="15" t="s">
        <v>686</v>
      </c>
      <c r="AL1449" s="14" t="s">
        <v>57</v>
      </c>
      <c r="AM1449" s="39" t="s">
        <v>58</v>
      </c>
      <c r="AN1449" s="39" t="s">
        <v>59</v>
      </c>
      <c r="AO1449" s="39" t="s">
        <v>60</v>
      </c>
      <c r="AP1449" s="39" t="s">
        <v>61</v>
      </c>
      <c r="AQ1449" s="20"/>
      <c r="AR1449" s="20"/>
      <c r="AS1449" s="20"/>
      <c r="AT1449" s="20"/>
      <c r="AU1449" s="20"/>
      <c r="AV1449" s="20"/>
      <c r="AW1449" s="20"/>
      <c r="AX1449" s="20"/>
      <c r="AY1449" s="20"/>
      <c r="AZ1449" s="20"/>
      <c r="BA1449" s="20"/>
      <c r="BB1449" s="20"/>
    </row>
    <row r="1450" spans="1:54" ht="26.1" hidden="1" customHeight="1" x14ac:dyDescent="0.25">
      <c r="A1450" s="39" t="s">
        <v>32</v>
      </c>
      <c r="B1450" s="13" t="s">
        <v>257</v>
      </c>
      <c r="C1450" s="13" t="s">
        <v>252</v>
      </c>
      <c r="D1450" s="13">
        <v>34017</v>
      </c>
      <c r="E1450" s="13">
        <v>12200</v>
      </c>
      <c r="F1450" s="13" t="s">
        <v>646</v>
      </c>
      <c r="G1450" s="13" t="s">
        <v>311</v>
      </c>
      <c r="H1450" s="13" t="s">
        <v>160</v>
      </c>
      <c r="I1450" s="13" t="s">
        <v>164</v>
      </c>
      <c r="J1450" s="13" t="s">
        <v>503</v>
      </c>
      <c r="K1450" s="4">
        <v>2404</v>
      </c>
      <c r="L1450" s="4">
        <v>132</v>
      </c>
      <c r="M1450" s="14" t="s">
        <v>40</v>
      </c>
      <c r="N1450" s="15" t="s">
        <v>680</v>
      </c>
      <c r="O1450" s="15">
        <v>0</v>
      </c>
      <c r="P1450" s="15">
        <v>0</v>
      </c>
      <c r="Q1450" s="15">
        <f t="shared" si="264"/>
        <v>0</v>
      </c>
      <c r="R1450" s="15" t="str">
        <f t="shared" si="265"/>
        <v>0.00</v>
      </c>
      <c r="S1450" s="15">
        <v>0</v>
      </c>
      <c r="T1450" s="15">
        <v>0</v>
      </c>
      <c r="U1450" s="15">
        <f t="shared" si="266"/>
        <v>0</v>
      </c>
      <c r="V1450" s="16" t="str">
        <f t="shared" si="267"/>
        <v>NA</v>
      </c>
      <c r="W1450" s="17">
        <f t="shared" si="268"/>
        <v>0</v>
      </c>
      <c r="X1450" s="17">
        <f t="shared" si="268"/>
        <v>0</v>
      </c>
      <c r="Y1450" s="16">
        <f t="shared" si="269"/>
        <v>0</v>
      </c>
      <c r="Z1450" s="15" t="str">
        <f t="shared" si="270"/>
        <v>0.00</v>
      </c>
      <c r="AA1450" s="13"/>
      <c r="AB1450" s="13"/>
      <c r="AC1450" s="13"/>
      <c r="AD1450" s="13"/>
      <c r="AE1450" s="18">
        <f t="shared" si="271"/>
        <v>0</v>
      </c>
      <c r="AF1450" s="18">
        <f t="shared" si="275"/>
        <v>0</v>
      </c>
      <c r="AG1450" s="19">
        <f t="shared" si="272"/>
        <v>0</v>
      </c>
      <c r="AH1450" s="16" t="str">
        <f t="shared" si="273"/>
        <v>0.00</v>
      </c>
      <c r="AI1450" s="16">
        <f t="shared" si="274"/>
        <v>0</v>
      </c>
      <c r="AJ1450" s="44" t="s">
        <v>681</v>
      </c>
      <c r="AK1450" s="15" t="s">
        <v>686</v>
      </c>
      <c r="AL1450" s="14" t="s">
        <v>57</v>
      </c>
      <c r="AM1450" s="39" t="s">
        <v>58</v>
      </c>
      <c r="AN1450" s="39" t="s">
        <v>59</v>
      </c>
      <c r="AO1450" s="39" t="s">
        <v>60</v>
      </c>
      <c r="AP1450" s="39" t="s">
        <v>61</v>
      </c>
      <c r="AQ1450" s="20"/>
      <c r="AR1450" s="20"/>
      <c r="AS1450" s="20"/>
      <c r="AT1450" s="20"/>
      <c r="AU1450" s="20"/>
      <c r="AV1450" s="20"/>
      <c r="AW1450" s="20"/>
      <c r="AX1450" s="20"/>
      <c r="AY1450" s="20"/>
      <c r="AZ1450" s="20"/>
      <c r="BA1450" s="20"/>
      <c r="BB1450" s="20"/>
    </row>
    <row r="1451" spans="1:54" ht="26.1" customHeight="1" x14ac:dyDescent="0.25">
      <c r="A1451" s="40" t="s">
        <v>32</v>
      </c>
      <c r="B1451" s="13" t="s">
        <v>257</v>
      </c>
      <c r="C1451" s="13" t="s">
        <v>252</v>
      </c>
      <c r="D1451" s="13">
        <v>34017</v>
      </c>
      <c r="E1451" s="13">
        <v>12200</v>
      </c>
      <c r="F1451" s="13" t="s">
        <v>646</v>
      </c>
      <c r="G1451" s="13" t="s">
        <v>311</v>
      </c>
      <c r="H1451" s="13" t="s">
        <v>160</v>
      </c>
      <c r="I1451" s="13" t="s">
        <v>164</v>
      </c>
      <c r="J1451" s="13" t="s">
        <v>503</v>
      </c>
      <c r="K1451" s="4">
        <v>2404</v>
      </c>
      <c r="L1451" s="4">
        <v>132</v>
      </c>
      <c r="M1451" s="13" t="s">
        <v>36</v>
      </c>
      <c r="N1451" s="15" t="s">
        <v>680</v>
      </c>
      <c r="O1451" s="15">
        <v>0</v>
      </c>
      <c r="P1451" s="15">
        <v>4.378926667</v>
      </c>
      <c r="Q1451" s="15">
        <f t="shared" si="264"/>
        <v>4.378926667</v>
      </c>
      <c r="R1451" s="15" t="str">
        <f t="shared" si="265"/>
        <v>0.00</v>
      </c>
      <c r="S1451" s="15">
        <v>0</v>
      </c>
      <c r="T1451" s="15">
        <v>1.663338676</v>
      </c>
      <c r="U1451" s="15">
        <f t="shared" si="266"/>
        <v>1.663338676</v>
      </c>
      <c r="V1451" s="16" t="str">
        <f t="shared" si="267"/>
        <v>NA</v>
      </c>
      <c r="W1451" s="17">
        <f t="shared" si="268"/>
        <v>0</v>
      </c>
      <c r="X1451" s="17">
        <f t="shared" si="268"/>
        <v>1.8079768217391302E-2</v>
      </c>
      <c r="Y1451" s="16">
        <f t="shared" si="269"/>
        <v>1.8079768217391302E-2</v>
      </c>
      <c r="Z1451" s="15" t="str">
        <f t="shared" si="270"/>
        <v>0.00</v>
      </c>
      <c r="AA1451" s="13"/>
      <c r="AB1451" s="13"/>
      <c r="AC1451" s="13"/>
      <c r="AD1451" s="13"/>
      <c r="AE1451" s="18">
        <f t="shared" si="271"/>
        <v>0</v>
      </c>
      <c r="AF1451" s="18">
        <f t="shared" si="275"/>
        <v>2.2848058736263735E-2</v>
      </c>
      <c r="AG1451" s="19">
        <f t="shared" si="272"/>
        <v>2.2848058736263735E-2</v>
      </c>
      <c r="AH1451" s="16" t="str">
        <f t="shared" si="273"/>
        <v>0.00</v>
      </c>
      <c r="AI1451" s="16">
        <f t="shared" si="274"/>
        <v>0</v>
      </c>
      <c r="AJ1451" s="44" t="s">
        <v>681</v>
      </c>
      <c r="AK1451" s="15" t="s">
        <v>686</v>
      </c>
      <c r="AL1451" s="14" t="s">
        <v>57</v>
      </c>
      <c r="AM1451" s="39" t="s">
        <v>58</v>
      </c>
      <c r="AN1451" s="39" t="s">
        <v>59</v>
      </c>
      <c r="AO1451" s="39" t="s">
        <v>60</v>
      </c>
      <c r="AP1451" s="39" t="s">
        <v>61</v>
      </c>
      <c r="AQ1451" s="20"/>
      <c r="AR1451" s="20"/>
      <c r="AS1451" s="20"/>
      <c r="AT1451" s="20"/>
      <c r="AU1451" s="20"/>
      <c r="AV1451" s="20"/>
      <c r="AW1451" s="20"/>
      <c r="AX1451" s="20"/>
      <c r="AY1451" s="20"/>
      <c r="AZ1451" s="20"/>
      <c r="BA1451" s="20"/>
      <c r="BB1451" s="20"/>
    </row>
    <row r="1452" spans="1:54" ht="26.1" hidden="1" customHeight="1" x14ac:dyDescent="0.25">
      <c r="A1452" s="39" t="s">
        <v>32</v>
      </c>
      <c r="B1452" s="13" t="s">
        <v>257</v>
      </c>
      <c r="C1452" s="13" t="s">
        <v>252</v>
      </c>
      <c r="D1452" s="13">
        <v>34017</v>
      </c>
      <c r="E1452" s="13">
        <v>12200</v>
      </c>
      <c r="F1452" s="13" t="s">
        <v>646</v>
      </c>
      <c r="G1452" s="13" t="s">
        <v>311</v>
      </c>
      <c r="H1452" s="13" t="s">
        <v>160</v>
      </c>
      <c r="I1452" s="13" t="s">
        <v>164</v>
      </c>
      <c r="J1452" s="13" t="s">
        <v>503</v>
      </c>
      <c r="K1452" s="4">
        <v>2404</v>
      </c>
      <c r="L1452" s="4">
        <v>132</v>
      </c>
      <c r="M1452" s="14" t="s">
        <v>38</v>
      </c>
      <c r="N1452" s="15" t="s">
        <v>680</v>
      </c>
      <c r="O1452" s="15">
        <v>0</v>
      </c>
      <c r="P1452" s="15">
        <v>1.926727734</v>
      </c>
      <c r="Q1452" s="15">
        <f t="shared" si="264"/>
        <v>1.926727734</v>
      </c>
      <c r="R1452" s="15" t="str">
        <f t="shared" si="265"/>
        <v>0.00</v>
      </c>
      <c r="S1452" s="15">
        <v>0</v>
      </c>
      <c r="T1452" s="15">
        <v>0.73186901800000004</v>
      </c>
      <c r="U1452" s="15">
        <f t="shared" si="266"/>
        <v>0.73186901800000004</v>
      </c>
      <c r="V1452" s="16" t="str">
        <f t="shared" si="267"/>
        <v>NA</v>
      </c>
      <c r="W1452" s="17">
        <f t="shared" si="268"/>
        <v>0</v>
      </c>
      <c r="X1452" s="17">
        <f t="shared" si="268"/>
        <v>7.9550980217391303E-3</v>
      </c>
      <c r="Y1452" s="16">
        <f t="shared" si="269"/>
        <v>7.9550980217391303E-3</v>
      </c>
      <c r="Z1452" s="15" t="str">
        <f t="shared" si="270"/>
        <v>0.00</v>
      </c>
      <c r="AA1452" s="13"/>
      <c r="AB1452" s="13"/>
      <c r="AC1452" s="13"/>
      <c r="AD1452" s="13"/>
      <c r="AE1452" s="18">
        <f t="shared" si="271"/>
        <v>0</v>
      </c>
      <c r="AF1452" s="18">
        <f t="shared" si="275"/>
        <v>1.0053145851648352E-2</v>
      </c>
      <c r="AG1452" s="19">
        <f t="shared" si="272"/>
        <v>1.0053145851648352E-2</v>
      </c>
      <c r="AH1452" s="16" t="str">
        <f t="shared" si="273"/>
        <v>0.00</v>
      </c>
      <c r="AI1452" s="16">
        <f t="shared" si="274"/>
        <v>0</v>
      </c>
      <c r="AJ1452" s="44" t="s">
        <v>681</v>
      </c>
      <c r="AK1452" s="15" t="s">
        <v>686</v>
      </c>
      <c r="AL1452" s="14" t="s">
        <v>57</v>
      </c>
      <c r="AM1452" s="39" t="s">
        <v>58</v>
      </c>
      <c r="AN1452" s="39" t="s">
        <v>59</v>
      </c>
      <c r="AO1452" s="39" t="s">
        <v>60</v>
      </c>
      <c r="AP1452" s="39" t="s">
        <v>61</v>
      </c>
      <c r="AQ1452" s="20"/>
      <c r="AR1452" s="20"/>
      <c r="AS1452" s="20"/>
      <c r="AT1452" s="20"/>
      <c r="AU1452" s="20"/>
      <c r="AV1452" s="20"/>
      <c r="AW1452" s="20"/>
      <c r="AX1452" s="20"/>
      <c r="AY1452" s="20"/>
      <c r="AZ1452" s="20"/>
      <c r="BA1452" s="20"/>
      <c r="BB1452" s="20"/>
    </row>
    <row r="1453" spans="1:54" ht="26.1" hidden="1" customHeight="1" x14ac:dyDescent="0.25">
      <c r="A1453" s="39" t="s">
        <v>32</v>
      </c>
      <c r="B1453" s="13" t="s">
        <v>257</v>
      </c>
      <c r="C1453" s="13" t="s">
        <v>252</v>
      </c>
      <c r="D1453" s="13">
        <v>34017</v>
      </c>
      <c r="E1453" s="13">
        <v>12200</v>
      </c>
      <c r="F1453" s="13" t="s">
        <v>646</v>
      </c>
      <c r="G1453" s="13" t="s">
        <v>311</v>
      </c>
      <c r="H1453" s="13" t="s">
        <v>160</v>
      </c>
      <c r="I1453" s="13" t="s">
        <v>164</v>
      </c>
      <c r="J1453" s="13" t="s">
        <v>503</v>
      </c>
      <c r="K1453" s="4">
        <v>2404</v>
      </c>
      <c r="L1453" s="4">
        <v>132</v>
      </c>
      <c r="M1453" s="14" t="s">
        <v>39</v>
      </c>
      <c r="N1453" s="15" t="s">
        <v>680</v>
      </c>
      <c r="O1453" s="15">
        <v>0</v>
      </c>
      <c r="P1453" s="15">
        <v>1.926727734</v>
      </c>
      <c r="Q1453" s="15">
        <f t="shared" si="264"/>
        <v>1.926727734</v>
      </c>
      <c r="R1453" s="15" t="str">
        <f t="shared" si="265"/>
        <v>0.00</v>
      </c>
      <c r="S1453" s="15">
        <v>0</v>
      </c>
      <c r="T1453" s="15">
        <v>0.73186901800000004</v>
      </c>
      <c r="U1453" s="15">
        <f t="shared" si="266"/>
        <v>0.73186901800000004</v>
      </c>
      <c r="V1453" s="16" t="str">
        <f t="shared" si="267"/>
        <v>NA</v>
      </c>
      <c r="W1453" s="17">
        <f t="shared" si="268"/>
        <v>0</v>
      </c>
      <c r="X1453" s="17">
        <f t="shared" si="268"/>
        <v>7.9550980217391303E-3</v>
      </c>
      <c r="Y1453" s="16">
        <f t="shared" si="269"/>
        <v>7.9550980217391303E-3</v>
      </c>
      <c r="Z1453" s="15" t="str">
        <f t="shared" si="270"/>
        <v>0.00</v>
      </c>
      <c r="AA1453" s="13"/>
      <c r="AB1453" s="13"/>
      <c r="AC1453" s="13"/>
      <c r="AD1453" s="13"/>
      <c r="AE1453" s="18">
        <f t="shared" si="271"/>
        <v>0</v>
      </c>
      <c r="AF1453" s="18">
        <f t="shared" si="275"/>
        <v>1.0053145851648352E-2</v>
      </c>
      <c r="AG1453" s="19">
        <f t="shared" si="272"/>
        <v>1.0053145851648352E-2</v>
      </c>
      <c r="AH1453" s="16" t="str">
        <f t="shared" si="273"/>
        <v>0.00</v>
      </c>
      <c r="AI1453" s="16">
        <f t="shared" si="274"/>
        <v>0</v>
      </c>
      <c r="AJ1453" s="44" t="s">
        <v>681</v>
      </c>
      <c r="AK1453" s="15" t="s">
        <v>686</v>
      </c>
      <c r="AL1453" s="14" t="s">
        <v>57</v>
      </c>
      <c r="AM1453" s="39" t="s">
        <v>58</v>
      </c>
      <c r="AN1453" s="39" t="s">
        <v>59</v>
      </c>
      <c r="AO1453" s="39" t="s">
        <v>60</v>
      </c>
      <c r="AP1453" s="39" t="s">
        <v>61</v>
      </c>
      <c r="AQ1453" s="20"/>
      <c r="AR1453" s="20"/>
      <c r="AS1453" s="20"/>
      <c r="AT1453" s="20"/>
      <c r="AU1453" s="20"/>
      <c r="AV1453" s="20"/>
      <c r="AW1453" s="20"/>
      <c r="AX1453" s="20"/>
      <c r="AY1453" s="20"/>
      <c r="AZ1453" s="20"/>
      <c r="BA1453" s="20"/>
      <c r="BB1453" s="20"/>
    </row>
    <row r="1454" spans="1:54" ht="26.1" hidden="1" customHeight="1" x14ac:dyDescent="0.25">
      <c r="A1454" s="39" t="s">
        <v>32</v>
      </c>
      <c r="B1454" s="13" t="s">
        <v>257</v>
      </c>
      <c r="C1454" s="13" t="s">
        <v>252</v>
      </c>
      <c r="D1454" s="13">
        <v>34017</v>
      </c>
      <c r="E1454" s="13">
        <v>12200</v>
      </c>
      <c r="F1454" s="13" t="s">
        <v>646</v>
      </c>
      <c r="G1454" s="13" t="s">
        <v>311</v>
      </c>
      <c r="H1454" s="13" t="s">
        <v>160</v>
      </c>
      <c r="I1454" s="13" t="s">
        <v>164</v>
      </c>
      <c r="J1454" s="13" t="s">
        <v>503</v>
      </c>
      <c r="K1454" s="4">
        <v>2404</v>
      </c>
      <c r="L1454" s="4">
        <v>132</v>
      </c>
      <c r="M1454" s="14" t="s">
        <v>37</v>
      </c>
      <c r="N1454" s="15" t="s">
        <v>680</v>
      </c>
      <c r="O1454" s="15">
        <v>0</v>
      </c>
      <c r="P1454" s="15">
        <v>0.58385688899999999</v>
      </c>
      <c r="Q1454" s="15">
        <f t="shared" si="264"/>
        <v>0.58385688899999999</v>
      </c>
      <c r="R1454" s="15" t="str">
        <f t="shared" si="265"/>
        <v>0.00</v>
      </c>
      <c r="S1454" s="15">
        <v>0</v>
      </c>
      <c r="T1454" s="15">
        <v>0.22177849099999999</v>
      </c>
      <c r="U1454" s="15">
        <f t="shared" si="266"/>
        <v>0.22177849099999999</v>
      </c>
      <c r="V1454" s="16" t="str">
        <f t="shared" si="267"/>
        <v>NA</v>
      </c>
      <c r="W1454" s="17">
        <f t="shared" si="268"/>
        <v>0</v>
      </c>
      <c r="X1454" s="17">
        <f t="shared" si="268"/>
        <v>2.4106357717391304E-3</v>
      </c>
      <c r="Y1454" s="16">
        <f t="shared" si="269"/>
        <v>2.4106357717391304E-3</v>
      </c>
      <c r="Z1454" s="15" t="str">
        <f t="shared" si="270"/>
        <v>0.00</v>
      </c>
      <c r="AA1454" s="13"/>
      <c r="AB1454" s="13"/>
      <c r="AC1454" s="13"/>
      <c r="AD1454" s="13"/>
      <c r="AE1454" s="18">
        <f t="shared" si="271"/>
        <v>0</v>
      </c>
      <c r="AF1454" s="18">
        <f t="shared" si="275"/>
        <v>3.0464078434065934E-3</v>
      </c>
      <c r="AG1454" s="19">
        <f t="shared" si="272"/>
        <v>3.0464078434065934E-3</v>
      </c>
      <c r="AH1454" s="16" t="str">
        <f t="shared" si="273"/>
        <v>0.00</v>
      </c>
      <c r="AI1454" s="16">
        <f t="shared" si="274"/>
        <v>0</v>
      </c>
      <c r="AJ1454" s="44" t="s">
        <v>681</v>
      </c>
      <c r="AK1454" s="15" t="s">
        <v>686</v>
      </c>
      <c r="AL1454" s="14" t="s">
        <v>57</v>
      </c>
      <c r="AM1454" s="39" t="s">
        <v>58</v>
      </c>
      <c r="AN1454" s="39" t="s">
        <v>59</v>
      </c>
      <c r="AO1454" s="39" t="s">
        <v>60</v>
      </c>
      <c r="AP1454" s="39" t="s">
        <v>61</v>
      </c>
      <c r="AQ1454" s="20"/>
      <c r="AR1454" s="20"/>
      <c r="AS1454" s="20"/>
      <c r="AT1454" s="20"/>
      <c r="AU1454" s="20"/>
      <c r="AV1454" s="20"/>
      <c r="AW1454" s="20"/>
      <c r="AX1454" s="20"/>
      <c r="AY1454" s="20"/>
      <c r="AZ1454" s="20"/>
      <c r="BA1454" s="20"/>
      <c r="BB1454" s="20"/>
    </row>
    <row r="1455" spans="1:54" ht="26.1" hidden="1" customHeight="1" x14ac:dyDescent="0.25">
      <c r="A1455" s="39" t="s">
        <v>32</v>
      </c>
      <c r="B1455" s="13" t="s">
        <v>257</v>
      </c>
      <c r="C1455" s="13" t="s">
        <v>252</v>
      </c>
      <c r="D1455" s="13">
        <v>34017</v>
      </c>
      <c r="E1455" s="13">
        <v>12200</v>
      </c>
      <c r="F1455" s="13" t="s">
        <v>646</v>
      </c>
      <c r="G1455" s="13" t="s">
        <v>311</v>
      </c>
      <c r="H1455" s="13" t="s">
        <v>160</v>
      </c>
      <c r="I1455" s="13" t="s">
        <v>164</v>
      </c>
      <c r="J1455" s="13" t="s">
        <v>503</v>
      </c>
      <c r="K1455" s="4">
        <v>2404</v>
      </c>
      <c r="L1455" s="4">
        <v>132</v>
      </c>
      <c r="M1455" s="14" t="s">
        <v>34</v>
      </c>
      <c r="N1455" s="15" t="s">
        <v>680</v>
      </c>
      <c r="O1455" s="15">
        <v>0</v>
      </c>
      <c r="P1455" s="15">
        <v>0.61304973299999999</v>
      </c>
      <c r="Q1455" s="15">
        <f t="shared" si="264"/>
        <v>0.61304973299999999</v>
      </c>
      <c r="R1455" s="15" t="str">
        <f t="shared" si="265"/>
        <v>0.00</v>
      </c>
      <c r="S1455" s="15">
        <v>0</v>
      </c>
      <c r="T1455" s="15">
        <v>0.23286741500000002</v>
      </c>
      <c r="U1455" s="15">
        <f t="shared" si="266"/>
        <v>0.23286741500000002</v>
      </c>
      <c r="V1455" s="16" t="str">
        <f t="shared" si="267"/>
        <v>NA</v>
      </c>
      <c r="W1455" s="17">
        <f t="shared" si="268"/>
        <v>0</v>
      </c>
      <c r="X1455" s="17">
        <f t="shared" si="268"/>
        <v>2.5311675543478263E-3</v>
      </c>
      <c r="Y1455" s="16">
        <f t="shared" si="269"/>
        <v>2.5311675543478263E-3</v>
      </c>
      <c r="Z1455" s="15" t="str">
        <f t="shared" si="270"/>
        <v>0.00</v>
      </c>
      <c r="AA1455" s="13"/>
      <c r="AB1455" s="13"/>
      <c r="AC1455" s="13"/>
      <c r="AD1455" s="13"/>
      <c r="AE1455" s="18">
        <f t="shared" si="271"/>
        <v>0</v>
      </c>
      <c r="AF1455" s="18">
        <f t="shared" si="275"/>
        <v>3.1987282280219785E-3</v>
      </c>
      <c r="AG1455" s="19">
        <f t="shared" si="272"/>
        <v>3.1987282280219785E-3</v>
      </c>
      <c r="AH1455" s="16" t="str">
        <f t="shared" si="273"/>
        <v>0.00</v>
      </c>
      <c r="AI1455" s="16">
        <f t="shared" si="274"/>
        <v>0</v>
      </c>
      <c r="AJ1455" s="44" t="s">
        <v>681</v>
      </c>
      <c r="AK1455" s="15" t="s">
        <v>686</v>
      </c>
      <c r="AL1455" s="14" t="s">
        <v>57</v>
      </c>
      <c r="AM1455" s="39" t="s">
        <v>58</v>
      </c>
      <c r="AN1455" s="39" t="s">
        <v>59</v>
      </c>
      <c r="AO1455" s="39" t="s">
        <v>60</v>
      </c>
      <c r="AP1455" s="39" t="s">
        <v>61</v>
      </c>
      <c r="AQ1455" s="20"/>
      <c r="AR1455" s="20"/>
      <c r="AS1455" s="20"/>
      <c r="AT1455" s="20"/>
      <c r="AU1455" s="20"/>
      <c r="AV1455" s="20"/>
      <c r="AW1455" s="20"/>
      <c r="AX1455" s="20"/>
      <c r="AY1455" s="20"/>
      <c r="AZ1455" s="20"/>
      <c r="BA1455" s="20"/>
      <c r="BB1455" s="20"/>
    </row>
    <row r="1456" spans="1:54" ht="26.1" hidden="1" customHeight="1" x14ac:dyDescent="0.25">
      <c r="A1456" s="39" t="s">
        <v>32</v>
      </c>
      <c r="B1456" s="13" t="s">
        <v>257</v>
      </c>
      <c r="C1456" s="13" t="s">
        <v>252</v>
      </c>
      <c r="D1456" s="13">
        <v>34017</v>
      </c>
      <c r="E1456" s="13">
        <v>12200</v>
      </c>
      <c r="F1456" s="13" t="s">
        <v>646</v>
      </c>
      <c r="G1456" s="13" t="s">
        <v>313</v>
      </c>
      <c r="H1456" s="13" t="s">
        <v>160</v>
      </c>
      <c r="I1456" s="13" t="s">
        <v>164</v>
      </c>
      <c r="J1456" s="13" t="s">
        <v>504</v>
      </c>
      <c r="K1456" s="4">
        <v>2404</v>
      </c>
      <c r="L1456" s="4">
        <v>133</v>
      </c>
      <c r="M1456" s="14" t="s">
        <v>35</v>
      </c>
      <c r="N1456" s="15" t="s">
        <v>680</v>
      </c>
      <c r="O1456" s="15">
        <v>0</v>
      </c>
      <c r="P1456" s="15">
        <v>8.1707876939999995</v>
      </c>
      <c r="Q1456" s="15">
        <f t="shared" si="264"/>
        <v>8.1707876939999995</v>
      </c>
      <c r="R1456" s="15" t="str">
        <f t="shared" si="265"/>
        <v>0.00</v>
      </c>
      <c r="S1456" s="15">
        <v>0</v>
      </c>
      <c r="T1456" s="15">
        <v>3.1224580450000001</v>
      </c>
      <c r="U1456" s="15">
        <f t="shared" si="266"/>
        <v>3.1224580450000001</v>
      </c>
      <c r="V1456" s="16" t="str">
        <f t="shared" si="267"/>
        <v>NA</v>
      </c>
      <c r="W1456" s="17">
        <f t="shared" si="268"/>
        <v>0</v>
      </c>
      <c r="X1456" s="17">
        <f t="shared" si="268"/>
        <v>3.3939761358695655E-2</v>
      </c>
      <c r="Y1456" s="16">
        <f t="shared" si="269"/>
        <v>3.3939761358695655E-2</v>
      </c>
      <c r="Z1456" s="15" t="str">
        <f t="shared" si="270"/>
        <v>0.00</v>
      </c>
      <c r="AA1456" s="13"/>
      <c r="AB1456" s="13"/>
      <c r="AC1456" s="13"/>
      <c r="AD1456" s="13"/>
      <c r="AE1456" s="18">
        <f t="shared" si="271"/>
        <v>0</v>
      </c>
      <c r="AF1456" s="18">
        <f t="shared" si="275"/>
        <v>4.2890907211538466E-2</v>
      </c>
      <c r="AG1456" s="19">
        <f t="shared" si="272"/>
        <v>4.2890907211538466E-2</v>
      </c>
      <c r="AH1456" s="16" t="str">
        <f t="shared" si="273"/>
        <v>0.00</v>
      </c>
      <c r="AI1456" s="16">
        <f t="shared" si="274"/>
        <v>0</v>
      </c>
      <c r="AJ1456" s="44" t="s">
        <v>681</v>
      </c>
      <c r="AK1456" s="15" t="s">
        <v>686</v>
      </c>
      <c r="AL1456" s="14" t="s">
        <v>57</v>
      </c>
      <c r="AM1456" s="39" t="s">
        <v>58</v>
      </c>
      <c r="AN1456" s="39" t="s">
        <v>59</v>
      </c>
      <c r="AO1456" s="39" t="s">
        <v>60</v>
      </c>
      <c r="AP1456" s="39" t="s">
        <v>61</v>
      </c>
      <c r="AQ1456" s="20"/>
      <c r="AR1456" s="20"/>
      <c r="AS1456" s="20"/>
      <c r="AT1456" s="20"/>
      <c r="AU1456" s="20"/>
      <c r="AV1456" s="20"/>
      <c r="AW1456" s="20"/>
      <c r="AX1456" s="20"/>
      <c r="AY1456" s="20"/>
      <c r="AZ1456" s="20"/>
      <c r="BA1456" s="20"/>
      <c r="BB1456" s="20"/>
    </row>
    <row r="1457" spans="1:54" ht="26.1" hidden="1" customHeight="1" x14ac:dyDescent="0.25">
      <c r="A1457" s="39" t="s">
        <v>32</v>
      </c>
      <c r="B1457" s="13" t="s">
        <v>257</v>
      </c>
      <c r="C1457" s="13" t="s">
        <v>252</v>
      </c>
      <c r="D1457" s="13">
        <v>34017</v>
      </c>
      <c r="E1457" s="13">
        <v>12200</v>
      </c>
      <c r="F1457" s="13" t="s">
        <v>646</v>
      </c>
      <c r="G1457" s="13" t="s">
        <v>313</v>
      </c>
      <c r="H1457" s="13" t="s">
        <v>160</v>
      </c>
      <c r="I1457" s="13" t="s">
        <v>164</v>
      </c>
      <c r="J1457" s="13" t="s">
        <v>504</v>
      </c>
      <c r="K1457" s="4">
        <v>2404</v>
      </c>
      <c r="L1457" s="4">
        <v>133</v>
      </c>
      <c r="M1457" s="14" t="s">
        <v>40</v>
      </c>
      <c r="N1457" s="15" t="s">
        <v>680</v>
      </c>
      <c r="O1457" s="15">
        <v>0</v>
      </c>
      <c r="P1457" s="15">
        <v>0</v>
      </c>
      <c r="Q1457" s="15">
        <f t="shared" si="264"/>
        <v>0</v>
      </c>
      <c r="R1457" s="15" t="str">
        <f t="shared" si="265"/>
        <v>0.00</v>
      </c>
      <c r="S1457" s="15">
        <v>0</v>
      </c>
      <c r="T1457" s="15">
        <v>0</v>
      </c>
      <c r="U1457" s="15">
        <f t="shared" si="266"/>
        <v>0</v>
      </c>
      <c r="V1457" s="16" t="str">
        <f t="shared" si="267"/>
        <v>NA</v>
      </c>
      <c r="W1457" s="17">
        <f t="shared" si="268"/>
        <v>0</v>
      </c>
      <c r="X1457" s="17">
        <f t="shared" si="268"/>
        <v>0</v>
      </c>
      <c r="Y1457" s="16">
        <f t="shared" si="269"/>
        <v>0</v>
      </c>
      <c r="Z1457" s="15" t="str">
        <f t="shared" si="270"/>
        <v>0.00</v>
      </c>
      <c r="AA1457" s="13"/>
      <c r="AB1457" s="13"/>
      <c r="AC1457" s="13"/>
      <c r="AD1457" s="13"/>
      <c r="AE1457" s="18">
        <f t="shared" si="271"/>
        <v>0</v>
      </c>
      <c r="AF1457" s="18">
        <f t="shared" si="275"/>
        <v>0</v>
      </c>
      <c r="AG1457" s="19">
        <f t="shared" si="272"/>
        <v>0</v>
      </c>
      <c r="AH1457" s="16" t="str">
        <f t="shared" si="273"/>
        <v>0.00</v>
      </c>
      <c r="AI1457" s="16">
        <f t="shared" si="274"/>
        <v>0</v>
      </c>
      <c r="AJ1457" s="44" t="s">
        <v>681</v>
      </c>
      <c r="AK1457" s="15" t="s">
        <v>686</v>
      </c>
      <c r="AL1457" s="14" t="s">
        <v>57</v>
      </c>
      <c r="AM1457" s="39" t="s">
        <v>58</v>
      </c>
      <c r="AN1457" s="39" t="s">
        <v>59</v>
      </c>
      <c r="AO1457" s="39" t="s">
        <v>60</v>
      </c>
      <c r="AP1457" s="39" t="s">
        <v>61</v>
      </c>
      <c r="AQ1457" s="20"/>
      <c r="AR1457" s="20"/>
      <c r="AS1457" s="20"/>
      <c r="AT1457" s="20"/>
      <c r="AU1457" s="20"/>
      <c r="AV1457" s="20"/>
      <c r="AW1457" s="20"/>
      <c r="AX1457" s="20"/>
      <c r="AY1457" s="20"/>
      <c r="AZ1457" s="20"/>
      <c r="BA1457" s="20"/>
      <c r="BB1457" s="20"/>
    </row>
    <row r="1458" spans="1:54" ht="26.1" customHeight="1" x14ac:dyDescent="0.25">
      <c r="A1458" s="40" t="s">
        <v>32</v>
      </c>
      <c r="B1458" s="13" t="s">
        <v>257</v>
      </c>
      <c r="C1458" s="13" t="s">
        <v>252</v>
      </c>
      <c r="D1458" s="13">
        <v>34017</v>
      </c>
      <c r="E1458" s="13">
        <v>12200</v>
      </c>
      <c r="F1458" s="13" t="s">
        <v>646</v>
      </c>
      <c r="G1458" s="13" t="s">
        <v>313</v>
      </c>
      <c r="H1458" s="13" t="s">
        <v>160</v>
      </c>
      <c r="I1458" s="13" t="s">
        <v>164</v>
      </c>
      <c r="J1458" s="13" t="s">
        <v>504</v>
      </c>
      <c r="K1458" s="4">
        <v>2404</v>
      </c>
      <c r="L1458" s="4">
        <v>133</v>
      </c>
      <c r="M1458" s="13" t="s">
        <v>36</v>
      </c>
      <c r="N1458" s="15" t="s">
        <v>680</v>
      </c>
      <c r="O1458" s="15">
        <v>0</v>
      </c>
      <c r="P1458" s="15">
        <v>4.0853938469999997</v>
      </c>
      <c r="Q1458" s="15">
        <f t="shared" si="264"/>
        <v>4.0853938469999997</v>
      </c>
      <c r="R1458" s="15" t="str">
        <f t="shared" si="265"/>
        <v>0.00</v>
      </c>
      <c r="S1458" s="15">
        <v>0</v>
      </c>
      <c r="T1458" s="15">
        <v>1.561229022</v>
      </c>
      <c r="U1458" s="15">
        <f t="shared" si="266"/>
        <v>1.561229022</v>
      </c>
      <c r="V1458" s="16" t="str">
        <f t="shared" si="267"/>
        <v>NA</v>
      </c>
      <c r="W1458" s="17">
        <f t="shared" si="268"/>
        <v>0</v>
      </c>
      <c r="X1458" s="17">
        <f t="shared" si="268"/>
        <v>1.6969880673913043E-2</v>
      </c>
      <c r="Y1458" s="16">
        <f t="shared" si="269"/>
        <v>1.6969880673913043E-2</v>
      </c>
      <c r="Z1458" s="15" t="str">
        <f t="shared" si="270"/>
        <v>0.00</v>
      </c>
      <c r="AA1458" s="13"/>
      <c r="AB1458" s="13"/>
      <c r="AC1458" s="13"/>
      <c r="AD1458" s="13"/>
      <c r="AE1458" s="18">
        <f t="shared" si="271"/>
        <v>0</v>
      </c>
      <c r="AF1458" s="18">
        <f t="shared" si="275"/>
        <v>2.1445453598901099E-2</v>
      </c>
      <c r="AG1458" s="19">
        <f t="shared" si="272"/>
        <v>2.1445453598901099E-2</v>
      </c>
      <c r="AH1458" s="16" t="str">
        <f t="shared" si="273"/>
        <v>0.00</v>
      </c>
      <c r="AI1458" s="16">
        <f t="shared" si="274"/>
        <v>0</v>
      </c>
      <c r="AJ1458" s="44" t="s">
        <v>681</v>
      </c>
      <c r="AK1458" s="15" t="s">
        <v>686</v>
      </c>
      <c r="AL1458" s="14" t="s">
        <v>57</v>
      </c>
      <c r="AM1458" s="39" t="s">
        <v>58</v>
      </c>
      <c r="AN1458" s="39" t="s">
        <v>59</v>
      </c>
      <c r="AO1458" s="39" t="s">
        <v>60</v>
      </c>
      <c r="AP1458" s="39" t="s">
        <v>61</v>
      </c>
      <c r="AQ1458" s="20"/>
      <c r="AR1458" s="20"/>
      <c r="AS1458" s="20"/>
      <c r="AT1458" s="20"/>
      <c r="AU1458" s="20"/>
      <c r="AV1458" s="20"/>
      <c r="AW1458" s="20"/>
      <c r="AX1458" s="20"/>
      <c r="AY1458" s="20"/>
      <c r="AZ1458" s="20"/>
      <c r="BA1458" s="20"/>
      <c r="BB1458" s="20"/>
    </row>
    <row r="1459" spans="1:54" ht="26.1" hidden="1" customHeight="1" x14ac:dyDescent="0.25">
      <c r="A1459" s="39" t="s">
        <v>32</v>
      </c>
      <c r="B1459" s="13" t="s">
        <v>257</v>
      </c>
      <c r="C1459" s="13" t="s">
        <v>252</v>
      </c>
      <c r="D1459" s="13">
        <v>34017</v>
      </c>
      <c r="E1459" s="13">
        <v>12200</v>
      </c>
      <c r="F1459" s="13" t="s">
        <v>646</v>
      </c>
      <c r="G1459" s="13" t="s">
        <v>313</v>
      </c>
      <c r="H1459" s="13" t="s">
        <v>160</v>
      </c>
      <c r="I1459" s="13" t="s">
        <v>164</v>
      </c>
      <c r="J1459" s="13" t="s">
        <v>504</v>
      </c>
      <c r="K1459" s="4">
        <v>2404</v>
      </c>
      <c r="L1459" s="4">
        <v>133</v>
      </c>
      <c r="M1459" s="14" t="s">
        <v>38</v>
      </c>
      <c r="N1459" s="15" t="s">
        <v>680</v>
      </c>
      <c r="O1459" s="15">
        <v>0</v>
      </c>
      <c r="P1459" s="15">
        <v>1.7975732929999999</v>
      </c>
      <c r="Q1459" s="15">
        <f t="shared" si="264"/>
        <v>1.7975732929999999</v>
      </c>
      <c r="R1459" s="15" t="str">
        <f t="shared" si="265"/>
        <v>0.00</v>
      </c>
      <c r="S1459" s="15">
        <v>0</v>
      </c>
      <c r="T1459" s="15">
        <v>0.68694076999999998</v>
      </c>
      <c r="U1459" s="15">
        <f t="shared" si="266"/>
        <v>0.68694076999999998</v>
      </c>
      <c r="V1459" s="16" t="str">
        <f t="shared" si="267"/>
        <v>NA</v>
      </c>
      <c r="W1459" s="17">
        <f t="shared" si="268"/>
        <v>0</v>
      </c>
      <c r="X1459" s="17">
        <f t="shared" si="268"/>
        <v>7.4667474999999999E-3</v>
      </c>
      <c r="Y1459" s="16">
        <f t="shared" si="269"/>
        <v>7.4667474999999999E-3</v>
      </c>
      <c r="Z1459" s="15" t="str">
        <f t="shared" si="270"/>
        <v>0.00</v>
      </c>
      <c r="AA1459" s="13"/>
      <c r="AB1459" s="13"/>
      <c r="AC1459" s="13"/>
      <c r="AD1459" s="13"/>
      <c r="AE1459" s="18">
        <f t="shared" si="271"/>
        <v>0</v>
      </c>
      <c r="AF1459" s="18">
        <f t="shared" si="275"/>
        <v>9.4359995879120875E-3</v>
      </c>
      <c r="AG1459" s="19">
        <f t="shared" si="272"/>
        <v>9.4359995879120875E-3</v>
      </c>
      <c r="AH1459" s="16" t="str">
        <f t="shared" si="273"/>
        <v>0.00</v>
      </c>
      <c r="AI1459" s="16">
        <f t="shared" si="274"/>
        <v>0</v>
      </c>
      <c r="AJ1459" s="44" t="s">
        <v>681</v>
      </c>
      <c r="AK1459" s="15" t="s">
        <v>686</v>
      </c>
      <c r="AL1459" s="14" t="s">
        <v>57</v>
      </c>
      <c r="AM1459" s="39" t="s">
        <v>58</v>
      </c>
      <c r="AN1459" s="39" t="s">
        <v>59</v>
      </c>
      <c r="AO1459" s="39" t="s">
        <v>60</v>
      </c>
      <c r="AP1459" s="39" t="s">
        <v>61</v>
      </c>
      <c r="AQ1459" s="20"/>
      <c r="AR1459" s="20"/>
      <c r="AS1459" s="20"/>
      <c r="AT1459" s="20"/>
      <c r="AU1459" s="20"/>
      <c r="AV1459" s="20"/>
      <c r="AW1459" s="20"/>
      <c r="AX1459" s="20"/>
      <c r="AY1459" s="20"/>
      <c r="AZ1459" s="20"/>
      <c r="BA1459" s="20"/>
      <c r="BB1459" s="20"/>
    </row>
    <row r="1460" spans="1:54" ht="26.1" hidden="1" customHeight="1" x14ac:dyDescent="0.25">
      <c r="A1460" s="39" t="s">
        <v>32</v>
      </c>
      <c r="B1460" s="13" t="s">
        <v>257</v>
      </c>
      <c r="C1460" s="13" t="s">
        <v>252</v>
      </c>
      <c r="D1460" s="13">
        <v>34017</v>
      </c>
      <c r="E1460" s="13">
        <v>12200</v>
      </c>
      <c r="F1460" s="13" t="s">
        <v>646</v>
      </c>
      <c r="G1460" s="13" t="s">
        <v>313</v>
      </c>
      <c r="H1460" s="13" t="s">
        <v>160</v>
      </c>
      <c r="I1460" s="13" t="s">
        <v>164</v>
      </c>
      <c r="J1460" s="13" t="s">
        <v>504</v>
      </c>
      <c r="K1460" s="4">
        <v>2404</v>
      </c>
      <c r="L1460" s="4">
        <v>133</v>
      </c>
      <c r="M1460" s="14" t="s">
        <v>39</v>
      </c>
      <c r="N1460" s="15" t="s">
        <v>680</v>
      </c>
      <c r="O1460" s="15">
        <v>0</v>
      </c>
      <c r="P1460" s="15">
        <v>1.7975732929999999</v>
      </c>
      <c r="Q1460" s="15">
        <f t="shared" si="264"/>
        <v>1.7975732929999999</v>
      </c>
      <c r="R1460" s="15" t="str">
        <f t="shared" si="265"/>
        <v>0.00</v>
      </c>
      <c r="S1460" s="15">
        <v>0</v>
      </c>
      <c r="T1460" s="15">
        <v>0.68694076999999998</v>
      </c>
      <c r="U1460" s="15">
        <f t="shared" si="266"/>
        <v>0.68694076999999998</v>
      </c>
      <c r="V1460" s="16" t="str">
        <f t="shared" si="267"/>
        <v>NA</v>
      </c>
      <c r="W1460" s="17">
        <f t="shared" si="268"/>
        <v>0</v>
      </c>
      <c r="X1460" s="17">
        <f t="shared" si="268"/>
        <v>7.4667474999999999E-3</v>
      </c>
      <c r="Y1460" s="16">
        <f t="shared" si="269"/>
        <v>7.4667474999999999E-3</v>
      </c>
      <c r="Z1460" s="15" t="str">
        <f t="shared" si="270"/>
        <v>0.00</v>
      </c>
      <c r="AA1460" s="13"/>
      <c r="AB1460" s="13"/>
      <c r="AC1460" s="13"/>
      <c r="AD1460" s="13"/>
      <c r="AE1460" s="18">
        <f t="shared" si="271"/>
        <v>0</v>
      </c>
      <c r="AF1460" s="18">
        <f t="shared" si="275"/>
        <v>9.4359995879120875E-3</v>
      </c>
      <c r="AG1460" s="19">
        <f t="shared" si="272"/>
        <v>9.4359995879120875E-3</v>
      </c>
      <c r="AH1460" s="16" t="str">
        <f t="shared" si="273"/>
        <v>0.00</v>
      </c>
      <c r="AI1460" s="16">
        <f t="shared" si="274"/>
        <v>0</v>
      </c>
      <c r="AJ1460" s="44" t="s">
        <v>681</v>
      </c>
      <c r="AK1460" s="15" t="s">
        <v>686</v>
      </c>
      <c r="AL1460" s="14" t="s">
        <v>57</v>
      </c>
      <c r="AM1460" s="39" t="s">
        <v>58</v>
      </c>
      <c r="AN1460" s="39" t="s">
        <v>59</v>
      </c>
      <c r="AO1460" s="39" t="s">
        <v>60</v>
      </c>
      <c r="AP1460" s="39" t="s">
        <v>61</v>
      </c>
      <c r="AQ1460" s="20"/>
      <c r="AR1460" s="20"/>
      <c r="AS1460" s="20"/>
      <c r="AT1460" s="20"/>
      <c r="AU1460" s="20"/>
      <c r="AV1460" s="20"/>
      <c r="AW1460" s="20"/>
      <c r="AX1460" s="20"/>
      <c r="AY1460" s="20"/>
      <c r="AZ1460" s="20"/>
      <c r="BA1460" s="20"/>
      <c r="BB1460" s="20"/>
    </row>
    <row r="1461" spans="1:54" ht="26.1" hidden="1" customHeight="1" x14ac:dyDescent="0.25">
      <c r="A1461" s="39" t="s">
        <v>32</v>
      </c>
      <c r="B1461" s="13" t="s">
        <v>257</v>
      </c>
      <c r="C1461" s="13" t="s">
        <v>252</v>
      </c>
      <c r="D1461" s="13">
        <v>34017</v>
      </c>
      <c r="E1461" s="13">
        <v>12200</v>
      </c>
      <c r="F1461" s="13" t="s">
        <v>646</v>
      </c>
      <c r="G1461" s="13" t="s">
        <v>313</v>
      </c>
      <c r="H1461" s="13" t="s">
        <v>160</v>
      </c>
      <c r="I1461" s="13" t="s">
        <v>164</v>
      </c>
      <c r="J1461" s="13" t="s">
        <v>504</v>
      </c>
      <c r="K1461" s="4">
        <v>2404</v>
      </c>
      <c r="L1461" s="4">
        <v>133</v>
      </c>
      <c r="M1461" s="14" t="s">
        <v>37</v>
      </c>
      <c r="N1461" s="15" t="s">
        <v>680</v>
      </c>
      <c r="O1461" s="15">
        <v>0</v>
      </c>
      <c r="P1461" s="15">
        <v>0.54471917999999997</v>
      </c>
      <c r="Q1461" s="15">
        <f t="shared" si="264"/>
        <v>0.54471917999999997</v>
      </c>
      <c r="R1461" s="15" t="str">
        <f t="shared" si="265"/>
        <v>0.00</v>
      </c>
      <c r="S1461" s="15">
        <v>0</v>
      </c>
      <c r="T1461" s="15">
        <v>0.20816387</v>
      </c>
      <c r="U1461" s="15">
        <f t="shared" si="266"/>
        <v>0.20816387</v>
      </c>
      <c r="V1461" s="16" t="str">
        <f t="shared" si="267"/>
        <v>NA</v>
      </c>
      <c r="W1461" s="17">
        <f t="shared" si="268"/>
        <v>0</v>
      </c>
      <c r="X1461" s="17">
        <f t="shared" si="268"/>
        <v>2.2626507608695654E-3</v>
      </c>
      <c r="Y1461" s="16">
        <f t="shared" si="269"/>
        <v>2.2626507608695654E-3</v>
      </c>
      <c r="Z1461" s="15" t="str">
        <f t="shared" si="270"/>
        <v>0.00</v>
      </c>
      <c r="AA1461" s="13"/>
      <c r="AB1461" s="13"/>
      <c r="AC1461" s="13"/>
      <c r="AD1461" s="13"/>
      <c r="AE1461" s="18">
        <f t="shared" si="271"/>
        <v>0</v>
      </c>
      <c r="AF1461" s="18">
        <f t="shared" si="275"/>
        <v>2.8593938186813189E-3</v>
      </c>
      <c r="AG1461" s="19">
        <f t="shared" si="272"/>
        <v>2.8593938186813189E-3</v>
      </c>
      <c r="AH1461" s="16" t="str">
        <f t="shared" si="273"/>
        <v>0.00</v>
      </c>
      <c r="AI1461" s="16">
        <f t="shared" si="274"/>
        <v>0</v>
      </c>
      <c r="AJ1461" s="44" t="s">
        <v>681</v>
      </c>
      <c r="AK1461" s="15" t="s">
        <v>686</v>
      </c>
      <c r="AL1461" s="14" t="s">
        <v>57</v>
      </c>
      <c r="AM1461" s="39" t="s">
        <v>58</v>
      </c>
      <c r="AN1461" s="39" t="s">
        <v>59</v>
      </c>
      <c r="AO1461" s="39" t="s">
        <v>60</v>
      </c>
      <c r="AP1461" s="39" t="s">
        <v>61</v>
      </c>
      <c r="AQ1461" s="20"/>
      <c r="AR1461" s="20"/>
      <c r="AS1461" s="20"/>
      <c r="AT1461" s="20"/>
      <c r="AU1461" s="20"/>
      <c r="AV1461" s="20"/>
      <c r="AW1461" s="20"/>
      <c r="AX1461" s="20"/>
      <c r="AY1461" s="20"/>
      <c r="AZ1461" s="20"/>
      <c r="BA1461" s="20"/>
      <c r="BB1461" s="20"/>
    </row>
    <row r="1462" spans="1:54" ht="26.1" hidden="1" customHeight="1" x14ac:dyDescent="0.25">
      <c r="A1462" s="39" t="s">
        <v>32</v>
      </c>
      <c r="B1462" s="13" t="s">
        <v>257</v>
      </c>
      <c r="C1462" s="13" t="s">
        <v>252</v>
      </c>
      <c r="D1462" s="13">
        <v>34017</v>
      </c>
      <c r="E1462" s="13">
        <v>12200</v>
      </c>
      <c r="F1462" s="13" t="s">
        <v>646</v>
      </c>
      <c r="G1462" s="13" t="s">
        <v>313</v>
      </c>
      <c r="H1462" s="13" t="s">
        <v>160</v>
      </c>
      <c r="I1462" s="13" t="s">
        <v>164</v>
      </c>
      <c r="J1462" s="13" t="s">
        <v>504</v>
      </c>
      <c r="K1462" s="4">
        <v>2404</v>
      </c>
      <c r="L1462" s="4">
        <v>133</v>
      </c>
      <c r="M1462" s="14" t="s">
        <v>34</v>
      </c>
      <c r="N1462" s="15" t="s">
        <v>680</v>
      </c>
      <c r="O1462" s="15">
        <v>0</v>
      </c>
      <c r="P1462" s="15">
        <v>0.57195513899999995</v>
      </c>
      <c r="Q1462" s="15">
        <f t="shared" si="264"/>
        <v>0.57195513899999995</v>
      </c>
      <c r="R1462" s="15" t="str">
        <f t="shared" si="265"/>
        <v>0.00</v>
      </c>
      <c r="S1462" s="15">
        <v>0</v>
      </c>
      <c r="T1462" s="15">
        <v>0.21857206299999998</v>
      </c>
      <c r="U1462" s="15">
        <f t="shared" si="266"/>
        <v>0.21857206299999998</v>
      </c>
      <c r="V1462" s="16" t="str">
        <f t="shared" si="267"/>
        <v>NA</v>
      </c>
      <c r="W1462" s="17">
        <f t="shared" si="268"/>
        <v>0</v>
      </c>
      <c r="X1462" s="17">
        <f t="shared" si="268"/>
        <v>2.3757832934782606E-3</v>
      </c>
      <c r="Y1462" s="16">
        <f t="shared" si="269"/>
        <v>2.3757832934782606E-3</v>
      </c>
      <c r="Z1462" s="15" t="str">
        <f t="shared" si="270"/>
        <v>0.00</v>
      </c>
      <c r="AA1462" s="13"/>
      <c r="AB1462" s="13"/>
      <c r="AC1462" s="13"/>
      <c r="AD1462" s="13"/>
      <c r="AE1462" s="18">
        <f t="shared" si="271"/>
        <v>0</v>
      </c>
      <c r="AF1462" s="18">
        <f t="shared" si="275"/>
        <v>3.0023635027472528E-3</v>
      </c>
      <c r="AG1462" s="19">
        <f t="shared" si="272"/>
        <v>3.0023635027472528E-3</v>
      </c>
      <c r="AH1462" s="16" t="str">
        <f t="shared" si="273"/>
        <v>0.00</v>
      </c>
      <c r="AI1462" s="16">
        <f t="shared" si="274"/>
        <v>0</v>
      </c>
      <c r="AJ1462" s="44" t="s">
        <v>681</v>
      </c>
      <c r="AK1462" s="15" t="s">
        <v>686</v>
      </c>
      <c r="AL1462" s="14" t="s">
        <v>57</v>
      </c>
      <c r="AM1462" s="39" t="s">
        <v>58</v>
      </c>
      <c r="AN1462" s="39" t="s">
        <v>59</v>
      </c>
      <c r="AO1462" s="39" t="s">
        <v>60</v>
      </c>
      <c r="AP1462" s="39" t="s">
        <v>61</v>
      </c>
      <c r="AQ1462" s="20"/>
      <c r="AR1462" s="20"/>
      <c r="AS1462" s="20"/>
      <c r="AT1462" s="20"/>
      <c r="AU1462" s="20"/>
      <c r="AV1462" s="20"/>
      <c r="AW1462" s="20"/>
      <c r="AX1462" s="20"/>
      <c r="AY1462" s="20"/>
      <c r="AZ1462" s="20"/>
      <c r="BA1462" s="20"/>
      <c r="BB1462" s="20"/>
    </row>
    <row r="1463" spans="1:54" ht="26.1" hidden="1" customHeight="1" x14ac:dyDescent="0.25">
      <c r="A1463" s="39" t="s">
        <v>32</v>
      </c>
      <c r="B1463" s="13" t="s">
        <v>257</v>
      </c>
      <c r="C1463" s="13" t="s">
        <v>252</v>
      </c>
      <c r="D1463" s="13">
        <v>34017</v>
      </c>
      <c r="E1463" s="13">
        <v>12200</v>
      </c>
      <c r="F1463" s="13" t="s">
        <v>646</v>
      </c>
      <c r="G1463" s="13" t="s">
        <v>274</v>
      </c>
      <c r="H1463" s="13" t="s">
        <v>160</v>
      </c>
      <c r="I1463" s="13" t="s">
        <v>164</v>
      </c>
      <c r="J1463" s="13" t="s">
        <v>505</v>
      </c>
      <c r="K1463" s="4">
        <v>2404</v>
      </c>
      <c r="L1463" s="4">
        <v>134</v>
      </c>
      <c r="M1463" s="14" t="s">
        <v>35</v>
      </c>
      <c r="N1463" s="15" t="s">
        <v>680</v>
      </c>
      <c r="O1463" s="15">
        <v>0</v>
      </c>
      <c r="P1463" s="15">
        <v>8.2028943590000001</v>
      </c>
      <c r="Q1463" s="15">
        <f t="shared" si="264"/>
        <v>8.2028943590000001</v>
      </c>
      <c r="R1463" s="15" t="str">
        <f t="shared" si="265"/>
        <v>0.00</v>
      </c>
      <c r="S1463" s="15">
        <v>0</v>
      </c>
      <c r="T1463" s="15">
        <v>3.1312085949999999</v>
      </c>
      <c r="U1463" s="15">
        <f t="shared" si="266"/>
        <v>3.1312085949999999</v>
      </c>
      <c r="V1463" s="16" t="str">
        <f t="shared" si="267"/>
        <v>NA</v>
      </c>
      <c r="W1463" s="17">
        <f t="shared" si="268"/>
        <v>0</v>
      </c>
      <c r="X1463" s="17">
        <f t="shared" si="268"/>
        <v>3.4034876032608692E-2</v>
      </c>
      <c r="Y1463" s="16">
        <f t="shared" si="269"/>
        <v>3.4034876032608692E-2</v>
      </c>
      <c r="Z1463" s="15" t="str">
        <f t="shared" si="270"/>
        <v>0.00</v>
      </c>
      <c r="AA1463" s="13"/>
      <c r="AB1463" s="13"/>
      <c r="AC1463" s="13"/>
      <c r="AD1463" s="13"/>
      <c r="AE1463" s="18">
        <f t="shared" si="271"/>
        <v>0</v>
      </c>
      <c r="AF1463" s="18">
        <f t="shared" si="275"/>
        <v>4.3011107074175825E-2</v>
      </c>
      <c r="AG1463" s="19">
        <f t="shared" si="272"/>
        <v>4.3011107074175825E-2</v>
      </c>
      <c r="AH1463" s="16" t="str">
        <f t="shared" si="273"/>
        <v>0.00</v>
      </c>
      <c r="AI1463" s="16">
        <f t="shared" si="274"/>
        <v>0</v>
      </c>
      <c r="AJ1463" s="44" t="s">
        <v>681</v>
      </c>
      <c r="AK1463" s="15" t="s">
        <v>686</v>
      </c>
      <c r="AL1463" s="14" t="s">
        <v>57</v>
      </c>
      <c r="AM1463" s="39" t="s">
        <v>58</v>
      </c>
      <c r="AN1463" s="39" t="s">
        <v>59</v>
      </c>
      <c r="AO1463" s="39" t="s">
        <v>60</v>
      </c>
      <c r="AP1463" s="39" t="s">
        <v>61</v>
      </c>
      <c r="AQ1463" s="20"/>
      <c r="AR1463" s="20"/>
      <c r="AS1463" s="20"/>
      <c r="AT1463" s="20"/>
      <c r="AU1463" s="20"/>
      <c r="AV1463" s="20"/>
      <c r="AW1463" s="20"/>
      <c r="AX1463" s="20"/>
      <c r="AY1463" s="20"/>
      <c r="AZ1463" s="20"/>
      <c r="BA1463" s="20"/>
      <c r="BB1463" s="20"/>
    </row>
    <row r="1464" spans="1:54" ht="26.1" hidden="1" customHeight="1" x14ac:dyDescent="0.25">
      <c r="A1464" s="39" t="s">
        <v>32</v>
      </c>
      <c r="B1464" s="13" t="s">
        <v>257</v>
      </c>
      <c r="C1464" s="13" t="s">
        <v>252</v>
      </c>
      <c r="D1464" s="13">
        <v>34017</v>
      </c>
      <c r="E1464" s="13">
        <v>12200</v>
      </c>
      <c r="F1464" s="13" t="s">
        <v>646</v>
      </c>
      <c r="G1464" s="13" t="s">
        <v>274</v>
      </c>
      <c r="H1464" s="13" t="s">
        <v>160</v>
      </c>
      <c r="I1464" s="13" t="s">
        <v>164</v>
      </c>
      <c r="J1464" s="13" t="s">
        <v>505</v>
      </c>
      <c r="K1464" s="4">
        <v>2404</v>
      </c>
      <c r="L1464" s="4">
        <v>134</v>
      </c>
      <c r="M1464" s="14" t="s">
        <v>40</v>
      </c>
      <c r="N1464" s="15" t="s">
        <v>680</v>
      </c>
      <c r="O1464" s="15">
        <v>0</v>
      </c>
      <c r="P1464" s="15">
        <v>0</v>
      </c>
      <c r="Q1464" s="15">
        <f t="shared" si="264"/>
        <v>0</v>
      </c>
      <c r="R1464" s="15" t="str">
        <f t="shared" si="265"/>
        <v>0.00</v>
      </c>
      <c r="S1464" s="15">
        <v>0</v>
      </c>
      <c r="T1464" s="15">
        <v>0</v>
      </c>
      <c r="U1464" s="15">
        <f t="shared" si="266"/>
        <v>0</v>
      </c>
      <c r="V1464" s="16" t="str">
        <f t="shared" si="267"/>
        <v>NA</v>
      </c>
      <c r="W1464" s="17">
        <f t="shared" si="268"/>
        <v>0</v>
      </c>
      <c r="X1464" s="17">
        <f t="shared" si="268"/>
        <v>0</v>
      </c>
      <c r="Y1464" s="16">
        <f t="shared" si="269"/>
        <v>0</v>
      </c>
      <c r="Z1464" s="15" t="str">
        <f t="shared" si="270"/>
        <v>0.00</v>
      </c>
      <c r="AA1464" s="13"/>
      <c r="AB1464" s="13"/>
      <c r="AC1464" s="13"/>
      <c r="AD1464" s="13"/>
      <c r="AE1464" s="18">
        <f t="shared" si="271"/>
        <v>0</v>
      </c>
      <c r="AF1464" s="18">
        <f t="shared" si="275"/>
        <v>0</v>
      </c>
      <c r="AG1464" s="19">
        <f t="shared" si="272"/>
        <v>0</v>
      </c>
      <c r="AH1464" s="16" t="str">
        <f t="shared" si="273"/>
        <v>0.00</v>
      </c>
      <c r="AI1464" s="16">
        <f t="shared" si="274"/>
        <v>0</v>
      </c>
      <c r="AJ1464" s="44" t="s">
        <v>681</v>
      </c>
      <c r="AK1464" s="15" t="s">
        <v>686</v>
      </c>
      <c r="AL1464" s="14" t="s">
        <v>57</v>
      </c>
      <c r="AM1464" s="39" t="s">
        <v>58</v>
      </c>
      <c r="AN1464" s="39" t="s">
        <v>59</v>
      </c>
      <c r="AO1464" s="39" t="s">
        <v>60</v>
      </c>
      <c r="AP1464" s="39" t="s">
        <v>61</v>
      </c>
      <c r="AQ1464" s="20"/>
      <c r="AR1464" s="20"/>
      <c r="AS1464" s="20"/>
      <c r="AT1464" s="20"/>
      <c r="AU1464" s="20"/>
      <c r="AV1464" s="20"/>
      <c r="AW1464" s="20"/>
      <c r="AX1464" s="20"/>
      <c r="AY1464" s="20"/>
      <c r="AZ1464" s="20"/>
      <c r="BA1464" s="20"/>
      <c r="BB1464" s="20"/>
    </row>
    <row r="1465" spans="1:54" ht="26.1" customHeight="1" x14ac:dyDescent="0.25">
      <c r="A1465" s="40" t="s">
        <v>32</v>
      </c>
      <c r="B1465" s="13" t="s">
        <v>257</v>
      </c>
      <c r="C1465" s="13" t="s">
        <v>252</v>
      </c>
      <c r="D1465" s="13">
        <v>34017</v>
      </c>
      <c r="E1465" s="13">
        <v>12200</v>
      </c>
      <c r="F1465" s="13" t="s">
        <v>646</v>
      </c>
      <c r="G1465" s="13" t="s">
        <v>274</v>
      </c>
      <c r="H1465" s="13" t="s">
        <v>160</v>
      </c>
      <c r="I1465" s="13" t="s">
        <v>164</v>
      </c>
      <c r="J1465" s="13" t="s">
        <v>505</v>
      </c>
      <c r="K1465" s="4">
        <v>2404</v>
      </c>
      <c r="L1465" s="4">
        <v>134</v>
      </c>
      <c r="M1465" s="13" t="s">
        <v>36</v>
      </c>
      <c r="N1465" s="15" t="s">
        <v>680</v>
      </c>
      <c r="O1465" s="15">
        <v>0</v>
      </c>
      <c r="P1465" s="15">
        <v>4.101447179</v>
      </c>
      <c r="Q1465" s="15">
        <f t="shared" si="264"/>
        <v>4.101447179</v>
      </c>
      <c r="R1465" s="15" t="str">
        <f t="shared" si="265"/>
        <v>0.00</v>
      </c>
      <c r="S1465" s="15">
        <v>0</v>
      </c>
      <c r="T1465" s="15">
        <v>1.565604298</v>
      </c>
      <c r="U1465" s="15">
        <f t="shared" si="266"/>
        <v>1.565604298</v>
      </c>
      <c r="V1465" s="16" t="str">
        <f t="shared" si="267"/>
        <v>NA</v>
      </c>
      <c r="W1465" s="17">
        <f t="shared" si="268"/>
        <v>0</v>
      </c>
      <c r="X1465" s="17">
        <f t="shared" si="268"/>
        <v>1.7017438021739131E-2</v>
      </c>
      <c r="Y1465" s="16">
        <f t="shared" si="269"/>
        <v>1.7017438021739131E-2</v>
      </c>
      <c r="Z1465" s="15" t="str">
        <f t="shared" si="270"/>
        <v>0.00</v>
      </c>
      <c r="AA1465" s="13"/>
      <c r="AB1465" s="13"/>
      <c r="AC1465" s="13"/>
      <c r="AD1465" s="13"/>
      <c r="AE1465" s="18">
        <f t="shared" si="271"/>
        <v>0</v>
      </c>
      <c r="AF1465" s="18">
        <f t="shared" si="275"/>
        <v>2.1505553543956044E-2</v>
      </c>
      <c r="AG1465" s="19">
        <f t="shared" si="272"/>
        <v>2.1505553543956044E-2</v>
      </c>
      <c r="AH1465" s="16" t="str">
        <f t="shared" si="273"/>
        <v>0.00</v>
      </c>
      <c r="AI1465" s="16">
        <f t="shared" si="274"/>
        <v>0</v>
      </c>
      <c r="AJ1465" s="44" t="s">
        <v>681</v>
      </c>
      <c r="AK1465" s="15" t="s">
        <v>686</v>
      </c>
      <c r="AL1465" s="14" t="s">
        <v>57</v>
      </c>
      <c r="AM1465" s="39" t="s">
        <v>58</v>
      </c>
      <c r="AN1465" s="39" t="s">
        <v>59</v>
      </c>
      <c r="AO1465" s="39" t="s">
        <v>60</v>
      </c>
      <c r="AP1465" s="39" t="s">
        <v>61</v>
      </c>
      <c r="AQ1465" s="20"/>
      <c r="AR1465" s="20"/>
      <c r="AS1465" s="20"/>
      <c r="AT1465" s="20"/>
      <c r="AU1465" s="20"/>
      <c r="AV1465" s="20"/>
      <c r="AW1465" s="20"/>
      <c r="AX1465" s="20"/>
      <c r="AY1465" s="20"/>
      <c r="AZ1465" s="20"/>
      <c r="BA1465" s="20"/>
      <c r="BB1465" s="20"/>
    </row>
    <row r="1466" spans="1:54" ht="26.1" hidden="1" customHeight="1" x14ac:dyDescent="0.25">
      <c r="A1466" s="39" t="s">
        <v>32</v>
      </c>
      <c r="B1466" s="13" t="s">
        <v>257</v>
      </c>
      <c r="C1466" s="13" t="s">
        <v>252</v>
      </c>
      <c r="D1466" s="13">
        <v>34017</v>
      </c>
      <c r="E1466" s="13">
        <v>12200</v>
      </c>
      <c r="F1466" s="13" t="s">
        <v>646</v>
      </c>
      <c r="G1466" s="13" t="s">
        <v>274</v>
      </c>
      <c r="H1466" s="13" t="s">
        <v>160</v>
      </c>
      <c r="I1466" s="13" t="s">
        <v>164</v>
      </c>
      <c r="J1466" s="13" t="s">
        <v>505</v>
      </c>
      <c r="K1466" s="4">
        <v>2404</v>
      </c>
      <c r="L1466" s="4">
        <v>134</v>
      </c>
      <c r="M1466" s="14" t="s">
        <v>38</v>
      </c>
      <c r="N1466" s="15" t="s">
        <v>680</v>
      </c>
      <c r="O1466" s="15">
        <v>0</v>
      </c>
      <c r="P1466" s="15">
        <v>1.8046367590000001</v>
      </c>
      <c r="Q1466" s="15">
        <f t="shared" si="264"/>
        <v>1.8046367590000001</v>
      </c>
      <c r="R1466" s="15" t="str">
        <f t="shared" si="265"/>
        <v>0.00</v>
      </c>
      <c r="S1466" s="15">
        <v>0</v>
      </c>
      <c r="T1466" s="15">
        <v>0.68886588999999998</v>
      </c>
      <c r="U1466" s="15">
        <f t="shared" si="266"/>
        <v>0.68886588999999998</v>
      </c>
      <c r="V1466" s="16" t="str">
        <f t="shared" si="267"/>
        <v>NA</v>
      </c>
      <c r="W1466" s="17">
        <f t="shared" si="268"/>
        <v>0</v>
      </c>
      <c r="X1466" s="17">
        <f t="shared" si="268"/>
        <v>7.4876727173913043E-3</v>
      </c>
      <c r="Y1466" s="16">
        <f t="shared" si="269"/>
        <v>7.4876727173913043E-3</v>
      </c>
      <c r="Z1466" s="15" t="str">
        <f t="shared" si="270"/>
        <v>0.00</v>
      </c>
      <c r="AA1466" s="13"/>
      <c r="AB1466" s="13"/>
      <c r="AC1466" s="13"/>
      <c r="AD1466" s="13"/>
      <c r="AE1466" s="18">
        <f t="shared" si="271"/>
        <v>0</v>
      </c>
      <c r="AF1466" s="18">
        <f t="shared" si="275"/>
        <v>9.4624435439560443E-3</v>
      </c>
      <c r="AG1466" s="19">
        <f t="shared" si="272"/>
        <v>9.4624435439560443E-3</v>
      </c>
      <c r="AH1466" s="16" t="str">
        <f t="shared" si="273"/>
        <v>0.00</v>
      </c>
      <c r="AI1466" s="16">
        <f t="shared" si="274"/>
        <v>0</v>
      </c>
      <c r="AJ1466" s="44" t="s">
        <v>681</v>
      </c>
      <c r="AK1466" s="15" t="s">
        <v>686</v>
      </c>
      <c r="AL1466" s="14" t="s">
        <v>57</v>
      </c>
      <c r="AM1466" s="39" t="s">
        <v>58</v>
      </c>
      <c r="AN1466" s="39" t="s">
        <v>59</v>
      </c>
      <c r="AO1466" s="39" t="s">
        <v>60</v>
      </c>
      <c r="AP1466" s="39" t="s">
        <v>61</v>
      </c>
      <c r="AQ1466" s="20"/>
      <c r="AR1466" s="20"/>
      <c r="AS1466" s="20"/>
      <c r="AT1466" s="20"/>
      <c r="AU1466" s="20"/>
      <c r="AV1466" s="20"/>
      <c r="AW1466" s="20"/>
      <c r="AX1466" s="20"/>
      <c r="AY1466" s="20"/>
      <c r="AZ1466" s="20"/>
      <c r="BA1466" s="20"/>
      <c r="BB1466" s="20"/>
    </row>
    <row r="1467" spans="1:54" ht="26.1" hidden="1" customHeight="1" x14ac:dyDescent="0.25">
      <c r="A1467" s="39" t="s">
        <v>32</v>
      </c>
      <c r="B1467" s="13" t="s">
        <v>257</v>
      </c>
      <c r="C1467" s="13" t="s">
        <v>252</v>
      </c>
      <c r="D1467" s="13">
        <v>34017</v>
      </c>
      <c r="E1467" s="13">
        <v>12200</v>
      </c>
      <c r="F1467" s="13" t="s">
        <v>646</v>
      </c>
      <c r="G1467" s="13" t="s">
        <v>274</v>
      </c>
      <c r="H1467" s="13" t="s">
        <v>160</v>
      </c>
      <c r="I1467" s="13" t="s">
        <v>164</v>
      </c>
      <c r="J1467" s="13" t="s">
        <v>505</v>
      </c>
      <c r="K1467" s="4">
        <v>2404</v>
      </c>
      <c r="L1467" s="4">
        <v>134</v>
      </c>
      <c r="M1467" s="14" t="s">
        <v>39</v>
      </c>
      <c r="N1467" s="15" t="s">
        <v>680</v>
      </c>
      <c r="O1467" s="15">
        <v>0</v>
      </c>
      <c r="P1467" s="15">
        <v>1.8046367590000001</v>
      </c>
      <c r="Q1467" s="15">
        <f t="shared" si="264"/>
        <v>1.8046367590000001</v>
      </c>
      <c r="R1467" s="15" t="str">
        <f t="shared" si="265"/>
        <v>0.00</v>
      </c>
      <c r="S1467" s="15">
        <v>0</v>
      </c>
      <c r="T1467" s="15">
        <v>0.68886588999999998</v>
      </c>
      <c r="U1467" s="15">
        <f t="shared" si="266"/>
        <v>0.68886588999999998</v>
      </c>
      <c r="V1467" s="16" t="str">
        <f t="shared" si="267"/>
        <v>NA</v>
      </c>
      <c r="W1467" s="17">
        <f t="shared" si="268"/>
        <v>0</v>
      </c>
      <c r="X1467" s="17">
        <f t="shared" si="268"/>
        <v>7.4876727173913043E-3</v>
      </c>
      <c r="Y1467" s="16">
        <f t="shared" si="269"/>
        <v>7.4876727173913043E-3</v>
      </c>
      <c r="Z1467" s="15" t="str">
        <f t="shared" si="270"/>
        <v>0.00</v>
      </c>
      <c r="AA1467" s="13"/>
      <c r="AB1467" s="13"/>
      <c r="AC1467" s="13"/>
      <c r="AD1467" s="13"/>
      <c r="AE1467" s="18">
        <f t="shared" si="271"/>
        <v>0</v>
      </c>
      <c r="AF1467" s="18">
        <f t="shared" si="275"/>
        <v>9.4624435439560443E-3</v>
      </c>
      <c r="AG1467" s="19">
        <f t="shared" si="272"/>
        <v>9.4624435439560443E-3</v>
      </c>
      <c r="AH1467" s="16" t="str">
        <f t="shared" si="273"/>
        <v>0.00</v>
      </c>
      <c r="AI1467" s="16">
        <f t="shared" si="274"/>
        <v>0</v>
      </c>
      <c r="AJ1467" s="44" t="s">
        <v>681</v>
      </c>
      <c r="AK1467" s="15" t="s">
        <v>686</v>
      </c>
      <c r="AL1467" s="14" t="s">
        <v>57</v>
      </c>
      <c r="AM1467" s="39" t="s">
        <v>58</v>
      </c>
      <c r="AN1467" s="39" t="s">
        <v>59</v>
      </c>
      <c r="AO1467" s="39" t="s">
        <v>60</v>
      </c>
      <c r="AP1467" s="39" t="s">
        <v>61</v>
      </c>
      <c r="AQ1467" s="20"/>
      <c r="AR1467" s="20"/>
      <c r="AS1467" s="20"/>
      <c r="AT1467" s="20"/>
      <c r="AU1467" s="20"/>
      <c r="AV1467" s="20"/>
      <c r="AW1467" s="20"/>
      <c r="AX1467" s="20"/>
      <c r="AY1467" s="20"/>
      <c r="AZ1467" s="20"/>
      <c r="BA1467" s="20"/>
      <c r="BB1467" s="20"/>
    </row>
    <row r="1468" spans="1:54" ht="26.1" hidden="1" customHeight="1" x14ac:dyDescent="0.25">
      <c r="A1468" s="39" t="s">
        <v>32</v>
      </c>
      <c r="B1468" s="13" t="s">
        <v>257</v>
      </c>
      <c r="C1468" s="13" t="s">
        <v>252</v>
      </c>
      <c r="D1468" s="13">
        <v>34017</v>
      </c>
      <c r="E1468" s="13">
        <v>12200</v>
      </c>
      <c r="F1468" s="13" t="s">
        <v>646</v>
      </c>
      <c r="G1468" s="13" t="s">
        <v>274</v>
      </c>
      <c r="H1468" s="13" t="s">
        <v>160</v>
      </c>
      <c r="I1468" s="13" t="s">
        <v>164</v>
      </c>
      <c r="J1468" s="13" t="s">
        <v>505</v>
      </c>
      <c r="K1468" s="4">
        <v>2404</v>
      </c>
      <c r="L1468" s="4">
        <v>134</v>
      </c>
      <c r="M1468" s="14" t="s">
        <v>37</v>
      </c>
      <c r="N1468" s="15" t="s">
        <v>680</v>
      </c>
      <c r="O1468" s="15">
        <v>0</v>
      </c>
      <c r="P1468" s="15">
        <v>0.54685962399999999</v>
      </c>
      <c r="Q1468" s="15">
        <f t="shared" si="264"/>
        <v>0.54685962399999999</v>
      </c>
      <c r="R1468" s="15" t="str">
        <f t="shared" si="265"/>
        <v>0.00</v>
      </c>
      <c r="S1468" s="15">
        <v>0</v>
      </c>
      <c r="T1468" s="15">
        <v>0.208747239</v>
      </c>
      <c r="U1468" s="15">
        <f t="shared" si="266"/>
        <v>0.208747239</v>
      </c>
      <c r="V1468" s="16" t="str">
        <f t="shared" si="267"/>
        <v>NA</v>
      </c>
      <c r="W1468" s="17">
        <f t="shared" si="268"/>
        <v>0</v>
      </c>
      <c r="X1468" s="17">
        <f t="shared" si="268"/>
        <v>2.2689917282608697E-3</v>
      </c>
      <c r="Y1468" s="16">
        <f t="shared" si="269"/>
        <v>2.2689917282608697E-3</v>
      </c>
      <c r="Z1468" s="15" t="str">
        <f t="shared" si="270"/>
        <v>0.00</v>
      </c>
      <c r="AA1468" s="13"/>
      <c r="AB1468" s="13"/>
      <c r="AC1468" s="13"/>
      <c r="AD1468" s="13"/>
      <c r="AE1468" s="18">
        <f t="shared" si="271"/>
        <v>0</v>
      </c>
      <c r="AF1468" s="18">
        <f t="shared" si="275"/>
        <v>2.8674071291208791E-3</v>
      </c>
      <c r="AG1468" s="19">
        <f t="shared" si="272"/>
        <v>2.8674071291208791E-3</v>
      </c>
      <c r="AH1468" s="16" t="str">
        <f t="shared" si="273"/>
        <v>0.00</v>
      </c>
      <c r="AI1468" s="16">
        <f t="shared" si="274"/>
        <v>0</v>
      </c>
      <c r="AJ1468" s="44" t="s">
        <v>681</v>
      </c>
      <c r="AK1468" s="15" t="s">
        <v>686</v>
      </c>
      <c r="AL1468" s="14" t="s">
        <v>57</v>
      </c>
      <c r="AM1468" s="39" t="s">
        <v>58</v>
      </c>
      <c r="AN1468" s="39" t="s">
        <v>59</v>
      </c>
      <c r="AO1468" s="39" t="s">
        <v>60</v>
      </c>
      <c r="AP1468" s="39" t="s">
        <v>61</v>
      </c>
      <c r="AQ1468" s="20"/>
      <c r="AR1468" s="20"/>
      <c r="AS1468" s="20"/>
      <c r="AT1468" s="20"/>
      <c r="AU1468" s="20"/>
      <c r="AV1468" s="20"/>
      <c r="AW1468" s="20"/>
      <c r="AX1468" s="20"/>
      <c r="AY1468" s="20"/>
      <c r="AZ1468" s="20"/>
      <c r="BA1468" s="20"/>
      <c r="BB1468" s="20"/>
    </row>
    <row r="1469" spans="1:54" ht="26.1" hidden="1" customHeight="1" x14ac:dyDescent="0.25">
      <c r="A1469" s="39" t="s">
        <v>32</v>
      </c>
      <c r="B1469" s="13" t="s">
        <v>257</v>
      </c>
      <c r="C1469" s="13" t="s">
        <v>252</v>
      </c>
      <c r="D1469" s="13">
        <v>34017</v>
      </c>
      <c r="E1469" s="13">
        <v>12200</v>
      </c>
      <c r="F1469" s="13" t="s">
        <v>646</v>
      </c>
      <c r="G1469" s="13" t="s">
        <v>274</v>
      </c>
      <c r="H1469" s="13" t="s">
        <v>160</v>
      </c>
      <c r="I1469" s="13" t="s">
        <v>164</v>
      </c>
      <c r="J1469" s="13" t="s">
        <v>505</v>
      </c>
      <c r="K1469" s="4">
        <v>2404</v>
      </c>
      <c r="L1469" s="4">
        <v>134</v>
      </c>
      <c r="M1469" s="14" t="s">
        <v>34</v>
      </c>
      <c r="N1469" s="15" t="s">
        <v>680</v>
      </c>
      <c r="O1469" s="15">
        <v>0</v>
      </c>
      <c r="P1469" s="15">
        <v>0.57420260499999998</v>
      </c>
      <c r="Q1469" s="15">
        <f t="shared" si="264"/>
        <v>0.57420260499999998</v>
      </c>
      <c r="R1469" s="15" t="str">
        <f t="shared" si="265"/>
        <v>0.00</v>
      </c>
      <c r="S1469" s="15">
        <v>0</v>
      </c>
      <c r="T1469" s="15">
        <v>0.21918460200000001</v>
      </c>
      <c r="U1469" s="15">
        <f t="shared" si="266"/>
        <v>0.21918460200000001</v>
      </c>
      <c r="V1469" s="16" t="str">
        <f t="shared" si="267"/>
        <v>NA</v>
      </c>
      <c r="W1469" s="17">
        <f t="shared" si="268"/>
        <v>0</v>
      </c>
      <c r="X1469" s="17">
        <f t="shared" si="268"/>
        <v>2.3824413260869564E-3</v>
      </c>
      <c r="Y1469" s="16">
        <f t="shared" si="269"/>
        <v>2.3824413260869564E-3</v>
      </c>
      <c r="Z1469" s="15" t="str">
        <f t="shared" si="270"/>
        <v>0.00</v>
      </c>
      <c r="AA1469" s="13"/>
      <c r="AB1469" s="13"/>
      <c r="AC1469" s="13"/>
      <c r="AD1469" s="13"/>
      <c r="AE1469" s="18">
        <f t="shared" si="271"/>
        <v>0</v>
      </c>
      <c r="AF1469" s="18">
        <f t="shared" si="275"/>
        <v>3.0107775000000002E-3</v>
      </c>
      <c r="AG1469" s="19">
        <f t="shared" si="272"/>
        <v>3.0107775000000002E-3</v>
      </c>
      <c r="AH1469" s="16" t="str">
        <f t="shared" si="273"/>
        <v>0.00</v>
      </c>
      <c r="AI1469" s="16">
        <f t="shared" si="274"/>
        <v>0</v>
      </c>
      <c r="AJ1469" s="44" t="s">
        <v>681</v>
      </c>
      <c r="AK1469" s="15" t="s">
        <v>686</v>
      </c>
      <c r="AL1469" s="14" t="s">
        <v>57</v>
      </c>
      <c r="AM1469" s="39" t="s">
        <v>58</v>
      </c>
      <c r="AN1469" s="39" t="s">
        <v>59</v>
      </c>
      <c r="AO1469" s="39" t="s">
        <v>60</v>
      </c>
      <c r="AP1469" s="39" t="s">
        <v>61</v>
      </c>
      <c r="AQ1469" s="20"/>
      <c r="AR1469" s="20"/>
      <c r="AS1469" s="20"/>
      <c r="AT1469" s="20"/>
      <c r="AU1469" s="20"/>
      <c r="AV1469" s="20"/>
      <c r="AW1469" s="20"/>
      <c r="AX1469" s="20"/>
      <c r="AY1469" s="20"/>
      <c r="AZ1469" s="20"/>
      <c r="BA1469" s="20"/>
      <c r="BB1469" s="20"/>
    </row>
    <row r="1470" spans="1:54" ht="26.1" hidden="1" customHeight="1" x14ac:dyDescent="0.25">
      <c r="A1470" s="39" t="s">
        <v>32</v>
      </c>
      <c r="B1470" s="13" t="s">
        <v>257</v>
      </c>
      <c r="C1470" s="13" t="s">
        <v>252</v>
      </c>
      <c r="D1470" s="13">
        <v>34017</v>
      </c>
      <c r="E1470" s="13">
        <v>12200</v>
      </c>
      <c r="F1470" s="13" t="s">
        <v>646</v>
      </c>
      <c r="G1470" s="13" t="s">
        <v>331</v>
      </c>
      <c r="H1470" s="13" t="s">
        <v>160</v>
      </c>
      <c r="I1470" s="13" t="s">
        <v>164</v>
      </c>
      <c r="J1470" s="13" t="s">
        <v>506</v>
      </c>
      <c r="K1470" s="4">
        <v>2404</v>
      </c>
      <c r="L1470" s="4">
        <v>141</v>
      </c>
      <c r="M1470" s="14" t="s">
        <v>35</v>
      </c>
      <c r="N1470" s="15" t="s">
        <v>680</v>
      </c>
      <c r="O1470" s="15">
        <v>0</v>
      </c>
      <c r="P1470" s="15">
        <v>8.2273920199999999</v>
      </c>
      <c r="Q1470" s="15">
        <f t="shared" si="264"/>
        <v>8.2273920199999999</v>
      </c>
      <c r="R1470" s="15" t="str">
        <f t="shared" si="265"/>
        <v>0.00</v>
      </c>
      <c r="S1470" s="15">
        <v>0</v>
      </c>
      <c r="T1470" s="15">
        <v>3.1235821640000001</v>
      </c>
      <c r="U1470" s="15">
        <f t="shared" si="266"/>
        <v>3.1235821640000001</v>
      </c>
      <c r="V1470" s="16" t="str">
        <f t="shared" si="267"/>
        <v>NA</v>
      </c>
      <c r="W1470" s="17">
        <f t="shared" si="268"/>
        <v>0</v>
      </c>
      <c r="X1470" s="17">
        <f t="shared" si="268"/>
        <v>3.3951980043478262E-2</v>
      </c>
      <c r="Y1470" s="16">
        <f t="shared" si="269"/>
        <v>3.3951980043478262E-2</v>
      </c>
      <c r="Z1470" s="15" t="str">
        <f t="shared" si="270"/>
        <v>0.00</v>
      </c>
      <c r="AA1470" s="13"/>
      <c r="AB1470" s="13"/>
      <c r="AC1470" s="13"/>
      <c r="AD1470" s="13"/>
      <c r="AE1470" s="18">
        <f t="shared" si="271"/>
        <v>0</v>
      </c>
      <c r="AF1470" s="18">
        <f t="shared" si="275"/>
        <v>4.2906348406593409E-2</v>
      </c>
      <c r="AG1470" s="19">
        <f t="shared" si="272"/>
        <v>4.2906348406593409E-2</v>
      </c>
      <c r="AH1470" s="16" t="str">
        <f t="shared" si="273"/>
        <v>0.00</v>
      </c>
      <c r="AI1470" s="16">
        <f t="shared" si="274"/>
        <v>0</v>
      </c>
      <c r="AJ1470" s="44" t="s">
        <v>681</v>
      </c>
      <c r="AK1470" s="15" t="s">
        <v>686</v>
      </c>
      <c r="AL1470" s="14" t="s">
        <v>57</v>
      </c>
      <c r="AM1470" s="39" t="s">
        <v>58</v>
      </c>
      <c r="AN1470" s="39" t="s">
        <v>59</v>
      </c>
      <c r="AO1470" s="39" t="s">
        <v>60</v>
      </c>
      <c r="AP1470" s="39" t="s">
        <v>61</v>
      </c>
      <c r="AQ1470" s="20"/>
      <c r="AR1470" s="20"/>
      <c r="AS1470" s="20"/>
      <c r="AT1470" s="20"/>
      <c r="AU1470" s="20"/>
      <c r="AV1470" s="20"/>
      <c r="AW1470" s="20"/>
      <c r="AX1470" s="20"/>
      <c r="AY1470" s="20"/>
      <c r="AZ1470" s="20"/>
      <c r="BA1470" s="20"/>
      <c r="BB1470" s="20"/>
    </row>
    <row r="1471" spans="1:54" ht="26.1" hidden="1" customHeight="1" x14ac:dyDescent="0.25">
      <c r="A1471" s="39" t="s">
        <v>32</v>
      </c>
      <c r="B1471" s="13" t="s">
        <v>257</v>
      </c>
      <c r="C1471" s="13" t="s">
        <v>252</v>
      </c>
      <c r="D1471" s="13">
        <v>34017</v>
      </c>
      <c r="E1471" s="13">
        <v>12200</v>
      </c>
      <c r="F1471" s="13" t="s">
        <v>646</v>
      </c>
      <c r="G1471" s="13" t="s">
        <v>331</v>
      </c>
      <c r="H1471" s="13" t="s">
        <v>160</v>
      </c>
      <c r="I1471" s="13" t="s">
        <v>164</v>
      </c>
      <c r="J1471" s="13" t="s">
        <v>506</v>
      </c>
      <c r="K1471" s="4">
        <v>2404</v>
      </c>
      <c r="L1471" s="4">
        <v>141</v>
      </c>
      <c r="M1471" s="14" t="s">
        <v>40</v>
      </c>
      <c r="N1471" s="15" t="s">
        <v>680</v>
      </c>
      <c r="O1471" s="15">
        <v>0</v>
      </c>
      <c r="P1471" s="15">
        <v>0</v>
      </c>
      <c r="Q1471" s="15">
        <f t="shared" si="264"/>
        <v>0</v>
      </c>
      <c r="R1471" s="15" t="str">
        <f t="shared" si="265"/>
        <v>0.00</v>
      </c>
      <c r="S1471" s="15">
        <v>0</v>
      </c>
      <c r="T1471" s="15">
        <v>0</v>
      </c>
      <c r="U1471" s="15">
        <f t="shared" si="266"/>
        <v>0</v>
      </c>
      <c r="V1471" s="16" t="str">
        <f t="shared" si="267"/>
        <v>NA</v>
      </c>
      <c r="W1471" s="17">
        <f t="shared" si="268"/>
        <v>0</v>
      </c>
      <c r="X1471" s="17">
        <f t="shared" si="268"/>
        <v>0</v>
      </c>
      <c r="Y1471" s="16">
        <f t="shared" si="269"/>
        <v>0</v>
      </c>
      <c r="Z1471" s="15" t="str">
        <f t="shared" si="270"/>
        <v>0.00</v>
      </c>
      <c r="AA1471" s="13"/>
      <c r="AB1471" s="13"/>
      <c r="AC1471" s="13"/>
      <c r="AD1471" s="13"/>
      <c r="AE1471" s="18">
        <f t="shared" si="271"/>
        <v>0</v>
      </c>
      <c r="AF1471" s="18">
        <f t="shared" si="275"/>
        <v>0</v>
      </c>
      <c r="AG1471" s="19">
        <f t="shared" si="272"/>
        <v>0</v>
      </c>
      <c r="AH1471" s="16" t="str">
        <f t="shared" si="273"/>
        <v>0.00</v>
      </c>
      <c r="AI1471" s="16">
        <f t="shared" si="274"/>
        <v>0</v>
      </c>
      <c r="AJ1471" s="44" t="s">
        <v>681</v>
      </c>
      <c r="AK1471" s="15" t="s">
        <v>686</v>
      </c>
      <c r="AL1471" s="14" t="s">
        <v>57</v>
      </c>
      <c r="AM1471" s="39" t="s">
        <v>58</v>
      </c>
      <c r="AN1471" s="39" t="s">
        <v>59</v>
      </c>
      <c r="AO1471" s="39" t="s">
        <v>60</v>
      </c>
      <c r="AP1471" s="39" t="s">
        <v>61</v>
      </c>
      <c r="AQ1471" s="20"/>
      <c r="AR1471" s="20"/>
      <c r="AS1471" s="20"/>
      <c r="AT1471" s="20"/>
      <c r="AU1471" s="20"/>
      <c r="AV1471" s="20"/>
      <c r="AW1471" s="20"/>
      <c r="AX1471" s="20"/>
      <c r="AY1471" s="20"/>
      <c r="AZ1471" s="20"/>
      <c r="BA1471" s="20"/>
      <c r="BB1471" s="20"/>
    </row>
    <row r="1472" spans="1:54" ht="26.1" customHeight="1" x14ac:dyDescent="0.25">
      <c r="A1472" s="40" t="s">
        <v>32</v>
      </c>
      <c r="B1472" s="13" t="s">
        <v>257</v>
      </c>
      <c r="C1472" s="13" t="s">
        <v>252</v>
      </c>
      <c r="D1472" s="13">
        <v>34017</v>
      </c>
      <c r="E1472" s="13">
        <v>12200</v>
      </c>
      <c r="F1472" s="13" t="s">
        <v>646</v>
      </c>
      <c r="G1472" s="13" t="s">
        <v>331</v>
      </c>
      <c r="H1472" s="13" t="s">
        <v>160</v>
      </c>
      <c r="I1472" s="13" t="s">
        <v>164</v>
      </c>
      <c r="J1472" s="13" t="s">
        <v>506</v>
      </c>
      <c r="K1472" s="4">
        <v>2404</v>
      </c>
      <c r="L1472" s="4">
        <v>141</v>
      </c>
      <c r="M1472" s="13" t="s">
        <v>36</v>
      </c>
      <c r="N1472" s="15" t="s">
        <v>680</v>
      </c>
      <c r="O1472" s="15">
        <v>0</v>
      </c>
      <c r="P1472" s="15">
        <v>4.11369601</v>
      </c>
      <c r="Q1472" s="15">
        <f t="shared" si="264"/>
        <v>4.11369601</v>
      </c>
      <c r="R1472" s="15" t="str">
        <f t="shared" si="265"/>
        <v>0.00</v>
      </c>
      <c r="S1472" s="15">
        <v>0</v>
      </c>
      <c r="T1472" s="15">
        <v>1.5617910830000001</v>
      </c>
      <c r="U1472" s="15">
        <f t="shared" si="266"/>
        <v>1.5617910830000001</v>
      </c>
      <c r="V1472" s="16" t="str">
        <f t="shared" si="267"/>
        <v>NA</v>
      </c>
      <c r="W1472" s="17">
        <f t="shared" si="268"/>
        <v>0</v>
      </c>
      <c r="X1472" s="17">
        <f t="shared" si="268"/>
        <v>1.6975990032608697E-2</v>
      </c>
      <c r="Y1472" s="16">
        <f t="shared" si="269"/>
        <v>1.6975990032608697E-2</v>
      </c>
      <c r="Z1472" s="15" t="str">
        <f t="shared" si="270"/>
        <v>0.00</v>
      </c>
      <c r="AA1472" s="13"/>
      <c r="AB1472" s="13"/>
      <c r="AC1472" s="13"/>
      <c r="AD1472" s="13"/>
      <c r="AE1472" s="18">
        <f t="shared" si="271"/>
        <v>0</v>
      </c>
      <c r="AF1472" s="18">
        <f t="shared" si="275"/>
        <v>2.145317421703297E-2</v>
      </c>
      <c r="AG1472" s="19">
        <f t="shared" si="272"/>
        <v>2.145317421703297E-2</v>
      </c>
      <c r="AH1472" s="16" t="str">
        <f t="shared" si="273"/>
        <v>0.00</v>
      </c>
      <c r="AI1472" s="16">
        <f t="shared" si="274"/>
        <v>0</v>
      </c>
      <c r="AJ1472" s="44" t="s">
        <v>681</v>
      </c>
      <c r="AK1472" s="15" t="s">
        <v>686</v>
      </c>
      <c r="AL1472" s="14" t="s">
        <v>57</v>
      </c>
      <c r="AM1472" s="39" t="s">
        <v>58</v>
      </c>
      <c r="AN1472" s="39" t="s">
        <v>59</v>
      </c>
      <c r="AO1472" s="39" t="s">
        <v>60</v>
      </c>
      <c r="AP1472" s="39" t="s">
        <v>61</v>
      </c>
      <c r="AQ1472" s="20"/>
      <c r="AR1472" s="20"/>
      <c r="AS1472" s="20"/>
      <c r="AT1472" s="20"/>
      <c r="AU1472" s="20"/>
      <c r="AV1472" s="20"/>
      <c r="AW1472" s="20"/>
      <c r="AX1472" s="20"/>
      <c r="AY1472" s="20"/>
      <c r="AZ1472" s="20"/>
      <c r="BA1472" s="20"/>
      <c r="BB1472" s="20"/>
    </row>
    <row r="1473" spans="1:54" ht="26.1" hidden="1" customHeight="1" x14ac:dyDescent="0.25">
      <c r="A1473" s="39" t="s">
        <v>32</v>
      </c>
      <c r="B1473" s="13" t="s">
        <v>257</v>
      </c>
      <c r="C1473" s="13" t="s">
        <v>252</v>
      </c>
      <c r="D1473" s="13">
        <v>34017</v>
      </c>
      <c r="E1473" s="13">
        <v>12200</v>
      </c>
      <c r="F1473" s="13" t="s">
        <v>646</v>
      </c>
      <c r="G1473" s="13" t="s">
        <v>331</v>
      </c>
      <c r="H1473" s="13" t="s">
        <v>160</v>
      </c>
      <c r="I1473" s="13" t="s">
        <v>164</v>
      </c>
      <c r="J1473" s="13" t="s">
        <v>506</v>
      </c>
      <c r="K1473" s="4">
        <v>2404</v>
      </c>
      <c r="L1473" s="4">
        <v>141</v>
      </c>
      <c r="M1473" s="14" t="s">
        <v>38</v>
      </c>
      <c r="N1473" s="15" t="s">
        <v>680</v>
      </c>
      <c r="O1473" s="15">
        <v>0</v>
      </c>
      <c r="P1473" s="15">
        <v>1.8100262439999999</v>
      </c>
      <c r="Q1473" s="15">
        <f t="shared" si="264"/>
        <v>1.8100262439999999</v>
      </c>
      <c r="R1473" s="15" t="str">
        <f t="shared" si="265"/>
        <v>0.00</v>
      </c>
      <c r="S1473" s="15">
        <v>0</v>
      </c>
      <c r="T1473" s="15">
        <v>0.68718807599999998</v>
      </c>
      <c r="U1473" s="15">
        <f t="shared" si="266"/>
        <v>0.68718807599999998</v>
      </c>
      <c r="V1473" s="16" t="str">
        <f t="shared" si="267"/>
        <v>NA</v>
      </c>
      <c r="W1473" s="17">
        <f t="shared" si="268"/>
        <v>0</v>
      </c>
      <c r="X1473" s="17">
        <f t="shared" si="268"/>
        <v>7.469435608695652E-3</v>
      </c>
      <c r="Y1473" s="16">
        <f t="shared" si="269"/>
        <v>7.469435608695652E-3</v>
      </c>
      <c r="Z1473" s="15" t="str">
        <f t="shared" si="270"/>
        <v>0.00</v>
      </c>
      <c r="AA1473" s="13"/>
      <c r="AB1473" s="13"/>
      <c r="AC1473" s="13"/>
      <c r="AD1473" s="13"/>
      <c r="AE1473" s="18">
        <f t="shared" si="271"/>
        <v>0</v>
      </c>
      <c r="AF1473" s="18">
        <f t="shared" si="275"/>
        <v>9.4393966483516476E-3</v>
      </c>
      <c r="AG1473" s="19">
        <f t="shared" si="272"/>
        <v>9.4393966483516476E-3</v>
      </c>
      <c r="AH1473" s="16" t="str">
        <f t="shared" si="273"/>
        <v>0.00</v>
      </c>
      <c r="AI1473" s="16">
        <f t="shared" si="274"/>
        <v>0</v>
      </c>
      <c r="AJ1473" s="44" t="s">
        <v>681</v>
      </c>
      <c r="AK1473" s="15" t="s">
        <v>686</v>
      </c>
      <c r="AL1473" s="14" t="s">
        <v>57</v>
      </c>
      <c r="AM1473" s="39" t="s">
        <v>58</v>
      </c>
      <c r="AN1473" s="39" t="s">
        <v>59</v>
      </c>
      <c r="AO1473" s="39" t="s">
        <v>60</v>
      </c>
      <c r="AP1473" s="39" t="s">
        <v>61</v>
      </c>
      <c r="AQ1473" s="20"/>
      <c r="AR1473" s="20"/>
      <c r="AS1473" s="20"/>
      <c r="AT1473" s="20"/>
      <c r="AU1473" s="20"/>
      <c r="AV1473" s="20"/>
      <c r="AW1473" s="20"/>
      <c r="AX1473" s="20"/>
      <c r="AY1473" s="20"/>
      <c r="AZ1473" s="20"/>
      <c r="BA1473" s="20"/>
      <c r="BB1473" s="20"/>
    </row>
    <row r="1474" spans="1:54" ht="26.1" hidden="1" customHeight="1" x14ac:dyDescent="0.25">
      <c r="A1474" s="39" t="s">
        <v>32</v>
      </c>
      <c r="B1474" s="13" t="s">
        <v>257</v>
      </c>
      <c r="C1474" s="13" t="s">
        <v>252</v>
      </c>
      <c r="D1474" s="13">
        <v>34017</v>
      </c>
      <c r="E1474" s="13">
        <v>12200</v>
      </c>
      <c r="F1474" s="13" t="s">
        <v>646</v>
      </c>
      <c r="G1474" s="13" t="s">
        <v>331</v>
      </c>
      <c r="H1474" s="13" t="s">
        <v>160</v>
      </c>
      <c r="I1474" s="13" t="s">
        <v>164</v>
      </c>
      <c r="J1474" s="13" t="s">
        <v>506</v>
      </c>
      <c r="K1474" s="4">
        <v>2404</v>
      </c>
      <c r="L1474" s="4">
        <v>141</v>
      </c>
      <c r="M1474" s="14" t="s">
        <v>39</v>
      </c>
      <c r="N1474" s="15" t="s">
        <v>680</v>
      </c>
      <c r="O1474" s="15">
        <v>0</v>
      </c>
      <c r="P1474" s="15">
        <v>1.8100262439999999</v>
      </c>
      <c r="Q1474" s="15">
        <f t="shared" si="264"/>
        <v>1.8100262439999999</v>
      </c>
      <c r="R1474" s="15" t="str">
        <f t="shared" si="265"/>
        <v>0.00</v>
      </c>
      <c r="S1474" s="15">
        <v>0</v>
      </c>
      <c r="T1474" s="15">
        <v>0.68718807599999998</v>
      </c>
      <c r="U1474" s="15">
        <f t="shared" si="266"/>
        <v>0.68718807599999998</v>
      </c>
      <c r="V1474" s="16" t="str">
        <f t="shared" si="267"/>
        <v>NA</v>
      </c>
      <c r="W1474" s="17">
        <f t="shared" si="268"/>
        <v>0</v>
      </c>
      <c r="X1474" s="17">
        <f t="shared" si="268"/>
        <v>7.469435608695652E-3</v>
      </c>
      <c r="Y1474" s="16">
        <f t="shared" si="269"/>
        <v>7.469435608695652E-3</v>
      </c>
      <c r="Z1474" s="15" t="str">
        <f t="shared" si="270"/>
        <v>0.00</v>
      </c>
      <c r="AA1474" s="13"/>
      <c r="AB1474" s="13"/>
      <c r="AC1474" s="13"/>
      <c r="AD1474" s="13"/>
      <c r="AE1474" s="18">
        <f t="shared" si="271"/>
        <v>0</v>
      </c>
      <c r="AF1474" s="18">
        <f t="shared" si="275"/>
        <v>9.4393966483516476E-3</v>
      </c>
      <c r="AG1474" s="19">
        <f t="shared" si="272"/>
        <v>9.4393966483516476E-3</v>
      </c>
      <c r="AH1474" s="16" t="str">
        <f t="shared" si="273"/>
        <v>0.00</v>
      </c>
      <c r="AI1474" s="16">
        <f t="shared" si="274"/>
        <v>0</v>
      </c>
      <c r="AJ1474" s="44" t="s">
        <v>681</v>
      </c>
      <c r="AK1474" s="15" t="s">
        <v>686</v>
      </c>
      <c r="AL1474" s="14" t="s">
        <v>57</v>
      </c>
      <c r="AM1474" s="39" t="s">
        <v>58</v>
      </c>
      <c r="AN1474" s="39" t="s">
        <v>59</v>
      </c>
      <c r="AO1474" s="39" t="s">
        <v>60</v>
      </c>
      <c r="AP1474" s="39" t="s">
        <v>61</v>
      </c>
      <c r="AQ1474" s="20"/>
      <c r="AR1474" s="20"/>
      <c r="AS1474" s="20"/>
      <c r="AT1474" s="20"/>
      <c r="AU1474" s="20"/>
      <c r="AV1474" s="20"/>
      <c r="AW1474" s="20"/>
      <c r="AX1474" s="20"/>
      <c r="AY1474" s="20"/>
      <c r="AZ1474" s="20"/>
      <c r="BA1474" s="20"/>
      <c r="BB1474" s="20"/>
    </row>
    <row r="1475" spans="1:54" ht="26.1" hidden="1" customHeight="1" x14ac:dyDescent="0.25">
      <c r="A1475" s="39" t="s">
        <v>32</v>
      </c>
      <c r="B1475" s="13" t="s">
        <v>257</v>
      </c>
      <c r="C1475" s="13" t="s">
        <v>252</v>
      </c>
      <c r="D1475" s="13">
        <v>34017</v>
      </c>
      <c r="E1475" s="13">
        <v>12200</v>
      </c>
      <c r="F1475" s="13" t="s">
        <v>646</v>
      </c>
      <c r="G1475" s="13" t="s">
        <v>331</v>
      </c>
      <c r="H1475" s="13" t="s">
        <v>160</v>
      </c>
      <c r="I1475" s="13" t="s">
        <v>164</v>
      </c>
      <c r="J1475" s="13" t="s">
        <v>506</v>
      </c>
      <c r="K1475" s="4">
        <v>2404</v>
      </c>
      <c r="L1475" s="4">
        <v>141</v>
      </c>
      <c r="M1475" s="14" t="s">
        <v>37</v>
      </c>
      <c r="N1475" s="15" t="s">
        <v>680</v>
      </c>
      <c r="O1475" s="15">
        <v>0</v>
      </c>
      <c r="P1475" s="15">
        <v>0.54849280099999997</v>
      </c>
      <c r="Q1475" s="15">
        <f t="shared" si="264"/>
        <v>0.54849280099999997</v>
      </c>
      <c r="R1475" s="15" t="str">
        <f t="shared" si="265"/>
        <v>0.00</v>
      </c>
      <c r="S1475" s="15">
        <v>0</v>
      </c>
      <c r="T1475" s="15">
        <v>0.20823881</v>
      </c>
      <c r="U1475" s="15">
        <f t="shared" si="266"/>
        <v>0.20823881</v>
      </c>
      <c r="V1475" s="16" t="str">
        <f t="shared" si="267"/>
        <v>NA</v>
      </c>
      <c r="W1475" s="17">
        <f t="shared" si="268"/>
        <v>0</v>
      </c>
      <c r="X1475" s="17">
        <f t="shared" si="268"/>
        <v>2.2634653260869566E-3</v>
      </c>
      <c r="Y1475" s="16">
        <f t="shared" si="269"/>
        <v>2.2634653260869566E-3</v>
      </c>
      <c r="Z1475" s="15" t="str">
        <f t="shared" si="270"/>
        <v>0.00</v>
      </c>
      <c r="AA1475" s="13"/>
      <c r="AB1475" s="13"/>
      <c r="AC1475" s="13"/>
      <c r="AD1475" s="13"/>
      <c r="AE1475" s="18">
        <f t="shared" si="271"/>
        <v>0</v>
      </c>
      <c r="AF1475" s="18">
        <f t="shared" si="275"/>
        <v>2.8604232142857141E-3</v>
      </c>
      <c r="AG1475" s="19">
        <f t="shared" si="272"/>
        <v>2.8604232142857141E-3</v>
      </c>
      <c r="AH1475" s="16" t="str">
        <f t="shared" si="273"/>
        <v>0.00</v>
      </c>
      <c r="AI1475" s="16">
        <f t="shared" si="274"/>
        <v>0</v>
      </c>
      <c r="AJ1475" s="44" t="s">
        <v>681</v>
      </c>
      <c r="AK1475" s="15" t="s">
        <v>686</v>
      </c>
      <c r="AL1475" s="14" t="s">
        <v>57</v>
      </c>
      <c r="AM1475" s="39" t="s">
        <v>58</v>
      </c>
      <c r="AN1475" s="39" t="s">
        <v>59</v>
      </c>
      <c r="AO1475" s="39" t="s">
        <v>60</v>
      </c>
      <c r="AP1475" s="39" t="s">
        <v>61</v>
      </c>
      <c r="AQ1475" s="20"/>
      <c r="AR1475" s="20"/>
      <c r="AS1475" s="20"/>
      <c r="AT1475" s="20"/>
      <c r="AU1475" s="20"/>
      <c r="AV1475" s="20"/>
      <c r="AW1475" s="20"/>
      <c r="AX1475" s="20"/>
      <c r="AY1475" s="20"/>
      <c r="AZ1475" s="20"/>
      <c r="BA1475" s="20"/>
      <c r="BB1475" s="20"/>
    </row>
    <row r="1476" spans="1:54" ht="26.1" hidden="1" customHeight="1" x14ac:dyDescent="0.25">
      <c r="A1476" s="39" t="s">
        <v>32</v>
      </c>
      <c r="B1476" s="13" t="s">
        <v>257</v>
      </c>
      <c r="C1476" s="13" t="s">
        <v>252</v>
      </c>
      <c r="D1476" s="13">
        <v>34017</v>
      </c>
      <c r="E1476" s="13">
        <v>12200</v>
      </c>
      <c r="F1476" s="13" t="s">
        <v>646</v>
      </c>
      <c r="G1476" s="13" t="s">
        <v>331</v>
      </c>
      <c r="H1476" s="13" t="s">
        <v>160</v>
      </c>
      <c r="I1476" s="13" t="s">
        <v>164</v>
      </c>
      <c r="J1476" s="13" t="s">
        <v>506</v>
      </c>
      <c r="K1476" s="4">
        <v>2404</v>
      </c>
      <c r="L1476" s="4">
        <v>141</v>
      </c>
      <c r="M1476" s="14" t="s">
        <v>34</v>
      </c>
      <c r="N1476" s="15" t="s">
        <v>680</v>
      </c>
      <c r="O1476" s="15">
        <v>0</v>
      </c>
      <c r="P1476" s="15">
        <v>0.57591744099999997</v>
      </c>
      <c r="Q1476" s="15">
        <f t="shared" si="264"/>
        <v>0.57591744099999997</v>
      </c>
      <c r="R1476" s="15" t="str">
        <f t="shared" si="265"/>
        <v>0.00</v>
      </c>
      <c r="S1476" s="15">
        <v>0</v>
      </c>
      <c r="T1476" s="15">
        <v>0.218650752</v>
      </c>
      <c r="U1476" s="15">
        <f t="shared" si="266"/>
        <v>0.218650752</v>
      </c>
      <c r="V1476" s="16" t="str">
        <f t="shared" si="267"/>
        <v>NA</v>
      </c>
      <c r="W1476" s="17">
        <f t="shared" si="268"/>
        <v>0</v>
      </c>
      <c r="X1476" s="17">
        <f t="shared" si="268"/>
        <v>2.3766386086956524E-3</v>
      </c>
      <c r="Y1476" s="16">
        <f t="shared" si="269"/>
        <v>2.3766386086956524E-3</v>
      </c>
      <c r="Z1476" s="15" t="str">
        <f t="shared" si="270"/>
        <v>0.00</v>
      </c>
      <c r="AA1476" s="13"/>
      <c r="AB1476" s="13"/>
      <c r="AC1476" s="13"/>
      <c r="AD1476" s="13"/>
      <c r="AE1476" s="18">
        <f t="shared" si="271"/>
        <v>0</v>
      </c>
      <c r="AF1476" s="18">
        <f t="shared" si="275"/>
        <v>3.0034443956043957E-3</v>
      </c>
      <c r="AG1476" s="19">
        <f t="shared" si="272"/>
        <v>3.0034443956043957E-3</v>
      </c>
      <c r="AH1476" s="16" t="str">
        <f t="shared" si="273"/>
        <v>0.00</v>
      </c>
      <c r="AI1476" s="16">
        <f t="shared" si="274"/>
        <v>0</v>
      </c>
      <c r="AJ1476" s="44" t="s">
        <v>681</v>
      </c>
      <c r="AK1476" s="15" t="s">
        <v>686</v>
      </c>
      <c r="AL1476" s="14" t="s">
        <v>57</v>
      </c>
      <c r="AM1476" s="39" t="s">
        <v>58</v>
      </c>
      <c r="AN1476" s="39" t="s">
        <v>59</v>
      </c>
      <c r="AO1476" s="39" t="s">
        <v>60</v>
      </c>
      <c r="AP1476" s="39" t="s">
        <v>61</v>
      </c>
      <c r="AQ1476" s="20"/>
      <c r="AR1476" s="20"/>
      <c r="AS1476" s="20"/>
      <c r="AT1476" s="20"/>
      <c r="AU1476" s="20"/>
      <c r="AV1476" s="20"/>
      <c r="AW1476" s="20"/>
      <c r="AX1476" s="20"/>
      <c r="AY1476" s="20"/>
      <c r="AZ1476" s="20"/>
      <c r="BA1476" s="20"/>
      <c r="BB1476" s="20"/>
    </row>
    <row r="1477" spans="1:54" ht="26.1" hidden="1" customHeight="1" x14ac:dyDescent="0.25">
      <c r="A1477" s="39" t="s">
        <v>32</v>
      </c>
      <c r="B1477" s="13" t="s">
        <v>257</v>
      </c>
      <c r="C1477" s="13" t="s">
        <v>252</v>
      </c>
      <c r="D1477" s="13">
        <v>34017</v>
      </c>
      <c r="E1477" s="13">
        <v>12200</v>
      </c>
      <c r="F1477" s="13" t="s">
        <v>646</v>
      </c>
      <c r="G1477" s="13" t="s">
        <v>319</v>
      </c>
      <c r="H1477" s="13" t="s">
        <v>160</v>
      </c>
      <c r="I1477" s="13" t="s">
        <v>164</v>
      </c>
      <c r="J1477" s="13" t="s">
        <v>507</v>
      </c>
      <c r="K1477" s="4">
        <v>2404</v>
      </c>
      <c r="L1477" s="4">
        <v>142</v>
      </c>
      <c r="M1477" s="14" t="s">
        <v>35</v>
      </c>
      <c r="N1477" s="15" t="s">
        <v>680</v>
      </c>
      <c r="O1477" s="15">
        <v>0</v>
      </c>
      <c r="P1477" s="15">
        <v>8.1730801880000001</v>
      </c>
      <c r="Q1477" s="15">
        <f t="shared" si="264"/>
        <v>8.1730801880000001</v>
      </c>
      <c r="R1477" s="15" t="str">
        <f t="shared" si="265"/>
        <v>0.00</v>
      </c>
      <c r="S1477" s="15">
        <v>0</v>
      </c>
      <c r="T1477" s="15">
        <v>3.1004306240000004</v>
      </c>
      <c r="U1477" s="15">
        <f t="shared" si="266"/>
        <v>3.1004306240000004</v>
      </c>
      <c r="V1477" s="16" t="str">
        <f t="shared" si="267"/>
        <v>NA</v>
      </c>
      <c r="W1477" s="17">
        <f t="shared" si="268"/>
        <v>0</v>
      </c>
      <c r="X1477" s="17">
        <f t="shared" si="268"/>
        <v>3.3700332869565218E-2</v>
      </c>
      <c r="Y1477" s="16">
        <f t="shared" si="269"/>
        <v>3.3700332869565218E-2</v>
      </c>
      <c r="Z1477" s="15" t="str">
        <f t="shared" si="270"/>
        <v>0.00</v>
      </c>
      <c r="AA1477" s="13"/>
      <c r="AB1477" s="13"/>
      <c r="AC1477" s="13"/>
      <c r="AD1477" s="13"/>
      <c r="AE1477" s="18">
        <f t="shared" si="271"/>
        <v>0</v>
      </c>
      <c r="AF1477" s="18">
        <f t="shared" si="275"/>
        <v>4.2588332747252752E-2</v>
      </c>
      <c r="AG1477" s="19">
        <f t="shared" si="272"/>
        <v>4.2588332747252752E-2</v>
      </c>
      <c r="AH1477" s="16" t="str">
        <f t="shared" si="273"/>
        <v>0.00</v>
      </c>
      <c r="AI1477" s="16">
        <f t="shared" si="274"/>
        <v>0</v>
      </c>
      <c r="AJ1477" s="44" t="s">
        <v>681</v>
      </c>
      <c r="AK1477" s="15" t="s">
        <v>686</v>
      </c>
      <c r="AL1477" s="14" t="s">
        <v>57</v>
      </c>
      <c r="AM1477" s="39" t="s">
        <v>58</v>
      </c>
      <c r="AN1477" s="39" t="s">
        <v>59</v>
      </c>
      <c r="AO1477" s="39" t="s">
        <v>60</v>
      </c>
      <c r="AP1477" s="39" t="s">
        <v>61</v>
      </c>
      <c r="AQ1477" s="20"/>
      <c r="AR1477" s="20"/>
      <c r="AS1477" s="20"/>
      <c r="AT1477" s="20"/>
      <c r="AU1477" s="20"/>
      <c r="AV1477" s="20"/>
      <c r="AW1477" s="20"/>
      <c r="AX1477" s="20"/>
      <c r="AY1477" s="20"/>
      <c r="AZ1477" s="20"/>
      <c r="BA1477" s="20"/>
      <c r="BB1477" s="20"/>
    </row>
    <row r="1478" spans="1:54" ht="26.1" hidden="1" customHeight="1" x14ac:dyDescent="0.25">
      <c r="A1478" s="39" t="s">
        <v>32</v>
      </c>
      <c r="B1478" s="13" t="s">
        <v>257</v>
      </c>
      <c r="C1478" s="13" t="s">
        <v>252</v>
      </c>
      <c r="D1478" s="13">
        <v>34017</v>
      </c>
      <c r="E1478" s="13">
        <v>12200</v>
      </c>
      <c r="F1478" s="13" t="s">
        <v>646</v>
      </c>
      <c r="G1478" s="13" t="s">
        <v>319</v>
      </c>
      <c r="H1478" s="13" t="s">
        <v>160</v>
      </c>
      <c r="I1478" s="13" t="s">
        <v>164</v>
      </c>
      <c r="J1478" s="13" t="s">
        <v>507</v>
      </c>
      <c r="K1478" s="4">
        <v>2404</v>
      </c>
      <c r="L1478" s="4">
        <v>142</v>
      </c>
      <c r="M1478" s="14" t="s">
        <v>40</v>
      </c>
      <c r="N1478" s="15" t="s">
        <v>680</v>
      </c>
      <c r="O1478" s="15">
        <v>0</v>
      </c>
      <c r="P1478" s="15">
        <v>0</v>
      </c>
      <c r="Q1478" s="15">
        <f t="shared" si="264"/>
        <v>0</v>
      </c>
      <c r="R1478" s="15" t="str">
        <f t="shared" si="265"/>
        <v>0.00</v>
      </c>
      <c r="S1478" s="15">
        <v>0</v>
      </c>
      <c r="T1478" s="15">
        <v>0</v>
      </c>
      <c r="U1478" s="15">
        <f t="shared" si="266"/>
        <v>0</v>
      </c>
      <c r="V1478" s="16" t="str">
        <f t="shared" si="267"/>
        <v>NA</v>
      </c>
      <c r="W1478" s="17">
        <f t="shared" si="268"/>
        <v>0</v>
      </c>
      <c r="X1478" s="17">
        <f t="shared" si="268"/>
        <v>0</v>
      </c>
      <c r="Y1478" s="16">
        <f t="shared" si="269"/>
        <v>0</v>
      </c>
      <c r="Z1478" s="15" t="str">
        <f t="shared" si="270"/>
        <v>0.00</v>
      </c>
      <c r="AA1478" s="13"/>
      <c r="AB1478" s="13"/>
      <c r="AC1478" s="13"/>
      <c r="AD1478" s="13"/>
      <c r="AE1478" s="18">
        <f t="shared" si="271"/>
        <v>0</v>
      </c>
      <c r="AF1478" s="18">
        <f t="shared" si="275"/>
        <v>0</v>
      </c>
      <c r="AG1478" s="19">
        <f t="shared" si="272"/>
        <v>0</v>
      </c>
      <c r="AH1478" s="16" t="str">
        <f t="shared" si="273"/>
        <v>0.00</v>
      </c>
      <c r="AI1478" s="16">
        <f t="shared" si="274"/>
        <v>0</v>
      </c>
      <c r="AJ1478" s="44" t="s">
        <v>681</v>
      </c>
      <c r="AK1478" s="15" t="s">
        <v>686</v>
      </c>
      <c r="AL1478" s="14" t="s">
        <v>57</v>
      </c>
      <c r="AM1478" s="39" t="s">
        <v>58</v>
      </c>
      <c r="AN1478" s="39" t="s">
        <v>59</v>
      </c>
      <c r="AO1478" s="39" t="s">
        <v>60</v>
      </c>
      <c r="AP1478" s="39" t="s">
        <v>61</v>
      </c>
      <c r="AQ1478" s="20"/>
      <c r="AR1478" s="20"/>
      <c r="AS1478" s="20"/>
      <c r="AT1478" s="20"/>
      <c r="AU1478" s="20"/>
      <c r="AV1478" s="20"/>
      <c r="AW1478" s="20"/>
      <c r="AX1478" s="20"/>
      <c r="AY1478" s="20"/>
      <c r="AZ1478" s="20"/>
      <c r="BA1478" s="20"/>
      <c r="BB1478" s="20"/>
    </row>
    <row r="1479" spans="1:54" ht="26.1" customHeight="1" x14ac:dyDescent="0.25">
      <c r="A1479" s="40" t="s">
        <v>32</v>
      </c>
      <c r="B1479" s="13" t="s">
        <v>257</v>
      </c>
      <c r="C1479" s="13" t="s">
        <v>252</v>
      </c>
      <c r="D1479" s="13">
        <v>34017</v>
      </c>
      <c r="E1479" s="13">
        <v>12200</v>
      </c>
      <c r="F1479" s="13" t="s">
        <v>646</v>
      </c>
      <c r="G1479" s="13" t="s">
        <v>319</v>
      </c>
      <c r="H1479" s="13" t="s">
        <v>160</v>
      </c>
      <c r="I1479" s="13" t="s">
        <v>164</v>
      </c>
      <c r="J1479" s="13" t="s">
        <v>507</v>
      </c>
      <c r="K1479" s="4">
        <v>2404</v>
      </c>
      <c r="L1479" s="4">
        <v>142</v>
      </c>
      <c r="M1479" s="13" t="s">
        <v>36</v>
      </c>
      <c r="N1479" s="15" t="s">
        <v>680</v>
      </c>
      <c r="O1479" s="15">
        <v>0</v>
      </c>
      <c r="P1479" s="15">
        <v>4.0865400940000001</v>
      </c>
      <c r="Q1479" s="15">
        <f t="shared" si="264"/>
        <v>4.0865400940000001</v>
      </c>
      <c r="R1479" s="15" t="str">
        <f t="shared" si="265"/>
        <v>0.00</v>
      </c>
      <c r="S1479" s="15">
        <v>0</v>
      </c>
      <c r="T1479" s="15">
        <v>1.5502153110000001</v>
      </c>
      <c r="U1479" s="15">
        <f t="shared" si="266"/>
        <v>1.5502153110000001</v>
      </c>
      <c r="V1479" s="16" t="str">
        <f t="shared" si="267"/>
        <v>NA</v>
      </c>
      <c r="W1479" s="17">
        <f t="shared" si="268"/>
        <v>0</v>
      </c>
      <c r="X1479" s="17">
        <f t="shared" si="268"/>
        <v>1.6850166423913043E-2</v>
      </c>
      <c r="Y1479" s="16">
        <f t="shared" si="269"/>
        <v>1.6850166423913043E-2</v>
      </c>
      <c r="Z1479" s="15" t="str">
        <f t="shared" si="270"/>
        <v>0.00</v>
      </c>
      <c r="AA1479" s="13"/>
      <c r="AB1479" s="13"/>
      <c r="AC1479" s="13"/>
      <c r="AD1479" s="13"/>
      <c r="AE1479" s="18">
        <f t="shared" si="271"/>
        <v>0</v>
      </c>
      <c r="AF1479" s="18">
        <f t="shared" si="275"/>
        <v>2.1294166359890111E-2</v>
      </c>
      <c r="AG1479" s="19">
        <f t="shared" si="272"/>
        <v>2.1294166359890111E-2</v>
      </c>
      <c r="AH1479" s="16" t="str">
        <f t="shared" si="273"/>
        <v>0.00</v>
      </c>
      <c r="AI1479" s="16">
        <f t="shared" si="274"/>
        <v>0</v>
      </c>
      <c r="AJ1479" s="44" t="s">
        <v>681</v>
      </c>
      <c r="AK1479" s="15" t="s">
        <v>686</v>
      </c>
      <c r="AL1479" s="14" t="s">
        <v>57</v>
      </c>
      <c r="AM1479" s="39" t="s">
        <v>58</v>
      </c>
      <c r="AN1479" s="39" t="s">
        <v>59</v>
      </c>
      <c r="AO1479" s="39" t="s">
        <v>60</v>
      </c>
      <c r="AP1479" s="39" t="s">
        <v>61</v>
      </c>
      <c r="AQ1479" s="20"/>
      <c r="AR1479" s="20"/>
      <c r="AS1479" s="20"/>
      <c r="AT1479" s="20"/>
      <c r="AU1479" s="20"/>
      <c r="AV1479" s="20"/>
      <c r="AW1479" s="20"/>
      <c r="AX1479" s="20"/>
      <c r="AY1479" s="20"/>
      <c r="AZ1479" s="20"/>
      <c r="BA1479" s="20"/>
      <c r="BB1479" s="20"/>
    </row>
    <row r="1480" spans="1:54" ht="26.1" hidden="1" customHeight="1" x14ac:dyDescent="0.25">
      <c r="A1480" s="39" t="s">
        <v>32</v>
      </c>
      <c r="B1480" s="13" t="s">
        <v>257</v>
      </c>
      <c r="C1480" s="13" t="s">
        <v>252</v>
      </c>
      <c r="D1480" s="13">
        <v>34017</v>
      </c>
      <c r="E1480" s="13">
        <v>12200</v>
      </c>
      <c r="F1480" s="13" t="s">
        <v>646</v>
      </c>
      <c r="G1480" s="13" t="s">
        <v>319</v>
      </c>
      <c r="H1480" s="13" t="s">
        <v>160</v>
      </c>
      <c r="I1480" s="13" t="s">
        <v>164</v>
      </c>
      <c r="J1480" s="13" t="s">
        <v>507</v>
      </c>
      <c r="K1480" s="4">
        <v>2404</v>
      </c>
      <c r="L1480" s="4">
        <v>142</v>
      </c>
      <c r="M1480" s="14" t="s">
        <v>38</v>
      </c>
      <c r="N1480" s="15" t="s">
        <v>680</v>
      </c>
      <c r="O1480" s="15">
        <v>0</v>
      </c>
      <c r="P1480" s="15">
        <v>1.7980776409999999</v>
      </c>
      <c r="Q1480" s="15">
        <f t="shared" ref="Q1480:Q1543" si="276">P1480-O1480</f>
        <v>1.7980776409999999</v>
      </c>
      <c r="R1480" s="15" t="str">
        <f t="shared" ref="R1480:R1543" si="277">IFERROR(((P1480-O1480)/O1480)*100,"0.00")</f>
        <v>0.00</v>
      </c>
      <c r="S1480" s="15">
        <v>0</v>
      </c>
      <c r="T1480" s="15">
        <v>0.68209473700000001</v>
      </c>
      <c r="U1480" s="15">
        <f t="shared" ref="U1480:U1543" si="278">T1480-S1480</f>
        <v>0.68209473700000001</v>
      </c>
      <c r="V1480" s="16" t="str">
        <f t="shared" ref="V1480:V1543" si="279">IFERROR(((T1480-S1480)/S1480)*100,"NA")</f>
        <v>NA</v>
      </c>
      <c r="W1480" s="17">
        <f t="shared" ref="W1480:X1543" si="280">S1480/92</f>
        <v>0</v>
      </c>
      <c r="X1480" s="17">
        <f t="shared" si="280"/>
        <v>7.4140732282608696E-3</v>
      </c>
      <c r="Y1480" s="16">
        <f t="shared" ref="Y1480:Y1543" si="281">X1480-W1480</f>
        <v>7.4140732282608696E-3</v>
      </c>
      <c r="Z1480" s="15" t="str">
        <f t="shared" ref="Z1480:Z1543" si="282">IFERROR(((X1480-W1480)/W1480)*100,"0.00")</f>
        <v>0.00</v>
      </c>
      <c r="AA1480" s="13"/>
      <c r="AB1480" s="13"/>
      <c r="AC1480" s="13"/>
      <c r="AD1480" s="13"/>
      <c r="AE1480" s="18">
        <f t="shared" ref="AE1480:AE1543" si="283">AB1480/2000</f>
        <v>0</v>
      </c>
      <c r="AF1480" s="18">
        <f t="shared" si="275"/>
        <v>9.3694332005494502E-3</v>
      </c>
      <c r="AG1480" s="19">
        <f t="shared" ref="AG1480:AG1543" si="284">AF1480-AE1480</f>
        <v>9.3694332005494502E-3</v>
      </c>
      <c r="AH1480" s="16" t="str">
        <f t="shared" ref="AH1480:AH1543" si="285">IFERROR(((AF1480-AE1480)/AE1480)*100,"0.00")</f>
        <v>0.00</v>
      </c>
      <c r="AI1480" s="16">
        <f t="shared" ref="AI1480:AI1543" si="286">AE1480-W1480</f>
        <v>0</v>
      </c>
      <c r="AJ1480" s="44" t="s">
        <v>681</v>
      </c>
      <c r="AK1480" s="15" t="s">
        <v>686</v>
      </c>
      <c r="AL1480" s="14" t="s">
        <v>57</v>
      </c>
      <c r="AM1480" s="39" t="s">
        <v>58</v>
      </c>
      <c r="AN1480" s="39" t="s">
        <v>59</v>
      </c>
      <c r="AO1480" s="39" t="s">
        <v>60</v>
      </c>
      <c r="AP1480" s="39" t="s">
        <v>61</v>
      </c>
      <c r="AQ1480" s="20"/>
      <c r="AR1480" s="20"/>
      <c r="AS1480" s="20"/>
      <c r="AT1480" s="20"/>
      <c r="AU1480" s="20"/>
      <c r="AV1480" s="20"/>
      <c r="AW1480" s="20"/>
      <c r="AX1480" s="20"/>
      <c r="AY1480" s="20"/>
      <c r="AZ1480" s="20"/>
      <c r="BA1480" s="20"/>
      <c r="BB1480" s="20"/>
    </row>
    <row r="1481" spans="1:54" ht="26.1" hidden="1" customHeight="1" x14ac:dyDescent="0.25">
      <c r="A1481" s="39" t="s">
        <v>32</v>
      </c>
      <c r="B1481" s="13" t="s">
        <v>257</v>
      </c>
      <c r="C1481" s="13" t="s">
        <v>252</v>
      </c>
      <c r="D1481" s="13">
        <v>34017</v>
      </c>
      <c r="E1481" s="13">
        <v>12200</v>
      </c>
      <c r="F1481" s="13" t="s">
        <v>646</v>
      </c>
      <c r="G1481" s="13" t="s">
        <v>319</v>
      </c>
      <c r="H1481" s="13" t="s">
        <v>160</v>
      </c>
      <c r="I1481" s="13" t="s">
        <v>164</v>
      </c>
      <c r="J1481" s="13" t="s">
        <v>507</v>
      </c>
      <c r="K1481" s="4">
        <v>2404</v>
      </c>
      <c r="L1481" s="4">
        <v>142</v>
      </c>
      <c r="M1481" s="14" t="s">
        <v>39</v>
      </c>
      <c r="N1481" s="15" t="s">
        <v>680</v>
      </c>
      <c r="O1481" s="15">
        <v>0</v>
      </c>
      <c r="P1481" s="15">
        <v>1.7980776409999999</v>
      </c>
      <c r="Q1481" s="15">
        <f t="shared" si="276"/>
        <v>1.7980776409999999</v>
      </c>
      <c r="R1481" s="15" t="str">
        <f t="shared" si="277"/>
        <v>0.00</v>
      </c>
      <c r="S1481" s="15">
        <v>0</v>
      </c>
      <c r="T1481" s="15">
        <v>0.68209473700000001</v>
      </c>
      <c r="U1481" s="15">
        <f t="shared" si="278"/>
        <v>0.68209473700000001</v>
      </c>
      <c r="V1481" s="16" t="str">
        <f t="shared" si="279"/>
        <v>NA</v>
      </c>
      <c r="W1481" s="17">
        <f t="shared" si="280"/>
        <v>0</v>
      </c>
      <c r="X1481" s="17">
        <f t="shared" si="280"/>
        <v>7.4140732282608696E-3</v>
      </c>
      <c r="Y1481" s="16">
        <f t="shared" si="281"/>
        <v>7.4140732282608696E-3</v>
      </c>
      <c r="Z1481" s="15" t="str">
        <f t="shared" si="282"/>
        <v>0.00</v>
      </c>
      <c r="AA1481" s="13"/>
      <c r="AB1481" s="13"/>
      <c r="AC1481" s="13"/>
      <c r="AD1481" s="13"/>
      <c r="AE1481" s="18">
        <f t="shared" si="283"/>
        <v>0</v>
      </c>
      <c r="AF1481" s="18">
        <f t="shared" ref="AF1481:AF1544" si="287">T1481/72.8</f>
        <v>9.3694332005494502E-3</v>
      </c>
      <c r="AG1481" s="19">
        <f t="shared" si="284"/>
        <v>9.3694332005494502E-3</v>
      </c>
      <c r="AH1481" s="16" t="str">
        <f t="shared" si="285"/>
        <v>0.00</v>
      </c>
      <c r="AI1481" s="16">
        <f t="shared" si="286"/>
        <v>0</v>
      </c>
      <c r="AJ1481" s="44" t="s">
        <v>681</v>
      </c>
      <c r="AK1481" s="15" t="s">
        <v>686</v>
      </c>
      <c r="AL1481" s="14" t="s">
        <v>57</v>
      </c>
      <c r="AM1481" s="39" t="s">
        <v>58</v>
      </c>
      <c r="AN1481" s="39" t="s">
        <v>59</v>
      </c>
      <c r="AO1481" s="39" t="s">
        <v>60</v>
      </c>
      <c r="AP1481" s="39" t="s">
        <v>61</v>
      </c>
      <c r="AQ1481" s="20"/>
      <c r="AR1481" s="20"/>
      <c r="AS1481" s="20"/>
      <c r="AT1481" s="20"/>
      <c r="AU1481" s="20"/>
      <c r="AV1481" s="20"/>
      <c r="AW1481" s="20"/>
      <c r="AX1481" s="20"/>
      <c r="AY1481" s="20"/>
      <c r="AZ1481" s="20"/>
      <c r="BA1481" s="20"/>
      <c r="BB1481" s="20"/>
    </row>
    <row r="1482" spans="1:54" ht="26.1" hidden="1" customHeight="1" x14ac:dyDescent="0.25">
      <c r="A1482" s="39" t="s">
        <v>32</v>
      </c>
      <c r="B1482" s="13" t="s">
        <v>257</v>
      </c>
      <c r="C1482" s="13" t="s">
        <v>252</v>
      </c>
      <c r="D1482" s="13">
        <v>34017</v>
      </c>
      <c r="E1482" s="13">
        <v>12200</v>
      </c>
      <c r="F1482" s="13" t="s">
        <v>646</v>
      </c>
      <c r="G1482" s="13" t="s">
        <v>319</v>
      </c>
      <c r="H1482" s="13" t="s">
        <v>160</v>
      </c>
      <c r="I1482" s="13" t="s">
        <v>164</v>
      </c>
      <c r="J1482" s="13" t="s">
        <v>507</v>
      </c>
      <c r="K1482" s="4">
        <v>2404</v>
      </c>
      <c r="L1482" s="4">
        <v>142</v>
      </c>
      <c r="M1482" s="14" t="s">
        <v>37</v>
      </c>
      <c r="N1482" s="15" t="s">
        <v>680</v>
      </c>
      <c r="O1482" s="15">
        <v>0</v>
      </c>
      <c r="P1482" s="15">
        <v>0.54487201299999999</v>
      </c>
      <c r="Q1482" s="15">
        <f t="shared" si="276"/>
        <v>0.54487201299999999</v>
      </c>
      <c r="R1482" s="15" t="str">
        <f t="shared" si="277"/>
        <v>0.00</v>
      </c>
      <c r="S1482" s="15">
        <v>0</v>
      </c>
      <c r="T1482" s="15">
        <v>0.20669537499999999</v>
      </c>
      <c r="U1482" s="15">
        <f t="shared" si="278"/>
        <v>0.20669537499999999</v>
      </c>
      <c r="V1482" s="16" t="str">
        <f t="shared" si="279"/>
        <v>NA</v>
      </c>
      <c r="W1482" s="17">
        <f t="shared" si="280"/>
        <v>0</v>
      </c>
      <c r="X1482" s="17">
        <f t="shared" si="280"/>
        <v>2.2466888586956521E-3</v>
      </c>
      <c r="Y1482" s="16">
        <f t="shared" si="281"/>
        <v>2.2466888586956521E-3</v>
      </c>
      <c r="Z1482" s="15" t="str">
        <f t="shared" si="282"/>
        <v>0.00</v>
      </c>
      <c r="AA1482" s="13"/>
      <c r="AB1482" s="13"/>
      <c r="AC1482" s="13"/>
      <c r="AD1482" s="13"/>
      <c r="AE1482" s="18">
        <f t="shared" si="283"/>
        <v>0</v>
      </c>
      <c r="AF1482" s="18">
        <f t="shared" si="287"/>
        <v>2.8392221840659341E-3</v>
      </c>
      <c r="AG1482" s="19">
        <f t="shared" si="284"/>
        <v>2.8392221840659341E-3</v>
      </c>
      <c r="AH1482" s="16" t="str">
        <f t="shared" si="285"/>
        <v>0.00</v>
      </c>
      <c r="AI1482" s="16">
        <f t="shared" si="286"/>
        <v>0</v>
      </c>
      <c r="AJ1482" s="44" t="s">
        <v>681</v>
      </c>
      <c r="AK1482" s="15" t="s">
        <v>686</v>
      </c>
      <c r="AL1482" s="14" t="s">
        <v>57</v>
      </c>
      <c r="AM1482" s="39" t="s">
        <v>58</v>
      </c>
      <c r="AN1482" s="39" t="s">
        <v>59</v>
      </c>
      <c r="AO1482" s="39" t="s">
        <v>60</v>
      </c>
      <c r="AP1482" s="39" t="s">
        <v>61</v>
      </c>
      <c r="AQ1482" s="20"/>
      <c r="AR1482" s="20"/>
      <c r="AS1482" s="20"/>
      <c r="AT1482" s="20"/>
      <c r="AU1482" s="20"/>
      <c r="AV1482" s="20"/>
      <c r="AW1482" s="20"/>
      <c r="AX1482" s="20"/>
      <c r="AY1482" s="20"/>
      <c r="AZ1482" s="20"/>
      <c r="BA1482" s="20"/>
      <c r="BB1482" s="20"/>
    </row>
    <row r="1483" spans="1:54" ht="26.1" hidden="1" customHeight="1" x14ac:dyDescent="0.25">
      <c r="A1483" s="39" t="s">
        <v>32</v>
      </c>
      <c r="B1483" s="13" t="s">
        <v>257</v>
      </c>
      <c r="C1483" s="13" t="s">
        <v>252</v>
      </c>
      <c r="D1483" s="13">
        <v>34017</v>
      </c>
      <c r="E1483" s="13">
        <v>12200</v>
      </c>
      <c r="F1483" s="13" t="s">
        <v>646</v>
      </c>
      <c r="G1483" s="13" t="s">
        <v>319</v>
      </c>
      <c r="H1483" s="13" t="s">
        <v>160</v>
      </c>
      <c r="I1483" s="13" t="s">
        <v>164</v>
      </c>
      <c r="J1483" s="13" t="s">
        <v>507</v>
      </c>
      <c r="K1483" s="4">
        <v>2404</v>
      </c>
      <c r="L1483" s="4">
        <v>142</v>
      </c>
      <c r="M1483" s="14" t="s">
        <v>34</v>
      </c>
      <c r="N1483" s="15" t="s">
        <v>680</v>
      </c>
      <c r="O1483" s="15">
        <v>0</v>
      </c>
      <c r="P1483" s="15">
        <v>0.57211561300000002</v>
      </c>
      <c r="Q1483" s="15">
        <f t="shared" si="276"/>
        <v>0.57211561300000002</v>
      </c>
      <c r="R1483" s="15" t="str">
        <f t="shared" si="277"/>
        <v>0.00</v>
      </c>
      <c r="S1483" s="15">
        <v>0</v>
      </c>
      <c r="T1483" s="15">
        <v>0.21703014300000001</v>
      </c>
      <c r="U1483" s="15">
        <f t="shared" si="278"/>
        <v>0.21703014300000001</v>
      </c>
      <c r="V1483" s="16" t="str">
        <f t="shared" si="279"/>
        <v>NA</v>
      </c>
      <c r="W1483" s="17">
        <f t="shared" si="280"/>
        <v>0</v>
      </c>
      <c r="X1483" s="17">
        <f t="shared" si="280"/>
        <v>2.3590232934782608E-3</v>
      </c>
      <c r="Y1483" s="16">
        <f t="shared" si="281"/>
        <v>2.3590232934782608E-3</v>
      </c>
      <c r="Z1483" s="15" t="str">
        <f t="shared" si="282"/>
        <v>0.00</v>
      </c>
      <c r="AA1483" s="13"/>
      <c r="AB1483" s="13"/>
      <c r="AC1483" s="13"/>
      <c r="AD1483" s="13"/>
      <c r="AE1483" s="18">
        <f t="shared" si="283"/>
        <v>0</v>
      </c>
      <c r="AF1483" s="18">
        <f t="shared" si="287"/>
        <v>2.9811832829670331E-3</v>
      </c>
      <c r="AG1483" s="19">
        <f t="shared" si="284"/>
        <v>2.9811832829670331E-3</v>
      </c>
      <c r="AH1483" s="16" t="str">
        <f t="shared" si="285"/>
        <v>0.00</v>
      </c>
      <c r="AI1483" s="16">
        <f t="shared" si="286"/>
        <v>0</v>
      </c>
      <c r="AJ1483" s="44" t="s">
        <v>681</v>
      </c>
      <c r="AK1483" s="15" t="s">
        <v>686</v>
      </c>
      <c r="AL1483" s="14" t="s">
        <v>57</v>
      </c>
      <c r="AM1483" s="39" t="s">
        <v>58</v>
      </c>
      <c r="AN1483" s="39" t="s">
        <v>59</v>
      </c>
      <c r="AO1483" s="39" t="s">
        <v>60</v>
      </c>
      <c r="AP1483" s="39" t="s">
        <v>61</v>
      </c>
      <c r="AQ1483" s="20"/>
      <c r="AR1483" s="20"/>
      <c r="AS1483" s="20"/>
      <c r="AT1483" s="20"/>
      <c r="AU1483" s="20"/>
      <c r="AV1483" s="20"/>
      <c r="AW1483" s="20"/>
      <c r="AX1483" s="20"/>
      <c r="AY1483" s="20"/>
      <c r="AZ1483" s="20"/>
      <c r="BA1483" s="20"/>
      <c r="BB1483" s="20"/>
    </row>
    <row r="1484" spans="1:54" ht="26.1" hidden="1" customHeight="1" x14ac:dyDescent="0.25">
      <c r="A1484" s="39" t="s">
        <v>240</v>
      </c>
      <c r="B1484" s="13" t="s">
        <v>256</v>
      </c>
      <c r="C1484" s="13" t="s">
        <v>251</v>
      </c>
      <c r="D1484" s="13">
        <v>34015</v>
      </c>
      <c r="E1484" s="13">
        <v>56078</v>
      </c>
      <c r="F1484" s="13" t="s">
        <v>271</v>
      </c>
      <c r="G1484" s="13" t="s">
        <v>276</v>
      </c>
      <c r="H1484" s="13" t="s">
        <v>241</v>
      </c>
      <c r="I1484" s="13" t="s">
        <v>242</v>
      </c>
      <c r="J1484" s="13" t="s">
        <v>630</v>
      </c>
      <c r="K1484" s="4">
        <v>56963</v>
      </c>
      <c r="L1484" s="4" t="s">
        <v>649</v>
      </c>
      <c r="M1484" s="14" t="s">
        <v>35</v>
      </c>
      <c r="N1484" s="15" t="s">
        <v>680</v>
      </c>
      <c r="O1484" s="15">
        <v>0</v>
      </c>
      <c r="P1484" s="15">
        <v>120.1890655</v>
      </c>
      <c r="Q1484" s="15">
        <f t="shared" si="276"/>
        <v>120.1890655</v>
      </c>
      <c r="R1484" s="15" t="str">
        <f t="shared" si="277"/>
        <v>0.00</v>
      </c>
      <c r="S1484" s="15">
        <v>0</v>
      </c>
      <c r="T1484" s="15">
        <v>33.313173540000001</v>
      </c>
      <c r="U1484" s="15">
        <f t="shared" si="278"/>
        <v>33.313173540000001</v>
      </c>
      <c r="V1484" s="16" t="str">
        <f t="shared" si="279"/>
        <v>NA</v>
      </c>
      <c r="W1484" s="17">
        <f t="shared" si="280"/>
        <v>0</v>
      </c>
      <c r="X1484" s="17">
        <f t="shared" si="280"/>
        <v>0.36209971239130434</v>
      </c>
      <c r="Y1484" s="16">
        <f t="shared" si="281"/>
        <v>0.36209971239130434</v>
      </c>
      <c r="Z1484" s="15" t="str">
        <f t="shared" si="282"/>
        <v>0.00</v>
      </c>
      <c r="AA1484" s="13"/>
      <c r="AB1484" s="13"/>
      <c r="AC1484" s="13"/>
      <c r="AD1484" s="13"/>
      <c r="AE1484" s="18">
        <f t="shared" si="283"/>
        <v>0</v>
      </c>
      <c r="AF1484" s="18">
        <f t="shared" si="287"/>
        <v>0.45759853763736269</v>
      </c>
      <c r="AG1484" s="19">
        <f t="shared" si="284"/>
        <v>0.45759853763736269</v>
      </c>
      <c r="AH1484" s="16" t="str">
        <f t="shared" si="285"/>
        <v>0.00</v>
      </c>
      <c r="AI1484" s="16">
        <f t="shared" si="286"/>
        <v>0</v>
      </c>
      <c r="AJ1484" s="44" t="s">
        <v>681</v>
      </c>
      <c r="AK1484" s="15" t="s">
        <v>683</v>
      </c>
      <c r="AL1484" s="14" t="s">
        <v>57</v>
      </c>
      <c r="AM1484" s="39" t="s">
        <v>58</v>
      </c>
      <c r="AN1484" s="39" t="s">
        <v>59</v>
      </c>
      <c r="AO1484" s="39" t="s">
        <v>60</v>
      </c>
      <c r="AP1484" s="39" t="s">
        <v>61</v>
      </c>
      <c r="AQ1484" s="20"/>
      <c r="AR1484" s="20"/>
      <c r="AS1484" s="20"/>
      <c r="AT1484" s="20"/>
      <c r="AU1484" s="20"/>
      <c r="AV1484" s="20"/>
      <c r="AW1484" s="20"/>
      <c r="AX1484" s="20"/>
      <c r="AY1484" s="20"/>
      <c r="AZ1484" s="20"/>
      <c r="BA1484" s="20"/>
      <c r="BB1484" s="20"/>
    </row>
    <row r="1485" spans="1:54" ht="26.1" hidden="1" customHeight="1" x14ac:dyDescent="0.25">
      <c r="A1485" s="39" t="s">
        <v>240</v>
      </c>
      <c r="B1485" s="13" t="s">
        <v>256</v>
      </c>
      <c r="C1485" s="13" t="s">
        <v>251</v>
      </c>
      <c r="D1485" s="13">
        <v>34015</v>
      </c>
      <c r="E1485" s="13">
        <v>56078</v>
      </c>
      <c r="F1485" s="13" t="s">
        <v>271</v>
      </c>
      <c r="G1485" s="13" t="s">
        <v>276</v>
      </c>
      <c r="H1485" s="13" t="s">
        <v>241</v>
      </c>
      <c r="I1485" s="13" t="s">
        <v>242</v>
      </c>
      <c r="J1485" s="13" t="s">
        <v>630</v>
      </c>
      <c r="K1485" s="4">
        <v>56963</v>
      </c>
      <c r="L1485" s="4" t="s">
        <v>649</v>
      </c>
      <c r="M1485" s="14" t="s">
        <v>40</v>
      </c>
      <c r="N1485" s="15" t="s">
        <v>680</v>
      </c>
      <c r="O1485" s="15">
        <v>0</v>
      </c>
      <c r="P1485" s="15">
        <v>0</v>
      </c>
      <c r="Q1485" s="15">
        <f t="shared" si="276"/>
        <v>0</v>
      </c>
      <c r="R1485" s="15" t="str">
        <f t="shared" si="277"/>
        <v>0.00</v>
      </c>
      <c r="S1485" s="15">
        <v>0</v>
      </c>
      <c r="T1485" s="15">
        <v>0</v>
      </c>
      <c r="U1485" s="15">
        <f t="shared" si="278"/>
        <v>0</v>
      </c>
      <c r="V1485" s="16" t="str">
        <f t="shared" si="279"/>
        <v>NA</v>
      </c>
      <c r="W1485" s="17">
        <f t="shared" si="280"/>
        <v>0</v>
      </c>
      <c r="X1485" s="17">
        <f t="shared" si="280"/>
        <v>0</v>
      </c>
      <c r="Y1485" s="16">
        <f t="shared" si="281"/>
        <v>0</v>
      </c>
      <c r="Z1485" s="15" t="str">
        <f t="shared" si="282"/>
        <v>0.00</v>
      </c>
      <c r="AA1485" s="13"/>
      <c r="AB1485" s="13"/>
      <c r="AC1485" s="13"/>
      <c r="AD1485" s="13"/>
      <c r="AE1485" s="18">
        <f t="shared" si="283"/>
        <v>0</v>
      </c>
      <c r="AF1485" s="18">
        <f t="shared" si="287"/>
        <v>0</v>
      </c>
      <c r="AG1485" s="19">
        <f t="shared" si="284"/>
        <v>0</v>
      </c>
      <c r="AH1485" s="16" t="str">
        <f t="shared" si="285"/>
        <v>0.00</v>
      </c>
      <c r="AI1485" s="16">
        <f t="shared" si="286"/>
        <v>0</v>
      </c>
      <c r="AJ1485" s="44" t="s">
        <v>681</v>
      </c>
      <c r="AK1485" s="15" t="s">
        <v>683</v>
      </c>
      <c r="AL1485" s="14" t="s">
        <v>57</v>
      </c>
      <c r="AM1485" s="39" t="s">
        <v>58</v>
      </c>
      <c r="AN1485" s="39" t="s">
        <v>59</v>
      </c>
      <c r="AO1485" s="39" t="s">
        <v>60</v>
      </c>
      <c r="AP1485" s="39" t="s">
        <v>61</v>
      </c>
      <c r="AQ1485" s="20"/>
      <c r="AR1485" s="20"/>
      <c r="AS1485" s="20"/>
      <c r="AT1485" s="20"/>
      <c r="AU1485" s="20"/>
      <c r="AV1485" s="20"/>
      <c r="AW1485" s="20"/>
      <c r="AX1485" s="20"/>
      <c r="AY1485" s="20"/>
      <c r="AZ1485" s="20"/>
      <c r="BA1485" s="20"/>
      <c r="BB1485" s="20"/>
    </row>
    <row r="1486" spans="1:54" ht="26.1" hidden="1" customHeight="1" x14ac:dyDescent="0.25">
      <c r="A1486" s="40" t="s">
        <v>240</v>
      </c>
      <c r="B1486" s="13" t="s">
        <v>256</v>
      </c>
      <c r="C1486" s="13" t="s">
        <v>251</v>
      </c>
      <c r="D1486" s="13">
        <v>34015</v>
      </c>
      <c r="E1486" s="13">
        <v>56078</v>
      </c>
      <c r="F1486" s="13" t="s">
        <v>271</v>
      </c>
      <c r="G1486" s="13" t="s">
        <v>276</v>
      </c>
      <c r="H1486" s="13" t="s">
        <v>241</v>
      </c>
      <c r="I1486" s="13" t="s">
        <v>242</v>
      </c>
      <c r="J1486" s="13" t="s">
        <v>630</v>
      </c>
      <c r="K1486" s="4">
        <v>56963</v>
      </c>
      <c r="L1486" s="4" t="s">
        <v>649</v>
      </c>
      <c r="M1486" s="13" t="s">
        <v>36</v>
      </c>
      <c r="N1486" s="15" t="s">
        <v>680</v>
      </c>
      <c r="O1486" s="15">
        <v>0</v>
      </c>
      <c r="P1486" s="15">
        <v>36.056719659999999</v>
      </c>
      <c r="Q1486" s="15">
        <f t="shared" si="276"/>
        <v>36.056719659999999</v>
      </c>
      <c r="R1486" s="15" t="str">
        <f t="shared" si="277"/>
        <v>0.00</v>
      </c>
      <c r="S1486" s="15">
        <v>0</v>
      </c>
      <c r="T1486" s="15">
        <v>9.9939520599999998</v>
      </c>
      <c r="U1486" s="15">
        <f t="shared" si="278"/>
        <v>9.9939520599999998</v>
      </c>
      <c r="V1486" s="16" t="str">
        <f t="shared" si="279"/>
        <v>NA</v>
      </c>
      <c r="W1486" s="17">
        <f t="shared" si="280"/>
        <v>0</v>
      </c>
      <c r="X1486" s="17">
        <f t="shared" si="280"/>
        <v>0.10862991369565217</v>
      </c>
      <c r="Y1486" s="16">
        <f t="shared" si="281"/>
        <v>0.10862991369565217</v>
      </c>
      <c r="Z1486" s="15" t="str">
        <f t="shared" si="282"/>
        <v>0.00</v>
      </c>
      <c r="AA1486" s="13"/>
      <c r="AB1486" s="13"/>
      <c r="AC1486" s="13"/>
      <c r="AD1486" s="13"/>
      <c r="AE1486" s="18">
        <f t="shared" si="283"/>
        <v>0</v>
      </c>
      <c r="AF1486" s="18">
        <f t="shared" si="287"/>
        <v>0.13727956126373628</v>
      </c>
      <c r="AG1486" s="19">
        <f t="shared" si="284"/>
        <v>0.13727956126373628</v>
      </c>
      <c r="AH1486" s="16" t="str">
        <f t="shared" si="285"/>
        <v>0.00</v>
      </c>
      <c r="AI1486" s="16">
        <f t="shared" si="286"/>
        <v>0</v>
      </c>
      <c r="AJ1486" s="44" t="s">
        <v>681</v>
      </c>
      <c r="AK1486" s="15" t="s">
        <v>683</v>
      </c>
      <c r="AL1486" s="14" t="s">
        <v>57</v>
      </c>
      <c r="AM1486" s="39" t="s">
        <v>58</v>
      </c>
      <c r="AN1486" s="39" t="s">
        <v>59</v>
      </c>
      <c r="AO1486" s="39" t="s">
        <v>60</v>
      </c>
      <c r="AP1486" s="39" t="s">
        <v>61</v>
      </c>
      <c r="AQ1486" s="20"/>
      <c r="AR1486" s="20"/>
      <c r="AS1486" s="20"/>
      <c r="AT1486" s="20"/>
      <c r="AU1486" s="20"/>
      <c r="AV1486" s="20"/>
      <c r="AW1486" s="20"/>
      <c r="AX1486" s="20"/>
      <c r="AY1486" s="20"/>
      <c r="AZ1486" s="20"/>
      <c r="BA1486" s="20"/>
      <c r="BB1486" s="20"/>
    </row>
    <row r="1487" spans="1:54" ht="26.1" hidden="1" customHeight="1" x14ac:dyDescent="0.25">
      <c r="A1487" s="39" t="s">
        <v>240</v>
      </c>
      <c r="B1487" s="13" t="s">
        <v>256</v>
      </c>
      <c r="C1487" s="13" t="s">
        <v>251</v>
      </c>
      <c r="D1487" s="13">
        <v>34015</v>
      </c>
      <c r="E1487" s="13">
        <v>56078</v>
      </c>
      <c r="F1487" s="13" t="s">
        <v>271</v>
      </c>
      <c r="G1487" s="13" t="s">
        <v>276</v>
      </c>
      <c r="H1487" s="13" t="s">
        <v>241</v>
      </c>
      <c r="I1487" s="13" t="s">
        <v>242</v>
      </c>
      <c r="J1487" s="13" t="s">
        <v>630</v>
      </c>
      <c r="K1487" s="4">
        <v>56963</v>
      </c>
      <c r="L1487" s="4" t="s">
        <v>649</v>
      </c>
      <c r="M1487" s="14" t="s">
        <v>38</v>
      </c>
      <c r="N1487" s="15" t="s">
        <v>680</v>
      </c>
      <c r="O1487" s="15">
        <v>0</v>
      </c>
      <c r="P1487" s="15">
        <v>26.441594420000001</v>
      </c>
      <c r="Q1487" s="15">
        <f t="shared" si="276"/>
        <v>26.441594420000001</v>
      </c>
      <c r="R1487" s="15" t="str">
        <f t="shared" si="277"/>
        <v>0.00</v>
      </c>
      <c r="S1487" s="15">
        <v>0</v>
      </c>
      <c r="T1487" s="15">
        <v>7.3288981769999992</v>
      </c>
      <c r="U1487" s="15">
        <f t="shared" si="278"/>
        <v>7.3288981769999992</v>
      </c>
      <c r="V1487" s="16" t="str">
        <f t="shared" si="279"/>
        <v>NA</v>
      </c>
      <c r="W1487" s="17">
        <f t="shared" si="280"/>
        <v>0</v>
      </c>
      <c r="X1487" s="17">
        <f t="shared" si="280"/>
        <v>7.9661936706521733E-2</v>
      </c>
      <c r="Y1487" s="16">
        <f t="shared" si="281"/>
        <v>7.9661936706521733E-2</v>
      </c>
      <c r="Z1487" s="15" t="str">
        <f t="shared" si="282"/>
        <v>0.00</v>
      </c>
      <c r="AA1487" s="13"/>
      <c r="AB1487" s="13"/>
      <c r="AC1487" s="13"/>
      <c r="AD1487" s="13"/>
      <c r="AE1487" s="18">
        <f t="shared" si="283"/>
        <v>0</v>
      </c>
      <c r="AF1487" s="18">
        <f t="shared" si="287"/>
        <v>0.1006716782554945</v>
      </c>
      <c r="AG1487" s="19">
        <f t="shared" si="284"/>
        <v>0.1006716782554945</v>
      </c>
      <c r="AH1487" s="16" t="str">
        <f t="shared" si="285"/>
        <v>0.00</v>
      </c>
      <c r="AI1487" s="16">
        <f t="shared" si="286"/>
        <v>0</v>
      </c>
      <c r="AJ1487" s="44" t="s">
        <v>681</v>
      </c>
      <c r="AK1487" s="15" t="s">
        <v>683</v>
      </c>
      <c r="AL1487" s="14" t="s">
        <v>57</v>
      </c>
      <c r="AM1487" s="39" t="s">
        <v>58</v>
      </c>
      <c r="AN1487" s="39" t="s">
        <v>59</v>
      </c>
      <c r="AO1487" s="39" t="s">
        <v>60</v>
      </c>
      <c r="AP1487" s="39" t="s">
        <v>61</v>
      </c>
      <c r="AQ1487" s="20"/>
      <c r="AR1487" s="20"/>
      <c r="AS1487" s="20"/>
      <c r="AT1487" s="20"/>
      <c r="AU1487" s="20"/>
      <c r="AV1487" s="20"/>
      <c r="AW1487" s="20"/>
      <c r="AX1487" s="20"/>
      <c r="AY1487" s="20"/>
      <c r="AZ1487" s="20"/>
      <c r="BA1487" s="20"/>
      <c r="BB1487" s="20"/>
    </row>
    <row r="1488" spans="1:54" ht="26.1" hidden="1" customHeight="1" x14ac:dyDescent="0.25">
      <c r="A1488" s="39" t="s">
        <v>240</v>
      </c>
      <c r="B1488" s="13" t="s">
        <v>256</v>
      </c>
      <c r="C1488" s="13" t="s">
        <v>251</v>
      </c>
      <c r="D1488" s="13">
        <v>34015</v>
      </c>
      <c r="E1488" s="13">
        <v>56078</v>
      </c>
      <c r="F1488" s="13" t="s">
        <v>271</v>
      </c>
      <c r="G1488" s="13" t="s">
        <v>276</v>
      </c>
      <c r="H1488" s="13" t="s">
        <v>241</v>
      </c>
      <c r="I1488" s="13" t="s">
        <v>242</v>
      </c>
      <c r="J1488" s="13" t="s">
        <v>630</v>
      </c>
      <c r="K1488" s="4">
        <v>56963</v>
      </c>
      <c r="L1488" s="4" t="s">
        <v>649</v>
      </c>
      <c r="M1488" s="14" t="s">
        <v>39</v>
      </c>
      <c r="N1488" s="15" t="s">
        <v>680</v>
      </c>
      <c r="O1488" s="15">
        <v>0</v>
      </c>
      <c r="P1488" s="15">
        <v>26.441594420000001</v>
      </c>
      <c r="Q1488" s="15">
        <f t="shared" si="276"/>
        <v>26.441594420000001</v>
      </c>
      <c r="R1488" s="15" t="str">
        <f t="shared" si="277"/>
        <v>0.00</v>
      </c>
      <c r="S1488" s="15">
        <v>0</v>
      </c>
      <c r="T1488" s="15">
        <v>7.3288981769999992</v>
      </c>
      <c r="U1488" s="15">
        <f t="shared" si="278"/>
        <v>7.3288981769999992</v>
      </c>
      <c r="V1488" s="16" t="str">
        <f t="shared" si="279"/>
        <v>NA</v>
      </c>
      <c r="W1488" s="17">
        <f t="shared" si="280"/>
        <v>0</v>
      </c>
      <c r="X1488" s="17">
        <f t="shared" si="280"/>
        <v>7.9661936706521733E-2</v>
      </c>
      <c r="Y1488" s="16">
        <f t="shared" si="281"/>
        <v>7.9661936706521733E-2</v>
      </c>
      <c r="Z1488" s="15" t="str">
        <f t="shared" si="282"/>
        <v>0.00</v>
      </c>
      <c r="AA1488" s="13"/>
      <c r="AB1488" s="13"/>
      <c r="AC1488" s="13"/>
      <c r="AD1488" s="13"/>
      <c r="AE1488" s="18">
        <f t="shared" si="283"/>
        <v>0</v>
      </c>
      <c r="AF1488" s="18">
        <f t="shared" si="287"/>
        <v>0.1006716782554945</v>
      </c>
      <c r="AG1488" s="19">
        <f t="shared" si="284"/>
        <v>0.1006716782554945</v>
      </c>
      <c r="AH1488" s="16" t="str">
        <f t="shared" si="285"/>
        <v>0.00</v>
      </c>
      <c r="AI1488" s="16">
        <f t="shared" si="286"/>
        <v>0</v>
      </c>
      <c r="AJ1488" s="44" t="s">
        <v>681</v>
      </c>
      <c r="AK1488" s="15" t="s">
        <v>683</v>
      </c>
      <c r="AL1488" s="14" t="s">
        <v>57</v>
      </c>
      <c r="AM1488" s="39" t="s">
        <v>58</v>
      </c>
      <c r="AN1488" s="39" t="s">
        <v>59</v>
      </c>
      <c r="AO1488" s="39" t="s">
        <v>60</v>
      </c>
      <c r="AP1488" s="39" t="s">
        <v>61</v>
      </c>
      <c r="AQ1488" s="20"/>
      <c r="AR1488" s="20"/>
      <c r="AS1488" s="20"/>
      <c r="AT1488" s="20"/>
      <c r="AU1488" s="20"/>
      <c r="AV1488" s="20"/>
      <c r="AW1488" s="20"/>
      <c r="AX1488" s="20"/>
      <c r="AY1488" s="20"/>
      <c r="AZ1488" s="20"/>
      <c r="BA1488" s="20"/>
      <c r="BB1488" s="20"/>
    </row>
    <row r="1489" spans="1:54" ht="26.1" hidden="1" customHeight="1" x14ac:dyDescent="0.25">
      <c r="A1489" s="39" t="s">
        <v>240</v>
      </c>
      <c r="B1489" s="13" t="s">
        <v>256</v>
      </c>
      <c r="C1489" s="13" t="s">
        <v>251</v>
      </c>
      <c r="D1489" s="13">
        <v>34015</v>
      </c>
      <c r="E1489" s="13">
        <v>56078</v>
      </c>
      <c r="F1489" s="13" t="s">
        <v>271</v>
      </c>
      <c r="G1489" s="13" t="s">
        <v>276</v>
      </c>
      <c r="H1489" s="13" t="s">
        <v>241</v>
      </c>
      <c r="I1489" s="13" t="s">
        <v>242</v>
      </c>
      <c r="J1489" s="13" t="s">
        <v>630</v>
      </c>
      <c r="K1489" s="4">
        <v>56963</v>
      </c>
      <c r="L1489" s="4" t="s">
        <v>649</v>
      </c>
      <c r="M1489" s="14" t="s">
        <v>37</v>
      </c>
      <c r="N1489" s="15" t="s">
        <v>680</v>
      </c>
      <c r="O1489" s="15">
        <v>0</v>
      </c>
      <c r="P1489" s="15">
        <v>6.4100834950000003</v>
      </c>
      <c r="Q1489" s="15">
        <f t="shared" si="276"/>
        <v>6.4100834950000003</v>
      </c>
      <c r="R1489" s="15" t="str">
        <f t="shared" si="277"/>
        <v>0.00</v>
      </c>
      <c r="S1489" s="15">
        <v>0</v>
      </c>
      <c r="T1489" s="15">
        <v>1.7767025889999999</v>
      </c>
      <c r="U1489" s="15">
        <f t="shared" si="278"/>
        <v>1.7767025889999999</v>
      </c>
      <c r="V1489" s="16" t="str">
        <f t="shared" si="279"/>
        <v>NA</v>
      </c>
      <c r="W1489" s="17">
        <f t="shared" si="280"/>
        <v>0</v>
      </c>
      <c r="X1489" s="17">
        <f t="shared" si="280"/>
        <v>1.9311984663043479E-2</v>
      </c>
      <c r="Y1489" s="16">
        <f t="shared" si="281"/>
        <v>1.9311984663043479E-2</v>
      </c>
      <c r="Z1489" s="15" t="str">
        <f t="shared" si="282"/>
        <v>0.00</v>
      </c>
      <c r="AA1489" s="13"/>
      <c r="AB1489" s="13"/>
      <c r="AC1489" s="13"/>
      <c r="AD1489" s="13"/>
      <c r="AE1489" s="18">
        <f t="shared" si="283"/>
        <v>0</v>
      </c>
      <c r="AF1489" s="18">
        <f t="shared" si="287"/>
        <v>2.4405255343406592E-2</v>
      </c>
      <c r="AG1489" s="19">
        <f t="shared" si="284"/>
        <v>2.4405255343406592E-2</v>
      </c>
      <c r="AH1489" s="16" t="str">
        <f t="shared" si="285"/>
        <v>0.00</v>
      </c>
      <c r="AI1489" s="16">
        <f t="shared" si="286"/>
        <v>0</v>
      </c>
      <c r="AJ1489" s="44" t="s">
        <v>681</v>
      </c>
      <c r="AK1489" s="15" t="s">
        <v>683</v>
      </c>
      <c r="AL1489" s="14" t="s">
        <v>57</v>
      </c>
      <c r="AM1489" s="39" t="s">
        <v>58</v>
      </c>
      <c r="AN1489" s="39" t="s">
        <v>59</v>
      </c>
      <c r="AO1489" s="39" t="s">
        <v>60</v>
      </c>
      <c r="AP1489" s="39" t="s">
        <v>61</v>
      </c>
      <c r="AQ1489" s="20"/>
      <c r="AR1489" s="20"/>
      <c r="AS1489" s="20"/>
      <c r="AT1489" s="20"/>
      <c r="AU1489" s="20"/>
      <c r="AV1489" s="20"/>
      <c r="AW1489" s="20"/>
      <c r="AX1489" s="20"/>
      <c r="AY1489" s="20"/>
      <c r="AZ1489" s="20"/>
      <c r="BA1489" s="20"/>
      <c r="BB1489" s="20"/>
    </row>
    <row r="1490" spans="1:54" ht="26.1" hidden="1" customHeight="1" x14ac:dyDescent="0.25">
      <c r="A1490" s="39" t="s">
        <v>240</v>
      </c>
      <c r="B1490" s="13" t="s">
        <v>256</v>
      </c>
      <c r="C1490" s="13" t="s">
        <v>251</v>
      </c>
      <c r="D1490" s="13">
        <v>34015</v>
      </c>
      <c r="E1490" s="13">
        <v>56078</v>
      </c>
      <c r="F1490" s="13" t="s">
        <v>271</v>
      </c>
      <c r="G1490" s="13" t="s">
        <v>276</v>
      </c>
      <c r="H1490" s="13" t="s">
        <v>241</v>
      </c>
      <c r="I1490" s="13" t="s">
        <v>242</v>
      </c>
      <c r="J1490" s="13" t="s">
        <v>630</v>
      </c>
      <c r="K1490" s="4">
        <v>56963</v>
      </c>
      <c r="L1490" s="4" t="s">
        <v>649</v>
      </c>
      <c r="M1490" s="14" t="s">
        <v>34</v>
      </c>
      <c r="N1490" s="15" t="s">
        <v>680</v>
      </c>
      <c r="O1490" s="15">
        <v>0</v>
      </c>
      <c r="P1490" s="15">
        <v>8.4132345879999999</v>
      </c>
      <c r="Q1490" s="15">
        <f t="shared" si="276"/>
        <v>8.4132345879999999</v>
      </c>
      <c r="R1490" s="15" t="str">
        <f t="shared" si="277"/>
        <v>0.00</v>
      </c>
      <c r="S1490" s="15">
        <v>0</v>
      </c>
      <c r="T1490" s="15">
        <v>2.3319221470000002</v>
      </c>
      <c r="U1490" s="15">
        <f t="shared" si="278"/>
        <v>2.3319221470000002</v>
      </c>
      <c r="V1490" s="16" t="str">
        <f t="shared" si="279"/>
        <v>NA</v>
      </c>
      <c r="W1490" s="17">
        <f t="shared" si="280"/>
        <v>0</v>
      </c>
      <c r="X1490" s="17">
        <f t="shared" si="280"/>
        <v>2.5346979858695655E-2</v>
      </c>
      <c r="Y1490" s="16">
        <f t="shared" si="281"/>
        <v>2.5346979858695655E-2</v>
      </c>
      <c r="Z1490" s="15" t="str">
        <f t="shared" si="282"/>
        <v>0.00</v>
      </c>
      <c r="AA1490" s="13"/>
      <c r="AB1490" s="13"/>
      <c r="AC1490" s="13"/>
      <c r="AD1490" s="13"/>
      <c r="AE1490" s="18">
        <f t="shared" si="283"/>
        <v>0</v>
      </c>
      <c r="AF1490" s="18">
        <f t="shared" si="287"/>
        <v>3.2031897623626376E-2</v>
      </c>
      <c r="AG1490" s="19">
        <f t="shared" si="284"/>
        <v>3.2031897623626376E-2</v>
      </c>
      <c r="AH1490" s="16" t="str">
        <f t="shared" si="285"/>
        <v>0.00</v>
      </c>
      <c r="AI1490" s="16">
        <f t="shared" si="286"/>
        <v>0</v>
      </c>
      <c r="AJ1490" s="44" t="s">
        <v>681</v>
      </c>
      <c r="AK1490" s="15" t="s">
        <v>683</v>
      </c>
      <c r="AL1490" s="14" t="s">
        <v>57</v>
      </c>
      <c r="AM1490" s="39" t="s">
        <v>58</v>
      </c>
      <c r="AN1490" s="39" t="s">
        <v>59</v>
      </c>
      <c r="AO1490" s="39" t="s">
        <v>60</v>
      </c>
      <c r="AP1490" s="39" t="s">
        <v>61</v>
      </c>
      <c r="AQ1490" s="20"/>
      <c r="AR1490" s="20"/>
      <c r="AS1490" s="20"/>
      <c r="AT1490" s="20"/>
      <c r="AU1490" s="20"/>
      <c r="AV1490" s="20"/>
      <c r="AW1490" s="20"/>
      <c r="AX1490" s="20"/>
      <c r="AY1490" s="20"/>
      <c r="AZ1490" s="20"/>
      <c r="BA1490" s="20"/>
      <c r="BB1490" s="20"/>
    </row>
    <row r="1491" spans="1:54" ht="26.1" hidden="1" customHeight="1" x14ac:dyDescent="0.25">
      <c r="A1491" s="39" t="s">
        <v>240</v>
      </c>
      <c r="B1491" s="13" t="s">
        <v>256</v>
      </c>
      <c r="C1491" s="13" t="s">
        <v>251</v>
      </c>
      <c r="D1491" s="13">
        <v>34015</v>
      </c>
      <c r="E1491" s="13">
        <v>56078</v>
      </c>
      <c r="F1491" s="13" t="s">
        <v>271</v>
      </c>
      <c r="G1491" s="13" t="s">
        <v>311</v>
      </c>
      <c r="H1491" s="13" t="s">
        <v>241</v>
      </c>
      <c r="I1491" s="13" t="s">
        <v>242</v>
      </c>
      <c r="J1491" s="13" t="s">
        <v>631</v>
      </c>
      <c r="K1491" s="4">
        <v>56963</v>
      </c>
      <c r="L1491" s="4" t="s">
        <v>649</v>
      </c>
      <c r="M1491" s="14" t="s">
        <v>35</v>
      </c>
      <c r="N1491" s="15" t="s">
        <v>680</v>
      </c>
      <c r="O1491" s="15">
        <v>0</v>
      </c>
      <c r="P1491" s="15">
        <v>120.1890655</v>
      </c>
      <c r="Q1491" s="15">
        <f t="shared" si="276"/>
        <v>120.1890655</v>
      </c>
      <c r="R1491" s="15" t="str">
        <f t="shared" si="277"/>
        <v>0.00</v>
      </c>
      <c r="S1491" s="15">
        <v>0</v>
      </c>
      <c r="T1491" s="15">
        <v>33.313173540000001</v>
      </c>
      <c r="U1491" s="15">
        <f t="shared" si="278"/>
        <v>33.313173540000001</v>
      </c>
      <c r="V1491" s="16" t="str">
        <f t="shared" si="279"/>
        <v>NA</v>
      </c>
      <c r="W1491" s="17">
        <f t="shared" si="280"/>
        <v>0</v>
      </c>
      <c r="X1491" s="17">
        <f t="shared" si="280"/>
        <v>0.36209971239130434</v>
      </c>
      <c r="Y1491" s="16">
        <f t="shared" si="281"/>
        <v>0.36209971239130434</v>
      </c>
      <c r="Z1491" s="15" t="str">
        <f t="shared" si="282"/>
        <v>0.00</v>
      </c>
      <c r="AA1491" s="13"/>
      <c r="AB1491" s="13"/>
      <c r="AC1491" s="13"/>
      <c r="AD1491" s="13"/>
      <c r="AE1491" s="18">
        <f t="shared" si="283"/>
        <v>0</v>
      </c>
      <c r="AF1491" s="18">
        <f t="shared" si="287"/>
        <v>0.45759853763736269</v>
      </c>
      <c r="AG1491" s="19">
        <f t="shared" si="284"/>
        <v>0.45759853763736269</v>
      </c>
      <c r="AH1491" s="16" t="str">
        <f t="shared" si="285"/>
        <v>0.00</v>
      </c>
      <c r="AI1491" s="16">
        <f t="shared" si="286"/>
        <v>0</v>
      </c>
      <c r="AJ1491" s="44" t="s">
        <v>681</v>
      </c>
      <c r="AK1491" s="15" t="s">
        <v>683</v>
      </c>
      <c r="AL1491" s="14" t="s">
        <v>57</v>
      </c>
      <c r="AM1491" s="39" t="s">
        <v>58</v>
      </c>
      <c r="AN1491" s="39" t="s">
        <v>59</v>
      </c>
      <c r="AO1491" s="39" t="s">
        <v>60</v>
      </c>
      <c r="AP1491" s="39" t="s">
        <v>61</v>
      </c>
      <c r="AQ1491" s="20"/>
      <c r="AR1491" s="20"/>
      <c r="AS1491" s="20"/>
      <c r="AT1491" s="20"/>
      <c r="AU1491" s="20"/>
      <c r="AV1491" s="20"/>
      <c r="AW1491" s="20"/>
      <c r="AX1491" s="20"/>
      <c r="AY1491" s="20"/>
      <c r="AZ1491" s="20"/>
      <c r="BA1491" s="20"/>
      <c r="BB1491" s="20"/>
    </row>
    <row r="1492" spans="1:54" ht="26.1" hidden="1" customHeight="1" x14ac:dyDescent="0.25">
      <c r="A1492" s="39" t="s">
        <v>240</v>
      </c>
      <c r="B1492" s="13" t="s">
        <v>256</v>
      </c>
      <c r="C1492" s="13" t="s">
        <v>251</v>
      </c>
      <c r="D1492" s="13">
        <v>34015</v>
      </c>
      <c r="E1492" s="13">
        <v>56078</v>
      </c>
      <c r="F1492" s="13" t="s">
        <v>271</v>
      </c>
      <c r="G1492" s="13" t="s">
        <v>311</v>
      </c>
      <c r="H1492" s="13" t="s">
        <v>241</v>
      </c>
      <c r="I1492" s="13" t="s">
        <v>242</v>
      </c>
      <c r="J1492" s="13" t="s">
        <v>631</v>
      </c>
      <c r="K1492" s="4">
        <v>56963</v>
      </c>
      <c r="L1492" s="4" t="s">
        <v>649</v>
      </c>
      <c r="M1492" s="14" t="s">
        <v>40</v>
      </c>
      <c r="N1492" s="15" t="s">
        <v>680</v>
      </c>
      <c r="O1492" s="15">
        <v>0</v>
      </c>
      <c r="P1492" s="15">
        <v>0</v>
      </c>
      <c r="Q1492" s="15">
        <f t="shared" si="276"/>
        <v>0</v>
      </c>
      <c r="R1492" s="15" t="str">
        <f t="shared" si="277"/>
        <v>0.00</v>
      </c>
      <c r="S1492" s="15">
        <v>0</v>
      </c>
      <c r="T1492" s="15">
        <v>0</v>
      </c>
      <c r="U1492" s="15">
        <f t="shared" si="278"/>
        <v>0</v>
      </c>
      <c r="V1492" s="16" t="str">
        <f t="shared" si="279"/>
        <v>NA</v>
      </c>
      <c r="W1492" s="17">
        <f t="shared" si="280"/>
        <v>0</v>
      </c>
      <c r="X1492" s="17">
        <f t="shared" si="280"/>
        <v>0</v>
      </c>
      <c r="Y1492" s="16">
        <f t="shared" si="281"/>
        <v>0</v>
      </c>
      <c r="Z1492" s="15" t="str">
        <f t="shared" si="282"/>
        <v>0.00</v>
      </c>
      <c r="AA1492" s="13"/>
      <c r="AB1492" s="13"/>
      <c r="AC1492" s="13"/>
      <c r="AD1492" s="13"/>
      <c r="AE1492" s="18">
        <f t="shared" si="283"/>
        <v>0</v>
      </c>
      <c r="AF1492" s="18">
        <f t="shared" si="287"/>
        <v>0</v>
      </c>
      <c r="AG1492" s="19">
        <f t="shared" si="284"/>
        <v>0</v>
      </c>
      <c r="AH1492" s="16" t="str">
        <f t="shared" si="285"/>
        <v>0.00</v>
      </c>
      <c r="AI1492" s="16">
        <f t="shared" si="286"/>
        <v>0</v>
      </c>
      <c r="AJ1492" s="44" t="s">
        <v>681</v>
      </c>
      <c r="AK1492" s="15" t="s">
        <v>683</v>
      </c>
      <c r="AL1492" s="14" t="s">
        <v>57</v>
      </c>
      <c r="AM1492" s="39" t="s">
        <v>58</v>
      </c>
      <c r="AN1492" s="39" t="s">
        <v>59</v>
      </c>
      <c r="AO1492" s="39" t="s">
        <v>60</v>
      </c>
      <c r="AP1492" s="39" t="s">
        <v>61</v>
      </c>
      <c r="AQ1492" s="20"/>
      <c r="AR1492" s="20"/>
      <c r="AS1492" s="20"/>
      <c r="AT1492" s="20"/>
      <c r="AU1492" s="20"/>
      <c r="AV1492" s="20"/>
      <c r="AW1492" s="20"/>
      <c r="AX1492" s="20"/>
      <c r="AY1492" s="20"/>
      <c r="AZ1492" s="20"/>
      <c r="BA1492" s="20"/>
      <c r="BB1492" s="20"/>
    </row>
    <row r="1493" spans="1:54" ht="26.1" hidden="1" customHeight="1" x14ac:dyDescent="0.25">
      <c r="A1493" s="40" t="s">
        <v>240</v>
      </c>
      <c r="B1493" s="13" t="s">
        <v>256</v>
      </c>
      <c r="C1493" s="13" t="s">
        <v>251</v>
      </c>
      <c r="D1493" s="13">
        <v>34015</v>
      </c>
      <c r="E1493" s="13">
        <v>56078</v>
      </c>
      <c r="F1493" s="13" t="s">
        <v>271</v>
      </c>
      <c r="G1493" s="13" t="s">
        <v>311</v>
      </c>
      <c r="H1493" s="13" t="s">
        <v>241</v>
      </c>
      <c r="I1493" s="13" t="s">
        <v>242</v>
      </c>
      <c r="J1493" s="13" t="s">
        <v>631</v>
      </c>
      <c r="K1493" s="4">
        <v>56963</v>
      </c>
      <c r="L1493" s="4" t="s">
        <v>649</v>
      </c>
      <c r="M1493" s="13" t="s">
        <v>36</v>
      </c>
      <c r="N1493" s="15" t="s">
        <v>680</v>
      </c>
      <c r="O1493" s="15">
        <v>0</v>
      </c>
      <c r="P1493" s="15">
        <v>36.056719659999999</v>
      </c>
      <c r="Q1493" s="15">
        <f t="shared" si="276"/>
        <v>36.056719659999999</v>
      </c>
      <c r="R1493" s="15" t="str">
        <f t="shared" si="277"/>
        <v>0.00</v>
      </c>
      <c r="S1493" s="15">
        <v>0</v>
      </c>
      <c r="T1493" s="15">
        <v>9.9939520599999998</v>
      </c>
      <c r="U1493" s="15">
        <f t="shared" si="278"/>
        <v>9.9939520599999998</v>
      </c>
      <c r="V1493" s="16" t="str">
        <f t="shared" si="279"/>
        <v>NA</v>
      </c>
      <c r="W1493" s="17">
        <f t="shared" si="280"/>
        <v>0</v>
      </c>
      <c r="X1493" s="17">
        <f t="shared" si="280"/>
        <v>0.10862991369565217</v>
      </c>
      <c r="Y1493" s="16">
        <f t="shared" si="281"/>
        <v>0.10862991369565217</v>
      </c>
      <c r="Z1493" s="15" t="str">
        <f t="shared" si="282"/>
        <v>0.00</v>
      </c>
      <c r="AA1493" s="13"/>
      <c r="AB1493" s="13"/>
      <c r="AC1493" s="13"/>
      <c r="AD1493" s="13"/>
      <c r="AE1493" s="18">
        <f t="shared" si="283"/>
        <v>0</v>
      </c>
      <c r="AF1493" s="18">
        <f t="shared" si="287"/>
        <v>0.13727956126373628</v>
      </c>
      <c r="AG1493" s="19">
        <f t="shared" si="284"/>
        <v>0.13727956126373628</v>
      </c>
      <c r="AH1493" s="16" t="str">
        <f t="shared" si="285"/>
        <v>0.00</v>
      </c>
      <c r="AI1493" s="16">
        <f t="shared" si="286"/>
        <v>0</v>
      </c>
      <c r="AJ1493" s="44" t="s">
        <v>681</v>
      </c>
      <c r="AK1493" s="15" t="s">
        <v>683</v>
      </c>
      <c r="AL1493" s="14" t="s">
        <v>57</v>
      </c>
      <c r="AM1493" s="39" t="s">
        <v>58</v>
      </c>
      <c r="AN1493" s="39" t="s">
        <v>59</v>
      </c>
      <c r="AO1493" s="39" t="s">
        <v>60</v>
      </c>
      <c r="AP1493" s="39" t="s">
        <v>61</v>
      </c>
      <c r="AQ1493" s="20"/>
      <c r="AR1493" s="20"/>
      <c r="AS1493" s="20"/>
      <c r="AT1493" s="20"/>
      <c r="AU1493" s="20"/>
      <c r="AV1493" s="20"/>
      <c r="AW1493" s="20"/>
      <c r="AX1493" s="20"/>
      <c r="AY1493" s="20"/>
      <c r="AZ1493" s="20"/>
      <c r="BA1493" s="20"/>
      <c r="BB1493" s="20"/>
    </row>
    <row r="1494" spans="1:54" ht="26.1" hidden="1" customHeight="1" x14ac:dyDescent="0.25">
      <c r="A1494" s="39" t="s">
        <v>240</v>
      </c>
      <c r="B1494" s="13" t="s">
        <v>256</v>
      </c>
      <c r="C1494" s="13" t="s">
        <v>251</v>
      </c>
      <c r="D1494" s="13">
        <v>34015</v>
      </c>
      <c r="E1494" s="13">
        <v>56078</v>
      </c>
      <c r="F1494" s="13" t="s">
        <v>271</v>
      </c>
      <c r="G1494" s="13" t="s">
        <v>311</v>
      </c>
      <c r="H1494" s="13" t="s">
        <v>241</v>
      </c>
      <c r="I1494" s="13" t="s">
        <v>242</v>
      </c>
      <c r="J1494" s="13" t="s">
        <v>631</v>
      </c>
      <c r="K1494" s="4">
        <v>56963</v>
      </c>
      <c r="L1494" s="4" t="s">
        <v>649</v>
      </c>
      <c r="M1494" s="14" t="s">
        <v>38</v>
      </c>
      <c r="N1494" s="15" t="s">
        <v>680</v>
      </c>
      <c r="O1494" s="15">
        <v>0</v>
      </c>
      <c r="P1494" s="15">
        <v>26.441594420000001</v>
      </c>
      <c r="Q1494" s="15">
        <f t="shared" si="276"/>
        <v>26.441594420000001</v>
      </c>
      <c r="R1494" s="15" t="str">
        <f t="shared" si="277"/>
        <v>0.00</v>
      </c>
      <c r="S1494" s="15">
        <v>0</v>
      </c>
      <c r="T1494" s="15">
        <v>7.3288981769999992</v>
      </c>
      <c r="U1494" s="15">
        <f t="shared" si="278"/>
        <v>7.3288981769999992</v>
      </c>
      <c r="V1494" s="16" t="str">
        <f t="shared" si="279"/>
        <v>NA</v>
      </c>
      <c r="W1494" s="17">
        <f t="shared" si="280"/>
        <v>0</v>
      </c>
      <c r="X1494" s="17">
        <f t="shared" si="280"/>
        <v>7.9661936706521733E-2</v>
      </c>
      <c r="Y1494" s="16">
        <f t="shared" si="281"/>
        <v>7.9661936706521733E-2</v>
      </c>
      <c r="Z1494" s="15" t="str">
        <f t="shared" si="282"/>
        <v>0.00</v>
      </c>
      <c r="AA1494" s="13"/>
      <c r="AB1494" s="13"/>
      <c r="AC1494" s="13"/>
      <c r="AD1494" s="13"/>
      <c r="AE1494" s="18">
        <f t="shared" si="283"/>
        <v>0</v>
      </c>
      <c r="AF1494" s="18">
        <f t="shared" si="287"/>
        <v>0.1006716782554945</v>
      </c>
      <c r="AG1494" s="19">
        <f t="shared" si="284"/>
        <v>0.1006716782554945</v>
      </c>
      <c r="AH1494" s="16" t="str">
        <f t="shared" si="285"/>
        <v>0.00</v>
      </c>
      <c r="AI1494" s="16">
        <f t="shared" si="286"/>
        <v>0</v>
      </c>
      <c r="AJ1494" s="44" t="s">
        <v>681</v>
      </c>
      <c r="AK1494" s="15" t="s">
        <v>683</v>
      </c>
      <c r="AL1494" s="14" t="s">
        <v>57</v>
      </c>
      <c r="AM1494" s="39" t="s">
        <v>58</v>
      </c>
      <c r="AN1494" s="39" t="s">
        <v>59</v>
      </c>
      <c r="AO1494" s="39" t="s">
        <v>60</v>
      </c>
      <c r="AP1494" s="39" t="s">
        <v>61</v>
      </c>
      <c r="AQ1494" s="20"/>
      <c r="AR1494" s="20"/>
      <c r="AS1494" s="20"/>
      <c r="AT1494" s="20"/>
      <c r="AU1494" s="20"/>
      <c r="AV1494" s="20"/>
      <c r="AW1494" s="20"/>
      <c r="AX1494" s="20"/>
      <c r="AY1494" s="20"/>
      <c r="AZ1494" s="20"/>
      <c r="BA1494" s="20"/>
      <c r="BB1494" s="20"/>
    </row>
    <row r="1495" spans="1:54" ht="26.1" hidden="1" customHeight="1" x14ac:dyDescent="0.25">
      <c r="A1495" s="39" t="s">
        <v>240</v>
      </c>
      <c r="B1495" s="13" t="s">
        <v>256</v>
      </c>
      <c r="C1495" s="13" t="s">
        <v>251</v>
      </c>
      <c r="D1495" s="13">
        <v>34015</v>
      </c>
      <c r="E1495" s="13">
        <v>56078</v>
      </c>
      <c r="F1495" s="13" t="s">
        <v>271</v>
      </c>
      <c r="G1495" s="13" t="s">
        <v>311</v>
      </c>
      <c r="H1495" s="13" t="s">
        <v>241</v>
      </c>
      <c r="I1495" s="13" t="s">
        <v>242</v>
      </c>
      <c r="J1495" s="13" t="s">
        <v>631</v>
      </c>
      <c r="K1495" s="4">
        <v>56963</v>
      </c>
      <c r="L1495" s="4" t="s">
        <v>649</v>
      </c>
      <c r="M1495" s="14" t="s">
        <v>39</v>
      </c>
      <c r="N1495" s="15" t="s">
        <v>680</v>
      </c>
      <c r="O1495" s="15">
        <v>0</v>
      </c>
      <c r="P1495" s="15">
        <v>26.441594420000001</v>
      </c>
      <c r="Q1495" s="15">
        <f t="shared" si="276"/>
        <v>26.441594420000001</v>
      </c>
      <c r="R1495" s="15" t="str">
        <f t="shared" si="277"/>
        <v>0.00</v>
      </c>
      <c r="S1495" s="15">
        <v>0</v>
      </c>
      <c r="T1495" s="15">
        <v>7.3288981769999992</v>
      </c>
      <c r="U1495" s="15">
        <f t="shared" si="278"/>
        <v>7.3288981769999992</v>
      </c>
      <c r="V1495" s="16" t="str">
        <f t="shared" si="279"/>
        <v>NA</v>
      </c>
      <c r="W1495" s="17">
        <f t="shared" si="280"/>
        <v>0</v>
      </c>
      <c r="X1495" s="17">
        <f t="shared" si="280"/>
        <v>7.9661936706521733E-2</v>
      </c>
      <c r="Y1495" s="16">
        <f t="shared" si="281"/>
        <v>7.9661936706521733E-2</v>
      </c>
      <c r="Z1495" s="15" t="str">
        <f t="shared" si="282"/>
        <v>0.00</v>
      </c>
      <c r="AA1495" s="13"/>
      <c r="AB1495" s="13"/>
      <c r="AC1495" s="13"/>
      <c r="AD1495" s="13"/>
      <c r="AE1495" s="18">
        <f t="shared" si="283"/>
        <v>0</v>
      </c>
      <c r="AF1495" s="18">
        <f t="shared" si="287"/>
        <v>0.1006716782554945</v>
      </c>
      <c r="AG1495" s="19">
        <f t="shared" si="284"/>
        <v>0.1006716782554945</v>
      </c>
      <c r="AH1495" s="16" t="str">
        <f t="shared" si="285"/>
        <v>0.00</v>
      </c>
      <c r="AI1495" s="16">
        <f t="shared" si="286"/>
        <v>0</v>
      </c>
      <c r="AJ1495" s="44" t="s">
        <v>681</v>
      </c>
      <c r="AK1495" s="15" t="s">
        <v>683</v>
      </c>
      <c r="AL1495" s="14" t="s">
        <v>57</v>
      </c>
      <c r="AM1495" s="39" t="s">
        <v>58</v>
      </c>
      <c r="AN1495" s="39" t="s">
        <v>59</v>
      </c>
      <c r="AO1495" s="39" t="s">
        <v>60</v>
      </c>
      <c r="AP1495" s="39" t="s">
        <v>61</v>
      </c>
      <c r="AQ1495" s="20"/>
      <c r="AR1495" s="20"/>
      <c r="AS1495" s="20"/>
      <c r="AT1495" s="20"/>
      <c r="AU1495" s="20"/>
      <c r="AV1495" s="20"/>
      <c r="AW1495" s="20"/>
      <c r="AX1495" s="20"/>
      <c r="AY1495" s="20"/>
      <c r="AZ1495" s="20"/>
      <c r="BA1495" s="20"/>
      <c r="BB1495" s="20"/>
    </row>
    <row r="1496" spans="1:54" ht="26.1" hidden="1" customHeight="1" x14ac:dyDescent="0.25">
      <c r="A1496" s="39" t="s">
        <v>240</v>
      </c>
      <c r="B1496" s="13" t="s">
        <v>256</v>
      </c>
      <c r="C1496" s="13" t="s">
        <v>251</v>
      </c>
      <c r="D1496" s="13">
        <v>34015</v>
      </c>
      <c r="E1496" s="13">
        <v>56078</v>
      </c>
      <c r="F1496" s="13" t="s">
        <v>271</v>
      </c>
      <c r="G1496" s="13" t="s">
        <v>311</v>
      </c>
      <c r="H1496" s="13" t="s">
        <v>241</v>
      </c>
      <c r="I1496" s="13" t="s">
        <v>242</v>
      </c>
      <c r="J1496" s="13" t="s">
        <v>631</v>
      </c>
      <c r="K1496" s="4">
        <v>56963</v>
      </c>
      <c r="L1496" s="4" t="s">
        <v>649</v>
      </c>
      <c r="M1496" s="14" t="s">
        <v>37</v>
      </c>
      <c r="N1496" s="15" t="s">
        <v>680</v>
      </c>
      <c r="O1496" s="15">
        <v>0</v>
      </c>
      <c r="P1496" s="15">
        <v>6.4100834950000003</v>
      </c>
      <c r="Q1496" s="15">
        <f t="shared" si="276"/>
        <v>6.4100834950000003</v>
      </c>
      <c r="R1496" s="15" t="str">
        <f t="shared" si="277"/>
        <v>0.00</v>
      </c>
      <c r="S1496" s="15">
        <v>0</v>
      </c>
      <c r="T1496" s="15">
        <v>1.7767025889999999</v>
      </c>
      <c r="U1496" s="15">
        <f t="shared" si="278"/>
        <v>1.7767025889999999</v>
      </c>
      <c r="V1496" s="16" t="str">
        <f t="shared" si="279"/>
        <v>NA</v>
      </c>
      <c r="W1496" s="17">
        <f t="shared" si="280"/>
        <v>0</v>
      </c>
      <c r="X1496" s="17">
        <f t="shared" si="280"/>
        <v>1.9311984663043479E-2</v>
      </c>
      <c r="Y1496" s="16">
        <f t="shared" si="281"/>
        <v>1.9311984663043479E-2</v>
      </c>
      <c r="Z1496" s="15" t="str">
        <f t="shared" si="282"/>
        <v>0.00</v>
      </c>
      <c r="AA1496" s="13"/>
      <c r="AB1496" s="13"/>
      <c r="AC1496" s="13"/>
      <c r="AD1496" s="13"/>
      <c r="AE1496" s="18">
        <f t="shared" si="283"/>
        <v>0</v>
      </c>
      <c r="AF1496" s="18">
        <f t="shared" si="287"/>
        <v>2.4405255343406592E-2</v>
      </c>
      <c r="AG1496" s="19">
        <f t="shared" si="284"/>
        <v>2.4405255343406592E-2</v>
      </c>
      <c r="AH1496" s="16" t="str">
        <f t="shared" si="285"/>
        <v>0.00</v>
      </c>
      <c r="AI1496" s="16">
        <f t="shared" si="286"/>
        <v>0</v>
      </c>
      <c r="AJ1496" s="44" t="s">
        <v>681</v>
      </c>
      <c r="AK1496" s="15" t="s">
        <v>683</v>
      </c>
      <c r="AL1496" s="14" t="s">
        <v>57</v>
      </c>
      <c r="AM1496" s="39" t="s">
        <v>58</v>
      </c>
      <c r="AN1496" s="39" t="s">
        <v>59</v>
      </c>
      <c r="AO1496" s="39" t="s">
        <v>60</v>
      </c>
      <c r="AP1496" s="39" t="s">
        <v>61</v>
      </c>
      <c r="AQ1496" s="20"/>
      <c r="AR1496" s="20"/>
      <c r="AS1496" s="20"/>
      <c r="AT1496" s="20"/>
      <c r="AU1496" s="20"/>
      <c r="AV1496" s="20"/>
      <c r="AW1496" s="20"/>
      <c r="AX1496" s="20"/>
      <c r="AY1496" s="20"/>
      <c r="AZ1496" s="20"/>
      <c r="BA1496" s="20"/>
      <c r="BB1496" s="20"/>
    </row>
    <row r="1497" spans="1:54" ht="26.1" hidden="1" customHeight="1" x14ac:dyDescent="0.25">
      <c r="A1497" s="39" t="s">
        <v>240</v>
      </c>
      <c r="B1497" s="13" t="s">
        <v>256</v>
      </c>
      <c r="C1497" s="13" t="s">
        <v>251</v>
      </c>
      <c r="D1497" s="13">
        <v>34015</v>
      </c>
      <c r="E1497" s="13">
        <v>56078</v>
      </c>
      <c r="F1497" s="13" t="s">
        <v>271</v>
      </c>
      <c r="G1497" s="13" t="s">
        <v>311</v>
      </c>
      <c r="H1497" s="13" t="s">
        <v>241</v>
      </c>
      <c r="I1497" s="13" t="s">
        <v>242</v>
      </c>
      <c r="J1497" s="13" t="s">
        <v>631</v>
      </c>
      <c r="K1497" s="4">
        <v>56963</v>
      </c>
      <c r="L1497" s="4" t="s">
        <v>649</v>
      </c>
      <c r="M1497" s="14" t="s">
        <v>34</v>
      </c>
      <c r="N1497" s="15" t="s">
        <v>680</v>
      </c>
      <c r="O1497" s="15">
        <v>0</v>
      </c>
      <c r="P1497" s="15">
        <v>8.4132345879999999</v>
      </c>
      <c r="Q1497" s="15">
        <f t="shared" si="276"/>
        <v>8.4132345879999999</v>
      </c>
      <c r="R1497" s="15" t="str">
        <f t="shared" si="277"/>
        <v>0.00</v>
      </c>
      <c r="S1497" s="15">
        <v>0</v>
      </c>
      <c r="T1497" s="15">
        <v>2.3319221470000002</v>
      </c>
      <c r="U1497" s="15">
        <f t="shared" si="278"/>
        <v>2.3319221470000002</v>
      </c>
      <c r="V1497" s="16" t="str">
        <f t="shared" si="279"/>
        <v>NA</v>
      </c>
      <c r="W1497" s="17">
        <f t="shared" si="280"/>
        <v>0</v>
      </c>
      <c r="X1497" s="17">
        <f t="shared" si="280"/>
        <v>2.5346979858695655E-2</v>
      </c>
      <c r="Y1497" s="16">
        <f t="shared" si="281"/>
        <v>2.5346979858695655E-2</v>
      </c>
      <c r="Z1497" s="15" t="str">
        <f t="shared" si="282"/>
        <v>0.00</v>
      </c>
      <c r="AA1497" s="13"/>
      <c r="AB1497" s="13"/>
      <c r="AC1497" s="13"/>
      <c r="AD1497" s="13"/>
      <c r="AE1497" s="18">
        <f t="shared" si="283"/>
        <v>0</v>
      </c>
      <c r="AF1497" s="18">
        <f t="shared" si="287"/>
        <v>3.2031897623626376E-2</v>
      </c>
      <c r="AG1497" s="19">
        <f t="shared" si="284"/>
        <v>3.2031897623626376E-2</v>
      </c>
      <c r="AH1497" s="16" t="str">
        <f t="shared" si="285"/>
        <v>0.00</v>
      </c>
      <c r="AI1497" s="16">
        <f t="shared" si="286"/>
        <v>0</v>
      </c>
      <c r="AJ1497" s="44" t="s">
        <v>681</v>
      </c>
      <c r="AK1497" s="15" t="s">
        <v>683</v>
      </c>
      <c r="AL1497" s="14" t="s">
        <v>57</v>
      </c>
      <c r="AM1497" s="39" t="s">
        <v>58</v>
      </c>
      <c r="AN1497" s="39" t="s">
        <v>59</v>
      </c>
      <c r="AO1497" s="39" t="s">
        <v>60</v>
      </c>
      <c r="AP1497" s="39" t="s">
        <v>61</v>
      </c>
      <c r="AQ1497" s="20"/>
      <c r="AR1497" s="20"/>
      <c r="AS1497" s="20"/>
      <c r="AT1497" s="20"/>
      <c r="AU1497" s="20"/>
      <c r="AV1497" s="20"/>
      <c r="AW1497" s="20"/>
      <c r="AX1497" s="20"/>
      <c r="AY1497" s="20"/>
      <c r="AZ1497" s="20"/>
      <c r="BA1497" s="20"/>
      <c r="BB1497" s="20"/>
    </row>
    <row r="1498" spans="1:54" ht="26.1" hidden="1" customHeight="1" x14ac:dyDescent="0.25">
      <c r="A1498" s="39" t="s">
        <v>240</v>
      </c>
      <c r="B1498" s="13" t="s">
        <v>256</v>
      </c>
      <c r="C1498" s="13" t="s">
        <v>251</v>
      </c>
      <c r="D1498" s="13">
        <v>34015</v>
      </c>
      <c r="E1498" s="13">
        <v>56078</v>
      </c>
      <c r="F1498" s="13" t="s">
        <v>271</v>
      </c>
      <c r="G1498" s="13" t="s">
        <v>274</v>
      </c>
      <c r="H1498" s="13" t="s">
        <v>241</v>
      </c>
      <c r="I1498" s="13" t="s">
        <v>242</v>
      </c>
      <c r="J1498" s="13" t="s">
        <v>632</v>
      </c>
      <c r="K1498" s="4">
        <v>56963</v>
      </c>
      <c r="L1498" s="4" t="s">
        <v>650</v>
      </c>
      <c r="M1498" s="14" t="s">
        <v>35</v>
      </c>
      <c r="N1498" s="15" t="s">
        <v>680</v>
      </c>
      <c r="O1498" s="15">
        <v>0</v>
      </c>
      <c r="P1498" s="15">
        <v>117.5782696</v>
      </c>
      <c r="Q1498" s="15">
        <f t="shared" si="276"/>
        <v>117.5782696</v>
      </c>
      <c r="R1498" s="15" t="str">
        <f t="shared" si="277"/>
        <v>0.00</v>
      </c>
      <c r="S1498" s="15">
        <v>0</v>
      </c>
      <c r="T1498" s="15">
        <v>33.186950950000004</v>
      </c>
      <c r="U1498" s="15">
        <f t="shared" si="278"/>
        <v>33.186950950000004</v>
      </c>
      <c r="V1498" s="16" t="str">
        <f t="shared" si="279"/>
        <v>NA</v>
      </c>
      <c r="W1498" s="17">
        <f t="shared" si="280"/>
        <v>0</v>
      </c>
      <c r="X1498" s="17">
        <f t="shared" si="280"/>
        <v>0.36072772771739137</v>
      </c>
      <c r="Y1498" s="16">
        <f t="shared" si="281"/>
        <v>0.36072772771739137</v>
      </c>
      <c r="Z1498" s="15" t="str">
        <f t="shared" si="282"/>
        <v>0.00</v>
      </c>
      <c r="AA1498" s="13"/>
      <c r="AB1498" s="13"/>
      <c r="AC1498" s="13"/>
      <c r="AD1498" s="13"/>
      <c r="AE1498" s="18">
        <f t="shared" si="283"/>
        <v>0</v>
      </c>
      <c r="AF1498" s="18">
        <f t="shared" si="287"/>
        <v>0.45586471085164842</v>
      </c>
      <c r="AG1498" s="19">
        <f t="shared" si="284"/>
        <v>0.45586471085164842</v>
      </c>
      <c r="AH1498" s="16" t="str">
        <f t="shared" si="285"/>
        <v>0.00</v>
      </c>
      <c r="AI1498" s="16">
        <f t="shared" si="286"/>
        <v>0</v>
      </c>
      <c r="AJ1498" s="44" t="s">
        <v>681</v>
      </c>
      <c r="AK1498" s="15" t="s">
        <v>683</v>
      </c>
      <c r="AL1498" s="14" t="s">
        <v>57</v>
      </c>
      <c r="AM1498" s="39" t="s">
        <v>58</v>
      </c>
      <c r="AN1498" s="39" t="s">
        <v>59</v>
      </c>
      <c r="AO1498" s="39" t="s">
        <v>60</v>
      </c>
      <c r="AP1498" s="39" t="s">
        <v>61</v>
      </c>
      <c r="AQ1498" s="20"/>
      <c r="AR1498" s="20"/>
      <c r="AS1498" s="20"/>
      <c r="AT1498" s="20"/>
      <c r="AU1498" s="20"/>
      <c r="AV1498" s="20"/>
      <c r="AW1498" s="20"/>
      <c r="AX1498" s="20"/>
      <c r="AY1498" s="20"/>
      <c r="AZ1498" s="20"/>
      <c r="BA1498" s="20"/>
      <c r="BB1498" s="20"/>
    </row>
    <row r="1499" spans="1:54" ht="26.1" hidden="1" customHeight="1" x14ac:dyDescent="0.25">
      <c r="A1499" s="39" t="s">
        <v>240</v>
      </c>
      <c r="B1499" s="13" t="s">
        <v>256</v>
      </c>
      <c r="C1499" s="13" t="s">
        <v>251</v>
      </c>
      <c r="D1499" s="13">
        <v>34015</v>
      </c>
      <c r="E1499" s="13">
        <v>56078</v>
      </c>
      <c r="F1499" s="13" t="s">
        <v>271</v>
      </c>
      <c r="G1499" s="13" t="s">
        <v>274</v>
      </c>
      <c r="H1499" s="13" t="s">
        <v>241</v>
      </c>
      <c r="I1499" s="13" t="s">
        <v>242</v>
      </c>
      <c r="J1499" s="13" t="s">
        <v>632</v>
      </c>
      <c r="K1499" s="4">
        <v>56963</v>
      </c>
      <c r="L1499" s="4" t="s">
        <v>650</v>
      </c>
      <c r="M1499" s="14" t="s">
        <v>40</v>
      </c>
      <c r="N1499" s="15" t="s">
        <v>680</v>
      </c>
      <c r="O1499" s="15">
        <v>0</v>
      </c>
      <c r="P1499" s="15">
        <v>0</v>
      </c>
      <c r="Q1499" s="15">
        <f t="shared" si="276"/>
        <v>0</v>
      </c>
      <c r="R1499" s="15" t="str">
        <f t="shared" si="277"/>
        <v>0.00</v>
      </c>
      <c r="S1499" s="15">
        <v>0</v>
      </c>
      <c r="T1499" s="15">
        <v>0</v>
      </c>
      <c r="U1499" s="15">
        <f t="shared" si="278"/>
        <v>0</v>
      </c>
      <c r="V1499" s="16" t="str">
        <f t="shared" si="279"/>
        <v>NA</v>
      </c>
      <c r="W1499" s="17">
        <f t="shared" si="280"/>
        <v>0</v>
      </c>
      <c r="X1499" s="17">
        <f t="shared" si="280"/>
        <v>0</v>
      </c>
      <c r="Y1499" s="16">
        <f t="shared" si="281"/>
        <v>0</v>
      </c>
      <c r="Z1499" s="15" t="str">
        <f t="shared" si="282"/>
        <v>0.00</v>
      </c>
      <c r="AA1499" s="13"/>
      <c r="AB1499" s="13"/>
      <c r="AC1499" s="13"/>
      <c r="AD1499" s="13"/>
      <c r="AE1499" s="18">
        <f t="shared" si="283"/>
        <v>0</v>
      </c>
      <c r="AF1499" s="18">
        <f t="shared" si="287"/>
        <v>0</v>
      </c>
      <c r="AG1499" s="19">
        <f t="shared" si="284"/>
        <v>0</v>
      </c>
      <c r="AH1499" s="16" t="str">
        <f t="shared" si="285"/>
        <v>0.00</v>
      </c>
      <c r="AI1499" s="16">
        <f t="shared" si="286"/>
        <v>0</v>
      </c>
      <c r="AJ1499" s="44" t="s">
        <v>681</v>
      </c>
      <c r="AK1499" s="15" t="s">
        <v>683</v>
      </c>
      <c r="AL1499" s="14" t="s">
        <v>57</v>
      </c>
      <c r="AM1499" s="39" t="s">
        <v>58</v>
      </c>
      <c r="AN1499" s="39" t="s">
        <v>59</v>
      </c>
      <c r="AO1499" s="39" t="s">
        <v>60</v>
      </c>
      <c r="AP1499" s="39" t="s">
        <v>61</v>
      </c>
      <c r="AQ1499" s="20"/>
      <c r="AR1499" s="20"/>
      <c r="AS1499" s="20"/>
      <c r="AT1499" s="20"/>
      <c r="AU1499" s="20"/>
      <c r="AV1499" s="20"/>
      <c r="AW1499" s="20"/>
      <c r="AX1499" s="20"/>
      <c r="AY1499" s="20"/>
      <c r="AZ1499" s="20"/>
      <c r="BA1499" s="20"/>
      <c r="BB1499" s="20"/>
    </row>
    <row r="1500" spans="1:54" ht="26.1" hidden="1" customHeight="1" x14ac:dyDescent="0.25">
      <c r="A1500" s="40" t="s">
        <v>240</v>
      </c>
      <c r="B1500" s="13" t="s">
        <v>256</v>
      </c>
      <c r="C1500" s="13" t="s">
        <v>251</v>
      </c>
      <c r="D1500" s="13">
        <v>34015</v>
      </c>
      <c r="E1500" s="13">
        <v>56078</v>
      </c>
      <c r="F1500" s="13" t="s">
        <v>271</v>
      </c>
      <c r="G1500" s="13" t="s">
        <v>274</v>
      </c>
      <c r="H1500" s="13" t="s">
        <v>241</v>
      </c>
      <c r="I1500" s="13" t="s">
        <v>242</v>
      </c>
      <c r="J1500" s="13" t="s">
        <v>632</v>
      </c>
      <c r="K1500" s="4">
        <v>56963</v>
      </c>
      <c r="L1500" s="4" t="s">
        <v>650</v>
      </c>
      <c r="M1500" s="13" t="s">
        <v>36</v>
      </c>
      <c r="N1500" s="15" t="s">
        <v>680</v>
      </c>
      <c r="O1500" s="15">
        <v>0</v>
      </c>
      <c r="P1500" s="15">
        <v>35.273480890000002</v>
      </c>
      <c r="Q1500" s="15">
        <f t="shared" si="276"/>
        <v>35.273480890000002</v>
      </c>
      <c r="R1500" s="15" t="str">
        <f t="shared" si="277"/>
        <v>0.00</v>
      </c>
      <c r="S1500" s="15">
        <v>0</v>
      </c>
      <c r="T1500" s="15">
        <v>9.9560852820000001</v>
      </c>
      <c r="U1500" s="15">
        <f t="shared" si="278"/>
        <v>9.9560852820000001</v>
      </c>
      <c r="V1500" s="16" t="str">
        <f t="shared" si="279"/>
        <v>NA</v>
      </c>
      <c r="W1500" s="17">
        <f t="shared" si="280"/>
        <v>0</v>
      </c>
      <c r="X1500" s="17">
        <f t="shared" si="280"/>
        <v>0.10821831828260869</v>
      </c>
      <c r="Y1500" s="16">
        <f t="shared" si="281"/>
        <v>0.10821831828260869</v>
      </c>
      <c r="Z1500" s="15" t="str">
        <f t="shared" si="282"/>
        <v>0.00</v>
      </c>
      <c r="AA1500" s="13"/>
      <c r="AB1500" s="13"/>
      <c r="AC1500" s="13"/>
      <c r="AD1500" s="13"/>
      <c r="AE1500" s="18">
        <f t="shared" si="283"/>
        <v>0</v>
      </c>
      <c r="AF1500" s="18">
        <f t="shared" si="287"/>
        <v>0.13675941321428572</v>
      </c>
      <c r="AG1500" s="19">
        <f t="shared" si="284"/>
        <v>0.13675941321428572</v>
      </c>
      <c r="AH1500" s="16" t="str">
        <f t="shared" si="285"/>
        <v>0.00</v>
      </c>
      <c r="AI1500" s="16">
        <f t="shared" si="286"/>
        <v>0</v>
      </c>
      <c r="AJ1500" s="44" t="s">
        <v>681</v>
      </c>
      <c r="AK1500" s="15" t="s">
        <v>683</v>
      </c>
      <c r="AL1500" s="14" t="s">
        <v>57</v>
      </c>
      <c r="AM1500" s="39" t="s">
        <v>58</v>
      </c>
      <c r="AN1500" s="39" t="s">
        <v>59</v>
      </c>
      <c r="AO1500" s="39" t="s">
        <v>60</v>
      </c>
      <c r="AP1500" s="39" t="s">
        <v>61</v>
      </c>
      <c r="AQ1500" s="20"/>
      <c r="AR1500" s="20"/>
      <c r="AS1500" s="20"/>
      <c r="AT1500" s="20"/>
      <c r="AU1500" s="20"/>
      <c r="AV1500" s="20"/>
      <c r="AW1500" s="20"/>
      <c r="AX1500" s="20"/>
      <c r="AY1500" s="20"/>
      <c r="AZ1500" s="20"/>
      <c r="BA1500" s="20"/>
      <c r="BB1500" s="20"/>
    </row>
    <row r="1501" spans="1:54" ht="26.1" hidden="1" customHeight="1" x14ac:dyDescent="0.25">
      <c r="A1501" s="39" t="s">
        <v>240</v>
      </c>
      <c r="B1501" s="13" t="s">
        <v>256</v>
      </c>
      <c r="C1501" s="13" t="s">
        <v>251</v>
      </c>
      <c r="D1501" s="13">
        <v>34015</v>
      </c>
      <c r="E1501" s="13">
        <v>56078</v>
      </c>
      <c r="F1501" s="13" t="s">
        <v>271</v>
      </c>
      <c r="G1501" s="13" t="s">
        <v>274</v>
      </c>
      <c r="H1501" s="13" t="s">
        <v>241</v>
      </c>
      <c r="I1501" s="13" t="s">
        <v>242</v>
      </c>
      <c r="J1501" s="13" t="s">
        <v>632</v>
      </c>
      <c r="K1501" s="4">
        <v>56963</v>
      </c>
      <c r="L1501" s="4" t="s">
        <v>650</v>
      </c>
      <c r="M1501" s="14" t="s">
        <v>38</v>
      </c>
      <c r="N1501" s="15" t="s">
        <v>680</v>
      </c>
      <c r="O1501" s="15">
        <v>0</v>
      </c>
      <c r="P1501" s="15">
        <v>25.86721932</v>
      </c>
      <c r="Q1501" s="15">
        <f t="shared" si="276"/>
        <v>25.86721932</v>
      </c>
      <c r="R1501" s="15" t="str">
        <f t="shared" si="277"/>
        <v>0.00</v>
      </c>
      <c r="S1501" s="15">
        <v>0</v>
      </c>
      <c r="T1501" s="15">
        <v>7.3011292070000007</v>
      </c>
      <c r="U1501" s="15">
        <f t="shared" si="278"/>
        <v>7.3011292070000007</v>
      </c>
      <c r="V1501" s="16" t="str">
        <f t="shared" si="279"/>
        <v>NA</v>
      </c>
      <c r="W1501" s="17">
        <f t="shared" si="280"/>
        <v>0</v>
      </c>
      <c r="X1501" s="17">
        <f t="shared" si="280"/>
        <v>7.9360100076086959E-2</v>
      </c>
      <c r="Y1501" s="16">
        <f t="shared" si="281"/>
        <v>7.9360100076086959E-2</v>
      </c>
      <c r="Z1501" s="15" t="str">
        <f t="shared" si="282"/>
        <v>0.00</v>
      </c>
      <c r="AA1501" s="13"/>
      <c r="AB1501" s="13"/>
      <c r="AC1501" s="13"/>
      <c r="AD1501" s="13"/>
      <c r="AE1501" s="18">
        <f t="shared" si="283"/>
        <v>0</v>
      </c>
      <c r="AF1501" s="18">
        <f t="shared" si="287"/>
        <v>0.10029023635989012</v>
      </c>
      <c r="AG1501" s="19">
        <f t="shared" si="284"/>
        <v>0.10029023635989012</v>
      </c>
      <c r="AH1501" s="16" t="str">
        <f t="shared" si="285"/>
        <v>0.00</v>
      </c>
      <c r="AI1501" s="16">
        <f t="shared" si="286"/>
        <v>0</v>
      </c>
      <c r="AJ1501" s="44" t="s">
        <v>681</v>
      </c>
      <c r="AK1501" s="15" t="s">
        <v>683</v>
      </c>
      <c r="AL1501" s="14" t="s">
        <v>57</v>
      </c>
      <c r="AM1501" s="39" t="s">
        <v>58</v>
      </c>
      <c r="AN1501" s="39" t="s">
        <v>59</v>
      </c>
      <c r="AO1501" s="39" t="s">
        <v>60</v>
      </c>
      <c r="AP1501" s="39" t="s">
        <v>61</v>
      </c>
      <c r="AQ1501" s="20"/>
      <c r="AR1501" s="20"/>
      <c r="AS1501" s="20"/>
      <c r="AT1501" s="20"/>
      <c r="AU1501" s="20"/>
      <c r="AV1501" s="20"/>
      <c r="AW1501" s="20"/>
      <c r="AX1501" s="20"/>
      <c r="AY1501" s="20"/>
      <c r="AZ1501" s="20"/>
      <c r="BA1501" s="20"/>
      <c r="BB1501" s="20"/>
    </row>
    <row r="1502" spans="1:54" ht="26.1" hidden="1" customHeight="1" x14ac:dyDescent="0.25">
      <c r="A1502" s="39" t="s">
        <v>240</v>
      </c>
      <c r="B1502" s="13" t="s">
        <v>256</v>
      </c>
      <c r="C1502" s="13" t="s">
        <v>251</v>
      </c>
      <c r="D1502" s="13">
        <v>34015</v>
      </c>
      <c r="E1502" s="13">
        <v>56078</v>
      </c>
      <c r="F1502" s="13" t="s">
        <v>271</v>
      </c>
      <c r="G1502" s="13" t="s">
        <v>274</v>
      </c>
      <c r="H1502" s="13" t="s">
        <v>241</v>
      </c>
      <c r="I1502" s="13" t="s">
        <v>242</v>
      </c>
      <c r="J1502" s="13" t="s">
        <v>632</v>
      </c>
      <c r="K1502" s="4">
        <v>56963</v>
      </c>
      <c r="L1502" s="4" t="s">
        <v>650</v>
      </c>
      <c r="M1502" s="14" t="s">
        <v>39</v>
      </c>
      <c r="N1502" s="15" t="s">
        <v>680</v>
      </c>
      <c r="O1502" s="15">
        <v>0</v>
      </c>
      <c r="P1502" s="15">
        <v>25.86721932</v>
      </c>
      <c r="Q1502" s="15">
        <f t="shared" si="276"/>
        <v>25.86721932</v>
      </c>
      <c r="R1502" s="15" t="str">
        <f t="shared" si="277"/>
        <v>0.00</v>
      </c>
      <c r="S1502" s="15">
        <v>0</v>
      </c>
      <c r="T1502" s="15">
        <v>7.3011292070000007</v>
      </c>
      <c r="U1502" s="15">
        <f t="shared" si="278"/>
        <v>7.3011292070000007</v>
      </c>
      <c r="V1502" s="16" t="str">
        <f t="shared" si="279"/>
        <v>NA</v>
      </c>
      <c r="W1502" s="17">
        <f t="shared" si="280"/>
        <v>0</v>
      </c>
      <c r="X1502" s="17">
        <f t="shared" si="280"/>
        <v>7.9360100076086959E-2</v>
      </c>
      <c r="Y1502" s="16">
        <f t="shared" si="281"/>
        <v>7.9360100076086959E-2</v>
      </c>
      <c r="Z1502" s="15" t="str">
        <f t="shared" si="282"/>
        <v>0.00</v>
      </c>
      <c r="AA1502" s="13"/>
      <c r="AB1502" s="13"/>
      <c r="AC1502" s="13"/>
      <c r="AD1502" s="13"/>
      <c r="AE1502" s="18">
        <f t="shared" si="283"/>
        <v>0</v>
      </c>
      <c r="AF1502" s="18">
        <f t="shared" si="287"/>
        <v>0.10029023635989012</v>
      </c>
      <c r="AG1502" s="19">
        <f t="shared" si="284"/>
        <v>0.10029023635989012</v>
      </c>
      <c r="AH1502" s="16" t="str">
        <f t="shared" si="285"/>
        <v>0.00</v>
      </c>
      <c r="AI1502" s="16">
        <f t="shared" si="286"/>
        <v>0</v>
      </c>
      <c r="AJ1502" s="44" t="s">
        <v>681</v>
      </c>
      <c r="AK1502" s="15" t="s">
        <v>683</v>
      </c>
      <c r="AL1502" s="14" t="s">
        <v>57</v>
      </c>
      <c r="AM1502" s="39" t="s">
        <v>58</v>
      </c>
      <c r="AN1502" s="39" t="s">
        <v>59</v>
      </c>
      <c r="AO1502" s="39" t="s">
        <v>60</v>
      </c>
      <c r="AP1502" s="39" t="s">
        <v>61</v>
      </c>
      <c r="AQ1502" s="20"/>
      <c r="AR1502" s="20"/>
      <c r="AS1502" s="20"/>
      <c r="AT1502" s="20"/>
      <c r="AU1502" s="20"/>
      <c r="AV1502" s="20"/>
      <c r="AW1502" s="20"/>
      <c r="AX1502" s="20"/>
      <c r="AY1502" s="20"/>
      <c r="AZ1502" s="20"/>
      <c r="BA1502" s="20"/>
      <c r="BB1502" s="20"/>
    </row>
    <row r="1503" spans="1:54" ht="26.1" hidden="1" customHeight="1" x14ac:dyDescent="0.25">
      <c r="A1503" s="39" t="s">
        <v>240</v>
      </c>
      <c r="B1503" s="13" t="s">
        <v>256</v>
      </c>
      <c r="C1503" s="13" t="s">
        <v>251</v>
      </c>
      <c r="D1503" s="13">
        <v>34015</v>
      </c>
      <c r="E1503" s="13">
        <v>56078</v>
      </c>
      <c r="F1503" s="13" t="s">
        <v>271</v>
      </c>
      <c r="G1503" s="13" t="s">
        <v>274</v>
      </c>
      <c r="H1503" s="13" t="s">
        <v>241</v>
      </c>
      <c r="I1503" s="13" t="s">
        <v>242</v>
      </c>
      <c r="J1503" s="13" t="s">
        <v>632</v>
      </c>
      <c r="K1503" s="4">
        <v>56963</v>
      </c>
      <c r="L1503" s="4" t="s">
        <v>650</v>
      </c>
      <c r="M1503" s="14" t="s">
        <v>37</v>
      </c>
      <c r="N1503" s="15" t="s">
        <v>680</v>
      </c>
      <c r="O1503" s="15">
        <v>0</v>
      </c>
      <c r="P1503" s="15">
        <v>6.2708410470000002</v>
      </c>
      <c r="Q1503" s="15">
        <f t="shared" si="276"/>
        <v>6.2708410470000002</v>
      </c>
      <c r="R1503" s="15" t="str">
        <f t="shared" si="277"/>
        <v>0.00</v>
      </c>
      <c r="S1503" s="15">
        <v>0</v>
      </c>
      <c r="T1503" s="15">
        <v>1.769970716</v>
      </c>
      <c r="U1503" s="15">
        <f t="shared" si="278"/>
        <v>1.769970716</v>
      </c>
      <c r="V1503" s="16" t="str">
        <f t="shared" si="279"/>
        <v>NA</v>
      </c>
      <c r="W1503" s="17">
        <f t="shared" si="280"/>
        <v>0</v>
      </c>
      <c r="X1503" s="17">
        <f t="shared" si="280"/>
        <v>1.9238812130434782E-2</v>
      </c>
      <c r="Y1503" s="16">
        <f t="shared" si="281"/>
        <v>1.9238812130434782E-2</v>
      </c>
      <c r="Z1503" s="15" t="str">
        <f t="shared" si="282"/>
        <v>0.00</v>
      </c>
      <c r="AA1503" s="13"/>
      <c r="AB1503" s="13"/>
      <c r="AC1503" s="13"/>
      <c r="AD1503" s="13"/>
      <c r="AE1503" s="18">
        <f t="shared" si="283"/>
        <v>0</v>
      </c>
      <c r="AF1503" s="18">
        <f t="shared" si="287"/>
        <v>2.431278456043956E-2</v>
      </c>
      <c r="AG1503" s="19">
        <f t="shared" si="284"/>
        <v>2.431278456043956E-2</v>
      </c>
      <c r="AH1503" s="16" t="str">
        <f t="shared" si="285"/>
        <v>0.00</v>
      </c>
      <c r="AI1503" s="16">
        <f t="shared" si="286"/>
        <v>0</v>
      </c>
      <c r="AJ1503" s="44" t="s">
        <v>681</v>
      </c>
      <c r="AK1503" s="15" t="s">
        <v>683</v>
      </c>
      <c r="AL1503" s="14" t="s">
        <v>57</v>
      </c>
      <c r="AM1503" s="39" t="s">
        <v>58</v>
      </c>
      <c r="AN1503" s="39" t="s">
        <v>59</v>
      </c>
      <c r="AO1503" s="39" t="s">
        <v>60</v>
      </c>
      <c r="AP1503" s="39" t="s">
        <v>61</v>
      </c>
      <c r="AQ1503" s="20"/>
      <c r="AR1503" s="20"/>
      <c r="AS1503" s="20"/>
      <c r="AT1503" s="20"/>
      <c r="AU1503" s="20"/>
      <c r="AV1503" s="20"/>
      <c r="AW1503" s="20"/>
      <c r="AX1503" s="20"/>
      <c r="AY1503" s="20"/>
      <c r="AZ1503" s="20"/>
      <c r="BA1503" s="20"/>
      <c r="BB1503" s="20"/>
    </row>
    <row r="1504" spans="1:54" ht="26.1" hidden="1" customHeight="1" x14ac:dyDescent="0.25">
      <c r="A1504" s="39" t="s">
        <v>240</v>
      </c>
      <c r="B1504" s="13" t="s">
        <v>256</v>
      </c>
      <c r="C1504" s="13" t="s">
        <v>251</v>
      </c>
      <c r="D1504" s="13">
        <v>34015</v>
      </c>
      <c r="E1504" s="13">
        <v>56078</v>
      </c>
      <c r="F1504" s="13" t="s">
        <v>271</v>
      </c>
      <c r="G1504" s="13" t="s">
        <v>274</v>
      </c>
      <c r="H1504" s="13" t="s">
        <v>241</v>
      </c>
      <c r="I1504" s="13" t="s">
        <v>242</v>
      </c>
      <c r="J1504" s="13" t="s">
        <v>632</v>
      </c>
      <c r="K1504" s="4">
        <v>56963</v>
      </c>
      <c r="L1504" s="4" t="s">
        <v>650</v>
      </c>
      <c r="M1504" s="14" t="s">
        <v>34</v>
      </c>
      <c r="N1504" s="15" t="s">
        <v>680</v>
      </c>
      <c r="O1504" s="15">
        <v>0</v>
      </c>
      <c r="P1504" s="15">
        <v>8.2304788749999993</v>
      </c>
      <c r="Q1504" s="15">
        <f t="shared" si="276"/>
        <v>8.2304788749999993</v>
      </c>
      <c r="R1504" s="15" t="str">
        <f t="shared" si="277"/>
        <v>0.00</v>
      </c>
      <c r="S1504" s="15">
        <v>0</v>
      </c>
      <c r="T1504" s="15">
        <v>2.3230865660000002</v>
      </c>
      <c r="U1504" s="15">
        <f t="shared" si="278"/>
        <v>2.3230865660000002</v>
      </c>
      <c r="V1504" s="16" t="str">
        <f t="shared" si="279"/>
        <v>NA</v>
      </c>
      <c r="W1504" s="17">
        <f t="shared" si="280"/>
        <v>0</v>
      </c>
      <c r="X1504" s="17">
        <f t="shared" si="280"/>
        <v>2.5250940934782612E-2</v>
      </c>
      <c r="Y1504" s="16">
        <f t="shared" si="281"/>
        <v>2.5250940934782612E-2</v>
      </c>
      <c r="Z1504" s="15" t="str">
        <f t="shared" si="282"/>
        <v>0.00</v>
      </c>
      <c r="AA1504" s="13"/>
      <c r="AB1504" s="13"/>
      <c r="AC1504" s="13"/>
      <c r="AD1504" s="13"/>
      <c r="AE1504" s="18">
        <f t="shared" si="283"/>
        <v>0</v>
      </c>
      <c r="AF1504" s="18">
        <f t="shared" si="287"/>
        <v>3.1910529752747253E-2</v>
      </c>
      <c r="AG1504" s="19">
        <f t="shared" si="284"/>
        <v>3.1910529752747253E-2</v>
      </c>
      <c r="AH1504" s="16" t="str">
        <f t="shared" si="285"/>
        <v>0.00</v>
      </c>
      <c r="AI1504" s="16">
        <f t="shared" si="286"/>
        <v>0</v>
      </c>
      <c r="AJ1504" s="44" t="s">
        <v>681</v>
      </c>
      <c r="AK1504" s="15" t="s">
        <v>683</v>
      </c>
      <c r="AL1504" s="14" t="s">
        <v>57</v>
      </c>
      <c r="AM1504" s="39" t="s">
        <v>58</v>
      </c>
      <c r="AN1504" s="39" t="s">
        <v>59</v>
      </c>
      <c r="AO1504" s="39" t="s">
        <v>60</v>
      </c>
      <c r="AP1504" s="39" t="s">
        <v>61</v>
      </c>
      <c r="AQ1504" s="20"/>
      <c r="AR1504" s="20"/>
      <c r="AS1504" s="20"/>
      <c r="AT1504" s="20"/>
      <c r="AU1504" s="20"/>
      <c r="AV1504" s="20"/>
      <c r="AW1504" s="20"/>
      <c r="AX1504" s="20"/>
      <c r="AY1504" s="20"/>
      <c r="AZ1504" s="20"/>
      <c r="BA1504" s="20"/>
      <c r="BB1504" s="20"/>
    </row>
    <row r="1505" spans="1:54" ht="26.1" hidden="1" customHeight="1" x14ac:dyDescent="0.25">
      <c r="A1505" s="39" t="s">
        <v>240</v>
      </c>
      <c r="B1505" s="13" t="s">
        <v>256</v>
      </c>
      <c r="C1505" s="13" t="s">
        <v>251</v>
      </c>
      <c r="D1505" s="13">
        <v>34015</v>
      </c>
      <c r="E1505" s="13">
        <v>56078</v>
      </c>
      <c r="F1505" s="13" t="s">
        <v>271</v>
      </c>
      <c r="G1505" s="13" t="s">
        <v>331</v>
      </c>
      <c r="H1505" s="13" t="s">
        <v>241</v>
      </c>
      <c r="I1505" s="13" t="s">
        <v>242</v>
      </c>
      <c r="J1505" s="13" t="s">
        <v>633</v>
      </c>
      <c r="K1505" s="4">
        <v>56963</v>
      </c>
      <c r="L1505" s="4" t="s">
        <v>650</v>
      </c>
      <c r="M1505" s="14" t="s">
        <v>35</v>
      </c>
      <c r="N1505" s="15" t="s">
        <v>680</v>
      </c>
      <c r="O1505" s="15">
        <v>0</v>
      </c>
      <c r="P1505" s="15">
        <v>117.5782696</v>
      </c>
      <c r="Q1505" s="15">
        <f t="shared" si="276"/>
        <v>117.5782696</v>
      </c>
      <c r="R1505" s="15" t="str">
        <f t="shared" si="277"/>
        <v>0.00</v>
      </c>
      <c r="S1505" s="15">
        <v>0</v>
      </c>
      <c r="T1505" s="15">
        <v>33.186950950000004</v>
      </c>
      <c r="U1505" s="15">
        <f t="shared" si="278"/>
        <v>33.186950950000004</v>
      </c>
      <c r="V1505" s="16" t="str">
        <f t="shared" si="279"/>
        <v>NA</v>
      </c>
      <c r="W1505" s="17">
        <f t="shared" si="280"/>
        <v>0</v>
      </c>
      <c r="X1505" s="17">
        <f t="shared" si="280"/>
        <v>0.36072772771739137</v>
      </c>
      <c r="Y1505" s="16">
        <f t="shared" si="281"/>
        <v>0.36072772771739137</v>
      </c>
      <c r="Z1505" s="15" t="str">
        <f t="shared" si="282"/>
        <v>0.00</v>
      </c>
      <c r="AA1505" s="13"/>
      <c r="AB1505" s="13"/>
      <c r="AC1505" s="13"/>
      <c r="AD1505" s="13"/>
      <c r="AE1505" s="18">
        <f t="shared" si="283"/>
        <v>0</v>
      </c>
      <c r="AF1505" s="18">
        <f t="shared" si="287"/>
        <v>0.45586471085164842</v>
      </c>
      <c r="AG1505" s="19">
        <f t="shared" si="284"/>
        <v>0.45586471085164842</v>
      </c>
      <c r="AH1505" s="16" t="str">
        <f t="shared" si="285"/>
        <v>0.00</v>
      </c>
      <c r="AI1505" s="16">
        <f t="shared" si="286"/>
        <v>0</v>
      </c>
      <c r="AJ1505" s="44" t="s">
        <v>681</v>
      </c>
      <c r="AK1505" s="15" t="s">
        <v>683</v>
      </c>
      <c r="AL1505" s="14" t="s">
        <v>57</v>
      </c>
      <c r="AM1505" s="39" t="s">
        <v>58</v>
      </c>
      <c r="AN1505" s="39" t="s">
        <v>59</v>
      </c>
      <c r="AO1505" s="39" t="s">
        <v>60</v>
      </c>
      <c r="AP1505" s="39" t="s">
        <v>61</v>
      </c>
      <c r="AQ1505" s="20"/>
      <c r="AR1505" s="20"/>
      <c r="AS1505" s="20"/>
      <c r="AT1505" s="20"/>
      <c r="AU1505" s="20"/>
      <c r="AV1505" s="20"/>
      <c r="AW1505" s="20"/>
      <c r="AX1505" s="20"/>
      <c r="AY1505" s="20"/>
      <c r="AZ1505" s="20"/>
      <c r="BA1505" s="20"/>
      <c r="BB1505" s="20"/>
    </row>
    <row r="1506" spans="1:54" ht="26.1" hidden="1" customHeight="1" x14ac:dyDescent="0.25">
      <c r="A1506" s="39" t="s">
        <v>240</v>
      </c>
      <c r="B1506" s="13" t="s">
        <v>256</v>
      </c>
      <c r="C1506" s="13" t="s">
        <v>251</v>
      </c>
      <c r="D1506" s="13">
        <v>34015</v>
      </c>
      <c r="E1506" s="13">
        <v>56078</v>
      </c>
      <c r="F1506" s="13" t="s">
        <v>271</v>
      </c>
      <c r="G1506" s="13" t="s">
        <v>331</v>
      </c>
      <c r="H1506" s="13" t="s">
        <v>241</v>
      </c>
      <c r="I1506" s="13" t="s">
        <v>242</v>
      </c>
      <c r="J1506" s="13" t="s">
        <v>633</v>
      </c>
      <c r="K1506" s="4">
        <v>56963</v>
      </c>
      <c r="L1506" s="4" t="s">
        <v>650</v>
      </c>
      <c r="M1506" s="14" t="s">
        <v>40</v>
      </c>
      <c r="N1506" s="15" t="s">
        <v>680</v>
      </c>
      <c r="O1506" s="15">
        <v>0</v>
      </c>
      <c r="P1506" s="15">
        <v>0</v>
      </c>
      <c r="Q1506" s="15">
        <f t="shared" si="276"/>
        <v>0</v>
      </c>
      <c r="R1506" s="15" t="str">
        <f t="shared" si="277"/>
        <v>0.00</v>
      </c>
      <c r="S1506" s="15">
        <v>0</v>
      </c>
      <c r="T1506" s="15">
        <v>0</v>
      </c>
      <c r="U1506" s="15">
        <f t="shared" si="278"/>
        <v>0</v>
      </c>
      <c r="V1506" s="16" t="str">
        <f t="shared" si="279"/>
        <v>NA</v>
      </c>
      <c r="W1506" s="17">
        <f t="shared" si="280"/>
        <v>0</v>
      </c>
      <c r="X1506" s="17">
        <f t="shared" si="280"/>
        <v>0</v>
      </c>
      <c r="Y1506" s="16">
        <f t="shared" si="281"/>
        <v>0</v>
      </c>
      <c r="Z1506" s="15" t="str">
        <f t="shared" si="282"/>
        <v>0.00</v>
      </c>
      <c r="AA1506" s="13"/>
      <c r="AB1506" s="13"/>
      <c r="AC1506" s="13"/>
      <c r="AD1506" s="13"/>
      <c r="AE1506" s="18">
        <f t="shared" si="283"/>
        <v>0</v>
      </c>
      <c r="AF1506" s="18">
        <f t="shared" si="287"/>
        <v>0</v>
      </c>
      <c r="AG1506" s="19">
        <f t="shared" si="284"/>
        <v>0</v>
      </c>
      <c r="AH1506" s="16" t="str">
        <f t="shared" si="285"/>
        <v>0.00</v>
      </c>
      <c r="AI1506" s="16">
        <f t="shared" si="286"/>
        <v>0</v>
      </c>
      <c r="AJ1506" s="44" t="s">
        <v>681</v>
      </c>
      <c r="AK1506" s="15" t="s">
        <v>683</v>
      </c>
      <c r="AL1506" s="14" t="s">
        <v>57</v>
      </c>
      <c r="AM1506" s="39" t="s">
        <v>58</v>
      </c>
      <c r="AN1506" s="39" t="s">
        <v>59</v>
      </c>
      <c r="AO1506" s="39" t="s">
        <v>60</v>
      </c>
      <c r="AP1506" s="39" t="s">
        <v>61</v>
      </c>
      <c r="AQ1506" s="20"/>
      <c r="AR1506" s="20"/>
      <c r="AS1506" s="20"/>
      <c r="AT1506" s="20"/>
      <c r="AU1506" s="20"/>
      <c r="AV1506" s="20"/>
      <c r="AW1506" s="20"/>
      <c r="AX1506" s="20"/>
      <c r="AY1506" s="20"/>
      <c r="AZ1506" s="20"/>
      <c r="BA1506" s="20"/>
      <c r="BB1506" s="20"/>
    </row>
    <row r="1507" spans="1:54" ht="26.1" hidden="1" customHeight="1" x14ac:dyDescent="0.25">
      <c r="A1507" s="40" t="s">
        <v>240</v>
      </c>
      <c r="B1507" s="13" t="s">
        <v>256</v>
      </c>
      <c r="C1507" s="13" t="s">
        <v>251</v>
      </c>
      <c r="D1507" s="13">
        <v>34015</v>
      </c>
      <c r="E1507" s="13">
        <v>56078</v>
      </c>
      <c r="F1507" s="13" t="s">
        <v>271</v>
      </c>
      <c r="G1507" s="13" t="s">
        <v>331</v>
      </c>
      <c r="H1507" s="13" t="s">
        <v>241</v>
      </c>
      <c r="I1507" s="13" t="s">
        <v>242</v>
      </c>
      <c r="J1507" s="13" t="s">
        <v>633</v>
      </c>
      <c r="K1507" s="4">
        <v>56963</v>
      </c>
      <c r="L1507" s="4" t="s">
        <v>650</v>
      </c>
      <c r="M1507" s="13" t="s">
        <v>36</v>
      </c>
      <c r="N1507" s="15" t="s">
        <v>680</v>
      </c>
      <c r="O1507" s="15">
        <v>0</v>
      </c>
      <c r="P1507" s="15">
        <v>35.273480890000002</v>
      </c>
      <c r="Q1507" s="15">
        <f t="shared" si="276"/>
        <v>35.273480890000002</v>
      </c>
      <c r="R1507" s="15" t="str">
        <f t="shared" si="277"/>
        <v>0.00</v>
      </c>
      <c r="S1507" s="15">
        <v>0</v>
      </c>
      <c r="T1507" s="15">
        <v>9.9560852820000001</v>
      </c>
      <c r="U1507" s="15">
        <f t="shared" si="278"/>
        <v>9.9560852820000001</v>
      </c>
      <c r="V1507" s="16" t="str">
        <f t="shared" si="279"/>
        <v>NA</v>
      </c>
      <c r="W1507" s="17">
        <f t="shared" si="280"/>
        <v>0</v>
      </c>
      <c r="X1507" s="17">
        <f t="shared" si="280"/>
        <v>0.10821831828260869</v>
      </c>
      <c r="Y1507" s="16">
        <f t="shared" si="281"/>
        <v>0.10821831828260869</v>
      </c>
      <c r="Z1507" s="15" t="str">
        <f t="shared" si="282"/>
        <v>0.00</v>
      </c>
      <c r="AA1507" s="13"/>
      <c r="AB1507" s="13"/>
      <c r="AC1507" s="13"/>
      <c r="AD1507" s="13"/>
      <c r="AE1507" s="18">
        <f t="shared" si="283"/>
        <v>0</v>
      </c>
      <c r="AF1507" s="18">
        <f t="shared" si="287"/>
        <v>0.13675941321428572</v>
      </c>
      <c r="AG1507" s="19">
        <f t="shared" si="284"/>
        <v>0.13675941321428572</v>
      </c>
      <c r="AH1507" s="16" t="str">
        <f t="shared" si="285"/>
        <v>0.00</v>
      </c>
      <c r="AI1507" s="16">
        <f t="shared" si="286"/>
        <v>0</v>
      </c>
      <c r="AJ1507" s="44" t="s">
        <v>681</v>
      </c>
      <c r="AK1507" s="15" t="s">
        <v>683</v>
      </c>
      <c r="AL1507" s="14" t="s">
        <v>57</v>
      </c>
      <c r="AM1507" s="39" t="s">
        <v>58</v>
      </c>
      <c r="AN1507" s="39" t="s">
        <v>59</v>
      </c>
      <c r="AO1507" s="39" t="s">
        <v>60</v>
      </c>
      <c r="AP1507" s="39" t="s">
        <v>61</v>
      </c>
      <c r="AQ1507" s="20"/>
      <c r="AR1507" s="20"/>
      <c r="AS1507" s="20"/>
      <c r="AT1507" s="20"/>
      <c r="AU1507" s="20"/>
      <c r="AV1507" s="20"/>
      <c r="AW1507" s="20"/>
      <c r="AX1507" s="20"/>
      <c r="AY1507" s="20"/>
      <c r="AZ1507" s="20"/>
      <c r="BA1507" s="20"/>
      <c r="BB1507" s="20"/>
    </row>
    <row r="1508" spans="1:54" ht="26.1" hidden="1" customHeight="1" x14ac:dyDescent="0.25">
      <c r="A1508" s="39" t="s">
        <v>240</v>
      </c>
      <c r="B1508" s="13" t="s">
        <v>256</v>
      </c>
      <c r="C1508" s="13" t="s">
        <v>251</v>
      </c>
      <c r="D1508" s="13">
        <v>34015</v>
      </c>
      <c r="E1508" s="13">
        <v>56078</v>
      </c>
      <c r="F1508" s="13" t="s">
        <v>271</v>
      </c>
      <c r="G1508" s="13" t="s">
        <v>331</v>
      </c>
      <c r="H1508" s="13" t="s">
        <v>241</v>
      </c>
      <c r="I1508" s="13" t="s">
        <v>242</v>
      </c>
      <c r="J1508" s="13" t="s">
        <v>633</v>
      </c>
      <c r="K1508" s="4">
        <v>56963</v>
      </c>
      <c r="L1508" s="4" t="s">
        <v>650</v>
      </c>
      <c r="M1508" s="14" t="s">
        <v>38</v>
      </c>
      <c r="N1508" s="15" t="s">
        <v>680</v>
      </c>
      <c r="O1508" s="15">
        <v>0</v>
      </c>
      <c r="P1508" s="15">
        <v>25.86721932</v>
      </c>
      <c r="Q1508" s="15">
        <f t="shared" si="276"/>
        <v>25.86721932</v>
      </c>
      <c r="R1508" s="15" t="str">
        <f t="shared" si="277"/>
        <v>0.00</v>
      </c>
      <c r="S1508" s="15">
        <v>0</v>
      </c>
      <c r="T1508" s="15">
        <v>7.3011292070000007</v>
      </c>
      <c r="U1508" s="15">
        <f t="shared" si="278"/>
        <v>7.3011292070000007</v>
      </c>
      <c r="V1508" s="16" t="str">
        <f t="shared" si="279"/>
        <v>NA</v>
      </c>
      <c r="W1508" s="17">
        <f t="shared" si="280"/>
        <v>0</v>
      </c>
      <c r="X1508" s="17">
        <f t="shared" si="280"/>
        <v>7.9360100076086959E-2</v>
      </c>
      <c r="Y1508" s="16">
        <f t="shared" si="281"/>
        <v>7.9360100076086959E-2</v>
      </c>
      <c r="Z1508" s="15" t="str">
        <f t="shared" si="282"/>
        <v>0.00</v>
      </c>
      <c r="AA1508" s="13"/>
      <c r="AB1508" s="13"/>
      <c r="AC1508" s="13"/>
      <c r="AD1508" s="13"/>
      <c r="AE1508" s="18">
        <f t="shared" si="283"/>
        <v>0</v>
      </c>
      <c r="AF1508" s="18">
        <f t="shared" si="287"/>
        <v>0.10029023635989012</v>
      </c>
      <c r="AG1508" s="19">
        <f t="shared" si="284"/>
        <v>0.10029023635989012</v>
      </c>
      <c r="AH1508" s="16" t="str">
        <f t="shared" si="285"/>
        <v>0.00</v>
      </c>
      <c r="AI1508" s="16">
        <f t="shared" si="286"/>
        <v>0</v>
      </c>
      <c r="AJ1508" s="44" t="s">
        <v>681</v>
      </c>
      <c r="AK1508" s="15" t="s">
        <v>683</v>
      </c>
      <c r="AL1508" s="14" t="s">
        <v>57</v>
      </c>
      <c r="AM1508" s="39" t="s">
        <v>58</v>
      </c>
      <c r="AN1508" s="39" t="s">
        <v>59</v>
      </c>
      <c r="AO1508" s="39" t="s">
        <v>60</v>
      </c>
      <c r="AP1508" s="39" t="s">
        <v>61</v>
      </c>
      <c r="AQ1508" s="20"/>
      <c r="AR1508" s="20"/>
      <c r="AS1508" s="20"/>
      <c r="AT1508" s="20"/>
      <c r="AU1508" s="20"/>
      <c r="AV1508" s="20"/>
      <c r="AW1508" s="20"/>
      <c r="AX1508" s="20"/>
      <c r="AY1508" s="20"/>
      <c r="AZ1508" s="20"/>
      <c r="BA1508" s="20"/>
      <c r="BB1508" s="20"/>
    </row>
    <row r="1509" spans="1:54" ht="26.1" hidden="1" customHeight="1" x14ac:dyDescent="0.25">
      <c r="A1509" s="39" t="s">
        <v>240</v>
      </c>
      <c r="B1509" s="13" t="s">
        <v>256</v>
      </c>
      <c r="C1509" s="13" t="s">
        <v>251</v>
      </c>
      <c r="D1509" s="13">
        <v>34015</v>
      </c>
      <c r="E1509" s="13">
        <v>56078</v>
      </c>
      <c r="F1509" s="13" t="s">
        <v>271</v>
      </c>
      <c r="G1509" s="13" t="s">
        <v>331</v>
      </c>
      <c r="H1509" s="13" t="s">
        <v>241</v>
      </c>
      <c r="I1509" s="13" t="s">
        <v>242</v>
      </c>
      <c r="J1509" s="13" t="s">
        <v>633</v>
      </c>
      <c r="K1509" s="4">
        <v>56963</v>
      </c>
      <c r="L1509" s="4" t="s">
        <v>650</v>
      </c>
      <c r="M1509" s="14" t="s">
        <v>39</v>
      </c>
      <c r="N1509" s="15" t="s">
        <v>680</v>
      </c>
      <c r="O1509" s="15">
        <v>0</v>
      </c>
      <c r="P1509" s="15">
        <v>25.86721932</v>
      </c>
      <c r="Q1509" s="15">
        <f t="shared" si="276"/>
        <v>25.86721932</v>
      </c>
      <c r="R1509" s="15" t="str">
        <f t="shared" si="277"/>
        <v>0.00</v>
      </c>
      <c r="S1509" s="15">
        <v>0</v>
      </c>
      <c r="T1509" s="15">
        <v>7.3011292070000007</v>
      </c>
      <c r="U1509" s="15">
        <f t="shared" si="278"/>
        <v>7.3011292070000007</v>
      </c>
      <c r="V1509" s="16" t="str">
        <f t="shared" si="279"/>
        <v>NA</v>
      </c>
      <c r="W1509" s="17">
        <f t="shared" si="280"/>
        <v>0</v>
      </c>
      <c r="X1509" s="17">
        <f t="shared" si="280"/>
        <v>7.9360100076086959E-2</v>
      </c>
      <c r="Y1509" s="16">
        <f t="shared" si="281"/>
        <v>7.9360100076086959E-2</v>
      </c>
      <c r="Z1509" s="15" t="str">
        <f t="shared" si="282"/>
        <v>0.00</v>
      </c>
      <c r="AA1509" s="13"/>
      <c r="AB1509" s="13"/>
      <c r="AC1509" s="13"/>
      <c r="AD1509" s="13"/>
      <c r="AE1509" s="18">
        <f t="shared" si="283"/>
        <v>0</v>
      </c>
      <c r="AF1509" s="18">
        <f t="shared" si="287"/>
        <v>0.10029023635989012</v>
      </c>
      <c r="AG1509" s="19">
        <f t="shared" si="284"/>
        <v>0.10029023635989012</v>
      </c>
      <c r="AH1509" s="16" t="str">
        <f t="shared" si="285"/>
        <v>0.00</v>
      </c>
      <c r="AI1509" s="16">
        <f t="shared" si="286"/>
        <v>0</v>
      </c>
      <c r="AJ1509" s="44" t="s">
        <v>681</v>
      </c>
      <c r="AK1509" s="15" t="s">
        <v>683</v>
      </c>
      <c r="AL1509" s="14" t="s">
        <v>57</v>
      </c>
      <c r="AM1509" s="39" t="s">
        <v>58</v>
      </c>
      <c r="AN1509" s="39" t="s">
        <v>59</v>
      </c>
      <c r="AO1509" s="39" t="s">
        <v>60</v>
      </c>
      <c r="AP1509" s="39" t="s">
        <v>61</v>
      </c>
      <c r="AQ1509" s="20"/>
      <c r="AR1509" s="20"/>
      <c r="AS1509" s="20"/>
      <c r="AT1509" s="20"/>
      <c r="AU1509" s="20"/>
      <c r="AV1509" s="20"/>
      <c r="AW1509" s="20"/>
      <c r="AX1509" s="20"/>
      <c r="AY1509" s="20"/>
      <c r="AZ1509" s="20"/>
      <c r="BA1509" s="20"/>
      <c r="BB1509" s="20"/>
    </row>
    <row r="1510" spans="1:54" ht="26.1" hidden="1" customHeight="1" x14ac:dyDescent="0.25">
      <c r="A1510" s="39" t="s">
        <v>240</v>
      </c>
      <c r="B1510" s="13" t="s">
        <v>256</v>
      </c>
      <c r="C1510" s="13" t="s">
        <v>251</v>
      </c>
      <c r="D1510" s="13">
        <v>34015</v>
      </c>
      <c r="E1510" s="13">
        <v>56078</v>
      </c>
      <c r="F1510" s="13" t="s">
        <v>271</v>
      </c>
      <c r="G1510" s="13" t="s">
        <v>331</v>
      </c>
      <c r="H1510" s="13" t="s">
        <v>241</v>
      </c>
      <c r="I1510" s="13" t="s">
        <v>242</v>
      </c>
      <c r="J1510" s="13" t="s">
        <v>633</v>
      </c>
      <c r="K1510" s="4">
        <v>56963</v>
      </c>
      <c r="L1510" s="4" t="s">
        <v>650</v>
      </c>
      <c r="M1510" s="14" t="s">
        <v>37</v>
      </c>
      <c r="N1510" s="15" t="s">
        <v>680</v>
      </c>
      <c r="O1510" s="15">
        <v>0</v>
      </c>
      <c r="P1510" s="15">
        <v>6.2708410470000002</v>
      </c>
      <c r="Q1510" s="15">
        <f t="shared" si="276"/>
        <v>6.2708410470000002</v>
      </c>
      <c r="R1510" s="15" t="str">
        <f t="shared" si="277"/>
        <v>0.00</v>
      </c>
      <c r="S1510" s="15">
        <v>0</v>
      </c>
      <c r="T1510" s="15">
        <v>1.769970716</v>
      </c>
      <c r="U1510" s="15">
        <f t="shared" si="278"/>
        <v>1.769970716</v>
      </c>
      <c r="V1510" s="16" t="str">
        <f t="shared" si="279"/>
        <v>NA</v>
      </c>
      <c r="W1510" s="17">
        <f t="shared" si="280"/>
        <v>0</v>
      </c>
      <c r="X1510" s="17">
        <f t="shared" si="280"/>
        <v>1.9238812130434782E-2</v>
      </c>
      <c r="Y1510" s="16">
        <f t="shared" si="281"/>
        <v>1.9238812130434782E-2</v>
      </c>
      <c r="Z1510" s="15" t="str">
        <f t="shared" si="282"/>
        <v>0.00</v>
      </c>
      <c r="AA1510" s="13"/>
      <c r="AB1510" s="13"/>
      <c r="AC1510" s="13"/>
      <c r="AD1510" s="13"/>
      <c r="AE1510" s="18">
        <f t="shared" si="283"/>
        <v>0</v>
      </c>
      <c r="AF1510" s="18">
        <f t="shared" si="287"/>
        <v>2.431278456043956E-2</v>
      </c>
      <c r="AG1510" s="19">
        <f t="shared" si="284"/>
        <v>2.431278456043956E-2</v>
      </c>
      <c r="AH1510" s="16" t="str">
        <f t="shared" si="285"/>
        <v>0.00</v>
      </c>
      <c r="AI1510" s="16">
        <f t="shared" si="286"/>
        <v>0</v>
      </c>
      <c r="AJ1510" s="44" t="s">
        <v>681</v>
      </c>
      <c r="AK1510" s="15" t="s">
        <v>683</v>
      </c>
      <c r="AL1510" s="14" t="s">
        <v>57</v>
      </c>
      <c r="AM1510" s="39" t="s">
        <v>58</v>
      </c>
      <c r="AN1510" s="39" t="s">
        <v>59</v>
      </c>
      <c r="AO1510" s="39" t="s">
        <v>60</v>
      </c>
      <c r="AP1510" s="39" t="s">
        <v>61</v>
      </c>
      <c r="AQ1510" s="20"/>
      <c r="AR1510" s="20"/>
      <c r="AS1510" s="20"/>
      <c r="AT1510" s="20"/>
      <c r="AU1510" s="20"/>
      <c r="AV1510" s="20"/>
      <c r="AW1510" s="20"/>
      <c r="AX1510" s="20"/>
      <c r="AY1510" s="20"/>
      <c r="AZ1510" s="20"/>
      <c r="BA1510" s="20"/>
      <c r="BB1510" s="20"/>
    </row>
    <row r="1511" spans="1:54" ht="26.1" hidden="1" customHeight="1" x14ac:dyDescent="0.25">
      <c r="A1511" s="39" t="s">
        <v>240</v>
      </c>
      <c r="B1511" s="13" t="s">
        <v>256</v>
      </c>
      <c r="C1511" s="13" t="s">
        <v>251</v>
      </c>
      <c r="D1511" s="13">
        <v>34015</v>
      </c>
      <c r="E1511" s="13">
        <v>56078</v>
      </c>
      <c r="F1511" s="13" t="s">
        <v>271</v>
      </c>
      <c r="G1511" s="13" t="s">
        <v>331</v>
      </c>
      <c r="H1511" s="13" t="s">
        <v>241</v>
      </c>
      <c r="I1511" s="13" t="s">
        <v>242</v>
      </c>
      <c r="J1511" s="13" t="s">
        <v>633</v>
      </c>
      <c r="K1511" s="4">
        <v>56963</v>
      </c>
      <c r="L1511" s="4" t="s">
        <v>650</v>
      </c>
      <c r="M1511" s="14" t="s">
        <v>34</v>
      </c>
      <c r="N1511" s="15" t="s">
        <v>680</v>
      </c>
      <c r="O1511" s="15">
        <v>0</v>
      </c>
      <c r="P1511" s="15">
        <v>8.2304788749999993</v>
      </c>
      <c r="Q1511" s="15">
        <f t="shared" si="276"/>
        <v>8.2304788749999993</v>
      </c>
      <c r="R1511" s="15" t="str">
        <f t="shared" si="277"/>
        <v>0.00</v>
      </c>
      <c r="S1511" s="15">
        <v>0</v>
      </c>
      <c r="T1511" s="15">
        <v>2.3230865660000002</v>
      </c>
      <c r="U1511" s="15">
        <f t="shared" si="278"/>
        <v>2.3230865660000002</v>
      </c>
      <c r="V1511" s="16" t="str">
        <f t="shared" si="279"/>
        <v>NA</v>
      </c>
      <c r="W1511" s="17">
        <f t="shared" si="280"/>
        <v>0</v>
      </c>
      <c r="X1511" s="17">
        <f t="shared" si="280"/>
        <v>2.5250940934782612E-2</v>
      </c>
      <c r="Y1511" s="16">
        <f t="shared" si="281"/>
        <v>2.5250940934782612E-2</v>
      </c>
      <c r="Z1511" s="15" t="str">
        <f t="shared" si="282"/>
        <v>0.00</v>
      </c>
      <c r="AA1511" s="13"/>
      <c r="AB1511" s="13"/>
      <c r="AC1511" s="13"/>
      <c r="AD1511" s="13"/>
      <c r="AE1511" s="18">
        <f t="shared" si="283"/>
        <v>0</v>
      </c>
      <c r="AF1511" s="18">
        <f t="shared" si="287"/>
        <v>3.1910529752747253E-2</v>
      </c>
      <c r="AG1511" s="19">
        <f t="shared" si="284"/>
        <v>3.1910529752747253E-2</v>
      </c>
      <c r="AH1511" s="16" t="str">
        <f t="shared" si="285"/>
        <v>0.00</v>
      </c>
      <c r="AI1511" s="16">
        <f t="shared" si="286"/>
        <v>0</v>
      </c>
      <c r="AJ1511" s="44" t="s">
        <v>681</v>
      </c>
      <c r="AK1511" s="15" t="s">
        <v>683</v>
      </c>
      <c r="AL1511" s="14" t="s">
        <v>57</v>
      </c>
      <c r="AM1511" s="39" t="s">
        <v>58</v>
      </c>
      <c r="AN1511" s="39" t="s">
        <v>59</v>
      </c>
      <c r="AO1511" s="39" t="s">
        <v>60</v>
      </c>
      <c r="AP1511" s="39" t="s">
        <v>61</v>
      </c>
      <c r="AQ1511" s="20"/>
      <c r="AR1511" s="20"/>
      <c r="AS1511" s="20"/>
      <c r="AT1511" s="20"/>
      <c r="AU1511" s="20"/>
      <c r="AV1511" s="20"/>
      <c r="AW1511" s="20"/>
      <c r="AX1511" s="20"/>
      <c r="AY1511" s="20"/>
      <c r="AZ1511" s="20"/>
      <c r="BA1511" s="20"/>
      <c r="BB1511" s="20"/>
    </row>
    <row r="1512" spans="1:54" ht="26.1" hidden="1" customHeight="1" x14ac:dyDescent="0.25">
      <c r="A1512" s="39" t="s">
        <v>146</v>
      </c>
      <c r="B1512" s="13" t="s">
        <v>31</v>
      </c>
      <c r="C1512" s="13" t="s">
        <v>252</v>
      </c>
      <c r="D1512" s="13">
        <v>34013</v>
      </c>
      <c r="E1512" s="13">
        <v>8857</v>
      </c>
      <c r="F1512" s="13" t="s">
        <v>271</v>
      </c>
      <c r="G1512" s="13" t="s">
        <v>489</v>
      </c>
      <c r="H1512" s="13" t="s">
        <v>147</v>
      </c>
      <c r="I1512" s="13" t="s">
        <v>148</v>
      </c>
      <c r="J1512" s="13" t="s">
        <v>489</v>
      </c>
      <c r="K1512" s="4">
        <v>58079</v>
      </c>
      <c r="L1512" s="4">
        <v>1</v>
      </c>
      <c r="M1512" s="14" t="s">
        <v>35</v>
      </c>
      <c r="N1512" s="15" t="s">
        <v>680</v>
      </c>
      <c r="O1512" s="15">
        <v>0</v>
      </c>
      <c r="P1512" s="15">
        <v>209.66562490000001</v>
      </c>
      <c r="Q1512" s="15">
        <f t="shared" si="276"/>
        <v>209.66562490000001</v>
      </c>
      <c r="R1512" s="15" t="str">
        <f t="shared" si="277"/>
        <v>0.00</v>
      </c>
      <c r="S1512" s="15">
        <v>0</v>
      </c>
      <c r="T1512" s="15">
        <v>61.557880490000002</v>
      </c>
      <c r="U1512" s="15">
        <f t="shared" si="278"/>
        <v>61.557880490000002</v>
      </c>
      <c r="V1512" s="16" t="str">
        <f t="shared" si="279"/>
        <v>NA</v>
      </c>
      <c r="W1512" s="17">
        <f t="shared" si="280"/>
        <v>0</v>
      </c>
      <c r="X1512" s="17">
        <f t="shared" si="280"/>
        <v>0.66910739663043484</v>
      </c>
      <c r="Y1512" s="16">
        <f t="shared" si="281"/>
        <v>0.66910739663043484</v>
      </c>
      <c r="Z1512" s="15" t="str">
        <f t="shared" si="282"/>
        <v>0.00</v>
      </c>
      <c r="AA1512" s="13"/>
      <c r="AB1512" s="13"/>
      <c r="AC1512" s="13"/>
      <c r="AD1512" s="13"/>
      <c r="AE1512" s="18">
        <f t="shared" si="283"/>
        <v>0</v>
      </c>
      <c r="AF1512" s="18">
        <f t="shared" si="287"/>
        <v>0.84557528145604399</v>
      </c>
      <c r="AG1512" s="19">
        <f t="shared" si="284"/>
        <v>0.84557528145604399</v>
      </c>
      <c r="AH1512" s="16" t="str">
        <f t="shared" si="285"/>
        <v>0.00</v>
      </c>
      <c r="AI1512" s="16">
        <f t="shared" si="286"/>
        <v>0</v>
      </c>
      <c r="AJ1512" s="44" t="s">
        <v>681</v>
      </c>
      <c r="AK1512" s="15" t="s">
        <v>683</v>
      </c>
      <c r="AL1512" s="14" t="s">
        <v>57</v>
      </c>
      <c r="AM1512" s="39" t="s">
        <v>58</v>
      </c>
      <c r="AN1512" s="39" t="s">
        <v>59</v>
      </c>
      <c r="AO1512" s="39" t="s">
        <v>60</v>
      </c>
      <c r="AP1512" s="39" t="s">
        <v>61</v>
      </c>
      <c r="AQ1512" s="20"/>
      <c r="AR1512" s="20"/>
      <c r="AS1512" s="20"/>
      <c r="AT1512" s="20"/>
      <c r="AU1512" s="20"/>
      <c r="AV1512" s="20"/>
      <c r="AW1512" s="20"/>
      <c r="AX1512" s="20"/>
      <c r="AY1512" s="20"/>
      <c r="AZ1512" s="20"/>
      <c r="BA1512" s="20"/>
      <c r="BB1512" s="20"/>
    </row>
    <row r="1513" spans="1:54" ht="26.1" hidden="1" customHeight="1" x14ac:dyDescent="0.25">
      <c r="A1513" s="39" t="s">
        <v>245</v>
      </c>
      <c r="B1513" s="13" t="s">
        <v>260</v>
      </c>
      <c r="C1513" s="13" t="s">
        <v>252</v>
      </c>
      <c r="D1513" s="13">
        <v>34023</v>
      </c>
      <c r="E1513" s="13">
        <v>18940</v>
      </c>
      <c r="F1513" s="13" t="s">
        <v>271</v>
      </c>
      <c r="G1513" s="13" t="s">
        <v>489</v>
      </c>
      <c r="H1513" s="13" t="s">
        <v>246</v>
      </c>
      <c r="I1513" s="13" t="s">
        <v>148</v>
      </c>
      <c r="J1513" s="13" t="s">
        <v>489</v>
      </c>
      <c r="K1513" s="4">
        <v>57839</v>
      </c>
      <c r="L1513" s="4">
        <v>1</v>
      </c>
      <c r="M1513" s="14" t="s">
        <v>35</v>
      </c>
      <c r="N1513" s="15" t="s">
        <v>680</v>
      </c>
      <c r="O1513" s="15">
        <v>0</v>
      </c>
      <c r="P1513" s="15">
        <v>239.30401259999999</v>
      </c>
      <c r="Q1513" s="15">
        <f t="shared" si="276"/>
        <v>239.30401259999999</v>
      </c>
      <c r="R1513" s="15" t="str">
        <f t="shared" si="277"/>
        <v>0.00</v>
      </c>
      <c r="S1513" s="15">
        <v>0</v>
      </c>
      <c r="T1513" s="15">
        <v>68.657413410000004</v>
      </c>
      <c r="U1513" s="15">
        <f t="shared" si="278"/>
        <v>68.657413410000004</v>
      </c>
      <c r="V1513" s="16" t="str">
        <f t="shared" si="279"/>
        <v>NA</v>
      </c>
      <c r="W1513" s="17">
        <f t="shared" si="280"/>
        <v>0</v>
      </c>
      <c r="X1513" s="17">
        <f t="shared" si="280"/>
        <v>0.7462762327173913</v>
      </c>
      <c r="Y1513" s="16">
        <f t="shared" si="281"/>
        <v>0.7462762327173913</v>
      </c>
      <c r="Z1513" s="15" t="str">
        <f t="shared" si="282"/>
        <v>0.00</v>
      </c>
      <c r="AA1513" s="13"/>
      <c r="AB1513" s="13"/>
      <c r="AC1513" s="13"/>
      <c r="AD1513" s="13"/>
      <c r="AE1513" s="18">
        <f t="shared" si="283"/>
        <v>0</v>
      </c>
      <c r="AF1513" s="18">
        <f t="shared" si="287"/>
        <v>0.94309633804945059</v>
      </c>
      <c r="AG1513" s="19">
        <f t="shared" si="284"/>
        <v>0.94309633804945059</v>
      </c>
      <c r="AH1513" s="16" t="str">
        <f t="shared" si="285"/>
        <v>0.00</v>
      </c>
      <c r="AI1513" s="16">
        <f t="shared" si="286"/>
        <v>0</v>
      </c>
      <c r="AJ1513" s="44" t="s">
        <v>681</v>
      </c>
      <c r="AK1513" s="15" t="s">
        <v>683</v>
      </c>
      <c r="AL1513" s="14" t="s">
        <v>57</v>
      </c>
      <c r="AM1513" s="39" t="s">
        <v>58</v>
      </c>
      <c r="AN1513" s="39" t="s">
        <v>59</v>
      </c>
      <c r="AO1513" s="39" t="s">
        <v>60</v>
      </c>
      <c r="AP1513" s="39" t="s">
        <v>61</v>
      </c>
      <c r="AQ1513" s="20"/>
      <c r="AR1513" s="20"/>
      <c r="AS1513" s="20"/>
      <c r="AT1513" s="20"/>
      <c r="AU1513" s="20"/>
      <c r="AV1513" s="20"/>
      <c r="AW1513" s="20"/>
      <c r="AX1513" s="20"/>
      <c r="AY1513" s="20"/>
      <c r="AZ1513" s="20"/>
      <c r="BA1513" s="20"/>
      <c r="BB1513" s="20"/>
    </row>
    <row r="1514" spans="1:54" ht="26.1" hidden="1" customHeight="1" x14ac:dyDescent="0.25">
      <c r="A1514" s="39" t="s">
        <v>146</v>
      </c>
      <c r="B1514" s="13" t="s">
        <v>31</v>
      </c>
      <c r="C1514" s="13" t="s">
        <v>252</v>
      </c>
      <c r="D1514" s="13">
        <v>34013</v>
      </c>
      <c r="E1514" s="13">
        <v>8857</v>
      </c>
      <c r="F1514" s="13" t="s">
        <v>271</v>
      </c>
      <c r="G1514" s="13" t="s">
        <v>489</v>
      </c>
      <c r="H1514" s="13" t="s">
        <v>147</v>
      </c>
      <c r="I1514" s="13" t="s">
        <v>148</v>
      </c>
      <c r="J1514" s="13" t="s">
        <v>489</v>
      </c>
      <c r="K1514" s="4">
        <v>58079</v>
      </c>
      <c r="L1514" s="4">
        <v>1</v>
      </c>
      <c r="M1514" s="14" t="s">
        <v>40</v>
      </c>
      <c r="N1514" s="15" t="s">
        <v>680</v>
      </c>
      <c r="O1514" s="15">
        <v>0</v>
      </c>
      <c r="P1514" s="15">
        <v>0</v>
      </c>
      <c r="Q1514" s="15">
        <f t="shared" si="276"/>
        <v>0</v>
      </c>
      <c r="R1514" s="15" t="str">
        <f t="shared" si="277"/>
        <v>0.00</v>
      </c>
      <c r="S1514" s="15">
        <v>0</v>
      </c>
      <c r="T1514" s="15">
        <v>0</v>
      </c>
      <c r="U1514" s="15">
        <f t="shared" si="278"/>
        <v>0</v>
      </c>
      <c r="V1514" s="16" t="str">
        <f t="shared" si="279"/>
        <v>NA</v>
      </c>
      <c r="W1514" s="17">
        <f t="shared" si="280"/>
        <v>0</v>
      </c>
      <c r="X1514" s="17">
        <f t="shared" si="280"/>
        <v>0</v>
      </c>
      <c r="Y1514" s="16">
        <f t="shared" si="281"/>
        <v>0</v>
      </c>
      <c r="Z1514" s="15" t="str">
        <f t="shared" si="282"/>
        <v>0.00</v>
      </c>
      <c r="AA1514" s="13"/>
      <c r="AB1514" s="13"/>
      <c r="AC1514" s="13"/>
      <c r="AD1514" s="13"/>
      <c r="AE1514" s="18">
        <f t="shared" si="283"/>
        <v>0</v>
      </c>
      <c r="AF1514" s="18">
        <f t="shared" si="287"/>
        <v>0</v>
      </c>
      <c r="AG1514" s="19">
        <f t="shared" si="284"/>
        <v>0</v>
      </c>
      <c r="AH1514" s="16" t="str">
        <f t="shared" si="285"/>
        <v>0.00</v>
      </c>
      <c r="AI1514" s="16">
        <f t="shared" si="286"/>
        <v>0</v>
      </c>
      <c r="AJ1514" s="44" t="s">
        <v>681</v>
      </c>
      <c r="AK1514" s="15" t="s">
        <v>683</v>
      </c>
      <c r="AL1514" s="14" t="s">
        <v>57</v>
      </c>
      <c r="AM1514" s="39" t="s">
        <v>58</v>
      </c>
      <c r="AN1514" s="39" t="s">
        <v>59</v>
      </c>
      <c r="AO1514" s="39" t="s">
        <v>60</v>
      </c>
      <c r="AP1514" s="39" t="s">
        <v>61</v>
      </c>
      <c r="AQ1514" s="20"/>
      <c r="AR1514" s="20"/>
      <c r="AS1514" s="20"/>
      <c r="AT1514" s="20"/>
      <c r="AU1514" s="20"/>
      <c r="AV1514" s="20"/>
      <c r="AW1514" s="20"/>
      <c r="AX1514" s="20"/>
      <c r="AY1514" s="20"/>
      <c r="AZ1514" s="20"/>
      <c r="BA1514" s="20"/>
      <c r="BB1514" s="20"/>
    </row>
    <row r="1515" spans="1:54" ht="26.1" hidden="1" customHeight="1" x14ac:dyDescent="0.25">
      <c r="A1515" s="39" t="s">
        <v>245</v>
      </c>
      <c r="B1515" s="13" t="s">
        <v>260</v>
      </c>
      <c r="C1515" s="13" t="s">
        <v>252</v>
      </c>
      <c r="D1515" s="13">
        <v>34023</v>
      </c>
      <c r="E1515" s="13">
        <v>18940</v>
      </c>
      <c r="F1515" s="13" t="s">
        <v>271</v>
      </c>
      <c r="G1515" s="13" t="s">
        <v>489</v>
      </c>
      <c r="H1515" s="13" t="s">
        <v>246</v>
      </c>
      <c r="I1515" s="13" t="s">
        <v>148</v>
      </c>
      <c r="J1515" s="13" t="s">
        <v>489</v>
      </c>
      <c r="K1515" s="4">
        <v>57839</v>
      </c>
      <c r="L1515" s="4">
        <v>1</v>
      </c>
      <c r="M1515" s="14" t="s">
        <v>40</v>
      </c>
      <c r="N1515" s="15" t="s">
        <v>680</v>
      </c>
      <c r="O1515" s="15">
        <v>0</v>
      </c>
      <c r="P1515" s="15">
        <v>0</v>
      </c>
      <c r="Q1515" s="15">
        <f t="shared" si="276"/>
        <v>0</v>
      </c>
      <c r="R1515" s="15" t="str">
        <f t="shared" si="277"/>
        <v>0.00</v>
      </c>
      <c r="S1515" s="15">
        <v>0</v>
      </c>
      <c r="T1515" s="15">
        <v>0</v>
      </c>
      <c r="U1515" s="15">
        <f t="shared" si="278"/>
        <v>0</v>
      </c>
      <c r="V1515" s="16" t="str">
        <f t="shared" si="279"/>
        <v>NA</v>
      </c>
      <c r="W1515" s="17">
        <f t="shared" si="280"/>
        <v>0</v>
      </c>
      <c r="X1515" s="17">
        <f t="shared" si="280"/>
        <v>0</v>
      </c>
      <c r="Y1515" s="16">
        <f t="shared" si="281"/>
        <v>0</v>
      </c>
      <c r="Z1515" s="15" t="str">
        <f t="shared" si="282"/>
        <v>0.00</v>
      </c>
      <c r="AA1515" s="13"/>
      <c r="AB1515" s="13"/>
      <c r="AC1515" s="13"/>
      <c r="AD1515" s="13"/>
      <c r="AE1515" s="18">
        <f t="shared" si="283"/>
        <v>0</v>
      </c>
      <c r="AF1515" s="18">
        <f t="shared" si="287"/>
        <v>0</v>
      </c>
      <c r="AG1515" s="19">
        <f t="shared" si="284"/>
        <v>0</v>
      </c>
      <c r="AH1515" s="16" t="str">
        <f t="shared" si="285"/>
        <v>0.00</v>
      </c>
      <c r="AI1515" s="16">
        <f t="shared" si="286"/>
        <v>0</v>
      </c>
      <c r="AJ1515" s="44" t="s">
        <v>681</v>
      </c>
      <c r="AK1515" s="15" t="s">
        <v>683</v>
      </c>
      <c r="AL1515" s="14" t="s">
        <v>57</v>
      </c>
      <c r="AM1515" s="39" t="s">
        <v>58</v>
      </c>
      <c r="AN1515" s="39" t="s">
        <v>59</v>
      </c>
      <c r="AO1515" s="39" t="s">
        <v>60</v>
      </c>
      <c r="AP1515" s="39" t="s">
        <v>61</v>
      </c>
      <c r="AQ1515" s="20"/>
      <c r="AR1515" s="20"/>
      <c r="AS1515" s="20"/>
      <c r="AT1515" s="20"/>
      <c r="AU1515" s="20"/>
      <c r="AV1515" s="20"/>
      <c r="AW1515" s="20"/>
      <c r="AX1515" s="20"/>
      <c r="AY1515" s="20"/>
      <c r="AZ1515" s="20"/>
      <c r="BA1515" s="20"/>
      <c r="BB1515" s="20"/>
    </row>
    <row r="1516" spans="1:54" ht="26.1" customHeight="1" x14ac:dyDescent="0.25">
      <c r="A1516" s="40" t="s">
        <v>146</v>
      </c>
      <c r="B1516" s="13" t="s">
        <v>31</v>
      </c>
      <c r="C1516" s="13" t="s">
        <v>252</v>
      </c>
      <c r="D1516" s="13">
        <v>34013</v>
      </c>
      <c r="E1516" s="13">
        <v>8857</v>
      </c>
      <c r="F1516" s="13" t="s">
        <v>271</v>
      </c>
      <c r="G1516" s="13" t="s">
        <v>489</v>
      </c>
      <c r="H1516" s="13" t="s">
        <v>147</v>
      </c>
      <c r="I1516" s="13" t="s">
        <v>148</v>
      </c>
      <c r="J1516" s="13" t="s">
        <v>489</v>
      </c>
      <c r="K1516" s="4">
        <v>58079</v>
      </c>
      <c r="L1516" s="4">
        <v>1</v>
      </c>
      <c r="M1516" s="13" t="s">
        <v>36</v>
      </c>
      <c r="N1516" s="15" t="s">
        <v>680</v>
      </c>
      <c r="O1516" s="15">
        <v>0</v>
      </c>
      <c r="P1516" s="15">
        <v>62.899687479999997</v>
      </c>
      <c r="Q1516" s="15">
        <f t="shared" si="276"/>
        <v>62.899687479999997</v>
      </c>
      <c r="R1516" s="15" t="str">
        <f t="shared" si="277"/>
        <v>0.00</v>
      </c>
      <c r="S1516" s="15">
        <v>0</v>
      </c>
      <c r="T1516" s="15">
        <v>18.467364146000001</v>
      </c>
      <c r="U1516" s="15">
        <f t="shared" si="278"/>
        <v>18.467364146000001</v>
      </c>
      <c r="V1516" s="16" t="str">
        <f t="shared" si="279"/>
        <v>NA</v>
      </c>
      <c r="W1516" s="17">
        <f t="shared" si="280"/>
        <v>0</v>
      </c>
      <c r="X1516" s="17">
        <f t="shared" si="280"/>
        <v>0.20073221897826088</v>
      </c>
      <c r="Y1516" s="16">
        <f t="shared" si="281"/>
        <v>0.20073221897826088</v>
      </c>
      <c r="Z1516" s="15" t="str">
        <f t="shared" si="282"/>
        <v>0.00</v>
      </c>
      <c r="AA1516" s="13"/>
      <c r="AB1516" s="13"/>
      <c r="AC1516" s="13"/>
      <c r="AD1516" s="13"/>
      <c r="AE1516" s="18">
        <f t="shared" si="283"/>
        <v>0</v>
      </c>
      <c r="AF1516" s="18">
        <f t="shared" si="287"/>
        <v>0.25367258442307694</v>
      </c>
      <c r="AG1516" s="19">
        <f t="shared" si="284"/>
        <v>0.25367258442307694</v>
      </c>
      <c r="AH1516" s="16" t="str">
        <f t="shared" si="285"/>
        <v>0.00</v>
      </c>
      <c r="AI1516" s="16">
        <f t="shared" si="286"/>
        <v>0</v>
      </c>
      <c r="AJ1516" s="44" t="s">
        <v>681</v>
      </c>
      <c r="AK1516" s="15" t="s">
        <v>683</v>
      </c>
      <c r="AL1516" s="14" t="s">
        <v>57</v>
      </c>
      <c r="AM1516" s="39" t="s">
        <v>58</v>
      </c>
      <c r="AN1516" s="39" t="s">
        <v>59</v>
      </c>
      <c r="AO1516" s="39" t="s">
        <v>60</v>
      </c>
      <c r="AP1516" s="39" t="s">
        <v>61</v>
      </c>
      <c r="AQ1516" s="20"/>
      <c r="AR1516" s="20"/>
      <c r="AS1516" s="20"/>
      <c r="AT1516" s="20"/>
      <c r="AU1516" s="20"/>
      <c r="AV1516" s="20"/>
      <c r="AW1516" s="20"/>
      <c r="AX1516" s="20"/>
      <c r="AY1516" s="20"/>
      <c r="AZ1516" s="20"/>
      <c r="BA1516" s="20"/>
      <c r="BB1516" s="20"/>
    </row>
    <row r="1517" spans="1:54" ht="26.1" customHeight="1" x14ac:dyDescent="0.25">
      <c r="A1517" s="40" t="s">
        <v>245</v>
      </c>
      <c r="B1517" s="13" t="s">
        <v>260</v>
      </c>
      <c r="C1517" s="13" t="s">
        <v>252</v>
      </c>
      <c r="D1517" s="13">
        <v>34023</v>
      </c>
      <c r="E1517" s="13">
        <v>18940</v>
      </c>
      <c r="F1517" s="13" t="s">
        <v>271</v>
      </c>
      <c r="G1517" s="13" t="s">
        <v>489</v>
      </c>
      <c r="H1517" s="13" t="s">
        <v>246</v>
      </c>
      <c r="I1517" s="13" t="s">
        <v>148</v>
      </c>
      <c r="J1517" s="13" t="s">
        <v>489</v>
      </c>
      <c r="K1517" s="4">
        <v>57839</v>
      </c>
      <c r="L1517" s="4">
        <v>1</v>
      </c>
      <c r="M1517" s="13" t="s">
        <v>36</v>
      </c>
      <c r="N1517" s="15" t="s">
        <v>680</v>
      </c>
      <c r="O1517" s="15">
        <v>0</v>
      </c>
      <c r="P1517" s="15">
        <v>71.791203789999997</v>
      </c>
      <c r="Q1517" s="15">
        <f t="shared" si="276"/>
        <v>71.791203789999997</v>
      </c>
      <c r="R1517" s="15" t="str">
        <f t="shared" si="277"/>
        <v>0.00</v>
      </c>
      <c r="S1517" s="15">
        <v>0</v>
      </c>
      <c r="T1517" s="15">
        <v>20.597224021999999</v>
      </c>
      <c r="U1517" s="15">
        <f t="shared" si="278"/>
        <v>20.597224021999999</v>
      </c>
      <c r="V1517" s="16" t="str">
        <f t="shared" si="279"/>
        <v>NA</v>
      </c>
      <c r="W1517" s="17">
        <f t="shared" si="280"/>
        <v>0</v>
      </c>
      <c r="X1517" s="17">
        <f t="shared" si="280"/>
        <v>0.22388286980434782</v>
      </c>
      <c r="Y1517" s="16">
        <f t="shared" si="281"/>
        <v>0.22388286980434782</v>
      </c>
      <c r="Z1517" s="15" t="str">
        <f t="shared" si="282"/>
        <v>0.00</v>
      </c>
      <c r="AA1517" s="13"/>
      <c r="AB1517" s="13"/>
      <c r="AC1517" s="13"/>
      <c r="AD1517" s="13"/>
      <c r="AE1517" s="18">
        <f t="shared" si="283"/>
        <v>0</v>
      </c>
      <c r="AF1517" s="18">
        <f t="shared" si="287"/>
        <v>0.28292890140109889</v>
      </c>
      <c r="AG1517" s="19">
        <f t="shared" si="284"/>
        <v>0.28292890140109889</v>
      </c>
      <c r="AH1517" s="16" t="str">
        <f t="shared" si="285"/>
        <v>0.00</v>
      </c>
      <c r="AI1517" s="16">
        <f t="shared" si="286"/>
        <v>0</v>
      </c>
      <c r="AJ1517" s="44" t="s">
        <v>681</v>
      </c>
      <c r="AK1517" s="15" t="s">
        <v>683</v>
      </c>
      <c r="AL1517" s="14" t="s">
        <v>57</v>
      </c>
      <c r="AM1517" s="39" t="s">
        <v>58</v>
      </c>
      <c r="AN1517" s="39" t="s">
        <v>59</v>
      </c>
      <c r="AO1517" s="39" t="s">
        <v>60</v>
      </c>
      <c r="AP1517" s="39" t="s">
        <v>61</v>
      </c>
      <c r="AQ1517" s="20"/>
      <c r="AR1517" s="20"/>
      <c r="AS1517" s="20"/>
      <c r="AT1517" s="20"/>
      <c r="AU1517" s="20"/>
      <c r="AV1517" s="20"/>
      <c r="AW1517" s="20"/>
      <c r="AX1517" s="20"/>
      <c r="AY1517" s="20"/>
      <c r="AZ1517" s="20"/>
      <c r="BA1517" s="20"/>
      <c r="BB1517" s="20"/>
    </row>
    <row r="1518" spans="1:54" ht="26.1" hidden="1" customHeight="1" x14ac:dyDescent="0.25">
      <c r="A1518" s="39" t="s">
        <v>146</v>
      </c>
      <c r="B1518" s="13" t="s">
        <v>31</v>
      </c>
      <c r="C1518" s="13" t="s">
        <v>252</v>
      </c>
      <c r="D1518" s="13">
        <v>34013</v>
      </c>
      <c r="E1518" s="13">
        <v>8857</v>
      </c>
      <c r="F1518" s="13" t="s">
        <v>271</v>
      </c>
      <c r="G1518" s="13" t="s">
        <v>489</v>
      </c>
      <c r="H1518" s="13" t="s">
        <v>147</v>
      </c>
      <c r="I1518" s="13" t="s">
        <v>148</v>
      </c>
      <c r="J1518" s="13" t="s">
        <v>489</v>
      </c>
      <c r="K1518" s="4">
        <v>58079</v>
      </c>
      <c r="L1518" s="4">
        <v>1</v>
      </c>
      <c r="M1518" s="14" t="s">
        <v>38</v>
      </c>
      <c r="N1518" s="15" t="s">
        <v>680</v>
      </c>
      <c r="O1518" s="15">
        <v>0</v>
      </c>
      <c r="P1518" s="15">
        <v>46.12643748</v>
      </c>
      <c r="Q1518" s="15">
        <f t="shared" si="276"/>
        <v>46.12643748</v>
      </c>
      <c r="R1518" s="15" t="str">
        <f t="shared" si="277"/>
        <v>0.00</v>
      </c>
      <c r="S1518" s="15">
        <v>0</v>
      </c>
      <c r="T1518" s="15">
        <v>13.542733706</v>
      </c>
      <c r="U1518" s="15">
        <f t="shared" si="278"/>
        <v>13.542733706</v>
      </c>
      <c r="V1518" s="16" t="str">
        <f t="shared" si="279"/>
        <v>NA</v>
      </c>
      <c r="W1518" s="17">
        <f t="shared" si="280"/>
        <v>0</v>
      </c>
      <c r="X1518" s="17">
        <f t="shared" si="280"/>
        <v>0.14720362723913044</v>
      </c>
      <c r="Y1518" s="16">
        <f t="shared" si="281"/>
        <v>0.14720362723913044</v>
      </c>
      <c r="Z1518" s="15" t="str">
        <f t="shared" si="282"/>
        <v>0.00</v>
      </c>
      <c r="AA1518" s="13"/>
      <c r="AB1518" s="13"/>
      <c r="AC1518" s="13"/>
      <c r="AD1518" s="13"/>
      <c r="AE1518" s="18">
        <f t="shared" si="283"/>
        <v>0</v>
      </c>
      <c r="AF1518" s="18">
        <f t="shared" si="287"/>
        <v>0.1860265618956044</v>
      </c>
      <c r="AG1518" s="19">
        <f t="shared" si="284"/>
        <v>0.1860265618956044</v>
      </c>
      <c r="AH1518" s="16" t="str">
        <f t="shared" si="285"/>
        <v>0.00</v>
      </c>
      <c r="AI1518" s="16">
        <f t="shared" si="286"/>
        <v>0</v>
      </c>
      <c r="AJ1518" s="44" t="s">
        <v>681</v>
      </c>
      <c r="AK1518" s="15" t="s">
        <v>683</v>
      </c>
      <c r="AL1518" s="14" t="s">
        <v>57</v>
      </c>
      <c r="AM1518" s="39" t="s">
        <v>58</v>
      </c>
      <c r="AN1518" s="39" t="s">
        <v>59</v>
      </c>
      <c r="AO1518" s="39" t="s">
        <v>60</v>
      </c>
      <c r="AP1518" s="39" t="s">
        <v>61</v>
      </c>
      <c r="AQ1518" s="20"/>
      <c r="AR1518" s="20"/>
      <c r="AS1518" s="20"/>
      <c r="AT1518" s="20"/>
      <c r="AU1518" s="20"/>
      <c r="AV1518" s="20"/>
      <c r="AW1518" s="20"/>
      <c r="AX1518" s="20"/>
      <c r="AY1518" s="20"/>
      <c r="AZ1518" s="20"/>
      <c r="BA1518" s="20"/>
      <c r="BB1518" s="20"/>
    </row>
    <row r="1519" spans="1:54" ht="26.1" hidden="1" customHeight="1" x14ac:dyDescent="0.25">
      <c r="A1519" s="39" t="s">
        <v>245</v>
      </c>
      <c r="B1519" s="13" t="s">
        <v>260</v>
      </c>
      <c r="C1519" s="13" t="s">
        <v>252</v>
      </c>
      <c r="D1519" s="13">
        <v>34023</v>
      </c>
      <c r="E1519" s="13">
        <v>18940</v>
      </c>
      <c r="F1519" s="13" t="s">
        <v>271</v>
      </c>
      <c r="G1519" s="13" t="s">
        <v>489</v>
      </c>
      <c r="H1519" s="13" t="s">
        <v>246</v>
      </c>
      <c r="I1519" s="13" t="s">
        <v>148</v>
      </c>
      <c r="J1519" s="13" t="s">
        <v>489</v>
      </c>
      <c r="K1519" s="4">
        <v>57839</v>
      </c>
      <c r="L1519" s="4">
        <v>1</v>
      </c>
      <c r="M1519" s="14" t="s">
        <v>38</v>
      </c>
      <c r="N1519" s="15" t="s">
        <v>680</v>
      </c>
      <c r="O1519" s="15">
        <v>0</v>
      </c>
      <c r="P1519" s="15">
        <v>52.646882779999999</v>
      </c>
      <c r="Q1519" s="15">
        <f t="shared" si="276"/>
        <v>52.646882779999999</v>
      </c>
      <c r="R1519" s="15" t="str">
        <f t="shared" si="277"/>
        <v>0.00</v>
      </c>
      <c r="S1519" s="15">
        <v>0</v>
      </c>
      <c r="T1519" s="15">
        <v>15.104630950000001</v>
      </c>
      <c r="U1519" s="15">
        <f t="shared" si="278"/>
        <v>15.104630950000001</v>
      </c>
      <c r="V1519" s="16" t="str">
        <f t="shared" si="279"/>
        <v>NA</v>
      </c>
      <c r="W1519" s="17">
        <f t="shared" si="280"/>
        <v>0</v>
      </c>
      <c r="X1519" s="17">
        <f t="shared" si="280"/>
        <v>0.16418077119565219</v>
      </c>
      <c r="Y1519" s="16">
        <f t="shared" si="281"/>
        <v>0.16418077119565219</v>
      </c>
      <c r="Z1519" s="15" t="str">
        <f t="shared" si="282"/>
        <v>0.00</v>
      </c>
      <c r="AA1519" s="13"/>
      <c r="AB1519" s="13"/>
      <c r="AC1519" s="13"/>
      <c r="AD1519" s="13"/>
      <c r="AE1519" s="18">
        <f t="shared" si="283"/>
        <v>0</v>
      </c>
      <c r="AF1519" s="18">
        <f t="shared" si="287"/>
        <v>0.20748119436813189</v>
      </c>
      <c r="AG1519" s="19">
        <f t="shared" si="284"/>
        <v>0.20748119436813189</v>
      </c>
      <c r="AH1519" s="16" t="str">
        <f t="shared" si="285"/>
        <v>0.00</v>
      </c>
      <c r="AI1519" s="16">
        <f t="shared" si="286"/>
        <v>0</v>
      </c>
      <c r="AJ1519" s="44" t="s">
        <v>681</v>
      </c>
      <c r="AK1519" s="15" t="s">
        <v>683</v>
      </c>
      <c r="AL1519" s="14" t="s">
        <v>57</v>
      </c>
      <c r="AM1519" s="39" t="s">
        <v>58</v>
      </c>
      <c r="AN1519" s="39" t="s">
        <v>59</v>
      </c>
      <c r="AO1519" s="39" t="s">
        <v>60</v>
      </c>
      <c r="AP1519" s="39" t="s">
        <v>61</v>
      </c>
      <c r="AQ1519" s="20"/>
      <c r="AR1519" s="20"/>
      <c r="AS1519" s="20"/>
      <c r="AT1519" s="20"/>
      <c r="AU1519" s="20"/>
      <c r="AV1519" s="20"/>
      <c r="AW1519" s="20"/>
      <c r="AX1519" s="20"/>
      <c r="AY1519" s="20"/>
      <c r="AZ1519" s="20"/>
      <c r="BA1519" s="20"/>
      <c r="BB1519" s="20"/>
    </row>
    <row r="1520" spans="1:54" ht="26.1" hidden="1" customHeight="1" x14ac:dyDescent="0.25">
      <c r="A1520" s="39" t="s">
        <v>146</v>
      </c>
      <c r="B1520" s="13" t="s">
        <v>31</v>
      </c>
      <c r="C1520" s="13" t="s">
        <v>252</v>
      </c>
      <c r="D1520" s="13">
        <v>34013</v>
      </c>
      <c r="E1520" s="13">
        <v>8857</v>
      </c>
      <c r="F1520" s="13" t="s">
        <v>271</v>
      </c>
      <c r="G1520" s="13" t="s">
        <v>489</v>
      </c>
      <c r="H1520" s="13" t="s">
        <v>147</v>
      </c>
      <c r="I1520" s="13" t="s">
        <v>148</v>
      </c>
      <c r="J1520" s="13" t="s">
        <v>489</v>
      </c>
      <c r="K1520" s="4">
        <v>58079</v>
      </c>
      <c r="L1520" s="4">
        <v>1</v>
      </c>
      <c r="M1520" s="14" t="s">
        <v>39</v>
      </c>
      <c r="N1520" s="15" t="s">
        <v>680</v>
      </c>
      <c r="O1520" s="15">
        <v>0</v>
      </c>
      <c r="P1520" s="15">
        <v>46.12643748</v>
      </c>
      <c r="Q1520" s="15">
        <f t="shared" si="276"/>
        <v>46.12643748</v>
      </c>
      <c r="R1520" s="15" t="str">
        <f t="shared" si="277"/>
        <v>0.00</v>
      </c>
      <c r="S1520" s="15">
        <v>0</v>
      </c>
      <c r="T1520" s="15">
        <v>13.542733706</v>
      </c>
      <c r="U1520" s="15">
        <f t="shared" si="278"/>
        <v>13.542733706</v>
      </c>
      <c r="V1520" s="16" t="str">
        <f t="shared" si="279"/>
        <v>NA</v>
      </c>
      <c r="W1520" s="17">
        <f t="shared" si="280"/>
        <v>0</v>
      </c>
      <c r="X1520" s="17">
        <f t="shared" si="280"/>
        <v>0.14720362723913044</v>
      </c>
      <c r="Y1520" s="16">
        <f t="shared" si="281"/>
        <v>0.14720362723913044</v>
      </c>
      <c r="Z1520" s="15" t="str">
        <f t="shared" si="282"/>
        <v>0.00</v>
      </c>
      <c r="AA1520" s="13"/>
      <c r="AB1520" s="13"/>
      <c r="AC1520" s="13"/>
      <c r="AD1520" s="13"/>
      <c r="AE1520" s="18">
        <f t="shared" si="283"/>
        <v>0</v>
      </c>
      <c r="AF1520" s="18">
        <f t="shared" si="287"/>
        <v>0.1860265618956044</v>
      </c>
      <c r="AG1520" s="19">
        <f t="shared" si="284"/>
        <v>0.1860265618956044</v>
      </c>
      <c r="AH1520" s="16" t="str">
        <f t="shared" si="285"/>
        <v>0.00</v>
      </c>
      <c r="AI1520" s="16">
        <f t="shared" si="286"/>
        <v>0</v>
      </c>
      <c r="AJ1520" s="44" t="s">
        <v>681</v>
      </c>
      <c r="AK1520" s="15" t="s">
        <v>683</v>
      </c>
      <c r="AL1520" s="14" t="s">
        <v>57</v>
      </c>
      <c r="AM1520" s="39" t="s">
        <v>58</v>
      </c>
      <c r="AN1520" s="39" t="s">
        <v>59</v>
      </c>
      <c r="AO1520" s="39" t="s">
        <v>60</v>
      </c>
      <c r="AP1520" s="39" t="s">
        <v>61</v>
      </c>
      <c r="AQ1520" s="20"/>
      <c r="AR1520" s="20"/>
      <c r="AS1520" s="20"/>
      <c r="AT1520" s="20"/>
      <c r="AU1520" s="20"/>
      <c r="AV1520" s="20"/>
      <c r="AW1520" s="20"/>
      <c r="AX1520" s="20"/>
      <c r="AY1520" s="20"/>
      <c r="AZ1520" s="20"/>
      <c r="BA1520" s="20"/>
      <c r="BB1520" s="20"/>
    </row>
    <row r="1521" spans="1:54" ht="26.1" hidden="1" customHeight="1" x14ac:dyDescent="0.25">
      <c r="A1521" s="39" t="s">
        <v>245</v>
      </c>
      <c r="B1521" s="13" t="s">
        <v>260</v>
      </c>
      <c r="C1521" s="13" t="s">
        <v>252</v>
      </c>
      <c r="D1521" s="13">
        <v>34023</v>
      </c>
      <c r="E1521" s="13">
        <v>18940</v>
      </c>
      <c r="F1521" s="13" t="s">
        <v>271</v>
      </c>
      <c r="G1521" s="13" t="s">
        <v>489</v>
      </c>
      <c r="H1521" s="13" t="s">
        <v>246</v>
      </c>
      <c r="I1521" s="13" t="s">
        <v>148</v>
      </c>
      <c r="J1521" s="13" t="s">
        <v>489</v>
      </c>
      <c r="K1521" s="4">
        <v>57839</v>
      </c>
      <c r="L1521" s="4">
        <v>1</v>
      </c>
      <c r="M1521" s="14" t="s">
        <v>39</v>
      </c>
      <c r="N1521" s="15" t="s">
        <v>680</v>
      </c>
      <c r="O1521" s="15">
        <v>0</v>
      </c>
      <c r="P1521" s="15">
        <v>52.646882779999999</v>
      </c>
      <c r="Q1521" s="15">
        <f t="shared" si="276"/>
        <v>52.646882779999999</v>
      </c>
      <c r="R1521" s="15" t="str">
        <f t="shared" si="277"/>
        <v>0.00</v>
      </c>
      <c r="S1521" s="15">
        <v>0</v>
      </c>
      <c r="T1521" s="15">
        <v>15.104630950000001</v>
      </c>
      <c r="U1521" s="15">
        <f t="shared" si="278"/>
        <v>15.104630950000001</v>
      </c>
      <c r="V1521" s="16" t="str">
        <f t="shared" si="279"/>
        <v>NA</v>
      </c>
      <c r="W1521" s="17">
        <f t="shared" si="280"/>
        <v>0</v>
      </c>
      <c r="X1521" s="17">
        <f t="shared" si="280"/>
        <v>0.16418077119565219</v>
      </c>
      <c r="Y1521" s="16">
        <f t="shared" si="281"/>
        <v>0.16418077119565219</v>
      </c>
      <c r="Z1521" s="15" t="str">
        <f t="shared" si="282"/>
        <v>0.00</v>
      </c>
      <c r="AA1521" s="13"/>
      <c r="AB1521" s="13"/>
      <c r="AC1521" s="13"/>
      <c r="AD1521" s="13"/>
      <c r="AE1521" s="18">
        <f t="shared" si="283"/>
        <v>0</v>
      </c>
      <c r="AF1521" s="18">
        <f t="shared" si="287"/>
        <v>0.20748119436813189</v>
      </c>
      <c r="AG1521" s="19">
        <f t="shared" si="284"/>
        <v>0.20748119436813189</v>
      </c>
      <c r="AH1521" s="16" t="str">
        <f t="shared" si="285"/>
        <v>0.00</v>
      </c>
      <c r="AI1521" s="16">
        <f t="shared" si="286"/>
        <v>0</v>
      </c>
      <c r="AJ1521" s="44" t="s">
        <v>681</v>
      </c>
      <c r="AK1521" s="15" t="s">
        <v>683</v>
      </c>
      <c r="AL1521" s="14" t="s">
        <v>57</v>
      </c>
      <c r="AM1521" s="39" t="s">
        <v>58</v>
      </c>
      <c r="AN1521" s="39" t="s">
        <v>59</v>
      </c>
      <c r="AO1521" s="39" t="s">
        <v>60</v>
      </c>
      <c r="AP1521" s="39" t="s">
        <v>61</v>
      </c>
      <c r="AQ1521" s="20"/>
      <c r="AR1521" s="20"/>
      <c r="AS1521" s="20"/>
      <c r="AT1521" s="20"/>
      <c r="AU1521" s="20"/>
      <c r="AV1521" s="20"/>
      <c r="AW1521" s="20"/>
      <c r="AX1521" s="20"/>
      <c r="AY1521" s="20"/>
      <c r="AZ1521" s="20"/>
      <c r="BA1521" s="20"/>
      <c r="BB1521" s="20"/>
    </row>
    <row r="1522" spans="1:54" ht="26.1" hidden="1" customHeight="1" x14ac:dyDescent="0.25">
      <c r="A1522" s="39" t="s">
        <v>146</v>
      </c>
      <c r="B1522" s="13" t="s">
        <v>31</v>
      </c>
      <c r="C1522" s="13" t="s">
        <v>252</v>
      </c>
      <c r="D1522" s="13">
        <v>34013</v>
      </c>
      <c r="E1522" s="13">
        <v>8857</v>
      </c>
      <c r="F1522" s="13" t="s">
        <v>271</v>
      </c>
      <c r="G1522" s="13" t="s">
        <v>489</v>
      </c>
      <c r="H1522" s="13" t="s">
        <v>147</v>
      </c>
      <c r="I1522" s="13" t="s">
        <v>148</v>
      </c>
      <c r="J1522" s="13" t="s">
        <v>489</v>
      </c>
      <c r="K1522" s="4">
        <v>58079</v>
      </c>
      <c r="L1522" s="4">
        <v>1</v>
      </c>
      <c r="M1522" s="14" t="s">
        <v>37</v>
      </c>
      <c r="N1522" s="15" t="s">
        <v>680</v>
      </c>
      <c r="O1522" s="15">
        <v>0</v>
      </c>
      <c r="P1522" s="15">
        <v>11.18216666</v>
      </c>
      <c r="Q1522" s="15">
        <f t="shared" si="276"/>
        <v>11.18216666</v>
      </c>
      <c r="R1522" s="15" t="str">
        <f t="shared" si="277"/>
        <v>0.00</v>
      </c>
      <c r="S1522" s="15">
        <v>0</v>
      </c>
      <c r="T1522" s="15">
        <v>3.2830869590000002</v>
      </c>
      <c r="U1522" s="15">
        <f t="shared" si="278"/>
        <v>3.2830869590000002</v>
      </c>
      <c r="V1522" s="16" t="str">
        <f t="shared" si="279"/>
        <v>NA</v>
      </c>
      <c r="W1522" s="17">
        <f t="shared" si="280"/>
        <v>0</v>
      </c>
      <c r="X1522" s="17">
        <f t="shared" si="280"/>
        <v>3.5685727815217394E-2</v>
      </c>
      <c r="Y1522" s="16">
        <f t="shared" si="281"/>
        <v>3.5685727815217394E-2</v>
      </c>
      <c r="Z1522" s="15" t="str">
        <f t="shared" si="282"/>
        <v>0.00</v>
      </c>
      <c r="AA1522" s="13"/>
      <c r="AB1522" s="13"/>
      <c r="AC1522" s="13"/>
      <c r="AD1522" s="13"/>
      <c r="AE1522" s="18">
        <f t="shared" si="283"/>
        <v>0</v>
      </c>
      <c r="AF1522" s="18">
        <f t="shared" si="287"/>
        <v>4.5097348337912097E-2</v>
      </c>
      <c r="AG1522" s="19">
        <f t="shared" si="284"/>
        <v>4.5097348337912097E-2</v>
      </c>
      <c r="AH1522" s="16" t="str">
        <f t="shared" si="285"/>
        <v>0.00</v>
      </c>
      <c r="AI1522" s="16">
        <f t="shared" si="286"/>
        <v>0</v>
      </c>
      <c r="AJ1522" s="44" t="s">
        <v>681</v>
      </c>
      <c r="AK1522" s="15" t="s">
        <v>683</v>
      </c>
      <c r="AL1522" s="14" t="s">
        <v>57</v>
      </c>
      <c r="AM1522" s="39" t="s">
        <v>58</v>
      </c>
      <c r="AN1522" s="39" t="s">
        <v>59</v>
      </c>
      <c r="AO1522" s="39" t="s">
        <v>60</v>
      </c>
      <c r="AP1522" s="39" t="s">
        <v>61</v>
      </c>
      <c r="AQ1522" s="20"/>
      <c r="AR1522" s="20"/>
      <c r="AS1522" s="20"/>
      <c r="AT1522" s="20"/>
      <c r="AU1522" s="20"/>
      <c r="AV1522" s="20"/>
      <c r="AW1522" s="20"/>
      <c r="AX1522" s="20"/>
      <c r="AY1522" s="20"/>
      <c r="AZ1522" s="20"/>
      <c r="BA1522" s="20"/>
      <c r="BB1522" s="20"/>
    </row>
    <row r="1523" spans="1:54" ht="26.1" hidden="1" customHeight="1" x14ac:dyDescent="0.25">
      <c r="A1523" s="39" t="s">
        <v>245</v>
      </c>
      <c r="B1523" s="13" t="s">
        <v>260</v>
      </c>
      <c r="C1523" s="13" t="s">
        <v>252</v>
      </c>
      <c r="D1523" s="13">
        <v>34023</v>
      </c>
      <c r="E1523" s="13">
        <v>18940</v>
      </c>
      <c r="F1523" s="13" t="s">
        <v>271</v>
      </c>
      <c r="G1523" s="13" t="s">
        <v>489</v>
      </c>
      <c r="H1523" s="13" t="s">
        <v>246</v>
      </c>
      <c r="I1523" s="13" t="s">
        <v>148</v>
      </c>
      <c r="J1523" s="13" t="s">
        <v>489</v>
      </c>
      <c r="K1523" s="4">
        <v>57839</v>
      </c>
      <c r="L1523" s="4">
        <v>1</v>
      </c>
      <c r="M1523" s="14" t="s">
        <v>37</v>
      </c>
      <c r="N1523" s="15" t="s">
        <v>680</v>
      </c>
      <c r="O1523" s="15">
        <v>0</v>
      </c>
      <c r="P1523" s="15">
        <v>12.762880669999999</v>
      </c>
      <c r="Q1523" s="15">
        <f t="shared" si="276"/>
        <v>12.762880669999999</v>
      </c>
      <c r="R1523" s="15" t="str">
        <f t="shared" si="277"/>
        <v>0.00</v>
      </c>
      <c r="S1523" s="15">
        <v>0</v>
      </c>
      <c r="T1523" s="15">
        <v>3.6617287159999998</v>
      </c>
      <c r="U1523" s="15">
        <f t="shared" si="278"/>
        <v>3.6617287159999998</v>
      </c>
      <c r="V1523" s="16" t="str">
        <f t="shared" si="279"/>
        <v>NA</v>
      </c>
      <c r="W1523" s="17">
        <f t="shared" si="280"/>
        <v>0</v>
      </c>
      <c r="X1523" s="17">
        <f t="shared" si="280"/>
        <v>3.980139908695652E-2</v>
      </c>
      <c r="Y1523" s="16">
        <f t="shared" si="281"/>
        <v>3.980139908695652E-2</v>
      </c>
      <c r="Z1523" s="15" t="str">
        <f t="shared" si="282"/>
        <v>0.00</v>
      </c>
      <c r="AA1523" s="13"/>
      <c r="AB1523" s="13"/>
      <c r="AC1523" s="13"/>
      <c r="AD1523" s="13"/>
      <c r="AE1523" s="18">
        <f t="shared" si="283"/>
        <v>0</v>
      </c>
      <c r="AF1523" s="18">
        <f t="shared" si="287"/>
        <v>5.029847137362637E-2</v>
      </c>
      <c r="AG1523" s="19">
        <f t="shared" si="284"/>
        <v>5.029847137362637E-2</v>
      </c>
      <c r="AH1523" s="16" t="str">
        <f t="shared" si="285"/>
        <v>0.00</v>
      </c>
      <c r="AI1523" s="16">
        <f t="shared" si="286"/>
        <v>0</v>
      </c>
      <c r="AJ1523" s="44" t="s">
        <v>681</v>
      </c>
      <c r="AK1523" s="15" t="s">
        <v>683</v>
      </c>
      <c r="AL1523" s="14" t="s">
        <v>57</v>
      </c>
      <c r="AM1523" s="39" t="s">
        <v>58</v>
      </c>
      <c r="AN1523" s="39" t="s">
        <v>59</v>
      </c>
      <c r="AO1523" s="39" t="s">
        <v>60</v>
      </c>
      <c r="AP1523" s="39" t="s">
        <v>61</v>
      </c>
      <c r="AQ1523" s="20"/>
      <c r="AR1523" s="20"/>
      <c r="AS1523" s="20"/>
      <c r="AT1523" s="20"/>
      <c r="AU1523" s="20"/>
      <c r="AV1523" s="20"/>
      <c r="AW1523" s="20"/>
      <c r="AX1523" s="20"/>
      <c r="AY1523" s="20"/>
      <c r="AZ1523" s="20"/>
      <c r="BA1523" s="20"/>
      <c r="BB1523" s="20"/>
    </row>
    <row r="1524" spans="1:54" ht="26.1" hidden="1" customHeight="1" x14ac:dyDescent="0.25">
      <c r="A1524" s="39" t="s">
        <v>146</v>
      </c>
      <c r="B1524" s="13" t="s">
        <v>31</v>
      </c>
      <c r="C1524" s="13" t="s">
        <v>252</v>
      </c>
      <c r="D1524" s="13">
        <v>34013</v>
      </c>
      <c r="E1524" s="13">
        <v>8857</v>
      </c>
      <c r="F1524" s="13" t="s">
        <v>271</v>
      </c>
      <c r="G1524" s="13" t="s">
        <v>489</v>
      </c>
      <c r="H1524" s="13" t="s">
        <v>147</v>
      </c>
      <c r="I1524" s="13" t="s">
        <v>148</v>
      </c>
      <c r="J1524" s="13" t="s">
        <v>489</v>
      </c>
      <c r="K1524" s="4">
        <v>58079</v>
      </c>
      <c r="L1524" s="4">
        <v>1</v>
      </c>
      <c r="M1524" s="14" t="s">
        <v>34</v>
      </c>
      <c r="N1524" s="15" t="s">
        <v>680</v>
      </c>
      <c r="O1524" s="15">
        <v>0</v>
      </c>
      <c r="P1524" s="15">
        <v>14.676593739999999</v>
      </c>
      <c r="Q1524" s="15">
        <f t="shared" si="276"/>
        <v>14.676593739999999</v>
      </c>
      <c r="R1524" s="15" t="str">
        <f t="shared" si="277"/>
        <v>0.00</v>
      </c>
      <c r="S1524" s="15">
        <v>0</v>
      </c>
      <c r="T1524" s="15">
        <v>4.3090516339999994</v>
      </c>
      <c r="U1524" s="15">
        <f t="shared" si="278"/>
        <v>4.3090516339999994</v>
      </c>
      <c r="V1524" s="16" t="str">
        <f t="shared" si="279"/>
        <v>NA</v>
      </c>
      <c r="W1524" s="17">
        <f t="shared" si="280"/>
        <v>0</v>
      </c>
      <c r="X1524" s="17">
        <f t="shared" si="280"/>
        <v>4.6837517760869557E-2</v>
      </c>
      <c r="Y1524" s="16">
        <f t="shared" si="281"/>
        <v>4.6837517760869557E-2</v>
      </c>
      <c r="Z1524" s="15" t="str">
        <f t="shared" si="282"/>
        <v>0.00</v>
      </c>
      <c r="AA1524" s="13"/>
      <c r="AB1524" s="13"/>
      <c r="AC1524" s="13"/>
      <c r="AD1524" s="13"/>
      <c r="AE1524" s="18">
        <f t="shared" si="283"/>
        <v>0</v>
      </c>
      <c r="AF1524" s="18">
        <f t="shared" si="287"/>
        <v>5.9190269697802188E-2</v>
      </c>
      <c r="AG1524" s="19">
        <f t="shared" si="284"/>
        <v>5.9190269697802188E-2</v>
      </c>
      <c r="AH1524" s="16" t="str">
        <f t="shared" si="285"/>
        <v>0.00</v>
      </c>
      <c r="AI1524" s="16">
        <f t="shared" si="286"/>
        <v>0</v>
      </c>
      <c r="AJ1524" s="44" t="s">
        <v>681</v>
      </c>
      <c r="AK1524" s="15" t="s">
        <v>683</v>
      </c>
      <c r="AL1524" s="14" t="s">
        <v>57</v>
      </c>
      <c r="AM1524" s="39" t="s">
        <v>58</v>
      </c>
      <c r="AN1524" s="39" t="s">
        <v>59</v>
      </c>
      <c r="AO1524" s="39" t="s">
        <v>60</v>
      </c>
      <c r="AP1524" s="39" t="s">
        <v>61</v>
      </c>
      <c r="AQ1524" s="20"/>
      <c r="AR1524" s="20"/>
      <c r="AS1524" s="20"/>
      <c r="AT1524" s="20"/>
      <c r="AU1524" s="20"/>
      <c r="AV1524" s="20"/>
      <c r="AW1524" s="20"/>
      <c r="AX1524" s="20"/>
      <c r="AY1524" s="20"/>
      <c r="AZ1524" s="20"/>
      <c r="BA1524" s="20"/>
      <c r="BB1524" s="20"/>
    </row>
    <row r="1525" spans="1:54" ht="26.1" hidden="1" customHeight="1" x14ac:dyDescent="0.25">
      <c r="A1525" s="39" t="s">
        <v>245</v>
      </c>
      <c r="B1525" s="13" t="s">
        <v>260</v>
      </c>
      <c r="C1525" s="13" t="s">
        <v>252</v>
      </c>
      <c r="D1525" s="13">
        <v>34023</v>
      </c>
      <c r="E1525" s="13">
        <v>18940</v>
      </c>
      <c r="F1525" s="13" t="s">
        <v>271</v>
      </c>
      <c r="G1525" s="13" t="s">
        <v>489</v>
      </c>
      <c r="H1525" s="13" t="s">
        <v>246</v>
      </c>
      <c r="I1525" s="13" t="s">
        <v>148</v>
      </c>
      <c r="J1525" s="13" t="s">
        <v>489</v>
      </c>
      <c r="K1525" s="4">
        <v>57839</v>
      </c>
      <c r="L1525" s="4">
        <v>1</v>
      </c>
      <c r="M1525" s="14" t="s">
        <v>34</v>
      </c>
      <c r="N1525" s="15" t="s">
        <v>680</v>
      </c>
      <c r="O1525" s="15">
        <v>0</v>
      </c>
      <c r="P1525" s="15">
        <v>16.751280879999999</v>
      </c>
      <c r="Q1525" s="15">
        <f t="shared" si="276"/>
        <v>16.751280879999999</v>
      </c>
      <c r="R1525" s="15" t="str">
        <f t="shared" si="277"/>
        <v>0.00</v>
      </c>
      <c r="S1525" s="15">
        <v>0</v>
      </c>
      <c r="T1525" s="15">
        <v>4.8060189379999994</v>
      </c>
      <c r="U1525" s="15">
        <f t="shared" si="278"/>
        <v>4.8060189379999994</v>
      </c>
      <c r="V1525" s="16" t="str">
        <f t="shared" si="279"/>
        <v>NA</v>
      </c>
      <c r="W1525" s="17">
        <f t="shared" si="280"/>
        <v>0</v>
      </c>
      <c r="X1525" s="17">
        <f t="shared" si="280"/>
        <v>5.2239336282608691E-2</v>
      </c>
      <c r="Y1525" s="16">
        <f t="shared" si="281"/>
        <v>5.2239336282608691E-2</v>
      </c>
      <c r="Z1525" s="15" t="str">
        <f t="shared" si="282"/>
        <v>0.00</v>
      </c>
      <c r="AA1525" s="13"/>
      <c r="AB1525" s="13"/>
      <c r="AC1525" s="13"/>
      <c r="AD1525" s="13"/>
      <c r="AE1525" s="18">
        <f t="shared" si="283"/>
        <v>0</v>
      </c>
      <c r="AF1525" s="18">
        <f t="shared" si="287"/>
        <v>6.6016743653846147E-2</v>
      </c>
      <c r="AG1525" s="19">
        <f t="shared" si="284"/>
        <v>6.6016743653846147E-2</v>
      </c>
      <c r="AH1525" s="16" t="str">
        <f t="shared" si="285"/>
        <v>0.00</v>
      </c>
      <c r="AI1525" s="16">
        <f t="shared" si="286"/>
        <v>0</v>
      </c>
      <c r="AJ1525" s="44" t="s">
        <v>681</v>
      </c>
      <c r="AK1525" s="15" t="s">
        <v>683</v>
      </c>
      <c r="AL1525" s="14" t="s">
        <v>57</v>
      </c>
      <c r="AM1525" s="39" t="s">
        <v>58</v>
      </c>
      <c r="AN1525" s="39" t="s">
        <v>59</v>
      </c>
      <c r="AO1525" s="39" t="s">
        <v>60</v>
      </c>
      <c r="AP1525" s="39" t="s">
        <v>61</v>
      </c>
      <c r="AQ1525" s="20"/>
      <c r="AR1525" s="20"/>
      <c r="AS1525" s="20"/>
      <c r="AT1525" s="20"/>
      <c r="AU1525" s="20"/>
      <c r="AV1525" s="20"/>
      <c r="AW1525" s="20"/>
      <c r="AX1525" s="20"/>
      <c r="AY1525" s="20"/>
      <c r="AZ1525" s="20"/>
      <c r="BA1525" s="20"/>
      <c r="BB1525" s="20"/>
    </row>
    <row r="1526" spans="1:54" ht="26.1" hidden="1" customHeight="1" x14ac:dyDescent="0.25">
      <c r="A1526" s="39" t="s">
        <v>146</v>
      </c>
      <c r="B1526" s="13" t="s">
        <v>31</v>
      </c>
      <c r="C1526" s="13" t="s">
        <v>252</v>
      </c>
      <c r="D1526" s="13">
        <v>34013</v>
      </c>
      <c r="E1526" s="13">
        <v>8857</v>
      </c>
      <c r="F1526" s="13" t="s">
        <v>271</v>
      </c>
      <c r="G1526" s="13" t="s">
        <v>489</v>
      </c>
      <c r="H1526" s="13" t="s">
        <v>147</v>
      </c>
      <c r="I1526" s="13" t="s">
        <v>149</v>
      </c>
      <c r="J1526" s="13" t="s">
        <v>489</v>
      </c>
      <c r="K1526" s="4">
        <v>58079</v>
      </c>
      <c r="L1526" s="4">
        <v>2</v>
      </c>
      <c r="M1526" s="14" t="s">
        <v>35</v>
      </c>
      <c r="N1526" s="15" t="s">
        <v>680</v>
      </c>
      <c r="O1526" s="15">
        <v>0</v>
      </c>
      <c r="P1526" s="15">
        <v>208.90253480000001</v>
      </c>
      <c r="Q1526" s="15">
        <f t="shared" si="276"/>
        <v>208.90253480000001</v>
      </c>
      <c r="R1526" s="15" t="str">
        <f t="shared" si="277"/>
        <v>0.00</v>
      </c>
      <c r="S1526" s="15">
        <v>0</v>
      </c>
      <c r="T1526" s="15">
        <v>61.426742059999995</v>
      </c>
      <c r="U1526" s="15">
        <f t="shared" si="278"/>
        <v>61.426742059999995</v>
      </c>
      <c r="V1526" s="16" t="str">
        <f t="shared" si="279"/>
        <v>NA</v>
      </c>
      <c r="W1526" s="17">
        <f t="shared" si="280"/>
        <v>0</v>
      </c>
      <c r="X1526" s="17">
        <f t="shared" si="280"/>
        <v>0.66768197891304337</v>
      </c>
      <c r="Y1526" s="16">
        <f t="shared" si="281"/>
        <v>0.66768197891304337</v>
      </c>
      <c r="Z1526" s="15" t="str">
        <f t="shared" si="282"/>
        <v>0.00</v>
      </c>
      <c r="AA1526" s="13"/>
      <c r="AB1526" s="13"/>
      <c r="AC1526" s="13"/>
      <c r="AD1526" s="13"/>
      <c r="AE1526" s="18">
        <f t="shared" si="283"/>
        <v>0</v>
      </c>
      <c r="AF1526" s="18">
        <f t="shared" si="287"/>
        <v>0.84377392939560436</v>
      </c>
      <c r="AG1526" s="19">
        <f t="shared" si="284"/>
        <v>0.84377392939560436</v>
      </c>
      <c r="AH1526" s="16" t="str">
        <f t="shared" si="285"/>
        <v>0.00</v>
      </c>
      <c r="AI1526" s="16">
        <f t="shared" si="286"/>
        <v>0</v>
      </c>
      <c r="AJ1526" s="44" t="s">
        <v>681</v>
      </c>
      <c r="AK1526" s="15" t="s">
        <v>683</v>
      </c>
      <c r="AL1526" s="14" t="s">
        <v>57</v>
      </c>
      <c r="AM1526" s="39" t="s">
        <v>58</v>
      </c>
      <c r="AN1526" s="39" t="s">
        <v>59</v>
      </c>
      <c r="AO1526" s="39" t="s">
        <v>60</v>
      </c>
      <c r="AP1526" s="39" t="s">
        <v>61</v>
      </c>
      <c r="AQ1526" s="20"/>
      <c r="AR1526" s="20"/>
      <c r="AS1526" s="20"/>
      <c r="AT1526" s="20"/>
      <c r="AU1526" s="20"/>
      <c r="AV1526" s="20"/>
      <c r="AW1526" s="20"/>
      <c r="AX1526" s="20"/>
      <c r="AY1526" s="20"/>
      <c r="AZ1526" s="20"/>
      <c r="BA1526" s="20"/>
      <c r="BB1526" s="20"/>
    </row>
    <row r="1527" spans="1:54" ht="26.1" hidden="1" customHeight="1" x14ac:dyDescent="0.25">
      <c r="A1527" s="39" t="s">
        <v>245</v>
      </c>
      <c r="B1527" s="13" t="s">
        <v>260</v>
      </c>
      <c r="C1527" s="13" t="s">
        <v>252</v>
      </c>
      <c r="D1527" s="13">
        <v>34023</v>
      </c>
      <c r="E1527" s="13">
        <v>18940</v>
      </c>
      <c r="F1527" s="13" t="s">
        <v>271</v>
      </c>
      <c r="G1527" s="13" t="s">
        <v>489</v>
      </c>
      <c r="H1527" s="13" t="s">
        <v>246</v>
      </c>
      <c r="I1527" s="13" t="s">
        <v>149</v>
      </c>
      <c r="J1527" s="13" t="s">
        <v>489</v>
      </c>
      <c r="K1527" s="4">
        <v>57839</v>
      </c>
      <c r="L1527" s="4">
        <v>2</v>
      </c>
      <c r="M1527" s="14" t="s">
        <v>35</v>
      </c>
      <c r="N1527" s="15" t="s">
        <v>680</v>
      </c>
      <c r="O1527" s="15">
        <v>0</v>
      </c>
      <c r="P1527" s="15">
        <v>235.1308569</v>
      </c>
      <c r="Q1527" s="15">
        <f t="shared" si="276"/>
        <v>235.1308569</v>
      </c>
      <c r="R1527" s="15" t="str">
        <f t="shared" si="277"/>
        <v>0.00</v>
      </c>
      <c r="S1527" s="15">
        <v>0</v>
      </c>
      <c r="T1527" s="15">
        <v>68.460824180000003</v>
      </c>
      <c r="U1527" s="15">
        <f t="shared" si="278"/>
        <v>68.460824180000003</v>
      </c>
      <c r="V1527" s="16" t="str">
        <f t="shared" si="279"/>
        <v>NA</v>
      </c>
      <c r="W1527" s="17">
        <f t="shared" si="280"/>
        <v>0</v>
      </c>
      <c r="X1527" s="17">
        <f t="shared" si="280"/>
        <v>0.74413939326086964</v>
      </c>
      <c r="Y1527" s="16">
        <f t="shared" si="281"/>
        <v>0.74413939326086964</v>
      </c>
      <c r="Z1527" s="15" t="str">
        <f t="shared" si="282"/>
        <v>0.00</v>
      </c>
      <c r="AA1527" s="13"/>
      <c r="AB1527" s="13"/>
      <c r="AC1527" s="13"/>
      <c r="AD1527" s="13"/>
      <c r="AE1527" s="18">
        <f t="shared" si="283"/>
        <v>0</v>
      </c>
      <c r="AF1527" s="18">
        <f t="shared" si="287"/>
        <v>0.94039593653846165</v>
      </c>
      <c r="AG1527" s="19">
        <f t="shared" si="284"/>
        <v>0.94039593653846165</v>
      </c>
      <c r="AH1527" s="16" t="str">
        <f t="shared" si="285"/>
        <v>0.00</v>
      </c>
      <c r="AI1527" s="16">
        <f t="shared" si="286"/>
        <v>0</v>
      </c>
      <c r="AJ1527" s="44" t="s">
        <v>681</v>
      </c>
      <c r="AK1527" s="15" t="s">
        <v>683</v>
      </c>
      <c r="AL1527" s="14" t="s">
        <v>57</v>
      </c>
      <c r="AM1527" s="39" t="s">
        <v>58</v>
      </c>
      <c r="AN1527" s="39" t="s">
        <v>59</v>
      </c>
      <c r="AO1527" s="39" t="s">
        <v>60</v>
      </c>
      <c r="AP1527" s="39" t="s">
        <v>61</v>
      </c>
      <c r="AQ1527" s="20"/>
      <c r="AR1527" s="20"/>
      <c r="AS1527" s="20"/>
      <c r="AT1527" s="20"/>
      <c r="AU1527" s="20"/>
      <c r="AV1527" s="20"/>
      <c r="AW1527" s="20"/>
      <c r="AX1527" s="20"/>
      <c r="AY1527" s="20"/>
      <c r="AZ1527" s="20"/>
      <c r="BA1527" s="20"/>
      <c r="BB1527" s="20"/>
    </row>
    <row r="1528" spans="1:54" ht="26.1" hidden="1" customHeight="1" x14ac:dyDescent="0.25">
      <c r="A1528" s="39" t="s">
        <v>146</v>
      </c>
      <c r="B1528" s="13" t="s">
        <v>31</v>
      </c>
      <c r="C1528" s="13" t="s">
        <v>252</v>
      </c>
      <c r="D1528" s="13">
        <v>34013</v>
      </c>
      <c r="E1528" s="13">
        <v>8857</v>
      </c>
      <c r="F1528" s="13" t="s">
        <v>271</v>
      </c>
      <c r="G1528" s="13" t="s">
        <v>489</v>
      </c>
      <c r="H1528" s="13" t="s">
        <v>147</v>
      </c>
      <c r="I1528" s="13" t="s">
        <v>149</v>
      </c>
      <c r="J1528" s="13" t="s">
        <v>489</v>
      </c>
      <c r="K1528" s="4">
        <v>58079</v>
      </c>
      <c r="L1528" s="4">
        <v>2</v>
      </c>
      <c r="M1528" s="14" t="s">
        <v>40</v>
      </c>
      <c r="N1528" s="15" t="s">
        <v>680</v>
      </c>
      <c r="O1528" s="15">
        <v>0</v>
      </c>
      <c r="P1528" s="15">
        <v>0</v>
      </c>
      <c r="Q1528" s="15">
        <f t="shared" si="276"/>
        <v>0</v>
      </c>
      <c r="R1528" s="15" t="str">
        <f t="shared" si="277"/>
        <v>0.00</v>
      </c>
      <c r="S1528" s="15">
        <v>0</v>
      </c>
      <c r="T1528" s="15">
        <v>0</v>
      </c>
      <c r="U1528" s="15">
        <f t="shared" si="278"/>
        <v>0</v>
      </c>
      <c r="V1528" s="16" t="str">
        <f t="shared" si="279"/>
        <v>NA</v>
      </c>
      <c r="W1528" s="17">
        <f t="shared" si="280"/>
        <v>0</v>
      </c>
      <c r="X1528" s="17">
        <f t="shared" si="280"/>
        <v>0</v>
      </c>
      <c r="Y1528" s="16">
        <f t="shared" si="281"/>
        <v>0</v>
      </c>
      <c r="Z1528" s="15" t="str">
        <f t="shared" si="282"/>
        <v>0.00</v>
      </c>
      <c r="AA1528" s="13"/>
      <c r="AB1528" s="13"/>
      <c r="AC1528" s="13"/>
      <c r="AD1528" s="13"/>
      <c r="AE1528" s="18">
        <f t="shared" si="283"/>
        <v>0</v>
      </c>
      <c r="AF1528" s="18">
        <f t="shared" si="287"/>
        <v>0</v>
      </c>
      <c r="AG1528" s="19">
        <f t="shared" si="284"/>
        <v>0</v>
      </c>
      <c r="AH1528" s="16" t="str">
        <f t="shared" si="285"/>
        <v>0.00</v>
      </c>
      <c r="AI1528" s="16">
        <f t="shared" si="286"/>
        <v>0</v>
      </c>
      <c r="AJ1528" s="44" t="s">
        <v>681</v>
      </c>
      <c r="AK1528" s="15" t="s">
        <v>683</v>
      </c>
      <c r="AL1528" s="14" t="s">
        <v>57</v>
      </c>
      <c r="AM1528" s="39" t="s">
        <v>58</v>
      </c>
      <c r="AN1528" s="39" t="s">
        <v>59</v>
      </c>
      <c r="AO1528" s="39" t="s">
        <v>60</v>
      </c>
      <c r="AP1528" s="39" t="s">
        <v>61</v>
      </c>
      <c r="AQ1528" s="20"/>
      <c r="AR1528" s="20"/>
      <c r="AS1528" s="20"/>
      <c r="AT1528" s="20"/>
      <c r="AU1528" s="20"/>
      <c r="AV1528" s="20"/>
      <c r="AW1528" s="20"/>
      <c r="AX1528" s="20"/>
      <c r="AY1528" s="20"/>
      <c r="AZ1528" s="20"/>
      <c r="BA1528" s="20"/>
      <c r="BB1528" s="20"/>
    </row>
    <row r="1529" spans="1:54" ht="26.1" hidden="1" customHeight="1" x14ac:dyDescent="0.25">
      <c r="A1529" s="39" t="s">
        <v>245</v>
      </c>
      <c r="B1529" s="13" t="s">
        <v>260</v>
      </c>
      <c r="C1529" s="13" t="s">
        <v>252</v>
      </c>
      <c r="D1529" s="13">
        <v>34023</v>
      </c>
      <c r="E1529" s="13">
        <v>18940</v>
      </c>
      <c r="F1529" s="13" t="s">
        <v>271</v>
      </c>
      <c r="G1529" s="13" t="s">
        <v>489</v>
      </c>
      <c r="H1529" s="13" t="s">
        <v>246</v>
      </c>
      <c r="I1529" s="13" t="s">
        <v>149</v>
      </c>
      <c r="J1529" s="13" t="s">
        <v>489</v>
      </c>
      <c r="K1529" s="4">
        <v>57839</v>
      </c>
      <c r="L1529" s="4">
        <v>2</v>
      </c>
      <c r="M1529" s="14" t="s">
        <v>40</v>
      </c>
      <c r="N1529" s="15" t="s">
        <v>680</v>
      </c>
      <c r="O1529" s="15">
        <v>0</v>
      </c>
      <c r="P1529" s="15">
        <v>0</v>
      </c>
      <c r="Q1529" s="15">
        <f t="shared" si="276"/>
        <v>0</v>
      </c>
      <c r="R1529" s="15" t="str">
        <f t="shared" si="277"/>
        <v>0.00</v>
      </c>
      <c r="S1529" s="15">
        <v>0</v>
      </c>
      <c r="T1529" s="15">
        <v>0</v>
      </c>
      <c r="U1529" s="15">
        <f t="shared" si="278"/>
        <v>0</v>
      </c>
      <c r="V1529" s="16" t="str">
        <f t="shared" si="279"/>
        <v>NA</v>
      </c>
      <c r="W1529" s="17">
        <f t="shared" si="280"/>
        <v>0</v>
      </c>
      <c r="X1529" s="17">
        <f t="shared" si="280"/>
        <v>0</v>
      </c>
      <c r="Y1529" s="16">
        <f t="shared" si="281"/>
        <v>0</v>
      </c>
      <c r="Z1529" s="15" t="str">
        <f t="shared" si="282"/>
        <v>0.00</v>
      </c>
      <c r="AA1529" s="13"/>
      <c r="AB1529" s="13"/>
      <c r="AC1529" s="13"/>
      <c r="AD1529" s="13"/>
      <c r="AE1529" s="18">
        <f t="shared" si="283"/>
        <v>0</v>
      </c>
      <c r="AF1529" s="18">
        <f t="shared" si="287"/>
        <v>0</v>
      </c>
      <c r="AG1529" s="19">
        <f t="shared" si="284"/>
        <v>0</v>
      </c>
      <c r="AH1529" s="16" t="str">
        <f t="shared" si="285"/>
        <v>0.00</v>
      </c>
      <c r="AI1529" s="16">
        <f t="shared" si="286"/>
        <v>0</v>
      </c>
      <c r="AJ1529" s="44" t="s">
        <v>681</v>
      </c>
      <c r="AK1529" s="15" t="s">
        <v>683</v>
      </c>
      <c r="AL1529" s="14" t="s">
        <v>57</v>
      </c>
      <c r="AM1529" s="39" t="s">
        <v>58</v>
      </c>
      <c r="AN1529" s="39" t="s">
        <v>59</v>
      </c>
      <c r="AO1529" s="39" t="s">
        <v>60</v>
      </c>
      <c r="AP1529" s="39" t="s">
        <v>61</v>
      </c>
      <c r="AQ1529" s="20"/>
      <c r="AR1529" s="20"/>
      <c r="AS1529" s="20"/>
      <c r="AT1529" s="20"/>
      <c r="AU1529" s="20"/>
      <c r="AV1529" s="20"/>
      <c r="AW1529" s="20"/>
      <c r="AX1529" s="20"/>
      <c r="AY1529" s="20"/>
      <c r="AZ1529" s="20"/>
      <c r="BA1529" s="20"/>
      <c r="BB1529" s="20"/>
    </row>
    <row r="1530" spans="1:54" ht="26.1" customHeight="1" x14ac:dyDescent="0.25">
      <c r="A1530" s="40" t="s">
        <v>146</v>
      </c>
      <c r="B1530" s="13" t="s">
        <v>31</v>
      </c>
      <c r="C1530" s="13" t="s">
        <v>252</v>
      </c>
      <c r="D1530" s="13">
        <v>34013</v>
      </c>
      <c r="E1530" s="13">
        <v>8857</v>
      </c>
      <c r="F1530" s="13" t="s">
        <v>271</v>
      </c>
      <c r="G1530" s="13" t="s">
        <v>489</v>
      </c>
      <c r="H1530" s="13" t="s">
        <v>147</v>
      </c>
      <c r="I1530" s="13" t="s">
        <v>149</v>
      </c>
      <c r="J1530" s="13" t="s">
        <v>489</v>
      </c>
      <c r="K1530" s="4">
        <v>58079</v>
      </c>
      <c r="L1530" s="4">
        <v>2</v>
      </c>
      <c r="M1530" s="13" t="s">
        <v>36</v>
      </c>
      <c r="N1530" s="15" t="s">
        <v>680</v>
      </c>
      <c r="O1530" s="15">
        <v>0</v>
      </c>
      <c r="P1530" s="15">
        <v>62.670760450000003</v>
      </c>
      <c r="Q1530" s="15">
        <f t="shared" si="276"/>
        <v>62.670760450000003</v>
      </c>
      <c r="R1530" s="15" t="str">
        <f t="shared" si="277"/>
        <v>0.00</v>
      </c>
      <c r="S1530" s="15">
        <v>0</v>
      </c>
      <c r="T1530" s="15">
        <v>18.428022617</v>
      </c>
      <c r="U1530" s="15">
        <f t="shared" si="278"/>
        <v>18.428022617</v>
      </c>
      <c r="V1530" s="16" t="str">
        <f t="shared" si="279"/>
        <v>NA</v>
      </c>
      <c r="W1530" s="17">
        <f t="shared" si="280"/>
        <v>0</v>
      </c>
      <c r="X1530" s="17">
        <f t="shared" si="280"/>
        <v>0.20030459366304348</v>
      </c>
      <c r="Y1530" s="16">
        <f t="shared" si="281"/>
        <v>0.20030459366304348</v>
      </c>
      <c r="Z1530" s="15" t="str">
        <f t="shared" si="282"/>
        <v>0.00</v>
      </c>
      <c r="AA1530" s="13"/>
      <c r="AB1530" s="13"/>
      <c r="AC1530" s="13"/>
      <c r="AD1530" s="13"/>
      <c r="AE1530" s="18">
        <f t="shared" si="283"/>
        <v>0</v>
      </c>
      <c r="AF1530" s="18">
        <f t="shared" si="287"/>
        <v>0.25313217880494504</v>
      </c>
      <c r="AG1530" s="19">
        <f t="shared" si="284"/>
        <v>0.25313217880494504</v>
      </c>
      <c r="AH1530" s="16" t="str">
        <f t="shared" si="285"/>
        <v>0.00</v>
      </c>
      <c r="AI1530" s="16">
        <f t="shared" si="286"/>
        <v>0</v>
      </c>
      <c r="AJ1530" s="44" t="s">
        <v>681</v>
      </c>
      <c r="AK1530" s="15" t="s">
        <v>683</v>
      </c>
      <c r="AL1530" s="14" t="s">
        <v>57</v>
      </c>
      <c r="AM1530" s="39" t="s">
        <v>58</v>
      </c>
      <c r="AN1530" s="39" t="s">
        <v>59</v>
      </c>
      <c r="AO1530" s="39" t="s">
        <v>60</v>
      </c>
      <c r="AP1530" s="39" t="s">
        <v>61</v>
      </c>
      <c r="AQ1530" s="20"/>
      <c r="AR1530" s="20"/>
      <c r="AS1530" s="20"/>
      <c r="AT1530" s="20"/>
      <c r="AU1530" s="20"/>
      <c r="AV1530" s="20"/>
      <c r="AW1530" s="20"/>
      <c r="AX1530" s="20"/>
      <c r="AY1530" s="20"/>
      <c r="AZ1530" s="20"/>
      <c r="BA1530" s="20"/>
      <c r="BB1530" s="20"/>
    </row>
    <row r="1531" spans="1:54" ht="26.1" customHeight="1" x14ac:dyDescent="0.25">
      <c r="A1531" s="40" t="s">
        <v>245</v>
      </c>
      <c r="B1531" s="13" t="s">
        <v>260</v>
      </c>
      <c r="C1531" s="13" t="s">
        <v>252</v>
      </c>
      <c r="D1531" s="13">
        <v>34023</v>
      </c>
      <c r="E1531" s="13">
        <v>18940</v>
      </c>
      <c r="F1531" s="13" t="s">
        <v>271</v>
      </c>
      <c r="G1531" s="13" t="s">
        <v>489</v>
      </c>
      <c r="H1531" s="13" t="s">
        <v>246</v>
      </c>
      <c r="I1531" s="13" t="s">
        <v>149</v>
      </c>
      <c r="J1531" s="13" t="s">
        <v>489</v>
      </c>
      <c r="K1531" s="4">
        <v>57839</v>
      </c>
      <c r="L1531" s="4">
        <v>2</v>
      </c>
      <c r="M1531" s="13" t="s">
        <v>36</v>
      </c>
      <c r="N1531" s="15" t="s">
        <v>680</v>
      </c>
      <c r="O1531" s="15">
        <v>0</v>
      </c>
      <c r="P1531" s="15">
        <v>70.539257059999997</v>
      </c>
      <c r="Q1531" s="15">
        <f t="shared" si="276"/>
        <v>70.539257059999997</v>
      </c>
      <c r="R1531" s="15" t="str">
        <f t="shared" si="277"/>
        <v>0.00</v>
      </c>
      <c r="S1531" s="15">
        <v>0</v>
      </c>
      <c r="T1531" s="15">
        <v>20.538247255000002</v>
      </c>
      <c r="U1531" s="15">
        <f t="shared" si="278"/>
        <v>20.538247255000002</v>
      </c>
      <c r="V1531" s="16" t="str">
        <f t="shared" si="279"/>
        <v>NA</v>
      </c>
      <c r="W1531" s="17">
        <f t="shared" si="280"/>
        <v>0</v>
      </c>
      <c r="X1531" s="17">
        <f t="shared" si="280"/>
        <v>0.22324181798913045</v>
      </c>
      <c r="Y1531" s="16">
        <f t="shared" si="281"/>
        <v>0.22324181798913045</v>
      </c>
      <c r="Z1531" s="15" t="str">
        <f t="shared" si="282"/>
        <v>0.00</v>
      </c>
      <c r="AA1531" s="13"/>
      <c r="AB1531" s="13"/>
      <c r="AC1531" s="13"/>
      <c r="AD1531" s="13"/>
      <c r="AE1531" s="18">
        <f t="shared" si="283"/>
        <v>0</v>
      </c>
      <c r="AF1531" s="18">
        <f t="shared" si="287"/>
        <v>0.28211878097527476</v>
      </c>
      <c r="AG1531" s="19">
        <f t="shared" si="284"/>
        <v>0.28211878097527476</v>
      </c>
      <c r="AH1531" s="16" t="str">
        <f t="shared" si="285"/>
        <v>0.00</v>
      </c>
      <c r="AI1531" s="16">
        <f t="shared" si="286"/>
        <v>0</v>
      </c>
      <c r="AJ1531" s="44" t="s">
        <v>681</v>
      </c>
      <c r="AK1531" s="15" t="s">
        <v>683</v>
      </c>
      <c r="AL1531" s="14" t="s">
        <v>57</v>
      </c>
      <c r="AM1531" s="39" t="s">
        <v>58</v>
      </c>
      <c r="AN1531" s="39" t="s">
        <v>59</v>
      </c>
      <c r="AO1531" s="39" t="s">
        <v>60</v>
      </c>
      <c r="AP1531" s="39" t="s">
        <v>61</v>
      </c>
      <c r="AQ1531" s="20"/>
      <c r="AR1531" s="20"/>
      <c r="AS1531" s="20"/>
      <c r="AT1531" s="20"/>
      <c r="AU1531" s="20"/>
      <c r="AV1531" s="20"/>
      <c r="AW1531" s="20"/>
      <c r="AX1531" s="20"/>
      <c r="AY1531" s="20"/>
      <c r="AZ1531" s="20"/>
      <c r="BA1531" s="20"/>
      <c r="BB1531" s="20"/>
    </row>
    <row r="1532" spans="1:54" ht="26.1" hidden="1" customHeight="1" x14ac:dyDescent="0.25">
      <c r="A1532" s="39" t="s">
        <v>146</v>
      </c>
      <c r="B1532" s="13" t="s">
        <v>31</v>
      </c>
      <c r="C1532" s="13" t="s">
        <v>252</v>
      </c>
      <c r="D1532" s="13">
        <v>34013</v>
      </c>
      <c r="E1532" s="13">
        <v>8857</v>
      </c>
      <c r="F1532" s="13" t="s">
        <v>271</v>
      </c>
      <c r="G1532" s="13" t="s">
        <v>489</v>
      </c>
      <c r="H1532" s="13" t="s">
        <v>147</v>
      </c>
      <c r="I1532" s="13" t="s">
        <v>149</v>
      </c>
      <c r="J1532" s="13" t="s">
        <v>489</v>
      </c>
      <c r="K1532" s="4">
        <v>58079</v>
      </c>
      <c r="L1532" s="4">
        <v>2</v>
      </c>
      <c r="M1532" s="14" t="s">
        <v>38</v>
      </c>
      <c r="N1532" s="15" t="s">
        <v>680</v>
      </c>
      <c r="O1532" s="15">
        <v>0</v>
      </c>
      <c r="P1532" s="15">
        <v>45.958557659999997</v>
      </c>
      <c r="Q1532" s="15">
        <f t="shared" si="276"/>
        <v>45.958557659999997</v>
      </c>
      <c r="R1532" s="15" t="str">
        <f t="shared" si="277"/>
        <v>0.00</v>
      </c>
      <c r="S1532" s="15">
        <v>0</v>
      </c>
      <c r="T1532" s="15">
        <v>13.513883252999999</v>
      </c>
      <c r="U1532" s="15">
        <f t="shared" si="278"/>
        <v>13.513883252999999</v>
      </c>
      <c r="V1532" s="16" t="str">
        <f t="shared" si="279"/>
        <v>NA</v>
      </c>
      <c r="W1532" s="17">
        <f t="shared" si="280"/>
        <v>0</v>
      </c>
      <c r="X1532" s="17">
        <f t="shared" si="280"/>
        <v>0.14689003535869566</v>
      </c>
      <c r="Y1532" s="16">
        <f t="shared" si="281"/>
        <v>0.14689003535869566</v>
      </c>
      <c r="Z1532" s="15" t="str">
        <f t="shared" si="282"/>
        <v>0.00</v>
      </c>
      <c r="AA1532" s="13"/>
      <c r="AB1532" s="13"/>
      <c r="AC1532" s="13"/>
      <c r="AD1532" s="13"/>
      <c r="AE1532" s="18">
        <f t="shared" si="283"/>
        <v>0</v>
      </c>
      <c r="AF1532" s="18">
        <f t="shared" si="287"/>
        <v>0.18563026446428571</v>
      </c>
      <c r="AG1532" s="19">
        <f t="shared" si="284"/>
        <v>0.18563026446428571</v>
      </c>
      <c r="AH1532" s="16" t="str">
        <f t="shared" si="285"/>
        <v>0.00</v>
      </c>
      <c r="AI1532" s="16">
        <f t="shared" si="286"/>
        <v>0</v>
      </c>
      <c r="AJ1532" s="44" t="s">
        <v>681</v>
      </c>
      <c r="AK1532" s="15" t="s">
        <v>683</v>
      </c>
      <c r="AL1532" s="14" t="s">
        <v>57</v>
      </c>
      <c r="AM1532" s="39" t="s">
        <v>58</v>
      </c>
      <c r="AN1532" s="39" t="s">
        <v>59</v>
      </c>
      <c r="AO1532" s="39" t="s">
        <v>60</v>
      </c>
      <c r="AP1532" s="39" t="s">
        <v>61</v>
      </c>
      <c r="AQ1532" s="20"/>
      <c r="AR1532" s="20"/>
      <c r="AS1532" s="20"/>
      <c r="AT1532" s="20"/>
      <c r="AU1532" s="20"/>
      <c r="AV1532" s="20"/>
      <c r="AW1532" s="20"/>
      <c r="AX1532" s="20"/>
      <c r="AY1532" s="20"/>
      <c r="AZ1532" s="20"/>
      <c r="BA1532" s="20"/>
      <c r="BB1532" s="20"/>
    </row>
    <row r="1533" spans="1:54" ht="26.1" hidden="1" customHeight="1" x14ac:dyDescent="0.25">
      <c r="A1533" s="39" t="s">
        <v>245</v>
      </c>
      <c r="B1533" s="13" t="s">
        <v>260</v>
      </c>
      <c r="C1533" s="13" t="s">
        <v>252</v>
      </c>
      <c r="D1533" s="13">
        <v>34023</v>
      </c>
      <c r="E1533" s="13">
        <v>18940</v>
      </c>
      <c r="F1533" s="13" t="s">
        <v>271</v>
      </c>
      <c r="G1533" s="13" t="s">
        <v>489</v>
      </c>
      <c r="H1533" s="13" t="s">
        <v>246</v>
      </c>
      <c r="I1533" s="13" t="s">
        <v>149</v>
      </c>
      <c r="J1533" s="13" t="s">
        <v>489</v>
      </c>
      <c r="K1533" s="4">
        <v>57839</v>
      </c>
      <c r="L1533" s="4">
        <v>2</v>
      </c>
      <c r="M1533" s="14" t="s">
        <v>38</v>
      </c>
      <c r="N1533" s="15" t="s">
        <v>680</v>
      </c>
      <c r="O1533" s="15">
        <v>0</v>
      </c>
      <c r="P1533" s="15">
        <v>51.728788510000001</v>
      </c>
      <c r="Q1533" s="15">
        <f t="shared" si="276"/>
        <v>51.728788510000001</v>
      </c>
      <c r="R1533" s="15" t="str">
        <f t="shared" si="277"/>
        <v>0.00</v>
      </c>
      <c r="S1533" s="15">
        <v>0</v>
      </c>
      <c r="T1533" s="15">
        <v>15.061381319999999</v>
      </c>
      <c r="U1533" s="15">
        <f t="shared" si="278"/>
        <v>15.061381319999999</v>
      </c>
      <c r="V1533" s="16" t="str">
        <f t="shared" si="279"/>
        <v>NA</v>
      </c>
      <c r="W1533" s="17">
        <f t="shared" si="280"/>
        <v>0</v>
      </c>
      <c r="X1533" s="17">
        <f t="shared" si="280"/>
        <v>0.16371066652173913</v>
      </c>
      <c r="Y1533" s="16">
        <f t="shared" si="281"/>
        <v>0.16371066652173913</v>
      </c>
      <c r="Z1533" s="15" t="str">
        <f t="shared" si="282"/>
        <v>0.00</v>
      </c>
      <c r="AA1533" s="13"/>
      <c r="AB1533" s="13"/>
      <c r="AC1533" s="13"/>
      <c r="AD1533" s="13"/>
      <c r="AE1533" s="18">
        <f t="shared" si="283"/>
        <v>0</v>
      </c>
      <c r="AF1533" s="18">
        <f t="shared" si="287"/>
        <v>0.20688710604395605</v>
      </c>
      <c r="AG1533" s="19">
        <f t="shared" si="284"/>
        <v>0.20688710604395605</v>
      </c>
      <c r="AH1533" s="16" t="str">
        <f t="shared" si="285"/>
        <v>0.00</v>
      </c>
      <c r="AI1533" s="16">
        <f t="shared" si="286"/>
        <v>0</v>
      </c>
      <c r="AJ1533" s="44" t="s">
        <v>681</v>
      </c>
      <c r="AK1533" s="15" t="s">
        <v>683</v>
      </c>
      <c r="AL1533" s="14" t="s">
        <v>57</v>
      </c>
      <c r="AM1533" s="39" t="s">
        <v>58</v>
      </c>
      <c r="AN1533" s="39" t="s">
        <v>59</v>
      </c>
      <c r="AO1533" s="39" t="s">
        <v>60</v>
      </c>
      <c r="AP1533" s="39" t="s">
        <v>61</v>
      </c>
      <c r="AQ1533" s="20"/>
      <c r="AR1533" s="20"/>
      <c r="AS1533" s="20"/>
      <c r="AT1533" s="20"/>
      <c r="AU1533" s="20"/>
      <c r="AV1533" s="20"/>
      <c r="AW1533" s="20"/>
      <c r="AX1533" s="20"/>
      <c r="AY1533" s="20"/>
      <c r="AZ1533" s="20"/>
      <c r="BA1533" s="20"/>
      <c r="BB1533" s="20"/>
    </row>
    <row r="1534" spans="1:54" ht="26.1" hidden="1" customHeight="1" x14ac:dyDescent="0.25">
      <c r="A1534" s="39" t="s">
        <v>146</v>
      </c>
      <c r="B1534" s="13" t="s">
        <v>31</v>
      </c>
      <c r="C1534" s="13" t="s">
        <v>252</v>
      </c>
      <c r="D1534" s="13">
        <v>34013</v>
      </c>
      <c r="E1534" s="13">
        <v>8857</v>
      </c>
      <c r="F1534" s="13" t="s">
        <v>271</v>
      </c>
      <c r="G1534" s="13" t="s">
        <v>489</v>
      </c>
      <c r="H1534" s="13" t="s">
        <v>147</v>
      </c>
      <c r="I1534" s="13" t="s">
        <v>149</v>
      </c>
      <c r="J1534" s="13" t="s">
        <v>489</v>
      </c>
      <c r="K1534" s="4">
        <v>58079</v>
      </c>
      <c r="L1534" s="4">
        <v>2</v>
      </c>
      <c r="M1534" s="14" t="s">
        <v>39</v>
      </c>
      <c r="N1534" s="15" t="s">
        <v>680</v>
      </c>
      <c r="O1534" s="15">
        <v>0</v>
      </c>
      <c r="P1534" s="15">
        <v>45.958557659999997</v>
      </c>
      <c r="Q1534" s="15">
        <f t="shared" si="276"/>
        <v>45.958557659999997</v>
      </c>
      <c r="R1534" s="15" t="str">
        <f t="shared" si="277"/>
        <v>0.00</v>
      </c>
      <c r="S1534" s="15">
        <v>0</v>
      </c>
      <c r="T1534" s="15">
        <v>13.513883252999999</v>
      </c>
      <c r="U1534" s="15">
        <f t="shared" si="278"/>
        <v>13.513883252999999</v>
      </c>
      <c r="V1534" s="16" t="str">
        <f t="shared" si="279"/>
        <v>NA</v>
      </c>
      <c r="W1534" s="17">
        <f t="shared" si="280"/>
        <v>0</v>
      </c>
      <c r="X1534" s="17">
        <f t="shared" si="280"/>
        <v>0.14689003535869566</v>
      </c>
      <c r="Y1534" s="16">
        <f t="shared" si="281"/>
        <v>0.14689003535869566</v>
      </c>
      <c r="Z1534" s="15" t="str">
        <f t="shared" si="282"/>
        <v>0.00</v>
      </c>
      <c r="AA1534" s="13"/>
      <c r="AB1534" s="13"/>
      <c r="AC1534" s="13"/>
      <c r="AD1534" s="13"/>
      <c r="AE1534" s="18">
        <f t="shared" si="283"/>
        <v>0</v>
      </c>
      <c r="AF1534" s="18">
        <f t="shared" si="287"/>
        <v>0.18563026446428571</v>
      </c>
      <c r="AG1534" s="19">
        <f t="shared" si="284"/>
        <v>0.18563026446428571</v>
      </c>
      <c r="AH1534" s="16" t="str">
        <f t="shared" si="285"/>
        <v>0.00</v>
      </c>
      <c r="AI1534" s="16">
        <f t="shared" si="286"/>
        <v>0</v>
      </c>
      <c r="AJ1534" s="44" t="s">
        <v>681</v>
      </c>
      <c r="AK1534" s="15" t="s">
        <v>683</v>
      </c>
      <c r="AL1534" s="14" t="s">
        <v>57</v>
      </c>
      <c r="AM1534" s="39" t="s">
        <v>58</v>
      </c>
      <c r="AN1534" s="39" t="s">
        <v>59</v>
      </c>
      <c r="AO1534" s="39" t="s">
        <v>60</v>
      </c>
      <c r="AP1534" s="39" t="s">
        <v>61</v>
      </c>
      <c r="AQ1534" s="20"/>
      <c r="AR1534" s="20"/>
      <c r="AS1534" s="20"/>
      <c r="AT1534" s="20"/>
      <c r="AU1534" s="20"/>
      <c r="AV1534" s="20"/>
      <c r="AW1534" s="20"/>
      <c r="AX1534" s="20"/>
      <c r="AY1534" s="20"/>
      <c r="AZ1534" s="20"/>
      <c r="BA1534" s="20"/>
      <c r="BB1534" s="20"/>
    </row>
    <row r="1535" spans="1:54" ht="26.1" hidden="1" customHeight="1" x14ac:dyDescent="0.25">
      <c r="A1535" s="39" t="s">
        <v>245</v>
      </c>
      <c r="B1535" s="13" t="s">
        <v>260</v>
      </c>
      <c r="C1535" s="13" t="s">
        <v>252</v>
      </c>
      <c r="D1535" s="13">
        <v>34023</v>
      </c>
      <c r="E1535" s="13">
        <v>18940</v>
      </c>
      <c r="F1535" s="13" t="s">
        <v>271</v>
      </c>
      <c r="G1535" s="13" t="s">
        <v>489</v>
      </c>
      <c r="H1535" s="13" t="s">
        <v>246</v>
      </c>
      <c r="I1535" s="13" t="s">
        <v>149</v>
      </c>
      <c r="J1535" s="13" t="s">
        <v>489</v>
      </c>
      <c r="K1535" s="4">
        <v>57839</v>
      </c>
      <c r="L1535" s="4">
        <v>2</v>
      </c>
      <c r="M1535" s="14" t="s">
        <v>39</v>
      </c>
      <c r="N1535" s="15" t="s">
        <v>680</v>
      </c>
      <c r="O1535" s="15">
        <v>0</v>
      </c>
      <c r="P1535" s="15">
        <v>51.728788510000001</v>
      </c>
      <c r="Q1535" s="15">
        <f t="shared" si="276"/>
        <v>51.728788510000001</v>
      </c>
      <c r="R1535" s="15" t="str">
        <f t="shared" si="277"/>
        <v>0.00</v>
      </c>
      <c r="S1535" s="15">
        <v>0</v>
      </c>
      <c r="T1535" s="15">
        <v>15.061381319999999</v>
      </c>
      <c r="U1535" s="15">
        <f t="shared" si="278"/>
        <v>15.061381319999999</v>
      </c>
      <c r="V1535" s="16" t="str">
        <f t="shared" si="279"/>
        <v>NA</v>
      </c>
      <c r="W1535" s="17">
        <f t="shared" si="280"/>
        <v>0</v>
      </c>
      <c r="X1535" s="17">
        <f t="shared" si="280"/>
        <v>0.16371066652173913</v>
      </c>
      <c r="Y1535" s="16">
        <f t="shared" si="281"/>
        <v>0.16371066652173913</v>
      </c>
      <c r="Z1535" s="15" t="str">
        <f t="shared" si="282"/>
        <v>0.00</v>
      </c>
      <c r="AA1535" s="13"/>
      <c r="AB1535" s="13"/>
      <c r="AC1535" s="13"/>
      <c r="AD1535" s="13"/>
      <c r="AE1535" s="18">
        <f t="shared" si="283"/>
        <v>0</v>
      </c>
      <c r="AF1535" s="18">
        <f t="shared" si="287"/>
        <v>0.20688710604395605</v>
      </c>
      <c r="AG1535" s="19">
        <f t="shared" si="284"/>
        <v>0.20688710604395605</v>
      </c>
      <c r="AH1535" s="16" t="str">
        <f t="shared" si="285"/>
        <v>0.00</v>
      </c>
      <c r="AI1535" s="16">
        <f t="shared" si="286"/>
        <v>0</v>
      </c>
      <c r="AJ1535" s="44" t="s">
        <v>681</v>
      </c>
      <c r="AK1535" s="15" t="s">
        <v>683</v>
      </c>
      <c r="AL1535" s="14" t="s">
        <v>57</v>
      </c>
      <c r="AM1535" s="39" t="s">
        <v>58</v>
      </c>
      <c r="AN1535" s="39" t="s">
        <v>59</v>
      </c>
      <c r="AO1535" s="39" t="s">
        <v>60</v>
      </c>
      <c r="AP1535" s="39" t="s">
        <v>61</v>
      </c>
      <c r="AQ1535" s="20"/>
      <c r="AR1535" s="20"/>
      <c r="AS1535" s="20"/>
      <c r="AT1535" s="20"/>
      <c r="AU1535" s="20"/>
      <c r="AV1535" s="20"/>
      <c r="AW1535" s="20"/>
      <c r="AX1535" s="20"/>
      <c r="AY1535" s="20"/>
      <c r="AZ1535" s="20"/>
      <c r="BA1535" s="20"/>
      <c r="BB1535" s="20"/>
    </row>
    <row r="1536" spans="1:54" ht="26.1" hidden="1" customHeight="1" x14ac:dyDescent="0.25">
      <c r="A1536" s="39" t="s">
        <v>146</v>
      </c>
      <c r="B1536" s="13" t="s">
        <v>31</v>
      </c>
      <c r="C1536" s="13" t="s">
        <v>252</v>
      </c>
      <c r="D1536" s="13">
        <v>34013</v>
      </c>
      <c r="E1536" s="13">
        <v>8857</v>
      </c>
      <c r="F1536" s="13" t="s">
        <v>271</v>
      </c>
      <c r="G1536" s="13" t="s">
        <v>489</v>
      </c>
      <c r="H1536" s="13" t="s">
        <v>147</v>
      </c>
      <c r="I1536" s="13" t="s">
        <v>149</v>
      </c>
      <c r="J1536" s="13" t="s">
        <v>489</v>
      </c>
      <c r="K1536" s="4">
        <v>58079</v>
      </c>
      <c r="L1536" s="4">
        <v>2</v>
      </c>
      <c r="M1536" s="14" t="s">
        <v>37</v>
      </c>
      <c r="N1536" s="15" t="s">
        <v>680</v>
      </c>
      <c r="O1536" s="15">
        <v>0</v>
      </c>
      <c r="P1536" s="15">
        <v>11.14146852</v>
      </c>
      <c r="Q1536" s="15">
        <f t="shared" si="276"/>
        <v>11.14146852</v>
      </c>
      <c r="R1536" s="15" t="str">
        <f t="shared" si="277"/>
        <v>0.00</v>
      </c>
      <c r="S1536" s="15">
        <v>0</v>
      </c>
      <c r="T1536" s="15">
        <v>3.27609291</v>
      </c>
      <c r="U1536" s="15">
        <f t="shared" si="278"/>
        <v>3.27609291</v>
      </c>
      <c r="V1536" s="16" t="str">
        <f t="shared" si="279"/>
        <v>NA</v>
      </c>
      <c r="W1536" s="17">
        <f t="shared" si="280"/>
        <v>0</v>
      </c>
      <c r="X1536" s="17">
        <f t="shared" si="280"/>
        <v>3.5609705543478261E-2</v>
      </c>
      <c r="Y1536" s="16">
        <f t="shared" si="281"/>
        <v>3.5609705543478261E-2</v>
      </c>
      <c r="Z1536" s="15" t="str">
        <f t="shared" si="282"/>
        <v>0.00</v>
      </c>
      <c r="AA1536" s="13"/>
      <c r="AB1536" s="13"/>
      <c r="AC1536" s="13"/>
      <c r="AD1536" s="13"/>
      <c r="AE1536" s="18">
        <f t="shared" si="283"/>
        <v>0</v>
      </c>
      <c r="AF1536" s="18">
        <f t="shared" si="287"/>
        <v>4.5001276236263738E-2</v>
      </c>
      <c r="AG1536" s="19">
        <f t="shared" si="284"/>
        <v>4.5001276236263738E-2</v>
      </c>
      <c r="AH1536" s="16" t="str">
        <f t="shared" si="285"/>
        <v>0.00</v>
      </c>
      <c r="AI1536" s="16">
        <f t="shared" si="286"/>
        <v>0</v>
      </c>
      <c r="AJ1536" s="44" t="s">
        <v>681</v>
      </c>
      <c r="AK1536" s="15" t="s">
        <v>683</v>
      </c>
      <c r="AL1536" s="14" t="s">
        <v>57</v>
      </c>
      <c r="AM1536" s="39" t="s">
        <v>58</v>
      </c>
      <c r="AN1536" s="39" t="s">
        <v>59</v>
      </c>
      <c r="AO1536" s="39" t="s">
        <v>60</v>
      </c>
      <c r="AP1536" s="39" t="s">
        <v>61</v>
      </c>
      <c r="AQ1536" s="20"/>
      <c r="AR1536" s="20"/>
      <c r="AS1536" s="20"/>
      <c r="AT1536" s="20"/>
      <c r="AU1536" s="20"/>
      <c r="AV1536" s="20"/>
      <c r="AW1536" s="20"/>
      <c r="AX1536" s="20"/>
      <c r="AY1536" s="20"/>
      <c r="AZ1536" s="20"/>
      <c r="BA1536" s="20"/>
      <c r="BB1536" s="20"/>
    </row>
    <row r="1537" spans="1:54" ht="26.1" hidden="1" customHeight="1" x14ac:dyDescent="0.25">
      <c r="A1537" s="39" t="s">
        <v>245</v>
      </c>
      <c r="B1537" s="13" t="s">
        <v>260</v>
      </c>
      <c r="C1537" s="13" t="s">
        <v>252</v>
      </c>
      <c r="D1537" s="13">
        <v>34023</v>
      </c>
      <c r="E1537" s="13">
        <v>18940</v>
      </c>
      <c r="F1537" s="13" t="s">
        <v>271</v>
      </c>
      <c r="G1537" s="13" t="s">
        <v>489</v>
      </c>
      <c r="H1537" s="13" t="s">
        <v>246</v>
      </c>
      <c r="I1537" s="13" t="s">
        <v>149</v>
      </c>
      <c r="J1537" s="13" t="s">
        <v>489</v>
      </c>
      <c r="K1537" s="4">
        <v>57839</v>
      </c>
      <c r="L1537" s="4">
        <v>2</v>
      </c>
      <c r="M1537" s="14" t="s">
        <v>37</v>
      </c>
      <c r="N1537" s="15" t="s">
        <v>680</v>
      </c>
      <c r="O1537" s="15">
        <v>0</v>
      </c>
      <c r="P1537" s="15">
        <v>12.540312370000001</v>
      </c>
      <c r="Q1537" s="15">
        <f t="shared" si="276"/>
        <v>12.540312370000001</v>
      </c>
      <c r="R1537" s="15" t="str">
        <f t="shared" si="277"/>
        <v>0.00</v>
      </c>
      <c r="S1537" s="15">
        <v>0</v>
      </c>
      <c r="T1537" s="15">
        <v>3.6512439570000002</v>
      </c>
      <c r="U1537" s="15">
        <f t="shared" si="278"/>
        <v>3.6512439570000002</v>
      </c>
      <c r="V1537" s="16" t="str">
        <f t="shared" si="279"/>
        <v>NA</v>
      </c>
      <c r="W1537" s="17">
        <f t="shared" si="280"/>
        <v>0</v>
      </c>
      <c r="X1537" s="17">
        <f t="shared" si="280"/>
        <v>3.9687434315217394E-2</v>
      </c>
      <c r="Y1537" s="16">
        <f t="shared" si="281"/>
        <v>3.9687434315217394E-2</v>
      </c>
      <c r="Z1537" s="15" t="str">
        <f t="shared" si="282"/>
        <v>0.00</v>
      </c>
      <c r="AA1537" s="13"/>
      <c r="AB1537" s="13"/>
      <c r="AC1537" s="13"/>
      <c r="AD1537" s="13"/>
      <c r="AE1537" s="18">
        <f t="shared" si="283"/>
        <v>0</v>
      </c>
      <c r="AF1537" s="18">
        <f t="shared" si="287"/>
        <v>5.015444995879121E-2</v>
      </c>
      <c r="AG1537" s="19">
        <f t="shared" si="284"/>
        <v>5.015444995879121E-2</v>
      </c>
      <c r="AH1537" s="16" t="str">
        <f t="shared" si="285"/>
        <v>0.00</v>
      </c>
      <c r="AI1537" s="16">
        <f t="shared" si="286"/>
        <v>0</v>
      </c>
      <c r="AJ1537" s="44" t="s">
        <v>681</v>
      </c>
      <c r="AK1537" s="15" t="s">
        <v>683</v>
      </c>
      <c r="AL1537" s="14" t="s">
        <v>57</v>
      </c>
      <c r="AM1537" s="39" t="s">
        <v>58</v>
      </c>
      <c r="AN1537" s="39" t="s">
        <v>59</v>
      </c>
      <c r="AO1537" s="39" t="s">
        <v>60</v>
      </c>
      <c r="AP1537" s="39" t="s">
        <v>61</v>
      </c>
      <c r="AQ1537" s="20"/>
      <c r="AR1537" s="20"/>
      <c r="AS1537" s="20"/>
      <c r="AT1537" s="20"/>
      <c r="AU1537" s="20"/>
      <c r="AV1537" s="20"/>
      <c r="AW1537" s="20"/>
      <c r="AX1537" s="20"/>
      <c r="AY1537" s="20"/>
      <c r="AZ1537" s="20"/>
      <c r="BA1537" s="20"/>
      <c r="BB1537" s="20"/>
    </row>
    <row r="1538" spans="1:54" ht="26.1" hidden="1" customHeight="1" x14ac:dyDescent="0.25">
      <c r="A1538" s="39" t="s">
        <v>146</v>
      </c>
      <c r="B1538" s="13" t="s">
        <v>31</v>
      </c>
      <c r="C1538" s="13" t="s">
        <v>252</v>
      </c>
      <c r="D1538" s="13">
        <v>34013</v>
      </c>
      <c r="E1538" s="13">
        <v>8857</v>
      </c>
      <c r="F1538" s="13" t="s">
        <v>271</v>
      </c>
      <c r="G1538" s="13" t="s">
        <v>489</v>
      </c>
      <c r="H1538" s="13" t="s">
        <v>147</v>
      </c>
      <c r="I1538" s="13" t="s">
        <v>149</v>
      </c>
      <c r="J1538" s="13" t="s">
        <v>489</v>
      </c>
      <c r="K1538" s="4">
        <v>58079</v>
      </c>
      <c r="L1538" s="4">
        <v>2</v>
      </c>
      <c r="M1538" s="14" t="s">
        <v>34</v>
      </c>
      <c r="N1538" s="15" t="s">
        <v>680</v>
      </c>
      <c r="O1538" s="15">
        <v>0</v>
      </c>
      <c r="P1538" s="15">
        <v>14.623177439999999</v>
      </c>
      <c r="Q1538" s="15">
        <f t="shared" si="276"/>
        <v>14.623177439999999</v>
      </c>
      <c r="R1538" s="15" t="str">
        <f t="shared" si="277"/>
        <v>0.00</v>
      </c>
      <c r="S1538" s="15">
        <v>0</v>
      </c>
      <c r="T1538" s="15">
        <v>4.2998719439999995</v>
      </c>
      <c r="U1538" s="15">
        <f t="shared" si="278"/>
        <v>4.2998719439999995</v>
      </c>
      <c r="V1538" s="16" t="str">
        <f t="shared" si="279"/>
        <v>NA</v>
      </c>
      <c r="W1538" s="17">
        <f t="shared" si="280"/>
        <v>0</v>
      </c>
      <c r="X1538" s="17">
        <f t="shared" si="280"/>
        <v>4.6737738521739125E-2</v>
      </c>
      <c r="Y1538" s="16">
        <f t="shared" si="281"/>
        <v>4.6737738521739125E-2</v>
      </c>
      <c r="Z1538" s="15" t="str">
        <f t="shared" si="282"/>
        <v>0.00</v>
      </c>
      <c r="AA1538" s="13"/>
      <c r="AB1538" s="13"/>
      <c r="AC1538" s="13"/>
      <c r="AD1538" s="13"/>
      <c r="AE1538" s="18">
        <f t="shared" si="283"/>
        <v>0</v>
      </c>
      <c r="AF1538" s="18">
        <f t="shared" si="287"/>
        <v>5.9064175054945052E-2</v>
      </c>
      <c r="AG1538" s="19">
        <f t="shared" si="284"/>
        <v>5.9064175054945052E-2</v>
      </c>
      <c r="AH1538" s="16" t="str">
        <f t="shared" si="285"/>
        <v>0.00</v>
      </c>
      <c r="AI1538" s="16">
        <f t="shared" si="286"/>
        <v>0</v>
      </c>
      <c r="AJ1538" s="44" t="s">
        <v>681</v>
      </c>
      <c r="AK1538" s="15" t="s">
        <v>683</v>
      </c>
      <c r="AL1538" s="14" t="s">
        <v>57</v>
      </c>
      <c r="AM1538" s="39" t="s">
        <v>58</v>
      </c>
      <c r="AN1538" s="39" t="s">
        <v>59</v>
      </c>
      <c r="AO1538" s="39" t="s">
        <v>60</v>
      </c>
      <c r="AP1538" s="39" t="s">
        <v>61</v>
      </c>
      <c r="AQ1538" s="20"/>
      <c r="AR1538" s="20"/>
      <c r="AS1538" s="20"/>
      <c r="AT1538" s="20"/>
      <c r="AU1538" s="20"/>
      <c r="AV1538" s="20"/>
      <c r="AW1538" s="20"/>
      <c r="AX1538" s="20"/>
      <c r="AY1538" s="20"/>
      <c r="AZ1538" s="20"/>
      <c r="BA1538" s="20"/>
      <c r="BB1538" s="20"/>
    </row>
    <row r="1539" spans="1:54" ht="26.1" hidden="1" customHeight="1" x14ac:dyDescent="0.25">
      <c r="A1539" s="39" t="s">
        <v>245</v>
      </c>
      <c r="B1539" s="13" t="s">
        <v>260</v>
      </c>
      <c r="C1539" s="13" t="s">
        <v>252</v>
      </c>
      <c r="D1539" s="13">
        <v>34023</v>
      </c>
      <c r="E1539" s="13">
        <v>18940</v>
      </c>
      <c r="F1539" s="13" t="s">
        <v>271</v>
      </c>
      <c r="G1539" s="13" t="s">
        <v>489</v>
      </c>
      <c r="H1539" s="13" t="s">
        <v>246</v>
      </c>
      <c r="I1539" s="13" t="s">
        <v>149</v>
      </c>
      <c r="J1539" s="13" t="s">
        <v>489</v>
      </c>
      <c r="K1539" s="4">
        <v>57839</v>
      </c>
      <c r="L1539" s="4">
        <v>2</v>
      </c>
      <c r="M1539" s="14" t="s">
        <v>34</v>
      </c>
      <c r="N1539" s="15" t="s">
        <v>680</v>
      </c>
      <c r="O1539" s="15">
        <v>0</v>
      </c>
      <c r="P1539" s="15">
        <v>16.459159979999999</v>
      </c>
      <c r="Q1539" s="15">
        <f t="shared" si="276"/>
        <v>16.459159979999999</v>
      </c>
      <c r="R1539" s="15" t="str">
        <f t="shared" si="277"/>
        <v>0.00</v>
      </c>
      <c r="S1539" s="15">
        <v>0</v>
      </c>
      <c r="T1539" s="15">
        <v>4.7922576919999997</v>
      </c>
      <c r="U1539" s="15">
        <f t="shared" si="278"/>
        <v>4.7922576919999997</v>
      </c>
      <c r="V1539" s="16" t="str">
        <f t="shared" si="279"/>
        <v>NA</v>
      </c>
      <c r="W1539" s="17">
        <f t="shared" si="280"/>
        <v>0</v>
      </c>
      <c r="X1539" s="17">
        <f t="shared" si="280"/>
        <v>5.2089757521739125E-2</v>
      </c>
      <c r="Y1539" s="16">
        <f t="shared" si="281"/>
        <v>5.2089757521739125E-2</v>
      </c>
      <c r="Z1539" s="15" t="str">
        <f t="shared" si="282"/>
        <v>0.00</v>
      </c>
      <c r="AA1539" s="13"/>
      <c r="AB1539" s="13"/>
      <c r="AC1539" s="13"/>
      <c r="AD1539" s="13"/>
      <c r="AE1539" s="18">
        <f t="shared" si="283"/>
        <v>0</v>
      </c>
      <c r="AF1539" s="18">
        <f t="shared" si="287"/>
        <v>6.5827715549450549E-2</v>
      </c>
      <c r="AG1539" s="19">
        <f t="shared" si="284"/>
        <v>6.5827715549450549E-2</v>
      </c>
      <c r="AH1539" s="16" t="str">
        <f t="shared" si="285"/>
        <v>0.00</v>
      </c>
      <c r="AI1539" s="16">
        <f t="shared" si="286"/>
        <v>0</v>
      </c>
      <c r="AJ1539" s="44" t="s">
        <v>681</v>
      </c>
      <c r="AK1539" s="15" t="s">
        <v>683</v>
      </c>
      <c r="AL1539" s="14" t="s">
        <v>57</v>
      </c>
      <c r="AM1539" s="39" t="s">
        <v>58</v>
      </c>
      <c r="AN1539" s="39" t="s">
        <v>59</v>
      </c>
      <c r="AO1539" s="39" t="s">
        <v>60</v>
      </c>
      <c r="AP1539" s="39" t="s">
        <v>61</v>
      </c>
      <c r="AQ1539" s="20"/>
      <c r="AR1539" s="20"/>
      <c r="AS1539" s="20"/>
      <c r="AT1539" s="20"/>
      <c r="AU1539" s="20"/>
      <c r="AV1539" s="20"/>
      <c r="AW1539" s="20"/>
      <c r="AX1539" s="20"/>
      <c r="AY1539" s="20"/>
      <c r="AZ1539" s="20"/>
      <c r="BA1539" s="20"/>
      <c r="BB1539" s="20"/>
    </row>
    <row r="1540" spans="1:54" ht="26.1" hidden="1" customHeight="1" x14ac:dyDescent="0.25">
      <c r="A1540" s="39" t="s">
        <v>10</v>
      </c>
      <c r="B1540" s="13" t="s">
        <v>10</v>
      </c>
      <c r="C1540" s="13" t="s">
        <v>252</v>
      </c>
      <c r="D1540" s="13">
        <v>34003</v>
      </c>
      <c r="E1540" s="13">
        <v>2488</v>
      </c>
      <c r="F1540" s="13" t="s">
        <v>271</v>
      </c>
      <c r="G1540" s="13" t="s">
        <v>302</v>
      </c>
      <c r="H1540" s="13" t="s">
        <v>82</v>
      </c>
      <c r="I1540" s="13" t="s">
        <v>84</v>
      </c>
      <c r="J1540" s="13" t="s">
        <v>337</v>
      </c>
      <c r="K1540" s="4">
        <v>2398</v>
      </c>
      <c r="L1540" s="4">
        <v>1401</v>
      </c>
      <c r="M1540" s="14" t="s">
        <v>34</v>
      </c>
      <c r="N1540" s="15" t="s">
        <v>679</v>
      </c>
      <c r="O1540" s="15">
        <v>0</v>
      </c>
      <c r="P1540" s="15">
        <v>0</v>
      </c>
      <c r="Q1540" s="15">
        <f t="shared" si="276"/>
        <v>0</v>
      </c>
      <c r="R1540" s="15" t="str">
        <f t="shared" si="277"/>
        <v>0.00</v>
      </c>
      <c r="S1540" s="15">
        <v>0</v>
      </c>
      <c r="T1540" s="15">
        <v>0</v>
      </c>
      <c r="U1540" s="15">
        <f t="shared" si="278"/>
        <v>0</v>
      </c>
      <c r="V1540" s="16" t="str">
        <f t="shared" si="279"/>
        <v>NA</v>
      </c>
      <c r="W1540" s="17">
        <f t="shared" si="280"/>
        <v>0</v>
      </c>
      <c r="X1540" s="17">
        <f t="shared" si="280"/>
        <v>0</v>
      </c>
      <c r="Y1540" s="16">
        <f t="shared" si="281"/>
        <v>0</v>
      </c>
      <c r="Z1540" s="15" t="str">
        <f t="shared" si="282"/>
        <v>0.00</v>
      </c>
      <c r="AA1540" s="13">
        <v>0</v>
      </c>
      <c r="AB1540" s="13">
        <v>0.01</v>
      </c>
      <c r="AC1540" s="13">
        <v>0</v>
      </c>
      <c r="AD1540" s="13">
        <v>0</v>
      </c>
      <c r="AE1540" s="18">
        <f t="shared" si="283"/>
        <v>5.0000000000000004E-6</v>
      </c>
      <c r="AF1540" s="18">
        <f t="shared" si="287"/>
        <v>0</v>
      </c>
      <c r="AG1540" s="19">
        <f t="shared" si="284"/>
        <v>-5.0000000000000004E-6</v>
      </c>
      <c r="AH1540" s="16">
        <f t="shared" si="285"/>
        <v>-100</v>
      </c>
      <c r="AI1540" s="16">
        <f t="shared" si="286"/>
        <v>5.0000000000000004E-6</v>
      </c>
      <c r="AJ1540" s="44" t="s">
        <v>681</v>
      </c>
      <c r="AK1540" s="15" t="s">
        <v>683</v>
      </c>
      <c r="AL1540" s="14" t="s">
        <v>76</v>
      </c>
      <c r="AM1540" s="39" t="s">
        <v>58</v>
      </c>
      <c r="AN1540" s="39" t="s">
        <v>59</v>
      </c>
      <c r="AO1540" s="39" t="s">
        <v>77</v>
      </c>
      <c r="AP1540" s="39" t="s">
        <v>61</v>
      </c>
      <c r="AQ1540" s="20"/>
      <c r="AR1540" s="20"/>
      <c r="AS1540" s="20"/>
      <c r="AT1540" s="20"/>
      <c r="AU1540" s="20"/>
      <c r="AV1540" s="20"/>
      <c r="AW1540" s="20"/>
      <c r="AX1540" s="20"/>
      <c r="AY1540" s="20"/>
      <c r="AZ1540" s="20"/>
      <c r="BA1540" s="20"/>
      <c r="BB1540" s="20"/>
    </row>
    <row r="1541" spans="1:54" ht="26.1" hidden="1" customHeight="1" x14ac:dyDescent="0.25">
      <c r="A1541" s="39" t="s">
        <v>42</v>
      </c>
      <c r="B1541" s="13" t="s">
        <v>652</v>
      </c>
      <c r="C1541" s="13" t="s">
        <v>252</v>
      </c>
      <c r="D1541" s="13">
        <v>34039</v>
      </c>
      <c r="E1541" s="13">
        <v>41741</v>
      </c>
      <c r="F1541" s="13" t="s">
        <v>280</v>
      </c>
      <c r="G1541" s="13" t="s">
        <v>276</v>
      </c>
      <c r="H1541" s="13" t="s">
        <v>124</v>
      </c>
      <c r="I1541" s="13" t="s">
        <v>125</v>
      </c>
      <c r="J1541" s="13" t="s">
        <v>399</v>
      </c>
      <c r="K1541" s="4">
        <v>10805</v>
      </c>
      <c r="L1541" s="4">
        <v>2001</v>
      </c>
      <c r="M1541" s="14" t="s">
        <v>34</v>
      </c>
      <c r="N1541" s="15" t="s">
        <v>679</v>
      </c>
      <c r="O1541" s="15">
        <v>2.00028934054173E-4</v>
      </c>
      <c r="P1541" s="15">
        <v>2.3648899999999999E-4</v>
      </c>
      <c r="Q1541" s="15">
        <f t="shared" si="276"/>
        <v>3.6460065945826992E-5</v>
      </c>
      <c r="R1541" s="15">
        <f t="shared" si="277"/>
        <v>18.227396010595477</v>
      </c>
      <c r="S1541" s="15">
        <v>5.2979621404430905E-5</v>
      </c>
      <c r="T1541" s="15">
        <v>6.4300000000000004E-5</v>
      </c>
      <c r="U1541" s="15">
        <f t="shared" si="278"/>
        <v>1.13203785955691E-5</v>
      </c>
      <c r="V1541" s="16">
        <f t="shared" si="279"/>
        <v>21.367420709092364</v>
      </c>
      <c r="W1541" s="17">
        <f t="shared" si="280"/>
        <v>5.7586545004816197E-7</v>
      </c>
      <c r="X1541" s="17">
        <f t="shared" si="280"/>
        <v>6.9891304347826093E-7</v>
      </c>
      <c r="Y1541" s="16">
        <f t="shared" si="281"/>
        <v>1.2304759343009896E-7</v>
      </c>
      <c r="Z1541" s="15">
        <f t="shared" si="282"/>
        <v>21.367420709092375</v>
      </c>
      <c r="AA1541" s="13">
        <v>0</v>
      </c>
      <c r="AB1541" s="13">
        <v>0.02</v>
      </c>
      <c r="AC1541" s="13">
        <v>0</v>
      </c>
      <c r="AD1541" s="13">
        <v>0</v>
      </c>
      <c r="AE1541" s="18">
        <f t="shared" si="283"/>
        <v>1.0000000000000001E-5</v>
      </c>
      <c r="AF1541" s="18">
        <f t="shared" si="287"/>
        <v>8.8324175824175838E-7</v>
      </c>
      <c r="AG1541" s="19">
        <f t="shared" si="284"/>
        <v>-9.116758241758242E-6</v>
      </c>
      <c r="AH1541" s="16">
        <f t="shared" si="285"/>
        <v>-91.167582417582409</v>
      </c>
      <c r="AI1541" s="16">
        <f t="shared" si="286"/>
        <v>9.424134549951838E-6</v>
      </c>
      <c r="AJ1541" s="44">
        <v>221112</v>
      </c>
      <c r="AK1541" s="15" t="s">
        <v>683</v>
      </c>
      <c r="AL1541" s="14" t="s">
        <v>76</v>
      </c>
      <c r="AM1541" s="39" t="s">
        <v>58</v>
      </c>
      <c r="AN1541" s="39" t="s">
        <v>59</v>
      </c>
      <c r="AO1541" s="39" t="s">
        <v>77</v>
      </c>
      <c r="AP1541" s="39" t="s">
        <v>61</v>
      </c>
      <c r="AQ1541" s="20"/>
      <c r="AR1541" s="20"/>
      <c r="AS1541" s="20"/>
      <c r="AT1541" s="20"/>
      <c r="AU1541" s="20"/>
      <c r="AV1541" s="20"/>
      <c r="AW1541" s="20"/>
      <c r="AX1541" s="20"/>
      <c r="AY1541" s="20"/>
      <c r="AZ1541" s="20"/>
      <c r="BA1541" s="20"/>
      <c r="BB1541" s="20"/>
    </row>
    <row r="1542" spans="1:54" ht="26.1" hidden="1" customHeight="1" x14ac:dyDescent="0.25">
      <c r="A1542" s="39" t="s">
        <v>26</v>
      </c>
      <c r="B1542" s="13" t="s">
        <v>261</v>
      </c>
      <c r="C1542" s="13" t="s">
        <v>251</v>
      </c>
      <c r="D1542" s="13">
        <v>34029</v>
      </c>
      <c r="E1542" s="13">
        <v>78912</v>
      </c>
      <c r="F1542" s="13" t="s">
        <v>473</v>
      </c>
      <c r="G1542" s="13" t="s">
        <v>272</v>
      </c>
      <c r="H1542" s="13" t="s">
        <v>137</v>
      </c>
      <c r="I1542" s="13" t="s">
        <v>139</v>
      </c>
      <c r="J1542" s="13" t="s">
        <v>475</v>
      </c>
      <c r="K1542" s="4">
        <v>7138</v>
      </c>
      <c r="L1542" s="4">
        <v>2001</v>
      </c>
      <c r="M1542" s="14" t="s">
        <v>34</v>
      </c>
      <c r="N1542" s="15" t="s">
        <v>679</v>
      </c>
      <c r="O1542" s="15">
        <v>1.00086483999536E-4</v>
      </c>
      <c r="P1542" s="15">
        <v>6.6299999999999999E-5</v>
      </c>
      <c r="Q1542" s="15">
        <f t="shared" si="276"/>
        <v>-3.3786483999535997E-5</v>
      </c>
      <c r="R1542" s="15">
        <f t="shared" si="277"/>
        <v>-33.757289345575003</v>
      </c>
      <c r="S1542" s="15">
        <v>7.4809740589463732E-5</v>
      </c>
      <c r="T1542" s="15">
        <v>4.7990000000000006E-5</v>
      </c>
      <c r="U1542" s="15">
        <f t="shared" si="278"/>
        <v>-2.6819740589463726E-5</v>
      </c>
      <c r="V1542" s="16">
        <f t="shared" si="279"/>
        <v>-35.850599638679995</v>
      </c>
      <c r="W1542" s="17">
        <f t="shared" si="280"/>
        <v>8.1314935423330145E-7</v>
      </c>
      <c r="X1542" s="17">
        <f t="shared" si="280"/>
        <v>5.2163043478260877E-7</v>
      </c>
      <c r="Y1542" s="16">
        <f t="shared" si="281"/>
        <v>-2.9151891945069268E-7</v>
      </c>
      <c r="Z1542" s="15">
        <f t="shared" si="282"/>
        <v>-35.850599638679995</v>
      </c>
      <c r="AA1542" s="13">
        <v>0</v>
      </c>
      <c r="AB1542" s="13">
        <v>0.02</v>
      </c>
      <c r="AC1542" s="13">
        <v>0</v>
      </c>
      <c r="AD1542" s="13">
        <v>0</v>
      </c>
      <c r="AE1542" s="18">
        <f t="shared" si="283"/>
        <v>1.0000000000000001E-5</v>
      </c>
      <c r="AF1542" s="18">
        <f t="shared" si="287"/>
        <v>6.5920329670329682E-7</v>
      </c>
      <c r="AG1542" s="19">
        <f t="shared" si="284"/>
        <v>-9.3407967032967038E-6</v>
      </c>
      <c r="AH1542" s="16">
        <f t="shared" si="285"/>
        <v>-93.407967032967036</v>
      </c>
      <c r="AI1542" s="16">
        <f t="shared" si="286"/>
        <v>9.1868506457666992E-6</v>
      </c>
      <c r="AJ1542" s="44">
        <v>221112</v>
      </c>
      <c r="AK1542" s="15" t="s">
        <v>682</v>
      </c>
      <c r="AL1542" s="14" t="s">
        <v>57</v>
      </c>
      <c r="AM1542" s="39" t="s">
        <v>58</v>
      </c>
      <c r="AN1542" s="39" t="s">
        <v>59</v>
      </c>
      <c r="AO1542" s="39" t="s">
        <v>60</v>
      </c>
      <c r="AP1542" s="39" t="s">
        <v>61</v>
      </c>
      <c r="AQ1542" s="20"/>
      <c r="AR1542" s="20"/>
      <c r="AS1542" s="20"/>
      <c r="AT1542" s="20"/>
      <c r="AU1542" s="20"/>
      <c r="AV1542" s="20"/>
      <c r="AW1542" s="20"/>
      <c r="AX1542" s="20"/>
      <c r="AY1542" s="20"/>
      <c r="AZ1542" s="20"/>
      <c r="BA1542" s="20"/>
      <c r="BB1542" s="20"/>
    </row>
    <row r="1543" spans="1:54" ht="26.1" hidden="1" customHeight="1" x14ac:dyDescent="0.25">
      <c r="A1543" s="39" t="s">
        <v>43</v>
      </c>
      <c r="B1543" s="13" t="s">
        <v>256</v>
      </c>
      <c r="C1543" s="13" t="s">
        <v>251</v>
      </c>
      <c r="D1543" s="13">
        <v>34015</v>
      </c>
      <c r="E1543" s="13">
        <v>55781</v>
      </c>
      <c r="F1543" s="13" t="s">
        <v>611</v>
      </c>
      <c r="G1543" s="13" t="s">
        <v>618</v>
      </c>
      <c r="H1543" s="13" t="s">
        <v>233</v>
      </c>
      <c r="I1543" s="13" t="s">
        <v>234</v>
      </c>
      <c r="J1543" s="13" t="s">
        <v>617</v>
      </c>
      <c r="K1543" s="4">
        <v>50561</v>
      </c>
      <c r="L1543" s="4">
        <v>2</v>
      </c>
      <c r="M1543" s="14" t="s">
        <v>34</v>
      </c>
      <c r="N1543" s="15" t="s">
        <v>679</v>
      </c>
      <c r="O1543" s="15">
        <v>5.9929827692790198E-2</v>
      </c>
      <c r="P1543" s="15">
        <v>0.13107542799999999</v>
      </c>
      <c r="Q1543" s="15">
        <f t="shared" si="276"/>
        <v>7.1145600307209789E-2</v>
      </c>
      <c r="R1543" s="15">
        <f t="shared" si="277"/>
        <v>118.71484208483531</v>
      </c>
      <c r="S1543" s="15">
        <v>2.7019397984456218E-2</v>
      </c>
      <c r="T1543" s="15">
        <v>8.8288869000000006E-2</v>
      </c>
      <c r="U1543" s="15">
        <f t="shared" si="278"/>
        <v>6.1269471015543787E-2</v>
      </c>
      <c r="V1543" s="16">
        <f t="shared" si="279"/>
        <v>226.76105163701661</v>
      </c>
      <c r="W1543" s="17">
        <f t="shared" si="280"/>
        <v>2.9368910852669802E-4</v>
      </c>
      <c r="X1543" s="17">
        <f t="shared" si="280"/>
        <v>9.5966161956521749E-4</v>
      </c>
      <c r="Y1543" s="16">
        <f t="shared" si="281"/>
        <v>6.6597251103851947E-4</v>
      </c>
      <c r="Z1543" s="15">
        <f t="shared" si="282"/>
        <v>226.76105163701661</v>
      </c>
      <c r="AA1543" s="13">
        <v>0.01</v>
      </c>
      <c r="AB1543" s="13">
        <v>0.03</v>
      </c>
      <c r="AC1543" s="13">
        <v>0</v>
      </c>
      <c r="AD1543" s="13">
        <v>0</v>
      </c>
      <c r="AE1543" s="18">
        <f t="shared" si="283"/>
        <v>1.4999999999999999E-5</v>
      </c>
      <c r="AF1543" s="18">
        <f t="shared" si="287"/>
        <v>1.2127591895604397E-3</v>
      </c>
      <c r="AG1543" s="19">
        <f t="shared" si="284"/>
        <v>1.1977591895604397E-3</v>
      </c>
      <c r="AH1543" s="16">
        <f t="shared" si="285"/>
        <v>7985.0612637362656</v>
      </c>
      <c r="AI1543" s="16">
        <f t="shared" si="286"/>
        <v>-2.7868910852669803E-4</v>
      </c>
      <c r="AJ1543" s="44" t="s">
        <v>681</v>
      </c>
      <c r="AK1543" s="15" t="s">
        <v>683</v>
      </c>
      <c r="AL1543" s="14" t="s">
        <v>57</v>
      </c>
      <c r="AM1543" s="39" t="s">
        <v>58</v>
      </c>
      <c r="AN1543" s="39" t="s">
        <v>59</v>
      </c>
      <c r="AO1543" s="39" t="s">
        <v>60</v>
      </c>
      <c r="AP1543" s="39" t="s">
        <v>61</v>
      </c>
      <c r="AQ1543" s="20"/>
      <c r="AR1543" s="20"/>
      <c r="AS1543" s="20"/>
      <c r="AT1543" s="20"/>
      <c r="AU1543" s="20"/>
      <c r="AV1543" s="20"/>
      <c r="AW1543" s="20"/>
      <c r="AX1543" s="20"/>
      <c r="AY1543" s="20"/>
      <c r="AZ1543" s="20"/>
      <c r="BA1543" s="20"/>
      <c r="BB1543" s="20"/>
    </row>
    <row r="1544" spans="1:54" ht="26.1" hidden="1" customHeight="1" x14ac:dyDescent="0.25">
      <c r="A1544" s="39" t="s">
        <v>10</v>
      </c>
      <c r="B1544" s="13" t="s">
        <v>10</v>
      </c>
      <c r="C1544" s="13" t="s">
        <v>252</v>
      </c>
      <c r="D1544" s="13">
        <v>34003</v>
      </c>
      <c r="E1544" s="13">
        <v>2488</v>
      </c>
      <c r="F1544" s="13" t="s">
        <v>271</v>
      </c>
      <c r="G1544" s="13" t="s">
        <v>319</v>
      </c>
      <c r="H1544" s="13" t="s">
        <v>82</v>
      </c>
      <c r="I1544" s="13" t="s">
        <v>84</v>
      </c>
      <c r="J1544" s="13" t="s">
        <v>318</v>
      </c>
      <c r="K1544" s="4">
        <v>2398</v>
      </c>
      <c r="L1544" s="4">
        <v>1201</v>
      </c>
      <c r="M1544" s="14" t="s">
        <v>34</v>
      </c>
      <c r="N1544" s="15" t="s">
        <v>679</v>
      </c>
      <c r="O1544" s="15">
        <v>7.9938379660194302E-4</v>
      </c>
      <c r="P1544" s="15">
        <v>9.4270400000000005E-4</v>
      </c>
      <c r="Q1544" s="15">
        <f t="shared" ref="Q1544:Q1607" si="288">P1544-O1544</f>
        <v>1.4332020339805703E-4</v>
      </c>
      <c r="R1544" s="15">
        <f t="shared" ref="R1544:R1607" si="289">IFERROR(((P1544-O1544)/O1544)*100,"0.00")</f>
        <v>17.928835186213313</v>
      </c>
      <c r="S1544" s="15">
        <v>2.327317614024931E-4</v>
      </c>
      <c r="T1544" s="15">
        <v>2.8380000000000001E-4</v>
      </c>
      <c r="U1544" s="15">
        <f t="shared" ref="U1544:U1607" si="290">T1544-S1544</f>
        <v>5.1068238597506911E-5</v>
      </c>
      <c r="V1544" s="16">
        <f t="shared" ref="V1544:V1607" si="291">IFERROR(((T1544-S1544)/S1544)*100,"NA")</f>
        <v>21.942960552422413</v>
      </c>
      <c r="W1544" s="17">
        <f t="shared" ref="W1544:X1607" si="292">S1544/92</f>
        <v>2.5296930587227513E-6</v>
      </c>
      <c r="X1544" s="17">
        <f t="shared" si="292"/>
        <v>3.0847826086956522E-6</v>
      </c>
      <c r="Y1544" s="16">
        <f t="shared" ref="Y1544:Y1607" si="293">X1544-W1544</f>
        <v>5.5508954997290086E-7</v>
      </c>
      <c r="Z1544" s="15">
        <f t="shared" ref="Z1544:Z1607" si="294">IFERROR(((X1544-W1544)/W1544)*100,"0.00")</f>
        <v>21.942960552422399</v>
      </c>
      <c r="AA1544" s="13">
        <v>0</v>
      </c>
      <c r="AB1544" s="13">
        <v>0.04</v>
      </c>
      <c r="AC1544" s="13">
        <v>0</v>
      </c>
      <c r="AD1544" s="13">
        <v>0</v>
      </c>
      <c r="AE1544" s="18">
        <f t="shared" ref="AE1544:AE1607" si="295">AB1544/2000</f>
        <v>2.0000000000000002E-5</v>
      </c>
      <c r="AF1544" s="18">
        <f t="shared" si="287"/>
        <v>3.8983516483516489E-6</v>
      </c>
      <c r="AG1544" s="19">
        <f t="shared" ref="AG1544:AG1607" si="296">AF1544-AE1544</f>
        <v>-1.6101648351648354E-5</v>
      </c>
      <c r="AH1544" s="16">
        <f t="shared" ref="AH1544:AH1607" si="297">IFERROR(((AF1544-AE1544)/AE1544)*100,"0.00")</f>
        <v>-80.508241758241766</v>
      </c>
      <c r="AI1544" s="16">
        <f t="shared" ref="AI1544:AI1607" si="298">AE1544-W1544</f>
        <v>1.7470306941277249E-5</v>
      </c>
      <c r="AJ1544" s="44">
        <v>221112</v>
      </c>
      <c r="AK1544" s="15" t="s">
        <v>683</v>
      </c>
      <c r="AL1544" s="14" t="s">
        <v>76</v>
      </c>
      <c r="AM1544" s="39" t="s">
        <v>58</v>
      </c>
      <c r="AN1544" s="39" t="s">
        <v>59</v>
      </c>
      <c r="AO1544" s="39" t="s">
        <v>77</v>
      </c>
      <c r="AP1544" s="39" t="s">
        <v>61</v>
      </c>
      <c r="AQ1544" s="20"/>
      <c r="AR1544" s="20"/>
      <c r="AS1544" s="20"/>
      <c r="AT1544" s="20"/>
      <c r="AU1544" s="20"/>
      <c r="AV1544" s="20"/>
      <c r="AW1544" s="20"/>
      <c r="AX1544" s="20"/>
      <c r="AY1544" s="20"/>
      <c r="AZ1544" s="20"/>
      <c r="BA1544" s="20"/>
      <c r="BB1544" s="20"/>
    </row>
    <row r="1545" spans="1:54" ht="26.1" hidden="1" customHeight="1" x14ac:dyDescent="0.25">
      <c r="A1545" s="39" t="s">
        <v>5</v>
      </c>
      <c r="B1545" s="13" t="s">
        <v>21</v>
      </c>
      <c r="C1545" s="13" t="s">
        <v>251</v>
      </c>
      <c r="D1545" s="13">
        <v>34033</v>
      </c>
      <c r="E1545" s="13">
        <v>65498</v>
      </c>
      <c r="F1545" s="13" t="s">
        <v>271</v>
      </c>
      <c r="G1545" s="13" t="s">
        <v>311</v>
      </c>
      <c r="H1545" s="13" t="s">
        <v>100</v>
      </c>
      <c r="I1545" s="13" t="s">
        <v>101</v>
      </c>
      <c r="J1545" s="13" t="s">
        <v>385</v>
      </c>
      <c r="K1545" s="4">
        <v>10566</v>
      </c>
      <c r="L1545" s="4">
        <v>1001</v>
      </c>
      <c r="M1545" s="14" t="s">
        <v>34</v>
      </c>
      <c r="N1545" s="15" t="s">
        <v>679</v>
      </c>
      <c r="O1545" s="15">
        <v>1.59200939693468E-2</v>
      </c>
      <c r="P1545" s="15">
        <v>1.5059156000000001E-2</v>
      </c>
      <c r="Q1545" s="15">
        <f t="shared" si="288"/>
        <v>-8.6093796934679986E-4</v>
      </c>
      <c r="R1545" s="15">
        <f t="shared" si="289"/>
        <v>-5.4078698970275241</v>
      </c>
      <c r="S1545" s="15">
        <v>4.1663874905464304E-3</v>
      </c>
      <c r="T1545" s="15">
        <v>3.9437650000000001E-3</v>
      </c>
      <c r="U1545" s="15">
        <f t="shared" si="290"/>
        <v>-2.2262249054643031E-4</v>
      </c>
      <c r="V1545" s="16">
        <f t="shared" si="291"/>
        <v>-5.3432977861891793</v>
      </c>
      <c r="W1545" s="17">
        <f t="shared" si="292"/>
        <v>4.5286820549417719E-5</v>
      </c>
      <c r="X1545" s="17">
        <f t="shared" si="292"/>
        <v>4.2867010869565218E-5</v>
      </c>
      <c r="Y1545" s="16">
        <f t="shared" si="293"/>
        <v>-2.4198096798525007E-6</v>
      </c>
      <c r="Z1545" s="15">
        <f t="shared" si="294"/>
        <v>-5.3432977861891739</v>
      </c>
      <c r="AA1545" s="13">
        <v>0.02</v>
      </c>
      <c r="AB1545" s="13">
        <v>7.0000000000000007E-2</v>
      </c>
      <c r="AC1545" s="13">
        <v>0</v>
      </c>
      <c r="AD1545" s="13">
        <v>0</v>
      </c>
      <c r="AE1545" s="18">
        <f t="shared" si="295"/>
        <v>3.5000000000000004E-5</v>
      </c>
      <c r="AF1545" s="18">
        <f t="shared" ref="AF1545:AF1608" si="299">T1545/72.8</f>
        <v>5.417259615384616E-5</v>
      </c>
      <c r="AG1545" s="19">
        <f t="shared" si="296"/>
        <v>1.9172596153846156E-5</v>
      </c>
      <c r="AH1545" s="16">
        <f t="shared" si="297"/>
        <v>54.778846153846153</v>
      </c>
      <c r="AI1545" s="16">
        <f t="shared" si="298"/>
        <v>-1.0286820549417715E-5</v>
      </c>
      <c r="AJ1545" s="44">
        <v>221112</v>
      </c>
      <c r="AK1545" s="15" t="s">
        <v>684</v>
      </c>
      <c r="AL1545" s="14" t="s">
        <v>102</v>
      </c>
      <c r="AM1545" s="39" t="s">
        <v>65</v>
      </c>
      <c r="AN1545" s="39" t="s">
        <v>59</v>
      </c>
      <c r="AO1545" s="39" t="s">
        <v>103</v>
      </c>
      <c r="AP1545" s="39" t="s">
        <v>104</v>
      </c>
      <c r="AQ1545" s="20"/>
      <c r="AR1545" s="20"/>
      <c r="AS1545" s="20"/>
      <c r="AT1545" s="20"/>
      <c r="AU1545" s="20"/>
      <c r="AV1545" s="20"/>
      <c r="AW1545" s="20"/>
      <c r="AX1545" s="20"/>
      <c r="AY1545" s="20"/>
      <c r="AZ1545" s="20"/>
      <c r="BA1545" s="20"/>
      <c r="BB1545" s="20"/>
    </row>
    <row r="1546" spans="1:54" ht="26.1" hidden="1" customHeight="1" x14ac:dyDescent="0.25">
      <c r="A1546" s="39" t="s">
        <v>5</v>
      </c>
      <c r="B1546" s="13" t="s">
        <v>21</v>
      </c>
      <c r="C1546" s="13" t="s">
        <v>251</v>
      </c>
      <c r="D1546" s="13">
        <v>34033</v>
      </c>
      <c r="E1546" s="13">
        <v>65498</v>
      </c>
      <c r="F1546" s="13" t="s">
        <v>280</v>
      </c>
      <c r="G1546" s="13" t="s">
        <v>311</v>
      </c>
      <c r="H1546" s="13" t="s">
        <v>100</v>
      </c>
      <c r="I1546" s="13" t="s">
        <v>105</v>
      </c>
      <c r="J1546" s="13" t="s">
        <v>388</v>
      </c>
      <c r="K1546" s="4">
        <v>10566</v>
      </c>
      <c r="L1546" s="4">
        <v>1002</v>
      </c>
      <c r="M1546" s="14" t="s">
        <v>34</v>
      </c>
      <c r="N1546" s="15" t="s">
        <v>679</v>
      </c>
      <c r="O1546" s="15">
        <v>1.5867098983305E-2</v>
      </c>
      <c r="P1546" s="15">
        <v>1.4219206999999999E-2</v>
      </c>
      <c r="Q1546" s="15">
        <f t="shared" si="288"/>
        <v>-1.6478919833050002E-3</v>
      </c>
      <c r="R1546" s="15">
        <f t="shared" si="289"/>
        <v>-10.385590869754292</v>
      </c>
      <c r="S1546" s="15">
        <v>4.2749362288152142E-3</v>
      </c>
      <c r="T1546" s="15">
        <v>3.6825650000000001E-3</v>
      </c>
      <c r="U1546" s="15">
        <f t="shared" si="290"/>
        <v>-5.9237122881521413E-4</v>
      </c>
      <c r="V1546" s="16">
        <f t="shared" si="291"/>
        <v>-13.85684363715966</v>
      </c>
      <c r="W1546" s="17">
        <f t="shared" si="292"/>
        <v>4.646669813929581E-5</v>
      </c>
      <c r="X1546" s="17">
        <f t="shared" si="292"/>
        <v>4.002788043478261E-5</v>
      </c>
      <c r="Y1546" s="16">
        <f t="shared" si="293"/>
        <v>-6.4388177045131994E-6</v>
      </c>
      <c r="Z1546" s="15">
        <f t="shared" si="294"/>
        <v>-13.856843637159663</v>
      </c>
      <c r="AA1546" s="13">
        <v>0.02</v>
      </c>
      <c r="AB1546" s="13">
        <v>7.0000000000000007E-2</v>
      </c>
      <c r="AC1546" s="13">
        <v>0</v>
      </c>
      <c r="AD1546" s="13">
        <v>0</v>
      </c>
      <c r="AE1546" s="18">
        <f t="shared" si="295"/>
        <v>3.5000000000000004E-5</v>
      </c>
      <c r="AF1546" s="18">
        <f t="shared" si="299"/>
        <v>5.0584684065934068E-5</v>
      </c>
      <c r="AG1546" s="19">
        <f t="shared" si="296"/>
        <v>1.5584684065934064E-5</v>
      </c>
      <c r="AH1546" s="16">
        <f t="shared" si="297"/>
        <v>44.527668759811604</v>
      </c>
      <c r="AI1546" s="16">
        <f t="shared" si="298"/>
        <v>-1.1466698139295806E-5</v>
      </c>
      <c r="AJ1546" s="44">
        <v>221112</v>
      </c>
      <c r="AK1546" s="15" t="s">
        <v>684</v>
      </c>
      <c r="AL1546" s="14" t="s">
        <v>109</v>
      </c>
      <c r="AM1546" s="39" t="s">
        <v>65</v>
      </c>
      <c r="AN1546" s="39" t="s">
        <v>59</v>
      </c>
      <c r="AO1546" s="39" t="s">
        <v>107</v>
      </c>
      <c r="AP1546" s="39" t="s">
        <v>108</v>
      </c>
      <c r="AQ1546" s="20"/>
      <c r="AR1546" s="20"/>
      <c r="AS1546" s="20"/>
      <c r="AT1546" s="20"/>
      <c r="AU1546" s="20"/>
      <c r="AV1546" s="20"/>
      <c r="AW1546" s="20"/>
      <c r="AX1546" s="20"/>
      <c r="AY1546" s="20"/>
      <c r="AZ1546" s="20"/>
      <c r="BA1546" s="20"/>
      <c r="BB1546" s="20"/>
    </row>
    <row r="1547" spans="1:54" ht="26.1" hidden="1" customHeight="1" x14ac:dyDescent="0.25">
      <c r="A1547" s="39" t="s">
        <v>43</v>
      </c>
      <c r="B1547" s="13" t="s">
        <v>256</v>
      </c>
      <c r="C1547" s="13" t="s">
        <v>251</v>
      </c>
      <c r="D1547" s="13">
        <v>34015</v>
      </c>
      <c r="E1547" s="13">
        <v>55781</v>
      </c>
      <c r="F1547" s="13" t="s">
        <v>611</v>
      </c>
      <c r="G1547" s="13" t="s">
        <v>616</v>
      </c>
      <c r="H1547" s="13" t="s">
        <v>233</v>
      </c>
      <c r="I1547" s="13" t="s">
        <v>234</v>
      </c>
      <c r="J1547" s="13" t="s">
        <v>615</v>
      </c>
      <c r="K1547" s="4">
        <v>50561</v>
      </c>
      <c r="L1547" s="4">
        <v>1</v>
      </c>
      <c r="M1547" s="14" t="s">
        <v>34</v>
      </c>
      <c r="N1547" s="15" t="s">
        <v>679</v>
      </c>
      <c r="O1547" s="15">
        <v>0.176081589387036</v>
      </c>
      <c r="P1547" s="15">
        <v>0.27431272400000001</v>
      </c>
      <c r="Q1547" s="15">
        <f t="shared" si="288"/>
        <v>9.8231134612964011E-2</v>
      </c>
      <c r="R1547" s="15">
        <f t="shared" si="289"/>
        <v>55.787283017446612</v>
      </c>
      <c r="S1547" s="15">
        <v>0.12487325322228739</v>
      </c>
      <c r="T1547" s="15">
        <v>0.19899029000000001</v>
      </c>
      <c r="U1547" s="15">
        <f t="shared" si="290"/>
        <v>7.4117036777712628E-2</v>
      </c>
      <c r="V1547" s="16">
        <f t="shared" si="291"/>
        <v>59.353812658165154</v>
      </c>
      <c r="W1547" s="17">
        <f t="shared" si="292"/>
        <v>1.3573179698074716E-3</v>
      </c>
      <c r="X1547" s="17">
        <f t="shared" si="292"/>
        <v>2.1629379347826087E-3</v>
      </c>
      <c r="Y1547" s="16">
        <f t="shared" si="293"/>
        <v>8.0561996497513716E-4</v>
      </c>
      <c r="Z1547" s="15">
        <f t="shared" si="294"/>
        <v>59.35381265816514</v>
      </c>
      <c r="AA1547" s="13">
        <v>0.02</v>
      </c>
      <c r="AB1547" s="13">
        <v>0.08</v>
      </c>
      <c r="AC1547" s="13">
        <v>0</v>
      </c>
      <c r="AD1547" s="13">
        <v>0</v>
      </c>
      <c r="AE1547" s="18">
        <f t="shared" si="295"/>
        <v>4.0000000000000003E-5</v>
      </c>
      <c r="AF1547" s="18">
        <f t="shared" si="299"/>
        <v>2.7333831043956048E-3</v>
      </c>
      <c r="AG1547" s="19">
        <f t="shared" si="296"/>
        <v>2.6933831043956047E-3</v>
      </c>
      <c r="AH1547" s="16">
        <f t="shared" si="297"/>
        <v>6733.4577609890121</v>
      </c>
      <c r="AI1547" s="16">
        <f t="shared" si="298"/>
        <v>-1.3173179698074714E-3</v>
      </c>
      <c r="AJ1547" s="44" t="s">
        <v>681</v>
      </c>
      <c r="AK1547" s="15" t="s">
        <v>683</v>
      </c>
      <c r="AL1547" s="14" t="s">
        <v>57</v>
      </c>
      <c r="AM1547" s="39" t="s">
        <v>58</v>
      </c>
      <c r="AN1547" s="39" t="s">
        <v>59</v>
      </c>
      <c r="AO1547" s="39" t="s">
        <v>60</v>
      </c>
      <c r="AP1547" s="39" t="s">
        <v>61</v>
      </c>
      <c r="AQ1547" s="20"/>
      <c r="AR1547" s="20"/>
      <c r="AS1547" s="20"/>
      <c r="AT1547" s="20"/>
      <c r="AU1547" s="20"/>
      <c r="AV1547" s="20"/>
      <c r="AW1547" s="20"/>
      <c r="AX1547" s="20"/>
      <c r="AY1547" s="20"/>
      <c r="AZ1547" s="20"/>
      <c r="BA1547" s="20"/>
      <c r="BB1547" s="20"/>
    </row>
    <row r="1548" spans="1:54" ht="26.1" hidden="1" customHeight="1" x14ac:dyDescent="0.25">
      <c r="A1548" s="39" t="s">
        <v>26</v>
      </c>
      <c r="B1548" s="13" t="s">
        <v>261</v>
      </c>
      <c r="C1548" s="13" t="s">
        <v>251</v>
      </c>
      <c r="D1548" s="13">
        <v>34029</v>
      </c>
      <c r="E1548" s="13">
        <v>78912</v>
      </c>
      <c r="F1548" s="13" t="s">
        <v>473</v>
      </c>
      <c r="G1548" s="13" t="s">
        <v>331</v>
      </c>
      <c r="H1548" s="13" t="s">
        <v>137</v>
      </c>
      <c r="I1548" s="13" t="s">
        <v>139</v>
      </c>
      <c r="J1548" s="13" t="s">
        <v>472</v>
      </c>
      <c r="K1548" s="4">
        <v>7138</v>
      </c>
      <c r="L1548" s="4">
        <v>2001</v>
      </c>
      <c r="M1548" s="14" t="s">
        <v>34</v>
      </c>
      <c r="N1548" s="15" t="s">
        <v>679</v>
      </c>
      <c r="O1548" s="15">
        <v>6.0273075999720904E-4</v>
      </c>
      <c r="P1548" s="15">
        <v>3.9898599999999999E-4</v>
      </c>
      <c r="Q1548" s="15">
        <f t="shared" si="288"/>
        <v>-2.0374475999720905E-4</v>
      </c>
      <c r="R1548" s="15">
        <f t="shared" si="289"/>
        <v>-33.803610752859619</v>
      </c>
      <c r="S1548" s="15">
        <v>4.5051169747246207E-4</v>
      </c>
      <c r="T1548" s="15">
        <v>2.8908500000000001E-4</v>
      </c>
      <c r="U1548" s="15">
        <f t="shared" si="290"/>
        <v>-1.6142669747246205E-4</v>
      </c>
      <c r="V1548" s="16">
        <f t="shared" si="291"/>
        <v>-35.831854839314005</v>
      </c>
      <c r="W1548" s="17">
        <f t="shared" si="292"/>
        <v>4.8968662768745875E-6</v>
      </c>
      <c r="X1548" s="17">
        <f t="shared" si="292"/>
        <v>3.1422282608695655E-6</v>
      </c>
      <c r="Y1548" s="16">
        <f t="shared" si="293"/>
        <v>-1.754638016005022E-6</v>
      </c>
      <c r="Z1548" s="15">
        <f t="shared" si="294"/>
        <v>-35.831854839313998</v>
      </c>
      <c r="AA1548" s="13">
        <v>0</v>
      </c>
      <c r="AB1548" s="13">
        <v>0.08</v>
      </c>
      <c r="AC1548" s="13">
        <v>0</v>
      </c>
      <c r="AD1548" s="13">
        <v>0</v>
      </c>
      <c r="AE1548" s="18">
        <f t="shared" si="295"/>
        <v>4.0000000000000003E-5</v>
      </c>
      <c r="AF1548" s="18">
        <f t="shared" si="299"/>
        <v>3.9709478021978025E-6</v>
      </c>
      <c r="AG1548" s="19">
        <f t="shared" si="296"/>
        <v>-3.6029052197802203E-5</v>
      </c>
      <c r="AH1548" s="16">
        <f t="shared" si="297"/>
        <v>-90.072630494505503</v>
      </c>
      <c r="AI1548" s="16">
        <f t="shared" si="298"/>
        <v>3.5103133723125413E-5</v>
      </c>
      <c r="AJ1548" s="44">
        <v>221112</v>
      </c>
      <c r="AK1548" s="15" t="s">
        <v>682</v>
      </c>
      <c r="AL1548" s="14" t="s">
        <v>57</v>
      </c>
      <c r="AM1548" s="39" t="s">
        <v>58</v>
      </c>
      <c r="AN1548" s="39" t="s">
        <v>59</v>
      </c>
      <c r="AO1548" s="39" t="s">
        <v>60</v>
      </c>
      <c r="AP1548" s="39" t="s">
        <v>61</v>
      </c>
      <c r="AQ1548" s="20"/>
      <c r="AR1548" s="20"/>
      <c r="AS1548" s="20"/>
      <c r="AT1548" s="20"/>
      <c r="AU1548" s="20"/>
      <c r="AV1548" s="20"/>
      <c r="AW1548" s="20"/>
      <c r="AX1548" s="20"/>
      <c r="AY1548" s="20"/>
      <c r="AZ1548" s="20"/>
      <c r="BA1548" s="20"/>
      <c r="BB1548" s="20"/>
    </row>
    <row r="1549" spans="1:54" ht="26.1" hidden="1" customHeight="1" x14ac:dyDescent="0.25">
      <c r="A1549" s="39" t="s">
        <v>10</v>
      </c>
      <c r="B1549" s="13" t="s">
        <v>10</v>
      </c>
      <c r="C1549" s="13" t="s">
        <v>252</v>
      </c>
      <c r="D1549" s="13">
        <v>34003</v>
      </c>
      <c r="E1549" s="13">
        <v>2488</v>
      </c>
      <c r="F1549" s="13" t="s">
        <v>271</v>
      </c>
      <c r="G1549" s="13" t="s">
        <v>335</v>
      </c>
      <c r="H1549" s="13" t="s">
        <v>82</v>
      </c>
      <c r="I1549" s="13" t="s">
        <v>84</v>
      </c>
      <c r="J1549" s="13" t="s">
        <v>334</v>
      </c>
      <c r="K1549" s="4">
        <v>2398</v>
      </c>
      <c r="L1549" s="4">
        <v>2101</v>
      </c>
      <c r="M1549" s="14" t="s">
        <v>34</v>
      </c>
      <c r="N1549" s="15" t="s">
        <v>679</v>
      </c>
      <c r="O1549" s="15">
        <v>4.8924345134268498E-3</v>
      </c>
      <c r="P1549" s="15">
        <v>5.8924509999999999E-3</v>
      </c>
      <c r="Q1549" s="15">
        <f t="shared" si="288"/>
        <v>1.0000164865731501E-3</v>
      </c>
      <c r="R1549" s="15">
        <f t="shared" si="289"/>
        <v>20.440058703467447</v>
      </c>
      <c r="S1549" s="15">
        <v>1.4226889950358201E-3</v>
      </c>
      <c r="T1549" s="15">
        <v>1.754533E-3</v>
      </c>
      <c r="U1549" s="15">
        <f t="shared" si="290"/>
        <v>3.3184400496417987E-4</v>
      </c>
      <c r="V1549" s="16">
        <f t="shared" si="291"/>
        <v>23.32512630111578</v>
      </c>
      <c r="W1549" s="17">
        <f t="shared" si="292"/>
        <v>1.5464010815606741E-5</v>
      </c>
      <c r="X1549" s="17">
        <f t="shared" si="292"/>
        <v>1.9071010869565218E-5</v>
      </c>
      <c r="Y1549" s="16">
        <f t="shared" si="293"/>
        <v>3.6070000539584767E-6</v>
      </c>
      <c r="Z1549" s="15">
        <f t="shared" si="294"/>
        <v>23.325126301115777</v>
      </c>
      <c r="AA1549" s="13">
        <v>0.01</v>
      </c>
      <c r="AB1549" s="13">
        <v>0.11</v>
      </c>
      <c r="AC1549" s="13">
        <v>0</v>
      </c>
      <c r="AD1549" s="13">
        <v>0</v>
      </c>
      <c r="AE1549" s="18">
        <f t="shared" si="295"/>
        <v>5.5000000000000002E-5</v>
      </c>
      <c r="AF1549" s="18">
        <f t="shared" si="299"/>
        <v>2.4100728021978023E-5</v>
      </c>
      <c r="AG1549" s="19">
        <f t="shared" si="296"/>
        <v>-3.0899271978021976E-5</v>
      </c>
      <c r="AH1549" s="16">
        <f t="shared" si="297"/>
        <v>-56.180494505494508</v>
      </c>
      <c r="AI1549" s="16">
        <f t="shared" si="298"/>
        <v>3.9535989184393257E-5</v>
      </c>
      <c r="AJ1549" s="44" t="s">
        <v>681</v>
      </c>
      <c r="AK1549" s="15" t="s">
        <v>683</v>
      </c>
      <c r="AL1549" s="14" t="s">
        <v>57</v>
      </c>
      <c r="AM1549" s="39" t="s">
        <v>58</v>
      </c>
      <c r="AN1549" s="39" t="s">
        <v>59</v>
      </c>
      <c r="AO1549" s="39" t="s">
        <v>60</v>
      </c>
      <c r="AP1549" s="39" t="s">
        <v>61</v>
      </c>
      <c r="AQ1549" s="20"/>
      <c r="AR1549" s="20"/>
      <c r="AS1549" s="20"/>
      <c r="AT1549" s="20"/>
      <c r="AU1549" s="20"/>
      <c r="AV1549" s="20"/>
      <c r="AW1549" s="20"/>
      <c r="AX1549" s="20"/>
      <c r="AY1549" s="20"/>
      <c r="AZ1549" s="20"/>
      <c r="BA1549" s="20"/>
      <c r="BB1549" s="20"/>
    </row>
    <row r="1550" spans="1:54" ht="26.1" hidden="1" customHeight="1" x14ac:dyDescent="0.25">
      <c r="A1550" s="39" t="s">
        <v>3</v>
      </c>
      <c r="B1550" s="13" t="s">
        <v>257</v>
      </c>
      <c r="C1550" s="13" t="s">
        <v>252</v>
      </c>
      <c r="D1550" s="13">
        <v>34017</v>
      </c>
      <c r="E1550" s="13">
        <v>12202</v>
      </c>
      <c r="F1550" s="13" t="s">
        <v>271</v>
      </c>
      <c r="G1550" s="13" t="s">
        <v>313</v>
      </c>
      <c r="H1550" s="13" t="s">
        <v>153</v>
      </c>
      <c r="I1550" s="13" t="s">
        <v>157</v>
      </c>
      <c r="J1550" s="13" t="s">
        <v>496</v>
      </c>
      <c r="K1550" s="4">
        <v>2403</v>
      </c>
      <c r="L1550" s="4">
        <v>1</v>
      </c>
      <c r="M1550" s="14" t="s">
        <v>34</v>
      </c>
      <c r="N1550" s="15" t="s">
        <v>679</v>
      </c>
      <c r="O1550" s="15">
        <v>9.7510693023054396E-4</v>
      </c>
      <c r="P1550" s="15">
        <v>0</v>
      </c>
      <c r="Q1550" s="15">
        <f t="shared" si="288"/>
        <v>-9.7510693023054396E-4</v>
      </c>
      <c r="R1550" s="15">
        <f t="shared" si="289"/>
        <v>-100</v>
      </c>
      <c r="S1550" s="15">
        <v>9.7510693023054331E-4</v>
      </c>
      <c r="T1550" s="15">
        <v>0</v>
      </c>
      <c r="U1550" s="15">
        <f t="shared" si="290"/>
        <v>-9.7510693023054331E-4</v>
      </c>
      <c r="V1550" s="16">
        <f t="shared" si="291"/>
        <v>-100</v>
      </c>
      <c r="W1550" s="17">
        <f t="shared" si="292"/>
        <v>1.0598988372071123E-5</v>
      </c>
      <c r="X1550" s="17">
        <f t="shared" si="292"/>
        <v>0</v>
      </c>
      <c r="Y1550" s="16">
        <f t="shared" si="293"/>
        <v>-1.0598988372071123E-5</v>
      </c>
      <c r="Z1550" s="15">
        <f t="shared" si="294"/>
        <v>-100</v>
      </c>
      <c r="AA1550" s="13">
        <v>0</v>
      </c>
      <c r="AB1550" s="13">
        <v>0.14000000000000001</v>
      </c>
      <c r="AC1550" s="13">
        <v>0</v>
      </c>
      <c r="AD1550" s="13">
        <v>0</v>
      </c>
      <c r="AE1550" s="18">
        <f t="shared" si="295"/>
        <v>7.0000000000000007E-5</v>
      </c>
      <c r="AF1550" s="18">
        <f t="shared" si="299"/>
        <v>0</v>
      </c>
      <c r="AG1550" s="19">
        <f t="shared" si="296"/>
        <v>-7.0000000000000007E-5</v>
      </c>
      <c r="AH1550" s="16">
        <f t="shared" si="297"/>
        <v>-100</v>
      </c>
      <c r="AI1550" s="16">
        <f t="shared" si="298"/>
        <v>5.9401011627928881E-5</v>
      </c>
      <c r="AJ1550" s="44">
        <v>221112</v>
      </c>
      <c r="AK1550" s="15" t="s">
        <v>685</v>
      </c>
      <c r="AL1550" s="14" t="s">
        <v>158</v>
      </c>
      <c r="AM1550" s="39" t="s">
        <v>65</v>
      </c>
      <c r="AN1550" s="39" t="s">
        <v>113</v>
      </c>
      <c r="AO1550" s="39" t="s">
        <v>60</v>
      </c>
      <c r="AP1550" s="39" t="s">
        <v>159</v>
      </c>
      <c r="AQ1550" s="20"/>
      <c r="AR1550" s="20"/>
      <c r="AS1550" s="20"/>
      <c r="AT1550" s="20"/>
      <c r="AU1550" s="20"/>
      <c r="AV1550" s="20"/>
      <c r="AW1550" s="20"/>
      <c r="AX1550" s="20"/>
      <c r="AY1550" s="20"/>
      <c r="AZ1550" s="20"/>
      <c r="BA1550" s="20"/>
      <c r="BB1550" s="20"/>
    </row>
    <row r="1551" spans="1:54" ht="26.1" hidden="1" customHeight="1" x14ac:dyDescent="0.25">
      <c r="A1551" s="39" t="s">
        <v>10</v>
      </c>
      <c r="B1551" s="13" t="s">
        <v>10</v>
      </c>
      <c r="C1551" s="13" t="s">
        <v>252</v>
      </c>
      <c r="D1551" s="13">
        <v>34003</v>
      </c>
      <c r="E1551" s="13">
        <v>2488</v>
      </c>
      <c r="F1551" s="13" t="s">
        <v>271</v>
      </c>
      <c r="G1551" s="13" t="s">
        <v>339</v>
      </c>
      <c r="H1551" s="13" t="s">
        <v>82</v>
      </c>
      <c r="I1551" s="13" t="s">
        <v>84</v>
      </c>
      <c r="J1551" s="13" t="s">
        <v>338</v>
      </c>
      <c r="K1551" s="4">
        <v>2398</v>
      </c>
      <c r="L1551" s="4">
        <v>1401</v>
      </c>
      <c r="M1551" s="14" t="s">
        <v>34</v>
      </c>
      <c r="N1551" s="15" t="s">
        <v>679</v>
      </c>
      <c r="O1551" s="15">
        <v>1.03109549175171E-4</v>
      </c>
      <c r="P1551" s="15">
        <v>1.2139899999999999E-4</v>
      </c>
      <c r="Q1551" s="15">
        <f t="shared" si="288"/>
        <v>1.8289450824828993E-5</v>
      </c>
      <c r="R1551" s="15">
        <f t="shared" si="289"/>
        <v>17.737882641458715</v>
      </c>
      <c r="S1551" s="15">
        <v>2.803538245374317E-5</v>
      </c>
      <c r="T1551" s="15">
        <v>3.4100000000000002E-5</v>
      </c>
      <c r="U1551" s="15">
        <f t="shared" si="290"/>
        <v>6.0646175462568325E-6</v>
      </c>
      <c r="V1551" s="16">
        <f t="shared" si="291"/>
        <v>21.632012890364937</v>
      </c>
      <c r="W1551" s="17">
        <f t="shared" si="292"/>
        <v>3.0473241797546922E-7</v>
      </c>
      <c r="X1551" s="17">
        <f t="shared" si="292"/>
        <v>3.7065217391304349E-7</v>
      </c>
      <c r="Y1551" s="16">
        <f t="shared" si="293"/>
        <v>6.5919755937574266E-8</v>
      </c>
      <c r="Z1551" s="15">
        <f t="shared" si="294"/>
        <v>21.632012890364937</v>
      </c>
      <c r="AA1551" s="13">
        <v>0</v>
      </c>
      <c r="AB1551" s="13">
        <v>0.19</v>
      </c>
      <c r="AC1551" s="13">
        <v>0</v>
      </c>
      <c r="AD1551" s="13">
        <v>0</v>
      </c>
      <c r="AE1551" s="18">
        <f t="shared" si="295"/>
        <v>9.5000000000000005E-5</v>
      </c>
      <c r="AF1551" s="18">
        <f t="shared" si="299"/>
        <v>4.6840659340659347E-7</v>
      </c>
      <c r="AG1551" s="19">
        <f t="shared" si="296"/>
        <v>-9.4531593406593415E-5</v>
      </c>
      <c r="AH1551" s="16">
        <f t="shared" si="297"/>
        <v>-99.506940427993058</v>
      </c>
      <c r="AI1551" s="16">
        <f t="shared" si="298"/>
        <v>9.4695267582024532E-5</v>
      </c>
      <c r="AJ1551" s="44" t="s">
        <v>681</v>
      </c>
      <c r="AK1551" s="15" t="s">
        <v>683</v>
      </c>
      <c r="AL1551" s="14" t="s">
        <v>76</v>
      </c>
      <c r="AM1551" s="39" t="s">
        <v>58</v>
      </c>
      <c r="AN1551" s="39" t="s">
        <v>59</v>
      </c>
      <c r="AO1551" s="39" t="s">
        <v>77</v>
      </c>
      <c r="AP1551" s="39" t="s">
        <v>61</v>
      </c>
      <c r="AQ1551" s="20"/>
      <c r="AR1551" s="20"/>
      <c r="AS1551" s="20"/>
      <c r="AT1551" s="20"/>
      <c r="AU1551" s="20"/>
      <c r="AV1551" s="20"/>
      <c r="AW1551" s="20"/>
      <c r="AX1551" s="20"/>
      <c r="AY1551" s="20"/>
      <c r="AZ1551" s="20"/>
      <c r="BA1551" s="20"/>
      <c r="BB1551" s="20"/>
    </row>
    <row r="1552" spans="1:54" ht="26.1" hidden="1" customHeight="1" x14ac:dyDescent="0.25">
      <c r="A1552" s="39" t="s">
        <v>41</v>
      </c>
      <c r="B1552" s="13" t="s">
        <v>254</v>
      </c>
      <c r="C1552" s="13" t="s">
        <v>251</v>
      </c>
      <c r="D1552" s="13">
        <v>34007</v>
      </c>
      <c r="E1552" s="13">
        <v>51608</v>
      </c>
      <c r="F1552" s="13" t="s">
        <v>271</v>
      </c>
      <c r="G1552" s="13" t="s">
        <v>274</v>
      </c>
      <c r="H1552" s="13" t="s">
        <v>93</v>
      </c>
      <c r="I1552" s="13" t="s">
        <v>94</v>
      </c>
      <c r="J1552" s="13" t="s">
        <v>374</v>
      </c>
      <c r="K1552" s="4">
        <v>10751</v>
      </c>
      <c r="L1552" s="4">
        <v>2001</v>
      </c>
      <c r="M1552" s="14" t="s">
        <v>34</v>
      </c>
      <c r="N1552" s="15" t="s">
        <v>679</v>
      </c>
      <c r="O1552" s="15">
        <v>0.226847327136842</v>
      </c>
      <c r="P1552" s="15">
        <v>0.280219194</v>
      </c>
      <c r="Q1552" s="15">
        <f t="shared" si="288"/>
        <v>5.3371866863158007E-2</v>
      </c>
      <c r="R1552" s="15">
        <f t="shared" si="289"/>
        <v>23.527659565925717</v>
      </c>
      <c r="S1552" s="15">
        <v>0.132232858491109</v>
      </c>
      <c r="T1552" s="15">
        <v>0.16339478399999999</v>
      </c>
      <c r="U1552" s="15">
        <f t="shared" si="290"/>
        <v>3.1161925508890992E-2</v>
      </c>
      <c r="V1552" s="16">
        <f t="shared" si="291"/>
        <v>23.565947121218922</v>
      </c>
      <c r="W1552" s="17">
        <f t="shared" si="292"/>
        <v>1.4373136792511848E-3</v>
      </c>
      <c r="X1552" s="17">
        <f t="shared" si="292"/>
        <v>1.7760302608695652E-3</v>
      </c>
      <c r="Y1552" s="16">
        <f t="shared" si="293"/>
        <v>3.3871658161838038E-4</v>
      </c>
      <c r="Z1552" s="15">
        <f t="shared" si="294"/>
        <v>23.565947121218926</v>
      </c>
      <c r="AA1552" s="13">
        <v>0.23</v>
      </c>
      <c r="AB1552" s="13">
        <v>0.19</v>
      </c>
      <c r="AC1552" s="13">
        <v>0</v>
      </c>
      <c r="AD1552" s="13">
        <v>0</v>
      </c>
      <c r="AE1552" s="18">
        <f t="shared" si="295"/>
        <v>9.5000000000000005E-5</v>
      </c>
      <c r="AF1552" s="18">
        <f t="shared" si="299"/>
        <v>2.2444338461538459E-3</v>
      </c>
      <c r="AG1552" s="19">
        <f t="shared" si="296"/>
        <v>2.1494338461538458E-3</v>
      </c>
      <c r="AH1552" s="16">
        <f t="shared" si="297"/>
        <v>2262.5619433198376</v>
      </c>
      <c r="AI1552" s="16">
        <f t="shared" si="298"/>
        <v>-1.3423136792511847E-3</v>
      </c>
      <c r="AJ1552" s="44">
        <v>221112</v>
      </c>
      <c r="AK1552" s="15" t="s">
        <v>683</v>
      </c>
      <c r="AL1552" s="14" t="s">
        <v>57</v>
      </c>
      <c r="AM1552" s="39" t="s">
        <v>58</v>
      </c>
      <c r="AN1552" s="39" t="s">
        <v>59</v>
      </c>
      <c r="AO1552" s="39" t="s">
        <v>60</v>
      </c>
      <c r="AP1552" s="39" t="s">
        <v>61</v>
      </c>
      <c r="AQ1552" s="20"/>
      <c r="AR1552" s="20"/>
      <c r="AS1552" s="20"/>
      <c r="AT1552" s="20"/>
      <c r="AU1552" s="20"/>
      <c r="AV1552" s="20"/>
      <c r="AW1552" s="20"/>
      <c r="AX1552" s="20"/>
      <c r="AY1552" s="20"/>
      <c r="AZ1552" s="20"/>
      <c r="BA1552" s="20"/>
      <c r="BB1552" s="20"/>
    </row>
    <row r="1553" spans="1:54" ht="26.1" hidden="1" customHeight="1" x14ac:dyDescent="0.25">
      <c r="A1553" s="39" t="s">
        <v>43</v>
      </c>
      <c r="B1553" s="13" t="s">
        <v>256</v>
      </c>
      <c r="C1553" s="13" t="s">
        <v>251</v>
      </c>
      <c r="D1553" s="13">
        <v>34015</v>
      </c>
      <c r="E1553" s="13">
        <v>55781</v>
      </c>
      <c r="F1553" s="13" t="s">
        <v>611</v>
      </c>
      <c r="G1553" s="13" t="s">
        <v>621</v>
      </c>
      <c r="H1553" s="13" t="s">
        <v>233</v>
      </c>
      <c r="I1553" s="13" t="s">
        <v>234</v>
      </c>
      <c r="J1553" s="13" t="s">
        <v>620</v>
      </c>
      <c r="K1553" s="4">
        <v>50561</v>
      </c>
      <c r="L1553" s="4">
        <v>2</v>
      </c>
      <c r="M1553" s="14" t="s">
        <v>34</v>
      </c>
      <c r="N1553" s="15" t="s">
        <v>679</v>
      </c>
      <c r="O1553" s="15">
        <v>0.58984988067002997</v>
      </c>
      <c r="P1553" s="15">
        <v>1.2900892390000001</v>
      </c>
      <c r="Q1553" s="15">
        <f t="shared" si="288"/>
        <v>0.70023935832997009</v>
      </c>
      <c r="R1553" s="15">
        <f t="shared" si="289"/>
        <v>118.71484275533719</v>
      </c>
      <c r="S1553" s="15">
        <v>0.2659341648470126</v>
      </c>
      <c r="T1553" s="15">
        <v>0.86896926899999993</v>
      </c>
      <c r="U1553" s="15">
        <f t="shared" si="290"/>
        <v>0.60303510415298733</v>
      </c>
      <c r="V1553" s="16">
        <f t="shared" si="291"/>
        <v>226.76104986356424</v>
      </c>
      <c r="W1553" s="17">
        <f t="shared" si="292"/>
        <v>2.8905887483370936E-3</v>
      </c>
      <c r="X1553" s="17">
        <f t="shared" si="292"/>
        <v>9.4453181413043479E-3</v>
      </c>
      <c r="Y1553" s="16">
        <f t="shared" si="293"/>
        <v>6.5547293929672547E-3</v>
      </c>
      <c r="Z1553" s="15">
        <f t="shared" si="294"/>
        <v>226.76104986356424</v>
      </c>
      <c r="AA1553" s="13">
        <v>0.05</v>
      </c>
      <c r="AB1553" s="13">
        <v>0.2</v>
      </c>
      <c r="AC1553" s="13">
        <v>0</v>
      </c>
      <c r="AD1553" s="13">
        <v>0</v>
      </c>
      <c r="AE1553" s="18">
        <f t="shared" si="295"/>
        <v>1E-4</v>
      </c>
      <c r="AF1553" s="18">
        <f t="shared" si="299"/>
        <v>1.1936391057692307E-2</v>
      </c>
      <c r="AG1553" s="19">
        <f t="shared" si="296"/>
        <v>1.1836391057692307E-2</v>
      </c>
      <c r="AH1553" s="16">
        <f t="shared" si="297"/>
        <v>11836.391057692308</v>
      </c>
      <c r="AI1553" s="16">
        <f t="shared" si="298"/>
        <v>-2.7905887483370938E-3</v>
      </c>
      <c r="AJ1553" s="44" t="s">
        <v>681</v>
      </c>
      <c r="AK1553" s="15" t="s">
        <v>683</v>
      </c>
      <c r="AL1553" s="14" t="s">
        <v>57</v>
      </c>
      <c r="AM1553" s="39" t="s">
        <v>58</v>
      </c>
      <c r="AN1553" s="39" t="s">
        <v>59</v>
      </c>
      <c r="AO1553" s="39" t="s">
        <v>60</v>
      </c>
      <c r="AP1553" s="39" t="s">
        <v>61</v>
      </c>
      <c r="AQ1553" s="20"/>
      <c r="AR1553" s="20"/>
      <c r="AS1553" s="20"/>
      <c r="AT1553" s="20"/>
      <c r="AU1553" s="20"/>
      <c r="AV1553" s="20"/>
      <c r="AW1553" s="20"/>
      <c r="AX1553" s="20"/>
      <c r="AY1553" s="20"/>
      <c r="AZ1553" s="20"/>
      <c r="BA1553" s="20"/>
      <c r="BB1553" s="20"/>
    </row>
    <row r="1554" spans="1:54" ht="26.1" hidden="1" customHeight="1" x14ac:dyDescent="0.25">
      <c r="A1554" s="39" t="s">
        <v>26</v>
      </c>
      <c r="B1554" s="13" t="s">
        <v>261</v>
      </c>
      <c r="C1554" s="13" t="s">
        <v>251</v>
      </c>
      <c r="D1554" s="13">
        <v>34029</v>
      </c>
      <c r="E1554" s="13">
        <v>78912</v>
      </c>
      <c r="F1554" s="13" t="s">
        <v>466</v>
      </c>
      <c r="G1554" s="13" t="s">
        <v>272</v>
      </c>
      <c r="H1554" s="13" t="s">
        <v>137</v>
      </c>
      <c r="I1554" s="13" t="s">
        <v>138</v>
      </c>
      <c r="J1554" s="13" t="s">
        <v>468</v>
      </c>
      <c r="K1554" s="4">
        <v>7138</v>
      </c>
      <c r="L1554" s="4">
        <v>3001</v>
      </c>
      <c r="M1554" s="14" t="s">
        <v>34</v>
      </c>
      <c r="N1554" s="15" t="s">
        <v>679</v>
      </c>
      <c r="O1554" s="15">
        <v>2.00008418619895E-3</v>
      </c>
      <c r="P1554" s="15">
        <v>1.320395E-3</v>
      </c>
      <c r="Q1554" s="15">
        <f t="shared" si="288"/>
        <v>-6.7968918619894995E-4</v>
      </c>
      <c r="R1554" s="15">
        <f t="shared" si="289"/>
        <v>-33.983028858933281</v>
      </c>
      <c r="S1554" s="15">
        <v>1.490137710847046E-3</v>
      </c>
      <c r="T1554" s="15">
        <v>9.5615799999999992E-4</v>
      </c>
      <c r="U1554" s="15">
        <f t="shared" si="290"/>
        <v>-5.3397971084704612E-4</v>
      </c>
      <c r="V1554" s="16">
        <f t="shared" si="291"/>
        <v>-35.83425256337641</v>
      </c>
      <c r="W1554" s="17">
        <f t="shared" si="292"/>
        <v>1.6197149030946154E-5</v>
      </c>
      <c r="X1554" s="17">
        <f t="shared" si="292"/>
        <v>1.0393021739130434E-5</v>
      </c>
      <c r="Y1554" s="16">
        <f t="shared" si="293"/>
        <v>-5.8041272918157199E-6</v>
      </c>
      <c r="Z1554" s="15">
        <f t="shared" si="294"/>
        <v>-35.83425256337641</v>
      </c>
      <c r="AA1554" s="13">
        <v>0</v>
      </c>
      <c r="AB1554" s="13">
        <v>0.26</v>
      </c>
      <c r="AC1554" s="13">
        <v>0</v>
      </c>
      <c r="AD1554" s="13">
        <v>0</v>
      </c>
      <c r="AE1554" s="18">
        <f t="shared" si="295"/>
        <v>1.3000000000000002E-4</v>
      </c>
      <c r="AF1554" s="18">
        <f t="shared" si="299"/>
        <v>1.313403846153846E-5</v>
      </c>
      <c r="AG1554" s="19">
        <f t="shared" si="296"/>
        <v>-1.1686596153846155E-4</v>
      </c>
      <c r="AH1554" s="16">
        <f t="shared" si="297"/>
        <v>-89.89689349112426</v>
      </c>
      <c r="AI1554" s="16">
        <f t="shared" si="298"/>
        <v>1.1380285096905385E-4</v>
      </c>
      <c r="AJ1554" s="44">
        <v>221112</v>
      </c>
      <c r="AK1554" s="15" t="s">
        <v>682</v>
      </c>
      <c r="AL1554" s="14" t="s">
        <v>57</v>
      </c>
      <c r="AM1554" s="39" t="s">
        <v>58</v>
      </c>
      <c r="AN1554" s="39" t="s">
        <v>59</v>
      </c>
      <c r="AO1554" s="39" t="s">
        <v>60</v>
      </c>
      <c r="AP1554" s="39" t="s">
        <v>61</v>
      </c>
      <c r="AQ1554" s="20"/>
      <c r="AR1554" s="20"/>
      <c r="AS1554" s="20"/>
      <c r="AT1554" s="20"/>
      <c r="AU1554" s="20"/>
      <c r="AV1554" s="20"/>
      <c r="AW1554" s="20"/>
      <c r="AX1554" s="20"/>
      <c r="AY1554" s="20"/>
      <c r="AZ1554" s="20"/>
      <c r="BA1554" s="20"/>
      <c r="BB1554" s="20"/>
    </row>
    <row r="1555" spans="1:54" ht="26.1" hidden="1" customHeight="1" x14ac:dyDescent="0.25">
      <c r="A1555" s="39" t="s">
        <v>21</v>
      </c>
      <c r="B1555" s="13" t="s">
        <v>21</v>
      </c>
      <c r="C1555" s="13" t="s">
        <v>251</v>
      </c>
      <c r="D1555" s="13">
        <v>34033</v>
      </c>
      <c r="E1555" s="13">
        <v>65500</v>
      </c>
      <c r="F1555" s="13" t="s">
        <v>590</v>
      </c>
      <c r="G1555" s="13" t="s">
        <v>377</v>
      </c>
      <c r="H1555" s="13" t="s">
        <v>218</v>
      </c>
      <c r="I1555" s="13" t="s">
        <v>219</v>
      </c>
      <c r="J1555" s="13" t="s">
        <v>589</v>
      </c>
      <c r="K1555" s="4">
        <v>2410</v>
      </c>
      <c r="L1555" s="4">
        <v>2001</v>
      </c>
      <c r="M1555" s="14" t="s">
        <v>34</v>
      </c>
      <c r="N1555" s="15" t="s">
        <v>679</v>
      </c>
      <c r="O1555" s="15">
        <v>1.0120440000013101E-3</v>
      </c>
      <c r="P1555" s="15">
        <v>6.1916300000000005E-4</v>
      </c>
      <c r="Q1555" s="15">
        <f t="shared" si="288"/>
        <v>-3.9288100000131002E-4</v>
      </c>
      <c r="R1555" s="15">
        <f t="shared" si="289"/>
        <v>-38.820545351862314</v>
      </c>
      <c r="S1555" s="15">
        <v>3.7267836486514102E-4</v>
      </c>
      <c r="T1555" s="15">
        <v>2.25823E-4</v>
      </c>
      <c r="U1555" s="15">
        <f t="shared" si="290"/>
        <v>-1.4685536486514102E-4</v>
      </c>
      <c r="V1555" s="16">
        <f t="shared" si="291"/>
        <v>-39.405390468073655</v>
      </c>
      <c r="W1555" s="17">
        <f t="shared" si="292"/>
        <v>4.0508517920124023E-6</v>
      </c>
      <c r="X1555" s="17">
        <f t="shared" si="292"/>
        <v>2.4545978260869565E-6</v>
      </c>
      <c r="Y1555" s="16">
        <f t="shared" si="293"/>
        <v>-1.5962539659254458E-6</v>
      </c>
      <c r="Z1555" s="15">
        <f t="shared" si="294"/>
        <v>-39.405390468073648</v>
      </c>
      <c r="AA1555" s="13">
        <v>0</v>
      </c>
      <c r="AB1555" s="13">
        <v>0.27</v>
      </c>
      <c r="AC1555" s="13">
        <v>0</v>
      </c>
      <c r="AD1555" s="13">
        <v>0</v>
      </c>
      <c r="AE1555" s="18">
        <f t="shared" si="295"/>
        <v>1.35E-4</v>
      </c>
      <c r="AF1555" s="18">
        <f t="shared" si="299"/>
        <v>3.1019642857142856E-6</v>
      </c>
      <c r="AG1555" s="19">
        <f t="shared" si="296"/>
        <v>-1.3189803571428573E-4</v>
      </c>
      <c r="AH1555" s="16">
        <f t="shared" si="297"/>
        <v>-97.702248677248676</v>
      </c>
      <c r="AI1555" s="16">
        <f t="shared" si="298"/>
        <v>1.309491482079876E-4</v>
      </c>
      <c r="AJ1555" s="44">
        <v>221113</v>
      </c>
      <c r="AK1555" s="15" t="s">
        <v>682</v>
      </c>
      <c r="AL1555" s="14" t="s">
        <v>76</v>
      </c>
      <c r="AM1555" s="39" t="s">
        <v>58</v>
      </c>
      <c r="AN1555" s="39" t="s">
        <v>59</v>
      </c>
      <c r="AO1555" s="39" t="s">
        <v>77</v>
      </c>
      <c r="AP1555" s="39" t="s">
        <v>61</v>
      </c>
      <c r="AQ1555" s="20"/>
      <c r="AR1555" s="20"/>
      <c r="AS1555" s="20"/>
      <c r="AT1555" s="20"/>
      <c r="AU1555" s="20"/>
      <c r="AV1555" s="20"/>
      <c r="AW1555" s="20"/>
      <c r="AX1555" s="20"/>
      <c r="AY1555" s="20"/>
      <c r="AZ1555" s="20"/>
      <c r="BA1555" s="20"/>
      <c r="BB1555" s="20"/>
    </row>
    <row r="1556" spans="1:54" ht="26.1" hidden="1" customHeight="1" x14ac:dyDescent="0.25">
      <c r="A1556" s="39" t="s">
        <v>16</v>
      </c>
      <c r="B1556" s="13" t="s">
        <v>255</v>
      </c>
      <c r="C1556" s="13" t="s">
        <v>251</v>
      </c>
      <c r="D1556" s="13">
        <v>34009</v>
      </c>
      <c r="E1556" s="13">
        <v>73243</v>
      </c>
      <c r="F1556" s="13" t="s">
        <v>278</v>
      </c>
      <c r="G1556" s="13" t="s">
        <v>311</v>
      </c>
      <c r="H1556" s="13" t="s">
        <v>194</v>
      </c>
      <c r="I1556" s="13" t="s">
        <v>197</v>
      </c>
      <c r="J1556" s="13" t="s">
        <v>573</v>
      </c>
      <c r="K1556" s="4">
        <v>2382</v>
      </c>
      <c r="L1556" s="4">
        <v>5001</v>
      </c>
      <c r="M1556" s="14" t="s">
        <v>34</v>
      </c>
      <c r="N1556" s="15" t="s">
        <v>679</v>
      </c>
      <c r="O1556" s="15">
        <v>1.0043832500003999E-3</v>
      </c>
      <c r="P1556" s="15">
        <v>0</v>
      </c>
      <c r="Q1556" s="15">
        <f t="shared" si="288"/>
        <v>-1.0043832500003999E-3</v>
      </c>
      <c r="R1556" s="15">
        <f t="shared" si="289"/>
        <v>-100</v>
      </c>
      <c r="S1556" s="15">
        <v>7.5855518181843092E-4</v>
      </c>
      <c r="T1556" s="15">
        <v>0</v>
      </c>
      <c r="U1556" s="15">
        <f t="shared" si="290"/>
        <v>-7.5855518181843092E-4</v>
      </c>
      <c r="V1556" s="16">
        <f t="shared" si="291"/>
        <v>-100</v>
      </c>
      <c r="W1556" s="17">
        <f t="shared" si="292"/>
        <v>8.245165019765554E-6</v>
      </c>
      <c r="X1556" s="17">
        <f t="shared" si="292"/>
        <v>0</v>
      </c>
      <c r="Y1556" s="16">
        <f t="shared" si="293"/>
        <v>-8.245165019765554E-6</v>
      </c>
      <c r="Z1556" s="15">
        <f t="shared" si="294"/>
        <v>-100</v>
      </c>
      <c r="AA1556" s="13">
        <v>0</v>
      </c>
      <c r="AB1556" s="13">
        <v>0.3</v>
      </c>
      <c r="AC1556" s="13">
        <v>0</v>
      </c>
      <c r="AD1556" s="13">
        <v>0</v>
      </c>
      <c r="AE1556" s="18">
        <f t="shared" si="295"/>
        <v>1.4999999999999999E-4</v>
      </c>
      <c r="AF1556" s="18">
        <f t="shared" si="299"/>
        <v>0</v>
      </c>
      <c r="AG1556" s="19">
        <f t="shared" si="296"/>
        <v>-1.4999999999999999E-4</v>
      </c>
      <c r="AH1556" s="16">
        <f t="shared" si="297"/>
        <v>-100</v>
      </c>
      <c r="AI1556" s="16">
        <f t="shared" si="298"/>
        <v>1.4175483498023443E-4</v>
      </c>
      <c r="AJ1556" s="44">
        <v>221112</v>
      </c>
      <c r="AK1556" s="15" t="s">
        <v>682</v>
      </c>
      <c r="AL1556" s="14" t="s">
        <v>76</v>
      </c>
      <c r="AM1556" s="39" t="s">
        <v>58</v>
      </c>
      <c r="AN1556" s="39" t="s">
        <v>59</v>
      </c>
      <c r="AO1556" s="39" t="s">
        <v>77</v>
      </c>
      <c r="AP1556" s="39" t="s">
        <v>61</v>
      </c>
      <c r="AQ1556" s="20"/>
      <c r="AR1556" s="20"/>
      <c r="AS1556" s="20"/>
      <c r="AT1556" s="20"/>
      <c r="AU1556" s="20"/>
      <c r="AV1556" s="20"/>
      <c r="AW1556" s="20"/>
      <c r="AX1556" s="20"/>
      <c r="AY1556" s="20"/>
      <c r="AZ1556" s="20"/>
      <c r="BA1556" s="20"/>
      <c r="BB1556" s="20"/>
    </row>
    <row r="1557" spans="1:54" ht="26.1" hidden="1" customHeight="1" x14ac:dyDescent="0.25">
      <c r="A1557" s="39" t="s">
        <v>16</v>
      </c>
      <c r="B1557" s="13" t="s">
        <v>255</v>
      </c>
      <c r="C1557" s="13" t="s">
        <v>251</v>
      </c>
      <c r="D1557" s="13">
        <v>34009</v>
      </c>
      <c r="E1557" s="13">
        <v>73243</v>
      </c>
      <c r="F1557" s="13" t="s">
        <v>278</v>
      </c>
      <c r="G1557" s="13" t="s">
        <v>276</v>
      </c>
      <c r="H1557" s="13" t="s">
        <v>194</v>
      </c>
      <c r="I1557" s="13" t="s">
        <v>197</v>
      </c>
      <c r="J1557" s="13" t="s">
        <v>574</v>
      </c>
      <c r="K1557" s="4">
        <v>2382</v>
      </c>
      <c r="L1557" s="4">
        <v>5001</v>
      </c>
      <c r="M1557" s="14" t="s">
        <v>34</v>
      </c>
      <c r="N1557" s="15" t="s">
        <v>679</v>
      </c>
      <c r="O1557" s="15">
        <v>1.0043832500003999E-3</v>
      </c>
      <c r="P1557" s="15">
        <v>0</v>
      </c>
      <c r="Q1557" s="15">
        <f t="shared" si="288"/>
        <v>-1.0043832500003999E-3</v>
      </c>
      <c r="R1557" s="15">
        <f t="shared" si="289"/>
        <v>-100</v>
      </c>
      <c r="S1557" s="15">
        <v>7.5855518181843092E-4</v>
      </c>
      <c r="T1557" s="15">
        <v>0</v>
      </c>
      <c r="U1557" s="15">
        <f t="shared" si="290"/>
        <v>-7.5855518181843092E-4</v>
      </c>
      <c r="V1557" s="16">
        <f t="shared" si="291"/>
        <v>-100</v>
      </c>
      <c r="W1557" s="17">
        <f t="shared" si="292"/>
        <v>8.245165019765554E-6</v>
      </c>
      <c r="X1557" s="17">
        <f t="shared" si="292"/>
        <v>0</v>
      </c>
      <c r="Y1557" s="16">
        <f t="shared" si="293"/>
        <v>-8.245165019765554E-6</v>
      </c>
      <c r="Z1557" s="15">
        <f t="shared" si="294"/>
        <v>-100</v>
      </c>
      <c r="AA1557" s="13">
        <v>0</v>
      </c>
      <c r="AB1557" s="13">
        <v>0.3</v>
      </c>
      <c r="AC1557" s="13">
        <v>0</v>
      </c>
      <c r="AD1557" s="13">
        <v>0</v>
      </c>
      <c r="AE1557" s="18">
        <f t="shared" si="295"/>
        <v>1.4999999999999999E-4</v>
      </c>
      <c r="AF1557" s="18">
        <f t="shared" si="299"/>
        <v>0</v>
      </c>
      <c r="AG1557" s="19">
        <f t="shared" si="296"/>
        <v>-1.4999999999999999E-4</v>
      </c>
      <c r="AH1557" s="16">
        <f t="shared" si="297"/>
        <v>-100</v>
      </c>
      <c r="AI1557" s="16">
        <f t="shared" si="298"/>
        <v>1.4175483498023443E-4</v>
      </c>
      <c r="AJ1557" s="44">
        <v>221112</v>
      </c>
      <c r="AK1557" s="15" t="s">
        <v>682</v>
      </c>
      <c r="AL1557" s="14" t="s">
        <v>76</v>
      </c>
      <c r="AM1557" s="39" t="s">
        <v>58</v>
      </c>
      <c r="AN1557" s="39" t="s">
        <v>59</v>
      </c>
      <c r="AO1557" s="39" t="s">
        <v>77</v>
      </c>
      <c r="AP1557" s="39" t="s">
        <v>61</v>
      </c>
      <c r="AQ1557" s="20"/>
      <c r="AR1557" s="20"/>
      <c r="AS1557" s="20"/>
      <c r="AT1557" s="20"/>
      <c r="AU1557" s="20"/>
      <c r="AV1557" s="20"/>
      <c r="AW1557" s="20"/>
      <c r="AX1557" s="20"/>
      <c r="AY1557" s="20"/>
      <c r="AZ1557" s="20"/>
      <c r="BA1557" s="20"/>
      <c r="BB1557" s="20"/>
    </row>
    <row r="1558" spans="1:54" ht="26.1" hidden="1" customHeight="1" x14ac:dyDescent="0.25">
      <c r="A1558" s="39" t="s">
        <v>4</v>
      </c>
      <c r="B1558" s="13" t="s">
        <v>256</v>
      </c>
      <c r="C1558" s="13" t="s">
        <v>251</v>
      </c>
      <c r="D1558" s="13">
        <v>34015</v>
      </c>
      <c r="E1558" s="13">
        <v>55834</v>
      </c>
      <c r="F1558" s="13" t="s">
        <v>271</v>
      </c>
      <c r="G1558" s="13" t="s">
        <v>272</v>
      </c>
      <c r="H1558" s="13" t="s">
        <v>178</v>
      </c>
      <c r="I1558" s="13" t="s">
        <v>179</v>
      </c>
      <c r="J1558" s="13" t="s">
        <v>564</v>
      </c>
      <c r="K1558" s="4">
        <v>10043</v>
      </c>
      <c r="L1558" s="4">
        <v>1001</v>
      </c>
      <c r="M1558" s="14" t="s">
        <v>34</v>
      </c>
      <c r="N1558" s="15" t="s">
        <v>679</v>
      </c>
      <c r="O1558" s="15">
        <v>4.9662787073837998E-2</v>
      </c>
      <c r="P1558" s="15">
        <v>2.9171869999999999E-2</v>
      </c>
      <c r="Q1558" s="15">
        <f t="shared" si="288"/>
        <v>-2.0490917073837999E-2</v>
      </c>
      <c r="R1558" s="15">
        <f t="shared" si="289"/>
        <v>-41.260102948657241</v>
      </c>
      <c r="S1558" s="15">
        <v>2.210314894316092E-2</v>
      </c>
      <c r="T1558" s="15">
        <v>1.3033096000000001E-2</v>
      </c>
      <c r="U1558" s="15">
        <f t="shared" si="290"/>
        <v>-9.0700529431609195E-3</v>
      </c>
      <c r="V1558" s="16">
        <f t="shared" si="291"/>
        <v>-41.035116609334274</v>
      </c>
      <c r="W1558" s="17">
        <f t="shared" si="292"/>
        <v>2.4025161894740131E-4</v>
      </c>
      <c r="X1558" s="17">
        <f t="shared" si="292"/>
        <v>1.4166408695652174E-4</v>
      </c>
      <c r="Y1558" s="16">
        <f t="shared" si="293"/>
        <v>-9.8587531990879568E-5</v>
      </c>
      <c r="Z1558" s="15">
        <f t="shared" si="294"/>
        <v>-41.035116609334274</v>
      </c>
      <c r="AA1558" s="13">
        <v>0.05</v>
      </c>
      <c r="AB1558" s="13">
        <v>0.33</v>
      </c>
      <c r="AC1558" s="13">
        <v>0</v>
      </c>
      <c r="AD1558" s="13">
        <v>0</v>
      </c>
      <c r="AE1558" s="18">
        <f t="shared" si="295"/>
        <v>1.65E-4</v>
      </c>
      <c r="AF1558" s="18">
        <f t="shared" si="299"/>
        <v>1.7902604395604398E-4</v>
      </c>
      <c r="AG1558" s="19">
        <f t="shared" si="296"/>
        <v>1.4026043956043982E-5</v>
      </c>
      <c r="AH1558" s="16">
        <f t="shared" si="297"/>
        <v>8.5006327006327176</v>
      </c>
      <c r="AI1558" s="16">
        <f t="shared" si="298"/>
        <v>-7.5251618947401309E-5</v>
      </c>
      <c r="AJ1558" s="44">
        <v>221112</v>
      </c>
      <c r="AK1558" s="15" t="s">
        <v>684</v>
      </c>
      <c r="AL1558" s="14" t="s">
        <v>109</v>
      </c>
      <c r="AM1558" s="39" t="s">
        <v>65</v>
      </c>
      <c r="AN1558" s="39" t="s">
        <v>59</v>
      </c>
      <c r="AO1558" s="39" t="s">
        <v>107</v>
      </c>
      <c r="AP1558" s="39" t="s">
        <v>108</v>
      </c>
      <c r="AQ1558" s="20"/>
      <c r="AR1558" s="20"/>
      <c r="AS1558" s="20"/>
      <c r="AT1558" s="20"/>
      <c r="AU1558" s="20"/>
      <c r="AV1558" s="20"/>
      <c r="AW1558" s="20"/>
      <c r="AX1558" s="20"/>
      <c r="AY1558" s="20"/>
      <c r="AZ1558" s="20"/>
      <c r="BA1558" s="20"/>
      <c r="BB1558" s="20"/>
    </row>
    <row r="1559" spans="1:54" ht="26.1" hidden="1" customHeight="1" x14ac:dyDescent="0.25">
      <c r="A1559" s="39" t="s">
        <v>26</v>
      </c>
      <c r="B1559" s="13" t="s">
        <v>261</v>
      </c>
      <c r="C1559" s="13" t="s">
        <v>251</v>
      </c>
      <c r="D1559" s="13">
        <v>34029</v>
      </c>
      <c r="E1559" s="13">
        <v>78912</v>
      </c>
      <c r="F1559" s="13" t="s">
        <v>466</v>
      </c>
      <c r="G1559" s="13" t="s">
        <v>331</v>
      </c>
      <c r="H1559" s="13" t="s">
        <v>137</v>
      </c>
      <c r="I1559" s="13" t="s">
        <v>138</v>
      </c>
      <c r="J1559" s="13" t="s">
        <v>465</v>
      </c>
      <c r="K1559" s="4">
        <v>7138</v>
      </c>
      <c r="L1559" s="4">
        <v>3001</v>
      </c>
      <c r="M1559" s="14" t="s">
        <v>34</v>
      </c>
      <c r="N1559" s="15" t="s">
        <v>679</v>
      </c>
      <c r="O1559" s="15">
        <v>3.39978786179823E-3</v>
      </c>
      <c r="P1559" s="15">
        <v>2.2444380000000001E-3</v>
      </c>
      <c r="Q1559" s="15">
        <f t="shared" si="288"/>
        <v>-1.15534986179823E-3</v>
      </c>
      <c r="R1559" s="15">
        <f t="shared" si="289"/>
        <v>-33.982998609423163</v>
      </c>
      <c r="S1559" s="15">
        <v>2.532969430338592E-3</v>
      </c>
      <c r="T1559" s="15">
        <v>1.625353E-3</v>
      </c>
      <c r="U1559" s="15">
        <f t="shared" si="290"/>
        <v>-9.07616430338592E-4</v>
      </c>
      <c r="V1559" s="16">
        <f t="shared" si="291"/>
        <v>-35.832111492054899</v>
      </c>
      <c r="W1559" s="17">
        <f t="shared" si="292"/>
        <v>2.7532276416723827E-5</v>
      </c>
      <c r="X1559" s="17">
        <f t="shared" si="292"/>
        <v>1.7666880434782609E-5</v>
      </c>
      <c r="Y1559" s="16">
        <f t="shared" si="293"/>
        <v>-9.8653959819412181E-6</v>
      </c>
      <c r="Z1559" s="15">
        <f t="shared" si="294"/>
        <v>-35.832111492054899</v>
      </c>
      <c r="AA1559" s="13">
        <v>0</v>
      </c>
      <c r="AB1559" s="13">
        <v>0.33</v>
      </c>
      <c r="AC1559" s="13">
        <v>0</v>
      </c>
      <c r="AD1559" s="13">
        <v>0</v>
      </c>
      <c r="AE1559" s="18">
        <f t="shared" si="295"/>
        <v>1.65E-4</v>
      </c>
      <c r="AF1559" s="18">
        <f t="shared" si="299"/>
        <v>2.2326277472527474E-5</v>
      </c>
      <c r="AG1559" s="19">
        <f t="shared" si="296"/>
        <v>-1.4267372252747254E-4</v>
      </c>
      <c r="AH1559" s="16">
        <f t="shared" si="297"/>
        <v>-86.468922743922747</v>
      </c>
      <c r="AI1559" s="16">
        <f t="shared" si="298"/>
        <v>1.3746772358327617E-4</v>
      </c>
      <c r="AJ1559" s="44">
        <v>221112</v>
      </c>
      <c r="AK1559" s="15" t="s">
        <v>682</v>
      </c>
      <c r="AL1559" s="14" t="s">
        <v>57</v>
      </c>
      <c r="AM1559" s="39" t="s">
        <v>58</v>
      </c>
      <c r="AN1559" s="39" t="s">
        <v>59</v>
      </c>
      <c r="AO1559" s="39" t="s">
        <v>60</v>
      </c>
      <c r="AP1559" s="39" t="s">
        <v>61</v>
      </c>
      <c r="AQ1559" s="20"/>
      <c r="AR1559" s="20"/>
      <c r="AS1559" s="20"/>
      <c r="AT1559" s="20"/>
      <c r="AU1559" s="20"/>
      <c r="AV1559" s="20"/>
      <c r="AW1559" s="20"/>
      <c r="AX1559" s="20"/>
      <c r="AY1559" s="20"/>
      <c r="AZ1559" s="20"/>
      <c r="BA1559" s="20"/>
      <c r="BB1559" s="20"/>
    </row>
    <row r="1560" spans="1:54" ht="26.1" hidden="1" customHeight="1" x14ac:dyDescent="0.25">
      <c r="A1560" s="39" t="s">
        <v>15</v>
      </c>
      <c r="B1560" s="13" t="s">
        <v>261</v>
      </c>
      <c r="C1560" s="13" t="s">
        <v>251</v>
      </c>
      <c r="D1560" s="13">
        <v>34029</v>
      </c>
      <c r="E1560" s="13">
        <v>78932</v>
      </c>
      <c r="F1560" s="13" t="s">
        <v>271</v>
      </c>
      <c r="G1560" s="13" t="s">
        <v>276</v>
      </c>
      <c r="H1560" s="13" t="s">
        <v>110</v>
      </c>
      <c r="I1560" s="13" t="s">
        <v>111</v>
      </c>
      <c r="J1560" s="13" t="s">
        <v>389</v>
      </c>
      <c r="K1560" s="4">
        <v>2380</v>
      </c>
      <c r="L1560" s="4">
        <v>2001</v>
      </c>
      <c r="M1560" s="14" t="s">
        <v>34</v>
      </c>
      <c r="N1560" s="15" t="s">
        <v>679</v>
      </c>
      <c r="O1560" s="15">
        <v>1.8955635150069601E-3</v>
      </c>
      <c r="P1560" s="15">
        <v>0</v>
      </c>
      <c r="Q1560" s="15">
        <f t="shared" si="288"/>
        <v>-1.8955635150069601E-3</v>
      </c>
      <c r="R1560" s="15">
        <f t="shared" si="289"/>
        <v>-100</v>
      </c>
      <c r="S1560" s="15">
        <v>1.004368943127227E-3</v>
      </c>
      <c r="T1560" s="15">
        <v>0</v>
      </c>
      <c r="U1560" s="15">
        <f t="shared" si="290"/>
        <v>-1.004368943127227E-3</v>
      </c>
      <c r="V1560" s="16">
        <f t="shared" si="291"/>
        <v>-100</v>
      </c>
      <c r="W1560" s="17">
        <f t="shared" si="292"/>
        <v>1.0917053729643772E-5</v>
      </c>
      <c r="X1560" s="17">
        <f t="shared" si="292"/>
        <v>0</v>
      </c>
      <c r="Y1560" s="16">
        <f t="shared" si="293"/>
        <v>-1.0917053729643772E-5</v>
      </c>
      <c r="Z1560" s="15">
        <f t="shared" si="294"/>
        <v>-100</v>
      </c>
      <c r="AA1560" s="13">
        <v>0</v>
      </c>
      <c r="AB1560" s="13">
        <v>0.34</v>
      </c>
      <c r="AC1560" s="13">
        <v>0</v>
      </c>
      <c r="AD1560" s="13">
        <v>0</v>
      </c>
      <c r="AE1560" s="18">
        <f t="shared" si="295"/>
        <v>1.7000000000000001E-4</v>
      </c>
      <c r="AF1560" s="18">
        <f t="shared" si="299"/>
        <v>0</v>
      </c>
      <c r="AG1560" s="19">
        <f t="shared" si="296"/>
        <v>-1.7000000000000001E-4</v>
      </c>
      <c r="AH1560" s="16">
        <f t="shared" si="297"/>
        <v>-100</v>
      </c>
      <c r="AI1560" s="16">
        <f t="shared" si="298"/>
        <v>1.5908294627035624E-4</v>
      </c>
      <c r="AJ1560" s="44">
        <v>221112</v>
      </c>
      <c r="AK1560" s="15" t="s">
        <v>682</v>
      </c>
      <c r="AL1560" s="14" t="s">
        <v>112</v>
      </c>
      <c r="AM1560" s="39" t="s">
        <v>58</v>
      </c>
      <c r="AN1560" s="39" t="s">
        <v>113</v>
      </c>
      <c r="AO1560" s="39" t="s">
        <v>77</v>
      </c>
      <c r="AP1560" s="39" t="s">
        <v>61</v>
      </c>
      <c r="AQ1560" s="20"/>
      <c r="AR1560" s="20"/>
      <c r="AS1560" s="20"/>
      <c r="AT1560" s="20"/>
      <c r="AU1560" s="20"/>
      <c r="AV1560" s="20"/>
      <c r="AW1560" s="20"/>
      <c r="AX1560" s="20"/>
      <c r="AY1560" s="20"/>
      <c r="AZ1560" s="20"/>
      <c r="BA1560" s="20"/>
      <c r="BB1560" s="20"/>
    </row>
    <row r="1561" spans="1:54" ht="26.1" hidden="1" customHeight="1" x14ac:dyDescent="0.25">
      <c r="A1561" s="39" t="s">
        <v>15</v>
      </c>
      <c r="B1561" s="13" t="s">
        <v>261</v>
      </c>
      <c r="C1561" s="13" t="s">
        <v>251</v>
      </c>
      <c r="D1561" s="13">
        <v>34029</v>
      </c>
      <c r="E1561" s="13">
        <v>78932</v>
      </c>
      <c r="F1561" s="13" t="s">
        <v>280</v>
      </c>
      <c r="G1561" s="13" t="s">
        <v>276</v>
      </c>
      <c r="H1561" s="13" t="s">
        <v>110</v>
      </c>
      <c r="I1561" s="13" t="s">
        <v>115</v>
      </c>
      <c r="J1561" s="13" t="s">
        <v>391</v>
      </c>
      <c r="K1561" s="4">
        <v>2380</v>
      </c>
      <c r="L1561" s="4">
        <v>3001</v>
      </c>
      <c r="M1561" s="14" t="s">
        <v>34</v>
      </c>
      <c r="N1561" s="15" t="s">
        <v>679</v>
      </c>
      <c r="O1561" s="15">
        <v>1.8955635150069601E-3</v>
      </c>
      <c r="P1561" s="15">
        <v>0</v>
      </c>
      <c r="Q1561" s="15">
        <f t="shared" si="288"/>
        <v>-1.8955635150069601E-3</v>
      </c>
      <c r="R1561" s="15">
        <f t="shared" si="289"/>
        <v>-100</v>
      </c>
      <c r="S1561" s="15">
        <v>1.004368943127227E-3</v>
      </c>
      <c r="T1561" s="15">
        <v>0</v>
      </c>
      <c r="U1561" s="15">
        <f t="shared" si="290"/>
        <v>-1.004368943127227E-3</v>
      </c>
      <c r="V1561" s="16">
        <f t="shared" si="291"/>
        <v>-100</v>
      </c>
      <c r="W1561" s="17">
        <f t="shared" si="292"/>
        <v>1.0917053729643772E-5</v>
      </c>
      <c r="X1561" s="17">
        <f t="shared" si="292"/>
        <v>0</v>
      </c>
      <c r="Y1561" s="16">
        <f t="shared" si="293"/>
        <v>-1.0917053729643772E-5</v>
      </c>
      <c r="Z1561" s="15">
        <f t="shared" si="294"/>
        <v>-100</v>
      </c>
      <c r="AA1561" s="13">
        <v>0</v>
      </c>
      <c r="AB1561" s="13">
        <v>0.34</v>
      </c>
      <c r="AC1561" s="13">
        <v>0</v>
      </c>
      <c r="AD1561" s="13">
        <v>0</v>
      </c>
      <c r="AE1561" s="18">
        <f t="shared" si="295"/>
        <v>1.7000000000000001E-4</v>
      </c>
      <c r="AF1561" s="18">
        <f t="shared" si="299"/>
        <v>0</v>
      </c>
      <c r="AG1561" s="19">
        <f t="shared" si="296"/>
        <v>-1.7000000000000001E-4</v>
      </c>
      <c r="AH1561" s="16">
        <f t="shared" si="297"/>
        <v>-100</v>
      </c>
      <c r="AI1561" s="16">
        <f t="shared" si="298"/>
        <v>1.5908294627035624E-4</v>
      </c>
      <c r="AJ1561" s="44">
        <v>221112</v>
      </c>
      <c r="AK1561" s="15" t="s">
        <v>682</v>
      </c>
      <c r="AL1561" s="14" t="s">
        <v>76</v>
      </c>
      <c r="AM1561" s="39" t="s">
        <v>58</v>
      </c>
      <c r="AN1561" s="39" t="s">
        <v>59</v>
      </c>
      <c r="AO1561" s="39" t="s">
        <v>77</v>
      </c>
      <c r="AP1561" s="39" t="s">
        <v>61</v>
      </c>
      <c r="AQ1561" s="20"/>
      <c r="AR1561" s="20"/>
      <c r="AS1561" s="20"/>
      <c r="AT1561" s="20"/>
      <c r="AU1561" s="20"/>
      <c r="AV1561" s="20"/>
      <c r="AW1561" s="20"/>
      <c r="AX1561" s="20"/>
      <c r="AY1561" s="20"/>
      <c r="AZ1561" s="20"/>
      <c r="BA1561" s="20"/>
      <c r="BB1561" s="20"/>
    </row>
    <row r="1562" spans="1:54" ht="26.1" hidden="1" customHeight="1" x14ac:dyDescent="0.25">
      <c r="A1562" s="39" t="s">
        <v>27</v>
      </c>
      <c r="B1562" s="13" t="s">
        <v>24</v>
      </c>
      <c r="C1562" s="13" t="s">
        <v>251</v>
      </c>
      <c r="D1562" s="13">
        <v>34011</v>
      </c>
      <c r="E1562" s="13">
        <v>75476</v>
      </c>
      <c r="F1562" s="13" t="s">
        <v>271</v>
      </c>
      <c r="G1562" s="13" t="s">
        <v>311</v>
      </c>
      <c r="H1562" s="13" t="s">
        <v>231</v>
      </c>
      <c r="I1562" s="13" t="s">
        <v>232</v>
      </c>
      <c r="J1562" s="13" t="s">
        <v>608</v>
      </c>
      <c r="K1562" s="4">
        <v>7288</v>
      </c>
      <c r="L1562" s="4">
        <v>1</v>
      </c>
      <c r="M1562" s="14" t="s">
        <v>35</v>
      </c>
      <c r="N1562" s="15" t="s">
        <v>679</v>
      </c>
      <c r="O1562" s="15">
        <v>8.46796004360273</v>
      </c>
      <c r="P1562" s="15">
        <v>5.1068128120000003</v>
      </c>
      <c r="Q1562" s="15">
        <f t="shared" si="288"/>
        <v>-3.3611472316027298</v>
      </c>
      <c r="R1562" s="15">
        <f t="shared" si="289"/>
        <v>-39.692525877492393</v>
      </c>
      <c r="S1562" s="15">
        <v>4.4735346305129173</v>
      </c>
      <c r="T1562" s="15">
        <v>2.7068126599999998</v>
      </c>
      <c r="U1562" s="15">
        <f t="shared" si="290"/>
        <v>-1.7667219705129176</v>
      </c>
      <c r="V1562" s="16">
        <f t="shared" si="291"/>
        <v>-39.49275274326763</v>
      </c>
      <c r="W1562" s="17">
        <f t="shared" si="292"/>
        <v>4.8625376418618665E-2</v>
      </c>
      <c r="X1562" s="17">
        <f t="shared" si="292"/>
        <v>2.9421876739130434E-2</v>
      </c>
      <c r="Y1562" s="16">
        <f t="shared" si="293"/>
        <v>-1.9203499679488232E-2</v>
      </c>
      <c r="Z1562" s="15">
        <f t="shared" si="294"/>
        <v>-39.492752743267623</v>
      </c>
      <c r="AA1562" s="13">
        <v>8.4700000000000006</v>
      </c>
      <c r="AB1562" s="13">
        <v>0.34</v>
      </c>
      <c r="AC1562" s="13">
        <v>0</v>
      </c>
      <c r="AD1562" s="13">
        <v>0.1</v>
      </c>
      <c r="AE1562" s="18">
        <f t="shared" si="295"/>
        <v>1.7000000000000001E-4</v>
      </c>
      <c r="AF1562" s="18">
        <f t="shared" si="299"/>
        <v>3.7181492582417583E-2</v>
      </c>
      <c r="AG1562" s="19">
        <f t="shared" si="296"/>
        <v>3.7011492582417579E-2</v>
      </c>
      <c r="AH1562" s="16">
        <f t="shared" si="297"/>
        <v>21771.466224951517</v>
      </c>
      <c r="AI1562" s="16">
        <f t="shared" si="298"/>
        <v>-4.8455376418618662E-2</v>
      </c>
      <c r="AJ1562" s="44">
        <v>221112</v>
      </c>
      <c r="AK1562" s="15" t="s">
        <v>682</v>
      </c>
      <c r="AL1562" s="14" t="s">
        <v>57</v>
      </c>
      <c r="AM1562" s="39" t="s">
        <v>58</v>
      </c>
      <c r="AN1562" s="39" t="s">
        <v>59</v>
      </c>
      <c r="AO1562" s="39" t="s">
        <v>60</v>
      </c>
      <c r="AP1562" s="39" t="s">
        <v>61</v>
      </c>
      <c r="AQ1562" s="20"/>
      <c r="AR1562" s="20"/>
      <c r="AS1562" s="20"/>
      <c r="AT1562" s="20"/>
      <c r="AU1562" s="20"/>
      <c r="AV1562" s="20"/>
      <c r="AW1562" s="20"/>
      <c r="AX1562" s="20"/>
      <c r="AY1562" s="20"/>
      <c r="AZ1562" s="20"/>
      <c r="BA1562" s="20"/>
      <c r="BB1562" s="20"/>
    </row>
    <row r="1563" spans="1:54" ht="26.1" hidden="1" customHeight="1" x14ac:dyDescent="0.25">
      <c r="A1563" s="39" t="s">
        <v>10</v>
      </c>
      <c r="B1563" s="13" t="s">
        <v>10</v>
      </c>
      <c r="C1563" s="13" t="s">
        <v>252</v>
      </c>
      <c r="D1563" s="13">
        <v>34003</v>
      </c>
      <c r="E1563" s="13">
        <v>2488</v>
      </c>
      <c r="F1563" s="13" t="s">
        <v>271</v>
      </c>
      <c r="G1563" s="13" t="s">
        <v>272</v>
      </c>
      <c r="H1563" s="13" t="s">
        <v>82</v>
      </c>
      <c r="I1563" s="13" t="s">
        <v>84</v>
      </c>
      <c r="J1563" s="13" t="s">
        <v>336</v>
      </c>
      <c r="K1563" s="4">
        <v>2398</v>
      </c>
      <c r="L1563" s="4">
        <v>1301</v>
      </c>
      <c r="M1563" s="14" t="s">
        <v>34</v>
      </c>
      <c r="N1563" s="15" t="s">
        <v>679</v>
      </c>
      <c r="O1563" s="15">
        <v>1.0316989749938801E-3</v>
      </c>
      <c r="P1563" s="15">
        <v>1.2154690000000001E-3</v>
      </c>
      <c r="Q1563" s="15">
        <f t="shared" si="288"/>
        <v>1.8377002500611999E-4</v>
      </c>
      <c r="R1563" s="15">
        <f t="shared" si="289"/>
        <v>17.812368671511969</v>
      </c>
      <c r="S1563" s="15">
        <v>2.6816228698210882E-4</v>
      </c>
      <c r="T1563" s="15">
        <v>3.3121400000000003E-4</v>
      </c>
      <c r="U1563" s="15">
        <f t="shared" si="290"/>
        <v>6.3051713017891206E-5</v>
      </c>
      <c r="V1563" s="16">
        <f t="shared" si="291"/>
        <v>23.512520618567766</v>
      </c>
      <c r="W1563" s="17">
        <f t="shared" si="292"/>
        <v>2.9148074671968349E-6</v>
      </c>
      <c r="X1563" s="17">
        <f t="shared" si="292"/>
        <v>3.6001521739130438E-6</v>
      </c>
      <c r="Y1563" s="16">
        <f t="shared" si="293"/>
        <v>6.8534470671620891E-7</v>
      </c>
      <c r="Z1563" s="15">
        <f t="shared" si="294"/>
        <v>23.512520618567773</v>
      </c>
      <c r="AA1563" s="13">
        <v>0</v>
      </c>
      <c r="AB1563" s="13">
        <v>0.35</v>
      </c>
      <c r="AC1563" s="13">
        <v>0</v>
      </c>
      <c r="AD1563" s="13">
        <v>0</v>
      </c>
      <c r="AE1563" s="18">
        <f t="shared" si="295"/>
        <v>1.75E-4</v>
      </c>
      <c r="AF1563" s="18">
        <f t="shared" si="299"/>
        <v>4.5496428571428576E-6</v>
      </c>
      <c r="AG1563" s="19">
        <f t="shared" si="296"/>
        <v>-1.7045035714285714E-4</v>
      </c>
      <c r="AH1563" s="16">
        <f t="shared" si="297"/>
        <v>-97.400204081632651</v>
      </c>
      <c r="AI1563" s="16">
        <f t="shared" si="298"/>
        <v>1.7208519253280317E-4</v>
      </c>
      <c r="AJ1563" s="44">
        <v>221112</v>
      </c>
      <c r="AK1563" s="15" t="s">
        <v>683</v>
      </c>
      <c r="AL1563" s="14" t="s">
        <v>76</v>
      </c>
      <c r="AM1563" s="39" t="s">
        <v>58</v>
      </c>
      <c r="AN1563" s="39" t="s">
        <v>59</v>
      </c>
      <c r="AO1563" s="39" t="s">
        <v>77</v>
      </c>
      <c r="AP1563" s="39" t="s">
        <v>61</v>
      </c>
      <c r="AQ1563" s="20"/>
      <c r="AR1563" s="20"/>
      <c r="AS1563" s="20"/>
      <c r="AT1563" s="20"/>
      <c r="AU1563" s="20"/>
      <c r="AV1563" s="20"/>
      <c r="AW1563" s="20"/>
      <c r="AX1563" s="20"/>
      <c r="AY1563" s="20"/>
      <c r="AZ1563" s="20"/>
      <c r="BA1563" s="20"/>
      <c r="BB1563" s="20"/>
    </row>
    <row r="1564" spans="1:54" ht="26.1" hidden="1" customHeight="1" x14ac:dyDescent="0.25">
      <c r="A1564" s="39" t="s">
        <v>10</v>
      </c>
      <c r="B1564" s="13" t="s">
        <v>10</v>
      </c>
      <c r="C1564" s="13" t="s">
        <v>252</v>
      </c>
      <c r="D1564" s="13">
        <v>34003</v>
      </c>
      <c r="E1564" s="13">
        <v>2488</v>
      </c>
      <c r="F1564" s="13" t="s">
        <v>271</v>
      </c>
      <c r="G1564" s="13" t="s">
        <v>315</v>
      </c>
      <c r="H1564" s="13" t="s">
        <v>82</v>
      </c>
      <c r="I1564" s="13" t="s">
        <v>84</v>
      </c>
      <c r="J1564" s="13" t="s">
        <v>314</v>
      </c>
      <c r="K1564" s="4">
        <v>2398</v>
      </c>
      <c r="L1564" s="4">
        <v>1201</v>
      </c>
      <c r="M1564" s="14" t="s">
        <v>34</v>
      </c>
      <c r="N1564" s="15" t="s">
        <v>679</v>
      </c>
      <c r="O1564" s="15">
        <v>2.6646126553398001E-4</v>
      </c>
      <c r="P1564" s="15">
        <v>3.14235E-4</v>
      </c>
      <c r="Q1564" s="15">
        <f t="shared" si="288"/>
        <v>4.777373446601999E-5</v>
      </c>
      <c r="R1564" s="15">
        <f t="shared" si="289"/>
        <v>17.928960282569747</v>
      </c>
      <c r="S1564" s="15">
        <v>7.7577253800830497E-5</v>
      </c>
      <c r="T1564" s="15">
        <v>9.4600000000000009E-5</v>
      </c>
      <c r="U1564" s="15">
        <f t="shared" si="290"/>
        <v>1.7022746199169513E-5</v>
      </c>
      <c r="V1564" s="16">
        <f t="shared" si="291"/>
        <v>21.942960552423262</v>
      </c>
      <c r="W1564" s="17">
        <f t="shared" si="292"/>
        <v>8.4323101957424451E-7</v>
      </c>
      <c r="X1564" s="17">
        <f t="shared" si="292"/>
        <v>1.0282608695652175E-6</v>
      </c>
      <c r="Y1564" s="16">
        <f t="shared" si="293"/>
        <v>1.8502984999097295E-7</v>
      </c>
      <c r="Z1564" s="15">
        <f t="shared" si="294"/>
        <v>21.942960552423262</v>
      </c>
      <c r="AA1564" s="13">
        <v>0</v>
      </c>
      <c r="AB1564" s="13">
        <v>0.37</v>
      </c>
      <c r="AC1564" s="13">
        <v>0</v>
      </c>
      <c r="AD1564" s="13">
        <v>0</v>
      </c>
      <c r="AE1564" s="18">
        <f t="shared" si="295"/>
        <v>1.85E-4</v>
      </c>
      <c r="AF1564" s="18">
        <f t="shared" si="299"/>
        <v>1.2994505494505496E-6</v>
      </c>
      <c r="AG1564" s="19">
        <f t="shared" si="296"/>
        <v>-1.8370054945054945E-4</v>
      </c>
      <c r="AH1564" s="16">
        <f t="shared" si="297"/>
        <v>-99.297594297594287</v>
      </c>
      <c r="AI1564" s="16">
        <f t="shared" si="298"/>
        <v>1.8415676898042574E-4</v>
      </c>
      <c r="AJ1564" s="44">
        <v>221112</v>
      </c>
      <c r="AK1564" s="15" t="s">
        <v>683</v>
      </c>
      <c r="AL1564" s="14" t="s">
        <v>76</v>
      </c>
      <c r="AM1564" s="39" t="s">
        <v>58</v>
      </c>
      <c r="AN1564" s="39" t="s">
        <v>59</v>
      </c>
      <c r="AO1564" s="39" t="s">
        <v>77</v>
      </c>
      <c r="AP1564" s="39" t="s">
        <v>61</v>
      </c>
      <c r="AQ1564" s="20"/>
      <c r="AR1564" s="20"/>
      <c r="AS1564" s="20"/>
      <c r="AT1564" s="20"/>
      <c r="AU1564" s="20"/>
      <c r="AV1564" s="20"/>
      <c r="AW1564" s="20"/>
      <c r="AX1564" s="20"/>
      <c r="AY1564" s="20"/>
      <c r="AZ1564" s="20"/>
      <c r="BA1564" s="20"/>
      <c r="BB1564" s="20"/>
    </row>
    <row r="1565" spans="1:54" ht="26.1" hidden="1" customHeight="1" x14ac:dyDescent="0.25">
      <c r="A1565" s="39" t="s">
        <v>17</v>
      </c>
      <c r="B1565" s="13" t="s">
        <v>250</v>
      </c>
      <c r="C1565" s="13" t="s">
        <v>251</v>
      </c>
      <c r="D1565" s="13">
        <v>34001</v>
      </c>
      <c r="E1565" s="13">
        <v>70525</v>
      </c>
      <c r="F1565" s="13" t="s">
        <v>352</v>
      </c>
      <c r="G1565" s="13" t="s">
        <v>276</v>
      </c>
      <c r="H1565" s="13" t="s">
        <v>198</v>
      </c>
      <c r="I1565" s="13" t="s">
        <v>199</v>
      </c>
      <c r="J1565" s="13" t="s">
        <v>575</v>
      </c>
      <c r="K1565" s="4">
        <v>2383</v>
      </c>
      <c r="L1565" s="4">
        <v>12001</v>
      </c>
      <c r="M1565" s="14" t="s">
        <v>34</v>
      </c>
      <c r="N1565" s="15" t="s">
        <v>679</v>
      </c>
      <c r="O1565" s="15">
        <v>3.6157440000030702E-3</v>
      </c>
      <c r="P1565" s="15">
        <v>0</v>
      </c>
      <c r="Q1565" s="15">
        <f t="shared" si="288"/>
        <v>-3.6157440000030702E-3</v>
      </c>
      <c r="R1565" s="15">
        <f t="shared" si="289"/>
        <v>-100</v>
      </c>
      <c r="S1565" s="15">
        <v>3.0687650451887896E-3</v>
      </c>
      <c r="T1565" s="15">
        <v>0</v>
      </c>
      <c r="U1565" s="15">
        <f t="shared" si="290"/>
        <v>-3.0687650451887896E-3</v>
      </c>
      <c r="V1565" s="16">
        <f t="shared" si="291"/>
        <v>-100</v>
      </c>
      <c r="W1565" s="17">
        <f t="shared" si="292"/>
        <v>3.3356141795530318E-5</v>
      </c>
      <c r="X1565" s="17">
        <f t="shared" si="292"/>
        <v>0</v>
      </c>
      <c r="Y1565" s="16">
        <f t="shared" si="293"/>
        <v>-3.3356141795530318E-5</v>
      </c>
      <c r="Z1565" s="15">
        <f t="shared" si="294"/>
        <v>-100</v>
      </c>
      <c r="AA1565" s="13">
        <v>0</v>
      </c>
      <c r="AB1565" s="13">
        <v>0.42</v>
      </c>
      <c r="AC1565" s="13">
        <v>0</v>
      </c>
      <c r="AD1565" s="13">
        <v>0</v>
      </c>
      <c r="AE1565" s="18">
        <f t="shared" si="295"/>
        <v>2.0999999999999998E-4</v>
      </c>
      <c r="AF1565" s="18">
        <f t="shared" si="299"/>
        <v>0</v>
      </c>
      <c r="AG1565" s="19">
        <f t="shared" si="296"/>
        <v>-2.0999999999999998E-4</v>
      </c>
      <c r="AH1565" s="16">
        <f t="shared" si="297"/>
        <v>-100</v>
      </c>
      <c r="AI1565" s="16">
        <f t="shared" si="298"/>
        <v>1.7664385820446966E-4</v>
      </c>
      <c r="AJ1565" s="44">
        <v>221112</v>
      </c>
      <c r="AK1565" s="15" t="s">
        <v>682</v>
      </c>
      <c r="AL1565" s="14" t="s">
        <v>76</v>
      </c>
      <c r="AM1565" s="39" t="s">
        <v>58</v>
      </c>
      <c r="AN1565" s="39" t="s">
        <v>59</v>
      </c>
      <c r="AO1565" s="39" t="s">
        <v>77</v>
      </c>
      <c r="AP1565" s="39" t="s">
        <v>61</v>
      </c>
      <c r="AQ1565" s="20"/>
      <c r="AR1565" s="20"/>
      <c r="AS1565" s="20"/>
      <c r="AT1565" s="20"/>
      <c r="AU1565" s="20"/>
      <c r="AV1565" s="20"/>
      <c r="AW1565" s="20"/>
      <c r="AX1565" s="20"/>
      <c r="AY1565" s="20"/>
      <c r="AZ1565" s="20"/>
      <c r="BA1565" s="20"/>
      <c r="BB1565" s="20"/>
    </row>
    <row r="1566" spans="1:54" ht="26.1" hidden="1" customHeight="1" x14ac:dyDescent="0.25">
      <c r="A1566" s="39" t="s">
        <v>16</v>
      </c>
      <c r="B1566" s="13" t="s">
        <v>255</v>
      </c>
      <c r="C1566" s="13" t="s">
        <v>251</v>
      </c>
      <c r="D1566" s="13">
        <v>34009</v>
      </c>
      <c r="E1566" s="13">
        <v>73243</v>
      </c>
      <c r="F1566" s="13" t="s">
        <v>271</v>
      </c>
      <c r="G1566" s="13" t="s">
        <v>276</v>
      </c>
      <c r="H1566" s="13" t="s">
        <v>194</v>
      </c>
      <c r="I1566" s="13" t="s">
        <v>195</v>
      </c>
      <c r="J1566" s="13" t="s">
        <v>571</v>
      </c>
      <c r="K1566" s="4">
        <v>2382</v>
      </c>
      <c r="L1566" s="4">
        <v>3001</v>
      </c>
      <c r="M1566" s="14" t="s">
        <v>34</v>
      </c>
      <c r="N1566" s="15" t="s">
        <v>679</v>
      </c>
      <c r="O1566" s="15">
        <v>2.3246550000009898E-3</v>
      </c>
      <c r="P1566" s="15">
        <v>0</v>
      </c>
      <c r="Q1566" s="15">
        <f t="shared" si="288"/>
        <v>-2.3246550000009898E-3</v>
      </c>
      <c r="R1566" s="15">
        <f t="shared" si="289"/>
        <v>-100</v>
      </c>
      <c r="S1566" s="15">
        <v>1.9887983286126678E-3</v>
      </c>
      <c r="T1566" s="15">
        <v>0</v>
      </c>
      <c r="U1566" s="15">
        <f t="shared" si="290"/>
        <v>-1.9887983286126678E-3</v>
      </c>
      <c r="V1566" s="16">
        <f t="shared" si="291"/>
        <v>-100</v>
      </c>
      <c r="W1566" s="17">
        <f t="shared" si="292"/>
        <v>2.1617373137094217E-5</v>
      </c>
      <c r="X1566" s="17">
        <f t="shared" si="292"/>
        <v>0</v>
      </c>
      <c r="Y1566" s="16">
        <f t="shared" si="293"/>
        <v>-2.1617373137094217E-5</v>
      </c>
      <c r="Z1566" s="15">
        <f t="shared" si="294"/>
        <v>-100</v>
      </c>
      <c r="AA1566" s="13">
        <v>0</v>
      </c>
      <c r="AB1566" s="13">
        <v>0.44</v>
      </c>
      <c r="AC1566" s="13">
        <v>0</v>
      </c>
      <c r="AD1566" s="13">
        <v>0</v>
      </c>
      <c r="AE1566" s="18">
        <f t="shared" si="295"/>
        <v>2.2000000000000001E-4</v>
      </c>
      <c r="AF1566" s="18">
        <f t="shared" si="299"/>
        <v>0</v>
      </c>
      <c r="AG1566" s="19">
        <f t="shared" si="296"/>
        <v>-2.2000000000000001E-4</v>
      </c>
      <c r="AH1566" s="16">
        <f t="shared" si="297"/>
        <v>-100</v>
      </c>
      <c r="AI1566" s="16">
        <f t="shared" si="298"/>
        <v>1.9838262686290578E-4</v>
      </c>
      <c r="AJ1566" s="44">
        <v>221112</v>
      </c>
      <c r="AK1566" s="15" t="s">
        <v>682</v>
      </c>
      <c r="AL1566" s="14" t="s">
        <v>76</v>
      </c>
      <c r="AM1566" s="39" t="s">
        <v>58</v>
      </c>
      <c r="AN1566" s="39" t="s">
        <v>59</v>
      </c>
      <c r="AO1566" s="39" t="s">
        <v>77</v>
      </c>
      <c r="AP1566" s="39" t="s">
        <v>61</v>
      </c>
      <c r="AQ1566" s="20"/>
      <c r="AR1566" s="20"/>
      <c r="AS1566" s="20"/>
      <c r="AT1566" s="20"/>
      <c r="AU1566" s="20"/>
      <c r="AV1566" s="20"/>
      <c r="AW1566" s="20"/>
      <c r="AX1566" s="20"/>
      <c r="AY1566" s="20"/>
      <c r="AZ1566" s="20"/>
      <c r="BA1566" s="20"/>
      <c r="BB1566" s="20"/>
    </row>
    <row r="1567" spans="1:54" ht="26.1" hidden="1" customHeight="1" x14ac:dyDescent="0.25">
      <c r="A1567" s="39" t="s">
        <v>0</v>
      </c>
      <c r="B1567" s="13" t="s">
        <v>652</v>
      </c>
      <c r="C1567" s="13" t="s">
        <v>252</v>
      </c>
      <c r="D1567" s="13">
        <v>34039</v>
      </c>
      <c r="E1567" s="13">
        <v>41809</v>
      </c>
      <c r="F1567" s="13" t="s">
        <v>500</v>
      </c>
      <c r="G1567" s="13" t="s">
        <v>313</v>
      </c>
      <c r="H1567" s="13" t="s">
        <v>168</v>
      </c>
      <c r="I1567" s="13" t="s">
        <v>174</v>
      </c>
      <c r="J1567" s="13" t="s">
        <v>534</v>
      </c>
      <c r="K1567" s="4">
        <v>50006</v>
      </c>
      <c r="L1567" s="4">
        <v>9001</v>
      </c>
      <c r="M1567" s="14" t="s">
        <v>35</v>
      </c>
      <c r="N1567" s="15" t="s">
        <v>679</v>
      </c>
      <c r="O1567" s="15">
        <v>0</v>
      </c>
      <c r="P1567" s="15">
        <v>0</v>
      </c>
      <c r="Q1567" s="15">
        <f t="shared" si="288"/>
        <v>0</v>
      </c>
      <c r="R1567" s="15" t="str">
        <f t="shared" si="289"/>
        <v>0.00</v>
      </c>
      <c r="S1567" s="15">
        <v>0</v>
      </c>
      <c r="T1567" s="15">
        <v>0</v>
      </c>
      <c r="U1567" s="15">
        <f t="shared" si="290"/>
        <v>0</v>
      </c>
      <c r="V1567" s="16" t="str">
        <f t="shared" si="291"/>
        <v>NA</v>
      </c>
      <c r="W1567" s="17">
        <f t="shared" si="292"/>
        <v>0</v>
      </c>
      <c r="X1567" s="17">
        <f t="shared" si="292"/>
        <v>0</v>
      </c>
      <c r="Y1567" s="16">
        <f t="shared" si="293"/>
        <v>0</v>
      </c>
      <c r="Z1567" s="15" t="str">
        <f t="shared" si="294"/>
        <v>0.00</v>
      </c>
      <c r="AA1567" s="13">
        <v>0.03</v>
      </c>
      <c r="AB1567" s="13">
        <v>0.45</v>
      </c>
      <c r="AC1567" s="13">
        <v>0</v>
      </c>
      <c r="AD1567" s="13">
        <v>0.02</v>
      </c>
      <c r="AE1567" s="18">
        <f t="shared" si="295"/>
        <v>2.2499999999999999E-4</v>
      </c>
      <c r="AF1567" s="18">
        <f t="shared" si="299"/>
        <v>0</v>
      </c>
      <c r="AG1567" s="19">
        <f t="shared" si="296"/>
        <v>-2.2499999999999999E-4</v>
      </c>
      <c r="AH1567" s="16">
        <f t="shared" si="297"/>
        <v>-100</v>
      </c>
      <c r="AI1567" s="16">
        <f t="shared" si="298"/>
        <v>2.2499999999999999E-4</v>
      </c>
      <c r="AJ1567" s="44">
        <v>221112</v>
      </c>
      <c r="AK1567" s="15" t="s">
        <v>683</v>
      </c>
      <c r="AL1567" s="14" t="s">
        <v>57</v>
      </c>
      <c r="AM1567" s="39" t="s">
        <v>58</v>
      </c>
      <c r="AN1567" s="39" t="s">
        <v>59</v>
      </c>
      <c r="AO1567" s="39" t="s">
        <v>60</v>
      </c>
      <c r="AP1567" s="39" t="s">
        <v>61</v>
      </c>
      <c r="AQ1567" s="20"/>
      <c r="AR1567" s="20"/>
      <c r="AS1567" s="20"/>
      <c r="AT1567" s="20"/>
      <c r="AU1567" s="20"/>
      <c r="AV1567" s="20"/>
      <c r="AW1567" s="20"/>
      <c r="AX1567" s="20"/>
      <c r="AY1567" s="20"/>
      <c r="AZ1567" s="20"/>
      <c r="BA1567" s="20"/>
      <c r="BB1567" s="20"/>
    </row>
    <row r="1568" spans="1:54" ht="26.1" hidden="1" customHeight="1" x14ac:dyDescent="0.25">
      <c r="A1568" s="39" t="s">
        <v>43</v>
      </c>
      <c r="B1568" s="13" t="s">
        <v>256</v>
      </c>
      <c r="C1568" s="13" t="s">
        <v>251</v>
      </c>
      <c r="D1568" s="13">
        <v>34015</v>
      </c>
      <c r="E1568" s="13">
        <v>55781</v>
      </c>
      <c r="F1568" s="13" t="s">
        <v>611</v>
      </c>
      <c r="G1568" s="13" t="s">
        <v>436</v>
      </c>
      <c r="H1568" s="13" t="s">
        <v>233</v>
      </c>
      <c r="I1568" s="13" t="s">
        <v>234</v>
      </c>
      <c r="J1568" s="13" t="s">
        <v>613</v>
      </c>
      <c r="K1568" s="4">
        <v>50561</v>
      </c>
      <c r="L1568" s="4">
        <v>1</v>
      </c>
      <c r="M1568" s="14" t="s">
        <v>34</v>
      </c>
      <c r="N1568" s="15" t="s">
        <v>679</v>
      </c>
      <c r="O1568" s="15">
        <v>1.1008332734186299</v>
      </c>
      <c r="P1568" s="15">
        <v>1.714958245</v>
      </c>
      <c r="Q1568" s="15">
        <f t="shared" si="288"/>
        <v>0.61412497158137014</v>
      </c>
      <c r="R1568" s="15">
        <f t="shared" si="289"/>
        <v>55.787282816607586</v>
      </c>
      <c r="S1568" s="15">
        <v>0.78068713819347901</v>
      </c>
      <c r="T1568" s="15">
        <v>1.2440547209999999</v>
      </c>
      <c r="U1568" s="15">
        <f t="shared" si="290"/>
        <v>0.46336758280652091</v>
      </c>
      <c r="V1568" s="16">
        <f t="shared" si="291"/>
        <v>59.353812831957242</v>
      </c>
      <c r="W1568" s="17">
        <f t="shared" si="292"/>
        <v>8.4857297629725974E-3</v>
      </c>
      <c r="X1568" s="17">
        <f t="shared" si="292"/>
        <v>1.3522333923913043E-2</v>
      </c>
      <c r="Y1568" s="16">
        <f t="shared" si="293"/>
        <v>5.0366041609404451E-3</v>
      </c>
      <c r="Z1568" s="15">
        <f t="shared" si="294"/>
        <v>59.353812831957256</v>
      </c>
      <c r="AA1568" s="13">
        <v>0.09</v>
      </c>
      <c r="AB1568" s="13">
        <v>0.5</v>
      </c>
      <c r="AC1568" s="13">
        <v>0</v>
      </c>
      <c r="AD1568" s="13">
        <v>0</v>
      </c>
      <c r="AE1568" s="18">
        <f t="shared" si="295"/>
        <v>2.5000000000000001E-4</v>
      </c>
      <c r="AF1568" s="18">
        <f t="shared" si="299"/>
        <v>1.708866375E-2</v>
      </c>
      <c r="AG1568" s="19">
        <f t="shared" si="296"/>
        <v>1.683866375E-2</v>
      </c>
      <c r="AH1568" s="16">
        <f t="shared" si="297"/>
        <v>6735.4654999999993</v>
      </c>
      <c r="AI1568" s="16">
        <f t="shared" si="298"/>
        <v>-8.2357297629725972E-3</v>
      </c>
      <c r="AJ1568" s="44" t="s">
        <v>681</v>
      </c>
      <c r="AK1568" s="15" t="s">
        <v>683</v>
      </c>
      <c r="AL1568" s="14" t="s">
        <v>57</v>
      </c>
      <c r="AM1568" s="39" t="s">
        <v>58</v>
      </c>
      <c r="AN1568" s="39" t="s">
        <v>59</v>
      </c>
      <c r="AO1568" s="39" t="s">
        <v>60</v>
      </c>
      <c r="AP1568" s="39" t="s">
        <v>61</v>
      </c>
      <c r="AQ1568" s="20"/>
      <c r="AR1568" s="20"/>
      <c r="AS1568" s="20"/>
      <c r="AT1568" s="20"/>
      <c r="AU1568" s="20"/>
      <c r="AV1568" s="20"/>
      <c r="AW1568" s="20"/>
      <c r="AX1568" s="20"/>
      <c r="AY1568" s="20"/>
      <c r="AZ1568" s="20"/>
      <c r="BA1568" s="20"/>
      <c r="BB1568" s="20"/>
    </row>
    <row r="1569" spans="1:54" ht="26.1" hidden="1" customHeight="1" x14ac:dyDescent="0.25">
      <c r="A1569" s="39" t="s">
        <v>16</v>
      </c>
      <c r="B1569" s="13" t="s">
        <v>255</v>
      </c>
      <c r="C1569" s="13" t="s">
        <v>251</v>
      </c>
      <c r="D1569" s="13">
        <v>34009</v>
      </c>
      <c r="E1569" s="13">
        <v>73243</v>
      </c>
      <c r="F1569" s="13" t="s">
        <v>280</v>
      </c>
      <c r="G1569" s="13" t="s">
        <v>276</v>
      </c>
      <c r="H1569" s="13" t="s">
        <v>194</v>
      </c>
      <c r="I1569" s="13" t="s">
        <v>196</v>
      </c>
      <c r="J1569" s="13" t="s">
        <v>572</v>
      </c>
      <c r="K1569" s="4">
        <v>2382</v>
      </c>
      <c r="L1569" s="4">
        <v>4001</v>
      </c>
      <c r="M1569" s="14" t="s">
        <v>34</v>
      </c>
      <c r="N1569" s="15" t="s">
        <v>679</v>
      </c>
      <c r="O1569" s="15">
        <v>3.0847960000054101E-3</v>
      </c>
      <c r="P1569" s="15">
        <v>0</v>
      </c>
      <c r="Q1569" s="15">
        <f t="shared" si="288"/>
        <v>-3.0847960000054101E-3</v>
      </c>
      <c r="R1569" s="15">
        <f t="shared" si="289"/>
        <v>-100</v>
      </c>
      <c r="S1569" s="15">
        <v>2.4576671428615648E-3</v>
      </c>
      <c r="T1569" s="15">
        <v>0</v>
      </c>
      <c r="U1569" s="15">
        <f t="shared" si="290"/>
        <v>-2.4576671428615648E-3</v>
      </c>
      <c r="V1569" s="16">
        <f t="shared" si="291"/>
        <v>-100</v>
      </c>
      <c r="W1569" s="17">
        <f t="shared" si="292"/>
        <v>2.6713773291973529E-5</v>
      </c>
      <c r="X1569" s="17">
        <f t="shared" si="292"/>
        <v>0</v>
      </c>
      <c r="Y1569" s="16">
        <f t="shared" si="293"/>
        <v>-2.6713773291973529E-5</v>
      </c>
      <c r="Z1569" s="15">
        <f t="shared" si="294"/>
        <v>-100</v>
      </c>
      <c r="AA1569" s="13">
        <v>0</v>
      </c>
      <c r="AB1569" s="13">
        <v>0.5</v>
      </c>
      <c r="AC1569" s="13">
        <v>0</v>
      </c>
      <c r="AD1569" s="13">
        <v>0</v>
      </c>
      <c r="AE1569" s="18">
        <f t="shared" si="295"/>
        <v>2.5000000000000001E-4</v>
      </c>
      <c r="AF1569" s="18">
        <f t="shared" si="299"/>
        <v>0</v>
      </c>
      <c r="AG1569" s="19">
        <f t="shared" si="296"/>
        <v>-2.5000000000000001E-4</v>
      </c>
      <c r="AH1569" s="16">
        <f t="shared" si="297"/>
        <v>-100</v>
      </c>
      <c r="AI1569" s="16">
        <f t="shared" si="298"/>
        <v>2.2328622670802649E-4</v>
      </c>
      <c r="AJ1569" s="44">
        <v>221112</v>
      </c>
      <c r="AK1569" s="15" t="s">
        <v>682</v>
      </c>
      <c r="AL1569" s="14" t="s">
        <v>76</v>
      </c>
      <c r="AM1569" s="39" t="s">
        <v>58</v>
      </c>
      <c r="AN1569" s="39" t="s">
        <v>59</v>
      </c>
      <c r="AO1569" s="39" t="s">
        <v>77</v>
      </c>
      <c r="AP1569" s="39" t="s">
        <v>61</v>
      </c>
      <c r="AQ1569" s="20"/>
      <c r="AR1569" s="20"/>
      <c r="AS1569" s="20"/>
      <c r="AT1569" s="20"/>
      <c r="AU1569" s="20"/>
      <c r="AV1569" s="20"/>
      <c r="AW1569" s="20"/>
      <c r="AX1569" s="20"/>
      <c r="AY1569" s="20"/>
      <c r="AZ1569" s="20"/>
      <c r="BA1569" s="20"/>
      <c r="BB1569" s="20"/>
    </row>
    <row r="1570" spans="1:54" ht="26.1" hidden="1" customHeight="1" x14ac:dyDescent="0.25">
      <c r="A1570" s="39" t="s">
        <v>17</v>
      </c>
      <c r="B1570" s="13" t="s">
        <v>250</v>
      </c>
      <c r="C1570" s="13" t="s">
        <v>251</v>
      </c>
      <c r="D1570" s="13">
        <v>34001</v>
      </c>
      <c r="E1570" s="13">
        <v>70525</v>
      </c>
      <c r="F1570" s="13" t="s">
        <v>278</v>
      </c>
      <c r="G1570" s="13" t="s">
        <v>276</v>
      </c>
      <c r="H1570" s="13" t="s">
        <v>198</v>
      </c>
      <c r="I1570" s="13" t="s">
        <v>200</v>
      </c>
      <c r="J1570" s="13" t="s">
        <v>576</v>
      </c>
      <c r="K1570" s="4">
        <v>2383</v>
      </c>
      <c r="L1570" s="4">
        <v>11001</v>
      </c>
      <c r="M1570" s="14" t="s">
        <v>34</v>
      </c>
      <c r="N1570" s="15" t="s">
        <v>679</v>
      </c>
      <c r="O1570" s="15">
        <v>1.5156080000022899E-3</v>
      </c>
      <c r="P1570" s="15">
        <v>0</v>
      </c>
      <c r="Q1570" s="15">
        <f t="shared" si="288"/>
        <v>-1.5156080000022899E-3</v>
      </c>
      <c r="R1570" s="15">
        <f t="shared" si="289"/>
        <v>-100</v>
      </c>
      <c r="S1570" s="15">
        <v>1.2160525364724251E-3</v>
      </c>
      <c r="T1570" s="15">
        <v>0</v>
      </c>
      <c r="U1570" s="15">
        <f t="shared" si="290"/>
        <v>-1.2160525364724251E-3</v>
      </c>
      <c r="V1570" s="16">
        <f t="shared" si="291"/>
        <v>-100</v>
      </c>
      <c r="W1570" s="17">
        <f t="shared" si="292"/>
        <v>1.3217962352961142E-5</v>
      </c>
      <c r="X1570" s="17">
        <f t="shared" si="292"/>
        <v>0</v>
      </c>
      <c r="Y1570" s="16">
        <f t="shared" si="293"/>
        <v>-1.3217962352961142E-5</v>
      </c>
      <c r="Z1570" s="15">
        <f t="shared" si="294"/>
        <v>-100</v>
      </c>
      <c r="AA1570" s="13">
        <v>0</v>
      </c>
      <c r="AB1570" s="13">
        <v>0.52</v>
      </c>
      <c r="AC1570" s="13">
        <v>0</v>
      </c>
      <c r="AD1570" s="13">
        <v>0</v>
      </c>
      <c r="AE1570" s="18">
        <f t="shared" si="295"/>
        <v>2.6000000000000003E-4</v>
      </c>
      <c r="AF1570" s="18">
        <f t="shared" si="299"/>
        <v>0</v>
      </c>
      <c r="AG1570" s="19">
        <f t="shared" si="296"/>
        <v>-2.6000000000000003E-4</v>
      </c>
      <c r="AH1570" s="16">
        <f t="shared" si="297"/>
        <v>-100</v>
      </c>
      <c r="AI1570" s="16">
        <f t="shared" si="298"/>
        <v>2.4678203764703888E-4</v>
      </c>
      <c r="AJ1570" s="44">
        <v>221112</v>
      </c>
      <c r="AK1570" s="15" t="s">
        <v>682</v>
      </c>
      <c r="AL1570" s="14" t="s">
        <v>76</v>
      </c>
      <c r="AM1570" s="39" t="s">
        <v>58</v>
      </c>
      <c r="AN1570" s="39" t="s">
        <v>59</v>
      </c>
      <c r="AO1570" s="39" t="s">
        <v>77</v>
      </c>
      <c r="AP1570" s="39" t="s">
        <v>61</v>
      </c>
      <c r="AQ1570" s="20"/>
      <c r="AR1570" s="20"/>
      <c r="AS1570" s="20"/>
      <c r="AT1570" s="20"/>
      <c r="AU1570" s="20"/>
      <c r="AV1570" s="20"/>
      <c r="AW1570" s="20"/>
      <c r="AX1570" s="20"/>
      <c r="AY1570" s="20"/>
      <c r="AZ1570" s="20"/>
      <c r="BA1570" s="20"/>
      <c r="BB1570" s="20"/>
    </row>
    <row r="1571" spans="1:54" ht="26.1" hidden="1" customHeight="1" x14ac:dyDescent="0.25">
      <c r="A1571" s="39" t="s">
        <v>17</v>
      </c>
      <c r="B1571" s="13" t="s">
        <v>250</v>
      </c>
      <c r="C1571" s="13" t="s">
        <v>251</v>
      </c>
      <c r="D1571" s="13">
        <v>34001</v>
      </c>
      <c r="E1571" s="13">
        <v>70525</v>
      </c>
      <c r="F1571" s="13" t="s">
        <v>280</v>
      </c>
      <c r="G1571" s="13" t="s">
        <v>276</v>
      </c>
      <c r="H1571" s="13" t="s">
        <v>198</v>
      </c>
      <c r="I1571" s="13" t="s">
        <v>201</v>
      </c>
      <c r="J1571" s="13" t="s">
        <v>577</v>
      </c>
      <c r="K1571" s="4">
        <v>2383</v>
      </c>
      <c r="L1571" s="4">
        <v>10001</v>
      </c>
      <c r="M1571" s="14" t="s">
        <v>34</v>
      </c>
      <c r="N1571" s="15" t="s">
        <v>679</v>
      </c>
      <c r="O1571" s="15">
        <v>2.2998119999977601E-3</v>
      </c>
      <c r="P1571" s="15">
        <v>0</v>
      </c>
      <c r="Q1571" s="15">
        <f t="shared" si="288"/>
        <v>-2.2998119999977601E-3</v>
      </c>
      <c r="R1571" s="15">
        <f t="shared" si="289"/>
        <v>-100</v>
      </c>
      <c r="S1571" s="15">
        <v>1.81373186119693E-3</v>
      </c>
      <c r="T1571" s="15">
        <v>0</v>
      </c>
      <c r="U1571" s="15">
        <f t="shared" si="290"/>
        <v>-1.81373186119693E-3</v>
      </c>
      <c r="V1571" s="16">
        <f t="shared" si="291"/>
        <v>-100</v>
      </c>
      <c r="W1571" s="17">
        <f t="shared" si="292"/>
        <v>1.9714476752140544E-5</v>
      </c>
      <c r="X1571" s="17">
        <f t="shared" si="292"/>
        <v>0</v>
      </c>
      <c r="Y1571" s="16">
        <f t="shared" si="293"/>
        <v>-1.9714476752140544E-5</v>
      </c>
      <c r="Z1571" s="15">
        <f t="shared" si="294"/>
        <v>-100</v>
      </c>
      <c r="AA1571" s="13">
        <v>0</v>
      </c>
      <c r="AB1571" s="13">
        <v>0.56000000000000005</v>
      </c>
      <c r="AC1571" s="13">
        <v>0</v>
      </c>
      <c r="AD1571" s="13">
        <v>0</v>
      </c>
      <c r="AE1571" s="18">
        <f t="shared" si="295"/>
        <v>2.8000000000000003E-4</v>
      </c>
      <c r="AF1571" s="18">
        <f t="shared" si="299"/>
        <v>0</v>
      </c>
      <c r="AG1571" s="19">
        <f t="shared" si="296"/>
        <v>-2.8000000000000003E-4</v>
      </c>
      <c r="AH1571" s="16">
        <f t="shared" si="297"/>
        <v>-100</v>
      </c>
      <c r="AI1571" s="16">
        <f t="shared" si="298"/>
        <v>2.602855232478595E-4</v>
      </c>
      <c r="AJ1571" s="44">
        <v>221112</v>
      </c>
      <c r="AK1571" s="15" t="s">
        <v>682</v>
      </c>
      <c r="AL1571" s="14" t="s">
        <v>76</v>
      </c>
      <c r="AM1571" s="39" t="s">
        <v>58</v>
      </c>
      <c r="AN1571" s="39" t="s">
        <v>59</v>
      </c>
      <c r="AO1571" s="39" t="s">
        <v>77</v>
      </c>
      <c r="AP1571" s="39" t="s">
        <v>61</v>
      </c>
      <c r="AQ1571" s="20"/>
      <c r="AR1571" s="20"/>
      <c r="AS1571" s="20"/>
      <c r="AT1571" s="20"/>
      <c r="AU1571" s="20"/>
      <c r="AV1571" s="20"/>
      <c r="AW1571" s="20"/>
      <c r="AX1571" s="20"/>
      <c r="AY1571" s="20"/>
      <c r="AZ1571" s="20"/>
      <c r="BA1571" s="20"/>
      <c r="BB1571" s="20"/>
    </row>
    <row r="1572" spans="1:54" ht="26.1" hidden="1" customHeight="1" x14ac:dyDescent="0.25">
      <c r="A1572" s="39" t="s">
        <v>11</v>
      </c>
      <c r="B1572" s="13" t="s">
        <v>652</v>
      </c>
      <c r="C1572" s="13" t="s">
        <v>252</v>
      </c>
      <c r="D1572" s="13">
        <v>34039</v>
      </c>
      <c r="E1572" s="13">
        <v>41810</v>
      </c>
      <c r="F1572" s="13" t="s">
        <v>548</v>
      </c>
      <c r="G1572" s="13" t="s">
        <v>319</v>
      </c>
      <c r="H1572" s="13" t="s">
        <v>175</v>
      </c>
      <c r="I1572" s="13" t="s">
        <v>177</v>
      </c>
      <c r="J1572" s="13" t="s">
        <v>555</v>
      </c>
      <c r="K1572" s="4">
        <v>2406</v>
      </c>
      <c r="L1572" s="4">
        <v>1201</v>
      </c>
      <c r="M1572" s="14" t="s">
        <v>35</v>
      </c>
      <c r="N1572" s="15" t="s">
        <v>679</v>
      </c>
      <c r="O1572" s="15">
        <v>0.26419642049792402</v>
      </c>
      <c r="P1572" s="15">
        <v>0.31361845500000002</v>
      </c>
      <c r="Q1572" s="15">
        <f t="shared" si="288"/>
        <v>4.9422034502075995E-2</v>
      </c>
      <c r="R1572" s="15">
        <f t="shared" si="289"/>
        <v>18.706549622788827</v>
      </c>
      <c r="S1572" s="15">
        <v>6.75274520981652E-2</v>
      </c>
      <c r="T1572" s="15">
        <v>8.2694353999999998E-2</v>
      </c>
      <c r="U1572" s="15">
        <f t="shared" si="290"/>
        <v>1.5166901901834798E-2</v>
      </c>
      <c r="V1572" s="16">
        <f t="shared" si="291"/>
        <v>22.460349725303644</v>
      </c>
      <c r="W1572" s="17">
        <f t="shared" si="292"/>
        <v>7.339940445452739E-4</v>
      </c>
      <c r="X1572" s="17">
        <f t="shared" si="292"/>
        <v>8.9885167391304342E-4</v>
      </c>
      <c r="Y1572" s="16">
        <f t="shared" si="293"/>
        <v>1.6485762936776951E-4</v>
      </c>
      <c r="Z1572" s="15">
        <f t="shared" si="294"/>
        <v>22.46034972530364</v>
      </c>
      <c r="AA1572" s="13">
        <v>0.26</v>
      </c>
      <c r="AB1572" s="13">
        <v>0.56999999999999995</v>
      </c>
      <c r="AC1572" s="13">
        <v>0</v>
      </c>
      <c r="AD1572" s="13">
        <v>1.6</v>
      </c>
      <c r="AE1572" s="18">
        <f t="shared" si="295"/>
        <v>2.8499999999999999E-4</v>
      </c>
      <c r="AF1572" s="18">
        <f t="shared" si="299"/>
        <v>1.1359114560439562E-3</v>
      </c>
      <c r="AG1572" s="19">
        <f t="shared" si="296"/>
        <v>8.5091145604395616E-4</v>
      </c>
      <c r="AH1572" s="16">
        <f t="shared" si="297"/>
        <v>298.56542317331798</v>
      </c>
      <c r="AI1572" s="16">
        <f t="shared" si="298"/>
        <v>-4.4899404454527391E-4</v>
      </c>
      <c r="AJ1572" s="44">
        <v>221112</v>
      </c>
      <c r="AK1572" s="15" t="s">
        <v>683</v>
      </c>
      <c r="AL1572" s="14" t="s">
        <v>57</v>
      </c>
      <c r="AM1572" s="39" t="s">
        <v>58</v>
      </c>
      <c r="AN1572" s="39" t="s">
        <v>59</v>
      </c>
      <c r="AO1572" s="39" t="s">
        <v>60</v>
      </c>
      <c r="AP1572" s="39" t="s">
        <v>61</v>
      </c>
      <c r="AQ1572" s="20"/>
      <c r="AR1572" s="20"/>
      <c r="AS1572" s="20"/>
      <c r="AT1572" s="20"/>
      <c r="AU1572" s="20"/>
      <c r="AV1572" s="20"/>
      <c r="AW1572" s="20"/>
      <c r="AX1572" s="20"/>
      <c r="AY1572" s="20"/>
      <c r="AZ1572" s="20"/>
      <c r="BA1572" s="20"/>
      <c r="BB1572" s="20"/>
    </row>
    <row r="1573" spans="1:54" ht="26.1" hidden="1" customHeight="1" x14ac:dyDescent="0.25">
      <c r="A1573" s="39" t="s">
        <v>15</v>
      </c>
      <c r="B1573" s="13" t="s">
        <v>261</v>
      </c>
      <c r="C1573" s="13" t="s">
        <v>251</v>
      </c>
      <c r="D1573" s="13">
        <v>34029</v>
      </c>
      <c r="E1573" s="13">
        <v>78932</v>
      </c>
      <c r="F1573" s="13" t="s">
        <v>278</v>
      </c>
      <c r="G1573" s="13" t="s">
        <v>276</v>
      </c>
      <c r="H1573" s="13" t="s">
        <v>110</v>
      </c>
      <c r="I1573" s="13" t="s">
        <v>114</v>
      </c>
      <c r="J1573" s="13" t="s">
        <v>390</v>
      </c>
      <c r="K1573" s="4">
        <v>2380</v>
      </c>
      <c r="L1573" s="4">
        <v>4001</v>
      </c>
      <c r="M1573" s="14" t="s">
        <v>34</v>
      </c>
      <c r="N1573" s="15" t="s">
        <v>679</v>
      </c>
      <c r="O1573" s="15">
        <v>1.79579400000099E-3</v>
      </c>
      <c r="P1573" s="15">
        <v>0</v>
      </c>
      <c r="Q1573" s="15">
        <f t="shared" si="288"/>
        <v>-1.79579400000099E-3</v>
      </c>
      <c r="R1573" s="15">
        <f t="shared" si="289"/>
        <v>-100</v>
      </c>
      <c r="S1573" s="15">
        <v>1.171702047700833E-3</v>
      </c>
      <c r="T1573" s="15">
        <v>0</v>
      </c>
      <c r="U1573" s="15">
        <f t="shared" si="290"/>
        <v>-1.171702047700833E-3</v>
      </c>
      <c r="V1573" s="16">
        <f t="shared" si="291"/>
        <v>-100</v>
      </c>
      <c r="W1573" s="17">
        <f t="shared" si="292"/>
        <v>1.2735891822835142E-5</v>
      </c>
      <c r="X1573" s="17">
        <f t="shared" si="292"/>
        <v>0</v>
      </c>
      <c r="Y1573" s="16">
        <f t="shared" si="293"/>
        <v>-1.2735891822835142E-5</v>
      </c>
      <c r="Z1573" s="15">
        <f t="shared" si="294"/>
        <v>-100</v>
      </c>
      <c r="AA1573" s="13">
        <v>0</v>
      </c>
      <c r="AB1573" s="13">
        <v>0.57999999999999996</v>
      </c>
      <c r="AC1573" s="13">
        <v>0</v>
      </c>
      <c r="AD1573" s="13">
        <v>0</v>
      </c>
      <c r="AE1573" s="18">
        <f t="shared" si="295"/>
        <v>2.9E-4</v>
      </c>
      <c r="AF1573" s="18">
        <f t="shared" si="299"/>
        <v>0</v>
      </c>
      <c r="AG1573" s="19">
        <f t="shared" si="296"/>
        <v>-2.9E-4</v>
      </c>
      <c r="AH1573" s="16">
        <f t="shared" si="297"/>
        <v>-100</v>
      </c>
      <c r="AI1573" s="16">
        <f t="shared" si="298"/>
        <v>2.7726410817716486E-4</v>
      </c>
      <c r="AJ1573" s="44">
        <v>221112</v>
      </c>
      <c r="AK1573" s="15" t="s">
        <v>682</v>
      </c>
      <c r="AL1573" s="14" t="s">
        <v>76</v>
      </c>
      <c r="AM1573" s="39" t="s">
        <v>58</v>
      </c>
      <c r="AN1573" s="39" t="s">
        <v>59</v>
      </c>
      <c r="AO1573" s="39" t="s">
        <v>77</v>
      </c>
      <c r="AP1573" s="39" t="s">
        <v>61</v>
      </c>
      <c r="AQ1573" s="20"/>
      <c r="AR1573" s="20"/>
      <c r="AS1573" s="20"/>
      <c r="AT1573" s="20"/>
      <c r="AU1573" s="20"/>
      <c r="AV1573" s="20"/>
      <c r="AW1573" s="20"/>
      <c r="AX1573" s="20"/>
      <c r="AY1573" s="20"/>
      <c r="AZ1573" s="20"/>
      <c r="BA1573" s="20"/>
      <c r="BB1573" s="20"/>
    </row>
    <row r="1574" spans="1:54" ht="26.1" hidden="1" customHeight="1" x14ac:dyDescent="0.25">
      <c r="A1574" s="39" t="s">
        <v>11</v>
      </c>
      <c r="B1574" s="13" t="s">
        <v>652</v>
      </c>
      <c r="C1574" s="13" t="s">
        <v>252</v>
      </c>
      <c r="D1574" s="13">
        <v>34039</v>
      </c>
      <c r="E1574" s="13">
        <v>41810</v>
      </c>
      <c r="F1574" s="13" t="s">
        <v>548</v>
      </c>
      <c r="G1574" s="13" t="s">
        <v>360</v>
      </c>
      <c r="H1574" s="13" t="s">
        <v>175</v>
      </c>
      <c r="I1574" s="13" t="s">
        <v>177</v>
      </c>
      <c r="J1574" s="13" t="s">
        <v>553</v>
      </c>
      <c r="K1574" s="4">
        <v>2406</v>
      </c>
      <c r="L1574" s="4">
        <v>2101</v>
      </c>
      <c r="M1574" s="14" t="s">
        <v>34</v>
      </c>
      <c r="N1574" s="15" t="s">
        <v>679</v>
      </c>
      <c r="O1574" s="15">
        <v>5.57202291652832E-2</v>
      </c>
      <c r="P1574" s="15">
        <v>6.7698601999999997E-2</v>
      </c>
      <c r="Q1574" s="15">
        <f t="shared" si="288"/>
        <v>1.1978372834716797E-2</v>
      </c>
      <c r="R1574" s="15">
        <f t="shared" si="289"/>
        <v>21.497350269657524</v>
      </c>
      <c r="S1574" s="15">
        <v>1.4588900678215661E-2</v>
      </c>
      <c r="T1574" s="15">
        <v>1.8840359000000001E-2</v>
      </c>
      <c r="U1574" s="15">
        <f t="shared" si="290"/>
        <v>4.2514583217843401E-3</v>
      </c>
      <c r="V1574" s="16">
        <f t="shared" si="291"/>
        <v>29.141731893018324</v>
      </c>
      <c r="W1574" s="17">
        <f t="shared" si="292"/>
        <v>1.5857500737190936E-4</v>
      </c>
      <c r="X1574" s="17">
        <f t="shared" si="292"/>
        <v>2.0478651086956523E-4</v>
      </c>
      <c r="Y1574" s="16">
        <f t="shared" si="293"/>
        <v>4.6211503497655863E-5</v>
      </c>
      <c r="Z1574" s="15">
        <f t="shared" si="294"/>
        <v>29.141731893018317</v>
      </c>
      <c r="AA1574" s="13">
        <v>0.06</v>
      </c>
      <c r="AB1574" s="13">
        <v>0.63</v>
      </c>
      <c r="AC1574" s="13">
        <v>0</v>
      </c>
      <c r="AD1574" s="13">
        <v>0</v>
      </c>
      <c r="AE1574" s="18">
        <f t="shared" si="295"/>
        <v>3.1500000000000001E-4</v>
      </c>
      <c r="AF1574" s="18">
        <f t="shared" si="299"/>
        <v>2.5879614010989015E-4</v>
      </c>
      <c r="AG1574" s="19">
        <f t="shared" si="296"/>
        <v>-5.6203859890109858E-5</v>
      </c>
      <c r="AH1574" s="16">
        <f t="shared" si="297"/>
        <v>-17.842495203209477</v>
      </c>
      <c r="AI1574" s="16">
        <f t="shared" si="298"/>
        <v>1.5642499262809065E-4</v>
      </c>
      <c r="AJ1574" s="44">
        <v>221112</v>
      </c>
      <c r="AK1574" s="15" t="s">
        <v>683</v>
      </c>
      <c r="AL1574" s="14" t="s">
        <v>57</v>
      </c>
      <c r="AM1574" s="39" t="s">
        <v>58</v>
      </c>
      <c r="AN1574" s="39" t="s">
        <v>59</v>
      </c>
      <c r="AO1574" s="39" t="s">
        <v>60</v>
      </c>
      <c r="AP1574" s="39" t="s">
        <v>61</v>
      </c>
      <c r="AQ1574" s="20"/>
      <c r="AR1574" s="20"/>
      <c r="AS1574" s="20"/>
      <c r="AT1574" s="20"/>
      <c r="AU1574" s="20"/>
      <c r="AV1574" s="20"/>
      <c r="AW1574" s="20"/>
      <c r="AX1574" s="20"/>
      <c r="AY1574" s="20"/>
      <c r="AZ1574" s="20"/>
      <c r="BA1574" s="20"/>
      <c r="BB1574" s="20"/>
    </row>
    <row r="1575" spans="1:54" ht="26.1" hidden="1" customHeight="1" x14ac:dyDescent="0.25">
      <c r="A1575" s="39" t="s">
        <v>43</v>
      </c>
      <c r="B1575" s="13" t="s">
        <v>256</v>
      </c>
      <c r="C1575" s="13" t="s">
        <v>251</v>
      </c>
      <c r="D1575" s="13">
        <v>34015</v>
      </c>
      <c r="E1575" s="13">
        <v>55781</v>
      </c>
      <c r="F1575" s="13" t="s">
        <v>611</v>
      </c>
      <c r="G1575" s="13" t="s">
        <v>618</v>
      </c>
      <c r="H1575" s="13" t="s">
        <v>233</v>
      </c>
      <c r="I1575" s="13" t="s">
        <v>234</v>
      </c>
      <c r="J1575" s="13" t="s">
        <v>617</v>
      </c>
      <c r="K1575" s="4">
        <v>50561</v>
      </c>
      <c r="L1575" s="4">
        <v>2</v>
      </c>
      <c r="M1575" s="14" t="s">
        <v>35</v>
      </c>
      <c r="N1575" s="15" t="s">
        <v>679</v>
      </c>
      <c r="O1575" s="15">
        <v>4.9916133912716702E-2</v>
      </c>
      <c r="P1575" s="15">
        <v>0.109173994</v>
      </c>
      <c r="Q1575" s="15">
        <f t="shared" si="288"/>
        <v>5.9257860087283294E-2</v>
      </c>
      <c r="R1575" s="15">
        <f t="shared" si="289"/>
        <v>118.71484316253644</v>
      </c>
      <c r="S1575" s="15">
        <v>2.2504718267283858E-2</v>
      </c>
      <c r="T1575" s="15">
        <v>7.3536654000000007E-2</v>
      </c>
      <c r="U1575" s="15">
        <f t="shared" si="290"/>
        <v>5.1031935732716152E-2</v>
      </c>
      <c r="V1575" s="16">
        <f t="shared" si="291"/>
        <v>226.76105128986936</v>
      </c>
      <c r="W1575" s="17">
        <f t="shared" si="292"/>
        <v>2.4461650290525934E-4</v>
      </c>
      <c r="X1575" s="17">
        <f t="shared" si="292"/>
        <v>7.9931145652173917E-4</v>
      </c>
      <c r="Y1575" s="16">
        <f t="shared" si="293"/>
        <v>5.5469495361647983E-4</v>
      </c>
      <c r="Z1575" s="15">
        <f t="shared" si="294"/>
        <v>226.76105128986933</v>
      </c>
      <c r="AA1575" s="13">
        <v>0.05</v>
      </c>
      <c r="AB1575" s="13">
        <v>0.64</v>
      </c>
      <c r="AC1575" s="13">
        <v>0</v>
      </c>
      <c r="AD1575" s="13">
        <v>0.08</v>
      </c>
      <c r="AE1575" s="18">
        <f t="shared" si="295"/>
        <v>3.2000000000000003E-4</v>
      </c>
      <c r="AF1575" s="18">
        <f t="shared" si="299"/>
        <v>1.0101188736263737E-3</v>
      </c>
      <c r="AG1575" s="19">
        <f t="shared" si="296"/>
        <v>6.901188736263737E-4</v>
      </c>
      <c r="AH1575" s="16">
        <f t="shared" si="297"/>
        <v>215.66214800824179</v>
      </c>
      <c r="AI1575" s="16">
        <f t="shared" si="298"/>
        <v>7.5383497094740689E-5</v>
      </c>
      <c r="AJ1575" s="44" t="s">
        <v>681</v>
      </c>
      <c r="AK1575" s="15" t="s">
        <v>683</v>
      </c>
      <c r="AL1575" s="14" t="s">
        <v>57</v>
      </c>
      <c r="AM1575" s="39" t="s">
        <v>58</v>
      </c>
      <c r="AN1575" s="39" t="s">
        <v>59</v>
      </c>
      <c r="AO1575" s="39" t="s">
        <v>60</v>
      </c>
      <c r="AP1575" s="39" t="s">
        <v>61</v>
      </c>
      <c r="AQ1575" s="20"/>
      <c r="AR1575" s="20"/>
      <c r="AS1575" s="20"/>
      <c r="AT1575" s="20"/>
      <c r="AU1575" s="20"/>
      <c r="AV1575" s="20"/>
      <c r="AW1575" s="20"/>
      <c r="AX1575" s="20"/>
      <c r="AY1575" s="20"/>
      <c r="AZ1575" s="20"/>
      <c r="BA1575" s="20"/>
      <c r="BB1575" s="20"/>
    </row>
    <row r="1576" spans="1:54" ht="26.1" hidden="1" customHeight="1" x14ac:dyDescent="0.25">
      <c r="A1576" s="39" t="s">
        <v>11</v>
      </c>
      <c r="B1576" s="13" t="s">
        <v>652</v>
      </c>
      <c r="C1576" s="13" t="s">
        <v>252</v>
      </c>
      <c r="D1576" s="13">
        <v>34039</v>
      </c>
      <c r="E1576" s="13">
        <v>41810</v>
      </c>
      <c r="F1576" s="13" t="s">
        <v>548</v>
      </c>
      <c r="G1576" s="13" t="s">
        <v>315</v>
      </c>
      <c r="H1576" s="13" t="s">
        <v>175</v>
      </c>
      <c r="I1576" s="13" t="s">
        <v>177</v>
      </c>
      <c r="J1576" s="13" t="s">
        <v>556</v>
      </c>
      <c r="K1576" s="4">
        <v>2406</v>
      </c>
      <c r="L1576" s="4">
        <v>1201</v>
      </c>
      <c r="M1576" s="14" t="s">
        <v>34</v>
      </c>
      <c r="N1576" s="15" t="s">
        <v>679</v>
      </c>
      <c r="O1576" s="15">
        <v>5.8962755598430998E-2</v>
      </c>
      <c r="P1576" s="15">
        <v>6.9992653000000002E-2</v>
      </c>
      <c r="Q1576" s="15">
        <f t="shared" si="288"/>
        <v>1.1029897401569004E-2</v>
      </c>
      <c r="R1576" s="15">
        <f t="shared" si="289"/>
        <v>18.706550074912901</v>
      </c>
      <c r="S1576" s="15">
        <v>1.507062301126131E-2</v>
      </c>
      <c r="T1576" s="15">
        <v>1.8455539E-2</v>
      </c>
      <c r="U1576" s="15">
        <f t="shared" si="290"/>
        <v>3.3849159887386904E-3</v>
      </c>
      <c r="V1576" s="16">
        <f t="shared" si="291"/>
        <v>22.460358713832598</v>
      </c>
      <c r="W1576" s="17">
        <f t="shared" si="292"/>
        <v>1.6381111968762294E-4</v>
      </c>
      <c r="X1576" s="17">
        <f t="shared" si="292"/>
        <v>2.006036847826087E-4</v>
      </c>
      <c r="Y1576" s="16">
        <f t="shared" si="293"/>
        <v>3.6792565094985761E-5</v>
      </c>
      <c r="Z1576" s="15">
        <f t="shared" si="294"/>
        <v>22.460358713832594</v>
      </c>
      <c r="AA1576" s="13">
        <v>0.06</v>
      </c>
      <c r="AB1576" s="13">
        <v>0.68</v>
      </c>
      <c r="AC1576" s="13">
        <v>0</v>
      </c>
      <c r="AD1576" s="13">
        <v>0</v>
      </c>
      <c r="AE1576" s="18">
        <f t="shared" si="295"/>
        <v>3.4000000000000002E-4</v>
      </c>
      <c r="AF1576" s="18">
        <f t="shared" si="299"/>
        <v>2.5351015109890111E-4</v>
      </c>
      <c r="AG1576" s="19">
        <f t="shared" si="296"/>
        <v>-8.6489848901098916E-5</v>
      </c>
      <c r="AH1576" s="16">
        <f t="shared" si="297"/>
        <v>-25.438190853264388</v>
      </c>
      <c r="AI1576" s="16">
        <f t="shared" si="298"/>
        <v>1.7618888031237709E-4</v>
      </c>
      <c r="AJ1576" s="44">
        <v>221112</v>
      </c>
      <c r="AK1576" s="15" t="s">
        <v>683</v>
      </c>
      <c r="AL1576" s="14" t="s">
        <v>57</v>
      </c>
      <c r="AM1576" s="39" t="s">
        <v>58</v>
      </c>
      <c r="AN1576" s="39" t="s">
        <v>59</v>
      </c>
      <c r="AO1576" s="39" t="s">
        <v>60</v>
      </c>
      <c r="AP1576" s="39" t="s">
        <v>61</v>
      </c>
      <c r="AQ1576" s="20"/>
      <c r="AR1576" s="20"/>
      <c r="AS1576" s="20"/>
      <c r="AT1576" s="20"/>
      <c r="AU1576" s="20"/>
      <c r="AV1576" s="20"/>
      <c r="AW1576" s="20"/>
      <c r="AX1576" s="20"/>
      <c r="AY1576" s="20"/>
      <c r="AZ1576" s="20"/>
      <c r="BA1576" s="20"/>
      <c r="BB1576" s="20"/>
    </row>
    <row r="1577" spans="1:54" ht="26.1" hidden="1" customHeight="1" x14ac:dyDescent="0.25">
      <c r="A1577" s="39" t="s">
        <v>26</v>
      </c>
      <c r="B1577" s="13" t="s">
        <v>261</v>
      </c>
      <c r="C1577" s="13" t="s">
        <v>251</v>
      </c>
      <c r="D1577" s="13">
        <v>34029</v>
      </c>
      <c r="E1577" s="13">
        <v>78912</v>
      </c>
      <c r="F1577" s="13" t="s">
        <v>473</v>
      </c>
      <c r="G1577" s="13" t="s">
        <v>276</v>
      </c>
      <c r="H1577" s="13" t="s">
        <v>137</v>
      </c>
      <c r="I1577" s="13" t="s">
        <v>139</v>
      </c>
      <c r="J1577" s="13" t="s">
        <v>478</v>
      </c>
      <c r="K1577" s="4">
        <v>7138</v>
      </c>
      <c r="L1577" s="4">
        <v>2001</v>
      </c>
      <c r="M1577" s="14" t="s">
        <v>34</v>
      </c>
      <c r="N1577" s="15" t="s">
        <v>679</v>
      </c>
      <c r="O1577" s="15">
        <v>4.4237119999795101E-3</v>
      </c>
      <c r="P1577" s="15">
        <v>2.9283360000000001E-3</v>
      </c>
      <c r="Q1577" s="15">
        <f t="shared" si="288"/>
        <v>-1.49537599997951E-3</v>
      </c>
      <c r="R1577" s="15">
        <f t="shared" si="289"/>
        <v>-33.803647253402488</v>
      </c>
      <c r="S1577" s="15">
        <v>3.3065078713575189E-3</v>
      </c>
      <c r="T1577" s="15">
        <v>2.121745E-3</v>
      </c>
      <c r="U1577" s="15">
        <f t="shared" si="290"/>
        <v>-1.1847628713575189E-3</v>
      </c>
      <c r="V1577" s="16">
        <f t="shared" si="291"/>
        <v>-35.831243035000035</v>
      </c>
      <c r="W1577" s="17">
        <f t="shared" si="292"/>
        <v>3.594030294953825E-5</v>
      </c>
      <c r="X1577" s="17">
        <f t="shared" si="292"/>
        <v>2.3062445652173913E-5</v>
      </c>
      <c r="Y1577" s="16">
        <f t="shared" si="293"/>
        <v>-1.2877857297364336E-5</v>
      </c>
      <c r="Z1577" s="15">
        <f t="shared" si="294"/>
        <v>-35.831243035000035</v>
      </c>
      <c r="AA1577" s="13">
        <v>0</v>
      </c>
      <c r="AB1577" s="13">
        <v>0.71</v>
      </c>
      <c r="AC1577" s="13">
        <v>0</v>
      </c>
      <c r="AD1577" s="13">
        <v>0</v>
      </c>
      <c r="AE1577" s="18">
        <f t="shared" si="295"/>
        <v>3.5499999999999996E-4</v>
      </c>
      <c r="AF1577" s="18">
        <f t="shared" si="299"/>
        <v>2.9144848901098902E-5</v>
      </c>
      <c r="AG1577" s="19">
        <f t="shared" si="296"/>
        <v>-3.2585515109890108E-4</v>
      </c>
      <c r="AH1577" s="16">
        <f t="shared" si="297"/>
        <v>-91.790183408141161</v>
      </c>
      <c r="AI1577" s="16">
        <f t="shared" si="298"/>
        <v>3.1905969705046169E-4</v>
      </c>
      <c r="AJ1577" s="44">
        <v>221112</v>
      </c>
      <c r="AK1577" s="15" t="s">
        <v>682</v>
      </c>
      <c r="AL1577" s="14" t="s">
        <v>57</v>
      </c>
      <c r="AM1577" s="39" t="s">
        <v>58</v>
      </c>
      <c r="AN1577" s="39" t="s">
        <v>59</v>
      </c>
      <c r="AO1577" s="39" t="s">
        <v>60</v>
      </c>
      <c r="AP1577" s="39" t="s">
        <v>61</v>
      </c>
      <c r="AQ1577" s="20"/>
      <c r="AR1577" s="20"/>
      <c r="AS1577" s="20"/>
      <c r="AT1577" s="20"/>
      <c r="AU1577" s="20"/>
      <c r="AV1577" s="20"/>
      <c r="AW1577" s="20"/>
      <c r="AX1577" s="20"/>
      <c r="AY1577" s="20"/>
      <c r="AZ1577" s="20"/>
      <c r="BA1577" s="20"/>
      <c r="BB1577" s="20"/>
    </row>
    <row r="1578" spans="1:54" ht="26.1" hidden="1" customHeight="1" x14ac:dyDescent="0.25">
      <c r="A1578" s="39" t="s">
        <v>11</v>
      </c>
      <c r="B1578" s="13" t="s">
        <v>652</v>
      </c>
      <c r="C1578" s="13" t="s">
        <v>252</v>
      </c>
      <c r="D1578" s="13">
        <v>34039</v>
      </c>
      <c r="E1578" s="13">
        <v>41810</v>
      </c>
      <c r="F1578" s="13" t="s">
        <v>548</v>
      </c>
      <c r="G1578" s="13" t="s">
        <v>317</v>
      </c>
      <c r="H1578" s="13" t="s">
        <v>175</v>
      </c>
      <c r="I1578" s="13" t="s">
        <v>177</v>
      </c>
      <c r="J1578" s="13" t="s">
        <v>560</v>
      </c>
      <c r="K1578" s="4">
        <v>2406</v>
      </c>
      <c r="L1578" s="4">
        <v>1101</v>
      </c>
      <c r="M1578" s="14" t="s">
        <v>34</v>
      </c>
      <c r="N1578" s="15" t="s">
        <v>679</v>
      </c>
      <c r="O1578" s="15">
        <v>6.9730358735231895E-2</v>
      </c>
      <c r="P1578" s="15">
        <v>8.2109640999999997E-2</v>
      </c>
      <c r="Q1578" s="15">
        <f t="shared" si="288"/>
        <v>1.2379282264768102E-2</v>
      </c>
      <c r="R1578" s="15">
        <f t="shared" si="289"/>
        <v>17.753074111912401</v>
      </c>
      <c r="S1578" s="15">
        <v>1.7746569266271751E-2</v>
      </c>
      <c r="T1578" s="15">
        <v>2.1558923000000001E-2</v>
      </c>
      <c r="U1578" s="15">
        <f t="shared" si="290"/>
        <v>3.8123537337282493E-3</v>
      </c>
      <c r="V1578" s="16">
        <f t="shared" si="291"/>
        <v>21.482201300585007</v>
      </c>
      <c r="W1578" s="17">
        <f t="shared" si="292"/>
        <v>1.9289749202469294E-4</v>
      </c>
      <c r="X1578" s="17">
        <f t="shared" si="292"/>
        <v>2.343361195652174E-4</v>
      </c>
      <c r="Y1578" s="16">
        <f t="shared" si="293"/>
        <v>4.143862754052446E-5</v>
      </c>
      <c r="Z1578" s="15">
        <f t="shared" si="294"/>
        <v>21.482201300585015</v>
      </c>
      <c r="AA1578" s="13">
        <v>7.0000000000000007E-2</v>
      </c>
      <c r="AB1578" s="13">
        <v>0.77</v>
      </c>
      <c r="AC1578" s="13">
        <v>0</v>
      </c>
      <c r="AD1578" s="13">
        <v>0</v>
      </c>
      <c r="AE1578" s="18">
        <f t="shared" si="295"/>
        <v>3.8500000000000003E-4</v>
      </c>
      <c r="AF1578" s="18">
        <f t="shared" si="299"/>
        <v>2.9613905219780224E-4</v>
      </c>
      <c r="AG1578" s="19">
        <f t="shared" si="296"/>
        <v>-8.8860947802197796E-5</v>
      </c>
      <c r="AH1578" s="16">
        <f t="shared" si="297"/>
        <v>-23.080765662908519</v>
      </c>
      <c r="AI1578" s="16">
        <f t="shared" si="298"/>
        <v>1.9210250797530709E-4</v>
      </c>
      <c r="AJ1578" s="44">
        <v>221112</v>
      </c>
      <c r="AK1578" s="15" t="s">
        <v>683</v>
      </c>
      <c r="AL1578" s="14" t="s">
        <v>57</v>
      </c>
      <c r="AM1578" s="39" t="s">
        <v>58</v>
      </c>
      <c r="AN1578" s="39" t="s">
        <v>59</v>
      </c>
      <c r="AO1578" s="39" t="s">
        <v>60</v>
      </c>
      <c r="AP1578" s="39" t="s">
        <v>61</v>
      </c>
      <c r="AQ1578" s="20"/>
      <c r="AR1578" s="20"/>
      <c r="AS1578" s="20"/>
      <c r="AT1578" s="20"/>
      <c r="AU1578" s="20"/>
      <c r="AV1578" s="20"/>
      <c r="AW1578" s="20"/>
      <c r="AX1578" s="20"/>
      <c r="AY1578" s="20"/>
      <c r="AZ1578" s="20"/>
      <c r="BA1578" s="20"/>
      <c r="BB1578" s="20"/>
    </row>
    <row r="1579" spans="1:54" ht="26.1" hidden="1" customHeight="1" x14ac:dyDescent="0.25">
      <c r="A1579" s="39" t="s">
        <v>43</v>
      </c>
      <c r="B1579" s="13" t="s">
        <v>256</v>
      </c>
      <c r="C1579" s="13" t="s">
        <v>251</v>
      </c>
      <c r="D1579" s="13">
        <v>34015</v>
      </c>
      <c r="E1579" s="13">
        <v>55781</v>
      </c>
      <c r="F1579" s="13" t="s">
        <v>611</v>
      </c>
      <c r="G1579" s="13" t="s">
        <v>302</v>
      </c>
      <c r="H1579" s="13" t="s">
        <v>233</v>
      </c>
      <c r="I1579" s="13" t="s">
        <v>234</v>
      </c>
      <c r="J1579" s="13" t="s">
        <v>612</v>
      </c>
      <c r="K1579" s="4">
        <v>50561</v>
      </c>
      <c r="L1579" s="4">
        <v>2</v>
      </c>
      <c r="M1579" s="14" t="s">
        <v>34</v>
      </c>
      <c r="N1579" s="15" t="s">
        <v>679</v>
      </c>
      <c r="O1579" s="15">
        <v>5.9929827692790198E-2</v>
      </c>
      <c r="P1579" s="15">
        <v>0.13107542799999999</v>
      </c>
      <c r="Q1579" s="15">
        <f t="shared" si="288"/>
        <v>7.1145600307209789E-2</v>
      </c>
      <c r="R1579" s="15">
        <f t="shared" si="289"/>
        <v>118.71484208483531</v>
      </c>
      <c r="S1579" s="15">
        <v>2.7019397984456218E-2</v>
      </c>
      <c r="T1579" s="15">
        <v>8.8288869000000006E-2</v>
      </c>
      <c r="U1579" s="15">
        <f t="shared" si="290"/>
        <v>6.1269471015543787E-2</v>
      </c>
      <c r="V1579" s="16">
        <f t="shared" si="291"/>
        <v>226.76105163701661</v>
      </c>
      <c r="W1579" s="17">
        <f t="shared" si="292"/>
        <v>2.9368910852669802E-4</v>
      </c>
      <c r="X1579" s="17">
        <f t="shared" si="292"/>
        <v>9.5966161956521749E-4</v>
      </c>
      <c r="Y1579" s="16">
        <f t="shared" si="293"/>
        <v>6.6597251103851947E-4</v>
      </c>
      <c r="Z1579" s="15">
        <f t="shared" si="294"/>
        <v>226.76105163701661</v>
      </c>
      <c r="AA1579" s="13">
        <v>0.06</v>
      </c>
      <c r="AB1579" s="13">
        <v>0.81</v>
      </c>
      <c r="AC1579" s="13">
        <v>0</v>
      </c>
      <c r="AD1579" s="13">
        <v>0</v>
      </c>
      <c r="AE1579" s="18">
        <f t="shared" si="295"/>
        <v>4.0500000000000003E-4</v>
      </c>
      <c r="AF1579" s="18">
        <f t="shared" si="299"/>
        <v>1.2127591895604397E-3</v>
      </c>
      <c r="AG1579" s="19">
        <f t="shared" si="296"/>
        <v>8.0775918956043974E-4</v>
      </c>
      <c r="AH1579" s="16">
        <f t="shared" si="297"/>
        <v>199.44671347171351</v>
      </c>
      <c r="AI1579" s="16">
        <f t="shared" si="298"/>
        <v>1.1131089147330201E-4</v>
      </c>
      <c r="AJ1579" s="44" t="s">
        <v>681</v>
      </c>
      <c r="AK1579" s="15" t="s">
        <v>683</v>
      </c>
      <c r="AL1579" s="14" t="s">
        <v>88</v>
      </c>
      <c r="AM1579" s="39" t="s">
        <v>58</v>
      </c>
      <c r="AN1579" s="39" t="s">
        <v>89</v>
      </c>
      <c r="AO1579" s="39" t="s">
        <v>77</v>
      </c>
      <c r="AP1579" s="39" t="s">
        <v>90</v>
      </c>
      <c r="AQ1579" s="20"/>
      <c r="AR1579" s="20"/>
      <c r="AS1579" s="20"/>
      <c r="AT1579" s="20"/>
      <c r="AU1579" s="20"/>
      <c r="AV1579" s="20"/>
      <c r="AW1579" s="20"/>
      <c r="AX1579" s="20"/>
      <c r="AY1579" s="20"/>
      <c r="AZ1579" s="20"/>
      <c r="BA1579" s="20"/>
      <c r="BB1579" s="20"/>
    </row>
    <row r="1580" spans="1:54" ht="26.1" hidden="1" customHeight="1" x14ac:dyDescent="0.25">
      <c r="A1580" s="39" t="s">
        <v>10</v>
      </c>
      <c r="B1580" s="13" t="s">
        <v>10</v>
      </c>
      <c r="C1580" s="13" t="s">
        <v>252</v>
      </c>
      <c r="D1580" s="13">
        <v>34003</v>
      </c>
      <c r="E1580" s="13">
        <v>2488</v>
      </c>
      <c r="F1580" s="13" t="s">
        <v>271</v>
      </c>
      <c r="G1580" s="13" t="s">
        <v>327</v>
      </c>
      <c r="H1580" s="13" t="s">
        <v>82</v>
      </c>
      <c r="I1580" s="13" t="s">
        <v>84</v>
      </c>
      <c r="J1580" s="13" t="s">
        <v>326</v>
      </c>
      <c r="K1580" s="4">
        <v>2398</v>
      </c>
      <c r="L1580" s="4">
        <v>2101</v>
      </c>
      <c r="M1580" s="14" t="s">
        <v>34</v>
      </c>
      <c r="N1580" s="15" t="s">
        <v>679</v>
      </c>
      <c r="O1580" s="15">
        <v>0.14201282884920099</v>
      </c>
      <c r="P1580" s="15">
        <v>0.17104033799999999</v>
      </c>
      <c r="Q1580" s="15">
        <f t="shared" si="288"/>
        <v>2.9027509150798991E-2</v>
      </c>
      <c r="R1580" s="15">
        <f t="shared" si="289"/>
        <v>20.440061215612008</v>
      </c>
      <c r="S1580" s="15">
        <v>4.1296431909958596E-2</v>
      </c>
      <c r="T1580" s="15">
        <v>5.0928881999999995E-2</v>
      </c>
      <c r="U1580" s="15">
        <f t="shared" si="290"/>
        <v>9.6324500900413987E-3</v>
      </c>
      <c r="V1580" s="16">
        <f t="shared" si="291"/>
        <v>23.325138866824332</v>
      </c>
      <c r="W1580" s="17">
        <f t="shared" si="292"/>
        <v>4.4887425989085432E-4</v>
      </c>
      <c r="X1580" s="17">
        <f t="shared" si="292"/>
        <v>5.5357480434782601E-4</v>
      </c>
      <c r="Y1580" s="16">
        <f t="shared" si="293"/>
        <v>1.0470054445697169E-4</v>
      </c>
      <c r="Z1580" s="15">
        <f t="shared" si="294"/>
        <v>23.325138866824325</v>
      </c>
      <c r="AA1580" s="13">
        <v>0.15</v>
      </c>
      <c r="AB1580" s="13">
        <v>0.86</v>
      </c>
      <c r="AC1580" s="13">
        <v>0</v>
      </c>
      <c r="AD1580" s="13">
        <v>0</v>
      </c>
      <c r="AE1580" s="18">
        <f t="shared" si="295"/>
        <v>4.2999999999999999E-4</v>
      </c>
      <c r="AF1580" s="18">
        <f t="shared" si="299"/>
        <v>6.9957255494505495E-4</v>
      </c>
      <c r="AG1580" s="19">
        <f t="shared" si="296"/>
        <v>2.6957255494505496E-4</v>
      </c>
      <c r="AH1580" s="16">
        <f t="shared" si="297"/>
        <v>62.691291847687204</v>
      </c>
      <c r="AI1580" s="16">
        <f t="shared" si="298"/>
        <v>-1.887425989085433E-5</v>
      </c>
      <c r="AJ1580" s="44" t="s">
        <v>681</v>
      </c>
      <c r="AK1580" s="15" t="s">
        <v>683</v>
      </c>
      <c r="AL1580" s="14" t="s">
        <v>57</v>
      </c>
      <c r="AM1580" s="39" t="s">
        <v>58</v>
      </c>
      <c r="AN1580" s="39" t="s">
        <v>59</v>
      </c>
      <c r="AO1580" s="39" t="s">
        <v>60</v>
      </c>
      <c r="AP1580" s="39" t="s">
        <v>61</v>
      </c>
      <c r="AQ1580" s="20"/>
      <c r="AR1580" s="20"/>
      <c r="AS1580" s="20"/>
      <c r="AT1580" s="20"/>
      <c r="AU1580" s="20"/>
      <c r="AV1580" s="20"/>
      <c r="AW1580" s="20"/>
      <c r="AX1580" s="20"/>
      <c r="AY1580" s="20"/>
      <c r="AZ1580" s="20"/>
      <c r="BA1580" s="20"/>
      <c r="BB1580" s="20"/>
    </row>
    <row r="1581" spans="1:54" ht="26.1" hidden="1" customHeight="1" x14ac:dyDescent="0.25">
      <c r="A1581" s="39" t="s">
        <v>0</v>
      </c>
      <c r="B1581" s="13" t="s">
        <v>652</v>
      </c>
      <c r="C1581" s="13" t="s">
        <v>252</v>
      </c>
      <c r="D1581" s="13">
        <v>34039</v>
      </c>
      <c r="E1581" s="13">
        <v>41809</v>
      </c>
      <c r="F1581" s="13" t="s">
        <v>500</v>
      </c>
      <c r="G1581" s="13" t="s">
        <v>313</v>
      </c>
      <c r="H1581" s="13" t="s">
        <v>168</v>
      </c>
      <c r="I1581" s="13" t="s">
        <v>174</v>
      </c>
      <c r="J1581" s="13" t="s">
        <v>534</v>
      </c>
      <c r="K1581" s="4">
        <v>50006</v>
      </c>
      <c r="L1581" s="4">
        <v>9001</v>
      </c>
      <c r="M1581" s="14" t="s">
        <v>34</v>
      </c>
      <c r="N1581" s="15" t="s">
        <v>679</v>
      </c>
      <c r="O1581" s="15">
        <v>0</v>
      </c>
      <c r="P1581" s="15">
        <v>0</v>
      </c>
      <c r="Q1581" s="15">
        <f t="shared" si="288"/>
        <v>0</v>
      </c>
      <c r="R1581" s="15" t="str">
        <f t="shared" si="289"/>
        <v>0.00</v>
      </c>
      <c r="S1581" s="15">
        <v>0</v>
      </c>
      <c r="T1581" s="15">
        <v>0</v>
      </c>
      <c r="U1581" s="15">
        <f t="shared" si="290"/>
        <v>0</v>
      </c>
      <c r="V1581" s="16" t="str">
        <f t="shared" si="291"/>
        <v>NA</v>
      </c>
      <c r="W1581" s="17">
        <f t="shared" si="292"/>
        <v>0</v>
      </c>
      <c r="X1581" s="17">
        <f t="shared" si="292"/>
        <v>0</v>
      </c>
      <c r="Y1581" s="16">
        <f t="shared" si="293"/>
        <v>0</v>
      </c>
      <c r="Z1581" s="15" t="str">
        <f t="shared" si="294"/>
        <v>0.00</v>
      </c>
      <c r="AA1581" s="13">
        <v>0.05</v>
      </c>
      <c r="AB1581" s="13">
        <v>0.88</v>
      </c>
      <c r="AC1581" s="13">
        <v>0</v>
      </c>
      <c r="AD1581" s="13">
        <v>0</v>
      </c>
      <c r="AE1581" s="18">
        <f t="shared" si="295"/>
        <v>4.4000000000000002E-4</v>
      </c>
      <c r="AF1581" s="18">
        <f t="shared" si="299"/>
        <v>0</v>
      </c>
      <c r="AG1581" s="19">
        <f t="shared" si="296"/>
        <v>-4.4000000000000002E-4</v>
      </c>
      <c r="AH1581" s="16">
        <f t="shared" si="297"/>
        <v>-100</v>
      </c>
      <c r="AI1581" s="16">
        <f t="shared" si="298"/>
        <v>4.4000000000000002E-4</v>
      </c>
      <c r="AJ1581" s="44">
        <v>221112</v>
      </c>
      <c r="AK1581" s="15" t="s">
        <v>683</v>
      </c>
      <c r="AL1581" s="14" t="s">
        <v>57</v>
      </c>
      <c r="AM1581" s="39" t="s">
        <v>58</v>
      </c>
      <c r="AN1581" s="39" t="s">
        <v>59</v>
      </c>
      <c r="AO1581" s="39" t="s">
        <v>60</v>
      </c>
      <c r="AP1581" s="39" t="s">
        <v>61</v>
      </c>
      <c r="AQ1581" s="20"/>
      <c r="AR1581" s="20"/>
      <c r="AS1581" s="20"/>
      <c r="AT1581" s="20"/>
      <c r="AU1581" s="20"/>
      <c r="AV1581" s="20"/>
      <c r="AW1581" s="20"/>
      <c r="AX1581" s="20"/>
      <c r="AY1581" s="20"/>
      <c r="AZ1581" s="20"/>
      <c r="BA1581" s="20"/>
      <c r="BB1581" s="20"/>
    </row>
    <row r="1582" spans="1:54" ht="26.1" hidden="1" customHeight="1" x14ac:dyDescent="0.25">
      <c r="A1582" s="39" t="s">
        <v>26</v>
      </c>
      <c r="B1582" s="13" t="s">
        <v>261</v>
      </c>
      <c r="C1582" s="13" t="s">
        <v>251</v>
      </c>
      <c r="D1582" s="13">
        <v>34029</v>
      </c>
      <c r="E1582" s="13">
        <v>78912</v>
      </c>
      <c r="F1582" s="13" t="s">
        <v>473</v>
      </c>
      <c r="G1582" s="13" t="s">
        <v>272</v>
      </c>
      <c r="H1582" s="13" t="s">
        <v>137</v>
      </c>
      <c r="I1582" s="13" t="s">
        <v>139</v>
      </c>
      <c r="J1582" s="13" t="s">
        <v>475</v>
      </c>
      <c r="K1582" s="4">
        <v>7138</v>
      </c>
      <c r="L1582" s="4">
        <v>2001</v>
      </c>
      <c r="M1582" s="14" t="s">
        <v>35</v>
      </c>
      <c r="N1582" s="15" t="s">
        <v>679</v>
      </c>
      <c r="O1582" s="15">
        <v>4.49456051247919E-3</v>
      </c>
      <c r="P1582" s="15">
        <v>2.9752350000000001E-3</v>
      </c>
      <c r="Q1582" s="15">
        <f t="shared" si="288"/>
        <v>-1.5193255124791899E-3</v>
      </c>
      <c r="R1582" s="15">
        <f t="shared" si="289"/>
        <v>-33.803650173599138</v>
      </c>
      <c r="S1582" s="15">
        <v>3.3594636614847273E-3</v>
      </c>
      <c r="T1582" s="15">
        <v>2.1557260000000002E-3</v>
      </c>
      <c r="U1582" s="15">
        <f t="shared" si="290"/>
        <v>-1.2037376614847271E-3</v>
      </c>
      <c r="V1582" s="16">
        <f t="shared" si="291"/>
        <v>-35.831245186106017</v>
      </c>
      <c r="W1582" s="17">
        <f t="shared" si="292"/>
        <v>3.6515909363964425E-5</v>
      </c>
      <c r="X1582" s="17">
        <f t="shared" si="292"/>
        <v>2.343180434782609E-5</v>
      </c>
      <c r="Y1582" s="16">
        <f t="shared" si="293"/>
        <v>-1.3084105016138335E-5</v>
      </c>
      <c r="Z1582" s="15">
        <f t="shared" si="294"/>
        <v>-35.831245186106003</v>
      </c>
      <c r="AA1582" s="13">
        <v>0</v>
      </c>
      <c r="AB1582" s="13">
        <v>0.89</v>
      </c>
      <c r="AC1582" s="13">
        <v>0</v>
      </c>
      <c r="AD1582" s="13">
        <v>1.38</v>
      </c>
      <c r="AE1582" s="18">
        <f t="shared" si="295"/>
        <v>4.4500000000000003E-4</v>
      </c>
      <c r="AF1582" s="18">
        <f t="shared" si="299"/>
        <v>2.9611620879120884E-5</v>
      </c>
      <c r="AG1582" s="19">
        <f t="shared" si="296"/>
        <v>-4.1538837912087916E-4</v>
      </c>
      <c r="AH1582" s="16">
        <f t="shared" si="297"/>
        <v>-93.345703173231271</v>
      </c>
      <c r="AI1582" s="16">
        <f t="shared" si="298"/>
        <v>4.084840906360356E-4</v>
      </c>
      <c r="AJ1582" s="44">
        <v>221112</v>
      </c>
      <c r="AK1582" s="15" t="s">
        <v>682</v>
      </c>
      <c r="AL1582" s="14" t="s">
        <v>57</v>
      </c>
      <c r="AM1582" s="39" t="s">
        <v>58</v>
      </c>
      <c r="AN1582" s="39" t="s">
        <v>59</v>
      </c>
      <c r="AO1582" s="39" t="s">
        <v>60</v>
      </c>
      <c r="AP1582" s="39" t="s">
        <v>61</v>
      </c>
      <c r="AQ1582" s="20"/>
      <c r="AR1582" s="20"/>
      <c r="AS1582" s="20"/>
      <c r="AT1582" s="20"/>
      <c r="AU1582" s="20"/>
      <c r="AV1582" s="20"/>
      <c r="AW1582" s="20"/>
      <c r="AX1582" s="20"/>
      <c r="AY1582" s="20"/>
      <c r="AZ1582" s="20"/>
      <c r="BA1582" s="20"/>
      <c r="BB1582" s="20"/>
    </row>
    <row r="1583" spans="1:54" ht="26.1" hidden="1" customHeight="1" x14ac:dyDescent="0.25">
      <c r="A1583" s="39" t="s">
        <v>11</v>
      </c>
      <c r="B1583" s="13" t="s">
        <v>652</v>
      </c>
      <c r="C1583" s="13" t="s">
        <v>252</v>
      </c>
      <c r="D1583" s="13">
        <v>34039</v>
      </c>
      <c r="E1583" s="13">
        <v>41810</v>
      </c>
      <c r="F1583" s="13" t="s">
        <v>548</v>
      </c>
      <c r="G1583" s="13" t="s">
        <v>339</v>
      </c>
      <c r="H1583" s="13" t="s">
        <v>175</v>
      </c>
      <c r="I1583" s="13" t="s">
        <v>177</v>
      </c>
      <c r="J1583" s="13" t="s">
        <v>549</v>
      </c>
      <c r="K1583" s="4">
        <v>2406</v>
      </c>
      <c r="L1583" s="4">
        <v>2201</v>
      </c>
      <c r="M1583" s="14" t="s">
        <v>34</v>
      </c>
      <c r="N1583" s="15" t="s">
        <v>679</v>
      </c>
      <c r="O1583" s="15">
        <v>8.8836819035554598E-2</v>
      </c>
      <c r="P1583" s="15">
        <v>0.10497227000000001</v>
      </c>
      <c r="Q1583" s="15">
        <f t="shared" si="288"/>
        <v>1.6135450964445408E-2</v>
      </c>
      <c r="R1583" s="15">
        <f t="shared" si="289"/>
        <v>18.163021976268219</v>
      </c>
      <c r="S1583" s="15">
        <v>2.3887256395908333E-2</v>
      </c>
      <c r="T1583" s="15">
        <v>2.9315107999999999E-2</v>
      </c>
      <c r="U1583" s="15">
        <f t="shared" si="290"/>
        <v>5.4278516040916665E-3</v>
      </c>
      <c r="V1583" s="16">
        <f t="shared" si="291"/>
        <v>22.722792078463257</v>
      </c>
      <c r="W1583" s="17">
        <f t="shared" si="292"/>
        <v>2.596440912598732E-4</v>
      </c>
      <c r="X1583" s="17">
        <f t="shared" si="292"/>
        <v>3.1864247826086955E-4</v>
      </c>
      <c r="Y1583" s="16">
        <f t="shared" si="293"/>
        <v>5.8998387000996346E-5</v>
      </c>
      <c r="Z1583" s="15">
        <f t="shared" si="294"/>
        <v>22.722792078463243</v>
      </c>
      <c r="AA1583" s="13">
        <v>0.09</v>
      </c>
      <c r="AB1583" s="13">
        <v>0.92</v>
      </c>
      <c r="AC1583" s="13">
        <v>0</v>
      </c>
      <c r="AD1583" s="13">
        <v>0</v>
      </c>
      <c r="AE1583" s="18">
        <f t="shared" si="295"/>
        <v>4.6000000000000001E-4</v>
      </c>
      <c r="AF1583" s="18">
        <f t="shared" si="299"/>
        <v>4.0268005494505495E-4</v>
      </c>
      <c r="AG1583" s="19">
        <f t="shared" si="296"/>
        <v>-5.7319945054945065E-5</v>
      </c>
      <c r="AH1583" s="16">
        <f t="shared" si="297"/>
        <v>-12.460857620640232</v>
      </c>
      <c r="AI1583" s="16">
        <f t="shared" si="298"/>
        <v>2.0035590874012681E-4</v>
      </c>
      <c r="AJ1583" s="44">
        <v>221112</v>
      </c>
      <c r="AK1583" s="15" t="s">
        <v>683</v>
      </c>
      <c r="AL1583" s="14" t="s">
        <v>57</v>
      </c>
      <c r="AM1583" s="39" t="s">
        <v>58</v>
      </c>
      <c r="AN1583" s="39" t="s">
        <v>59</v>
      </c>
      <c r="AO1583" s="39" t="s">
        <v>60</v>
      </c>
      <c r="AP1583" s="39" t="s">
        <v>61</v>
      </c>
      <c r="AQ1583" s="20"/>
      <c r="AR1583" s="20"/>
      <c r="AS1583" s="20"/>
      <c r="AT1583" s="20"/>
      <c r="AU1583" s="20"/>
      <c r="AV1583" s="20"/>
      <c r="AW1583" s="20"/>
      <c r="AX1583" s="20"/>
      <c r="AY1583" s="20"/>
      <c r="AZ1583" s="20"/>
      <c r="BA1583" s="20"/>
      <c r="BB1583" s="20"/>
    </row>
    <row r="1584" spans="1:54" ht="26.1" hidden="1" customHeight="1" x14ac:dyDescent="0.25">
      <c r="A1584" s="39" t="s">
        <v>10</v>
      </c>
      <c r="B1584" s="13" t="s">
        <v>10</v>
      </c>
      <c r="C1584" s="13" t="s">
        <v>252</v>
      </c>
      <c r="D1584" s="13">
        <v>34003</v>
      </c>
      <c r="E1584" s="13">
        <v>2488</v>
      </c>
      <c r="F1584" s="13" t="s">
        <v>271</v>
      </c>
      <c r="G1584" s="13" t="s">
        <v>274</v>
      </c>
      <c r="H1584" s="13" t="s">
        <v>82</v>
      </c>
      <c r="I1584" s="13" t="s">
        <v>84</v>
      </c>
      <c r="J1584" s="13" t="s">
        <v>309</v>
      </c>
      <c r="K1584" s="4">
        <v>2398</v>
      </c>
      <c r="L1584" s="4">
        <v>1401</v>
      </c>
      <c r="M1584" s="14" t="s">
        <v>34</v>
      </c>
      <c r="N1584" s="15" t="s">
        <v>679</v>
      </c>
      <c r="O1584" s="15">
        <v>0.171728954151247</v>
      </c>
      <c r="P1584" s="15">
        <v>0.20219052100000001</v>
      </c>
      <c r="Q1584" s="15">
        <f t="shared" si="288"/>
        <v>3.0461566848753008E-2</v>
      </c>
      <c r="R1584" s="15">
        <f t="shared" si="289"/>
        <v>17.738165936726407</v>
      </c>
      <c r="S1584" s="15">
        <v>4.6692929476708903E-2</v>
      </c>
      <c r="T1584" s="15">
        <v>5.6752621000000003E-2</v>
      </c>
      <c r="U1584" s="15">
        <f t="shared" si="290"/>
        <v>1.0059691523291101E-2</v>
      </c>
      <c r="V1584" s="16">
        <f t="shared" si="291"/>
        <v>21.544357220741563</v>
      </c>
      <c r="W1584" s="17">
        <f t="shared" si="292"/>
        <v>5.0753184213814023E-4</v>
      </c>
      <c r="X1584" s="17">
        <f t="shared" si="292"/>
        <v>6.1687631521739129E-4</v>
      </c>
      <c r="Y1584" s="16">
        <f t="shared" si="293"/>
        <v>1.0934447307925105E-4</v>
      </c>
      <c r="Z1584" s="15">
        <f t="shared" si="294"/>
        <v>21.544357220741556</v>
      </c>
      <c r="AA1584" s="13">
        <v>0.16</v>
      </c>
      <c r="AB1584" s="13">
        <v>0.99</v>
      </c>
      <c r="AC1584" s="13">
        <v>0</v>
      </c>
      <c r="AD1584" s="13">
        <v>0</v>
      </c>
      <c r="AE1584" s="18">
        <f t="shared" si="295"/>
        <v>4.95E-4</v>
      </c>
      <c r="AF1584" s="18">
        <f t="shared" si="299"/>
        <v>7.795689697802199E-4</v>
      </c>
      <c r="AG1584" s="19">
        <f t="shared" si="296"/>
        <v>2.845689697802199E-4</v>
      </c>
      <c r="AH1584" s="16">
        <f t="shared" si="297"/>
        <v>57.48868076368079</v>
      </c>
      <c r="AI1584" s="16">
        <f t="shared" si="298"/>
        <v>-1.2531842138140234E-5</v>
      </c>
      <c r="AJ1584" s="44" t="s">
        <v>681</v>
      </c>
      <c r="AK1584" s="15" t="s">
        <v>683</v>
      </c>
      <c r="AL1584" s="14" t="s">
        <v>76</v>
      </c>
      <c r="AM1584" s="39" t="s">
        <v>58</v>
      </c>
      <c r="AN1584" s="39" t="s">
        <v>59</v>
      </c>
      <c r="AO1584" s="39" t="s">
        <v>77</v>
      </c>
      <c r="AP1584" s="39" t="s">
        <v>61</v>
      </c>
      <c r="AQ1584" s="20"/>
      <c r="AR1584" s="20"/>
      <c r="AS1584" s="20"/>
      <c r="AT1584" s="20"/>
      <c r="AU1584" s="20"/>
      <c r="AV1584" s="20"/>
      <c r="AW1584" s="20"/>
      <c r="AX1584" s="20"/>
      <c r="AY1584" s="20"/>
      <c r="AZ1584" s="20"/>
      <c r="BA1584" s="20"/>
      <c r="BB1584" s="20"/>
    </row>
    <row r="1585" spans="1:54" ht="26.1" hidden="1" customHeight="1" x14ac:dyDescent="0.25">
      <c r="A1585" s="39" t="s">
        <v>43</v>
      </c>
      <c r="B1585" s="13" t="s">
        <v>256</v>
      </c>
      <c r="C1585" s="13" t="s">
        <v>251</v>
      </c>
      <c r="D1585" s="13">
        <v>34015</v>
      </c>
      <c r="E1585" s="13">
        <v>55781</v>
      </c>
      <c r="F1585" s="13" t="s">
        <v>611</v>
      </c>
      <c r="G1585" s="13" t="s">
        <v>616</v>
      </c>
      <c r="H1585" s="13" t="s">
        <v>233</v>
      </c>
      <c r="I1585" s="13" t="s">
        <v>234</v>
      </c>
      <c r="J1585" s="13" t="s">
        <v>615</v>
      </c>
      <c r="K1585" s="4">
        <v>50561</v>
      </c>
      <c r="L1585" s="4">
        <v>1</v>
      </c>
      <c r="M1585" s="14" t="s">
        <v>35</v>
      </c>
      <c r="N1585" s="15" t="s">
        <v>679</v>
      </c>
      <c r="O1585" s="15">
        <v>0.1198322584042</v>
      </c>
      <c r="P1585" s="15">
        <v>0.18668341899999999</v>
      </c>
      <c r="Q1585" s="15">
        <f t="shared" si="288"/>
        <v>6.6851160595799985E-2</v>
      </c>
      <c r="R1585" s="15">
        <f t="shared" si="289"/>
        <v>55.787282561518438</v>
      </c>
      <c r="S1585" s="15">
        <v>8.49824447859506E-2</v>
      </c>
      <c r="T1585" s="15">
        <v>0.135422766</v>
      </c>
      <c r="U1585" s="15">
        <f t="shared" si="290"/>
        <v>5.04403212140494E-2</v>
      </c>
      <c r="V1585" s="16">
        <f t="shared" si="291"/>
        <v>59.353812826985475</v>
      </c>
      <c r="W1585" s="17">
        <f t="shared" si="292"/>
        <v>9.2372222593424568E-4</v>
      </c>
      <c r="X1585" s="17">
        <f t="shared" si="292"/>
        <v>1.4719865869565218E-3</v>
      </c>
      <c r="Y1585" s="16">
        <f t="shared" si="293"/>
        <v>5.4826436102227611E-4</v>
      </c>
      <c r="Z1585" s="15">
        <f t="shared" si="294"/>
        <v>59.353812826985489</v>
      </c>
      <c r="AA1585" s="13">
        <v>0.12</v>
      </c>
      <c r="AB1585" s="13">
        <v>1.3</v>
      </c>
      <c r="AC1585" s="13">
        <v>0</v>
      </c>
      <c r="AD1585" s="13">
        <v>1.03</v>
      </c>
      <c r="AE1585" s="18">
        <f t="shared" si="295"/>
        <v>6.4999999999999997E-4</v>
      </c>
      <c r="AF1585" s="18">
        <f t="shared" si="299"/>
        <v>1.8602028296703297E-3</v>
      </c>
      <c r="AG1585" s="19">
        <f t="shared" si="296"/>
        <v>1.2102028296703297E-3</v>
      </c>
      <c r="AH1585" s="16">
        <f t="shared" si="297"/>
        <v>186.18505071851226</v>
      </c>
      <c r="AI1585" s="16">
        <f t="shared" si="298"/>
        <v>-2.7372222593424571E-4</v>
      </c>
      <c r="AJ1585" s="44" t="s">
        <v>681</v>
      </c>
      <c r="AK1585" s="15" t="s">
        <v>683</v>
      </c>
      <c r="AL1585" s="14" t="s">
        <v>57</v>
      </c>
      <c r="AM1585" s="39" t="s">
        <v>58</v>
      </c>
      <c r="AN1585" s="39" t="s">
        <v>59</v>
      </c>
      <c r="AO1585" s="39" t="s">
        <v>60</v>
      </c>
      <c r="AP1585" s="39" t="s">
        <v>61</v>
      </c>
      <c r="AQ1585" s="20"/>
      <c r="AR1585" s="20"/>
      <c r="AS1585" s="20"/>
      <c r="AT1585" s="20"/>
      <c r="AU1585" s="20"/>
      <c r="AV1585" s="20"/>
      <c r="AW1585" s="20"/>
      <c r="AX1585" s="20"/>
      <c r="AY1585" s="20"/>
      <c r="AZ1585" s="20"/>
      <c r="BA1585" s="20"/>
      <c r="BB1585" s="20"/>
    </row>
    <row r="1586" spans="1:54" ht="26.1" hidden="1" customHeight="1" x14ac:dyDescent="0.25">
      <c r="A1586" s="39" t="s">
        <v>10</v>
      </c>
      <c r="B1586" s="13" t="s">
        <v>10</v>
      </c>
      <c r="C1586" s="13" t="s">
        <v>252</v>
      </c>
      <c r="D1586" s="13">
        <v>34003</v>
      </c>
      <c r="E1586" s="13">
        <v>2488</v>
      </c>
      <c r="F1586" s="13" t="s">
        <v>271</v>
      </c>
      <c r="G1586" s="13" t="s">
        <v>317</v>
      </c>
      <c r="H1586" s="13" t="s">
        <v>82</v>
      </c>
      <c r="I1586" s="13" t="s">
        <v>84</v>
      </c>
      <c r="J1586" s="13" t="s">
        <v>316</v>
      </c>
      <c r="K1586" s="4">
        <v>2398</v>
      </c>
      <c r="L1586" s="4">
        <v>1101</v>
      </c>
      <c r="M1586" s="14" t="s">
        <v>35</v>
      </c>
      <c r="N1586" s="15" t="s">
        <v>679</v>
      </c>
      <c r="O1586" s="15">
        <v>8.8259677721535797E-4</v>
      </c>
      <c r="P1586" s="15">
        <v>1.0764539999999999E-3</v>
      </c>
      <c r="Q1586" s="15">
        <f t="shared" si="288"/>
        <v>1.9385722278464194E-4</v>
      </c>
      <c r="R1586" s="15">
        <f t="shared" si="289"/>
        <v>21.964415437395125</v>
      </c>
      <c r="S1586" s="15">
        <v>2.2391855799443639E-4</v>
      </c>
      <c r="T1586" s="15">
        <v>2.8399999999999996E-4</v>
      </c>
      <c r="U1586" s="15">
        <f t="shared" si="290"/>
        <v>6.0081442005563575E-5</v>
      </c>
      <c r="V1586" s="16">
        <f t="shared" si="291"/>
        <v>26.831827850131297</v>
      </c>
      <c r="W1586" s="17">
        <f t="shared" si="292"/>
        <v>2.4338973695047433E-6</v>
      </c>
      <c r="X1586" s="17">
        <f t="shared" si="292"/>
        <v>3.0869565217391302E-6</v>
      </c>
      <c r="Y1586" s="16">
        <f t="shared" si="293"/>
        <v>6.5305915223438693E-7</v>
      </c>
      <c r="Z1586" s="15">
        <f t="shared" si="294"/>
        <v>26.831827850131301</v>
      </c>
      <c r="AA1586" s="13">
        <v>0</v>
      </c>
      <c r="AB1586" s="13">
        <v>1.3</v>
      </c>
      <c r="AC1586" s="13">
        <v>0</v>
      </c>
      <c r="AD1586" s="13">
        <v>0</v>
      </c>
      <c r="AE1586" s="18">
        <f t="shared" si="295"/>
        <v>6.4999999999999997E-4</v>
      </c>
      <c r="AF1586" s="18">
        <f t="shared" si="299"/>
        <v>3.9010989010989004E-6</v>
      </c>
      <c r="AG1586" s="19">
        <f t="shared" si="296"/>
        <v>-6.4609890109890112E-4</v>
      </c>
      <c r="AH1586" s="16">
        <f t="shared" si="297"/>
        <v>-99.399830938292482</v>
      </c>
      <c r="AI1586" s="16">
        <f t="shared" si="298"/>
        <v>6.4756610263049528E-4</v>
      </c>
      <c r="AJ1586" s="44" t="s">
        <v>681</v>
      </c>
      <c r="AK1586" s="15" t="s">
        <v>683</v>
      </c>
      <c r="AL1586" s="14" t="s">
        <v>76</v>
      </c>
      <c r="AM1586" s="39" t="s">
        <v>58</v>
      </c>
      <c r="AN1586" s="39" t="s">
        <v>59</v>
      </c>
      <c r="AO1586" s="39" t="s">
        <v>77</v>
      </c>
      <c r="AP1586" s="39" t="s">
        <v>61</v>
      </c>
      <c r="AQ1586" s="20"/>
      <c r="AR1586" s="20"/>
      <c r="AS1586" s="20"/>
      <c r="AT1586" s="20"/>
      <c r="AU1586" s="20"/>
      <c r="AV1586" s="20"/>
      <c r="AW1586" s="20"/>
      <c r="AX1586" s="20"/>
      <c r="AY1586" s="20"/>
      <c r="AZ1586" s="20"/>
      <c r="BA1586" s="20"/>
      <c r="BB1586" s="20"/>
    </row>
    <row r="1587" spans="1:54" ht="26.1" hidden="1" customHeight="1" x14ac:dyDescent="0.25">
      <c r="A1587" s="39" t="s">
        <v>28</v>
      </c>
      <c r="B1587" s="13" t="s">
        <v>24</v>
      </c>
      <c r="C1587" s="13" t="s">
        <v>251</v>
      </c>
      <c r="D1587" s="13">
        <v>34011</v>
      </c>
      <c r="E1587" s="13">
        <v>75512</v>
      </c>
      <c r="F1587" s="13" t="s">
        <v>379</v>
      </c>
      <c r="G1587" s="13" t="s">
        <v>377</v>
      </c>
      <c r="H1587" s="13" t="s">
        <v>95</v>
      </c>
      <c r="I1587" s="13" t="s">
        <v>97</v>
      </c>
      <c r="J1587" s="13" t="s">
        <v>378</v>
      </c>
      <c r="K1587" s="4">
        <v>2379</v>
      </c>
      <c r="L1587" s="4">
        <v>3001</v>
      </c>
      <c r="M1587" s="14" t="s">
        <v>34</v>
      </c>
      <c r="N1587" s="15" t="s">
        <v>679</v>
      </c>
      <c r="O1587" s="15">
        <v>4.7014936856949602E-3</v>
      </c>
      <c r="P1587" s="15">
        <v>3.2852039999999999E-3</v>
      </c>
      <c r="Q1587" s="15">
        <f t="shared" si="288"/>
        <v>-1.4162896856949603E-3</v>
      </c>
      <c r="R1587" s="15">
        <f t="shared" si="289"/>
        <v>-30.124249448728307</v>
      </c>
      <c r="S1587" s="15">
        <v>2.1422481617008682E-3</v>
      </c>
      <c r="T1587" s="15">
        <v>1.4013890000000001E-3</v>
      </c>
      <c r="U1587" s="15">
        <f t="shared" si="290"/>
        <v>-7.4085916170086815E-4</v>
      </c>
      <c r="V1587" s="16">
        <f t="shared" si="291"/>
        <v>-34.583255803223686</v>
      </c>
      <c r="W1587" s="17">
        <f t="shared" si="292"/>
        <v>2.328530610544422E-5</v>
      </c>
      <c r="X1587" s="17">
        <f t="shared" si="292"/>
        <v>1.5232489130434783E-5</v>
      </c>
      <c r="Y1587" s="16">
        <f t="shared" si="293"/>
        <v>-8.0528169750094364E-6</v>
      </c>
      <c r="Z1587" s="15">
        <f t="shared" si="294"/>
        <v>-34.583255803223686</v>
      </c>
      <c r="AA1587" s="13">
        <v>0</v>
      </c>
      <c r="AB1587" s="13">
        <v>1.3</v>
      </c>
      <c r="AC1587" s="13">
        <v>0</v>
      </c>
      <c r="AD1587" s="13">
        <v>0</v>
      </c>
      <c r="AE1587" s="18">
        <f t="shared" si="295"/>
        <v>6.4999999999999997E-4</v>
      </c>
      <c r="AF1587" s="18">
        <f t="shared" si="299"/>
        <v>1.9249848901098902E-5</v>
      </c>
      <c r="AG1587" s="19">
        <f t="shared" si="296"/>
        <v>-6.3075015109890109E-4</v>
      </c>
      <c r="AH1587" s="16">
        <f t="shared" si="297"/>
        <v>-97.038484784446325</v>
      </c>
      <c r="AI1587" s="16">
        <f t="shared" si="298"/>
        <v>6.2671469389455575E-4</v>
      </c>
      <c r="AJ1587" s="44" t="s">
        <v>681</v>
      </c>
      <c r="AK1587" s="15" t="s">
        <v>686</v>
      </c>
      <c r="AL1587" s="14" t="s">
        <v>76</v>
      </c>
      <c r="AM1587" s="39" t="s">
        <v>58</v>
      </c>
      <c r="AN1587" s="39" t="s">
        <v>59</v>
      </c>
      <c r="AO1587" s="39" t="s">
        <v>77</v>
      </c>
      <c r="AP1587" s="39" t="s">
        <v>61</v>
      </c>
      <c r="AQ1587" s="20"/>
      <c r="AR1587" s="20"/>
      <c r="AS1587" s="20"/>
      <c r="AT1587" s="20"/>
      <c r="AU1587" s="20"/>
      <c r="AV1587" s="20"/>
      <c r="AW1587" s="20"/>
      <c r="AX1587" s="20"/>
      <c r="AY1587" s="20"/>
      <c r="AZ1587" s="20"/>
      <c r="BA1587" s="20"/>
      <c r="BB1587" s="20"/>
    </row>
    <row r="1588" spans="1:54" ht="26.1" hidden="1" customHeight="1" x14ac:dyDescent="0.25">
      <c r="A1588" s="39" t="s">
        <v>9</v>
      </c>
      <c r="B1588" s="13" t="s">
        <v>258</v>
      </c>
      <c r="C1588" s="13" t="s">
        <v>252</v>
      </c>
      <c r="D1588" s="13">
        <v>34019</v>
      </c>
      <c r="E1588" s="13">
        <v>80002</v>
      </c>
      <c r="F1588" s="13" t="s">
        <v>480</v>
      </c>
      <c r="G1588" s="13" t="s">
        <v>276</v>
      </c>
      <c r="H1588" s="13" t="s">
        <v>140</v>
      </c>
      <c r="I1588" s="13" t="s">
        <v>141</v>
      </c>
      <c r="J1588" s="13" t="s">
        <v>479</v>
      </c>
      <c r="K1588" s="4">
        <v>2393</v>
      </c>
      <c r="L1588" s="4">
        <v>4</v>
      </c>
      <c r="M1588" s="14" t="s">
        <v>34</v>
      </c>
      <c r="N1588" s="15" t="s">
        <v>679</v>
      </c>
      <c r="O1588" s="15">
        <v>1.0142126639967299E-2</v>
      </c>
      <c r="P1588" s="15">
        <v>3.8817162000000002E-2</v>
      </c>
      <c r="Q1588" s="15">
        <f t="shared" si="288"/>
        <v>2.8675035360032703E-2</v>
      </c>
      <c r="R1588" s="15">
        <f t="shared" si="289"/>
        <v>282.73197898192637</v>
      </c>
      <c r="S1588" s="15">
        <v>9.5701013035085509E-3</v>
      </c>
      <c r="T1588" s="15">
        <v>3.5818279000000001E-2</v>
      </c>
      <c r="U1588" s="15">
        <f t="shared" si="290"/>
        <v>2.6248177696491452E-2</v>
      </c>
      <c r="V1588" s="16">
        <f t="shared" si="291"/>
        <v>274.27272569067219</v>
      </c>
      <c r="W1588" s="17">
        <f t="shared" si="292"/>
        <v>1.0402284025552773E-4</v>
      </c>
      <c r="X1588" s="17">
        <f t="shared" si="292"/>
        <v>3.8932911956521743E-4</v>
      </c>
      <c r="Y1588" s="16">
        <f t="shared" si="293"/>
        <v>2.8530627930968967E-4</v>
      </c>
      <c r="Z1588" s="15">
        <f t="shared" si="294"/>
        <v>274.27272569067213</v>
      </c>
      <c r="AA1588" s="13">
        <v>0.01</v>
      </c>
      <c r="AB1588" s="13">
        <v>1.35</v>
      </c>
      <c r="AC1588" s="13">
        <v>0</v>
      </c>
      <c r="AD1588" s="13">
        <v>0</v>
      </c>
      <c r="AE1588" s="18">
        <f t="shared" si="295"/>
        <v>6.7500000000000004E-4</v>
      </c>
      <c r="AF1588" s="18">
        <f t="shared" si="299"/>
        <v>4.92009326923077E-4</v>
      </c>
      <c r="AG1588" s="19">
        <f t="shared" si="296"/>
        <v>-1.8299067307692304E-4</v>
      </c>
      <c r="AH1588" s="16">
        <f t="shared" si="297"/>
        <v>-27.109729344729338</v>
      </c>
      <c r="AI1588" s="16">
        <f t="shared" si="298"/>
        <v>5.7097715974447228E-4</v>
      </c>
      <c r="AJ1588" s="44">
        <v>221112</v>
      </c>
      <c r="AK1588" s="15" t="s">
        <v>683</v>
      </c>
      <c r="AL1588" s="14" t="s">
        <v>57</v>
      </c>
      <c r="AM1588" s="39" t="s">
        <v>58</v>
      </c>
      <c r="AN1588" s="39" t="s">
        <v>59</v>
      </c>
      <c r="AO1588" s="39" t="s">
        <v>60</v>
      </c>
      <c r="AP1588" s="39" t="s">
        <v>61</v>
      </c>
      <c r="AQ1588" s="20"/>
      <c r="AR1588" s="20"/>
      <c r="AS1588" s="20"/>
      <c r="AT1588" s="20"/>
      <c r="AU1588" s="20"/>
      <c r="AV1588" s="20"/>
      <c r="AW1588" s="20"/>
      <c r="AX1588" s="20"/>
      <c r="AY1588" s="20"/>
      <c r="AZ1588" s="20"/>
      <c r="BA1588" s="20"/>
      <c r="BB1588" s="20"/>
    </row>
    <row r="1589" spans="1:54" ht="26.1" hidden="1" customHeight="1" x14ac:dyDescent="0.25">
      <c r="A1589" s="39" t="s">
        <v>28</v>
      </c>
      <c r="B1589" s="13" t="s">
        <v>24</v>
      </c>
      <c r="C1589" s="13" t="s">
        <v>251</v>
      </c>
      <c r="D1589" s="13">
        <v>34011</v>
      </c>
      <c r="E1589" s="13">
        <v>75512</v>
      </c>
      <c r="F1589" s="13" t="s">
        <v>383</v>
      </c>
      <c r="G1589" s="13" t="s">
        <v>377</v>
      </c>
      <c r="H1589" s="13" t="s">
        <v>95</v>
      </c>
      <c r="I1589" s="13" t="s">
        <v>99</v>
      </c>
      <c r="J1589" s="13" t="s">
        <v>382</v>
      </c>
      <c r="K1589" s="4">
        <v>2379</v>
      </c>
      <c r="L1589" s="4">
        <v>2001</v>
      </c>
      <c r="M1589" s="14" t="s">
        <v>34</v>
      </c>
      <c r="N1589" s="15" t="s">
        <v>679</v>
      </c>
      <c r="O1589" s="15">
        <v>2.0942936017510701E-3</v>
      </c>
      <c r="P1589" s="15">
        <v>8.5529599999999996E-4</v>
      </c>
      <c r="Q1589" s="15">
        <f t="shared" si="288"/>
        <v>-1.2389976017510701E-3</v>
      </c>
      <c r="R1589" s="15">
        <f t="shared" si="289"/>
        <v>-59.160644940858617</v>
      </c>
      <c r="S1589" s="15">
        <v>9.8253885319306701E-4</v>
      </c>
      <c r="T1589" s="15">
        <v>3.7486999999999997E-4</v>
      </c>
      <c r="U1589" s="15">
        <f t="shared" si="290"/>
        <v>-6.0766885319306699E-4</v>
      </c>
      <c r="V1589" s="16">
        <f t="shared" si="291"/>
        <v>-61.846801398057409</v>
      </c>
      <c r="W1589" s="17">
        <f t="shared" si="292"/>
        <v>1.0679770143402902E-5</v>
      </c>
      <c r="X1589" s="17">
        <f t="shared" si="292"/>
        <v>4.074673913043478E-6</v>
      </c>
      <c r="Y1589" s="16">
        <f t="shared" si="293"/>
        <v>-6.6050962303594238E-6</v>
      </c>
      <c r="Z1589" s="15">
        <f t="shared" si="294"/>
        <v>-61.846801398057409</v>
      </c>
      <c r="AA1589" s="13">
        <v>0</v>
      </c>
      <c r="AB1589" s="13">
        <v>1.37</v>
      </c>
      <c r="AC1589" s="13">
        <v>0</v>
      </c>
      <c r="AD1589" s="13">
        <v>0</v>
      </c>
      <c r="AE1589" s="18">
        <f t="shared" si="295"/>
        <v>6.8500000000000006E-4</v>
      </c>
      <c r="AF1589" s="18">
        <f t="shared" si="299"/>
        <v>5.1493131868131865E-6</v>
      </c>
      <c r="AG1589" s="19">
        <f t="shared" si="296"/>
        <v>-6.7985068681318691E-4</v>
      </c>
      <c r="AH1589" s="16">
        <f t="shared" si="297"/>
        <v>-99.248275447180561</v>
      </c>
      <c r="AI1589" s="16">
        <f t="shared" si="298"/>
        <v>6.7432022985659714E-4</v>
      </c>
      <c r="AJ1589" s="44" t="s">
        <v>681</v>
      </c>
      <c r="AK1589" s="15" t="s">
        <v>686</v>
      </c>
      <c r="AL1589" s="14" t="s">
        <v>76</v>
      </c>
      <c r="AM1589" s="39" t="s">
        <v>58</v>
      </c>
      <c r="AN1589" s="39" t="s">
        <v>59</v>
      </c>
      <c r="AO1589" s="39" t="s">
        <v>77</v>
      </c>
      <c r="AP1589" s="39" t="s">
        <v>61</v>
      </c>
      <c r="AQ1589" s="20"/>
      <c r="AR1589" s="20"/>
      <c r="AS1589" s="20"/>
      <c r="AT1589" s="20"/>
      <c r="AU1589" s="20"/>
      <c r="AV1589" s="20"/>
      <c r="AW1589" s="20"/>
      <c r="AX1589" s="20"/>
      <c r="AY1589" s="20"/>
      <c r="AZ1589" s="20"/>
      <c r="BA1589" s="20"/>
      <c r="BB1589" s="20"/>
    </row>
    <row r="1590" spans="1:54" ht="26.1" hidden="1" customHeight="1" x14ac:dyDescent="0.25">
      <c r="A1590" s="39" t="s">
        <v>10</v>
      </c>
      <c r="B1590" s="13" t="s">
        <v>10</v>
      </c>
      <c r="C1590" s="13" t="s">
        <v>252</v>
      </c>
      <c r="D1590" s="13">
        <v>34003</v>
      </c>
      <c r="E1590" s="13">
        <v>2488</v>
      </c>
      <c r="F1590" s="13" t="s">
        <v>271</v>
      </c>
      <c r="G1590" s="13" t="s">
        <v>313</v>
      </c>
      <c r="H1590" s="13" t="s">
        <v>82</v>
      </c>
      <c r="I1590" s="13" t="s">
        <v>84</v>
      </c>
      <c r="J1590" s="13" t="s">
        <v>312</v>
      </c>
      <c r="K1590" s="4">
        <v>2398</v>
      </c>
      <c r="L1590" s="4">
        <v>1301</v>
      </c>
      <c r="M1590" s="14" t="s">
        <v>34</v>
      </c>
      <c r="N1590" s="15" t="s">
        <v>679</v>
      </c>
      <c r="O1590" s="15">
        <v>0.238874302210211</v>
      </c>
      <c r="P1590" s="15">
        <v>0.28142351599999998</v>
      </c>
      <c r="Q1590" s="15">
        <f t="shared" si="288"/>
        <v>4.2549213789788987E-2</v>
      </c>
      <c r="R1590" s="15">
        <f t="shared" si="289"/>
        <v>17.812386429221419</v>
      </c>
      <c r="S1590" s="15">
        <v>6.2088923934741205E-2</v>
      </c>
      <c r="T1590" s="15">
        <v>7.6687795000000003E-2</v>
      </c>
      <c r="U1590" s="15">
        <f t="shared" si="290"/>
        <v>1.4598871065258798E-2</v>
      </c>
      <c r="V1590" s="16">
        <f t="shared" si="291"/>
        <v>23.512842774667821</v>
      </c>
      <c r="W1590" s="17">
        <f t="shared" si="292"/>
        <v>6.7487960798631741E-4</v>
      </c>
      <c r="X1590" s="17">
        <f t="shared" si="292"/>
        <v>8.3356298913043483E-4</v>
      </c>
      <c r="Y1590" s="16">
        <f t="shared" si="293"/>
        <v>1.5868338114411742E-4</v>
      </c>
      <c r="Z1590" s="15">
        <f t="shared" si="294"/>
        <v>23.512842774667831</v>
      </c>
      <c r="AA1590" s="13">
        <v>0.23</v>
      </c>
      <c r="AB1590" s="13">
        <v>1.38</v>
      </c>
      <c r="AC1590" s="13">
        <v>0</v>
      </c>
      <c r="AD1590" s="13">
        <v>0</v>
      </c>
      <c r="AE1590" s="18">
        <f t="shared" si="295"/>
        <v>6.8999999999999997E-4</v>
      </c>
      <c r="AF1590" s="18">
        <f t="shared" si="299"/>
        <v>1.0534037774725276E-3</v>
      </c>
      <c r="AG1590" s="19">
        <f t="shared" si="296"/>
        <v>3.6340377747252765E-4</v>
      </c>
      <c r="AH1590" s="16">
        <f t="shared" si="297"/>
        <v>52.667214126453288</v>
      </c>
      <c r="AI1590" s="16">
        <f t="shared" si="298"/>
        <v>1.512039201368256E-5</v>
      </c>
      <c r="AJ1590" s="44">
        <v>221112</v>
      </c>
      <c r="AK1590" s="15" t="s">
        <v>683</v>
      </c>
      <c r="AL1590" s="14" t="s">
        <v>76</v>
      </c>
      <c r="AM1590" s="39" t="s">
        <v>58</v>
      </c>
      <c r="AN1590" s="39" t="s">
        <v>59</v>
      </c>
      <c r="AO1590" s="39" t="s">
        <v>77</v>
      </c>
      <c r="AP1590" s="39" t="s">
        <v>61</v>
      </c>
      <c r="AQ1590" s="20"/>
      <c r="AR1590" s="20"/>
      <c r="AS1590" s="20"/>
      <c r="AT1590" s="20"/>
      <c r="AU1590" s="20"/>
      <c r="AV1590" s="20"/>
      <c r="AW1590" s="20"/>
      <c r="AX1590" s="20"/>
      <c r="AY1590" s="20"/>
      <c r="AZ1590" s="20"/>
      <c r="BA1590" s="20"/>
      <c r="BB1590" s="20"/>
    </row>
    <row r="1591" spans="1:54" ht="26.1" hidden="1" customHeight="1" x14ac:dyDescent="0.25">
      <c r="A1591" s="39" t="s">
        <v>11</v>
      </c>
      <c r="B1591" s="13" t="s">
        <v>652</v>
      </c>
      <c r="C1591" s="13" t="s">
        <v>252</v>
      </c>
      <c r="D1591" s="13">
        <v>34039</v>
      </c>
      <c r="E1591" s="13">
        <v>41810</v>
      </c>
      <c r="F1591" s="13" t="s">
        <v>352</v>
      </c>
      <c r="G1591" s="13" t="s">
        <v>317</v>
      </c>
      <c r="H1591" s="13" t="s">
        <v>175</v>
      </c>
      <c r="I1591" s="13" t="s">
        <v>176</v>
      </c>
      <c r="J1591" s="13" t="s">
        <v>544</v>
      </c>
      <c r="K1591" s="4">
        <v>2406</v>
      </c>
      <c r="L1591" s="4">
        <v>5</v>
      </c>
      <c r="M1591" s="14" t="s">
        <v>34</v>
      </c>
      <c r="N1591" s="15" t="s">
        <v>679</v>
      </c>
      <c r="O1591" s="15">
        <v>3.0180745803588899E-2</v>
      </c>
      <c r="P1591" s="15">
        <v>3.2186002999999998E-2</v>
      </c>
      <c r="Q1591" s="15">
        <f t="shared" si="288"/>
        <v>2.0052571964110991E-3</v>
      </c>
      <c r="R1591" s="15">
        <f t="shared" si="289"/>
        <v>6.6441605169765117</v>
      </c>
      <c r="S1591" s="15">
        <v>1.8673977230879529E-2</v>
      </c>
      <c r="T1591" s="15">
        <v>1.8657422E-2</v>
      </c>
      <c r="U1591" s="15">
        <f t="shared" si="290"/>
        <v>-1.6555230879528732E-5</v>
      </c>
      <c r="V1591" s="16">
        <f t="shared" si="291"/>
        <v>-8.8654016628834639E-2</v>
      </c>
      <c r="W1591" s="17">
        <f t="shared" si="292"/>
        <v>2.0297801337912532E-4</v>
      </c>
      <c r="X1591" s="17">
        <f t="shared" si="292"/>
        <v>2.0279806521739129E-4</v>
      </c>
      <c r="Y1591" s="16">
        <f t="shared" si="293"/>
        <v>-1.799481617340221E-7</v>
      </c>
      <c r="Z1591" s="15">
        <f t="shared" si="294"/>
        <v>-8.8654016628841606E-2</v>
      </c>
      <c r="AA1591" s="13">
        <v>0.03</v>
      </c>
      <c r="AB1591" s="13">
        <v>1.62</v>
      </c>
      <c r="AC1591" s="13">
        <v>0</v>
      </c>
      <c r="AD1591" s="13">
        <v>0</v>
      </c>
      <c r="AE1591" s="18">
        <f t="shared" si="295"/>
        <v>8.1000000000000006E-4</v>
      </c>
      <c r="AF1591" s="18">
        <f t="shared" si="299"/>
        <v>2.5628326923076924E-4</v>
      </c>
      <c r="AG1591" s="19">
        <f t="shared" si="296"/>
        <v>-5.5371673076923082E-4</v>
      </c>
      <c r="AH1591" s="16">
        <f t="shared" si="297"/>
        <v>-68.360090218423551</v>
      </c>
      <c r="AI1591" s="16">
        <f t="shared" si="298"/>
        <v>6.0702198662087475E-4</v>
      </c>
      <c r="AJ1591" s="44">
        <v>221112</v>
      </c>
      <c r="AK1591" s="15" t="s">
        <v>686</v>
      </c>
      <c r="AL1591" s="14" t="s">
        <v>57</v>
      </c>
      <c r="AM1591" s="39" t="s">
        <v>58</v>
      </c>
      <c r="AN1591" s="39" t="s">
        <v>59</v>
      </c>
      <c r="AO1591" s="39" t="s">
        <v>60</v>
      </c>
      <c r="AP1591" s="39" t="s">
        <v>61</v>
      </c>
      <c r="AQ1591" s="20"/>
      <c r="AR1591" s="20"/>
      <c r="AS1591" s="20"/>
      <c r="AT1591" s="20"/>
      <c r="AU1591" s="20"/>
      <c r="AV1591" s="20"/>
      <c r="AW1591" s="20"/>
      <c r="AX1591" s="20"/>
      <c r="AY1591" s="20"/>
      <c r="AZ1591" s="20"/>
      <c r="BA1591" s="20"/>
      <c r="BB1591" s="20"/>
    </row>
    <row r="1592" spans="1:54" ht="26.1" hidden="1" customHeight="1" x14ac:dyDescent="0.25">
      <c r="A1592" s="39" t="s">
        <v>9</v>
      </c>
      <c r="B1592" s="13" t="s">
        <v>258</v>
      </c>
      <c r="C1592" s="13" t="s">
        <v>252</v>
      </c>
      <c r="D1592" s="13">
        <v>34019</v>
      </c>
      <c r="E1592" s="13">
        <v>80002</v>
      </c>
      <c r="F1592" s="13" t="s">
        <v>482</v>
      </c>
      <c r="G1592" s="13" t="s">
        <v>276</v>
      </c>
      <c r="H1592" s="13" t="s">
        <v>140</v>
      </c>
      <c r="I1592" s="13" t="s">
        <v>142</v>
      </c>
      <c r="J1592" s="13" t="s">
        <v>481</v>
      </c>
      <c r="K1592" s="4">
        <v>2393</v>
      </c>
      <c r="L1592" s="4">
        <v>5</v>
      </c>
      <c r="M1592" s="14" t="s">
        <v>34</v>
      </c>
      <c r="N1592" s="15" t="s">
        <v>679</v>
      </c>
      <c r="O1592" s="15">
        <v>9.8010171399658605E-3</v>
      </c>
      <c r="P1592" s="15">
        <v>3.8693828999999999E-2</v>
      </c>
      <c r="Q1592" s="15">
        <f t="shared" si="288"/>
        <v>2.8892811860034139E-2</v>
      </c>
      <c r="R1592" s="15">
        <f t="shared" si="289"/>
        <v>294.79401420712935</v>
      </c>
      <c r="S1592" s="15">
        <v>9.594646516675227E-3</v>
      </c>
      <c r="T1592" s="15">
        <v>3.6015512999999999E-2</v>
      </c>
      <c r="U1592" s="15">
        <f t="shared" si="290"/>
        <v>2.642086648332477E-2</v>
      </c>
      <c r="V1592" s="16">
        <f t="shared" si="291"/>
        <v>275.37092103816485</v>
      </c>
      <c r="W1592" s="17">
        <f t="shared" si="292"/>
        <v>1.0428963605081769E-4</v>
      </c>
      <c r="X1592" s="17">
        <f t="shared" si="292"/>
        <v>3.9147296739130435E-4</v>
      </c>
      <c r="Y1592" s="16">
        <f t="shared" si="293"/>
        <v>2.8718333134048667E-4</v>
      </c>
      <c r="Z1592" s="15">
        <f t="shared" si="294"/>
        <v>275.37092103816485</v>
      </c>
      <c r="AA1592" s="13">
        <v>0.01</v>
      </c>
      <c r="AB1592" s="13">
        <v>1.63</v>
      </c>
      <c r="AC1592" s="13">
        <v>0</v>
      </c>
      <c r="AD1592" s="13">
        <v>0</v>
      </c>
      <c r="AE1592" s="18">
        <f t="shared" si="295"/>
        <v>8.1499999999999997E-4</v>
      </c>
      <c r="AF1592" s="18">
        <f t="shared" si="299"/>
        <v>4.9471858516483521E-4</v>
      </c>
      <c r="AG1592" s="19">
        <f t="shared" si="296"/>
        <v>-3.2028141483516476E-4</v>
      </c>
      <c r="AH1592" s="16">
        <f t="shared" si="297"/>
        <v>-39.298333108609171</v>
      </c>
      <c r="AI1592" s="16">
        <f t="shared" si="298"/>
        <v>7.1071036394918224E-4</v>
      </c>
      <c r="AJ1592" s="44">
        <v>221112</v>
      </c>
      <c r="AK1592" s="15" t="s">
        <v>683</v>
      </c>
      <c r="AL1592" s="14" t="s">
        <v>57</v>
      </c>
      <c r="AM1592" s="39" t="s">
        <v>58</v>
      </c>
      <c r="AN1592" s="39" t="s">
        <v>59</v>
      </c>
      <c r="AO1592" s="39" t="s">
        <v>60</v>
      </c>
      <c r="AP1592" s="39" t="s">
        <v>61</v>
      </c>
      <c r="AQ1592" s="20"/>
      <c r="AR1592" s="20"/>
      <c r="AS1592" s="20"/>
      <c r="AT1592" s="20"/>
      <c r="AU1592" s="20"/>
      <c r="AV1592" s="20"/>
      <c r="AW1592" s="20"/>
      <c r="AX1592" s="20"/>
      <c r="AY1592" s="20"/>
      <c r="AZ1592" s="20"/>
      <c r="BA1592" s="20"/>
      <c r="BB1592" s="20"/>
    </row>
    <row r="1593" spans="1:54" ht="26.1" hidden="1" customHeight="1" x14ac:dyDescent="0.25">
      <c r="A1593" s="39" t="s">
        <v>43</v>
      </c>
      <c r="B1593" s="13" t="s">
        <v>256</v>
      </c>
      <c r="C1593" s="13" t="s">
        <v>251</v>
      </c>
      <c r="D1593" s="13">
        <v>34015</v>
      </c>
      <c r="E1593" s="13">
        <v>55781</v>
      </c>
      <c r="F1593" s="13" t="s">
        <v>611</v>
      </c>
      <c r="G1593" s="13" t="s">
        <v>302</v>
      </c>
      <c r="H1593" s="13" t="s">
        <v>233</v>
      </c>
      <c r="I1593" s="13" t="s">
        <v>234</v>
      </c>
      <c r="J1593" s="13" t="s">
        <v>612</v>
      </c>
      <c r="K1593" s="4">
        <v>50561</v>
      </c>
      <c r="L1593" s="4">
        <v>2</v>
      </c>
      <c r="M1593" s="14" t="s">
        <v>35</v>
      </c>
      <c r="N1593" s="15" t="s">
        <v>679</v>
      </c>
      <c r="O1593" s="15">
        <v>0.12982671600616899</v>
      </c>
      <c r="P1593" s="15">
        <v>0.28395029799999999</v>
      </c>
      <c r="Q1593" s="15">
        <f t="shared" si="288"/>
        <v>0.154123581993831</v>
      </c>
      <c r="R1593" s="15">
        <f t="shared" si="289"/>
        <v>118.71484293456787</v>
      </c>
      <c r="S1593" s="15">
        <v>5.8532451098765211E-2</v>
      </c>
      <c r="T1593" s="15">
        <v>0.19126125199999999</v>
      </c>
      <c r="U1593" s="15">
        <f t="shared" si="290"/>
        <v>0.13272880090123479</v>
      </c>
      <c r="V1593" s="16">
        <f t="shared" si="291"/>
        <v>226.76105033987687</v>
      </c>
      <c r="W1593" s="17">
        <f t="shared" si="292"/>
        <v>6.362222945517958E-4</v>
      </c>
      <c r="X1593" s="17">
        <f t="shared" si="292"/>
        <v>2.078926652173913E-3</v>
      </c>
      <c r="Y1593" s="16">
        <f t="shared" si="293"/>
        <v>1.4427043576221172E-3</v>
      </c>
      <c r="Z1593" s="15">
        <f t="shared" si="294"/>
        <v>226.76105033987685</v>
      </c>
      <c r="AA1593" s="13">
        <v>0.13</v>
      </c>
      <c r="AB1593" s="13">
        <v>1.66</v>
      </c>
      <c r="AC1593" s="13">
        <v>0</v>
      </c>
      <c r="AD1593" s="13">
        <v>0</v>
      </c>
      <c r="AE1593" s="18">
        <f t="shared" si="295"/>
        <v>8.3000000000000001E-4</v>
      </c>
      <c r="AF1593" s="18">
        <f t="shared" si="299"/>
        <v>2.627215E-3</v>
      </c>
      <c r="AG1593" s="19">
        <f t="shared" si="296"/>
        <v>1.797215E-3</v>
      </c>
      <c r="AH1593" s="16">
        <f t="shared" si="297"/>
        <v>216.53192771084338</v>
      </c>
      <c r="AI1593" s="16">
        <f t="shared" si="298"/>
        <v>1.937777054482042E-4</v>
      </c>
      <c r="AJ1593" s="44" t="s">
        <v>681</v>
      </c>
      <c r="AK1593" s="15" t="s">
        <v>683</v>
      </c>
      <c r="AL1593" s="14" t="s">
        <v>88</v>
      </c>
      <c r="AM1593" s="39" t="s">
        <v>58</v>
      </c>
      <c r="AN1593" s="39" t="s">
        <v>89</v>
      </c>
      <c r="AO1593" s="39" t="s">
        <v>77</v>
      </c>
      <c r="AP1593" s="39" t="s">
        <v>90</v>
      </c>
      <c r="AQ1593" s="20"/>
      <c r="AR1593" s="20"/>
      <c r="AS1593" s="20"/>
      <c r="AT1593" s="20"/>
      <c r="AU1593" s="20"/>
      <c r="AV1593" s="20"/>
      <c r="AW1593" s="20"/>
      <c r="AX1593" s="20"/>
      <c r="AY1593" s="20"/>
      <c r="AZ1593" s="20"/>
      <c r="BA1593" s="20"/>
      <c r="BB1593" s="20"/>
    </row>
    <row r="1594" spans="1:54" ht="26.1" hidden="1" customHeight="1" x14ac:dyDescent="0.25">
      <c r="A1594" s="39" t="s">
        <v>5</v>
      </c>
      <c r="B1594" s="13" t="s">
        <v>21</v>
      </c>
      <c r="C1594" s="13" t="s">
        <v>251</v>
      </c>
      <c r="D1594" s="13">
        <v>34033</v>
      </c>
      <c r="E1594" s="13">
        <v>65498</v>
      </c>
      <c r="F1594" s="13" t="s">
        <v>280</v>
      </c>
      <c r="G1594" s="13" t="s">
        <v>311</v>
      </c>
      <c r="H1594" s="13" t="s">
        <v>100</v>
      </c>
      <c r="I1594" s="13" t="s">
        <v>105</v>
      </c>
      <c r="J1594" s="13" t="s">
        <v>388</v>
      </c>
      <c r="K1594" s="4">
        <v>10566</v>
      </c>
      <c r="L1594" s="4">
        <v>1002</v>
      </c>
      <c r="M1594" s="14" t="s">
        <v>35</v>
      </c>
      <c r="N1594" s="15" t="s">
        <v>679</v>
      </c>
      <c r="O1594" s="15">
        <v>0.39748711541051301</v>
      </c>
      <c r="P1594" s="15">
        <v>0.35620571899999998</v>
      </c>
      <c r="Q1594" s="15">
        <f t="shared" si="288"/>
        <v>-4.1281396410513038E-2</v>
      </c>
      <c r="R1594" s="15">
        <f t="shared" si="289"/>
        <v>-10.385593597890292</v>
      </c>
      <c r="S1594" s="15">
        <v>0.10709154029627919</v>
      </c>
      <c r="T1594" s="15">
        <v>9.2252023000000002E-2</v>
      </c>
      <c r="U1594" s="15">
        <f t="shared" si="290"/>
        <v>-1.4839517296279192E-2</v>
      </c>
      <c r="V1594" s="16">
        <f t="shared" si="291"/>
        <v>-13.856852983180762</v>
      </c>
      <c r="W1594" s="17">
        <f t="shared" si="292"/>
        <v>1.1640384814812956E-3</v>
      </c>
      <c r="X1594" s="17">
        <f t="shared" si="292"/>
        <v>1.0027393804347827E-3</v>
      </c>
      <c r="Y1594" s="16">
        <f t="shared" si="293"/>
        <v>-1.612991010465129E-4</v>
      </c>
      <c r="Z1594" s="15">
        <f t="shared" si="294"/>
        <v>-13.856852983180756</v>
      </c>
      <c r="AA1594" s="13">
        <v>0.4</v>
      </c>
      <c r="AB1594" s="13">
        <v>1.77</v>
      </c>
      <c r="AC1594" s="13">
        <v>0</v>
      </c>
      <c r="AD1594" s="13">
        <v>2.81</v>
      </c>
      <c r="AE1594" s="18">
        <f t="shared" si="295"/>
        <v>8.8500000000000004E-4</v>
      </c>
      <c r="AF1594" s="18">
        <f t="shared" si="299"/>
        <v>1.2671981181318682E-3</v>
      </c>
      <c r="AG1594" s="19">
        <f t="shared" si="296"/>
        <v>3.8219811813186815E-4</v>
      </c>
      <c r="AH1594" s="16">
        <f t="shared" si="297"/>
        <v>43.186228037499227</v>
      </c>
      <c r="AI1594" s="16">
        <f t="shared" si="298"/>
        <v>-2.790384814812956E-4</v>
      </c>
      <c r="AJ1594" s="44">
        <v>221112</v>
      </c>
      <c r="AK1594" s="15" t="s">
        <v>684</v>
      </c>
      <c r="AL1594" s="14" t="s">
        <v>109</v>
      </c>
      <c r="AM1594" s="39" t="s">
        <v>65</v>
      </c>
      <c r="AN1594" s="39" t="s">
        <v>59</v>
      </c>
      <c r="AO1594" s="39" t="s">
        <v>107</v>
      </c>
      <c r="AP1594" s="39" t="s">
        <v>108</v>
      </c>
      <c r="AQ1594" s="20"/>
      <c r="AR1594" s="20"/>
      <c r="AS1594" s="20"/>
      <c r="AT1594" s="20"/>
      <c r="AU1594" s="20"/>
      <c r="AV1594" s="20"/>
      <c r="AW1594" s="20"/>
      <c r="AX1594" s="20"/>
      <c r="AY1594" s="20"/>
      <c r="AZ1594" s="20"/>
      <c r="BA1594" s="20"/>
      <c r="BB1594" s="20"/>
    </row>
    <row r="1595" spans="1:54" ht="26.1" hidden="1" customHeight="1" x14ac:dyDescent="0.25">
      <c r="A1595" s="39" t="s">
        <v>11</v>
      </c>
      <c r="B1595" s="13" t="s">
        <v>652</v>
      </c>
      <c r="C1595" s="13" t="s">
        <v>252</v>
      </c>
      <c r="D1595" s="13">
        <v>34039</v>
      </c>
      <c r="E1595" s="13">
        <v>41810</v>
      </c>
      <c r="F1595" s="13" t="s">
        <v>352</v>
      </c>
      <c r="G1595" s="13" t="s">
        <v>360</v>
      </c>
      <c r="H1595" s="13" t="s">
        <v>175</v>
      </c>
      <c r="I1595" s="13" t="s">
        <v>176</v>
      </c>
      <c r="J1595" s="13" t="s">
        <v>543</v>
      </c>
      <c r="K1595" s="4">
        <v>2406</v>
      </c>
      <c r="L1595" s="4">
        <v>7</v>
      </c>
      <c r="M1595" s="14" t="s">
        <v>34</v>
      </c>
      <c r="N1595" s="15" t="s">
        <v>679</v>
      </c>
      <c r="O1595" s="15">
        <v>4.1728541047636701E-3</v>
      </c>
      <c r="P1595" s="15">
        <v>4.1535540000000003E-3</v>
      </c>
      <c r="Q1595" s="15">
        <f t="shared" si="288"/>
        <v>-1.9300104763669834E-5</v>
      </c>
      <c r="R1595" s="15">
        <f t="shared" si="289"/>
        <v>-0.46251568540671267</v>
      </c>
      <c r="S1595" s="15">
        <v>2.5036747028898748E-3</v>
      </c>
      <c r="T1595" s="15">
        <v>2.484689E-3</v>
      </c>
      <c r="U1595" s="15">
        <f t="shared" si="290"/>
        <v>-1.8985702889874785E-5</v>
      </c>
      <c r="V1595" s="16">
        <f t="shared" si="291"/>
        <v>-0.75831348489324413</v>
      </c>
      <c r="W1595" s="17">
        <f t="shared" si="292"/>
        <v>2.721385546619429E-5</v>
      </c>
      <c r="X1595" s="17">
        <f t="shared" si="292"/>
        <v>2.7007489130434782E-5</v>
      </c>
      <c r="Y1595" s="16">
        <f t="shared" si="293"/>
        <v>-2.0636633575950883E-7</v>
      </c>
      <c r="Z1595" s="15">
        <f t="shared" si="294"/>
        <v>-0.75831348489324524</v>
      </c>
      <c r="AA1595" s="13">
        <v>0</v>
      </c>
      <c r="AB1595" s="13">
        <v>1.79</v>
      </c>
      <c r="AC1595" s="13">
        <v>0</v>
      </c>
      <c r="AD1595" s="13">
        <v>0</v>
      </c>
      <c r="AE1595" s="18">
        <f t="shared" si="295"/>
        <v>8.9500000000000007E-4</v>
      </c>
      <c r="AF1595" s="18">
        <f t="shared" si="299"/>
        <v>3.4130343406593411E-5</v>
      </c>
      <c r="AG1595" s="19">
        <f t="shared" si="296"/>
        <v>-8.6086965659340671E-4</v>
      </c>
      <c r="AH1595" s="16">
        <f t="shared" si="297"/>
        <v>-96.186553809319179</v>
      </c>
      <c r="AI1595" s="16">
        <f t="shared" si="298"/>
        <v>8.6778614453380577E-4</v>
      </c>
      <c r="AJ1595" s="44">
        <v>221112</v>
      </c>
      <c r="AK1595" s="15" t="s">
        <v>686</v>
      </c>
      <c r="AL1595" s="14" t="s">
        <v>57</v>
      </c>
      <c r="AM1595" s="39" t="s">
        <v>58</v>
      </c>
      <c r="AN1595" s="39" t="s">
        <v>59</v>
      </c>
      <c r="AO1595" s="39" t="s">
        <v>60</v>
      </c>
      <c r="AP1595" s="39" t="s">
        <v>61</v>
      </c>
      <c r="AQ1595" s="20"/>
      <c r="AR1595" s="20"/>
      <c r="AS1595" s="20"/>
      <c r="AT1595" s="20"/>
      <c r="AU1595" s="20"/>
      <c r="AV1595" s="20"/>
      <c r="AW1595" s="20"/>
      <c r="AX1595" s="20"/>
      <c r="AY1595" s="20"/>
      <c r="AZ1595" s="20"/>
      <c r="BA1595" s="20"/>
      <c r="BB1595" s="20"/>
    </row>
    <row r="1596" spans="1:54" ht="26.1" hidden="1" customHeight="1" x14ac:dyDescent="0.25">
      <c r="A1596" s="39" t="s">
        <v>5</v>
      </c>
      <c r="B1596" s="13" t="s">
        <v>21</v>
      </c>
      <c r="C1596" s="13" t="s">
        <v>251</v>
      </c>
      <c r="D1596" s="13">
        <v>34033</v>
      </c>
      <c r="E1596" s="13">
        <v>65498</v>
      </c>
      <c r="F1596" s="13" t="s">
        <v>271</v>
      </c>
      <c r="G1596" s="13" t="s">
        <v>311</v>
      </c>
      <c r="H1596" s="13" t="s">
        <v>100</v>
      </c>
      <c r="I1596" s="13" t="s">
        <v>101</v>
      </c>
      <c r="J1596" s="13" t="s">
        <v>385</v>
      </c>
      <c r="K1596" s="4">
        <v>10566</v>
      </c>
      <c r="L1596" s="4">
        <v>1001</v>
      </c>
      <c r="M1596" s="14" t="s">
        <v>35</v>
      </c>
      <c r="N1596" s="15" t="s">
        <v>679</v>
      </c>
      <c r="O1596" s="15">
        <v>0.39613279824695602</v>
      </c>
      <c r="P1596" s="15">
        <v>0.37471045400000003</v>
      </c>
      <c r="Q1596" s="15">
        <f t="shared" si="288"/>
        <v>-2.1422344246955993E-2</v>
      </c>
      <c r="R1596" s="15">
        <f t="shared" si="289"/>
        <v>-5.4078693664746575</v>
      </c>
      <c r="S1596" s="15">
        <v>0.10367041415641751</v>
      </c>
      <c r="T1596" s="15">
        <v>9.8131001999999995E-2</v>
      </c>
      <c r="U1596" s="15">
        <f t="shared" si="290"/>
        <v>-5.5394121564175114E-3</v>
      </c>
      <c r="V1596" s="16">
        <f t="shared" si="291"/>
        <v>-5.3432912383852047</v>
      </c>
      <c r="W1596" s="17">
        <f t="shared" si="292"/>
        <v>1.1268523277871468E-3</v>
      </c>
      <c r="X1596" s="17">
        <f t="shared" si="292"/>
        <v>1.0666413260869564E-3</v>
      </c>
      <c r="Y1596" s="16">
        <f t="shared" si="293"/>
        <v>-6.0211001700190454E-5</v>
      </c>
      <c r="Z1596" s="15">
        <f t="shared" si="294"/>
        <v>-5.3432912383852145</v>
      </c>
      <c r="AA1596" s="13">
        <v>0.4</v>
      </c>
      <c r="AB1596" s="13">
        <v>1.79</v>
      </c>
      <c r="AC1596" s="13">
        <v>0</v>
      </c>
      <c r="AD1596" s="13">
        <v>2.87</v>
      </c>
      <c r="AE1596" s="18">
        <f t="shared" si="295"/>
        <v>8.9500000000000007E-4</v>
      </c>
      <c r="AF1596" s="18">
        <f t="shared" si="299"/>
        <v>1.3479533241758242E-3</v>
      </c>
      <c r="AG1596" s="19">
        <f t="shared" si="296"/>
        <v>4.5295332417582418E-4</v>
      </c>
      <c r="AH1596" s="16">
        <f t="shared" si="297"/>
        <v>50.609309963779239</v>
      </c>
      <c r="AI1596" s="16">
        <f t="shared" si="298"/>
        <v>-2.3185232778714677E-4</v>
      </c>
      <c r="AJ1596" s="44">
        <v>221112</v>
      </c>
      <c r="AK1596" s="15" t="s">
        <v>684</v>
      </c>
      <c r="AL1596" s="14" t="s">
        <v>102</v>
      </c>
      <c r="AM1596" s="39" t="s">
        <v>65</v>
      </c>
      <c r="AN1596" s="39" t="s">
        <v>59</v>
      </c>
      <c r="AO1596" s="39" t="s">
        <v>103</v>
      </c>
      <c r="AP1596" s="39" t="s">
        <v>104</v>
      </c>
      <c r="AQ1596" s="20"/>
      <c r="AR1596" s="20"/>
      <c r="AS1596" s="20"/>
      <c r="AT1596" s="20"/>
      <c r="AU1596" s="20"/>
      <c r="AV1596" s="20"/>
      <c r="AW1596" s="20"/>
      <c r="AX1596" s="20"/>
      <c r="AY1596" s="20"/>
      <c r="AZ1596" s="20"/>
      <c r="BA1596" s="20"/>
      <c r="BB1596" s="20"/>
    </row>
    <row r="1597" spans="1:54" ht="26.1" hidden="1" customHeight="1" x14ac:dyDescent="0.25">
      <c r="A1597" s="39" t="s">
        <v>11</v>
      </c>
      <c r="B1597" s="13" t="s">
        <v>652</v>
      </c>
      <c r="C1597" s="13" t="s">
        <v>252</v>
      </c>
      <c r="D1597" s="13">
        <v>34039</v>
      </c>
      <c r="E1597" s="13">
        <v>41810</v>
      </c>
      <c r="F1597" s="13" t="s">
        <v>548</v>
      </c>
      <c r="G1597" s="13" t="s">
        <v>272</v>
      </c>
      <c r="H1597" s="13" t="s">
        <v>175</v>
      </c>
      <c r="I1597" s="13" t="s">
        <v>177</v>
      </c>
      <c r="J1597" s="13" t="s">
        <v>552</v>
      </c>
      <c r="K1597" s="4">
        <v>2406</v>
      </c>
      <c r="L1597" s="4">
        <v>2101</v>
      </c>
      <c r="M1597" s="14" t="s">
        <v>35</v>
      </c>
      <c r="N1597" s="15" t="s">
        <v>679</v>
      </c>
      <c r="O1597" s="15">
        <v>0.28984743061206902</v>
      </c>
      <c r="P1597" s="15">
        <v>0.352156949</v>
      </c>
      <c r="Q1597" s="15">
        <f t="shared" si="288"/>
        <v>6.2309518387930973E-2</v>
      </c>
      <c r="R1597" s="15">
        <f t="shared" si="289"/>
        <v>21.497350608336376</v>
      </c>
      <c r="S1597" s="15">
        <v>7.5889052151819E-2</v>
      </c>
      <c r="T1597" s="15">
        <v>9.8004442000000011E-2</v>
      </c>
      <c r="U1597" s="15">
        <f t="shared" si="290"/>
        <v>2.2115389848181011E-2</v>
      </c>
      <c r="V1597" s="16">
        <f t="shared" si="291"/>
        <v>29.14173944871299</v>
      </c>
      <c r="W1597" s="17">
        <f t="shared" si="292"/>
        <v>8.2488100165020652E-4</v>
      </c>
      <c r="X1597" s="17">
        <f t="shared" si="292"/>
        <v>1.0652656739130436E-3</v>
      </c>
      <c r="Y1597" s="16">
        <f t="shared" si="293"/>
        <v>2.4038467226283704E-4</v>
      </c>
      <c r="Z1597" s="15">
        <f t="shared" si="294"/>
        <v>29.141739448712983</v>
      </c>
      <c r="AA1597" s="13">
        <v>0.28999999999999998</v>
      </c>
      <c r="AB1597" s="13">
        <v>1.82</v>
      </c>
      <c r="AC1597" s="13">
        <v>0</v>
      </c>
      <c r="AD1597" s="13">
        <v>8.75</v>
      </c>
      <c r="AE1597" s="18">
        <f t="shared" si="295"/>
        <v>9.1E-4</v>
      </c>
      <c r="AF1597" s="18">
        <f t="shared" si="299"/>
        <v>1.3462148626373629E-3</v>
      </c>
      <c r="AG1597" s="19">
        <f t="shared" si="296"/>
        <v>4.3621486263736289E-4</v>
      </c>
      <c r="AH1597" s="16">
        <f t="shared" si="297"/>
        <v>47.935699190919003</v>
      </c>
      <c r="AI1597" s="16">
        <f t="shared" si="298"/>
        <v>8.5118998349793481E-5</v>
      </c>
      <c r="AJ1597" s="44">
        <v>221112</v>
      </c>
      <c r="AK1597" s="15" t="s">
        <v>683</v>
      </c>
      <c r="AL1597" s="14" t="s">
        <v>57</v>
      </c>
      <c r="AM1597" s="39" t="s">
        <v>58</v>
      </c>
      <c r="AN1597" s="39" t="s">
        <v>59</v>
      </c>
      <c r="AO1597" s="39" t="s">
        <v>60</v>
      </c>
      <c r="AP1597" s="39" t="s">
        <v>61</v>
      </c>
      <c r="AQ1597" s="20"/>
      <c r="AR1597" s="20"/>
      <c r="AS1597" s="20"/>
      <c r="AT1597" s="20"/>
      <c r="AU1597" s="20"/>
      <c r="AV1597" s="20"/>
      <c r="AW1597" s="20"/>
      <c r="AX1597" s="20"/>
      <c r="AY1597" s="20"/>
      <c r="AZ1597" s="20"/>
      <c r="BA1597" s="20"/>
      <c r="BB1597" s="20"/>
    </row>
    <row r="1598" spans="1:54" ht="26.1" hidden="1" customHeight="1" x14ac:dyDescent="0.25">
      <c r="A1598" s="39" t="s">
        <v>24</v>
      </c>
      <c r="B1598" s="13" t="s">
        <v>24</v>
      </c>
      <c r="C1598" s="13" t="s">
        <v>251</v>
      </c>
      <c r="D1598" s="13">
        <v>34011</v>
      </c>
      <c r="E1598" s="13">
        <v>75508</v>
      </c>
      <c r="F1598" s="13" t="s">
        <v>271</v>
      </c>
      <c r="G1598" s="13" t="s">
        <v>276</v>
      </c>
      <c r="H1598" s="13" t="s">
        <v>116</v>
      </c>
      <c r="I1598" s="13" t="s">
        <v>117</v>
      </c>
      <c r="J1598" s="13" t="s">
        <v>392</v>
      </c>
      <c r="K1598" s="4">
        <v>5083</v>
      </c>
      <c r="L1598" s="4">
        <v>4001</v>
      </c>
      <c r="M1598" s="14" t="s">
        <v>34</v>
      </c>
      <c r="N1598" s="15" t="s">
        <v>679</v>
      </c>
      <c r="O1598" s="15">
        <v>4.5852009620252401E-3</v>
      </c>
      <c r="P1598" s="15">
        <v>2.766779E-3</v>
      </c>
      <c r="Q1598" s="15">
        <f t="shared" si="288"/>
        <v>-1.81842196202524E-3</v>
      </c>
      <c r="R1598" s="15">
        <f t="shared" si="289"/>
        <v>-39.658500839667894</v>
      </c>
      <c r="S1598" s="15">
        <v>3.3338718713786554E-3</v>
      </c>
      <c r="T1598" s="15">
        <v>2.0254499999999998E-3</v>
      </c>
      <c r="U1598" s="15">
        <f t="shared" si="290"/>
        <v>-1.3084218713786556E-3</v>
      </c>
      <c r="V1598" s="16">
        <f t="shared" si="291"/>
        <v>-39.246315451156924</v>
      </c>
      <c r="W1598" s="17">
        <f t="shared" si="292"/>
        <v>3.6237737732376692E-5</v>
      </c>
      <c r="X1598" s="17">
        <f t="shared" si="292"/>
        <v>2.2015760869565217E-5</v>
      </c>
      <c r="Y1598" s="16">
        <f t="shared" si="293"/>
        <v>-1.4221976862811475E-5</v>
      </c>
      <c r="Z1598" s="15">
        <f t="shared" si="294"/>
        <v>-39.246315451156924</v>
      </c>
      <c r="AA1598" s="13">
        <v>0</v>
      </c>
      <c r="AB1598" s="13">
        <v>1.89</v>
      </c>
      <c r="AC1598" s="13">
        <v>0</v>
      </c>
      <c r="AD1598" s="13">
        <v>0</v>
      </c>
      <c r="AE1598" s="18">
        <f t="shared" si="295"/>
        <v>9.4499999999999998E-4</v>
      </c>
      <c r="AF1598" s="18">
        <f t="shared" si="299"/>
        <v>2.7822115384615385E-5</v>
      </c>
      <c r="AG1598" s="19">
        <f t="shared" si="296"/>
        <v>-9.1717788461538456E-4</v>
      </c>
      <c r="AH1598" s="16">
        <f t="shared" si="297"/>
        <v>-97.055860805860803</v>
      </c>
      <c r="AI1598" s="16">
        <f t="shared" si="298"/>
        <v>9.0876226226762333E-4</v>
      </c>
      <c r="AJ1598" s="44">
        <v>221112</v>
      </c>
      <c r="AK1598" s="15" t="s">
        <v>682</v>
      </c>
      <c r="AL1598" s="14" t="s">
        <v>76</v>
      </c>
      <c r="AM1598" s="39" t="s">
        <v>58</v>
      </c>
      <c r="AN1598" s="39" t="s">
        <v>59</v>
      </c>
      <c r="AO1598" s="39" t="s">
        <v>77</v>
      </c>
      <c r="AP1598" s="39" t="s">
        <v>61</v>
      </c>
      <c r="AQ1598" s="20"/>
      <c r="AR1598" s="20"/>
      <c r="AS1598" s="20"/>
      <c r="AT1598" s="20"/>
      <c r="AU1598" s="20"/>
      <c r="AV1598" s="20"/>
      <c r="AW1598" s="20"/>
      <c r="AX1598" s="20"/>
      <c r="AY1598" s="20"/>
      <c r="AZ1598" s="20"/>
      <c r="BA1598" s="20"/>
      <c r="BB1598" s="20"/>
    </row>
    <row r="1599" spans="1:54" ht="26.1" hidden="1" customHeight="1" x14ac:dyDescent="0.25">
      <c r="A1599" s="39" t="s">
        <v>0</v>
      </c>
      <c r="B1599" s="13" t="s">
        <v>652</v>
      </c>
      <c r="C1599" s="13" t="s">
        <v>252</v>
      </c>
      <c r="D1599" s="13">
        <v>34039</v>
      </c>
      <c r="E1599" s="13">
        <v>41809</v>
      </c>
      <c r="F1599" s="13" t="s">
        <v>278</v>
      </c>
      <c r="G1599" s="13" t="s">
        <v>276</v>
      </c>
      <c r="H1599" s="13" t="s">
        <v>168</v>
      </c>
      <c r="I1599" s="13" t="s">
        <v>169</v>
      </c>
      <c r="J1599" s="13" t="s">
        <v>522</v>
      </c>
      <c r="K1599" s="4">
        <v>50006</v>
      </c>
      <c r="L1599" s="4">
        <v>5001</v>
      </c>
      <c r="M1599" s="14" t="s">
        <v>34</v>
      </c>
      <c r="N1599" s="15" t="s">
        <v>679</v>
      </c>
      <c r="O1599" s="15">
        <v>0.68219304429198202</v>
      </c>
      <c r="P1599" s="15">
        <v>0.52281043800000004</v>
      </c>
      <c r="Q1599" s="15">
        <f t="shared" si="288"/>
        <v>-0.15938260629198198</v>
      </c>
      <c r="R1599" s="15">
        <f t="shared" si="289"/>
        <v>-23.363270503204578</v>
      </c>
      <c r="S1599" s="15">
        <v>0.15591169124958951</v>
      </c>
      <c r="T1599" s="15">
        <v>0.120379132</v>
      </c>
      <c r="U1599" s="15">
        <f t="shared" si="290"/>
        <v>-3.5532559249589507E-2</v>
      </c>
      <c r="V1599" s="16">
        <f t="shared" si="291"/>
        <v>-22.790182676363635</v>
      </c>
      <c r="W1599" s="17">
        <f t="shared" si="292"/>
        <v>1.6946922961911903E-3</v>
      </c>
      <c r="X1599" s="17">
        <f t="shared" si="292"/>
        <v>1.3084688260869566E-3</v>
      </c>
      <c r="Y1599" s="16">
        <f t="shared" si="293"/>
        <v>-3.8622347010423374E-4</v>
      </c>
      <c r="Z1599" s="15">
        <f t="shared" si="294"/>
        <v>-22.790182676363635</v>
      </c>
      <c r="AA1599" s="13">
        <v>0.68</v>
      </c>
      <c r="AB1599" s="13">
        <v>2.04</v>
      </c>
      <c r="AC1599" s="13">
        <v>0</v>
      </c>
      <c r="AD1599" s="13">
        <v>0</v>
      </c>
      <c r="AE1599" s="18">
        <f t="shared" si="295"/>
        <v>1.0200000000000001E-3</v>
      </c>
      <c r="AF1599" s="18">
        <f t="shared" si="299"/>
        <v>1.6535595054945056E-3</v>
      </c>
      <c r="AG1599" s="19">
        <f t="shared" si="296"/>
        <v>6.3355950549450553E-4</v>
      </c>
      <c r="AH1599" s="16">
        <f t="shared" si="297"/>
        <v>62.113677009265245</v>
      </c>
      <c r="AI1599" s="16">
        <f t="shared" si="298"/>
        <v>-6.7469229619119024E-4</v>
      </c>
      <c r="AJ1599" s="44" t="s">
        <v>681</v>
      </c>
      <c r="AK1599" s="15" t="s">
        <v>683</v>
      </c>
      <c r="AL1599" s="14" t="s">
        <v>57</v>
      </c>
      <c r="AM1599" s="39" t="s">
        <v>58</v>
      </c>
      <c r="AN1599" s="39" t="s">
        <v>59</v>
      </c>
      <c r="AO1599" s="39" t="s">
        <v>60</v>
      </c>
      <c r="AP1599" s="39" t="s">
        <v>61</v>
      </c>
      <c r="AQ1599" s="20"/>
      <c r="AR1599" s="20"/>
      <c r="AS1599" s="20"/>
      <c r="AT1599" s="20"/>
      <c r="AU1599" s="20"/>
      <c r="AV1599" s="20"/>
      <c r="AW1599" s="20"/>
      <c r="AX1599" s="20"/>
      <c r="AY1599" s="20"/>
      <c r="AZ1599" s="20"/>
      <c r="BA1599" s="20"/>
      <c r="BB1599" s="20"/>
    </row>
    <row r="1600" spans="1:54" ht="26.1" customHeight="1" x14ac:dyDescent="0.25">
      <c r="A1600" s="40" t="s">
        <v>0</v>
      </c>
      <c r="B1600" s="13" t="s">
        <v>652</v>
      </c>
      <c r="C1600" s="13" t="s">
        <v>252</v>
      </c>
      <c r="D1600" s="13">
        <v>34039</v>
      </c>
      <c r="E1600" s="13">
        <v>41809</v>
      </c>
      <c r="F1600" s="13" t="s">
        <v>500</v>
      </c>
      <c r="G1600" s="13" t="s">
        <v>313</v>
      </c>
      <c r="H1600" s="13" t="s">
        <v>168</v>
      </c>
      <c r="I1600" s="13" t="s">
        <v>174</v>
      </c>
      <c r="J1600" s="13" t="s">
        <v>534</v>
      </c>
      <c r="K1600" s="4">
        <v>50006</v>
      </c>
      <c r="L1600" s="4">
        <v>9001</v>
      </c>
      <c r="M1600" s="13" t="s">
        <v>36</v>
      </c>
      <c r="N1600" s="15" t="s">
        <v>679</v>
      </c>
      <c r="O1600" s="15">
        <v>0</v>
      </c>
      <c r="P1600" s="15">
        <v>0</v>
      </c>
      <c r="Q1600" s="15">
        <f t="shared" si="288"/>
        <v>0</v>
      </c>
      <c r="R1600" s="15" t="str">
        <f t="shared" si="289"/>
        <v>0.00</v>
      </c>
      <c r="S1600" s="15">
        <v>0</v>
      </c>
      <c r="T1600" s="15">
        <v>0</v>
      </c>
      <c r="U1600" s="15">
        <f t="shared" si="290"/>
        <v>0</v>
      </c>
      <c r="V1600" s="16" t="str">
        <f t="shared" si="291"/>
        <v>NA</v>
      </c>
      <c r="W1600" s="17">
        <f t="shared" si="292"/>
        <v>0</v>
      </c>
      <c r="X1600" s="17">
        <f t="shared" si="292"/>
        <v>0</v>
      </c>
      <c r="Y1600" s="16">
        <f t="shared" si="293"/>
        <v>0</v>
      </c>
      <c r="Z1600" s="15" t="str">
        <f t="shared" si="294"/>
        <v>0.00</v>
      </c>
      <c r="AA1600" s="13">
        <v>0.11</v>
      </c>
      <c r="AB1600" s="13">
        <v>2.09</v>
      </c>
      <c r="AC1600" s="13">
        <v>0.1</v>
      </c>
      <c r="AD1600" s="13">
        <v>0</v>
      </c>
      <c r="AE1600" s="18">
        <f t="shared" si="295"/>
        <v>1.0449999999999999E-3</v>
      </c>
      <c r="AF1600" s="18">
        <f t="shared" si="299"/>
        <v>0</v>
      </c>
      <c r="AG1600" s="19">
        <f t="shared" si="296"/>
        <v>-1.0449999999999999E-3</v>
      </c>
      <c r="AH1600" s="16">
        <f t="shared" si="297"/>
        <v>-100</v>
      </c>
      <c r="AI1600" s="16">
        <f t="shared" si="298"/>
        <v>1.0449999999999999E-3</v>
      </c>
      <c r="AJ1600" s="44">
        <v>221112</v>
      </c>
      <c r="AK1600" s="15" t="s">
        <v>683</v>
      </c>
      <c r="AL1600" s="14" t="s">
        <v>57</v>
      </c>
      <c r="AM1600" s="39" t="s">
        <v>58</v>
      </c>
      <c r="AN1600" s="39" t="s">
        <v>59</v>
      </c>
      <c r="AO1600" s="39" t="s">
        <v>60</v>
      </c>
      <c r="AP1600" s="39" t="s">
        <v>61</v>
      </c>
      <c r="AQ1600" s="20"/>
      <c r="AR1600" s="20"/>
      <c r="AS1600" s="20"/>
      <c r="AT1600" s="20"/>
      <c r="AU1600" s="20"/>
      <c r="AV1600" s="20"/>
      <c r="AW1600" s="20"/>
      <c r="AX1600" s="20"/>
      <c r="AY1600" s="20"/>
      <c r="AZ1600" s="20"/>
      <c r="BA1600" s="20"/>
      <c r="BB1600" s="20"/>
    </row>
    <row r="1601" spans="1:54" ht="26.1" hidden="1" customHeight="1" x14ac:dyDescent="0.25">
      <c r="A1601" s="39" t="s">
        <v>21</v>
      </c>
      <c r="B1601" s="13" t="s">
        <v>21</v>
      </c>
      <c r="C1601" s="13" t="s">
        <v>251</v>
      </c>
      <c r="D1601" s="13">
        <v>34033</v>
      </c>
      <c r="E1601" s="13">
        <v>65500</v>
      </c>
      <c r="F1601" s="13" t="s">
        <v>590</v>
      </c>
      <c r="G1601" s="13" t="s">
        <v>377</v>
      </c>
      <c r="H1601" s="13" t="s">
        <v>218</v>
      </c>
      <c r="I1601" s="13" t="s">
        <v>219</v>
      </c>
      <c r="J1601" s="13" t="s">
        <v>589</v>
      </c>
      <c r="K1601" s="4">
        <v>2410</v>
      </c>
      <c r="L1601" s="4">
        <v>2001</v>
      </c>
      <c r="M1601" s="14" t="s">
        <v>35</v>
      </c>
      <c r="N1601" s="15" t="s">
        <v>679</v>
      </c>
      <c r="O1601" s="15">
        <v>7.9976160000103606E-3</v>
      </c>
      <c r="P1601" s="15">
        <v>4.8929000000000004E-3</v>
      </c>
      <c r="Q1601" s="15">
        <f t="shared" si="288"/>
        <v>-3.1047160000103602E-3</v>
      </c>
      <c r="R1601" s="15">
        <f t="shared" si="289"/>
        <v>-38.820518514596571</v>
      </c>
      <c r="S1601" s="15">
        <v>2.9450680540562477E-3</v>
      </c>
      <c r="T1601" s="15">
        <v>1.784908E-3</v>
      </c>
      <c r="U1601" s="15">
        <f t="shared" si="290"/>
        <v>-1.1601600540562477E-3</v>
      </c>
      <c r="V1601" s="16">
        <f t="shared" si="291"/>
        <v>-39.393319025628529</v>
      </c>
      <c r="W1601" s="17">
        <f t="shared" si="292"/>
        <v>3.2011609283220084E-5</v>
      </c>
      <c r="X1601" s="17">
        <f t="shared" si="292"/>
        <v>1.9401173913043478E-5</v>
      </c>
      <c r="Y1601" s="16">
        <f t="shared" si="293"/>
        <v>-1.2610435370176606E-5</v>
      </c>
      <c r="Z1601" s="15">
        <f t="shared" si="294"/>
        <v>-39.393319025628529</v>
      </c>
      <c r="AA1601" s="13">
        <v>0.01</v>
      </c>
      <c r="AB1601" s="13">
        <v>2.15</v>
      </c>
      <c r="AC1601" s="13">
        <v>0</v>
      </c>
      <c r="AD1601" s="13">
        <v>0.8</v>
      </c>
      <c r="AE1601" s="18">
        <f t="shared" si="295"/>
        <v>1.075E-3</v>
      </c>
      <c r="AF1601" s="18">
        <f t="shared" si="299"/>
        <v>2.4517967032967035E-5</v>
      </c>
      <c r="AG1601" s="19">
        <f t="shared" si="296"/>
        <v>-1.0504820329670329E-3</v>
      </c>
      <c r="AH1601" s="16">
        <f t="shared" si="297"/>
        <v>-97.719258880654223</v>
      </c>
      <c r="AI1601" s="16">
        <f t="shared" si="298"/>
        <v>1.04298839071678E-3</v>
      </c>
      <c r="AJ1601" s="44">
        <v>221113</v>
      </c>
      <c r="AK1601" s="15" t="s">
        <v>682</v>
      </c>
      <c r="AL1601" s="14" t="s">
        <v>76</v>
      </c>
      <c r="AM1601" s="39" t="s">
        <v>58</v>
      </c>
      <c r="AN1601" s="39" t="s">
        <v>59</v>
      </c>
      <c r="AO1601" s="39" t="s">
        <v>77</v>
      </c>
      <c r="AP1601" s="39" t="s">
        <v>61</v>
      </c>
      <c r="AQ1601" s="20"/>
      <c r="AR1601" s="20"/>
      <c r="AS1601" s="20"/>
      <c r="AT1601" s="20"/>
      <c r="AU1601" s="20"/>
      <c r="AV1601" s="20"/>
      <c r="AW1601" s="20"/>
      <c r="AX1601" s="20"/>
      <c r="AY1601" s="20"/>
      <c r="AZ1601" s="20"/>
      <c r="BA1601" s="20"/>
      <c r="BB1601" s="20"/>
    </row>
    <row r="1602" spans="1:54" ht="26.1" hidden="1" customHeight="1" x14ac:dyDescent="0.25">
      <c r="A1602" s="39" t="s">
        <v>10</v>
      </c>
      <c r="B1602" s="13" t="s">
        <v>10</v>
      </c>
      <c r="C1602" s="13" t="s">
        <v>252</v>
      </c>
      <c r="D1602" s="13">
        <v>34003</v>
      </c>
      <c r="E1602" s="13">
        <v>2488</v>
      </c>
      <c r="F1602" s="13" t="s">
        <v>280</v>
      </c>
      <c r="G1602" s="13" t="s">
        <v>276</v>
      </c>
      <c r="H1602" s="13" t="s">
        <v>82</v>
      </c>
      <c r="I1602" s="13" t="s">
        <v>83</v>
      </c>
      <c r="J1602" s="13" t="s">
        <v>304</v>
      </c>
      <c r="K1602" s="4">
        <v>2398</v>
      </c>
      <c r="L1602" s="4">
        <v>3001</v>
      </c>
      <c r="M1602" s="14" t="s">
        <v>34</v>
      </c>
      <c r="N1602" s="15" t="s">
        <v>679</v>
      </c>
      <c r="O1602" s="15">
        <v>0.180992667499981</v>
      </c>
      <c r="P1602" s="15">
        <v>0</v>
      </c>
      <c r="Q1602" s="15">
        <f t="shared" si="288"/>
        <v>-0.180992667499981</v>
      </c>
      <c r="R1602" s="15">
        <f t="shared" si="289"/>
        <v>-100</v>
      </c>
      <c r="S1602" s="15">
        <v>0.12994345358969508</v>
      </c>
      <c r="T1602" s="15">
        <v>0</v>
      </c>
      <c r="U1602" s="15">
        <f t="shared" si="290"/>
        <v>-0.12994345358969508</v>
      </c>
      <c r="V1602" s="16">
        <f t="shared" si="291"/>
        <v>-100</v>
      </c>
      <c r="W1602" s="17">
        <f t="shared" si="292"/>
        <v>1.4124288433662508E-3</v>
      </c>
      <c r="X1602" s="17">
        <f t="shared" si="292"/>
        <v>0</v>
      </c>
      <c r="Y1602" s="16">
        <f t="shared" si="293"/>
        <v>-1.4124288433662508E-3</v>
      </c>
      <c r="Z1602" s="15">
        <f t="shared" si="294"/>
        <v>-100</v>
      </c>
      <c r="AA1602" s="13">
        <v>0.18</v>
      </c>
      <c r="AB1602" s="13">
        <v>2.19</v>
      </c>
      <c r="AC1602" s="13">
        <v>0</v>
      </c>
      <c r="AD1602" s="13">
        <v>0</v>
      </c>
      <c r="AE1602" s="18">
        <f t="shared" si="295"/>
        <v>1.0950000000000001E-3</v>
      </c>
      <c r="AF1602" s="18">
        <f t="shared" si="299"/>
        <v>0</v>
      </c>
      <c r="AG1602" s="19">
        <f t="shared" si="296"/>
        <v>-1.0950000000000001E-3</v>
      </c>
      <c r="AH1602" s="16">
        <f t="shared" si="297"/>
        <v>-100</v>
      </c>
      <c r="AI1602" s="16">
        <f t="shared" si="298"/>
        <v>-3.1742884336625077E-4</v>
      </c>
      <c r="AJ1602" s="44">
        <v>221112</v>
      </c>
      <c r="AK1602" s="15" t="s">
        <v>686</v>
      </c>
      <c r="AL1602" s="14" t="s">
        <v>57</v>
      </c>
      <c r="AM1602" s="39" t="s">
        <v>58</v>
      </c>
      <c r="AN1602" s="39" t="s">
        <v>59</v>
      </c>
      <c r="AO1602" s="39" t="s">
        <v>60</v>
      </c>
      <c r="AP1602" s="39" t="s">
        <v>61</v>
      </c>
      <c r="AQ1602" s="20"/>
      <c r="AR1602" s="20"/>
      <c r="AS1602" s="20"/>
      <c r="AT1602" s="20"/>
      <c r="AU1602" s="20"/>
      <c r="AV1602" s="20"/>
      <c r="AW1602" s="20"/>
      <c r="AX1602" s="20"/>
      <c r="AY1602" s="20"/>
      <c r="AZ1602" s="20"/>
      <c r="BA1602" s="20"/>
      <c r="BB1602" s="20"/>
    </row>
    <row r="1603" spans="1:54" ht="26.1" hidden="1" customHeight="1" x14ac:dyDescent="0.25">
      <c r="A1603" s="39" t="s">
        <v>12</v>
      </c>
      <c r="B1603" s="13" t="s">
        <v>31</v>
      </c>
      <c r="C1603" s="13" t="s">
        <v>252</v>
      </c>
      <c r="D1603" s="13">
        <v>34013</v>
      </c>
      <c r="E1603" s="13">
        <v>7617</v>
      </c>
      <c r="F1603" s="13" t="s">
        <v>271</v>
      </c>
      <c r="G1603" s="13" t="s">
        <v>276</v>
      </c>
      <c r="H1603" s="13" t="s">
        <v>204</v>
      </c>
      <c r="I1603" s="13" t="s">
        <v>206</v>
      </c>
      <c r="J1603" s="13" t="s">
        <v>580</v>
      </c>
      <c r="K1603" s="4">
        <v>50385</v>
      </c>
      <c r="L1603" s="4">
        <v>1001</v>
      </c>
      <c r="M1603" s="14" t="s">
        <v>35</v>
      </c>
      <c r="N1603" s="15" t="s">
        <v>679</v>
      </c>
      <c r="O1603" s="15">
        <v>0.63583316641621401</v>
      </c>
      <c r="P1603" s="15">
        <v>0.72731962500000003</v>
      </c>
      <c r="Q1603" s="15">
        <f t="shared" si="288"/>
        <v>9.1486458583786012E-2</v>
      </c>
      <c r="R1603" s="15">
        <f t="shared" si="289"/>
        <v>14.388437630493048</v>
      </c>
      <c r="S1603" s="15">
        <v>0.17095254064506782</v>
      </c>
      <c r="T1603" s="15">
        <v>0.21067098999999997</v>
      </c>
      <c r="U1603" s="15">
        <f t="shared" si="290"/>
        <v>3.9718449354932156E-2</v>
      </c>
      <c r="V1603" s="16">
        <f t="shared" si="291"/>
        <v>23.233611624056362</v>
      </c>
      <c r="W1603" s="17">
        <f t="shared" si="292"/>
        <v>1.8581797896203025E-3</v>
      </c>
      <c r="X1603" s="17">
        <f t="shared" si="292"/>
        <v>2.2899020652173909E-3</v>
      </c>
      <c r="Y1603" s="16">
        <f t="shared" si="293"/>
        <v>4.3172227559708839E-4</v>
      </c>
      <c r="Z1603" s="15">
        <f t="shared" si="294"/>
        <v>23.233611624056348</v>
      </c>
      <c r="AA1603" s="13">
        <v>0.63</v>
      </c>
      <c r="AB1603" s="13">
        <v>2.27</v>
      </c>
      <c r="AC1603" s="13">
        <v>0</v>
      </c>
      <c r="AD1603" s="13">
        <v>2.56</v>
      </c>
      <c r="AE1603" s="18">
        <f t="shared" si="295"/>
        <v>1.1349999999999999E-3</v>
      </c>
      <c r="AF1603" s="18">
        <f t="shared" si="299"/>
        <v>2.8938322802197799E-3</v>
      </c>
      <c r="AG1603" s="19">
        <f t="shared" si="296"/>
        <v>1.75883228021978E-3</v>
      </c>
      <c r="AH1603" s="16">
        <f t="shared" si="297"/>
        <v>154.96319649513481</v>
      </c>
      <c r="AI1603" s="16">
        <f t="shared" si="298"/>
        <v>-7.2317978962030253E-4</v>
      </c>
      <c r="AJ1603" s="44">
        <v>221112</v>
      </c>
      <c r="AK1603" s="15" t="s">
        <v>683</v>
      </c>
      <c r="AL1603" s="14" t="s">
        <v>57</v>
      </c>
      <c r="AM1603" s="39" t="s">
        <v>58</v>
      </c>
      <c r="AN1603" s="39" t="s">
        <v>59</v>
      </c>
      <c r="AO1603" s="39" t="s">
        <v>60</v>
      </c>
      <c r="AP1603" s="39" t="s">
        <v>61</v>
      </c>
      <c r="AQ1603" s="20"/>
      <c r="AR1603" s="20"/>
      <c r="AS1603" s="20"/>
      <c r="AT1603" s="20"/>
      <c r="AU1603" s="20"/>
      <c r="AV1603" s="20"/>
      <c r="AW1603" s="20"/>
      <c r="AX1603" s="20"/>
      <c r="AY1603" s="20"/>
      <c r="AZ1603" s="20"/>
      <c r="BA1603" s="20"/>
      <c r="BB1603" s="20"/>
    </row>
    <row r="1604" spans="1:54" ht="26.1" hidden="1" customHeight="1" x14ac:dyDescent="0.25">
      <c r="A1604" s="39" t="s">
        <v>25</v>
      </c>
      <c r="B1604" s="13" t="s">
        <v>24</v>
      </c>
      <c r="C1604" s="13" t="s">
        <v>251</v>
      </c>
      <c r="D1604" s="13">
        <v>34011</v>
      </c>
      <c r="E1604" s="13">
        <v>75482</v>
      </c>
      <c r="F1604" s="13" t="s">
        <v>271</v>
      </c>
      <c r="G1604" s="13" t="s">
        <v>276</v>
      </c>
      <c r="H1604" s="13" t="s">
        <v>243</v>
      </c>
      <c r="I1604" s="13" t="s">
        <v>244</v>
      </c>
      <c r="J1604" s="13" t="s">
        <v>634</v>
      </c>
      <c r="K1604" s="4">
        <v>6776</v>
      </c>
      <c r="L1604" s="4">
        <v>2001</v>
      </c>
      <c r="M1604" s="14" t="s">
        <v>34</v>
      </c>
      <c r="N1604" s="15" t="s">
        <v>679</v>
      </c>
      <c r="O1604" s="15">
        <v>1.2084063999968499E-2</v>
      </c>
      <c r="P1604" s="15">
        <v>7.7071730000000003E-3</v>
      </c>
      <c r="Q1604" s="15">
        <f t="shared" si="288"/>
        <v>-4.3768909999684991E-3</v>
      </c>
      <c r="R1604" s="15">
        <f t="shared" si="289"/>
        <v>-36.220355999272336</v>
      </c>
      <c r="S1604" s="15">
        <v>8.0535361194564378E-3</v>
      </c>
      <c r="T1604" s="15">
        <v>5.2470419999999995E-3</v>
      </c>
      <c r="U1604" s="15">
        <f t="shared" si="290"/>
        <v>-2.8064941194564383E-3</v>
      </c>
      <c r="V1604" s="16">
        <f t="shared" si="291"/>
        <v>-34.847973335293844</v>
      </c>
      <c r="W1604" s="17">
        <f t="shared" si="292"/>
        <v>8.753843608104824E-5</v>
      </c>
      <c r="X1604" s="17">
        <f t="shared" si="292"/>
        <v>5.7033065217391296E-5</v>
      </c>
      <c r="Y1604" s="16">
        <f t="shared" si="293"/>
        <v>-3.0505370863656944E-5</v>
      </c>
      <c r="Z1604" s="15">
        <f t="shared" si="294"/>
        <v>-34.847973335293851</v>
      </c>
      <c r="AA1604" s="13">
        <v>0.01</v>
      </c>
      <c r="AB1604" s="13">
        <v>2.2799999999999998</v>
      </c>
      <c r="AC1604" s="13">
        <v>0</v>
      </c>
      <c r="AD1604" s="13">
        <v>0</v>
      </c>
      <c r="AE1604" s="18">
        <f t="shared" si="295"/>
        <v>1.14E-3</v>
      </c>
      <c r="AF1604" s="18">
        <f t="shared" si="299"/>
        <v>7.2074752747252742E-5</v>
      </c>
      <c r="AG1604" s="19">
        <f t="shared" si="296"/>
        <v>-1.0679252472527473E-3</v>
      </c>
      <c r="AH1604" s="16">
        <f t="shared" si="297"/>
        <v>-93.677653267784848</v>
      </c>
      <c r="AI1604" s="16">
        <f t="shared" si="298"/>
        <v>1.0524615639189517E-3</v>
      </c>
      <c r="AJ1604" s="44">
        <v>221112</v>
      </c>
      <c r="AK1604" s="15" t="s">
        <v>682</v>
      </c>
      <c r="AL1604" s="14" t="s">
        <v>76</v>
      </c>
      <c r="AM1604" s="39" t="s">
        <v>58</v>
      </c>
      <c r="AN1604" s="39" t="s">
        <v>59</v>
      </c>
      <c r="AO1604" s="39" t="s">
        <v>77</v>
      </c>
      <c r="AP1604" s="39" t="s">
        <v>61</v>
      </c>
      <c r="AQ1604" s="20"/>
      <c r="AR1604" s="20"/>
      <c r="AS1604" s="20"/>
      <c r="AT1604" s="20"/>
      <c r="AU1604" s="20"/>
      <c r="AV1604" s="20"/>
      <c r="AW1604" s="20"/>
      <c r="AX1604" s="20"/>
      <c r="AY1604" s="20"/>
      <c r="AZ1604" s="20"/>
      <c r="BA1604" s="20"/>
      <c r="BB1604" s="20"/>
    </row>
    <row r="1605" spans="1:54" ht="26.1" hidden="1" customHeight="1" x14ac:dyDescent="0.25">
      <c r="A1605" s="40" t="s">
        <v>43</v>
      </c>
      <c r="B1605" s="13" t="s">
        <v>256</v>
      </c>
      <c r="C1605" s="13" t="s">
        <v>251</v>
      </c>
      <c r="D1605" s="13">
        <v>34015</v>
      </c>
      <c r="E1605" s="13">
        <v>55781</v>
      </c>
      <c r="F1605" s="13" t="s">
        <v>611</v>
      </c>
      <c r="G1605" s="13" t="s">
        <v>618</v>
      </c>
      <c r="H1605" s="13" t="s">
        <v>233</v>
      </c>
      <c r="I1605" s="13" t="s">
        <v>234</v>
      </c>
      <c r="J1605" s="13" t="s">
        <v>617</v>
      </c>
      <c r="K1605" s="4">
        <v>50561</v>
      </c>
      <c r="L1605" s="4">
        <v>2</v>
      </c>
      <c r="M1605" s="13" t="s">
        <v>36</v>
      </c>
      <c r="N1605" s="15" t="s">
        <v>679</v>
      </c>
      <c r="O1605" s="15">
        <v>0.26861844589801498</v>
      </c>
      <c r="P1605" s="15">
        <v>0.57548191599999998</v>
      </c>
      <c r="Q1605" s="15">
        <f t="shared" si="288"/>
        <v>0.306863470101985</v>
      </c>
      <c r="R1605" s="15">
        <f t="shared" si="289"/>
        <v>114.23767607474369</v>
      </c>
      <c r="S1605" s="15">
        <v>0.1156979958735735</v>
      </c>
      <c r="T1605" s="15">
        <v>0.37805598699999998</v>
      </c>
      <c r="U1605" s="15">
        <f t="shared" si="290"/>
        <v>0.26235799112642649</v>
      </c>
      <c r="V1605" s="16">
        <f t="shared" si="291"/>
        <v>226.76105073860793</v>
      </c>
      <c r="W1605" s="17">
        <f t="shared" si="292"/>
        <v>1.2575869116692772E-3</v>
      </c>
      <c r="X1605" s="17">
        <f t="shared" si="292"/>
        <v>4.1093042065217392E-3</v>
      </c>
      <c r="Y1605" s="16">
        <f t="shared" si="293"/>
        <v>2.851717294852462E-3</v>
      </c>
      <c r="Z1605" s="15">
        <f t="shared" si="294"/>
        <v>226.76105073860793</v>
      </c>
      <c r="AA1605" s="13">
        <v>0.25</v>
      </c>
      <c r="AB1605" s="13">
        <v>2.5299999999999998</v>
      </c>
      <c r="AC1605" s="13">
        <v>0.16</v>
      </c>
      <c r="AD1605" s="13">
        <v>0</v>
      </c>
      <c r="AE1605" s="18">
        <f t="shared" si="295"/>
        <v>1.2649999999999998E-3</v>
      </c>
      <c r="AF1605" s="18">
        <f t="shared" si="299"/>
        <v>5.1930767445054942E-3</v>
      </c>
      <c r="AG1605" s="19">
        <f t="shared" si="296"/>
        <v>3.9280767445054945E-3</v>
      </c>
      <c r="AH1605" s="16">
        <f t="shared" si="297"/>
        <v>310.51990075142254</v>
      </c>
      <c r="AI1605" s="16">
        <f t="shared" si="298"/>
        <v>7.4130883307226784E-6</v>
      </c>
      <c r="AJ1605" s="44" t="s">
        <v>681</v>
      </c>
      <c r="AK1605" s="15" t="s">
        <v>683</v>
      </c>
      <c r="AL1605" s="14" t="s">
        <v>57</v>
      </c>
      <c r="AM1605" s="39" t="s">
        <v>58</v>
      </c>
      <c r="AN1605" s="39" t="s">
        <v>59</v>
      </c>
      <c r="AO1605" s="39" t="s">
        <v>60</v>
      </c>
      <c r="AP1605" s="39" t="s">
        <v>61</v>
      </c>
      <c r="AQ1605" s="20"/>
      <c r="AR1605" s="20"/>
      <c r="AS1605" s="20"/>
      <c r="AT1605" s="20"/>
      <c r="AU1605" s="20"/>
      <c r="AV1605" s="20"/>
      <c r="AW1605" s="20"/>
      <c r="AX1605" s="20"/>
      <c r="AY1605" s="20"/>
      <c r="AZ1605" s="20"/>
      <c r="BA1605" s="20"/>
      <c r="BB1605" s="20"/>
    </row>
    <row r="1606" spans="1:54" ht="26.1" hidden="1" customHeight="1" x14ac:dyDescent="0.25">
      <c r="A1606" s="39" t="s">
        <v>7</v>
      </c>
      <c r="B1606" s="13" t="s">
        <v>21</v>
      </c>
      <c r="C1606" s="13" t="s">
        <v>251</v>
      </c>
      <c r="D1606" s="13">
        <v>34033</v>
      </c>
      <c r="E1606" s="13">
        <v>65497</v>
      </c>
      <c r="F1606" s="13" t="s">
        <v>271</v>
      </c>
      <c r="G1606" s="13" t="s">
        <v>311</v>
      </c>
      <c r="H1606" s="13" t="s">
        <v>211</v>
      </c>
      <c r="I1606" s="13" t="s">
        <v>212</v>
      </c>
      <c r="J1606" s="13" t="s">
        <v>586</v>
      </c>
      <c r="K1606" s="4">
        <v>10099</v>
      </c>
      <c r="L1606" s="4">
        <v>1001</v>
      </c>
      <c r="M1606" s="14" t="s">
        <v>35</v>
      </c>
      <c r="N1606" s="15" t="s">
        <v>679</v>
      </c>
      <c r="O1606" s="15">
        <v>7.9083152193831996E-2</v>
      </c>
      <c r="P1606" s="15">
        <v>0.102847972</v>
      </c>
      <c r="Q1606" s="15">
        <f t="shared" si="288"/>
        <v>2.3764819806168E-2</v>
      </c>
      <c r="R1606" s="15">
        <f t="shared" si="289"/>
        <v>30.050420534478278</v>
      </c>
      <c r="S1606" s="15">
        <v>4.4174522550606804E-2</v>
      </c>
      <c r="T1606" s="15">
        <v>5.9469180999999996E-2</v>
      </c>
      <c r="U1606" s="15">
        <f t="shared" si="290"/>
        <v>1.5294658449393192E-2</v>
      </c>
      <c r="V1606" s="16">
        <f t="shared" si="291"/>
        <v>34.623256950590623</v>
      </c>
      <c r="W1606" s="17">
        <f t="shared" si="292"/>
        <v>4.8015785381094354E-4</v>
      </c>
      <c r="X1606" s="17">
        <f t="shared" si="292"/>
        <v>6.4640414130434783E-4</v>
      </c>
      <c r="Y1606" s="16">
        <f t="shared" si="293"/>
        <v>1.6624628749340429E-4</v>
      </c>
      <c r="Z1606" s="15">
        <f t="shared" si="294"/>
        <v>34.623256950590623</v>
      </c>
      <c r="AA1606" s="13">
        <v>0.08</v>
      </c>
      <c r="AB1606" s="13">
        <v>2.59</v>
      </c>
      <c r="AC1606" s="13">
        <v>0</v>
      </c>
      <c r="AD1606" s="13">
        <v>0.14000000000000001</v>
      </c>
      <c r="AE1606" s="18">
        <f t="shared" si="295"/>
        <v>1.2949999999999999E-3</v>
      </c>
      <c r="AF1606" s="18">
        <f t="shared" si="299"/>
        <v>8.1688435439560437E-4</v>
      </c>
      <c r="AG1606" s="19">
        <f t="shared" si="296"/>
        <v>-4.7811564560439556E-4</v>
      </c>
      <c r="AH1606" s="16">
        <f t="shared" si="297"/>
        <v>-36.920127073698502</v>
      </c>
      <c r="AI1606" s="16">
        <f t="shared" si="298"/>
        <v>8.1484214618905639E-4</v>
      </c>
      <c r="AJ1606" s="44" t="s">
        <v>681</v>
      </c>
      <c r="AK1606" s="15" t="s">
        <v>683</v>
      </c>
      <c r="AL1606" s="14" t="s">
        <v>213</v>
      </c>
      <c r="AM1606" s="39" t="s">
        <v>58</v>
      </c>
      <c r="AN1606" s="39" t="s">
        <v>59</v>
      </c>
      <c r="AO1606" s="39" t="s">
        <v>214</v>
      </c>
      <c r="AP1606" s="39" t="s">
        <v>61</v>
      </c>
      <c r="AQ1606" s="20"/>
      <c r="AR1606" s="20"/>
      <c r="AS1606" s="20"/>
      <c r="AT1606" s="20"/>
      <c r="AU1606" s="20"/>
      <c r="AV1606" s="20"/>
      <c r="AW1606" s="20"/>
      <c r="AX1606" s="20"/>
      <c r="AY1606" s="20"/>
      <c r="AZ1606" s="20"/>
      <c r="BA1606" s="20"/>
      <c r="BB1606" s="20"/>
    </row>
    <row r="1607" spans="1:54" ht="26.1" hidden="1" customHeight="1" x14ac:dyDescent="0.25">
      <c r="A1607" s="39" t="s">
        <v>11</v>
      </c>
      <c r="B1607" s="13" t="s">
        <v>652</v>
      </c>
      <c r="C1607" s="13" t="s">
        <v>252</v>
      </c>
      <c r="D1607" s="13">
        <v>34039</v>
      </c>
      <c r="E1607" s="13">
        <v>41810</v>
      </c>
      <c r="F1607" s="13" t="s">
        <v>548</v>
      </c>
      <c r="G1607" s="13" t="s">
        <v>331</v>
      </c>
      <c r="H1607" s="13" t="s">
        <v>175</v>
      </c>
      <c r="I1607" s="13" t="s">
        <v>177</v>
      </c>
      <c r="J1607" s="13" t="s">
        <v>561</v>
      </c>
      <c r="K1607" s="4">
        <v>2406</v>
      </c>
      <c r="L1607" s="4">
        <v>1101</v>
      </c>
      <c r="M1607" s="14" t="s">
        <v>35</v>
      </c>
      <c r="N1607" s="15" t="s">
        <v>679</v>
      </c>
      <c r="O1607" s="15">
        <v>0.44141236263587202</v>
      </c>
      <c r="P1607" s="15">
        <v>0.51977662899999999</v>
      </c>
      <c r="Q1607" s="15">
        <f t="shared" si="288"/>
        <v>7.8364266364127966E-2</v>
      </c>
      <c r="R1607" s="15">
        <f t="shared" si="289"/>
        <v>17.75307467515854</v>
      </c>
      <c r="S1607" s="15">
        <v>0.1123406678323625</v>
      </c>
      <c r="T1607" s="15">
        <v>0.136473913</v>
      </c>
      <c r="U1607" s="15">
        <f t="shared" si="290"/>
        <v>2.4133245167637499E-2</v>
      </c>
      <c r="V1607" s="16">
        <f t="shared" si="291"/>
        <v>21.482198417806913</v>
      </c>
      <c r="W1607" s="17">
        <f t="shared" si="292"/>
        <v>1.2210942155691576E-3</v>
      </c>
      <c r="X1607" s="17">
        <f t="shared" si="292"/>
        <v>1.483412097826087E-3</v>
      </c>
      <c r="Y1607" s="16">
        <f t="shared" si="293"/>
        <v>2.6231788225692938E-4</v>
      </c>
      <c r="Z1607" s="15">
        <f t="shared" si="294"/>
        <v>21.48219841780692</v>
      </c>
      <c r="AA1607" s="13">
        <v>0.44</v>
      </c>
      <c r="AB1607" s="13">
        <v>2.6</v>
      </c>
      <c r="AC1607" s="13">
        <v>0</v>
      </c>
      <c r="AD1607" s="13">
        <v>4.91</v>
      </c>
      <c r="AE1607" s="18">
        <f t="shared" si="295"/>
        <v>1.2999999999999999E-3</v>
      </c>
      <c r="AF1607" s="18">
        <f t="shared" si="299"/>
        <v>1.8746416620879123E-3</v>
      </c>
      <c r="AG1607" s="19">
        <f t="shared" si="296"/>
        <v>5.7464166208791236E-4</v>
      </c>
      <c r="AH1607" s="16">
        <f t="shared" si="297"/>
        <v>44.203204775993257</v>
      </c>
      <c r="AI1607" s="16">
        <f t="shared" si="298"/>
        <v>7.8905784430842322E-5</v>
      </c>
      <c r="AJ1607" s="44">
        <v>221112</v>
      </c>
      <c r="AK1607" s="15" t="s">
        <v>683</v>
      </c>
      <c r="AL1607" s="14" t="s">
        <v>57</v>
      </c>
      <c r="AM1607" s="39" t="s">
        <v>58</v>
      </c>
      <c r="AN1607" s="39" t="s">
        <v>59</v>
      </c>
      <c r="AO1607" s="39" t="s">
        <v>60</v>
      </c>
      <c r="AP1607" s="39" t="s">
        <v>61</v>
      </c>
      <c r="AQ1607" s="20"/>
      <c r="AR1607" s="20"/>
      <c r="AS1607" s="20"/>
      <c r="AT1607" s="20"/>
      <c r="AU1607" s="20"/>
      <c r="AV1607" s="20"/>
      <c r="AW1607" s="20"/>
      <c r="AX1607" s="20"/>
      <c r="AY1607" s="20"/>
      <c r="AZ1607" s="20"/>
      <c r="BA1607" s="20"/>
      <c r="BB1607" s="20"/>
    </row>
    <row r="1608" spans="1:54" ht="26.1" customHeight="1" x14ac:dyDescent="0.25">
      <c r="A1608" s="40" t="s">
        <v>3</v>
      </c>
      <c r="B1608" s="13" t="s">
        <v>257</v>
      </c>
      <c r="C1608" s="13" t="s">
        <v>252</v>
      </c>
      <c r="D1608" s="13">
        <v>34017</v>
      </c>
      <c r="E1608" s="13">
        <v>12202</v>
      </c>
      <c r="F1608" s="13" t="s">
        <v>271</v>
      </c>
      <c r="G1608" s="13" t="s">
        <v>313</v>
      </c>
      <c r="H1608" s="13" t="s">
        <v>153</v>
      </c>
      <c r="I1608" s="13" t="s">
        <v>157</v>
      </c>
      <c r="J1608" s="13" t="s">
        <v>496</v>
      </c>
      <c r="K1608" s="4">
        <v>2403</v>
      </c>
      <c r="L1608" s="4">
        <v>1</v>
      </c>
      <c r="M1608" s="13" t="s">
        <v>36</v>
      </c>
      <c r="N1608" s="15" t="s">
        <v>679</v>
      </c>
      <c r="O1608" s="15">
        <v>1.01771211000053E-2</v>
      </c>
      <c r="P1608" s="15">
        <v>0</v>
      </c>
      <c r="Q1608" s="15">
        <f t="shared" ref="Q1608:Q1671" si="300">P1608-O1608</f>
        <v>-1.01771211000053E-2</v>
      </c>
      <c r="R1608" s="15">
        <f t="shared" ref="R1608:R1671" si="301">IFERROR(((P1608-O1608)/O1608)*100,"0.00")</f>
        <v>-100</v>
      </c>
      <c r="S1608" s="15">
        <v>1.0177121100005298E-2</v>
      </c>
      <c r="T1608" s="15">
        <v>0</v>
      </c>
      <c r="U1608" s="15">
        <f t="shared" ref="U1608:U1671" si="302">T1608-S1608</f>
        <v>-1.0177121100005298E-2</v>
      </c>
      <c r="V1608" s="16">
        <f t="shared" ref="V1608:V1671" si="303">IFERROR(((T1608-S1608)/S1608)*100,"NA")</f>
        <v>-100</v>
      </c>
      <c r="W1608" s="17">
        <f t="shared" ref="W1608:X1671" si="304">S1608/92</f>
        <v>1.1062088152179672E-4</v>
      </c>
      <c r="X1608" s="17">
        <f t="shared" si="304"/>
        <v>0</v>
      </c>
      <c r="Y1608" s="16">
        <f t="shared" ref="Y1608:Y1671" si="305">X1608-W1608</f>
        <v>-1.1062088152179672E-4</v>
      </c>
      <c r="Z1608" s="15">
        <f t="shared" ref="Z1608:Z1671" si="306">IFERROR(((X1608-W1608)/W1608)*100,"0.00")</f>
        <v>-100</v>
      </c>
      <c r="AA1608" s="13">
        <v>0.01</v>
      </c>
      <c r="AB1608" s="13">
        <v>2.64</v>
      </c>
      <c r="AC1608" s="13">
        <v>0.01</v>
      </c>
      <c r="AD1608" s="13">
        <v>0</v>
      </c>
      <c r="AE1608" s="18">
        <f t="shared" ref="AE1608:AE1671" si="307">AB1608/2000</f>
        <v>1.32E-3</v>
      </c>
      <c r="AF1608" s="18">
        <f t="shared" si="299"/>
        <v>0</v>
      </c>
      <c r="AG1608" s="19">
        <f t="shared" ref="AG1608:AG1671" si="308">AF1608-AE1608</f>
        <v>-1.32E-3</v>
      </c>
      <c r="AH1608" s="16">
        <f t="shared" ref="AH1608:AH1671" si="309">IFERROR(((AF1608-AE1608)/AE1608)*100,"0.00")</f>
        <v>-100</v>
      </c>
      <c r="AI1608" s="16">
        <f t="shared" ref="AI1608:AI1671" si="310">AE1608-W1608</f>
        <v>1.2093791184782034E-3</v>
      </c>
      <c r="AJ1608" s="44">
        <v>221112</v>
      </c>
      <c r="AK1608" s="15" t="s">
        <v>685</v>
      </c>
      <c r="AL1608" s="14" t="s">
        <v>158</v>
      </c>
      <c r="AM1608" s="39" t="s">
        <v>65</v>
      </c>
      <c r="AN1608" s="39" t="s">
        <v>113</v>
      </c>
      <c r="AO1608" s="39" t="s">
        <v>60</v>
      </c>
      <c r="AP1608" s="39" t="s">
        <v>159</v>
      </c>
      <c r="AQ1608" s="20"/>
      <c r="AR1608" s="20"/>
      <c r="AS1608" s="20"/>
      <c r="AT1608" s="20"/>
      <c r="AU1608" s="20"/>
      <c r="AV1608" s="20"/>
      <c r="AW1608" s="20"/>
      <c r="AX1608" s="20"/>
      <c r="AY1608" s="20"/>
      <c r="AZ1608" s="20"/>
      <c r="BA1608" s="20"/>
      <c r="BB1608" s="20"/>
    </row>
    <row r="1609" spans="1:54" ht="26.1" hidden="1" customHeight="1" x14ac:dyDescent="0.25">
      <c r="A1609" s="39" t="s">
        <v>46</v>
      </c>
      <c r="B1609" s="13" t="s">
        <v>257</v>
      </c>
      <c r="C1609" s="13" t="s">
        <v>252</v>
      </c>
      <c r="D1609" s="13">
        <v>34017</v>
      </c>
      <c r="E1609" s="13">
        <v>12174</v>
      </c>
      <c r="F1609" s="13" t="s">
        <v>278</v>
      </c>
      <c r="G1609" s="13" t="s">
        <v>300</v>
      </c>
      <c r="H1609" s="13" t="s">
        <v>78</v>
      </c>
      <c r="I1609" s="13" t="s">
        <v>79</v>
      </c>
      <c r="J1609" s="13" t="s">
        <v>299</v>
      </c>
      <c r="K1609" s="4">
        <v>50497</v>
      </c>
      <c r="L1609" s="4">
        <v>4001</v>
      </c>
      <c r="M1609" s="14" t="s">
        <v>34</v>
      </c>
      <c r="N1609" s="15" t="s">
        <v>679</v>
      </c>
      <c r="O1609" s="15">
        <v>0.36824916050006101</v>
      </c>
      <c r="P1609" s="15">
        <v>0.106610895</v>
      </c>
      <c r="Q1609" s="15">
        <f t="shared" si="300"/>
        <v>-0.26163826550006103</v>
      </c>
      <c r="R1609" s="15">
        <f t="shared" si="301"/>
        <v>-71.04924968322301</v>
      </c>
      <c r="S1609" s="15">
        <v>0.12229846573311021</v>
      </c>
      <c r="T1609" s="15">
        <v>7.3084472999999997E-2</v>
      </c>
      <c r="U1609" s="15">
        <f t="shared" si="302"/>
        <v>-4.9213992733110209E-2</v>
      </c>
      <c r="V1609" s="16">
        <f t="shared" si="303"/>
        <v>-40.240891362046227</v>
      </c>
      <c r="W1609" s="17">
        <f t="shared" si="304"/>
        <v>1.3293311492729371E-3</v>
      </c>
      <c r="X1609" s="17">
        <f t="shared" si="304"/>
        <v>7.9439644565217386E-4</v>
      </c>
      <c r="Y1609" s="16">
        <f t="shared" si="305"/>
        <v>-5.3493470362076326E-4</v>
      </c>
      <c r="Z1609" s="15">
        <f t="shared" si="306"/>
        <v>-40.240891362046234</v>
      </c>
      <c r="AA1609" s="13">
        <v>0.37</v>
      </c>
      <c r="AB1609" s="13">
        <v>2.71</v>
      </c>
      <c r="AC1609" s="13">
        <v>0</v>
      </c>
      <c r="AD1609" s="13">
        <v>0</v>
      </c>
      <c r="AE1609" s="18">
        <f t="shared" si="307"/>
        <v>1.3550000000000001E-3</v>
      </c>
      <c r="AF1609" s="18">
        <f t="shared" ref="AF1609:AF1672" si="311">T1609/72.8</f>
        <v>1.0039075961538462E-3</v>
      </c>
      <c r="AG1609" s="19">
        <f t="shared" si="308"/>
        <v>-3.510924038461539E-4</v>
      </c>
      <c r="AH1609" s="16">
        <f t="shared" si="309"/>
        <v>-25.910878512631282</v>
      </c>
      <c r="AI1609" s="16">
        <f t="shared" si="310"/>
        <v>2.5668850727062972E-5</v>
      </c>
      <c r="AJ1609" s="44">
        <v>221112</v>
      </c>
      <c r="AK1609" s="15" t="s">
        <v>686</v>
      </c>
      <c r="AL1609" s="14" t="s">
        <v>57</v>
      </c>
      <c r="AM1609" s="39" t="s">
        <v>58</v>
      </c>
      <c r="AN1609" s="39" t="s">
        <v>59</v>
      </c>
      <c r="AO1609" s="39" t="s">
        <v>60</v>
      </c>
      <c r="AP1609" s="39" t="s">
        <v>61</v>
      </c>
      <c r="AQ1609" s="20"/>
      <c r="AR1609" s="20"/>
      <c r="AS1609" s="20"/>
      <c r="AT1609" s="20"/>
      <c r="AU1609" s="20"/>
      <c r="AV1609" s="20"/>
      <c r="AW1609" s="20"/>
      <c r="AX1609" s="20"/>
      <c r="AY1609" s="20"/>
      <c r="AZ1609" s="20"/>
      <c r="BA1609" s="20"/>
      <c r="BB1609" s="20"/>
    </row>
    <row r="1610" spans="1:54" ht="26.1" hidden="1" customHeight="1" x14ac:dyDescent="0.25">
      <c r="A1610" s="39" t="s">
        <v>43</v>
      </c>
      <c r="B1610" s="13" t="s">
        <v>256</v>
      </c>
      <c r="C1610" s="13" t="s">
        <v>251</v>
      </c>
      <c r="D1610" s="13">
        <v>34015</v>
      </c>
      <c r="E1610" s="13">
        <v>55781</v>
      </c>
      <c r="F1610" s="13" t="s">
        <v>611</v>
      </c>
      <c r="G1610" s="13" t="s">
        <v>319</v>
      </c>
      <c r="H1610" s="13" t="s">
        <v>233</v>
      </c>
      <c r="I1610" s="13" t="s">
        <v>234</v>
      </c>
      <c r="J1610" s="13" t="s">
        <v>614</v>
      </c>
      <c r="K1610" s="4">
        <v>50561</v>
      </c>
      <c r="L1610" s="4">
        <v>2</v>
      </c>
      <c r="M1610" s="14" t="s">
        <v>35</v>
      </c>
      <c r="N1610" s="15" t="s">
        <v>679</v>
      </c>
      <c r="O1610" s="15">
        <v>0.40962567291601598</v>
      </c>
      <c r="P1610" s="15">
        <v>0.89591214600000002</v>
      </c>
      <c r="Q1610" s="15">
        <f t="shared" si="300"/>
        <v>0.48628647308398404</v>
      </c>
      <c r="R1610" s="15">
        <f t="shared" si="301"/>
        <v>118.71484265677009</v>
      </c>
      <c r="S1610" s="15">
        <v>0.18467997501851788</v>
      </c>
      <c r="T1610" s="15">
        <v>0.60346222599999999</v>
      </c>
      <c r="U1610" s="15">
        <f t="shared" si="302"/>
        <v>0.41878225098148214</v>
      </c>
      <c r="V1610" s="16">
        <f t="shared" si="303"/>
        <v>226.76105026519028</v>
      </c>
      <c r="W1610" s="17">
        <f t="shared" si="304"/>
        <v>2.0073910328099768E-3</v>
      </c>
      <c r="X1610" s="17">
        <f t="shared" si="304"/>
        <v>6.5593720217391304E-3</v>
      </c>
      <c r="Y1610" s="16">
        <f t="shared" si="305"/>
        <v>4.5519809889291536E-3</v>
      </c>
      <c r="Z1610" s="15">
        <f t="shared" si="306"/>
        <v>226.76105026519028</v>
      </c>
      <c r="AA1610" s="13">
        <v>0.41</v>
      </c>
      <c r="AB1610" s="13">
        <v>2.73</v>
      </c>
      <c r="AC1610" s="13">
        <v>0</v>
      </c>
      <c r="AD1610" s="13">
        <v>3.04</v>
      </c>
      <c r="AE1610" s="18">
        <f t="shared" si="307"/>
        <v>1.3649999999999999E-3</v>
      </c>
      <c r="AF1610" s="18">
        <f t="shared" si="311"/>
        <v>8.2893162912087912E-3</v>
      </c>
      <c r="AG1610" s="19">
        <f t="shared" si="308"/>
        <v>6.9243162912087913E-3</v>
      </c>
      <c r="AH1610" s="16">
        <f t="shared" si="309"/>
        <v>507.27591876987486</v>
      </c>
      <c r="AI1610" s="16">
        <f t="shared" si="310"/>
        <v>-6.4239103280997693E-4</v>
      </c>
      <c r="AJ1610" s="44" t="s">
        <v>681</v>
      </c>
      <c r="AK1610" s="15" t="s">
        <v>683</v>
      </c>
      <c r="AL1610" s="14" t="s">
        <v>88</v>
      </c>
      <c r="AM1610" s="39" t="s">
        <v>58</v>
      </c>
      <c r="AN1610" s="39" t="s">
        <v>89</v>
      </c>
      <c r="AO1610" s="39" t="s">
        <v>77</v>
      </c>
      <c r="AP1610" s="39" t="s">
        <v>90</v>
      </c>
      <c r="AQ1610" s="20"/>
      <c r="AR1610" s="20"/>
      <c r="AS1610" s="20"/>
      <c r="AT1610" s="20"/>
      <c r="AU1610" s="20"/>
      <c r="AV1610" s="20"/>
      <c r="AW1610" s="20"/>
      <c r="AX1610" s="20"/>
      <c r="AY1610" s="20"/>
      <c r="AZ1610" s="20"/>
      <c r="BA1610" s="20"/>
      <c r="BB1610" s="20"/>
    </row>
    <row r="1611" spans="1:54" ht="26.1" hidden="1" customHeight="1" x14ac:dyDescent="0.25">
      <c r="A1611" s="39" t="s">
        <v>46</v>
      </c>
      <c r="B1611" s="13" t="s">
        <v>257</v>
      </c>
      <c r="C1611" s="13" t="s">
        <v>252</v>
      </c>
      <c r="D1611" s="13">
        <v>34017</v>
      </c>
      <c r="E1611" s="13">
        <v>12174</v>
      </c>
      <c r="F1611" s="13" t="s">
        <v>271</v>
      </c>
      <c r="G1611" s="13" t="s">
        <v>276</v>
      </c>
      <c r="H1611" s="13" t="s">
        <v>78</v>
      </c>
      <c r="I1611" s="13" t="s">
        <v>81</v>
      </c>
      <c r="J1611" s="13" t="s">
        <v>303</v>
      </c>
      <c r="K1611" s="4">
        <v>50497</v>
      </c>
      <c r="L1611" s="4">
        <v>1001</v>
      </c>
      <c r="M1611" s="14" t="s">
        <v>34</v>
      </c>
      <c r="N1611" s="15" t="s">
        <v>679</v>
      </c>
      <c r="O1611" s="15">
        <v>0.43079492882548698</v>
      </c>
      <c r="P1611" s="15">
        <v>0.114943644</v>
      </c>
      <c r="Q1611" s="15">
        <f t="shared" si="300"/>
        <v>-0.31585128482548697</v>
      </c>
      <c r="R1611" s="15">
        <f t="shared" si="301"/>
        <v>-73.318245803547242</v>
      </c>
      <c r="S1611" s="15">
        <v>0.13603753745222802</v>
      </c>
      <c r="T1611" s="15">
        <v>7.2340818000000001E-2</v>
      </c>
      <c r="U1611" s="15">
        <f t="shared" si="302"/>
        <v>-6.3696719452228018E-2</v>
      </c>
      <c r="V1611" s="16">
        <f t="shared" si="303"/>
        <v>-46.822899506392673</v>
      </c>
      <c r="W1611" s="17">
        <f t="shared" si="304"/>
        <v>1.4786688853503046E-3</v>
      </c>
      <c r="X1611" s="17">
        <f t="shared" si="304"/>
        <v>7.8631323913043482E-4</v>
      </c>
      <c r="Y1611" s="16">
        <f t="shared" si="305"/>
        <v>-6.9235564621986979E-4</v>
      </c>
      <c r="Z1611" s="15">
        <f t="shared" si="306"/>
        <v>-46.822899506392673</v>
      </c>
      <c r="AA1611" s="13">
        <v>0.43</v>
      </c>
      <c r="AB1611" s="13">
        <v>2.97</v>
      </c>
      <c r="AC1611" s="13">
        <v>0</v>
      </c>
      <c r="AD1611" s="13">
        <v>0</v>
      </c>
      <c r="AE1611" s="18">
        <f t="shared" si="307"/>
        <v>1.485E-3</v>
      </c>
      <c r="AF1611" s="18">
        <f t="shared" si="311"/>
        <v>9.9369255494505498E-4</v>
      </c>
      <c r="AG1611" s="19">
        <f t="shared" si="308"/>
        <v>-4.9130744505494501E-4</v>
      </c>
      <c r="AH1611" s="16">
        <f t="shared" si="309"/>
        <v>-33.084676434676432</v>
      </c>
      <c r="AI1611" s="16">
        <f t="shared" si="310"/>
        <v>6.3311146496953814E-6</v>
      </c>
      <c r="AJ1611" s="44">
        <v>221112</v>
      </c>
      <c r="AK1611" s="15" t="s">
        <v>686</v>
      </c>
      <c r="AL1611" s="14" t="s">
        <v>57</v>
      </c>
      <c r="AM1611" s="39" t="s">
        <v>58</v>
      </c>
      <c r="AN1611" s="39" t="s">
        <v>59</v>
      </c>
      <c r="AO1611" s="39" t="s">
        <v>60</v>
      </c>
      <c r="AP1611" s="39" t="s">
        <v>61</v>
      </c>
      <c r="AQ1611" s="20"/>
      <c r="AR1611" s="20"/>
      <c r="AS1611" s="20"/>
      <c r="AT1611" s="20"/>
      <c r="AU1611" s="20"/>
      <c r="AV1611" s="20"/>
      <c r="AW1611" s="20"/>
      <c r="AX1611" s="20"/>
      <c r="AY1611" s="20"/>
      <c r="AZ1611" s="20"/>
      <c r="BA1611" s="20"/>
      <c r="BB1611" s="20"/>
    </row>
    <row r="1612" spans="1:54" ht="26.1" hidden="1" customHeight="1" x14ac:dyDescent="0.25">
      <c r="A1612" s="39" t="s">
        <v>0</v>
      </c>
      <c r="B1612" s="13" t="s">
        <v>652</v>
      </c>
      <c r="C1612" s="13" t="s">
        <v>252</v>
      </c>
      <c r="D1612" s="13">
        <v>34039</v>
      </c>
      <c r="E1612" s="13">
        <v>41809</v>
      </c>
      <c r="F1612" s="13" t="s">
        <v>271</v>
      </c>
      <c r="G1612" s="13" t="s">
        <v>276</v>
      </c>
      <c r="H1612" s="13" t="s">
        <v>168</v>
      </c>
      <c r="I1612" s="13" t="s">
        <v>170</v>
      </c>
      <c r="J1612" s="13" t="s">
        <v>523</v>
      </c>
      <c r="K1612" s="4">
        <v>50006</v>
      </c>
      <c r="L1612" s="4">
        <v>4001</v>
      </c>
      <c r="M1612" s="14" t="s">
        <v>34</v>
      </c>
      <c r="N1612" s="15" t="s">
        <v>679</v>
      </c>
      <c r="O1612" s="15">
        <v>1.06058046847475</v>
      </c>
      <c r="P1612" s="15">
        <v>0.81073501299999995</v>
      </c>
      <c r="Q1612" s="15">
        <f t="shared" si="300"/>
        <v>-0.24984545547475001</v>
      </c>
      <c r="R1612" s="15">
        <f t="shared" si="301"/>
        <v>-23.557425664651326</v>
      </c>
      <c r="S1612" s="15">
        <v>0.26173204402425976</v>
      </c>
      <c r="T1612" s="15">
        <v>0.20249985500000001</v>
      </c>
      <c r="U1612" s="15">
        <f t="shared" si="302"/>
        <v>-5.9232189024259752E-2</v>
      </c>
      <c r="V1612" s="16">
        <f t="shared" si="303"/>
        <v>-22.630851046564846</v>
      </c>
      <c r="W1612" s="17">
        <f t="shared" si="304"/>
        <v>2.8449135220028235E-3</v>
      </c>
      <c r="X1612" s="17">
        <f t="shared" si="304"/>
        <v>2.2010853804347828E-3</v>
      </c>
      <c r="Y1612" s="16">
        <f t="shared" si="305"/>
        <v>-6.4382814156804065E-4</v>
      </c>
      <c r="Z1612" s="15">
        <f t="shared" si="306"/>
        <v>-22.630851046564839</v>
      </c>
      <c r="AA1612" s="13">
        <v>1.05</v>
      </c>
      <c r="AB1612" s="13">
        <v>3.05</v>
      </c>
      <c r="AC1612" s="13">
        <v>0</v>
      </c>
      <c r="AD1612" s="13">
        <v>0</v>
      </c>
      <c r="AE1612" s="18">
        <f t="shared" si="307"/>
        <v>1.5249999999999999E-3</v>
      </c>
      <c r="AF1612" s="18">
        <f t="shared" si="311"/>
        <v>2.7815914148351648E-3</v>
      </c>
      <c r="AG1612" s="19">
        <f t="shared" si="308"/>
        <v>1.256591414835165E-3</v>
      </c>
      <c r="AH1612" s="16">
        <f t="shared" si="309"/>
        <v>82.399437038371488</v>
      </c>
      <c r="AI1612" s="16">
        <f t="shared" si="310"/>
        <v>-1.3199135220028236E-3</v>
      </c>
      <c r="AJ1612" s="44">
        <v>221112</v>
      </c>
      <c r="AK1612" s="15" t="s">
        <v>683</v>
      </c>
      <c r="AL1612" s="14" t="s">
        <v>57</v>
      </c>
      <c r="AM1612" s="39" t="s">
        <v>58</v>
      </c>
      <c r="AN1612" s="39" t="s">
        <v>59</v>
      </c>
      <c r="AO1612" s="39" t="s">
        <v>60</v>
      </c>
      <c r="AP1612" s="39" t="s">
        <v>61</v>
      </c>
      <c r="AQ1612" s="20"/>
      <c r="AR1612" s="20"/>
      <c r="AS1612" s="20"/>
      <c r="AT1612" s="20"/>
      <c r="AU1612" s="20"/>
      <c r="AV1612" s="20"/>
      <c r="AW1612" s="20"/>
      <c r="AX1612" s="20"/>
      <c r="AY1612" s="20"/>
      <c r="AZ1612" s="20"/>
      <c r="BA1612" s="20"/>
      <c r="BB1612" s="20"/>
    </row>
    <row r="1613" spans="1:54" ht="26.1" hidden="1" customHeight="1" x14ac:dyDescent="0.25">
      <c r="A1613" s="39" t="s">
        <v>43</v>
      </c>
      <c r="B1613" s="13" t="s">
        <v>256</v>
      </c>
      <c r="C1613" s="13" t="s">
        <v>251</v>
      </c>
      <c r="D1613" s="13">
        <v>34015</v>
      </c>
      <c r="E1613" s="13">
        <v>55781</v>
      </c>
      <c r="F1613" s="13" t="s">
        <v>611</v>
      </c>
      <c r="G1613" s="13" t="s">
        <v>313</v>
      </c>
      <c r="H1613" s="13" t="s">
        <v>233</v>
      </c>
      <c r="I1613" s="13" t="s">
        <v>234</v>
      </c>
      <c r="J1613" s="13" t="s">
        <v>610</v>
      </c>
      <c r="K1613" s="4">
        <v>50561</v>
      </c>
      <c r="L1613" s="4">
        <v>1</v>
      </c>
      <c r="M1613" s="14" t="s">
        <v>34</v>
      </c>
      <c r="N1613" s="15" t="s">
        <v>679</v>
      </c>
      <c r="O1613" s="15">
        <v>0.18014643195420699</v>
      </c>
      <c r="P1613" s="15">
        <v>0.280645231</v>
      </c>
      <c r="Q1613" s="15">
        <f t="shared" si="300"/>
        <v>0.10049879904579301</v>
      </c>
      <c r="R1613" s="15">
        <f t="shared" si="301"/>
        <v>55.78728257650959</v>
      </c>
      <c r="S1613" s="15">
        <v>0.12775595161776501</v>
      </c>
      <c r="T1613" s="15">
        <v>0.20358398</v>
      </c>
      <c r="U1613" s="15">
        <f t="shared" si="302"/>
        <v>7.5828028382234985E-2</v>
      </c>
      <c r="V1613" s="16">
        <f t="shared" si="303"/>
        <v>59.353812814220994</v>
      </c>
      <c r="W1613" s="17">
        <f t="shared" si="304"/>
        <v>1.3886516480191848E-3</v>
      </c>
      <c r="X1613" s="17">
        <f t="shared" si="304"/>
        <v>2.2128693478260871E-3</v>
      </c>
      <c r="Y1613" s="16">
        <f t="shared" si="305"/>
        <v>8.2421769980690223E-4</v>
      </c>
      <c r="Z1613" s="15">
        <f t="shared" si="306"/>
        <v>59.353812814221016</v>
      </c>
      <c r="AA1613" s="13">
        <v>0.18</v>
      </c>
      <c r="AB1613" s="13">
        <v>3.08</v>
      </c>
      <c r="AC1613" s="13">
        <v>0</v>
      </c>
      <c r="AD1613" s="13">
        <v>0</v>
      </c>
      <c r="AE1613" s="18">
        <f t="shared" si="307"/>
        <v>1.5400000000000001E-3</v>
      </c>
      <c r="AF1613" s="18">
        <f t="shared" si="311"/>
        <v>2.7964832417582417E-3</v>
      </c>
      <c r="AG1613" s="19">
        <f t="shared" si="308"/>
        <v>1.2564832417582415E-3</v>
      </c>
      <c r="AH1613" s="16">
        <f t="shared" si="309"/>
        <v>81.5898208933923</v>
      </c>
      <c r="AI1613" s="16">
        <f t="shared" si="310"/>
        <v>1.513483519808153E-4</v>
      </c>
      <c r="AJ1613" s="44" t="s">
        <v>681</v>
      </c>
      <c r="AK1613" s="15" t="s">
        <v>683</v>
      </c>
      <c r="AL1613" s="14" t="s">
        <v>88</v>
      </c>
      <c r="AM1613" s="39" t="s">
        <v>58</v>
      </c>
      <c r="AN1613" s="39" t="s">
        <v>89</v>
      </c>
      <c r="AO1613" s="39" t="s">
        <v>77</v>
      </c>
      <c r="AP1613" s="39" t="s">
        <v>90</v>
      </c>
      <c r="AQ1613" s="20"/>
      <c r="AR1613" s="20"/>
      <c r="AS1613" s="20"/>
      <c r="AT1613" s="20"/>
      <c r="AU1613" s="20"/>
      <c r="AV1613" s="20"/>
      <c r="AW1613" s="20"/>
      <c r="AX1613" s="20"/>
      <c r="AY1613" s="20"/>
      <c r="AZ1613" s="20"/>
      <c r="BA1613" s="20"/>
      <c r="BB1613" s="20"/>
    </row>
    <row r="1614" spans="1:54" ht="26.1" hidden="1" customHeight="1" x14ac:dyDescent="0.25">
      <c r="A1614" s="39" t="s">
        <v>46</v>
      </c>
      <c r="B1614" s="13" t="s">
        <v>257</v>
      </c>
      <c r="C1614" s="13" t="s">
        <v>252</v>
      </c>
      <c r="D1614" s="13">
        <v>34017</v>
      </c>
      <c r="E1614" s="13">
        <v>12174</v>
      </c>
      <c r="F1614" s="13" t="s">
        <v>280</v>
      </c>
      <c r="G1614" s="13" t="s">
        <v>302</v>
      </c>
      <c r="H1614" s="13" t="s">
        <v>78</v>
      </c>
      <c r="I1614" s="13" t="s">
        <v>80</v>
      </c>
      <c r="J1614" s="13" t="s">
        <v>301</v>
      </c>
      <c r="K1614" s="4">
        <v>50497</v>
      </c>
      <c r="L1614" s="4">
        <v>2001</v>
      </c>
      <c r="M1614" s="14" t="s">
        <v>34</v>
      </c>
      <c r="N1614" s="15" t="s">
        <v>679</v>
      </c>
      <c r="O1614" s="15">
        <v>0.50791806834186604</v>
      </c>
      <c r="P1614" s="15">
        <v>8.4712116000000004E-2</v>
      </c>
      <c r="Q1614" s="15">
        <f t="shared" si="300"/>
        <v>-0.42320595234186603</v>
      </c>
      <c r="R1614" s="15">
        <f t="shared" si="301"/>
        <v>-83.321696690856342</v>
      </c>
      <c r="S1614" s="15">
        <v>0.14046199393607189</v>
      </c>
      <c r="T1614" s="15">
        <v>6.0694271000000001E-2</v>
      </c>
      <c r="U1614" s="15">
        <f t="shared" si="302"/>
        <v>-7.97677229360719E-2</v>
      </c>
      <c r="V1614" s="16">
        <f t="shared" si="303"/>
        <v>-56.789541925751372</v>
      </c>
      <c r="W1614" s="17">
        <f t="shared" si="304"/>
        <v>1.5267608036529554E-3</v>
      </c>
      <c r="X1614" s="17">
        <f t="shared" si="304"/>
        <v>6.5972033695652175E-4</v>
      </c>
      <c r="Y1614" s="16">
        <f t="shared" si="305"/>
        <v>-8.6704046669643369E-4</v>
      </c>
      <c r="Z1614" s="15">
        <f t="shared" si="306"/>
        <v>-56.789541925751372</v>
      </c>
      <c r="AA1614" s="13">
        <v>0.51</v>
      </c>
      <c r="AB1614" s="13">
        <v>3.14</v>
      </c>
      <c r="AC1614" s="13">
        <v>0</v>
      </c>
      <c r="AD1614" s="13">
        <v>0</v>
      </c>
      <c r="AE1614" s="18">
        <f t="shared" si="307"/>
        <v>1.57E-3</v>
      </c>
      <c r="AF1614" s="18">
        <f t="shared" si="311"/>
        <v>8.3371251373626383E-4</v>
      </c>
      <c r="AG1614" s="19">
        <f t="shared" si="308"/>
        <v>-7.3628748626373617E-4</v>
      </c>
      <c r="AH1614" s="16">
        <f t="shared" si="309"/>
        <v>-46.897292118709309</v>
      </c>
      <c r="AI1614" s="16">
        <f t="shared" si="310"/>
        <v>4.3239196347044564E-5</v>
      </c>
      <c r="AJ1614" s="44">
        <v>221112</v>
      </c>
      <c r="AK1614" s="15" t="s">
        <v>686</v>
      </c>
      <c r="AL1614" s="14" t="s">
        <v>57</v>
      </c>
      <c r="AM1614" s="39" t="s">
        <v>58</v>
      </c>
      <c r="AN1614" s="39" t="s">
        <v>59</v>
      </c>
      <c r="AO1614" s="39" t="s">
        <v>60</v>
      </c>
      <c r="AP1614" s="39" t="s">
        <v>61</v>
      </c>
      <c r="AQ1614" s="20"/>
      <c r="AR1614" s="20"/>
      <c r="AS1614" s="20"/>
      <c r="AT1614" s="20"/>
      <c r="AU1614" s="20"/>
      <c r="AV1614" s="20"/>
      <c r="AW1614" s="20"/>
      <c r="AX1614" s="20"/>
      <c r="AY1614" s="20"/>
      <c r="AZ1614" s="20"/>
      <c r="BA1614" s="20"/>
      <c r="BB1614" s="20"/>
    </row>
    <row r="1615" spans="1:54" ht="26.1" hidden="1" customHeight="1" x14ac:dyDescent="0.25">
      <c r="A1615" s="39" t="s">
        <v>26</v>
      </c>
      <c r="B1615" s="13" t="s">
        <v>261</v>
      </c>
      <c r="C1615" s="13" t="s">
        <v>251</v>
      </c>
      <c r="D1615" s="13">
        <v>34029</v>
      </c>
      <c r="E1615" s="13">
        <v>78912</v>
      </c>
      <c r="F1615" s="13" t="s">
        <v>466</v>
      </c>
      <c r="G1615" s="13" t="s">
        <v>276</v>
      </c>
      <c r="H1615" s="13" t="s">
        <v>137</v>
      </c>
      <c r="I1615" s="13" t="s">
        <v>138</v>
      </c>
      <c r="J1615" s="13" t="s">
        <v>471</v>
      </c>
      <c r="K1615" s="4">
        <v>7138</v>
      </c>
      <c r="L1615" s="4">
        <v>3001</v>
      </c>
      <c r="M1615" s="14" t="s">
        <v>34</v>
      </c>
      <c r="N1615" s="15" t="s">
        <v>679</v>
      </c>
      <c r="O1615" s="15">
        <v>3.0019025529984301E-2</v>
      </c>
      <c r="P1615" s="15">
        <v>1.9817657999999998E-2</v>
      </c>
      <c r="Q1615" s="15">
        <f t="shared" si="300"/>
        <v>-1.0201367529984302E-2</v>
      </c>
      <c r="R1615" s="15">
        <f t="shared" si="301"/>
        <v>-33.983006942696178</v>
      </c>
      <c r="S1615" s="15">
        <v>2.236529956777546E-2</v>
      </c>
      <c r="T1615" s="15">
        <v>1.4351338E-2</v>
      </c>
      <c r="U1615" s="15">
        <f t="shared" si="302"/>
        <v>-8.0139615677754603E-3</v>
      </c>
      <c r="V1615" s="16">
        <f t="shared" si="303"/>
        <v>-35.832122630372446</v>
      </c>
      <c r="W1615" s="17">
        <f t="shared" si="304"/>
        <v>2.4310108225842893E-4</v>
      </c>
      <c r="X1615" s="17">
        <f t="shared" si="304"/>
        <v>1.5599280434782609E-4</v>
      </c>
      <c r="Y1615" s="16">
        <f t="shared" si="305"/>
        <v>-8.7108277910602836E-5</v>
      </c>
      <c r="Z1615" s="15">
        <f t="shared" si="306"/>
        <v>-35.832122630372446</v>
      </c>
      <c r="AA1615" s="13">
        <v>0.03</v>
      </c>
      <c r="AB1615" s="13">
        <v>3.17</v>
      </c>
      <c r="AC1615" s="13">
        <v>0</v>
      </c>
      <c r="AD1615" s="13">
        <v>0</v>
      </c>
      <c r="AE1615" s="18">
        <f t="shared" si="307"/>
        <v>1.585E-3</v>
      </c>
      <c r="AF1615" s="18">
        <f t="shared" si="311"/>
        <v>1.9713376373626374E-4</v>
      </c>
      <c r="AG1615" s="19">
        <f t="shared" si="308"/>
        <v>-1.3878662362637362E-3</v>
      </c>
      <c r="AH1615" s="16">
        <f t="shared" si="309"/>
        <v>-87.562538565535405</v>
      </c>
      <c r="AI1615" s="16">
        <f t="shared" si="310"/>
        <v>1.3418989177415711E-3</v>
      </c>
      <c r="AJ1615" s="44">
        <v>221112</v>
      </c>
      <c r="AK1615" s="15" t="s">
        <v>682</v>
      </c>
      <c r="AL1615" s="14" t="s">
        <v>57</v>
      </c>
      <c r="AM1615" s="39" t="s">
        <v>58</v>
      </c>
      <c r="AN1615" s="39" t="s">
        <v>59</v>
      </c>
      <c r="AO1615" s="39" t="s">
        <v>60</v>
      </c>
      <c r="AP1615" s="39" t="s">
        <v>61</v>
      </c>
      <c r="AQ1615" s="20"/>
      <c r="AR1615" s="20"/>
      <c r="AS1615" s="20"/>
      <c r="AT1615" s="20"/>
      <c r="AU1615" s="20"/>
      <c r="AV1615" s="20"/>
      <c r="AW1615" s="20"/>
      <c r="AX1615" s="20"/>
      <c r="AY1615" s="20"/>
      <c r="AZ1615" s="20"/>
      <c r="BA1615" s="20"/>
      <c r="BB1615" s="20"/>
    </row>
    <row r="1616" spans="1:54" ht="26.1" hidden="1" customHeight="1" x14ac:dyDescent="0.25">
      <c r="A1616" s="40" t="s">
        <v>7</v>
      </c>
      <c r="B1616" s="13" t="s">
        <v>21</v>
      </c>
      <c r="C1616" s="13" t="s">
        <v>251</v>
      </c>
      <c r="D1616" s="13">
        <v>34033</v>
      </c>
      <c r="E1616" s="13">
        <v>65497</v>
      </c>
      <c r="F1616" s="13" t="s">
        <v>271</v>
      </c>
      <c r="G1616" s="13" t="s">
        <v>311</v>
      </c>
      <c r="H1616" s="13" t="s">
        <v>211</v>
      </c>
      <c r="I1616" s="13" t="s">
        <v>212</v>
      </c>
      <c r="J1616" s="13" t="s">
        <v>586</v>
      </c>
      <c r="K1616" s="4">
        <v>10099</v>
      </c>
      <c r="L1616" s="4">
        <v>1001</v>
      </c>
      <c r="M1616" s="13" t="s">
        <v>36</v>
      </c>
      <c r="N1616" s="15" t="s">
        <v>679</v>
      </c>
      <c r="O1616" s="15">
        <v>4.95669162160789E-2</v>
      </c>
      <c r="P1616" s="15">
        <v>6.4323190000000002E-2</v>
      </c>
      <c r="Q1616" s="15">
        <f t="shared" si="300"/>
        <v>1.4756273783921102E-2</v>
      </c>
      <c r="R1616" s="15">
        <f t="shared" si="301"/>
        <v>29.770409197121584</v>
      </c>
      <c r="S1616" s="15">
        <v>2.6737999714380511E-2</v>
      </c>
      <c r="T1616" s="15">
        <v>3.5995566E-2</v>
      </c>
      <c r="U1616" s="15">
        <f t="shared" si="302"/>
        <v>9.2575662856194882E-3</v>
      </c>
      <c r="V1616" s="16">
        <f t="shared" si="303"/>
        <v>34.623256730160286</v>
      </c>
      <c r="W1616" s="17">
        <f t="shared" si="304"/>
        <v>2.9063043167804905E-4</v>
      </c>
      <c r="X1616" s="17">
        <f t="shared" si="304"/>
        <v>3.9125615217391305E-4</v>
      </c>
      <c r="Y1616" s="16">
        <f t="shared" si="305"/>
        <v>1.00625720495864E-4</v>
      </c>
      <c r="Z1616" s="15">
        <f t="shared" si="306"/>
        <v>34.623256730160286</v>
      </c>
      <c r="AA1616" s="13">
        <v>0.05</v>
      </c>
      <c r="AB1616" s="13">
        <v>3.18</v>
      </c>
      <c r="AC1616" s="13">
        <v>0.03</v>
      </c>
      <c r="AD1616" s="13">
        <v>0</v>
      </c>
      <c r="AE1616" s="18">
        <f t="shared" si="307"/>
        <v>1.5900000000000001E-3</v>
      </c>
      <c r="AF1616" s="18">
        <f t="shared" si="311"/>
        <v>4.9444458791208796E-4</v>
      </c>
      <c r="AG1616" s="19">
        <f t="shared" si="308"/>
        <v>-1.0955554120879122E-3</v>
      </c>
      <c r="AH1616" s="16">
        <f t="shared" si="309"/>
        <v>-68.902856106157998</v>
      </c>
      <c r="AI1616" s="16">
        <f t="shared" si="310"/>
        <v>1.299369568321951E-3</v>
      </c>
      <c r="AJ1616" s="44" t="s">
        <v>681</v>
      </c>
      <c r="AK1616" s="15" t="s">
        <v>683</v>
      </c>
      <c r="AL1616" s="14" t="s">
        <v>213</v>
      </c>
      <c r="AM1616" s="39" t="s">
        <v>58</v>
      </c>
      <c r="AN1616" s="39" t="s">
        <v>59</v>
      </c>
      <c r="AO1616" s="39" t="s">
        <v>214</v>
      </c>
      <c r="AP1616" s="39" t="s">
        <v>61</v>
      </c>
      <c r="AQ1616" s="20"/>
      <c r="AR1616" s="20"/>
      <c r="AS1616" s="20"/>
      <c r="AT1616" s="20"/>
      <c r="AU1616" s="20"/>
      <c r="AV1616" s="20"/>
      <c r="AW1616" s="20"/>
      <c r="AX1616" s="20"/>
      <c r="AY1616" s="20"/>
      <c r="AZ1616" s="20"/>
      <c r="BA1616" s="20"/>
      <c r="BB1616" s="20"/>
    </row>
    <row r="1617" spans="1:54" ht="26.1" hidden="1" customHeight="1" x14ac:dyDescent="0.25">
      <c r="A1617" s="39" t="s">
        <v>26</v>
      </c>
      <c r="B1617" s="13" t="s">
        <v>261</v>
      </c>
      <c r="C1617" s="13" t="s">
        <v>251</v>
      </c>
      <c r="D1617" s="13">
        <v>34029</v>
      </c>
      <c r="E1617" s="13">
        <v>78912</v>
      </c>
      <c r="F1617" s="13" t="s">
        <v>473</v>
      </c>
      <c r="G1617" s="13" t="s">
        <v>331</v>
      </c>
      <c r="H1617" s="13" t="s">
        <v>137</v>
      </c>
      <c r="I1617" s="13" t="s">
        <v>139</v>
      </c>
      <c r="J1617" s="13" t="s">
        <v>472</v>
      </c>
      <c r="K1617" s="4">
        <v>7138</v>
      </c>
      <c r="L1617" s="4">
        <v>2001</v>
      </c>
      <c r="M1617" s="14" t="s">
        <v>35</v>
      </c>
      <c r="N1617" s="15" t="s">
        <v>679</v>
      </c>
      <c r="O1617" s="15">
        <v>2.4690119081885599E-2</v>
      </c>
      <c r="P1617" s="15">
        <v>1.6343959000000002E-2</v>
      </c>
      <c r="Q1617" s="15">
        <f t="shared" si="300"/>
        <v>-8.3461600818855973E-3</v>
      </c>
      <c r="R1617" s="15">
        <f t="shared" si="301"/>
        <v>-33.803644503314381</v>
      </c>
      <c r="S1617" s="15">
        <v>1.8454653713756021E-2</v>
      </c>
      <c r="T1617" s="15">
        <v>1.1842123E-2</v>
      </c>
      <c r="U1617" s="15">
        <f t="shared" si="302"/>
        <v>-6.6125307137560214E-3</v>
      </c>
      <c r="V1617" s="16">
        <f t="shared" si="303"/>
        <v>-35.831237021950017</v>
      </c>
      <c r="W1617" s="17">
        <f t="shared" si="304"/>
        <v>2.0059406210604371E-4</v>
      </c>
      <c r="X1617" s="17">
        <f t="shared" si="304"/>
        <v>1.2871872826086955E-4</v>
      </c>
      <c r="Y1617" s="16">
        <f t="shared" si="305"/>
        <v>-7.187533384517416E-5</v>
      </c>
      <c r="Z1617" s="15">
        <f t="shared" si="306"/>
        <v>-35.831237021950024</v>
      </c>
      <c r="AA1617" s="13">
        <v>0.02</v>
      </c>
      <c r="AB1617" s="13">
        <v>3.21</v>
      </c>
      <c r="AC1617" s="13">
        <v>0</v>
      </c>
      <c r="AD1617" s="13">
        <v>0.28000000000000003</v>
      </c>
      <c r="AE1617" s="18">
        <f t="shared" si="307"/>
        <v>1.6050000000000001E-3</v>
      </c>
      <c r="AF1617" s="18">
        <f t="shared" si="311"/>
        <v>1.6266652472527474E-4</v>
      </c>
      <c r="AG1617" s="19">
        <f t="shared" si="308"/>
        <v>-1.4423334752747255E-3</v>
      </c>
      <c r="AH1617" s="16">
        <f t="shared" si="309"/>
        <v>-89.865014035808429</v>
      </c>
      <c r="AI1617" s="16">
        <f t="shared" si="310"/>
        <v>1.4044059378939564E-3</v>
      </c>
      <c r="AJ1617" s="44">
        <v>221112</v>
      </c>
      <c r="AK1617" s="15" t="s">
        <v>682</v>
      </c>
      <c r="AL1617" s="14" t="s">
        <v>57</v>
      </c>
      <c r="AM1617" s="39" t="s">
        <v>58</v>
      </c>
      <c r="AN1617" s="39" t="s">
        <v>59</v>
      </c>
      <c r="AO1617" s="39" t="s">
        <v>60</v>
      </c>
      <c r="AP1617" s="39" t="s">
        <v>61</v>
      </c>
      <c r="AQ1617" s="20"/>
      <c r="AR1617" s="20"/>
      <c r="AS1617" s="20"/>
      <c r="AT1617" s="20"/>
      <c r="AU1617" s="20"/>
      <c r="AV1617" s="20"/>
      <c r="AW1617" s="20"/>
      <c r="AX1617" s="20"/>
      <c r="AY1617" s="20"/>
      <c r="AZ1617" s="20"/>
      <c r="BA1617" s="20"/>
      <c r="BB1617" s="20"/>
    </row>
    <row r="1618" spans="1:54" ht="26.1" hidden="1" customHeight="1" x14ac:dyDescent="0.25">
      <c r="A1618" s="39" t="s">
        <v>1</v>
      </c>
      <c r="B1618" s="13" t="s">
        <v>255</v>
      </c>
      <c r="C1618" s="13" t="s">
        <v>251</v>
      </c>
      <c r="D1618" s="13">
        <v>34009</v>
      </c>
      <c r="E1618" s="13">
        <v>73242</v>
      </c>
      <c r="F1618" s="13" t="s">
        <v>280</v>
      </c>
      <c r="G1618" s="13" t="s">
        <v>274</v>
      </c>
      <c r="H1618" s="13" t="s">
        <v>62</v>
      </c>
      <c r="I1618" s="13" t="s">
        <v>68</v>
      </c>
      <c r="J1618" s="13" t="s">
        <v>279</v>
      </c>
      <c r="K1618" s="4">
        <v>2378</v>
      </c>
      <c r="L1618" s="4">
        <v>2</v>
      </c>
      <c r="M1618" s="14" t="s">
        <v>34</v>
      </c>
      <c r="N1618" s="15" t="s">
        <v>679</v>
      </c>
      <c r="O1618" s="15">
        <v>3.9673058239965198E-2</v>
      </c>
      <c r="P1618" s="15">
        <v>3.7433930999999997E-2</v>
      </c>
      <c r="Q1618" s="15">
        <f t="shared" si="300"/>
        <v>-2.239127239965201E-3</v>
      </c>
      <c r="R1618" s="15">
        <f t="shared" si="301"/>
        <v>-5.64394916676624</v>
      </c>
      <c r="S1618" s="15">
        <v>2.1606398037477589E-2</v>
      </c>
      <c r="T1618" s="15">
        <v>2.022939E-2</v>
      </c>
      <c r="U1618" s="15">
        <f t="shared" si="302"/>
        <v>-1.3770080374775895E-3</v>
      </c>
      <c r="V1618" s="16">
        <f t="shared" si="303"/>
        <v>-6.3731494490154565</v>
      </c>
      <c r="W1618" s="17">
        <f t="shared" si="304"/>
        <v>2.3485215258127815E-4</v>
      </c>
      <c r="X1618" s="17">
        <f t="shared" si="304"/>
        <v>2.1988467391304348E-4</v>
      </c>
      <c r="Y1618" s="16">
        <f t="shared" si="305"/>
        <v>-1.4967478668234668E-5</v>
      </c>
      <c r="Z1618" s="15">
        <f t="shared" si="306"/>
        <v>-6.3731494490154565</v>
      </c>
      <c r="AA1618" s="13">
        <v>0.04</v>
      </c>
      <c r="AB1618" s="13">
        <v>3.27</v>
      </c>
      <c r="AC1618" s="13">
        <v>0</v>
      </c>
      <c r="AD1618" s="13">
        <v>0</v>
      </c>
      <c r="AE1618" s="18">
        <f t="shared" si="307"/>
        <v>1.635E-3</v>
      </c>
      <c r="AF1618" s="18">
        <f t="shared" si="311"/>
        <v>2.7787623626373626E-4</v>
      </c>
      <c r="AG1618" s="19">
        <f t="shared" si="308"/>
        <v>-1.3571237637362637E-3</v>
      </c>
      <c r="AH1618" s="16">
        <f t="shared" si="309"/>
        <v>-83.004511543502375</v>
      </c>
      <c r="AI1618" s="16">
        <f t="shared" si="310"/>
        <v>1.4001478474187218E-3</v>
      </c>
      <c r="AJ1618" s="44">
        <v>221112</v>
      </c>
      <c r="AK1618" s="15" t="s">
        <v>684</v>
      </c>
      <c r="AL1618" s="14" t="s">
        <v>69</v>
      </c>
      <c r="AM1618" s="39" t="s">
        <v>65</v>
      </c>
      <c r="AN1618" s="39" t="s">
        <v>59</v>
      </c>
      <c r="AO1618" s="39" t="s">
        <v>70</v>
      </c>
      <c r="AP1618" s="39" t="s">
        <v>71</v>
      </c>
      <c r="AQ1618" s="20"/>
      <c r="AR1618" s="20"/>
      <c r="AS1618" s="20"/>
      <c r="AT1618" s="20"/>
      <c r="AU1618" s="20"/>
      <c r="AV1618" s="20"/>
      <c r="AW1618" s="20"/>
      <c r="AX1618" s="20"/>
      <c r="AY1618" s="20"/>
      <c r="AZ1618" s="20"/>
      <c r="BA1618" s="20"/>
      <c r="BB1618" s="20"/>
    </row>
    <row r="1619" spans="1:54" ht="26.1" hidden="1" customHeight="1" x14ac:dyDescent="0.25">
      <c r="A1619" s="39" t="s">
        <v>11</v>
      </c>
      <c r="B1619" s="13" t="s">
        <v>652</v>
      </c>
      <c r="C1619" s="13" t="s">
        <v>252</v>
      </c>
      <c r="D1619" s="13">
        <v>34039</v>
      </c>
      <c r="E1619" s="13">
        <v>41810</v>
      </c>
      <c r="F1619" s="13" t="s">
        <v>352</v>
      </c>
      <c r="G1619" s="13" t="s">
        <v>360</v>
      </c>
      <c r="H1619" s="13" t="s">
        <v>175</v>
      </c>
      <c r="I1619" s="13" t="s">
        <v>176</v>
      </c>
      <c r="J1619" s="13" t="s">
        <v>543</v>
      </c>
      <c r="K1619" s="4">
        <v>2406</v>
      </c>
      <c r="L1619" s="4">
        <v>7</v>
      </c>
      <c r="M1619" s="14" t="s">
        <v>35</v>
      </c>
      <c r="N1619" s="15" t="s">
        <v>679</v>
      </c>
      <c r="O1619" s="15">
        <v>5.4749899789576499E-2</v>
      </c>
      <c r="P1619" s="15">
        <v>5.4496672000000003E-2</v>
      </c>
      <c r="Q1619" s="15">
        <f t="shared" si="300"/>
        <v>-2.5322778957649617E-4</v>
      </c>
      <c r="R1619" s="15">
        <f t="shared" si="301"/>
        <v>-0.46251735720018006</v>
      </c>
      <c r="S1619" s="15">
        <v>3.2849444444375389E-2</v>
      </c>
      <c r="T1619" s="15">
        <v>3.2600344000000003E-2</v>
      </c>
      <c r="U1619" s="15">
        <f t="shared" si="302"/>
        <v>-2.4910044437538581E-4</v>
      </c>
      <c r="V1619" s="16">
        <f t="shared" si="303"/>
        <v>-0.75830945877088574</v>
      </c>
      <c r="W1619" s="17">
        <f t="shared" si="304"/>
        <v>3.5705917874321073E-4</v>
      </c>
      <c r="X1619" s="17">
        <f t="shared" si="304"/>
        <v>3.5435156521739132E-4</v>
      </c>
      <c r="Y1619" s="16">
        <f t="shared" si="305"/>
        <v>-2.7076135258194086E-6</v>
      </c>
      <c r="Z1619" s="15">
        <f t="shared" si="306"/>
        <v>-0.75830945877088518</v>
      </c>
      <c r="AA1619" s="13">
        <v>0.06</v>
      </c>
      <c r="AB1619" s="13">
        <v>3.3</v>
      </c>
      <c r="AC1619" s="13">
        <v>0</v>
      </c>
      <c r="AD1619" s="13">
        <v>35.28</v>
      </c>
      <c r="AE1619" s="18">
        <f t="shared" si="307"/>
        <v>1.65E-3</v>
      </c>
      <c r="AF1619" s="18">
        <f t="shared" si="311"/>
        <v>4.4780692307692314E-4</v>
      </c>
      <c r="AG1619" s="19">
        <f t="shared" si="308"/>
        <v>-1.2021930769230769E-3</v>
      </c>
      <c r="AH1619" s="16">
        <f t="shared" si="309"/>
        <v>-72.860186480186485</v>
      </c>
      <c r="AI1619" s="16">
        <f t="shared" si="310"/>
        <v>1.2929408212567894E-3</v>
      </c>
      <c r="AJ1619" s="44">
        <v>221112</v>
      </c>
      <c r="AK1619" s="15" t="s">
        <v>686</v>
      </c>
      <c r="AL1619" s="14" t="s">
        <v>57</v>
      </c>
      <c r="AM1619" s="39" t="s">
        <v>58</v>
      </c>
      <c r="AN1619" s="39" t="s">
        <v>59</v>
      </c>
      <c r="AO1619" s="39" t="s">
        <v>60</v>
      </c>
      <c r="AP1619" s="39" t="s">
        <v>61</v>
      </c>
      <c r="AQ1619" s="20"/>
      <c r="AR1619" s="20"/>
      <c r="AS1619" s="20"/>
      <c r="AT1619" s="20"/>
      <c r="AU1619" s="20"/>
      <c r="AV1619" s="20"/>
      <c r="AW1619" s="20"/>
      <c r="AX1619" s="20"/>
      <c r="AY1619" s="20"/>
      <c r="AZ1619" s="20"/>
      <c r="BA1619" s="20"/>
      <c r="BB1619" s="20"/>
    </row>
    <row r="1620" spans="1:54" ht="26.1" hidden="1" customHeight="1" x14ac:dyDescent="0.25">
      <c r="A1620" s="39" t="s">
        <v>18</v>
      </c>
      <c r="B1620" s="13" t="s">
        <v>260</v>
      </c>
      <c r="C1620" s="13" t="s">
        <v>252</v>
      </c>
      <c r="D1620" s="13">
        <v>34023</v>
      </c>
      <c r="E1620" s="13">
        <v>17823</v>
      </c>
      <c r="F1620" s="13" t="s">
        <v>627</v>
      </c>
      <c r="G1620" s="13" t="s">
        <v>276</v>
      </c>
      <c r="H1620" s="13" t="s">
        <v>235</v>
      </c>
      <c r="I1620" s="13" t="s">
        <v>238</v>
      </c>
      <c r="J1620" s="13" t="s">
        <v>626</v>
      </c>
      <c r="K1620" s="4">
        <v>2385</v>
      </c>
      <c r="L1620" s="4">
        <v>9001</v>
      </c>
      <c r="M1620" s="14" t="s">
        <v>34</v>
      </c>
      <c r="N1620" s="15" t="s">
        <v>679</v>
      </c>
      <c r="O1620" s="15">
        <v>3.0062825000002201E-2</v>
      </c>
      <c r="P1620" s="15">
        <v>0</v>
      </c>
      <c r="Q1620" s="15">
        <f t="shared" si="300"/>
        <v>-3.0062825000002201E-2</v>
      </c>
      <c r="R1620" s="15">
        <f t="shared" si="301"/>
        <v>-100</v>
      </c>
      <c r="S1620" s="15">
        <v>1.0571334296086438E-2</v>
      </c>
      <c r="T1620" s="15">
        <v>0</v>
      </c>
      <c r="U1620" s="15">
        <f t="shared" si="302"/>
        <v>-1.0571334296086438E-2</v>
      </c>
      <c r="V1620" s="16">
        <f t="shared" si="303"/>
        <v>-100</v>
      </c>
      <c r="W1620" s="17">
        <f t="shared" si="304"/>
        <v>1.1490580756615694E-4</v>
      </c>
      <c r="X1620" s="17">
        <f t="shared" si="304"/>
        <v>0</v>
      </c>
      <c r="Y1620" s="16">
        <f t="shared" si="305"/>
        <v>-1.1490580756615694E-4</v>
      </c>
      <c r="Z1620" s="15">
        <f t="shared" si="306"/>
        <v>-100</v>
      </c>
      <c r="AA1620" s="13">
        <v>0.03</v>
      </c>
      <c r="AB1620" s="13">
        <v>3.42</v>
      </c>
      <c r="AC1620" s="13">
        <v>0</v>
      </c>
      <c r="AD1620" s="13">
        <v>0</v>
      </c>
      <c r="AE1620" s="18">
        <f t="shared" si="307"/>
        <v>1.7099999999999999E-3</v>
      </c>
      <c r="AF1620" s="18">
        <f t="shared" si="311"/>
        <v>0</v>
      </c>
      <c r="AG1620" s="19">
        <f t="shared" si="308"/>
        <v>-1.7099999999999999E-3</v>
      </c>
      <c r="AH1620" s="16">
        <f t="shared" si="309"/>
        <v>-100</v>
      </c>
      <c r="AI1620" s="16">
        <f t="shared" si="310"/>
        <v>1.595094192433843E-3</v>
      </c>
      <c r="AJ1620" s="44">
        <v>221112</v>
      </c>
      <c r="AK1620" s="15" t="s">
        <v>682</v>
      </c>
      <c r="AL1620" s="14" t="s">
        <v>76</v>
      </c>
      <c r="AM1620" s="39" t="s">
        <v>58</v>
      </c>
      <c r="AN1620" s="39" t="s">
        <v>59</v>
      </c>
      <c r="AO1620" s="39" t="s">
        <v>77</v>
      </c>
      <c r="AP1620" s="39" t="s">
        <v>61</v>
      </c>
      <c r="AQ1620" s="20"/>
      <c r="AR1620" s="20"/>
      <c r="AS1620" s="20"/>
      <c r="AT1620" s="20"/>
      <c r="AU1620" s="20"/>
      <c r="AV1620" s="20"/>
      <c r="AW1620" s="20"/>
      <c r="AX1620" s="20"/>
      <c r="AY1620" s="20"/>
      <c r="AZ1620" s="20"/>
      <c r="BA1620" s="20"/>
      <c r="BB1620" s="20"/>
    </row>
    <row r="1621" spans="1:54" ht="26.1" hidden="1" customHeight="1" x14ac:dyDescent="0.25">
      <c r="A1621" s="39" t="s">
        <v>29</v>
      </c>
      <c r="B1621" s="13" t="s">
        <v>260</v>
      </c>
      <c r="C1621" s="13" t="s">
        <v>252</v>
      </c>
      <c r="D1621" s="13">
        <v>34023</v>
      </c>
      <c r="E1621" s="13">
        <v>17884</v>
      </c>
      <c r="F1621" s="13" t="s">
        <v>601</v>
      </c>
      <c r="G1621" s="13" t="s">
        <v>276</v>
      </c>
      <c r="H1621" s="13" t="s">
        <v>220</v>
      </c>
      <c r="I1621" s="13" t="s">
        <v>224</v>
      </c>
      <c r="J1621" s="13" t="s">
        <v>600</v>
      </c>
      <c r="K1621" s="4">
        <v>2390</v>
      </c>
      <c r="L1621" s="4">
        <v>12001</v>
      </c>
      <c r="M1621" s="14" t="s">
        <v>34</v>
      </c>
      <c r="N1621" s="15" t="s">
        <v>679</v>
      </c>
      <c r="O1621" s="15">
        <v>1.00146086250171E-2</v>
      </c>
      <c r="P1621" s="15">
        <v>1.0431809E-2</v>
      </c>
      <c r="Q1621" s="15">
        <f t="shared" si="300"/>
        <v>4.1720037498290015E-4</v>
      </c>
      <c r="R1621" s="15">
        <f t="shared" si="301"/>
        <v>4.1659179165594979</v>
      </c>
      <c r="S1621" s="15">
        <v>6.57109966562617E-3</v>
      </c>
      <c r="T1621" s="15">
        <v>6.5925660000000002E-3</v>
      </c>
      <c r="U1621" s="15">
        <f t="shared" si="302"/>
        <v>2.1466334373830206E-5</v>
      </c>
      <c r="V1621" s="16">
        <f t="shared" si="303"/>
        <v>0.32667796055692067</v>
      </c>
      <c r="W1621" s="17">
        <f t="shared" si="304"/>
        <v>7.1424996365501849E-5</v>
      </c>
      <c r="X1621" s="17">
        <f t="shared" si="304"/>
        <v>7.165832608695652E-5</v>
      </c>
      <c r="Y1621" s="16">
        <f t="shared" si="305"/>
        <v>2.3332972145467085E-7</v>
      </c>
      <c r="Z1621" s="15">
        <f t="shared" si="306"/>
        <v>0.32667796055691328</v>
      </c>
      <c r="AA1621" s="13">
        <v>0.01</v>
      </c>
      <c r="AB1621" s="13">
        <v>3.43</v>
      </c>
      <c r="AC1621" s="13">
        <v>0</v>
      </c>
      <c r="AD1621" s="13">
        <v>0</v>
      </c>
      <c r="AE1621" s="18">
        <f t="shared" si="307"/>
        <v>1.7150000000000002E-3</v>
      </c>
      <c r="AF1621" s="18">
        <f t="shared" si="311"/>
        <v>9.0557225274725286E-5</v>
      </c>
      <c r="AG1621" s="19">
        <f t="shared" si="308"/>
        <v>-1.6244427747252748E-3</v>
      </c>
      <c r="AH1621" s="16">
        <f t="shared" si="309"/>
        <v>-94.719695319258008</v>
      </c>
      <c r="AI1621" s="16">
        <f t="shared" si="310"/>
        <v>1.6435750036344983E-3</v>
      </c>
      <c r="AJ1621" s="44">
        <v>221112</v>
      </c>
      <c r="AK1621" s="15" t="s">
        <v>686</v>
      </c>
      <c r="AL1621" s="14" t="s">
        <v>57</v>
      </c>
      <c r="AM1621" s="39" t="s">
        <v>58</v>
      </c>
      <c r="AN1621" s="39" t="s">
        <v>59</v>
      </c>
      <c r="AO1621" s="39" t="s">
        <v>60</v>
      </c>
      <c r="AP1621" s="39" t="s">
        <v>61</v>
      </c>
      <c r="AQ1621" s="20"/>
      <c r="AR1621" s="20"/>
      <c r="AS1621" s="20"/>
      <c r="AT1621" s="20"/>
      <c r="AU1621" s="20"/>
      <c r="AV1621" s="20"/>
      <c r="AW1621" s="20"/>
      <c r="AX1621" s="20"/>
      <c r="AY1621" s="20"/>
      <c r="AZ1621" s="20"/>
      <c r="BA1621" s="20"/>
      <c r="BB1621" s="20"/>
    </row>
    <row r="1622" spans="1:54" ht="26.1" hidden="1" customHeight="1" x14ac:dyDescent="0.25">
      <c r="A1622" s="39" t="s">
        <v>10</v>
      </c>
      <c r="B1622" s="13" t="s">
        <v>10</v>
      </c>
      <c r="C1622" s="13" t="s">
        <v>252</v>
      </c>
      <c r="D1622" s="13">
        <v>34003</v>
      </c>
      <c r="E1622" s="13">
        <v>2488</v>
      </c>
      <c r="F1622" s="13" t="s">
        <v>271</v>
      </c>
      <c r="G1622" s="13" t="s">
        <v>341</v>
      </c>
      <c r="H1622" s="13" t="s">
        <v>82</v>
      </c>
      <c r="I1622" s="13" t="s">
        <v>84</v>
      </c>
      <c r="J1622" s="13" t="s">
        <v>340</v>
      </c>
      <c r="K1622" s="4">
        <v>2398</v>
      </c>
      <c r="L1622" s="4">
        <v>2201</v>
      </c>
      <c r="M1622" s="14" t="s">
        <v>35</v>
      </c>
      <c r="N1622" s="15" t="s">
        <v>679</v>
      </c>
      <c r="O1622" s="15">
        <v>0.97966266743561603</v>
      </c>
      <c r="P1622" s="15">
        <v>1.185521721</v>
      </c>
      <c r="Q1622" s="15">
        <f t="shared" si="300"/>
        <v>0.20585905356438394</v>
      </c>
      <c r="R1622" s="15">
        <f t="shared" si="301"/>
        <v>21.013258992837258</v>
      </c>
      <c r="S1622" s="15">
        <v>0.27905231475004344</v>
      </c>
      <c r="T1622" s="15">
        <v>0.34578082599999999</v>
      </c>
      <c r="U1622" s="15">
        <f t="shared" si="302"/>
        <v>6.6728511249956546E-2</v>
      </c>
      <c r="V1622" s="16">
        <f t="shared" si="303"/>
        <v>23.912545326752628</v>
      </c>
      <c r="W1622" s="17">
        <f t="shared" si="304"/>
        <v>3.0331773342396028E-3</v>
      </c>
      <c r="X1622" s="17">
        <f t="shared" si="304"/>
        <v>3.7584872391304347E-3</v>
      </c>
      <c r="Y1622" s="16">
        <f t="shared" si="305"/>
        <v>7.2530990489083191E-4</v>
      </c>
      <c r="Z1622" s="15">
        <f t="shared" si="306"/>
        <v>23.912545326752625</v>
      </c>
      <c r="AA1622" s="13">
        <v>0.98</v>
      </c>
      <c r="AB1622" s="13">
        <v>3.44</v>
      </c>
      <c r="AC1622" s="13">
        <v>0</v>
      </c>
      <c r="AD1622" s="13">
        <v>4.58</v>
      </c>
      <c r="AE1622" s="18">
        <f t="shared" si="307"/>
        <v>1.72E-3</v>
      </c>
      <c r="AF1622" s="18">
        <f t="shared" si="311"/>
        <v>4.7497366208791207E-3</v>
      </c>
      <c r="AG1622" s="19">
        <f t="shared" si="308"/>
        <v>3.0297366208791206E-3</v>
      </c>
      <c r="AH1622" s="16">
        <f t="shared" si="309"/>
        <v>176.14747795808842</v>
      </c>
      <c r="AI1622" s="16">
        <f t="shared" si="310"/>
        <v>-1.3131773342396028E-3</v>
      </c>
      <c r="AJ1622" s="44" t="s">
        <v>681</v>
      </c>
      <c r="AK1622" s="15" t="s">
        <v>683</v>
      </c>
      <c r="AL1622" s="14" t="s">
        <v>57</v>
      </c>
      <c r="AM1622" s="39" t="s">
        <v>58</v>
      </c>
      <c r="AN1622" s="39" t="s">
        <v>59</v>
      </c>
      <c r="AO1622" s="39" t="s">
        <v>60</v>
      </c>
      <c r="AP1622" s="39" t="s">
        <v>61</v>
      </c>
      <c r="AQ1622" s="20"/>
      <c r="AR1622" s="20"/>
      <c r="AS1622" s="20"/>
      <c r="AT1622" s="20"/>
      <c r="AU1622" s="20"/>
      <c r="AV1622" s="20"/>
      <c r="AW1622" s="20"/>
      <c r="AX1622" s="20"/>
      <c r="AY1622" s="20"/>
      <c r="AZ1622" s="20"/>
      <c r="BA1622" s="20"/>
      <c r="BB1622" s="20"/>
    </row>
    <row r="1623" spans="1:54" ht="26.1" hidden="1" customHeight="1" x14ac:dyDescent="0.25">
      <c r="A1623" s="40" t="s">
        <v>26</v>
      </c>
      <c r="B1623" s="13" t="s">
        <v>261</v>
      </c>
      <c r="C1623" s="13" t="s">
        <v>251</v>
      </c>
      <c r="D1623" s="13">
        <v>34029</v>
      </c>
      <c r="E1623" s="13">
        <v>78912</v>
      </c>
      <c r="F1623" s="13" t="s">
        <v>473</v>
      </c>
      <c r="G1623" s="13" t="s">
        <v>272</v>
      </c>
      <c r="H1623" s="13" t="s">
        <v>137</v>
      </c>
      <c r="I1623" s="13" t="s">
        <v>139</v>
      </c>
      <c r="J1623" s="13" t="s">
        <v>475</v>
      </c>
      <c r="K1623" s="4">
        <v>7138</v>
      </c>
      <c r="L1623" s="4">
        <v>2001</v>
      </c>
      <c r="M1623" s="13" t="s">
        <v>36</v>
      </c>
      <c r="N1623" s="15" t="s">
        <v>679</v>
      </c>
      <c r="O1623" s="15">
        <v>2.3381977588243199E-2</v>
      </c>
      <c r="P1623" s="15">
        <v>1.574975E-2</v>
      </c>
      <c r="Q1623" s="15">
        <f t="shared" si="300"/>
        <v>-7.6322275882431991E-3</v>
      </c>
      <c r="R1623" s="15">
        <f t="shared" si="301"/>
        <v>-32.641497321769712</v>
      </c>
      <c r="S1623" s="15">
        <v>1.6529565938911632E-2</v>
      </c>
      <c r="T1623" s="15">
        <v>1.0606818E-2</v>
      </c>
      <c r="U1623" s="15">
        <f t="shared" si="302"/>
        <v>-5.9227479389116315E-3</v>
      </c>
      <c r="V1623" s="16">
        <f t="shared" si="303"/>
        <v>-35.831236953228832</v>
      </c>
      <c r="W1623" s="17">
        <f t="shared" si="304"/>
        <v>1.796691949881699E-4</v>
      </c>
      <c r="X1623" s="17">
        <f t="shared" si="304"/>
        <v>1.152915E-4</v>
      </c>
      <c r="Y1623" s="16">
        <f t="shared" si="305"/>
        <v>-6.4377694988169902E-5</v>
      </c>
      <c r="Z1623" s="15">
        <f t="shared" si="306"/>
        <v>-35.831236953228832</v>
      </c>
      <c r="AA1623" s="13">
        <v>0.02</v>
      </c>
      <c r="AB1623" s="13">
        <v>3.46</v>
      </c>
      <c r="AC1623" s="13">
        <v>0.02</v>
      </c>
      <c r="AD1623" s="13">
        <v>0</v>
      </c>
      <c r="AE1623" s="18">
        <f t="shared" si="307"/>
        <v>1.73E-3</v>
      </c>
      <c r="AF1623" s="18">
        <f t="shared" si="311"/>
        <v>1.4569804945054946E-4</v>
      </c>
      <c r="AG1623" s="19">
        <f t="shared" si="308"/>
        <v>-1.5843019505494505E-3</v>
      </c>
      <c r="AH1623" s="16">
        <f t="shared" si="309"/>
        <v>-91.578147430604076</v>
      </c>
      <c r="AI1623" s="16">
        <f t="shared" si="310"/>
        <v>1.5503308050118301E-3</v>
      </c>
      <c r="AJ1623" s="44">
        <v>221112</v>
      </c>
      <c r="AK1623" s="15" t="s">
        <v>682</v>
      </c>
      <c r="AL1623" s="14" t="s">
        <v>57</v>
      </c>
      <c r="AM1623" s="39" t="s">
        <v>58</v>
      </c>
      <c r="AN1623" s="39" t="s">
        <v>59</v>
      </c>
      <c r="AO1623" s="39" t="s">
        <v>60</v>
      </c>
      <c r="AP1623" s="39" t="s">
        <v>61</v>
      </c>
      <c r="AQ1623" s="20"/>
      <c r="AR1623" s="20"/>
      <c r="AS1623" s="20"/>
      <c r="AT1623" s="20"/>
      <c r="AU1623" s="20"/>
      <c r="AV1623" s="20"/>
      <c r="AW1623" s="20"/>
      <c r="AX1623" s="20"/>
      <c r="AY1623" s="20"/>
      <c r="AZ1623" s="20"/>
      <c r="BA1623" s="20"/>
      <c r="BB1623" s="20"/>
    </row>
    <row r="1624" spans="1:54" ht="26.1" hidden="1" customHeight="1" x14ac:dyDescent="0.25">
      <c r="A1624" s="39" t="s">
        <v>23</v>
      </c>
      <c r="B1624" s="13" t="s">
        <v>24</v>
      </c>
      <c r="C1624" s="13" t="s">
        <v>251</v>
      </c>
      <c r="D1624" s="13">
        <v>34011</v>
      </c>
      <c r="E1624" s="13">
        <v>75507</v>
      </c>
      <c r="F1624" s="13" t="s">
        <v>491</v>
      </c>
      <c r="G1624" s="13" t="s">
        <v>311</v>
      </c>
      <c r="H1624" s="13" t="s">
        <v>150</v>
      </c>
      <c r="I1624" s="13" t="s">
        <v>151</v>
      </c>
      <c r="J1624" s="13" t="s">
        <v>492</v>
      </c>
      <c r="K1624" s="4">
        <v>2434</v>
      </c>
      <c r="L1624" s="4">
        <v>6001</v>
      </c>
      <c r="M1624" s="14" t="s">
        <v>34</v>
      </c>
      <c r="N1624" s="15" t="s">
        <v>679</v>
      </c>
      <c r="O1624" s="15">
        <v>1.9948970947659898E-2</v>
      </c>
      <c r="P1624" s="15">
        <v>0</v>
      </c>
      <c r="Q1624" s="15">
        <f t="shared" si="300"/>
        <v>-1.9948970947659898E-2</v>
      </c>
      <c r="R1624" s="15">
        <f t="shared" si="301"/>
        <v>-100</v>
      </c>
      <c r="S1624" s="15">
        <v>1.9948970947659819E-2</v>
      </c>
      <c r="T1624" s="15">
        <v>0</v>
      </c>
      <c r="U1624" s="15">
        <f t="shared" si="302"/>
        <v>-1.9948970947659819E-2</v>
      </c>
      <c r="V1624" s="16">
        <f t="shared" si="303"/>
        <v>-100</v>
      </c>
      <c r="W1624" s="17">
        <f t="shared" si="304"/>
        <v>2.1683664073543282E-4</v>
      </c>
      <c r="X1624" s="17">
        <f t="shared" si="304"/>
        <v>0</v>
      </c>
      <c r="Y1624" s="16">
        <f t="shared" si="305"/>
        <v>-2.1683664073543282E-4</v>
      </c>
      <c r="Z1624" s="15">
        <f t="shared" si="306"/>
        <v>-100</v>
      </c>
      <c r="AA1624" s="13">
        <v>0.02</v>
      </c>
      <c r="AB1624" s="13">
        <v>3.63</v>
      </c>
      <c r="AC1624" s="13">
        <v>0</v>
      </c>
      <c r="AD1624" s="13">
        <v>0</v>
      </c>
      <c r="AE1624" s="18">
        <f t="shared" si="307"/>
        <v>1.815E-3</v>
      </c>
      <c r="AF1624" s="18">
        <f t="shared" si="311"/>
        <v>0</v>
      </c>
      <c r="AG1624" s="19">
        <f t="shared" si="308"/>
        <v>-1.815E-3</v>
      </c>
      <c r="AH1624" s="16">
        <f t="shared" si="309"/>
        <v>-100</v>
      </c>
      <c r="AI1624" s="16">
        <f t="shared" si="310"/>
        <v>1.5981633592645672E-3</v>
      </c>
      <c r="AJ1624" s="44">
        <v>221112</v>
      </c>
      <c r="AK1624" s="15" t="s">
        <v>682</v>
      </c>
      <c r="AL1624" s="14" t="s">
        <v>64</v>
      </c>
      <c r="AM1624" s="39" t="s">
        <v>65</v>
      </c>
      <c r="AN1624" s="39" t="s">
        <v>59</v>
      </c>
      <c r="AO1624" s="39" t="s">
        <v>66</v>
      </c>
      <c r="AP1624" s="39" t="s">
        <v>67</v>
      </c>
      <c r="AQ1624" s="20"/>
      <c r="AR1624" s="20"/>
      <c r="AS1624" s="20"/>
      <c r="AT1624" s="20"/>
      <c r="AU1624" s="20"/>
      <c r="AV1624" s="20"/>
      <c r="AW1624" s="20"/>
      <c r="AX1624" s="20"/>
      <c r="AY1624" s="20"/>
      <c r="AZ1624" s="20"/>
      <c r="BA1624" s="20"/>
      <c r="BB1624" s="20"/>
    </row>
    <row r="1625" spans="1:54" ht="26.1" hidden="1" customHeight="1" x14ac:dyDescent="0.25">
      <c r="A1625" s="39" t="s">
        <v>45</v>
      </c>
      <c r="B1625" s="13" t="s">
        <v>10</v>
      </c>
      <c r="C1625" s="13" t="s">
        <v>252</v>
      </c>
      <c r="D1625" s="13">
        <v>34003</v>
      </c>
      <c r="E1625" s="13">
        <v>2624</v>
      </c>
      <c r="F1625" s="13" t="s">
        <v>280</v>
      </c>
      <c r="G1625" s="13" t="s">
        <v>311</v>
      </c>
      <c r="H1625" s="13" t="s">
        <v>216</v>
      </c>
      <c r="I1625" s="13" t="s">
        <v>217</v>
      </c>
      <c r="J1625" s="13" t="s">
        <v>588</v>
      </c>
      <c r="K1625" s="4">
        <v>50852</v>
      </c>
      <c r="L1625" s="4">
        <v>2001</v>
      </c>
      <c r="M1625" s="14" t="s">
        <v>34</v>
      </c>
      <c r="N1625" s="15" t="s">
        <v>679</v>
      </c>
      <c r="O1625" s="15">
        <v>5.9846436719973799E-2</v>
      </c>
      <c r="P1625" s="15">
        <v>0.12041283</v>
      </c>
      <c r="Q1625" s="15">
        <f t="shared" si="300"/>
        <v>6.05663932800262E-2</v>
      </c>
      <c r="R1625" s="15">
        <f t="shared" si="301"/>
        <v>101.20300656064309</v>
      </c>
      <c r="S1625" s="15">
        <v>4.3773118369255105E-2</v>
      </c>
      <c r="T1625" s="15">
        <v>9.8783734000000012E-2</v>
      </c>
      <c r="U1625" s="15">
        <f t="shared" si="302"/>
        <v>5.5010615630744907E-2</v>
      </c>
      <c r="V1625" s="16">
        <f t="shared" si="303"/>
        <v>125.67214235616962</v>
      </c>
      <c r="W1625" s="17">
        <f t="shared" si="304"/>
        <v>4.7579476488320769E-4</v>
      </c>
      <c r="X1625" s="17">
        <f t="shared" si="304"/>
        <v>1.0737362391304349E-3</v>
      </c>
      <c r="Y1625" s="16">
        <f t="shared" si="305"/>
        <v>5.9794147424722726E-4</v>
      </c>
      <c r="Z1625" s="15">
        <f t="shared" si="306"/>
        <v>125.67214235616962</v>
      </c>
      <c r="AA1625" s="13">
        <v>0.06</v>
      </c>
      <c r="AB1625" s="13">
        <v>3.85</v>
      </c>
      <c r="AC1625" s="13">
        <v>0</v>
      </c>
      <c r="AD1625" s="13">
        <v>0</v>
      </c>
      <c r="AE1625" s="18">
        <f t="shared" si="307"/>
        <v>1.9250000000000001E-3</v>
      </c>
      <c r="AF1625" s="18">
        <f t="shared" si="311"/>
        <v>1.3569194230769234E-3</v>
      </c>
      <c r="AG1625" s="19">
        <f t="shared" si="308"/>
        <v>-5.6808057692307669E-4</v>
      </c>
      <c r="AH1625" s="16">
        <f t="shared" si="309"/>
        <v>-29.510679320679305</v>
      </c>
      <c r="AI1625" s="16">
        <f t="shared" si="310"/>
        <v>1.4492052351167924E-3</v>
      </c>
      <c r="AJ1625" s="44">
        <v>221112</v>
      </c>
      <c r="AK1625" s="15" t="s">
        <v>683</v>
      </c>
      <c r="AL1625" s="14" t="s">
        <v>57</v>
      </c>
      <c r="AM1625" s="39" t="s">
        <v>58</v>
      </c>
      <c r="AN1625" s="39" t="s">
        <v>59</v>
      </c>
      <c r="AO1625" s="39" t="s">
        <v>60</v>
      </c>
      <c r="AP1625" s="39" t="s">
        <v>61</v>
      </c>
      <c r="AQ1625" s="20"/>
      <c r="AR1625" s="20"/>
      <c r="AS1625" s="20"/>
      <c r="AT1625" s="20"/>
      <c r="AU1625" s="20"/>
      <c r="AV1625" s="20"/>
      <c r="AW1625" s="20"/>
      <c r="AX1625" s="20"/>
      <c r="AY1625" s="20"/>
      <c r="AZ1625" s="20"/>
      <c r="BA1625" s="20"/>
      <c r="BB1625" s="20"/>
    </row>
    <row r="1626" spans="1:54" ht="26.1" hidden="1" customHeight="1" x14ac:dyDescent="0.25">
      <c r="A1626" s="39" t="s">
        <v>19</v>
      </c>
      <c r="B1626" s="13" t="s">
        <v>253</v>
      </c>
      <c r="C1626" s="13" t="s">
        <v>251</v>
      </c>
      <c r="D1626" s="13">
        <v>34005</v>
      </c>
      <c r="E1626" s="13">
        <v>45979</v>
      </c>
      <c r="F1626" s="13" t="s">
        <v>365</v>
      </c>
      <c r="G1626" s="13" t="s">
        <v>331</v>
      </c>
      <c r="H1626" s="13" t="s">
        <v>85</v>
      </c>
      <c r="I1626" s="13" t="s">
        <v>92</v>
      </c>
      <c r="J1626" s="13" t="s">
        <v>366</v>
      </c>
      <c r="K1626" s="4">
        <v>2399</v>
      </c>
      <c r="L1626" s="4">
        <v>32001</v>
      </c>
      <c r="M1626" s="14" t="s">
        <v>34</v>
      </c>
      <c r="N1626" s="15" t="s">
        <v>679</v>
      </c>
      <c r="O1626" s="15">
        <v>7.9960463660173307E-3</v>
      </c>
      <c r="P1626" s="15">
        <v>0</v>
      </c>
      <c r="Q1626" s="15">
        <f t="shared" si="300"/>
        <v>-7.9960463660173307E-3</v>
      </c>
      <c r="R1626" s="15">
        <f t="shared" si="301"/>
        <v>-100</v>
      </c>
      <c r="S1626" s="15">
        <v>6.9777607118901401E-3</v>
      </c>
      <c r="T1626" s="15">
        <v>0</v>
      </c>
      <c r="U1626" s="15">
        <f t="shared" si="302"/>
        <v>-6.9777607118901401E-3</v>
      </c>
      <c r="V1626" s="16">
        <f t="shared" si="303"/>
        <v>-100</v>
      </c>
      <c r="W1626" s="17">
        <f t="shared" si="304"/>
        <v>7.5845225129240652E-5</v>
      </c>
      <c r="X1626" s="17">
        <f t="shared" si="304"/>
        <v>0</v>
      </c>
      <c r="Y1626" s="16">
        <f t="shared" si="305"/>
        <v>-7.5845225129240652E-5</v>
      </c>
      <c r="Z1626" s="15">
        <f t="shared" si="306"/>
        <v>-100</v>
      </c>
      <c r="AA1626" s="13">
        <v>0.01</v>
      </c>
      <c r="AB1626" s="13">
        <v>3.92</v>
      </c>
      <c r="AC1626" s="13">
        <v>0</v>
      </c>
      <c r="AD1626" s="13">
        <v>0</v>
      </c>
      <c r="AE1626" s="18">
        <f t="shared" si="307"/>
        <v>1.9599999999999999E-3</v>
      </c>
      <c r="AF1626" s="18">
        <f t="shared" si="311"/>
        <v>0</v>
      </c>
      <c r="AG1626" s="19">
        <f t="shared" si="308"/>
        <v>-1.9599999999999999E-3</v>
      </c>
      <c r="AH1626" s="16">
        <f t="shared" si="309"/>
        <v>-100</v>
      </c>
      <c r="AI1626" s="16">
        <f t="shared" si="310"/>
        <v>1.8841547748707592E-3</v>
      </c>
      <c r="AJ1626" s="44">
        <v>221112</v>
      </c>
      <c r="AK1626" s="15" t="s">
        <v>682</v>
      </c>
      <c r="AL1626" s="14" t="s">
        <v>88</v>
      </c>
      <c r="AM1626" s="39" t="s">
        <v>58</v>
      </c>
      <c r="AN1626" s="39" t="s">
        <v>89</v>
      </c>
      <c r="AO1626" s="39" t="s">
        <v>77</v>
      </c>
      <c r="AP1626" s="39" t="s">
        <v>90</v>
      </c>
      <c r="AQ1626" s="20"/>
      <c r="AR1626" s="20"/>
      <c r="AS1626" s="20"/>
      <c r="AT1626" s="20"/>
      <c r="AU1626" s="20"/>
      <c r="AV1626" s="20"/>
      <c r="AW1626" s="20"/>
      <c r="AX1626" s="20"/>
      <c r="AY1626" s="20"/>
      <c r="AZ1626" s="20"/>
      <c r="BA1626" s="20"/>
      <c r="BB1626" s="20"/>
    </row>
    <row r="1627" spans="1:54" ht="26.1" hidden="1" customHeight="1" x14ac:dyDescent="0.25">
      <c r="A1627" s="39" t="s">
        <v>41</v>
      </c>
      <c r="B1627" s="13" t="s">
        <v>254</v>
      </c>
      <c r="C1627" s="13" t="s">
        <v>251</v>
      </c>
      <c r="D1627" s="13">
        <v>34007</v>
      </c>
      <c r="E1627" s="13">
        <v>51608</v>
      </c>
      <c r="F1627" s="13" t="s">
        <v>271</v>
      </c>
      <c r="G1627" s="13" t="s">
        <v>276</v>
      </c>
      <c r="H1627" s="13" t="s">
        <v>93</v>
      </c>
      <c r="I1627" s="13" t="s">
        <v>94</v>
      </c>
      <c r="J1627" s="13" t="s">
        <v>373</v>
      </c>
      <c r="K1627" s="4">
        <v>10751</v>
      </c>
      <c r="L1627" s="4">
        <v>2001</v>
      </c>
      <c r="M1627" s="14" t="s">
        <v>34</v>
      </c>
      <c r="N1627" s="15" t="s">
        <v>679</v>
      </c>
      <c r="O1627" s="15">
        <v>0.36492058938840799</v>
      </c>
      <c r="P1627" s="15">
        <v>0.450777863</v>
      </c>
      <c r="Q1627" s="15">
        <f t="shared" si="300"/>
        <v>8.5857273611592011E-2</v>
      </c>
      <c r="R1627" s="15">
        <f t="shared" si="301"/>
        <v>23.527659471197637</v>
      </c>
      <c r="S1627" s="15">
        <v>0.2127179247211527</v>
      </c>
      <c r="T1627" s="15">
        <v>0.26284691999999998</v>
      </c>
      <c r="U1627" s="15">
        <f t="shared" si="302"/>
        <v>5.0128995278847288E-2</v>
      </c>
      <c r="V1627" s="16">
        <f t="shared" si="303"/>
        <v>23.56594788359293</v>
      </c>
      <c r="W1627" s="17">
        <f t="shared" si="304"/>
        <v>2.3121513556647031E-3</v>
      </c>
      <c r="X1627" s="17">
        <f t="shared" si="304"/>
        <v>2.8570317391304347E-3</v>
      </c>
      <c r="Y1627" s="16">
        <f t="shared" si="305"/>
        <v>5.4488038346573158E-4</v>
      </c>
      <c r="Z1627" s="15">
        <f t="shared" si="306"/>
        <v>23.565947883592941</v>
      </c>
      <c r="AA1627" s="13">
        <v>0.37</v>
      </c>
      <c r="AB1627" s="13">
        <v>3.94</v>
      </c>
      <c r="AC1627" s="13">
        <v>0</v>
      </c>
      <c r="AD1627" s="13">
        <v>0</v>
      </c>
      <c r="AE1627" s="18">
        <f t="shared" si="307"/>
        <v>1.97E-3</v>
      </c>
      <c r="AF1627" s="18">
        <f t="shared" si="311"/>
        <v>3.6105346153846151E-3</v>
      </c>
      <c r="AG1627" s="19">
        <f t="shared" si="308"/>
        <v>1.6405346153846151E-3</v>
      </c>
      <c r="AH1627" s="16">
        <f t="shared" si="309"/>
        <v>83.275868801249501</v>
      </c>
      <c r="AI1627" s="16">
        <f t="shared" si="310"/>
        <v>-3.4215135566470316E-4</v>
      </c>
      <c r="AJ1627" s="44">
        <v>221112</v>
      </c>
      <c r="AK1627" s="15" t="s">
        <v>683</v>
      </c>
      <c r="AL1627" s="14" t="s">
        <v>57</v>
      </c>
      <c r="AM1627" s="39" t="s">
        <v>58</v>
      </c>
      <c r="AN1627" s="39" t="s">
        <v>59</v>
      </c>
      <c r="AO1627" s="39" t="s">
        <v>60</v>
      </c>
      <c r="AP1627" s="39" t="s">
        <v>61</v>
      </c>
      <c r="AQ1627" s="20"/>
      <c r="AR1627" s="20"/>
      <c r="AS1627" s="20"/>
      <c r="AT1627" s="20"/>
      <c r="AU1627" s="20"/>
      <c r="AV1627" s="20"/>
      <c r="AW1627" s="20"/>
      <c r="AX1627" s="20"/>
      <c r="AY1627" s="20"/>
      <c r="AZ1627" s="20"/>
      <c r="BA1627" s="20"/>
      <c r="BB1627" s="20"/>
    </row>
    <row r="1628" spans="1:54" ht="26.1" hidden="1" customHeight="1" x14ac:dyDescent="0.25">
      <c r="A1628" s="39" t="s">
        <v>19</v>
      </c>
      <c r="B1628" s="13" t="s">
        <v>253</v>
      </c>
      <c r="C1628" s="13" t="s">
        <v>251</v>
      </c>
      <c r="D1628" s="13">
        <v>34005</v>
      </c>
      <c r="E1628" s="13">
        <v>45979</v>
      </c>
      <c r="F1628" s="13" t="s">
        <v>365</v>
      </c>
      <c r="G1628" s="13" t="s">
        <v>272</v>
      </c>
      <c r="H1628" s="13" t="s">
        <v>85</v>
      </c>
      <c r="I1628" s="13" t="s">
        <v>92</v>
      </c>
      <c r="J1628" s="13" t="s">
        <v>372</v>
      </c>
      <c r="K1628" s="4">
        <v>2399</v>
      </c>
      <c r="L1628" s="4">
        <v>34001</v>
      </c>
      <c r="M1628" s="14" t="s">
        <v>34</v>
      </c>
      <c r="N1628" s="15" t="s">
        <v>679</v>
      </c>
      <c r="O1628" s="15">
        <v>8.9994580849938003E-3</v>
      </c>
      <c r="P1628" s="15">
        <v>0</v>
      </c>
      <c r="Q1628" s="15">
        <f t="shared" si="300"/>
        <v>-8.9994580849938003E-3</v>
      </c>
      <c r="R1628" s="15">
        <f t="shared" si="301"/>
        <v>-100</v>
      </c>
      <c r="S1628" s="15">
        <v>7.3356927247434003E-3</v>
      </c>
      <c r="T1628" s="15">
        <v>0</v>
      </c>
      <c r="U1628" s="15">
        <f t="shared" si="302"/>
        <v>-7.3356927247434003E-3</v>
      </c>
      <c r="V1628" s="16">
        <f t="shared" si="303"/>
        <v>-100</v>
      </c>
      <c r="W1628" s="17">
        <f t="shared" si="304"/>
        <v>7.973579048634131E-5</v>
      </c>
      <c r="X1628" s="17">
        <f t="shared" si="304"/>
        <v>0</v>
      </c>
      <c r="Y1628" s="16">
        <f t="shared" si="305"/>
        <v>-7.973579048634131E-5</v>
      </c>
      <c r="Z1628" s="15">
        <f t="shared" si="306"/>
        <v>-100</v>
      </c>
      <c r="AA1628" s="13">
        <v>0.01</v>
      </c>
      <c r="AB1628" s="13">
        <v>4.03</v>
      </c>
      <c r="AC1628" s="13">
        <v>0</v>
      </c>
      <c r="AD1628" s="13">
        <v>0</v>
      </c>
      <c r="AE1628" s="18">
        <f t="shared" si="307"/>
        <v>2.0150000000000003E-3</v>
      </c>
      <c r="AF1628" s="18">
        <f t="shared" si="311"/>
        <v>0</v>
      </c>
      <c r="AG1628" s="19">
        <f t="shared" si="308"/>
        <v>-2.0150000000000003E-3</v>
      </c>
      <c r="AH1628" s="16">
        <f t="shared" si="309"/>
        <v>-100</v>
      </c>
      <c r="AI1628" s="16">
        <f t="shared" si="310"/>
        <v>1.9352642095136589E-3</v>
      </c>
      <c r="AJ1628" s="44">
        <v>221112</v>
      </c>
      <c r="AK1628" s="15" t="s">
        <v>682</v>
      </c>
      <c r="AL1628" s="14" t="s">
        <v>88</v>
      </c>
      <c r="AM1628" s="39" t="s">
        <v>58</v>
      </c>
      <c r="AN1628" s="39" t="s">
        <v>89</v>
      </c>
      <c r="AO1628" s="39" t="s">
        <v>77</v>
      </c>
      <c r="AP1628" s="39" t="s">
        <v>90</v>
      </c>
      <c r="AQ1628" s="20"/>
      <c r="AR1628" s="20"/>
      <c r="AS1628" s="20"/>
      <c r="AT1628" s="20"/>
      <c r="AU1628" s="20"/>
      <c r="AV1628" s="20"/>
      <c r="AW1628" s="20"/>
      <c r="AX1628" s="20"/>
      <c r="AY1628" s="20"/>
      <c r="AZ1628" s="20"/>
      <c r="BA1628" s="20"/>
      <c r="BB1628" s="20"/>
    </row>
    <row r="1629" spans="1:54" ht="26.1" customHeight="1" x14ac:dyDescent="0.25">
      <c r="A1629" s="40" t="s">
        <v>42</v>
      </c>
      <c r="B1629" s="13" t="s">
        <v>652</v>
      </c>
      <c r="C1629" s="13" t="s">
        <v>252</v>
      </c>
      <c r="D1629" s="13">
        <v>34039</v>
      </c>
      <c r="E1629" s="13">
        <v>41741</v>
      </c>
      <c r="F1629" s="13" t="s">
        <v>280</v>
      </c>
      <c r="G1629" s="13" t="s">
        <v>276</v>
      </c>
      <c r="H1629" s="13" t="s">
        <v>124</v>
      </c>
      <c r="I1629" s="13" t="s">
        <v>125</v>
      </c>
      <c r="J1629" s="13" t="s">
        <v>399</v>
      </c>
      <c r="K1629" s="4">
        <v>10805</v>
      </c>
      <c r="L1629" s="4">
        <v>2001</v>
      </c>
      <c r="M1629" s="13" t="s">
        <v>36</v>
      </c>
      <c r="N1629" s="15" t="s">
        <v>679</v>
      </c>
      <c r="O1629" s="15">
        <v>2.1606652989122298E-2</v>
      </c>
      <c r="P1629" s="15">
        <v>2.5527668999999999E-2</v>
      </c>
      <c r="Q1629" s="15">
        <f t="shared" si="300"/>
        <v>3.9210160108777009E-3</v>
      </c>
      <c r="R1629" s="15">
        <f t="shared" si="301"/>
        <v>18.14726238650524</v>
      </c>
      <c r="S1629" s="15">
        <v>5.8744645715682296E-3</v>
      </c>
      <c r="T1629" s="15">
        <v>7.1343860000000004E-3</v>
      </c>
      <c r="U1629" s="15">
        <f t="shared" si="302"/>
        <v>1.2599214284317707E-3</v>
      </c>
      <c r="V1629" s="16">
        <f t="shared" si="303"/>
        <v>21.447425771016711</v>
      </c>
      <c r="W1629" s="17">
        <f t="shared" si="304"/>
        <v>6.3852875777915545E-5</v>
      </c>
      <c r="X1629" s="17">
        <f t="shared" si="304"/>
        <v>7.7547673913043488E-5</v>
      </c>
      <c r="Y1629" s="16">
        <f t="shared" si="305"/>
        <v>1.3694798135127943E-5</v>
      </c>
      <c r="Z1629" s="15">
        <f t="shared" si="306"/>
        <v>21.447425771016707</v>
      </c>
      <c r="AA1629" s="13">
        <v>0.03</v>
      </c>
      <c r="AB1629" s="13">
        <v>4.12</v>
      </c>
      <c r="AC1629" s="13">
        <v>0.01</v>
      </c>
      <c r="AD1629" s="13">
        <v>0</v>
      </c>
      <c r="AE1629" s="18">
        <f t="shared" si="307"/>
        <v>2.0600000000000002E-3</v>
      </c>
      <c r="AF1629" s="18">
        <f t="shared" si="311"/>
        <v>9.7999807692307698E-5</v>
      </c>
      <c r="AG1629" s="19">
        <f t="shared" si="308"/>
        <v>-1.9620001923076925E-3</v>
      </c>
      <c r="AH1629" s="16">
        <f t="shared" si="309"/>
        <v>-95.242727781926817</v>
      </c>
      <c r="AI1629" s="16">
        <f t="shared" si="310"/>
        <v>1.9961471242220846E-3</v>
      </c>
      <c r="AJ1629" s="44">
        <v>221112</v>
      </c>
      <c r="AK1629" s="15" t="s">
        <v>683</v>
      </c>
      <c r="AL1629" s="14" t="s">
        <v>76</v>
      </c>
      <c r="AM1629" s="39" t="s">
        <v>58</v>
      </c>
      <c r="AN1629" s="39" t="s">
        <v>59</v>
      </c>
      <c r="AO1629" s="39" t="s">
        <v>77</v>
      </c>
      <c r="AP1629" s="39" t="s">
        <v>61</v>
      </c>
      <c r="AQ1629" s="20"/>
      <c r="AR1629" s="20"/>
      <c r="AS1629" s="20"/>
      <c r="AT1629" s="20"/>
      <c r="AU1629" s="20"/>
      <c r="AV1629" s="20"/>
      <c r="AW1629" s="20"/>
      <c r="AX1629" s="20"/>
      <c r="AY1629" s="20"/>
      <c r="AZ1629" s="20"/>
      <c r="BA1629" s="20"/>
      <c r="BB1629" s="20"/>
    </row>
    <row r="1630" spans="1:54" ht="26.1" hidden="1" customHeight="1" x14ac:dyDescent="0.25">
      <c r="A1630" s="39" t="s">
        <v>19</v>
      </c>
      <c r="B1630" s="13" t="s">
        <v>253</v>
      </c>
      <c r="C1630" s="13" t="s">
        <v>251</v>
      </c>
      <c r="D1630" s="13">
        <v>34005</v>
      </c>
      <c r="E1630" s="13">
        <v>45979</v>
      </c>
      <c r="F1630" s="13" t="s">
        <v>354</v>
      </c>
      <c r="G1630" s="13" t="s">
        <v>313</v>
      </c>
      <c r="H1630" s="13" t="s">
        <v>85</v>
      </c>
      <c r="I1630" s="13" t="s">
        <v>91</v>
      </c>
      <c r="J1630" s="13" t="s">
        <v>357</v>
      </c>
      <c r="K1630" s="4">
        <v>2399</v>
      </c>
      <c r="L1630" s="4">
        <v>14001</v>
      </c>
      <c r="M1630" s="14" t="s">
        <v>34</v>
      </c>
      <c r="N1630" s="15" t="s">
        <v>679</v>
      </c>
      <c r="O1630" s="15">
        <v>1.29967393732007E-2</v>
      </c>
      <c r="P1630" s="15">
        <v>0</v>
      </c>
      <c r="Q1630" s="15">
        <f t="shared" si="300"/>
        <v>-1.29967393732007E-2</v>
      </c>
      <c r="R1630" s="15">
        <f t="shared" si="301"/>
        <v>-100</v>
      </c>
      <c r="S1630" s="15">
        <v>7.5509225231625808E-3</v>
      </c>
      <c r="T1630" s="15">
        <v>0</v>
      </c>
      <c r="U1630" s="15">
        <f t="shared" si="302"/>
        <v>-7.5509225231625808E-3</v>
      </c>
      <c r="V1630" s="16">
        <f t="shared" si="303"/>
        <v>-100</v>
      </c>
      <c r="W1630" s="17">
        <f t="shared" si="304"/>
        <v>8.2075244816984572E-5</v>
      </c>
      <c r="X1630" s="17">
        <f t="shared" si="304"/>
        <v>0</v>
      </c>
      <c r="Y1630" s="16">
        <f t="shared" si="305"/>
        <v>-8.2075244816984572E-5</v>
      </c>
      <c r="Z1630" s="15">
        <f t="shared" si="306"/>
        <v>-100</v>
      </c>
      <c r="AA1630" s="13">
        <v>0.01</v>
      </c>
      <c r="AB1630" s="13">
        <v>4.38</v>
      </c>
      <c r="AC1630" s="13">
        <v>0</v>
      </c>
      <c r="AD1630" s="13">
        <v>0</v>
      </c>
      <c r="AE1630" s="18">
        <f t="shared" si="307"/>
        <v>2.1900000000000001E-3</v>
      </c>
      <c r="AF1630" s="18">
        <f t="shared" si="311"/>
        <v>0</v>
      </c>
      <c r="AG1630" s="19">
        <f t="shared" si="308"/>
        <v>-2.1900000000000001E-3</v>
      </c>
      <c r="AH1630" s="16">
        <f t="shared" si="309"/>
        <v>-100</v>
      </c>
      <c r="AI1630" s="16">
        <f t="shared" si="310"/>
        <v>2.1079247551830157E-3</v>
      </c>
      <c r="AJ1630" s="44">
        <v>221112</v>
      </c>
      <c r="AK1630" s="15" t="s">
        <v>682</v>
      </c>
      <c r="AL1630" s="14" t="s">
        <v>76</v>
      </c>
      <c r="AM1630" s="39" t="s">
        <v>58</v>
      </c>
      <c r="AN1630" s="39" t="s">
        <v>59</v>
      </c>
      <c r="AO1630" s="39" t="s">
        <v>77</v>
      </c>
      <c r="AP1630" s="39" t="s">
        <v>61</v>
      </c>
      <c r="AQ1630" s="20"/>
      <c r="AR1630" s="20"/>
      <c r="AS1630" s="20"/>
      <c r="AT1630" s="20"/>
      <c r="AU1630" s="20"/>
      <c r="AV1630" s="20"/>
      <c r="AW1630" s="20"/>
      <c r="AX1630" s="20"/>
      <c r="AY1630" s="20"/>
      <c r="AZ1630" s="20"/>
      <c r="BA1630" s="20"/>
      <c r="BB1630" s="20"/>
    </row>
    <row r="1631" spans="1:54" ht="26.1" hidden="1" customHeight="1" x14ac:dyDescent="0.25">
      <c r="A1631" s="39" t="s">
        <v>32</v>
      </c>
      <c r="B1631" s="13" t="s">
        <v>257</v>
      </c>
      <c r="C1631" s="13" t="s">
        <v>252</v>
      </c>
      <c r="D1631" s="13">
        <v>34017</v>
      </c>
      <c r="E1631" s="13">
        <v>12200</v>
      </c>
      <c r="F1631" s="13" t="s">
        <v>509</v>
      </c>
      <c r="G1631" s="13" t="s">
        <v>276</v>
      </c>
      <c r="H1631" s="13" t="s">
        <v>160</v>
      </c>
      <c r="I1631" s="13" t="s">
        <v>165</v>
      </c>
      <c r="J1631" s="13" t="s">
        <v>511</v>
      </c>
      <c r="K1631" s="4">
        <v>2404</v>
      </c>
      <c r="L1631" s="4">
        <v>121</v>
      </c>
      <c r="M1631" s="14" t="s">
        <v>34</v>
      </c>
      <c r="N1631" s="15" t="s">
        <v>679</v>
      </c>
      <c r="O1631" s="15">
        <v>0.383107178613451</v>
      </c>
      <c r="P1631" s="15">
        <v>0.33304287500000002</v>
      </c>
      <c r="Q1631" s="15">
        <f t="shared" si="300"/>
        <v>-5.0064303613450989E-2</v>
      </c>
      <c r="R1631" s="15">
        <f t="shared" si="301"/>
        <v>-13.067962807338848</v>
      </c>
      <c r="S1631" s="15">
        <v>0.15828371296602539</v>
      </c>
      <c r="T1631" s="15">
        <v>0.13455431800000001</v>
      </c>
      <c r="U1631" s="15">
        <f t="shared" si="302"/>
        <v>-2.3729394966025386E-2</v>
      </c>
      <c r="V1631" s="16">
        <f t="shared" si="303"/>
        <v>-14.99168456524567</v>
      </c>
      <c r="W1631" s="17">
        <f t="shared" si="304"/>
        <v>1.7204751409350585E-3</v>
      </c>
      <c r="X1631" s="17">
        <f t="shared" si="304"/>
        <v>1.4625469347826089E-3</v>
      </c>
      <c r="Y1631" s="16">
        <f t="shared" si="305"/>
        <v>-2.5792820615244965E-4</v>
      </c>
      <c r="Z1631" s="15">
        <f t="shared" si="306"/>
        <v>-14.991684565245658</v>
      </c>
      <c r="AA1631" s="13">
        <v>0.38</v>
      </c>
      <c r="AB1631" s="13">
        <v>4.4400000000000004</v>
      </c>
      <c r="AC1631" s="13">
        <v>0</v>
      </c>
      <c r="AD1631" s="13">
        <v>0</v>
      </c>
      <c r="AE1631" s="18">
        <f t="shared" si="307"/>
        <v>2.2200000000000002E-3</v>
      </c>
      <c r="AF1631" s="18">
        <f t="shared" si="311"/>
        <v>1.848273598901099E-3</v>
      </c>
      <c r="AG1631" s="19">
        <f t="shared" si="308"/>
        <v>-3.7172640109890123E-4</v>
      </c>
      <c r="AH1631" s="16">
        <f t="shared" si="309"/>
        <v>-16.744432481932485</v>
      </c>
      <c r="AI1631" s="16">
        <f t="shared" si="310"/>
        <v>4.9952485906494168E-4</v>
      </c>
      <c r="AJ1631" s="44" t="s">
        <v>681</v>
      </c>
      <c r="AK1631" s="15" t="s">
        <v>686</v>
      </c>
      <c r="AL1631" s="14" t="s">
        <v>57</v>
      </c>
      <c r="AM1631" s="39" t="s">
        <v>58</v>
      </c>
      <c r="AN1631" s="39" t="s">
        <v>59</v>
      </c>
      <c r="AO1631" s="39" t="s">
        <v>60</v>
      </c>
      <c r="AP1631" s="39" t="s">
        <v>61</v>
      </c>
      <c r="AQ1631" s="20"/>
      <c r="AR1631" s="20"/>
      <c r="AS1631" s="20"/>
      <c r="AT1631" s="20"/>
      <c r="AU1631" s="20"/>
      <c r="AV1631" s="20"/>
      <c r="AW1631" s="20"/>
      <c r="AX1631" s="20"/>
      <c r="AY1631" s="20"/>
      <c r="AZ1631" s="20"/>
      <c r="BA1631" s="20"/>
      <c r="BB1631" s="20"/>
    </row>
    <row r="1632" spans="1:54" ht="26.1" hidden="1" customHeight="1" x14ac:dyDescent="0.25">
      <c r="A1632" s="39" t="s">
        <v>32</v>
      </c>
      <c r="B1632" s="13" t="s">
        <v>257</v>
      </c>
      <c r="C1632" s="13" t="s">
        <v>252</v>
      </c>
      <c r="D1632" s="13">
        <v>34017</v>
      </c>
      <c r="E1632" s="13">
        <v>12200</v>
      </c>
      <c r="F1632" s="13" t="s">
        <v>509</v>
      </c>
      <c r="G1632" s="13" t="s">
        <v>331</v>
      </c>
      <c r="H1632" s="13" t="s">
        <v>160</v>
      </c>
      <c r="I1632" s="13" t="s">
        <v>165</v>
      </c>
      <c r="J1632" s="13" t="s">
        <v>516</v>
      </c>
      <c r="K1632" s="4">
        <v>2404</v>
      </c>
      <c r="L1632" s="4">
        <v>123</v>
      </c>
      <c r="M1632" s="14" t="s">
        <v>34</v>
      </c>
      <c r="N1632" s="15" t="s">
        <v>679</v>
      </c>
      <c r="O1632" s="15">
        <v>0.39639328966805698</v>
      </c>
      <c r="P1632" s="15">
        <v>0.33747048699999999</v>
      </c>
      <c r="Q1632" s="15">
        <f t="shared" si="300"/>
        <v>-5.8922802668056995E-2</v>
      </c>
      <c r="R1632" s="15">
        <f t="shared" si="301"/>
        <v>-14.864732628899807</v>
      </c>
      <c r="S1632" s="15">
        <v>0.164720309248507</v>
      </c>
      <c r="T1632" s="15">
        <v>0.14061106299999998</v>
      </c>
      <c r="U1632" s="15">
        <f t="shared" si="302"/>
        <v>-2.4109246248507021E-2</v>
      </c>
      <c r="V1632" s="16">
        <f t="shared" si="303"/>
        <v>-14.636474614757041</v>
      </c>
      <c r="W1632" s="17">
        <f t="shared" si="304"/>
        <v>1.790438144005511E-3</v>
      </c>
      <c r="X1632" s="17">
        <f t="shared" si="304"/>
        <v>1.5283811195652172E-3</v>
      </c>
      <c r="Y1632" s="16">
        <f t="shared" si="305"/>
        <v>-2.6205702444029376E-4</v>
      </c>
      <c r="Z1632" s="15">
        <f t="shared" si="306"/>
        <v>-14.636474614757041</v>
      </c>
      <c r="AA1632" s="13">
        <v>0.4</v>
      </c>
      <c r="AB1632" s="13">
        <v>4.5199999999999996</v>
      </c>
      <c r="AC1632" s="13">
        <v>0</v>
      </c>
      <c r="AD1632" s="13">
        <v>0</v>
      </c>
      <c r="AE1632" s="18">
        <f t="shared" si="307"/>
        <v>2.2599999999999999E-3</v>
      </c>
      <c r="AF1632" s="18">
        <f t="shared" si="311"/>
        <v>1.9314706456043955E-3</v>
      </c>
      <c r="AG1632" s="19">
        <f t="shared" si="308"/>
        <v>-3.2852935439560437E-4</v>
      </c>
      <c r="AH1632" s="16">
        <f t="shared" si="309"/>
        <v>-14.536697097150636</v>
      </c>
      <c r="AI1632" s="16">
        <f t="shared" si="310"/>
        <v>4.695618559944889E-4</v>
      </c>
      <c r="AJ1632" s="44" t="s">
        <v>681</v>
      </c>
      <c r="AK1632" s="15" t="s">
        <v>686</v>
      </c>
      <c r="AL1632" s="14" t="s">
        <v>57</v>
      </c>
      <c r="AM1632" s="39" t="s">
        <v>58</v>
      </c>
      <c r="AN1632" s="39" t="s">
        <v>59</v>
      </c>
      <c r="AO1632" s="39" t="s">
        <v>60</v>
      </c>
      <c r="AP1632" s="39" t="s">
        <v>61</v>
      </c>
      <c r="AQ1632" s="20"/>
      <c r="AR1632" s="20"/>
      <c r="AS1632" s="20"/>
      <c r="AT1632" s="20"/>
      <c r="AU1632" s="20"/>
      <c r="AV1632" s="20"/>
      <c r="AW1632" s="20"/>
      <c r="AX1632" s="20"/>
      <c r="AY1632" s="20"/>
      <c r="AZ1632" s="20"/>
      <c r="BA1632" s="20"/>
      <c r="BB1632" s="20"/>
    </row>
    <row r="1633" spans="1:54" ht="26.1" hidden="1" customHeight="1" x14ac:dyDescent="0.25">
      <c r="A1633" s="39" t="s">
        <v>41</v>
      </c>
      <c r="B1633" s="13" t="s">
        <v>254</v>
      </c>
      <c r="C1633" s="13" t="s">
        <v>251</v>
      </c>
      <c r="D1633" s="13">
        <v>34007</v>
      </c>
      <c r="E1633" s="13">
        <v>51608</v>
      </c>
      <c r="F1633" s="13" t="s">
        <v>271</v>
      </c>
      <c r="G1633" s="13" t="s">
        <v>276</v>
      </c>
      <c r="H1633" s="13" t="s">
        <v>93</v>
      </c>
      <c r="I1633" s="13" t="s">
        <v>94</v>
      </c>
      <c r="J1633" s="13" t="s">
        <v>373</v>
      </c>
      <c r="K1633" s="4">
        <v>10751</v>
      </c>
      <c r="L1633" s="4">
        <v>2001</v>
      </c>
      <c r="M1633" s="14" t="s">
        <v>35</v>
      </c>
      <c r="N1633" s="15" t="s">
        <v>679</v>
      </c>
      <c r="O1633" s="15">
        <v>0.36862035422591299</v>
      </c>
      <c r="P1633" s="15">
        <v>0.45534809599999998</v>
      </c>
      <c r="Q1633" s="15">
        <f t="shared" si="300"/>
        <v>8.6727741774086986E-2</v>
      </c>
      <c r="R1633" s="15">
        <f t="shared" si="301"/>
        <v>23.527659495692131</v>
      </c>
      <c r="S1633" s="15">
        <v>0.21487457556814737</v>
      </c>
      <c r="T1633" s="15">
        <v>0.26551180500000005</v>
      </c>
      <c r="U1633" s="15">
        <f t="shared" si="302"/>
        <v>5.0637229431852671E-2</v>
      </c>
      <c r="V1633" s="16">
        <f t="shared" si="303"/>
        <v>23.565947389524034</v>
      </c>
      <c r="W1633" s="17">
        <f t="shared" si="304"/>
        <v>2.3355932126972539E-3</v>
      </c>
      <c r="X1633" s="17">
        <f t="shared" si="304"/>
        <v>2.8859978804347832E-3</v>
      </c>
      <c r="Y1633" s="16">
        <f t="shared" si="305"/>
        <v>5.5040466773752933E-4</v>
      </c>
      <c r="Z1633" s="15">
        <f t="shared" si="306"/>
        <v>23.565947389524048</v>
      </c>
      <c r="AA1633" s="13">
        <v>0.37</v>
      </c>
      <c r="AB1633" s="13">
        <v>4.5999999999999996</v>
      </c>
      <c r="AC1633" s="13">
        <v>0</v>
      </c>
      <c r="AD1633" s="13">
        <v>0.73</v>
      </c>
      <c r="AE1633" s="18">
        <f t="shared" si="307"/>
        <v>2.3E-3</v>
      </c>
      <c r="AF1633" s="18">
        <f t="shared" si="311"/>
        <v>3.6471401785714294E-3</v>
      </c>
      <c r="AG1633" s="19">
        <f t="shared" si="308"/>
        <v>1.3471401785714295E-3</v>
      </c>
      <c r="AH1633" s="16">
        <f t="shared" si="309"/>
        <v>58.571312111801291</v>
      </c>
      <c r="AI1633" s="16">
        <f t="shared" si="310"/>
        <v>-3.5593212697253903E-5</v>
      </c>
      <c r="AJ1633" s="44">
        <v>221112</v>
      </c>
      <c r="AK1633" s="15" t="s">
        <v>683</v>
      </c>
      <c r="AL1633" s="14" t="s">
        <v>57</v>
      </c>
      <c r="AM1633" s="39" t="s">
        <v>58</v>
      </c>
      <c r="AN1633" s="39" t="s">
        <v>59</v>
      </c>
      <c r="AO1633" s="39" t="s">
        <v>60</v>
      </c>
      <c r="AP1633" s="39" t="s">
        <v>61</v>
      </c>
      <c r="AQ1633" s="20"/>
      <c r="AR1633" s="20"/>
      <c r="AS1633" s="20"/>
      <c r="AT1633" s="20"/>
      <c r="AU1633" s="20"/>
      <c r="AV1633" s="20"/>
      <c r="AW1633" s="20"/>
      <c r="AX1633" s="20"/>
      <c r="AY1633" s="20"/>
      <c r="AZ1633" s="20"/>
      <c r="BA1633" s="20"/>
      <c r="BB1633" s="20"/>
    </row>
    <row r="1634" spans="1:54" ht="26.1" hidden="1" customHeight="1" x14ac:dyDescent="0.25">
      <c r="A1634" s="39" t="s">
        <v>32</v>
      </c>
      <c r="B1634" s="13" t="s">
        <v>257</v>
      </c>
      <c r="C1634" s="13" t="s">
        <v>252</v>
      </c>
      <c r="D1634" s="13">
        <v>34017</v>
      </c>
      <c r="E1634" s="13">
        <v>12200</v>
      </c>
      <c r="F1634" s="13" t="s">
        <v>509</v>
      </c>
      <c r="G1634" s="13" t="s">
        <v>272</v>
      </c>
      <c r="H1634" s="13" t="s">
        <v>160</v>
      </c>
      <c r="I1634" s="13" t="s">
        <v>165</v>
      </c>
      <c r="J1634" s="13" t="s">
        <v>510</v>
      </c>
      <c r="K1634" s="4">
        <v>2404</v>
      </c>
      <c r="L1634" s="4">
        <v>124</v>
      </c>
      <c r="M1634" s="14" t="s">
        <v>34</v>
      </c>
      <c r="N1634" s="15" t="s">
        <v>679</v>
      </c>
      <c r="O1634" s="15">
        <v>0.40576924947502502</v>
      </c>
      <c r="P1634" s="15">
        <v>0.35701503699999998</v>
      </c>
      <c r="Q1634" s="15">
        <f t="shared" si="300"/>
        <v>-4.8754212475025038E-2</v>
      </c>
      <c r="R1634" s="15">
        <f t="shared" si="301"/>
        <v>-12.015255601084144</v>
      </c>
      <c r="S1634" s="15">
        <v>0.1730996106951069</v>
      </c>
      <c r="T1634" s="15">
        <v>0.148908453</v>
      </c>
      <c r="U1634" s="15">
        <f t="shared" si="302"/>
        <v>-2.4191157695106907E-2</v>
      </c>
      <c r="V1634" s="16">
        <f t="shared" si="303"/>
        <v>-13.975281398937733</v>
      </c>
      <c r="W1634" s="17">
        <f t="shared" si="304"/>
        <v>1.8815175075555099E-3</v>
      </c>
      <c r="X1634" s="17">
        <f t="shared" si="304"/>
        <v>1.6185701413043477E-3</v>
      </c>
      <c r="Y1634" s="16">
        <f t="shared" si="305"/>
        <v>-2.6294736625116213E-4</v>
      </c>
      <c r="Z1634" s="15">
        <f t="shared" si="306"/>
        <v>-13.975281398937739</v>
      </c>
      <c r="AA1634" s="13">
        <v>0.41</v>
      </c>
      <c r="AB1634" s="13">
        <v>4.7</v>
      </c>
      <c r="AC1634" s="13">
        <v>0</v>
      </c>
      <c r="AD1634" s="13">
        <v>0</v>
      </c>
      <c r="AE1634" s="18">
        <f t="shared" si="307"/>
        <v>2.3500000000000001E-3</v>
      </c>
      <c r="AF1634" s="18">
        <f t="shared" si="311"/>
        <v>2.0454457829670331E-3</v>
      </c>
      <c r="AG1634" s="19">
        <f t="shared" si="308"/>
        <v>-3.0455421703296697E-4</v>
      </c>
      <c r="AH1634" s="16">
        <f t="shared" si="309"/>
        <v>-12.959753916296465</v>
      </c>
      <c r="AI1634" s="16">
        <f t="shared" si="310"/>
        <v>4.6848249244449023E-4</v>
      </c>
      <c r="AJ1634" s="44" t="s">
        <v>681</v>
      </c>
      <c r="AK1634" s="15" t="s">
        <v>686</v>
      </c>
      <c r="AL1634" s="14" t="s">
        <v>57</v>
      </c>
      <c r="AM1634" s="39" t="s">
        <v>58</v>
      </c>
      <c r="AN1634" s="39" t="s">
        <v>59</v>
      </c>
      <c r="AO1634" s="39" t="s">
        <v>60</v>
      </c>
      <c r="AP1634" s="39" t="s">
        <v>61</v>
      </c>
      <c r="AQ1634" s="20"/>
      <c r="AR1634" s="20"/>
      <c r="AS1634" s="20"/>
      <c r="AT1634" s="20"/>
      <c r="AU1634" s="20"/>
      <c r="AV1634" s="20"/>
      <c r="AW1634" s="20"/>
      <c r="AX1634" s="20"/>
      <c r="AY1634" s="20"/>
      <c r="AZ1634" s="20"/>
      <c r="BA1634" s="20"/>
      <c r="BB1634" s="20"/>
    </row>
    <row r="1635" spans="1:54" ht="26.1" hidden="1" customHeight="1" x14ac:dyDescent="0.25">
      <c r="A1635" s="39" t="s">
        <v>5</v>
      </c>
      <c r="B1635" s="13" t="s">
        <v>21</v>
      </c>
      <c r="C1635" s="13" t="s">
        <v>251</v>
      </c>
      <c r="D1635" s="13">
        <v>34033</v>
      </c>
      <c r="E1635" s="13">
        <v>65498</v>
      </c>
      <c r="F1635" s="13" t="s">
        <v>280</v>
      </c>
      <c r="G1635" s="13" t="s">
        <v>276</v>
      </c>
      <c r="H1635" s="13" t="s">
        <v>100</v>
      </c>
      <c r="I1635" s="13" t="s">
        <v>105</v>
      </c>
      <c r="J1635" s="13" t="s">
        <v>386</v>
      </c>
      <c r="K1635" s="4">
        <v>10566</v>
      </c>
      <c r="L1635" s="4">
        <v>1002</v>
      </c>
      <c r="M1635" s="14" t="s">
        <v>34</v>
      </c>
      <c r="N1635" s="15" t="s">
        <v>679</v>
      </c>
      <c r="O1635" s="15">
        <v>1.0067930225858299</v>
      </c>
      <c r="P1635" s="15">
        <v>0.90223159200000003</v>
      </c>
      <c r="Q1635" s="15">
        <f t="shared" si="300"/>
        <v>-0.1045614305858299</v>
      </c>
      <c r="R1635" s="15">
        <f t="shared" si="301"/>
        <v>-10.385593487455456</v>
      </c>
      <c r="S1635" s="15">
        <v>0.27125159877675908</v>
      </c>
      <c r="T1635" s="15">
        <v>0.23366466200000002</v>
      </c>
      <c r="U1635" s="15">
        <f t="shared" si="302"/>
        <v>-3.7586936776759061E-2</v>
      </c>
      <c r="V1635" s="16">
        <f t="shared" si="303"/>
        <v>-13.856853543448874</v>
      </c>
      <c r="W1635" s="17">
        <f t="shared" si="304"/>
        <v>2.948386943225642E-3</v>
      </c>
      <c r="X1635" s="17">
        <f t="shared" si="304"/>
        <v>2.539833282608696E-3</v>
      </c>
      <c r="Y1635" s="16">
        <f t="shared" si="305"/>
        <v>-4.08553660616946E-4</v>
      </c>
      <c r="Z1635" s="15">
        <f t="shared" si="306"/>
        <v>-13.856853543448864</v>
      </c>
      <c r="AA1635" s="13">
        <v>1.01</v>
      </c>
      <c r="AB1635" s="13">
        <v>4.9000000000000004</v>
      </c>
      <c r="AC1635" s="13">
        <v>0</v>
      </c>
      <c r="AD1635" s="13">
        <v>0</v>
      </c>
      <c r="AE1635" s="18">
        <f t="shared" si="307"/>
        <v>2.4500000000000004E-3</v>
      </c>
      <c r="AF1635" s="18">
        <f t="shared" si="311"/>
        <v>3.2096794230769233E-3</v>
      </c>
      <c r="AG1635" s="19">
        <f t="shared" si="308"/>
        <v>7.5967942307692297E-4</v>
      </c>
      <c r="AH1635" s="16">
        <f t="shared" si="309"/>
        <v>31.007323390894808</v>
      </c>
      <c r="AI1635" s="16">
        <f t="shared" si="310"/>
        <v>-4.9838694322564166E-4</v>
      </c>
      <c r="AJ1635" s="44">
        <v>221112</v>
      </c>
      <c r="AK1635" s="15" t="s">
        <v>684</v>
      </c>
      <c r="AL1635" s="14" t="s">
        <v>102</v>
      </c>
      <c r="AM1635" s="39" t="s">
        <v>65</v>
      </c>
      <c r="AN1635" s="39" t="s">
        <v>59</v>
      </c>
      <c r="AO1635" s="39" t="s">
        <v>103</v>
      </c>
      <c r="AP1635" s="39" t="s">
        <v>104</v>
      </c>
      <c r="AQ1635" s="20"/>
      <c r="AR1635" s="20"/>
      <c r="AS1635" s="20"/>
      <c r="AT1635" s="20"/>
      <c r="AU1635" s="20"/>
      <c r="AV1635" s="20"/>
      <c r="AW1635" s="20"/>
      <c r="AX1635" s="20"/>
      <c r="AY1635" s="20"/>
      <c r="AZ1635" s="20"/>
      <c r="BA1635" s="20"/>
      <c r="BB1635" s="20"/>
    </row>
    <row r="1636" spans="1:54" ht="26.1" hidden="1" customHeight="1" x14ac:dyDescent="0.25">
      <c r="A1636" s="39" t="s">
        <v>43</v>
      </c>
      <c r="B1636" s="13" t="s">
        <v>256</v>
      </c>
      <c r="C1636" s="13" t="s">
        <v>251</v>
      </c>
      <c r="D1636" s="13">
        <v>34015</v>
      </c>
      <c r="E1636" s="13">
        <v>55781</v>
      </c>
      <c r="F1636" s="13" t="s">
        <v>611</v>
      </c>
      <c r="G1636" s="13" t="s">
        <v>621</v>
      </c>
      <c r="H1636" s="13" t="s">
        <v>233</v>
      </c>
      <c r="I1636" s="13" t="s">
        <v>234</v>
      </c>
      <c r="J1636" s="13" t="s">
        <v>620</v>
      </c>
      <c r="K1636" s="4">
        <v>50561</v>
      </c>
      <c r="L1636" s="4">
        <v>2</v>
      </c>
      <c r="M1636" s="14" t="s">
        <v>35</v>
      </c>
      <c r="N1636" s="15" t="s">
        <v>679</v>
      </c>
      <c r="O1636" s="15">
        <v>0.52960346563895799</v>
      </c>
      <c r="P1636" s="15">
        <v>1.158321387</v>
      </c>
      <c r="Q1636" s="15">
        <f t="shared" si="300"/>
        <v>0.62871792136104199</v>
      </c>
      <c r="R1636" s="15">
        <f t="shared" si="301"/>
        <v>118.71484273663202</v>
      </c>
      <c r="S1636" s="15">
        <v>0.23877203327530738</v>
      </c>
      <c r="T1636" s="15">
        <v>0.78021400400000007</v>
      </c>
      <c r="U1636" s="15">
        <f t="shared" si="302"/>
        <v>0.54144197072469269</v>
      </c>
      <c r="V1636" s="16">
        <f t="shared" si="303"/>
        <v>226.76105040342088</v>
      </c>
      <c r="W1636" s="17">
        <f t="shared" si="304"/>
        <v>2.5953481877750801E-3</v>
      </c>
      <c r="X1636" s="17">
        <f t="shared" si="304"/>
        <v>8.4805870000000012E-3</v>
      </c>
      <c r="Y1636" s="16">
        <f t="shared" si="305"/>
        <v>5.8852388122249211E-3</v>
      </c>
      <c r="Z1636" s="15">
        <f t="shared" si="306"/>
        <v>226.76105040342094</v>
      </c>
      <c r="AA1636" s="13">
        <v>0.53</v>
      </c>
      <c r="AB1636" s="13">
        <v>4.91</v>
      </c>
      <c r="AC1636" s="13">
        <v>0</v>
      </c>
      <c r="AD1636" s="13">
        <v>0.77</v>
      </c>
      <c r="AE1636" s="18">
        <f t="shared" si="307"/>
        <v>2.4550000000000002E-3</v>
      </c>
      <c r="AF1636" s="18">
        <f t="shared" si="311"/>
        <v>1.0717225329670331E-2</v>
      </c>
      <c r="AG1636" s="19">
        <f t="shared" si="308"/>
        <v>8.2622253296703307E-3</v>
      </c>
      <c r="AH1636" s="16">
        <f t="shared" si="309"/>
        <v>336.54685660571613</v>
      </c>
      <c r="AI1636" s="16">
        <f t="shared" si="310"/>
        <v>-1.4034818777507998E-4</v>
      </c>
      <c r="AJ1636" s="44" t="s">
        <v>681</v>
      </c>
      <c r="AK1636" s="15" t="s">
        <v>683</v>
      </c>
      <c r="AL1636" s="14" t="s">
        <v>57</v>
      </c>
      <c r="AM1636" s="39" t="s">
        <v>58</v>
      </c>
      <c r="AN1636" s="39" t="s">
        <v>59</v>
      </c>
      <c r="AO1636" s="39" t="s">
        <v>60</v>
      </c>
      <c r="AP1636" s="39" t="s">
        <v>61</v>
      </c>
      <c r="AQ1636" s="20"/>
      <c r="AR1636" s="20"/>
      <c r="AS1636" s="20"/>
      <c r="AT1636" s="20"/>
      <c r="AU1636" s="20"/>
      <c r="AV1636" s="20"/>
      <c r="AW1636" s="20"/>
      <c r="AX1636" s="20"/>
      <c r="AY1636" s="20"/>
      <c r="AZ1636" s="20"/>
      <c r="BA1636" s="20"/>
      <c r="BB1636" s="20"/>
    </row>
    <row r="1637" spans="1:54" ht="26.1" hidden="1" customHeight="1" x14ac:dyDescent="0.25">
      <c r="A1637" s="39" t="s">
        <v>32</v>
      </c>
      <c r="B1637" s="13" t="s">
        <v>257</v>
      </c>
      <c r="C1637" s="13" t="s">
        <v>252</v>
      </c>
      <c r="D1637" s="13">
        <v>34017</v>
      </c>
      <c r="E1637" s="13">
        <v>12200</v>
      </c>
      <c r="F1637" s="13" t="s">
        <v>509</v>
      </c>
      <c r="G1637" s="13" t="s">
        <v>313</v>
      </c>
      <c r="H1637" s="13" t="s">
        <v>160</v>
      </c>
      <c r="I1637" s="13" t="s">
        <v>165</v>
      </c>
      <c r="J1637" s="13" t="s">
        <v>514</v>
      </c>
      <c r="K1637" s="4">
        <v>2404</v>
      </c>
      <c r="L1637" s="4">
        <v>122</v>
      </c>
      <c r="M1637" s="14" t="s">
        <v>34</v>
      </c>
      <c r="N1637" s="15" t="s">
        <v>679</v>
      </c>
      <c r="O1637" s="15">
        <v>0.45226700176813101</v>
      </c>
      <c r="P1637" s="15">
        <v>0.38609396699999998</v>
      </c>
      <c r="Q1637" s="15">
        <f t="shared" si="300"/>
        <v>-6.6173034768131023E-2</v>
      </c>
      <c r="R1637" s="15">
        <f t="shared" si="301"/>
        <v>-14.631408992791547</v>
      </c>
      <c r="S1637" s="15">
        <v>0.18570316260623582</v>
      </c>
      <c r="T1637" s="15">
        <v>0.1583976</v>
      </c>
      <c r="U1637" s="15">
        <f t="shared" si="302"/>
        <v>-2.7305562606235817E-2</v>
      </c>
      <c r="V1637" s="16">
        <f t="shared" si="303"/>
        <v>-14.703875918437864</v>
      </c>
      <c r="W1637" s="17">
        <f t="shared" si="304"/>
        <v>2.0185126370243023E-3</v>
      </c>
      <c r="X1637" s="17">
        <f t="shared" si="304"/>
        <v>1.7217130434782609E-3</v>
      </c>
      <c r="Y1637" s="16">
        <f t="shared" si="305"/>
        <v>-2.9679959354604146E-4</v>
      </c>
      <c r="Z1637" s="15">
        <f t="shared" si="306"/>
        <v>-14.703875918437864</v>
      </c>
      <c r="AA1637" s="13">
        <v>0.45</v>
      </c>
      <c r="AB1637" s="13">
        <v>5</v>
      </c>
      <c r="AC1637" s="13">
        <v>0</v>
      </c>
      <c r="AD1637" s="13">
        <v>0</v>
      </c>
      <c r="AE1637" s="18">
        <f t="shared" si="307"/>
        <v>2.5000000000000001E-3</v>
      </c>
      <c r="AF1637" s="18">
        <f t="shared" si="311"/>
        <v>2.175791208791209E-3</v>
      </c>
      <c r="AG1637" s="19">
        <f t="shared" si="308"/>
        <v>-3.2420879120879107E-4</v>
      </c>
      <c r="AH1637" s="16">
        <f t="shared" si="309"/>
        <v>-12.968351648351643</v>
      </c>
      <c r="AI1637" s="16">
        <f t="shared" si="310"/>
        <v>4.8148736297569774E-4</v>
      </c>
      <c r="AJ1637" s="44" t="s">
        <v>681</v>
      </c>
      <c r="AK1637" s="15" t="s">
        <v>686</v>
      </c>
      <c r="AL1637" s="14" t="s">
        <v>57</v>
      </c>
      <c r="AM1637" s="39" t="s">
        <v>58</v>
      </c>
      <c r="AN1637" s="39" t="s">
        <v>59</v>
      </c>
      <c r="AO1637" s="39" t="s">
        <v>60</v>
      </c>
      <c r="AP1637" s="39" t="s">
        <v>61</v>
      </c>
      <c r="AQ1637" s="20"/>
      <c r="AR1637" s="20"/>
      <c r="AS1637" s="20"/>
      <c r="AT1637" s="20"/>
      <c r="AU1637" s="20"/>
      <c r="AV1637" s="20"/>
      <c r="AW1637" s="20"/>
      <c r="AX1637" s="20"/>
      <c r="AY1637" s="20"/>
      <c r="AZ1637" s="20"/>
      <c r="BA1637" s="20"/>
      <c r="BB1637" s="20"/>
    </row>
    <row r="1638" spans="1:54" ht="26.1" hidden="1" customHeight="1" x14ac:dyDescent="0.25">
      <c r="A1638" s="39" t="s">
        <v>19</v>
      </c>
      <c r="B1638" s="13" t="s">
        <v>253</v>
      </c>
      <c r="C1638" s="13" t="s">
        <v>251</v>
      </c>
      <c r="D1638" s="13">
        <v>34005</v>
      </c>
      <c r="E1638" s="13">
        <v>45979</v>
      </c>
      <c r="F1638" s="13" t="s">
        <v>365</v>
      </c>
      <c r="G1638" s="13" t="s">
        <v>313</v>
      </c>
      <c r="H1638" s="13" t="s">
        <v>85</v>
      </c>
      <c r="I1638" s="13" t="s">
        <v>92</v>
      </c>
      <c r="J1638" s="13" t="s">
        <v>364</v>
      </c>
      <c r="K1638" s="4">
        <v>2399</v>
      </c>
      <c r="L1638" s="4">
        <v>30001</v>
      </c>
      <c r="M1638" s="14" t="s">
        <v>34</v>
      </c>
      <c r="N1638" s="15" t="s">
        <v>679</v>
      </c>
      <c r="O1638" s="15">
        <v>1.0004127937579399E-2</v>
      </c>
      <c r="P1638" s="15">
        <v>0</v>
      </c>
      <c r="Q1638" s="15">
        <f t="shared" si="300"/>
        <v>-1.0004127937579399E-2</v>
      </c>
      <c r="R1638" s="15">
        <f t="shared" si="301"/>
        <v>-100</v>
      </c>
      <c r="S1638" s="15">
        <v>8.1661315594051612E-3</v>
      </c>
      <c r="T1638" s="15">
        <v>0</v>
      </c>
      <c r="U1638" s="15">
        <f t="shared" si="302"/>
        <v>-8.1661315594051612E-3</v>
      </c>
      <c r="V1638" s="16">
        <f t="shared" si="303"/>
        <v>-100</v>
      </c>
      <c r="W1638" s="17">
        <f t="shared" si="304"/>
        <v>8.8762299558751748E-5</v>
      </c>
      <c r="X1638" s="17">
        <f t="shared" si="304"/>
        <v>0</v>
      </c>
      <c r="Y1638" s="16">
        <f t="shared" si="305"/>
        <v>-8.8762299558751748E-5</v>
      </c>
      <c r="Z1638" s="15">
        <f t="shared" si="306"/>
        <v>-100</v>
      </c>
      <c r="AA1638" s="13">
        <v>0.01</v>
      </c>
      <c r="AB1638" s="13">
        <v>5.14</v>
      </c>
      <c r="AC1638" s="13">
        <v>0</v>
      </c>
      <c r="AD1638" s="13">
        <v>0</v>
      </c>
      <c r="AE1638" s="18">
        <f t="shared" si="307"/>
        <v>2.5699999999999998E-3</v>
      </c>
      <c r="AF1638" s="18">
        <f t="shared" si="311"/>
        <v>0</v>
      </c>
      <c r="AG1638" s="19">
        <f t="shared" si="308"/>
        <v>-2.5699999999999998E-3</v>
      </c>
      <c r="AH1638" s="16">
        <f t="shared" si="309"/>
        <v>-100</v>
      </c>
      <c r="AI1638" s="16">
        <f t="shared" si="310"/>
        <v>2.4812377004412483E-3</v>
      </c>
      <c r="AJ1638" s="44">
        <v>221112</v>
      </c>
      <c r="AK1638" s="15" t="s">
        <v>682</v>
      </c>
      <c r="AL1638" s="14" t="s">
        <v>76</v>
      </c>
      <c r="AM1638" s="39" t="s">
        <v>58</v>
      </c>
      <c r="AN1638" s="39" t="s">
        <v>59</v>
      </c>
      <c r="AO1638" s="39" t="s">
        <v>77</v>
      </c>
      <c r="AP1638" s="39" t="s">
        <v>61</v>
      </c>
      <c r="AQ1638" s="20"/>
      <c r="AR1638" s="20"/>
      <c r="AS1638" s="20"/>
      <c r="AT1638" s="20"/>
      <c r="AU1638" s="20"/>
      <c r="AV1638" s="20"/>
      <c r="AW1638" s="20"/>
      <c r="AX1638" s="20"/>
      <c r="AY1638" s="20"/>
      <c r="AZ1638" s="20"/>
      <c r="BA1638" s="20"/>
      <c r="BB1638" s="20"/>
    </row>
    <row r="1639" spans="1:54" ht="26.1" hidden="1" customHeight="1" x14ac:dyDescent="0.25">
      <c r="A1639" s="39" t="s">
        <v>10</v>
      </c>
      <c r="B1639" s="13" t="s">
        <v>10</v>
      </c>
      <c r="C1639" s="13" t="s">
        <v>252</v>
      </c>
      <c r="D1639" s="13">
        <v>34003</v>
      </c>
      <c r="E1639" s="13">
        <v>2488</v>
      </c>
      <c r="F1639" s="13" t="s">
        <v>271</v>
      </c>
      <c r="G1639" s="13" t="s">
        <v>327</v>
      </c>
      <c r="H1639" s="13" t="s">
        <v>82</v>
      </c>
      <c r="I1639" s="13" t="s">
        <v>84</v>
      </c>
      <c r="J1639" s="13" t="s">
        <v>326</v>
      </c>
      <c r="K1639" s="4">
        <v>2398</v>
      </c>
      <c r="L1639" s="4">
        <v>2101</v>
      </c>
      <c r="M1639" s="14" t="s">
        <v>35</v>
      </c>
      <c r="N1639" s="15" t="s">
        <v>679</v>
      </c>
      <c r="O1639" s="15">
        <v>1.0518293444001601</v>
      </c>
      <c r="P1639" s="15">
        <v>1.266823907</v>
      </c>
      <c r="Q1639" s="15">
        <f t="shared" si="300"/>
        <v>0.21499456259983996</v>
      </c>
      <c r="R1639" s="15">
        <f t="shared" si="301"/>
        <v>20.440061284128522</v>
      </c>
      <c r="S1639" s="15">
        <v>0.30586531691472574</v>
      </c>
      <c r="T1639" s="15">
        <v>0.37720882300000003</v>
      </c>
      <c r="U1639" s="15">
        <f t="shared" si="302"/>
        <v>7.1343506085274289E-2</v>
      </c>
      <c r="V1639" s="16">
        <f t="shared" si="303"/>
        <v>23.325137614463369</v>
      </c>
      <c r="W1639" s="17">
        <f t="shared" si="304"/>
        <v>3.3246230099426709E-3</v>
      </c>
      <c r="X1639" s="17">
        <f t="shared" si="304"/>
        <v>4.1000959021739135E-3</v>
      </c>
      <c r="Y1639" s="16">
        <f t="shared" si="305"/>
        <v>7.7547289223124259E-4</v>
      </c>
      <c r="Z1639" s="15">
        <f t="shared" si="306"/>
        <v>23.325137614463383</v>
      </c>
      <c r="AA1639" s="13">
        <v>1.05</v>
      </c>
      <c r="AB1639" s="13">
        <v>5.37</v>
      </c>
      <c r="AC1639" s="13">
        <v>0</v>
      </c>
      <c r="AD1639" s="13">
        <v>14.07</v>
      </c>
      <c r="AE1639" s="18">
        <f t="shared" si="307"/>
        <v>2.6849999999999999E-3</v>
      </c>
      <c r="AF1639" s="18">
        <f t="shared" si="311"/>
        <v>5.1814398763736268E-3</v>
      </c>
      <c r="AG1639" s="19">
        <f t="shared" si="308"/>
        <v>2.4964398763736269E-3</v>
      </c>
      <c r="AH1639" s="16">
        <f t="shared" si="309"/>
        <v>92.977276587472147</v>
      </c>
      <c r="AI1639" s="16">
        <f t="shared" si="310"/>
        <v>-6.3962300994267101E-4</v>
      </c>
      <c r="AJ1639" s="44" t="s">
        <v>681</v>
      </c>
      <c r="AK1639" s="15" t="s">
        <v>683</v>
      </c>
      <c r="AL1639" s="14" t="s">
        <v>57</v>
      </c>
      <c r="AM1639" s="39" t="s">
        <v>58</v>
      </c>
      <c r="AN1639" s="39" t="s">
        <v>59</v>
      </c>
      <c r="AO1639" s="39" t="s">
        <v>60</v>
      </c>
      <c r="AP1639" s="39" t="s">
        <v>61</v>
      </c>
      <c r="AQ1639" s="20"/>
      <c r="AR1639" s="20"/>
      <c r="AS1639" s="20"/>
      <c r="AT1639" s="20"/>
      <c r="AU1639" s="20"/>
      <c r="AV1639" s="20"/>
      <c r="AW1639" s="20"/>
      <c r="AX1639" s="20"/>
      <c r="AY1639" s="20"/>
      <c r="AZ1639" s="20"/>
      <c r="BA1639" s="20"/>
      <c r="BB1639" s="20"/>
    </row>
    <row r="1640" spans="1:54" ht="26.1" hidden="1" customHeight="1" x14ac:dyDescent="0.25">
      <c r="A1640" s="39" t="s">
        <v>9</v>
      </c>
      <c r="B1640" s="13" t="s">
        <v>258</v>
      </c>
      <c r="C1640" s="13" t="s">
        <v>252</v>
      </c>
      <c r="D1640" s="13">
        <v>34019</v>
      </c>
      <c r="E1640" s="13">
        <v>80002</v>
      </c>
      <c r="F1640" s="13" t="s">
        <v>484</v>
      </c>
      <c r="G1640" s="13" t="s">
        <v>276</v>
      </c>
      <c r="H1640" s="13" t="s">
        <v>140</v>
      </c>
      <c r="I1640" s="13" t="s">
        <v>143</v>
      </c>
      <c r="J1640" s="13" t="s">
        <v>483</v>
      </c>
      <c r="K1640" s="4">
        <v>2393</v>
      </c>
      <c r="L1640" s="4">
        <v>7</v>
      </c>
      <c r="M1640" s="14" t="s">
        <v>34</v>
      </c>
      <c r="N1640" s="15" t="s">
        <v>679</v>
      </c>
      <c r="O1640" s="15">
        <v>3.0021034359970802E-2</v>
      </c>
      <c r="P1640" s="15">
        <v>0.109652149</v>
      </c>
      <c r="Q1640" s="15">
        <f t="shared" si="300"/>
        <v>7.9631114640029199E-2</v>
      </c>
      <c r="R1640" s="15">
        <f t="shared" si="301"/>
        <v>265.25106925098851</v>
      </c>
      <c r="S1640" s="15">
        <v>2.6916486029310557E-2</v>
      </c>
      <c r="T1640" s="15">
        <v>0.100339494</v>
      </c>
      <c r="U1640" s="15">
        <f t="shared" si="302"/>
        <v>7.3423007970689444E-2</v>
      </c>
      <c r="V1640" s="16">
        <f t="shared" si="303"/>
        <v>272.78080760889765</v>
      </c>
      <c r="W1640" s="17">
        <f t="shared" si="304"/>
        <v>2.9257050031859301E-4</v>
      </c>
      <c r="X1640" s="17">
        <f t="shared" si="304"/>
        <v>1.0906466739130434E-3</v>
      </c>
      <c r="Y1640" s="16">
        <f t="shared" si="305"/>
        <v>7.9807617359445044E-4</v>
      </c>
      <c r="Z1640" s="15">
        <f t="shared" si="306"/>
        <v>272.78080760889765</v>
      </c>
      <c r="AA1640" s="13">
        <v>0.03</v>
      </c>
      <c r="AB1640" s="13">
        <v>5.38</v>
      </c>
      <c r="AC1640" s="13">
        <v>0</v>
      </c>
      <c r="AD1640" s="13">
        <v>0</v>
      </c>
      <c r="AE1640" s="18">
        <f t="shared" si="307"/>
        <v>2.6900000000000001E-3</v>
      </c>
      <c r="AF1640" s="18">
        <f t="shared" si="311"/>
        <v>1.3782897527472528E-3</v>
      </c>
      <c r="AG1640" s="19">
        <f t="shared" si="308"/>
        <v>-1.3117102472527474E-3</v>
      </c>
      <c r="AH1640" s="16">
        <f t="shared" si="309"/>
        <v>-48.762462723150456</v>
      </c>
      <c r="AI1640" s="16">
        <f t="shared" si="310"/>
        <v>2.3974294996814069E-3</v>
      </c>
      <c r="AJ1640" s="44">
        <v>221112</v>
      </c>
      <c r="AK1640" s="15" t="s">
        <v>683</v>
      </c>
      <c r="AL1640" s="14" t="s">
        <v>57</v>
      </c>
      <c r="AM1640" s="39" t="s">
        <v>58</v>
      </c>
      <c r="AN1640" s="39" t="s">
        <v>59</v>
      </c>
      <c r="AO1640" s="39" t="s">
        <v>60</v>
      </c>
      <c r="AP1640" s="39" t="s">
        <v>61</v>
      </c>
      <c r="AQ1640" s="20"/>
      <c r="AR1640" s="20"/>
      <c r="AS1640" s="20"/>
      <c r="AT1640" s="20"/>
      <c r="AU1640" s="20"/>
      <c r="AV1640" s="20"/>
      <c r="AW1640" s="20"/>
      <c r="AX1640" s="20"/>
      <c r="AY1640" s="20"/>
      <c r="AZ1640" s="20"/>
      <c r="BA1640" s="20"/>
      <c r="BB1640" s="20"/>
    </row>
    <row r="1641" spans="1:54" ht="26.1" hidden="1" customHeight="1" x14ac:dyDescent="0.25">
      <c r="A1641" s="39" t="s">
        <v>28</v>
      </c>
      <c r="B1641" s="13" t="s">
        <v>24</v>
      </c>
      <c r="C1641" s="13" t="s">
        <v>251</v>
      </c>
      <c r="D1641" s="13">
        <v>34011</v>
      </c>
      <c r="E1641" s="13">
        <v>75512</v>
      </c>
      <c r="F1641" s="13" t="s">
        <v>381</v>
      </c>
      <c r="G1641" s="13" t="s">
        <v>377</v>
      </c>
      <c r="H1641" s="13" t="s">
        <v>95</v>
      </c>
      <c r="I1641" s="13" t="s">
        <v>98</v>
      </c>
      <c r="J1641" s="13" t="s">
        <v>380</v>
      </c>
      <c r="K1641" s="4">
        <v>2379</v>
      </c>
      <c r="L1641" s="4">
        <v>2001</v>
      </c>
      <c r="M1641" s="14" t="s">
        <v>34</v>
      </c>
      <c r="N1641" s="15" t="s">
        <v>679</v>
      </c>
      <c r="O1641" s="15">
        <v>0.101062562181051</v>
      </c>
      <c r="P1641" s="15">
        <v>4.1273298999999999E-2</v>
      </c>
      <c r="Q1641" s="15">
        <f t="shared" si="300"/>
        <v>-5.9789263181051003E-2</v>
      </c>
      <c r="R1641" s="15">
        <f t="shared" si="301"/>
        <v>-59.160644546038789</v>
      </c>
      <c r="S1641" s="15">
        <v>4.7413549782656605E-2</v>
      </c>
      <c r="T1641" s="15">
        <v>1.8089794999999999E-2</v>
      </c>
      <c r="U1641" s="15">
        <f t="shared" si="302"/>
        <v>-2.9323754782656607E-2</v>
      </c>
      <c r="V1641" s="16">
        <f t="shared" si="303"/>
        <v>-61.846782021334626</v>
      </c>
      <c r="W1641" s="17">
        <f t="shared" si="304"/>
        <v>5.1536467155061528E-4</v>
      </c>
      <c r="X1641" s="17">
        <f t="shared" si="304"/>
        <v>1.9662820652173912E-4</v>
      </c>
      <c r="Y1641" s="16">
        <f t="shared" si="305"/>
        <v>-3.1873646502887616E-4</v>
      </c>
      <c r="Z1641" s="15">
        <f t="shared" si="306"/>
        <v>-61.846782021334626</v>
      </c>
      <c r="AA1641" s="13">
        <v>0.1</v>
      </c>
      <c r="AB1641" s="13">
        <v>5.42</v>
      </c>
      <c r="AC1641" s="13">
        <v>0</v>
      </c>
      <c r="AD1641" s="13">
        <v>0</v>
      </c>
      <c r="AE1641" s="18">
        <f t="shared" si="307"/>
        <v>2.7100000000000002E-3</v>
      </c>
      <c r="AF1641" s="18">
        <f t="shared" si="311"/>
        <v>2.4848619505494503E-4</v>
      </c>
      <c r="AG1641" s="19">
        <f t="shared" si="308"/>
        <v>-2.4615138049450553E-3</v>
      </c>
      <c r="AH1641" s="16">
        <f t="shared" si="309"/>
        <v>-90.830767710149644</v>
      </c>
      <c r="AI1641" s="16">
        <f t="shared" si="310"/>
        <v>2.1946353284493848E-3</v>
      </c>
      <c r="AJ1641" s="44" t="s">
        <v>681</v>
      </c>
      <c r="AK1641" s="15" t="s">
        <v>686</v>
      </c>
      <c r="AL1641" s="14" t="s">
        <v>76</v>
      </c>
      <c r="AM1641" s="39" t="s">
        <v>58</v>
      </c>
      <c r="AN1641" s="39" t="s">
        <v>59</v>
      </c>
      <c r="AO1641" s="39" t="s">
        <v>77</v>
      </c>
      <c r="AP1641" s="39" t="s">
        <v>61</v>
      </c>
      <c r="AQ1641" s="20"/>
      <c r="AR1641" s="20"/>
      <c r="AS1641" s="20"/>
      <c r="AT1641" s="20"/>
      <c r="AU1641" s="20"/>
      <c r="AV1641" s="20"/>
      <c r="AW1641" s="20"/>
      <c r="AX1641" s="20"/>
      <c r="AY1641" s="20"/>
      <c r="AZ1641" s="20"/>
      <c r="BA1641" s="20"/>
      <c r="BB1641" s="20"/>
    </row>
    <row r="1642" spans="1:54" ht="26.1" hidden="1" customHeight="1" x14ac:dyDescent="0.25">
      <c r="A1642" s="39" t="s">
        <v>19</v>
      </c>
      <c r="B1642" s="13" t="s">
        <v>253</v>
      </c>
      <c r="C1642" s="13" t="s">
        <v>251</v>
      </c>
      <c r="D1642" s="13">
        <v>34005</v>
      </c>
      <c r="E1642" s="13">
        <v>45979</v>
      </c>
      <c r="F1642" s="13" t="s">
        <v>354</v>
      </c>
      <c r="G1642" s="13" t="s">
        <v>276</v>
      </c>
      <c r="H1642" s="13" t="s">
        <v>85</v>
      </c>
      <c r="I1642" s="13" t="s">
        <v>91</v>
      </c>
      <c r="J1642" s="13" t="s">
        <v>356</v>
      </c>
      <c r="K1642" s="4">
        <v>2399</v>
      </c>
      <c r="L1642" s="4">
        <v>12001</v>
      </c>
      <c r="M1642" s="14" t="s">
        <v>34</v>
      </c>
      <c r="N1642" s="15" t="s">
        <v>679</v>
      </c>
      <c r="O1642" s="15">
        <v>1.1998480000006599E-2</v>
      </c>
      <c r="P1642" s="15">
        <v>0</v>
      </c>
      <c r="Q1642" s="15">
        <f t="shared" si="300"/>
        <v>-1.1998480000006599E-2</v>
      </c>
      <c r="R1642" s="15">
        <f t="shared" si="301"/>
        <v>-100</v>
      </c>
      <c r="S1642" s="15">
        <v>8.0943749233422201E-3</v>
      </c>
      <c r="T1642" s="15">
        <v>0</v>
      </c>
      <c r="U1642" s="15">
        <f t="shared" si="302"/>
        <v>-8.0943749233422201E-3</v>
      </c>
      <c r="V1642" s="16">
        <f t="shared" si="303"/>
        <v>-100</v>
      </c>
      <c r="W1642" s="17">
        <f t="shared" si="304"/>
        <v>8.7982336123285007E-5</v>
      </c>
      <c r="X1642" s="17">
        <f t="shared" si="304"/>
        <v>0</v>
      </c>
      <c r="Y1642" s="16">
        <f t="shared" si="305"/>
        <v>-8.7982336123285007E-5</v>
      </c>
      <c r="Z1642" s="15">
        <f t="shared" si="306"/>
        <v>-100</v>
      </c>
      <c r="AA1642" s="13">
        <v>0.01</v>
      </c>
      <c r="AB1642" s="13">
        <v>5.52</v>
      </c>
      <c r="AC1642" s="13">
        <v>0</v>
      </c>
      <c r="AD1642" s="13">
        <v>0</v>
      </c>
      <c r="AE1642" s="18">
        <f t="shared" si="307"/>
        <v>2.7599999999999999E-3</v>
      </c>
      <c r="AF1642" s="18">
        <f t="shared" si="311"/>
        <v>0</v>
      </c>
      <c r="AG1642" s="19">
        <f t="shared" si="308"/>
        <v>-2.7599999999999999E-3</v>
      </c>
      <c r="AH1642" s="16">
        <f t="shared" si="309"/>
        <v>-100</v>
      </c>
      <c r="AI1642" s="16">
        <f t="shared" si="310"/>
        <v>2.6720176638767149E-3</v>
      </c>
      <c r="AJ1642" s="44">
        <v>221112</v>
      </c>
      <c r="AK1642" s="15" t="s">
        <v>682</v>
      </c>
      <c r="AL1642" s="14" t="s">
        <v>76</v>
      </c>
      <c r="AM1642" s="39" t="s">
        <v>58</v>
      </c>
      <c r="AN1642" s="39" t="s">
        <v>59</v>
      </c>
      <c r="AO1642" s="39" t="s">
        <v>77</v>
      </c>
      <c r="AP1642" s="39" t="s">
        <v>61</v>
      </c>
      <c r="AQ1642" s="20"/>
      <c r="AR1642" s="20"/>
      <c r="AS1642" s="20"/>
      <c r="AT1642" s="20"/>
      <c r="AU1642" s="20"/>
      <c r="AV1642" s="20"/>
      <c r="AW1642" s="20"/>
      <c r="AX1642" s="20"/>
      <c r="AY1642" s="20"/>
      <c r="AZ1642" s="20"/>
      <c r="BA1642" s="20"/>
      <c r="BB1642" s="20"/>
    </row>
    <row r="1643" spans="1:54" ht="26.1" hidden="1" customHeight="1" x14ac:dyDescent="0.25">
      <c r="A1643" s="39" t="s">
        <v>0</v>
      </c>
      <c r="B1643" s="13" t="s">
        <v>652</v>
      </c>
      <c r="C1643" s="13" t="s">
        <v>252</v>
      </c>
      <c r="D1643" s="13">
        <v>34039</v>
      </c>
      <c r="E1643" s="13">
        <v>41809</v>
      </c>
      <c r="F1643" s="13" t="s">
        <v>352</v>
      </c>
      <c r="G1643" s="13" t="s">
        <v>276</v>
      </c>
      <c r="H1643" s="13" t="s">
        <v>168</v>
      </c>
      <c r="I1643" s="13" t="s">
        <v>172</v>
      </c>
      <c r="J1643" s="13" t="s">
        <v>528</v>
      </c>
      <c r="K1643" s="4">
        <v>50006</v>
      </c>
      <c r="L1643" s="4">
        <v>7001</v>
      </c>
      <c r="M1643" s="14" t="s">
        <v>34</v>
      </c>
      <c r="N1643" s="15" t="s">
        <v>679</v>
      </c>
      <c r="O1643" s="15">
        <v>1.25094659647443</v>
      </c>
      <c r="P1643" s="15">
        <v>0.96626510300000001</v>
      </c>
      <c r="Q1643" s="15">
        <f t="shared" si="300"/>
        <v>-0.28468149347442995</v>
      </c>
      <c r="R1643" s="15">
        <f t="shared" si="301"/>
        <v>-22.757285904670432</v>
      </c>
      <c r="S1643" s="15">
        <v>0.33214637054170004</v>
      </c>
      <c r="T1643" s="15">
        <v>0.25987213599999998</v>
      </c>
      <c r="U1643" s="15">
        <f t="shared" si="302"/>
        <v>-7.2274234541700066E-2</v>
      </c>
      <c r="V1643" s="16">
        <f t="shared" si="303"/>
        <v>-21.759754419061533</v>
      </c>
      <c r="W1643" s="17">
        <f t="shared" si="304"/>
        <v>3.6102866363228263E-3</v>
      </c>
      <c r="X1643" s="17">
        <f t="shared" si="304"/>
        <v>2.8246971304347825E-3</v>
      </c>
      <c r="Y1643" s="16">
        <f t="shared" si="305"/>
        <v>-7.8558950588804386E-4</v>
      </c>
      <c r="Z1643" s="15">
        <f t="shared" si="306"/>
        <v>-21.759754419061526</v>
      </c>
      <c r="AA1643" s="13">
        <v>1.26</v>
      </c>
      <c r="AB1643" s="13">
        <v>5.54</v>
      </c>
      <c r="AC1643" s="13">
        <v>0</v>
      </c>
      <c r="AD1643" s="13">
        <v>0</v>
      </c>
      <c r="AE1643" s="18">
        <f t="shared" si="307"/>
        <v>2.7699999999999999E-3</v>
      </c>
      <c r="AF1643" s="18">
        <f t="shared" si="311"/>
        <v>3.5696721978021977E-3</v>
      </c>
      <c r="AG1643" s="19">
        <f t="shared" si="308"/>
        <v>7.9967219780219777E-4</v>
      </c>
      <c r="AH1643" s="16">
        <f t="shared" si="309"/>
        <v>28.869032411631689</v>
      </c>
      <c r="AI1643" s="16">
        <f t="shared" si="310"/>
        <v>-8.4028663632282645E-4</v>
      </c>
      <c r="AJ1643" s="44">
        <v>221112</v>
      </c>
      <c r="AK1643" s="15" t="s">
        <v>683</v>
      </c>
      <c r="AL1643" s="14" t="s">
        <v>57</v>
      </c>
      <c r="AM1643" s="39" t="s">
        <v>58</v>
      </c>
      <c r="AN1643" s="39" t="s">
        <v>59</v>
      </c>
      <c r="AO1643" s="39" t="s">
        <v>60</v>
      </c>
      <c r="AP1643" s="39" t="s">
        <v>61</v>
      </c>
      <c r="AQ1643" s="20"/>
      <c r="AR1643" s="20"/>
      <c r="AS1643" s="20"/>
      <c r="AT1643" s="20"/>
      <c r="AU1643" s="20"/>
      <c r="AV1643" s="20"/>
      <c r="AW1643" s="20"/>
      <c r="AX1643" s="20"/>
      <c r="AY1643" s="20"/>
      <c r="AZ1643" s="20"/>
      <c r="BA1643" s="20"/>
      <c r="BB1643" s="20"/>
    </row>
    <row r="1644" spans="1:54" ht="26.1" hidden="1" customHeight="1" x14ac:dyDescent="0.25">
      <c r="A1644" s="39" t="s">
        <v>2</v>
      </c>
      <c r="B1644" s="13" t="s">
        <v>21</v>
      </c>
      <c r="C1644" s="13" t="s">
        <v>251</v>
      </c>
      <c r="D1644" s="13">
        <v>34033</v>
      </c>
      <c r="E1644" s="13">
        <v>65495</v>
      </c>
      <c r="F1644" s="13" t="s">
        <v>271</v>
      </c>
      <c r="G1644" s="13" t="s">
        <v>276</v>
      </c>
      <c r="H1644" s="13" t="s">
        <v>119</v>
      </c>
      <c r="I1644" s="13" t="s">
        <v>123</v>
      </c>
      <c r="J1644" s="13" t="s">
        <v>397</v>
      </c>
      <c r="K1644" s="4">
        <v>2384</v>
      </c>
      <c r="L1644" s="4">
        <v>1</v>
      </c>
      <c r="M1644" s="14" t="s">
        <v>34</v>
      </c>
      <c r="N1644" s="15" t="s">
        <v>679</v>
      </c>
      <c r="O1644" s="15">
        <v>3.2031134100108299E-2</v>
      </c>
      <c r="P1644" s="15">
        <v>0</v>
      </c>
      <c r="Q1644" s="15">
        <f t="shared" si="300"/>
        <v>-3.2031134100108299E-2</v>
      </c>
      <c r="R1644" s="15">
        <f t="shared" si="301"/>
        <v>-100</v>
      </c>
      <c r="S1644" s="15">
        <v>3.132518425930169E-2</v>
      </c>
      <c r="T1644" s="15">
        <v>0</v>
      </c>
      <c r="U1644" s="15">
        <f t="shared" si="302"/>
        <v>-3.132518425930169E-2</v>
      </c>
      <c r="V1644" s="16">
        <f t="shared" si="303"/>
        <v>-100</v>
      </c>
      <c r="W1644" s="17">
        <f t="shared" si="304"/>
        <v>3.4049113325327924E-4</v>
      </c>
      <c r="X1644" s="17">
        <f t="shared" si="304"/>
        <v>0</v>
      </c>
      <c r="Y1644" s="16">
        <f t="shared" si="305"/>
        <v>-3.4049113325327924E-4</v>
      </c>
      <c r="Z1644" s="15">
        <f t="shared" si="306"/>
        <v>-100</v>
      </c>
      <c r="AA1644" s="13">
        <v>0.03</v>
      </c>
      <c r="AB1644" s="13">
        <v>5.59</v>
      </c>
      <c r="AC1644" s="13">
        <v>0</v>
      </c>
      <c r="AD1644" s="13">
        <v>0</v>
      </c>
      <c r="AE1644" s="18">
        <f t="shared" si="307"/>
        <v>2.7949999999999997E-3</v>
      </c>
      <c r="AF1644" s="18">
        <f t="shared" si="311"/>
        <v>0</v>
      </c>
      <c r="AG1644" s="19">
        <f t="shared" si="308"/>
        <v>-2.7949999999999997E-3</v>
      </c>
      <c r="AH1644" s="16">
        <f t="shared" si="309"/>
        <v>-100</v>
      </c>
      <c r="AI1644" s="16">
        <f t="shared" si="310"/>
        <v>2.4545088667467206E-3</v>
      </c>
      <c r="AJ1644" s="44">
        <v>221112</v>
      </c>
      <c r="AK1644" s="15" t="s">
        <v>685</v>
      </c>
      <c r="AL1644" s="14" t="s">
        <v>121</v>
      </c>
      <c r="AM1644" s="39" t="s">
        <v>65</v>
      </c>
      <c r="AN1644" s="39" t="s">
        <v>59</v>
      </c>
      <c r="AO1644" s="39" t="s">
        <v>60</v>
      </c>
      <c r="AP1644" s="39" t="s">
        <v>122</v>
      </c>
      <c r="AQ1644" s="20"/>
      <c r="AR1644" s="20"/>
      <c r="AS1644" s="20"/>
      <c r="AT1644" s="20"/>
      <c r="AU1644" s="20"/>
      <c r="AV1644" s="20"/>
      <c r="AW1644" s="20"/>
      <c r="AX1644" s="20"/>
      <c r="AY1644" s="20"/>
      <c r="AZ1644" s="20"/>
      <c r="BA1644" s="20"/>
      <c r="BB1644" s="20"/>
    </row>
    <row r="1645" spans="1:54" ht="26.1" hidden="1" customHeight="1" x14ac:dyDescent="0.25">
      <c r="A1645" s="39" t="s">
        <v>33</v>
      </c>
      <c r="B1645" s="13" t="s">
        <v>256</v>
      </c>
      <c r="C1645" s="13" t="s">
        <v>251</v>
      </c>
      <c r="D1645" s="13">
        <v>34015</v>
      </c>
      <c r="E1645" s="13">
        <v>55784</v>
      </c>
      <c r="F1645" s="13" t="s">
        <v>271</v>
      </c>
      <c r="G1645" s="13" t="s">
        <v>276</v>
      </c>
      <c r="H1645" s="13" t="s">
        <v>192</v>
      </c>
      <c r="I1645" s="13" t="s">
        <v>193</v>
      </c>
      <c r="J1645" s="13" t="s">
        <v>570</v>
      </c>
      <c r="K1645" s="4">
        <v>8008</v>
      </c>
      <c r="L1645" s="4">
        <v>1001</v>
      </c>
      <c r="M1645" s="14" t="s">
        <v>34</v>
      </c>
      <c r="N1645" s="15" t="s">
        <v>679</v>
      </c>
      <c r="O1645" s="15">
        <v>3.6614396756723101E-2</v>
      </c>
      <c r="P1645" s="15">
        <v>0</v>
      </c>
      <c r="Q1645" s="15">
        <f t="shared" si="300"/>
        <v>-3.6614396756723101E-2</v>
      </c>
      <c r="R1645" s="15">
        <f t="shared" si="301"/>
        <v>-100</v>
      </c>
      <c r="S1645" s="15">
        <v>2.5998703783750202E-2</v>
      </c>
      <c r="T1645" s="15">
        <v>0</v>
      </c>
      <c r="U1645" s="15">
        <f t="shared" si="302"/>
        <v>-2.5998703783750202E-2</v>
      </c>
      <c r="V1645" s="16">
        <f t="shared" si="303"/>
        <v>-100</v>
      </c>
      <c r="W1645" s="17">
        <f t="shared" si="304"/>
        <v>2.8259460634511089E-4</v>
      </c>
      <c r="X1645" s="17">
        <f t="shared" si="304"/>
        <v>0</v>
      </c>
      <c r="Y1645" s="16">
        <f t="shared" si="305"/>
        <v>-2.8259460634511089E-4</v>
      </c>
      <c r="Z1645" s="15">
        <f t="shared" si="306"/>
        <v>-100</v>
      </c>
      <c r="AA1645" s="13">
        <v>0.04</v>
      </c>
      <c r="AB1645" s="13">
        <v>5.69</v>
      </c>
      <c r="AC1645" s="13">
        <v>0</v>
      </c>
      <c r="AD1645" s="13">
        <v>0</v>
      </c>
      <c r="AE1645" s="18">
        <f t="shared" si="307"/>
        <v>2.8450000000000003E-3</v>
      </c>
      <c r="AF1645" s="18">
        <f t="shared" si="311"/>
        <v>0</v>
      </c>
      <c r="AG1645" s="19">
        <f t="shared" si="308"/>
        <v>-2.8450000000000003E-3</v>
      </c>
      <c r="AH1645" s="16">
        <f t="shared" si="309"/>
        <v>-100</v>
      </c>
      <c r="AI1645" s="16">
        <f t="shared" si="310"/>
        <v>2.5624053936548893E-3</v>
      </c>
      <c r="AJ1645" s="44">
        <v>221112</v>
      </c>
      <c r="AK1645" s="15" t="s">
        <v>686</v>
      </c>
      <c r="AL1645" s="14" t="s">
        <v>57</v>
      </c>
      <c r="AM1645" s="39" t="s">
        <v>58</v>
      </c>
      <c r="AN1645" s="39" t="s">
        <v>59</v>
      </c>
      <c r="AO1645" s="39" t="s">
        <v>60</v>
      </c>
      <c r="AP1645" s="39" t="s">
        <v>61</v>
      </c>
      <c r="AQ1645" s="20"/>
      <c r="AR1645" s="20"/>
      <c r="AS1645" s="20"/>
      <c r="AT1645" s="20"/>
      <c r="AU1645" s="20"/>
      <c r="AV1645" s="20"/>
      <c r="AW1645" s="20"/>
      <c r="AX1645" s="20"/>
      <c r="AY1645" s="20"/>
      <c r="AZ1645" s="20"/>
      <c r="BA1645" s="20"/>
      <c r="BB1645" s="20"/>
    </row>
    <row r="1646" spans="1:54" ht="26.1" hidden="1" customHeight="1" x14ac:dyDescent="0.25">
      <c r="A1646" s="39" t="s">
        <v>43</v>
      </c>
      <c r="B1646" s="13" t="s">
        <v>256</v>
      </c>
      <c r="C1646" s="13" t="s">
        <v>251</v>
      </c>
      <c r="D1646" s="13">
        <v>34015</v>
      </c>
      <c r="E1646" s="13">
        <v>55781</v>
      </c>
      <c r="F1646" s="13" t="s">
        <v>611</v>
      </c>
      <c r="G1646" s="13" t="s">
        <v>276</v>
      </c>
      <c r="H1646" s="13" t="s">
        <v>233</v>
      </c>
      <c r="I1646" s="13" t="s">
        <v>234</v>
      </c>
      <c r="J1646" s="13" t="s">
        <v>619</v>
      </c>
      <c r="K1646" s="4">
        <v>50561</v>
      </c>
      <c r="L1646" s="4">
        <v>1</v>
      </c>
      <c r="M1646" s="14" t="s">
        <v>34</v>
      </c>
      <c r="N1646" s="15" t="s">
        <v>679</v>
      </c>
      <c r="O1646" s="15">
        <v>0.39022488644849901</v>
      </c>
      <c r="P1646" s="15">
        <v>0.60792074699999998</v>
      </c>
      <c r="Q1646" s="15">
        <f t="shared" si="300"/>
        <v>0.21769586055150097</v>
      </c>
      <c r="R1646" s="15">
        <f t="shared" si="301"/>
        <v>55.787282695572515</v>
      </c>
      <c r="S1646" s="15">
        <v>0.27673904596586568</v>
      </c>
      <c r="T1646" s="15">
        <v>0.44099422200000005</v>
      </c>
      <c r="U1646" s="15">
        <f t="shared" si="302"/>
        <v>0.16425517603413436</v>
      </c>
      <c r="V1646" s="16">
        <f t="shared" si="303"/>
        <v>59.353813069946902</v>
      </c>
      <c r="W1646" s="17">
        <f t="shared" si="304"/>
        <v>3.0080331083246268E-3</v>
      </c>
      <c r="X1646" s="17">
        <f t="shared" si="304"/>
        <v>4.7934154565217393E-3</v>
      </c>
      <c r="Y1646" s="16">
        <f t="shared" si="305"/>
        <v>1.7853823481971125E-3</v>
      </c>
      <c r="Z1646" s="15">
        <f t="shared" si="306"/>
        <v>59.353813069946902</v>
      </c>
      <c r="AA1646" s="13">
        <v>0.39</v>
      </c>
      <c r="AB1646" s="13">
        <v>5.73</v>
      </c>
      <c r="AC1646" s="13">
        <v>0</v>
      </c>
      <c r="AD1646" s="13">
        <v>0</v>
      </c>
      <c r="AE1646" s="18">
        <f t="shared" si="307"/>
        <v>2.8650000000000004E-3</v>
      </c>
      <c r="AF1646" s="18">
        <f t="shared" si="311"/>
        <v>6.0576129395604403E-3</v>
      </c>
      <c r="AG1646" s="19">
        <f t="shared" si="308"/>
        <v>3.1926129395604399E-3</v>
      </c>
      <c r="AH1646" s="16">
        <f t="shared" si="309"/>
        <v>111.43500661642022</v>
      </c>
      <c r="AI1646" s="16">
        <f t="shared" si="310"/>
        <v>-1.4303310832462649E-4</v>
      </c>
      <c r="AJ1646" s="44" t="s">
        <v>681</v>
      </c>
      <c r="AK1646" s="15" t="s">
        <v>683</v>
      </c>
      <c r="AL1646" s="14" t="s">
        <v>88</v>
      </c>
      <c r="AM1646" s="39" t="s">
        <v>58</v>
      </c>
      <c r="AN1646" s="39" t="s">
        <v>89</v>
      </c>
      <c r="AO1646" s="39" t="s">
        <v>77</v>
      </c>
      <c r="AP1646" s="39" t="s">
        <v>90</v>
      </c>
      <c r="AQ1646" s="20"/>
      <c r="AR1646" s="20"/>
      <c r="AS1646" s="20"/>
      <c r="AT1646" s="20"/>
      <c r="AU1646" s="20"/>
      <c r="AV1646" s="20"/>
      <c r="AW1646" s="20"/>
      <c r="AX1646" s="20"/>
      <c r="AY1646" s="20"/>
      <c r="AZ1646" s="20"/>
      <c r="BA1646" s="20"/>
      <c r="BB1646" s="20"/>
    </row>
    <row r="1647" spans="1:54" ht="26.1" hidden="1" customHeight="1" x14ac:dyDescent="0.25">
      <c r="A1647" s="39" t="s">
        <v>12</v>
      </c>
      <c r="B1647" s="13" t="s">
        <v>31</v>
      </c>
      <c r="C1647" s="13" t="s">
        <v>252</v>
      </c>
      <c r="D1647" s="13">
        <v>34013</v>
      </c>
      <c r="E1647" s="13">
        <v>7617</v>
      </c>
      <c r="F1647" s="13" t="s">
        <v>280</v>
      </c>
      <c r="G1647" s="13" t="s">
        <v>276</v>
      </c>
      <c r="H1647" s="13" t="s">
        <v>204</v>
      </c>
      <c r="I1647" s="13" t="s">
        <v>205</v>
      </c>
      <c r="J1647" s="13" t="s">
        <v>579</v>
      </c>
      <c r="K1647" s="4">
        <v>50385</v>
      </c>
      <c r="L1647" s="4">
        <v>2001</v>
      </c>
      <c r="M1647" s="14" t="s">
        <v>35</v>
      </c>
      <c r="N1647" s="15" t="s">
        <v>679</v>
      </c>
      <c r="O1647" s="15">
        <v>0.96928819700716995</v>
      </c>
      <c r="P1647" s="15">
        <v>1.1222780590000001</v>
      </c>
      <c r="Q1647" s="15">
        <f t="shared" si="300"/>
        <v>0.15298986199283016</v>
      </c>
      <c r="R1647" s="15">
        <f t="shared" si="301"/>
        <v>15.783733100765124</v>
      </c>
      <c r="S1647" s="15">
        <v>0.28193402919173971</v>
      </c>
      <c r="T1647" s="15">
        <v>0.35244451799999998</v>
      </c>
      <c r="U1647" s="15">
        <f t="shared" si="302"/>
        <v>7.0510488808260274E-2</v>
      </c>
      <c r="V1647" s="16">
        <f t="shared" si="303"/>
        <v>25.009570150294625</v>
      </c>
      <c r="W1647" s="17">
        <f t="shared" si="304"/>
        <v>3.0645003173015188E-3</v>
      </c>
      <c r="X1647" s="17">
        <f t="shared" si="304"/>
        <v>3.8309186739130434E-3</v>
      </c>
      <c r="Y1647" s="16">
        <f t="shared" si="305"/>
        <v>7.6641835661152465E-4</v>
      </c>
      <c r="Z1647" s="15">
        <f t="shared" si="306"/>
        <v>25.009570150294625</v>
      </c>
      <c r="AA1647" s="13">
        <v>0.97</v>
      </c>
      <c r="AB1647" s="13">
        <v>5.76</v>
      </c>
      <c r="AC1647" s="13">
        <v>0</v>
      </c>
      <c r="AD1647" s="13">
        <v>2.5499999999999998</v>
      </c>
      <c r="AE1647" s="18">
        <f t="shared" si="307"/>
        <v>2.8799999999999997E-3</v>
      </c>
      <c r="AF1647" s="18">
        <f t="shared" si="311"/>
        <v>4.8412708516483516E-3</v>
      </c>
      <c r="AG1647" s="19">
        <f t="shared" si="308"/>
        <v>1.9612708516483519E-3</v>
      </c>
      <c r="AH1647" s="16">
        <f t="shared" si="309"/>
        <v>68.099682348901112</v>
      </c>
      <c r="AI1647" s="16">
        <f t="shared" si="310"/>
        <v>-1.8450031730151903E-4</v>
      </c>
      <c r="AJ1647" s="44">
        <v>221112</v>
      </c>
      <c r="AK1647" s="15" t="s">
        <v>683</v>
      </c>
      <c r="AL1647" s="14" t="s">
        <v>57</v>
      </c>
      <c r="AM1647" s="39" t="s">
        <v>58</v>
      </c>
      <c r="AN1647" s="39" t="s">
        <v>59</v>
      </c>
      <c r="AO1647" s="39" t="s">
        <v>60</v>
      </c>
      <c r="AP1647" s="39" t="s">
        <v>61</v>
      </c>
      <c r="AQ1647" s="20"/>
      <c r="AR1647" s="20"/>
      <c r="AS1647" s="20"/>
      <c r="AT1647" s="20"/>
      <c r="AU1647" s="20"/>
      <c r="AV1647" s="20"/>
      <c r="AW1647" s="20"/>
      <c r="AX1647" s="20"/>
      <c r="AY1647" s="20"/>
      <c r="AZ1647" s="20"/>
      <c r="BA1647" s="20"/>
      <c r="BB1647" s="20"/>
    </row>
    <row r="1648" spans="1:54" ht="26.1" hidden="1" customHeight="1" x14ac:dyDescent="0.25">
      <c r="A1648" s="39" t="s">
        <v>41</v>
      </c>
      <c r="B1648" s="13" t="s">
        <v>254</v>
      </c>
      <c r="C1648" s="13" t="s">
        <v>251</v>
      </c>
      <c r="D1648" s="13">
        <v>34007</v>
      </c>
      <c r="E1648" s="13">
        <v>51608</v>
      </c>
      <c r="F1648" s="13" t="s">
        <v>271</v>
      </c>
      <c r="G1648" s="13" t="s">
        <v>274</v>
      </c>
      <c r="H1648" s="13" t="s">
        <v>93</v>
      </c>
      <c r="I1648" s="13" t="s">
        <v>94</v>
      </c>
      <c r="J1648" s="13" t="s">
        <v>374</v>
      </c>
      <c r="K1648" s="4">
        <v>10751</v>
      </c>
      <c r="L1648" s="4">
        <v>2001</v>
      </c>
      <c r="M1648" s="14" t="s">
        <v>35</v>
      </c>
      <c r="N1648" s="15" t="s">
        <v>679</v>
      </c>
      <c r="O1648" s="15">
        <v>0.46830855628836998</v>
      </c>
      <c r="P1648" s="15">
        <v>0.57849059899999999</v>
      </c>
      <c r="Q1648" s="15">
        <f t="shared" si="300"/>
        <v>0.11018204271163001</v>
      </c>
      <c r="R1648" s="15">
        <f t="shared" si="301"/>
        <v>23.527659538166393</v>
      </c>
      <c r="S1648" s="15">
        <v>0.2729843892606228</v>
      </c>
      <c r="T1648" s="15">
        <v>0.33731574799999997</v>
      </c>
      <c r="U1648" s="15">
        <f t="shared" si="302"/>
        <v>6.4331358739377176E-2</v>
      </c>
      <c r="V1648" s="16">
        <f t="shared" si="303"/>
        <v>23.565947823470207</v>
      </c>
      <c r="W1648" s="17">
        <f t="shared" si="304"/>
        <v>2.967221622398074E-3</v>
      </c>
      <c r="X1648" s="17">
        <f t="shared" si="304"/>
        <v>3.66647552173913E-3</v>
      </c>
      <c r="Y1648" s="16">
        <f t="shared" si="305"/>
        <v>6.9925389934105599E-4</v>
      </c>
      <c r="Z1648" s="15">
        <f t="shared" si="306"/>
        <v>23.5659478234702</v>
      </c>
      <c r="AA1648" s="13">
        <v>0.47</v>
      </c>
      <c r="AB1648" s="13">
        <v>5.76</v>
      </c>
      <c r="AC1648" s="13">
        <v>0</v>
      </c>
      <c r="AD1648" s="13">
        <v>0.9</v>
      </c>
      <c r="AE1648" s="18">
        <f t="shared" si="307"/>
        <v>2.8799999999999997E-3</v>
      </c>
      <c r="AF1648" s="18">
        <f t="shared" si="311"/>
        <v>4.6334580769230764E-3</v>
      </c>
      <c r="AG1648" s="19">
        <f t="shared" si="308"/>
        <v>1.7534580769230767E-3</v>
      </c>
      <c r="AH1648" s="16">
        <f t="shared" si="309"/>
        <v>60.883961004273502</v>
      </c>
      <c r="AI1648" s="16">
        <f t="shared" si="310"/>
        <v>-8.7221622398074225E-5</v>
      </c>
      <c r="AJ1648" s="44">
        <v>221112</v>
      </c>
      <c r="AK1648" s="15" t="s">
        <v>683</v>
      </c>
      <c r="AL1648" s="14" t="s">
        <v>57</v>
      </c>
      <c r="AM1648" s="39" t="s">
        <v>58</v>
      </c>
      <c r="AN1648" s="39" t="s">
        <v>59</v>
      </c>
      <c r="AO1648" s="39" t="s">
        <v>60</v>
      </c>
      <c r="AP1648" s="39" t="s">
        <v>61</v>
      </c>
      <c r="AQ1648" s="20"/>
      <c r="AR1648" s="20"/>
      <c r="AS1648" s="20"/>
      <c r="AT1648" s="20"/>
      <c r="AU1648" s="20"/>
      <c r="AV1648" s="20"/>
      <c r="AW1648" s="20"/>
      <c r="AX1648" s="20"/>
      <c r="AY1648" s="20"/>
      <c r="AZ1648" s="20"/>
      <c r="BA1648" s="20"/>
      <c r="BB1648" s="20"/>
    </row>
    <row r="1649" spans="1:54" ht="26.1" hidden="1" customHeight="1" x14ac:dyDescent="0.25">
      <c r="A1649" s="39" t="s">
        <v>19</v>
      </c>
      <c r="B1649" s="13" t="s">
        <v>253</v>
      </c>
      <c r="C1649" s="13" t="s">
        <v>251</v>
      </c>
      <c r="D1649" s="13">
        <v>34005</v>
      </c>
      <c r="E1649" s="13">
        <v>45979</v>
      </c>
      <c r="F1649" s="13" t="s">
        <v>354</v>
      </c>
      <c r="G1649" s="13" t="s">
        <v>331</v>
      </c>
      <c r="H1649" s="13" t="s">
        <v>85</v>
      </c>
      <c r="I1649" s="13" t="s">
        <v>91</v>
      </c>
      <c r="J1649" s="13" t="s">
        <v>363</v>
      </c>
      <c r="K1649" s="4">
        <v>2399</v>
      </c>
      <c r="L1649" s="4">
        <v>16001</v>
      </c>
      <c r="M1649" s="14" t="s">
        <v>34</v>
      </c>
      <c r="N1649" s="15" t="s">
        <v>679</v>
      </c>
      <c r="O1649" s="15">
        <v>9.9990954047730306E-3</v>
      </c>
      <c r="P1649" s="15">
        <v>0</v>
      </c>
      <c r="Q1649" s="15">
        <f t="shared" si="300"/>
        <v>-9.9990954047730306E-3</v>
      </c>
      <c r="R1649" s="15">
        <f t="shared" si="301"/>
        <v>-100</v>
      </c>
      <c r="S1649" s="15">
        <v>7.5491178454365699E-3</v>
      </c>
      <c r="T1649" s="15">
        <v>0</v>
      </c>
      <c r="U1649" s="15">
        <f t="shared" si="302"/>
        <v>-7.5491178454365699E-3</v>
      </c>
      <c r="V1649" s="16">
        <f t="shared" si="303"/>
        <v>-100</v>
      </c>
      <c r="W1649" s="17">
        <f t="shared" si="304"/>
        <v>8.205562875474533E-5</v>
      </c>
      <c r="X1649" s="17">
        <f t="shared" si="304"/>
        <v>0</v>
      </c>
      <c r="Y1649" s="16">
        <f t="shared" si="305"/>
        <v>-8.205562875474533E-5</v>
      </c>
      <c r="Z1649" s="15">
        <f t="shared" si="306"/>
        <v>-100</v>
      </c>
      <c r="AA1649" s="13">
        <v>0.01</v>
      </c>
      <c r="AB1649" s="13">
        <v>5.91</v>
      </c>
      <c r="AC1649" s="13">
        <v>0</v>
      </c>
      <c r="AD1649" s="13">
        <v>0</v>
      </c>
      <c r="AE1649" s="18">
        <f t="shared" si="307"/>
        <v>2.9550000000000002E-3</v>
      </c>
      <c r="AF1649" s="18">
        <f t="shared" si="311"/>
        <v>0</v>
      </c>
      <c r="AG1649" s="19">
        <f t="shared" si="308"/>
        <v>-2.9550000000000002E-3</v>
      </c>
      <c r="AH1649" s="16">
        <f t="shared" si="309"/>
        <v>-100</v>
      </c>
      <c r="AI1649" s="16">
        <f t="shared" si="310"/>
        <v>2.8729443712452547E-3</v>
      </c>
      <c r="AJ1649" s="44">
        <v>221112</v>
      </c>
      <c r="AK1649" s="15" t="s">
        <v>682</v>
      </c>
      <c r="AL1649" s="14" t="s">
        <v>76</v>
      </c>
      <c r="AM1649" s="39" t="s">
        <v>58</v>
      </c>
      <c r="AN1649" s="39" t="s">
        <v>59</v>
      </c>
      <c r="AO1649" s="39" t="s">
        <v>77</v>
      </c>
      <c r="AP1649" s="39" t="s">
        <v>61</v>
      </c>
      <c r="AQ1649" s="20"/>
      <c r="AR1649" s="20"/>
      <c r="AS1649" s="20"/>
      <c r="AT1649" s="20"/>
      <c r="AU1649" s="20"/>
      <c r="AV1649" s="20"/>
      <c r="AW1649" s="20"/>
      <c r="AX1649" s="20"/>
      <c r="AY1649" s="20"/>
      <c r="AZ1649" s="20"/>
      <c r="BA1649" s="20"/>
      <c r="BB1649" s="20"/>
    </row>
    <row r="1650" spans="1:54" ht="26.1" hidden="1" customHeight="1" x14ac:dyDescent="0.25">
      <c r="A1650" s="39" t="s">
        <v>9</v>
      </c>
      <c r="B1650" s="13" t="s">
        <v>258</v>
      </c>
      <c r="C1650" s="13" t="s">
        <v>252</v>
      </c>
      <c r="D1650" s="13">
        <v>34019</v>
      </c>
      <c r="E1650" s="13">
        <v>80002</v>
      </c>
      <c r="F1650" s="13" t="s">
        <v>486</v>
      </c>
      <c r="G1650" s="13" t="s">
        <v>276</v>
      </c>
      <c r="H1650" s="13" t="s">
        <v>140</v>
      </c>
      <c r="I1650" s="13" t="s">
        <v>144</v>
      </c>
      <c r="J1650" s="13" t="s">
        <v>485</v>
      </c>
      <c r="K1650" s="4">
        <v>2393</v>
      </c>
      <c r="L1650" s="4">
        <v>6</v>
      </c>
      <c r="M1650" s="14" t="s">
        <v>34</v>
      </c>
      <c r="N1650" s="15" t="s">
        <v>679</v>
      </c>
      <c r="O1650" s="15">
        <v>3.9844129034855798E-2</v>
      </c>
      <c r="P1650" s="15">
        <v>0.13929118300000001</v>
      </c>
      <c r="Q1650" s="15">
        <f t="shared" si="300"/>
        <v>9.9447053965144222E-2</v>
      </c>
      <c r="R1650" s="15">
        <f t="shared" si="301"/>
        <v>249.59023167038629</v>
      </c>
      <c r="S1650" s="15">
        <v>3.5606191036961492E-2</v>
      </c>
      <c r="T1650" s="15">
        <v>0.12702286800000001</v>
      </c>
      <c r="U1650" s="15">
        <f t="shared" si="302"/>
        <v>9.1416676963038512E-2</v>
      </c>
      <c r="V1650" s="16">
        <f t="shared" si="303"/>
        <v>256.74376927355746</v>
      </c>
      <c r="W1650" s="17">
        <f t="shared" si="304"/>
        <v>3.8702381561914667E-4</v>
      </c>
      <c r="X1650" s="17">
        <f t="shared" si="304"/>
        <v>1.3806833478260871E-3</v>
      </c>
      <c r="Y1650" s="16">
        <f t="shared" si="305"/>
        <v>9.9365953220694045E-4</v>
      </c>
      <c r="Z1650" s="15">
        <f t="shared" si="306"/>
        <v>256.74376927355746</v>
      </c>
      <c r="AA1650" s="13">
        <v>0.04</v>
      </c>
      <c r="AB1650" s="13">
        <v>5.95</v>
      </c>
      <c r="AC1650" s="13">
        <v>0</v>
      </c>
      <c r="AD1650" s="13">
        <v>0</v>
      </c>
      <c r="AE1650" s="18">
        <f t="shared" si="307"/>
        <v>2.9750000000000002E-3</v>
      </c>
      <c r="AF1650" s="18">
        <f t="shared" si="311"/>
        <v>1.7448196153846155E-3</v>
      </c>
      <c r="AG1650" s="19">
        <f t="shared" si="308"/>
        <v>-1.2301803846153847E-3</v>
      </c>
      <c r="AH1650" s="16">
        <f t="shared" si="309"/>
        <v>-41.350601163542336</v>
      </c>
      <c r="AI1650" s="16">
        <f t="shared" si="310"/>
        <v>2.5879761843808535E-3</v>
      </c>
      <c r="AJ1650" s="44">
        <v>221112</v>
      </c>
      <c r="AK1650" s="15" t="s">
        <v>683</v>
      </c>
      <c r="AL1650" s="14" t="s">
        <v>57</v>
      </c>
      <c r="AM1650" s="39" t="s">
        <v>58</v>
      </c>
      <c r="AN1650" s="39" t="s">
        <v>59</v>
      </c>
      <c r="AO1650" s="39" t="s">
        <v>60</v>
      </c>
      <c r="AP1650" s="39" t="s">
        <v>61</v>
      </c>
      <c r="AQ1650" s="20"/>
      <c r="AR1650" s="20"/>
      <c r="AS1650" s="20"/>
      <c r="AT1650" s="20"/>
      <c r="AU1650" s="20"/>
      <c r="AV1650" s="20"/>
      <c r="AW1650" s="20"/>
      <c r="AX1650" s="20"/>
      <c r="AY1650" s="20"/>
      <c r="AZ1650" s="20"/>
      <c r="BA1650" s="20"/>
      <c r="BB1650" s="20"/>
    </row>
    <row r="1651" spans="1:54" ht="26.1" hidden="1" customHeight="1" x14ac:dyDescent="0.25">
      <c r="A1651" s="39" t="s">
        <v>11</v>
      </c>
      <c r="B1651" s="13" t="s">
        <v>652</v>
      </c>
      <c r="C1651" s="13" t="s">
        <v>252</v>
      </c>
      <c r="D1651" s="13">
        <v>34039</v>
      </c>
      <c r="E1651" s="13">
        <v>41810</v>
      </c>
      <c r="F1651" s="13" t="s">
        <v>352</v>
      </c>
      <c r="G1651" s="13" t="s">
        <v>317</v>
      </c>
      <c r="H1651" s="13" t="s">
        <v>175</v>
      </c>
      <c r="I1651" s="13" t="s">
        <v>176</v>
      </c>
      <c r="J1651" s="13" t="s">
        <v>544</v>
      </c>
      <c r="K1651" s="4">
        <v>2406</v>
      </c>
      <c r="L1651" s="4">
        <v>5</v>
      </c>
      <c r="M1651" s="14" t="s">
        <v>35</v>
      </c>
      <c r="N1651" s="15" t="s">
        <v>679</v>
      </c>
      <c r="O1651" s="15">
        <v>0.33893300541180998</v>
      </c>
      <c r="P1651" s="15">
        <v>0.361452259</v>
      </c>
      <c r="Q1651" s="15">
        <f t="shared" si="300"/>
        <v>2.2519253588190014E-2</v>
      </c>
      <c r="R1651" s="15">
        <f t="shared" si="301"/>
        <v>6.6441607127723357</v>
      </c>
      <c r="S1651" s="15">
        <v>0.2097107628500374</v>
      </c>
      <c r="T1651" s="15">
        <v>0.20952484300000002</v>
      </c>
      <c r="U1651" s="15">
        <f t="shared" si="302"/>
        <v>-1.8591985003738043E-4</v>
      </c>
      <c r="V1651" s="16">
        <f t="shared" si="303"/>
        <v>-8.8655368713874902E-2</v>
      </c>
      <c r="W1651" s="17">
        <f t="shared" si="304"/>
        <v>2.279464813587363E-3</v>
      </c>
      <c r="X1651" s="17">
        <f t="shared" si="304"/>
        <v>2.2774439456521743E-3</v>
      </c>
      <c r="Y1651" s="16">
        <f t="shared" si="305"/>
        <v>-2.0208679351887103E-6</v>
      </c>
      <c r="Z1651" s="15">
        <f t="shared" si="306"/>
        <v>-8.8655368713865798E-2</v>
      </c>
      <c r="AA1651" s="13">
        <v>0.34</v>
      </c>
      <c r="AB1651" s="13">
        <v>5.98</v>
      </c>
      <c r="AC1651" s="13">
        <v>0</v>
      </c>
      <c r="AD1651" s="13">
        <v>41.18</v>
      </c>
      <c r="AE1651" s="18">
        <f t="shared" si="307"/>
        <v>2.99E-3</v>
      </c>
      <c r="AF1651" s="18">
        <f t="shared" si="311"/>
        <v>2.8780885027472531E-3</v>
      </c>
      <c r="AG1651" s="19">
        <f t="shared" si="308"/>
        <v>-1.1191149725274692E-4</v>
      </c>
      <c r="AH1651" s="16">
        <f t="shared" si="309"/>
        <v>-3.742859439891201</v>
      </c>
      <c r="AI1651" s="16">
        <f t="shared" si="310"/>
        <v>7.1053518641263705E-4</v>
      </c>
      <c r="AJ1651" s="44">
        <v>221112</v>
      </c>
      <c r="AK1651" s="15" t="s">
        <v>686</v>
      </c>
      <c r="AL1651" s="14" t="s">
        <v>57</v>
      </c>
      <c r="AM1651" s="39" t="s">
        <v>58</v>
      </c>
      <c r="AN1651" s="39" t="s">
        <v>59</v>
      </c>
      <c r="AO1651" s="39" t="s">
        <v>60</v>
      </c>
      <c r="AP1651" s="39" t="s">
        <v>61</v>
      </c>
      <c r="AQ1651" s="20"/>
      <c r="AR1651" s="20"/>
      <c r="AS1651" s="20"/>
      <c r="AT1651" s="20"/>
      <c r="AU1651" s="20"/>
      <c r="AV1651" s="20"/>
      <c r="AW1651" s="20"/>
      <c r="AX1651" s="20"/>
      <c r="AY1651" s="20"/>
      <c r="AZ1651" s="20"/>
      <c r="BA1651" s="20"/>
      <c r="BB1651" s="20"/>
    </row>
    <row r="1652" spans="1:54" ht="26.1" hidden="1" customHeight="1" x14ac:dyDescent="0.25">
      <c r="A1652" s="39" t="s">
        <v>23</v>
      </c>
      <c r="B1652" s="13" t="s">
        <v>24</v>
      </c>
      <c r="C1652" s="13" t="s">
        <v>251</v>
      </c>
      <c r="D1652" s="13">
        <v>34011</v>
      </c>
      <c r="E1652" s="13">
        <v>75507</v>
      </c>
      <c r="F1652" s="13" t="s">
        <v>491</v>
      </c>
      <c r="G1652" s="13" t="s">
        <v>313</v>
      </c>
      <c r="H1652" s="13" t="s">
        <v>150</v>
      </c>
      <c r="I1652" s="13" t="s">
        <v>151</v>
      </c>
      <c r="J1652" s="13" t="s">
        <v>490</v>
      </c>
      <c r="K1652" s="4">
        <v>2434</v>
      </c>
      <c r="L1652" s="4">
        <v>6001</v>
      </c>
      <c r="M1652" s="14" t="s">
        <v>34</v>
      </c>
      <c r="N1652" s="15" t="s">
        <v>679</v>
      </c>
      <c r="O1652" s="15">
        <v>1.8949188277310999E-2</v>
      </c>
      <c r="P1652" s="15">
        <v>0</v>
      </c>
      <c r="Q1652" s="15">
        <f t="shared" si="300"/>
        <v>-1.8949188277310999E-2</v>
      </c>
      <c r="R1652" s="15">
        <f t="shared" si="301"/>
        <v>-100</v>
      </c>
      <c r="S1652" s="15">
        <v>1.8949188277310992E-2</v>
      </c>
      <c r="T1652" s="15">
        <v>0</v>
      </c>
      <c r="U1652" s="15">
        <f t="shared" si="302"/>
        <v>-1.8949188277310992E-2</v>
      </c>
      <c r="V1652" s="16">
        <f t="shared" si="303"/>
        <v>-100</v>
      </c>
      <c r="W1652" s="17">
        <f t="shared" si="304"/>
        <v>2.059694377968586E-4</v>
      </c>
      <c r="X1652" s="17">
        <f t="shared" si="304"/>
        <v>0</v>
      </c>
      <c r="Y1652" s="16">
        <f t="shared" si="305"/>
        <v>-2.059694377968586E-4</v>
      </c>
      <c r="Z1652" s="15">
        <f t="shared" si="306"/>
        <v>-100</v>
      </c>
      <c r="AA1652" s="13">
        <v>0.02</v>
      </c>
      <c r="AB1652" s="13">
        <v>6.24</v>
      </c>
      <c r="AC1652" s="13">
        <v>0</v>
      </c>
      <c r="AD1652" s="13">
        <v>0</v>
      </c>
      <c r="AE1652" s="18">
        <f t="shared" si="307"/>
        <v>3.1199999999999999E-3</v>
      </c>
      <c r="AF1652" s="18">
        <f t="shared" si="311"/>
        <v>0</v>
      </c>
      <c r="AG1652" s="19">
        <f t="shared" si="308"/>
        <v>-3.1199999999999999E-3</v>
      </c>
      <c r="AH1652" s="16">
        <f t="shared" si="309"/>
        <v>-100</v>
      </c>
      <c r="AI1652" s="16">
        <f t="shared" si="310"/>
        <v>2.9140305622031414E-3</v>
      </c>
      <c r="AJ1652" s="44">
        <v>221112</v>
      </c>
      <c r="AK1652" s="15" t="s">
        <v>682</v>
      </c>
      <c r="AL1652" s="14" t="s">
        <v>109</v>
      </c>
      <c r="AM1652" s="39" t="s">
        <v>65</v>
      </c>
      <c r="AN1652" s="39" t="s">
        <v>59</v>
      </c>
      <c r="AO1652" s="39" t="s">
        <v>107</v>
      </c>
      <c r="AP1652" s="39" t="s">
        <v>108</v>
      </c>
      <c r="AQ1652" s="20"/>
      <c r="AR1652" s="20"/>
      <c r="AS1652" s="20"/>
      <c r="AT1652" s="20"/>
      <c r="AU1652" s="20"/>
      <c r="AV1652" s="20"/>
      <c r="AW1652" s="20"/>
      <c r="AX1652" s="20"/>
      <c r="AY1652" s="20"/>
      <c r="AZ1652" s="20"/>
      <c r="BA1652" s="20"/>
      <c r="BB1652" s="20"/>
    </row>
    <row r="1653" spans="1:54" ht="26.1" hidden="1" customHeight="1" x14ac:dyDescent="0.25">
      <c r="A1653" s="39" t="s">
        <v>10</v>
      </c>
      <c r="B1653" s="13" t="s">
        <v>10</v>
      </c>
      <c r="C1653" s="13" t="s">
        <v>252</v>
      </c>
      <c r="D1653" s="13">
        <v>34003</v>
      </c>
      <c r="E1653" s="13">
        <v>2488</v>
      </c>
      <c r="F1653" s="13" t="s">
        <v>271</v>
      </c>
      <c r="G1653" s="13" t="s">
        <v>311</v>
      </c>
      <c r="H1653" s="13" t="s">
        <v>82</v>
      </c>
      <c r="I1653" s="13" t="s">
        <v>84</v>
      </c>
      <c r="J1653" s="13" t="s">
        <v>310</v>
      </c>
      <c r="K1653" s="4">
        <v>2398</v>
      </c>
      <c r="L1653" s="4">
        <v>1201</v>
      </c>
      <c r="M1653" s="14" t="s">
        <v>35</v>
      </c>
      <c r="N1653" s="15" t="s">
        <v>679</v>
      </c>
      <c r="O1653" s="15">
        <v>1.9749621921645899</v>
      </c>
      <c r="P1653" s="15">
        <v>2.3290510929999999</v>
      </c>
      <c r="Q1653" s="15">
        <f t="shared" si="300"/>
        <v>0.35408890083541</v>
      </c>
      <c r="R1653" s="15">
        <f t="shared" si="301"/>
        <v>17.92889515759909</v>
      </c>
      <c r="S1653" s="15">
        <v>0.57498842438342801</v>
      </c>
      <c r="T1653" s="15">
        <v>0.70110583100000001</v>
      </c>
      <c r="U1653" s="15">
        <f t="shared" si="302"/>
        <v>0.126117406616572</v>
      </c>
      <c r="V1653" s="16">
        <f t="shared" si="303"/>
        <v>21.9339035828087</v>
      </c>
      <c r="W1653" s="17">
        <f t="shared" si="304"/>
        <v>6.2498741780807393E-3</v>
      </c>
      <c r="X1653" s="17">
        <f t="shared" si="304"/>
        <v>7.6207155543478265E-3</v>
      </c>
      <c r="Y1653" s="16">
        <f t="shared" si="305"/>
        <v>1.3708413762670872E-3</v>
      </c>
      <c r="Z1653" s="15">
        <f t="shared" si="306"/>
        <v>21.933903582808703</v>
      </c>
      <c r="AA1653" s="13">
        <v>1.98</v>
      </c>
      <c r="AB1653" s="13">
        <v>6.49</v>
      </c>
      <c r="AC1653" s="13">
        <v>0</v>
      </c>
      <c r="AD1653" s="13">
        <v>17.62</v>
      </c>
      <c r="AE1653" s="18">
        <f t="shared" si="307"/>
        <v>3.2450000000000001E-3</v>
      </c>
      <c r="AF1653" s="18">
        <f t="shared" si="311"/>
        <v>9.6305746016483521E-3</v>
      </c>
      <c r="AG1653" s="19">
        <f t="shared" si="308"/>
        <v>6.3855746016483524E-3</v>
      </c>
      <c r="AH1653" s="16">
        <f t="shared" si="309"/>
        <v>196.7819599891634</v>
      </c>
      <c r="AI1653" s="16">
        <f t="shared" si="310"/>
        <v>-3.0048741780807392E-3</v>
      </c>
      <c r="AJ1653" s="44">
        <v>221112</v>
      </c>
      <c r="AK1653" s="15" t="s">
        <v>683</v>
      </c>
      <c r="AL1653" s="14" t="s">
        <v>76</v>
      </c>
      <c r="AM1653" s="39" t="s">
        <v>58</v>
      </c>
      <c r="AN1653" s="39" t="s">
        <v>59</v>
      </c>
      <c r="AO1653" s="39" t="s">
        <v>77</v>
      </c>
      <c r="AP1653" s="39" t="s">
        <v>61</v>
      </c>
      <c r="AQ1653" s="20"/>
      <c r="AR1653" s="20"/>
      <c r="AS1653" s="20"/>
      <c r="AT1653" s="20"/>
      <c r="AU1653" s="20"/>
      <c r="AV1653" s="20"/>
      <c r="AW1653" s="20"/>
      <c r="AX1653" s="20"/>
      <c r="AY1653" s="20"/>
      <c r="AZ1653" s="20"/>
      <c r="BA1653" s="20"/>
      <c r="BB1653" s="20"/>
    </row>
    <row r="1654" spans="1:54" ht="26.1" hidden="1" customHeight="1" x14ac:dyDescent="0.25">
      <c r="A1654" s="39" t="s">
        <v>4</v>
      </c>
      <c r="B1654" s="13" t="s">
        <v>256</v>
      </c>
      <c r="C1654" s="13" t="s">
        <v>251</v>
      </c>
      <c r="D1654" s="13">
        <v>34015</v>
      </c>
      <c r="E1654" s="13">
        <v>55834</v>
      </c>
      <c r="F1654" s="13" t="s">
        <v>271</v>
      </c>
      <c r="G1654" s="13" t="s">
        <v>272</v>
      </c>
      <c r="H1654" s="13" t="s">
        <v>178</v>
      </c>
      <c r="I1654" s="13" t="s">
        <v>179</v>
      </c>
      <c r="J1654" s="13" t="s">
        <v>564</v>
      </c>
      <c r="K1654" s="4">
        <v>10043</v>
      </c>
      <c r="L1654" s="4">
        <v>1001</v>
      </c>
      <c r="M1654" s="14" t="s">
        <v>35</v>
      </c>
      <c r="N1654" s="15" t="s">
        <v>679</v>
      </c>
      <c r="O1654" s="15">
        <v>0.96615080823368005</v>
      </c>
      <c r="P1654" s="15">
        <v>0.567515993</v>
      </c>
      <c r="Q1654" s="15">
        <f t="shared" si="300"/>
        <v>-0.39863481523368005</v>
      </c>
      <c r="R1654" s="15">
        <f t="shared" si="301"/>
        <v>-41.260102650275215</v>
      </c>
      <c r="S1654" s="15">
        <v>0.42999953232979005</v>
      </c>
      <c r="T1654" s="15">
        <v>0.25354872299999998</v>
      </c>
      <c r="U1654" s="15">
        <f t="shared" si="302"/>
        <v>-0.17645080932979007</v>
      </c>
      <c r="V1654" s="16">
        <f t="shared" si="303"/>
        <v>-41.03511656716416</v>
      </c>
      <c r="W1654" s="17">
        <f t="shared" si="304"/>
        <v>4.6739079601064134E-3</v>
      </c>
      <c r="X1654" s="17">
        <f t="shared" si="304"/>
        <v>2.7559643804347823E-3</v>
      </c>
      <c r="Y1654" s="16">
        <f t="shared" si="305"/>
        <v>-1.9179435796716311E-3</v>
      </c>
      <c r="Z1654" s="15">
        <f t="shared" si="306"/>
        <v>-41.035116567164152</v>
      </c>
      <c r="AA1654" s="13">
        <v>0.99</v>
      </c>
      <c r="AB1654" s="13">
        <v>6.58</v>
      </c>
      <c r="AC1654" s="13">
        <v>0</v>
      </c>
      <c r="AD1654" s="13">
        <v>6.82</v>
      </c>
      <c r="AE1654" s="18">
        <f t="shared" si="307"/>
        <v>3.29E-3</v>
      </c>
      <c r="AF1654" s="18">
        <f t="shared" si="311"/>
        <v>3.482812129120879E-3</v>
      </c>
      <c r="AG1654" s="19">
        <f t="shared" si="308"/>
        <v>1.9281212912087902E-4</v>
      </c>
      <c r="AH1654" s="16">
        <f t="shared" si="309"/>
        <v>5.8605510371087846</v>
      </c>
      <c r="AI1654" s="16">
        <f t="shared" si="310"/>
        <v>-1.3839079601064134E-3</v>
      </c>
      <c r="AJ1654" s="44">
        <v>221112</v>
      </c>
      <c r="AK1654" s="15" t="s">
        <v>684</v>
      </c>
      <c r="AL1654" s="14" t="s">
        <v>109</v>
      </c>
      <c r="AM1654" s="39" t="s">
        <v>65</v>
      </c>
      <c r="AN1654" s="39" t="s">
        <v>59</v>
      </c>
      <c r="AO1654" s="39" t="s">
        <v>107</v>
      </c>
      <c r="AP1654" s="39" t="s">
        <v>108</v>
      </c>
      <c r="AQ1654" s="20"/>
      <c r="AR1654" s="20"/>
      <c r="AS1654" s="20"/>
      <c r="AT1654" s="20"/>
      <c r="AU1654" s="20"/>
      <c r="AV1654" s="20"/>
      <c r="AW1654" s="20"/>
      <c r="AX1654" s="20"/>
      <c r="AY1654" s="20"/>
      <c r="AZ1654" s="20"/>
      <c r="BA1654" s="20"/>
      <c r="BB1654" s="20"/>
    </row>
    <row r="1655" spans="1:54" ht="26.1" hidden="1" customHeight="1" x14ac:dyDescent="0.25">
      <c r="A1655" s="39" t="s">
        <v>5</v>
      </c>
      <c r="B1655" s="13" t="s">
        <v>21</v>
      </c>
      <c r="C1655" s="13" t="s">
        <v>251</v>
      </c>
      <c r="D1655" s="13">
        <v>34033</v>
      </c>
      <c r="E1655" s="13">
        <v>65498</v>
      </c>
      <c r="F1655" s="13" t="s">
        <v>271</v>
      </c>
      <c r="G1655" s="13" t="s">
        <v>276</v>
      </c>
      <c r="H1655" s="13" t="s">
        <v>100</v>
      </c>
      <c r="I1655" s="13" t="s">
        <v>101</v>
      </c>
      <c r="J1655" s="13" t="s">
        <v>384</v>
      </c>
      <c r="K1655" s="4">
        <v>10566</v>
      </c>
      <c r="L1655" s="4">
        <v>1001</v>
      </c>
      <c r="M1655" s="14" t="s">
        <v>34</v>
      </c>
      <c r="N1655" s="15" t="s">
        <v>679</v>
      </c>
      <c r="O1655" s="15">
        <v>1.33310549585691</v>
      </c>
      <c r="P1655" s="15">
        <v>1.261012891</v>
      </c>
      <c r="Q1655" s="15">
        <f t="shared" si="300"/>
        <v>-7.2092604856909936E-2</v>
      </c>
      <c r="R1655" s="15">
        <f t="shared" si="301"/>
        <v>-5.4078694507646121</v>
      </c>
      <c r="S1655" s="15">
        <v>0.3488819897804179</v>
      </c>
      <c r="T1655" s="15">
        <v>0.33024020799999998</v>
      </c>
      <c r="U1655" s="15">
        <f t="shared" si="302"/>
        <v>-1.8641781780417921E-2</v>
      </c>
      <c r="V1655" s="16">
        <f t="shared" si="303"/>
        <v>-5.3432915216262185</v>
      </c>
      <c r="W1655" s="17">
        <f t="shared" si="304"/>
        <v>3.7921955410914988E-3</v>
      </c>
      <c r="X1655" s="17">
        <f t="shared" si="304"/>
        <v>3.5895674782608694E-3</v>
      </c>
      <c r="Y1655" s="16">
        <f t="shared" si="305"/>
        <v>-2.0262806283062942E-4</v>
      </c>
      <c r="Z1655" s="15">
        <f t="shared" si="306"/>
        <v>-5.3432915216262149</v>
      </c>
      <c r="AA1655" s="13">
        <v>1.33</v>
      </c>
      <c r="AB1655" s="13">
        <v>6.64</v>
      </c>
      <c r="AC1655" s="13">
        <v>0</v>
      </c>
      <c r="AD1655" s="13">
        <v>0</v>
      </c>
      <c r="AE1655" s="18">
        <f t="shared" si="307"/>
        <v>3.32E-3</v>
      </c>
      <c r="AF1655" s="18">
        <f t="shared" si="311"/>
        <v>4.5362665934065936E-3</v>
      </c>
      <c r="AG1655" s="19">
        <f t="shared" si="308"/>
        <v>1.2162665934065935E-3</v>
      </c>
      <c r="AH1655" s="16">
        <f t="shared" si="309"/>
        <v>36.634535945981732</v>
      </c>
      <c r="AI1655" s="16">
        <f t="shared" si="310"/>
        <v>-4.7219554109149877E-4</v>
      </c>
      <c r="AJ1655" s="44">
        <v>221112</v>
      </c>
      <c r="AK1655" s="15" t="s">
        <v>684</v>
      </c>
      <c r="AL1655" s="14" t="s">
        <v>102</v>
      </c>
      <c r="AM1655" s="39" t="s">
        <v>65</v>
      </c>
      <c r="AN1655" s="39" t="s">
        <v>59</v>
      </c>
      <c r="AO1655" s="39" t="s">
        <v>103</v>
      </c>
      <c r="AP1655" s="39" t="s">
        <v>104</v>
      </c>
      <c r="AQ1655" s="20"/>
      <c r="AR1655" s="20"/>
      <c r="AS1655" s="20"/>
      <c r="AT1655" s="20"/>
      <c r="AU1655" s="20"/>
      <c r="AV1655" s="20"/>
      <c r="AW1655" s="20"/>
      <c r="AX1655" s="20"/>
      <c r="AY1655" s="20"/>
      <c r="AZ1655" s="20"/>
      <c r="BA1655" s="20"/>
      <c r="BB1655" s="20"/>
    </row>
    <row r="1656" spans="1:54" ht="26.1" hidden="1" customHeight="1" x14ac:dyDescent="0.25">
      <c r="A1656" s="39" t="s">
        <v>11</v>
      </c>
      <c r="B1656" s="13" t="s">
        <v>652</v>
      </c>
      <c r="C1656" s="13" t="s">
        <v>252</v>
      </c>
      <c r="D1656" s="13">
        <v>34039</v>
      </c>
      <c r="E1656" s="13">
        <v>41810</v>
      </c>
      <c r="F1656" s="13" t="s">
        <v>352</v>
      </c>
      <c r="G1656" s="13" t="s">
        <v>276</v>
      </c>
      <c r="H1656" s="13" t="s">
        <v>175</v>
      </c>
      <c r="I1656" s="13" t="s">
        <v>176</v>
      </c>
      <c r="J1656" s="13" t="s">
        <v>542</v>
      </c>
      <c r="K1656" s="4">
        <v>2406</v>
      </c>
      <c r="L1656" s="4">
        <v>5</v>
      </c>
      <c r="M1656" s="14" t="s">
        <v>34</v>
      </c>
      <c r="N1656" s="15" t="s">
        <v>679</v>
      </c>
      <c r="O1656" s="15">
        <v>0.149575481036368</v>
      </c>
      <c r="P1656" s="15">
        <v>0.15951351699999999</v>
      </c>
      <c r="Q1656" s="15">
        <f t="shared" si="300"/>
        <v>9.9380359636319915E-3</v>
      </c>
      <c r="R1656" s="15">
        <f t="shared" si="301"/>
        <v>6.644161125054743</v>
      </c>
      <c r="S1656" s="15">
        <v>9.2548048525654694E-2</v>
      </c>
      <c r="T1656" s="15">
        <v>9.2465999999999993E-2</v>
      </c>
      <c r="U1656" s="15">
        <f t="shared" si="302"/>
        <v>-8.2048525654701554E-5</v>
      </c>
      <c r="V1656" s="16">
        <f t="shared" si="303"/>
        <v>-8.8655057520696801E-2</v>
      </c>
      <c r="W1656" s="17">
        <f t="shared" si="304"/>
        <v>1.0059570491918988E-3</v>
      </c>
      <c r="X1656" s="17">
        <f t="shared" si="304"/>
        <v>1.0050652173913043E-3</v>
      </c>
      <c r="Y1656" s="16">
        <f t="shared" si="305"/>
        <v>-8.9183180059459154E-7</v>
      </c>
      <c r="Z1656" s="15">
        <f t="shared" si="306"/>
        <v>-8.8655057520697744E-2</v>
      </c>
      <c r="AA1656" s="13">
        <v>0.15</v>
      </c>
      <c r="AB1656" s="13">
        <v>6.73</v>
      </c>
      <c r="AC1656" s="13">
        <v>0</v>
      </c>
      <c r="AD1656" s="13">
        <v>0</v>
      </c>
      <c r="AE1656" s="18">
        <f t="shared" si="307"/>
        <v>3.3650000000000004E-3</v>
      </c>
      <c r="AF1656" s="18">
        <f t="shared" si="311"/>
        <v>1.2701373626373626E-3</v>
      </c>
      <c r="AG1656" s="19">
        <f t="shared" si="308"/>
        <v>-2.0948626373626378E-3</v>
      </c>
      <c r="AH1656" s="16">
        <f t="shared" si="309"/>
        <v>-62.254461734402298</v>
      </c>
      <c r="AI1656" s="16">
        <f t="shared" si="310"/>
        <v>2.3590429508081015E-3</v>
      </c>
      <c r="AJ1656" s="44">
        <v>221112</v>
      </c>
      <c r="AK1656" s="15" t="s">
        <v>686</v>
      </c>
      <c r="AL1656" s="14" t="s">
        <v>57</v>
      </c>
      <c r="AM1656" s="39" t="s">
        <v>58</v>
      </c>
      <c r="AN1656" s="39" t="s">
        <v>59</v>
      </c>
      <c r="AO1656" s="39" t="s">
        <v>60</v>
      </c>
      <c r="AP1656" s="39" t="s">
        <v>61</v>
      </c>
      <c r="AQ1656" s="20"/>
      <c r="AR1656" s="20"/>
      <c r="AS1656" s="20"/>
      <c r="AT1656" s="20"/>
      <c r="AU1656" s="20"/>
      <c r="AV1656" s="20"/>
      <c r="AW1656" s="20"/>
      <c r="AX1656" s="20"/>
      <c r="AY1656" s="20"/>
      <c r="AZ1656" s="20"/>
      <c r="BA1656" s="20"/>
      <c r="BB1656" s="20"/>
    </row>
    <row r="1657" spans="1:54" ht="26.1" hidden="1" customHeight="1" x14ac:dyDescent="0.25">
      <c r="A1657" s="39" t="s">
        <v>28</v>
      </c>
      <c r="B1657" s="13" t="s">
        <v>24</v>
      </c>
      <c r="C1657" s="13" t="s">
        <v>251</v>
      </c>
      <c r="D1657" s="13">
        <v>34011</v>
      </c>
      <c r="E1657" s="13">
        <v>75512</v>
      </c>
      <c r="F1657" s="13" t="s">
        <v>376</v>
      </c>
      <c r="G1657" s="13" t="s">
        <v>377</v>
      </c>
      <c r="H1657" s="13" t="s">
        <v>95</v>
      </c>
      <c r="I1657" s="13" t="s">
        <v>96</v>
      </c>
      <c r="J1657" s="13" t="s">
        <v>375</v>
      </c>
      <c r="K1657" s="4">
        <v>2379</v>
      </c>
      <c r="L1657" s="4">
        <v>3001</v>
      </c>
      <c r="M1657" s="14" t="s">
        <v>34</v>
      </c>
      <c r="N1657" s="15" t="s">
        <v>679</v>
      </c>
      <c r="O1657" s="15">
        <v>8.0307973517314002E-2</v>
      </c>
      <c r="P1657" s="15">
        <v>5.6115791999999998E-2</v>
      </c>
      <c r="Q1657" s="15">
        <f t="shared" si="300"/>
        <v>-2.4192181517314004E-2</v>
      </c>
      <c r="R1657" s="15">
        <f t="shared" si="301"/>
        <v>-30.124258473659893</v>
      </c>
      <c r="S1657" s="15">
        <v>3.6592542740373241E-2</v>
      </c>
      <c r="T1657" s="15">
        <v>2.3937643000000002E-2</v>
      </c>
      <c r="U1657" s="15">
        <f t="shared" si="302"/>
        <v>-1.2654899740373239E-2</v>
      </c>
      <c r="V1657" s="16">
        <f t="shared" si="303"/>
        <v>-34.583275150242152</v>
      </c>
      <c r="W1657" s="17">
        <f t="shared" si="304"/>
        <v>3.9774502978666567E-4</v>
      </c>
      <c r="X1657" s="17">
        <f t="shared" si="304"/>
        <v>2.6019177173913045E-4</v>
      </c>
      <c r="Y1657" s="16">
        <f t="shared" si="305"/>
        <v>-1.3755325804753522E-4</v>
      </c>
      <c r="Z1657" s="15">
        <f t="shared" si="306"/>
        <v>-34.583275150242159</v>
      </c>
      <c r="AA1657" s="13">
        <v>0.08</v>
      </c>
      <c r="AB1657" s="13">
        <v>6.76</v>
      </c>
      <c r="AC1657" s="13">
        <v>0</v>
      </c>
      <c r="AD1657" s="13">
        <v>0</v>
      </c>
      <c r="AE1657" s="18">
        <f t="shared" si="307"/>
        <v>3.3799999999999998E-3</v>
      </c>
      <c r="AF1657" s="18">
        <f t="shared" si="311"/>
        <v>3.288137774725275E-4</v>
      </c>
      <c r="AG1657" s="19">
        <f t="shared" si="308"/>
        <v>-3.0511862225274721E-3</v>
      </c>
      <c r="AH1657" s="16">
        <f t="shared" si="309"/>
        <v>-90.271781731582024</v>
      </c>
      <c r="AI1657" s="16">
        <f t="shared" si="310"/>
        <v>2.9822549702133343E-3</v>
      </c>
      <c r="AJ1657" s="44" t="s">
        <v>681</v>
      </c>
      <c r="AK1657" s="15" t="s">
        <v>686</v>
      </c>
      <c r="AL1657" s="14" t="s">
        <v>76</v>
      </c>
      <c r="AM1657" s="39" t="s">
        <v>58</v>
      </c>
      <c r="AN1657" s="39" t="s">
        <v>59</v>
      </c>
      <c r="AO1657" s="39" t="s">
        <v>77</v>
      </c>
      <c r="AP1657" s="39" t="s">
        <v>61</v>
      </c>
      <c r="AQ1657" s="20"/>
      <c r="AR1657" s="20"/>
      <c r="AS1657" s="20"/>
      <c r="AT1657" s="20"/>
      <c r="AU1657" s="20"/>
      <c r="AV1657" s="20"/>
      <c r="AW1657" s="20"/>
      <c r="AX1657" s="20"/>
      <c r="AY1657" s="20"/>
      <c r="AZ1657" s="20"/>
      <c r="BA1657" s="20"/>
      <c r="BB1657" s="20"/>
    </row>
    <row r="1658" spans="1:54" ht="26.1" hidden="1" customHeight="1" x14ac:dyDescent="0.25">
      <c r="A1658" s="40" t="s">
        <v>43</v>
      </c>
      <c r="B1658" s="13" t="s">
        <v>256</v>
      </c>
      <c r="C1658" s="13" t="s">
        <v>251</v>
      </c>
      <c r="D1658" s="13">
        <v>34015</v>
      </c>
      <c r="E1658" s="13">
        <v>55781</v>
      </c>
      <c r="F1658" s="13" t="s">
        <v>611</v>
      </c>
      <c r="G1658" s="13" t="s">
        <v>616</v>
      </c>
      <c r="H1658" s="13" t="s">
        <v>233</v>
      </c>
      <c r="I1658" s="13" t="s">
        <v>234</v>
      </c>
      <c r="J1658" s="13" t="s">
        <v>615</v>
      </c>
      <c r="K1658" s="4">
        <v>50561</v>
      </c>
      <c r="L1658" s="4">
        <v>1</v>
      </c>
      <c r="M1658" s="13" t="s">
        <v>36</v>
      </c>
      <c r="N1658" s="15" t="s">
        <v>679</v>
      </c>
      <c r="O1658" s="15">
        <v>0.50267084100627701</v>
      </c>
      <c r="P1658" s="15">
        <v>0.78824941800000004</v>
      </c>
      <c r="Q1658" s="15">
        <f t="shared" si="300"/>
        <v>0.28557857699372302</v>
      </c>
      <c r="R1658" s="15">
        <f t="shared" si="301"/>
        <v>56.812242465076046</v>
      </c>
      <c r="S1658" s="15">
        <v>0.3421507923249934</v>
      </c>
      <c r="T1658" s="15">
        <v>0.54523033300000001</v>
      </c>
      <c r="U1658" s="15">
        <f t="shared" si="302"/>
        <v>0.20307954067500661</v>
      </c>
      <c r="V1658" s="16">
        <f t="shared" si="303"/>
        <v>59.353812772150661</v>
      </c>
      <c r="W1658" s="17">
        <f t="shared" si="304"/>
        <v>3.719030351358624E-3</v>
      </c>
      <c r="X1658" s="17">
        <f t="shared" si="304"/>
        <v>5.9264166630434781E-3</v>
      </c>
      <c r="Y1658" s="16">
        <f t="shared" si="305"/>
        <v>2.2073863116848541E-3</v>
      </c>
      <c r="Z1658" s="15">
        <f t="shared" si="306"/>
        <v>59.353812772150647</v>
      </c>
      <c r="AA1658" s="13">
        <v>0.46</v>
      </c>
      <c r="AB1658" s="13">
        <v>7.68</v>
      </c>
      <c r="AC1658" s="13">
        <v>0.41</v>
      </c>
      <c r="AD1658" s="13">
        <v>0</v>
      </c>
      <c r="AE1658" s="18">
        <f t="shared" si="307"/>
        <v>3.8399999999999997E-3</v>
      </c>
      <c r="AF1658" s="18">
        <f t="shared" si="311"/>
        <v>7.4894276510989012E-3</v>
      </c>
      <c r="AG1658" s="19">
        <f t="shared" si="308"/>
        <v>3.6494276510989016E-3</v>
      </c>
      <c r="AH1658" s="16">
        <f t="shared" si="309"/>
        <v>95.037178414033903</v>
      </c>
      <c r="AI1658" s="16">
        <f t="shared" si="310"/>
        <v>1.2096964864137571E-4</v>
      </c>
      <c r="AJ1658" s="44" t="s">
        <v>681</v>
      </c>
      <c r="AK1658" s="15" t="s">
        <v>683</v>
      </c>
      <c r="AL1658" s="14" t="s">
        <v>57</v>
      </c>
      <c r="AM1658" s="39" t="s">
        <v>58</v>
      </c>
      <c r="AN1658" s="39" t="s">
        <v>59</v>
      </c>
      <c r="AO1658" s="39" t="s">
        <v>60</v>
      </c>
      <c r="AP1658" s="39" t="s">
        <v>61</v>
      </c>
      <c r="AQ1658" s="20"/>
      <c r="AR1658" s="20"/>
      <c r="AS1658" s="20"/>
      <c r="AT1658" s="20"/>
      <c r="AU1658" s="20"/>
      <c r="AV1658" s="20"/>
      <c r="AW1658" s="20"/>
      <c r="AX1658" s="20"/>
      <c r="AY1658" s="20"/>
      <c r="AZ1658" s="20"/>
      <c r="BA1658" s="20"/>
      <c r="BB1658" s="20"/>
    </row>
    <row r="1659" spans="1:54" ht="26.1" hidden="1" customHeight="1" x14ac:dyDescent="0.25">
      <c r="A1659" s="39" t="s">
        <v>11</v>
      </c>
      <c r="B1659" s="13" t="s">
        <v>652</v>
      </c>
      <c r="C1659" s="13" t="s">
        <v>252</v>
      </c>
      <c r="D1659" s="13">
        <v>34039</v>
      </c>
      <c r="E1659" s="13">
        <v>41810</v>
      </c>
      <c r="F1659" s="13" t="s">
        <v>548</v>
      </c>
      <c r="G1659" s="13" t="s">
        <v>274</v>
      </c>
      <c r="H1659" s="13" t="s">
        <v>175</v>
      </c>
      <c r="I1659" s="13" t="s">
        <v>177</v>
      </c>
      <c r="J1659" s="13" t="s">
        <v>547</v>
      </c>
      <c r="K1659" s="4">
        <v>2406</v>
      </c>
      <c r="L1659" s="4">
        <v>2201</v>
      </c>
      <c r="M1659" s="14" t="s">
        <v>35</v>
      </c>
      <c r="N1659" s="15" t="s">
        <v>679</v>
      </c>
      <c r="O1659" s="15">
        <v>2.00671015647533</v>
      </c>
      <c r="P1659" s="15">
        <v>2.3711893540000002</v>
      </c>
      <c r="Q1659" s="15">
        <f t="shared" si="300"/>
        <v>0.36447919752467017</v>
      </c>
      <c r="R1659" s="15">
        <f t="shared" si="301"/>
        <v>18.1630215180082</v>
      </c>
      <c r="S1659" s="15">
        <v>0.53958258006530802</v>
      </c>
      <c r="T1659" s="15">
        <v>0.66219081199999996</v>
      </c>
      <c r="U1659" s="15">
        <f t="shared" si="302"/>
        <v>0.12260823193469195</v>
      </c>
      <c r="V1659" s="16">
        <f t="shared" si="303"/>
        <v>22.722792852180689</v>
      </c>
      <c r="W1659" s="17">
        <f t="shared" si="304"/>
        <v>5.865028044188131E-3</v>
      </c>
      <c r="X1659" s="17">
        <f t="shared" si="304"/>
        <v>7.1977262173913035E-3</v>
      </c>
      <c r="Y1659" s="16">
        <f t="shared" si="305"/>
        <v>1.3326981732031725E-3</v>
      </c>
      <c r="Z1659" s="15">
        <f t="shared" si="306"/>
        <v>22.722792852180675</v>
      </c>
      <c r="AA1659" s="13">
        <v>2.0099999999999998</v>
      </c>
      <c r="AB1659" s="13">
        <v>7.85</v>
      </c>
      <c r="AC1659" s="13">
        <v>0</v>
      </c>
      <c r="AD1659" s="13">
        <v>22.69</v>
      </c>
      <c r="AE1659" s="18">
        <f t="shared" si="307"/>
        <v>3.9249999999999997E-3</v>
      </c>
      <c r="AF1659" s="18">
        <f t="shared" si="311"/>
        <v>9.0960276373626379E-3</v>
      </c>
      <c r="AG1659" s="19">
        <f t="shared" si="308"/>
        <v>5.1710276373626383E-3</v>
      </c>
      <c r="AH1659" s="16">
        <f t="shared" si="309"/>
        <v>131.74592706656404</v>
      </c>
      <c r="AI1659" s="16">
        <f t="shared" si="310"/>
        <v>-1.9400280441881313E-3</v>
      </c>
      <c r="AJ1659" s="44">
        <v>221112</v>
      </c>
      <c r="AK1659" s="15" t="s">
        <v>683</v>
      </c>
      <c r="AL1659" s="14" t="s">
        <v>57</v>
      </c>
      <c r="AM1659" s="39" t="s">
        <v>58</v>
      </c>
      <c r="AN1659" s="39" t="s">
        <v>59</v>
      </c>
      <c r="AO1659" s="39" t="s">
        <v>60</v>
      </c>
      <c r="AP1659" s="39" t="s">
        <v>61</v>
      </c>
      <c r="AQ1659" s="20"/>
      <c r="AR1659" s="20"/>
      <c r="AS1659" s="20"/>
      <c r="AT1659" s="20"/>
      <c r="AU1659" s="20"/>
      <c r="AV1659" s="20"/>
      <c r="AW1659" s="20"/>
      <c r="AX1659" s="20"/>
      <c r="AY1659" s="20"/>
      <c r="AZ1659" s="20"/>
      <c r="BA1659" s="20"/>
      <c r="BB1659" s="20"/>
    </row>
    <row r="1660" spans="1:54" ht="26.1" hidden="1" customHeight="1" x14ac:dyDescent="0.25">
      <c r="A1660" s="39" t="s">
        <v>24</v>
      </c>
      <c r="B1660" s="13" t="s">
        <v>24</v>
      </c>
      <c r="C1660" s="13" t="s">
        <v>251</v>
      </c>
      <c r="D1660" s="13">
        <v>34011</v>
      </c>
      <c r="E1660" s="13">
        <v>75508</v>
      </c>
      <c r="F1660" s="13" t="s">
        <v>352</v>
      </c>
      <c r="G1660" s="13" t="s">
        <v>311</v>
      </c>
      <c r="H1660" s="13" t="s">
        <v>116</v>
      </c>
      <c r="I1660" s="13" t="s">
        <v>118</v>
      </c>
      <c r="J1660" s="13" t="s">
        <v>394</v>
      </c>
      <c r="K1660" s="4">
        <v>5083</v>
      </c>
      <c r="L1660" s="4">
        <v>5001</v>
      </c>
      <c r="M1660" s="14" t="s">
        <v>34</v>
      </c>
      <c r="N1660" s="15" t="s">
        <v>679</v>
      </c>
      <c r="O1660" s="15">
        <v>0.36849939705093798</v>
      </c>
      <c r="P1660" s="15">
        <v>0.34632637300000002</v>
      </c>
      <c r="Q1660" s="15">
        <f t="shared" si="300"/>
        <v>-2.2173024050937962E-2</v>
      </c>
      <c r="R1660" s="15">
        <f t="shared" si="301"/>
        <v>-6.017112708565155</v>
      </c>
      <c r="S1660" s="15">
        <v>0.2287575800585363</v>
      </c>
      <c r="T1660" s="15">
        <v>0.20223638200000002</v>
      </c>
      <c r="U1660" s="15">
        <f t="shared" si="302"/>
        <v>-2.6521198058536283E-2</v>
      </c>
      <c r="V1660" s="16">
        <f t="shared" si="303"/>
        <v>-11.593582189385737</v>
      </c>
      <c r="W1660" s="17">
        <f t="shared" si="304"/>
        <v>2.4864954354188729E-3</v>
      </c>
      <c r="X1660" s="17">
        <f t="shared" si="304"/>
        <v>2.1982215434782613E-3</v>
      </c>
      <c r="Y1660" s="16">
        <f t="shared" si="305"/>
        <v>-2.8827389194061156E-4</v>
      </c>
      <c r="Z1660" s="15">
        <f t="shared" si="306"/>
        <v>-11.593582189385728</v>
      </c>
      <c r="AA1660" s="13">
        <v>0.37</v>
      </c>
      <c r="AB1660" s="13">
        <v>8</v>
      </c>
      <c r="AC1660" s="13">
        <v>0</v>
      </c>
      <c r="AD1660" s="13">
        <v>0</v>
      </c>
      <c r="AE1660" s="18">
        <f t="shared" si="307"/>
        <v>4.0000000000000001E-3</v>
      </c>
      <c r="AF1660" s="18">
        <f t="shared" si="311"/>
        <v>2.7779722802197806E-3</v>
      </c>
      <c r="AG1660" s="19">
        <f t="shared" si="308"/>
        <v>-1.2220277197802195E-3</v>
      </c>
      <c r="AH1660" s="16">
        <f t="shared" si="309"/>
        <v>-30.550692994505486</v>
      </c>
      <c r="AI1660" s="16">
        <f t="shared" si="310"/>
        <v>1.5135045645811272E-3</v>
      </c>
      <c r="AJ1660" s="44" t="s">
        <v>681</v>
      </c>
      <c r="AK1660" s="15" t="s">
        <v>686</v>
      </c>
      <c r="AL1660" s="14" t="s">
        <v>57</v>
      </c>
      <c r="AM1660" s="39" t="s">
        <v>58</v>
      </c>
      <c r="AN1660" s="39" t="s">
        <v>59</v>
      </c>
      <c r="AO1660" s="39" t="s">
        <v>60</v>
      </c>
      <c r="AP1660" s="39" t="s">
        <v>61</v>
      </c>
      <c r="AQ1660" s="20"/>
      <c r="AR1660" s="20"/>
      <c r="AS1660" s="20"/>
      <c r="AT1660" s="20"/>
      <c r="AU1660" s="20"/>
      <c r="AV1660" s="20"/>
      <c r="AW1660" s="20"/>
      <c r="AX1660" s="20"/>
      <c r="AY1660" s="20"/>
      <c r="AZ1660" s="20"/>
      <c r="BA1660" s="20"/>
      <c r="BB1660" s="20"/>
    </row>
    <row r="1661" spans="1:54" ht="26.1" hidden="1" customHeight="1" x14ac:dyDescent="0.25">
      <c r="A1661" s="39" t="s">
        <v>18</v>
      </c>
      <c r="B1661" s="13" t="s">
        <v>260</v>
      </c>
      <c r="C1661" s="13" t="s">
        <v>252</v>
      </c>
      <c r="D1661" s="13">
        <v>34023</v>
      </c>
      <c r="E1661" s="13">
        <v>17823</v>
      </c>
      <c r="F1661" s="13" t="s">
        <v>625</v>
      </c>
      <c r="G1661" s="13" t="s">
        <v>276</v>
      </c>
      <c r="H1661" s="13" t="s">
        <v>235</v>
      </c>
      <c r="I1661" s="13" t="s">
        <v>237</v>
      </c>
      <c r="J1661" s="13" t="s">
        <v>624</v>
      </c>
      <c r="K1661" s="4">
        <v>2385</v>
      </c>
      <c r="L1661" s="4">
        <v>12001</v>
      </c>
      <c r="M1661" s="14" t="s">
        <v>34</v>
      </c>
      <c r="N1661" s="15" t="s">
        <v>679</v>
      </c>
      <c r="O1661" s="15">
        <v>5.9945974499832001E-2</v>
      </c>
      <c r="P1661" s="15">
        <v>0</v>
      </c>
      <c r="Q1661" s="15">
        <f t="shared" si="300"/>
        <v>-5.9945974499832001E-2</v>
      </c>
      <c r="R1661" s="15">
        <f t="shared" si="301"/>
        <v>-100</v>
      </c>
      <c r="S1661" s="15">
        <v>2.515879315882175E-2</v>
      </c>
      <c r="T1661" s="15">
        <v>0</v>
      </c>
      <c r="U1661" s="15">
        <f t="shared" si="302"/>
        <v>-2.515879315882175E-2</v>
      </c>
      <c r="V1661" s="16">
        <f t="shared" si="303"/>
        <v>-100</v>
      </c>
      <c r="W1661" s="17">
        <f t="shared" si="304"/>
        <v>2.7346514303067121E-4</v>
      </c>
      <c r="X1661" s="17">
        <f t="shared" si="304"/>
        <v>0</v>
      </c>
      <c r="Y1661" s="16">
        <f t="shared" si="305"/>
        <v>-2.7346514303067121E-4</v>
      </c>
      <c r="Z1661" s="15">
        <f t="shared" si="306"/>
        <v>-100</v>
      </c>
      <c r="AA1661" s="13">
        <v>0.06</v>
      </c>
      <c r="AB1661" s="13">
        <v>8.06</v>
      </c>
      <c r="AC1661" s="13">
        <v>0</v>
      </c>
      <c r="AD1661" s="13">
        <v>0</v>
      </c>
      <c r="AE1661" s="18">
        <f t="shared" si="307"/>
        <v>4.0300000000000006E-3</v>
      </c>
      <c r="AF1661" s="18">
        <f t="shared" si="311"/>
        <v>0</v>
      </c>
      <c r="AG1661" s="19">
        <f t="shared" si="308"/>
        <v>-4.0300000000000006E-3</v>
      </c>
      <c r="AH1661" s="16">
        <f t="shared" si="309"/>
        <v>-100</v>
      </c>
      <c r="AI1661" s="16">
        <f t="shared" si="310"/>
        <v>3.7565348569693294E-3</v>
      </c>
      <c r="AJ1661" s="44">
        <v>221112</v>
      </c>
      <c r="AK1661" s="15" t="s">
        <v>682</v>
      </c>
      <c r="AL1661" s="14" t="s">
        <v>76</v>
      </c>
      <c r="AM1661" s="39" t="s">
        <v>58</v>
      </c>
      <c r="AN1661" s="39" t="s">
        <v>59</v>
      </c>
      <c r="AO1661" s="39" t="s">
        <v>77</v>
      </c>
      <c r="AP1661" s="39" t="s">
        <v>61</v>
      </c>
      <c r="AQ1661" s="20"/>
      <c r="AR1661" s="20"/>
      <c r="AS1661" s="20"/>
      <c r="AT1661" s="20"/>
      <c r="AU1661" s="20"/>
      <c r="AV1661" s="20"/>
      <c r="AW1661" s="20"/>
      <c r="AX1661" s="20"/>
      <c r="AY1661" s="20"/>
      <c r="AZ1661" s="20"/>
      <c r="BA1661" s="20"/>
      <c r="BB1661" s="20"/>
    </row>
    <row r="1662" spans="1:54" ht="26.1" hidden="1" customHeight="1" x14ac:dyDescent="0.25">
      <c r="A1662" s="39" t="s">
        <v>19</v>
      </c>
      <c r="B1662" s="13" t="s">
        <v>253</v>
      </c>
      <c r="C1662" s="13" t="s">
        <v>251</v>
      </c>
      <c r="D1662" s="13">
        <v>34005</v>
      </c>
      <c r="E1662" s="13">
        <v>45979</v>
      </c>
      <c r="F1662" s="13" t="s">
        <v>343</v>
      </c>
      <c r="G1662" s="13" t="s">
        <v>331</v>
      </c>
      <c r="H1662" s="13" t="s">
        <v>85</v>
      </c>
      <c r="I1662" s="13" t="s">
        <v>86</v>
      </c>
      <c r="J1662" s="13" t="s">
        <v>344</v>
      </c>
      <c r="K1662" s="4">
        <v>2399</v>
      </c>
      <c r="L1662" s="4">
        <v>123</v>
      </c>
      <c r="M1662" s="14" t="s">
        <v>34</v>
      </c>
      <c r="N1662" s="15" t="s">
        <v>679</v>
      </c>
      <c r="O1662" s="15">
        <v>0.61989799990008598</v>
      </c>
      <c r="P1662" s="15">
        <v>0.51129024300000003</v>
      </c>
      <c r="Q1662" s="15">
        <f t="shared" si="300"/>
        <v>-0.10860775690008595</v>
      </c>
      <c r="R1662" s="15">
        <f t="shared" si="301"/>
        <v>-17.520262513766966</v>
      </c>
      <c r="S1662" s="15">
        <v>0.2749801426088116</v>
      </c>
      <c r="T1662" s="15">
        <v>0.233976556</v>
      </c>
      <c r="U1662" s="15">
        <f t="shared" si="302"/>
        <v>-4.1003586608811593E-2</v>
      </c>
      <c r="V1662" s="16">
        <f t="shared" si="303"/>
        <v>-14.911471868404528</v>
      </c>
      <c r="W1662" s="17">
        <f t="shared" si="304"/>
        <v>2.9889145935740389E-3</v>
      </c>
      <c r="X1662" s="17">
        <f t="shared" si="304"/>
        <v>2.5432234347826086E-3</v>
      </c>
      <c r="Y1662" s="16">
        <f t="shared" si="305"/>
        <v>-4.4569115879143032E-4</v>
      </c>
      <c r="Z1662" s="15">
        <f t="shared" si="306"/>
        <v>-14.911471868404528</v>
      </c>
      <c r="AA1662" s="13">
        <v>0.62</v>
      </c>
      <c r="AB1662" s="13">
        <v>8.2899999999999991</v>
      </c>
      <c r="AC1662" s="13">
        <v>0</v>
      </c>
      <c r="AD1662" s="13">
        <v>0</v>
      </c>
      <c r="AE1662" s="18">
        <f t="shared" si="307"/>
        <v>4.1449999999999994E-3</v>
      </c>
      <c r="AF1662" s="18">
        <f t="shared" si="311"/>
        <v>3.2139636813186814E-3</v>
      </c>
      <c r="AG1662" s="19">
        <f t="shared" si="308"/>
        <v>-9.3103631868131798E-4</v>
      </c>
      <c r="AH1662" s="16">
        <f t="shared" si="309"/>
        <v>-22.46167234454326</v>
      </c>
      <c r="AI1662" s="16">
        <f t="shared" si="310"/>
        <v>1.1560854064259604E-3</v>
      </c>
      <c r="AJ1662" s="44">
        <v>221112</v>
      </c>
      <c r="AK1662" s="15" t="s">
        <v>686</v>
      </c>
      <c r="AL1662" s="14" t="s">
        <v>57</v>
      </c>
      <c r="AM1662" s="39" t="s">
        <v>58</v>
      </c>
      <c r="AN1662" s="39" t="s">
        <v>59</v>
      </c>
      <c r="AO1662" s="39" t="s">
        <v>60</v>
      </c>
      <c r="AP1662" s="39" t="s">
        <v>61</v>
      </c>
      <c r="AQ1662" s="20"/>
      <c r="AR1662" s="20"/>
      <c r="AS1662" s="20"/>
      <c r="AT1662" s="20"/>
      <c r="AU1662" s="20"/>
      <c r="AV1662" s="20"/>
      <c r="AW1662" s="20"/>
      <c r="AX1662" s="20"/>
      <c r="AY1662" s="20"/>
      <c r="AZ1662" s="20"/>
      <c r="BA1662" s="20"/>
      <c r="BB1662" s="20"/>
    </row>
    <row r="1663" spans="1:54" ht="26.1" hidden="1" customHeight="1" x14ac:dyDescent="0.25">
      <c r="A1663" s="40" t="s">
        <v>5</v>
      </c>
      <c r="B1663" s="13" t="s">
        <v>21</v>
      </c>
      <c r="C1663" s="13" t="s">
        <v>251</v>
      </c>
      <c r="D1663" s="13">
        <v>34033</v>
      </c>
      <c r="E1663" s="13">
        <v>65498</v>
      </c>
      <c r="F1663" s="13" t="s">
        <v>280</v>
      </c>
      <c r="G1663" s="13" t="s">
        <v>311</v>
      </c>
      <c r="H1663" s="13" t="s">
        <v>100</v>
      </c>
      <c r="I1663" s="13" t="s">
        <v>105</v>
      </c>
      <c r="J1663" s="13" t="s">
        <v>388</v>
      </c>
      <c r="K1663" s="4">
        <v>10566</v>
      </c>
      <c r="L1663" s="4">
        <v>1002</v>
      </c>
      <c r="M1663" s="13" t="s">
        <v>36</v>
      </c>
      <c r="N1663" s="15" t="s">
        <v>679</v>
      </c>
      <c r="O1663" s="15">
        <v>1.9795689004897601</v>
      </c>
      <c r="P1663" s="15">
        <v>1.775826133</v>
      </c>
      <c r="Q1663" s="15">
        <f t="shared" si="300"/>
        <v>-0.20374276748976006</v>
      </c>
      <c r="R1663" s="15">
        <f t="shared" si="301"/>
        <v>-10.292279669545858</v>
      </c>
      <c r="S1663" s="15">
        <v>0.50731979313141573</v>
      </c>
      <c r="T1663" s="15">
        <v>0.43702123299999995</v>
      </c>
      <c r="U1663" s="15">
        <f t="shared" si="302"/>
        <v>-7.0298560131415777E-2</v>
      </c>
      <c r="V1663" s="16">
        <f t="shared" si="303"/>
        <v>-13.856853425233046</v>
      </c>
      <c r="W1663" s="17">
        <f t="shared" si="304"/>
        <v>5.5143455775153883E-3</v>
      </c>
      <c r="X1663" s="17">
        <f t="shared" si="304"/>
        <v>4.7502307934782608E-3</v>
      </c>
      <c r="Y1663" s="16">
        <f t="shared" si="305"/>
        <v>-7.6411478403712752E-4</v>
      </c>
      <c r="Z1663" s="15">
        <f t="shared" si="306"/>
        <v>-13.856853425233037</v>
      </c>
      <c r="AA1663" s="13">
        <v>1.92</v>
      </c>
      <c r="AB1663" s="13">
        <v>8.51</v>
      </c>
      <c r="AC1663" s="13">
        <v>0.78</v>
      </c>
      <c r="AD1663" s="13">
        <v>0</v>
      </c>
      <c r="AE1663" s="18">
        <f t="shared" si="307"/>
        <v>4.2550000000000001E-3</v>
      </c>
      <c r="AF1663" s="18">
        <f t="shared" si="311"/>
        <v>6.0030389148351647E-3</v>
      </c>
      <c r="AG1663" s="19">
        <f t="shared" si="308"/>
        <v>1.7480389148351646E-3</v>
      </c>
      <c r="AH1663" s="16">
        <f t="shared" si="309"/>
        <v>41.081995648299987</v>
      </c>
      <c r="AI1663" s="16">
        <f t="shared" si="310"/>
        <v>-1.2593455775153882E-3</v>
      </c>
      <c r="AJ1663" s="44">
        <v>221112</v>
      </c>
      <c r="AK1663" s="15" t="s">
        <v>684</v>
      </c>
      <c r="AL1663" s="14" t="s">
        <v>109</v>
      </c>
      <c r="AM1663" s="39" t="s">
        <v>65</v>
      </c>
      <c r="AN1663" s="39" t="s">
        <v>59</v>
      </c>
      <c r="AO1663" s="39" t="s">
        <v>107</v>
      </c>
      <c r="AP1663" s="39" t="s">
        <v>108</v>
      </c>
      <c r="AQ1663" s="20"/>
      <c r="AR1663" s="20"/>
      <c r="AS1663" s="20"/>
      <c r="AT1663" s="20"/>
      <c r="AU1663" s="20"/>
      <c r="AV1663" s="20"/>
      <c r="AW1663" s="20"/>
      <c r="AX1663" s="20"/>
      <c r="AY1663" s="20"/>
      <c r="AZ1663" s="20"/>
      <c r="BA1663" s="20"/>
      <c r="BB1663" s="20"/>
    </row>
    <row r="1664" spans="1:54" ht="26.1" hidden="1" customHeight="1" x14ac:dyDescent="0.25">
      <c r="A1664" s="39" t="s">
        <v>22</v>
      </c>
      <c r="B1664" s="13" t="s">
        <v>260</v>
      </c>
      <c r="C1664" s="13" t="s">
        <v>252</v>
      </c>
      <c r="D1664" s="13">
        <v>34023</v>
      </c>
      <c r="E1664" s="13">
        <v>18068</v>
      </c>
      <c r="F1664" s="13" t="s">
        <v>271</v>
      </c>
      <c r="G1664" s="13" t="s">
        <v>276</v>
      </c>
      <c r="H1664" s="13" t="s">
        <v>225</v>
      </c>
      <c r="I1664" s="13" t="s">
        <v>227</v>
      </c>
      <c r="J1664" s="13" t="s">
        <v>604</v>
      </c>
      <c r="K1664" s="4">
        <v>2411</v>
      </c>
      <c r="L1664" s="4">
        <v>1</v>
      </c>
      <c r="M1664" s="14" t="s">
        <v>34</v>
      </c>
      <c r="N1664" s="15" t="s">
        <v>679</v>
      </c>
      <c r="O1664" s="15">
        <v>0.25815893913983001</v>
      </c>
      <c r="P1664" s="15">
        <v>1.9399978360000001</v>
      </c>
      <c r="Q1664" s="15">
        <f t="shared" si="300"/>
        <v>1.6818388968601701</v>
      </c>
      <c r="R1664" s="15">
        <f t="shared" si="301"/>
        <v>651.4742051791643</v>
      </c>
      <c r="S1664" s="15">
        <v>0.127056063538183</v>
      </c>
      <c r="T1664" s="15">
        <v>0.85527466500000005</v>
      </c>
      <c r="U1664" s="15">
        <f t="shared" si="302"/>
        <v>0.72821860146181705</v>
      </c>
      <c r="V1664" s="16">
        <f t="shared" si="303"/>
        <v>573.14746040669854</v>
      </c>
      <c r="W1664" s="17">
        <f t="shared" si="304"/>
        <v>1.3810441688932933E-3</v>
      </c>
      <c r="X1664" s="17">
        <f t="shared" si="304"/>
        <v>9.2964637500000009E-3</v>
      </c>
      <c r="Y1664" s="16">
        <f t="shared" si="305"/>
        <v>7.9154195811067078E-3</v>
      </c>
      <c r="Z1664" s="15">
        <f t="shared" si="306"/>
        <v>573.14746040669866</v>
      </c>
      <c r="AA1664" s="13">
        <v>0.26</v>
      </c>
      <c r="AB1664" s="13">
        <v>8.5500000000000007</v>
      </c>
      <c r="AC1664" s="13">
        <v>0</v>
      </c>
      <c r="AD1664" s="13">
        <v>0</v>
      </c>
      <c r="AE1664" s="18">
        <f t="shared" si="307"/>
        <v>4.2750000000000002E-3</v>
      </c>
      <c r="AF1664" s="18">
        <f t="shared" si="311"/>
        <v>1.1748278365384616E-2</v>
      </c>
      <c r="AG1664" s="19">
        <f t="shared" si="308"/>
        <v>7.4732783653846157E-3</v>
      </c>
      <c r="AH1664" s="16">
        <f t="shared" si="309"/>
        <v>174.81352901484482</v>
      </c>
      <c r="AI1664" s="16">
        <f t="shared" si="310"/>
        <v>2.893955831106707E-3</v>
      </c>
      <c r="AJ1664" s="44">
        <v>221112</v>
      </c>
      <c r="AK1664" s="15" t="s">
        <v>685</v>
      </c>
      <c r="AL1664" s="14" t="s">
        <v>155</v>
      </c>
      <c r="AM1664" s="39" t="s">
        <v>65</v>
      </c>
      <c r="AN1664" s="39" t="s">
        <v>59</v>
      </c>
      <c r="AO1664" s="39" t="s">
        <v>60</v>
      </c>
      <c r="AP1664" s="39" t="s">
        <v>156</v>
      </c>
      <c r="AQ1664" s="20"/>
      <c r="AR1664" s="20"/>
      <c r="AS1664" s="20"/>
      <c r="AT1664" s="20"/>
      <c r="AU1664" s="20"/>
      <c r="AV1664" s="20"/>
      <c r="AW1664" s="20"/>
      <c r="AX1664" s="20"/>
      <c r="AY1664" s="20"/>
      <c r="AZ1664" s="20"/>
      <c r="BA1664" s="20"/>
      <c r="BB1664" s="20"/>
    </row>
    <row r="1665" spans="1:54" ht="26.1" hidden="1" customHeight="1" x14ac:dyDescent="0.25">
      <c r="A1665" s="40" t="s">
        <v>5</v>
      </c>
      <c r="B1665" s="13" t="s">
        <v>21</v>
      </c>
      <c r="C1665" s="13" t="s">
        <v>251</v>
      </c>
      <c r="D1665" s="13">
        <v>34033</v>
      </c>
      <c r="E1665" s="13">
        <v>65498</v>
      </c>
      <c r="F1665" s="13" t="s">
        <v>271</v>
      </c>
      <c r="G1665" s="13" t="s">
        <v>311</v>
      </c>
      <c r="H1665" s="13" t="s">
        <v>100</v>
      </c>
      <c r="I1665" s="13" t="s">
        <v>101</v>
      </c>
      <c r="J1665" s="13" t="s">
        <v>385</v>
      </c>
      <c r="K1665" s="4">
        <v>10566</v>
      </c>
      <c r="L1665" s="4">
        <v>1001</v>
      </c>
      <c r="M1665" s="13" t="s">
        <v>36</v>
      </c>
      <c r="N1665" s="15" t="s">
        <v>679</v>
      </c>
      <c r="O1665" s="15">
        <v>1.84231941056257</v>
      </c>
      <c r="P1665" s="15">
        <v>1.7426751389999999</v>
      </c>
      <c r="Q1665" s="15">
        <f t="shared" si="300"/>
        <v>-9.9644271562570053E-2</v>
      </c>
      <c r="R1665" s="15">
        <f t="shared" si="301"/>
        <v>-5.4086316949861972</v>
      </c>
      <c r="S1665" s="15">
        <v>0.484724545166212</v>
      </c>
      <c r="T1665" s="15">
        <v>0.45882429999999996</v>
      </c>
      <c r="U1665" s="15">
        <f t="shared" si="302"/>
        <v>-2.5900245166212033E-2</v>
      </c>
      <c r="V1665" s="16">
        <f t="shared" si="303"/>
        <v>-5.343291447585111</v>
      </c>
      <c r="W1665" s="17">
        <f t="shared" si="304"/>
        <v>5.2687450561544778E-3</v>
      </c>
      <c r="X1665" s="17">
        <f t="shared" si="304"/>
        <v>4.9872206521739126E-3</v>
      </c>
      <c r="Y1665" s="16">
        <f t="shared" si="305"/>
        <v>-2.8152440398056516E-4</v>
      </c>
      <c r="Z1665" s="15">
        <f t="shared" si="306"/>
        <v>-5.343291447585103</v>
      </c>
      <c r="AA1665" s="13">
        <v>1.92</v>
      </c>
      <c r="AB1665" s="13">
        <v>8.61</v>
      </c>
      <c r="AC1665" s="13">
        <v>0.78</v>
      </c>
      <c r="AD1665" s="13">
        <v>0</v>
      </c>
      <c r="AE1665" s="18">
        <f t="shared" si="307"/>
        <v>4.3049999999999998E-3</v>
      </c>
      <c r="AF1665" s="18">
        <f t="shared" si="311"/>
        <v>6.3025315934065931E-3</v>
      </c>
      <c r="AG1665" s="19">
        <f t="shared" si="308"/>
        <v>1.9975315934065933E-3</v>
      </c>
      <c r="AH1665" s="16">
        <f t="shared" si="309"/>
        <v>46.400269300966166</v>
      </c>
      <c r="AI1665" s="16">
        <f t="shared" si="310"/>
        <v>-9.63745056154478E-4</v>
      </c>
      <c r="AJ1665" s="44">
        <v>221112</v>
      </c>
      <c r="AK1665" s="15" t="s">
        <v>684</v>
      </c>
      <c r="AL1665" s="14" t="s">
        <v>102</v>
      </c>
      <c r="AM1665" s="39" t="s">
        <v>65</v>
      </c>
      <c r="AN1665" s="39" t="s">
        <v>59</v>
      </c>
      <c r="AO1665" s="39" t="s">
        <v>103</v>
      </c>
      <c r="AP1665" s="39" t="s">
        <v>104</v>
      </c>
      <c r="AQ1665" s="20"/>
      <c r="AR1665" s="20"/>
      <c r="AS1665" s="20"/>
      <c r="AT1665" s="20"/>
      <c r="AU1665" s="20"/>
      <c r="AV1665" s="20"/>
      <c r="AW1665" s="20"/>
      <c r="AX1665" s="20"/>
      <c r="AY1665" s="20"/>
      <c r="AZ1665" s="20"/>
      <c r="BA1665" s="20"/>
      <c r="BB1665" s="20"/>
    </row>
    <row r="1666" spans="1:54" ht="26.1" hidden="1" customHeight="1" x14ac:dyDescent="0.25">
      <c r="A1666" s="39" t="s">
        <v>16</v>
      </c>
      <c r="B1666" s="13" t="s">
        <v>255</v>
      </c>
      <c r="C1666" s="13" t="s">
        <v>251</v>
      </c>
      <c r="D1666" s="13">
        <v>34009</v>
      </c>
      <c r="E1666" s="13">
        <v>73243</v>
      </c>
      <c r="F1666" s="13" t="s">
        <v>278</v>
      </c>
      <c r="G1666" s="13" t="s">
        <v>311</v>
      </c>
      <c r="H1666" s="13" t="s">
        <v>194</v>
      </c>
      <c r="I1666" s="13" t="s">
        <v>197</v>
      </c>
      <c r="J1666" s="13" t="s">
        <v>573</v>
      </c>
      <c r="K1666" s="4">
        <v>2382</v>
      </c>
      <c r="L1666" s="4">
        <v>5001</v>
      </c>
      <c r="M1666" s="14" t="s">
        <v>35</v>
      </c>
      <c r="N1666" s="15" t="s">
        <v>679</v>
      </c>
      <c r="O1666" s="15">
        <v>2.8005942250011299E-2</v>
      </c>
      <c r="P1666" s="15">
        <v>0</v>
      </c>
      <c r="Q1666" s="15">
        <f t="shared" si="300"/>
        <v>-2.8005942250011299E-2</v>
      </c>
      <c r="R1666" s="15">
        <f t="shared" si="301"/>
        <v>-100</v>
      </c>
      <c r="S1666" s="15">
        <v>2.1151341000006929E-2</v>
      </c>
      <c r="T1666" s="15">
        <v>0</v>
      </c>
      <c r="U1666" s="15">
        <f t="shared" si="302"/>
        <v>-2.1151341000006929E-2</v>
      </c>
      <c r="V1666" s="16">
        <f t="shared" si="303"/>
        <v>-100</v>
      </c>
      <c r="W1666" s="17">
        <f t="shared" si="304"/>
        <v>2.2990588043485792E-4</v>
      </c>
      <c r="X1666" s="17">
        <f t="shared" si="304"/>
        <v>0</v>
      </c>
      <c r="Y1666" s="16">
        <f t="shared" si="305"/>
        <v>-2.2990588043485792E-4</v>
      </c>
      <c r="Z1666" s="15">
        <f t="shared" si="306"/>
        <v>-100</v>
      </c>
      <c r="AA1666" s="13">
        <v>0.03</v>
      </c>
      <c r="AB1666" s="13">
        <v>8.68</v>
      </c>
      <c r="AC1666" s="13">
        <v>0</v>
      </c>
      <c r="AD1666" s="13">
        <v>1.86</v>
      </c>
      <c r="AE1666" s="18">
        <f t="shared" si="307"/>
        <v>4.3400000000000001E-3</v>
      </c>
      <c r="AF1666" s="18">
        <f t="shared" si="311"/>
        <v>0</v>
      </c>
      <c r="AG1666" s="19">
        <f t="shared" si="308"/>
        <v>-4.3400000000000001E-3</v>
      </c>
      <c r="AH1666" s="16">
        <f t="shared" si="309"/>
        <v>-100</v>
      </c>
      <c r="AI1666" s="16">
        <f t="shared" si="310"/>
        <v>4.1100941195651424E-3</v>
      </c>
      <c r="AJ1666" s="44">
        <v>221112</v>
      </c>
      <c r="AK1666" s="15" t="s">
        <v>682</v>
      </c>
      <c r="AL1666" s="14" t="s">
        <v>76</v>
      </c>
      <c r="AM1666" s="39" t="s">
        <v>58</v>
      </c>
      <c r="AN1666" s="39" t="s">
        <v>59</v>
      </c>
      <c r="AO1666" s="39" t="s">
        <v>77</v>
      </c>
      <c r="AP1666" s="39" t="s">
        <v>61</v>
      </c>
      <c r="AQ1666" s="20"/>
      <c r="AR1666" s="20"/>
      <c r="AS1666" s="20"/>
      <c r="AT1666" s="20"/>
      <c r="AU1666" s="20"/>
      <c r="AV1666" s="20"/>
      <c r="AW1666" s="20"/>
      <c r="AX1666" s="20"/>
      <c r="AY1666" s="20"/>
      <c r="AZ1666" s="20"/>
      <c r="BA1666" s="20"/>
      <c r="BB1666" s="20"/>
    </row>
    <row r="1667" spans="1:54" ht="26.1" hidden="1" customHeight="1" x14ac:dyDescent="0.25">
      <c r="A1667" s="39" t="s">
        <v>16</v>
      </c>
      <c r="B1667" s="13" t="s">
        <v>255</v>
      </c>
      <c r="C1667" s="13" t="s">
        <v>251</v>
      </c>
      <c r="D1667" s="13">
        <v>34009</v>
      </c>
      <c r="E1667" s="13">
        <v>73243</v>
      </c>
      <c r="F1667" s="13" t="s">
        <v>278</v>
      </c>
      <c r="G1667" s="13" t="s">
        <v>276</v>
      </c>
      <c r="H1667" s="13" t="s">
        <v>194</v>
      </c>
      <c r="I1667" s="13" t="s">
        <v>197</v>
      </c>
      <c r="J1667" s="13" t="s">
        <v>574</v>
      </c>
      <c r="K1667" s="4">
        <v>2382</v>
      </c>
      <c r="L1667" s="4">
        <v>5001</v>
      </c>
      <c r="M1667" s="14" t="s">
        <v>35</v>
      </c>
      <c r="N1667" s="15" t="s">
        <v>679</v>
      </c>
      <c r="O1667" s="15">
        <v>2.8005942250011299E-2</v>
      </c>
      <c r="P1667" s="15">
        <v>0</v>
      </c>
      <c r="Q1667" s="15">
        <f t="shared" si="300"/>
        <v>-2.8005942250011299E-2</v>
      </c>
      <c r="R1667" s="15">
        <f t="shared" si="301"/>
        <v>-100</v>
      </c>
      <c r="S1667" s="15">
        <v>2.1151341000006929E-2</v>
      </c>
      <c r="T1667" s="15">
        <v>0</v>
      </c>
      <c r="U1667" s="15">
        <f t="shared" si="302"/>
        <v>-2.1151341000006929E-2</v>
      </c>
      <c r="V1667" s="16">
        <f t="shared" si="303"/>
        <v>-100</v>
      </c>
      <c r="W1667" s="17">
        <f t="shared" si="304"/>
        <v>2.2990588043485792E-4</v>
      </c>
      <c r="X1667" s="17">
        <f t="shared" si="304"/>
        <v>0</v>
      </c>
      <c r="Y1667" s="16">
        <f t="shared" si="305"/>
        <v>-2.2990588043485792E-4</v>
      </c>
      <c r="Z1667" s="15">
        <f t="shared" si="306"/>
        <v>-100</v>
      </c>
      <c r="AA1667" s="13">
        <v>0.03</v>
      </c>
      <c r="AB1667" s="13">
        <v>8.68</v>
      </c>
      <c r="AC1667" s="13">
        <v>0</v>
      </c>
      <c r="AD1667" s="13">
        <v>1.86</v>
      </c>
      <c r="AE1667" s="18">
        <f t="shared" si="307"/>
        <v>4.3400000000000001E-3</v>
      </c>
      <c r="AF1667" s="18">
        <f t="shared" si="311"/>
        <v>0</v>
      </c>
      <c r="AG1667" s="19">
        <f t="shared" si="308"/>
        <v>-4.3400000000000001E-3</v>
      </c>
      <c r="AH1667" s="16">
        <f t="shared" si="309"/>
        <v>-100</v>
      </c>
      <c r="AI1667" s="16">
        <f t="shared" si="310"/>
        <v>4.1100941195651424E-3</v>
      </c>
      <c r="AJ1667" s="44">
        <v>221112</v>
      </c>
      <c r="AK1667" s="15" t="s">
        <v>682</v>
      </c>
      <c r="AL1667" s="14" t="s">
        <v>76</v>
      </c>
      <c r="AM1667" s="39" t="s">
        <v>58</v>
      </c>
      <c r="AN1667" s="39" t="s">
        <v>59</v>
      </c>
      <c r="AO1667" s="39" t="s">
        <v>77</v>
      </c>
      <c r="AP1667" s="39" t="s">
        <v>61</v>
      </c>
      <c r="AQ1667" s="20"/>
      <c r="AR1667" s="20"/>
      <c r="AS1667" s="20"/>
      <c r="AT1667" s="20"/>
      <c r="AU1667" s="20"/>
      <c r="AV1667" s="20"/>
      <c r="AW1667" s="20"/>
      <c r="AX1667" s="20"/>
      <c r="AY1667" s="20"/>
      <c r="AZ1667" s="20"/>
      <c r="BA1667" s="20"/>
      <c r="BB1667" s="20"/>
    </row>
    <row r="1668" spans="1:54" ht="26.1" hidden="1" customHeight="1" x14ac:dyDescent="0.25">
      <c r="A1668" s="39" t="s">
        <v>43</v>
      </c>
      <c r="B1668" s="13" t="s">
        <v>256</v>
      </c>
      <c r="C1668" s="13" t="s">
        <v>251</v>
      </c>
      <c r="D1668" s="13">
        <v>34015</v>
      </c>
      <c r="E1668" s="13">
        <v>55781</v>
      </c>
      <c r="F1668" s="13" t="s">
        <v>611</v>
      </c>
      <c r="G1668" s="13" t="s">
        <v>313</v>
      </c>
      <c r="H1668" s="13" t="s">
        <v>233</v>
      </c>
      <c r="I1668" s="13" t="s">
        <v>234</v>
      </c>
      <c r="J1668" s="13" t="s">
        <v>610</v>
      </c>
      <c r="K1668" s="4">
        <v>50561</v>
      </c>
      <c r="L1668" s="4">
        <v>1</v>
      </c>
      <c r="M1668" s="14" t="s">
        <v>35</v>
      </c>
      <c r="N1668" s="15" t="s">
        <v>679</v>
      </c>
      <c r="O1668" s="15">
        <v>0.53992757886903697</v>
      </c>
      <c r="P1668" s="15">
        <v>0.84113850400000001</v>
      </c>
      <c r="Q1668" s="15">
        <f t="shared" si="300"/>
        <v>0.30121092513096304</v>
      </c>
      <c r="R1668" s="15">
        <f t="shared" si="301"/>
        <v>55.787282761494893</v>
      </c>
      <c r="S1668" s="15">
        <v>0.3829049562337366</v>
      </c>
      <c r="T1668" s="15">
        <v>0.61017364699999999</v>
      </c>
      <c r="U1668" s="15">
        <f t="shared" si="302"/>
        <v>0.22726869076626338</v>
      </c>
      <c r="V1668" s="16">
        <f t="shared" si="303"/>
        <v>59.353812758571813</v>
      </c>
      <c r="W1668" s="17">
        <f t="shared" si="304"/>
        <v>4.1620103938449634E-3</v>
      </c>
      <c r="X1668" s="17">
        <f t="shared" si="304"/>
        <v>6.6323222500000003E-3</v>
      </c>
      <c r="Y1668" s="16">
        <f t="shared" si="305"/>
        <v>2.4703118561550368E-3</v>
      </c>
      <c r="Z1668" s="15">
        <f t="shared" si="306"/>
        <v>59.353812758571813</v>
      </c>
      <c r="AA1668" s="13">
        <v>0.54</v>
      </c>
      <c r="AB1668" s="13">
        <v>8.77</v>
      </c>
      <c r="AC1668" s="13">
        <v>0</v>
      </c>
      <c r="AD1668" s="13">
        <v>0</v>
      </c>
      <c r="AE1668" s="18">
        <f t="shared" si="307"/>
        <v>4.385E-3</v>
      </c>
      <c r="AF1668" s="18">
        <f t="shared" si="311"/>
        <v>8.3815061401098911E-3</v>
      </c>
      <c r="AG1668" s="19">
        <f t="shared" si="308"/>
        <v>3.9965061401098911E-3</v>
      </c>
      <c r="AH1668" s="16">
        <f t="shared" si="309"/>
        <v>91.140390880499226</v>
      </c>
      <c r="AI1668" s="16">
        <f t="shared" si="310"/>
        <v>2.2298960615503658E-4</v>
      </c>
      <c r="AJ1668" s="44" t="s">
        <v>681</v>
      </c>
      <c r="AK1668" s="15" t="s">
        <v>683</v>
      </c>
      <c r="AL1668" s="14" t="s">
        <v>88</v>
      </c>
      <c r="AM1668" s="39" t="s">
        <v>58</v>
      </c>
      <c r="AN1668" s="39" t="s">
        <v>89</v>
      </c>
      <c r="AO1668" s="39" t="s">
        <v>77</v>
      </c>
      <c r="AP1668" s="39" t="s">
        <v>90</v>
      </c>
      <c r="AQ1668" s="20"/>
      <c r="AR1668" s="20"/>
      <c r="AS1668" s="20"/>
      <c r="AT1668" s="20"/>
      <c r="AU1668" s="20"/>
      <c r="AV1668" s="20"/>
      <c r="AW1668" s="20"/>
      <c r="AX1668" s="20"/>
      <c r="AY1668" s="20"/>
      <c r="AZ1668" s="20"/>
      <c r="BA1668" s="20"/>
      <c r="BB1668" s="20"/>
    </row>
    <row r="1669" spans="1:54" ht="26.1" hidden="1" customHeight="1" x14ac:dyDescent="0.25">
      <c r="A1669" s="39" t="s">
        <v>0</v>
      </c>
      <c r="B1669" s="13" t="s">
        <v>652</v>
      </c>
      <c r="C1669" s="13" t="s">
        <v>252</v>
      </c>
      <c r="D1669" s="13">
        <v>34039</v>
      </c>
      <c r="E1669" s="13">
        <v>41809</v>
      </c>
      <c r="F1669" s="13" t="s">
        <v>354</v>
      </c>
      <c r="G1669" s="13" t="s">
        <v>276</v>
      </c>
      <c r="H1669" s="13" t="s">
        <v>168</v>
      </c>
      <c r="I1669" s="13" t="s">
        <v>173</v>
      </c>
      <c r="J1669" s="13" t="s">
        <v>531</v>
      </c>
      <c r="K1669" s="4">
        <v>50006</v>
      </c>
      <c r="L1669" s="4">
        <v>8001</v>
      </c>
      <c r="M1669" s="14" t="s">
        <v>34</v>
      </c>
      <c r="N1669" s="15" t="s">
        <v>679</v>
      </c>
      <c r="O1669" s="15">
        <v>2.02544215006693</v>
      </c>
      <c r="P1669" s="15">
        <v>1.568266771</v>
      </c>
      <c r="Q1669" s="15">
        <f t="shared" si="300"/>
        <v>-0.45717537906692995</v>
      </c>
      <c r="R1669" s="15">
        <f t="shared" si="301"/>
        <v>-22.571633509839948</v>
      </c>
      <c r="S1669" s="15">
        <v>0.67368738665289296</v>
      </c>
      <c r="T1669" s="15">
        <v>0.52248635300000001</v>
      </c>
      <c r="U1669" s="15">
        <f t="shared" si="302"/>
        <v>-0.15120103365289295</v>
      </c>
      <c r="V1669" s="16">
        <f t="shared" si="303"/>
        <v>-22.443797620155973</v>
      </c>
      <c r="W1669" s="17">
        <f t="shared" si="304"/>
        <v>7.3226889853575325E-3</v>
      </c>
      <c r="X1669" s="17">
        <f t="shared" si="304"/>
        <v>5.6791994891304352E-3</v>
      </c>
      <c r="Y1669" s="16">
        <f t="shared" si="305"/>
        <v>-1.6434894962270973E-3</v>
      </c>
      <c r="Z1669" s="15">
        <f t="shared" si="306"/>
        <v>-22.443797620155973</v>
      </c>
      <c r="AA1669" s="13">
        <v>2.0299999999999998</v>
      </c>
      <c r="AB1669" s="13">
        <v>8.81</v>
      </c>
      <c r="AC1669" s="13">
        <v>0</v>
      </c>
      <c r="AD1669" s="13">
        <v>0</v>
      </c>
      <c r="AE1669" s="18">
        <f t="shared" si="307"/>
        <v>4.4050000000000001E-3</v>
      </c>
      <c r="AF1669" s="18">
        <f t="shared" si="311"/>
        <v>7.1770103434065941E-3</v>
      </c>
      <c r="AG1669" s="19">
        <f t="shared" si="308"/>
        <v>2.7720103434065941E-3</v>
      </c>
      <c r="AH1669" s="16">
        <f t="shared" si="309"/>
        <v>62.928725162465248</v>
      </c>
      <c r="AI1669" s="16">
        <f t="shared" si="310"/>
        <v>-2.9176889853575324E-3</v>
      </c>
      <c r="AJ1669" s="44">
        <v>221112</v>
      </c>
      <c r="AK1669" s="15" t="s">
        <v>683</v>
      </c>
      <c r="AL1669" s="14" t="s">
        <v>57</v>
      </c>
      <c r="AM1669" s="39" t="s">
        <v>58</v>
      </c>
      <c r="AN1669" s="39" t="s">
        <v>59</v>
      </c>
      <c r="AO1669" s="39" t="s">
        <v>60</v>
      </c>
      <c r="AP1669" s="39" t="s">
        <v>61</v>
      </c>
      <c r="AQ1669" s="20"/>
      <c r="AR1669" s="20"/>
      <c r="AS1669" s="20"/>
      <c r="AT1669" s="20"/>
      <c r="AU1669" s="20"/>
      <c r="AV1669" s="20"/>
      <c r="AW1669" s="20"/>
      <c r="AX1669" s="20"/>
      <c r="AY1669" s="20"/>
      <c r="AZ1669" s="20"/>
      <c r="BA1669" s="20"/>
      <c r="BB1669" s="20"/>
    </row>
    <row r="1670" spans="1:54" ht="26.1" hidden="1" customHeight="1" x14ac:dyDescent="0.25">
      <c r="A1670" s="39" t="s">
        <v>11</v>
      </c>
      <c r="B1670" s="13" t="s">
        <v>652</v>
      </c>
      <c r="C1670" s="13" t="s">
        <v>252</v>
      </c>
      <c r="D1670" s="13">
        <v>34039</v>
      </c>
      <c r="E1670" s="13">
        <v>41810</v>
      </c>
      <c r="F1670" s="13" t="s">
        <v>352</v>
      </c>
      <c r="G1670" s="13" t="s">
        <v>313</v>
      </c>
      <c r="H1670" s="13" t="s">
        <v>175</v>
      </c>
      <c r="I1670" s="13" t="s">
        <v>176</v>
      </c>
      <c r="J1670" s="13" t="s">
        <v>538</v>
      </c>
      <c r="K1670" s="4">
        <v>2406</v>
      </c>
      <c r="L1670" s="4">
        <v>7</v>
      </c>
      <c r="M1670" s="14" t="s">
        <v>34</v>
      </c>
      <c r="N1670" s="15" t="s">
        <v>679</v>
      </c>
      <c r="O1670" s="15">
        <v>0.19782650131489099</v>
      </c>
      <c r="P1670" s="15">
        <v>0.19691151900000001</v>
      </c>
      <c r="Q1670" s="15">
        <f t="shared" si="300"/>
        <v>-9.1498231489098303E-4</v>
      </c>
      <c r="R1670" s="15">
        <f t="shared" si="301"/>
        <v>-0.46251756403180627</v>
      </c>
      <c r="S1670" s="15">
        <v>0.1186941106658588</v>
      </c>
      <c r="T1670" s="15">
        <v>0.117794042</v>
      </c>
      <c r="U1670" s="15">
        <f t="shared" si="302"/>
        <v>-9.0006866585880252E-4</v>
      </c>
      <c r="V1670" s="16">
        <f t="shared" si="303"/>
        <v>-0.75830945681258499</v>
      </c>
      <c r="W1670" s="17">
        <f t="shared" si="304"/>
        <v>1.2901533768028132E-3</v>
      </c>
      <c r="X1670" s="17">
        <f t="shared" si="304"/>
        <v>1.2803700217391305E-3</v>
      </c>
      <c r="Y1670" s="16">
        <f t="shared" si="305"/>
        <v>-9.7833550636826361E-6</v>
      </c>
      <c r="Z1670" s="15">
        <f t="shared" si="306"/>
        <v>-0.75830945681258499</v>
      </c>
      <c r="AA1670" s="13">
        <v>0.2</v>
      </c>
      <c r="AB1670" s="13">
        <v>9.23</v>
      </c>
      <c r="AC1670" s="13">
        <v>0</v>
      </c>
      <c r="AD1670" s="13">
        <v>0</v>
      </c>
      <c r="AE1670" s="18">
        <f t="shared" si="307"/>
        <v>4.6150000000000002E-3</v>
      </c>
      <c r="AF1670" s="18">
        <f t="shared" si="311"/>
        <v>1.6180500274725275E-3</v>
      </c>
      <c r="AG1670" s="19">
        <f t="shared" si="308"/>
        <v>-2.9969499725274727E-3</v>
      </c>
      <c r="AH1670" s="16">
        <f t="shared" si="309"/>
        <v>-64.93932768206875</v>
      </c>
      <c r="AI1670" s="16">
        <f t="shared" si="310"/>
        <v>3.3248466231971868E-3</v>
      </c>
      <c r="AJ1670" s="44">
        <v>221112</v>
      </c>
      <c r="AK1670" s="15" t="s">
        <v>686</v>
      </c>
      <c r="AL1670" s="14" t="s">
        <v>57</v>
      </c>
      <c r="AM1670" s="39" t="s">
        <v>58</v>
      </c>
      <c r="AN1670" s="39" t="s">
        <v>59</v>
      </c>
      <c r="AO1670" s="39" t="s">
        <v>60</v>
      </c>
      <c r="AP1670" s="39" t="s">
        <v>61</v>
      </c>
      <c r="AQ1670" s="20"/>
      <c r="AR1670" s="20"/>
      <c r="AS1670" s="20"/>
      <c r="AT1670" s="20"/>
      <c r="AU1670" s="20"/>
      <c r="AV1670" s="20"/>
      <c r="AW1670" s="20"/>
      <c r="AX1670" s="20"/>
      <c r="AY1670" s="20"/>
      <c r="AZ1670" s="20"/>
      <c r="BA1670" s="20"/>
      <c r="BB1670" s="20"/>
    </row>
    <row r="1671" spans="1:54" ht="26.1" hidden="1" customHeight="1" x14ac:dyDescent="0.25">
      <c r="A1671" s="39" t="s">
        <v>19</v>
      </c>
      <c r="B1671" s="13" t="s">
        <v>253</v>
      </c>
      <c r="C1671" s="13" t="s">
        <v>251</v>
      </c>
      <c r="D1671" s="13">
        <v>34005</v>
      </c>
      <c r="E1671" s="13">
        <v>45979</v>
      </c>
      <c r="F1671" s="13" t="s">
        <v>365</v>
      </c>
      <c r="G1671" s="13" t="s">
        <v>362</v>
      </c>
      <c r="H1671" s="13" t="s">
        <v>85</v>
      </c>
      <c r="I1671" s="13" t="s">
        <v>92</v>
      </c>
      <c r="J1671" s="13" t="s">
        <v>370</v>
      </c>
      <c r="K1671" s="4">
        <v>2399</v>
      </c>
      <c r="L1671" s="4">
        <v>32001</v>
      </c>
      <c r="M1671" s="14" t="s">
        <v>34</v>
      </c>
      <c r="N1671" s="15" t="s">
        <v>679</v>
      </c>
      <c r="O1671" s="15">
        <v>1.8996684091041102E-2</v>
      </c>
      <c r="P1671" s="15">
        <v>0</v>
      </c>
      <c r="Q1671" s="15">
        <f t="shared" si="300"/>
        <v>-1.8996684091041102E-2</v>
      </c>
      <c r="R1671" s="15">
        <f t="shared" si="301"/>
        <v>-100</v>
      </c>
      <c r="S1671" s="15">
        <v>1.657748215042908E-2</v>
      </c>
      <c r="T1671" s="15">
        <v>0</v>
      </c>
      <c r="U1671" s="15">
        <f t="shared" si="302"/>
        <v>-1.657748215042908E-2</v>
      </c>
      <c r="V1671" s="16">
        <f t="shared" si="303"/>
        <v>-100</v>
      </c>
      <c r="W1671" s="17">
        <f t="shared" si="304"/>
        <v>1.8019002337422914E-4</v>
      </c>
      <c r="X1671" s="17">
        <f t="shared" si="304"/>
        <v>0</v>
      </c>
      <c r="Y1671" s="16">
        <f t="shared" si="305"/>
        <v>-1.8019002337422914E-4</v>
      </c>
      <c r="Z1671" s="15">
        <f t="shared" si="306"/>
        <v>-100</v>
      </c>
      <c r="AA1671" s="13">
        <v>0.02</v>
      </c>
      <c r="AB1671" s="13">
        <v>9.25</v>
      </c>
      <c r="AC1671" s="13">
        <v>0</v>
      </c>
      <c r="AD1671" s="13">
        <v>0</v>
      </c>
      <c r="AE1671" s="18">
        <f t="shared" si="307"/>
        <v>4.6249999999999998E-3</v>
      </c>
      <c r="AF1671" s="18">
        <f t="shared" si="311"/>
        <v>0</v>
      </c>
      <c r="AG1671" s="19">
        <f t="shared" si="308"/>
        <v>-4.6249999999999998E-3</v>
      </c>
      <c r="AH1671" s="16">
        <f t="shared" si="309"/>
        <v>-100</v>
      </c>
      <c r="AI1671" s="16">
        <f t="shared" si="310"/>
        <v>4.4448099766257708E-3</v>
      </c>
      <c r="AJ1671" s="44">
        <v>221112</v>
      </c>
      <c r="AK1671" s="15" t="s">
        <v>682</v>
      </c>
      <c r="AL1671" s="14" t="s">
        <v>76</v>
      </c>
      <c r="AM1671" s="39" t="s">
        <v>58</v>
      </c>
      <c r="AN1671" s="39" t="s">
        <v>59</v>
      </c>
      <c r="AO1671" s="39" t="s">
        <v>77</v>
      </c>
      <c r="AP1671" s="39" t="s">
        <v>61</v>
      </c>
      <c r="AQ1671" s="20"/>
      <c r="AR1671" s="20"/>
      <c r="AS1671" s="20"/>
      <c r="AT1671" s="20"/>
      <c r="AU1671" s="20"/>
      <c r="AV1671" s="20"/>
      <c r="AW1671" s="20"/>
      <c r="AX1671" s="20"/>
      <c r="AY1671" s="20"/>
      <c r="AZ1671" s="20"/>
      <c r="BA1671" s="20"/>
      <c r="BB1671" s="20"/>
    </row>
    <row r="1672" spans="1:54" ht="26.1" hidden="1" customHeight="1" x14ac:dyDescent="0.25">
      <c r="A1672" s="40" t="s">
        <v>43</v>
      </c>
      <c r="B1672" s="13" t="s">
        <v>256</v>
      </c>
      <c r="C1672" s="13" t="s">
        <v>251</v>
      </c>
      <c r="D1672" s="13">
        <v>34015</v>
      </c>
      <c r="E1672" s="13">
        <v>55781</v>
      </c>
      <c r="F1672" s="13" t="s">
        <v>611</v>
      </c>
      <c r="G1672" s="13" t="s">
        <v>302</v>
      </c>
      <c r="H1672" s="13" t="s">
        <v>233</v>
      </c>
      <c r="I1672" s="13" t="s">
        <v>234</v>
      </c>
      <c r="J1672" s="13" t="s">
        <v>612</v>
      </c>
      <c r="K1672" s="4">
        <v>50561</v>
      </c>
      <c r="L1672" s="4">
        <v>2</v>
      </c>
      <c r="M1672" s="13" t="s">
        <v>36</v>
      </c>
      <c r="N1672" s="15" t="s">
        <v>679</v>
      </c>
      <c r="O1672" s="15">
        <v>0.75169839295654195</v>
      </c>
      <c r="P1672" s="15">
        <v>1.6104211690000001</v>
      </c>
      <c r="Q1672" s="15">
        <f t="shared" ref="Q1672:Q1735" si="312">P1672-O1672</f>
        <v>0.85872277604345815</v>
      </c>
      <c r="R1672" s="15">
        <f t="shared" ref="R1672:R1735" si="313">IFERROR(((P1672-O1672)/O1672)*100,"0.00")</f>
        <v>114.23767618631899</v>
      </c>
      <c r="S1672" s="15">
        <v>0.32376777877524143</v>
      </c>
      <c r="T1672" s="15">
        <v>1.057946995</v>
      </c>
      <c r="U1672" s="15">
        <f t="shared" ref="U1672:U1735" si="314">T1672-S1672</f>
        <v>0.73417921622475857</v>
      </c>
      <c r="V1672" s="16">
        <f t="shared" ref="V1672:V1735" si="315">IFERROR(((T1672-S1672)/S1672)*100,"NA")</f>
        <v>226.76105046710765</v>
      </c>
      <c r="W1672" s="17">
        <f t="shared" ref="W1672:X1735" si="316">S1672/92</f>
        <v>3.5192149866874068E-3</v>
      </c>
      <c r="X1672" s="17">
        <f t="shared" si="316"/>
        <v>1.1499423858695653E-2</v>
      </c>
      <c r="Y1672" s="16">
        <f t="shared" ref="Y1672:Y1735" si="317">X1672-W1672</f>
        <v>7.9802088720082459E-3</v>
      </c>
      <c r="Z1672" s="15">
        <f t="shared" ref="Z1672:Z1735" si="318">IFERROR(((X1672-W1672)/W1672)*100,"0.00")</f>
        <v>226.76105046710765</v>
      </c>
      <c r="AA1672" s="13">
        <v>0.7</v>
      </c>
      <c r="AB1672" s="13">
        <v>9.27</v>
      </c>
      <c r="AC1672" s="13">
        <v>0.53</v>
      </c>
      <c r="AD1672" s="13">
        <v>0</v>
      </c>
      <c r="AE1672" s="18">
        <f t="shared" ref="AE1672:AE1735" si="319">AB1672/2000</f>
        <v>4.6349999999999994E-3</v>
      </c>
      <c r="AF1672" s="18">
        <f t="shared" si="311"/>
        <v>1.4532238942307693E-2</v>
      </c>
      <c r="AG1672" s="19">
        <f t="shared" ref="AG1672:AG1735" si="320">AF1672-AE1672</f>
        <v>9.8972389423076929E-3</v>
      </c>
      <c r="AH1672" s="16">
        <f t="shared" ref="AH1672:AH1735" si="321">IFERROR(((AF1672-AE1672)/AE1672)*100,"0.00")</f>
        <v>213.53266326445942</v>
      </c>
      <c r="AI1672" s="16">
        <f t="shared" ref="AI1672:AI1735" si="322">AE1672-W1672</f>
        <v>1.1157850133125926E-3</v>
      </c>
      <c r="AJ1672" s="44" t="s">
        <v>681</v>
      </c>
      <c r="AK1672" s="15" t="s">
        <v>683</v>
      </c>
      <c r="AL1672" s="14" t="s">
        <v>88</v>
      </c>
      <c r="AM1672" s="39" t="s">
        <v>58</v>
      </c>
      <c r="AN1672" s="39" t="s">
        <v>89</v>
      </c>
      <c r="AO1672" s="39" t="s">
        <v>77</v>
      </c>
      <c r="AP1672" s="39" t="s">
        <v>90</v>
      </c>
      <c r="AQ1672" s="20"/>
      <c r="AR1672" s="20"/>
      <c r="AS1672" s="20"/>
      <c r="AT1672" s="20"/>
      <c r="AU1672" s="20"/>
      <c r="AV1672" s="20"/>
      <c r="AW1672" s="20"/>
      <c r="AX1672" s="20"/>
      <c r="AY1672" s="20"/>
      <c r="AZ1672" s="20"/>
      <c r="BA1672" s="20"/>
      <c r="BB1672" s="20"/>
    </row>
    <row r="1673" spans="1:54" ht="26.1" hidden="1" customHeight="1" x14ac:dyDescent="0.25">
      <c r="A1673" s="39" t="s">
        <v>11</v>
      </c>
      <c r="B1673" s="13" t="s">
        <v>652</v>
      </c>
      <c r="C1673" s="13" t="s">
        <v>252</v>
      </c>
      <c r="D1673" s="13">
        <v>34039</v>
      </c>
      <c r="E1673" s="13">
        <v>41810</v>
      </c>
      <c r="F1673" s="13" t="s">
        <v>352</v>
      </c>
      <c r="G1673" s="13" t="s">
        <v>274</v>
      </c>
      <c r="H1673" s="13" t="s">
        <v>175</v>
      </c>
      <c r="I1673" s="13" t="s">
        <v>176</v>
      </c>
      <c r="J1673" s="13" t="s">
        <v>535</v>
      </c>
      <c r="K1673" s="4">
        <v>2406</v>
      </c>
      <c r="L1673" s="4">
        <v>8</v>
      </c>
      <c r="M1673" s="14" t="s">
        <v>34</v>
      </c>
      <c r="N1673" s="15" t="s">
        <v>679</v>
      </c>
      <c r="O1673" s="15">
        <v>0.16592513809110301</v>
      </c>
      <c r="P1673" s="15">
        <v>0.163550631</v>
      </c>
      <c r="Q1673" s="15">
        <f t="shared" si="312"/>
        <v>-2.3745070911030119E-3</v>
      </c>
      <c r="R1673" s="15">
        <f t="shared" si="313"/>
        <v>-1.4310713363994687</v>
      </c>
      <c r="S1673" s="15">
        <v>9.4525984514206213E-2</v>
      </c>
      <c r="T1673" s="15">
        <v>8.6911964000000008E-2</v>
      </c>
      <c r="U1673" s="15">
        <f t="shared" si="314"/>
        <v>-7.6140205142062045E-3</v>
      </c>
      <c r="V1673" s="16">
        <f t="shared" si="315"/>
        <v>-8.0549497086294846</v>
      </c>
      <c r="W1673" s="17">
        <f t="shared" si="316"/>
        <v>1.0274563534152848E-3</v>
      </c>
      <c r="X1673" s="17">
        <f t="shared" si="316"/>
        <v>9.4469526086956527E-4</v>
      </c>
      <c r="Y1673" s="16">
        <f t="shared" si="317"/>
        <v>-8.2761092545719558E-5</v>
      </c>
      <c r="Z1673" s="15">
        <f t="shared" si="318"/>
        <v>-8.0549497086294792</v>
      </c>
      <c r="AA1673" s="13">
        <v>0.17</v>
      </c>
      <c r="AB1673" s="13">
        <v>9.36</v>
      </c>
      <c r="AC1673" s="13">
        <v>0</v>
      </c>
      <c r="AD1673" s="13">
        <v>0</v>
      </c>
      <c r="AE1673" s="18">
        <f t="shared" si="319"/>
        <v>4.6800000000000001E-3</v>
      </c>
      <c r="AF1673" s="18">
        <f t="shared" ref="AF1673:AF1679" si="323">T1673/72.8</f>
        <v>1.1938456593406596E-3</v>
      </c>
      <c r="AG1673" s="19">
        <f t="shared" si="320"/>
        <v>-3.4861543406593406E-3</v>
      </c>
      <c r="AH1673" s="16">
        <f t="shared" si="321"/>
        <v>-74.490477364515812</v>
      </c>
      <c r="AI1673" s="16">
        <f t="shared" si="322"/>
        <v>3.6525436465847153E-3</v>
      </c>
      <c r="AJ1673" s="44">
        <v>221112</v>
      </c>
      <c r="AK1673" s="15" t="s">
        <v>686</v>
      </c>
      <c r="AL1673" s="14" t="s">
        <v>57</v>
      </c>
      <c r="AM1673" s="39" t="s">
        <v>58</v>
      </c>
      <c r="AN1673" s="39" t="s">
        <v>59</v>
      </c>
      <c r="AO1673" s="39" t="s">
        <v>60</v>
      </c>
      <c r="AP1673" s="39" t="s">
        <v>61</v>
      </c>
      <c r="AQ1673" s="20"/>
      <c r="AR1673" s="20"/>
      <c r="AS1673" s="20"/>
      <c r="AT1673" s="20"/>
      <c r="AU1673" s="20"/>
      <c r="AV1673" s="20"/>
      <c r="AW1673" s="20"/>
      <c r="AX1673" s="20"/>
      <c r="AY1673" s="20"/>
      <c r="AZ1673" s="20"/>
      <c r="BA1673" s="20"/>
      <c r="BB1673" s="20"/>
    </row>
    <row r="1674" spans="1:54" ht="26.1" hidden="1" customHeight="1" x14ac:dyDescent="0.25">
      <c r="A1674" s="39" t="s">
        <v>29</v>
      </c>
      <c r="B1674" s="13" t="s">
        <v>260</v>
      </c>
      <c r="C1674" s="13" t="s">
        <v>252</v>
      </c>
      <c r="D1674" s="13">
        <v>34023</v>
      </c>
      <c r="E1674" s="13">
        <v>17884</v>
      </c>
      <c r="F1674" s="13" t="s">
        <v>598</v>
      </c>
      <c r="G1674" s="13" t="s">
        <v>276</v>
      </c>
      <c r="H1674" s="13" t="s">
        <v>220</v>
      </c>
      <c r="I1674" s="13" t="s">
        <v>223</v>
      </c>
      <c r="J1674" s="13" t="s">
        <v>597</v>
      </c>
      <c r="K1674" s="4">
        <v>2390</v>
      </c>
      <c r="L1674" s="4">
        <v>14001</v>
      </c>
      <c r="M1674" s="14" t="s">
        <v>34</v>
      </c>
      <c r="N1674" s="15" t="s">
        <v>679</v>
      </c>
      <c r="O1674" s="15">
        <v>1.9998544999932099E-2</v>
      </c>
      <c r="P1674" s="15">
        <v>2.0295355000000001E-2</v>
      </c>
      <c r="Q1674" s="15">
        <f t="shared" si="312"/>
        <v>2.9681000006790206E-4</v>
      </c>
      <c r="R1674" s="15">
        <f t="shared" si="313"/>
        <v>1.4841579728370731</v>
      </c>
      <c r="S1674" s="15">
        <v>0</v>
      </c>
      <c r="T1674" s="15">
        <v>0</v>
      </c>
      <c r="U1674" s="15">
        <f t="shared" si="314"/>
        <v>0</v>
      </c>
      <c r="V1674" s="16" t="str">
        <f t="shared" si="315"/>
        <v>NA</v>
      </c>
      <c r="W1674" s="17">
        <f t="shared" si="316"/>
        <v>0</v>
      </c>
      <c r="X1674" s="17">
        <f t="shared" si="316"/>
        <v>0</v>
      </c>
      <c r="Y1674" s="16">
        <f t="shared" si="317"/>
        <v>0</v>
      </c>
      <c r="Z1674" s="15" t="str">
        <f t="shared" si="318"/>
        <v>0.00</v>
      </c>
      <c r="AA1674" s="13">
        <v>0.02</v>
      </c>
      <c r="AB1674" s="13">
        <v>9.49</v>
      </c>
      <c r="AC1674" s="13">
        <v>0</v>
      </c>
      <c r="AD1674" s="13">
        <v>0</v>
      </c>
      <c r="AE1674" s="18">
        <f t="shared" si="319"/>
        <v>4.7450000000000001E-3</v>
      </c>
      <c r="AF1674" s="18">
        <f t="shared" si="323"/>
        <v>0</v>
      </c>
      <c r="AG1674" s="19">
        <f t="shared" si="320"/>
        <v>-4.7450000000000001E-3</v>
      </c>
      <c r="AH1674" s="16">
        <f t="shared" si="321"/>
        <v>-100</v>
      </c>
      <c r="AI1674" s="16">
        <f t="shared" si="322"/>
        <v>4.7450000000000001E-3</v>
      </c>
      <c r="AJ1674" s="44">
        <v>221112</v>
      </c>
      <c r="AK1674" s="15" t="s">
        <v>686</v>
      </c>
      <c r="AL1674" s="14" t="s">
        <v>57</v>
      </c>
      <c r="AM1674" s="39" t="s">
        <v>58</v>
      </c>
      <c r="AN1674" s="39" t="s">
        <v>59</v>
      </c>
      <c r="AO1674" s="39" t="s">
        <v>60</v>
      </c>
      <c r="AP1674" s="39" t="s">
        <v>61</v>
      </c>
      <c r="AQ1674" s="20"/>
      <c r="AR1674" s="20"/>
      <c r="AS1674" s="20"/>
      <c r="AT1674" s="20"/>
      <c r="AU1674" s="20"/>
      <c r="AV1674" s="20"/>
      <c r="AW1674" s="20"/>
      <c r="AX1674" s="20"/>
      <c r="AY1674" s="20"/>
      <c r="AZ1674" s="20"/>
      <c r="BA1674" s="20"/>
      <c r="BB1674" s="20"/>
    </row>
    <row r="1675" spans="1:54" ht="26.1" hidden="1" customHeight="1" x14ac:dyDescent="0.25">
      <c r="A1675" s="39" t="s">
        <v>19</v>
      </c>
      <c r="B1675" s="13" t="s">
        <v>253</v>
      </c>
      <c r="C1675" s="13" t="s">
        <v>251</v>
      </c>
      <c r="D1675" s="13">
        <v>34005</v>
      </c>
      <c r="E1675" s="13">
        <v>45979</v>
      </c>
      <c r="F1675" s="13" t="s">
        <v>343</v>
      </c>
      <c r="G1675" s="13" t="s">
        <v>313</v>
      </c>
      <c r="H1675" s="13" t="s">
        <v>85</v>
      </c>
      <c r="I1675" s="13" t="s">
        <v>86</v>
      </c>
      <c r="J1675" s="13" t="s">
        <v>348</v>
      </c>
      <c r="K1675" s="4">
        <v>2399</v>
      </c>
      <c r="L1675" s="4">
        <v>122</v>
      </c>
      <c r="M1675" s="14" t="s">
        <v>34</v>
      </c>
      <c r="N1675" s="15" t="s">
        <v>679</v>
      </c>
      <c r="O1675" s="15">
        <v>0.62638106387959802</v>
      </c>
      <c r="P1675" s="15">
        <v>0.51936439400000001</v>
      </c>
      <c r="Q1675" s="15">
        <f t="shared" si="312"/>
        <v>-0.10701666987959801</v>
      </c>
      <c r="R1675" s="15">
        <f t="shared" si="313"/>
        <v>-17.084914607215616</v>
      </c>
      <c r="S1675" s="15">
        <v>0.29525594677747347</v>
      </c>
      <c r="T1675" s="15">
        <v>0.25119710699999998</v>
      </c>
      <c r="U1675" s="15">
        <f t="shared" si="314"/>
        <v>-4.4058839777473491E-2</v>
      </c>
      <c r="V1675" s="16">
        <f t="shared" si="315"/>
        <v>-14.922253136083135</v>
      </c>
      <c r="W1675" s="17">
        <f t="shared" si="316"/>
        <v>3.2093037693203636E-3</v>
      </c>
      <c r="X1675" s="17">
        <f t="shared" si="316"/>
        <v>2.7304033369565214E-3</v>
      </c>
      <c r="Y1675" s="16">
        <f t="shared" si="317"/>
        <v>-4.789004323638422E-4</v>
      </c>
      <c r="Z1675" s="15">
        <f t="shared" si="318"/>
        <v>-14.922253136083134</v>
      </c>
      <c r="AA1675" s="13">
        <v>0.63</v>
      </c>
      <c r="AB1675" s="13">
        <v>9.52</v>
      </c>
      <c r="AC1675" s="13">
        <v>0</v>
      </c>
      <c r="AD1675" s="13">
        <v>0</v>
      </c>
      <c r="AE1675" s="18">
        <f t="shared" si="319"/>
        <v>4.7599999999999995E-3</v>
      </c>
      <c r="AF1675" s="18">
        <f t="shared" si="323"/>
        <v>3.4505097115384614E-3</v>
      </c>
      <c r="AG1675" s="19">
        <f t="shared" si="320"/>
        <v>-1.309490288461538E-3</v>
      </c>
      <c r="AH1675" s="16">
        <f t="shared" si="321"/>
        <v>-27.510300177763408</v>
      </c>
      <c r="AI1675" s="16">
        <f t="shared" si="322"/>
        <v>1.5506962306796358E-3</v>
      </c>
      <c r="AJ1675" s="44">
        <v>221112</v>
      </c>
      <c r="AK1675" s="15" t="s">
        <v>686</v>
      </c>
      <c r="AL1675" s="14" t="s">
        <v>57</v>
      </c>
      <c r="AM1675" s="39" t="s">
        <v>58</v>
      </c>
      <c r="AN1675" s="39" t="s">
        <v>59</v>
      </c>
      <c r="AO1675" s="39" t="s">
        <v>60</v>
      </c>
      <c r="AP1675" s="39" t="s">
        <v>61</v>
      </c>
      <c r="AQ1675" s="20"/>
      <c r="AR1675" s="20"/>
      <c r="AS1675" s="20"/>
      <c r="AT1675" s="20"/>
      <c r="AU1675" s="20"/>
      <c r="AV1675" s="20"/>
      <c r="AW1675" s="20"/>
      <c r="AX1675" s="20"/>
      <c r="AY1675" s="20"/>
      <c r="AZ1675" s="20"/>
      <c r="BA1675" s="20"/>
      <c r="BB1675" s="20"/>
    </row>
    <row r="1676" spans="1:54" ht="26.1" hidden="1" customHeight="1" x14ac:dyDescent="0.25">
      <c r="A1676" s="39" t="s">
        <v>19</v>
      </c>
      <c r="B1676" s="13" t="s">
        <v>253</v>
      </c>
      <c r="C1676" s="13" t="s">
        <v>251</v>
      </c>
      <c r="D1676" s="13">
        <v>34005</v>
      </c>
      <c r="E1676" s="13">
        <v>45979</v>
      </c>
      <c r="F1676" s="13" t="s">
        <v>343</v>
      </c>
      <c r="G1676" s="13" t="s">
        <v>276</v>
      </c>
      <c r="H1676" s="13" t="s">
        <v>85</v>
      </c>
      <c r="I1676" s="13" t="s">
        <v>86</v>
      </c>
      <c r="J1676" s="13" t="s">
        <v>349</v>
      </c>
      <c r="K1676" s="4">
        <v>2399</v>
      </c>
      <c r="L1676" s="4">
        <v>121</v>
      </c>
      <c r="M1676" s="14" t="s">
        <v>34</v>
      </c>
      <c r="N1676" s="15" t="s">
        <v>679</v>
      </c>
      <c r="O1676" s="15">
        <v>0.58080597278017498</v>
      </c>
      <c r="P1676" s="15">
        <v>0.45311442400000002</v>
      </c>
      <c r="Q1676" s="15">
        <f t="shared" si="312"/>
        <v>-0.12769154878017497</v>
      </c>
      <c r="R1676" s="15">
        <f t="shared" si="313"/>
        <v>-21.985233410900893</v>
      </c>
      <c r="S1676" s="15">
        <v>0.31623604046367682</v>
      </c>
      <c r="T1676" s="15">
        <v>0.27492203799999998</v>
      </c>
      <c r="U1676" s="15">
        <f t="shared" si="314"/>
        <v>-4.1314002463676835E-2</v>
      </c>
      <c r="V1676" s="16">
        <f t="shared" si="315"/>
        <v>-13.064292862730237</v>
      </c>
      <c r="W1676" s="17">
        <f t="shared" si="316"/>
        <v>3.4373482659095307E-3</v>
      </c>
      <c r="X1676" s="17">
        <f t="shared" si="316"/>
        <v>2.98828302173913E-3</v>
      </c>
      <c r="Y1676" s="16">
        <f t="shared" si="317"/>
        <v>-4.4906524417040071E-4</v>
      </c>
      <c r="Z1676" s="15">
        <f t="shared" si="318"/>
        <v>-13.064292862730245</v>
      </c>
      <c r="AA1676" s="13">
        <v>0.57999999999999996</v>
      </c>
      <c r="AB1676" s="13">
        <v>9.6</v>
      </c>
      <c r="AC1676" s="13">
        <v>0</v>
      </c>
      <c r="AD1676" s="13">
        <v>0</v>
      </c>
      <c r="AE1676" s="18">
        <f t="shared" si="319"/>
        <v>4.7999999999999996E-3</v>
      </c>
      <c r="AF1676" s="18">
        <f t="shared" si="323"/>
        <v>3.7764016208791207E-3</v>
      </c>
      <c r="AG1676" s="19">
        <f t="shared" si="320"/>
        <v>-1.0235983791208789E-3</v>
      </c>
      <c r="AH1676" s="16">
        <f t="shared" si="321"/>
        <v>-21.324966231684979</v>
      </c>
      <c r="AI1676" s="16">
        <f t="shared" si="322"/>
        <v>1.3626517340904688E-3</v>
      </c>
      <c r="AJ1676" s="44">
        <v>221112</v>
      </c>
      <c r="AK1676" s="15" t="s">
        <v>686</v>
      </c>
      <c r="AL1676" s="14" t="s">
        <v>57</v>
      </c>
      <c r="AM1676" s="39" t="s">
        <v>58</v>
      </c>
      <c r="AN1676" s="39" t="s">
        <v>59</v>
      </c>
      <c r="AO1676" s="39" t="s">
        <v>60</v>
      </c>
      <c r="AP1676" s="39" t="s">
        <v>61</v>
      </c>
      <c r="AQ1676" s="20"/>
      <c r="AR1676" s="20"/>
      <c r="AS1676" s="20"/>
      <c r="AT1676" s="20"/>
      <c r="AU1676" s="20"/>
      <c r="AV1676" s="20"/>
      <c r="AW1676" s="20"/>
      <c r="AX1676" s="20"/>
      <c r="AY1676" s="20"/>
      <c r="AZ1676" s="20"/>
      <c r="BA1676" s="20"/>
      <c r="BB1676" s="20"/>
    </row>
    <row r="1677" spans="1:54" ht="26.1" hidden="1" customHeight="1" x14ac:dyDescent="0.25">
      <c r="A1677" s="39" t="s">
        <v>43</v>
      </c>
      <c r="B1677" s="13" t="s">
        <v>256</v>
      </c>
      <c r="C1677" s="13" t="s">
        <v>251</v>
      </c>
      <c r="D1677" s="13">
        <v>34015</v>
      </c>
      <c r="E1677" s="13">
        <v>55781</v>
      </c>
      <c r="F1677" s="13" t="s">
        <v>611</v>
      </c>
      <c r="G1677" s="13" t="s">
        <v>276</v>
      </c>
      <c r="H1677" s="13" t="s">
        <v>233</v>
      </c>
      <c r="I1677" s="13" t="s">
        <v>234</v>
      </c>
      <c r="J1677" s="13" t="s">
        <v>619</v>
      </c>
      <c r="K1677" s="4">
        <v>50561</v>
      </c>
      <c r="L1677" s="4">
        <v>1</v>
      </c>
      <c r="M1677" s="14" t="s">
        <v>35</v>
      </c>
      <c r="N1677" s="15" t="s">
        <v>679</v>
      </c>
      <c r="O1677" s="15">
        <v>0.80989136830355601</v>
      </c>
      <c r="P1677" s="15">
        <v>1.2617077560000001</v>
      </c>
      <c r="Q1677" s="15">
        <f t="shared" si="312"/>
        <v>0.45181638769644406</v>
      </c>
      <c r="R1677" s="15">
        <f t="shared" si="313"/>
        <v>55.787282761494794</v>
      </c>
      <c r="S1677" s="15">
        <v>0.57435743435060405</v>
      </c>
      <c r="T1677" s="15">
        <v>0.91526047099999996</v>
      </c>
      <c r="U1677" s="15">
        <f t="shared" si="314"/>
        <v>0.34090303664939592</v>
      </c>
      <c r="V1677" s="16">
        <f t="shared" si="315"/>
        <v>59.353812845625853</v>
      </c>
      <c r="W1677" s="17">
        <f t="shared" si="316"/>
        <v>6.2430155907674352E-3</v>
      </c>
      <c r="X1677" s="17">
        <f t="shared" si="316"/>
        <v>9.9484833804347819E-3</v>
      </c>
      <c r="Y1677" s="16">
        <f t="shared" si="317"/>
        <v>3.7054677896673468E-3</v>
      </c>
      <c r="Z1677" s="15">
        <f t="shared" si="318"/>
        <v>59.353812845625853</v>
      </c>
      <c r="AA1677" s="13">
        <v>0.81</v>
      </c>
      <c r="AB1677" s="13">
        <v>9.6300000000000008</v>
      </c>
      <c r="AC1677" s="13">
        <v>0</v>
      </c>
      <c r="AD1677" s="13">
        <v>2.4900000000000002</v>
      </c>
      <c r="AE1677" s="18">
        <f t="shared" si="319"/>
        <v>4.8150000000000007E-3</v>
      </c>
      <c r="AF1677" s="18">
        <f t="shared" si="323"/>
        <v>1.2572259217032967E-2</v>
      </c>
      <c r="AG1677" s="19">
        <f t="shared" si="320"/>
        <v>7.7572592170329661E-3</v>
      </c>
      <c r="AH1677" s="16">
        <f t="shared" si="321"/>
        <v>161.10611042643748</v>
      </c>
      <c r="AI1677" s="16">
        <f t="shared" si="322"/>
        <v>-1.4280155907674345E-3</v>
      </c>
      <c r="AJ1677" s="44" t="s">
        <v>681</v>
      </c>
      <c r="AK1677" s="15" t="s">
        <v>683</v>
      </c>
      <c r="AL1677" s="14" t="s">
        <v>88</v>
      </c>
      <c r="AM1677" s="39" t="s">
        <v>58</v>
      </c>
      <c r="AN1677" s="39" t="s">
        <v>89</v>
      </c>
      <c r="AO1677" s="39" t="s">
        <v>77</v>
      </c>
      <c r="AP1677" s="39" t="s">
        <v>90</v>
      </c>
      <c r="AQ1677" s="20"/>
      <c r="AR1677" s="20"/>
      <c r="AS1677" s="20"/>
      <c r="AT1677" s="20"/>
      <c r="AU1677" s="20"/>
      <c r="AV1677" s="20"/>
      <c r="AW1677" s="20"/>
      <c r="AX1677" s="20"/>
      <c r="AY1677" s="20"/>
      <c r="AZ1677" s="20"/>
      <c r="BA1677" s="20"/>
      <c r="BB1677" s="20"/>
    </row>
    <row r="1678" spans="1:54" ht="26.1" hidden="1" customHeight="1" x14ac:dyDescent="0.25">
      <c r="A1678" s="39" t="s">
        <v>19</v>
      </c>
      <c r="B1678" s="13" t="s">
        <v>253</v>
      </c>
      <c r="C1678" s="13" t="s">
        <v>251</v>
      </c>
      <c r="D1678" s="13">
        <v>34005</v>
      </c>
      <c r="E1678" s="13">
        <v>45979</v>
      </c>
      <c r="F1678" s="13" t="s">
        <v>352</v>
      </c>
      <c r="G1678" s="13" t="s">
        <v>276</v>
      </c>
      <c r="H1678" s="13" t="s">
        <v>85</v>
      </c>
      <c r="I1678" s="13" t="s">
        <v>87</v>
      </c>
      <c r="J1678" s="13" t="s">
        <v>351</v>
      </c>
      <c r="K1678" s="4">
        <v>2399</v>
      </c>
      <c r="L1678" s="4">
        <v>4001</v>
      </c>
      <c r="M1678" s="14" t="s">
        <v>34</v>
      </c>
      <c r="N1678" s="15" t="s">
        <v>679</v>
      </c>
      <c r="O1678" s="15">
        <v>1.0001200000025001E-2</v>
      </c>
      <c r="P1678" s="15">
        <v>0</v>
      </c>
      <c r="Q1678" s="15">
        <f t="shared" si="312"/>
        <v>-1.0001200000025001E-2</v>
      </c>
      <c r="R1678" s="15">
        <f t="shared" si="313"/>
        <v>-100</v>
      </c>
      <c r="S1678" s="15">
        <v>1.0001200000024996E-2</v>
      </c>
      <c r="T1678" s="15">
        <v>0</v>
      </c>
      <c r="U1678" s="15">
        <f t="shared" si="314"/>
        <v>-1.0001200000024996E-2</v>
      </c>
      <c r="V1678" s="16">
        <f t="shared" si="315"/>
        <v>-100</v>
      </c>
      <c r="W1678" s="17">
        <f t="shared" si="316"/>
        <v>1.087086956524456E-4</v>
      </c>
      <c r="X1678" s="17">
        <f t="shared" si="316"/>
        <v>0</v>
      </c>
      <c r="Y1678" s="16">
        <f t="shared" si="317"/>
        <v>-1.087086956524456E-4</v>
      </c>
      <c r="Z1678" s="15">
        <f t="shared" si="318"/>
        <v>-100</v>
      </c>
      <c r="AA1678" s="13">
        <v>0.01</v>
      </c>
      <c r="AB1678" s="13">
        <v>9.64</v>
      </c>
      <c r="AC1678" s="13">
        <v>0</v>
      </c>
      <c r="AD1678" s="13">
        <v>0</v>
      </c>
      <c r="AE1678" s="18">
        <f t="shared" si="319"/>
        <v>4.8200000000000005E-3</v>
      </c>
      <c r="AF1678" s="18">
        <f t="shared" si="323"/>
        <v>0</v>
      </c>
      <c r="AG1678" s="19">
        <f t="shared" si="320"/>
        <v>-4.8200000000000005E-3</v>
      </c>
      <c r="AH1678" s="16">
        <f t="shared" si="321"/>
        <v>-100</v>
      </c>
      <c r="AI1678" s="16">
        <f t="shared" si="322"/>
        <v>4.7112913043475552E-3</v>
      </c>
      <c r="AJ1678" s="44">
        <v>221112</v>
      </c>
      <c r="AK1678" s="15" t="s">
        <v>682</v>
      </c>
      <c r="AL1678" s="14" t="s">
        <v>88</v>
      </c>
      <c r="AM1678" s="39" t="s">
        <v>58</v>
      </c>
      <c r="AN1678" s="39" t="s">
        <v>89</v>
      </c>
      <c r="AO1678" s="39" t="s">
        <v>77</v>
      </c>
      <c r="AP1678" s="39" t="s">
        <v>90</v>
      </c>
      <c r="AQ1678" s="20"/>
      <c r="AR1678" s="20"/>
      <c r="AS1678" s="20"/>
      <c r="AT1678" s="20"/>
      <c r="AU1678" s="20"/>
      <c r="AV1678" s="20"/>
      <c r="AW1678" s="20"/>
      <c r="AX1678" s="20"/>
      <c r="AY1678" s="20"/>
      <c r="AZ1678" s="20"/>
      <c r="BA1678" s="20"/>
      <c r="BB1678" s="20"/>
    </row>
    <row r="1679" spans="1:54" ht="26.1" hidden="1" customHeight="1" x14ac:dyDescent="0.25">
      <c r="A1679" s="39" t="s">
        <v>19</v>
      </c>
      <c r="B1679" s="13" t="s">
        <v>253</v>
      </c>
      <c r="C1679" s="13" t="s">
        <v>251</v>
      </c>
      <c r="D1679" s="13">
        <v>34005</v>
      </c>
      <c r="E1679" s="13">
        <v>45979</v>
      </c>
      <c r="F1679" s="13" t="s">
        <v>343</v>
      </c>
      <c r="G1679" s="13" t="s">
        <v>272</v>
      </c>
      <c r="H1679" s="13" t="s">
        <v>85</v>
      </c>
      <c r="I1679" s="13" t="s">
        <v>86</v>
      </c>
      <c r="J1679" s="13" t="s">
        <v>350</v>
      </c>
      <c r="K1679" s="4">
        <v>2399</v>
      </c>
      <c r="L1679" s="4">
        <v>124</v>
      </c>
      <c r="M1679" s="14" t="s">
        <v>34</v>
      </c>
      <c r="N1679" s="15" t="s">
        <v>679</v>
      </c>
      <c r="O1679" s="15">
        <v>0.56894663524505895</v>
      </c>
      <c r="P1679" s="15">
        <v>0.47506074500000001</v>
      </c>
      <c r="Q1679" s="15">
        <f t="shared" si="312"/>
        <v>-9.3885890245058945E-2</v>
      </c>
      <c r="R1679" s="15">
        <f t="shared" si="313"/>
        <v>-16.50170410175992</v>
      </c>
      <c r="S1679" s="15">
        <v>0.30354953693474718</v>
      </c>
      <c r="T1679" s="15">
        <v>0.26304486100000002</v>
      </c>
      <c r="U1679" s="15">
        <f t="shared" si="314"/>
        <v>-4.0504675934747159E-2</v>
      </c>
      <c r="V1679" s="16">
        <f t="shared" si="315"/>
        <v>-13.343679039594214</v>
      </c>
      <c r="W1679" s="17">
        <f t="shared" si="316"/>
        <v>3.2994514884211652E-3</v>
      </c>
      <c r="X1679" s="17">
        <f t="shared" si="316"/>
        <v>2.8591832717391307E-3</v>
      </c>
      <c r="Y1679" s="16">
        <f t="shared" si="317"/>
        <v>-4.4026821668203446E-4</v>
      </c>
      <c r="Z1679" s="15">
        <f t="shared" si="318"/>
        <v>-13.343679039594218</v>
      </c>
      <c r="AA1679" s="13">
        <v>0.56999999999999995</v>
      </c>
      <c r="AB1679" s="13">
        <v>9.76</v>
      </c>
      <c r="AC1679" s="13">
        <v>0</v>
      </c>
      <c r="AD1679" s="13">
        <v>0</v>
      </c>
      <c r="AE1679" s="18">
        <f t="shared" si="319"/>
        <v>4.8799999999999998E-3</v>
      </c>
      <c r="AF1679" s="18">
        <f t="shared" si="323"/>
        <v>3.6132535851648357E-3</v>
      </c>
      <c r="AG1679" s="19">
        <f t="shared" si="320"/>
        <v>-1.2667464148351641E-3</v>
      </c>
      <c r="AH1679" s="16">
        <f t="shared" si="321"/>
        <v>-25.95791833678615</v>
      </c>
      <c r="AI1679" s="16">
        <f t="shared" si="322"/>
        <v>1.5805485115788346E-3</v>
      </c>
      <c r="AJ1679" s="44">
        <v>221112</v>
      </c>
      <c r="AK1679" s="15" t="s">
        <v>686</v>
      </c>
      <c r="AL1679" s="14" t="s">
        <v>57</v>
      </c>
      <c r="AM1679" s="39" t="s">
        <v>58</v>
      </c>
      <c r="AN1679" s="39" t="s">
        <v>59</v>
      </c>
      <c r="AO1679" s="39" t="s">
        <v>60</v>
      </c>
      <c r="AP1679" s="39" t="s">
        <v>61</v>
      </c>
      <c r="AQ1679" s="20"/>
      <c r="AR1679" s="20"/>
      <c r="AS1679" s="20"/>
      <c r="AT1679" s="20"/>
      <c r="AU1679" s="20"/>
      <c r="AV1679" s="20"/>
      <c r="AW1679" s="20"/>
      <c r="AX1679" s="20"/>
      <c r="AY1679" s="20"/>
      <c r="AZ1679" s="20"/>
      <c r="BA1679" s="20"/>
      <c r="BB1679" s="20"/>
    </row>
    <row r="1680" spans="1:54" ht="26.1" hidden="1" customHeight="1" x14ac:dyDescent="0.25">
      <c r="A1680" s="39" t="s">
        <v>29</v>
      </c>
      <c r="B1680" s="13" t="s">
        <v>260</v>
      </c>
      <c r="C1680" s="13" t="s">
        <v>252</v>
      </c>
      <c r="D1680" s="13">
        <v>34023</v>
      </c>
      <c r="E1680" s="13">
        <v>17884</v>
      </c>
      <c r="F1680" s="13" t="s">
        <v>598</v>
      </c>
      <c r="G1680" s="13" t="s">
        <v>311</v>
      </c>
      <c r="H1680" s="13" t="s">
        <v>220</v>
      </c>
      <c r="I1680" s="13" t="s">
        <v>223</v>
      </c>
      <c r="J1680" s="13" t="s">
        <v>599</v>
      </c>
      <c r="K1680" s="4">
        <v>2390</v>
      </c>
      <c r="L1680" s="4">
        <v>14001</v>
      </c>
      <c r="M1680" s="14" t="s">
        <v>34</v>
      </c>
      <c r="N1680" s="15" t="s">
        <v>679</v>
      </c>
      <c r="O1680" s="15">
        <v>1.9998544999932099E-2</v>
      </c>
      <c r="P1680" s="15">
        <v>2.0295355000000001E-2</v>
      </c>
      <c r="Q1680" s="15">
        <f t="shared" si="312"/>
        <v>2.9681000006790206E-4</v>
      </c>
      <c r="R1680" s="15">
        <f t="shared" si="313"/>
        <v>1.4841579728370731</v>
      </c>
      <c r="S1680" s="15">
        <v>0</v>
      </c>
      <c r="T1680" s="15">
        <v>0</v>
      </c>
      <c r="U1680" s="15">
        <f t="shared" si="314"/>
        <v>0</v>
      </c>
      <c r="V1680" s="16" t="str">
        <f t="shared" si="315"/>
        <v>NA</v>
      </c>
      <c r="W1680" s="17">
        <f t="shared" si="316"/>
        <v>0</v>
      </c>
      <c r="X1680" s="17">
        <f t="shared" si="316"/>
        <v>0</v>
      </c>
      <c r="Y1680" s="16">
        <f t="shared" si="317"/>
        <v>0</v>
      </c>
      <c r="Z1680" s="15" t="str">
        <f t="shared" si="318"/>
        <v>0.00</v>
      </c>
      <c r="AA1680" s="13">
        <v>0.02</v>
      </c>
      <c r="AB1680" s="13">
        <v>10.18</v>
      </c>
      <c r="AC1680" s="13">
        <v>0</v>
      </c>
      <c r="AD1680" s="13">
        <v>0</v>
      </c>
      <c r="AE1680" s="18">
        <f t="shared" si="319"/>
        <v>5.0899999999999999E-3</v>
      </c>
      <c r="AF1680" s="18">
        <f t="shared" ref="AF1680:AF1743" si="324">IFERROR(AE1680+(AE1680*(Z1680/100)),"0.00")</f>
        <v>5.0899999999999999E-3</v>
      </c>
      <c r="AG1680" s="19">
        <f t="shared" si="320"/>
        <v>0</v>
      </c>
      <c r="AH1680" s="16">
        <f t="shared" si="321"/>
        <v>0</v>
      </c>
      <c r="AI1680" s="16">
        <f t="shared" si="322"/>
        <v>5.0899999999999999E-3</v>
      </c>
      <c r="AJ1680" s="44">
        <v>221112</v>
      </c>
      <c r="AK1680" s="15" t="s">
        <v>686</v>
      </c>
      <c r="AL1680" s="14" t="s">
        <v>76</v>
      </c>
      <c r="AM1680" s="39" t="s">
        <v>58</v>
      </c>
      <c r="AN1680" s="39" t="s">
        <v>59</v>
      </c>
      <c r="AO1680" s="39" t="s">
        <v>77</v>
      </c>
      <c r="AP1680" s="39" t="s">
        <v>61</v>
      </c>
      <c r="AQ1680" s="20"/>
      <c r="AR1680" s="20"/>
      <c r="AS1680" s="20"/>
      <c r="AT1680" s="20"/>
      <c r="AU1680" s="20"/>
      <c r="AV1680" s="20"/>
      <c r="AW1680" s="20"/>
      <c r="AX1680" s="20"/>
      <c r="AY1680" s="20"/>
      <c r="AZ1680" s="20"/>
      <c r="BA1680" s="20"/>
      <c r="BB1680" s="20"/>
    </row>
    <row r="1681" spans="1:54" ht="26.1" hidden="1" customHeight="1" x14ac:dyDescent="0.25">
      <c r="A1681" s="39" t="s">
        <v>11</v>
      </c>
      <c r="B1681" s="13" t="s">
        <v>652</v>
      </c>
      <c r="C1681" s="13" t="s">
        <v>252</v>
      </c>
      <c r="D1681" s="13">
        <v>34039</v>
      </c>
      <c r="E1681" s="13">
        <v>41810</v>
      </c>
      <c r="F1681" s="13" t="s">
        <v>548</v>
      </c>
      <c r="G1681" s="13" t="s">
        <v>313</v>
      </c>
      <c r="H1681" s="13" t="s">
        <v>175</v>
      </c>
      <c r="I1681" s="13" t="s">
        <v>177</v>
      </c>
      <c r="J1681" s="13" t="s">
        <v>551</v>
      </c>
      <c r="K1681" s="4">
        <v>2406</v>
      </c>
      <c r="L1681" s="4">
        <v>2101</v>
      </c>
      <c r="M1681" s="14" t="s">
        <v>35</v>
      </c>
      <c r="N1681" s="15" t="s">
        <v>679</v>
      </c>
      <c r="O1681" s="15">
        <v>2.15517667295107</v>
      </c>
      <c r="P1681" s="15">
        <v>2.6184825580000002</v>
      </c>
      <c r="Q1681" s="15">
        <f t="shared" si="312"/>
        <v>0.46330588504893022</v>
      </c>
      <c r="R1681" s="15">
        <f t="shared" si="313"/>
        <v>21.497350582146399</v>
      </c>
      <c r="S1681" s="15">
        <v>0.56427726333330297</v>
      </c>
      <c r="T1681" s="15">
        <v>0.72871747399999998</v>
      </c>
      <c r="U1681" s="15">
        <f t="shared" si="314"/>
        <v>0.16444021066669701</v>
      </c>
      <c r="V1681" s="16">
        <f t="shared" si="315"/>
        <v>29.141739593637805</v>
      </c>
      <c r="W1681" s="17">
        <f t="shared" si="316"/>
        <v>6.1334485144924232E-3</v>
      </c>
      <c r="X1681" s="17">
        <f t="shared" si="316"/>
        <v>7.9208421086956523E-3</v>
      </c>
      <c r="Y1681" s="16">
        <f t="shared" si="317"/>
        <v>1.7873935942032291E-3</v>
      </c>
      <c r="Z1681" s="15">
        <f t="shared" si="318"/>
        <v>29.141739593637816</v>
      </c>
      <c r="AA1681" s="13">
        <v>2.15</v>
      </c>
      <c r="AB1681" s="13">
        <v>10.53</v>
      </c>
      <c r="AC1681" s="13">
        <v>0</v>
      </c>
      <c r="AD1681" s="13">
        <v>18.82</v>
      </c>
      <c r="AE1681" s="18">
        <f t="shared" si="319"/>
        <v>5.2649999999999997E-3</v>
      </c>
      <c r="AF1681" s="18">
        <f t="shared" si="324"/>
        <v>6.7993125896050307E-3</v>
      </c>
      <c r="AG1681" s="19">
        <f t="shared" si="320"/>
        <v>1.5343125896050309E-3</v>
      </c>
      <c r="AH1681" s="16">
        <f t="shared" si="321"/>
        <v>29.141739593637816</v>
      </c>
      <c r="AI1681" s="16">
        <f t="shared" si="322"/>
        <v>-8.6844851449242345E-4</v>
      </c>
      <c r="AJ1681" s="44">
        <v>221112</v>
      </c>
      <c r="AK1681" s="15" t="s">
        <v>683</v>
      </c>
      <c r="AL1681" s="14" t="s">
        <v>57</v>
      </c>
      <c r="AM1681" s="39" t="s">
        <v>58</v>
      </c>
      <c r="AN1681" s="39" t="s">
        <v>59</v>
      </c>
      <c r="AO1681" s="39" t="s">
        <v>60</v>
      </c>
      <c r="AP1681" s="39" t="s">
        <v>61</v>
      </c>
      <c r="AQ1681" s="20"/>
      <c r="AR1681" s="20"/>
      <c r="AS1681" s="20"/>
      <c r="AT1681" s="20"/>
      <c r="AU1681" s="20"/>
      <c r="AV1681" s="20"/>
      <c r="AW1681" s="20"/>
      <c r="AX1681" s="20"/>
      <c r="AY1681" s="20"/>
      <c r="AZ1681" s="20"/>
      <c r="BA1681" s="20"/>
      <c r="BB1681" s="20"/>
    </row>
    <row r="1682" spans="1:54" ht="26.1" hidden="1" customHeight="1" x14ac:dyDescent="0.25">
      <c r="A1682" s="39" t="s">
        <v>26</v>
      </c>
      <c r="B1682" s="13" t="s">
        <v>261</v>
      </c>
      <c r="C1682" s="13" t="s">
        <v>251</v>
      </c>
      <c r="D1682" s="13">
        <v>34029</v>
      </c>
      <c r="E1682" s="13">
        <v>78912</v>
      </c>
      <c r="F1682" s="13" t="s">
        <v>466</v>
      </c>
      <c r="G1682" s="13" t="s">
        <v>272</v>
      </c>
      <c r="H1682" s="13" t="s">
        <v>137</v>
      </c>
      <c r="I1682" s="13" t="s">
        <v>138</v>
      </c>
      <c r="J1682" s="13" t="s">
        <v>468</v>
      </c>
      <c r="K1682" s="4">
        <v>7138</v>
      </c>
      <c r="L1682" s="4">
        <v>3001</v>
      </c>
      <c r="M1682" s="14" t="s">
        <v>35</v>
      </c>
      <c r="N1682" s="15" t="s">
        <v>679</v>
      </c>
      <c r="O1682" s="15">
        <v>7.8065977378459397E-2</v>
      </c>
      <c r="P1682" s="15">
        <v>5.1536810000000002E-2</v>
      </c>
      <c r="Q1682" s="15">
        <f t="shared" si="312"/>
        <v>-2.6529167378459395E-2</v>
      </c>
      <c r="R1682" s="15">
        <f t="shared" si="313"/>
        <v>-33.983008052083314</v>
      </c>
      <c r="S1682" s="15">
        <v>5.816208019066027E-2</v>
      </c>
      <c r="T1682" s="15">
        <v>3.7321372999999998E-2</v>
      </c>
      <c r="U1682" s="15">
        <f t="shared" si="314"/>
        <v>-2.0840707190660272E-2</v>
      </c>
      <c r="V1682" s="16">
        <f t="shared" si="315"/>
        <v>-35.832121413716038</v>
      </c>
      <c r="W1682" s="17">
        <f t="shared" si="316"/>
        <v>6.3219652381152466E-4</v>
      </c>
      <c r="X1682" s="17">
        <f t="shared" si="316"/>
        <v>4.0566709782608693E-4</v>
      </c>
      <c r="Y1682" s="16">
        <f t="shared" si="317"/>
        <v>-2.2652942598543773E-4</v>
      </c>
      <c r="Z1682" s="15">
        <f t="shared" si="318"/>
        <v>-35.832121413716038</v>
      </c>
      <c r="AA1682" s="13">
        <v>0.08</v>
      </c>
      <c r="AB1682" s="13">
        <v>10.76</v>
      </c>
      <c r="AC1682" s="13">
        <v>0</v>
      </c>
      <c r="AD1682" s="13">
        <v>4.16</v>
      </c>
      <c r="AE1682" s="18">
        <f t="shared" si="319"/>
        <v>5.3800000000000002E-3</v>
      </c>
      <c r="AF1682" s="18">
        <f t="shared" si="324"/>
        <v>3.4522318679420772E-3</v>
      </c>
      <c r="AG1682" s="19">
        <f t="shared" si="320"/>
        <v>-1.927768132057923E-3</v>
      </c>
      <c r="AH1682" s="16">
        <f t="shared" si="321"/>
        <v>-35.832121413716038</v>
      </c>
      <c r="AI1682" s="16">
        <f t="shared" si="322"/>
        <v>4.7478034761884759E-3</v>
      </c>
      <c r="AJ1682" s="44">
        <v>221112</v>
      </c>
      <c r="AK1682" s="15" t="s">
        <v>682</v>
      </c>
      <c r="AL1682" s="14" t="s">
        <v>57</v>
      </c>
      <c r="AM1682" s="39" t="s">
        <v>58</v>
      </c>
      <c r="AN1682" s="39" t="s">
        <v>59</v>
      </c>
      <c r="AO1682" s="39" t="s">
        <v>60</v>
      </c>
      <c r="AP1682" s="39" t="s">
        <v>61</v>
      </c>
      <c r="AQ1682" s="20"/>
      <c r="AR1682" s="20"/>
      <c r="AS1682" s="20"/>
      <c r="AT1682" s="20"/>
      <c r="AU1682" s="20"/>
      <c r="AV1682" s="20"/>
      <c r="AW1682" s="20"/>
      <c r="AX1682" s="20"/>
      <c r="AY1682" s="20"/>
      <c r="AZ1682" s="20"/>
      <c r="BA1682" s="20"/>
      <c r="BB1682" s="20"/>
    </row>
    <row r="1683" spans="1:54" ht="26.1" hidden="1" customHeight="1" x14ac:dyDescent="0.25">
      <c r="A1683" s="39" t="s">
        <v>3</v>
      </c>
      <c r="B1683" s="13" t="s">
        <v>257</v>
      </c>
      <c r="C1683" s="13" t="s">
        <v>252</v>
      </c>
      <c r="D1683" s="13">
        <v>34017</v>
      </c>
      <c r="E1683" s="13">
        <v>12202</v>
      </c>
      <c r="F1683" s="13" t="s">
        <v>280</v>
      </c>
      <c r="G1683" s="13" t="s">
        <v>311</v>
      </c>
      <c r="H1683" s="13" t="s">
        <v>153</v>
      </c>
      <c r="I1683" s="13" t="s">
        <v>154</v>
      </c>
      <c r="J1683" s="13" t="s">
        <v>494</v>
      </c>
      <c r="K1683" s="4">
        <v>2403</v>
      </c>
      <c r="L1683" s="4">
        <v>2</v>
      </c>
      <c r="M1683" s="14" t="s">
        <v>35</v>
      </c>
      <c r="N1683" s="15" t="s">
        <v>679</v>
      </c>
      <c r="O1683" s="15">
        <v>11.053274941786301</v>
      </c>
      <c r="P1683" s="15">
        <v>5.1764329900000003</v>
      </c>
      <c r="Q1683" s="15">
        <f t="shared" si="312"/>
        <v>-5.8768419517863002</v>
      </c>
      <c r="R1683" s="15">
        <f t="shared" si="313"/>
        <v>-53.168332306375746</v>
      </c>
      <c r="S1683" s="15">
        <v>4.5860484637820997</v>
      </c>
      <c r="T1683" s="15">
        <v>3.2631615529999998</v>
      </c>
      <c r="U1683" s="15">
        <f t="shared" si="314"/>
        <v>-1.3228869107821</v>
      </c>
      <c r="V1683" s="16">
        <f t="shared" si="315"/>
        <v>-28.845899061675407</v>
      </c>
      <c r="W1683" s="17">
        <f t="shared" si="316"/>
        <v>4.9848352867196737E-2</v>
      </c>
      <c r="X1683" s="17">
        <f t="shared" si="316"/>
        <v>3.5469147315217386E-2</v>
      </c>
      <c r="Y1683" s="16">
        <f t="shared" si="317"/>
        <v>-1.437920555197935E-2</v>
      </c>
      <c r="Z1683" s="15">
        <f t="shared" si="318"/>
        <v>-28.845899061675407</v>
      </c>
      <c r="AA1683" s="13">
        <v>11.08</v>
      </c>
      <c r="AB1683" s="13">
        <v>10.88</v>
      </c>
      <c r="AC1683" s="13">
        <v>0</v>
      </c>
      <c r="AD1683" s="13">
        <v>14.19</v>
      </c>
      <c r="AE1683" s="18">
        <f t="shared" si="319"/>
        <v>5.4400000000000004E-3</v>
      </c>
      <c r="AF1683" s="18">
        <f t="shared" si="324"/>
        <v>3.8707830910448583E-3</v>
      </c>
      <c r="AG1683" s="19">
        <f t="shared" si="320"/>
        <v>-1.5692169089551421E-3</v>
      </c>
      <c r="AH1683" s="16">
        <f t="shared" si="321"/>
        <v>-28.845899061675407</v>
      </c>
      <c r="AI1683" s="16">
        <f t="shared" si="322"/>
        <v>-4.4408352867196736E-2</v>
      </c>
      <c r="AJ1683" s="44">
        <v>221112</v>
      </c>
      <c r="AK1683" s="15" t="s">
        <v>684</v>
      </c>
      <c r="AL1683" s="14" t="s">
        <v>155</v>
      </c>
      <c r="AM1683" s="39" t="s">
        <v>65</v>
      </c>
      <c r="AN1683" s="39" t="s">
        <v>59</v>
      </c>
      <c r="AO1683" s="39" t="s">
        <v>60</v>
      </c>
      <c r="AP1683" s="39" t="s">
        <v>156</v>
      </c>
      <c r="AQ1683" s="20"/>
      <c r="AR1683" s="20"/>
      <c r="AS1683" s="20"/>
      <c r="AT1683" s="20"/>
      <c r="AU1683" s="20"/>
      <c r="AV1683" s="20"/>
      <c r="AW1683" s="20"/>
      <c r="AX1683" s="20"/>
      <c r="AY1683" s="20"/>
      <c r="AZ1683" s="20"/>
      <c r="BA1683" s="20"/>
      <c r="BB1683" s="20"/>
    </row>
    <row r="1684" spans="1:54" ht="26.1" hidden="1" customHeight="1" x14ac:dyDescent="0.25">
      <c r="A1684" s="39" t="s">
        <v>11</v>
      </c>
      <c r="B1684" s="13" t="s">
        <v>652</v>
      </c>
      <c r="C1684" s="13" t="s">
        <v>252</v>
      </c>
      <c r="D1684" s="13">
        <v>34039</v>
      </c>
      <c r="E1684" s="13">
        <v>41810</v>
      </c>
      <c r="F1684" s="13" t="s">
        <v>352</v>
      </c>
      <c r="G1684" s="13" t="s">
        <v>311</v>
      </c>
      <c r="H1684" s="13" t="s">
        <v>175</v>
      </c>
      <c r="I1684" s="13" t="s">
        <v>176</v>
      </c>
      <c r="J1684" s="13" t="s">
        <v>541</v>
      </c>
      <c r="K1684" s="4">
        <v>2406</v>
      </c>
      <c r="L1684" s="4">
        <v>6</v>
      </c>
      <c r="M1684" s="14" t="s">
        <v>34</v>
      </c>
      <c r="N1684" s="15" t="s">
        <v>679</v>
      </c>
      <c r="O1684" s="15">
        <v>0.234590713131104</v>
      </c>
      <c r="P1684" s="15">
        <v>0.23507373600000001</v>
      </c>
      <c r="Q1684" s="15">
        <f t="shared" si="312"/>
        <v>4.8302286889601032E-4</v>
      </c>
      <c r="R1684" s="15">
        <f t="shared" si="313"/>
        <v>0.20590025174017304</v>
      </c>
      <c r="S1684" s="15">
        <v>0.14391000900883671</v>
      </c>
      <c r="T1684" s="15">
        <v>0.141470343</v>
      </c>
      <c r="U1684" s="15">
        <f t="shared" si="314"/>
        <v>-2.4396660088367161E-3</v>
      </c>
      <c r="V1684" s="16">
        <f t="shared" si="315"/>
        <v>-1.6952719450437321</v>
      </c>
      <c r="W1684" s="17">
        <f t="shared" si="316"/>
        <v>1.5642392283569209E-3</v>
      </c>
      <c r="X1684" s="17">
        <f t="shared" si="316"/>
        <v>1.5377211195652175E-3</v>
      </c>
      <c r="Y1684" s="16">
        <f t="shared" si="317"/>
        <v>-2.6518108791703408E-5</v>
      </c>
      <c r="Z1684" s="15">
        <f t="shared" si="318"/>
        <v>-1.6952719450437299</v>
      </c>
      <c r="AA1684" s="13">
        <v>0.24</v>
      </c>
      <c r="AB1684" s="13">
        <v>11.33</v>
      </c>
      <c r="AC1684" s="13">
        <v>0</v>
      </c>
      <c r="AD1684" s="13">
        <v>0</v>
      </c>
      <c r="AE1684" s="18">
        <f t="shared" si="319"/>
        <v>5.6649999999999999E-3</v>
      </c>
      <c r="AF1684" s="18">
        <f t="shared" si="324"/>
        <v>5.5689628443132723E-3</v>
      </c>
      <c r="AG1684" s="19">
        <f t="shared" si="320"/>
        <v>-9.6037155686727604E-5</v>
      </c>
      <c r="AH1684" s="16">
        <f t="shared" si="321"/>
        <v>-1.6952719450437352</v>
      </c>
      <c r="AI1684" s="16">
        <f t="shared" si="322"/>
        <v>4.1007607716430795E-3</v>
      </c>
      <c r="AJ1684" s="44">
        <v>221112</v>
      </c>
      <c r="AK1684" s="15" t="s">
        <v>686</v>
      </c>
      <c r="AL1684" s="14" t="s">
        <v>57</v>
      </c>
      <c r="AM1684" s="39" t="s">
        <v>58</v>
      </c>
      <c r="AN1684" s="39" t="s">
        <v>59</v>
      </c>
      <c r="AO1684" s="39" t="s">
        <v>60</v>
      </c>
      <c r="AP1684" s="39" t="s">
        <v>61</v>
      </c>
      <c r="AQ1684" s="20"/>
      <c r="AR1684" s="20"/>
      <c r="AS1684" s="20"/>
      <c r="AT1684" s="20"/>
      <c r="AU1684" s="20"/>
      <c r="AV1684" s="20"/>
      <c r="AW1684" s="20"/>
      <c r="AX1684" s="20"/>
      <c r="AY1684" s="20"/>
      <c r="AZ1684" s="20"/>
      <c r="BA1684" s="20"/>
      <c r="BB1684" s="20"/>
    </row>
    <row r="1685" spans="1:54" ht="26.1" hidden="1" customHeight="1" x14ac:dyDescent="0.25">
      <c r="A1685" s="39" t="s">
        <v>19</v>
      </c>
      <c r="B1685" s="13" t="s">
        <v>253</v>
      </c>
      <c r="C1685" s="13" t="s">
        <v>251</v>
      </c>
      <c r="D1685" s="13">
        <v>34005</v>
      </c>
      <c r="E1685" s="13">
        <v>45979</v>
      </c>
      <c r="F1685" s="13" t="s">
        <v>354</v>
      </c>
      <c r="G1685" s="13" t="s">
        <v>272</v>
      </c>
      <c r="H1685" s="13" t="s">
        <v>85</v>
      </c>
      <c r="I1685" s="13" t="s">
        <v>91</v>
      </c>
      <c r="J1685" s="13" t="s">
        <v>355</v>
      </c>
      <c r="K1685" s="4">
        <v>2399</v>
      </c>
      <c r="L1685" s="4">
        <v>18001</v>
      </c>
      <c r="M1685" s="14" t="s">
        <v>34</v>
      </c>
      <c r="N1685" s="15" t="s">
        <v>679</v>
      </c>
      <c r="O1685" s="15">
        <v>9.0040294889861001E-3</v>
      </c>
      <c r="P1685" s="15">
        <v>0</v>
      </c>
      <c r="Q1685" s="15">
        <f t="shared" si="312"/>
        <v>-9.0040294889861001E-3</v>
      </c>
      <c r="R1685" s="15">
        <f t="shared" si="313"/>
        <v>-100</v>
      </c>
      <c r="S1685" s="15">
        <v>7.8721670249750006E-3</v>
      </c>
      <c r="T1685" s="15">
        <v>0</v>
      </c>
      <c r="U1685" s="15">
        <f t="shared" si="314"/>
        <v>-7.8721670249750006E-3</v>
      </c>
      <c r="V1685" s="16">
        <f t="shared" si="315"/>
        <v>-100</v>
      </c>
      <c r="W1685" s="17">
        <f t="shared" si="316"/>
        <v>8.5567032880163045E-5</v>
      </c>
      <c r="X1685" s="17">
        <f t="shared" si="316"/>
        <v>0</v>
      </c>
      <c r="Y1685" s="16">
        <f t="shared" si="317"/>
        <v>-8.5567032880163045E-5</v>
      </c>
      <c r="Z1685" s="15">
        <f t="shared" si="318"/>
        <v>-100</v>
      </c>
      <c r="AA1685" s="13">
        <v>0.01</v>
      </c>
      <c r="AB1685" s="13">
        <v>11.53</v>
      </c>
      <c r="AC1685" s="13">
        <v>0</v>
      </c>
      <c r="AD1685" s="13">
        <v>0</v>
      </c>
      <c r="AE1685" s="18">
        <f t="shared" si="319"/>
        <v>5.7649999999999993E-3</v>
      </c>
      <c r="AF1685" s="18">
        <f t="shared" si="324"/>
        <v>0</v>
      </c>
      <c r="AG1685" s="19">
        <f t="shared" si="320"/>
        <v>-5.7649999999999993E-3</v>
      </c>
      <c r="AH1685" s="16">
        <f t="shared" si="321"/>
        <v>-100</v>
      </c>
      <c r="AI1685" s="16">
        <f t="shared" si="322"/>
        <v>5.6794329671198364E-3</v>
      </c>
      <c r="AJ1685" s="44">
        <v>221112</v>
      </c>
      <c r="AK1685" s="15" t="s">
        <v>682</v>
      </c>
      <c r="AL1685" s="14" t="s">
        <v>76</v>
      </c>
      <c r="AM1685" s="39" t="s">
        <v>58</v>
      </c>
      <c r="AN1685" s="39" t="s">
        <v>59</v>
      </c>
      <c r="AO1685" s="39" t="s">
        <v>77</v>
      </c>
      <c r="AP1685" s="39" t="s">
        <v>61</v>
      </c>
      <c r="AQ1685" s="20"/>
      <c r="AR1685" s="20"/>
      <c r="AS1685" s="20"/>
      <c r="AT1685" s="20"/>
      <c r="AU1685" s="20"/>
      <c r="AV1685" s="20"/>
      <c r="AW1685" s="20"/>
      <c r="AX1685" s="20"/>
      <c r="AY1685" s="20"/>
      <c r="AZ1685" s="20"/>
      <c r="BA1685" s="20"/>
      <c r="BB1685" s="20"/>
    </row>
    <row r="1686" spans="1:54" ht="26.1" hidden="1" customHeight="1" x14ac:dyDescent="0.25">
      <c r="A1686" s="39" t="s">
        <v>19</v>
      </c>
      <c r="B1686" s="13" t="s">
        <v>253</v>
      </c>
      <c r="C1686" s="13" t="s">
        <v>251</v>
      </c>
      <c r="D1686" s="13">
        <v>34005</v>
      </c>
      <c r="E1686" s="13">
        <v>45979</v>
      </c>
      <c r="F1686" s="13" t="s">
        <v>354</v>
      </c>
      <c r="G1686" s="13" t="s">
        <v>317</v>
      </c>
      <c r="H1686" s="13" t="s">
        <v>85</v>
      </c>
      <c r="I1686" s="13" t="s">
        <v>91</v>
      </c>
      <c r="J1686" s="13" t="s">
        <v>358</v>
      </c>
      <c r="K1686" s="4">
        <v>2399</v>
      </c>
      <c r="L1686" s="4">
        <v>12001</v>
      </c>
      <c r="M1686" s="14" t="s">
        <v>34</v>
      </c>
      <c r="N1686" s="15" t="s">
        <v>679</v>
      </c>
      <c r="O1686" s="15">
        <v>1.7997720000010001E-2</v>
      </c>
      <c r="P1686" s="15">
        <v>0</v>
      </c>
      <c r="Q1686" s="15">
        <f t="shared" si="312"/>
        <v>-1.7997720000010001E-2</v>
      </c>
      <c r="R1686" s="15">
        <f t="shared" si="313"/>
        <v>-100</v>
      </c>
      <c r="S1686" s="15">
        <v>1.214156238501333E-2</v>
      </c>
      <c r="T1686" s="15">
        <v>0</v>
      </c>
      <c r="U1686" s="15">
        <f t="shared" si="314"/>
        <v>-1.214156238501333E-2</v>
      </c>
      <c r="V1686" s="16">
        <f t="shared" si="315"/>
        <v>-100</v>
      </c>
      <c r="W1686" s="17">
        <f t="shared" si="316"/>
        <v>1.319735041849275E-4</v>
      </c>
      <c r="X1686" s="17">
        <f t="shared" si="316"/>
        <v>0</v>
      </c>
      <c r="Y1686" s="16">
        <f t="shared" si="317"/>
        <v>-1.319735041849275E-4</v>
      </c>
      <c r="Z1686" s="15">
        <f t="shared" si="318"/>
        <v>-100</v>
      </c>
      <c r="AA1686" s="13">
        <v>0.02</v>
      </c>
      <c r="AB1686" s="13">
        <v>11.75</v>
      </c>
      <c r="AC1686" s="13">
        <v>0</v>
      </c>
      <c r="AD1686" s="13">
        <v>0</v>
      </c>
      <c r="AE1686" s="18">
        <f t="shared" si="319"/>
        <v>5.875E-3</v>
      </c>
      <c r="AF1686" s="18">
        <f t="shared" si="324"/>
        <v>0</v>
      </c>
      <c r="AG1686" s="19">
        <f t="shared" si="320"/>
        <v>-5.875E-3</v>
      </c>
      <c r="AH1686" s="16">
        <f t="shared" si="321"/>
        <v>-100</v>
      </c>
      <c r="AI1686" s="16">
        <f t="shared" si="322"/>
        <v>5.7430264958150722E-3</v>
      </c>
      <c r="AJ1686" s="44">
        <v>221112</v>
      </c>
      <c r="AK1686" s="15" t="s">
        <v>682</v>
      </c>
      <c r="AL1686" s="14" t="s">
        <v>76</v>
      </c>
      <c r="AM1686" s="39" t="s">
        <v>58</v>
      </c>
      <c r="AN1686" s="39" t="s">
        <v>59</v>
      </c>
      <c r="AO1686" s="39" t="s">
        <v>77</v>
      </c>
      <c r="AP1686" s="39" t="s">
        <v>61</v>
      </c>
      <c r="AQ1686" s="20"/>
      <c r="AR1686" s="20"/>
      <c r="AS1686" s="20"/>
      <c r="AT1686" s="20"/>
      <c r="AU1686" s="20"/>
      <c r="AV1686" s="20"/>
      <c r="AW1686" s="20"/>
      <c r="AX1686" s="20"/>
      <c r="AY1686" s="20"/>
      <c r="AZ1686" s="20"/>
      <c r="BA1686" s="20"/>
      <c r="BB1686" s="20"/>
    </row>
    <row r="1687" spans="1:54" ht="26.1" hidden="1" customHeight="1" x14ac:dyDescent="0.25">
      <c r="A1687" s="39" t="s">
        <v>24</v>
      </c>
      <c r="B1687" s="13" t="s">
        <v>24</v>
      </c>
      <c r="C1687" s="13" t="s">
        <v>251</v>
      </c>
      <c r="D1687" s="13">
        <v>34011</v>
      </c>
      <c r="E1687" s="13">
        <v>75508</v>
      </c>
      <c r="F1687" s="13" t="s">
        <v>271</v>
      </c>
      <c r="G1687" s="13" t="s">
        <v>311</v>
      </c>
      <c r="H1687" s="13" t="s">
        <v>116</v>
      </c>
      <c r="I1687" s="13" t="s">
        <v>117</v>
      </c>
      <c r="J1687" s="13" t="s">
        <v>393</v>
      </c>
      <c r="K1687" s="4">
        <v>5083</v>
      </c>
      <c r="L1687" s="4">
        <v>4001</v>
      </c>
      <c r="M1687" s="14" t="s">
        <v>34</v>
      </c>
      <c r="N1687" s="15" t="s">
        <v>679</v>
      </c>
      <c r="O1687" s="15">
        <v>0.25154566171557402</v>
      </c>
      <c r="P1687" s="15">
        <v>0.15178640400000001</v>
      </c>
      <c r="Q1687" s="15">
        <f t="shared" si="312"/>
        <v>-9.9759257715574007E-2</v>
      </c>
      <c r="R1687" s="15">
        <f t="shared" si="313"/>
        <v>-39.658508532885421</v>
      </c>
      <c r="S1687" s="15">
        <v>0.18289732836278449</v>
      </c>
      <c r="T1687" s="15">
        <v>0.11111684300000001</v>
      </c>
      <c r="U1687" s="15">
        <f t="shared" si="314"/>
        <v>-7.1780485362784488E-2</v>
      </c>
      <c r="V1687" s="16">
        <f t="shared" si="315"/>
        <v>-39.2463279837554</v>
      </c>
      <c r="W1687" s="17">
        <f t="shared" si="316"/>
        <v>1.9880144387259186E-3</v>
      </c>
      <c r="X1687" s="17">
        <f t="shared" si="316"/>
        <v>1.2077917717391304E-3</v>
      </c>
      <c r="Y1687" s="16">
        <f t="shared" si="317"/>
        <v>-7.8022266698678819E-4</v>
      </c>
      <c r="Z1687" s="15">
        <f t="shared" si="318"/>
        <v>-39.246327983755407</v>
      </c>
      <c r="AA1687" s="13">
        <v>0.25</v>
      </c>
      <c r="AB1687" s="13">
        <v>11.78</v>
      </c>
      <c r="AC1687" s="13">
        <v>0</v>
      </c>
      <c r="AD1687" s="13">
        <v>0</v>
      </c>
      <c r="AE1687" s="18">
        <f t="shared" si="319"/>
        <v>5.8899999999999994E-3</v>
      </c>
      <c r="AF1687" s="18">
        <f t="shared" si="324"/>
        <v>3.578391281756806E-3</v>
      </c>
      <c r="AG1687" s="19">
        <f t="shared" si="320"/>
        <v>-2.3116087182431934E-3</v>
      </c>
      <c r="AH1687" s="16">
        <f t="shared" si="321"/>
        <v>-39.246327983755407</v>
      </c>
      <c r="AI1687" s="16">
        <f t="shared" si="322"/>
        <v>3.9019855612740808E-3</v>
      </c>
      <c r="AJ1687" s="44">
        <v>221112</v>
      </c>
      <c r="AK1687" s="15" t="s">
        <v>682</v>
      </c>
      <c r="AL1687" s="14" t="s">
        <v>57</v>
      </c>
      <c r="AM1687" s="39" t="s">
        <v>58</v>
      </c>
      <c r="AN1687" s="39" t="s">
        <v>59</v>
      </c>
      <c r="AO1687" s="39" t="s">
        <v>60</v>
      </c>
      <c r="AP1687" s="39" t="s">
        <v>61</v>
      </c>
      <c r="AQ1687" s="20"/>
      <c r="AR1687" s="20"/>
      <c r="AS1687" s="20"/>
      <c r="AT1687" s="20"/>
      <c r="AU1687" s="20"/>
      <c r="AV1687" s="20"/>
      <c r="AW1687" s="20"/>
      <c r="AX1687" s="20"/>
      <c r="AY1687" s="20"/>
      <c r="AZ1687" s="20"/>
      <c r="BA1687" s="20"/>
      <c r="BB1687" s="20"/>
    </row>
    <row r="1688" spans="1:54" ht="26.1" hidden="1" customHeight="1" x14ac:dyDescent="0.25">
      <c r="A1688" s="39" t="s">
        <v>0</v>
      </c>
      <c r="B1688" s="13" t="s">
        <v>652</v>
      </c>
      <c r="C1688" s="13" t="s">
        <v>252</v>
      </c>
      <c r="D1688" s="13">
        <v>34039</v>
      </c>
      <c r="E1688" s="13">
        <v>41809</v>
      </c>
      <c r="F1688" s="13" t="s">
        <v>280</v>
      </c>
      <c r="G1688" s="13" t="s">
        <v>276</v>
      </c>
      <c r="H1688" s="13" t="s">
        <v>168</v>
      </c>
      <c r="I1688" s="13" t="s">
        <v>171</v>
      </c>
      <c r="J1688" s="13" t="s">
        <v>526</v>
      </c>
      <c r="K1688" s="4">
        <v>50006</v>
      </c>
      <c r="L1688" s="4">
        <v>5001</v>
      </c>
      <c r="M1688" s="14" t="s">
        <v>34</v>
      </c>
      <c r="N1688" s="15" t="s">
        <v>679</v>
      </c>
      <c r="O1688" s="15">
        <v>1.6554520036434299</v>
      </c>
      <c r="P1688" s="15">
        <v>1.2686842739999999</v>
      </c>
      <c r="Q1688" s="15">
        <f t="shared" si="312"/>
        <v>-0.38676772964342998</v>
      </c>
      <c r="R1688" s="15">
        <f t="shared" si="313"/>
        <v>-23.363270502086777</v>
      </c>
      <c r="S1688" s="15">
        <v>0.37834499168551783</v>
      </c>
      <c r="T1688" s="15">
        <v>0.29211947699999996</v>
      </c>
      <c r="U1688" s="15">
        <f t="shared" si="314"/>
        <v>-8.6225514685517868E-2</v>
      </c>
      <c r="V1688" s="16">
        <f t="shared" si="315"/>
        <v>-22.790182658791196</v>
      </c>
      <c r="W1688" s="17">
        <f t="shared" si="316"/>
        <v>4.1124455617991065E-3</v>
      </c>
      <c r="X1688" s="17">
        <f t="shared" si="316"/>
        <v>3.1752117065217385E-3</v>
      </c>
      <c r="Y1688" s="16">
        <f t="shared" si="317"/>
        <v>-9.3723385527736802E-4</v>
      </c>
      <c r="Z1688" s="15">
        <f t="shared" si="318"/>
        <v>-22.790182658791192</v>
      </c>
      <c r="AA1688" s="13">
        <v>1.65</v>
      </c>
      <c r="AB1688" s="13">
        <v>12</v>
      </c>
      <c r="AC1688" s="13">
        <v>0</v>
      </c>
      <c r="AD1688" s="13">
        <v>0</v>
      </c>
      <c r="AE1688" s="18">
        <f t="shared" si="319"/>
        <v>6.0000000000000001E-3</v>
      </c>
      <c r="AF1688" s="18">
        <f t="shared" si="324"/>
        <v>4.6325890404725284E-3</v>
      </c>
      <c r="AG1688" s="19">
        <f t="shared" si="320"/>
        <v>-1.3674109595274717E-3</v>
      </c>
      <c r="AH1688" s="16">
        <f t="shared" si="321"/>
        <v>-22.790182658791196</v>
      </c>
      <c r="AI1688" s="16">
        <f t="shared" si="322"/>
        <v>1.8875544382008936E-3</v>
      </c>
      <c r="AJ1688" s="44" t="s">
        <v>681</v>
      </c>
      <c r="AK1688" s="15" t="s">
        <v>683</v>
      </c>
      <c r="AL1688" s="14" t="s">
        <v>57</v>
      </c>
      <c r="AM1688" s="39" t="s">
        <v>58</v>
      </c>
      <c r="AN1688" s="39" t="s">
        <v>59</v>
      </c>
      <c r="AO1688" s="39" t="s">
        <v>60</v>
      </c>
      <c r="AP1688" s="39" t="s">
        <v>61</v>
      </c>
      <c r="AQ1688" s="20"/>
      <c r="AR1688" s="20"/>
      <c r="AS1688" s="20"/>
      <c r="AT1688" s="20"/>
      <c r="AU1688" s="20"/>
      <c r="AV1688" s="20"/>
      <c r="AW1688" s="20"/>
      <c r="AX1688" s="20"/>
      <c r="AY1688" s="20"/>
      <c r="AZ1688" s="20"/>
      <c r="BA1688" s="20"/>
      <c r="BB1688" s="20"/>
    </row>
    <row r="1689" spans="1:54" ht="26.1" hidden="1" customHeight="1" x14ac:dyDescent="0.25">
      <c r="A1689" s="39" t="s">
        <v>10</v>
      </c>
      <c r="B1689" s="13" t="s">
        <v>10</v>
      </c>
      <c r="C1689" s="13" t="s">
        <v>252</v>
      </c>
      <c r="D1689" s="13">
        <v>34003</v>
      </c>
      <c r="E1689" s="13">
        <v>2488</v>
      </c>
      <c r="F1689" s="13" t="s">
        <v>271</v>
      </c>
      <c r="G1689" s="13" t="s">
        <v>274</v>
      </c>
      <c r="H1689" s="13" t="s">
        <v>82</v>
      </c>
      <c r="I1689" s="13" t="s">
        <v>84</v>
      </c>
      <c r="J1689" s="13" t="s">
        <v>309</v>
      </c>
      <c r="K1689" s="4">
        <v>2398</v>
      </c>
      <c r="L1689" s="4">
        <v>1401</v>
      </c>
      <c r="M1689" s="14" t="s">
        <v>35</v>
      </c>
      <c r="N1689" s="15" t="s">
        <v>679</v>
      </c>
      <c r="O1689" s="15">
        <v>3.44615828539734</v>
      </c>
      <c r="P1689" s="15">
        <v>4.0574435539999998</v>
      </c>
      <c r="Q1689" s="15">
        <f t="shared" si="312"/>
        <v>0.61128526860265975</v>
      </c>
      <c r="R1689" s="15">
        <f t="shared" si="313"/>
        <v>17.738165748012904</v>
      </c>
      <c r="S1689" s="15">
        <v>0.93700696298374009</v>
      </c>
      <c r="T1689" s="15">
        <v>1.138879073</v>
      </c>
      <c r="U1689" s="15">
        <f t="shared" si="314"/>
        <v>0.20187211001625993</v>
      </c>
      <c r="V1689" s="16">
        <f t="shared" si="315"/>
        <v>21.544355377406411</v>
      </c>
      <c r="W1689" s="17">
        <f t="shared" si="316"/>
        <v>1.0184858293301523E-2</v>
      </c>
      <c r="X1689" s="17">
        <f t="shared" si="316"/>
        <v>1.2379120358695652E-2</v>
      </c>
      <c r="Y1689" s="16">
        <f t="shared" si="317"/>
        <v>2.1942620653941283E-3</v>
      </c>
      <c r="Z1689" s="15">
        <f t="shared" si="318"/>
        <v>21.544355377406397</v>
      </c>
      <c r="AA1689" s="13">
        <v>3.45</v>
      </c>
      <c r="AB1689" s="13">
        <v>12.04</v>
      </c>
      <c r="AC1689" s="13">
        <v>0</v>
      </c>
      <c r="AD1689" s="13">
        <v>33.61</v>
      </c>
      <c r="AE1689" s="18">
        <f t="shared" si="319"/>
        <v>6.0199999999999993E-3</v>
      </c>
      <c r="AF1689" s="18">
        <f t="shared" si="324"/>
        <v>7.3169701937198638E-3</v>
      </c>
      <c r="AG1689" s="19">
        <f t="shared" si="320"/>
        <v>1.2969701937198645E-3</v>
      </c>
      <c r="AH1689" s="16">
        <f t="shared" si="321"/>
        <v>21.54435537740639</v>
      </c>
      <c r="AI1689" s="16">
        <f t="shared" si="322"/>
        <v>-4.1648582933015241E-3</v>
      </c>
      <c r="AJ1689" s="44" t="s">
        <v>681</v>
      </c>
      <c r="AK1689" s="15" t="s">
        <v>683</v>
      </c>
      <c r="AL1689" s="14" t="s">
        <v>76</v>
      </c>
      <c r="AM1689" s="39" t="s">
        <v>58</v>
      </c>
      <c r="AN1689" s="39" t="s">
        <v>59</v>
      </c>
      <c r="AO1689" s="39" t="s">
        <v>77</v>
      </c>
      <c r="AP1689" s="39" t="s">
        <v>61</v>
      </c>
      <c r="AQ1689" s="20"/>
      <c r="AR1689" s="20"/>
      <c r="AS1689" s="20"/>
      <c r="AT1689" s="20"/>
      <c r="AU1689" s="20"/>
      <c r="AV1689" s="20"/>
      <c r="AW1689" s="20"/>
      <c r="AX1689" s="20"/>
      <c r="AY1689" s="20"/>
      <c r="AZ1689" s="20"/>
      <c r="BA1689" s="20"/>
      <c r="BB1689" s="20"/>
    </row>
    <row r="1690" spans="1:54" ht="26.1" hidden="1" customHeight="1" x14ac:dyDescent="0.25">
      <c r="A1690" s="39" t="s">
        <v>10</v>
      </c>
      <c r="B1690" s="13" t="s">
        <v>10</v>
      </c>
      <c r="C1690" s="13" t="s">
        <v>252</v>
      </c>
      <c r="D1690" s="13">
        <v>34003</v>
      </c>
      <c r="E1690" s="13">
        <v>2488</v>
      </c>
      <c r="F1690" s="13" t="s">
        <v>271</v>
      </c>
      <c r="G1690" s="13" t="s">
        <v>329</v>
      </c>
      <c r="H1690" s="13" t="s">
        <v>82</v>
      </c>
      <c r="I1690" s="13" t="s">
        <v>84</v>
      </c>
      <c r="J1690" s="13" t="s">
        <v>328</v>
      </c>
      <c r="K1690" s="4">
        <v>2398</v>
      </c>
      <c r="L1690" s="4">
        <v>2201</v>
      </c>
      <c r="M1690" s="14" t="s">
        <v>35</v>
      </c>
      <c r="N1690" s="15" t="s">
        <v>679</v>
      </c>
      <c r="O1690" s="15">
        <v>0.51481923543786401</v>
      </c>
      <c r="P1690" s="15">
        <v>0.62299953500000005</v>
      </c>
      <c r="Q1690" s="15">
        <f t="shared" si="312"/>
        <v>0.10818029956213604</v>
      </c>
      <c r="R1690" s="15">
        <f t="shared" si="313"/>
        <v>21.013259046182792</v>
      </c>
      <c r="S1690" s="15">
        <v>0.14664384394970831</v>
      </c>
      <c r="T1690" s="15">
        <v>0.181710119</v>
      </c>
      <c r="U1690" s="15">
        <f t="shared" si="314"/>
        <v>3.5066275050291695E-2</v>
      </c>
      <c r="V1690" s="16">
        <f t="shared" si="315"/>
        <v>23.912544915501339</v>
      </c>
      <c r="W1690" s="17">
        <f t="shared" si="316"/>
        <v>1.5939548255403076E-3</v>
      </c>
      <c r="X1690" s="17">
        <f t="shared" si="316"/>
        <v>1.9751099891304347E-3</v>
      </c>
      <c r="Y1690" s="16">
        <f t="shared" si="317"/>
        <v>3.8115516359012711E-4</v>
      </c>
      <c r="Z1690" s="15">
        <f t="shared" si="318"/>
        <v>23.912544915501339</v>
      </c>
      <c r="AA1690" s="13">
        <v>0.52</v>
      </c>
      <c r="AB1690" s="13">
        <v>12.33</v>
      </c>
      <c r="AC1690" s="13">
        <v>0</v>
      </c>
      <c r="AD1690" s="13">
        <v>4.67</v>
      </c>
      <c r="AE1690" s="18">
        <f t="shared" si="319"/>
        <v>6.1650000000000003E-3</v>
      </c>
      <c r="AF1690" s="18">
        <f t="shared" si="324"/>
        <v>7.6392083940406575E-3</v>
      </c>
      <c r="AG1690" s="19">
        <f t="shared" si="320"/>
        <v>1.4742083940406572E-3</v>
      </c>
      <c r="AH1690" s="16">
        <f t="shared" si="321"/>
        <v>23.912544915501332</v>
      </c>
      <c r="AI1690" s="16">
        <f t="shared" si="322"/>
        <v>4.5710451744596925E-3</v>
      </c>
      <c r="AJ1690" s="44" t="s">
        <v>681</v>
      </c>
      <c r="AK1690" s="15" t="s">
        <v>683</v>
      </c>
      <c r="AL1690" s="14" t="s">
        <v>57</v>
      </c>
      <c r="AM1690" s="39" t="s">
        <v>58</v>
      </c>
      <c r="AN1690" s="39" t="s">
        <v>59</v>
      </c>
      <c r="AO1690" s="39" t="s">
        <v>60</v>
      </c>
      <c r="AP1690" s="39" t="s">
        <v>61</v>
      </c>
      <c r="AQ1690" s="20"/>
      <c r="AR1690" s="20"/>
      <c r="AS1690" s="20"/>
      <c r="AT1690" s="20"/>
      <c r="AU1690" s="20"/>
      <c r="AV1690" s="20"/>
      <c r="AW1690" s="20"/>
      <c r="AX1690" s="20"/>
      <c r="AY1690" s="20"/>
      <c r="AZ1690" s="20"/>
      <c r="BA1690" s="20"/>
      <c r="BB1690" s="20"/>
    </row>
    <row r="1691" spans="1:54" ht="26.1" hidden="1" customHeight="1" x14ac:dyDescent="0.25">
      <c r="A1691" s="40" t="s">
        <v>26</v>
      </c>
      <c r="B1691" s="13" t="s">
        <v>261</v>
      </c>
      <c r="C1691" s="13" t="s">
        <v>251</v>
      </c>
      <c r="D1691" s="13">
        <v>34029</v>
      </c>
      <c r="E1691" s="13">
        <v>78912</v>
      </c>
      <c r="F1691" s="13" t="s">
        <v>473</v>
      </c>
      <c r="G1691" s="13" t="s">
        <v>331</v>
      </c>
      <c r="H1691" s="13" t="s">
        <v>137</v>
      </c>
      <c r="I1691" s="13" t="s">
        <v>139</v>
      </c>
      <c r="J1691" s="13" t="s">
        <v>472</v>
      </c>
      <c r="K1691" s="4">
        <v>7138</v>
      </c>
      <c r="L1691" s="4">
        <v>2001</v>
      </c>
      <c r="M1691" s="13" t="s">
        <v>36</v>
      </c>
      <c r="N1691" s="15" t="s">
        <v>679</v>
      </c>
      <c r="O1691" s="15">
        <v>0.12987163638687199</v>
      </c>
      <c r="P1691" s="15">
        <v>8.7479588999999996E-2</v>
      </c>
      <c r="Q1691" s="15">
        <f t="shared" si="312"/>
        <v>-4.2392047386871995E-2</v>
      </c>
      <c r="R1691" s="15">
        <f t="shared" si="313"/>
        <v>-32.64149784067645</v>
      </c>
      <c r="S1691" s="15">
        <v>9.1810958638955276E-2</v>
      </c>
      <c r="T1691" s="15">
        <v>5.8913957000000003E-2</v>
      </c>
      <c r="U1691" s="15">
        <f t="shared" si="314"/>
        <v>-3.2897001638955273E-2</v>
      </c>
      <c r="V1691" s="16">
        <f t="shared" si="315"/>
        <v>-35.831236408631852</v>
      </c>
      <c r="W1691" s="17">
        <f t="shared" si="316"/>
        <v>9.9794520259734003E-4</v>
      </c>
      <c r="X1691" s="17">
        <f t="shared" si="316"/>
        <v>6.4036909782608697E-4</v>
      </c>
      <c r="Y1691" s="16">
        <f t="shared" si="317"/>
        <v>-3.5757610477125305E-4</v>
      </c>
      <c r="Z1691" s="15">
        <f t="shared" si="318"/>
        <v>-35.831236408631852</v>
      </c>
      <c r="AA1691" s="13">
        <v>0.1</v>
      </c>
      <c r="AB1691" s="13">
        <v>12.52</v>
      </c>
      <c r="AC1691" s="13">
        <v>0.06</v>
      </c>
      <c r="AD1691" s="13">
        <v>0</v>
      </c>
      <c r="AE1691" s="18">
        <f t="shared" si="319"/>
        <v>6.2599999999999999E-3</v>
      </c>
      <c r="AF1691" s="18">
        <f t="shared" si="324"/>
        <v>4.0169646008196462E-3</v>
      </c>
      <c r="AG1691" s="19">
        <f t="shared" si="320"/>
        <v>-2.2430353991803537E-3</v>
      </c>
      <c r="AH1691" s="16">
        <f t="shared" si="321"/>
        <v>-35.831236408631852</v>
      </c>
      <c r="AI1691" s="16">
        <f t="shared" si="322"/>
        <v>5.2620547974026599E-3</v>
      </c>
      <c r="AJ1691" s="44">
        <v>221112</v>
      </c>
      <c r="AK1691" s="15" t="s">
        <v>682</v>
      </c>
      <c r="AL1691" s="14" t="s">
        <v>57</v>
      </c>
      <c r="AM1691" s="39" t="s">
        <v>58</v>
      </c>
      <c r="AN1691" s="39" t="s">
        <v>59</v>
      </c>
      <c r="AO1691" s="39" t="s">
        <v>60</v>
      </c>
      <c r="AP1691" s="39" t="s">
        <v>61</v>
      </c>
      <c r="AQ1691" s="20"/>
      <c r="AR1691" s="20"/>
      <c r="AS1691" s="20"/>
      <c r="AT1691" s="20"/>
      <c r="AU1691" s="20"/>
      <c r="AV1691" s="20"/>
      <c r="AW1691" s="20"/>
      <c r="AX1691" s="20"/>
      <c r="AY1691" s="20"/>
      <c r="AZ1691" s="20"/>
      <c r="BA1691" s="20"/>
      <c r="BB1691" s="20"/>
    </row>
    <row r="1692" spans="1:54" ht="26.1" hidden="1" customHeight="1" x14ac:dyDescent="0.25">
      <c r="A1692" s="39" t="s">
        <v>19</v>
      </c>
      <c r="B1692" s="13" t="s">
        <v>253</v>
      </c>
      <c r="C1692" s="13" t="s">
        <v>251</v>
      </c>
      <c r="D1692" s="13">
        <v>34005</v>
      </c>
      <c r="E1692" s="13">
        <v>45979</v>
      </c>
      <c r="F1692" s="13" t="s">
        <v>365</v>
      </c>
      <c r="G1692" s="13" t="s">
        <v>276</v>
      </c>
      <c r="H1692" s="13" t="s">
        <v>85</v>
      </c>
      <c r="I1692" s="13" t="s">
        <v>92</v>
      </c>
      <c r="J1692" s="13" t="s">
        <v>369</v>
      </c>
      <c r="K1692" s="4">
        <v>2399</v>
      </c>
      <c r="L1692" s="4">
        <v>28001</v>
      </c>
      <c r="M1692" s="14" t="s">
        <v>34</v>
      </c>
      <c r="N1692" s="15" t="s">
        <v>679</v>
      </c>
      <c r="O1692" s="15">
        <v>1.1004399999970899E-2</v>
      </c>
      <c r="P1692" s="15">
        <v>0</v>
      </c>
      <c r="Q1692" s="15">
        <f t="shared" si="312"/>
        <v>-1.1004399999970899E-2</v>
      </c>
      <c r="R1692" s="15">
        <f t="shared" si="313"/>
        <v>-100</v>
      </c>
      <c r="S1692" s="15">
        <v>9.3795006002159002E-3</v>
      </c>
      <c r="T1692" s="15">
        <v>0</v>
      </c>
      <c r="U1692" s="15">
        <f t="shared" si="314"/>
        <v>-9.3795006002159002E-3</v>
      </c>
      <c r="V1692" s="16">
        <f t="shared" si="315"/>
        <v>-100</v>
      </c>
      <c r="W1692" s="17">
        <f t="shared" si="316"/>
        <v>1.0195109348060761E-4</v>
      </c>
      <c r="X1692" s="17">
        <f t="shared" si="316"/>
        <v>0</v>
      </c>
      <c r="Y1692" s="16">
        <f t="shared" si="317"/>
        <v>-1.0195109348060761E-4</v>
      </c>
      <c r="Z1692" s="15">
        <f t="shared" si="318"/>
        <v>-100</v>
      </c>
      <c r="AA1692" s="13">
        <v>0.01</v>
      </c>
      <c r="AB1692" s="13">
        <v>12.85</v>
      </c>
      <c r="AC1692" s="13">
        <v>0</v>
      </c>
      <c r="AD1692" s="13">
        <v>0</v>
      </c>
      <c r="AE1692" s="18">
        <f t="shared" si="319"/>
        <v>6.4250000000000002E-3</v>
      </c>
      <c r="AF1692" s="18">
        <f t="shared" si="324"/>
        <v>0</v>
      </c>
      <c r="AG1692" s="19">
        <f t="shared" si="320"/>
        <v>-6.4250000000000002E-3</v>
      </c>
      <c r="AH1692" s="16">
        <f t="shared" si="321"/>
        <v>-100</v>
      </c>
      <c r="AI1692" s="16">
        <f t="shared" si="322"/>
        <v>6.3230489065193929E-3</v>
      </c>
      <c r="AJ1692" s="44">
        <v>221112</v>
      </c>
      <c r="AK1692" s="15" t="s">
        <v>682</v>
      </c>
      <c r="AL1692" s="14" t="s">
        <v>76</v>
      </c>
      <c r="AM1692" s="39" t="s">
        <v>58</v>
      </c>
      <c r="AN1692" s="39" t="s">
        <v>59</v>
      </c>
      <c r="AO1692" s="39" t="s">
        <v>77</v>
      </c>
      <c r="AP1692" s="39" t="s">
        <v>61</v>
      </c>
      <c r="AQ1692" s="20"/>
      <c r="AR1692" s="20"/>
      <c r="AS1692" s="20"/>
      <c r="AT1692" s="20"/>
      <c r="AU1692" s="20"/>
      <c r="AV1692" s="20"/>
      <c r="AW1692" s="20"/>
      <c r="AX1692" s="20"/>
      <c r="AY1692" s="20"/>
      <c r="AZ1692" s="20"/>
      <c r="BA1692" s="20"/>
      <c r="BB1692" s="20"/>
    </row>
    <row r="1693" spans="1:54" ht="26.1" hidden="1" customHeight="1" x14ac:dyDescent="0.25">
      <c r="A1693" s="39" t="s">
        <v>26</v>
      </c>
      <c r="B1693" s="13" t="s">
        <v>261</v>
      </c>
      <c r="C1693" s="13" t="s">
        <v>251</v>
      </c>
      <c r="D1693" s="13">
        <v>34029</v>
      </c>
      <c r="E1693" s="13">
        <v>78912</v>
      </c>
      <c r="F1693" s="13" t="s">
        <v>466</v>
      </c>
      <c r="G1693" s="13" t="s">
        <v>331</v>
      </c>
      <c r="H1693" s="13" t="s">
        <v>137</v>
      </c>
      <c r="I1693" s="13" t="s">
        <v>138</v>
      </c>
      <c r="J1693" s="13" t="s">
        <v>465</v>
      </c>
      <c r="K1693" s="4">
        <v>7138</v>
      </c>
      <c r="L1693" s="4">
        <v>3001</v>
      </c>
      <c r="M1693" s="14" t="s">
        <v>35</v>
      </c>
      <c r="N1693" s="15" t="s">
        <v>679</v>
      </c>
      <c r="O1693" s="15">
        <v>0.132454285942431</v>
      </c>
      <c r="P1693" s="15">
        <v>8.7442335999999996E-2</v>
      </c>
      <c r="Q1693" s="15">
        <f t="shared" si="312"/>
        <v>-4.5011949942431004E-2</v>
      </c>
      <c r="R1693" s="15">
        <f t="shared" si="313"/>
        <v>-33.983007512489763</v>
      </c>
      <c r="S1693" s="15">
        <v>9.8683409332501665E-2</v>
      </c>
      <c r="T1693" s="15">
        <v>6.3323050000000006E-2</v>
      </c>
      <c r="U1693" s="15">
        <f t="shared" si="314"/>
        <v>-3.5360359332501659E-2</v>
      </c>
      <c r="V1693" s="16">
        <f t="shared" si="315"/>
        <v>-35.83212170280747</v>
      </c>
      <c r="W1693" s="17">
        <f t="shared" si="316"/>
        <v>1.0726457536141486E-3</v>
      </c>
      <c r="X1693" s="17">
        <f t="shared" si="316"/>
        <v>6.8829402173913045E-4</v>
      </c>
      <c r="Y1693" s="16">
        <f t="shared" si="317"/>
        <v>-3.8435173187501817E-4</v>
      </c>
      <c r="Z1693" s="15">
        <f t="shared" si="318"/>
        <v>-35.832121702807477</v>
      </c>
      <c r="AA1693" s="13">
        <v>0.13</v>
      </c>
      <c r="AB1693" s="13">
        <v>12.93</v>
      </c>
      <c r="AC1693" s="13">
        <v>0</v>
      </c>
      <c r="AD1693" s="13">
        <v>0.54</v>
      </c>
      <c r="AE1693" s="18">
        <f t="shared" si="319"/>
        <v>6.4650000000000003E-3</v>
      </c>
      <c r="AF1693" s="18">
        <f t="shared" si="324"/>
        <v>4.1484533319134966E-3</v>
      </c>
      <c r="AG1693" s="19">
        <f t="shared" si="320"/>
        <v>-2.3165466680865037E-3</v>
      </c>
      <c r="AH1693" s="16">
        <f t="shared" si="321"/>
        <v>-35.832121702807477</v>
      </c>
      <c r="AI1693" s="16">
        <f t="shared" si="322"/>
        <v>5.3923542463858512E-3</v>
      </c>
      <c r="AJ1693" s="44">
        <v>221112</v>
      </c>
      <c r="AK1693" s="15" t="s">
        <v>682</v>
      </c>
      <c r="AL1693" s="14" t="s">
        <v>57</v>
      </c>
      <c r="AM1693" s="39" t="s">
        <v>58</v>
      </c>
      <c r="AN1693" s="39" t="s">
        <v>59</v>
      </c>
      <c r="AO1693" s="39" t="s">
        <v>60</v>
      </c>
      <c r="AP1693" s="39" t="s">
        <v>61</v>
      </c>
      <c r="AQ1693" s="20"/>
      <c r="AR1693" s="20"/>
      <c r="AS1693" s="20"/>
      <c r="AT1693" s="20"/>
      <c r="AU1693" s="20"/>
      <c r="AV1693" s="20"/>
      <c r="AW1693" s="20"/>
      <c r="AX1693" s="20"/>
      <c r="AY1693" s="20"/>
      <c r="AZ1693" s="20"/>
      <c r="BA1693" s="20"/>
      <c r="BB1693" s="20"/>
    </row>
    <row r="1694" spans="1:54" ht="26.1" hidden="1" customHeight="1" x14ac:dyDescent="0.25">
      <c r="A1694" s="39" t="s">
        <v>12</v>
      </c>
      <c r="B1694" s="13" t="s">
        <v>31</v>
      </c>
      <c r="C1694" s="13" t="s">
        <v>252</v>
      </c>
      <c r="D1694" s="13">
        <v>34013</v>
      </c>
      <c r="E1694" s="13">
        <v>7617</v>
      </c>
      <c r="F1694" s="13" t="s">
        <v>271</v>
      </c>
      <c r="G1694" s="13" t="s">
        <v>276</v>
      </c>
      <c r="H1694" s="13" t="s">
        <v>204</v>
      </c>
      <c r="I1694" s="13" t="s">
        <v>206</v>
      </c>
      <c r="J1694" s="13" t="s">
        <v>580</v>
      </c>
      <c r="K1694" s="4">
        <v>50385</v>
      </c>
      <c r="L1694" s="4">
        <v>1001</v>
      </c>
      <c r="M1694" s="14" t="s">
        <v>34</v>
      </c>
      <c r="N1694" s="15" t="s">
        <v>679</v>
      </c>
      <c r="O1694" s="15">
        <v>2.2254160824567499</v>
      </c>
      <c r="P1694" s="15">
        <v>2.5456186860000001</v>
      </c>
      <c r="Q1694" s="15">
        <f t="shared" si="312"/>
        <v>0.32020260354325014</v>
      </c>
      <c r="R1694" s="15">
        <f t="shared" si="313"/>
        <v>14.388437563089873</v>
      </c>
      <c r="S1694" s="15">
        <v>0.59833389225773603</v>
      </c>
      <c r="T1694" s="15">
        <v>0.73734846399999998</v>
      </c>
      <c r="U1694" s="15">
        <f t="shared" si="314"/>
        <v>0.13901457174226395</v>
      </c>
      <c r="V1694" s="16">
        <f t="shared" si="315"/>
        <v>23.233611456925889</v>
      </c>
      <c r="W1694" s="17">
        <f t="shared" si="316"/>
        <v>6.5036292636710437E-3</v>
      </c>
      <c r="X1694" s="17">
        <f t="shared" si="316"/>
        <v>8.0146572173913043E-3</v>
      </c>
      <c r="Y1694" s="16">
        <f t="shared" si="317"/>
        <v>1.5110279537202606E-3</v>
      </c>
      <c r="Z1694" s="15">
        <f t="shared" si="318"/>
        <v>23.233611456925892</v>
      </c>
      <c r="AA1694" s="13">
        <v>2.2200000000000002</v>
      </c>
      <c r="AB1694" s="13">
        <v>13.05</v>
      </c>
      <c r="AC1694" s="13">
        <v>0</v>
      </c>
      <c r="AD1694" s="13">
        <v>0</v>
      </c>
      <c r="AE1694" s="18">
        <f t="shared" si="319"/>
        <v>6.5250000000000004E-3</v>
      </c>
      <c r="AF1694" s="18">
        <f t="shared" si="324"/>
        <v>8.0409931475644153E-3</v>
      </c>
      <c r="AG1694" s="19">
        <f t="shared" si="320"/>
        <v>1.5159931475644149E-3</v>
      </c>
      <c r="AH1694" s="16">
        <f t="shared" si="321"/>
        <v>23.2336114569259</v>
      </c>
      <c r="AI1694" s="16">
        <f t="shared" si="322"/>
        <v>2.1370736328956731E-5</v>
      </c>
      <c r="AJ1694" s="44">
        <v>221112</v>
      </c>
      <c r="AK1694" s="15" t="s">
        <v>683</v>
      </c>
      <c r="AL1694" s="14" t="s">
        <v>57</v>
      </c>
      <c r="AM1694" s="39" t="s">
        <v>58</v>
      </c>
      <c r="AN1694" s="39" t="s">
        <v>59</v>
      </c>
      <c r="AO1694" s="39" t="s">
        <v>60</v>
      </c>
      <c r="AP1694" s="39" t="s">
        <v>61</v>
      </c>
      <c r="AQ1694" s="20"/>
      <c r="AR1694" s="20"/>
      <c r="AS1694" s="20"/>
      <c r="AT1694" s="20"/>
      <c r="AU1694" s="20"/>
      <c r="AV1694" s="20"/>
      <c r="AW1694" s="20"/>
      <c r="AX1694" s="20"/>
      <c r="AY1694" s="20"/>
      <c r="AZ1694" s="20"/>
      <c r="BA1694" s="20"/>
      <c r="BB1694" s="20"/>
    </row>
    <row r="1695" spans="1:54" ht="26.1" hidden="1" customHeight="1" x14ac:dyDescent="0.25">
      <c r="A1695" s="39" t="s">
        <v>12</v>
      </c>
      <c r="B1695" s="13" t="s">
        <v>31</v>
      </c>
      <c r="C1695" s="13" t="s">
        <v>252</v>
      </c>
      <c r="D1695" s="13">
        <v>34013</v>
      </c>
      <c r="E1695" s="13">
        <v>7617</v>
      </c>
      <c r="F1695" s="13" t="s">
        <v>280</v>
      </c>
      <c r="G1695" s="13" t="s">
        <v>276</v>
      </c>
      <c r="H1695" s="13" t="s">
        <v>204</v>
      </c>
      <c r="I1695" s="13" t="s">
        <v>205</v>
      </c>
      <c r="J1695" s="13" t="s">
        <v>579</v>
      </c>
      <c r="K1695" s="4">
        <v>50385</v>
      </c>
      <c r="L1695" s="4">
        <v>2001</v>
      </c>
      <c r="M1695" s="14" t="s">
        <v>34</v>
      </c>
      <c r="N1695" s="15" t="s">
        <v>679</v>
      </c>
      <c r="O1695" s="15">
        <v>2.0526102995445901</v>
      </c>
      <c r="P1695" s="15">
        <v>2.3765888319999999</v>
      </c>
      <c r="Q1695" s="15">
        <f t="shared" si="312"/>
        <v>0.32397853245540986</v>
      </c>
      <c r="R1695" s="15">
        <f t="shared" si="313"/>
        <v>15.783733158081228</v>
      </c>
      <c r="S1695" s="15">
        <v>0.59703676770015202</v>
      </c>
      <c r="T1695" s="15">
        <v>0.74635309700000008</v>
      </c>
      <c r="U1695" s="15">
        <f t="shared" si="314"/>
        <v>0.14931632929984806</v>
      </c>
      <c r="V1695" s="16">
        <f t="shared" si="315"/>
        <v>25.009570160147781</v>
      </c>
      <c r="W1695" s="17">
        <f t="shared" si="316"/>
        <v>6.4895300836973046E-3</v>
      </c>
      <c r="X1695" s="17">
        <f t="shared" si="316"/>
        <v>8.1125336630434794E-3</v>
      </c>
      <c r="Y1695" s="16">
        <f t="shared" si="317"/>
        <v>1.6230035793461748E-3</v>
      </c>
      <c r="Z1695" s="15">
        <f t="shared" si="318"/>
        <v>25.009570160147788</v>
      </c>
      <c r="AA1695" s="13">
        <v>2.0499999999999998</v>
      </c>
      <c r="AB1695" s="13">
        <v>13.22</v>
      </c>
      <c r="AC1695" s="13">
        <v>0</v>
      </c>
      <c r="AD1695" s="13">
        <v>0</v>
      </c>
      <c r="AE1695" s="18">
        <f t="shared" si="319"/>
        <v>6.6100000000000004E-3</v>
      </c>
      <c r="AF1695" s="18">
        <f t="shared" si="324"/>
        <v>8.2631325875857694E-3</v>
      </c>
      <c r="AG1695" s="19">
        <f t="shared" si="320"/>
        <v>1.653132587585769E-3</v>
      </c>
      <c r="AH1695" s="16">
        <f t="shared" si="321"/>
        <v>25.009570160147788</v>
      </c>
      <c r="AI1695" s="16">
        <f t="shared" si="322"/>
        <v>1.2046991630269583E-4</v>
      </c>
      <c r="AJ1695" s="44">
        <v>221112</v>
      </c>
      <c r="AK1695" s="15" t="s">
        <v>683</v>
      </c>
      <c r="AL1695" s="14" t="s">
        <v>57</v>
      </c>
      <c r="AM1695" s="39" t="s">
        <v>58</v>
      </c>
      <c r="AN1695" s="39" t="s">
        <v>59</v>
      </c>
      <c r="AO1695" s="39" t="s">
        <v>60</v>
      </c>
      <c r="AP1695" s="39" t="s">
        <v>61</v>
      </c>
      <c r="AQ1695" s="20"/>
      <c r="AR1695" s="20"/>
      <c r="AS1695" s="20"/>
      <c r="AT1695" s="20"/>
      <c r="AU1695" s="20"/>
      <c r="AV1695" s="20"/>
      <c r="AW1695" s="20"/>
      <c r="AX1695" s="20"/>
      <c r="AY1695" s="20"/>
      <c r="AZ1695" s="20"/>
      <c r="BA1695" s="20"/>
      <c r="BB1695" s="20"/>
    </row>
    <row r="1696" spans="1:54" ht="26.1" hidden="1" customHeight="1" x14ac:dyDescent="0.25">
      <c r="A1696" s="39" t="s">
        <v>11</v>
      </c>
      <c r="B1696" s="13" t="s">
        <v>652</v>
      </c>
      <c r="C1696" s="13" t="s">
        <v>252</v>
      </c>
      <c r="D1696" s="13">
        <v>34039</v>
      </c>
      <c r="E1696" s="13">
        <v>41810</v>
      </c>
      <c r="F1696" s="13" t="s">
        <v>548</v>
      </c>
      <c r="G1696" s="13" t="s">
        <v>302</v>
      </c>
      <c r="H1696" s="13" t="s">
        <v>175</v>
      </c>
      <c r="I1696" s="13" t="s">
        <v>177</v>
      </c>
      <c r="J1696" s="13" t="s">
        <v>550</v>
      </c>
      <c r="K1696" s="4">
        <v>2406</v>
      </c>
      <c r="L1696" s="4">
        <v>2201</v>
      </c>
      <c r="M1696" s="14" t="s">
        <v>35</v>
      </c>
      <c r="N1696" s="15" t="s">
        <v>679</v>
      </c>
      <c r="O1696" s="15">
        <v>0.45227821907430799</v>
      </c>
      <c r="P1696" s="15">
        <v>0.53442560900000002</v>
      </c>
      <c r="Q1696" s="15">
        <f t="shared" si="312"/>
        <v>8.2147389925692038E-2</v>
      </c>
      <c r="R1696" s="15">
        <f t="shared" si="313"/>
        <v>18.163021445920098</v>
      </c>
      <c r="S1696" s="15">
        <v>0.1216127040409774</v>
      </c>
      <c r="T1696" s="15">
        <v>0.149246506</v>
      </c>
      <c r="U1696" s="15">
        <f t="shared" si="314"/>
        <v>2.7633801959022597E-2</v>
      </c>
      <c r="V1696" s="16">
        <f t="shared" si="315"/>
        <v>22.72279214325453</v>
      </c>
      <c r="W1696" s="17">
        <f t="shared" si="316"/>
        <v>1.3218772178367109E-3</v>
      </c>
      <c r="X1696" s="17">
        <f t="shared" si="316"/>
        <v>1.6222446304347826E-3</v>
      </c>
      <c r="Y1696" s="16">
        <f t="shared" si="317"/>
        <v>3.0036741259807176E-4</v>
      </c>
      <c r="Z1696" s="15">
        <f t="shared" si="318"/>
        <v>22.722792143254534</v>
      </c>
      <c r="AA1696" s="13">
        <v>0.45</v>
      </c>
      <c r="AB1696" s="13">
        <v>13.67</v>
      </c>
      <c r="AC1696" s="13">
        <v>0</v>
      </c>
      <c r="AD1696" s="13">
        <v>9.98</v>
      </c>
      <c r="AE1696" s="18">
        <f t="shared" si="319"/>
        <v>6.8349999999999999E-3</v>
      </c>
      <c r="AF1696" s="18">
        <f t="shared" si="324"/>
        <v>8.3881028429914472E-3</v>
      </c>
      <c r="AG1696" s="19">
        <f t="shared" si="320"/>
        <v>1.5531028429914473E-3</v>
      </c>
      <c r="AH1696" s="16">
        <f t="shared" si="321"/>
        <v>22.722792143254534</v>
      </c>
      <c r="AI1696" s="16">
        <f t="shared" si="322"/>
        <v>5.5131227821632895E-3</v>
      </c>
      <c r="AJ1696" s="44">
        <v>221112</v>
      </c>
      <c r="AK1696" s="15" t="s">
        <v>683</v>
      </c>
      <c r="AL1696" s="14" t="s">
        <v>57</v>
      </c>
      <c r="AM1696" s="39" t="s">
        <v>58</v>
      </c>
      <c r="AN1696" s="39" t="s">
        <v>59</v>
      </c>
      <c r="AO1696" s="39" t="s">
        <v>60</v>
      </c>
      <c r="AP1696" s="39" t="s">
        <v>61</v>
      </c>
      <c r="AQ1696" s="20"/>
      <c r="AR1696" s="20"/>
      <c r="AS1696" s="20"/>
      <c r="AT1696" s="20"/>
      <c r="AU1696" s="20"/>
      <c r="AV1696" s="20"/>
      <c r="AW1696" s="20"/>
      <c r="AX1696" s="20"/>
      <c r="AY1696" s="20"/>
      <c r="AZ1696" s="20"/>
      <c r="BA1696" s="20"/>
      <c r="BB1696" s="20"/>
    </row>
    <row r="1697" spans="1:54" ht="26.1" hidden="1" customHeight="1" x14ac:dyDescent="0.25">
      <c r="A1697" s="40" t="s">
        <v>23</v>
      </c>
      <c r="B1697" s="13" t="s">
        <v>24</v>
      </c>
      <c r="C1697" s="13" t="s">
        <v>251</v>
      </c>
      <c r="D1697" s="13">
        <v>34011</v>
      </c>
      <c r="E1697" s="13">
        <v>75507</v>
      </c>
      <c r="F1697" s="13" t="s">
        <v>491</v>
      </c>
      <c r="G1697" s="13" t="s">
        <v>313</v>
      </c>
      <c r="H1697" s="13" t="s">
        <v>150</v>
      </c>
      <c r="I1697" s="13" t="s">
        <v>151</v>
      </c>
      <c r="J1697" s="13" t="s">
        <v>490</v>
      </c>
      <c r="K1697" s="4">
        <v>2434</v>
      </c>
      <c r="L1697" s="4">
        <v>6001</v>
      </c>
      <c r="M1697" s="13" t="s">
        <v>36</v>
      </c>
      <c r="N1697" s="15" t="s">
        <v>679</v>
      </c>
      <c r="O1697" s="15">
        <v>5.9866046599912098E-2</v>
      </c>
      <c r="P1697" s="15">
        <v>0</v>
      </c>
      <c r="Q1697" s="15">
        <f t="shared" si="312"/>
        <v>-5.9866046599912098E-2</v>
      </c>
      <c r="R1697" s="15">
        <f t="shared" si="313"/>
        <v>-100</v>
      </c>
      <c r="S1697" s="15">
        <v>5.9866046599912001E-2</v>
      </c>
      <c r="T1697" s="15">
        <v>0</v>
      </c>
      <c r="U1697" s="15">
        <f t="shared" si="314"/>
        <v>-5.9866046599912001E-2</v>
      </c>
      <c r="V1697" s="16">
        <f t="shared" si="315"/>
        <v>-100</v>
      </c>
      <c r="W1697" s="17">
        <f t="shared" si="316"/>
        <v>6.5071789782513041E-4</v>
      </c>
      <c r="X1697" s="17">
        <f t="shared" si="316"/>
        <v>0</v>
      </c>
      <c r="Y1697" s="16">
        <f t="shared" si="317"/>
        <v>-6.5071789782513041E-4</v>
      </c>
      <c r="Z1697" s="15">
        <f t="shared" si="318"/>
        <v>-100</v>
      </c>
      <c r="AA1697" s="13">
        <v>0.04</v>
      </c>
      <c r="AB1697" s="13">
        <v>14.07</v>
      </c>
      <c r="AC1697" s="13">
        <v>0.04</v>
      </c>
      <c r="AD1697" s="13">
        <v>0</v>
      </c>
      <c r="AE1697" s="18">
        <f t="shared" si="319"/>
        <v>7.0350000000000005E-3</v>
      </c>
      <c r="AF1697" s="18">
        <f t="shared" si="324"/>
        <v>0</v>
      </c>
      <c r="AG1697" s="19">
        <f t="shared" si="320"/>
        <v>-7.0350000000000005E-3</v>
      </c>
      <c r="AH1697" s="16">
        <f t="shared" si="321"/>
        <v>-100</v>
      </c>
      <c r="AI1697" s="16">
        <f t="shared" si="322"/>
        <v>6.3842821021748699E-3</v>
      </c>
      <c r="AJ1697" s="44">
        <v>221112</v>
      </c>
      <c r="AK1697" s="15" t="s">
        <v>682</v>
      </c>
      <c r="AL1697" s="14" t="s">
        <v>109</v>
      </c>
      <c r="AM1697" s="39" t="s">
        <v>65</v>
      </c>
      <c r="AN1697" s="39" t="s">
        <v>59</v>
      </c>
      <c r="AO1697" s="39" t="s">
        <v>107</v>
      </c>
      <c r="AP1697" s="39" t="s">
        <v>108</v>
      </c>
      <c r="AQ1697" s="20"/>
      <c r="AR1697" s="20"/>
      <c r="AS1697" s="20"/>
      <c r="AT1697" s="20"/>
      <c r="AU1697" s="20"/>
      <c r="AV1697" s="20"/>
      <c r="AW1697" s="20"/>
      <c r="AX1697" s="20"/>
      <c r="AY1697" s="20"/>
      <c r="AZ1697" s="20"/>
      <c r="BA1697" s="20"/>
      <c r="BB1697" s="20"/>
    </row>
    <row r="1698" spans="1:54" ht="26.1" hidden="1" customHeight="1" x14ac:dyDescent="0.25">
      <c r="A1698" s="39" t="s">
        <v>29</v>
      </c>
      <c r="B1698" s="13" t="s">
        <v>260</v>
      </c>
      <c r="C1698" s="13" t="s">
        <v>252</v>
      </c>
      <c r="D1698" s="13">
        <v>34023</v>
      </c>
      <c r="E1698" s="13">
        <v>17884</v>
      </c>
      <c r="F1698" s="13" t="s">
        <v>601</v>
      </c>
      <c r="G1698" s="13" t="s">
        <v>311</v>
      </c>
      <c r="H1698" s="13" t="s">
        <v>220</v>
      </c>
      <c r="I1698" s="13" t="s">
        <v>224</v>
      </c>
      <c r="J1698" s="13" t="s">
        <v>602</v>
      </c>
      <c r="K1698" s="4">
        <v>2390</v>
      </c>
      <c r="L1698" s="4">
        <v>12001</v>
      </c>
      <c r="M1698" s="14" t="s">
        <v>34</v>
      </c>
      <c r="N1698" s="15" t="s">
        <v>679</v>
      </c>
      <c r="O1698" s="15">
        <v>3.00438258750515E-2</v>
      </c>
      <c r="P1698" s="15">
        <v>3.1295427000000001E-2</v>
      </c>
      <c r="Q1698" s="15">
        <f t="shared" si="312"/>
        <v>1.251601124948501E-3</v>
      </c>
      <c r="R1698" s="15">
        <f t="shared" si="313"/>
        <v>4.1659179165588061</v>
      </c>
      <c r="S1698" s="15">
        <v>1.971329899687848E-2</v>
      </c>
      <c r="T1698" s="15">
        <v>1.9777698999999999E-2</v>
      </c>
      <c r="U1698" s="15">
        <f t="shared" si="314"/>
        <v>6.4400003121519583E-5</v>
      </c>
      <c r="V1698" s="16">
        <f t="shared" si="315"/>
        <v>0.32668303327473025</v>
      </c>
      <c r="W1698" s="17">
        <f t="shared" si="316"/>
        <v>2.1427498909650522E-4</v>
      </c>
      <c r="X1698" s="17">
        <f t="shared" si="316"/>
        <v>2.1497498913043478E-4</v>
      </c>
      <c r="Y1698" s="16">
        <f t="shared" si="317"/>
        <v>7.000000339295548E-7</v>
      </c>
      <c r="Z1698" s="15">
        <f t="shared" si="318"/>
        <v>0.32668303327472747</v>
      </c>
      <c r="AA1698" s="13">
        <v>0.03</v>
      </c>
      <c r="AB1698" s="13">
        <v>14.12</v>
      </c>
      <c r="AC1698" s="13">
        <v>0</v>
      </c>
      <c r="AD1698" s="13">
        <v>0</v>
      </c>
      <c r="AE1698" s="18">
        <f t="shared" si="319"/>
        <v>7.0599999999999994E-3</v>
      </c>
      <c r="AF1698" s="18">
        <f t="shared" si="324"/>
        <v>7.0830638221491948E-3</v>
      </c>
      <c r="AG1698" s="19">
        <f t="shared" si="320"/>
        <v>2.3063822149195327E-5</v>
      </c>
      <c r="AH1698" s="16">
        <f t="shared" si="321"/>
        <v>0.32668303327472142</v>
      </c>
      <c r="AI1698" s="16">
        <f t="shared" si="322"/>
        <v>6.8457250109034938E-3</v>
      </c>
      <c r="AJ1698" s="44">
        <v>221112</v>
      </c>
      <c r="AK1698" s="15" t="s">
        <v>686</v>
      </c>
      <c r="AL1698" s="14" t="s">
        <v>76</v>
      </c>
      <c r="AM1698" s="39" t="s">
        <v>58</v>
      </c>
      <c r="AN1698" s="39" t="s">
        <v>59</v>
      </c>
      <c r="AO1698" s="39" t="s">
        <v>77</v>
      </c>
      <c r="AP1698" s="39" t="s">
        <v>61</v>
      </c>
      <c r="AQ1698" s="20"/>
      <c r="AR1698" s="20"/>
      <c r="AS1698" s="20"/>
      <c r="AT1698" s="20"/>
      <c r="AU1698" s="20"/>
      <c r="AV1698" s="20"/>
      <c r="AW1698" s="20"/>
      <c r="AX1698" s="20"/>
      <c r="AY1698" s="20"/>
      <c r="AZ1698" s="20"/>
      <c r="BA1698" s="20"/>
      <c r="BB1698" s="20"/>
    </row>
    <row r="1699" spans="1:54" ht="26.1" hidden="1" customHeight="1" x14ac:dyDescent="0.25">
      <c r="A1699" s="39" t="s">
        <v>10</v>
      </c>
      <c r="B1699" s="13" t="s">
        <v>10</v>
      </c>
      <c r="C1699" s="13" t="s">
        <v>252</v>
      </c>
      <c r="D1699" s="13">
        <v>34003</v>
      </c>
      <c r="E1699" s="13">
        <v>2488</v>
      </c>
      <c r="F1699" s="13" t="s">
        <v>271</v>
      </c>
      <c r="G1699" s="13" t="s">
        <v>313</v>
      </c>
      <c r="H1699" s="13" t="s">
        <v>82</v>
      </c>
      <c r="I1699" s="13" t="s">
        <v>84</v>
      </c>
      <c r="J1699" s="13" t="s">
        <v>312</v>
      </c>
      <c r="K1699" s="4">
        <v>2398</v>
      </c>
      <c r="L1699" s="4">
        <v>1301</v>
      </c>
      <c r="M1699" s="14" t="s">
        <v>35</v>
      </c>
      <c r="N1699" s="15" t="s">
        <v>679</v>
      </c>
      <c r="O1699" s="15">
        <v>4.0967566647036104</v>
      </c>
      <c r="P1699" s="15">
        <v>4.8264867870000003</v>
      </c>
      <c r="Q1699" s="15">
        <f t="shared" si="312"/>
        <v>0.72973012229638989</v>
      </c>
      <c r="R1699" s="15">
        <f t="shared" si="313"/>
        <v>17.812386285558993</v>
      </c>
      <c r="S1699" s="15">
        <v>1.064841259944675</v>
      </c>
      <c r="T1699" s="15">
        <v>1.3152157170000001</v>
      </c>
      <c r="U1699" s="15">
        <f t="shared" si="314"/>
        <v>0.25037445705532502</v>
      </c>
      <c r="V1699" s="16">
        <f t="shared" si="315"/>
        <v>23.512843319795245</v>
      </c>
      <c r="W1699" s="17">
        <f t="shared" si="316"/>
        <v>1.1574361521137772E-2</v>
      </c>
      <c r="X1699" s="17">
        <f t="shared" si="316"/>
        <v>1.4295823010869567E-2</v>
      </c>
      <c r="Y1699" s="16">
        <f t="shared" si="317"/>
        <v>2.7214614897317947E-3</v>
      </c>
      <c r="Z1699" s="15">
        <f t="shared" si="318"/>
        <v>23.512843319795252</v>
      </c>
      <c r="AA1699" s="13">
        <v>4.0999999999999996</v>
      </c>
      <c r="AB1699" s="13">
        <v>14.45</v>
      </c>
      <c r="AC1699" s="13">
        <v>0</v>
      </c>
      <c r="AD1699" s="13">
        <v>48.7</v>
      </c>
      <c r="AE1699" s="18">
        <f t="shared" si="319"/>
        <v>7.2249999999999997E-3</v>
      </c>
      <c r="AF1699" s="18">
        <f t="shared" si="324"/>
        <v>8.9238029298552065E-3</v>
      </c>
      <c r="AG1699" s="19">
        <f t="shared" si="320"/>
        <v>1.6988029298552068E-3</v>
      </c>
      <c r="AH1699" s="16">
        <f t="shared" si="321"/>
        <v>23.512843319795252</v>
      </c>
      <c r="AI1699" s="16">
        <f t="shared" si="322"/>
        <v>-4.3493615211377722E-3</v>
      </c>
      <c r="AJ1699" s="44">
        <v>221112</v>
      </c>
      <c r="AK1699" s="15" t="s">
        <v>683</v>
      </c>
      <c r="AL1699" s="14" t="s">
        <v>76</v>
      </c>
      <c r="AM1699" s="39" t="s">
        <v>58</v>
      </c>
      <c r="AN1699" s="39" t="s">
        <v>59</v>
      </c>
      <c r="AO1699" s="39" t="s">
        <v>77</v>
      </c>
      <c r="AP1699" s="39" t="s">
        <v>61</v>
      </c>
      <c r="AQ1699" s="20"/>
      <c r="AR1699" s="20"/>
      <c r="AS1699" s="20"/>
      <c r="AT1699" s="20"/>
      <c r="AU1699" s="20"/>
      <c r="AV1699" s="20"/>
      <c r="AW1699" s="20"/>
      <c r="AX1699" s="20"/>
      <c r="AY1699" s="20"/>
      <c r="AZ1699" s="20"/>
      <c r="BA1699" s="20"/>
      <c r="BB1699" s="20"/>
    </row>
    <row r="1700" spans="1:54" ht="26.1" hidden="1" customHeight="1" x14ac:dyDescent="0.25">
      <c r="A1700" s="39" t="s">
        <v>11</v>
      </c>
      <c r="B1700" s="13" t="s">
        <v>652</v>
      </c>
      <c r="C1700" s="13" t="s">
        <v>252</v>
      </c>
      <c r="D1700" s="13">
        <v>34039</v>
      </c>
      <c r="E1700" s="13">
        <v>41810</v>
      </c>
      <c r="F1700" s="13" t="s">
        <v>548</v>
      </c>
      <c r="G1700" s="13" t="s">
        <v>313</v>
      </c>
      <c r="H1700" s="13" t="s">
        <v>175</v>
      </c>
      <c r="I1700" s="13" t="s">
        <v>177</v>
      </c>
      <c r="J1700" s="13" t="s">
        <v>551</v>
      </c>
      <c r="K1700" s="4">
        <v>2406</v>
      </c>
      <c r="L1700" s="4">
        <v>2101</v>
      </c>
      <c r="M1700" s="14" t="s">
        <v>34</v>
      </c>
      <c r="N1700" s="15" t="s">
        <v>679</v>
      </c>
      <c r="O1700" s="15">
        <v>2.8167690247634001</v>
      </c>
      <c r="P1700" s="15">
        <v>3.4222997369999999</v>
      </c>
      <c r="Q1700" s="15">
        <f t="shared" si="312"/>
        <v>0.60553071223659982</v>
      </c>
      <c r="R1700" s="15">
        <f t="shared" si="313"/>
        <v>21.497350578379869</v>
      </c>
      <c r="S1700" s="15">
        <v>0.73749810708515806</v>
      </c>
      <c r="T1700" s="15">
        <v>0.95241788399999994</v>
      </c>
      <c r="U1700" s="15">
        <f t="shared" si="314"/>
        <v>0.21491977691484188</v>
      </c>
      <c r="V1700" s="16">
        <f t="shared" si="315"/>
        <v>29.141739463478423</v>
      </c>
      <c r="W1700" s="17">
        <f t="shared" si="316"/>
        <v>8.0162837726647611E-3</v>
      </c>
      <c r="X1700" s="17">
        <f t="shared" si="316"/>
        <v>1.0352368304347825E-2</v>
      </c>
      <c r="Y1700" s="16">
        <f t="shared" si="317"/>
        <v>2.3360845316830643E-3</v>
      </c>
      <c r="Z1700" s="15">
        <f t="shared" si="318"/>
        <v>29.141739463478434</v>
      </c>
      <c r="AA1700" s="13">
        <v>2.81</v>
      </c>
      <c r="AB1700" s="13">
        <v>14.52</v>
      </c>
      <c r="AC1700" s="13">
        <v>0</v>
      </c>
      <c r="AD1700" s="13">
        <v>0</v>
      </c>
      <c r="AE1700" s="18">
        <f t="shared" si="319"/>
        <v>7.26E-3</v>
      </c>
      <c r="AF1700" s="18">
        <f t="shared" si="324"/>
        <v>9.3756902850485341E-3</v>
      </c>
      <c r="AG1700" s="19">
        <f t="shared" si="320"/>
        <v>2.1156902850485342E-3</v>
      </c>
      <c r="AH1700" s="16">
        <f t="shared" si="321"/>
        <v>29.141739463478434</v>
      </c>
      <c r="AI1700" s="16">
        <f t="shared" si="322"/>
        <v>-7.5628377266476112E-4</v>
      </c>
      <c r="AJ1700" s="44">
        <v>221112</v>
      </c>
      <c r="AK1700" s="15" t="s">
        <v>683</v>
      </c>
      <c r="AL1700" s="14" t="s">
        <v>57</v>
      </c>
      <c r="AM1700" s="39" t="s">
        <v>58</v>
      </c>
      <c r="AN1700" s="39" t="s">
        <v>59</v>
      </c>
      <c r="AO1700" s="39" t="s">
        <v>60</v>
      </c>
      <c r="AP1700" s="39" t="s">
        <v>61</v>
      </c>
      <c r="AQ1700" s="20"/>
      <c r="AR1700" s="20"/>
      <c r="AS1700" s="20"/>
      <c r="AT1700" s="20"/>
      <c r="AU1700" s="20"/>
      <c r="AV1700" s="20"/>
      <c r="AW1700" s="20"/>
      <c r="AX1700" s="20"/>
      <c r="AY1700" s="20"/>
      <c r="AZ1700" s="20"/>
      <c r="BA1700" s="20"/>
      <c r="BB1700" s="20"/>
    </row>
    <row r="1701" spans="1:54" ht="26.1" hidden="1" customHeight="1" x14ac:dyDescent="0.25">
      <c r="A1701" s="39" t="s">
        <v>11</v>
      </c>
      <c r="B1701" s="13" t="s">
        <v>652</v>
      </c>
      <c r="C1701" s="13" t="s">
        <v>252</v>
      </c>
      <c r="D1701" s="13">
        <v>34039</v>
      </c>
      <c r="E1701" s="13">
        <v>41810</v>
      </c>
      <c r="F1701" s="13" t="s">
        <v>548</v>
      </c>
      <c r="G1701" s="13" t="s">
        <v>276</v>
      </c>
      <c r="H1701" s="13" t="s">
        <v>175</v>
      </c>
      <c r="I1701" s="13" t="s">
        <v>177</v>
      </c>
      <c r="J1701" s="13" t="s">
        <v>562</v>
      </c>
      <c r="K1701" s="4">
        <v>2406</v>
      </c>
      <c r="L1701" s="4">
        <v>1101</v>
      </c>
      <c r="M1701" s="14" t="s">
        <v>35</v>
      </c>
      <c r="N1701" s="15" t="s">
        <v>679</v>
      </c>
      <c r="O1701" s="15">
        <v>3.7050160244469001</v>
      </c>
      <c r="P1701" s="15">
        <v>4.3627702880000001</v>
      </c>
      <c r="Q1701" s="15">
        <f t="shared" si="312"/>
        <v>0.65775426355309996</v>
      </c>
      <c r="R1701" s="15">
        <f t="shared" si="313"/>
        <v>17.753074729313546</v>
      </c>
      <c r="S1701" s="15">
        <v>0.94293683128969996</v>
      </c>
      <c r="T1701" s="15">
        <v>1.1455004</v>
      </c>
      <c r="U1701" s="15">
        <f t="shared" si="314"/>
        <v>0.20256356871030001</v>
      </c>
      <c r="V1701" s="16">
        <f t="shared" si="315"/>
        <v>21.482199229957335</v>
      </c>
      <c r="W1701" s="17">
        <f t="shared" si="316"/>
        <v>1.0249313383583696E-2</v>
      </c>
      <c r="X1701" s="17">
        <f t="shared" si="316"/>
        <v>1.2451091304347826E-2</v>
      </c>
      <c r="Y1701" s="16">
        <f t="shared" si="317"/>
        <v>2.2017779207641301E-3</v>
      </c>
      <c r="Z1701" s="15">
        <f t="shared" si="318"/>
        <v>21.482199229957331</v>
      </c>
      <c r="AA1701" s="13">
        <v>3.7</v>
      </c>
      <c r="AB1701" s="13">
        <v>14.73</v>
      </c>
      <c r="AC1701" s="13">
        <v>0</v>
      </c>
      <c r="AD1701" s="13">
        <v>25.11</v>
      </c>
      <c r="AE1701" s="18">
        <f t="shared" si="319"/>
        <v>7.365E-3</v>
      </c>
      <c r="AF1701" s="18">
        <f t="shared" si="324"/>
        <v>8.9471639732863571E-3</v>
      </c>
      <c r="AG1701" s="19">
        <f t="shared" si="320"/>
        <v>1.582163973286357E-3</v>
      </c>
      <c r="AH1701" s="16">
        <f t="shared" si="321"/>
        <v>21.482199229957324</v>
      </c>
      <c r="AI1701" s="16">
        <f t="shared" si="322"/>
        <v>-2.8843133835836955E-3</v>
      </c>
      <c r="AJ1701" s="44">
        <v>221112</v>
      </c>
      <c r="AK1701" s="15" t="s">
        <v>683</v>
      </c>
      <c r="AL1701" s="14" t="s">
        <v>57</v>
      </c>
      <c r="AM1701" s="39" t="s">
        <v>58</v>
      </c>
      <c r="AN1701" s="39" t="s">
        <v>59</v>
      </c>
      <c r="AO1701" s="39" t="s">
        <v>60</v>
      </c>
      <c r="AP1701" s="39" t="s">
        <v>61</v>
      </c>
      <c r="AQ1701" s="20"/>
      <c r="AR1701" s="20"/>
      <c r="AS1701" s="20"/>
      <c r="AT1701" s="20"/>
      <c r="AU1701" s="20"/>
      <c r="AV1701" s="20"/>
      <c r="AW1701" s="20"/>
      <c r="AX1701" s="20"/>
      <c r="AY1701" s="20"/>
      <c r="AZ1701" s="20"/>
      <c r="BA1701" s="20"/>
      <c r="BB1701" s="20"/>
    </row>
    <row r="1702" spans="1:54" ht="26.1" hidden="1" customHeight="1" x14ac:dyDescent="0.25">
      <c r="A1702" s="39" t="s">
        <v>18</v>
      </c>
      <c r="B1702" s="13" t="s">
        <v>260</v>
      </c>
      <c r="C1702" s="13" t="s">
        <v>252</v>
      </c>
      <c r="D1702" s="13">
        <v>34023</v>
      </c>
      <c r="E1702" s="13">
        <v>17823</v>
      </c>
      <c r="F1702" s="13" t="s">
        <v>623</v>
      </c>
      <c r="G1702" s="13" t="s">
        <v>276</v>
      </c>
      <c r="H1702" s="13" t="s">
        <v>235</v>
      </c>
      <c r="I1702" s="13" t="s">
        <v>236</v>
      </c>
      <c r="J1702" s="13" t="s">
        <v>622</v>
      </c>
      <c r="K1702" s="4">
        <v>2385</v>
      </c>
      <c r="L1702" s="4">
        <v>11001</v>
      </c>
      <c r="M1702" s="14" t="s">
        <v>34</v>
      </c>
      <c r="N1702" s="15" t="s">
        <v>679</v>
      </c>
      <c r="O1702" s="15">
        <v>8.9985331999859905E-2</v>
      </c>
      <c r="P1702" s="15">
        <v>0</v>
      </c>
      <c r="Q1702" s="15">
        <f t="shared" si="312"/>
        <v>-8.9985331999859905E-2</v>
      </c>
      <c r="R1702" s="15">
        <f t="shared" si="313"/>
        <v>-100</v>
      </c>
      <c r="S1702" s="15">
        <v>3.3641159454370309E-2</v>
      </c>
      <c r="T1702" s="15">
        <v>0</v>
      </c>
      <c r="U1702" s="15">
        <f t="shared" si="314"/>
        <v>-3.3641159454370309E-2</v>
      </c>
      <c r="V1702" s="16">
        <f t="shared" si="315"/>
        <v>-100</v>
      </c>
      <c r="W1702" s="17">
        <f t="shared" si="316"/>
        <v>3.6566477667793814E-4</v>
      </c>
      <c r="X1702" s="17">
        <f t="shared" si="316"/>
        <v>0</v>
      </c>
      <c r="Y1702" s="16">
        <f t="shared" si="317"/>
        <v>-3.6566477667793814E-4</v>
      </c>
      <c r="Z1702" s="15">
        <f t="shared" si="318"/>
        <v>-100</v>
      </c>
      <c r="AA1702" s="13">
        <v>0.09</v>
      </c>
      <c r="AB1702" s="13">
        <v>14.78</v>
      </c>
      <c r="AC1702" s="13">
        <v>0</v>
      </c>
      <c r="AD1702" s="13">
        <v>0</v>
      </c>
      <c r="AE1702" s="18">
        <f t="shared" si="319"/>
        <v>7.3899999999999999E-3</v>
      </c>
      <c r="AF1702" s="18">
        <f t="shared" si="324"/>
        <v>0</v>
      </c>
      <c r="AG1702" s="19">
        <f t="shared" si="320"/>
        <v>-7.3899999999999999E-3</v>
      </c>
      <c r="AH1702" s="16">
        <f t="shared" si="321"/>
        <v>-100</v>
      </c>
      <c r="AI1702" s="16">
        <f t="shared" si="322"/>
        <v>7.0243352233220618E-3</v>
      </c>
      <c r="AJ1702" s="44">
        <v>221112</v>
      </c>
      <c r="AK1702" s="15" t="s">
        <v>682</v>
      </c>
      <c r="AL1702" s="14" t="s">
        <v>76</v>
      </c>
      <c r="AM1702" s="39" t="s">
        <v>58</v>
      </c>
      <c r="AN1702" s="39" t="s">
        <v>59</v>
      </c>
      <c r="AO1702" s="39" t="s">
        <v>77</v>
      </c>
      <c r="AP1702" s="39" t="s">
        <v>61</v>
      </c>
      <c r="AQ1702" s="20"/>
      <c r="AR1702" s="20"/>
      <c r="AS1702" s="20"/>
      <c r="AT1702" s="20"/>
      <c r="AU1702" s="20"/>
      <c r="AV1702" s="20"/>
      <c r="AW1702" s="20"/>
      <c r="AX1702" s="20"/>
      <c r="AY1702" s="20"/>
      <c r="AZ1702" s="20"/>
      <c r="BA1702" s="20"/>
      <c r="BB1702" s="20"/>
    </row>
    <row r="1703" spans="1:54" ht="26.1" hidden="1" customHeight="1" x14ac:dyDescent="0.25">
      <c r="A1703" s="39" t="s">
        <v>43</v>
      </c>
      <c r="B1703" s="13" t="s">
        <v>256</v>
      </c>
      <c r="C1703" s="13" t="s">
        <v>251</v>
      </c>
      <c r="D1703" s="13">
        <v>34015</v>
      </c>
      <c r="E1703" s="13">
        <v>55781</v>
      </c>
      <c r="F1703" s="13" t="s">
        <v>611</v>
      </c>
      <c r="G1703" s="13" t="s">
        <v>436</v>
      </c>
      <c r="H1703" s="13" t="s">
        <v>233</v>
      </c>
      <c r="I1703" s="13" t="s">
        <v>234</v>
      </c>
      <c r="J1703" s="13" t="s">
        <v>613</v>
      </c>
      <c r="K1703" s="4">
        <v>50561</v>
      </c>
      <c r="L1703" s="4">
        <v>1</v>
      </c>
      <c r="M1703" s="14" t="s">
        <v>35</v>
      </c>
      <c r="N1703" s="15" t="s">
        <v>679</v>
      </c>
      <c r="O1703" s="15">
        <v>1.2597400285544</v>
      </c>
      <c r="P1703" s="15">
        <v>1.962514761</v>
      </c>
      <c r="Q1703" s="15">
        <f t="shared" si="312"/>
        <v>0.70277473244559996</v>
      </c>
      <c r="R1703" s="15">
        <f t="shared" si="313"/>
        <v>55.787282813586614</v>
      </c>
      <c r="S1703" s="15">
        <v>0.89338037058579101</v>
      </c>
      <c r="T1703" s="15">
        <v>1.423635685</v>
      </c>
      <c r="U1703" s="15">
        <f t="shared" si="314"/>
        <v>0.53025531441420903</v>
      </c>
      <c r="V1703" s="16">
        <f t="shared" si="315"/>
        <v>59.353812986345304</v>
      </c>
      <c r="W1703" s="17">
        <f t="shared" si="316"/>
        <v>9.7106562020194669E-3</v>
      </c>
      <c r="X1703" s="17">
        <f t="shared" si="316"/>
        <v>1.5474300923913043E-2</v>
      </c>
      <c r="Y1703" s="16">
        <f t="shared" si="317"/>
        <v>5.7636447218935762E-3</v>
      </c>
      <c r="Z1703" s="15">
        <f t="shared" si="318"/>
        <v>59.353812986345311</v>
      </c>
      <c r="AA1703" s="13">
        <v>1.26</v>
      </c>
      <c r="AB1703" s="13">
        <v>15.03</v>
      </c>
      <c r="AC1703" s="13">
        <v>0</v>
      </c>
      <c r="AD1703" s="13">
        <v>0.37</v>
      </c>
      <c r="AE1703" s="18">
        <f t="shared" si="319"/>
        <v>7.515E-3</v>
      </c>
      <c r="AF1703" s="18">
        <f t="shared" si="324"/>
        <v>1.1975439045923849E-2</v>
      </c>
      <c r="AG1703" s="19">
        <f t="shared" si="320"/>
        <v>4.460439045923849E-3</v>
      </c>
      <c r="AH1703" s="16">
        <f t="shared" si="321"/>
        <v>59.353812986345304</v>
      </c>
      <c r="AI1703" s="16">
        <f t="shared" si="322"/>
        <v>-2.195656202019467E-3</v>
      </c>
      <c r="AJ1703" s="44" t="s">
        <v>681</v>
      </c>
      <c r="AK1703" s="15" t="s">
        <v>683</v>
      </c>
      <c r="AL1703" s="14" t="s">
        <v>57</v>
      </c>
      <c r="AM1703" s="39" t="s">
        <v>58</v>
      </c>
      <c r="AN1703" s="39" t="s">
        <v>59</v>
      </c>
      <c r="AO1703" s="39" t="s">
        <v>60</v>
      </c>
      <c r="AP1703" s="39" t="s">
        <v>61</v>
      </c>
      <c r="AQ1703" s="20"/>
      <c r="AR1703" s="20"/>
      <c r="AS1703" s="20"/>
      <c r="AT1703" s="20"/>
      <c r="AU1703" s="20"/>
      <c r="AV1703" s="20"/>
      <c r="AW1703" s="20"/>
      <c r="AX1703" s="20"/>
      <c r="AY1703" s="20"/>
      <c r="AZ1703" s="20"/>
      <c r="BA1703" s="20"/>
      <c r="BB1703" s="20"/>
    </row>
    <row r="1704" spans="1:54" ht="26.1" hidden="1" customHeight="1" x14ac:dyDescent="0.25">
      <c r="A1704" s="39" t="s">
        <v>19</v>
      </c>
      <c r="B1704" s="13" t="s">
        <v>253</v>
      </c>
      <c r="C1704" s="13" t="s">
        <v>251</v>
      </c>
      <c r="D1704" s="13">
        <v>34005</v>
      </c>
      <c r="E1704" s="13">
        <v>45979</v>
      </c>
      <c r="F1704" s="13" t="s">
        <v>354</v>
      </c>
      <c r="G1704" s="13" t="s">
        <v>360</v>
      </c>
      <c r="H1704" s="13" t="s">
        <v>85</v>
      </c>
      <c r="I1704" s="13" t="s">
        <v>91</v>
      </c>
      <c r="J1704" s="13" t="s">
        <v>359</v>
      </c>
      <c r="K1704" s="4">
        <v>2399</v>
      </c>
      <c r="L1704" s="4">
        <v>14001</v>
      </c>
      <c r="M1704" s="14" t="s">
        <v>34</v>
      </c>
      <c r="N1704" s="15" t="s">
        <v>679</v>
      </c>
      <c r="O1704" s="15">
        <v>1.49986068122009E-2</v>
      </c>
      <c r="P1704" s="15">
        <v>0</v>
      </c>
      <c r="Q1704" s="15">
        <f t="shared" si="312"/>
        <v>-1.49986068122009E-2</v>
      </c>
      <c r="R1704" s="15">
        <f t="shared" si="313"/>
        <v>-100</v>
      </c>
      <c r="S1704" s="15">
        <v>8.7139793099056308E-3</v>
      </c>
      <c r="T1704" s="15">
        <v>0</v>
      </c>
      <c r="U1704" s="15">
        <f t="shared" si="314"/>
        <v>-8.7139793099056308E-3</v>
      </c>
      <c r="V1704" s="16">
        <f t="shared" si="315"/>
        <v>-100</v>
      </c>
      <c r="W1704" s="17">
        <f t="shared" si="316"/>
        <v>9.4717166412017732E-5</v>
      </c>
      <c r="X1704" s="17">
        <f t="shared" si="316"/>
        <v>0</v>
      </c>
      <c r="Y1704" s="16">
        <f t="shared" si="317"/>
        <v>-9.4717166412017732E-5</v>
      </c>
      <c r="Z1704" s="15">
        <f t="shared" si="318"/>
        <v>-100</v>
      </c>
      <c r="AA1704" s="13">
        <v>0.02</v>
      </c>
      <c r="AB1704" s="13">
        <v>15.15</v>
      </c>
      <c r="AC1704" s="13">
        <v>0</v>
      </c>
      <c r="AD1704" s="13">
        <v>0</v>
      </c>
      <c r="AE1704" s="18">
        <f t="shared" si="319"/>
        <v>7.5750000000000001E-3</v>
      </c>
      <c r="AF1704" s="18">
        <f t="shared" si="324"/>
        <v>0</v>
      </c>
      <c r="AG1704" s="19">
        <f t="shared" si="320"/>
        <v>-7.5750000000000001E-3</v>
      </c>
      <c r="AH1704" s="16">
        <f t="shared" si="321"/>
        <v>-100</v>
      </c>
      <c r="AI1704" s="16">
        <f t="shared" si="322"/>
        <v>7.4802828335879821E-3</v>
      </c>
      <c r="AJ1704" s="44">
        <v>221112</v>
      </c>
      <c r="AK1704" s="15" t="s">
        <v>682</v>
      </c>
      <c r="AL1704" s="14" t="s">
        <v>76</v>
      </c>
      <c r="AM1704" s="39" t="s">
        <v>58</v>
      </c>
      <c r="AN1704" s="39" t="s">
        <v>59</v>
      </c>
      <c r="AO1704" s="39" t="s">
        <v>77</v>
      </c>
      <c r="AP1704" s="39" t="s">
        <v>61</v>
      </c>
      <c r="AQ1704" s="20"/>
      <c r="AR1704" s="20"/>
      <c r="AS1704" s="20"/>
      <c r="AT1704" s="20"/>
      <c r="AU1704" s="20"/>
      <c r="AV1704" s="20"/>
      <c r="AW1704" s="20"/>
      <c r="AX1704" s="20"/>
      <c r="AY1704" s="20"/>
      <c r="AZ1704" s="20"/>
      <c r="BA1704" s="20"/>
      <c r="BB1704" s="20"/>
    </row>
    <row r="1705" spans="1:54" ht="26.1" hidden="1" customHeight="1" x14ac:dyDescent="0.25">
      <c r="A1705" s="39" t="s">
        <v>3</v>
      </c>
      <c r="B1705" s="13" t="s">
        <v>257</v>
      </c>
      <c r="C1705" s="13" t="s">
        <v>252</v>
      </c>
      <c r="D1705" s="13">
        <v>34017</v>
      </c>
      <c r="E1705" s="13">
        <v>12202</v>
      </c>
      <c r="F1705" s="13" t="s">
        <v>280</v>
      </c>
      <c r="G1705" s="13" t="s">
        <v>311</v>
      </c>
      <c r="H1705" s="13" t="s">
        <v>153</v>
      </c>
      <c r="I1705" s="13" t="s">
        <v>154</v>
      </c>
      <c r="J1705" s="13" t="s">
        <v>494</v>
      </c>
      <c r="K1705" s="4">
        <v>2403</v>
      </c>
      <c r="L1705" s="4">
        <v>2</v>
      </c>
      <c r="M1705" s="14" t="s">
        <v>34</v>
      </c>
      <c r="N1705" s="15" t="s">
        <v>679</v>
      </c>
      <c r="O1705" s="15">
        <v>1.00407371565106</v>
      </c>
      <c r="P1705" s="15">
        <v>0.47022446600000001</v>
      </c>
      <c r="Q1705" s="15">
        <f t="shared" si="312"/>
        <v>-0.53384924965105995</v>
      </c>
      <c r="R1705" s="15">
        <f t="shared" si="313"/>
        <v>-53.168332297684159</v>
      </c>
      <c r="S1705" s="15">
        <v>0.41659424427936897</v>
      </c>
      <c r="T1705" s="15">
        <v>0.296423889</v>
      </c>
      <c r="U1705" s="15">
        <f t="shared" si="314"/>
        <v>-0.12017035527936898</v>
      </c>
      <c r="V1705" s="16">
        <f t="shared" si="315"/>
        <v>-28.845899080348907</v>
      </c>
      <c r="W1705" s="17">
        <f t="shared" si="316"/>
        <v>4.5281983073844458E-3</v>
      </c>
      <c r="X1705" s="17">
        <f t="shared" si="316"/>
        <v>3.2219987934782608E-3</v>
      </c>
      <c r="Y1705" s="16">
        <f t="shared" si="317"/>
        <v>-1.306199513906185E-3</v>
      </c>
      <c r="Z1705" s="15">
        <f t="shared" si="318"/>
        <v>-28.845899080348918</v>
      </c>
      <c r="AA1705" s="13">
        <v>1.01</v>
      </c>
      <c r="AB1705" s="13">
        <v>15.15</v>
      </c>
      <c r="AC1705" s="13">
        <v>0</v>
      </c>
      <c r="AD1705" s="13">
        <v>0</v>
      </c>
      <c r="AE1705" s="18">
        <f t="shared" si="319"/>
        <v>7.5750000000000001E-3</v>
      </c>
      <c r="AF1705" s="18">
        <f t="shared" si="324"/>
        <v>5.3899231446635689E-3</v>
      </c>
      <c r="AG1705" s="19">
        <f t="shared" si="320"/>
        <v>-2.1850768553364312E-3</v>
      </c>
      <c r="AH1705" s="16">
        <f t="shared" si="321"/>
        <v>-28.845899080348925</v>
      </c>
      <c r="AI1705" s="16">
        <f t="shared" si="322"/>
        <v>3.0468016926155543E-3</v>
      </c>
      <c r="AJ1705" s="44">
        <v>221112</v>
      </c>
      <c r="AK1705" s="15" t="s">
        <v>684</v>
      </c>
      <c r="AL1705" s="14" t="s">
        <v>155</v>
      </c>
      <c r="AM1705" s="39" t="s">
        <v>65</v>
      </c>
      <c r="AN1705" s="39" t="s">
        <v>59</v>
      </c>
      <c r="AO1705" s="39" t="s">
        <v>60</v>
      </c>
      <c r="AP1705" s="39" t="s">
        <v>156</v>
      </c>
      <c r="AQ1705" s="20"/>
      <c r="AR1705" s="20"/>
      <c r="AS1705" s="20"/>
      <c r="AT1705" s="20"/>
      <c r="AU1705" s="20"/>
      <c r="AV1705" s="20"/>
      <c r="AW1705" s="20"/>
      <c r="AX1705" s="20"/>
      <c r="AY1705" s="20"/>
      <c r="AZ1705" s="20"/>
      <c r="BA1705" s="20"/>
      <c r="BB1705" s="20"/>
    </row>
    <row r="1706" spans="1:54" ht="26.1" hidden="1" customHeight="1" x14ac:dyDescent="0.25">
      <c r="A1706" s="39" t="s">
        <v>27</v>
      </c>
      <c r="B1706" s="13" t="s">
        <v>24</v>
      </c>
      <c r="C1706" s="13" t="s">
        <v>251</v>
      </c>
      <c r="D1706" s="13">
        <v>34011</v>
      </c>
      <c r="E1706" s="13">
        <v>75476</v>
      </c>
      <c r="F1706" s="13" t="s">
        <v>271</v>
      </c>
      <c r="G1706" s="13" t="s">
        <v>311</v>
      </c>
      <c r="H1706" s="13" t="s">
        <v>231</v>
      </c>
      <c r="I1706" s="13" t="s">
        <v>232</v>
      </c>
      <c r="J1706" s="13" t="s">
        <v>608</v>
      </c>
      <c r="K1706" s="4">
        <v>7288</v>
      </c>
      <c r="L1706" s="4">
        <v>1</v>
      </c>
      <c r="M1706" s="14" t="s">
        <v>34</v>
      </c>
      <c r="N1706" s="15" t="s">
        <v>679</v>
      </c>
      <c r="O1706" s="15">
        <v>0.43241276604594298</v>
      </c>
      <c r="P1706" s="15">
        <v>0.26077721700000001</v>
      </c>
      <c r="Q1706" s="15">
        <f t="shared" si="312"/>
        <v>-0.17163554904594297</v>
      </c>
      <c r="R1706" s="15">
        <f t="shared" si="313"/>
        <v>-39.692525874156786</v>
      </c>
      <c r="S1706" s="15">
        <v>0.22843913689033041</v>
      </c>
      <c r="T1706" s="15">
        <v>0.138222233</v>
      </c>
      <c r="U1706" s="15">
        <f t="shared" si="314"/>
        <v>-9.0216903890330408E-2</v>
      </c>
      <c r="V1706" s="16">
        <f t="shared" si="315"/>
        <v>-39.492752913718959</v>
      </c>
      <c r="W1706" s="17">
        <f t="shared" si="316"/>
        <v>2.4830340966340262E-3</v>
      </c>
      <c r="X1706" s="17">
        <f t="shared" si="316"/>
        <v>1.5024155760869566E-3</v>
      </c>
      <c r="Y1706" s="16">
        <f t="shared" si="317"/>
        <v>-9.8061852054706958E-4</v>
      </c>
      <c r="Z1706" s="15">
        <f t="shared" si="318"/>
        <v>-39.492752913718959</v>
      </c>
      <c r="AA1706" s="13">
        <v>0.43</v>
      </c>
      <c r="AB1706" s="13">
        <v>15.35</v>
      </c>
      <c r="AC1706" s="13">
        <v>0</v>
      </c>
      <c r="AD1706" s="13">
        <v>0</v>
      </c>
      <c r="AE1706" s="18">
        <f t="shared" si="319"/>
        <v>7.6749999999999995E-3</v>
      </c>
      <c r="AF1706" s="18">
        <f t="shared" si="324"/>
        <v>4.6439312138720698E-3</v>
      </c>
      <c r="AG1706" s="19">
        <f t="shared" si="320"/>
        <v>-3.0310687861279297E-3</v>
      </c>
      <c r="AH1706" s="16">
        <f t="shared" si="321"/>
        <v>-39.492752913718952</v>
      </c>
      <c r="AI1706" s="16">
        <f t="shared" si="322"/>
        <v>5.1919659033659738E-3</v>
      </c>
      <c r="AJ1706" s="44">
        <v>221112</v>
      </c>
      <c r="AK1706" s="15" t="s">
        <v>682</v>
      </c>
      <c r="AL1706" s="14" t="s">
        <v>57</v>
      </c>
      <c r="AM1706" s="39" t="s">
        <v>58</v>
      </c>
      <c r="AN1706" s="39" t="s">
        <v>59</v>
      </c>
      <c r="AO1706" s="39" t="s">
        <v>60</v>
      </c>
      <c r="AP1706" s="39" t="s">
        <v>61</v>
      </c>
      <c r="AQ1706" s="20"/>
      <c r="AR1706" s="20"/>
      <c r="AS1706" s="20"/>
      <c r="AT1706" s="20"/>
      <c r="AU1706" s="20"/>
      <c r="AV1706" s="20"/>
      <c r="AW1706" s="20"/>
      <c r="AX1706" s="20"/>
      <c r="AY1706" s="20"/>
      <c r="AZ1706" s="20"/>
      <c r="BA1706" s="20"/>
      <c r="BB1706" s="20"/>
    </row>
    <row r="1707" spans="1:54" ht="26.1" hidden="1" customHeight="1" x14ac:dyDescent="0.25">
      <c r="A1707" s="39" t="s">
        <v>11</v>
      </c>
      <c r="B1707" s="13" t="s">
        <v>652</v>
      </c>
      <c r="C1707" s="13" t="s">
        <v>252</v>
      </c>
      <c r="D1707" s="13">
        <v>34039</v>
      </c>
      <c r="E1707" s="13">
        <v>41810</v>
      </c>
      <c r="F1707" s="13" t="s">
        <v>548</v>
      </c>
      <c r="G1707" s="13" t="s">
        <v>311</v>
      </c>
      <c r="H1707" s="13" t="s">
        <v>175</v>
      </c>
      <c r="I1707" s="13" t="s">
        <v>177</v>
      </c>
      <c r="J1707" s="13" t="s">
        <v>558</v>
      </c>
      <c r="K1707" s="4">
        <v>2406</v>
      </c>
      <c r="L1707" s="4">
        <v>1201</v>
      </c>
      <c r="M1707" s="14" t="s">
        <v>35</v>
      </c>
      <c r="N1707" s="15" t="s">
        <v>679</v>
      </c>
      <c r="O1707" s="15">
        <v>2.4795577473571302</v>
      </c>
      <c r="P1707" s="15">
        <v>2.9433974470000002</v>
      </c>
      <c r="Q1707" s="15">
        <f t="shared" si="312"/>
        <v>0.46383969964286997</v>
      </c>
      <c r="R1707" s="15">
        <f t="shared" si="313"/>
        <v>18.706549590839728</v>
      </c>
      <c r="S1707" s="15">
        <v>0.63376413917239005</v>
      </c>
      <c r="T1707" s="15">
        <v>0.776109787</v>
      </c>
      <c r="U1707" s="15">
        <f t="shared" si="314"/>
        <v>0.14234564782760994</v>
      </c>
      <c r="V1707" s="16">
        <f t="shared" si="315"/>
        <v>22.460350630361326</v>
      </c>
      <c r="W1707" s="17">
        <f t="shared" si="316"/>
        <v>6.8887406431781531E-3</v>
      </c>
      <c r="X1707" s="17">
        <f t="shared" si="316"/>
        <v>8.4359759456521747E-3</v>
      </c>
      <c r="Y1707" s="16">
        <f t="shared" si="317"/>
        <v>1.5472353024740216E-3</v>
      </c>
      <c r="Z1707" s="15">
        <f t="shared" si="318"/>
        <v>22.460350630361333</v>
      </c>
      <c r="AA1707" s="13">
        <v>2.48</v>
      </c>
      <c r="AB1707" s="13">
        <v>15.41</v>
      </c>
      <c r="AC1707" s="13">
        <v>0</v>
      </c>
      <c r="AD1707" s="13">
        <v>15.21</v>
      </c>
      <c r="AE1707" s="18">
        <f t="shared" si="319"/>
        <v>7.705E-3</v>
      </c>
      <c r="AF1707" s="18">
        <f t="shared" si="324"/>
        <v>9.4355700160693411E-3</v>
      </c>
      <c r="AG1707" s="19">
        <f t="shared" si="320"/>
        <v>1.730570016069341E-3</v>
      </c>
      <c r="AH1707" s="16">
        <f t="shared" si="321"/>
        <v>22.460350630361336</v>
      </c>
      <c r="AI1707" s="16">
        <f t="shared" si="322"/>
        <v>8.1625935682184698E-4</v>
      </c>
      <c r="AJ1707" s="44">
        <v>221112</v>
      </c>
      <c r="AK1707" s="15" t="s">
        <v>683</v>
      </c>
      <c r="AL1707" s="14" t="s">
        <v>57</v>
      </c>
      <c r="AM1707" s="39" t="s">
        <v>58</v>
      </c>
      <c r="AN1707" s="39" t="s">
        <v>59</v>
      </c>
      <c r="AO1707" s="39" t="s">
        <v>60</v>
      </c>
      <c r="AP1707" s="39" t="s">
        <v>61</v>
      </c>
      <c r="AQ1707" s="20"/>
      <c r="AR1707" s="20"/>
      <c r="AS1707" s="20"/>
      <c r="AT1707" s="20"/>
      <c r="AU1707" s="20"/>
      <c r="AV1707" s="20"/>
      <c r="AW1707" s="20"/>
      <c r="AX1707" s="20"/>
      <c r="AY1707" s="20"/>
      <c r="AZ1707" s="20"/>
      <c r="BA1707" s="20"/>
      <c r="BB1707" s="20"/>
    </row>
    <row r="1708" spans="1:54" ht="26.1" hidden="1" customHeight="1" x14ac:dyDescent="0.25">
      <c r="A1708" s="39" t="s">
        <v>19</v>
      </c>
      <c r="B1708" s="13" t="s">
        <v>253</v>
      </c>
      <c r="C1708" s="13" t="s">
        <v>251</v>
      </c>
      <c r="D1708" s="13">
        <v>34005</v>
      </c>
      <c r="E1708" s="13">
        <v>45979</v>
      </c>
      <c r="F1708" s="13" t="s">
        <v>354</v>
      </c>
      <c r="G1708" s="13" t="s">
        <v>362</v>
      </c>
      <c r="H1708" s="13" t="s">
        <v>85</v>
      </c>
      <c r="I1708" s="13" t="s">
        <v>91</v>
      </c>
      <c r="J1708" s="13" t="s">
        <v>361</v>
      </c>
      <c r="K1708" s="4">
        <v>2399</v>
      </c>
      <c r="L1708" s="4">
        <v>16001</v>
      </c>
      <c r="M1708" s="14" t="s">
        <v>34</v>
      </c>
      <c r="N1708" s="15" t="s">
        <v>679</v>
      </c>
      <c r="O1708" s="15">
        <v>1.5996992726356799E-2</v>
      </c>
      <c r="P1708" s="15">
        <v>0</v>
      </c>
      <c r="Q1708" s="15">
        <f t="shared" si="312"/>
        <v>-1.5996992726356799E-2</v>
      </c>
      <c r="R1708" s="15">
        <f t="shared" si="313"/>
        <v>-100</v>
      </c>
      <c r="S1708" s="15">
        <v>1.2077410843206259E-2</v>
      </c>
      <c r="T1708" s="15">
        <v>0</v>
      </c>
      <c r="U1708" s="15">
        <f t="shared" si="314"/>
        <v>-1.2077410843206259E-2</v>
      </c>
      <c r="V1708" s="16">
        <f t="shared" si="315"/>
        <v>-100</v>
      </c>
      <c r="W1708" s="17">
        <f t="shared" si="316"/>
        <v>1.3127620481745932E-4</v>
      </c>
      <c r="X1708" s="17">
        <f t="shared" si="316"/>
        <v>0</v>
      </c>
      <c r="Y1708" s="16">
        <f t="shared" si="317"/>
        <v>-1.3127620481745932E-4</v>
      </c>
      <c r="Z1708" s="15">
        <f t="shared" si="318"/>
        <v>-100</v>
      </c>
      <c r="AA1708" s="13">
        <v>0.02</v>
      </c>
      <c r="AB1708" s="13">
        <v>15.52</v>
      </c>
      <c r="AC1708" s="13">
        <v>0</v>
      </c>
      <c r="AD1708" s="13">
        <v>0</v>
      </c>
      <c r="AE1708" s="18">
        <f t="shared" si="319"/>
        <v>7.7599999999999995E-3</v>
      </c>
      <c r="AF1708" s="18">
        <f t="shared" si="324"/>
        <v>0</v>
      </c>
      <c r="AG1708" s="19">
        <f t="shared" si="320"/>
        <v>-7.7599999999999995E-3</v>
      </c>
      <c r="AH1708" s="16">
        <f t="shared" si="321"/>
        <v>-100</v>
      </c>
      <c r="AI1708" s="16">
        <f t="shared" si="322"/>
        <v>7.6287237951825401E-3</v>
      </c>
      <c r="AJ1708" s="44">
        <v>221112</v>
      </c>
      <c r="AK1708" s="15" t="s">
        <v>682</v>
      </c>
      <c r="AL1708" s="14" t="s">
        <v>76</v>
      </c>
      <c r="AM1708" s="39" t="s">
        <v>58</v>
      </c>
      <c r="AN1708" s="39" t="s">
        <v>59</v>
      </c>
      <c r="AO1708" s="39" t="s">
        <v>77</v>
      </c>
      <c r="AP1708" s="39" t="s">
        <v>61</v>
      </c>
      <c r="AQ1708" s="20"/>
      <c r="AR1708" s="20"/>
      <c r="AS1708" s="20"/>
      <c r="AT1708" s="20"/>
      <c r="AU1708" s="20"/>
      <c r="AV1708" s="20"/>
      <c r="AW1708" s="20"/>
      <c r="AX1708" s="20"/>
      <c r="AY1708" s="20"/>
      <c r="AZ1708" s="20"/>
      <c r="BA1708" s="20"/>
      <c r="BB1708" s="20"/>
    </row>
    <row r="1709" spans="1:54" ht="26.1" hidden="1" customHeight="1" x14ac:dyDescent="0.25">
      <c r="A1709" s="40" t="s">
        <v>43</v>
      </c>
      <c r="B1709" s="13" t="s">
        <v>256</v>
      </c>
      <c r="C1709" s="13" t="s">
        <v>251</v>
      </c>
      <c r="D1709" s="13">
        <v>34015</v>
      </c>
      <c r="E1709" s="13">
        <v>55781</v>
      </c>
      <c r="F1709" s="13" t="s">
        <v>611</v>
      </c>
      <c r="G1709" s="13" t="s">
        <v>621</v>
      </c>
      <c r="H1709" s="13" t="s">
        <v>233</v>
      </c>
      <c r="I1709" s="13" t="s">
        <v>234</v>
      </c>
      <c r="J1709" s="13" t="s">
        <v>620</v>
      </c>
      <c r="K1709" s="4">
        <v>50561</v>
      </c>
      <c r="L1709" s="4">
        <v>2</v>
      </c>
      <c r="M1709" s="13" t="s">
        <v>36</v>
      </c>
      <c r="N1709" s="15" t="s">
        <v>679</v>
      </c>
      <c r="O1709" s="15">
        <v>1.5039383553604599</v>
      </c>
      <c r="P1709" s="15">
        <v>3.2220025849999998</v>
      </c>
      <c r="Q1709" s="15">
        <f t="shared" si="312"/>
        <v>1.7180642296395399</v>
      </c>
      <c r="R1709" s="15">
        <f t="shared" si="313"/>
        <v>114.23767626617641</v>
      </c>
      <c r="S1709" s="15">
        <v>0.64776881963893873</v>
      </c>
      <c r="T1709" s="15">
        <v>2.1166561969999997</v>
      </c>
      <c r="U1709" s="15">
        <f t="shared" si="314"/>
        <v>1.4688873773610611</v>
      </c>
      <c r="V1709" s="16">
        <f t="shared" si="315"/>
        <v>226.76105005792149</v>
      </c>
      <c r="W1709" s="17">
        <f t="shared" si="316"/>
        <v>7.0409654308580295E-3</v>
      </c>
      <c r="X1709" s="17">
        <f t="shared" si="316"/>
        <v>2.3007132576086952E-2</v>
      </c>
      <c r="Y1709" s="16">
        <f t="shared" si="317"/>
        <v>1.5966167145228922E-2</v>
      </c>
      <c r="Z1709" s="15">
        <f t="shared" si="318"/>
        <v>226.76105005792149</v>
      </c>
      <c r="AA1709" s="13">
        <v>1.4</v>
      </c>
      <c r="AB1709" s="13">
        <v>15.59</v>
      </c>
      <c r="AC1709" s="13">
        <v>0.93</v>
      </c>
      <c r="AD1709" s="13">
        <v>0</v>
      </c>
      <c r="AE1709" s="18">
        <f t="shared" si="319"/>
        <v>7.7949999999999998E-3</v>
      </c>
      <c r="AF1709" s="18">
        <f t="shared" si="324"/>
        <v>2.5471023852014978E-2</v>
      </c>
      <c r="AG1709" s="19">
        <f t="shared" si="320"/>
        <v>1.7676023852014978E-2</v>
      </c>
      <c r="AH1709" s="16">
        <f t="shared" si="321"/>
        <v>226.76105005792149</v>
      </c>
      <c r="AI1709" s="16">
        <f t="shared" si="322"/>
        <v>7.5403456914197031E-4</v>
      </c>
      <c r="AJ1709" s="44" t="s">
        <v>681</v>
      </c>
      <c r="AK1709" s="15" t="s">
        <v>683</v>
      </c>
      <c r="AL1709" s="14" t="s">
        <v>57</v>
      </c>
      <c r="AM1709" s="39" t="s">
        <v>58</v>
      </c>
      <c r="AN1709" s="39" t="s">
        <v>59</v>
      </c>
      <c r="AO1709" s="39" t="s">
        <v>60</v>
      </c>
      <c r="AP1709" s="39" t="s">
        <v>61</v>
      </c>
      <c r="AQ1709" s="20"/>
      <c r="AR1709" s="20"/>
      <c r="AS1709" s="20"/>
      <c r="AT1709" s="20"/>
      <c r="AU1709" s="20"/>
      <c r="AV1709" s="20"/>
      <c r="AW1709" s="20"/>
      <c r="AX1709" s="20"/>
      <c r="AY1709" s="20"/>
      <c r="AZ1709" s="20"/>
      <c r="BA1709" s="20"/>
      <c r="BB1709" s="20"/>
    </row>
    <row r="1710" spans="1:54" ht="26.1" hidden="1" customHeight="1" x14ac:dyDescent="0.25">
      <c r="A1710" s="39" t="s">
        <v>18</v>
      </c>
      <c r="B1710" s="13" t="s">
        <v>260</v>
      </c>
      <c r="C1710" s="13" t="s">
        <v>252</v>
      </c>
      <c r="D1710" s="13">
        <v>34023</v>
      </c>
      <c r="E1710" s="13">
        <v>17823</v>
      </c>
      <c r="F1710" s="13" t="s">
        <v>629</v>
      </c>
      <c r="G1710" s="13" t="s">
        <v>276</v>
      </c>
      <c r="H1710" s="13" t="s">
        <v>235</v>
      </c>
      <c r="I1710" s="13" t="s">
        <v>239</v>
      </c>
      <c r="J1710" s="13" t="s">
        <v>628</v>
      </c>
      <c r="K1710" s="4">
        <v>2385</v>
      </c>
      <c r="L1710" s="4">
        <v>10001</v>
      </c>
      <c r="M1710" s="14" t="s">
        <v>34</v>
      </c>
      <c r="N1710" s="15" t="s">
        <v>679</v>
      </c>
      <c r="O1710" s="15">
        <v>8.0048416000184697E-2</v>
      </c>
      <c r="P1710" s="15">
        <v>0</v>
      </c>
      <c r="Q1710" s="15">
        <f t="shared" si="312"/>
        <v>-8.0048416000184697E-2</v>
      </c>
      <c r="R1710" s="15">
        <f t="shared" si="313"/>
        <v>-100</v>
      </c>
      <c r="S1710" s="15">
        <v>4.4717878447862902E-2</v>
      </c>
      <c r="T1710" s="15">
        <v>0</v>
      </c>
      <c r="U1710" s="15">
        <f t="shared" si="314"/>
        <v>-4.4717878447862902E-2</v>
      </c>
      <c r="V1710" s="16">
        <f t="shared" si="315"/>
        <v>-100</v>
      </c>
      <c r="W1710" s="17">
        <f t="shared" si="316"/>
        <v>4.8606389617242285E-4</v>
      </c>
      <c r="X1710" s="17">
        <f t="shared" si="316"/>
        <v>0</v>
      </c>
      <c r="Y1710" s="16">
        <f t="shared" si="317"/>
        <v>-4.8606389617242285E-4</v>
      </c>
      <c r="Z1710" s="15">
        <f t="shared" si="318"/>
        <v>-100</v>
      </c>
      <c r="AA1710" s="13">
        <v>0.08</v>
      </c>
      <c r="AB1710" s="13">
        <v>15.65</v>
      </c>
      <c r="AC1710" s="13">
        <v>0</v>
      </c>
      <c r="AD1710" s="13">
        <v>0</v>
      </c>
      <c r="AE1710" s="18">
        <f t="shared" si="319"/>
        <v>7.8250000000000004E-3</v>
      </c>
      <c r="AF1710" s="18">
        <f t="shared" si="324"/>
        <v>0</v>
      </c>
      <c r="AG1710" s="19">
        <f t="shared" si="320"/>
        <v>-7.8250000000000004E-3</v>
      </c>
      <c r="AH1710" s="16">
        <f t="shared" si="321"/>
        <v>-100</v>
      </c>
      <c r="AI1710" s="16">
        <f t="shared" si="322"/>
        <v>7.3389361038275775E-3</v>
      </c>
      <c r="AJ1710" s="44">
        <v>221112</v>
      </c>
      <c r="AK1710" s="15" t="s">
        <v>682</v>
      </c>
      <c r="AL1710" s="14" t="s">
        <v>76</v>
      </c>
      <c r="AM1710" s="39" t="s">
        <v>58</v>
      </c>
      <c r="AN1710" s="39" t="s">
        <v>59</v>
      </c>
      <c r="AO1710" s="39" t="s">
        <v>77</v>
      </c>
      <c r="AP1710" s="39" t="s">
        <v>61</v>
      </c>
      <c r="AQ1710" s="20"/>
      <c r="AR1710" s="20"/>
      <c r="AS1710" s="20"/>
      <c r="AT1710" s="20"/>
      <c r="AU1710" s="20"/>
      <c r="AV1710" s="20"/>
      <c r="AW1710" s="20"/>
      <c r="AX1710" s="20"/>
      <c r="AY1710" s="20"/>
      <c r="AZ1710" s="20"/>
      <c r="BA1710" s="20"/>
      <c r="BB1710" s="20"/>
    </row>
    <row r="1711" spans="1:54" ht="26.1" hidden="1" customHeight="1" x14ac:dyDescent="0.25">
      <c r="A1711" s="39" t="s">
        <v>23</v>
      </c>
      <c r="B1711" s="13" t="s">
        <v>24</v>
      </c>
      <c r="C1711" s="13" t="s">
        <v>251</v>
      </c>
      <c r="D1711" s="13">
        <v>34011</v>
      </c>
      <c r="E1711" s="13">
        <v>75507</v>
      </c>
      <c r="F1711" s="13" t="s">
        <v>491</v>
      </c>
      <c r="G1711" s="13" t="s">
        <v>313</v>
      </c>
      <c r="H1711" s="13" t="s">
        <v>150</v>
      </c>
      <c r="I1711" s="13" t="s">
        <v>151</v>
      </c>
      <c r="J1711" s="13" t="s">
        <v>490</v>
      </c>
      <c r="K1711" s="4">
        <v>2434</v>
      </c>
      <c r="L1711" s="4">
        <v>6001</v>
      </c>
      <c r="M1711" s="14" t="s">
        <v>35</v>
      </c>
      <c r="N1711" s="15" t="s">
        <v>679</v>
      </c>
      <c r="O1711" s="15">
        <v>4.9993221529413399E-2</v>
      </c>
      <c r="P1711" s="15">
        <v>0</v>
      </c>
      <c r="Q1711" s="15">
        <f t="shared" si="312"/>
        <v>-4.9993221529413399E-2</v>
      </c>
      <c r="R1711" s="15">
        <f t="shared" si="313"/>
        <v>-100</v>
      </c>
      <c r="S1711" s="15">
        <v>4.9993221529413406E-2</v>
      </c>
      <c r="T1711" s="15">
        <v>0</v>
      </c>
      <c r="U1711" s="15">
        <f t="shared" si="314"/>
        <v>-4.9993221529413406E-2</v>
      </c>
      <c r="V1711" s="16">
        <f t="shared" si="315"/>
        <v>-100</v>
      </c>
      <c r="W1711" s="17">
        <f t="shared" si="316"/>
        <v>5.4340458184145006E-4</v>
      </c>
      <c r="X1711" s="17">
        <f t="shared" si="316"/>
        <v>0</v>
      </c>
      <c r="Y1711" s="16">
        <f t="shared" si="317"/>
        <v>-5.4340458184145006E-4</v>
      </c>
      <c r="Z1711" s="15">
        <f t="shared" si="318"/>
        <v>-100</v>
      </c>
      <c r="AA1711" s="13">
        <v>0.05</v>
      </c>
      <c r="AB1711" s="13">
        <v>15.75</v>
      </c>
      <c r="AC1711" s="13">
        <v>0</v>
      </c>
      <c r="AD1711" s="13">
        <v>0</v>
      </c>
      <c r="AE1711" s="18">
        <f t="shared" si="319"/>
        <v>7.8750000000000001E-3</v>
      </c>
      <c r="AF1711" s="18">
        <f t="shared" si="324"/>
        <v>0</v>
      </c>
      <c r="AG1711" s="19">
        <f t="shared" si="320"/>
        <v>-7.8750000000000001E-3</v>
      </c>
      <c r="AH1711" s="16">
        <f t="shared" si="321"/>
        <v>-100</v>
      </c>
      <c r="AI1711" s="16">
        <f t="shared" si="322"/>
        <v>7.3315954181585501E-3</v>
      </c>
      <c r="AJ1711" s="44">
        <v>221112</v>
      </c>
      <c r="AK1711" s="15" t="s">
        <v>682</v>
      </c>
      <c r="AL1711" s="14" t="s">
        <v>109</v>
      </c>
      <c r="AM1711" s="39" t="s">
        <v>65</v>
      </c>
      <c r="AN1711" s="39" t="s">
        <v>59</v>
      </c>
      <c r="AO1711" s="39" t="s">
        <v>107</v>
      </c>
      <c r="AP1711" s="39" t="s">
        <v>108</v>
      </c>
      <c r="AQ1711" s="20"/>
      <c r="AR1711" s="20"/>
      <c r="AS1711" s="20"/>
      <c r="AT1711" s="20"/>
      <c r="AU1711" s="20"/>
      <c r="AV1711" s="20"/>
      <c r="AW1711" s="20"/>
      <c r="AX1711" s="20"/>
      <c r="AY1711" s="20"/>
      <c r="AZ1711" s="20"/>
      <c r="BA1711" s="20"/>
      <c r="BB1711" s="20"/>
    </row>
    <row r="1712" spans="1:54" ht="26.1" hidden="1" customHeight="1" x14ac:dyDescent="0.25">
      <c r="A1712" s="39" t="s">
        <v>11</v>
      </c>
      <c r="B1712" s="13" t="s">
        <v>652</v>
      </c>
      <c r="C1712" s="13" t="s">
        <v>252</v>
      </c>
      <c r="D1712" s="13">
        <v>34039</v>
      </c>
      <c r="E1712" s="13">
        <v>41810</v>
      </c>
      <c r="F1712" s="13" t="s">
        <v>548</v>
      </c>
      <c r="G1712" s="13" t="s">
        <v>276</v>
      </c>
      <c r="H1712" s="13" t="s">
        <v>175</v>
      </c>
      <c r="I1712" s="13" t="s">
        <v>177</v>
      </c>
      <c r="J1712" s="13" t="s">
        <v>562</v>
      </c>
      <c r="K1712" s="4">
        <v>2406</v>
      </c>
      <c r="L1712" s="4">
        <v>1101</v>
      </c>
      <c r="M1712" s="14" t="s">
        <v>34</v>
      </c>
      <c r="N1712" s="15" t="s">
        <v>679</v>
      </c>
      <c r="O1712" s="15">
        <v>3.54331443863465</v>
      </c>
      <c r="P1712" s="15">
        <v>4.1723616989999996</v>
      </c>
      <c r="Q1712" s="15">
        <f t="shared" si="312"/>
        <v>0.62904726036534964</v>
      </c>
      <c r="R1712" s="15">
        <f t="shared" si="313"/>
        <v>17.753074734393067</v>
      </c>
      <c r="S1712" s="15">
        <v>0.90178333021595303</v>
      </c>
      <c r="T1712" s="15">
        <v>1.0955062209999999</v>
      </c>
      <c r="U1712" s="15">
        <f t="shared" si="314"/>
        <v>0.19372289078404692</v>
      </c>
      <c r="V1712" s="16">
        <f t="shared" si="315"/>
        <v>21.4821991373089</v>
      </c>
      <c r="W1712" s="17">
        <f t="shared" si="316"/>
        <v>9.8019927197386201E-3</v>
      </c>
      <c r="X1712" s="17">
        <f t="shared" si="316"/>
        <v>1.1907676315217391E-2</v>
      </c>
      <c r="Y1712" s="16">
        <f t="shared" si="317"/>
        <v>2.105683595478771E-3</v>
      </c>
      <c r="Z1712" s="15">
        <f t="shared" si="318"/>
        <v>21.4821991373089</v>
      </c>
      <c r="AA1712" s="13">
        <v>3.55</v>
      </c>
      <c r="AB1712" s="13">
        <v>15.78</v>
      </c>
      <c r="AC1712" s="13">
        <v>0</v>
      </c>
      <c r="AD1712" s="13">
        <v>0</v>
      </c>
      <c r="AE1712" s="18">
        <f t="shared" si="319"/>
        <v>7.8899999999999994E-3</v>
      </c>
      <c r="AF1712" s="18">
        <f t="shared" si="324"/>
        <v>9.5849455119336718E-3</v>
      </c>
      <c r="AG1712" s="19">
        <f t="shared" si="320"/>
        <v>1.6949455119336723E-3</v>
      </c>
      <c r="AH1712" s="16">
        <f t="shared" si="321"/>
        <v>21.482199137308903</v>
      </c>
      <c r="AI1712" s="16">
        <f t="shared" si="322"/>
        <v>-1.9119927197386206E-3</v>
      </c>
      <c r="AJ1712" s="44">
        <v>221112</v>
      </c>
      <c r="AK1712" s="15" t="s">
        <v>683</v>
      </c>
      <c r="AL1712" s="14" t="s">
        <v>57</v>
      </c>
      <c r="AM1712" s="39" t="s">
        <v>58</v>
      </c>
      <c r="AN1712" s="39" t="s">
        <v>59</v>
      </c>
      <c r="AO1712" s="39" t="s">
        <v>60</v>
      </c>
      <c r="AP1712" s="39" t="s">
        <v>61</v>
      </c>
      <c r="AQ1712" s="20"/>
      <c r="AR1712" s="20"/>
      <c r="AS1712" s="20"/>
      <c r="AT1712" s="20"/>
      <c r="AU1712" s="20"/>
      <c r="AV1712" s="20"/>
      <c r="AW1712" s="20"/>
      <c r="AX1712" s="20"/>
      <c r="AY1712" s="20"/>
      <c r="AZ1712" s="20"/>
      <c r="BA1712" s="20"/>
      <c r="BB1712" s="20"/>
    </row>
    <row r="1713" spans="1:54" ht="26.1" hidden="1" customHeight="1" x14ac:dyDescent="0.25">
      <c r="A1713" s="39" t="s">
        <v>42</v>
      </c>
      <c r="B1713" s="13" t="s">
        <v>652</v>
      </c>
      <c r="C1713" s="13" t="s">
        <v>252</v>
      </c>
      <c r="D1713" s="13">
        <v>34039</v>
      </c>
      <c r="E1713" s="13">
        <v>41741</v>
      </c>
      <c r="F1713" s="13" t="s">
        <v>280</v>
      </c>
      <c r="G1713" s="13" t="s">
        <v>276</v>
      </c>
      <c r="H1713" s="13" t="s">
        <v>124</v>
      </c>
      <c r="I1713" s="13" t="s">
        <v>125</v>
      </c>
      <c r="J1713" s="13" t="s">
        <v>399</v>
      </c>
      <c r="K1713" s="4">
        <v>10805</v>
      </c>
      <c r="L1713" s="4">
        <v>2001</v>
      </c>
      <c r="M1713" s="14" t="s">
        <v>35</v>
      </c>
      <c r="N1713" s="15" t="s">
        <v>679</v>
      </c>
      <c r="O1713" s="15">
        <v>4.7966404720479701E-2</v>
      </c>
      <c r="P1713" s="15">
        <v>5.6709358000000001E-2</v>
      </c>
      <c r="Q1713" s="15">
        <f t="shared" si="312"/>
        <v>8.7429532795203005E-3</v>
      </c>
      <c r="R1713" s="15">
        <f t="shared" si="313"/>
        <v>18.227243276766615</v>
      </c>
      <c r="S1713" s="15">
        <v>1.2704371866194539E-2</v>
      </c>
      <c r="T1713" s="15">
        <v>1.5429131E-2</v>
      </c>
      <c r="U1713" s="15">
        <f t="shared" si="314"/>
        <v>2.7247591338054617E-3</v>
      </c>
      <c r="V1713" s="16">
        <f t="shared" si="315"/>
        <v>21.447413240916372</v>
      </c>
      <c r="W1713" s="17">
        <f t="shared" si="316"/>
        <v>1.3809099854559281E-4</v>
      </c>
      <c r="X1713" s="17">
        <f t="shared" si="316"/>
        <v>1.6770794565217393E-4</v>
      </c>
      <c r="Y1713" s="16">
        <f t="shared" si="317"/>
        <v>2.9616947106581119E-5</v>
      </c>
      <c r="Z1713" s="15">
        <f t="shared" si="318"/>
        <v>21.447413240916379</v>
      </c>
      <c r="AA1713" s="13">
        <v>0.05</v>
      </c>
      <c r="AB1713" s="13">
        <v>16.38</v>
      </c>
      <c r="AC1713" s="13">
        <v>0</v>
      </c>
      <c r="AD1713" s="13">
        <v>5.84</v>
      </c>
      <c r="AE1713" s="18">
        <f t="shared" si="319"/>
        <v>8.1899999999999994E-3</v>
      </c>
      <c r="AF1713" s="18">
        <f t="shared" si="324"/>
        <v>9.9465431444310509E-3</v>
      </c>
      <c r="AG1713" s="19">
        <f t="shared" si="320"/>
        <v>1.7565431444310515E-3</v>
      </c>
      <c r="AH1713" s="16">
        <f t="shared" si="321"/>
        <v>21.447413240916383</v>
      </c>
      <c r="AI1713" s="16">
        <f t="shared" si="322"/>
        <v>8.0519090014544072E-3</v>
      </c>
      <c r="AJ1713" s="44">
        <v>221112</v>
      </c>
      <c r="AK1713" s="15" t="s">
        <v>683</v>
      </c>
      <c r="AL1713" s="14" t="s">
        <v>76</v>
      </c>
      <c r="AM1713" s="39" t="s">
        <v>58</v>
      </c>
      <c r="AN1713" s="39" t="s">
        <v>59</v>
      </c>
      <c r="AO1713" s="39" t="s">
        <v>77</v>
      </c>
      <c r="AP1713" s="39" t="s">
        <v>61</v>
      </c>
      <c r="AQ1713" s="20"/>
      <c r="AR1713" s="20"/>
      <c r="AS1713" s="20"/>
      <c r="AT1713" s="20"/>
      <c r="AU1713" s="20"/>
      <c r="AV1713" s="20"/>
      <c r="AW1713" s="20"/>
      <c r="AX1713" s="20"/>
      <c r="AY1713" s="20"/>
      <c r="AZ1713" s="20"/>
      <c r="BA1713" s="20"/>
      <c r="BB1713" s="20"/>
    </row>
    <row r="1714" spans="1:54" ht="26.1" hidden="1" customHeight="1" x14ac:dyDescent="0.25">
      <c r="A1714" s="39" t="s">
        <v>11</v>
      </c>
      <c r="B1714" s="13" t="s">
        <v>652</v>
      </c>
      <c r="C1714" s="13" t="s">
        <v>252</v>
      </c>
      <c r="D1714" s="13">
        <v>34039</v>
      </c>
      <c r="E1714" s="13">
        <v>41810</v>
      </c>
      <c r="F1714" s="13" t="s">
        <v>548</v>
      </c>
      <c r="G1714" s="13" t="s">
        <v>311</v>
      </c>
      <c r="H1714" s="13" t="s">
        <v>175</v>
      </c>
      <c r="I1714" s="13" t="s">
        <v>177</v>
      </c>
      <c r="J1714" s="13" t="s">
        <v>558</v>
      </c>
      <c r="K1714" s="4">
        <v>2406</v>
      </c>
      <c r="L1714" s="4">
        <v>1201</v>
      </c>
      <c r="M1714" s="14" t="s">
        <v>34</v>
      </c>
      <c r="N1714" s="15" t="s">
        <v>679</v>
      </c>
      <c r="O1714" s="15">
        <v>3.5911125909711101</v>
      </c>
      <c r="P1714" s="15">
        <v>4.2628858479999998</v>
      </c>
      <c r="Q1714" s="15">
        <f t="shared" si="312"/>
        <v>0.67177325702888968</v>
      </c>
      <c r="R1714" s="15">
        <f t="shared" si="313"/>
        <v>18.706549572349346</v>
      </c>
      <c r="S1714" s="15">
        <v>0.91787270625729589</v>
      </c>
      <c r="T1714" s="15">
        <v>1.1240301340000001</v>
      </c>
      <c r="U1714" s="15">
        <f t="shared" si="314"/>
        <v>0.20615742774270418</v>
      </c>
      <c r="V1714" s="16">
        <f t="shared" si="315"/>
        <v>22.460350584268777</v>
      </c>
      <c r="W1714" s="17">
        <f t="shared" si="316"/>
        <v>9.9768772419271297E-3</v>
      </c>
      <c r="X1714" s="17">
        <f t="shared" si="316"/>
        <v>1.2217718847826088E-2</v>
      </c>
      <c r="Y1714" s="16">
        <f t="shared" si="317"/>
        <v>2.2408416058989581E-3</v>
      </c>
      <c r="Z1714" s="15">
        <f t="shared" si="318"/>
        <v>22.46035058426877</v>
      </c>
      <c r="AA1714" s="13">
        <v>3.58</v>
      </c>
      <c r="AB1714" s="13">
        <v>16.48</v>
      </c>
      <c r="AC1714" s="13">
        <v>0</v>
      </c>
      <c r="AD1714" s="13">
        <v>0</v>
      </c>
      <c r="AE1714" s="18">
        <f t="shared" si="319"/>
        <v>8.2400000000000008E-3</v>
      </c>
      <c r="AF1714" s="18">
        <f t="shared" si="324"/>
        <v>1.0090732888143748E-2</v>
      </c>
      <c r="AG1714" s="19">
        <f t="shared" si="320"/>
        <v>1.8507328881437468E-3</v>
      </c>
      <c r="AH1714" s="16">
        <f t="shared" si="321"/>
        <v>22.46035058426877</v>
      </c>
      <c r="AI1714" s="16">
        <f t="shared" si="322"/>
        <v>-1.7368772419271289E-3</v>
      </c>
      <c r="AJ1714" s="44">
        <v>221112</v>
      </c>
      <c r="AK1714" s="15" t="s">
        <v>683</v>
      </c>
      <c r="AL1714" s="14" t="s">
        <v>57</v>
      </c>
      <c r="AM1714" s="39" t="s">
        <v>58</v>
      </c>
      <c r="AN1714" s="39" t="s">
        <v>59</v>
      </c>
      <c r="AO1714" s="39" t="s">
        <v>60</v>
      </c>
      <c r="AP1714" s="39" t="s">
        <v>61</v>
      </c>
      <c r="AQ1714" s="20"/>
      <c r="AR1714" s="20"/>
      <c r="AS1714" s="20"/>
      <c r="AT1714" s="20"/>
      <c r="AU1714" s="20"/>
      <c r="AV1714" s="20"/>
      <c r="AW1714" s="20"/>
      <c r="AX1714" s="20"/>
      <c r="AY1714" s="20"/>
      <c r="AZ1714" s="20"/>
      <c r="BA1714" s="20"/>
      <c r="BB1714" s="20"/>
    </row>
    <row r="1715" spans="1:54" ht="26.1" hidden="1" customHeight="1" x14ac:dyDescent="0.25">
      <c r="A1715" s="39" t="s">
        <v>11</v>
      </c>
      <c r="B1715" s="13" t="s">
        <v>652</v>
      </c>
      <c r="C1715" s="13" t="s">
        <v>252</v>
      </c>
      <c r="D1715" s="13">
        <v>34039</v>
      </c>
      <c r="E1715" s="13">
        <v>41810</v>
      </c>
      <c r="F1715" s="13" t="s">
        <v>548</v>
      </c>
      <c r="G1715" s="13" t="s">
        <v>274</v>
      </c>
      <c r="H1715" s="13" t="s">
        <v>175</v>
      </c>
      <c r="I1715" s="13" t="s">
        <v>177</v>
      </c>
      <c r="J1715" s="13" t="s">
        <v>547</v>
      </c>
      <c r="K1715" s="4">
        <v>2406</v>
      </c>
      <c r="L1715" s="4">
        <v>2201</v>
      </c>
      <c r="M1715" s="14" t="s">
        <v>34</v>
      </c>
      <c r="N1715" s="15" t="s">
        <v>679</v>
      </c>
      <c r="O1715" s="15">
        <v>3.2451849894177198</v>
      </c>
      <c r="P1715" s="15">
        <v>3.8346086380000002</v>
      </c>
      <c r="Q1715" s="15">
        <f t="shared" si="312"/>
        <v>0.58942364858228036</v>
      </c>
      <c r="R1715" s="15">
        <f t="shared" si="313"/>
        <v>18.163021538197118</v>
      </c>
      <c r="S1715" s="15">
        <v>0.87259502012728896</v>
      </c>
      <c r="T1715" s="15">
        <v>1.070872979</v>
      </c>
      <c r="U1715" s="15">
        <f t="shared" si="314"/>
        <v>0.19827795887271105</v>
      </c>
      <c r="V1715" s="16">
        <f t="shared" si="315"/>
        <v>22.722792853411818</v>
      </c>
      <c r="W1715" s="17">
        <f t="shared" si="316"/>
        <v>9.4847284796444453E-3</v>
      </c>
      <c r="X1715" s="17">
        <f t="shared" si="316"/>
        <v>1.1639923684782609E-2</v>
      </c>
      <c r="Y1715" s="16">
        <f t="shared" si="317"/>
        <v>2.1551952051381638E-3</v>
      </c>
      <c r="Z1715" s="15">
        <f t="shared" si="318"/>
        <v>22.722792853411821</v>
      </c>
      <c r="AA1715" s="13">
        <v>3.26</v>
      </c>
      <c r="AB1715" s="13">
        <v>16.73</v>
      </c>
      <c r="AC1715" s="13">
        <v>0</v>
      </c>
      <c r="AD1715" s="13">
        <v>0</v>
      </c>
      <c r="AE1715" s="18">
        <f t="shared" si="319"/>
        <v>8.3650000000000009E-3</v>
      </c>
      <c r="AF1715" s="18">
        <f t="shared" si="324"/>
        <v>1.02657616221879E-2</v>
      </c>
      <c r="AG1715" s="19">
        <f t="shared" si="320"/>
        <v>1.9007616221878992E-3</v>
      </c>
      <c r="AH1715" s="16">
        <f t="shared" si="321"/>
        <v>22.722792853411825</v>
      </c>
      <c r="AI1715" s="16">
        <f t="shared" si="322"/>
        <v>-1.1197284796444443E-3</v>
      </c>
      <c r="AJ1715" s="44">
        <v>221112</v>
      </c>
      <c r="AK1715" s="15" t="s">
        <v>683</v>
      </c>
      <c r="AL1715" s="14" t="s">
        <v>57</v>
      </c>
      <c r="AM1715" s="39" t="s">
        <v>58</v>
      </c>
      <c r="AN1715" s="39" t="s">
        <v>59</v>
      </c>
      <c r="AO1715" s="39" t="s">
        <v>60</v>
      </c>
      <c r="AP1715" s="39" t="s">
        <v>61</v>
      </c>
      <c r="AQ1715" s="20"/>
      <c r="AR1715" s="20"/>
      <c r="AS1715" s="20"/>
      <c r="AT1715" s="20"/>
      <c r="AU1715" s="20"/>
      <c r="AV1715" s="20"/>
      <c r="AW1715" s="20"/>
      <c r="AX1715" s="20"/>
      <c r="AY1715" s="20"/>
      <c r="AZ1715" s="20"/>
      <c r="BA1715" s="20"/>
      <c r="BB1715" s="20"/>
    </row>
    <row r="1716" spans="1:54" ht="26.1" hidden="1" customHeight="1" x14ac:dyDescent="0.25">
      <c r="A1716" s="39" t="s">
        <v>19</v>
      </c>
      <c r="B1716" s="13" t="s">
        <v>253</v>
      </c>
      <c r="C1716" s="13" t="s">
        <v>251</v>
      </c>
      <c r="D1716" s="13">
        <v>34005</v>
      </c>
      <c r="E1716" s="13">
        <v>45979</v>
      </c>
      <c r="F1716" s="13" t="s">
        <v>365</v>
      </c>
      <c r="G1716" s="13" t="s">
        <v>300</v>
      </c>
      <c r="H1716" s="13" t="s">
        <v>85</v>
      </c>
      <c r="I1716" s="13" t="s">
        <v>92</v>
      </c>
      <c r="J1716" s="13" t="s">
        <v>371</v>
      </c>
      <c r="K1716" s="4">
        <v>2399</v>
      </c>
      <c r="L1716" s="4">
        <v>34001</v>
      </c>
      <c r="M1716" s="14" t="s">
        <v>34</v>
      </c>
      <c r="N1716" s="15" t="s">
        <v>679</v>
      </c>
      <c r="O1716" s="15">
        <v>3.50032712019758E-2</v>
      </c>
      <c r="P1716" s="15">
        <v>0</v>
      </c>
      <c r="Q1716" s="15">
        <f t="shared" si="312"/>
        <v>-3.50032712019758E-2</v>
      </c>
      <c r="R1716" s="15">
        <f t="shared" si="313"/>
        <v>-100</v>
      </c>
      <c r="S1716" s="15">
        <v>2.853207820665472E-2</v>
      </c>
      <c r="T1716" s="15">
        <v>0</v>
      </c>
      <c r="U1716" s="15">
        <f t="shared" si="314"/>
        <v>-2.853207820665472E-2</v>
      </c>
      <c r="V1716" s="16">
        <f t="shared" si="315"/>
        <v>-100</v>
      </c>
      <c r="W1716" s="17">
        <f t="shared" si="316"/>
        <v>3.1013128485494259E-4</v>
      </c>
      <c r="X1716" s="17">
        <f t="shared" si="316"/>
        <v>0</v>
      </c>
      <c r="Y1716" s="16">
        <f t="shared" si="317"/>
        <v>-3.1013128485494259E-4</v>
      </c>
      <c r="Z1716" s="15">
        <f t="shared" si="318"/>
        <v>-100</v>
      </c>
      <c r="AA1716" s="13">
        <v>0.04</v>
      </c>
      <c r="AB1716" s="13">
        <v>17.329999999999998</v>
      </c>
      <c r="AC1716" s="13">
        <v>0</v>
      </c>
      <c r="AD1716" s="13">
        <v>0</v>
      </c>
      <c r="AE1716" s="18">
        <f t="shared" si="319"/>
        <v>8.6649999999999991E-3</v>
      </c>
      <c r="AF1716" s="18">
        <f t="shared" si="324"/>
        <v>0</v>
      </c>
      <c r="AG1716" s="19">
        <f t="shared" si="320"/>
        <v>-8.6649999999999991E-3</v>
      </c>
      <c r="AH1716" s="16">
        <f t="shared" si="321"/>
        <v>-100</v>
      </c>
      <c r="AI1716" s="16">
        <f t="shared" si="322"/>
        <v>8.3548687151450557E-3</v>
      </c>
      <c r="AJ1716" s="44">
        <v>221112</v>
      </c>
      <c r="AK1716" s="15" t="s">
        <v>682</v>
      </c>
      <c r="AL1716" s="14" t="s">
        <v>76</v>
      </c>
      <c r="AM1716" s="39" t="s">
        <v>58</v>
      </c>
      <c r="AN1716" s="39" t="s">
        <v>59</v>
      </c>
      <c r="AO1716" s="39" t="s">
        <v>77</v>
      </c>
      <c r="AP1716" s="39" t="s">
        <v>61</v>
      </c>
      <c r="AQ1716" s="20"/>
      <c r="AR1716" s="20"/>
      <c r="AS1716" s="20"/>
      <c r="AT1716" s="20"/>
      <c r="AU1716" s="20"/>
      <c r="AV1716" s="20"/>
      <c r="AW1716" s="20"/>
      <c r="AX1716" s="20"/>
      <c r="AY1716" s="20"/>
      <c r="AZ1716" s="20"/>
      <c r="BA1716" s="20"/>
      <c r="BB1716" s="20"/>
    </row>
    <row r="1717" spans="1:54" ht="26.1" customHeight="1" x14ac:dyDescent="0.25">
      <c r="A1717" s="40" t="s">
        <v>10</v>
      </c>
      <c r="B1717" s="13" t="s">
        <v>10</v>
      </c>
      <c r="C1717" s="13" t="s">
        <v>252</v>
      </c>
      <c r="D1717" s="13">
        <v>34003</v>
      </c>
      <c r="E1717" s="13">
        <v>2488</v>
      </c>
      <c r="F1717" s="13" t="s">
        <v>271</v>
      </c>
      <c r="G1717" s="13" t="s">
        <v>319</v>
      </c>
      <c r="H1717" s="13" t="s">
        <v>82</v>
      </c>
      <c r="I1717" s="13" t="s">
        <v>84</v>
      </c>
      <c r="J1717" s="13" t="s">
        <v>318</v>
      </c>
      <c r="K1717" s="4">
        <v>2398</v>
      </c>
      <c r="L1717" s="4">
        <v>1201</v>
      </c>
      <c r="M1717" s="13" t="s">
        <v>36</v>
      </c>
      <c r="N1717" s="15" t="s">
        <v>679</v>
      </c>
      <c r="O1717" s="15">
        <v>0.60321860239198999</v>
      </c>
      <c r="P1717" s="15">
        <v>0.712092744</v>
      </c>
      <c r="Q1717" s="15">
        <f t="shared" si="312"/>
        <v>0.10887414160801001</v>
      </c>
      <c r="R1717" s="15">
        <f t="shared" si="313"/>
        <v>18.048870040857963</v>
      </c>
      <c r="S1717" s="15">
        <v>0.1694912050406146</v>
      </c>
      <c r="T1717" s="15">
        <v>0.206667243</v>
      </c>
      <c r="U1717" s="15">
        <f t="shared" si="314"/>
        <v>3.71760379593854E-2</v>
      </c>
      <c r="V1717" s="16">
        <f t="shared" si="315"/>
        <v>21.933903856826689</v>
      </c>
      <c r="W1717" s="17">
        <f t="shared" si="316"/>
        <v>1.8422957069632023E-3</v>
      </c>
      <c r="X1717" s="17">
        <f t="shared" si="316"/>
        <v>2.2463830760869564E-3</v>
      </c>
      <c r="Y1717" s="16">
        <f t="shared" si="317"/>
        <v>4.0408736912375415E-4</v>
      </c>
      <c r="Z1717" s="15">
        <f t="shared" si="318"/>
        <v>21.933903856826678</v>
      </c>
      <c r="AA1717" s="13">
        <v>0.61</v>
      </c>
      <c r="AB1717" s="13">
        <v>17.440000000000001</v>
      </c>
      <c r="AC1717" s="13">
        <v>0</v>
      </c>
      <c r="AD1717" s="13">
        <v>0</v>
      </c>
      <c r="AE1717" s="18">
        <f t="shared" si="319"/>
        <v>8.7200000000000003E-3</v>
      </c>
      <c r="AF1717" s="18">
        <f t="shared" si="324"/>
        <v>1.0632636416315287E-2</v>
      </c>
      <c r="AG1717" s="19">
        <f t="shared" si="320"/>
        <v>1.9126364163152866E-3</v>
      </c>
      <c r="AH1717" s="16">
        <f t="shared" si="321"/>
        <v>21.933903856826682</v>
      </c>
      <c r="AI1717" s="16">
        <f t="shared" si="322"/>
        <v>6.8777042930367981E-3</v>
      </c>
      <c r="AJ1717" s="44">
        <v>221112</v>
      </c>
      <c r="AK1717" s="15" t="s">
        <v>683</v>
      </c>
      <c r="AL1717" s="14" t="s">
        <v>76</v>
      </c>
      <c r="AM1717" s="39" t="s">
        <v>58</v>
      </c>
      <c r="AN1717" s="39" t="s">
        <v>59</v>
      </c>
      <c r="AO1717" s="39" t="s">
        <v>77</v>
      </c>
      <c r="AP1717" s="39" t="s">
        <v>61</v>
      </c>
      <c r="AQ1717" s="20"/>
      <c r="AR1717" s="20"/>
      <c r="AS1717" s="20"/>
      <c r="AT1717" s="20"/>
      <c r="AU1717" s="20"/>
      <c r="AV1717" s="20"/>
      <c r="AW1717" s="20"/>
      <c r="AX1717" s="20"/>
      <c r="AY1717" s="20"/>
      <c r="AZ1717" s="20"/>
      <c r="BA1717" s="20"/>
      <c r="BB1717" s="20"/>
    </row>
    <row r="1718" spans="1:54" ht="26.1" hidden="1" customHeight="1" x14ac:dyDescent="0.25">
      <c r="A1718" s="39" t="s">
        <v>10</v>
      </c>
      <c r="B1718" s="13" t="s">
        <v>10</v>
      </c>
      <c r="C1718" s="13" t="s">
        <v>252</v>
      </c>
      <c r="D1718" s="13">
        <v>34003</v>
      </c>
      <c r="E1718" s="13">
        <v>2488</v>
      </c>
      <c r="F1718" s="13" t="s">
        <v>271</v>
      </c>
      <c r="G1718" s="13" t="s">
        <v>311</v>
      </c>
      <c r="H1718" s="13" t="s">
        <v>82</v>
      </c>
      <c r="I1718" s="13" t="s">
        <v>84</v>
      </c>
      <c r="J1718" s="13" t="s">
        <v>310</v>
      </c>
      <c r="K1718" s="4">
        <v>2398</v>
      </c>
      <c r="L1718" s="4">
        <v>1201</v>
      </c>
      <c r="M1718" s="14" t="s">
        <v>34</v>
      </c>
      <c r="N1718" s="15" t="s">
        <v>679</v>
      </c>
      <c r="O1718" s="15">
        <v>2.6630138877466001</v>
      </c>
      <c r="P1718" s="15">
        <v>3.140462855</v>
      </c>
      <c r="Q1718" s="15">
        <f t="shared" si="312"/>
        <v>0.47744896725339991</v>
      </c>
      <c r="R1718" s="15">
        <f t="shared" si="313"/>
        <v>17.928895130825232</v>
      </c>
      <c r="S1718" s="15">
        <v>0.77530707448550207</v>
      </c>
      <c r="T1718" s="15">
        <v>0.94536218100000002</v>
      </c>
      <c r="U1718" s="15">
        <f t="shared" si="314"/>
        <v>0.17005510651449796</v>
      </c>
      <c r="V1718" s="16">
        <f t="shared" si="315"/>
        <v>21.933903624876301</v>
      </c>
      <c r="W1718" s="17">
        <f t="shared" si="316"/>
        <v>8.4272508096250223E-3</v>
      </c>
      <c r="X1718" s="17">
        <f t="shared" si="316"/>
        <v>1.0275675880434782E-2</v>
      </c>
      <c r="Y1718" s="16">
        <f t="shared" si="317"/>
        <v>1.8484250708097599E-3</v>
      </c>
      <c r="Z1718" s="15">
        <f t="shared" si="318"/>
        <v>21.933903624876297</v>
      </c>
      <c r="AA1718" s="13">
        <v>2.67</v>
      </c>
      <c r="AB1718" s="13">
        <v>17.89</v>
      </c>
      <c r="AC1718" s="13">
        <v>0</v>
      </c>
      <c r="AD1718" s="13">
        <v>0</v>
      </c>
      <c r="AE1718" s="18">
        <f t="shared" si="319"/>
        <v>8.9449999999999998E-3</v>
      </c>
      <c r="AF1718" s="18">
        <f t="shared" si="324"/>
        <v>1.0906987679245184E-2</v>
      </c>
      <c r="AG1718" s="19">
        <f t="shared" si="320"/>
        <v>1.9619876792451845E-3</v>
      </c>
      <c r="AH1718" s="16">
        <f t="shared" si="321"/>
        <v>21.933903624876294</v>
      </c>
      <c r="AI1718" s="16">
        <f t="shared" si="322"/>
        <v>5.1774919037497757E-4</v>
      </c>
      <c r="AJ1718" s="44">
        <v>221112</v>
      </c>
      <c r="AK1718" s="15" t="s">
        <v>683</v>
      </c>
      <c r="AL1718" s="14" t="s">
        <v>76</v>
      </c>
      <c r="AM1718" s="39" t="s">
        <v>58</v>
      </c>
      <c r="AN1718" s="39" t="s">
        <v>59</v>
      </c>
      <c r="AO1718" s="39" t="s">
        <v>77</v>
      </c>
      <c r="AP1718" s="39" t="s">
        <v>61</v>
      </c>
      <c r="AQ1718" s="20"/>
      <c r="AR1718" s="20"/>
      <c r="AS1718" s="20"/>
      <c r="AT1718" s="20"/>
      <c r="AU1718" s="20"/>
      <c r="AV1718" s="20"/>
      <c r="AW1718" s="20"/>
      <c r="AX1718" s="20"/>
      <c r="AY1718" s="20"/>
      <c r="AZ1718" s="20"/>
      <c r="BA1718" s="20"/>
      <c r="BB1718" s="20"/>
    </row>
    <row r="1719" spans="1:54" ht="26.1" hidden="1" customHeight="1" x14ac:dyDescent="0.25">
      <c r="A1719" s="39" t="s">
        <v>43</v>
      </c>
      <c r="B1719" s="13" t="s">
        <v>256</v>
      </c>
      <c r="C1719" s="13" t="s">
        <v>251</v>
      </c>
      <c r="D1719" s="13">
        <v>34015</v>
      </c>
      <c r="E1719" s="13">
        <v>55781</v>
      </c>
      <c r="F1719" s="13" t="s">
        <v>611</v>
      </c>
      <c r="G1719" s="13" t="s">
        <v>319</v>
      </c>
      <c r="H1719" s="13" t="s">
        <v>233</v>
      </c>
      <c r="I1719" s="13" t="s">
        <v>234</v>
      </c>
      <c r="J1719" s="13" t="s">
        <v>614</v>
      </c>
      <c r="K1719" s="4">
        <v>50561</v>
      </c>
      <c r="L1719" s="4">
        <v>2</v>
      </c>
      <c r="M1719" s="14" t="s">
        <v>34</v>
      </c>
      <c r="N1719" s="15" t="s">
        <v>679</v>
      </c>
      <c r="O1719" s="15">
        <v>0.18995775714636601</v>
      </c>
      <c r="P1719" s="15">
        <v>0.41546580999999999</v>
      </c>
      <c r="Q1719" s="15">
        <f t="shared" si="312"/>
        <v>0.22550805285363398</v>
      </c>
      <c r="R1719" s="15">
        <f t="shared" si="313"/>
        <v>118.71484283733452</v>
      </c>
      <c r="S1719" s="15">
        <v>8.5642566284065053E-2</v>
      </c>
      <c r="T1719" s="15">
        <v>0.27984654799999997</v>
      </c>
      <c r="U1719" s="15">
        <f t="shared" si="314"/>
        <v>0.19420398171593492</v>
      </c>
      <c r="V1719" s="16">
        <f t="shared" si="315"/>
        <v>226.76104902296603</v>
      </c>
      <c r="W1719" s="17">
        <f t="shared" si="316"/>
        <v>9.308974596094027E-4</v>
      </c>
      <c r="X1719" s="17">
        <f t="shared" si="316"/>
        <v>3.0418103043478258E-3</v>
      </c>
      <c r="Y1719" s="16">
        <f t="shared" si="317"/>
        <v>2.1109128447384233E-3</v>
      </c>
      <c r="Z1719" s="15">
        <f t="shared" si="318"/>
        <v>226.76104902296603</v>
      </c>
      <c r="AA1719" s="13">
        <v>0.19</v>
      </c>
      <c r="AB1719" s="13">
        <v>18.38</v>
      </c>
      <c r="AC1719" s="13">
        <v>0</v>
      </c>
      <c r="AD1719" s="13">
        <v>0</v>
      </c>
      <c r="AE1719" s="18">
        <f t="shared" si="319"/>
        <v>9.1900000000000003E-3</v>
      </c>
      <c r="AF1719" s="18">
        <f t="shared" si="324"/>
        <v>3.0029340405210578E-2</v>
      </c>
      <c r="AG1719" s="19">
        <f t="shared" si="320"/>
        <v>2.0839340405210578E-2</v>
      </c>
      <c r="AH1719" s="16">
        <f t="shared" si="321"/>
        <v>226.76104902296603</v>
      </c>
      <c r="AI1719" s="16">
        <f t="shared" si="322"/>
        <v>8.2591025403905977E-3</v>
      </c>
      <c r="AJ1719" s="44" t="s">
        <v>681</v>
      </c>
      <c r="AK1719" s="15" t="s">
        <v>683</v>
      </c>
      <c r="AL1719" s="14" t="s">
        <v>88</v>
      </c>
      <c r="AM1719" s="39" t="s">
        <v>58</v>
      </c>
      <c r="AN1719" s="39" t="s">
        <v>89</v>
      </c>
      <c r="AO1719" s="39" t="s">
        <v>77</v>
      </c>
      <c r="AP1719" s="39" t="s">
        <v>90</v>
      </c>
      <c r="AQ1719" s="20"/>
      <c r="AR1719" s="20"/>
      <c r="AS1719" s="20"/>
      <c r="AT1719" s="20"/>
      <c r="AU1719" s="20"/>
      <c r="AV1719" s="20"/>
      <c r="AW1719" s="20"/>
      <c r="AX1719" s="20"/>
      <c r="AY1719" s="20"/>
      <c r="AZ1719" s="20"/>
      <c r="BA1719" s="20"/>
      <c r="BB1719" s="20"/>
    </row>
    <row r="1720" spans="1:54" ht="26.1" hidden="1" customHeight="1" x14ac:dyDescent="0.25">
      <c r="A1720" s="39" t="s">
        <v>19</v>
      </c>
      <c r="B1720" s="13" t="s">
        <v>253</v>
      </c>
      <c r="C1720" s="13" t="s">
        <v>251</v>
      </c>
      <c r="D1720" s="13">
        <v>34005</v>
      </c>
      <c r="E1720" s="13">
        <v>45979</v>
      </c>
      <c r="F1720" s="13" t="s">
        <v>365</v>
      </c>
      <c r="G1720" s="13" t="s">
        <v>360</v>
      </c>
      <c r="H1720" s="13" t="s">
        <v>85</v>
      </c>
      <c r="I1720" s="13" t="s">
        <v>92</v>
      </c>
      <c r="J1720" s="13" t="s">
        <v>368</v>
      </c>
      <c r="K1720" s="4">
        <v>2399</v>
      </c>
      <c r="L1720" s="4">
        <v>30001</v>
      </c>
      <c r="M1720" s="14" t="s">
        <v>34</v>
      </c>
      <c r="N1720" s="15" t="s">
        <v>679</v>
      </c>
      <c r="O1720" s="15">
        <v>3.8018567812711998E-2</v>
      </c>
      <c r="P1720" s="15">
        <v>0</v>
      </c>
      <c r="Q1720" s="15">
        <f t="shared" si="312"/>
        <v>-3.8018567812711998E-2</v>
      </c>
      <c r="R1720" s="15">
        <f t="shared" si="313"/>
        <v>-100</v>
      </c>
      <c r="S1720" s="15">
        <v>3.1033652147984293E-2</v>
      </c>
      <c r="T1720" s="15">
        <v>0</v>
      </c>
      <c r="U1720" s="15">
        <f t="shared" si="314"/>
        <v>-3.1033652147984293E-2</v>
      </c>
      <c r="V1720" s="16">
        <f t="shared" si="315"/>
        <v>-100</v>
      </c>
      <c r="W1720" s="17">
        <f t="shared" si="316"/>
        <v>3.37322305956351E-4</v>
      </c>
      <c r="X1720" s="17">
        <f t="shared" si="316"/>
        <v>0</v>
      </c>
      <c r="Y1720" s="16">
        <f t="shared" si="317"/>
        <v>-3.37322305956351E-4</v>
      </c>
      <c r="Z1720" s="15">
        <f t="shared" si="318"/>
        <v>-100</v>
      </c>
      <c r="AA1720" s="13">
        <v>0.04</v>
      </c>
      <c r="AB1720" s="13">
        <v>19.12</v>
      </c>
      <c r="AC1720" s="13">
        <v>0</v>
      </c>
      <c r="AD1720" s="13">
        <v>0</v>
      </c>
      <c r="AE1720" s="18">
        <f t="shared" si="319"/>
        <v>9.5600000000000008E-3</v>
      </c>
      <c r="AF1720" s="18">
        <f t="shared" si="324"/>
        <v>0</v>
      </c>
      <c r="AG1720" s="19">
        <f t="shared" si="320"/>
        <v>-9.5600000000000008E-3</v>
      </c>
      <c r="AH1720" s="16">
        <f t="shared" si="321"/>
        <v>-100</v>
      </c>
      <c r="AI1720" s="16">
        <f t="shared" si="322"/>
        <v>9.2226776940436492E-3</v>
      </c>
      <c r="AJ1720" s="44">
        <v>221112</v>
      </c>
      <c r="AK1720" s="15" t="s">
        <v>682</v>
      </c>
      <c r="AL1720" s="14" t="s">
        <v>76</v>
      </c>
      <c r="AM1720" s="39" t="s">
        <v>58</v>
      </c>
      <c r="AN1720" s="39" t="s">
        <v>59</v>
      </c>
      <c r="AO1720" s="39" t="s">
        <v>77</v>
      </c>
      <c r="AP1720" s="39" t="s">
        <v>61</v>
      </c>
      <c r="AQ1720" s="20"/>
      <c r="AR1720" s="20"/>
      <c r="AS1720" s="20"/>
      <c r="AT1720" s="20"/>
      <c r="AU1720" s="20"/>
      <c r="AV1720" s="20"/>
      <c r="AW1720" s="20"/>
      <c r="AX1720" s="20"/>
      <c r="AY1720" s="20"/>
      <c r="AZ1720" s="20"/>
      <c r="BA1720" s="20"/>
      <c r="BB1720" s="20"/>
    </row>
    <row r="1721" spans="1:54" ht="26.1" hidden="1" customHeight="1" x14ac:dyDescent="0.25">
      <c r="A1721" s="39" t="s">
        <v>19</v>
      </c>
      <c r="B1721" s="13" t="s">
        <v>253</v>
      </c>
      <c r="C1721" s="13" t="s">
        <v>251</v>
      </c>
      <c r="D1721" s="13">
        <v>34005</v>
      </c>
      <c r="E1721" s="13">
        <v>45979</v>
      </c>
      <c r="F1721" s="13" t="s">
        <v>365</v>
      </c>
      <c r="G1721" s="13" t="s">
        <v>317</v>
      </c>
      <c r="H1721" s="13" t="s">
        <v>85</v>
      </c>
      <c r="I1721" s="13" t="s">
        <v>92</v>
      </c>
      <c r="J1721" s="13" t="s">
        <v>367</v>
      </c>
      <c r="K1721" s="4">
        <v>2399</v>
      </c>
      <c r="L1721" s="4">
        <v>28001</v>
      </c>
      <c r="M1721" s="14" t="s">
        <v>34</v>
      </c>
      <c r="N1721" s="15" t="s">
        <v>679</v>
      </c>
      <c r="O1721" s="15">
        <v>3.9015599999896997E-2</v>
      </c>
      <c r="P1721" s="15">
        <v>0</v>
      </c>
      <c r="Q1721" s="15">
        <f t="shared" si="312"/>
        <v>-3.9015599999896997E-2</v>
      </c>
      <c r="R1721" s="15">
        <f t="shared" si="313"/>
        <v>-100</v>
      </c>
      <c r="S1721" s="15">
        <v>3.3254593037129049E-2</v>
      </c>
      <c r="T1721" s="15">
        <v>0</v>
      </c>
      <c r="U1721" s="15">
        <f t="shared" si="314"/>
        <v>-3.3254593037129049E-2</v>
      </c>
      <c r="V1721" s="16">
        <f t="shared" si="315"/>
        <v>-100</v>
      </c>
      <c r="W1721" s="17">
        <f t="shared" si="316"/>
        <v>3.6146296779488097E-4</v>
      </c>
      <c r="X1721" s="17">
        <f t="shared" si="316"/>
        <v>0</v>
      </c>
      <c r="Y1721" s="16">
        <f t="shared" si="317"/>
        <v>-3.6146296779488097E-4</v>
      </c>
      <c r="Z1721" s="15">
        <f t="shared" si="318"/>
        <v>-100</v>
      </c>
      <c r="AA1721" s="13">
        <v>0.04</v>
      </c>
      <c r="AB1721" s="13">
        <v>19.54</v>
      </c>
      <c r="AC1721" s="13">
        <v>0</v>
      </c>
      <c r="AD1721" s="13">
        <v>0</v>
      </c>
      <c r="AE1721" s="18">
        <f t="shared" si="319"/>
        <v>9.7699999999999992E-3</v>
      </c>
      <c r="AF1721" s="18">
        <f t="shared" si="324"/>
        <v>0</v>
      </c>
      <c r="AG1721" s="19">
        <f t="shared" si="320"/>
        <v>-9.7699999999999992E-3</v>
      </c>
      <c r="AH1721" s="16">
        <f t="shared" si="321"/>
        <v>-100</v>
      </c>
      <c r="AI1721" s="16">
        <f t="shared" si="322"/>
        <v>9.4085370322051186E-3</v>
      </c>
      <c r="AJ1721" s="44">
        <v>221112</v>
      </c>
      <c r="AK1721" s="15" t="s">
        <v>682</v>
      </c>
      <c r="AL1721" s="14" t="s">
        <v>76</v>
      </c>
      <c r="AM1721" s="39" t="s">
        <v>58</v>
      </c>
      <c r="AN1721" s="39" t="s">
        <v>59</v>
      </c>
      <c r="AO1721" s="39" t="s">
        <v>77</v>
      </c>
      <c r="AP1721" s="39" t="s">
        <v>61</v>
      </c>
      <c r="AQ1721" s="20"/>
      <c r="AR1721" s="20"/>
      <c r="AS1721" s="20"/>
      <c r="AT1721" s="20"/>
      <c r="AU1721" s="20"/>
      <c r="AV1721" s="20"/>
      <c r="AW1721" s="20"/>
      <c r="AX1721" s="20"/>
      <c r="AY1721" s="20"/>
      <c r="AZ1721" s="20"/>
      <c r="BA1721" s="20"/>
      <c r="BB1721" s="20"/>
    </row>
    <row r="1722" spans="1:54" ht="26.1" hidden="1" customHeight="1" x14ac:dyDescent="0.25">
      <c r="A1722" s="39" t="s">
        <v>10</v>
      </c>
      <c r="B1722" s="13" t="s">
        <v>10</v>
      </c>
      <c r="C1722" s="13" t="s">
        <v>252</v>
      </c>
      <c r="D1722" s="13">
        <v>34003</v>
      </c>
      <c r="E1722" s="13">
        <v>2488</v>
      </c>
      <c r="F1722" s="13" t="s">
        <v>271</v>
      </c>
      <c r="G1722" s="13" t="s">
        <v>276</v>
      </c>
      <c r="H1722" s="13" t="s">
        <v>82</v>
      </c>
      <c r="I1722" s="13" t="s">
        <v>84</v>
      </c>
      <c r="J1722" s="13" t="s">
        <v>308</v>
      </c>
      <c r="K1722" s="4">
        <v>2398</v>
      </c>
      <c r="L1722" s="4">
        <v>1101</v>
      </c>
      <c r="M1722" s="14" t="s">
        <v>35</v>
      </c>
      <c r="N1722" s="15" t="s">
        <v>679</v>
      </c>
      <c r="O1722" s="15">
        <v>4.7510184517502703</v>
      </c>
      <c r="P1722" s="15">
        <v>5.7945522509999998</v>
      </c>
      <c r="Q1722" s="15">
        <f t="shared" si="312"/>
        <v>1.0435337992497296</v>
      </c>
      <c r="R1722" s="15">
        <f t="shared" si="313"/>
        <v>21.964423204150947</v>
      </c>
      <c r="S1722" s="15">
        <v>1.2053535976840499</v>
      </c>
      <c r="T1722" s="15">
        <v>1.5287773200000001</v>
      </c>
      <c r="U1722" s="15">
        <f t="shared" si="314"/>
        <v>0.32342372231595018</v>
      </c>
      <c r="V1722" s="16">
        <f t="shared" si="315"/>
        <v>26.832269214392536</v>
      </c>
      <c r="W1722" s="17">
        <f t="shared" si="316"/>
        <v>1.3101669540044021E-2</v>
      </c>
      <c r="X1722" s="17">
        <f t="shared" si="316"/>
        <v>1.6617144782608697E-2</v>
      </c>
      <c r="Y1722" s="16">
        <f t="shared" si="317"/>
        <v>3.5154752425646755E-3</v>
      </c>
      <c r="Z1722" s="15">
        <f t="shared" si="318"/>
        <v>26.832269214392529</v>
      </c>
      <c r="AA1722" s="13">
        <v>4.75</v>
      </c>
      <c r="AB1722" s="13">
        <v>20.78</v>
      </c>
      <c r="AC1722" s="13">
        <v>0</v>
      </c>
      <c r="AD1722" s="13">
        <v>69.41</v>
      </c>
      <c r="AE1722" s="18">
        <f t="shared" si="319"/>
        <v>1.039E-2</v>
      </c>
      <c r="AF1722" s="18">
        <f t="shared" si="324"/>
        <v>1.3177872771375384E-2</v>
      </c>
      <c r="AG1722" s="19">
        <f t="shared" si="320"/>
        <v>2.787872771375384E-3</v>
      </c>
      <c r="AH1722" s="16">
        <f t="shared" si="321"/>
        <v>26.832269214392529</v>
      </c>
      <c r="AI1722" s="16">
        <f t="shared" si="322"/>
        <v>-2.7116695400440215E-3</v>
      </c>
      <c r="AJ1722" s="44" t="s">
        <v>681</v>
      </c>
      <c r="AK1722" s="15" t="s">
        <v>683</v>
      </c>
      <c r="AL1722" s="14" t="s">
        <v>76</v>
      </c>
      <c r="AM1722" s="39" t="s">
        <v>58</v>
      </c>
      <c r="AN1722" s="39" t="s">
        <v>59</v>
      </c>
      <c r="AO1722" s="39" t="s">
        <v>77</v>
      </c>
      <c r="AP1722" s="39" t="s">
        <v>61</v>
      </c>
      <c r="AQ1722" s="20"/>
      <c r="AR1722" s="20"/>
      <c r="AS1722" s="20"/>
      <c r="AT1722" s="20"/>
      <c r="AU1722" s="20"/>
      <c r="AV1722" s="20"/>
      <c r="AW1722" s="20"/>
      <c r="AX1722" s="20"/>
      <c r="AY1722" s="20"/>
      <c r="AZ1722" s="20"/>
      <c r="BA1722" s="20"/>
      <c r="BB1722" s="20"/>
    </row>
    <row r="1723" spans="1:54" ht="26.1" hidden="1" customHeight="1" x14ac:dyDescent="0.25">
      <c r="A1723" s="39" t="s">
        <v>26</v>
      </c>
      <c r="B1723" s="13" t="s">
        <v>261</v>
      </c>
      <c r="C1723" s="13" t="s">
        <v>251</v>
      </c>
      <c r="D1723" s="13">
        <v>34029</v>
      </c>
      <c r="E1723" s="13">
        <v>78912</v>
      </c>
      <c r="F1723" s="13" t="s">
        <v>473</v>
      </c>
      <c r="G1723" s="13" t="s">
        <v>276</v>
      </c>
      <c r="H1723" s="13" t="s">
        <v>137</v>
      </c>
      <c r="I1723" s="13" t="s">
        <v>139</v>
      </c>
      <c r="J1723" s="13" t="s">
        <v>478</v>
      </c>
      <c r="K1723" s="4">
        <v>7138</v>
      </c>
      <c r="L1723" s="4">
        <v>2001</v>
      </c>
      <c r="M1723" s="14" t="s">
        <v>35</v>
      </c>
      <c r="N1723" s="15" t="s">
        <v>679</v>
      </c>
      <c r="O1723" s="15">
        <v>0.13002264166989699</v>
      </c>
      <c r="P1723" s="15">
        <v>8.6070250000000001E-2</v>
      </c>
      <c r="Q1723" s="15">
        <f t="shared" si="312"/>
        <v>-4.3952391669896992E-2</v>
      </c>
      <c r="R1723" s="15">
        <f t="shared" si="313"/>
        <v>-33.803644584828419</v>
      </c>
      <c r="S1723" s="15">
        <v>9.7185550989351513E-2</v>
      </c>
      <c r="T1723" s="15">
        <v>6.2362766E-2</v>
      </c>
      <c r="U1723" s="15">
        <f t="shared" si="314"/>
        <v>-3.4822784989351513E-2</v>
      </c>
      <c r="V1723" s="16">
        <f t="shared" si="315"/>
        <v>-35.83123688125923</v>
      </c>
      <c r="W1723" s="17">
        <f t="shared" si="316"/>
        <v>1.0563646846668642E-3</v>
      </c>
      <c r="X1723" s="17">
        <f t="shared" si="316"/>
        <v>6.7785615217391302E-4</v>
      </c>
      <c r="Y1723" s="16">
        <f t="shared" si="317"/>
        <v>-3.7850853249295116E-4</v>
      </c>
      <c r="Z1723" s="15">
        <f t="shared" si="318"/>
        <v>-35.83123688125923</v>
      </c>
      <c r="AA1723" s="13">
        <v>0.13</v>
      </c>
      <c r="AB1723" s="13">
        <v>21.63</v>
      </c>
      <c r="AC1723" s="13">
        <v>0</v>
      </c>
      <c r="AD1723" s="13">
        <v>13.31</v>
      </c>
      <c r="AE1723" s="18">
        <f t="shared" si="319"/>
        <v>1.0815E-2</v>
      </c>
      <c r="AF1723" s="18">
        <f t="shared" si="324"/>
        <v>6.9398517312918139E-3</v>
      </c>
      <c r="AG1723" s="19">
        <f t="shared" si="320"/>
        <v>-3.875148268708186E-3</v>
      </c>
      <c r="AH1723" s="16">
        <f t="shared" si="321"/>
        <v>-35.83123688125923</v>
      </c>
      <c r="AI1723" s="16">
        <f t="shared" si="322"/>
        <v>9.7586353153331362E-3</v>
      </c>
      <c r="AJ1723" s="44">
        <v>221112</v>
      </c>
      <c r="AK1723" s="15" t="s">
        <v>682</v>
      </c>
      <c r="AL1723" s="14" t="s">
        <v>57</v>
      </c>
      <c r="AM1723" s="39" t="s">
        <v>58</v>
      </c>
      <c r="AN1723" s="39" t="s">
        <v>59</v>
      </c>
      <c r="AO1723" s="39" t="s">
        <v>60</v>
      </c>
      <c r="AP1723" s="39" t="s">
        <v>61</v>
      </c>
      <c r="AQ1723" s="20"/>
      <c r="AR1723" s="20"/>
      <c r="AS1723" s="20"/>
      <c r="AT1723" s="20"/>
      <c r="AU1723" s="20"/>
      <c r="AV1723" s="20"/>
      <c r="AW1723" s="20"/>
      <c r="AX1723" s="20"/>
      <c r="AY1723" s="20"/>
      <c r="AZ1723" s="20"/>
      <c r="BA1723" s="20"/>
      <c r="BB1723" s="20"/>
    </row>
    <row r="1724" spans="1:54" ht="26.1" hidden="1" customHeight="1" x14ac:dyDescent="0.25">
      <c r="A1724" s="39" t="s">
        <v>19</v>
      </c>
      <c r="B1724" s="13" t="s">
        <v>253</v>
      </c>
      <c r="C1724" s="13" t="s">
        <v>251</v>
      </c>
      <c r="D1724" s="13">
        <v>34005</v>
      </c>
      <c r="E1724" s="13">
        <v>45979</v>
      </c>
      <c r="F1724" s="13" t="s">
        <v>354</v>
      </c>
      <c r="G1724" s="13" t="s">
        <v>300</v>
      </c>
      <c r="H1724" s="13" t="s">
        <v>85</v>
      </c>
      <c r="I1724" s="13" t="s">
        <v>91</v>
      </c>
      <c r="J1724" s="13" t="s">
        <v>353</v>
      </c>
      <c r="K1724" s="4">
        <v>2399</v>
      </c>
      <c r="L1724" s="4">
        <v>18001</v>
      </c>
      <c r="M1724" s="14" t="s">
        <v>34</v>
      </c>
      <c r="N1724" s="15" t="s">
        <v>679</v>
      </c>
      <c r="O1724" s="15">
        <v>3.40113985379474E-2</v>
      </c>
      <c r="P1724" s="15">
        <v>0</v>
      </c>
      <c r="Q1724" s="15">
        <f t="shared" si="312"/>
        <v>-3.40113985379474E-2</v>
      </c>
      <c r="R1724" s="15">
        <f t="shared" si="313"/>
        <v>-100</v>
      </c>
      <c r="S1724" s="15">
        <v>2.9735954371453599E-2</v>
      </c>
      <c r="T1724" s="15">
        <v>0</v>
      </c>
      <c r="U1724" s="15">
        <f t="shared" si="314"/>
        <v>-2.9735954371453599E-2</v>
      </c>
      <c r="V1724" s="16">
        <f t="shared" si="315"/>
        <v>-100</v>
      </c>
      <c r="W1724" s="17">
        <f t="shared" si="316"/>
        <v>3.2321689534188692E-4</v>
      </c>
      <c r="X1724" s="17">
        <f t="shared" si="316"/>
        <v>0</v>
      </c>
      <c r="Y1724" s="16">
        <f t="shared" si="317"/>
        <v>-3.2321689534188692E-4</v>
      </c>
      <c r="Z1724" s="15">
        <f t="shared" si="318"/>
        <v>-100</v>
      </c>
      <c r="AA1724" s="13">
        <v>0.03</v>
      </c>
      <c r="AB1724" s="13">
        <v>22.47</v>
      </c>
      <c r="AC1724" s="13">
        <v>0</v>
      </c>
      <c r="AD1724" s="13">
        <v>0</v>
      </c>
      <c r="AE1724" s="18">
        <f t="shared" si="319"/>
        <v>1.1235E-2</v>
      </c>
      <c r="AF1724" s="18">
        <f t="shared" si="324"/>
        <v>0</v>
      </c>
      <c r="AG1724" s="19">
        <f t="shared" si="320"/>
        <v>-1.1235E-2</v>
      </c>
      <c r="AH1724" s="16">
        <f t="shared" si="321"/>
        <v>-100</v>
      </c>
      <c r="AI1724" s="16">
        <f t="shared" si="322"/>
        <v>1.0911783104658113E-2</v>
      </c>
      <c r="AJ1724" s="44">
        <v>221112</v>
      </c>
      <c r="AK1724" s="15" t="s">
        <v>682</v>
      </c>
      <c r="AL1724" s="14" t="s">
        <v>76</v>
      </c>
      <c r="AM1724" s="39" t="s">
        <v>58</v>
      </c>
      <c r="AN1724" s="39" t="s">
        <v>59</v>
      </c>
      <c r="AO1724" s="39" t="s">
        <v>77</v>
      </c>
      <c r="AP1724" s="39" t="s">
        <v>61</v>
      </c>
      <c r="AQ1724" s="20"/>
      <c r="AR1724" s="20"/>
      <c r="AS1724" s="20"/>
      <c r="AT1724" s="20"/>
      <c r="AU1724" s="20"/>
      <c r="AV1724" s="20"/>
      <c r="AW1724" s="20"/>
      <c r="AX1724" s="20"/>
      <c r="AY1724" s="20"/>
      <c r="AZ1724" s="20"/>
      <c r="BA1724" s="20"/>
      <c r="BB1724" s="20"/>
    </row>
    <row r="1725" spans="1:54" ht="26.1" hidden="1" customHeight="1" x14ac:dyDescent="0.25">
      <c r="A1725" s="39" t="s">
        <v>24</v>
      </c>
      <c r="B1725" s="13" t="s">
        <v>24</v>
      </c>
      <c r="C1725" s="13" t="s">
        <v>251</v>
      </c>
      <c r="D1725" s="13">
        <v>34011</v>
      </c>
      <c r="E1725" s="13">
        <v>75508</v>
      </c>
      <c r="F1725" s="13" t="s">
        <v>271</v>
      </c>
      <c r="G1725" s="13" t="s">
        <v>276</v>
      </c>
      <c r="H1725" s="13" t="s">
        <v>116</v>
      </c>
      <c r="I1725" s="13" t="s">
        <v>117</v>
      </c>
      <c r="J1725" s="13" t="s">
        <v>392</v>
      </c>
      <c r="K1725" s="4">
        <v>5083</v>
      </c>
      <c r="L1725" s="4">
        <v>4001</v>
      </c>
      <c r="M1725" s="14" t="s">
        <v>35</v>
      </c>
      <c r="N1725" s="15" t="s">
        <v>679</v>
      </c>
      <c r="O1725" s="15">
        <v>5.54539963986935E-2</v>
      </c>
      <c r="P1725" s="15">
        <v>3.3461768000000003E-2</v>
      </c>
      <c r="Q1725" s="15">
        <f t="shared" si="312"/>
        <v>-2.1992228398693497E-2</v>
      </c>
      <c r="R1725" s="15">
        <f t="shared" si="313"/>
        <v>-39.658509443715467</v>
      </c>
      <c r="S1725" s="15">
        <v>4.0320265192363494E-2</v>
      </c>
      <c r="T1725" s="15">
        <v>2.4496041E-2</v>
      </c>
      <c r="U1725" s="15">
        <f t="shared" si="314"/>
        <v>-1.5824224192363495E-2</v>
      </c>
      <c r="V1725" s="16">
        <f t="shared" si="315"/>
        <v>-39.246329648051379</v>
      </c>
      <c r="W1725" s="17">
        <f t="shared" si="316"/>
        <v>4.3826375209090755E-4</v>
      </c>
      <c r="X1725" s="17">
        <f t="shared" si="316"/>
        <v>2.6626131521739131E-4</v>
      </c>
      <c r="Y1725" s="16">
        <f t="shared" si="317"/>
        <v>-1.7200243687351624E-4</v>
      </c>
      <c r="Z1725" s="15">
        <f t="shared" si="318"/>
        <v>-39.246329648051379</v>
      </c>
      <c r="AA1725" s="13">
        <v>0.06</v>
      </c>
      <c r="AB1725" s="13">
        <v>23.08</v>
      </c>
      <c r="AC1725" s="13">
        <v>0</v>
      </c>
      <c r="AD1725" s="13">
        <v>20.53</v>
      </c>
      <c r="AE1725" s="18">
        <f t="shared" si="319"/>
        <v>1.154E-2</v>
      </c>
      <c r="AF1725" s="18">
        <f t="shared" si="324"/>
        <v>7.0109735586148707E-3</v>
      </c>
      <c r="AG1725" s="19">
        <f t="shared" si="320"/>
        <v>-4.5290264413851292E-3</v>
      </c>
      <c r="AH1725" s="16">
        <f t="shared" si="321"/>
        <v>-39.246329648051379</v>
      </c>
      <c r="AI1725" s="16">
        <f t="shared" si="322"/>
        <v>1.1101736247909092E-2</v>
      </c>
      <c r="AJ1725" s="44">
        <v>221112</v>
      </c>
      <c r="AK1725" s="15" t="s">
        <v>682</v>
      </c>
      <c r="AL1725" s="14" t="s">
        <v>76</v>
      </c>
      <c r="AM1725" s="39" t="s">
        <v>58</v>
      </c>
      <c r="AN1725" s="39" t="s">
        <v>59</v>
      </c>
      <c r="AO1725" s="39" t="s">
        <v>77</v>
      </c>
      <c r="AP1725" s="39" t="s">
        <v>61</v>
      </c>
      <c r="AQ1725" s="20"/>
      <c r="AR1725" s="20"/>
      <c r="AS1725" s="20"/>
      <c r="AT1725" s="20"/>
      <c r="AU1725" s="20"/>
      <c r="AV1725" s="20"/>
      <c r="AW1725" s="20"/>
      <c r="AX1725" s="20"/>
      <c r="AY1725" s="20"/>
      <c r="AZ1725" s="20"/>
      <c r="BA1725" s="20"/>
      <c r="BB1725" s="20"/>
    </row>
    <row r="1726" spans="1:54" ht="26.1" hidden="1" customHeight="1" x14ac:dyDescent="0.25">
      <c r="A1726" s="39" t="s">
        <v>44</v>
      </c>
      <c r="B1726" s="13" t="s">
        <v>260</v>
      </c>
      <c r="C1726" s="13" t="s">
        <v>252</v>
      </c>
      <c r="D1726" s="13">
        <v>34023</v>
      </c>
      <c r="E1726" s="13">
        <v>18061</v>
      </c>
      <c r="F1726" s="13" t="s">
        <v>271</v>
      </c>
      <c r="G1726" s="13" t="s">
        <v>360</v>
      </c>
      <c r="H1726" s="13" t="s">
        <v>130</v>
      </c>
      <c r="I1726" s="13" t="s">
        <v>131</v>
      </c>
      <c r="J1726" s="13" t="s">
        <v>424</v>
      </c>
      <c r="K1726" s="4">
        <v>50799</v>
      </c>
      <c r="L1726" s="4">
        <v>3001</v>
      </c>
      <c r="M1726" s="14" t="s">
        <v>35</v>
      </c>
      <c r="N1726" s="15" t="s">
        <v>679</v>
      </c>
      <c r="O1726" s="15">
        <v>1.4807736894452601</v>
      </c>
      <c r="P1726" s="15">
        <v>1.91124844</v>
      </c>
      <c r="Q1726" s="15">
        <f t="shared" si="312"/>
        <v>0.43047475055473994</v>
      </c>
      <c r="R1726" s="15">
        <f t="shared" si="313"/>
        <v>29.070934581232873</v>
      </c>
      <c r="S1726" s="15">
        <v>1.110905882906186</v>
      </c>
      <c r="T1726" s="15">
        <v>1.4800918480000003</v>
      </c>
      <c r="U1726" s="15">
        <f t="shared" si="314"/>
        <v>0.36918596509381429</v>
      </c>
      <c r="V1726" s="16">
        <f t="shared" si="315"/>
        <v>33.232875149423563</v>
      </c>
      <c r="W1726" s="17">
        <f t="shared" si="316"/>
        <v>1.2075063944632456E-2</v>
      </c>
      <c r="X1726" s="17">
        <f t="shared" si="316"/>
        <v>1.608795486956522E-2</v>
      </c>
      <c r="Y1726" s="16">
        <f t="shared" si="317"/>
        <v>4.0128909249327639E-3</v>
      </c>
      <c r="Z1726" s="15">
        <f t="shared" si="318"/>
        <v>33.232875149423563</v>
      </c>
      <c r="AA1726" s="13">
        <v>1.48</v>
      </c>
      <c r="AB1726" s="13">
        <v>23.97</v>
      </c>
      <c r="AC1726" s="13">
        <v>0</v>
      </c>
      <c r="AD1726" s="13">
        <v>5.49</v>
      </c>
      <c r="AE1726" s="18">
        <f t="shared" si="319"/>
        <v>1.1984999999999999E-2</v>
      </c>
      <c r="AF1726" s="18">
        <f t="shared" si="324"/>
        <v>1.5967960086658413E-2</v>
      </c>
      <c r="AG1726" s="19">
        <f t="shared" si="320"/>
        <v>3.9829600866584138E-3</v>
      </c>
      <c r="AH1726" s="16">
        <f t="shared" si="321"/>
        <v>33.232875149423563</v>
      </c>
      <c r="AI1726" s="16">
        <f t="shared" si="322"/>
        <v>-9.0063944632456927E-5</v>
      </c>
      <c r="AJ1726" s="44">
        <v>221112</v>
      </c>
      <c r="AK1726" s="15" t="s">
        <v>683</v>
      </c>
      <c r="AL1726" s="14" t="s">
        <v>57</v>
      </c>
      <c r="AM1726" s="39" t="s">
        <v>58</v>
      </c>
      <c r="AN1726" s="39" t="s">
        <v>59</v>
      </c>
      <c r="AO1726" s="39" t="s">
        <v>60</v>
      </c>
      <c r="AP1726" s="39" t="s">
        <v>61</v>
      </c>
      <c r="AQ1726" s="20"/>
      <c r="AR1726" s="20"/>
      <c r="AS1726" s="20"/>
      <c r="AT1726" s="20"/>
      <c r="AU1726" s="20"/>
      <c r="AV1726" s="20"/>
      <c r="AW1726" s="20"/>
      <c r="AX1726" s="20"/>
      <c r="AY1726" s="20"/>
      <c r="AZ1726" s="20"/>
      <c r="BA1726" s="20"/>
      <c r="BB1726" s="20"/>
    </row>
    <row r="1727" spans="1:54" ht="26.1" hidden="1" customHeight="1" x14ac:dyDescent="0.25">
      <c r="A1727" s="39" t="s">
        <v>0</v>
      </c>
      <c r="B1727" s="13" t="s">
        <v>652</v>
      </c>
      <c r="C1727" s="13" t="s">
        <v>252</v>
      </c>
      <c r="D1727" s="13">
        <v>34039</v>
      </c>
      <c r="E1727" s="13">
        <v>41809</v>
      </c>
      <c r="F1727" s="13" t="s">
        <v>271</v>
      </c>
      <c r="G1727" s="13" t="s">
        <v>276</v>
      </c>
      <c r="H1727" s="13" t="s">
        <v>168</v>
      </c>
      <c r="I1727" s="13" t="s">
        <v>170</v>
      </c>
      <c r="J1727" s="13" t="s">
        <v>523</v>
      </c>
      <c r="K1727" s="4">
        <v>50006</v>
      </c>
      <c r="L1727" s="4">
        <v>4001</v>
      </c>
      <c r="M1727" s="14" t="s">
        <v>35</v>
      </c>
      <c r="N1727" s="15" t="s">
        <v>679</v>
      </c>
      <c r="O1727" s="15">
        <v>5.6157028752092799</v>
      </c>
      <c r="P1727" s="15">
        <v>4.2927878460000004</v>
      </c>
      <c r="Q1727" s="15">
        <f t="shared" si="312"/>
        <v>-1.3229150292092795</v>
      </c>
      <c r="R1727" s="15">
        <f t="shared" si="313"/>
        <v>-23.557425643891079</v>
      </c>
      <c r="S1727" s="15">
        <v>1.385853724305522</v>
      </c>
      <c r="T1727" s="15">
        <v>1.0722232300000001</v>
      </c>
      <c r="U1727" s="15">
        <f t="shared" si="314"/>
        <v>-0.31363049430552192</v>
      </c>
      <c r="V1727" s="16">
        <f t="shared" si="315"/>
        <v>-22.630851207813308</v>
      </c>
      <c r="W1727" s="17">
        <f t="shared" si="316"/>
        <v>1.5063627438103499E-2</v>
      </c>
      <c r="X1727" s="17">
        <f t="shared" si="316"/>
        <v>1.1654600326086957E-2</v>
      </c>
      <c r="Y1727" s="16">
        <f t="shared" si="317"/>
        <v>-3.4090271120165421E-3</v>
      </c>
      <c r="Z1727" s="15">
        <f t="shared" si="318"/>
        <v>-22.630851207813304</v>
      </c>
      <c r="AA1727" s="13">
        <v>5.57</v>
      </c>
      <c r="AB1727" s="13">
        <v>24.47</v>
      </c>
      <c r="AC1727" s="13">
        <v>0</v>
      </c>
      <c r="AD1727" s="13">
        <v>72.06</v>
      </c>
      <c r="AE1727" s="18">
        <f t="shared" si="319"/>
        <v>1.2234999999999999E-2</v>
      </c>
      <c r="AF1727" s="18">
        <f t="shared" si="324"/>
        <v>9.4661153547240424E-3</v>
      </c>
      <c r="AG1727" s="19">
        <f t="shared" si="320"/>
        <v>-2.7688846452759569E-3</v>
      </c>
      <c r="AH1727" s="16">
        <f t="shared" si="321"/>
        <v>-22.630851207813301</v>
      </c>
      <c r="AI1727" s="16">
        <f t="shared" si="322"/>
        <v>-2.8286274381034999E-3</v>
      </c>
      <c r="AJ1727" s="44">
        <v>221112</v>
      </c>
      <c r="AK1727" s="15" t="s">
        <v>683</v>
      </c>
      <c r="AL1727" s="14" t="s">
        <v>57</v>
      </c>
      <c r="AM1727" s="39" t="s">
        <v>58</v>
      </c>
      <c r="AN1727" s="39" t="s">
        <v>59</v>
      </c>
      <c r="AO1727" s="39" t="s">
        <v>60</v>
      </c>
      <c r="AP1727" s="39" t="s">
        <v>61</v>
      </c>
      <c r="AQ1727" s="20"/>
      <c r="AR1727" s="20"/>
      <c r="AS1727" s="20"/>
      <c r="AT1727" s="20"/>
      <c r="AU1727" s="20"/>
      <c r="AV1727" s="20"/>
      <c r="AW1727" s="20"/>
      <c r="AX1727" s="20"/>
      <c r="AY1727" s="20"/>
      <c r="AZ1727" s="20"/>
      <c r="BA1727" s="20"/>
      <c r="BB1727" s="20"/>
    </row>
    <row r="1728" spans="1:54" ht="26.1" hidden="1" customHeight="1" x14ac:dyDescent="0.25">
      <c r="A1728" s="39" t="s">
        <v>29</v>
      </c>
      <c r="B1728" s="13" t="s">
        <v>260</v>
      </c>
      <c r="C1728" s="13" t="s">
        <v>252</v>
      </c>
      <c r="D1728" s="13">
        <v>34023</v>
      </c>
      <c r="E1728" s="13">
        <v>17884</v>
      </c>
      <c r="F1728" s="13" t="s">
        <v>592</v>
      </c>
      <c r="G1728" s="13" t="s">
        <v>276</v>
      </c>
      <c r="H1728" s="13" t="s">
        <v>220</v>
      </c>
      <c r="I1728" s="13" t="s">
        <v>221</v>
      </c>
      <c r="J1728" s="13" t="s">
        <v>591</v>
      </c>
      <c r="K1728" s="4">
        <v>2390</v>
      </c>
      <c r="L1728" s="4">
        <v>16001</v>
      </c>
      <c r="M1728" s="14" t="s">
        <v>34</v>
      </c>
      <c r="N1728" s="15" t="s">
        <v>679</v>
      </c>
      <c r="O1728" s="15">
        <v>8.9963004207527605E-2</v>
      </c>
      <c r="P1728" s="15">
        <v>9.0789459000000003E-2</v>
      </c>
      <c r="Q1728" s="15">
        <f t="shared" si="312"/>
        <v>8.264547924723975E-4</v>
      </c>
      <c r="R1728" s="15">
        <f t="shared" si="313"/>
        <v>0.91866073143347105</v>
      </c>
      <c r="S1728" s="15">
        <v>4.5033826456717177E-2</v>
      </c>
      <c r="T1728" s="15">
        <v>4.7318877999999995E-2</v>
      </c>
      <c r="U1728" s="15">
        <f t="shared" si="314"/>
        <v>2.2850515432828178E-3</v>
      </c>
      <c r="V1728" s="16">
        <f t="shared" si="315"/>
        <v>5.0740781387498171</v>
      </c>
      <c r="W1728" s="17">
        <f t="shared" si="316"/>
        <v>4.8949811365996934E-4</v>
      </c>
      <c r="X1728" s="17">
        <f t="shared" si="316"/>
        <v>5.143356304347826E-4</v>
      </c>
      <c r="Y1728" s="16">
        <f t="shared" si="317"/>
        <v>2.4837516774813256E-5</v>
      </c>
      <c r="Z1728" s="15">
        <f t="shared" si="318"/>
        <v>5.0740781387498215</v>
      </c>
      <c r="AA1728" s="13">
        <v>0.09</v>
      </c>
      <c r="AB1728" s="13">
        <v>25.46</v>
      </c>
      <c r="AC1728" s="13">
        <v>0</v>
      </c>
      <c r="AD1728" s="13">
        <v>0</v>
      </c>
      <c r="AE1728" s="18">
        <f t="shared" si="319"/>
        <v>1.273E-2</v>
      </c>
      <c r="AF1728" s="18">
        <f t="shared" si="324"/>
        <v>1.3375930147062853E-2</v>
      </c>
      <c r="AG1728" s="19">
        <f t="shared" si="320"/>
        <v>6.4593014706285264E-4</v>
      </c>
      <c r="AH1728" s="16">
        <f t="shared" si="321"/>
        <v>5.0740781387498242</v>
      </c>
      <c r="AI1728" s="16">
        <f t="shared" si="322"/>
        <v>1.224050188634003E-2</v>
      </c>
      <c r="AJ1728" s="44">
        <v>221112</v>
      </c>
      <c r="AK1728" s="15" t="s">
        <v>686</v>
      </c>
      <c r="AL1728" s="14" t="s">
        <v>57</v>
      </c>
      <c r="AM1728" s="39" t="s">
        <v>58</v>
      </c>
      <c r="AN1728" s="39" t="s">
        <v>59</v>
      </c>
      <c r="AO1728" s="39" t="s">
        <v>60</v>
      </c>
      <c r="AP1728" s="39" t="s">
        <v>61</v>
      </c>
      <c r="AQ1728" s="20"/>
      <c r="AR1728" s="20"/>
      <c r="AS1728" s="20"/>
      <c r="AT1728" s="20"/>
      <c r="AU1728" s="20"/>
      <c r="AV1728" s="20"/>
      <c r="AW1728" s="20"/>
      <c r="AX1728" s="20"/>
      <c r="AY1728" s="20"/>
      <c r="AZ1728" s="20"/>
      <c r="BA1728" s="20"/>
      <c r="BB1728" s="20"/>
    </row>
    <row r="1729" spans="1:54" ht="26.1" hidden="1" customHeight="1" x14ac:dyDescent="0.25">
      <c r="A1729" s="39" t="s">
        <v>22</v>
      </c>
      <c r="B1729" s="13" t="s">
        <v>260</v>
      </c>
      <c r="C1729" s="13" t="s">
        <v>252</v>
      </c>
      <c r="D1729" s="13">
        <v>34023</v>
      </c>
      <c r="E1729" s="13">
        <v>18068</v>
      </c>
      <c r="F1729" s="13" t="s">
        <v>280</v>
      </c>
      <c r="G1729" s="13" t="s">
        <v>276</v>
      </c>
      <c r="H1729" s="13" t="s">
        <v>225</v>
      </c>
      <c r="I1729" s="13" t="s">
        <v>228</v>
      </c>
      <c r="J1729" s="13" t="s">
        <v>605</v>
      </c>
      <c r="K1729" s="4">
        <v>2411</v>
      </c>
      <c r="L1729" s="4">
        <v>2</v>
      </c>
      <c r="M1729" s="14" t="s">
        <v>34</v>
      </c>
      <c r="N1729" s="15" t="s">
        <v>679</v>
      </c>
      <c r="O1729" s="15">
        <v>0.355275334189113</v>
      </c>
      <c r="P1729" s="15">
        <v>2.158902222</v>
      </c>
      <c r="Q1729" s="15">
        <f t="shared" si="312"/>
        <v>1.803626887810887</v>
      </c>
      <c r="R1729" s="15">
        <f t="shared" si="313"/>
        <v>507.67016852648055</v>
      </c>
      <c r="S1729" s="15">
        <v>0.33494204726559379</v>
      </c>
      <c r="T1729" s="15">
        <v>0.95183793400000005</v>
      </c>
      <c r="U1729" s="15">
        <f t="shared" si="314"/>
        <v>0.61689588673440632</v>
      </c>
      <c r="V1729" s="16">
        <f t="shared" si="315"/>
        <v>184.17988776584863</v>
      </c>
      <c r="W1729" s="17">
        <f t="shared" si="316"/>
        <v>3.6406744267999326E-3</v>
      </c>
      <c r="X1729" s="17">
        <f t="shared" si="316"/>
        <v>1.03460645E-2</v>
      </c>
      <c r="Y1729" s="16">
        <f t="shared" si="317"/>
        <v>6.7053900732000678E-3</v>
      </c>
      <c r="Z1729" s="15">
        <f t="shared" si="318"/>
        <v>184.1798877658486</v>
      </c>
      <c r="AA1729" s="13">
        <v>0.36</v>
      </c>
      <c r="AB1729" s="13">
        <v>25.84</v>
      </c>
      <c r="AC1729" s="13">
        <v>0</v>
      </c>
      <c r="AD1729" s="13">
        <v>0</v>
      </c>
      <c r="AE1729" s="18">
        <f t="shared" si="319"/>
        <v>1.2919999999999999E-2</v>
      </c>
      <c r="AF1729" s="18">
        <f t="shared" si="324"/>
        <v>3.6716041499347638E-2</v>
      </c>
      <c r="AG1729" s="19">
        <f t="shared" si="320"/>
        <v>2.3796041499347637E-2</v>
      </c>
      <c r="AH1729" s="16">
        <f t="shared" si="321"/>
        <v>184.1798877658486</v>
      </c>
      <c r="AI1729" s="16">
        <f t="shared" si="322"/>
        <v>9.279325573200067E-3</v>
      </c>
      <c r="AJ1729" s="44">
        <v>221112</v>
      </c>
      <c r="AK1729" s="15" t="s">
        <v>685</v>
      </c>
      <c r="AL1729" s="14" t="s">
        <v>155</v>
      </c>
      <c r="AM1729" s="39" t="s">
        <v>65</v>
      </c>
      <c r="AN1729" s="39" t="s">
        <v>59</v>
      </c>
      <c r="AO1729" s="39" t="s">
        <v>60</v>
      </c>
      <c r="AP1729" s="39" t="s">
        <v>156</v>
      </c>
      <c r="AQ1729" s="20"/>
      <c r="AR1729" s="20"/>
      <c r="AS1729" s="20"/>
      <c r="AT1729" s="20"/>
      <c r="AU1729" s="20"/>
      <c r="AV1729" s="20"/>
      <c r="AW1729" s="20"/>
      <c r="AX1729" s="20"/>
      <c r="AY1729" s="20"/>
      <c r="AZ1729" s="20"/>
      <c r="BA1729" s="20"/>
      <c r="BB1729" s="20"/>
    </row>
    <row r="1730" spans="1:54" ht="26.1" hidden="1" customHeight="1" x14ac:dyDescent="0.25">
      <c r="A1730" s="39" t="s">
        <v>44</v>
      </c>
      <c r="B1730" s="13" t="s">
        <v>260</v>
      </c>
      <c r="C1730" s="13" t="s">
        <v>252</v>
      </c>
      <c r="D1730" s="13">
        <v>34023</v>
      </c>
      <c r="E1730" s="13">
        <v>18061</v>
      </c>
      <c r="F1730" s="13" t="s">
        <v>271</v>
      </c>
      <c r="G1730" s="13" t="s">
        <v>276</v>
      </c>
      <c r="H1730" s="13" t="s">
        <v>130</v>
      </c>
      <c r="I1730" s="13" t="s">
        <v>131</v>
      </c>
      <c r="J1730" s="13" t="s">
        <v>423</v>
      </c>
      <c r="K1730" s="4">
        <v>50799</v>
      </c>
      <c r="L1730" s="4">
        <v>1001</v>
      </c>
      <c r="M1730" s="14" t="s">
        <v>35</v>
      </c>
      <c r="N1730" s="15" t="s">
        <v>679</v>
      </c>
      <c r="O1730" s="15">
        <v>1.67030254548032</v>
      </c>
      <c r="P1730" s="15">
        <v>2.1161307250000001</v>
      </c>
      <c r="Q1730" s="15">
        <f t="shared" si="312"/>
        <v>0.44582817951968012</v>
      </c>
      <c r="R1730" s="15">
        <f t="shared" si="313"/>
        <v>26.691462617119804</v>
      </c>
      <c r="S1730" s="15">
        <v>1.271872861097062</v>
      </c>
      <c r="T1730" s="15">
        <v>1.661709267</v>
      </c>
      <c r="U1730" s="15">
        <f t="shared" si="314"/>
        <v>0.389836405902938</v>
      </c>
      <c r="V1730" s="16">
        <f t="shared" si="315"/>
        <v>30.650579773097931</v>
      </c>
      <c r="W1730" s="17">
        <f t="shared" si="316"/>
        <v>1.3824705011924588E-2</v>
      </c>
      <c r="X1730" s="17">
        <f t="shared" si="316"/>
        <v>1.8062057249999999E-2</v>
      </c>
      <c r="Y1730" s="16">
        <f t="shared" si="317"/>
        <v>4.2373522380754116E-3</v>
      </c>
      <c r="Z1730" s="15">
        <f t="shared" si="318"/>
        <v>30.65057977309792</v>
      </c>
      <c r="AA1730" s="13">
        <v>1.67</v>
      </c>
      <c r="AB1730" s="13">
        <v>26.8</v>
      </c>
      <c r="AC1730" s="13">
        <v>0</v>
      </c>
      <c r="AD1730" s="13">
        <v>0.94</v>
      </c>
      <c r="AE1730" s="18">
        <f t="shared" si="319"/>
        <v>1.34E-2</v>
      </c>
      <c r="AF1730" s="18">
        <f t="shared" si="324"/>
        <v>1.7507177689595123E-2</v>
      </c>
      <c r="AG1730" s="19">
        <f t="shared" si="320"/>
        <v>4.1071776895951224E-3</v>
      </c>
      <c r="AH1730" s="16">
        <f t="shared" si="321"/>
        <v>30.650579773097924</v>
      </c>
      <c r="AI1730" s="16">
        <f t="shared" si="322"/>
        <v>-4.2470501192458723E-4</v>
      </c>
      <c r="AJ1730" s="44">
        <v>221112</v>
      </c>
      <c r="AK1730" s="15" t="s">
        <v>683</v>
      </c>
      <c r="AL1730" s="14" t="s">
        <v>57</v>
      </c>
      <c r="AM1730" s="39" t="s">
        <v>58</v>
      </c>
      <c r="AN1730" s="39" t="s">
        <v>59</v>
      </c>
      <c r="AO1730" s="39" t="s">
        <v>60</v>
      </c>
      <c r="AP1730" s="39" t="s">
        <v>61</v>
      </c>
      <c r="AQ1730" s="20"/>
      <c r="AR1730" s="20"/>
      <c r="AS1730" s="20"/>
      <c r="AT1730" s="20"/>
      <c r="AU1730" s="20"/>
      <c r="AV1730" s="20"/>
      <c r="AW1730" s="20"/>
      <c r="AX1730" s="20"/>
      <c r="AY1730" s="20"/>
      <c r="AZ1730" s="20"/>
      <c r="BA1730" s="20"/>
      <c r="BB1730" s="20"/>
    </row>
    <row r="1731" spans="1:54" ht="26.1" hidden="1" customHeight="1" x14ac:dyDescent="0.25">
      <c r="A1731" s="40" t="s">
        <v>43</v>
      </c>
      <c r="B1731" s="13" t="s">
        <v>256</v>
      </c>
      <c r="C1731" s="13" t="s">
        <v>251</v>
      </c>
      <c r="D1731" s="13">
        <v>34015</v>
      </c>
      <c r="E1731" s="13">
        <v>55781</v>
      </c>
      <c r="F1731" s="13" t="s">
        <v>611</v>
      </c>
      <c r="G1731" s="13" t="s">
        <v>319</v>
      </c>
      <c r="H1731" s="13" t="s">
        <v>233</v>
      </c>
      <c r="I1731" s="13" t="s">
        <v>234</v>
      </c>
      <c r="J1731" s="13" t="s">
        <v>614</v>
      </c>
      <c r="K1731" s="4">
        <v>50561</v>
      </c>
      <c r="L1731" s="4">
        <v>2</v>
      </c>
      <c r="M1731" s="13" t="s">
        <v>36</v>
      </c>
      <c r="N1731" s="15" t="s">
        <v>679</v>
      </c>
      <c r="O1731" s="15">
        <v>2.89035614064053</v>
      </c>
      <c r="P1731" s="15">
        <v>6.192231831</v>
      </c>
      <c r="Q1731" s="15">
        <f t="shared" si="312"/>
        <v>3.3018756903594699</v>
      </c>
      <c r="R1731" s="15">
        <f t="shared" si="313"/>
        <v>114.23767624801225</v>
      </c>
      <c r="S1731" s="15">
        <v>1.2449197660831888</v>
      </c>
      <c r="T1731" s="15">
        <v>4.0679129009999997</v>
      </c>
      <c r="U1731" s="15">
        <f t="shared" si="314"/>
        <v>2.8229931349168109</v>
      </c>
      <c r="V1731" s="16">
        <f t="shared" si="315"/>
        <v>226.76105013567366</v>
      </c>
      <c r="W1731" s="17">
        <f t="shared" si="316"/>
        <v>1.3531736587860747E-2</v>
      </c>
      <c r="X1731" s="17">
        <f t="shared" si="316"/>
        <v>4.4216444576086956E-2</v>
      </c>
      <c r="Y1731" s="16">
        <f t="shared" si="317"/>
        <v>3.0684707988226208E-2</v>
      </c>
      <c r="Z1731" s="15">
        <f t="shared" si="318"/>
        <v>226.76105013567368</v>
      </c>
      <c r="AA1731" s="13">
        <v>5.41</v>
      </c>
      <c r="AB1731" s="13">
        <v>29.6</v>
      </c>
      <c r="AC1731" s="13">
        <v>2.25</v>
      </c>
      <c r="AD1731" s="13">
        <v>0</v>
      </c>
      <c r="AE1731" s="18">
        <f t="shared" si="319"/>
        <v>1.4800000000000001E-2</v>
      </c>
      <c r="AF1731" s="18">
        <f t="shared" si="324"/>
        <v>4.8360635420079706E-2</v>
      </c>
      <c r="AG1731" s="19">
        <f t="shared" si="320"/>
        <v>3.3560635420079706E-2</v>
      </c>
      <c r="AH1731" s="16">
        <f t="shared" si="321"/>
        <v>226.76105013567368</v>
      </c>
      <c r="AI1731" s="16">
        <f t="shared" si="322"/>
        <v>1.2682634121392537E-3</v>
      </c>
      <c r="AJ1731" s="44" t="s">
        <v>681</v>
      </c>
      <c r="AK1731" s="15" t="s">
        <v>683</v>
      </c>
      <c r="AL1731" s="14" t="s">
        <v>88</v>
      </c>
      <c r="AM1731" s="39" t="s">
        <v>58</v>
      </c>
      <c r="AN1731" s="39" t="s">
        <v>89</v>
      </c>
      <c r="AO1731" s="39" t="s">
        <v>77</v>
      </c>
      <c r="AP1731" s="39" t="s">
        <v>90</v>
      </c>
      <c r="AQ1731" s="20"/>
      <c r="AR1731" s="20"/>
      <c r="AS1731" s="20"/>
      <c r="AT1731" s="20"/>
      <c r="AU1731" s="20"/>
      <c r="AV1731" s="20"/>
      <c r="AW1731" s="20"/>
      <c r="AX1731" s="20"/>
      <c r="AY1731" s="20"/>
      <c r="AZ1731" s="20"/>
      <c r="BA1731" s="20"/>
      <c r="BB1731" s="20"/>
    </row>
    <row r="1732" spans="1:54" ht="26.1" hidden="1" customHeight="1" x14ac:dyDescent="0.25">
      <c r="A1732" s="39" t="s">
        <v>0</v>
      </c>
      <c r="B1732" s="13" t="s">
        <v>652</v>
      </c>
      <c r="C1732" s="13" t="s">
        <v>252</v>
      </c>
      <c r="D1732" s="13">
        <v>34039</v>
      </c>
      <c r="E1732" s="13">
        <v>41809</v>
      </c>
      <c r="F1732" s="13" t="s">
        <v>500</v>
      </c>
      <c r="G1732" s="13" t="s">
        <v>276</v>
      </c>
      <c r="H1732" s="13" t="s">
        <v>168</v>
      </c>
      <c r="I1732" s="13" t="s">
        <v>174</v>
      </c>
      <c r="J1732" s="13" t="s">
        <v>533</v>
      </c>
      <c r="K1732" s="4">
        <v>50006</v>
      </c>
      <c r="L1732" s="4">
        <v>9001</v>
      </c>
      <c r="M1732" s="14" t="s">
        <v>35</v>
      </c>
      <c r="N1732" s="15" t="s">
        <v>679</v>
      </c>
      <c r="O1732" s="15">
        <v>7.3184665564788496</v>
      </c>
      <c r="P1732" s="15">
        <v>5.5217671839999998</v>
      </c>
      <c r="Q1732" s="15">
        <f t="shared" si="312"/>
        <v>-1.7966993724788498</v>
      </c>
      <c r="R1732" s="15">
        <f t="shared" si="313"/>
        <v>-24.550216341267259</v>
      </c>
      <c r="S1732" s="15">
        <v>1.6925667501288539</v>
      </c>
      <c r="T1732" s="15">
        <v>1.3186059769999998</v>
      </c>
      <c r="U1732" s="15">
        <f t="shared" si="314"/>
        <v>-0.37396077312885412</v>
      </c>
      <c r="V1732" s="16">
        <f t="shared" si="315"/>
        <v>-22.094299861460986</v>
      </c>
      <c r="W1732" s="17">
        <f t="shared" si="316"/>
        <v>1.839746467531363E-2</v>
      </c>
      <c r="X1732" s="17">
        <f t="shared" si="316"/>
        <v>1.4332673663043477E-2</v>
      </c>
      <c r="Y1732" s="16">
        <f t="shared" si="317"/>
        <v>-4.0647910122701535E-3</v>
      </c>
      <c r="Z1732" s="15">
        <f t="shared" si="318"/>
        <v>-22.094299861460986</v>
      </c>
      <c r="AA1732" s="13">
        <v>7.32</v>
      </c>
      <c r="AB1732" s="13">
        <v>31.09</v>
      </c>
      <c r="AC1732" s="13">
        <v>0</v>
      </c>
      <c r="AD1732" s="13">
        <v>36.549999999999997</v>
      </c>
      <c r="AE1732" s="18">
        <f t="shared" si="319"/>
        <v>1.5545E-2</v>
      </c>
      <c r="AF1732" s="18">
        <f t="shared" si="324"/>
        <v>1.2110441086535889E-2</v>
      </c>
      <c r="AG1732" s="19">
        <f t="shared" si="320"/>
        <v>-3.4345589134641107E-3</v>
      </c>
      <c r="AH1732" s="16">
        <f t="shared" si="321"/>
        <v>-22.094299861460989</v>
      </c>
      <c r="AI1732" s="16">
        <f t="shared" si="322"/>
        <v>-2.8524646753136304E-3</v>
      </c>
      <c r="AJ1732" s="44">
        <v>221112</v>
      </c>
      <c r="AK1732" s="15" t="s">
        <v>683</v>
      </c>
      <c r="AL1732" s="14" t="s">
        <v>57</v>
      </c>
      <c r="AM1732" s="39" t="s">
        <v>58</v>
      </c>
      <c r="AN1732" s="39" t="s">
        <v>59</v>
      </c>
      <c r="AO1732" s="39" t="s">
        <v>60</v>
      </c>
      <c r="AP1732" s="39" t="s">
        <v>61</v>
      </c>
      <c r="AQ1732" s="20"/>
      <c r="AR1732" s="20"/>
      <c r="AS1732" s="20"/>
      <c r="AT1732" s="20"/>
      <c r="AU1732" s="20"/>
      <c r="AV1732" s="20"/>
      <c r="AW1732" s="20"/>
      <c r="AX1732" s="20"/>
      <c r="AY1732" s="20"/>
      <c r="AZ1732" s="20"/>
      <c r="BA1732" s="20"/>
      <c r="BB1732" s="20"/>
    </row>
    <row r="1733" spans="1:54" ht="26.1" customHeight="1" x14ac:dyDescent="0.25">
      <c r="A1733" s="40" t="s">
        <v>10</v>
      </c>
      <c r="B1733" s="13" t="s">
        <v>10</v>
      </c>
      <c r="C1733" s="13" t="s">
        <v>252</v>
      </c>
      <c r="D1733" s="13">
        <v>34003</v>
      </c>
      <c r="E1733" s="13">
        <v>2488</v>
      </c>
      <c r="F1733" s="13" t="s">
        <v>271</v>
      </c>
      <c r="G1733" s="13" t="s">
        <v>331</v>
      </c>
      <c r="H1733" s="13" t="s">
        <v>82</v>
      </c>
      <c r="I1733" s="13" t="s">
        <v>84</v>
      </c>
      <c r="J1733" s="13" t="s">
        <v>330</v>
      </c>
      <c r="K1733" s="4">
        <v>2398</v>
      </c>
      <c r="L1733" s="4">
        <v>1101</v>
      </c>
      <c r="M1733" s="13" t="s">
        <v>36</v>
      </c>
      <c r="N1733" s="15" t="s">
        <v>679</v>
      </c>
      <c r="O1733" s="15">
        <v>0.67037208205257803</v>
      </c>
      <c r="P1733" s="15">
        <v>0.81757436400000005</v>
      </c>
      <c r="Q1733" s="15">
        <f t="shared" si="312"/>
        <v>0.14720228194742202</v>
      </c>
      <c r="R1733" s="15">
        <f t="shared" si="313"/>
        <v>21.958295383768199</v>
      </c>
      <c r="S1733" s="15">
        <v>0.1706036754090666</v>
      </c>
      <c r="T1733" s="15">
        <v>0.216380512</v>
      </c>
      <c r="U1733" s="15">
        <f t="shared" si="314"/>
        <v>4.5776836590933401E-2</v>
      </c>
      <c r="V1733" s="16">
        <f t="shared" si="315"/>
        <v>26.832268695953683</v>
      </c>
      <c r="W1733" s="17">
        <f t="shared" si="316"/>
        <v>1.8543877761855066E-3</v>
      </c>
      <c r="X1733" s="17">
        <f t="shared" si="316"/>
        <v>2.3519620869565218E-3</v>
      </c>
      <c r="Y1733" s="16">
        <f t="shared" si="317"/>
        <v>4.9757431077101523E-4</v>
      </c>
      <c r="Z1733" s="15">
        <f t="shared" si="318"/>
        <v>26.832268695953676</v>
      </c>
      <c r="AA1733" s="13">
        <v>0.67</v>
      </c>
      <c r="AB1733" s="13">
        <v>31.44</v>
      </c>
      <c r="AC1733" s="13">
        <v>0</v>
      </c>
      <c r="AD1733" s="13">
        <v>0</v>
      </c>
      <c r="AE1733" s="18">
        <f t="shared" si="319"/>
        <v>1.5720000000000001E-2</v>
      </c>
      <c r="AF1733" s="18">
        <f t="shared" si="324"/>
        <v>1.9938032639003921E-2</v>
      </c>
      <c r="AG1733" s="19">
        <f t="shared" si="320"/>
        <v>4.2180326390039193E-3</v>
      </c>
      <c r="AH1733" s="16">
        <f t="shared" si="321"/>
        <v>26.832268695953683</v>
      </c>
      <c r="AI1733" s="16">
        <f t="shared" si="322"/>
        <v>1.3865612223814494E-2</v>
      </c>
      <c r="AJ1733" s="44" t="s">
        <v>681</v>
      </c>
      <c r="AK1733" s="15" t="s">
        <v>683</v>
      </c>
      <c r="AL1733" s="14" t="s">
        <v>76</v>
      </c>
      <c r="AM1733" s="39" t="s">
        <v>58</v>
      </c>
      <c r="AN1733" s="39" t="s">
        <v>59</v>
      </c>
      <c r="AO1733" s="39" t="s">
        <v>77</v>
      </c>
      <c r="AP1733" s="39" t="s">
        <v>61</v>
      </c>
      <c r="AQ1733" s="20"/>
      <c r="AR1733" s="20"/>
      <c r="AS1733" s="20"/>
      <c r="AT1733" s="20"/>
      <c r="AU1733" s="20"/>
      <c r="AV1733" s="20"/>
      <c r="AW1733" s="20"/>
      <c r="AX1733" s="20"/>
      <c r="AY1733" s="20"/>
      <c r="AZ1733" s="20"/>
      <c r="BA1733" s="20"/>
      <c r="BB1733" s="20"/>
    </row>
    <row r="1734" spans="1:54" ht="26.1" hidden="1" customHeight="1" x14ac:dyDescent="0.25">
      <c r="A1734" s="40" t="s">
        <v>4</v>
      </c>
      <c r="B1734" s="13" t="s">
        <v>256</v>
      </c>
      <c r="C1734" s="13" t="s">
        <v>251</v>
      </c>
      <c r="D1734" s="13">
        <v>34015</v>
      </c>
      <c r="E1734" s="13">
        <v>55834</v>
      </c>
      <c r="F1734" s="13" t="s">
        <v>271</v>
      </c>
      <c r="G1734" s="13" t="s">
        <v>272</v>
      </c>
      <c r="H1734" s="13" t="s">
        <v>178</v>
      </c>
      <c r="I1734" s="13" t="s">
        <v>179</v>
      </c>
      <c r="J1734" s="13" t="s">
        <v>564</v>
      </c>
      <c r="K1734" s="4">
        <v>10043</v>
      </c>
      <c r="L1734" s="4">
        <v>1001</v>
      </c>
      <c r="M1734" s="13" t="s">
        <v>36</v>
      </c>
      <c r="N1734" s="15" t="s">
        <v>679</v>
      </c>
      <c r="O1734" s="15">
        <v>4.6549884076710404</v>
      </c>
      <c r="P1734" s="15">
        <v>2.7344228990000001</v>
      </c>
      <c r="Q1734" s="15">
        <f t="shared" si="312"/>
        <v>-1.9205655086710403</v>
      </c>
      <c r="R1734" s="15">
        <f t="shared" si="313"/>
        <v>-41.258223232223422</v>
      </c>
      <c r="S1734" s="15">
        <v>2.0855673249317999</v>
      </c>
      <c r="T1734" s="15">
        <v>1.2297523450000001</v>
      </c>
      <c r="U1734" s="15">
        <f t="shared" si="314"/>
        <v>-0.85581497993179978</v>
      </c>
      <c r="V1734" s="16">
        <f t="shared" si="315"/>
        <v>-41.03511642616408</v>
      </c>
      <c r="W1734" s="17">
        <f t="shared" si="316"/>
        <v>2.2669210053606521E-2</v>
      </c>
      <c r="X1734" s="17">
        <f t="shared" si="316"/>
        <v>1.3366873315217392E-2</v>
      </c>
      <c r="Y1734" s="16">
        <f t="shared" si="317"/>
        <v>-9.3023367383891289E-3</v>
      </c>
      <c r="Z1734" s="15">
        <f t="shared" si="318"/>
        <v>-41.03511642616408</v>
      </c>
      <c r="AA1734" s="13">
        <v>4.75</v>
      </c>
      <c r="AB1734" s="13">
        <v>31.6</v>
      </c>
      <c r="AC1734" s="13">
        <v>2.0499999999999998</v>
      </c>
      <c r="AD1734" s="13">
        <v>0</v>
      </c>
      <c r="AE1734" s="18">
        <f t="shared" si="319"/>
        <v>1.5800000000000002E-2</v>
      </c>
      <c r="AF1734" s="18">
        <f t="shared" si="324"/>
        <v>9.3164516046660758E-3</v>
      </c>
      <c r="AG1734" s="19">
        <f t="shared" si="320"/>
        <v>-6.4835483953339258E-3</v>
      </c>
      <c r="AH1734" s="16">
        <f t="shared" si="321"/>
        <v>-41.03511642616408</v>
      </c>
      <c r="AI1734" s="16">
        <f t="shared" si="322"/>
        <v>-6.8692100536065191E-3</v>
      </c>
      <c r="AJ1734" s="44">
        <v>221112</v>
      </c>
      <c r="AK1734" s="15" t="s">
        <v>684</v>
      </c>
      <c r="AL1734" s="14" t="s">
        <v>109</v>
      </c>
      <c r="AM1734" s="39" t="s">
        <v>65</v>
      </c>
      <c r="AN1734" s="39" t="s">
        <v>59</v>
      </c>
      <c r="AO1734" s="39" t="s">
        <v>107</v>
      </c>
      <c r="AP1734" s="39" t="s">
        <v>108</v>
      </c>
      <c r="AQ1734" s="20"/>
      <c r="AR1734" s="20"/>
      <c r="AS1734" s="20"/>
      <c r="AT1734" s="20"/>
      <c r="AU1734" s="20"/>
      <c r="AV1734" s="20"/>
      <c r="AW1734" s="20"/>
      <c r="AX1734" s="20"/>
      <c r="AY1734" s="20"/>
      <c r="AZ1734" s="20"/>
      <c r="BA1734" s="20"/>
      <c r="BB1734" s="20"/>
    </row>
    <row r="1735" spans="1:54" ht="26.1" hidden="1" customHeight="1" x14ac:dyDescent="0.25">
      <c r="A1735" s="39" t="s">
        <v>42</v>
      </c>
      <c r="B1735" s="13" t="s">
        <v>652</v>
      </c>
      <c r="C1735" s="13" t="s">
        <v>252</v>
      </c>
      <c r="D1735" s="13">
        <v>34039</v>
      </c>
      <c r="E1735" s="13">
        <v>41741</v>
      </c>
      <c r="F1735" s="13" t="s">
        <v>280</v>
      </c>
      <c r="G1735" s="13" t="s">
        <v>311</v>
      </c>
      <c r="H1735" s="13" t="s">
        <v>124</v>
      </c>
      <c r="I1735" s="13" t="s">
        <v>125</v>
      </c>
      <c r="J1735" s="13" t="s">
        <v>398</v>
      </c>
      <c r="K1735" s="4">
        <v>10805</v>
      </c>
      <c r="L1735" s="4">
        <v>2001</v>
      </c>
      <c r="M1735" s="14" t="s">
        <v>34</v>
      </c>
      <c r="N1735" s="15" t="s">
        <v>679</v>
      </c>
      <c r="O1735" s="15">
        <v>5.5034457498196696</v>
      </c>
      <c r="P1735" s="15">
        <v>6.5065721539999997</v>
      </c>
      <c r="Q1735" s="15">
        <f t="shared" si="312"/>
        <v>1.0031264041803301</v>
      </c>
      <c r="R1735" s="15">
        <f t="shared" si="313"/>
        <v>18.227242527342064</v>
      </c>
      <c r="S1735" s="15">
        <v>1.4576414838380631</v>
      </c>
      <c r="T1735" s="15">
        <v>1.770267899</v>
      </c>
      <c r="U1735" s="15">
        <f t="shared" si="314"/>
        <v>0.3126264151619369</v>
      </c>
      <c r="V1735" s="16">
        <f t="shared" si="315"/>
        <v>21.447414788084348</v>
      </c>
      <c r="W1735" s="17">
        <f t="shared" si="316"/>
        <v>1.5843929172152861E-2</v>
      </c>
      <c r="X1735" s="17">
        <f t="shared" si="316"/>
        <v>1.9242042380434782E-2</v>
      </c>
      <c r="Y1735" s="16">
        <f t="shared" si="317"/>
        <v>3.3981132082819207E-3</v>
      </c>
      <c r="Z1735" s="15">
        <f t="shared" si="318"/>
        <v>21.447414788084334</v>
      </c>
      <c r="AA1735" s="13">
        <v>5.5</v>
      </c>
      <c r="AB1735" s="13">
        <v>32.630000000000003</v>
      </c>
      <c r="AC1735" s="13">
        <v>0</v>
      </c>
      <c r="AD1735" s="13">
        <v>0</v>
      </c>
      <c r="AE1735" s="18">
        <f t="shared" si="319"/>
        <v>1.6315E-2</v>
      </c>
      <c r="AF1735" s="18">
        <f t="shared" si="324"/>
        <v>1.9814145722675959E-2</v>
      </c>
      <c r="AG1735" s="19">
        <f t="shared" si="320"/>
        <v>3.4991457226759594E-3</v>
      </c>
      <c r="AH1735" s="16">
        <f t="shared" si="321"/>
        <v>21.447414788084338</v>
      </c>
      <c r="AI1735" s="16">
        <f t="shared" si="322"/>
        <v>4.7107082784713858E-4</v>
      </c>
      <c r="AJ1735" s="44">
        <v>221112</v>
      </c>
      <c r="AK1735" s="15" t="s">
        <v>683</v>
      </c>
      <c r="AL1735" s="14" t="s">
        <v>57</v>
      </c>
      <c r="AM1735" s="39" t="s">
        <v>58</v>
      </c>
      <c r="AN1735" s="39" t="s">
        <v>59</v>
      </c>
      <c r="AO1735" s="39" t="s">
        <v>60</v>
      </c>
      <c r="AP1735" s="39" t="s">
        <v>61</v>
      </c>
      <c r="AQ1735" s="20"/>
      <c r="AR1735" s="20"/>
      <c r="AS1735" s="20"/>
      <c r="AT1735" s="20"/>
      <c r="AU1735" s="20"/>
      <c r="AV1735" s="20"/>
      <c r="AW1735" s="20"/>
      <c r="AX1735" s="20"/>
      <c r="AY1735" s="20"/>
      <c r="AZ1735" s="20"/>
      <c r="BA1735" s="20"/>
      <c r="BB1735" s="20"/>
    </row>
    <row r="1736" spans="1:54" ht="26.1" hidden="1" customHeight="1" x14ac:dyDescent="0.25">
      <c r="A1736" s="39" t="s">
        <v>47</v>
      </c>
      <c r="B1736" s="13" t="s">
        <v>261</v>
      </c>
      <c r="C1736" s="13" t="s">
        <v>251</v>
      </c>
      <c r="D1736" s="13">
        <v>34029</v>
      </c>
      <c r="E1736" s="13">
        <v>78896</v>
      </c>
      <c r="F1736" s="13" t="s">
        <v>584</v>
      </c>
      <c r="G1736" s="13" t="s">
        <v>311</v>
      </c>
      <c r="H1736" s="13" t="s">
        <v>166</v>
      </c>
      <c r="I1736" s="13" t="s">
        <v>210</v>
      </c>
      <c r="J1736" s="13" t="s">
        <v>583</v>
      </c>
      <c r="K1736" s="4">
        <v>55938</v>
      </c>
      <c r="L1736" s="4" t="s">
        <v>648</v>
      </c>
      <c r="M1736" s="14" t="s">
        <v>34</v>
      </c>
      <c r="N1736" s="15" t="s">
        <v>679</v>
      </c>
      <c r="O1736" s="15">
        <v>1.47080333194579</v>
      </c>
      <c r="P1736" s="15">
        <v>1.053944633</v>
      </c>
      <c r="Q1736" s="15">
        <f t="shared" ref="Q1736:Q1799" si="325">P1736-O1736</f>
        <v>-0.41685869894579008</v>
      </c>
      <c r="R1736" s="15">
        <f t="shared" ref="R1736:R1799" si="326">IFERROR(((P1736-O1736)/O1736)*100,"0.00")</f>
        <v>-28.342246029202933</v>
      </c>
      <c r="S1736" s="15">
        <v>0.713023512025311</v>
      </c>
      <c r="T1736" s="15">
        <v>0.62343867200000003</v>
      </c>
      <c r="U1736" s="15">
        <f t="shared" ref="U1736:U1799" si="327">T1736-S1736</f>
        <v>-8.9584840025310974E-2</v>
      </c>
      <c r="V1736" s="16">
        <f t="shared" ref="V1736:V1799" si="328">IFERROR(((T1736-S1736)/S1736)*100,"NA")</f>
        <v>-12.564079376688337</v>
      </c>
      <c r="W1736" s="17">
        <f t="shared" ref="W1736:X1799" si="329">S1736/92</f>
        <v>7.7502555654925106E-3</v>
      </c>
      <c r="X1736" s="17">
        <f t="shared" si="329"/>
        <v>6.7765073043478266E-3</v>
      </c>
      <c r="Y1736" s="16">
        <f t="shared" ref="Y1736:Y1799" si="330">X1736-W1736</f>
        <v>-9.7374826114468398E-4</v>
      </c>
      <c r="Z1736" s="15">
        <f t="shared" ref="Z1736:Z1799" si="331">IFERROR(((X1736-W1736)/W1736)*100,"0.00")</f>
        <v>-12.564079376688328</v>
      </c>
      <c r="AA1736" s="13">
        <v>1.47</v>
      </c>
      <c r="AB1736" s="13">
        <v>33.299999999999997</v>
      </c>
      <c r="AC1736" s="13">
        <v>0</v>
      </c>
      <c r="AD1736" s="13">
        <v>0</v>
      </c>
      <c r="AE1736" s="18">
        <f t="shared" ref="AE1736:AE1799" si="332">AB1736/2000</f>
        <v>1.6649999999999998E-2</v>
      </c>
      <c r="AF1736" s="18">
        <f t="shared" si="324"/>
        <v>1.4558080783781392E-2</v>
      </c>
      <c r="AG1736" s="19">
        <f t="shared" ref="AG1736:AG1799" si="333">AF1736-AE1736</f>
        <v>-2.0919192162186066E-3</v>
      </c>
      <c r="AH1736" s="16">
        <f t="shared" ref="AH1736:AH1799" si="334">IFERROR(((AF1736-AE1736)/AE1736)*100,"0.00")</f>
        <v>-12.56407937668833</v>
      </c>
      <c r="AI1736" s="16">
        <f t="shared" ref="AI1736:AI1799" si="335">AE1736-W1736</f>
        <v>8.8997444345074866E-3</v>
      </c>
      <c r="AJ1736" s="44">
        <v>221112</v>
      </c>
      <c r="AK1736" s="15" t="s">
        <v>686</v>
      </c>
      <c r="AL1736" s="14" t="s">
        <v>57</v>
      </c>
      <c r="AM1736" s="39" t="s">
        <v>58</v>
      </c>
      <c r="AN1736" s="39" t="s">
        <v>59</v>
      </c>
      <c r="AO1736" s="39" t="s">
        <v>60</v>
      </c>
      <c r="AP1736" s="39" t="s">
        <v>61</v>
      </c>
      <c r="AQ1736" s="20"/>
      <c r="AR1736" s="20"/>
      <c r="AS1736" s="20"/>
      <c r="AT1736" s="20"/>
      <c r="AU1736" s="20"/>
      <c r="AV1736" s="20"/>
      <c r="AW1736" s="20"/>
      <c r="AX1736" s="20"/>
      <c r="AY1736" s="20"/>
      <c r="AZ1736" s="20"/>
      <c r="BA1736" s="20"/>
      <c r="BB1736" s="20"/>
    </row>
    <row r="1737" spans="1:54" ht="26.1" hidden="1" customHeight="1" x14ac:dyDescent="0.25">
      <c r="A1737" s="39" t="s">
        <v>8</v>
      </c>
      <c r="B1737" s="13" t="s">
        <v>260</v>
      </c>
      <c r="C1737" s="13" t="s">
        <v>252</v>
      </c>
      <c r="D1737" s="13">
        <v>34023</v>
      </c>
      <c r="E1737" s="13">
        <v>18072</v>
      </c>
      <c r="F1737" s="13" t="s">
        <v>280</v>
      </c>
      <c r="G1737" s="13" t="s">
        <v>276</v>
      </c>
      <c r="H1737" s="13" t="s">
        <v>207</v>
      </c>
      <c r="I1737" s="13" t="s">
        <v>208</v>
      </c>
      <c r="J1737" s="13" t="s">
        <v>581</v>
      </c>
      <c r="K1737" s="4">
        <v>10308</v>
      </c>
      <c r="L1737" s="4">
        <v>1002</v>
      </c>
      <c r="M1737" s="14" t="s">
        <v>34</v>
      </c>
      <c r="N1737" s="15" t="s">
        <v>679</v>
      </c>
      <c r="O1737" s="15">
        <v>3.6922336236239301</v>
      </c>
      <c r="P1737" s="15">
        <v>4.4107797700000004</v>
      </c>
      <c r="Q1737" s="15">
        <f t="shared" si="325"/>
        <v>0.71854614637607028</v>
      </c>
      <c r="R1737" s="15">
        <f t="shared" si="326"/>
        <v>19.461015190875617</v>
      </c>
      <c r="S1737" s="15">
        <v>1.4034723733972689</v>
      </c>
      <c r="T1737" s="15">
        <v>1.711969012</v>
      </c>
      <c r="U1737" s="15">
        <f t="shared" si="327"/>
        <v>0.30849663860273102</v>
      </c>
      <c r="V1737" s="16">
        <f t="shared" si="328"/>
        <v>21.980955553544586</v>
      </c>
      <c r="W1737" s="17">
        <f t="shared" si="329"/>
        <v>1.5255134493448575E-2</v>
      </c>
      <c r="X1737" s="17">
        <f t="shared" si="329"/>
        <v>1.8608358826086958E-2</v>
      </c>
      <c r="Y1737" s="16">
        <f t="shared" si="330"/>
        <v>3.3532243326383823E-3</v>
      </c>
      <c r="Z1737" s="15">
        <f t="shared" si="331"/>
        <v>21.980955553544597</v>
      </c>
      <c r="AA1737" s="13">
        <v>3.7</v>
      </c>
      <c r="AB1737" s="13">
        <v>33.35</v>
      </c>
      <c r="AC1737" s="13">
        <v>0</v>
      </c>
      <c r="AD1737" s="13">
        <v>0</v>
      </c>
      <c r="AE1737" s="18">
        <f t="shared" si="332"/>
        <v>1.6675000000000002E-2</v>
      </c>
      <c r="AF1737" s="18">
        <f t="shared" si="324"/>
        <v>2.0340324338553564E-2</v>
      </c>
      <c r="AG1737" s="19">
        <f t="shared" si="333"/>
        <v>3.6653243385535612E-3</v>
      </c>
      <c r="AH1737" s="16">
        <f t="shared" si="334"/>
        <v>21.980955553544593</v>
      </c>
      <c r="AI1737" s="16">
        <f t="shared" si="335"/>
        <v>1.4198655065514269E-3</v>
      </c>
      <c r="AJ1737" s="44">
        <v>221112</v>
      </c>
      <c r="AK1737" s="15" t="s">
        <v>683</v>
      </c>
      <c r="AL1737" s="14" t="s">
        <v>57</v>
      </c>
      <c r="AM1737" s="39" t="s">
        <v>58</v>
      </c>
      <c r="AN1737" s="39" t="s">
        <v>59</v>
      </c>
      <c r="AO1737" s="39" t="s">
        <v>60</v>
      </c>
      <c r="AP1737" s="39" t="s">
        <v>61</v>
      </c>
      <c r="AQ1737" s="20"/>
      <c r="AR1737" s="20"/>
      <c r="AS1737" s="20"/>
      <c r="AT1737" s="20"/>
      <c r="AU1737" s="20"/>
      <c r="AV1737" s="20"/>
      <c r="AW1737" s="20"/>
      <c r="AX1737" s="20"/>
      <c r="AY1737" s="20"/>
      <c r="AZ1737" s="20"/>
      <c r="BA1737" s="20"/>
      <c r="BB1737" s="20"/>
    </row>
    <row r="1738" spans="1:54" ht="26.1" hidden="1" customHeight="1" x14ac:dyDescent="0.25">
      <c r="A1738" s="39" t="s">
        <v>47</v>
      </c>
      <c r="B1738" s="13" t="s">
        <v>261</v>
      </c>
      <c r="C1738" s="13" t="s">
        <v>251</v>
      </c>
      <c r="D1738" s="13">
        <v>34029</v>
      </c>
      <c r="E1738" s="13">
        <v>78896</v>
      </c>
      <c r="F1738" s="13" t="s">
        <v>584</v>
      </c>
      <c r="G1738" s="13" t="s">
        <v>276</v>
      </c>
      <c r="H1738" s="13" t="s">
        <v>166</v>
      </c>
      <c r="I1738" s="13" t="s">
        <v>210</v>
      </c>
      <c r="J1738" s="13" t="s">
        <v>585</v>
      </c>
      <c r="K1738" s="4">
        <v>55938</v>
      </c>
      <c r="L1738" s="4" t="s">
        <v>647</v>
      </c>
      <c r="M1738" s="14" t="s">
        <v>34</v>
      </c>
      <c r="N1738" s="15" t="s">
        <v>679</v>
      </c>
      <c r="O1738" s="15">
        <v>1.54147622093772</v>
      </c>
      <c r="P1738" s="15">
        <v>1.0920251489999999</v>
      </c>
      <c r="Q1738" s="15">
        <f t="shared" si="325"/>
        <v>-0.44945107193772005</v>
      </c>
      <c r="R1738" s="15">
        <f t="shared" si="326"/>
        <v>-29.157184900608279</v>
      </c>
      <c r="S1738" s="15">
        <v>0.7149539610435619</v>
      </c>
      <c r="T1738" s="15">
        <v>0.617024146</v>
      </c>
      <c r="U1738" s="15">
        <f t="shared" si="327"/>
        <v>-9.7929815043561907E-2</v>
      </c>
      <c r="V1738" s="16">
        <f t="shared" si="328"/>
        <v>-13.697359603494116</v>
      </c>
      <c r="W1738" s="17">
        <f t="shared" si="329"/>
        <v>7.7712387069952382E-3</v>
      </c>
      <c r="X1738" s="17">
        <f t="shared" si="329"/>
        <v>6.7067841956521736E-3</v>
      </c>
      <c r="Y1738" s="16">
        <f t="shared" si="330"/>
        <v>-1.0644545113430645E-3</v>
      </c>
      <c r="Z1738" s="15">
        <f t="shared" si="331"/>
        <v>-13.697359603494119</v>
      </c>
      <c r="AA1738" s="13">
        <v>1.54</v>
      </c>
      <c r="AB1738" s="13">
        <v>33.6</v>
      </c>
      <c r="AC1738" s="13">
        <v>0</v>
      </c>
      <c r="AD1738" s="13">
        <v>0</v>
      </c>
      <c r="AE1738" s="18">
        <f t="shared" si="332"/>
        <v>1.6800000000000002E-2</v>
      </c>
      <c r="AF1738" s="18">
        <f t="shared" si="324"/>
        <v>1.449884358661299E-2</v>
      </c>
      <c r="AG1738" s="19">
        <f t="shared" si="333"/>
        <v>-2.3011564133870125E-3</v>
      </c>
      <c r="AH1738" s="16">
        <f t="shared" si="334"/>
        <v>-13.697359603494119</v>
      </c>
      <c r="AI1738" s="16">
        <f t="shared" si="335"/>
        <v>9.0287612930047643E-3</v>
      </c>
      <c r="AJ1738" s="44">
        <v>221112</v>
      </c>
      <c r="AK1738" s="15" t="s">
        <v>686</v>
      </c>
      <c r="AL1738" s="14" t="s">
        <v>57</v>
      </c>
      <c r="AM1738" s="39" t="s">
        <v>58</v>
      </c>
      <c r="AN1738" s="39" t="s">
        <v>59</v>
      </c>
      <c r="AO1738" s="39" t="s">
        <v>60</v>
      </c>
      <c r="AP1738" s="39" t="s">
        <v>61</v>
      </c>
      <c r="AQ1738" s="20"/>
      <c r="AR1738" s="20"/>
      <c r="AS1738" s="20"/>
      <c r="AT1738" s="20"/>
      <c r="AU1738" s="20"/>
      <c r="AV1738" s="20"/>
      <c r="AW1738" s="20"/>
      <c r="AX1738" s="20"/>
      <c r="AY1738" s="20"/>
      <c r="AZ1738" s="20"/>
      <c r="BA1738" s="20"/>
      <c r="BB1738" s="20"/>
    </row>
    <row r="1739" spans="1:54" ht="26.1" hidden="1" customHeight="1" x14ac:dyDescent="0.25">
      <c r="A1739" s="39" t="s">
        <v>23</v>
      </c>
      <c r="B1739" s="13" t="s">
        <v>24</v>
      </c>
      <c r="C1739" s="13" t="s">
        <v>251</v>
      </c>
      <c r="D1739" s="13">
        <v>34011</v>
      </c>
      <c r="E1739" s="13">
        <v>75507</v>
      </c>
      <c r="F1739" s="13" t="s">
        <v>491</v>
      </c>
      <c r="G1739" s="13" t="s">
        <v>311</v>
      </c>
      <c r="H1739" s="13" t="s">
        <v>150</v>
      </c>
      <c r="I1739" s="13" t="s">
        <v>151</v>
      </c>
      <c r="J1739" s="13" t="s">
        <v>492</v>
      </c>
      <c r="K1739" s="4">
        <v>2434</v>
      </c>
      <c r="L1739" s="4">
        <v>6001</v>
      </c>
      <c r="M1739" s="14" t="s">
        <v>35</v>
      </c>
      <c r="N1739" s="15" t="s">
        <v>679</v>
      </c>
      <c r="O1739" s="15">
        <v>0.18998864216362699</v>
      </c>
      <c r="P1739" s="15">
        <v>0</v>
      </c>
      <c r="Q1739" s="15">
        <f t="shared" si="325"/>
        <v>-0.18998864216362699</v>
      </c>
      <c r="R1739" s="15">
        <f t="shared" si="326"/>
        <v>-100</v>
      </c>
      <c r="S1739" s="15">
        <v>0.18998864216362721</v>
      </c>
      <c r="T1739" s="15">
        <v>0</v>
      </c>
      <c r="U1739" s="15">
        <f t="shared" si="327"/>
        <v>-0.18998864216362721</v>
      </c>
      <c r="V1739" s="16">
        <f t="shared" si="328"/>
        <v>-100</v>
      </c>
      <c r="W1739" s="17">
        <f t="shared" si="329"/>
        <v>2.0650939365611655E-3</v>
      </c>
      <c r="X1739" s="17">
        <f t="shared" si="329"/>
        <v>0</v>
      </c>
      <c r="Y1739" s="16">
        <f t="shared" si="330"/>
        <v>-2.0650939365611655E-3</v>
      </c>
      <c r="Z1739" s="15">
        <f t="shared" si="331"/>
        <v>-100</v>
      </c>
      <c r="AA1739" s="13">
        <v>0.19</v>
      </c>
      <c r="AB1739" s="13">
        <v>33.99</v>
      </c>
      <c r="AC1739" s="13">
        <v>0</v>
      </c>
      <c r="AD1739" s="13">
        <v>0</v>
      </c>
      <c r="AE1739" s="18">
        <f t="shared" si="332"/>
        <v>1.6995E-2</v>
      </c>
      <c r="AF1739" s="18">
        <f t="shared" si="324"/>
        <v>0</v>
      </c>
      <c r="AG1739" s="19">
        <f t="shared" si="333"/>
        <v>-1.6995E-2</v>
      </c>
      <c r="AH1739" s="16">
        <f t="shared" si="334"/>
        <v>-100</v>
      </c>
      <c r="AI1739" s="16">
        <f t="shared" si="335"/>
        <v>1.4929906063438834E-2</v>
      </c>
      <c r="AJ1739" s="44">
        <v>221112</v>
      </c>
      <c r="AK1739" s="15" t="s">
        <v>682</v>
      </c>
      <c r="AL1739" s="14" t="s">
        <v>64</v>
      </c>
      <c r="AM1739" s="39" t="s">
        <v>65</v>
      </c>
      <c r="AN1739" s="39" t="s">
        <v>59</v>
      </c>
      <c r="AO1739" s="39" t="s">
        <v>66</v>
      </c>
      <c r="AP1739" s="39" t="s">
        <v>67</v>
      </c>
      <c r="AQ1739" s="20"/>
      <c r="AR1739" s="20"/>
      <c r="AS1739" s="20"/>
      <c r="AT1739" s="20"/>
      <c r="AU1739" s="20"/>
      <c r="AV1739" s="20"/>
      <c r="AW1739" s="20"/>
      <c r="AX1739" s="20"/>
      <c r="AY1739" s="20"/>
      <c r="AZ1739" s="20"/>
      <c r="BA1739" s="20"/>
      <c r="BB1739" s="20"/>
    </row>
    <row r="1740" spans="1:54" ht="26.1" hidden="1" customHeight="1" x14ac:dyDescent="0.25">
      <c r="A1740" s="39" t="s">
        <v>10</v>
      </c>
      <c r="B1740" s="13" t="s">
        <v>10</v>
      </c>
      <c r="C1740" s="13" t="s">
        <v>252</v>
      </c>
      <c r="D1740" s="13">
        <v>34003</v>
      </c>
      <c r="E1740" s="13">
        <v>2488</v>
      </c>
      <c r="F1740" s="13" t="s">
        <v>271</v>
      </c>
      <c r="G1740" s="13" t="s">
        <v>333</v>
      </c>
      <c r="H1740" s="13" t="s">
        <v>82</v>
      </c>
      <c r="I1740" s="13" t="s">
        <v>84</v>
      </c>
      <c r="J1740" s="13" t="s">
        <v>332</v>
      </c>
      <c r="K1740" s="4">
        <v>2398</v>
      </c>
      <c r="L1740" s="4">
        <v>2101</v>
      </c>
      <c r="M1740" s="14" t="s">
        <v>35</v>
      </c>
      <c r="N1740" s="15" t="s">
        <v>679</v>
      </c>
      <c r="O1740" s="15">
        <v>0.64929805070986801</v>
      </c>
      <c r="P1740" s="15">
        <v>0.78201496999999998</v>
      </c>
      <c r="Q1740" s="15">
        <f t="shared" si="325"/>
        <v>0.13271691929013196</v>
      </c>
      <c r="R1740" s="15">
        <f t="shared" si="326"/>
        <v>20.440061254617124</v>
      </c>
      <c r="S1740" s="15">
        <v>0.18881176410394279</v>
      </c>
      <c r="T1740" s="15">
        <v>0.23285236800000003</v>
      </c>
      <c r="U1740" s="15">
        <f t="shared" si="327"/>
        <v>4.404060389605724E-2</v>
      </c>
      <c r="V1740" s="16">
        <f t="shared" si="328"/>
        <v>23.325137660285002</v>
      </c>
      <c r="W1740" s="17">
        <f t="shared" si="329"/>
        <v>2.0523017837385084E-3</v>
      </c>
      <c r="X1740" s="17">
        <f t="shared" si="329"/>
        <v>2.5310040000000003E-3</v>
      </c>
      <c r="Y1740" s="16">
        <f t="shared" si="330"/>
        <v>4.7870221626149191E-4</v>
      </c>
      <c r="Z1740" s="15">
        <f t="shared" si="331"/>
        <v>23.325137660285016</v>
      </c>
      <c r="AA1740" s="13">
        <v>0.65</v>
      </c>
      <c r="AB1740" s="13">
        <v>34.18</v>
      </c>
      <c r="AC1740" s="13">
        <v>0</v>
      </c>
      <c r="AD1740" s="13">
        <v>11.94</v>
      </c>
      <c r="AE1740" s="18">
        <f t="shared" si="332"/>
        <v>1.7090000000000001E-2</v>
      </c>
      <c r="AF1740" s="18">
        <f t="shared" si="324"/>
        <v>2.1076266026142709E-2</v>
      </c>
      <c r="AG1740" s="19">
        <f t="shared" si="333"/>
        <v>3.9862660261427083E-3</v>
      </c>
      <c r="AH1740" s="16">
        <f t="shared" si="334"/>
        <v>23.325137660285009</v>
      </c>
      <c r="AI1740" s="16">
        <f t="shared" si="335"/>
        <v>1.5037698216261493E-2</v>
      </c>
      <c r="AJ1740" s="44" t="s">
        <v>681</v>
      </c>
      <c r="AK1740" s="15" t="s">
        <v>683</v>
      </c>
      <c r="AL1740" s="14" t="s">
        <v>57</v>
      </c>
      <c r="AM1740" s="39" t="s">
        <v>58</v>
      </c>
      <c r="AN1740" s="39" t="s">
        <v>59</v>
      </c>
      <c r="AO1740" s="39" t="s">
        <v>60</v>
      </c>
      <c r="AP1740" s="39" t="s">
        <v>61</v>
      </c>
      <c r="AQ1740" s="20"/>
      <c r="AR1740" s="20"/>
      <c r="AS1740" s="20"/>
      <c r="AT1740" s="20"/>
      <c r="AU1740" s="20"/>
      <c r="AV1740" s="20"/>
      <c r="AW1740" s="20"/>
      <c r="AX1740" s="20"/>
      <c r="AY1740" s="20"/>
      <c r="AZ1740" s="20"/>
      <c r="BA1740" s="20"/>
      <c r="BB1740" s="20"/>
    </row>
    <row r="1741" spans="1:54" ht="26.1" hidden="1" customHeight="1" x14ac:dyDescent="0.25">
      <c r="A1741" s="39" t="s">
        <v>24</v>
      </c>
      <c r="B1741" s="13" t="s">
        <v>24</v>
      </c>
      <c r="C1741" s="13" t="s">
        <v>251</v>
      </c>
      <c r="D1741" s="13">
        <v>34011</v>
      </c>
      <c r="E1741" s="13">
        <v>75508</v>
      </c>
      <c r="F1741" s="13" t="s">
        <v>352</v>
      </c>
      <c r="G1741" s="13" t="s">
        <v>311</v>
      </c>
      <c r="H1741" s="13" t="s">
        <v>116</v>
      </c>
      <c r="I1741" s="13" t="s">
        <v>118</v>
      </c>
      <c r="J1741" s="13" t="s">
        <v>394</v>
      </c>
      <c r="K1741" s="4">
        <v>5083</v>
      </c>
      <c r="L1741" s="4">
        <v>5001</v>
      </c>
      <c r="M1741" s="14" t="s">
        <v>35</v>
      </c>
      <c r="N1741" s="15" t="s">
        <v>679</v>
      </c>
      <c r="O1741" s="15">
        <v>1.5934580835507699</v>
      </c>
      <c r="P1741" s="15">
        <v>1.4975779140000001</v>
      </c>
      <c r="Q1741" s="15">
        <f t="shared" si="325"/>
        <v>-9.5880169550769834E-2</v>
      </c>
      <c r="R1741" s="15">
        <f t="shared" si="326"/>
        <v>-6.017112752480819</v>
      </c>
      <c r="S1741" s="15">
        <v>0.98918917652231908</v>
      </c>
      <c r="T1741" s="15">
        <v>0.87450671499999988</v>
      </c>
      <c r="U1741" s="15">
        <f t="shared" si="327"/>
        <v>-0.1146824615223192</v>
      </c>
      <c r="V1741" s="16">
        <f t="shared" si="328"/>
        <v>-11.593582324212948</v>
      </c>
      <c r="W1741" s="17">
        <f t="shared" si="329"/>
        <v>1.0752056266546947E-2</v>
      </c>
      <c r="X1741" s="17">
        <f t="shared" si="329"/>
        <v>9.505507771739129E-3</v>
      </c>
      <c r="Y1741" s="16">
        <f t="shared" si="330"/>
        <v>-1.2465484948078181E-3</v>
      </c>
      <c r="Z1741" s="15">
        <f t="shared" si="331"/>
        <v>-11.593582324212953</v>
      </c>
      <c r="AA1741" s="13">
        <v>1.59</v>
      </c>
      <c r="AB1741" s="13">
        <v>34.69</v>
      </c>
      <c r="AC1741" s="13">
        <v>0</v>
      </c>
      <c r="AD1741" s="13">
        <v>12.87</v>
      </c>
      <c r="AE1741" s="18">
        <f t="shared" si="332"/>
        <v>1.7344999999999999E-2</v>
      </c>
      <c r="AF1741" s="18">
        <f t="shared" si="324"/>
        <v>1.5334093145865263E-2</v>
      </c>
      <c r="AG1741" s="19">
        <f t="shared" si="333"/>
        <v>-2.0109068541347367E-3</v>
      </c>
      <c r="AH1741" s="16">
        <f t="shared" si="334"/>
        <v>-11.593582324212953</v>
      </c>
      <c r="AI1741" s="16">
        <f t="shared" si="335"/>
        <v>6.5929437334530522E-3</v>
      </c>
      <c r="AJ1741" s="44" t="s">
        <v>681</v>
      </c>
      <c r="AK1741" s="15" t="s">
        <v>686</v>
      </c>
      <c r="AL1741" s="14" t="s">
        <v>57</v>
      </c>
      <c r="AM1741" s="39" t="s">
        <v>58</v>
      </c>
      <c r="AN1741" s="39" t="s">
        <v>59</v>
      </c>
      <c r="AO1741" s="39" t="s">
        <v>60</v>
      </c>
      <c r="AP1741" s="39" t="s">
        <v>61</v>
      </c>
      <c r="AQ1741" s="20"/>
      <c r="AR1741" s="20"/>
      <c r="AS1741" s="20"/>
      <c r="AT1741" s="20"/>
      <c r="AU1741" s="20"/>
      <c r="AV1741" s="20"/>
      <c r="AW1741" s="20"/>
      <c r="AX1741" s="20"/>
      <c r="AY1741" s="20"/>
      <c r="AZ1741" s="20"/>
      <c r="BA1741" s="20"/>
      <c r="BB1741" s="20"/>
    </row>
    <row r="1742" spans="1:54" ht="26.1" hidden="1" customHeight="1" x14ac:dyDescent="0.25">
      <c r="A1742" s="39" t="s">
        <v>13</v>
      </c>
      <c r="B1742" s="13" t="s">
        <v>261</v>
      </c>
      <c r="C1742" s="13" t="s">
        <v>251</v>
      </c>
      <c r="D1742" s="13">
        <v>34029</v>
      </c>
      <c r="E1742" s="13">
        <v>78896</v>
      </c>
      <c r="F1742" s="13" t="s">
        <v>352</v>
      </c>
      <c r="G1742" s="13" t="s">
        <v>276</v>
      </c>
      <c r="H1742" s="13" t="s">
        <v>166</v>
      </c>
      <c r="I1742" s="13" t="s">
        <v>167</v>
      </c>
      <c r="J1742" s="13" t="s">
        <v>518</v>
      </c>
      <c r="K1742" s="4">
        <v>54640</v>
      </c>
      <c r="L1742" s="4">
        <v>1001</v>
      </c>
      <c r="M1742" s="14" t="s">
        <v>34</v>
      </c>
      <c r="N1742" s="15" t="s">
        <v>679</v>
      </c>
      <c r="O1742" s="15">
        <v>1.5390741273556201</v>
      </c>
      <c r="P1742" s="15">
        <v>1.1170601550000001</v>
      </c>
      <c r="Q1742" s="15">
        <f t="shared" si="325"/>
        <v>-0.42201397235561999</v>
      </c>
      <c r="R1742" s="15">
        <f t="shared" si="326"/>
        <v>-27.419990035223883</v>
      </c>
      <c r="S1742" s="15">
        <v>0.94179690008809203</v>
      </c>
      <c r="T1742" s="15">
        <v>0.73888825000000002</v>
      </c>
      <c r="U1742" s="15">
        <f t="shared" si="327"/>
        <v>-0.202908650088092</v>
      </c>
      <c r="V1742" s="16">
        <f t="shared" si="328"/>
        <v>-21.544841575621316</v>
      </c>
      <c r="W1742" s="17">
        <f t="shared" si="329"/>
        <v>1.0236922827044479E-2</v>
      </c>
      <c r="X1742" s="17">
        <f t="shared" si="329"/>
        <v>8.0313940217391303E-3</v>
      </c>
      <c r="Y1742" s="16">
        <f t="shared" si="330"/>
        <v>-2.2055288053053484E-3</v>
      </c>
      <c r="Z1742" s="15">
        <f t="shared" si="331"/>
        <v>-21.544841575621319</v>
      </c>
      <c r="AA1742" s="13">
        <v>1.54</v>
      </c>
      <c r="AB1742" s="13">
        <v>34.9</v>
      </c>
      <c r="AC1742" s="13">
        <v>0</v>
      </c>
      <c r="AD1742" s="13">
        <v>0</v>
      </c>
      <c r="AE1742" s="18">
        <f t="shared" si="332"/>
        <v>1.745E-2</v>
      </c>
      <c r="AF1742" s="18">
        <f t="shared" si="324"/>
        <v>1.3690425145054079E-2</v>
      </c>
      <c r="AG1742" s="19">
        <f t="shared" si="333"/>
        <v>-3.7595748549459213E-3</v>
      </c>
      <c r="AH1742" s="16">
        <f t="shared" si="334"/>
        <v>-21.544841575621327</v>
      </c>
      <c r="AI1742" s="16">
        <f t="shared" si="335"/>
        <v>7.2130771729555215E-3</v>
      </c>
      <c r="AJ1742" s="44">
        <v>221112</v>
      </c>
      <c r="AK1742" s="15" t="s">
        <v>686</v>
      </c>
      <c r="AL1742" s="14" t="s">
        <v>57</v>
      </c>
      <c r="AM1742" s="39" t="s">
        <v>58</v>
      </c>
      <c r="AN1742" s="39" t="s">
        <v>59</v>
      </c>
      <c r="AO1742" s="39" t="s">
        <v>60</v>
      </c>
      <c r="AP1742" s="39" t="s">
        <v>61</v>
      </c>
      <c r="AQ1742" s="20"/>
      <c r="AR1742" s="20"/>
      <c r="AS1742" s="20"/>
      <c r="AT1742" s="20"/>
      <c r="AU1742" s="20"/>
      <c r="AV1742" s="20"/>
      <c r="AW1742" s="20"/>
      <c r="AX1742" s="20"/>
      <c r="AY1742" s="20"/>
      <c r="AZ1742" s="20"/>
      <c r="BA1742" s="20"/>
      <c r="BB1742" s="20"/>
    </row>
    <row r="1743" spans="1:54" ht="26.1" hidden="1" customHeight="1" x14ac:dyDescent="0.25">
      <c r="A1743" s="39" t="s">
        <v>4</v>
      </c>
      <c r="B1743" s="13" t="s">
        <v>256</v>
      </c>
      <c r="C1743" s="13" t="s">
        <v>251</v>
      </c>
      <c r="D1743" s="13">
        <v>34015</v>
      </c>
      <c r="E1743" s="13">
        <v>55834</v>
      </c>
      <c r="F1743" s="13" t="s">
        <v>271</v>
      </c>
      <c r="G1743" s="13" t="s">
        <v>276</v>
      </c>
      <c r="H1743" s="13" t="s">
        <v>178</v>
      </c>
      <c r="I1743" s="13" t="s">
        <v>179</v>
      </c>
      <c r="J1743" s="13" t="s">
        <v>563</v>
      </c>
      <c r="K1743" s="4">
        <v>10043</v>
      </c>
      <c r="L1743" s="4">
        <v>1001</v>
      </c>
      <c r="M1743" s="14" t="s">
        <v>34</v>
      </c>
      <c r="N1743" s="15" t="s">
        <v>679</v>
      </c>
      <c r="O1743" s="15">
        <v>5.1774762439925501</v>
      </c>
      <c r="P1743" s="15">
        <v>3.0412442300000002</v>
      </c>
      <c r="Q1743" s="15">
        <f t="shared" si="325"/>
        <v>-2.1362320139925499</v>
      </c>
      <c r="R1743" s="15">
        <f t="shared" si="326"/>
        <v>-41.260102670122919</v>
      </c>
      <c r="S1743" s="15">
        <v>2.3043114435059588</v>
      </c>
      <c r="T1743" s="15">
        <v>1.358734559</v>
      </c>
      <c r="U1743" s="15">
        <f t="shared" si="327"/>
        <v>-0.94557688450595889</v>
      </c>
      <c r="V1743" s="16">
        <f t="shared" si="328"/>
        <v>-41.03511646269849</v>
      </c>
      <c r="W1743" s="17">
        <f t="shared" si="329"/>
        <v>2.5046863516369117E-2</v>
      </c>
      <c r="X1743" s="17">
        <f t="shared" si="329"/>
        <v>1.4768853902173912E-2</v>
      </c>
      <c r="Y1743" s="16">
        <f t="shared" si="330"/>
        <v>-1.0278009614195205E-2</v>
      </c>
      <c r="Z1743" s="15">
        <f t="shared" si="331"/>
        <v>-41.035116462698483</v>
      </c>
      <c r="AA1743" s="13">
        <v>5.19</v>
      </c>
      <c r="AB1743" s="13">
        <v>35.1</v>
      </c>
      <c r="AC1743" s="13">
        <v>0</v>
      </c>
      <c r="AD1743" s="13">
        <v>0</v>
      </c>
      <c r="AE1743" s="18">
        <f t="shared" si="332"/>
        <v>1.755E-2</v>
      </c>
      <c r="AF1743" s="18">
        <f t="shared" si="324"/>
        <v>1.0348337060796416E-2</v>
      </c>
      <c r="AG1743" s="19">
        <f t="shared" si="333"/>
        <v>-7.201662939203584E-3</v>
      </c>
      <c r="AH1743" s="16">
        <f t="shared" si="334"/>
        <v>-41.035116462698483</v>
      </c>
      <c r="AI1743" s="16">
        <f t="shared" si="335"/>
        <v>-7.496863516369117E-3</v>
      </c>
      <c r="AJ1743" s="44">
        <v>221112</v>
      </c>
      <c r="AK1743" s="15" t="s">
        <v>684</v>
      </c>
      <c r="AL1743" s="14" t="s">
        <v>102</v>
      </c>
      <c r="AM1743" s="39" t="s">
        <v>65</v>
      </c>
      <c r="AN1743" s="39" t="s">
        <v>59</v>
      </c>
      <c r="AO1743" s="39" t="s">
        <v>103</v>
      </c>
      <c r="AP1743" s="39" t="s">
        <v>104</v>
      </c>
      <c r="AQ1743" s="20"/>
      <c r="AR1743" s="20"/>
      <c r="AS1743" s="20"/>
      <c r="AT1743" s="20"/>
      <c r="AU1743" s="20"/>
      <c r="AV1743" s="20"/>
      <c r="AW1743" s="20"/>
      <c r="AX1743" s="20"/>
      <c r="AY1743" s="20"/>
      <c r="AZ1743" s="20"/>
      <c r="BA1743" s="20"/>
      <c r="BB1743" s="20"/>
    </row>
    <row r="1744" spans="1:54" ht="39" customHeight="1" x14ac:dyDescent="0.25">
      <c r="A1744" s="40" t="s">
        <v>10</v>
      </c>
      <c r="B1744" s="13" t="s">
        <v>10</v>
      </c>
      <c r="C1744" s="13" t="s">
        <v>252</v>
      </c>
      <c r="D1744" s="13">
        <v>34003</v>
      </c>
      <c r="E1744" s="13">
        <v>2488</v>
      </c>
      <c r="F1744" s="13" t="s">
        <v>271</v>
      </c>
      <c r="G1744" s="13" t="s">
        <v>272</v>
      </c>
      <c r="H1744" s="13" t="s">
        <v>82</v>
      </c>
      <c r="I1744" s="13" t="s">
        <v>84</v>
      </c>
      <c r="J1744" s="13" t="s">
        <v>336</v>
      </c>
      <c r="K1744" s="4">
        <v>2398</v>
      </c>
      <c r="L1744" s="4">
        <v>1301</v>
      </c>
      <c r="M1744" s="13" t="s">
        <v>36</v>
      </c>
      <c r="N1744" s="15" t="s">
        <v>679</v>
      </c>
      <c r="O1744" s="15">
        <v>1.4067184354872</v>
      </c>
      <c r="P1744" s="15">
        <v>1.6594275300000001</v>
      </c>
      <c r="Q1744" s="15">
        <f t="shared" si="325"/>
        <v>0.2527090945128001</v>
      </c>
      <c r="R1744" s="15">
        <f t="shared" si="326"/>
        <v>17.964440369708907</v>
      </c>
      <c r="S1744" s="15">
        <v>0.32435322074010897</v>
      </c>
      <c r="T1744" s="15">
        <v>0.40061788500000001</v>
      </c>
      <c r="U1744" s="15">
        <f t="shared" si="327"/>
        <v>7.6264664259891035E-2</v>
      </c>
      <c r="V1744" s="16">
        <f t="shared" si="328"/>
        <v>23.512843216377004</v>
      </c>
      <c r="W1744" s="17">
        <f t="shared" si="329"/>
        <v>3.5255784863055324E-3</v>
      </c>
      <c r="X1744" s="17">
        <f t="shared" si="329"/>
        <v>4.3545422282608697E-3</v>
      </c>
      <c r="Y1744" s="16">
        <f t="shared" si="330"/>
        <v>8.2896374195533728E-4</v>
      </c>
      <c r="Z1744" s="15">
        <f t="shared" si="331"/>
        <v>23.512843216377</v>
      </c>
      <c r="AA1744" s="13">
        <v>1.41</v>
      </c>
      <c r="AB1744" s="13">
        <v>35.78</v>
      </c>
      <c r="AC1744" s="13">
        <v>0</v>
      </c>
      <c r="AD1744" s="13">
        <v>0</v>
      </c>
      <c r="AE1744" s="18">
        <f t="shared" si="332"/>
        <v>1.789E-2</v>
      </c>
      <c r="AF1744" s="18">
        <f t="shared" ref="AF1744:AF1807" si="336">IFERROR(AE1744+(AE1744*(Z1744/100)),"0.00")</f>
        <v>2.2096447651409844E-2</v>
      </c>
      <c r="AG1744" s="19">
        <f t="shared" si="333"/>
        <v>4.2064476514098448E-3</v>
      </c>
      <c r="AH1744" s="16">
        <f t="shared" si="334"/>
        <v>23.512843216376996</v>
      </c>
      <c r="AI1744" s="16">
        <f t="shared" si="335"/>
        <v>1.4364421513694468E-2</v>
      </c>
      <c r="AJ1744" s="44">
        <v>221112</v>
      </c>
      <c r="AK1744" s="15" t="s">
        <v>683</v>
      </c>
      <c r="AL1744" s="14" t="s">
        <v>76</v>
      </c>
      <c r="AM1744" s="39" t="s">
        <v>58</v>
      </c>
      <c r="AN1744" s="39" t="s">
        <v>59</v>
      </c>
      <c r="AO1744" s="39" t="s">
        <v>77</v>
      </c>
      <c r="AP1744" s="39" t="s">
        <v>61</v>
      </c>
      <c r="AQ1744" s="20"/>
      <c r="AR1744" s="20"/>
      <c r="AS1744" s="20"/>
      <c r="AT1744" s="20"/>
      <c r="AU1744" s="20"/>
      <c r="AV1744" s="20"/>
      <c r="AW1744" s="20"/>
      <c r="AX1744" s="20"/>
      <c r="AY1744" s="20"/>
      <c r="AZ1744" s="20"/>
      <c r="BA1744" s="20"/>
      <c r="BB1744" s="20"/>
    </row>
    <row r="1745" spans="1:54" ht="39" hidden="1" customHeight="1" x14ac:dyDescent="0.25">
      <c r="A1745" s="39" t="s">
        <v>29</v>
      </c>
      <c r="B1745" s="13" t="s">
        <v>260</v>
      </c>
      <c r="C1745" s="13" t="s">
        <v>252</v>
      </c>
      <c r="D1745" s="13">
        <v>34023</v>
      </c>
      <c r="E1745" s="13">
        <v>17884</v>
      </c>
      <c r="F1745" s="13" t="s">
        <v>592</v>
      </c>
      <c r="G1745" s="13" t="s">
        <v>311</v>
      </c>
      <c r="H1745" s="13" t="s">
        <v>220</v>
      </c>
      <c r="I1745" s="13" t="s">
        <v>221</v>
      </c>
      <c r="J1745" s="13" t="s">
        <v>593</v>
      </c>
      <c r="K1745" s="4">
        <v>2390</v>
      </c>
      <c r="L1745" s="4">
        <v>16001</v>
      </c>
      <c r="M1745" s="14" t="s">
        <v>34</v>
      </c>
      <c r="N1745" s="15" t="s">
        <v>679</v>
      </c>
      <c r="O1745" s="15">
        <v>3.99720064917456E-2</v>
      </c>
      <c r="P1745" s="15">
        <v>4.0339213999999998E-2</v>
      </c>
      <c r="Q1745" s="15">
        <f t="shared" si="325"/>
        <v>3.6720750825439824E-4</v>
      </c>
      <c r="R1745" s="15">
        <f t="shared" si="326"/>
        <v>0.91866168472235255</v>
      </c>
      <c r="S1745" s="15">
        <v>2.0009251795588937E-2</v>
      </c>
      <c r="T1745" s="15">
        <v>2.1024536999999999E-2</v>
      </c>
      <c r="U1745" s="15">
        <f t="shared" si="327"/>
        <v>1.0152852044110622E-3</v>
      </c>
      <c r="V1745" s="16">
        <f t="shared" si="328"/>
        <v>5.0740788050599823</v>
      </c>
      <c r="W1745" s="17">
        <f t="shared" si="329"/>
        <v>2.1749186734335802E-4</v>
      </c>
      <c r="X1745" s="17">
        <f t="shared" si="329"/>
        <v>2.285275760869565E-4</v>
      </c>
      <c r="Y1745" s="16">
        <f t="shared" si="330"/>
        <v>1.1035708743598483E-5</v>
      </c>
      <c r="Z1745" s="15">
        <f t="shared" si="331"/>
        <v>5.0740788050599734</v>
      </c>
      <c r="AA1745" s="13">
        <v>0.04</v>
      </c>
      <c r="AB1745" s="13">
        <v>37.28</v>
      </c>
      <c r="AC1745" s="13">
        <v>0</v>
      </c>
      <c r="AD1745" s="13">
        <v>0</v>
      </c>
      <c r="AE1745" s="18">
        <f t="shared" si="332"/>
        <v>1.864E-2</v>
      </c>
      <c r="AF1745" s="18">
        <f t="shared" si="336"/>
        <v>1.9585808289263179E-2</v>
      </c>
      <c r="AG1745" s="19">
        <f t="shared" si="333"/>
        <v>9.4580828926317875E-4</v>
      </c>
      <c r="AH1745" s="16">
        <f t="shared" si="334"/>
        <v>5.0740788050599717</v>
      </c>
      <c r="AI1745" s="16">
        <f t="shared" si="335"/>
        <v>1.8422508132656643E-2</v>
      </c>
      <c r="AJ1745" s="44">
        <v>221112</v>
      </c>
      <c r="AK1745" s="15" t="s">
        <v>686</v>
      </c>
      <c r="AL1745" s="14" t="s">
        <v>76</v>
      </c>
      <c r="AM1745" s="39" t="s">
        <v>58</v>
      </c>
      <c r="AN1745" s="39" t="s">
        <v>59</v>
      </c>
      <c r="AO1745" s="39" t="s">
        <v>77</v>
      </c>
      <c r="AP1745" s="39" t="s">
        <v>61</v>
      </c>
      <c r="AQ1745" s="20"/>
      <c r="AR1745" s="20"/>
      <c r="AS1745" s="20"/>
      <c r="AT1745" s="20"/>
      <c r="AU1745" s="20"/>
      <c r="AV1745" s="20"/>
      <c r="AW1745" s="20"/>
      <c r="AX1745" s="20"/>
      <c r="AY1745" s="20"/>
      <c r="AZ1745" s="20"/>
      <c r="BA1745" s="20"/>
      <c r="BB1745" s="20"/>
    </row>
    <row r="1746" spans="1:54" ht="39" hidden="1" customHeight="1" x14ac:dyDescent="0.25">
      <c r="A1746" s="40" t="s">
        <v>43</v>
      </c>
      <c r="B1746" s="13" t="s">
        <v>256</v>
      </c>
      <c r="C1746" s="13" t="s">
        <v>251</v>
      </c>
      <c r="D1746" s="13">
        <v>34015</v>
      </c>
      <c r="E1746" s="13">
        <v>55781</v>
      </c>
      <c r="F1746" s="13" t="s">
        <v>611</v>
      </c>
      <c r="G1746" s="13" t="s">
        <v>313</v>
      </c>
      <c r="H1746" s="13" t="s">
        <v>233</v>
      </c>
      <c r="I1746" s="13" t="s">
        <v>234</v>
      </c>
      <c r="J1746" s="13" t="s">
        <v>610</v>
      </c>
      <c r="K1746" s="4">
        <v>50561</v>
      </c>
      <c r="L1746" s="4">
        <v>1</v>
      </c>
      <c r="M1746" s="13" t="s">
        <v>36</v>
      </c>
      <c r="N1746" s="15" t="s">
        <v>679</v>
      </c>
      <c r="O1746" s="15">
        <v>2.4859810404221299</v>
      </c>
      <c r="P1746" s="15">
        <v>3.898322619</v>
      </c>
      <c r="Q1746" s="15">
        <f t="shared" si="325"/>
        <v>1.4123415785778701</v>
      </c>
      <c r="R1746" s="15">
        <f t="shared" si="326"/>
        <v>56.812242555882428</v>
      </c>
      <c r="S1746" s="15">
        <v>1.6921219877854881</v>
      </c>
      <c r="T1746" s="15">
        <v>2.6964609069999996</v>
      </c>
      <c r="U1746" s="15">
        <f t="shared" si="327"/>
        <v>1.0043389192145116</v>
      </c>
      <c r="V1746" s="16">
        <f t="shared" si="328"/>
        <v>59.353812932181619</v>
      </c>
      <c r="W1746" s="17">
        <f t="shared" si="329"/>
        <v>1.8392630302016176E-2</v>
      </c>
      <c r="X1746" s="17">
        <f t="shared" si="329"/>
        <v>2.9309357684782603E-2</v>
      </c>
      <c r="Y1746" s="16">
        <f t="shared" si="330"/>
        <v>1.0916727382766427E-2</v>
      </c>
      <c r="Z1746" s="15">
        <f t="shared" si="331"/>
        <v>59.35381293218159</v>
      </c>
      <c r="AA1746" s="13">
        <v>2.27</v>
      </c>
      <c r="AB1746" s="13">
        <v>37.68</v>
      </c>
      <c r="AC1746" s="13">
        <v>2.27</v>
      </c>
      <c r="AD1746" s="13">
        <v>0</v>
      </c>
      <c r="AE1746" s="18">
        <f t="shared" si="332"/>
        <v>1.8839999999999999E-2</v>
      </c>
      <c r="AF1746" s="18">
        <f t="shared" si="336"/>
        <v>3.0022258356423012E-2</v>
      </c>
      <c r="AG1746" s="19">
        <f t="shared" si="333"/>
        <v>1.1182258356423013E-2</v>
      </c>
      <c r="AH1746" s="16">
        <f t="shared" si="334"/>
        <v>59.353812932181604</v>
      </c>
      <c r="AI1746" s="16">
        <f t="shared" si="335"/>
        <v>4.4736969798382306E-4</v>
      </c>
      <c r="AJ1746" s="44" t="s">
        <v>681</v>
      </c>
      <c r="AK1746" s="15" t="s">
        <v>683</v>
      </c>
      <c r="AL1746" s="14" t="s">
        <v>88</v>
      </c>
      <c r="AM1746" s="39" t="s">
        <v>58</v>
      </c>
      <c r="AN1746" s="39" t="s">
        <v>89</v>
      </c>
      <c r="AO1746" s="39" t="s">
        <v>77</v>
      </c>
      <c r="AP1746" s="39" t="s">
        <v>90</v>
      </c>
      <c r="AQ1746" s="20"/>
      <c r="AR1746" s="20"/>
      <c r="AS1746" s="20"/>
      <c r="AT1746" s="20"/>
      <c r="AU1746" s="20"/>
      <c r="AV1746" s="20"/>
      <c r="AW1746" s="20"/>
      <c r="AX1746" s="20"/>
      <c r="AY1746" s="20"/>
      <c r="AZ1746" s="20"/>
      <c r="BA1746" s="20"/>
      <c r="BB1746" s="20"/>
    </row>
    <row r="1747" spans="1:54" ht="39" hidden="1" customHeight="1" x14ac:dyDescent="0.25">
      <c r="A1747" s="40" t="s">
        <v>24</v>
      </c>
      <c r="B1747" s="13" t="s">
        <v>24</v>
      </c>
      <c r="C1747" s="13" t="s">
        <v>251</v>
      </c>
      <c r="D1747" s="13">
        <v>34011</v>
      </c>
      <c r="E1747" s="13">
        <v>75508</v>
      </c>
      <c r="F1747" s="13" t="s">
        <v>352</v>
      </c>
      <c r="G1747" s="13" t="s">
        <v>311</v>
      </c>
      <c r="H1747" s="13" t="s">
        <v>116</v>
      </c>
      <c r="I1747" s="13" t="s">
        <v>118</v>
      </c>
      <c r="J1747" s="13" t="s">
        <v>394</v>
      </c>
      <c r="K1747" s="4">
        <v>5083</v>
      </c>
      <c r="L1747" s="4">
        <v>5001</v>
      </c>
      <c r="M1747" s="13" t="s">
        <v>36</v>
      </c>
      <c r="N1747" s="15" t="s">
        <v>679</v>
      </c>
      <c r="O1747" s="15">
        <v>1.3543778240873301</v>
      </c>
      <c r="P1747" s="15">
        <v>1.277262925</v>
      </c>
      <c r="Q1747" s="15">
        <f t="shared" si="325"/>
        <v>-7.7114899087330047E-2</v>
      </c>
      <c r="R1747" s="15">
        <f t="shared" si="326"/>
        <v>-5.6937508659590765</v>
      </c>
      <c r="S1747" s="15">
        <v>0.81056644832270197</v>
      </c>
      <c r="T1747" s="15">
        <v>0.71659275900000008</v>
      </c>
      <c r="U1747" s="15">
        <f t="shared" si="327"/>
        <v>-9.3973689322701892E-2</v>
      </c>
      <c r="V1747" s="16">
        <f t="shared" si="328"/>
        <v>-11.59358242833278</v>
      </c>
      <c r="W1747" s="17">
        <f t="shared" si="329"/>
        <v>8.8105048730728469E-3</v>
      </c>
      <c r="X1747" s="17">
        <f t="shared" si="329"/>
        <v>7.7890517282608708E-3</v>
      </c>
      <c r="Y1747" s="16">
        <f t="shared" si="330"/>
        <v>-1.0214531448119761E-3</v>
      </c>
      <c r="Z1747" s="15">
        <f t="shared" si="331"/>
        <v>-11.59358242833277</v>
      </c>
      <c r="AA1747" s="13">
        <v>1.78</v>
      </c>
      <c r="AB1747" s="13">
        <v>38.74</v>
      </c>
      <c r="AC1747" s="13">
        <v>1.38</v>
      </c>
      <c r="AD1747" s="13">
        <v>0</v>
      </c>
      <c r="AE1747" s="18">
        <f t="shared" si="332"/>
        <v>1.9370000000000002E-2</v>
      </c>
      <c r="AF1747" s="18">
        <f t="shared" si="336"/>
        <v>1.7124323083631945E-2</v>
      </c>
      <c r="AG1747" s="19">
        <f t="shared" si="333"/>
        <v>-2.2456769163680564E-3</v>
      </c>
      <c r="AH1747" s="16">
        <f t="shared" si="334"/>
        <v>-11.593582428332763</v>
      </c>
      <c r="AI1747" s="16">
        <f t="shared" si="335"/>
        <v>1.0559495126927155E-2</v>
      </c>
      <c r="AJ1747" s="44" t="s">
        <v>681</v>
      </c>
      <c r="AK1747" s="15" t="s">
        <v>686</v>
      </c>
      <c r="AL1747" s="14" t="s">
        <v>57</v>
      </c>
      <c r="AM1747" s="39" t="s">
        <v>58</v>
      </c>
      <c r="AN1747" s="39" t="s">
        <v>59</v>
      </c>
      <c r="AO1747" s="39" t="s">
        <v>60</v>
      </c>
      <c r="AP1747" s="39" t="s">
        <v>61</v>
      </c>
      <c r="AQ1747" s="20"/>
      <c r="AR1747" s="20"/>
      <c r="AS1747" s="20"/>
      <c r="AT1747" s="20"/>
      <c r="AU1747" s="20"/>
      <c r="AV1747" s="20"/>
      <c r="AW1747" s="20"/>
      <c r="AX1747" s="20"/>
      <c r="AY1747" s="20"/>
      <c r="AZ1747" s="20"/>
      <c r="BA1747" s="20"/>
      <c r="BB1747" s="20"/>
    </row>
    <row r="1748" spans="1:54" ht="39" hidden="1" customHeight="1" x14ac:dyDescent="0.25">
      <c r="A1748" s="39" t="s">
        <v>11</v>
      </c>
      <c r="B1748" s="13" t="s">
        <v>652</v>
      </c>
      <c r="C1748" s="13" t="s">
        <v>252</v>
      </c>
      <c r="D1748" s="13">
        <v>34039</v>
      </c>
      <c r="E1748" s="13">
        <v>41810</v>
      </c>
      <c r="F1748" s="13" t="s">
        <v>548</v>
      </c>
      <c r="G1748" s="13" t="s">
        <v>272</v>
      </c>
      <c r="H1748" s="13" t="s">
        <v>175</v>
      </c>
      <c r="I1748" s="13" t="s">
        <v>177</v>
      </c>
      <c r="J1748" s="13" t="s">
        <v>552</v>
      </c>
      <c r="K1748" s="4">
        <v>2406</v>
      </c>
      <c r="L1748" s="4">
        <v>2101</v>
      </c>
      <c r="M1748" s="14" t="s">
        <v>34</v>
      </c>
      <c r="N1748" s="15" t="s">
        <v>679</v>
      </c>
      <c r="O1748" s="15">
        <v>1.58423755562733</v>
      </c>
      <c r="P1748" s="15">
        <v>1.924806657</v>
      </c>
      <c r="Q1748" s="15">
        <f t="shared" si="325"/>
        <v>0.34056910137266994</v>
      </c>
      <c r="R1748" s="15">
        <f t="shared" si="326"/>
        <v>21.497350581227106</v>
      </c>
      <c r="S1748" s="15">
        <v>0.414791624083027</v>
      </c>
      <c r="T1748" s="15">
        <v>0.53566911900000003</v>
      </c>
      <c r="U1748" s="15">
        <f t="shared" si="327"/>
        <v>0.12087749491697303</v>
      </c>
      <c r="V1748" s="16">
        <f t="shared" si="328"/>
        <v>29.141739586520078</v>
      </c>
      <c r="W1748" s="17">
        <f t="shared" si="329"/>
        <v>4.5086046095981196E-3</v>
      </c>
      <c r="X1748" s="17">
        <f t="shared" si="329"/>
        <v>5.822490423913044E-3</v>
      </c>
      <c r="Y1748" s="16">
        <f t="shared" si="330"/>
        <v>1.3138858143149244E-3</v>
      </c>
      <c r="Z1748" s="15">
        <f t="shared" si="331"/>
        <v>29.141739586520082</v>
      </c>
      <c r="AA1748" s="13">
        <v>1.58</v>
      </c>
      <c r="AB1748" s="13">
        <v>39.08</v>
      </c>
      <c r="AC1748" s="13">
        <v>0</v>
      </c>
      <c r="AD1748" s="13">
        <v>0</v>
      </c>
      <c r="AE1748" s="18">
        <f t="shared" si="332"/>
        <v>1.9539999999999998E-2</v>
      </c>
      <c r="AF1748" s="18">
        <f t="shared" si="336"/>
        <v>2.5234295915206022E-2</v>
      </c>
      <c r="AG1748" s="19">
        <f t="shared" si="333"/>
        <v>5.6942959152060241E-3</v>
      </c>
      <c r="AH1748" s="16">
        <f t="shared" si="334"/>
        <v>29.141739586520082</v>
      </c>
      <c r="AI1748" s="16">
        <f t="shared" si="335"/>
        <v>1.5031395390401879E-2</v>
      </c>
      <c r="AJ1748" s="44">
        <v>221112</v>
      </c>
      <c r="AK1748" s="15" t="s">
        <v>683</v>
      </c>
      <c r="AL1748" s="14" t="s">
        <v>57</v>
      </c>
      <c r="AM1748" s="39" t="s">
        <v>58</v>
      </c>
      <c r="AN1748" s="39" t="s">
        <v>59</v>
      </c>
      <c r="AO1748" s="39" t="s">
        <v>60</v>
      </c>
      <c r="AP1748" s="39" t="s">
        <v>61</v>
      </c>
      <c r="AQ1748" s="20"/>
      <c r="AR1748" s="20"/>
      <c r="AS1748" s="20"/>
      <c r="AT1748" s="20"/>
      <c r="AU1748" s="20"/>
      <c r="AV1748" s="20"/>
      <c r="AW1748" s="20"/>
      <c r="AX1748" s="20"/>
      <c r="AY1748" s="20"/>
      <c r="AZ1748" s="20"/>
      <c r="BA1748" s="20"/>
      <c r="BB1748" s="20"/>
    </row>
    <row r="1749" spans="1:54" ht="39" hidden="1" customHeight="1" x14ac:dyDescent="0.25">
      <c r="A1749" s="40" t="s">
        <v>26</v>
      </c>
      <c r="B1749" s="13" t="s">
        <v>261</v>
      </c>
      <c r="C1749" s="13" t="s">
        <v>251</v>
      </c>
      <c r="D1749" s="13">
        <v>34029</v>
      </c>
      <c r="E1749" s="13">
        <v>78912</v>
      </c>
      <c r="F1749" s="13" t="s">
        <v>466</v>
      </c>
      <c r="G1749" s="13" t="s">
        <v>276</v>
      </c>
      <c r="H1749" s="13" t="s">
        <v>137</v>
      </c>
      <c r="I1749" s="13" t="s">
        <v>138</v>
      </c>
      <c r="J1749" s="13" t="s">
        <v>471</v>
      </c>
      <c r="K1749" s="4">
        <v>7138</v>
      </c>
      <c r="L1749" s="4">
        <v>3001</v>
      </c>
      <c r="M1749" s="13" t="s">
        <v>36</v>
      </c>
      <c r="N1749" s="15" t="s">
        <v>679</v>
      </c>
      <c r="O1749" s="15">
        <v>0.64824864578809605</v>
      </c>
      <c r="P1749" s="15">
        <v>0.43429005599999998</v>
      </c>
      <c r="Q1749" s="15">
        <f t="shared" si="325"/>
        <v>-0.21395858978809607</v>
      </c>
      <c r="R1749" s="15">
        <f t="shared" si="326"/>
        <v>-33.005636213551966</v>
      </c>
      <c r="S1749" s="15">
        <v>0.45774965209690649</v>
      </c>
      <c r="T1749" s="15">
        <v>0.29372824000000003</v>
      </c>
      <c r="U1749" s="15">
        <f t="shared" si="327"/>
        <v>-0.16402141209690646</v>
      </c>
      <c r="V1749" s="16">
        <f t="shared" si="328"/>
        <v>-35.832121629266211</v>
      </c>
      <c r="W1749" s="17">
        <f t="shared" si="329"/>
        <v>4.9755396967055051E-3</v>
      </c>
      <c r="X1749" s="17">
        <f t="shared" si="329"/>
        <v>3.1926982608695654E-3</v>
      </c>
      <c r="Y1749" s="16">
        <f t="shared" si="330"/>
        <v>-1.7828414358359397E-3</v>
      </c>
      <c r="Z1749" s="15">
        <f t="shared" si="331"/>
        <v>-35.832121629266211</v>
      </c>
      <c r="AA1749" s="13">
        <v>0.32</v>
      </c>
      <c r="AB1749" s="13">
        <v>39.090000000000003</v>
      </c>
      <c r="AC1749" s="13">
        <v>0.31</v>
      </c>
      <c r="AD1749" s="13">
        <v>0</v>
      </c>
      <c r="AE1749" s="18">
        <f t="shared" si="332"/>
        <v>1.9545000000000003E-2</v>
      </c>
      <c r="AF1749" s="18">
        <f t="shared" si="336"/>
        <v>1.2541611827559921E-2</v>
      </c>
      <c r="AG1749" s="19">
        <f t="shared" si="333"/>
        <v>-7.0033881724400823E-3</v>
      </c>
      <c r="AH1749" s="16">
        <f t="shared" si="334"/>
        <v>-35.832121629266211</v>
      </c>
      <c r="AI1749" s="16">
        <f t="shared" si="335"/>
        <v>1.4569460303294498E-2</v>
      </c>
      <c r="AJ1749" s="44">
        <v>221112</v>
      </c>
      <c r="AK1749" s="15" t="s">
        <v>682</v>
      </c>
      <c r="AL1749" s="14" t="s">
        <v>57</v>
      </c>
      <c r="AM1749" s="39" t="s">
        <v>58</v>
      </c>
      <c r="AN1749" s="39" t="s">
        <v>59</v>
      </c>
      <c r="AO1749" s="39" t="s">
        <v>60</v>
      </c>
      <c r="AP1749" s="39" t="s">
        <v>61</v>
      </c>
      <c r="AQ1749" s="20"/>
      <c r="AR1749" s="20"/>
      <c r="AS1749" s="20"/>
      <c r="AT1749" s="20"/>
      <c r="AU1749" s="20"/>
      <c r="AV1749" s="20"/>
      <c r="AW1749" s="20"/>
      <c r="AX1749" s="20"/>
      <c r="AY1749" s="20"/>
      <c r="AZ1749" s="20"/>
      <c r="BA1749" s="20"/>
      <c r="BB1749" s="20"/>
    </row>
    <row r="1750" spans="1:54" ht="39" hidden="1" customHeight="1" x14ac:dyDescent="0.25">
      <c r="A1750" s="39" t="s">
        <v>11</v>
      </c>
      <c r="B1750" s="13" t="s">
        <v>652</v>
      </c>
      <c r="C1750" s="13" t="s">
        <v>252</v>
      </c>
      <c r="D1750" s="13">
        <v>34039</v>
      </c>
      <c r="E1750" s="13">
        <v>41810</v>
      </c>
      <c r="F1750" s="13" t="s">
        <v>548</v>
      </c>
      <c r="G1750" s="13" t="s">
        <v>319</v>
      </c>
      <c r="H1750" s="13" t="s">
        <v>175</v>
      </c>
      <c r="I1750" s="13" t="s">
        <v>177</v>
      </c>
      <c r="J1750" s="13" t="s">
        <v>555</v>
      </c>
      <c r="K1750" s="4">
        <v>2406</v>
      </c>
      <c r="L1750" s="4">
        <v>1201</v>
      </c>
      <c r="M1750" s="14" t="s">
        <v>34</v>
      </c>
      <c r="N1750" s="15" t="s">
        <v>679</v>
      </c>
      <c r="O1750" s="15">
        <v>1.93959388416172</v>
      </c>
      <c r="P1750" s="15">
        <v>2.3024249760000002</v>
      </c>
      <c r="Q1750" s="15">
        <f t="shared" si="325"/>
        <v>0.36283109183828022</v>
      </c>
      <c r="R1750" s="15">
        <f t="shared" si="326"/>
        <v>18.706549592730514</v>
      </c>
      <c r="S1750" s="15">
        <v>0.49575173219901403</v>
      </c>
      <c r="T1750" s="15">
        <v>0.60709930899999998</v>
      </c>
      <c r="U1750" s="15">
        <f t="shared" si="327"/>
        <v>0.11134757680098595</v>
      </c>
      <c r="V1750" s="16">
        <f t="shared" si="328"/>
        <v>22.46035052809189</v>
      </c>
      <c r="W1750" s="17">
        <f t="shared" si="329"/>
        <v>5.3886057847718919E-3</v>
      </c>
      <c r="X1750" s="17">
        <f t="shared" si="329"/>
        <v>6.5989055326086954E-3</v>
      </c>
      <c r="Y1750" s="16">
        <f t="shared" si="330"/>
        <v>1.2102997478368035E-3</v>
      </c>
      <c r="Z1750" s="15">
        <f t="shared" si="331"/>
        <v>22.460350528091887</v>
      </c>
      <c r="AA1750" s="13">
        <v>1.93</v>
      </c>
      <c r="AB1750" s="13">
        <v>41.59</v>
      </c>
      <c r="AC1750" s="13">
        <v>0</v>
      </c>
      <c r="AD1750" s="13">
        <v>0</v>
      </c>
      <c r="AE1750" s="18">
        <f t="shared" si="332"/>
        <v>2.0795000000000001E-2</v>
      </c>
      <c r="AF1750" s="18">
        <f t="shared" si="336"/>
        <v>2.546562989231671E-2</v>
      </c>
      <c r="AG1750" s="19">
        <f t="shared" si="333"/>
        <v>4.6706298923167092E-3</v>
      </c>
      <c r="AH1750" s="16">
        <f t="shared" si="334"/>
        <v>22.46035052809189</v>
      </c>
      <c r="AI1750" s="16">
        <f t="shared" si="335"/>
        <v>1.540639421522811E-2</v>
      </c>
      <c r="AJ1750" s="44">
        <v>221112</v>
      </c>
      <c r="AK1750" s="15" t="s">
        <v>683</v>
      </c>
      <c r="AL1750" s="14" t="s">
        <v>57</v>
      </c>
      <c r="AM1750" s="39" t="s">
        <v>58</v>
      </c>
      <c r="AN1750" s="39" t="s">
        <v>59</v>
      </c>
      <c r="AO1750" s="39" t="s">
        <v>60</v>
      </c>
      <c r="AP1750" s="39" t="s">
        <v>61</v>
      </c>
      <c r="AQ1750" s="20"/>
      <c r="AR1750" s="20"/>
      <c r="AS1750" s="20"/>
      <c r="AT1750" s="20"/>
      <c r="AU1750" s="20"/>
      <c r="AV1750" s="20"/>
      <c r="AW1750" s="20"/>
      <c r="AX1750" s="20"/>
      <c r="AY1750" s="20"/>
      <c r="AZ1750" s="20"/>
      <c r="BA1750" s="20"/>
      <c r="BB1750" s="20"/>
    </row>
    <row r="1751" spans="1:54" ht="26.1" hidden="1" customHeight="1" x14ac:dyDescent="0.25">
      <c r="A1751" s="39" t="s">
        <v>11</v>
      </c>
      <c r="B1751" s="13" t="s">
        <v>652</v>
      </c>
      <c r="C1751" s="13" t="s">
        <v>252</v>
      </c>
      <c r="D1751" s="13">
        <v>34039</v>
      </c>
      <c r="E1751" s="13">
        <v>41810</v>
      </c>
      <c r="F1751" s="13" t="s">
        <v>548</v>
      </c>
      <c r="G1751" s="13" t="s">
        <v>302</v>
      </c>
      <c r="H1751" s="13" t="s">
        <v>175</v>
      </c>
      <c r="I1751" s="13" t="s">
        <v>177</v>
      </c>
      <c r="J1751" s="13" t="s">
        <v>550</v>
      </c>
      <c r="K1751" s="4">
        <v>2406</v>
      </c>
      <c r="L1751" s="4">
        <v>2201</v>
      </c>
      <c r="M1751" s="14" t="s">
        <v>34</v>
      </c>
      <c r="N1751" s="15" t="s">
        <v>679</v>
      </c>
      <c r="O1751" s="15">
        <v>1.4674882106630001</v>
      </c>
      <c r="P1751" s="15">
        <v>1.7340284100000001</v>
      </c>
      <c r="Q1751" s="15">
        <f t="shared" si="325"/>
        <v>0.26654019933700002</v>
      </c>
      <c r="R1751" s="15">
        <f t="shared" si="326"/>
        <v>18.163021508471211</v>
      </c>
      <c r="S1751" s="15">
        <v>0.39459165159943699</v>
      </c>
      <c r="T1751" s="15">
        <v>0.48425389500000005</v>
      </c>
      <c r="U1751" s="15">
        <f t="shared" si="327"/>
        <v>8.9662243400563058E-2</v>
      </c>
      <c r="V1751" s="16">
        <f t="shared" si="328"/>
        <v>22.7227928003865</v>
      </c>
      <c r="W1751" s="17">
        <f t="shared" si="329"/>
        <v>4.2890396912982284E-3</v>
      </c>
      <c r="X1751" s="17">
        <f t="shared" si="329"/>
        <v>5.2636292934782614E-3</v>
      </c>
      <c r="Y1751" s="16">
        <f t="shared" si="330"/>
        <v>9.7458960218003293E-4</v>
      </c>
      <c r="Z1751" s="15">
        <f t="shared" si="331"/>
        <v>22.722792800386493</v>
      </c>
      <c r="AA1751" s="13">
        <v>1.47</v>
      </c>
      <c r="AB1751" s="13">
        <v>41.93</v>
      </c>
      <c r="AC1751" s="13">
        <v>0</v>
      </c>
      <c r="AD1751" s="13">
        <v>0</v>
      </c>
      <c r="AE1751" s="18">
        <f t="shared" si="332"/>
        <v>2.0965000000000001E-2</v>
      </c>
      <c r="AF1751" s="18">
        <f t="shared" si="336"/>
        <v>2.572883351060103E-2</v>
      </c>
      <c r="AG1751" s="19">
        <f t="shared" si="333"/>
        <v>4.7638335106010288E-3</v>
      </c>
      <c r="AH1751" s="16">
        <f t="shared" si="334"/>
        <v>22.722792800386493</v>
      </c>
      <c r="AI1751" s="16">
        <f t="shared" si="335"/>
        <v>1.6675960308701773E-2</v>
      </c>
      <c r="AJ1751" s="44">
        <v>221112</v>
      </c>
      <c r="AK1751" s="15" t="s">
        <v>683</v>
      </c>
      <c r="AL1751" s="14" t="s">
        <v>57</v>
      </c>
      <c r="AM1751" s="39" t="s">
        <v>58</v>
      </c>
      <c r="AN1751" s="39" t="s">
        <v>59</v>
      </c>
      <c r="AO1751" s="39" t="s">
        <v>60</v>
      </c>
      <c r="AP1751" s="39" t="s">
        <v>61</v>
      </c>
      <c r="AQ1751" s="20"/>
      <c r="AR1751" s="20"/>
      <c r="AS1751" s="20"/>
      <c r="AT1751" s="20"/>
      <c r="AU1751" s="20"/>
      <c r="AV1751" s="20"/>
      <c r="AW1751" s="20"/>
      <c r="AX1751" s="20"/>
      <c r="AY1751" s="20"/>
      <c r="AZ1751" s="20"/>
      <c r="BA1751" s="20"/>
      <c r="BB1751" s="20"/>
    </row>
    <row r="1752" spans="1:54" ht="26.1" hidden="1" customHeight="1" x14ac:dyDescent="0.25">
      <c r="A1752" s="40" t="s">
        <v>26</v>
      </c>
      <c r="B1752" s="13" t="s">
        <v>261</v>
      </c>
      <c r="C1752" s="13" t="s">
        <v>251</v>
      </c>
      <c r="D1752" s="13">
        <v>34029</v>
      </c>
      <c r="E1752" s="13">
        <v>78912</v>
      </c>
      <c r="F1752" s="13" t="s">
        <v>466</v>
      </c>
      <c r="G1752" s="13" t="s">
        <v>272</v>
      </c>
      <c r="H1752" s="13" t="s">
        <v>137</v>
      </c>
      <c r="I1752" s="13" t="s">
        <v>138</v>
      </c>
      <c r="J1752" s="13" t="s">
        <v>468</v>
      </c>
      <c r="K1752" s="4">
        <v>7138</v>
      </c>
      <c r="L1752" s="4">
        <v>3001</v>
      </c>
      <c r="M1752" s="13" t="s">
        <v>36</v>
      </c>
      <c r="N1752" s="15" t="s">
        <v>679</v>
      </c>
      <c r="O1752" s="15">
        <v>0.61763062999787199</v>
      </c>
      <c r="P1752" s="15">
        <v>0.41377771099999999</v>
      </c>
      <c r="Q1752" s="15">
        <f t="shared" si="325"/>
        <v>-0.203852918997872</v>
      </c>
      <c r="R1752" s="15">
        <f t="shared" si="326"/>
        <v>-33.005636232544745</v>
      </c>
      <c r="S1752" s="15">
        <v>0.43612926589643319</v>
      </c>
      <c r="T1752" s="15">
        <v>0.27985489600000002</v>
      </c>
      <c r="U1752" s="15">
        <f t="shared" si="327"/>
        <v>-0.15627436989643317</v>
      </c>
      <c r="V1752" s="16">
        <f t="shared" si="328"/>
        <v>-35.832121830948935</v>
      </c>
      <c r="W1752" s="17">
        <f t="shared" si="329"/>
        <v>4.7405354988742741E-3</v>
      </c>
      <c r="X1752" s="17">
        <f t="shared" si="329"/>
        <v>3.041901043478261E-3</v>
      </c>
      <c r="Y1752" s="16">
        <f t="shared" si="330"/>
        <v>-1.6986344553960131E-3</v>
      </c>
      <c r="Z1752" s="15">
        <f t="shared" si="331"/>
        <v>-35.832121830948942</v>
      </c>
      <c r="AA1752" s="13">
        <v>0.3</v>
      </c>
      <c r="AB1752" s="13">
        <v>41.99</v>
      </c>
      <c r="AC1752" s="13">
        <v>0.3</v>
      </c>
      <c r="AD1752" s="13">
        <v>0</v>
      </c>
      <c r="AE1752" s="18">
        <f t="shared" si="332"/>
        <v>2.0995E-2</v>
      </c>
      <c r="AF1752" s="18">
        <f t="shared" si="336"/>
        <v>1.3472046021592269E-2</v>
      </c>
      <c r="AG1752" s="19">
        <f t="shared" si="333"/>
        <v>-7.5229539784077305E-3</v>
      </c>
      <c r="AH1752" s="16">
        <f t="shared" si="334"/>
        <v>-35.832121830948942</v>
      </c>
      <c r="AI1752" s="16">
        <f t="shared" si="335"/>
        <v>1.6254464501125727E-2</v>
      </c>
      <c r="AJ1752" s="44">
        <v>221112</v>
      </c>
      <c r="AK1752" s="15" t="s">
        <v>682</v>
      </c>
      <c r="AL1752" s="14" t="s">
        <v>57</v>
      </c>
      <c r="AM1752" s="39" t="s">
        <v>58</v>
      </c>
      <c r="AN1752" s="39" t="s">
        <v>59</v>
      </c>
      <c r="AO1752" s="39" t="s">
        <v>60</v>
      </c>
      <c r="AP1752" s="39" t="s">
        <v>61</v>
      </c>
      <c r="AQ1752" s="20"/>
      <c r="AR1752" s="20"/>
      <c r="AS1752" s="20"/>
      <c r="AT1752" s="20"/>
      <c r="AU1752" s="20"/>
      <c r="AV1752" s="20"/>
      <c r="AW1752" s="20"/>
      <c r="AX1752" s="20"/>
      <c r="AY1752" s="20"/>
      <c r="AZ1752" s="20"/>
      <c r="BA1752" s="20"/>
      <c r="BB1752" s="20"/>
    </row>
    <row r="1753" spans="1:54" ht="26.1" customHeight="1" x14ac:dyDescent="0.25">
      <c r="A1753" s="40" t="s">
        <v>10</v>
      </c>
      <c r="B1753" s="13" t="s">
        <v>10</v>
      </c>
      <c r="C1753" s="13" t="s">
        <v>252</v>
      </c>
      <c r="D1753" s="13">
        <v>34003</v>
      </c>
      <c r="E1753" s="13">
        <v>2488</v>
      </c>
      <c r="F1753" s="13" t="s">
        <v>271</v>
      </c>
      <c r="G1753" s="13" t="s">
        <v>302</v>
      </c>
      <c r="H1753" s="13" t="s">
        <v>82</v>
      </c>
      <c r="I1753" s="13" t="s">
        <v>84</v>
      </c>
      <c r="J1753" s="13" t="s">
        <v>337</v>
      </c>
      <c r="K1753" s="4">
        <v>2398</v>
      </c>
      <c r="L1753" s="4">
        <v>1401</v>
      </c>
      <c r="M1753" s="13" t="s">
        <v>36</v>
      </c>
      <c r="N1753" s="15" t="s">
        <v>679</v>
      </c>
      <c r="O1753" s="15">
        <v>1.0371939780445301</v>
      </c>
      <c r="P1753" s="15">
        <v>1.22173398</v>
      </c>
      <c r="Q1753" s="15">
        <f t="shared" si="325"/>
        <v>0.18454000195546993</v>
      </c>
      <c r="R1753" s="15">
        <f t="shared" si="326"/>
        <v>17.792236154647924</v>
      </c>
      <c r="S1753" s="15">
        <v>0.27674001823821531</v>
      </c>
      <c r="T1753" s="15">
        <v>0.33636187200000001</v>
      </c>
      <c r="U1753" s="15">
        <f t="shared" si="327"/>
        <v>5.9621853761784693E-2</v>
      </c>
      <c r="V1753" s="16">
        <f t="shared" si="328"/>
        <v>21.544355652409742</v>
      </c>
      <c r="W1753" s="17">
        <f t="shared" si="329"/>
        <v>3.0080436765023404E-3</v>
      </c>
      <c r="X1753" s="17">
        <f t="shared" si="329"/>
        <v>3.656107304347826E-3</v>
      </c>
      <c r="Y1753" s="16">
        <f t="shared" si="330"/>
        <v>6.4806362784548561E-4</v>
      </c>
      <c r="Z1753" s="15">
        <f t="shared" si="331"/>
        <v>21.544355652409735</v>
      </c>
      <c r="AA1753" s="13">
        <v>1.05</v>
      </c>
      <c r="AB1753" s="13">
        <v>42.04</v>
      </c>
      <c r="AC1753" s="13">
        <v>44.63</v>
      </c>
      <c r="AD1753" s="13">
        <v>0</v>
      </c>
      <c r="AE1753" s="18">
        <f t="shared" si="332"/>
        <v>2.102E-2</v>
      </c>
      <c r="AF1753" s="18">
        <f t="shared" si="336"/>
        <v>2.5548623558136526E-2</v>
      </c>
      <c r="AG1753" s="19">
        <f t="shared" si="333"/>
        <v>4.5286235581365256E-3</v>
      </c>
      <c r="AH1753" s="16">
        <f t="shared" si="334"/>
        <v>21.544355652409731</v>
      </c>
      <c r="AI1753" s="16">
        <f t="shared" si="335"/>
        <v>1.8011956323497662E-2</v>
      </c>
      <c r="AJ1753" s="44" t="s">
        <v>681</v>
      </c>
      <c r="AK1753" s="15" t="s">
        <v>683</v>
      </c>
      <c r="AL1753" s="14" t="s">
        <v>76</v>
      </c>
      <c r="AM1753" s="39" t="s">
        <v>58</v>
      </c>
      <c r="AN1753" s="39" t="s">
        <v>59</v>
      </c>
      <c r="AO1753" s="39" t="s">
        <v>77</v>
      </c>
      <c r="AP1753" s="39" t="s">
        <v>61</v>
      </c>
      <c r="AQ1753" s="20"/>
      <c r="AR1753" s="20"/>
      <c r="AS1753" s="20"/>
      <c r="AT1753" s="20"/>
      <c r="AU1753" s="20"/>
      <c r="AV1753" s="20"/>
      <c r="AW1753" s="20"/>
      <c r="AX1753" s="20"/>
      <c r="AY1753" s="20"/>
      <c r="AZ1753" s="20"/>
      <c r="BA1753" s="20"/>
      <c r="BB1753" s="20"/>
    </row>
    <row r="1754" spans="1:54" ht="26.1" hidden="1" customHeight="1" x14ac:dyDescent="0.25">
      <c r="A1754" s="39" t="s">
        <v>11</v>
      </c>
      <c r="B1754" s="13" t="s">
        <v>652</v>
      </c>
      <c r="C1754" s="13" t="s">
        <v>252</v>
      </c>
      <c r="D1754" s="13">
        <v>34039</v>
      </c>
      <c r="E1754" s="13">
        <v>41810</v>
      </c>
      <c r="F1754" s="13" t="s">
        <v>548</v>
      </c>
      <c r="G1754" s="13" t="s">
        <v>331</v>
      </c>
      <c r="H1754" s="13" t="s">
        <v>175</v>
      </c>
      <c r="I1754" s="13" t="s">
        <v>177</v>
      </c>
      <c r="J1754" s="13" t="s">
        <v>561</v>
      </c>
      <c r="K1754" s="4">
        <v>2406</v>
      </c>
      <c r="L1754" s="4">
        <v>1101</v>
      </c>
      <c r="M1754" s="14" t="s">
        <v>34</v>
      </c>
      <c r="N1754" s="15" t="s">
        <v>679</v>
      </c>
      <c r="O1754" s="15">
        <v>2.00980888806225</v>
      </c>
      <c r="P1754" s="15">
        <v>2.3666117619999998</v>
      </c>
      <c r="Q1754" s="15">
        <f t="shared" si="325"/>
        <v>0.35680287393774979</v>
      </c>
      <c r="R1754" s="15">
        <f t="shared" si="326"/>
        <v>17.75307473546701</v>
      </c>
      <c r="S1754" s="15">
        <v>0.51150192385205806</v>
      </c>
      <c r="T1754" s="15">
        <v>0.62138378599999999</v>
      </c>
      <c r="U1754" s="15">
        <f t="shared" si="327"/>
        <v>0.10988186214794193</v>
      </c>
      <c r="V1754" s="16">
        <f t="shared" si="328"/>
        <v>21.482199191048032</v>
      </c>
      <c r="W1754" s="17">
        <f t="shared" si="329"/>
        <v>5.5598035201310661E-3</v>
      </c>
      <c r="X1754" s="17">
        <f t="shared" si="329"/>
        <v>6.7541715869565214E-3</v>
      </c>
      <c r="Y1754" s="16">
        <f t="shared" si="330"/>
        <v>1.1943680668254552E-3</v>
      </c>
      <c r="Z1754" s="15">
        <f t="shared" si="331"/>
        <v>21.482199191048021</v>
      </c>
      <c r="AA1754" s="13">
        <v>2.0099999999999998</v>
      </c>
      <c r="AB1754" s="13">
        <v>42.22</v>
      </c>
      <c r="AC1754" s="13">
        <v>0</v>
      </c>
      <c r="AD1754" s="13">
        <v>0</v>
      </c>
      <c r="AE1754" s="18">
        <f t="shared" si="332"/>
        <v>2.111E-2</v>
      </c>
      <c r="AF1754" s="18">
        <f t="shared" si="336"/>
        <v>2.5644892249230236E-2</v>
      </c>
      <c r="AG1754" s="19">
        <f t="shared" si="333"/>
        <v>4.5348922492302358E-3</v>
      </c>
      <c r="AH1754" s="16">
        <f t="shared" si="334"/>
        <v>21.482199191048014</v>
      </c>
      <c r="AI1754" s="16">
        <f t="shared" si="335"/>
        <v>1.5550196479868935E-2</v>
      </c>
      <c r="AJ1754" s="44">
        <v>221112</v>
      </c>
      <c r="AK1754" s="15" t="s">
        <v>683</v>
      </c>
      <c r="AL1754" s="14" t="s">
        <v>57</v>
      </c>
      <c r="AM1754" s="39" t="s">
        <v>58</v>
      </c>
      <c r="AN1754" s="39" t="s">
        <v>59</v>
      </c>
      <c r="AO1754" s="39" t="s">
        <v>60</v>
      </c>
      <c r="AP1754" s="39" t="s">
        <v>61</v>
      </c>
      <c r="AQ1754" s="20"/>
      <c r="AR1754" s="20"/>
      <c r="AS1754" s="20"/>
      <c r="AT1754" s="20"/>
      <c r="AU1754" s="20"/>
      <c r="AV1754" s="20"/>
      <c r="AW1754" s="20"/>
      <c r="AX1754" s="20"/>
      <c r="AY1754" s="20"/>
      <c r="AZ1754" s="20"/>
      <c r="BA1754" s="20"/>
      <c r="BB1754" s="20"/>
    </row>
    <row r="1755" spans="1:54" ht="26.1" hidden="1" customHeight="1" x14ac:dyDescent="0.25">
      <c r="A1755" s="39" t="s">
        <v>20</v>
      </c>
      <c r="B1755" s="13" t="s">
        <v>256</v>
      </c>
      <c r="C1755" s="13" t="s">
        <v>251</v>
      </c>
      <c r="D1755" s="13">
        <v>34015</v>
      </c>
      <c r="E1755" s="13">
        <v>55778</v>
      </c>
      <c r="F1755" s="13" t="s">
        <v>271</v>
      </c>
      <c r="G1755" s="13" t="s">
        <v>276</v>
      </c>
      <c r="H1755" s="13" t="s">
        <v>202</v>
      </c>
      <c r="I1755" s="13" t="s">
        <v>203</v>
      </c>
      <c r="J1755" s="13" t="s">
        <v>578</v>
      </c>
      <c r="K1755" s="4">
        <v>2409</v>
      </c>
      <c r="L1755" s="4">
        <v>1001</v>
      </c>
      <c r="M1755" s="14" t="s">
        <v>34</v>
      </c>
      <c r="N1755" s="15" t="s">
        <v>679</v>
      </c>
      <c r="O1755" s="15">
        <v>2.0998229999999899E-2</v>
      </c>
      <c r="P1755" s="15">
        <v>0</v>
      </c>
      <c r="Q1755" s="15">
        <f t="shared" si="325"/>
        <v>-2.0998229999999899E-2</v>
      </c>
      <c r="R1755" s="15">
        <f t="shared" si="326"/>
        <v>-100</v>
      </c>
      <c r="S1755" s="15">
        <v>2.0998229999999899E-2</v>
      </c>
      <c r="T1755" s="15">
        <v>0</v>
      </c>
      <c r="U1755" s="15">
        <f t="shared" si="327"/>
        <v>-2.0998229999999899E-2</v>
      </c>
      <c r="V1755" s="16">
        <f t="shared" si="328"/>
        <v>-100</v>
      </c>
      <c r="W1755" s="17">
        <f t="shared" si="329"/>
        <v>2.2824163043478151E-4</v>
      </c>
      <c r="X1755" s="17">
        <f t="shared" si="329"/>
        <v>0</v>
      </c>
      <c r="Y1755" s="16">
        <f t="shared" si="330"/>
        <v>-2.2824163043478151E-4</v>
      </c>
      <c r="Z1755" s="15">
        <f t="shared" si="331"/>
        <v>-100</v>
      </c>
      <c r="AA1755" s="13">
        <v>0.02</v>
      </c>
      <c r="AB1755" s="13">
        <v>42.45</v>
      </c>
      <c r="AC1755" s="13">
        <v>0</v>
      </c>
      <c r="AD1755" s="13">
        <v>0</v>
      </c>
      <c r="AE1755" s="18">
        <f t="shared" si="332"/>
        <v>2.1225000000000001E-2</v>
      </c>
      <c r="AF1755" s="18">
        <f t="shared" si="336"/>
        <v>0</v>
      </c>
      <c r="AG1755" s="19">
        <f t="shared" si="333"/>
        <v>-2.1225000000000001E-2</v>
      </c>
      <c r="AH1755" s="16">
        <f t="shared" si="334"/>
        <v>-100</v>
      </c>
      <c r="AI1755" s="16">
        <f t="shared" si="335"/>
        <v>2.0996758369565219E-2</v>
      </c>
      <c r="AJ1755" s="44">
        <v>221112</v>
      </c>
      <c r="AK1755" s="15" t="s">
        <v>682</v>
      </c>
      <c r="AL1755" s="14" t="s">
        <v>88</v>
      </c>
      <c r="AM1755" s="39" t="s">
        <v>58</v>
      </c>
      <c r="AN1755" s="39" t="s">
        <v>89</v>
      </c>
      <c r="AO1755" s="39" t="s">
        <v>77</v>
      </c>
      <c r="AP1755" s="39" t="s">
        <v>90</v>
      </c>
      <c r="AQ1755" s="20"/>
      <c r="AR1755" s="20"/>
      <c r="AS1755" s="20"/>
      <c r="AT1755" s="20"/>
      <c r="AU1755" s="20"/>
      <c r="AV1755" s="20"/>
      <c r="AW1755" s="20"/>
      <c r="AX1755" s="20"/>
      <c r="AY1755" s="20"/>
      <c r="AZ1755" s="20"/>
      <c r="BA1755" s="20"/>
      <c r="BB1755" s="20"/>
    </row>
    <row r="1756" spans="1:54" ht="26.1" hidden="1" customHeight="1" x14ac:dyDescent="0.25">
      <c r="A1756" s="39" t="s">
        <v>31</v>
      </c>
      <c r="B1756" s="13" t="s">
        <v>31</v>
      </c>
      <c r="C1756" s="13" t="s">
        <v>252</v>
      </c>
      <c r="D1756" s="13">
        <v>34013</v>
      </c>
      <c r="E1756" s="13">
        <v>7627</v>
      </c>
      <c r="F1756" s="13" t="s">
        <v>271</v>
      </c>
      <c r="G1756" s="13" t="s">
        <v>276</v>
      </c>
      <c r="H1756" s="13" t="s">
        <v>132</v>
      </c>
      <c r="I1756" s="13" t="s">
        <v>133</v>
      </c>
      <c r="J1756" s="13" t="s">
        <v>426</v>
      </c>
      <c r="K1756" s="4">
        <v>2401</v>
      </c>
      <c r="L1756" s="4">
        <v>35001</v>
      </c>
      <c r="M1756" s="14" t="s">
        <v>34</v>
      </c>
      <c r="N1756" s="15" t="s">
        <v>679</v>
      </c>
      <c r="O1756" s="15">
        <v>1.0148493560732399</v>
      </c>
      <c r="P1756" s="15">
        <v>0</v>
      </c>
      <c r="Q1756" s="15">
        <f t="shared" si="325"/>
        <v>-1.0148493560732399</v>
      </c>
      <c r="R1756" s="15">
        <f t="shared" si="326"/>
        <v>-100</v>
      </c>
      <c r="S1756" s="15">
        <v>0.51636129898138183</v>
      </c>
      <c r="T1756" s="15">
        <v>0</v>
      </c>
      <c r="U1756" s="15">
        <f t="shared" si="327"/>
        <v>-0.51636129898138183</v>
      </c>
      <c r="V1756" s="16">
        <f t="shared" si="328"/>
        <v>-100</v>
      </c>
      <c r="W1756" s="17">
        <f t="shared" si="329"/>
        <v>5.6126228150150202E-3</v>
      </c>
      <c r="X1756" s="17">
        <f t="shared" si="329"/>
        <v>0</v>
      </c>
      <c r="Y1756" s="16">
        <f t="shared" si="330"/>
        <v>-5.6126228150150202E-3</v>
      </c>
      <c r="Z1756" s="15">
        <f t="shared" si="331"/>
        <v>-100</v>
      </c>
      <c r="AA1756" s="13">
        <v>1.01</v>
      </c>
      <c r="AB1756" s="13">
        <v>43.69</v>
      </c>
      <c r="AC1756" s="13">
        <v>0</v>
      </c>
      <c r="AD1756" s="13">
        <v>0</v>
      </c>
      <c r="AE1756" s="18">
        <f t="shared" si="332"/>
        <v>2.1845E-2</v>
      </c>
      <c r="AF1756" s="18">
        <f t="shared" si="336"/>
        <v>0</v>
      </c>
      <c r="AG1756" s="19">
        <f t="shared" si="333"/>
        <v>-2.1845E-2</v>
      </c>
      <c r="AH1756" s="16">
        <f t="shared" si="334"/>
        <v>-100</v>
      </c>
      <c r="AI1756" s="16">
        <f t="shared" si="335"/>
        <v>1.6232377184984978E-2</v>
      </c>
      <c r="AJ1756" s="44">
        <v>221112</v>
      </c>
      <c r="AK1756" s="15" t="s">
        <v>686</v>
      </c>
      <c r="AL1756" s="14" t="s">
        <v>57</v>
      </c>
      <c r="AM1756" s="39" t="s">
        <v>58</v>
      </c>
      <c r="AN1756" s="39" t="s">
        <v>59</v>
      </c>
      <c r="AO1756" s="39" t="s">
        <v>60</v>
      </c>
      <c r="AP1756" s="39" t="s">
        <v>61</v>
      </c>
      <c r="AQ1756" s="20"/>
      <c r="AR1756" s="20"/>
      <c r="AS1756" s="20"/>
      <c r="AT1756" s="20"/>
      <c r="AU1756" s="20"/>
      <c r="AV1756" s="20"/>
      <c r="AW1756" s="20"/>
      <c r="AX1756" s="20"/>
      <c r="AY1756" s="20"/>
      <c r="AZ1756" s="20"/>
      <c r="BA1756" s="20"/>
      <c r="BB1756" s="20"/>
    </row>
    <row r="1757" spans="1:54" ht="26.1" hidden="1" customHeight="1" x14ac:dyDescent="0.25">
      <c r="A1757" s="39" t="s">
        <v>22</v>
      </c>
      <c r="B1757" s="13" t="s">
        <v>260</v>
      </c>
      <c r="C1757" s="13" t="s">
        <v>252</v>
      </c>
      <c r="D1757" s="13">
        <v>34023</v>
      </c>
      <c r="E1757" s="13">
        <v>18068</v>
      </c>
      <c r="F1757" s="13" t="s">
        <v>352</v>
      </c>
      <c r="G1757" s="13" t="s">
        <v>276</v>
      </c>
      <c r="H1757" s="13" t="s">
        <v>225</v>
      </c>
      <c r="I1757" s="13" t="s">
        <v>229</v>
      </c>
      <c r="J1757" s="13" t="s">
        <v>606</v>
      </c>
      <c r="K1757" s="4">
        <v>2411</v>
      </c>
      <c r="L1757" s="4">
        <v>4</v>
      </c>
      <c r="M1757" s="14" t="s">
        <v>34</v>
      </c>
      <c r="N1757" s="15" t="s">
        <v>679</v>
      </c>
      <c r="O1757" s="15">
        <v>0.71297677700740303</v>
      </c>
      <c r="P1757" s="15">
        <v>2.1276137839999998</v>
      </c>
      <c r="Q1757" s="15">
        <f t="shared" si="325"/>
        <v>1.4146370069925966</v>
      </c>
      <c r="R1757" s="15">
        <f t="shared" si="326"/>
        <v>198.4127748073775</v>
      </c>
      <c r="S1757" s="15">
        <v>0.67327096805388931</v>
      </c>
      <c r="T1757" s="15">
        <v>0.93804317999999998</v>
      </c>
      <c r="U1757" s="15">
        <f t="shared" si="327"/>
        <v>0.26477221194611067</v>
      </c>
      <c r="V1757" s="16">
        <f t="shared" si="328"/>
        <v>39.326248198618011</v>
      </c>
      <c r="W1757" s="17">
        <f t="shared" si="329"/>
        <v>7.3181626962379271E-3</v>
      </c>
      <c r="X1757" s="17">
        <f t="shared" si="329"/>
        <v>1.019612152173913E-2</v>
      </c>
      <c r="Y1757" s="16">
        <f t="shared" si="330"/>
        <v>2.8779588255012029E-3</v>
      </c>
      <c r="Z1757" s="15">
        <f t="shared" si="331"/>
        <v>39.326248198618011</v>
      </c>
      <c r="AA1757" s="13">
        <v>0.71</v>
      </c>
      <c r="AB1757" s="13">
        <v>45.02</v>
      </c>
      <c r="AC1757" s="13">
        <v>0</v>
      </c>
      <c r="AD1757" s="13">
        <v>0</v>
      </c>
      <c r="AE1757" s="18">
        <f t="shared" si="332"/>
        <v>2.2510000000000002E-2</v>
      </c>
      <c r="AF1757" s="18">
        <f t="shared" si="336"/>
        <v>3.1362338469508914E-2</v>
      </c>
      <c r="AG1757" s="19">
        <f t="shared" si="333"/>
        <v>8.8523384695089122E-3</v>
      </c>
      <c r="AH1757" s="16">
        <f t="shared" si="334"/>
        <v>39.326248198617996</v>
      </c>
      <c r="AI1757" s="16">
        <f t="shared" si="335"/>
        <v>1.5191837303762074E-2</v>
      </c>
      <c r="AJ1757" s="44">
        <v>221112</v>
      </c>
      <c r="AK1757" s="15" t="s">
        <v>685</v>
      </c>
      <c r="AL1757" s="14" t="s">
        <v>155</v>
      </c>
      <c r="AM1757" s="39" t="s">
        <v>65</v>
      </c>
      <c r="AN1757" s="39" t="s">
        <v>59</v>
      </c>
      <c r="AO1757" s="39" t="s">
        <v>60</v>
      </c>
      <c r="AP1757" s="39" t="s">
        <v>156</v>
      </c>
      <c r="AQ1757" s="20"/>
      <c r="AR1757" s="20"/>
      <c r="AS1757" s="20"/>
      <c r="AT1757" s="20"/>
      <c r="AU1757" s="20"/>
      <c r="AV1757" s="20"/>
      <c r="AW1757" s="20"/>
      <c r="AX1757" s="20"/>
      <c r="AY1757" s="20"/>
      <c r="AZ1757" s="20"/>
      <c r="BA1757" s="20"/>
      <c r="BB1757" s="20"/>
    </row>
    <row r="1758" spans="1:54" ht="26.1" hidden="1" customHeight="1" x14ac:dyDescent="0.25">
      <c r="A1758" s="40" t="s">
        <v>43</v>
      </c>
      <c r="B1758" s="13" t="s">
        <v>256</v>
      </c>
      <c r="C1758" s="13" t="s">
        <v>251</v>
      </c>
      <c r="D1758" s="13">
        <v>34015</v>
      </c>
      <c r="E1758" s="13">
        <v>55781</v>
      </c>
      <c r="F1758" s="13" t="s">
        <v>611</v>
      </c>
      <c r="G1758" s="13" t="s">
        <v>436</v>
      </c>
      <c r="H1758" s="13" t="s">
        <v>233</v>
      </c>
      <c r="I1758" s="13" t="s">
        <v>234</v>
      </c>
      <c r="J1758" s="13" t="s">
        <v>613</v>
      </c>
      <c r="K1758" s="4">
        <v>50561</v>
      </c>
      <c r="L1758" s="4">
        <v>1</v>
      </c>
      <c r="M1758" s="13" t="s">
        <v>36</v>
      </c>
      <c r="N1758" s="15" t="s">
        <v>679</v>
      </c>
      <c r="O1758" s="15">
        <v>3.49381119194461</v>
      </c>
      <c r="P1758" s="15">
        <v>5.4787236799999999</v>
      </c>
      <c r="Q1758" s="15">
        <f t="shared" si="325"/>
        <v>1.9849124880553899</v>
      </c>
      <c r="R1758" s="15">
        <f t="shared" si="326"/>
        <v>56.812242534222733</v>
      </c>
      <c r="S1758" s="15">
        <v>2.3781173882390561</v>
      </c>
      <c r="T1758" s="15">
        <v>3.7896207339999997</v>
      </c>
      <c r="U1758" s="15">
        <f t="shared" si="327"/>
        <v>1.4115033457609436</v>
      </c>
      <c r="V1758" s="16">
        <f t="shared" si="328"/>
        <v>59.35381292536325</v>
      </c>
      <c r="W1758" s="17">
        <f t="shared" si="329"/>
        <v>2.5849102046076697E-2</v>
      </c>
      <c r="X1758" s="17">
        <f t="shared" si="329"/>
        <v>4.1191529717391304E-2</v>
      </c>
      <c r="Y1758" s="16">
        <f t="shared" si="330"/>
        <v>1.5342427671314607E-2</v>
      </c>
      <c r="Z1758" s="15">
        <f t="shared" si="331"/>
        <v>59.35381292536325</v>
      </c>
      <c r="AA1758" s="13">
        <v>3.19</v>
      </c>
      <c r="AB1758" s="13">
        <v>46.03</v>
      </c>
      <c r="AC1758" s="13">
        <v>2.72</v>
      </c>
      <c r="AD1758" s="13">
        <v>0</v>
      </c>
      <c r="AE1758" s="18">
        <f t="shared" si="332"/>
        <v>2.3015000000000001E-2</v>
      </c>
      <c r="AF1758" s="18">
        <f t="shared" si="336"/>
        <v>3.667528004477235E-2</v>
      </c>
      <c r="AG1758" s="19">
        <f t="shared" si="333"/>
        <v>1.3660280044772349E-2</v>
      </c>
      <c r="AH1758" s="16">
        <f t="shared" si="334"/>
        <v>59.353812925363236</v>
      </c>
      <c r="AI1758" s="16">
        <f t="shared" si="335"/>
        <v>-2.8341020460766961E-3</v>
      </c>
      <c r="AJ1758" s="44" t="s">
        <v>681</v>
      </c>
      <c r="AK1758" s="15" t="s">
        <v>683</v>
      </c>
      <c r="AL1758" s="14" t="s">
        <v>57</v>
      </c>
      <c r="AM1758" s="39" t="s">
        <v>58</v>
      </c>
      <c r="AN1758" s="39" t="s">
        <v>59</v>
      </c>
      <c r="AO1758" s="39" t="s">
        <v>60</v>
      </c>
      <c r="AP1758" s="39" t="s">
        <v>61</v>
      </c>
      <c r="AQ1758" s="20"/>
      <c r="AR1758" s="20"/>
      <c r="AS1758" s="20"/>
      <c r="AT1758" s="20"/>
      <c r="AU1758" s="20"/>
      <c r="AV1758" s="20"/>
      <c r="AW1758" s="20"/>
      <c r="AX1758" s="20"/>
      <c r="AY1758" s="20"/>
      <c r="AZ1758" s="20"/>
      <c r="BA1758" s="20"/>
      <c r="BB1758" s="20"/>
    </row>
    <row r="1759" spans="1:54" ht="26.1" hidden="1" customHeight="1" x14ac:dyDescent="0.25">
      <c r="A1759" s="39" t="s">
        <v>1</v>
      </c>
      <c r="B1759" s="13" t="s">
        <v>255</v>
      </c>
      <c r="C1759" s="13" t="s">
        <v>251</v>
      </c>
      <c r="D1759" s="13">
        <v>34009</v>
      </c>
      <c r="E1759" s="13">
        <v>73242</v>
      </c>
      <c r="F1759" s="13" t="s">
        <v>280</v>
      </c>
      <c r="G1759" s="13" t="s">
        <v>274</v>
      </c>
      <c r="H1759" s="13" t="s">
        <v>62</v>
      </c>
      <c r="I1759" s="13" t="s">
        <v>68</v>
      </c>
      <c r="J1759" s="13" t="s">
        <v>279</v>
      </c>
      <c r="K1759" s="4">
        <v>2378</v>
      </c>
      <c r="L1759" s="4">
        <v>2</v>
      </c>
      <c r="M1759" s="14" t="s">
        <v>35</v>
      </c>
      <c r="N1759" s="15" t="s">
        <v>679</v>
      </c>
      <c r="O1759" s="15">
        <v>0.599768113929392</v>
      </c>
      <c r="P1759" s="15">
        <v>0.56591751099999998</v>
      </c>
      <c r="Q1759" s="15">
        <f t="shared" si="325"/>
        <v>-3.3850602929392015E-2</v>
      </c>
      <c r="R1759" s="15">
        <f t="shared" si="326"/>
        <v>-5.6439484099311574</v>
      </c>
      <c r="S1759" s="15">
        <v>0.32664052570294116</v>
      </c>
      <c r="T1759" s="15">
        <v>0.305823238</v>
      </c>
      <c r="U1759" s="15">
        <f t="shared" si="327"/>
        <v>-2.0817287702941167E-2</v>
      </c>
      <c r="V1759" s="16">
        <f t="shared" si="328"/>
        <v>-6.3731490935307793</v>
      </c>
      <c r="W1759" s="17">
        <f t="shared" si="329"/>
        <v>3.5504404967710997E-3</v>
      </c>
      <c r="X1759" s="17">
        <f t="shared" si="329"/>
        <v>3.3241656304347825E-3</v>
      </c>
      <c r="Y1759" s="16">
        <f t="shared" si="330"/>
        <v>-2.2627486633631719E-4</v>
      </c>
      <c r="Z1759" s="15">
        <f t="shared" si="331"/>
        <v>-6.3731490935307828</v>
      </c>
      <c r="AA1759" s="13">
        <v>0.6</v>
      </c>
      <c r="AB1759" s="13">
        <v>48.07</v>
      </c>
      <c r="AC1759" s="13">
        <v>0</v>
      </c>
      <c r="AD1759" s="13">
        <v>38.200000000000003</v>
      </c>
      <c r="AE1759" s="18">
        <f t="shared" si="332"/>
        <v>2.4035000000000001E-2</v>
      </c>
      <c r="AF1759" s="18">
        <f t="shared" si="336"/>
        <v>2.2503213615369878E-2</v>
      </c>
      <c r="AG1759" s="19">
        <f t="shared" si="333"/>
        <v>-1.5317863846301231E-3</v>
      </c>
      <c r="AH1759" s="16">
        <f t="shared" si="334"/>
        <v>-6.3731490935307802</v>
      </c>
      <c r="AI1759" s="16">
        <f t="shared" si="335"/>
        <v>2.0484559503228902E-2</v>
      </c>
      <c r="AJ1759" s="44">
        <v>221112</v>
      </c>
      <c r="AK1759" s="15" t="s">
        <v>684</v>
      </c>
      <c r="AL1759" s="14" t="s">
        <v>69</v>
      </c>
      <c r="AM1759" s="39" t="s">
        <v>65</v>
      </c>
      <c r="AN1759" s="39" t="s">
        <v>59</v>
      </c>
      <c r="AO1759" s="39" t="s">
        <v>70</v>
      </c>
      <c r="AP1759" s="39" t="s">
        <v>71</v>
      </c>
      <c r="AQ1759" s="20"/>
      <c r="AR1759" s="20"/>
      <c r="AS1759" s="20"/>
      <c r="AT1759" s="20"/>
      <c r="AU1759" s="20"/>
      <c r="AV1759" s="20"/>
      <c r="AW1759" s="20"/>
      <c r="AX1759" s="20"/>
      <c r="AY1759" s="20"/>
      <c r="AZ1759" s="20"/>
      <c r="BA1759" s="20"/>
      <c r="BB1759" s="20"/>
    </row>
    <row r="1760" spans="1:54" ht="26.1" hidden="1" customHeight="1" x14ac:dyDescent="0.25">
      <c r="A1760" s="39" t="s">
        <v>14</v>
      </c>
      <c r="B1760" s="13" t="s">
        <v>260</v>
      </c>
      <c r="C1760" s="13" t="s">
        <v>252</v>
      </c>
      <c r="D1760" s="13">
        <v>34023</v>
      </c>
      <c r="E1760" s="13">
        <v>18195</v>
      </c>
      <c r="F1760" s="13" t="s">
        <v>271</v>
      </c>
      <c r="G1760" s="13" t="s">
        <v>272</v>
      </c>
      <c r="H1760" s="13" t="s">
        <v>55</v>
      </c>
      <c r="I1760" s="13" t="s">
        <v>56</v>
      </c>
      <c r="J1760" s="13" t="s">
        <v>270</v>
      </c>
      <c r="K1760" s="4">
        <v>55239</v>
      </c>
      <c r="L1760" s="4">
        <v>3</v>
      </c>
      <c r="M1760" s="14" t="s">
        <v>34</v>
      </c>
      <c r="N1760" s="15" t="s">
        <v>679</v>
      </c>
      <c r="O1760" s="15">
        <v>11.3677346069252</v>
      </c>
      <c r="P1760" s="15">
        <v>13.23550861</v>
      </c>
      <c r="Q1760" s="15">
        <f t="shared" si="325"/>
        <v>1.8677740030747998</v>
      </c>
      <c r="R1760" s="15">
        <f t="shared" si="326"/>
        <v>16.430485647834843</v>
      </c>
      <c r="S1760" s="15">
        <v>3.1213808008983053</v>
      </c>
      <c r="T1760" s="15">
        <v>3.617192883</v>
      </c>
      <c r="U1760" s="15">
        <f t="shared" si="327"/>
        <v>0.4958120821016947</v>
      </c>
      <c r="V1760" s="16">
        <f t="shared" si="328"/>
        <v>15.884383025582924</v>
      </c>
      <c r="W1760" s="17">
        <f t="shared" si="329"/>
        <v>3.3928052183677233E-2</v>
      </c>
      <c r="X1760" s="17">
        <f t="shared" si="329"/>
        <v>3.9317313945652174E-2</v>
      </c>
      <c r="Y1760" s="16">
        <f t="shared" si="330"/>
        <v>5.3892617619749408E-3</v>
      </c>
      <c r="Z1760" s="15">
        <f t="shared" si="331"/>
        <v>15.884383025582919</v>
      </c>
      <c r="AA1760" s="13">
        <v>11.36</v>
      </c>
      <c r="AB1760" s="13">
        <v>49.5</v>
      </c>
      <c r="AC1760" s="13">
        <v>0</v>
      </c>
      <c r="AD1760" s="13">
        <v>0</v>
      </c>
      <c r="AE1760" s="18">
        <f t="shared" si="332"/>
        <v>2.4750000000000001E-2</v>
      </c>
      <c r="AF1760" s="18">
        <f t="shared" si="336"/>
        <v>2.8681384798831776E-2</v>
      </c>
      <c r="AG1760" s="19">
        <f t="shared" si="333"/>
        <v>3.9313847988317746E-3</v>
      </c>
      <c r="AH1760" s="16">
        <f t="shared" si="334"/>
        <v>15.884383025582927</v>
      </c>
      <c r="AI1760" s="16">
        <f t="shared" si="335"/>
        <v>-9.1780521836772322E-3</v>
      </c>
      <c r="AJ1760" s="44" t="s">
        <v>681</v>
      </c>
      <c r="AK1760" s="15" t="s">
        <v>683</v>
      </c>
      <c r="AL1760" s="14" t="s">
        <v>57</v>
      </c>
      <c r="AM1760" s="39" t="s">
        <v>58</v>
      </c>
      <c r="AN1760" s="39" t="s">
        <v>59</v>
      </c>
      <c r="AO1760" s="39" t="s">
        <v>60</v>
      </c>
      <c r="AP1760" s="39" t="s">
        <v>61</v>
      </c>
      <c r="AQ1760" s="20"/>
      <c r="AR1760" s="20"/>
      <c r="AS1760" s="20"/>
      <c r="AT1760" s="20"/>
      <c r="AU1760" s="20"/>
      <c r="AV1760" s="20"/>
      <c r="AW1760" s="20"/>
      <c r="AX1760" s="20"/>
      <c r="AY1760" s="20"/>
      <c r="AZ1760" s="20"/>
      <c r="BA1760" s="20"/>
      <c r="BB1760" s="20"/>
    </row>
    <row r="1761" spans="1:54" ht="26.1" hidden="1" customHeight="1" x14ac:dyDescent="0.25">
      <c r="A1761" s="39" t="s">
        <v>31</v>
      </c>
      <c r="B1761" s="13" t="s">
        <v>31</v>
      </c>
      <c r="C1761" s="13" t="s">
        <v>252</v>
      </c>
      <c r="D1761" s="13">
        <v>34013</v>
      </c>
      <c r="E1761" s="13">
        <v>7627</v>
      </c>
      <c r="F1761" s="13" t="s">
        <v>352</v>
      </c>
      <c r="G1761" s="13" t="s">
        <v>331</v>
      </c>
      <c r="H1761" s="13" t="s">
        <v>132</v>
      </c>
      <c r="I1761" s="13" t="s">
        <v>135</v>
      </c>
      <c r="J1761" s="13" t="s">
        <v>444</v>
      </c>
      <c r="K1761" s="4">
        <v>2401</v>
      </c>
      <c r="L1761" s="4">
        <v>26001</v>
      </c>
      <c r="M1761" s="14" t="s">
        <v>34</v>
      </c>
      <c r="N1761" s="15" t="s">
        <v>679</v>
      </c>
      <c r="O1761" s="15">
        <v>1.7783030079400299</v>
      </c>
      <c r="P1761" s="15">
        <v>0</v>
      </c>
      <c r="Q1761" s="15">
        <f t="shared" si="325"/>
        <v>-1.7783030079400299</v>
      </c>
      <c r="R1761" s="15">
        <f t="shared" si="326"/>
        <v>-100</v>
      </c>
      <c r="S1761" s="15">
        <v>0.69096487286420394</v>
      </c>
      <c r="T1761" s="15">
        <v>0</v>
      </c>
      <c r="U1761" s="15">
        <f t="shared" si="327"/>
        <v>-0.69096487286420394</v>
      </c>
      <c r="V1761" s="16">
        <f t="shared" si="328"/>
        <v>-100</v>
      </c>
      <c r="W1761" s="17">
        <f t="shared" si="329"/>
        <v>7.5104877485239561E-3</v>
      </c>
      <c r="X1761" s="17">
        <f t="shared" si="329"/>
        <v>0</v>
      </c>
      <c r="Y1761" s="16">
        <f t="shared" si="330"/>
        <v>-7.5104877485239561E-3</v>
      </c>
      <c r="Z1761" s="15">
        <f t="shared" si="331"/>
        <v>-100</v>
      </c>
      <c r="AA1761" s="13">
        <v>1.78</v>
      </c>
      <c r="AB1761" s="13">
        <v>49.62</v>
      </c>
      <c r="AC1761" s="13">
        <v>0</v>
      </c>
      <c r="AD1761" s="13">
        <v>0</v>
      </c>
      <c r="AE1761" s="18">
        <f t="shared" si="332"/>
        <v>2.4809999999999999E-2</v>
      </c>
      <c r="AF1761" s="18">
        <f t="shared" si="336"/>
        <v>0</v>
      </c>
      <c r="AG1761" s="19">
        <f t="shared" si="333"/>
        <v>-2.4809999999999999E-2</v>
      </c>
      <c r="AH1761" s="16">
        <f t="shared" si="334"/>
        <v>-100</v>
      </c>
      <c r="AI1761" s="16">
        <f t="shared" si="335"/>
        <v>1.7299512251476044E-2</v>
      </c>
      <c r="AJ1761" s="44">
        <v>221112</v>
      </c>
      <c r="AK1761" s="15" t="s">
        <v>686</v>
      </c>
      <c r="AL1761" s="14" t="s">
        <v>57</v>
      </c>
      <c r="AM1761" s="39" t="s">
        <v>58</v>
      </c>
      <c r="AN1761" s="39" t="s">
        <v>59</v>
      </c>
      <c r="AO1761" s="39" t="s">
        <v>60</v>
      </c>
      <c r="AP1761" s="39" t="s">
        <v>61</v>
      </c>
      <c r="AQ1761" s="20"/>
      <c r="AR1761" s="20"/>
      <c r="AS1761" s="20"/>
      <c r="AT1761" s="20"/>
      <c r="AU1761" s="20"/>
      <c r="AV1761" s="20"/>
      <c r="AW1761" s="20"/>
      <c r="AX1761" s="20"/>
      <c r="AY1761" s="20"/>
      <c r="AZ1761" s="20"/>
      <c r="BA1761" s="20"/>
      <c r="BB1761" s="20"/>
    </row>
    <row r="1762" spans="1:54" ht="26.1" hidden="1" customHeight="1" x14ac:dyDescent="0.25">
      <c r="A1762" s="40" t="s">
        <v>26</v>
      </c>
      <c r="B1762" s="13" t="s">
        <v>261</v>
      </c>
      <c r="C1762" s="13" t="s">
        <v>251</v>
      </c>
      <c r="D1762" s="13">
        <v>34029</v>
      </c>
      <c r="E1762" s="13">
        <v>78912</v>
      </c>
      <c r="F1762" s="13" t="s">
        <v>466</v>
      </c>
      <c r="G1762" s="13" t="s">
        <v>331</v>
      </c>
      <c r="H1762" s="13" t="s">
        <v>137</v>
      </c>
      <c r="I1762" s="13" t="s">
        <v>138</v>
      </c>
      <c r="J1762" s="13" t="s">
        <v>465</v>
      </c>
      <c r="K1762" s="4">
        <v>7138</v>
      </c>
      <c r="L1762" s="4">
        <v>3001</v>
      </c>
      <c r="M1762" s="13" t="s">
        <v>36</v>
      </c>
      <c r="N1762" s="15" t="s">
        <v>679</v>
      </c>
      <c r="O1762" s="15">
        <v>1.0475376877737099</v>
      </c>
      <c r="P1762" s="15">
        <v>0.70179121</v>
      </c>
      <c r="Q1762" s="15">
        <f t="shared" si="325"/>
        <v>-0.34574647777370993</v>
      </c>
      <c r="R1762" s="15">
        <f t="shared" si="326"/>
        <v>-33.005636151240644</v>
      </c>
      <c r="S1762" s="15">
        <v>0.73970075410471914</v>
      </c>
      <c r="T1762" s="15">
        <v>0.47465027999999998</v>
      </c>
      <c r="U1762" s="15">
        <f t="shared" si="327"/>
        <v>-0.26505047410471916</v>
      </c>
      <c r="V1762" s="16">
        <f t="shared" si="328"/>
        <v>-35.832121656482194</v>
      </c>
      <c r="W1762" s="17">
        <f t="shared" si="329"/>
        <v>8.0402255880947741E-3</v>
      </c>
      <c r="X1762" s="17">
        <f t="shared" si="329"/>
        <v>5.1592421739130433E-3</v>
      </c>
      <c r="Y1762" s="16">
        <f t="shared" si="330"/>
        <v>-2.8809834141817307E-3</v>
      </c>
      <c r="Z1762" s="15">
        <f t="shared" si="331"/>
        <v>-35.832121656482194</v>
      </c>
      <c r="AA1762" s="13">
        <v>0.52</v>
      </c>
      <c r="AB1762" s="13">
        <v>50.47</v>
      </c>
      <c r="AC1762" s="13">
        <v>0.39</v>
      </c>
      <c r="AD1762" s="13">
        <v>0</v>
      </c>
      <c r="AE1762" s="18">
        <f t="shared" si="332"/>
        <v>2.5235E-2</v>
      </c>
      <c r="AF1762" s="18">
        <f t="shared" si="336"/>
        <v>1.6192764099986719E-2</v>
      </c>
      <c r="AG1762" s="19">
        <f t="shared" si="333"/>
        <v>-9.0422359000132818E-3</v>
      </c>
      <c r="AH1762" s="16">
        <f t="shared" si="334"/>
        <v>-35.832121656482194</v>
      </c>
      <c r="AI1762" s="16">
        <f t="shared" si="335"/>
        <v>1.7194774411905228E-2</v>
      </c>
      <c r="AJ1762" s="44">
        <v>221112</v>
      </c>
      <c r="AK1762" s="15" t="s">
        <v>682</v>
      </c>
      <c r="AL1762" s="14" t="s">
        <v>57</v>
      </c>
      <c r="AM1762" s="39" t="s">
        <v>58</v>
      </c>
      <c r="AN1762" s="39" t="s">
        <v>59</v>
      </c>
      <c r="AO1762" s="39" t="s">
        <v>60</v>
      </c>
      <c r="AP1762" s="39" t="s">
        <v>61</v>
      </c>
      <c r="AQ1762" s="20"/>
      <c r="AR1762" s="20"/>
      <c r="AS1762" s="20"/>
      <c r="AT1762" s="20"/>
      <c r="AU1762" s="20"/>
      <c r="AV1762" s="20"/>
      <c r="AW1762" s="20"/>
      <c r="AX1762" s="20"/>
      <c r="AY1762" s="20"/>
      <c r="AZ1762" s="20"/>
      <c r="BA1762" s="20"/>
      <c r="BB1762" s="20"/>
    </row>
    <row r="1763" spans="1:54" ht="26.1" hidden="1" customHeight="1" x14ac:dyDescent="0.25">
      <c r="A1763" s="39" t="s">
        <v>14</v>
      </c>
      <c r="B1763" s="13" t="s">
        <v>260</v>
      </c>
      <c r="C1763" s="13" t="s">
        <v>252</v>
      </c>
      <c r="D1763" s="13">
        <v>34023</v>
      </c>
      <c r="E1763" s="13">
        <v>18195</v>
      </c>
      <c r="F1763" s="13" t="s">
        <v>271</v>
      </c>
      <c r="G1763" s="13" t="s">
        <v>276</v>
      </c>
      <c r="H1763" s="13" t="s">
        <v>55</v>
      </c>
      <c r="I1763" s="13" t="s">
        <v>56</v>
      </c>
      <c r="J1763" s="13" t="s">
        <v>275</v>
      </c>
      <c r="K1763" s="4">
        <v>55239</v>
      </c>
      <c r="L1763" s="4">
        <v>1</v>
      </c>
      <c r="M1763" s="14" t="s">
        <v>35</v>
      </c>
      <c r="N1763" s="15" t="s">
        <v>679</v>
      </c>
      <c r="O1763" s="15">
        <v>20.250068424567001</v>
      </c>
      <c r="P1763" s="15">
        <v>22.002179529999999</v>
      </c>
      <c r="Q1763" s="15">
        <f t="shared" si="325"/>
        <v>1.7521111054329985</v>
      </c>
      <c r="R1763" s="15">
        <f t="shared" si="326"/>
        <v>8.6523712843724034</v>
      </c>
      <c r="S1763" s="15">
        <v>5.7093182543373295</v>
      </c>
      <c r="T1763" s="15">
        <v>6.4713783390000001</v>
      </c>
      <c r="U1763" s="15">
        <f t="shared" si="327"/>
        <v>0.76206008466267061</v>
      </c>
      <c r="V1763" s="16">
        <f t="shared" si="328"/>
        <v>13.347654671093853</v>
      </c>
      <c r="W1763" s="17">
        <f t="shared" si="329"/>
        <v>6.2057807112362279E-2</v>
      </c>
      <c r="X1763" s="17">
        <f t="shared" si="329"/>
        <v>7.0341068902173912E-2</v>
      </c>
      <c r="Y1763" s="16">
        <f t="shared" si="330"/>
        <v>8.2832617898116329E-3</v>
      </c>
      <c r="Z1763" s="15">
        <f t="shared" si="331"/>
        <v>13.347654671093848</v>
      </c>
      <c r="AA1763" s="13">
        <v>20.260000000000002</v>
      </c>
      <c r="AB1763" s="13">
        <v>51.2</v>
      </c>
      <c r="AC1763" s="13">
        <v>0</v>
      </c>
      <c r="AD1763" s="13">
        <v>307</v>
      </c>
      <c r="AE1763" s="18">
        <f t="shared" si="332"/>
        <v>2.5600000000000001E-2</v>
      </c>
      <c r="AF1763" s="18">
        <f t="shared" si="336"/>
        <v>2.9016999595800026E-2</v>
      </c>
      <c r="AG1763" s="19">
        <f t="shared" si="333"/>
        <v>3.4169995958000243E-3</v>
      </c>
      <c r="AH1763" s="16">
        <f t="shared" si="334"/>
        <v>13.347654671093846</v>
      </c>
      <c r="AI1763" s="16">
        <f t="shared" si="335"/>
        <v>-3.6457807112362281E-2</v>
      </c>
      <c r="AJ1763" s="44" t="s">
        <v>681</v>
      </c>
      <c r="AK1763" s="15" t="s">
        <v>683</v>
      </c>
      <c r="AL1763" s="14" t="s">
        <v>57</v>
      </c>
      <c r="AM1763" s="39" t="s">
        <v>58</v>
      </c>
      <c r="AN1763" s="39" t="s">
        <v>59</v>
      </c>
      <c r="AO1763" s="39" t="s">
        <v>60</v>
      </c>
      <c r="AP1763" s="39" t="s">
        <v>61</v>
      </c>
      <c r="AQ1763" s="20"/>
      <c r="AR1763" s="20"/>
      <c r="AS1763" s="20"/>
      <c r="AT1763" s="20"/>
      <c r="AU1763" s="20"/>
      <c r="AV1763" s="20"/>
      <c r="AW1763" s="20"/>
      <c r="AX1763" s="20"/>
      <c r="AY1763" s="20"/>
      <c r="AZ1763" s="20"/>
      <c r="BA1763" s="20"/>
      <c r="BB1763" s="20"/>
    </row>
    <row r="1764" spans="1:54" ht="26.1" hidden="1" customHeight="1" x14ac:dyDescent="0.25">
      <c r="A1764" s="39" t="s">
        <v>6</v>
      </c>
      <c r="B1764" s="13" t="s">
        <v>259</v>
      </c>
      <c r="C1764" s="13" t="s">
        <v>251</v>
      </c>
      <c r="D1764" s="13">
        <v>34021</v>
      </c>
      <c r="E1764" s="13">
        <v>61057</v>
      </c>
      <c r="F1764" s="13" t="s">
        <v>280</v>
      </c>
      <c r="G1764" s="13" t="s">
        <v>276</v>
      </c>
      <c r="H1764" s="13" t="s">
        <v>180</v>
      </c>
      <c r="I1764" s="13" t="s">
        <v>191</v>
      </c>
      <c r="J1764" s="13" t="s">
        <v>568</v>
      </c>
      <c r="K1764" s="4">
        <v>2408</v>
      </c>
      <c r="L1764" s="4">
        <v>2</v>
      </c>
      <c r="M1764" s="14" t="s">
        <v>34</v>
      </c>
      <c r="N1764" s="15" t="s">
        <v>679</v>
      </c>
      <c r="O1764" s="15">
        <v>6.72506581598015</v>
      </c>
      <c r="P1764" s="15">
        <v>3.4276127999999999</v>
      </c>
      <c r="Q1764" s="15">
        <f t="shared" si="325"/>
        <v>-3.2974530159801501</v>
      </c>
      <c r="R1764" s="15">
        <f t="shared" si="326"/>
        <v>-49.032278734651463</v>
      </c>
      <c r="S1764" s="15">
        <v>3.9766316687962271</v>
      </c>
      <c r="T1764" s="15">
        <v>2.0210672840000004</v>
      </c>
      <c r="U1764" s="15">
        <f t="shared" si="327"/>
        <v>-1.9555643847962267</v>
      </c>
      <c r="V1764" s="16">
        <f t="shared" si="328"/>
        <v>-49.176402233606893</v>
      </c>
      <c r="W1764" s="17">
        <f t="shared" si="329"/>
        <v>4.3224257269524211E-2</v>
      </c>
      <c r="X1764" s="17">
        <f t="shared" si="329"/>
        <v>2.1968122652173915E-2</v>
      </c>
      <c r="Y1764" s="16">
        <f t="shared" si="330"/>
        <v>-2.1256134617350295E-2</v>
      </c>
      <c r="Z1764" s="15">
        <f t="shared" si="331"/>
        <v>-49.1764022336069</v>
      </c>
      <c r="AA1764" s="13">
        <v>6.73</v>
      </c>
      <c r="AB1764" s="13">
        <v>51.23</v>
      </c>
      <c r="AC1764" s="13">
        <v>0</v>
      </c>
      <c r="AD1764" s="13">
        <v>0</v>
      </c>
      <c r="AE1764" s="18">
        <f t="shared" si="332"/>
        <v>2.5614999999999999E-2</v>
      </c>
      <c r="AF1764" s="18">
        <f t="shared" si="336"/>
        <v>1.3018464567861592E-2</v>
      </c>
      <c r="AG1764" s="19">
        <f t="shared" si="333"/>
        <v>-1.2596535432138407E-2</v>
      </c>
      <c r="AH1764" s="16">
        <f t="shared" si="334"/>
        <v>-49.1764022336069</v>
      </c>
      <c r="AI1764" s="16">
        <f t="shared" si="335"/>
        <v>-1.7609257269524212E-2</v>
      </c>
      <c r="AJ1764" s="44">
        <v>221112</v>
      </c>
      <c r="AK1764" s="15" t="s">
        <v>684</v>
      </c>
      <c r="AL1764" s="14" t="s">
        <v>188</v>
      </c>
      <c r="AM1764" s="39" t="s">
        <v>65</v>
      </c>
      <c r="AN1764" s="39" t="s">
        <v>59</v>
      </c>
      <c r="AO1764" s="39" t="s">
        <v>189</v>
      </c>
      <c r="AP1764" s="39" t="s">
        <v>190</v>
      </c>
      <c r="AQ1764" s="20"/>
      <c r="AR1764" s="20"/>
      <c r="AS1764" s="20"/>
      <c r="AT1764" s="20"/>
      <c r="AU1764" s="20"/>
      <c r="AV1764" s="20"/>
      <c r="AW1764" s="20"/>
      <c r="AX1764" s="20"/>
      <c r="AY1764" s="20"/>
      <c r="AZ1764" s="20"/>
      <c r="BA1764" s="20"/>
      <c r="BB1764" s="20"/>
    </row>
    <row r="1765" spans="1:54" ht="26.1" hidden="1" customHeight="1" x14ac:dyDescent="0.25">
      <c r="A1765" s="39" t="s">
        <v>13</v>
      </c>
      <c r="B1765" s="13" t="s">
        <v>261</v>
      </c>
      <c r="C1765" s="13" t="s">
        <v>251</v>
      </c>
      <c r="D1765" s="13">
        <v>34029</v>
      </c>
      <c r="E1765" s="13">
        <v>78896</v>
      </c>
      <c r="F1765" s="13" t="s">
        <v>352</v>
      </c>
      <c r="G1765" s="13" t="s">
        <v>313</v>
      </c>
      <c r="H1765" s="13" t="s">
        <v>166</v>
      </c>
      <c r="I1765" s="13" t="s">
        <v>167</v>
      </c>
      <c r="J1765" s="13" t="s">
        <v>520</v>
      </c>
      <c r="K1765" s="4">
        <v>54640</v>
      </c>
      <c r="L1765" s="4">
        <v>2001</v>
      </c>
      <c r="M1765" s="14" t="s">
        <v>34</v>
      </c>
      <c r="N1765" s="15" t="s">
        <v>679</v>
      </c>
      <c r="O1765" s="15">
        <v>1.42709424090333</v>
      </c>
      <c r="P1765" s="15">
        <v>1.940374789</v>
      </c>
      <c r="Q1765" s="15">
        <f t="shared" si="325"/>
        <v>0.51328054809667001</v>
      </c>
      <c r="R1765" s="15">
        <f t="shared" si="326"/>
        <v>35.966829196351519</v>
      </c>
      <c r="S1765" s="15">
        <v>0.80897399989349905</v>
      </c>
      <c r="T1765" s="15">
        <v>1.1959330600000002</v>
      </c>
      <c r="U1765" s="15">
        <f t="shared" si="327"/>
        <v>0.38695906010650116</v>
      </c>
      <c r="V1765" s="16">
        <f t="shared" si="328"/>
        <v>47.833312338523129</v>
      </c>
      <c r="W1765" s="17">
        <f t="shared" si="329"/>
        <v>8.7931956510162949E-3</v>
      </c>
      <c r="X1765" s="17">
        <f t="shared" si="329"/>
        <v>1.2999272391304351E-2</v>
      </c>
      <c r="Y1765" s="16">
        <f t="shared" si="330"/>
        <v>4.2060767402880561E-3</v>
      </c>
      <c r="Z1765" s="15">
        <f t="shared" si="331"/>
        <v>47.833312338523129</v>
      </c>
      <c r="AA1765" s="13">
        <v>1.43</v>
      </c>
      <c r="AB1765" s="13">
        <v>51.6</v>
      </c>
      <c r="AC1765" s="13">
        <v>0</v>
      </c>
      <c r="AD1765" s="13">
        <v>0</v>
      </c>
      <c r="AE1765" s="18">
        <f t="shared" si="332"/>
        <v>2.58E-2</v>
      </c>
      <c r="AF1765" s="18">
        <f t="shared" si="336"/>
        <v>3.8140994583338965E-2</v>
      </c>
      <c r="AG1765" s="19">
        <f t="shared" si="333"/>
        <v>1.2340994583338965E-2</v>
      </c>
      <c r="AH1765" s="16">
        <f t="shared" si="334"/>
        <v>47.833312338523122</v>
      </c>
      <c r="AI1765" s="16">
        <f t="shared" si="335"/>
        <v>1.7006804348983703E-2</v>
      </c>
      <c r="AJ1765" s="44" t="s">
        <v>681</v>
      </c>
      <c r="AK1765" s="15" t="s">
        <v>683</v>
      </c>
      <c r="AL1765" s="14" t="s">
        <v>57</v>
      </c>
      <c r="AM1765" s="39" t="s">
        <v>58</v>
      </c>
      <c r="AN1765" s="39" t="s">
        <v>59</v>
      </c>
      <c r="AO1765" s="39" t="s">
        <v>60</v>
      </c>
      <c r="AP1765" s="39" t="s">
        <v>61</v>
      </c>
      <c r="AQ1765" s="20"/>
      <c r="AR1765" s="20"/>
      <c r="AS1765" s="20"/>
      <c r="AT1765" s="20"/>
      <c r="AU1765" s="20"/>
      <c r="AV1765" s="20"/>
      <c r="AW1765" s="20"/>
      <c r="AX1765" s="20"/>
      <c r="AY1765" s="20"/>
      <c r="AZ1765" s="20"/>
      <c r="BA1765" s="20"/>
      <c r="BB1765" s="20"/>
    </row>
    <row r="1766" spans="1:54" ht="26.1" hidden="1" customHeight="1" x14ac:dyDescent="0.25">
      <c r="A1766" s="39" t="s">
        <v>19</v>
      </c>
      <c r="B1766" s="13" t="s">
        <v>253</v>
      </c>
      <c r="C1766" s="13" t="s">
        <v>251</v>
      </c>
      <c r="D1766" s="13">
        <v>34005</v>
      </c>
      <c r="E1766" s="13">
        <v>45979</v>
      </c>
      <c r="F1766" s="13" t="s">
        <v>352</v>
      </c>
      <c r="G1766" s="13" t="s">
        <v>276</v>
      </c>
      <c r="H1766" s="13" t="s">
        <v>85</v>
      </c>
      <c r="I1766" s="13" t="s">
        <v>87</v>
      </c>
      <c r="J1766" s="13" t="s">
        <v>351</v>
      </c>
      <c r="K1766" s="4">
        <v>2399</v>
      </c>
      <c r="L1766" s="4">
        <v>4001</v>
      </c>
      <c r="M1766" s="14" t="s">
        <v>35</v>
      </c>
      <c r="N1766" s="15" t="s">
        <v>679</v>
      </c>
      <c r="O1766" s="15">
        <v>5.1999200000129898E-2</v>
      </c>
      <c r="P1766" s="15">
        <v>0</v>
      </c>
      <c r="Q1766" s="15">
        <f t="shared" si="325"/>
        <v>-5.1999200000129898E-2</v>
      </c>
      <c r="R1766" s="15">
        <f t="shared" si="326"/>
        <v>-100</v>
      </c>
      <c r="S1766" s="15">
        <v>5.1999200000129905E-2</v>
      </c>
      <c r="T1766" s="15">
        <v>0</v>
      </c>
      <c r="U1766" s="15">
        <f t="shared" si="327"/>
        <v>-5.1999200000129905E-2</v>
      </c>
      <c r="V1766" s="16">
        <f t="shared" si="328"/>
        <v>-100</v>
      </c>
      <c r="W1766" s="17">
        <f t="shared" si="329"/>
        <v>5.6520869565358594E-4</v>
      </c>
      <c r="X1766" s="17">
        <f t="shared" si="329"/>
        <v>0</v>
      </c>
      <c r="Y1766" s="16">
        <f t="shared" si="330"/>
        <v>-5.6520869565358594E-4</v>
      </c>
      <c r="Z1766" s="15">
        <f t="shared" si="331"/>
        <v>-100</v>
      </c>
      <c r="AA1766" s="13">
        <v>0.05</v>
      </c>
      <c r="AB1766" s="13">
        <v>51.96</v>
      </c>
      <c r="AC1766" s="13">
        <v>0</v>
      </c>
      <c r="AD1766" s="13">
        <v>0</v>
      </c>
      <c r="AE1766" s="18">
        <f t="shared" si="332"/>
        <v>2.598E-2</v>
      </c>
      <c r="AF1766" s="18">
        <f t="shared" si="336"/>
        <v>0</v>
      </c>
      <c r="AG1766" s="19">
        <f t="shared" si="333"/>
        <v>-2.598E-2</v>
      </c>
      <c r="AH1766" s="16">
        <f t="shared" si="334"/>
        <v>-100</v>
      </c>
      <c r="AI1766" s="16">
        <f t="shared" si="335"/>
        <v>2.5414791304346415E-2</v>
      </c>
      <c r="AJ1766" s="44">
        <v>221112</v>
      </c>
      <c r="AK1766" s="15" t="s">
        <v>682</v>
      </c>
      <c r="AL1766" s="14" t="s">
        <v>88</v>
      </c>
      <c r="AM1766" s="39" t="s">
        <v>58</v>
      </c>
      <c r="AN1766" s="39" t="s">
        <v>89</v>
      </c>
      <c r="AO1766" s="39" t="s">
        <v>77</v>
      </c>
      <c r="AP1766" s="39" t="s">
        <v>90</v>
      </c>
      <c r="AQ1766" s="20"/>
      <c r="AR1766" s="20"/>
      <c r="AS1766" s="20"/>
      <c r="AT1766" s="20"/>
      <c r="AU1766" s="20"/>
      <c r="AV1766" s="20"/>
      <c r="AW1766" s="20"/>
      <c r="AX1766" s="20"/>
      <c r="AY1766" s="20"/>
      <c r="AZ1766" s="20"/>
      <c r="BA1766" s="20"/>
      <c r="BB1766" s="20"/>
    </row>
    <row r="1767" spans="1:54" ht="26.1" hidden="1" customHeight="1" x14ac:dyDescent="0.25">
      <c r="A1767" s="39" t="s">
        <v>0</v>
      </c>
      <c r="B1767" s="13" t="s">
        <v>652</v>
      </c>
      <c r="C1767" s="13" t="s">
        <v>252</v>
      </c>
      <c r="D1767" s="13">
        <v>34039</v>
      </c>
      <c r="E1767" s="13">
        <v>41809</v>
      </c>
      <c r="F1767" s="13" t="s">
        <v>352</v>
      </c>
      <c r="G1767" s="13" t="s">
        <v>276</v>
      </c>
      <c r="H1767" s="13" t="s">
        <v>168</v>
      </c>
      <c r="I1767" s="13" t="s">
        <v>172</v>
      </c>
      <c r="J1767" s="13" t="s">
        <v>528</v>
      </c>
      <c r="K1767" s="4">
        <v>50006</v>
      </c>
      <c r="L1767" s="4">
        <v>7001</v>
      </c>
      <c r="M1767" s="14" t="s">
        <v>35</v>
      </c>
      <c r="N1767" s="15" t="s">
        <v>679</v>
      </c>
      <c r="O1767" s="15">
        <v>8.2078776016675796</v>
      </c>
      <c r="P1767" s="15">
        <v>6.339987431</v>
      </c>
      <c r="Q1767" s="15">
        <f t="shared" si="325"/>
        <v>-1.8678901706675797</v>
      </c>
      <c r="R1767" s="15">
        <f t="shared" si="326"/>
        <v>-22.757285882139421</v>
      </c>
      <c r="S1767" s="15">
        <v>2.1793230525809451</v>
      </c>
      <c r="T1767" s="15">
        <v>1.7051077100000001</v>
      </c>
      <c r="U1767" s="15">
        <f t="shared" si="327"/>
        <v>-0.474215342580945</v>
      </c>
      <c r="V1767" s="16">
        <f t="shared" si="328"/>
        <v>-21.759754342952402</v>
      </c>
      <c r="W1767" s="17">
        <f t="shared" si="329"/>
        <v>2.368829404979288E-2</v>
      </c>
      <c r="X1767" s="17">
        <f t="shared" si="329"/>
        <v>1.8533779456521741E-2</v>
      </c>
      <c r="Y1767" s="16">
        <f t="shared" si="330"/>
        <v>-5.1545145932711395E-3</v>
      </c>
      <c r="Z1767" s="15">
        <f t="shared" si="331"/>
        <v>-21.759754342952391</v>
      </c>
      <c r="AA1767" s="13">
        <v>8.2200000000000006</v>
      </c>
      <c r="AB1767" s="13">
        <v>52.02</v>
      </c>
      <c r="AC1767" s="13">
        <v>0</v>
      </c>
      <c r="AD1767" s="13">
        <v>81.28</v>
      </c>
      <c r="AE1767" s="18">
        <f t="shared" si="332"/>
        <v>2.6010000000000002E-2</v>
      </c>
      <c r="AF1767" s="18">
        <f t="shared" si="336"/>
        <v>2.0350287895398084E-2</v>
      </c>
      <c r="AG1767" s="19">
        <f t="shared" si="333"/>
        <v>-5.6597121046019182E-3</v>
      </c>
      <c r="AH1767" s="16">
        <f t="shared" si="334"/>
        <v>-21.759754342952395</v>
      </c>
      <c r="AI1767" s="16">
        <f t="shared" si="335"/>
        <v>2.3217059502071216E-3</v>
      </c>
      <c r="AJ1767" s="44">
        <v>221112</v>
      </c>
      <c r="AK1767" s="15" t="s">
        <v>683</v>
      </c>
      <c r="AL1767" s="14" t="s">
        <v>57</v>
      </c>
      <c r="AM1767" s="39" t="s">
        <v>58</v>
      </c>
      <c r="AN1767" s="39" t="s">
        <v>59</v>
      </c>
      <c r="AO1767" s="39" t="s">
        <v>60</v>
      </c>
      <c r="AP1767" s="39" t="s">
        <v>61</v>
      </c>
      <c r="AQ1767" s="20"/>
      <c r="AR1767" s="20"/>
      <c r="AS1767" s="20"/>
      <c r="AT1767" s="20"/>
      <c r="AU1767" s="20"/>
      <c r="AV1767" s="20"/>
      <c r="AW1767" s="20"/>
      <c r="AX1767" s="20"/>
      <c r="AY1767" s="20"/>
      <c r="AZ1767" s="20"/>
      <c r="BA1767" s="20"/>
      <c r="BB1767" s="20"/>
    </row>
    <row r="1768" spans="1:54" ht="26.1" hidden="1" customHeight="1" x14ac:dyDescent="0.25">
      <c r="A1768" s="39" t="s">
        <v>14</v>
      </c>
      <c r="B1768" s="13" t="s">
        <v>260</v>
      </c>
      <c r="C1768" s="13" t="s">
        <v>252</v>
      </c>
      <c r="D1768" s="13">
        <v>34023</v>
      </c>
      <c r="E1768" s="13">
        <v>18195</v>
      </c>
      <c r="F1768" s="13" t="s">
        <v>271</v>
      </c>
      <c r="G1768" s="13" t="s">
        <v>276</v>
      </c>
      <c r="H1768" s="13" t="s">
        <v>55</v>
      </c>
      <c r="I1768" s="13" t="s">
        <v>56</v>
      </c>
      <c r="J1768" s="13" t="s">
        <v>275</v>
      </c>
      <c r="K1768" s="4">
        <v>55239</v>
      </c>
      <c r="L1768" s="4">
        <v>1</v>
      </c>
      <c r="M1768" s="14" t="s">
        <v>34</v>
      </c>
      <c r="N1768" s="15" t="s">
        <v>679</v>
      </c>
      <c r="O1768" s="15">
        <v>11.2236449625899</v>
      </c>
      <c r="P1768" s="15">
        <v>12.19475639</v>
      </c>
      <c r="Q1768" s="15">
        <f t="shared" si="325"/>
        <v>0.9711114274101007</v>
      </c>
      <c r="R1768" s="15">
        <f t="shared" si="326"/>
        <v>8.6523712274128535</v>
      </c>
      <c r="S1768" s="15">
        <v>3.1644021996180309</v>
      </c>
      <c r="T1768" s="15">
        <v>3.5867756770000003</v>
      </c>
      <c r="U1768" s="15">
        <f t="shared" si="327"/>
        <v>0.4223734773819694</v>
      </c>
      <c r="V1768" s="16">
        <f t="shared" si="328"/>
        <v>13.347654651262514</v>
      </c>
      <c r="W1768" s="17">
        <f t="shared" si="329"/>
        <v>3.4395676082804687E-2</v>
      </c>
      <c r="X1768" s="17">
        <f t="shared" si="329"/>
        <v>3.8986692141304354E-2</v>
      </c>
      <c r="Y1768" s="16">
        <f t="shared" si="330"/>
        <v>4.5910160584996668E-3</v>
      </c>
      <c r="Z1768" s="15">
        <f t="shared" si="331"/>
        <v>13.347654651262511</v>
      </c>
      <c r="AA1768" s="13">
        <v>11.22</v>
      </c>
      <c r="AB1768" s="13">
        <v>52.2</v>
      </c>
      <c r="AC1768" s="13">
        <v>0</v>
      </c>
      <c r="AD1768" s="13">
        <v>0</v>
      </c>
      <c r="AE1768" s="18">
        <f t="shared" si="332"/>
        <v>2.6100000000000002E-2</v>
      </c>
      <c r="AF1768" s="18">
        <f t="shared" si="336"/>
        <v>2.9583737863979519E-2</v>
      </c>
      <c r="AG1768" s="19">
        <f t="shared" si="333"/>
        <v>3.483737863979517E-3</v>
      </c>
      <c r="AH1768" s="16">
        <f t="shared" si="334"/>
        <v>13.347654651262516</v>
      </c>
      <c r="AI1768" s="16">
        <f t="shared" si="335"/>
        <v>-8.2956760828046851E-3</v>
      </c>
      <c r="AJ1768" s="44" t="s">
        <v>681</v>
      </c>
      <c r="AK1768" s="15" t="s">
        <v>683</v>
      </c>
      <c r="AL1768" s="14" t="s">
        <v>57</v>
      </c>
      <c r="AM1768" s="39" t="s">
        <v>58</v>
      </c>
      <c r="AN1768" s="39" t="s">
        <v>59</v>
      </c>
      <c r="AO1768" s="39" t="s">
        <v>60</v>
      </c>
      <c r="AP1768" s="39" t="s">
        <v>61</v>
      </c>
      <c r="AQ1768" s="20"/>
      <c r="AR1768" s="20"/>
      <c r="AS1768" s="20"/>
      <c r="AT1768" s="20"/>
      <c r="AU1768" s="20"/>
      <c r="AV1768" s="20"/>
      <c r="AW1768" s="20"/>
      <c r="AX1768" s="20"/>
      <c r="AY1768" s="20"/>
      <c r="AZ1768" s="20"/>
      <c r="BA1768" s="20"/>
      <c r="BB1768" s="20"/>
    </row>
    <row r="1769" spans="1:54" ht="26.1" hidden="1" customHeight="1" x14ac:dyDescent="0.25">
      <c r="A1769" s="39" t="s">
        <v>8</v>
      </c>
      <c r="B1769" s="13" t="s">
        <v>260</v>
      </c>
      <c r="C1769" s="13" t="s">
        <v>252</v>
      </c>
      <c r="D1769" s="13">
        <v>34023</v>
      </c>
      <c r="E1769" s="13">
        <v>18072</v>
      </c>
      <c r="F1769" s="13" t="s">
        <v>280</v>
      </c>
      <c r="G1769" s="13" t="s">
        <v>276</v>
      </c>
      <c r="H1769" s="13" t="s">
        <v>207</v>
      </c>
      <c r="I1769" s="13" t="s">
        <v>208</v>
      </c>
      <c r="J1769" s="13" t="s">
        <v>581</v>
      </c>
      <c r="K1769" s="4">
        <v>10308</v>
      </c>
      <c r="L1769" s="4">
        <v>1002</v>
      </c>
      <c r="M1769" s="14" t="s">
        <v>35</v>
      </c>
      <c r="N1769" s="15" t="s">
        <v>679</v>
      </c>
      <c r="O1769" s="15">
        <v>5.8589335943733101</v>
      </c>
      <c r="P1769" s="15">
        <v>6.99914155</v>
      </c>
      <c r="Q1769" s="15">
        <f t="shared" si="325"/>
        <v>1.14020795562669</v>
      </c>
      <c r="R1769" s="15">
        <f t="shared" si="326"/>
        <v>19.461015170434788</v>
      </c>
      <c r="S1769" s="15">
        <v>2.2270669398220182</v>
      </c>
      <c r="T1769" s="15">
        <v>2.7165975339999999</v>
      </c>
      <c r="U1769" s="15">
        <f t="shared" si="327"/>
        <v>0.48953059417798173</v>
      </c>
      <c r="V1769" s="16">
        <f t="shared" si="328"/>
        <v>21.980955553006584</v>
      </c>
      <c r="W1769" s="17">
        <f t="shared" si="329"/>
        <v>2.4207249345891503E-2</v>
      </c>
      <c r="X1769" s="17">
        <f t="shared" si="329"/>
        <v>2.9528234065217391E-2</v>
      </c>
      <c r="Y1769" s="16">
        <f t="shared" si="330"/>
        <v>5.3209847193258879E-3</v>
      </c>
      <c r="Z1769" s="15">
        <f t="shared" si="331"/>
        <v>21.980955553006581</v>
      </c>
      <c r="AA1769" s="13">
        <v>5.85</v>
      </c>
      <c r="AB1769" s="13">
        <v>54.35</v>
      </c>
      <c r="AC1769" s="13">
        <v>0</v>
      </c>
      <c r="AD1769" s="13">
        <v>46.33</v>
      </c>
      <c r="AE1769" s="18">
        <f t="shared" si="332"/>
        <v>2.7175000000000001E-2</v>
      </c>
      <c r="AF1769" s="18">
        <f t="shared" si="336"/>
        <v>3.314832467152954E-2</v>
      </c>
      <c r="AG1769" s="19">
        <f t="shared" si="333"/>
        <v>5.9733246715295389E-3</v>
      </c>
      <c r="AH1769" s="16">
        <f t="shared" si="334"/>
        <v>21.980955553006581</v>
      </c>
      <c r="AI1769" s="16">
        <f t="shared" si="335"/>
        <v>2.9677506541084982E-3</v>
      </c>
      <c r="AJ1769" s="44">
        <v>221112</v>
      </c>
      <c r="AK1769" s="15" t="s">
        <v>683</v>
      </c>
      <c r="AL1769" s="14" t="s">
        <v>57</v>
      </c>
      <c r="AM1769" s="39" t="s">
        <v>58</v>
      </c>
      <c r="AN1769" s="39" t="s">
        <v>59</v>
      </c>
      <c r="AO1769" s="39" t="s">
        <v>60</v>
      </c>
      <c r="AP1769" s="39" t="s">
        <v>61</v>
      </c>
      <c r="AQ1769" s="20"/>
      <c r="AR1769" s="20"/>
      <c r="AS1769" s="20"/>
      <c r="AT1769" s="20"/>
      <c r="AU1769" s="20"/>
      <c r="AV1769" s="20"/>
      <c r="AW1769" s="20"/>
      <c r="AX1769" s="20"/>
      <c r="AY1769" s="20"/>
      <c r="AZ1769" s="20"/>
      <c r="BA1769" s="20"/>
      <c r="BB1769" s="20"/>
    </row>
    <row r="1770" spans="1:54" ht="26.1" hidden="1" customHeight="1" x14ac:dyDescent="0.25">
      <c r="A1770" s="39" t="s">
        <v>0</v>
      </c>
      <c r="B1770" s="13" t="s">
        <v>652</v>
      </c>
      <c r="C1770" s="13" t="s">
        <v>252</v>
      </c>
      <c r="D1770" s="13">
        <v>34039</v>
      </c>
      <c r="E1770" s="13">
        <v>41809</v>
      </c>
      <c r="F1770" s="13" t="s">
        <v>280</v>
      </c>
      <c r="G1770" s="13" t="s">
        <v>276</v>
      </c>
      <c r="H1770" s="13" t="s">
        <v>168</v>
      </c>
      <c r="I1770" s="13" t="s">
        <v>171</v>
      </c>
      <c r="J1770" s="13" t="s">
        <v>526</v>
      </c>
      <c r="K1770" s="4">
        <v>50006</v>
      </c>
      <c r="L1770" s="4">
        <v>5001</v>
      </c>
      <c r="M1770" s="14" t="s">
        <v>35</v>
      </c>
      <c r="N1770" s="15" t="s">
        <v>679</v>
      </c>
      <c r="O1770" s="15">
        <v>7.4137388105616298</v>
      </c>
      <c r="P1770" s="15">
        <v>5.6816469590000001</v>
      </c>
      <c r="Q1770" s="15">
        <f t="shared" si="325"/>
        <v>-1.7320918515616297</v>
      </c>
      <c r="R1770" s="15">
        <f t="shared" si="326"/>
        <v>-23.363270487680083</v>
      </c>
      <c r="S1770" s="15">
        <v>1.6943716534621522</v>
      </c>
      <c r="T1770" s="15">
        <v>1.3082212579999999</v>
      </c>
      <c r="U1770" s="15">
        <f t="shared" si="327"/>
        <v>-0.38615039546215235</v>
      </c>
      <c r="V1770" s="16">
        <f t="shared" si="328"/>
        <v>-22.790182701246302</v>
      </c>
      <c r="W1770" s="17">
        <f t="shared" si="329"/>
        <v>1.8417083189806002E-2</v>
      </c>
      <c r="X1770" s="17">
        <f t="shared" si="329"/>
        <v>1.4219796282608695E-2</v>
      </c>
      <c r="Y1770" s="16">
        <f t="shared" si="330"/>
        <v>-4.1972869071973066E-3</v>
      </c>
      <c r="Z1770" s="15">
        <f t="shared" si="331"/>
        <v>-22.790182701246295</v>
      </c>
      <c r="AA1770" s="13">
        <v>7.42</v>
      </c>
      <c r="AB1770" s="13">
        <v>54.43</v>
      </c>
      <c r="AC1770" s="13">
        <v>0</v>
      </c>
      <c r="AD1770" s="13">
        <v>66.540000000000006</v>
      </c>
      <c r="AE1770" s="18">
        <f t="shared" si="332"/>
        <v>2.7215E-2</v>
      </c>
      <c r="AF1770" s="18">
        <f t="shared" si="336"/>
        <v>2.1012651777855822E-2</v>
      </c>
      <c r="AG1770" s="19">
        <f t="shared" si="333"/>
        <v>-6.2023482221441779E-3</v>
      </c>
      <c r="AH1770" s="16">
        <f t="shared" si="334"/>
        <v>-22.790182701246291</v>
      </c>
      <c r="AI1770" s="16">
        <f t="shared" si="335"/>
        <v>8.7979168101939981E-3</v>
      </c>
      <c r="AJ1770" s="44" t="s">
        <v>681</v>
      </c>
      <c r="AK1770" s="15" t="s">
        <v>683</v>
      </c>
      <c r="AL1770" s="14" t="s">
        <v>57</v>
      </c>
      <c r="AM1770" s="39" t="s">
        <v>58</v>
      </c>
      <c r="AN1770" s="39" t="s">
        <v>59</v>
      </c>
      <c r="AO1770" s="39" t="s">
        <v>60</v>
      </c>
      <c r="AP1770" s="39" t="s">
        <v>61</v>
      </c>
      <c r="AQ1770" s="20"/>
      <c r="AR1770" s="20"/>
      <c r="AS1770" s="20"/>
      <c r="AT1770" s="20"/>
      <c r="AU1770" s="20"/>
      <c r="AV1770" s="20"/>
      <c r="AW1770" s="20"/>
      <c r="AX1770" s="20"/>
      <c r="AY1770" s="20"/>
      <c r="AZ1770" s="20"/>
      <c r="BA1770" s="20"/>
      <c r="BB1770" s="20"/>
    </row>
    <row r="1771" spans="1:54" ht="26.1" hidden="1" customHeight="1" x14ac:dyDescent="0.25">
      <c r="A1771" s="39" t="s">
        <v>22</v>
      </c>
      <c r="B1771" s="13" t="s">
        <v>260</v>
      </c>
      <c r="C1771" s="13" t="s">
        <v>252</v>
      </c>
      <c r="D1771" s="13">
        <v>34023</v>
      </c>
      <c r="E1771" s="13">
        <v>18068</v>
      </c>
      <c r="F1771" s="13" t="s">
        <v>278</v>
      </c>
      <c r="G1771" s="13" t="s">
        <v>276</v>
      </c>
      <c r="H1771" s="13" t="s">
        <v>225</v>
      </c>
      <c r="I1771" s="13" t="s">
        <v>226</v>
      </c>
      <c r="J1771" s="13" t="s">
        <v>603</v>
      </c>
      <c r="K1771" s="4">
        <v>2411</v>
      </c>
      <c r="L1771" s="4">
        <v>3</v>
      </c>
      <c r="M1771" s="14" t="s">
        <v>34</v>
      </c>
      <c r="N1771" s="15" t="s">
        <v>679</v>
      </c>
      <c r="O1771" s="15">
        <v>0.74514038608806499</v>
      </c>
      <c r="P1771" s="15">
        <v>2.0024600320000001</v>
      </c>
      <c r="Q1771" s="15">
        <f t="shared" si="325"/>
        <v>1.2573196459119351</v>
      </c>
      <c r="R1771" s="15">
        <f t="shared" si="326"/>
        <v>168.73594149322324</v>
      </c>
      <c r="S1771" s="15">
        <v>0.66575389921998851</v>
      </c>
      <c r="T1771" s="15">
        <v>0.88286416899999998</v>
      </c>
      <c r="U1771" s="15">
        <f t="shared" si="327"/>
        <v>0.21711026978001147</v>
      </c>
      <c r="V1771" s="16">
        <f t="shared" si="328"/>
        <v>32.611190116104837</v>
      </c>
      <c r="W1771" s="17">
        <f t="shared" si="329"/>
        <v>7.236455426304223E-3</v>
      </c>
      <c r="X1771" s="17">
        <f t="shared" si="329"/>
        <v>9.5963496630434783E-3</v>
      </c>
      <c r="Y1771" s="16">
        <f t="shared" si="330"/>
        <v>2.3598942367392553E-3</v>
      </c>
      <c r="Z1771" s="15">
        <f t="shared" si="331"/>
        <v>32.611190116104844</v>
      </c>
      <c r="AA1771" s="13">
        <v>0.75</v>
      </c>
      <c r="AB1771" s="13">
        <v>56</v>
      </c>
      <c r="AC1771" s="13">
        <v>0</v>
      </c>
      <c r="AD1771" s="13">
        <v>0</v>
      </c>
      <c r="AE1771" s="18">
        <f t="shared" si="332"/>
        <v>2.8000000000000001E-2</v>
      </c>
      <c r="AF1771" s="18">
        <f t="shared" si="336"/>
        <v>3.7131133232509356E-2</v>
      </c>
      <c r="AG1771" s="19">
        <f t="shared" si="333"/>
        <v>9.1311332325093551E-3</v>
      </c>
      <c r="AH1771" s="16">
        <f t="shared" si="334"/>
        <v>32.611190116104837</v>
      </c>
      <c r="AI1771" s="16">
        <f t="shared" si="335"/>
        <v>2.0763544573695777E-2</v>
      </c>
      <c r="AJ1771" s="44">
        <v>221112</v>
      </c>
      <c r="AK1771" s="15" t="s">
        <v>685</v>
      </c>
      <c r="AL1771" s="14" t="s">
        <v>155</v>
      </c>
      <c r="AM1771" s="39" t="s">
        <v>65</v>
      </c>
      <c r="AN1771" s="39" t="s">
        <v>59</v>
      </c>
      <c r="AO1771" s="39" t="s">
        <v>60</v>
      </c>
      <c r="AP1771" s="39" t="s">
        <v>156</v>
      </c>
      <c r="AQ1771" s="20"/>
      <c r="AR1771" s="20"/>
      <c r="AS1771" s="20"/>
      <c r="AT1771" s="20"/>
      <c r="AU1771" s="20"/>
      <c r="AV1771" s="20"/>
      <c r="AW1771" s="20"/>
      <c r="AX1771" s="20"/>
      <c r="AY1771" s="20"/>
      <c r="AZ1771" s="20"/>
      <c r="BA1771" s="20"/>
      <c r="BB1771" s="20"/>
    </row>
    <row r="1772" spans="1:54" ht="26.1" hidden="1" customHeight="1" x14ac:dyDescent="0.25">
      <c r="A1772" s="39" t="s">
        <v>0</v>
      </c>
      <c r="B1772" s="13" t="s">
        <v>652</v>
      </c>
      <c r="C1772" s="13" t="s">
        <v>252</v>
      </c>
      <c r="D1772" s="13">
        <v>34039</v>
      </c>
      <c r="E1772" s="13">
        <v>41809</v>
      </c>
      <c r="F1772" s="13" t="s">
        <v>278</v>
      </c>
      <c r="G1772" s="13" t="s">
        <v>276</v>
      </c>
      <c r="H1772" s="13" t="s">
        <v>168</v>
      </c>
      <c r="I1772" s="13" t="s">
        <v>169</v>
      </c>
      <c r="J1772" s="13" t="s">
        <v>522</v>
      </c>
      <c r="K1772" s="4">
        <v>50006</v>
      </c>
      <c r="L1772" s="4">
        <v>5001</v>
      </c>
      <c r="M1772" s="14" t="s">
        <v>35</v>
      </c>
      <c r="N1772" s="15" t="s">
        <v>679</v>
      </c>
      <c r="O1772" s="15">
        <v>8.7828548271804792</v>
      </c>
      <c r="P1772" s="15">
        <v>6.7308926969999998</v>
      </c>
      <c r="Q1772" s="15">
        <f t="shared" si="325"/>
        <v>-2.0519621301804793</v>
      </c>
      <c r="R1772" s="15">
        <f t="shared" si="326"/>
        <v>-23.363270491847711</v>
      </c>
      <c r="S1772" s="15">
        <v>2.0072760365455142</v>
      </c>
      <c r="T1772" s="15">
        <v>1.549814161</v>
      </c>
      <c r="U1772" s="15">
        <f t="shared" si="327"/>
        <v>-0.45746187554551421</v>
      </c>
      <c r="V1772" s="16">
        <f t="shared" si="328"/>
        <v>-22.790182676260002</v>
      </c>
      <c r="W1772" s="17">
        <f t="shared" si="329"/>
        <v>2.1818217788538197E-2</v>
      </c>
      <c r="X1772" s="17">
        <f t="shared" si="329"/>
        <v>1.6845806097826089E-2</v>
      </c>
      <c r="Y1772" s="16">
        <f t="shared" si="330"/>
        <v>-4.9724116907121085E-3</v>
      </c>
      <c r="Z1772" s="15">
        <f t="shared" si="331"/>
        <v>-22.790182676259992</v>
      </c>
      <c r="AA1772" s="13">
        <v>8.7899999999999991</v>
      </c>
      <c r="AB1772" s="13">
        <v>56.29</v>
      </c>
      <c r="AC1772" s="13">
        <v>0</v>
      </c>
      <c r="AD1772" s="13">
        <v>101.53</v>
      </c>
      <c r="AE1772" s="18">
        <f t="shared" si="332"/>
        <v>2.8145E-2</v>
      </c>
      <c r="AF1772" s="18">
        <f t="shared" si="336"/>
        <v>2.1730703085766627E-2</v>
      </c>
      <c r="AG1772" s="19">
        <f t="shared" si="333"/>
        <v>-6.4142969142333729E-3</v>
      </c>
      <c r="AH1772" s="16">
        <f t="shared" si="334"/>
        <v>-22.790182676259985</v>
      </c>
      <c r="AI1772" s="16">
        <f t="shared" si="335"/>
        <v>6.3267822114618025E-3</v>
      </c>
      <c r="AJ1772" s="44" t="s">
        <v>681</v>
      </c>
      <c r="AK1772" s="15" t="s">
        <v>683</v>
      </c>
      <c r="AL1772" s="14" t="s">
        <v>57</v>
      </c>
      <c r="AM1772" s="39" t="s">
        <v>58</v>
      </c>
      <c r="AN1772" s="39" t="s">
        <v>59</v>
      </c>
      <c r="AO1772" s="39" t="s">
        <v>60</v>
      </c>
      <c r="AP1772" s="39" t="s">
        <v>61</v>
      </c>
      <c r="AQ1772" s="20"/>
      <c r="AR1772" s="20"/>
      <c r="AS1772" s="20"/>
      <c r="AT1772" s="20"/>
      <c r="AU1772" s="20"/>
      <c r="AV1772" s="20"/>
      <c r="AW1772" s="20"/>
      <c r="AX1772" s="20"/>
      <c r="AY1772" s="20"/>
      <c r="AZ1772" s="20"/>
      <c r="BA1772" s="20"/>
      <c r="BB1772" s="20"/>
    </row>
    <row r="1773" spans="1:54" ht="26.1" customHeight="1" x14ac:dyDescent="0.25">
      <c r="A1773" s="40" t="s">
        <v>11</v>
      </c>
      <c r="B1773" s="13" t="s">
        <v>652</v>
      </c>
      <c r="C1773" s="13" t="s">
        <v>252</v>
      </c>
      <c r="D1773" s="13">
        <v>34039</v>
      </c>
      <c r="E1773" s="13">
        <v>41810</v>
      </c>
      <c r="F1773" s="13" t="s">
        <v>352</v>
      </c>
      <c r="G1773" s="13" t="s">
        <v>317</v>
      </c>
      <c r="H1773" s="13" t="s">
        <v>175</v>
      </c>
      <c r="I1773" s="13" t="s">
        <v>176</v>
      </c>
      <c r="J1773" s="13" t="s">
        <v>544</v>
      </c>
      <c r="K1773" s="4">
        <v>2406</v>
      </c>
      <c r="L1773" s="4">
        <v>5</v>
      </c>
      <c r="M1773" s="13" t="s">
        <v>36</v>
      </c>
      <c r="N1773" s="15" t="s">
        <v>679</v>
      </c>
      <c r="O1773" s="15">
        <v>0.70331515030734504</v>
      </c>
      <c r="P1773" s="15">
        <v>0.76585604100000004</v>
      </c>
      <c r="Q1773" s="15">
        <f t="shared" si="325"/>
        <v>6.2540890692655005E-2</v>
      </c>
      <c r="R1773" s="15">
        <f t="shared" si="326"/>
        <v>8.8922996561818639</v>
      </c>
      <c r="S1773" s="15">
        <v>0.35883583956160042</v>
      </c>
      <c r="T1773" s="15">
        <v>0.35851771300000002</v>
      </c>
      <c r="U1773" s="15">
        <f t="shared" si="327"/>
        <v>-3.1812656160040698E-4</v>
      </c>
      <c r="V1773" s="16">
        <f t="shared" si="328"/>
        <v>-8.8655180594299304E-2</v>
      </c>
      <c r="W1773" s="17">
        <f t="shared" si="329"/>
        <v>3.9003895604521784E-3</v>
      </c>
      <c r="X1773" s="17">
        <f t="shared" si="329"/>
        <v>3.8969316630434784E-3</v>
      </c>
      <c r="Y1773" s="16">
        <f t="shared" si="330"/>
        <v>-3.4578974086999816E-6</v>
      </c>
      <c r="Z1773" s="15">
        <f t="shared" si="331"/>
        <v>-8.865518059429689E-2</v>
      </c>
      <c r="AA1773" s="13">
        <v>0.72</v>
      </c>
      <c r="AB1773" s="13">
        <v>57.9</v>
      </c>
      <c r="AC1773" s="13">
        <v>3.96</v>
      </c>
      <c r="AD1773" s="13">
        <v>0</v>
      </c>
      <c r="AE1773" s="18">
        <f t="shared" si="332"/>
        <v>2.895E-2</v>
      </c>
      <c r="AF1773" s="18">
        <f t="shared" si="336"/>
        <v>2.8924334325217953E-2</v>
      </c>
      <c r="AG1773" s="19">
        <f t="shared" si="333"/>
        <v>-2.5665674782047315E-5</v>
      </c>
      <c r="AH1773" s="16">
        <f t="shared" si="334"/>
        <v>-8.8655180594291241E-2</v>
      </c>
      <c r="AI1773" s="16">
        <f t="shared" si="335"/>
        <v>2.5049610439547822E-2</v>
      </c>
      <c r="AJ1773" s="44">
        <v>221112</v>
      </c>
      <c r="AK1773" s="15" t="s">
        <v>686</v>
      </c>
      <c r="AL1773" s="14" t="s">
        <v>57</v>
      </c>
      <c r="AM1773" s="39" t="s">
        <v>58</v>
      </c>
      <c r="AN1773" s="39" t="s">
        <v>59</v>
      </c>
      <c r="AO1773" s="39" t="s">
        <v>60</v>
      </c>
      <c r="AP1773" s="39" t="s">
        <v>61</v>
      </c>
      <c r="AQ1773" s="20"/>
      <c r="AR1773" s="20"/>
      <c r="AS1773" s="20"/>
      <c r="AT1773" s="20"/>
      <c r="AU1773" s="20"/>
      <c r="AV1773" s="20"/>
      <c r="AW1773" s="20"/>
      <c r="AX1773" s="20"/>
      <c r="AY1773" s="20"/>
      <c r="AZ1773" s="20"/>
      <c r="BA1773" s="20"/>
      <c r="BB1773" s="20"/>
    </row>
    <row r="1774" spans="1:54" ht="26.1" hidden="1" customHeight="1" x14ac:dyDescent="0.25">
      <c r="A1774" s="39" t="s">
        <v>14</v>
      </c>
      <c r="B1774" s="13" t="s">
        <v>260</v>
      </c>
      <c r="C1774" s="13" t="s">
        <v>252</v>
      </c>
      <c r="D1774" s="13">
        <v>34023</v>
      </c>
      <c r="E1774" s="13">
        <v>18195</v>
      </c>
      <c r="F1774" s="13" t="s">
        <v>271</v>
      </c>
      <c r="G1774" s="13" t="s">
        <v>274</v>
      </c>
      <c r="H1774" s="13" t="s">
        <v>55</v>
      </c>
      <c r="I1774" s="13" t="s">
        <v>56</v>
      </c>
      <c r="J1774" s="13" t="s">
        <v>273</v>
      </c>
      <c r="K1774" s="4">
        <v>55239</v>
      </c>
      <c r="L1774" s="4">
        <v>2</v>
      </c>
      <c r="M1774" s="14" t="s">
        <v>34</v>
      </c>
      <c r="N1774" s="15" t="s">
        <v>679</v>
      </c>
      <c r="O1774" s="15">
        <v>12.104761177564001</v>
      </c>
      <c r="P1774" s="15">
        <v>13.264259559999999</v>
      </c>
      <c r="Q1774" s="15">
        <f t="shared" si="325"/>
        <v>1.1594983824359986</v>
      </c>
      <c r="R1774" s="15">
        <f t="shared" si="326"/>
        <v>9.5788621140672472</v>
      </c>
      <c r="S1774" s="15">
        <v>3.4723200521922108</v>
      </c>
      <c r="T1774" s="15">
        <v>3.9324792889999998</v>
      </c>
      <c r="U1774" s="15">
        <f t="shared" si="327"/>
        <v>0.46015923680778892</v>
      </c>
      <c r="V1774" s="16">
        <f t="shared" si="328"/>
        <v>13.252212638557683</v>
      </c>
      <c r="W1774" s="17">
        <f t="shared" si="329"/>
        <v>3.7742609262958811E-2</v>
      </c>
      <c r="X1774" s="17">
        <f t="shared" si="329"/>
        <v>4.2744340097826086E-2</v>
      </c>
      <c r="Y1774" s="16">
        <f t="shared" si="330"/>
        <v>5.0017308348672754E-3</v>
      </c>
      <c r="Z1774" s="15">
        <f t="shared" si="331"/>
        <v>13.252212638557697</v>
      </c>
      <c r="AA1774" s="13">
        <v>12.18</v>
      </c>
      <c r="AB1774" s="13">
        <v>58.5</v>
      </c>
      <c r="AC1774" s="13">
        <v>0</v>
      </c>
      <c r="AD1774" s="13">
        <v>0</v>
      </c>
      <c r="AE1774" s="18">
        <f t="shared" si="332"/>
        <v>2.9250000000000002E-2</v>
      </c>
      <c r="AF1774" s="18">
        <f t="shared" si="336"/>
        <v>3.3126272196778127E-2</v>
      </c>
      <c r="AG1774" s="19">
        <f t="shared" si="333"/>
        <v>3.8762721967781251E-3</v>
      </c>
      <c r="AH1774" s="16">
        <f t="shared" si="334"/>
        <v>13.252212638557692</v>
      </c>
      <c r="AI1774" s="16">
        <f t="shared" si="335"/>
        <v>-8.4926092629588092E-3</v>
      </c>
      <c r="AJ1774" s="44" t="s">
        <v>681</v>
      </c>
      <c r="AK1774" s="15" t="s">
        <v>683</v>
      </c>
      <c r="AL1774" s="14" t="s">
        <v>57</v>
      </c>
      <c r="AM1774" s="39" t="s">
        <v>58</v>
      </c>
      <c r="AN1774" s="39" t="s">
        <v>59</v>
      </c>
      <c r="AO1774" s="39" t="s">
        <v>60</v>
      </c>
      <c r="AP1774" s="39" t="s">
        <v>61</v>
      </c>
      <c r="AQ1774" s="20"/>
      <c r="AR1774" s="20"/>
      <c r="AS1774" s="20"/>
      <c r="AT1774" s="20"/>
      <c r="AU1774" s="20"/>
      <c r="AV1774" s="20"/>
      <c r="AW1774" s="20"/>
      <c r="AX1774" s="20"/>
      <c r="AY1774" s="20"/>
      <c r="AZ1774" s="20"/>
      <c r="BA1774" s="20"/>
      <c r="BB1774" s="20"/>
    </row>
    <row r="1775" spans="1:54" ht="26.1" hidden="1" customHeight="1" x14ac:dyDescent="0.25">
      <c r="A1775" s="39" t="s">
        <v>31</v>
      </c>
      <c r="B1775" s="13" t="s">
        <v>31</v>
      </c>
      <c r="C1775" s="13" t="s">
        <v>252</v>
      </c>
      <c r="D1775" s="13">
        <v>34013</v>
      </c>
      <c r="E1775" s="13">
        <v>7627</v>
      </c>
      <c r="F1775" s="13" t="s">
        <v>352</v>
      </c>
      <c r="G1775" s="13" t="s">
        <v>313</v>
      </c>
      <c r="H1775" s="13" t="s">
        <v>132</v>
      </c>
      <c r="I1775" s="13" t="s">
        <v>135</v>
      </c>
      <c r="J1775" s="13" t="s">
        <v>442</v>
      </c>
      <c r="K1775" s="4">
        <v>2401</v>
      </c>
      <c r="L1775" s="4">
        <v>24001</v>
      </c>
      <c r="M1775" s="14" t="s">
        <v>34</v>
      </c>
      <c r="N1775" s="15" t="s">
        <v>679</v>
      </c>
      <c r="O1775" s="15">
        <v>1.7904054506740299</v>
      </c>
      <c r="P1775" s="15">
        <v>0</v>
      </c>
      <c r="Q1775" s="15">
        <f t="shared" si="325"/>
        <v>-1.7904054506740299</v>
      </c>
      <c r="R1775" s="15">
        <f t="shared" si="326"/>
        <v>-100</v>
      </c>
      <c r="S1775" s="15">
        <v>0.71895770332950804</v>
      </c>
      <c r="T1775" s="15">
        <v>0</v>
      </c>
      <c r="U1775" s="15">
        <f t="shared" si="327"/>
        <v>-0.71895770332950804</v>
      </c>
      <c r="V1775" s="16">
        <f t="shared" si="328"/>
        <v>-100</v>
      </c>
      <c r="W1775" s="17">
        <f t="shared" si="329"/>
        <v>7.8147576448859574E-3</v>
      </c>
      <c r="X1775" s="17">
        <f t="shared" si="329"/>
        <v>0</v>
      </c>
      <c r="Y1775" s="16">
        <f t="shared" si="330"/>
        <v>-7.8147576448859574E-3</v>
      </c>
      <c r="Z1775" s="15">
        <f t="shared" si="331"/>
        <v>-100</v>
      </c>
      <c r="AA1775" s="13">
        <v>1.79</v>
      </c>
      <c r="AB1775" s="13">
        <v>58.62</v>
      </c>
      <c r="AC1775" s="13">
        <v>0</v>
      </c>
      <c r="AD1775" s="13">
        <v>0</v>
      </c>
      <c r="AE1775" s="18">
        <f t="shared" si="332"/>
        <v>2.9309999999999999E-2</v>
      </c>
      <c r="AF1775" s="18">
        <f t="shared" si="336"/>
        <v>0</v>
      </c>
      <c r="AG1775" s="19">
        <f t="shared" si="333"/>
        <v>-2.9309999999999999E-2</v>
      </c>
      <c r="AH1775" s="16">
        <f t="shared" si="334"/>
        <v>-100</v>
      </c>
      <c r="AI1775" s="16">
        <f t="shared" si="335"/>
        <v>2.149524235511404E-2</v>
      </c>
      <c r="AJ1775" s="44">
        <v>221112</v>
      </c>
      <c r="AK1775" s="15" t="s">
        <v>686</v>
      </c>
      <c r="AL1775" s="14" t="s">
        <v>57</v>
      </c>
      <c r="AM1775" s="39" t="s">
        <v>58</v>
      </c>
      <c r="AN1775" s="39" t="s">
        <v>59</v>
      </c>
      <c r="AO1775" s="39" t="s">
        <v>60</v>
      </c>
      <c r="AP1775" s="39" t="s">
        <v>61</v>
      </c>
      <c r="AQ1775" s="20"/>
      <c r="AR1775" s="20"/>
      <c r="AS1775" s="20"/>
      <c r="AT1775" s="20"/>
      <c r="AU1775" s="20"/>
      <c r="AV1775" s="20"/>
      <c r="AW1775" s="20"/>
      <c r="AX1775" s="20"/>
      <c r="AY1775" s="20"/>
      <c r="AZ1775" s="20"/>
      <c r="BA1775" s="20"/>
      <c r="BB1775" s="20"/>
    </row>
    <row r="1776" spans="1:54" ht="26.1" hidden="1" customHeight="1" x14ac:dyDescent="0.25">
      <c r="A1776" s="39" t="s">
        <v>8</v>
      </c>
      <c r="B1776" s="13" t="s">
        <v>260</v>
      </c>
      <c r="C1776" s="13" t="s">
        <v>252</v>
      </c>
      <c r="D1776" s="13">
        <v>34023</v>
      </c>
      <c r="E1776" s="13">
        <v>18072</v>
      </c>
      <c r="F1776" s="13" t="s">
        <v>271</v>
      </c>
      <c r="G1776" s="13" t="s">
        <v>276</v>
      </c>
      <c r="H1776" s="13" t="s">
        <v>207</v>
      </c>
      <c r="I1776" s="13" t="s">
        <v>209</v>
      </c>
      <c r="J1776" s="13" t="s">
        <v>582</v>
      </c>
      <c r="K1776" s="4">
        <v>10308</v>
      </c>
      <c r="L1776" s="4">
        <v>1001</v>
      </c>
      <c r="M1776" s="14" t="s">
        <v>34</v>
      </c>
      <c r="N1776" s="15" t="s">
        <v>679</v>
      </c>
      <c r="O1776" s="15">
        <v>4.8704448900791597</v>
      </c>
      <c r="P1776" s="15">
        <v>5.8576274540000002</v>
      </c>
      <c r="Q1776" s="15">
        <f t="shared" si="325"/>
        <v>0.98718256392084047</v>
      </c>
      <c r="R1776" s="15">
        <f t="shared" si="326"/>
        <v>20.268837574400635</v>
      </c>
      <c r="S1776" s="15">
        <v>1.83075094429591</v>
      </c>
      <c r="T1776" s="15">
        <v>2.264545198</v>
      </c>
      <c r="U1776" s="15">
        <f t="shared" si="327"/>
        <v>0.43379425370408997</v>
      </c>
      <c r="V1776" s="16">
        <f t="shared" si="328"/>
        <v>23.69488078406663</v>
      </c>
      <c r="W1776" s="17">
        <f t="shared" si="329"/>
        <v>1.9899466785825107E-2</v>
      </c>
      <c r="X1776" s="17">
        <f t="shared" si="329"/>
        <v>2.4614621717391306E-2</v>
      </c>
      <c r="Y1776" s="16">
        <f t="shared" si="330"/>
        <v>4.7151549315661984E-3</v>
      </c>
      <c r="Z1776" s="15">
        <f t="shared" si="331"/>
        <v>23.694880784066648</v>
      </c>
      <c r="AA1776" s="13">
        <v>4.8600000000000003</v>
      </c>
      <c r="AB1776" s="13">
        <v>58.78</v>
      </c>
      <c r="AC1776" s="13">
        <v>0</v>
      </c>
      <c r="AD1776" s="13">
        <v>0</v>
      </c>
      <c r="AE1776" s="18">
        <f t="shared" si="332"/>
        <v>2.9389999999999999E-2</v>
      </c>
      <c r="AF1776" s="18">
        <f t="shared" si="336"/>
        <v>3.6353925462437188E-2</v>
      </c>
      <c r="AG1776" s="19">
        <f t="shared" si="333"/>
        <v>6.9639254624371885E-3</v>
      </c>
      <c r="AH1776" s="16">
        <f t="shared" si="334"/>
        <v>23.694880784066651</v>
      </c>
      <c r="AI1776" s="16">
        <f t="shared" si="335"/>
        <v>9.490533214174892E-3</v>
      </c>
      <c r="AJ1776" s="44">
        <v>221112</v>
      </c>
      <c r="AK1776" s="15" t="s">
        <v>683</v>
      </c>
      <c r="AL1776" s="14" t="s">
        <v>57</v>
      </c>
      <c r="AM1776" s="39" t="s">
        <v>58</v>
      </c>
      <c r="AN1776" s="39" t="s">
        <v>59</v>
      </c>
      <c r="AO1776" s="39" t="s">
        <v>60</v>
      </c>
      <c r="AP1776" s="39" t="s">
        <v>61</v>
      </c>
      <c r="AQ1776" s="20"/>
      <c r="AR1776" s="20"/>
      <c r="AS1776" s="20"/>
      <c r="AT1776" s="20"/>
      <c r="AU1776" s="20"/>
      <c r="AV1776" s="20"/>
      <c r="AW1776" s="20"/>
      <c r="AX1776" s="20"/>
      <c r="AY1776" s="20"/>
      <c r="AZ1776" s="20"/>
      <c r="BA1776" s="20"/>
      <c r="BB1776" s="20"/>
    </row>
    <row r="1777" spans="1:54" ht="26.1" hidden="1" customHeight="1" x14ac:dyDescent="0.25">
      <c r="A1777" s="39" t="s">
        <v>31</v>
      </c>
      <c r="B1777" s="13" t="s">
        <v>31</v>
      </c>
      <c r="C1777" s="13" t="s">
        <v>252</v>
      </c>
      <c r="D1777" s="13">
        <v>34013</v>
      </c>
      <c r="E1777" s="13">
        <v>7627</v>
      </c>
      <c r="F1777" s="13" t="s">
        <v>352</v>
      </c>
      <c r="G1777" s="13" t="s">
        <v>436</v>
      </c>
      <c r="H1777" s="13" t="s">
        <v>132</v>
      </c>
      <c r="I1777" s="13" t="s">
        <v>135</v>
      </c>
      <c r="J1777" s="13" t="s">
        <v>447</v>
      </c>
      <c r="K1777" s="4">
        <v>2401</v>
      </c>
      <c r="L1777" s="4">
        <v>28001</v>
      </c>
      <c r="M1777" s="14" t="s">
        <v>34</v>
      </c>
      <c r="N1777" s="15" t="s">
        <v>679</v>
      </c>
      <c r="O1777" s="15">
        <v>0.323464139257153</v>
      </c>
      <c r="P1777" s="15">
        <v>0.123721737</v>
      </c>
      <c r="Q1777" s="15">
        <f t="shared" si="325"/>
        <v>-0.19974240225715301</v>
      </c>
      <c r="R1777" s="15">
        <f t="shared" si="326"/>
        <v>-61.751019051406622</v>
      </c>
      <c r="S1777" s="15">
        <v>0.1142112634871531</v>
      </c>
      <c r="T1777" s="15">
        <v>0</v>
      </c>
      <c r="U1777" s="15">
        <f t="shared" si="327"/>
        <v>-0.1142112634871531</v>
      </c>
      <c r="V1777" s="16">
        <f t="shared" si="328"/>
        <v>-100</v>
      </c>
      <c r="W1777" s="17">
        <f t="shared" si="329"/>
        <v>1.2414267770342728E-3</v>
      </c>
      <c r="X1777" s="17">
        <f t="shared" si="329"/>
        <v>0</v>
      </c>
      <c r="Y1777" s="16">
        <f t="shared" si="330"/>
        <v>-1.2414267770342728E-3</v>
      </c>
      <c r="Z1777" s="15">
        <f t="shared" si="331"/>
        <v>-100</v>
      </c>
      <c r="AA1777" s="13">
        <v>0.32</v>
      </c>
      <c r="AB1777" s="13">
        <v>58.82</v>
      </c>
      <c r="AC1777" s="13">
        <v>0</v>
      </c>
      <c r="AD1777" s="13">
        <v>0</v>
      </c>
      <c r="AE1777" s="18">
        <f t="shared" si="332"/>
        <v>2.9409999999999999E-2</v>
      </c>
      <c r="AF1777" s="18">
        <f t="shared" si="336"/>
        <v>0</v>
      </c>
      <c r="AG1777" s="19">
        <f t="shared" si="333"/>
        <v>-2.9409999999999999E-2</v>
      </c>
      <c r="AH1777" s="16">
        <f t="shared" si="334"/>
        <v>-100</v>
      </c>
      <c r="AI1777" s="16">
        <f t="shared" si="335"/>
        <v>2.8168573222965725E-2</v>
      </c>
      <c r="AJ1777" s="44">
        <v>221112</v>
      </c>
      <c r="AK1777" s="15" t="s">
        <v>686</v>
      </c>
      <c r="AL1777" s="14" t="s">
        <v>57</v>
      </c>
      <c r="AM1777" s="39" t="s">
        <v>58</v>
      </c>
      <c r="AN1777" s="39" t="s">
        <v>59</v>
      </c>
      <c r="AO1777" s="39" t="s">
        <v>60</v>
      </c>
      <c r="AP1777" s="39" t="s">
        <v>61</v>
      </c>
      <c r="AQ1777" s="20"/>
      <c r="AR1777" s="20"/>
      <c r="AS1777" s="20"/>
      <c r="AT1777" s="20"/>
      <c r="AU1777" s="20"/>
      <c r="AV1777" s="20"/>
      <c r="AW1777" s="20"/>
      <c r="AX1777" s="20"/>
      <c r="AY1777" s="20"/>
      <c r="AZ1777" s="20"/>
      <c r="BA1777" s="20"/>
      <c r="BB1777" s="20"/>
    </row>
    <row r="1778" spans="1:54" ht="26.1" hidden="1" customHeight="1" x14ac:dyDescent="0.25">
      <c r="A1778" s="39" t="s">
        <v>19</v>
      </c>
      <c r="B1778" s="13" t="s">
        <v>253</v>
      </c>
      <c r="C1778" s="13" t="s">
        <v>251</v>
      </c>
      <c r="D1778" s="13">
        <v>34005</v>
      </c>
      <c r="E1778" s="13">
        <v>45979</v>
      </c>
      <c r="F1778" s="13" t="s">
        <v>365</v>
      </c>
      <c r="G1778" s="13" t="s">
        <v>331</v>
      </c>
      <c r="H1778" s="13" t="s">
        <v>85</v>
      </c>
      <c r="I1778" s="13" t="s">
        <v>92</v>
      </c>
      <c r="J1778" s="13" t="s">
        <v>366</v>
      </c>
      <c r="K1778" s="4">
        <v>2399</v>
      </c>
      <c r="L1778" s="4">
        <v>32001</v>
      </c>
      <c r="M1778" s="14" t="s">
        <v>35</v>
      </c>
      <c r="N1778" s="15" t="s">
        <v>679</v>
      </c>
      <c r="O1778" s="15">
        <v>0.11998795502226001</v>
      </c>
      <c r="P1778" s="15">
        <v>0</v>
      </c>
      <c r="Q1778" s="15">
        <f t="shared" si="325"/>
        <v>-0.11998795502226001</v>
      </c>
      <c r="R1778" s="15">
        <f t="shared" si="326"/>
        <v>-100</v>
      </c>
      <c r="S1778" s="15">
        <v>0.1047076517730829</v>
      </c>
      <c r="T1778" s="15">
        <v>0</v>
      </c>
      <c r="U1778" s="15">
        <f t="shared" si="327"/>
        <v>-0.1047076517730829</v>
      </c>
      <c r="V1778" s="16">
        <f t="shared" si="328"/>
        <v>-100</v>
      </c>
      <c r="W1778" s="17">
        <f t="shared" si="329"/>
        <v>1.1381266497074228E-3</v>
      </c>
      <c r="X1778" s="17">
        <f t="shared" si="329"/>
        <v>0</v>
      </c>
      <c r="Y1778" s="16">
        <f t="shared" si="330"/>
        <v>-1.1381266497074228E-3</v>
      </c>
      <c r="Z1778" s="15">
        <f t="shared" si="331"/>
        <v>-100</v>
      </c>
      <c r="AA1778" s="13">
        <v>0.12</v>
      </c>
      <c r="AB1778" s="13">
        <v>59.08</v>
      </c>
      <c r="AC1778" s="13">
        <v>0</v>
      </c>
      <c r="AD1778" s="13">
        <v>27.02</v>
      </c>
      <c r="AE1778" s="18">
        <f t="shared" si="332"/>
        <v>2.954E-2</v>
      </c>
      <c r="AF1778" s="18">
        <f t="shared" si="336"/>
        <v>0</v>
      </c>
      <c r="AG1778" s="19">
        <f t="shared" si="333"/>
        <v>-2.954E-2</v>
      </c>
      <c r="AH1778" s="16">
        <f t="shared" si="334"/>
        <v>-100</v>
      </c>
      <c r="AI1778" s="16">
        <f t="shared" si="335"/>
        <v>2.8401873350292577E-2</v>
      </c>
      <c r="AJ1778" s="44">
        <v>221112</v>
      </c>
      <c r="AK1778" s="15" t="s">
        <v>682</v>
      </c>
      <c r="AL1778" s="14" t="s">
        <v>88</v>
      </c>
      <c r="AM1778" s="39" t="s">
        <v>58</v>
      </c>
      <c r="AN1778" s="39" t="s">
        <v>89</v>
      </c>
      <c r="AO1778" s="39" t="s">
        <v>77</v>
      </c>
      <c r="AP1778" s="39" t="s">
        <v>90</v>
      </c>
      <c r="AQ1778" s="20"/>
      <c r="AR1778" s="20"/>
      <c r="AS1778" s="20"/>
      <c r="AT1778" s="20"/>
      <c r="AU1778" s="20"/>
      <c r="AV1778" s="20"/>
      <c r="AW1778" s="20"/>
      <c r="AX1778" s="20"/>
      <c r="AY1778" s="20"/>
      <c r="AZ1778" s="20"/>
      <c r="BA1778" s="20"/>
      <c r="BB1778" s="20"/>
    </row>
    <row r="1779" spans="1:54" ht="26.1" hidden="1" customHeight="1" x14ac:dyDescent="0.25">
      <c r="A1779" s="39" t="s">
        <v>0</v>
      </c>
      <c r="B1779" s="13" t="s">
        <v>652</v>
      </c>
      <c r="C1779" s="13" t="s">
        <v>252</v>
      </c>
      <c r="D1779" s="13">
        <v>34039</v>
      </c>
      <c r="E1779" s="13">
        <v>41809</v>
      </c>
      <c r="F1779" s="13" t="s">
        <v>500</v>
      </c>
      <c r="G1779" s="13" t="s">
        <v>276</v>
      </c>
      <c r="H1779" s="13" t="s">
        <v>168</v>
      </c>
      <c r="I1779" s="13" t="s">
        <v>174</v>
      </c>
      <c r="J1779" s="13" t="s">
        <v>533</v>
      </c>
      <c r="K1779" s="4">
        <v>50006</v>
      </c>
      <c r="L1779" s="4">
        <v>9001</v>
      </c>
      <c r="M1779" s="14" t="s">
        <v>34</v>
      </c>
      <c r="N1779" s="15" t="s">
        <v>679</v>
      </c>
      <c r="O1779" s="15">
        <v>0.71151758187988901</v>
      </c>
      <c r="P1779" s="15">
        <v>0.53683847600000001</v>
      </c>
      <c r="Q1779" s="15">
        <f t="shared" si="325"/>
        <v>-0.174679105879889</v>
      </c>
      <c r="R1779" s="15">
        <f t="shared" si="326"/>
        <v>-24.550216372499492</v>
      </c>
      <c r="S1779" s="15">
        <v>0.16455510070697199</v>
      </c>
      <c r="T1779" s="15">
        <v>0.128197803</v>
      </c>
      <c r="U1779" s="15">
        <f t="shared" si="327"/>
        <v>-3.6357297706971992E-2</v>
      </c>
      <c r="V1779" s="16">
        <f t="shared" si="328"/>
        <v>-22.094300055587144</v>
      </c>
      <c r="W1779" s="17">
        <f t="shared" si="329"/>
        <v>1.7886423989888259E-3</v>
      </c>
      <c r="X1779" s="17">
        <f t="shared" si="329"/>
        <v>1.3934543804347826E-3</v>
      </c>
      <c r="Y1779" s="16">
        <f t="shared" si="330"/>
        <v>-3.9518801855404338E-4</v>
      </c>
      <c r="Z1779" s="15">
        <f t="shared" si="331"/>
        <v>-22.094300055587144</v>
      </c>
      <c r="AA1779" s="13">
        <v>11.16</v>
      </c>
      <c r="AB1779" s="13">
        <v>59.72</v>
      </c>
      <c r="AC1779" s="13">
        <v>0</v>
      </c>
      <c r="AD1779" s="13">
        <v>0</v>
      </c>
      <c r="AE1779" s="18">
        <f t="shared" si="332"/>
        <v>2.9860000000000001E-2</v>
      </c>
      <c r="AF1779" s="18">
        <f t="shared" si="336"/>
        <v>2.3262642003401682E-2</v>
      </c>
      <c r="AG1779" s="19">
        <f t="shared" si="333"/>
        <v>-6.5973579965983194E-3</v>
      </c>
      <c r="AH1779" s="16">
        <f t="shared" si="334"/>
        <v>-22.094300055587137</v>
      </c>
      <c r="AI1779" s="16">
        <f t="shared" si="335"/>
        <v>2.8071357601011176E-2</v>
      </c>
      <c r="AJ1779" s="44">
        <v>221112</v>
      </c>
      <c r="AK1779" s="15" t="s">
        <v>683</v>
      </c>
      <c r="AL1779" s="14" t="s">
        <v>57</v>
      </c>
      <c r="AM1779" s="39" t="s">
        <v>58</v>
      </c>
      <c r="AN1779" s="39" t="s">
        <v>59</v>
      </c>
      <c r="AO1779" s="39" t="s">
        <v>60</v>
      </c>
      <c r="AP1779" s="39" t="s">
        <v>61</v>
      </c>
      <c r="AQ1779" s="20"/>
      <c r="AR1779" s="20"/>
      <c r="AS1779" s="20"/>
      <c r="AT1779" s="20"/>
      <c r="AU1779" s="20"/>
      <c r="AV1779" s="20"/>
      <c r="AW1779" s="20"/>
      <c r="AX1779" s="20"/>
      <c r="AY1779" s="20"/>
      <c r="AZ1779" s="20"/>
      <c r="BA1779" s="20"/>
      <c r="BB1779" s="20"/>
    </row>
    <row r="1780" spans="1:54" ht="26.1" hidden="1" customHeight="1" x14ac:dyDescent="0.25">
      <c r="A1780" s="39" t="s">
        <v>31</v>
      </c>
      <c r="B1780" s="13" t="s">
        <v>31</v>
      </c>
      <c r="C1780" s="13" t="s">
        <v>252</v>
      </c>
      <c r="D1780" s="13">
        <v>34013</v>
      </c>
      <c r="E1780" s="13">
        <v>7627</v>
      </c>
      <c r="F1780" s="13" t="s">
        <v>352</v>
      </c>
      <c r="G1780" s="13" t="s">
        <v>272</v>
      </c>
      <c r="H1780" s="13" t="s">
        <v>132</v>
      </c>
      <c r="I1780" s="13" t="s">
        <v>135</v>
      </c>
      <c r="J1780" s="13" t="s">
        <v>449</v>
      </c>
      <c r="K1780" s="4">
        <v>2401</v>
      </c>
      <c r="L1780" s="4">
        <v>28001</v>
      </c>
      <c r="M1780" s="14" t="s">
        <v>34</v>
      </c>
      <c r="N1780" s="15" t="s">
        <v>679</v>
      </c>
      <c r="O1780" s="15">
        <v>1.9769042308938201</v>
      </c>
      <c r="P1780" s="15">
        <v>0.75614572400000002</v>
      </c>
      <c r="Q1780" s="15">
        <f t="shared" si="325"/>
        <v>-1.22075850689382</v>
      </c>
      <c r="R1780" s="15">
        <f t="shared" si="326"/>
        <v>-61.751018982941673</v>
      </c>
      <c r="S1780" s="15">
        <v>0.69802090124118399</v>
      </c>
      <c r="T1780" s="15">
        <v>0</v>
      </c>
      <c r="U1780" s="15">
        <f t="shared" si="327"/>
        <v>-0.69802090124118399</v>
      </c>
      <c r="V1780" s="16">
        <f t="shared" si="328"/>
        <v>-100</v>
      </c>
      <c r="W1780" s="17">
        <f t="shared" si="329"/>
        <v>7.5871837091433039E-3</v>
      </c>
      <c r="X1780" s="17">
        <f t="shared" si="329"/>
        <v>0</v>
      </c>
      <c r="Y1780" s="16">
        <f t="shared" si="330"/>
        <v>-7.5871837091433039E-3</v>
      </c>
      <c r="Z1780" s="15">
        <f t="shared" si="331"/>
        <v>-100</v>
      </c>
      <c r="AA1780" s="13">
        <v>1.98</v>
      </c>
      <c r="AB1780" s="13">
        <v>59.77</v>
      </c>
      <c r="AC1780" s="13">
        <v>0</v>
      </c>
      <c r="AD1780" s="13">
        <v>0</v>
      </c>
      <c r="AE1780" s="18">
        <f t="shared" si="332"/>
        <v>2.9885000000000002E-2</v>
      </c>
      <c r="AF1780" s="18">
        <f t="shared" si="336"/>
        <v>0</v>
      </c>
      <c r="AG1780" s="19">
        <f t="shared" si="333"/>
        <v>-2.9885000000000002E-2</v>
      </c>
      <c r="AH1780" s="16">
        <f t="shared" si="334"/>
        <v>-100</v>
      </c>
      <c r="AI1780" s="16">
        <f t="shared" si="335"/>
        <v>2.2297816290856698E-2</v>
      </c>
      <c r="AJ1780" s="44">
        <v>221112</v>
      </c>
      <c r="AK1780" s="15" t="s">
        <v>686</v>
      </c>
      <c r="AL1780" s="14" t="s">
        <v>57</v>
      </c>
      <c r="AM1780" s="39" t="s">
        <v>58</v>
      </c>
      <c r="AN1780" s="39" t="s">
        <v>59</v>
      </c>
      <c r="AO1780" s="39" t="s">
        <v>60</v>
      </c>
      <c r="AP1780" s="39" t="s">
        <v>61</v>
      </c>
      <c r="AQ1780" s="20"/>
      <c r="AR1780" s="20"/>
      <c r="AS1780" s="20"/>
      <c r="AT1780" s="20"/>
      <c r="AU1780" s="20"/>
      <c r="AV1780" s="20"/>
      <c r="AW1780" s="20"/>
      <c r="AX1780" s="20"/>
      <c r="AY1780" s="20"/>
      <c r="AZ1780" s="20"/>
      <c r="BA1780" s="20"/>
      <c r="BB1780" s="20"/>
    </row>
    <row r="1781" spans="1:54" ht="26.1" hidden="1" customHeight="1" x14ac:dyDescent="0.25">
      <c r="A1781" s="39" t="s">
        <v>19</v>
      </c>
      <c r="B1781" s="13" t="s">
        <v>253</v>
      </c>
      <c r="C1781" s="13" t="s">
        <v>251</v>
      </c>
      <c r="D1781" s="13">
        <v>34005</v>
      </c>
      <c r="E1781" s="13">
        <v>45979</v>
      </c>
      <c r="F1781" s="13" t="s">
        <v>365</v>
      </c>
      <c r="G1781" s="13" t="s">
        <v>272</v>
      </c>
      <c r="H1781" s="13" t="s">
        <v>85</v>
      </c>
      <c r="I1781" s="13" t="s">
        <v>92</v>
      </c>
      <c r="J1781" s="13" t="s">
        <v>372</v>
      </c>
      <c r="K1781" s="4">
        <v>2399</v>
      </c>
      <c r="L1781" s="4">
        <v>34001</v>
      </c>
      <c r="M1781" s="14" t="s">
        <v>35</v>
      </c>
      <c r="N1781" s="15" t="s">
        <v>679</v>
      </c>
      <c r="O1781" s="15">
        <v>0.12998892958590999</v>
      </c>
      <c r="P1781" s="15">
        <v>0</v>
      </c>
      <c r="Q1781" s="15">
        <f t="shared" si="325"/>
        <v>-0.12998892958590999</v>
      </c>
      <c r="R1781" s="15">
        <f t="shared" si="326"/>
        <v>-100</v>
      </c>
      <c r="S1781" s="15">
        <v>0.1059573627717165</v>
      </c>
      <c r="T1781" s="15">
        <v>0</v>
      </c>
      <c r="U1781" s="15">
        <f t="shared" si="327"/>
        <v>-0.1059573627717165</v>
      </c>
      <c r="V1781" s="16">
        <f t="shared" si="328"/>
        <v>-100</v>
      </c>
      <c r="W1781" s="17">
        <f t="shared" si="329"/>
        <v>1.1517104649099619E-3</v>
      </c>
      <c r="X1781" s="17">
        <f t="shared" si="329"/>
        <v>0</v>
      </c>
      <c r="Y1781" s="16">
        <f t="shared" si="330"/>
        <v>-1.1517104649099619E-3</v>
      </c>
      <c r="Z1781" s="15">
        <f t="shared" si="331"/>
        <v>-100</v>
      </c>
      <c r="AA1781" s="13">
        <v>0.13</v>
      </c>
      <c r="AB1781" s="13">
        <v>60.77</v>
      </c>
      <c r="AC1781" s="13">
        <v>0</v>
      </c>
      <c r="AD1781" s="13">
        <v>0</v>
      </c>
      <c r="AE1781" s="18">
        <f t="shared" si="332"/>
        <v>3.0385000000000002E-2</v>
      </c>
      <c r="AF1781" s="18">
        <f t="shared" si="336"/>
        <v>0</v>
      </c>
      <c r="AG1781" s="19">
        <f t="shared" si="333"/>
        <v>-3.0385000000000002E-2</v>
      </c>
      <c r="AH1781" s="16">
        <f t="shared" si="334"/>
        <v>-100</v>
      </c>
      <c r="AI1781" s="16">
        <f t="shared" si="335"/>
        <v>2.9233289535090041E-2</v>
      </c>
      <c r="AJ1781" s="44">
        <v>221112</v>
      </c>
      <c r="AK1781" s="15" t="s">
        <v>682</v>
      </c>
      <c r="AL1781" s="14" t="s">
        <v>88</v>
      </c>
      <c r="AM1781" s="39" t="s">
        <v>58</v>
      </c>
      <c r="AN1781" s="39" t="s">
        <v>89</v>
      </c>
      <c r="AO1781" s="39" t="s">
        <v>77</v>
      </c>
      <c r="AP1781" s="39" t="s">
        <v>90</v>
      </c>
      <c r="AQ1781" s="20"/>
      <c r="AR1781" s="20"/>
      <c r="AS1781" s="20"/>
      <c r="AT1781" s="20"/>
      <c r="AU1781" s="20"/>
      <c r="AV1781" s="20"/>
      <c r="AW1781" s="20"/>
      <c r="AX1781" s="20"/>
      <c r="AY1781" s="20"/>
      <c r="AZ1781" s="20"/>
      <c r="BA1781" s="20"/>
      <c r="BB1781" s="20"/>
    </row>
    <row r="1782" spans="1:54" ht="26.1" hidden="1" customHeight="1" x14ac:dyDescent="0.25">
      <c r="A1782" s="39" t="s">
        <v>14</v>
      </c>
      <c r="B1782" s="13" t="s">
        <v>260</v>
      </c>
      <c r="C1782" s="13" t="s">
        <v>252</v>
      </c>
      <c r="D1782" s="13">
        <v>34023</v>
      </c>
      <c r="E1782" s="13">
        <v>18195</v>
      </c>
      <c r="F1782" s="13" t="s">
        <v>271</v>
      </c>
      <c r="G1782" s="13" t="s">
        <v>272</v>
      </c>
      <c r="H1782" s="13" t="s">
        <v>55</v>
      </c>
      <c r="I1782" s="13" t="s">
        <v>56</v>
      </c>
      <c r="J1782" s="13" t="s">
        <v>270</v>
      </c>
      <c r="K1782" s="4">
        <v>55239</v>
      </c>
      <c r="L1782" s="4">
        <v>3</v>
      </c>
      <c r="M1782" s="14" t="s">
        <v>35</v>
      </c>
      <c r="N1782" s="15" t="s">
        <v>679</v>
      </c>
      <c r="O1782" s="15">
        <v>15.8132174141027</v>
      </c>
      <c r="P1782" s="15">
        <v>18.41140583</v>
      </c>
      <c r="Q1782" s="15">
        <f t="shared" si="325"/>
        <v>2.5981884158972992</v>
      </c>
      <c r="R1782" s="15">
        <f t="shared" si="326"/>
        <v>16.430485636529333</v>
      </c>
      <c r="S1782" s="15">
        <v>4.3420325107467992</v>
      </c>
      <c r="T1782" s="15">
        <v>5.0317375870000003</v>
      </c>
      <c r="U1782" s="15">
        <f t="shared" si="327"/>
        <v>0.6897050762532011</v>
      </c>
      <c r="V1782" s="16">
        <f t="shared" si="328"/>
        <v>15.884383052087664</v>
      </c>
      <c r="W1782" s="17">
        <f t="shared" si="329"/>
        <v>4.7196005551595643E-2</v>
      </c>
      <c r="X1782" s="17">
        <f t="shared" si="329"/>
        <v>5.4692799858695657E-2</v>
      </c>
      <c r="Y1782" s="16">
        <f t="shared" si="330"/>
        <v>7.4967943071000132E-3</v>
      </c>
      <c r="Z1782" s="15">
        <f t="shared" si="331"/>
        <v>15.884383052087667</v>
      </c>
      <c r="AA1782" s="13">
        <v>15.83</v>
      </c>
      <c r="AB1782" s="13">
        <v>61.4</v>
      </c>
      <c r="AC1782" s="13">
        <v>0</v>
      </c>
      <c r="AD1782" s="13">
        <v>231.5</v>
      </c>
      <c r="AE1782" s="18">
        <f t="shared" si="332"/>
        <v>3.0699999999999998E-2</v>
      </c>
      <c r="AF1782" s="18">
        <f t="shared" si="336"/>
        <v>3.5576505596990909E-2</v>
      </c>
      <c r="AG1782" s="19">
        <f t="shared" si="333"/>
        <v>4.8765055969909113E-3</v>
      </c>
      <c r="AH1782" s="16">
        <f t="shared" si="334"/>
        <v>15.884383052087662</v>
      </c>
      <c r="AI1782" s="16">
        <f t="shared" si="335"/>
        <v>-1.6496005551595645E-2</v>
      </c>
      <c r="AJ1782" s="44" t="s">
        <v>681</v>
      </c>
      <c r="AK1782" s="15" t="s">
        <v>683</v>
      </c>
      <c r="AL1782" s="14" t="s">
        <v>57</v>
      </c>
      <c r="AM1782" s="39" t="s">
        <v>58</v>
      </c>
      <c r="AN1782" s="39" t="s">
        <v>59</v>
      </c>
      <c r="AO1782" s="39" t="s">
        <v>60</v>
      </c>
      <c r="AP1782" s="39" t="s">
        <v>61</v>
      </c>
      <c r="AQ1782" s="20"/>
      <c r="AR1782" s="20"/>
      <c r="AS1782" s="20"/>
      <c r="AT1782" s="20"/>
      <c r="AU1782" s="20"/>
      <c r="AV1782" s="20"/>
      <c r="AW1782" s="20"/>
      <c r="AX1782" s="20"/>
      <c r="AY1782" s="20"/>
      <c r="AZ1782" s="20"/>
      <c r="BA1782" s="20"/>
      <c r="BB1782" s="20"/>
    </row>
    <row r="1783" spans="1:54" ht="26.1" hidden="1" customHeight="1" x14ac:dyDescent="0.25">
      <c r="A1783" s="39" t="s">
        <v>22</v>
      </c>
      <c r="B1783" s="13" t="s">
        <v>260</v>
      </c>
      <c r="C1783" s="13" t="s">
        <v>252</v>
      </c>
      <c r="D1783" s="13">
        <v>34023</v>
      </c>
      <c r="E1783" s="13">
        <v>18068</v>
      </c>
      <c r="F1783" s="13" t="s">
        <v>365</v>
      </c>
      <c r="G1783" s="13" t="s">
        <v>276</v>
      </c>
      <c r="H1783" s="13" t="s">
        <v>225</v>
      </c>
      <c r="I1783" s="13" t="s">
        <v>230</v>
      </c>
      <c r="J1783" s="13" t="s">
        <v>607</v>
      </c>
      <c r="K1783" s="4">
        <v>2411</v>
      </c>
      <c r="L1783" s="4">
        <v>12001</v>
      </c>
      <c r="M1783" s="14" t="s">
        <v>34</v>
      </c>
      <c r="N1783" s="15" t="s">
        <v>679</v>
      </c>
      <c r="O1783" s="15">
        <v>0.123879139999737</v>
      </c>
      <c r="P1783" s="15">
        <v>0</v>
      </c>
      <c r="Q1783" s="15">
        <f t="shared" si="325"/>
        <v>-0.123879139999737</v>
      </c>
      <c r="R1783" s="15">
        <f t="shared" si="326"/>
        <v>-100</v>
      </c>
      <c r="S1783" s="15">
        <v>0.12387913999973631</v>
      </c>
      <c r="T1783" s="15">
        <v>0</v>
      </c>
      <c r="U1783" s="15">
        <f t="shared" si="327"/>
        <v>-0.12387913999973631</v>
      </c>
      <c r="V1783" s="16">
        <f t="shared" si="328"/>
        <v>-100</v>
      </c>
      <c r="W1783" s="17">
        <f t="shared" si="329"/>
        <v>1.3465123913014817E-3</v>
      </c>
      <c r="X1783" s="17">
        <f t="shared" si="329"/>
        <v>0</v>
      </c>
      <c r="Y1783" s="16">
        <f t="shared" si="330"/>
        <v>-1.3465123913014817E-3</v>
      </c>
      <c r="Z1783" s="15">
        <f t="shared" si="331"/>
        <v>-100</v>
      </c>
      <c r="AA1783" s="13">
        <v>0.12</v>
      </c>
      <c r="AB1783" s="13">
        <v>61.93</v>
      </c>
      <c r="AC1783" s="13">
        <v>0</v>
      </c>
      <c r="AD1783" s="13">
        <v>0</v>
      </c>
      <c r="AE1783" s="18">
        <f t="shared" si="332"/>
        <v>3.0964999999999999E-2</v>
      </c>
      <c r="AF1783" s="18">
        <f t="shared" si="336"/>
        <v>0</v>
      </c>
      <c r="AG1783" s="19">
        <f t="shared" si="333"/>
        <v>-3.0964999999999999E-2</v>
      </c>
      <c r="AH1783" s="16">
        <f t="shared" si="334"/>
        <v>-100</v>
      </c>
      <c r="AI1783" s="16">
        <f t="shared" si="335"/>
        <v>2.9618487608698518E-2</v>
      </c>
      <c r="AJ1783" s="44">
        <v>221112</v>
      </c>
      <c r="AK1783" s="15" t="s">
        <v>682</v>
      </c>
      <c r="AL1783" s="14" t="s">
        <v>76</v>
      </c>
      <c r="AM1783" s="39" t="s">
        <v>58</v>
      </c>
      <c r="AN1783" s="39" t="s">
        <v>59</v>
      </c>
      <c r="AO1783" s="39" t="s">
        <v>77</v>
      </c>
      <c r="AP1783" s="39" t="s">
        <v>61</v>
      </c>
      <c r="AQ1783" s="20"/>
      <c r="AR1783" s="20"/>
      <c r="AS1783" s="20"/>
      <c r="AT1783" s="20"/>
      <c r="AU1783" s="20"/>
      <c r="AV1783" s="20"/>
      <c r="AW1783" s="20"/>
      <c r="AX1783" s="20"/>
      <c r="AY1783" s="20"/>
      <c r="AZ1783" s="20"/>
      <c r="BA1783" s="20"/>
      <c r="BB1783" s="20"/>
    </row>
    <row r="1784" spans="1:54" ht="26.1" hidden="1" customHeight="1" x14ac:dyDescent="0.25">
      <c r="A1784" s="39" t="s">
        <v>2</v>
      </c>
      <c r="B1784" s="13" t="s">
        <v>21</v>
      </c>
      <c r="C1784" s="13" t="s">
        <v>251</v>
      </c>
      <c r="D1784" s="13">
        <v>34033</v>
      </c>
      <c r="E1784" s="13">
        <v>65495</v>
      </c>
      <c r="F1784" s="13" t="s">
        <v>271</v>
      </c>
      <c r="G1784" s="13" t="s">
        <v>276</v>
      </c>
      <c r="H1784" s="13" t="s">
        <v>119</v>
      </c>
      <c r="I1784" s="13" t="s">
        <v>123</v>
      </c>
      <c r="J1784" s="13" t="s">
        <v>397</v>
      </c>
      <c r="K1784" s="4">
        <v>2384</v>
      </c>
      <c r="L1784" s="4">
        <v>1</v>
      </c>
      <c r="M1784" s="14" t="s">
        <v>35</v>
      </c>
      <c r="N1784" s="15" t="s">
        <v>679</v>
      </c>
      <c r="O1784" s="15">
        <v>0.36149422770122203</v>
      </c>
      <c r="P1784" s="15">
        <v>0</v>
      </c>
      <c r="Q1784" s="15">
        <f t="shared" si="325"/>
        <v>-0.36149422770122203</v>
      </c>
      <c r="R1784" s="15">
        <f t="shared" si="326"/>
        <v>-100</v>
      </c>
      <c r="S1784" s="15">
        <v>0.35352707949783341</v>
      </c>
      <c r="T1784" s="15">
        <v>0</v>
      </c>
      <c r="U1784" s="15">
        <f t="shared" si="327"/>
        <v>-0.35352707949783341</v>
      </c>
      <c r="V1784" s="16">
        <f t="shared" si="328"/>
        <v>-100</v>
      </c>
      <c r="W1784" s="17">
        <f t="shared" si="329"/>
        <v>3.8426856467155806E-3</v>
      </c>
      <c r="X1784" s="17">
        <f t="shared" si="329"/>
        <v>0</v>
      </c>
      <c r="Y1784" s="16">
        <f t="shared" si="330"/>
        <v>-3.8426856467155806E-3</v>
      </c>
      <c r="Z1784" s="15">
        <f t="shared" si="331"/>
        <v>-100</v>
      </c>
      <c r="AA1784" s="13">
        <v>0.36</v>
      </c>
      <c r="AB1784" s="13">
        <v>62.64</v>
      </c>
      <c r="AC1784" s="13">
        <v>0</v>
      </c>
      <c r="AD1784" s="13">
        <v>0</v>
      </c>
      <c r="AE1784" s="18">
        <f t="shared" si="332"/>
        <v>3.1320000000000001E-2</v>
      </c>
      <c r="AF1784" s="18">
        <f t="shared" si="336"/>
        <v>0</v>
      </c>
      <c r="AG1784" s="19">
        <f t="shared" si="333"/>
        <v>-3.1320000000000001E-2</v>
      </c>
      <c r="AH1784" s="16">
        <f t="shared" si="334"/>
        <v>-100</v>
      </c>
      <c r="AI1784" s="16">
        <f t="shared" si="335"/>
        <v>2.7477314353284418E-2</v>
      </c>
      <c r="AJ1784" s="44">
        <v>221112</v>
      </c>
      <c r="AK1784" s="15" t="s">
        <v>685</v>
      </c>
      <c r="AL1784" s="14" t="s">
        <v>121</v>
      </c>
      <c r="AM1784" s="39" t="s">
        <v>65</v>
      </c>
      <c r="AN1784" s="39" t="s">
        <v>59</v>
      </c>
      <c r="AO1784" s="39" t="s">
        <v>60</v>
      </c>
      <c r="AP1784" s="39" t="s">
        <v>122</v>
      </c>
      <c r="AQ1784" s="20"/>
      <c r="AR1784" s="20"/>
      <c r="AS1784" s="20"/>
      <c r="AT1784" s="20"/>
      <c r="AU1784" s="20"/>
      <c r="AV1784" s="20"/>
      <c r="AW1784" s="20"/>
      <c r="AX1784" s="20"/>
      <c r="AY1784" s="20"/>
      <c r="AZ1784" s="20"/>
      <c r="BA1784" s="20"/>
      <c r="BB1784" s="20"/>
    </row>
    <row r="1785" spans="1:54" ht="26.1" hidden="1" customHeight="1" x14ac:dyDescent="0.25">
      <c r="A1785" s="39" t="s">
        <v>0</v>
      </c>
      <c r="B1785" s="13" t="s">
        <v>652</v>
      </c>
      <c r="C1785" s="13" t="s">
        <v>252</v>
      </c>
      <c r="D1785" s="13">
        <v>34039</v>
      </c>
      <c r="E1785" s="13">
        <v>41809</v>
      </c>
      <c r="F1785" s="13" t="s">
        <v>354</v>
      </c>
      <c r="G1785" s="13" t="s">
        <v>276</v>
      </c>
      <c r="H1785" s="13" t="s">
        <v>168</v>
      </c>
      <c r="I1785" s="13" t="s">
        <v>173</v>
      </c>
      <c r="J1785" s="13" t="s">
        <v>531</v>
      </c>
      <c r="K1785" s="4">
        <v>50006</v>
      </c>
      <c r="L1785" s="4">
        <v>8001</v>
      </c>
      <c r="M1785" s="14" t="s">
        <v>35</v>
      </c>
      <c r="N1785" s="15" t="s">
        <v>679</v>
      </c>
      <c r="O1785" s="15">
        <v>10.117631360916601</v>
      </c>
      <c r="P1785" s="15">
        <v>7.8339166919999998</v>
      </c>
      <c r="Q1785" s="15">
        <f t="shared" si="325"/>
        <v>-2.283714668916601</v>
      </c>
      <c r="R1785" s="15">
        <f t="shared" si="326"/>
        <v>-22.5716334925817</v>
      </c>
      <c r="S1785" s="15">
        <v>3.365250708556685</v>
      </c>
      <c r="T1785" s="15">
        <v>2.609960649</v>
      </c>
      <c r="U1785" s="15">
        <f t="shared" si="327"/>
        <v>-0.75529005955668493</v>
      </c>
      <c r="V1785" s="16">
        <f t="shared" si="328"/>
        <v>-22.443797653358779</v>
      </c>
      <c r="W1785" s="17">
        <f t="shared" si="329"/>
        <v>3.6578812049529182E-2</v>
      </c>
      <c r="X1785" s="17">
        <f t="shared" si="329"/>
        <v>2.8369137489130437E-2</v>
      </c>
      <c r="Y1785" s="16">
        <f t="shared" si="330"/>
        <v>-8.2096745603987449E-3</v>
      </c>
      <c r="Z1785" s="15">
        <f t="shared" si="331"/>
        <v>-22.443797653358768</v>
      </c>
      <c r="AA1785" s="13">
        <v>10.11</v>
      </c>
      <c r="AB1785" s="13">
        <v>63.83</v>
      </c>
      <c r="AC1785" s="13">
        <v>0</v>
      </c>
      <c r="AD1785" s="13">
        <v>87.37</v>
      </c>
      <c r="AE1785" s="18">
        <f t="shared" si="332"/>
        <v>3.1914999999999999E-2</v>
      </c>
      <c r="AF1785" s="18">
        <f t="shared" si="336"/>
        <v>2.4752061978930547E-2</v>
      </c>
      <c r="AG1785" s="19">
        <f t="shared" si="333"/>
        <v>-7.1629380210694524E-3</v>
      </c>
      <c r="AH1785" s="16">
        <f t="shared" si="334"/>
        <v>-22.443797653358775</v>
      </c>
      <c r="AI1785" s="16">
        <f t="shared" si="335"/>
        <v>-4.6638120495291827E-3</v>
      </c>
      <c r="AJ1785" s="44">
        <v>221112</v>
      </c>
      <c r="AK1785" s="15" t="s">
        <v>683</v>
      </c>
      <c r="AL1785" s="14" t="s">
        <v>57</v>
      </c>
      <c r="AM1785" s="39" t="s">
        <v>58</v>
      </c>
      <c r="AN1785" s="39" t="s">
        <v>59</v>
      </c>
      <c r="AO1785" s="39" t="s">
        <v>60</v>
      </c>
      <c r="AP1785" s="39" t="s">
        <v>61</v>
      </c>
      <c r="AQ1785" s="20"/>
      <c r="AR1785" s="20"/>
      <c r="AS1785" s="20"/>
      <c r="AT1785" s="20"/>
      <c r="AU1785" s="20"/>
      <c r="AV1785" s="20"/>
      <c r="AW1785" s="20"/>
      <c r="AX1785" s="20"/>
      <c r="AY1785" s="20"/>
      <c r="AZ1785" s="20"/>
      <c r="BA1785" s="20"/>
      <c r="BB1785" s="20"/>
    </row>
    <row r="1786" spans="1:54" ht="26.1" hidden="1" customHeight="1" x14ac:dyDescent="0.25">
      <c r="A1786" s="39" t="s">
        <v>16</v>
      </c>
      <c r="B1786" s="13" t="s">
        <v>255</v>
      </c>
      <c r="C1786" s="13" t="s">
        <v>251</v>
      </c>
      <c r="D1786" s="13">
        <v>34009</v>
      </c>
      <c r="E1786" s="13">
        <v>73243</v>
      </c>
      <c r="F1786" s="13" t="s">
        <v>271</v>
      </c>
      <c r="G1786" s="13" t="s">
        <v>276</v>
      </c>
      <c r="H1786" s="13" t="s">
        <v>194</v>
      </c>
      <c r="I1786" s="13" t="s">
        <v>195</v>
      </c>
      <c r="J1786" s="13" t="s">
        <v>571</v>
      </c>
      <c r="K1786" s="4">
        <v>2382</v>
      </c>
      <c r="L1786" s="4">
        <v>3001</v>
      </c>
      <c r="M1786" s="14" t="s">
        <v>35</v>
      </c>
      <c r="N1786" s="15" t="s">
        <v>679</v>
      </c>
      <c r="O1786" s="15">
        <v>0.33108253100014001</v>
      </c>
      <c r="P1786" s="15">
        <v>0</v>
      </c>
      <c r="Q1786" s="15">
        <f t="shared" si="325"/>
        <v>-0.33108253100014001</v>
      </c>
      <c r="R1786" s="15">
        <f t="shared" si="326"/>
        <v>-100</v>
      </c>
      <c r="S1786" s="15">
        <v>0.28324907751285788</v>
      </c>
      <c r="T1786" s="15">
        <v>0</v>
      </c>
      <c r="U1786" s="15">
        <f t="shared" si="327"/>
        <v>-0.28324907751285788</v>
      </c>
      <c r="V1786" s="16">
        <f t="shared" si="328"/>
        <v>-100</v>
      </c>
      <c r="W1786" s="17">
        <f t="shared" si="329"/>
        <v>3.0787943207919335E-3</v>
      </c>
      <c r="X1786" s="17">
        <f t="shared" si="329"/>
        <v>0</v>
      </c>
      <c r="Y1786" s="16">
        <f t="shared" si="330"/>
        <v>-3.0787943207919335E-3</v>
      </c>
      <c r="Z1786" s="15">
        <f t="shared" si="331"/>
        <v>-100</v>
      </c>
      <c r="AA1786" s="13">
        <v>0.33</v>
      </c>
      <c r="AB1786" s="13">
        <v>65.02</v>
      </c>
      <c r="AC1786" s="13">
        <v>0</v>
      </c>
      <c r="AD1786" s="13">
        <v>25.6</v>
      </c>
      <c r="AE1786" s="18">
        <f t="shared" si="332"/>
        <v>3.2509999999999997E-2</v>
      </c>
      <c r="AF1786" s="18">
        <f t="shared" si="336"/>
        <v>0</v>
      </c>
      <c r="AG1786" s="19">
        <f t="shared" si="333"/>
        <v>-3.2509999999999997E-2</v>
      </c>
      <c r="AH1786" s="16">
        <f t="shared" si="334"/>
        <v>-100</v>
      </c>
      <c r="AI1786" s="16">
        <f t="shared" si="335"/>
        <v>2.9431205679208063E-2</v>
      </c>
      <c r="AJ1786" s="44">
        <v>221112</v>
      </c>
      <c r="AK1786" s="15" t="s">
        <v>682</v>
      </c>
      <c r="AL1786" s="14" t="s">
        <v>76</v>
      </c>
      <c r="AM1786" s="39" t="s">
        <v>58</v>
      </c>
      <c r="AN1786" s="39" t="s">
        <v>59</v>
      </c>
      <c r="AO1786" s="39" t="s">
        <v>77</v>
      </c>
      <c r="AP1786" s="39" t="s">
        <v>61</v>
      </c>
      <c r="AQ1786" s="20"/>
      <c r="AR1786" s="20"/>
      <c r="AS1786" s="20"/>
      <c r="AT1786" s="20"/>
      <c r="AU1786" s="20"/>
      <c r="AV1786" s="20"/>
      <c r="AW1786" s="20"/>
      <c r="AX1786" s="20"/>
      <c r="AY1786" s="20"/>
      <c r="AZ1786" s="20"/>
      <c r="BA1786" s="20"/>
      <c r="BB1786" s="20"/>
    </row>
    <row r="1787" spans="1:54" ht="26.1" hidden="1" customHeight="1" x14ac:dyDescent="0.25">
      <c r="A1787" s="39" t="s">
        <v>19</v>
      </c>
      <c r="B1787" s="13" t="s">
        <v>253</v>
      </c>
      <c r="C1787" s="13" t="s">
        <v>251</v>
      </c>
      <c r="D1787" s="13">
        <v>34005</v>
      </c>
      <c r="E1787" s="13">
        <v>45979</v>
      </c>
      <c r="F1787" s="13" t="s">
        <v>354</v>
      </c>
      <c r="G1787" s="13" t="s">
        <v>313</v>
      </c>
      <c r="H1787" s="13" t="s">
        <v>85</v>
      </c>
      <c r="I1787" s="13" t="s">
        <v>91</v>
      </c>
      <c r="J1787" s="13" t="s">
        <v>357</v>
      </c>
      <c r="K1787" s="4">
        <v>2399</v>
      </c>
      <c r="L1787" s="4">
        <v>14001</v>
      </c>
      <c r="M1787" s="14" t="s">
        <v>35</v>
      </c>
      <c r="N1787" s="15" t="s">
        <v>679</v>
      </c>
      <c r="O1787" s="15">
        <v>0.19097634399361099</v>
      </c>
      <c r="P1787" s="15">
        <v>0</v>
      </c>
      <c r="Q1787" s="15">
        <f t="shared" si="325"/>
        <v>-0.19097634399361099</v>
      </c>
      <c r="R1787" s="15">
        <f t="shared" si="326"/>
        <v>-100</v>
      </c>
      <c r="S1787" s="15">
        <v>0.1109545660526286</v>
      </c>
      <c r="T1787" s="15">
        <v>0</v>
      </c>
      <c r="U1787" s="15">
        <f t="shared" si="327"/>
        <v>-0.1109545660526286</v>
      </c>
      <c r="V1787" s="16">
        <f t="shared" si="328"/>
        <v>-100</v>
      </c>
      <c r="W1787" s="17">
        <f t="shared" si="329"/>
        <v>1.2060278918763977E-3</v>
      </c>
      <c r="X1787" s="17">
        <f t="shared" si="329"/>
        <v>0</v>
      </c>
      <c r="Y1787" s="16">
        <f t="shared" si="330"/>
        <v>-1.2060278918763977E-3</v>
      </c>
      <c r="Z1787" s="15">
        <f t="shared" si="331"/>
        <v>-100</v>
      </c>
      <c r="AA1787" s="13">
        <v>0.19</v>
      </c>
      <c r="AB1787" s="13">
        <v>66.069999999999993</v>
      </c>
      <c r="AC1787" s="13">
        <v>0</v>
      </c>
      <c r="AD1787" s="13">
        <v>0</v>
      </c>
      <c r="AE1787" s="18">
        <f t="shared" si="332"/>
        <v>3.3034999999999995E-2</v>
      </c>
      <c r="AF1787" s="18">
        <f t="shared" si="336"/>
        <v>0</v>
      </c>
      <c r="AG1787" s="19">
        <f t="shared" si="333"/>
        <v>-3.3034999999999995E-2</v>
      </c>
      <c r="AH1787" s="16">
        <f t="shared" si="334"/>
        <v>-100</v>
      </c>
      <c r="AI1787" s="16">
        <f t="shared" si="335"/>
        <v>3.1828972108123597E-2</v>
      </c>
      <c r="AJ1787" s="44">
        <v>221112</v>
      </c>
      <c r="AK1787" s="15" t="s">
        <v>682</v>
      </c>
      <c r="AL1787" s="14" t="s">
        <v>76</v>
      </c>
      <c r="AM1787" s="39" t="s">
        <v>58</v>
      </c>
      <c r="AN1787" s="39" t="s">
        <v>59</v>
      </c>
      <c r="AO1787" s="39" t="s">
        <v>77</v>
      </c>
      <c r="AP1787" s="39" t="s">
        <v>61</v>
      </c>
      <c r="AQ1787" s="20"/>
      <c r="AR1787" s="20"/>
      <c r="AS1787" s="20"/>
      <c r="AT1787" s="20"/>
      <c r="AU1787" s="20"/>
      <c r="AV1787" s="20"/>
      <c r="AW1787" s="20"/>
      <c r="AX1787" s="20"/>
      <c r="AY1787" s="20"/>
      <c r="AZ1787" s="20"/>
      <c r="BA1787" s="20"/>
      <c r="BB1787" s="20"/>
    </row>
    <row r="1788" spans="1:54" ht="26.1" hidden="1" customHeight="1" x14ac:dyDescent="0.25">
      <c r="A1788" s="39" t="s">
        <v>31</v>
      </c>
      <c r="B1788" s="13" t="s">
        <v>31</v>
      </c>
      <c r="C1788" s="13" t="s">
        <v>252</v>
      </c>
      <c r="D1788" s="13">
        <v>34013</v>
      </c>
      <c r="E1788" s="13">
        <v>7627</v>
      </c>
      <c r="F1788" s="13" t="s">
        <v>352</v>
      </c>
      <c r="G1788" s="13" t="s">
        <v>325</v>
      </c>
      <c r="H1788" s="13" t="s">
        <v>132</v>
      </c>
      <c r="I1788" s="13" t="s">
        <v>135</v>
      </c>
      <c r="J1788" s="13" t="s">
        <v>446</v>
      </c>
      <c r="K1788" s="4">
        <v>2401</v>
      </c>
      <c r="L1788" s="4">
        <v>24001</v>
      </c>
      <c r="M1788" s="14" t="s">
        <v>34</v>
      </c>
      <c r="N1788" s="15" t="s">
        <v>679</v>
      </c>
      <c r="O1788" s="15">
        <v>0.36342365482939298</v>
      </c>
      <c r="P1788" s="15">
        <v>0</v>
      </c>
      <c r="Q1788" s="15">
        <f t="shared" si="325"/>
        <v>-0.36342365482939298</v>
      </c>
      <c r="R1788" s="15">
        <f t="shared" si="326"/>
        <v>-100</v>
      </c>
      <c r="S1788" s="15">
        <v>0.14593690837647449</v>
      </c>
      <c r="T1788" s="15">
        <v>0</v>
      </c>
      <c r="U1788" s="15">
        <f t="shared" si="327"/>
        <v>-0.14593690837647449</v>
      </c>
      <c r="V1788" s="16">
        <f t="shared" si="328"/>
        <v>-100</v>
      </c>
      <c r="W1788" s="17">
        <f t="shared" si="329"/>
        <v>1.5862707432225489E-3</v>
      </c>
      <c r="X1788" s="17">
        <f t="shared" si="329"/>
        <v>0</v>
      </c>
      <c r="Y1788" s="16">
        <f t="shared" si="330"/>
        <v>-1.5862707432225489E-3</v>
      </c>
      <c r="Z1788" s="15">
        <f t="shared" si="331"/>
        <v>-100</v>
      </c>
      <c r="AA1788" s="13">
        <v>0.36</v>
      </c>
      <c r="AB1788" s="13">
        <v>66.08</v>
      </c>
      <c r="AC1788" s="13">
        <v>0</v>
      </c>
      <c r="AD1788" s="13">
        <v>0</v>
      </c>
      <c r="AE1788" s="18">
        <f t="shared" si="332"/>
        <v>3.304E-2</v>
      </c>
      <c r="AF1788" s="18">
        <f t="shared" si="336"/>
        <v>0</v>
      </c>
      <c r="AG1788" s="19">
        <f t="shared" si="333"/>
        <v>-3.304E-2</v>
      </c>
      <c r="AH1788" s="16">
        <f t="shared" si="334"/>
        <v>-100</v>
      </c>
      <c r="AI1788" s="16">
        <f t="shared" si="335"/>
        <v>3.1453729256777453E-2</v>
      </c>
      <c r="AJ1788" s="44">
        <v>221112</v>
      </c>
      <c r="AK1788" s="15" t="s">
        <v>686</v>
      </c>
      <c r="AL1788" s="14" t="s">
        <v>57</v>
      </c>
      <c r="AM1788" s="39" t="s">
        <v>58</v>
      </c>
      <c r="AN1788" s="39" t="s">
        <v>59</v>
      </c>
      <c r="AO1788" s="39" t="s">
        <v>60</v>
      </c>
      <c r="AP1788" s="39" t="s">
        <v>61</v>
      </c>
      <c r="AQ1788" s="20"/>
      <c r="AR1788" s="20"/>
      <c r="AS1788" s="20"/>
      <c r="AT1788" s="20"/>
      <c r="AU1788" s="20"/>
      <c r="AV1788" s="20"/>
      <c r="AW1788" s="20"/>
      <c r="AX1788" s="20"/>
      <c r="AY1788" s="20"/>
      <c r="AZ1788" s="20"/>
      <c r="BA1788" s="20"/>
      <c r="BB1788" s="20"/>
    </row>
    <row r="1789" spans="1:54" ht="26.1" customHeight="1" x14ac:dyDescent="0.25">
      <c r="A1789" s="40" t="s">
        <v>11</v>
      </c>
      <c r="B1789" s="13" t="s">
        <v>652</v>
      </c>
      <c r="C1789" s="13" t="s">
        <v>252</v>
      </c>
      <c r="D1789" s="13">
        <v>34039</v>
      </c>
      <c r="E1789" s="13">
        <v>41810</v>
      </c>
      <c r="F1789" s="13" t="s">
        <v>548</v>
      </c>
      <c r="G1789" s="13" t="s">
        <v>272</v>
      </c>
      <c r="H1789" s="13" t="s">
        <v>175</v>
      </c>
      <c r="I1789" s="13" t="s">
        <v>177</v>
      </c>
      <c r="J1789" s="13" t="s">
        <v>552</v>
      </c>
      <c r="K1789" s="4">
        <v>2406</v>
      </c>
      <c r="L1789" s="4">
        <v>2101</v>
      </c>
      <c r="M1789" s="13" t="s">
        <v>36</v>
      </c>
      <c r="N1789" s="15" t="s">
        <v>679</v>
      </c>
      <c r="O1789" s="15">
        <v>2.7047680663189402</v>
      </c>
      <c r="P1789" s="15">
        <v>3.2983156400000002</v>
      </c>
      <c r="Q1789" s="15">
        <f t="shared" si="325"/>
        <v>0.59354757368106004</v>
      </c>
      <c r="R1789" s="15">
        <f t="shared" si="326"/>
        <v>21.944490585799095</v>
      </c>
      <c r="S1789" s="15">
        <v>0.8287242275312009</v>
      </c>
      <c r="T1789" s="15">
        <v>1.070228883</v>
      </c>
      <c r="U1789" s="15">
        <f t="shared" si="327"/>
        <v>0.24150465546879907</v>
      </c>
      <c r="V1789" s="16">
        <f t="shared" si="328"/>
        <v>29.141739488931083</v>
      </c>
      <c r="W1789" s="17">
        <f t="shared" si="329"/>
        <v>9.0078720383826184E-3</v>
      </c>
      <c r="X1789" s="17">
        <f t="shared" si="329"/>
        <v>1.1632922641304347E-2</v>
      </c>
      <c r="Y1789" s="16">
        <f t="shared" si="330"/>
        <v>2.6250506029217285E-3</v>
      </c>
      <c r="Z1789" s="15">
        <f t="shared" si="331"/>
        <v>29.14173948893108</v>
      </c>
      <c r="AA1789" s="13">
        <v>2.71</v>
      </c>
      <c r="AB1789" s="13">
        <v>66.98</v>
      </c>
      <c r="AC1789" s="13">
        <v>6.1</v>
      </c>
      <c r="AD1789" s="13">
        <v>0</v>
      </c>
      <c r="AE1789" s="18">
        <f t="shared" si="332"/>
        <v>3.3489999999999999E-2</v>
      </c>
      <c r="AF1789" s="18">
        <f t="shared" si="336"/>
        <v>4.3249568554843021E-2</v>
      </c>
      <c r="AG1789" s="19">
        <f t="shared" si="333"/>
        <v>9.7595685548430219E-3</v>
      </c>
      <c r="AH1789" s="16">
        <f t="shared" si="334"/>
        <v>29.141739488931091</v>
      </c>
      <c r="AI1789" s="16">
        <f t="shared" si="335"/>
        <v>2.4482127961617382E-2</v>
      </c>
      <c r="AJ1789" s="44">
        <v>221112</v>
      </c>
      <c r="AK1789" s="15" t="s">
        <v>683</v>
      </c>
      <c r="AL1789" s="14" t="s">
        <v>57</v>
      </c>
      <c r="AM1789" s="39" t="s">
        <v>58</v>
      </c>
      <c r="AN1789" s="39" t="s">
        <v>59</v>
      </c>
      <c r="AO1789" s="39" t="s">
        <v>60</v>
      </c>
      <c r="AP1789" s="39" t="s">
        <v>61</v>
      </c>
      <c r="AQ1789" s="20"/>
      <c r="AR1789" s="20"/>
      <c r="AS1789" s="20"/>
      <c r="AT1789" s="20"/>
      <c r="AU1789" s="20"/>
      <c r="AV1789" s="20"/>
      <c r="AW1789" s="20"/>
      <c r="AX1789" s="20"/>
      <c r="AY1789" s="20"/>
      <c r="AZ1789" s="20"/>
      <c r="BA1789" s="20"/>
      <c r="BB1789" s="20"/>
    </row>
    <row r="1790" spans="1:54" ht="26.1" hidden="1" customHeight="1" x14ac:dyDescent="0.25">
      <c r="A1790" s="39" t="s">
        <v>31</v>
      </c>
      <c r="B1790" s="13" t="s">
        <v>31</v>
      </c>
      <c r="C1790" s="13" t="s">
        <v>252</v>
      </c>
      <c r="D1790" s="13">
        <v>34013</v>
      </c>
      <c r="E1790" s="13">
        <v>7627</v>
      </c>
      <c r="F1790" s="13" t="s">
        <v>352</v>
      </c>
      <c r="G1790" s="13" t="s">
        <v>276</v>
      </c>
      <c r="H1790" s="13" t="s">
        <v>132</v>
      </c>
      <c r="I1790" s="13" t="s">
        <v>135</v>
      </c>
      <c r="J1790" s="13" t="s">
        <v>451</v>
      </c>
      <c r="K1790" s="4">
        <v>2401</v>
      </c>
      <c r="L1790" s="4">
        <v>22001</v>
      </c>
      <c r="M1790" s="14" t="s">
        <v>34</v>
      </c>
      <c r="N1790" s="15" t="s">
        <v>679</v>
      </c>
      <c r="O1790" s="15">
        <v>1.8160785755242199</v>
      </c>
      <c r="P1790" s="15">
        <v>0</v>
      </c>
      <c r="Q1790" s="15">
        <f t="shared" si="325"/>
        <v>-1.8160785755242199</v>
      </c>
      <c r="R1790" s="15">
        <f t="shared" si="326"/>
        <v>-100</v>
      </c>
      <c r="S1790" s="15">
        <v>0.77261469035209007</v>
      </c>
      <c r="T1790" s="15">
        <v>0</v>
      </c>
      <c r="U1790" s="15">
        <f t="shared" si="327"/>
        <v>-0.77261469035209007</v>
      </c>
      <c r="V1790" s="16">
        <f t="shared" si="328"/>
        <v>-100</v>
      </c>
      <c r="W1790" s="17">
        <f t="shared" si="329"/>
        <v>8.3979857646966308E-3</v>
      </c>
      <c r="X1790" s="17">
        <f t="shared" si="329"/>
        <v>0</v>
      </c>
      <c r="Y1790" s="16">
        <f t="shared" si="330"/>
        <v>-8.3979857646966308E-3</v>
      </c>
      <c r="Z1790" s="15">
        <f t="shared" si="331"/>
        <v>-100</v>
      </c>
      <c r="AA1790" s="13">
        <v>1.82</v>
      </c>
      <c r="AB1790" s="13">
        <v>67.7</v>
      </c>
      <c r="AC1790" s="13">
        <v>0</v>
      </c>
      <c r="AD1790" s="13">
        <v>0</v>
      </c>
      <c r="AE1790" s="18">
        <f t="shared" si="332"/>
        <v>3.3849999999999998E-2</v>
      </c>
      <c r="AF1790" s="18">
        <f t="shared" si="336"/>
        <v>0</v>
      </c>
      <c r="AG1790" s="19">
        <f t="shared" si="333"/>
        <v>-3.3849999999999998E-2</v>
      </c>
      <c r="AH1790" s="16">
        <f t="shared" si="334"/>
        <v>-100</v>
      </c>
      <c r="AI1790" s="16">
        <f t="shared" si="335"/>
        <v>2.5452014235303369E-2</v>
      </c>
      <c r="AJ1790" s="44">
        <v>221112</v>
      </c>
      <c r="AK1790" s="15" t="s">
        <v>686</v>
      </c>
      <c r="AL1790" s="14" t="s">
        <v>57</v>
      </c>
      <c r="AM1790" s="39" t="s">
        <v>58</v>
      </c>
      <c r="AN1790" s="39" t="s">
        <v>59</v>
      </c>
      <c r="AO1790" s="39" t="s">
        <v>60</v>
      </c>
      <c r="AP1790" s="39" t="s">
        <v>61</v>
      </c>
      <c r="AQ1790" s="20"/>
      <c r="AR1790" s="20"/>
      <c r="AS1790" s="20"/>
      <c r="AT1790" s="20"/>
      <c r="AU1790" s="20"/>
      <c r="AV1790" s="20"/>
      <c r="AW1790" s="20"/>
      <c r="AX1790" s="20"/>
      <c r="AY1790" s="20"/>
      <c r="AZ1790" s="20"/>
      <c r="BA1790" s="20"/>
      <c r="BB1790" s="20"/>
    </row>
    <row r="1791" spans="1:54" ht="26.1" hidden="1" customHeight="1" x14ac:dyDescent="0.25">
      <c r="A1791" s="39" t="s">
        <v>31</v>
      </c>
      <c r="B1791" s="13" t="s">
        <v>31</v>
      </c>
      <c r="C1791" s="13" t="s">
        <v>252</v>
      </c>
      <c r="D1791" s="13">
        <v>34013</v>
      </c>
      <c r="E1791" s="13">
        <v>7627</v>
      </c>
      <c r="F1791" s="13" t="s">
        <v>278</v>
      </c>
      <c r="G1791" s="13" t="s">
        <v>272</v>
      </c>
      <c r="H1791" s="13" t="s">
        <v>132</v>
      </c>
      <c r="I1791" s="13" t="s">
        <v>136</v>
      </c>
      <c r="J1791" s="13" t="s">
        <v>454</v>
      </c>
      <c r="K1791" s="4">
        <v>2401</v>
      </c>
      <c r="L1791" s="4">
        <v>20001</v>
      </c>
      <c r="M1791" s="14" t="s">
        <v>34</v>
      </c>
      <c r="N1791" s="15" t="s">
        <v>679</v>
      </c>
      <c r="O1791" s="15">
        <v>1.60757006849397</v>
      </c>
      <c r="P1791" s="15">
        <v>0</v>
      </c>
      <c r="Q1791" s="15">
        <f t="shared" si="325"/>
        <v>-1.60757006849397</v>
      </c>
      <c r="R1791" s="15">
        <f t="shared" si="326"/>
        <v>-100</v>
      </c>
      <c r="S1791" s="15">
        <v>0.76182792688756595</v>
      </c>
      <c r="T1791" s="15">
        <v>0</v>
      </c>
      <c r="U1791" s="15">
        <f t="shared" si="327"/>
        <v>-0.76182792688756595</v>
      </c>
      <c r="V1791" s="16">
        <f t="shared" si="328"/>
        <v>-100</v>
      </c>
      <c r="W1791" s="17">
        <f t="shared" si="329"/>
        <v>8.2807383357344118E-3</v>
      </c>
      <c r="X1791" s="17">
        <f t="shared" si="329"/>
        <v>0</v>
      </c>
      <c r="Y1791" s="16">
        <f t="shared" si="330"/>
        <v>-8.2807383357344118E-3</v>
      </c>
      <c r="Z1791" s="15">
        <f t="shared" si="331"/>
        <v>-100</v>
      </c>
      <c r="AA1791" s="13">
        <v>1.61</v>
      </c>
      <c r="AB1791" s="13">
        <v>68.040000000000006</v>
      </c>
      <c r="AC1791" s="13">
        <v>0</v>
      </c>
      <c r="AD1791" s="13">
        <v>0</v>
      </c>
      <c r="AE1791" s="18">
        <f t="shared" si="332"/>
        <v>3.4020000000000002E-2</v>
      </c>
      <c r="AF1791" s="18">
        <f t="shared" si="336"/>
        <v>0</v>
      </c>
      <c r="AG1791" s="19">
        <f t="shared" si="333"/>
        <v>-3.4020000000000002E-2</v>
      </c>
      <c r="AH1791" s="16">
        <f t="shared" si="334"/>
        <v>-100</v>
      </c>
      <c r="AI1791" s="16">
        <f t="shared" si="335"/>
        <v>2.573926166426559E-2</v>
      </c>
      <c r="AJ1791" s="44">
        <v>221112</v>
      </c>
      <c r="AK1791" s="15" t="s">
        <v>686</v>
      </c>
      <c r="AL1791" s="14" t="s">
        <v>57</v>
      </c>
      <c r="AM1791" s="39" t="s">
        <v>58</v>
      </c>
      <c r="AN1791" s="39" t="s">
        <v>59</v>
      </c>
      <c r="AO1791" s="39" t="s">
        <v>60</v>
      </c>
      <c r="AP1791" s="39" t="s">
        <v>61</v>
      </c>
      <c r="AQ1791" s="20"/>
      <c r="AR1791" s="20"/>
      <c r="AS1791" s="20"/>
      <c r="AT1791" s="20"/>
      <c r="AU1791" s="20"/>
      <c r="AV1791" s="20"/>
      <c r="AW1791" s="20"/>
      <c r="AX1791" s="20"/>
      <c r="AY1791" s="20"/>
      <c r="AZ1791" s="20"/>
      <c r="BA1791" s="20"/>
      <c r="BB1791" s="20"/>
    </row>
    <row r="1792" spans="1:54" ht="26.1" hidden="1" customHeight="1" x14ac:dyDescent="0.25">
      <c r="A1792" s="39" t="s">
        <v>6</v>
      </c>
      <c r="B1792" s="13" t="s">
        <v>259</v>
      </c>
      <c r="C1792" s="13" t="s">
        <v>251</v>
      </c>
      <c r="D1792" s="13">
        <v>34021</v>
      </c>
      <c r="E1792" s="13">
        <v>61057</v>
      </c>
      <c r="F1792" s="13" t="s">
        <v>354</v>
      </c>
      <c r="G1792" s="13" t="s">
        <v>377</v>
      </c>
      <c r="H1792" s="13" t="s">
        <v>180</v>
      </c>
      <c r="I1792" s="13" t="s">
        <v>181</v>
      </c>
      <c r="J1792" s="13" t="s">
        <v>565</v>
      </c>
      <c r="K1792" s="4">
        <v>2408</v>
      </c>
      <c r="L1792" s="4">
        <v>7001</v>
      </c>
      <c r="M1792" s="14" t="s">
        <v>34</v>
      </c>
      <c r="N1792" s="15" t="s">
        <v>679</v>
      </c>
      <c r="O1792" s="15">
        <v>6.8986945000148694E-2</v>
      </c>
      <c r="P1792" s="15">
        <v>0</v>
      </c>
      <c r="Q1792" s="15">
        <f t="shared" si="325"/>
        <v>-6.8986945000148694E-2</v>
      </c>
      <c r="R1792" s="15">
        <f t="shared" si="326"/>
        <v>-100</v>
      </c>
      <c r="S1792" s="15">
        <v>6.8986945000148694E-2</v>
      </c>
      <c r="T1792" s="15">
        <v>0</v>
      </c>
      <c r="U1792" s="15">
        <f t="shared" si="327"/>
        <v>-6.8986945000148694E-2</v>
      </c>
      <c r="V1792" s="16">
        <f t="shared" si="328"/>
        <v>-100</v>
      </c>
      <c r="W1792" s="17">
        <f t="shared" si="329"/>
        <v>7.4985809782770324E-4</v>
      </c>
      <c r="X1792" s="17">
        <f t="shared" si="329"/>
        <v>0</v>
      </c>
      <c r="Y1792" s="16">
        <f t="shared" si="330"/>
        <v>-7.4985809782770324E-4</v>
      </c>
      <c r="Z1792" s="15">
        <f t="shared" si="331"/>
        <v>-100</v>
      </c>
      <c r="AA1792" s="13">
        <v>7.0000000000000007E-2</v>
      </c>
      <c r="AB1792" s="13">
        <v>68.599999999999994</v>
      </c>
      <c r="AC1792" s="13">
        <v>0</v>
      </c>
      <c r="AD1792" s="13">
        <v>0</v>
      </c>
      <c r="AE1792" s="18">
        <f t="shared" si="332"/>
        <v>3.4299999999999997E-2</v>
      </c>
      <c r="AF1792" s="18">
        <f t="shared" si="336"/>
        <v>0</v>
      </c>
      <c r="AG1792" s="19">
        <f t="shared" si="333"/>
        <v>-3.4299999999999997E-2</v>
      </c>
      <c r="AH1792" s="16">
        <f t="shared" si="334"/>
        <v>-100</v>
      </c>
      <c r="AI1792" s="16">
        <f t="shared" si="335"/>
        <v>3.3550141902172294E-2</v>
      </c>
      <c r="AJ1792" s="44">
        <v>221112</v>
      </c>
      <c r="AK1792" s="15" t="s">
        <v>682</v>
      </c>
      <c r="AL1792" s="14" t="s">
        <v>182</v>
      </c>
      <c r="AM1792" s="39" t="s">
        <v>183</v>
      </c>
      <c r="AN1792" s="39" t="s">
        <v>184</v>
      </c>
      <c r="AO1792" s="39" t="s">
        <v>185</v>
      </c>
      <c r="AP1792" s="39" t="s">
        <v>186</v>
      </c>
      <c r="AQ1792" s="20"/>
      <c r="AR1792" s="20"/>
      <c r="AS1792" s="20"/>
      <c r="AT1792" s="20"/>
      <c r="AU1792" s="20"/>
      <c r="AV1792" s="20"/>
      <c r="AW1792" s="20"/>
      <c r="AX1792" s="20"/>
      <c r="AY1792" s="20"/>
      <c r="AZ1792" s="20"/>
      <c r="BA1792" s="20"/>
      <c r="BB1792" s="20"/>
    </row>
    <row r="1793" spans="1:54" ht="26.1" hidden="1" customHeight="1" x14ac:dyDescent="0.25">
      <c r="A1793" s="39" t="s">
        <v>26</v>
      </c>
      <c r="B1793" s="13" t="s">
        <v>261</v>
      </c>
      <c r="C1793" s="13" t="s">
        <v>251</v>
      </c>
      <c r="D1793" s="13">
        <v>34029</v>
      </c>
      <c r="E1793" s="13">
        <v>78912</v>
      </c>
      <c r="F1793" s="13" t="s">
        <v>466</v>
      </c>
      <c r="G1793" s="13" t="s">
        <v>276</v>
      </c>
      <c r="H1793" s="13" t="s">
        <v>137</v>
      </c>
      <c r="I1793" s="13" t="s">
        <v>138</v>
      </c>
      <c r="J1793" s="13" t="s">
        <v>471</v>
      </c>
      <c r="K1793" s="4">
        <v>7138</v>
      </c>
      <c r="L1793" s="4">
        <v>3001</v>
      </c>
      <c r="M1793" s="14" t="s">
        <v>35</v>
      </c>
      <c r="N1793" s="15" t="s">
        <v>679</v>
      </c>
      <c r="O1793" s="15">
        <v>0.56998322222070297</v>
      </c>
      <c r="P1793" s="15">
        <v>0.37628578099999999</v>
      </c>
      <c r="Q1793" s="15">
        <f t="shared" si="325"/>
        <v>-0.19369744122070298</v>
      </c>
      <c r="R1793" s="15">
        <f t="shared" si="326"/>
        <v>-33.983007511351182</v>
      </c>
      <c r="S1793" s="15">
        <v>0.42465887178245915</v>
      </c>
      <c r="T1793" s="15">
        <v>0.27249458900000001</v>
      </c>
      <c r="U1793" s="15">
        <f t="shared" si="327"/>
        <v>-0.15216428278245914</v>
      </c>
      <c r="V1793" s="16">
        <f t="shared" si="328"/>
        <v>-35.832121472881568</v>
      </c>
      <c r="W1793" s="17">
        <f t="shared" si="329"/>
        <v>4.6158573019832519E-3</v>
      </c>
      <c r="X1793" s="17">
        <f t="shared" si="329"/>
        <v>2.9618977065217393E-3</v>
      </c>
      <c r="Y1793" s="16">
        <f t="shared" si="330"/>
        <v>-1.6539595954615125E-3</v>
      </c>
      <c r="Z1793" s="15">
        <f t="shared" si="331"/>
        <v>-35.832121472881568</v>
      </c>
      <c r="AA1793" s="13">
        <v>0.56999999999999995</v>
      </c>
      <c r="AB1793" s="13">
        <v>69.400000000000006</v>
      </c>
      <c r="AC1793" s="13">
        <v>0</v>
      </c>
      <c r="AD1793" s="13">
        <v>51.95</v>
      </c>
      <c r="AE1793" s="18">
        <f t="shared" si="332"/>
        <v>3.4700000000000002E-2</v>
      </c>
      <c r="AF1793" s="18">
        <f t="shared" si="336"/>
        <v>2.2266253848910095E-2</v>
      </c>
      <c r="AG1793" s="19">
        <f t="shared" si="333"/>
        <v>-1.2433746151089907E-2</v>
      </c>
      <c r="AH1793" s="16">
        <f t="shared" si="334"/>
        <v>-35.832121472881575</v>
      </c>
      <c r="AI1793" s="16">
        <f t="shared" si="335"/>
        <v>3.008414269801675E-2</v>
      </c>
      <c r="AJ1793" s="44">
        <v>221112</v>
      </c>
      <c r="AK1793" s="15" t="s">
        <v>682</v>
      </c>
      <c r="AL1793" s="14" t="s">
        <v>57</v>
      </c>
      <c r="AM1793" s="39" t="s">
        <v>58</v>
      </c>
      <c r="AN1793" s="39" t="s">
        <v>59</v>
      </c>
      <c r="AO1793" s="39" t="s">
        <v>60</v>
      </c>
      <c r="AP1793" s="39" t="s">
        <v>61</v>
      </c>
      <c r="AQ1793" s="20"/>
      <c r="AR1793" s="20"/>
      <c r="AS1793" s="20"/>
      <c r="AT1793" s="20"/>
      <c r="AU1793" s="20"/>
      <c r="AV1793" s="20"/>
      <c r="AW1793" s="20"/>
      <c r="AX1793" s="20"/>
      <c r="AY1793" s="20"/>
      <c r="AZ1793" s="20"/>
      <c r="BA1793" s="20"/>
      <c r="BB1793" s="20"/>
    </row>
    <row r="1794" spans="1:54" ht="26.1" hidden="1" customHeight="1" x14ac:dyDescent="0.25">
      <c r="A1794" s="39" t="s">
        <v>32</v>
      </c>
      <c r="B1794" s="13" t="s">
        <v>257</v>
      </c>
      <c r="C1794" s="13" t="s">
        <v>252</v>
      </c>
      <c r="D1794" s="13">
        <v>34017</v>
      </c>
      <c r="E1794" s="13">
        <v>12200</v>
      </c>
      <c r="F1794" s="13" t="s">
        <v>509</v>
      </c>
      <c r="G1794" s="13" t="s">
        <v>313</v>
      </c>
      <c r="H1794" s="13" t="s">
        <v>160</v>
      </c>
      <c r="I1794" s="13" t="s">
        <v>165</v>
      </c>
      <c r="J1794" s="13" t="s">
        <v>514</v>
      </c>
      <c r="K1794" s="4">
        <v>2404</v>
      </c>
      <c r="L1794" s="4">
        <v>122</v>
      </c>
      <c r="M1794" s="14" t="s">
        <v>35</v>
      </c>
      <c r="N1794" s="15" t="s">
        <v>679</v>
      </c>
      <c r="O1794" s="15">
        <v>7.8095790800828802</v>
      </c>
      <c r="P1794" s="15">
        <v>6.6669276200000001</v>
      </c>
      <c r="Q1794" s="15">
        <f t="shared" si="325"/>
        <v>-1.1426514600828801</v>
      </c>
      <c r="R1794" s="15">
        <f t="shared" si="326"/>
        <v>-14.631409047345912</v>
      </c>
      <c r="S1794" s="15">
        <v>3.2066534328728391</v>
      </c>
      <c r="T1794" s="15">
        <v>2.7351511039999998</v>
      </c>
      <c r="U1794" s="15">
        <f t="shared" si="327"/>
        <v>-0.47150232887283927</v>
      </c>
      <c r="V1794" s="16">
        <f t="shared" si="328"/>
        <v>-14.703875512060577</v>
      </c>
      <c r="W1794" s="17">
        <f t="shared" si="329"/>
        <v>3.4854928618183033E-2</v>
      </c>
      <c r="X1794" s="17">
        <f t="shared" si="329"/>
        <v>2.9729903304347823E-2</v>
      </c>
      <c r="Y1794" s="16">
        <f t="shared" si="330"/>
        <v>-5.1250253138352096E-3</v>
      </c>
      <c r="Z1794" s="15">
        <f t="shared" si="331"/>
        <v>-14.703875512060579</v>
      </c>
      <c r="AA1794" s="13">
        <v>7.81</v>
      </c>
      <c r="AB1794" s="13">
        <v>70.06</v>
      </c>
      <c r="AC1794" s="13">
        <v>0</v>
      </c>
      <c r="AD1794" s="13">
        <v>76.819999999999993</v>
      </c>
      <c r="AE1794" s="18">
        <f t="shared" si="332"/>
        <v>3.5029999999999999E-2</v>
      </c>
      <c r="AF1794" s="18">
        <f t="shared" si="336"/>
        <v>2.9879232408125178E-2</v>
      </c>
      <c r="AG1794" s="19">
        <f t="shared" si="333"/>
        <v>-5.1507675918748205E-3</v>
      </c>
      <c r="AH1794" s="16">
        <f t="shared" si="334"/>
        <v>-14.703875512060579</v>
      </c>
      <c r="AI1794" s="16">
        <f t="shared" si="335"/>
        <v>1.750713818169658E-4</v>
      </c>
      <c r="AJ1794" s="44" t="s">
        <v>681</v>
      </c>
      <c r="AK1794" s="15" t="s">
        <v>686</v>
      </c>
      <c r="AL1794" s="14" t="s">
        <v>57</v>
      </c>
      <c r="AM1794" s="39" t="s">
        <v>58</v>
      </c>
      <c r="AN1794" s="39" t="s">
        <v>59</v>
      </c>
      <c r="AO1794" s="39" t="s">
        <v>60</v>
      </c>
      <c r="AP1794" s="39" t="s">
        <v>61</v>
      </c>
      <c r="AQ1794" s="20"/>
      <c r="AR1794" s="20"/>
      <c r="AS1794" s="20"/>
      <c r="AT1794" s="20"/>
      <c r="AU1794" s="20"/>
      <c r="AV1794" s="20"/>
      <c r="AW1794" s="20"/>
      <c r="AX1794" s="20"/>
      <c r="AY1794" s="20"/>
      <c r="AZ1794" s="20"/>
      <c r="BA1794" s="20"/>
      <c r="BB1794" s="20"/>
    </row>
    <row r="1795" spans="1:54" ht="26.1" hidden="1" customHeight="1" x14ac:dyDescent="0.25">
      <c r="A1795" s="39" t="s">
        <v>32</v>
      </c>
      <c r="B1795" s="13" t="s">
        <v>257</v>
      </c>
      <c r="C1795" s="13" t="s">
        <v>252</v>
      </c>
      <c r="D1795" s="13">
        <v>34017</v>
      </c>
      <c r="E1795" s="13">
        <v>12200</v>
      </c>
      <c r="F1795" s="13" t="s">
        <v>509</v>
      </c>
      <c r="G1795" s="13" t="s">
        <v>331</v>
      </c>
      <c r="H1795" s="13" t="s">
        <v>160</v>
      </c>
      <c r="I1795" s="13" t="s">
        <v>165</v>
      </c>
      <c r="J1795" s="13" t="s">
        <v>516</v>
      </c>
      <c r="K1795" s="4">
        <v>2404</v>
      </c>
      <c r="L1795" s="4">
        <v>123</v>
      </c>
      <c r="M1795" s="14" t="s">
        <v>35</v>
      </c>
      <c r="N1795" s="15" t="s">
        <v>679</v>
      </c>
      <c r="O1795" s="15">
        <v>7.1842310204587898</v>
      </c>
      <c r="P1795" s="15">
        <v>6.1163142800000001</v>
      </c>
      <c r="Q1795" s="15">
        <f t="shared" si="325"/>
        <v>-1.0679167404587897</v>
      </c>
      <c r="R1795" s="15">
        <f t="shared" si="326"/>
        <v>-14.864732737820447</v>
      </c>
      <c r="S1795" s="15">
        <v>2.9853904852770476</v>
      </c>
      <c r="T1795" s="15">
        <v>2.54843456</v>
      </c>
      <c r="U1795" s="15">
        <f t="shared" si="327"/>
        <v>-0.43695592527704763</v>
      </c>
      <c r="V1795" s="16">
        <f t="shared" si="328"/>
        <v>-14.636474773801581</v>
      </c>
      <c r="W1795" s="17">
        <f t="shared" si="329"/>
        <v>3.2449896579098345E-2</v>
      </c>
      <c r="X1795" s="17">
        <f t="shared" si="329"/>
        <v>2.7700375652173915E-2</v>
      </c>
      <c r="Y1795" s="16">
        <f t="shared" si="330"/>
        <v>-4.7495209269244297E-3</v>
      </c>
      <c r="Z1795" s="15">
        <f t="shared" si="331"/>
        <v>-14.636474773801575</v>
      </c>
      <c r="AA1795" s="13">
        <v>7.19</v>
      </c>
      <c r="AB1795" s="13">
        <v>71.11</v>
      </c>
      <c r="AC1795" s="13">
        <v>0</v>
      </c>
      <c r="AD1795" s="13">
        <v>56.95</v>
      </c>
      <c r="AE1795" s="18">
        <f t="shared" si="332"/>
        <v>3.5554999999999996E-2</v>
      </c>
      <c r="AF1795" s="18">
        <f t="shared" si="336"/>
        <v>3.0351001394174848E-2</v>
      </c>
      <c r="AG1795" s="19">
        <f t="shared" si="333"/>
        <v>-5.2039986058251483E-3</v>
      </c>
      <c r="AH1795" s="16">
        <f t="shared" si="334"/>
        <v>-14.636474773801572</v>
      </c>
      <c r="AI1795" s="16">
        <f t="shared" si="335"/>
        <v>3.1051034209016518E-3</v>
      </c>
      <c r="AJ1795" s="44" t="s">
        <v>681</v>
      </c>
      <c r="AK1795" s="15" t="s">
        <v>686</v>
      </c>
      <c r="AL1795" s="14" t="s">
        <v>57</v>
      </c>
      <c r="AM1795" s="39" t="s">
        <v>58</v>
      </c>
      <c r="AN1795" s="39" t="s">
        <v>59</v>
      </c>
      <c r="AO1795" s="39" t="s">
        <v>60</v>
      </c>
      <c r="AP1795" s="39" t="s">
        <v>61</v>
      </c>
      <c r="AQ1795" s="20"/>
      <c r="AR1795" s="20"/>
      <c r="AS1795" s="20"/>
      <c r="AT1795" s="20"/>
      <c r="AU1795" s="20"/>
      <c r="AV1795" s="20"/>
      <c r="AW1795" s="20"/>
      <c r="AX1795" s="20"/>
      <c r="AY1795" s="20"/>
      <c r="AZ1795" s="20"/>
      <c r="BA1795" s="20"/>
      <c r="BB1795" s="20"/>
    </row>
    <row r="1796" spans="1:54" ht="26.1" hidden="1" customHeight="1" x14ac:dyDescent="0.25">
      <c r="A1796" s="39" t="s">
        <v>31</v>
      </c>
      <c r="B1796" s="13" t="s">
        <v>31</v>
      </c>
      <c r="C1796" s="13" t="s">
        <v>252</v>
      </c>
      <c r="D1796" s="13">
        <v>34013</v>
      </c>
      <c r="E1796" s="13">
        <v>7627</v>
      </c>
      <c r="F1796" s="13" t="s">
        <v>278</v>
      </c>
      <c r="G1796" s="13" t="s">
        <v>276</v>
      </c>
      <c r="H1796" s="13" t="s">
        <v>132</v>
      </c>
      <c r="I1796" s="13" t="s">
        <v>136</v>
      </c>
      <c r="J1796" s="13" t="s">
        <v>460</v>
      </c>
      <c r="K1796" s="4">
        <v>2401</v>
      </c>
      <c r="L1796" s="4">
        <v>14001</v>
      </c>
      <c r="M1796" s="14" t="s">
        <v>34</v>
      </c>
      <c r="N1796" s="15" t="s">
        <v>679</v>
      </c>
      <c r="O1796" s="15">
        <v>2.2501768020214099</v>
      </c>
      <c r="P1796" s="15">
        <v>0</v>
      </c>
      <c r="Q1796" s="15">
        <f t="shared" si="325"/>
        <v>-2.2501768020214099</v>
      </c>
      <c r="R1796" s="15">
        <f t="shared" si="326"/>
        <v>-100</v>
      </c>
      <c r="S1796" s="15">
        <v>0.89690659983221499</v>
      </c>
      <c r="T1796" s="15">
        <v>0</v>
      </c>
      <c r="U1796" s="15">
        <f t="shared" si="327"/>
        <v>-0.89690659983221499</v>
      </c>
      <c r="V1796" s="16">
        <f t="shared" si="328"/>
        <v>-100</v>
      </c>
      <c r="W1796" s="17">
        <f t="shared" si="329"/>
        <v>9.7489847807849458E-3</v>
      </c>
      <c r="X1796" s="17">
        <f t="shared" si="329"/>
        <v>0</v>
      </c>
      <c r="Y1796" s="16">
        <f t="shared" si="330"/>
        <v>-9.7489847807849458E-3</v>
      </c>
      <c r="Z1796" s="15">
        <f t="shared" si="331"/>
        <v>-100</v>
      </c>
      <c r="AA1796" s="13">
        <v>2.25</v>
      </c>
      <c r="AB1796" s="13">
        <v>71.19</v>
      </c>
      <c r="AC1796" s="13">
        <v>0</v>
      </c>
      <c r="AD1796" s="13">
        <v>0</v>
      </c>
      <c r="AE1796" s="18">
        <f t="shared" si="332"/>
        <v>3.5595000000000002E-2</v>
      </c>
      <c r="AF1796" s="18">
        <f t="shared" si="336"/>
        <v>0</v>
      </c>
      <c r="AG1796" s="19">
        <f t="shared" si="333"/>
        <v>-3.5595000000000002E-2</v>
      </c>
      <c r="AH1796" s="16">
        <f t="shared" si="334"/>
        <v>-100</v>
      </c>
      <c r="AI1796" s="16">
        <f t="shared" si="335"/>
        <v>2.5846015219215056E-2</v>
      </c>
      <c r="AJ1796" s="44">
        <v>221112</v>
      </c>
      <c r="AK1796" s="15" t="s">
        <v>686</v>
      </c>
      <c r="AL1796" s="14" t="s">
        <v>57</v>
      </c>
      <c r="AM1796" s="39" t="s">
        <v>58</v>
      </c>
      <c r="AN1796" s="39" t="s">
        <v>59</v>
      </c>
      <c r="AO1796" s="39" t="s">
        <v>60</v>
      </c>
      <c r="AP1796" s="39" t="s">
        <v>61</v>
      </c>
      <c r="AQ1796" s="20"/>
      <c r="AR1796" s="20"/>
      <c r="AS1796" s="20"/>
      <c r="AT1796" s="20"/>
      <c r="AU1796" s="20"/>
      <c r="AV1796" s="20"/>
      <c r="AW1796" s="20"/>
      <c r="AX1796" s="20"/>
      <c r="AY1796" s="20"/>
      <c r="AZ1796" s="20"/>
      <c r="BA1796" s="20"/>
      <c r="BB1796" s="20"/>
    </row>
    <row r="1797" spans="1:54" ht="26.1" hidden="1" customHeight="1" x14ac:dyDescent="0.25">
      <c r="A1797" s="39" t="s">
        <v>31</v>
      </c>
      <c r="B1797" s="13" t="s">
        <v>31</v>
      </c>
      <c r="C1797" s="13" t="s">
        <v>252</v>
      </c>
      <c r="D1797" s="13">
        <v>34013</v>
      </c>
      <c r="E1797" s="13">
        <v>7627</v>
      </c>
      <c r="F1797" s="13" t="s">
        <v>352</v>
      </c>
      <c r="G1797" s="13" t="s">
        <v>431</v>
      </c>
      <c r="H1797" s="13" t="s">
        <v>132</v>
      </c>
      <c r="I1797" s="13" t="s">
        <v>135</v>
      </c>
      <c r="J1797" s="13" t="s">
        <v>448</v>
      </c>
      <c r="K1797" s="4">
        <v>2401</v>
      </c>
      <c r="L1797" s="4">
        <v>26001</v>
      </c>
      <c r="M1797" s="14" t="s">
        <v>34</v>
      </c>
      <c r="N1797" s="15" t="s">
        <v>679</v>
      </c>
      <c r="O1797" s="15">
        <v>0.392790005050492</v>
      </c>
      <c r="P1797" s="15">
        <v>0</v>
      </c>
      <c r="Q1797" s="15">
        <f t="shared" si="325"/>
        <v>-0.392790005050492</v>
      </c>
      <c r="R1797" s="15">
        <f t="shared" si="326"/>
        <v>-100</v>
      </c>
      <c r="S1797" s="15">
        <v>0.15261971367659921</v>
      </c>
      <c r="T1797" s="15">
        <v>0</v>
      </c>
      <c r="U1797" s="15">
        <f t="shared" si="327"/>
        <v>-0.15261971367659921</v>
      </c>
      <c r="V1797" s="16">
        <f t="shared" si="328"/>
        <v>-100</v>
      </c>
      <c r="W1797" s="17">
        <f t="shared" si="329"/>
        <v>1.6589099312673827E-3</v>
      </c>
      <c r="X1797" s="17">
        <f t="shared" si="329"/>
        <v>0</v>
      </c>
      <c r="Y1797" s="16">
        <f t="shared" si="330"/>
        <v>-1.6589099312673827E-3</v>
      </c>
      <c r="Z1797" s="15">
        <f t="shared" si="331"/>
        <v>-100</v>
      </c>
      <c r="AA1797" s="13">
        <v>0.39</v>
      </c>
      <c r="AB1797" s="13">
        <v>71.430000000000007</v>
      </c>
      <c r="AC1797" s="13">
        <v>0</v>
      </c>
      <c r="AD1797" s="13">
        <v>0</v>
      </c>
      <c r="AE1797" s="18">
        <f t="shared" si="332"/>
        <v>3.5715000000000004E-2</v>
      </c>
      <c r="AF1797" s="18">
        <f t="shared" si="336"/>
        <v>0</v>
      </c>
      <c r="AG1797" s="19">
        <f t="shared" si="333"/>
        <v>-3.5715000000000004E-2</v>
      </c>
      <c r="AH1797" s="16">
        <f t="shared" si="334"/>
        <v>-100</v>
      </c>
      <c r="AI1797" s="16">
        <f t="shared" si="335"/>
        <v>3.4056090068732621E-2</v>
      </c>
      <c r="AJ1797" s="44">
        <v>221112</v>
      </c>
      <c r="AK1797" s="15" t="s">
        <v>686</v>
      </c>
      <c r="AL1797" s="14" t="s">
        <v>57</v>
      </c>
      <c r="AM1797" s="39" t="s">
        <v>58</v>
      </c>
      <c r="AN1797" s="39" t="s">
        <v>59</v>
      </c>
      <c r="AO1797" s="39" t="s">
        <v>60</v>
      </c>
      <c r="AP1797" s="39" t="s">
        <v>61</v>
      </c>
      <c r="AQ1797" s="20"/>
      <c r="AR1797" s="20"/>
      <c r="AS1797" s="20"/>
      <c r="AT1797" s="20"/>
      <c r="AU1797" s="20"/>
      <c r="AV1797" s="20"/>
      <c r="AW1797" s="20"/>
      <c r="AX1797" s="20"/>
      <c r="AY1797" s="20"/>
      <c r="AZ1797" s="20"/>
      <c r="BA1797" s="20"/>
      <c r="BB1797" s="20"/>
    </row>
    <row r="1798" spans="1:54" ht="26.1" hidden="1" customHeight="1" x14ac:dyDescent="0.25">
      <c r="A1798" s="39" t="s">
        <v>31</v>
      </c>
      <c r="B1798" s="13" t="s">
        <v>31</v>
      </c>
      <c r="C1798" s="13" t="s">
        <v>252</v>
      </c>
      <c r="D1798" s="13">
        <v>34013</v>
      </c>
      <c r="E1798" s="13">
        <v>7627</v>
      </c>
      <c r="F1798" s="13" t="s">
        <v>278</v>
      </c>
      <c r="G1798" s="13" t="s">
        <v>436</v>
      </c>
      <c r="H1798" s="13" t="s">
        <v>132</v>
      </c>
      <c r="I1798" s="13" t="s">
        <v>136</v>
      </c>
      <c r="J1798" s="13" t="s">
        <v>457</v>
      </c>
      <c r="K1798" s="4">
        <v>2401</v>
      </c>
      <c r="L1798" s="4">
        <v>20001</v>
      </c>
      <c r="M1798" s="14" t="s">
        <v>34</v>
      </c>
      <c r="N1798" s="15" t="s">
        <v>679</v>
      </c>
      <c r="O1798" s="15">
        <v>0.433749850797917</v>
      </c>
      <c r="P1798" s="15">
        <v>0</v>
      </c>
      <c r="Q1798" s="15">
        <f t="shared" si="325"/>
        <v>-0.433749850797917</v>
      </c>
      <c r="R1798" s="15">
        <f t="shared" si="326"/>
        <v>-100</v>
      </c>
      <c r="S1798" s="15">
        <v>0.20555418149252871</v>
      </c>
      <c r="T1798" s="15">
        <v>0</v>
      </c>
      <c r="U1798" s="15">
        <f t="shared" si="327"/>
        <v>-0.20555418149252871</v>
      </c>
      <c r="V1798" s="16">
        <f t="shared" si="328"/>
        <v>-100</v>
      </c>
      <c r="W1798" s="17">
        <f t="shared" si="329"/>
        <v>2.2342845814405294E-3</v>
      </c>
      <c r="X1798" s="17">
        <f t="shared" si="329"/>
        <v>0</v>
      </c>
      <c r="Y1798" s="16">
        <f t="shared" si="330"/>
        <v>-2.2342845814405294E-3</v>
      </c>
      <c r="Z1798" s="15">
        <f t="shared" si="331"/>
        <v>-100</v>
      </c>
      <c r="AA1798" s="13">
        <v>0.43</v>
      </c>
      <c r="AB1798" s="13">
        <v>72.31</v>
      </c>
      <c r="AC1798" s="13">
        <v>0</v>
      </c>
      <c r="AD1798" s="13">
        <v>0</v>
      </c>
      <c r="AE1798" s="18">
        <f t="shared" si="332"/>
        <v>3.6155E-2</v>
      </c>
      <c r="AF1798" s="18">
        <f t="shared" si="336"/>
        <v>0</v>
      </c>
      <c r="AG1798" s="19">
        <f t="shared" si="333"/>
        <v>-3.6155E-2</v>
      </c>
      <c r="AH1798" s="16">
        <f t="shared" si="334"/>
        <v>-100</v>
      </c>
      <c r="AI1798" s="16">
        <f t="shared" si="335"/>
        <v>3.3920715418559469E-2</v>
      </c>
      <c r="AJ1798" s="44">
        <v>221112</v>
      </c>
      <c r="AK1798" s="15" t="s">
        <v>686</v>
      </c>
      <c r="AL1798" s="14" t="s">
        <v>57</v>
      </c>
      <c r="AM1798" s="39" t="s">
        <v>58</v>
      </c>
      <c r="AN1798" s="39" t="s">
        <v>59</v>
      </c>
      <c r="AO1798" s="39" t="s">
        <v>60</v>
      </c>
      <c r="AP1798" s="39" t="s">
        <v>61</v>
      </c>
      <c r="AQ1798" s="20"/>
      <c r="AR1798" s="20"/>
      <c r="AS1798" s="20"/>
      <c r="AT1798" s="20"/>
      <c r="AU1798" s="20"/>
      <c r="AV1798" s="20"/>
      <c r="AW1798" s="20"/>
      <c r="AX1798" s="20"/>
      <c r="AY1798" s="20"/>
      <c r="AZ1798" s="20"/>
      <c r="BA1798" s="20"/>
      <c r="BB1798" s="20"/>
    </row>
    <row r="1799" spans="1:54" ht="26.1" customHeight="1" x14ac:dyDescent="0.25">
      <c r="A1799" s="40" t="s">
        <v>11</v>
      </c>
      <c r="B1799" s="13" t="s">
        <v>652</v>
      </c>
      <c r="C1799" s="13" t="s">
        <v>252</v>
      </c>
      <c r="D1799" s="13">
        <v>34039</v>
      </c>
      <c r="E1799" s="13">
        <v>41810</v>
      </c>
      <c r="F1799" s="13" t="s">
        <v>548</v>
      </c>
      <c r="G1799" s="13" t="s">
        <v>319</v>
      </c>
      <c r="H1799" s="13" t="s">
        <v>175</v>
      </c>
      <c r="I1799" s="13" t="s">
        <v>177</v>
      </c>
      <c r="J1799" s="13" t="s">
        <v>555</v>
      </c>
      <c r="K1799" s="4">
        <v>2406</v>
      </c>
      <c r="L1799" s="4">
        <v>1201</v>
      </c>
      <c r="M1799" s="13" t="s">
        <v>36</v>
      </c>
      <c r="N1799" s="15" t="s">
        <v>679</v>
      </c>
      <c r="O1799" s="15">
        <v>3.2049077948426499</v>
      </c>
      <c r="P1799" s="15">
        <v>3.8140132059999998</v>
      </c>
      <c r="Q1799" s="15">
        <f t="shared" si="325"/>
        <v>0.60910541115734995</v>
      </c>
      <c r="R1799" s="15">
        <f t="shared" si="326"/>
        <v>19.005395791339918</v>
      </c>
      <c r="S1799" s="15">
        <v>1.039636446363458</v>
      </c>
      <c r="T1799" s="15">
        <v>1.273142438</v>
      </c>
      <c r="U1799" s="15">
        <f t="shared" si="327"/>
        <v>0.23350599163654207</v>
      </c>
      <c r="V1799" s="16">
        <f t="shared" si="328"/>
        <v>22.460350678674466</v>
      </c>
      <c r="W1799" s="17">
        <f t="shared" si="329"/>
        <v>1.1300396156124543E-2</v>
      </c>
      <c r="X1799" s="17">
        <f t="shared" si="329"/>
        <v>1.3838504760869565E-2</v>
      </c>
      <c r="Y1799" s="16">
        <f t="shared" si="330"/>
        <v>2.5381086047450221E-3</v>
      </c>
      <c r="Z1799" s="15">
        <f t="shared" si="331"/>
        <v>22.460350678674466</v>
      </c>
      <c r="AA1799" s="13">
        <v>3.37</v>
      </c>
      <c r="AB1799" s="13">
        <v>72.599999999999994</v>
      </c>
      <c r="AC1799" s="13">
        <v>5.31</v>
      </c>
      <c r="AD1799" s="13">
        <v>0</v>
      </c>
      <c r="AE1799" s="18">
        <f t="shared" si="332"/>
        <v>3.6299999999999999E-2</v>
      </c>
      <c r="AF1799" s="18">
        <f t="shared" si="336"/>
        <v>4.4453107296358832E-2</v>
      </c>
      <c r="AG1799" s="19">
        <f t="shared" si="333"/>
        <v>8.153107296358833E-3</v>
      </c>
      <c r="AH1799" s="16">
        <f t="shared" si="334"/>
        <v>22.46035067867447</v>
      </c>
      <c r="AI1799" s="16">
        <f t="shared" si="335"/>
        <v>2.4999603843875458E-2</v>
      </c>
      <c r="AJ1799" s="44">
        <v>221112</v>
      </c>
      <c r="AK1799" s="15" t="s">
        <v>683</v>
      </c>
      <c r="AL1799" s="14" t="s">
        <v>57</v>
      </c>
      <c r="AM1799" s="39" t="s">
        <v>58</v>
      </c>
      <c r="AN1799" s="39" t="s">
        <v>59</v>
      </c>
      <c r="AO1799" s="39" t="s">
        <v>60</v>
      </c>
      <c r="AP1799" s="39" t="s">
        <v>61</v>
      </c>
      <c r="AQ1799" s="20"/>
      <c r="AR1799" s="20"/>
      <c r="AS1799" s="20"/>
      <c r="AT1799" s="20"/>
      <c r="AU1799" s="20"/>
      <c r="AV1799" s="20"/>
      <c r="AW1799" s="20"/>
      <c r="AX1799" s="20"/>
      <c r="AY1799" s="20"/>
      <c r="AZ1799" s="20"/>
      <c r="BA1799" s="20"/>
      <c r="BB1799" s="20"/>
    </row>
    <row r="1800" spans="1:54" ht="26.1" hidden="1" customHeight="1" x14ac:dyDescent="0.25">
      <c r="A1800" s="39" t="s">
        <v>16</v>
      </c>
      <c r="B1800" s="13" t="s">
        <v>255</v>
      </c>
      <c r="C1800" s="13" t="s">
        <v>251</v>
      </c>
      <c r="D1800" s="13">
        <v>34009</v>
      </c>
      <c r="E1800" s="13">
        <v>73243</v>
      </c>
      <c r="F1800" s="13" t="s">
        <v>280</v>
      </c>
      <c r="G1800" s="13" t="s">
        <v>276</v>
      </c>
      <c r="H1800" s="13" t="s">
        <v>194</v>
      </c>
      <c r="I1800" s="13" t="s">
        <v>196</v>
      </c>
      <c r="J1800" s="13" t="s">
        <v>572</v>
      </c>
      <c r="K1800" s="4">
        <v>2382</v>
      </c>
      <c r="L1800" s="4">
        <v>4001</v>
      </c>
      <c r="M1800" s="14" t="s">
        <v>35</v>
      </c>
      <c r="N1800" s="15" t="s">
        <v>679</v>
      </c>
      <c r="O1800" s="15">
        <v>0.45367533900079599</v>
      </c>
      <c r="P1800" s="15">
        <v>0</v>
      </c>
      <c r="Q1800" s="15">
        <f t="shared" ref="Q1800:Q1863" si="337">P1800-O1800</f>
        <v>-0.45367533900079599</v>
      </c>
      <c r="R1800" s="15">
        <f t="shared" ref="R1800:R1863" si="338">IFERROR(((P1800-O1800)/O1800)*100,"0.00")</f>
        <v>-100</v>
      </c>
      <c r="S1800" s="15">
        <v>0.36144463821493633</v>
      </c>
      <c r="T1800" s="15">
        <v>0</v>
      </c>
      <c r="U1800" s="15">
        <f t="shared" ref="U1800:U1863" si="339">T1800-S1800</f>
        <v>-0.36144463821493633</v>
      </c>
      <c r="V1800" s="16">
        <f t="shared" ref="V1800:V1863" si="340">IFERROR(((T1800-S1800)/S1800)*100,"NA")</f>
        <v>-100</v>
      </c>
      <c r="W1800" s="17">
        <f t="shared" ref="W1800:X1863" si="341">S1800/92</f>
        <v>3.9287460675536557E-3</v>
      </c>
      <c r="X1800" s="17">
        <f t="shared" si="341"/>
        <v>0</v>
      </c>
      <c r="Y1800" s="16">
        <f t="shared" ref="Y1800:Y1863" si="342">X1800-W1800</f>
        <v>-3.9287460675536557E-3</v>
      </c>
      <c r="Z1800" s="15">
        <f t="shared" ref="Z1800:Z1863" si="343">IFERROR(((X1800-W1800)/W1800)*100,"0.00")</f>
        <v>-100</v>
      </c>
      <c r="AA1800" s="13">
        <v>0.45</v>
      </c>
      <c r="AB1800" s="13">
        <v>72.8</v>
      </c>
      <c r="AC1800" s="13">
        <v>0</v>
      </c>
      <c r="AD1800" s="13">
        <v>23.68</v>
      </c>
      <c r="AE1800" s="18">
        <f t="shared" ref="AE1800:AE1863" si="344">AB1800/2000</f>
        <v>3.6400000000000002E-2</v>
      </c>
      <c r="AF1800" s="18">
        <f t="shared" si="336"/>
        <v>0</v>
      </c>
      <c r="AG1800" s="19">
        <f t="shared" ref="AG1800:AG1863" si="345">AF1800-AE1800</f>
        <v>-3.6400000000000002E-2</v>
      </c>
      <c r="AH1800" s="16">
        <f t="shared" ref="AH1800:AH1863" si="346">IFERROR(((AF1800-AE1800)/AE1800)*100,"0.00")</f>
        <v>-100</v>
      </c>
      <c r="AI1800" s="16">
        <f t="shared" ref="AI1800:AI1863" si="347">AE1800-W1800</f>
        <v>3.2471253932446348E-2</v>
      </c>
      <c r="AJ1800" s="44">
        <v>221112</v>
      </c>
      <c r="AK1800" s="15" t="s">
        <v>682</v>
      </c>
      <c r="AL1800" s="14" t="s">
        <v>76</v>
      </c>
      <c r="AM1800" s="39" t="s">
        <v>58</v>
      </c>
      <c r="AN1800" s="39" t="s">
        <v>59</v>
      </c>
      <c r="AO1800" s="39" t="s">
        <v>77</v>
      </c>
      <c r="AP1800" s="39" t="s">
        <v>61</v>
      </c>
      <c r="AQ1800" s="20"/>
      <c r="AR1800" s="20"/>
      <c r="AS1800" s="20"/>
      <c r="AT1800" s="20"/>
      <c r="AU1800" s="20"/>
      <c r="AV1800" s="20"/>
      <c r="AW1800" s="20"/>
      <c r="AX1800" s="20"/>
      <c r="AY1800" s="20"/>
      <c r="AZ1800" s="20"/>
      <c r="BA1800" s="20"/>
      <c r="BB1800" s="20"/>
    </row>
    <row r="1801" spans="1:54" ht="26.1" customHeight="1" x14ac:dyDescent="0.25">
      <c r="A1801" s="40" t="s">
        <v>11</v>
      </c>
      <c r="B1801" s="13" t="s">
        <v>652</v>
      </c>
      <c r="C1801" s="13" t="s">
        <v>252</v>
      </c>
      <c r="D1801" s="13">
        <v>34039</v>
      </c>
      <c r="E1801" s="13">
        <v>41810</v>
      </c>
      <c r="F1801" s="13" t="s">
        <v>548</v>
      </c>
      <c r="G1801" s="13" t="s">
        <v>313</v>
      </c>
      <c r="H1801" s="13" t="s">
        <v>175</v>
      </c>
      <c r="I1801" s="13" t="s">
        <v>177</v>
      </c>
      <c r="J1801" s="13" t="s">
        <v>551</v>
      </c>
      <c r="K1801" s="4">
        <v>2406</v>
      </c>
      <c r="L1801" s="4">
        <v>2101</v>
      </c>
      <c r="M1801" s="13" t="s">
        <v>36</v>
      </c>
      <c r="N1801" s="15" t="s">
        <v>679</v>
      </c>
      <c r="O1801" s="15">
        <v>14.3327429308676</v>
      </c>
      <c r="P1801" s="15">
        <v>17.47799036</v>
      </c>
      <c r="Q1801" s="15">
        <f t="shared" si="337"/>
        <v>3.1452474291324002</v>
      </c>
      <c r="R1801" s="15">
        <f t="shared" si="338"/>
        <v>21.944490627531334</v>
      </c>
      <c r="S1801" s="15">
        <v>4.3914638972915094</v>
      </c>
      <c r="T1801" s="15">
        <v>5.6712128680000005</v>
      </c>
      <c r="U1801" s="15">
        <f t="shared" si="339"/>
        <v>1.279748970708491</v>
      </c>
      <c r="V1801" s="16">
        <f t="shared" si="340"/>
        <v>29.14173953468665</v>
      </c>
      <c r="W1801" s="17">
        <f t="shared" si="341"/>
        <v>4.773330323142945E-2</v>
      </c>
      <c r="X1801" s="17">
        <f t="shared" si="341"/>
        <v>6.1643618130434785E-2</v>
      </c>
      <c r="Y1801" s="16">
        <f t="shared" si="342"/>
        <v>1.3910314899005335E-2</v>
      </c>
      <c r="Z1801" s="15">
        <f t="shared" si="343"/>
        <v>29.14173953468665</v>
      </c>
      <c r="AA1801" s="13">
        <v>14.34</v>
      </c>
      <c r="AB1801" s="13">
        <v>72.95</v>
      </c>
      <c r="AC1801" s="13">
        <v>8.5399999999999991</v>
      </c>
      <c r="AD1801" s="13">
        <v>0</v>
      </c>
      <c r="AE1801" s="18">
        <f t="shared" si="344"/>
        <v>3.6475E-2</v>
      </c>
      <c r="AF1801" s="18">
        <f t="shared" si="336"/>
        <v>4.7104449495276958E-2</v>
      </c>
      <c r="AG1801" s="19">
        <f t="shared" si="345"/>
        <v>1.0629449495276957E-2</v>
      </c>
      <c r="AH1801" s="16">
        <f t="shared" si="346"/>
        <v>29.141739534686657</v>
      </c>
      <c r="AI1801" s="16">
        <f t="shared" si="347"/>
        <v>-1.1258303231429449E-2</v>
      </c>
      <c r="AJ1801" s="44">
        <v>221112</v>
      </c>
      <c r="AK1801" s="15" t="s">
        <v>683</v>
      </c>
      <c r="AL1801" s="14" t="s">
        <v>57</v>
      </c>
      <c r="AM1801" s="39" t="s">
        <v>58</v>
      </c>
      <c r="AN1801" s="39" t="s">
        <v>59</v>
      </c>
      <c r="AO1801" s="39" t="s">
        <v>60</v>
      </c>
      <c r="AP1801" s="39" t="s">
        <v>61</v>
      </c>
      <c r="AQ1801" s="20"/>
      <c r="AR1801" s="20"/>
      <c r="AS1801" s="20"/>
      <c r="AT1801" s="20"/>
      <c r="AU1801" s="20"/>
      <c r="AV1801" s="20"/>
      <c r="AW1801" s="20"/>
      <c r="AX1801" s="20"/>
      <c r="AY1801" s="20"/>
      <c r="AZ1801" s="20"/>
      <c r="BA1801" s="20"/>
      <c r="BB1801" s="20"/>
    </row>
    <row r="1802" spans="1:54" ht="26.1" hidden="1" customHeight="1" x14ac:dyDescent="0.25">
      <c r="A1802" s="39" t="s">
        <v>31</v>
      </c>
      <c r="B1802" s="13" t="s">
        <v>31</v>
      </c>
      <c r="C1802" s="13" t="s">
        <v>252</v>
      </c>
      <c r="D1802" s="13">
        <v>34013</v>
      </c>
      <c r="E1802" s="13">
        <v>7627</v>
      </c>
      <c r="F1802" s="13" t="s">
        <v>352</v>
      </c>
      <c r="G1802" s="13" t="s">
        <v>433</v>
      </c>
      <c r="H1802" s="13" t="s">
        <v>132</v>
      </c>
      <c r="I1802" s="13" t="s">
        <v>135</v>
      </c>
      <c r="J1802" s="13" t="s">
        <v>445</v>
      </c>
      <c r="K1802" s="4">
        <v>2401</v>
      </c>
      <c r="L1802" s="4">
        <v>22001</v>
      </c>
      <c r="M1802" s="14" t="s">
        <v>34</v>
      </c>
      <c r="N1802" s="15" t="s">
        <v>679</v>
      </c>
      <c r="O1802" s="15">
        <v>0.40802255390315001</v>
      </c>
      <c r="P1802" s="15">
        <v>0</v>
      </c>
      <c r="Q1802" s="15">
        <f t="shared" si="337"/>
        <v>-0.40802255390315001</v>
      </c>
      <c r="R1802" s="15">
        <f t="shared" si="338"/>
        <v>-100</v>
      </c>
      <c r="S1802" s="15">
        <v>0.1735851209243825</v>
      </c>
      <c r="T1802" s="15">
        <v>0</v>
      </c>
      <c r="U1802" s="15">
        <f t="shared" si="339"/>
        <v>-0.1735851209243825</v>
      </c>
      <c r="V1802" s="16">
        <f t="shared" si="340"/>
        <v>-100</v>
      </c>
      <c r="W1802" s="17">
        <f t="shared" si="341"/>
        <v>1.8867947926563314E-3</v>
      </c>
      <c r="X1802" s="17">
        <f t="shared" si="341"/>
        <v>0</v>
      </c>
      <c r="Y1802" s="16">
        <f t="shared" si="342"/>
        <v>-1.8867947926563314E-3</v>
      </c>
      <c r="Z1802" s="15">
        <f t="shared" si="343"/>
        <v>-100</v>
      </c>
      <c r="AA1802" s="13">
        <v>0.41</v>
      </c>
      <c r="AB1802" s="13">
        <v>74.19</v>
      </c>
      <c r="AC1802" s="13">
        <v>0</v>
      </c>
      <c r="AD1802" s="13">
        <v>0</v>
      </c>
      <c r="AE1802" s="18">
        <f t="shared" si="344"/>
        <v>3.7094999999999996E-2</v>
      </c>
      <c r="AF1802" s="18">
        <f t="shared" si="336"/>
        <v>0</v>
      </c>
      <c r="AG1802" s="19">
        <f t="shared" si="345"/>
        <v>-3.7094999999999996E-2</v>
      </c>
      <c r="AH1802" s="16">
        <f t="shared" si="346"/>
        <v>-100</v>
      </c>
      <c r="AI1802" s="16">
        <f t="shared" si="347"/>
        <v>3.5208205207343662E-2</v>
      </c>
      <c r="AJ1802" s="44">
        <v>221112</v>
      </c>
      <c r="AK1802" s="15" t="s">
        <v>686</v>
      </c>
      <c r="AL1802" s="14" t="s">
        <v>57</v>
      </c>
      <c r="AM1802" s="39" t="s">
        <v>58</v>
      </c>
      <c r="AN1802" s="39" t="s">
        <v>59</v>
      </c>
      <c r="AO1802" s="39" t="s">
        <v>60</v>
      </c>
      <c r="AP1802" s="39" t="s">
        <v>61</v>
      </c>
      <c r="AQ1802" s="20"/>
      <c r="AR1802" s="20"/>
      <c r="AS1802" s="20"/>
      <c r="AT1802" s="20"/>
      <c r="AU1802" s="20"/>
      <c r="AV1802" s="20"/>
      <c r="AW1802" s="20"/>
      <c r="AX1802" s="20"/>
      <c r="AY1802" s="20"/>
      <c r="AZ1802" s="20"/>
      <c r="BA1802" s="20"/>
      <c r="BB1802" s="20"/>
    </row>
    <row r="1803" spans="1:54" ht="26.1" hidden="1" customHeight="1" x14ac:dyDescent="0.25">
      <c r="A1803" s="39" t="s">
        <v>31</v>
      </c>
      <c r="B1803" s="13" t="s">
        <v>31</v>
      </c>
      <c r="C1803" s="13" t="s">
        <v>252</v>
      </c>
      <c r="D1803" s="13">
        <v>34013</v>
      </c>
      <c r="E1803" s="13">
        <v>7627</v>
      </c>
      <c r="F1803" s="13" t="s">
        <v>280</v>
      </c>
      <c r="G1803" s="13" t="s">
        <v>331</v>
      </c>
      <c r="H1803" s="13" t="s">
        <v>132</v>
      </c>
      <c r="I1803" s="13" t="s">
        <v>134</v>
      </c>
      <c r="J1803" s="13" t="s">
        <v>441</v>
      </c>
      <c r="K1803" s="4">
        <v>2401</v>
      </c>
      <c r="L1803" s="4">
        <v>10001</v>
      </c>
      <c r="M1803" s="14" t="s">
        <v>34</v>
      </c>
      <c r="N1803" s="15" t="s">
        <v>679</v>
      </c>
      <c r="O1803" s="15">
        <v>2.7883855179209398</v>
      </c>
      <c r="P1803" s="15">
        <v>0</v>
      </c>
      <c r="Q1803" s="15">
        <f t="shared" si="337"/>
        <v>-2.7883855179209398</v>
      </c>
      <c r="R1803" s="15">
        <f t="shared" si="338"/>
        <v>-100</v>
      </c>
      <c r="S1803" s="15">
        <v>1.161658551523117</v>
      </c>
      <c r="T1803" s="15">
        <v>0</v>
      </c>
      <c r="U1803" s="15">
        <f t="shared" si="339"/>
        <v>-1.161658551523117</v>
      </c>
      <c r="V1803" s="16">
        <f t="shared" si="340"/>
        <v>-100</v>
      </c>
      <c r="W1803" s="17">
        <f t="shared" si="341"/>
        <v>1.2626723386120838E-2</v>
      </c>
      <c r="X1803" s="17">
        <f t="shared" si="341"/>
        <v>0</v>
      </c>
      <c r="Y1803" s="16">
        <f t="shared" si="342"/>
        <v>-1.2626723386120838E-2</v>
      </c>
      <c r="Z1803" s="15">
        <f t="shared" si="343"/>
        <v>-100</v>
      </c>
      <c r="AA1803" s="13">
        <v>2.79</v>
      </c>
      <c r="AB1803" s="13">
        <v>74.41</v>
      </c>
      <c r="AC1803" s="13">
        <v>0</v>
      </c>
      <c r="AD1803" s="13">
        <v>0</v>
      </c>
      <c r="AE1803" s="18">
        <f t="shared" si="344"/>
        <v>3.7204999999999995E-2</v>
      </c>
      <c r="AF1803" s="18">
        <f t="shared" si="336"/>
        <v>0</v>
      </c>
      <c r="AG1803" s="19">
        <f t="shared" si="345"/>
        <v>-3.7204999999999995E-2</v>
      </c>
      <c r="AH1803" s="16">
        <f t="shared" si="346"/>
        <v>-100</v>
      </c>
      <c r="AI1803" s="16">
        <f t="shared" si="347"/>
        <v>2.4578276613879159E-2</v>
      </c>
      <c r="AJ1803" s="44">
        <v>221112</v>
      </c>
      <c r="AK1803" s="15" t="s">
        <v>686</v>
      </c>
      <c r="AL1803" s="14" t="s">
        <v>57</v>
      </c>
      <c r="AM1803" s="39" t="s">
        <v>58</v>
      </c>
      <c r="AN1803" s="39" t="s">
        <v>59</v>
      </c>
      <c r="AO1803" s="39" t="s">
        <v>60</v>
      </c>
      <c r="AP1803" s="39" t="s">
        <v>61</v>
      </c>
      <c r="AQ1803" s="20"/>
      <c r="AR1803" s="20"/>
      <c r="AS1803" s="20"/>
      <c r="AT1803" s="20"/>
      <c r="AU1803" s="20"/>
      <c r="AV1803" s="20"/>
      <c r="AW1803" s="20"/>
      <c r="AX1803" s="20"/>
      <c r="AY1803" s="20"/>
      <c r="AZ1803" s="20"/>
      <c r="BA1803" s="20"/>
      <c r="BB1803" s="20"/>
    </row>
    <row r="1804" spans="1:54" ht="26.1" customHeight="1" x14ac:dyDescent="0.25">
      <c r="A1804" s="40" t="s">
        <v>11</v>
      </c>
      <c r="B1804" s="13" t="s">
        <v>652</v>
      </c>
      <c r="C1804" s="13" t="s">
        <v>252</v>
      </c>
      <c r="D1804" s="13">
        <v>34039</v>
      </c>
      <c r="E1804" s="13">
        <v>41810</v>
      </c>
      <c r="F1804" s="13" t="s">
        <v>548</v>
      </c>
      <c r="G1804" s="13" t="s">
        <v>302</v>
      </c>
      <c r="H1804" s="13" t="s">
        <v>175</v>
      </c>
      <c r="I1804" s="13" t="s">
        <v>177</v>
      </c>
      <c r="J1804" s="13" t="s">
        <v>550</v>
      </c>
      <c r="K1804" s="4">
        <v>2406</v>
      </c>
      <c r="L1804" s="4">
        <v>2201</v>
      </c>
      <c r="M1804" s="13" t="s">
        <v>36</v>
      </c>
      <c r="N1804" s="15" t="s">
        <v>679</v>
      </c>
      <c r="O1804" s="15">
        <v>2.5858505144170798</v>
      </c>
      <c r="P1804" s="15">
        <v>3.0622223009999998</v>
      </c>
      <c r="Q1804" s="15">
        <f t="shared" si="337"/>
        <v>0.47637178658292001</v>
      </c>
      <c r="R1804" s="15">
        <f t="shared" si="338"/>
        <v>18.422247687055762</v>
      </c>
      <c r="S1804" s="15">
        <v>0.84115942739999094</v>
      </c>
      <c r="T1804" s="15">
        <v>1.0322943419999999</v>
      </c>
      <c r="U1804" s="15">
        <f t="shared" si="339"/>
        <v>0.19113491460000898</v>
      </c>
      <c r="V1804" s="16">
        <f t="shared" si="340"/>
        <v>22.722792894422366</v>
      </c>
      <c r="W1804" s="17">
        <f t="shared" si="341"/>
        <v>9.1430372543477283E-3</v>
      </c>
      <c r="X1804" s="17">
        <f t="shared" si="341"/>
        <v>1.1220590673913042E-2</v>
      </c>
      <c r="Y1804" s="16">
        <f t="shared" si="342"/>
        <v>2.0775534195653141E-3</v>
      </c>
      <c r="Z1804" s="15">
        <f t="shared" si="343"/>
        <v>22.722792894422351</v>
      </c>
      <c r="AA1804" s="13">
        <v>2.61</v>
      </c>
      <c r="AB1804" s="13">
        <v>74.48</v>
      </c>
      <c r="AC1804" s="13">
        <v>2.19</v>
      </c>
      <c r="AD1804" s="13">
        <v>0</v>
      </c>
      <c r="AE1804" s="18">
        <f t="shared" si="344"/>
        <v>3.7240000000000002E-2</v>
      </c>
      <c r="AF1804" s="18">
        <f t="shared" si="336"/>
        <v>4.5701968073882888E-2</v>
      </c>
      <c r="AG1804" s="19">
        <f t="shared" si="345"/>
        <v>8.4619680738828862E-3</v>
      </c>
      <c r="AH1804" s="16">
        <f t="shared" si="346"/>
        <v>22.722792894422355</v>
      </c>
      <c r="AI1804" s="16">
        <f t="shared" si="347"/>
        <v>2.8096962745652272E-2</v>
      </c>
      <c r="AJ1804" s="44">
        <v>221112</v>
      </c>
      <c r="AK1804" s="15" t="s">
        <v>683</v>
      </c>
      <c r="AL1804" s="14" t="s">
        <v>57</v>
      </c>
      <c r="AM1804" s="39" t="s">
        <v>58</v>
      </c>
      <c r="AN1804" s="39" t="s">
        <v>59</v>
      </c>
      <c r="AO1804" s="39" t="s">
        <v>60</v>
      </c>
      <c r="AP1804" s="39" t="s">
        <v>61</v>
      </c>
      <c r="AQ1804" s="20"/>
      <c r="AR1804" s="20"/>
      <c r="AS1804" s="20"/>
      <c r="AT1804" s="20"/>
      <c r="AU1804" s="20"/>
      <c r="AV1804" s="20"/>
      <c r="AW1804" s="20"/>
      <c r="AX1804" s="20"/>
      <c r="AY1804" s="20"/>
      <c r="AZ1804" s="20"/>
      <c r="BA1804" s="20"/>
      <c r="BB1804" s="20"/>
    </row>
    <row r="1805" spans="1:54" ht="26.1" hidden="1" customHeight="1" x14ac:dyDescent="0.25">
      <c r="A1805" s="39" t="s">
        <v>31</v>
      </c>
      <c r="B1805" s="13" t="s">
        <v>31</v>
      </c>
      <c r="C1805" s="13" t="s">
        <v>252</v>
      </c>
      <c r="D1805" s="13">
        <v>34013</v>
      </c>
      <c r="E1805" s="13">
        <v>7627</v>
      </c>
      <c r="F1805" s="13" t="s">
        <v>278</v>
      </c>
      <c r="G1805" s="13" t="s">
        <v>313</v>
      </c>
      <c r="H1805" s="13" t="s">
        <v>132</v>
      </c>
      <c r="I1805" s="13" t="s">
        <v>136</v>
      </c>
      <c r="J1805" s="13" t="s">
        <v>455</v>
      </c>
      <c r="K1805" s="4">
        <v>2401</v>
      </c>
      <c r="L1805" s="4">
        <v>16001</v>
      </c>
      <c r="M1805" s="14" t="s">
        <v>34</v>
      </c>
      <c r="N1805" s="15" t="s">
        <v>679</v>
      </c>
      <c r="O1805" s="15">
        <v>2.1138930304803898</v>
      </c>
      <c r="P1805" s="15">
        <v>0</v>
      </c>
      <c r="Q1805" s="15">
        <f t="shared" si="337"/>
        <v>-2.1138930304803898</v>
      </c>
      <c r="R1805" s="15">
        <f t="shared" si="338"/>
        <v>-100</v>
      </c>
      <c r="S1805" s="15">
        <v>0.88477423221447205</v>
      </c>
      <c r="T1805" s="15">
        <v>0</v>
      </c>
      <c r="U1805" s="15">
        <f t="shared" si="339"/>
        <v>-0.88477423221447205</v>
      </c>
      <c r="V1805" s="16">
        <f t="shared" si="340"/>
        <v>-100</v>
      </c>
      <c r="W1805" s="17">
        <f t="shared" si="341"/>
        <v>9.6171112197225225E-3</v>
      </c>
      <c r="X1805" s="17">
        <f t="shared" si="341"/>
        <v>0</v>
      </c>
      <c r="Y1805" s="16">
        <f t="shared" si="342"/>
        <v>-9.6171112197225225E-3</v>
      </c>
      <c r="Z1805" s="15">
        <f t="shared" si="343"/>
        <v>-100</v>
      </c>
      <c r="AA1805" s="13">
        <v>2.11</v>
      </c>
      <c r="AB1805" s="13">
        <v>75.37</v>
      </c>
      <c r="AC1805" s="13">
        <v>0</v>
      </c>
      <c r="AD1805" s="13">
        <v>0</v>
      </c>
      <c r="AE1805" s="18">
        <f t="shared" si="344"/>
        <v>3.7685000000000003E-2</v>
      </c>
      <c r="AF1805" s="18">
        <f t="shared" si="336"/>
        <v>0</v>
      </c>
      <c r="AG1805" s="19">
        <f t="shared" si="345"/>
        <v>-3.7685000000000003E-2</v>
      </c>
      <c r="AH1805" s="16">
        <f t="shared" si="346"/>
        <v>-100</v>
      </c>
      <c r="AI1805" s="16">
        <f t="shared" si="347"/>
        <v>2.8067888780277481E-2</v>
      </c>
      <c r="AJ1805" s="44">
        <v>221112</v>
      </c>
      <c r="AK1805" s="15" t="s">
        <v>686</v>
      </c>
      <c r="AL1805" s="14" t="s">
        <v>57</v>
      </c>
      <c r="AM1805" s="39" t="s">
        <v>58</v>
      </c>
      <c r="AN1805" s="39" t="s">
        <v>59</v>
      </c>
      <c r="AO1805" s="39" t="s">
        <v>60</v>
      </c>
      <c r="AP1805" s="39" t="s">
        <v>61</v>
      </c>
      <c r="AQ1805" s="20"/>
      <c r="AR1805" s="20"/>
      <c r="AS1805" s="20"/>
      <c r="AT1805" s="20"/>
      <c r="AU1805" s="20"/>
      <c r="AV1805" s="20"/>
      <c r="AW1805" s="20"/>
      <c r="AX1805" s="20"/>
      <c r="AY1805" s="20"/>
      <c r="AZ1805" s="20"/>
      <c r="BA1805" s="20"/>
      <c r="BB1805" s="20"/>
    </row>
    <row r="1806" spans="1:54" ht="26.1" customHeight="1" x14ac:dyDescent="0.25">
      <c r="A1806" s="40" t="s">
        <v>11</v>
      </c>
      <c r="B1806" s="13" t="s">
        <v>652</v>
      </c>
      <c r="C1806" s="13" t="s">
        <v>252</v>
      </c>
      <c r="D1806" s="13">
        <v>34039</v>
      </c>
      <c r="E1806" s="13">
        <v>41810</v>
      </c>
      <c r="F1806" s="13" t="s">
        <v>548</v>
      </c>
      <c r="G1806" s="13" t="s">
        <v>331</v>
      </c>
      <c r="H1806" s="13" t="s">
        <v>175</v>
      </c>
      <c r="I1806" s="13" t="s">
        <v>177</v>
      </c>
      <c r="J1806" s="13" t="s">
        <v>561</v>
      </c>
      <c r="K1806" s="4">
        <v>2406</v>
      </c>
      <c r="L1806" s="4">
        <v>1101</v>
      </c>
      <c r="M1806" s="13" t="s">
        <v>36</v>
      </c>
      <c r="N1806" s="15" t="s">
        <v>679</v>
      </c>
      <c r="O1806" s="15">
        <v>3.5475347832458199</v>
      </c>
      <c r="P1806" s="15">
        <v>4.1868121299999999</v>
      </c>
      <c r="Q1806" s="15">
        <f t="shared" si="337"/>
        <v>0.63927734675417991</v>
      </c>
      <c r="R1806" s="15">
        <f t="shared" si="338"/>
        <v>18.020326390408851</v>
      </c>
      <c r="S1806" s="15">
        <v>1.176404446541566</v>
      </c>
      <c r="T1806" s="15">
        <v>1.429121992</v>
      </c>
      <c r="U1806" s="15">
        <f t="shared" si="339"/>
        <v>0.25271754545843406</v>
      </c>
      <c r="V1806" s="16">
        <f t="shared" si="340"/>
        <v>21.482199102645502</v>
      </c>
      <c r="W1806" s="17">
        <f t="shared" si="341"/>
        <v>1.2787004853712673E-2</v>
      </c>
      <c r="X1806" s="17">
        <f t="shared" si="341"/>
        <v>1.5533934695652174E-2</v>
      </c>
      <c r="Y1806" s="16">
        <f t="shared" si="342"/>
        <v>2.7469298419395011E-3</v>
      </c>
      <c r="Z1806" s="15">
        <f t="shared" si="343"/>
        <v>21.482199102645506</v>
      </c>
      <c r="AA1806" s="13">
        <v>3.56</v>
      </c>
      <c r="AB1806" s="13">
        <v>75.8</v>
      </c>
      <c r="AC1806" s="13">
        <v>6.73</v>
      </c>
      <c r="AD1806" s="13">
        <v>0</v>
      </c>
      <c r="AE1806" s="18">
        <f t="shared" si="344"/>
        <v>3.7899999999999996E-2</v>
      </c>
      <c r="AF1806" s="18">
        <f t="shared" si="336"/>
        <v>4.6041753459902642E-2</v>
      </c>
      <c r="AG1806" s="19">
        <f t="shared" si="345"/>
        <v>8.1417534599026453E-3</v>
      </c>
      <c r="AH1806" s="16">
        <f t="shared" si="346"/>
        <v>21.482199102645506</v>
      </c>
      <c r="AI1806" s="16">
        <f t="shared" si="347"/>
        <v>2.5112995146287322E-2</v>
      </c>
      <c r="AJ1806" s="44">
        <v>221112</v>
      </c>
      <c r="AK1806" s="15" t="s">
        <v>683</v>
      </c>
      <c r="AL1806" s="14" t="s">
        <v>57</v>
      </c>
      <c r="AM1806" s="39" t="s">
        <v>58</v>
      </c>
      <c r="AN1806" s="39" t="s">
        <v>59</v>
      </c>
      <c r="AO1806" s="39" t="s">
        <v>60</v>
      </c>
      <c r="AP1806" s="39" t="s">
        <v>61</v>
      </c>
      <c r="AQ1806" s="20"/>
      <c r="AR1806" s="20"/>
      <c r="AS1806" s="20"/>
      <c r="AT1806" s="20"/>
      <c r="AU1806" s="20"/>
      <c r="AV1806" s="20"/>
      <c r="AW1806" s="20"/>
      <c r="AX1806" s="20"/>
      <c r="AY1806" s="20"/>
      <c r="AZ1806" s="20"/>
      <c r="BA1806" s="20"/>
      <c r="BB1806" s="20"/>
    </row>
    <row r="1807" spans="1:54" ht="26.1" hidden="1" customHeight="1" x14ac:dyDescent="0.25">
      <c r="A1807" s="40" t="s">
        <v>43</v>
      </c>
      <c r="B1807" s="13" t="s">
        <v>256</v>
      </c>
      <c r="C1807" s="13" t="s">
        <v>251</v>
      </c>
      <c r="D1807" s="13">
        <v>34015</v>
      </c>
      <c r="E1807" s="13">
        <v>55781</v>
      </c>
      <c r="F1807" s="13" t="s">
        <v>611</v>
      </c>
      <c r="G1807" s="13" t="s">
        <v>276</v>
      </c>
      <c r="H1807" s="13" t="s">
        <v>233</v>
      </c>
      <c r="I1807" s="13" t="s">
        <v>234</v>
      </c>
      <c r="J1807" s="13" t="s">
        <v>619</v>
      </c>
      <c r="K1807" s="4">
        <v>50561</v>
      </c>
      <c r="L1807" s="4">
        <v>1</v>
      </c>
      <c r="M1807" s="13" t="s">
        <v>36</v>
      </c>
      <c r="N1807" s="15" t="s">
        <v>679</v>
      </c>
      <c r="O1807" s="15">
        <v>5.9573960067773601</v>
      </c>
      <c r="P1807" s="15">
        <v>9.3419262750000005</v>
      </c>
      <c r="Q1807" s="15">
        <f t="shared" si="337"/>
        <v>3.3845302682226404</v>
      </c>
      <c r="R1807" s="15">
        <f t="shared" si="338"/>
        <v>56.812242536374448</v>
      </c>
      <c r="S1807" s="15">
        <v>4.0549950337922462</v>
      </c>
      <c r="T1807" s="15">
        <v>6.4617892000000001</v>
      </c>
      <c r="U1807" s="15">
        <f t="shared" si="339"/>
        <v>2.4067941662077539</v>
      </c>
      <c r="V1807" s="16">
        <f t="shared" si="340"/>
        <v>59.353812918407236</v>
      </c>
      <c r="W1807" s="17">
        <f t="shared" si="341"/>
        <v>4.4076032976002676E-2</v>
      </c>
      <c r="X1807" s="17">
        <f t="shared" si="341"/>
        <v>7.0236839130434783E-2</v>
      </c>
      <c r="Y1807" s="16">
        <f t="shared" si="342"/>
        <v>2.6160806154432108E-2</v>
      </c>
      <c r="Z1807" s="15">
        <f t="shared" si="343"/>
        <v>59.353812918407236</v>
      </c>
      <c r="AA1807" s="13">
        <v>12.45</v>
      </c>
      <c r="AB1807" s="13">
        <v>76.599999999999994</v>
      </c>
      <c r="AC1807" s="13">
        <v>5.18</v>
      </c>
      <c r="AD1807" s="13">
        <v>0</v>
      </c>
      <c r="AE1807" s="18">
        <f t="shared" si="344"/>
        <v>3.8299999999999994E-2</v>
      </c>
      <c r="AF1807" s="18">
        <f t="shared" si="336"/>
        <v>6.1032510347749959E-2</v>
      </c>
      <c r="AG1807" s="19">
        <f t="shared" si="345"/>
        <v>2.2732510347749965E-2</v>
      </c>
      <c r="AH1807" s="16">
        <f t="shared" si="346"/>
        <v>59.353812918407236</v>
      </c>
      <c r="AI1807" s="16">
        <f t="shared" si="347"/>
        <v>-5.7760329760026818E-3</v>
      </c>
      <c r="AJ1807" s="44" t="s">
        <v>681</v>
      </c>
      <c r="AK1807" s="15" t="s">
        <v>683</v>
      </c>
      <c r="AL1807" s="14" t="s">
        <v>88</v>
      </c>
      <c r="AM1807" s="39" t="s">
        <v>58</v>
      </c>
      <c r="AN1807" s="39" t="s">
        <v>89</v>
      </c>
      <c r="AO1807" s="39" t="s">
        <v>77</v>
      </c>
      <c r="AP1807" s="39" t="s">
        <v>90</v>
      </c>
      <c r="AQ1807" s="20"/>
      <c r="AR1807" s="20"/>
      <c r="AS1807" s="20"/>
      <c r="AT1807" s="20"/>
      <c r="AU1807" s="20"/>
      <c r="AV1807" s="20"/>
      <c r="AW1807" s="20"/>
      <c r="AX1807" s="20"/>
      <c r="AY1807" s="20"/>
      <c r="AZ1807" s="20"/>
      <c r="BA1807" s="20"/>
      <c r="BB1807" s="20"/>
    </row>
    <row r="1808" spans="1:54" ht="26.1" hidden="1" customHeight="1" x14ac:dyDescent="0.25">
      <c r="A1808" s="39" t="s">
        <v>31</v>
      </c>
      <c r="B1808" s="13" t="s">
        <v>31</v>
      </c>
      <c r="C1808" s="13" t="s">
        <v>252</v>
      </c>
      <c r="D1808" s="13">
        <v>34013</v>
      </c>
      <c r="E1808" s="13">
        <v>7627</v>
      </c>
      <c r="F1808" s="13" t="s">
        <v>280</v>
      </c>
      <c r="G1808" s="13" t="s">
        <v>272</v>
      </c>
      <c r="H1808" s="13" t="s">
        <v>132</v>
      </c>
      <c r="I1808" s="13" t="s">
        <v>134</v>
      </c>
      <c r="J1808" s="13" t="s">
        <v>428</v>
      </c>
      <c r="K1808" s="4">
        <v>2401</v>
      </c>
      <c r="L1808" s="4">
        <v>12001</v>
      </c>
      <c r="M1808" s="14" t="s">
        <v>34</v>
      </c>
      <c r="N1808" s="15" t="s">
        <v>679</v>
      </c>
      <c r="O1808" s="15">
        <v>3.02646295647589</v>
      </c>
      <c r="P1808" s="15">
        <v>0</v>
      </c>
      <c r="Q1808" s="15">
        <f t="shared" si="337"/>
        <v>-3.02646295647589</v>
      </c>
      <c r="R1808" s="15">
        <f t="shared" si="338"/>
        <v>-100</v>
      </c>
      <c r="S1808" s="15">
        <v>1.2315300335193899</v>
      </c>
      <c r="T1808" s="15">
        <v>0</v>
      </c>
      <c r="U1808" s="15">
        <f t="shared" si="339"/>
        <v>-1.2315300335193899</v>
      </c>
      <c r="V1808" s="16">
        <f t="shared" si="340"/>
        <v>-100</v>
      </c>
      <c r="W1808" s="17">
        <f t="shared" si="341"/>
        <v>1.3386196016515108E-2</v>
      </c>
      <c r="X1808" s="17">
        <f t="shared" si="341"/>
        <v>0</v>
      </c>
      <c r="Y1808" s="16">
        <f t="shared" si="342"/>
        <v>-1.3386196016515108E-2</v>
      </c>
      <c r="Z1808" s="15">
        <f t="shared" si="343"/>
        <v>-100</v>
      </c>
      <c r="AA1808" s="13">
        <v>3.03</v>
      </c>
      <c r="AB1808" s="13">
        <v>76.89</v>
      </c>
      <c r="AC1808" s="13">
        <v>0</v>
      </c>
      <c r="AD1808" s="13">
        <v>0</v>
      </c>
      <c r="AE1808" s="18">
        <f t="shared" si="344"/>
        <v>3.8445E-2</v>
      </c>
      <c r="AF1808" s="18">
        <f t="shared" ref="AF1808:AF1871" si="348">IFERROR(AE1808+(AE1808*(Z1808/100)),"0.00")</f>
        <v>0</v>
      </c>
      <c r="AG1808" s="19">
        <f t="shared" si="345"/>
        <v>-3.8445E-2</v>
      </c>
      <c r="AH1808" s="16">
        <f t="shared" si="346"/>
        <v>-100</v>
      </c>
      <c r="AI1808" s="16">
        <f t="shared" si="347"/>
        <v>2.5058803983484892E-2</v>
      </c>
      <c r="AJ1808" s="44">
        <v>221112</v>
      </c>
      <c r="AK1808" s="15" t="s">
        <v>686</v>
      </c>
      <c r="AL1808" s="14" t="s">
        <v>57</v>
      </c>
      <c r="AM1808" s="39" t="s">
        <v>58</v>
      </c>
      <c r="AN1808" s="39" t="s">
        <v>59</v>
      </c>
      <c r="AO1808" s="39" t="s">
        <v>60</v>
      </c>
      <c r="AP1808" s="39" t="s">
        <v>61</v>
      </c>
      <c r="AQ1808" s="20"/>
      <c r="AR1808" s="20"/>
      <c r="AS1808" s="20"/>
      <c r="AT1808" s="20"/>
      <c r="AU1808" s="20"/>
      <c r="AV1808" s="20"/>
      <c r="AW1808" s="20"/>
      <c r="AX1808" s="20"/>
      <c r="AY1808" s="20"/>
      <c r="AZ1808" s="20"/>
      <c r="BA1808" s="20"/>
      <c r="BB1808" s="20"/>
    </row>
    <row r="1809" spans="1:54" ht="26.1" customHeight="1" x14ac:dyDescent="0.25">
      <c r="A1809" s="40" t="s">
        <v>11</v>
      </c>
      <c r="B1809" s="13" t="s">
        <v>652</v>
      </c>
      <c r="C1809" s="13" t="s">
        <v>252</v>
      </c>
      <c r="D1809" s="13">
        <v>34039</v>
      </c>
      <c r="E1809" s="13">
        <v>41810</v>
      </c>
      <c r="F1809" s="13" t="s">
        <v>352</v>
      </c>
      <c r="G1809" s="13" t="s">
        <v>360</v>
      </c>
      <c r="H1809" s="13" t="s">
        <v>175</v>
      </c>
      <c r="I1809" s="13" t="s">
        <v>176</v>
      </c>
      <c r="J1809" s="13" t="s">
        <v>543</v>
      </c>
      <c r="K1809" s="4">
        <v>2406</v>
      </c>
      <c r="L1809" s="4">
        <v>7</v>
      </c>
      <c r="M1809" s="13" t="s">
        <v>36</v>
      </c>
      <c r="N1809" s="15" t="s">
        <v>679</v>
      </c>
      <c r="O1809" s="15">
        <v>0.119978174452294</v>
      </c>
      <c r="P1809" s="15">
        <v>0.118386806</v>
      </c>
      <c r="Q1809" s="15">
        <f t="shared" si="337"/>
        <v>-1.5913684522940036E-3</v>
      </c>
      <c r="R1809" s="15">
        <f t="shared" si="338"/>
        <v>-1.3263816186224497</v>
      </c>
      <c r="S1809" s="15">
        <v>5.7302317115967692E-2</v>
      </c>
      <c r="T1809" s="15">
        <v>5.6867788000000002E-2</v>
      </c>
      <c r="U1809" s="15">
        <f t="shared" si="339"/>
        <v>-4.3452911596768978E-4</v>
      </c>
      <c r="V1809" s="16">
        <f t="shared" si="340"/>
        <v>-0.75830985174350862</v>
      </c>
      <c r="W1809" s="17">
        <f t="shared" si="341"/>
        <v>6.2285127299964882E-4</v>
      </c>
      <c r="X1809" s="17">
        <f t="shared" si="341"/>
        <v>6.1812813043478267E-4</v>
      </c>
      <c r="Y1809" s="16">
        <f t="shared" si="342"/>
        <v>-4.7231425648661509E-6</v>
      </c>
      <c r="Z1809" s="15">
        <f t="shared" si="343"/>
        <v>-0.75830985174350185</v>
      </c>
      <c r="AA1809" s="13">
        <v>0.12</v>
      </c>
      <c r="AB1809" s="13">
        <v>77.3</v>
      </c>
      <c r="AC1809" s="13">
        <v>2.77</v>
      </c>
      <c r="AD1809" s="13">
        <v>0</v>
      </c>
      <c r="AE1809" s="18">
        <f t="shared" si="344"/>
        <v>3.8649999999999997E-2</v>
      </c>
      <c r="AF1809" s="18">
        <f t="shared" si="348"/>
        <v>3.835691324230113E-2</v>
      </c>
      <c r="AG1809" s="19">
        <f t="shared" si="345"/>
        <v>-2.9308675769886688E-4</v>
      </c>
      <c r="AH1809" s="16">
        <f t="shared" si="346"/>
        <v>-0.75830985174351073</v>
      </c>
      <c r="AI1809" s="16">
        <f t="shared" si="347"/>
        <v>3.8027148727000346E-2</v>
      </c>
      <c r="AJ1809" s="44">
        <v>221112</v>
      </c>
      <c r="AK1809" s="15" t="s">
        <v>686</v>
      </c>
      <c r="AL1809" s="14" t="s">
        <v>57</v>
      </c>
      <c r="AM1809" s="39" t="s">
        <v>58</v>
      </c>
      <c r="AN1809" s="39" t="s">
        <v>59</v>
      </c>
      <c r="AO1809" s="39" t="s">
        <v>60</v>
      </c>
      <c r="AP1809" s="39" t="s">
        <v>61</v>
      </c>
      <c r="AQ1809" s="20"/>
      <c r="AR1809" s="20"/>
      <c r="AS1809" s="20"/>
      <c r="AT1809" s="20"/>
      <c r="AU1809" s="20"/>
      <c r="AV1809" s="20"/>
      <c r="AW1809" s="20"/>
      <c r="AX1809" s="20"/>
      <c r="AY1809" s="20"/>
      <c r="AZ1809" s="20"/>
      <c r="BA1809" s="20"/>
      <c r="BB1809" s="20"/>
    </row>
    <row r="1810" spans="1:54" ht="26.1" hidden="1" customHeight="1" x14ac:dyDescent="0.25">
      <c r="A1810" s="39" t="s">
        <v>32</v>
      </c>
      <c r="B1810" s="13" t="s">
        <v>257</v>
      </c>
      <c r="C1810" s="13" t="s">
        <v>252</v>
      </c>
      <c r="D1810" s="13">
        <v>34017</v>
      </c>
      <c r="E1810" s="13">
        <v>12200</v>
      </c>
      <c r="F1810" s="13" t="s">
        <v>509</v>
      </c>
      <c r="G1810" s="13" t="s">
        <v>272</v>
      </c>
      <c r="H1810" s="13" t="s">
        <v>160</v>
      </c>
      <c r="I1810" s="13" t="s">
        <v>165</v>
      </c>
      <c r="J1810" s="13" t="s">
        <v>510</v>
      </c>
      <c r="K1810" s="4">
        <v>2404</v>
      </c>
      <c r="L1810" s="4">
        <v>124</v>
      </c>
      <c r="M1810" s="14" t="s">
        <v>35</v>
      </c>
      <c r="N1810" s="15" t="s">
        <v>679</v>
      </c>
      <c r="O1810" s="15">
        <v>8.3118693533343606</v>
      </c>
      <c r="P1810" s="15">
        <v>7.313177005</v>
      </c>
      <c r="Q1810" s="15">
        <f t="shared" si="337"/>
        <v>-0.9986923483343606</v>
      </c>
      <c r="R1810" s="15">
        <f t="shared" si="338"/>
        <v>-12.015255604730225</v>
      </c>
      <c r="S1810" s="15">
        <v>3.5458116924144236</v>
      </c>
      <c r="T1810" s="15">
        <v>3.0502745299999998</v>
      </c>
      <c r="U1810" s="15">
        <f t="shared" si="339"/>
        <v>-0.4955371624144238</v>
      </c>
      <c r="V1810" s="16">
        <f t="shared" si="340"/>
        <v>-13.975281413689549</v>
      </c>
      <c r="W1810" s="17">
        <f t="shared" si="341"/>
        <v>3.8541431439287212E-2</v>
      </c>
      <c r="X1810" s="17">
        <f t="shared" si="341"/>
        <v>3.315515793478261E-2</v>
      </c>
      <c r="Y1810" s="16">
        <f t="shared" si="342"/>
        <v>-5.3862735045046017E-3</v>
      </c>
      <c r="Z1810" s="15">
        <f t="shared" si="343"/>
        <v>-13.975281413689538</v>
      </c>
      <c r="AA1810" s="13">
        <v>8.31</v>
      </c>
      <c r="AB1810" s="13">
        <v>77.53</v>
      </c>
      <c r="AC1810" s="13">
        <v>0</v>
      </c>
      <c r="AD1810" s="13">
        <v>86.82</v>
      </c>
      <c r="AE1810" s="18">
        <f t="shared" si="344"/>
        <v>3.8765000000000001E-2</v>
      </c>
      <c r="AF1810" s="18">
        <f t="shared" si="348"/>
        <v>3.3347482159983254E-2</v>
      </c>
      <c r="AG1810" s="19">
        <f t="shared" si="345"/>
        <v>-5.4175178400167473E-3</v>
      </c>
      <c r="AH1810" s="16">
        <f t="shared" si="346"/>
        <v>-13.975281413689533</v>
      </c>
      <c r="AI1810" s="16">
        <f t="shared" si="347"/>
        <v>2.2356856071278908E-4</v>
      </c>
      <c r="AJ1810" s="44" t="s">
        <v>681</v>
      </c>
      <c r="AK1810" s="15" t="s">
        <v>686</v>
      </c>
      <c r="AL1810" s="14" t="s">
        <v>57</v>
      </c>
      <c r="AM1810" s="39" t="s">
        <v>58</v>
      </c>
      <c r="AN1810" s="39" t="s">
        <v>59</v>
      </c>
      <c r="AO1810" s="39" t="s">
        <v>60</v>
      </c>
      <c r="AP1810" s="39" t="s">
        <v>61</v>
      </c>
      <c r="AQ1810" s="20"/>
      <c r="AR1810" s="20"/>
      <c r="AS1810" s="20"/>
      <c r="AT1810" s="20"/>
      <c r="AU1810" s="20"/>
      <c r="AV1810" s="20"/>
      <c r="AW1810" s="20"/>
      <c r="AX1810" s="20"/>
      <c r="AY1810" s="20"/>
      <c r="AZ1810" s="20"/>
      <c r="BA1810" s="20"/>
      <c r="BB1810" s="20"/>
    </row>
    <row r="1811" spans="1:54" ht="26.1" hidden="1" customHeight="1" x14ac:dyDescent="0.25">
      <c r="A1811" s="39" t="s">
        <v>19</v>
      </c>
      <c r="B1811" s="13" t="s">
        <v>253</v>
      </c>
      <c r="C1811" s="13" t="s">
        <v>251</v>
      </c>
      <c r="D1811" s="13">
        <v>34005</v>
      </c>
      <c r="E1811" s="13">
        <v>45979</v>
      </c>
      <c r="F1811" s="13" t="s">
        <v>365</v>
      </c>
      <c r="G1811" s="13" t="s">
        <v>313</v>
      </c>
      <c r="H1811" s="13" t="s">
        <v>85</v>
      </c>
      <c r="I1811" s="13" t="s">
        <v>92</v>
      </c>
      <c r="J1811" s="13" t="s">
        <v>364</v>
      </c>
      <c r="K1811" s="4">
        <v>2399</v>
      </c>
      <c r="L1811" s="4">
        <v>30001</v>
      </c>
      <c r="M1811" s="14" t="s">
        <v>35</v>
      </c>
      <c r="N1811" s="15" t="s">
        <v>679</v>
      </c>
      <c r="O1811" s="15">
        <v>0.154980130819556</v>
      </c>
      <c r="P1811" s="15">
        <v>0</v>
      </c>
      <c r="Q1811" s="15">
        <f t="shared" si="337"/>
        <v>-0.154980130819556</v>
      </c>
      <c r="R1811" s="15">
        <f t="shared" si="338"/>
        <v>-100</v>
      </c>
      <c r="S1811" s="15">
        <v>0.1265065926048656</v>
      </c>
      <c r="T1811" s="15">
        <v>0</v>
      </c>
      <c r="U1811" s="15">
        <f t="shared" si="339"/>
        <v>-0.1265065926048656</v>
      </c>
      <c r="V1811" s="16">
        <f t="shared" si="340"/>
        <v>-100</v>
      </c>
      <c r="W1811" s="17">
        <f t="shared" si="341"/>
        <v>1.3750716587485391E-3</v>
      </c>
      <c r="X1811" s="17">
        <f t="shared" si="341"/>
        <v>0</v>
      </c>
      <c r="Y1811" s="16">
        <f t="shared" si="342"/>
        <v>-1.3750716587485391E-3</v>
      </c>
      <c r="Z1811" s="15">
        <f t="shared" si="343"/>
        <v>-100</v>
      </c>
      <c r="AA1811" s="13">
        <v>0.16</v>
      </c>
      <c r="AB1811" s="13">
        <v>77.540000000000006</v>
      </c>
      <c r="AC1811" s="13">
        <v>0</v>
      </c>
      <c r="AD1811" s="13">
        <v>0</v>
      </c>
      <c r="AE1811" s="18">
        <f t="shared" si="344"/>
        <v>3.8770000000000006E-2</v>
      </c>
      <c r="AF1811" s="18">
        <f t="shared" si="348"/>
        <v>0</v>
      </c>
      <c r="AG1811" s="19">
        <f t="shared" si="345"/>
        <v>-3.8770000000000006E-2</v>
      </c>
      <c r="AH1811" s="16">
        <f t="shared" si="346"/>
        <v>-100</v>
      </c>
      <c r="AI1811" s="16">
        <f t="shared" si="347"/>
        <v>3.7394928341251465E-2</v>
      </c>
      <c r="AJ1811" s="44">
        <v>221112</v>
      </c>
      <c r="AK1811" s="15" t="s">
        <v>682</v>
      </c>
      <c r="AL1811" s="14" t="s">
        <v>76</v>
      </c>
      <c r="AM1811" s="39" t="s">
        <v>58</v>
      </c>
      <c r="AN1811" s="39" t="s">
        <v>59</v>
      </c>
      <c r="AO1811" s="39" t="s">
        <v>77</v>
      </c>
      <c r="AP1811" s="39" t="s">
        <v>61</v>
      </c>
      <c r="AQ1811" s="20"/>
      <c r="AR1811" s="20"/>
      <c r="AS1811" s="20"/>
      <c r="AT1811" s="20"/>
      <c r="AU1811" s="20"/>
      <c r="AV1811" s="20"/>
      <c r="AW1811" s="20"/>
      <c r="AX1811" s="20"/>
      <c r="AY1811" s="20"/>
      <c r="AZ1811" s="20"/>
      <c r="BA1811" s="20"/>
      <c r="BB1811" s="20"/>
    </row>
    <row r="1812" spans="1:54" ht="26.1" hidden="1" customHeight="1" x14ac:dyDescent="0.25">
      <c r="A1812" s="39" t="s">
        <v>25</v>
      </c>
      <c r="B1812" s="13" t="s">
        <v>24</v>
      </c>
      <c r="C1812" s="13" t="s">
        <v>251</v>
      </c>
      <c r="D1812" s="13">
        <v>34011</v>
      </c>
      <c r="E1812" s="13">
        <v>75482</v>
      </c>
      <c r="F1812" s="13" t="s">
        <v>271</v>
      </c>
      <c r="G1812" s="13" t="s">
        <v>276</v>
      </c>
      <c r="H1812" s="13" t="s">
        <v>243</v>
      </c>
      <c r="I1812" s="13" t="s">
        <v>244</v>
      </c>
      <c r="J1812" s="13" t="s">
        <v>634</v>
      </c>
      <c r="K1812" s="4">
        <v>6776</v>
      </c>
      <c r="L1812" s="4">
        <v>2001</v>
      </c>
      <c r="M1812" s="14" t="s">
        <v>35</v>
      </c>
      <c r="N1812" s="15" t="s">
        <v>679</v>
      </c>
      <c r="O1812" s="15">
        <v>0.40597023999894399</v>
      </c>
      <c r="P1812" s="15">
        <v>0.25892638000000001</v>
      </c>
      <c r="Q1812" s="15">
        <f t="shared" si="337"/>
        <v>-0.14704385999894398</v>
      </c>
      <c r="R1812" s="15">
        <f t="shared" si="338"/>
        <v>-36.220354477048978</v>
      </c>
      <c r="S1812" s="15">
        <v>0.27056261794578323</v>
      </c>
      <c r="T1812" s="15">
        <v>0.17627703600000003</v>
      </c>
      <c r="U1812" s="15">
        <f t="shared" si="339"/>
        <v>-9.4285581945783209E-2</v>
      </c>
      <c r="V1812" s="16">
        <f t="shared" si="340"/>
        <v>-34.847970743939449</v>
      </c>
      <c r="W1812" s="17">
        <f t="shared" si="341"/>
        <v>2.940898021149818E-3</v>
      </c>
      <c r="X1812" s="17">
        <f t="shared" si="341"/>
        <v>1.916054739130435E-3</v>
      </c>
      <c r="Y1812" s="16">
        <f t="shared" si="342"/>
        <v>-1.024843282019383E-3</v>
      </c>
      <c r="Z1812" s="15">
        <f t="shared" si="343"/>
        <v>-34.847970743939456</v>
      </c>
      <c r="AA1812" s="13">
        <v>0.41</v>
      </c>
      <c r="AB1812" s="13">
        <v>77.569999999999993</v>
      </c>
      <c r="AC1812" s="13">
        <v>0</v>
      </c>
      <c r="AD1812" s="13">
        <v>2.66</v>
      </c>
      <c r="AE1812" s="18">
        <f t="shared" si="344"/>
        <v>3.8785E-2</v>
      </c>
      <c r="AF1812" s="18">
        <f t="shared" si="348"/>
        <v>2.5269214546963084E-2</v>
      </c>
      <c r="AG1812" s="19">
        <f t="shared" si="345"/>
        <v>-1.3515785453036916E-2</v>
      </c>
      <c r="AH1812" s="16">
        <f t="shared" si="346"/>
        <v>-34.847970743939449</v>
      </c>
      <c r="AI1812" s="16">
        <f t="shared" si="347"/>
        <v>3.5844101978850185E-2</v>
      </c>
      <c r="AJ1812" s="44">
        <v>221112</v>
      </c>
      <c r="AK1812" s="15" t="s">
        <v>682</v>
      </c>
      <c r="AL1812" s="14" t="s">
        <v>76</v>
      </c>
      <c r="AM1812" s="39" t="s">
        <v>58</v>
      </c>
      <c r="AN1812" s="39" t="s">
        <v>59</v>
      </c>
      <c r="AO1812" s="39" t="s">
        <v>77</v>
      </c>
      <c r="AP1812" s="39" t="s">
        <v>61</v>
      </c>
      <c r="AQ1812" s="20"/>
      <c r="AR1812" s="20"/>
      <c r="AS1812" s="20"/>
      <c r="AT1812" s="20"/>
      <c r="AU1812" s="20"/>
      <c r="AV1812" s="20"/>
      <c r="AW1812" s="20"/>
      <c r="AX1812" s="20"/>
      <c r="AY1812" s="20"/>
      <c r="AZ1812" s="20"/>
      <c r="BA1812" s="20"/>
      <c r="BB1812" s="20"/>
    </row>
    <row r="1813" spans="1:54" ht="26.1" hidden="1" customHeight="1" x14ac:dyDescent="0.25">
      <c r="A1813" s="39" t="s">
        <v>31</v>
      </c>
      <c r="B1813" s="13" t="s">
        <v>31</v>
      </c>
      <c r="C1813" s="13" t="s">
        <v>252</v>
      </c>
      <c r="D1813" s="13">
        <v>34013</v>
      </c>
      <c r="E1813" s="13">
        <v>7627</v>
      </c>
      <c r="F1813" s="13" t="s">
        <v>278</v>
      </c>
      <c r="G1813" s="13" t="s">
        <v>431</v>
      </c>
      <c r="H1813" s="13" t="s">
        <v>132</v>
      </c>
      <c r="I1813" s="13" t="s">
        <v>136</v>
      </c>
      <c r="J1813" s="13" t="s">
        <v>459</v>
      </c>
      <c r="K1813" s="4">
        <v>2401</v>
      </c>
      <c r="L1813" s="4">
        <v>18001</v>
      </c>
      <c r="M1813" s="14" t="s">
        <v>34</v>
      </c>
      <c r="N1813" s="15" t="s">
        <v>679</v>
      </c>
      <c r="O1813" s="15">
        <v>0.48313586322399299</v>
      </c>
      <c r="P1813" s="15">
        <v>0</v>
      </c>
      <c r="Q1813" s="15">
        <f t="shared" si="337"/>
        <v>-0.48313586322399299</v>
      </c>
      <c r="R1813" s="15">
        <f t="shared" si="338"/>
        <v>-100</v>
      </c>
      <c r="S1813" s="15">
        <v>0.21054262575140362</v>
      </c>
      <c r="T1813" s="15">
        <v>0</v>
      </c>
      <c r="U1813" s="15">
        <f t="shared" si="339"/>
        <v>-0.21054262575140362</v>
      </c>
      <c r="V1813" s="16">
        <f t="shared" si="340"/>
        <v>-100</v>
      </c>
      <c r="W1813" s="17">
        <f t="shared" si="341"/>
        <v>2.2885068016456913E-3</v>
      </c>
      <c r="X1813" s="17">
        <f t="shared" si="341"/>
        <v>0</v>
      </c>
      <c r="Y1813" s="16">
        <f t="shared" si="342"/>
        <v>-2.2885068016456913E-3</v>
      </c>
      <c r="Z1813" s="15">
        <f t="shared" si="343"/>
        <v>-100</v>
      </c>
      <c r="AA1813" s="13">
        <v>0.48</v>
      </c>
      <c r="AB1813" s="13">
        <v>80.55</v>
      </c>
      <c r="AC1813" s="13">
        <v>0</v>
      </c>
      <c r="AD1813" s="13">
        <v>0</v>
      </c>
      <c r="AE1813" s="18">
        <f t="shared" si="344"/>
        <v>4.0274999999999998E-2</v>
      </c>
      <c r="AF1813" s="18">
        <f t="shared" si="348"/>
        <v>0</v>
      </c>
      <c r="AG1813" s="19">
        <f t="shared" si="345"/>
        <v>-4.0274999999999998E-2</v>
      </c>
      <c r="AH1813" s="16">
        <f t="shared" si="346"/>
        <v>-100</v>
      </c>
      <c r="AI1813" s="16">
        <f t="shared" si="347"/>
        <v>3.7986493198354308E-2</v>
      </c>
      <c r="AJ1813" s="44">
        <v>221112</v>
      </c>
      <c r="AK1813" s="15" t="s">
        <v>686</v>
      </c>
      <c r="AL1813" s="14" t="s">
        <v>57</v>
      </c>
      <c r="AM1813" s="39" t="s">
        <v>58</v>
      </c>
      <c r="AN1813" s="39" t="s">
        <v>59</v>
      </c>
      <c r="AO1813" s="39" t="s">
        <v>60</v>
      </c>
      <c r="AP1813" s="39" t="s">
        <v>61</v>
      </c>
      <c r="AQ1813" s="20"/>
      <c r="AR1813" s="20"/>
      <c r="AS1813" s="20"/>
      <c r="AT1813" s="20"/>
      <c r="AU1813" s="20"/>
      <c r="AV1813" s="20"/>
      <c r="AW1813" s="20"/>
      <c r="AX1813" s="20"/>
      <c r="AY1813" s="20"/>
      <c r="AZ1813" s="20"/>
      <c r="BA1813" s="20"/>
      <c r="BB1813" s="20"/>
    </row>
    <row r="1814" spans="1:54" ht="26.1" hidden="1" customHeight="1" x14ac:dyDescent="0.25">
      <c r="A1814" s="39" t="s">
        <v>14</v>
      </c>
      <c r="B1814" s="13" t="s">
        <v>260</v>
      </c>
      <c r="C1814" s="13" t="s">
        <v>252</v>
      </c>
      <c r="D1814" s="13">
        <v>34023</v>
      </c>
      <c r="E1814" s="13">
        <v>18195</v>
      </c>
      <c r="F1814" s="13" t="s">
        <v>271</v>
      </c>
      <c r="G1814" s="13" t="s">
        <v>274</v>
      </c>
      <c r="H1814" s="13" t="s">
        <v>55</v>
      </c>
      <c r="I1814" s="13" t="s">
        <v>56</v>
      </c>
      <c r="J1814" s="13" t="s">
        <v>273</v>
      </c>
      <c r="K1814" s="4">
        <v>55239</v>
      </c>
      <c r="L1814" s="4">
        <v>2</v>
      </c>
      <c r="M1814" s="14" t="s">
        <v>35</v>
      </c>
      <c r="N1814" s="15" t="s">
        <v>679</v>
      </c>
      <c r="O1814" s="15">
        <v>26.324917512372298</v>
      </c>
      <c r="P1814" s="15">
        <v>28.84654506</v>
      </c>
      <c r="Q1814" s="15">
        <f t="shared" si="337"/>
        <v>2.5216275476277019</v>
      </c>
      <c r="R1814" s="15">
        <f t="shared" si="338"/>
        <v>9.5788621044779205</v>
      </c>
      <c r="S1814" s="15">
        <v>7.5514533173888996</v>
      </c>
      <c r="T1814" s="15">
        <v>8.5521879670000001</v>
      </c>
      <c r="U1814" s="15">
        <f t="shared" si="339"/>
        <v>1.0007346496111005</v>
      </c>
      <c r="V1814" s="16">
        <f t="shared" si="340"/>
        <v>13.25221262120083</v>
      </c>
      <c r="W1814" s="17">
        <f t="shared" si="341"/>
        <v>8.2081014319444562E-2</v>
      </c>
      <c r="X1814" s="17">
        <f t="shared" si="341"/>
        <v>9.295856485869565E-2</v>
      </c>
      <c r="Y1814" s="16">
        <f t="shared" si="342"/>
        <v>1.0877550539251088E-2</v>
      </c>
      <c r="Z1814" s="15">
        <f t="shared" si="343"/>
        <v>13.252212621200824</v>
      </c>
      <c r="AA1814" s="13">
        <v>26.44</v>
      </c>
      <c r="AB1814" s="13">
        <v>80.599999999999994</v>
      </c>
      <c r="AC1814" s="13">
        <v>0</v>
      </c>
      <c r="AD1814" s="13">
        <v>342.9</v>
      </c>
      <c r="AE1814" s="18">
        <f t="shared" si="344"/>
        <v>4.0299999999999996E-2</v>
      </c>
      <c r="AF1814" s="18">
        <f t="shared" si="348"/>
        <v>4.5640641686343929E-2</v>
      </c>
      <c r="AG1814" s="19">
        <f t="shared" si="345"/>
        <v>5.3406416863439332E-3</v>
      </c>
      <c r="AH1814" s="16">
        <f t="shared" si="346"/>
        <v>13.25221262120083</v>
      </c>
      <c r="AI1814" s="16">
        <f t="shared" si="347"/>
        <v>-4.1781014319444566E-2</v>
      </c>
      <c r="AJ1814" s="44" t="s">
        <v>681</v>
      </c>
      <c r="AK1814" s="15" t="s">
        <v>683</v>
      </c>
      <c r="AL1814" s="14" t="s">
        <v>57</v>
      </c>
      <c r="AM1814" s="39" t="s">
        <v>58</v>
      </c>
      <c r="AN1814" s="39" t="s">
        <v>59</v>
      </c>
      <c r="AO1814" s="39" t="s">
        <v>60</v>
      </c>
      <c r="AP1814" s="39" t="s">
        <v>61</v>
      </c>
      <c r="AQ1814" s="20"/>
      <c r="AR1814" s="20"/>
      <c r="AS1814" s="20"/>
      <c r="AT1814" s="20"/>
      <c r="AU1814" s="20"/>
      <c r="AV1814" s="20"/>
      <c r="AW1814" s="20"/>
      <c r="AX1814" s="20"/>
      <c r="AY1814" s="20"/>
      <c r="AZ1814" s="20"/>
      <c r="BA1814" s="20"/>
      <c r="BB1814" s="20"/>
    </row>
    <row r="1815" spans="1:54" ht="26.1" hidden="1" customHeight="1" x14ac:dyDescent="0.25">
      <c r="A1815" s="39" t="s">
        <v>31</v>
      </c>
      <c r="B1815" s="13" t="s">
        <v>31</v>
      </c>
      <c r="C1815" s="13" t="s">
        <v>252</v>
      </c>
      <c r="D1815" s="13">
        <v>34013</v>
      </c>
      <c r="E1815" s="13">
        <v>7627</v>
      </c>
      <c r="F1815" s="13" t="s">
        <v>280</v>
      </c>
      <c r="G1815" s="13" t="s">
        <v>313</v>
      </c>
      <c r="H1815" s="13" t="s">
        <v>132</v>
      </c>
      <c r="I1815" s="13" t="s">
        <v>134</v>
      </c>
      <c r="J1815" s="13" t="s">
        <v>429</v>
      </c>
      <c r="K1815" s="4">
        <v>2401</v>
      </c>
      <c r="L1815" s="4">
        <v>4001</v>
      </c>
      <c r="M1815" s="14" t="s">
        <v>34</v>
      </c>
      <c r="N1815" s="15" t="s">
        <v>679</v>
      </c>
      <c r="O1815" s="15">
        <v>2.7697417276074598</v>
      </c>
      <c r="P1815" s="15">
        <v>0</v>
      </c>
      <c r="Q1815" s="15">
        <f t="shared" si="337"/>
        <v>-2.7697417276074598</v>
      </c>
      <c r="R1815" s="15">
        <f t="shared" si="338"/>
        <v>-100</v>
      </c>
      <c r="S1815" s="15">
        <v>1.2283290645017009</v>
      </c>
      <c r="T1815" s="15">
        <v>0</v>
      </c>
      <c r="U1815" s="15">
        <f t="shared" si="339"/>
        <v>-1.2283290645017009</v>
      </c>
      <c r="V1815" s="16">
        <f t="shared" si="340"/>
        <v>-100</v>
      </c>
      <c r="W1815" s="17">
        <f t="shared" si="341"/>
        <v>1.3351402875018488E-2</v>
      </c>
      <c r="X1815" s="17">
        <f t="shared" si="341"/>
        <v>0</v>
      </c>
      <c r="Y1815" s="16">
        <f t="shared" si="342"/>
        <v>-1.3351402875018488E-2</v>
      </c>
      <c r="Z1815" s="15">
        <f t="shared" si="343"/>
        <v>-100</v>
      </c>
      <c r="AA1815" s="13">
        <v>2.77</v>
      </c>
      <c r="AB1815" s="13">
        <v>80.709999999999994</v>
      </c>
      <c r="AC1815" s="13">
        <v>0</v>
      </c>
      <c r="AD1815" s="13">
        <v>0</v>
      </c>
      <c r="AE1815" s="18">
        <f t="shared" si="344"/>
        <v>4.0354999999999995E-2</v>
      </c>
      <c r="AF1815" s="18">
        <f t="shared" si="348"/>
        <v>0</v>
      </c>
      <c r="AG1815" s="19">
        <f t="shared" si="345"/>
        <v>-4.0354999999999995E-2</v>
      </c>
      <c r="AH1815" s="16">
        <f t="shared" si="346"/>
        <v>-100</v>
      </c>
      <c r="AI1815" s="16">
        <f t="shared" si="347"/>
        <v>2.7003597124981508E-2</v>
      </c>
      <c r="AJ1815" s="44">
        <v>221112</v>
      </c>
      <c r="AK1815" s="15" t="s">
        <v>686</v>
      </c>
      <c r="AL1815" s="14" t="s">
        <v>57</v>
      </c>
      <c r="AM1815" s="39" t="s">
        <v>58</v>
      </c>
      <c r="AN1815" s="39" t="s">
        <v>59</v>
      </c>
      <c r="AO1815" s="39" t="s">
        <v>60</v>
      </c>
      <c r="AP1815" s="39" t="s">
        <v>61</v>
      </c>
      <c r="AQ1815" s="20"/>
      <c r="AR1815" s="20"/>
      <c r="AS1815" s="20"/>
      <c r="AT1815" s="20"/>
      <c r="AU1815" s="20"/>
      <c r="AV1815" s="20"/>
      <c r="AW1815" s="20"/>
      <c r="AX1815" s="20"/>
      <c r="AY1815" s="20"/>
      <c r="AZ1815" s="20"/>
      <c r="BA1815" s="20"/>
      <c r="BB1815" s="20"/>
    </row>
    <row r="1816" spans="1:54" ht="26.1" hidden="1" customHeight="1" x14ac:dyDescent="0.25">
      <c r="A1816" s="39" t="s">
        <v>19</v>
      </c>
      <c r="B1816" s="13" t="s">
        <v>253</v>
      </c>
      <c r="C1816" s="13" t="s">
        <v>251</v>
      </c>
      <c r="D1816" s="13">
        <v>34005</v>
      </c>
      <c r="E1816" s="13">
        <v>45979</v>
      </c>
      <c r="F1816" s="13" t="s">
        <v>354</v>
      </c>
      <c r="G1816" s="13" t="s">
        <v>276</v>
      </c>
      <c r="H1816" s="13" t="s">
        <v>85</v>
      </c>
      <c r="I1816" s="13" t="s">
        <v>91</v>
      </c>
      <c r="J1816" s="13" t="s">
        <v>356</v>
      </c>
      <c r="K1816" s="4">
        <v>2399</v>
      </c>
      <c r="L1816" s="4">
        <v>12001</v>
      </c>
      <c r="M1816" s="14" t="s">
        <v>35</v>
      </c>
      <c r="N1816" s="15" t="s">
        <v>679</v>
      </c>
      <c r="O1816" s="15">
        <v>0.18499351416010201</v>
      </c>
      <c r="P1816" s="15">
        <v>0</v>
      </c>
      <c r="Q1816" s="15">
        <f t="shared" si="337"/>
        <v>-0.18499351416010201</v>
      </c>
      <c r="R1816" s="15">
        <f t="shared" si="338"/>
        <v>-100</v>
      </c>
      <c r="S1816" s="15">
        <v>0.1247997131301346</v>
      </c>
      <c r="T1816" s="15">
        <v>0</v>
      </c>
      <c r="U1816" s="15">
        <f t="shared" si="339"/>
        <v>-0.1247997131301346</v>
      </c>
      <c r="V1816" s="16">
        <f t="shared" si="340"/>
        <v>-100</v>
      </c>
      <c r="W1816" s="17">
        <f t="shared" si="341"/>
        <v>1.3565186209797239E-3</v>
      </c>
      <c r="X1816" s="17">
        <f t="shared" si="341"/>
        <v>0</v>
      </c>
      <c r="Y1816" s="16">
        <f t="shared" si="342"/>
        <v>-1.3565186209797239E-3</v>
      </c>
      <c r="Z1816" s="15">
        <f t="shared" si="343"/>
        <v>-100</v>
      </c>
      <c r="AA1816" s="13">
        <v>0.19</v>
      </c>
      <c r="AB1816" s="13">
        <v>83.32</v>
      </c>
      <c r="AC1816" s="13">
        <v>0</v>
      </c>
      <c r="AD1816" s="13">
        <v>0</v>
      </c>
      <c r="AE1816" s="18">
        <f t="shared" si="344"/>
        <v>4.1659999999999996E-2</v>
      </c>
      <c r="AF1816" s="18">
        <f t="shared" si="348"/>
        <v>0</v>
      </c>
      <c r="AG1816" s="19">
        <f t="shared" si="345"/>
        <v>-4.1659999999999996E-2</v>
      </c>
      <c r="AH1816" s="16">
        <f t="shared" si="346"/>
        <v>-100</v>
      </c>
      <c r="AI1816" s="16">
        <f t="shared" si="347"/>
        <v>4.0303481379020269E-2</v>
      </c>
      <c r="AJ1816" s="44">
        <v>221112</v>
      </c>
      <c r="AK1816" s="15" t="s">
        <v>682</v>
      </c>
      <c r="AL1816" s="14" t="s">
        <v>76</v>
      </c>
      <c r="AM1816" s="39" t="s">
        <v>58</v>
      </c>
      <c r="AN1816" s="39" t="s">
        <v>59</v>
      </c>
      <c r="AO1816" s="39" t="s">
        <v>77</v>
      </c>
      <c r="AP1816" s="39" t="s">
        <v>61</v>
      </c>
      <c r="AQ1816" s="20"/>
      <c r="AR1816" s="20"/>
      <c r="AS1816" s="20"/>
      <c r="AT1816" s="20"/>
      <c r="AU1816" s="20"/>
      <c r="AV1816" s="20"/>
      <c r="AW1816" s="20"/>
      <c r="AX1816" s="20"/>
      <c r="AY1816" s="20"/>
      <c r="AZ1816" s="20"/>
      <c r="BA1816" s="20"/>
      <c r="BB1816" s="20"/>
    </row>
    <row r="1817" spans="1:54" ht="26.1" hidden="1" customHeight="1" x14ac:dyDescent="0.25">
      <c r="A1817" s="39" t="s">
        <v>32</v>
      </c>
      <c r="B1817" s="13" t="s">
        <v>257</v>
      </c>
      <c r="C1817" s="13" t="s">
        <v>252</v>
      </c>
      <c r="D1817" s="13">
        <v>34017</v>
      </c>
      <c r="E1817" s="13">
        <v>12200</v>
      </c>
      <c r="F1817" s="13" t="s">
        <v>352</v>
      </c>
      <c r="G1817" s="13" t="s">
        <v>276</v>
      </c>
      <c r="H1817" s="13" t="s">
        <v>160</v>
      </c>
      <c r="I1817" s="13" t="s">
        <v>161</v>
      </c>
      <c r="J1817" s="13" t="s">
        <v>498</v>
      </c>
      <c r="K1817" s="4">
        <v>2404</v>
      </c>
      <c r="L1817" s="4">
        <v>15001</v>
      </c>
      <c r="M1817" s="14" t="s">
        <v>34</v>
      </c>
      <c r="N1817" s="15" t="s">
        <v>679</v>
      </c>
      <c r="O1817" s="15">
        <v>0.31601630299987898</v>
      </c>
      <c r="P1817" s="15">
        <v>0</v>
      </c>
      <c r="Q1817" s="15">
        <f t="shared" si="337"/>
        <v>-0.31601630299987898</v>
      </c>
      <c r="R1817" s="15">
        <f t="shared" si="338"/>
        <v>-100</v>
      </c>
      <c r="S1817" s="15">
        <v>0.20733623886306887</v>
      </c>
      <c r="T1817" s="15">
        <v>0</v>
      </c>
      <c r="U1817" s="15">
        <f t="shared" si="339"/>
        <v>-0.20733623886306887</v>
      </c>
      <c r="V1817" s="16">
        <f t="shared" si="340"/>
        <v>-100</v>
      </c>
      <c r="W1817" s="17">
        <f t="shared" si="341"/>
        <v>2.2536547702507485E-3</v>
      </c>
      <c r="X1817" s="17">
        <f t="shared" si="341"/>
        <v>0</v>
      </c>
      <c r="Y1817" s="16">
        <f t="shared" si="342"/>
        <v>-2.2536547702507485E-3</v>
      </c>
      <c r="Z1817" s="15">
        <f t="shared" si="343"/>
        <v>-100</v>
      </c>
      <c r="AA1817" s="13">
        <v>0.32</v>
      </c>
      <c r="AB1817" s="13">
        <v>83.45</v>
      </c>
      <c r="AC1817" s="13">
        <v>0</v>
      </c>
      <c r="AD1817" s="13">
        <v>0</v>
      </c>
      <c r="AE1817" s="18">
        <f t="shared" si="344"/>
        <v>4.1724999999999998E-2</v>
      </c>
      <c r="AF1817" s="18">
        <f t="shared" si="348"/>
        <v>0</v>
      </c>
      <c r="AG1817" s="19">
        <f t="shared" si="345"/>
        <v>-4.1724999999999998E-2</v>
      </c>
      <c r="AH1817" s="16">
        <f t="shared" si="346"/>
        <v>-100</v>
      </c>
      <c r="AI1817" s="16">
        <f t="shared" si="347"/>
        <v>3.9471345229749252E-2</v>
      </c>
      <c r="AJ1817" s="44">
        <v>221112</v>
      </c>
      <c r="AK1817" s="15" t="s">
        <v>686</v>
      </c>
      <c r="AL1817" s="14" t="s">
        <v>57</v>
      </c>
      <c r="AM1817" s="39" t="s">
        <v>58</v>
      </c>
      <c r="AN1817" s="39" t="s">
        <v>59</v>
      </c>
      <c r="AO1817" s="39" t="s">
        <v>60</v>
      </c>
      <c r="AP1817" s="39" t="s">
        <v>61</v>
      </c>
      <c r="AQ1817" s="20"/>
      <c r="AR1817" s="20"/>
      <c r="AS1817" s="20"/>
      <c r="AT1817" s="20"/>
      <c r="AU1817" s="20"/>
      <c r="AV1817" s="20"/>
      <c r="AW1817" s="20"/>
      <c r="AX1817" s="20"/>
      <c r="AY1817" s="20"/>
      <c r="AZ1817" s="20"/>
      <c r="BA1817" s="20"/>
      <c r="BB1817" s="20"/>
    </row>
    <row r="1818" spans="1:54" ht="26.1" customHeight="1" x14ac:dyDescent="0.25">
      <c r="A1818" s="40" t="s">
        <v>11</v>
      </c>
      <c r="B1818" s="13" t="s">
        <v>652</v>
      </c>
      <c r="C1818" s="13" t="s">
        <v>252</v>
      </c>
      <c r="D1818" s="13">
        <v>34039</v>
      </c>
      <c r="E1818" s="13">
        <v>41810</v>
      </c>
      <c r="F1818" s="13" t="s">
        <v>548</v>
      </c>
      <c r="G1818" s="13" t="s">
        <v>274</v>
      </c>
      <c r="H1818" s="13" t="s">
        <v>175</v>
      </c>
      <c r="I1818" s="13" t="s">
        <v>177</v>
      </c>
      <c r="J1818" s="13" t="s">
        <v>547</v>
      </c>
      <c r="K1818" s="4">
        <v>2406</v>
      </c>
      <c r="L1818" s="4">
        <v>2201</v>
      </c>
      <c r="M1818" s="13" t="s">
        <v>36</v>
      </c>
      <c r="N1818" s="15" t="s">
        <v>679</v>
      </c>
      <c r="O1818" s="15">
        <v>15.8822543809158</v>
      </c>
      <c r="P1818" s="15">
        <v>18.808122619999999</v>
      </c>
      <c r="Q1818" s="15">
        <f t="shared" si="337"/>
        <v>2.925868239084199</v>
      </c>
      <c r="R1818" s="15">
        <f t="shared" si="338"/>
        <v>18.422247679145208</v>
      </c>
      <c r="S1818" s="15">
        <v>5.1663883609620793</v>
      </c>
      <c r="T1818" s="15">
        <v>6.3403360869999998</v>
      </c>
      <c r="U1818" s="15">
        <f t="shared" si="339"/>
        <v>1.1739477260379205</v>
      </c>
      <c r="V1818" s="16">
        <f t="shared" si="340"/>
        <v>22.722792868388026</v>
      </c>
      <c r="W1818" s="17">
        <f t="shared" si="341"/>
        <v>5.6156395227848689E-2</v>
      </c>
      <c r="X1818" s="17">
        <f t="shared" si="341"/>
        <v>6.891669659782608E-2</v>
      </c>
      <c r="Y1818" s="16">
        <f t="shared" si="342"/>
        <v>1.2760301369977391E-2</v>
      </c>
      <c r="Z1818" s="15">
        <f t="shared" si="343"/>
        <v>22.722792868388016</v>
      </c>
      <c r="AA1818" s="13">
        <v>15.99</v>
      </c>
      <c r="AB1818" s="13">
        <v>84.4</v>
      </c>
      <c r="AC1818" s="13">
        <v>12.96</v>
      </c>
      <c r="AD1818" s="13">
        <v>0</v>
      </c>
      <c r="AE1818" s="18">
        <f t="shared" si="344"/>
        <v>4.2200000000000001E-2</v>
      </c>
      <c r="AF1818" s="18">
        <f t="shared" si="348"/>
        <v>5.1789018590459743E-2</v>
      </c>
      <c r="AG1818" s="19">
        <f t="shared" si="345"/>
        <v>9.5890185904597414E-3</v>
      </c>
      <c r="AH1818" s="16">
        <f t="shared" si="346"/>
        <v>22.722792868388012</v>
      </c>
      <c r="AI1818" s="16">
        <f t="shared" si="347"/>
        <v>-1.3956395227848688E-2</v>
      </c>
      <c r="AJ1818" s="44">
        <v>221112</v>
      </c>
      <c r="AK1818" s="15" t="s">
        <v>683</v>
      </c>
      <c r="AL1818" s="14" t="s">
        <v>57</v>
      </c>
      <c r="AM1818" s="39" t="s">
        <v>58</v>
      </c>
      <c r="AN1818" s="39" t="s">
        <v>59</v>
      </c>
      <c r="AO1818" s="39" t="s">
        <v>60</v>
      </c>
      <c r="AP1818" s="39" t="s">
        <v>61</v>
      </c>
      <c r="AQ1818" s="20"/>
      <c r="AR1818" s="20"/>
      <c r="AS1818" s="20"/>
      <c r="AT1818" s="20"/>
      <c r="AU1818" s="20"/>
      <c r="AV1818" s="20"/>
      <c r="AW1818" s="20"/>
      <c r="AX1818" s="20"/>
      <c r="AY1818" s="20"/>
      <c r="AZ1818" s="20"/>
      <c r="BA1818" s="20"/>
      <c r="BB1818" s="20"/>
    </row>
    <row r="1819" spans="1:54" ht="26.1" hidden="1" customHeight="1" x14ac:dyDescent="0.25">
      <c r="A1819" s="39" t="s">
        <v>31</v>
      </c>
      <c r="B1819" s="13" t="s">
        <v>31</v>
      </c>
      <c r="C1819" s="13" t="s">
        <v>252</v>
      </c>
      <c r="D1819" s="13">
        <v>34013</v>
      </c>
      <c r="E1819" s="13">
        <v>7627</v>
      </c>
      <c r="F1819" s="13" t="s">
        <v>278</v>
      </c>
      <c r="G1819" s="13" t="s">
        <v>325</v>
      </c>
      <c r="H1819" s="13" t="s">
        <v>132</v>
      </c>
      <c r="I1819" s="13" t="s">
        <v>136</v>
      </c>
      <c r="J1819" s="13" t="s">
        <v>456</v>
      </c>
      <c r="K1819" s="4">
        <v>2401</v>
      </c>
      <c r="L1819" s="4">
        <v>16001</v>
      </c>
      <c r="M1819" s="14" t="s">
        <v>34</v>
      </c>
      <c r="N1819" s="15" t="s">
        <v>679</v>
      </c>
      <c r="O1819" s="15">
        <v>0.50669407173009295</v>
      </c>
      <c r="P1819" s="15">
        <v>0</v>
      </c>
      <c r="Q1819" s="15">
        <f t="shared" si="337"/>
        <v>-0.50669407173009295</v>
      </c>
      <c r="R1819" s="15">
        <f t="shared" si="338"/>
        <v>-100</v>
      </c>
      <c r="S1819" s="15">
        <v>0.21207783545260001</v>
      </c>
      <c r="T1819" s="15">
        <v>0</v>
      </c>
      <c r="U1819" s="15">
        <f t="shared" si="339"/>
        <v>-0.21207783545260001</v>
      </c>
      <c r="V1819" s="16">
        <f t="shared" si="340"/>
        <v>-100</v>
      </c>
      <c r="W1819" s="17">
        <f t="shared" si="341"/>
        <v>2.3051938636152176E-3</v>
      </c>
      <c r="X1819" s="17">
        <f t="shared" si="341"/>
        <v>0</v>
      </c>
      <c r="Y1819" s="16">
        <f t="shared" si="342"/>
        <v>-2.3051938636152176E-3</v>
      </c>
      <c r="Z1819" s="15">
        <f t="shared" si="343"/>
        <v>-100</v>
      </c>
      <c r="AA1819" s="13">
        <v>0.51</v>
      </c>
      <c r="AB1819" s="13">
        <v>84.48</v>
      </c>
      <c r="AC1819" s="13">
        <v>0</v>
      </c>
      <c r="AD1819" s="13">
        <v>0</v>
      </c>
      <c r="AE1819" s="18">
        <f t="shared" si="344"/>
        <v>4.224E-2</v>
      </c>
      <c r="AF1819" s="18">
        <f t="shared" si="348"/>
        <v>0</v>
      </c>
      <c r="AG1819" s="19">
        <f t="shared" si="345"/>
        <v>-4.224E-2</v>
      </c>
      <c r="AH1819" s="16">
        <f t="shared" si="346"/>
        <v>-100</v>
      </c>
      <c r="AI1819" s="16">
        <f t="shared" si="347"/>
        <v>3.9934806136384782E-2</v>
      </c>
      <c r="AJ1819" s="44">
        <v>221112</v>
      </c>
      <c r="AK1819" s="15" t="s">
        <v>686</v>
      </c>
      <c r="AL1819" s="14" t="s">
        <v>57</v>
      </c>
      <c r="AM1819" s="39" t="s">
        <v>58</v>
      </c>
      <c r="AN1819" s="39" t="s">
        <v>59</v>
      </c>
      <c r="AO1819" s="39" t="s">
        <v>60</v>
      </c>
      <c r="AP1819" s="39" t="s">
        <v>61</v>
      </c>
      <c r="AQ1819" s="20"/>
      <c r="AR1819" s="20"/>
      <c r="AS1819" s="20"/>
      <c r="AT1819" s="20"/>
      <c r="AU1819" s="20"/>
      <c r="AV1819" s="20"/>
      <c r="AW1819" s="20"/>
      <c r="AX1819" s="20"/>
      <c r="AY1819" s="20"/>
      <c r="AZ1819" s="20"/>
      <c r="BA1819" s="20"/>
      <c r="BB1819" s="20"/>
    </row>
    <row r="1820" spans="1:54" ht="26.1" hidden="1" customHeight="1" x14ac:dyDescent="0.25">
      <c r="A1820" s="39" t="s">
        <v>30</v>
      </c>
      <c r="B1820" s="13" t="s">
        <v>260</v>
      </c>
      <c r="C1820" s="13" t="s">
        <v>252</v>
      </c>
      <c r="D1820" s="13">
        <v>34023</v>
      </c>
      <c r="E1820" s="13">
        <v>17824</v>
      </c>
      <c r="F1820" s="13" t="s">
        <v>271</v>
      </c>
      <c r="G1820" s="13" t="s">
        <v>313</v>
      </c>
      <c r="H1820" s="13" t="s">
        <v>126</v>
      </c>
      <c r="I1820" s="13" t="s">
        <v>129</v>
      </c>
      <c r="J1820" s="13" t="s">
        <v>422</v>
      </c>
      <c r="K1820" s="4">
        <v>2400</v>
      </c>
      <c r="L1820" s="4">
        <v>3001</v>
      </c>
      <c r="M1820" s="14" t="s">
        <v>34</v>
      </c>
      <c r="N1820" s="15" t="s">
        <v>679</v>
      </c>
      <c r="O1820" s="15">
        <v>4.5895007507427099</v>
      </c>
      <c r="P1820" s="15">
        <v>0</v>
      </c>
      <c r="Q1820" s="15">
        <f t="shared" si="337"/>
        <v>-4.5895007507427099</v>
      </c>
      <c r="R1820" s="15">
        <f t="shared" si="338"/>
        <v>-100</v>
      </c>
      <c r="S1820" s="15">
        <v>2.2861157654657607</v>
      </c>
      <c r="T1820" s="15">
        <v>0</v>
      </c>
      <c r="U1820" s="15">
        <f t="shared" si="339"/>
        <v>-2.2861157654657607</v>
      </c>
      <c r="V1820" s="16">
        <f t="shared" si="340"/>
        <v>-100</v>
      </c>
      <c r="W1820" s="17">
        <f t="shared" si="341"/>
        <v>2.484908440723653E-2</v>
      </c>
      <c r="X1820" s="17">
        <f t="shared" si="341"/>
        <v>0</v>
      </c>
      <c r="Y1820" s="16">
        <f t="shared" si="342"/>
        <v>-2.484908440723653E-2</v>
      </c>
      <c r="Z1820" s="15">
        <f t="shared" si="343"/>
        <v>-100</v>
      </c>
      <c r="AA1820" s="13">
        <v>2.2999999999999998</v>
      </c>
      <c r="AB1820" s="13">
        <v>87.06</v>
      </c>
      <c r="AC1820" s="13">
        <v>0</v>
      </c>
      <c r="AD1820" s="13">
        <v>0</v>
      </c>
      <c r="AE1820" s="18">
        <f t="shared" si="344"/>
        <v>4.3529999999999999E-2</v>
      </c>
      <c r="AF1820" s="18">
        <f t="shared" si="348"/>
        <v>0</v>
      </c>
      <c r="AG1820" s="19">
        <f t="shared" si="345"/>
        <v>-4.3529999999999999E-2</v>
      </c>
      <c r="AH1820" s="16">
        <f t="shared" si="346"/>
        <v>-100</v>
      </c>
      <c r="AI1820" s="16">
        <f t="shared" si="347"/>
        <v>1.868091559276347E-2</v>
      </c>
      <c r="AJ1820" s="44">
        <v>221112</v>
      </c>
      <c r="AK1820" s="15" t="s">
        <v>686</v>
      </c>
      <c r="AL1820" s="14" t="s">
        <v>57</v>
      </c>
      <c r="AM1820" s="39" t="s">
        <v>58</v>
      </c>
      <c r="AN1820" s="39" t="s">
        <v>59</v>
      </c>
      <c r="AO1820" s="39" t="s">
        <v>60</v>
      </c>
      <c r="AP1820" s="39" t="s">
        <v>61</v>
      </c>
      <c r="AQ1820" s="20"/>
      <c r="AR1820" s="20"/>
      <c r="AS1820" s="20"/>
      <c r="AT1820" s="20"/>
      <c r="AU1820" s="20"/>
      <c r="AV1820" s="20"/>
      <c r="AW1820" s="20"/>
      <c r="AX1820" s="20"/>
      <c r="AY1820" s="20"/>
      <c r="AZ1820" s="20"/>
      <c r="BA1820" s="20"/>
      <c r="BB1820" s="20"/>
    </row>
    <row r="1821" spans="1:54" ht="26.1" hidden="1" customHeight="1" x14ac:dyDescent="0.25">
      <c r="A1821" s="39" t="s">
        <v>31</v>
      </c>
      <c r="B1821" s="13" t="s">
        <v>31</v>
      </c>
      <c r="C1821" s="13" t="s">
        <v>252</v>
      </c>
      <c r="D1821" s="13">
        <v>34013</v>
      </c>
      <c r="E1821" s="13">
        <v>7627</v>
      </c>
      <c r="F1821" s="13" t="s">
        <v>278</v>
      </c>
      <c r="G1821" s="13" t="s">
        <v>433</v>
      </c>
      <c r="H1821" s="13" t="s">
        <v>132</v>
      </c>
      <c r="I1821" s="13" t="s">
        <v>136</v>
      </c>
      <c r="J1821" s="13" t="s">
        <v>458</v>
      </c>
      <c r="K1821" s="4">
        <v>2401</v>
      </c>
      <c r="L1821" s="4">
        <v>14001</v>
      </c>
      <c r="M1821" s="14" t="s">
        <v>34</v>
      </c>
      <c r="N1821" s="15" t="s">
        <v>679</v>
      </c>
      <c r="O1821" s="15">
        <v>0.52217419746045601</v>
      </c>
      <c r="P1821" s="15">
        <v>0</v>
      </c>
      <c r="Q1821" s="15">
        <f t="shared" si="337"/>
        <v>-0.52217419746045601</v>
      </c>
      <c r="R1821" s="15">
        <f t="shared" si="338"/>
        <v>-100</v>
      </c>
      <c r="S1821" s="15">
        <v>0.20813541564540422</v>
      </c>
      <c r="T1821" s="15">
        <v>0</v>
      </c>
      <c r="U1821" s="15">
        <f t="shared" si="339"/>
        <v>-0.20813541564540422</v>
      </c>
      <c r="V1821" s="16">
        <f t="shared" si="340"/>
        <v>-100</v>
      </c>
      <c r="W1821" s="17">
        <f t="shared" si="341"/>
        <v>2.2623414744065676E-3</v>
      </c>
      <c r="X1821" s="17">
        <f t="shared" si="341"/>
        <v>0</v>
      </c>
      <c r="Y1821" s="16">
        <f t="shared" si="342"/>
        <v>-2.2623414744065676E-3</v>
      </c>
      <c r="Z1821" s="15">
        <f t="shared" si="343"/>
        <v>-100</v>
      </c>
      <c r="AA1821" s="13">
        <v>0.52</v>
      </c>
      <c r="AB1821" s="13">
        <v>87.07</v>
      </c>
      <c r="AC1821" s="13">
        <v>0</v>
      </c>
      <c r="AD1821" s="13">
        <v>0</v>
      </c>
      <c r="AE1821" s="18">
        <f t="shared" si="344"/>
        <v>4.3534999999999997E-2</v>
      </c>
      <c r="AF1821" s="18">
        <f t="shared" si="348"/>
        <v>0</v>
      </c>
      <c r="AG1821" s="19">
        <f t="shared" si="345"/>
        <v>-4.3534999999999997E-2</v>
      </c>
      <c r="AH1821" s="16">
        <f t="shared" si="346"/>
        <v>-100</v>
      </c>
      <c r="AI1821" s="16">
        <f t="shared" si="347"/>
        <v>4.1272658525593427E-2</v>
      </c>
      <c r="AJ1821" s="44">
        <v>221112</v>
      </c>
      <c r="AK1821" s="15" t="s">
        <v>686</v>
      </c>
      <c r="AL1821" s="14" t="s">
        <v>57</v>
      </c>
      <c r="AM1821" s="39" t="s">
        <v>58</v>
      </c>
      <c r="AN1821" s="39" t="s">
        <v>59</v>
      </c>
      <c r="AO1821" s="39" t="s">
        <v>60</v>
      </c>
      <c r="AP1821" s="39" t="s">
        <v>61</v>
      </c>
      <c r="AQ1821" s="20"/>
      <c r="AR1821" s="20"/>
      <c r="AS1821" s="20"/>
      <c r="AT1821" s="20"/>
      <c r="AU1821" s="20"/>
      <c r="AV1821" s="20"/>
      <c r="AW1821" s="20"/>
      <c r="AX1821" s="20"/>
      <c r="AY1821" s="20"/>
      <c r="AZ1821" s="20"/>
      <c r="BA1821" s="20"/>
      <c r="BB1821" s="20"/>
    </row>
    <row r="1822" spans="1:54" ht="26.1" hidden="1" customHeight="1" x14ac:dyDescent="0.25">
      <c r="A1822" s="39" t="s">
        <v>31</v>
      </c>
      <c r="B1822" s="13" t="s">
        <v>31</v>
      </c>
      <c r="C1822" s="13" t="s">
        <v>252</v>
      </c>
      <c r="D1822" s="13">
        <v>34013</v>
      </c>
      <c r="E1822" s="13">
        <v>7627</v>
      </c>
      <c r="F1822" s="13" t="s">
        <v>278</v>
      </c>
      <c r="G1822" s="13" t="s">
        <v>331</v>
      </c>
      <c r="H1822" s="13" t="s">
        <v>132</v>
      </c>
      <c r="I1822" s="13" t="s">
        <v>136</v>
      </c>
      <c r="J1822" s="13" t="s">
        <v>464</v>
      </c>
      <c r="K1822" s="4">
        <v>2401</v>
      </c>
      <c r="L1822" s="4">
        <v>18001</v>
      </c>
      <c r="M1822" s="14" t="s">
        <v>34</v>
      </c>
      <c r="N1822" s="15" t="s">
        <v>679</v>
      </c>
      <c r="O1822" s="15">
        <v>2.1488218300534898</v>
      </c>
      <c r="P1822" s="15">
        <v>0</v>
      </c>
      <c r="Q1822" s="15">
        <f t="shared" si="337"/>
        <v>-2.1488218300534898</v>
      </c>
      <c r="R1822" s="15">
        <f t="shared" si="338"/>
        <v>-100</v>
      </c>
      <c r="S1822" s="15">
        <v>0.93642104594013398</v>
      </c>
      <c r="T1822" s="15">
        <v>0</v>
      </c>
      <c r="U1822" s="15">
        <f t="shared" si="339"/>
        <v>-0.93642104594013398</v>
      </c>
      <c r="V1822" s="16">
        <f t="shared" si="340"/>
        <v>-100</v>
      </c>
      <c r="W1822" s="17">
        <f t="shared" si="341"/>
        <v>1.0178489629784066E-2</v>
      </c>
      <c r="X1822" s="17">
        <f t="shared" si="341"/>
        <v>0</v>
      </c>
      <c r="Y1822" s="16">
        <f t="shared" si="342"/>
        <v>-1.0178489629784066E-2</v>
      </c>
      <c r="Z1822" s="15">
        <f t="shared" si="343"/>
        <v>-100</v>
      </c>
      <c r="AA1822" s="13">
        <v>2.15</v>
      </c>
      <c r="AB1822" s="13">
        <v>87.15</v>
      </c>
      <c r="AC1822" s="13">
        <v>0</v>
      </c>
      <c r="AD1822" s="13">
        <v>0</v>
      </c>
      <c r="AE1822" s="18">
        <f t="shared" si="344"/>
        <v>4.3575000000000003E-2</v>
      </c>
      <c r="AF1822" s="18">
        <f t="shared" si="348"/>
        <v>0</v>
      </c>
      <c r="AG1822" s="19">
        <f t="shared" si="345"/>
        <v>-4.3575000000000003E-2</v>
      </c>
      <c r="AH1822" s="16">
        <f t="shared" si="346"/>
        <v>-100</v>
      </c>
      <c r="AI1822" s="16">
        <f t="shared" si="347"/>
        <v>3.3396510370215939E-2</v>
      </c>
      <c r="AJ1822" s="44">
        <v>221112</v>
      </c>
      <c r="AK1822" s="15" t="s">
        <v>686</v>
      </c>
      <c r="AL1822" s="14" t="s">
        <v>57</v>
      </c>
      <c r="AM1822" s="39" t="s">
        <v>58</v>
      </c>
      <c r="AN1822" s="39" t="s">
        <v>59</v>
      </c>
      <c r="AO1822" s="39" t="s">
        <v>60</v>
      </c>
      <c r="AP1822" s="39" t="s">
        <v>61</v>
      </c>
      <c r="AQ1822" s="20"/>
      <c r="AR1822" s="20"/>
      <c r="AS1822" s="20"/>
      <c r="AT1822" s="20"/>
      <c r="AU1822" s="20"/>
      <c r="AV1822" s="20"/>
      <c r="AW1822" s="20"/>
      <c r="AX1822" s="20"/>
      <c r="AY1822" s="20"/>
      <c r="AZ1822" s="20"/>
      <c r="BA1822" s="20"/>
      <c r="BB1822" s="20"/>
    </row>
    <row r="1823" spans="1:54" ht="26.1" hidden="1" customHeight="1" x14ac:dyDescent="0.25">
      <c r="A1823" s="39" t="s">
        <v>1</v>
      </c>
      <c r="B1823" s="13" t="s">
        <v>255</v>
      </c>
      <c r="C1823" s="13" t="s">
        <v>251</v>
      </c>
      <c r="D1823" s="13">
        <v>34009</v>
      </c>
      <c r="E1823" s="13">
        <v>73242</v>
      </c>
      <c r="F1823" s="13" t="s">
        <v>278</v>
      </c>
      <c r="G1823" s="13" t="s">
        <v>276</v>
      </c>
      <c r="H1823" s="13" t="s">
        <v>62</v>
      </c>
      <c r="I1823" s="13" t="s">
        <v>63</v>
      </c>
      <c r="J1823" s="13" t="s">
        <v>277</v>
      </c>
      <c r="K1823" s="4">
        <v>2378</v>
      </c>
      <c r="L1823" s="4">
        <v>3</v>
      </c>
      <c r="M1823" s="14" t="s">
        <v>34</v>
      </c>
      <c r="N1823" s="15" t="s">
        <v>679</v>
      </c>
      <c r="O1823" s="15">
        <v>0.60019556378028005</v>
      </c>
      <c r="P1823" s="15">
        <v>0.38079212400000001</v>
      </c>
      <c r="Q1823" s="15">
        <f t="shared" si="337"/>
        <v>-0.21940343978028004</v>
      </c>
      <c r="R1823" s="15">
        <f t="shared" si="338"/>
        <v>-36.555325134092357</v>
      </c>
      <c r="S1823" s="15">
        <v>0.54194144972925962</v>
      </c>
      <c r="T1823" s="15">
        <v>0.34312657099999999</v>
      </c>
      <c r="U1823" s="15">
        <f t="shared" si="339"/>
        <v>-0.19881487872925963</v>
      </c>
      <c r="V1823" s="16">
        <f t="shared" si="340"/>
        <v>-36.685674961489397</v>
      </c>
      <c r="W1823" s="17">
        <f t="shared" si="341"/>
        <v>5.8906679318397786E-3</v>
      </c>
      <c r="X1823" s="17">
        <f t="shared" si="341"/>
        <v>3.7296366413043479E-3</v>
      </c>
      <c r="Y1823" s="16">
        <f t="shared" si="342"/>
        <v>-2.1610312905354307E-3</v>
      </c>
      <c r="Z1823" s="15">
        <f t="shared" si="343"/>
        <v>-36.685674961489397</v>
      </c>
      <c r="AA1823" s="13">
        <v>0.6</v>
      </c>
      <c r="AB1823" s="13">
        <v>88.53</v>
      </c>
      <c r="AC1823" s="13">
        <v>0</v>
      </c>
      <c r="AD1823" s="13">
        <v>0</v>
      </c>
      <c r="AE1823" s="18">
        <f t="shared" si="344"/>
        <v>4.4264999999999999E-2</v>
      </c>
      <c r="AF1823" s="18">
        <f t="shared" si="348"/>
        <v>2.8026085978296717E-2</v>
      </c>
      <c r="AG1823" s="19">
        <f t="shared" si="345"/>
        <v>-1.6238914021703282E-2</v>
      </c>
      <c r="AH1823" s="16">
        <f t="shared" si="346"/>
        <v>-36.685674961489397</v>
      </c>
      <c r="AI1823" s="16">
        <f t="shared" si="347"/>
        <v>3.8374332068160218E-2</v>
      </c>
      <c r="AJ1823" s="44">
        <v>221112</v>
      </c>
      <c r="AK1823" s="15" t="s">
        <v>682</v>
      </c>
      <c r="AL1823" s="14" t="s">
        <v>64</v>
      </c>
      <c r="AM1823" s="39" t="s">
        <v>65</v>
      </c>
      <c r="AN1823" s="39" t="s">
        <v>59</v>
      </c>
      <c r="AO1823" s="39" t="s">
        <v>66</v>
      </c>
      <c r="AP1823" s="39" t="s">
        <v>67</v>
      </c>
      <c r="AQ1823" s="20"/>
      <c r="AR1823" s="20"/>
      <c r="AS1823" s="20"/>
      <c r="AT1823" s="20"/>
      <c r="AU1823" s="20"/>
      <c r="AV1823" s="20"/>
      <c r="AW1823" s="20"/>
      <c r="AX1823" s="20"/>
      <c r="AY1823" s="20"/>
      <c r="AZ1823" s="20"/>
      <c r="BA1823" s="20"/>
      <c r="BB1823" s="20"/>
    </row>
    <row r="1824" spans="1:54" ht="26.1" hidden="1" customHeight="1" x14ac:dyDescent="0.25">
      <c r="A1824" s="39" t="s">
        <v>30</v>
      </c>
      <c r="B1824" s="13" t="s">
        <v>260</v>
      </c>
      <c r="C1824" s="13" t="s">
        <v>252</v>
      </c>
      <c r="D1824" s="13">
        <v>34023</v>
      </c>
      <c r="E1824" s="13">
        <v>17824</v>
      </c>
      <c r="F1824" s="13" t="s">
        <v>271</v>
      </c>
      <c r="G1824" s="13" t="s">
        <v>276</v>
      </c>
      <c r="H1824" s="13" t="s">
        <v>126</v>
      </c>
      <c r="I1824" s="13" t="s">
        <v>129</v>
      </c>
      <c r="J1824" s="13" t="s">
        <v>421</v>
      </c>
      <c r="K1824" s="4">
        <v>2400</v>
      </c>
      <c r="L1824" s="4">
        <v>1001</v>
      </c>
      <c r="M1824" s="14" t="s">
        <v>34</v>
      </c>
      <c r="N1824" s="15" t="s">
        <v>679</v>
      </c>
      <c r="O1824" s="15">
        <v>4.8307363131128698</v>
      </c>
      <c r="P1824" s="15">
        <v>0</v>
      </c>
      <c r="Q1824" s="15">
        <f t="shared" si="337"/>
        <v>-4.8307363131128698</v>
      </c>
      <c r="R1824" s="15">
        <f t="shared" si="338"/>
        <v>-100</v>
      </c>
      <c r="S1824" s="15">
        <v>2.3196296807509618</v>
      </c>
      <c r="T1824" s="15">
        <v>0</v>
      </c>
      <c r="U1824" s="15">
        <f t="shared" si="339"/>
        <v>-2.3196296807509618</v>
      </c>
      <c r="V1824" s="16">
        <f t="shared" si="340"/>
        <v>-100</v>
      </c>
      <c r="W1824" s="17">
        <f t="shared" si="341"/>
        <v>2.521336609511915E-2</v>
      </c>
      <c r="X1824" s="17">
        <f t="shared" si="341"/>
        <v>0</v>
      </c>
      <c r="Y1824" s="16">
        <f t="shared" si="342"/>
        <v>-2.521336609511915E-2</v>
      </c>
      <c r="Z1824" s="15">
        <f t="shared" si="343"/>
        <v>-100</v>
      </c>
      <c r="AA1824" s="13">
        <v>2.42</v>
      </c>
      <c r="AB1824" s="13">
        <v>88.9</v>
      </c>
      <c r="AC1824" s="13">
        <v>0</v>
      </c>
      <c r="AD1824" s="13">
        <v>0</v>
      </c>
      <c r="AE1824" s="18">
        <f t="shared" si="344"/>
        <v>4.4450000000000003E-2</v>
      </c>
      <c r="AF1824" s="18">
        <f t="shared" si="348"/>
        <v>0</v>
      </c>
      <c r="AG1824" s="19">
        <f t="shared" si="345"/>
        <v>-4.4450000000000003E-2</v>
      </c>
      <c r="AH1824" s="16">
        <f t="shared" si="346"/>
        <v>-100</v>
      </c>
      <c r="AI1824" s="16">
        <f t="shared" si="347"/>
        <v>1.9236633904880854E-2</v>
      </c>
      <c r="AJ1824" s="44">
        <v>221112</v>
      </c>
      <c r="AK1824" s="15" t="s">
        <v>686</v>
      </c>
      <c r="AL1824" s="14" t="s">
        <v>57</v>
      </c>
      <c r="AM1824" s="39" t="s">
        <v>58</v>
      </c>
      <c r="AN1824" s="39" t="s">
        <v>59</v>
      </c>
      <c r="AO1824" s="39" t="s">
        <v>60</v>
      </c>
      <c r="AP1824" s="39" t="s">
        <v>61</v>
      </c>
      <c r="AQ1824" s="20"/>
      <c r="AR1824" s="20"/>
      <c r="AS1824" s="20"/>
      <c r="AT1824" s="20"/>
      <c r="AU1824" s="20"/>
      <c r="AV1824" s="20"/>
      <c r="AW1824" s="20"/>
      <c r="AX1824" s="20"/>
      <c r="AY1824" s="20"/>
      <c r="AZ1824" s="20"/>
      <c r="BA1824" s="20"/>
      <c r="BB1824" s="20"/>
    </row>
    <row r="1825" spans="1:54" ht="26.1" hidden="1" customHeight="1" x14ac:dyDescent="0.25">
      <c r="A1825" s="39" t="s">
        <v>19</v>
      </c>
      <c r="B1825" s="13" t="s">
        <v>253</v>
      </c>
      <c r="C1825" s="13" t="s">
        <v>251</v>
      </c>
      <c r="D1825" s="13">
        <v>34005</v>
      </c>
      <c r="E1825" s="13">
        <v>45979</v>
      </c>
      <c r="F1825" s="13" t="s">
        <v>354</v>
      </c>
      <c r="G1825" s="13" t="s">
        <v>331</v>
      </c>
      <c r="H1825" s="13" t="s">
        <v>85</v>
      </c>
      <c r="I1825" s="13" t="s">
        <v>91</v>
      </c>
      <c r="J1825" s="13" t="s">
        <v>363</v>
      </c>
      <c r="K1825" s="4">
        <v>2399</v>
      </c>
      <c r="L1825" s="4">
        <v>16001</v>
      </c>
      <c r="M1825" s="14" t="s">
        <v>35</v>
      </c>
      <c r="N1825" s="15" t="s">
        <v>679</v>
      </c>
      <c r="O1825" s="15">
        <v>0.15598478457557899</v>
      </c>
      <c r="P1825" s="15">
        <v>0</v>
      </c>
      <c r="Q1825" s="15">
        <f t="shared" si="337"/>
        <v>-0.15598478457557899</v>
      </c>
      <c r="R1825" s="15">
        <f t="shared" si="338"/>
        <v>-100</v>
      </c>
      <c r="S1825" s="15">
        <v>0.11776540508794309</v>
      </c>
      <c r="T1825" s="15">
        <v>0</v>
      </c>
      <c r="U1825" s="15">
        <f t="shared" si="339"/>
        <v>-0.11776540508794309</v>
      </c>
      <c r="V1825" s="16">
        <f t="shared" si="340"/>
        <v>-100</v>
      </c>
      <c r="W1825" s="17">
        <f t="shared" si="341"/>
        <v>1.2800587509559031E-3</v>
      </c>
      <c r="X1825" s="17">
        <f t="shared" si="341"/>
        <v>0</v>
      </c>
      <c r="Y1825" s="16">
        <f t="shared" si="342"/>
        <v>-1.2800587509559031E-3</v>
      </c>
      <c r="Z1825" s="15">
        <f t="shared" si="343"/>
        <v>-100</v>
      </c>
      <c r="AA1825" s="13">
        <v>0.16</v>
      </c>
      <c r="AB1825" s="13">
        <v>89.15</v>
      </c>
      <c r="AC1825" s="13">
        <v>0</v>
      </c>
      <c r="AD1825" s="13">
        <v>10.52</v>
      </c>
      <c r="AE1825" s="18">
        <f t="shared" si="344"/>
        <v>4.4575000000000004E-2</v>
      </c>
      <c r="AF1825" s="18">
        <f t="shared" si="348"/>
        <v>0</v>
      </c>
      <c r="AG1825" s="19">
        <f t="shared" si="345"/>
        <v>-4.4575000000000004E-2</v>
      </c>
      <c r="AH1825" s="16">
        <f t="shared" si="346"/>
        <v>-100</v>
      </c>
      <c r="AI1825" s="16">
        <f t="shared" si="347"/>
        <v>4.3294941249044101E-2</v>
      </c>
      <c r="AJ1825" s="44">
        <v>221112</v>
      </c>
      <c r="AK1825" s="15" t="s">
        <v>682</v>
      </c>
      <c r="AL1825" s="14" t="s">
        <v>76</v>
      </c>
      <c r="AM1825" s="39" t="s">
        <v>58</v>
      </c>
      <c r="AN1825" s="39" t="s">
        <v>59</v>
      </c>
      <c r="AO1825" s="39" t="s">
        <v>77</v>
      </c>
      <c r="AP1825" s="39" t="s">
        <v>61</v>
      </c>
      <c r="AQ1825" s="20"/>
      <c r="AR1825" s="20"/>
      <c r="AS1825" s="20"/>
      <c r="AT1825" s="20"/>
      <c r="AU1825" s="20"/>
      <c r="AV1825" s="20"/>
      <c r="AW1825" s="20"/>
      <c r="AX1825" s="20"/>
      <c r="AY1825" s="20"/>
      <c r="AZ1825" s="20"/>
      <c r="BA1825" s="20"/>
      <c r="BB1825" s="20"/>
    </row>
    <row r="1826" spans="1:54" ht="26.1" hidden="1" customHeight="1" x14ac:dyDescent="0.25">
      <c r="A1826" s="39" t="s">
        <v>31</v>
      </c>
      <c r="B1826" s="13" t="s">
        <v>31</v>
      </c>
      <c r="C1826" s="13" t="s">
        <v>252</v>
      </c>
      <c r="D1826" s="13">
        <v>34013</v>
      </c>
      <c r="E1826" s="13">
        <v>7627</v>
      </c>
      <c r="F1826" s="13" t="s">
        <v>280</v>
      </c>
      <c r="G1826" s="13" t="s">
        <v>276</v>
      </c>
      <c r="H1826" s="13" t="s">
        <v>132</v>
      </c>
      <c r="I1826" s="13" t="s">
        <v>134</v>
      </c>
      <c r="J1826" s="13" t="s">
        <v>438</v>
      </c>
      <c r="K1826" s="4">
        <v>2401</v>
      </c>
      <c r="L1826" s="4">
        <v>2001</v>
      </c>
      <c r="M1826" s="14" t="s">
        <v>34</v>
      </c>
      <c r="N1826" s="15" t="s">
        <v>679</v>
      </c>
      <c r="O1826" s="15">
        <v>3.3853082574404598</v>
      </c>
      <c r="P1826" s="15">
        <v>0</v>
      </c>
      <c r="Q1826" s="15">
        <f t="shared" si="337"/>
        <v>-3.3853082574404598</v>
      </c>
      <c r="R1826" s="15">
        <f t="shared" si="338"/>
        <v>-100</v>
      </c>
      <c r="S1826" s="15">
        <v>1.3671637281867741</v>
      </c>
      <c r="T1826" s="15">
        <v>0</v>
      </c>
      <c r="U1826" s="15">
        <f t="shared" si="339"/>
        <v>-1.3671637281867741</v>
      </c>
      <c r="V1826" s="16">
        <f t="shared" si="340"/>
        <v>-100</v>
      </c>
      <c r="W1826" s="17">
        <f t="shared" si="341"/>
        <v>1.486047530637798E-2</v>
      </c>
      <c r="X1826" s="17">
        <f t="shared" si="341"/>
        <v>0</v>
      </c>
      <c r="Y1826" s="16">
        <f t="shared" si="342"/>
        <v>-1.486047530637798E-2</v>
      </c>
      <c r="Z1826" s="15">
        <f t="shared" si="343"/>
        <v>-100</v>
      </c>
      <c r="AA1826" s="13">
        <v>3.39</v>
      </c>
      <c r="AB1826" s="13">
        <v>89.29</v>
      </c>
      <c r="AC1826" s="13">
        <v>0</v>
      </c>
      <c r="AD1826" s="13">
        <v>0</v>
      </c>
      <c r="AE1826" s="18">
        <f t="shared" si="344"/>
        <v>4.4645000000000004E-2</v>
      </c>
      <c r="AF1826" s="18">
        <f t="shared" si="348"/>
        <v>0</v>
      </c>
      <c r="AG1826" s="19">
        <f t="shared" si="345"/>
        <v>-4.4645000000000004E-2</v>
      </c>
      <c r="AH1826" s="16">
        <f t="shared" si="346"/>
        <v>-100</v>
      </c>
      <c r="AI1826" s="16">
        <f t="shared" si="347"/>
        <v>2.9784524693622024E-2</v>
      </c>
      <c r="AJ1826" s="44">
        <v>221112</v>
      </c>
      <c r="AK1826" s="15" t="s">
        <v>686</v>
      </c>
      <c r="AL1826" s="14" t="s">
        <v>57</v>
      </c>
      <c r="AM1826" s="39" t="s">
        <v>58</v>
      </c>
      <c r="AN1826" s="39" t="s">
        <v>59</v>
      </c>
      <c r="AO1826" s="39" t="s">
        <v>60</v>
      </c>
      <c r="AP1826" s="39" t="s">
        <v>61</v>
      </c>
      <c r="AQ1826" s="20"/>
      <c r="AR1826" s="20"/>
      <c r="AS1826" s="20"/>
      <c r="AT1826" s="20"/>
      <c r="AU1826" s="20"/>
      <c r="AV1826" s="20"/>
      <c r="AW1826" s="20"/>
      <c r="AX1826" s="20"/>
      <c r="AY1826" s="20"/>
      <c r="AZ1826" s="20"/>
      <c r="BA1826" s="20"/>
      <c r="BB1826" s="20"/>
    </row>
    <row r="1827" spans="1:54" ht="26.1" customHeight="1" x14ac:dyDescent="0.25">
      <c r="A1827" s="40" t="s">
        <v>32</v>
      </c>
      <c r="B1827" s="13" t="s">
        <v>257</v>
      </c>
      <c r="C1827" s="13" t="s">
        <v>252</v>
      </c>
      <c r="D1827" s="13">
        <v>34017</v>
      </c>
      <c r="E1827" s="13">
        <v>12200</v>
      </c>
      <c r="F1827" s="13" t="s">
        <v>509</v>
      </c>
      <c r="G1827" s="13" t="s">
        <v>276</v>
      </c>
      <c r="H1827" s="13" t="s">
        <v>160</v>
      </c>
      <c r="I1827" s="13" t="s">
        <v>165</v>
      </c>
      <c r="J1827" s="13" t="s">
        <v>511</v>
      </c>
      <c r="K1827" s="4">
        <v>2404</v>
      </c>
      <c r="L1827" s="4">
        <v>121</v>
      </c>
      <c r="M1827" s="13" t="s">
        <v>36</v>
      </c>
      <c r="N1827" s="15" t="s">
        <v>679</v>
      </c>
      <c r="O1827" s="15">
        <v>8.0703963823373606</v>
      </c>
      <c r="P1827" s="15">
        <v>7.0135766679999998</v>
      </c>
      <c r="Q1827" s="15">
        <f t="shared" si="337"/>
        <v>-1.0568197143373608</v>
      </c>
      <c r="R1827" s="15">
        <f t="shared" si="338"/>
        <v>-13.095016208253243</v>
      </c>
      <c r="S1827" s="15">
        <v>3.1358360102590161</v>
      </c>
      <c r="T1827" s="15">
        <v>2.6657213650000005</v>
      </c>
      <c r="U1827" s="15">
        <f t="shared" si="339"/>
        <v>-0.4701146452590157</v>
      </c>
      <c r="V1827" s="16">
        <f t="shared" si="340"/>
        <v>-14.991684632774685</v>
      </c>
      <c r="W1827" s="17">
        <f t="shared" si="341"/>
        <v>3.4085174024554521E-2</v>
      </c>
      <c r="X1827" s="17">
        <f t="shared" si="341"/>
        <v>2.8975232228260876E-2</v>
      </c>
      <c r="Y1827" s="16">
        <f t="shared" si="342"/>
        <v>-5.1099417962936454E-3</v>
      </c>
      <c r="Z1827" s="15">
        <f t="shared" si="343"/>
        <v>-14.991684632774675</v>
      </c>
      <c r="AA1827" s="13">
        <v>8.0299999999999994</v>
      </c>
      <c r="AB1827" s="13">
        <v>91</v>
      </c>
      <c r="AC1827" s="13">
        <v>5.48</v>
      </c>
      <c r="AD1827" s="13">
        <v>0</v>
      </c>
      <c r="AE1827" s="18">
        <f t="shared" si="344"/>
        <v>4.5499999999999999E-2</v>
      </c>
      <c r="AF1827" s="18">
        <f t="shared" si="348"/>
        <v>3.8678783492087525E-2</v>
      </c>
      <c r="AG1827" s="19">
        <f t="shared" si="345"/>
        <v>-6.821216507912474E-3</v>
      </c>
      <c r="AH1827" s="16">
        <f t="shared" si="346"/>
        <v>-14.991684632774668</v>
      </c>
      <c r="AI1827" s="16">
        <f t="shared" si="347"/>
        <v>1.1414825975445478E-2</v>
      </c>
      <c r="AJ1827" s="44" t="s">
        <v>681</v>
      </c>
      <c r="AK1827" s="15" t="s">
        <v>686</v>
      </c>
      <c r="AL1827" s="14" t="s">
        <v>57</v>
      </c>
      <c r="AM1827" s="39" t="s">
        <v>58</v>
      </c>
      <c r="AN1827" s="39" t="s">
        <v>59</v>
      </c>
      <c r="AO1827" s="39" t="s">
        <v>60</v>
      </c>
      <c r="AP1827" s="39" t="s">
        <v>61</v>
      </c>
      <c r="AQ1827" s="20"/>
      <c r="AR1827" s="20"/>
      <c r="AS1827" s="20"/>
      <c r="AT1827" s="20"/>
      <c r="AU1827" s="20"/>
      <c r="AV1827" s="20"/>
      <c r="AW1827" s="20"/>
      <c r="AX1827" s="20"/>
      <c r="AY1827" s="20"/>
      <c r="AZ1827" s="20"/>
      <c r="BA1827" s="20"/>
      <c r="BB1827" s="20"/>
    </row>
    <row r="1828" spans="1:54" ht="26.1" customHeight="1" x14ac:dyDescent="0.25">
      <c r="A1828" s="40" t="s">
        <v>11</v>
      </c>
      <c r="B1828" s="13" t="s">
        <v>652</v>
      </c>
      <c r="C1828" s="13" t="s">
        <v>252</v>
      </c>
      <c r="D1828" s="13">
        <v>34039</v>
      </c>
      <c r="E1828" s="13">
        <v>41810</v>
      </c>
      <c r="F1828" s="13" t="s">
        <v>548</v>
      </c>
      <c r="G1828" s="13" t="s">
        <v>276</v>
      </c>
      <c r="H1828" s="13" t="s">
        <v>175</v>
      </c>
      <c r="I1828" s="13" t="s">
        <v>177</v>
      </c>
      <c r="J1828" s="13" t="s">
        <v>562</v>
      </c>
      <c r="K1828" s="4">
        <v>2406</v>
      </c>
      <c r="L1828" s="4">
        <v>1101</v>
      </c>
      <c r="M1828" s="13" t="s">
        <v>36</v>
      </c>
      <c r="N1828" s="15" t="s">
        <v>679</v>
      </c>
      <c r="O1828" s="15">
        <v>18.847329346059499</v>
      </c>
      <c r="P1828" s="15">
        <v>22.243679610000001</v>
      </c>
      <c r="Q1828" s="15">
        <f t="shared" si="337"/>
        <v>3.3963502639405014</v>
      </c>
      <c r="R1828" s="15">
        <f t="shared" si="338"/>
        <v>18.020326389906231</v>
      </c>
      <c r="S1828" s="15">
        <v>6.2499970832848106</v>
      </c>
      <c r="T1828" s="15">
        <v>7.5926339029999994</v>
      </c>
      <c r="U1828" s="15">
        <f t="shared" si="339"/>
        <v>1.3426368197151888</v>
      </c>
      <c r="V1828" s="16">
        <f t="shared" si="340"/>
        <v>21.482199140636066</v>
      </c>
      <c r="W1828" s="17">
        <f t="shared" si="341"/>
        <v>6.7934750905269681E-2</v>
      </c>
      <c r="X1828" s="17">
        <f t="shared" si="341"/>
        <v>8.2528629380434773E-2</v>
      </c>
      <c r="Y1828" s="16">
        <f t="shared" si="342"/>
        <v>1.4593878475165092E-2</v>
      </c>
      <c r="Z1828" s="15">
        <f t="shared" si="343"/>
        <v>21.482199140636059</v>
      </c>
      <c r="AA1828" s="13">
        <v>18.88</v>
      </c>
      <c r="AB1828" s="13">
        <v>91.49</v>
      </c>
      <c r="AC1828" s="13">
        <v>6.8</v>
      </c>
      <c r="AD1828" s="13">
        <v>0</v>
      </c>
      <c r="AE1828" s="18">
        <f t="shared" si="344"/>
        <v>4.5744999999999994E-2</v>
      </c>
      <c r="AF1828" s="18">
        <f t="shared" si="348"/>
        <v>5.5572031996883958E-2</v>
      </c>
      <c r="AG1828" s="19">
        <f t="shared" si="345"/>
        <v>9.8270319968839642E-3</v>
      </c>
      <c r="AH1828" s="16">
        <f t="shared" si="346"/>
        <v>21.482199140636059</v>
      </c>
      <c r="AI1828" s="16">
        <f t="shared" si="347"/>
        <v>-2.2189750905269687E-2</v>
      </c>
      <c r="AJ1828" s="44">
        <v>221112</v>
      </c>
      <c r="AK1828" s="15" t="s">
        <v>683</v>
      </c>
      <c r="AL1828" s="14" t="s">
        <v>57</v>
      </c>
      <c r="AM1828" s="39" t="s">
        <v>58</v>
      </c>
      <c r="AN1828" s="39" t="s">
        <v>59</v>
      </c>
      <c r="AO1828" s="39" t="s">
        <v>60</v>
      </c>
      <c r="AP1828" s="39" t="s">
        <v>61</v>
      </c>
      <c r="AQ1828" s="20"/>
      <c r="AR1828" s="20"/>
      <c r="AS1828" s="20"/>
      <c r="AT1828" s="20"/>
      <c r="AU1828" s="20"/>
      <c r="AV1828" s="20"/>
      <c r="AW1828" s="20"/>
      <c r="AX1828" s="20"/>
      <c r="AY1828" s="20"/>
      <c r="AZ1828" s="20"/>
      <c r="BA1828" s="20"/>
      <c r="BB1828" s="20"/>
    </row>
    <row r="1829" spans="1:54" ht="26.1" customHeight="1" x14ac:dyDescent="0.25">
      <c r="A1829" s="40" t="s">
        <v>32</v>
      </c>
      <c r="B1829" s="13" t="s">
        <v>257</v>
      </c>
      <c r="C1829" s="13" t="s">
        <v>252</v>
      </c>
      <c r="D1829" s="13">
        <v>34017</v>
      </c>
      <c r="E1829" s="13">
        <v>12200</v>
      </c>
      <c r="F1829" s="13" t="s">
        <v>509</v>
      </c>
      <c r="G1829" s="13" t="s">
        <v>331</v>
      </c>
      <c r="H1829" s="13" t="s">
        <v>160</v>
      </c>
      <c r="I1829" s="13" t="s">
        <v>165</v>
      </c>
      <c r="J1829" s="13" t="s">
        <v>516</v>
      </c>
      <c r="K1829" s="4">
        <v>2404</v>
      </c>
      <c r="L1829" s="4">
        <v>123</v>
      </c>
      <c r="M1829" s="13" t="s">
        <v>36</v>
      </c>
      <c r="N1829" s="15" t="s">
        <v>679</v>
      </c>
      <c r="O1829" s="15">
        <v>8.2813277167882493</v>
      </c>
      <c r="P1829" s="15">
        <v>7.03044183</v>
      </c>
      <c r="Q1829" s="15">
        <f t="shared" si="337"/>
        <v>-1.2508858867882493</v>
      </c>
      <c r="R1829" s="15">
        <f t="shared" si="338"/>
        <v>-15.104895369040907</v>
      </c>
      <c r="S1829" s="15">
        <v>3.2730836236222673</v>
      </c>
      <c r="T1829" s="15">
        <v>2.7940195659999998</v>
      </c>
      <c r="U1829" s="15">
        <f t="shared" si="339"/>
        <v>-0.47906405762226756</v>
      </c>
      <c r="V1829" s="16">
        <f t="shared" si="340"/>
        <v>-14.6364747348586</v>
      </c>
      <c r="W1829" s="17">
        <f t="shared" si="341"/>
        <v>3.5576995908937689E-2</v>
      </c>
      <c r="X1829" s="17">
        <f t="shared" si="341"/>
        <v>3.0369777891304347E-2</v>
      </c>
      <c r="Y1829" s="16">
        <f t="shared" si="342"/>
        <v>-5.2072180176333423E-3</v>
      </c>
      <c r="Z1829" s="15">
        <f t="shared" si="343"/>
        <v>-14.636474734858599</v>
      </c>
      <c r="AA1829" s="13">
        <v>8.25</v>
      </c>
      <c r="AB1829" s="13">
        <v>92.82</v>
      </c>
      <c r="AC1829" s="13">
        <v>6</v>
      </c>
      <c r="AD1829" s="13">
        <v>0</v>
      </c>
      <c r="AE1829" s="18">
        <f t="shared" si="344"/>
        <v>4.641E-2</v>
      </c>
      <c r="AF1829" s="18">
        <f t="shared" si="348"/>
        <v>3.9617212075552126E-2</v>
      </c>
      <c r="AG1829" s="19">
        <f t="shared" si="345"/>
        <v>-6.7927879244478739E-3</v>
      </c>
      <c r="AH1829" s="16">
        <f t="shared" si="346"/>
        <v>-14.636474734858595</v>
      </c>
      <c r="AI1829" s="16">
        <f t="shared" si="347"/>
        <v>1.0833004091062311E-2</v>
      </c>
      <c r="AJ1829" s="44" t="s">
        <v>681</v>
      </c>
      <c r="AK1829" s="15" t="s">
        <v>686</v>
      </c>
      <c r="AL1829" s="14" t="s">
        <v>57</v>
      </c>
      <c r="AM1829" s="39" t="s">
        <v>58</v>
      </c>
      <c r="AN1829" s="39" t="s">
        <v>59</v>
      </c>
      <c r="AO1829" s="39" t="s">
        <v>60</v>
      </c>
      <c r="AP1829" s="39" t="s">
        <v>61</v>
      </c>
      <c r="AQ1829" s="20"/>
      <c r="AR1829" s="20"/>
      <c r="AS1829" s="20"/>
      <c r="AT1829" s="20"/>
      <c r="AU1829" s="20"/>
      <c r="AV1829" s="20"/>
      <c r="AW1829" s="20"/>
      <c r="AX1829" s="20"/>
      <c r="AY1829" s="20"/>
      <c r="AZ1829" s="20"/>
      <c r="BA1829" s="20"/>
      <c r="BB1829" s="20"/>
    </row>
    <row r="1830" spans="1:54" ht="26.1" hidden="1" customHeight="1" x14ac:dyDescent="0.25">
      <c r="A1830" s="39" t="s">
        <v>8</v>
      </c>
      <c r="B1830" s="13" t="s">
        <v>260</v>
      </c>
      <c r="C1830" s="13" t="s">
        <v>252</v>
      </c>
      <c r="D1830" s="13">
        <v>34023</v>
      </c>
      <c r="E1830" s="13">
        <v>18072</v>
      </c>
      <c r="F1830" s="13" t="s">
        <v>271</v>
      </c>
      <c r="G1830" s="13" t="s">
        <v>276</v>
      </c>
      <c r="H1830" s="13" t="s">
        <v>207</v>
      </c>
      <c r="I1830" s="13" t="s">
        <v>209</v>
      </c>
      <c r="J1830" s="13" t="s">
        <v>582</v>
      </c>
      <c r="K1830" s="4">
        <v>10308</v>
      </c>
      <c r="L1830" s="4">
        <v>1001</v>
      </c>
      <c r="M1830" s="14" t="s">
        <v>35</v>
      </c>
      <c r="N1830" s="15" t="s">
        <v>679</v>
      </c>
      <c r="O1830" s="15">
        <v>8.2503656974185908</v>
      </c>
      <c r="P1830" s="15">
        <v>9.9226189189999996</v>
      </c>
      <c r="Q1830" s="15">
        <f t="shared" si="337"/>
        <v>1.6722532215814088</v>
      </c>
      <c r="R1830" s="15">
        <f t="shared" si="338"/>
        <v>20.268837563220142</v>
      </c>
      <c r="S1830" s="15">
        <v>3.1012289702943709</v>
      </c>
      <c r="T1830" s="15">
        <v>3.8360614769999999</v>
      </c>
      <c r="U1830" s="15">
        <f t="shared" si="339"/>
        <v>0.73483250670562894</v>
      </c>
      <c r="V1830" s="16">
        <f t="shared" si="340"/>
        <v>23.694880763218141</v>
      </c>
      <c r="W1830" s="17">
        <f t="shared" si="341"/>
        <v>3.3709010546677944E-2</v>
      </c>
      <c r="X1830" s="17">
        <f t="shared" si="341"/>
        <v>4.1696320402173914E-2</v>
      </c>
      <c r="Y1830" s="16">
        <f t="shared" si="342"/>
        <v>7.9873098554959707E-3</v>
      </c>
      <c r="Z1830" s="15">
        <f t="shared" si="343"/>
        <v>23.694880763218155</v>
      </c>
      <c r="AA1830" s="13">
        <v>8.25</v>
      </c>
      <c r="AB1830" s="13">
        <v>93.48</v>
      </c>
      <c r="AC1830" s="13">
        <v>0</v>
      </c>
      <c r="AD1830" s="13">
        <v>49.43</v>
      </c>
      <c r="AE1830" s="18">
        <f t="shared" si="344"/>
        <v>4.6740000000000004E-2</v>
      </c>
      <c r="AF1830" s="18">
        <f t="shared" si="348"/>
        <v>5.781498726872817E-2</v>
      </c>
      <c r="AG1830" s="19">
        <f t="shared" si="345"/>
        <v>1.1074987268728166E-2</v>
      </c>
      <c r="AH1830" s="16">
        <f t="shared" si="346"/>
        <v>23.694880763218155</v>
      </c>
      <c r="AI1830" s="16">
        <f t="shared" si="347"/>
        <v>1.303098945332206E-2</v>
      </c>
      <c r="AJ1830" s="44">
        <v>221112</v>
      </c>
      <c r="AK1830" s="15" t="s">
        <v>683</v>
      </c>
      <c r="AL1830" s="14" t="s">
        <v>57</v>
      </c>
      <c r="AM1830" s="39" t="s">
        <v>58</v>
      </c>
      <c r="AN1830" s="39" t="s">
        <v>59</v>
      </c>
      <c r="AO1830" s="39" t="s">
        <v>60</v>
      </c>
      <c r="AP1830" s="39" t="s">
        <v>61</v>
      </c>
      <c r="AQ1830" s="20"/>
      <c r="AR1830" s="20"/>
      <c r="AS1830" s="20"/>
      <c r="AT1830" s="20"/>
      <c r="AU1830" s="20"/>
      <c r="AV1830" s="20"/>
      <c r="AW1830" s="20"/>
      <c r="AX1830" s="20"/>
      <c r="AY1830" s="20"/>
      <c r="AZ1830" s="20"/>
      <c r="BA1830" s="20"/>
      <c r="BB1830" s="20"/>
    </row>
    <row r="1831" spans="1:54" ht="26.1" customHeight="1" x14ac:dyDescent="0.25">
      <c r="A1831" s="40" t="s">
        <v>10</v>
      </c>
      <c r="B1831" s="13" t="s">
        <v>10</v>
      </c>
      <c r="C1831" s="13" t="s">
        <v>252</v>
      </c>
      <c r="D1831" s="13">
        <v>34003</v>
      </c>
      <c r="E1831" s="13">
        <v>2488</v>
      </c>
      <c r="F1831" s="13" t="s">
        <v>271</v>
      </c>
      <c r="G1831" s="13" t="s">
        <v>329</v>
      </c>
      <c r="H1831" s="13" t="s">
        <v>82</v>
      </c>
      <c r="I1831" s="13" t="s">
        <v>84</v>
      </c>
      <c r="J1831" s="13" t="s">
        <v>328</v>
      </c>
      <c r="K1831" s="4">
        <v>2398</v>
      </c>
      <c r="L1831" s="4">
        <v>2201</v>
      </c>
      <c r="M1831" s="13" t="s">
        <v>36</v>
      </c>
      <c r="N1831" s="15" t="s">
        <v>679</v>
      </c>
      <c r="O1831" s="15">
        <v>4.5039454366505502</v>
      </c>
      <c r="P1831" s="15">
        <v>5.4493993669999998</v>
      </c>
      <c r="Q1831" s="15">
        <f t="shared" si="337"/>
        <v>0.94545393034944958</v>
      </c>
      <c r="R1831" s="15">
        <f t="shared" si="338"/>
        <v>20.991682595794398</v>
      </c>
      <c r="S1831" s="15">
        <v>1.2371810114518609</v>
      </c>
      <c r="T1831" s="15">
        <v>1.533022479</v>
      </c>
      <c r="U1831" s="15">
        <f t="shared" si="339"/>
        <v>0.29584146754813911</v>
      </c>
      <c r="V1831" s="16">
        <f t="shared" si="340"/>
        <v>23.912545117465246</v>
      </c>
      <c r="W1831" s="17">
        <f t="shared" si="341"/>
        <v>1.344761968969414E-2</v>
      </c>
      <c r="X1831" s="17">
        <f t="shared" si="341"/>
        <v>1.6663287815217392E-2</v>
      </c>
      <c r="Y1831" s="16">
        <f t="shared" si="342"/>
        <v>3.2156681255232529E-3</v>
      </c>
      <c r="Z1831" s="15">
        <f t="shared" si="343"/>
        <v>23.91254511746526</v>
      </c>
      <c r="AA1831" s="13">
        <v>4.5</v>
      </c>
      <c r="AB1831" s="13">
        <v>93.49</v>
      </c>
      <c r="AC1831" s="13">
        <v>2.39</v>
      </c>
      <c r="AD1831" s="13">
        <v>0</v>
      </c>
      <c r="AE1831" s="18">
        <f t="shared" si="344"/>
        <v>4.6744999999999995E-2</v>
      </c>
      <c r="AF1831" s="18">
        <f t="shared" si="348"/>
        <v>5.792291921515913E-2</v>
      </c>
      <c r="AG1831" s="19">
        <f t="shared" si="345"/>
        <v>1.1177919215159135E-2</v>
      </c>
      <c r="AH1831" s="16">
        <f t="shared" si="346"/>
        <v>23.91254511746526</v>
      </c>
      <c r="AI1831" s="16">
        <f t="shared" si="347"/>
        <v>3.3297380310305852E-2</v>
      </c>
      <c r="AJ1831" s="44" t="s">
        <v>681</v>
      </c>
      <c r="AK1831" s="15" t="s">
        <v>683</v>
      </c>
      <c r="AL1831" s="14" t="s">
        <v>57</v>
      </c>
      <c r="AM1831" s="39" t="s">
        <v>58</v>
      </c>
      <c r="AN1831" s="39" t="s">
        <v>59</v>
      </c>
      <c r="AO1831" s="39" t="s">
        <v>60</v>
      </c>
      <c r="AP1831" s="39" t="s">
        <v>61</v>
      </c>
      <c r="AQ1831" s="20"/>
      <c r="AR1831" s="20"/>
      <c r="AS1831" s="20"/>
      <c r="AT1831" s="20"/>
      <c r="AU1831" s="20"/>
      <c r="AV1831" s="20"/>
      <c r="AW1831" s="20"/>
      <c r="AX1831" s="20"/>
      <c r="AY1831" s="20"/>
      <c r="AZ1831" s="20"/>
      <c r="BA1831" s="20"/>
      <c r="BB1831" s="20"/>
    </row>
    <row r="1832" spans="1:54" ht="26.1" hidden="1" customHeight="1" x14ac:dyDescent="0.25">
      <c r="A1832" s="39" t="s">
        <v>3</v>
      </c>
      <c r="B1832" s="13" t="s">
        <v>257</v>
      </c>
      <c r="C1832" s="13" t="s">
        <v>252</v>
      </c>
      <c r="D1832" s="13">
        <v>34017</v>
      </c>
      <c r="E1832" s="13">
        <v>12202</v>
      </c>
      <c r="F1832" s="13" t="s">
        <v>271</v>
      </c>
      <c r="G1832" s="13" t="s">
        <v>276</v>
      </c>
      <c r="H1832" s="13" t="s">
        <v>153</v>
      </c>
      <c r="I1832" s="13" t="s">
        <v>157</v>
      </c>
      <c r="J1832" s="13" t="s">
        <v>497</v>
      </c>
      <c r="K1832" s="4">
        <v>2403</v>
      </c>
      <c r="L1832" s="4">
        <v>1</v>
      </c>
      <c r="M1832" s="14" t="s">
        <v>34</v>
      </c>
      <c r="N1832" s="15" t="s">
        <v>679</v>
      </c>
      <c r="O1832" s="15">
        <v>0.57255984573889895</v>
      </c>
      <c r="P1832" s="15">
        <v>0</v>
      </c>
      <c r="Q1832" s="15">
        <f t="shared" si="337"/>
        <v>-0.57255984573889895</v>
      </c>
      <c r="R1832" s="15">
        <f t="shared" si="338"/>
        <v>-100</v>
      </c>
      <c r="S1832" s="15">
        <v>0.57255984573889918</v>
      </c>
      <c r="T1832" s="15">
        <v>0</v>
      </c>
      <c r="U1832" s="15">
        <f t="shared" si="339"/>
        <v>-0.57255984573889918</v>
      </c>
      <c r="V1832" s="16">
        <f t="shared" si="340"/>
        <v>-100</v>
      </c>
      <c r="W1832" s="17">
        <f t="shared" si="341"/>
        <v>6.2234765841184692E-3</v>
      </c>
      <c r="X1832" s="17">
        <f t="shared" si="341"/>
        <v>0</v>
      </c>
      <c r="Y1832" s="16">
        <f t="shared" si="342"/>
        <v>-6.2234765841184692E-3</v>
      </c>
      <c r="Z1832" s="15">
        <f t="shared" si="343"/>
        <v>-100</v>
      </c>
      <c r="AA1832" s="13">
        <v>0.56999999999999995</v>
      </c>
      <c r="AB1832" s="13">
        <v>95.46</v>
      </c>
      <c r="AC1832" s="13">
        <v>0</v>
      </c>
      <c r="AD1832" s="13">
        <v>0</v>
      </c>
      <c r="AE1832" s="18">
        <f t="shared" si="344"/>
        <v>4.7729999999999995E-2</v>
      </c>
      <c r="AF1832" s="18">
        <f t="shared" si="348"/>
        <v>0</v>
      </c>
      <c r="AG1832" s="19">
        <f t="shared" si="345"/>
        <v>-4.7729999999999995E-2</v>
      </c>
      <c r="AH1832" s="16">
        <f t="shared" si="346"/>
        <v>-100</v>
      </c>
      <c r="AI1832" s="16">
        <f t="shared" si="347"/>
        <v>4.1506523415881527E-2</v>
      </c>
      <c r="AJ1832" s="44">
        <v>221112</v>
      </c>
      <c r="AK1832" s="15" t="s">
        <v>685</v>
      </c>
      <c r="AL1832" s="14" t="s">
        <v>155</v>
      </c>
      <c r="AM1832" s="39" t="s">
        <v>65</v>
      </c>
      <c r="AN1832" s="39" t="s">
        <v>59</v>
      </c>
      <c r="AO1832" s="39" t="s">
        <v>60</v>
      </c>
      <c r="AP1832" s="39" t="s">
        <v>156</v>
      </c>
      <c r="AQ1832" s="20"/>
      <c r="AR1832" s="20"/>
      <c r="AS1832" s="20"/>
      <c r="AT1832" s="20"/>
      <c r="AU1832" s="20"/>
      <c r="AV1832" s="20"/>
      <c r="AW1832" s="20"/>
      <c r="AX1832" s="20"/>
      <c r="AY1832" s="20"/>
      <c r="AZ1832" s="20"/>
      <c r="BA1832" s="20"/>
      <c r="BB1832" s="20"/>
    </row>
    <row r="1833" spans="1:54" ht="26.1" hidden="1" customHeight="1" x14ac:dyDescent="0.25">
      <c r="A1833" s="39" t="s">
        <v>30</v>
      </c>
      <c r="B1833" s="13" t="s">
        <v>260</v>
      </c>
      <c r="C1833" s="13" t="s">
        <v>252</v>
      </c>
      <c r="D1833" s="13">
        <v>34023</v>
      </c>
      <c r="E1833" s="13">
        <v>17824</v>
      </c>
      <c r="F1833" s="13" t="s">
        <v>280</v>
      </c>
      <c r="G1833" s="13" t="s">
        <v>276</v>
      </c>
      <c r="H1833" s="13" t="s">
        <v>126</v>
      </c>
      <c r="I1833" s="13" t="s">
        <v>128</v>
      </c>
      <c r="J1833" s="13" t="s">
        <v>415</v>
      </c>
      <c r="K1833" s="4">
        <v>2400</v>
      </c>
      <c r="L1833" s="4">
        <v>9001</v>
      </c>
      <c r="M1833" s="14" t="s">
        <v>34</v>
      </c>
      <c r="N1833" s="15" t="s">
        <v>679</v>
      </c>
      <c r="O1833" s="15">
        <v>4.9801514335902803</v>
      </c>
      <c r="P1833" s="15">
        <v>0</v>
      </c>
      <c r="Q1833" s="15">
        <f t="shared" si="337"/>
        <v>-4.9801514335902803</v>
      </c>
      <c r="R1833" s="15">
        <f t="shared" si="338"/>
        <v>-100</v>
      </c>
      <c r="S1833" s="15">
        <v>2.5880420390391099</v>
      </c>
      <c r="T1833" s="15">
        <v>0</v>
      </c>
      <c r="U1833" s="15">
        <f t="shared" si="339"/>
        <v>-2.5880420390391099</v>
      </c>
      <c r="V1833" s="16">
        <f t="shared" si="340"/>
        <v>-100</v>
      </c>
      <c r="W1833" s="17">
        <f t="shared" si="341"/>
        <v>2.8130891728685978E-2</v>
      </c>
      <c r="X1833" s="17">
        <f t="shared" si="341"/>
        <v>0</v>
      </c>
      <c r="Y1833" s="16">
        <f t="shared" si="342"/>
        <v>-2.8130891728685978E-2</v>
      </c>
      <c r="Z1833" s="15">
        <f t="shared" si="343"/>
        <v>-100</v>
      </c>
      <c r="AA1833" s="13">
        <v>2.4900000000000002</v>
      </c>
      <c r="AB1833" s="13">
        <v>95.86</v>
      </c>
      <c r="AC1833" s="13">
        <v>0</v>
      </c>
      <c r="AD1833" s="13">
        <v>0</v>
      </c>
      <c r="AE1833" s="18">
        <f t="shared" si="344"/>
        <v>4.793E-2</v>
      </c>
      <c r="AF1833" s="18">
        <f t="shared" si="348"/>
        <v>0</v>
      </c>
      <c r="AG1833" s="19">
        <f t="shared" si="345"/>
        <v>-4.793E-2</v>
      </c>
      <c r="AH1833" s="16">
        <f t="shared" si="346"/>
        <v>-100</v>
      </c>
      <c r="AI1833" s="16">
        <f t="shared" si="347"/>
        <v>1.9799108271314023E-2</v>
      </c>
      <c r="AJ1833" s="44">
        <v>221112</v>
      </c>
      <c r="AK1833" s="15" t="s">
        <v>686</v>
      </c>
      <c r="AL1833" s="14" t="s">
        <v>57</v>
      </c>
      <c r="AM1833" s="39" t="s">
        <v>58</v>
      </c>
      <c r="AN1833" s="39" t="s">
        <v>59</v>
      </c>
      <c r="AO1833" s="39" t="s">
        <v>60</v>
      </c>
      <c r="AP1833" s="39" t="s">
        <v>61</v>
      </c>
      <c r="AQ1833" s="20"/>
      <c r="AR1833" s="20"/>
      <c r="AS1833" s="20"/>
      <c r="AT1833" s="20"/>
      <c r="AU1833" s="20"/>
      <c r="AV1833" s="20"/>
      <c r="AW1833" s="20"/>
      <c r="AX1833" s="20"/>
      <c r="AY1833" s="20"/>
      <c r="AZ1833" s="20"/>
      <c r="BA1833" s="20"/>
      <c r="BB1833" s="20"/>
    </row>
    <row r="1834" spans="1:54" ht="26.1" customHeight="1" x14ac:dyDescent="0.25">
      <c r="A1834" s="40" t="s">
        <v>11</v>
      </c>
      <c r="B1834" s="13" t="s">
        <v>652</v>
      </c>
      <c r="C1834" s="13" t="s">
        <v>252</v>
      </c>
      <c r="D1834" s="13">
        <v>34039</v>
      </c>
      <c r="E1834" s="13">
        <v>41810</v>
      </c>
      <c r="F1834" s="13" t="s">
        <v>548</v>
      </c>
      <c r="G1834" s="13" t="s">
        <v>311</v>
      </c>
      <c r="H1834" s="13" t="s">
        <v>175</v>
      </c>
      <c r="I1834" s="13" t="s">
        <v>177</v>
      </c>
      <c r="J1834" s="13" t="s">
        <v>558</v>
      </c>
      <c r="K1834" s="4">
        <v>2406</v>
      </c>
      <c r="L1834" s="4">
        <v>1201</v>
      </c>
      <c r="M1834" s="13" t="s">
        <v>36</v>
      </c>
      <c r="N1834" s="15" t="s">
        <v>679</v>
      </c>
      <c r="O1834" s="15">
        <v>18.183104441840001</v>
      </c>
      <c r="P1834" s="15">
        <v>21.638875410000001</v>
      </c>
      <c r="Q1834" s="15">
        <f t="shared" si="337"/>
        <v>3.4557709681599995</v>
      </c>
      <c r="R1834" s="15">
        <f t="shared" si="338"/>
        <v>19.005395801434993</v>
      </c>
      <c r="S1834" s="15">
        <v>5.8983968637694604</v>
      </c>
      <c r="T1834" s="15">
        <v>7.2231974829999999</v>
      </c>
      <c r="U1834" s="15">
        <f t="shared" si="339"/>
        <v>1.3248006192305395</v>
      </c>
      <c r="V1834" s="16">
        <f t="shared" si="340"/>
        <v>22.460350665246782</v>
      </c>
      <c r="W1834" s="17">
        <f t="shared" si="341"/>
        <v>6.4113009388798478E-2</v>
      </c>
      <c r="X1834" s="17">
        <f t="shared" si="341"/>
        <v>7.851301611956521E-2</v>
      </c>
      <c r="Y1834" s="16">
        <f t="shared" si="342"/>
        <v>1.4400006730766732E-2</v>
      </c>
      <c r="Z1834" s="15">
        <f t="shared" si="343"/>
        <v>22.460350665246782</v>
      </c>
      <c r="AA1834" s="13">
        <v>19.13</v>
      </c>
      <c r="AB1834" s="13">
        <v>95.93</v>
      </c>
      <c r="AC1834" s="13">
        <v>9.98</v>
      </c>
      <c r="AD1834" s="13">
        <v>0</v>
      </c>
      <c r="AE1834" s="18">
        <f t="shared" si="344"/>
        <v>4.7965000000000001E-2</v>
      </c>
      <c r="AF1834" s="18">
        <f t="shared" si="348"/>
        <v>5.8738107196585621E-2</v>
      </c>
      <c r="AG1834" s="19">
        <f t="shared" si="345"/>
        <v>1.077310719658562E-2</v>
      </c>
      <c r="AH1834" s="16">
        <f t="shared" si="346"/>
        <v>22.460350665246782</v>
      </c>
      <c r="AI1834" s="16">
        <f t="shared" si="347"/>
        <v>-1.6148009388798477E-2</v>
      </c>
      <c r="AJ1834" s="44">
        <v>221112</v>
      </c>
      <c r="AK1834" s="15" t="s">
        <v>683</v>
      </c>
      <c r="AL1834" s="14" t="s">
        <v>57</v>
      </c>
      <c r="AM1834" s="39" t="s">
        <v>58</v>
      </c>
      <c r="AN1834" s="39" t="s">
        <v>59</v>
      </c>
      <c r="AO1834" s="39" t="s">
        <v>60</v>
      </c>
      <c r="AP1834" s="39" t="s">
        <v>61</v>
      </c>
      <c r="AQ1834" s="20"/>
      <c r="AR1834" s="20"/>
      <c r="AS1834" s="20"/>
      <c r="AT1834" s="20"/>
      <c r="AU1834" s="20"/>
      <c r="AV1834" s="20"/>
      <c r="AW1834" s="20"/>
      <c r="AX1834" s="20"/>
      <c r="AY1834" s="20"/>
      <c r="AZ1834" s="20"/>
      <c r="BA1834" s="20"/>
      <c r="BB1834" s="20"/>
    </row>
    <row r="1835" spans="1:54" ht="26.1" hidden="1" customHeight="1" x14ac:dyDescent="0.25">
      <c r="A1835" s="39" t="s">
        <v>7</v>
      </c>
      <c r="B1835" s="13" t="s">
        <v>21</v>
      </c>
      <c r="C1835" s="13" t="s">
        <v>251</v>
      </c>
      <c r="D1835" s="13">
        <v>34033</v>
      </c>
      <c r="E1835" s="13">
        <v>65497</v>
      </c>
      <c r="F1835" s="13" t="s">
        <v>381</v>
      </c>
      <c r="G1835" s="13" t="s">
        <v>377</v>
      </c>
      <c r="H1835" s="13" t="s">
        <v>211</v>
      </c>
      <c r="I1835" s="13" t="s">
        <v>215</v>
      </c>
      <c r="J1835" s="13" t="s">
        <v>587</v>
      </c>
      <c r="K1835" s="4">
        <v>10099</v>
      </c>
      <c r="L1835" s="4">
        <v>1001</v>
      </c>
      <c r="M1835" s="14" t="s">
        <v>34</v>
      </c>
      <c r="N1835" s="15" t="s">
        <v>679</v>
      </c>
      <c r="O1835" s="15">
        <v>1.5220408332423201</v>
      </c>
      <c r="P1835" s="15">
        <v>1.9794205090000001</v>
      </c>
      <c r="Q1835" s="15">
        <f t="shared" si="337"/>
        <v>0.45737967575768002</v>
      </c>
      <c r="R1835" s="15">
        <f t="shared" si="338"/>
        <v>30.05042084077003</v>
      </c>
      <c r="S1835" s="15">
        <v>0.85018648404674602</v>
      </c>
      <c r="T1835" s="15">
        <v>1.1445487480000001</v>
      </c>
      <c r="U1835" s="15">
        <f t="shared" si="339"/>
        <v>0.29436226395325404</v>
      </c>
      <c r="V1835" s="16">
        <f t="shared" si="340"/>
        <v>34.623258482320104</v>
      </c>
      <c r="W1835" s="17">
        <f t="shared" si="341"/>
        <v>9.2411574352907182E-3</v>
      </c>
      <c r="X1835" s="17">
        <f t="shared" si="341"/>
        <v>1.2440747260869566E-2</v>
      </c>
      <c r="Y1835" s="16">
        <f t="shared" si="342"/>
        <v>3.1995898255788476E-3</v>
      </c>
      <c r="Z1835" s="15">
        <f t="shared" si="343"/>
        <v>34.62325848232009</v>
      </c>
      <c r="AA1835" s="13">
        <v>1.52</v>
      </c>
      <c r="AB1835" s="13">
        <v>96.62</v>
      </c>
      <c r="AC1835" s="13">
        <v>0</v>
      </c>
      <c r="AD1835" s="13">
        <v>0</v>
      </c>
      <c r="AE1835" s="18">
        <f t="shared" si="344"/>
        <v>4.8310000000000006E-2</v>
      </c>
      <c r="AF1835" s="18">
        <f t="shared" si="348"/>
        <v>6.503649617280885E-2</v>
      </c>
      <c r="AG1835" s="19">
        <f t="shared" si="345"/>
        <v>1.6726496172808844E-2</v>
      </c>
      <c r="AH1835" s="16">
        <f t="shared" si="346"/>
        <v>34.623258482320104</v>
      </c>
      <c r="AI1835" s="16">
        <f t="shared" si="347"/>
        <v>3.9068842564709286E-2</v>
      </c>
      <c r="AJ1835" s="44" t="s">
        <v>681</v>
      </c>
      <c r="AK1835" s="15" t="s">
        <v>683</v>
      </c>
      <c r="AL1835" s="14" t="s">
        <v>57</v>
      </c>
      <c r="AM1835" s="39" t="s">
        <v>58</v>
      </c>
      <c r="AN1835" s="39" t="s">
        <v>59</v>
      </c>
      <c r="AO1835" s="39" t="s">
        <v>60</v>
      </c>
      <c r="AP1835" s="39" t="s">
        <v>61</v>
      </c>
      <c r="AQ1835" s="20"/>
      <c r="AR1835" s="20"/>
      <c r="AS1835" s="20"/>
      <c r="AT1835" s="20"/>
      <c r="AU1835" s="20"/>
      <c r="AV1835" s="20"/>
      <c r="AW1835" s="20"/>
      <c r="AX1835" s="20"/>
      <c r="AY1835" s="20"/>
      <c r="AZ1835" s="20"/>
      <c r="BA1835" s="20"/>
      <c r="BB1835" s="20"/>
    </row>
    <row r="1836" spans="1:54" ht="26.1" hidden="1" customHeight="1" x14ac:dyDescent="0.25">
      <c r="A1836" s="39" t="s">
        <v>46</v>
      </c>
      <c r="B1836" s="13" t="s">
        <v>257</v>
      </c>
      <c r="C1836" s="13" t="s">
        <v>252</v>
      </c>
      <c r="D1836" s="13">
        <v>34017</v>
      </c>
      <c r="E1836" s="13">
        <v>12174</v>
      </c>
      <c r="F1836" s="13" t="s">
        <v>278</v>
      </c>
      <c r="G1836" s="13" t="s">
        <v>300</v>
      </c>
      <c r="H1836" s="13" t="s">
        <v>78</v>
      </c>
      <c r="I1836" s="13" t="s">
        <v>79</v>
      </c>
      <c r="J1836" s="13" t="s">
        <v>299</v>
      </c>
      <c r="K1836" s="4">
        <v>50497</v>
      </c>
      <c r="L1836" s="4">
        <v>4001</v>
      </c>
      <c r="M1836" s="14" t="s">
        <v>35</v>
      </c>
      <c r="N1836" s="15" t="s">
        <v>679</v>
      </c>
      <c r="O1836" s="15">
        <v>7.5601552650662596</v>
      </c>
      <c r="P1836" s="15">
        <v>2.188721669</v>
      </c>
      <c r="Q1836" s="15">
        <f t="shared" si="337"/>
        <v>-5.3714335960662591</v>
      </c>
      <c r="R1836" s="15">
        <f t="shared" si="338"/>
        <v>-71.049249753988775</v>
      </c>
      <c r="S1836" s="15">
        <v>2.5107875015007499</v>
      </c>
      <c r="T1836" s="15">
        <v>1.500424215</v>
      </c>
      <c r="U1836" s="15">
        <f t="shared" si="339"/>
        <v>-1.0103632865007499</v>
      </c>
      <c r="V1836" s="16">
        <f t="shared" si="340"/>
        <v>-40.240891986949698</v>
      </c>
      <c r="W1836" s="17">
        <f t="shared" si="341"/>
        <v>2.7291168494573369E-2</v>
      </c>
      <c r="X1836" s="17">
        <f t="shared" si="341"/>
        <v>1.6308958858695651E-2</v>
      </c>
      <c r="Y1836" s="16">
        <f t="shared" si="342"/>
        <v>-1.0982209635877718E-2</v>
      </c>
      <c r="Z1836" s="15">
        <f t="shared" si="343"/>
        <v>-40.240891986949705</v>
      </c>
      <c r="AA1836" s="13">
        <v>7.56</v>
      </c>
      <c r="AB1836" s="13">
        <v>97.57</v>
      </c>
      <c r="AC1836" s="13">
        <v>0</v>
      </c>
      <c r="AD1836" s="13">
        <v>245.9</v>
      </c>
      <c r="AE1836" s="18">
        <f t="shared" si="344"/>
        <v>4.8784999999999995E-2</v>
      </c>
      <c r="AF1836" s="18">
        <f t="shared" si="348"/>
        <v>2.9153480844166583E-2</v>
      </c>
      <c r="AG1836" s="19">
        <f t="shared" si="345"/>
        <v>-1.9631519155833412E-2</v>
      </c>
      <c r="AH1836" s="16">
        <f t="shared" si="346"/>
        <v>-40.240891986949705</v>
      </c>
      <c r="AI1836" s="16">
        <f t="shared" si="347"/>
        <v>2.1493831505426626E-2</v>
      </c>
      <c r="AJ1836" s="44">
        <v>221112</v>
      </c>
      <c r="AK1836" s="15" t="s">
        <v>686</v>
      </c>
      <c r="AL1836" s="14" t="s">
        <v>57</v>
      </c>
      <c r="AM1836" s="39" t="s">
        <v>58</v>
      </c>
      <c r="AN1836" s="39" t="s">
        <v>59</v>
      </c>
      <c r="AO1836" s="39" t="s">
        <v>60</v>
      </c>
      <c r="AP1836" s="39" t="s">
        <v>61</v>
      </c>
      <c r="AQ1836" s="20"/>
      <c r="AR1836" s="20"/>
      <c r="AS1836" s="20"/>
      <c r="AT1836" s="20"/>
      <c r="AU1836" s="20"/>
      <c r="AV1836" s="20"/>
      <c r="AW1836" s="20"/>
      <c r="AX1836" s="20"/>
      <c r="AY1836" s="20"/>
      <c r="AZ1836" s="20"/>
      <c r="BA1836" s="20"/>
      <c r="BB1836" s="20"/>
    </row>
    <row r="1837" spans="1:54" ht="26.1" hidden="1" customHeight="1" x14ac:dyDescent="0.25">
      <c r="A1837" s="39" t="s">
        <v>11</v>
      </c>
      <c r="B1837" s="13" t="s">
        <v>652</v>
      </c>
      <c r="C1837" s="13" t="s">
        <v>252</v>
      </c>
      <c r="D1837" s="13">
        <v>34039</v>
      </c>
      <c r="E1837" s="13">
        <v>41810</v>
      </c>
      <c r="F1837" s="13" t="s">
        <v>548</v>
      </c>
      <c r="G1837" s="13" t="s">
        <v>315</v>
      </c>
      <c r="H1837" s="13" t="s">
        <v>175</v>
      </c>
      <c r="I1837" s="13" t="s">
        <v>177</v>
      </c>
      <c r="J1837" s="13" t="s">
        <v>556</v>
      </c>
      <c r="K1837" s="4">
        <v>2406</v>
      </c>
      <c r="L1837" s="4">
        <v>1201</v>
      </c>
      <c r="M1837" s="14" t="s">
        <v>35</v>
      </c>
      <c r="N1837" s="15" t="s">
        <v>679</v>
      </c>
      <c r="O1837" s="15">
        <v>8.5057522910954901</v>
      </c>
      <c r="P1837" s="15">
        <v>10.09688506</v>
      </c>
      <c r="Q1837" s="15">
        <f t="shared" si="337"/>
        <v>1.5911327689045098</v>
      </c>
      <c r="R1837" s="15">
        <f t="shared" si="338"/>
        <v>18.706549573166342</v>
      </c>
      <c r="S1837" s="15">
        <v>2.174033165601974</v>
      </c>
      <c r="T1837" s="15">
        <v>2.662328638</v>
      </c>
      <c r="U1837" s="15">
        <f t="shared" si="339"/>
        <v>0.48829547239802595</v>
      </c>
      <c r="V1837" s="16">
        <f t="shared" si="340"/>
        <v>22.460350657199861</v>
      </c>
      <c r="W1837" s="17">
        <f t="shared" si="341"/>
        <v>2.3630795278282327E-2</v>
      </c>
      <c r="X1837" s="17">
        <f t="shared" si="341"/>
        <v>2.8938354760869565E-2</v>
      </c>
      <c r="Y1837" s="16">
        <f t="shared" si="342"/>
        <v>5.3075594825872374E-3</v>
      </c>
      <c r="Z1837" s="15">
        <f t="shared" si="343"/>
        <v>22.460350657199857</v>
      </c>
      <c r="AA1837" s="13">
        <v>8.52</v>
      </c>
      <c r="AB1837" s="13">
        <v>97.85</v>
      </c>
      <c r="AC1837" s="13">
        <v>0</v>
      </c>
      <c r="AD1837" s="13">
        <v>69.03</v>
      </c>
      <c r="AE1837" s="18">
        <f t="shared" si="344"/>
        <v>4.8924999999999996E-2</v>
      </c>
      <c r="AF1837" s="18">
        <f t="shared" si="348"/>
        <v>5.9913726559035027E-2</v>
      </c>
      <c r="AG1837" s="19">
        <f t="shared" si="345"/>
        <v>1.0988726559035031E-2</v>
      </c>
      <c r="AH1837" s="16">
        <f t="shared" si="346"/>
        <v>22.460350657199861</v>
      </c>
      <c r="AI1837" s="16">
        <f t="shared" si="347"/>
        <v>2.5294204721717669E-2</v>
      </c>
      <c r="AJ1837" s="44">
        <v>221112</v>
      </c>
      <c r="AK1837" s="15" t="s">
        <v>683</v>
      </c>
      <c r="AL1837" s="14" t="s">
        <v>57</v>
      </c>
      <c r="AM1837" s="39" t="s">
        <v>58</v>
      </c>
      <c r="AN1837" s="39" t="s">
        <v>59</v>
      </c>
      <c r="AO1837" s="39" t="s">
        <v>60</v>
      </c>
      <c r="AP1837" s="39" t="s">
        <v>61</v>
      </c>
      <c r="AQ1837" s="20"/>
      <c r="AR1837" s="20"/>
      <c r="AS1837" s="20"/>
      <c r="AT1837" s="20"/>
      <c r="AU1837" s="20"/>
      <c r="AV1837" s="20"/>
      <c r="AW1837" s="20"/>
      <c r="AX1837" s="20"/>
      <c r="AY1837" s="20"/>
      <c r="AZ1837" s="20"/>
      <c r="BA1837" s="20"/>
      <c r="BB1837" s="20"/>
    </row>
    <row r="1838" spans="1:54" ht="26.1" customHeight="1" x14ac:dyDescent="0.25">
      <c r="A1838" s="40" t="s">
        <v>32</v>
      </c>
      <c r="B1838" s="13" t="s">
        <v>257</v>
      </c>
      <c r="C1838" s="13" t="s">
        <v>252</v>
      </c>
      <c r="D1838" s="13">
        <v>34017</v>
      </c>
      <c r="E1838" s="13">
        <v>12200</v>
      </c>
      <c r="F1838" s="13" t="s">
        <v>509</v>
      </c>
      <c r="G1838" s="13" t="s">
        <v>272</v>
      </c>
      <c r="H1838" s="13" t="s">
        <v>160</v>
      </c>
      <c r="I1838" s="13" t="s">
        <v>165</v>
      </c>
      <c r="J1838" s="13" t="s">
        <v>510</v>
      </c>
      <c r="K1838" s="4">
        <v>2404</v>
      </c>
      <c r="L1838" s="4">
        <v>124</v>
      </c>
      <c r="M1838" s="13" t="s">
        <v>36</v>
      </c>
      <c r="N1838" s="15" t="s">
        <v>679</v>
      </c>
      <c r="O1838" s="15">
        <v>8.7401334663855792</v>
      </c>
      <c r="P1838" s="15">
        <v>7.6702529750000004</v>
      </c>
      <c r="Q1838" s="15">
        <f t="shared" si="337"/>
        <v>-1.0698804913855788</v>
      </c>
      <c r="R1838" s="15">
        <f t="shared" si="338"/>
        <v>-12.241008624185467</v>
      </c>
      <c r="S1838" s="15">
        <v>3.5209454981087713</v>
      </c>
      <c r="T1838" s="15">
        <v>3.028883456</v>
      </c>
      <c r="U1838" s="15">
        <f t="shared" si="339"/>
        <v>-0.49206204210877136</v>
      </c>
      <c r="V1838" s="16">
        <f t="shared" si="340"/>
        <v>-13.975281422932445</v>
      </c>
      <c r="W1838" s="17">
        <f t="shared" si="341"/>
        <v>3.8271146718573602E-2</v>
      </c>
      <c r="X1838" s="17">
        <f t="shared" si="341"/>
        <v>3.2922646260869562E-2</v>
      </c>
      <c r="Y1838" s="16">
        <f t="shared" si="342"/>
        <v>-5.3485004577040404E-3</v>
      </c>
      <c r="Z1838" s="15">
        <f t="shared" si="343"/>
        <v>-13.975281422932454</v>
      </c>
      <c r="AA1838" s="13">
        <v>8.6999999999999993</v>
      </c>
      <c r="AB1838" s="13">
        <v>98.2</v>
      </c>
      <c r="AC1838" s="13">
        <v>5.95</v>
      </c>
      <c r="AD1838" s="13">
        <v>0</v>
      </c>
      <c r="AE1838" s="18">
        <f t="shared" si="344"/>
        <v>4.9100000000000005E-2</v>
      </c>
      <c r="AF1838" s="18">
        <f t="shared" si="348"/>
        <v>4.2238136821340172E-2</v>
      </c>
      <c r="AG1838" s="19">
        <f t="shared" si="345"/>
        <v>-6.8618631786598328E-3</v>
      </c>
      <c r="AH1838" s="16">
        <f t="shared" si="346"/>
        <v>-13.975281422932447</v>
      </c>
      <c r="AI1838" s="16">
        <f t="shared" si="347"/>
        <v>1.0828853281426402E-2</v>
      </c>
      <c r="AJ1838" s="44" t="s">
        <v>681</v>
      </c>
      <c r="AK1838" s="15" t="s">
        <v>686</v>
      </c>
      <c r="AL1838" s="14" t="s">
        <v>57</v>
      </c>
      <c r="AM1838" s="39" t="s">
        <v>58</v>
      </c>
      <c r="AN1838" s="39" t="s">
        <v>59</v>
      </c>
      <c r="AO1838" s="39" t="s">
        <v>60</v>
      </c>
      <c r="AP1838" s="39" t="s">
        <v>61</v>
      </c>
      <c r="AQ1838" s="20"/>
      <c r="AR1838" s="20"/>
      <c r="AS1838" s="20"/>
      <c r="AT1838" s="20"/>
      <c r="AU1838" s="20"/>
      <c r="AV1838" s="20"/>
      <c r="AW1838" s="20"/>
      <c r="AX1838" s="20"/>
      <c r="AY1838" s="20"/>
      <c r="AZ1838" s="20"/>
      <c r="BA1838" s="20"/>
      <c r="BB1838" s="20"/>
    </row>
    <row r="1839" spans="1:54" ht="26.1" hidden="1" customHeight="1" x14ac:dyDescent="0.25">
      <c r="A1839" s="39" t="s">
        <v>30</v>
      </c>
      <c r="B1839" s="13" t="s">
        <v>260</v>
      </c>
      <c r="C1839" s="13" t="s">
        <v>252</v>
      </c>
      <c r="D1839" s="13">
        <v>34023</v>
      </c>
      <c r="E1839" s="13">
        <v>17824</v>
      </c>
      <c r="F1839" s="13" t="s">
        <v>271</v>
      </c>
      <c r="G1839" s="13" t="s">
        <v>331</v>
      </c>
      <c r="H1839" s="13" t="s">
        <v>126</v>
      </c>
      <c r="I1839" s="13" t="s">
        <v>129</v>
      </c>
      <c r="J1839" s="13" t="s">
        <v>417</v>
      </c>
      <c r="K1839" s="4">
        <v>2400</v>
      </c>
      <c r="L1839" s="4">
        <v>5001</v>
      </c>
      <c r="M1839" s="14" t="s">
        <v>34</v>
      </c>
      <c r="N1839" s="15" t="s">
        <v>679</v>
      </c>
      <c r="O1839" s="15">
        <v>2.7461594181313198</v>
      </c>
      <c r="P1839" s="15">
        <v>0</v>
      </c>
      <c r="Q1839" s="15">
        <f t="shared" si="337"/>
        <v>-2.7461594181313198</v>
      </c>
      <c r="R1839" s="15">
        <f t="shared" si="338"/>
        <v>-100</v>
      </c>
      <c r="S1839" s="15">
        <v>1.754352296156737</v>
      </c>
      <c r="T1839" s="15">
        <v>0</v>
      </c>
      <c r="U1839" s="15">
        <f t="shared" si="339"/>
        <v>-1.754352296156737</v>
      </c>
      <c r="V1839" s="16">
        <f t="shared" si="340"/>
        <v>-100</v>
      </c>
      <c r="W1839" s="17">
        <f t="shared" si="341"/>
        <v>1.9069046697355839E-2</v>
      </c>
      <c r="X1839" s="17">
        <f t="shared" si="341"/>
        <v>0</v>
      </c>
      <c r="Y1839" s="16">
        <f t="shared" si="342"/>
        <v>-1.9069046697355839E-2</v>
      </c>
      <c r="Z1839" s="15">
        <f t="shared" si="343"/>
        <v>-100</v>
      </c>
      <c r="AA1839" s="13">
        <v>1.37</v>
      </c>
      <c r="AB1839" s="13">
        <v>99.03</v>
      </c>
      <c r="AC1839" s="13">
        <v>0</v>
      </c>
      <c r="AD1839" s="13">
        <v>0</v>
      </c>
      <c r="AE1839" s="18">
        <f t="shared" si="344"/>
        <v>4.9515000000000003E-2</v>
      </c>
      <c r="AF1839" s="18">
        <f t="shared" si="348"/>
        <v>0</v>
      </c>
      <c r="AG1839" s="19">
        <f t="shared" si="345"/>
        <v>-4.9515000000000003E-2</v>
      </c>
      <c r="AH1839" s="16">
        <f t="shared" si="346"/>
        <v>-100</v>
      </c>
      <c r="AI1839" s="16">
        <f t="shared" si="347"/>
        <v>3.0445953302644164E-2</v>
      </c>
      <c r="AJ1839" s="44">
        <v>221112</v>
      </c>
      <c r="AK1839" s="15" t="s">
        <v>686</v>
      </c>
      <c r="AL1839" s="14" t="s">
        <v>57</v>
      </c>
      <c r="AM1839" s="39" t="s">
        <v>58</v>
      </c>
      <c r="AN1839" s="39" t="s">
        <v>59</v>
      </c>
      <c r="AO1839" s="39" t="s">
        <v>60</v>
      </c>
      <c r="AP1839" s="39" t="s">
        <v>61</v>
      </c>
      <c r="AQ1839" s="20"/>
      <c r="AR1839" s="20"/>
      <c r="AS1839" s="20"/>
      <c r="AT1839" s="20"/>
      <c r="AU1839" s="20"/>
      <c r="AV1839" s="20"/>
      <c r="AW1839" s="20"/>
      <c r="AX1839" s="20"/>
      <c r="AY1839" s="20"/>
      <c r="AZ1839" s="20"/>
      <c r="BA1839" s="20"/>
      <c r="BB1839" s="20"/>
    </row>
    <row r="1840" spans="1:54" ht="26.1" hidden="1" customHeight="1" x14ac:dyDescent="0.25">
      <c r="A1840" s="39" t="s">
        <v>1</v>
      </c>
      <c r="B1840" s="13" t="s">
        <v>255</v>
      </c>
      <c r="C1840" s="13" t="s">
        <v>251</v>
      </c>
      <c r="D1840" s="13">
        <v>34009</v>
      </c>
      <c r="E1840" s="13">
        <v>73242</v>
      </c>
      <c r="F1840" s="13" t="s">
        <v>271</v>
      </c>
      <c r="G1840" s="13" t="s">
        <v>276</v>
      </c>
      <c r="H1840" s="13" t="s">
        <v>62</v>
      </c>
      <c r="I1840" s="13" t="s">
        <v>72</v>
      </c>
      <c r="J1840" s="13" t="s">
        <v>282</v>
      </c>
      <c r="K1840" s="4">
        <v>2378</v>
      </c>
      <c r="L1840" s="4">
        <v>1</v>
      </c>
      <c r="M1840" s="14" t="s">
        <v>34</v>
      </c>
      <c r="N1840" s="15" t="s">
        <v>679</v>
      </c>
      <c r="O1840" s="15">
        <v>1.7683668855799499</v>
      </c>
      <c r="P1840" s="15">
        <v>0</v>
      </c>
      <c r="Q1840" s="15">
        <f t="shared" si="337"/>
        <v>-1.7683668855799499</v>
      </c>
      <c r="R1840" s="15">
        <f t="shared" si="338"/>
        <v>-100</v>
      </c>
      <c r="S1840" s="15">
        <v>1.6729214065154259</v>
      </c>
      <c r="T1840" s="15">
        <v>0</v>
      </c>
      <c r="U1840" s="15">
        <f t="shared" si="339"/>
        <v>-1.6729214065154259</v>
      </c>
      <c r="V1840" s="16">
        <f t="shared" si="340"/>
        <v>-100</v>
      </c>
      <c r="W1840" s="17">
        <f t="shared" si="341"/>
        <v>1.8183928331689411E-2</v>
      </c>
      <c r="X1840" s="17">
        <f t="shared" si="341"/>
        <v>0</v>
      </c>
      <c r="Y1840" s="16">
        <f t="shared" si="342"/>
        <v>-1.8183928331689411E-2</v>
      </c>
      <c r="Z1840" s="15">
        <f t="shared" si="343"/>
        <v>-100</v>
      </c>
      <c r="AA1840" s="13">
        <v>1.77</v>
      </c>
      <c r="AB1840" s="13">
        <v>99.26</v>
      </c>
      <c r="AC1840" s="13">
        <v>0</v>
      </c>
      <c r="AD1840" s="13">
        <v>0</v>
      </c>
      <c r="AE1840" s="18">
        <f t="shared" si="344"/>
        <v>4.9630000000000001E-2</v>
      </c>
      <c r="AF1840" s="18">
        <f t="shared" si="348"/>
        <v>0</v>
      </c>
      <c r="AG1840" s="19">
        <f t="shared" si="345"/>
        <v>-4.9630000000000001E-2</v>
      </c>
      <c r="AH1840" s="16">
        <f t="shared" si="346"/>
        <v>-100</v>
      </c>
      <c r="AI1840" s="16">
        <f t="shared" si="347"/>
        <v>3.1446071668310593E-2</v>
      </c>
      <c r="AJ1840" s="44">
        <v>221112</v>
      </c>
      <c r="AK1840" s="15" t="s">
        <v>684</v>
      </c>
      <c r="AL1840" s="14" t="s">
        <v>69</v>
      </c>
      <c r="AM1840" s="39" t="s">
        <v>65</v>
      </c>
      <c r="AN1840" s="39" t="s">
        <v>59</v>
      </c>
      <c r="AO1840" s="39" t="s">
        <v>70</v>
      </c>
      <c r="AP1840" s="39" t="s">
        <v>71</v>
      </c>
      <c r="AQ1840" s="20"/>
      <c r="AR1840" s="20"/>
      <c r="AS1840" s="20"/>
      <c r="AT1840" s="20"/>
      <c r="AU1840" s="20"/>
      <c r="AV1840" s="20"/>
      <c r="AW1840" s="20"/>
      <c r="AX1840" s="20"/>
      <c r="AY1840" s="20"/>
      <c r="AZ1840" s="20"/>
      <c r="BA1840" s="20"/>
      <c r="BB1840" s="20"/>
    </row>
    <row r="1841" spans="1:54" ht="26.1" customHeight="1" x14ac:dyDescent="0.25">
      <c r="A1841" s="40" t="s">
        <v>3</v>
      </c>
      <c r="B1841" s="13" t="s">
        <v>257</v>
      </c>
      <c r="C1841" s="13" t="s">
        <v>252</v>
      </c>
      <c r="D1841" s="13">
        <v>34017</v>
      </c>
      <c r="E1841" s="13">
        <v>12202</v>
      </c>
      <c r="F1841" s="13" t="s">
        <v>280</v>
      </c>
      <c r="G1841" s="13" t="s">
        <v>311</v>
      </c>
      <c r="H1841" s="13" t="s">
        <v>153</v>
      </c>
      <c r="I1841" s="13" t="s">
        <v>154</v>
      </c>
      <c r="J1841" s="13" t="s">
        <v>494</v>
      </c>
      <c r="K1841" s="4">
        <v>2403</v>
      </c>
      <c r="L1841" s="4">
        <v>2</v>
      </c>
      <c r="M1841" s="13" t="s">
        <v>36</v>
      </c>
      <c r="N1841" s="15" t="s">
        <v>679</v>
      </c>
      <c r="O1841" s="15">
        <v>35.753463526428099</v>
      </c>
      <c r="P1841" s="15">
        <v>19.814699520000001</v>
      </c>
      <c r="Q1841" s="15">
        <f t="shared" si="337"/>
        <v>-15.938764006428098</v>
      </c>
      <c r="R1841" s="15">
        <f t="shared" si="338"/>
        <v>-44.579636304736034</v>
      </c>
      <c r="S1841" s="15">
        <v>14.531919722726521</v>
      </c>
      <c r="T1841" s="15">
        <v>12.490950000999998</v>
      </c>
      <c r="U1841" s="15">
        <f t="shared" si="339"/>
        <v>-2.0409697217265226</v>
      </c>
      <c r="V1841" s="16">
        <f t="shared" si="340"/>
        <v>-14.044735731196223</v>
      </c>
      <c r="W1841" s="17">
        <f t="shared" si="341"/>
        <v>0.15795564916007088</v>
      </c>
      <c r="X1841" s="17">
        <f t="shared" si="341"/>
        <v>0.13577119566304346</v>
      </c>
      <c r="Y1841" s="16">
        <f t="shared" si="342"/>
        <v>-2.2184453497027412E-2</v>
      </c>
      <c r="Z1841" s="15">
        <f t="shared" si="343"/>
        <v>-14.044735731196218</v>
      </c>
      <c r="AA1841" s="13">
        <v>35.799999999999997</v>
      </c>
      <c r="AB1841" s="13">
        <v>99.98</v>
      </c>
      <c r="AC1841" s="13">
        <v>7.11</v>
      </c>
      <c r="AD1841" s="13">
        <v>0</v>
      </c>
      <c r="AE1841" s="18">
        <f t="shared" si="344"/>
        <v>4.999E-2</v>
      </c>
      <c r="AF1841" s="18">
        <f t="shared" si="348"/>
        <v>4.2969036607975013E-2</v>
      </c>
      <c r="AG1841" s="19">
        <f t="shared" si="345"/>
        <v>-7.020963392024987E-3</v>
      </c>
      <c r="AH1841" s="16">
        <f t="shared" si="346"/>
        <v>-14.044735731196214</v>
      </c>
      <c r="AI1841" s="16">
        <f t="shared" si="347"/>
        <v>-0.10796564916007087</v>
      </c>
      <c r="AJ1841" s="44">
        <v>221112</v>
      </c>
      <c r="AK1841" s="15" t="s">
        <v>684</v>
      </c>
      <c r="AL1841" s="14" t="s">
        <v>155</v>
      </c>
      <c r="AM1841" s="39" t="s">
        <v>65</v>
      </c>
      <c r="AN1841" s="39" t="s">
        <v>59</v>
      </c>
      <c r="AO1841" s="39" t="s">
        <v>60</v>
      </c>
      <c r="AP1841" s="39" t="s">
        <v>156</v>
      </c>
      <c r="AQ1841" s="20"/>
      <c r="AR1841" s="20"/>
      <c r="AS1841" s="20"/>
      <c r="AT1841" s="20"/>
      <c r="AU1841" s="20"/>
      <c r="AV1841" s="20"/>
      <c r="AW1841" s="20"/>
      <c r="AX1841" s="20"/>
      <c r="AY1841" s="20"/>
      <c r="AZ1841" s="20"/>
      <c r="BA1841" s="20"/>
      <c r="BB1841" s="20"/>
    </row>
    <row r="1842" spans="1:54" ht="26.1" hidden="1" customHeight="1" x14ac:dyDescent="0.25">
      <c r="A1842" s="39" t="s">
        <v>11</v>
      </c>
      <c r="B1842" s="13" t="s">
        <v>652</v>
      </c>
      <c r="C1842" s="13" t="s">
        <v>252</v>
      </c>
      <c r="D1842" s="13">
        <v>34039</v>
      </c>
      <c r="E1842" s="13">
        <v>41810</v>
      </c>
      <c r="F1842" s="13" t="s">
        <v>548</v>
      </c>
      <c r="G1842" s="13" t="s">
        <v>317</v>
      </c>
      <c r="H1842" s="13" t="s">
        <v>175</v>
      </c>
      <c r="I1842" s="13" t="s">
        <v>177</v>
      </c>
      <c r="J1842" s="13" t="s">
        <v>560</v>
      </c>
      <c r="K1842" s="4">
        <v>2406</v>
      </c>
      <c r="L1842" s="4">
        <v>1101</v>
      </c>
      <c r="M1842" s="14" t="s">
        <v>35</v>
      </c>
      <c r="N1842" s="15" t="s">
        <v>679</v>
      </c>
      <c r="O1842" s="15">
        <v>10.0898322633477</v>
      </c>
      <c r="P1842" s="15">
        <v>11.88108772</v>
      </c>
      <c r="Q1842" s="15">
        <f t="shared" si="337"/>
        <v>1.7912554566522996</v>
      </c>
      <c r="R1842" s="15">
        <f t="shared" si="338"/>
        <v>17.753074678547527</v>
      </c>
      <c r="S1842" s="15">
        <v>2.5678902330971618</v>
      </c>
      <c r="T1842" s="15">
        <v>3.119529526</v>
      </c>
      <c r="U1842" s="15">
        <f t="shared" si="339"/>
        <v>0.5516392929028382</v>
      </c>
      <c r="V1842" s="16">
        <f t="shared" si="340"/>
        <v>21.482199113997943</v>
      </c>
      <c r="W1842" s="17">
        <f t="shared" si="341"/>
        <v>2.7911850359751758E-2</v>
      </c>
      <c r="X1842" s="17">
        <f t="shared" si="341"/>
        <v>3.3907929630434784E-2</v>
      </c>
      <c r="Y1842" s="16">
        <f t="shared" si="342"/>
        <v>5.996079270683026E-3</v>
      </c>
      <c r="Z1842" s="15">
        <f t="shared" si="343"/>
        <v>21.48219911399795</v>
      </c>
      <c r="AA1842" s="13">
        <v>10.07</v>
      </c>
      <c r="AB1842" s="13">
        <v>100.93</v>
      </c>
      <c r="AC1842" s="13">
        <v>0</v>
      </c>
      <c r="AD1842" s="13">
        <v>89.58</v>
      </c>
      <c r="AE1842" s="18">
        <f t="shared" si="344"/>
        <v>5.0465000000000003E-2</v>
      </c>
      <c r="AF1842" s="18">
        <f t="shared" si="348"/>
        <v>6.1305991782879071E-2</v>
      </c>
      <c r="AG1842" s="19">
        <f t="shared" si="345"/>
        <v>1.0840991782879068E-2</v>
      </c>
      <c r="AH1842" s="16">
        <f t="shared" si="346"/>
        <v>21.482199113997954</v>
      </c>
      <c r="AI1842" s="16">
        <f t="shared" si="347"/>
        <v>2.2553149640248245E-2</v>
      </c>
      <c r="AJ1842" s="44">
        <v>221112</v>
      </c>
      <c r="AK1842" s="15" t="s">
        <v>683</v>
      </c>
      <c r="AL1842" s="14" t="s">
        <v>57</v>
      </c>
      <c r="AM1842" s="39" t="s">
        <v>58</v>
      </c>
      <c r="AN1842" s="39" t="s">
        <v>59</v>
      </c>
      <c r="AO1842" s="39" t="s">
        <v>60</v>
      </c>
      <c r="AP1842" s="39" t="s">
        <v>61</v>
      </c>
      <c r="AQ1842" s="20"/>
      <c r="AR1842" s="20"/>
      <c r="AS1842" s="20"/>
      <c r="AT1842" s="20"/>
      <c r="AU1842" s="20"/>
      <c r="AV1842" s="20"/>
      <c r="AW1842" s="20"/>
      <c r="AX1842" s="20"/>
      <c r="AY1842" s="20"/>
      <c r="AZ1842" s="20"/>
      <c r="BA1842" s="20"/>
      <c r="BB1842" s="20"/>
    </row>
    <row r="1843" spans="1:54" ht="26.1" hidden="1" customHeight="1" x14ac:dyDescent="0.25">
      <c r="A1843" s="39" t="s">
        <v>17</v>
      </c>
      <c r="B1843" s="13" t="s">
        <v>250</v>
      </c>
      <c r="C1843" s="13" t="s">
        <v>251</v>
      </c>
      <c r="D1843" s="13">
        <v>34001</v>
      </c>
      <c r="E1843" s="13">
        <v>70525</v>
      </c>
      <c r="F1843" s="13" t="s">
        <v>278</v>
      </c>
      <c r="G1843" s="13" t="s">
        <v>276</v>
      </c>
      <c r="H1843" s="13" t="s">
        <v>198</v>
      </c>
      <c r="I1843" s="13" t="s">
        <v>200</v>
      </c>
      <c r="J1843" s="13" t="s">
        <v>576</v>
      </c>
      <c r="K1843" s="4">
        <v>2383</v>
      </c>
      <c r="L1843" s="4">
        <v>11001</v>
      </c>
      <c r="M1843" s="14" t="s">
        <v>35</v>
      </c>
      <c r="N1843" s="15" t="s">
        <v>679</v>
      </c>
      <c r="O1843" s="15">
        <v>0.29409384800044602</v>
      </c>
      <c r="P1843" s="15">
        <v>0</v>
      </c>
      <c r="Q1843" s="15">
        <f t="shared" si="337"/>
        <v>-0.29409384800044602</v>
      </c>
      <c r="R1843" s="15">
        <f t="shared" si="338"/>
        <v>-100</v>
      </c>
      <c r="S1843" s="15">
        <v>0.235967063925064</v>
      </c>
      <c r="T1843" s="15">
        <v>0</v>
      </c>
      <c r="U1843" s="15">
        <f t="shared" si="339"/>
        <v>-0.235967063925064</v>
      </c>
      <c r="V1843" s="16">
        <f t="shared" si="340"/>
        <v>-100</v>
      </c>
      <c r="W1843" s="17">
        <f t="shared" si="341"/>
        <v>2.5648593904898263E-3</v>
      </c>
      <c r="X1843" s="17">
        <f t="shared" si="341"/>
        <v>0</v>
      </c>
      <c r="Y1843" s="16">
        <f t="shared" si="342"/>
        <v>-2.5648593904898263E-3</v>
      </c>
      <c r="Z1843" s="15">
        <f t="shared" si="343"/>
        <v>-100</v>
      </c>
      <c r="AA1843" s="13">
        <v>0.28999999999999998</v>
      </c>
      <c r="AB1843" s="13">
        <v>101.22</v>
      </c>
      <c r="AC1843" s="13">
        <v>0</v>
      </c>
      <c r="AD1843" s="13">
        <v>22.23</v>
      </c>
      <c r="AE1843" s="18">
        <f t="shared" si="344"/>
        <v>5.0610000000000002E-2</v>
      </c>
      <c r="AF1843" s="18">
        <f t="shared" si="348"/>
        <v>0</v>
      </c>
      <c r="AG1843" s="19">
        <f t="shared" si="345"/>
        <v>-5.0610000000000002E-2</v>
      </c>
      <c r="AH1843" s="16">
        <f t="shared" si="346"/>
        <v>-100</v>
      </c>
      <c r="AI1843" s="16">
        <f t="shared" si="347"/>
        <v>4.8045140609510179E-2</v>
      </c>
      <c r="AJ1843" s="44">
        <v>221112</v>
      </c>
      <c r="AK1843" s="15" t="s">
        <v>682</v>
      </c>
      <c r="AL1843" s="14" t="s">
        <v>76</v>
      </c>
      <c r="AM1843" s="39" t="s">
        <v>58</v>
      </c>
      <c r="AN1843" s="39" t="s">
        <v>59</v>
      </c>
      <c r="AO1843" s="39" t="s">
        <v>77</v>
      </c>
      <c r="AP1843" s="39" t="s">
        <v>61</v>
      </c>
      <c r="AQ1843" s="20"/>
      <c r="AR1843" s="20"/>
      <c r="AS1843" s="20"/>
      <c r="AT1843" s="20"/>
      <c r="AU1843" s="20"/>
      <c r="AV1843" s="20"/>
      <c r="AW1843" s="20"/>
      <c r="AX1843" s="20"/>
      <c r="AY1843" s="20"/>
      <c r="AZ1843" s="20"/>
      <c r="BA1843" s="20"/>
      <c r="BB1843" s="20"/>
    </row>
    <row r="1844" spans="1:54" ht="26.1" customHeight="1" x14ac:dyDescent="0.25">
      <c r="A1844" s="40" t="s">
        <v>32</v>
      </c>
      <c r="B1844" s="13" t="s">
        <v>257</v>
      </c>
      <c r="C1844" s="13" t="s">
        <v>252</v>
      </c>
      <c r="D1844" s="13">
        <v>34017</v>
      </c>
      <c r="E1844" s="13">
        <v>12200</v>
      </c>
      <c r="F1844" s="13" t="s">
        <v>509</v>
      </c>
      <c r="G1844" s="13" t="s">
        <v>313</v>
      </c>
      <c r="H1844" s="13" t="s">
        <v>160</v>
      </c>
      <c r="I1844" s="13" t="s">
        <v>165</v>
      </c>
      <c r="J1844" s="13" t="s">
        <v>514</v>
      </c>
      <c r="K1844" s="4">
        <v>2404</v>
      </c>
      <c r="L1844" s="4">
        <v>122</v>
      </c>
      <c r="M1844" s="13" t="s">
        <v>36</v>
      </c>
      <c r="N1844" s="15" t="s">
        <v>679</v>
      </c>
      <c r="O1844" s="15">
        <v>9.4119245713784601</v>
      </c>
      <c r="P1844" s="15">
        <v>8.0366795999999994</v>
      </c>
      <c r="Q1844" s="15">
        <f t="shared" si="337"/>
        <v>-1.3752449713784607</v>
      </c>
      <c r="R1844" s="15">
        <f t="shared" si="338"/>
        <v>-14.611729630309222</v>
      </c>
      <c r="S1844" s="15">
        <v>3.622423967084063</v>
      </c>
      <c r="T1844" s="15">
        <v>3.0897872580000003</v>
      </c>
      <c r="U1844" s="15">
        <f t="shared" si="339"/>
        <v>-0.53263670908406269</v>
      </c>
      <c r="V1844" s="16">
        <f t="shared" si="340"/>
        <v>-14.703875469132853</v>
      </c>
      <c r="W1844" s="17">
        <f t="shared" si="341"/>
        <v>3.9374173555261557E-2</v>
      </c>
      <c r="X1844" s="17">
        <f t="shared" si="341"/>
        <v>3.3584644108695653E-2</v>
      </c>
      <c r="Y1844" s="16">
        <f t="shared" si="342"/>
        <v>-5.7895294465659039E-3</v>
      </c>
      <c r="Z1844" s="15">
        <f t="shared" si="343"/>
        <v>-14.703875469132866</v>
      </c>
      <c r="AA1844" s="13">
        <v>9.33</v>
      </c>
      <c r="AB1844" s="13">
        <v>101.65</v>
      </c>
      <c r="AC1844" s="13">
        <v>6.52</v>
      </c>
      <c r="AD1844" s="13">
        <v>0</v>
      </c>
      <c r="AE1844" s="18">
        <f t="shared" si="344"/>
        <v>5.0825000000000002E-2</v>
      </c>
      <c r="AF1844" s="18">
        <f t="shared" si="348"/>
        <v>4.3351755292813224E-2</v>
      </c>
      <c r="AG1844" s="19">
        <f t="shared" si="345"/>
        <v>-7.4732447071867783E-3</v>
      </c>
      <c r="AH1844" s="16">
        <f t="shared" si="346"/>
        <v>-14.703875469132862</v>
      </c>
      <c r="AI1844" s="16">
        <f t="shared" si="347"/>
        <v>1.1450826444738445E-2</v>
      </c>
      <c r="AJ1844" s="44" t="s">
        <v>681</v>
      </c>
      <c r="AK1844" s="15" t="s">
        <v>686</v>
      </c>
      <c r="AL1844" s="14" t="s">
        <v>57</v>
      </c>
      <c r="AM1844" s="39" t="s">
        <v>58</v>
      </c>
      <c r="AN1844" s="39" t="s">
        <v>59</v>
      </c>
      <c r="AO1844" s="39" t="s">
        <v>60</v>
      </c>
      <c r="AP1844" s="39" t="s">
        <v>61</v>
      </c>
      <c r="AQ1844" s="20"/>
      <c r="AR1844" s="20"/>
      <c r="AS1844" s="20"/>
      <c r="AT1844" s="20"/>
      <c r="AU1844" s="20"/>
      <c r="AV1844" s="20"/>
      <c r="AW1844" s="20"/>
      <c r="AX1844" s="20"/>
      <c r="AY1844" s="20"/>
      <c r="AZ1844" s="20"/>
      <c r="BA1844" s="20"/>
      <c r="BB1844" s="20"/>
    </row>
    <row r="1845" spans="1:54" ht="26.1" hidden="1" customHeight="1" x14ac:dyDescent="0.25">
      <c r="A1845" s="39" t="s">
        <v>10</v>
      </c>
      <c r="B1845" s="13" t="s">
        <v>10</v>
      </c>
      <c r="C1845" s="13" t="s">
        <v>252</v>
      </c>
      <c r="D1845" s="13">
        <v>34003</v>
      </c>
      <c r="E1845" s="13">
        <v>2488</v>
      </c>
      <c r="F1845" s="13" t="s">
        <v>271</v>
      </c>
      <c r="G1845" s="13" t="s">
        <v>335</v>
      </c>
      <c r="H1845" s="13" t="s">
        <v>82</v>
      </c>
      <c r="I1845" s="13" t="s">
        <v>84</v>
      </c>
      <c r="J1845" s="13" t="s">
        <v>334</v>
      </c>
      <c r="K1845" s="4">
        <v>2398</v>
      </c>
      <c r="L1845" s="4">
        <v>2101</v>
      </c>
      <c r="M1845" s="14" t="s">
        <v>35</v>
      </c>
      <c r="N1845" s="15" t="s">
        <v>679</v>
      </c>
      <c r="O1845" s="15">
        <v>3.8807143168394602</v>
      </c>
      <c r="P1845" s="15">
        <v>4.6739347029999996</v>
      </c>
      <c r="Q1845" s="15">
        <f t="shared" si="337"/>
        <v>0.79322038616053936</v>
      </c>
      <c r="R1845" s="15">
        <f t="shared" si="338"/>
        <v>20.440061323724432</v>
      </c>
      <c r="S1845" s="15">
        <v>1.128487164476788</v>
      </c>
      <c r="T1845" s="15">
        <v>1.3917083459999999</v>
      </c>
      <c r="U1845" s="15">
        <f t="shared" si="339"/>
        <v>0.26322118152321194</v>
      </c>
      <c r="V1845" s="16">
        <f t="shared" si="340"/>
        <v>23.325137388270768</v>
      </c>
      <c r="W1845" s="17">
        <f t="shared" si="341"/>
        <v>1.2266164831269435E-2</v>
      </c>
      <c r="X1845" s="17">
        <f t="shared" si="341"/>
        <v>1.5127264630434782E-2</v>
      </c>
      <c r="Y1845" s="16">
        <f t="shared" si="342"/>
        <v>2.8610997991653474E-3</v>
      </c>
      <c r="Z1845" s="15">
        <f t="shared" si="343"/>
        <v>23.325137388270772</v>
      </c>
      <c r="AA1845" s="13">
        <v>3.88</v>
      </c>
      <c r="AB1845" s="13">
        <v>102.63</v>
      </c>
      <c r="AC1845" s="13">
        <v>0</v>
      </c>
      <c r="AD1845" s="13">
        <v>107.48</v>
      </c>
      <c r="AE1845" s="18">
        <f t="shared" si="344"/>
        <v>5.1315E-2</v>
      </c>
      <c r="AF1845" s="18">
        <f t="shared" si="348"/>
        <v>6.3284294250791143E-2</v>
      </c>
      <c r="AG1845" s="19">
        <f t="shared" si="345"/>
        <v>1.1969294250791143E-2</v>
      </c>
      <c r="AH1845" s="16">
        <f t="shared" si="346"/>
        <v>23.325137388270765</v>
      </c>
      <c r="AI1845" s="16">
        <f t="shared" si="347"/>
        <v>3.9048835168730561E-2</v>
      </c>
      <c r="AJ1845" s="44" t="s">
        <v>681</v>
      </c>
      <c r="AK1845" s="15" t="s">
        <v>683</v>
      </c>
      <c r="AL1845" s="14" t="s">
        <v>57</v>
      </c>
      <c r="AM1845" s="39" t="s">
        <v>58</v>
      </c>
      <c r="AN1845" s="39" t="s">
        <v>59</v>
      </c>
      <c r="AO1845" s="39" t="s">
        <v>60</v>
      </c>
      <c r="AP1845" s="39" t="s">
        <v>61</v>
      </c>
      <c r="AQ1845" s="20"/>
      <c r="AR1845" s="20"/>
      <c r="AS1845" s="20"/>
      <c r="AT1845" s="20"/>
      <c r="AU1845" s="20"/>
      <c r="AV1845" s="20"/>
      <c r="AW1845" s="20"/>
      <c r="AX1845" s="20"/>
      <c r="AY1845" s="20"/>
      <c r="AZ1845" s="20"/>
      <c r="BA1845" s="20"/>
      <c r="BB1845" s="20"/>
    </row>
    <row r="1846" spans="1:54" ht="26.1" hidden="1" customHeight="1" x14ac:dyDescent="0.25">
      <c r="A1846" s="39" t="s">
        <v>19</v>
      </c>
      <c r="B1846" s="13" t="s">
        <v>253</v>
      </c>
      <c r="C1846" s="13" t="s">
        <v>251</v>
      </c>
      <c r="D1846" s="13">
        <v>34005</v>
      </c>
      <c r="E1846" s="13">
        <v>45979</v>
      </c>
      <c r="F1846" s="13" t="s">
        <v>343</v>
      </c>
      <c r="G1846" s="13" t="s">
        <v>313</v>
      </c>
      <c r="H1846" s="13" t="s">
        <v>85</v>
      </c>
      <c r="I1846" s="13" t="s">
        <v>86</v>
      </c>
      <c r="J1846" s="13" t="s">
        <v>348</v>
      </c>
      <c r="K1846" s="4">
        <v>2399</v>
      </c>
      <c r="L1846" s="4">
        <v>122</v>
      </c>
      <c r="M1846" s="14" t="s">
        <v>35</v>
      </c>
      <c r="N1846" s="15" t="s">
        <v>679</v>
      </c>
      <c r="O1846" s="15">
        <v>7.7878429648091902</v>
      </c>
      <c r="P1846" s="15">
        <v>6.4572966459999996</v>
      </c>
      <c r="Q1846" s="15">
        <f t="shared" si="337"/>
        <v>-1.3305463188091906</v>
      </c>
      <c r="R1846" s="15">
        <f t="shared" si="338"/>
        <v>-17.084914588307836</v>
      </c>
      <c r="S1846" s="15">
        <v>3.6709394337166801</v>
      </c>
      <c r="T1846" s="15">
        <v>3.1231525589999998</v>
      </c>
      <c r="U1846" s="15">
        <f t="shared" si="339"/>
        <v>-0.54778687471668031</v>
      </c>
      <c r="V1846" s="16">
        <f t="shared" si="340"/>
        <v>-14.9222531345898</v>
      </c>
      <c r="W1846" s="17">
        <f t="shared" si="341"/>
        <v>3.9901515583876959E-2</v>
      </c>
      <c r="X1846" s="17">
        <f t="shared" si="341"/>
        <v>3.3947310423913038E-2</v>
      </c>
      <c r="Y1846" s="16">
        <f t="shared" si="342"/>
        <v>-5.9542051599639212E-3</v>
      </c>
      <c r="Z1846" s="15">
        <f t="shared" si="343"/>
        <v>-14.922253134589811</v>
      </c>
      <c r="AA1846" s="13">
        <v>7.79</v>
      </c>
      <c r="AB1846" s="13">
        <v>104.31</v>
      </c>
      <c r="AC1846" s="13">
        <v>0</v>
      </c>
      <c r="AD1846" s="13">
        <v>44.7</v>
      </c>
      <c r="AE1846" s="18">
        <f t="shared" si="344"/>
        <v>5.2155E-2</v>
      </c>
      <c r="AF1846" s="18">
        <f t="shared" si="348"/>
        <v>4.4372298877654683E-2</v>
      </c>
      <c r="AG1846" s="19">
        <f t="shared" si="345"/>
        <v>-7.7827011223453174E-3</v>
      </c>
      <c r="AH1846" s="16">
        <f t="shared" si="346"/>
        <v>-14.922253134589813</v>
      </c>
      <c r="AI1846" s="16">
        <f t="shared" si="347"/>
        <v>1.2253484416123041E-2</v>
      </c>
      <c r="AJ1846" s="44">
        <v>221112</v>
      </c>
      <c r="AK1846" s="15" t="s">
        <v>686</v>
      </c>
      <c r="AL1846" s="14" t="s">
        <v>57</v>
      </c>
      <c r="AM1846" s="39" t="s">
        <v>58</v>
      </c>
      <c r="AN1846" s="39" t="s">
        <v>59</v>
      </c>
      <c r="AO1846" s="39" t="s">
        <v>60</v>
      </c>
      <c r="AP1846" s="39" t="s">
        <v>61</v>
      </c>
      <c r="AQ1846" s="20"/>
      <c r="AR1846" s="20"/>
      <c r="AS1846" s="20"/>
      <c r="AT1846" s="20"/>
      <c r="AU1846" s="20"/>
      <c r="AV1846" s="20"/>
      <c r="AW1846" s="20"/>
      <c r="AX1846" s="20"/>
      <c r="AY1846" s="20"/>
      <c r="AZ1846" s="20"/>
      <c r="BA1846" s="20"/>
      <c r="BB1846" s="20"/>
    </row>
    <row r="1847" spans="1:54" ht="26.1" hidden="1" customHeight="1" x14ac:dyDescent="0.25">
      <c r="A1847" s="39" t="s">
        <v>30</v>
      </c>
      <c r="B1847" s="13" t="s">
        <v>260</v>
      </c>
      <c r="C1847" s="13" t="s">
        <v>252</v>
      </c>
      <c r="D1847" s="13">
        <v>34023</v>
      </c>
      <c r="E1847" s="13">
        <v>17824</v>
      </c>
      <c r="F1847" s="13" t="s">
        <v>280</v>
      </c>
      <c r="G1847" s="13" t="s">
        <v>313</v>
      </c>
      <c r="H1847" s="13" t="s">
        <v>126</v>
      </c>
      <c r="I1847" s="13" t="s">
        <v>128</v>
      </c>
      <c r="J1847" s="13" t="s">
        <v>413</v>
      </c>
      <c r="K1847" s="4">
        <v>2400</v>
      </c>
      <c r="L1847" s="4">
        <v>11001</v>
      </c>
      <c r="M1847" s="14" t="s">
        <v>34</v>
      </c>
      <c r="N1847" s="15" t="s">
        <v>679</v>
      </c>
      <c r="O1847" s="15">
        <v>4.6835482845185599</v>
      </c>
      <c r="P1847" s="15">
        <v>0</v>
      </c>
      <c r="Q1847" s="15">
        <f t="shared" si="337"/>
        <v>-4.6835482845185599</v>
      </c>
      <c r="R1847" s="15">
        <f t="shared" si="338"/>
        <v>-100</v>
      </c>
      <c r="S1847" s="15">
        <v>2.4971908845040702</v>
      </c>
      <c r="T1847" s="15">
        <v>0</v>
      </c>
      <c r="U1847" s="15">
        <f t="shared" si="339"/>
        <v>-2.4971908845040702</v>
      </c>
      <c r="V1847" s="16">
        <f t="shared" si="340"/>
        <v>-100</v>
      </c>
      <c r="W1847" s="17">
        <f t="shared" si="341"/>
        <v>2.7143379179392069E-2</v>
      </c>
      <c r="X1847" s="17">
        <f t="shared" si="341"/>
        <v>0</v>
      </c>
      <c r="Y1847" s="16">
        <f t="shared" si="342"/>
        <v>-2.7143379179392069E-2</v>
      </c>
      <c r="Z1847" s="15">
        <f t="shared" si="343"/>
        <v>-100</v>
      </c>
      <c r="AA1847" s="13">
        <v>2.34</v>
      </c>
      <c r="AB1847" s="13">
        <v>104.34</v>
      </c>
      <c r="AC1847" s="13">
        <v>0</v>
      </c>
      <c r="AD1847" s="13">
        <v>0</v>
      </c>
      <c r="AE1847" s="18">
        <f t="shared" si="344"/>
        <v>5.2170000000000001E-2</v>
      </c>
      <c r="AF1847" s="18">
        <f t="shared" si="348"/>
        <v>0</v>
      </c>
      <c r="AG1847" s="19">
        <f t="shared" si="345"/>
        <v>-5.2170000000000001E-2</v>
      </c>
      <c r="AH1847" s="16">
        <f t="shared" si="346"/>
        <v>-100</v>
      </c>
      <c r="AI1847" s="16">
        <f t="shared" si="347"/>
        <v>2.5026620820607932E-2</v>
      </c>
      <c r="AJ1847" s="44">
        <v>221112</v>
      </c>
      <c r="AK1847" s="15" t="s">
        <v>686</v>
      </c>
      <c r="AL1847" s="14" t="s">
        <v>57</v>
      </c>
      <c r="AM1847" s="39" t="s">
        <v>58</v>
      </c>
      <c r="AN1847" s="39" t="s">
        <v>59</v>
      </c>
      <c r="AO1847" s="39" t="s">
        <v>60</v>
      </c>
      <c r="AP1847" s="39" t="s">
        <v>61</v>
      </c>
      <c r="AQ1847" s="20"/>
      <c r="AR1847" s="20"/>
      <c r="AS1847" s="20"/>
      <c r="AT1847" s="20"/>
      <c r="AU1847" s="20"/>
      <c r="AV1847" s="20"/>
      <c r="AW1847" s="20"/>
      <c r="AX1847" s="20"/>
      <c r="AY1847" s="20"/>
      <c r="AZ1847" s="20"/>
      <c r="BA1847" s="20"/>
      <c r="BB1847" s="20"/>
    </row>
    <row r="1848" spans="1:54" ht="26.1" hidden="1" customHeight="1" x14ac:dyDescent="0.25">
      <c r="A1848" s="39" t="s">
        <v>19</v>
      </c>
      <c r="B1848" s="13" t="s">
        <v>253</v>
      </c>
      <c r="C1848" s="13" t="s">
        <v>251</v>
      </c>
      <c r="D1848" s="13">
        <v>34005</v>
      </c>
      <c r="E1848" s="13">
        <v>45979</v>
      </c>
      <c r="F1848" s="13" t="s">
        <v>365</v>
      </c>
      <c r="G1848" s="13" t="s">
        <v>362</v>
      </c>
      <c r="H1848" s="13" t="s">
        <v>85</v>
      </c>
      <c r="I1848" s="13" t="s">
        <v>92</v>
      </c>
      <c r="J1848" s="13" t="s">
        <v>370</v>
      </c>
      <c r="K1848" s="4">
        <v>2399</v>
      </c>
      <c r="L1848" s="4">
        <v>32001</v>
      </c>
      <c r="M1848" s="14" t="s">
        <v>35</v>
      </c>
      <c r="N1848" s="15" t="s">
        <v>679</v>
      </c>
      <c r="O1848" s="15">
        <v>0.21198757410545899</v>
      </c>
      <c r="P1848" s="15">
        <v>0</v>
      </c>
      <c r="Q1848" s="15">
        <f t="shared" si="337"/>
        <v>-0.21198757410545899</v>
      </c>
      <c r="R1848" s="15">
        <f t="shared" si="338"/>
        <v>-100</v>
      </c>
      <c r="S1848" s="15">
        <v>0.18499124420894711</v>
      </c>
      <c r="T1848" s="15">
        <v>0</v>
      </c>
      <c r="U1848" s="15">
        <f t="shared" si="339"/>
        <v>-0.18499124420894711</v>
      </c>
      <c r="V1848" s="16">
        <f t="shared" si="340"/>
        <v>-100</v>
      </c>
      <c r="W1848" s="17">
        <f t="shared" si="341"/>
        <v>2.0107743935755119E-3</v>
      </c>
      <c r="X1848" s="17">
        <f t="shared" si="341"/>
        <v>0</v>
      </c>
      <c r="Y1848" s="16">
        <f t="shared" si="342"/>
        <v>-2.0107743935755119E-3</v>
      </c>
      <c r="Z1848" s="15">
        <f t="shared" si="343"/>
        <v>-100</v>
      </c>
      <c r="AA1848" s="13">
        <v>0.21</v>
      </c>
      <c r="AB1848" s="13">
        <v>106.19</v>
      </c>
      <c r="AC1848" s="13">
        <v>0</v>
      </c>
      <c r="AD1848" s="13">
        <v>0</v>
      </c>
      <c r="AE1848" s="18">
        <f t="shared" si="344"/>
        <v>5.3094999999999996E-2</v>
      </c>
      <c r="AF1848" s="18">
        <f t="shared" si="348"/>
        <v>0</v>
      </c>
      <c r="AG1848" s="19">
        <f t="shared" si="345"/>
        <v>-5.3094999999999996E-2</v>
      </c>
      <c r="AH1848" s="16">
        <f t="shared" si="346"/>
        <v>-100</v>
      </c>
      <c r="AI1848" s="16">
        <f t="shared" si="347"/>
        <v>5.1084225606424484E-2</v>
      </c>
      <c r="AJ1848" s="44">
        <v>221112</v>
      </c>
      <c r="AK1848" s="15" t="s">
        <v>682</v>
      </c>
      <c r="AL1848" s="14" t="s">
        <v>76</v>
      </c>
      <c r="AM1848" s="39" t="s">
        <v>58</v>
      </c>
      <c r="AN1848" s="39" t="s">
        <v>59</v>
      </c>
      <c r="AO1848" s="39" t="s">
        <v>77</v>
      </c>
      <c r="AP1848" s="39" t="s">
        <v>61</v>
      </c>
      <c r="AQ1848" s="20"/>
      <c r="AR1848" s="20"/>
      <c r="AS1848" s="20"/>
      <c r="AT1848" s="20"/>
      <c r="AU1848" s="20"/>
      <c r="AV1848" s="20"/>
      <c r="AW1848" s="20"/>
      <c r="AX1848" s="20"/>
      <c r="AY1848" s="20"/>
      <c r="AZ1848" s="20"/>
      <c r="BA1848" s="20"/>
      <c r="BB1848" s="20"/>
    </row>
    <row r="1849" spans="1:54" ht="26.1" hidden="1" customHeight="1" x14ac:dyDescent="0.25">
      <c r="A1849" s="39" t="s">
        <v>30</v>
      </c>
      <c r="B1849" s="13" t="s">
        <v>260</v>
      </c>
      <c r="C1849" s="13" t="s">
        <v>252</v>
      </c>
      <c r="D1849" s="13">
        <v>34023</v>
      </c>
      <c r="E1849" s="13">
        <v>17824</v>
      </c>
      <c r="F1849" s="13" t="s">
        <v>271</v>
      </c>
      <c r="G1849" s="13" t="s">
        <v>272</v>
      </c>
      <c r="H1849" s="13" t="s">
        <v>126</v>
      </c>
      <c r="I1849" s="13" t="s">
        <v>129</v>
      </c>
      <c r="J1849" s="13" t="s">
        <v>416</v>
      </c>
      <c r="K1849" s="4">
        <v>2400</v>
      </c>
      <c r="L1849" s="4">
        <v>7001</v>
      </c>
      <c r="M1849" s="14" t="s">
        <v>34</v>
      </c>
      <c r="N1849" s="15" t="s">
        <v>679</v>
      </c>
      <c r="O1849" s="15">
        <v>2.9021179770082099</v>
      </c>
      <c r="P1849" s="15">
        <v>0</v>
      </c>
      <c r="Q1849" s="15">
        <f t="shared" si="337"/>
        <v>-2.9021179770082099</v>
      </c>
      <c r="R1849" s="15">
        <f t="shared" si="338"/>
        <v>-100</v>
      </c>
      <c r="S1849" s="15">
        <v>1.8066942550507066</v>
      </c>
      <c r="T1849" s="15">
        <v>0</v>
      </c>
      <c r="U1849" s="15">
        <f t="shared" si="339"/>
        <v>-1.8066942550507066</v>
      </c>
      <c r="V1849" s="16">
        <f t="shared" si="340"/>
        <v>-100</v>
      </c>
      <c r="W1849" s="17">
        <f t="shared" si="341"/>
        <v>1.9637981033159856E-2</v>
      </c>
      <c r="X1849" s="17">
        <f t="shared" si="341"/>
        <v>0</v>
      </c>
      <c r="Y1849" s="16">
        <f t="shared" si="342"/>
        <v>-1.9637981033159856E-2</v>
      </c>
      <c r="Z1849" s="15">
        <f t="shared" si="343"/>
        <v>-100</v>
      </c>
      <c r="AA1849" s="13">
        <v>1.45</v>
      </c>
      <c r="AB1849" s="13">
        <v>107.06</v>
      </c>
      <c r="AC1849" s="13">
        <v>0</v>
      </c>
      <c r="AD1849" s="13">
        <v>0</v>
      </c>
      <c r="AE1849" s="18">
        <f t="shared" si="344"/>
        <v>5.3530000000000001E-2</v>
      </c>
      <c r="AF1849" s="18">
        <f t="shared" si="348"/>
        <v>0</v>
      </c>
      <c r="AG1849" s="19">
        <f t="shared" si="345"/>
        <v>-5.3530000000000001E-2</v>
      </c>
      <c r="AH1849" s="16">
        <f t="shared" si="346"/>
        <v>-100</v>
      </c>
      <c r="AI1849" s="16">
        <f t="shared" si="347"/>
        <v>3.3892018966840146E-2</v>
      </c>
      <c r="AJ1849" s="44">
        <v>221112</v>
      </c>
      <c r="AK1849" s="15" t="s">
        <v>686</v>
      </c>
      <c r="AL1849" s="14" t="s">
        <v>57</v>
      </c>
      <c r="AM1849" s="39" t="s">
        <v>58</v>
      </c>
      <c r="AN1849" s="39" t="s">
        <v>59</v>
      </c>
      <c r="AO1849" s="39" t="s">
        <v>60</v>
      </c>
      <c r="AP1849" s="39" t="s">
        <v>61</v>
      </c>
      <c r="AQ1849" s="20"/>
      <c r="AR1849" s="20"/>
      <c r="AS1849" s="20"/>
      <c r="AT1849" s="20"/>
      <c r="AU1849" s="20"/>
      <c r="AV1849" s="20"/>
      <c r="AW1849" s="20"/>
      <c r="AX1849" s="20"/>
      <c r="AY1849" s="20"/>
      <c r="AZ1849" s="20"/>
      <c r="BA1849" s="20"/>
      <c r="BB1849" s="20"/>
    </row>
    <row r="1850" spans="1:54" ht="26.1" hidden="1" customHeight="1" x14ac:dyDescent="0.25">
      <c r="A1850" s="39" t="s">
        <v>32</v>
      </c>
      <c r="B1850" s="13" t="s">
        <v>257</v>
      </c>
      <c r="C1850" s="13" t="s">
        <v>252</v>
      </c>
      <c r="D1850" s="13">
        <v>34017</v>
      </c>
      <c r="E1850" s="13">
        <v>12200</v>
      </c>
      <c r="F1850" s="13" t="s">
        <v>509</v>
      </c>
      <c r="G1850" s="13" t="s">
        <v>276</v>
      </c>
      <c r="H1850" s="13" t="s">
        <v>160</v>
      </c>
      <c r="I1850" s="13" t="s">
        <v>165</v>
      </c>
      <c r="J1850" s="13" t="s">
        <v>511</v>
      </c>
      <c r="K1850" s="4">
        <v>2404</v>
      </c>
      <c r="L1850" s="4">
        <v>121</v>
      </c>
      <c r="M1850" s="14" t="s">
        <v>35</v>
      </c>
      <c r="N1850" s="15" t="s">
        <v>679</v>
      </c>
      <c r="O1850" s="15">
        <v>9.4574963778547296</v>
      </c>
      <c r="P1850" s="15">
        <v>8.2215942579999997</v>
      </c>
      <c r="Q1850" s="15">
        <f t="shared" si="337"/>
        <v>-1.23590211985473</v>
      </c>
      <c r="R1850" s="15">
        <f t="shared" si="338"/>
        <v>-13.067962920384149</v>
      </c>
      <c r="S1850" s="15">
        <v>3.9074382460475698</v>
      </c>
      <c r="T1850" s="15">
        <v>3.3216474270000003</v>
      </c>
      <c r="U1850" s="15">
        <f t="shared" si="339"/>
        <v>-0.58579081904756958</v>
      </c>
      <c r="V1850" s="16">
        <f t="shared" si="340"/>
        <v>-14.991684632255046</v>
      </c>
      <c r="W1850" s="17">
        <f t="shared" si="341"/>
        <v>4.2472154848343151E-2</v>
      </c>
      <c r="X1850" s="17">
        <f t="shared" si="341"/>
        <v>3.6104863336956526E-2</v>
      </c>
      <c r="Y1850" s="16">
        <f t="shared" si="342"/>
        <v>-6.3672915113866246E-3</v>
      </c>
      <c r="Z1850" s="15">
        <f t="shared" si="343"/>
        <v>-14.991684632255042</v>
      </c>
      <c r="AA1850" s="13">
        <v>9.4600000000000009</v>
      </c>
      <c r="AB1850" s="13">
        <v>107.63</v>
      </c>
      <c r="AC1850" s="13">
        <v>0</v>
      </c>
      <c r="AD1850" s="13">
        <v>79.28</v>
      </c>
      <c r="AE1850" s="18">
        <f t="shared" si="344"/>
        <v>5.3814999999999995E-2</v>
      </c>
      <c r="AF1850" s="18">
        <f t="shared" si="348"/>
        <v>4.5747224915151943E-2</v>
      </c>
      <c r="AG1850" s="19">
        <f t="shared" si="345"/>
        <v>-8.0677750848480514E-3</v>
      </c>
      <c r="AH1850" s="16">
        <f t="shared" si="346"/>
        <v>-14.991684632255046</v>
      </c>
      <c r="AI1850" s="16">
        <f t="shared" si="347"/>
        <v>1.1342845151656844E-2</v>
      </c>
      <c r="AJ1850" s="44" t="s">
        <v>681</v>
      </c>
      <c r="AK1850" s="15" t="s">
        <v>686</v>
      </c>
      <c r="AL1850" s="14" t="s">
        <v>57</v>
      </c>
      <c r="AM1850" s="39" t="s">
        <v>58</v>
      </c>
      <c r="AN1850" s="39" t="s">
        <v>59</v>
      </c>
      <c r="AO1850" s="39" t="s">
        <v>60</v>
      </c>
      <c r="AP1850" s="39" t="s">
        <v>61</v>
      </c>
      <c r="AQ1850" s="20"/>
      <c r="AR1850" s="20"/>
      <c r="AS1850" s="20"/>
      <c r="AT1850" s="20"/>
      <c r="AU1850" s="20"/>
      <c r="AV1850" s="20"/>
      <c r="AW1850" s="20"/>
      <c r="AX1850" s="20"/>
      <c r="AY1850" s="20"/>
      <c r="AZ1850" s="20"/>
      <c r="BA1850" s="20"/>
      <c r="BB1850" s="20"/>
    </row>
    <row r="1851" spans="1:54" ht="26.1" hidden="1" customHeight="1" x14ac:dyDescent="0.25">
      <c r="A1851" s="39" t="s">
        <v>46</v>
      </c>
      <c r="B1851" s="13" t="s">
        <v>257</v>
      </c>
      <c r="C1851" s="13" t="s">
        <v>252</v>
      </c>
      <c r="D1851" s="13">
        <v>34017</v>
      </c>
      <c r="E1851" s="13">
        <v>12174</v>
      </c>
      <c r="F1851" s="13" t="s">
        <v>271</v>
      </c>
      <c r="G1851" s="13" t="s">
        <v>276</v>
      </c>
      <c r="H1851" s="13" t="s">
        <v>78</v>
      </c>
      <c r="I1851" s="13" t="s">
        <v>81</v>
      </c>
      <c r="J1851" s="13" t="s">
        <v>303</v>
      </c>
      <c r="K1851" s="4">
        <v>50497</v>
      </c>
      <c r="L1851" s="4">
        <v>1001</v>
      </c>
      <c r="M1851" s="14" t="s">
        <v>35</v>
      </c>
      <c r="N1851" s="15" t="s">
        <v>679</v>
      </c>
      <c r="O1851" s="15">
        <v>8.5220620573596406</v>
      </c>
      <c r="P1851" s="15">
        <v>2.2738356450000001</v>
      </c>
      <c r="Q1851" s="15">
        <f t="shared" si="337"/>
        <v>-6.2482264123596405</v>
      </c>
      <c r="R1851" s="15">
        <f t="shared" si="338"/>
        <v>-73.318245869421716</v>
      </c>
      <c r="S1851" s="15">
        <v>2.6911188101935801</v>
      </c>
      <c r="T1851" s="15">
        <v>1.431058956</v>
      </c>
      <c r="U1851" s="15">
        <f t="shared" si="339"/>
        <v>-1.2600598541935801</v>
      </c>
      <c r="V1851" s="16">
        <f t="shared" si="340"/>
        <v>-46.822899435753278</v>
      </c>
      <c r="W1851" s="17">
        <f t="shared" si="341"/>
        <v>2.9251291415147609E-2</v>
      </c>
      <c r="X1851" s="17">
        <f t="shared" si="341"/>
        <v>1.5554988652173913E-2</v>
      </c>
      <c r="Y1851" s="16">
        <f t="shared" si="342"/>
        <v>-1.3696302762973697E-2</v>
      </c>
      <c r="Z1851" s="15">
        <f t="shared" si="343"/>
        <v>-46.822899435753278</v>
      </c>
      <c r="AA1851" s="13">
        <v>8.52</v>
      </c>
      <c r="AB1851" s="13">
        <v>109.31</v>
      </c>
      <c r="AC1851" s="13">
        <v>0</v>
      </c>
      <c r="AD1851" s="13">
        <v>125.7</v>
      </c>
      <c r="AE1851" s="18">
        <f t="shared" si="344"/>
        <v>5.4655000000000002E-2</v>
      </c>
      <c r="AF1851" s="18">
        <f t="shared" si="348"/>
        <v>2.9063944313389045E-2</v>
      </c>
      <c r="AG1851" s="19">
        <f t="shared" si="345"/>
        <v>-2.5591055686610957E-2</v>
      </c>
      <c r="AH1851" s="16">
        <f t="shared" si="346"/>
        <v>-46.822899435753278</v>
      </c>
      <c r="AI1851" s="16">
        <f t="shared" si="347"/>
        <v>2.5403708584852393E-2</v>
      </c>
      <c r="AJ1851" s="44">
        <v>221112</v>
      </c>
      <c r="AK1851" s="15" t="s">
        <v>686</v>
      </c>
      <c r="AL1851" s="14" t="s">
        <v>57</v>
      </c>
      <c r="AM1851" s="39" t="s">
        <v>58</v>
      </c>
      <c r="AN1851" s="39" t="s">
        <v>59</v>
      </c>
      <c r="AO1851" s="39" t="s">
        <v>60</v>
      </c>
      <c r="AP1851" s="39" t="s">
        <v>61</v>
      </c>
      <c r="AQ1851" s="20"/>
      <c r="AR1851" s="20"/>
      <c r="AS1851" s="20"/>
      <c r="AT1851" s="20"/>
      <c r="AU1851" s="20"/>
      <c r="AV1851" s="20"/>
      <c r="AW1851" s="20"/>
      <c r="AX1851" s="20"/>
      <c r="AY1851" s="20"/>
      <c r="AZ1851" s="20"/>
      <c r="BA1851" s="20"/>
      <c r="BB1851" s="20"/>
    </row>
    <row r="1852" spans="1:54" ht="26.1" hidden="1" customHeight="1" x14ac:dyDescent="0.25">
      <c r="A1852" s="39" t="s">
        <v>19</v>
      </c>
      <c r="B1852" s="13" t="s">
        <v>253</v>
      </c>
      <c r="C1852" s="13" t="s">
        <v>251</v>
      </c>
      <c r="D1852" s="13">
        <v>34005</v>
      </c>
      <c r="E1852" s="13">
        <v>45979</v>
      </c>
      <c r="F1852" s="13" t="s">
        <v>343</v>
      </c>
      <c r="G1852" s="13" t="s">
        <v>272</v>
      </c>
      <c r="H1852" s="13" t="s">
        <v>85</v>
      </c>
      <c r="I1852" s="13" t="s">
        <v>86</v>
      </c>
      <c r="J1852" s="13" t="s">
        <v>350</v>
      </c>
      <c r="K1852" s="4">
        <v>2399</v>
      </c>
      <c r="L1852" s="4">
        <v>124</v>
      </c>
      <c r="M1852" s="14" t="s">
        <v>35</v>
      </c>
      <c r="N1852" s="15" t="s">
        <v>679</v>
      </c>
      <c r="O1852" s="15">
        <v>7.1950412370289198</v>
      </c>
      <c r="P1852" s="15">
        <v>6.0077368169999996</v>
      </c>
      <c r="Q1852" s="15">
        <f t="shared" si="337"/>
        <v>-1.1873044200289202</v>
      </c>
      <c r="R1852" s="15">
        <f t="shared" si="338"/>
        <v>-16.501704172569816</v>
      </c>
      <c r="S1852" s="15">
        <v>3.8387632519977997</v>
      </c>
      <c r="T1852" s="15">
        <v>3.3265310069999998</v>
      </c>
      <c r="U1852" s="15">
        <f t="shared" si="339"/>
        <v>-0.51223224499779985</v>
      </c>
      <c r="V1852" s="16">
        <f t="shared" si="340"/>
        <v>-13.343678976066572</v>
      </c>
      <c r="W1852" s="17">
        <f t="shared" si="341"/>
        <v>4.1725687521715217E-2</v>
      </c>
      <c r="X1852" s="17">
        <f t="shared" si="341"/>
        <v>3.6157945728260865E-2</v>
      </c>
      <c r="Y1852" s="16">
        <f t="shared" si="342"/>
        <v>-5.5677417934543519E-3</v>
      </c>
      <c r="Z1852" s="15">
        <f t="shared" si="343"/>
        <v>-13.343678976066583</v>
      </c>
      <c r="AA1852" s="13">
        <v>7.2</v>
      </c>
      <c r="AB1852" s="13">
        <v>110.13</v>
      </c>
      <c r="AC1852" s="13">
        <v>0</v>
      </c>
      <c r="AD1852" s="13">
        <v>48.04</v>
      </c>
      <c r="AE1852" s="18">
        <f t="shared" si="344"/>
        <v>5.5064999999999996E-2</v>
      </c>
      <c r="AF1852" s="18">
        <f t="shared" si="348"/>
        <v>4.7717303171828929E-2</v>
      </c>
      <c r="AG1852" s="19">
        <f t="shared" si="345"/>
        <v>-7.3476968281710672E-3</v>
      </c>
      <c r="AH1852" s="16">
        <f t="shared" si="346"/>
        <v>-13.34367897606659</v>
      </c>
      <c r="AI1852" s="16">
        <f t="shared" si="347"/>
        <v>1.3339312478284779E-2</v>
      </c>
      <c r="AJ1852" s="44">
        <v>221112</v>
      </c>
      <c r="AK1852" s="15" t="s">
        <v>686</v>
      </c>
      <c r="AL1852" s="14" t="s">
        <v>57</v>
      </c>
      <c r="AM1852" s="39" t="s">
        <v>58</v>
      </c>
      <c r="AN1852" s="39" t="s">
        <v>59</v>
      </c>
      <c r="AO1852" s="39" t="s">
        <v>60</v>
      </c>
      <c r="AP1852" s="39" t="s">
        <v>61</v>
      </c>
      <c r="AQ1852" s="20"/>
      <c r="AR1852" s="20"/>
      <c r="AS1852" s="20"/>
      <c r="AT1852" s="20"/>
      <c r="AU1852" s="20"/>
      <c r="AV1852" s="20"/>
      <c r="AW1852" s="20"/>
      <c r="AX1852" s="20"/>
      <c r="AY1852" s="20"/>
      <c r="AZ1852" s="20"/>
      <c r="BA1852" s="20"/>
      <c r="BB1852" s="20"/>
    </row>
    <row r="1853" spans="1:54" ht="26.1" hidden="1" customHeight="1" x14ac:dyDescent="0.25">
      <c r="A1853" s="39" t="s">
        <v>10</v>
      </c>
      <c r="B1853" s="13" t="s">
        <v>10</v>
      </c>
      <c r="C1853" s="13" t="s">
        <v>252</v>
      </c>
      <c r="D1853" s="13">
        <v>34003</v>
      </c>
      <c r="E1853" s="13">
        <v>2488</v>
      </c>
      <c r="F1853" s="13" t="s">
        <v>271</v>
      </c>
      <c r="G1853" s="13" t="s">
        <v>331</v>
      </c>
      <c r="H1853" s="13" t="s">
        <v>82</v>
      </c>
      <c r="I1853" s="13" t="s">
        <v>84</v>
      </c>
      <c r="J1853" s="13" t="s">
        <v>330</v>
      </c>
      <c r="K1853" s="4">
        <v>2398</v>
      </c>
      <c r="L1853" s="4">
        <v>1101</v>
      </c>
      <c r="M1853" s="14" t="s">
        <v>35</v>
      </c>
      <c r="N1853" s="15" t="s">
        <v>679</v>
      </c>
      <c r="O1853" s="15">
        <v>4.0731841268488704</v>
      </c>
      <c r="P1853" s="15">
        <v>4.967835526</v>
      </c>
      <c r="Q1853" s="15">
        <f t="shared" si="337"/>
        <v>0.89465139915112957</v>
      </c>
      <c r="R1853" s="15">
        <f t="shared" si="338"/>
        <v>21.964423195453652</v>
      </c>
      <c r="S1853" s="15">
        <v>1.033384145144324</v>
      </c>
      <c r="T1853" s="15">
        <v>1.3106645609999998</v>
      </c>
      <c r="U1853" s="15">
        <f t="shared" si="339"/>
        <v>0.27728041585567587</v>
      </c>
      <c r="V1853" s="16">
        <f t="shared" si="340"/>
        <v>26.832269215524928</v>
      </c>
      <c r="W1853" s="17">
        <f t="shared" si="341"/>
        <v>1.1232436360264391E-2</v>
      </c>
      <c r="X1853" s="17">
        <f t="shared" si="341"/>
        <v>1.4246353923913041E-2</v>
      </c>
      <c r="Y1853" s="16">
        <f t="shared" si="342"/>
        <v>3.01391756364865E-3</v>
      </c>
      <c r="Z1853" s="15">
        <f t="shared" si="343"/>
        <v>26.832269215524917</v>
      </c>
      <c r="AA1853" s="13">
        <v>4.07</v>
      </c>
      <c r="AB1853" s="13">
        <v>112.08</v>
      </c>
      <c r="AC1853" s="13">
        <v>0</v>
      </c>
      <c r="AD1853" s="13">
        <v>244.85</v>
      </c>
      <c r="AE1853" s="18">
        <f t="shared" si="344"/>
        <v>5.604E-2</v>
      </c>
      <c r="AF1853" s="18">
        <f t="shared" si="348"/>
        <v>7.1076803668380165E-2</v>
      </c>
      <c r="AG1853" s="19">
        <f t="shared" si="345"/>
        <v>1.5036803668380165E-2</v>
      </c>
      <c r="AH1853" s="16">
        <f t="shared" si="346"/>
        <v>26.832269215524917</v>
      </c>
      <c r="AI1853" s="16">
        <f t="shared" si="347"/>
        <v>4.4807563639735606E-2</v>
      </c>
      <c r="AJ1853" s="44" t="s">
        <v>681</v>
      </c>
      <c r="AK1853" s="15" t="s">
        <v>683</v>
      </c>
      <c r="AL1853" s="14" t="s">
        <v>76</v>
      </c>
      <c r="AM1853" s="39" t="s">
        <v>58</v>
      </c>
      <c r="AN1853" s="39" t="s">
        <v>59</v>
      </c>
      <c r="AO1853" s="39" t="s">
        <v>77</v>
      </c>
      <c r="AP1853" s="39" t="s">
        <v>61</v>
      </c>
      <c r="AQ1853" s="20"/>
      <c r="AR1853" s="20"/>
      <c r="AS1853" s="20"/>
      <c r="AT1853" s="20"/>
      <c r="AU1853" s="20"/>
      <c r="AV1853" s="20"/>
      <c r="AW1853" s="20"/>
      <c r="AX1853" s="20"/>
      <c r="AY1853" s="20"/>
      <c r="AZ1853" s="20"/>
      <c r="BA1853" s="20"/>
      <c r="BB1853" s="20"/>
    </row>
    <row r="1854" spans="1:54" ht="26.1" hidden="1" customHeight="1" x14ac:dyDescent="0.25">
      <c r="A1854" s="39" t="s">
        <v>22</v>
      </c>
      <c r="B1854" s="13" t="s">
        <v>260</v>
      </c>
      <c r="C1854" s="13" t="s">
        <v>252</v>
      </c>
      <c r="D1854" s="13">
        <v>34023</v>
      </c>
      <c r="E1854" s="13">
        <v>18068</v>
      </c>
      <c r="F1854" s="13" t="s">
        <v>280</v>
      </c>
      <c r="G1854" s="13" t="s">
        <v>276</v>
      </c>
      <c r="H1854" s="13" t="s">
        <v>225</v>
      </c>
      <c r="I1854" s="13" t="s">
        <v>228</v>
      </c>
      <c r="J1854" s="13" t="s">
        <v>605</v>
      </c>
      <c r="K1854" s="4">
        <v>2411</v>
      </c>
      <c r="L1854" s="4">
        <v>2</v>
      </c>
      <c r="M1854" s="14" t="s">
        <v>35</v>
      </c>
      <c r="N1854" s="15" t="s">
        <v>679</v>
      </c>
      <c r="O1854" s="15">
        <v>1.56888393375108</v>
      </c>
      <c r="P1854" s="15">
        <v>114.29482350000001</v>
      </c>
      <c r="Q1854" s="15">
        <f t="shared" si="337"/>
        <v>112.72593956624893</v>
      </c>
      <c r="R1854" s="15">
        <f t="shared" si="338"/>
        <v>7185.1038270708741</v>
      </c>
      <c r="S1854" s="15">
        <v>1.479092822168649</v>
      </c>
      <c r="T1854" s="15">
        <v>50.391419990000003</v>
      </c>
      <c r="U1854" s="15">
        <f t="shared" si="339"/>
        <v>48.912327167831357</v>
      </c>
      <c r="V1854" s="16">
        <f t="shared" si="340"/>
        <v>3306.9139701534077</v>
      </c>
      <c r="W1854" s="17">
        <f t="shared" si="341"/>
        <v>1.6077095893137491E-2</v>
      </c>
      <c r="X1854" s="17">
        <f t="shared" si="341"/>
        <v>0.5477328259782609</v>
      </c>
      <c r="Y1854" s="16">
        <f t="shared" si="342"/>
        <v>0.53165573008512346</v>
      </c>
      <c r="Z1854" s="15">
        <f t="shared" si="343"/>
        <v>3306.9139701534077</v>
      </c>
      <c r="AA1854" s="13">
        <v>1.57</v>
      </c>
      <c r="AB1854" s="13">
        <v>114.13</v>
      </c>
      <c r="AC1854" s="13">
        <v>0</v>
      </c>
      <c r="AD1854" s="13">
        <v>0.01</v>
      </c>
      <c r="AE1854" s="18">
        <f t="shared" si="344"/>
        <v>5.7064999999999998E-2</v>
      </c>
      <c r="AF1854" s="18">
        <f t="shared" si="348"/>
        <v>1.9441554570680419</v>
      </c>
      <c r="AG1854" s="19">
        <f t="shared" si="345"/>
        <v>1.887090457068042</v>
      </c>
      <c r="AH1854" s="16">
        <f t="shared" si="346"/>
        <v>3306.9139701534077</v>
      </c>
      <c r="AI1854" s="16">
        <f t="shared" si="347"/>
        <v>4.0987904106862511E-2</v>
      </c>
      <c r="AJ1854" s="44">
        <v>221112</v>
      </c>
      <c r="AK1854" s="15" t="s">
        <v>685</v>
      </c>
      <c r="AL1854" s="14" t="s">
        <v>155</v>
      </c>
      <c r="AM1854" s="39" t="s">
        <v>65</v>
      </c>
      <c r="AN1854" s="39" t="s">
        <v>59</v>
      </c>
      <c r="AO1854" s="39" t="s">
        <v>60</v>
      </c>
      <c r="AP1854" s="39" t="s">
        <v>156</v>
      </c>
      <c r="AQ1854" s="20"/>
      <c r="AR1854" s="20"/>
      <c r="AS1854" s="20"/>
      <c r="AT1854" s="20"/>
      <c r="AU1854" s="20"/>
      <c r="AV1854" s="20"/>
      <c r="AW1854" s="20"/>
      <c r="AX1854" s="20"/>
      <c r="AY1854" s="20"/>
      <c r="AZ1854" s="20"/>
      <c r="BA1854" s="20"/>
      <c r="BB1854" s="20"/>
    </row>
    <row r="1855" spans="1:54" ht="26.1" hidden="1" customHeight="1" x14ac:dyDescent="0.25">
      <c r="A1855" s="39" t="s">
        <v>18</v>
      </c>
      <c r="B1855" s="13" t="s">
        <v>260</v>
      </c>
      <c r="C1855" s="13" t="s">
        <v>252</v>
      </c>
      <c r="D1855" s="13">
        <v>34023</v>
      </c>
      <c r="E1855" s="13">
        <v>17823</v>
      </c>
      <c r="F1855" s="13" t="s">
        <v>623</v>
      </c>
      <c r="G1855" s="13" t="s">
        <v>276</v>
      </c>
      <c r="H1855" s="13" t="s">
        <v>235</v>
      </c>
      <c r="I1855" s="13" t="s">
        <v>236</v>
      </c>
      <c r="J1855" s="13" t="s">
        <v>622</v>
      </c>
      <c r="K1855" s="4">
        <v>2385</v>
      </c>
      <c r="L1855" s="4">
        <v>11001</v>
      </c>
      <c r="M1855" s="14" t="s">
        <v>35</v>
      </c>
      <c r="N1855" s="15" t="s">
        <v>679</v>
      </c>
      <c r="O1855" s="15">
        <v>0.70000725499891003</v>
      </c>
      <c r="P1855" s="15">
        <v>0</v>
      </c>
      <c r="Q1855" s="15">
        <f t="shared" si="337"/>
        <v>-0.70000725499891003</v>
      </c>
      <c r="R1855" s="15">
        <f t="shared" si="338"/>
        <v>-100</v>
      </c>
      <c r="S1855" s="15">
        <v>0.26169882536712802</v>
      </c>
      <c r="T1855" s="15">
        <v>0</v>
      </c>
      <c r="U1855" s="15">
        <f t="shared" si="339"/>
        <v>-0.26169882536712802</v>
      </c>
      <c r="V1855" s="16">
        <f t="shared" si="340"/>
        <v>-100</v>
      </c>
      <c r="W1855" s="17">
        <f t="shared" si="341"/>
        <v>2.8445524496426957E-3</v>
      </c>
      <c r="X1855" s="17">
        <f t="shared" si="341"/>
        <v>0</v>
      </c>
      <c r="Y1855" s="16">
        <f t="shared" si="342"/>
        <v>-2.8445524496426957E-3</v>
      </c>
      <c r="Z1855" s="15">
        <f t="shared" si="343"/>
        <v>-100</v>
      </c>
      <c r="AA1855" s="13">
        <v>0.7</v>
      </c>
      <c r="AB1855" s="13">
        <v>114.92</v>
      </c>
      <c r="AC1855" s="13">
        <v>0</v>
      </c>
      <c r="AD1855" s="13">
        <v>162.06</v>
      </c>
      <c r="AE1855" s="18">
        <f t="shared" si="344"/>
        <v>5.7460000000000004E-2</v>
      </c>
      <c r="AF1855" s="18">
        <f t="shared" si="348"/>
        <v>0</v>
      </c>
      <c r="AG1855" s="19">
        <f t="shared" si="345"/>
        <v>-5.7460000000000004E-2</v>
      </c>
      <c r="AH1855" s="16">
        <f t="shared" si="346"/>
        <v>-100</v>
      </c>
      <c r="AI1855" s="16">
        <f t="shared" si="347"/>
        <v>5.4615447550357306E-2</v>
      </c>
      <c r="AJ1855" s="44">
        <v>221112</v>
      </c>
      <c r="AK1855" s="15" t="s">
        <v>682</v>
      </c>
      <c r="AL1855" s="14" t="s">
        <v>76</v>
      </c>
      <c r="AM1855" s="39" t="s">
        <v>58</v>
      </c>
      <c r="AN1855" s="39" t="s">
        <v>59</v>
      </c>
      <c r="AO1855" s="39" t="s">
        <v>77</v>
      </c>
      <c r="AP1855" s="39" t="s">
        <v>61</v>
      </c>
      <c r="AQ1855" s="20"/>
      <c r="AR1855" s="20"/>
      <c r="AS1855" s="20"/>
      <c r="AT1855" s="20"/>
      <c r="AU1855" s="20"/>
      <c r="AV1855" s="20"/>
      <c r="AW1855" s="20"/>
      <c r="AX1855" s="20"/>
      <c r="AY1855" s="20"/>
      <c r="AZ1855" s="20"/>
      <c r="BA1855" s="20"/>
      <c r="BB1855" s="20"/>
    </row>
    <row r="1856" spans="1:54" ht="26.1" hidden="1" customHeight="1" x14ac:dyDescent="0.25">
      <c r="A1856" s="40" t="s">
        <v>19</v>
      </c>
      <c r="B1856" s="13" t="s">
        <v>253</v>
      </c>
      <c r="C1856" s="13" t="s">
        <v>251</v>
      </c>
      <c r="D1856" s="13">
        <v>34005</v>
      </c>
      <c r="E1856" s="13">
        <v>45979</v>
      </c>
      <c r="F1856" s="13" t="s">
        <v>343</v>
      </c>
      <c r="G1856" s="13" t="s">
        <v>331</v>
      </c>
      <c r="H1856" s="13" t="s">
        <v>85</v>
      </c>
      <c r="I1856" s="13" t="s">
        <v>86</v>
      </c>
      <c r="J1856" s="13" t="s">
        <v>344</v>
      </c>
      <c r="K1856" s="4">
        <v>2399</v>
      </c>
      <c r="L1856" s="4">
        <v>123</v>
      </c>
      <c r="M1856" s="13" t="s">
        <v>36</v>
      </c>
      <c r="N1856" s="15" t="s">
        <v>679</v>
      </c>
      <c r="O1856" s="15">
        <v>9.0891825520592509</v>
      </c>
      <c r="P1856" s="15">
        <v>7.4471690339999999</v>
      </c>
      <c r="Q1856" s="15">
        <f t="shared" si="337"/>
        <v>-1.642013518059251</v>
      </c>
      <c r="R1856" s="15">
        <f t="shared" si="338"/>
        <v>-18.065579700423502</v>
      </c>
      <c r="S1856" s="15">
        <v>3.8089049816574061</v>
      </c>
      <c r="T1856" s="15">
        <v>3.2409411869999998</v>
      </c>
      <c r="U1856" s="15">
        <f t="shared" si="339"/>
        <v>-0.56796379465740632</v>
      </c>
      <c r="V1856" s="16">
        <f t="shared" si="340"/>
        <v>-14.911471863765493</v>
      </c>
      <c r="W1856" s="17">
        <f t="shared" si="341"/>
        <v>4.1401141104971804E-2</v>
      </c>
      <c r="X1856" s="17">
        <f t="shared" si="341"/>
        <v>3.5227621597826088E-2</v>
      </c>
      <c r="Y1856" s="16">
        <f t="shared" si="342"/>
        <v>-6.1735195071457166E-3</v>
      </c>
      <c r="Z1856" s="15">
        <f t="shared" si="343"/>
        <v>-14.911471863765483</v>
      </c>
      <c r="AA1856" s="13">
        <v>9.0500000000000007</v>
      </c>
      <c r="AB1856" s="13">
        <v>117.73</v>
      </c>
      <c r="AC1856" s="13">
        <v>6.47</v>
      </c>
      <c r="AD1856" s="13">
        <v>0</v>
      </c>
      <c r="AE1856" s="18">
        <f t="shared" si="344"/>
        <v>5.8865000000000001E-2</v>
      </c>
      <c r="AF1856" s="18">
        <f t="shared" si="348"/>
        <v>5.0087362087394449E-2</v>
      </c>
      <c r="AG1856" s="19">
        <f t="shared" si="345"/>
        <v>-8.7776379126055515E-3</v>
      </c>
      <c r="AH1856" s="16">
        <f t="shared" si="346"/>
        <v>-14.911471863765483</v>
      </c>
      <c r="AI1856" s="16">
        <f t="shared" si="347"/>
        <v>1.7463858895028196E-2</v>
      </c>
      <c r="AJ1856" s="44">
        <v>221112</v>
      </c>
      <c r="AK1856" s="15" t="s">
        <v>686</v>
      </c>
      <c r="AL1856" s="14" t="s">
        <v>57</v>
      </c>
      <c r="AM1856" s="39" t="s">
        <v>58</v>
      </c>
      <c r="AN1856" s="39" t="s">
        <v>59</v>
      </c>
      <c r="AO1856" s="39" t="s">
        <v>60</v>
      </c>
      <c r="AP1856" s="39" t="s">
        <v>61</v>
      </c>
      <c r="AQ1856" s="20"/>
      <c r="AR1856" s="20"/>
      <c r="AS1856" s="20"/>
      <c r="AT1856" s="20"/>
      <c r="AU1856" s="20"/>
      <c r="AV1856" s="20"/>
      <c r="AW1856" s="20"/>
      <c r="AX1856" s="20"/>
      <c r="AY1856" s="20"/>
      <c r="AZ1856" s="20"/>
      <c r="BA1856" s="20"/>
      <c r="BB1856" s="20"/>
    </row>
    <row r="1857" spans="1:54" ht="26.1" hidden="1" customHeight="1" x14ac:dyDescent="0.25">
      <c r="A1857" s="39" t="s">
        <v>10</v>
      </c>
      <c r="B1857" s="13" t="s">
        <v>10</v>
      </c>
      <c r="C1857" s="13" t="s">
        <v>252</v>
      </c>
      <c r="D1857" s="13">
        <v>34003</v>
      </c>
      <c r="E1857" s="13">
        <v>2488</v>
      </c>
      <c r="F1857" s="13" t="s">
        <v>271</v>
      </c>
      <c r="G1857" s="13" t="s">
        <v>319</v>
      </c>
      <c r="H1857" s="13" t="s">
        <v>82</v>
      </c>
      <c r="I1857" s="13" t="s">
        <v>84</v>
      </c>
      <c r="J1857" s="13" t="s">
        <v>318</v>
      </c>
      <c r="K1857" s="4">
        <v>2398</v>
      </c>
      <c r="L1857" s="4">
        <v>1201</v>
      </c>
      <c r="M1857" s="14" t="s">
        <v>35</v>
      </c>
      <c r="N1857" s="15" t="s">
        <v>679</v>
      </c>
      <c r="O1857" s="15">
        <v>4.0214763970623197</v>
      </c>
      <c r="P1857" s="15">
        <v>4.7424826830000004</v>
      </c>
      <c r="Q1857" s="15">
        <f t="shared" si="337"/>
        <v>0.72100628593768068</v>
      </c>
      <c r="R1857" s="15">
        <f t="shared" si="338"/>
        <v>17.928895130762779</v>
      </c>
      <c r="S1857" s="15">
        <v>1.170808426822433</v>
      </c>
      <c r="T1857" s="15">
        <v>1.427612418</v>
      </c>
      <c r="U1857" s="15">
        <f t="shared" si="339"/>
        <v>0.25680399117756703</v>
      </c>
      <c r="V1857" s="16">
        <f t="shared" si="340"/>
        <v>21.933903557094432</v>
      </c>
      <c r="W1857" s="17">
        <f t="shared" si="341"/>
        <v>1.272617855241775E-2</v>
      </c>
      <c r="X1857" s="17">
        <f t="shared" si="341"/>
        <v>1.5517526282608695E-2</v>
      </c>
      <c r="Y1857" s="16">
        <f t="shared" si="342"/>
        <v>2.7913477301909455E-3</v>
      </c>
      <c r="Z1857" s="15">
        <f t="shared" si="343"/>
        <v>21.933903557094432</v>
      </c>
      <c r="AA1857" s="13">
        <v>4.03</v>
      </c>
      <c r="AB1857" s="13">
        <v>119.45</v>
      </c>
      <c r="AC1857" s="13">
        <v>0</v>
      </c>
      <c r="AD1857" s="13">
        <v>64.290000000000006</v>
      </c>
      <c r="AE1857" s="18">
        <f t="shared" si="344"/>
        <v>5.9725E-2</v>
      </c>
      <c r="AF1857" s="18">
        <f t="shared" si="348"/>
        <v>7.282502389947465E-2</v>
      </c>
      <c r="AG1857" s="19">
        <f t="shared" si="345"/>
        <v>1.310002389947465E-2</v>
      </c>
      <c r="AH1857" s="16">
        <f t="shared" si="346"/>
        <v>21.933903557094432</v>
      </c>
      <c r="AI1857" s="16">
        <f t="shared" si="347"/>
        <v>4.6998821447582252E-2</v>
      </c>
      <c r="AJ1857" s="44">
        <v>221112</v>
      </c>
      <c r="AK1857" s="15" t="s">
        <v>683</v>
      </c>
      <c r="AL1857" s="14" t="s">
        <v>76</v>
      </c>
      <c r="AM1857" s="39" t="s">
        <v>58</v>
      </c>
      <c r="AN1857" s="39" t="s">
        <v>59</v>
      </c>
      <c r="AO1857" s="39" t="s">
        <v>77</v>
      </c>
      <c r="AP1857" s="39" t="s">
        <v>61</v>
      </c>
      <c r="AQ1857" s="20"/>
      <c r="AR1857" s="20"/>
      <c r="AS1857" s="20"/>
      <c r="AT1857" s="20"/>
      <c r="AU1857" s="20"/>
      <c r="AV1857" s="20"/>
      <c r="AW1857" s="20"/>
      <c r="AX1857" s="20"/>
      <c r="AY1857" s="20"/>
      <c r="AZ1857" s="20"/>
      <c r="BA1857" s="20"/>
      <c r="BB1857" s="20"/>
    </row>
    <row r="1858" spans="1:54" ht="26.1" hidden="1" customHeight="1" x14ac:dyDescent="0.25">
      <c r="A1858" s="39" t="s">
        <v>10</v>
      </c>
      <c r="B1858" s="13" t="s">
        <v>10</v>
      </c>
      <c r="C1858" s="13" t="s">
        <v>252</v>
      </c>
      <c r="D1858" s="13">
        <v>34003</v>
      </c>
      <c r="E1858" s="13">
        <v>2488</v>
      </c>
      <c r="F1858" s="13" t="s">
        <v>271</v>
      </c>
      <c r="G1858" s="13" t="s">
        <v>272</v>
      </c>
      <c r="H1858" s="13" t="s">
        <v>82</v>
      </c>
      <c r="I1858" s="13" t="s">
        <v>84</v>
      </c>
      <c r="J1858" s="13" t="s">
        <v>336</v>
      </c>
      <c r="K1858" s="4">
        <v>2398</v>
      </c>
      <c r="L1858" s="4">
        <v>1301</v>
      </c>
      <c r="M1858" s="14" t="s">
        <v>35</v>
      </c>
      <c r="N1858" s="15" t="s">
        <v>679</v>
      </c>
      <c r="O1858" s="15">
        <v>7.9473451553738101</v>
      </c>
      <c r="P1858" s="15">
        <v>9.3629569739999994</v>
      </c>
      <c r="Q1858" s="15">
        <f t="shared" si="337"/>
        <v>1.4156118186261892</v>
      </c>
      <c r="R1858" s="15">
        <f t="shared" si="338"/>
        <v>17.81238628687198</v>
      </c>
      <c r="S1858" s="15">
        <v>2.0656977509489711</v>
      </c>
      <c r="T1858" s="15">
        <v>2.5514020259999999</v>
      </c>
      <c r="U1858" s="15">
        <f t="shared" si="339"/>
        <v>0.48570427505102876</v>
      </c>
      <c r="V1858" s="16">
        <f t="shared" si="340"/>
        <v>23.512843291226833</v>
      </c>
      <c r="W1858" s="17">
        <f t="shared" si="341"/>
        <v>2.2453236423358381E-2</v>
      </c>
      <c r="X1858" s="17">
        <f t="shared" si="341"/>
        <v>2.7732630717391304E-2</v>
      </c>
      <c r="Y1858" s="16">
        <f t="shared" si="342"/>
        <v>5.2793942940329228E-3</v>
      </c>
      <c r="Z1858" s="15">
        <f t="shared" si="343"/>
        <v>23.512843291226844</v>
      </c>
      <c r="AA1858" s="13">
        <v>7.95</v>
      </c>
      <c r="AB1858" s="13">
        <v>120.52</v>
      </c>
      <c r="AC1858" s="13">
        <v>0</v>
      </c>
      <c r="AD1858" s="13">
        <v>542.96</v>
      </c>
      <c r="AE1858" s="18">
        <f t="shared" si="344"/>
        <v>6.0260000000000001E-2</v>
      </c>
      <c r="AF1858" s="18">
        <f t="shared" si="348"/>
        <v>7.4428839367293304E-2</v>
      </c>
      <c r="AG1858" s="19">
        <f t="shared" si="345"/>
        <v>1.4168839367293302E-2</v>
      </c>
      <c r="AH1858" s="16">
        <f t="shared" si="346"/>
        <v>23.512843291226854</v>
      </c>
      <c r="AI1858" s="16">
        <f t="shared" si="347"/>
        <v>3.7806763576641617E-2</v>
      </c>
      <c r="AJ1858" s="44">
        <v>221112</v>
      </c>
      <c r="AK1858" s="15" t="s">
        <v>683</v>
      </c>
      <c r="AL1858" s="14" t="s">
        <v>76</v>
      </c>
      <c r="AM1858" s="39" t="s">
        <v>58</v>
      </c>
      <c r="AN1858" s="39" t="s">
        <v>59</v>
      </c>
      <c r="AO1858" s="39" t="s">
        <v>77</v>
      </c>
      <c r="AP1858" s="39" t="s">
        <v>61</v>
      </c>
      <c r="AQ1858" s="20"/>
      <c r="AR1858" s="20"/>
      <c r="AS1858" s="20"/>
      <c r="AT1858" s="20"/>
      <c r="AU1858" s="20"/>
      <c r="AV1858" s="20"/>
      <c r="AW1858" s="20"/>
      <c r="AX1858" s="20"/>
      <c r="AY1858" s="20"/>
      <c r="AZ1858" s="20"/>
      <c r="BA1858" s="20"/>
      <c r="BB1858" s="20"/>
    </row>
    <row r="1859" spans="1:54" ht="26.1" hidden="1" customHeight="1" x14ac:dyDescent="0.25">
      <c r="A1859" s="39" t="s">
        <v>30</v>
      </c>
      <c r="B1859" s="13" t="s">
        <v>260</v>
      </c>
      <c r="C1859" s="13" t="s">
        <v>252</v>
      </c>
      <c r="D1859" s="13">
        <v>34023</v>
      </c>
      <c r="E1859" s="13">
        <v>17824</v>
      </c>
      <c r="F1859" s="13" t="s">
        <v>280</v>
      </c>
      <c r="G1859" s="13" t="s">
        <v>272</v>
      </c>
      <c r="H1859" s="13" t="s">
        <v>126</v>
      </c>
      <c r="I1859" s="13" t="s">
        <v>128</v>
      </c>
      <c r="J1859" s="13" t="s">
        <v>410</v>
      </c>
      <c r="K1859" s="4">
        <v>2400</v>
      </c>
      <c r="L1859" s="4">
        <v>15001</v>
      </c>
      <c r="M1859" s="14" t="s">
        <v>34</v>
      </c>
      <c r="N1859" s="15" t="s">
        <v>679</v>
      </c>
      <c r="O1859" s="15">
        <v>3.4253923716796302</v>
      </c>
      <c r="P1859" s="15">
        <v>0</v>
      </c>
      <c r="Q1859" s="15">
        <f t="shared" si="337"/>
        <v>-3.4253923716796302</v>
      </c>
      <c r="R1859" s="15">
        <f t="shared" si="338"/>
        <v>-100</v>
      </c>
      <c r="S1859" s="15">
        <v>2.1910383071586721</v>
      </c>
      <c r="T1859" s="15">
        <v>0</v>
      </c>
      <c r="U1859" s="15">
        <f t="shared" si="339"/>
        <v>-2.1910383071586721</v>
      </c>
      <c r="V1859" s="16">
        <f t="shared" si="340"/>
        <v>-100</v>
      </c>
      <c r="W1859" s="17">
        <f t="shared" si="341"/>
        <v>2.3815633773463827E-2</v>
      </c>
      <c r="X1859" s="17">
        <f t="shared" si="341"/>
        <v>0</v>
      </c>
      <c r="Y1859" s="16">
        <f t="shared" si="342"/>
        <v>-2.3815633773463827E-2</v>
      </c>
      <c r="Z1859" s="15">
        <f t="shared" si="343"/>
        <v>-100</v>
      </c>
      <c r="AA1859" s="13">
        <v>1.71</v>
      </c>
      <c r="AB1859" s="13">
        <v>122.07</v>
      </c>
      <c r="AC1859" s="13">
        <v>0</v>
      </c>
      <c r="AD1859" s="13">
        <v>0</v>
      </c>
      <c r="AE1859" s="18">
        <f t="shared" si="344"/>
        <v>6.1034999999999999E-2</v>
      </c>
      <c r="AF1859" s="18">
        <f t="shared" si="348"/>
        <v>0</v>
      </c>
      <c r="AG1859" s="19">
        <f t="shared" si="345"/>
        <v>-6.1034999999999999E-2</v>
      </c>
      <c r="AH1859" s="16">
        <f t="shared" si="346"/>
        <v>-100</v>
      </c>
      <c r="AI1859" s="16">
        <f t="shared" si="347"/>
        <v>3.7219366226536169E-2</v>
      </c>
      <c r="AJ1859" s="44">
        <v>221112</v>
      </c>
      <c r="AK1859" s="15" t="s">
        <v>686</v>
      </c>
      <c r="AL1859" s="14" t="s">
        <v>57</v>
      </c>
      <c r="AM1859" s="39" t="s">
        <v>58</v>
      </c>
      <c r="AN1859" s="39" t="s">
        <v>59</v>
      </c>
      <c r="AO1859" s="39" t="s">
        <v>60</v>
      </c>
      <c r="AP1859" s="39" t="s">
        <v>61</v>
      </c>
      <c r="AQ1859" s="20"/>
      <c r="AR1859" s="20"/>
      <c r="AS1859" s="20"/>
      <c r="AT1859" s="20"/>
      <c r="AU1859" s="20"/>
      <c r="AV1859" s="20"/>
      <c r="AW1859" s="20"/>
      <c r="AX1859" s="20"/>
      <c r="AY1859" s="20"/>
      <c r="AZ1859" s="20"/>
      <c r="BA1859" s="20"/>
      <c r="BB1859" s="20"/>
    </row>
    <row r="1860" spans="1:54" ht="26.1" customHeight="1" x14ac:dyDescent="0.25">
      <c r="A1860" s="40" t="s">
        <v>10</v>
      </c>
      <c r="B1860" s="13" t="s">
        <v>10</v>
      </c>
      <c r="C1860" s="13" t="s">
        <v>252</v>
      </c>
      <c r="D1860" s="13">
        <v>34003</v>
      </c>
      <c r="E1860" s="13">
        <v>2488</v>
      </c>
      <c r="F1860" s="13" t="s">
        <v>271</v>
      </c>
      <c r="G1860" s="13" t="s">
        <v>335</v>
      </c>
      <c r="H1860" s="13" t="s">
        <v>82</v>
      </c>
      <c r="I1860" s="13" t="s">
        <v>84</v>
      </c>
      <c r="J1860" s="13" t="s">
        <v>334</v>
      </c>
      <c r="K1860" s="4">
        <v>2398</v>
      </c>
      <c r="L1860" s="4">
        <v>2101</v>
      </c>
      <c r="M1860" s="13" t="s">
        <v>36</v>
      </c>
      <c r="N1860" s="15" t="s">
        <v>679</v>
      </c>
      <c r="O1860" s="15">
        <v>5.3632832107182402</v>
      </c>
      <c r="P1860" s="15">
        <v>6.4589016130000001</v>
      </c>
      <c r="Q1860" s="15">
        <f t="shared" si="337"/>
        <v>1.0956184022817599</v>
      </c>
      <c r="R1860" s="15">
        <f t="shared" si="338"/>
        <v>20.428128801630763</v>
      </c>
      <c r="S1860" s="15">
        <v>1.6222356507521289</v>
      </c>
      <c r="T1860" s="15">
        <v>2.0006243450000003</v>
      </c>
      <c r="U1860" s="15">
        <f t="shared" si="339"/>
        <v>0.37838869424787136</v>
      </c>
      <c r="V1860" s="16">
        <f t="shared" si="340"/>
        <v>23.325137385091757</v>
      </c>
      <c r="W1860" s="17">
        <f t="shared" si="341"/>
        <v>1.7632996203827488E-2</v>
      </c>
      <c r="X1860" s="17">
        <f t="shared" si="341"/>
        <v>2.1745916793478263E-2</v>
      </c>
      <c r="Y1860" s="16">
        <f t="shared" si="342"/>
        <v>4.1129205896507752E-3</v>
      </c>
      <c r="Z1860" s="15">
        <f t="shared" si="343"/>
        <v>23.325137385091754</v>
      </c>
      <c r="AA1860" s="13">
        <v>5.37</v>
      </c>
      <c r="AB1860" s="13">
        <v>125.46</v>
      </c>
      <c r="AC1860" s="13">
        <v>2.35</v>
      </c>
      <c r="AD1860" s="13">
        <v>0</v>
      </c>
      <c r="AE1860" s="18">
        <f t="shared" si="344"/>
        <v>6.2729999999999994E-2</v>
      </c>
      <c r="AF1860" s="18">
        <f t="shared" si="348"/>
        <v>7.7361858681668047E-2</v>
      </c>
      <c r="AG1860" s="19">
        <f t="shared" si="345"/>
        <v>1.4631858681668053E-2</v>
      </c>
      <c r="AH1860" s="16">
        <f t="shared" si="346"/>
        <v>23.32513738509175</v>
      </c>
      <c r="AI1860" s="16">
        <f t="shared" si="347"/>
        <v>4.5097003796172506E-2</v>
      </c>
      <c r="AJ1860" s="44" t="s">
        <v>681</v>
      </c>
      <c r="AK1860" s="15" t="s">
        <v>683</v>
      </c>
      <c r="AL1860" s="14" t="s">
        <v>57</v>
      </c>
      <c r="AM1860" s="39" t="s">
        <v>58</v>
      </c>
      <c r="AN1860" s="39" t="s">
        <v>59</v>
      </c>
      <c r="AO1860" s="39" t="s">
        <v>60</v>
      </c>
      <c r="AP1860" s="39" t="s">
        <v>61</v>
      </c>
      <c r="AQ1860" s="20"/>
      <c r="AR1860" s="20"/>
      <c r="AS1860" s="20"/>
      <c r="AT1860" s="20"/>
      <c r="AU1860" s="20"/>
      <c r="AV1860" s="20"/>
      <c r="AW1860" s="20"/>
      <c r="AX1860" s="20"/>
      <c r="AY1860" s="20"/>
      <c r="AZ1860" s="20"/>
      <c r="BA1860" s="20"/>
      <c r="BB1860" s="20"/>
    </row>
    <row r="1861" spans="1:54" ht="26.1" hidden="1" customHeight="1" x14ac:dyDescent="0.25">
      <c r="A1861" s="39" t="s">
        <v>1</v>
      </c>
      <c r="B1861" s="13" t="s">
        <v>255</v>
      </c>
      <c r="C1861" s="13" t="s">
        <v>251</v>
      </c>
      <c r="D1861" s="13">
        <v>34009</v>
      </c>
      <c r="E1861" s="13">
        <v>73242</v>
      </c>
      <c r="F1861" s="13" t="s">
        <v>280</v>
      </c>
      <c r="G1861" s="13" t="s">
        <v>276</v>
      </c>
      <c r="H1861" s="13" t="s">
        <v>62</v>
      </c>
      <c r="I1861" s="13" t="s">
        <v>68</v>
      </c>
      <c r="J1861" s="13" t="s">
        <v>281</v>
      </c>
      <c r="K1861" s="4">
        <v>2378</v>
      </c>
      <c r="L1861" s="4">
        <v>2</v>
      </c>
      <c r="M1861" s="14" t="s">
        <v>34</v>
      </c>
      <c r="N1861" s="15" t="s">
        <v>679</v>
      </c>
      <c r="O1861" s="15">
        <v>3.96730582399652</v>
      </c>
      <c r="P1861" s="15">
        <v>3.7433931280000001</v>
      </c>
      <c r="Q1861" s="15">
        <f t="shared" si="337"/>
        <v>-0.22391269599651986</v>
      </c>
      <c r="R1861" s="15">
        <f t="shared" si="338"/>
        <v>-5.6439484609976036</v>
      </c>
      <c r="S1861" s="15">
        <v>2.1606398037477592</v>
      </c>
      <c r="T1861" s="15">
        <v>2.0229390060000001</v>
      </c>
      <c r="U1861" s="15">
        <f t="shared" si="339"/>
        <v>-0.13770079774775912</v>
      </c>
      <c r="V1861" s="16">
        <f t="shared" si="340"/>
        <v>-6.373149171319942</v>
      </c>
      <c r="W1861" s="17">
        <f t="shared" si="341"/>
        <v>2.3485215258127818E-2</v>
      </c>
      <c r="X1861" s="17">
        <f t="shared" si="341"/>
        <v>2.1988467456521742E-2</v>
      </c>
      <c r="Y1861" s="16">
        <f t="shared" si="342"/>
        <v>-1.4967478016060763E-3</v>
      </c>
      <c r="Z1861" s="15">
        <f t="shared" si="343"/>
        <v>-6.3731491713199357</v>
      </c>
      <c r="AA1861" s="13">
        <v>3.97</v>
      </c>
      <c r="AB1861" s="13">
        <v>126.39</v>
      </c>
      <c r="AC1861" s="13">
        <v>0</v>
      </c>
      <c r="AD1861" s="13">
        <v>0</v>
      </c>
      <c r="AE1861" s="18">
        <f t="shared" si="344"/>
        <v>6.3195000000000001E-2</v>
      </c>
      <c r="AF1861" s="18">
        <f t="shared" si="348"/>
        <v>5.9167488381184366E-2</v>
      </c>
      <c r="AG1861" s="19">
        <f t="shared" si="345"/>
        <v>-4.0275116188156351E-3</v>
      </c>
      <c r="AH1861" s="16">
        <f t="shared" si="346"/>
        <v>-6.3731491713199393</v>
      </c>
      <c r="AI1861" s="16">
        <f t="shared" si="347"/>
        <v>3.9709784741872187E-2</v>
      </c>
      <c r="AJ1861" s="44">
        <v>221112</v>
      </c>
      <c r="AK1861" s="15" t="s">
        <v>684</v>
      </c>
      <c r="AL1861" s="14" t="s">
        <v>69</v>
      </c>
      <c r="AM1861" s="39" t="s">
        <v>65</v>
      </c>
      <c r="AN1861" s="39" t="s">
        <v>59</v>
      </c>
      <c r="AO1861" s="39" t="s">
        <v>70</v>
      </c>
      <c r="AP1861" s="39" t="s">
        <v>71</v>
      </c>
      <c r="AQ1861" s="20"/>
      <c r="AR1861" s="20"/>
      <c r="AS1861" s="20"/>
      <c r="AT1861" s="20"/>
      <c r="AU1861" s="20"/>
      <c r="AV1861" s="20"/>
      <c r="AW1861" s="20"/>
      <c r="AX1861" s="20"/>
      <c r="AY1861" s="20"/>
      <c r="AZ1861" s="20"/>
      <c r="BA1861" s="20"/>
      <c r="BB1861" s="20"/>
    </row>
    <row r="1862" spans="1:54" ht="26.1" hidden="1" customHeight="1" x14ac:dyDescent="0.25">
      <c r="A1862" s="39" t="s">
        <v>45</v>
      </c>
      <c r="B1862" s="13" t="s">
        <v>10</v>
      </c>
      <c r="C1862" s="13" t="s">
        <v>252</v>
      </c>
      <c r="D1862" s="13">
        <v>34003</v>
      </c>
      <c r="E1862" s="13">
        <v>2624</v>
      </c>
      <c r="F1862" s="13" t="s">
        <v>280</v>
      </c>
      <c r="G1862" s="13" t="s">
        <v>311</v>
      </c>
      <c r="H1862" s="13" t="s">
        <v>216</v>
      </c>
      <c r="I1862" s="13" t="s">
        <v>217</v>
      </c>
      <c r="J1862" s="13" t="s">
        <v>588</v>
      </c>
      <c r="K1862" s="4">
        <v>50852</v>
      </c>
      <c r="L1862" s="4">
        <v>2001</v>
      </c>
      <c r="M1862" s="14" t="s">
        <v>35</v>
      </c>
      <c r="N1862" s="15" t="s">
        <v>679</v>
      </c>
      <c r="O1862" s="15">
        <v>2.5497075644238798</v>
      </c>
      <c r="P1862" s="15">
        <v>5.1300882750000003</v>
      </c>
      <c r="Q1862" s="15">
        <f t="shared" si="337"/>
        <v>2.5803807105761205</v>
      </c>
      <c r="R1862" s="15">
        <f t="shared" si="338"/>
        <v>101.20300643808034</v>
      </c>
      <c r="S1862" s="15">
        <v>1.8649172305234791</v>
      </c>
      <c r="T1862" s="15">
        <v>4.2085986760000003</v>
      </c>
      <c r="U1862" s="15">
        <f t="shared" si="339"/>
        <v>2.3436814454765211</v>
      </c>
      <c r="V1862" s="16">
        <f t="shared" si="340"/>
        <v>125.67214282312432</v>
      </c>
      <c r="W1862" s="17">
        <f t="shared" si="341"/>
        <v>2.027083946221173E-2</v>
      </c>
      <c r="X1862" s="17">
        <f t="shared" si="341"/>
        <v>4.5745637782608699E-2</v>
      </c>
      <c r="Y1862" s="16">
        <f t="shared" si="342"/>
        <v>2.5474798320396969E-2</v>
      </c>
      <c r="Z1862" s="15">
        <f t="shared" si="343"/>
        <v>125.67214282312432</v>
      </c>
      <c r="AA1862" s="13">
        <v>2.5499999999999998</v>
      </c>
      <c r="AB1862" s="13">
        <v>127.29</v>
      </c>
      <c r="AC1862" s="13">
        <v>0</v>
      </c>
      <c r="AD1862" s="13">
        <v>103.4</v>
      </c>
      <c r="AE1862" s="18">
        <f t="shared" si="344"/>
        <v>6.3645000000000007E-2</v>
      </c>
      <c r="AF1862" s="18">
        <f t="shared" si="348"/>
        <v>0.1436290352997775</v>
      </c>
      <c r="AG1862" s="19">
        <f t="shared" si="345"/>
        <v>7.9984035299777489E-2</v>
      </c>
      <c r="AH1862" s="16">
        <f t="shared" si="346"/>
        <v>125.67214282312433</v>
      </c>
      <c r="AI1862" s="16">
        <f t="shared" si="347"/>
        <v>4.3374160537788281E-2</v>
      </c>
      <c r="AJ1862" s="44">
        <v>221112</v>
      </c>
      <c r="AK1862" s="15" t="s">
        <v>683</v>
      </c>
      <c r="AL1862" s="14" t="s">
        <v>57</v>
      </c>
      <c r="AM1862" s="39" t="s">
        <v>58</v>
      </c>
      <c r="AN1862" s="39" t="s">
        <v>59</v>
      </c>
      <c r="AO1862" s="39" t="s">
        <v>60</v>
      </c>
      <c r="AP1862" s="39" t="s">
        <v>61</v>
      </c>
      <c r="AQ1862" s="20"/>
      <c r="AR1862" s="20"/>
      <c r="AS1862" s="20"/>
      <c r="AT1862" s="20"/>
      <c r="AU1862" s="20"/>
      <c r="AV1862" s="20"/>
      <c r="AW1862" s="20"/>
      <c r="AX1862" s="20"/>
      <c r="AY1862" s="20"/>
      <c r="AZ1862" s="20"/>
      <c r="BA1862" s="20"/>
      <c r="BB1862" s="20"/>
    </row>
    <row r="1863" spans="1:54" ht="26.1" customHeight="1" x14ac:dyDescent="0.25">
      <c r="A1863" s="40" t="s">
        <v>10</v>
      </c>
      <c r="B1863" s="13" t="s">
        <v>10</v>
      </c>
      <c r="C1863" s="13" t="s">
        <v>252</v>
      </c>
      <c r="D1863" s="13">
        <v>34003</v>
      </c>
      <c r="E1863" s="13">
        <v>2488</v>
      </c>
      <c r="F1863" s="13" t="s">
        <v>271</v>
      </c>
      <c r="G1863" s="13" t="s">
        <v>341</v>
      </c>
      <c r="H1863" s="13" t="s">
        <v>82</v>
      </c>
      <c r="I1863" s="13" t="s">
        <v>84</v>
      </c>
      <c r="J1863" s="13" t="s">
        <v>340</v>
      </c>
      <c r="K1863" s="4">
        <v>2398</v>
      </c>
      <c r="L1863" s="4">
        <v>2201</v>
      </c>
      <c r="M1863" s="13" t="s">
        <v>36</v>
      </c>
      <c r="N1863" s="15" t="s">
        <v>679</v>
      </c>
      <c r="O1863" s="15">
        <v>21.371662660184899</v>
      </c>
      <c r="P1863" s="15">
        <v>25.85793425</v>
      </c>
      <c r="Q1863" s="15">
        <f t="shared" si="337"/>
        <v>4.4862715898151002</v>
      </c>
      <c r="R1863" s="15">
        <f t="shared" si="338"/>
        <v>20.991682589922963</v>
      </c>
      <c r="S1863" s="15">
        <v>5.8705451915951201</v>
      </c>
      <c r="T1863" s="15">
        <v>7.2743419560000007</v>
      </c>
      <c r="U1863" s="15">
        <f t="shared" si="339"/>
        <v>1.4037967644048805</v>
      </c>
      <c r="V1863" s="16">
        <f t="shared" si="340"/>
        <v>23.912545063356315</v>
      </c>
      <c r="W1863" s="17">
        <f t="shared" si="341"/>
        <v>6.3810273821686095E-2</v>
      </c>
      <c r="X1863" s="17">
        <f t="shared" si="341"/>
        <v>7.9068934304347832E-2</v>
      </c>
      <c r="Y1863" s="16">
        <f t="shared" si="342"/>
        <v>1.5258660482661737E-2</v>
      </c>
      <c r="Z1863" s="15">
        <f t="shared" si="343"/>
        <v>23.912545063356301</v>
      </c>
      <c r="AA1863" s="13">
        <v>21.37</v>
      </c>
      <c r="AB1863" s="13">
        <v>128.93</v>
      </c>
      <c r="AC1863" s="13">
        <v>7.89</v>
      </c>
      <c r="AD1863" s="13">
        <v>0</v>
      </c>
      <c r="AE1863" s="18">
        <f t="shared" si="344"/>
        <v>6.4465000000000008E-2</v>
      </c>
      <c r="AF1863" s="18">
        <f t="shared" si="348"/>
        <v>7.9880222175092649E-2</v>
      </c>
      <c r="AG1863" s="19">
        <f t="shared" si="345"/>
        <v>1.5415222175092641E-2</v>
      </c>
      <c r="AH1863" s="16">
        <f t="shared" si="346"/>
        <v>23.912545063356301</v>
      </c>
      <c r="AI1863" s="16">
        <f t="shared" si="347"/>
        <v>6.5472617831391355E-4</v>
      </c>
      <c r="AJ1863" s="44" t="s">
        <v>681</v>
      </c>
      <c r="AK1863" s="15" t="s">
        <v>683</v>
      </c>
      <c r="AL1863" s="14" t="s">
        <v>57</v>
      </c>
      <c r="AM1863" s="39" t="s">
        <v>58</v>
      </c>
      <c r="AN1863" s="39" t="s">
        <v>59</v>
      </c>
      <c r="AO1863" s="39" t="s">
        <v>60</v>
      </c>
      <c r="AP1863" s="39" t="s">
        <v>61</v>
      </c>
      <c r="AQ1863" s="20"/>
      <c r="AR1863" s="20"/>
      <c r="AS1863" s="20"/>
      <c r="AT1863" s="20"/>
      <c r="AU1863" s="20"/>
      <c r="AV1863" s="20"/>
      <c r="AW1863" s="20"/>
      <c r="AX1863" s="20"/>
      <c r="AY1863" s="20"/>
      <c r="AZ1863" s="20"/>
      <c r="BA1863" s="20"/>
      <c r="BB1863" s="20"/>
    </row>
    <row r="1864" spans="1:54" ht="26.1" hidden="1" customHeight="1" x14ac:dyDescent="0.25">
      <c r="A1864" s="39" t="s">
        <v>11</v>
      </c>
      <c r="B1864" s="13" t="s">
        <v>652</v>
      </c>
      <c r="C1864" s="13" t="s">
        <v>252</v>
      </c>
      <c r="D1864" s="13">
        <v>34039</v>
      </c>
      <c r="E1864" s="13">
        <v>41810</v>
      </c>
      <c r="F1864" s="13" t="s">
        <v>548</v>
      </c>
      <c r="G1864" s="13" t="s">
        <v>360</v>
      </c>
      <c r="H1864" s="13" t="s">
        <v>175</v>
      </c>
      <c r="I1864" s="13" t="s">
        <v>177</v>
      </c>
      <c r="J1864" s="13" t="s">
        <v>553</v>
      </c>
      <c r="K1864" s="4">
        <v>2406</v>
      </c>
      <c r="L1864" s="4">
        <v>2101</v>
      </c>
      <c r="M1864" s="14" t="s">
        <v>35</v>
      </c>
      <c r="N1864" s="15" t="s">
        <v>679</v>
      </c>
      <c r="O1864" s="15">
        <v>10.394572967150101</v>
      </c>
      <c r="P1864" s="15">
        <v>12.629130760000001</v>
      </c>
      <c r="Q1864" s="15">
        <f t="shared" ref="Q1864:Q1927" si="349">P1864-O1864</f>
        <v>2.2345577928499001</v>
      </c>
      <c r="R1864" s="15">
        <f t="shared" ref="R1864:R1927" si="350">IFERROR(((P1864-O1864)/O1864)*100,"0.00")</f>
        <v>21.497350587770736</v>
      </c>
      <c r="S1864" s="15">
        <v>2.7215500525023453</v>
      </c>
      <c r="T1864" s="15">
        <v>3.5146570800000001</v>
      </c>
      <c r="U1864" s="15">
        <f t="shared" ref="U1864:U1927" si="351">T1864-S1864</f>
        <v>0.79310702749765483</v>
      </c>
      <c r="V1864" s="16">
        <f t="shared" ref="V1864:V1927" si="352">IFERROR(((T1864-S1864)/S1864)*100,"NA")</f>
        <v>29.141739530692369</v>
      </c>
      <c r="W1864" s="17">
        <f t="shared" ref="W1864:X1927" si="353">S1864/92</f>
        <v>2.9582065788068969E-2</v>
      </c>
      <c r="X1864" s="17">
        <f t="shared" si="353"/>
        <v>3.8202794347826086E-2</v>
      </c>
      <c r="Y1864" s="16">
        <f t="shared" ref="Y1864:Y1927" si="354">X1864-W1864</f>
        <v>8.6207285597571168E-3</v>
      </c>
      <c r="Z1864" s="15">
        <f t="shared" ref="Z1864:Z1927" si="355">IFERROR(((X1864-W1864)/W1864)*100,"0.00")</f>
        <v>29.141739530692369</v>
      </c>
      <c r="AA1864" s="13">
        <v>10.38</v>
      </c>
      <c r="AB1864" s="13">
        <v>128.94</v>
      </c>
      <c r="AC1864" s="13">
        <v>0</v>
      </c>
      <c r="AD1864" s="13">
        <v>80.569999999999993</v>
      </c>
      <c r="AE1864" s="18">
        <f t="shared" ref="AE1864:AE1927" si="356">AB1864/2000</f>
        <v>6.447E-2</v>
      </c>
      <c r="AF1864" s="18">
        <f t="shared" si="348"/>
        <v>8.3257679475437371E-2</v>
      </c>
      <c r="AG1864" s="19">
        <f t="shared" ref="AG1864:AG1927" si="357">AF1864-AE1864</f>
        <v>1.8787679475437372E-2</v>
      </c>
      <c r="AH1864" s="16">
        <f t="shared" ref="AH1864:AH1927" si="358">IFERROR(((AF1864-AE1864)/AE1864)*100,"0.00")</f>
        <v>29.141739530692373</v>
      </c>
      <c r="AI1864" s="16">
        <f t="shared" ref="AI1864:AI1927" si="359">AE1864-W1864</f>
        <v>3.4887934211931031E-2</v>
      </c>
      <c r="AJ1864" s="44">
        <v>221112</v>
      </c>
      <c r="AK1864" s="15" t="s">
        <v>683</v>
      </c>
      <c r="AL1864" s="14" t="s">
        <v>57</v>
      </c>
      <c r="AM1864" s="39" t="s">
        <v>58</v>
      </c>
      <c r="AN1864" s="39" t="s">
        <v>59</v>
      </c>
      <c r="AO1864" s="39" t="s">
        <v>60</v>
      </c>
      <c r="AP1864" s="39" t="s">
        <v>61</v>
      </c>
      <c r="AQ1864" s="20"/>
      <c r="AR1864" s="20"/>
      <c r="AS1864" s="20"/>
      <c r="AT1864" s="20"/>
      <c r="AU1864" s="20"/>
      <c r="AV1864" s="20"/>
      <c r="AW1864" s="20"/>
      <c r="AX1864" s="20"/>
      <c r="AY1864" s="20"/>
      <c r="AZ1864" s="20"/>
      <c r="BA1864" s="20"/>
      <c r="BB1864" s="20"/>
    </row>
    <row r="1865" spans="1:54" ht="26.1" customHeight="1" x14ac:dyDescent="0.25">
      <c r="A1865" s="40" t="s">
        <v>10</v>
      </c>
      <c r="B1865" s="13" t="s">
        <v>10</v>
      </c>
      <c r="C1865" s="13" t="s">
        <v>252</v>
      </c>
      <c r="D1865" s="13">
        <v>34003</v>
      </c>
      <c r="E1865" s="13">
        <v>2488</v>
      </c>
      <c r="F1865" s="13" t="s">
        <v>271</v>
      </c>
      <c r="G1865" s="13" t="s">
        <v>327</v>
      </c>
      <c r="H1865" s="13" t="s">
        <v>82</v>
      </c>
      <c r="I1865" s="13" t="s">
        <v>84</v>
      </c>
      <c r="J1865" s="13" t="s">
        <v>326</v>
      </c>
      <c r="K1865" s="4">
        <v>2398</v>
      </c>
      <c r="L1865" s="4">
        <v>2101</v>
      </c>
      <c r="M1865" s="13" t="s">
        <v>36</v>
      </c>
      <c r="N1865" s="15" t="s">
        <v>679</v>
      </c>
      <c r="O1865" s="15">
        <v>20.361170794346499</v>
      </c>
      <c r="P1865" s="15">
        <v>24.520576989999999</v>
      </c>
      <c r="Q1865" s="15">
        <f t="shared" si="349"/>
        <v>4.1594061956534993</v>
      </c>
      <c r="R1865" s="15">
        <f t="shared" si="350"/>
        <v>20.428128802929173</v>
      </c>
      <c r="S1865" s="15">
        <v>6.1586561544301901</v>
      </c>
      <c r="T1865" s="15">
        <v>7.595171165</v>
      </c>
      <c r="U1865" s="15">
        <f t="shared" si="351"/>
        <v>1.4365150105698099</v>
      </c>
      <c r="V1865" s="16">
        <f t="shared" si="352"/>
        <v>23.325137409018392</v>
      </c>
      <c r="W1865" s="17">
        <f t="shared" si="353"/>
        <v>6.6941914722067286E-2</v>
      </c>
      <c r="X1865" s="17">
        <f t="shared" si="353"/>
        <v>8.2556208315217386E-2</v>
      </c>
      <c r="Y1865" s="16">
        <f t="shared" si="354"/>
        <v>1.56142935931501E-2</v>
      </c>
      <c r="Z1865" s="15">
        <f t="shared" si="355"/>
        <v>23.325137409018382</v>
      </c>
      <c r="AA1865" s="13">
        <v>20.37</v>
      </c>
      <c r="AB1865" s="13">
        <v>129.09</v>
      </c>
      <c r="AC1865" s="13">
        <v>8.58</v>
      </c>
      <c r="AD1865" s="13">
        <v>0</v>
      </c>
      <c r="AE1865" s="18">
        <f t="shared" si="356"/>
        <v>6.4545000000000005E-2</v>
      </c>
      <c r="AF1865" s="18">
        <f t="shared" si="348"/>
        <v>7.9600209940650923E-2</v>
      </c>
      <c r="AG1865" s="19">
        <f t="shared" si="357"/>
        <v>1.5055209940650918E-2</v>
      </c>
      <c r="AH1865" s="16">
        <f t="shared" si="358"/>
        <v>23.325137409018385</v>
      </c>
      <c r="AI1865" s="16">
        <f t="shared" si="359"/>
        <v>-2.396914722067281E-3</v>
      </c>
      <c r="AJ1865" s="44" t="s">
        <v>681</v>
      </c>
      <c r="AK1865" s="15" t="s">
        <v>683</v>
      </c>
      <c r="AL1865" s="14" t="s">
        <v>57</v>
      </c>
      <c r="AM1865" s="39" t="s">
        <v>58</v>
      </c>
      <c r="AN1865" s="39" t="s">
        <v>59</v>
      </c>
      <c r="AO1865" s="39" t="s">
        <v>60</v>
      </c>
      <c r="AP1865" s="39" t="s">
        <v>61</v>
      </c>
      <c r="AQ1865" s="20"/>
      <c r="AR1865" s="20"/>
      <c r="AS1865" s="20"/>
      <c r="AT1865" s="20"/>
      <c r="AU1865" s="20"/>
      <c r="AV1865" s="20"/>
      <c r="AW1865" s="20"/>
      <c r="AX1865" s="20"/>
      <c r="AY1865" s="20"/>
      <c r="AZ1865" s="20"/>
      <c r="BA1865" s="20"/>
      <c r="BB1865" s="20"/>
    </row>
    <row r="1866" spans="1:54" ht="26.1" hidden="1" customHeight="1" x14ac:dyDescent="0.25">
      <c r="A1866" s="39" t="s">
        <v>11</v>
      </c>
      <c r="B1866" s="13" t="s">
        <v>652</v>
      </c>
      <c r="C1866" s="13" t="s">
        <v>252</v>
      </c>
      <c r="D1866" s="13">
        <v>34039</v>
      </c>
      <c r="E1866" s="13">
        <v>41810</v>
      </c>
      <c r="F1866" s="13" t="s">
        <v>548</v>
      </c>
      <c r="G1866" s="13" t="s">
        <v>339</v>
      </c>
      <c r="H1866" s="13" t="s">
        <v>175</v>
      </c>
      <c r="I1866" s="13" t="s">
        <v>177</v>
      </c>
      <c r="J1866" s="13" t="s">
        <v>549</v>
      </c>
      <c r="K1866" s="4">
        <v>2406</v>
      </c>
      <c r="L1866" s="4">
        <v>2201</v>
      </c>
      <c r="M1866" s="14" t="s">
        <v>35</v>
      </c>
      <c r="N1866" s="15" t="s">
        <v>679</v>
      </c>
      <c r="O1866" s="15">
        <v>12.176383509641299</v>
      </c>
      <c r="P1866" s="15">
        <v>14.38798267</v>
      </c>
      <c r="Q1866" s="15">
        <f t="shared" si="349"/>
        <v>2.2115991603587002</v>
      </c>
      <c r="R1866" s="15">
        <f t="shared" si="350"/>
        <v>18.163021545827206</v>
      </c>
      <c r="S1866" s="15">
        <v>3.2740973621905898</v>
      </c>
      <c r="T1866" s="15">
        <v>4.0180637239999992</v>
      </c>
      <c r="U1866" s="15">
        <f t="shared" si="351"/>
        <v>0.74396636180940945</v>
      </c>
      <c r="V1866" s="16">
        <f t="shared" si="352"/>
        <v>22.722792865012611</v>
      </c>
      <c r="W1866" s="17">
        <f t="shared" si="353"/>
        <v>3.5588014806419453E-2</v>
      </c>
      <c r="X1866" s="17">
        <f t="shared" si="353"/>
        <v>4.3674605695652166E-2</v>
      </c>
      <c r="Y1866" s="16">
        <f t="shared" si="354"/>
        <v>8.0865908892327129E-3</v>
      </c>
      <c r="Z1866" s="15">
        <f t="shared" si="355"/>
        <v>22.722792865012618</v>
      </c>
      <c r="AA1866" s="13">
        <v>12.18</v>
      </c>
      <c r="AB1866" s="13">
        <v>129.54</v>
      </c>
      <c r="AC1866" s="13">
        <v>0</v>
      </c>
      <c r="AD1866" s="13">
        <v>113.97</v>
      </c>
      <c r="AE1866" s="18">
        <f t="shared" si="356"/>
        <v>6.4769999999999994E-2</v>
      </c>
      <c r="AF1866" s="18">
        <f t="shared" si="348"/>
        <v>7.948755293866866E-2</v>
      </c>
      <c r="AG1866" s="19">
        <f t="shared" si="357"/>
        <v>1.4717552938668665E-2</v>
      </c>
      <c r="AH1866" s="16">
        <f t="shared" si="358"/>
        <v>22.722792865012607</v>
      </c>
      <c r="AI1866" s="16">
        <f t="shared" si="359"/>
        <v>2.9181985193580541E-2</v>
      </c>
      <c r="AJ1866" s="44">
        <v>221112</v>
      </c>
      <c r="AK1866" s="15" t="s">
        <v>683</v>
      </c>
      <c r="AL1866" s="14" t="s">
        <v>57</v>
      </c>
      <c r="AM1866" s="39" t="s">
        <v>58</v>
      </c>
      <c r="AN1866" s="39" t="s">
        <v>59</v>
      </c>
      <c r="AO1866" s="39" t="s">
        <v>60</v>
      </c>
      <c r="AP1866" s="39" t="s">
        <v>61</v>
      </c>
      <c r="AQ1866" s="20"/>
      <c r="AR1866" s="20"/>
      <c r="AS1866" s="20"/>
      <c r="AT1866" s="20"/>
      <c r="AU1866" s="20"/>
      <c r="AV1866" s="20"/>
      <c r="AW1866" s="20"/>
      <c r="AX1866" s="20"/>
      <c r="AY1866" s="20"/>
      <c r="AZ1866" s="20"/>
      <c r="BA1866" s="20"/>
      <c r="BB1866" s="20"/>
    </row>
    <row r="1867" spans="1:54" ht="26.1" hidden="1" customHeight="1" x14ac:dyDescent="0.25">
      <c r="A1867" s="39" t="s">
        <v>15</v>
      </c>
      <c r="B1867" s="13" t="s">
        <v>261</v>
      </c>
      <c r="C1867" s="13" t="s">
        <v>251</v>
      </c>
      <c r="D1867" s="13">
        <v>34029</v>
      </c>
      <c r="E1867" s="13">
        <v>78932</v>
      </c>
      <c r="F1867" s="13" t="s">
        <v>271</v>
      </c>
      <c r="G1867" s="13" t="s">
        <v>276</v>
      </c>
      <c r="H1867" s="13" t="s">
        <v>110</v>
      </c>
      <c r="I1867" s="13" t="s">
        <v>111</v>
      </c>
      <c r="J1867" s="13" t="s">
        <v>389</v>
      </c>
      <c r="K1867" s="4">
        <v>2380</v>
      </c>
      <c r="L1867" s="4">
        <v>2001</v>
      </c>
      <c r="M1867" s="14" t="s">
        <v>35</v>
      </c>
      <c r="N1867" s="15" t="s">
        <v>679</v>
      </c>
      <c r="O1867" s="15">
        <v>0.73023796822238696</v>
      </c>
      <c r="P1867" s="15">
        <v>0</v>
      </c>
      <c r="Q1867" s="15">
        <f t="shared" si="349"/>
        <v>-0.73023796822238696</v>
      </c>
      <c r="R1867" s="15">
        <f t="shared" si="350"/>
        <v>-100</v>
      </c>
      <c r="S1867" s="15">
        <v>0.38691836520824707</v>
      </c>
      <c r="T1867" s="15">
        <v>0</v>
      </c>
      <c r="U1867" s="15">
        <f t="shared" si="351"/>
        <v>-0.38691836520824707</v>
      </c>
      <c r="V1867" s="16">
        <f t="shared" si="352"/>
        <v>-100</v>
      </c>
      <c r="W1867" s="17">
        <f t="shared" si="353"/>
        <v>4.2056344044374685E-3</v>
      </c>
      <c r="X1867" s="17">
        <f t="shared" si="353"/>
        <v>0</v>
      </c>
      <c r="Y1867" s="16">
        <f t="shared" si="354"/>
        <v>-4.2056344044374685E-3</v>
      </c>
      <c r="Z1867" s="15">
        <f t="shared" si="355"/>
        <v>-100</v>
      </c>
      <c r="AA1867" s="13">
        <v>0.74</v>
      </c>
      <c r="AB1867" s="13">
        <v>131.27000000000001</v>
      </c>
      <c r="AC1867" s="13">
        <v>0</v>
      </c>
      <c r="AD1867" s="13">
        <v>64.67</v>
      </c>
      <c r="AE1867" s="18">
        <f t="shared" si="356"/>
        <v>6.5634999999999999E-2</v>
      </c>
      <c r="AF1867" s="18">
        <f t="shared" si="348"/>
        <v>0</v>
      </c>
      <c r="AG1867" s="19">
        <f t="shared" si="357"/>
        <v>-6.5634999999999999E-2</v>
      </c>
      <c r="AH1867" s="16">
        <f t="shared" si="358"/>
        <v>-100</v>
      </c>
      <c r="AI1867" s="16">
        <f t="shared" si="359"/>
        <v>6.142936559556253E-2</v>
      </c>
      <c r="AJ1867" s="44">
        <v>221112</v>
      </c>
      <c r="AK1867" s="15" t="s">
        <v>682</v>
      </c>
      <c r="AL1867" s="14" t="s">
        <v>112</v>
      </c>
      <c r="AM1867" s="39" t="s">
        <v>58</v>
      </c>
      <c r="AN1867" s="39" t="s">
        <v>113</v>
      </c>
      <c r="AO1867" s="39" t="s">
        <v>77</v>
      </c>
      <c r="AP1867" s="39" t="s">
        <v>61</v>
      </c>
      <c r="AQ1867" s="20"/>
      <c r="AR1867" s="20"/>
      <c r="AS1867" s="20"/>
      <c r="AT1867" s="20"/>
      <c r="AU1867" s="20"/>
      <c r="AV1867" s="20"/>
      <c r="AW1867" s="20"/>
      <c r="AX1867" s="20"/>
      <c r="AY1867" s="20"/>
      <c r="AZ1867" s="20"/>
      <c r="BA1867" s="20"/>
      <c r="BB1867" s="20"/>
    </row>
    <row r="1868" spans="1:54" ht="26.1" hidden="1" customHeight="1" x14ac:dyDescent="0.25">
      <c r="A1868" s="39" t="s">
        <v>46</v>
      </c>
      <c r="B1868" s="13" t="s">
        <v>257</v>
      </c>
      <c r="C1868" s="13" t="s">
        <v>252</v>
      </c>
      <c r="D1868" s="13">
        <v>34017</v>
      </c>
      <c r="E1868" s="13">
        <v>12174</v>
      </c>
      <c r="F1868" s="13" t="s">
        <v>280</v>
      </c>
      <c r="G1868" s="13" t="s">
        <v>302</v>
      </c>
      <c r="H1868" s="13" t="s">
        <v>78</v>
      </c>
      <c r="I1868" s="13" t="s">
        <v>80</v>
      </c>
      <c r="J1868" s="13" t="s">
        <v>301</v>
      </c>
      <c r="K1868" s="4">
        <v>50497</v>
      </c>
      <c r="L1868" s="4">
        <v>2001</v>
      </c>
      <c r="M1868" s="14" t="s">
        <v>35</v>
      </c>
      <c r="N1868" s="15" t="s">
        <v>679</v>
      </c>
      <c r="O1868" s="15">
        <v>11.7795947971002</v>
      </c>
      <c r="P1868" s="15">
        <v>1.9646365480000001</v>
      </c>
      <c r="Q1868" s="15">
        <f t="shared" si="349"/>
        <v>-9.8149582491002008</v>
      </c>
      <c r="R1868" s="15">
        <f t="shared" si="350"/>
        <v>-83.321696698059284</v>
      </c>
      <c r="S1868" s="15">
        <v>3.2575832129012001</v>
      </c>
      <c r="T1868" s="15">
        <v>1.407616647</v>
      </c>
      <c r="U1868" s="15">
        <f t="shared" si="351"/>
        <v>-1.8499665659012001</v>
      </c>
      <c r="V1868" s="16">
        <f t="shared" si="352"/>
        <v>-56.789541356139971</v>
      </c>
      <c r="W1868" s="17">
        <f t="shared" si="353"/>
        <v>3.5408513183708697E-2</v>
      </c>
      <c r="X1868" s="17">
        <f t="shared" si="353"/>
        <v>1.5300180945652175E-2</v>
      </c>
      <c r="Y1868" s="16">
        <f t="shared" si="354"/>
        <v>-2.0108332238056522E-2</v>
      </c>
      <c r="Z1868" s="15">
        <f t="shared" si="355"/>
        <v>-56.789541356139964</v>
      </c>
      <c r="AA1868" s="13">
        <v>11.78</v>
      </c>
      <c r="AB1868" s="13">
        <v>131.34</v>
      </c>
      <c r="AC1868" s="13">
        <v>0</v>
      </c>
      <c r="AD1868" s="13">
        <v>114.64</v>
      </c>
      <c r="AE1868" s="18">
        <f t="shared" si="356"/>
        <v>6.5670000000000006E-2</v>
      </c>
      <c r="AF1868" s="18">
        <f t="shared" si="348"/>
        <v>2.8376308191422887E-2</v>
      </c>
      <c r="AG1868" s="19">
        <f t="shared" si="357"/>
        <v>-3.7293691808577119E-2</v>
      </c>
      <c r="AH1868" s="16">
        <f t="shared" si="358"/>
        <v>-56.789541356139964</v>
      </c>
      <c r="AI1868" s="16">
        <f t="shared" si="359"/>
        <v>3.0261486816291309E-2</v>
      </c>
      <c r="AJ1868" s="44">
        <v>221112</v>
      </c>
      <c r="AK1868" s="15" t="s">
        <v>686</v>
      </c>
      <c r="AL1868" s="14" t="s">
        <v>57</v>
      </c>
      <c r="AM1868" s="39" t="s">
        <v>58</v>
      </c>
      <c r="AN1868" s="39" t="s">
        <v>59</v>
      </c>
      <c r="AO1868" s="39" t="s">
        <v>60</v>
      </c>
      <c r="AP1868" s="39" t="s">
        <v>61</v>
      </c>
      <c r="AQ1868" s="20"/>
      <c r="AR1868" s="20"/>
      <c r="AS1868" s="20"/>
      <c r="AT1868" s="20"/>
      <c r="AU1868" s="20"/>
      <c r="AV1868" s="20"/>
      <c r="AW1868" s="20"/>
      <c r="AX1868" s="20"/>
      <c r="AY1868" s="20"/>
      <c r="AZ1868" s="20"/>
      <c r="BA1868" s="20"/>
      <c r="BB1868" s="20"/>
    </row>
    <row r="1869" spans="1:54" ht="26.1" hidden="1" customHeight="1" x14ac:dyDescent="0.25">
      <c r="A1869" s="39" t="s">
        <v>29</v>
      </c>
      <c r="B1869" s="13" t="s">
        <v>260</v>
      </c>
      <c r="C1869" s="13" t="s">
        <v>252</v>
      </c>
      <c r="D1869" s="13">
        <v>34023</v>
      </c>
      <c r="E1869" s="13">
        <v>17884</v>
      </c>
      <c r="F1869" s="13" t="s">
        <v>598</v>
      </c>
      <c r="G1869" s="13" t="s">
        <v>311</v>
      </c>
      <c r="H1869" s="13" t="s">
        <v>220</v>
      </c>
      <c r="I1869" s="13" t="s">
        <v>223</v>
      </c>
      <c r="J1869" s="13" t="s">
        <v>599</v>
      </c>
      <c r="K1869" s="4">
        <v>2390</v>
      </c>
      <c r="L1869" s="4">
        <v>14001</v>
      </c>
      <c r="M1869" s="14" t="s">
        <v>35</v>
      </c>
      <c r="N1869" s="15" t="s">
        <v>679</v>
      </c>
      <c r="O1869" s="15">
        <v>0.26000054399911798</v>
      </c>
      <c r="P1869" s="15">
        <v>0.26385935799999999</v>
      </c>
      <c r="Q1869" s="15">
        <f t="shared" si="349"/>
        <v>3.8588140008820049E-3</v>
      </c>
      <c r="R1869" s="15">
        <f t="shared" si="350"/>
        <v>1.4841561258022198</v>
      </c>
      <c r="S1869" s="15">
        <v>0</v>
      </c>
      <c r="T1869" s="15">
        <v>0</v>
      </c>
      <c r="U1869" s="15">
        <f t="shared" si="351"/>
        <v>0</v>
      </c>
      <c r="V1869" s="16" t="str">
        <f t="shared" si="352"/>
        <v>NA</v>
      </c>
      <c r="W1869" s="17">
        <f t="shared" si="353"/>
        <v>0</v>
      </c>
      <c r="X1869" s="17">
        <f t="shared" si="353"/>
        <v>0</v>
      </c>
      <c r="Y1869" s="16">
        <f t="shared" si="354"/>
        <v>0</v>
      </c>
      <c r="Z1869" s="15" t="str">
        <f t="shared" si="355"/>
        <v>0.00</v>
      </c>
      <c r="AA1869" s="13">
        <v>0.26</v>
      </c>
      <c r="AB1869" s="13">
        <v>132.36000000000001</v>
      </c>
      <c r="AC1869" s="13">
        <v>0</v>
      </c>
      <c r="AD1869" s="13">
        <v>186.8</v>
      </c>
      <c r="AE1869" s="18">
        <f t="shared" si="356"/>
        <v>6.6180000000000003E-2</v>
      </c>
      <c r="AF1869" s="18">
        <f t="shared" si="348"/>
        <v>6.6180000000000003E-2</v>
      </c>
      <c r="AG1869" s="19">
        <f t="shared" si="357"/>
        <v>0</v>
      </c>
      <c r="AH1869" s="16">
        <f t="shared" si="358"/>
        <v>0</v>
      </c>
      <c r="AI1869" s="16">
        <f t="shared" si="359"/>
        <v>6.6180000000000003E-2</v>
      </c>
      <c r="AJ1869" s="44">
        <v>221112</v>
      </c>
      <c r="AK1869" s="15" t="s">
        <v>686</v>
      </c>
      <c r="AL1869" s="14" t="s">
        <v>76</v>
      </c>
      <c r="AM1869" s="39" t="s">
        <v>58</v>
      </c>
      <c r="AN1869" s="39" t="s">
        <v>59</v>
      </c>
      <c r="AO1869" s="39" t="s">
        <v>77</v>
      </c>
      <c r="AP1869" s="39" t="s">
        <v>61</v>
      </c>
      <c r="AQ1869" s="20"/>
      <c r="AR1869" s="20"/>
      <c r="AS1869" s="20"/>
      <c r="AT1869" s="20"/>
      <c r="AU1869" s="20"/>
      <c r="AV1869" s="20"/>
      <c r="AW1869" s="20"/>
      <c r="AX1869" s="20"/>
      <c r="AY1869" s="20"/>
      <c r="AZ1869" s="20"/>
      <c r="BA1869" s="20"/>
      <c r="BB1869" s="20"/>
    </row>
    <row r="1870" spans="1:54" ht="29.1" hidden="1" customHeight="1" x14ac:dyDescent="0.25">
      <c r="A1870" s="39" t="s">
        <v>15</v>
      </c>
      <c r="B1870" s="13" t="s">
        <v>261</v>
      </c>
      <c r="C1870" s="13" t="s">
        <v>251</v>
      </c>
      <c r="D1870" s="13">
        <v>34029</v>
      </c>
      <c r="E1870" s="13">
        <v>78932</v>
      </c>
      <c r="F1870" s="13" t="s">
        <v>280</v>
      </c>
      <c r="G1870" s="13" t="s">
        <v>276</v>
      </c>
      <c r="H1870" s="13" t="s">
        <v>110</v>
      </c>
      <c r="I1870" s="13" t="s">
        <v>115</v>
      </c>
      <c r="J1870" s="13" t="s">
        <v>391</v>
      </c>
      <c r="K1870" s="4">
        <v>2380</v>
      </c>
      <c r="L1870" s="4">
        <v>3001</v>
      </c>
      <c r="M1870" s="14" t="s">
        <v>35</v>
      </c>
      <c r="N1870" s="15" t="s">
        <v>679</v>
      </c>
      <c r="O1870" s="15">
        <v>0.736593681184469</v>
      </c>
      <c r="P1870" s="15">
        <v>0</v>
      </c>
      <c r="Q1870" s="15">
        <f t="shared" si="349"/>
        <v>-0.736593681184469</v>
      </c>
      <c r="R1870" s="15">
        <f t="shared" si="350"/>
        <v>-100</v>
      </c>
      <c r="S1870" s="15">
        <v>0.39028595519402659</v>
      </c>
      <c r="T1870" s="15">
        <v>0</v>
      </c>
      <c r="U1870" s="15">
        <f t="shared" si="351"/>
        <v>-0.39028595519402659</v>
      </c>
      <c r="V1870" s="16">
        <f t="shared" si="352"/>
        <v>-100</v>
      </c>
      <c r="W1870" s="17">
        <f t="shared" si="353"/>
        <v>4.2422386434133328E-3</v>
      </c>
      <c r="X1870" s="17">
        <f t="shared" si="353"/>
        <v>0</v>
      </c>
      <c r="Y1870" s="16">
        <f t="shared" si="354"/>
        <v>-4.2422386434133328E-3</v>
      </c>
      <c r="Z1870" s="15">
        <f t="shared" si="355"/>
        <v>-100</v>
      </c>
      <c r="AA1870" s="13">
        <v>0.74</v>
      </c>
      <c r="AB1870" s="13">
        <v>132.38999999999999</v>
      </c>
      <c r="AC1870" s="13">
        <v>0</v>
      </c>
      <c r="AD1870" s="13">
        <v>65.22</v>
      </c>
      <c r="AE1870" s="18">
        <f t="shared" si="356"/>
        <v>6.619499999999999E-2</v>
      </c>
      <c r="AF1870" s="18">
        <f t="shared" si="348"/>
        <v>0</v>
      </c>
      <c r="AG1870" s="19">
        <f t="shared" si="357"/>
        <v>-6.619499999999999E-2</v>
      </c>
      <c r="AH1870" s="16">
        <f t="shared" si="358"/>
        <v>-100</v>
      </c>
      <c r="AI1870" s="16">
        <f t="shared" si="359"/>
        <v>6.1952761356586658E-2</v>
      </c>
      <c r="AJ1870" s="44">
        <v>221112</v>
      </c>
      <c r="AK1870" s="15" t="s">
        <v>682</v>
      </c>
      <c r="AL1870" s="14" t="s">
        <v>76</v>
      </c>
      <c r="AM1870" s="39" t="s">
        <v>58</v>
      </c>
      <c r="AN1870" s="39" t="s">
        <v>59</v>
      </c>
      <c r="AO1870" s="39" t="s">
        <v>77</v>
      </c>
      <c r="AP1870" s="39" t="s">
        <v>61</v>
      </c>
      <c r="AQ1870" s="20"/>
      <c r="AR1870" s="20"/>
      <c r="AS1870" s="20"/>
      <c r="AT1870" s="20"/>
      <c r="AU1870" s="20"/>
      <c r="AV1870" s="20"/>
      <c r="AW1870" s="20"/>
      <c r="AX1870" s="20"/>
      <c r="AY1870" s="20"/>
      <c r="AZ1870" s="20"/>
      <c r="BA1870" s="20"/>
      <c r="BB1870" s="20"/>
    </row>
    <row r="1871" spans="1:54" ht="29.1" hidden="1" customHeight="1" x14ac:dyDescent="0.25">
      <c r="A1871" s="40" t="s">
        <v>19</v>
      </c>
      <c r="B1871" s="13" t="s">
        <v>253</v>
      </c>
      <c r="C1871" s="13" t="s">
        <v>251</v>
      </c>
      <c r="D1871" s="13">
        <v>34005</v>
      </c>
      <c r="E1871" s="13">
        <v>45979</v>
      </c>
      <c r="F1871" s="13" t="s">
        <v>343</v>
      </c>
      <c r="G1871" s="13" t="s">
        <v>276</v>
      </c>
      <c r="H1871" s="13" t="s">
        <v>85</v>
      </c>
      <c r="I1871" s="13" t="s">
        <v>86</v>
      </c>
      <c r="J1871" s="13" t="s">
        <v>349</v>
      </c>
      <c r="K1871" s="4">
        <v>2399</v>
      </c>
      <c r="L1871" s="4">
        <v>121</v>
      </c>
      <c r="M1871" s="13" t="s">
        <v>36</v>
      </c>
      <c r="N1871" s="15" t="s">
        <v>679</v>
      </c>
      <c r="O1871" s="15">
        <v>8.5491604376201398</v>
      </c>
      <c r="P1871" s="15">
        <v>6.5940271419999998</v>
      </c>
      <c r="Q1871" s="15">
        <f t="shared" si="349"/>
        <v>-1.9551332956201399</v>
      </c>
      <c r="R1871" s="15">
        <f t="shared" si="350"/>
        <v>-22.869301727181028</v>
      </c>
      <c r="S1871" s="15">
        <v>4.3936699232571605</v>
      </c>
      <c r="T1871" s="15">
        <v>3.819668015</v>
      </c>
      <c r="U1871" s="15">
        <f t="shared" si="351"/>
        <v>-0.57400190825716058</v>
      </c>
      <c r="V1871" s="16">
        <f t="shared" si="352"/>
        <v>-13.064292909642051</v>
      </c>
      <c r="W1871" s="17">
        <f t="shared" si="353"/>
        <v>4.7757281774534352E-2</v>
      </c>
      <c r="X1871" s="17">
        <f t="shared" si="353"/>
        <v>4.1518130597826088E-2</v>
      </c>
      <c r="Y1871" s="16">
        <f t="shared" si="354"/>
        <v>-6.2391511767082644E-3</v>
      </c>
      <c r="Z1871" s="15">
        <f t="shared" si="355"/>
        <v>-13.064292909642045</v>
      </c>
      <c r="AA1871" s="13">
        <v>8.52</v>
      </c>
      <c r="AB1871" s="13">
        <v>132.86000000000001</v>
      </c>
      <c r="AC1871" s="13">
        <v>5.27</v>
      </c>
      <c r="AD1871" s="13">
        <v>0</v>
      </c>
      <c r="AE1871" s="18">
        <f t="shared" si="356"/>
        <v>6.6430000000000003E-2</v>
      </c>
      <c r="AF1871" s="18">
        <f t="shared" si="348"/>
        <v>5.7751390220124793E-2</v>
      </c>
      <c r="AG1871" s="19">
        <f t="shared" si="357"/>
        <v>-8.6786097798752099E-3</v>
      </c>
      <c r="AH1871" s="16">
        <f t="shared" si="358"/>
        <v>-13.064292909642045</v>
      </c>
      <c r="AI1871" s="16">
        <f t="shared" si="359"/>
        <v>1.8672718225465651E-2</v>
      </c>
      <c r="AJ1871" s="44">
        <v>221112</v>
      </c>
      <c r="AK1871" s="15" t="s">
        <v>686</v>
      </c>
      <c r="AL1871" s="14" t="s">
        <v>57</v>
      </c>
      <c r="AM1871" s="39" t="s">
        <v>58</v>
      </c>
      <c r="AN1871" s="39" t="s">
        <v>59</v>
      </c>
      <c r="AO1871" s="39" t="s">
        <v>60</v>
      </c>
      <c r="AP1871" s="39" t="s">
        <v>61</v>
      </c>
      <c r="AQ1871" s="20"/>
      <c r="AR1871" s="20"/>
      <c r="AS1871" s="20"/>
      <c r="AT1871" s="20"/>
      <c r="AU1871" s="20"/>
      <c r="AV1871" s="20"/>
      <c r="AW1871" s="20"/>
      <c r="AX1871" s="20"/>
      <c r="AY1871" s="20"/>
      <c r="AZ1871" s="20"/>
      <c r="BA1871" s="20"/>
      <c r="BB1871" s="20"/>
    </row>
    <row r="1872" spans="1:54" ht="29.1" hidden="1" customHeight="1" x14ac:dyDescent="0.25">
      <c r="A1872" s="39" t="s">
        <v>17</v>
      </c>
      <c r="B1872" s="13" t="s">
        <v>250</v>
      </c>
      <c r="C1872" s="13" t="s">
        <v>251</v>
      </c>
      <c r="D1872" s="13">
        <v>34001</v>
      </c>
      <c r="E1872" s="13">
        <v>70525</v>
      </c>
      <c r="F1872" s="13" t="s">
        <v>352</v>
      </c>
      <c r="G1872" s="13" t="s">
        <v>276</v>
      </c>
      <c r="H1872" s="13" t="s">
        <v>198</v>
      </c>
      <c r="I1872" s="13" t="s">
        <v>199</v>
      </c>
      <c r="J1872" s="13" t="s">
        <v>575</v>
      </c>
      <c r="K1872" s="4">
        <v>2383</v>
      </c>
      <c r="L1872" s="4">
        <v>12001</v>
      </c>
      <c r="M1872" s="14" t="s">
        <v>35</v>
      </c>
      <c r="N1872" s="15" t="s">
        <v>679</v>
      </c>
      <c r="O1872" s="15">
        <v>1.1310122560009599</v>
      </c>
      <c r="P1872" s="15">
        <v>0</v>
      </c>
      <c r="Q1872" s="15">
        <f t="shared" si="349"/>
        <v>-1.1310122560009599</v>
      </c>
      <c r="R1872" s="15">
        <f t="shared" si="350"/>
        <v>-100</v>
      </c>
      <c r="S1872" s="15">
        <v>0.9599160993955671</v>
      </c>
      <c r="T1872" s="15">
        <v>0</v>
      </c>
      <c r="U1872" s="15">
        <f t="shared" si="351"/>
        <v>-0.9599160993955671</v>
      </c>
      <c r="V1872" s="16">
        <f t="shared" si="352"/>
        <v>-100</v>
      </c>
      <c r="W1872" s="17">
        <f t="shared" si="353"/>
        <v>1.043387064560399E-2</v>
      </c>
      <c r="X1872" s="17">
        <f t="shared" si="353"/>
        <v>0</v>
      </c>
      <c r="Y1872" s="16">
        <f t="shared" si="354"/>
        <v>-1.043387064560399E-2</v>
      </c>
      <c r="Z1872" s="15">
        <f t="shared" si="355"/>
        <v>-100</v>
      </c>
      <c r="AA1872" s="13">
        <v>1.1299999999999999</v>
      </c>
      <c r="AB1872" s="13">
        <v>133.47999999999999</v>
      </c>
      <c r="AC1872" s="13">
        <v>0</v>
      </c>
      <c r="AD1872" s="13">
        <v>222.57</v>
      </c>
      <c r="AE1872" s="18">
        <f t="shared" si="356"/>
        <v>6.6739999999999994E-2</v>
      </c>
      <c r="AF1872" s="18">
        <f t="shared" ref="AF1872:AF1935" si="360">IFERROR(AE1872+(AE1872*(Z1872/100)),"0.00")</f>
        <v>0</v>
      </c>
      <c r="AG1872" s="19">
        <f t="shared" si="357"/>
        <v>-6.6739999999999994E-2</v>
      </c>
      <c r="AH1872" s="16">
        <f t="shared" si="358"/>
        <v>-100</v>
      </c>
      <c r="AI1872" s="16">
        <f t="shared" si="359"/>
        <v>5.6306129354396002E-2</v>
      </c>
      <c r="AJ1872" s="44">
        <v>221112</v>
      </c>
      <c r="AK1872" s="15" t="s">
        <v>682</v>
      </c>
      <c r="AL1872" s="14" t="s">
        <v>76</v>
      </c>
      <c r="AM1872" s="39" t="s">
        <v>58</v>
      </c>
      <c r="AN1872" s="39" t="s">
        <v>59</v>
      </c>
      <c r="AO1872" s="39" t="s">
        <v>77</v>
      </c>
      <c r="AP1872" s="39" t="s">
        <v>61</v>
      </c>
      <c r="AQ1872" s="20"/>
      <c r="AR1872" s="20"/>
      <c r="AS1872" s="20"/>
      <c r="AT1872" s="20"/>
      <c r="AU1872" s="20"/>
      <c r="AV1872" s="20"/>
      <c r="AW1872" s="20"/>
      <c r="AX1872" s="20"/>
      <c r="AY1872" s="20"/>
      <c r="AZ1872" s="20"/>
      <c r="BA1872" s="20"/>
      <c r="BB1872" s="20"/>
    </row>
    <row r="1873" spans="1:54" ht="29.1" hidden="1" customHeight="1" x14ac:dyDescent="0.25">
      <c r="A1873" s="39" t="s">
        <v>10</v>
      </c>
      <c r="B1873" s="13" t="s">
        <v>10</v>
      </c>
      <c r="C1873" s="13" t="s">
        <v>252</v>
      </c>
      <c r="D1873" s="13">
        <v>34003</v>
      </c>
      <c r="E1873" s="13">
        <v>2488</v>
      </c>
      <c r="F1873" s="13" t="s">
        <v>271</v>
      </c>
      <c r="G1873" s="13" t="s">
        <v>302</v>
      </c>
      <c r="H1873" s="13" t="s">
        <v>82</v>
      </c>
      <c r="I1873" s="13" t="s">
        <v>84</v>
      </c>
      <c r="J1873" s="13" t="s">
        <v>337</v>
      </c>
      <c r="K1873" s="4">
        <v>2398</v>
      </c>
      <c r="L1873" s="4">
        <v>1401</v>
      </c>
      <c r="M1873" s="14" t="s">
        <v>35</v>
      </c>
      <c r="N1873" s="15" t="s">
        <v>679</v>
      </c>
      <c r="O1873" s="15">
        <v>6.2795365200466202</v>
      </c>
      <c r="P1873" s="15">
        <v>7.3934111160000002</v>
      </c>
      <c r="Q1873" s="15">
        <f t="shared" si="349"/>
        <v>1.11387459595338</v>
      </c>
      <c r="R1873" s="15">
        <f t="shared" si="350"/>
        <v>17.738165745154554</v>
      </c>
      <c r="S1873" s="15">
        <v>1.7073996480448801</v>
      </c>
      <c r="T1873" s="15">
        <v>2.0752478959999996</v>
      </c>
      <c r="U1873" s="15">
        <f t="shared" si="351"/>
        <v>0.3678482479551195</v>
      </c>
      <c r="V1873" s="16">
        <f t="shared" si="352"/>
        <v>21.544355381374096</v>
      </c>
      <c r="W1873" s="17">
        <f t="shared" si="353"/>
        <v>1.8558691826574783E-2</v>
      </c>
      <c r="X1873" s="17">
        <f t="shared" si="353"/>
        <v>2.2557042347826083E-2</v>
      </c>
      <c r="Y1873" s="16">
        <f t="shared" si="354"/>
        <v>3.9983505212513003E-3</v>
      </c>
      <c r="Z1873" s="15">
        <f t="shared" si="355"/>
        <v>21.544355381374103</v>
      </c>
      <c r="AA1873" s="13">
        <v>6.28</v>
      </c>
      <c r="AB1873" s="13">
        <v>134.27000000000001</v>
      </c>
      <c r="AC1873" s="13">
        <v>0</v>
      </c>
      <c r="AD1873" s="13">
        <v>291.08</v>
      </c>
      <c r="AE1873" s="18">
        <f t="shared" si="356"/>
        <v>6.7135E-2</v>
      </c>
      <c r="AF1873" s="18">
        <f t="shared" si="360"/>
        <v>8.1598802985285504E-2</v>
      </c>
      <c r="AG1873" s="19">
        <f t="shared" si="357"/>
        <v>1.4463802985285504E-2</v>
      </c>
      <c r="AH1873" s="16">
        <f t="shared" si="358"/>
        <v>21.544355381374103</v>
      </c>
      <c r="AI1873" s="16">
        <f t="shared" si="359"/>
        <v>4.8576308173425217E-2</v>
      </c>
      <c r="AJ1873" s="44" t="s">
        <v>681</v>
      </c>
      <c r="AK1873" s="15" t="s">
        <v>683</v>
      </c>
      <c r="AL1873" s="14" t="s">
        <v>76</v>
      </c>
      <c r="AM1873" s="39" t="s">
        <v>58</v>
      </c>
      <c r="AN1873" s="39" t="s">
        <v>59</v>
      </c>
      <c r="AO1873" s="39" t="s">
        <v>77</v>
      </c>
      <c r="AP1873" s="39" t="s">
        <v>61</v>
      </c>
      <c r="AQ1873" s="20"/>
      <c r="AR1873" s="20"/>
      <c r="AS1873" s="20"/>
      <c r="AT1873" s="20"/>
      <c r="AU1873" s="20"/>
      <c r="AV1873" s="20"/>
      <c r="AW1873" s="20"/>
      <c r="AX1873" s="20"/>
      <c r="AY1873" s="20"/>
      <c r="AZ1873" s="20"/>
      <c r="BA1873" s="20"/>
      <c r="BB1873" s="20"/>
    </row>
    <row r="1874" spans="1:54" ht="29.1" hidden="1" customHeight="1" x14ac:dyDescent="0.25">
      <c r="A1874" s="39" t="s">
        <v>6</v>
      </c>
      <c r="B1874" s="13" t="s">
        <v>259</v>
      </c>
      <c r="C1874" s="13" t="s">
        <v>251</v>
      </c>
      <c r="D1874" s="13">
        <v>34021</v>
      </c>
      <c r="E1874" s="13">
        <v>61057</v>
      </c>
      <c r="F1874" s="13" t="s">
        <v>271</v>
      </c>
      <c r="G1874" s="13" t="s">
        <v>276</v>
      </c>
      <c r="H1874" s="13" t="s">
        <v>180</v>
      </c>
      <c r="I1874" s="13" t="s">
        <v>187</v>
      </c>
      <c r="J1874" s="13" t="s">
        <v>566</v>
      </c>
      <c r="K1874" s="4">
        <v>2408</v>
      </c>
      <c r="L1874" s="4">
        <v>1</v>
      </c>
      <c r="M1874" s="14" t="s">
        <v>34</v>
      </c>
      <c r="N1874" s="15" t="s">
        <v>679</v>
      </c>
      <c r="O1874" s="15">
        <v>8.9814910507415302</v>
      </c>
      <c r="P1874" s="15">
        <v>4.4811142269999999</v>
      </c>
      <c r="Q1874" s="15">
        <f t="shared" si="349"/>
        <v>-4.5003768237415303</v>
      </c>
      <c r="R1874" s="15">
        <f t="shared" si="350"/>
        <v>-50.107234960390791</v>
      </c>
      <c r="S1874" s="15">
        <v>5.3814279340442477</v>
      </c>
      <c r="T1874" s="15">
        <v>2.570121506</v>
      </c>
      <c r="U1874" s="15">
        <f t="shared" si="351"/>
        <v>-2.8113064280442477</v>
      </c>
      <c r="V1874" s="16">
        <f t="shared" si="352"/>
        <v>-52.240900788789268</v>
      </c>
      <c r="W1874" s="17">
        <f t="shared" si="353"/>
        <v>5.84937818917853E-2</v>
      </c>
      <c r="X1874" s="17">
        <f t="shared" si="353"/>
        <v>2.7936103326086956E-2</v>
      </c>
      <c r="Y1874" s="16">
        <f t="shared" si="354"/>
        <v>-3.0557678565698344E-2</v>
      </c>
      <c r="Z1874" s="15">
        <f t="shared" si="355"/>
        <v>-52.240900788789268</v>
      </c>
      <c r="AA1874" s="13">
        <v>8.98</v>
      </c>
      <c r="AB1874" s="13">
        <v>134.66</v>
      </c>
      <c r="AC1874" s="13">
        <v>0</v>
      </c>
      <c r="AD1874" s="13">
        <v>0</v>
      </c>
      <c r="AE1874" s="18">
        <f t="shared" si="356"/>
        <v>6.7330000000000001E-2</v>
      </c>
      <c r="AF1874" s="18">
        <f t="shared" si="360"/>
        <v>3.2156201498908188E-2</v>
      </c>
      <c r="AG1874" s="19">
        <f t="shared" si="357"/>
        <v>-3.5173798501091813E-2</v>
      </c>
      <c r="AH1874" s="16">
        <f t="shared" si="358"/>
        <v>-52.240900788789268</v>
      </c>
      <c r="AI1874" s="16">
        <f t="shared" si="359"/>
        <v>8.8362181082147009E-3</v>
      </c>
      <c r="AJ1874" s="44">
        <v>221112</v>
      </c>
      <c r="AK1874" s="15" t="s">
        <v>684</v>
      </c>
      <c r="AL1874" s="14" t="s">
        <v>188</v>
      </c>
      <c r="AM1874" s="39" t="s">
        <v>65</v>
      </c>
      <c r="AN1874" s="39" t="s">
        <v>59</v>
      </c>
      <c r="AO1874" s="39" t="s">
        <v>189</v>
      </c>
      <c r="AP1874" s="39" t="s">
        <v>190</v>
      </c>
      <c r="AQ1874" s="20"/>
      <c r="AR1874" s="20"/>
      <c r="AS1874" s="20"/>
      <c r="AT1874" s="20"/>
      <c r="AU1874" s="20"/>
      <c r="AV1874" s="20"/>
      <c r="AW1874" s="20"/>
      <c r="AX1874" s="20"/>
      <c r="AY1874" s="20"/>
      <c r="AZ1874" s="20"/>
      <c r="BA1874" s="20"/>
      <c r="BB1874" s="20"/>
    </row>
    <row r="1875" spans="1:54" ht="29.1" hidden="1" customHeight="1" x14ac:dyDescent="0.25">
      <c r="A1875" s="39" t="s">
        <v>19</v>
      </c>
      <c r="B1875" s="13" t="s">
        <v>253</v>
      </c>
      <c r="C1875" s="13" t="s">
        <v>251</v>
      </c>
      <c r="D1875" s="13">
        <v>34005</v>
      </c>
      <c r="E1875" s="13">
        <v>45979</v>
      </c>
      <c r="F1875" s="13" t="s">
        <v>354</v>
      </c>
      <c r="G1875" s="13" t="s">
        <v>317</v>
      </c>
      <c r="H1875" s="13" t="s">
        <v>85</v>
      </c>
      <c r="I1875" s="13" t="s">
        <v>91</v>
      </c>
      <c r="J1875" s="13" t="s">
        <v>358</v>
      </c>
      <c r="K1875" s="4">
        <v>2399</v>
      </c>
      <c r="L1875" s="4">
        <v>12001</v>
      </c>
      <c r="M1875" s="14" t="s">
        <v>35</v>
      </c>
      <c r="N1875" s="15" t="s">
        <v>679</v>
      </c>
      <c r="O1875" s="15">
        <v>0.20198350426811201</v>
      </c>
      <c r="P1875" s="15">
        <v>0</v>
      </c>
      <c r="Q1875" s="15">
        <f t="shared" si="349"/>
        <v>-0.20198350426811201</v>
      </c>
      <c r="R1875" s="15">
        <f t="shared" si="350"/>
        <v>-100</v>
      </c>
      <c r="S1875" s="15">
        <v>0.1362614441058935</v>
      </c>
      <c r="T1875" s="15">
        <v>0</v>
      </c>
      <c r="U1875" s="15">
        <f t="shared" si="351"/>
        <v>-0.1362614441058935</v>
      </c>
      <c r="V1875" s="16">
        <f t="shared" si="352"/>
        <v>-100</v>
      </c>
      <c r="W1875" s="17">
        <f t="shared" si="353"/>
        <v>1.4811026533249293E-3</v>
      </c>
      <c r="X1875" s="17">
        <f t="shared" si="353"/>
        <v>0</v>
      </c>
      <c r="Y1875" s="16">
        <f t="shared" si="354"/>
        <v>-1.4811026533249293E-3</v>
      </c>
      <c r="Z1875" s="15">
        <f t="shared" si="355"/>
        <v>-100</v>
      </c>
      <c r="AA1875" s="13">
        <v>0.2</v>
      </c>
      <c r="AB1875" s="13">
        <v>134.93</v>
      </c>
      <c r="AC1875" s="13">
        <v>0</v>
      </c>
      <c r="AD1875" s="13">
        <v>0</v>
      </c>
      <c r="AE1875" s="18">
        <f t="shared" si="356"/>
        <v>6.7464999999999997E-2</v>
      </c>
      <c r="AF1875" s="18">
        <f t="shared" si="360"/>
        <v>0</v>
      </c>
      <c r="AG1875" s="19">
        <f t="shared" si="357"/>
        <v>-6.7464999999999997E-2</v>
      </c>
      <c r="AH1875" s="16">
        <f t="shared" si="358"/>
        <v>-100</v>
      </c>
      <c r="AI1875" s="16">
        <f t="shared" si="359"/>
        <v>6.5983897346675063E-2</v>
      </c>
      <c r="AJ1875" s="44">
        <v>221112</v>
      </c>
      <c r="AK1875" s="15" t="s">
        <v>682</v>
      </c>
      <c r="AL1875" s="14" t="s">
        <v>76</v>
      </c>
      <c r="AM1875" s="39" t="s">
        <v>58</v>
      </c>
      <c r="AN1875" s="39" t="s">
        <v>59</v>
      </c>
      <c r="AO1875" s="39" t="s">
        <v>77</v>
      </c>
      <c r="AP1875" s="39" t="s">
        <v>61</v>
      </c>
      <c r="AQ1875" s="20"/>
      <c r="AR1875" s="20"/>
      <c r="AS1875" s="20"/>
      <c r="AT1875" s="20"/>
      <c r="AU1875" s="20"/>
      <c r="AV1875" s="20"/>
      <c r="AW1875" s="20"/>
      <c r="AX1875" s="20"/>
      <c r="AY1875" s="20"/>
      <c r="AZ1875" s="20"/>
      <c r="BA1875" s="20"/>
      <c r="BB1875" s="20"/>
    </row>
    <row r="1876" spans="1:54" ht="29.1" hidden="1" customHeight="1" x14ac:dyDescent="0.25">
      <c r="A1876" s="40" t="s">
        <v>19</v>
      </c>
      <c r="B1876" s="13" t="s">
        <v>253</v>
      </c>
      <c r="C1876" s="13" t="s">
        <v>251</v>
      </c>
      <c r="D1876" s="13">
        <v>34005</v>
      </c>
      <c r="E1876" s="13">
        <v>45979</v>
      </c>
      <c r="F1876" s="13" t="s">
        <v>343</v>
      </c>
      <c r="G1876" s="13" t="s">
        <v>313</v>
      </c>
      <c r="H1876" s="13" t="s">
        <v>85</v>
      </c>
      <c r="I1876" s="13" t="s">
        <v>86</v>
      </c>
      <c r="J1876" s="13" t="s">
        <v>348</v>
      </c>
      <c r="K1876" s="4">
        <v>2399</v>
      </c>
      <c r="L1876" s="4">
        <v>122</v>
      </c>
      <c r="M1876" s="13" t="s">
        <v>36</v>
      </c>
      <c r="N1876" s="15" t="s">
        <v>679</v>
      </c>
      <c r="O1876" s="15">
        <v>9.3679591265370394</v>
      </c>
      <c r="P1876" s="15">
        <v>7.7596362900000004</v>
      </c>
      <c r="Q1876" s="15">
        <f t="shared" si="349"/>
        <v>-1.608322836537039</v>
      </c>
      <c r="R1876" s="15">
        <f t="shared" si="350"/>
        <v>-17.168337466173082</v>
      </c>
      <c r="S1876" s="15">
        <v>4.1229454704694222</v>
      </c>
      <c r="T1876" s="15">
        <v>3.507709111</v>
      </c>
      <c r="U1876" s="15">
        <f t="shared" si="351"/>
        <v>-0.61523635946942212</v>
      </c>
      <c r="V1876" s="16">
        <f t="shared" si="352"/>
        <v>-14.922253128886853</v>
      </c>
      <c r="W1876" s="17">
        <f t="shared" si="353"/>
        <v>4.4814624679015459E-2</v>
      </c>
      <c r="X1876" s="17">
        <f t="shared" si="353"/>
        <v>3.8127272945652171E-2</v>
      </c>
      <c r="Y1876" s="16">
        <f t="shared" si="354"/>
        <v>-6.6873517333632879E-3</v>
      </c>
      <c r="Z1876" s="15">
        <f t="shared" si="355"/>
        <v>-14.922253128886862</v>
      </c>
      <c r="AA1876" s="13">
        <v>9.33</v>
      </c>
      <c r="AB1876" s="13">
        <v>135.21</v>
      </c>
      <c r="AC1876" s="13">
        <v>6.67</v>
      </c>
      <c r="AD1876" s="13">
        <v>0</v>
      </c>
      <c r="AE1876" s="18">
        <f t="shared" si="356"/>
        <v>6.7604999999999998E-2</v>
      </c>
      <c r="AF1876" s="18">
        <f t="shared" si="360"/>
        <v>5.7516810772216036E-2</v>
      </c>
      <c r="AG1876" s="19">
        <f t="shared" si="357"/>
        <v>-1.0088189227783963E-2</v>
      </c>
      <c r="AH1876" s="16">
        <f t="shared" si="358"/>
        <v>-14.922253128886862</v>
      </c>
      <c r="AI1876" s="16">
        <f t="shared" si="359"/>
        <v>2.2790375320984539E-2</v>
      </c>
      <c r="AJ1876" s="44">
        <v>221112</v>
      </c>
      <c r="AK1876" s="15" t="s">
        <v>686</v>
      </c>
      <c r="AL1876" s="14" t="s">
        <v>57</v>
      </c>
      <c r="AM1876" s="39" t="s">
        <v>58</v>
      </c>
      <c r="AN1876" s="39" t="s">
        <v>59</v>
      </c>
      <c r="AO1876" s="39" t="s">
        <v>60</v>
      </c>
      <c r="AP1876" s="39" t="s">
        <v>61</v>
      </c>
      <c r="AQ1876" s="20"/>
      <c r="AR1876" s="20"/>
      <c r="AS1876" s="20"/>
      <c r="AT1876" s="20"/>
      <c r="AU1876" s="20"/>
      <c r="AV1876" s="20"/>
      <c r="AW1876" s="20"/>
      <c r="AX1876" s="20"/>
      <c r="AY1876" s="20"/>
      <c r="AZ1876" s="20"/>
      <c r="BA1876" s="20"/>
      <c r="BB1876" s="20"/>
    </row>
    <row r="1877" spans="1:54" ht="29.1" hidden="1" customHeight="1" x14ac:dyDescent="0.25">
      <c r="A1877" s="40" t="s">
        <v>19</v>
      </c>
      <c r="B1877" s="13" t="s">
        <v>253</v>
      </c>
      <c r="C1877" s="13" t="s">
        <v>251</v>
      </c>
      <c r="D1877" s="13">
        <v>34005</v>
      </c>
      <c r="E1877" s="13">
        <v>45979</v>
      </c>
      <c r="F1877" s="13" t="s">
        <v>343</v>
      </c>
      <c r="G1877" s="13" t="s">
        <v>272</v>
      </c>
      <c r="H1877" s="13" t="s">
        <v>85</v>
      </c>
      <c r="I1877" s="13" t="s">
        <v>86</v>
      </c>
      <c r="J1877" s="13" t="s">
        <v>350</v>
      </c>
      <c r="K1877" s="4">
        <v>2399</v>
      </c>
      <c r="L1877" s="4">
        <v>124</v>
      </c>
      <c r="M1877" s="13" t="s">
        <v>36</v>
      </c>
      <c r="N1877" s="15" t="s">
        <v>679</v>
      </c>
      <c r="O1877" s="15">
        <v>8.6598427306507393</v>
      </c>
      <c r="P1877" s="15">
        <v>7.1936652060000004</v>
      </c>
      <c r="Q1877" s="15">
        <f t="shared" si="349"/>
        <v>-1.4661775246507389</v>
      </c>
      <c r="R1877" s="15">
        <f t="shared" si="350"/>
        <v>-16.930763874744915</v>
      </c>
      <c r="S1877" s="15">
        <v>4.2567503006574601</v>
      </c>
      <c r="T1877" s="15">
        <v>3.6887432059999998</v>
      </c>
      <c r="U1877" s="15">
        <f t="shared" si="351"/>
        <v>-0.56800709465746024</v>
      </c>
      <c r="V1877" s="16">
        <f t="shared" si="352"/>
        <v>-13.343678969605779</v>
      </c>
      <c r="W1877" s="17">
        <f t="shared" si="353"/>
        <v>4.6269025007146303E-2</v>
      </c>
      <c r="X1877" s="17">
        <f t="shared" si="353"/>
        <v>4.0095034847826082E-2</v>
      </c>
      <c r="Y1877" s="16">
        <f t="shared" si="354"/>
        <v>-6.1739901593202209E-3</v>
      </c>
      <c r="Z1877" s="15">
        <f t="shared" si="355"/>
        <v>-13.343678969605783</v>
      </c>
      <c r="AA1877" s="13">
        <v>8.61</v>
      </c>
      <c r="AB1877" s="13">
        <v>138.04</v>
      </c>
      <c r="AC1877" s="13">
        <v>6.2</v>
      </c>
      <c r="AD1877" s="13">
        <v>0</v>
      </c>
      <c r="AE1877" s="18">
        <f t="shared" si="356"/>
        <v>6.9019999999999998E-2</v>
      </c>
      <c r="AF1877" s="18">
        <f t="shared" si="360"/>
        <v>5.9810192775178087E-2</v>
      </c>
      <c r="AG1877" s="19">
        <f t="shared" si="357"/>
        <v>-9.2098072248219115E-3</v>
      </c>
      <c r="AH1877" s="16">
        <f t="shared" si="358"/>
        <v>-13.343678969605783</v>
      </c>
      <c r="AI1877" s="16">
        <f t="shared" si="359"/>
        <v>2.2750974992853695E-2</v>
      </c>
      <c r="AJ1877" s="44">
        <v>221112</v>
      </c>
      <c r="AK1877" s="15" t="s">
        <v>686</v>
      </c>
      <c r="AL1877" s="14" t="s">
        <v>57</v>
      </c>
      <c r="AM1877" s="39" t="s">
        <v>58</v>
      </c>
      <c r="AN1877" s="39" t="s">
        <v>59</v>
      </c>
      <c r="AO1877" s="39" t="s">
        <v>60</v>
      </c>
      <c r="AP1877" s="39" t="s">
        <v>61</v>
      </c>
      <c r="AQ1877" s="20"/>
      <c r="AR1877" s="20"/>
      <c r="AS1877" s="20"/>
      <c r="AT1877" s="20"/>
      <c r="AU1877" s="20"/>
      <c r="AV1877" s="20"/>
      <c r="AW1877" s="20"/>
      <c r="AX1877" s="20"/>
      <c r="AY1877" s="20"/>
      <c r="AZ1877" s="20"/>
      <c r="BA1877" s="20"/>
      <c r="BB1877" s="20"/>
    </row>
    <row r="1878" spans="1:54" ht="29.1" hidden="1" customHeight="1" x14ac:dyDescent="0.25">
      <c r="A1878" s="39" t="s">
        <v>19</v>
      </c>
      <c r="B1878" s="13" t="s">
        <v>253</v>
      </c>
      <c r="C1878" s="13" t="s">
        <v>251</v>
      </c>
      <c r="D1878" s="13">
        <v>34005</v>
      </c>
      <c r="E1878" s="13">
        <v>45979</v>
      </c>
      <c r="F1878" s="13" t="s">
        <v>343</v>
      </c>
      <c r="G1878" s="13" t="s">
        <v>331</v>
      </c>
      <c r="H1878" s="13" t="s">
        <v>85</v>
      </c>
      <c r="I1878" s="13" t="s">
        <v>86</v>
      </c>
      <c r="J1878" s="13" t="s">
        <v>344</v>
      </c>
      <c r="K1878" s="4">
        <v>2399</v>
      </c>
      <c r="L1878" s="4">
        <v>123</v>
      </c>
      <c r="M1878" s="14" t="s">
        <v>35</v>
      </c>
      <c r="N1878" s="15" t="s">
        <v>679</v>
      </c>
      <c r="O1878" s="15">
        <v>10.355870203421899</v>
      </c>
      <c r="P1878" s="15">
        <v>8.5414945620000005</v>
      </c>
      <c r="Q1878" s="15">
        <f t="shared" si="349"/>
        <v>-1.8143756414218988</v>
      </c>
      <c r="R1878" s="15">
        <f t="shared" si="350"/>
        <v>-17.520262477047783</v>
      </c>
      <c r="S1878" s="15">
        <v>4.5937535946789199</v>
      </c>
      <c r="T1878" s="15">
        <v>3.9087573210000004</v>
      </c>
      <c r="U1878" s="15">
        <f t="shared" si="351"/>
        <v>-0.68499627367891947</v>
      </c>
      <c r="V1878" s="16">
        <f t="shared" si="352"/>
        <v>-14.911471840204291</v>
      </c>
      <c r="W1878" s="17">
        <f t="shared" si="353"/>
        <v>4.9932104289988261E-2</v>
      </c>
      <c r="X1878" s="17">
        <f t="shared" si="353"/>
        <v>4.2486492619565219E-2</v>
      </c>
      <c r="Y1878" s="16">
        <f t="shared" si="354"/>
        <v>-7.4456116704230413E-3</v>
      </c>
      <c r="Z1878" s="15">
        <f t="shared" si="355"/>
        <v>-14.911471840204296</v>
      </c>
      <c r="AA1878" s="13">
        <v>10.36</v>
      </c>
      <c r="AB1878" s="13">
        <v>140.25</v>
      </c>
      <c r="AC1878" s="13">
        <v>0</v>
      </c>
      <c r="AD1878" s="13">
        <v>43.12</v>
      </c>
      <c r="AE1878" s="18">
        <f t="shared" si="356"/>
        <v>7.0125000000000007E-2</v>
      </c>
      <c r="AF1878" s="18">
        <f t="shared" si="360"/>
        <v>5.9668330372056745E-2</v>
      </c>
      <c r="AG1878" s="19">
        <f t="shared" si="357"/>
        <v>-1.0456669627943262E-2</v>
      </c>
      <c r="AH1878" s="16">
        <f t="shared" si="358"/>
        <v>-14.911471840204293</v>
      </c>
      <c r="AI1878" s="16">
        <f t="shared" si="359"/>
        <v>2.0192895710011746E-2</v>
      </c>
      <c r="AJ1878" s="44">
        <v>221112</v>
      </c>
      <c r="AK1878" s="15" t="s">
        <v>686</v>
      </c>
      <c r="AL1878" s="14" t="s">
        <v>57</v>
      </c>
      <c r="AM1878" s="39" t="s">
        <v>58</v>
      </c>
      <c r="AN1878" s="39" t="s">
        <v>59</v>
      </c>
      <c r="AO1878" s="39" t="s">
        <v>60</v>
      </c>
      <c r="AP1878" s="39" t="s">
        <v>61</v>
      </c>
      <c r="AQ1878" s="20"/>
      <c r="AR1878" s="20"/>
      <c r="AS1878" s="20"/>
      <c r="AT1878" s="20"/>
      <c r="AU1878" s="20"/>
      <c r="AV1878" s="20"/>
      <c r="AW1878" s="20"/>
      <c r="AX1878" s="20"/>
      <c r="AY1878" s="20"/>
      <c r="AZ1878" s="20"/>
      <c r="BA1878" s="20"/>
      <c r="BB1878" s="20"/>
    </row>
    <row r="1879" spans="1:54" ht="29.1" hidden="1" customHeight="1" x14ac:dyDescent="0.25">
      <c r="A1879" s="39" t="s">
        <v>15</v>
      </c>
      <c r="B1879" s="13" t="s">
        <v>261</v>
      </c>
      <c r="C1879" s="13" t="s">
        <v>251</v>
      </c>
      <c r="D1879" s="13">
        <v>34029</v>
      </c>
      <c r="E1879" s="13">
        <v>78932</v>
      </c>
      <c r="F1879" s="13" t="s">
        <v>278</v>
      </c>
      <c r="G1879" s="13" t="s">
        <v>276</v>
      </c>
      <c r="H1879" s="13" t="s">
        <v>110</v>
      </c>
      <c r="I1879" s="13" t="s">
        <v>114</v>
      </c>
      <c r="J1879" s="13" t="s">
        <v>390</v>
      </c>
      <c r="K1879" s="4">
        <v>2380</v>
      </c>
      <c r="L1879" s="4">
        <v>4001</v>
      </c>
      <c r="M1879" s="14" t="s">
        <v>35</v>
      </c>
      <c r="N1879" s="15" t="s">
        <v>679</v>
      </c>
      <c r="O1879" s="15">
        <v>0.44258159400024299</v>
      </c>
      <c r="P1879" s="15">
        <v>0</v>
      </c>
      <c r="Q1879" s="15">
        <f t="shared" si="349"/>
        <v>-0.44258159400024299</v>
      </c>
      <c r="R1879" s="15">
        <f t="shared" si="350"/>
        <v>-100</v>
      </c>
      <c r="S1879" s="15">
        <v>0.28877129557426862</v>
      </c>
      <c r="T1879" s="15">
        <v>0</v>
      </c>
      <c r="U1879" s="15">
        <f t="shared" si="351"/>
        <v>-0.28877129557426862</v>
      </c>
      <c r="V1879" s="16">
        <f t="shared" si="352"/>
        <v>-100</v>
      </c>
      <c r="W1879" s="17">
        <f t="shared" si="353"/>
        <v>3.1388184301550937E-3</v>
      </c>
      <c r="X1879" s="17">
        <f t="shared" si="353"/>
        <v>0</v>
      </c>
      <c r="Y1879" s="16">
        <f t="shared" si="354"/>
        <v>-3.1388184301550937E-3</v>
      </c>
      <c r="Z1879" s="15">
        <f t="shared" si="355"/>
        <v>-100</v>
      </c>
      <c r="AA1879" s="13">
        <v>0.44</v>
      </c>
      <c r="AB1879" s="13">
        <v>140.55000000000001</v>
      </c>
      <c r="AC1879" s="13">
        <v>0</v>
      </c>
      <c r="AD1879" s="13">
        <v>61.58</v>
      </c>
      <c r="AE1879" s="18">
        <f t="shared" si="356"/>
        <v>7.0275000000000004E-2</v>
      </c>
      <c r="AF1879" s="18">
        <f t="shared" si="360"/>
        <v>0</v>
      </c>
      <c r="AG1879" s="19">
        <f t="shared" si="357"/>
        <v>-7.0275000000000004E-2</v>
      </c>
      <c r="AH1879" s="16">
        <f t="shared" si="358"/>
        <v>-100</v>
      </c>
      <c r="AI1879" s="16">
        <f t="shared" si="359"/>
        <v>6.713618156984491E-2</v>
      </c>
      <c r="AJ1879" s="44">
        <v>221112</v>
      </c>
      <c r="AK1879" s="15" t="s">
        <v>682</v>
      </c>
      <c r="AL1879" s="14" t="s">
        <v>76</v>
      </c>
      <c r="AM1879" s="39" t="s">
        <v>58</v>
      </c>
      <c r="AN1879" s="39" t="s">
        <v>59</v>
      </c>
      <c r="AO1879" s="39" t="s">
        <v>77</v>
      </c>
      <c r="AP1879" s="39" t="s">
        <v>61</v>
      </c>
      <c r="AQ1879" s="20"/>
      <c r="AR1879" s="20"/>
      <c r="AS1879" s="20"/>
      <c r="AT1879" s="20"/>
      <c r="AU1879" s="20"/>
      <c r="AV1879" s="20"/>
      <c r="AW1879" s="20"/>
      <c r="AX1879" s="20"/>
      <c r="AY1879" s="20"/>
      <c r="AZ1879" s="20"/>
      <c r="BA1879" s="20"/>
      <c r="BB1879" s="20"/>
    </row>
    <row r="1880" spans="1:54" ht="29.1" hidden="1" customHeight="1" x14ac:dyDescent="0.25">
      <c r="A1880" s="39" t="s">
        <v>11</v>
      </c>
      <c r="B1880" s="13" t="s">
        <v>652</v>
      </c>
      <c r="C1880" s="13" t="s">
        <v>252</v>
      </c>
      <c r="D1880" s="13">
        <v>34039</v>
      </c>
      <c r="E1880" s="13">
        <v>41810</v>
      </c>
      <c r="F1880" s="13" t="s">
        <v>352</v>
      </c>
      <c r="G1880" s="13" t="s">
        <v>274</v>
      </c>
      <c r="H1880" s="13" t="s">
        <v>175</v>
      </c>
      <c r="I1880" s="13" t="s">
        <v>176</v>
      </c>
      <c r="J1880" s="13" t="s">
        <v>535</v>
      </c>
      <c r="K1880" s="4">
        <v>2406</v>
      </c>
      <c r="L1880" s="4">
        <v>8</v>
      </c>
      <c r="M1880" s="14" t="s">
        <v>35</v>
      </c>
      <c r="N1880" s="15" t="s">
        <v>679</v>
      </c>
      <c r="O1880" s="15">
        <v>3.0417385423549201</v>
      </c>
      <c r="P1880" s="15">
        <v>2.9982091</v>
      </c>
      <c r="Q1880" s="15">
        <f t="shared" si="349"/>
        <v>-4.3529442354920178E-2</v>
      </c>
      <c r="R1880" s="15">
        <f t="shared" si="350"/>
        <v>-1.4310711374035323</v>
      </c>
      <c r="S1880" s="15">
        <v>1.732849727646677</v>
      </c>
      <c r="T1880" s="15">
        <v>1.5932695610000001</v>
      </c>
      <c r="U1880" s="15">
        <f t="shared" si="351"/>
        <v>-0.13958016664667694</v>
      </c>
      <c r="V1880" s="16">
        <f t="shared" si="352"/>
        <v>-8.0549492791989472</v>
      </c>
      <c r="W1880" s="17">
        <f t="shared" si="353"/>
        <v>1.8835323126594316E-2</v>
      </c>
      <c r="X1880" s="17">
        <f t="shared" si="353"/>
        <v>1.7318147402173915E-2</v>
      </c>
      <c r="Y1880" s="16">
        <f t="shared" si="354"/>
        <v>-1.5171757244204012E-3</v>
      </c>
      <c r="Z1880" s="15">
        <f t="shared" si="355"/>
        <v>-8.0549492791989454</v>
      </c>
      <c r="AA1880" s="13">
        <v>3.04</v>
      </c>
      <c r="AB1880" s="13">
        <v>142.25</v>
      </c>
      <c r="AC1880" s="13">
        <v>0</v>
      </c>
      <c r="AD1880" s="13">
        <v>156.1</v>
      </c>
      <c r="AE1880" s="18">
        <f t="shared" si="356"/>
        <v>7.1124999999999994E-2</v>
      </c>
      <c r="AF1880" s="18">
        <f t="shared" si="360"/>
        <v>6.539591732516975E-2</v>
      </c>
      <c r="AG1880" s="19">
        <f t="shared" si="357"/>
        <v>-5.7290826748302437E-3</v>
      </c>
      <c r="AH1880" s="16">
        <f t="shared" si="358"/>
        <v>-8.0549492791989383</v>
      </c>
      <c r="AI1880" s="16">
        <f t="shared" si="359"/>
        <v>5.2289676873405674E-2</v>
      </c>
      <c r="AJ1880" s="44">
        <v>221112</v>
      </c>
      <c r="AK1880" s="15" t="s">
        <v>686</v>
      </c>
      <c r="AL1880" s="14" t="s">
        <v>57</v>
      </c>
      <c r="AM1880" s="39" t="s">
        <v>58</v>
      </c>
      <c r="AN1880" s="39" t="s">
        <v>59</v>
      </c>
      <c r="AO1880" s="39" t="s">
        <v>60</v>
      </c>
      <c r="AP1880" s="39" t="s">
        <v>61</v>
      </c>
      <c r="AQ1880" s="20"/>
      <c r="AR1880" s="20"/>
      <c r="AS1880" s="20"/>
      <c r="AT1880" s="20"/>
      <c r="AU1880" s="20"/>
      <c r="AV1880" s="20"/>
      <c r="AW1880" s="20"/>
      <c r="AX1880" s="20"/>
      <c r="AY1880" s="20"/>
      <c r="AZ1880" s="20"/>
      <c r="BA1880" s="20"/>
      <c r="BB1880" s="20"/>
    </row>
    <row r="1881" spans="1:54" ht="29.1" customHeight="1" x14ac:dyDescent="0.25">
      <c r="A1881" s="40" t="s">
        <v>0</v>
      </c>
      <c r="B1881" s="13" t="s">
        <v>652</v>
      </c>
      <c r="C1881" s="13" t="s">
        <v>252</v>
      </c>
      <c r="D1881" s="13">
        <v>34039</v>
      </c>
      <c r="E1881" s="13">
        <v>41809</v>
      </c>
      <c r="F1881" s="13" t="s">
        <v>500</v>
      </c>
      <c r="G1881" s="13" t="s">
        <v>276</v>
      </c>
      <c r="H1881" s="13" t="s">
        <v>168</v>
      </c>
      <c r="I1881" s="13" t="s">
        <v>174</v>
      </c>
      <c r="J1881" s="13" t="s">
        <v>533</v>
      </c>
      <c r="K1881" s="4">
        <v>50006</v>
      </c>
      <c r="L1881" s="4">
        <v>9001</v>
      </c>
      <c r="M1881" s="13" t="s">
        <v>36</v>
      </c>
      <c r="N1881" s="15" t="s">
        <v>679</v>
      </c>
      <c r="O1881" s="15">
        <v>60.222150467247701</v>
      </c>
      <c r="P1881" s="15">
        <v>45.436954129999997</v>
      </c>
      <c r="Q1881" s="15">
        <f t="shared" si="349"/>
        <v>-14.785196337247704</v>
      </c>
      <c r="R1881" s="15">
        <f t="shared" si="350"/>
        <v>-24.551093281347953</v>
      </c>
      <c r="S1881" s="15">
        <v>14.097935963071929</v>
      </c>
      <c r="T1881" s="15">
        <v>10.983095724</v>
      </c>
      <c r="U1881" s="15">
        <f t="shared" si="351"/>
        <v>-3.1148402390719294</v>
      </c>
      <c r="V1881" s="16">
        <f t="shared" si="352"/>
        <v>-22.09429981261745</v>
      </c>
      <c r="W1881" s="17">
        <f t="shared" si="353"/>
        <v>0.15323843438121662</v>
      </c>
      <c r="X1881" s="17">
        <f t="shared" si="353"/>
        <v>0.11938147526086956</v>
      </c>
      <c r="Y1881" s="16">
        <f t="shared" si="354"/>
        <v>-3.3856959120347058E-2</v>
      </c>
      <c r="Z1881" s="15">
        <f t="shared" si="355"/>
        <v>-22.09429981261745</v>
      </c>
      <c r="AA1881" s="13">
        <v>27.61</v>
      </c>
      <c r="AB1881" s="13">
        <v>143.21</v>
      </c>
      <c r="AC1881" s="13">
        <v>11.5</v>
      </c>
      <c r="AD1881" s="13">
        <v>0</v>
      </c>
      <c r="AE1881" s="18">
        <f t="shared" si="356"/>
        <v>7.1605000000000002E-2</v>
      </c>
      <c r="AF1881" s="18">
        <f t="shared" si="360"/>
        <v>5.5784376619175277E-2</v>
      </c>
      <c r="AG1881" s="19">
        <f t="shared" si="357"/>
        <v>-1.5820623380824725E-2</v>
      </c>
      <c r="AH1881" s="16">
        <f t="shared" si="358"/>
        <v>-22.09429981261745</v>
      </c>
      <c r="AI1881" s="16">
        <f t="shared" si="359"/>
        <v>-8.1633434381216619E-2</v>
      </c>
      <c r="AJ1881" s="44">
        <v>221112</v>
      </c>
      <c r="AK1881" s="15" t="s">
        <v>683</v>
      </c>
      <c r="AL1881" s="14" t="s">
        <v>57</v>
      </c>
      <c r="AM1881" s="39" t="s">
        <v>58</v>
      </c>
      <c r="AN1881" s="39" t="s">
        <v>59</v>
      </c>
      <c r="AO1881" s="39" t="s">
        <v>60</v>
      </c>
      <c r="AP1881" s="39" t="s">
        <v>61</v>
      </c>
      <c r="AQ1881" s="20"/>
      <c r="AR1881" s="20"/>
      <c r="AS1881" s="20"/>
      <c r="AT1881" s="20"/>
      <c r="AU1881" s="20"/>
      <c r="AV1881" s="20"/>
      <c r="AW1881" s="20"/>
      <c r="AX1881" s="20"/>
      <c r="AY1881" s="20"/>
      <c r="AZ1881" s="20"/>
      <c r="BA1881" s="20"/>
      <c r="BB1881" s="20"/>
    </row>
    <row r="1882" spans="1:54" ht="29.1" customHeight="1" x14ac:dyDescent="0.25">
      <c r="A1882" s="40" t="s">
        <v>10</v>
      </c>
      <c r="B1882" s="13" t="s">
        <v>10</v>
      </c>
      <c r="C1882" s="13" t="s">
        <v>252</v>
      </c>
      <c r="D1882" s="13">
        <v>34003</v>
      </c>
      <c r="E1882" s="13">
        <v>2488</v>
      </c>
      <c r="F1882" s="13" t="s">
        <v>271</v>
      </c>
      <c r="G1882" s="13" t="s">
        <v>315</v>
      </c>
      <c r="H1882" s="13" t="s">
        <v>82</v>
      </c>
      <c r="I1882" s="13" t="s">
        <v>84</v>
      </c>
      <c r="J1882" s="13" t="s">
        <v>314</v>
      </c>
      <c r="K1882" s="4">
        <v>2398</v>
      </c>
      <c r="L1882" s="4">
        <v>1201</v>
      </c>
      <c r="M1882" s="13" t="s">
        <v>36</v>
      </c>
      <c r="N1882" s="15" t="s">
        <v>679</v>
      </c>
      <c r="O1882" s="15">
        <v>8.2257082144362406E-2</v>
      </c>
      <c r="P1882" s="15">
        <v>9.7103555999999994E-2</v>
      </c>
      <c r="Q1882" s="15">
        <f t="shared" si="349"/>
        <v>1.4846473855637587E-2</v>
      </c>
      <c r="R1882" s="15">
        <f t="shared" si="350"/>
        <v>18.048870040857764</v>
      </c>
      <c r="S1882" s="15">
        <v>2.3112437050992911E-2</v>
      </c>
      <c r="T1882" s="15">
        <v>2.8181896999999997E-2</v>
      </c>
      <c r="U1882" s="15">
        <f t="shared" si="351"/>
        <v>5.0694599490070866E-3</v>
      </c>
      <c r="V1882" s="16">
        <f t="shared" si="352"/>
        <v>21.933904840161812</v>
      </c>
      <c r="W1882" s="17">
        <f t="shared" si="353"/>
        <v>2.512221418586186E-4</v>
      </c>
      <c r="X1882" s="17">
        <f t="shared" si="353"/>
        <v>3.0632496739130434E-4</v>
      </c>
      <c r="Y1882" s="16">
        <f t="shared" si="354"/>
        <v>5.5102825532685738E-5</v>
      </c>
      <c r="Z1882" s="15">
        <f t="shared" si="355"/>
        <v>21.933904840161819</v>
      </c>
      <c r="AA1882" s="13">
        <v>0.09</v>
      </c>
      <c r="AB1882" s="13">
        <v>144.1</v>
      </c>
      <c r="AC1882" s="13">
        <v>47.55</v>
      </c>
      <c r="AD1882" s="13">
        <v>0</v>
      </c>
      <c r="AE1882" s="18">
        <f t="shared" si="356"/>
        <v>7.2050000000000003E-2</v>
      </c>
      <c r="AF1882" s="18">
        <f t="shared" si="360"/>
        <v>8.7853378437336593E-2</v>
      </c>
      <c r="AG1882" s="19">
        <f t="shared" si="357"/>
        <v>1.580337843733659E-2</v>
      </c>
      <c r="AH1882" s="16">
        <f t="shared" si="358"/>
        <v>21.933904840161819</v>
      </c>
      <c r="AI1882" s="16">
        <f t="shared" si="359"/>
        <v>7.1798777858141385E-2</v>
      </c>
      <c r="AJ1882" s="44">
        <v>221112</v>
      </c>
      <c r="AK1882" s="15" t="s">
        <v>683</v>
      </c>
      <c r="AL1882" s="14" t="s">
        <v>76</v>
      </c>
      <c r="AM1882" s="39" t="s">
        <v>58</v>
      </c>
      <c r="AN1882" s="39" t="s">
        <v>59</v>
      </c>
      <c r="AO1882" s="39" t="s">
        <v>77</v>
      </c>
      <c r="AP1882" s="39" t="s">
        <v>61</v>
      </c>
      <c r="AQ1882" s="20"/>
      <c r="AR1882" s="20"/>
      <c r="AS1882" s="20"/>
      <c r="AT1882" s="20"/>
      <c r="AU1882" s="20"/>
      <c r="AV1882" s="20"/>
      <c r="AW1882" s="20"/>
      <c r="AX1882" s="20"/>
      <c r="AY1882" s="20"/>
      <c r="AZ1882" s="20"/>
      <c r="BA1882" s="20"/>
      <c r="BB1882" s="20"/>
    </row>
    <row r="1883" spans="1:54" ht="29.1" hidden="1" customHeight="1" x14ac:dyDescent="0.25">
      <c r="A1883" s="39" t="s">
        <v>30</v>
      </c>
      <c r="B1883" s="13" t="s">
        <v>260</v>
      </c>
      <c r="C1883" s="13" t="s">
        <v>252</v>
      </c>
      <c r="D1883" s="13">
        <v>34023</v>
      </c>
      <c r="E1883" s="13">
        <v>17824</v>
      </c>
      <c r="F1883" s="13" t="s">
        <v>280</v>
      </c>
      <c r="G1883" s="13" t="s">
        <v>331</v>
      </c>
      <c r="H1883" s="13" t="s">
        <v>126</v>
      </c>
      <c r="I1883" s="13" t="s">
        <v>128</v>
      </c>
      <c r="J1883" s="13" t="s">
        <v>412</v>
      </c>
      <c r="K1883" s="4">
        <v>2400</v>
      </c>
      <c r="L1883" s="4">
        <v>13001</v>
      </c>
      <c r="M1883" s="14" t="s">
        <v>34</v>
      </c>
      <c r="N1883" s="15" t="s">
        <v>679</v>
      </c>
      <c r="O1883" s="15">
        <v>3.5187364278348201</v>
      </c>
      <c r="P1883" s="15">
        <v>0</v>
      </c>
      <c r="Q1883" s="15">
        <f t="shared" si="349"/>
        <v>-3.5187364278348201</v>
      </c>
      <c r="R1883" s="15">
        <f t="shared" si="350"/>
        <v>-100</v>
      </c>
      <c r="S1883" s="15">
        <v>2.3787295127536781</v>
      </c>
      <c r="T1883" s="15">
        <v>0</v>
      </c>
      <c r="U1883" s="15">
        <f t="shared" si="351"/>
        <v>-2.3787295127536781</v>
      </c>
      <c r="V1883" s="16">
        <f t="shared" si="352"/>
        <v>-100</v>
      </c>
      <c r="W1883" s="17">
        <f t="shared" si="353"/>
        <v>2.5855755573409543E-2</v>
      </c>
      <c r="X1883" s="17">
        <f t="shared" si="353"/>
        <v>0</v>
      </c>
      <c r="Y1883" s="16">
        <f t="shared" si="354"/>
        <v>-2.5855755573409543E-2</v>
      </c>
      <c r="Z1883" s="15">
        <f t="shared" si="355"/>
        <v>-100</v>
      </c>
      <c r="AA1883" s="13">
        <v>1.76</v>
      </c>
      <c r="AB1883" s="13">
        <v>148.37</v>
      </c>
      <c r="AC1883" s="13">
        <v>0</v>
      </c>
      <c r="AD1883" s="13">
        <v>0</v>
      </c>
      <c r="AE1883" s="18">
        <f t="shared" si="356"/>
        <v>7.4185000000000001E-2</v>
      </c>
      <c r="AF1883" s="18">
        <f t="shared" si="360"/>
        <v>0</v>
      </c>
      <c r="AG1883" s="19">
        <f t="shared" si="357"/>
        <v>-7.4185000000000001E-2</v>
      </c>
      <c r="AH1883" s="16">
        <f t="shared" si="358"/>
        <v>-100</v>
      </c>
      <c r="AI1883" s="16">
        <f t="shared" si="359"/>
        <v>4.8329244426590458E-2</v>
      </c>
      <c r="AJ1883" s="44">
        <v>221112</v>
      </c>
      <c r="AK1883" s="15" t="s">
        <v>686</v>
      </c>
      <c r="AL1883" s="14" t="s">
        <v>57</v>
      </c>
      <c r="AM1883" s="39" t="s">
        <v>58</v>
      </c>
      <c r="AN1883" s="39" t="s">
        <v>59</v>
      </c>
      <c r="AO1883" s="39" t="s">
        <v>60</v>
      </c>
      <c r="AP1883" s="39" t="s">
        <v>61</v>
      </c>
      <c r="AQ1883" s="20"/>
      <c r="AR1883" s="20"/>
      <c r="AS1883" s="20"/>
      <c r="AT1883" s="20"/>
      <c r="AU1883" s="20"/>
      <c r="AV1883" s="20"/>
      <c r="AW1883" s="20"/>
      <c r="AX1883" s="20"/>
      <c r="AY1883" s="20"/>
      <c r="AZ1883" s="20"/>
      <c r="BA1883" s="20"/>
      <c r="BB1883" s="20"/>
    </row>
    <row r="1884" spans="1:54" ht="26.1" hidden="1" customHeight="1" x14ac:dyDescent="0.25">
      <c r="A1884" s="40" t="s">
        <v>41</v>
      </c>
      <c r="B1884" s="13" t="s">
        <v>254</v>
      </c>
      <c r="C1884" s="13" t="s">
        <v>251</v>
      </c>
      <c r="D1884" s="13">
        <v>34007</v>
      </c>
      <c r="E1884" s="13">
        <v>51608</v>
      </c>
      <c r="F1884" s="13" t="s">
        <v>271</v>
      </c>
      <c r="G1884" s="13" t="s">
        <v>276</v>
      </c>
      <c r="H1884" s="13" t="s">
        <v>93</v>
      </c>
      <c r="I1884" s="13" t="s">
        <v>94</v>
      </c>
      <c r="J1884" s="13" t="s">
        <v>373</v>
      </c>
      <c r="K1884" s="4">
        <v>10751</v>
      </c>
      <c r="L1884" s="4">
        <v>2001</v>
      </c>
      <c r="M1884" s="13" t="s">
        <v>36</v>
      </c>
      <c r="N1884" s="15" t="s">
        <v>679</v>
      </c>
      <c r="O1884" s="15">
        <v>13.9279724242949</v>
      </c>
      <c r="P1884" s="15">
        <v>17.187041180000001</v>
      </c>
      <c r="Q1884" s="15">
        <f t="shared" si="349"/>
        <v>3.2590687557051012</v>
      </c>
      <c r="R1884" s="15">
        <f t="shared" si="350"/>
        <v>23.399448652125621</v>
      </c>
      <c r="S1884" s="15">
        <v>7.9749167770140099</v>
      </c>
      <c r="T1884" s="15">
        <v>9.8542814940000003</v>
      </c>
      <c r="U1884" s="15">
        <f t="shared" si="351"/>
        <v>1.8793647169859904</v>
      </c>
      <c r="V1884" s="16">
        <f t="shared" si="352"/>
        <v>23.565947702462008</v>
      </c>
      <c r="W1884" s="17">
        <f t="shared" si="353"/>
        <v>8.6683878011021842E-2</v>
      </c>
      <c r="X1884" s="17">
        <f t="shared" si="353"/>
        <v>0.10711175536956521</v>
      </c>
      <c r="Y1884" s="16">
        <f t="shared" si="354"/>
        <v>2.0427877358543373E-2</v>
      </c>
      <c r="Z1884" s="15">
        <f t="shared" si="355"/>
        <v>23.565947702462008</v>
      </c>
      <c r="AA1884" s="13">
        <v>11.57</v>
      </c>
      <c r="AB1884" s="13">
        <v>149.75</v>
      </c>
      <c r="AC1884" s="13">
        <v>7.52</v>
      </c>
      <c r="AD1884" s="13">
        <v>0</v>
      </c>
      <c r="AE1884" s="18">
        <f t="shared" si="356"/>
        <v>7.4874999999999997E-2</v>
      </c>
      <c r="AF1884" s="18">
        <f t="shared" si="360"/>
        <v>9.2520003342218424E-2</v>
      </c>
      <c r="AG1884" s="19">
        <f t="shared" si="357"/>
        <v>1.7645003342218427E-2</v>
      </c>
      <c r="AH1884" s="16">
        <f t="shared" si="358"/>
        <v>23.565947702462005</v>
      </c>
      <c r="AI1884" s="16">
        <f t="shared" si="359"/>
        <v>-1.1808878011021845E-2</v>
      </c>
      <c r="AJ1884" s="44">
        <v>221112</v>
      </c>
      <c r="AK1884" s="15" t="s">
        <v>683</v>
      </c>
      <c r="AL1884" s="14" t="s">
        <v>57</v>
      </c>
      <c r="AM1884" s="39" t="s">
        <v>58</v>
      </c>
      <c r="AN1884" s="39" t="s">
        <v>59</v>
      </c>
      <c r="AO1884" s="39" t="s">
        <v>60</v>
      </c>
      <c r="AP1884" s="39" t="s">
        <v>61</v>
      </c>
      <c r="AQ1884" s="20"/>
      <c r="AR1884" s="20"/>
      <c r="AS1884" s="20"/>
      <c r="AT1884" s="20"/>
      <c r="AU1884" s="20"/>
      <c r="AV1884" s="20"/>
      <c r="AW1884" s="20"/>
      <c r="AX1884" s="20"/>
      <c r="AY1884" s="20"/>
      <c r="AZ1884" s="20"/>
      <c r="BA1884" s="20"/>
      <c r="BB1884" s="20"/>
    </row>
    <row r="1885" spans="1:54" ht="26.1" customHeight="1" x14ac:dyDescent="0.25">
      <c r="A1885" s="40" t="s">
        <v>44</v>
      </c>
      <c r="B1885" s="13" t="s">
        <v>260</v>
      </c>
      <c r="C1885" s="13" t="s">
        <v>252</v>
      </c>
      <c r="D1885" s="13">
        <v>34023</v>
      </c>
      <c r="E1885" s="13">
        <v>18061</v>
      </c>
      <c r="F1885" s="13" t="s">
        <v>271</v>
      </c>
      <c r="G1885" s="13" t="s">
        <v>360</v>
      </c>
      <c r="H1885" s="13" t="s">
        <v>130</v>
      </c>
      <c r="I1885" s="13" t="s">
        <v>131</v>
      </c>
      <c r="J1885" s="13" t="s">
        <v>424</v>
      </c>
      <c r="K1885" s="4">
        <v>50799</v>
      </c>
      <c r="L1885" s="4">
        <v>3001</v>
      </c>
      <c r="M1885" s="13" t="s">
        <v>36</v>
      </c>
      <c r="N1885" s="15" t="s">
        <v>679</v>
      </c>
      <c r="O1885" s="15">
        <v>9.5059441710318797</v>
      </c>
      <c r="P1885" s="15">
        <v>12.25322764</v>
      </c>
      <c r="Q1885" s="15">
        <f t="shared" si="349"/>
        <v>2.7472834689681207</v>
      </c>
      <c r="R1885" s="15">
        <f t="shared" si="350"/>
        <v>28.900690131761003</v>
      </c>
      <c r="S1885" s="15">
        <v>6.9552681468616306</v>
      </c>
      <c r="T1885" s="15">
        <v>9.266703734</v>
      </c>
      <c r="U1885" s="15">
        <f t="shared" si="351"/>
        <v>2.3114355871383694</v>
      </c>
      <c r="V1885" s="16">
        <f t="shared" si="352"/>
        <v>33.232875258466343</v>
      </c>
      <c r="W1885" s="17">
        <f t="shared" si="353"/>
        <v>7.5600740726756849E-2</v>
      </c>
      <c r="X1885" s="17">
        <f t="shared" si="353"/>
        <v>0.10072504058695653</v>
      </c>
      <c r="Y1885" s="16">
        <f t="shared" si="354"/>
        <v>2.5124299860199678E-2</v>
      </c>
      <c r="Z1885" s="15">
        <f t="shared" si="355"/>
        <v>33.232875258466358</v>
      </c>
      <c r="AA1885" s="13">
        <v>9.42</v>
      </c>
      <c r="AB1885" s="13">
        <v>150.97999999999999</v>
      </c>
      <c r="AC1885" s="13">
        <v>8.8000000000000007</v>
      </c>
      <c r="AD1885" s="13">
        <v>0</v>
      </c>
      <c r="AE1885" s="18">
        <f t="shared" si="356"/>
        <v>7.5490000000000002E-2</v>
      </c>
      <c r="AF1885" s="18">
        <f t="shared" si="360"/>
        <v>0.10057749753261626</v>
      </c>
      <c r="AG1885" s="19">
        <f t="shared" si="357"/>
        <v>2.5087497532616257E-2</v>
      </c>
      <c r="AH1885" s="16">
        <f t="shared" si="358"/>
        <v>33.232875258466358</v>
      </c>
      <c r="AI1885" s="16">
        <f t="shared" si="359"/>
        <v>-1.1074072675684721E-4</v>
      </c>
      <c r="AJ1885" s="44">
        <v>221112</v>
      </c>
      <c r="AK1885" s="15" t="s">
        <v>683</v>
      </c>
      <c r="AL1885" s="14" t="s">
        <v>57</v>
      </c>
      <c r="AM1885" s="39" t="s">
        <v>58</v>
      </c>
      <c r="AN1885" s="39" t="s">
        <v>59</v>
      </c>
      <c r="AO1885" s="39" t="s">
        <v>60</v>
      </c>
      <c r="AP1885" s="39" t="s">
        <v>61</v>
      </c>
      <c r="AQ1885" s="20"/>
      <c r="AR1885" s="20"/>
      <c r="AS1885" s="20"/>
      <c r="AT1885" s="20"/>
      <c r="AU1885" s="20"/>
      <c r="AV1885" s="20"/>
      <c r="AW1885" s="20"/>
      <c r="AX1885" s="20"/>
      <c r="AY1885" s="20"/>
      <c r="AZ1885" s="20"/>
      <c r="BA1885" s="20"/>
      <c r="BB1885" s="20"/>
    </row>
    <row r="1886" spans="1:54" ht="26.1" hidden="1" customHeight="1" x14ac:dyDescent="0.25">
      <c r="A1886" s="39" t="s">
        <v>31</v>
      </c>
      <c r="B1886" s="13" t="s">
        <v>31</v>
      </c>
      <c r="C1886" s="13" t="s">
        <v>252</v>
      </c>
      <c r="D1886" s="13">
        <v>34013</v>
      </c>
      <c r="E1886" s="13">
        <v>7627</v>
      </c>
      <c r="F1886" s="13" t="s">
        <v>280</v>
      </c>
      <c r="G1886" s="13" t="s">
        <v>431</v>
      </c>
      <c r="H1886" s="13" t="s">
        <v>132</v>
      </c>
      <c r="I1886" s="13" t="s">
        <v>134</v>
      </c>
      <c r="J1886" s="13" t="s">
        <v>430</v>
      </c>
      <c r="K1886" s="4">
        <v>2401</v>
      </c>
      <c r="L1886" s="4">
        <v>10001</v>
      </c>
      <c r="M1886" s="14" t="s">
        <v>34</v>
      </c>
      <c r="N1886" s="15" t="s">
        <v>679</v>
      </c>
      <c r="O1886" s="15">
        <v>0.99223069079264603</v>
      </c>
      <c r="P1886" s="15">
        <v>0</v>
      </c>
      <c r="Q1886" s="15">
        <f t="shared" si="349"/>
        <v>-0.99223069079264603</v>
      </c>
      <c r="R1886" s="15">
        <f t="shared" si="350"/>
        <v>-100</v>
      </c>
      <c r="S1886" s="15">
        <v>0.41336940664588817</v>
      </c>
      <c r="T1886" s="15">
        <v>0</v>
      </c>
      <c r="U1886" s="15">
        <f t="shared" si="351"/>
        <v>-0.41336940664588817</v>
      </c>
      <c r="V1886" s="16">
        <f t="shared" si="352"/>
        <v>-100</v>
      </c>
      <c r="W1886" s="17">
        <f t="shared" si="353"/>
        <v>4.4931457244118279E-3</v>
      </c>
      <c r="X1886" s="17">
        <f t="shared" si="353"/>
        <v>0</v>
      </c>
      <c r="Y1886" s="16">
        <f t="shared" si="354"/>
        <v>-4.4931457244118279E-3</v>
      </c>
      <c r="Z1886" s="15">
        <f t="shared" si="355"/>
        <v>-100</v>
      </c>
      <c r="AA1886" s="13">
        <v>0.99</v>
      </c>
      <c r="AB1886" s="13">
        <v>152.66999999999999</v>
      </c>
      <c r="AC1886" s="13">
        <v>0</v>
      </c>
      <c r="AD1886" s="13">
        <v>0</v>
      </c>
      <c r="AE1886" s="18">
        <f t="shared" si="356"/>
        <v>7.6335E-2</v>
      </c>
      <c r="AF1886" s="18">
        <f t="shared" si="360"/>
        <v>0</v>
      </c>
      <c r="AG1886" s="19">
        <f t="shared" si="357"/>
        <v>-7.6335E-2</v>
      </c>
      <c r="AH1886" s="16">
        <f t="shared" si="358"/>
        <v>-100</v>
      </c>
      <c r="AI1886" s="16">
        <f t="shared" si="359"/>
        <v>7.1841854275588174E-2</v>
      </c>
      <c r="AJ1886" s="44">
        <v>221112</v>
      </c>
      <c r="AK1886" s="15" t="s">
        <v>686</v>
      </c>
      <c r="AL1886" s="14" t="s">
        <v>57</v>
      </c>
      <c r="AM1886" s="39" t="s">
        <v>58</v>
      </c>
      <c r="AN1886" s="39" t="s">
        <v>59</v>
      </c>
      <c r="AO1886" s="39" t="s">
        <v>60</v>
      </c>
      <c r="AP1886" s="39" t="s">
        <v>61</v>
      </c>
      <c r="AQ1886" s="20"/>
      <c r="AR1886" s="20"/>
      <c r="AS1886" s="20"/>
      <c r="AT1886" s="20"/>
      <c r="AU1886" s="20"/>
      <c r="AV1886" s="20"/>
      <c r="AW1886" s="20"/>
      <c r="AX1886" s="20"/>
      <c r="AY1886" s="20"/>
      <c r="AZ1886" s="20"/>
      <c r="BA1886" s="20"/>
      <c r="BB1886" s="20"/>
    </row>
    <row r="1887" spans="1:54" ht="26.1" customHeight="1" x14ac:dyDescent="0.25">
      <c r="A1887" s="40" t="s">
        <v>11</v>
      </c>
      <c r="B1887" s="13" t="s">
        <v>652</v>
      </c>
      <c r="C1887" s="13" t="s">
        <v>252</v>
      </c>
      <c r="D1887" s="13">
        <v>34039</v>
      </c>
      <c r="E1887" s="13">
        <v>41810</v>
      </c>
      <c r="F1887" s="13" t="s">
        <v>352</v>
      </c>
      <c r="G1887" s="13" t="s">
        <v>276</v>
      </c>
      <c r="H1887" s="13" t="s">
        <v>175</v>
      </c>
      <c r="I1887" s="13" t="s">
        <v>176</v>
      </c>
      <c r="J1887" s="13" t="s">
        <v>542</v>
      </c>
      <c r="K1887" s="4">
        <v>2406</v>
      </c>
      <c r="L1887" s="4">
        <v>5</v>
      </c>
      <c r="M1887" s="13" t="s">
        <v>36</v>
      </c>
      <c r="N1887" s="15" t="s">
        <v>679</v>
      </c>
      <c r="O1887" s="15">
        <v>3.5004446701076501</v>
      </c>
      <c r="P1887" s="15">
        <v>3.8117146989999999</v>
      </c>
      <c r="Q1887" s="15">
        <f t="shared" si="349"/>
        <v>0.31127002889234978</v>
      </c>
      <c r="R1887" s="15">
        <f t="shared" si="350"/>
        <v>8.8922996426844598</v>
      </c>
      <c r="S1887" s="15">
        <v>1.785949018001534</v>
      </c>
      <c r="T1887" s="15">
        <v>1.7843656790000002</v>
      </c>
      <c r="U1887" s="15">
        <f t="shared" si="351"/>
        <v>-1.5833390015338455E-3</v>
      </c>
      <c r="V1887" s="16">
        <f t="shared" si="352"/>
        <v>-8.8655330335554158E-2</v>
      </c>
      <c r="W1887" s="17">
        <f t="shared" si="353"/>
        <v>1.9412489326103632E-2</v>
      </c>
      <c r="X1887" s="17">
        <f t="shared" si="353"/>
        <v>1.939527911956522E-2</v>
      </c>
      <c r="Y1887" s="16">
        <f t="shared" si="354"/>
        <v>-1.7210206538411515E-5</v>
      </c>
      <c r="Z1887" s="15">
        <f t="shared" si="355"/>
        <v>-8.8655330335554935E-2</v>
      </c>
      <c r="AA1887" s="13">
        <v>3.6</v>
      </c>
      <c r="AB1887" s="13">
        <v>153.93</v>
      </c>
      <c r="AC1887" s="13">
        <v>3.27</v>
      </c>
      <c r="AD1887" s="13">
        <v>0</v>
      </c>
      <c r="AE1887" s="18">
        <f t="shared" si="356"/>
        <v>7.6965000000000006E-2</v>
      </c>
      <c r="AF1887" s="18">
        <f t="shared" si="360"/>
        <v>7.6896766425007243E-2</v>
      </c>
      <c r="AG1887" s="19">
        <f t="shared" si="357"/>
        <v>-6.8233574992762613E-5</v>
      </c>
      <c r="AH1887" s="16">
        <f t="shared" si="358"/>
        <v>-8.8655330335558516E-2</v>
      </c>
      <c r="AI1887" s="16">
        <f t="shared" si="359"/>
        <v>5.755251067389637E-2</v>
      </c>
      <c r="AJ1887" s="44">
        <v>221112</v>
      </c>
      <c r="AK1887" s="15" t="s">
        <v>686</v>
      </c>
      <c r="AL1887" s="14" t="s">
        <v>57</v>
      </c>
      <c r="AM1887" s="39" t="s">
        <v>58</v>
      </c>
      <c r="AN1887" s="39" t="s">
        <v>59</v>
      </c>
      <c r="AO1887" s="39" t="s">
        <v>60</v>
      </c>
      <c r="AP1887" s="39" t="s">
        <v>61</v>
      </c>
      <c r="AQ1887" s="20"/>
      <c r="AR1887" s="20"/>
      <c r="AS1887" s="20"/>
      <c r="AT1887" s="20"/>
      <c r="AU1887" s="20"/>
      <c r="AV1887" s="20"/>
      <c r="AW1887" s="20"/>
      <c r="AX1887" s="20"/>
      <c r="AY1887" s="20"/>
      <c r="AZ1887" s="20"/>
      <c r="BA1887" s="20"/>
      <c r="BB1887" s="20"/>
    </row>
    <row r="1888" spans="1:54" ht="26.1" hidden="1" customHeight="1" x14ac:dyDescent="0.25">
      <c r="A1888" s="39" t="s">
        <v>22</v>
      </c>
      <c r="B1888" s="13" t="s">
        <v>260</v>
      </c>
      <c r="C1888" s="13" t="s">
        <v>252</v>
      </c>
      <c r="D1888" s="13">
        <v>34023</v>
      </c>
      <c r="E1888" s="13">
        <v>18068</v>
      </c>
      <c r="F1888" s="13" t="s">
        <v>352</v>
      </c>
      <c r="G1888" s="13" t="s">
        <v>276</v>
      </c>
      <c r="H1888" s="13" t="s">
        <v>225</v>
      </c>
      <c r="I1888" s="13" t="s">
        <v>229</v>
      </c>
      <c r="J1888" s="13" t="s">
        <v>606</v>
      </c>
      <c r="K1888" s="4">
        <v>2411</v>
      </c>
      <c r="L1888" s="4">
        <v>4</v>
      </c>
      <c r="M1888" s="14" t="s">
        <v>35</v>
      </c>
      <c r="N1888" s="15" t="s">
        <v>679</v>
      </c>
      <c r="O1888" s="15">
        <v>2.3814484540563301</v>
      </c>
      <c r="P1888" s="15">
        <v>112.6383768</v>
      </c>
      <c r="Q1888" s="15">
        <f t="shared" si="349"/>
        <v>110.25692834594368</v>
      </c>
      <c r="R1888" s="15">
        <f t="shared" si="350"/>
        <v>4629.8263629490966</v>
      </c>
      <c r="S1888" s="15">
        <v>2.2488251479420853</v>
      </c>
      <c r="T1888" s="15">
        <v>49.66110956</v>
      </c>
      <c r="U1888" s="15">
        <f t="shared" si="351"/>
        <v>47.412284412057915</v>
      </c>
      <c r="V1888" s="16">
        <f t="shared" si="352"/>
        <v>2108.3135100763707</v>
      </c>
      <c r="W1888" s="17">
        <f t="shared" si="353"/>
        <v>2.4443751608066146E-2</v>
      </c>
      <c r="X1888" s="17">
        <f t="shared" si="353"/>
        <v>0.53979466913043483</v>
      </c>
      <c r="Y1888" s="16">
        <f t="shared" si="354"/>
        <v>0.51535091752236872</v>
      </c>
      <c r="Z1888" s="15">
        <f t="shared" si="355"/>
        <v>2108.3135100763707</v>
      </c>
      <c r="AA1888" s="13">
        <v>2.38</v>
      </c>
      <c r="AB1888" s="13">
        <v>154.22999999999999</v>
      </c>
      <c r="AC1888" s="13">
        <v>0</v>
      </c>
      <c r="AD1888" s="13">
        <v>0</v>
      </c>
      <c r="AE1888" s="18">
        <f t="shared" si="356"/>
        <v>7.7114999999999989E-2</v>
      </c>
      <c r="AF1888" s="18">
        <f t="shared" si="360"/>
        <v>1.7029409632953929</v>
      </c>
      <c r="AG1888" s="19">
        <f t="shared" si="357"/>
        <v>1.6258259632953929</v>
      </c>
      <c r="AH1888" s="16">
        <f t="shared" si="358"/>
        <v>2108.3135100763707</v>
      </c>
      <c r="AI1888" s="16">
        <f t="shared" si="359"/>
        <v>5.2671248391933843E-2</v>
      </c>
      <c r="AJ1888" s="44">
        <v>221112</v>
      </c>
      <c r="AK1888" s="15" t="s">
        <v>685</v>
      </c>
      <c r="AL1888" s="14" t="s">
        <v>155</v>
      </c>
      <c r="AM1888" s="39" t="s">
        <v>65</v>
      </c>
      <c r="AN1888" s="39" t="s">
        <v>59</v>
      </c>
      <c r="AO1888" s="39" t="s">
        <v>60</v>
      </c>
      <c r="AP1888" s="39" t="s">
        <v>156</v>
      </c>
      <c r="AQ1888" s="20"/>
      <c r="AR1888" s="20"/>
      <c r="AS1888" s="20"/>
      <c r="AT1888" s="20"/>
      <c r="AU1888" s="20"/>
      <c r="AV1888" s="20"/>
      <c r="AW1888" s="20"/>
      <c r="AX1888" s="20"/>
      <c r="AY1888" s="20"/>
      <c r="AZ1888" s="20"/>
      <c r="BA1888" s="20"/>
      <c r="BB1888" s="20"/>
    </row>
    <row r="1889" spans="1:54" ht="26.1" customHeight="1" x14ac:dyDescent="0.25">
      <c r="A1889" s="40" t="s">
        <v>46</v>
      </c>
      <c r="B1889" s="13" t="s">
        <v>257</v>
      </c>
      <c r="C1889" s="13" t="s">
        <v>252</v>
      </c>
      <c r="D1889" s="13">
        <v>34017</v>
      </c>
      <c r="E1889" s="13">
        <v>12174</v>
      </c>
      <c r="F1889" s="13" t="s">
        <v>278</v>
      </c>
      <c r="G1889" s="13" t="s">
        <v>300</v>
      </c>
      <c r="H1889" s="13" t="s">
        <v>78</v>
      </c>
      <c r="I1889" s="13" t="s">
        <v>79</v>
      </c>
      <c r="J1889" s="13" t="s">
        <v>299</v>
      </c>
      <c r="K1889" s="4">
        <v>50497</v>
      </c>
      <c r="L1889" s="4">
        <v>4001</v>
      </c>
      <c r="M1889" s="13" t="s">
        <v>36</v>
      </c>
      <c r="N1889" s="15" t="s">
        <v>679</v>
      </c>
      <c r="O1889" s="15">
        <v>14.056975626016699</v>
      </c>
      <c r="P1889" s="15">
        <v>4.0981346070000004</v>
      </c>
      <c r="Q1889" s="15">
        <f t="shared" si="349"/>
        <v>-9.9588410190166989</v>
      </c>
      <c r="R1889" s="15">
        <f t="shared" si="350"/>
        <v>-70.846256577302739</v>
      </c>
      <c r="S1889" s="15">
        <v>4.7158069120288797</v>
      </c>
      <c r="T1889" s="15">
        <v>2.8181241459999997</v>
      </c>
      <c r="U1889" s="15">
        <f t="shared" si="351"/>
        <v>-1.89768276602888</v>
      </c>
      <c r="V1889" s="16">
        <f t="shared" si="352"/>
        <v>-40.240891992171086</v>
      </c>
      <c r="W1889" s="17">
        <f t="shared" si="353"/>
        <v>5.1258770782922604E-2</v>
      </c>
      <c r="X1889" s="17">
        <f t="shared" si="353"/>
        <v>3.063178419565217E-2</v>
      </c>
      <c r="Y1889" s="16">
        <f t="shared" si="354"/>
        <v>-2.0626986587270434E-2</v>
      </c>
      <c r="Z1889" s="15">
        <f t="shared" si="355"/>
        <v>-40.240891992171086</v>
      </c>
      <c r="AA1889" s="13">
        <v>11.57</v>
      </c>
      <c r="AB1889" s="13">
        <v>156.62</v>
      </c>
      <c r="AC1889" s="13">
        <v>5.31</v>
      </c>
      <c r="AD1889" s="13">
        <v>0</v>
      </c>
      <c r="AE1889" s="18">
        <f t="shared" si="356"/>
        <v>7.8310000000000005E-2</v>
      </c>
      <c r="AF1889" s="18">
        <f t="shared" si="360"/>
        <v>4.6797357480930828E-2</v>
      </c>
      <c r="AG1889" s="19">
        <f t="shared" si="357"/>
        <v>-3.1512642519069177E-2</v>
      </c>
      <c r="AH1889" s="16">
        <f t="shared" si="358"/>
        <v>-40.240891992171086</v>
      </c>
      <c r="AI1889" s="16">
        <f t="shared" si="359"/>
        <v>2.7051229217077401E-2</v>
      </c>
      <c r="AJ1889" s="44">
        <v>221112</v>
      </c>
      <c r="AK1889" s="15" t="s">
        <v>686</v>
      </c>
      <c r="AL1889" s="14" t="s">
        <v>57</v>
      </c>
      <c r="AM1889" s="39" t="s">
        <v>58</v>
      </c>
      <c r="AN1889" s="39" t="s">
        <v>59</v>
      </c>
      <c r="AO1889" s="39" t="s">
        <v>60</v>
      </c>
      <c r="AP1889" s="39" t="s">
        <v>61</v>
      </c>
      <c r="AQ1889" s="20"/>
      <c r="AR1889" s="20"/>
      <c r="AS1889" s="20"/>
      <c r="AT1889" s="20"/>
      <c r="AU1889" s="20"/>
      <c r="AV1889" s="20"/>
      <c r="AW1889" s="20"/>
      <c r="AX1889" s="20"/>
      <c r="AY1889" s="20"/>
      <c r="AZ1889" s="20"/>
      <c r="BA1889" s="20"/>
      <c r="BB1889" s="20"/>
    </row>
    <row r="1890" spans="1:54" ht="26.1" customHeight="1" x14ac:dyDescent="0.25">
      <c r="A1890" s="40" t="s">
        <v>44</v>
      </c>
      <c r="B1890" s="13" t="s">
        <v>260</v>
      </c>
      <c r="C1890" s="13" t="s">
        <v>252</v>
      </c>
      <c r="D1890" s="13">
        <v>34023</v>
      </c>
      <c r="E1890" s="13">
        <v>18061</v>
      </c>
      <c r="F1890" s="13" t="s">
        <v>271</v>
      </c>
      <c r="G1890" s="13" t="s">
        <v>276</v>
      </c>
      <c r="H1890" s="13" t="s">
        <v>130</v>
      </c>
      <c r="I1890" s="13" t="s">
        <v>131</v>
      </c>
      <c r="J1890" s="13" t="s">
        <v>423</v>
      </c>
      <c r="K1890" s="4">
        <v>50799</v>
      </c>
      <c r="L1890" s="4">
        <v>1001</v>
      </c>
      <c r="M1890" s="13" t="s">
        <v>36</v>
      </c>
      <c r="N1890" s="15" t="s">
        <v>679</v>
      </c>
      <c r="O1890" s="15">
        <v>9.8816541747642397</v>
      </c>
      <c r="P1890" s="15">
        <v>12.498077800000001</v>
      </c>
      <c r="Q1890" s="15">
        <f t="shared" si="349"/>
        <v>2.6164236252357611</v>
      </c>
      <c r="R1890" s="15">
        <f t="shared" si="350"/>
        <v>26.477587446012645</v>
      </c>
      <c r="S1890" s="15">
        <v>7.3455863244545192</v>
      </c>
      <c r="T1890" s="15">
        <v>9.5970511209999998</v>
      </c>
      <c r="U1890" s="15">
        <f t="shared" si="351"/>
        <v>2.2514647965454806</v>
      </c>
      <c r="V1890" s="16">
        <f t="shared" si="352"/>
        <v>30.650579778091082</v>
      </c>
      <c r="W1890" s="17">
        <f t="shared" si="353"/>
        <v>7.9843329613636077E-2</v>
      </c>
      <c r="X1890" s="17">
        <f t="shared" si="353"/>
        <v>0.10431577305434782</v>
      </c>
      <c r="Y1890" s="16">
        <f t="shared" si="354"/>
        <v>2.4472443440711741E-2</v>
      </c>
      <c r="Z1890" s="15">
        <f t="shared" si="355"/>
        <v>30.650579778091075</v>
      </c>
      <c r="AA1890" s="13">
        <v>9.76</v>
      </c>
      <c r="AB1890" s="13">
        <v>156.63999999999999</v>
      </c>
      <c r="AC1890" s="13">
        <v>9.0500000000000007</v>
      </c>
      <c r="AD1890" s="13">
        <v>0</v>
      </c>
      <c r="AE1890" s="18">
        <f t="shared" si="356"/>
        <v>7.8319999999999987E-2</v>
      </c>
      <c r="AF1890" s="18">
        <f t="shared" si="360"/>
        <v>0.10232553408220091</v>
      </c>
      <c r="AG1890" s="19">
        <f t="shared" si="357"/>
        <v>2.4005534082200922E-2</v>
      </c>
      <c r="AH1890" s="16">
        <f t="shared" si="358"/>
        <v>30.650579778091071</v>
      </c>
      <c r="AI1890" s="16">
        <f t="shared" si="359"/>
        <v>-1.5233296136360902E-3</v>
      </c>
      <c r="AJ1890" s="44">
        <v>221112</v>
      </c>
      <c r="AK1890" s="15" t="s">
        <v>683</v>
      </c>
      <c r="AL1890" s="14" t="s">
        <v>57</v>
      </c>
      <c r="AM1890" s="39" t="s">
        <v>58</v>
      </c>
      <c r="AN1890" s="39" t="s">
        <v>59</v>
      </c>
      <c r="AO1890" s="39" t="s">
        <v>60</v>
      </c>
      <c r="AP1890" s="39" t="s">
        <v>61</v>
      </c>
      <c r="AQ1890" s="20"/>
      <c r="AR1890" s="20"/>
      <c r="AS1890" s="20"/>
      <c r="AT1890" s="20"/>
      <c r="AU1890" s="20"/>
      <c r="AV1890" s="20"/>
      <c r="AW1890" s="20"/>
      <c r="AX1890" s="20"/>
      <c r="AY1890" s="20"/>
      <c r="AZ1890" s="20"/>
      <c r="BA1890" s="20"/>
      <c r="BB1890" s="20"/>
    </row>
    <row r="1891" spans="1:54" ht="26.1" hidden="1" customHeight="1" x14ac:dyDescent="0.25">
      <c r="A1891" s="39" t="s">
        <v>31</v>
      </c>
      <c r="B1891" s="13" t="s">
        <v>31</v>
      </c>
      <c r="C1891" s="13" t="s">
        <v>252</v>
      </c>
      <c r="D1891" s="13">
        <v>34013</v>
      </c>
      <c r="E1891" s="13">
        <v>7627</v>
      </c>
      <c r="F1891" s="13" t="s">
        <v>280</v>
      </c>
      <c r="G1891" s="13" t="s">
        <v>325</v>
      </c>
      <c r="H1891" s="13" t="s">
        <v>132</v>
      </c>
      <c r="I1891" s="13" t="s">
        <v>134</v>
      </c>
      <c r="J1891" s="13" t="s">
        <v>434</v>
      </c>
      <c r="K1891" s="4">
        <v>2401</v>
      </c>
      <c r="L1891" s="4">
        <v>4001</v>
      </c>
      <c r="M1891" s="14" t="s">
        <v>34</v>
      </c>
      <c r="N1891" s="15" t="s">
        <v>679</v>
      </c>
      <c r="O1891" s="15">
        <v>1.0275955335768301</v>
      </c>
      <c r="P1891" s="15">
        <v>0</v>
      </c>
      <c r="Q1891" s="15">
        <f t="shared" si="349"/>
        <v>-1.0275955335768301</v>
      </c>
      <c r="R1891" s="15">
        <f t="shared" si="350"/>
        <v>-100</v>
      </c>
      <c r="S1891" s="15">
        <v>0.45571955242732454</v>
      </c>
      <c r="T1891" s="15">
        <v>0</v>
      </c>
      <c r="U1891" s="15">
        <f t="shared" si="351"/>
        <v>-0.45571955242732454</v>
      </c>
      <c r="V1891" s="16">
        <f t="shared" si="352"/>
        <v>-100</v>
      </c>
      <c r="W1891" s="17">
        <f t="shared" si="353"/>
        <v>4.9534733959491796E-3</v>
      </c>
      <c r="X1891" s="17">
        <f t="shared" si="353"/>
        <v>0</v>
      </c>
      <c r="Y1891" s="16">
        <f t="shared" si="354"/>
        <v>-4.9534733959491796E-3</v>
      </c>
      <c r="Z1891" s="15">
        <f t="shared" si="355"/>
        <v>-100</v>
      </c>
      <c r="AA1891" s="13">
        <v>1.03</v>
      </c>
      <c r="AB1891" s="13">
        <v>158.11000000000001</v>
      </c>
      <c r="AC1891" s="13">
        <v>0</v>
      </c>
      <c r="AD1891" s="13">
        <v>0</v>
      </c>
      <c r="AE1891" s="18">
        <f t="shared" si="356"/>
        <v>7.9055E-2</v>
      </c>
      <c r="AF1891" s="18">
        <f t="shared" si="360"/>
        <v>0</v>
      </c>
      <c r="AG1891" s="19">
        <f t="shared" si="357"/>
        <v>-7.9055E-2</v>
      </c>
      <c r="AH1891" s="16">
        <f t="shared" si="358"/>
        <v>-100</v>
      </c>
      <c r="AI1891" s="16">
        <f t="shared" si="359"/>
        <v>7.4101526604050824E-2</v>
      </c>
      <c r="AJ1891" s="44">
        <v>221112</v>
      </c>
      <c r="AK1891" s="15" t="s">
        <v>686</v>
      </c>
      <c r="AL1891" s="14" t="s">
        <v>57</v>
      </c>
      <c r="AM1891" s="39" t="s">
        <v>58</v>
      </c>
      <c r="AN1891" s="39" t="s">
        <v>59</v>
      </c>
      <c r="AO1891" s="39" t="s">
        <v>60</v>
      </c>
      <c r="AP1891" s="39" t="s">
        <v>61</v>
      </c>
      <c r="AQ1891" s="20"/>
      <c r="AR1891" s="20"/>
      <c r="AS1891" s="20"/>
      <c r="AT1891" s="20"/>
      <c r="AU1891" s="20"/>
      <c r="AV1891" s="20"/>
      <c r="AW1891" s="20"/>
      <c r="AX1891" s="20"/>
      <c r="AY1891" s="20"/>
      <c r="AZ1891" s="20"/>
      <c r="BA1891" s="20"/>
      <c r="BB1891" s="20"/>
    </row>
    <row r="1892" spans="1:54" ht="26.1" customHeight="1" x14ac:dyDescent="0.25">
      <c r="A1892" s="40" t="s">
        <v>11</v>
      </c>
      <c r="B1892" s="13" t="s">
        <v>652</v>
      </c>
      <c r="C1892" s="13" t="s">
        <v>252</v>
      </c>
      <c r="D1892" s="13">
        <v>34039</v>
      </c>
      <c r="E1892" s="13">
        <v>41810</v>
      </c>
      <c r="F1892" s="13" t="s">
        <v>548</v>
      </c>
      <c r="G1892" s="13" t="s">
        <v>360</v>
      </c>
      <c r="H1892" s="13" t="s">
        <v>175</v>
      </c>
      <c r="I1892" s="13" t="s">
        <v>177</v>
      </c>
      <c r="J1892" s="13" t="s">
        <v>553</v>
      </c>
      <c r="K1892" s="4">
        <v>2406</v>
      </c>
      <c r="L1892" s="4">
        <v>2101</v>
      </c>
      <c r="M1892" s="13" t="s">
        <v>36</v>
      </c>
      <c r="N1892" s="15" t="s">
        <v>679</v>
      </c>
      <c r="O1892" s="15">
        <v>14.4717730651177</v>
      </c>
      <c r="P1892" s="15">
        <v>17.647529949999999</v>
      </c>
      <c r="Q1892" s="15">
        <f t="shared" si="349"/>
        <v>3.1757568848822988</v>
      </c>
      <c r="R1892" s="15">
        <f t="shared" si="350"/>
        <v>21.944490634233631</v>
      </c>
      <c r="S1892" s="15">
        <v>4.43406187160386</v>
      </c>
      <c r="T1892" s="15">
        <v>5.7262246330000002</v>
      </c>
      <c r="U1892" s="15">
        <f t="shared" si="351"/>
        <v>1.2921627613961402</v>
      </c>
      <c r="V1892" s="16">
        <f t="shared" si="352"/>
        <v>29.141739533930938</v>
      </c>
      <c r="W1892" s="17">
        <f t="shared" si="353"/>
        <v>4.8196324691346305E-2</v>
      </c>
      <c r="X1892" s="17">
        <f t="shared" si="353"/>
        <v>6.2241572097826089E-2</v>
      </c>
      <c r="Y1892" s="16">
        <f t="shared" si="354"/>
        <v>1.4045247406479784E-2</v>
      </c>
      <c r="Z1892" s="15">
        <f t="shared" si="355"/>
        <v>29.141739533930938</v>
      </c>
      <c r="AA1892" s="13">
        <v>14.48</v>
      </c>
      <c r="AB1892" s="13">
        <v>159.68</v>
      </c>
      <c r="AC1892" s="13">
        <v>1.97</v>
      </c>
      <c r="AD1892" s="13">
        <v>0</v>
      </c>
      <c r="AE1892" s="18">
        <f t="shared" si="356"/>
        <v>7.9840000000000008E-2</v>
      </c>
      <c r="AF1892" s="18">
        <f t="shared" si="360"/>
        <v>0.10310676484389047</v>
      </c>
      <c r="AG1892" s="19">
        <f t="shared" si="357"/>
        <v>2.3266764843890467E-2</v>
      </c>
      <c r="AH1892" s="16">
        <f t="shared" si="358"/>
        <v>29.141739533930945</v>
      </c>
      <c r="AI1892" s="16">
        <f t="shared" si="359"/>
        <v>3.1643675308653703E-2</v>
      </c>
      <c r="AJ1892" s="44">
        <v>221112</v>
      </c>
      <c r="AK1892" s="15" t="s">
        <v>683</v>
      </c>
      <c r="AL1892" s="14" t="s">
        <v>57</v>
      </c>
      <c r="AM1892" s="39" t="s">
        <v>58</v>
      </c>
      <c r="AN1892" s="39" t="s">
        <v>59</v>
      </c>
      <c r="AO1892" s="39" t="s">
        <v>60</v>
      </c>
      <c r="AP1892" s="39" t="s">
        <v>61</v>
      </c>
      <c r="AQ1892" s="20"/>
      <c r="AR1892" s="20"/>
      <c r="AS1892" s="20"/>
      <c r="AT1892" s="20"/>
      <c r="AU1892" s="20"/>
      <c r="AV1892" s="20"/>
      <c r="AW1892" s="20"/>
      <c r="AX1892" s="20"/>
      <c r="AY1892" s="20"/>
      <c r="AZ1892" s="20"/>
      <c r="BA1892" s="20"/>
      <c r="BB1892" s="20"/>
    </row>
    <row r="1893" spans="1:54" ht="26.1" hidden="1" customHeight="1" x14ac:dyDescent="0.25">
      <c r="A1893" s="39" t="s">
        <v>11</v>
      </c>
      <c r="B1893" s="13" t="s">
        <v>652</v>
      </c>
      <c r="C1893" s="13" t="s">
        <v>252</v>
      </c>
      <c r="D1893" s="13">
        <v>34039</v>
      </c>
      <c r="E1893" s="13">
        <v>41810</v>
      </c>
      <c r="F1893" s="13" t="s">
        <v>352</v>
      </c>
      <c r="G1893" s="13" t="s">
        <v>276</v>
      </c>
      <c r="H1893" s="13" t="s">
        <v>175</v>
      </c>
      <c r="I1893" s="13" t="s">
        <v>176</v>
      </c>
      <c r="J1893" s="13" t="s">
        <v>542</v>
      </c>
      <c r="K1893" s="4">
        <v>2406</v>
      </c>
      <c r="L1893" s="4">
        <v>5</v>
      </c>
      <c r="M1893" s="14" t="s">
        <v>35</v>
      </c>
      <c r="N1893" s="15" t="s">
        <v>679</v>
      </c>
      <c r="O1893" s="15">
        <v>4.5626378644567396</v>
      </c>
      <c r="P1893" s="15">
        <v>4.8657868630000003</v>
      </c>
      <c r="Q1893" s="15">
        <f t="shared" si="349"/>
        <v>0.30314899854326072</v>
      </c>
      <c r="R1893" s="15">
        <f t="shared" si="350"/>
        <v>6.6441608461809372</v>
      </c>
      <c r="S1893" s="15">
        <v>2.8230778705104758</v>
      </c>
      <c r="T1893" s="15">
        <v>2.820575061</v>
      </c>
      <c r="U1893" s="15">
        <f t="shared" si="351"/>
        <v>-2.5028095104757675E-3</v>
      </c>
      <c r="V1893" s="16">
        <f t="shared" si="352"/>
        <v>-8.8655348002256967E-2</v>
      </c>
      <c r="W1893" s="17">
        <f t="shared" si="353"/>
        <v>3.0685629027287779E-2</v>
      </c>
      <c r="X1893" s="17">
        <f t="shared" si="353"/>
        <v>3.0658424576086956E-2</v>
      </c>
      <c r="Y1893" s="16">
        <f t="shared" si="354"/>
        <v>-2.7204451200822655E-5</v>
      </c>
      <c r="Z1893" s="15">
        <f t="shared" si="355"/>
        <v>-8.8655348002254011E-2</v>
      </c>
      <c r="AA1893" s="13">
        <v>4.5599999999999996</v>
      </c>
      <c r="AB1893" s="13">
        <v>160.51</v>
      </c>
      <c r="AC1893" s="13">
        <v>0</v>
      </c>
      <c r="AD1893" s="13">
        <v>179</v>
      </c>
      <c r="AE1893" s="18">
        <f t="shared" si="356"/>
        <v>8.0254999999999993E-2</v>
      </c>
      <c r="AF1893" s="18">
        <f t="shared" si="360"/>
        <v>8.0183849650460784E-2</v>
      </c>
      <c r="AG1893" s="19">
        <f t="shared" si="357"/>
        <v>-7.1150349539209068E-5</v>
      </c>
      <c r="AH1893" s="16">
        <f t="shared" si="358"/>
        <v>-8.865534800225415E-2</v>
      </c>
      <c r="AI1893" s="16">
        <f t="shared" si="359"/>
        <v>4.9569370972712218E-2</v>
      </c>
      <c r="AJ1893" s="44">
        <v>221112</v>
      </c>
      <c r="AK1893" s="15" t="s">
        <v>686</v>
      </c>
      <c r="AL1893" s="14" t="s">
        <v>57</v>
      </c>
      <c r="AM1893" s="39" t="s">
        <v>58</v>
      </c>
      <c r="AN1893" s="39" t="s">
        <v>59</v>
      </c>
      <c r="AO1893" s="39" t="s">
        <v>60</v>
      </c>
      <c r="AP1893" s="39" t="s">
        <v>61</v>
      </c>
      <c r="AQ1893" s="20"/>
      <c r="AR1893" s="20"/>
      <c r="AS1893" s="20"/>
      <c r="AT1893" s="20"/>
      <c r="AU1893" s="20"/>
      <c r="AV1893" s="20"/>
      <c r="AW1893" s="20"/>
      <c r="AX1893" s="20"/>
      <c r="AY1893" s="20"/>
      <c r="AZ1893" s="20"/>
      <c r="BA1893" s="20"/>
      <c r="BB1893" s="20"/>
    </row>
    <row r="1894" spans="1:54" ht="26.1" hidden="1" customHeight="1" x14ac:dyDescent="0.25">
      <c r="A1894" s="39" t="s">
        <v>13</v>
      </c>
      <c r="B1894" s="13" t="s">
        <v>261</v>
      </c>
      <c r="C1894" s="13" t="s">
        <v>251</v>
      </c>
      <c r="D1894" s="13">
        <v>34029</v>
      </c>
      <c r="E1894" s="13">
        <v>78896</v>
      </c>
      <c r="F1894" s="13" t="s">
        <v>352</v>
      </c>
      <c r="G1894" s="13" t="s">
        <v>276</v>
      </c>
      <c r="H1894" s="13" t="s">
        <v>166</v>
      </c>
      <c r="I1894" s="13" t="s">
        <v>167</v>
      </c>
      <c r="J1894" s="13" t="s">
        <v>518</v>
      </c>
      <c r="K1894" s="4">
        <v>54640</v>
      </c>
      <c r="L1894" s="4">
        <v>1001</v>
      </c>
      <c r="M1894" s="14" t="s">
        <v>35</v>
      </c>
      <c r="N1894" s="15" t="s">
        <v>679</v>
      </c>
      <c r="O1894" s="15">
        <v>10.197753240372901</v>
      </c>
      <c r="P1894" s="15">
        <v>7.4015303179999998</v>
      </c>
      <c r="Q1894" s="15">
        <f t="shared" si="349"/>
        <v>-2.7962229223729009</v>
      </c>
      <c r="R1894" s="15">
        <f t="shared" si="350"/>
        <v>-27.419990035674285</v>
      </c>
      <c r="S1894" s="15">
        <v>6.2402532918593794</v>
      </c>
      <c r="T1894" s="15">
        <v>4.8958006110000003</v>
      </c>
      <c r="U1894" s="15">
        <f t="shared" si="351"/>
        <v>-1.3444526808593791</v>
      </c>
      <c r="V1894" s="16">
        <f t="shared" si="352"/>
        <v>-21.544841498874138</v>
      </c>
      <c r="W1894" s="17">
        <f t="shared" si="353"/>
        <v>6.7828840128906304E-2</v>
      </c>
      <c r="X1894" s="17">
        <f t="shared" si="353"/>
        <v>5.3215224032608699E-2</v>
      </c>
      <c r="Y1894" s="16">
        <f t="shared" si="354"/>
        <v>-1.4613616096297605E-2</v>
      </c>
      <c r="Z1894" s="15">
        <f t="shared" si="355"/>
        <v>-21.544841498874145</v>
      </c>
      <c r="AA1894" s="13">
        <v>10.199999999999999</v>
      </c>
      <c r="AB1894" s="13">
        <v>161.31</v>
      </c>
      <c r="AC1894" s="13">
        <v>0</v>
      </c>
      <c r="AD1894" s="13">
        <v>278.5</v>
      </c>
      <c r="AE1894" s="18">
        <f t="shared" si="356"/>
        <v>8.0655000000000004E-2</v>
      </c>
      <c r="AF1894" s="18">
        <f t="shared" si="360"/>
        <v>6.3278008089083057E-2</v>
      </c>
      <c r="AG1894" s="19">
        <f t="shared" si="357"/>
        <v>-1.7376991910916947E-2</v>
      </c>
      <c r="AH1894" s="16">
        <f t="shared" si="358"/>
        <v>-21.544841498874153</v>
      </c>
      <c r="AI1894" s="16">
        <f t="shared" si="359"/>
        <v>1.2826159871093701E-2</v>
      </c>
      <c r="AJ1894" s="44">
        <v>221112</v>
      </c>
      <c r="AK1894" s="15" t="s">
        <v>686</v>
      </c>
      <c r="AL1894" s="14" t="s">
        <v>57</v>
      </c>
      <c r="AM1894" s="39" t="s">
        <v>58</v>
      </c>
      <c r="AN1894" s="39" t="s">
        <v>59</v>
      </c>
      <c r="AO1894" s="39" t="s">
        <v>60</v>
      </c>
      <c r="AP1894" s="39" t="s">
        <v>61</v>
      </c>
      <c r="AQ1894" s="20"/>
      <c r="AR1894" s="20"/>
      <c r="AS1894" s="20"/>
      <c r="AT1894" s="20"/>
      <c r="AU1894" s="20"/>
      <c r="AV1894" s="20"/>
      <c r="AW1894" s="20"/>
      <c r="AX1894" s="20"/>
      <c r="AY1894" s="20"/>
      <c r="AZ1894" s="20"/>
      <c r="BA1894" s="20"/>
      <c r="BB1894" s="20"/>
    </row>
    <row r="1895" spans="1:54" ht="26.1" hidden="1" customHeight="1" x14ac:dyDescent="0.25">
      <c r="A1895" s="39" t="s">
        <v>31</v>
      </c>
      <c r="B1895" s="13" t="s">
        <v>31</v>
      </c>
      <c r="C1895" s="13" t="s">
        <v>252</v>
      </c>
      <c r="D1895" s="13">
        <v>34013</v>
      </c>
      <c r="E1895" s="13">
        <v>7627</v>
      </c>
      <c r="F1895" s="13" t="s">
        <v>280</v>
      </c>
      <c r="G1895" s="13" t="s">
        <v>436</v>
      </c>
      <c r="H1895" s="13" t="s">
        <v>132</v>
      </c>
      <c r="I1895" s="13" t="s">
        <v>134</v>
      </c>
      <c r="J1895" s="13" t="s">
        <v>435</v>
      </c>
      <c r="K1895" s="4">
        <v>2401</v>
      </c>
      <c r="L1895" s="4">
        <v>12001</v>
      </c>
      <c r="M1895" s="14" t="s">
        <v>34</v>
      </c>
      <c r="N1895" s="15" t="s">
        <v>679</v>
      </c>
      <c r="O1895" s="15">
        <v>1.05558025639759</v>
      </c>
      <c r="P1895" s="15">
        <v>0</v>
      </c>
      <c r="Q1895" s="15">
        <f t="shared" si="349"/>
        <v>-1.05558025639759</v>
      </c>
      <c r="R1895" s="15">
        <f t="shared" si="350"/>
        <v>-100</v>
      </c>
      <c r="S1895" s="15">
        <v>0.42953732037661507</v>
      </c>
      <c r="T1895" s="15">
        <v>0</v>
      </c>
      <c r="U1895" s="15">
        <f t="shared" si="351"/>
        <v>-0.42953732037661507</v>
      </c>
      <c r="V1895" s="16">
        <f t="shared" si="352"/>
        <v>-100</v>
      </c>
      <c r="W1895" s="17">
        <f t="shared" si="353"/>
        <v>4.6688839171371201E-3</v>
      </c>
      <c r="X1895" s="17">
        <f t="shared" si="353"/>
        <v>0</v>
      </c>
      <c r="Y1895" s="16">
        <f t="shared" si="354"/>
        <v>-4.6688839171371201E-3</v>
      </c>
      <c r="Z1895" s="15">
        <f t="shared" si="355"/>
        <v>-100</v>
      </c>
      <c r="AA1895" s="13">
        <v>1.06</v>
      </c>
      <c r="AB1895" s="13">
        <v>162.41999999999999</v>
      </c>
      <c r="AC1895" s="13">
        <v>0</v>
      </c>
      <c r="AD1895" s="13">
        <v>0</v>
      </c>
      <c r="AE1895" s="18">
        <f t="shared" si="356"/>
        <v>8.1209999999999991E-2</v>
      </c>
      <c r="AF1895" s="18">
        <f t="shared" si="360"/>
        <v>0</v>
      </c>
      <c r="AG1895" s="19">
        <f t="shared" si="357"/>
        <v>-8.1209999999999991E-2</v>
      </c>
      <c r="AH1895" s="16">
        <f t="shared" si="358"/>
        <v>-100</v>
      </c>
      <c r="AI1895" s="16">
        <f t="shared" si="359"/>
        <v>7.6541116082862876E-2</v>
      </c>
      <c r="AJ1895" s="44">
        <v>221112</v>
      </c>
      <c r="AK1895" s="15" t="s">
        <v>686</v>
      </c>
      <c r="AL1895" s="14" t="s">
        <v>57</v>
      </c>
      <c r="AM1895" s="39" t="s">
        <v>58</v>
      </c>
      <c r="AN1895" s="39" t="s">
        <v>59</v>
      </c>
      <c r="AO1895" s="39" t="s">
        <v>60</v>
      </c>
      <c r="AP1895" s="39" t="s">
        <v>61</v>
      </c>
      <c r="AQ1895" s="20"/>
      <c r="AR1895" s="20"/>
      <c r="AS1895" s="20"/>
      <c r="AT1895" s="20"/>
      <c r="AU1895" s="20"/>
      <c r="AV1895" s="20"/>
      <c r="AW1895" s="20"/>
      <c r="AX1895" s="20"/>
      <c r="AY1895" s="20"/>
      <c r="AZ1895" s="20"/>
      <c r="BA1895" s="20"/>
      <c r="BB1895" s="20"/>
    </row>
    <row r="1896" spans="1:54" ht="26.1" customHeight="1" x14ac:dyDescent="0.25">
      <c r="A1896" s="40" t="s">
        <v>46</v>
      </c>
      <c r="B1896" s="13" t="s">
        <v>257</v>
      </c>
      <c r="C1896" s="13" t="s">
        <v>252</v>
      </c>
      <c r="D1896" s="13">
        <v>34017</v>
      </c>
      <c r="E1896" s="13">
        <v>12174</v>
      </c>
      <c r="F1896" s="13" t="s">
        <v>271</v>
      </c>
      <c r="G1896" s="13" t="s">
        <v>276</v>
      </c>
      <c r="H1896" s="13" t="s">
        <v>78</v>
      </c>
      <c r="I1896" s="13" t="s">
        <v>81</v>
      </c>
      <c r="J1896" s="13" t="s">
        <v>303</v>
      </c>
      <c r="K1896" s="4">
        <v>50497</v>
      </c>
      <c r="L1896" s="4">
        <v>1001</v>
      </c>
      <c r="M1896" s="13" t="s">
        <v>36</v>
      </c>
      <c r="N1896" s="15" t="s">
        <v>679</v>
      </c>
      <c r="O1896" s="15">
        <v>15.8544755057024</v>
      </c>
      <c r="P1896" s="15">
        <v>4.1817847749999997</v>
      </c>
      <c r="Q1896" s="15">
        <f t="shared" si="349"/>
        <v>-11.672690730702399</v>
      </c>
      <c r="R1896" s="15">
        <f t="shared" si="350"/>
        <v>-73.623947550356164</v>
      </c>
      <c r="S1896" s="15">
        <v>4.91580593308717</v>
      </c>
      <c r="T1896" s="15">
        <v>2.6140830660000001</v>
      </c>
      <c r="U1896" s="15">
        <f t="shared" si="351"/>
        <v>-2.3017228670871699</v>
      </c>
      <c r="V1896" s="16">
        <f t="shared" si="352"/>
        <v>-46.82289940688662</v>
      </c>
      <c r="W1896" s="17">
        <f t="shared" si="353"/>
        <v>5.3432673185730105E-2</v>
      </c>
      <c r="X1896" s="17">
        <f t="shared" si="353"/>
        <v>2.8413946369565218E-2</v>
      </c>
      <c r="Y1896" s="16">
        <f t="shared" si="354"/>
        <v>-2.5018726816164887E-2</v>
      </c>
      <c r="Z1896" s="15">
        <f t="shared" si="355"/>
        <v>-46.82289940688662</v>
      </c>
      <c r="AA1896" s="13">
        <v>13.2</v>
      </c>
      <c r="AB1896" s="13">
        <v>168.53</v>
      </c>
      <c r="AC1896" s="13">
        <v>5.69</v>
      </c>
      <c r="AD1896" s="13">
        <v>0</v>
      </c>
      <c r="AE1896" s="18">
        <f t="shared" si="356"/>
        <v>8.4265000000000007E-2</v>
      </c>
      <c r="AF1896" s="18">
        <f t="shared" si="360"/>
        <v>4.4809683814786991E-2</v>
      </c>
      <c r="AG1896" s="19">
        <f t="shared" si="357"/>
        <v>-3.9455316185213016E-2</v>
      </c>
      <c r="AH1896" s="16">
        <f t="shared" si="358"/>
        <v>-46.822899406886627</v>
      </c>
      <c r="AI1896" s="16">
        <f t="shared" si="359"/>
        <v>3.0832326814269902E-2</v>
      </c>
      <c r="AJ1896" s="44">
        <v>221112</v>
      </c>
      <c r="AK1896" s="15" t="s">
        <v>686</v>
      </c>
      <c r="AL1896" s="14" t="s">
        <v>57</v>
      </c>
      <c r="AM1896" s="39" t="s">
        <v>58</v>
      </c>
      <c r="AN1896" s="39" t="s">
        <v>59</v>
      </c>
      <c r="AO1896" s="39" t="s">
        <v>60</v>
      </c>
      <c r="AP1896" s="39" t="s">
        <v>61</v>
      </c>
      <c r="AQ1896" s="20"/>
      <c r="AR1896" s="20"/>
      <c r="AS1896" s="20"/>
      <c r="AT1896" s="20"/>
      <c r="AU1896" s="20"/>
      <c r="AV1896" s="20"/>
      <c r="AW1896" s="20"/>
      <c r="AX1896" s="20"/>
      <c r="AY1896" s="20"/>
      <c r="AZ1896" s="20"/>
      <c r="BA1896" s="20"/>
      <c r="BB1896" s="20"/>
    </row>
    <row r="1897" spans="1:54" ht="26.1" customHeight="1" x14ac:dyDescent="0.25">
      <c r="A1897" s="40" t="s">
        <v>10</v>
      </c>
      <c r="B1897" s="13" t="s">
        <v>10</v>
      </c>
      <c r="C1897" s="13" t="s">
        <v>252</v>
      </c>
      <c r="D1897" s="13">
        <v>34003</v>
      </c>
      <c r="E1897" s="13">
        <v>2488</v>
      </c>
      <c r="F1897" s="13" t="s">
        <v>271</v>
      </c>
      <c r="G1897" s="13" t="s">
        <v>321</v>
      </c>
      <c r="H1897" s="13" t="s">
        <v>82</v>
      </c>
      <c r="I1897" s="13" t="s">
        <v>84</v>
      </c>
      <c r="J1897" s="13" t="s">
        <v>320</v>
      </c>
      <c r="K1897" s="4">
        <v>2398</v>
      </c>
      <c r="L1897" s="4">
        <v>2201</v>
      </c>
      <c r="M1897" s="13" t="s">
        <v>36</v>
      </c>
      <c r="N1897" s="15" t="s">
        <v>679</v>
      </c>
      <c r="O1897" s="15">
        <v>5.65831800654838</v>
      </c>
      <c r="P1897" s="15">
        <v>6.8460941630000001</v>
      </c>
      <c r="Q1897" s="15">
        <f t="shared" si="349"/>
        <v>1.18777615645162</v>
      </c>
      <c r="R1897" s="15">
        <f t="shared" si="350"/>
        <v>20.991682600324069</v>
      </c>
      <c r="S1897" s="15">
        <v>1.5542736236307011</v>
      </c>
      <c r="T1897" s="15">
        <v>1.925940005</v>
      </c>
      <c r="U1897" s="15">
        <f t="shared" si="351"/>
        <v>0.37166638136929886</v>
      </c>
      <c r="V1897" s="16">
        <f t="shared" si="352"/>
        <v>23.912545109084835</v>
      </c>
      <c r="W1897" s="17">
        <f t="shared" si="353"/>
        <v>1.6894278517725011E-2</v>
      </c>
      <c r="X1897" s="17">
        <f t="shared" si="353"/>
        <v>2.0934130489130433E-2</v>
      </c>
      <c r="Y1897" s="16">
        <f t="shared" si="354"/>
        <v>4.0398519714054219E-3</v>
      </c>
      <c r="Z1897" s="15">
        <f t="shared" si="355"/>
        <v>23.912545109084835</v>
      </c>
      <c r="AA1897" s="13">
        <v>5.66</v>
      </c>
      <c r="AB1897" s="13">
        <v>170.76</v>
      </c>
      <c r="AC1897" s="13">
        <v>1.8</v>
      </c>
      <c r="AD1897" s="13">
        <v>0</v>
      </c>
      <c r="AE1897" s="18">
        <f t="shared" si="356"/>
        <v>8.5379999999999998E-2</v>
      </c>
      <c r="AF1897" s="18">
        <f t="shared" si="360"/>
        <v>0.10579653101413664</v>
      </c>
      <c r="AG1897" s="19">
        <f t="shared" si="357"/>
        <v>2.0416531014136638E-2</v>
      </c>
      <c r="AH1897" s="16">
        <f t="shared" si="358"/>
        <v>23.912545109084842</v>
      </c>
      <c r="AI1897" s="16">
        <f t="shared" si="359"/>
        <v>6.8485721482274983E-2</v>
      </c>
      <c r="AJ1897" s="44" t="s">
        <v>681</v>
      </c>
      <c r="AK1897" s="15" t="s">
        <v>683</v>
      </c>
      <c r="AL1897" s="14" t="s">
        <v>57</v>
      </c>
      <c r="AM1897" s="39" t="s">
        <v>58</v>
      </c>
      <c r="AN1897" s="39" t="s">
        <v>59</v>
      </c>
      <c r="AO1897" s="39" t="s">
        <v>60</v>
      </c>
      <c r="AP1897" s="39" t="s">
        <v>61</v>
      </c>
      <c r="AQ1897" s="20"/>
      <c r="AR1897" s="20"/>
      <c r="AS1897" s="20"/>
      <c r="AT1897" s="20"/>
      <c r="AU1897" s="20"/>
      <c r="AV1897" s="20"/>
      <c r="AW1897" s="20"/>
      <c r="AX1897" s="20"/>
      <c r="AY1897" s="20"/>
      <c r="AZ1897" s="20"/>
      <c r="BA1897" s="20"/>
      <c r="BB1897" s="20"/>
    </row>
    <row r="1898" spans="1:54" ht="26.1" hidden="1" customHeight="1" x14ac:dyDescent="0.25">
      <c r="A1898" s="39" t="s">
        <v>31</v>
      </c>
      <c r="B1898" s="13" t="s">
        <v>31</v>
      </c>
      <c r="C1898" s="13" t="s">
        <v>252</v>
      </c>
      <c r="D1898" s="13">
        <v>34013</v>
      </c>
      <c r="E1898" s="13">
        <v>7627</v>
      </c>
      <c r="F1898" s="13" t="s">
        <v>271</v>
      </c>
      <c r="G1898" s="13" t="s">
        <v>276</v>
      </c>
      <c r="H1898" s="13" t="s">
        <v>132</v>
      </c>
      <c r="I1898" s="13" t="s">
        <v>133</v>
      </c>
      <c r="J1898" s="13" t="s">
        <v>426</v>
      </c>
      <c r="K1898" s="4">
        <v>2401</v>
      </c>
      <c r="L1898" s="4">
        <v>35001</v>
      </c>
      <c r="M1898" s="14" t="s">
        <v>35</v>
      </c>
      <c r="N1898" s="15" t="s">
        <v>679</v>
      </c>
      <c r="O1898" s="15">
        <v>3.4496166686795902</v>
      </c>
      <c r="P1898" s="15">
        <v>0</v>
      </c>
      <c r="Q1898" s="15">
        <f t="shared" si="349"/>
        <v>-3.4496166686795902</v>
      </c>
      <c r="R1898" s="15">
        <f t="shared" si="350"/>
        <v>-100</v>
      </c>
      <c r="S1898" s="15">
        <v>1.7551851743981048</v>
      </c>
      <c r="T1898" s="15">
        <v>0</v>
      </c>
      <c r="U1898" s="15">
        <f t="shared" si="351"/>
        <v>-1.7551851743981048</v>
      </c>
      <c r="V1898" s="16">
        <f t="shared" si="352"/>
        <v>-100</v>
      </c>
      <c r="W1898" s="17">
        <f t="shared" si="353"/>
        <v>1.907809972171853E-2</v>
      </c>
      <c r="X1898" s="17">
        <f t="shared" si="353"/>
        <v>0</v>
      </c>
      <c r="Y1898" s="16">
        <f t="shared" si="354"/>
        <v>-1.907809972171853E-2</v>
      </c>
      <c r="Z1898" s="15">
        <f t="shared" si="355"/>
        <v>-100</v>
      </c>
      <c r="AA1898" s="13">
        <v>3.45</v>
      </c>
      <c r="AB1898" s="13">
        <v>171.3</v>
      </c>
      <c r="AC1898" s="13">
        <v>0</v>
      </c>
      <c r="AD1898" s="13">
        <v>39.450000000000003</v>
      </c>
      <c r="AE1898" s="18">
        <f t="shared" si="356"/>
        <v>8.5650000000000004E-2</v>
      </c>
      <c r="AF1898" s="18">
        <f t="shared" si="360"/>
        <v>0</v>
      </c>
      <c r="AG1898" s="19">
        <f t="shared" si="357"/>
        <v>-8.5650000000000004E-2</v>
      </c>
      <c r="AH1898" s="16">
        <f t="shared" si="358"/>
        <v>-100</v>
      </c>
      <c r="AI1898" s="16">
        <f t="shared" si="359"/>
        <v>6.6571900278281471E-2</v>
      </c>
      <c r="AJ1898" s="44">
        <v>221112</v>
      </c>
      <c r="AK1898" s="15" t="s">
        <v>686</v>
      </c>
      <c r="AL1898" s="14" t="s">
        <v>57</v>
      </c>
      <c r="AM1898" s="39" t="s">
        <v>58</v>
      </c>
      <c r="AN1898" s="39" t="s">
        <v>59</v>
      </c>
      <c r="AO1898" s="39" t="s">
        <v>60</v>
      </c>
      <c r="AP1898" s="39" t="s">
        <v>61</v>
      </c>
      <c r="AQ1898" s="20"/>
      <c r="AR1898" s="20"/>
      <c r="AS1898" s="20"/>
      <c r="AT1898" s="20"/>
      <c r="AU1898" s="20"/>
      <c r="AV1898" s="20"/>
      <c r="AW1898" s="20"/>
      <c r="AX1898" s="20"/>
      <c r="AY1898" s="20"/>
      <c r="AZ1898" s="20"/>
      <c r="BA1898" s="20"/>
      <c r="BB1898" s="20"/>
    </row>
    <row r="1899" spans="1:54" ht="26.1" hidden="1" customHeight="1" x14ac:dyDescent="0.25">
      <c r="A1899" s="39" t="s">
        <v>22</v>
      </c>
      <c r="B1899" s="13" t="s">
        <v>260</v>
      </c>
      <c r="C1899" s="13" t="s">
        <v>252</v>
      </c>
      <c r="D1899" s="13">
        <v>34023</v>
      </c>
      <c r="E1899" s="13">
        <v>18068</v>
      </c>
      <c r="F1899" s="13" t="s">
        <v>278</v>
      </c>
      <c r="G1899" s="13" t="s">
        <v>276</v>
      </c>
      <c r="H1899" s="13" t="s">
        <v>225</v>
      </c>
      <c r="I1899" s="13" t="s">
        <v>226</v>
      </c>
      <c r="J1899" s="13" t="s">
        <v>603</v>
      </c>
      <c r="K1899" s="4">
        <v>2411</v>
      </c>
      <c r="L1899" s="4">
        <v>3</v>
      </c>
      <c r="M1899" s="14" t="s">
        <v>35</v>
      </c>
      <c r="N1899" s="15" t="s">
        <v>679</v>
      </c>
      <c r="O1899" s="15">
        <v>2.3199073358689701</v>
      </c>
      <c r="P1899" s="15">
        <v>106.01258989999999</v>
      </c>
      <c r="Q1899" s="15">
        <f t="shared" si="349"/>
        <v>103.69268256413102</v>
      </c>
      <c r="R1899" s="15">
        <f t="shared" si="350"/>
        <v>4469.6907053527093</v>
      </c>
      <c r="S1899" s="15">
        <v>2.072746805192343</v>
      </c>
      <c r="T1899" s="15">
        <v>46.73986781</v>
      </c>
      <c r="U1899" s="15">
        <f t="shared" si="351"/>
        <v>44.667121004807655</v>
      </c>
      <c r="V1899" s="16">
        <f t="shared" si="352"/>
        <v>2154.9723725499948</v>
      </c>
      <c r="W1899" s="17">
        <f t="shared" si="353"/>
        <v>2.2529856578177642E-2</v>
      </c>
      <c r="X1899" s="17">
        <f t="shared" si="353"/>
        <v>0.50804204141304343</v>
      </c>
      <c r="Y1899" s="16">
        <f t="shared" si="354"/>
        <v>0.4855121848348658</v>
      </c>
      <c r="Z1899" s="15">
        <f t="shared" si="355"/>
        <v>2154.9723725499948</v>
      </c>
      <c r="AA1899" s="13">
        <v>2.3199999999999998</v>
      </c>
      <c r="AB1899" s="13">
        <v>171.5</v>
      </c>
      <c r="AC1899" s="13">
        <v>0</v>
      </c>
      <c r="AD1899" s="13">
        <v>0.44</v>
      </c>
      <c r="AE1899" s="18">
        <f t="shared" si="356"/>
        <v>8.5750000000000007E-2</v>
      </c>
      <c r="AF1899" s="18">
        <f t="shared" si="360"/>
        <v>1.9336388094616208</v>
      </c>
      <c r="AG1899" s="19">
        <f t="shared" si="357"/>
        <v>1.8478888094616208</v>
      </c>
      <c r="AH1899" s="16">
        <f t="shared" si="358"/>
        <v>2154.9723725499948</v>
      </c>
      <c r="AI1899" s="16">
        <f t="shared" si="359"/>
        <v>6.3220143421822361E-2</v>
      </c>
      <c r="AJ1899" s="44">
        <v>221112</v>
      </c>
      <c r="AK1899" s="15" t="s">
        <v>685</v>
      </c>
      <c r="AL1899" s="14" t="s">
        <v>155</v>
      </c>
      <c r="AM1899" s="39" t="s">
        <v>65</v>
      </c>
      <c r="AN1899" s="39" t="s">
        <v>59</v>
      </c>
      <c r="AO1899" s="39" t="s">
        <v>60</v>
      </c>
      <c r="AP1899" s="39" t="s">
        <v>156</v>
      </c>
      <c r="AQ1899" s="20"/>
      <c r="AR1899" s="20"/>
      <c r="AS1899" s="20"/>
      <c r="AT1899" s="20"/>
      <c r="AU1899" s="20"/>
      <c r="AV1899" s="20"/>
      <c r="AW1899" s="20"/>
      <c r="AX1899" s="20"/>
      <c r="AY1899" s="20"/>
      <c r="AZ1899" s="20"/>
      <c r="BA1899" s="20"/>
      <c r="BB1899" s="20"/>
    </row>
    <row r="1900" spans="1:54" ht="26.1" hidden="1" customHeight="1" x14ac:dyDescent="0.25">
      <c r="A1900" s="39" t="s">
        <v>19</v>
      </c>
      <c r="B1900" s="13" t="s">
        <v>253</v>
      </c>
      <c r="C1900" s="13" t="s">
        <v>251</v>
      </c>
      <c r="D1900" s="13">
        <v>34005</v>
      </c>
      <c r="E1900" s="13">
        <v>45979</v>
      </c>
      <c r="F1900" s="13" t="s">
        <v>354</v>
      </c>
      <c r="G1900" s="13" t="s">
        <v>272</v>
      </c>
      <c r="H1900" s="13" t="s">
        <v>85</v>
      </c>
      <c r="I1900" s="13" t="s">
        <v>91</v>
      </c>
      <c r="J1900" s="13" t="s">
        <v>355</v>
      </c>
      <c r="K1900" s="4">
        <v>2399</v>
      </c>
      <c r="L1900" s="4">
        <v>18001</v>
      </c>
      <c r="M1900" s="14" t="s">
        <v>35</v>
      </c>
      <c r="N1900" s="15" t="s">
        <v>679</v>
      </c>
      <c r="O1900" s="15">
        <v>0.13296922216089399</v>
      </c>
      <c r="P1900" s="15">
        <v>0</v>
      </c>
      <c r="Q1900" s="15">
        <f t="shared" si="349"/>
        <v>-0.13296922216089399</v>
      </c>
      <c r="R1900" s="15">
        <f t="shared" si="350"/>
        <v>-100</v>
      </c>
      <c r="S1900" s="15">
        <v>0.11625416457287061</v>
      </c>
      <c r="T1900" s="15">
        <v>0</v>
      </c>
      <c r="U1900" s="15">
        <f t="shared" si="351"/>
        <v>-0.11625416457287061</v>
      </c>
      <c r="V1900" s="16">
        <f t="shared" si="352"/>
        <v>-100</v>
      </c>
      <c r="W1900" s="17">
        <f t="shared" si="353"/>
        <v>1.2636322236181587E-3</v>
      </c>
      <c r="X1900" s="17">
        <f t="shared" si="353"/>
        <v>0</v>
      </c>
      <c r="Y1900" s="16">
        <f t="shared" si="354"/>
        <v>-1.2636322236181587E-3</v>
      </c>
      <c r="Z1900" s="15">
        <f t="shared" si="355"/>
        <v>-100</v>
      </c>
      <c r="AA1900" s="13">
        <v>0.13</v>
      </c>
      <c r="AB1900" s="13">
        <v>173.91</v>
      </c>
      <c r="AC1900" s="13">
        <v>0</v>
      </c>
      <c r="AD1900" s="13">
        <v>0</v>
      </c>
      <c r="AE1900" s="18">
        <f t="shared" si="356"/>
        <v>8.6955000000000005E-2</v>
      </c>
      <c r="AF1900" s="18">
        <f t="shared" si="360"/>
        <v>0</v>
      </c>
      <c r="AG1900" s="19">
        <f t="shared" si="357"/>
        <v>-8.6955000000000005E-2</v>
      </c>
      <c r="AH1900" s="16">
        <f t="shared" si="358"/>
        <v>-100</v>
      </c>
      <c r="AI1900" s="16">
        <f t="shared" si="359"/>
        <v>8.5691367776381852E-2</v>
      </c>
      <c r="AJ1900" s="44">
        <v>221112</v>
      </c>
      <c r="AK1900" s="15" t="s">
        <v>682</v>
      </c>
      <c r="AL1900" s="14" t="s">
        <v>76</v>
      </c>
      <c r="AM1900" s="39" t="s">
        <v>58</v>
      </c>
      <c r="AN1900" s="39" t="s">
        <v>59</v>
      </c>
      <c r="AO1900" s="39" t="s">
        <v>77</v>
      </c>
      <c r="AP1900" s="39" t="s">
        <v>61</v>
      </c>
      <c r="AQ1900" s="20"/>
      <c r="AR1900" s="20"/>
      <c r="AS1900" s="20"/>
      <c r="AT1900" s="20"/>
      <c r="AU1900" s="20"/>
      <c r="AV1900" s="20"/>
      <c r="AW1900" s="20"/>
      <c r="AX1900" s="20"/>
      <c r="AY1900" s="20"/>
      <c r="AZ1900" s="20"/>
      <c r="BA1900" s="20"/>
      <c r="BB1900" s="20"/>
    </row>
    <row r="1901" spans="1:54" ht="26.1" hidden="1" customHeight="1" x14ac:dyDescent="0.25">
      <c r="A1901" s="39" t="s">
        <v>19</v>
      </c>
      <c r="B1901" s="13" t="s">
        <v>253</v>
      </c>
      <c r="C1901" s="13" t="s">
        <v>251</v>
      </c>
      <c r="D1901" s="13">
        <v>34005</v>
      </c>
      <c r="E1901" s="13">
        <v>45979</v>
      </c>
      <c r="F1901" s="13" t="s">
        <v>354</v>
      </c>
      <c r="G1901" s="13" t="s">
        <v>360</v>
      </c>
      <c r="H1901" s="13" t="s">
        <v>85</v>
      </c>
      <c r="I1901" s="13" t="s">
        <v>91</v>
      </c>
      <c r="J1901" s="13" t="s">
        <v>359</v>
      </c>
      <c r="K1901" s="4">
        <v>2399</v>
      </c>
      <c r="L1901" s="4">
        <v>14001</v>
      </c>
      <c r="M1901" s="14" t="s">
        <v>35</v>
      </c>
      <c r="N1901" s="15" t="s">
        <v>679</v>
      </c>
      <c r="O1901" s="15">
        <v>0.17400310241160999</v>
      </c>
      <c r="P1901" s="15">
        <v>0</v>
      </c>
      <c r="Q1901" s="15">
        <f t="shared" si="349"/>
        <v>-0.17400310241160999</v>
      </c>
      <c r="R1901" s="15">
        <f t="shared" si="350"/>
        <v>-100</v>
      </c>
      <c r="S1901" s="15">
        <v>0.1010933517532264</v>
      </c>
      <c r="T1901" s="15">
        <v>0</v>
      </c>
      <c r="U1901" s="15">
        <f t="shared" si="351"/>
        <v>-0.1010933517532264</v>
      </c>
      <c r="V1901" s="16">
        <f t="shared" si="352"/>
        <v>-100</v>
      </c>
      <c r="W1901" s="17">
        <f t="shared" si="353"/>
        <v>1.0988407799263739E-3</v>
      </c>
      <c r="X1901" s="17">
        <f t="shared" si="353"/>
        <v>0</v>
      </c>
      <c r="Y1901" s="16">
        <f t="shared" si="354"/>
        <v>-1.0988407799263739E-3</v>
      </c>
      <c r="Z1901" s="15">
        <f t="shared" si="355"/>
        <v>-100</v>
      </c>
      <c r="AA1901" s="13">
        <v>0.17</v>
      </c>
      <c r="AB1901" s="13">
        <v>173.94</v>
      </c>
      <c r="AC1901" s="13">
        <v>0</v>
      </c>
      <c r="AD1901" s="13">
        <v>0</v>
      </c>
      <c r="AE1901" s="18">
        <f t="shared" si="356"/>
        <v>8.6970000000000006E-2</v>
      </c>
      <c r="AF1901" s="18">
        <f t="shared" si="360"/>
        <v>0</v>
      </c>
      <c r="AG1901" s="19">
        <f t="shared" si="357"/>
        <v>-8.6970000000000006E-2</v>
      </c>
      <c r="AH1901" s="16">
        <f t="shared" si="358"/>
        <v>-100</v>
      </c>
      <c r="AI1901" s="16">
        <f t="shared" si="359"/>
        <v>8.5871159220073628E-2</v>
      </c>
      <c r="AJ1901" s="44">
        <v>221112</v>
      </c>
      <c r="AK1901" s="15" t="s">
        <v>682</v>
      </c>
      <c r="AL1901" s="14" t="s">
        <v>76</v>
      </c>
      <c r="AM1901" s="39" t="s">
        <v>58</v>
      </c>
      <c r="AN1901" s="39" t="s">
        <v>59</v>
      </c>
      <c r="AO1901" s="39" t="s">
        <v>77</v>
      </c>
      <c r="AP1901" s="39" t="s">
        <v>61</v>
      </c>
      <c r="AQ1901" s="20"/>
      <c r="AR1901" s="20"/>
      <c r="AS1901" s="20"/>
      <c r="AT1901" s="20"/>
      <c r="AU1901" s="20"/>
      <c r="AV1901" s="20"/>
      <c r="AW1901" s="20"/>
      <c r="AX1901" s="20"/>
      <c r="AY1901" s="20"/>
      <c r="AZ1901" s="20"/>
      <c r="BA1901" s="20"/>
      <c r="BB1901" s="20"/>
    </row>
    <row r="1902" spans="1:54" ht="26.1" hidden="1" customHeight="1" x14ac:dyDescent="0.25">
      <c r="A1902" s="39" t="s">
        <v>18</v>
      </c>
      <c r="B1902" s="13" t="s">
        <v>260</v>
      </c>
      <c r="C1902" s="13" t="s">
        <v>252</v>
      </c>
      <c r="D1902" s="13">
        <v>34023</v>
      </c>
      <c r="E1902" s="13">
        <v>17823</v>
      </c>
      <c r="F1902" s="13" t="s">
        <v>625</v>
      </c>
      <c r="G1902" s="13" t="s">
        <v>276</v>
      </c>
      <c r="H1902" s="13" t="s">
        <v>235</v>
      </c>
      <c r="I1902" s="13" t="s">
        <v>237</v>
      </c>
      <c r="J1902" s="13" t="s">
        <v>624</v>
      </c>
      <c r="K1902" s="4">
        <v>2385</v>
      </c>
      <c r="L1902" s="4">
        <v>12001</v>
      </c>
      <c r="M1902" s="14" t="s">
        <v>35</v>
      </c>
      <c r="N1902" s="15" t="s">
        <v>679</v>
      </c>
      <c r="O1902" s="15">
        <v>1.3000164964963501</v>
      </c>
      <c r="P1902" s="15">
        <v>0</v>
      </c>
      <c r="Q1902" s="15">
        <f t="shared" si="349"/>
        <v>-1.3000164964963501</v>
      </c>
      <c r="R1902" s="15">
        <f t="shared" si="350"/>
        <v>-100</v>
      </c>
      <c r="S1902" s="15">
        <v>0.54560537903174167</v>
      </c>
      <c r="T1902" s="15">
        <v>0</v>
      </c>
      <c r="U1902" s="15">
        <f t="shared" si="351"/>
        <v>-0.54560537903174167</v>
      </c>
      <c r="V1902" s="16">
        <f t="shared" si="352"/>
        <v>-100</v>
      </c>
      <c r="W1902" s="17">
        <f t="shared" si="353"/>
        <v>5.9304932503450184E-3</v>
      </c>
      <c r="X1902" s="17">
        <f t="shared" si="353"/>
        <v>0</v>
      </c>
      <c r="Y1902" s="16">
        <f t="shared" si="354"/>
        <v>-5.9304932503450184E-3</v>
      </c>
      <c r="Z1902" s="15">
        <f t="shared" si="355"/>
        <v>-100</v>
      </c>
      <c r="AA1902" s="13">
        <v>1.3</v>
      </c>
      <c r="AB1902" s="13">
        <v>174.62</v>
      </c>
      <c r="AC1902" s="13">
        <v>0</v>
      </c>
      <c r="AD1902" s="13">
        <v>228.23</v>
      </c>
      <c r="AE1902" s="18">
        <f t="shared" si="356"/>
        <v>8.7309999999999999E-2</v>
      </c>
      <c r="AF1902" s="18">
        <f t="shared" si="360"/>
        <v>0</v>
      </c>
      <c r="AG1902" s="19">
        <f t="shared" si="357"/>
        <v>-8.7309999999999999E-2</v>
      </c>
      <c r="AH1902" s="16">
        <f t="shared" si="358"/>
        <v>-100</v>
      </c>
      <c r="AI1902" s="16">
        <f t="shared" si="359"/>
        <v>8.1379506749654981E-2</v>
      </c>
      <c r="AJ1902" s="44">
        <v>221112</v>
      </c>
      <c r="AK1902" s="15" t="s">
        <v>682</v>
      </c>
      <c r="AL1902" s="14" t="s">
        <v>76</v>
      </c>
      <c r="AM1902" s="39" t="s">
        <v>58</v>
      </c>
      <c r="AN1902" s="39" t="s">
        <v>59</v>
      </c>
      <c r="AO1902" s="39" t="s">
        <v>77</v>
      </c>
      <c r="AP1902" s="39" t="s">
        <v>61</v>
      </c>
      <c r="AQ1902" s="20"/>
      <c r="AR1902" s="20"/>
      <c r="AS1902" s="20"/>
      <c r="AT1902" s="20"/>
      <c r="AU1902" s="20"/>
      <c r="AV1902" s="20"/>
      <c r="AW1902" s="20"/>
      <c r="AX1902" s="20"/>
      <c r="AY1902" s="20"/>
      <c r="AZ1902" s="20"/>
      <c r="BA1902" s="20"/>
      <c r="BB1902" s="20"/>
    </row>
    <row r="1903" spans="1:54" ht="26.1" customHeight="1" x14ac:dyDescent="0.25">
      <c r="A1903" s="40" t="s">
        <v>11</v>
      </c>
      <c r="B1903" s="13" t="s">
        <v>652</v>
      </c>
      <c r="C1903" s="13" t="s">
        <v>252</v>
      </c>
      <c r="D1903" s="13">
        <v>34039</v>
      </c>
      <c r="E1903" s="13">
        <v>41810</v>
      </c>
      <c r="F1903" s="13" t="s">
        <v>548</v>
      </c>
      <c r="G1903" s="13" t="s">
        <v>315</v>
      </c>
      <c r="H1903" s="13" t="s">
        <v>175</v>
      </c>
      <c r="I1903" s="13" t="s">
        <v>177</v>
      </c>
      <c r="J1903" s="13" t="s">
        <v>556</v>
      </c>
      <c r="K1903" s="4">
        <v>2406</v>
      </c>
      <c r="L1903" s="4">
        <v>1201</v>
      </c>
      <c r="M1903" s="13" t="s">
        <v>36</v>
      </c>
      <c r="N1903" s="15" t="s">
        <v>679</v>
      </c>
      <c r="O1903" s="15">
        <v>15.2688472934462</v>
      </c>
      <c r="P1903" s="15">
        <v>18.170752149999998</v>
      </c>
      <c r="Q1903" s="15">
        <f t="shared" si="349"/>
        <v>2.9019048565537986</v>
      </c>
      <c r="R1903" s="15">
        <f t="shared" si="350"/>
        <v>19.005395762909842</v>
      </c>
      <c r="S1903" s="15">
        <v>4.9530442547424602</v>
      </c>
      <c r="T1903" s="15">
        <v>6.0655153629999994</v>
      </c>
      <c r="U1903" s="15">
        <f t="shared" si="351"/>
        <v>1.1124711082575391</v>
      </c>
      <c r="V1903" s="16">
        <f t="shared" si="352"/>
        <v>22.460350666004366</v>
      </c>
      <c r="W1903" s="17">
        <f t="shared" si="353"/>
        <v>5.3837437551548482E-2</v>
      </c>
      <c r="X1903" s="17">
        <f t="shared" si="353"/>
        <v>6.5929514815217388E-2</v>
      </c>
      <c r="Y1903" s="16">
        <f t="shared" si="354"/>
        <v>1.2092077263668906E-2</v>
      </c>
      <c r="Z1903" s="15">
        <f t="shared" si="355"/>
        <v>22.46035066600437</v>
      </c>
      <c r="AA1903" s="13">
        <v>16.059999999999999</v>
      </c>
      <c r="AB1903" s="13">
        <v>175.53</v>
      </c>
      <c r="AC1903" s="13">
        <v>1.72</v>
      </c>
      <c r="AD1903" s="13">
        <v>0</v>
      </c>
      <c r="AE1903" s="18">
        <f t="shared" si="356"/>
        <v>8.7764999999999996E-2</v>
      </c>
      <c r="AF1903" s="18">
        <f t="shared" si="360"/>
        <v>0.10747732676201874</v>
      </c>
      <c r="AG1903" s="19">
        <f t="shared" si="357"/>
        <v>1.9712326762018742E-2</v>
      </c>
      <c r="AH1903" s="16">
        <f t="shared" si="358"/>
        <v>22.460350666004377</v>
      </c>
      <c r="AI1903" s="16">
        <f t="shared" si="359"/>
        <v>3.3927562448451513E-2</v>
      </c>
      <c r="AJ1903" s="44">
        <v>221112</v>
      </c>
      <c r="AK1903" s="15" t="s">
        <v>683</v>
      </c>
      <c r="AL1903" s="14" t="s">
        <v>57</v>
      </c>
      <c r="AM1903" s="39" t="s">
        <v>58</v>
      </c>
      <c r="AN1903" s="39" t="s">
        <v>59</v>
      </c>
      <c r="AO1903" s="39" t="s">
        <v>60</v>
      </c>
      <c r="AP1903" s="39" t="s">
        <v>61</v>
      </c>
      <c r="AQ1903" s="20"/>
      <c r="AR1903" s="20"/>
      <c r="AS1903" s="20"/>
      <c r="AT1903" s="20"/>
      <c r="AU1903" s="20"/>
      <c r="AV1903" s="20"/>
      <c r="AW1903" s="20"/>
      <c r="AX1903" s="20"/>
      <c r="AY1903" s="20"/>
      <c r="AZ1903" s="20"/>
      <c r="BA1903" s="20"/>
      <c r="BB1903" s="20"/>
    </row>
    <row r="1904" spans="1:54" ht="26.1" hidden="1" customHeight="1" x14ac:dyDescent="0.25">
      <c r="A1904" s="39" t="s">
        <v>31</v>
      </c>
      <c r="B1904" s="13" t="s">
        <v>31</v>
      </c>
      <c r="C1904" s="13" t="s">
        <v>252</v>
      </c>
      <c r="D1904" s="13">
        <v>34013</v>
      </c>
      <c r="E1904" s="13">
        <v>7627</v>
      </c>
      <c r="F1904" s="13" t="s">
        <v>280</v>
      </c>
      <c r="G1904" s="13" t="s">
        <v>433</v>
      </c>
      <c r="H1904" s="13" t="s">
        <v>132</v>
      </c>
      <c r="I1904" s="13" t="s">
        <v>134</v>
      </c>
      <c r="J1904" s="13" t="s">
        <v>432</v>
      </c>
      <c r="K1904" s="4">
        <v>2401</v>
      </c>
      <c r="L1904" s="4">
        <v>2001</v>
      </c>
      <c r="M1904" s="14" t="s">
        <v>34</v>
      </c>
      <c r="N1904" s="15" t="s">
        <v>679</v>
      </c>
      <c r="O1904" s="15">
        <v>1.1457127059830701</v>
      </c>
      <c r="P1904" s="15">
        <v>0</v>
      </c>
      <c r="Q1904" s="15">
        <f t="shared" si="349"/>
        <v>-1.1457127059830701</v>
      </c>
      <c r="R1904" s="15">
        <f t="shared" si="350"/>
        <v>-100</v>
      </c>
      <c r="S1904" s="15">
        <v>0.46269844144918998</v>
      </c>
      <c r="T1904" s="15">
        <v>0</v>
      </c>
      <c r="U1904" s="15">
        <f t="shared" si="351"/>
        <v>-0.46269844144918998</v>
      </c>
      <c r="V1904" s="16">
        <f t="shared" si="352"/>
        <v>-100</v>
      </c>
      <c r="W1904" s="17">
        <f t="shared" si="353"/>
        <v>5.0293308853172824E-3</v>
      </c>
      <c r="X1904" s="17">
        <f t="shared" si="353"/>
        <v>0</v>
      </c>
      <c r="Y1904" s="16">
        <f t="shared" si="354"/>
        <v>-5.0293308853172824E-3</v>
      </c>
      <c r="Z1904" s="15">
        <f t="shared" si="355"/>
        <v>-100</v>
      </c>
      <c r="AA1904" s="13">
        <v>1.1499999999999999</v>
      </c>
      <c r="AB1904" s="13">
        <v>176.26</v>
      </c>
      <c r="AC1904" s="13">
        <v>0</v>
      </c>
      <c r="AD1904" s="13">
        <v>0</v>
      </c>
      <c r="AE1904" s="18">
        <f t="shared" si="356"/>
        <v>8.813E-2</v>
      </c>
      <c r="AF1904" s="18">
        <f t="shared" si="360"/>
        <v>0</v>
      </c>
      <c r="AG1904" s="19">
        <f t="shared" si="357"/>
        <v>-8.813E-2</v>
      </c>
      <c r="AH1904" s="16">
        <f t="shared" si="358"/>
        <v>-100</v>
      </c>
      <c r="AI1904" s="16">
        <f t="shared" si="359"/>
        <v>8.3100669114682724E-2</v>
      </c>
      <c r="AJ1904" s="44">
        <v>221112</v>
      </c>
      <c r="AK1904" s="15" t="s">
        <v>686</v>
      </c>
      <c r="AL1904" s="14" t="s">
        <v>57</v>
      </c>
      <c r="AM1904" s="39" t="s">
        <v>58</v>
      </c>
      <c r="AN1904" s="39" t="s">
        <v>59</v>
      </c>
      <c r="AO1904" s="39" t="s">
        <v>60</v>
      </c>
      <c r="AP1904" s="39" t="s">
        <v>61</v>
      </c>
      <c r="AQ1904" s="20"/>
      <c r="AR1904" s="20"/>
      <c r="AS1904" s="20"/>
      <c r="AT1904" s="20"/>
      <c r="AU1904" s="20"/>
      <c r="AV1904" s="20"/>
      <c r="AW1904" s="20"/>
      <c r="AX1904" s="20"/>
      <c r="AY1904" s="20"/>
      <c r="AZ1904" s="20"/>
      <c r="BA1904" s="20"/>
      <c r="BB1904" s="20"/>
    </row>
    <row r="1905" spans="1:54" ht="26.1" hidden="1" customHeight="1" x14ac:dyDescent="0.25">
      <c r="A1905" s="39" t="s">
        <v>33</v>
      </c>
      <c r="B1905" s="13" t="s">
        <v>256</v>
      </c>
      <c r="C1905" s="13" t="s">
        <v>251</v>
      </c>
      <c r="D1905" s="13">
        <v>34015</v>
      </c>
      <c r="E1905" s="13">
        <v>55784</v>
      </c>
      <c r="F1905" s="13" t="s">
        <v>271</v>
      </c>
      <c r="G1905" s="13" t="s">
        <v>276</v>
      </c>
      <c r="H1905" s="13" t="s">
        <v>192</v>
      </c>
      <c r="I1905" s="13" t="s">
        <v>193</v>
      </c>
      <c r="J1905" s="13" t="s">
        <v>570</v>
      </c>
      <c r="K1905" s="4">
        <v>8008</v>
      </c>
      <c r="L1905" s="4">
        <v>1001</v>
      </c>
      <c r="M1905" s="14" t="s">
        <v>35</v>
      </c>
      <c r="N1905" s="15" t="s">
        <v>679</v>
      </c>
      <c r="O1905" s="15">
        <v>1.1397809197286799</v>
      </c>
      <c r="P1905" s="15">
        <v>0</v>
      </c>
      <c r="Q1905" s="15">
        <f t="shared" si="349"/>
        <v>-1.1397809197286799</v>
      </c>
      <c r="R1905" s="15">
        <f t="shared" si="350"/>
        <v>-100</v>
      </c>
      <c r="S1905" s="15">
        <v>0.80932171864760294</v>
      </c>
      <c r="T1905" s="15">
        <v>0</v>
      </c>
      <c r="U1905" s="15">
        <f t="shared" si="351"/>
        <v>-0.80932171864760294</v>
      </c>
      <c r="V1905" s="16">
        <f t="shared" si="352"/>
        <v>-100</v>
      </c>
      <c r="W1905" s="17">
        <f t="shared" si="353"/>
        <v>8.7969752026913362E-3</v>
      </c>
      <c r="X1905" s="17">
        <f t="shared" si="353"/>
        <v>0</v>
      </c>
      <c r="Y1905" s="16">
        <f t="shared" si="354"/>
        <v>-8.7969752026913362E-3</v>
      </c>
      <c r="Z1905" s="15">
        <f t="shared" si="355"/>
        <v>-100</v>
      </c>
      <c r="AA1905" s="13">
        <v>1.1399999999999999</v>
      </c>
      <c r="AB1905" s="13">
        <v>176.71</v>
      </c>
      <c r="AC1905" s="13">
        <v>0</v>
      </c>
      <c r="AD1905" s="13">
        <v>0</v>
      </c>
      <c r="AE1905" s="18">
        <f t="shared" si="356"/>
        <v>8.8355000000000003E-2</v>
      </c>
      <c r="AF1905" s="18">
        <f t="shared" si="360"/>
        <v>0</v>
      </c>
      <c r="AG1905" s="19">
        <f t="shared" si="357"/>
        <v>-8.8355000000000003E-2</v>
      </c>
      <c r="AH1905" s="16">
        <f t="shared" si="358"/>
        <v>-100</v>
      </c>
      <c r="AI1905" s="16">
        <f t="shared" si="359"/>
        <v>7.9558024797308668E-2</v>
      </c>
      <c r="AJ1905" s="44">
        <v>221112</v>
      </c>
      <c r="AK1905" s="15" t="s">
        <v>686</v>
      </c>
      <c r="AL1905" s="14" t="s">
        <v>57</v>
      </c>
      <c r="AM1905" s="39" t="s">
        <v>58</v>
      </c>
      <c r="AN1905" s="39" t="s">
        <v>59</v>
      </c>
      <c r="AO1905" s="39" t="s">
        <v>60</v>
      </c>
      <c r="AP1905" s="39" t="s">
        <v>61</v>
      </c>
      <c r="AQ1905" s="20"/>
      <c r="AR1905" s="20"/>
      <c r="AS1905" s="20"/>
      <c r="AT1905" s="20"/>
      <c r="AU1905" s="20"/>
      <c r="AV1905" s="20"/>
      <c r="AW1905" s="20"/>
      <c r="AX1905" s="20"/>
      <c r="AY1905" s="20"/>
      <c r="AZ1905" s="20"/>
      <c r="BA1905" s="20"/>
      <c r="BB1905" s="20"/>
    </row>
    <row r="1906" spans="1:54" ht="26.1" hidden="1" customHeight="1" x14ac:dyDescent="0.25">
      <c r="A1906" s="39" t="s">
        <v>19</v>
      </c>
      <c r="B1906" s="13" t="s">
        <v>253</v>
      </c>
      <c r="C1906" s="13" t="s">
        <v>251</v>
      </c>
      <c r="D1906" s="13">
        <v>34005</v>
      </c>
      <c r="E1906" s="13">
        <v>45979</v>
      </c>
      <c r="F1906" s="13" t="s">
        <v>343</v>
      </c>
      <c r="G1906" s="13" t="s">
        <v>276</v>
      </c>
      <c r="H1906" s="13" t="s">
        <v>85</v>
      </c>
      <c r="I1906" s="13" t="s">
        <v>86</v>
      </c>
      <c r="J1906" s="13" t="s">
        <v>349</v>
      </c>
      <c r="K1906" s="4">
        <v>2399</v>
      </c>
      <c r="L1906" s="4">
        <v>121</v>
      </c>
      <c r="M1906" s="14" t="s">
        <v>35</v>
      </c>
      <c r="N1906" s="15" t="s">
        <v>679</v>
      </c>
      <c r="O1906" s="15">
        <v>12.293998728534101</v>
      </c>
      <c r="P1906" s="15">
        <v>9.5911344019999998</v>
      </c>
      <c r="Q1906" s="15">
        <f t="shared" si="349"/>
        <v>-2.702864326534101</v>
      </c>
      <c r="R1906" s="15">
        <f t="shared" si="350"/>
        <v>-21.985233496574327</v>
      </c>
      <c r="S1906" s="15">
        <v>6.6938111203766191</v>
      </c>
      <c r="T1906" s="15">
        <v>5.8193120279999997</v>
      </c>
      <c r="U1906" s="15">
        <f t="shared" si="351"/>
        <v>-0.87449909237661938</v>
      </c>
      <c r="V1906" s="16">
        <f t="shared" si="352"/>
        <v>-13.064292921480233</v>
      </c>
      <c r="W1906" s="17">
        <f t="shared" si="353"/>
        <v>7.2758816525832812E-2</v>
      </c>
      <c r="X1906" s="17">
        <f t="shared" si="353"/>
        <v>6.3253391608695655E-2</v>
      </c>
      <c r="Y1906" s="16">
        <f t="shared" si="354"/>
        <v>-9.5054249171371563E-3</v>
      </c>
      <c r="Z1906" s="15">
        <f t="shared" si="355"/>
        <v>-13.06429292148022</v>
      </c>
      <c r="AA1906" s="13">
        <v>12.29</v>
      </c>
      <c r="AB1906" s="13">
        <v>177.04</v>
      </c>
      <c r="AC1906" s="13">
        <v>0</v>
      </c>
      <c r="AD1906" s="13">
        <v>68.84</v>
      </c>
      <c r="AE1906" s="18">
        <f t="shared" si="356"/>
        <v>8.8520000000000001E-2</v>
      </c>
      <c r="AF1906" s="18">
        <f t="shared" si="360"/>
        <v>7.6955487905905715E-2</v>
      </c>
      <c r="AG1906" s="19">
        <f t="shared" si="357"/>
        <v>-1.1564512094094287E-2</v>
      </c>
      <c r="AH1906" s="16">
        <f t="shared" si="358"/>
        <v>-13.064292921480217</v>
      </c>
      <c r="AI1906" s="16">
        <f t="shared" si="359"/>
        <v>1.576118347416719E-2</v>
      </c>
      <c r="AJ1906" s="44">
        <v>221112</v>
      </c>
      <c r="AK1906" s="15" t="s">
        <v>686</v>
      </c>
      <c r="AL1906" s="14" t="s">
        <v>57</v>
      </c>
      <c r="AM1906" s="39" t="s">
        <v>58</v>
      </c>
      <c r="AN1906" s="39" t="s">
        <v>59</v>
      </c>
      <c r="AO1906" s="39" t="s">
        <v>60</v>
      </c>
      <c r="AP1906" s="39" t="s">
        <v>61</v>
      </c>
      <c r="AQ1906" s="20"/>
      <c r="AR1906" s="20"/>
      <c r="AS1906" s="20"/>
      <c r="AT1906" s="20"/>
      <c r="AU1906" s="20"/>
      <c r="AV1906" s="20"/>
      <c r="AW1906" s="20"/>
      <c r="AX1906" s="20"/>
      <c r="AY1906" s="20"/>
      <c r="AZ1906" s="20"/>
      <c r="BA1906" s="20"/>
      <c r="BB1906" s="20"/>
    </row>
    <row r="1907" spans="1:54" ht="26.1" customHeight="1" x14ac:dyDescent="0.25">
      <c r="A1907" s="40" t="s">
        <v>11</v>
      </c>
      <c r="B1907" s="13" t="s">
        <v>652</v>
      </c>
      <c r="C1907" s="13" t="s">
        <v>252</v>
      </c>
      <c r="D1907" s="13">
        <v>34039</v>
      </c>
      <c r="E1907" s="13">
        <v>41810</v>
      </c>
      <c r="F1907" s="13" t="s">
        <v>352</v>
      </c>
      <c r="G1907" s="13" t="s">
        <v>274</v>
      </c>
      <c r="H1907" s="13" t="s">
        <v>175</v>
      </c>
      <c r="I1907" s="13" t="s">
        <v>176</v>
      </c>
      <c r="J1907" s="13" t="s">
        <v>535</v>
      </c>
      <c r="K1907" s="4">
        <v>2406</v>
      </c>
      <c r="L1907" s="4">
        <v>8</v>
      </c>
      <c r="M1907" s="13" t="s">
        <v>36</v>
      </c>
      <c r="N1907" s="15" t="s">
        <v>679</v>
      </c>
      <c r="O1907" s="15">
        <v>3.29853404984331</v>
      </c>
      <c r="P1907" s="15">
        <v>3.2846291500000002</v>
      </c>
      <c r="Q1907" s="15">
        <f t="shared" si="349"/>
        <v>-1.3904899843309781E-2</v>
      </c>
      <c r="R1907" s="15">
        <f t="shared" si="350"/>
        <v>-0.42154786439055575</v>
      </c>
      <c r="S1907" s="15">
        <v>1.4218094000575738</v>
      </c>
      <c r="T1907" s="15">
        <v>1.3072833740000001</v>
      </c>
      <c r="U1907" s="15">
        <f t="shared" si="351"/>
        <v>-0.11452602605757378</v>
      </c>
      <c r="V1907" s="16">
        <f t="shared" si="352"/>
        <v>-8.0549492817346859</v>
      </c>
      <c r="W1907" s="17">
        <f t="shared" si="353"/>
        <v>1.5454450000625803E-2</v>
      </c>
      <c r="X1907" s="17">
        <f t="shared" si="353"/>
        <v>1.4209601891304349E-2</v>
      </c>
      <c r="Y1907" s="16">
        <f t="shared" si="354"/>
        <v>-1.2448481093214545E-3</v>
      </c>
      <c r="Z1907" s="15">
        <f t="shared" si="355"/>
        <v>-8.0549492817346877</v>
      </c>
      <c r="AA1907" s="13">
        <v>3.29</v>
      </c>
      <c r="AB1907" s="13">
        <v>177.34</v>
      </c>
      <c r="AC1907" s="13">
        <v>0</v>
      </c>
      <c r="AD1907" s="13">
        <v>0</v>
      </c>
      <c r="AE1907" s="18">
        <f t="shared" si="356"/>
        <v>8.8669999999999999E-2</v>
      </c>
      <c r="AF1907" s="18">
        <f t="shared" si="360"/>
        <v>8.1527676471885857E-2</v>
      </c>
      <c r="AG1907" s="19">
        <f t="shared" si="357"/>
        <v>-7.1423235281141417E-3</v>
      </c>
      <c r="AH1907" s="16">
        <f t="shared" si="358"/>
        <v>-8.0549492817346824</v>
      </c>
      <c r="AI1907" s="16">
        <f t="shared" si="359"/>
        <v>7.3215549999374199E-2</v>
      </c>
      <c r="AJ1907" s="44">
        <v>221112</v>
      </c>
      <c r="AK1907" s="15" t="s">
        <v>686</v>
      </c>
      <c r="AL1907" s="14" t="s">
        <v>57</v>
      </c>
      <c r="AM1907" s="39" t="s">
        <v>58</v>
      </c>
      <c r="AN1907" s="39" t="s">
        <v>59</v>
      </c>
      <c r="AO1907" s="39" t="s">
        <v>60</v>
      </c>
      <c r="AP1907" s="39" t="s">
        <v>61</v>
      </c>
      <c r="AQ1907" s="20"/>
      <c r="AR1907" s="20"/>
      <c r="AS1907" s="20"/>
      <c r="AT1907" s="20"/>
      <c r="AU1907" s="20"/>
      <c r="AV1907" s="20"/>
      <c r="AW1907" s="20"/>
      <c r="AX1907" s="20"/>
      <c r="AY1907" s="20"/>
      <c r="AZ1907" s="20"/>
      <c r="BA1907" s="20"/>
      <c r="BB1907" s="20"/>
    </row>
    <row r="1908" spans="1:54" ht="26.1" hidden="1" customHeight="1" x14ac:dyDescent="0.25">
      <c r="A1908" s="39" t="s">
        <v>19</v>
      </c>
      <c r="B1908" s="13" t="s">
        <v>253</v>
      </c>
      <c r="C1908" s="13" t="s">
        <v>251</v>
      </c>
      <c r="D1908" s="13">
        <v>34005</v>
      </c>
      <c r="E1908" s="13">
        <v>45979</v>
      </c>
      <c r="F1908" s="13" t="s">
        <v>354</v>
      </c>
      <c r="G1908" s="13" t="s">
        <v>362</v>
      </c>
      <c r="H1908" s="13" t="s">
        <v>85</v>
      </c>
      <c r="I1908" s="13" t="s">
        <v>91</v>
      </c>
      <c r="J1908" s="13" t="s">
        <v>361</v>
      </c>
      <c r="K1908" s="4">
        <v>2399</v>
      </c>
      <c r="L1908" s="4">
        <v>16001</v>
      </c>
      <c r="M1908" s="14" t="s">
        <v>35</v>
      </c>
      <c r="N1908" s="15" t="s">
        <v>679</v>
      </c>
      <c r="O1908" s="15">
        <v>0.17799634197072001</v>
      </c>
      <c r="P1908" s="15">
        <v>0</v>
      </c>
      <c r="Q1908" s="15">
        <f t="shared" si="349"/>
        <v>-0.17799634197072001</v>
      </c>
      <c r="R1908" s="15">
        <f t="shared" si="350"/>
        <v>-100</v>
      </c>
      <c r="S1908" s="15">
        <v>0.13438369244403608</v>
      </c>
      <c r="T1908" s="15">
        <v>0</v>
      </c>
      <c r="U1908" s="15">
        <f t="shared" si="351"/>
        <v>-0.13438369244403608</v>
      </c>
      <c r="V1908" s="16">
        <f t="shared" si="352"/>
        <v>-100</v>
      </c>
      <c r="W1908" s="17">
        <f t="shared" si="353"/>
        <v>1.4606923091743053E-3</v>
      </c>
      <c r="X1908" s="17">
        <f t="shared" si="353"/>
        <v>0</v>
      </c>
      <c r="Y1908" s="16">
        <f t="shared" si="354"/>
        <v>-1.4606923091743053E-3</v>
      </c>
      <c r="Z1908" s="15">
        <f t="shared" si="355"/>
        <v>-100</v>
      </c>
      <c r="AA1908" s="13">
        <v>0.18</v>
      </c>
      <c r="AB1908" s="13">
        <v>178.18</v>
      </c>
      <c r="AC1908" s="13">
        <v>0</v>
      </c>
      <c r="AD1908" s="13">
        <v>0</v>
      </c>
      <c r="AE1908" s="18">
        <f t="shared" si="356"/>
        <v>8.9090000000000003E-2</v>
      </c>
      <c r="AF1908" s="18">
        <f t="shared" si="360"/>
        <v>0</v>
      </c>
      <c r="AG1908" s="19">
        <f t="shared" si="357"/>
        <v>-8.9090000000000003E-2</v>
      </c>
      <c r="AH1908" s="16">
        <f t="shared" si="358"/>
        <v>-100</v>
      </c>
      <c r="AI1908" s="16">
        <f t="shared" si="359"/>
        <v>8.7629307690825692E-2</v>
      </c>
      <c r="AJ1908" s="44">
        <v>221112</v>
      </c>
      <c r="AK1908" s="15" t="s">
        <v>682</v>
      </c>
      <c r="AL1908" s="14" t="s">
        <v>76</v>
      </c>
      <c r="AM1908" s="39" t="s">
        <v>58</v>
      </c>
      <c r="AN1908" s="39" t="s">
        <v>59</v>
      </c>
      <c r="AO1908" s="39" t="s">
        <v>77</v>
      </c>
      <c r="AP1908" s="39" t="s">
        <v>61</v>
      </c>
      <c r="AQ1908" s="20"/>
      <c r="AR1908" s="20"/>
      <c r="AS1908" s="20"/>
      <c r="AT1908" s="20"/>
      <c r="AU1908" s="20"/>
      <c r="AV1908" s="20"/>
      <c r="AW1908" s="20"/>
      <c r="AX1908" s="20"/>
      <c r="AY1908" s="20"/>
      <c r="AZ1908" s="20"/>
      <c r="BA1908" s="20"/>
      <c r="BB1908" s="20"/>
    </row>
    <row r="1909" spans="1:54" ht="26.1" hidden="1" customHeight="1" x14ac:dyDescent="0.25">
      <c r="A1909" s="40" t="s">
        <v>15</v>
      </c>
      <c r="B1909" s="13" t="s">
        <v>261</v>
      </c>
      <c r="C1909" s="13" t="s">
        <v>251</v>
      </c>
      <c r="D1909" s="13">
        <v>34029</v>
      </c>
      <c r="E1909" s="13">
        <v>78932</v>
      </c>
      <c r="F1909" s="13" t="s">
        <v>280</v>
      </c>
      <c r="G1909" s="13" t="s">
        <v>276</v>
      </c>
      <c r="H1909" s="13" t="s">
        <v>110</v>
      </c>
      <c r="I1909" s="13" t="s">
        <v>115</v>
      </c>
      <c r="J1909" s="13" t="s">
        <v>391</v>
      </c>
      <c r="K1909" s="4">
        <v>2380</v>
      </c>
      <c r="L1909" s="4">
        <v>3001</v>
      </c>
      <c r="M1909" s="13" t="s">
        <v>36</v>
      </c>
      <c r="N1909" s="15" t="s">
        <v>679</v>
      </c>
      <c r="O1909" s="15">
        <v>13.3793008883098</v>
      </c>
      <c r="P1909" s="15">
        <v>0</v>
      </c>
      <c r="Q1909" s="15">
        <f t="shared" si="349"/>
        <v>-13.3793008883098</v>
      </c>
      <c r="R1909" s="15">
        <f t="shared" si="350"/>
        <v>-100</v>
      </c>
      <c r="S1909" s="15">
        <v>7.0890551472381285</v>
      </c>
      <c r="T1909" s="15">
        <v>0</v>
      </c>
      <c r="U1909" s="15">
        <f t="shared" si="351"/>
        <v>-7.0890551472381285</v>
      </c>
      <c r="V1909" s="16">
        <f t="shared" si="352"/>
        <v>-100</v>
      </c>
      <c r="W1909" s="17">
        <f t="shared" si="353"/>
        <v>7.7054947252588352E-2</v>
      </c>
      <c r="X1909" s="17">
        <f t="shared" si="353"/>
        <v>0</v>
      </c>
      <c r="Y1909" s="16">
        <f t="shared" si="354"/>
        <v>-7.7054947252588352E-2</v>
      </c>
      <c r="Z1909" s="15">
        <f t="shared" si="355"/>
        <v>-100</v>
      </c>
      <c r="AA1909" s="13">
        <v>1.02</v>
      </c>
      <c r="AB1909" s="13">
        <v>181.04</v>
      </c>
      <c r="AC1909" s="13">
        <v>0.64</v>
      </c>
      <c r="AD1909" s="13">
        <v>0</v>
      </c>
      <c r="AE1909" s="18">
        <f t="shared" si="356"/>
        <v>9.0519999999999989E-2</v>
      </c>
      <c r="AF1909" s="18">
        <f t="shared" si="360"/>
        <v>0</v>
      </c>
      <c r="AG1909" s="19">
        <f t="shared" si="357"/>
        <v>-9.0519999999999989E-2</v>
      </c>
      <c r="AH1909" s="16">
        <f t="shared" si="358"/>
        <v>-100</v>
      </c>
      <c r="AI1909" s="16">
        <f t="shared" si="359"/>
        <v>1.3465052747411638E-2</v>
      </c>
      <c r="AJ1909" s="44">
        <v>221112</v>
      </c>
      <c r="AK1909" s="15" t="s">
        <v>682</v>
      </c>
      <c r="AL1909" s="14" t="s">
        <v>76</v>
      </c>
      <c r="AM1909" s="39" t="s">
        <v>58</v>
      </c>
      <c r="AN1909" s="39" t="s">
        <v>59</v>
      </c>
      <c r="AO1909" s="39" t="s">
        <v>77</v>
      </c>
      <c r="AP1909" s="39" t="s">
        <v>61</v>
      </c>
      <c r="AQ1909" s="20"/>
      <c r="AR1909" s="20"/>
      <c r="AS1909" s="20"/>
      <c r="AT1909" s="20"/>
      <c r="AU1909" s="20"/>
      <c r="AV1909" s="20"/>
      <c r="AW1909" s="20"/>
      <c r="AX1909" s="20"/>
      <c r="AY1909" s="20"/>
      <c r="AZ1909" s="20"/>
      <c r="BA1909" s="20"/>
      <c r="BB1909" s="20"/>
    </row>
    <row r="1910" spans="1:54" ht="26.1" hidden="1" customHeight="1" x14ac:dyDescent="0.25">
      <c r="A1910" s="39" t="s">
        <v>10</v>
      </c>
      <c r="B1910" s="13" t="s">
        <v>10</v>
      </c>
      <c r="C1910" s="13" t="s">
        <v>252</v>
      </c>
      <c r="D1910" s="13">
        <v>34003</v>
      </c>
      <c r="E1910" s="13">
        <v>2488</v>
      </c>
      <c r="F1910" s="13" t="s">
        <v>271</v>
      </c>
      <c r="G1910" s="13" t="s">
        <v>321</v>
      </c>
      <c r="H1910" s="13" t="s">
        <v>82</v>
      </c>
      <c r="I1910" s="13" t="s">
        <v>84</v>
      </c>
      <c r="J1910" s="13" t="s">
        <v>320</v>
      </c>
      <c r="K1910" s="4">
        <v>2398</v>
      </c>
      <c r="L1910" s="4">
        <v>2201</v>
      </c>
      <c r="M1910" s="14" t="s">
        <v>35</v>
      </c>
      <c r="N1910" s="15" t="s">
        <v>679</v>
      </c>
      <c r="O1910" s="15">
        <v>5.3508339683275903</v>
      </c>
      <c r="P1910" s="15">
        <v>6.4752185710000001</v>
      </c>
      <c r="Q1910" s="15">
        <f t="shared" si="349"/>
        <v>1.1243846026724098</v>
      </c>
      <c r="R1910" s="15">
        <f t="shared" si="350"/>
        <v>21.013259042007569</v>
      </c>
      <c r="S1910" s="15">
        <v>1.5241599525411169</v>
      </c>
      <c r="T1910" s="15">
        <v>1.8886253880000001</v>
      </c>
      <c r="U1910" s="15">
        <f t="shared" si="351"/>
        <v>0.36446543545888321</v>
      </c>
      <c r="V1910" s="16">
        <f t="shared" si="352"/>
        <v>23.912545061378729</v>
      </c>
      <c r="W1910" s="17">
        <f t="shared" si="353"/>
        <v>1.6566956005881706E-2</v>
      </c>
      <c r="X1910" s="17">
        <f t="shared" si="353"/>
        <v>2.0528536826086959E-2</v>
      </c>
      <c r="Y1910" s="16">
        <f t="shared" si="354"/>
        <v>3.9615808202052537E-3</v>
      </c>
      <c r="Z1910" s="15">
        <f t="shared" si="355"/>
        <v>23.912545061378736</v>
      </c>
      <c r="AA1910" s="13">
        <v>5.35</v>
      </c>
      <c r="AB1910" s="13">
        <v>181.31</v>
      </c>
      <c r="AC1910" s="13">
        <v>0</v>
      </c>
      <c r="AD1910" s="13">
        <v>124.75</v>
      </c>
      <c r="AE1910" s="18">
        <f t="shared" si="356"/>
        <v>9.0654999999999999E-2</v>
      </c>
      <c r="AF1910" s="18">
        <f t="shared" si="360"/>
        <v>0.11233291772539289</v>
      </c>
      <c r="AG1910" s="19">
        <f t="shared" si="357"/>
        <v>2.167791772539289E-2</v>
      </c>
      <c r="AH1910" s="16">
        <f t="shared" si="358"/>
        <v>23.912545061378733</v>
      </c>
      <c r="AI1910" s="16">
        <f t="shared" si="359"/>
        <v>7.4088043994118294E-2</v>
      </c>
      <c r="AJ1910" s="44" t="s">
        <v>681</v>
      </c>
      <c r="AK1910" s="15" t="s">
        <v>683</v>
      </c>
      <c r="AL1910" s="14" t="s">
        <v>57</v>
      </c>
      <c r="AM1910" s="39" t="s">
        <v>58</v>
      </c>
      <c r="AN1910" s="39" t="s">
        <v>59</v>
      </c>
      <c r="AO1910" s="39" t="s">
        <v>60</v>
      </c>
      <c r="AP1910" s="39" t="s">
        <v>61</v>
      </c>
      <c r="AQ1910" s="20"/>
      <c r="AR1910" s="20"/>
      <c r="AS1910" s="20"/>
      <c r="AT1910" s="20"/>
      <c r="AU1910" s="20"/>
      <c r="AV1910" s="20"/>
      <c r="AW1910" s="20"/>
      <c r="AX1910" s="20"/>
      <c r="AY1910" s="20"/>
      <c r="AZ1910" s="20"/>
      <c r="BA1910" s="20"/>
      <c r="BB1910" s="20"/>
    </row>
    <row r="1911" spans="1:54" ht="26.1" customHeight="1" x14ac:dyDescent="0.25">
      <c r="A1911" s="40" t="s">
        <v>11</v>
      </c>
      <c r="B1911" s="13" t="s">
        <v>652</v>
      </c>
      <c r="C1911" s="13" t="s">
        <v>252</v>
      </c>
      <c r="D1911" s="13">
        <v>34039</v>
      </c>
      <c r="E1911" s="13">
        <v>41810</v>
      </c>
      <c r="F1911" s="13" t="s">
        <v>352</v>
      </c>
      <c r="G1911" s="13" t="s">
        <v>313</v>
      </c>
      <c r="H1911" s="13" t="s">
        <v>175</v>
      </c>
      <c r="I1911" s="13" t="s">
        <v>176</v>
      </c>
      <c r="J1911" s="13" t="s">
        <v>538</v>
      </c>
      <c r="K1911" s="4">
        <v>2406</v>
      </c>
      <c r="L1911" s="4">
        <v>7</v>
      </c>
      <c r="M1911" s="13" t="s">
        <v>36</v>
      </c>
      <c r="N1911" s="15" t="s">
        <v>679</v>
      </c>
      <c r="O1911" s="15">
        <v>4.3590227068289797</v>
      </c>
      <c r="P1911" s="15">
        <v>4.3012054429999997</v>
      </c>
      <c r="Q1911" s="15">
        <f t="shared" si="349"/>
        <v>-5.7817263828980003E-2</v>
      </c>
      <c r="R1911" s="15">
        <f t="shared" si="350"/>
        <v>-1.3263813409001446</v>
      </c>
      <c r="S1911" s="15">
        <v>2.0818961665543276</v>
      </c>
      <c r="T1911" s="15">
        <v>2.0661089449999999</v>
      </c>
      <c r="U1911" s="15">
        <f t="shared" si="351"/>
        <v>-1.5787221554327768E-2</v>
      </c>
      <c r="V1911" s="16">
        <f t="shared" si="352"/>
        <v>-0.75830974704452425</v>
      </c>
      <c r="W1911" s="17">
        <f t="shared" si="353"/>
        <v>2.2629306158199212E-2</v>
      </c>
      <c r="X1911" s="17">
        <f t="shared" si="353"/>
        <v>2.2457705923913041E-2</v>
      </c>
      <c r="Y1911" s="16">
        <f t="shared" si="354"/>
        <v>-1.7160023428617124E-4</v>
      </c>
      <c r="Z1911" s="15">
        <f t="shared" si="355"/>
        <v>-0.75830974704452359</v>
      </c>
      <c r="AA1911" s="13">
        <v>4.3</v>
      </c>
      <c r="AB1911" s="13">
        <v>187.06</v>
      </c>
      <c r="AC1911" s="13">
        <v>0.04</v>
      </c>
      <c r="AD1911" s="13">
        <v>0</v>
      </c>
      <c r="AE1911" s="18">
        <f t="shared" si="356"/>
        <v>9.3530000000000002E-2</v>
      </c>
      <c r="AF1911" s="18">
        <f t="shared" si="360"/>
        <v>9.2820752893589265E-2</v>
      </c>
      <c r="AG1911" s="19">
        <f t="shared" si="357"/>
        <v>-7.0924710641073752E-4</v>
      </c>
      <c r="AH1911" s="16">
        <f t="shared" si="358"/>
        <v>-0.75830974704451781</v>
      </c>
      <c r="AI1911" s="16">
        <f t="shared" si="359"/>
        <v>7.0900693841800783E-2</v>
      </c>
      <c r="AJ1911" s="44">
        <v>221112</v>
      </c>
      <c r="AK1911" s="15" t="s">
        <v>686</v>
      </c>
      <c r="AL1911" s="14" t="s">
        <v>57</v>
      </c>
      <c r="AM1911" s="39" t="s">
        <v>58</v>
      </c>
      <c r="AN1911" s="39" t="s">
        <v>59</v>
      </c>
      <c r="AO1911" s="39" t="s">
        <v>60</v>
      </c>
      <c r="AP1911" s="39" t="s">
        <v>61</v>
      </c>
      <c r="AQ1911" s="20"/>
      <c r="AR1911" s="20"/>
      <c r="AS1911" s="20"/>
      <c r="AT1911" s="20"/>
      <c r="AU1911" s="20"/>
      <c r="AV1911" s="20"/>
      <c r="AW1911" s="20"/>
      <c r="AX1911" s="20"/>
      <c r="AY1911" s="20"/>
      <c r="AZ1911" s="20"/>
      <c r="BA1911" s="20"/>
      <c r="BB1911" s="20"/>
    </row>
    <row r="1912" spans="1:54" ht="26.1" hidden="1" customHeight="1" x14ac:dyDescent="0.25">
      <c r="A1912" s="40" t="s">
        <v>41</v>
      </c>
      <c r="B1912" s="13" t="s">
        <v>254</v>
      </c>
      <c r="C1912" s="13" t="s">
        <v>251</v>
      </c>
      <c r="D1912" s="13">
        <v>34007</v>
      </c>
      <c r="E1912" s="13">
        <v>51608</v>
      </c>
      <c r="F1912" s="13" t="s">
        <v>271</v>
      </c>
      <c r="G1912" s="13" t="s">
        <v>274</v>
      </c>
      <c r="H1912" s="13" t="s">
        <v>93</v>
      </c>
      <c r="I1912" s="13" t="s">
        <v>94</v>
      </c>
      <c r="J1912" s="13" t="s">
        <v>374</v>
      </c>
      <c r="K1912" s="4">
        <v>10751</v>
      </c>
      <c r="L1912" s="4">
        <v>2001</v>
      </c>
      <c r="M1912" s="13" t="s">
        <v>36</v>
      </c>
      <c r="N1912" s="15" t="s">
        <v>679</v>
      </c>
      <c r="O1912" s="15">
        <v>17.445263951133001</v>
      </c>
      <c r="P1912" s="15">
        <v>21.527359529999998</v>
      </c>
      <c r="Q1912" s="15">
        <f t="shared" si="349"/>
        <v>4.0820955788669977</v>
      </c>
      <c r="R1912" s="15">
        <f t="shared" si="350"/>
        <v>23.399448642918824</v>
      </c>
      <c r="S1912" s="15">
        <v>9.9888572381612803</v>
      </c>
      <c r="T1912" s="15">
        <v>12.342826111000001</v>
      </c>
      <c r="U1912" s="15">
        <f t="shared" si="351"/>
        <v>2.3539688728387205</v>
      </c>
      <c r="V1912" s="16">
        <f t="shared" si="352"/>
        <v>23.565947702662655</v>
      </c>
      <c r="W1912" s="17">
        <f t="shared" si="353"/>
        <v>0.10857453519740522</v>
      </c>
      <c r="X1912" s="17">
        <f t="shared" si="353"/>
        <v>0.1341611533804348</v>
      </c>
      <c r="Y1912" s="16">
        <f t="shared" si="354"/>
        <v>2.5586618183029583E-2</v>
      </c>
      <c r="Z1912" s="15">
        <f t="shared" si="355"/>
        <v>23.565947702662669</v>
      </c>
      <c r="AA1912" s="13">
        <v>14.49</v>
      </c>
      <c r="AB1912" s="13">
        <v>187.56</v>
      </c>
      <c r="AC1912" s="13">
        <v>9.4</v>
      </c>
      <c r="AD1912" s="13">
        <v>0</v>
      </c>
      <c r="AE1912" s="18">
        <f t="shared" si="356"/>
        <v>9.3780000000000002E-2</v>
      </c>
      <c r="AF1912" s="18">
        <f t="shared" si="360"/>
        <v>0.11588014575555705</v>
      </c>
      <c r="AG1912" s="19">
        <f t="shared" si="357"/>
        <v>2.2100145755557049E-2</v>
      </c>
      <c r="AH1912" s="16">
        <f t="shared" si="358"/>
        <v>23.565947702662665</v>
      </c>
      <c r="AI1912" s="16">
        <f t="shared" si="359"/>
        <v>-1.4794535197405215E-2</v>
      </c>
      <c r="AJ1912" s="44">
        <v>221112</v>
      </c>
      <c r="AK1912" s="15" t="s">
        <v>683</v>
      </c>
      <c r="AL1912" s="14" t="s">
        <v>57</v>
      </c>
      <c r="AM1912" s="39" t="s">
        <v>58</v>
      </c>
      <c r="AN1912" s="39" t="s">
        <v>59</v>
      </c>
      <c r="AO1912" s="39" t="s">
        <v>60</v>
      </c>
      <c r="AP1912" s="39" t="s">
        <v>61</v>
      </c>
      <c r="AQ1912" s="20"/>
      <c r="AR1912" s="20"/>
      <c r="AS1912" s="20"/>
      <c r="AT1912" s="20"/>
      <c r="AU1912" s="20"/>
      <c r="AV1912" s="20"/>
      <c r="AW1912" s="20"/>
      <c r="AX1912" s="20"/>
      <c r="AY1912" s="20"/>
      <c r="AZ1912" s="20"/>
      <c r="BA1912" s="20"/>
      <c r="BB1912" s="20"/>
    </row>
    <row r="1913" spans="1:54" ht="26.1" hidden="1" customHeight="1" x14ac:dyDescent="0.25">
      <c r="A1913" s="39" t="s">
        <v>22</v>
      </c>
      <c r="B1913" s="13" t="s">
        <v>260</v>
      </c>
      <c r="C1913" s="13" t="s">
        <v>252</v>
      </c>
      <c r="D1913" s="13">
        <v>34023</v>
      </c>
      <c r="E1913" s="13">
        <v>18068</v>
      </c>
      <c r="F1913" s="13" t="s">
        <v>271</v>
      </c>
      <c r="G1913" s="13" t="s">
        <v>276</v>
      </c>
      <c r="H1913" s="13" t="s">
        <v>225</v>
      </c>
      <c r="I1913" s="13" t="s">
        <v>227</v>
      </c>
      <c r="J1913" s="13" t="s">
        <v>604</v>
      </c>
      <c r="K1913" s="4">
        <v>2411</v>
      </c>
      <c r="L1913" s="4">
        <v>1</v>
      </c>
      <c r="M1913" s="14" t="s">
        <v>35</v>
      </c>
      <c r="N1913" s="15" t="s">
        <v>679</v>
      </c>
      <c r="O1913" s="15">
        <v>5.8572853644461604</v>
      </c>
      <c r="P1913" s="15">
        <v>102.7057678</v>
      </c>
      <c r="Q1913" s="15">
        <f t="shared" si="349"/>
        <v>96.848482435553848</v>
      </c>
      <c r="R1913" s="15">
        <f t="shared" si="350"/>
        <v>1653.4704459411537</v>
      </c>
      <c r="S1913" s="15">
        <v>2.882734271786132</v>
      </c>
      <c r="T1913" s="15">
        <v>45.279246950000001</v>
      </c>
      <c r="U1913" s="15">
        <f t="shared" si="351"/>
        <v>42.396512678213867</v>
      </c>
      <c r="V1913" s="16">
        <f t="shared" si="352"/>
        <v>1470.7048475871186</v>
      </c>
      <c r="W1913" s="17">
        <f t="shared" si="353"/>
        <v>3.1334068171588389E-2</v>
      </c>
      <c r="X1913" s="17">
        <f t="shared" si="353"/>
        <v>0.49216572771739131</v>
      </c>
      <c r="Y1913" s="16">
        <f t="shared" si="354"/>
        <v>0.46083165954580291</v>
      </c>
      <c r="Z1913" s="15">
        <f t="shared" si="355"/>
        <v>1470.7048475871188</v>
      </c>
      <c r="AA1913" s="13">
        <v>5.86</v>
      </c>
      <c r="AB1913" s="13">
        <v>193.42</v>
      </c>
      <c r="AC1913" s="13">
        <v>0</v>
      </c>
      <c r="AD1913" s="13">
        <v>38.47</v>
      </c>
      <c r="AE1913" s="18">
        <f t="shared" si="356"/>
        <v>9.670999999999999E-2</v>
      </c>
      <c r="AF1913" s="18">
        <f t="shared" si="360"/>
        <v>1.5190286581015024</v>
      </c>
      <c r="AG1913" s="19">
        <f t="shared" si="357"/>
        <v>1.4223186581015024</v>
      </c>
      <c r="AH1913" s="16">
        <f t="shared" si="358"/>
        <v>1470.7048475871186</v>
      </c>
      <c r="AI1913" s="16">
        <f t="shared" si="359"/>
        <v>6.5375931828411601E-2</v>
      </c>
      <c r="AJ1913" s="44">
        <v>221112</v>
      </c>
      <c r="AK1913" s="15" t="s">
        <v>685</v>
      </c>
      <c r="AL1913" s="14" t="s">
        <v>155</v>
      </c>
      <c r="AM1913" s="39" t="s">
        <v>65</v>
      </c>
      <c r="AN1913" s="39" t="s">
        <v>59</v>
      </c>
      <c r="AO1913" s="39" t="s">
        <v>60</v>
      </c>
      <c r="AP1913" s="39" t="s">
        <v>156</v>
      </c>
      <c r="AQ1913" s="20"/>
      <c r="AR1913" s="20"/>
      <c r="AS1913" s="20"/>
      <c r="AT1913" s="20"/>
      <c r="AU1913" s="20"/>
      <c r="AV1913" s="20"/>
      <c r="AW1913" s="20"/>
      <c r="AX1913" s="20"/>
      <c r="AY1913" s="20"/>
      <c r="AZ1913" s="20"/>
      <c r="BA1913" s="20"/>
      <c r="BB1913" s="20"/>
    </row>
    <row r="1914" spans="1:54" ht="26.1" hidden="1" customHeight="1" x14ac:dyDescent="0.25">
      <c r="A1914" s="39" t="s">
        <v>19</v>
      </c>
      <c r="B1914" s="13" t="s">
        <v>253</v>
      </c>
      <c r="C1914" s="13" t="s">
        <v>251</v>
      </c>
      <c r="D1914" s="13">
        <v>34005</v>
      </c>
      <c r="E1914" s="13">
        <v>45979</v>
      </c>
      <c r="F1914" s="13" t="s">
        <v>365</v>
      </c>
      <c r="G1914" s="13" t="s">
        <v>276</v>
      </c>
      <c r="H1914" s="13" t="s">
        <v>85</v>
      </c>
      <c r="I1914" s="13" t="s">
        <v>92</v>
      </c>
      <c r="J1914" s="13" t="s">
        <v>369</v>
      </c>
      <c r="K1914" s="4">
        <v>2399</v>
      </c>
      <c r="L1914" s="4">
        <v>28001</v>
      </c>
      <c r="M1914" s="14" t="s">
        <v>35</v>
      </c>
      <c r="N1914" s="15" t="s">
        <v>679</v>
      </c>
      <c r="O1914" s="15">
        <v>0.16097899999957499</v>
      </c>
      <c r="P1914" s="15">
        <v>0</v>
      </c>
      <c r="Q1914" s="15">
        <f t="shared" si="349"/>
        <v>-0.16097899999957499</v>
      </c>
      <c r="R1914" s="15">
        <f t="shared" si="350"/>
        <v>-100</v>
      </c>
      <c r="S1914" s="15">
        <v>0.1372089915962848</v>
      </c>
      <c r="T1914" s="15">
        <v>0</v>
      </c>
      <c r="U1914" s="15">
        <f t="shared" si="351"/>
        <v>-0.1372089915962848</v>
      </c>
      <c r="V1914" s="16">
        <f t="shared" si="352"/>
        <v>-100</v>
      </c>
      <c r="W1914" s="17">
        <f t="shared" si="353"/>
        <v>1.491402082568313E-3</v>
      </c>
      <c r="X1914" s="17">
        <f t="shared" si="353"/>
        <v>0</v>
      </c>
      <c r="Y1914" s="16">
        <f t="shared" si="354"/>
        <v>-1.491402082568313E-3</v>
      </c>
      <c r="Z1914" s="15">
        <f t="shared" si="355"/>
        <v>-100</v>
      </c>
      <c r="AA1914" s="13">
        <v>0.16</v>
      </c>
      <c r="AB1914" s="13">
        <v>193.9</v>
      </c>
      <c r="AC1914" s="13">
        <v>0</v>
      </c>
      <c r="AD1914" s="13">
        <v>55.16</v>
      </c>
      <c r="AE1914" s="18">
        <f t="shared" si="356"/>
        <v>9.6950000000000008E-2</v>
      </c>
      <c r="AF1914" s="18">
        <f t="shared" si="360"/>
        <v>0</v>
      </c>
      <c r="AG1914" s="19">
        <f t="shared" si="357"/>
        <v>-9.6950000000000008E-2</v>
      </c>
      <c r="AH1914" s="16">
        <f t="shared" si="358"/>
        <v>-100</v>
      </c>
      <c r="AI1914" s="16">
        <f t="shared" si="359"/>
        <v>9.5458597917431692E-2</v>
      </c>
      <c r="AJ1914" s="44">
        <v>221112</v>
      </c>
      <c r="AK1914" s="15" t="s">
        <v>682</v>
      </c>
      <c r="AL1914" s="14" t="s">
        <v>76</v>
      </c>
      <c r="AM1914" s="39" t="s">
        <v>58</v>
      </c>
      <c r="AN1914" s="39" t="s">
        <v>59</v>
      </c>
      <c r="AO1914" s="39" t="s">
        <v>77</v>
      </c>
      <c r="AP1914" s="39" t="s">
        <v>61</v>
      </c>
      <c r="AQ1914" s="20"/>
      <c r="AR1914" s="20"/>
      <c r="AS1914" s="20"/>
      <c r="AT1914" s="20"/>
      <c r="AU1914" s="20"/>
      <c r="AV1914" s="20"/>
      <c r="AW1914" s="20"/>
      <c r="AX1914" s="20"/>
      <c r="AY1914" s="20"/>
      <c r="AZ1914" s="20"/>
      <c r="BA1914" s="20"/>
      <c r="BB1914" s="20"/>
    </row>
    <row r="1915" spans="1:54" ht="26.1" hidden="1" customHeight="1" x14ac:dyDescent="0.25">
      <c r="A1915" s="40" t="s">
        <v>16</v>
      </c>
      <c r="B1915" s="13" t="s">
        <v>255</v>
      </c>
      <c r="C1915" s="13" t="s">
        <v>251</v>
      </c>
      <c r="D1915" s="13">
        <v>34009</v>
      </c>
      <c r="E1915" s="13">
        <v>73243</v>
      </c>
      <c r="F1915" s="13" t="s">
        <v>278</v>
      </c>
      <c r="G1915" s="13" t="s">
        <v>311</v>
      </c>
      <c r="H1915" s="13" t="s">
        <v>194</v>
      </c>
      <c r="I1915" s="13" t="s">
        <v>197</v>
      </c>
      <c r="J1915" s="13" t="s">
        <v>573</v>
      </c>
      <c r="K1915" s="4">
        <v>2382</v>
      </c>
      <c r="L1915" s="4">
        <v>5001</v>
      </c>
      <c r="M1915" s="13" t="s">
        <v>36</v>
      </c>
      <c r="N1915" s="15" t="s">
        <v>679</v>
      </c>
      <c r="O1915" s="15">
        <v>2.80299992831922</v>
      </c>
      <c r="P1915" s="15">
        <v>0</v>
      </c>
      <c r="Q1915" s="15">
        <f t="shared" si="349"/>
        <v>-2.80299992831922</v>
      </c>
      <c r="R1915" s="15">
        <f t="shared" si="350"/>
        <v>-100</v>
      </c>
      <c r="S1915" s="15">
        <v>2.1169542282634439</v>
      </c>
      <c r="T1915" s="15">
        <v>0</v>
      </c>
      <c r="U1915" s="15">
        <f t="shared" si="351"/>
        <v>-2.1169542282634439</v>
      </c>
      <c r="V1915" s="16">
        <f t="shared" si="352"/>
        <v>-100</v>
      </c>
      <c r="W1915" s="17">
        <f t="shared" si="353"/>
        <v>2.3010372046341782E-2</v>
      </c>
      <c r="X1915" s="17">
        <f t="shared" si="353"/>
        <v>0</v>
      </c>
      <c r="Y1915" s="16">
        <f t="shared" si="354"/>
        <v>-2.3010372046341782E-2</v>
      </c>
      <c r="Z1915" s="15">
        <f t="shared" si="355"/>
        <v>-100</v>
      </c>
      <c r="AA1915" s="13">
        <v>0.63</v>
      </c>
      <c r="AB1915" s="13">
        <v>195.36</v>
      </c>
      <c r="AC1915" s="13">
        <v>0.59</v>
      </c>
      <c r="AD1915" s="13">
        <v>0</v>
      </c>
      <c r="AE1915" s="18">
        <f t="shared" si="356"/>
        <v>9.7680000000000003E-2</v>
      </c>
      <c r="AF1915" s="18">
        <f t="shared" si="360"/>
        <v>0</v>
      </c>
      <c r="AG1915" s="19">
        <f t="shared" si="357"/>
        <v>-9.7680000000000003E-2</v>
      </c>
      <c r="AH1915" s="16">
        <f t="shared" si="358"/>
        <v>-100</v>
      </c>
      <c r="AI1915" s="16">
        <f t="shared" si="359"/>
        <v>7.4669627953658224E-2</v>
      </c>
      <c r="AJ1915" s="44">
        <v>221112</v>
      </c>
      <c r="AK1915" s="15" t="s">
        <v>682</v>
      </c>
      <c r="AL1915" s="14" t="s">
        <v>76</v>
      </c>
      <c r="AM1915" s="39" t="s">
        <v>58</v>
      </c>
      <c r="AN1915" s="39" t="s">
        <v>59</v>
      </c>
      <c r="AO1915" s="39" t="s">
        <v>77</v>
      </c>
      <c r="AP1915" s="39" t="s">
        <v>61</v>
      </c>
      <c r="AQ1915" s="20"/>
      <c r="AR1915" s="20"/>
      <c r="AS1915" s="20"/>
      <c r="AT1915" s="20"/>
      <c r="AU1915" s="20"/>
      <c r="AV1915" s="20"/>
      <c r="AW1915" s="20"/>
      <c r="AX1915" s="20"/>
      <c r="AY1915" s="20"/>
      <c r="AZ1915" s="20"/>
      <c r="BA1915" s="20"/>
      <c r="BB1915" s="20"/>
    </row>
    <row r="1916" spans="1:54" ht="26.1" hidden="1" customHeight="1" x14ac:dyDescent="0.25">
      <c r="A1916" s="40" t="s">
        <v>16</v>
      </c>
      <c r="B1916" s="13" t="s">
        <v>255</v>
      </c>
      <c r="C1916" s="13" t="s">
        <v>251</v>
      </c>
      <c r="D1916" s="13">
        <v>34009</v>
      </c>
      <c r="E1916" s="13">
        <v>73243</v>
      </c>
      <c r="F1916" s="13" t="s">
        <v>278</v>
      </c>
      <c r="G1916" s="13" t="s">
        <v>276</v>
      </c>
      <c r="H1916" s="13" t="s">
        <v>194</v>
      </c>
      <c r="I1916" s="13" t="s">
        <v>197</v>
      </c>
      <c r="J1916" s="13" t="s">
        <v>574</v>
      </c>
      <c r="K1916" s="4">
        <v>2382</v>
      </c>
      <c r="L1916" s="4">
        <v>5001</v>
      </c>
      <c r="M1916" s="13" t="s">
        <v>36</v>
      </c>
      <c r="N1916" s="15" t="s">
        <v>679</v>
      </c>
      <c r="O1916" s="15">
        <v>2.80299992831922</v>
      </c>
      <c r="P1916" s="15">
        <v>0</v>
      </c>
      <c r="Q1916" s="15">
        <f t="shared" si="349"/>
        <v>-2.80299992831922</v>
      </c>
      <c r="R1916" s="15">
        <f t="shared" si="350"/>
        <v>-100</v>
      </c>
      <c r="S1916" s="15">
        <v>2.1169542282634439</v>
      </c>
      <c r="T1916" s="15">
        <v>0</v>
      </c>
      <c r="U1916" s="15">
        <f t="shared" si="351"/>
        <v>-2.1169542282634439</v>
      </c>
      <c r="V1916" s="16">
        <f t="shared" si="352"/>
        <v>-100</v>
      </c>
      <c r="W1916" s="17">
        <f t="shared" si="353"/>
        <v>2.3010372046341782E-2</v>
      </c>
      <c r="X1916" s="17">
        <f t="shared" si="353"/>
        <v>0</v>
      </c>
      <c r="Y1916" s="16">
        <f t="shared" si="354"/>
        <v>-2.3010372046341782E-2</v>
      </c>
      <c r="Z1916" s="15">
        <f t="shared" si="355"/>
        <v>-100</v>
      </c>
      <c r="AA1916" s="13">
        <v>0.63</v>
      </c>
      <c r="AB1916" s="13">
        <v>195.36</v>
      </c>
      <c r="AC1916" s="13">
        <v>0.59</v>
      </c>
      <c r="AD1916" s="13">
        <v>0</v>
      </c>
      <c r="AE1916" s="18">
        <f t="shared" si="356"/>
        <v>9.7680000000000003E-2</v>
      </c>
      <c r="AF1916" s="18">
        <f t="shared" si="360"/>
        <v>0</v>
      </c>
      <c r="AG1916" s="19">
        <f t="shared" si="357"/>
        <v>-9.7680000000000003E-2</v>
      </c>
      <c r="AH1916" s="16">
        <f t="shared" si="358"/>
        <v>-100</v>
      </c>
      <c r="AI1916" s="16">
        <f t="shared" si="359"/>
        <v>7.4669627953658224E-2</v>
      </c>
      <c r="AJ1916" s="44">
        <v>221112</v>
      </c>
      <c r="AK1916" s="15" t="s">
        <v>682</v>
      </c>
      <c r="AL1916" s="14" t="s">
        <v>76</v>
      </c>
      <c r="AM1916" s="39" t="s">
        <v>58</v>
      </c>
      <c r="AN1916" s="39" t="s">
        <v>59</v>
      </c>
      <c r="AO1916" s="39" t="s">
        <v>77</v>
      </c>
      <c r="AP1916" s="39" t="s">
        <v>61</v>
      </c>
      <c r="AQ1916" s="20"/>
      <c r="AR1916" s="20"/>
      <c r="AS1916" s="20"/>
      <c r="AT1916" s="20"/>
      <c r="AU1916" s="20"/>
      <c r="AV1916" s="20"/>
      <c r="AW1916" s="20"/>
      <c r="AX1916" s="20"/>
      <c r="AY1916" s="20"/>
      <c r="AZ1916" s="20"/>
      <c r="BA1916" s="20"/>
      <c r="BB1916" s="20"/>
    </row>
    <row r="1917" spans="1:54" ht="26.1" customHeight="1" x14ac:dyDescent="0.25">
      <c r="A1917" s="40" t="s">
        <v>12</v>
      </c>
      <c r="B1917" s="13" t="s">
        <v>31</v>
      </c>
      <c r="C1917" s="13" t="s">
        <v>252</v>
      </c>
      <c r="D1917" s="13">
        <v>34013</v>
      </c>
      <c r="E1917" s="13">
        <v>7617</v>
      </c>
      <c r="F1917" s="13" t="s">
        <v>280</v>
      </c>
      <c r="G1917" s="13" t="s">
        <v>276</v>
      </c>
      <c r="H1917" s="13" t="s">
        <v>204</v>
      </c>
      <c r="I1917" s="13" t="s">
        <v>205</v>
      </c>
      <c r="J1917" s="13" t="s">
        <v>579</v>
      </c>
      <c r="K1917" s="4">
        <v>50385</v>
      </c>
      <c r="L1917" s="4">
        <v>2001</v>
      </c>
      <c r="M1917" s="13" t="s">
        <v>36</v>
      </c>
      <c r="N1917" s="15" t="s">
        <v>679</v>
      </c>
      <c r="O1917" s="15">
        <v>29.265081112727</v>
      </c>
      <c r="P1917" s="15">
        <v>34.034644980000003</v>
      </c>
      <c r="Q1917" s="15">
        <f t="shared" si="349"/>
        <v>4.7695638672730034</v>
      </c>
      <c r="R1917" s="15">
        <f t="shared" si="350"/>
        <v>16.297798215221015</v>
      </c>
      <c r="S1917" s="15">
        <v>9.4381742907272699</v>
      </c>
      <c r="T1917" s="15">
        <v>11.798621113999999</v>
      </c>
      <c r="U1917" s="15">
        <f t="shared" si="351"/>
        <v>2.3604468232727296</v>
      </c>
      <c r="V1917" s="16">
        <f t="shared" si="352"/>
        <v>25.009570183417779</v>
      </c>
      <c r="W1917" s="17">
        <f t="shared" si="353"/>
        <v>0.10258885098616598</v>
      </c>
      <c r="X1917" s="17">
        <f t="shared" si="353"/>
        <v>0.12824588167391304</v>
      </c>
      <c r="Y1917" s="16">
        <f t="shared" si="354"/>
        <v>2.5657030687747065E-2</v>
      </c>
      <c r="Z1917" s="15">
        <f t="shared" si="355"/>
        <v>25.009570183417786</v>
      </c>
      <c r="AA1917" s="13">
        <v>28.64</v>
      </c>
      <c r="AB1917" s="13">
        <v>198.91</v>
      </c>
      <c r="AC1917" s="13">
        <v>13.93</v>
      </c>
      <c r="AD1917" s="13">
        <v>0</v>
      </c>
      <c r="AE1917" s="18">
        <f t="shared" si="356"/>
        <v>9.9455000000000002E-2</v>
      </c>
      <c r="AF1917" s="18">
        <f t="shared" si="360"/>
        <v>0.12432826802591816</v>
      </c>
      <c r="AG1917" s="19">
        <f t="shared" si="357"/>
        <v>2.487326802591816E-2</v>
      </c>
      <c r="AH1917" s="16">
        <f t="shared" si="358"/>
        <v>25.009570183417789</v>
      </c>
      <c r="AI1917" s="16">
        <f t="shared" si="359"/>
        <v>-3.1338509861659758E-3</v>
      </c>
      <c r="AJ1917" s="44">
        <v>221112</v>
      </c>
      <c r="AK1917" s="15" t="s">
        <v>683</v>
      </c>
      <c r="AL1917" s="14" t="s">
        <v>57</v>
      </c>
      <c r="AM1917" s="39" t="s">
        <v>58</v>
      </c>
      <c r="AN1917" s="39" t="s">
        <v>59</v>
      </c>
      <c r="AO1917" s="39" t="s">
        <v>60</v>
      </c>
      <c r="AP1917" s="39" t="s">
        <v>61</v>
      </c>
      <c r="AQ1917" s="20"/>
      <c r="AR1917" s="20"/>
      <c r="AS1917" s="20"/>
      <c r="AT1917" s="20"/>
      <c r="AU1917" s="20"/>
      <c r="AV1917" s="20"/>
      <c r="AW1917" s="20"/>
      <c r="AX1917" s="20"/>
      <c r="AY1917" s="20"/>
      <c r="AZ1917" s="20"/>
      <c r="BA1917" s="20"/>
      <c r="BB1917" s="20"/>
    </row>
    <row r="1918" spans="1:54" ht="26.1" hidden="1" customHeight="1" x14ac:dyDescent="0.25">
      <c r="A1918" s="39" t="s">
        <v>19</v>
      </c>
      <c r="B1918" s="13" t="s">
        <v>253</v>
      </c>
      <c r="C1918" s="13" t="s">
        <v>251</v>
      </c>
      <c r="D1918" s="13">
        <v>34005</v>
      </c>
      <c r="E1918" s="13">
        <v>45979</v>
      </c>
      <c r="F1918" s="13" t="s">
        <v>365</v>
      </c>
      <c r="G1918" s="13" t="s">
        <v>300</v>
      </c>
      <c r="H1918" s="13" t="s">
        <v>85</v>
      </c>
      <c r="I1918" s="13" t="s">
        <v>92</v>
      </c>
      <c r="J1918" s="13" t="s">
        <v>371</v>
      </c>
      <c r="K1918" s="4">
        <v>2399</v>
      </c>
      <c r="L1918" s="4">
        <v>34001</v>
      </c>
      <c r="M1918" s="14" t="s">
        <v>35</v>
      </c>
      <c r="N1918" s="15" t="s">
        <v>679</v>
      </c>
      <c r="O1918" s="15">
        <v>0.397939302310725</v>
      </c>
      <c r="P1918" s="15">
        <v>0</v>
      </c>
      <c r="Q1918" s="15">
        <f t="shared" si="349"/>
        <v>-0.397939302310725</v>
      </c>
      <c r="R1918" s="15">
        <f t="shared" si="350"/>
        <v>-100</v>
      </c>
      <c r="S1918" s="15">
        <v>0.3243706917995231</v>
      </c>
      <c r="T1918" s="15">
        <v>0</v>
      </c>
      <c r="U1918" s="15">
        <f t="shared" si="351"/>
        <v>-0.3243706917995231</v>
      </c>
      <c r="V1918" s="16">
        <f t="shared" si="352"/>
        <v>-100</v>
      </c>
      <c r="W1918" s="17">
        <f t="shared" si="353"/>
        <v>3.525768389125251E-3</v>
      </c>
      <c r="X1918" s="17">
        <f t="shared" si="353"/>
        <v>0</v>
      </c>
      <c r="Y1918" s="16">
        <f t="shared" si="354"/>
        <v>-3.525768389125251E-3</v>
      </c>
      <c r="Z1918" s="15">
        <f t="shared" si="355"/>
        <v>-100</v>
      </c>
      <c r="AA1918" s="13">
        <v>0.4</v>
      </c>
      <c r="AB1918" s="13">
        <v>198.99</v>
      </c>
      <c r="AC1918" s="13">
        <v>0</v>
      </c>
      <c r="AD1918" s="13">
        <v>0</v>
      </c>
      <c r="AE1918" s="18">
        <f t="shared" si="356"/>
        <v>9.9495E-2</v>
      </c>
      <c r="AF1918" s="18">
        <f t="shared" si="360"/>
        <v>0</v>
      </c>
      <c r="AG1918" s="19">
        <f t="shared" si="357"/>
        <v>-9.9495E-2</v>
      </c>
      <c r="AH1918" s="16">
        <f t="shared" si="358"/>
        <v>-100</v>
      </c>
      <c r="AI1918" s="16">
        <f t="shared" si="359"/>
        <v>9.5969231610874756E-2</v>
      </c>
      <c r="AJ1918" s="44">
        <v>221112</v>
      </c>
      <c r="AK1918" s="15" t="s">
        <v>682</v>
      </c>
      <c r="AL1918" s="14" t="s">
        <v>76</v>
      </c>
      <c r="AM1918" s="39" t="s">
        <v>58</v>
      </c>
      <c r="AN1918" s="39" t="s">
        <v>59</v>
      </c>
      <c r="AO1918" s="39" t="s">
        <v>77</v>
      </c>
      <c r="AP1918" s="39" t="s">
        <v>61</v>
      </c>
      <c r="AQ1918" s="20"/>
      <c r="AR1918" s="20"/>
      <c r="AS1918" s="20"/>
      <c r="AT1918" s="20"/>
      <c r="AU1918" s="20"/>
      <c r="AV1918" s="20"/>
      <c r="AW1918" s="20"/>
      <c r="AX1918" s="20"/>
      <c r="AY1918" s="20"/>
      <c r="AZ1918" s="20"/>
      <c r="BA1918" s="20"/>
      <c r="BB1918" s="20"/>
    </row>
    <row r="1919" spans="1:54" ht="26.1" customHeight="1" x14ac:dyDescent="0.25">
      <c r="A1919" s="40" t="s">
        <v>11</v>
      </c>
      <c r="B1919" s="13" t="s">
        <v>652</v>
      </c>
      <c r="C1919" s="13" t="s">
        <v>252</v>
      </c>
      <c r="D1919" s="13">
        <v>34039</v>
      </c>
      <c r="E1919" s="13">
        <v>41810</v>
      </c>
      <c r="F1919" s="13" t="s">
        <v>352</v>
      </c>
      <c r="G1919" s="13" t="s">
        <v>311</v>
      </c>
      <c r="H1919" s="13" t="s">
        <v>175</v>
      </c>
      <c r="I1919" s="13" t="s">
        <v>176</v>
      </c>
      <c r="J1919" s="13" t="s">
        <v>541</v>
      </c>
      <c r="K1919" s="4">
        <v>2406</v>
      </c>
      <c r="L1919" s="4">
        <v>6</v>
      </c>
      <c r="M1919" s="13" t="s">
        <v>36</v>
      </c>
      <c r="N1919" s="15" t="s">
        <v>679</v>
      </c>
      <c r="O1919" s="15">
        <v>4.4926729243012797</v>
      </c>
      <c r="P1919" s="15">
        <v>4.3894315070000003</v>
      </c>
      <c r="Q1919" s="15">
        <f t="shared" si="349"/>
        <v>-0.10324141730127945</v>
      </c>
      <c r="R1919" s="15">
        <f t="shared" si="350"/>
        <v>-2.297995403645726</v>
      </c>
      <c r="S1919" s="15">
        <v>2.0393638673767418</v>
      </c>
      <c r="T1919" s="15">
        <v>2.0047910949999999</v>
      </c>
      <c r="U1919" s="15">
        <f t="shared" si="351"/>
        <v>-3.4572772376741945E-2</v>
      </c>
      <c r="V1919" s="16">
        <f t="shared" si="352"/>
        <v>-1.6952723802649949</v>
      </c>
      <c r="W1919" s="17">
        <f t="shared" si="353"/>
        <v>2.2166998558442844E-2</v>
      </c>
      <c r="X1919" s="17">
        <f t="shared" si="353"/>
        <v>2.1791207554347825E-2</v>
      </c>
      <c r="Y1919" s="16">
        <f t="shared" si="354"/>
        <v>-3.7579100409501978E-4</v>
      </c>
      <c r="Z1919" s="15">
        <f t="shared" si="355"/>
        <v>-1.6952723802649889</v>
      </c>
      <c r="AA1919" s="13">
        <v>4.34</v>
      </c>
      <c r="AB1919" s="13">
        <v>199.17</v>
      </c>
      <c r="AC1919" s="13">
        <v>0</v>
      </c>
      <c r="AD1919" s="13">
        <v>0</v>
      </c>
      <c r="AE1919" s="18">
        <f t="shared" si="356"/>
        <v>9.9584999999999993E-2</v>
      </c>
      <c r="AF1919" s="18">
        <f t="shared" si="360"/>
        <v>9.7896763000113102E-2</v>
      </c>
      <c r="AG1919" s="19">
        <f t="shared" si="357"/>
        <v>-1.6882369998868912E-3</v>
      </c>
      <c r="AH1919" s="16">
        <f t="shared" si="358"/>
        <v>-1.6952723802649912</v>
      </c>
      <c r="AI1919" s="16">
        <f t="shared" si="359"/>
        <v>7.7418001441557152E-2</v>
      </c>
      <c r="AJ1919" s="44">
        <v>221112</v>
      </c>
      <c r="AK1919" s="15" t="s">
        <v>686</v>
      </c>
      <c r="AL1919" s="14" t="s">
        <v>57</v>
      </c>
      <c r="AM1919" s="39" t="s">
        <v>58</v>
      </c>
      <c r="AN1919" s="39" t="s">
        <v>59</v>
      </c>
      <c r="AO1919" s="39" t="s">
        <v>60</v>
      </c>
      <c r="AP1919" s="39" t="s">
        <v>61</v>
      </c>
      <c r="AQ1919" s="20"/>
      <c r="AR1919" s="20"/>
      <c r="AS1919" s="20"/>
      <c r="AT1919" s="20"/>
      <c r="AU1919" s="20"/>
      <c r="AV1919" s="20"/>
      <c r="AW1919" s="20"/>
      <c r="AX1919" s="20"/>
      <c r="AY1919" s="20"/>
      <c r="AZ1919" s="20"/>
      <c r="BA1919" s="20"/>
      <c r="BB1919" s="20"/>
    </row>
    <row r="1920" spans="1:54" ht="26.1" hidden="1" customHeight="1" x14ac:dyDescent="0.25">
      <c r="A1920" s="39" t="s">
        <v>17</v>
      </c>
      <c r="B1920" s="13" t="s">
        <v>250</v>
      </c>
      <c r="C1920" s="13" t="s">
        <v>251</v>
      </c>
      <c r="D1920" s="13">
        <v>34001</v>
      </c>
      <c r="E1920" s="13">
        <v>70525</v>
      </c>
      <c r="F1920" s="13" t="s">
        <v>280</v>
      </c>
      <c r="G1920" s="13" t="s">
        <v>276</v>
      </c>
      <c r="H1920" s="13" t="s">
        <v>198</v>
      </c>
      <c r="I1920" s="13" t="s">
        <v>201</v>
      </c>
      <c r="J1920" s="13" t="s">
        <v>577</v>
      </c>
      <c r="K1920" s="4">
        <v>2383</v>
      </c>
      <c r="L1920" s="4">
        <v>10001</v>
      </c>
      <c r="M1920" s="14" t="s">
        <v>35</v>
      </c>
      <c r="N1920" s="15" t="s">
        <v>679</v>
      </c>
      <c r="O1920" s="15">
        <v>0.83969879999918295</v>
      </c>
      <c r="P1920" s="15">
        <v>0</v>
      </c>
      <c r="Q1920" s="15">
        <f t="shared" si="349"/>
        <v>-0.83969879999918295</v>
      </c>
      <c r="R1920" s="15">
        <f t="shared" si="350"/>
        <v>-100</v>
      </c>
      <c r="S1920" s="15">
        <v>0.66222302839050695</v>
      </c>
      <c r="T1920" s="15">
        <v>0</v>
      </c>
      <c r="U1920" s="15">
        <f t="shared" si="351"/>
        <v>-0.66222302839050695</v>
      </c>
      <c r="V1920" s="16">
        <f t="shared" si="352"/>
        <v>-100</v>
      </c>
      <c r="W1920" s="17">
        <f t="shared" si="353"/>
        <v>7.1980763955489888E-3</v>
      </c>
      <c r="X1920" s="17">
        <f t="shared" si="353"/>
        <v>0</v>
      </c>
      <c r="Y1920" s="16">
        <f t="shared" si="354"/>
        <v>-7.1980763955489888E-3</v>
      </c>
      <c r="Z1920" s="15">
        <f t="shared" si="355"/>
        <v>-100</v>
      </c>
      <c r="AA1920" s="13">
        <v>0.84</v>
      </c>
      <c r="AB1920" s="13">
        <v>199.79</v>
      </c>
      <c r="AC1920" s="13">
        <v>0</v>
      </c>
      <c r="AD1920" s="13">
        <v>170</v>
      </c>
      <c r="AE1920" s="18">
        <f t="shared" si="356"/>
        <v>9.9894999999999998E-2</v>
      </c>
      <c r="AF1920" s="18">
        <f t="shared" si="360"/>
        <v>0</v>
      </c>
      <c r="AG1920" s="19">
        <f t="shared" si="357"/>
        <v>-9.9894999999999998E-2</v>
      </c>
      <c r="AH1920" s="16">
        <f t="shared" si="358"/>
        <v>-100</v>
      </c>
      <c r="AI1920" s="16">
        <f t="shared" si="359"/>
        <v>9.2696923604451004E-2</v>
      </c>
      <c r="AJ1920" s="44">
        <v>221112</v>
      </c>
      <c r="AK1920" s="15" t="s">
        <v>682</v>
      </c>
      <c r="AL1920" s="14" t="s">
        <v>76</v>
      </c>
      <c r="AM1920" s="39" t="s">
        <v>58</v>
      </c>
      <c r="AN1920" s="39" t="s">
        <v>59</v>
      </c>
      <c r="AO1920" s="39" t="s">
        <v>77</v>
      </c>
      <c r="AP1920" s="39" t="s">
        <v>61</v>
      </c>
      <c r="AQ1920" s="20"/>
      <c r="AR1920" s="20"/>
      <c r="AS1920" s="20"/>
      <c r="AT1920" s="20"/>
      <c r="AU1920" s="20"/>
      <c r="AV1920" s="20"/>
      <c r="AW1920" s="20"/>
      <c r="AX1920" s="20"/>
      <c r="AY1920" s="20"/>
      <c r="AZ1920" s="20"/>
      <c r="BA1920" s="20"/>
      <c r="BB1920" s="20"/>
    </row>
    <row r="1921" spans="1:54" ht="26.1" customHeight="1" x14ac:dyDescent="0.25">
      <c r="A1921" s="40" t="s">
        <v>46</v>
      </c>
      <c r="B1921" s="13" t="s">
        <v>257</v>
      </c>
      <c r="C1921" s="13" t="s">
        <v>252</v>
      </c>
      <c r="D1921" s="13">
        <v>34017</v>
      </c>
      <c r="E1921" s="13">
        <v>12174</v>
      </c>
      <c r="F1921" s="13" t="s">
        <v>280</v>
      </c>
      <c r="G1921" s="13" t="s">
        <v>302</v>
      </c>
      <c r="H1921" s="13" t="s">
        <v>78</v>
      </c>
      <c r="I1921" s="13" t="s">
        <v>80</v>
      </c>
      <c r="J1921" s="13" t="s">
        <v>301</v>
      </c>
      <c r="K1921" s="4">
        <v>50497</v>
      </c>
      <c r="L1921" s="4">
        <v>2001</v>
      </c>
      <c r="M1921" s="13" t="s">
        <v>36</v>
      </c>
      <c r="N1921" s="15" t="s">
        <v>679</v>
      </c>
      <c r="O1921" s="15">
        <v>19.2160349375857</v>
      </c>
      <c r="P1921" s="15">
        <v>3.3580848329999999</v>
      </c>
      <c r="Q1921" s="15">
        <f t="shared" si="349"/>
        <v>-15.857950104585701</v>
      </c>
      <c r="R1921" s="15">
        <f t="shared" si="350"/>
        <v>-82.524569486331771</v>
      </c>
      <c r="S1921" s="15">
        <v>5.6289441427667004</v>
      </c>
      <c r="T1921" s="15">
        <v>2.4322925799999999</v>
      </c>
      <c r="U1921" s="15">
        <f t="shared" si="351"/>
        <v>-3.1966515627667005</v>
      </c>
      <c r="V1921" s="16">
        <f t="shared" si="352"/>
        <v>-56.789541372061016</v>
      </c>
      <c r="W1921" s="17">
        <f t="shared" si="353"/>
        <v>6.1184175464855439E-2</v>
      </c>
      <c r="X1921" s="17">
        <f t="shared" si="353"/>
        <v>2.6437962826086955E-2</v>
      </c>
      <c r="Y1921" s="16">
        <f t="shared" si="354"/>
        <v>-3.4746212638768481E-2</v>
      </c>
      <c r="Z1921" s="15">
        <f t="shared" si="355"/>
        <v>-56.789541372061016</v>
      </c>
      <c r="AA1921" s="13">
        <v>16.34</v>
      </c>
      <c r="AB1921" s="13">
        <v>199.93</v>
      </c>
      <c r="AC1921" s="13">
        <v>6.17</v>
      </c>
      <c r="AD1921" s="13">
        <v>0</v>
      </c>
      <c r="AE1921" s="18">
        <f t="shared" si="356"/>
        <v>9.9964999999999998E-2</v>
      </c>
      <c r="AF1921" s="18">
        <f t="shared" si="360"/>
        <v>4.3195334967419209E-2</v>
      </c>
      <c r="AG1921" s="19">
        <f t="shared" si="357"/>
        <v>-5.6769665032580789E-2</v>
      </c>
      <c r="AH1921" s="16">
        <f t="shared" si="358"/>
        <v>-56.789541372061016</v>
      </c>
      <c r="AI1921" s="16">
        <f t="shared" si="359"/>
        <v>3.8780824535144559E-2</v>
      </c>
      <c r="AJ1921" s="44">
        <v>221112</v>
      </c>
      <c r="AK1921" s="15" t="s">
        <v>686</v>
      </c>
      <c r="AL1921" s="14" t="s">
        <v>57</v>
      </c>
      <c r="AM1921" s="39" t="s">
        <v>58</v>
      </c>
      <c r="AN1921" s="39" t="s">
        <v>59</v>
      </c>
      <c r="AO1921" s="39" t="s">
        <v>60</v>
      </c>
      <c r="AP1921" s="39" t="s">
        <v>61</v>
      </c>
      <c r="AQ1921" s="20"/>
      <c r="AR1921" s="20"/>
      <c r="AS1921" s="20"/>
      <c r="AT1921" s="20"/>
      <c r="AU1921" s="20"/>
      <c r="AV1921" s="20"/>
      <c r="AW1921" s="20"/>
      <c r="AX1921" s="20"/>
      <c r="AY1921" s="20"/>
      <c r="AZ1921" s="20"/>
      <c r="BA1921" s="20"/>
      <c r="BB1921" s="20"/>
    </row>
    <row r="1922" spans="1:54" ht="26.1" hidden="1" customHeight="1" x14ac:dyDescent="0.25">
      <c r="A1922" s="40" t="s">
        <v>15</v>
      </c>
      <c r="B1922" s="13" t="s">
        <v>261</v>
      </c>
      <c r="C1922" s="13" t="s">
        <v>251</v>
      </c>
      <c r="D1922" s="13">
        <v>34029</v>
      </c>
      <c r="E1922" s="13">
        <v>78932</v>
      </c>
      <c r="F1922" s="13" t="s">
        <v>271</v>
      </c>
      <c r="G1922" s="13" t="s">
        <v>276</v>
      </c>
      <c r="H1922" s="13" t="s">
        <v>110</v>
      </c>
      <c r="I1922" s="13" t="s">
        <v>111</v>
      </c>
      <c r="J1922" s="13" t="s">
        <v>389</v>
      </c>
      <c r="K1922" s="4">
        <v>2380</v>
      </c>
      <c r="L1922" s="4">
        <v>2001</v>
      </c>
      <c r="M1922" s="13" t="s">
        <v>36</v>
      </c>
      <c r="N1922" s="15" t="s">
        <v>679</v>
      </c>
      <c r="O1922" s="15">
        <v>13.3793008883098</v>
      </c>
      <c r="P1922" s="15">
        <v>0</v>
      </c>
      <c r="Q1922" s="15">
        <f t="shared" si="349"/>
        <v>-13.3793008883098</v>
      </c>
      <c r="R1922" s="15">
        <f t="shared" si="350"/>
        <v>-100</v>
      </c>
      <c r="S1922" s="15">
        <v>7.0890551472381285</v>
      </c>
      <c r="T1922" s="15">
        <v>0</v>
      </c>
      <c r="U1922" s="15">
        <f t="shared" si="351"/>
        <v>-7.0890551472381285</v>
      </c>
      <c r="V1922" s="16">
        <f t="shared" si="352"/>
        <v>-100</v>
      </c>
      <c r="W1922" s="17">
        <f t="shared" si="353"/>
        <v>7.7054947252588352E-2</v>
      </c>
      <c r="X1922" s="17">
        <f t="shared" si="353"/>
        <v>0</v>
      </c>
      <c r="Y1922" s="16">
        <f t="shared" si="354"/>
        <v>-7.7054947252588352E-2</v>
      </c>
      <c r="Z1922" s="15">
        <f t="shared" si="355"/>
        <v>-100</v>
      </c>
      <c r="AA1922" s="13">
        <v>1.1299999999999999</v>
      </c>
      <c r="AB1922" s="13">
        <v>201.72</v>
      </c>
      <c r="AC1922" s="13">
        <v>0.71</v>
      </c>
      <c r="AD1922" s="13">
        <v>0</v>
      </c>
      <c r="AE1922" s="18">
        <f t="shared" si="356"/>
        <v>0.10086000000000001</v>
      </c>
      <c r="AF1922" s="18">
        <f t="shared" si="360"/>
        <v>0</v>
      </c>
      <c r="AG1922" s="19">
        <f t="shared" si="357"/>
        <v>-0.10086000000000001</v>
      </c>
      <c r="AH1922" s="16">
        <f t="shared" si="358"/>
        <v>-100</v>
      </c>
      <c r="AI1922" s="16">
        <f t="shared" si="359"/>
        <v>2.3805052747411654E-2</v>
      </c>
      <c r="AJ1922" s="44">
        <v>221112</v>
      </c>
      <c r="AK1922" s="15" t="s">
        <v>682</v>
      </c>
      <c r="AL1922" s="14" t="s">
        <v>112</v>
      </c>
      <c r="AM1922" s="39" t="s">
        <v>58</v>
      </c>
      <c r="AN1922" s="39" t="s">
        <v>113</v>
      </c>
      <c r="AO1922" s="39" t="s">
        <v>77</v>
      </c>
      <c r="AP1922" s="39" t="s">
        <v>61</v>
      </c>
      <c r="AQ1922" s="20"/>
      <c r="AR1922" s="20"/>
      <c r="AS1922" s="20"/>
      <c r="AT1922" s="20"/>
      <c r="AU1922" s="20"/>
      <c r="AV1922" s="20"/>
      <c r="AW1922" s="20"/>
      <c r="AX1922" s="20"/>
      <c r="AY1922" s="20"/>
      <c r="AZ1922" s="20"/>
      <c r="BA1922" s="20"/>
      <c r="BB1922" s="20"/>
    </row>
    <row r="1923" spans="1:54" ht="26.1" hidden="1" customHeight="1" x14ac:dyDescent="0.25">
      <c r="A1923" s="39" t="s">
        <v>29</v>
      </c>
      <c r="B1923" s="13" t="s">
        <v>260</v>
      </c>
      <c r="C1923" s="13" t="s">
        <v>252</v>
      </c>
      <c r="D1923" s="13">
        <v>34023</v>
      </c>
      <c r="E1923" s="13">
        <v>17884</v>
      </c>
      <c r="F1923" s="13" t="s">
        <v>601</v>
      </c>
      <c r="G1923" s="13" t="s">
        <v>311</v>
      </c>
      <c r="H1923" s="13" t="s">
        <v>220</v>
      </c>
      <c r="I1923" s="13" t="s">
        <v>224</v>
      </c>
      <c r="J1923" s="13" t="s">
        <v>602</v>
      </c>
      <c r="K1923" s="4">
        <v>2390</v>
      </c>
      <c r="L1923" s="4">
        <v>12001</v>
      </c>
      <c r="M1923" s="14" t="s">
        <v>35</v>
      </c>
      <c r="N1923" s="15" t="s">
        <v>679</v>
      </c>
      <c r="O1923" s="15">
        <v>0.42990348745963802</v>
      </c>
      <c r="P1923" s="15">
        <v>0.44781291400000001</v>
      </c>
      <c r="Q1923" s="15">
        <f t="shared" si="349"/>
        <v>1.7909426540361983E-2</v>
      </c>
      <c r="R1923" s="15">
        <f t="shared" si="350"/>
        <v>4.1659179473493877</v>
      </c>
      <c r="S1923" s="15">
        <v>0.2820817835697203</v>
      </c>
      <c r="T1923" s="15">
        <v>0.28300330899999998</v>
      </c>
      <c r="U1923" s="15">
        <f t="shared" si="351"/>
        <v>9.2152543027967937E-4</v>
      </c>
      <c r="V1923" s="16">
        <f t="shared" si="352"/>
        <v>0.32668732401570061</v>
      </c>
      <c r="W1923" s="17">
        <f t="shared" si="353"/>
        <v>3.0661063431491335E-3</v>
      </c>
      <c r="X1923" s="17">
        <f t="shared" si="353"/>
        <v>3.0761229239130434E-3</v>
      </c>
      <c r="Y1923" s="16">
        <f t="shared" si="354"/>
        <v>1.0016580763909898E-5</v>
      </c>
      <c r="Z1923" s="15">
        <f t="shared" si="355"/>
        <v>0.32668732401571166</v>
      </c>
      <c r="AA1923" s="13">
        <v>0.43</v>
      </c>
      <c r="AB1923" s="13">
        <v>202.45</v>
      </c>
      <c r="AC1923" s="13">
        <v>0</v>
      </c>
      <c r="AD1923" s="13">
        <v>455.09</v>
      </c>
      <c r="AE1923" s="18">
        <f t="shared" si="356"/>
        <v>0.101225</v>
      </c>
      <c r="AF1923" s="18">
        <f t="shared" si="360"/>
        <v>0.1015556892437349</v>
      </c>
      <c r="AG1923" s="19">
        <f t="shared" si="357"/>
        <v>3.3068924373490238E-4</v>
      </c>
      <c r="AH1923" s="16">
        <f t="shared" si="358"/>
        <v>0.32668732401570993</v>
      </c>
      <c r="AI1923" s="16">
        <f t="shared" si="359"/>
        <v>9.8158893656850862E-2</v>
      </c>
      <c r="AJ1923" s="44">
        <v>221112</v>
      </c>
      <c r="AK1923" s="15" t="s">
        <v>686</v>
      </c>
      <c r="AL1923" s="14" t="s">
        <v>76</v>
      </c>
      <c r="AM1923" s="39" t="s">
        <v>58</v>
      </c>
      <c r="AN1923" s="39" t="s">
        <v>59</v>
      </c>
      <c r="AO1923" s="39" t="s">
        <v>77</v>
      </c>
      <c r="AP1923" s="39" t="s">
        <v>61</v>
      </c>
      <c r="AQ1923" s="20"/>
      <c r="AR1923" s="20"/>
      <c r="AS1923" s="20"/>
      <c r="AT1923" s="20"/>
      <c r="AU1923" s="20"/>
      <c r="AV1923" s="20"/>
      <c r="AW1923" s="20"/>
      <c r="AX1923" s="20"/>
      <c r="AY1923" s="20"/>
      <c r="AZ1923" s="20"/>
      <c r="BA1923" s="20"/>
      <c r="BB1923" s="20"/>
    </row>
    <row r="1924" spans="1:54" ht="26.1" hidden="1" customHeight="1" x14ac:dyDescent="0.25">
      <c r="A1924" s="39" t="s">
        <v>18</v>
      </c>
      <c r="B1924" s="13" t="s">
        <v>260</v>
      </c>
      <c r="C1924" s="13" t="s">
        <v>252</v>
      </c>
      <c r="D1924" s="13">
        <v>34023</v>
      </c>
      <c r="E1924" s="13">
        <v>17823</v>
      </c>
      <c r="F1924" s="13" t="s">
        <v>629</v>
      </c>
      <c r="G1924" s="13" t="s">
        <v>276</v>
      </c>
      <c r="H1924" s="13" t="s">
        <v>235</v>
      </c>
      <c r="I1924" s="13" t="s">
        <v>239</v>
      </c>
      <c r="J1924" s="13" t="s">
        <v>628</v>
      </c>
      <c r="K1924" s="4">
        <v>2385</v>
      </c>
      <c r="L1924" s="4">
        <v>10001</v>
      </c>
      <c r="M1924" s="14" t="s">
        <v>35</v>
      </c>
      <c r="N1924" s="15" t="s">
        <v>679</v>
      </c>
      <c r="O1924" s="15">
        <v>1.0399146900024001</v>
      </c>
      <c r="P1924" s="15">
        <v>0</v>
      </c>
      <c r="Q1924" s="15">
        <f t="shared" si="349"/>
        <v>-1.0399146900024001</v>
      </c>
      <c r="R1924" s="15">
        <f t="shared" si="350"/>
        <v>-100</v>
      </c>
      <c r="S1924" s="15">
        <v>0.58093315305036197</v>
      </c>
      <c r="T1924" s="15">
        <v>0</v>
      </c>
      <c r="U1924" s="15">
        <f t="shared" si="351"/>
        <v>-0.58093315305036197</v>
      </c>
      <c r="V1924" s="16">
        <f t="shared" si="352"/>
        <v>-100</v>
      </c>
      <c r="W1924" s="17">
        <f t="shared" si="353"/>
        <v>6.3144907940256732E-3</v>
      </c>
      <c r="X1924" s="17">
        <f t="shared" si="353"/>
        <v>0</v>
      </c>
      <c r="Y1924" s="16">
        <f t="shared" si="354"/>
        <v>-6.3144907940256732E-3</v>
      </c>
      <c r="Z1924" s="15">
        <f t="shared" si="355"/>
        <v>-100</v>
      </c>
      <c r="AA1924" s="13">
        <v>1.04</v>
      </c>
      <c r="AB1924" s="13">
        <v>203.45</v>
      </c>
      <c r="AC1924" s="13">
        <v>0</v>
      </c>
      <c r="AD1924" s="13">
        <v>155.87</v>
      </c>
      <c r="AE1924" s="18">
        <f t="shared" si="356"/>
        <v>0.101725</v>
      </c>
      <c r="AF1924" s="18">
        <f t="shared" si="360"/>
        <v>0</v>
      </c>
      <c r="AG1924" s="19">
        <f t="shared" si="357"/>
        <v>-0.101725</v>
      </c>
      <c r="AH1924" s="16">
        <f t="shared" si="358"/>
        <v>-100</v>
      </c>
      <c r="AI1924" s="16">
        <f t="shared" si="359"/>
        <v>9.5410509205974325E-2</v>
      </c>
      <c r="AJ1924" s="44">
        <v>221112</v>
      </c>
      <c r="AK1924" s="15" t="s">
        <v>682</v>
      </c>
      <c r="AL1924" s="14" t="s">
        <v>76</v>
      </c>
      <c r="AM1924" s="39" t="s">
        <v>58</v>
      </c>
      <c r="AN1924" s="39" t="s">
        <v>59</v>
      </c>
      <c r="AO1924" s="39" t="s">
        <v>77</v>
      </c>
      <c r="AP1924" s="39" t="s">
        <v>61</v>
      </c>
      <c r="AQ1924" s="20"/>
      <c r="AR1924" s="20"/>
      <c r="AS1924" s="20"/>
      <c r="AT1924" s="20"/>
      <c r="AU1924" s="20"/>
      <c r="AV1924" s="20"/>
      <c r="AW1924" s="20"/>
      <c r="AX1924" s="20"/>
      <c r="AY1924" s="20"/>
      <c r="AZ1924" s="20"/>
      <c r="BA1924" s="20"/>
      <c r="BB1924" s="20"/>
    </row>
    <row r="1925" spans="1:54" ht="26.1" customHeight="1" x14ac:dyDescent="0.25">
      <c r="A1925" s="40" t="s">
        <v>11</v>
      </c>
      <c r="B1925" s="13" t="s">
        <v>652</v>
      </c>
      <c r="C1925" s="13" t="s">
        <v>252</v>
      </c>
      <c r="D1925" s="13">
        <v>34039</v>
      </c>
      <c r="E1925" s="13">
        <v>41810</v>
      </c>
      <c r="F1925" s="13" t="s">
        <v>548</v>
      </c>
      <c r="G1925" s="13" t="s">
        <v>339</v>
      </c>
      <c r="H1925" s="13" t="s">
        <v>175</v>
      </c>
      <c r="I1925" s="13" t="s">
        <v>177</v>
      </c>
      <c r="J1925" s="13" t="s">
        <v>549</v>
      </c>
      <c r="K1925" s="4">
        <v>2406</v>
      </c>
      <c r="L1925" s="4">
        <v>2201</v>
      </c>
      <c r="M1925" s="13" t="s">
        <v>36</v>
      </c>
      <c r="N1925" s="15" t="s">
        <v>679</v>
      </c>
      <c r="O1925" s="15">
        <v>21.0065810491805</v>
      </c>
      <c r="P1925" s="15">
        <v>24.87646544</v>
      </c>
      <c r="Q1925" s="15">
        <f t="shared" si="349"/>
        <v>3.8698843908195002</v>
      </c>
      <c r="R1925" s="15">
        <f t="shared" si="350"/>
        <v>18.422247683996488</v>
      </c>
      <c r="S1925" s="15">
        <v>6.8332966613669495</v>
      </c>
      <c r="T1925" s="15">
        <v>8.3860125070000002</v>
      </c>
      <c r="U1925" s="15">
        <f t="shared" si="351"/>
        <v>1.5527158456330508</v>
      </c>
      <c r="V1925" s="16">
        <f t="shared" si="352"/>
        <v>22.722792856507443</v>
      </c>
      <c r="W1925" s="17">
        <f t="shared" si="353"/>
        <v>7.4274963710510317E-2</v>
      </c>
      <c r="X1925" s="17">
        <f t="shared" si="353"/>
        <v>9.1152309858695657E-2</v>
      </c>
      <c r="Y1925" s="16">
        <f t="shared" si="354"/>
        <v>1.687734614818534E-2</v>
      </c>
      <c r="Z1925" s="15">
        <f t="shared" si="355"/>
        <v>22.72279285650745</v>
      </c>
      <c r="AA1925" s="13">
        <v>21.15</v>
      </c>
      <c r="AB1925" s="13">
        <v>204.51</v>
      </c>
      <c r="AC1925" s="13">
        <v>12.56</v>
      </c>
      <c r="AD1925" s="13">
        <v>0</v>
      </c>
      <c r="AE1925" s="18">
        <f t="shared" si="356"/>
        <v>0.102255</v>
      </c>
      <c r="AF1925" s="18">
        <f t="shared" si="360"/>
        <v>0.1254901918354217</v>
      </c>
      <c r="AG1925" s="19">
        <f t="shared" si="357"/>
        <v>2.3235191835421706E-2</v>
      </c>
      <c r="AH1925" s="16">
        <f t="shared" si="358"/>
        <v>22.722792856507461</v>
      </c>
      <c r="AI1925" s="16">
        <f t="shared" si="359"/>
        <v>2.7980036289489682E-2</v>
      </c>
      <c r="AJ1925" s="44">
        <v>221112</v>
      </c>
      <c r="AK1925" s="15" t="s">
        <v>683</v>
      </c>
      <c r="AL1925" s="14" t="s">
        <v>57</v>
      </c>
      <c r="AM1925" s="39" t="s">
        <v>58</v>
      </c>
      <c r="AN1925" s="39" t="s">
        <v>59</v>
      </c>
      <c r="AO1925" s="39" t="s">
        <v>60</v>
      </c>
      <c r="AP1925" s="39" t="s">
        <v>61</v>
      </c>
      <c r="AQ1925" s="20"/>
      <c r="AR1925" s="20"/>
      <c r="AS1925" s="20"/>
      <c r="AT1925" s="20"/>
      <c r="AU1925" s="20"/>
      <c r="AV1925" s="20"/>
      <c r="AW1925" s="20"/>
      <c r="AX1925" s="20"/>
      <c r="AY1925" s="20"/>
      <c r="AZ1925" s="20"/>
      <c r="BA1925" s="20"/>
      <c r="BB1925" s="20"/>
    </row>
    <row r="1926" spans="1:54" ht="26.1" customHeight="1" x14ac:dyDescent="0.25">
      <c r="A1926" s="40" t="s">
        <v>12</v>
      </c>
      <c r="B1926" s="13" t="s">
        <v>31</v>
      </c>
      <c r="C1926" s="13" t="s">
        <v>252</v>
      </c>
      <c r="D1926" s="13">
        <v>34013</v>
      </c>
      <c r="E1926" s="13">
        <v>7617</v>
      </c>
      <c r="F1926" s="13" t="s">
        <v>271</v>
      </c>
      <c r="G1926" s="13" t="s">
        <v>276</v>
      </c>
      <c r="H1926" s="13" t="s">
        <v>204</v>
      </c>
      <c r="I1926" s="13" t="s">
        <v>206</v>
      </c>
      <c r="J1926" s="13" t="s">
        <v>580</v>
      </c>
      <c r="K1926" s="4">
        <v>50385</v>
      </c>
      <c r="L1926" s="4">
        <v>1001</v>
      </c>
      <c r="M1926" s="13" t="s">
        <v>36</v>
      </c>
      <c r="N1926" s="15" t="s">
        <v>679</v>
      </c>
      <c r="O1926" s="15">
        <v>31.683904161921699</v>
      </c>
      <c r="P1926" s="15">
        <v>36.476270620000001</v>
      </c>
      <c r="Q1926" s="15">
        <f t="shared" si="349"/>
        <v>4.7923664580783019</v>
      </c>
      <c r="R1926" s="15">
        <f t="shared" si="350"/>
        <v>15.125555340613156</v>
      </c>
      <c r="S1926" s="15">
        <v>9.9854680607303514</v>
      </c>
      <c r="T1926" s="15">
        <v>12.305452922999999</v>
      </c>
      <c r="U1926" s="15">
        <f t="shared" si="351"/>
        <v>2.3199848622696475</v>
      </c>
      <c r="V1926" s="16">
        <f t="shared" si="352"/>
        <v>23.233611565925539</v>
      </c>
      <c r="W1926" s="17">
        <f t="shared" si="353"/>
        <v>0.10853769631228642</v>
      </c>
      <c r="X1926" s="17">
        <f t="shared" si="353"/>
        <v>0.13375492307608694</v>
      </c>
      <c r="Y1926" s="16">
        <f t="shared" si="354"/>
        <v>2.5217226763800518E-2</v>
      </c>
      <c r="Z1926" s="15">
        <f t="shared" si="355"/>
        <v>23.233611565925543</v>
      </c>
      <c r="AA1926" s="13">
        <v>31.33</v>
      </c>
      <c r="AB1926" s="13">
        <v>205.71</v>
      </c>
      <c r="AC1926" s="13">
        <v>15.39</v>
      </c>
      <c r="AD1926" s="13">
        <v>0</v>
      </c>
      <c r="AE1926" s="18">
        <f t="shared" si="356"/>
        <v>0.102855</v>
      </c>
      <c r="AF1926" s="18">
        <f t="shared" si="360"/>
        <v>0.12675193117613273</v>
      </c>
      <c r="AG1926" s="19">
        <f t="shared" si="357"/>
        <v>2.389693117613273E-2</v>
      </c>
      <c r="AH1926" s="16">
        <f t="shared" si="358"/>
        <v>23.233611565925553</v>
      </c>
      <c r="AI1926" s="16">
        <f t="shared" si="359"/>
        <v>-5.6826963122864199E-3</v>
      </c>
      <c r="AJ1926" s="44">
        <v>221112</v>
      </c>
      <c r="AK1926" s="15" t="s">
        <v>683</v>
      </c>
      <c r="AL1926" s="14" t="s">
        <v>57</v>
      </c>
      <c r="AM1926" s="39" t="s">
        <v>58</v>
      </c>
      <c r="AN1926" s="39" t="s">
        <v>59</v>
      </c>
      <c r="AO1926" s="39" t="s">
        <v>60</v>
      </c>
      <c r="AP1926" s="39" t="s">
        <v>61</v>
      </c>
      <c r="AQ1926" s="20"/>
      <c r="AR1926" s="20"/>
      <c r="AS1926" s="20"/>
      <c r="AT1926" s="20"/>
      <c r="AU1926" s="20"/>
      <c r="AV1926" s="20"/>
      <c r="AW1926" s="20"/>
      <c r="AX1926" s="20"/>
      <c r="AY1926" s="20"/>
      <c r="AZ1926" s="20"/>
      <c r="BA1926" s="20"/>
      <c r="BB1926" s="20"/>
    </row>
    <row r="1927" spans="1:54" ht="26.1" hidden="1" customHeight="1" x14ac:dyDescent="0.25">
      <c r="A1927" s="39" t="s">
        <v>18</v>
      </c>
      <c r="B1927" s="13" t="s">
        <v>260</v>
      </c>
      <c r="C1927" s="13" t="s">
        <v>252</v>
      </c>
      <c r="D1927" s="13">
        <v>34023</v>
      </c>
      <c r="E1927" s="13">
        <v>17823</v>
      </c>
      <c r="F1927" s="13" t="s">
        <v>627</v>
      </c>
      <c r="G1927" s="13" t="s">
        <v>276</v>
      </c>
      <c r="H1927" s="13" t="s">
        <v>235</v>
      </c>
      <c r="I1927" s="13" t="s">
        <v>238</v>
      </c>
      <c r="J1927" s="13" t="s">
        <v>626</v>
      </c>
      <c r="K1927" s="4">
        <v>2385</v>
      </c>
      <c r="L1927" s="4">
        <v>9001</v>
      </c>
      <c r="M1927" s="14" t="s">
        <v>35</v>
      </c>
      <c r="N1927" s="15" t="s">
        <v>679</v>
      </c>
      <c r="O1927" s="15">
        <v>1.8500200000001299</v>
      </c>
      <c r="P1927" s="15">
        <v>0</v>
      </c>
      <c r="Q1927" s="15">
        <f t="shared" si="349"/>
        <v>-1.8500200000001299</v>
      </c>
      <c r="R1927" s="15">
        <f t="shared" si="350"/>
        <v>-100</v>
      </c>
      <c r="S1927" s="15">
        <v>0.650543648989936</v>
      </c>
      <c r="T1927" s="15">
        <v>0</v>
      </c>
      <c r="U1927" s="15">
        <f t="shared" si="351"/>
        <v>-0.650543648989936</v>
      </c>
      <c r="V1927" s="16">
        <f t="shared" si="352"/>
        <v>-100</v>
      </c>
      <c r="W1927" s="17">
        <f t="shared" si="353"/>
        <v>7.0711266194558257E-3</v>
      </c>
      <c r="X1927" s="17">
        <f t="shared" si="353"/>
        <v>0</v>
      </c>
      <c r="Y1927" s="16">
        <f t="shared" si="354"/>
        <v>-7.0711266194558257E-3</v>
      </c>
      <c r="Z1927" s="15">
        <f t="shared" si="355"/>
        <v>-100</v>
      </c>
      <c r="AA1927" s="13">
        <v>1.85</v>
      </c>
      <c r="AB1927" s="13">
        <v>211.03</v>
      </c>
      <c r="AC1927" s="13">
        <v>0</v>
      </c>
      <c r="AD1927" s="13">
        <v>385.23</v>
      </c>
      <c r="AE1927" s="18">
        <f t="shared" si="356"/>
        <v>0.105515</v>
      </c>
      <c r="AF1927" s="18">
        <f t="shared" si="360"/>
        <v>0</v>
      </c>
      <c r="AG1927" s="19">
        <f t="shared" si="357"/>
        <v>-0.105515</v>
      </c>
      <c r="AH1927" s="16">
        <f t="shared" si="358"/>
        <v>-100</v>
      </c>
      <c r="AI1927" s="16">
        <f t="shared" si="359"/>
        <v>9.8443873380544167E-2</v>
      </c>
      <c r="AJ1927" s="44">
        <v>221112</v>
      </c>
      <c r="AK1927" s="15" t="s">
        <v>682</v>
      </c>
      <c r="AL1927" s="14" t="s">
        <v>76</v>
      </c>
      <c r="AM1927" s="39" t="s">
        <v>58</v>
      </c>
      <c r="AN1927" s="39" t="s">
        <v>59</v>
      </c>
      <c r="AO1927" s="39" t="s">
        <v>77</v>
      </c>
      <c r="AP1927" s="39" t="s">
        <v>61</v>
      </c>
      <c r="AQ1927" s="20"/>
      <c r="AR1927" s="20"/>
      <c r="AS1927" s="20"/>
      <c r="AT1927" s="20"/>
      <c r="AU1927" s="20"/>
      <c r="AV1927" s="20"/>
      <c r="AW1927" s="20"/>
      <c r="AX1927" s="20"/>
      <c r="AY1927" s="20"/>
      <c r="AZ1927" s="20"/>
      <c r="BA1927" s="20"/>
      <c r="BB1927" s="20"/>
    </row>
    <row r="1928" spans="1:54" ht="26.1" customHeight="1" x14ac:dyDescent="0.25">
      <c r="A1928" s="40" t="s">
        <v>11</v>
      </c>
      <c r="B1928" s="13" t="s">
        <v>652</v>
      </c>
      <c r="C1928" s="13" t="s">
        <v>252</v>
      </c>
      <c r="D1928" s="13">
        <v>34039</v>
      </c>
      <c r="E1928" s="13">
        <v>41810</v>
      </c>
      <c r="F1928" s="13" t="s">
        <v>548</v>
      </c>
      <c r="G1928" s="13" t="s">
        <v>317</v>
      </c>
      <c r="H1928" s="13" t="s">
        <v>175</v>
      </c>
      <c r="I1928" s="13" t="s">
        <v>177</v>
      </c>
      <c r="J1928" s="13" t="s">
        <v>560</v>
      </c>
      <c r="K1928" s="4">
        <v>2406</v>
      </c>
      <c r="L1928" s="4">
        <v>1101</v>
      </c>
      <c r="M1928" s="13" t="s">
        <v>36</v>
      </c>
      <c r="N1928" s="15" t="s">
        <v>679</v>
      </c>
      <c r="O1928" s="15">
        <v>19.629132035258198</v>
      </c>
      <c r="P1928" s="15">
        <v>23.1663657</v>
      </c>
      <c r="Q1928" s="15">
        <f t="shared" ref="Q1928:Q1991" si="361">P1928-O1928</f>
        <v>3.5372336647418017</v>
      </c>
      <c r="R1928" s="15">
        <f t="shared" ref="R1928:R1991" si="362">IFERROR(((P1928-O1928)/O1928)*100,"0.00")</f>
        <v>18.02032641274285</v>
      </c>
      <c r="S1928" s="15">
        <v>6.5092520916458598</v>
      </c>
      <c r="T1928" s="15">
        <v>7.9075825890000004</v>
      </c>
      <c r="U1928" s="15">
        <f t="shared" ref="U1928:U1991" si="363">T1928-S1928</f>
        <v>1.3983304973541406</v>
      </c>
      <c r="V1928" s="16">
        <f t="shared" ref="V1928:V1991" si="364">IFERROR(((T1928-S1928)/S1928)*100,"NA")</f>
        <v>21.482199147714585</v>
      </c>
      <c r="W1928" s="17">
        <f t="shared" ref="W1928:X1991" si="365">S1928/92</f>
        <v>7.0752740126585431E-2</v>
      </c>
      <c r="X1928" s="17">
        <f t="shared" si="365"/>
        <v>8.5951984663043476E-2</v>
      </c>
      <c r="Y1928" s="16">
        <f t="shared" ref="Y1928:Y1991" si="366">X1928-W1928</f>
        <v>1.5199244536458045E-2</v>
      </c>
      <c r="Z1928" s="15">
        <f t="shared" ref="Z1928:Z1991" si="367">IFERROR(((X1928-W1928)/W1928)*100,"0.00")</f>
        <v>21.482199147714578</v>
      </c>
      <c r="AA1928" s="13">
        <v>19.670000000000002</v>
      </c>
      <c r="AB1928" s="13">
        <v>212.7</v>
      </c>
      <c r="AC1928" s="13">
        <v>2.1</v>
      </c>
      <c r="AD1928" s="13">
        <v>0</v>
      </c>
      <c r="AE1928" s="18">
        <f t="shared" ref="AE1928:AE1991" si="368">AB1928/2000</f>
        <v>0.10635</v>
      </c>
      <c r="AF1928" s="18">
        <f t="shared" si="360"/>
        <v>0.12919631879359444</v>
      </c>
      <c r="AG1928" s="19">
        <f t="shared" ref="AG1928:AG1991" si="369">AF1928-AE1928</f>
        <v>2.2846318793594445E-2</v>
      </c>
      <c r="AH1928" s="16">
        <f t="shared" ref="AH1928:AH1991" si="370">IFERROR(((AF1928-AE1928)/AE1928)*100,"0.00")</f>
        <v>21.482199147714571</v>
      </c>
      <c r="AI1928" s="16">
        <f t="shared" ref="AI1928:AI1991" si="371">AE1928-W1928</f>
        <v>3.5597259873414569E-2</v>
      </c>
      <c r="AJ1928" s="44">
        <v>221112</v>
      </c>
      <c r="AK1928" s="15" t="s">
        <v>683</v>
      </c>
      <c r="AL1928" s="14" t="s">
        <v>57</v>
      </c>
      <c r="AM1928" s="39" t="s">
        <v>58</v>
      </c>
      <c r="AN1928" s="39" t="s">
        <v>59</v>
      </c>
      <c r="AO1928" s="39" t="s">
        <v>60</v>
      </c>
      <c r="AP1928" s="39" t="s">
        <v>61</v>
      </c>
      <c r="AQ1928" s="20"/>
      <c r="AR1928" s="20"/>
      <c r="AS1928" s="20"/>
      <c r="AT1928" s="20"/>
      <c r="AU1928" s="20"/>
      <c r="AV1928" s="20"/>
      <c r="AW1928" s="20"/>
      <c r="AX1928" s="20"/>
      <c r="AY1928" s="20"/>
      <c r="AZ1928" s="20"/>
      <c r="BA1928" s="20"/>
      <c r="BB1928" s="20"/>
    </row>
    <row r="1929" spans="1:54" ht="26.1" hidden="1" customHeight="1" x14ac:dyDescent="0.25">
      <c r="A1929" s="40" t="s">
        <v>16</v>
      </c>
      <c r="B1929" s="13" t="s">
        <v>255</v>
      </c>
      <c r="C1929" s="13" t="s">
        <v>251</v>
      </c>
      <c r="D1929" s="13">
        <v>34009</v>
      </c>
      <c r="E1929" s="13">
        <v>73243</v>
      </c>
      <c r="F1929" s="13" t="s">
        <v>271</v>
      </c>
      <c r="G1929" s="13" t="s">
        <v>276</v>
      </c>
      <c r="H1929" s="13" t="s">
        <v>194</v>
      </c>
      <c r="I1929" s="13" t="s">
        <v>195</v>
      </c>
      <c r="J1929" s="13" t="s">
        <v>571</v>
      </c>
      <c r="K1929" s="4">
        <v>2382</v>
      </c>
      <c r="L1929" s="4">
        <v>3001</v>
      </c>
      <c r="M1929" s="13" t="s">
        <v>36</v>
      </c>
      <c r="N1929" s="15" t="s">
        <v>679</v>
      </c>
      <c r="O1929" s="15">
        <v>5.3571999999979898</v>
      </c>
      <c r="P1929" s="15">
        <v>0</v>
      </c>
      <c r="Q1929" s="15">
        <f t="shared" si="361"/>
        <v>-5.3571999999979898</v>
      </c>
      <c r="R1929" s="15">
        <f t="shared" si="362"/>
        <v>-100</v>
      </c>
      <c r="S1929" s="15">
        <v>4.5832135977319792</v>
      </c>
      <c r="T1929" s="15">
        <v>0</v>
      </c>
      <c r="U1929" s="15">
        <f t="shared" si="363"/>
        <v>-4.5832135977319792</v>
      </c>
      <c r="V1929" s="16">
        <f t="shared" si="364"/>
        <v>-100</v>
      </c>
      <c r="W1929" s="17">
        <f t="shared" si="365"/>
        <v>4.9817539105782384E-2</v>
      </c>
      <c r="X1929" s="17">
        <f t="shared" si="365"/>
        <v>0</v>
      </c>
      <c r="Y1929" s="16">
        <f t="shared" si="366"/>
        <v>-4.9817539105782384E-2</v>
      </c>
      <c r="Z1929" s="15">
        <f t="shared" si="367"/>
        <v>-100</v>
      </c>
      <c r="AA1929" s="13">
        <v>1.1000000000000001</v>
      </c>
      <c r="AB1929" s="13">
        <v>216.73</v>
      </c>
      <c r="AC1929" s="13">
        <v>1.03</v>
      </c>
      <c r="AD1929" s="13">
        <v>0</v>
      </c>
      <c r="AE1929" s="18">
        <f t="shared" si="368"/>
        <v>0.10836499999999999</v>
      </c>
      <c r="AF1929" s="18">
        <f t="shared" si="360"/>
        <v>0</v>
      </c>
      <c r="AG1929" s="19">
        <f t="shared" si="369"/>
        <v>-0.10836499999999999</v>
      </c>
      <c r="AH1929" s="16">
        <f t="shared" si="370"/>
        <v>-100</v>
      </c>
      <c r="AI1929" s="16">
        <f t="shared" si="371"/>
        <v>5.8547460894217605E-2</v>
      </c>
      <c r="AJ1929" s="44">
        <v>221112</v>
      </c>
      <c r="AK1929" s="15" t="s">
        <v>682</v>
      </c>
      <c r="AL1929" s="14" t="s">
        <v>76</v>
      </c>
      <c r="AM1929" s="39" t="s">
        <v>58</v>
      </c>
      <c r="AN1929" s="39" t="s">
        <v>59</v>
      </c>
      <c r="AO1929" s="39" t="s">
        <v>77</v>
      </c>
      <c r="AP1929" s="39" t="s">
        <v>61</v>
      </c>
      <c r="AQ1929" s="20"/>
      <c r="AR1929" s="20"/>
      <c r="AS1929" s="20"/>
      <c r="AT1929" s="20"/>
      <c r="AU1929" s="20"/>
      <c r="AV1929" s="20"/>
      <c r="AW1929" s="20"/>
      <c r="AX1929" s="20"/>
      <c r="AY1929" s="20"/>
      <c r="AZ1929" s="20"/>
      <c r="BA1929" s="20"/>
      <c r="BB1929" s="20"/>
    </row>
    <row r="1930" spans="1:54" ht="26.1" hidden="1" customHeight="1" x14ac:dyDescent="0.25">
      <c r="A1930" s="39" t="s">
        <v>19</v>
      </c>
      <c r="B1930" s="13" t="s">
        <v>253</v>
      </c>
      <c r="C1930" s="13" t="s">
        <v>251</v>
      </c>
      <c r="D1930" s="13">
        <v>34005</v>
      </c>
      <c r="E1930" s="13">
        <v>45979</v>
      </c>
      <c r="F1930" s="13" t="s">
        <v>365</v>
      </c>
      <c r="G1930" s="13" t="s">
        <v>360</v>
      </c>
      <c r="H1930" s="13" t="s">
        <v>85</v>
      </c>
      <c r="I1930" s="13" t="s">
        <v>92</v>
      </c>
      <c r="J1930" s="13" t="s">
        <v>368</v>
      </c>
      <c r="K1930" s="4">
        <v>2399</v>
      </c>
      <c r="L1930" s="4">
        <v>30001</v>
      </c>
      <c r="M1930" s="14" t="s">
        <v>35</v>
      </c>
      <c r="N1930" s="15" t="s">
        <v>679</v>
      </c>
      <c r="O1930" s="15">
        <v>0.438981666062293</v>
      </c>
      <c r="P1930" s="15">
        <v>0</v>
      </c>
      <c r="Q1930" s="15">
        <f t="shared" si="361"/>
        <v>-0.438981666062293</v>
      </c>
      <c r="R1930" s="15">
        <f t="shared" si="362"/>
        <v>-100</v>
      </c>
      <c r="S1930" s="15">
        <v>0.3583302872173077</v>
      </c>
      <c r="T1930" s="15">
        <v>0</v>
      </c>
      <c r="U1930" s="15">
        <f t="shared" si="363"/>
        <v>-0.3583302872173077</v>
      </c>
      <c r="V1930" s="16">
        <f t="shared" si="364"/>
        <v>-100</v>
      </c>
      <c r="W1930" s="17">
        <f t="shared" si="365"/>
        <v>3.8948944262750837E-3</v>
      </c>
      <c r="X1930" s="17">
        <f t="shared" si="365"/>
        <v>0</v>
      </c>
      <c r="Y1930" s="16">
        <f t="shared" si="366"/>
        <v>-3.8948944262750837E-3</v>
      </c>
      <c r="Z1930" s="15">
        <f t="shared" si="367"/>
        <v>-100</v>
      </c>
      <c r="AA1930" s="13">
        <v>0.44</v>
      </c>
      <c r="AB1930" s="13">
        <v>219.49</v>
      </c>
      <c r="AC1930" s="13">
        <v>0</v>
      </c>
      <c r="AD1930" s="13">
        <v>0</v>
      </c>
      <c r="AE1930" s="18">
        <f t="shared" si="368"/>
        <v>0.10974500000000001</v>
      </c>
      <c r="AF1930" s="18">
        <f t="shared" si="360"/>
        <v>0</v>
      </c>
      <c r="AG1930" s="19">
        <f t="shared" si="369"/>
        <v>-0.10974500000000001</v>
      </c>
      <c r="AH1930" s="16">
        <f t="shared" si="370"/>
        <v>-100</v>
      </c>
      <c r="AI1930" s="16">
        <f t="shared" si="371"/>
        <v>0.10585010557372493</v>
      </c>
      <c r="AJ1930" s="44">
        <v>221112</v>
      </c>
      <c r="AK1930" s="15" t="s">
        <v>682</v>
      </c>
      <c r="AL1930" s="14" t="s">
        <v>76</v>
      </c>
      <c r="AM1930" s="39" t="s">
        <v>58</v>
      </c>
      <c r="AN1930" s="39" t="s">
        <v>59</v>
      </c>
      <c r="AO1930" s="39" t="s">
        <v>77</v>
      </c>
      <c r="AP1930" s="39" t="s">
        <v>61</v>
      </c>
      <c r="AQ1930" s="20"/>
      <c r="AR1930" s="20"/>
      <c r="AS1930" s="20"/>
      <c r="AT1930" s="20"/>
      <c r="AU1930" s="20"/>
      <c r="AV1930" s="20"/>
      <c r="AW1930" s="20"/>
      <c r="AX1930" s="20"/>
      <c r="AY1930" s="20"/>
      <c r="AZ1930" s="20"/>
      <c r="BA1930" s="20"/>
      <c r="BB1930" s="20"/>
    </row>
    <row r="1931" spans="1:54" ht="26.1" hidden="1" customHeight="1" x14ac:dyDescent="0.25">
      <c r="A1931" s="39" t="s">
        <v>19</v>
      </c>
      <c r="B1931" s="13" t="s">
        <v>253</v>
      </c>
      <c r="C1931" s="13" t="s">
        <v>251</v>
      </c>
      <c r="D1931" s="13">
        <v>34005</v>
      </c>
      <c r="E1931" s="13">
        <v>45979</v>
      </c>
      <c r="F1931" s="13" t="s">
        <v>365</v>
      </c>
      <c r="G1931" s="13" t="s">
        <v>317</v>
      </c>
      <c r="H1931" s="13" t="s">
        <v>85</v>
      </c>
      <c r="I1931" s="13" t="s">
        <v>92</v>
      </c>
      <c r="J1931" s="13" t="s">
        <v>367</v>
      </c>
      <c r="K1931" s="4">
        <v>2399</v>
      </c>
      <c r="L1931" s="4">
        <v>28001</v>
      </c>
      <c r="M1931" s="14" t="s">
        <v>35</v>
      </c>
      <c r="N1931" s="15" t="s">
        <v>679</v>
      </c>
      <c r="O1931" s="15">
        <v>0.44895999999881397</v>
      </c>
      <c r="P1931" s="15">
        <v>0</v>
      </c>
      <c r="Q1931" s="15">
        <f t="shared" si="361"/>
        <v>-0.44895999999881397</v>
      </c>
      <c r="R1931" s="15">
        <f t="shared" si="362"/>
        <v>-100</v>
      </c>
      <c r="S1931" s="15">
        <v>0.38266698679373068</v>
      </c>
      <c r="T1931" s="15">
        <v>0</v>
      </c>
      <c r="U1931" s="15">
        <f t="shared" si="363"/>
        <v>-0.38266698679373068</v>
      </c>
      <c r="V1931" s="16">
        <f t="shared" si="364"/>
        <v>-100</v>
      </c>
      <c r="W1931" s="17">
        <f t="shared" si="365"/>
        <v>4.1594237694970726E-3</v>
      </c>
      <c r="X1931" s="17">
        <f t="shared" si="365"/>
        <v>0</v>
      </c>
      <c r="Y1931" s="16">
        <f t="shared" si="366"/>
        <v>-4.1594237694970726E-3</v>
      </c>
      <c r="Z1931" s="15">
        <f t="shared" si="367"/>
        <v>-100</v>
      </c>
      <c r="AA1931" s="13">
        <v>0.45</v>
      </c>
      <c r="AB1931" s="13">
        <v>224.26</v>
      </c>
      <c r="AC1931" s="13">
        <v>0</v>
      </c>
      <c r="AD1931" s="13">
        <v>0</v>
      </c>
      <c r="AE1931" s="18">
        <f t="shared" si="368"/>
        <v>0.11212999999999999</v>
      </c>
      <c r="AF1931" s="18">
        <f t="shared" si="360"/>
        <v>0</v>
      </c>
      <c r="AG1931" s="19">
        <f t="shared" si="369"/>
        <v>-0.11212999999999999</v>
      </c>
      <c r="AH1931" s="16">
        <f t="shared" si="370"/>
        <v>-100</v>
      </c>
      <c r="AI1931" s="16">
        <f t="shared" si="371"/>
        <v>0.10797057623050292</v>
      </c>
      <c r="AJ1931" s="44">
        <v>221112</v>
      </c>
      <c r="AK1931" s="15" t="s">
        <v>682</v>
      </c>
      <c r="AL1931" s="14" t="s">
        <v>76</v>
      </c>
      <c r="AM1931" s="39" t="s">
        <v>58</v>
      </c>
      <c r="AN1931" s="39" t="s">
        <v>59</v>
      </c>
      <c r="AO1931" s="39" t="s">
        <v>77</v>
      </c>
      <c r="AP1931" s="39" t="s">
        <v>61</v>
      </c>
      <c r="AQ1931" s="20"/>
      <c r="AR1931" s="20"/>
      <c r="AS1931" s="20"/>
      <c r="AT1931" s="20"/>
      <c r="AU1931" s="20"/>
      <c r="AV1931" s="20"/>
      <c r="AW1931" s="20"/>
      <c r="AX1931" s="20"/>
      <c r="AY1931" s="20"/>
      <c r="AZ1931" s="20"/>
      <c r="BA1931" s="20"/>
      <c r="BB1931" s="20"/>
    </row>
    <row r="1932" spans="1:54" ht="26.1" hidden="1" customHeight="1" x14ac:dyDescent="0.25">
      <c r="A1932" s="40" t="s">
        <v>17</v>
      </c>
      <c r="B1932" s="13" t="s">
        <v>250</v>
      </c>
      <c r="C1932" s="13" t="s">
        <v>251</v>
      </c>
      <c r="D1932" s="13">
        <v>34001</v>
      </c>
      <c r="E1932" s="13">
        <v>70525</v>
      </c>
      <c r="F1932" s="13" t="s">
        <v>352</v>
      </c>
      <c r="G1932" s="13" t="s">
        <v>276</v>
      </c>
      <c r="H1932" s="13" t="s">
        <v>198</v>
      </c>
      <c r="I1932" s="13" t="s">
        <v>199</v>
      </c>
      <c r="J1932" s="13" t="s">
        <v>575</v>
      </c>
      <c r="K1932" s="4">
        <v>2383</v>
      </c>
      <c r="L1932" s="4">
        <v>12001</v>
      </c>
      <c r="M1932" s="13" t="s">
        <v>36</v>
      </c>
      <c r="N1932" s="15" t="s">
        <v>679</v>
      </c>
      <c r="O1932" s="15">
        <v>4.51950000000625</v>
      </c>
      <c r="P1932" s="15">
        <v>0</v>
      </c>
      <c r="Q1932" s="15">
        <f t="shared" si="361"/>
        <v>-4.51950000000625</v>
      </c>
      <c r="R1932" s="15">
        <f t="shared" si="362"/>
        <v>-100</v>
      </c>
      <c r="S1932" s="15">
        <v>3.8358035363507401</v>
      </c>
      <c r="T1932" s="15">
        <v>0</v>
      </c>
      <c r="U1932" s="15">
        <f t="shared" si="363"/>
        <v>-3.8358035363507401</v>
      </c>
      <c r="V1932" s="16">
        <f t="shared" si="364"/>
        <v>-100</v>
      </c>
      <c r="W1932" s="17">
        <f t="shared" si="365"/>
        <v>4.169351669946457E-2</v>
      </c>
      <c r="X1932" s="17">
        <f t="shared" si="365"/>
        <v>0</v>
      </c>
      <c r="Y1932" s="16">
        <f t="shared" si="366"/>
        <v>-4.169351669946457E-2</v>
      </c>
      <c r="Z1932" s="15">
        <f t="shared" si="367"/>
        <v>-100</v>
      </c>
      <c r="AA1932" s="13">
        <v>1.92</v>
      </c>
      <c r="AB1932" s="13">
        <v>226.19</v>
      </c>
      <c r="AC1932" s="13">
        <v>0.83</v>
      </c>
      <c r="AD1932" s="13">
        <v>0</v>
      </c>
      <c r="AE1932" s="18">
        <f t="shared" si="368"/>
        <v>0.113095</v>
      </c>
      <c r="AF1932" s="18">
        <f t="shared" si="360"/>
        <v>0</v>
      </c>
      <c r="AG1932" s="19">
        <f t="shared" si="369"/>
        <v>-0.113095</v>
      </c>
      <c r="AH1932" s="16">
        <f t="shared" si="370"/>
        <v>-100</v>
      </c>
      <c r="AI1932" s="16">
        <f t="shared" si="371"/>
        <v>7.1401483300535432E-2</v>
      </c>
      <c r="AJ1932" s="44">
        <v>221112</v>
      </c>
      <c r="AK1932" s="15" t="s">
        <v>682</v>
      </c>
      <c r="AL1932" s="14" t="s">
        <v>76</v>
      </c>
      <c r="AM1932" s="39" t="s">
        <v>58</v>
      </c>
      <c r="AN1932" s="39" t="s">
        <v>59</v>
      </c>
      <c r="AO1932" s="39" t="s">
        <v>77</v>
      </c>
      <c r="AP1932" s="39" t="s">
        <v>61</v>
      </c>
      <c r="AQ1932" s="20"/>
      <c r="AR1932" s="20"/>
      <c r="AS1932" s="20"/>
      <c r="AT1932" s="20"/>
      <c r="AU1932" s="20"/>
      <c r="AV1932" s="20"/>
      <c r="AW1932" s="20"/>
      <c r="AX1932" s="20"/>
      <c r="AY1932" s="20"/>
      <c r="AZ1932" s="20"/>
      <c r="BA1932" s="20"/>
      <c r="BB1932" s="20"/>
    </row>
    <row r="1933" spans="1:54" ht="26.1" hidden="1" customHeight="1" x14ac:dyDescent="0.25">
      <c r="A1933" s="39" t="s">
        <v>20</v>
      </c>
      <c r="B1933" s="13" t="s">
        <v>256</v>
      </c>
      <c r="C1933" s="13" t="s">
        <v>251</v>
      </c>
      <c r="D1933" s="13">
        <v>34015</v>
      </c>
      <c r="E1933" s="13">
        <v>55778</v>
      </c>
      <c r="F1933" s="13" t="s">
        <v>271</v>
      </c>
      <c r="G1933" s="13" t="s">
        <v>276</v>
      </c>
      <c r="H1933" s="13" t="s">
        <v>202</v>
      </c>
      <c r="I1933" s="13" t="s">
        <v>203</v>
      </c>
      <c r="J1933" s="13" t="s">
        <v>578</v>
      </c>
      <c r="K1933" s="4">
        <v>2409</v>
      </c>
      <c r="L1933" s="4">
        <v>1001</v>
      </c>
      <c r="M1933" s="14" t="s">
        <v>35</v>
      </c>
      <c r="N1933" s="15" t="s">
        <v>679</v>
      </c>
      <c r="O1933" s="15">
        <v>0.11400285</v>
      </c>
      <c r="P1933" s="15">
        <v>0</v>
      </c>
      <c r="Q1933" s="15">
        <f t="shared" si="361"/>
        <v>-0.11400285</v>
      </c>
      <c r="R1933" s="15">
        <f t="shared" si="362"/>
        <v>-100</v>
      </c>
      <c r="S1933" s="15">
        <v>0.11400285</v>
      </c>
      <c r="T1933" s="15">
        <v>0</v>
      </c>
      <c r="U1933" s="15">
        <f t="shared" si="363"/>
        <v>-0.11400285</v>
      </c>
      <c r="V1933" s="16">
        <f t="shared" si="364"/>
        <v>-100</v>
      </c>
      <c r="W1933" s="17">
        <f t="shared" si="365"/>
        <v>1.2391614130434782E-3</v>
      </c>
      <c r="X1933" s="17">
        <f t="shared" si="365"/>
        <v>0</v>
      </c>
      <c r="Y1933" s="16">
        <f t="shared" si="366"/>
        <v>-1.2391614130434782E-3</v>
      </c>
      <c r="Z1933" s="15">
        <f t="shared" si="367"/>
        <v>-100</v>
      </c>
      <c r="AA1933" s="13">
        <v>0.11</v>
      </c>
      <c r="AB1933" s="13">
        <v>228.86</v>
      </c>
      <c r="AC1933" s="13">
        <v>0</v>
      </c>
      <c r="AD1933" s="13">
        <v>0</v>
      </c>
      <c r="AE1933" s="18">
        <f t="shared" si="368"/>
        <v>0.11443</v>
      </c>
      <c r="AF1933" s="18">
        <f t="shared" si="360"/>
        <v>0</v>
      </c>
      <c r="AG1933" s="19">
        <f t="shared" si="369"/>
        <v>-0.11443</v>
      </c>
      <c r="AH1933" s="16">
        <f t="shared" si="370"/>
        <v>-100</v>
      </c>
      <c r="AI1933" s="16">
        <f t="shared" si="371"/>
        <v>0.11319083858695653</v>
      </c>
      <c r="AJ1933" s="44">
        <v>221112</v>
      </c>
      <c r="AK1933" s="15" t="s">
        <v>682</v>
      </c>
      <c r="AL1933" s="14" t="s">
        <v>88</v>
      </c>
      <c r="AM1933" s="39" t="s">
        <v>58</v>
      </c>
      <c r="AN1933" s="39" t="s">
        <v>89</v>
      </c>
      <c r="AO1933" s="39" t="s">
        <v>77</v>
      </c>
      <c r="AP1933" s="39" t="s">
        <v>90</v>
      </c>
      <c r="AQ1933" s="20"/>
      <c r="AR1933" s="20"/>
      <c r="AS1933" s="20"/>
      <c r="AT1933" s="20"/>
      <c r="AU1933" s="20"/>
      <c r="AV1933" s="20"/>
      <c r="AW1933" s="20"/>
      <c r="AX1933" s="20"/>
      <c r="AY1933" s="20"/>
      <c r="AZ1933" s="20"/>
      <c r="BA1933" s="20"/>
      <c r="BB1933" s="20"/>
    </row>
    <row r="1934" spans="1:54" ht="26.1" hidden="1" customHeight="1" x14ac:dyDescent="0.25">
      <c r="A1934" s="40" t="s">
        <v>26</v>
      </c>
      <c r="B1934" s="13" t="s">
        <v>261</v>
      </c>
      <c r="C1934" s="13" t="s">
        <v>251</v>
      </c>
      <c r="D1934" s="13">
        <v>34029</v>
      </c>
      <c r="E1934" s="13">
        <v>78912</v>
      </c>
      <c r="F1934" s="13" t="s">
        <v>473</v>
      </c>
      <c r="G1934" s="13" t="s">
        <v>276</v>
      </c>
      <c r="H1934" s="13" t="s">
        <v>137</v>
      </c>
      <c r="I1934" s="13" t="s">
        <v>139</v>
      </c>
      <c r="J1934" s="13" t="s">
        <v>478</v>
      </c>
      <c r="K1934" s="4">
        <v>7138</v>
      </c>
      <c r="L1934" s="4">
        <v>2001</v>
      </c>
      <c r="M1934" s="13" t="s">
        <v>36</v>
      </c>
      <c r="N1934" s="15" t="s">
        <v>679</v>
      </c>
      <c r="O1934" s="15">
        <v>1.9297756068209899</v>
      </c>
      <c r="P1934" s="15">
        <v>1.2998679449999999</v>
      </c>
      <c r="Q1934" s="15">
        <f t="shared" si="361"/>
        <v>-0.62990766182099001</v>
      </c>
      <c r="R1934" s="15">
        <f t="shared" si="362"/>
        <v>-32.641497778006766</v>
      </c>
      <c r="S1934" s="15">
        <v>1.3642281975451738</v>
      </c>
      <c r="T1934" s="15">
        <v>0.87540836</v>
      </c>
      <c r="U1934" s="15">
        <f t="shared" si="363"/>
        <v>-0.48881983754517377</v>
      </c>
      <c r="V1934" s="16">
        <f t="shared" si="364"/>
        <v>-35.831236916578064</v>
      </c>
      <c r="W1934" s="17">
        <f t="shared" si="365"/>
        <v>1.4828567364621454E-2</v>
      </c>
      <c r="X1934" s="17">
        <f t="shared" si="365"/>
        <v>9.5153082608695656E-3</v>
      </c>
      <c r="Y1934" s="16">
        <f t="shared" si="366"/>
        <v>-5.313259103751888E-3</v>
      </c>
      <c r="Z1934" s="15">
        <f t="shared" si="367"/>
        <v>-35.831236916578057</v>
      </c>
      <c r="AA1934" s="13">
        <v>1.43</v>
      </c>
      <c r="AB1934" s="13">
        <v>230.55</v>
      </c>
      <c r="AC1934" s="13">
        <v>1.43</v>
      </c>
      <c r="AD1934" s="13">
        <v>0</v>
      </c>
      <c r="AE1934" s="18">
        <f t="shared" si="368"/>
        <v>0.115275</v>
      </c>
      <c r="AF1934" s="18">
        <f t="shared" si="360"/>
        <v>7.3970541644414647E-2</v>
      </c>
      <c r="AG1934" s="19">
        <f t="shared" si="369"/>
        <v>-4.1304458355585355E-2</v>
      </c>
      <c r="AH1934" s="16">
        <f t="shared" si="370"/>
        <v>-35.831236916578057</v>
      </c>
      <c r="AI1934" s="16">
        <f t="shared" si="371"/>
        <v>0.10044643263537854</v>
      </c>
      <c r="AJ1934" s="44">
        <v>221112</v>
      </c>
      <c r="AK1934" s="15" t="s">
        <v>682</v>
      </c>
      <c r="AL1934" s="14" t="s">
        <v>57</v>
      </c>
      <c r="AM1934" s="39" t="s">
        <v>58</v>
      </c>
      <c r="AN1934" s="39" t="s">
        <v>59</v>
      </c>
      <c r="AO1934" s="39" t="s">
        <v>60</v>
      </c>
      <c r="AP1934" s="39" t="s">
        <v>61</v>
      </c>
      <c r="AQ1934" s="20"/>
      <c r="AR1934" s="20"/>
      <c r="AS1934" s="20"/>
      <c r="AT1934" s="20"/>
      <c r="AU1934" s="20"/>
      <c r="AV1934" s="20"/>
      <c r="AW1934" s="20"/>
      <c r="AX1934" s="20"/>
      <c r="AY1934" s="20"/>
      <c r="AZ1934" s="20"/>
      <c r="BA1934" s="20"/>
      <c r="BB1934" s="20"/>
    </row>
    <row r="1935" spans="1:54" ht="26.1" hidden="1" customHeight="1" x14ac:dyDescent="0.25">
      <c r="A1935" s="40" t="s">
        <v>1</v>
      </c>
      <c r="B1935" s="13" t="s">
        <v>255</v>
      </c>
      <c r="C1935" s="13" t="s">
        <v>251</v>
      </c>
      <c r="D1935" s="13">
        <v>34009</v>
      </c>
      <c r="E1935" s="13">
        <v>73242</v>
      </c>
      <c r="F1935" s="13" t="s">
        <v>280</v>
      </c>
      <c r="G1935" s="13" t="s">
        <v>274</v>
      </c>
      <c r="H1935" s="13" t="s">
        <v>62</v>
      </c>
      <c r="I1935" s="13" t="s">
        <v>68</v>
      </c>
      <c r="J1935" s="13" t="s">
        <v>279</v>
      </c>
      <c r="K1935" s="4">
        <v>2378</v>
      </c>
      <c r="L1935" s="4">
        <v>2</v>
      </c>
      <c r="M1935" s="13" t="s">
        <v>36</v>
      </c>
      <c r="N1935" s="15" t="s">
        <v>679</v>
      </c>
      <c r="O1935" s="15">
        <v>2.8402375807453599</v>
      </c>
      <c r="P1935" s="15">
        <v>2.67989926</v>
      </c>
      <c r="Q1935" s="15">
        <f t="shared" si="361"/>
        <v>-0.16033832074535992</v>
      </c>
      <c r="R1935" s="15">
        <f t="shared" si="362"/>
        <v>-5.645243265293411</v>
      </c>
      <c r="S1935" s="15">
        <v>1.5484904880280661</v>
      </c>
      <c r="T1935" s="15">
        <v>1.44980288</v>
      </c>
      <c r="U1935" s="15">
        <f t="shared" si="363"/>
        <v>-9.8687608028066087E-2</v>
      </c>
      <c r="V1935" s="16">
        <f t="shared" si="364"/>
        <v>-6.3731491275571459</v>
      </c>
      <c r="W1935" s="17">
        <f t="shared" si="365"/>
        <v>1.6831418348131153E-2</v>
      </c>
      <c r="X1935" s="17">
        <f t="shared" si="365"/>
        <v>1.5758726956521741E-2</v>
      </c>
      <c r="Y1935" s="16">
        <f t="shared" si="366"/>
        <v>-1.0726913916094122E-3</v>
      </c>
      <c r="Z1935" s="15">
        <f t="shared" si="367"/>
        <v>-6.3731491275571361</v>
      </c>
      <c r="AA1935" s="13">
        <v>2.88</v>
      </c>
      <c r="AB1935" s="13">
        <v>230.74</v>
      </c>
      <c r="AC1935" s="13">
        <v>1.98</v>
      </c>
      <c r="AD1935" s="13">
        <v>0</v>
      </c>
      <c r="AE1935" s="18">
        <f t="shared" si="368"/>
        <v>0.11537</v>
      </c>
      <c r="AF1935" s="18">
        <f t="shared" si="360"/>
        <v>0.10801729785153734</v>
      </c>
      <c r="AG1935" s="19">
        <f t="shared" si="369"/>
        <v>-7.3527021484626615E-3</v>
      </c>
      <c r="AH1935" s="16">
        <f t="shared" si="370"/>
        <v>-6.3731491275571299</v>
      </c>
      <c r="AI1935" s="16">
        <f t="shared" si="371"/>
        <v>9.8538581651868851E-2</v>
      </c>
      <c r="AJ1935" s="44">
        <v>221112</v>
      </c>
      <c r="AK1935" s="15" t="s">
        <v>684</v>
      </c>
      <c r="AL1935" s="14" t="s">
        <v>69</v>
      </c>
      <c r="AM1935" s="39" t="s">
        <v>65</v>
      </c>
      <c r="AN1935" s="39" t="s">
        <v>59</v>
      </c>
      <c r="AO1935" s="39" t="s">
        <v>70</v>
      </c>
      <c r="AP1935" s="39" t="s">
        <v>71</v>
      </c>
      <c r="AQ1935" s="20"/>
      <c r="AR1935" s="20"/>
      <c r="AS1935" s="20"/>
      <c r="AT1935" s="20"/>
      <c r="AU1935" s="20"/>
      <c r="AV1935" s="20"/>
      <c r="AW1935" s="20"/>
      <c r="AX1935" s="20"/>
      <c r="AY1935" s="20"/>
      <c r="AZ1935" s="20"/>
      <c r="BA1935" s="20"/>
      <c r="BB1935" s="20"/>
    </row>
    <row r="1936" spans="1:54" ht="26.1" customHeight="1" x14ac:dyDescent="0.25">
      <c r="A1936" s="40" t="s">
        <v>10</v>
      </c>
      <c r="B1936" s="13" t="s">
        <v>10</v>
      </c>
      <c r="C1936" s="13" t="s">
        <v>252</v>
      </c>
      <c r="D1936" s="13">
        <v>34003</v>
      </c>
      <c r="E1936" s="13">
        <v>2488</v>
      </c>
      <c r="F1936" s="13" t="s">
        <v>271</v>
      </c>
      <c r="G1936" s="13" t="s">
        <v>333</v>
      </c>
      <c r="H1936" s="13" t="s">
        <v>82</v>
      </c>
      <c r="I1936" s="13" t="s">
        <v>84</v>
      </c>
      <c r="J1936" s="13" t="s">
        <v>332</v>
      </c>
      <c r="K1936" s="4">
        <v>2398</v>
      </c>
      <c r="L1936" s="4">
        <v>2101</v>
      </c>
      <c r="M1936" s="13" t="s">
        <v>36</v>
      </c>
      <c r="N1936" s="15" t="s">
        <v>679</v>
      </c>
      <c r="O1936" s="15">
        <v>4.4372269982938901</v>
      </c>
      <c r="P1936" s="15">
        <v>5.3436694449999997</v>
      </c>
      <c r="Q1936" s="15">
        <f t="shared" si="361"/>
        <v>0.90644244670610963</v>
      </c>
      <c r="R1936" s="15">
        <f t="shared" si="362"/>
        <v>20.428128807803521</v>
      </c>
      <c r="S1936" s="15">
        <v>1.3421308449136</v>
      </c>
      <c r="T1936" s="15">
        <v>1.6551847080000002</v>
      </c>
      <c r="U1936" s="15">
        <f t="shared" si="363"/>
        <v>0.31305386308640015</v>
      </c>
      <c r="V1936" s="16">
        <f t="shared" si="364"/>
        <v>23.325137356973048</v>
      </c>
      <c r="W1936" s="17">
        <f t="shared" si="365"/>
        <v>1.458837874906087E-2</v>
      </c>
      <c r="X1936" s="17">
        <f t="shared" si="365"/>
        <v>1.7991138130434785E-2</v>
      </c>
      <c r="Y1936" s="16">
        <f t="shared" si="366"/>
        <v>3.4027593813739151E-3</v>
      </c>
      <c r="Z1936" s="15">
        <f t="shared" si="367"/>
        <v>23.325137356973052</v>
      </c>
      <c r="AA1936" s="13">
        <v>4.4400000000000004</v>
      </c>
      <c r="AB1936" s="13">
        <v>233.73</v>
      </c>
      <c r="AC1936" s="13">
        <v>2.3199999999999998</v>
      </c>
      <c r="AD1936" s="13">
        <v>0</v>
      </c>
      <c r="AE1936" s="18">
        <f t="shared" si="368"/>
        <v>0.116865</v>
      </c>
      <c r="AF1936" s="18">
        <f t="shared" ref="AF1936:AF1999" si="372">IFERROR(AE1936+(AE1936*(Z1936/100)),"0.00")</f>
        <v>0.14412392177222655</v>
      </c>
      <c r="AG1936" s="19">
        <f t="shared" si="369"/>
        <v>2.7258921772226552E-2</v>
      </c>
      <c r="AH1936" s="16">
        <f t="shared" si="370"/>
        <v>23.325137356973048</v>
      </c>
      <c r="AI1936" s="16">
        <f t="shared" si="371"/>
        <v>0.10227662125093913</v>
      </c>
      <c r="AJ1936" s="44" t="s">
        <v>681</v>
      </c>
      <c r="AK1936" s="15" t="s">
        <v>683</v>
      </c>
      <c r="AL1936" s="14" t="s">
        <v>57</v>
      </c>
      <c r="AM1936" s="39" t="s">
        <v>58</v>
      </c>
      <c r="AN1936" s="39" t="s">
        <v>59</v>
      </c>
      <c r="AO1936" s="39" t="s">
        <v>60</v>
      </c>
      <c r="AP1936" s="39" t="s">
        <v>61</v>
      </c>
      <c r="AQ1936" s="20"/>
      <c r="AR1936" s="20"/>
      <c r="AS1936" s="20"/>
      <c r="AT1936" s="20"/>
      <c r="AU1936" s="20"/>
      <c r="AV1936" s="20"/>
      <c r="AW1936" s="20"/>
      <c r="AX1936" s="20"/>
      <c r="AY1936" s="20"/>
      <c r="AZ1936" s="20"/>
      <c r="BA1936" s="20"/>
      <c r="BB1936" s="20"/>
    </row>
    <row r="1937" spans="1:54" ht="26.1" hidden="1" customHeight="1" x14ac:dyDescent="0.25">
      <c r="A1937" s="39" t="s">
        <v>9</v>
      </c>
      <c r="B1937" s="13" t="s">
        <v>258</v>
      </c>
      <c r="C1937" s="13" t="s">
        <v>252</v>
      </c>
      <c r="D1937" s="13">
        <v>34019</v>
      </c>
      <c r="E1937" s="13">
        <v>80002</v>
      </c>
      <c r="F1937" s="13" t="s">
        <v>480</v>
      </c>
      <c r="G1937" s="13" t="s">
        <v>276</v>
      </c>
      <c r="H1937" s="13" t="s">
        <v>140</v>
      </c>
      <c r="I1937" s="13" t="s">
        <v>141</v>
      </c>
      <c r="J1937" s="13" t="s">
        <v>479</v>
      </c>
      <c r="K1937" s="4">
        <v>2393</v>
      </c>
      <c r="L1937" s="4">
        <v>4</v>
      </c>
      <c r="M1937" s="14" t="s">
        <v>35</v>
      </c>
      <c r="N1937" s="15" t="s">
        <v>679</v>
      </c>
      <c r="O1937" s="15">
        <v>1.73007776933442</v>
      </c>
      <c r="P1937" s="15">
        <v>6.621560959</v>
      </c>
      <c r="Q1937" s="15">
        <f t="shared" si="361"/>
        <v>4.8914831896655802</v>
      </c>
      <c r="R1937" s="15">
        <f t="shared" si="362"/>
        <v>282.73198328809161</v>
      </c>
      <c r="S1937" s="15">
        <v>1.6324997806901671</v>
      </c>
      <c r="T1937" s="15">
        <v>6.1100014199999997</v>
      </c>
      <c r="U1937" s="15">
        <f t="shared" si="363"/>
        <v>4.4775016393098328</v>
      </c>
      <c r="V1937" s="16">
        <f t="shared" si="364"/>
        <v>274.272725318033</v>
      </c>
      <c r="W1937" s="17">
        <f t="shared" si="365"/>
        <v>1.7744562833588773E-2</v>
      </c>
      <c r="X1937" s="17">
        <f t="shared" si="365"/>
        <v>6.6413058913043471E-2</v>
      </c>
      <c r="Y1937" s="16">
        <f t="shared" si="366"/>
        <v>4.8668496079454698E-2</v>
      </c>
      <c r="Z1937" s="15">
        <f t="shared" si="367"/>
        <v>274.27272531803294</v>
      </c>
      <c r="AA1937" s="13">
        <v>1.73</v>
      </c>
      <c r="AB1937" s="13">
        <v>234.13</v>
      </c>
      <c r="AC1937" s="13">
        <v>0</v>
      </c>
      <c r="AD1937" s="13">
        <v>0</v>
      </c>
      <c r="AE1937" s="18">
        <f t="shared" si="368"/>
        <v>0.117065</v>
      </c>
      <c r="AF1937" s="18">
        <f t="shared" si="372"/>
        <v>0.43814236589355526</v>
      </c>
      <c r="AG1937" s="19">
        <f t="shared" si="369"/>
        <v>0.32107736589355529</v>
      </c>
      <c r="AH1937" s="16">
        <f t="shared" si="370"/>
        <v>274.27272531803294</v>
      </c>
      <c r="AI1937" s="16">
        <f t="shared" si="371"/>
        <v>9.932043716641123E-2</v>
      </c>
      <c r="AJ1937" s="44">
        <v>221112</v>
      </c>
      <c r="AK1937" s="15" t="s">
        <v>683</v>
      </c>
      <c r="AL1937" s="14" t="s">
        <v>57</v>
      </c>
      <c r="AM1937" s="39" t="s">
        <v>58</v>
      </c>
      <c r="AN1937" s="39" t="s">
        <v>59</v>
      </c>
      <c r="AO1937" s="39" t="s">
        <v>60</v>
      </c>
      <c r="AP1937" s="39" t="s">
        <v>61</v>
      </c>
      <c r="AQ1937" s="20"/>
      <c r="AR1937" s="20"/>
      <c r="AS1937" s="20"/>
      <c r="AT1937" s="20"/>
      <c r="AU1937" s="20"/>
      <c r="AV1937" s="20"/>
      <c r="AW1937" s="20"/>
      <c r="AX1937" s="20"/>
      <c r="AY1937" s="20"/>
      <c r="AZ1937" s="20"/>
      <c r="BA1937" s="20"/>
      <c r="BB1937" s="20"/>
    </row>
    <row r="1938" spans="1:54" ht="26.1" customHeight="1" x14ac:dyDescent="0.25">
      <c r="A1938" s="40" t="s">
        <v>10</v>
      </c>
      <c r="B1938" s="13" t="s">
        <v>10</v>
      </c>
      <c r="C1938" s="13" t="s">
        <v>252</v>
      </c>
      <c r="D1938" s="13">
        <v>34003</v>
      </c>
      <c r="E1938" s="13">
        <v>2488</v>
      </c>
      <c r="F1938" s="13" t="s">
        <v>271</v>
      </c>
      <c r="G1938" s="13" t="s">
        <v>317</v>
      </c>
      <c r="H1938" s="13" t="s">
        <v>82</v>
      </c>
      <c r="I1938" s="13" t="s">
        <v>84</v>
      </c>
      <c r="J1938" s="13" t="s">
        <v>316</v>
      </c>
      <c r="K1938" s="4">
        <v>2398</v>
      </c>
      <c r="L1938" s="4">
        <v>1101</v>
      </c>
      <c r="M1938" s="13" t="s">
        <v>36</v>
      </c>
      <c r="N1938" s="15" t="s">
        <v>679</v>
      </c>
      <c r="O1938" s="15">
        <v>0.23787396459930199</v>
      </c>
      <c r="P1938" s="15">
        <v>0.29010703199999999</v>
      </c>
      <c r="Q1938" s="15">
        <f t="shared" si="361"/>
        <v>5.2233067400697997E-2</v>
      </c>
      <c r="R1938" s="15">
        <f t="shared" si="362"/>
        <v>21.958295221036252</v>
      </c>
      <c r="S1938" s="15">
        <v>6.0536788048378705E-2</v>
      </c>
      <c r="T1938" s="15">
        <v>7.6780182000000002E-2</v>
      </c>
      <c r="U1938" s="15">
        <f t="shared" si="363"/>
        <v>1.6243393951621297E-2</v>
      </c>
      <c r="V1938" s="16">
        <f t="shared" si="364"/>
        <v>26.832269228820323</v>
      </c>
      <c r="W1938" s="17">
        <f t="shared" si="365"/>
        <v>6.5800856574324681E-4</v>
      </c>
      <c r="X1938" s="17">
        <f t="shared" si="365"/>
        <v>8.3456719565217397E-4</v>
      </c>
      <c r="Y1938" s="16">
        <f t="shared" si="366"/>
        <v>1.7655862990892716E-4</v>
      </c>
      <c r="Z1938" s="15">
        <f t="shared" si="367"/>
        <v>26.832269228820323</v>
      </c>
      <c r="AA1938" s="13">
        <v>0.24</v>
      </c>
      <c r="AB1938" s="13">
        <v>242.8</v>
      </c>
      <c r="AC1938" s="13">
        <v>41.27</v>
      </c>
      <c r="AD1938" s="13">
        <v>0</v>
      </c>
      <c r="AE1938" s="18">
        <f t="shared" si="368"/>
        <v>0.12140000000000001</v>
      </c>
      <c r="AF1938" s="18">
        <f t="shared" si="372"/>
        <v>0.15397437484378787</v>
      </c>
      <c r="AG1938" s="19">
        <f t="shared" si="369"/>
        <v>3.2574374843787862E-2</v>
      </c>
      <c r="AH1938" s="16">
        <f t="shared" si="370"/>
        <v>26.832269228820316</v>
      </c>
      <c r="AI1938" s="16">
        <f t="shared" si="371"/>
        <v>0.12074199143425676</v>
      </c>
      <c r="AJ1938" s="44" t="s">
        <v>681</v>
      </c>
      <c r="AK1938" s="15" t="s">
        <v>683</v>
      </c>
      <c r="AL1938" s="14" t="s">
        <v>76</v>
      </c>
      <c r="AM1938" s="39" t="s">
        <v>58</v>
      </c>
      <c r="AN1938" s="39" t="s">
        <v>59</v>
      </c>
      <c r="AO1938" s="39" t="s">
        <v>77</v>
      </c>
      <c r="AP1938" s="39" t="s">
        <v>61</v>
      </c>
      <c r="AQ1938" s="20"/>
      <c r="AR1938" s="20"/>
      <c r="AS1938" s="20"/>
      <c r="AT1938" s="20"/>
      <c r="AU1938" s="20"/>
      <c r="AV1938" s="20"/>
      <c r="AW1938" s="20"/>
      <c r="AX1938" s="20"/>
      <c r="AY1938" s="20"/>
      <c r="AZ1938" s="20"/>
      <c r="BA1938" s="20"/>
      <c r="BB1938" s="20"/>
    </row>
    <row r="1939" spans="1:54" ht="26.1" hidden="1" customHeight="1" x14ac:dyDescent="0.25">
      <c r="A1939" s="39" t="s">
        <v>19</v>
      </c>
      <c r="B1939" s="13" t="s">
        <v>253</v>
      </c>
      <c r="C1939" s="13" t="s">
        <v>251</v>
      </c>
      <c r="D1939" s="13">
        <v>34005</v>
      </c>
      <c r="E1939" s="13">
        <v>45979</v>
      </c>
      <c r="F1939" s="13" t="s">
        <v>354</v>
      </c>
      <c r="G1939" s="13" t="s">
        <v>300</v>
      </c>
      <c r="H1939" s="13" t="s">
        <v>85</v>
      </c>
      <c r="I1939" s="13" t="s">
        <v>91</v>
      </c>
      <c r="J1939" s="13" t="s">
        <v>353</v>
      </c>
      <c r="K1939" s="4">
        <v>2399</v>
      </c>
      <c r="L1939" s="4">
        <v>18001</v>
      </c>
      <c r="M1939" s="14" t="s">
        <v>35</v>
      </c>
      <c r="N1939" s="15" t="s">
        <v>679</v>
      </c>
      <c r="O1939" s="15">
        <v>0.38699919879600198</v>
      </c>
      <c r="P1939" s="15">
        <v>0</v>
      </c>
      <c r="Q1939" s="15">
        <f t="shared" si="361"/>
        <v>-0.38699919879600198</v>
      </c>
      <c r="R1939" s="15">
        <f t="shared" si="362"/>
        <v>-100</v>
      </c>
      <c r="S1939" s="15">
        <v>0.33835099442757299</v>
      </c>
      <c r="T1939" s="15">
        <v>0</v>
      </c>
      <c r="U1939" s="15">
        <f t="shared" si="363"/>
        <v>-0.33835099442757299</v>
      </c>
      <c r="V1939" s="16">
        <f t="shared" si="364"/>
        <v>-100</v>
      </c>
      <c r="W1939" s="17">
        <f t="shared" si="365"/>
        <v>3.6777282002997064E-3</v>
      </c>
      <c r="X1939" s="17">
        <f t="shared" si="365"/>
        <v>0</v>
      </c>
      <c r="Y1939" s="16">
        <f t="shared" si="366"/>
        <v>-3.6777282002997064E-3</v>
      </c>
      <c r="Z1939" s="15">
        <f t="shared" si="367"/>
        <v>-100</v>
      </c>
      <c r="AA1939" s="13">
        <v>0.39</v>
      </c>
      <c r="AB1939" s="13">
        <v>257.89</v>
      </c>
      <c r="AC1939" s="13">
        <v>0</v>
      </c>
      <c r="AD1939" s="13">
        <v>0</v>
      </c>
      <c r="AE1939" s="18">
        <f t="shared" si="368"/>
        <v>0.128945</v>
      </c>
      <c r="AF1939" s="18">
        <f t="shared" si="372"/>
        <v>0</v>
      </c>
      <c r="AG1939" s="19">
        <f t="shared" si="369"/>
        <v>-0.128945</v>
      </c>
      <c r="AH1939" s="16">
        <f t="shared" si="370"/>
        <v>-100</v>
      </c>
      <c r="AI1939" s="16">
        <f t="shared" si="371"/>
        <v>0.12526727179970029</v>
      </c>
      <c r="AJ1939" s="44">
        <v>221112</v>
      </c>
      <c r="AK1939" s="15" t="s">
        <v>682</v>
      </c>
      <c r="AL1939" s="14" t="s">
        <v>76</v>
      </c>
      <c r="AM1939" s="39" t="s">
        <v>58</v>
      </c>
      <c r="AN1939" s="39" t="s">
        <v>59</v>
      </c>
      <c r="AO1939" s="39" t="s">
        <v>77</v>
      </c>
      <c r="AP1939" s="39" t="s">
        <v>61</v>
      </c>
      <c r="AQ1939" s="20"/>
      <c r="AR1939" s="20"/>
      <c r="AS1939" s="20"/>
      <c r="AT1939" s="20"/>
      <c r="AU1939" s="20"/>
      <c r="AV1939" s="20"/>
      <c r="AW1939" s="20"/>
      <c r="AX1939" s="20"/>
      <c r="AY1939" s="20"/>
      <c r="AZ1939" s="20"/>
      <c r="BA1939" s="20"/>
      <c r="BB1939" s="20"/>
    </row>
    <row r="1940" spans="1:54" ht="26.1" hidden="1" customHeight="1" x14ac:dyDescent="0.25">
      <c r="A1940" s="39" t="s">
        <v>13</v>
      </c>
      <c r="B1940" s="13" t="s">
        <v>261</v>
      </c>
      <c r="C1940" s="13" t="s">
        <v>251</v>
      </c>
      <c r="D1940" s="13">
        <v>34029</v>
      </c>
      <c r="E1940" s="13">
        <v>78896</v>
      </c>
      <c r="F1940" s="13" t="s">
        <v>352</v>
      </c>
      <c r="G1940" s="13" t="s">
        <v>313</v>
      </c>
      <c r="H1940" s="13" t="s">
        <v>166</v>
      </c>
      <c r="I1940" s="13" t="s">
        <v>167</v>
      </c>
      <c r="J1940" s="13" t="s">
        <v>520</v>
      </c>
      <c r="K1940" s="4">
        <v>54640</v>
      </c>
      <c r="L1940" s="4">
        <v>2001</v>
      </c>
      <c r="M1940" s="14" t="s">
        <v>35</v>
      </c>
      <c r="N1940" s="15" t="s">
        <v>679</v>
      </c>
      <c r="O1940" s="15">
        <v>10.598344098513</v>
      </c>
      <c r="P1940" s="15">
        <v>14.410232410000001</v>
      </c>
      <c r="Q1940" s="15">
        <f t="shared" si="361"/>
        <v>3.8118883114870012</v>
      </c>
      <c r="R1940" s="15">
        <f t="shared" si="362"/>
        <v>35.966829120238017</v>
      </c>
      <c r="S1940" s="15">
        <v>6.0078616897750301</v>
      </c>
      <c r="T1940" s="15">
        <v>8.8816209320000006</v>
      </c>
      <c r="U1940" s="15">
        <f t="shared" si="363"/>
        <v>2.8737592422249705</v>
      </c>
      <c r="V1940" s="16">
        <f t="shared" si="364"/>
        <v>47.833312260099333</v>
      </c>
      <c r="W1940" s="17">
        <f t="shared" si="365"/>
        <v>6.5302844454076414E-2</v>
      </c>
      <c r="X1940" s="17">
        <f t="shared" si="365"/>
        <v>9.6539357956521743E-2</v>
      </c>
      <c r="Y1940" s="16">
        <f t="shared" si="366"/>
        <v>3.1236513502445329E-2</v>
      </c>
      <c r="Z1940" s="15">
        <f t="shared" si="367"/>
        <v>47.833312260099333</v>
      </c>
      <c r="AA1940" s="13">
        <v>10.6</v>
      </c>
      <c r="AB1940" s="13">
        <v>266.26</v>
      </c>
      <c r="AC1940" s="13">
        <v>0</v>
      </c>
      <c r="AD1940" s="13">
        <v>260.39999999999998</v>
      </c>
      <c r="AE1940" s="18">
        <f t="shared" si="368"/>
        <v>0.13313</v>
      </c>
      <c r="AF1940" s="18">
        <f t="shared" si="372"/>
        <v>0.19681048861187023</v>
      </c>
      <c r="AG1940" s="19">
        <f t="shared" si="369"/>
        <v>6.3680488611870228E-2</v>
      </c>
      <c r="AH1940" s="16">
        <f t="shared" si="370"/>
        <v>47.833312260099326</v>
      </c>
      <c r="AI1940" s="16">
        <f t="shared" si="371"/>
        <v>6.7827155545923584E-2</v>
      </c>
      <c r="AJ1940" s="44" t="s">
        <v>681</v>
      </c>
      <c r="AK1940" s="15" t="s">
        <v>683</v>
      </c>
      <c r="AL1940" s="14" t="s">
        <v>57</v>
      </c>
      <c r="AM1940" s="39" t="s">
        <v>58</v>
      </c>
      <c r="AN1940" s="39" t="s">
        <v>59</v>
      </c>
      <c r="AO1940" s="39" t="s">
        <v>60</v>
      </c>
      <c r="AP1940" s="39" t="s">
        <v>61</v>
      </c>
      <c r="AQ1940" s="20"/>
      <c r="AR1940" s="20"/>
      <c r="AS1940" s="20"/>
      <c r="AT1940" s="20"/>
      <c r="AU1940" s="20"/>
      <c r="AV1940" s="20"/>
      <c r="AW1940" s="20"/>
      <c r="AX1940" s="20"/>
      <c r="AY1940" s="20"/>
      <c r="AZ1940" s="20"/>
      <c r="BA1940" s="20"/>
      <c r="BB1940" s="20"/>
    </row>
    <row r="1941" spans="1:54" ht="26.1" hidden="1" customHeight="1" x14ac:dyDescent="0.25">
      <c r="A1941" s="39" t="s">
        <v>24</v>
      </c>
      <c r="B1941" s="13" t="s">
        <v>24</v>
      </c>
      <c r="C1941" s="13" t="s">
        <v>251</v>
      </c>
      <c r="D1941" s="13">
        <v>34011</v>
      </c>
      <c r="E1941" s="13">
        <v>75508</v>
      </c>
      <c r="F1941" s="13" t="s">
        <v>271</v>
      </c>
      <c r="G1941" s="13" t="s">
        <v>311</v>
      </c>
      <c r="H1941" s="13" t="s">
        <v>116</v>
      </c>
      <c r="I1941" s="13" t="s">
        <v>117</v>
      </c>
      <c r="J1941" s="13" t="s">
        <v>393</v>
      </c>
      <c r="K1941" s="4">
        <v>5083</v>
      </c>
      <c r="L1941" s="4">
        <v>4001</v>
      </c>
      <c r="M1941" s="14" t="s">
        <v>35</v>
      </c>
      <c r="N1941" s="15" t="s">
        <v>679</v>
      </c>
      <c r="O1941" s="15">
        <v>5.7812250561332696</v>
      </c>
      <c r="P1941" s="15">
        <v>3.4884774190000001</v>
      </c>
      <c r="Q1941" s="15">
        <f t="shared" si="361"/>
        <v>-2.2927476371332696</v>
      </c>
      <c r="R1941" s="15">
        <f t="shared" si="362"/>
        <v>-39.658508618357736</v>
      </c>
      <c r="S1941" s="15">
        <v>4.2034937522649205</v>
      </c>
      <c r="T1941" s="15">
        <v>2.5537768069999998</v>
      </c>
      <c r="U1941" s="15">
        <f t="shared" si="363"/>
        <v>-1.6497169452649207</v>
      </c>
      <c r="V1941" s="16">
        <f t="shared" si="364"/>
        <v>-39.246327995040382</v>
      </c>
      <c r="W1941" s="17">
        <f t="shared" si="365"/>
        <v>4.5690149481140439E-2</v>
      </c>
      <c r="X1941" s="17">
        <f t="shared" si="365"/>
        <v>2.7758443554347822E-2</v>
      </c>
      <c r="Y1941" s="16">
        <f t="shared" si="366"/>
        <v>-1.7931705926792618E-2</v>
      </c>
      <c r="Z1941" s="15">
        <f t="shared" si="367"/>
        <v>-39.246327995040382</v>
      </c>
      <c r="AA1941" s="13">
        <v>5.78</v>
      </c>
      <c r="AB1941" s="13">
        <v>270.64</v>
      </c>
      <c r="AC1941" s="13">
        <v>0</v>
      </c>
      <c r="AD1941" s="13">
        <v>0</v>
      </c>
      <c r="AE1941" s="18">
        <f t="shared" si="368"/>
        <v>0.13532</v>
      </c>
      <c r="AF1941" s="18">
        <f t="shared" si="372"/>
        <v>8.2211868957111356E-2</v>
      </c>
      <c r="AG1941" s="19">
        <f t="shared" si="369"/>
        <v>-5.310813104288864E-2</v>
      </c>
      <c r="AH1941" s="16">
        <f t="shared" si="370"/>
        <v>-39.246327995040382</v>
      </c>
      <c r="AI1941" s="16">
        <f t="shared" si="371"/>
        <v>8.962985051885955E-2</v>
      </c>
      <c r="AJ1941" s="44">
        <v>221112</v>
      </c>
      <c r="AK1941" s="15" t="s">
        <v>682</v>
      </c>
      <c r="AL1941" s="14" t="s">
        <v>57</v>
      </c>
      <c r="AM1941" s="39" t="s">
        <v>58</v>
      </c>
      <c r="AN1941" s="39" t="s">
        <v>59</v>
      </c>
      <c r="AO1941" s="39" t="s">
        <v>60</v>
      </c>
      <c r="AP1941" s="39" t="s">
        <v>61</v>
      </c>
      <c r="AQ1941" s="20"/>
      <c r="AR1941" s="20"/>
      <c r="AS1941" s="20"/>
      <c r="AT1941" s="20"/>
      <c r="AU1941" s="20"/>
      <c r="AV1941" s="20"/>
      <c r="AW1941" s="20"/>
      <c r="AX1941" s="20"/>
      <c r="AY1941" s="20"/>
      <c r="AZ1941" s="20"/>
      <c r="BA1941" s="20"/>
      <c r="BB1941" s="20"/>
    </row>
    <row r="1942" spans="1:54" ht="26.1" hidden="1" customHeight="1" x14ac:dyDescent="0.25">
      <c r="A1942" s="40" t="s">
        <v>17</v>
      </c>
      <c r="B1942" s="13" t="s">
        <v>250</v>
      </c>
      <c r="C1942" s="13" t="s">
        <v>251</v>
      </c>
      <c r="D1942" s="13">
        <v>34001</v>
      </c>
      <c r="E1942" s="13">
        <v>70525</v>
      </c>
      <c r="F1942" s="13" t="s">
        <v>278</v>
      </c>
      <c r="G1942" s="13" t="s">
        <v>276</v>
      </c>
      <c r="H1942" s="13" t="s">
        <v>198</v>
      </c>
      <c r="I1942" s="13" t="s">
        <v>200</v>
      </c>
      <c r="J1942" s="13" t="s">
        <v>576</v>
      </c>
      <c r="K1942" s="4">
        <v>2383</v>
      </c>
      <c r="L1942" s="4">
        <v>11001</v>
      </c>
      <c r="M1942" s="13" t="s">
        <v>36</v>
      </c>
      <c r="N1942" s="15" t="s">
        <v>679</v>
      </c>
      <c r="O1942" s="15">
        <v>3.9538000000119902</v>
      </c>
      <c r="P1942" s="15">
        <v>0</v>
      </c>
      <c r="Q1942" s="15">
        <f t="shared" si="361"/>
        <v>-3.9538000000119902</v>
      </c>
      <c r="R1942" s="15">
        <f t="shared" si="362"/>
        <v>-100</v>
      </c>
      <c r="S1942" s="15">
        <v>3.1723430588331492</v>
      </c>
      <c r="T1942" s="15">
        <v>0</v>
      </c>
      <c r="U1942" s="15">
        <f t="shared" si="363"/>
        <v>-3.1723430588331492</v>
      </c>
      <c r="V1942" s="16">
        <f t="shared" si="364"/>
        <v>-100</v>
      </c>
      <c r="W1942" s="17">
        <f t="shared" si="365"/>
        <v>3.4481989769925538E-2</v>
      </c>
      <c r="X1942" s="17">
        <f t="shared" si="365"/>
        <v>0</v>
      </c>
      <c r="Y1942" s="16">
        <f t="shared" si="366"/>
        <v>-3.4481989769925538E-2</v>
      </c>
      <c r="Z1942" s="15">
        <f t="shared" si="367"/>
        <v>-100</v>
      </c>
      <c r="AA1942" s="13">
        <v>0.79</v>
      </c>
      <c r="AB1942" s="13">
        <v>271.37</v>
      </c>
      <c r="AC1942" s="13">
        <v>0.71</v>
      </c>
      <c r="AD1942" s="13">
        <v>0</v>
      </c>
      <c r="AE1942" s="18">
        <f t="shared" si="368"/>
        <v>0.135685</v>
      </c>
      <c r="AF1942" s="18">
        <f t="shared" si="372"/>
        <v>0</v>
      </c>
      <c r="AG1942" s="19">
        <f t="shared" si="369"/>
        <v>-0.135685</v>
      </c>
      <c r="AH1942" s="16">
        <f t="shared" si="370"/>
        <v>-100</v>
      </c>
      <c r="AI1942" s="16">
        <f t="shared" si="371"/>
        <v>0.10120301023007447</v>
      </c>
      <c r="AJ1942" s="44">
        <v>221112</v>
      </c>
      <c r="AK1942" s="15" t="s">
        <v>682</v>
      </c>
      <c r="AL1942" s="14" t="s">
        <v>76</v>
      </c>
      <c r="AM1942" s="39" t="s">
        <v>58</v>
      </c>
      <c r="AN1942" s="39" t="s">
        <v>59</v>
      </c>
      <c r="AO1942" s="39" t="s">
        <v>77</v>
      </c>
      <c r="AP1942" s="39" t="s">
        <v>61</v>
      </c>
      <c r="AQ1942" s="20"/>
      <c r="AR1942" s="20"/>
      <c r="AS1942" s="20"/>
      <c r="AT1942" s="20"/>
      <c r="AU1942" s="20"/>
      <c r="AV1942" s="20"/>
      <c r="AW1942" s="20"/>
      <c r="AX1942" s="20"/>
      <c r="AY1942" s="20"/>
      <c r="AZ1942" s="20"/>
      <c r="BA1942" s="20"/>
      <c r="BB1942" s="20"/>
    </row>
    <row r="1943" spans="1:54" ht="26.1" hidden="1" customHeight="1" x14ac:dyDescent="0.25">
      <c r="A1943" s="39" t="s">
        <v>30</v>
      </c>
      <c r="B1943" s="13" t="s">
        <v>260</v>
      </c>
      <c r="C1943" s="13" t="s">
        <v>252</v>
      </c>
      <c r="D1943" s="13">
        <v>34023</v>
      </c>
      <c r="E1943" s="13">
        <v>17824</v>
      </c>
      <c r="F1943" s="13" t="s">
        <v>278</v>
      </c>
      <c r="G1943" s="13" t="s">
        <v>272</v>
      </c>
      <c r="H1943" s="13" t="s">
        <v>126</v>
      </c>
      <c r="I1943" s="13" t="s">
        <v>127</v>
      </c>
      <c r="J1943" s="13" t="s">
        <v>400</v>
      </c>
      <c r="K1943" s="4">
        <v>2400</v>
      </c>
      <c r="L1943" s="4">
        <v>23001</v>
      </c>
      <c r="M1943" s="14" t="s">
        <v>34</v>
      </c>
      <c r="N1943" s="15" t="s">
        <v>679</v>
      </c>
      <c r="O1943" s="15">
        <v>3.05344291634349</v>
      </c>
      <c r="P1943" s="15">
        <v>0</v>
      </c>
      <c r="Q1943" s="15">
        <f t="shared" si="361"/>
        <v>-3.05344291634349</v>
      </c>
      <c r="R1943" s="15">
        <f t="shared" si="362"/>
        <v>-100</v>
      </c>
      <c r="S1943" s="15">
        <v>1.5774010086501029</v>
      </c>
      <c r="T1943" s="15">
        <v>0</v>
      </c>
      <c r="U1943" s="15">
        <f t="shared" si="363"/>
        <v>-1.5774010086501029</v>
      </c>
      <c r="V1943" s="16">
        <f t="shared" si="364"/>
        <v>-100</v>
      </c>
      <c r="W1943" s="17">
        <f t="shared" si="365"/>
        <v>1.714566313750112E-2</v>
      </c>
      <c r="X1943" s="17">
        <f t="shared" si="365"/>
        <v>0</v>
      </c>
      <c r="Y1943" s="16">
        <f t="shared" si="366"/>
        <v>-1.714566313750112E-2</v>
      </c>
      <c r="Z1943" s="15">
        <f t="shared" si="367"/>
        <v>-100</v>
      </c>
      <c r="AA1943" s="13">
        <v>1.53</v>
      </c>
      <c r="AB1943" s="13">
        <v>280.83999999999997</v>
      </c>
      <c r="AC1943" s="13">
        <v>0</v>
      </c>
      <c r="AD1943" s="13">
        <v>0</v>
      </c>
      <c r="AE1943" s="18">
        <f t="shared" si="368"/>
        <v>0.14041999999999999</v>
      </c>
      <c r="AF1943" s="18">
        <f t="shared" si="372"/>
        <v>0</v>
      </c>
      <c r="AG1943" s="19">
        <f t="shared" si="369"/>
        <v>-0.14041999999999999</v>
      </c>
      <c r="AH1943" s="16">
        <f t="shared" si="370"/>
        <v>-100</v>
      </c>
      <c r="AI1943" s="16">
        <f t="shared" si="371"/>
        <v>0.12327433686249886</v>
      </c>
      <c r="AJ1943" s="44">
        <v>221112</v>
      </c>
      <c r="AK1943" s="15" t="s">
        <v>686</v>
      </c>
      <c r="AL1943" s="14" t="s">
        <v>57</v>
      </c>
      <c r="AM1943" s="39" t="s">
        <v>58</v>
      </c>
      <c r="AN1943" s="39" t="s">
        <v>59</v>
      </c>
      <c r="AO1943" s="39" t="s">
        <v>60</v>
      </c>
      <c r="AP1943" s="39" t="s">
        <v>61</v>
      </c>
      <c r="AQ1943" s="20"/>
      <c r="AR1943" s="20"/>
      <c r="AS1943" s="20"/>
      <c r="AT1943" s="20"/>
      <c r="AU1943" s="20"/>
      <c r="AV1943" s="20"/>
      <c r="AW1943" s="20"/>
      <c r="AX1943" s="20"/>
      <c r="AY1943" s="20"/>
      <c r="AZ1943" s="20"/>
      <c r="BA1943" s="20"/>
      <c r="BB1943" s="20"/>
    </row>
    <row r="1944" spans="1:54" ht="26.1" hidden="1" customHeight="1" x14ac:dyDescent="0.25">
      <c r="A1944" s="39" t="s">
        <v>11</v>
      </c>
      <c r="B1944" s="13" t="s">
        <v>652</v>
      </c>
      <c r="C1944" s="13" t="s">
        <v>252</v>
      </c>
      <c r="D1944" s="13">
        <v>34039</v>
      </c>
      <c r="E1944" s="13">
        <v>41810</v>
      </c>
      <c r="F1944" s="13" t="s">
        <v>352</v>
      </c>
      <c r="G1944" s="13" t="s">
        <v>311</v>
      </c>
      <c r="H1944" s="13" t="s">
        <v>175</v>
      </c>
      <c r="I1944" s="13" t="s">
        <v>176</v>
      </c>
      <c r="J1944" s="13" t="s">
        <v>541</v>
      </c>
      <c r="K1944" s="4">
        <v>2406</v>
      </c>
      <c r="L1944" s="4">
        <v>6</v>
      </c>
      <c r="M1944" s="14" t="s">
        <v>35</v>
      </c>
      <c r="N1944" s="15" t="s">
        <v>679</v>
      </c>
      <c r="O1944" s="15">
        <v>7.0600350168531403</v>
      </c>
      <c r="P1944" s="15">
        <v>7.0745716429999996</v>
      </c>
      <c r="Q1944" s="15">
        <f t="shared" si="361"/>
        <v>1.4536626146859355E-2</v>
      </c>
      <c r="R1944" s="15">
        <f t="shared" si="362"/>
        <v>0.20590019896726725</v>
      </c>
      <c r="S1944" s="15">
        <v>4.3309885942084438</v>
      </c>
      <c r="T1944" s="15">
        <v>4.2575665410000001</v>
      </c>
      <c r="U1944" s="15">
        <f t="shared" si="363"/>
        <v>-7.3422053208443749E-2</v>
      </c>
      <c r="V1944" s="16">
        <f t="shared" si="364"/>
        <v>-1.6952723751483993</v>
      </c>
      <c r="W1944" s="17">
        <f t="shared" si="365"/>
        <v>4.7075962980526562E-2</v>
      </c>
      <c r="X1944" s="17">
        <f t="shared" si="365"/>
        <v>4.6277897184782611E-2</v>
      </c>
      <c r="Y1944" s="16">
        <f t="shared" si="366"/>
        <v>-7.9806579574395048E-4</v>
      </c>
      <c r="Z1944" s="15">
        <f t="shared" si="367"/>
        <v>-1.6952723751483922</v>
      </c>
      <c r="AA1944" s="13">
        <v>7.06</v>
      </c>
      <c r="AB1944" s="13">
        <v>289.24</v>
      </c>
      <c r="AC1944" s="13">
        <v>0</v>
      </c>
      <c r="AD1944" s="13">
        <v>310.45999999999998</v>
      </c>
      <c r="AE1944" s="18">
        <f t="shared" si="368"/>
        <v>0.14462</v>
      </c>
      <c r="AF1944" s="18">
        <f t="shared" si="372"/>
        <v>0.14216829709106038</v>
      </c>
      <c r="AG1944" s="19">
        <f t="shared" si="369"/>
        <v>-2.4517029089396181E-3</v>
      </c>
      <c r="AH1944" s="16">
        <f t="shared" si="370"/>
        <v>-1.6952723751484013</v>
      </c>
      <c r="AI1944" s="16">
        <f t="shared" si="371"/>
        <v>9.7544037019473437E-2</v>
      </c>
      <c r="AJ1944" s="44">
        <v>221112</v>
      </c>
      <c r="AK1944" s="15" t="s">
        <v>686</v>
      </c>
      <c r="AL1944" s="14" t="s">
        <v>57</v>
      </c>
      <c r="AM1944" s="39" t="s">
        <v>58</v>
      </c>
      <c r="AN1944" s="39" t="s">
        <v>59</v>
      </c>
      <c r="AO1944" s="39" t="s">
        <v>60</v>
      </c>
      <c r="AP1944" s="39" t="s">
        <v>61</v>
      </c>
      <c r="AQ1944" s="20"/>
      <c r="AR1944" s="20"/>
      <c r="AS1944" s="20"/>
      <c r="AT1944" s="20"/>
      <c r="AU1944" s="20"/>
      <c r="AV1944" s="20"/>
      <c r="AW1944" s="20"/>
      <c r="AX1944" s="20"/>
      <c r="AY1944" s="20"/>
      <c r="AZ1944" s="20"/>
      <c r="BA1944" s="20"/>
      <c r="BB1944" s="20"/>
    </row>
    <row r="1945" spans="1:54" ht="26.1" hidden="1" customHeight="1" x14ac:dyDescent="0.25">
      <c r="A1945" s="39" t="s">
        <v>1</v>
      </c>
      <c r="B1945" s="13" t="s">
        <v>255</v>
      </c>
      <c r="C1945" s="13" t="s">
        <v>251</v>
      </c>
      <c r="D1945" s="13">
        <v>34009</v>
      </c>
      <c r="E1945" s="13">
        <v>73242</v>
      </c>
      <c r="F1945" s="13" t="s">
        <v>271</v>
      </c>
      <c r="G1945" s="13" t="s">
        <v>276</v>
      </c>
      <c r="H1945" s="13" t="s">
        <v>62</v>
      </c>
      <c r="I1945" s="13" t="s">
        <v>72</v>
      </c>
      <c r="J1945" s="13" t="s">
        <v>282</v>
      </c>
      <c r="K1945" s="4">
        <v>2378</v>
      </c>
      <c r="L1945" s="4">
        <v>1</v>
      </c>
      <c r="M1945" s="14" t="s">
        <v>35</v>
      </c>
      <c r="N1945" s="15" t="s">
        <v>679</v>
      </c>
      <c r="O1945" s="15">
        <v>5.2584530890147301</v>
      </c>
      <c r="P1945" s="15">
        <v>0</v>
      </c>
      <c r="Q1945" s="15">
        <f t="shared" si="361"/>
        <v>-5.2584530890147301</v>
      </c>
      <c r="R1945" s="15">
        <f t="shared" si="362"/>
        <v>-100</v>
      </c>
      <c r="S1945" s="15">
        <v>4.9746343982712666</v>
      </c>
      <c r="T1945" s="15">
        <v>0</v>
      </c>
      <c r="U1945" s="15">
        <f t="shared" si="363"/>
        <v>-4.9746343982712666</v>
      </c>
      <c r="V1945" s="16">
        <f t="shared" si="364"/>
        <v>-100</v>
      </c>
      <c r="W1945" s="17">
        <f t="shared" si="365"/>
        <v>5.407211302468768E-2</v>
      </c>
      <c r="X1945" s="17">
        <f t="shared" si="365"/>
        <v>0</v>
      </c>
      <c r="Y1945" s="16">
        <f t="shared" si="366"/>
        <v>-5.407211302468768E-2</v>
      </c>
      <c r="Z1945" s="15">
        <f t="shared" si="367"/>
        <v>-100</v>
      </c>
      <c r="AA1945" s="13">
        <v>5.26</v>
      </c>
      <c r="AB1945" s="13">
        <v>290.02999999999997</v>
      </c>
      <c r="AC1945" s="13">
        <v>0</v>
      </c>
      <c r="AD1945" s="13">
        <v>0</v>
      </c>
      <c r="AE1945" s="18">
        <f t="shared" si="368"/>
        <v>0.14501499999999998</v>
      </c>
      <c r="AF1945" s="18">
        <f t="shared" si="372"/>
        <v>0</v>
      </c>
      <c r="AG1945" s="19">
        <f t="shared" si="369"/>
        <v>-0.14501499999999998</v>
      </c>
      <c r="AH1945" s="16">
        <f t="shared" si="370"/>
        <v>-100</v>
      </c>
      <c r="AI1945" s="16">
        <f t="shared" si="371"/>
        <v>9.0942886975312304E-2</v>
      </c>
      <c r="AJ1945" s="44">
        <v>221112</v>
      </c>
      <c r="AK1945" s="15" t="s">
        <v>684</v>
      </c>
      <c r="AL1945" s="14" t="s">
        <v>69</v>
      </c>
      <c r="AM1945" s="39" t="s">
        <v>65</v>
      </c>
      <c r="AN1945" s="39" t="s">
        <v>59</v>
      </c>
      <c r="AO1945" s="39" t="s">
        <v>70</v>
      </c>
      <c r="AP1945" s="39" t="s">
        <v>71</v>
      </c>
      <c r="AQ1945" s="20"/>
      <c r="AR1945" s="20"/>
      <c r="AS1945" s="20"/>
      <c r="AT1945" s="20"/>
      <c r="AU1945" s="20"/>
      <c r="AV1945" s="20"/>
      <c r="AW1945" s="20"/>
      <c r="AX1945" s="20"/>
      <c r="AY1945" s="20"/>
      <c r="AZ1945" s="20"/>
      <c r="BA1945" s="20"/>
      <c r="BB1945" s="20"/>
    </row>
    <row r="1946" spans="1:54" ht="26.1" hidden="1" customHeight="1" x14ac:dyDescent="0.25">
      <c r="A1946" s="39" t="s">
        <v>7</v>
      </c>
      <c r="B1946" s="13" t="s">
        <v>21</v>
      </c>
      <c r="C1946" s="13" t="s">
        <v>251</v>
      </c>
      <c r="D1946" s="13">
        <v>34033</v>
      </c>
      <c r="E1946" s="13">
        <v>65497</v>
      </c>
      <c r="F1946" s="13" t="s">
        <v>381</v>
      </c>
      <c r="G1946" s="13" t="s">
        <v>377</v>
      </c>
      <c r="H1946" s="13" t="s">
        <v>211</v>
      </c>
      <c r="I1946" s="13" t="s">
        <v>215</v>
      </c>
      <c r="J1946" s="13" t="s">
        <v>587</v>
      </c>
      <c r="K1946" s="4">
        <v>10099</v>
      </c>
      <c r="L1946" s="4">
        <v>1001</v>
      </c>
      <c r="M1946" s="14" t="s">
        <v>35</v>
      </c>
      <c r="N1946" s="15" t="s">
        <v>679</v>
      </c>
      <c r="O1946" s="15">
        <v>25.429060034455301</v>
      </c>
      <c r="P1946" s="15">
        <v>33.07059959</v>
      </c>
      <c r="Q1946" s="15">
        <f t="shared" si="361"/>
        <v>7.6415395555446999</v>
      </c>
      <c r="R1946" s="15">
        <f t="shared" si="362"/>
        <v>30.050420838169938</v>
      </c>
      <c r="S1946" s="15">
        <v>14.204246476917731</v>
      </c>
      <c r="T1946" s="15">
        <v>19.122219465000001</v>
      </c>
      <c r="U1946" s="15">
        <f t="shared" si="363"/>
        <v>4.9179729880822691</v>
      </c>
      <c r="V1946" s="16">
        <f t="shared" si="364"/>
        <v>34.623258587311213</v>
      </c>
      <c r="W1946" s="17">
        <f t="shared" si="365"/>
        <v>0.15439398344475794</v>
      </c>
      <c r="X1946" s="17">
        <f t="shared" si="365"/>
        <v>0.20785021157608696</v>
      </c>
      <c r="Y1946" s="16">
        <f t="shared" si="366"/>
        <v>5.3456228131329026E-2</v>
      </c>
      <c r="Z1946" s="15">
        <f t="shared" si="367"/>
        <v>34.623258587311227</v>
      </c>
      <c r="AA1946" s="13">
        <v>25.43</v>
      </c>
      <c r="AB1946" s="13">
        <v>291.14999999999998</v>
      </c>
      <c r="AC1946" s="13">
        <v>0</v>
      </c>
      <c r="AD1946" s="13">
        <v>15.9</v>
      </c>
      <c r="AE1946" s="18">
        <f t="shared" si="368"/>
        <v>0.14557499999999998</v>
      </c>
      <c r="AF1946" s="18">
        <f t="shared" si="372"/>
        <v>0.19597780868847831</v>
      </c>
      <c r="AG1946" s="19">
        <f t="shared" si="369"/>
        <v>5.0402808688478323E-2</v>
      </c>
      <c r="AH1946" s="16">
        <f t="shared" si="370"/>
        <v>34.623258587311234</v>
      </c>
      <c r="AI1946" s="16">
        <f t="shared" si="371"/>
        <v>-8.8189834447579551E-3</v>
      </c>
      <c r="AJ1946" s="44" t="s">
        <v>681</v>
      </c>
      <c r="AK1946" s="15" t="s">
        <v>683</v>
      </c>
      <c r="AL1946" s="14" t="s">
        <v>57</v>
      </c>
      <c r="AM1946" s="39" t="s">
        <v>58</v>
      </c>
      <c r="AN1946" s="39" t="s">
        <v>59</v>
      </c>
      <c r="AO1946" s="39" t="s">
        <v>60</v>
      </c>
      <c r="AP1946" s="39" t="s">
        <v>61</v>
      </c>
      <c r="AQ1946" s="20"/>
      <c r="AR1946" s="20"/>
      <c r="AS1946" s="20"/>
      <c r="AT1946" s="20"/>
      <c r="AU1946" s="20"/>
      <c r="AV1946" s="20"/>
      <c r="AW1946" s="20"/>
      <c r="AX1946" s="20"/>
      <c r="AY1946" s="20"/>
      <c r="AZ1946" s="20"/>
      <c r="BA1946" s="20"/>
      <c r="BB1946" s="20"/>
    </row>
    <row r="1947" spans="1:54" ht="26.1" hidden="1" customHeight="1" x14ac:dyDescent="0.25">
      <c r="A1947" s="39" t="s">
        <v>47</v>
      </c>
      <c r="B1947" s="13" t="s">
        <v>261</v>
      </c>
      <c r="C1947" s="13" t="s">
        <v>251</v>
      </c>
      <c r="D1947" s="13">
        <v>34029</v>
      </c>
      <c r="E1947" s="13">
        <v>78896</v>
      </c>
      <c r="F1947" s="13" t="s">
        <v>584</v>
      </c>
      <c r="G1947" s="13" t="s">
        <v>311</v>
      </c>
      <c r="H1947" s="13" t="s">
        <v>166</v>
      </c>
      <c r="I1947" s="13" t="s">
        <v>210</v>
      </c>
      <c r="J1947" s="13" t="s">
        <v>583</v>
      </c>
      <c r="K1947" s="4">
        <v>55938</v>
      </c>
      <c r="L1947" s="4" t="s">
        <v>648</v>
      </c>
      <c r="M1947" s="14" t="s">
        <v>35</v>
      </c>
      <c r="N1947" s="15" t="s">
        <v>679</v>
      </c>
      <c r="O1947" s="15">
        <v>11.0512654024183</v>
      </c>
      <c r="P1947" s="15">
        <v>7.9190885739999999</v>
      </c>
      <c r="Q1947" s="15">
        <f t="shared" si="361"/>
        <v>-3.1321768284183005</v>
      </c>
      <c r="R1947" s="15">
        <f t="shared" si="362"/>
        <v>-28.342246017663282</v>
      </c>
      <c r="S1947" s="15">
        <v>5.3574885903553202</v>
      </c>
      <c r="T1947" s="15">
        <v>4.6843694710000001</v>
      </c>
      <c r="U1947" s="15">
        <f t="shared" si="363"/>
        <v>-0.67311911935532009</v>
      </c>
      <c r="V1947" s="16">
        <f t="shared" si="364"/>
        <v>-12.564079381654405</v>
      </c>
      <c r="W1947" s="17">
        <f t="shared" si="365"/>
        <v>5.823357163429696E-2</v>
      </c>
      <c r="X1947" s="17">
        <f t="shared" si="365"/>
        <v>5.0917059467391307E-2</v>
      </c>
      <c r="Y1947" s="16">
        <f t="shared" si="366"/>
        <v>-7.3165121669056532E-3</v>
      </c>
      <c r="Z1947" s="15">
        <f t="shared" si="367"/>
        <v>-12.564079381654405</v>
      </c>
      <c r="AA1947" s="13">
        <v>11.05</v>
      </c>
      <c r="AB1947" s="13">
        <v>291.89999999999998</v>
      </c>
      <c r="AC1947" s="13">
        <v>0</v>
      </c>
      <c r="AD1947" s="13">
        <v>0</v>
      </c>
      <c r="AE1947" s="18">
        <f t="shared" si="368"/>
        <v>0.14595</v>
      </c>
      <c r="AF1947" s="18">
        <f t="shared" si="372"/>
        <v>0.1276127261424754</v>
      </c>
      <c r="AG1947" s="19">
        <f t="shared" si="369"/>
        <v>-1.8337273857524594E-2</v>
      </c>
      <c r="AH1947" s="16">
        <f t="shared" si="370"/>
        <v>-12.564079381654397</v>
      </c>
      <c r="AI1947" s="16">
        <f t="shared" si="371"/>
        <v>8.7716428365703036E-2</v>
      </c>
      <c r="AJ1947" s="44">
        <v>221112</v>
      </c>
      <c r="AK1947" s="15" t="s">
        <v>686</v>
      </c>
      <c r="AL1947" s="14" t="s">
        <v>57</v>
      </c>
      <c r="AM1947" s="39" t="s">
        <v>58</v>
      </c>
      <c r="AN1947" s="39" t="s">
        <v>59</v>
      </c>
      <c r="AO1947" s="39" t="s">
        <v>60</v>
      </c>
      <c r="AP1947" s="39" t="s">
        <v>61</v>
      </c>
      <c r="AQ1947" s="20"/>
      <c r="AR1947" s="20"/>
      <c r="AS1947" s="20"/>
      <c r="AT1947" s="20"/>
      <c r="AU1947" s="20"/>
      <c r="AV1947" s="20"/>
      <c r="AW1947" s="20"/>
      <c r="AX1947" s="20"/>
      <c r="AY1947" s="20"/>
      <c r="AZ1947" s="20"/>
      <c r="BA1947" s="20"/>
      <c r="BB1947" s="20"/>
    </row>
    <row r="1948" spans="1:54" ht="26.1" hidden="1" customHeight="1" x14ac:dyDescent="0.25">
      <c r="A1948" s="39" t="s">
        <v>42</v>
      </c>
      <c r="B1948" s="13" t="s">
        <v>652</v>
      </c>
      <c r="C1948" s="13" t="s">
        <v>252</v>
      </c>
      <c r="D1948" s="13">
        <v>34039</v>
      </c>
      <c r="E1948" s="13">
        <v>41741</v>
      </c>
      <c r="F1948" s="13" t="s">
        <v>280</v>
      </c>
      <c r="G1948" s="13" t="s">
        <v>311</v>
      </c>
      <c r="H1948" s="13" t="s">
        <v>124</v>
      </c>
      <c r="I1948" s="13" t="s">
        <v>125</v>
      </c>
      <c r="J1948" s="13" t="s">
        <v>398</v>
      </c>
      <c r="K1948" s="4">
        <v>10805</v>
      </c>
      <c r="L1948" s="4">
        <v>2001</v>
      </c>
      <c r="M1948" s="14" t="s">
        <v>35</v>
      </c>
      <c r="N1948" s="15" t="s">
        <v>679</v>
      </c>
      <c r="O1948" s="15">
        <v>34.210325080999198</v>
      </c>
      <c r="P1948" s="15">
        <v>40.445923999999998</v>
      </c>
      <c r="Q1948" s="15">
        <f t="shared" si="361"/>
        <v>6.2355989190008003</v>
      </c>
      <c r="R1948" s="15">
        <f t="shared" si="362"/>
        <v>18.227242518850318</v>
      </c>
      <c r="S1948" s="15">
        <v>9.0609395059966413</v>
      </c>
      <c r="T1948" s="15">
        <v>11.004276783999998</v>
      </c>
      <c r="U1948" s="15">
        <f t="shared" si="363"/>
        <v>1.9433372780033569</v>
      </c>
      <c r="V1948" s="16">
        <f t="shared" si="364"/>
        <v>21.44741477103155</v>
      </c>
      <c r="W1948" s="17">
        <f t="shared" si="365"/>
        <v>9.8488472891267845E-2</v>
      </c>
      <c r="X1948" s="17">
        <f t="shared" si="365"/>
        <v>0.11961170417391302</v>
      </c>
      <c r="Y1948" s="16">
        <f t="shared" si="366"/>
        <v>2.1123231282645177E-2</v>
      </c>
      <c r="Z1948" s="15">
        <f t="shared" si="367"/>
        <v>21.447414771031546</v>
      </c>
      <c r="AA1948" s="13">
        <v>34.21</v>
      </c>
      <c r="AB1948" s="13">
        <v>293.02999999999997</v>
      </c>
      <c r="AC1948" s="13">
        <v>0</v>
      </c>
      <c r="AD1948" s="13">
        <v>241.81</v>
      </c>
      <c r="AE1948" s="18">
        <f t="shared" si="368"/>
        <v>0.14651499999999998</v>
      </c>
      <c r="AF1948" s="18">
        <f t="shared" si="372"/>
        <v>0.17793867975177685</v>
      </c>
      <c r="AG1948" s="19">
        <f t="shared" si="369"/>
        <v>3.1423679751776873E-2</v>
      </c>
      <c r="AH1948" s="16">
        <f t="shared" si="370"/>
        <v>21.44741477103155</v>
      </c>
      <c r="AI1948" s="16">
        <f t="shared" si="371"/>
        <v>4.8026527108732134E-2</v>
      </c>
      <c r="AJ1948" s="44">
        <v>221112</v>
      </c>
      <c r="AK1948" s="15" t="s">
        <v>683</v>
      </c>
      <c r="AL1948" s="14" t="s">
        <v>57</v>
      </c>
      <c r="AM1948" s="39" t="s">
        <v>58</v>
      </c>
      <c r="AN1948" s="39" t="s">
        <v>59</v>
      </c>
      <c r="AO1948" s="39" t="s">
        <v>60</v>
      </c>
      <c r="AP1948" s="39" t="s">
        <v>61</v>
      </c>
      <c r="AQ1948" s="20"/>
      <c r="AR1948" s="20"/>
      <c r="AS1948" s="20"/>
      <c r="AT1948" s="20"/>
      <c r="AU1948" s="20"/>
      <c r="AV1948" s="20"/>
      <c r="AW1948" s="20"/>
      <c r="AX1948" s="20"/>
      <c r="AY1948" s="20"/>
      <c r="AZ1948" s="20"/>
      <c r="BA1948" s="20"/>
      <c r="BB1948" s="20"/>
    </row>
    <row r="1949" spans="1:54" ht="26.1" hidden="1" customHeight="1" x14ac:dyDescent="0.25">
      <c r="A1949" s="39" t="s">
        <v>3</v>
      </c>
      <c r="B1949" s="13" t="s">
        <v>257</v>
      </c>
      <c r="C1949" s="13" t="s">
        <v>252</v>
      </c>
      <c r="D1949" s="13">
        <v>34017</v>
      </c>
      <c r="E1949" s="13">
        <v>12202</v>
      </c>
      <c r="F1949" s="13" t="s">
        <v>280</v>
      </c>
      <c r="G1949" s="13" t="s">
        <v>276</v>
      </c>
      <c r="H1949" s="13" t="s">
        <v>153</v>
      </c>
      <c r="I1949" s="13" t="s">
        <v>154</v>
      </c>
      <c r="J1949" s="13" t="s">
        <v>495</v>
      </c>
      <c r="K1949" s="4">
        <v>2403</v>
      </c>
      <c r="L1949" s="4">
        <v>2</v>
      </c>
      <c r="M1949" s="14" t="s">
        <v>34</v>
      </c>
      <c r="N1949" s="15" t="s">
        <v>679</v>
      </c>
      <c r="O1949" s="15">
        <v>27.4370964905671</v>
      </c>
      <c r="P1949" s="15">
        <v>12.84924985</v>
      </c>
      <c r="Q1949" s="15">
        <f t="shared" si="361"/>
        <v>-14.587846640567101</v>
      </c>
      <c r="R1949" s="15">
        <f t="shared" si="362"/>
        <v>-53.168332318189783</v>
      </c>
      <c r="S1949" s="15">
        <v>11.3837622671921</v>
      </c>
      <c r="T1949" s="15">
        <v>8.1000136949999995</v>
      </c>
      <c r="U1949" s="15">
        <f t="shared" si="363"/>
        <v>-3.2837485721921009</v>
      </c>
      <c r="V1949" s="16">
        <f t="shared" si="364"/>
        <v>-28.845899054443841</v>
      </c>
      <c r="W1949" s="17">
        <f t="shared" si="365"/>
        <v>0.12373654638252284</v>
      </c>
      <c r="X1949" s="17">
        <f t="shared" si="365"/>
        <v>8.8043627119565218E-2</v>
      </c>
      <c r="Y1949" s="16">
        <f t="shared" si="366"/>
        <v>-3.5692919262957618E-2</v>
      </c>
      <c r="Z1949" s="15">
        <f t="shared" si="367"/>
        <v>-28.845899054443841</v>
      </c>
      <c r="AA1949" s="13">
        <v>27.54</v>
      </c>
      <c r="AB1949" s="13">
        <v>296.64999999999998</v>
      </c>
      <c r="AC1949" s="13">
        <v>0</v>
      </c>
      <c r="AD1949" s="13">
        <v>0</v>
      </c>
      <c r="AE1949" s="18">
        <f t="shared" si="368"/>
        <v>0.14832499999999998</v>
      </c>
      <c r="AF1949" s="18">
        <f t="shared" si="372"/>
        <v>0.10553932022749615</v>
      </c>
      <c r="AG1949" s="19">
        <f t="shared" si="369"/>
        <v>-4.2785679772503832E-2</v>
      </c>
      <c r="AH1949" s="16">
        <f t="shared" si="370"/>
        <v>-28.845899054443848</v>
      </c>
      <c r="AI1949" s="16">
        <f t="shared" si="371"/>
        <v>2.4588453617477149E-2</v>
      </c>
      <c r="AJ1949" s="44">
        <v>221112</v>
      </c>
      <c r="AK1949" s="15" t="s">
        <v>684</v>
      </c>
      <c r="AL1949" s="14" t="s">
        <v>102</v>
      </c>
      <c r="AM1949" s="39" t="s">
        <v>65</v>
      </c>
      <c r="AN1949" s="39" t="s">
        <v>59</v>
      </c>
      <c r="AO1949" s="39" t="s">
        <v>103</v>
      </c>
      <c r="AP1949" s="39" t="s">
        <v>104</v>
      </c>
      <c r="AQ1949" s="20"/>
      <c r="AR1949" s="20"/>
      <c r="AS1949" s="20"/>
      <c r="AT1949" s="20"/>
      <c r="AU1949" s="20"/>
      <c r="AV1949" s="20"/>
      <c r="AW1949" s="20"/>
      <c r="AX1949" s="20"/>
      <c r="AY1949" s="20"/>
      <c r="AZ1949" s="20"/>
      <c r="BA1949" s="20"/>
      <c r="BB1949" s="20"/>
    </row>
    <row r="1950" spans="1:54" ht="26.1" customHeight="1" x14ac:dyDescent="0.25">
      <c r="A1950" s="40" t="s">
        <v>31</v>
      </c>
      <c r="B1950" s="13" t="s">
        <v>31</v>
      </c>
      <c r="C1950" s="13" t="s">
        <v>252</v>
      </c>
      <c r="D1950" s="13">
        <v>34013</v>
      </c>
      <c r="E1950" s="13">
        <v>7627</v>
      </c>
      <c r="F1950" s="13" t="s">
        <v>271</v>
      </c>
      <c r="G1950" s="13" t="s">
        <v>276</v>
      </c>
      <c r="H1950" s="13" t="s">
        <v>132</v>
      </c>
      <c r="I1950" s="13" t="s">
        <v>133</v>
      </c>
      <c r="J1950" s="13" t="s">
        <v>426</v>
      </c>
      <c r="K1950" s="4">
        <v>2401</v>
      </c>
      <c r="L1950" s="4">
        <v>35001</v>
      </c>
      <c r="M1950" s="13" t="s">
        <v>36</v>
      </c>
      <c r="N1950" s="15" t="s">
        <v>679</v>
      </c>
      <c r="O1950" s="15">
        <v>6.9359550078697403</v>
      </c>
      <c r="P1950" s="15">
        <v>0</v>
      </c>
      <c r="Q1950" s="15">
        <f t="shared" si="361"/>
        <v>-6.9359550078697403</v>
      </c>
      <c r="R1950" s="15">
        <f t="shared" si="362"/>
        <v>-100</v>
      </c>
      <c r="S1950" s="15">
        <v>3.4344467410977799</v>
      </c>
      <c r="T1950" s="15">
        <v>0</v>
      </c>
      <c r="U1950" s="15">
        <f t="shared" si="363"/>
        <v>-3.4344467410977799</v>
      </c>
      <c r="V1950" s="16">
        <f t="shared" si="364"/>
        <v>-100</v>
      </c>
      <c r="W1950" s="17">
        <f t="shared" si="365"/>
        <v>3.7330942838019347E-2</v>
      </c>
      <c r="X1950" s="17">
        <f t="shared" si="365"/>
        <v>0</v>
      </c>
      <c r="Y1950" s="16">
        <f t="shared" si="366"/>
        <v>-3.7330942838019347E-2</v>
      </c>
      <c r="Z1950" s="15">
        <f t="shared" si="367"/>
        <v>-100</v>
      </c>
      <c r="AA1950" s="13">
        <v>6.93</v>
      </c>
      <c r="AB1950" s="13">
        <v>297.27</v>
      </c>
      <c r="AC1950" s="13">
        <v>5.38</v>
      </c>
      <c r="AD1950" s="13">
        <v>0</v>
      </c>
      <c r="AE1950" s="18">
        <f t="shared" si="368"/>
        <v>0.14863499999999999</v>
      </c>
      <c r="AF1950" s="18">
        <f t="shared" si="372"/>
        <v>0</v>
      </c>
      <c r="AG1950" s="19">
        <f t="shared" si="369"/>
        <v>-0.14863499999999999</v>
      </c>
      <c r="AH1950" s="16">
        <f t="shared" si="370"/>
        <v>-100</v>
      </c>
      <c r="AI1950" s="16">
        <f t="shared" si="371"/>
        <v>0.11130405716198064</v>
      </c>
      <c r="AJ1950" s="44">
        <v>221112</v>
      </c>
      <c r="AK1950" s="15" t="s">
        <v>686</v>
      </c>
      <c r="AL1950" s="14" t="s">
        <v>57</v>
      </c>
      <c r="AM1950" s="39" t="s">
        <v>58</v>
      </c>
      <c r="AN1950" s="39" t="s">
        <v>59</v>
      </c>
      <c r="AO1950" s="39" t="s">
        <v>60</v>
      </c>
      <c r="AP1950" s="39" t="s">
        <v>61</v>
      </c>
      <c r="AQ1950" s="20"/>
      <c r="AR1950" s="20"/>
      <c r="AS1950" s="20"/>
      <c r="AT1950" s="20"/>
      <c r="AU1950" s="20"/>
      <c r="AV1950" s="20"/>
      <c r="AW1950" s="20"/>
      <c r="AX1950" s="20"/>
      <c r="AY1950" s="20"/>
      <c r="AZ1950" s="20"/>
      <c r="BA1950" s="20"/>
      <c r="BB1950" s="20"/>
    </row>
    <row r="1951" spans="1:54" ht="26.1" hidden="1" customHeight="1" x14ac:dyDescent="0.25">
      <c r="A1951" s="39" t="s">
        <v>11</v>
      </c>
      <c r="B1951" s="13" t="s">
        <v>652</v>
      </c>
      <c r="C1951" s="13" t="s">
        <v>252</v>
      </c>
      <c r="D1951" s="13">
        <v>34039</v>
      </c>
      <c r="E1951" s="13">
        <v>41810</v>
      </c>
      <c r="F1951" s="13" t="s">
        <v>352</v>
      </c>
      <c r="G1951" s="13" t="s">
        <v>313</v>
      </c>
      <c r="H1951" s="13" t="s">
        <v>175</v>
      </c>
      <c r="I1951" s="13" t="s">
        <v>176</v>
      </c>
      <c r="J1951" s="13" t="s">
        <v>538</v>
      </c>
      <c r="K1951" s="4">
        <v>2406</v>
      </c>
      <c r="L1951" s="4">
        <v>7</v>
      </c>
      <c r="M1951" s="14" t="s">
        <v>35</v>
      </c>
      <c r="N1951" s="15" t="s">
        <v>679</v>
      </c>
      <c r="O1951" s="15">
        <v>7.6415217277737497</v>
      </c>
      <c r="P1951" s="15">
        <v>7.6061783329999999</v>
      </c>
      <c r="Q1951" s="15">
        <f t="shared" si="361"/>
        <v>-3.5343394773749814E-2</v>
      </c>
      <c r="R1951" s="15">
        <f t="shared" si="362"/>
        <v>-0.4625177554006199</v>
      </c>
      <c r="S1951" s="15">
        <v>4.584843888879246</v>
      </c>
      <c r="T1951" s="15">
        <v>4.550076571</v>
      </c>
      <c r="U1951" s="15">
        <f t="shared" si="363"/>
        <v>-3.4767317879246029E-2</v>
      </c>
      <c r="V1951" s="16">
        <f t="shared" si="364"/>
        <v>-0.75830974231370862</v>
      </c>
      <c r="W1951" s="17">
        <f t="shared" si="365"/>
        <v>4.9835259661730934E-2</v>
      </c>
      <c r="X1951" s="17">
        <f t="shared" si="365"/>
        <v>4.9457354032608696E-2</v>
      </c>
      <c r="Y1951" s="16">
        <f t="shared" si="366"/>
        <v>-3.7790562912223824E-4</v>
      </c>
      <c r="Z1951" s="15">
        <f t="shared" si="367"/>
        <v>-0.75830974231370618</v>
      </c>
      <c r="AA1951" s="13">
        <v>7.64</v>
      </c>
      <c r="AB1951" s="13">
        <v>297.64</v>
      </c>
      <c r="AC1951" s="13">
        <v>0</v>
      </c>
      <c r="AD1951" s="13">
        <v>221.96</v>
      </c>
      <c r="AE1951" s="18">
        <f t="shared" si="368"/>
        <v>0.14881999999999998</v>
      </c>
      <c r="AF1951" s="18">
        <f t="shared" si="372"/>
        <v>0.14769148344148872</v>
      </c>
      <c r="AG1951" s="19">
        <f t="shared" si="369"/>
        <v>-1.1285165585112611E-3</v>
      </c>
      <c r="AH1951" s="16">
        <f t="shared" si="370"/>
        <v>-0.75830974231370862</v>
      </c>
      <c r="AI1951" s="16">
        <f t="shared" si="371"/>
        <v>9.8984740338269039E-2</v>
      </c>
      <c r="AJ1951" s="44">
        <v>221112</v>
      </c>
      <c r="AK1951" s="15" t="s">
        <v>686</v>
      </c>
      <c r="AL1951" s="14" t="s">
        <v>57</v>
      </c>
      <c r="AM1951" s="39" t="s">
        <v>58</v>
      </c>
      <c r="AN1951" s="39" t="s">
        <v>59</v>
      </c>
      <c r="AO1951" s="39" t="s">
        <v>60</v>
      </c>
      <c r="AP1951" s="39" t="s">
        <v>61</v>
      </c>
      <c r="AQ1951" s="20"/>
      <c r="AR1951" s="20"/>
      <c r="AS1951" s="20"/>
      <c r="AT1951" s="20"/>
      <c r="AU1951" s="20"/>
      <c r="AV1951" s="20"/>
      <c r="AW1951" s="20"/>
      <c r="AX1951" s="20"/>
      <c r="AY1951" s="20"/>
      <c r="AZ1951" s="20"/>
      <c r="BA1951" s="20"/>
      <c r="BB1951" s="20"/>
    </row>
    <row r="1952" spans="1:54" ht="26.1" hidden="1" customHeight="1" x14ac:dyDescent="0.25">
      <c r="A1952" s="39" t="s">
        <v>3</v>
      </c>
      <c r="B1952" s="13" t="s">
        <v>257</v>
      </c>
      <c r="C1952" s="13" t="s">
        <v>252</v>
      </c>
      <c r="D1952" s="13">
        <v>34017</v>
      </c>
      <c r="E1952" s="13">
        <v>12202</v>
      </c>
      <c r="F1952" s="13" t="s">
        <v>271</v>
      </c>
      <c r="G1952" s="13" t="s">
        <v>313</v>
      </c>
      <c r="H1952" s="13" t="s">
        <v>153</v>
      </c>
      <c r="I1952" s="13" t="s">
        <v>157</v>
      </c>
      <c r="J1952" s="13" t="s">
        <v>496</v>
      </c>
      <c r="K1952" s="4">
        <v>2403</v>
      </c>
      <c r="L1952" s="4">
        <v>1</v>
      </c>
      <c r="M1952" s="14" t="s">
        <v>35</v>
      </c>
      <c r="N1952" s="15" t="s">
        <v>679</v>
      </c>
      <c r="O1952" s="15">
        <v>1.190994329934</v>
      </c>
      <c r="P1952" s="15">
        <v>0</v>
      </c>
      <c r="Q1952" s="15">
        <f t="shared" si="361"/>
        <v>-1.190994329934</v>
      </c>
      <c r="R1952" s="15">
        <f t="shared" si="362"/>
        <v>-100</v>
      </c>
      <c r="S1952" s="15">
        <v>1.1909943299340036</v>
      </c>
      <c r="T1952" s="15">
        <v>0</v>
      </c>
      <c r="U1952" s="15">
        <f t="shared" si="363"/>
        <v>-1.1909943299340036</v>
      </c>
      <c r="V1952" s="16">
        <f t="shared" si="364"/>
        <v>-100</v>
      </c>
      <c r="W1952" s="17">
        <f t="shared" si="365"/>
        <v>1.2945590542760909E-2</v>
      </c>
      <c r="X1952" s="17">
        <f t="shared" si="365"/>
        <v>0</v>
      </c>
      <c r="Y1952" s="16">
        <f t="shared" si="366"/>
        <v>-1.2945590542760909E-2</v>
      </c>
      <c r="Z1952" s="15">
        <f t="shared" si="367"/>
        <v>-100</v>
      </c>
      <c r="AA1952" s="13">
        <v>1.19</v>
      </c>
      <c r="AB1952" s="13">
        <v>297.64999999999998</v>
      </c>
      <c r="AC1952" s="13">
        <v>0</v>
      </c>
      <c r="AD1952" s="13">
        <v>0</v>
      </c>
      <c r="AE1952" s="18">
        <f t="shared" si="368"/>
        <v>0.14882499999999999</v>
      </c>
      <c r="AF1952" s="18">
        <f t="shared" si="372"/>
        <v>0</v>
      </c>
      <c r="AG1952" s="19">
        <f t="shared" si="369"/>
        <v>-0.14882499999999999</v>
      </c>
      <c r="AH1952" s="16">
        <f t="shared" si="370"/>
        <v>-100</v>
      </c>
      <c r="AI1952" s="16">
        <f t="shared" si="371"/>
        <v>0.13587940945723909</v>
      </c>
      <c r="AJ1952" s="44">
        <v>221112</v>
      </c>
      <c r="AK1952" s="15" t="s">
        <v>685</v>
      </c>
      <c r="AL1952" s="14" t="s">
        <v>158</v>
      </c>
      <c r="AM1952" s="39" t="s">
        <v>65</v>
      </c>
      <c r="AN1952" s="39" t="s">
        <v>113</v>
      </c>
      <c r="AO1952" s="39" t="s">
        <v>60</v>
      </c>
      <c r="AP1952" s="39" t="s">
        <v>159</v>
      </c>
      <c r="AQ1952" s="20"/>
      <c r="AR1952" s="20"/>
      <c r="AS1952" s="20"/>
      <c r="AT1952" s="20"/>
      <c r="AU1952" s="20"/>
      <c r="AV1952" s="20"/>
      <c r="AW1952" s="20"/>
      <c r="AX1952" s="20"/>
      <c r="AY1952" s="20"/>
      <c r="AZ1952" s="20"/>
      <c r="BA1952" s="20"/>
      <c r="BB1952" s="20"/>
    </row>
    <row r="1953" spans="1:54" ht="26.1" customHeight="1" x14ac:dyDescent="0.25">
      <c r="A1953" s="40" t="s">
        <v>0</v>
      </c>
      <c r="B1953" s="13" t="s">
        <v>652</v>
      </c>
      <c r="C1953" s="13" t="s">
        <v>252</v>
      </c>
      <c r="D1953" s="13">
        <v>34039</v>
      </c>
      <c r="E1953" s="13">
        <v>41809</v>
      </c>
      <c r="F1953" s="13" t="s">
        <v>271</v>
      </c>
      <c r="G1953" s="13" t="s">
        <v>276</v>
      </c>
      <c r="H1953" s="13" t="s">
        <v>168</v>
      </c>
      <c r="I1953" s="13" t="s">
        <v>170</v>
      </c>
      <c r="J1953" s="13" t="s">
        <v>523</v>
      </c>
      <c r="K1953" s="4">
        <v>50006</v>
      </c>
      <c r="L1953" s="4">
        <v>4001</v>
      </c>
      <c r="M1953" s="13" t="s">
        <v>36</v>
      </c>
      <c r="N1953" s="15" t="s">
        <v>679</v>
      </c>
      <c r="O1953" s="15">
        <v>28.027911945157701</v>
      </c>
      <c r="P1953" s="15">
        <v>21.424066010000001</v>
      </c>
      <c r="Q1953" s="15">
        <f t="shared" si="361"/>
        <v>-6.6038459351577004</v>
      </c>
      <c r="R1953" s="15">
        <f t="shared" si="362"/>
        <v>-23.561676474792222</v>
      </c>
      <c r="S1953" s="15">
        <v>6.9621322261417404</v>
      </c>
      <c r="T1953" s="15">
        <v>5.3865424420000005</v>
      </c>
      <c r="U1953" s="15">
        <f t="shared" si="363"/>
        <v>-1.5755897841417399</v>
      </c>
      <c r="V1953" s="16">
        <f t="shared" si="364"/>
        <v>-22.63085119563862</v>
      </c>
      <c r="W1953" s="17">
        <f t="shared" si="365"/>
        <v>7.5675350284149359E-2</v>
      </c>
      <c r="X1953" s="17">
        <f t="shared" si="365"/>
        <v>5.854937436956522E-2</v>
      </c>
      <c r="Y1953" s="16">
        <f t="shared" si="366"/>
        <v>-1.7125975914584139E-2</v>
      </c>
      <c r="Z1953" s="15">
        <f t="shared" si="367"/>
        <v>-22.63085119563863</v>
      </c>
      <c r="AA1953" s="13">
        <v>59.98</v>
      </c>
      <c r="AB1953" s="13">
        <v>306.60000000000002</v>
      </c>
      <c r="AC1953" s="13">
        <v>24.66</v>
      </c>
      <c r="AD1953" s="13">
        <v>0</v>
      </c>
      <c r="AE1953" s="18">
        <f t="shared" si="368"/>
        <v>0.15330000000000002</v>
      </c>
      <c r="AF1953" s="18">
        <f t="shared" si="372"/>
        <v>0.11860690511708599</v>
      </c>
      <c r="AG1953" s="19">
        <f t="shared" si="369"/>
        <v>-3.4693094882914027E-2</v>
      </c>
      <c r="AH1953" s="16">
        <f t="shared" si="370"/>
        <v>-22.63085119563863</v>
      </c>
      <c r="AI1953" s="16">
        <f t="shared" si="371"/>
        <v>7.762464971585066E-2</v>
      </c>
      <c r="AJ1953" s="44">
        <v>221112</v>
      </c>
      <c r="AK1953" s="15" t="s">
        <v>683</v>
      </c>
      <c r="AL1953" s="14" t="s">
        <v>57</v>
      </c>
      <c r="AM1953" s="39" t="s">
        <v>58</v>
      </c>
      <c r="AN1953" s="39" t="s">
        <v>59</v>
      </c>
      <c r="AO1953" s="39" t="s">
        <v>60</v>
      </c>
      <c r="AP1953" s="39" t="s">
        <v>61</v>
      </c>
      <c r="AQ1953" s="20"/>
      <c r="AR1953" s="20"/>
      <c r="AS1953" s="20"/>
      <c r="AT1953" s="20"/>
      <c r="AU1953" s="20"/>
      <c r="AV1953" s="20"/>
      <c r="AW1953" s="20"/>
      <c r="AX1953" s="20"/>
      <c r="AY1953" s="20"/>
      <c r="AZ1953" s="20"/>
      <c r="BA1953" s="20"/>
      <c r="BB1953" s="20"/>
    </row>
    <row r="1954" spans="1:54" ht="26.1" hidden="1" customHeight="1" x14ac:dyDescent="0.25">
      <c r="A1954" s="39" t="s">
        <v>28</v>
      </c>
      <c r="B1954" s="13" t="s">
        <v>24</v>
      </c>
      <c r="C1954" s="13" t="s">
        <v>251</v>
      </c>
      <c r="D1954" s="13">
        <v>34011</v>
      </c>
      <c r="E1954" s="13">
        <v>75512</v>
      </c>
      <c r="F1954" s="13" t="s">
        <v>379</v>
      </c>
      <c r="G1954" s="13" t="s">
        <v>377</v>
      </c>
      <c r="H1954" s="13" t="s">
        <v>95</v>
      </c>
      <c r="I1954" s="13" t="s">
        <v>97</v>
      </c>
      <c r="J1954" s="13" t="s">
        <v>378</v>
      </c>
      <c r="K1954" s="4">
        <v>2379</v>
      </c>
      <c r="L1954" s="4">
        <v>3001</v>
      </c>
      <c r="M1954" s="14" t="s">
        <v>35</v>
      </c>
      <c r="N1954" s="15" t="s">
        <v>679</v>
      </c>
      <c r="O1954" s="15">
        <v>1.14271151815677</v>
      </c>
      <c r="P1954" s="15">
        <v>0.79847814699999997</v>
      </c>
      <c r="Q1954" s="15">
        <f t="shared" si="361"/>
        <v>-0.34423337115677</v>
      </c>
      <c r="R1954" s="15">
        <f t="shared" si="362"/>
        <v>-30.124258457815266</v>
      </c>
      <c r="S1954" s="15">
        <v>0.52067955691913426</v>
      </c>
      <c r="T1954" s="15">
        <v>0.34061151000000001</v>
      </c>
      <c r="U1954" s="15">
        <f t="shared" si="363"/>
        <v>-0.18006804691913425</v>
      </c>
      <c r="V1954" s="16">
        <f t="shared" si="364"/>
        <v>-34.583275745373712</v>
      </c>
      <c r="W1954" s="17">
        <f t="shared" si="365"/>
        <v>5.6595604012949375E-3</v>
      </c>
      <c r="X1954" s="17">
        <f t="shared" si="365"/>
        <v>3.7022990217391305E-3</v>
      </c>
      <c r="Y1954" s="16">
        <f t="shared" si="366"/>
        <v>-1.957261379555807E-3</v>
      </c>
      <c r="Z1954" s="15">
        <f t="shared" si="367"/>
        <v>-34.583275745373712</v>
      </c>
      <c r="AA1954" s="13">
        <v>1.1399999999999999</v>
      </c>
      <c r="AB1954" s="13">
        <v>316.02</v>
      </c>
      <c r="AC1954" s="13">
        <v>0</v>
      </c>
      <c r="AD1954" s="13">
        <v>646.28</v>
      </c>
      <c r="AE1954" s="18">
        <f t="shared" si="368"/>
        <v>0.15800999999999998</v>
      </c>
      <c r="AF1954" s="18">
        <f t="shared" si="372"/>
        <v>0.10336496599473499</v>
      </c>
      <c r="AG1954" s="19">
        <f t="shared" si="369"/>
        <v>-5.4645034005264992E-2</v>
      </c>
      <c r="AH1954" s="16">
        <f t="shared" si="370"/>
        <v>-34.583275745373712</v>
      </c>
      <c r="AI1954" s="16">
        <f t="shared" si="371"/>
        <v>0.15235043959870503</v>
      </c>
      <c r="AJ1954" s="44" t="s">
        <v>681</v>
      </c>
      <c r="AK1954" s="15" t="s">
        <v>686</v>
      </c>
      <c r="AL1954" s="14" t="s">
        <v>76</v>
      </c>
      <c r="AM1954" s="39" t="s">
        <v>58</v>
      </c>
      <c r="AN1954" s="39" t="s">
        <v>59</v>
      </c>
      <c r="AO1954" s="39" t="s">
        <v>77</v>
      </c>
      <c r="AP1954" s="39" t="s">
        <v>61</v>
      </c>
      <c r="AQ1954" s="20"/>
      <c r="AR1954" s="20"/>
      <c r="AS1954" s="20"/>
      <c r="AT1954" s="20"/>
      <c r="AU1954" s="20"/>
      <c r="AV1954" s="20"/>
      <c r="AW1954" s="20"/>
      <c r="AX1954" s="20"/>
      <c r="AY1954" s="20"/>
      <c r="AZ1954" s="20"/>
      <c r="BA1954" s="20"/>
      <c r="BB1954" s="20"/>
    </row>
    <row r="1955" spans="1:54" ht="26.1" hidden="1" customHeight="1" x14ac:dyDescent="0.25">
      <c r="A1955" s="39" t="s">
        <v>9</v>
      </c>
      <c r="B1955" s="13" t="s">
        <v>258</v>
      </c>
      <c r="C1955" s="13" t="s">
        <v>252</v>
      </c>
      <c r="D1955" s="13">
        <v>34019</v>
      </c>
      <c r="E1955" s="13">
        <v>80002</v>
      </c>
      <c r="F1955" s="13" t="s">
        <v>482</v>
      </c>
      <c r="G1955" s="13" t="s">
        <v>276</v>
      </c>
      <c r="H1955" s="13" t="s">
        <v>140</v>
      </c>
      <c r="I1955" s="13" t="s">
        <v>142</v>
      </c>
      <c r="J1955" s="13" t="s">
        <v>481</v>
      </c>
      <c r="K1955" s="4">
        <v>2393</v>
      </c>
      <c r="L1955" s="4">
        <v>5</v>
      </c>
      <c r="M1955" s="14" t="s">
        <v>35</v>
      </c>
      <c r="N1955" s="15" t="s">
        <v>679</v>
      </c>
      <c r="O1955" s="15">
        <v>1.99983362773303</v>
      </c>
      <c r="P1955" s="15">
        <v>7.8952234419999998</v>
      </c>
      <c r="Q1955" s="15">
        <f t="shared" si="361"/>
        <v>5.8953898142669701</v>
      </c>
      <c r="R1955" s="15">
        <f t="shared" si="362"/>
        <v>294.79401348750508</v>
      </c>
      <c r="S1955" s="15">
        <v>1.9577250479459471</v>
      </c>
      <c r="T1955" s="15">
        <v>7.34873054</v>
      </c>
      <c r="U1955" s="15">
        <f t="shared" si="363"/>
        <v>5.3910054920540524</v>
      </c>
      <c r="V1955" s="16">
        <f t="shared" si="364"/>
        <v>275.37092084050909</v>
      </c>
      <c r="W1955" s="17">
        <f t="shared" si="365"/>
        <v>2.1279620086368991E-2</v>
      </c>
      <c r="X1955" s="17">
        <f t="shared" si="365"/>
        <v>7.9877505869565213E-2</v>
      </c>
      <c r="Y1955" s="16">
        <f t="shared" si="366"/>
        <v>5.8597885783196219E-2</v>
      </c>
      <c r="Z1955" s="15">
        <f t="shared" si="367"/>
        <v>275.37092084050909</v>
      </c>
      <c r="AA1955" s="13">
        <v>2</v>
      </c>
      <c r="AB1955" s="13">
        <v>326.42</v>
      </c>
      <c r="AC1955" s="13">
        <v>0</v>
      </c>
      <c r="AD1955" s="13">
        <v>0</v>
      </c>
      <c r="AE1955" s="18">
        <f t="shared" si="368"/>
        <v>0.16321000000000002</v>
      </c>
      <c r="AF1955" s="18">
        <f t="shared" si="372"/>
        <v>0.61264287990379496</v>
      </c>
      <c r="AG1955" s="19">
        <f t="shared" si="369"/>
        <v>0.44943287990379494</v>
      </c>
      <c r="AH1955" s="16">
        <f t="shared" si="370"/>
        <v>275.37092084050909</v>
      </c>
      <c r="AI1955" s="16">
        <f t="shared" si="371"/>
        <v>0.14193037991363103</v>
      </c>
      <c r="AJ1955" s="44">
        <v>221112</v>
      </c>
      <c r="AK1955" s="15" t="s">
        <v>683</v>
      </c>
      <c r="AL1955" s="14" t="s">
        <v>57</v>
      </c>
      <c r="AM1955" s="39" t="s">
        <v>58</v>
      </c>
      <c r="AN1955" s="39" t="s">
        <v>59</v>
      </c>
      <c r="AO1955" s="39" t="s">
        <v>60</v>
      </c>
      <c r="AP1955" s="39" t="s">
        <v>61</v>
      </c>
      <c r="AQ1955" s="20"/>
      <c r="AR1955" s="20"/>
      <c r="AS1955" s="20"/>
      <c r="AT1955" s="20"/>
      <c r="AU1955" s="20"/>
      <c r="AV1955" s="20"/>
      <c r="AW1955" s="20"/>
      <c r="AX1955" s="20"/>
      <c r="AY1955" s="20"/>
      <c r="AZ1955" s="20"/>
      <c r="BA1955" s="20"/>
      <c r="BB1955" s="20"/>
    </row>
    <row r="1956" spans="1:54" ht="26.1" hidden="1" customHeight="1" x14ac:dyDescent="0.25">
      <c r="A1956" s="40" t="s">
        <v>19</v>
      </c>
      <c r="B1956" s="13" t="s">
        <v>253</v>
      </c>
      <c r="C1956" s="13" t="s">
        <v>251</v>
      </c>
      <c r="D1956" s="13">
        <v>34005</v>
      </c>
      <c r="E1956" s="13">
        <v>45979</v>
      </c>
      <c r="F1956" s="13" t="s">
        <v>365</v>
      </c>
      <c r="G1956" s="13" t="s">
        <v>362</v>
      </c>
      <c r="H1956" s="13" t="s">
        <v>85</v>
      </c>
      <c r="I1956" s="13" t="s">
        <v>92</v>
      </c>
      <c r="J1956" s="13" t="s">
        <v>370</v>
      </c>
      <c r="K1956" s="4">
        <v>2399</v>
      </c>
      <c r="L1956" s="4">
        <v>32001</v>
      </c>
      <c r="M1956" s="13" t="s">
        <v>36</v>
      </c>
      <c r="N1956" s="15" t="s">
        <v>679</v>
      </c>
      <c r="O1956" s="15">
        <v>0.71267784000115197</v>
      </c>
      <c r="P1956" s="15">
        <v>0</v>
      </c>
      <c r="Q1956" s="15">
        <f t="shared" si="361"/>
        <v>-0.71267784000115197</v>
      </c>
      <c r="R1956" s="15">
        <f t="shared" si="362"/>
        <v>-100</v>
      </c>
      <c r="S1956" s="15">
        <v>0.62191928417639597</v>
      </c>
      <c r="T1956" s="15">
        <v>0</v>
      </c>
      <c r="U1956" s="15">
        <f t="shared" si="363"/>
        <v>-0.62191928417639597</v>
      </c>
      <c r="V1956" s="16">
        <f t="shared" si="364"/>
        <v>-100</v>
      </c>
      <c r="W1956" s="17">
        <f t="shared" si="365"/>
        <v>6.7599922193086522E-3</v>
      </c>
      <c r="X1956" s="17">
        <f t="shared" si="365"/>
        <v>0</v>
      </c>
      <c r="Y1956" s="16">
        <f t="shared" si="366"/>
        <v>-6.7599922193086522E-3</v>
      </c>
      <c r="Z1956" s="15">
        <f t="shared" si="367"/>
        <v>-100</v>
      </c>
      <c r="AA1956" s="13">
        <v>0.66</v>
      </c>
      <c r="AB1956" s="13">
        <v>327.92</v>
      </c>
      <c r="AC1956" s="13">
        <v>0.66</v>
      </c>
      <c r="AD1956" s="13">
        <v>0</v>
      </c>
      <c r="AE1956" s="18">
        <f t="shared" si="368"/>
        <v>0.16395999999999999</v>
      </c>
      <c r="AF1956" s="18">
        <f t="shared" si="372"/>
        <v>0</v>
      </c>
      <c r="AG1956" s="19">
        <f t="shared" si="369"/>
        <v>-0.16395999999999999</v>
      </c>
      <c r="AH1956" s="16">
        <f t="shared" si="370"/>
        <v>-100</v>
      </c>
      <c r="AI1956" s="16">
        <f t="shared" si="371"/>
        <v>0.15720000778069135</v>
      </c>
      <c r="AJ1956" s="44">
        <v>221112</v>
      </c>
      <c r="AK1956" s="15" t="s">
        <v>682</v>
      </c>
      <c r="AL1956" s="14" t="s">
        <v>76</v>
      </c>
      <c r="AM1956" s="39" t="s">
        <v>58</v>
      </c>
      <c r="AN1956" s="39" t="s">
        <v>59</v>
      </c>
      <c r="AO1956" s="39" t="s">
        <v>77</v>
      </c>
      <c r="AP1956" s="39" t="s">
        <v>61</v>
      </c>
      <c r="AQ1956" s="20"/>
      <c r="AR1956" s="20"/>
      <c r="AS1956" s="20"/>
      <c r="AT1956" s="20"/>
      <c r="AU1956" s="20"/>
      <c r="AV1956" s="20"/>
      <c r="AW1956" s="20"/>
      <c r="AX1956" s="20"/>
      <c r="AY1956" s="20"/>
      <c r="AZ1956" s="20"/>
      <c r="BA1956" s="20"/>
      <c r="BB1956" s="20"/>
    </row>
    <row r="1957" spans="1:54" ht="26.1" hidden="1" customHeight="1" x14ac:dyDescent="0.25">
      <c r="A1957" s="39" t="s">
        <v>22</v>
      </c>
      <c r="B1957" s="13" t="s">
        <v>260</v>
      </c>
      <c r="C1957" s="13" t="s">
        <v>252</v>
      </c>
      <c r="D1957" s="13">
        <v>34023</v>
      </c>
      <c r="E1957" s="13">
        <v>18068</v>
      </c>
      <c r="F1957" s="13" t="s">
        <v>365</v>
      </c>
      <c r="G1957" s="13" t="s">
        <v>276</v>
      </c>
      <c r="H1957" s="13" t="s">
        <v>225</v>
      </c>
      <c r="I1957" s="13" t="s">
        <v>230</v>
      </c>
      <c r="J1957" s="13" t="s">
        <v>607</v>
      </c>
      <c r="K1957" s="4">
        <v>2411</v>
      </c>
      <c r="L1957" s="4">
        <v>12001</v>
      </c>
      <c r="M1957" s="14" t="s">
        <v>35</v>
      </c>
      <c r="N1957" s="15" t="s">
        <v>679</v>
      </c>
      <c r="O1957" s="15">
        <v>0.66768085999858195</v>
      </c>
      <c r="P1957" s="15">
        <v>0</v>
      </c>
      <c r="Q1957" s="15">
        <f t="shared" si="361"/>
        <v>-0.66768085999858195</v>
      </c>
      <c r="R1957" s="15">
        <f t="shared" si="362"/>
        <v>-100</v>
      </c>
      <c r="S1957" s="15">
        <v>0.66768085999858262</v>
      </c>
      <c r="T1957" s="15">
        <v>0</v>
      </c>
      <c r="U1957" s="15">
        <f t="shared" si="363"/>
        <v>-0.66768085999858262</v>
      </c>
      <c r="V1957" s="16">
        <f t="shared" si="364"/>
        <v>-100</v>
      </c>
      <c r="W1957" s="17">
        <f t="shared" si="365"/>
        <v>7.2574006521585067E-3</v>
      </c>
      <c r="X1957" s="17">
        <f t="shared" si="365"/>
        <v>0</v>
      </c>
      <c r="Y1957" s="16">
        <f t="shared" si="366"/>
        <v>-7.2574006521585067E-3</v>
      </c>
      <c r="Z1957" s="15">
        <f t="shared" si="367"/>
        <v>-100</v>
      </c>
      <c r="AA1957" s="13">
        <v>0.67</v>
      </c>
      <c r="AB1957" s="13">
        <v>333.85</v>
      </c>
      <c r="AC1957" s="13">
        <v>0</v>
      </c>
      <c r="AD1957" s="13">
        <v>0</v>
      </c>
      <c r="AE1957" s="18">
        <f t="shared" si="368"/>
        <v>0.16692500000000002</v>
      </c>
      <c r="AF1957" s="18">
        <f t="shared" si="372"/>
        <v>0</v>
      </c>
      <c r="AG1957" s="19">
        <f t="shared" si="369"/>
        <v>-0.16692500000000002</v>
      </c>
      <c r="AH1957" s="16">
        <f t="shared" si="370"/>
        <v>-100</v>
      </c>
      <c r="AI1957" s="16">
        <f t="shared" si="371"/>
        <v>0.1596675993478415</v>
      </c>
      <c r="AJ1957" s="44">
        <v>221112</v>
      </c>
      <c r="AK1957" s="15" t="s">
        <v>682</v>
      </c>
      <c r="AL1957" s="14" t="s">
        <v>76</v>
      </c>
      <c r="AM1957" s="39" t="s">
        <v>58</v>
      </c>
      <c r="AN1957" s="39" t="s">
        <v>59</v>
      </c>
      <c r="AO1957" s="39" t="s">
        <v>77</v>
      </c>
      <c r="AP1957" s="39" t="s">
        <v>61</v>
      </c>
      <c r="AQ1957" s="20"/>
      <c r="AR1957" s="20"/>
      <c r="AS1957" s="20"/>
      <c r="AT1957" s="20"/>
      <c r="AU1957" s="20"/>
      <c r="AV1957" s="20"/>
      <c r="AW1957" s="20"/>
      <c r="AX1957" s="20"/>
      <c r="AY1957" s="20"/>
      <c r="AZ1957" s="20"/>
      <c r="BA1957" s="20"/>
      <c r="BB1957" s="20"/>
    </row>
    <row r="1958" spans="1:54" ht="26.1" hidden="1" customHeight="1" x14ac:dyDescent="0.25">
      <c r="A1958" s="39" t="s">
        <v>28</v>
      </c>
      <c r="B1958" s="13" t="s">
        <v>24</v>
      </c>
      <c r="C1958" s="13" t="s">
        <v>251</v>
      </c>
      <c r="D1958" s="13">
        <v>34011</v>
      </c>
      <c r="E1958" s="13">
        <v>75512</v>
      </c>
      <c r="F1958" s="13" t="s">
        <v>383</v>
      </c>
      <c r="G1958" s="13" t="s">
        <v>377</v>
      </c>
      <c r="H1958" s="13" t="s">
        <v>95</v>
      </c>
      <c r="I1958" s="13" t="s">
        <v>99</v>
      </c>
      <c r="J1958" s="13" t="s">
        <v>382</v>
      </c>
      <c r="K1958" s="4">
        <v>2379</v>
      </c>
      <c r="L1958" s="4">
        <v>2001</v>
      </c>
      <c r="M1958" s="14" t="s">
        <v>35</v>
      </c>
      <c r="N1958" s="15" t="s">
        <v>679</v>
      </c>
      <c r="O1958" s="15">
        <v>0.502162940989758</v>
      </c>
      <c r="P1958" s="15">
        <v>0.20508010700000001</v>
      </c>
      <c r="Q1958" s="15">
        <f t="shared" si="361"/>
        <v>-0.29708283398975799</v>
      </c>
      <c r="R1958" s="15">
        <f t="shared" si="362"/>
        <v>-59.160644830582434</v>
      </c>
      <c r="S1958" s="15">
        <v>0.23558998592346297</v>
      </c>
      <c r="T1958" s="15">
        <v>8.9885156999999993E-2</v>
      </c>
      <c r="U1958" s="15">
        <f t="shared" si="363"/>
        <v>-0.14570482892346298</v>
      </c>
      <c r="V1958" s="16">
        <f t="shared" si="364"/>
        <v>-61.846783662018076</v>
      </c>
      <c r="W1958" s="17">
        <f t="shared" si="365"/>
        <v>2.56076071655938E-3</v>
      </c>
      <c r="X1958" s="17">
        <f t="shared" si="365"/>
        <v>9.7701257608695654E-4</v>
      </c>
      <c r="Y1958" s="16">
        <f t="shared" si="366"/>
        <v>-1.5837481404724235E-3</v>
      </c>
      <c r="Z1958" s="15">
        <f t="shared" si="367"/>
        <v>-61.846783662018069</v>
      </c>
      <c r="AA1958" s="13">
        <v>0.5</v>
      </c>
      <c r="AB1958" s="13">
        <v>334.72</v>
      </c>
      <c r="AC1958" s="13">
        <v>0</v>
      </c>
      <c r="AD1958" s="13">
        <v>169.12</v>
      </c>
      <c r="AE1958" s="18">
        <f t="shared" si="368"/>
        <v>0.16736000000000001</v>
      </c>
      <c r="AF1958" s="18">
        <f t="shared" si="372"/>
        <v>6.3853222863246559E-2</v>
      </c>
      <c r="AG1958" s="19">
        <f t="shared" si="369"/>
        <v>-0.10350677713675345</v>
      </c>
      <c r="AH1958" s="16">
        <f t="shared" si="370"/>
        <v>-61.846783662018069</v>
      </c>
      <c r="AI1958" s="16">
        <f t="shared" si="371"/>
        <v>0.16479923928344062</v>
      </c>
      <c r="AJ1958" s="44" t="s">
        <v>681</v>
      </c>
      <c r="AK1958" s="15" t="s">
        <v>686</v>
      </c>
      <c r="AL1958" s="14" t="s">
        <v>76</v>
      </c>
      <c r="AM1958" s="39" t="s">
        <v>58</v>
      </c>
      <c r="AN1958" s="39" t="s">
        <v>59</v>
      </c>
      <c r="AO1958" s="39" t="s">
        <v>77</v>
      </c>
      <c r="AP1958" s="39" t="s">
        <v>61</v>
      </c>
      <c r="AQ1958" s="20"/>
      <c r="AR1958" s="20"/>
      <c r="AS1958" s="20"/>
      <c r="AT1958" s="20"/>
      <c r="AU1958" s="20"/>
      <c r="AV1958" s="20"/>
      <c r="AW1958" s="20"/>
      <c r="AX1958" s="20"/>
      <c r="AY1958" s="20"/>
      <c r="AZ1958" s="20"/>
      <c r="BA1958" s="20"/>
      <c r="BB1958" s="20"/>
    </row>
    <row r="1959" spans="1:54" ht="26.1" customHeight="1" x14ac:dyDescent="0.25">
      <c r="A1959" s="40" t="s">
        <v>0</v>
      </c>
      <c r="B1959" s="13" t="s">
        <v>652</v>
      </c>
      <c r="C1959" s="13" t="s">
        <v>252</v>
      </c>
      <c r="D1959" s="13">
        <v>34039</v>
      </c>
      <c r="E1959" s="13">
        <v>41809</v>
      </c>
      <c r="F1959" s="13" t="s">
        <v>354</v>
      </c>
      <c r="G1959" s="13" t="s">
        <v>276</v>
      </c>
      <c r="H1959" s="13" t="s">
        <v>168</v>
      </c>
      <c r="I1959" s="13" t="s">
        <v>173</v>
      </c>
      <c r="J1959" s="13" t="s">
        <v>531</v>
      </c>
      <c r="K1959" s="4">
        <v>50006</v>
      </c>
      <c r="L1959" s="4">
        <v>8001</v>
      </c>
      <c r="M1959" s="13" t="s">
        <v>36</v>
      </c>
      <c r="N1959" s="15" t="s">
        <v>679</v>
      </c>
      <c r="O1959" s="15">
        <v>56.847593210841197</v>
      </c>
      <c r="P1959" s="15">
        <v>44.022741109999998</v>
      </c>
      <c r="Q1959" s="15">
        <f t="shared" si="361"/>
        <v>-12.824852100841198</v>
      </c>
      <c r="R1959" s="15">
        <f t="shared" si="362"/>
        <v>-22.560061695620597</v>
      </c>
      <c r="S1959" s="15">
        <v>18.647957836265611</v>
      </c>
      <c r="T1959" s="15">
        <v>14.462647915</v>
      </c>
      <c r="U1959" s="15">
        <f t="shared" si="363"/>
        <v>-4.1853099212656115</v>
      </c>
      <c r="V1959" s="16">
        <f t="shared" si="364"/>
        <v>-22.443797642690029</v>
      </c>
      <c r="W1959" s="17">
        <f t="shared" si="365"/>
        <v>0.2026951938724523</v>
      </c>
      <c r="X1959" s="17">
        <f t="shared" si="365"/>
        <v>0.15720269472826087</v>
      </c>
      <c r="Y1959" s="16">
        <f t="shared" si="366"/>
        <v>-4.5492499144191428E-2</v>
      </c>
      <c r="Z1959" s="15">
        <f t="shared" si="367"/>
        <v>-22.443797642690029</v>
      </c>
      <c r="AA1959" s="13">
        <v>66.97</v>
      </c>
      <c r="AB1959" s="13">
        <v>342.85</v>
      </c>
      <c r="AC1959" s="13">
        <v>27.04</v>
      </c>
      <c r="AD1959" s="13">
        <v>0</v>
      </c>
      <c r="AE1959" s="18">
        <f t="shared" si="368"/>
        <v>0.17142500000000002</v>
      </c>
      <c r="AF1959" s="18">
        <f t="shared" si="372"/>
        <v>0.13295071989101864</v>
      </c>
      <c r="AG1959" s="19">
        <f t="shared" si="369"/>
        <v>-3.8474280108981379E-2</v>
      </c>
      <c r="AH1959" s="16">
        <f t="shared" si="370"/>
        <v>-22.443797642690026</v>
      </c>
      <c r="AI1959" s="16">
        <f t="shared" si="371"/>
        <v>-3.1270193872452279E-2</v>
      </c>
      <c r="AJ1959" s="44">
        <v>221112</v>
      </c>
      <c r="AK1959" s="15" t="s">
        <v>683</v>
      </c>
      <c r="AL1959" s="14" t="s">
        <v>57</v>
      </c>
      <c r="AM1959" s="39" t="s">
        <v>58</v>
      </c>
      <c r="AN1959" s="39" t="s">
        <v>59</v>
      </c>
      <c r="AO1959" s="39" t="s">
        <v>60</v>
      </c>
      <c r="AP1959" s="39" t="s">
        <v>61</v>
      </c>
      <c r="AQ1959" s="20"/>
      <c r="AR1959" s="20"/>
      <c r="AS1959" s="20"/>
      <c r="AT1959" s="20"/>
      <c r="AU1959" s="20"/>
      <c r="AV1959" s="20"/>
      <c r="AW1959" s="20"/>
      <c r="AX1959" s="20"/>
      <c r="AY1959" s="20"/>
      <c r="AZ1959" s="20"/>
      <c r="BA1959" s="20"/>
      <c r="BB1959" s="20"/>
    </row>
    <row r="1960" spans="1:54" ht="26.1" customHeight="1" x14ac:dyDescent="0.25">
      <c r="A1960" s="40" t="s">
        <v>0</v>
      </c>
      <c r="B1960" s="13" t="s">
        <v>652</v>
      </c>
      <c r="C1960" s="13" t="s">
        <v>252</v>
      </c>
      <c r="D1960" s="13">
        <v>34039</v>
      </c>
      <c r="E1960" s="13">
        <v>41809</v>
      </c>
      <c r="F1960" s="13" t="s">
        <v>352</v>
      </c>
      <c r="G1960" s="13" t="s">
        <v>276</v>
      </c>
      <c r="H1960" s="13" t="s">
        <v>168</v>
      </c>
      <c r="I1960" s="13" t="s">
        <v>172</v>
      </c>
      <c r="J1960" s="13" t="s">
        <v>528</v>
      </c>
      <c r="K1960" s="4">
        <v>50006</v>
      </c>
      <c r="L1960" s="4">
        <v>7001</v>
      </c>
      <c r="M1960" s="13" t="s">
        <v>36</v>
      </c>
      <c r="N1960" s="15" t="s">
        <v>679</v>
      </c>
      <c r="O1960" s="15">
        <v>65.113574398452599</v>
      </c>
      <c r="P1960" s="15">
        <v>50.296280580000001</v>
      </c>
      <c r="Q1960" s="15">
        <f t="shared" si="361"/>
        <v>-14.817293818452598</v>
      </c>
      <c r="R1960" s="15">
        <f t="shared" si="362"/>
        <v>-22.756074989495161</v>
      </c>
      <c r="S1960" s="15">
        <v>17.256488907948121</v>
      </c>
      <c r="T1960" s="15">
        <v>13.501519314000001</v>
      </c>
      <c r="U1960" s="15">
        <f t="shared" si="363"/>
        <v>-3.75496959394812</v>
      </c>
      <c r="V1960" s="16">
        <f t="shared" si="364"/>
        <v>-21.759754339242374</v>
      </c>
      <c r="W1960" s="17">
        <f t="shared" si="365"/>
        <v>0.18757053160813175</v>
      </c>
      <c r="X1960" s="17">
        <f t="shared" si="365"/>
        <v>0.1467556447173913</v>
      </c>
      <c r="Y1960" s="16">
        <f t="shared" si="366"/>
        <v>-4.0814886890740448E-2</v>
      </c>
      <c r="Z1960" s="15">
        <f t="shared" si="367"/>
        <v>-21.759754339242381</v>
      </c>
      <c r="AA1960" s="13">
        <v>57.96</v>
      </c>
      <c r="AB1960" s="13">
        <v>343.76</v>
      </c>
      <c r="AC1960" s="13">
        <v>23.14</v>
      </c>
      <c r="AD1960" s="13">
        <v>0</v>
      </c>
      <c r="AE1960" s="18">
        <f t="shared" si="368"/>
        <v>0.17188000000000001</v>
      </c>
      <c r="AF1960" s="18">
        <f t="shared" si="372"/>
        <v>0.13447933424171021</v>
      </c>
      <c r="AG1960" s="19">
        <f t="shared" si="369"/>
        <v>-3.7400665758289792E-2</v>
      </c>
      <c r="AH1960" s="16">
        <f t="shared" si="370"/>
        <v>-21.759754339242374</v>
      </c>
      <c r="AI1960" s="16">
        <f t="shared" si="371"/>
        <v>-1.5690531608131747E-2</v>
      </c>
      <c r="AJ1960" s="44">
        <v>221112</v>
      </c>
      <c r="AK1960" s="15" t="s">
        <v>683</v>
      </c>
      <c r="AL1960" s="14" t="s">
        <v>57</v>
      </c>
      <c r="AM1960" s="39" t="s">
        <v>58</v>
      </c>
      <c r="AN1960" s="39" t="s">
        <v>59</v>
      </c>
      <c r="AO1960" s="39" t="s">
        <v>60</v>
      </c>
      <c r="AP1960" s="39" t="s">
        <v>61</v>
      </c>
      <c r="AQ1960" s="20"/>
      <c r="AR1960" s="20"/>
      <c r="AS1960" s="20"/>
      <c r="AT1960" s="20"/>
      <c r="AU1960" s="20"/>
      <c r="AV1960" s="20"/>
      <c r="AW1960" s="20"/>
      <c r="AX1960" s="20"/>
      <c r="AY1960" s="20"/>
      <c r="AZ1960" s="20"/>
      <c r="BA1960" s="20"/>
      <c r="BB1960" s="20"/>
    </row>
    <row r="1961" spans="1:54" ht="26.1" customHeight="1" x14ac:dyDescent="0.25">
      <c r="A1961" s="40" t="s">
        <v>10</v>
      </c>
      <c r="B1961" s="13" t="s">
        <v>10</v>
      </c>
      <c r="C1961" s="13" t="s">
        <v>252</v>
      </c>
      <c r="D1961" s="13">
        <v>34003</v>
      </c>
      <c r="E1961" s="13">
        <v>2488</v>
      </c>
      <c r="F1961" s="13" t="s">
        <v>271</v>
      </c>
      <c r="G1961" s="13" t="s">
        <v>339</v>
      </c>
      <c r="H1961" s="13" t="s">
        <v>82</v>
      </c>
      <c r="I1961" s="13" t="s">
        <v>84</v>
      </c>
      <c r="J1961" s="13" t="s">
        <v>338</v>
      </c>
      <c r="K1961" s="4">
        <v>2398</v>
      </c>
      <c r="L1961" s="4">
        <v>1401</v>
      </c>
      <c r="M1961" s="13" t="s">
        <v>36</v>
      </c>
      <c r="N1961" s="15" t="s">
        <v>679</v>
      </c>
      <c r="O1961" s="15">
        <v>0.17108354277023299</v>
      </c>
      <c r="P1961" s="15">
        <v>0.20152313099999999</v>
      </c>
      <c r="Q1961" s="15">
        <f t="shared" si="361"/>
        <v>3.0439588229767001E-2</v>
      </c>
      <c r="R1961" s="15">
        <f t="shared" si="362"/>
        <v>17.792236317345665</v>
      </c>
      <c r="S1961" s="15">
        <v>4.5647838059911898E-2</v>
      </c>
      <c r="T1961" s="15">
        <v>5.5482370000000003E-2</v>
      </c>
      <c r="U1961" s="15">
        <f t="shared" si="363"/>
        <v>9.8345319400881051E-3</v>
      </c>
      <c r="V1961" s="16">
        <f t="shared" si="364"/>
        <v>21.544354252178323</v>
      </c>
      <c r="W1961" s="17">
        <f t="shared" si="365"/>
        <v>4.9617215282512931E-4</v>
      </c>
      <c r="X1961" s="17">
        <f t="shared" si="365"/>
        <v>6.0306923913043477E-4</v>
      </c>
      <c r="Y1961" s="16">
        <f t="shared" si="366"/>
        <v>1.0689708630530546E-4</v>
      </c>
      <c r="Z1961" s="15">
        <f t="shared" si="367"/>
        <v>21.544354252178323</v>
      </c>
      <c r="AA1961" s="13">
        <v>0.18</v>
      </c>
      <c r="AB1961" s="13">
        <v>354.1</v>
      </c>
      <c r="AC1961" s="13">
        <v>0.31</v>
      </c>
      <c r="AD1961" s="13">
        <v>0</v>
      </c>
      <c r="AE1961" s="18">
        <f t="shared" si="368"/>
        <v>0.17705000000000001</v>
      </c>
      <c r="AF1961" s="18">
        <f t="shared" si="372"/>
        <v>0.21519427920348172</v>
      </c>
      <c r="AG1961" s="19">
        <f t="shared" si="369"/>
        <v>3.8144279203481707E-2</v>
      </c>
      <c r="AH1961" s="16">
        <f t="shared" si="370"/>
        <v>21.544354252178312</v>
      </c>
      <c r="AI1961" s="16">
        <f t="shared" si="371"/>
        <v>0.17655382784717488</v>
      </c>
      <c r="AJ1961" s="44" t="s">
        <v>681</v>
      </c>
      <c r="AK1961" s="15" t="s">
        <v>683</v>
      </c>
      <c r="AL1961" s="14" t="s">
        <v>76</v>
      </c>
      <c r="AM1961" s="39" t="s">
        <v>58</v>
      </c>
      <c r="AN1961" s="39" t="s">
        <v>59</v>
      </c>
      <c r="AO1961" s="39" t="s">
        <v>77</v>
      </c>
      <c r="AP1961" s="39" t="s">
        <v>61</v>
      </c>
      <c r="AQ1961" s="20"/>
      <c r="AR1961" s="20"/>
      <c r="AS1961" s="20"/>
      <c r="AT1961" s="20"/>
      <c r="AU1961" s="20"/>
      <c r="AV1961" s="20"/>
      <c r="AW1961" s="20"/>
      <c r="AX1961" s="20"/>
      <c r="AY1961" s="20"/>
      <c r="AZ1961" s="20"/>
      <c r="BA1961" s="20"/>
      <c r="BB1961" s="20"/>
    </row>
    <row r="1962" spans="1:54" ht="26.1" hidden="1" customHeight="1" x14ac:dyDescent="0.25">
      <c r="A1962" s="40" t="s">
        <v>7</v>
      </c>
      <c r="B1962" s="13" t="s">
        <v>21</v>
      </c>
      <c r="C1962" s="13" t="s">
        <v>251</v>
      </c>
      <c r="D1962" s="13">
        <v>34033</v>
      </c>
      <c r="E1962" s="13">
        <v>65497</v>
      </c>
      <c r="F1962" s="13" t="s">
        <v>381</v>
      </c>
      <c r="G1962" s="13" t="s">
        <v>377</v>
      </c>
      <c r="H1962" s="13" t="s">
        <v>211</v>
      </c>
      <c r="I1962" s="13" t="s">
        <v>215</v>
      </c>
      <c r="J1962" s="13" t="s">
        <v>587</v>
      </c>
      <c r="K1962" s="4">
        <v>10099</v>
      </c>
      <c r="L1962" s="4">
        <v>1001</v>
      </c>
      <c r="M1962" s="13" t="s">
        <v>36</v>
      </c>
      <c r="N1962" s="15" t="s">
        <v>679</v>
      </c>
      <c r="O1962" s="15">
        <v>29.1045269217</v>
      </c>
      <c r="P1962" s="15">
        <v>37.769063889999998</v>
      </c>
      <c r="Q1962" s="15">
        <f t="shared" si="361"/>
        <v>8.6645369682999984</v>
      </c>
      <c r="R1962" s="15">
        <f t="shared" si="362"/>
        <v>29.770409914616476</v>
      </c>
      <c r="S1962" s="15">
        <v>15.699924302879181</v>
      </c>
      <c r="T1962" s="15">
        <v>21.135749692000001</v>
      </c>
      <c r="U1962" s="15">
        <f t="shared" si="363"/>
        <v>5.4358253891208204</v>
      </c>
      <c r="V1962" s="16">
        <f t="shared" si="364"/>
        <v>34.623258585545877</v>
      </c>
      <c r="W1962" s="17">
        <f t="shared" si="365"/>
        <v>0.17065135111825197</v>
      </c>
      <c r="X1962" s="17">
        <f t="shared" si="365"/>
        <v>0.22973640969565218</v>
      </c>
      <c r="Y1962" s="16">
        <f t="shared" si="366"/>
        <v>5.9085058577400207E-2</v>
      </c>
      <c r="Z1962" s="15">
        <f t="shared" si="367"/>
        <v>34.623258585545877</v>
      </c>
      <c r="AA1962" s="13">
        <v>29.03</v>
      </c>
      <c r="AB1962" s="13">
        <v>357.91</v>
      </c>
      <c r="AC1962" s="13">
        <v>22.2</v>
      </c>
      <c r="AD1962" s="13">
        <v>0</v>
      </c>
      <c r="AE1962" s="18">
        <f t="shared" si="368"/>
        <v>0.178955</v>
      </c>
      <c r="AF1962" s="18">
        <f t="shared" si="372"/>
        <v>0.24091505240176361</v>
      </c>
      <c r="AG1962" s="19">
        <f t="shared" si="369"/>
        <v>6.196005240176361E-2</v>
      </c>
      <c r="AH1962" s="16">
        <f t="shared" si="370"/>
        <v>34.623258585545869</v>
      </c>
      <c r="AI1962" s="16">
        <f t="shared" si="371"/>
        <v>8.3036488817480325E-3</v>
      </c>
      <c r="AJ1962" s="44" t="s">
        <v>681</v>
      </c>
      <c r="AK1962" s="15" t="s">
        <v>683</v>
      </c>
      <c r="AL1962" s="14" t="s">
        <v>57</v>
      </c>
      <c r="AM1962" s="39" t="s">
        <v>58</v>
      </c>
      <c r="AN1962" s="39" t="s">
        <v>59</v>
      </c>
      <c r="AO1962" s="39" t="s">
        <v>60</v>
      </c>
      <c r="AP1962" s="39" t="s">
        <v>61</v>
      </c>
      <c r="AQ1962" s="20"/>
      <c r="AR1962" s="20"/>
      <c r="AS1962" s="20"/>
      <c r="AT1962" s="20"/>
      <c r="AU1962" s="20"/>
      <c r="AV1962" s="20"/>
      <c r="AW1962" s="20"/>
      <c r="AX1962" s="20"/>
      <c r="AY1962" s="20"/>
      <c r="AZ1962" s="20"/>
      <c r="BA1962" s="20"/>
      <c r="BB1962" s="20"/>
    </row>
    <row r="1963" spans="1:54" ht="26.1" hidden="1" customHeight="1" x14ac:dyDescent="0.25">
      <c r="A1963" s="39" t="s">
        <v>9</v>
      </c>
      <c r="B1963" s="13" t="s">
        <v>258</v>
      </c>
      <c r="C1963" s="13" t="s">
        <v>252</v>
      </c>
      <c r="D1963" s="13">
        <v>34019</v>
      </c>
      <c r="E1963" s="13">
        <v>80002</v>
      </c>
      <c r="F1963" s="13" t="s">
        <v>484</v>
      </c>
      <c r="G1963" s="13" t="s">
        <v>276</v>
      </c>
      <c r="H1963" s="13" t="s">
        <v>140</v>
      </c>
      <c r="I1963" s="13" t="s">
        <v>143</v>
      </c>
      <c r="J1963" s="13" t="s">
        <v>483</v>
      </c>
      <c r="K1963" s="4">
        <v>2393</v>
      </c>
      <c r="L1963" s="4">
        <v>7</v>
      </c>
      <c r="M1963" s="14" t="s">
        <v>35</v>
      </c>
      <c r="N1963" s="15" t="s">
        <v>679</v>
      </c>
      <c r="O1963" s="15">
        <v>0</v>
      </c>
      <c r="P1963" s="15">
        <v>0</v>
      </c>
      <c r="Q1963" s="15">
        <f t="shared" si="361"/>
        <v>0</v>
      </c>
      <c r="R1963" s="15" t="str">
        <f t="shared" si="362"/>
        <v>0.00</v>
      </c>
      <c r="S1963" s="15">
        <v>0</v>
      </c>
      <c r="T1963" s="15">
        <v>0</v>
      </c>
      <c r="U1963" s="15">
        <f t="shared" si="363"/>
        <v>0</v>
      </c>
      <c r="V1963" s="16" t="str">
        <f t="shared" si="364"/>
        <v>NA</v>
      </c>
      <c r="W1963" s="17">
        <f t="shared" si="365"/>
        <v>0</v>
      </c>
      <c r="X1963" s="17">
        <f t="shared" si="365"/>
        <v>0</v>
      </c>
      <c r="Y1963" s="16">
        <f t="shared" si="366"/>
        <v>0</v>
      </c>
      <c r="Z1963" s="15" t="str">
        <f t="shared" si="367"/>
        <v>0.00</v>
      </c>
      <c r="AA1963" s="13">
        <v>2</v>
      </c>
      <c r="AB1963" s="13">
        <v>358.5</v>
      </c>
      <c r="AC1963" s="13">
        <v>0</v>
      </c>
      <c r="AD1963" s="13">
        <v>0</v>
      </c>
      <c r="AE1963" s="18">
        <f t="shared" si="368"/>
        <v>0.17924999999999999</v>
      </c>
      <c r="AF1963" s="18">
        <f t="shared" si="372"/>
        <v>0.17924999999999999</v>
      </c>
      <c r="AG1963" s="19">
        <f t="shared" si="369"/>
        <v>0</v>
      </c>
      <c r="AH1963" s="16">
        <f t="shared" si="370"/>
        <v>0</v>
      </c>
      <c r="AI1963" s="16">
        <f t="shared" si="371"/>
        <v>0.17924999999999999</v>
      </c>
      <c r="AJ1963" s="44">
        <v>221112</v>
      </c>
      <c r="AK1963" s="15" t="s">
        <v>683</v>
      </c>
      <c r="AL1963" s="14" t="s">
        <v>57</v>
      </c>
      <c r="AM1963" s="39" t="s">
        <v>58</v>
      </c>
      <c r="AN1963" s="39" t="s">
        <v>59</v>
      </c>
      <c r="AO1963" s="39" t="s">
        <v>60</v>
      </c>
      <c r="AP1963" s="39" t="s">
        <v>61</v>
      </c>
      <c r="AQ1963" s="20"/>
      <c r="AR1963" s="20"/>
      <c r="AS1963" s="20"/>
      <c r="AT1963" s="20"/>
      <c r="AU1963" s="20"/>
      <c r="AV1963" s="20"/>
      <c r="AW1963" s="20"/>
      <c r="AX1963" s="20"/>
      <c r="AY1963" s="20"/>
      <c r="AZ1963" s="20"/>
      <c r="BA1963" s="20"/>
      <c r="BB1963" s="20"/>
    </row>
    <row r="1964" spans="1:54" ht="26.1" hidden="1" customHeight="1" x14ac:dyDescent="0.25">
      <c r="A1964" s="40" t="s">
        <v>28</v>
      </c>
      <c r="B1964" s="13" t="s">
        <v>24</v>
      </c>
      <c r="C1964" s="13" t="s">
        <v>251</v>
      </c>
      <c r="D1964" s="13">
        <v>34011</v>
      </c>
      <c r="E1964" s="13">
        <v>75512</v>
      </c>
      <c r="F1964" s="13" t="s">
        <v>381</v>
      </c>
      <c r="G1964" s="13" t="s">
        <v>377</v>
      </c>
      <c r="H1964" s="13" t="s">
        <v>95</v>
      </c>
      <c r="I1964" s="13" t="s">
        <v>98</v>
      </c>
      <c r="J1964" s="13" t="s">
        <v>380</v>
      </c>
      <c r="K1964" s="4">
        <v>2379</v>
      </c>
      <c r="L1964" s="4">
        <v>2001</v>
      </c>
      <c r="M1964" s="13" t="s">
        <v>36</v>
      </c>
      <c r="N1964" s="15" t="s">
        <v>679</v>
      </c>
      <c r="O1964" s="15">
        <v>54.379097094229003</v>
      </c>
      <c r="P1964" s="15">
        <v>3.0003354949999999</v>
      </c>
      <c r="Q1964" s="15">
        <f t="shared" si="361"/>
        <v>-51.378761599229001</v>
      </c>
      <c r="R1964" s="15">
        <f t="shared" si="362"/>
        <v>-94.482557351401084</v>
      </c>
      <c r="S1964" s="15">
        <v>25.214218347215418</v>
      </c>
      <c r="T1964" s="15">
        <v>1.315025788</v>
      </c>
      <c r="U1964" s="15">
        <f t="shared" si="363"/>
        <v>-23.899192559215418</v>
      </c>
      <c r="V1964" s="16">
        <f t="shared" si="364"/>
        <v>-94.78458633977354</v>
      </c>
      <c r="W1964" s="17">
        <f t="shared" si="365"/>
        <v>0.27406759073060238</v>
      </c>
      <c r="X1964" s="17">
        <f t="shared" si="365"/>
        <v>1.4293758565217392E-2</v>
      </c>
      <c r="Y1964" s="16">
        <f t="shared" si="366"/>
        <v>-0.25977383216538497</v>
      </c>
      <c r="Z1964" s="15">
        <f t="shared" si="367"/>
        <v>-94.784586339773526</v>
      </c>
      <c r="AA1964" s="13">
        <v>6.75</v>
      </c>
      <c r="AB1964" s="13">
        <v>361.42</v>
      </c>
      <c r="AC1964" s="13">
        <v>5.28</v>
      </c>
      <c r="AD1964" s="13">
        <v>0</v>
      </c>
      <c r="AE1964" s="18">
        <f t="shared" si="368"/>
        <v>0.18071000000000001</v>
      </c>
      <c r="AF1964" s="18">
        <f t="shared" si="372"/>
        <v>9.4247740253952661E-3</v>
      </c>
      <c r="AG1964" s="19">
        <f t="shared" si="369"/>
        <v>-0.17128522597460474</v>
      </c>
      <c r="AH1964" s="16">
        <f t="shared" si="370"/>
        <v>-94.784586339773526</v>
      </c>
      <c r="AI1964" s="16">
        <f t="shared" si="371"/>
        <v>-9.3357590730602374E-2</v>
      </c>
      <c r="AJ1964" s="44" t="s">
        <v>681</v>
      </c>
      <c r="AK1964" s="15" t="s">
        <v>686</v>
      </c>
      <c r="AL1964" s="14" t="s">
        <v>76</v>
      </c>
      <c r="AM1964" s="39" t="s">
        <v>58</v>
      </c>
      <c r="AN1964" s="39" t="s">
        <v>59</v>
      </c>
      <c r="AO1964" s="39" t="s">
        <v>77</v>
      </c>
      <c r="AP1964" s="39" t="s">
        <v>61</v>
      </c>
      <c r="AQ1964" s="20"/>
      <c r="AR1964" s="20"/>
      <c r="AS1964" s="20"/>
      <c r="AT1964" s="20"/>
      <c r="AU1964" s="20"/>
      <c r="AV1964" s="20"/>
      <c r="AW1964" s="20"/>
      <c r="AX1964" s="20"/>
      <c r="AY1964" s="20"/>
      <c r="AZ1964" s="20"/>
      <c r="BA1964" s="20"/>
      <c r="BB1964" s="20"/>
    </row>
    <row r="1965" spans="1:54" ht="26.1" hidden="1" customHeight="1" x14ac:dyDescent="0.25">
      <c r="A1965" s="39" t="s">
        <v>6</v>
      </c>
      <c r="B1965" s="13" t="s">
        <v>259</v>
      </c>
      <c r="C1965" s="13" t="s">
        <v>251</v>
      </c>
      <c r="D1965" s="13">
        <v>34021</v>
      </c>
      <c r="E1965" s="13">
        <v>61057</v>
      </c>
      <c r="F1965" s="13" t="s">
        <v>354</v>
      </c>
      <c r="G1965" s="13" t="s">
        <v>377</v>
      </c>
      <c r="H1965" s="13" t="s">
        <v>180</v>
      </c>
      <c r="I1965" s="13" t="s">
        <v>181</v>
      </c>
      <c r="J1965" s="13" t="s">
        <v>565</v>
      </c>
      <c r="K1965" s="4">
        <v>2408</v>
      </c>
      <c r="L1965" s="4">
        <v>7001</v>
      </c>
      <c r="M1965" s="14" t="s">
        <v>35</v>
      </c>
      <c r="N1965" s="15" t="s">
        <v>679</v>
      </c>
      <c r="O1965" s="15">
        <v>0.36998672500079699</v>
      </c>
      <c r="P1965" s="15">
        <v>0</v>
      </c>
      <c r="Q1965" s="15">
        <f t="shared" si="361"/>
        <v>-0.36998672500079699</v>
      </c>
      <c r="R1965" s="15">
        <f t="shared" si="362"/>
        <v>-100</v>
      </c>
      <c r="S1965" s="15">
        <v>0.36998672500079699</v>
      </c>
      <c r="T1965" s="15">
        <v>0</v>
      </c>
      <c r="U1965" s="15">
        <f t="shared" si="363"/>
        <v>-0.36998672500079699</v>
      </c>
      <c r="V1965" s="16">
        <f t="shared" si="364"/>
        <v>-100</v>
      </c>
      <c r="W1965" s="17">
        <f t="shared" si="365"/>
        <v>4.0215948369651845E-3</v>
      </c>
      <c r="X1965" s="17">
        <f t="shared" si="365"/>
        <v>0</v>
      </c>
      <c r="Y1965" s="16">
        <f t="shared" si="366"/>
        <v>-4.0215948369651845E-3</v>
      </c>
      <c r="Z1965" s="15">
        <f t="shared" si="367"/>
        <v>-100</v>
      </c>
      <c r="AA1965" s="13">
        <v>0.37</v>
      </c>
      <c r="AB1965" s="13">
        <v>369.81</v>
      </c>
      <c r="AC1965" s="13">
        <v>0</v>
      </c>
      <c r="AD1965" s="13">
        <v>0</v>
      </c>
      <c r="AE1965" s="18">
        <f t="shared" si="368"/>
        <v>0.18490500000000001</v>
      </c>
      <c r="AF1965" s="18">
        <f t="shared" si="372"/>
        <v>0</v>
      </c>
      <c r="AG1965" s="19">
        <f t="shared" si="369"/>
        <v>-0.18490500000000001</v>
      </c>
      <c r="AH1965" s="16">
        <f t="shared" si="370"/>
        <v>-100</v>
      </c>
      <c r="AI1965" s="16">
        <f t="shared" si="371"/>
        <v>0.18088340516303483</v>
      </c>
      <c r="AJ1965" s="44">
        <v>221112</v>
      </c>
      <c r="AK1965" s="15" t="s">
        <v>682</v>
      </c>
      <c r="AL1965" s="14" t="s">
        <v>182</v>
      </c>
      <c r="AM1965" s="39" t="s">
        <v>183</v>
      </c>
      <c r="AN1965" s="39" t="s">
        <v>184</v>
      </c>
      <c r="AO1965" s="39" t="s">
        <v>185</v>
      </c>
      <c r="AP1965" s="39" t="s">
        <v>186</v>
      </c>
      <c r="AQ1965" s="20"/>
      <c r="AR1965" s="20"/>
      <c r="AS1965" s="20"/>
      <c r="AT1965" s="20"/>
      <c r="AU1965" s="20"/>
      <c r="AV1965" s="20"/>
      <c r="AW1965" s="20"/>
      <c r="AX1965" s="20"/>
      <c r="AY1965" s="20"/>
      <c r="AZ1965" s="20"/>
      <c r="BA1965" s="20"/>
      <c r="BB1965" s="20"/>
    </row>
    <row r="1966" spans="1:54" ht="26.1" hidden="1" customHeight="1" x14ac:dyDescent="0.25">
      <c r="A1966" s="40" t="s">
        <v>17</v>
      </c>
      <c r="B1966" s="13" t="s">
        <v>250</v>
      </c>
      <c r="C1966" s="13" t="s">
        <v>251</v>
      </c>
      <c r="D1966" s="13">
        <v>34001</v>
      </c>
      <c r="E1966" s="13">
        <v>70525</v>
      </c>
      <c r="F1966" s="13" t="s">
        <v>280</v>
      </c>
      <c r="G1966" s="13" t="s">
        <v>276</v>
      </c>
      <c r="H1966" s="13" t="s">
        <v>198</v>
      </c>
      <c r="I1966" s="13" t="s">
        <v>201</v>
      </c>
      <c r="J1966" s="13" t="s">
        <v>577</v>
      </c>
      <c r="K1966" s="4">
        <v>2383</v>
      </c>
      <c r="L1966" s="4">
        <v>10001</v>
      </c>
      <c r="M1966" s="13" t="s">
        <v>36</v>
      </c>
      <c r="N1966" s="15" t="s">
        <v>679</v>
      </c>
      <c r="O1966" s="15">
        <v>3.2090999999960501</v>
      </c>
      <c r="P1966" s="15">
        <v>0</v>
      </c>
      <c r="Q1966" s="15">
        <f t="shared" si="361"/>
        <v>-3.2090999999960501</v>
      </c>
      <c r="R1966" s="15">
        <f t="shared" si="362"/>
        <v>-100</v>
      </c>
      <c r="S1966" s="15">
        <v>2.5308359621423002</v>
      </c>
      <c r="T1966" s="15">
        <v>0</v>
      </c>
      <c r="U1966" s="15">
        <f t="shared" si="363"/>
        <v>-2.5308359621423002</v>
      </c>
      <c r="V1966" s="16">
        <f t="shared" si="364"/>
        <v>-100</v>
      </c>
      <c r="W1966" s="17">
        <f t="shared" si="365"/>
        <v>2.7509086545025003E-2</v>
      </c>
      <c r="X1966" s="17">
        <f t="shared" si="365"/>
        <v>0</v>
      </c>
      <c r="Y1966" s="16">
        <f t="shared" si="366"/>
        <v>-2.7509086545025003E-2</v>
      </c>
      <c r="Z1966" s="15">
        <f t="shared" si="367"/>
        <v>-100</v>
      </c>
      <c r="AA1966" s="13">
        <v>1.56</v>
      </c>
      <c r="AB1966" s="13">
        <v>370.32</v>
      </c>
      <c r="AC1966" s="13">
        <v>0.73</v>
      </c>
      <c r="AD1966" s="13">
        <v>0</v>
      </c>
      <c r="AE1966" s="18">
        <f t="shared" si="368"/>
        <v>0.18515999999999999</v>
      </c>
      <c r="AF1966" s="18">
        <f t="shared" si="372"/>
        <v>0</v>
      </c>
      <c r="AG1966" s="19">
        <f t="shared" si="369"/>
        <v>-0.18515999999999999</v>
      </c>
      <c r="AH1966" s="16">
        <f t="shared" si="370"/>
        <v>-100</v>
      </c>
      <c r="AI1966" s="16">
        <f t="shared" si="371"/>
        <v>0.15765091345497498</v>
      </c>
      <c r="AJ1966" s="44">
        <v>221112</v>
      </c>
      <c r="AK1966" s="15" t="s">
        <v>682</v>
      </c>
      <c r="AL1966" s="14" t="s">
        <v>76</v>
      </c>
      <c r="AM1966" s="39" t="s">
        <v>58</v>
      </c>
      <c r="AN1966" s="39" t="s">
        <v>59</v>
      </c>
      <c r="AO1966" s="39" t="s">
        <v>77</v>
      </c>
      <c r="AP1966" s="39" t="s">
        <v>61</v>
      </c>
      <c r="AQ1966" s="20"/>
      <c r="AR1966" s="20"/>
      <c r="AS1966" s="20"/>
      <c r="AT1966" s="20"/>
      <c r="AU1966" s="20"/>
      <c r="AV1966" s="20"/>
      <c r="AW1966" s="20"/>
      <c r="AX1966" s="20"/>
      <c r="AY1966" s="20"/>
      <c r="AZ1966" s="20"/>
      <c r="BA1966" s="20"/>
      <c r="BB1966" s="20"/>
    </row>
    <row r="1967" spans="1:54" ht="26.1" hidden="1" customHeight="1" x14ac:dyDescent="0.25">
      <c r="A1967" s="39" t="s">
        <v>29</v>
      </c>
      <c r="B1967" s="13" t="s">
        <v>260</v>
      </c>
      <c r="C1967" s="13" t="s">
        <v>252</v>
      </c>
      <c r="D1967" s="13">
        <v>34023</v>
      </c>
      <c r="E1967" s="13">
        <v>17884</v>
      </c>
      <c r="F1967" s="13" t="s">
        <v>601</v>
      </c>
      <c r="G1967" s="13" t="s">
        <v>276</v>
      </c>
      <c r="H1967" s="13" t="s">
        <v>220</v>
      </c>
      <c r="I1967" s="13" t="s">
        <v>224</v>
      </c>
      <c r="J1967" s="13" t="s">
        <v>600</v>
      </c>
      <c r="K1967" s="4">
        <v>2390</v>
      </c>
      <c r="L1967" s="4">
        <v>12001</v>
      </c>
      <c r="M1967" s="14" t="s">
        <v>35</v>
      </c>
      <c r="N1967" s="15" t="s">
        <v>679</v>
      </c>
      <c r="O1967" s="15">
        <v>1.0799682972642499</v>
      </c>
      <c r="P1967" s="15">
        <v>1.12495889</v>
      </c>
      <c r="Q1967" s="15">
        <f t="shared" si="361"/>
        <v>4.4990592735750123E-2</v>
      </c>
      <c r="R1967" s="15">
        <f t="shared" si="362"/>
        <v>4.1659179116386307</v>
      </c>
      <c r="S1967" s="15">
        <v>0.70862273132793796</v>
      </c>
      <c r="T1967" s="15">
        <v>0.710937712</v>
      </c>
      <c r="U1967" s="15">
        <f t="shared" si="363"/>
        <v>2.3149806720620392E-3</v>
      </c>
      <c r="V1967" s="16">
        <f t="shared" si="364"/>
        <v>0.3266873287742032</v>
      </c>
      <c r="W1967" s="17">
        <f t="shared" si="365"/>
        <v>7.7024209926949781E-3</v>
      </c>
      <c r="X1967" s="17">
        <f t="shared" si="365"/>
        <v>7.7275838260869563E-3</v>
      </c>
      <c r="Y1967" s="16">
        <f t="shared" si="366"/>
        <v>2.5162833391978272E-5</v>
      </c>
      <c r="Z1967" s="15">
        <f t="shared" si="367"/>
        <v>0.32668732877419776</v>
      </c>
      <c r="AA1967" s="13">
        <v>1.08</v>
      </c>
      <c r="AB1967" s="13">
        <v>370.72</v>
      </c>
      <c r="AC1967" s="13">
        <v>0</v>
      </c>
      <c r="AD1967" s="13">
        <v>31.07</v>
      </c>
      <c r="AE1967" s="18">
        <f t="shared" si="368"/>
        <v>0.18536000000000002</v>
      </c>
      <c r="AF1967" s="18">
        <f t="shared" si="372"/>
        <v>0.18596554763261589</v>
      </c>
      <c r="AG1967" s="19">
        <f t="shared" si="369"/>
        <v>6.0554763261586042E-4</v>
      </c>
      <c r="AH1967" s="16">
        <f t="shared" si="370"/>
        <v>0.3266873287742017</v>
      </c>
      <c r="AI1967" s="16">
        <f t="shared" si="371"/>
        <v>0.17765757900730506</v>
      </c>
      <c r="AJ1967" s="44">
        <v>221112</v>
      </c>
      <c r="AK1967" s="15" t="s">
        <v>686</v>
      </c>
      <c r="AL1967" s="14" t="s">
        <v>57</v>
      </c>
      <c r="AM1967" s="39" t="s">
        <v>58</v>
      </c>
      <c r="AN1967" s="39" t="s">
        <v>59</v>
      </c>
      <c r="AO1967" s="39" t="s">
        <v>60</v>
      </c>
      <c r="AP1967" s="39" t="s">
        <v>61</v>
      </c>
      <c r="AQ1967" s="20"/>
      <c r="AR1967" s="20"/>
      <c r="AS1967" s="20"/>
      <c r="AT1967" s="20"/>
      <c r="AU1967" s="20"/>
      <c r="AV1967" s="20"/>
      <c r="AW1967" s="20"/>
      <c r="AX1967" s="20"/>
      <c r="AY1967" s="20"/>
      <c r="AZ1967" s="20"/>
      <c r="BA1967" s="20"/>
      <c r="BB1967" s="20"/>
    </row>
    <row r="1968" spans="1:54" ht="39" hidden="1" customHeight="1" x14ac:dyDescent="0.25">
      <c r="A1968" s="40" t="s">
        <v>19</v>
      </c>
      <c r="B1968" s="13" t="s">
        <v>253</v>
      </c>
      <c r="C1968" s="13" t="s">
        <v>251</v>
      </c>
      <c r="D1968" s="13">
        <v>34005</v>
      </c>
      <c r="E1968" s="13">
        <v>45979</v>
      </c>
      <c r="F1968" s="13" t="s">
        <v>352</v>
      </c>
      <c r="G1968" s="13" t="s">
        <v>276</v>
      </c>
      <c r="H1968" s="13" t="s">
        <v>85</v>
      </c>
      <c r="I1968" s="13" t="s">
        <v>87</v>
      </c>
      <c r="J1968" s="13" t="s">
        <v>351</v>
      </c>
      <c r="K1968" s="4">
        <v>2399</v>
      </c>
      <c r="L1968" s="4">
        <v>4001</v>
      </c>
      <c r="M1968" s="13" t="s">
        <v>36</v>
      </c>
      <c r="N1968" s="15" t="s">
        <v>679</v>
      </c>
      <c r="O1968" s="15">
        <v>0.52800000000110003</v>
      </c>
      <c r="P1968" s="15">
        <v>0</v>
      </c>
      <c r="Q1968" s="15">
        <f t="shared" si="361"/>
        <v>-0.52800000000110003</v>
      </c>
      <c r="R1968" s="15">
        <f t="shared" si="362"/>
        <v>-100</v>
      </c>
      <c r="S1968" s="15">
        <v>0.52800000000109892</v>
      </c>
      <c r="T1968" s="15">
        <v>0</v>
      </c>
      <c r="U1968" s="15">
        <f t="shared" si="363"/>
        <v>-0.52800000000109892</v>
      </c>
      <c r="V1968" s="16">
        <f t="shared" si="364"/>
        <v>-100</v>
      </c>
      <c r="W1968" s="17">
        <f t="shared" si="365"/>
        <v>5.7391304347945539E-3</v>
      </c>
      <c r="X1968" s="17">
        <f t="shared" si="365"/>
        <v>0</v>
      </c>
      <c r="Y1968" s="16">
        <f t="shared" si="366"/>
        <v>-5.7391304347945539E-3</v>
      </c>
      <c r="Z1968" s="15">
        <f t="shared" si="367"/>
        <v>-100</v>
      </c>
      <c r="AA1968" s="13">
        <v>0.38</v>
      </c>
      <c r="AB1968" s="13">
        <v>377.06</v>
      </c>
      <c r="AC1968" s="13">
        <v>0</v>
      </c>
      <c r="AD1968" s="13">
        <v>0</v>
      </c>
      <c r="AE1968" s="18">
        <f t="shared" si="368"/>
        <v>0.18853</v>
      </c>
      <c r="AF1968" s="18">
        <f t="shared" si="372"/>
        <v>0</v>
      </c>
      <c r="AG1968" s="19">
        <f t="shared" si="369"/>
        <v>-0.18853</v>
      </c>
      <c r="AH1968" s="16">
        <f t="shared" si="370"/>
        <v>-100</v>
      </c>
      <c r="AI1968" s="16">
        <f t="shared" si="371"/>
        <v>0.18279086956520546</v>
      </c>
      <c r="AJ1968" s="44">
        <v>221112</v>
      </c>
      <c r="AK1968" s="15" t="s">
        <v>682</v>
      </c>
      <c r="AL1968" s="14" t="s">
        <v>88</v>
      </c>
      <c r="AM1968" s="39" t="s">
        <v>58</v>
      </c>
      <c r="AN1968" s="39" t="s">
        <v>89</v>
      </c>
      <c r="AO1968" s="39" t="s">
        <v>77</v>
      </c>
      <c r="AP1968" s="39" t="s">
        <v>90</v>
      </c>
      <c r="AQ1968" s="20"/>
      <c r="AR1968" s="20"/>
      <c r="AS1968" s="20"/>
      <c r="AT1968" s="20"/>
      <c r="AU1968" s="20"/>
      <c r="AV1968" s="20"/>
      <c r="AW1968" s="20"/>
      <c r="AX1968" s="20"/>
      <c r="AY1968" s="20"/>
      <c r="AZ1968" s="20"/>
      <c r="BA1968" s="20"/>
      <c r="BB1968" s="20"/>
    </row>
    <row r="1969" spans="1:54" ht="39" customHeight="1" x14ac:dyDescent="0.25">
      <c r="A1969" s="40" t="s">
        <v>0</v>
      </c>
      <c r="B1969" s="13" t="s">
        <v>652</v>
      </c>
      <c r="C1969" s="13" t="s">
        <v>252</v>
      </c>
      <c r="D1969" s="13">
        <v>34039</v>
      </c>
      <c r="E1969" s="13">
        <v>41809</v>
      </c>
      <c r="F1969" s="13" t="s">
        <v>278</v>
      </c>
      <c r="G1969" s="13" t="s">
        <v>276</v>
      </c>
      <c r="H1969" s="13" t="s">
        <v>168</v>
      </c>
      <c r="I1969" s="13" t="s">
        <v>169</v>
      </c>
      <c r="J1969" s="13" t="s">
        <v>522</v>
      </c>
      <c r="K1969" s="4">
        <v>50006</v>
      </c>
      <c r="L1969" s="4">
        <v>5001</v>
      </c>
      <c r="M1969" s="13" t="s">
        <v>36</v>
      </c>
      <c r="N1969" s="15" t="s">
        <v>679</v>
      </c>
      <c r="O1969" s="15">
        <v>35.846995823828102</v>
      </c>
      <c r="P1969" s="15">
        <v>27.472629080000001</v>
      </c>
      <c r="Q1969" s="15">
        <f t="shared" si="361"/>
        <v>-8.3743667438281015</v>
      </c>
      <c r="R1969" s="15">
        <f t="shared" si="362"/>
        <v>-23.361418582980722</v>
      </c>
      <c r="S1969" s="15">
        <v>8.1707587813295195</v>
      </c>
      <c r="T1969" s="15">
        <v>6.3086279269999999</v>
      </c>
      <c r="U1969" s="15">
        <f t="shared" si="363"/>
        <v>-1.8621308543295196</v>
      </c>
      <c r="V1969" s="16">
        <f t="shared" si="364"/>
        <v>-22.790182701079807</v>
      </c>
      <c r="W1969" s="17">
        <f t="shared" si="365"/>
        <v>8.8812595449233908E-2</v>
      </c>
      <c r="X1969" s="17">
        <f t="shared" si="365"/>
        <v>6.8572042684782605E-2</v>
      </c>
      <c r="Y1969" s="16">
        <f t="shared" si="366"/>
        <v>-2.0240552764451303E-2</v>
      </c>
      <c r="Z1969" s="15">
        <f t="shared" si="367"/>
        <v>-22.790182701079811</v>
      </c>
      <c r="AA1969" s="13">
        <v>65.62</v>
      </c>
      <c r="AB1969" s="13">
        <v>382.06</v>
      </c>
      <c r="AC1969" s="13">
        <v>28.03</v>
      </c>
      <c r="AD1969" s="13">
        <v>0</v>
      </c>
      <c r="AE1969" s="18">
        <f t="shared" si="368"/>
        <v>0.19103000000000001</v>
      </c>
      <c r="AF1969" s="18">
        <f t="shared" si="372"/>
        <v>0.14749391398612724</v>
      </c>
      <c r="AG1969" s="19">
        <f t="shared" si="369"/>
        <v>-4.3536086013872766E-2</v>
      </c>
      <c r="AH1969" s="16">
        <f t="shared" si="370"/>
        <v>-22.790182701079811</v>
      </c>
      <c r="AI1969" s="16">
        <f t="shared" si="371"/>
        <v>0.1022174045507661</v>
      </c>
      <c r="AJ1969" s="44" t="s">
        <v>681</v>
      </c>
      <c r="AK1969" s="15" t="s">
        <v>683</v>
      </c>
      <c r="AL1969" s="14" t="s">
        <v>57</v>
      </c>
      <c r="AM1969" s="39" t="s">
        <v>58</v>
      </c>
      <c r="AN1969" s="39" t="s">
        <v>59</v>
      </c>
      <c r="AO1969" s="39" t="s">
        <v>60</v>
      </c>
      <c r="AP1969" s="39" t="s">
        <v>61</v>
      </c>
      <c r="AQ1969" s="20"/>
      <c r="AR1969" s="20"/>
      <c r="AS1969" s="20"/>
      <c r="AT1969" s="20"/>
      <c r="AU1969" s="20"/>
      <c r="AV1969" s="20"/>
      <c r="AW1969" s="20"/>
      <c r="AX1969" s="20"/>
      <c r="AY1969" s="20"/>
      <c r="AZ1969" s="20"/>
      <c r="BA1969" s="20"/>
      <c r="BB1969" s="20"/>
    </row>
    <row r="1970" spans="1:54" ht="39" hidden="1" customHeight="1" x14ac:dyDescent="0.25">
      <c r="A1970" s="39" t="s">
        <v>6</v>
      </c>
      <c r="B1970" s="13" t="s">
        <v>259</v>
      </c>
      <c r="C1970" s="13" t="s">
        <v>251</v>
      </c>
      <c r="D1970" s="13">
        <v>34021</v>
      </c>
      <c r="E1970" s="13">
        <v>61057</v>
      </c>
      <c r="F1970" s="13" t="s">
        <v>280</v>
      </c>
      <c r="G1970" s="13" t="s">
        <v>276</v>
      </c>
      <c r="H1970" s="13" t="s">
        <v>180</v>
      </c>
      <c r="I1970" s="13" t="s">
        <v>191</v>
      </c>
      <c r="J1970" s="13" t="s">
        <v>568</v>
      </c>
      <c r="K1970" s="4">
        <v>2408</v>
      </c>
      <c r="L1970" s="4">
        <v>2</v>
      </c>
      <c r="M1970" s="14" t="s">
        <v>35</v>
      </c>
      <c r="N1970" s="15" t="s">
        <v>679</v>
      </c>
      <c r="O1970" s="15">
        <v>20.474601063035401</v>
      </c>
      <c r="P1970" s="15">
        <v>10.4354376</v>
      </c>
      <c r="Q1970" s="15">
        <f t="shared" si="361"/>
        <v>-10.039163463035401</v>
      </c>
      <c r="R1970" s="15">
        <f t="shared" si="362"/>
        <v>-49.032278734651328</v>
      </c>
      <c r="S1970" s="15">
        <v>12.106936827259752</v>
      </c>
      <c r="T1970" s="15">
        <v>6.1531808730000002</v>
      </c>
      <c r="U1970" s="15">
        <f t="shared" si="363"/>
        <v>-5.9537559542597513</v>
      </c>
      <c r="V1970" s="16">
        <f t="shared" si="364"/>
        <v>-49.176402249447491</v>
      </c>
      <c r="W1970" s="17">
        <f t="shared" si="365"/>
        <v>0.13159713942673643</v>
      </c>
      <c r="X1970" s="17">
        <f t="shared" si="365"/>
        <v>6.6882400793478264E-2</v>
      </c>
      <c r="Y1970" s="16">
        <f t="shared" si="366"/>
        <v>-6.4714738633258162E-2</v>
      </c>
      <c r="Z1970" s="15">
        <f t="shared" si="367"/>
        <v>-49.176402249447491</v>
      </c>
      <c r="AA1970" s="13">
        <v>20.47</v>
      </c>
      <c r="AB1970" s="13">
        <v>385.93</v>
      </c>
      <c r="AC1970" s="13">
        <v>0</v>
      </c>
      <c r="AD1970" s="13">
        <v>423.85</v>
      </c>
      <c r="AE1970" s="18">
        <f t="shared" si="368"/>
        <v>0.192965</v>
      </c>
      <c r="AF1970" s="18">
        <f t="shared" si="372"/>
        <v>9.8071755399353644E-2</v>
      </c>
      <c r="AG1970" s="19">
        <f t="shared" si="369"/>
        <v>-9.4893244600646354E-2</v>
      </c>
      <c r="AH1970" s="16">
        <f t="shared" si="370"/>
        <v>-49.176402249447491</v>
      </c>
      <c r="AI1970" s="16">
        <f t="shared" si="371"/>
        <v>6.1367860573263572E-2</v>
      </c>
      <c r="AJ1970" s="44">
        <v>221112</v>
      </c>
      <c r="AK1970" s="15" t="s">
        <v>684</v>
      </c>
      <c r="AL1970" s="14" t="s">
        <v>188</v>
      </c>
      <c r="AM1970" s="39" t="s">
        <v>65</v>
      </c>
      <c r="AN1970" s="39" t="s">
        <v>59</v>
      </c>
      <c r="AO1970" s="39" t="s">
        <v>189</v>
      </c>
      <c r="AP1970" s="39" t="s">
        <v>190</v>
      </c>
      <c r="AQ1970" s="20"/>
      <c r="AR1970" s="20"/>
      <c r="AS1970" s="20"/>
      <c r="AT1970" s="20"/>
      <c r="AU1970" s="20"/>
      <c r="AV1970" s="20"/>
      <c r="AW1970" s="20"/>
      <c r="AX1970" s="20"/>
      <c r="AY1970" s="20"/>
      <c r="AZ1970" s="20"/>
      <c r="BA1970" s="20"/>
      <c r="BB1970" s="20"/>
    </row>
    <row r="1971" spans="1:54" ht="39" hidden="1" customHeight="1" x14ac:dyDescent="0.25">
      <c r="A1971" s="39" t="s">
        <v>5</v>
      </c>
      <c r="B1971" s="13" t="s">
        <v>21</v>
      </c>
      <c r="C1971" s="13" t="s">
        <v>251</v>
      </c>
      <c r="D1971" s="13">
        <v>34033</v>
      </c>
      <c r="E1971" s="13">
        <v>65498</v>
      </c>
      <c r="F1971" s="13" t="s">
        <v>271</v>
      </c>
      <c r="G1971" s="13" t="s">
        <v>276</v>
      </c>
      <c r="H1971" s="13" t="s">
        <v>100</v>
      </c>
      <c r="I1971" s="13" t="s">
        <v>101</v>
      </c>
      <c r="J1971" s="13" t="s">
        <v>384</v>
      </c>
      <c r="K1971" s="4">
        <v>10566</v>
      </c>
      <c r="L1971" s="4">
        <v>1001</v>
      </c>
      <c r="M1971" s="14" t="s">
        <v>35</v>
      </c>
      <c r="N1971" s="15" t="s">
        <v>679</v>
      </c>
      <c r="O1971" s="15">
        <v>77.269197587465101</v>
      </c>
      <c r="P1971" s="15">
        <v>73.090580239999994</v>
      </c>
      <c r="Q1971" s="15">
        <f t="shared" si="361"/>
        <v>-4.1786173474651065</v>
      </c>
      <c r="R1971" s="15">
        <f t="shared" si="362"/>
        <v>-5.4078694718359248</v>
      </c>
      <c r="S1971" s="15">
        <v>20.22182902015766</v>
      </c>
      <c r="T1971" s="15">
        <v>19.141317790999999</v>
      </c>
      <c r="U1971" s="15">
        <f t="shared" si="363"/>
        <v>-1.0805112291576613</v>
      </c>
      <c r="V1971" s="16">
        <f t="shared" si="364"/>
        <v>-5.3432912922000222</v>
      </c>
      <c r="W1971" s="17">
        <f t="shared" si="365"/>
        <v>0.21980248934953978</v>
      </c>
      <c r="X1971" s="17">
        <f t="shared" si="365"/>
        <v>0.20805780207608696</v>
      </c>
      <c r="Y1971" s="16">
        <f t="shared" si="366"/>
        <v>-1.174468727345282E-2</v>
      </c>
      <c r="Z1971" s="15">
        <f t="shared" si="367"/>
        <v>-5.3432912922000124</v>
      </c>
      <c r="AA1971" s="13">
        <v>77.27</v>
      </c>
      <c r="AB1971" s="13">
        <v>386.28</v>
      </c>
      <c r="AC1971" s="13">
        <v>0</v>
      </c>
      <c r="AD1971" s="13">
        <v>504.69</v>
      </c>
      <c r="AE1971" s="18">
        <f t="shared" si="368"/>
        <v>0.19313999999999998</v>
      </c>
      <c r="AF1971" s="18">
        <f t="shared" si="372"/>
        <v>0.18281996719824486</v>
      </c>
      <c r="AG1971" s="19">
        <f t="shared" si="369"/>
        <v>-1.0320032801755114E-2</v>
      </c>
      <c r="AH1971" s="16">
        <f t="shared" si="370"/>
        <v>-5.3432912922000178</v>
      </c>
      <c r="AI1971" s="16">
        <f t="shared" si="371"/>
        <v>-2.6662489349539797E-2</v>
      </c>
      <c r="AJ1971" s="44">
        <v>221112</v>
      </c>
      <c r="AK1971" s="15" t="s">
        <v>684</v>
      </c>
      <c r="AL1971" s="14" t="s">
        <v>102</v>
      </c>
      <c r="AM1971" s="39" t="s">
        <v>65</v>
      </c>
      <c r="AN1971" s="39" t="s">
        <v>59</v>
      </c>
      <c r="AO1971" s="39" t="s">
        <v>103</v>
      </c>
      <c r="AP1971" s="39" t="s">
        <v>104</v>
      </c>
      <c r="AQ1971" s="20"/>
      <c r="AR1971" s="20"/>
      <c r="AS1971" s="20"/>
      <c r="AT1971" s="20"/>
      <c r="AU1971" s="20"/>
      <c r="AV1971" s="20"/>
      <c r="AW1971" s="20"/>
      <c r="AX1971" s="20"/>
      <c r="AY1971" s="20"/>
      <c r="AZ1971" s="20"/>
      <c r="BA1971" s="20"/>
      <c r="BB1971" s="20"/>
    </row>
    <row r="1972" spans="1:54" ht="39" hidden="1" customHeight="1" x14ac:dyDescent="0.25">
      <c r="A1972" s="39" t="s">
        <v>31</v>
      </c>
      <c r="B1972" s="13" t="s">
        <v>31</v>
      </c>
      <c r="C1972" s="13" t="s">
        <v>252</v>
      </c>
      <c r="D1972" s="13">
        <v>34013</v>
      </c>
      <c r="E1972" s="13">
        <v>7627</v>
      </c>
      <c r="F1972" s="13" t="s">
        <v>280</v>
      </c>
      <c r="G1972" s="13" t="s">
        <v>331</v>
      </c>
      <c r="H1972" s="13" t="s">
        <v>132</v>
      </c>
      <c r="I1972" s="13" t="s">
        <v>134</v>
      </c>
      <c r="J1972" s="13" t="s">
        <v>441</v>
      </c>
      <c r="K1972" s="4">
        <v>2401</v>
      </c>
      <c r="L1972" s="4">
        <v>10001</v>
      </c>
      <c r="M1972" s="14" t="s">
        <v>35</v>
      </c>
      <c r="N1972" s="15" t="s">
        <v>679</v>
      </c>
      <c r="O1972" s="15">
        <v>14.521576624791299</v>
      </c>
      <c r="P1972" s="15">
        <v>0</v>
      </c>
      <c r="Q1972" s="15">
        <f t="shared" si="361"/>
        <v>-14.521576624791299</v>
      </c>
      <c r="R1972" s="15">
        <f t="shared" si="362"/>
        <v>-100</v>
      </c>
      <c r="S1972" s="15">
        <v>6.0497781097230998</v>
      </c>
      <c r="T1972" s="15">
        <v>0</v>
      </c>
      <c r="U1972" s="15">
        <f t="shared" si="363"/>
        <v>-6.0497781097230998</v>
      </c>
      <c r="V1972" s="16">
        <f t="shared" si="364"/>
        <v>-100</v>
      </c>
      <c r="W1972" s="17">
        <f t="shared" si="365"/>
        <v>6.5758457714381519E-2</v>
      </c>
      <c r="X1972" s="17">
        <f t="shared" si="365"/>
        <v>0</v>
      </c>
      <c r="Y1972" s="16">
        <f t="shared" si="366"/>
        <v>-6.5758457714381519E-2</v>
      </c>
      <c r="Z1972" s="15">
        <f t="shared" si="367"/>
        <v>-100</v>
      </c>
      <c r="AA1972" s="13">
        <v>14.52</v>
      </c>
      <c r="AB1972" s="13">
        <v>387.54</v>
      </c>
      <c r="AC1972" s="13">
        <v>0</v>
      </c>
      <c r="AD1972" s="13">
        <v>450.67</v>
      </c>
      <c r="AE1972" s="18">
        <f t="shared" si="368"/>
        <v>0.19377</v>
      </c>
      <c r="AF1972" s="18">
        <f t="shared" si="372"/>
        <v>0</v>
      </c>
      <c r="AG1972" s="19">
        <f t="shared" si="369"/>
        <v>-0.19377</v>
      </c>
      <c r="AH1972" s="16">
        <f t="shared" si="370"/>
        <v>-100</v>
      </c>
      <c r="AI1972" s="16">
        <f t="shared" si="371"/>
        <v>0.12801154228561848</v>
      </c>
      <c r="AJ1972" s="44">
        <v>221112</v>
      </c>
      <c r="AK1972" s="15" t="s">
        <v>686</v>
      </c>
      <c r="AL1972" s="14" t="s">
        <v>57</v>
      </c>
      <c r="AM1972" s="39" t="s">
        <v>58</v>
      </c>
      <c r="AN1972" s="39" t="s">
        <v>59</v>
      </c>
      <c r="AO1972" s="39" t="s">
        <v>60</v>
      </c>
      <c r="AP1972" s="39" t="s">
        <v>61</v>
      </c>
      <c r="AQ1972" s="20"/>
      <c r="AR1972" s="20"/>
      <c r="AS1972" s="20"/>
      <c r="AT1972" s="20"/>
      <c r="AU1972" s="20"/>
      <c r="AV1972" s="20"/>
      <c r="AW1972" s="20"/>
      <c r="AX1972" s="20"/>
      <c r="AY1972" s="20"/>
      <c r="AZ1972" s="20"/>
      <c r="BA1972" s="20"/>
      <c r="BB1972" s="20"/>
    </row>
    <row r="1973" spans="1:54" ht="39" customHeight="1" x14ac:dyDescent="0.25">
      <c r="A1973" s="40" t="s">
        <v>45</v>
      </c>
      <c r="B1973" s="13" t="s">
        <v>10</v>
      </c>
      <c r="C1973" s="13" t="s">
        <v>252</v>
      </c>
      <c r="D1973" s="13">
        <v>34003</v>
      </c>
      <c r="E1973" s="13">
        <v>2624</v>
      </c>
      <c r="F1973" s="13" t="s">
        <v>280</v>
      </c>
      <c r="G1973" s="13" t="s">
        <v>311</v>
      </c>
      <c r="H1973" s="13" t="s">
        <v>216</v>
      </c>
      <c r="I1973" s="13" t="s">
        <v>217</v>
      </c>
      <c r="J1973" s="13" t="s">
        <v>588</v>
      </c>
      <c r="K1973" s="4">
        <v>50852</v>
      </c>
      <c r="L1973" s="4">
        <v>2001</v>
      </c>
      <c r="M1973" s="13" t="s">
        <v>36</v>
      </c>
      <c r="N1973" s="15" t="s">
        <v>679</v>
      </c>
      <c r="O1973" s="15">
        <v>6.5750724938152603</v>
      </c>
      <c r="P1973" s="15">
        <v>13.16196572</v>
      </c>
      <c r="Q1973" s="15">
        <f t="shared" si="361"/>
        <v>6.5868932261847393</v>
      </c>
      <c r="R1973" s="15">
        <f t="shared" si="362"/>
        <v>100.17978101961003</v>
      </c>
      <c r="S1973" s="15">
        <v>4.737589257636114</v>
      </c>
      <c r="T1973" s="15">
        <v>10.691419194000002</v>
      </c>
      <c r="U1973" s="15">
        <f t="shared" si="363"/>
        <v>5.9538299363638876</v>
      </c>
      <c r="V1973" s="16">
        <f t="shared" si="364"/>
        <v>125.67214278374638</v>
      </c>
      <c r="W1973" s="17">
        <f t="shared" si="365"/>
        <v>5.1495535409088196E-2</v>
      </c>
      <c r="X1973" s="17">
        <f t="shared" si="365"/>
        <v>0.1162110781956522</v>
      </c>
      <c r="Y1973" s="16">
        <f t="shared" si="366"/>
        <v>6.4715542786563995E-2</v>
      </c>
      <c r="Z1973" s="15">
        <f t="shared" si="367"/>
        <v>125.67214278374638</v>
      </c>
      <c r="AA1973" s="13">
        <v>6.63</v>
      </c>
      <c r="AB1973" s="13">
        <v>389.97</v>
      </c>
      <c r="AC1973" s="13">
        <v>5.98</v>
      </c>
      <c r="AD1973" s="13">
        <v>0</v>
      </c>
      <c r="AE1973" s="18">
        <f t="shared" si="368"/>
        <v>0.19498500000000002</v>
      </c>
      <c r="AF1973" s="18">
        <f t="shared" si="372"/>
        <v>0.44002682760688794</v>
      </c>
      <c r="AG1973" s="19">
        <f t="shared" si="369"/>
        <v>0.24504182760688792</v>
      </c>
      <c r="AH1973" s="16">
        <f t="shared" si="370"/>
        <v>125.67214278374638</v>
      </c>
      <c r="AI1973" s="16">
        <f t="shared" si="371"/>
        <v>0.14348946459091183</v>
      </c>
      <c r="AJ1973" s="44">
        <v>221112</v>
      </c>
      <c r="AK1973" s="15" t="s">
        <v>683</v>
      </c>
      <c r="AL1973" s="14" t="s">
        <v>57</v>
      </c>
      <c r="AM1973" s="39" t="s">
        <v>58</v>
      </c>
      <c r="AN1973" s="39" t="s">
        <v>59</v>
      </c>
      <c r="AO1973" s="39" t="s">
        <v>60</v>
      </c>
      <c r="AP1973" s="39" t="s">
        <v>61</v>
      </c>
      <c r="AQ1973" s="20"/>
      <c r="AR1973" s="20"/>
      <c r="AS1973" s="20"/>
      <c r="AT1973" s="20"/>
      <c r="AU1973" s="20"/>
      <c r="AV1973" s="20"/>
      <c r="AW1973" s="20"/>
      <c r="AX1973" s="20"/>
      <c r="AY1973" s="20"/>
      <c r="AZ1973" s="20"/>
      <c r="BA1973" s="20"/>
      <c r="BB1973" s="20"/>
    </row>
    <row r="1974" spans="1:54" ht="39" hidden="1" customHeight="1" x14ac:dyDescent="0.25">
      <c r="A1974" s="39" t="s">
        <v>3</v>
      </c>
      <c r="B1974" s="13" t="s">
        <v>257</v>
      </c>
      <c r="C1974" s="13" t="s">
        <v>252</v>
      </c>
      <c r="D1974" s="13">
        <v>34017</v>
      </c>
      <c r="E1974" s="13">
        <v>12202</v>
      </c>
      <c r="F1974" s="13" t="s">
        <v>271</v>
      </c>
      <c r="G1974" s="13" t="s">
        <v>276</v>
      </c>
      <c r="H1974" s="13" t="s">
        <v>153</v>
      </c>
      <c r="I1974" s="13" t="s">
        <v>157</v>
      </c>
      <c r="J1974" s="13" t="s">
        <v>497</v>
      </c>
      <c r="K1974" s="4">
        <v>2403</v>
      </c>
      <c r="L1974" s="4">
        <v>1</v>
      </c>
      <c r="M1974" s="14" t="s">
        <v>35</v>
      </c>
      <c r="N1974" s="15" t="s">
        <v>679</v>
      </c>
      <c r="O1974" s="15">
        <v>2.3617360713219901</v>
      </c>
      <c r="P1974" s="15">
        <v>0</v>
      </c>
      <c r="Q1974" s="15">
        <f t="shared" si="361"/>
        <v>-2.3617360713219901</v>
      </c>
      <c r="R1974" s="15">
        <f t="shared" si="362"/>
        <v>-100</v>
      </c>
      <c r="S1974" s="15">
        <v>2.3617360713219959</v>
      </c>
      <c r="T1974" s="15">
        <v>0</v>
      </c>
      <c r="U1974" s="15">
        <f t="shared" si="363"/>
        <v>-2.3617360713219959</v>
      </c>
      <c r="V1974" s="16">
        <f t="shared" si="364"/>
        <v>-100</v>
      </c>
      <c r="W1974" s="17">
        <f t="shared" si="365"/>
        <v>2.5671044253499954E-2</v>
      </c>
      <c r="X1974" s="17">
        <f t="shared" si="365"/>
        <v>0</v>
      </c>
      <c r="Y1974" s="16">
        <f t="shared" si="366"/>
        <v>-2.5671044253499954E-2</v>
      </c>
      <c r="Z1974" s="15">
        <f t="shared" si="367"/>
        <v>-100</v>
      </c>
      <c r="AA1974" s="13">
        <v>2.36</v>
      </c>
      <c r="AB1974" s="13">
        <v>393.6</v>
      </c>
      <c r="AC1974" s="13">
        <v>0</v>
      </c>
      <c r="AD1974" s="13">
        <v>0</v>
      </c>
      <c r="AE1974" s="18">
        <f t="shared" si="368"/>
        <v>0.1968</v>
      </c>
      <c r="AF1974" s="18">
        <f t="shared" si="372"/>
        <v>0</v>
      </c>
      <c r="AG1974" s="19">
        <f t="shared" si="369"/>
        <v>-0.1968</v>
      </c>
      <c r="AH1974" s="16">
        <f t="shared" si="370"/>
        <v>-100</v>
      </c>
      <c r="AI1974" s="16">
        <f t="shared" si="371"/>
        <v>0.17112895574650006</v>
      </c>
      <c r="AJ1974" s="44">
        <v>221112</v>
      </c>
      <c r="AK1974" s="15" t="s">
        <v>685</v>
      </c>
      <c r="AL1974" s="14" t="s">
        <v>155</v>
      </c>
      <c r="AM1974" s="39" t="s">
        <v>65</v>
      </c>
      <c r="AN1974" s="39" t="s">
        <v>59</v>
      </c>
      <c r="AO1974" s="39" t="s">
        <v>60</v>
      </c>
      <c r="AP1974" s="39" t="s">
        <v>156</v>
      </c>
      <c r="AQ1974" s="20"/>
      <c r="AR1974" s="20"/>
      <c r="AS1974" s="20"/>
      <c r="AT1974" s="20"/>
      <c r="AU1974" s="20"/>
      <c r="AV1974" s="20"/>
      <c r="AW1974" s="20"/>
      <c r="AX1974" s="20"/>
      <c r="AY1974" s="20"/>
      <c r="AZ1974" s="20"/>
      <c r="BA1974" s="20"/>
      <c r="BB1974" s="20"/>
    </row>
    <row r="1975" spans="1:54" ht="39" customHeight="1" x14ac:dyDescent="0.25">
      <c r="A1975" s="40" t="s">
        <v>30</v>
      </c>
      <c r="B1975" s="13" t="s">
        <v>260</v>
      </c>
      <c r="C1975" s="13" t="s">
        <v>252</v>
      </c>
      <c r="D1975" s="13">
        <v>34023</v>
      </c>
      <c r="E1975" s="13">
        <v>17824</v>
      </c>
      <c r="F1975" s="13" t="s">
        <v>271</v>
      </c>
      <c r="G1975" s="13" t="s">
        <v>313</v>
      </c>
      <c r="H1975" s="13" t="s">
        <v>126</v>
      </c>
      <c r="I1975" s="13" t="s">
        <v>129</v>
      </c>
      <c r="J1975" s="13" t="s">
        <v>422</v>
      </c>
      <c r="K1975" s="4">
        <v>2400</v>
      </c>
      <c r="L1975" s="4">
        <v>3001</v>
      </c>
      <c r="M1975" s="13" t="s">
        <v>36</v>
      </c>
      <c r="N1975" s="15" t="s">
        <v>679</v>
      </c>
      <c r="O1975" s="15">
        <v>14.320367473110601</v>
      </c>
      <c r="P1975" s="15">
        <v>0</v>
      </c>
      <c r="Q1975" s="15">
        <f t="shared" si="361"/>
        <v>-14.320367473110601</v>
      </c>
      <c r="R1975" s="15">
        <f t="shared" si="362"/>
        <v>-100</v>
      </c>
      <c r="S1975" s="15">
        <v>7.098789384152477</v>
      </c>
      <c r="T1975" s="15">
        <v>0</v>
      </c>
      <c r="U1975" s="15">
        <f t="shared" si="363"/>
        <v>-7.098789384152477</v>
      </c>
      <c r="V1975" s="16">
        <f t="shared" si="364"/>
        <v>-100</v>
      </c>
      <c r="W1975" s="17">
        <f t="shared" si="365"/>
        <v>7.7160754175570404E-2</v>
      </c>
      <c r="X1975" s="17">
        <f t="shared" si="365"/>
        <v>0</v>
      </c>
      <c r="Y1975" s="16">
        <f t="shared" si="366"/>
        <v>-7.7160754175570404E-2</v>
      </c>
      <c r="Z1975" s="15">
        <f t="shared" si="367"/>
        <v>-100</v>
      </c>
      <c r="AA1975" s="13">
        <v>11.21</v>
      </c>
      <c r="AB1975" s="13">
        <v>393.75</v>
      </c>
      <c r="AC1975" s="13">
        <v>0</v>
      </c>
      <c r="AD1975" s="13">
        <v>0</v>
      </c>
      <c r="AE1975" s="18">
        <f t="shared" si="368"/>
        <v>0.19687499999999999</v>
      </c>
      <c r="AF1975" s="18">
        <f t="shared" si="372"/>
        <v>0</v>
      </c>
      <c r="AG1975" s="19">
        <f t="shared" si="369"/>
        <v>-0.19687499999999999</v>
      </c>
      <c r="AH1975" s="16">
        <f t="shared" si="370"/>
        <v>-100</v>
      </c>
      <c r="AI1975" s="16">
        <f t="shared" si="371"/>
        <v>0.11971424582442959</v>
      </c>
      <c r="AJ1975" s="44">
        <v>221112</v>
      </c>
      <c r="AK1975" s="15" t="s">
        <v>686</v>
      </c>
      <c r="AL1975" s="14" t="s">
        <v>57</v>
      </c>
      <c r="AM1975" s="39" t="s">
        <v>58</v>
      </c>
      <c r="AN1975" s="39" t="s">
        <v>59</v>
      </c>
      <c r="AO1975" s="39" t="s">
        <v>60</v>
      </c>
      <c r="AP1975" s="39" t="s">
        <v>61</v>
      </c>
      <c r="AQ1975" s="20"/>
      <c r="AR1975" s="20"/>
      <c r="AS1975" s="20"/>
      <c r="AT1975" s="20"/>
      <c r="AU1975" s="20"/>
      <c r="AV1975" s="20"/>
      <c r="AW1975" s="20"/>
      <c r="AX1975" s="20"/>
      <c r="AY1975" s="20"/>
      <c r="AZ1975" s="20"/>
      <c r="BA1975" s="20"/>
      <c r="BB1975" s="20"/>
    </row>
    <row r="1976" spans="1:54" ht="39" customHeight="1" x14ac:dyDescent="0.25">
      <c r="A1976" s="40" t="s">
        <v>14</v>
      </c>
      <c r="B1976" s="13" t="s">
        <v>260</v>
      </c>
      <c r="C1976" s="13" t="s">
        <v>252</v>
      </c>
      <c r="D1976" s="13">
        <v>34023</v>
      </c>
      <c r="E1976" s="13">
        <v>18195</v>
      </c>
      <c r="F1976" s="13" t="s">
        <v>271</v>
      </c>
      <c r="G1976" s="13" t="s">
        <v>272</v>
      </c>
      <c r="H1976" s="13" t="s">
        <v>55</v>
      </c>
      <c r="I1976" s="13" t="s">
        <v>56</v>
      </c>
      <c r="J1976" s="13" t="s">
        <v>270</v>
      </c>
      <c r="K1976" s="4">
        <v>55239</v>
      </c>
      <c r="L1976" s="4">
        <v>3</v>
      </c>
      <c r="M1976" s="13" t="s">
        <v>36</v>
      </c>
      <c r="N1976" s="15" t="s">
        <v>679</v>
      </c>
      <c r="O1976" s="15">
        <v>68.085773963057704</v>
      </c>
      <c r="P1976" s="15">
        <v>79.346957590000002</v>
      </c>
      <c r="Q1976" s="15">
        <f t="shared" si="361"/>
        <v>11.261183626942298</v>
      </c>
      <c r="R1976" s="15">
        <f t="shared" si="362"/>
        <v>16.539701278937425</v>
      </c>
      <c r="S1976" s="15">
        <v>18.149041318243903</v>
      </c>
      <c r="T1976" s="15">
        <v>21.031904556000001</v>
      </c>
      <c r="U1976" s="15">
        <f t="shared" si="363"/>
        <v>2.8828632377560979</v>
      </c>
      <c r="V1976" s="16">
        <f t="shared" si="364"/>
        <v>15.884383021698048</v>
      </c>
      <c r="W1976" s="17">
        <f t="shared" si="365"/>
        <v>0.19727218824178155</v>
      </c>
      <c r="X1976" s="17">
        <f t="shared" si="365"/>
        <v>0.22860765821739132</v>
      </c>
      <c r="Y1976" s="16">
        <f t="shared" si="366"/>
        <v>3.1335469975609764E-2</v>
      </c>
      <c r="Z1976" s="15">
        <f t="shared" si="367"/>
        <v>15.884383021698048</v>
      </c>
      <c r="AA1976" s="13">
        <v>68.099999999999994</v>
      </c>
      <c r="AB1976" s="13">
        <v>395.5</v>
      </c>
      <c r="AC1976" s="13">
        <v>29.19</v>
      </c>
      <c r="AD1976" s="13">
        <v>0</v>
      </c>
      <c r="AE1976" s="18">
        <f t="shared" si="368"/>
        <v>0.19775000000000001</v>
      </c>
      <c r="AF1976" s="18">
        <f t="shared" si="372"/>
        <v>0.22916136742540791</v>
      </c>
      <c r="AG1976" s="19">
        <f t="shared" si="369"/>
        <v>3.1411367425407899E-2</v>
      </c>
      <c r="AH1976" s="16">
        <f t="shared" si="370"/>
        <v>15.884383021698051</v>
      </c>
      <c r="AI1976" s="16">
        <f t="shared" si="371"/>
        <v>4.778117582184549E-4</v>
      </c>
      <c r="AJ1976" s="44" t="s">
        <v>681</v>
      </c>
      <c r="AK1976" s="15" t="s">
        <v>683</v>
      </c>
      <c r="AL1976" s="14" t="s">
        <v>57</v>
      </c>
      <c r="AM1976" s="39" t="s">
        <v>58</v>
      </c>
      <c r="AN1976" s="39" t="s">
        <v>59</v>
      </c>
      <c r="AO1976" s="39" t="s">
        <v>60</v>
      </c>
      <c r="AP1976" s="39" t="s">
        <v>61</v>
      </c>
      <c r="AQ1976" s="20"/>
      <c r="AR1976" s="20"/>
      <c r="AS1976" s="20"/>
      <c r="AT1976" s="20"/>
      <c r="AU1976" s="20"/>
      <c r="AV1976" s="20"/>
      <c r="AW1976" s="20"/>
      <c r="AX1976" s="20"/>
      <c r="AY1976" s="20"/>
      <c r="AZ1976" s="20"/>
      <c r="BA1976" s="20"/>
      <c r="BB1976" s="20"/>
    </row>
    <row r="1977" spans="1:54" ht="39" customHeight="1" x14ac:dyDescent="0.25">
      <c r="A1977" s="40" t="s">
        <v>14</v>
      </c>
      <c r="B1977" s="13" t="s">
        <v>260</v>
      </c>
      <c r="C1977" s="13" t="s">
        <v>252</v>
      </c>
      <c r="D1977" s="13">
        <v>34023</v>
      </c>
      <c r="E1977" s="13">
        <v>18195</v>
      </c>
      <c r="F1977" s="13" t="s">
        <v>271</v>
      </c>
      <c r="G1977" s="13" t="s">
        <v>276</v>
      </c>
      <c r="H1977" s="13" t="s">
        <v>55</v>
      </c>
      <c r="I1977" s="13" t="s">
        <v>56</v>
      </c>
      <c r="J1977" s="13" t="s">
        <v>275</v>
      </c>
      <c r="K1977" s="4">
        <v>55239</v>
      </c>
      <c r="L1977" s="4">
        <v>1</v>
      </c>
      <c r="M1977" s="13" t="s">
        <v>36</v>
      </c>
      <c r="N1977" s="15" t="s">
        <v>679</v>
      </c>
      <c r="O1977" s="15">
        <v>64.388816241821303</v>
      </c>
      <c r="P1977" s="15">
        <v>69.956247160000004</v>
      </c>
      <c r="Q1977" s="15">
        <f t="shared" si="361"/>
        <v>5.5674309181787009</v>
      </c>
      <c r="R1977" s="15">
        <f t="shared" si="362"/>
        <v>8.6465806379626979</v>
      </c>
      <c r="S1977" s="15">
        <v>17.97882344746845</v>
      </c>
      <c r="T1977" s="15">
        <v>20.378574712999999</v>
      </c>
      <c r="U1977" s="15">
        <f t="shared" si="363"/>
        <v>2.3997512655315489</v>
      </c>
      <c r="V1977" s="16">
        <f t="shared" si="364"/>
        <v>13.347654659067535</v>
      </c>
      <c r="W1977" s="17">
        <f t="shared" si="365"/>
        <v>0.19542199399422228</v>
      </c>
      <c r="X1977" s="17">
        <f t="shared" si="365"/>
        <v>0.22150624688043477</v>
      </c>
      <c r="Y1977" s="16">
        <f t="shared" si="366"/>
        <v>2.6084252886212494E-2</v>
      </c>
      <c r="Z1977" s="15">
        <f t="shared" si="367"/>
        <v>13.347654659067537</v>
      </c>
      <c r="AA1977" s="13">
        <v>64.48</v>
      </c>
      <c r="AB1977" s="13">
        <v>395.7</v>
      </c>
      <c r="AC1977" s="13">
        <v>29.14</v>
      </c>
      <c r="AD1977" s="13">
        <v>0</v>
      </c>
      <c r="AE1977" s="18">
        <f t="shared" si="368"/>
        <v>0.19785</v>
      </c>
      <c r="AF1977" s="18">
        <f t="shared" si="372"/>
        <v>0.22425833474296511</v>
      </c>
      <c r="AG1977" s="19">
        <f t="shared" si="369"/>
        <v>2.6408334742965112E-2</v>
      </c>
      <c r="AH1977" s="16">
        <f t="shared" si="370"/>
        <v>13.347654659067532</v>
      </c>
      <c r="AI1977" s="16">
        <f t="shared" si="371"/>
        <v>2.428006005777722E-3</v>
      </c>
      <c r="AJ1977" s="44" t="s">
        <v>681</v>
      </c>
      <c r="AK1977" s="15" t="s">
        <v>683</v>
      </c>
      <c r="AL1977" s="14" t="s">
        <v>57</v>
      </c>
      <c r="AM1977" s="39" t="s">
        <v>58</v>
      </c>
      <c r="AN1977" s="39" t="s">
        <v>59</v>
      </c>
      <c r="AO1977" s="39" t="s">
        <v>60</v>
      </c>
      <c r="AP1977" s="39" t="s">
        <v>61</v>
      </c>
      <c r="AQ1977" s="20"/>
      <c r="AR1977" s="20"/>
      <c r="AS1977" s="20"/>
      <c r="AT1977" s="20"/>
      <c r="AU1977" s="20"/>
      <c r="AV1977" s="20"/>
      <c r="AW1977" s="20"/>
      <c r="AX1977" s="20"/>
      <c r="AY1977" s="20"/>
      <c r="AZ1977" s="20"/>
      <c r="BA1977" s="20"/>
      <c r="BB1977" s="20"/>
    </row>
    <row r="1978" spans="1:54" ht="39" customHeight="1" x14ac:dyDescent="0.25">
      <c r="A1978" s="40" t="s">
        <v>14</v>
      </c>
      <c r="B1978" s="13" t="s">
        <v>260</v>
      </c>
      <c r="C1978" s="13" t="s">
        <v>252</v>
      </c>
      <c r="D1978" s="13">
        <v>34023</v>
      </c>
      <c r="E1978" s="13">
        <v>18195</v>
      </c>
      <c r="F1978" s="13" t="s">
        <v>271</v>
      </c>
      <c r="G1978" s="13" t="s">
        <v>274</v>
      </c>
      <c r="H1978" s="13" t="s">
        <v>55</v>
      </c>
      <c r="I1978" s="13" t="s">
        <v>56</v>
      </c>
      <c r="J1978" s="13" t="s">
        <v>273</v>
      </c>
      <c r="K1978" s="4">
        <v>55239</v>
      </c>
      <c r="L1978" s="4">
        <v>2</v>
      </c>
      <c r="M1978" s="13" t="s">
        <v>36</v>
      </c>
      <c r="N1978" s="15" t="s">
        <v>679</v>
      </c>
      <c r="O1978" s="15">
        <v>64.774586503824594</v>
      </c>
      <c r="P1978" s="15">
        <v>70.984150349999993</v>
      </c>
      <c r="Q1978" s="15">
        <f t="shared" si="361"/>
        <v>6.2095638461753992</v>
      </c>
      <c r="R1978" s="15">
        <f t="shared" si="362"/>
        <v>9.5864198929448321</v>
      </c>
      <c r="S1978" s="15">
        <v>18.336586438805071</v>
      </c>
      <c r="T1978" s="15">
        <v>20.766589861</v>
      </c>
      <c r="U1978" s="15">
        <f t="shared" si="363"/>
        <v>2.4300034221949289</v>
      </c>
      <c r="V1978" s="16">
        <f t="shared" si="364"/>
        <v>13.252212620405718</v>
      </c>
      <c r="W1978" s="17">
        <f t="shared" si="365"/>
        <v>0.19931072216092469</v>
      </c>
      <c r="X1978" s="17">
        <f t="shared" si="365"/>
        <v>0.22572380283695653</v>
      </c>
      <c r="Y1978" s="16">
        <f t="shared" si="366"/>
        <v>2.6413080676031847E-2</v>
      </c>
      <c r="Z1978" s="15">
        <f t="shared" si="367"/>
        <v>13.252212620405723</v>
      </c>
      <c r="AA1978" s="13">
        <v>64.77</v>
      </c>
      <c r="AB1978" s="13">
        <v>398.3</v>
      </c>
      <c r="AC1978" s="13">
        <v>31.21</v>
      </c>
      <c r="AD1978" s="13">
        <v>0</v>
      </c>
      <c r="AE1978" s="18">
        <f t="shared" si="368"/>
        <v>0.19914999999999999</v>
      </c>
      <c r="AF1978" s="18">
        <f t="shared" si="372"/>
        <v>0.22554178143353798</v>
      </c>
      <c r="AG1978" s="19">
        <f t="shared" si="369"/>
        <v>2.6391781433537986E-2</v>
      </c>
      <c r="AH1978" s="16">
        <f t="shared" si="370"/>
        <v>13.252212620405718</v>
      </c>
      <c r="AI1978" s="16">
        <f t="shared" si="371"/>
        <v>-1.6072216092469227E-4</v>
      </c>
      <c r="AJ1978" s="44" t="s">
        <v>681</v>
      </c>
      <c r="AK1978" s="15" t="s">
        <v>683</v>
      </c>
      <c r="AL1978" s="14" t="s">
        <v>57</v>
      </c>
      <c r="AM1978" s="39" t="s">
        <v>58</v>
      </c>
      <c r="AN1978" s="39" t="s">
        <v>59</v>
      </c>
      <c r="AO1978" s="39" t="s">
        <v>60</v>
      </c>
      <c r="AP1978" s="39" t="s">
        <v>61</v>
      </c>
      <c r="AQ1978" s="20"/>
      <c r="AR1978" s="20"/>
      <c r="AS1978" s="20"/>
      <c r="AT1978" s="20"/>
      <c r="AU1978" s="20"/>
      <c r="AV1978" s="20"/>
      <c r="AW1978" s="20"/>
      <c r="AX1978" s="20"/>
      <c r="AY1978" s="20"/>
      <c r="AZ1978" s="20"/>
      <c r="BA1978" s="20"/>
      <c r="BB1978" s="20"/>
    </row>
    <row r="1979" spans="1:54" ht="39" hidden="1" customHeight="1" x14ac:dyDescent="0.25">
      <c r="A1979" s="39" t="s">
        <v>31</v>
      </c>
      <c r="B1979" s="13" t="s">
        <v>31</v>
      </c>
      <c r="C1979" s="13" t="s">
        <v>252</v>
      </c>
      <c r="D1979" s="13">
        <v>34013</v>
      </c>
      <c r="E1979" s="13">
        <v>7627</v>
      </c>
      <c r="F1979" s="13" t="s">
        <v>280</v>
      </c>
      <c r="G1979" s="13" t="s">
        <v>272</v>
      </c>
      <c r="H1979" s="13" t="s">
        <v>132</v>
      </c>
      <c r="I1979" s="13" t="s">
        <v>134</v>
      </c>
      <c r="J1979" s="13" t="s">
        <v>428</v>
      </c>
      <c r="K1979" s="4">
        <v>2401</v>
      </c>
      <c r="L1979" s="4">
        <v>12001</v>
      </c>
      <c r="M1979" s="14" t="s">
        <v>35</v>
      </c>
      <c r="N1979" s="15" t="s">
        <v>679</v>
      </c>
      <c r="O1979" s="15">
        <v>15.7645815506696</v>
      </c>
      <c r="P1979" s="15">
        <v>0</v>
      </c>
      <c r="Q1979" s="15">
        <f t="shared" si="361"/>
        <v>-15.7645815506696</v>
      </c>
      <c r="R1979" s="15">
        <f t="shared" si="362"/>
        <v>-100</v>
      </c>
      <c r="S1979" s="15">
        <v>6.4149325217983897</v>
      </c>
      <c r="T1979" s="15">
        <v>0</v>
      </c>
      <c r="U1979" s="15">
        <f t="shared" si="363"/>
        <v>-6.4149325217983897</v>
      </c>
      <c r="V1979" s="16">
        <f t="shared" si="364"/>
        <v>-100</v>
      </c>
      <c r="W1979" s="17">
        <f t="shared" si="365"/>
        <v>6.9727527410852058E-2</v>
      </c>
      <c r="X1979" s="17">
        <f t="shared" si="365"/>
        <v>0</v>
      </c>
      <c r="Y1979" s="16">
        <f t="shared" si="366"/>
        <v>-6.9727527410852058E-2</v>
      </c>
      <c r="Z1979" s="15">
        <f t="shared" si="367"/>
        <v>-100</v>
      </c>
      <c r="AA1979" s="13">
        <v>15.77</v>
      </c>
      <c r="AB1979" s="13">
        <v>400.49</v>
      </c>
      <c r="AC1979" s="13">
        <v>0</v>
      </c>
      <c r="AD1979" s="13">
        <v>443.91</v>
      </c>
      <c r="AE1979" s="18">
        <f t="shared" si="368"/>
        <v>0.20024500000000001</v>
      </c>
      <c r="AF1979" s="18">
        <f t="shared" si="372"/>
        <v>0</v>
      </c>
      <c r="AG1979" s="19">
        <f t="shared" si="369"/>
        <v>-0.20024500000000001</v>
      </c>
      <c r="AH1979" s="16">
        <f t="shared" si="370"/>
        <v>-100</v>
      </c>
      <c r="AI1979" s="16">
        <f t="shared" si="371"/>
        <v>0.13051747258914795</v>
      </c>
      <c r="AJ1979" s="44">
        <v>221112</v>
      </c>
      <c r="AK1979" s="15" t="s">
        <v>686</v>
      </c>
      <c r="AL1979" s="14" t="s">
        <v>57</v>
      </c>
      <c r="AM1979" s="39" t="s">
        <v>58</v>
      </c>
      <c r="AN1979" s="39" t="s">
        <v>59</v>
      </c>
      <c r="AO1979" s="39" t="s">
        <v>60</v>
      </c>
      <c r="AP1979" s="39" t="s">
        <v>61</v>
      </c>
      <c r="AQ1979" s="20"/>
      <c r="AR1979" s="20"/>
      <c r="AS1979" s="20"/>
      <c r="AT1979" s="20"/>
      <c r="AU1979" s="20"/>
      <c r="AV1979" s="20"/>
      <c r="AW1979" s="20"/>
      <c r="AX1979" s="20"/>
      <c r="AY1979" s="20"/>
      <c r="AZ1979" s="20"/>
      <c r="BA1979" s="20"/>
      <c r="BB1979" s="20"/>
    </row>
    <row r="1980" spans="1:54" ht="39" hidden="1" customHeight="1" x14ac:dyDescent="0.25">
      <c r="A1980" s="39" t="s">
        <v>6</v>
      </c>
      <c r="B1980" s="13" t="s">
        <v>259</v>
      </c>
      <c r="C1980" s="13" t="s">
        <v>251</v>
      </c>
      <c r="D1980" s="13">
        <v>34021</v>
      </c>
      <c r="E1980" s="13">
        <v>61057</v>
      </c>
      <c r="F1980" s="13" t="s">
        <v>271</v>
      </c>
      <c r="G1980" s="13" t="s">
        <v>276</v>
      </c>
      <c r="H1980" s="13" t="s">
        <v>180</v>
      </c>
      <c r="I1980" s="13" t="s">
        <v>187</v>
      </c>
      <c r="J1980" s="13" t="s">
        <v>566</v>
      </c>
      <c r="K1980" s="4">
        <v>2408</v>
      </c>
      <c r="L1980" s="4">
        <v>1</v>
      </c>
      <c r="M1980" s="14" t="s">
        <v>35</v>
      </c>
      <c r="N1980" s="15" t="s">
        <v>679</v>
      </c>
      <c r="O1980" s="15">
        <v>20.620227974483502</v>
      </c>
      <c r="P1980" s="15">
        <v>10.28800189</v>
      </c>
      <c r="Q1980" s="15">
        <f t="shared" si="361"/>
        <v>-10.332226084483501</v>
      </c>
      <c r="R1980" s="15">
        <f t="shared" si="362"/>
        <v>-50.107234979502238</v>
      </c>
      <c r="S1980" s="15">
        <v>12.354994310113399</v>
      </c>
      <c r="T1980" s="15">
        <v>5.9006339890000001</v>
      </c>
      <c r="U1980" s="15">
        <f t="shared" si="363"/>
        <v>-6.4543603211133993</v>
      </c>
      <c r="V1980" s="16">
        <f t="shared" si="364"/>
        <v>-52.240900797745148</v>
      </c>
      <c r="W1980" s="17">
        <f t="shared" si="365"/>
        <v>0.13429341641427608</v>
      </c>
      <c r="X1980" s="17">
        <f t="shared" si="365"/>
        <v>6.4137325967391301E-2</v>
      </c>
      <c r="Y1980" s="16">
        <f t="shared" si="366"/>
        <v>-7.0156090446884783E-2</v>
      </c>
      <c r="Z1980" s="15">
        <f t="shared" si="367"/>
        <v>-52.240900797745162</v>
      </c>
      <c r="AA1980" s="13">
        <v>20.61</v>
      </c>
      <c r="AB1980" s="13">
        <v>412.26</v>
      </c>
      <c r="AC1980" s="13">
        <v>0</v>
      </c>
      <c r="AD1980" s="13">
        <v>289.27999999999997</v>
      </c>
      <c r="AE1980" s="18">
        <f t="shared" si="368"/>
        <v>0.20613000000000001</v>
      </c>
      <c r="AF1980" s="18">
        <f t="shared" si="372"/>
        <v>9.8445831185607902E-2</v>
      </c>
      <c r="AG1980" s="19">
        <f t="shared" si="369"/>
        <v>-0.10768416881439211</v>
      </c>
      <c r="AH1980" s="16">
        <f t="shared" si="370"/>
        <v>-52.240900797745162</v>
      </c>
      <c r="AI1980" s="16">
        <f t="shared" si="371"/>
        <v>7.1836583585723923E-2</v>
      </c>
      <c r="AJ1980" s="44">
        <v>221112</v>
      </c>
      <c r="AK1980" s="15" t="s">
        <v>684</v>
      </c>
      <c r="AL1980" s="14" t="s">
        <v>188</v>
      </c>
      <c r="AM1980" s="39" t="s">
        <v>65</v>
      </c>
      <c r="AN1980" s="39" t="s">
        <v>59</v>
      </c>
      <c r="AO1980" s="39" t="s">
        <v>189</v>
      </c>
      <c r="AP1980" s="39" t="s">
        <v>190</v>
      </c>
      <c r="AQ1980" s="20"/>
      <c r="AR1980" s="20"/>
      <c r="AS1980" s="20"/>
      <c r="AT1980" s="20"/>
      <c r="AU1980" s="20"/>
      <c r="AV1980" s="20"/>
      <c r="AW1980" s="20"/>
      <c r="AX1980" s="20"/>
      <c r="AY1980" s="20"/>
      <c r="AZ1980" s="20"/>
      <c r="BA1980" s="20"/>
      <c r="BB1980" s="20"/>
    </row>
    <row r="1981" spans="1:54" ht="39" customHeight="1" x14ac:dyDescent="0.25">
      <c r="A1981" s="40" t="s">
        <v>0</v>
      </c>
      <c r="B1981" s="13" t="s">
        <v>652</v>
      </c>
      <c r="C1981" s="13" t="s">
        <v>252</v>
      </c>
      <c r="D1981" s="13">
        <v>34039</v>
      </c>
      <c r="E1981" s="13">
        <v>41809</v>
      </c>
      <c r="F1981" s="13" t="s">
        <v>280</v>
      </c>
      <c r="G1981" s="13" t="s">
        <v>276</v>
      </c>
      <c r="H1981" s="13" t="s">
        <v>168</v>
      </c>
      <c r="I1981" s="13" t="s">
        <v>171</v>
      </c>
      <c r="J1981" s="13" t="s">
        <v>526</v>
      </c>
      <c r="K1981" s="4">
        <v>50006</v>
      </c>
      <c r="L1981" s="4">
        <v>5001</v>
      </c>
      <c r="M1981" s="13" t="s">
        <v>36</v>
      </c>
      <c r="N1981" s="15" t="s">
        <v>679</v>
      </c>
      <c r="O1981" s="15">
        <v>31.091164326840602</v>
      </c>
      <c r="P1981" s="15">
        <v>23.827827280000001</v>
      </c>
      <c r="Q1981" s="15">
        <f t="shared" si="361"/>
        <v>-7.2633370468406007</v>
      </c>
      <c r="R1981" s="15">
        <f t="shared" si="362"/>
        <v>-23.361418602680811</v>
      </c>
      <c r="S1981" s="15">
        <v>7.0867418065875389</v>
      </c>
      <c r="T1981" s="15">
        <v>5.4716604010000003</v>
      </c>
      <c r="U1981" s="15">
        <f t="shared" si="363"/>
        <v>-1.6150814055875387</v>
      </c>
      <c r="V1981" s="16">
        <f t="shared" si="364"/>
        <v>-22.79018270548853</v>
      </c>
      <c r="W1981" s="17">
        <f t="shared" si="365"/>
        <v>7.7029802245516726E-2</v>
      </c>
      <c r="X1981" s="17">
        <f t="shared" si="365"/>
        <v>5.9474569576086961E-2</v>
      </c>
      <c r="Y1981" s="16">
        <f t="shared" si="366"/>
        <v>-1.7555232669429766E-2</v>
      </c>
      <c r="Z1981" s="15">
        <f t="shared" si="367"/>
        <v>-22.790182705488526</v>
      </c>
      <c r="AA1981" s="13">
        <v>56.92</v>
      </c>
      <c r="AB1981" s="13">
        <v>413.98</v>
      </c>
      <c r="AC1981" s="13">
        <v>27.54</v>
      </c>
      <c r="AD1981" s="13">
        <v>0</v>
      </c>
      <c r="AE1981" s="18">
        <f t="shared" si="368"/>
        <v>0.20699000000000001</v>
      </c>
      <c r="AF1981" s="18">
        <f t="shared" si="372"/>
        <v>0.1598166008179093</v>
      </c>
      <c r="AG1981" s="19">
        <f t="shared" si="369"/>
        <v>-4.7173399182090708E-2</v>
      </c>
      <c r="AH1981" s="16">
        <f t="shared" si="370"/>
        <v>-22.79018270548853</v>
      </c>
      <c r="AI1981" s="16">
        <f t="shared" si="371"/>
        <v>0.12996019775448328</v>
      </c>
      <c r="AJ1981" s="44" t="s">
        <v>681</v>
      </c>
      <c r="AK1981" s="15" t="s">
        <v>683</v>
      </c>
      <c r="AL1981" s="14" t="s">
        <v>57</v>
      </c>
      <c r="AM1981" s="39" t="s">
        <v>58</v>
      </c>
      <c r="AN1981" s="39" t="s">
        <v>59</v>
      </c>
      <c r="AO1981" s="39" t="s">
        <v>60</v>
      </c>
      <c r="AP1981" s="39" t="s">
        <v>61</v>
      </c>
      <c r="AQ1981" s="20"/>
      <c r="AR1981" s="20"/>
      <c r="AS1981" s="20"/>
      <c r="AT1981" s="20"/>
      <c r="AU1981" s="20"/>
      <c r="AV1981" s="20"/>
      <c r="AW1981" s="20"/>
      <c r="AX1981" s="20"/>
      <c r="AY1981" s="20"/>
      <c r="AZ1981" s="20"/>
      <c r="BA1981" s="20"/>
      <c r="BB1981" s="20"/>
    </row>
    <row r="1982" spans="1:54" ht="39" hidden="1" customHeight="1" x14ac:dyDescent="0.25">
      <c r="A1982" s="40" t="s">
        <v>33</v>
      </c>
      <c r="B1982" s="13" t="s">
        <v>256</v>
      </c>
      <c r="C1982" s="13" t="s">
        <v>251</v>
      </c>
      <c r="D1982" s="13">
        <v>34015</v>
      </c>
      <c r="E1982" s="13">
        <v>55784</v>
      </c>
      <c r="F1982" s="13" t="s">
        <v>271</v>
      </c>
      <c r="G1982" s="13" t="s">
        <v>276</v>
      </c>
      <c r="H1982" s="13" t="s">
        <v>192</v>
      </c>
      <c r="I1982" s="13" t="s">
        <v>193</v>
      </c>
      <c r="J1982" s="13" t="s">
        <v>570</v>
      </c>
      <c r="K1982" s="4">
        <v>8008</v>
      </c>
      <c r="L1982" s="4">
        <v>1001</v>
      </c>
      <c r="M1982" s="13" t="s">
        <v>36</v>
      </c>
      <c r="N1982" s="15" t="s">
        <v>679</v>
      </c>
      <c r="O1982" s="15">
        <v>35.035611902246302</v>
      </c>
      <c r="P1982" s="15">
        <v>0</v>
      </c>
      <c r="Q1982" s="15">
        <f t="shared" si="361"/>
        <v>-35.035611902246302</v>
      </c>
      <c r="R1982" s="15">
        <f t="shared" si="362"/>
        <v>-100</v>
      </c>
      <c r="S1982" s="15">
        <v>24.8776595113954</v>
      </c>
      <c r="T1982" s="15">
        <v>0</v>
      </c>
      <c r="U1982" s="15">
        <f t="shared" si="363"/>
        <v>-24.8776595113954</v>
      </c>
      <c r="V1982" s="16">
        <f t="shared" si="364"/>
        <v>-100</v>
      </c>
      <c r="W1982" s="17">
        <f t="shared" si="365"/>
        <v>0.27040934251516741</v>
      </c>
      <c r="X1982" s="17">
        <f t="shared" si="365"/>
        <v>0</v>
      </c>
      <c r="Y1982" s="16">
        <f t="shared" si="366"/>
        <v>-0.27040934251516741</v>
      </c>
      <c r="Z1982" s="15">
        <f t="shared" si="367"/>
        <v>-100</v>
      </c>
      <c r="AA1982" s="13">
        <v>2.69</v>
      </c>
      <c r="AB1982" s="13">
        <v>415.14</v>
      </c>
      <c r="AC1982" s="13">
        <v>2.17</v>
      </c>
      <c r="AD1982" s="13">
        <v>0</v>
      </c>
      <c r="AE1982" s="18">
        <f t="shared" si="368"/>
        <v>0.20757</v>
      </c>
      <c r="AF1982" s="18">
        <f t="shared" si="372"/>
        <v>0</v>
      </c>
      <c r="AG1982" s="19">
        <f t="shared" si="369"/>
        <v>-0.20757</v>
      </c>
      <c r="AH1982" s="16">
        <f t="shared" si="370"/>
        <v>-100</v>
      </c>
      <c r="AI1982" s="16">
        <f t="shared" si="371"/>
        <v>-6.2839342515167401E-2</v>
      </c>
      <c r="AJ1982" s="44">
        <v>221112</v>
      </c>
      <c r="AK1982" s="15" t="s">
        <v>686</v>
      </c>
      <c r="AL1982" s="14" t="s">
        <v>57</v>
      </c>
      <c r="AM1982" s="39" t="s">
        <v>58</v>
      </c>
      <c r="AN1982" s="39" t="s">
        <v>59</v>
      </c>
      <c r="AO1982" s="39" t="s">
        <v>60</v>
      </c>
      <c r="AP1982" s="39" t="s">
        <v>61</v>
      </c>
      <c r="AQ1982" s="20"/>
      <c r="AR1982" s="20"/>
      <c r="AS1982" s="20"/>
      <c r="AT1982" s="20"/>
      <c r="AU1982" s="20"/>
      <c r="AV1982" s="20"/>
      <c r="AW1982" s="20"/>
      <c r="AX1982" s="20"/>
      <c r="AY1982" s="20"/>
      <c r="AZ1982" s="20"/>
      <c r="BA1982" s="20"/>
      <c r="BB1982" s="20"/>
    </row>
    <row r="1983" spans="1:54" ht="39" hidden="1" customHeight="1" x14ac:dyDescent="0.25">
      <c r="A1983" s="40" t="s">
        <v>13</v>
      </c>
      <c r="B1983" s="13" t="s">
        <v>261</v>
      </c>
      <c r="C1983" s="13" t="s">
        <v>251</v>
      </c>
      <c r="D1983" s="13">
        <v>34029</v>
      </c>
      <c r="E1983" s="13">
        <v>78896</v>
      </c>
      <c r="F1983" s="13" t="s">
        <v>352</v>
      </c>
      <c r="G1983" s="13" t="s">
        <v>276</v>
      </c>
      <c r="H1983" s="13" t="s">
        <v>166</v>
      </c>
      <c r="I1983" s="13" t="s">
        <v>167</v>
      </c>
      <c r="J1983" s="13" t="s">
        <v>518</v>
      </c>
      <c r="K1983" s="4">
        <v>54640</v>
      </c>
      <c r="L1983" s="4">
        <v>1001</v>
      </c>
      <c r="M1983" s="13" t="s">
        <v>36</v>
      </c>
      <c r="N1983" s="15" t="s">
        <v>679</v>
      </c>
      <c r="O1983" s="15">
        <v>17.821529472963402</v>
      </c>
      <c r="P1983" s="15">
        <v>12.85122222</v>
      </c>
      <c r="Q1983" s="15">
        <f t="shared" si="361"/>
        <v>-4.9703072529634014</v>
      </c>
      <c r="R1983" s="15">
        <f t="shared" si="362"/>
        <v>-27.889341711684906</v>
      </c>
      <c r="S1983" s="15">
        <v>10.3809435747857</v>
      </c>
      <c r="T1983" s="15">
        <v>8.1443857370000003</v>
      </c>
      <c r="U1983" s="15">
        <f t="shared" si="363"/>
        <v>-2.2365578377856998</v>
      </c>
      <c r="V1983" s="16">
        <f t="shared" si="364"/>
        <v>-21.544841484526327</v>
      </c>
      <c r="W1983" s="17">
        <f t="shared" si="365"/>
        <v>0.11283634320419239</v>
      </c>
      <c r="X1983" s="17">
        <f t="shared" si="365"/>
        <v>8.8525931923913045E-2</v>
      </c>
      <c r="Y1983" s="16">
        <f t="shared" si="366"/>
        <v>-2.4310411280279345E-2</v>
      </c>
      <c r="Z1983" s="15">
        <f t="shared" si="367"/>
        <v>-21.544841484526327</v>
      </c>
      <c r="AA1983" s="13">
        <v>18</v>
      </c>
      <c r="AB1983" s="13">
        <v>416.52</v>
      </c>
      <c r="AC1983" s="13">
        <v>15.6</v>
      </c>
      <c r="AD1983" s="13">
        <v>0</v>
      </c>
      <c r="AE1983" s="18">
        <f t="shared" si="368"/>
        <v>0.20826</v>
      </c>
      <c r="AF1983" s="18">
        <f t="shared" si="372"/>
        <v>0.16339071312432546</v>
      </c>
      <c r="AG1983" s="19">
        <f t="shared" si="369"/>
        <v>-4.4869286875674541E-2</v>
      </c>
      <c r="AH1983" s="16">
        <f t="shared" si="370"/>
        <v>-21.544841484526334</v>
      </c>
      <c r="AI1983" s="16">
        <f t="shared" si="371"/>
        <v>9.542365679580761E-2</v>
      </c>
      <c r="AJ1983" s="44">
        <v>221112</v>
      </c>
      <c r="AK1983" s="15" t="s">
        <v>686</v>
      </c>
      <c r="AL1983" s="14" t="s">
        <v>57</v>
      </c>
      <c r="AM1983" s="39" t="s">
        <v>58</v>
      </c>
      <c r="AN1983" s="39" t="s">
        <v>59</v>
      </c>
      <c r="AO1983" s="39" t="s">
        <v>60</v>
      </c>
      <c r="AP1983" s="39" t="s">
        <v>61</v>
      </c>
      <c r="AQ1983" s="20"/>
      <c r="AR1983" s="20"/>
      <c r="AS1983" s="20"/>
      <c r="AT1983" s="20"/>
      <c r="AU1983" s="20"/>
      <c r="AV1983" s="20"/>
      <c r="AW1983" s="20"/>
      <c r="AX1983" s="20"/>
      <c r="AY1983" s="20"/>
      <c r="AZ1983" s="20"/>
      <c r="BA1983" s="20"/>
      <c r="BB1983" s="20"/>
    </row>
    <row r="1984" spans="1:54" ht="39" hidden="1" customHeight="1" x14ac:dyDescent="0.25">
      <c r="A1984" s="40" t="s">
        <v>19</v>
      </c>
      <c r="B1984" s="13" t="s">
        <v>253</v>
      </c>
      <c r="C1984" s="13" t="s">
        <v>251</v>
      </c>
      <c r="D1984" s="13">
        <v>34005</v>
      </c>
      <c r="E1984" s="13">
        <v>45979</v>
      </c>
      <c r="F1984" s="13" t="s">
        <v>354</v>
      </c>
      <c r="G1984" s="13" t="s">
        <v>317</v>
      </c>
      <c r="H1984" s="13" t="s">
        <v>85</v>
      </c>
      <c r="I1984" s="13" t="s">
        <v>91</v>
      </c>
      <c r="J1984" s="13" t="s">
        <v>358</v>
      </c>
      <c r="K1984" s="4">
        <v>2399</v>
      </c>
      <c r="L1984" s="4">
        <v>12001</v>
      </c>
      <c r="M1984" s="13" t="s">
        <v>36</v>
      </c>
      <c r="N1984" s="15" t="s">
        <v>679</v>
      </c>
      <c r="O1984" s="15">
        <v>0.597967359824637</v>
      </c>
      <c r="P1984" s="15">
        <v>0</v>
      </c>
      <c r="Q1984" s="15">
        <f t="shared" si="361"/>
        <v>-0.597967359824637</v>
      </c>
      <c r="R1984" s="15">
        <f t="shared" si="362"/>
        <v>-100</v>
      </c>
      <c r="S1984" s="15">
        <v>0.40626563144365679</v>
      </c>
      <c r="T1984" s="15">
        <v>0</v>
      </c>
      <c r="U1984" s="15">
        <f t="shared" si="363"/>
        <v>-0.40626563144365679</v>
      </c>
      <c r="V1984" s="16">
        <f t="shared" si="364"/>
        <v>-100</v>
      </c>
      <c r="W1984" s="17">
        <f t="shared" si="365"/>
        <v>4.4159307765614872E-3</v>
      </c>
      <c r="X1984" s="17">
        <f t="shared" si="365"/>
        <v>0</v>
      </c>
      <c r="Y1984" s="16">
        <f t="shared" si="366"/>
        <v>-4.4159307765614872E-3</v>
      </c>
      <c r="Z1984" s="15">
        <f t="shared" si="367"/>
        <v>-100</v>
      </c>
      <c r="AA1984" s="13">
        <v>0.63</v>
      </c>
      <c r="AB1984" s="13">
        <v>416.68</v>
      </c>
      <c r="AC1984" s="13">
        <v>1.88</v>
      </c>
      <c r="AD1984" s="13">
        <v>0</v>
      </c>
      <c r="AE1984" s="18">
        <f t="shared" si="368"/>
        <v>0.20834</v>
      </c>
      <c r="AF1984" s="18">
        <f t="shared" si="372"/>
        <v>0</v>
      </c>
      <c r="AG1984" s="19">
        <f t="shared" si="369"/>
        <v>-0.20834</v>
      </c>
      <c r="AH1984" s="16">
        <f t="shared" si="370"/>
        <v>-100</v>
      </c>
      <c r="AI1984" s="16">
        <f t="shared" si="371"/>
        <v>0.2039240692234385</v>
      </c>
      <c r="AJ1984" s="44">
        <v>221112</v>
      </c>
      <c r="AK1984" s="15" t="s">
        <v>682</v>
      </c>
      <c r="AL1984" s="14" t="s">
        <v>76</v>
      </c>
      <c r="AM1984" s="39" t="s">
        <v>58</v>
      </c>
      <c r="AN1984" s="39" t="s">
        <v>59</v>
      </c>
      <c r="AO1984" s="39" t="s">
        <v>77</v>
      </c>
      <c r="AP1984" s="39" t="s">
        <v>61</v>
      </c>
      <c r="AQ1984" s="20"/>
      <c r="AR1984" s="20"/>
      <c r="AS1984" s="20"/>
      <c r="AT1984" s="20"/>
      <c r="AU1984" s="20"/>
      <c r="AV1984" s="20"/>
      <c r="AW1984" s="20"/>
      <c r="AX1984" s="20"/>
      <c r="AY1984" s="20"/>
      <c r="AZ1984" s="20"/>
      <c r="BA1984" s="20"/>
      <c r="BB1984" s="20"/>
    </row>
    <row r="1985" spans="1:54" ht="39" hidden="1" customHeight="1" x14ac:dyDescent="0.25">
      <c r="A1985" s="40" t="s">
        <v>15</v>
      </c>
      <c r="B1985" s="13" t="s">
        <v>261</v>
      </c>
      <c r="C1985" s="13" t="s">
        <v>251</v>
      </c>
      <c r="D1985" s="13">
        <v>34029</v>
      </c>
      <c r="E1985" s="13">
        <v>78932</v>
      </c>
      <c r="F1985" s="13" t="s">
        <v>278</v>
      </c>
      <c r="G1985" s="13" t="s">
        <v>276</v>
      </c>
      <c r="H1985" s="13" t="s">
        <v>110</v>
      </c>
      <c r="I1985" s="13" t="s">
        <v>114</v>
      </c>
      <c r="J1985" s="13" t="s">
        <v>390</v>
      </c>
      <c r="K1985" s="4">
        <v>2380</v>
      </c>
      <c r="L1985" s="4">
        <v>4001</v>
      </c>
      <c r="M1985" s="13" t="s">
        <v>36</v>
      </c>
      <c r="N1985" s="15" t="s">
        <v>679</v>
      </c>
      <c r="O1985" s="15">
        <v>9.7944000000066005</v>
      </c>
      <c r="P1985" s="15">
        <v>0</v>
      </c>
      <c r="Q1985" s="15">
        <f t="shared" si="361"/>
        <v>-9.7944000000066005</v>
      </c>
      <c r="R1985" s="15">
        <f t="shared" si="362"/>
        <v>-100</v>
      </c>
      <c r="S1985" s="15">
        <v>6.3905540034114896</v>
      </c>
      <c r="T1985" s="15">
        <v>0</v>
      </c>
      <c r="U1985" s="15">
        <f t="shared" si="363"/>
        <v>-6.3905540034114896</v>
      </c>
      <c r="V1985" s="16">
        <f t="shared" si="364"/>
        <v>-100</v>
      </c>
      <c r="W1985" s="17">
        <f t="shared" si="365"/>
        <v>6.9462543515342284E-2</v>
      </c>
      <c r="X1985" s="17">
        <f t="shared" si="365"/>
        <v>0</v>
      </c>
      <c r="Y1985" s="16">
        <f t="shared" si="366"/>
        <v>-6.9462543515342284E-2</v>
      </c>
      <c r="Z1985" s="15">
        <f t="shared" si="367"/>
        <v>-100</v>
      </c>
      <c r="AA1985" s="13">
        <v>1.32</v>
      </c>
      <c r="AB1985" s="13">
        <v>417.81</v>
      </c>
      <c r="AC1985" s="13">
        <v>1.03</v>
      </c>
      <c r="AD1985" s="13">
        <v>0</v>
      </c>
      <c r="AE1985" s="18">
        <f t="shared" si="368"/>
        <v>0.20890500000000001</v>
      </c>
      <c r="AF1985" s="18">
        <f t="shared" si="372"/>
        <v>0</v>
      </c>
      <c r="AG1985" s="19">
        <f t="shared" si="369"/>
        <v>-0.20890500000000001</v>
      </c>
      <c r="AH1985" s="16">
        <f t="shared" si="370"/>
        <v>-100</v>
      </c>
      <c r="AI1985" s="16">
        <f t="shared" si="371"/>
        <v>0.13944245648465772</v>
      </c>
      <c r="AJ1985" s="44">
        <v>221112</v>
      </c>
      <c r="AK1985" s="15" t="s">
        <v>682</v>
      </c>
      <c r="AL1985" s="14" t="s">
        <v>76</v>
      </c>
      <c r="AM1985" s="39" t="s">
        <v>58</v>
      </c>
      <c r="AN1985" s="39" t="s">
        <v>59</v>
      </c>
      <c r="AO1985" s="39" t="s">
        <v>77</v>
      </c>
      <c r="AP1985" s="39" t="s">
        <v>61</v>
      </c>
      <c r="AQ1985" s="20"/>
      <c r="AR1985" s="20"/>
      <c r="AS1985" s="20"/>
      <c r="AT1985" s="20"/>
      <c r="AU1985" s="20"/>
      <c r="AV1985" s="20"/>
      <c r="AW1985" s="20"/>
      <c r="AX1985" s="20"/>
      <c r="AY1985" s="20"/>
      <c r="AZ1985" s="20"/>
      <c r="BA1985" s="20"/>
      <c r="BB1985" s="20"/>
    </row>
    <row r="1986" spans="1:54" ht="39" customHeight="1" x14ac:dyDescent="0.25">
      <c r="A1986" s="40" t="s">
        <v>30</v>
      </c>
      <c r="B1986" s="13" t="s">
        <v>260</v>
      </c>
      <c r="C1986" s="13" t="s">
        <v>252</v>
      </c>
      <c r="D1986" s="13">
        <v>34023</v>
      </c>
      <c r="E1986" s="13">
        <v>17824</v>
      </c>
      <c r="F1986" s="13" t="s">
        <v>271</v>
      </c>
      <c r="G1986" s="13" t="s">
        <v>276</v>
      </c>
      <c r="H1986" s="13" t="s">
        <v>126</v>
      </c>
      <c r="I1986" s="13" t="s">
        <v>129</v>
      </c>
      <c r="J1986" s="13" t="s">
        <v>421</v>
      </c>
      <c r="K1986" s="4">
        <v>2400</v>
      </c>
      <c r="L1986" s="4">
        <v>1001</v>
      </c>
      <c r="M1986" s="13" t="s">
        <v>36</v>
      </c>
      <c r="N1986" s="15" t="s">
        <v>679</v>
      </c>
      <c r="O1986" s="15">
        <v>16.388397977614499</v>
      </c>
      <c r="P1986" s="15">
        <v>0</v>
      </c>
      <c r="Q1986" s="15">
        <f t="shared" si="361"/>
        <v>-16.388397977614499</v>
      </c>
      <c r="R1986" s="15">
        <f t="shared" si="362"/>
        <v>-100</v>
      </c>
      <c r="S1986" s="15">
        <v>7.4097576671853211</v>
      </c>
      <c r="T1986" s="15">
        <v>0</v>
      </c>
      <c r="U1986" s="15">
        <f t="shared" si="363"/>
        <v>-7.4097576671853211</v>
      </c>
      <c r="V1986" s="16">
        <f t="shared" si="364"/>
        <v>-100</v>
      </c>
      <c r="W1986" s="17">
        <f t="shared" si="365"/>
        <v>8.0540844208536105E-2</v>
      </c>
      <c r="X1986" s="17">
        <f t="shared" si="365"/>
        <v>0</v>
      </c>
      <c r="Y1986" s="16">
        <f t="shared" si="366"/>
        <v>-8.0540844208536105E-2</v>
      </c>
      <c r="Z1986" s="15">
        <f t="shared" si="367"/>
        <v>-100</v>
      </c>
      <c r="AA1986" s="13">
        <v>12.43</v>
      </c>
      <c r="AB1986" s="13">
        <v>419.61</v>
      </c>
      <c r="AC1986" s="13">
        <v>8.65</v>
      </c>
      <c r="AD1986" s="13">
        <v>0</v>
      </c>
      <c r="AE1986" s="18">
        <f t="shared" si="368"/>
        <v>0.20980500000000002</v>
      </c>
      <c r="AF1986" s="18">
        <f t="shared" si="372"/>
        <v>0</v>
      </c>
      <c r="AG1986" s="19">
        <f t="shared" si="369"/>
        <v>-0.20980500000000002</v>
      </c>
      <c r="AH1986" s="16">
        <f t="shared" si="370"/>
        <v>-100</v>
      </c>
      <c r="AI1986" s="16">
        <f t="shared" si="371"/>
        <v>0.12926415579146391</v>
      </c>
      <c r="AJ1986" s="44">
        <v>221112</v>
      </c>
      <c r="AK1986" s="15" t="s">
        <v>686</v>
      </c>
      <c r="AL1986" s="14" t="s">
        <v>57</v>
      </c>
      <c r="AM1986" s="39" t="s">
        <v>58</v>
      </c>
      <c r="AN1986" s="39" t="s">
        <v>59</v>
      </c>
      <c r="AO1986" s="39" t="s">
        <v>60</v>
      </c>
      <c r="AP1986" s="39" t="s">
        <v>61</v>
      </c>
      <c r="AQ1986" s="20"/>
      <c r="AR1986" s="20"/>
      <c r="AS1986" s="20"/>
      <c r="AT1986" s="20"/>
      <c r="AU1986" s="20"/>
      <c r="AV1986" s="20"/>
      <c r="AW1986" s="20"/>
      <c r="AX1986" s="20"/>
      <c r="AY1986" s="20"/>
      <c r="AZ1986" s="20"/>
      <c r="BA1986" s="20"/>
      <c r="BB1986" s="20"/>
    </row>
    <row r="1987" spans="1:54" ht="39" hidden="1" customHeight="1" x14ac:dyDescent="0.25">
      <c r="A1987" s="39" t="s">
        <v>31</v>
      </c>
      <c r="B1987" s="13" t="s">
        <v>31</v>
      </c>
      <c r="C1987" s="13" t="s">
        <v>252</v>
      </c>
      <c r="D1987" s="13">
        <v>34013</v>
      </c>
      <c r="E1987" s="13">
        <v>7627</v>
      </c>
      <c r="F1987" s="13" t="s">
        <v>280</v>
      </c>
      <c r="G1987" s="13" t="s">
        <v>313</v>
      </c>
      <c r="H1987" s="13" t="s">
        <v>132</v>
      </c>
      <c r="I1987" s="13" t="s">
        <v>134</v>
      </c>
      <c r="J1987" s="13" t="s">
        <v>429</v>
      </c>
      <c r="K1987" s="4">
        <v>2401</v>
      </c>
      <c r="L1987" s="4">
        <v>4001</v>
      </c>
      <c r="M1987" s="14" t="s">
        <v>35</v>
      </c>
      <c r="N1987" s="15" t="s">
        <v>679</v>
      </c>
      <c r="O1987" s="15">
        <v>14.4255404078915</v>
      </c>
      <c r="P1987" s="15">
        <v>0</v>
      </c>
      <c r="Q1987" s="15">
        <f t="shared" si="361"/>
        <v>-14.4255404078915</v>
      </c>
      <c r="R1987" s="15">
        <f t="shared" si="362"/>
        <v>-100</v>
      </c>
      <c r="S1987" s="15">
        <v>6.3974595095056195</v>
      </c>
      <c r="T1987" s="15">
        <v>0</v>
      </c>
      <c r="U1987" s="15">
        <f t="shared" si="363"/>
        <v>-6.3974595095056195</v>
      </c>
      <c r="V1987" s="16">
        <f t="shared" si="364"/>
        <v>-100</v>
      </c>
      <c r="W1987" s="17">
        <f t="shared" si="365"/>
        <v>6.9537603364191514E-2</v>
      </c>
      <c r="X1987" s="17">
        <f t="shared" si="365"/>
        <v>0</v>
      </c>
      <c r="Y1987" s="16">
        <f t="shared" si="366"/>
        <v>-6.9537603364191514E-2</v>
      </c>
      <c r="Z1987" s="15">
        <f t="shared" si="367"/>
        <v>-100</v>
      </c>
      <c r="AA1987" s="13">
        <v>14.43</v>
      </c>
      <c r="AB1987" s="13">
        <v>420.35</v>
      </c>
      <c r="AC1987" s="13">
        <v>0</v>
      </c>
      <c r="AD1987" s="13">
        <v>396.69</v>
      </c>
      <c r="AE1987" s="18">
        <f t="shared" si="368"/>
        <v>0.210175</v>
      </c>
      <c r="AF1987" s="18">
        <f t="shared" si="372"/>
        <v>0</v>
      </c>
      <c r="AG1987" s="19">
        <f t="shared" si="369"/>
        <v>-0.210175</v>
      </c>
      <c r="AH1987" s="16">
        <f t="shared" si="370"/>
        <v>-100</v>
      </c>
      <c r="AI1987" s="16">
        <f t="shared" si="371"/>
        <v>0.14063739663580849</v>
      </c>
      <c r="AJ1987" s="44">
        <v>221112</v>
      </c>
      <c r="AK1987" s="15" t="s">
        <v>686</v>
      </c>
      <c r="AL1987" s="14" t="s">
        <v>57</v>
      </c>
      <c r="AM1987" s="39" t="s">
        <v>58</v>
      </c>
      <c r="AN1987" s="39" t="s">
        <v>59</v>
      </c>
      <c r="AO1987" s="39" t="s">
        <v>60</v>
      </c>
      <c r="AP1987" s="39" t="s">
        <v>61</v>
      </c>
      <c r="AQ1987" s="20"/>
      <c r="AR1987" s="20"/>
      <c r="AS1987" s="20"/>
      <c r="AT1987" s="20"/>
      <c r="AU1987" s="20"/>
      <c r="AV1987" s="20"/>
      <c r="AW1987" s="20"/>
      <c r="AX1987" s="20"/>
      <c r="AY1987" s="20"/>
      <c r="AZ1987" s="20"/>
      <c r="BA1987" s="20"/>
      <c r="BB1987" s="20"/>
    </row>
    <row r="1988" spans="1:54" ht="39" hidden="1" customHeight="1" x14ac:dyDescent="0.25">
      <c r="A1988" s="40" t="s">
        <v>16</v>
      </c>
      <c r="B1988" s="13" t="s">
        <v>255</v>
      </c>
      <c r="C1988" s="13" t="s">
        <v>251</v>
      </c>
      <c r="D1988" s="13">
        <v>34009</v>
      </c>
      <c r="E1988" s="13">
        <v>73243</v>
      </c>
      <c r="F1988" s="13" t="s">
        <v>280</v>
      </c>
      <c r="G1988" s="13" t="s">
        <v>276</v>
      </c>
      <c r="H1988" s="13" t="s">
        <v>194</v>
      </c>
      <c r="I1988" s="13" t="s">
        <v>196</v>
      </c>
      <c r="J1988" s="13" t="s">
        <v>572</v>
      </c>
      <c r="K1988" s="4">
        <v>2382</v>
      </c>
      <c r="L1988" s="4">
        <v>4001</v>
      </c>
      <c r="M1988" s="13" t="s">
        <v>36</v>
      </c>
      <c r="N1988" s="15" t="s">
        <v>679</v>
      </c>
      <c r="O1988" s="15">
        <v>6.3868500000128403</v>
      </c>
      <c r="P1988" s="15">
        <v>0</v>
      </c>
      <c r="Q1988" s="15">
        <f t="shared" si="361"/>
        <v>-6.3868500000128403</v>
      </c>
      <c r="R1988" s="15">
        <f t="shared" si="362"/>
        <v>-100</v>
      </c>
      <c r="S1988" s="15">
        <v>5.0884244505593887</v>
      </c>
      <c r="T1988" s="15">
        <v>0</v>
      </c>
      <c r="U1988" s="15">
        <f t="shared" si="363"/>
        <v>-5.0884244505593887</v>
      </c>
      <c r="V1988" s="16">
        <f t="shared" si="364"/>
        <v>-100</v>
      </c>
      <c r="W1988" s="17">
        <f t="shared" si="365"/>
        <v>5.5308961419123788E-2</v>
      </c>
      <c r="X1988" s="17">
        <f t="shared" si="365"/>
        <v>0</v>
      </c>
      <c r="Y1988" s="16">
        <f t="shared" si="366"/>
        <v>-5.5308961419123788E-2</v>
      </c>
      <c r="Z1988" s="15">
        <f t="shared" si="367"/>
        <v>-100</v>
      </c>
      <c r="AA1988" s="13">
        <v>2.65</v>
      </c>
      <c r="AB1988" s="13">
        <v>424.64</v>
      </c>
      <c r="AC1988" s="13">
        <v>2.4500000000000002</v>
      </c>
      <c r="AD1988" s="13">
        <v>0</v>
      </c>
      <c r="AE1988" s="18">
        <f t="shared" si="368"/>
        <v>0.21231999999999998</v>
      </c>
      <c r="AF1988" s="18">
        <f t="shared" si="372"/>
        <v>0</v>
      </c>
      <c r="AG1988" s="19">
        <f t="shared" si="369"/>
        <v>-0.21231999999999998</v>
      </c>
      <c r="AH1988" s="16">
        <f t="shared" si="370"/>
        <v>-100</v>
      </c>
      <c r="AI1988" s="16">
        <f t="shared" si="371"/>
        <v>0.1570110385808762</v>
      </c>
      <c r="AJ1988" s="44">
        <v>221112</v>
      </c>
      <c r="AK1988" s="15" t="s">
        <v>682</v>
      </c>
      <c r="AL1988" s="14" t="s">
        <v>76</v>
      </c>
      <c r="AM1988" s="39" t="s">
        <v>58</v>
      </c>
      <c r="AN1988" s="39" t="s">
        <v>59</v>
      </c>
      <c r="AO1988" s="39" t="s">
        <v>77</v>
      </c>
      <c r="AP1988" s="39" t="s">
        <v>61</v>
      </c>
      <c r="AQ1988" s="20"/>
      <c r="AR1988" s="20"/>
      <c r="AS1988" s="20"/>
      <c r="AT1988" s="20"/>
      <c r="AU1988" s="20"/>
      <c r="AV1988" s="20"/>
      <c r="AW1988" s="20"/>
      <c r="AX1988" s="20"/>
      <c r="AY1988" s="20"/>
      <c r="AZ1988" s="20"/>
      <c r="BA1988" s="20"/>
      <c r="BB1988" s="20"/>
    </row>
    <row r="1989" spans="1:54" ht="39" hidden="1" customHeight="1" x14ac:dyDescent="0.25">
      <c r="A1989" s="39" t="s">
        <v>32</v>
      </c>
      <c r="B1989" s="13" t="s">
        <v>257</v>
      </c>
      <c r="C1989" s="13" t="s">
        <v>252</v>
      </c>
      <c r="D1989" s="13">
        <v>34017</v>
      </c>
      <c r="E1989" s="13">
        <v>12200</v>
      </c>
      <c r="F1989" s="13" t="s">
        <v>500</v>
      </c>
      <c r="G1989" s="13" t="s">
        <v>276</v>
      </c>
      <c r="H1989" s="13" t="s">
        <v>160</v>
      </c>
      <c r="I1989" s="13" t="s">
        <v>162</v>
      </c>
      <c r="J1989" s="13" t="s">
        <v>499</v>
      </c>
      <c r="K1989" s="4">
        <v>2404</v>
      </c>
      <c r="L1989" s="4">
        <v>17001</v>
      </c>
      <c r="M1989" s="14" t="s">
        <v>34</v>
      </c>
      <c r="N1989" s="15" t="s">
        <v>679</v>
      </c>
      <c r="O1989" s="15">
        <v>1.9949614359991501</v>
      </c>
      <c r="P1989" s="15">
        <v>0</v>
      </c>
      <c r="Q1989" s="15">
        <f t="shared" si="361"/>
        <v>-1.9949614359991501</v>
      </c>
      <c r="R1989" s="15">
        <f t="shared" si="362"/>
        <v>-100</v>
      </c>
      <c r="S1989" s="15">
        <v>0.64278566671311466</v>
      </c>
      <c r="T1989" s="15">
        <v>0</v>
      </c>
      <c r="U1989" s="15">
        <f t="shared" si="363"/>
        <v>-0.64278566671311466</v>
      </c>
      <c r="V1989" s="16">
        <f t="shared" si="364"/>
        <v>-100</v>
      </c>
      <c r="W1989" s="17">
        <f t="shared" si="365"/>
        <v>6.9868007251425506E-3</v>
      </c>
      <c r="X1989" s="17">
        <f t="shared" si="365"/>
        <v>0</v>
      </c>
      <c r="Y1989" s="16">
        <f t="shared" si="366"/>
        <v>-6.9868007251425506E-3</v>
      </c>
      <c r="Z1989" s="15">
        <f t="shared" si="367"/>
        <v>-100</v>
      </c>
      <c r="AA1989" s="13">
        <v>2</v>
      </c>
      <c r="AB1989" s="13">
        <v>431.69</v>
      </c>
      <c r="AC1989" s="13">
        <v>0</v>
      </c>
      <c r="AD1989" s="13">
        <v>0</v>
      </c>
      <c r="AE1989" s="18">
        <f t="shared" si="368"/>
        <v>0.21584500000000001</v>
      </c>
      <c r="AF1989" s="18">
        <f t="shared" si="372"/>
        <v>0</v>
      </c>
      <c r="AG1989" s="19">
        <f t="shared" si="369"/>
        <v>-0.21584500000000001</v>
      </c>
      <c r="AH1989" s="16">
        <f t="shared" si="370"/>
        <v>-100</v>
      </c>
      <c r="AI1989" s="16">
        <f t="shared" si="371"/>
        <v>0.20885819927485746</v>
      </c>
      <c r="AJ1989" s="44">
        <v>221112</v>
      </c>
      <c r="AK1989" s="15" t="s">
        <v>686</v>
      </c>
      <c r="AL1989" s="14" t="s">
        <v>57</v>
      </c>
      <c r="AM1989" s="39" t="s">
        <v>58</v>
      </c>
      <c r="AN1989" s="39" t="s">
        <v>59</v>
      </c>
      <c r="AO1989" s="39" t="s">
        <v>60</v>
      </c>
      <c r="AP1989" s="39" t="s">
        <v>61</v>
      </c>
      <c r="AQ1989" s="20"/>
      <c r="AR1989" s="20"/>
      <c r="AS1989" s="20"/>
      <c r="AT1989" s="20"/>
      <c r="AU1989" s="20"/>
      <c r="AV1989" s="20"/>
      <c r="AW1989" s="20"/>
      <c r="AX1989" s="20"/>
      <c r="AY1989" s="20"/>
      <c r="AZ1989" s="20"/>
      <c r="BA1989" s="20"/>
      <c r="BB1989" s="20"/>
    </row>
    <row r="1990" spans="1:54" ht="39" customHeight="1" x14ac:dyDescent="0.25">
      <c r="A1990" s="40" t="s">
        <v>30</v>
      </c>
      <c r="B1990" s="13" t="s">
        <v>260</v>
      </c>
      <c r="C1990" s="13" t="s">
        <v>252</v>
      </c>
      <c r="D1990" s="13">
        <v>34023</v>
      </c>
      <c r="E1990" s="13">
        <v>17824</v>
      </c>
      <c r="F1990" s="13" t="s">
        <v>280</v>
      </c>
      <c r="G1990" s="13" t="s">
        <v>276</v>
      </c>
      <c r="H1990" s="13" t="s">
        <v>126</v>
      </c>
      <c r="I1990" s="13" t="s">
        <v>128</v>
      </c>
      <c r="J1990" s="13" t="s">
        <v>415</v>
      </c>
      <c r="K1990" s="4">
        <v>2400</v>
      </c>
      <c r="L1990" s="4">
        <v>9001</v>
      </c>
      <c r="M1990" s="13" t="s">
        <v>36</v>
      </c>
      <c r="N1990" s="15" t="s">
        <v>679</v>
      </c>
      <c r="O1990" s="15">
        <v>15.874622053331599</v>
      </c>
      <c r="P1990" s="15">
        <v>0</v>
      </c>
      <c r="Q1990" s="15">
        <f t="shared" si="361"/>
        <v>-15.874622053331599</v>
      </c>
      <c r="R1990" s="15">
        <f t="shared" si="362"/>
        <v>-100</v>
      </c>
      <c r="S1990" s="15">
        <v>7.8802788993827235</v>
      </c>
      <c r="T1990" s="15">
        <v>0</v>
      </c>
      <c r="U1990" s="15">
        <f t="shared" si="363"/>
        <v>-7.8802788993827235</v>
      </c>
      <c r="V1990" s="16">
        <f t="shared" si="364"/>
        <v>-100</v>
      </c>
      <c r="W1990" s="17">
        <f t="shared" si="365"/>
        <v>8.5655205428073075E-2</v>
      </c>
      <c r="X1990" s="17">
        <f t="shared" si="365"/>
        <v>0</v>
      </c>
      <c r="Y1990" s="16">
        <f t="shared" si="366"/>
        <v>-8.5655205428073075E-2</v>
      </c>
      <c r="Z1990" s="15">
        <f t="shared" si="367"/>
        <v>-100</v>
      </c>
      <c r="AA1990" s="13">
        <v>12.48</v>
      </c>
      <c r="AB1990" s="13">
        <v>433.7</v>
      </c>
      <c r="AC1990" s="13">
        <v>9.5399999999999991</v>
      </c>
      <c r="AD1990" s="13">
        <v>0</v>
      </c>
      <c r="AE1990" s="18">
        <f t="shared" si="368"/>
        <v>0.21684999999999999</v>
      </c>
      <c r="AF1990" s="18">
        <f t="shared" si="372"/>
        <v>0</v>
      </c>
      <c r="AG1990" s="19">
        <f t="shared" si="369"/>
        <v>-0.21684999999999999</v>
      </c>
      <c r="AH1990" s="16">
        <f t="shared" si="370"/>
        <v>-100</v>
      </c>
      <c r="AI1990" s="16">
        <f t="shared" si="371"/>
        <v>0.1311947945719269</v>
      </c>
      <c r="AJ1990" s="44">
        <v>221112</v>
      </c>
      <c r="AK1990" s="15" t="s">
        <v>686</v>
      </c>
      <c r="AL1990" s="14" t="s">
        <v>57</v>
      </c>
      <c r="AM1990" s="39" t="s">
        <v>58</v>
      </c>
      <c r="AN1990" s="39" t="s">
        <v>59</v>
      </c>
      <c r="AO1990" s="39" t="s">
        <v>60</v>
      </c>
      <c r="AP1990" s="39" t="s">
        <v>61</v>
      </c>
      <c r="AQ1990" s="20"/>
      <c r="AR1990" s="20"/>
      <c r="AS1990" s="20"/>
      <c r="AT1990" s="20"/>
      <c r="AU1990" s="20"/>
      <c r="AV1990" s="20"/>
      <c r="AW1990" s="20"/>
      <c r="AX1990" s="20"/>
      <c r="AY1990" s="20"/>
      <c r="AZ1990" s="20"/>
      <c r="BA1990" s="20"/>
      <c r="BB1990" s="20"/>
    </row>
    <row r="1991" spans="1:54" ht="39" hidden="1" customHeight="1" x14ac:dyDescent="0.25">
      <c r="A1991" s="39" t="s">
        <v>32</v>
      </c>
      <c r="B1991" s="13" t="s">
        <v>257</v>
      </c>
      <c r="C1991" s="13" t="s">
        <v>252</v>
      </c>
      <c r="D1991" s="13">
        <v>34017</v>
      </c>
      <c r="E1991" s="13">
        <v>12200</v>
      </c>
      <c r="F1991" s="13" t="s">
        <v>354</v>
      </c>
      <c r="G1991" s="13" t="s">
        <v>276</v>
      </c>
      <c r="H1991" s="13" t="s">
        <v>160</v>
      </c>
      <c r="I1991" s="13" t="s">
        <v>163</v>
      </c>
      <c r="J1991" s="13" t="s">
        <v>501</v>
      </c>
      <c r="K1991" s="4">
        <v>2404</v>
      </c>
      <c r="L1991" s="4">
        <v>16001</v>
      </c>
      <c r="M1991" s="14" t="s">
        <v>34</v>
      </c>
      <c r="N1991" s="15" t="s">
        <v>679</v>
      </c>
      <c r="O1991" s="15">
        <v>1.51089111600117</v>
      </c>
      <c r="P1991" s="15">
        <v>0</v>
      </c>
      <c r="Q1991" s="15">
        <f t="shared" si="361"/>
        <v>-1.51089111600117</v>
      </c>
      <c r="R1991" s="15">
        <f t="shared" si="362"/>
        <v>-100</v>
      </c>
      <c r="S1991" s="15">
        <v>0.64949730575366882</v>
      </c>
      <c r="T1991" s="15">
        <v>0</v>
      </c>
      <c r="U1991" s="15">
        <f t="shared" si="363"/>
        <v>-0.64949730575366882</v>
      </c>
      <c r="V1991" s="16">
        <f t="shared" si="364"/>
        <v>-100</v>
      </c>
      <c r="W1991" s="17">
        <f t="shared" si="365"/>
        <v>7.0597533234094435E-3</v>
      </c>
      <c r="X1991" s="17">
        <f t="shared" si="365"/>
        <v>0</v>
      </c>
      <c r="Y1991" s="16">
        <f t="shared" si="366"/>
        <v>-7.0597533234094435E-3</v>
      </c>
      <c r="Z1991" s="15">
        <f t="shared" si="367"/>
        <v>-100</v>
      </c>
      <c r="AA1991" s="13">
        <v>1.51</v>
      </c>
      <c r="AB1991" s="13">
        <v>434.71</v>
      </c>
      <c r="AC1991" s="13">
        <v>0</v>
      </c>
      <c r="AD1991" s="13">
        <v>0</v>
      </c>
      <c r="AE1991" s="18">
        <f t="shared" si="368"/>
        <v>0.21735499999999999</v>
      </c>
      <c r="AF1991" s="18">
        <f t="shared" si="372"/>
        <v>0</v>
      </c>
      <c r="AG1991" s="19">
        <f t="shared" si="369"/>
        <v>-0.21735499999999999</v>
      </c>
      <c r="AH1991" s="16">
        <f t="shared" si="370"/>
        <v>-100</v>
      </c>
      <c r="AI1991" s="16">
        <f t="shared" si="371"/>
        <v>0.21029524667659055</v>
      </c>
      <c r="AJ1991" s="44">
        <v>221112</v>
      </c>
      <c r="AK1991" s="15" t="s">
        <v>686</v>
      </c>
      <c r="AL1991" s="14" t="s">
        <v>57</v>
      </c>
      <c r="AM1991" s="39" t="s">
        <v>58</v>
      </c>
      <c r="AN1991" s="39" t="s">
        <v>59</v>
      </c>
      <c r="AO1991" s="39" t="s">
        <v>60</v>
      </c>
      <c r="AP1991" s="39" t="s">
        <v>61</v>
      </c>
      <c r="AQ1991" s="20"/>
      <c r="AR1991" s="20"/>
      <c r="AS1991" s="20"/>
      <c r="AT1991" s="20"/>
      <c r="AU1991" s="20"/>
      <c r="AV1991" s="20"/>
      <c r="AW1991" s="20"/>
      <c r="AX1991" s="20"/>
      <c r="AY1991" s="20"/>
      <c r="AZ1991" s="20"/>
      <c r="BA1991" s="20"/>
      <c r="BB1991" s="20"/>
    </row>
    <row r="1992" spans="1:54" ht="39" customHeight="1" x14ac:dyDescent="0.25">
      <c r="A1992" s="40" t="s">
        <v>31</v>
      </c>
      <c r="B1992" s="13" t="s">
        <v>31</v>
      </c>
      <c r="C1992" s="13" t="s">
        <v>252</v>
      </c>
      <c r="D1992" s="13">
        <v>34013</v>
      </c>
      <c r="E1992" s="13">
        <v>7627</v>
      </c>
      <c r="F1992" s="13" t="s">
        <v>352</v>
      </c>
      <c r="G1992" s="13" t="s">
        <v>436</v>
      </c>
      <c r="H1992" s="13" t="s">
        <v>132</v>
      </c>
      <c r="I1992" s="13" t="s">
        <v>135</v>
      </c>
      <c r="J1992" s="13" t="s">
        <v>447</v>
      </c>
      <c r="K1992" s="4">
        <v>2401</v>
      </c>
      <c r="L1992" s="4">
        <v>28001</v>
      </c>
      <c r="M1992" s="13" t="s">
        <v>36</v>
      </c>
      <c r="N1992" s="15" t="s">
        <v>679</v>
      </c>
      <c r="O1992" s="15">
        <v>3.3234053989244901</v>
      </c>
      <c r="P1992" s="15">
        <v>0.22125171599999999</v>
      </c>
      <c r="Q1992" s="15">
        <f t="shared" ref="Q1992:Q2055" si="373">P1992-O1992</f>
        <v>-3.1021536829244902</v>
      </c>
      <c r="R1992" s="15">
        <f t="shared" ref="R1992:R2055" si="374">IFERROR(((P1992-O1992)/O1992)*100,"0.00")</f>
        <v>-93.342620311334855</v>
      </c>
      <c r="S1992" s="15">
        <v>1.233285369627378</v>
      </c>
      <c r="T1992" s="15">
        <v>0</v>
      </c>
      <c r="U1992" s="15">
        <f t="shared" ref="U1992:U2055" si="375">T1992-S1992</f>
        <v>-1.233285369627378</v>
      </c>
      <c r="V1992" s="16">
        <f t="shared" ref="V1992:V2055" si="376">IFERROR(((T1992-S1992)/S1992)*100,"NA")</f>
        <v>-100</v>
      </c>
      <c r="W1992" s="17">
        <f t="shared" ref="W1992:X2055" si="377">S1992/92</f>
        <v>1.3405275756819325E-2</v>
      </c>
      <c r="X1992" s="17">
        <f t="shared" si="377"/>
        <v>0</v>
      </c>
      <c r="Y1992" s="16">
        <f t="shared" ref="Y1992:Y2055" si="378">X1992-W1992</f>
        <v>-1.3405275756819325E-2</v>
      </c>
      <c r="Z1992" s="15">
        <f t="shared" ref="Z1992:Z2055" si="379">IFERROR(((X1992-W1992)/W1992)*100,"0.00")</f>
        <v>-100</v>
      </c>
      <c r="AA1992" s="13">
        <v>2.4</v>
      </c>
      <c r="AB1992" s="13">
        <v>437.18</v>
      </c>
      <c r="AC1992" s="13">
        <v>6.49</v>
      </c>
      <c r="AD1992" s="13">
        <v>0</v>
      </c>
      <c r="AE1992" s="18">
        <f t="shared" ref="AE1992:AE2055" si="380">AB1992/2000</f>
        <v>0.21859000000000001</v>
      </c>
      <c r="AF1992" s="18">
        <f t="shared" si="372"/>
        <v>0</v>
      </c>
      <c r="AG1992" s="19">
        <f t="shared" ref="AG1992:AG2055" si="381">AF1992-AE1992</f>
        <v>-0.21859000000000001</v>
      </c>
      <c r="AH1992" s="16">
        <f t="shared" ref="AH1992:AH2055" si="382">IFERROR(((AF1992-AE1992)/AE1992)*100,"0.00")</f>
        <v>-100</v>
      </c>
      <c r="AI1992" s="16">
        <f t="shared" ref="AI1992:AI2055" si="383">AE1992-W1992</f>
        <v>0.20518472424318068</v>
      </c>
      <c r="AJ1992" s="44">
        <v>221112</v>
      </c>
      <c r="AK1992" s="15" t="s">
        <v>686</v>
      </c>
      <c r="AL1992" s="14" t="s">
        <v>57</v>
      </c>
      <c r="AM1992" s="39" t="s">
        <v>58</v>
      </c>
      <c r="AN1992" s="39" t="s">
        <v>59</v>
      </c>
      <c r="AO1992" s="39" t="s">
        <v>60</v>
      </c>
      <c r="AP1992" s="39" t="s">
        <v>61</v>
      </c>
      <c r="AQ1992" s="20"/>
      <c r="AR1992" s="20"/>
      <c r="AS1992" s="20"/>
      <c r="AT1992" s="20"/>
      <c r="AU1992" s="20"/>
      <c r="AV1992" s="20"/>
      <c r="AW1992" s="20"/>
      <c r="AX1992" s="20"/>
      <c r="AY1992" s="20"/>
      <c r="AZ1992" s="20"/>
      <c r="BA1992" s="20"/>
      <c r="BB1992" s="20"/>
    </row>
    <row r="1993" spans="1:54" ht="39" hidden="1" customHeight="1" x14ac:dyDescent="0.25">
      <c r="A1993" s="39" t="s">
        <v>1</v>
      </c>
      <c r="B1993" s="13" t="s">
        <v>255</v>
      </c>
      <c r="C1993" s="13" t="s">
        <v>251</v>
      </c>
      <c r="D1993" s="13">
        <v>34009</v>
      </c>
      <c r="E1993" s="13">
        <v>73242</v>
      </c>
      <c r="F1993" s="13" t="s">
        <v>280</v>
      </c>
      <c r="G1993" s="13" t="s">
        <v>276</v>
      </c>
      <c r="H1993" s="13" t="s">
        <v>62</v>
      </c>
      <c r="I1993" s="13" t="s">
        <v>68</v>
      </c>
      <c r="J1993" s="13" t="s">
        <v>281</v>
      </c>
      <c r="K1993" s="4">
        <v>2378</v>
      </c>
      <c r="L1993" s="4">
        <v>2</v>
      </c>
      <c r="M1993" s="14" t="s">
        <v>35</v>
      </c>
      <c r="N1993" s="15" t="s">
        <v>679</v>
      </c>
      <c r="O1993" s="15">
        <v>14.207840209971801</v>
      </c>
      <c r="P1993" s="15">
        <v>13.40595703</v>
      </c>
      <c r="Q1993" s="15">
        <f t="shared" si="373"/>
        <v>-0.80188317997180114</v>
      </c>
      <c r="R1993" s="15">
        <f t="shared" si="374"/>
        <v>-5.643948468740505</v>
      </c>
      <c r="S1993" s="15">
        <v>7.7377511199852496</v>
      </c>
      <c r="T1993" s="15">
        <v>7.2446127000000002</v>
      </c>
      <c r="U1993" s="15">
        <f t="shared" si="375"/>
        <v>-0.49313841998524932</v>
      </c>
      <c r="V1993" s="16">
        <f t="shared" si="376"/>
        <v>-6.3731491532670201</v>
      </c>
      <c r="W1993" s="17">
        <f t="shared" si="377"/>
        <v>8.4105990434622274E-2</v>
      </c>
      <c r="X1993" s="17">
        <f t="shared" si="377"/>
        <v>7.8745790217391309E-2</v>
      </c>
      <c r="Y1993" s="16">
        <f t="shared" si="378"/>
        <v>-5.3602002172309648E-3</v>
      </c>
      <c r="Z1993" s="15">
        <f t="shared" si="379"/>
        <v>-6.373149153267013</v>
      </c>
      <c r="AA1993" s="13">
        <v>14.21</v>
      </c>
      <c r="AB1993" s="13">
        <v>446.9</v>
      </c>
      <c r="AC1993" s="13">
        <v>0</v>
      </c>
      <c r="AD1993" s="13">
        <v>431.76</v>
      </c>
      <c r="AE1993" s="18">
        <f t="shared" si="380"/>
        <v>0.22344999999999998</v>
      </c>
      <c r="AF1993" s="18">
        <f t="shared" si="372"/>
        <v>0.20920919821702483</v>
      </c>
      <c r="AG1993" s="19">
        <f t="shared" si="381"/>
        <v>-1.4240801782975154E-2</v>
      </c>
      <c r="AH1993" s="16">
        <f t="shared" si="382"/>
        <v>-6.3731491532670201</v>
      </c>
      <c r="AI1993" s="16">
        <f t="shared" si="383"/>
        <v>0.13934400956537771</v>
      </c>
      <c r="AJ1993" s="44">
        <v>221112</v>
      </c>
      <c r="AK1993" s="15" t="s">
        <v>684</v>
      </c>
      <c r="AL1993" s="14" t="s">
        <v>69</v>
      </c>
      <c r="AM1993" s="39" t="s">
        <v>65</v>
      </c>
      <c r="AN1993" s="39" t="s">
        <v>59</v>
      </c>
      <c r="AO1993" s="39" t="s">
        <v>70</v>
      </c>
      <c r="AP1993" s="39" t="s">
        <v>71</v>
      </c>
      <c r="AQ1993" s="20"/>
      <c r="AR1993" s="20"/>
      <c r="AS1993" s="20"/>
      <c r="AT1993" s="20"/>
      <c r="AU1993" s="20"/>
      <c r="AV1993" s="20"/>
      <c r="AW1993" s="20"/>
      <c r="AX1993" s="20"/>
      <c r="AY1993" s="20"/>
      <c r="AZ1993" s="20"/>
      <c r="BA1993" s="20"/>
      <c r="BB1993" s="20"/>
    </row>
    <row r="1994" spans="1:54" ht="39" customHeight="1" x14ac:dyDescent="0.25">
      <c r="A1994" s="40" t="s">
        <v>30</v>
      </c>
      <c r="B1994" s="13" t="s">
        <v>260</v>
      </c>
      <c r="C1994" s="13" t="s">
        <v>252</v>
      </c>
      <c r="D1994" s="13">
        <v>34023</v>
      </c>
      <c r="E1994" s="13">
        <v>17824</v>
      </c>
      <c r="F1994" s="13" t="s">
        <v>271</v>
      </c>
      <c r="G1994" s="13" t="s">
        <v>331</v>
      </c>
      <c r="H1994" s="13" t="s">
        <v>126</v>
      </c>
      <c r="I1994" s="13" t="s">
        <v>129</v>
      </c>
      <c r="J1994" s="13" t="s">
        <v>417</v>
      </c>
      <c r="K1994" s="4">
        <v>2400</v>
      </c>
      <c r="L1994" s="4">
        <v>5001</v>
      </c>
      <c r="M1994" s="13" t="s">
        <v>36</v>
      </c>
      <c r="N1994" s="15" t="s">
        <v>679</v>
      </c>
      <c r="O1994" s="15">
        <v>8.7792965621654808</v>
      </c>
      <c r="P1994" s="15">
        <v>0</v>
      </c>
      <c r="Q1994" s="15">
        <f t="shared" si="373"/>
        <v>-8.7792965621654808</v>
      </c>
      <c r="R1994" s="15">
        <f t="shared" si="374"/>
        <v>-100</v>
      </c>
      <c r="S1994" s="15">
        <v>5.750685167703244</v>
      </c>
      <c r="T1994" s="15">
        <v>0</v>
      </c>
      <c r="U1994" s="15">
        <f t="shared" si="375"/>
        <v>-5.750685167703244</v>
      </c>
      <c r="V1994" s="16">
        <f t="shared" si="376"/>
        <v>-100</v>
      </c>
      <c r="W1994" s="17">
        <f t="shared" si="377"/>
        <v>6.2507447475035255E-2</v>
      </c>
      <c r="X1994" s="17">
        <f t="shared" si="377"/>
        <v>0</v>
      </c>
      <c r="Y1994" s="16">
        <f t="shared" si="378"/>
        <v>-6.2507447475035255E-2</v>
      </c>
      <c r="Z1994" s="15">
        <f t="shared" si="379"/>
        <v>-100</v>
      </c>
      <c r="AA1994" s="13">
        <v>6.51</v>
      </c>
      <c r="AB1994" s="13">
        <v>447.91</v>
      </c>
      <c r="AC1994" s="13">
        <v>8.33</v>
      </c>
      <c r="AD1994" s="13">
        <v>0</v>
      </c>
      <c r="AE1994" s="18">
        <f t="shared" si="380"/>
        <v>0.22395500000000002</v>
      </c>
      <c r="AF1994" s="18">
        <f t="shared" si="372"/>
        <v>0</v>
      </c>
      <c r="AG1994" s="19">
        <f t="shared" si="381"/>
        <v>-0.22395500000000002</v>
      </c>
      <c r="AH1994" s="16">
        <f t="shared" si="382"/>
        <v>-100</v>
      </c>
      <c r="AI1994" s="16">
        <f t="shared" si="383"/>
        <v>0.16144755252496476</v>
      </c>
      <c r="AJ1994" s="44">
        <v>221112</v>
      </c>
      <c r="AK1994" s="15" t="s">
        <v>686</v>
      </c>
      <c r="AL1994" s="14" t="s">
        <v>57</v>
      </c>
      <c r="AM1994" s="39" t="s">
        <v>58</v>
      </c>
      <c r="AN1994" s="39" t="s">
        <v>59</v>
      </c>
      <c r="AO1994" s="39" t="s">
        <v>60</v>
      </c>
      <c r="AP1994" s="39" t="s">
        <v>61</v>
      </c>
      <c r="AQ1994" s="20"/>
      <c r="AR1994" s="20"/>
      <c r="AS1994" s="20"/>
      <c r="AT1994" s="20"/>
      <c r="AU1994" s="20"/>
      <c r="AV1994" s="20"/>
      <c r="AW1994" s="20"/>
      <c r="AX1994" s="20"/>
      <c r="AY1994" s="20"/>
      <c r="AZ1994" s="20"/>
      <c r="BA1994" s="20"/>
      <c r="BB1994" s="20"/>
    </row>
    <row r="1995" spans="1:54" ht="39" hidden="1" customHeight="1" x14ac:dyDescent="0.25">
      <c r="A1995" s="39" t="s">
        <v>10</v>
      </c>
      <c r="B1995" s="13" t="s">
        <v>10</v>
      </c>
      <c r="C1995" s="13" t="s">
        <v>252</v>
      </c>
      <c r="D1995" s="13">
        <v>34003</v>
      </c>
      <c r="E1995" s="13">
        <v>2488</v>
      </c>
      <c r="F1995" s="13" t="s">
        <v>280</v>
      </c>
      <c r="G1995" s="13" t="s">
        <v>276</v>
      </c>
      <c r="H1995" s="13" t="s">
        <v>82</v>
      </c>
      <c r="I1995" s="13" t="s">
        <v>83</v>
      </c>
      <c r="J1995" s="13" t="s">
        <v>304</v>
      </c>
      <c r="K1995" s="4">
        <v>2398</v>
      </c>
      <c r="L1995" s="4">
        <v>3001</v>
      </c>
      <c r="M1995" s="14" t="s">
        <v>35</v>
      </c>
      <c r="N1995" s="15" t="s">
        <v>679</v>
      </c>
      <c r="O1995" s="15">
        <v>1.29798883999987</v>
      </c>
      <c r="P1995" s="15">
        <v>0</v>
      </c>
      <c r="Q1995" s="15">
        <f t="shared" si="373"/>
        <v>-1.29798883999987</v>
      </c>
      <c r="R1995" s="15">
        <f t="shared" si="374"/>
        <v>-100</v>
      </c>
      <c r="S1995" s="15">
        <v>0.93188942358939497</v>
      </c>
      <c r="T1995" s="15">
        <v>0</v>
      </c>
      <c r="U1995" s="15">
        <f t="shared" si="375"/>
        <v>-0.93188942358939497</v>
      </c>
      <c r="V1995" s="16">
        <f t="shared" si="376"/>
        <v>-100</v>
      </c>
      <c r="W1995" s="17">
        <f t="shared" si="377"/>
        <v>1.0129232865102119E-2</v>
      </c>
      <c r="X1995" s="17">
        <f t="shared" si="377"/>
        <v>0</v>
      </c>
      <c r="Y1995" s="16">
        <f t="shared" si="378"/>
        <v>-1.0129232865102119E-2</v>
      </c>
      <c r="Z1995" s="15">
        <f t="shared" si="379"/>
        <v>-100</v>
      </c>
      <c r="AA1995" s="13">
        <v>1.3</v>
      </c>
      <c r="AB1995" s="13">
        <v>452.42</v>
      </c>
      <c r="AC1995" s="13">
        <v>0</v>
      </c>
      <c r="AD1995" s="13">
        <v>0</v>
      </c>
      <c r="AE1995" s="18">
        <f t="shared" si="380"/>
        <v>0.22620999999999999</v>
      </c>
      <c r="AF1995" s="18">
        <f t="shared" si="372"/>
        <v>0</v>
      </c>
      <c r="AG1995" s="19">
        <f t="shared" si="381"/>
        <v>-0.22620999999999999</v>
      </c>
      <c r="AH1995" s="16">
        <f t="shared" si="382"/>
        <v>-100</v>
      </c>
      <c r="AI1995" s="16">
        <f t="shared" si="383"/>
        <v>0.21608076713489788</v>
      </c>
      <c r="AJ1995" s="44">
        <v>221112</v>
      </c>
      <c r="AK1995" s="15" t="s">
        <v>686</v>
      </c>
      <c r="AL1995" s="14" t="s">
        <v>57</v>
      </c>
      <c r="AM1995" s="39" t="s">
        <v>58</v>
      </c>
      <c r="AN1995" s="39" t="s">
        <v>59</v>
      </c>
      <c r="AO1995" s="39" t="s">
        <v>60</v>
      </c>
      <c r="AP1995" s="39" t="s">
        <v>61</v>
      </c>
      <c r="AQ1995" s="20"/>
      <c r="AR1995" s="20"/>
      <c r="AS1995" s="20"/>
      <c r="AT1995" s="20"/>
      <c r="AU1995" s="20"/>
      <c r="AV1995" s="20"/>
      <c r="AW1995" s="20"/>
      <c r="AX1995" s="20"/>
      <c r="AY1995" s="20"/>
      <c r="AZ1995" s="20"/>
      <c r="BA1995" s="20"/>
      <c r="BB1995" s="20"/>
    </row>
    <row r="1996" spans="1:54" ht="26.1" customHeight="1" x14ac:dyDescent="0.25">
      <c r="A1996" s="40" t="s">
        <v>10</v>
      </c>
      <c r="B1996" s="13" t="s">
        <v>10</v>
      </c>
      <c r="C1996" s="13" t="s">
        <v>252</v>
      </c>
      <c r="D1996" s="13">
        <v>34003</v>
      </c>
      <c r="E1996" s="13">
        <v>2488</v>
      </c>
      <c r="F1996" s="13" t="s">
        <v>271</v>
      </c>
      <c r="G1996" s="13" t="s">
        <v>276</v>
      </c>
      <c r="H1996" s="13" t="s">
        <v>82</v>
      </c>
      <c r="I1996" s="13" t="s">
        <v>84</v>
      </c>
      <c r="J1996" s="13" t="s">
        <v>308</v>
      </c>
      <c r="K1996" s="4">
        <v>2398</v>
      </c>
      <c r="L1996" s="4">
        <v>1101</v>
      </c>
      <c r="M1996" s="13" t="s">
        <v>36</v>
      </c>
      <c r="N1996" s="15" t="s">
        <v>679</v>
      </c>
      <c r="O1996" s="15">
        <v>71.167565226936603</v>
      </c>
      <c r="P1996" s="15">
        <v>86.794749420000002</v>
      </c>
      <c r="Q1996" s="15">
        <f t="shared" si="373"/>
        <v>15.6271841930634</v>
      </c>
      <c r="R1996" s="15">
        <f t="shared" si="374"/>
        <v>21.958295388119559</v>
      </c>
      <c r="S1996" s="15">
        <v>18.111506315201229</v>
      </c>
      <c r="T1996" s="15">
        <v>22.971234448000001</v>
      </c>
      <c r="U1996" s="15">
        <f t="shared" si="375"/>
        <v>4.8597281327987716</v>
      </c>
      <c r="V1996" s="16">
        <f t="shared" si="376"/>
        <v>26.832269211754834</v>
      </c>
      <c r="W1996" s="17">
        <f t="shared" si="377"/>
        <v>0.19686419907827424</v>
      </c>
      <c r="X1996" s="17">
        <f t="shared" si="377"/>
        <v>0.24968733095652174</v>
      </c>
      <c r="Y1996" s="16">
        <f t="shared" si="378"/>
        <v>5.2823131878247498E-2</v>
      </c>
      <c r="Z1996" s="15">
        <f t="shared" si="379"/>
        <v>26.832269211754824</v>
      </c>
      <c r="AA1996" s="13">
        <v>71.17</v>
      </c>
      <c r="AB1996" s="13">
        <v>463.7</v>
      </c>
      <c r="AC1996" s="13">
        <v>30.88</v>
      </c>
      <c r="AD1996" s="13">
        <v>0</v>
      </c>
      <c r="AE1996" s="18">
        <f t="shared" si="380"/>
        <v>0.23185</v>
      </c>
      <c r="AF1996" s="18">
        <f t="shared" si="372"/>
        <v>0.29406061616745355</v>
      </c>
      <c r="AG1996" s="19">
        <f t="shared" si="381"/>
        <v>6.2210616167453547E-2</v>
      </c>
      <c r="AH1996" s="16">
        <f t="shared" si="382"/>
        <v>26.832269211754816</v>
      </c>
      <c r="AI1996" s="16">
        <f t="shared" si="383"/>
        <v>3.4985800921725763E-2</v>
      </c>
      <c r="AJ1996" s="44" t="s">
        <v>681</v>
      </c>
      <c r="AK1996" s="15" t="s">
        <v>683</v>
      </c>
      <c r="AL1996" s="14" t="s">
        <v>76</v>
      </c>
      <c r="AM1996" s="39" t="s">
        <v>58</v>
      </c>
      <c r="AN1996" s="39" t="s">
        <v>59</v>
      </c>
      <c r="AO1996" s="39" t="s">
        <v>77</v>
      </c>
      <c r="AP1996" s="39" t="s">
        <v>61</v>
      </c>
      <c r="AQ1996" s="20"/>
      <c r="AR1996" s="20"/>
      <c r="AS1996" s="20"/>
      <c r="AT1996" s="20"/>
      <c r="AU1996" s="20"/>
      <c r="AV1996" s="20"/>
      <c r="AW1996" s="20"/>
      <c r="AX1996" s="20"/>
      <c r="AY1996" s="20"/>
      <c r="AZ1996" s="20"/>
      <c r="BA1996" s="20"/>
      <c r="BB1996" s="20"/>
    </row>
    <row r="1997" spans="1:54" ht="26.1" hidden="1" customHeight="1" x14ac:dyDescent="0.25">
      <c r="A1997" s="39" t="s">
        <v>31</v>
      </c>
      <c r="B1997" s="13" t="s">
        <v>31</v>
      </c>
      <c r="C1997" s="13" t="s">
        <v>252</v>
      </c>
      <c r="D1997" s="13">
        <v>34013</v>
      </c>
      <c r="E1997" s="13">
        <v>7627</v>
      </c>
      <c r="F1997" s="13" t="s">
        <v>280</v>
      </c>
      <c r="G1997" s="13" t="s">
        <v>276</v>
      </c>
      <c r="H1997" s="13" t="s">
        <v>132</v>
      </c>
      <c r="I1997" s="13" t="s">
        <v>134</v>
      </c>
      <c r="J1997" s="13" t="s">
        <v>438</v>
      </c>
      <c r="K1997" s="4">
        <v>2401</v>
      </c>
      <c r="L1997" s="4">
        <v>2001</v>
      </c>
      <c r="M1997" s="14" t="s">
        <v>35</v>
      </c>
      <c r="N1997" s="15" t="s">
        <v>679</v>
      </c>
      <c r="O1997" s="15">
        <v>17.629143125641299</v>
      </c>
      <c r="P1997" s="15">
        <v>0</v>
      </c>
      <c r="Q1997" s="15">
        <f t="shared" si="373"/>
        <v>-17.629143125641299</v>
      </c>
      <c r="R1997" s="15">
        <f t="shared" si="374"/>
        <v>-100</v>
      </c>
      <c r="S1997" s="15">
        <v>7.1195658437949199</v>
      </c>
      <c r="T1997" s="15">
        <v>0</v>
      </c>
      <c r="U1997" s="15">
        <f t="shared" si="375"/>
        <v>-7.1195658437949199</v>
      </c>
      <c r="V1997" s="16">
        <f t="shared" si="376"/>
        <v>-100</v>
      </c>
      <c r="W1997" s="17">
        <f t="shared" si="377"/>
        <v>7.7386585258640436E-2</v>
      </c>
      <c r="X1997" s="17">
        <f t="shared" si="377"/>
        <v>0</v>
      </c>
      <c r="Y1997" s="16">
        <f t="shared" si="378"/>
        <v>-7.7386585258640436E-2</v>
      </c>
      <c r="Z1997" s="15">
        <f t="shared" si="379"/>
        <v>-100</v>
      </c>
      <c r="AA1997" s="13">
        <v>17.63</v>
      </c>
      <c r="AB1997" s="13">
        <v>465.08</v>
      </c>
      <c r="AC1997" s="13">
        <v>0</v>
      </c>
      <c r="AD1997" s="13">
        <v>363.06</v>
      </c>
      <c r="AE1997" s="18">
        <f t="shared" si="380"/>
        <v>0.23254</v>
      </c>
      <c r="AF1997" s="18">
        <f t="shared" si="372"/>
        <v>0</v>
      </c>
      <c r="AG1997" s="19">
        <f t="shared" si="381"/>
        <v>-0.23254</v>
      </c>
      <c r="AH1997" s="16">
        <f t="shared" si="382"/>
        <v>-100</v>
      </c>
      <c r="AI1997" s="16">
        <f t="shared" si="383"/>
        <v>0.15515341474135957</v>
      </c>
      <c r="AJ1997" s="44">
        <v>221112</v>
      </c>
      <c r="AK1997" s="15" t="s">
        <v>686</v>
      </c>
      <c r="AL1997" s="14" t="s">
        <v>57</v>
      </c>
      <c r="AM1997" s="39" t="s">
        <v>58</v>
      </c>
      <c r="AN1997" s="39" t="s">
        <v>59</v>
      </c>
      <c r="AO1997" s="39" t="s">
        <v>60</v>
      </c>
      <c r="AP1997" s="39" t="s">
        <v>61</v>
      </c>
      <c r="AQ1997" s="20"/>
      <c r="AR1997" s="20"/>
      <c r="AS1997" s="20"/>
      <c r="AT1997" s="20"/>
      <c r="AU1997" s="20"/>
      <c r="AV1997" s="20"/>
      <c r="AW1997" s="20"/>
      <c r="AX1997" s="20"/>
      <c r="AY1997" s="20"/>
      <c r="AZ1997" s="20"/>
      <c r="BA1997" s="20"/>
      <c r="BB1997" s="20"/>
    </row>
    <row r="1998" spans="1:54" ht="26.1" hidden="1" customHeight="1" x14ac:dyDescent="0.25">
      <c r="A1998" s="39" t="s">
        <v>2</v>
      </c>
      <c r="B1998" s="13" t="s">
        <v>21</v>
      </c>
      <c r="C1998" s="13" t="s">
        <v>251</v>
      </c>
      <c r="D1998" s="13">
        <v>34033</v>
      </c>
      <c r="E1998" s="13">
        <v>65495</v>
      </c>
      <c r="F1998" s="13" t="s">
        <v>278</v>
      </c>
      <c r="G1998" s="13" t="s">
        <v>276</v>
      </c>
      <c r="H1998" s="13" t="s">
        <v>119</v>
      </c>
      <c r="I1998" s="13" t="s">
        <v>120</v>
      </c>
      <c r="J1998" s="13" t="s">
        <v>396</v>
      </c>
      <c r="K1998" s="4">
        <v>2384</v>
      </c>
      <c r="L1998" s="4">
        <v>8</v>
      </c>
      <c r="M1998" s="14" t="s">
        <v>35</v>
      </c>
      <c r="N1998" s="15" t="s">
        <v>679</v>
      </c>
      <c r="O1998" s="15">
        <v>6.2899765028724897</v>
      </c>
      <c r="P1998" s="15">
        <v>0</v>
      </c>
      <c r="Q1998" s="15">
        <f t="shared" si="373"/>
        <v>-6.2899765028724897</v>
      </c>
      <c r="R1998" s="15">
        <f t="shared" si="374"/>
        <v>-100</v>
      </c>
      <c r="S1998" s="15">
        <v>5.8127967591741898</v>
      </c>
      <c r="T1998" s="15">
        <v>0</v>
      </c>
      <c r="U1998" s="15">
        <f t="shared" si="375"/>
        <v>-5.8127967591741898</v>
      </c>
      <c r="V1998" s="16">
        <f t="shared" si="376"/>
        <v>-100</v>
      </c>
      <c r="W1998" s="17">
        <f t="shared" si="377"/>
        <v>6.3182573469284672E-2</v>
      </c>
      <c r="X1998" s="17">
        <f t="shared" si="377"/>
        <v>0</v>
      </c>
      <c r="Y1998" s="16">
        <f t="shared" si="378"/>
        <v>-6.3182573469284672E-2</v>
      </c>
      <c r="Z1998" s="15">
        <f t="shared" si="379"/>
        <v>-100</v>
      </c>
      <c r="AA1998" s="13">
        <v>6.29</v>
      </c>
      <c r="AB1998" s="13">
        <v>470.73</v>
      </c>
      <c r="AC1998" s="13">
        <v>0</v>
      </c>
      <c r="AD1998" s="13">
        <v>7.61</v>
      </c>
      <c r="AE1998" s="18">
        <f t="shared" si="380"/>
        <v>0.23536500000000002</v>
      </c>
      <c r="AF1998" s="18">
        <f t="shared" si="372"/>
        <v>0</v>
      </c>
      <c r="AG1998" s="19">
        <f t="shared" si="381"/>
        <v>-0.23536500000000002</v>
      </c>
      <c r="AH1998" s="16">
        <f t="shared" si="382"/>
        <v>-100</v>
      </c>
      <c r="AI1998" s="16">
        <f t="shared" si="383"/>
        <v>0.17218242653071536</v>
      </c>
      <c r="AJ1998" s="44">
        <v>221112</v>
      </c>
      <c r="AK1998" s="15" t="s">
        <v>684</v>
      </c>
      <c r="AL1998" s="14" t="s">
        <v>121</v>
      </c>
      <c r="AM1998" s="39" t="s">
        <v>65</v>
      </c>
      <c r="AN1998" s="39" t="s">
        <v>59</v>
      </c>
      <c r="AO1998" s="39" t="s">
        <v>60</v>
      </c>
      <c r="AP1998" s="39" t="s">
        <v>122</v>
      </c>
      <c r="AQ1998" s="20"/>
      <c r="AR1998" s="20"/>
      <c r="AS1998" s="20"/>
      <c r="AT1998" s="20"/>
      <c r="AU1998" s="20"/>
      <c r="AV1998" s="20"/>
      <c r="AW1998" s="20"/>
      <c r="AX1998" s="20"/>
      <c r="AY1998" s="20"/>
      <c r="AZ1998" s="20"/>
      <c r="BA1998" s="20"/>
      <c r="BB1998" s="20"/>
    </row>
    <row r="1999" spans="1:54" ht="26.1" customHeight="1" x14ac:dyDescent="0.25">
      <c r="A1999" s="40" t="s">
        <v>29</v>
      </c>
      <c r="B1999" s="13" t="s">
        <v>260</v>
      </c>
      <c r="C1999" s="13" t="s">
        <v>252</v>
      </c>
      <c r="D1999" s="13">
        <v>34023</v>
      </c>
      <c r="E1999" s="13">
        <v>17884</v>
      </c>
      <c r="F1999" s="13" t="s">
        <v>592</v>
      </c>
      <c r="G1999" s="13" t="s">
        <v>276</v>
      </c>
      <c r="H1999" s="13" t="s">
        <v>220</v>
      </c>
      <c r="I1999" s="13" t="s">
        <v>221</v>
      </c>
      <c r="J1999" s="13" t="s">
        <v>591</v>
      </c>
      <c r="K1999" s="4">
        <v>2390</v>
      </c>
      <c r="L1999" s="4">
        <v>16001</v>
      </c>
      <c r="M1999" s="13" t="s">
        <v>36</v>
      </c>
      <c r="N1999" s="15" t="s">
        <v>679</v>
      </c>
      <c r="O1999" s="15">
        <v>2.83370097328251</v>
      </c>
      <c r="P1999" s="15">
        <v>1.349174197</v>
      </c>
      <c r="Q1999" s="15">
        <f t="shared" si="373"/>
        <v>-1.4845267762825101</v>
      </c>
      <c r="R1999" s="15">
        <f t="shared" si="374"/>
        <v>-52.388265038525219</v>
      </c>
      <c r="S1999" s="15">
        <v>1.317086115455105</v>
      </c>
      <c r="T1999" s="15">
        <v>0.703180849</v>
      </c>
      <c r="U1999" s="15">
        <f t="shared" si="375"/>
        <v>-0.61390526645510501</v>
      </c>
      <c r="V1999" s="16">
        <f t="shared" si="376"/>
        <v>-46.610867676103062</v>
      </c>
      <c r="W1999" s="17">
        <f t="shared" si="377"/>
        <v>1.4316153428859836E-2</v>
      </c>
      <c r="X1999" s="17">
        <f t="shared" si="377"/>
        <v>7.6432700978260873E-3</v>
      </c>
      <c r="Y1999" s="16">
        <f t="shared" si="378"/>
        <v>-6.6728833310337491E-3</v>
      </c>
      <c r="Z1999" s="15">
        <f t="shared" si="379"/>
        <v>-46.610867676103055</v>
      </c>
      <c r="AA1999" s="13">
        <v>1.67</v>
      </c>
      <c r="AB1999" s="13">
        <v>471.87</v>
      </c>
      <c r="AC1999" s="13">
        <v>1.54</v>
      </c>
      <c r="AD1999" s="13">
        <v>0</v>
      </c>
      <c r="AE1999" s="18">
        <f t="shared" si="380"/>
        <v>0.23593500000000001</v>
      </c>
      <c r="AF1999" s="18">
        <f t="shared" si="372"/>
        <v>0.12596364934838628</v>
      </c>
      <c r="AG1999" s="19">
        <f t="shared" si="381"/>
        <v>-0.10997135065161373</v>
      </c>
      <c r="AH1999" s="16">
        <f t="shared" si="382"/>
        <v>-46.610867676103048</v>
      </c>
      <c r="AI1999" s="16">
        <f t="shared" si="383"/>
        <v>0.22161884657114017</v>
      </c>
      <c r="AJ1999" s="44">
        <v>221112</v>
      </c>
      <c r="AK1999" s="15" t="s">
        <v>686</v>
      </c>
      <c r="AL1999" s="14" t="s">
        <v>57</v>
      </c>
      <c r="AM1999" s="39" t="s">
        <v>58</v>
      </c>
      <c r="AN1999" s="39" t="s">
        <v>59</v>
      </c>
      <c r="AO1999" s="39" t="s">
        <v>60</v>
      </c>
      <c r="AP1999" s="39" t="s">
        <v>61</v>
      </c>
      <c r="AQ1999" s="20"/>
      <c r="AR1999" s="20"/>
      <c r="AS1999" s="20"/>
      <c r="AT1999" s="20"/>
      <c r="AU1999" s="20"/>
      <c r="AV1999" s="20"/>
      <c r="AW1999" s="20"/>
      <c r="AX1999" s="20"/>
      <c r="AY1999" s="20"/>
      <c r="AZ1999" s="20"/>
      <c r="BA1999" s="20"/>
      <c r="BB1999" s="20"/>
    </row>
    <row r="2000" spans="1:54" ht="26.1" customHeight="1" x14ac:dyDescent="0.25">
      <c r="A2000" s="40" t="s">
        <v>30</v>
      </c>
      <c r="B2000" s="13" t="s">
        <v>260</v>
      </c>
      <c r="C2000" s="13" t="s">
        <v>252</v>
      </c>
      <c r="D2000" s="13">
        <v>34023</v>
      </c>
      <c r="E2000" s="13">
        <v>17824</v>
      </c>
      <c r="F2000" s="13" t="s">
        <v>280</v>
      </c>
      <c r="G2000" s="13" t="s">
        <v>313</v>
      </c>
      <c r="H2000" s="13" t="s">
        <v>126</v>
      </c>
      <c r="I2000" s="13" t="s">
        <v>128</v>
      </c>
      <c r="J2000" s="13" t="s">
        <v>413</v>
      </c>
      <c r="K2000" s="4">
        <v>2400</v>
      </c>
      <c r="L2000" s="4">
        <v>11001</v>
      </c>
      <c r="M2000" s="13" t="s">
        <v>36</v>
      </c>
      <c r="N2000" s="15" t="s">
        <v>679</v>
      </c>
      <c r="O2000" s="15">
        <v>13.8603159414386</v>
      </c>
      <c r="P2000" s="15">
        <v>0</v>
      </c>
      <c r="Q2000" s="15">
        <f t="shared" si="373"/>
        <v>-13.8603159414386</v>
      </c>
      <c r="R2000" s="15">
        <f t="shared" si="374"/>
        <v>-100</v>
      </c>
      <c r="S2000" s="15">
        <v>7.6569471248898777</v>
      </c>
      <c r="T2000" s="15">
        <v>0</v>
      </c>
      <c r="U2000" s="15">
        <f t="shared" si="375"/>
        <v>-7.6569471248898777</v>
      </c>
      <c r="V2000" s="16">
        <f t="shared" si="376"/>
        <v>-100</v>
      </c>
      <c r="W2000" s="17">
        <f t="shared" si="377"/>
        <v>8.3227686140107365E-2</v>
      </c>
      <c r="X2000" s="17">
        <f t="shared" si="377"/>
        <v>0</v>
      </c>
      <c r="Y2000" s="16">
        <f t="shared" si="378"/>
        <v>-8.3227686140107365E-2</v>
      </c>
      <c r="Z2000" s="15">
        <f t="shared" si="379"/>
        <v>-100</v>
      </c>
      <c r="AA2000" s="13">
        <v>11.18</v>
      </c>
      <c r="AB2000" s="13">
        <v>472.04</v>
      </c>
      <c r="AC2000" s="13">
        <v>0</v>
      </c>
      <c r="AD2000" s="13">
        <v>0</v>
      </c>
      <c r="AE2000" s="18">
        <f t="shared" si="380"/>
        <v>0.23602000000000001</v>
      </c>
      <c r="AF2000" s="18">
        <f t="shared" ref="AF2000:AF2063" si="384">IFERROR(AE2000+(AE2000*(Z2000/100)),"0.00")</f>
        <v>0</v>
      </c>
      <c r="AG2000" s="19">
        <f t="shared" si="381"/>
        <v>-0.23602000000000001</v>
      </c>
      <c r="AH2000" s="16">
        <f t="shared" si="382"/>
        <v>-100</v>
      </c>
      <c r="AI2000" s="16">
        <f t="shared" si="383"/>
        <v>0.15279231385989264</v>
      </c>
      <c r="AJ2000" s="44">
        <v>221112</v>
      </c>
      <c r="AK2000" s="15" t="s">
        <v>686</v>
      </c>
      <c r="AL2000" s="14" t="s">
        <v>57</v>
      </c>
      <c r="AM2000" s="39" t="s">
        <v>58</v>
      </c>
      <c r="AN2000" s="39" t="s">
        <v>59</v>
      </c>
      <c r="AO2000" s="39" t="s">
        <v>60</v>
      </c>
      <c r="AP2000" s="39" t="s">
        <v>61</v>
      </c>
      <c r="AQ2000" s="20"/>
      <c r="AR2000" s="20"/>
      <c r="AS2000" s="20"/>
      <c r="AT2000" s="20"/>
      <c r="AU2000" s="20"/>
      <c r="AV2000" s="20"/>
      <c r="AW2000" s="20"/>
      <c r="AX2000" s="20"/>
      <c r="AY2000" s="20"/>
      <c r="AZ2000" s="20"/>
      <c r="BA2000" s="20"/>
      <c r="BB2000" s="20"/>
    </row>
    <row r="2001" spans="1:54" ht="26.1" customHeight="1" x14ac:dyDescent="0.25">
      <c r="A2001" s="40" t="s">
        <v>10</v>
      </c>
      <c r="B2001" s="13" t="s">
        <v>10</v>
      </c>
      <c r="C2001" s="13" t="s">
        <v>252</v>
      </c>
      <c r="D2001" s="13">
        <v>34003</v>
      </c>
      <c r="E2001" s="13">
        <v>2488</v>
      </c>
      <c r="F2001" s="13" t="s">
        <v>280</v>
      </c>
      <c r="G2001" s="13" t="s">
        <v>276</v>
      </c>
      <c r="H2001" s="13" t="s">
        <v>82</v>
      </c>
      <c r="I2001" s="13" t="s">
        <v>83</v>
      </c>
      <c r="J2001" s="13" t="s">
        <v>304</v>
      </c>
      <c r="K2001" s="4">
        <v>2398</v>
      </c>
      <c r="L2001" s="4">
        <v>3001</v>
      </c>
      <c r="M2001" s="13" t="s">
        <v>36</v>
      </c>
      <c r="N2001" s="15" t="s">
        <v>679</v>
      </c>
      <c r="O2001" s="15">
        <v>2.0994999999954498</v>
      </c>
      <c r="P2001" s="15">
        <v>0</v>
      </c>
      <c r="Q2001" s="15">
        <f t="shared" si="373"/>
        <v>-2.0994999999954498</v>
      </c>
      <c r="R2001" s="15">
        <f t="shared" si="374"/>
        <v>-100</v>
      </c>
      <c r="S2001" s="15">
        <v>1.507333333330098</v>
      </c>
      <c r="T2001" s="15">
        <v>0</v>
      </c>
      <c r="U2001" s="15">
        <f t="shared" si="375"/>
        <v>-1.507333333330098</v>
      </c>
      <c r="V2001" s="16">
        <f t="shared" si="376"/>
        <v>-100</v>
      </c>
      <c r="W2001" s="17">
        <f t="shared" si="377"/>
        <v>1.6384057970979325E-2</v>
      </c>
      <c r="X2001" s="17">
        <f t="shared" si="377"/>
        <v>0</v>
      </c>
      <c r="Y2001" s="16">
        <f t="shared" si="378"/>
        <v>-1.6384057970979325E-2</v>
      </c>
      <c r="Z2001" s="15">
        <f t="shared" si="379"/>
        <v>-100</v>
      </c>
      <c r="AA2001" s="13">
        <v>1.38</v>
      </c>
      <c r="AB2001" s="13">
        <v>479.16</v>
      </c>
      <c r="AC2001" s="13">
        <v>1.38</v>
      </c>
      <c r="AD2001" s="13">
        <v>0</v>
      </c>
      <c r="AE2001" s="18">
        <f t="shared" si="380"/>
        <v>0.23958000000000002</v>
      </c>
      <c r="AF2001" s="18">
        <f t="shared" si="384"/>
        <v>0</v>
      </c>
      <c r="AG2001" s="19">
        <f t="shared" si="381"/>
        <v>-0.23958000000000002</v>
      </c>
      <c r="AH2001" s="16">
        <f t="shared" si="382"/>
        <v>-100</v>
      </c>
      <c r="AI2001" s="16">
        <f t="shared" si="383"/>
        <v>0.22319594202902068</v>
      </c>
      <c r="AJ2001" s="44">
        <v>221112</v>
      </c>
      <c r="AK2001" s="15" t="s">
        <v>686</v>
      </c>
      <c r="AL2001" s="14" t="s">
        <v>57</v>
      </c>
      <c r="AM2001" s="39" t="s">
        <v>58</v>
      </c>
      <c r="AN2001" s="39" t="s">
        <v>59</v>
      </c>
      <c r="AO2001" s="39" t="s">
        <v>60</v>
      </c>
      <c r="AP2001" s="39" t="s">
        <v>61</v>
      </c>
      <c r="AQ2001" s="20"/>
      <c r="AR2001" s="20"/>
      <c r="AS2001" s="20"/>
      <c r="AT2001" s="20"/>
      <c r="AU2001" s="20"/>
      <c r="AV2001" s="20"/>
      <c r="AW2001" s="20"/>
      <c r="AX2001" s="20"/>
      <c r="AY2001" s="20"/>
      <c r="AZ2001" s="20"/>
      <c r="BA2001" s="20"/>
      <c r="BB2001" s="20"/>
    </row>
    <row r="2002" spans="1:54" ht="26.1" hidden="1" customHeight="1" x14ac:dyDescent="0.25">
      <c r="A2002" s="40" t="s">
        <v>28</v>
      </c>
      <c r="B2002" s="13" t="s">
        <v>24</v>
      </c>
      <c r="C2002" s="13" t="s">
        <v>251</v>
      </c>
      <c r="D2002" s="13">
        <v>34011</v>
      </c>
      <c r="E2002" s="13">
        <v>75512</v>
      </c>
      <c r="F2002" s="13" t="s">
        <v>376</v>
      </c>
      <c r="G2002" s="13" t="s">
        <v>377</v>
      </c>
      <c r="H2002" s="13" t="s">
        <v>95</v>
      </c>
      <c r="I2002" s="13" t="s">
        <v>96</v>
      </c>
      <c r="J2002" s="13" t="s">
        <v>375</v>
      </c>
      <c r="K2002" s="4">
        <v>2379</v>
      </c>
      <c r="L2002" s="4">
        <v>3001</v>
      </c>
      <c r="M2002" s="13" t="s">
        <v>36</v>
      </c>
      <c r="N2002" s="15" t="s">
        <v>679</v>
      </c>
      <c r="O2002" s="15">
        <v>46.596326859331199</v>
      </c>
      <c r="P2002" s="15">
        <v>4.1037379720000002</v>
      </c>
      <c r="Q2002" s="15">
        <f t="shared" si="373"/>
        <v>-42.492588887331202</v>
      </c>
      <c r="R2002" s="15">
        <f t="shared" si="374"/>
        <v>-91.193001147088921</v>
      </c>
      <c r="S2002" s="15">
        <v>20.36517952387797</v>
      </c>
      <c r="T2002" s="15">
        <v>1.750555589</v>
      </c>
      <c r="U2002" s="15">
        <f t="shared" si="375"/>
        <v>-18.614623934877969</v>
      </c>
      <c r="V2002" s="16">
        <f t="shared" si="376"/>
        <v>-91.404173054563586</v>
      </c>
      <c r="W2002" s="17">
        <f t="shared" si="377"/>
        <v>0.22136064699867358</v>
      </c>
      <c r="X2002" s="17">
        <f t="shared" si="377"/>
        <v>1.9027778141304349E-2</v>
      </c>
      <c r="Y2002" s="16">
        <f t="shared" si="378"/>
        <v>-0.20233286885736923</v>
      </c>
      <c r="Z2002" s="15">
        <f t="shared" si="379"/>
        <v>-91.4041730545636</v>
      </c>
      <c r="AA2002" s="13">
        <v>5.73</v>
      </c>
      <c r="AB2002" s="13">
        <v>482.95</v>
      </c>
      <c r="AC2002" s="13">
        <v>4.47</v>
      </c>
      <c r="AD2002" s="13">
        <v>0</v>
      </c>
      <c r="AE2002" s="18">
        <f t="shared" si="380"/>
        <v>0.241475</v>
      </c>
      <c r="AF2002" s="18">
        <f t="shared" si="384"/>
        <v>2.0756773116492544E-2</v>
      </c>
      <c r="AG2002" s="19">
        <f t="shared" si="381"/>
        <v>-0.22071822688350745</v>
      </c>
      <c r="AH2002" s="16">
        <f t="shared" si="382"/>
        <v>-91.4041730545636</v>
      </c>
      <c r="AI2002" s="16">
        <f t="shared" si="383"/>
        <v>2.0114353001326413E-2</v>
      </c>
      <c r="AJ2002" s="44" t="s">
        <v>681</v>
      </c>
      <c r="AK2002" s="15" t="s">
        <v>686</v>
      </c>
      <c r="AL2002" s="14" t="s">
        <v>76</v>
      </c>
      <c r="AM2002" s="39" t="s">
        <v>58</v>
      </c>
      <c r="AN2002" s="39" t="s">
        <v>59</v>
      </c>
      <c r="AO2002" s="39" t="s">
        <v>77</v>
      </c>
      <c r="AP2002" s="39" t="s">
        <v>61</v>
      </c>
      <c r="AQ2002" s="20"/>
      <c r="AR2002" s="20"/>
      <c r="AS2002" s="20"/>
      <c r="AT2002" s="20"/>
      <c r="AU2002" s="20"/>
      <c r="AV2002" s="20"/>
      <c r="AW2002" s="20"/>
      <c r="AX2002" s="20"/>
      <c r="AY2002" s="20"/>
      <c r="AZ2002" s="20"/>
      <c r="BA2002" s="20"/>
      <c r="BB2002" s="20"/>
    </row>
    <row r="2003" spans="1:54" ht="26.1" customHeight="1" x14ac:dyDescent="0.25">
      <c r="A2003" s="40" t="s">
        <v>29</v>
      </c>
      <c r="B2003" s="13" t="s">
        <v>260</v>
      </c>
      <c r="C2003" s="13" t="s">
        <v>252</v>
      </c>
      <c r="D2003" s="13">
        <v>34023</v>
      </c>
      <c r="E2003" s="13">
        <v>17884</v>
      </c>
      <c r="F2003" s="13" t="s">
        <v>598</v>
      </c>
      <c r="G2003" s="13" t="s">
        <v>276</v>
      </c>
      <c r="H2003" s="13" t="s">
        <v>220</v>
      </c>
      <c r="I2003" s="13" t="s">
        <v>223</v>
      </c>
      <c r="J2003" s="13" t="s">
        <v>597</v>
      </c>
      <c r="K2003" s="4">
        <v>2390</v>
      </c>
      <c r="L2003" s="4">
        <v>14001</v>
      </c>
      <c r="M2003" s="13" t="s">
        <v>36</v>
      </c>
      <c r="N2003" s="15" t="s">
        <v>679</v>
      </c>
      <c r="O2003" s="15">
        <v>5.4973079999874899E-2</v>
      </c>
      <c r="P2003" s="15">
        <v>3.2063249000000002E-2</v>
      </c>
      <c r="Q2003" s="15">
        <f t="shared" si="373"/>
        <v>-2.2909830999874897E-2</v>
      </c>
      <c r="R2003" s="15">
        <f t="shared" si="374"/>
        <v>-41.674636021716502</v>
      </c>
      <c r="S2003" s="15">
        <v>0</v>
      </c>
      <c r="T2003" s="15">
        <v>0</v>
      </c>
      <c r="U2003" s="15">
        <f t="shared" si="375"/>
        <v>0</v>
      </c>
      <c r="V2003" s="16" t="str">
        <f t="shared" si="376"/>
        <v>NA</v>
      </c>
      <c r="W2003" s="17">
        <f t="shared" si="377"/>
        <v>0</v>
      </c>
      <c r="X2003" s="17">
        <f t="shared" si="377"/>
        <v>0</v>
      </c>
      <c r="Y2003" s="16">
        <f t="shared" si="378"/>
        <v>0</v>
      </c>
      <c r="Z2003" s="15" t="str">
        <f t="shared" si="379"/>
        <v>0.00</v>
      </c>
      <c r="AA2003" s="13">
        <v>1.02</v>
      </c>
      <c r="AB2003" s="13">
        <v>483.26</v>
      </c>
      <c r="AC2003" s="13">
        <v>1</v>
      </c>
      <c r="AD2003" s="13">
        <v>0</v>
      </c>
      <c r="AE2003" s="18">
        <f t="shared" si="380"/>
        <v>0.24162999999999998</v>
      </c>
      <c r="AF2003" s="18">
        <f t="shared" si="384"/>
        <v>0.24162999999999998</v>
      </c>
      <c r="AG2003" s="19">
        <f t="shared" si="381"/>
        <v>0</v>
      </c>
      <c r="AH2003" s="16">
        <f t="shared" si="382"/>
        <v>0</v>
      </c>
      <c r="AI2003" s="16">
        <f t="shared" si="383"/>
        <v>0.24162999999999998</v>
      </c>
      <c r="AJ2003" s="44">
        <v>221112</v>
      </c>
      <c r="AK2003" s="15" t="s">
        <v>686</v>
      </c>
      <c r="AL2003" s="14" t="s">
        <v>57</v>
      </c>
      <c r="AM2003" s="39" t="s">
        <v>58</v>
      </c>
      <c r="AN2003" s="39" t="s">
        <v>59</v>
      </c>
      <c r="AO2003" s="39" t="s">
        <v>60</v>
      </c>
      <c r="AP2003" s="39" t="s">
        <v>61</v>
      </c>
      <c r="AQ2003" s="20"/>
      <c r="AR2003" s="20"/>
      <c r="AS2003" s="20"/>
      <c r="AT2003" s="20"/>
      <c r="AU2003" s="20"/>
      <c r="AV2003" s="20"/>
      <c r="AW2003" s="20"/>
      <c r="AX2003" s="20"/>
      <c r="AY2003" s="20"/>
      <c r="AZ2003" s="20"/>
      <c r="BA2003" s="20"/>
      <c r="BB2003" s="20"/>
    </row>
    <row r="2004" spans="1:54" ht="26.1" customHeight="1" x14ac:dyDescent="0.25">
      <c r="A2004" s="40" t="s">
        <v>30</v>
      </c>
      <c r="B2004" s="13" t="s">
        <v>260</v>
      </c>
      <c r="C2004" s="13" t="s">
        <v>252</v>
      </c>
      <c r="D2004" s="13">
        <v>34023</v>
      </c>
      <c r="E2004" s="13">
        <v>17824</v>
      </c>
      <c r="F2004" s="13" t="s">
        <v>271</v>
      </c>
      <c r="G2004" s="13" t="s">
        <v>272</v>
      </c>
      <c r="H2004" s="13" t="s">
        <v>126</v>
      </c>
      <c r="I2004" s="13" t="s">
        <v>129</v>
      </c>
      <c r="J2004" s="13" t="s">
        <v>416</v>
      </c>
      <c r="K2004" s="4">
        <v>2400</v>
      </c>
      <c r="L2004" s="4">
        <v>7001</v>
      </c>
      <c r="M2004" s="13" t="s">
        <v>36</v>
      </c>
      <c r="N2004" s="15" t="s">
        <v>679</v>
      </c>
      <c r="O2004" s="15">
        <v>8.9298640773134004</v>
      </c>
      <c r="P2004" s="15">
        <v>0</v>
      </c>
      <c r="Q2004" s="15">
        <f t="shared" si="373"/>
        <v>-8.9298640773134004</v>
      </c>
      <c r="R2004" s="15">
        <f t="shared" si="374"/>
        <v>-100</v>
      </c>
      <c r="S2004" s="15">
        <v>5.6328479120691988</v>
      </c>
      <c r="T2004" s="15">
        <v>0</v>
      </c>
      <c r="U2004" s="15">
        <f t="shared" si="375"/>
        <v>-5.6328479120691988</v>
      </c>
      <c r="V2004" s="16">
        <f t="shared" si="376"/>
        <v>-100</v>
      </c>
      <c r="W2004" s="17">
        <f t="shared" si="377"/>
        <v>6.1226607739882595E-2</v>
      </c>
      <c r="X2004" s="17">
        <f t="shared" si="377"/>
        <v>0</v>
      </c>
      <c r="Y2004" s="16">
        <f t="shared" si="378"/>
        <v>-6.1226607739882595E-2</v>
      </c>
      <c r="Z2004" s="15">
        <f t="shared" si="379"/>
        <v>-100</v>
      </c>
      <c r="AA2004" s="13">
        <v>6.71</v>
      </c>
      <c r="AB2004" s="13">
        <v>484.21</v>
      </c>
      <c r="AC2004" s="13">
        <v>6.12</v>
      </c>
      <c r="AD2004" s="13">
        <v>0</v>
      </c>
      <c r="AE2004" s="18">
        <f t="shared" si="380"/>
        <v>0.24210499999999999</v>
      </c>
      <c r="AF2004" s="18">
        <f t="shared" si="384"/>
        <v>0</v>
      </c>
      <c r="AG2004" s="19">
        <f t="shared" si="381"/>
        <v>-0.24210499999999999</v>
      </c>
      <c r="AH2004" s="16">
        <f t="shared" si="382"/>
        <v>-100</v>
      </c>
      <c r="AI2004" s="16">
        <f t="shared" si="383"/>
        <v>0.1808783922601174</v>
      </c>
      <c r="AJ2004" s="44">
        <v>221112</v>
      </c>
      <c r="AK2004" s="15" t="s">
        <v>686</v>
      </c>
      <c r="AL2004" s="14" t="s">
        <v>57</v>
      </c>
      <c r="AM2004" s="39" t="s">
        <v>58</v>
      </c>
      <c r="AN2004" s="39" t="s">
        <v>59</v>
      </c>
      <c r="AO2004" s="39" t="s">
        <v>60</v>
      </c>
      <c r="AP2004" s="39" t="s">
        <v>61</v>
      </c>
      <c r="AQ2004" s="20"/>
      <c r="AR2004" s="20"/>
      <c r="AS2004" s="20"/>
      <c r="AT2004" s="20"/>
      <c r="AU2004" s="20"/>
      <c r="AV2004" s="20"/>
      <c r="AW2004" s="20"/>
      <c r="AX2004" s="20"/>
      <c r="AY2004" s="20"/>
      <c r="AZ2004" s="20"/>
      <c r="BA2004" s="20"/>
      <c r="BB2004" s="20"/>
    </row>
    <row r="2005" spans="1:54" ht="26.1" hidden="1" customHeight="1" x14ac:dyDescent="0.25">
      <c r="A2005" s="39" t="s">
        <v>31</v>
      </c>
      <c r="B2005" s="13" t="s">
        <v>31</v>
      </c>
      <c r="C2005" s="13" t="s">
        <v>252</v>
      </c>
      <c r="D2005" s="13">
        <v>34013</v>
      </c>
      <c r="E2005" s="13">
        <v>7627</v>
      </c>
      <c r="F2005" s="13" t="s">
        <v>352</v>
      </c>
      <c r="G2005" s="13" t="s">
        <v>331</v>
      </c>
      <c r="H2005" s="13" t="s">
        <v>132</v>
      </c>
      <c r="I2005" s="13" t="s">
        <v>135</v>
      </c>
      <c r="J2005" s="13" t="s">
        <v>444</v>
      </c>
      <c r="K2005" s="4">
        <v>2401</v>
      </c>
      <c r="L2005" s="4">
        <v>26001</v>
      </c>
      <c r="M2005" s="14" t="s">
        <v>35</v>
      </c>
      <c r="N2005" s="15" t="s">
        <v>679</v>
      </c>
      <c r="O2005" s="15">
        <v>17.416332756895901</v>
      </c>
      <c r="P2005" s="15">
        <v>0</v>
      </c>
      <c r="Q2005" s="15">
        <f t="shared" si="373"/>
        <v>-17.416332756895901</v>
      </c>
      <c r="R2005" s="15">
        <f t="shared" si="374"/>
        <v>-100</v>
      </c>
      <c r="S2005" s="15">
        <v>6.7671674036413902</v>
      </c>
      <c r="T2005" s="15">
        <v>0</v>
      </c>
      <c r="U2005" s="15">
        <f t="shared" si="375"/>
        <v>-6.7671674036413902</v>
      </c>
      <c r="V2005" s="16">
        <f t="shared" si="376"/>
        <v>-100</v>
      </c>
      <c r="W2005" s="17">
        <f t="shared" si="377"/>
        <v>7.3556167430884681E-2</v>
      </c>
      <c r="X2005" s="17">
        <f t="shared" si="377"/>
        <v>0</v>
      </c>
      <c r="Y2005" s="16">
        <f t="shared" si="378"/>
        <v>-7.3556167430884681E-2</v>
      </c>
      <c r="Z2005" s="15">
        <f t="shared" si="379"/>
        <v>-100</v>
      </c>
      <c r="AA2005" s="13">
        <v>17.420000000000002</v>
      </c>
      <c r="AB2005" s="13">
        <v>486.03</v>
      </c>
      <c r="AC2005" s="13">
        <v>0</v>
      </c>
      <c r="AD2005" s="13">
        <v>526.66</v>
      </c>
      <c r="AE2005" s="18">
        <f t="shared" si="380"/>
        <v>0.24301499999999998</v>
      </c>
      <c r="AF2005" s="18">
        <f t="shared" si="384"/>
        <v>0</v>
      </c>
      <c r="AG2005" s="19">
        <f t="shared" si="381"/>
        <v>-0.24301499999999998</v>
      </c>
      <c r="AH2005" s="16">
        <f t="shared" si="382"/>
        <v>-100</v>
      </c>
      <c r="AI2005" s="16">
        <f t="shared" si="383"/>
        <v>0.16945883256911531</v>
      </c>
      <c r="AJ2005" s="44">
        <v>221112</v>
      </c>
      <c r="AK2005" s="15" t="s">
        <v>686</v>
      </c>
      <c r="AL2005" s="14" t="s">
        <v>57</v>
      </c>
      <c r="AM2005" s="39" t="s">
        <v>58</v>
      </c>
      <c r="AN2005" s="39" t="s">
        <v>59</v>
      </c>
      <c r="AO2005" s="39" t="s">
        <v>60</v>
      </c>
      <c r="AP2005" s="39" t="s">
        <v>61</v>
      </c>
      <c r="AQ2005" s="20"/>
      <c r="AR2005" s="20"/>
      <c r="AS2005" s="20"/>
      <c r="AT2005" s="20"/>
      <c r="AU2005" s="20"/>
      <c r="AV2005" s="20"/>
      <c r="AW2005" s="20"/>
      <c r="AX2005" s="20"/>
      <c r="AY2005" s="20"/>
      <c r="AZ2005" s="20"/>
      <c r="BA2005" s="20"/>
      <c r="BB2005" s="20"/>
    </row>
    <row r="2006" spans="1:54" ht="26.1" customHeight="1" x14ac:dyDescent="0.25">
      <c r="A2006" s="40" t="s">
        <v>31</v>
      </c>
      <c r="B2006" s="13" t="s">
        <v>31</v>
      </c>
      <c r="C2006" s="13" t="s">
        <v>252</v>
      </c>
      <c r="D2006" s="13">
        <v>34013</v>
      </c>
      <c r="E2006" s="13">
        <v>7627</v>
      </c>
      <c r="F2006" s="13" t="s">
        <v>352</v>
      </c>
      <c r="G2006" s="13" t="s">
        <v>331</v>
      </c>
      <c r="H2006" s="13" t="s">
        <v>132</v>
      </c>
      <c r="I2006" s="13" t="s">
        <v>135</v>
      </c>
      <c r="J2006" s="13" t="s">
        <v>444</v>
      </c>
      <c r="K2006" s="4">
        <v>2401</v>
      </c>
      <c r="L2006" s="4">
        <v>26001</v>
      </c>
      <c r="M2006" s="13" t="s">
        <v>36</v>
      </c>
      <c r="N2006" s="15" t="s">
        <v>679</v>
      </c>
      <c r="O2006" s="15">
        <v>27.968191351966599</v>
      </c>
      <c r="P2006" s="15">
        <v>0</v>
      </c>
      <c r="Q2006" s="15">
        <f t="shared" si="373"/>
        <v>-27.968191351966599</v>
      </c>
      <c r="R2006" s="15">
        <f t="shared" si="374"/>
        <v>-100</v>
      </c>
      <c r="S2006" s="15">
        <v>11.290447686763569</v>
      </c>
      <c r="T2006" s="15">
        <v>0</v>
      </c>
      <c r="U2006" s="15">
        <f t="shared" si="375"/>
        <v>-11.290447686763569</v>
      </c>
      <c r="V2006" s="16">
        <f t="shared" si="376"/>
        <v>-100</v>
      </c>
      <c r="W2006" s="17">
        <f t="shared" si="377"/>
        <v>0.1227222574648214</v>
      </c>
      <c r="X2006" s="17">
        <f t="shared" si="377"/>
        <v>0</v>
      </c>
      <c r="Y2006" s="16">
        <f t="shared" si="378"/>
        <v>-0.1227222574648214</v>
      </c>
      <c r="Z2006" s="15">
        <f t="shared" si="379"/>
        <v>-100</v>
      </c>
      <c r="AA2006" s="13">
        <v>17.579999999999998</v>
      </c>
      <c r="AB2006" s="13">
        <v>490.43</v>
      </c>
      <c r="AC2006" s="13">
        <v>2.7</v>
      </c>
      <c r="AD2006" s="13">
        <v>0</v>
      </c>
      <c r="AE2006" s="18">
        <f t="shared" si="380"/>
        <v>0.24521500000000002</v>
      </c>
      <c r="AF2006" s="18">
        <f t="shared" si="384"/>
        <v>0</v>
      </c>
      <c r="AG2006" s="19">
        <f t="shared" si="381"/>
        <v>-0.24521500000000002</v>
      </c>
      <c r="AH2006" s="16">
        <f t="shared" si="382"/>
        <v>-100</v>
      </c>
      <c r="AI2006" s="16">
        <f t="shared" si="383"/>
        <v>0.12249274253517861</v>
      </c>
      <c r="AJ2006" s="44">
        <v>221112</v>
      </c>
      <c r="AK2006" s="15" t="s">
        <v>686</v>
      </c>
      <c r="AL2006" s="14" t="s">
        <v>57</v>
      </c>
      <c r="AM2006" s="39" t="s">
        <v>58</v>
      </c>
      <c r="AN2006" s="39" t="s">
        <v>59</v>
      </c>
      <c r="AO2006" s="39" t="s">
        <v>60</v>
      </c>
      <c r="AP2006" s="39" t="s">
        <v>61</v>
      </c>
      <c r="AQ2006" s="20"/>
      <c r="AR2006" s="20"/>
      <c r="AS2006" s="20"/>
      <c r="AT2006" s="20"/>
      <c r="AU2006" s="20"/>
      <c r="AV2006" s="20"/>
      <c r="AW2006" s="20"/>
      <c r="AX2006" s="20"/>
      <c r="AY2006" s="20"/>
      <c r="AZ2006" s="20"/>
      <c r="BA2006" s="20"/>
      <c r="BB2006" s="20"/>
    </row>
    <row r="2007" spans="1:54" ht="26.1" customHeight="1" x14ac:dyDescent="0.25">
      <c r="A2007" s="40" t="s">
        <v>31</v>
      </c>
      <c r="B2007" s="13" t="s">
        <v>31</v>
      </c>
      <c r="C2007" s="13" t="s">
        <v>252</v>
      </c>
      <c r="D2007" s="13">
        <v>34013</v>
      </c>
      <c r="E2007" s="13">
        <v>7627</v>
      </c>
      <c r="F2007" s="13" t="s">
        <v>352</v>
      </c>
      <c r="G2007" s="13" t="s">
        <v>325</v>
      </c>
      <c r="H2007" s="13" t="s">
        <v>132</v>
      </c>
      <c r="I2007" s="13" t="s">
        <v>135</v>
      </c>
      <c r="J2007" s="13" t="s">
        <v>446</v>
      </c>
      <c r="K2007" s="4">
        <v>2401</v>
      </c>
      <c r="L2007" s="4">
        <v>24001</v>
      </c>
      <c r="M2007" s="13" t="s">
        <v>36</v>
      </c>
      <c r="N2007" s="15" t="s">
        <v>679</v>
      </c>
      <c r="O2007" s="15">
        <v>4.1391481695260302</v>
      </c>
      <c r="P2007" s="15">
        <v>0</v>
      </c>
      <c r="Q2007" s="15">
        <f t="shared" si="373"/>
        <v>-4.1391481695260302</v>
      </c>
      <c r="R2007" s="15">
        <f t="shared" si="374"/>
        <v>-100</v>
      </c>
      <c r="S2007" s="15">
        <v>1.7218112999563502</v>
      </c>
      <c r="T2007" s="15">
        <v>0</v>
      </c>
      <c r="U2007" s="15">
        <f t="shared" si="375"/>
        <v>-1.7218112999563502</v>
      </c>
      <c r="V2007" s="16">
        <f t="shared" si="376"/>
        <v>-100</v>
      </c>
      <c r="W2007" s="17">
        <f t="shared" si="377"/>
        <v>1.871534021691685E-2</v>
      </c>
      <c r="X2007" s="17">
        <f t="shared" si="377"/>
        <v>0</v>
      </c>
      <c r="Y2007" s="16">
        <f t="shared" si="378"/>
        <v>-1.871534021691685E-2</v>
      </c>
      <c r="Z2007" s="15">
        <f t="shared" si="379"/>
        <v>-100</v>
      </c>
      <c r="AA2007" s="13">
        <v>2.7</v>
      </c>
      <c r="AB2007" s="13">
        <v>491.13</v>
      </c>
      <c r="AC2007" s="13">
        <v>7.63</v>
      </c>
      <c r="AD2007" s="13">
        <v>0</v>
      </c>
      <c r="AE2007" s="18">
        <f t="shared" si="380"/>
        <v>0.24556500000000001</v>
      </c>
      <c r="AF2007" s="18">
        <f t="shared" si="384"/>
        <v>0</v>
      </c>
      <c r="AG2007" s="19">
        <f t="shared" si="381"/>
        <v>-0.24556500000000001</v>
      </c>
      <c r="AH2007" s="16">
        <f t="shared" si="382"/>
        <v>-100</v>
      </c>
      <c r="AI2007" s="16">
        <f t="shared" si="383"/>
        <v>0.22684965978308316</v>
      </c>
      <c r="AJ2007" s="44">
        <v>221112</v>
      </c>
      <c r="AK2007" s="15" t="s">
        <v>686</v>
      </c>
      <c r="AL2007" s="14" t="s">
        <v>57</v>
      </c>
      <c r="AM2007" s="39" t="s">
        <v>58</v>
      </c>
      <c r="AN2007" s="39" t="s">
        <v>59</v>
      </c>
      <c r="AO2007" s="39" t="s">
        <v>60</v>
      </c>
      <c r="AP2007" s="39" t="s">
        <v>61</v>
      </c>
      <c r="AQ2007" s="20"/>
      <c r="AR2007" s="20"/>
      <c r="AS2007" s="20"/>
      <c r="AT2007" s="20"/>
      <c r="AU2007" s="20"/>
      <c r="AV2007" s="20"/>
      <c r="AW2007" s="20"/>
      <c r="AX2007" s="20"/>
      <c r="AY2007" s="20"/>
      <c r="AZ2007" s="20"/>
      <c r="BA2007" s="20"/>
      <c r="BB2007" s="20"/>
    </row>
    <row r="2008" spans="1:54" ht="26.1" hidden="1" customHeight="1" x14ac:dyDescent="0.25">
      <c r="A2008" s="39" t="s">
        <v>29</v>
      </c>
      <c r="B2008" s="13" t="s">
        <v>260</v>
      </c>
      <c r="C2008" s="13" t="s">
        <v>252</v>
      </c>
      <c r="D2008" s="13">
        <v>34023</v>
      </c>
      <c r="E2008" s="13">
        <v>17884</v>
      </c>
      <c r="F2008" s="13" t="s">
        <v>598</v>
      </c>
      <c r="G2008" s="13" t="s">
        <v>276</v>
      </c>
      <c r="H2008" s="13" t="s">
        <v>220</v>
      </c>
      <c r="I2008" s="13" t="s">
        <v>223</v>
      </c>
      <c r="J2008" s="13" t="s">
        <v>597</v>
      </c>
      <c r="K2008" s="4">
        <v>2390</v>
      </c>
      <c r="L2008" s="4">
        <v>14001</v>
      </c>
      <c r="M2008" s="14" t="s">
        <v>35</v>
      </c>
      <c r="N2008" s="15" t="s">
        <v>679</v>
      </c>
      <c r="O2008" s="15">
        <v>1.0400021759964699</v>
      </c>
      <c r="P2008" s="15">
        <v>1.0554374310000001</v>
      </c>
      <c r="Q2008" s="15">
        <f t="shared" si="373"/>
        <v>1.5435255003530157E-2</v>
      </c>
      <c r="R2008" s="15">
        <f t="shared" si="374"/>
        <v>1.484156029648783</v>
      </c>
      <c r="S2008" s="15">
        <v>0</v>
      </c>
      <c r="T2008" s="15">
        <v>0</v>
      </c>
      <c r="U2008" s="15">
        <f t="shared" si="375"/>
        <v>0</v>
      </c>
      <c r="V2008" s="16" t="str">
        <f t="shared" si="376"/>
        <v>NA</v>
      </c>
      <c r="W2008" s="17">
        <f t="shared" si="377"/>
        <v>0</v>
      </c>
      <c r="X2008" s="17">
        <f t="shared" si="377"/>
        <v>0</v>
      </c>
      <c r="Y2008" s="16">
        <f t="shared" si="378"/>
        <v>0</v>
      </c>
      <c r="Z2008" s="15" t="str">
        <f t="shared" si="379"/>
        <v>0.00</v>
      </c>
      <c r="AA2008" s="13">
        <v>1.04</v>
      </c>
      <c r="AB2008" s="13">
        <v>493.22</v>
      </c>
      <c r="AC2008" s="13">
        <v>0</v>
      </c>
      <c r="AD2008" s="13">
        <v>33.49</v>
      </c>
      <c r="AE2008" s="18">
        <f t="shared" si="380"/>
        <v>0.24661000000000002</v>
      </c>
      <c r="AF2008" s="18">
        <f t="shared" si="384"/>
        <v>0.24661000000000002</v>
      </c>
      <c r="AG2008" s="19">
        <f t="shared" si="381"/>
        <v>0</v>
      </c>
      <c r="AH2008" s="16">
        <f t="shared" si="382"/>
        <v>0</v>
      </c>
      <c r="AI2008" s="16">
        <f t="shared" si="383"/>
        <v>0.24661000000000002</v>
      </c>
      <c r="AJ2008" s="44">
        <v>221112</v>
      </c>
      <c r="AK2008" s="15" t="s">
        <v>686</v>
      </c>
      <c r="AL2008" s="14" t="s">
        <v>57</v>
      </c>
      <c r="AM2008" s="39" t="s">
        <v>58</v>
      </c>
      <c r="AN2008" s="39" t="s">
        <v>59</v>
      </c>
      <c r="AO2008" s="39" t="s">
        <v>60</v>
      </c>
      <c r="AP2008" s="39" t="s">
        <v>61</v>
      </c>
      <c r="AQ2008" s="20"/>
      <c r="AR2008" s="20"/>
      <c r="AS2008" s="20"/>
      <c r="AT2008" s="20"/>
      <c r="AU2008" s="20"/>
      <c r="AV2008" s="20"/>
      <c r="AW2008" s="20"/>
      <c r="AX2008" s="20"/>
      <c r="AY2008" s="20"/>
      <c r="AZ2008" s="20"/>
      <c r="BA2008" s="20"/>
      <c r="BB2008" s="20"/>
    </row>
    <row r="2009" spans="1:54" ht="26.1" hidden="1" customHeight="1" x14ac:dyDescent="0.25">
      <c r="A2009" s="39" t="s">
        <v>29</v>
      </c>
      <c r="B2009" s="13" t="s">
        <v>260</v>
      </c>
      <c r="C2009" s="13" t="s">
        <v>252</v>
      </c>
      <c r="D2009" s="13">
        <v>34023</v>
      </c>
      <c r="E2009" s="13">
        <v>17884</v>
      </c>
      <c r="F2009" s="13" t="s">
        <v>592</v>
      </c>
      <c r="G2009" s="13" t="s">
        <v>276</v>
      </c>
      <c r="H2009" s="13" t="s">
        <v>220</v>
      </c>
      <c r="I2009" s="13" t="s">
        <v>221</v>
      </c>
      <c r="J2009" s="13" t="s">
        <v>591</v>
      </c>
      <c r="K2009" s="4">
        <v>2390</v>
      </c>
      <c r="L2009" s="4">
        <v>16001</v>
      </c>
      <c r="M2009" s="14" t="s">
        <v>35</v>
      </c>
      <c r="N2009" s="15" t="s">
        <v>679</v>
      </c>
      <c r="O2009" s="15">
        <v>1.7598760979181001</v>
      </c>
      <c r="P2009" s="15">
        <v>1.7760433959999999</v>
      </c>
      <c r="Q2009" s="15">
        <f t="shared" si="373"/>
        <v>1.6167298081899872E-2</v>
      </c>
      <c r="R2009" s="15">
        <f t="shared" si="374"/>
        <v>0.9186611546702339</v>
      </c>
      <c r="S2009" s="15">
        <v>0.88096162947320933</v>
      </c>
      <c r="T2009" s="15">
        <v>0.92566230900000002</v>
      </c>
      <c r="U2009" s="15">
        <f t="shared" si="375"/>
        <v>4.4700679526790688E-2</v>
      </c>
      <c r="V2009" s="16">
        <f t="shared" si="376"/>
        <v>5.0740779202291089</v>
      </c>
      <c r="W2009" s="17">
        <f t="shared" si="377"/>
        <v>9.5756698855783626E-3</v>
      </c>
      <c r="X2009" s="17">
        <f t="shared" si="377"/>
        <v>1.0061546836956523E-2</v>
      </c>
      <c r="Y2009" s="16">
        <f t="shared" si="378"/>
        <v>4.8587695137815995E-4</v>
      </c>
      <c r="Z2009" s="15">
        <f t="shared" si="379"/>
        <v>5.0740779202291124</v>
      </c>
      <c r="AA2009" s="13">
        <v>1.76</v>
      </c>
      <c r="AB2009" s="13">
        <v>497.9</v>
      </c>
      <c r="AC2009" s="13">
        <v>0</v>
      </c>
      <c r="AD2009" s="13">
        <v>259.62</v>
      </c>
      <c r="AE2009" s="18">
        <f t="shared" si="380"/>
        <v>0.24894999999999998</v>
      </c>
      <c r="AF2009" s="18">
        <f t="shared" si="384"/>
        <v>0.26158191698241035</v>
      </c>
      <c r="AG2009" s="19">
        <f t="shared" si="381"/>
        <v>1.2631916982410368E-2</v>
      </c>
      <c r="AH2009" s="16">
        <f t="shared" si="382"/>
        <v>5.0740779202291098</v>
      </c>
      <c r="AI2009" s="16">
        <f t="shared" si="383"/>
        <v>0.23937433011442161</v>
      </c>
      <c r="AJ2009" s="44">
        <v>221112</v>
      </c>
      <c r="AK2009" s="15" t="s">
        <v>686</v>
      </c>
      <c r="AL2009" s="14" t="s">
        <v>57</v>
      </c>
      <c r="AM2009" s="39" t="s">
        <v>58</v>
      </c>
      <c r="AN2009" s="39" t="s">
        <v>59</v>
      </c>
      <c r="AO2009" s="39" t="s">
        <v>60</v>
      </c>
      <c r="AP2009" s="39" t="s">
        <v>61</v>
      </c>
      <c r="AQ2009" s="20"/>
      <c r="AR2009" s="20"/>
      <c r="AS2009" s="20"/>
      <c r="AT2009" s="20"/>
      <c r="AU2009" s="20"/>
      <c r="AV2009" s="20"/>
      <c r="AW2009" s="20"/>
      <c r="AX2009" s="20"/>
      <c r="AY2009" s="20"/>
      <c r="AZ2009" s="20"/>
      <c r="BA2009" s="20"/>
      <c r="BB2009" s="20"/>
    </row>
    <row r="2010" spans="1:54" ht="26.1" hidden="1" customHeight="1" x14ac:dyDescent="0.25">
      <c r="A2010" s="39" t="s">
        <v>5</v>
      </c>
      <c r="B2010" s="13" t="s">
        <v>21</v>
      </c>
      <c r="C2010" s="13" t="s">
        <v>251</v>
      </c>
      <c r="D2010" s="13">
        <v>34033</v>
      </c>
      <c r="E2010" s="13">
        <v>65498</v>
      </c>
      <c r="F2010" s="13" t="s">
        <v>280</v>
      </c>
      <c r="G2010" s="13" t="s">
        <v>276</v>
      </c>
      <c r="H2010" s="13" t="s">
        <v>100</v>
      </c>
      <c r="I2010" s="13" t="s">
        <v>105</v>
      </c>
      <c r="J2010" s="13" t="s">
        <v>386</v>
      </c>
      <c r="K2010" s="4">
        <v>10566</v>
      </c>
      <c r="L2010" s="4">
        <v>1002</v>
      </c>
      <c r="M2010" s="14" t="s">
        <v>35</v>
      </c>
      <c r="N2010" s="15" t="s">
        <v>679</v>
      </c>
      <c r="O2010" s="15">
        <v>104.193925173792</v>
      </c>
      <c r="P2010" s="15">
        <v>93.372767640000006</v>
      </c>
      <c r="Q2010" s="15">
        <f t="shared" si="373"/>
        <v>-10.82115753379199</v>
      </c>
      <c r="R2010" s="15">
        <f t="shared" si="374"/>
        <v>-10.385593513002471</v>
      </c>
      <c r="S2010" s="15">
        <v>28.072074549769319</v>
      </c>
      <c r="T2010" s="15">
        <v>24.182168310999998</v>
      </c>
      <c r="U2010" s="15">
        <f t="shared" si="375"/>
        <v>-3.8899062387693206</v>
      </c>
      <c r="V2010" s="16">
        <f t="shared" si="376"/>
        <v>-13.856853478615767</v>
      </c>
      <c r="W2010" s="17">
        <f t="shared" si="377"/>
        <v>0.30513124510618822</v>
      </c>
      <c r="X2010" s="17">
        <f t="shared" si="377"/>
        <v>0.26284965555434781</v>
      </c>
      <c r="Y2010" s="16">
        <f t="shared" si="378"/>
        <v>-4.2281589551840415E-2</v>
      </c>
      <c r="Z2010" s="15">
        <f t="shared" si="379"/>
        <v>-13.856853478615758</v>
      </c>
      <c r="AA2010" s="13">
        <v>104.2</v>
      </c>
      <c r="AB2010" s="13">
        <v>503.38</v>
      </c>
      <c r="AC2010" s="13">
        <v>0</v>
      </c>
      <c r="AD2010" s="13">
        <v>792.87</v>
      </c>
      <c r="AE2010" s="18">
        <f t="shared" si="380"/>
        <v>0.25169000000000002</v>
      </c>
      <c r="AF2010" s="18">
        <f t="shared" si="384"/>
        <v>0.21681368547967203</v>
      </c>
      <c r="AG2010" s="19">
        <f t="shared" si="381"/>
        <v>-3.4876314520327995E-2</v>
      </c>
      <c r="AH2010" s="16">
        <f t="shared" si="382"/>
        <v>-13.856853478615754</v>
      </c>
      <c r="AI2010" s="16">
        <f t="shared" si="383"/>
        <v>-5.3441245106188195E-2</v>
      </c>
      <c r="AJ2010" s="44">
        <v>221112</v>
      </c>
      <c r="AK2010" s="15" t="s">
        <v>684</v>
      </c>
      <c r="AL2010" s="14" t="s">
        <v>102</v>
      </c>
      <c r="AM2010" s="39" t="s">
        <v>65</v>
      </c>
      <c r="AN2010" s="39" t="s">
        <v>59</v>
      </c>
      <c r="AO2010" s="39" t="s">
        <v>103</v>
      </c>
      <c r="AP2010" s="39" t="s">
        <v>104</v>
      </c>
      <c r="AQ2010" s="20"/>
      <c r="AR2010" s="20"/>
      <c r="AS2010" s="20"/>
      <c r="AT2010" s="20"/>
      <c r="AU2010" s="20"/>
      <c r="AV2010" s="20"/>
      <c r="AW2010" s="20"/>
      <c r="AX2010" s="20"/>
      <c r="AY2010" s="20"/>
      <c r="AZ2010" s="20"/>
      <c r="BA2010" s="20"/>
      <c r="BB2010" s="20"/>
    </row>
    <row r="2011" spans="1:54" ht="26.1" hidden="1" customHeight="1" x14ac:dyDescent="0.25">
      <c r="A2011" s="39" t="s">
        <v>30</v>
      </c>
      <c r="B2011" s="13" t="s">
        <v>260</v>
      </c>
      <c r="C2011" s="13" t="s">
        <v>252</v>
      </c>
      <c r="D2011" s="13">
        <v>34023</v>
      </c>
      <c r="E2011" s="13">
        <v>17824</v>
      </c>
      <c r="F2011" s="13" t="s">
        <v>278</v>
      </c>
      <c r="G2011" s="13" t="s">
        <v>276</v>
      </c>
      <c r="H2011" s="13" t="s">
        <v>126</v>
      </c>
      <c r="I2011" s="13" t="s">
        <v>127</v>
      </c>
      <c r="J2011" s="13" t="s">
        <v>406</v>
      </c>
      <c r="K2011" s="4">
        <v>2400</v>
      </c>
      <c r="L2011" s="4">
        <v>17001</v>
      </c>
      <c r="M2011" s="14" t="s">
        <v>34</v>
      </c>
      <c r="N2011" s="15" t="s">
        <v>679</v>
      </c>
      <c r="O2011" s="15">
        <v>4.5715824634677604</v>
      </c>
      <c r="P2011" s="15">
        <v>0</v>
      </c>
      <c r="Q2011" s="15">
        <f t="shared" si="373"/>
        <v>-4.5715824634677604</v>
      </c>
      <c r="R2011" s="15">
        <f t="shared" si="374"/>
        <v>-100</v>
      </c>
      <c r="S2011" s="15">
        <v>2.4493825727879459</v>
      </c>
      <c r="T2011" s="15">
        <v>0</v>
      </c>
      <c r="U2011" s="15">
        <f t="shared" si="375"/>
        <v>-2.4493825727879459</v>
      </c>
      <c r="V2011" s="16">
        <f t="shared" si="376"/>
        <v>-100</v>
      </c>
      <c r="W2011" s="17">
        <f t="shared" si="377"/>
        <v>2.6623723617260283E-2</v>
      </c>
      <c r="X2011" s="17">
        <f t="shared" si="377"/>
        <v>0</v>
      </c>
      <c r="Y2011" s="16">
        <f t="shared" si="378"/>
        <v>-2.6623723617260283E-2</v>
      </c>
      <c r="Z2011" s="15">
        <f t="shared" si="379"/>
        <v>-100</v>
      </c>
      <c r="AA2011" s="13">
        <v>2.29</v>
      </c>
      <c r="AB2011" s="13">
        <v>507.86</v>
      </c>
      <c r="AC2011" s="13">
        <v>0</v>
      </c>
      <c r="AD2011" s="13">
        <v>0</v>
      </c>
      <c r="AE2011" s="18">
        <f t="shared" si="380"/>
        <v>0.25392999999999999</v>
      </c>
      <c r="AF2011" s="18">
        <f t="shared" si="384"/>
        <v>0</v>
      </c>
      <c r="AG2011" s="19">
        <f t="shared" si="381"/>
        <v>-0.25392999999999999</v>
      </c>
      <c r="AH2011" s="16">
        <f t="shared" si="382"/>
        <v>-100</v>
      </c>
      <c r="AI2011" s="16">
        <f t="shared" si="383"/>
        <v>0.2273062763827397</v>
      </c>
      <c r="AJ2011" s="44">
        <v>221112</v>
      </c>
      <c r="AK2011" s="15" t="s">
        <v>686</v>
      </c>
      <c r="AL2011" s="14" t="s">
        <v>57</v>
      </c>
      <c r="AM2011" s="39" t="s">
        <v>58</v>
      </c>
      <c r="AN2011" s="39" t="s">
        <v>59</v>
      </c>
      <c r="AO2011" s="39" t="s">
        <v>60</v>
      </c>
      <c r="AP2011" s="39" t="s">
        <v>61</v>
      </c>
      <c r="AQ2011" s="20"/>
      <c r="AR2011" s="20"/>
      <c r="AS2011" s="20"/>
      <c r="AT2011" s="20"/>
      <c r="AU2011" s="20"/>
      <c r="AV2011" s="20"/>
      <c r="AW2011" s="20"/>
      <c r="AX2011" s="20"/>
      <c r="AY2011" s="20"/>
      <c r="AZ2011" s="20"/>
      <c r="BA2011" s="20"/>
      <c r="BB2011" s="20"/>
    </row>
    <row r="2012" spans="1:54" ht="26.1" hidden="1" customHeight="1" x14ac:dyDescent="0.25">
      <c r="A2012" s="39" t="s">
        <v>47</v>
      </c>
      <c r="B2012" s="13" t="s">
        <v>261</v>
      </c>
      <c r="C2012" s="13" t="s">
        <v>251</v>
      </c>
      <c r="D2012" s="13">
        <v>34029</v>
      </c>
      <c r="E2012" s="13">
        <v>78896</v>
      </c>
      <c r="F2012" s="13" t="s">
        <v>584</v>
      </c>
      <c r="G2012" s="13" t="s">
        <v>276</v>
      </c>
      <c r="H2012" s="13" t="s">
        <v>166</v>
      </c>
      <c r="I2012" s="13" t="s">
        <v>210</v>
      </c>
      <c r="J2012" s="13" t="s">
        <v>585</v>
      </c>
      <c r="K2012" s="4">
        <v>55938</v>
      </c>
      <c r="L2012" s="4" t="s">
        <v>647</v>
      </c>
      <c r="M2012" s="14" t="s">
        <v>35</v>
      </c>
      <c r="N2012" s="15" t="s">
        <v>679</v>
      </c>
      <c r="O2012" s="15">
        <v>17.709217598146299</v>
      </c>
      <c r="P2012" s="15">
        <v>12.545708279999999</v>
      </c>
      <c r="Q2012" s="15">
        <f t="shared" si="373"/>
        <v>-5.1635093181462999</v>
      </c>
      <c r="R2012" s="15">
        <f t="shared" si="374"/>
        <v>-29.157184892723816</v>
      </c>
      <c r="S2012" s="15">
        <v>8.2137337552147596</v>
      </c>
      <c r="T2012" s="15">
        <v>7.0886690999999988</v>
      </c>
      <c r="U2012" s="15">
        <f t="shared" si="375"/>
        <v>-1.1250646552147607</v>
      </c>
      <c r="V2012" s="16">
        <f t="shared" si="376"/>
        <v>-13.697359675196147</v>
      </c>
      <c r="W2012" s="17">
        <f t="shared" si="377"/>
        <v>8.9279714730595219E-2</v>
      </c>
      <c r="X2012" s="17">
        <f t="shared" si="377"/>
        <v>7.7050751086956512E-2</v>
      </c>
      <c r="Y2012" s="16">
        <f t="shared" si="378"/>
        <v>-1.2228963643638707E-2</v>
      </c>
      <c r="Z2012" s="15">
        <f t="shared" si="379"/>
        <v>-13.69735967519615</v>
      </c>
      <c r="AA2012" s="13">
        <v>17.71</v>
      </c>
      <c r="AB2012" s="13">
        <v>515.1</v>
      </c>
      <c r="AC2012" s="13">
        <v>0</v>
      </c>
      <c r="AD2012" s="13">
        <v>0</v>
      </c>
      <c r="AE2012" s="18">
        <f t="shared" si="380"/>
        <v>0.25755</v>
      </c>
      <c r="AF2012" s="18">
        <f t="shared" si="384"/>
        <v>0.22227245015653233</v>
      </c>
      <c r="AG2012" s="19">
        <f t="shared" si="381"/>
        <v>-3.5277549843467676E-2</v>
      </c>
      <c r="AH2012" s="16">
        <f t="shared" si="382"/>
        <v>-13.697359675196147</v>
      </c>
      <c r="AI2012" s="16">
        <f t="shared" si="383"/>
        <v>0.1682702852694048</v>
      </c>
      <c r="AJ2012" s="44">
        <v>221112</v>
      </c>
      <c r="AK2012" s="15" t="s">
        <v>686</v>
      </c>
      <c r="AL2012" s="14" t="s">
        <v>57</v>
      </c>
      <c r="AM2012" s="39" t="s">
        <v>58</v>
      </c>
      <c r="AN2012" s="39" t="s">
        <v>59</v>
      </c>
      <c r="AO2012" s="39" t="s">
        <v>60</v>
      </c>
      <c r="AP2012" s="39" t="s">
        <v>61</v>
      </c>
      <c r="AQ2012" s="20"/>
      <c r="AR2012" s="20"/>
      <c r="AS2012" s="20"/>
      <c r="AT2012" s="20"/>
      <c r="AU2012" s="20"/>
      <c r="AV2012" s="20"/>
      <c r="AW2012" s="20"/>
      <c r="AX2012" s="20"/>
      <c r="AY2012" s="20"/>
      <c r="AZ2012" s="20"/>
      <c r="BA2012" s="20"/>
      <c r="BB2012" s="20"/>
    </row>
    <row r="2013" spans="1:54" ht="26.1" customHeight="1" x14ac:dyDescent="0.25">
      <c r="A2013" s="40" t="s">
        <v>22</v>
      </c>
      <c r="B2013" s="13" t="s">
        <v>260</v>
      </c>
      <c r="C2013" s="13" t="s">
        <v>252</v>
      </c>
      <c r="D2013" s="13">
        <v>34023</v>
      </c>
      <c r="E2013" s="13">
        <v>18068</v>
      </c>
      <c r="F2013" s="13" t="s">
        <v>271</v>
      </c>
      <c r="G2013" s="13" t="s">
        <v>276</v>
      </c>
      <c r="H2013" s="13" t="s">
        <v>225</v>
      </c>
      <c r="I2013" s="13" t="s">
        <v>227</v>
      </c>
      <c r="J2013" s="13" t="s">
        <v>604</v>
      </c>
      <c r="K2013" s="4">
        <v>2411</v>
      </c>
      <c r="L2013" s="4">
        <v>1</v>
      </c>
      <c r="M2013" s="13" t="s">
        <v>36</v>
      </c>
      <c r="N2013" s="15" t="s">
        <v>679</v>
      </c>
      <c r="O2013" s="15">
        <v>14.1488126866565</v>
      </c>
      <c r="P2013" s="15">
        <v>102.7057678</v>
      </c>
      <c r="Q2013" s="15">
        <f t="shared" si="373"/>
        <v>88.556955113343506</v>
      </c>
      <c r="R2013" s="15">
        <f t="shared" si="374"/>
        <v>625.89672416018368</v>
      </c>
      <c r="S2013" s="15">
        <v>7.7355451913726396</v>
      </c>
      <c r="T2013" s="15">
        <v>45.279246950000001</v>
      </c>
      <c r="U2013" s="15">
        <f t="shared" si="375"/>
        <v>37.543701758627364</v>
      </c>
      <c r="V2013" s="16">
        <f t="shared" si="376"/>
        <v>485.34008695986159</v>
      </c>
      <c r="W2013" s="17">
        <f t="shared" si="377"/>
        <v>8.4082012949702606E-2</v>
      </c>
      <c r="X2013" s="17">
        <f t="shared" si="377"/>
        <v>0.49216572771739131</v>
      </c>
      <c r="Y2013" s="16">
        <f t="shared" si="378"/>
        <v>0.40808371476768868</v>
      </c>
      <c r="Z2013" s="15">
        <f t="shared" si="379"/>
        <v>485.34008695986159</v>
      </c>
      <c r="AA2013" s="13">
        <v>14.01</v>
      </c>
      <c r="AB2013" s="13">
        <v>516.48</v>
      </c>
      <c r="AC2013" s="13">
        <v>8.42</v>
      </c>
      <c r="AD2013" s="13">
        <v>0</v>
      </c>
      <c r="AE2013" s="18">
        <f t="shared" si="380"/>
        <v>0.25824000000000003</v>
      </c>
      <c r="AF2013" s="18">
        <f t="shared" si="384"/>
        <v>1.5115822405651467</v>
      </c>
      <c r="AG2013" s="19">
        <f t="shared" si="381"/>
        <v>1.2533422405651466</v>
      </c>
      <c r="AH2013" s="16">
        <f t="shared" si="382"/>
        <v>485.34008695986159</v>
      </c>
      <c r="AI2013" s="16">
        <f t="shared" si="383"/>
        <v>0.17415798705029742</v>
      </c>
      <c r="AJ2013" s="44">
        <v>221112</v>
      </c>
      <c r="AK2013" s="15" t="s">
        <v>685</v>
      </c>
      <c r="AL2013" s="14" t="s">
        <v>155</v>
      </c>
      <c r="AM2013" s="39" t="s">
        <v>65</v>
      </c>
      <c r="AN2013" s="39" t="s">
        <v>59</v>
      </c>
      <c r="AO2013" s="39" t="s">
        <v>60</v>
      </c>
      <c r="AP2013" s="39" t="s">
        <v>156</v>
      </c>
      <c r="AQ2013" s="20"/>
      <c r="AR2013" s="20"/>
      <c r="AS2013" s="20"/>
      <c r="AT2013" s="20"/>
      <c r="AU2013" s="20"/>
      <c r="AV2013" s="20"/>
      <c r="AW2013" s="20"/>
      <c r="AX2013" s="20"/>
      <c r="AY2013" s="20"/>
      <c r="AZ2013" s="20"/>
      <c r="BA2013" s="20"/>
      <c r="BB2013" s="20"/>
    </row>
    <row r="2014" spans="1:54" ht="26.1" customHeight="1" x14ac:dyDescent="0.25">
      <c r="A2014" s="40" t="s">
        <v>31</v>
      </c>
      <c r="B2014" s="13" t="s">
        <v>31</v>
      </c>
      <c r="C2014" s="13" t="s">
        <v>252</v>
      </c>
      <c r="D2014" s="13">
        <v>34013</v>
      </c>
      <c r="E2014" s="13">
        <v>7627</v>
      </c>
      <c r="F2014" s="13" t="s">
        <v>352</v>
      </c>
      <c r="G2014" s="13" t="s">
        <v>431</v>
      </c>
      <c r="H2014" s="13" t="s">
        <v>132</v>
      </c>
      <c r="I2014" s="13" t="s">
        <v>135</v>
      </c>
      <c r="J2014" s="13" t="s">
        <v>448</v>
      </c>
      <c r="K2014" s="4">
        <v>2401</v>
      </c>
      <c r="L2014" s="4">
        <v>26001</v>
      </c>
      <c r="M2014" s="13" t="s">
        <v>36</v>
      </c>
      <c r="N2014" s="15" t="s">
        <v>679</v>
      </c>
      <c r="O2014" s="15">
        <v>4.6455861204445599</v>
      </c>
      <c r="P2014" s="15">
        <v>0</v>
      </c>
      <c r="Q2014" s="15">
        <f t="shared" si="373"/>
        <v>-4.6455861204445599</v>
      </c>
      <c r="R2014" s="15">
        <f t="shared" si="374"/>
        <v>-100</v>
      </c>
      <c r="S2014" s="15">
        <v>1.8753714320374151</v>
      </c>
      <c r="T2014" s="15">
        <v>0</v>
      </c>
      <c r="U2014" s="15">
        <f t="shared" si="375"/>
        <v>-1.8753714320374151</v>
      </c>
      <c r="V2014" s="16">
        <f t="shared" si="376"/>
        <v>-100</v>
      </c>
      <c r="W2014" s="17">
        <f t="shared" si="377"/>
        <v>2.0384472087363208E-2</v>
      </c>
      <c r="X2014" s="17">
        <f t="shared" si="377"/>
        <v>0</v>
      </c>
      <c r="Y2014" s="16">
        <f t="shared" si="378"/>
        <v>-2.0384472087363208E-2</v>
      </c>
      <c r="Z2014" s="15">
        <f t="shared" si="379"/>
        <v>-100</v>
      </c>
      <c r="AA2014" s="13">
        <v>2.92</v>
      </c>
      <c r="AB2014" s="13">
        <v>530.87</v>
      </c>
      <c r="AC2014" s="13">
        <v>7.39</v>
      </c>
      <c r="AD2014" s="13">
        <v>0</v>
      </c>
      <c r="AE2014" s="18">
        <f t="shared" si="380"/>
        <v>0.26543499999999998</v>
      </c>
      <c r="AF2014" s="18">
        <f t="shared" si="384"/>
        <v>0</v>
      </c>
      <c r="AG2014" s="19">
        <f t="shared" si="381"/>
        <v>-0.26543499999999998</v>
      </c>
      <c r="AH2014" s="16">
        <f t="shared" si="382"/>
        <v>-100</v>
      </c>
      <c r="AI2014" s="16">
        <f t="shared" si="383"/>
        <v>0.24505052791263676</v>
      </c>
      <c r="AJ2014" s="44">
        <v>221112</v>
      </c>
      <c r="AK2014" s="15" t="s">
        <v>686</v>
      </c>
      <c r="AL2014" s="14" t="s">
        <v>57</v>
      </c>
      <c r="AM2014" s="39" t="s">
        <v>58</v>
      </c>
      <c r="AN2014" s="39" t="s">
        <v>59</v>
      </c>
      <c r="AO2014" s="39" t="s">
        <v>60</v>
      </c>
      <c r="AP2014" s="39" t="s">
        <v>61</v>
      </c>
      <c r="AQ2014" s="20"/>
      <c r="AR2014" s="20"/>
      <c r="AS2014" s="20"/>
      <c r="AT2014" s="20"/>
      <c r="AU2014" s="20"/>
      <c r="AV2014" s="20"/>
      <c r="AW2014" s="20"/>
      <c r="AX2014" s="20"/>
      <c r="AY2014" s="20"/>
      <c r="AZ2014" s="20"/>
      <c r="BA2014" s="20"/>
      <c r="BB2014" s="20"/>
    </row>
    <row r="2015" spans="1:54" ht="26.1" hidden="1" customHeight="1" x14ac:dyDescent="0.25">
      <c r="A2015" s="40" t="s">
        <v>19</v>
      </c>
      <c r="B2015" s="13" t="s">
        <v>253</v>
      </c>
      <c r="C2015" s="13" t="s">
        <v>251</v>
      </c>
      <c r="D2015" s="13">
        <v>34005</v>
      </c>
      <c r="E2015" s="13">
        <v>45979</v>
      </c>
      <c r="F2015" s="13" t="s">
        <v>354</v>
      </c>
      <c r="G2015" s="13" t="s">
        <v>360</v>
      </c>
      <c r="H2015" s="13" t="s">
        <v>85</v>
      </c>
      <c r="I2015" s="13" t="s">
        <v>91</v>
      </c>
      <c r="J2015" s="13" t="s">
        <v>359</v>
      </c>
      <c r="K2015" s="4">
        <v>2399</v>
      </c>
      <c r="L2015" s="4">
        <v>14001</v>
      </c>
      <c r="M2015" s="13" t="s">
        <v>36</v>
      </c>
      <c r="N2015" s="15" t="s">
        <v>679</v>
      </c>
      <c r="O2015" s="15">
        <v>0.488941440000148</v>
      </c>
      <c r="P2015" s="15">
        <v>0</v>
      </c>
      <c r="Q2015" s="15">
        <f t="shared" si="373"/>
        <v>-0.488941440000148</v>
      </c>
      <c r="R2015" s="15">
        <f t="shared" si="374"/>
        <v>-100</v>
      </c>
      <c r="S2015" s="15">
        <v>0.28406809014098838</v>
      </c>
      <c r="T2015" s="15">
        <v>0</v>
      </c>
      <c r="U2015" s="15">
        <f t="shared" si="375"/>
        <v>-0.28406809014098838</v>
      </c>
      <c r="V2015" s="16">
        <f t="shared" si="376"/>
        <v>-100</v>
      </c>
      <c r="W2015" s="17">
        <f t="shared" si="377"/>
        <v>3.087696631967265E-3</v>
      </c>
      <c r="X2015" s="17">
        <f t="shared" si="377"/>
        <v>0</v>
      </c>
      <c r="Y2015" s="16">
        <f t="shared" si="378"/>
        <v>-3.087696631967265E-3</v>
      </c>
      <c r="Z2015" s="15">
        <f t="shared" si="379"/>
        <v>-100</v>
      </c>
      <c r="AA2015" s="13">
        <v>0.54</v>
      </c>
      <c r="AB2015" s="13">
        <v>537.14</v>
      </c>
      <c r="AC2015" s="13">
        <v>0.54</v>
      </c>
      <c r="AD2015" s="13">
        <v>0</v>
      </c>
      <c r="AE2015" s="18">
        <f t="shared" si="380"/>
        <v>0.26856999999999998</v>
      </c>
      <c r="AF2015" s="18">
        <f t="shared" si="384"/>
        <v>0</v>
      </c>
      <c r="AG2015" s="19">
        <f t="shared" si="381"/>
        <v>-0.26856999999999998</v>
      </c>
      <c r="AH2015" s="16">
        <f t="shared" si="382"/>
        <v>-100</v>
      </c>
      <c r="AI2015" s="16">
        <f t="shared" si="383"/>
        <v>0.26548230336803269</v>
      </c>
      <c r="AJ2015" s="44">
        <v>221112</v>
      </c>
      <c r="AK2015" s="15" t="s">
        <v>682</v>
      </c>
      <c r="AL2015" s="14" t="s">
        <v>76</v>
      </c>
      <c r="AM2015" s="39" t="s">
        <v>58</v>
      </c>
      <c r="AN2015" s="39" t="s">
        <v>59</v>
      </c>
      <c r="AO2015" s="39" t="s">
        <v>77</v>
      </c>
      <c r="AP2015" s="39" t="s">
        <v>61</v>
      </c>
      <c r="AQ2015" s="20"/>
      <c r="AR2015" s="20"/>
      <c r="AS2015" s="20"/>
      <c r="AT2015" s="20"/>
      <c r="AU2015" s="20"/>
      <c r="AV2015" s="20"/>
      <c r="AW2015" s="20"/>
      <c r="AX2015" s="20"/>
      <c r="AY2015" s="20"/>
      <c r="AZ2015" s="20"/>
      <c r="BA2015" s="20"/>
      <c r="BB2015" s="20"/>
    </row>
    <row r="2016" spans="1:54" ht="26.1" customHeight="1" x14ac:dyDescent="0.25">
      <c r="A2016" s="40" t="s">
        <v>31</v>
      </c>
      <c r="B2016" s="13" t="s">
        <v>31</v>
      </c>
      <c r="C2016" s="13" t="s">
        <v>252</v>
      </c>
      <c r="D2016" s="13">
        <v>34013</v>
      </c>
      <c r="E2016" s="13">
        <v>7627</v>
      </c>
      <c r="F2016" s="13" t="s">
        <v>278</v>
      </c>
      <c r="G2016" s="13" t="s">
        <v>436</v>
      </c>
      <c r="H2016" s="13" t="s">
        <v>132</v>
      </c>
      <c r="I2016" s="13" t="s">
        <v>136</v>
      </c>
      <c r="J2016" s="13" t="s">
        <v>457</v>
      </c>
      <c r="K2016" s="4">
        <v>2401</v>
      </c>
      <c r="L2016" s="4">
        <v>20001</v>
      </c>
      <c r="M2016" s="13" t="s">
        <v>36</v>
      </c>
      <c r="N2016" s="15" t="s">
        <v>679</v>
      </c>
      <c r="O2016" s="15">
        <v>5.0127542023895701</v>
      </c>
      <c r="P2016" s="15">
        <v>0</v>
      </c>
      <c r="Q2016" s="15">
        <f t="shared" si="373"/>
        <v>-5.0127542023895701</v>
      </c>
      <c r="R2016" s="15">
        <f t="shared" si="374"/>
        <v>-100</v>
      </c>
      <c r="S2016" s="15">
        <v>2.4857725982130581</v>
      </c>
      <c r="T2016" s="15">
        <v>0</v>
      </c>
      <c r="U2016" s="15">
        <f t="shared" si="375"/>
        <v>-2.4857725982130581</v>
      </c>
      <c r="V2016" s="16">
        <f t="shared" si="376"/>
        <v>-100</v>
      </c>
      <c r="W2016" s="17">
        <f t="shared" si="377"/>
        <v>2.7019267371881067E-2</v>
      </c>
      <c r="X2016" s="17">
        <f t="shared" si="377"/>
        <v>0</v>
      </c>
      <c r="Y2016" s="16">
        <f t="shared" si="378"/>
        <v>-2.7019267371881067E-2</v>
      </c>
      <c r="Z2016" s="15">
        <f t="shared" si="379"/>
        <v>-100</v>
      </c>
      <c r="AA2016" s="13">
        <v>3.22</v>
      </c>
      <c r="AB2016" s="13">
        <v>537.37</v>
      </c>
      <c r="AC2016" s="13">
        <v>8.02</v>
      </c>
      <c r="AD2016" s="13">
        <v>0</v>
      </c>
      <c r="AE2016" s="18">
        <f t="shared" si="380"/>
        <v>0.26868500000000001</v>
      </c>
      <c r="AF2016" s="18">
        <f t="shared" si="384"/>
        <v>0</v>
      </c>
      <c r="AG2016" s="19">
        <f t="shared" si="381"/>
        <v>-0.26868500000000001</v>
      </c>
      <c r="AH2016" s="16">
        <f t="shared" si="382"/>
        <v>-100</v>
      </c>
      <c r="AI2016" s="16">
        <f t="shared" si="383"/>
        <v>0.24166573262811894</v>
      </c>
      <c r="AJ2016" s="44">
        <v>221112</v>
      </c>
      <c r="AK2016" s="15" t="s">
        <v>686</v>
      </c>
      <c r="AL2016" s="14" t="s">
        <v>57</v>
      </c>
      <c r="AM2016" s="39" t="s">
        <v>58</v>
      </c>
      <c r="AN2016" s="39" t="s">
        <v>59</v>
      </c>
      <c r="AO2016" s="39" t="s">
        <v>60</v>
      </c>
      <c r="AP2016" s="39" t="s">
        <v>61</v>
      </c>
      <c r="AQ2016" s="20"/>
      <c r="AR2016" s="20"/>
      <c r="AS2016" s="20"/>
      <c r="AT2016" s="20"/>
      <c r="AU2016" s="20"/>
      <c r="AV2016" s="20"/>
      <c r="AW2016" s="20"/>
      <c r="AX2016" s="20"/>
      <c r="AY2016" s="20"/>
      <c r="AZ2016" s="20"/>
      <c r="BA2016" s="20"/>
      <c r="BB2016" s="20"/>
    </row>
    <row r="2017" spans="1:54" ht="26.1" hidden="1" customHeight="1" x14ac:dyDescent="0.25">
      <c r="A2017" s="39" t="s">
        <v>29</v>
      </c>
      <c r="B2017" s="13" t="s">
        <v>260</v>
      </c>
      <c r="C2017" s="13" t="s">
        <v>252</v>
      </c>
      <c r="D2017" s="13">
        <v>34023</v>
      </c>
      <c r="E2017" s="13">
        <v>17884</v>
      </c>
      <c r="F2017" s="13" t="s">
        <v>592</v>
      </c>
      <c r="G2017" s="13" t="s">
        <v>311</v>
      </c>
      <c r="H2017" s="13" t="s">
        <v>220</v>
      </c>
      <c r="I2017" s="13" t="s">
        <v>221</v>
      </c>
      <c r="J2017" s="13" t="s">
        <v>593</v>
      </c>
      <c r="K2017" s="4">
        <v>2390</v>
      </c>
      <c r="L2017" s="4">
        <v>16001</v>
      </c>
      <c r="M2017" s="14" t="s">
        <v>35</v>
      </c>
      <c r="N2017" s="15" t="s">
        <v>679</v>
      </c>
      <c r="O2017" s="15">
        <v>0.57983951211821105</v>
      </c>
      <c r="P2017" s="15">
        <v>0.58516627300000001</v>
      </c>
      <c r="Q2017" s="15">
        <f t="shared" si="373"/>
        <v>5.3267608817889611E-3</v>
      </c>
      <c r="R2017" s="15">
        <f t="shared" si="374"/>
        <v>0.91866124513139447</v>
      </c>
      <c r="S2017" s="15">
        <v>0.29025700277019068</v>
      </c>
      <c r="T2017" s="15">
        <v>0.30498486900000005</v>
      </c>
      <c r="U2017" s="15">
        <f t="shared" si="375"/>
        <v>1.4727866229809372E-2</v>
      </c>
      <c r="V2017" s="16">
        <f t="shared" si="376"/>
        <v>5.0740778307664387</v>
      </c>
      <c r="W2017" s="17">
        <f t="shared" si="377"/>
        <v>3.1549674214151162E-3</v>
      </c>
      <c r="X2017" s="17">
        <f t="shared" si="377"/>
        <v>3.3150529239130439E-3</v>
      </c>
      <c r="Y2017" s="16">
        <f t="shared" si="378"/>
        <v>1.6008550249792773E-4</v>
      </c>
      <c r="Z2017" s="15">
        <f t="shared" si="379"/>
        <v>5.0740778307664307</v>
      </c>
      <c r="AA2017" s="13">
        <v>0.57999999999999996</v>
      </c>
      <c r="AB2017" s="13">
        <v>540.5</v>
      </c>
      <c r="AC2017" s="13">
        <v>0</v>
      </c>
      <c r="AD2017" s="13">
        <v>79</v>
      </c>
      <c r="AE2017" s="18">
        <f t="shared" si="380"/>
        <v>0.27024999999999999</v>
      </c>
      <c r="AF2017" s="18">
        <f t="shared" si="384"/>
        <v>0.28396269533764629</v>
      </c>
      <c r="AG2017" s="19">
        <f t="shared" si="381"/>
        <v>1.3712695337646297E-2</v>
      </c>
      <c r="AH2017" s="16">
        <f t="shared" si="382"/>
        <v>5.0740778307664369</v>
      </c>
      <c r="AI2017" s="16">
        <f t="shared" si="383"/>
        <v>0.26709503257858486</v>
      </c>
      <c r="AJ2017" s="44">
        <v>221112</v>
      </c>
      <c r="AK2017" s="15" t="s">
        <v>686</v>
      </c>
      <c r="AL2017" s="14" t="s">
        <v>76</v>
      </c>
      <c r="AM2017" s="39" t="s">
        <v>58</v>
      </c>
      <c r="AN2017" s="39" t="s">
        <v>59</v>
      </c>
      <c r="AO2017" s="39" t="s">
        <v>77</v>
      </c>
      <c r="AP2017" s="39" t="s">
        <v>61</v>
      </c>
      <c r="AQ2017" s="20"/>
      <c r="AR2017" s="20"/>
      <c r="AS2017" s="20"/>
      <c r="AT2017" s="20"/>
      <c r="AU2017" s="20"/>
      <c r="AV2017" s="20"/>
      <c r="AW2017" s="20"/>
      <c r="AX2017" s="20"/>
      <c r="AY2017" s="20"/>
      <c r="AZ2017" s="20"/>
      <c r="BA2017" s="20"/>
      <c r="BB2017" s="20"/>
    </row>
    <row r="2018" spans="1:54" ht="26.1" customHeight="1" x14ac:dyDescent="0.25">
      <c r="A2018" s="40" t="s">
        <v>10</v>
      </c>
      <c r="B2018" s="13" t="s">
        <v>10</v>
      </c>
      <c r="C2018" s="13" t="s">
        <v>252</v>
      </c>
      <c r="D2018" s="13">
        <v>34003</v>
      </c>
      <c r="E2018" s="13">
        <v>2488</v>
      </c>
      <c r="F2018" s="13" t="s">
        <v>271</v>
      </c>
      <c r="G2018" s="13" t="s">
        <v>313</v>
      </c>
      <c r="H2018" s="13" t="s">
        <v>82</v>
      </c>
      <c r="I2018" s="13" t="s">
        <v>84</v>
      </c>
      <c r="J2018" s="13" t="s">
        <v>312</v>
      </c>
      <c r="K2018" s="4">
        <v>2398</v>
      </c>
      <c r="L2018" s="4">
        <v>1301</v>
      </c>
      <c r="M2018" s="13" t="s">
        <v>36</v>
      </c>
      <c r="N2018" s="15" t="s">
        <v>679</v>
      </c>
      <c r="O2018" s="15">
        <v>99.178938117018802</v>
      </c>
      <c r="P2018" s="15">
        <v>116.9958793</v>
      </c>
      <c r="Q2018" s="15">
        <f t="shared" si="373"/>
        <v>17.816941182981196</v>
      </c>
      <c r="R2018" s="15">
        <f t="shared" si="374"/>
        <v>17.964440355228874</v>
      </c>
      <c r="S2018" s="15">
        <v>22.86812143518808</v>
      </c>
      <c r="T2018" s="15">
        <v>28.245066995999998</v>
      </c>
      <c r="U2018" s="15">
        <f t="shared" si="375"/>
        <v>5.3769455608119188</v>
      </c>
      <c r="V2018" s="16">
        <f t="shared" si="376"/>
        <v>23.512843309193734</v>
      </c>
      <c r="W2018" s="17">
        <f t="shared" si="377"/>
        <v>0.24856653733900086</v>
      </c>
      <c r="X2018" s="17">
        <f t="shared" si="377"/>
        <v>0.30701159778260867</v>
      </c>
      <c r="Y2018" s="16">
        <f t="shared" si="378"/>
        <v>5.844506044360781E-2</v>
      </c>
      <c r="Z2018" s="15">
        <f t="shared" si="379"/>
        <v>23.512843309193734</v>
      </c>
      <c r="AA2018" s="13">
        <v>99.03</v>
      </c>
      <c r="AB2018" s="13">
        <v>548</v>
      </c>
      <c r="AC2018" s="13">
        <v>0.18</v>
      </c>
      <c r="AD2018" s="13">
        <v>0</v>
      </c>
      <c r="AE2018" s="18">
        <f t="shared" si="380"/>
        <v>0.27400000000000002</v>
      </c>
      <c r="AF2018" s="18">
        <f t="shared" si="384"/>
        <v>0.33842519066719084</v>
      </c>
      <c r="AG2018" s="19">
        <f t="shared" si="381"/>
        <v>6.4425190667190824E-2</v>
      </c>
      <c r="AH2018" s="16">
        <f t="shared" si="382"/>
        <v>23.51284330919373</v>
      </c>
      <c r="AI2018" s="16">
        <f t="shared" si="383"/>
        <v>2.5433462660999162E-2</v>
      </c>
      <c r="AJ2018" s="44">
        <v>221112</v>
      </c>
      <c r="AK2018" s="15" t="s">
        <v>683</v>
      </c>
      <c r="AL2018" s="14" t="s">
        <v>76</v>
      </c>
      <c r="AM2018" s="39" t="s">
        <v>58</v>
      </c>
      <c r="AN2018" s="39" t="s">
        <v>59</v>
      </c>
      <c r="AO2018" s="39" t="s">
        <v>77</v>
      </c>
      <c r="AP2018" s="39" t="s">
        <v>61</v>
      </c>
      <c r="AQ2018" s="20"/>
      <c r="AR2018" s="20"/>
      <c r="AS2018" s="20"/>
      <c r="AT2018" s="20"/>
      <c r="AU2018" s="20"/>
      <c r="AV2018" s="20"/>
      <c r="AW2018" s="20"/>
      <c r="AX2018" s="20"/>
      <c r="AY2018" s="20"/>
      <c r="AZ2018" s="20"/>
      <c r="BA2018" s="20"/>
      <c r="BB2018" s="20"/>
    </row>
    <row r="2019" spans="1:54" ht="26.1" hidden="1" customHeight="1" x14ac:dyDescent="0.25">
      <c r="A2019" s="40" t="s">
        <v>19</v>
      </c>
      <c r="B2019" s="13" t="s">
        <v>253</v>
      </c>
      <c r="C2019" s="13" t="s">
        <v>251</v>
      </c>
      <c r="D2019" s="13">
        <v>34005</v>
      </c>
      <c r="E2019" s="13">
        <v>45979</v>
      </c>
      <c r="F2019" s="13" t="s">
        <v>354</v>
      </c>
      <c r="G2019" s="13" t="s">
        <v>362</v>
      </c>
      <c r="H2019" s="13" t="s">
        <v>85</v>
      </c>
      <c r="I2019" s="13" t="s">
        <v>91</v>
      </c>
      <c r="J2019" s="13" t="s">
        <v>361</v>
      </c>
      <c r="K2019" s="4">
        <v>2399</v>
      </c>
      <c r="L2019" s="4">
        <v>16001</v>
      </c>
      <c r="M2019" s="13" t="s">
        <v>36</v>
      </c>
      <c r="N2019" s="15" t="s">
        <v>679</v>
      </c>
      <c r="O2019" s="15">
        <v>0.53050175443457803</v>
      </c>
      <c r="P2019" s="15">
        <v>0</v>
      </c>
      <c r="Q2019" s="15">
        <f t="shared" si="373"/>
        <v>-0.53050175443457803</v>
      </c>
      <c r="R2019" s="15">
        <f t="shared" si="374"/>
        <v>-100</v>
      </c>
      <c r="S2019" s="15">
        <v>0.4000797896673049</v>
      </c>
      <c r="T2019" s="15">
        <v>0</v>
      </c>
      <c r="U2019" s="15">
        <f t="shared" si="375"/>
        <v>-0.4000797896673049</v>
      </c>
      <c r="V2019" s="16">
        <f t="shared" si="376"/>
        <v>-100</v>
      </c>
      <c r="W2019" s="17">
        <f t="shared" si="377"/>
        <v>4.3486933659489663E-3</v>
      </c>
      <c r="X2019" s="17">
        <f t="shared" si="377"/>
        <v>0</v>
      </c>
      <c r="Y2019" s="16">
        <f t="shared" si="378"/>
        <v>-4.3486933659489663E-3</v>
      </c>
      <c r="Z2019" s="15">
        <f t="shared" si="379"/>
        <v>-100</v>
      </c>
      <c r="AA2019" s="13">
        <v>0.55000000000000004</v>
      </c>
      <c r="AB2019" s="13">
        <v>550.23</v>
      </c>
      <c r="AC2019" s="13">
        <v>0.55000000000000004</v>
      </c>
      <c r="AD2019" s="13">
        <v>0</v>
      </c>
      <c r="AE2019" s="18">
        <f t="shared" si="380"/>
        <v>0.275115</v>
      </c>
      <c r="AF2019" s="18">
        <f t="shared" si="384"/>
        <v>0</v>
      </c>
      <c r="AG2019" s="19">
        <f t="shared" si="381"/>
        <v>-0.275115</v>
      </c>
      <c r="AH2019" s="16">
        <f t="shared" si="382"/>
        <v>-100</v>
      </c>
      <c r="AI2019" s="16">
        <f t="shared" si="383"/>
        <v>0.27076630663405105</v>
      </c>
      <c r="AJ2019" s="44">
        <v>221112</v>
      </c>
      <c r="AK2019" s="15" t="s">
        <v>682</v>
      </c>
      <c r="AL2019" s="14" t="s">
        <v>76</v>
      </c>
      <c r="AM2019" s="39" t="s">
        <v>58</v>
      </c>
      <c r="AN2019" s="39" t="s">
        <v>59</v>
      </c>
      <c r="AO2019" s="39" t="s">
        <v>77</v>
      </c>
      <c r="AP2019" s="39" t="s">
        <v>61</v>
      </c>
      <c r="AQ2019" s="20"/>
      <c r="AR2019" s="20"/>
      <c r="AS2019" s="20"/>
      <c r="AT2019" s="20"/>
      <c r="AU2019" s="20"/>
      <c r="AV2019" s="20"/>
      <c r="AW2019" s="20"/>
      <c r="AX2019" s="20"/>
      <c r="AY2019" s="20"/>
      <c r="AZ2019" s="20"/>
      <c r="BA2019" s="20"/>
      <c r="BB2019" s="20"/>
    </row>
    <row r="2020" spans="1:54" ht="26.1" customHeight="1" x14ac:dyDescent="0.25">
      <c r="A2020" s="40" t="s">
        <v>31</v>
      </c>
      <c r="B2020" s="13" t="s">
        <v>31</v>
      </c>
      <c r="C2020" s="13" t="s">
        <v>252</v>
      </c>
      <c r="D2020" s="13">
        <v>34013</v>
      </c>
      <c r="E2020" s="13">
        <v>7627</v>
      </c>
      <c r="F2020" s="13" t="s">
        <v>352</v>
      </c>
      <c r="G2020" s="13" t="s">
        <v>433</v>
      </c>
      <c r="H2020" s="13" t="s">
        <v>132</v>
      </c>
      <c r="I2020" s="13" t="s">
        <v>135</v>
      </c>
      <c r="J2020" s="13" t="s">
        <v>445</v>
      </c>
      <c r="K2020" s="4">
        <v>2401</v>
      </c>
      <c r="L2020" s="4">
        <v>22001</v>
      </c>
      <c r="M2020" s="13" t="s">
        <v>36</v>
      </c>
      <c r="N2020" s="15" t="s">
        <v>679</v>
      </c>
      <c r="O2020" s="15">
        <v>4.6630708150239597</v>
      </c>
      <c r="P2020" s="15">
        <v>0</v>
      </c>
      <c r="Q2020" s="15">
        <f t="shared" si="373"/>
        <v>-4.6630708150239597</v>
      </c>
      <c r="R2020" s="15">
        <f t="shared" si="374"/>
        <v>-100</v>
      </c>
      <c r="S2020" s="15">
        <v>2.058370947224704</v>
      </c>
      <c r="T2020" s="15">
        <v>0</v>
      </c>
      <c r="U2020" s="15">
        <f t="shared" si="375"/>
        <v>-2.058370947224704</v>
      </c>
      <c r="V2020" s="16">
        <f t="shared" si="376"/>
        <v>-100</v>
      </c>
      <c r="W2020" s="17">
        <f t="shared" si="377"/>
        <v>2.2373597252442434E-2</v>
      </c>
      <c r="X2020" s="17">
        <f t="shared" si="377"/>
        <v>0</v>
      </c>
      <c r="Y2020" s="16">
        <f t="shared" si="378"/>
        <v>-2.2373597252442434E-2</v>
      </c>
      <c r="Z2020" s="15">
        <f t="shared" si="379"/>
        <v>-100</v>
      </c>
      <c r="AA2020" s="13">
        <v>3.03</v>
      </c>
      <c r="AB2020" s="13">
        <v>551.39</v>
      </c>
      <c r="AC2020" s="13">
        <v>2.4</v>
      </c>
      <c r="AD2020" s="13">
        <v>0</v>
      </c>
      <c r="AE2020" s="18">
        <f t="shared" si="380"/>
        <v>0.27569499999999997</v>
      </c>
      <c r="AF2020" s="18">
        <f t="shared" si="384"/>
        <v>0</v>
      </c>
      <c r="AG2020" s="19">
        <f t="shared" si="381"/>
        <v>-0.27569499999999997</v>
      </c>
      <c r="AH2020" s="16">
        <f t="shared" si="382"/>
        <v>-100</v>
      </c>
      <c r="AI2020" s="16">
        <f t="shared" si="383"/>
        <v>0.25332140274755754</v>
      </c>
      <c r="AJ2020" s="44">
        <v>221112</v>
      </c>
      <c r="AK2020" s="15" t="s">
        <v>686</v>
      </c>
      <c r="AL2020" s="14" t="s">
        <v>57</v>
      </c>
      <c r="AM2020" s="39" t="s">
        <v>58</v>
      </c>
      <c r="AN2020" s="39" t="s">
        <v>59</v>
      </c>
      <c r="AO2020" s="39" t="s">
        <v>60</v>
      </c>
      <c r="AP2020" s="39" t="s">
        <v>61</v>
      </c>
      <c r="AQ2020" s="20"/>
      <c r="AR2020" s="20"/>
      <c r="AS2020" s="20"/>
      <c r="AT2020" s="20"/>
      <c r="AU2020" s="20"/>
      <c r="AV2020" s="20"/>
      <c r="AW2020" s="20"/>
      <c r="AX2020" s="20"/>
      <c r="AY2020" s="20"/>
      <c r="AZ2020" s="20"/>
      <c r="BA2020" s="20"/>
      <c r="BB2020" s="20"/>
    </row>
    <row r="2021" spans="1:54" ht="26.1" hidden="1" customHeight="1" x14ac:dyDescent="0.25">
      <c r="A2021" s="40" t="s">
        <v>47</v>
      </c>
      <c r="B2021" s="13" t="s">
        <v>261</v>
      </c>
      <c r="C2021" s="13" t="s">
        <v>251</v>
      </c>
      <c r="D2021" s="13">
        <v>34029</v>
      </c>
      <c r="E2021" s="13">
        <v>78896</v>
      </c>
      <c r="F2021" s="13" t="s">
        <v>584</v>
      </c>
      <c r="G2021" s="13" t="s">
        <v>276</v>
      </c>
      <c r="H2021" s="13" t="s">
        <v>166</v>
      </c>
      <c r="I2021" s="13" t="s">
        <v>210</v>
      </c>
      <c r="J2021" s="13" t="s">
        <v>585</v>
      </c>
      <c r="K2021" s="4">
        <v>55938</v>
      </c>
      <c r="L2021" s="4" t="s">
        <v>647</v>
      </c>
      <c r="M2021" s="13" t="s">
        <v>36</v>
      </c>
      <c r="N2021" s="15" t="s">
        <v>679</v>
      </c>
      <c r="O2021" s="15">
        <v>22.819151405354798</v>
      </c>
      <c r="P2021" s="15">
        <v>16.236549839999999</v>
      </c>
      <c r="Q2021" s="15">
        <f t="shared" si="373"/>
        <v>-6.5826015653547998</v>
      </c>
      <c r="R2021" s="15">
        <f t="shared" si="374"/>
        <v>-28.846828913235179</v>
      </c>
      <c r="S2021" s="15">
        <v>10.707027844178992</v>
      </c>
      <c r="T2021" s="15">
        <v>9.2404477299999996</v>
      </c>
      <c r="U2021" s="15">
        <f t="shared" si="375"/>
        <v>-1.466580114178992</v>
      </c>
      <c r="V2021" s="16">
        <f t="shared" si="376"/>
        <v>-13.697359673686815</v>
      </c>
      <c r="W2021" s="17">
        <f t="shared" si="377"/>
        <v>0.11638073743672817</v>
      </c>
      <c r="X2021" s="17">
        <f t="shared" si="377"/>
        <v>0.10043964923913043</v>
      </c>
      <c r="Y2021" s="16">
        <f t="shared" si="378"/>
        <v>-1.5941088197597736E-2</v>
      </c>
      <c r="Z2021" s="15">
        <f t="shared" si="379"/>
        <v>-13.697359673686812</v>
      </c>
      <c r="AA2021" s="13">
        <v>22.9</v>
      </c>
      <c r="AB2021" s="13">
        <v>551.62</v>
      </c>
      <c r="AC2021" s="13">
        <v>13.94</v>
      </c>
      <c r="AD2021" s="13">
        <v>0</v>
      </c>
      <c r="AE2021" s="18">
        <f t="shared" si="380"/>
        <v>0.27581</v>
      </c>
      <c r="AF2021" s="18">
        <f t="shared" si="384"/>
        <v>0.2380313122840044</v>
      </c>
      <c r="AG2021" s="19">
        <f t="shared" si="381"/>
        <v>-3.7778687715995601E-2</v>
      </c>
      <c r="AH2021" s="16">
        <f t="shared" si="382"/>
        <v>-13.697359673686815</v>
      </c>
      <c r="AI2021" s="16">
        <f t="shared" si="383"/>
        <v>0.15942926256327183</v>
      </c>
      <c r="AJ2021" s="44">
        <v>221112</v>
      </c>
      <c r="AK2021" s="15" t="s">
        <v>686</v>
      </c>
      <c r="AL2021" s="14" t="s">
        <v>57</v>
      </c>
      <c r="AM2021" s="39" t="s">
        <v>58</v>
      </c>
      <c r="AN2021" s="39" t="s">
        <v>59</v>
      </c>
      <c r="AO2021" s="39" t="s">
        <v>60</v>
      </c>
      <c r="AP2021" s="39" t="s">
        <v>61</v>
      </c>
      <c r="AQ2021" s="20"/>
      <c r="AR2021" s="20"/>
      <c r="AS2021" s="20"/>
      <c r="AT2021" s="20"/>
      <c r="AU2021" s="20"/>
      <c r="AV2021" s="20"/>
      <c r="AW2021" s="20"/>
      <c r="AX2021" s="20"/>
      <c r="AY2021" s="20"/>
      <c r="AZ2021" s="20"/>
      <c r="BA2021" s="20"/>
      <c r="BB2021" s="20"/>
    </row>
    <row r="2022" spans="1:54" ht="26.1" customHeight="1" x14ac:dyDescent="0.25">
      <c r="A2022" s="40" t="s">
        <v>30</v>
      </c>
      <c r="B2022" s="13" t="s">
        <v>260</v>
      </c>
      <c r="C2022" s="13" t="s">
        <v>252</v>
      </c>
      <c r="D2022" s="13">
        <v>34023</v>
      </c>
      <c r="E2022" s="13">
        <v>17824</v>
      </c>
      <c r="F2022" s="13" t="s">
        <v>280</v>
      </c>
      <c r="G2022" s="13" t="s">
        <v>272</v>
      </c>
      <c r="H2022" s="13" t="s">
        <v>126</v>
      </c>
      <c r="I2022" s="13" t="s">
        <v>128</v>
      </c>
      <c r="J2022" s="13" t="s">
        <v>410</v>
      </c>
      <c r="K2022" s="4">
        <v>2400</v>
      </c>
      <c r="L2022" s="4">
        <v>15001</v>
      </c>
      <c r="M2022" s="13" t="s">
        <v>36</v>
      </c>
      <c r="N2022" s="15" t="s">
        <v>679</v>
      </c>
      <c r="O2022" s="15">
        <v>10.6339563501532</v>
      </c>
      <c r="P2022" s="15">
        <v>0</v>
      </c>
      <c r="Q2022" s="15">
        <f t="shared" si="373"/>
        <v>-10.6339563501532</v>
      </c>
      <c r="R2022" s="15">
        <f t="shared" si="374"/>
        <v>-100</v>
      </c>
      <c r="S2022" s="15">
        <v>7.0517517817777975</v>
      </c>
      <c r="T2022" s="15">
        <v>0</v>
      </c>
      <c r="U2022" s="15">
        <f t="shared" si="375"/>
        <v>-7.0517517817777975</v>
      </c>
      <c r="V2022" s="16">
        <f t="shared" si="376"/>
        <v>-100</v>
      </c>
      <c r="W2022" s="17">
        <f t="shared" si="377"/>
        <v>7.664947588888911E-2</v>
      </c>
      <c r="X2022" s="17">
        <f t="shared" si="377"/>
        <v>0</v>
      </c>
      <c r="Y2022" s="16">
        <f t="shared" si="378"/>
        <v>-7.664947588888911E-2</v>
      </c>
      <c r="Z2022" s="15">
        <f t="shared" si="379"/>
        <v>-100</v>
      </c>
      <c r="AA2022" s="13">
        <v>8.11</v>
      </c>
      <c r="AB2022" s="13">
        <v>552.13</v>
      </c>
      <c r="AC2022" s="13">
        <v>0</v>
      </c>
      <c r="AD2022" s="13">
        <v>0</v>
      </c>
      <c r="AE2022" s="18">
        <f t="shared" si="380"/>
        <v>0.276065</v>
      </c>
      <c r="AF2022" s="18">
        <f t="shared" si="384"/>
        <v>0</v>
      </c>
      <c r="AG2022" s="19">
        <f t="shared" si="381"/>
        <v>-0.276065</v>
      </c>
      <c r="AH2022" s="16">
        <f t="shared" si="382"/>
        <v>-100</v>
      </c>
      <c r="AI2022" s="16">
        <f t="shared" si="383"/>
        <v>0.19941552411111091</v>
      </c>
      <c r="AJ2022" s="44">
        <v>221112</v>
      </c>
      <c r="AK2022" s="15" t="s">
        <v>686</v>
      </c>
      <c r="AL2022" s="14" t="s">
        <v>57</v>
      </c>
      <c r="AM2022" s="39" t="s">
        <v>58</v>
      </c>
      <c r="AN2022" s="39" t="s">
        <v>59</v>
      </c>
      <c r="AO2022" s="39" t="s">
        <v>60</v>
      </c>
      <c r="AP2022" s="39" t="s">
        <v>61</v>
      </c>
      <c r="AQ2022" s="20"/>
      <c r="AR2022" s="20"/>
      <c r="AS2022" s="20"/>
      <c r="AT2022" s="20"/>
      <c r="AU2022" s="20"/>
      <c r="AV2022" s="20"/>
      <c r="AW2022" s="20"/>
      <c r="AX2022" s="20"/>
      <c r="AY2022" s="20"/>
      <c r="AZ2022" s="20"/>
      <c r="BA2022" s="20"/>
      <c r="BB2022" s="20"/>
    </row>
    <row r="2023" spans="1:54" ht="26.1" hidden="1" customHeight="1" x14ac:dyDescent="0.25">
      <c r="A2023" s="40" t="s">
        <v>47</v>
      </c>
      <c r="B2023" s="13" t="s">
        <v>261</v>
      </c>
      <c r="C2023" s="13" t="s">
        <v>251</v>
      </c>
      <c r="D2023" s="13">
        <v>34029</v>
      </c>
      <c r="E2023" s="13">
        <v>78896</v>
      </c>
      <c r="F2023" s="13" t="s">
        <v>584</v>
      </c>
      <c r="G2023" s="13" t="s">
        <v>311</v>
      </c>
      <c r="H2023" s="13" t="s">
        <v>166</v>
      </c>
      <c r="I2023" s="13" t="s">
        <v>210</v>
      </c>
      <c r="J2023" s="13" t="s">
        <v>583</v>
      </c>
      <c r="K2023" s="4">
        <v>55938</v>
      </c>
      <c r="L2023" s="4" t="s">
        <v>648</v>
      </c>
      <c r="M2023" s="13" t="s">
        <v>36</v>
      </c>
      <c r="N2023" s="15" t="s">
        <v>679</v>
      </c>
      <c r="O2023" s="15">
        <v>21.904625370569601</v>
      </c>
      <c r="P2023" s="15">
        <v>15.891290720000001</v>
      </c>
      <c r="Q2023" s="15">
        <f t="shared" si="373"/>
        <v>-6.0133346505696004</v>
      </c>
      <c r="R2023" s="15">
        <f t="shared" si="374"/>
        <v>-27.452351039287514</v>
      </c>
      <c r="S2023" s="15">
        <v>10.924871125937489</v>
      </c>
      <c r="T2023" s="15">
        <v>9.5522616449999997</v>
      </c>
      <c r="U2023" s="15">
        <f t="shared" si="375"/>
        <v>-1.3726094809374896</v>
      </c>
      <c r="V2023" s="16">
        <f t="shared" si="376"/>
        <v>-12.564079384686588</v>
      </c>
      <c r="W2023" s="17">
        <f t="shared" si="377"/>
        <v>0.11874859919497271</v>
      </c>
      <c r="X2023" s="17">
        <f t="shared" si="377"/>
        <v>0.10382893092391304</v>
      </c>
      <c r="Y2023" s="16">
        <f t="shared" si="378"/>
        <v>-1.4919668271059672E-2</v>
      </c>
      <c r="Z2023" s="15">
        <f t="shared" si="379"/>
        <v>-12.564079384686588</v>
      </c>
      <c r="AA2023" s="13">
        <v>22</v>
      </c>
      <c r="AB2023" s="13">
        <v>556.52</v>
      </c>
      <c r="AC2023" s="13">
        <v>0</v>
      </c>
      <c r="AD2023" s="13">
        <v>0</v>
      </c>
      <c r="AE2023" s="18">
        <f t="shared" si="380"/>
        <v>0.27826000000000001</v>
      </c>
      <c r="AF2023" s="18">
        <f t="shared" si="384"/>
        <v>0.24329919270417111</v>
      </c>
      <c r="AG2023" s="19">
        <f t="shared" si="381"/>
        <v>-3.49608072958289E-2</v>
      </c>
      <c r="AH2023" s="16">
        <f t="shared" si="382"/>
        <v>-12.564079384686588</v>
      </c>
      <c r="AI2023" s="16">
        <f t="shared" si="383"/>
        <v>0.15951140080502729</v>
      </c>
      <c r="AJ2023" s="44">
        <v>221112</v>
      </c>
      <c r="AK2023" s="15" t="s">
        <v>686</v>
      </c>
      <c r="AL2023" s="14" t="s">
        <v>57</v>
      </c>
      <c r="AM2023" s="39" t="s">
        <v>58</v>
      </c>
      <c r="AN2023" s="39" t="s">
        <v>59</v>
      </c>
      <c r="AO2023" s="39" t="s">
        <v>60</v>
      </c>
      <c r="AP2023" s="39" t="s">
        <v>61</v>
      </c>
      <c r="AQ2023" s="20"/>
      <c r="AR2023" s="20"/>
      <c r="AS2023" s="20"/>
      <c r="AT2023" s="20"/>
      <c r="AU2023" s="20"/>
      <c r="AV2023" s="20"/>
      <c r="AW2023" s="20"/>
      <c r="AX2023" s="20"/>
      <c r="AY2023" s="20"/>
      <c r="AZ2023" s="20"/>
      <c r="BA2023" s="20"/>
      <c r="BB2023" s="20"/>
    </row>
    <row r="2024" spans="1:54" ht="26.1" customHeight="1" x14ac:dyDescent="0.25">
      <c r="A2024" s="40" t="s">
        <v>31</v>
      </c>
      <c r="B2024" s="13" t="s">
        <v>31</v>
      </c>
      <c r="C2024" s="13" t="s">
        <v>252</v>
      </c>
      <c r="D2024" s="13">
        <v>34013</v>
      </c>
      <c r="E2024" s="13">
        <v>7627</v>
      </c>
      <c r="F2024" s="13" t="s">
        <v>280</v>
      </c>
      <c r="G2024" s="13" t="s">
        <v>431</v>
      </c>
      <c r="H2024" s="13" t="s">
        <v>132</v>
      </c>
      <c r="I2024" s="13" t="s">
        <v>134</v>
      </c>
      <c r="J2024" s="13" t="s">
        <v>430</v>
      </c>
      <c r="K2024" s="4">
        <v>2401</v>
      </c>
      <c r="L2024" s="4">
        <v>10001</v>
      </c>
      <c r="M2024" s="13" t="s">
        <v>36</v>
      </c>
      <c r="N2024" s="15" t="s">
        <v>679</v>
      </c>
      <c r="O2024" s="15">
        <v>3.6158809402358201</v>
      </c>
      <c r="P2024" s="15">
        <v>0</v>
      </c>
      <c r="Q2024" s="15">
        <f t="shared" si="373"/>
        <v>-3.6158809402358201</v>
      </c>
      <c r="R2024" s="15">
        <f t="shared" si="374"/>
        <v>-100</v>
      </c>
      <c r="S2024" s="15">
        <v>1.4832794390399491</v>
      </c>
      <c r="T2024" s="15">
        <v>0</v>
      </c>
      <c r="U2024" s="15">
        <f t="shared" si="375"/>
        <v>-1.4832794390399491</v>
      </c>
      <c r="V2024" s="16">
        <f t="shared" si="376"/>
        <v>-100</v>
      </c>
      <c r="W2024" s="17">
        <f t="shared" si="377"/>
        <v>1.6122602598260316E-2</v>
      </c>
      <c r="X2024" s="17">
        <f t="shared" si="377"/>
        <v>0</v>
      </c>
      <c r="Y2024" s="16">
        <f t="shared" si="378"/>
        <v>-1.6122602598260316E-2</v>
      </c>
      <c r="Z2024" s="15">
        <f t="shared" si="379"/>
        <v>-100</v>
      </c>
      <c r="AA2024" s="13">
        <v>3.62</v>
      </c>
      <c r="AB2024" s="13">
        <v>556.94000000000005</v>
      </c>
      <c r="AC2024" s="13">
        <v>12.89</v>
      </c>
      <c r="AD2024" s="13">
        <v>0</v>
      </c>
      <c r="AE2024" s="18">
        <f t="shared" si="380"/>
        <v>0.27847000000000005</v>
      </c>
      <c r="AF2024" s="18">
        <f t="shared" si="384"/>
        <v>0</v>
      </c>
      <c r="AG2024" s="19">
        <f t="shared" si="381"/>
        <v>-0.27847000000000005</v>
      </c>
      <c r="AH2024" s="16">
        <f t="shared" si="382"/>
        <v>-100</v>
      </c>
      <c r="AI2024" s="16">
        <f t="shared" si="383"/>
        <v>0.26234739740173973</v>
      </c>
      <c r="AJ2024" s="44">
        <v>221112</v>
      </c>
      <c r="AK2024" s="15" t="s">
        <v>686</v>
      </c>
      <c r="AL2024" s="14" t="s">
        <v>57</v>
      </c>
      <c r="AM2024" s="39" t="s">
        <v>58</v>
      </c>
      <c r="AN2024" s="39" t="s">
        <v>59</v>
      </c>
      <c r="AO2024" s="39" t="s">
        <v>60</v>
      </c>
      <c r="AP2024" s="39" t="s">
        <v>61</v>
      </c>
      <c r="AQ2024" s="20"/>
      <c r="AR2024" s="20"/>
      <c r="AS2024" s="20"/>
      <c r="AT2024" s="20"/>
      <c r="AU2024" s="20"/>
      <c r="AV2024" s="20"/>
      <c r="AW2024" s="20"/>
      <c r="AX2024" s="20"/>
      <c r="AY2024" s="20"/>
      <c r="AZ2024" s="20"/>
      <c r="BA2024" s="20"/>
      <c r="BB2024" s="20"/>
    </row>
    <row r="2025" spans="1:54" ht="26.1" hidden="1" customHeight="1" x14ac:dyDescent="0.25">
      <c r="A2025" s="39" t="s">
        <v>31</v>
      </c>
      <c r="B2025" s="13" t="s">
        <v>31</v>
      </c>
      <c r="C2025" s="13" t="s">
        <v>252</v>
      </c>
      <c r="D2025" s="13">
        <v>34013</v>
      </c>
      <c r="E2025" s="13">
        <v>7627</v>
      </c>
      <c r="F2025" s="13" t="s">
        <v>352</v>
      </c>
      <c r="G2025" s="13" t="s">
        <v>313</v>
      </c>
      <c r="H2025" s="13" t="s">
        <v>132</v>
      </c>
      <c r="I2025" s="13" t="s">
        <v>135</v>
      </c>
      <c r="J2025" s="13" t="s">
        <v>442</v>
      </c>
      <c r="K2025" s="4">
        <v>2401</v>
      </c>
      <c r="L2025" s="4">
        <v>24001</v>
      </c>
      <c r="M2025" s="14" t="s">
        <v>35</v>
      </c>
      <c r="N2025" s="15" t="s">
        <v>679</v>
      </c>
      <c r="O2025" s="15">
        <v>17.535029612199299</v>
      </c>
      <c r="P2025" s="15">
        <v>0</v>
      </c>
      <c r="Q2025" s="15">
        <f t="shared" si="373"/>
        <v>-17.535029612199299</v>
      </c>
      <c r="R2025" s="15">
        <f t="shared" si="374"/>
        <v>-100</v>
      </c>
      <c r="S2025" s="15">
        <v>7.0413908833083898</v>
      </c>
      <c r="T2025" s="15">
        <v>0</v>
      </c>
      <c r="U2025" s="15">
        <f t="shared" si="375"/>
        <v>-7.0413908833083898</v>
      </c>
      <c r="V2025" s="16">
        <f t="shared" si="376"/>
        <v>-100</v>
      </c>
      <c r="W2025" s="17">
        <f t="shared" si="377"/>
        <v>7.6536857427265112E-2</v>
      </c>
      <c r="X2025" s="17">
        <f t="shared" si="377"/>
        <v>0</v>
      </c>
      <c r="Y2025" s="16">
        <f t="shared" si="378"/>
        <v>-7.6536857427265112E-2</v>
      </c>
      <c r="Z2025" s="15">
        <f t="shared" si="379"/>
        <v>-100</v>
      </c>
      <c r="AA2025" s="13">
        <v>17.54</v>
      </c>
      <c r="AB2025" s="13">
        <v>574.21</v>
      </c>
      <c r="AC2025" s="13">
        <v>0</v>
      </c>
      <c r="AD2025" s="13">
        <v>585.25</v>
      </c>
      <c r="AE2025" s="18">
        <f t="shared" si="380"/>
        <v>0.287105</v>
      </c>
      <c r="AF2025" s="18">
        <f t="shared" si="384"/>
        <v>0</v>
      </c>
      <c r="AG2025" s="19">
        <f t="shared" si="381"/>
        <v>-0.287105</v>
      </c>
      <c r="AH2025" s="16">
        <f t="shared" si="382"/>
        <v>-100</v>
      </c>
      <c r="AI2025" s="16">
        <f t="shared" si="383"/>
        <v>0.21056814257273487</v>
      </c>
      <c r="AJ2025" s="44">
        <v>221112</v>
      </c>
      <c r="AK2025" s="15" t="s">
        <v>686</v>
      </c>
      <c r="AL2025" s="14" t="s">
        <v>57</v>
      </c>
      <c r="AM2025" s="39" t="s">
        <v>58</v>
      </c>
      <c r="AN2025" s="39" t="s">
        <v>59</v>
      </c>
      <c r="AO2025" s="39" t="s">
        <v>60</v>
      </c>
      <c r="AP2025" s="39" t="s">
        <v>61</v>
      </c>
      <c r="AQ2025" s="20"/>
      <c r="AR2025" s="20"/>
      <c r="AS2025" s="20"/>
      <c r="AT2025" s="20"/>
      <c r="AU2025" s="20"/>
      <c r="AV2025" s="20"/>
      <c r="AW2025" s="20"/>
      <c r="AX2025" s="20"/>
      <c r="AY2025" s="20"/>
      <c r="AZ2025" s="20"/>
      <c r="BA2025" s="20"/>
      <c r="BB2025" s="20"/>
    </row>
    <row r="2026" spans="1:54" ht="26.1" hidden="1" customHeight="1" x14ac:dyDescent="0.25">
      <c r="A2026" s="40" t="s">
        <v>21</v>
      </c>
      <c r="B2026" s="13" t="s">
        <v>21</v>
      </c>
      <c r="C2026" s="13" t="s">
        <v>251</v>
      </c>
      <c r="D2026" s="13">
        <v>34033</v>
      </c>
      <c r="E2026" s="13">
        <v>65500</v>
      </c>
      <c r="F2026" s="13" t="s">
        <v>590</v>
      </c>
      <c r="G2026" s="13" t="s">
        <v>377</v>
      </c>
      <c r="H2026" s="13" t="s">
        <v>218</v>
      </c>
      <c r="I2026" s="13" t="s">
        <v>219</v>
      </c>
      <c r="J2026" s="13" t="s">
        <v>589</v>
      </c>
      <c r="K2026" s="4">
        <v>2410</v>
      </c>
      <c r="L2026" s="4">
        <v>2001</v>
      </c>
      <c r="M2026" s="13" t="s">
        <v>36</v>
      </c>
      <c r="N2026" s="15" t="s">
        <v>679</v>
      </c>
      <c r="O2026" s="15">
        <v>2.9622111865737399</v>
      </c>
      <c r="P2026" s="15">
        <v>0.24162466699999999</v>
      </c>
      <c r="Q2026" s="15">
        <f t="shared" si="373"/>
        <v>-2.72058651957374</v>
      </c>
      <c r="R2026" s="15">
        <f t="shared" si="374"/>
        <v>-91.843097882582896</v>
      </c>
      <c r="S2026" s="15">
        <v>1.0907866224070988</v>
      </c>
      <c r="T2026" s="15">
        <v>8.8142746999999994E-2</v>
      </c>
      <c r="U2026" s="15">
        <f t="shared" si="375"/>
        <v>-1.0026438754070988</v>
      </c>
      <c r="V2026" s="16">
        <f t="shared" si="376"/>
        <v>-91.91934103431791</v>
      </c>
      <c r="W2026" s="17">
        <f t="shared" si="377"/>
        <v>1.1856376330511943E-2</v>
      </c>
      <c r="X2026" s="17">
        <f t="shared" si="377"/>
        <v>9.5807333695652165E-4</v>
      </c>
      <c r="Y2026" s="16">
        <f t="shared" si="378"/>
        <v>-1.0898302993555421E-2</v>
      </c>
      <c r="Z2026" s="15">
        <f t="shared" si="379"/>
        <v>-91.91934103431791</v>
      </c>
      <c r="AA2026" s="13">
        <v>2.12</v>
      </c>
      <c r="AB2026" s="13">
        <v>574.46</v>
      </c>
      <c r="AC2026" s="13">
        <v>1.1499999999999999</v>
      </c>
      <c r="AD2026" s="13">
        <v>0</v>
      </c>
      <c r="AE2026" s="18">
        <f t="shared" si="380"/>
        <v>0.28723000000000004</v>
      </c>
      <c r="AF2026" s="18">
        <f t="shared" si="384"/>
        <v>2.3210076747128661E-2</v>
      </c>
      <c r="AG2026" s="19">
        <f t="shared" si="381"/>
        <v>-0.26401992325287138</v>
      </c>
      <c r="AH2026" s="16">
        <f t="shared" si="382"/>
        <v>-91.91934103431791</v>
      </c>
      <c r="AI2026" s="16">
        <f t="shared" si="383"/>
        <v>0.27537362366948809</v>
      </c>
      <c r="AJ2026" s="44">
        <v>221113</v>
      </c>
      <c r="AK2026" s="15" t="s">
        <v>682</v>
      </c>
      <c r="AL2026" s="14" t="s">
        <v>76</v>
      </c>
      <c r="AM2026" s="39" t="s">
        <v>58</v>
      </c>
      <c r="AN2026" s="39" t="s">
        <v>59</v>
      </c>
      <c r="AO2026" s="39" t="s">
        <v>77</v>
      </c>
      <c r="AP2026" s="39" t="s">
        <v>61</v>
      </c>
      <c r="AQ2026" s="20"/>
      <c r="AR2026" s="20"/>
      <c r="AS2026" s="20"/>
      <c r="AT2026" s="20"/>
      <c r="AU2026" s="20"/>
      <c r="AV2026" s="20"/>
      <c r="AW2026" s="20"/>
      <c r="AX2026" s="20"/>
      <c r="AY2026" s="20"/>
      <c r="AZ2026" s="20"/>
      <c r="BA2026" s="20"/>
      <c r="BB2026" s="20"/>
    </row>
    <row r="2027" spans="1:54" ht="26.1" customHeight="1" x14ac:dyDescent="0.25">
      <c r="A2027" s="40" t="s">
        <v>31</v>
      </c>
      <c r="B2027" s="13" t="s">
        <v>31</v>
      </c>
      <c r="C2027" s="13" t="s">
        <v>252</v>
      </c>
      <c r="D2027" s="13">
        <v>34013</v>
      </c>
      <c r="E2027" s="13">
        <v>7627</v>
      </c>
      <c r="F2027" s="13" t="s">
        <v>280</v>
      </c>
      <c r="G2027" s="13" t="s">
        <v>325</v>
      </c>
      <c r="H2027" s="13" t="s">
        <v>132</v>
      </c>
      <c r="I2027" s="13" t="s">
        <v>134</v>
      </c>
      <c r="J2027" s="13" t="s">
        <v>434</v>
      </c>
      <c r="K2027" s="4">
        <v>2401</v>
      </c>
      <c r="L2027" s="4">
        <v>4001</v>
      </c>
      <c r="M2027" s="13" t="s">
        <v>36</v>
      </c>
      <c r="N2027" s="15" t="s">
        <v>679</v>
      </c>
      <c r="O2027" s="15">
        <v>3.7717305749410399</v>
      </c>
      <c r="P2027" s="15">
        <v>0</v>
      </c>
      <c r="Q2027" s="15">
        <f t="shared" si="373"/>
        <v>-3.7717305749410399</v>
      </c>
      <c r="R2027" s="15">
        <f t="shared" si="374"/>
        <v>-100</v>
      </c>
      <c r="S2027" s="15">
        <v>1.6598723044345101</v>
      </c>
      <c r="T2027" s="15">
        <v>0</v>
      </c>
      <c r="U2027" s="15">
        <f t="shared" si="375"/>
        <v>-1.6598723044345101</v>
      </c>
      <c r="V2027" s="16">
        <f t="shared" si="376"/>
        <v>-100</v>
      </c>
      <c r="W2027" s="17">
        <f t="shared" si="377"/>
        <v>1.80420902655925E-2</v>
      </c>
      <c r="X2027" s="17">
        <f t="shared" si="377"/>
        <v>0</v>
      </c>
      <c r="Y2027" s="16">
        <f t="shared" si="378"/>
        <v>-1.80420902655925E-2</v>
      </c>
      <c r="Z2027" s="15">
        <f t="shared" si="379"/>
        <v>-100</v>
      </c>
      <c r="AA2027" s="13">
        <v>3.75</v>
      </c>
      <c r="AB2027" s="13">
        <v>576.79</v>
      </c>
      <c r="AC2027" s="13">
        <v>15.55</v>
      </c>
      <c r="AD2027" s="13">
        <v>0</v>
      </c>
      <c r="AE2027" s="18">
        <f t="shared" si="380"/>
        <v>0.28839499999999996</v>
      </c>
      <c r="AF2027" s="18">
        <f t="shared" si="384"/>
        <v>0</v>
      </c>
      <c r="AG2027" s="19">
        <f t="shared" si="381"/>
        <v>-0.28839499999999996</v>
      </c>
      <c r="AH2027" s="16">
        <f t="shared" si="382"/>
        <v>-100</v>
      </c>
      <c r="AI2027" s="16">
        <f t="shared" si="383"/>
        <v>0.27035290973440745</v>
      </c>
      <c r="AJ2027" s="44">
        <v>221112</v>
      </c>
      <c r="AK2027" s="15" t="s">
        <v>686</v>
      </c>
      <c r="AL2027" s="14" t="s">
        <v>57</v>
      </c>
      <c r="AM2027" s="39" t="s">
        <v>58</v>
      </c>
      <c r="AN2027" s="39" t="s">
        <v>59</v>
      </c>
      <c r="AO2027" s="39" t="s">
        <v>60</v>
      </c>
      <c r="AP2027" s="39" t="s">
        <v>61</v>
      </c>
      <c r="AQ2027" s="20"/>
      <c r="AR2027" s="20"/>
      <c r="AS2027" s="20"/>
      <c r="AT2027" s="20"/>
      <c r="AU2027" s="20"/>
      <c r="AV2027" s="20"/>
      <c r="AW2027" s="20"/>
      <c r="AX2027" s="20"/>
      <c r="AY2027" s="20"/>
      <c r="AZ2027" s="20"/>
      <c r="BA2027" s="20"/>
      <c r="BB2027" s="20"/>
    </row>
    <row r="2028" spans="1:54" ht="26.1" customHeight="1" x14ac:dyDescent="0.25">
      <c r="A2028" s="40" t="s">
        <v>31</v>
      </c>
      <c r="B2028" s="13" t="s">
        <v>31</v>
      </c>
      <c r="C2028" s="13" t="s">
        <v>252</v>
      </c>
      <c r="D2028" s="13">
        <v>34013</v>
      </c>
      <c r="E2028" s="13">
        <v>7627</v>
      </c>
      <c r="F2028" s="13" t="s">
        <v>352</v>
      </c>
      <c r="G2028" s="13" t="s">
        <v>313</v>
      </c>
      <c r="H2028" s="13" t="s">
        <v>132</v>
      </c>
      <c r="I2028" s="13" t="s">
        <v>135</v>
      </c>
      <c r="J2028" s="13" t="s">
        <v>442</v>
      </c>
      <c r="K2028" s="4">
        <v>2401</v>
      </c>
      <c r="L2028" s="4">
        <v>24001</v>
      </c>
      <c r="M2028" s="13" t="s">
        <v>36</v>
      </c>
      <c r="N2028" s="15" t="s">
        <v>679</v>
      </c>
      <c r="O2028" s="15">
        <v>27.121815631369198</v>
      </c>
      <c r="P2028" s="15">
        <v>0</v>
      </c>
      <c r="Q2028" s="15">
        <f t="shared" si="373"/>
        <v>-27.121815631369198</v>
      </c>
      <c r="R2028" s="15">
        <f t="shared" si="374"/>
        <v>-100</v>
      </c>
      <c r="S2028" s="15">
        <v>11.282188198344121</v>
      </c>
      <c r="T2028" s="15">
        <v>0</v>
      </c>
      <c r="U2028" s="15">
        <f t="shared" si="375"/>
        <v>-11.282188198344121</v>
      </c>
      <c r="V2028" s="16">
        <f t="shared" si="376"/>
        <v>-100</v>
      </c>
      <c r="W2028" s="17">
        <f t="shared" si="377"/>
        <v>0.12263248041678393</v>
      </c>
      <c r="X2028" s="17">
        <f t="shared" si="377"/>
        <v>0</v>
      </c>
      <c r="Y2028" s="16">
        <f t="shared" si="378"/>
        <v>-0.12263248041678393</v>
      </c>
      <c r="Z2028" s="15">
        <f t="shared" si="379"/>
        <v>-100</v>
      </c>
      <c r="AA2028" s="13">
        <v>17.7</v>
      </c>
      <c r="AB2028" s="13">
        <v>579.41</v>
      </c>
      <c r="AC2028" s="13">
        <v>3.03</v>
      </c>
      <c r="AD2028" s="13">
        <v>0</v>
      </c>
      <c r="AE2028" s="18">
        <f t="shared" si="380"/>
        <v>0.28970499999999999</v>
      </c>
      <c r="AF2028" s="18">
        <f t="shared" si="384"/>
        <v>0</v>
      </c>
      <c r="AG2028" s="19">
        <f t="shared" si="381"/>
        <v>-0.28970499999999999</v>
      </c>
      <c r="AH2028" s="16">
        <f t="shared" si="382"/>
        <v>-100</v>
      </c>
      <c r="AI2028" s="16">
        <f t="shared" si="383"/>
        <v>0.16707251958321606</v>
      </c>
      <c r="AJ2028" s="44">
        <v>221112</v>
      </c>
      <c r="AK2028" s="15" t="s">
        <v>686</v>
      </c>
      <c r="AL2028" s="14" t="s">
        <v>57</v>
      </c>
      <c r="AM2028" s="39" t="s">
        <v>58</v>
      </c>
      <c r="AN2028" s="39" t="s">
        <v>59</v>
      </c>
      <c r="AO2028" s="39" t="s">
        <v>60</v>
      </c>
      <c r="AP2028" s="39" t="s">
        <v>61</v>
      </c>
      <c r="AQ2028" s="20"/>
      <c r="AR2028" s="20"/>
      <c r="AS2028" s="20"/>
      <c r="AT2028" s="20"/>
      <c r="AU2028" s="20"/>
      <c r="AV2028" s="20"/>
      <c r="AW2028" s="20"/>
      <c r="AX2028" s="20"/>
      <c r="AY2028" s="20"/>
      <c r="AZ2028" s="20"/>
      <c r="BA2028" s="20"/>
      <c r="BB2028" s="20"/>
    </row>
    <row r="2029" spans="1:54" ht="26.1" hidden="1" customHeight="1" x14ac:dyDescent="0.25">
      <c r="A2029" s="39" t="s">
        <v>31</v>
      </c>
      <c r="B2029" s="13" t="s">
        <v>31</v>
      </c>
      <c r="C2029" s="13" t="s">
        <v>252</v>
      </c>
      <c r="D2029" s="13">
        <v>34013</v>
      </c>
      <c r="E2029" s="13">
        <v>7627</v>
      </c>
      <c r="F2029" s="13" t="s">
        <v>352</v>
      </c>
      <c r="G2029" s="13" t="s">
        <v>272</v>
      </c>
      <c r="H2029" s="13" t="s">
        <v>132</v>
      </c>
      <c r="I2029" s="13" t="s">
        <v>135</v>
      </c>
      <c r="J2029" s="13" t="s">
        <v>449</v>
      </c>
      <c r="K2029" s="4">
        <v>2401</v>
      </c>
      <c r="L2029" s="4">
        <v>28001</v>
      </c>
      <c r="M2029" s="14" t="s">
        <v>35</v>
      </c>
      <c r="N2029" s="15" t="s">
        <v>679</v>
      </c>
      <c r="O2029" s="15">
        <v>19.364806562414302</v>
      </c>
      <c r="P2029" s="15">
        <v>7.4068411840000001</v>
      </c>
      <c r="Q2029" s="15">
        <f t="shared" si="373"/>
        <v>-11.957965378414301</v>
      </c>
      <c r="R2029" s="15">
        <f t="shared" si="374"/>
        <v>-61.751018993517093</v>
      </c>
      <c r="S2029" s="15">
        <v>6.83747827427438</v>
      </c>
      <c r="T2029" s="15">
        <v>0</v>
      </c>
      <c r="U2029" s="15">
        <f t="shared" si="375"/>
        <v>-6.83747827427438</v>
      </c>
      <c r="V2029" s="16">
        <f t="shared" si="376"/>
        <v>-100</v>
      </c>
      <c r="W2029" s="17">
        <f t="shared" si="377"/>
        <v>7.4320416024721517E-2</v>
      </c>
      <c r="X2029" s="17">
        <f t="shared" si="377"/>
        <v>0</v>
      </c>
      <c r="Y2029" s="16">
        <f t="shared" si="378"/>
        <v>-7.4320416024721517E-2</v>
      </c>
      <c r="Z2029" s="15">
        <f t="shared" si="379"/>
        <v>-100</v>
      </c>
      <c r="AA2029" s="13">
        <v>19.37</v>
      </c>
      <c r="AB2029" s="13">
        <v>585.44000000000005</v>
      </c>
      <c r="AC2029" s="13">
        <v>0</v>
      </c>
      <c r="AD2029" s="13">
        <v>589.02</v>
      </c>
      <c r="AE2029" s="18">
        <f t="shared" si="380"/>
        <v>0.29272000000000004</v>
      </c>
      <c r="AF2029" s="18">
        <f t="shared" si="384"/>
        <v>0</v>
      </c>
      <c r="AG2029" s="19">
        <f t="shared" si="381"/>
        <v>-0.29272000000000004</v>
      </c>
      <c r="AH2029" s="16">
        <f t="shared" si="382"/>
        <v>-100</v>
      </c>
      <c r="AI2029" s="16">
        <f t="shared" si="383"/>
        <v>0.21839958397527853</v>
      </c>
      <c r="AJ2029" s="44">
        <v>221112</v>
      </c>
      <c r="AK2029" s="15" t="s">
        <v>686</v>
      </c>
      <c r="AL2029" s="14" t="s">
        <v>57</v>
      </c>
      <c r="AM2029" s="39" t="s">
        <v>58</v>
      </c>
      <c r="AN2029" s="39" t="s">
        <v>59</v>
      </c>
      <c r="AO2029" s="39" t="s">
        <v>60</v>
      </c>
      <c r="AP2029" s="39" t="s">
        <v>61</v>
      </c>
      <c r="AQ2029" s="20"/>
      <c r="AR2029" s="20"/>
      <c r="AS2029" s="20"/>
      <c r="AT2029" s="20"/>
      <c r="AU2029" s="20"/>
      <c r="AV2029" s="20"/>
      <c r="AW2029" s="20"/>
      <c r="AX2029" s="20"/>
      <c r="AY2029" s="20"/>
      <c r="AZ2029" s="20"/>
      <c r="BA2029" s="20"/>
      <c r="BB2029" s="20"/>
    </row>
    <row r="2030" spans="1:54" ht="26.1" customHeight="1" x14ac:dyDescent="0.25">
      <c r="A2030" s="40" t="s">
        <v>31</v>
      </c>
      <c r="B2030" s="13" t="s">
        <v>31</v>
      </c>
      <c r="C2030" s="13" t="s">
        <v>252</v>
      </c>
      <c r="D2030" s="13">
        <v>34013</v>
      </c>
      <c r="E2030" s="13">
        <v>7627</v>
      </c>
      <c r="F2030" s="13" t="s">
        <v>352</v>
      </c>
      <c r="G2030" s="13" t="s">
        <v>272</v>
      </c>
      <c r="H2030" s="13" t="s">
        <v>132</v>
      </c>
      <c r="I2030" s="13" t="s">
        <v>135</v>
      </c>
      <c r="J2030" s="13" t="s">
        <v>449</v>
      </c>
      <c r="K2030" s="4">
        <v>2401</v>
      </c>
      <c r="L2030" s="4">
        <v>28001</v>
      </c>
      <c r="M2030" s="13" t="s">
        <v>36</v>
      </c>
      <c r="N2030" s="15" t="s">
        <v>679</v>
      </c>
      <c r="O2030" s="15">
        <v>27.024293764405201</v>
      </c>
      <c r="P2030" s="15">
        <v>1.799109847</v>
      </c>
      <c r="Q2030" s="15">
        <f t="shared" si="373"/>
        <v>-25.2251839174052</v>
      </c>
      <c r="R2030" s="15">
        <f t="shared" si="374"/>
        <v>-93.342620300517595</v>
      </c>
      <c r="S2030" s="15">
        <v>10.028468430285091</v>
      </c>
      <c r="T2030" s="15">
        <v>0</v>
      </c>
      <c r="U2030" s="15">
        <f t="shared" si="375"/>
        <v>-10.028468430285091</v>
      </c>
      <c r="V2030" s="16">
        <f t="shared" si="376"/>
        <v>-100</v>
      </c>
      <c r="W2030" s="17">
        <f t="shared" si="377"/>
        <v>0.1090050916335336</v>
      </c>
      <c r="X2030" s="17">
        <f t="shared" si="377"/>
        <v>0</v>
      </c>
      <c r="Y2030" s="16">
        <f t="shared" si="378"/>
        <v>-0.1090050916335336</v>
      </c>
      <c r="Z2030" s="15">
        <f t="shared" si="379"/>
        <v>-100</v>
      </c>
      <c r="AA2030" s="13">
        <v>19.54</v>
      </c>
      <c r="AB2030" s="13">
        <v>590.75</v>
      </c>
      <c r="AC2030" s="13">
        <v>2.92</v>
      </c>
      <c r="AD2030" s="13">
        <v>0</v>
      </c>
      <c r="AE2030" s="18">
        <f t="shared" si="380"/>
        <v>0.295375</v>
      </c>
      <c r="AF2030" s="18">
        <f t="shared" si="384"/>
        <v>0</v>
      </c>
      <c r="AG2030" s="19">
        <f t="shared" si="381"/>
        <v>-0.295375</v>
      </c>
      <c r="AH2030" s="16">
        <f t="shared" si="382"/>
        <v>-100</v>
      </c>
      <c r="AI2030" s="16">
        <f t="shared" si="383"/>
        <v>0.18636990836646639</v>
      </c>
      <c r="AJ2030" s="44">
        <v>221112</v>
      </c>
      <c r="AK2030" s="15" t="s">
        <v>686</v>
      </c>
      <c r="AL2030" s="14" t="s">
        <v>57</v>
      </c>
      <c r="AM2030" s="39" t="s">
        <v>58</v>
      </c>
      <c r="AN2030" s="39" t="s">
        <v>59</v>
      </c>
      <c r="AO2030" s="39" t="s">
        <v>60</v>
      </c>
      <c r="AP2030" s="39" t="s">
        <v>61</v>
      </c>
      <c r="AQ2030" s="20"/>
      <c r="AR2030" s="20"/>
      <c r="AS2030" s="20"/>
      <c r="AT2030" s="20"/>
      <c r="AU2030" s="20"/>
      <c r="AV2030" s="20"/>
      <c r="AW2030" s="20"/>
      <c r="AX2030" s="20"/>
      <c r="AY2030" s="20"/>
      <c r="AZ2030" s="20"/>
      <c r="BA2030" s="20"/>
      <c r="BB2030" s="20"/>
    </row>
    <row r="2031" spans="1:54" ht="26.1" customHeight="1" x14ac:dyDescent="0.25">
      <c r="A2031" s="40" t="s">
        <v>31</v>
      </c>
      <c r="B2031" s="13" t="s">
        <v>31</v>
      </c>
      <c r="C2031" s="13" t="s">
        <v>252</v>
      </c>
      <c r="D2031" s="13">
        <v>34013</v>
      </c>
      <c r="E2031" s="13">
        <v>7627</v>
      </c>
      <c r="F2031" s="13" t="s">
        <v>280</v>
      </c>
      <c r="G2031" s="13" t="s">
        <v>436</v>
      </c>
      <c r="H2031" s="13" t="s">
        <v>132</v>
      </c>
      <c r="I2031" s="13" t="s">
        <v>134</v>
      </c>
      <c r="J2031" s="13" t="s">
        <v>435</v>
      </c>
      <c r="K2031" s="4">
        <v>2401</v>
      </c>
      <c r="L2031" s="4">
        <v>12001</v>
      </c>
      <c r="M2031" s="13" t="s">
        <v>36</v>
      </c>
      <c r="N2031" s="15" t="s">
        <v>679</v>
      </c>
      <c r="O2031" s="15">
        <v>3.83925860931447</v>
      </c>
      <c r="P2031" s="15">
        <v>0</v>
      </c>
      <c r="Q2031" s="15">
        <f t="shared" si="373"/>
        <v>-3.83925860931447</v>
      </c>
      <c r="R2031" s="15">
        <f t="shared" si="374"/>
        <v>-100</v>
      </c>
      <c r="S2031" s="15">
        <v>1.5400027200337472</v>
      </c>
      <c r="T2031" s="15">
        <v>0</v>
      </c>
      <c r="U2031" s="15">
        <f t="shared" si="375"/>
        <v>-1.5400027200337472</v>
      </c>
      <c r="V2031" s="16">
        <f t="shared" si="376"/>
        <v>-100</v>
      </c>
      <c r="W2031" s="17">
        <f t="shared" si="377"/>
        <v>1.6739160000366817E-2</v>
      </c>
      <c r="X2031" s="17">
        <f t="shared" si="377"/>
        <v>0</v>
      </c>
      <c r="Y2031" s="16">
        <f t="shared" si="378"/>
        <v>-1.6739160000366817E-2</v>
      </c>
      <c r="Z2031" s="15">
        <f t="shared" si="379"/>
        <v>-100</v>
      </c>
      <c r="AA2031" s="13">
        <v>3.85</v>
      </c>
      <c r="AB2031" s="13">
        <v>592.52</v>
      </c>
      <c r="AC2031" s="13">
        <v>15.11</v>
      </c>
      <c r="AD2031" s="13">
        <v>0</v>
      </c>
      <c r="AE2031" s="18">
        <f t="shared" si="380"/>
        <v>0.29625999999999997</v>
      </c>
      <c r="AF2031" s="18">
        <f t="shared" si="384"/>
        <v>0</v>
      </c>
      <c r="AG2031" s="19">
        <f t="shared" si="381"/>
        <v>-0.29625999999999997</v>
      </c>
      <c r="AH2031" s="16">
        <f t="shared" si="382"/>
        <v>-100</v>
      </c>
      <c r="AI2031" s="16">
        <f t="shared" si="383"/>
        <v>0.27952083999963317</v>
      </c>
      <c r="AJ2031" s="44">
        <v>221112</v>
      </c>
      <c r="AK2031" s="15" t="s">
        <v>686</v>
      </c>
      <c r="AL2031" s="14" t="s">
        <v>57</v>
      </c>
      <c r="AM2031" s="39" t="s">
        <v>58</v>
      </c>
      <c r="AN2031" s="39" t="s">
        <v>59</v>
      </c>
      <c r="AO2031" s="39" t="s">
        <v>60</v>
      </c>
      <c r="AP2031" s="39" t="s">
        <v>61</v>
      </c>
      <c r="AQ2031" s="20"/>
      <c r="AR2031" s="20"/>
      <c r="AS2031" s="20"/>
      <c r="AT2031" s="20"/>
      <c r="AU2031" s="20"/>
      <c r="AV2031" s="20"/>
      <c r="AW2031" s="20"/>
      <c r="AX2031" s="20"/>
      <c r="AY2031" s="20"/>
      <c r="AZ2031" s="20"/>
      <c r="BA2031" s="20"/>
      <c r="BB2031" s="20"/>
    </row>
    <row r="2032" spans="1:54" ht="26.1" hidden="1" customHeight="1" x14ac:dyDescent="0.25">
      <c r="A2032" s="39" t="s">
        <v>9</v>
      </c>
      <c r="B2032" s="13" t="s">
        <v>258</v>
      </c>
      <c r="C2032" s="13" t="s">
        <v>252</v>
      </c>
      <c r="D2032" s="13">
        <v>34019</v>
      </c>
      <c r="E2032" s="13">
        <v>80002</v>
      </c>
      <c r="F2032" s="13" t="s">
        <v>486</v>
      </c>
      <c r="G2032" s="13" t="s">
        <v>276</v>
      </c>
      <c r="H2032" s="13" t="s">
        <v>140</v>
      </c>
      <c r="I2032" s="13" t="s">
        <v>144</v>
      </c>
      <c r="J2032" s="13" t="s">
        <v>485</v>
      </c>
      <c r="K2032" s="4">
        <v>2393</v>
      </c>
      <c r="L2032" s="4">
        <v>6</v>
      </c>
      <c r="M2032" s="14" t="s">
        <v>35</v>
      </c>
      <c r="N2032" s="15" t="s">
        <v>679</v>
      </c>
      <c r="O2032" s="15">
        <v>6.0001830874532898</v>
      </c>
      <c r="P2032" s="15">
        <v>20.976053929999999</v>
      </c>
      <c r="Q2032" s="15">
        <f t="shared" si="373"/>
        <v>14.975870842546708</v>
      </c>
      <c r="R2032" s="15">
        <f t="shared" si="374"/>
        <v>249.59023123581133</v>
      </c>
      <c r="S2032" s="15">
        <v>5.3619860803510306</v>
      </c>
      <c r="T2032" s="15">
        <v>19.128551122000001</v>
      </c>
      <c r="U2032" s="15">
        <f t="shared" si="375"/>
        <v>13.76656504164897</v>
      </c>
      <c r="V2032" s="16">
        <f t="shared" si="376"/>
        <v>256.74376686833403</v>
      </c>
      <c r="W2032" s="17">
        <f t="shared" si="377"/>
        <v>5.8282457395119898E-2</v>
      </c>
      <c r="X2032" s="17">
        <f t="shared" si="377"/>
        <v>0.20791903393478262</v>
      </c>
      <c r="Y2032" s="16">
        <f t="shared" si="378"/>
        <v>0.14963657653966272</v>
      </c>
      <c r="Z2032" s="15">
        <f t="shared" si="379"/>
        <v>256.74376686833403</v>
      </c>
      <c r="AA2032" s="13">
        <v>4</v>
      </c>
      <c r="AB2032" s="13">
        <v>594.9</v>
      </c>
      <c r="AC2032" s="13">
        <v>0</v>
      </c>
      <c r="AD2032" s="13">
        <v>0</v>
      </c>
      <c r="AE2032" s="18">
        <f t="shared" si="380"/>
        <v>0.29744999999999999</v>
      </c>
      <c r="AF2032" s="18">
        <f t="shared" si="384"/>
        <v>1.0611343345498594</v>
      </c>
      <c r="AG2032" s="19">
        <f t="shared" si="381"/>
        <v>0.7636843345498594</v>
      </c>
      <c r="AH2032" s="16">
        <f t="shared" si="382"/>
        <v>256.74376686833398</v>
      </c>
      <c r="AI2032" s="16">
        <f t="shared" si="383"/>
        <v>0.2391675426048801</v>
      </c>
      <c r="AJ2032" s="44">
        <v>221112</v>
      </c>
      <c r="AK2032" s="15" t="s">
        <v>683</v>
      </c>
      <c r="AL2032" s="14" t="s">
        <v>57</v>
      </c>
      <c r="AM2032" s="39" t="s">
        <v>58</v>
      </c>
      <c r="AN2032" s="39" t="s">
        <v>59</v>
      </c>
      <c r="AO2032" s="39" t="s">
        <v>60</v>
      </c>
      <c r="AP2032" s="39" t="s">
        <v>61</v>
      </c>
      <c r="AQ2032" s="20"/>
      <c r="AR2032" s="20"/>
      <c r="AS2032" s="20"/>
      <c r="AT2032" s="20"/>
      <c r="AU2032" s="20"/>
      <c r="AV2032" s="20"/>
      <c r="AW2032" s="20"/>
      <c r="AX2032" s="20"/>
      <c r="AY2032" s="20"/>
      <c r="AZ2032" s="20"/>
      <c r="BA2032" s="20"/>
      <c r="BB2032" s="20"/>
    </row>
    <row r="2033" spans="1:54" ht="26.1" customHeight="1" x14ac:dyDescent="0.25">
      <c r="A2033" s="40" t="s">
        <v>31</v>
      </c>
      <c r="B2033" s="13" t="s">
        <v>31</v>
      </c>
      <c r="C2033" s="13" t="s">
        <v>252</v>
      </c>
      <c r="D2033" s="13">
        <v>34013</v>
      </c>
      <c r="E2033" s="13">
        <v>7627</v>
      </c>
      <c r="F2033" s="13" t="s">
        <v>278</v>
      </c>
      <c r="G2033" s="13" t="s">
        <v>431</v>
      </c>
      <c r="H2033" s="13" t="s">
        <v>132</v>
      </c>
      <c r="I2033" s="13" t="s">
        <v>136</v>
      </c>
      <c r="J2033" s="13" t="s">
        <v>459</v>
      </c>
      <c r="K2033" s="4">
        <v>2401</v>
      </c>
      <c r="L2033" s="4">
        <v>18001</v>
      </c>
      <c r="M2033" s="13" t="s">
        <v>36</v>
      </c>
      <c r="N2033" s="15" t="s">
        <v>679</v>
      </c>
      <c r="O2033" s="15">
        <v>5.5372009316061899</v>
      </c>
      <c r="P2033" s="15">
        <v>0</v>
      </c>
      <c r="Q2033" s="15">
        <f t="shared" si="373"/>
        <v>-5.5372009316061899</v>
      </c>
      <c r="R2033" s="15">
        <f t="shared" si="374"/>
        <v>-100</v>
      </c>
      <c r="S2033" s="15">
        <v>2.4913381032394213</v>
      </c>
      <c r="T2033" s="15">
        <v>0</v>
      </c>
      <c r="U2033" s="15">
        <f t="shared" si="375"/>
        <v>-2.4913381032394213</v>
      </c>
      <c r="V2033" s="16">
        <f t="shared" si="376"/>
        <v>-100</v>
      </c>
      <c r="W2033" s="17">
        <f t="shared" si="377"/>
        <v>2.7079761991732839E-2</v>
      </c>
      <c r="X2033" s="17">
        <f t="shared" si="377"/>
        <v>0</v>
      </c>
      <c r="Y2033" s="16">
        <f t="shared" si="378"/>
        <v>-2.7079761991732839E-2</v>
      </c>
      <c r="Z2033" s="15">
        <f t="shared" si="379"/>
        <v>-100</v>
      </c>
      <c r="AA2033" s="13">
        <v>3.59</v>
      </c>
      <c r="AB2033" s="13">
        <v>598.6</v>
      </c>
      <c r="AC2033" s="13">
        <v>12.48</v>
      </c>
      <c r="AD2033" s="13">
        <v>0</v>
      </c>
      <c r="AE2033" s="18">
        <f t="shared" si="380"/>
        <v>0.29930000000000001</v>
      </c>
      <c r="AF2033" s="18">
        <f t="shared" si="384"/>
        <v>0</v>
      </c>
      <c r="AG2033" s="19">
        <f t="shared" si="381"/>
        <v>-0.29930000000000001</v>
      </c>
      <c r="AH2033" s="16">
        <f t="shared" si="382"/>
        <v>-100</v>
      </c>
      <c r="AI2033" s="16">
        <f t="shared" si="383"/>
        <v>0.27222023800826717</v>
      </c>
      <c r="AJ2033" s="44">
        <v>221112</v>
      </c>
      <c r="AK2033" s="15" t="s">
        <v>686</v>
      </c>
      <c r="AL2033" s="14" t="s">
        <v>57</v>
      </c>
      <c r="AM2033" s="39" t="s">
        <v>58</v>
      </c>
      <c r="AN2033" s="39" t="s">
        <v>59</v>
      </c>
      <c r="AO2033" s="39" t="s">
        <v>60</v>
      </c>
      <c r="AP2033" s="39" t="s">
        <v>61</v>
      </c>
      <c r="AQ2033" s="20"/>
      <c r="AR2033" s="20"/>
      <c r="AS2033" s="20"/>
      <c r="AT2033" s="20"/>
      <c r="AU2033" s="20"/>
      <c r="AV2033" s="20"/>
      <c r="AW2033" s="20"/>
      <c r="AX2033" s="20"/>
      <c r="AY2033" s="20"/>
      <c r="AZ2033" s="20"/>
      <c r="BA2033" s="20"/>
      <c r="BB2033" s="20"/>
    </row>
    <row r="2034" spans="1:54" ht="26.1" hidden="1" customHeight="1" x14ac:dyDescent="0.25">
      <c r="A2034" s="39" t="s">
        <v>32</v>
      </c>
      <c r="B2034" s="13" t="s">
        <v>257</v>
      </c>
      <c r="C2034" s="13" t="s">
        <v>252</v>
      </c>
      <c r="D2034" s="13">
        <v>34017</v>
      </c>
      <c r="E2034" s="13">
        <v>12200</v>
      </c>
      <c r="F2034" s="13" t="s">
        <v>352</v>
      </c>
      <c r="G2034" s="13" t="s">
        <v>276</v>
      </c>
      <c r="H2034" s="13" t="s">
        <v>160</v>
      </c>
      <c r="I2034" s="13" t="s">
        <v>161</v>
      </c>
      <c r="J2034" s="13" t="s">
        <v>498</v>
      </c>
      <c r="K2034" s="4">
        <v>2404</v>
      </c>
      <c r="L2034" s="4">
        <v>15001</v>
      </c>
      <c r="M2034" s="14" t="s">
        <v>35</v>
      </c>
      <c r="N2034" s="15" t="s">
        <v>679</v>
      </c>
      <c r="O2034" s="15">
        <v>2.2759903159991302</v>
      </c>
      <c r="P2034" s="15">
        <v>0</v>
      </c>
      <c r="Q2034" s="15">
        <f t="shared" si="373"/>
        <v>-2.2759903159991302</v>
      </c>
      <c r="R2034" s="15">
        <f t="shared" si="374"/>
        <v>-100</v>
      </c>
      <c r="S2034" s="15">
        <v>1.4932624276925677</v>
      </c>
      <c r="T2034" s="15">
        <v>0</v>
      </c>
      <c r="U2034" s="15">
        <f t="shared" si="375"/>
        <v>-1.4932624276925677</v>
      </c>
      <c r="V2034" s="16">
        <f t="shared" si="376"/>
        <v>-100</v>
      </c>
      <c r="W2034" s="17">
        <f t="shared" si="377"/>
        <v>1.6231113344484432E-2</v>
      </c>
      <c r="X2034" s="17">
        <f t="shared" si="377"/>
        <v>0</v>
      </c>
      <c r="Y2034" s="16">
        <f t="shared" si="378"/>
        <v>-1.6231113344484432E-2</v>
      </c>
      <c r="Z2034" s="15">
        <f t="shared" si="379"/>
        <v>-100</v>
      </c>
      <c r="AA2034" s="13">
        <v>2.2799999999999998</v>
      </c>
      <c r="AB2034" s="13">
        <v>600.15</v>
      </c>
      <c r="AC2034" s="13">
        <v>0</v>
      </c>
      <c r="AD2034" s="13">
        <v>321.89999999999998</v>
      </c>
      <c r="AE2034" s="18">
        <f t="shared" si="380"/>
        <v>0.30007499999999998</v>
      </c>
      <c r="AF2034" s="18">
        <f t="shared" si="384"/>
        <v>0</v>
      </c>
      <c r="AG2034" s="19">
        <f t="shared" si="381"/>
        <v>-0.30007499999999998</v>
      </c>
      <c r="AH2034" s="16">
        <f t="shared" si="382"/>
        <v>-100</v>
      </c>
      <c r="AI2034" s="16">
        <f t="shared" si="383"/>
        <v>0.28384388665551552</v>
      </c>
      <c r="AJ2034" s="44">
        <v>221112</v>
      </c>
      <c r="AK2034" s="15" t="s">
        <v>686</v>
      </c>
      <c r="AL2034" s="14" t="s">
        <v>57</v>
      </c>
      <c r="AM2034" s="39" t="s">
        <v>58</v>
      </c>
      <c r="AN2034" s="39" t="s">
        <v>59</v>
      </c>
      <c r="AO2034" s="39" t="s">
        <v>60</v>
      </c>
      <c r="AP2034" s="39" t="s">
        <v>61</v>
      </c>
      <c r="AQ2034" s="20"/>
      <c r="AR2034" s="20"/>
      <c r="AS2034" s="20"/>
      <c r="AT2034" s="20"/>
      <c r="AU2034" s="20"/>
      <c r="AV2034" s="20"/>
      <c r="AW2034" s="20"/>
      <c r="AX2034" s="20"/>
      <c r="AY2034" s="20"/>
      <c r="AZ2034" s="20"/>
      <c r="BA2034" s="20"/>
      <c r="BB2034" s="20"/>
    </row>
    <row r="2035" spans="1:54" ht="26.1" customHeight="1" x14ac:dyDescent="0.25">
      <c r="A2035" s="40" t="s">
        <v>10</v>
      </c>
      <c r="B2035" s="13" t="s">
        <v>10</v>
      </c>
      <c r="C2035" s="13" t="s">
        <v>252</v>
      </c>
      <c r="D2035" s="13">
        <v>34003</v>
      </c>
      <c r="E2035" s="13">
        <v>2488</v>
      </c>
      <c r="F2035" s="13" t="s">
        <v>271</v>
      </c>
      <c r="G2035" s="13" t="s">
        <v>311</v>
      </c>
      <c r="H2035" s="13" t="s">
        <v>82</v>
      </c>
      <c r="I2035" s="13" t="s">
        <v>84</v>
      </c>
      <c r="J2035" s="13" t="s">
        <v>310</v>
      </c>
      <c r="K2035" s="4">
        <v>2398</v>
      </c>
      <c r="L2035" s="4">
        <v>1201</v>
      </c>
      <c r="M2035" s="13" t="s">
        <v>36</v>
      </c>
      <c r="N2035" s="15" t="s">
        <v>679</v>
      </c>
      <c r="O2035" s="15">
        <v>88.115614328199698</v>
      </c>
      <c r="P2035" s="15">
        <v>104.019487</v>
      </c>
      <c r="Q2035" s="15">
        <f t="shared" si="373"/>
        <v>15.903872671800301</v>
      </c>
      <c r="R2035" s="15">
        <f t="shared" si="374"/>
        <v>18.048869990923475</v>
      </c>
      <c r="S2035" s="15">
        <v>24.758556178735823</v>
      </c>
      <c r="T2035" s="15">
        <v>30.189074015999999</v>
      </c>
      <c r="U2035" s="15">
        <f t="shared" si="375"/>
        <v>5.4305178372641763</v>
      </c>
      <c r="V2035" s="16">
        <f t="shared" si="376"/>
        <v>21.933903568772077</v>
      </c>
      <c r="W2035" s="17">
        <f t="shared" si="377"/>
        <v>0.26911474107321548</v>
      </c>
      <c r="X2035" s="17">
        <f t="shared" si="377"/>
        <v>0.32814210886956519</v>
      </c>
      <c r="Y2035" s="16">
        <f t="shared" si="378"/>
        <v>5.9027367796349706E-2</v>
      </c>
      <c r="Z2035" s="15">
        <f t="shared" si="379"/>
        <v>21.933903568772063</v>
      </c>
      <c r="AA2035" s="13">
        <v>88.08</v>
      </c>
      <c r="AB2035" s="13">
        <v>602.16999999999996</v>
      </c>
      <c r="AC2035" s="13">
        <v>7.0000000000000007E-2</v>
      </c>
      <c r="AD2035" s="13">
        <v>0</v>
      </c>
      <c r="AE2035" s="18">
        <f t="shared" si="380"/>
        <v>0.30108499999999999</v>
      </c>
      <c r="AF2035" s="18">
        <f t="shared" si="384"/>
        <v>0.36712469356003735</v>
      </c>
      <c r="AG2035" s="19">
        <f t="shared" si="381"/>
        <v>6.603969356003736E-2</v>
      </c>
      <c r="AH2035" s="16">
        <f t="shared" si="382"/>
        <v>21.933903568772063</v>
      </c>
      <c r="AI2035" s="16">
        <f t="shared" si="383"/>
        <v>3.1970258926784512E-2</v>
      </c>
      <c r="AJ2035" s="44">
        <v>221112</v>
      </c>
      <c r="AK2035" s="15" t="s">
        <v>683</v>
      </c>
      <c r="AL2035" s="14" t="s">
        <v>76</v>
      </c>
      <c r="AM2035" s="39" t="s">
        <v>58</v>
      </c>
      <c r="AN2035" s="39" t="s">
        <v>59</v>
      </c>
      <c r="AO2035" s="39" t="s">
        <v>77</v>
      </c>
      <c r="AP2035" s="39" t="s">
        <v>61</v>
      </c>
      <c r="AQ2035" s="20"/>
      <c r="AR2035" s="20"/>
      <c r="AS2035" s="20"/>
      <c r="AT2035" s="20"/>
      <c r="AU2035" s="20"/>
      <c r="AV2035" s="20"/>
      <c r="AW2035" s="20"/>
      <c r="AX2035" s="20"/>
      <c r="AY2035" s="20"/>
      <c r="AZ2035" s="20"/>
      <c r="BA2035" s="20"/>
      <c r="BB2035" s="20"/>
    </row>
    <row r="2036" spans="1:54" ht="26.1" hidden="1" customHeight="1" x14ac:dyDescent="0.25">
      <c r="A2036" s="40" t="s">
        <v>23</v>
      </c>
      <c r="B2036" s="13" t="s">
        <v>24</v>
      </c>
      <c r="C2036" s="13" t="s">
        <v>251</v>
      </c>
      <c r="D2036" s="13">
        <v>34011</v>
      </c>
      <c r="E2036" s="13">
        <v>75507</v>
      </c>
      <c r="F2036" s="13" t="s">
        <v>491</v>
      </c>
      <c r="G2036" s="13" t="s">
        <v>311</v>
      </c>
      <c r="H2036" s="13" t="s">
        <v>150</v>
      </c>
      <c r="I2036" s="13" t="s">
        <v>151</v>
      </c>
      <c r="J2036" s="13" t="s">
        <v>492</v>
      </c>
      <c r="K2036" s="4">
        <v>2434</v>
      </c>
      <c r="L2036" s="4">
        <v>6001</v>
      </c>
      <c r="M2036" s="13" t="s">
        <v>36</v>
      </c>
      <c r="N2036" s="15" t="s">
        <v>679</v>
      </c>
      <c r="O2036" s="15">
        <v>4.8466962480928801</v>
      </c>
      <c r="P2036" s="15">
        <v>0</v>
      </c>
      <c r="Q2036" s="15">
        <f t="shared" si="373"/>
        <v>-4.8466962480928801</v>
      </c>
      <c r="R2036" s="15">
        <f t="shared" si="374"/>
        <v>-100</v>
      </c>
      <c r="S2036" s="15">
        <v>4.8466962480928801</v>
      </c>
      <c r="T2036" s="15">
        <v>0</v>
      </c>
      <c r="U2036" s="15">
        <f t="shared" si="375"/>
        <v>-4.8466962480928801</v>
      </c>
      <c r="V2036" s="16">
        <f t="shared" si="376"/>
        <v>-100</v>
      </c>
      <c r="W2036" s="17">
        <f t="shared" si="377"/>
        <v>5.2681480957531307E-2</v>
      </c>
      <c r="X2036" s="17">
        <f t="shared" si="377"/>
        <v>0</v>
      </c>
      <c r="Y2036" s="16">
        <f t="shared" si="378"/>
        <v>-5.2681480957531307E-2</v>
      </c>
      <c r="Z2036" s="15">
        <f t="shared" si="379"/>
        <v>-100</v>
      </c>
      <c r="AA2036" s="13">
        <v>3.38</v>
      </c>
      <c r="AB2036" s="13">
        <v>613.96</v>
      </c>
      <c r="AC2036" s="13">
        <v>3.36</v>
      </c>
      <c r="AD2036" s="13">
        <v>0</v>
      </c>
      <c r="AE2036" s="18">
        <f t="shared" si="380"/>
        <v>0.30698000000000003</v>
      </c>
      <c r="AF2036" s="18">
        <f t="shared" si="384"/>
        <v>0</v>
      </c>
      <c r="AG2036" s="19">
        <f t="shared" si="381"/>
        <v>-0.30698000000000003</v>
      </c>
      <c r="AH2036" s="16">
        <f t="shared" si="382"/>
        <v>-100</v>
      </c>
      <c r="AI2036" s="16">
        <f t="shared" si="383"/>
        <v>0.2542985190424687</v>
      </c>
      <c r="AJ2036" s="44">
        <v>221112</v>
      </c>
      <c r="AK2036" s="15" t="s">
        <v>682</v>
      </c>
      <c r="AL2036" s="14" t="s">
        <v>64</v>
      </c>
      <c r="AM2036" s="39" t="s">
        <v>65</v>
      </c>
      <c r="AN2036" s="39" t="s">
        <v>59</v>
      </c>
      <c r="AO2036" s="39" t="s">
        <v>66</v>
      </c>
      <c r="AP2036" s="39" t="s">
        <v>67</v>
      </c>
      <c r="AQ2036" s="20"/>
      <c r="AR2036" s="20"/>
      <c r="AS2036" s="20"/>
      <c r="AT2036" s="20"/>
      <c r="AU2036" s="20"/>
      <c r="AV2036" s="20"/>
      <c r="AW2036" s="20"/>
      <c r="AX2036" s="20"/>
      <c r="AY2036" s="20"/>
      <c r="AZ2036" s="20"/>
      <c r="BA2036" s="20"/>
      <c r="BB2036" s="20"/>
    </row>
    <row r="2037" spans="1:54" ht="26.1" hidden="1" customHeight="1" x14ac:dyDescent="0.25">
      <c r="A2037" s="40" t="s">
        <v>19</v>
      </c>
      <c r="B2037" s="13" t="s">
        <v>253</v>
      </c>
      <c r="C2037" s="13" t="s">
        <v>251</v>
      </c>
      <c r="D2037" s="13">
        <v>34005</v>
      </c>
      <c r="E2037" s="13">
        <v>45979</v>
      </c>
      <c r="F2037" s="13" t="s">
        <v>365</v>
      </c>
      <c r="G2037" s="13" t="s">
        <v>300</v>
      </c>
      <c r="H2037" s="13" t="s">
        <v>85</v>
      </c>
      <c r="I2037" s="13" t="s">
        <v>92</v>
      </c>
      <c r="J2037" s="13" t="s">
        <v>371</v>
      </c>
      <c r="K2037" s="4">
        <v>2399</v>
      </c>
      <c r="L2037" s="4">
        <v>34001</v>
      </c>
      <c r="M2037" s="13" t="s">
        <v>36</v>
      </c>
      <c r="N2037" s="15" t="s">
        <v>679</v>
      </c>
      <c r="O2037" s="15">
        <v>1.4813617349989501</v>
      </c>
      <c r="P2037" s="15">
        <v>0</v>
      </c>
      <c r="Q2037" s="15">
        <f t="shared" si="373"/>
        <v>-1.4813617349989501</v>
      </c>
      <c r="R2037" s="15">
        <f t="shared" si="374"/>
        <v>-100</v>
      </c>
      <c r="S2037" s="15">
        <v>1.207496540293352</v>
      </c>
      <c r="T2037" s="15">
        <v>0</v>
      </c>
      <c r="U2037" s="15">
        <f t="shared" si="375"/>
        <v>-1.207496540293352</v>
      </c>
      <c r="V2037" s="16">
        <f t="shared" si="376"/>
        <v>-100</v>
      </c>
      <c r="W2037" s="17">
        <f t="shared" si="377"/>
        <v>1.3124962394492956E-2</v>
      </c>
      <c r="X2037" s="17">
        <f t="shared" si="377"/>
        <v>0</v>
      </c>
      <c r="Y2037" s="16">
        <f t="shared" si="378"/>
        <v>-1.3124962394492956E-2</v>
      </c>
      <c r="Z2037" s="15">
        <f t="shared" si="379"/>
        <v>-100</v>
      </c>
      <c r="AA2037" s="13">
        <v>1.23</v>
      </c>
      <c r="AB2037" s="13">
        <v>614.5</v>
      </c>
      <c r="AC2037" s="13">
        <v>1.23</v>
      </c>
      <c r="AD2037" s="13">
        <v>0</v>
      </c>
      <c r="AE2037" s="18">
        <f t="shared" si="380"/>
        <v>0.30725000000000002</v>
      </c>
      <c r="AF2037" s="18">
        <f t="shared" si="384"/>
        <v>0</v>
      </c>
      <c r="AG2037" s="19">
        <f t="shared" si="381"/>
        <v>-0.30725000000000002</v>
      </c>
      <c r="AH2037" s="16">
        <f t="shared" si="382"/>
        <v>-100</v>
      </c>
      <c r="AI2037" s="16">
        <f t="shared" si="383"/>
        <v>0.29412503760550707</v>
      </c>
      <c r="AJ2037" s="44">
        <v>221112</v>
      </c>
      <c r="AK2037" s="15" t="s">
        <v>682</v>
      </c>
      <c r="AL2037" s="14" t="s">
        <v>76</v>
      </c>
      <c r="AM2037" s="39" t="s">
        <v>58</v>
      </c>
      <c r="AN2037" s="39" t="s">
        <v>59</v>
      </c>
      <c r="AO2037" s="39" t="s">
        <v>77</v>
      </c>
      <c r="AP2037" s="39" t="s">
        <v>61</v>
      </c>
      <c r="AQ2037" s="20"/>
      <c r="AR2037" s="20"/>
      <c r="AS2037" s="20"/>
      <c r="AT2037" s="20"/>
      <c r="AU2037" s="20"/>
      <c r="AV2037" s="20"/>
      <c r="AW2037" s="20"/>
      <c r="AX2037" s="20"/>
      <c r="AY2037" s="20"/>
      <c r="AZ2037" s="20"/>
      <c r="BA2037" s="20"/>
      <c r="BB2037" s="20"/>
    </row>
    <row r="2038" spans="1:54" ht="26.1" customHeight="1" x14ac:dyDescent="0.25">
      <c r="A2038" s="40" t="s">
        <v>18</v>
      </c>
      <c r="B2038" s="13" t="s">
        <v>260</v>
      </c>
      <c r="C2038" s="13" t="s">
        <v>252</v>
      </c>
      <c r="D2038" s="13">
        <v>34023</v>
      </c>
      <c r="E2038" s="13">
        <v>17823</v>
      </c>
      <c r="F2038" s="13" t="s">
        <v>623</v>
      </c>
      <c r="G2038" s="13" t="s">
        <v>276</v>
      </c>
      <c r="H2038" s="13" t="s">
        <v>235</v>
      </c>
      <c r="I2038" s="13" t="s">
        <v>236</v>
      </c>
      <c r="J2038" s="13" t="s">
        <v>622</v>
      </c>
      <c r="K2038" s="4">
        <v>2385</v>
      </c>
      <c r="L2038" s="4">
        <v>11001</v>
      </c>
      <c r="M2038" s="13" t="s">
        <v>36</v>
      </c>
      <c r="N2038" s="15" t="s">
        <v>679</v>
      </c>
      <c r="O2038" s="15">
        <v>3.7162019213917201</v>
      </c>
      <c r="P2038" s="15">
        <v>0</v>
      </c>
      <c r="Q2038" s="15">
        <f t="shared" si="373"/>
        <v>-3.7162019213917201</v>
      </c>
      <c r="R2038" s="15">
        <f t="shared" si="374"/>
        <v>-100</v>
      </c>
      <c r="S2038" s="15">
        <v>1.398142513994149</v>
      </c>
      <c r="T2038" s="15">
        <v>0</v>
      </c>
      <c r="U2038" s="15">
        <f t="shared" si="375"/>
        <v>-1.398142513994149</v>
      </c>
      <c r="V2038" s="16">
        <f t="shared" si="376"/>
        <v>-100</v>
      </c>
      <c r="W2038" s="17">
        <f t="shared" si="377"/>
        <v>1.5197201239066838E-2</v>
      </c>
      <c r="X2038" s="17">
        <f t="shared" si="377"/>
        <v>0</v>
      </c>
      <c r="Y2038" s="16">
        <f t="shared" si="378"/>
        <v>-1.5197201239066838E-2</v>
      </c>
      <c r="Z2038" s="15">
        <f t="shared" si="379"/>
        <v>-100</v>
      </c>
      <c r="AA2038" s="13">
        <v>3.8</v>
      </c>
      <c r="AB2038" s="13">
        <v>623.87</v>
      </c>
      <c r="AC2038" s="13">
        <v>1.6</v>
      </c>
      <c r="AD2038" s="13">
        <v>0</v>
      </c>
      <c r="AE2038" s="18">
        <f t="shared" si="380"/>
        <v>0.31193500000000002</v>
      </c>
      <c r="AF2038" s="18">
        <f t="shared" si="384"/>
        <v>0</v>
      </c>
      <c r="AG2038" s="19">
        <f t="shared" si="381"/>
        <v>-0.31193500000000002</v>
      </c>
      <c r="AH2038" s="16">
        <f t="shared" si="382"/>
        <v>-100</v>
      </c>
      <c r="AI2038" s="16">
        <f t="shared" si="383"/>
        <v>0.2967377987609332</v>
      </c>
      <c r="AJ2038" s="44">
        <v>221112</v>
      </c>
      <c r="AK2038" s="15" t="s">
        <v>682</v>
      </c>
      <c r="AL2038" s="14" t="s">
        <v>76</v>
      </c>
      <c r="AM2038" s="39" t="s">
        <v>58</v>
      </c>
      <c r="AN2038" s="39" t="s">
        <v>59</v>
      </c>
      <c r="AO2038" s="39" t="s">
        <v>77</v>
      </c>
      <c r="AP2038" s="39" t="s">
        <v>61</v>
      </c>
      <c r="AQ2038" s="20"/>
      <c r="AR2038" s="20"/>
      <c r="AS2038" s="20"/>
      <c r="AT2038" s="20"/>
      <c r="AU2038" s="20"/>
      <c r="AV2038" s="20"/>
      <c r="AW2038" s="20"/>
      <c r="AX2038" s="20"/>
      <c r="AY2038" s="20"/>
      <c r="AZ2038" s="20"/>
      <c r="BA2038" s="20"/>
      <c r="BB2038" s="20"/>
    </row>
    <row r="2039" spans="1:54" ht="26.1" customHeight="1" x14ac:dyDescent="0.25">
      <c r="A2039" s="40" t="s">
        <v>31</v>
      </c>
      <c r="B2039" s="13" t="s">
        <v>31</v>
      </c>
      <c r="C2039" s="13" t="s">
        <v>252</v>
      </c>
      <c r="D2039" s="13">
        <v>34013</v>
      </c>
      <c r="E2039" s="13">
        <v>7627</v>
      </c>
      <c r="F2039" s="13" t="s">
        <v>278</v>
      </c>
      <c r="G2039" s="13" t="s">
        <v>325</v>
      </c>
      <c r="H2039" s="13" t="s">
        <v>132</v>
      </c>
      <c r="I2039" s="13" t="s">
        <v>136</v>
      </c>
      <c r="J2039" s="13" t="s">
        <v>456</v>
      </c>
      <c r="K2039" s="4">
        <v>2401</v>
      </c>
      <c r="L2039" s="4">
        <v>16001</v>
      </c>
      <c r="M2039" s="13" t="s">
        <v>36</v>
      </c>
      <c r="N2039" s="15" t="s">
        <v>679</v>
      </c>
      <c r="O2039" s="15">
        <v>5.7473012508529804</v>
      </c>
      <c r="P2039" s="15">
        <v>0</v>
      </c>
      <c r="Q2039" s="15">
        <f t="shared" si="373"/>
        <v>-5.7473012508529804</v>
      </c>
      <c r="R2039" s="15">
        <f t="shared" si="374"/>
        <v>-100</v>
      </c>
      <c r="S2039" s="15">
        <v>2.4593097996930942</v>
      </c>
      <c r="T2039" s="15">
        <v>0</v>
      </c>
      <c r="U2039" s="15">
        <f t="shared" si="375"/>
        <v>-2.4593097996930942</v>
      </c>
      <c r="V2039" s="16">
        <f t="shared" si="376"/>
        <v>-100</v>
      </c>
      <c r="W2039" s="17">
        <f t="shared" si="377"/>
        <v>2.6731628257533634E-2</v>
      </c>
      <c r="X2039" s="17">
        <f t="shared" si="377"/>
        <v>0</v>
      </c>
      <c r="Y2039" s="16">
        <f t="shared" si="378"/>
        <v>-2.6731628257533634E-2</v>
      </c>
      <c r="Z2039" s="15">
        <f t="shared" si="379"/>
        <v>-100</v>
      </c>
      <c r="AA2039" s="13">
        <v>3.77</v>
      </c>
      <c r="AB2039" s="13">
        <v>627.87</v>
      </c>
      <c r="AC2039" s="13">
        <v>11.67</v>
      </c>
      <c r="AD2039" s="13">
        <v>0</v>
      </c>
      <c r="AE2039" s="18">
        <f t="shared" si="380"/>
        <v>0.31393500000000002</v>
      </c>
      <c r="AF2039" s="18">
        <f t="shared" si="384"/>
        <v>0</v>
      </c>
      <c r="AG2039" s="19">
        <f t="shared" si="381"/>
        <v>-0.31393500000000002</v>
      </c>
      <c r="AH2039" s="16">
        <f t="shared" si="382"/>
        <v>-100</v>
      </c>
      <c r="AI2039" s="16">
        <f t="shared" si="383"/>
        <v>0.28720337174246641</v>
      </c>
      <c r="AJ2039" s="44">
        <v>221112</v>
      </c>
      <c r="AK2039" s="15" t="s">
        <v>686</v>
      </c>
      <c r="AL2039" s="14" t="s">
        <v>57</v>
      </c>
      <c r="AM2039" s="39" t="s">
        <v>58</v>
      </c>
      <c r="AN2039" s="39" t="s">
        <v>59</v>
      </c>
      <c r="AO2039" s="39" t="s">
        <v>60</v>
      </c>
      <c r="AP2039" s="39" t="s">
        <v>61</v>
      </c>
      <c r="AQ2039" s="20"/>
      <c r="AR2039" s="20"/>
      <c r="AS2039" s="20"/>
      <c r="AT2039" s="20"/>
      <c r="AU2039" s="20"/>
      <c r="AV2039" s="20"/>
      <c r="AW2039" s="20"/>
      <c r="AX2039" s="20"/>
      <c r="AY2039" s="20"/>
      <c r="AZ2039" s="20"/>
      <c r="BA2039" s="20"/>
      <c r="BB2039" s="20"/>
    </row>
    <row r="2040" spans="1:54" ht="26.1" customHeight="1" x14ac:dyDescent="0.25">
      <c r="A2040" s="40" t="s">
        <v>10</v>
      </c>
      <c r="B2040" s="13" t="s">
        <v>10</v>
      </c>
      <c r="C2040" s="13" t="s">
        <v>252</v>
      </c>
      <c r="D2040" s="13">
        <v>34003</v>
      </c>
      <c r="E2040" s="13">
        <v>2488</v>
      </c>
      <c r="F2040" s="13" t="s">
        <v>271</v>
      </c>
      <c r="G2040" s="13" t="s">
        <v>274</v>
      </c>
      <c r="H2040" s="13" t="s">
        <v>82</v>
      </c>
      <c r="I2040" s="13" t="s">
        <v>84</v>
      </c>
      <c r="J2040" s="13" t="s">
        <v>309</v>
      </c>
      <c r="K2040" s="4">
        <v>2398</v>
      </c>
      <c r="L2040" s="4">
        <v>1401</v>
      </c>
      <c r="M2040" s="13" t="s">
        <v>36</v>
      </c>
      <c r="N2040" s="15" t="s">
        <v>679</v>
      </c>
      <c r="O2040" s="15">
        <v>105.697551267734</v>
      </c>
      <c r="P2040" s="15">
        <v>124.5035092</v>
      </c>
      <c r="Q2040" s="15">
        <f t="shared" si="373"/>
        <v>18.805957932265997</v>
      </c>
      <c r="R2040" s="15">
        <f t="shared" si="374"/>
        <v>17.792236155623069</v>
      </c>
      <c r="S2040" s="15">
        <v>28.201804951389263</v>
      </c>
      <c r="T2040" s="15">
        <v>34.277702050000002</v>
      </c>
      <c r="U2040" s="15">
        <f t="shared" si="375"/>
        <v>6.0758970986107386</v>
      </c>
      <c r="V2040" s="16">
        <f t="shared" si="376"/>
        <v>21.54435543782963</v>
      </c>
      <c r="W2040" s="17">
        <f t="shared" si="377"/>
        <v>0.30654135816727462</v>
      </c>
      <c r="X2040" s="17">
        <f t="shared" si="377"/>
        <v>0.37258371793478262</v>
      </c>
      <c r="Y2040" s="16">
        <f t="shared" si="378"/>
        <v>6.6042359767507997E-2</v>
      </c>
      <c r="Z2040" s="15">
        <f t="shared" si="379"/>
        <v>21.544355437829619</v>
      </c>
      <c r="AA2040" s="13">
        <v>105.67</v>
      </c>
      <c r="AB2040" s="13">
        <v>633.02</v>
      </c>
      <c r="AC2040" s="13">
        <v>0</v>
      </c>
      <c r="AD2040" s="13">
        <v>0</v>
      </c>
      <c r="AE2040" s="18">
        <f t="shared" si="380"/>
        <v>0.31651000000000001</v>
      </c>
      <c r="AF2040" s="18">
        <f t="shared" si="384"/>
        <v>0.38470003939627451</v>
      </c>
      <c r="AG2040" s="19">
        <f t="shared" si="381"/>
        <v>6.8190039396274493E-2</v>
      </c>
      <c r="AH2040" s="16">
        <f t="shared" si="382"/>
        <v>21.544355437829608</v>
      </c>
      <c r="AI2040" s="16">
        <f t="shared" si="383"/>
        <v>9.968641832725389E-3</v>
      </c>
      <c r="AJ2040" s="44" t="s">
        <v>681</v>
      </c>
      <c r="AK2040" s="15" t="s">
        <v>683</v>
      </c>
      <c r="AL2040" s="14" t="s">
        <v>76</v>
      </c>
      <c r="AM2040" s="39" t="s">
        <v>58</v>
      </c>
      <c r="AN2040" s="39" t="s">
        <v>59</v>
      </c>
      <c r="AO2040" s="39" t="s">
        <v>77</v>
      </c>
      <c r="AP2040" s="39" t="s">
        <v>61</v>
      </c>
      <c r="AQ2040" s="20"/>
      <c r="AR2040" s="20"/>
      <c r="AS2040" s="20"/>
      <c r="AT2040" s="20"/>
      <c r="AU2040" s="20"/>
      <c r="AV2040" s="20"/>
      <c r="AW2040" s="20"/>
      <c r="AX2040" s="20"/>
      <c r="AY2040" s="20"/>
      <c r="AZ2040" s="20"/>
      <c r="BA2040" s="20"/>
      <c r="BB2040" s="20"/>
    </row>
    <row r="2041" spans="1:54" ht="26.1" customHeight="1" x14ac:dyDescent="0.25">
      <c r="A2041" s="40" t="s">
        <v>32</v>
      </c>
      <c r="B2041" s="13" t="s">
        <v>257</v>
      </c>
      <c r="C2041" s="13" t="s">
        <v>252</v>
      </c>
      <c r="D2041" s="13">
        <v>34017</v>
      </c>
      <c r="E2041" s="13">
        <v>12200</v>
      </c>
      <c r="F2041" s="13" t="s">
        <v>352</v>
      </c>
      <c r="G2041" s="13" t="s">
        <v>276</v>
      </c>
      <c r="H2041" s="13" t="s">
        <v>160</v>
      </c>
      <c r="I2041" s="13" t="s">
        <v>161</v>
      </c>
      <c r="J2041" s="13" t="s">
        <v>498</v>
      </c>
      <c r="K2041" s="4">
        <v>2404</v>
      </c>
      <c r="L2041" s="4">
        <v>15001</v>
      </c>
      <c r="M2041" s="13" t="s">
        <v>36</v>
      </c>
      <c r="N2041" s="15" t="s">
        <v>679</v>
      </c>
      <c r="O2041" s="15">
        <v>3.6804479137941501</v>
      </c>
      <c r="P2041" s="15">
        <v>0</v>
      </c>
      <c r="Q2041" s="15">
        <f t="shared" si="373"/>
        <v>-3.6804479137941501</v>
      </c>
      <c r="R2041" s="15">
        <f t="shared" si="374"/>
        <v>-100</v>
      </c>
      <c r="S2041" s="15">
        <v>2.4147566027452489</v>
      </c>
      <c r="T2041" s="15">
        <v>0</v>
      </c>
      <c r="U2041" s="15">
        <f t="shared" si="375"/>
        <v>-2.4147566027452489</v>
      </c>
      <c r="V2041" s="16">
        <f t="shared" si="376"/>
        <v>-100</v>
      </c>
      <c r="W2041" s="17">
        <f t="shared" si="377"/>
        <v>2.624735437766575E-2</v>
      </c>
      <c r="X2041" s="17">
        <f t="shared" si="377"/>
        <v>0</v>
      </c>
      <c r="Y2041" s="16">
        <f t="shared" si="378"/>
        <v>-2.624735437766575E-2</v>
      </c>
      <c r="Z2041" s="15">
        <f t="shared" si="379"/>
        <v>-100</v>
      </c>
      <c r="AA2041" s="13">
        <v>2.41</v>
      </c>
      <c r="AB2041" s="13">
        <v>635.63</v>
      </c>
      <c r="AC2041" s="13">
        <v>0</v>
      </c>
      <c r="AD2041" s="13">
        <v>0</v>
      </c>
      <c r="AE2041" s="18">
        <f t="shared" si="380"/>
        <v>0.31781500000000001</v>
      </c>
      <c r="AF2041" s="18">
        <f t="shared" si="384"/>
        <v>0</v>
      </c>
      <c r="AG2041" s="19">
        <f t="shared" si="381"/>
        <v>-0.31781500000000001</v>
      </c>
      <c r="AH2041" s="16">
        <f t="shared" si="382"/>
        <v>-100</v>
      </c>
      <c r="AI2041" s="16">
        <f t="shared" si="383"/>
        <v>0.29156764562233428</v>
      </c>
      <c r="AJ2041" s="44">
        <v>221112</v>
      </c>
      <c r="AK2041" s="15" t="s">
        <v>686</v>
      </c>
      <c r="AL2041" s="14" t="s">
        <v>57</v>
      </c>
      <c r="AM2041" s="39" t="s">
        <v>58</v>
      </c>
      <c r="AN2041" s="39" t="s">
        <v>59</v>
      </c>
      <c r="AO2041" s="39" t="s">
        <v>60</v>
      </c>
      <c r="AP2041" s="39" t="s">
        <v>61</v>
      </c>
      <c r="AQ2041" s="20"/>
      <c r="AR2041" s="20"/>
      <c r="AS2041" s="20"/>
      <c r="AT2041" s="20"/>
      <c r="AU2041" s="20"/>
      <c r="AV2041" s="20"/>
      <c r="AW2041" s="20"/>
      <c r="AX2041" s="20"/>
      <c r="AY2041" s="20"/>
      <c r="AZ2041" s="20"/>
      <c r="BA2041" s="20"/>
      <c r="BB2041" s="20"/>
    </row>
    <row r="2042" spans="1:54" ht="26.1" hidden="1" customHeight="1" x14ac:dyDescent="0.25">
      <c r="A2042" s="40" t="s">
        <v>28</v>
      </c>
      <c r="B2042" s="13" t="s">
        <v>24</v>
      </c>
      <c r="C2042" s="13" t="s">
        <v>251</v>
      </c>
      <c r="D2042" s="13">
        <v>34011</v>
      </c>
      <c r="E2042" s="13">
        <v>75512</v>
      </c>
      <c r="F2042" s="13" t="s">
        <v>383</v>
      </c>
      <c r="G2042" s="13" t="s">
        <v>377</v>
      </c>
      <c r="H2042" s="13" t="s">
        <v>95</v>
      </c>
      <c r="I2042" s="13" t="s">
        <v>99</v>
      </c>
      <c r="J2042" s="13" t="s">
        <v>382</v>
      </c>
      <c r="K2042" s="4">
        <v>2379</v>
      </c>
      <c r="L2042" s="4">
        <v>2001</v>
      </c>
      <c r="M2042" s="13" t="s">
        <v>36</v>
      </c>
      <c r="N2042" s="15" t="s">
        <v>679</v>
      </c>
      <c r="O2042" s="15">
        <v>7.6983765723077902</v>
      </c>
      <c r="P2042" s="15">
        <v>0.424753512</v>
      </c>
      <c r="Q2042" s="15">
        <f t="shared" si="373"/>
        <v>-7.2736230603077905</v>
      </c>
      <c r="R2042" s="15">
        <f t="shared" si="374"/>
        <v>-94.482557354651874</v>
      </c>
      <c r="S2042" s="15">
        <v>3.569543412552473</v>
      </c>
      <c r="T2042" s="15">
        <v>0.18616645499999998</v>
      </c>
      <c r="U2042" s="15">
        <f t="shared" si="375"/>
        <v>-3.383376957552473</v>
      </c>
      <c r="V2042" s="16">
        <f t="shared" si="376"/>
        <v>-94.784586332657099</v>
      </c>
      <c r="W2042" s="17">
        <f t="shared" si="377"/>
        <v>3.8799384919048621E-2</v>
      </c>
      <c r="X2042" s="17">
        <f t="shared" si="377"/>
        <v>2.0235484239130431E-3</v>
      </c>
      <c r="Y2042" s="16">
        <f t="shared" si="378"/>
        <v>-3.6775836495135578E-2</v>
      </c>
      <c r="Z2042" s="15">
        <f t="shared" si="379"/>
        <v>-94.784586332657099</v>
      </c>
      <c r="AA2042" s="13">
        <v>0.96</v>
      </c>
      <c r="AB2042" s="13">
        <v>635.97</v>
      </c>
      <c r="AC2042" s="13">
        <v>0.64</v>
      </c>
      <c r="AD2042" s="13">
        <v>0</v>
      </c>
      <c r="AE2042" s="18">
        <f t="shared" si="380"/>
        <v>0.31798500000000002</v>
      </c>
      <c r="AF2042" s="18">
        <f t="shared" si="384"/>
        <v>1.6584233150100325E-2</v>
      </c>
      <c r="AG2042" s="19">
        <f t="shared" si="381"/>
        <v>-0.30140076684989969</v>
      </c>
      <c r="AH2042" s="16">
        <f t="shared" si="382"/>
        <v>-94.784586332657099</v>
      </c>
      <c r="AI2042" s="16">
        <f t="shared" si="383"/>
        <v>0.27918561508095141</v>
      </c>
      <c r="AJ2042" s="44" t="s">
        <v>681</v>
      </c>
      <c r="AK2042" s="15" t="s">
        <v>686</v>
      </c>
      <c r="AL2042" s="14" t="s">
        <v>76</v>
      </c>
      <c r="AM2042" s="39" t="s">
        <v>58</v>
      </c>
      <c r="AN2042" s="39" t="s">
        <v>59</v>
      </c>
      <c r="AO2042" s="39" t="s">
        <v>77</v>
      </c>
      <c r="AP2042" s="39" t="s">
        <v>61</v>
      </c>
      <c r="AQ2042" s="20"/>
      <c r="AR2042" s="20"/>
      <c r="AS2042" s="20"/>
      <c r="AT2042" s="20"/>
      <c r="AU2042" s="20"/>
      <c r="AV2042" s="20"/>
      <c r="AW2042" s="20"/>
      <c r="AX2042" s="20"/>
      <c r="AY2042" s="20"/>
      <c r="AZ2042" s="20"/>
      <c r="BA2042" s="20"/>
      <c r="BB2042" s="20"/>
    </row>
    <row r="2043" spans="1:54" ht="26.1" hidden="1" customHeight="1" x14ac:dyDescent="0.25">
      <c r="A2043" s="39" t="s">
        <v>30</v>
      </c>
      <c r="B2043" s="13" t="s">
        <v>260</v>
      </c>
      <c r="C2043" s="13" t="s">
        <v>252</v>
      </c>
      <c r="D2043" s="13">
        <v>34023</v>
      </c>
      <c r="E2043" s="13">
        <v>17824</v>
      </c>
      <c r="F2043" s="13" t="s">
        <v>278</v>
      </c>
      <c r="G2043" s="13" t="s">
        <v>331</v>
      </c>
      <c r="H2043" s="13" t="s">
        <v>126</v>
      </c>
      <c r="I2043" s="13" t="s">
        <v>127</v>
      </c>
      <c r="J2043" s="13" t="s">
        <v>403</v>
      </c>
      <c r="K2043" s="4">
        <v>2400</v>
      </c>
      <c r="L2043" s="4">
        <v>21001</v>
      </c>
      <c r="M2043" s="14" t="s">
        <v>34</v>
      </c>
      <c r="N2043" s="15" t="s">
        <v>679</v>
      </c>
      <c r="O2043" s="15">
        <v>4.1328721981702401</v>
      </c>
      <c r="P2043" s="15">
        <v>0</v>
      </c>
      <c r="Q2043" s="15">
        <f t="shared" si="373"/>
        <v>-4.1328721981702401</v>
      </c>
      <c r="R2043" s="15">
        <f t="shared" si="374"/>
        <v>-100</v>
      </c>
      <c r="S2043" s="15">
        <v>2.4174003374950424</v>
      </c>
      <c r="T2043" s="15">
        <v>0</v>
      </c>
      <c r="U2043" s="15">
        <f t="shared" si="375"/>
        <v>-2.4174003374950424</v>
      </c>
      <c r="V2043" s="16">
        <f t="shared" si="376"/>
        <v>-100</v>
      </c>
      <c r="W2043" s="17">
        <f t="shared" si="377"/>
        <v>2.6276090624946114E-2</v>
      </c>
      <c r="X2043" s="17">
        <f t="shared" si="377"/>
        <v>0</v>
      </c>
      <c r="Y2043" s="16">
        <f t="shared" si="378"/>
        <v>-2.6276090624946114E-2</v>
      </c>
      <c r="Z2043" s="15">
        <f t="shared" si="379"/>
        <v>-100</v>
      </c>
      <c r="AA2043" s="13">
        <v>2.0699999999999998</v>
      </c>
      <c r="AB2043" s="13">
        <v>642.02</v>
      </c>
      <c r="AC2043" s="13">
        <v>0</v>
      </c>
      <c r="AD2043" s="13">
        <v>0</v>
      </c>
      <c r="AE2043" s="18">
        <f t="shared" si="380"/>
        <v>0.32101000000000002</v>
      </c>
      <c r="AF2043" s="18">
        <f t="shared" si="384"/>
        <v>0</v>
      </c>
      <c r="AG2043" s="19">
        <f t="shared" si="381"/>
        <v>-0.32101000000000002</v>
      </c>
      <c r="AH2043" s="16">
        <f t="shared" si="382"/>
        <v>-100</v>
      </c>
      <c r="AI2043" s="16">
        <f t="shared" si="383"/>
        <v>0.29473390937505389</v>
      </c>
      <c r="AJ2043" s="44">
        <v>221112</v>
      </c>
      <c r="AK2043" s="15" t="s">
        <v>686</v>
      </c>
      <c r="AL2043" s="14" t="s">
        <v>57</v>
      </c>
      <c r="AM2043" s="39" t="s">
        <v>58</v>
      </c>
      <c r="AN2043" s="39" t="s">
        <v>59</v>
      </c>
      <c r="AO2043" s="39" t="s">
        <v>60</v>
      </c>
      <c r="AP2043" s="39" t="s">
        <v>61</v>
      </c>
      <c r="AQ2043" s="20"/>
      <c r="AR2043" s="20"/>
      <c r="AS2043" s="20"/>
      <c r="AT2043" s="20"/>
      <c r="AU2043" s="20"/>
      <c r="AV2043" s="20"/>
      <c r="AW2043" s="20"/>
      <c r="AX2043" s="20"/>
      <c r="AY2043" s="20"/>
      <c r="AZ2043" s="20"/>
      <c r="BA2043" s="20"/>
      <c r="BB2043" s="20"/>
    </row>
    <row r="2044" spans="1:54" ht="26.1" customHeight="1" x14ac:dyDescent="0.25">
      <c r="A2044" s="40" t="s">
        <v>31</v>
      </c>
      <c r="B2044" s="13" t="s">
        <v>31</v>
      </c>
      <c r="C2044" s="13" t="s">
        <v>252</v>
      </c>
      <c r="D2044" s="13">
        <v>34013</v>
      </c>
      <c r="E2044" s="13">
        <v>7627</v>
      </c>
      <c r="F2044" s="13" t="s">
        <v>280</v>
      </c>
      <c r="G2044" s="13" t="s">
        <v>433</v>
      </c>
      <c r="H2044" s="13" t="s">
        <v>132</v>
      </c>
      <c r="I2044" s="13" t="s">
        <v>134</v>
      </c>
      <c r="J2044" s="13" t="s">
        <v>432</v>
      </c>
      <c r="K2044" s="4">
        <v>2401</v>
      </c>
      <c r="L2044" s="4">
        <v>2001</v>
      </c>
      <c r="M2044" s="13" t="s">
        <v>36</v>
      </c>
      <c r="N2044" s="15" t="s">
        <v>679</v>
      </c>
      <c r="O2044" s="15">
        <v>4.1545064810428798</v>
      </c>
      <c r="P2044" s="15">
        <v>0</v>
      </c>
      <c r="Q2044" s="15">
        <f t="shared" si="373"/>
        <v>-4.1545064810428798</v>
      </c>
      <c r="R2044" s="15">
        <f t="shared" si="374"/>
        <v>-100</v>
      </c>
      <c r="S2044" s="15">
        <v>1.666985596170546</v>
      </c>
      <c r="T2044" s="15">
        <v>0</v>
      </c>
      <c r="U2044" s="15">
        <f t="shared" si="375"/>
        <v>-1.666985596170546</v>
      </c>
      <c r="V2044" s="16">
        <f t="shared" si="376"/>
        <v>-100</v>
      </c>
      <c r="W2044" s="17">
        <f t="shared" si="377"/>
        <v>1.8119408654027672E-2</v>
      </c>
      <c r="X2044" s="17">
        <f t="shared" si="377"/>
        <v>0</v>
      </c>
      <c r="Y2044" s="16">
        <f t="shared" si="378"/>
        <v>-1.8119408654027672E-2</v>
      </c>
      <c r="Z2044" s="15">
        <f t="shared" si="379"/>
        <v>-100</v>
      </c>
      <c r="AA2044" s="13">
        <v>4.18</v>
      </c>
      <c r="AB2044" s="13">
        <v>642.98</v>
      </c>
      <c r="AC2044" s="13">
        <v>3.85</v>
      </c>
      <c r="AD2044" s="13">
        <v>0</v>
      </c>
      <c r="AE2044" s="18">
        <f t="shared" si="380"/>
        <v>0.32149</v>
      </c>
      <c r="AF2044" s="18">
        <f t="shared" si="384"/>
        <v>0</v>
      </c>
      <c r="AG2044" s="19">
        <f t="shared" si="381"/>
        <v>-0.32149</v>
      </c>
      <c r="AH2044" s="16">
        <f t="shared" si="382"/>
        <v>-100</v>
      </c>
      <c r="AI2044" s="16">
        <f t="shared" si="383"/>
        <v>0.30337059134597233</v>
      </c>
      <c r="AJ2044" s="44">
        <v>221112</v>
      </c>
      <c r="AK2044" s="15" t="s">
        <v>686</v>
      </c>
      <c r="AL2044" s="14" t="s">
        <v>57</v>
      </c>
      <c r="AM2044" s="39" t="s">
        <v>58</v>
      </c>
      <c r="AN2044" s="39" t="s">
        <v>59</v>
      </c>
      <c r="AO2044" s="39" t="s">
        <v>60</v>
      </c>
      <c r="AP2044" s="39" t="s">
        <v>61</v>
      </c>
      <c r="AQ2044" s="20"/>
      <c r="AR2044" s="20"/>
      <c r="AS2044" s="20"/>
      <c r="AT2044" s="20"/>
      <c r="AU2044" s="20"/>
      <c r="AV2044" s="20"/>
      <c r="AW2044" s="20"/>
      <c r="AX2044" s="20"/>
      <c r="AY2044" s="20"/>
      <c r="AZ2044" s="20"/>
      <c r="BA2044" s="20"/>
      <c r="BB2044" s="20"/>
    </row>
    <row r="2045" spans="1:54" ht="26.1" customHeight="1" x14ac:dyDescent="0.25">
      <c r="A2045" s="40" t="s">
        <v>31</v>
      </c>
      <c r="B2045" s="13" t="s">
        <v>31</v>
      </c>
      <c r="C2045" s="13" t="s">
        <v>252</v>
      </c>
      <c r="D2045" s="13">
        <v>34013</v>
      </c>
      <c r="E2045" s="13">
        <v>7627</v>
      </c>
      <c r="F2045" s="13" t="s">
        <v>278</v>
      </c>
      <c r="G2045" s="13" t="s">
        <v>433</v>
      </c>
      <c r="H2045" s="13" t="s">
        <v>132</v>
      </c>
      <c r="I2045" s="13" t="s">
        <v>136</v>
      </c>
      <c r="J2045" s="13" t="s">
        <v>458</v>
      </c>
      <c r="K2045" s="4">
        <v>2401</v>
      </c>
      <c r="L2045" s="4">
        <v>14001</v>
      </c>
      <c r="M2045" s="13" t="s">
        <v>36</v>
      </c>
      <c r="N2045" s="15" t="s">
        <v>679</v>
      </c>
      <c r="O2045" s="15">
        <v>5.9179215455841101</v>
      </c>
      <c r="P2045" s="15">
        <v>0</v>
      </c>
      <c r="Q2045" s="15">
        <f t="shared" si="373"/>
        <v>-5.9179215455841101</v>
      </c>
      <c r="R2045" s="15">
        <f t="shared" si="374"/>
        <v>-100</v>
      </c>
      <c r="S2045" s="15">
        <v>2.4549740559017859</v>
      </c>
      <c r="T2045" s="15">
        <v>0</v>
      </c>
      <c r="U2045" s="15">
        <f t="shared" si="375"/>
        <v>-2.4549740559017859</v>
      </c>
      <c r="V2045" s="16">
        <f t="shared" si="376"/>
        <v>-100</v>
      </c>
      <c r="W2045" s="17">
        <f t="shared" si="377"/>
        <v>2.6684500607628107E-2</v>
      </c>
      <c r="X2045" s="17">
        <f t="shared" si="377"/>
        <v>0</v>
      </c>
      <c r="Y2045" s="16">
        <f t="shared" si="378"/>
        <v>-2.6684500607628107E-2</v>
      </c>
      <c r="Z2045" s="15">
        <f t="shared" si="379"/>
        <v>-100</v>
      </c>
      <c r="AA2045" s="13">
        <v>3.88</v>
      </c>
      <c r="AB2045" s="13">
        <v>647.11</v>
      </c>
      <c r="AC2045" s="13">
        <v>3.22</v>
      </c>
      <c r="AD2045" s="13">
        <v>0</v>
      </c>
      <c r="AE2045" s="18">
        <f t="shared" si="380"/>
        <v>0.32355499999999998</v>
      </c>
      <c r="AF2045" s="18">
        <f t="shared" si="384"/>
        <v>0</v>
      </c>
      <c r="AG2045" s="19">
        <f t="shared" si="381"/>
        <v>-0.32355499999999998</v>
      </c>
      <c r="AH2045" s="16">
        <f t="shared" si="382"/>
        <v>-100</v>
      </c>
      <c r="AI2045" s="16">
        <f t="shared" si="383"/>
        <v>0.29687049939237187</v>
      </c>
      <c r="AJ2045" s="44">
        <v>221112</v>
      </c>
      <c r="AK2045" s="15" t="s">
        <v>686</v>
      </c>
      <c r="AL2045" s="14" t="s">
        <v>57</v>
      </c>
      <c r="AM2045" s="39" t="s">
        <v>58</v>
      </c>
      <c r="AN2045" s="39" t="s">
        <v>59</v>
      </c>
      <c r="AO2045" s="39" t="s">
        <v>60</v>
      </c>
      <c r="AP2045" s="39" t="s">
        <v>61</v>
      </c>
      <c r="AQ2045" s="20"/>
      <c r="AR2045" s="20"/>
      <c r="AS2045" s="20"/>
      <c r="AT2045" s="20"/>
      <c r="AU2045" s="20"/>
      <c r="AV2045" s="20"/>
      <c r="AW2045" s="20"/>
      <c r="AX2045" s="20"/>
      <c r="AY2045" s="20"/>
      <c r="AZ2045" s="20"/>
      <c r="BA2045" s="20"/>
      <c r="BB2045" s="20"/>
    </row>
    <row r="2046" spans="1:54" ht="26.1" hidden="1" customHeight="1" x14ac:dyDescent="0.25">
      <c r="A2046" s="39" t="s">
        <v>31</v>
      </c>
      <c r="B2046" s="13" t="s">
        <v>31</v>
      </c>
      <c r="C2046" s="13" t="s">
        <v>252</v>
      </c>
      <c r="D2046" s="13">
        <v>34013</v>
      </c>
      <c r="E2046" s="13">
        <v>7627</v>
      </c>
      <c r="F2046" s="13" t="s">
        <v>352</v>
      </c>
      <c r="G2046" s="13" t="s">
        <v>276</v>
      </c>
      <c r="H2046" s="13" t="s">
        <v>132</v>
      </c>
      <c r="I2046" s="13" t="s">
        <v>135</v>
      </c>
      <c r="J2046" s="13" t="s">
        <v>451</v>
      </c>
      <c r="K2046" s="4">
        <v>2401</v>
      </c>
      <c r="L2046" s="4">
        <v>22001</v>
      </c>
      <c r="M2046" s="14" t="s">
        <v>35</v>
      </c>
      <c r="N2046" s="15" t="s">
        <v>679</v>
      </c>
      <c r="O2046" s="15">
        <v>17.789498500345601</v>
      </c>
      <c r="P2046" s="15">
        <v>0</v>
      </c>
      <c r="Q2046" s="15">
        <f t="shared" si="373"/>
        <v>-17.789498500345601</v>
      </c>
      <c r="R2046" s="15">
        <f t="shared" si="374"/>
        <v>-100</v>
      </c>
      <c r="S2046" s="15">
        <v>7.568190088579259</v>
      </c>
      <c r="T2046" s="15">
        <v>0</v>
      </c>
      <c r="U2046" s="15">
        <f t="shared" si="375"/>
        <v>-7.568190088579259</v>
      </c>
      <c r="V2046" s="16">
        <f t="shared" si="376"/>
        <v>-100</v>
      </c>
      <c r="W2046" s="17">
        <f t="shared" si="377"/>
        <v>8.226293574542673E-2</v>
      </c>
      <c r="X2046" s="17">
        <f t="shared" si="377"/>
        <v>0</v>
      </c>
      <c r="Y2046" s="16">
        <f t="shared" si="378"/>
        <v>-8.226293574542673E-2</v>
      </c>
      <c r="Z2046" s="15">
        <f t="shared" si="379"/>
        <v>-100</v>
      </c>
      <c r="AA2046" s="13">
        <v>17.79</v>
      </c>
      <c r="AB2046" s="13">
        <v>663.15</v>
      </c>
      <c r="AC2046" s="13">
        <v>0</v>
      </c>
      <c r="AD2046" s="13">
        <v>610.75</v>
      </c>
      <c r="AE2046" s="18">
        <f t="shared" si="380"/>
        <v>0.33157500000000001</v>
      </c>
      <c r="AF2046" s="18">
        <f t="shared" si="384"/>
        <v>0</v>
      </c>
      <c r="AG2046" s="19">
        <f t="shared" si="381"/>
        <v>-0.33157500000000001</v>
      </c>
      <c r="AH2046" s="16">
        <f t="shared" si="382"/>
        <v>-100</v>
      </c>
      <c r="AI2046" s="16">
        <f t="shared" si="383"/>
        <v>0.24931206425457328</v>
      </c>
      <c r="AJ2046" s="44">
        <v>221112</v>
      </c>
      <c r="AK2046" s="15" t="s">
        <v>686</v>
      </c>
      <c r="AL2046" s="14" t="s">
        <v>57</v>
      </c>
      <c r="AM2046" s="39" t="s">
        <v>58</v>
      </c>
      <c r="AN2046" s="39" t="s">
        <v>59</v>
      </c>
      <c r="AO2046" s="39" t="s">
        <v>60</v>
      </c>
      <c r="AP2046" s="39" t="s">
        <v>61</v>
      </c>
      <c r="AQ2046" s="20"/>
      <c r="AR2046" s="20"/>
      <c r="AS2046" s="20"/>
      <c r="AT2046" s="20"/>
      <c r="AU2046" s="20"/>
      <c r="AV2046" s="20"/>
      <c r="AW2046" s="20"/>
      <c r="AX2046" s="20"/>
      <c r="AY2046" s="20"/>
      <c r="AZ2046" s="20"/>
      <c r="BA2046" s="20"/>
      <c r="BB2046" s="20"/>
    </row>
    <row r="2047" spans="1:54" ht="26.1" hidden="1" customHeight="1" x14ac:dyDescent="0.25">
      <c r="A2047" s="40" t="s">
        <v>28</v>
      </c>
      <c r="B2047" s="13" t="s">
        <v>24</v>
      </c>
      <c r="C2047" s="13" t="s">
        <v>251</v>
      </c>
      <c r="D2047" s="13">
        <v>34011</v>
      </c>
      <c r="E2047" s="13">
        <v>75512</v>
      </c>
      <c r="F2047" s="13" t="s">
        <v>379</v>
      </c>
      <c r="G2047" s="13" t="s">
        <v>377</v>
      </c>
      <c r="H2047" s="13" t="s">
        <v>95</v>
      </c>
      <c r="I2047" s="13" t="s">
        <v>97</v>
      </c>
      <c r="J2047" s="13" t="s">
        <v>378</v>
      </c>
      <c r="K2047" s="4">
        <v>2379</v>
      </c>
      <c r="L2047" s="4">
        <v>3001</v>
      </c>
      <c r="M2047" s="13" t="s">
        <v>36</v>
      </c>
      <c r="N2047" s="15" t="s">
        <v>679</v>
      </c>
      <c r="O2047" s="15">
        <v>19.528662108374199</v>
      </c>
      <c r="P2047" s="15">
        <v>1.719889048</v>
      </c>
      <c r="Q2047" s="15">
        <f t="shared" si="373"/>
        <v>-17.8087730603742</v>
      </c>
      <c r="R2047" s="15">
        <f t="shared" si="374"/>
        <v>-91.193001146440636</v>
      </c>
      <c r="S2047" s="15">
        <v>8.5351085912591049</v>
      </c>
      <c r="T2047" s="15">
        <v>0.73366316300000001</v>
      </c>
      <c r="U2047" s="15">
        <f t="shared" si="375"/>
        <v>-7.8014454282591048</v>
      </c>
      <c r="V2047" s="16">
        <f t="shared" si="376"/>
        <v>-91.404173067565281</v>
      </c>
      <c r="W2047" s="17">
        <f t="shared" si="377"/>
        <v>9.277291947020766E-2</v>
      </c>
      <c r="X2047" s="17">
        <f t="shared" si="377"/>
        <v>7.9745995978260879E-3</v>
      </c>
      <c r="Y2047" s="16">
        <f t="shared" si="378"/>
        <v>-8.4798319872381567E-2</v>
      </c>
      <c r="Z2047" s="15">
        <f t="shared" si="379"/>
        <v>-91.404173067565281</v>
      </c>
      <c r="AA2047" s="13">
        <v>2.4</v>
      </c>
      <c r="AB2047" s="13">
        <v>663.65</v>
      </c>
      <c r="AC2047" s="13">
        <v>1</v>
      </c>
      <c r="AD2047" s="13">
        <v>0</v>
      </c>
      <c r="AE2047" s="18">
        <f t="shared" si="380"/>
        <v>0.33182499999999998</v>
      </c>
      <c r="AF2047" s="18">
        <f t="shared" si="384"/>
        <v>2.8523102718551463E-2</v>
      </c>
      <c r="AG2047" s="19">
        <f t="shared" si="381"/>
        <v>-0.30330189728144852</v>
      </c>
      <c r="AH2047" s="16">
        <f t="shared" si="382"/>
        <v>-91.404173067565296</v>
      </c>
      <c r="AI2047" s="16">
        <f t="shared" si="383"/>
        <v>0.23905208052979232</v>
      </c>
      <c r="AJ2047" s="44" t="s">
        <v>681</v>
      </c>
      <c r="AK2047" s="15" t="s">
        <v>686</v>
      </c>
      <c r="AL2047" s="14" t="s">
        <v>76</v>
      </c>
      <c r="AM2047" s="39" t="s">
        <v>58</v>
      </c>
      <c r="AN2047" s="39" t="s">
        <v>59</v>
      </c>
      <c r="AO2047" s="39" t="s">
        <v>77</v>
      </c>
      <c r="AP2047" s="39" t="s">
        <v>61</v>
      </c>
      <c r="AQ2047" s="20"/>
      <c r="AR2047" s="20"/>
      <c r="AS2047" s="20"/>
      <c r="AT2047" s="20"/>
      <c r="AU2047" s="20"/>
      <c r="AV2047" s="20"/>
      <c r="AW2047" s="20"/>
      <c r="AX2047" s="20"/>
      <c r="AY2047" s="20"/>
      <c r="AZ2047" s="20"/>
      <c r="BA2047" s="20"/>
      <c r="BB2047" s="20"/>
    </row>
    <row r="2048" spans="1:54" ht="26.1" hidden="1" customHeight="1" x14ac:dyDescent="0.25">
      <c r="A2048" s="39" t="s">
        <v>31</v>
      </c>
      <c r="B2048" s="13" t="s">
        <v>31</v>
      </c>
      <c r="C2048" s="13" t="s">
        <v>252</v>
      </c>
      <c r="D2048" s="13">
        <v>34013</v>
      </c>
      <c r="E2048" s="13">
        <v>7627</v>
      </c>
      <c r="F2048" s="13" t="s">
        <v>278</v>
      </c>
      <c r="G2048" s="13" t="s">
        <v>272</v>
      </c>
      <c r="H2048" s="13" t="s">
        <v>132</v>
      </c>
      <c r="I2048" s="13" t="s">
        <v>136</v>
      </c>
      <c r="J2048" s="13" t="s">
        <v>454</v>
      </c>
      <c r="K2048" s="4">
        <v>2401</v>
      </c>
      <c r="L2048" s="4">
        <v>20001</v>
      </c>
      <c r="M2048" s="14" t="s">
        <v>35</v>
      </c>
      <c r="N2048" s="15" t="s">
        <v>679</v>
      </c>
      <c r="O2048" s="15">
        <v>15.7472521204543</v>
      </c>
      <c r="P2048" s="15">
        <v>0</v>
      </c>
      <c r="Q2048" s="15">
        <f t="shared" si="373"/>
        <v>-15.7472521204543</v>
      </c>
      <c r="R2048" s="15">
        <f t="shared" si="374"/>
        <v>-100</v>
      </c>
      <c r="S2048" s="15">
        <v>7.4626273978467701</v>
      </c>
      <c r="T2048" s="15">
        <v>0</v>
      </c>
      <c r="U2048" s="15">
        <f t="shared" si="375"/>
        <v>-7.4626273978467701</v>
      </c>
      <c r="V2048" s="16">
        <f t="shared" si="376"/>
        <v>-100</v>
      </c>
      <c r="W2048" s="17">
        <f t="shared" si="377"/>
        <v>8.1115515193986631E-2</v>
      </c>
      <c r="X2048" s="17">
        <f t="shared" si="377"/>
        <v>0</v>
      </c>
      <c r="Y2048" s="16">
        <f t="shared" si="378"/>
        <v>-8.1115515193986631E-2</v>
      </c>
      <c r="Z2048" s="15">
        <f t="shared" si="379"/>
        <v>-100</v>
      </c>
      <c r="AA2048" s="13">
        <v>15.75</v>
      </c>
      <c r="AB2048" s="13">
        <v>666.47</v>
      </c>
      <c r="AC2048" s="13">
        <v>0</v>
      </c>
      <c r="AD2048" s="13">
        <v>524.79999999999995</v>
      </c>
      <c r="AE2048" s="18">
        <f t="shared" si="380"/>
        <v>0.333235</v>
      </c>
      <c r="AF2048" s="18">
        <f t="shared" si="384"/>
        <v>0</v>
      </c>
      <c r="AG2048" s="19">
        <f t="shared" si="381"/>
        <v>-0.333235</v>
      </c>
      <c r="AH2048" s="16">
        <f t="shared" si="382"/>
        <v>-100</v>
      </c>
      <c r="AI2048" s="16">
        <f t="shared" si="383"/>
        <v>0.25211948480601337</v>
      </c>
      <c r="AJ2048" s="44">
        <v>221112</v>
      </c>
      <c r="AK2048" s="15" t="s">
        <v>686</v>
      </c>
      <c r="AL2048" s="14" t="s">
        <v>57</v>
      </c>
      <c r="AM2048" s="39" t="s">
        <v>58</v>
      </c>
      <c r="AN2048" s="39" t="s">
        <v>59</v>
      </c>
      <c r="AO2048" s="39" t="s">
        <v>60</v>
      </c>
      <c r="AP2048" s="39" t="s">
        <v>61</v>
      </c>
      <c r="AQ2048" s="20"/>
      <c r="AR2048" s="20"/>
      <c r="AS2048" s="20"/>
      <c r="AT2048" s="20"/>
      <c r="AU2048" s="20"/>
      <c r="AV2048" s="20"/>
      <c r="AW2048" s="20"/>
      <c r="AX2048" s="20"/>
      <c r="AY2048" s="20"/>
      <c r="AZ2048" s="20"/>
      <c r="BA2048" s="20"/>
      <c r="BB2048" s="20"/>
    </row>
    <row r="2049" spans="1:54" ht="26.1" customHeight="1" x14ac:dyDescent="0.25">
      <c r="A2049" s="40" t="s">
        <v>31</v>
      </c>
      <c r="B2049" s="13" t="s">
        <v>31</v>
      </c>
      <c r="C2049" s="13" t="s">
        <v>252</v>
      </c>
      <c r="D2049" s="13">
        <v>34013</v>
      </c>
      <c r="E2049" s="13">
        <v>7627</v>
      </c>
      <c r="F2049" s="13" t="s">
        <v>352</v>
      </c>
      <c r="G2049" s="13" t="s">
        <v>276</v>
      </c>
      <c r="H2049" s="13" t="s">
        <v>132</v>
      </c>
      <c r="I2049" s="13" t="s">
        <v>135</v>
      </c>
      <c r="J2049" s="13" t="s">
        <v>451</v>
      </c>
      <c r="K2049" s="4">
        <v>2401</v>
      </c>
      <c r="L2049" s="4">
        <v>22001</v>
      </c>
      <c r="M2049" s="13" t="s">
        <v>36</v>
      </c>
      <c r="N2049" s="15" t="s">
        <v>679</v>
      </c>
      <c r="O2049" s="15">
        <v>27.613969948564701</v>
      </c>
      <c r="P2049" s="15">
        <v>0</v>
      </c>
      <c r="Q2049" s="15">
        <f t="shared" si="373"/>
        <v>-27.613969948564701</v>
      </c>
      <c r="R2049" s="15">
        <f t="shared" si="374"/>
        <v>-100</v>
      </c>
      <c r="S2049" s="15">
        <v>12.189348121527459</v>
      </c>
      <c r="T2049" s="15">
        <v>0</v>
      </c>
      <c r="U2049" s="15">
        <f t="shared" si="375"/>
        <v>-12.189348121527459</v>
      </c>
      <c r="V2049" s="16">
        <f t="shared" si="376"/>
        <v>-100</v>
      </c>
      <c r="W2049" s="17">
        <f t="shared" si="377"/>
        <v>0.13249291436442889</v>
      </c>
      <c r="X2049" s="17">
        <f t="shared" si="377"/>
        <v>0</v>
      </c>
      <c r="Y2049" s="16">
        <f t="shared" si="378"/>
        <v>-0.13249291436442889</v>
      </c>
      <c r="Z2049" s="15">
        <f t="shared" si="379"/>
        <v>-100</v>
      </c>
      <c r="AA2049" s="13">
        <v>17.95</v>
      </c>
      <c r="AB2049" s="13">
        <v>669.15</v>
      </c>
      <c r="AC2049" s="13">
        <v>8.07</v>
      </c>
      <c r="AD2049" s="13">
        <v>0</v>
      </c>
      <c r="AE2049" s="18">
        <f t="shared" si="380"/>
        <v>0.33457500000000001</v>
      </c>
      <c r="AF2049" s="18">
        <f t="shared" si="384"/>
        <v>0</v>
      </c>
      <c r="AG2049" s="19">
        <f t="shared" si="381"/>
        <v>-0.33457500000000001</v>
      </c>
      <c r="AH2049" s="16">
        <f t="shared" si="382"/>
        <v>-100</v>
      </c>
      <c r="AI2049" s="16">
        <f t="shared" si="383"/>
        <v>0.20208208563557112</v>
      </c>
      <c r="AJ2049" s="44">
        <v>221112</v>
      </c>
      <c r="AK2049" s="15" t="s">
        <v>686</v>
      </c>
      <c r="AL2049" s="14" t="s">
        <v>57</v>
      </c>
      <c r="AM2049" s="39" t="s">
        <v>58</v>
      </c>
      <c r="AN2049" s="39" t="s">
        <v>59</v>
      </c>
      <c r="AO2049" s="39" t="s">
        <v>60</v>
      </c>
      <c r="AP2049" s="39" t="s">
        <v>61</v>
      </c>
      <c r="AQ2049" s="20"/>
      <c r="AR2049" s="20"/>
      <c r="AS2049" s="20"/>
      <c r="AT2049" s="20"/>
      <c r="AU2049" s="20"/>
      <c r="AV2049" s="20"/>
      <c r="AW2049" s="20"/>
      <c r="AX2049" s="20"/>
      <c r="AY2049" s="20"/>
      <c r="AZ2049" s="20"/>
      <c r="BA2049" s="20"/>
      <c r="BB2049" s="20"/>
    </row>
    <row r="2050" spans="1:54" ht="26.1" customHeight="1" x14ac:dyDescent="0.25">
      <c r="A2050" s="40" t="s">
        <v>31</v>
      </c>
      <c r="B2050" s="13" t="s">
        <v>31</v>
      </c>
      <c r="C2050" s="13" t="s">
        <v>252</v>
      </c>
      <c r="D2050" s="13">
        <v>34013</v>
      </c>
      <c r="E2050" s="13">
        <v>7627</v>
      </c>
      <c r="F2050" s="13" t="s">
        <v>280</v>
      </c>
      <c r="G2050" s="13" t="s">
        <v>331</v>
      </c>
      <c r="H2050" s="13" t="s">
        <v>132</v>
      </c>
      <c r="I2050" s="13" t="s">
        <v>134</v>
      </c>
      <c r="J2050" s="13" t="s">
        <v>441</v>
      </c>
      <c r="K2050" s="4">
        <v>2401</v>
      </c>
      <c r="L2050" s="4">
        <v>10001</v>
      </c>
      <c r="M2050" s="13" t="s">
        <v>36</v>
      </c>
      <c r="N2050" s="15" t="s">
        <v>679</v>
      </c>
      <c r="O2050" s="15">
        <v>25.093018392694301</v>
      </c>
      <c r="P2050" s="15">
        <v>0</v>
      </c>
      <c r="Q2050" s="15">
        <f t="shared" si="373"/>
        <v>-25.093018392694301</v>
      </c>
      <c r="R2050" s="15">
        <f t="shared" si="374"/>
        <v>-100</v>
      </c>
      <c r="S2050" s="15">
        <v>10.29346896662681</v>
      </c>
      <c r="T2050" s="15">
        <v>0</v>
      </c>
      <c r="U2050" s="15">
        <f t="shared" si="375"/>
        <v>-10.29346896662681</v>
      </c>
      <c r="V2050" s="16">
        <f t="shared" si="376"/>
        <v>-100</v>
      </c>
      <c r="W2050" s="17">
        <f t="shared" si="377"/>
        <v>0.11188553224594358</v>
      </c>
      <c r="X2050" s="17">
        <f t="shared" si="377"/>
        <v>0</v>
      </c>
      <c r="Y2050" s="16">
        <f t="shared" si="378"/>
        <v>-0.11188553224594358</v>
      </c>
      <c r="Z2050" s="15">
        <f t="shared" si="379"/>
        <v>-100</v>
      </c>
      <c r="AA2050" s="13">
        <v>25.1</v>
      </c>
      <c r="AB2050" s="13">
        <v>669.85</v>
      </c>
      <c r="AC2050" s="13">
        <v>3.75</v>
      </c>
      <c r="AD2050" s="13">
        <v>0</v>
      </c>
      <c r="AE2050" s="18">
        <f t="shared" si="380"/>
        <v>0.33492500000000003</v>
      </c>
      <c r="AF2050" s="18">
        <f t="shared" si="384"/>
        <v>0</v>
      </c>
      <c r="AG2050" s="19">
        <f t="shared" si="381"/>
        <v>-0.33492500000000003</v>
      </c>
      <c r="AH2050" s="16">
        <f t="shared" si="382"/>
        <v>-100</v>
      </c>
      <c r="AI2050" s="16">
        <f t="shared" si="383"/>
        <v>0.22303946775405645</v>
      </c>
      <c r="AJ2050" s="44">
        <v>221112</v>
      </c>
      <c r="AK2050" s="15" t="s">
        <v>686</v>
      </c>
      <c r="AL2050" s="14" t="s">
        <v>57</v>
      </c>
      <c r="AM2050" s="39" t="s">
        <v>58</v>
      </c>
      <c r="AN2050" s="39" t="s">
        <v>59</v>
      </c>
      <c r="AO2050" s="39" t="s">
        <v>60</v>
      </c>
      <c r="AP2050" s="39" t="s">
        <v>61</v>
      </c>
      <c r="AQ2050" s="20"/>
      <c r="AR2050" s="20"/>
      <c r="AS2050" s="20"/>
      <c r="AT2050" s="20"/>
      <c r="AU2050" s="20"/>
      <c r="AV2050" s="20"/>
      <c r="AW2050" s="20"/>
      <c r="AX2050" s="20"/>
      <c r="AY2050" s="20"/>
      <c r="AZ2050" s="20"/>
      <c r="BA2050" s="20"/>
      <c r="BB2050" s="20"/>
    </row>
    <row r="2051" spans="1:54" ht="26.1" hidden="1" customHeight="1" x14ac:dyDescent="0.25">
      <c r="A2051" s="40" t="s">
        <v>24</v>
      </c>
      <c r="B2051" s="13" t="s">
        <v>24</v>
      </c>
      <c r="C2051" s="13" t="s">
        <v>251</v>
      </c>
      <c r="D2051" s="13">
        <v>34011</v>
      </c>
      <c r="E2051" s="13">
        <v>75508</v>
      </c>
      <c r="F2051" s="13" t="s">
        <v>271</v>
      </c>
      <c r="G2051" s="13" t="s">
        <v>276</v>
      </c>
      <c r="H2051" s="13" t="s">
        <v>116</v>
      </c>
      <c r="I2051" s="13" t="s">
        <v>117</v>
      </c>
      <c r="J2051" s="13" t="s">
        <v>392</v>
      </c>
      <c r="K2051" s="4">
        <v>5083</v>
      </c>
      <c r="L2051" s="4">
        <v>4001</v>
      </c>
      <c r="M2051" s="13" t="s">
        <v>36</v>
      </c>
      <c r="N2051" s="15" t="s">
        <v>679</v>
      </c>
      <c r="O2051" s="15">
        <v>1.5971776236717801</v>
      </c>
      <c r="P2051" s="15">
        <v>1.1181401689999999</v>
      </c>
      <c r="Q2051" s="15">
        <f t="shared" si="373"/>
        <v>-0.47903745467178016</v>
      </c>
      <c r="R2051" s="15">
        <f t="shared" si="374"/>
        <v>-29.992747680155475</v>
      </c>
      <c r="S2051" s="15">
        <v>1.0456761103229741</v>
      </c>
      <c r="T2051" s="15">
        <v>0.81854634299999995</v>
      </c>
      <c r="U2051" s="15">
        <f t="shared" si="375"/>
        <v>-0.22712976732297419</v>
      </c>
      <c r="V2051" s="16">
        <f t="shared" si="376"/>
        <v>-21.720852669458178</v>
      </c>
      <c r="W2051" s="17">
        <f t="shared" si="377"/>
        <v>1.1366044677423632E-2</v>
      </c>
      <c r="X2051" s="17">
        <f t="shared" si="377"/>
        <v>8.8972428586956524E-3</v>
      </c>
      <c r="Y2051" s="16">
        <f t="shared" si="378"/>
        <v>-2.4688018187279791E-3</v>
      </c>
      <c r="Z2051" s="15">
        <f t="shared" si="379"/>
        <v>-21.720852669458171</v>
      </c>
      <c r="AA2051" s="13">
        <v>1.63</v>
      </c>
      <c r="AB2051" s="13">
        <v>670.18</v>
      </c>
      <c r="AC2051" s="13">
        <v>0</v>
      </c>
      <c r="AD2051" s="13">
        <v>0</v>
      </c>
      <c r="AE2051" s="18">
        <f t="shared" si="380"/>
        <v>0.33509</v>
      </c>
      <c r="AF2051" s="18">
        <f t="shared" si="384"/>
        <v>0.26230559478991261</v>
      </c>
      <c r="AG2051" s="19">
        <f t="shared" si="381"/>
        <v>-7.2784405210087388E-2</v>
      </c>
      <c r="AH2051" s="16">
        <f t="shared" si="382"/>
        <v>-21.720852669458171</v>
      </c>
      <c r="AI2051" s="16">
        <f t="shared" si="383"/>
        <v>0.32372395532257636</v>
      </c>
      <c r="AJ2051" s="44">
        <v>221112</v>
      </c>
      <c r="AK2051" s="15" t="s">
        <v>682</v>
      </c>
      <c r="AL2051" s="14" t="s">
        <v>76</v>
      </c>
      <c r="AM2051" s="39" t="s">
        <v>58</v>
      </c>
      <c r="AN2051" s="39" t="s">
        <v>59</v>
      </c>
      <c r="AO2051" s="39" t="s">
        <v>77</v>
      </c>
      <c r="AP2051" s="39" t="s">
        <v>61</v>
      </c>
      <c r="AQ2051" s="20"/>
      <c r="AR2051" s="20"/>
      <c r="AS2051" s="20"/>
      <c r="AT2051" s="20"/>
      <c r="AU2051" s="20"/>
      <c r="AV2051" s="20"/>
      <c r="AW2051" s="20"/>
      <c r="AX2051" s="20"/>
      <c r="AY2051" s="20"/>
      <c r="AZ2051" s="20"/>
      <c r="BA2051" s="20"/>
      <c r="BB2051" s="20"/>
    </row>
    <row r="2052" spans="1:54" ht="26.1" customHeight="1" x14ac:dyDescent="0.25">
      <c r="A2052" s="40" t="s">
        <v>30</v>
      </c>
      <c r="B2052" s="13" t="s">
        <v>260</v>
      </c>
      <c r="C2052" s="13" t="s">
        <v>252</v>
      </c>
      <c r="D2052" s="13">
        <v>34023</v>
      </c>
      <c r="E2052" s="13">
        <v>17824</v>
      </c>
      <c r="F2052" s="13" t="s">
        <v>280</v>
      </c>
      <c r="G2052" s="13" t="s">
        <v>331</v>
      </c>
      <c r="H2052" s="13" t="s">
        <v>126</v>
      </c>
      <c r="I2052" s="13" t="s">
        <v>128</v>
      </c>
      <c r="J2052" s="13" t="s">
        <v>412</v>
      </c>
      <c r="K2052" s="4">
        <v>2400</v>
      </c>
      <c r="L2052" s="4">
        <v>13001</v>
      </c>
      <c r="M2052" s="13" t="s">
        <v>36</v>
      </c>
      <c r="N2052" s="15" t="s">
        <v>679</v>
      </c>
      <c r="O2052" s="15">
        <v>10.936550899690699</v>
      </c>
      <c r="P2052" s="15">
        <v>0</v>
      </c>
      <c r="Q2052" s="15">
        <f t="shared" si="373"/>
        <v>-10.936550899690699</v>
      </c>
      <c r="R2052" s="15">
        <f t="shared" si="374"/>
        <v>-100</v>
      </c>
      <c r="S2052" s="15">
        <v>7.6974414330781817</v>
      </c>
      <c r="T2052" s="15">
        <v>0</v>
      </c>
      <c r="U2052" s="15">
        <f t="shared" si="375"/>
        <v>-7.6974414330781817</v>
      </c>
      <c r="V2052" s="16">
        <f t="shared" si="376"/>
        <v>-100</v>
      </c>
      <c r="W2052" s="17">
        <f t="shared" si="377"/>
        <v>8.366784166389328E-2</v>
      </c>
      <c r="X2052" s="17">
        <f t="shared" si="377"/>
        <v>0</v>
      </c>
      <c r="Y2052" s="16">
        <f t="shared" si="378"/>
        <v>-8.366784166389328E-2</v>
      </c>
      <c r="Z2052" s="15">
        <f t="shared" si="379"/>
        <v>-100</v>
      </c>
      <c r="AA2052" s="13">
        <v>8.1199999999999992</v>
      </c>
      <c r="AB2052" s="13">
        <v>671.28</v>
      </c>
      <c r="AC2052" s="13">
        <v>0</v>
      </c>
      <c r="AD2052" s="13">
        <v>0</v>
      </c>
      <c r="AE2052" s="18">
        <f t="shared" si="380"/>
        <v>0.33563999999999999</v>
      </c>
      <c r="AF2052" s="18">
        <f t="shared" si="384"/>
        <v>0</v>
      </c>
      <c r="AG2052" s="19">
        <f t="shared" si="381"/>
        <v>-0.33563999999999999</v>
      </c>
      <c r="AH2052" s="16">
        <f t="shared" si="382"/>
        <v>-100</v>
      </c>
      <c r="AI2052" s="16">
        <f t="shared" si="383"/>
        <v>0.2519721583361067</v>
      </c>
      <c r="AJ2052" s="44">
        <v>221112</v>
      </c>
      <c r="AK2052" s="15" t="s">
        <v>686</v>
      </c>
      <c r="AL2052" s="14" t="s">
        <v>57</v>
      </c>
      <c r="AM2052" s="39" t="s">
        <v>58</v>
      </c>
      <c r="AN2052" s="39" t="s">
        <v>59</v>
      </c>
      <c r="AO2052" s="39" t="s">
        <v>60</v>
      </c>
      <c r="AP2052" s="39" t="s">
        <v>61</v>
      </c>
      <c r="AQ2052" s="20"/>
      <c r="AR2052" s="20"/>
      <c r="AS2052" s="20"/>
      <c r="AT2052" s="20"/>
      <c r="AU2052" s="20"/>
      <c r="AV2052" s="20"/>
      <c r="AW2052" s="20"/>
      <c r="AX2052" s="20"/>
      <c r="AY2052" s="20"/>
      <c r="AZ2052" s="20"/>
      <c r="BA2052" s="20"/>
      <c r="BB2052" s="20"/>
    </row>
    <row r="2053" spans="1:54" ht="26.1" customHeight="1" x14ac:dyDescent="0.25">
      <c r="A2053" s="40" t="s">
        <v>31</v>
      </c>
      <c r="B2053" s="13" t="s">
        <v>31</v>
      </c>
      <c r="C2053" s="13" t="s">
        <v>252</v>
      </c>
      <c r="D2053" s="13">
        <v>34013</v>
      </c>
      <c r="E2053" s="13">
        <v>7627</v>
      </c>
      <c r="F2053" s="13" t="s">
        <v>278</v>
      </c>
      <c r="G2053" s="13" t="s">
        <v>272</v>
      </c>
      <c r="H2053" s="13" t="s">
        <v>132</v>
      </c>
      <c r="I2053" s="13" t="s">
        <v>136</v>
      </c>
      <c r="J2053" s="13" t="s">
        <v>454</v>
      </c>
      <c r="K2053" s="4">
        <v>2401</v>
      </c>
      <c r="L2053" s="4">
        <v>20001</v>
      </c>
      <c r="M2053" s="13" t="s">
        <v>36</v>
      </c>
      <c r="N2053" s="15" t="s">
        <v>679</v>
      </c>
      <c r="O2053" s="15">
        <v>24.71972888126</v>
      </c>
      <c r="P2053" s="15">
        <v>0</v>
      </c>
      <c r="Q2053" s="15">
        <f t="shared" si="373"/>
        <v>-24.71972888126</v>
      </c>
      <c r="R2053" s="15">
        <f t="shared" si="374"/>
        <v>-100</v>
      </c>
      <c r="S2053" s="15">
        <v>12.258256081856231</v>
      </c>
      <c r="T2053" s="15">
        <v>0</v>
      </c>
      <c r="U2053" s="15">
        <f t="shared" si="375"/>
        <v>-12.258256081856231</v>
      </c>
      <c r="V2053" s="16">
        <f t="shared" si="376"/>
        <v>-100</v>
      </c>
      <c r="W2053" s="17">
        <f t="shared" si="377"/>
        <v>0.13324191393321991</v>
      </c>
      <c r="X2053" s="17">
        <f t="shared" si="377"/>
        <v>0</v>
      </c>
      <c r="Y2053" s="16">
        <f t="shared" si="378"/>
        <v>-0.13324191393321991</v>
      </c>
      <c r="Z2053" s="15">
        <f t="shared" si="379"/>
        <v>-100</v>
      </c>
      <c r="AA2053" s="13">
        <v>15.89</v>
      </c>
      <c r="AB2053" s="13">
        <v>672.5</v>
      </c>
      <c r="AC2053" s="13">
        <v>3.59</v>
      </c>
      <c r="AD2053" s="13">
        <v>0</v>
      </c>
      <c r="AE2053" s="18">
        <f t="shared" si="380"/>
        <v>0.33624999999999999</v>
      </c>
      <c r="AF2053" s="18">
        <f t="shared" si="384"/>
        <v>0</v>
      </c>
      <c r="AG2053" s="19">
        <f t="shared" si="381"/>
        <v>-0.33624999999999999</v>
      </c>
      <c r="AH2053" s="16">
        <f t="shared" si="382"/>
        <v>-100</v>
      </c>
      <c r="AI2053" s="16">
        <f t="shared" si="383"/>
        <v>0.20300808606678009</v>
      </c>
      <c r="AJ2053" s="44">
        <v>221112</v>
      </c>
      <c r="AK2053" s="15" t="s">
        <v>686</v>
      </c>
      <c r="AL2053" s="14" t="s">
        <v>57</v>
      </c>
      <c r="AM2053" s="39" t="s">
        <v>58</v>
      </c>
      <c r="AN2053" s="39" t="s">
        <v>59</v>
      </c>
      <c r="AO2053" s="39" t="s">
        <v>60</v>
      </c>
      <c r="AP2053" s="39" t="s">
        <v>61</v>
      </c>
      <c r="AQ2053" s="20"/>
      <c r="AR2053" s="20"/>
      <c r="AS2053" s="20"/>
      <c r="AT2053" s="20"/>
      <c r="AU2053" s="20"/>
      <c r="AV2053" s="20"/>
      <c r="AW2053" s="20"/>
      <c r="AX2053" s="20"/>
      <c r="AY2053" s="20"/>
      <c r="AZ2053" s="20"/>
      <c r="BA2053" s="20"/>
      <c r="BB2053" s="20"/>
    </row>
    <row r="2054" spans="1:54" ht="26.1" hidden="1" customHeight="1" x14ac:dyDescent="0.25">
      <c r="A2054" s="40" t="s">
        <v>19</v>
      </c>
      <c r="B2054" s="13" t="s">
        <v>253</v>
      </c>
      <c r="C2054" s="13" t="s">
        <v>251</v>
      </c>
      <c r="D2054" s="13">
        <v>34005</v>
      </c>
      <c r="E2054" s="13">
        <v>45979</v>
      </c>
      <c r="F2054" s="13" t="s">
        <v>365</v>
      </c>
      <c r="G2054" s="13" t="s">
        <v>331</v>
      </c>
      <c r="H2054" s="13" t="s">
        <v>85</v>
      </c>
      <c r="I2054" s="13" t="s">
        <v>92</v>
      </c>
      <c r="J2054" s="13" t="s">
        <v>366</v>
      </c>
      <c r="K2054" s="4">
        <v>2399</v>
      </c>
      <c r="L2054" s="4">
        <v>32001</v>
      </c>
      <c r="M2054" s="13" t="s">
        <v>36</v>
      </c>
      <c r="N2054" s="15" t="s">
        <v>679</v>
      </c>
      <c r="O2054" s="15">
        <v>1.49490138000241</v>
      </c>
      <c r="P2054" s="15">
        <v>0</v>
      </c>
      <c r="Q2054" s="15">
        <f t="shared" si="373"/>
        <v>-1.49490138000241</v>
      </c>
      <c r="R2054" s="15">
        <f t="shared" si="374"/>
        <v>-100</v>
      </c>
      <c r="S2054" s="15">
        <v>1.304527717830974</v>
      </c>
      <c r="T2054" s="15">
        <v>0</v>
      </c>
      <c r="U2054" s="15">
        <f t="shared" si="375"/>
        <v>-1.304527717830974</v>
      </c>
      <c r="V2054" s="16">
        <f t="shared" si="376"/>
        <v>-100</v>
      </c>
      <c r="W2054" s="17">
        <f t="shared" si="377"/>
        <v>1.4179649106858414E-2</v>
      </c>
      <c r="X2054" s="17">
        <f t="shared" si="377"/>
        <v>0</v>
      </c>
      <c r="Y2054" s="16">
        <f t="shared" si="378"/>
        <v>-1.4179649106858414E-2</v>
      </c>
      <c r="Z2054" s="15">
        <f t="shared" si="379"/>
        <v>-100</v>
      </c>
      <c r="AA2054" s="13">
        <v>1.38</v>
      </c>
      <c r="AB2054" s="13">
        <v>675.05</v>
      </c>
      <c r="AC2054" s="13">
        <v>1.52</v>
      </c>
      <c r="AD2054" s="13">
        <v>0</v>
      </c>
      <c r="AE2054" s="18">
        <f t="shared" si="380"/>
        <v>0.33752499999999996</v>
      </c>
      <c r="AF2054" s="18">
        <f t="shared" si="384"/>
        <v>0</v>
      </c>
      <c r="AG2054" s="19">
        <f t="shared" si="381"/>
        <v>-0.33752499999999996</v>
      </c>
      <c r="AH2054" s="16">
        <f t="shared" si="382"/>
        <v>-100</v>
      </c>
      <c r="AI2054" s="16">
        <f t="shared" si="383"/>
        <v>0.32334535089314154</v>
      </c>
      <c r="AJ2054" s="44">
        <v>221112</v>
      </c>
      <c r="AK2054" s="15" t="s">
        <v>682</v>
      </c>
      <c r="AL2054" s="14" t="s">
        <v>88</v>
      </c>
      <c r="AM2054" s="39" t="s">
        <v>58</v>
      </c>
      <c r="AN2054" s="39" t="s">
        <v>89</v>
      </c>
      <c r="AO2054" s="39" t="s">
        <v>77</v>
      </c>
      <c r="AP2054" s="39" t="s">
        <v>90</v>
      </c>
      <c r="AQ2054" s="20"/>
      <c r="AR2054" s="20"/>
      <c r="AS2054" s="20"/>
      <c r="AT2054" s="20"/>
      <c r="AU2054" s="20"/>
      <c r="AV2054" s="20"/>
      <c r="AW2054" s="20"/>
      <c r="AX2054" s="20"/>
      <c r="AY2054" s="20"/>
      <c r="AZ2054" s="20"/>
      <c r="BA2054" s="20"/>
      <c r="BB2054" s="20"/>
    </row>
    <row r="2055" spans="1:54" ht="26.1" hidden="1" customHeight="1" x14ac:dyDescent="0.25">
      <c r="A2055" s="40" t="s">
        <v>19</v>
      </c>
      <c r="B2055" s="13" t="s">
        <v>253</v>
      </c>
      <c r="C2055" s="13" t="s">
        <v>251</v>
      </c>
      <c r="D2055" s="13">
        <v>34005</v>
      </c>
      <c r="E2055" s="13">
        <v>45979</v>
      </c>
      <c r="F2055" s="13" t="s">
        <v>365</v>
      </c>
      <c r="G2055" s="13" t="s">
        <v>360</v>
      </c>
      <c r="H2055" s="13" t="s">
        <v>85</v>
      </c>
      <c r="I2055" s="13" t="s">
        <v>92</v>
      </c>
      <c r="J2055" s="13" t="s">
        <v>368</v>
      </c>
      <c r="K2055" s="4">
        <v>2399</v>
      </c>
      <c r="L2055" s="4">
        <v>30001</v>
      </c>
      <c r="M2055" s="13" t="s">
        <v>36</v>
      </c>
      <c r="N2055" s="15" t="s">
        <v>679</v>
      </c>
      <c r="O2055" s="15">
        <v>1.6008689400034899</v>
      </c>
      <c r="P2055" s="15">
        <v>0</v>
      </c>
      <c r="Q2055" s="15">
        <f t="shared" si="373"/>
        <v>-1.6008689400034899</v>
      </c>
      <c r="R2055" s="15">
        <f t="shared" si="374"/>
        <v>-100</v>
      </c>
      <c r="S2055" s="15">
        <v>1.3067512185970189</v>
      </c>
      <c r="T2055" s="15">
        <v>0</v>
      </c>
      <c r="U2055" s="15">
        <f t="shared" si="375"/>
        <v>-1.3067512185970189</v>
      </c>
      <c r="V2055" s="16">
        <f t="shared" si="376"/>
        <v>-100</v>
      </c>
      <c r="W2055" s="17">
        <f t="shared" si="377"/>
        <v>1.4203817593445857E-2</v>
      </c>
      <c r="X2055" s="17">
        <f t="shared" si="377"/>
        <v>0</v>
      </c>
      <c r="Y2055" s="16">
        <f t="shared" si="378"/>
        <v>-1.4203817593445857E-2</v>
      </c>
      <c r="Z2055" s="15">
        <f t="shared" si="379"/>
        <v>-100</v>
      </c>
      <c r="AA2055" s="13">
        <v>1.36</v>
      </c>
      <c r="AB2055" s="13">
        <v>677.8</v>
      </c>
      <c r="AC2055" s="13">
        <v>1.36</v>
      </c>
      <c r="AD2055" s="13">
        <v>0</v>
      </c>
      <c r="AE2055" s="18">
        <f t="shared" si="380"/>
        <v>0.33889999999999998</v>
      </c>
      <c r="AF2055" s="18">
        <f t="shared" si="384"/>
        <v>0</v>
      </c>
      <c r="AG2055" s="19">
        <f t="shared" si="381"/>
        <v>-0.33889999999999998</v>
      </c>
      <c r="AH2055" s="16">
        <f t="shared" si="382"/>
        <v>-100</v>
      </c>
      <c r="AI2055" s="16">
        <f t="shared" si="383"/>
        <v>0.32469618240655412</v>
      </c>
      <c r="AJ2055" s="44">
        <v>221112</v>
      </c>
      <c r="AK2055" s="15" t="s">
        <v>682</v>
      </c>
      <c r="AL2055" s="14" t="s">
        <v>76</v>
      </c>
      <c r="AM2055" s="39" t="s">
        <v>58</v>
      </c>
      <c r="AN2055" s="39" t="s">
        <v>59</v>
      </c>
      <c r="AO2055" s="39" t="s">
        <v>77</v>
      </c>
      <c r="AP2055" s="39" t="s">
        <v>61</v>
      </c>
      <c r="AQ2055" s="20"/>
      <c r="AR2055" s="20"/>
      <c r="AS2055" s="20"/>
      <c r="AT2055" s="20"/>
      <c r="AU2055" s="20"/>
      <c r="AV2055" s="20"/>
      <c r="AW2055" s="20"/>
      <c r="AX2055" s="20"/>
      <c r="AY2055" s="20"/>
      <c r="AZ2055" s="20"/>
      <c r="BA2055" s="20"/>
      <c r="BB2055" s="20"/>
    </row>
    <row r="2056" spans="1:54" ht="26.1" hidden="1" customHeight="1" x14ac:dyDescent="0.25">
      <c r="A2056" s="39" t="s">
        <v>30</v>
      </c>
      <c r="B2056" s="13" t="s">
        <v>260</v>
      </c>
      <c r="C2056" s="13" t="s">
        <v>252</v>
      </c>
      <c r="D2056" s="13">
        <v>34023</v>
      </c>
      <c r="E2056" s="13">
        <v>17824</v>
      </c>
      <c r="F2056" s="13" t="s">
        <v>278</v>
      </c>
      <c r="G2056" s="13" t="s">
        <v>313</v>
      </c>
      <c r="H2056" s="13" t="s">
        <v>126</v>
      </c>
      <c r="I2056" s="13" t="s">
        <v>127</v>
      </c>
      <c r="J2056" s="13" t="s">
        <v>401</v>
      </c>
      <c r="K2056" s="4">
        <v>2400</v>
      </c>
      <c r="L2056" s="4">
        <v>19001</v>
      </c>
      <c r="M2056" s="14" t="s">
        <v>34</v>
      </c>
      <c r="N2056" s="15" t="s">
        <v>679</v>
      </c>
      <c r="O2056" s="15">
        <v>4.8707161996150399</v>
      </c>
      <c r="P2056" s="15">
        <v>0</v>
      </c>
      <c r="Q2056" s="15">
        <f t="shared" ref="Q2056:Q2119" si="385">P2056-O2056</f>
        <v>-4.8707161996150399</v>
      </c>
      <c r="R2056" s="15">
        <f t="shared" ref="R2056:R2119" si="386">IFERROR(((P2056-O2056)/O2056)*100,"0.00")</f>
        <v>-100</v>
      </c>
      <c r="S2056" s="15">
        <v>2.6377605156090702</v>
      </c>
      <c r="T2056" s="15">
        <v>0</v>
      </c>
      <c r="U2056" s="15">
        <f t="shared" ref="U2056:U2119" si="387">T2056-S2056</f>
        <v>-2.6377605156090702</v>
      </c>
      <c r="V2056" s="16">
        <f t="shared" ref="V2056:V2119" si="388">IFERROR(((T2056-S2056)/S2056)*100,"NA")</f>
        <v>-100</v>
      </c>
      <c r="W2056" s="17">
        <f t="shared" ref="W2056:X2119" si="389">S2056/92</f>
        <v>2.8671309952272503E-2</v>
      </c>
      <c r="X2056" s="17">
        <f t="shared" si="389"/>
        <v>0</v>
      </c>
      <c r="Y2056" s="16">
        <f t="shared" ref="Y2056:Y2119" si="390">X2056-W2056</f>
        <v>-2.8671309952272503E-2</v>
      </c>
      <c r="Z2056" s="15">
        <f t="shared" ref="Z2056:Z2119" si="391">IFERROR(((X2056-W2056)/W2056)*100,"0.00")</f>
        <v>-100</v>
      </c>
      <c r="AA2056" s="13">
        <v>2.44</v>
      </c>
      <c r="AB2056" s="13">
        <v>683.38</v>
      </c>
      <c r="AC2056" s="13">
        <v>0</v>
      </c>
      <c r="AD2056" s="13">
        <v>0</v>
      </c>
      <c r="AE2056" s="18">
        <f t="shared" ref="AE2056:AE2119" si="392">AB2056/2000</f>
        <v>0.34168999999999999</v>
      </c>
      <c r="AF2056" s="18">
        <f t="shared" si="384"/>
        <v>0</v>
      </c>
      <c r="AG2056" s="19">
        <f t="shared" ref="AG2056:AG2119" si="393">AF2056-AE2056</f>
        <v>-0.34168999999999999</v>
      </c>
      <c r="AH2056" s="16">
        <f t="shared" ref="AH2056:AH2119" si="394">IFERROR(((AF2056-AE2056)/AE2056)*100,"0.00")</f>
        <v>-100</v>
      </c>
      <c r="AI2056" s="16">
        <f t="shared" ref="AI2056:AI2119" si="395">AE2056-W2056</f>
        <v>0.31301869004772748</v>
      </c>
      <c r="AJ2056" s="44">
        <v>221112</v>
      </c>
      <c r="AK2056" s="15" t="s">
        <v>686</v>
      </c>
      <c r="AL2056" s="14" t="s">
        <v>57</v>
      </c>
      <c r="AM2056" s="39" t="s">
        <v>58</v>
      </c>
      <c r="AN2056" s="39" t="s">
        <v>59</v>
      </c>
      <c r="AO2056" s="39" t="s">
        <v>60</v>
      </c>
      <c r="AP2056" s="39" t="s">
        <v>61</v>
      </c>
      <c r="AQ2056" s="20"/>
      <c r="AR2056" s="20"/>
      <c r="AS2056" s="20"/>
      <c r="AT2056" s="20"/>
      <c r="AU2056" s="20"/>
      <c r="AV2056" s="20"/>
      <c r="AW2056" s="20"/>
      <c r="AX2056" s="20"/>
      <c r="AY2056" s="20"/>
      <c r="AZ2056" s="20"/>
      <c r="BA2056" s="20"/>
      <c r="BB2056" s="20"/>
    </row>
    <row r="2057" spans="1:54" ht="26.1" customHeight="1" x14ac:dyDescent="0.25">
      <c r="A2057" s="40" t="s">
        <v>31</v>
      </c>
      <c r="B2057" s="13" t="s">
        <v>31</v>
      </c>
      <c r="C2057" s="13" t="s">
        <v>252</v>
      </c>
      <c r="D2057" s="13">
        <v>34013</v>
      </c>
      <c r="E2057" s="13">
        <v>7627</v>
      </c>
      <c r="F2057" s="13" t="s">
        <v>280</v>
      </c>
      <c r="G2057" s="13" t="s">
        <v>272</v>
      </c>
      <c r="H2057" s="13" t="s">
        <v>132</v>
      </c>
      <c r="I2057" s="13" t="s">
        <v>134</v>
      </c>
      <c r="J2057" s="13" t="s">
        <v>428</v>
      </c>
      <c r="K2057" s="4">
        <v>2401</v>
      </c>
      <c r="L2057" s="4">
        <v>12001</v>
      </c>
      <c r="M2057" s="13" t="s">
        <v>36</v>
      </c>
      <c r="N2057" s="15" t="s">
        <v>679</v>
      </c>
      <c r="O2057" s="15">
        <v>27.170880501627899</v>
      </c>
      <c r="P2057" s="15">
        <v>0</v>
      </c>
      <c r="Q2057" s="15">
        <f t="shared" si="385"/>
        <v>-27.170880501627899</v>
      </c>
      <c r="R2057" s="15">
        <f t="shared" si="386"/>
        <v>-100</v>
      </c>
      <c r="S2057" s="15">
        <v>10.898778680004121</v>
      </c>
      <c r="T2057" s="15">
        <v>0</v>
      </c>
      <c r="U2057" s="15">
        <f t="shared" si="387"/>
        <v>-10.898778680004121</v>
      </c>
      <c r="V2057" s="16">
        <f t="shared" si="388"/>
        <v>-100</v>
      </c>
      <c r="W2057" s="17">
        <f t="shared" si="389"/>
        <v>0.1184649856522187</v>
      </c>
      <c r="X2057" s="17">
        <f t="shared" si="389"/>
        <v>0</v>
      </c>
      <c r="Y2057" s="16">
        <f t="shared" si="390"/>
        <v>-0.1184649856522187</v>
      </c>
      <c r="Z2057" s="15">
        <f t="shared" si="391"/>
        <v>-100</v>
      </c>
      <c r="AA2057" s="13">
        <v>27.25</v>
      </c>
      <c r="AB2057" s="13">
        <v>692.23</v>
      </c>
      <c r="AC2057" s="13">
        <v>3.62</v>
      </c>
      <c r="AD2057" s="13">
        <v>0</v>
      </c>
      <c r="AE2057" s="18">
        <f t="shared" si="392"/>
        <v>0.34611500000000001</v>
      </c>
      <c r="AF2057" s="18">
        <f t="shared" si="384"/>
        <v>0</v>
      </c>
      <c r="AG2057" s="19">
        <f t="shared" si="393"/>
        <v>-0.34611500000000001</v>
      </c>
      <c r="AH2057" s="16">
        <f t="shared" si="394"/>
        <v>-100</v>
      </c>
      <c r="AI2057" s="16">
        <f t="shared" si="395"/>
        <v>0.22765001434778132</v>
      </c>
      <c r="AJ2057" s="44">
        <v>221112</v>
      </c>
      <c r="AK2057" s="15" t="s">
        <v>686</v>
      </c>
      <c r="AL2057" s="14" t="s">
        <v>57</v>
      </c>
      <c r="AM2057" s="39" t="s">
        <v>58</v>
      </c>
      <c r="AN2057" s="39" t="s">
        <v>59</v>
      </c>
      <c r="AO2057" s="39" t="s">
        <v>60</v>
      </c>
      <c r="AP2057" s="39" t="s">
        <v>61</v>
      </c>
      <c r="AQ2057" s="20"/>
      <c r="AR2057" s="20"/>
      <c r="AS2057" s="20"/>
      <c r="AT2057" s="20"/>
      <c r="AU2057" s="20"/>
      <c r="AV2057" s="20"/>
      <c r="AW2057" s="20"/>
      <c r="AX2057" s="20"/>
      <c r="AY2057" s="20"/>
      <c r="AZ2057" s="20"/>
      <c r="BA2057" s="20"/>
      <c r="BB2057" s="20"/>
    </row>
    <row r="2058" spans="1:54" ht="26.1" hidden="1" customHeight="1" x14ac:dyDescent="0.25">
      <c r="A2058" s="40" t="s">
        <v>19</v>
      </c>
      <c r="B2058" s="13" t="s">
        <v>253</v>
      </c>
      <c r="C2058" s="13" t="s">
        <v>251</v>
      </c>
      <c r="D2058" s="13">
        <v>34005</v>
      </c>
      <c r="E2058" s="13">
        <v>45979</v>
      </c>
      <c r="F2058" s="13" t="s">
        <v>365</v>
      </c>
      <c r="G2058" s="13" t="s">
        <v>317</v>
      </c>
      <c r="H2058" s="13" t="s">
        <v>85</v>
      </c>
      <c r="I2058" s="13" t="s">
        <v>92</v>
      </c>
      <c r="J2058" s="13" t="s">
        <v>367</v>
      </c>
      <c r="K2058" s="4">
        <v>2399</v>
      </c>
      <c r="L2058" s="4">
        <v>28001</v>
      </c>
      <c r="M2058" s="13" t="s">
        <v>36</v>
      </c>
      <c r="N2058" s="15" t="s">
        <v>679</v>
      </c>
      <c r="O2058" s="15">
        <v>1.58194903499563</v>
      </c>
      <c r="P2058" s="15">
        <v>0</v>
      </c>
      <c r="Q2058" s="15">
        <f t="shared" si="385"/>
        <v>-1.58194903499563</v>
      </c>
      <c r="R2058" s="15">
        <f t="shared" si="386"/>
        <v>-100</v>
      </c>
      <c r="S2058" s="15">
        <v>1.3483599217847999</v>
      </c>
      <c r="T2058" s="15">
        <v>0</v>
      </c>
      <c r="U2058" s="15">
        <f t="shared" si="387"/>
        <v>-1.3483599217847999</v>
      </c>
      <c r="V2058" s="16">
        <f t="shared" si="388"/>
        <v>-100</v>
      </c>
      <c r="W2058" s="17">
        <f t="shared" si="389"/>
        <v>1.4656086106356521E-2</v>
      </c>
      <c r="X2058" s="17">
        <f t="shared" si="389"/>
        <v>0</v>
      </c>
      <c r="Y2058" s="16">
        <f t="shared" si="390"/>
        <v>-1.4656086106356521E-2</v>
      </c>
      <c r="Z2058" s="15">
        <f t="shared" si="391"/>
        <v>-100</v>
      </c>
      <c r="AA2058" s="13">
        <v>1.39</v>
      </c>
      <c r="AB2058" s="13">
        <v>692.52</v>
      </c>
      <c r="AC2058" s="13">
        <v>1.84</v>
      </c>
      <c r="AD2058" s="13">
        <v>0</v>
      </c>
      <c r="AE2058" s="18">
        <f t="shared" si="392"/>
        <v>0.34626000000000001</v>
      </c>
      <c r="AF2058" s="18">
        <f t="shared" si="384"/>
        <v>0</v>
      </c>
      <c r="AG2058" s="19">
        <f t="shared" si="393"/>
        <v>-0.34626000000000001</v>
      </c>
      <c r="AH2058" s="16">
        <f t="shared" si="394"/>
        <v>-100</v>
      </c>
      <c r="AI2058" s="16">
        <f t="shared" si="395"/>
        <v>0.33160391389364346</v>
      </c>
      <c r="AJ2058" s="44">
        <v>221112</v>
      </c>
      <c r="AK2058" s="15" t="s">
        <v>682</v>
      </c>
      <c r="AL2058" s="14" t="s">
        <v>76</v>
      </c>
      <c r="AM2058" s="39" t="s">
        <v>58</v>
      </c>
      <c r="AN2058" s="39" t="s">
        <v>59</v>
      </c>
      <c r="AO2058" s="39" t="s">
        <v>77</v>
      </c>
      <c r="AP2058" s="39" t="s">
        <v>61</v>
      </c>
      <c r="AQ2058" s="20"/>
      <c r="AR2058" s="20"/>
      <c r="AS2058" s="20"/>
      <c r="AT2058" s="20"/>
      <c r="AU2058" s="20"/>
      <c r="AV2058" s="20"/>
      <c r="AW2058" s="20"/>
      <c r="AX2058" s="20"/>
      <c r="AY2058" s="20"/>
      <c r="AZ2058" s="20"/>
      <c r="BA2058" s="20"/>
      <c r="BB2058" s="20"/>
    </row>
    <row r="2059" spans="1:54" ht="26.1" hidden="1" customHeight="1" x14ac:dyDescent="0.25">
      <c r="A2059" s="40" t="s">
        <v>19</v>
      </c>
      <c r="B2059" s="13" t="s">
        <v>253</v>
      </c>
      <c r="C2059" s="13" t="s">
        <v>251</v>
      </c>
      <c r="D2059" s="13">
        <v>34005</v>
      </c>
      <c r="E2059" s="13">
        <v>45979</v>
      </c>
      <c r="F2059" s="13" t="s">
        <v>365</v>
      </c>
      <c r="G2059" s="13" t="s">
        <v>272</v>
      </c>
      <c r="H2059" s="13" t="s">
        <v>85</v>
      </c>
      <c r="I2059" s="13" t="s">
        <v>92</v>
      </c>
      <c r="J2059" s="13" t="s">
        <v>372</v>
      </c>
      <c r="K2059" s="4">
        <v>2399</v>
      </c>
      <c r="L2059" s="4">
        <v>34001</v>
      </c>
      <c r="M2059" s="13" t="s">
        <v>36</v>
      </c>
      <c r="N2059" s="15" t="s">
        <v>679</v>
      </c>
      <c r="O2059" s="15">
        <v>1.78626146999874</v>
      </c>
      <c r="P2059" s="15">
        <v>0</v>
      </c>
      <c r="Q2059" s="15">
        <f t="shared" si="385"/>
        <v>-1.78626146999874</v>
      </c>
      <c r="R2059" s="15">
        <f t="shared" si="386"/>
        <v>-100</v>
      </c>
      <c r="S2059" s="15">
        <v>1.4560282570579</v>
      </c>
      <c r="T2059" s="15">
        <v>0</v>
      </c>
      <c r="U2059" s="15">
        <f t="shared" si="387"/>
        <v>-1.4560282570579</v>
      </c>
      <c r="V2059" s="16">
        <f t="shared" si="388"/>
        <v>-100</v>
      </c>
      <c r="W2059" s="17">
        <f t="shared" si="389"/>
        <v>1.5826394098455435E-2</v>
      </c>
      <c r="X2059" s="17">
        <f t="shared" si="389"/>
        <v>0</v>
      </c>
      <c r="Y2059" s="16">
        <f t="shared" si="390"/>
        <v>-1.5826394098455435E-2</v>
      </c>
      <c r="Z2059" s="15">
        <f t="shared" si="391"/>
        <v>-100</v>
      </c>
      <c r="AA2059" s="13">
        <v>1.48</v>
      </c>
      <c r="AB2059" s="13">
        <v>694.3</v>
      </c>
      <c r="AC2059" s="13">
        <v>0.63</v>
      </c>
      <c r="AD2059" s="13">
        <v>0</v>
      </c>
      <c r="AE2059" s="18">
        <f t="shared" si="392"/>
        <v>0.34714999999999996</v>
      </c>
      <c r="AF2059" s="18">
        <f t="shared" si="384"/>
        <v>0</v>
      </c>
      <c r="AG2059" s="19">
        <f t="shared" si="393"/>
        <v>-0.34714999999999996</v>
      </c>
      <c r="AH2059" s="16">
        <f t="shared" si="394"/>
        <v>-100</v>
      </c>
      <c r="AI2059" s="16">
        <f t="shared" si="395"/>
        <v>0.33132360590154453</v>
      </c>
      <c r="AJ2059" s="44">
        <v>221112</v>
      </c>
      <c r="AK2059" s="15" t="s">
        <v>682</v>
      </c>
      <c r="AL2059" s="14" t="s">
        <v>88</v>
      </c>
      <c r="AM2059" s="39" t="s">
        <v>58</v>
      </c>
      <c r="AN2059" s="39" t="s">
        <v>89</v>
      </c>
      <c r="AO2059" s="39" t="s">
        <v>77</v>
      </c>
      <c r="AP2059" s="39" t="s">
        <v>90</v>
      </c>
      <c r="AQ2059" s="20"/>
      <c r="AR2059" s="20"/>
      <c r="AS2059" s="20"/>
      <c r="AT2059" s="20"/>
      <c r="AU2059" s="20"/>
      <c r="AV2059" s="20"/>
      <c r="AW2059" s="20"/>
      <c r="AX2059" s="20"/>
      <c r="AY2059" s="20"/>
      <c r="AZ2059" s="20"/>
      <c r="BA2059" s="20"/>
      <c r="BB2059" s="20"/>
    </row>
    <row r="2060" spans="1:54" ht="26.1" hidden="1" customHeight="1" x14ac:dyDescent="0.25">
      <c r="A2060" s="39" t="s">
        <v>31</v>
      </c>
      <c r="B2060" s="13" t="s">
        <v>31</v>
      </c>
      <c r="C2060" s="13" t="s">
        <v>252</v>
      </c>
      <c r="D2060" s="13">
        <v>34013</v>
      </c>
      <c r="E2060" s="13">
        <v>7627</v>
      </c>
      <c r="F2060" s="13" t="s">
        <v>278</v>
      </c>
      <c r="G2060" s="13" t="s">
        <v>276</v>
      </c>
      <c r="H2060" s="13" t="s">
        <v>132</v>
      </c>
      <c r="I2060" s="13" t="s">
        <v>136</v>
      </c>
      <c r="J2060" s="13" t="s">
        <v>460</v>
      </c>
      <c r="K2060" s="4">
        <v>2401</v>
      </c>
      <c r="L2060" s="4">
        <v>14001</v>
      </c>
      <c r="M2060" s="14" t="s">
        <v>35</v>
      </c>
      <c r="N2060" s="15" t="s">
        <v>679</v>
      </c>
      <c r="O2060" s="15">
        <v>22.041313688389799</v>
      </c>
      <c r="P2060" s="15">
        <v>0</v>
      </c>
      <c r="Q2060" s="15">
        <f t="shared" si="385"/>
        <v>-22.041313688389799</v>
      </c>
      <c r="R2060" s="15">
        <f t="shared" si="386"/>
        <v>-100</v>
      </c>
      <c r="S2060" s="15">
        <v>8.7855317405858013</v>
      </c>
      <c r="T2060" s="15">
        <v>0</v>
      </c>
      <c r="U2060" s="15">
        <f t="shared" si="387"/>
        <v>-8.7855317405858013</v>
      </c>
      <c r="V2060" s="16">
        <f t="shared" si="388"/>
        <v>-100</v>
      </c>
      <c r="W2060" s="17">
        <f t="shared" si="389"/>
        <v>9.5494910223758708E-2</v>
      </c>
      <c r="X2060" s="17">
        <f t="shared" si="389"/>
        <v>0</v>
      </c>
      <c r="Y2060" s="16">
        <f t="shared" si="390"/>
        <v>-9.5494910223758708E-2</v>
      </c>
      <c r="Z2060" s="15">
        <f t="shared" si="391"/>
        <v>-100</v>
      </c>
      <c r="AA2060" s="13">
        <v>22.04</v>
      </c>
      <c r="AB2060" s="13">
        <v>697.31</v>
      </c>
      <c r="AC2060" s="13">
        <v>0</v>
      </c>
      <c r="AD2060" s="13">
        <v>590.36</v>
      </c>
      <c r="AE2060" s="18">
        <f t="shared" si="392"/>
        <v>0.34865499999999999</v>
      </c>
      <c r="AF2060" s="18">
        <f t="shared" si="384"/>
        <v>0</v>
      </c>
      <c r="AG2060" s="19">
        <f t="shared" si="393"/>
        <v>-0.34865499999999999</v>
      </c>
      <c r="AH2060" s="16">
        <f t="shared" si="394"/>
        <v>-100</v>
      </c>
      <c r="AI2060" s="16">
        <f t="shared" si="395"/>
        <v>0.25316008977624127</v>
      </c>
      <c r="AJ2060" s="44">
        <v>221112</v>
      </c>
      <c r="AK2060" s="15" t="s">
        <v>686</v>
      </c>
      <c r="AL2060" s="14" t="s">
        <v>57</v>
      </c>
      <c r="AM2060" s="39" t="s">
        <v>58</v>
      </c>
      <c r="AN2060" s="39" t="s">
        <v>59</v>
      </c>
      <c r="AO2060" s="39" t="s">
        <v>60</v>
      </c>
      <c r="AP2060" s="39" t="s">
        <v>61</v>
      </c>
      <c r="AQ2060" s="20"/>
      <c r="AR2060" s="20"/>
      <c r="AS2060" s="20"/>
      <c r="AT2060" s="20"/>
      <c r="AU2060" s="20"/>
      <c r="AV2060" s="20"/>
      <c r="AW2060" s="20"/>
      <c r="AX2060" s="20"/>
      <c r="AY2060" s="20"/>
      <c r="AZ2060" s="20"/>
      <c r="BA2060" s="20"/>
      <c r="BB2060" s="20"/>
    </row>
    <row r="2061" spans="1:54" ht="26.1" hidden="1" customHeight="1" x14ac:dyDescent="0.25">
      <c r="A2061" s="40" t="s">
        <v>13</v>
      </c>
      <c r="B2061" s="13" t="s">
        <v>261</v>
      </c>
      <c r="C2061" s="13" t="s">
        <v>251</v>
      </c>
      <c r="D2061" s="13">
        <v>34029</v>
      </c>
      <c r="E2061" s="13">
        <v>78896</v>
      </c>
      <c r="F2061" s="13" t="s">
        <v>352</v>
      </c>
      <c r="G2061" s="13" t="s">
        <v>313</v>
      </c>
      <c r="H2061" s="13" t="s">
        <v>166</v>
      </c>
      <c r="I2061" s="13" t="s">
        <v>167</v>
      </c>
      <c r="J2061" s="13" t="s">
        <v>520</v>
      </c>
      <c r="K2061" s="4">
        <v>54640</v>
      </c>
      <c r="L2061" s="4">
        <v>2001</v>
      </c>
      <c r="M2061" s="13" t="s">
        <v>36</v>
      </c>
      <c r="N2061" s="15" t="s">
        <v>679</v>
      </c>
      <c r="O2061" s="15">
        <v>18.722595320156</v>
      </c>
      <c r="P2061" s="15">
        <v>25.249311939999998</v>
      </c>
      <c r="Q2061" s="15">
        <f t="shared" si="385"/>
        <v>6.5267166198439988</v>
      </c>
      <c r="R2061" s="15">
        <f t="shared" si="386"/>
        <v>34.860106241881944</v>
      </c>
      <c r="S2061" s="15">
        <v>10.01269941728834</v>
      </c>
      <c r="T2061" s="15">
        <v>14.802105194999999</v>
      </c>
      <c r="U2061" s="15">
        <f t="shared" si="387"/>
        <v>4.789405777711659</v>
      </c>
      <c r="V2061" s="16">
        <f t="shared" si="388"/>
        <v>47.833312257851993</v>
      </c>
      <c r="W2061" s="17">
        <f t="shared" si="389"/>
        <v>0.10883368931835152</v>
      </c>
      <c r="X2061" s="17">
        <f t="shared" si="389"/>
        <v>0.16089244777173911</v>
      </c>
      <c r="Y2061" s="16">
        <f t="shared" si="390"/>
        <v>5.2058758453387588E-2</v>
      </c>
      <c r="Z2061" s="15">
        <f t="shared" si="391"/>
        <v>47.833312257851986</v>
      </c>
      <c r="AA2061" s="13">
        <v>18.899999999999999</v>
      </c>
      <c r="AB2061" s="13">
        <v>700.52</v>
      </c>
      <c r="AC2061" s="13">
        <v>16.2</v>
      </c>
      <c r="AD2061" s="13">
        <v>0</v>
      </c>
      <c r="AE2061" s="18">
        <f t="shared" si="392"/>
        <v>0.35026000000000002</v>
      </c>
      <c r="AF2061" s="18">
        <f t="shared" si="384"/>
        <v>0.51780095951435234</v>
      </c>
      <c r="AG2061" s="19">
        <f t="shared" si="393"/>
        <v>0.16754095951435233</v>
      </c>
      <c r="AH2061" s="16">
        <f t="shared" si="394"/>
        <v>47.833312257851972</v>
      </c>
      <c r="AI2061" s="16">
        <f t="shared" si="395"/>
        <v>0.24142631068164849</v>
      </c>
      <c r="AJ2061" s="44" t="s">
        <v>681</v>
      </c>
      <c r="AK2061" s="15" t="s">
        <v>683</v>
      </c>
      <c r="AL2061" s="14" t="s">
        <v>57</v>
      </c>
      <c r="AM2061" s="39" t="s">
        <v>58</v>
      </c>
      <c r="AN2061" s="39" t="s">
        <v>59</v>
      </c>
      <c r="AO2061" s="39" t="s">
        <v>60</v>
      </c>
      <c r="AP2061" s="39" t="s">
        <v>61</v>
      </c>
      <c r="AQ2061" s="20"/>
      <c r="AR2061" s="20"/>
      <c r="AS2061" s="20"/>
      <c r="AT2061" s="20"/>
      <c r="AU2061" s="20"/>
      <c r="AV2061" s="20"/>
      <c r="AW2061" s="20"/>
      <c r="AX2061" s="20"/>
      <c r="AY2061" s="20"/>
      <c r="AZ2061" s="20"/>
      <c r="BA2061" s="20"/>
      <c r="BB2061" s="20"/>
    </row>
    <row r="2062" spans="1:54" ht="26.1" customHeight="1" x14ac:dyDescent="0.25">
      <c r="A2062" s="40" t="s">
        <v>31</v>
      </c>
      <c r="B2062" s="13" t="s">
        <v>31</v>
      </c>
      <c r="C2062" s="13" t="s">
        <v>252</v>
      </c>
      <c r="D2062" s="13">
        <v>34013</v>
      </c>
      <c r="E2062" s="13">
        <v>7627</v>
      </c>
      <c r="F2062" s="13" t="s">
        <v>278</v>
      </c>
      <c r="G2062" s="13" t="s">
        <v>276</v>
      </c>
      <c r="H2062" s="13" t="s">
        <v>132</v>
      </c>
      <c r="I2062" s="13" t="s">
        <v>136</v>
      </c>
      <c r="J2062" s="13" t="s">
        <v>460</v>
      </c>
      <c r="K2062" s="4">
        <v>2401</v>
      </c>
      <c r="L2062" s="4">
        <v>14001</v>
      </c>
      <c r="M2062" s="13" t="s">
        <v>36</v>
      </c>
      <c r="N2062" s="15" t="s">
        <v>679</v>
      </c>
      <c r="O2062" s="15">
        <v>33.9036450464179</v>
      </c>
      <c r="P2062" s="15">
        <v>0</v>
      </c>
      <c r="Q2062" s="15">
        <f t="shared" si="385"/>
        <v>-33.9036450464179</v>
      </c>
      <c r="R2062" s="15">
        <f t="shared" si="386"/>
        <v>-100</v>
      </c>
      <c r="S2062" s="15">
        <v>14.064493479398418</v>
      </c>
      <c r="T2062" s="15">
        <v>0</v>
      </c>
      <c r="U2062" s="15">
        <f t="shared" si="387"/>
        <v>-14.064493479398418</v>
      </c>
      <c r="V2062" s="16">
        <f t="shared" si="388"/>
        <v>-100</v>
      </c>
      <c r="W2062" s="17">
        <f t="shared" si="389"/>
        <v>0.15287492912389586</v>
      </c>
      <c r="X2062" s="17">
        <f t="shared" si="389"/>
        <v>0</v>
      </c>
      <c r="Y2062" s="16">
        <f t="shared" si="390"/>
        <v>-0.15287492912389586</v>
      </c>
      <c r="Z2062" s="15">
        <f t="shared" si="391"/>
        <v>-100</v>
      </c>
      <c r="AA2062" s="13">
        <v>22.24</v>
      </c>
      <c r="AB2062" s="13">
        <v>703.63</v>
      </c>
      <c r="AC2062" s="13">
        <v>11.28</v>
      </c>
      <c r="AD2062" s="13">
        <v>0</v>
      </c>
      <c r="AE2062" s="18">
        <f t="shared" si="392"/>
        <v>0.35181499999999999</v>
      </c>
      <c r="AF2062" s="18">
        <f t="shared" si="384"/>
        <v>0</v>
      </c>
      <c r="AG2062" s="19">
        <f t="shared" si="393"/>
        <v>-0.35181499999999999</v>
      </c>
      <c r="AH2062" s="16">
        <f t="shared" si="394"/>
        <v>-100</v>
      </c>
      <c r="AI2062" s="16">
        <f t="shared" si="395"/>
        <v>0.19894007087610413</v>
      </c>
      <c r="AJ2062" s="44">
        <v>221112</v>
      </c>
      <c r="AK2062" s="15" t="s">
        <v>686</v>
      </c>
      <c r="AL2062" s="14" t="s">
        <v>57</v>
      </c>
      <c r="AM2062" s="39" t="s">
        <v>58</v>
      </c>
      <c r="AN2062" s="39" t="s">
        <v>59</v>
      </c>
      <c r="AO2062" s="39" t="s">
        <v>60</v>
      </c>
      <c r="AP2062" s="39" t="s">
        <v>61</v>
      </c>
      <c r="AQ2062" s="20"/>
      <c r="AR2062" s="20"/>
      <c r="AS2062" s="20"/>
      <c r="AT2062" s="20"/>
      <c r="AU2062" s="20"/>
      <c r="AV2062" s="20"/>
      <c r="AW2062" s="20"/>
      <c r="AX2062" s="20"/>
      <c r="AY2062" s="20"/>
      <c r="AZ2062" s="20"/>
      <c r="BA2062" s="20"/>
      <c r="BB2062" s="20"/>
    </row>
    <row r="2063" spans="1:54" ht="26.1" customHeight="1" x14ac:dyDescent="0.25">
      <c r="A2063" s="40" t="s">
        <v>29</v>
      </c>
      <c r="B2063" s="13" t="s">
        <v>260</v>
      </c>
      <c r="C2063" s="13" t="s">
        <v>252</v>
      </c>
      <c r="D2063" s="13">
        <v>34023</v>
      </c>
      <c r="E2063" s="13">
        <v>17884</v>
      </c>
      <c r="F2063" s="13" t="s">
        <v>601</v>
      </c>
      <c r="G2063" s="13" t="s">
        <v>276</v>
      </c>
      <c r="H2063" s="13" t="s">
        <v>220</v>
      </c>
      <c r="I2063" s="13" t="s">
        <v>224</v>
      </c>
      <c r="J2063" s="13" t="s">
        <v>600</v>
      </c>
      <c r="K2063" s="4">
        <v>2390</v>
      </c>
      <c r="L2063" s="4">
        <v>12001</v>
      </c>
      <c r="M2063" s="13" t="s">
        <v>36</v>
      </c>
      <c r="N2063" s="15" t="s">
        <v>679</v>
      </c>
      <c r="O2063" s="15">
        <v>1.21358608282527</v>
      </c>
      <c r="P2063" s="15">
        <v>0.64381226800000002</v>
      </c>
      <c r="Q2063" s="15">
        <f t="shared" si="385"/>
        <v>-0.56977381482527001</v>
      </c>
      <c r="R2063" s="15">
        <f t="shared" si="386"/>
        <v>-46.94960027053186</v>
      </c>
      <c r="S2063" s="15">
        <v>0.79695762422186811</v>
      </c>
      <c r="T2063" s="15">
        <v>0.40686857399999998</v>
      </c>
      <c r="U2063" s="15">
        <f t="shared" si="387"/>
        <v>-0.39008905022186813</v>
      </c>
      <c r="V2063" s="16">
        <f t="shared" si="388"/>
        <v>-48.947276287461641</v>
      </c>
      <c r="W2063" s="17">
        <f t="shared" si="389"/>
        <v>8.6625828719768278E-3</v>
      </c>
      <c r="X2063" s="17">
        <f t="shared" si="389"/>
        <v>4.4224844999999997E-3</v>
      </c>
      <c r="Y2063" s="16">
        <f t="shared" si="390"/>
        <v>-4.2400983719768281E-3</v>
      </c>
      <c r="Z2063" s="15">
        <f t="shared" si="391"/>
        <v>-48.947276287461648</v>
      </c>
      <c r="AA2063" s="13">
        <v>2.06</v>
      </c>
      <c r="AB2063" s="13">
        <v>706.43</v>
      </c>
      <c r="AC2063" s="13">
        <v>2.0299999999999998</v>
      </c>
      <c r="AD2063" s="13">
        <v>0</v>
      </c>
      <c r="AE2063" s="18">
        <f t="shared" si="392"/>
        <v>0.353215</v>
      </c>
      <c r="AF2063" s="18">
        <f t="shared" si="384"/>
        <v>0.18032587806124234</v>
      </c>
      <c r="AG2063" s="19">
        <f t="shared" si="393"/>
        <v>-0.17288912193875766</v>
      </c>
      <c r="AH2063" s="16">
        <f t="shared" si="394"/>
        <v>-48.947276287461648</v>
      </c>
      <c r="AI2063" s="16">
        <f t="shared" si="395"/>
        <v>0.34455241712802315</v>
      </c>
      <c r="AJ2063" s="44">
        <v>221112</v>
      </c>
      <c r="AK2063" s="15" t="s">
        <v>686</v>
      </c>
      <c r="AL2063" s="14" t="s">
        <v>57</v>
      </c>
      <c r="AM2063" s="39" t="s">
        <v>58</v>
      </c>
      <c r="AN2063" s="39" t="s">
        <v>59</v>
      </c>
      <c r="AO2063" s="39" t="s">
        <v>60</v>
      </c>
      <c r="AP2063" s="39" t="s">
        <v>61</v>
      </c>
      <c r="AQ2063" s="20"/>
      <c r="AR2063" s="20"/>
      <c r="AS2063" s="20"/>
      <c r="AT2063" s="20"/>
      <c r="AU2063" s="20"/>
      <c r="AV2063" s="20"/>
      <c r="AW2063" s="20"/>
      <c r="AX2063" s="20"/>
      <c r="AY2063" s="20"/>
      <c r="AZ2063" s="20"/>
      <c r="BA2063" s="20"/>
      <c r="BB2063" s="20"/>
    </row>
    <row r="2064" spans="1:54" ht="26.1" customHeight="1" x14ac:dyDescent="0.25">
      <c r="A2064" s="40" t="s">
        <v>42</v>
      </c>
      <c r="B2064" s="13" t="s">
        <v>652</v>
      </c>
      <c r="C2064" s="13" t="s">
        <v>252</v>
      </c>
      <c r="D2064" s="13">
        <v>34039</v>
      </c>
      <c r="E2064" s="13">
        <v>41741</v>
      </c>
      <c r="F2064" s="13" t="s">
        <v>280</v>
      </c>
      <c r="G2064" s="13" t="s">
        <v>311</v>
      </c>
      <c r="H2064" s="13" t="s">
        <v>124</v>
      </c>
      <c r="I2064" s="13" t="s">
        <v>125</v>
      </c>
      <c r="J2064" s="13" t="s">
        <v>398</v>
      </c>
      <c r="K2064" s="4">
        <v>10805</v>
      </c>
      <c r="L2064" s="4">
        <v>2001</v>
      </c>
      <c r="M2064" s="13" t="s">
        <v>36</v>
      </c>
      <c r="N2064" s="15" t="s">
        <v>679</v>
      </c>
      <c r="O2064" s="15">
        <v>108.00085496612699</v>
      </c>
      <c r="P2064" s="15">
        <v>127.6000537</v>
      </c>
      <c r="Q2064" s="15">
        <f t="shared" si="385"/>
        <v>19.59919873387301</v>
      </c>
      <c r="R2064" s="15">
        <f t="shared" si="386"/>
        <v>18.147262574930572</v>
      </c>
      <c r="S2064" s="15">
        <v>29.363511160983471</v>
      </c>
      <c r="T2064" s="15">
        <v>35.661225180000002</v>
      </c>
      <c r="U2064" s="15">
        <f t="shared" si="387"/>
        <v>6.2977140190165315</v>
      </c>
      <c r="V2064" s="16">
        <f t="shared" si="388"/>
        <v>21.447414733509689</v>
      </c>
      <c r="W2064" s="17">
        <f t="shared" si="389"/>
        <v>0.31916859957590732</v>
      </c>
      <c r="X2064" s="17">
        <f t="shared" si="389"/>
        <v>0.38762201282608699</v>
      </c>
      <c r="Y2064" s="16">
        <f t="shared" si="390"/>
        <v>6.8453413250179673E-2</v>
      </c>
      <c r="Z2064" s="15">
        <f t="shared" si="391"/>
        <v>21.447414733509685</v>
      </c>
      <c r="AA2064" s="13">
        <v>107.97</v>
      </c>
      <c r="AB2064" s="13">
        <v>708.57</v>
      </c>
      <c r="AC2064" s="13">
        <v>47.99</v>
      </c>
      <c r="AD2064" s="13">
        <v>0</v>
      </c>
      <c r="AE2064" s="18">
        <f t="shared" si="392"/>
        <v>0.35428500000000002</v>
      </c>
      <c r="AF2064" s="18">
        <f t="shared" ref="AF2064:AF2127" si="396">IFERROR(AE2064+(AE2064*(Z2064/100)),"0.00")</f>
        <v>0.43026997328861483</v>
      </c>
      <c r="AG2064" s="19">
        <f t="shared" si="393"/>
        <v>7.598497328861481E-2</v>
      </c>
      <c r="AH2064" s="16">
        <f t="shared" si="394"/>
        <v>21.447414733509689</v>
      </c>
      <c r="AI2064" s="16">
        <f t="shared" si="395"/>
        <v>3.5116400424092697E-2</v>
      </c>
      <c r="AJ2064" s="44">
        <v>221112</v>
      </c>
      <c r="AK2064" s="15" t="s">
        <v>683</v>
      </c>
      <c r="AL2064" s="14" t="s">
        <v>57</v>
      </c>
      <c r="AM2064" s="39" t="s">
        <v>58</v>
      </c>
      <c r="AN2064" s="39" t="s">
        <v>59</v>
      </c>
      <c r="AO2064" s="39" t="s">
        <v>60</v>
      </c>
      <c r="AP2064" s="39" t="s">
        <v>61</v>
      </c>
      <c r="AQ2064" s="20"/>
      <c r="AR2064" s="20"/>
      <c r="AS2064" s="20"/>
      <c r="AT2064" s="20"/>
      <c r="AU2064" s="20"/>
      <c r="AV2064" s="20"/>
      <c r="AW2064" s="20"/>
      <c r="AX2064" s="20"/>
      <c r="AY2064" s="20"/>
      <c r="AZ2064" s="20"/>
      <c r="BA2064" s="20"/>
      <c r="BB2064" s="20"/>
    </row>
    <row r="2065" spans="1:54" ht="26.1" customHeight="1" x14ac:dyDescent="0.25">
      <c r="A2065" s="40" t="s">
        <v>22</v>
      </c>
      <c r="B2065" s="13" t="s">
        <v>260</v>
      </c>
      <c r="C2065" s="13" t="s">
        <v>252</v>
      </c>
      <c r="D2065" s="13">
        <v>34023</v>
      </c>
      <c r="E2065" s="13">
        <v>18068</v>
      </c>
      <c r="F2065" s="13" t="s">
        <v>278</v>
      </c>
      <c r="G2065" s="13" t="s">
        <v>276</v>
      </c>
      <c r="H2065" s="13" t="s">
        <v>225</v>
      </c>
      <c r="I2065" s="13" t="s">
        <v>226</v>
      </c>
      <c r="J2065" s="13" t="s">
        <v>603</v>
      </c>
      <c r="K2065" s="4">
        <v>2411</v>
      </c>
      <c r="L2065" s="4">
        <v>3</v>
      </c>
      <c r="M2065" s="13" t="s">
        <v>36</v>
      </c>
      <c r="N2065" s="15" t="s">
        <v>679</v>
      </c>
      <c r="O2065" s="15">
        <v>9.6696382445723703</v>
      </c>
      <c r="P2065" s="15">
        <v>106.01258989999999</v>
      </c>
      <c r="Q2065" s="15">
        <f t="shared" si="385"/>
        <v>96.342951655427626</v>
      </c>
      <c r="R2065" s="15">
        <f t="shared" si="386"/>
        <v>996.34494299210769</v>
      </c>
      <c r="S2065" s="15">
        <v>8.6114379524714195</v>
      </c>
      <c r="T2065" s="15">
        <v>46.73986781</v>
      </c>
      <c r="U2065" s="15">
        <f t="shared" si="387"/>
        <v>38.12842985752858</v>
      </c>
      <c r="V2065" s="16">
        <f t="shared" si="388"/>
        <v>442.76496060203277</v>
      </c>
      <c r="W2065" s="17">
        <f t="shared" si="389"/>
        <v>9.3602586439906738E-2</v>
      </c>
      <c r="X2065" s="17">
        <f t="shared" si="389"/>
        <v>0.50804204141304343</v>
      </c>
      <c r="Y2065" s="16">
        <f t="shared" si="390"/>
        <v>0.41443945497313672</v>
      </c>
      <c r="Z2065" s="15">
        <f t="shared" si="391"/>
        <v>442.76496060203277</v>
      </c>
      <c r="AA2065" s="13">
        <v>9.67</v>
      </c>
      <c r="AB2065" s="13">
        <v>723.47</v>
      </c>
      <c r="AC2065" s="13">
        <v>9.14</v>
      </c>
      <c r="AD2065" s="13">
        <v>0</v>
      </c>
      <c r="AE2065" s="18">
        <f t="shared" si="392"/>
        <v>0.36173500000000003</v>
      </c>
      <c r="AF2065" s="18">
        <f t="shared" si="396"/>
        <v>1.9633708302337634</v>
      </c>
      <c r="AG2065" s="19">
        <f t="shared" si="393"/>
        <v>1.6016358302337634</v>
      </c>
      <c r="AH2065" s="16">
        <f t="shared" si="394"/>
        <v>442.76496060203277</v>
      </c>
      <c r="AI2065" s="16">
        <f t="shared" si="395"/>
        <v>0.26813241356009332</v>
      </c>
      <c r="AJ2065" s="44">
        <v>221112</v>
      </c>
      <c r="AK2065" s="15" t="s">
        <v>685</v>
      </c>
      <c r="AL2065" s="14" t="s">
        <v>155</v>
      </c>
      <c r="AM2065" s="39" t="s">
        <v>65</v>
      </c>
      <c r="AN2065" s="39" t="s">
        <v>59</v>
      </c>
      <c r="AO2065" s="39" t="s">
        <v>60</v>
      </c>
      <c r="AP2065" s="39" t="s">
        <v>156</v>
      </c>
      <c r="AQ2065" s="20"/>
      <c r="AR2065" s="20"/>
      <c r="AS2065" s="20"/>
      <c r="AT2065" s="20"/>
      <c r="AU2065" s="20"/>
      <c r="AV2065" s="20"/>
      <c r="AW2065" s="20"/>
      <c r="AX2065" s="20"/>
      <c r="AY2065" s="20"/>
      <c r="AZ2065" s="20"/>
      <c r="BA2065" s="20"/>
      <c r="BB2065" s="20"/>
    </row>
    <row r="2066" spans="1:54" ht="26.1" customHeight="1" x14ac:dyDescent="0.25">
      <c r="A2066" s="40" t="s">
        <v>31</v>
      </c>
      <c r="B2066" s="13" t="s">
        <v>31</v>
      </c>
      <c r="C2066" s="13" t="s">
        <v>252</v>
      </c>
      <c r="D2066" s="13">
        <v>34013</v>
      </c>
      <c r="E2066" s="13">
        <v>7627</v>
      </c>
      <c r="F2066" s="13" t="s">
        <v>280</v>
      </c>
      <c r="G2066" s="13" t="s">
        <v>313</v>
      </c>
      <c r="H2066" s="13" t="s">
        <v>132</v>
      </c>
      <c r="I2066" s="13" t="s">
        <v>134</v>
      </c>
      <c r="J2066" s="13" t="s">
        <v>429</v>
      </c>
      <c r="K2066" s="4">
        <v>2401</v>
      </c>
      <c r="L2066" s="4">
        <v>4001</v>
      </c>
      <c r="M2066" s="13" t="s">
        <v>36</v>
      </c>
      <c r="N2066" s="15" t="s">
        <v>679</v>
      </c>
      <c r="O2066" s="15">
        <v>25.0889275792916</v>
      </c>
      <c r="P2066" s="15">
        <v>0</v>
      </c>
      <c r="Q2066" s="15">
        <f t="shared" si="385"/>
        <v>-25.0889275792916</v>
      </c>
      <c r="R2066" s="15">
        <f t="shared" si="386"/>
        <v>-100</v>
      </c>
      <c r="S2066" s="15">
        <v>11.041195867358709</v>
      </c>
      <c r="T2066" s="15">
        <v>0</v>
      </c>
      <c r="U2066" s="15">
        <f t="shared" si="387"/>
        <v>-11.041195867358709</v>
      </c>
      <c r="V2066" s="16">
        <f t="shared" si="388"/>
        <v>-100</v>
      </c>
      <c r="W2066" s="17">
        <f t="shared" si="389"/>
        <v>0.12001299855824685</v>
      </c>
      <c r="X2066" s="17">
        <f t="shared" si="389"/>
        <v>0</v>
      </c>
      <c r="Y2066" s="16">
        <f t="shared" si="390"/>
        <v>-0.12001299855824685</v>
      </c>
      <c r="Z2066" s="15">
        <f t="shared" si="391"/>
        <v>-100</v>
      </c>
      <c r="AA2066" s="13">
        <v>24.93</v>
      </c>
      <c r="AB2066" s="13">
        <v>726.57</v>
      </c>
      <c r="AC2066" s="13">
        <v>4.18</v>
      </c>
      <c r="AD2066" s="13">
        <v>0</v>
      </c>
      <c r="AE2066" s="18">
        <f t="shared" si="392"/>
        <v>0.36328500000000002</v>
      </c>
      <c r="AF2066" s="18">
        <f t="shared" si="396"/>
        <v>0</v>
      </c>
      <c r="AG2066" s="19">
        <f t="shared" si="393"/>
        <v>-0.36328500000000002</v>
      </c>
      <c r="AH2066" s="16">
        <f t="shared" si="394"/>
        <v>-100</v>
      </c>
      <c r="AI2066" s="16">
        <f t="shared" si="395"/>
        <v>0.24327200144175318</v>
      </c>
      <c r="AJ2066" s="44">
        <v>221112</v>
      </c>
      <c r="AK2066" s="15" t="s">
        <v>686</v>
      </c>
      <c r="AL2066" s="14" t="s">
        <v>57</v>
      </c>
      <c r="AM2066" s="39" t="s">
        <v>58</v>
      </c>
      <c r="AN2066" s="39" t="s">
        <v>59</v>
      </c>
      <c r="AO2066" s="39" t="s">
        <v>60</v>
      </c>
      <c r="AP2066" s="39" t="s">
        <v>61</v>
      </c>
      <c r="AQ2066" s="20"/>
      <c r="AR2066" s="20"/>
      <c r="AS2066" s="20"/>
      <c r="AT2066" s="20"/>
      <c r="AU2066" s="20"/>
      <c r="AV2066" s="20"/>
      <c r="AW2066" s="20"/>
      <c r="AX2066" s="20"/>
      <c r="AY2066" s="20"/>
      <c r="AZ2066" s="20"/>
      <c r="BA2066" s="20"/>
      <c r="BB2066" s="20"/>
    </row>
    <row r="2067" spans="1:54" ht="26.1" customHeight="1" x14ac:dyDescent="0.25">
      <c r="A2067" s="40" t="s">
        <v>22</v>
      </c>
      <c r="B2067" s="13" t="s">
        <v>260</v>
      </c>
      <c r="C2067" s="13" t="s">
        <v>252</v>
      </c>
      <c r="D2067" s="13">
        <v>34023</v>
      </c>
      <c r="E2067" s="13">
        <v>18068</v>
      </c>
      <c r="F2067" s="13" t="s">
        <v>280</v>
      </c>
      <c r="G2067" s="13" t="s">
        <v>276</v>
      </c>
      <c r="H2067" s="13" t="s">
        <v>225</v>
      </c>
      <c r="I2067" s="13" t="s">
        <v>228</v>
      </c>
      <c r="J2067" s="13" t="s">
        <v>605</v>
      </c>
      <c r="K2067" s="4">
        <v>2411</v>
      </c>
      <c r="L2067" s="4">
        <v>2</v>
      </c>
      <c r="M2067" s="13" t="s">
        <v>36</v>
      </c>
      <c r="N2067" s="15" t="s">
        <v>679</v>
      </c>
      <c r="O2067" s="15">
        <v>10.0317273035411</v>
      </c>
      <c r="P2067" s="15">
        <v>114.29482350000001</v>
      </c>
      <c r="Q2067" s="15">
        <f t="shared" si="385"/>
        <v>104.2630961964589</v>
      </c>
      <c r="R2067" s="15">
        <f t="shared" si="386"/>
        <v>1039.3334372202787</v>
      </c>
      <c r="S2067" s="15">
        <v>9.4575867146168981</v>
      </c>
      <c r="T2067" s="15">
        <v>50.391419990000003</v>
      </c>
      <c r="U2067" s="15">
        <f t="shared" si="387"/>
        <v>40.933833275383108</v>
      </c>
      <c r="V2067" s="16">
        <f t="shared" si="388"/>
        <v>432.81478151417855</v>
      </c>
      <c r="W2067" s="17">
        <f t="shared" si="389"/>
        <v>0.10279985559366193</v>
      </c>
      <c r="X2067" s="17">
        <f t="shared" si="389"/>
        <v>0.5477328259782609</v>
      </c>
      <c r="Y2067" s="16">
        <f t="shared" si="390"/>
        <v>0.44493297038459895</v>
      </c>
      <c r="Z2067" s="15">
        <f t="shared" si="391"/>
        <v>432.81478151417855</v>
      </c>
      <c r="AA2067" s="13">
        <v>10.029999999999999</v>
      </c>
      <c r="AB2067" s="13">
        <v>728.37</v>
      </c>
      <c r="AC2067" s="13">
        <v>10.029999999999999</v>
      </c>
      <c r="AD2067" s="13">
        <v>0</v>
      </c>
      <c r="AE2067" s="18">
        <f t="shared" si="392"/>
        <v>0.36418499999999998</v>
      </c>
      <c r="AF2067" s="18">
        <f t="shared" si="396"/>
        <v>1.9404315120574112</v>
      </c>
      <c r="AG2067" s="19">
        <f t="shared" si="393"/>
        <v>1.5762465120574112</v>
      </c>
      <c r="AH2067" s="16">
        <f t="shared" si="394"/>
        <v>432.81478151417855</v>
      </c>
      <c r="AI2067" s="16">
        <f t="shared" si="395"/>
        <v>0.26138514440633803</v>
      </c>
      <c r="AJ2067" s="44">
        <v>221112</v>
      </c>
      <c r="AK2067" s="15" t="s">
        <v>685</v>
      </c>
      <c r="AL2067" s="14" t="s">
        <v>155</v>
      </c>
      <c r="AM2067" s="39" t="s">
        <v>65</v>
      </c>
      <c r="AN2067" s="39" t="s">
        <v>59</v>
      </c>
      <c r="AO2067" s="39" t="s">
        <v>60</v>
      </c>
      <c r="AP2067" s="39" t="s">
        <v>156</v>
      </c>
      <c r="AQ2067" s="20"/>
      <c r="AR2067" s="20"/>
      <c r="AS2067" s="20"/>
      <c r="AT2067" s="20"/>
      <c r="AU2067" s="20"/>
      <c r="AV2067" s="20"/>
      <c r="AW2067" s="20"/>
      <c r="AX2067" s="20"/>
      <c r="AY2067" s="20"/>
      <c r="AZ2067" s="20"/>
      <c r="BA2067" s="20"/>
      <c r="BB2067" s="20"/>
    </row>
    <row r="2068" spans="1:54" ht="26.1" hidden="1" customHeight="1" x14ac:dyDescent="0.25">
      <c r="A2068" s="39" t="s">
        <v>31</v>
      </c>
      <c r="B2068" s="13" t="s">
        <v>31</v>
      </c>
      <c r="C2068" s="13" t="s">
        <v>252</v>
      </c>
      <c r="D2068" s="13">
        <v>34013</v>
      </c>
      <c r="E2068" s="13">
        <v>7627</v>
      </c>
      <c r="F2068" s="13" t="s">
        <v>278</v>
      </c>
      <c r="G2068" s="13" t="s">
        <v>313</v>
      </c>
      <c r="H2068" s="13" t="s">
        <v>132</v>
      </c>
      <c r="I2068" s="13" t="s">
        <v>136</v>
      </c>
      <c r="J2068" s="13" t="s">
        <v>455</v>
      </c>
      <c r="K2068" s="4">
        <v>2401</v>
      </c>
      <c r="L2068" s="4">
        <v>16001</v>
      </c>
      <c r="M2068" s="14" t="s">
        <v>35</v>
      </c>
      <c r="N2068" s="15" t="s">
        <v>679</v>
      </c>
      <c r="O2068" s="15">
        <v>20.707941463023801</v>
      </c>
      <c r="P2068" s="15">
        <v>0</v>
      </c>
      <c r="Q2068" s="15">
        <f t="shared" si="385"/>
        <v>-20.707941463023801</v>
      </c>
      <c r="R2068" s="15">
        <f t="shared" si="386"/>
        <v>-100</v>
      </c>
      <c r="S2068" s="15">
        <v>8.6673510648386092</v>
      </c>
      <c r="T2068" s="15">
        <v>0</v>
      </c>
      <c r="U2068" s="15">
        <f t="shared" si="387"/>
        <v>-8.6673510648386092</v>
      </c>
      <c r="V2068" s="16">
        <f t="shared" si="388"/>
        <v>-100</v>
      </c>
      <c r="W2068" s="17">
        <f t="shared" si="389"/>
        <v>9.4210337661289237E-2</v>
      </c>
      <c r="X2068" s="17">
        <f t="shared" si="389"/>
        <v>0</v>
      </c>
      <c r="Y2068" s="16">
        <f t="shared" si="390"/>
        <v>-9.4210337661289237E-2</v>
      </c>
      <c r="Z2068" s="15">
        <f t="shared" si="391"/>
        <v>-100</v>
      </c>
      <c r="AA2068" s="13">
        <v>20.71</v>
      </c>
      <c r="AB2068" s="13">
        <v>738.25</v>
      </c>
      <c r="AC2068" s="13">
        <v>0</v>
      </c>
      <c r="AD2068" s="13">
        <v>599.22</v>
      </c>
      <c r="AE2068" s="18">
        <f t="shared" si="392"/>
        <v>0.36912499999999998</v>
      </c>
      <c r="AF2068" s="18">
        <f t="shared" si="396"/>
        <v>0</v>
      </c>
      <c r="AG2068" s="19">
        <f t="shared" si="393"/>
        <v>-0.36912499999999998</v>
      </c>
      <c r="AH2068" s="16">
        <f t="shared" si="394"/>
        <v>-100</v>
      </c>
      <c r="AI2068" s="16">
        <f t="shared" si="395"/>
        <v>0.27491466233871076</v>
      </c>
      <c r="AJ2068" s="44">
        <v>221112</v>
      </c>
      <c r="AK2068" s="15" t="s">
        <v>686</v>
      </c>
      <c r="AL2068" s="14" t="s">
        <v>57</v>
      </c>
      <c r="AM2068" s="39" t="s">
        <v>58</v>
      </c>
      <c r="AN2068" s="39" t="s">
        <v>59</v>
      </c>
      <c r="AO2068" s="39" t="s">
        <v>60</v>
      </c>
      <c r="AP2068" s="39" t="s">
        <v>61</v>
      </c>
      <c r="AQ2068" s="20"/>
      <c r="AR2068" s="20"/>
      <c r="AS2068" s="20"/>
      <c r="AT2068" s="20"/>
      <c r="AU2068" s="20"/>
      <c r="AV2068" s="20"/>
      <c r="AW2068" s="20"/>
      <c r="AX2068" s="20"/>
      <c r="AY2068" s="20"/>
      <c r="AZ2068" s="20"/>
      <c r="BA2068" s="20"/>
      <c r="BB2068" s="20"/>
    </row>
    <row r="2069" spans="1:54" ht="26.1" customHeight="1" x14ac:dyDescent="0.25">
      <c r="A2069" s="40" t="s">
        <v>22</v>
      </c>
      <c r="B2069" s="13" t="s">
        <v>260</v>
      </c>
      <c r="C2069" s="13" t="s">
        <v>252</v>
      </c>
      <c r="D2069" s="13">
        <v>34023</v>
      </c>
      <c r="E2069" s="13">
        <v>18068</v>
      </c>
      <c r="F2069" s="13" t="s">
        <v>352</v>
      </c>
      <c r="G2069" s="13" t="s">
        <v>276</v>
      </c>
      <c r="H2069" s="13" t="s">
        <v>225</v>
      </c>
      <c r="I2069" s="13" t="s">
        <v>229</v>
      </c>
      <c r="J2069" s="13" t="s">
        <v>606</v>
      </c>
      <c r="K2069" s="4">
        <v>2411</v>
      </c>
      <c r="L2069" s="4">
        <v>4</v>
      </c>
      <c r="M2069" s="13" t="s">
        <v>36</v>
      </c>
      <c r="N2069" s="15" t="s">
        <v>679</v>
      </c>
      <c r="O2069" s="15">
        <v>11.6907358505985</v>
      </c>
      <c r="P2069" s="15">
        <v>112.6383768</v>
      </c>
      <c r="Q2069" s="15">
        <f t="shared" si="385"/>
        <v>100.9476409494015</v>
      </c>
      <c r="R2069" s="15">
        <f t="shared" si="386"/>
        <v>863.4840632741998</v>
      </c>
      <c r="S2069" s="15">
        <v>11.039676602696801</v>
      </c>
      <c r="T2069" s="15">
        <v>49.66110956</v>
      </c>
      <c r="U2069" s="15">
        <f t="shared" si="387"/>
        <v>38.621432957303199</v>
      </c>
      <c r="V2069" s="16">
        <f t="shared" si="388"/>
        <v>349.84206827099132</v>
      </c>
      <c r="W2069" s="17">
        <f t="shared" si="389"/>
        <v>0.11999648481192175</v>
      </c>
      <c r="X2069" s="17">
        <f t="shared" si="389"/>
        <v>0.53979466913043483</v>
      </c>
      <c r="Y2069" s="16">
        <f t="shared" si="390"/>
        <v>0.41979818431851307</v>
      </c>
      <c r="Z2069" s="15">
        <f t="shared" si="391"/>
        <v>349.84206827099132</v>
      </c>
      <c r="AA2069" s="13">
        <v>11.65</v>
      </c>
      <c r="AB2069" s="13">
        <v>744.58</v>
      </c>
      <c r="AC2069" s="13">
        <v>11.65</v>
      </c>
      <c r="AD2069" s="13">
        <v>0</v>
      </c>
      <c r="AE2069" s="18">
        <f t="shared" si="392"/>
        <v>0.37229000000000001</v>
      </c>
      <c r="AF2069" s="18">
        <f t="shared" si="396"/>
        <v>1.6747170359660737</v>
      </c>
      <c r="AG2069" s="19">
        <f t="shared" si="393"/>
        <v>1.3024270359660737</v>
      </c>
      <c r="AH2069" s="16">
        <f t="shared" si="394"/>
        <v>349.84206827099132</v>
      </c>
      <c r="AI2069" s="16">
        <f t="shared" si="395"/>
        <v>0.25229351518807824</v>
      </c>
      <c r="AJ2069" s="44">
        <v>221112</v>
      </c>
      <c r="AK2069" s="15" t="s">
        <v>685</v>
      </c>
      <c r="AL2069" s="14" t="s">
        <v>155</v>
      </c>
      <c r="AM2069" s="39" t="s">
        <v>65</v>
      </c>
      <c r="AN2069" s="39" t="s">
        <v>59</v>
      </c>
      <c r="AO2069" s="39" t="s">
        <v>60</v>
      </c>
      <c r="AP2069" s="39" t="s">
        <v>156</v>
      </c>
      <c r="AQ2069" s="20"/>
      <c r="AR2069" s="20"/>
      <c r="AS2069" s="20"/>
      <c r="AT2069" s="20"/>
      <c r="AU2069" s="20"/>
      <c r="AV2069" s="20"/>
      <c r="AW2069" s="20"/>
      <c r="AX2069" s="20"/>
      <c r="AY2069" s="20"/>
      <c r="AZ2069" s="20"/>
      <c r="BA2069" s="20"/>
      <c r="BB2069" s="20"/>
    </row>
    <row r="2070" spans="1:54" ht="26.1" customHeight="1" x14ac:dyDescent="0.25">
      <c r="A2070" s="40" t="s">
        <v>31</v>
      </c>
      <c r="B2070" s="13" t="s">
        <v>31</v>
      </c>
      <c r="C2070" s="13" t="s">
        <v>252</v>
      </c>
      <c r="D2070" s="13">
        <v>34013</v>
      </c>
      <c r="E2070" s="13">
        <v>7627</v>
      </c>
      <c r="F2070" s="13" t="s">
        <v>278</v>
      </c>
      <c r="G2070" s="13" t="s">
        <v>313</v>
      </c>
      <c r="H2070" s="13" t="s">
        <v>132</v>
      </c>
      <c r="I2070" s="13" t="s">
        <v>136</v>
      </c>
      <c r="J2070" s="13" t="s">
        <v>455</v>
      </c>
      <c r="K2070" s="4">
        <v>2401</v>
      </c>
      <c r="L2070" s="4">
        <v>16001</v>
      </c>
      <c r="M2070" s="13" t="s">
        <v>36</v>
      </c>
      <c r="N2070" s="15" t="s">
        <v>679</v>
      </c>
      <c r="O2070" s="15">
        <v>31.896329556082399</v>
      </c>
      <c r="P2070" s="15">
        <v>0</v>
      </c>
      <c r="Q2070" s="15">
        <f t="shared" si="385"/>
        <v>-31.896329556082399</v>
      </c>
      <c r="R2070" s="15">
        <f t="shared" si="386"/>
        <v>-100</v>
      </c>
      <c r="S2070" s="15">
        <v>13.64865915804779</v>
      </c>
      <c r="T2070" s="15">
        <v>0</v>
      </c>
      <c r="U2070" s="15">
        <f t="shared" si="387"/>
        <v>-13.64865915804779</v>
      </c>
      <c r="V2070" s="16">
        <f t="shared" si="388"/>
        <v>-100</v>
      </c>
      <c r="W2070" s="17">
        <f t="shared" si="389"/>
        <v>0.14835499084834555</v>
      </c>
      <c r="X2070" s="17">
        <f t="shared" si="389"/>
        <v>0</v>
      </c>
      <c r="Y2070" s="16">
        <f t="shared" si="390"/>
        <v>-0.14835499084834555</v>
      </c>
      <c r="Z2070" s="15">
        <f t="shared" si="391"/>
        <v>-100</v>
      </c>
      <c r="AA2070" s="13">
        <v>20.9</v>
      </c>
      <c r="AB2070" s="13">
        <v>744.93</v>
      </c>
      <c r="AC2070" s="13">
        <v>3.88</v>
      </c>
      <c r="AD2070" s="13">
        <v>0</v>
      </c>
      <c r="AE2070" s="18">
        <f t="shared" si="392"/>
        <v>0.37246499999999999</v>
      </c>
      <c r="AF2070" s="18">
        <f t="shared" si="396"/>
        <v>0</v>
      </c>
      <c r="AG2070" s="19">
        <f t="shared" si="393"/>
        <v>-0.37246499999999999</v>
      </c>
      <c r="AH2070" s="16">
        <f t="shared" si="394"/>
        <v>-100</v>
      </c>
      <c r="AI2070" s="16">
        <f t="shared" si="395"/>
        <v>0.22411000915165444</v>
      </c>
      <c r="AJ2070" s="44">
        <v>221112</v>
      </c>
      <c r="AK2070" s="15" t="s">
        <v>686</v>
      </c>
      <c r="AL2070" s="14" t="s">
        <v>57</v>
      </c>
      <c r="AM2070" s="39" t="s">
        <v>58</v>
      </c>
      <c r="AN2070" s="39" t="s">
        <v>59</v>
      </c>
      <c r="AO2070" s="39" t="s">
        <v>60</v>
      </c>
      <c r="AP2070" s="39" t="s">
        <v>61</v>
      </c>
      <c r="AQ2070" s="20"/>
      <c r="AR2070" s="20"/>
      <c r="AS2070" s="20"/>
      <c r="AT2070" s="20"/>
      <c r="AU2070" s="20"/>
      <c r="AV2070" s="20"/>
      <c r="AW2070" s="20"/>
      <c r="AX2070" s="20"/>
      <c r="AY2070" s="20"/>
      <c r="AZ2070" s="20"/>
      <c r="BA2070" s="20"/>
      <c r="BB2070" s="20"/>
    </row>
    <row r="2071" spans="1:54" ht="26.1" hidden="1" customHeight="1" x14ac:dyDescent="0.25">
      <c r="A2071" s="40" t="s">
        <v>19</v>
      </c>
      <c r="B2071" s="13" t="s">
        <v>253</v>
      </c>
      <c r="C2071" s="13" t="s">
        <v>251</v>
      </c>
      <c r="D2071" s="13">
        <v>34005</v>
      </c>
      <c r="E2071" s="13">
        <v>45979</v>
      </c>
      <c r="F2071" s="13" t="s">
        <v>354</v>
      </c>
      <c r="G2071" s="13" t="s">
        <v>313</v>
      </c>
      <c r="H2071" s="13" t="s">
        <v>85</v>
      </c>
      <c r="I2071" s="13" t="s">
        <v>91</v>
      </c>
      <c r="J2071" s="13" t="s">
        <v>357</v>
      </c>
      <c r="K2071" s="4">
        <v>2399</v>
      </c>
      <c r="L2071" s="4">
        <v>14001</v>
      </c>
      <c r="M2071" s="13" t="s">
        <v>36</v>
      </c>
      <c r="N2071" s="15" t="s">
        <v>679</v>
      </c>
      <c r="O2071" s="15">
        <v>1.9852111200006</v>
      </c>
      <c r="P2071" s="15">
        <v>0</v>
      </c>
      <c r="Q2071" s="15">
        <f t="shared" si="385"/>
        <v>-1.9852111200006</v>
      </c>
      <c r="R2071" s="15">
        <f t="shared" si="386"/>
        <v>-100</v>
      </c>
      <c r="S2071" s="15">
        <v>1.153379700000581</v>
      </c>
      <c r="T2071" s="15">
        <v>0</v>
      </c>
      <c r="U2071" s="15">
        <f t="shared" si="387"/>
        <v>-1.153379700000581</v>
      </c>
      <c r="V2071" s="16">
        <f t="shared" si="388"/>
        <v>-100</v>
      </c>
      <c r="W2071" s="17">
        <f t="shared" si="389"/>
        <v>1.2536735869571533E-2</v>
      </c>
      <c r="X2071" s="17">
        <f t="shared" si="389"/>
        <v>0</v>
      </c>
      <c r="Y2071" s="16">
        <f t="shared" si="390"/>
        <v>-1.2536735869571533E-2</v>
      </c>
      <c r="Z2071" s="15">
        <f t="shared" si="391"/>
        <v>-100</v>
      </c>
      <c r="AA2071" s="13">
        <v>2.1800000000000002</v>
      </c>
      <c r="AB2071" s="13">
        <v>754.93</v>
      </c>
      <c r="AC2071" s="13">
        <v>0</v>
      </c>
      <c r="AD2071" s="13">
        <v>0</v>
      </c>
      <c r="AE2071" s="18">
        <f t="shared" si="392"/>
        <v>0.37746499999999999</v>
      </c>
      <c r="AF2071" s="18">
        <f t="shared" si="396"/>
        <v>0</v>
      </c>
      <c r="AG2071" s="19">
        <f t="shared" si="393"/>
        <v>-0.37746499999999999</v>
      </c>
      <c r="AH2071" s="16">
        <f t="shared" si="394"/>
        <v>-100</v>
      </c>
      <c r="AI2071" s="16">
        <f t="shared" si="395"/>
        <v>0.36492826413042845</v>
      </c>
      <c r="AJ2071" s="44">
        <v>221112</v>
      </c>
      <c r="AK2071" s="15" t="s">
        <v>682</v>
      </c>
      <c r="AL2071" s="14" t="s">
        <v>76</v>
      </c>
      <c r="AM2071" s="39" t="s">
        <v>58</v>
      </c>
      <c r="AN2071" s="39" t="s">
        <v>59</v>
      </c>
      <c r="AO2071" s="39" t="s">
        <v>77</v>
      </c>
      <c r="AP2071" s="39" t="s">
        <v>61</v>
      </c>
      <c r="AQ2071" s="20"/>
      <c r="AR2071" s="20"/>
      <c r="AS2071" s="20"/>
      <c r="AT2071" s="20"/>
      <c r="AU2071" s="20"/>
      <c r="AV2071" s="20"/>
      <c r="AW2071" s="20"/>
      <c r="AX2071" s="20"/>
      <c r="AY2071" s="20"/>
      <c r="AZ2071" s="20"/>
      <c r="BA2071" s="20"/>
      <c r="BB2071" s="20"/>
    </row>
    <row r="2072" spans="1:54" ht="26.1" customHeight="1" x14ac:dyDescent="0.25">
      <c r="A2072" s="40" t="s">
        <v>9</v>
      </c>
      <c r="B2072" s="13" t="s">
        <v>258</v>
      </c>
      <c r="C2072" s="13" t="s">
        <v>252</v>
      </c>
      <c r="D2072" s="13">
        <v>34019</v>
      </c>
      <c r="E2072" s="13">
        <v>80002</v>
      </c>
      <c r="F2072" s="13" t="s">
        <v>480</v>
      </c>
      <c r="G2072" s="13" t="s">
        <v>276</v>
      </c>
      <c r="H2072" s="13" t="s">
        <v>140</v>
      </c>
      <c r="I2072" s="13" t="s">
        <v>141</v>
      </c>
      <c r="J2072" s="13" t="s">
        <v>479</v>
      </c>
      <c r="K2072" s="4">
        <v>2393</v>
      </c>
      <c r="L2072" s="4">
        <v>4</v>
      </c>
      <c r="M2072" s="13" t="s">
        <v>36</v>
      </c>
      <c r="N2072" s="15" t="s">
        <v>679</v>
      </c>
      <c r="O2072" s="15">
        <v>5.70104199998182</v>
      </c>
      <c r="P2072" s="15">
        <v>16.173817679999999</v>
      </c>
      <c r="Q2072" s="15">
        <f t="shared" si="385"/>
        <v>10.472775680018179</v>
      </c>
      <c r="R2072" s="15">
        <f t="shared" si="386"/>
        <v>183.6993251418175</v>
      </c>
      <c r="S2072" s="15">
        <v>5.3794979506941596</v>
      </c>
      <c r="T2072" s="15">
        <v>14.924282902</v>
      </c>
      <c r="U2072" s="15">
        <f t="shared" si="387"/>
        <v>9.5447849513058394</v>
      </c>
      <c r="V2072" s="16">
        <f t="shared" si="388"/>
        <v>177.42891695077606</v>
      </c>
      <c r="W2072" s="17">
        <f t="shared" si="389"/>
        <v>5.8472803811893036E-2</v>
      </c>
      <c r="X2072" s="17">
        <f t="shared" si="389"/>
        <v>0.16222046632608694</v>
      </c>
      <c r="Y2072" s="16">
        <f t="shared" si="390"/>
        <v>0.1037476625141939</v>
      </c>
      <c r="Z2072" s="15">
        <f t="shared" si="391"/>
        <v>177.42891695077603</v>
      </c>
      <c r="AA2072" s="13">
        <v>5.7</v>
      </c>
      <c r="AB2072" s="13">
        <v>771.42</v>
      </c>
      <c r="AC2072" s="13">
        <v>5.7</v>
      </c>
      <c r="AD2072" s="13">
        <v>0</v>
      </c>
      <c r="AE2072" s="18">
        <f t="shared" si="392"/>
        <v>0.38571</v>
      </c>
      <c r="AF2072" s="18">
        <f t="shared" si="396"/>
        <v>1.0700710755708382</v>
      </c>
      <c r="AG2072" s="19">
        <f t="shared" si="393"/>
        <v>0.68436107557083825</v>
      </c>
      <c r="AH2072" s="16">
        <f t="shared" si="394"/>
        <v>177.42891695077603</v>
      </c>
      <c r="AI2072" s="16">
        <f t="shared" si="395"/>
        <v>0.32723719618810698</v>
      </c>
      <c r="AJ2072" s="44">
        <v>221112</v>
      </c>
      <c r="AK2072" s="15" t="s">
        <v>683</v>
      </c>
      <c r="AL2072" s="14" t="s">
        <v>57</v>
      </c>
      <c r="AM2072" s="39" t="s">
        <v>58</v>
      </c>
      <c r="AN2072" s="39" t="s">
        <v>59</v>
      </c>
      <c r="AO2072" s="39" t="s">
        <v>60</v>
      </c>
      <c r="AP2072" s="39" t="s">
        <v>61</v>
      </c>
      <c r="AQ2072" s="20"/>
      <c r="AR2072" s="20"/>
      <c r="AS2072" s="20"/>
      <c r="AT2072" s="20"/>
      <c r="AU2072" s="20"/>
      <c r="AV2072" s="20"/>
      <c r="AW2072" s="20"/>
      <c r="AX2072" s="20"/>
      <c r="AY2072" s="20"/>
      <c r="AZ2072" s="20"/>
      <c r="BA2072" s="20"/>
      <c r="BB2072" s="20"/>
    </row>
    <row r="2073" spans="1:54" ht="26.1" hidden="1" customHeight="1" x14ac:dyDescent="0.25">
      <c r="A2073" s="40" t="s">
        <v>25</v>
      </c>
      <c r="B2073" s="13" t="s">
        <v>24</v>
      </c>
      <c r="C2073" s="13" t="s">
        <v>251</v>
      </c>
      <c r="D2073" s="13">
        <v>34011</v>
      </c>
      <c r="E2073" s="13">
        <v>75482</v>
      </c>
      <c r="F2073" s="13" t="s">
        <v>271</v>
      </c>
      <c r="G2073" s="13" t="s">
        <v>276</v>
      </c>
      <c r="H2073" s="13" t="s">
        <v>243</v>
      </c>
      <c r="I2073" s="13" t="s">
        <v>244</v>
      </c>
      <c r="J2073" s="13" t="s">
        <v>634</v>
      </c>
      <c r="K2073" s="4">
        <v>6776</v>
      </c>
      <c r="L2073" s="4">
        <v>2001</v>
      </c>
      <c r="M2073" s="13" t="s">
        <v>36</v>
      </c>
      <c r="N2073" s="15" t="s">
        <v>679</v>
      </c>
      <c r="O2073" s="15">
        <v>4.4618027956653599</v>
      </c>
      <c r="P2073" s="15">
        <v>2.8334764410000002</v>
      </c>
      <c r="Q2073" s="15">
        <f t="shared" si="385"/>
        <v>-1.6283263546653597</v>
      </c>
      <c r="R2073" s="15">
        <f t="shared" si="386"/>
        <v>-36.494807799378279</v>
      </c>
      <c r="S2073" s="15">
        <v>2.8224133805390141</v>
      </c>
      <c r="T2073" s="15">
        <v>1.8388595840000002</v>
      </c>
      <c r="U2073" s="15">
        <f t="shared" si="387"/>
        <v>-0.98355379653901398</v>
      </c>
      <c r="V2073" s="16">
        <f t="shared" si="388"/>
        <v>-34.847971006684304</v>
      </c>
      <c r="W2073" s="17">
        <f t="shared" si="389"/>
        <v>3.0678406310206675E-2</v>
      </c>
      <c r="X2073" s="17">
        <f t="shared" si="389"/>
        <v>1.9987604173913046E-2</v>
      </c>
      <c r="Y2073" s="16">
        <f t="shared" si="390"/>
        <v>-1.0690802136293628E-2</v>
      </c>
      <c r="Z2073" s="15">
        <f t="shared" si="391"/>
        <v>-34.847971006684297</v>
      </c>
      <c r="AA2073" s="13">
        <v>4.12</v>
      </c>
      <c r="AB2073" s="13">
        <v>786.58</v>
      </c>
      <c r="AC2073" s="13">
        <v>3.3</v>
      </c>
      <c r="AD2073" s="13">
        <v>0</v>
      </c>
      <c r="AE2073" s="18">
        <f t="shared" si="392"/>
        <v>0.39329000000000003</v>
      </c>
      <c r="AF2073" s="18">
        <f t="shared" si="396"/>
        <v>0.25623641482781134</v>
      </c>
      <c r="AG2073" s="19">
        <f t="shared" si="393"/>
        <v>-0.13705358517218869</v>
      </c>
      <c r="AH2073" s="16">
        <f t="shared" si="394"/>
        <v>-34.847971006684297</v>
      </c>
      <c r="AI2073" s="16">
        <f t="shared" si="395"/>
        <v>0.36261159368979334</v>
      </c>
      <c r="AJ2073" s="44">
        <v>221112</v>
      </c>
      <c r="AK2073" s="15" t="s">
        <v>682</v>
      </c>
      <c r="AL2073" s="14" t="s">
        <v>76</v>
      </c>
      <c r="AM2073" s="39" t="s">
        <v>58</v>
      </c>
      <c r="AN2073" s="39" t="s">
        <v>59</v>
      </c>
      <c r="AO2073" s="39" t="s">
        <v>77</v>
      </c>
      <c r="AP2073" s="39" t="s">
        <v>61</v>
      </c>
      <c r="AQ2073" s="20"/>
      <c r="AR2073" s="20"/>
      <c r="AS2073" s="20"/>
      <c r="AT2073" s="20"/>
      <c r="AU2073" s="20"/>
      <c r="AV2073" s="20"/>
      <c r="AW2073" s="20"/>
      <c r="AX2073" s="20"/>
      <c r="AY2073" s="20"/>
      <c r="AZ2073" s="20"/>
      <c r="BA2073" s="20"/>
      <c r="BB2073" s="20"/>
    </row>
    <row r="2074" spans="1:54" ht="26.1" hidden="1" customHeight="1" x14ac:dyDescent="0.25">
      <c r="A2074" s="40" t="s">
        <v>19</v>
      </c>
      <c r="B2074" s="13" t="s">
        <v>253</v>
      </c>
      <c r="C2074" s="13" t="s">
        <v>251</v>
      </c>
      <c r="D2074" s="13">
        <v>34005</v>
      </c>
      <c r="E2074" s="13">
        <v>45979</v>
      </c>
      <c r="F2074" s="13" t="s">
        <v>354</v>
      </c>
      <c r="G2074" s="13" t="s">
        <v>300</v>
      </c>
      <c r="H2074" s="13" t="s">
        <v>85</v>
      </c>
      <c r="I2074" s="13" t="s">
        <v>91</v>
      </c>
      <c r="J2074" s="13" t="s">
        <v>353</v>
      </c>
      <c r="K2074" s="4">
        <v>2399</v>
      </c>
      <c r="L2074" s="4">
        <v>18001</v>
      </c>
      <c r="M2074" s="13" t="s">
        <v>36</v>
      </c>
      <c r="N2074" s="15" t="s">
        <v>679</v>
      </c>
      <c r="O2074" s="15">
        <v>1.4076398699972901</v>
      </c>
      <c r="P2074" s="15">
        <v>0</v>
      </c>
      <c r="Q2074" s="15">
        <f t="shared" si="385"/>
        <v>-1.4076398699972901</v>
      </c>
      <c r="R2074" s="15">
        <f t="shared" si="386"/>
        <v>-100</v>
      </c>
      <c r="S2074" s="15">
        <v>1.2306907902943001</v>
      </c>
      <c r="T2074" s="15">
        <v>0</v>
      </c>
      <c r="U2074" s="15">
        <f t="shared" si="387"/>
        <v>-1.2306907902943001</v>
      </c>
      <c r="V2074" s="16">
        <f t="shared" si="388"/>
        <v>-100</v>
      </c>
      <c r="W2074" s="17">
        <f t="shared" si="389"/>
        <v>1.3377073807546739E-2</v>
      </c>
      <c r="X2074" s="17">
        <f t="shared" si="389"/>
        <v>0</v>
      </c>
      <c r="Y2074" s="16">
        <f t="shared" si="390"/>
        <v>-1.3377073807546739E-2</v>
      </c>
      <c r="Z2074" s="15">
        <f t="shared" si="391"/>
        <v>-100</v>
      </c>
      <c r="AA2074" s="13">
        <v>1.2</v>
      </c>
      <c r="AB2074" s="13">
        <v>796.36</v>
      </c>
      <c r="AC2074" s="13">
        <v>1.2</v>
      </c>
      <c r="AD2074" s="13">
        <v>0</v>
      </c>
      <c r="AE2074" s="18">
        <f t="shared" si="392"/>
        <v>0.39818000000000003</v>
      </c>
      <c r="AF2074" s="18">
        <f t="shared" si="396"/>
        <v>0</v>
      </c>
      <c r="AG2074" s="19">
        <f t="shared" si="393"/>
        <v>-0.39818000000000003</v>
      </c>
      <c r="AH2074" s="16">
        <f t="shared" si="394"/>
        <v>-100</v>
      </c>
      <c r="AI2074" s="16">
        <f t="shared" si="395"/>
        <v>0.38480292619245332</v>
      </c>
      <c r="AJ2074" s="44">
        <v>221112</v>
      </c>
      <c r="AK2074" s="15" t="s">
        <v>682</v>
      </c>
      <c r="AL2074" s="14" t="s">
        <v>76</v>
      </c>
      <c r="AM2074" s="39" t="s">
        <v>58</v>
      </c>
      <c r="AN2074" s="39" t="s">
        <v>59</v>
      </c>
      <c r="AO2074" s="39" t="s">
        <v>77</v>
      </c>
      <c r="AP2074" s="39" t="s">
        <v>61</v>
      </c>
      <c r="AQ2074" s="20"/>
      <c r="AR2074" s="20"/>
      <c r="AS2074" s="20"/>
      <c r="AT2074" s="20"/>
      <c r="AU2074" s="20"/>
      <c r="AV2074" s="20"/>
      <c r="AW2074" s="20"/>
      <c r="AX2074" s="20"/>
      <c r="AY2074" s="20"/>
      <c r="AZ2074" s="20"/>
      <c r="BA2074" s="20"/>
      <c r="BB2074" s="20"/>
    </row>
    <row r="2075" spans="1:54" ht="26.1" customHeight="1" x14ac:dyDescent="0.25">
      <c r="A2075" s="40" t="s">
        <v>31</v>
      </c>
      <c r="B2075" s="13" t="s">
        <v>31</v>
      </c>
      <c r="C2075" s="13" t="s">
        <v>252</v>
      </c>
      <c r="D2075" s="13">
        <v>34013</v>
      </c>
      <c r="E2075" s="13">
        <v>7627</v>
      </c>
      <c r="F2075" s="13" t="s">
        <v>280</v>
      </c>
      <c r="G2075" s="13" t="s">
        <v>276</v>
      </c>
      <c r="H2075" s="13" t="s">
        <v>132</v>
      </c>
      <c r="I2075" s="13" t="s">
        <v>134</v>
      </c>
      <c r="J2075" s="13" t="s">
        <v>438</v>
      </c>
      <c r="K2075" s="4">
        <v>2401</v>
      </c>
      <c r="L2075" s="4">
        <v>2001</v>
      </c>
      <c r="M2075" s="13" t="s">
        <v>36</v>
      </c>
      <c r="N2075" s="15" t="s">
        <v>679</v>
      </c>
      <c r="O2075" s="15">
        <v>30.300574250439201</v>
      </c>
      <c r="P2075" s="15">
        <v>0</v>
      </c>
      <c r="Q2075" s="15">
        <f t="shared" si="385"/>
        <v>-30.300574250439201</v>
      </c>
      <c r="R2075" s="15">
        <f t="shared" si="386"/>
        <v>-100</v>
      </c>
      <c r="S2075" s="15">
        <v>12.158031540366991</v>
      </c>
      <c r="T2075" s="15">
        <v>0</v>
      </c>
      <c r="U2075" s="15">
        <f t="shared" si="387"/>
        <v>-12.158031540366991</v>
      </c>
      <c r="V2075" s="16">
        <f t="shared" si="388"/>
        <v>-100</v>
      </c>
      <c r="W2075" s="17">
        <f t="shared" si="389"/>
        <v>0.13215251674311948</v>
      </c>
      <c r="X2075" s="17">
        <f t="shared" si="389"/>
        <v>0</v>
      </c>
      <c r="Y2075" s="16">
        <f t="shared" si="390"/>
        <v>-0.13215251674311948</v>
      </c>
      <c r="Z2075" s="15">
        <f t="shared" si="391"/>
        <v>-100</v>
      </c>
      <c r="AA2075" s="13">
        <v>30.48</v>
      </c>
      <c r="AB2075" s="13">
        <v>803.88</v>
      </c>
      <c r="AC2075" s="13">
        <v>19.07</v>
      </c>
      <c r="AD2075" s="13">
        <v>0</v>
      </c>
      <c r="AE2075" s="18">
        <f t="shared" si="392"/>
        <v>0.40194000000000002</v>
      </c>
      <c r="AF2075" s="18">
        <f t="shared" si="396"/>
        <v>0</v>
      </c>
      <c r="AG2075" s="19">
        <f t="shared" si="393"/>
        <v>-0.40194000000000002</v>
      </c>
      <c r="AH2075" s="16">
        <f t="shared" si="394"/>
        <v>-100</v>
      </c>
      <c r="AI2075" s="16">
        <f t="shared" si="395"/>
        <v>0.26978748325688051</v>
      </c>
      <c r="AJ2075" s="44">
        <v>221112</v>
      </c>
      <c r="AK2075" s="15" t="s">
        <v>686</v>
      </c>
      <c r="AL2075" s="14" t="s">
        <v>57</v>
      </c>
      <c r="AM2075" s="39" t="s">
        <v>58</v>
      </c>
      <c r="AN2075" s="39" t="s">
        <v>59</v>
      </c>
      <c r="AO2075" s="39" t="s">
        <v>60</v>
      </c>
      <c r="AP2075" s="39" t="s">
        <v>61</v>
      </c>
      <c r="AQ2075" s="20"/>
      <c r="AR2075" s="20"/>
      <c r="AS2075" s="20"/>
      <c r="AT2075" s="20"/>
      <c r="AU2075" s="20"/>
      <c r="AV2075" s="20"/>
      <c r="AW2075" s="20"/>
      <c r="AX2075" s="20"/>
      <c r="AY2075" s="20"/>
      <c r="AZ2075" s="20"/>
      <c r="BA2075" s="20"/>
      <c r="BB2075" s="20"/>
    </row>
    <row r="2076" spans="1:54" ht="26.1" hidden="1" customHeight="1" x14ac:dyDescent="0.25">
      <c r="A2076" s="39" t="s">
        <v>30</v>
      </c>
      <c r="B2076" s="13" t="s">
        <v>260</v>
      </c>
      <c r="C2076" s="13" t="s">
        <v>252</v>
      </c>
      <c r="D2076" s="13">
        <v>34023</v>
      </c>
      <c r="E2076" s="13">
        <v>17824</v>
      </c>
      <c r="F2076" s="13" t="s">
        <v>271</v>
      </c>
      <c r="G2076" s="13" t="s">
        <v>313</v>
      </c>
      <c r="H2076" s="13" t="s">
        <v>126</v>
      </c>
      <c r="I2076" s="13" t="s">
        <v>129</v>
      </c>
      <c r="J2076" s="13" t="s">
        <v>422</v>
      </c>
      <c r="K2076" s="4">
        <v>2400</v>
      </c>
      <c r="L2076" s="4">
        <v>3001</v>
      </c>
      <c r="M2076" s="14" t="s">
        <v>35</v>
      </c>
      <c r="N2076" s="15" t="s">
        <v>679</v>
      </c>
      <c r="O2076" s="15">
        <v>42.510837745163599</v>
      </c>
      <c r="P2076" s="15">
        <v>0</v>
      </c>
      <c r="Q2076" s="15">
        <f t="shared" si="385"/>
        <v>-42.510837745163599</v>
      </c>
      <c r="R2076" s="15">
        <f t="shared" si="386"/>
        <v>-100</v>
      </c>
      <c r="S2076" s="15">
        <v>21.175439693881319</v>
      </c>
      <c r="T2076" s="15">
        <v>0</v>
      </c>
      <c r="U2076" s="15">
        <f t="shared" si="387"/>
        <v>-21.175439693881319</v>
      </c>
      <c r="V2076" s="16">
        <f t="shared" si="388"/>
        <v>-100</v>
      </c>
      <c r="W2076" s="17">
        <f t="shared" si="389"/>
        <v>0.23016782275957956</v>
      </c>
      <c r="X2076" s="17">
        <f t="shared" si="389"/>
        <v>0</v>
      </c>
      <c r="Y2076" s="16">
        <f t="shared" si="390"/>
        <v>-0.23016782275957956</v>
      </c>
      <c r="Z2076" s="15">
        <f t="shared" si="391"/>
        <v>-100</v>
      </c>
      <c r="AA2076" s="13">
        <v>21.26</v>
      </c>
      <c r="AB2076" s="13">
        <v>807.54</v>
      </c>
      <c r="AC2076" s="13">
        <v>0</v>
      </c>
      <c r="AD2076" s="13">
        <v>505.17</v>
      </c>
      <c r="AE2076" s="18">
        <f t="shared" si="392"/>
        <v>0.40376999999999996</v>
      </c>
      <c r="AF2076" s="18">
        <f t="shared" si="396"/>
        <v>0</v>
      </c>
      <c r="AG2076" s="19">
        <f t="shared" si="393"/>
        <v>-0.40376999999999996</v>
      </c>
      <c r="AH2076" s="16">
        <f t="shared" si="394"/>
        <v>-100</v>
      </c>
      <c r="AI2076" s="16">
        <f t="shared" si="395"/>
        <v>0.1736021772404204</v>
      </c>
      <c r="AJ2076" s="44">
        <v>221112</v>
      </c>
      <c r="AK2076" s="15" t="s">
        <v>686</v>
      </c>
      <c r="AL2076" s="14" t="s">
        <v>57</v>
      </c>
      <c r="AM2076" s="39" t="s">
        <v>58</v>
      </c>
      <c r="AN2076" s="39" t="s">
        <v>59</v>
      </c>
      <c r="AO2076" s="39" t="s">
        <v>60</v>
      </c>
      <c r="AP2076" s="39" t="s">
        <v>61</v>
      </c>
      <c r="AQ2076" s="20"/>
      <c r="AR2076" s="20"/>
      <c r="AS2076" s="20"/>
      <c r="AT2076" s="20"/>
      <c r="AU2076" s="20"/>
      <c r="AV2076" s="20"/>
      <c r="AW2076" s="20"/>
      <c r="AX2076" s="20"/>
      <c r="AY2076" s="20"/>
      <c r="AZ2076" s="20"/>
      <c r="BA2076" s="20"/>
      <c r="BB2076" s="20"/>
    </row>
    <row r="2077" spans="1:54" ht="26.1" customHeight="1" x14ac:dyDescent="0.25">
      <c r="A2077" s="40" t="s">
        <v>9</v>
      </c>
      <c r="B2077" s="13" t="s">
        <v>258</v>
      </c>
      <c r="C2077" s="13" t="s">
        <v>252</v>
      </c>
      <c r="D2077" s="13">
        <v>34019</v>
      </c>
      <c r="E2077" s="13">
        <v>80002</v>
      </c>
      <c r="F2077" s="13" t="s">
        <v>486</v>
      </c>
      <c r="G2077" s="13" t="s">
        <v>276</v>
      </c>
      <c r="H2077" s="13" t="s">
        <v>140</v>
      </c>
      <c r="I2077" s="13" t="s">
        <v>144</v>
      </c>
      <c r="J2077" s="13" t="s">
        <v>485</v>
      </c>
      <c r="K2077" s="4">
        <v>2393</v>
      </c>
      <c r="L2077" s="4">
        <v>6</v>
      </c>
      <c r="M2077" s="13" t="s">
        <v>36</v>
      </c>
      <c r="N2077" s="15" t="s">
        <v>679</v>
      </c>
      <c r="O2077" s="15">
        <v>5.5444534999792801</v>
      </c>
      <c r="P2077" s="15">
        <v>14.977546540000001</v>
      </c>
      <c r="Q2077" s="15">
        <f t="shared" si="385"/>
        <v>9.4330930400207205</v>
      </c>
      <c r="R2077" s="15">
        <f t="shared" si="386"/>
        <v>170.13566873734214</v>
      </c>
      <c r="S2077" s="15">
        <v>4.9547292235477389</v>
      </c>
      <c r="T2077" s="15">
        <v>13.658372808999999</v>
      </c>
      <c r="U2077" s="15">
        <f t="shared" si="387"/>
        <v>8.7036435854522605</v>
      </c>
      <c r="V2077" s="16">
        <f t="shared" si="388"/>
        <v>175.66335500409411</v>
      </c>
      <c r="W2077" s="17">
        <f t="shared" si="389"/>
        <v>5.3855752429866725E-2</v>
      </c>
      <c r="X2077" s="17">
        <f t="shared" si="389"/>
        <v>0.14846057401086957</v>
      </c>
      <c r="Y2077" s="16">
        <f t="shared" si="390"/>
        <v>9.4604821581002835E-2</v>
      </c>
      <c r="Z2077" s="15">
        <f t="shared" si="391"/>
        <v>175.66335500409414</v>
      </c>
      <c r="AA2077" s="13">
        <v>5.5</v>
      </c>
      <c r="AB2077" s="13">
        <v>817.99</v>
      </c>
      <c r="AC2077" s="13">
        <v>5.5</v>
      </c>
      <c r="AD2077" s="13">
        <v>0</v>
      </c>
      <c r="AE2077" s="18">
        <f t="shared" si="392"/>
        <v>0.408995</v>
      </c>
      <c r="AF2077" s="18">
        <f t="shared" si="396"/>
        <v>1.1274493387989948</v>
      </c>
      <c r="AG2077" s="19">
        <f t="shared" si="393"/>
        <v>0.71845433879899478</v>
      </c>
      <c r="AH2077" s="16">
        <f t="shared" si="394"/>
        <v>175.66335500409414</v>
      </c>
      <c r="AI2077" s="16">
        <f t="shared" si="395"/>
        <v>0.35513924757013327</v>
      </c>
      <c r="AJ2077" s="44">
        <v>221112</v>
      </c>
      <c r="AK2077" s="15" t="s">
        <v>683</v>
      </c>
      <c r="AL2077" s="14" t="s">
        <v>57</v>
      </c>
      <c r="AM2077" s="39" t="s">
        <v>58</v>
      </c>
      <c r="AN2077" s="39" t="s">
        <v>59</v>
      </c>
      <c r="AO2077" s="39" t="s">
        <v>60</v>
      </c>
      <c r="AP2077" s="39" t="s">
        <v>61</v>
      </c>
      <c r="AQ2077" s="20"/>
      <c r="AR2077" s="20"/>
      <c r="AS2077" s="20"/>
      <c r="AT2077" s="20"/>
      <c r="AU2077" s="20"/>
      <c r="AV2077" s="20"/>
      <c r="AW2077" s="20"/>
      <c r="AX2077" s="20"/>
      <c r="AY2077" s="20"/>
      <c r="AZ2077" s="20"/>
      <c r="BA2077" s="20"/>
      <c r="BB2077" s="20"/>
    </row>
    <row r="2078" spans="1:54" ht="26.1" hidden="1" customHeight="1" x14ac:dyDescent="0.25">
      <c r="A2078" s="39" t="s">
        <v>30</v>
      </c>
      <c r="B2078" s="13" t="s">
        <v>260</v>
      </c>
      <c r="C2078" s="13" t="s">
        <v>252</v>
      </c>
      <c r="D2078" s="13">
        <v>34023</v>
      </c>
      <c r="E2078" s="13">
        <v>17824</v>
      </c>
      <c r="F2078" s="13" t="s">
        <v>271</v>
      </c>
      <c r="G2078" s="13" t="s">
        <v>276</v>
      </c>
      <c r="H2078" s="13" t="s">
        <v>126</v>
      </c>
      <c r="I2078" s="13" t="s">
        <v>129</v>
      </c>
      <c r="J2078" s="13" t="s">
        <v>421</v>
      </c>
      <c r="K2078" s="4">
        <v>2400</v>
      </c>
      <c r="L2078" s="4">
        <v>1001</v>
      </c>
      <c r="M2078" s="14" t="s">
        <v>35</v>
      </c>
      <c r="N2078" s="15" t="s">
        <v>679</v>
      </c>
      <c r="O2078" s="15">
        <v>44.685917391826401</v>
      </c>
      <c r="P2078" s="15">
        <v>0</v>
      </c>
      <c r="Q2078" s="15">
        <f t="shared" si="385"/>
        <v>-44.685917391826401</v>
      </c>
      <c r="R2078" s="15">
        <f t="shared" si="386"/>
        <v>-100</v>
      </c>
      <c r="S2078" s="15">
        <v>21.45734595620528</v>
      </c>
      <c r="T2078" s="15">
        <v>0</v>
      </c>
      <c r="U2078" s="15">
        <f t="shared" si="387"/>
        <v>-21.45734595620528</v>
      </c>
      <c r="V2078" s="16">
        <f t="shared" si="388"/>
        <v>-100</v>
      </c>
      <c r="W2078" s="17">
        <f t="shared" si="389"/>
        <v>0.23323202126310089</v>
      </c>
      <c r="X2078" s="17">
        <f t="shared" si="389"/>
        <v>0</v>
      </c>
      <c r="Y2078" s="16">
        <f t="shared" si="390"/>
        <v>-0.23323202126310089</v>
      </c>
      <c r="Z2078" s="15">
        <f t="shared" si="391"/>
        <v>-100</v>
      </c>
      <c r="AA2078" s="13">
        <v>22.34</v>
      </c>
      <c r="AB2078" s="13">
        <v>823.94</v>
      </c>
      <c r="AC2078" s="13">
        <v>0</v>
      </c>
      <c r="AD2078" s="13">
        <v>382.19</v>
      </c>
      <c r="AE2078" s="18">
        <f t="shared" si="392"/>
        <v>0.41197</v>
      </c>
      <c r="AF2078" s="18">
        <f t="shared" si="396"/>
        <v>0</v>
      </c>
      <c r="AG2078" s="19">
        <f t="shared" si="393"/>
        <v>-0.41197</v>
      </c>
      <c r="AH2078" s="16">
        <f t="shared" si="394"/>
        <v>-100</v>
      </c>
      <c r="AI2078" s="16">
        <f t="shared" si="395"/>
        <v>0.17873797873689912</v>
      </c>
      <c r="AJ2078" s="44">
        <v>221112</v>
      </c>
      <c r="AK2078" s="15" t="s">
        <v>686</v>
      </c>
      <c r="AL2078" s="14" t="s">
        <v>57</v>
      </c>
      <c r="AM2078" s="39" t="s">
        <v>58</v>
      </c>
      <c r="AN2078" s="39" t="s">
        <v>59</v>
      </c>
      <c r="AO2078" s="39" t="s">
        <v>60</v>
      </c>
      <c r="AP2078" s="39" t="s">
        <v>61</v>
      </c>
      <c r="AQ2078" s="20"/>
      <c r="AR2078" s="20"/>
      <c r="AS2078" s="20"/>
      <c r="AT2078" s="20"/>
      <c r="AU2078" s="20"/>
      <c r="AV2078" s="20"/>
      <c r="AW2078" s="20"/>
      <c r="AX2078" s="20"/>
      <c r="AY2078" s="20"/>
      <c r="AZ2078" s="20"/>
      <c r="BA2078" s="20"/>
      <c r="BB2078" s="20"/>
    </row>
    <row r="2079" spans="1:54" ht="26.1" hidden="1" customHeight="1" x14ac:dyDescent="0.25">
      <c r="A2079" s="39" t="s">
        <v>31</v>
      </c>
      <c r="B2079" s="13" t="s">
        <v>31</v>
      </c>
      <c r="C2079" s="13" t="s">
        <v>252</v>
      </c>
      <c r="D2079" s="13">
        <v>34013</v>
      </c>
      <c r="E2079" s="13">
        <v>7627</v>
      </c>
      <c r="F2079" s="13" t="s">
        <v>278</v>
      </c>
      <c r="G2079" s="13" t="s">
        <v>331</v>
      </c>
      <c r="H2079" s="13" t="s">
        <v>132</v>
      </c>
      <c r="I2079" s="13" t="s">
        <v>136</v>
      </c>
      <c r="J2079" s="13" t="s">
        <v>464</v>
      </c>
      <c r="K2079" s="4">
        <v>2401</v>
      </c>
      <c r="L2079" s="4">
        <v>18001</v>
      </c>
      <c r="M2079" s="14" t="s">
        <v>35</v>
      </c>
      <c r="N2079" s="15" t="s">
        <v>679</v>
      </c>
      <c r="O2079" s="15">
        <v>21.049372112246601</v>
      </c>
      <c r="P2079" s="15">
        <v>0</v>
      </c>
      <c r="Q2079" s="15">
        <f t="shared" si="385"/>
        <v>-21.049372112246601</v>
      </c>
      <c r="R2079" s="15">
        <f t="shared" si="386"/>
        <v>-100</v>
      </c>
      <c r="S2079" s="15">
        <v>9.1729685421347398</v>
      </c>
      <c r="T2079" s="15">
        <v>0</v>
      </c>
      <c r="U2079" s="15">
        <f t="shared" si="387"/>
        <v>-9.1729685421347398</v>
      </c>
      <c r="V2079" s="16">
        <f t="shared" si="388"/>
        <v>-100</v>
      </c>
      <c r="W2079" s="17">
        <f t="shared" si="389"/>
        <v>9.9706179805812395E-2</v>
      </c>
      <c r="X2079" s="17">
        <f t="shared" si="389"/>
        <v>0</v>
      </c>
      <c r="Y2079" s="16">
        <f t="shared" si="390"/>
        <v>-9.9706179805812395E-2</v>
      </c>
      <c r="Z2079" s="15">
        <f t="shared" si="391"/>
        <v>-100</v>
      </c>
      <c r="AA2079" s="13">
        <v>21.05</v>
      </c>
      <c r="AB2079" s="13">
        <v>853.7</v>
      </c>
      <c r="AC2079" s="13">
        <v>0</v>
      </c>
      <c r="AD2079" s="13">
        <v>545.29999999999995</v>
      </c>
      <c r="AE2079" s="18">
        <f t="shared" si="392"/>
        <v>0.42685000000000001</v>
      </c>
      <c r="AF2079" s="18">
        <f t="shared" si="396"/>
        <v>0</v>
      </c>
      <c r="AG2079" s="19">
        <f t="shared" si="393"/>
        <v>-0.42685000000000001</v>
      </c>
      <c r="AH2079" s="16">
        <f t="shared" si="394"/>
        <v>-100</v>
      </c>
      <c r="AI2079" s="16">
        <f t="shared" si="395"/>
        <v>0.32714382019418764</v>
      </c>
      <c r="AJ2079" s="44">
        <v>221112</v>
      </c>
      <c r="AK2079" s="15" t="s">
        <v>686</v>
      </c>
      <c r="AL2079" s="14" t="s">
        <v>57</v>
      </c>
      <c r="AM2079" s="39" t="s">
        <v>58</v>
      </c>
      <c r="AN2079" s="39" t="s">
        <v>59</v>
      </c>
      <c r="AO2079" s="39" t="s">
        <v>60</v>
      </c>
      <c r="AP2079" s="39" t="s">
        <v>61</v>
      </c>
      <c r="AQ2079" s="20"/>
      <c r="AR2079" s="20"/>
      <c r="AS2079" s="20"/>
      <c r="AT2079" s="20"/>
      <c r="AU2079" s="20"/>
      <c r="AV2079" s="20"/>
      <c r="AW2079" s="20"/>
      <c r="AX2079" s="20"/>
      <c r="AY2079" s="20"/>
      <c r="AZ2079" s="20"/>
      <c r="BA2079" s="20"/>
      <c r="BB2079" s="20"/>
    </row>
    <row r="2080" spans="1:54" ht="26.1" customHeight="1" x14ac:dyDescent="0.25">
      <c r="A2080" s="40" t="s">
        <v>31</v>
      </c>
      <c r="B2080" s="13" t="s">
        <v>31</v>
      </c>
      <c r="C2080" s="13" t="s">
        <v>252</v>
      </c>
      <c r="D2080" s="13">
        <v>34013</v>
      </c>
      <c r="E2080" s="13">
        <v>7627</v>
      </c>
      <c r="F2080" s="13" t="s">
        <v>278</v>
      </c>
      <c r="G2080" s="13" t="s">
        <v>331</v>
      </c>
      <c r="H2080" s="13" t="s">
        <v>132</v>
      </c>
      <c r="I2080" s="13" t="s">
        <v>136</v>
      </c>
      <c r="J2080" s="13" t="s">
        <v>464</v>
      </c>
      <c r="K2080" s="4">
        <v>2401</v>
      </c>
      <c r="L2080" s="4">
        <v>18001</v>
      </c>
      <c r="M2080" s="13" t="s">
        <v>36</v>
      </c>
      <c r="N2080" s="15" t="s">
        <v>679</v>
      </c>
      <c r="O2080" s="15">
        <v>32.7654211847955</v>
      </c>
      <c r="P2080" s="15">
        <v>0</v>
      </c>
      <c r="Q2080" s="15">
        <f t="shared" si="385"/>
        <v>-32.7654211847955</v>
      </c>
      <c r="R2080" s="15">
        <f t="shared" si="386"/>
        <v>-100</v>
      </c>
      <c r="S2080" s="15">
        <v>14.74205889846421</v>
      </c>
      <c r="T2080" s="15">
        <v>0</v>
      </c>
      <c r="U2080" s="15">
        <f t="shared" si="387"/>
        <v>-14.74205889846421</v>
      </c>
      <c r="V2080" s="16">
        <f t="shared" si="388"/>
        <v>-100</v>
      </c>
      <c r="W2080" s="17">
        <f t="shared" si="389"/>
        <v>0.16023977063548053</v>
      </c>
      <c r="X2080" s="17">
        <f t="shared" si="389"/>
        <v>0</v>
      </c>
      <c r="Y2080" s="16">
        <f t="shared" si="390"/>
        <v>-0.16023977063548053</v>
      </c>
      <c r="Z2080" s="15">
        <f t="shared" si="391"/>
        <v>-100</v>
      </c>
      <c r="AA2080" s="13">
        <v>21.24</v>
      </c>
      <c r="AB2080" s="13">
        <v>861.43</v>
      </c>
      <c r="AC2080" s="13">
        <v>3.77</v>
      </c>
      <c r="AD2080" s="13">
        <v>0</v>
      </c>
      <c r="AE2080" s="18">
        <f t="shared" si="392"/>
        <v>0.43071499999999996</v>
      </c>
      <c r="AF2080" s="18">
        <f t="shared" si="396"/>
        <v>0</v>
      </c>
      <c r="AG2080" s="19">
        <f t="shared" si="393"/>
        <v>-0.43071499999999996</v>
      </c>
      <c r="AH2080" s="16">
        <f t="shared" si="394"/>
        <v>-100</v>
      </c>
      <c r="AI2080" s="16">
        <f t="shared" si="395"/>
        <v>0.2704752293645194</v>
      </c>
      <c r="AJ2080" s="44">
        <v>221112</v>
      </c>
      <c r="AK2080" s="15" t="s">
        <v>686</v>
      </c>
      <c r="AL2080" s="14" t="s">
        <v>57</v>
      </c>
      <c r="AM2080" s="39" t="s">
        <v>58</v>
      </c>
      <c r="AN2080" s="39" t="s">
        <v>59</v>
      </c>
      <c r="AO2080" s="39" t="s">
        <v>60</v>
      </c>
      <c r="AP2080" s="39" t="s">
        <v>61</v>
      </c>
      <c r="AQ2080" s="20"/>
      <c r="AR2080" s="20"/>
      <c r="AS2080" s="20"/>
      <c r="AT2080" s="20"/>
      <c r="AU2080" s="20"/>
      <c r="AV2080" s="20"/>
      <c r="AW2080" s="20"/>
      <c r="AX2080" s="20"/>
      <c r="AY2080" s="20"/>
      <c r="AZ2080" s="20"/>
      <c r="BA2080" s="20"/>
      <c r="BB2080" s="20"/>
    </row>
    <row r="2081" spans="1:54" ht="26.1" customHeight="1" x14ac:dyDescent="0.25">
      <c r="A2081" s="40" t="s">
        <v>9</v>
      </c>
      <c r="B2081" s="13" t="s">
        <v>258</v>
      </c>
      <c r="C2081" s="13" t="s">
        <v>252</v>
      </c>
      <c r="D2081" s="13">
        <v>34019</v>
      </c>
      <c r="E2081" s="13">
        <v>80002</v>
      </c>
      <c r="F2081" s="13" t="s">
        <v>484</v>
      </c>
      <c r="G2081" s="13" t="s">
        <v>276</v>
      </c>
      <c r="H2081" s="13" t="s">
        <v>140</v>
      </c>
      <c r="I2081" s="13" t="s">
        <v>143</v>
      </c>
      <c r="J2081" s="13" t="s">
        <v>483</v>
      </c>
      <c r="K2081" s="4">
        <v>2393</v>
      </c>
      <c r="L2081" s="4">
        <v>7</v>
      </c>
      <c r="M2081" s="13" t="s">
        <v>36</v>
      </c>
      <c r="N2081" s="15" t="s">
        <v>679</v>
      </c>
      <c r="O2081" s="15">
        <v>4.8996929999958496</v>
      </c>
      <c r="P2081" s="15">
        <v>14.42791435</v>
      </c>
      <c r="Q2081" s="15">
        <f t="shared" si="385"/>
        <v>9.5282213500041504</v>
      </c>
      <c r="R2081" s="15">
        <f t="shared" si="386"/>
        <v>194.46568080923072</v>
      </c>
      <c r="S2081" s="15">
        <v>4.3930038052968676</v>
      </c>
      <c r="T2081" s="15">
        <v>13.202565036000001</v>
      </c>
      <c r="U2081" s="15">
        <f t="shared" si="387"/>
        <v>8.8095612307031335</v>
      </c>
      <c r="V2081" s="16">
        <f t="shared" si="388"/>
        <v>200.53616206935669</v>
      </c>
      <c r="W2081" s="17">
        <f t="shared" si="389"/>
        <v>4.7750041361922471E-2</v>
      </c>
      <c r="X2081" s="17">
        <f t="shared" si="389"/>
        <v>0.14350614169565218</v>
      </c>
      <c r="Y2081" s="16">
        <f t="shared" si="390"/>
        <v>9.5756100333729707E-2</v>
      </c>
      <c r="Z2081" s="15">
        <f t="shared" si="391"/>
        <v>200.53616206935669</v>
      </c>
      <c r="AA2081" s="13">
        <v>4.9000000000000004</v>
      </c>
      <c r="AB2081" s="13">
        <v>878.33</v>
      </c>
      <c r="AC2081" s="13">
        <v>4.9000000000000004</v>
      </c>
      <c r="AD2081" s="13">
        <v>0</v>
      </c>
      <c r="AE2081" s="18">
        <f t="shared" si="392"/>
        <v>0.43916500000000003</v>
      </c>
      <c r="AF2081" s="18">
        <f t="shared" si="396"/>
        <v>1.3198496361518903</v>
      </c>
      <c r="AG2081" s="19">
        <f t="shared" si="393"/>
        <v>0.8806846361518903</v>
      </c>
      <c r="AH2081" s="16">
        <f t="shared" si="394"/>
        <v>200.53616206935669</v>
      </c>
      <c r="AI2081" s="16">
        <f t="shared" si="395"/>
        <v>0.39141495863807757</v>
      </c>
      <c r="AJ2081" s="44">
        <v>221112</v>
      </c>
      <c r="AK2081" s="15" t="s">
        <v>683</v>
      </c>
      <c r="AL2081" s="14" t="s">
        <v>57</v>
      </c>
      <c r="AM2081" s="39" t="s">
        <v>58</v>
      </c>
      <c r="AN2081" s="39" t="s">
        <v>59</v>
      </c>
      <c r="AO2081" s="39" t="s">
        <v>60</v>
      </c>
      <c r="AP2081" s="39" t="s">
        <v>61</v>
      </c>
      <c r="AQ2081" s="20"/>
      <c r="AR2081" s="20"/>
      <c r="AS2081" s="20"/>
      <c r="AT2081" s="20"/>
      <c r="AU2081" s="20"/>
      <c r="AV2081" s="20"/>
      <c r="AW2081" s="20"/>
      <c r="AX2081" s="20"/>
      <c r="AY2081" s="20"/>
      <c r="AZ2081" s="20"/>
      <c r="BA2081" s="20"/>
      <c r="BB2081" s="20"/>
    </row>
    <row r="2082" spans="1:54" ht="26.1" hidden="1" customHeight="1" x14ac:dyDescent="0.25">
      <c r="A2082" s="39" t="s">
        <v>9</v>
      </c>
      <c r="B2082" s="13" t="s">
        <v>258</v>
      </c>
      <c r="C2082" s="13" t="s">
        <v>252</v>
      </c>
      <c r="D2082" s="13">
        <v>34019</v>
      </c>
      <c r="E2082" s="13">
        <v>80002</v>
      </c>
      <c r="F2082" s="13" t="s">
        <v>488</v>
      </c>
      <c r="G2082" s="13" t="s">
        <v>311</v>
      </c>
      <c r="H2082" s="13" t="s">
        <v>140</v>
      </c>
      <c r="I2082" s="13" t="s">
        <v>145</v>
      </c>
      <c r="J2082" s="13" t="s">
        <v>487</v>
      </c>
      <c r="K2082" s="4">
        <v>2393</v>
      </c>
      <c r="L2082" s="4">
        <v>9</v>
      </c>
      <c r="M2082" s="14" t="s">
        <v>35</v>
      </c>
      <c r="N2082" s="15" t="s">
        <v>679</v>
      </c>
      <c r="O2082" s="15">
        <v>0.99996218670021897</v>
      </c>
      <c r="P2082" s="15">
        <v>1.0017115240000001</v>
      </c>
      <c r="Q2082" s="15">
        <f t="shared" si="385"/>
        <v>1.7493372997811063E-3</v>
      </c>
      <c r="R2082" s="15">
        <f t="shared" si="386"/>
        <v>0.17494034504982181</v>
      </c>
      <c r="S2082" s="15">
        <v>0.44867298988391602</v>
      </c>
      <c r="T2082" s="15">
        <v>0.42657117</v>
      </c>
      <c r="U2082" s="15">
        <f t="shared" si="387"/>
        <v>-2.2101819883916018E-2</v>
      </c>
      <c r="V2082" s="16">
        <f t="shared" si="388"/>
        <v>-4.9260419909908917</v>
      </c>
      <c r="W2082" s="17">
        <f t="shared" si="389"/>
        <v>4.8768803248251738E-3</v>
      </c>
      <c r="X2082" s="17">
        <f t="shared" si="389"/>
        <v>4.6366431521739134E-3</v>
      </c>
      <c r="Y2082" s="16">
        <f t="shared" si="390"/>
        <v>-2.4023717265126039E-4</v>
      </c>
      <c r="Z2082" s="15">
        <f t="shared" si="391"/>
        <v>-4.9260419909908784</v>
      </c>
      <c r="AA2082" s="13">
        <v>1</v>
      </c>
      <c r="AB2082" s="13">
        <v>885.46</v>
      </c>
      <c r="AC2082" s="13">
        <v>0</v>
      </c>
      <c r="AD2082" s="13">
        <v>371.51</v>
      </c>
      <c r="AE2082" s="18">
        <f t="shared" si="392"/>
        <v>0.44273000000000001</v>
      </c>
      <c r="AF2082" s="18">
        <f t="shared" si="396"/>
        <v>0.42092093429328609</v>
      </c>
      <c r="AG2082" s="19">
        <f t="shared" si="393"/>
        <v>-2.1809065706713926E-2</v>
      </c>
      <c r="AH2082" s="16">
        <f t="shared" si="394"/>
        <v>-4.926041990990881</v>
      </c>
      <c r="AI2082" s="16">
        <f t="shared" si="395"/>
        <v>0.43785311967517482</v>
      </c>
      <c r="AJ2082" s="44">
        <v>221112</v>
      </c>
      <c r="AK2082" s="15" t="s">
        <v>686</v>
      </c>
      <c r="AL2082" s="14" t="s">
        <v>76</v>
      </c>
      <c r="AM2082" s="39" t="s">
        <v>58</v>
      </c>
      <c r="AN2082" s="39" t="s">
        <v>59</v>
      </c>
      <c r="AO2082" s="39" t="s">
        <v>77</v>
      </c>
      <c r="AP2082" s="39" t="s">
        <v>61</v>
      </c>
      <c r="AQ2082" s="20"/>
      <c r="AR2082" s="20"/>
      <c r="AS2082" s="20"/>
      <c r="AT2082" s="20"/>
      <c r="AU2082" s="20"/>
      <c r="AV2082" s="20"/>
      <c r="AW2082" s="20"/>
      <c r="AX2082" s="20"/>
      <c r="AY2082" s="20"/>
      <c r="AZ2082" s="20"/>
      <c r="BA2082" s="20"/>
      <c r="BB2082" s="20"/>
    </row>
    <row r="2083" spans="1:54" ht="26.1" hidden="1" customHeight="1" x14ac:dyDescent="0.25">
      <c r="A2083" s="40" t="s">
        <v>19</v>
      </c>
      <c r="B2083" s="13" t="s">
        <v>253</v>
      </c>
      <c r="C2083" s="13" t="s">
        <v>251</v>
      </c>
      <c r="D2083" s="13">
        <v>34005</v>
      </c>
      <c r="E2083" s="13">
        <v>45979</v>
      </c>
      <c r="F2083" s="13" t="s">
        <v>365</v>
      </c>
      <c r="G2083" s="13" t="s">
        <v>313</v>
      </c>
      <c r="H2083" s="13" t="s">
        <v>85</v>
      </c>
      <c r="I2083" s="13" t="s">
        <v>92</v>
      </c>
      <c r="J2083" s="13" t="s">
        <v>364</v>
      </c>
      <c r="K2083" s="4">
        <v>2399</v>
      </c>
      <c r="L2083" s="4">
        <v>30001</v>
      </c>
      <c r="M2083" s="13" t="s">
        <v>36</v>
      </c>
      <c r="N2083" s="15" t="s">
        <v>679</v>
      </c>
      <c r="O2083" s="15">
        <v>2.0942115150045701</v>
      </c>
      <c r="P2083" s="15">
        <v>0</v>
      </c>
      <c r="Q2083" s="15">
        <f t="shared" si="385"/>
        <v>-2.0942115150045701</v>
      </c>
      <c r="R2083" s="15">
        <f t="shared" si="386"/>
        <v>-100</v>
      </c>
      <c r="S2083" s="15">
        <v>1.7094550221120262</v>
      </c>
      <c r="T2083" s="15">
        <v>0</v>
      </c>
      <c r="U2083" s="15">
        <f t="shared" si="387"/>
        <v>-1.7094550221120262</v>
      </c>
      <c r="V2083" s="16">
        <f t="shared" si="388"/>
        <v>-100</v>
      </c>
      <c r="W2083" s="17">
        <f t="shared" si="389"/>
        <v>1.8581032849043763E-2</v>
      </c>
      <c r="X2083" s="17">
        <f t="shared" si="389"/>
        <v>0</v>
      </c>
      <c r="Y2083" s="16">
        <f t="shared" si="390"/>
        <v>-1.8581032849043763E-2</v>
      </c>
      <c r="Z2083" s="15">
        <f t="shared" si="391"/>
        <v>-100</v>
      </c>
      <c r="AA2083" s="13">
        <v>1.77</v>
      </c>
      <c r="AB2083" s="13">
        <v>886</v>
      </c>
      <c r="AC2083" s="13">
        <v>1.74</v>
      </c>
      <c r="AD2083" s="13">
        <v>0</v>
      </c>
      <c r="AE2083" s="18">
        <f t="shared" si="392"/>
        <v>0.443</v>
      </c>
      <c r="AF2083" s="18">
        <f t="shared" si="396"/>
        <v>0</v>
      </c>
      <c r="AG2083" s="19">
        <f t="shared" si="393"/>
        <v>-0.443</v>
      </c>
      <c r="AH2083" s="16">
        <f t="shared" si="394"/>
        <v>-100</v>
      </c>
      <c r="AI2083" s="16">
        <f t="shared" si="395"/>
        <v>0.42441896715095623</v>
      </c>
      <c r="AJ2083" s="44">
        <v>221112</v>
      </c>
      <c r="AK2083" s="15" t="s">
        <v>682</v>
      </c>
      <c r="AL2083" s="14" t="s">
        <v>76</v>
      </c>
      <c r="AM2083" s="39" t="s">
        <v>58</v>
      </c>
      <c r="AN2083" s="39" t="s">
        <v>59</v>
      </c>
      <c r="AO2083" s="39" t="s">
        <v>77</v>
      </c>
      <c r="AP2083" s="39" t="s">
        <v>61</v>
      </c>
      <c r="AQ2083" s="20"/>
      <c r="AR2083" s="20"/>
      <c r="AS2083" s="20"/>
      <c r="AT2083" s="20"/>
      <c r="AU2083" s="20"/>
      <c r="AV2083" s="20"/>
      <c r="AW2083" s="20"/>
      <c r="AX2083" s="20"/>
      <c r="AY2083" s="20"/>
      <c r="AZ2083" s="20"/>
      <c r="BA2083" s="20"/>
      <c r="BB2083" s="20"/>
    </row>
    <row r="2084" spans="1:54" ht="26.1" hidden="1" customHeight="1" x14ac:dyDescent="0.25">
      <c r="A2084" s="39" t="s">
        <v>30</v>
      </c>
      <c r="B2084" s="13" t="s">
        <v>260</v>
      </c>
      <c r="C2084" s="13" t="s">
        <v>252</v>
      </c>
      <c r="D2084" s="13">
        <v>34023</v>
      </c>
      <c r="E2084" s="13">
        <v>17824</v>
      </c>
      <c r="F2084" s="13" t="s">
        <v>280</v>
      </c>
      <c r="G2084" s="13" t="s">
        <v>276</v>
      </c>
      <c r="H2084" s="13" t="s">
        <v>126</v>
      </c>
      <c r="I2084" s="13" t="s">
        <v>128</v>
      </c>
      <c r="J2084" s="13" t="s">
        <v>415</v>
      </c>
      <c r="K2084" s="4">
        <v>2400</v>
      </c>
      <c r="L2084" s="4">
        <v>9001</v>
      </c>
      <c r="M2084" s="14" t="s">
        <v>35</v>
      </c>
      <c r="N2084" s="15" t="s">
        <v>679</v>
      </c>
      <c r="O2084" s="15">
        <v>46.099884425384097</v>
      </c>
      <c r="P2084" s="15">
        <v>0</v>
      </c>
      <c r="Q2084" s="15">
        <f t="shared" si="385"/>
        <v>-46.099884425384097</v>
      </c>
      <c r="R2084" s="15">
        <f t="shared" si="386"/>
        <v>-100</v>
      </c>
      <c r="S2084" s="15">
        <v>23.956789362472612</v>
      </c>
      <c r="T2084" s="15">
        <v>0</v>
      </c>
      <c r="U2084" s="15">
        <f t="shared" si="387"/>
        <v>-23.956789362472612</v>
      </c>
      <c r="V2084" s="16">
        <f t="shared" si="388"/>
        <v>-100</v>
      </c>
      <c r="W2084" s="17">
        <f t="shared" si="389"/>
        <v>0.2603998843747023</v>
      </c>
      <c r="X2084" s="17">
        <f t="shared" si="389"/>
        <v>0</v>
      </c>
      <c r="Y2084" s="16">
        <f t="shared" si="390"/>
        <v>-0.2603998843747023</v>
      </c>
      <c r="Z2084" s="15">
        <f t="shared" si="391"/>
        <v>-100</v>
      </c>
      <c r="AA2084" s="13">
        <v>23.05</v>
      </c>
      <c r="AB2084" s="13">
        <v>889.23</v>
      </c>
      <c r="AC2084" s="13">
        <v>0</v>
      </c>
      <c r="AD2084" s="13">
        <v>489.89</v>
      </c>
      <c r="AE2084" s="18">
        <f t="shared" si="392"/>
        <v>0.44461499999999998</v>
      </c>
      <c r="AF2084" s="18">
        <f t="shared" si="396"/>
        <v>0</v>
      </c>
      <c r="AG2084" s="19">
        <f t="shared" si="393"/>
        <v>-0.44461499999999998</v>
      </c>
      <c r="AH2084" s="16">
        <f t="shared" si="394"/>
        <v>-100</v>
      </c>
      <c r="AI2084" s="16">
        <f t="shared" si="395"/>
        <v>0.18421511562529769</v>
      </c>
      <c r="AJ2084" s="44">
        <v>221112</v>
      </c>
      <c r="AK2084" s="15" t="s">
        <v>686</v>
      </c>
      <c r="AL2084" s="14" t="s">
        <v>57</v>
      </c>
      <c r="AM2084" s="39" t="s">
        <v>58</v>
      </c>
      <c r="AN2084" s="39" t="s">
        <v>59</v>
      </c>
      <c r="AO2084" s="39" t="s">
        <v>60</v>
      </c>
      <c r="AP2084" s="39" t="s">
        <v>61</v>
      </c>
      <c r="AQ2084" s="20"/>
      <c r="AR2084" s="20"/>
      <c r="AS2084" s="20"/>
      <c r="AT2084" s="20"/>
      <c r="AU2084" s="20"/>
      <c r="AV2084" s="20"/>
      <c r="AW2084" s="20"/>
      <c r="AX2084" s="20"/>
      <c r="AY2084" s="20"/>
      <c r="AZ2084" s="20"/>
      <c r="BA2084" s="20"/>
      <c r="BB2084" s="20"/>
    </row>
    <row r="2085" spans="1:54" ht="26.1" customHeight="1" x14ac:dyDescent="0.25">
      <c r="A2085" s="40" t="s">
        <v>9</v>
      </c>
      <c r="B2085" s="13" t="s">
        <v>258</v>
      </c>
      <c r="C2085" s="13" t="s">
        <v>252</v>
      </c>
      <c r="D2085" s="13">
        <v>34019</v>
      </c>
      <c r="E2085" s="13">
        <v>80002</v>
      </c>
      <c r="F2085" s="13" t="s">
        <v>482</v>
      </c>
      <c r="G2085" s="13" t="s">
        <v>276</v>
      </c>
      <c r="H2085" s="13" t="s">
        <v>140</v>
      </c>
      <c r="I2085" s="13" t="s">
        <v>142</v>
      </c>
      <c r="J2085" s="13" t="s">
        <v>481</v>
      </c>
      <c r="K2085" s="4">
        <v>2393</v>
      </c>
      <c r="L2085" s="4">
        <v>5</v>
      </c>
      <c r="M2085" s="13" t="s">
        <v>36</v>
      </c>
      <c r="N2085" s="15" t="s">
        <v>679</v>
      </c>
      <c r="O2085" s="15">
        <v>5.4773294999808098</v>
      </c>
      <c r="P2085" s="15">
        <v>16.823403880000001</v>
      </c>
      <c r="Q2085" s="15">
        <f t="shared" si="385"/>
        <v>11.346074380019191</v>
      </c>
      <c r="R2085" s="15">
        <f t="shared" si="386"/>
        <v>207.14609884358688</v>
      </c>
      <c r="S2085" s="15">
        <v>5.361998622916059</v>
      </c>
      <c r="T2085" s="15">
        <v>15.658918688</v>
      </c>
      <c r="U2085" s="15">
        <f t="shared" si="387"/>
        <v>10.296920065083942</v>
      </c>
      <c r="V2085" s="16">
        <f t="shared" si="388"/>
        <v>192.03511207699796</v>
      </c>
      <c r="W2085" s="17">
        <f t="shared" si="389"/>
        <v>5.8282593727348467E-2</v>
      </c>
      <c r="X2085" s="17">
        <f t="shared" si="389"/>
        <v>0.17020563791304347</v>
      </c>
      <c r="Y2085" s="16">
        <f t="shared" si="390"/>
        <v>0.111923044185695</v>
      </c>
      <c r="Z2085" s="15">
        <f t="shared" si="391"/>
        <v>192.03511207699796</v>
      </c>
      <c r="AA2085" s="13">
        <v>5.5</v>
      </c>
      <c r="AB2085" s="13">
        <v>897.64</v>
      </c>
      <c r="AC2085" s="13">
        <v>5.5</v>
      </c>
      <c r="AD2085" s="13">
        <v>0</v>
      </c>
      <c r="AE2085" s="18">
        <f t="shared" si="392"/>
        <v>0.44882</v>
      </c>
      <c r="AF2085" s="18">
        <f t="shared" si="396"/>
        <v>1.3107119900239823</v>
      </c>
      <c r="AG2085" s="19">
        <f t="shared" si="393"/>
        <v>0.86189199002398231</v>
      </c>
      <c r="AH2085" s="16">
        <f t="shared" si="394"/>
        <v>192.03511207699796</v>
      </c>
      <c r="AI2085" s="16">
        <f t="shared" si="395"/>
        <v>0.39053740627265154</v>
      </c>
      <c r="AJ2085" s="44">
        <v>221112</v>
      </c>
      <c r="AK2085" s="15" t="s">
        <v>683</v>
      </c>
      <c r="AL2085" s="14" t="s">
        <v>57</v>
      </c>
      <c r="AM2085" s="39" t="s">
        <v>58</v>
      </c>
      <c r="AN2085" s="39" t="s">
        <v>59</v>
      </c>
      <c r="AO2085" s="39" t="s">
        <v>60</v>
      </c>
      <c r="AP2085" s="39" t="s">
        <v>61</v>
      </c>
      <c r="AQ2085" s="20"/>
      <c r="AR2085" s="20"/>
      <c r="AS2085" s="20"/>
      <c r="AT2085" s="20"/>
      <c r="AU2085" s="20"/>
      <c r="AV2085" s="20"/>
      <c r="AW2085" s="20"/>
      <c r="AX2085" s="20"/>
      <c r="AY2085" s="20"/>
      <c r="AZ2085" s="20"/>
      <c r="BA2085" s="20"/>
      <c r="BB2085" s="20"/>
    </row>
    <row r="2086" spans="1:54" ht="26.1" customHeight="1" x14ac:dyDescent="0.25">
      <c r="A2086" s="40" t="s">
        <v>18</v>
      </c>
      <c r="B2086" s="13" t="s">
        <v>260</v>
      </c>
      <c r="C2086" s="13" t="s">
        <v>252</v>
      </c>
      <c r="D2086" s="13">
        <v>34023</v>
      </c>
      <c r="E2086" s="13">
        <v>17823</v>
      </c>
      <c r="F2086" s="13" t="s">
        <v>625</v>
      </c>
      <c r="G2086" s="13" t="s">
        <v>276</v>
      </c>
      <c r="H2086" s="13" t="s">
        <v>235</v>
      </c>
      <c r="I2086" s="13" t="s">
        <v>237</v>
      </c>
      <c r="J2086" s="13" t="s">
        <v>624</v>
      </c>
      <c r="K2086" s="4">
        <v>2385</v>
      </c>
      <c r="L2086" s="4">
        <v>12001</v>
      </c>
      <c r="M2086" s="13" t="s">
        <v>36</v>
      </c>
      <c r="N2086" s="15" t="s">
        <v>679</v>
      </c>
      <c r="O2086" s="15">
        <v>6.7261793907076699</v>
      </c>
      <c r="P2086" s="15">
        <v>0</v>
      </c>
      <c r="Q2086" s="15">
        <f t="shared" si="385"/>
        <v>-6.7261793907076699</v>
      </c>
      <c r="R2086" s="15">
        <f t="shared" si="386"/>
        <v>-100</v>
      </c>
      <c r="S2086" s="15">
        <v>2.8306712452141598</v>
      </c>
      <c r="T2086" s="15">
        <v>0</v>
      </c>
      <c r="U2086" s="15">
        <f t="shared" si="387"/>
        <v>-2.8306712452141598</v>
      </c>
      <c r="V2086" s="16">
        <f t="shared" si="388"/>
        <v>-100</v>
      </c>
      <c r="W2086" s="17">
        <f t="shared" si="389"/>
        <v>3.0768165708849562E-2</v>
      </c>
      <c r="X2086" s="17">
        <f t="shared" si="389"/>
        <v>0</v>
      </c>
      <c r="Y2086" s="16">
        <f t="shared" si="390"/>
        <v>-3.0768165708849562E-2</v>
      </c>
      <c r="Z2086" s="15">
        <f t="shared" si="391"/>
        <v>-100</v>
      </c>
      <c r="AA2086" s="13">
        <v>6.7</v>
      </c>
      <c r="AB2086" s="13">
        <v>899.97</v>
      </c>
      <c r="AC2086" s="13">
        <v>3.76</v>
      </c>
      <c r="AD2086" s="13">
        <v>0</v>
      </c>
      <c r="AE2086" s="18">
        <f t="shared" si="392"/>
        <v>0.44998500000000002</v>
      </c>
      <c r="AF2086" s="18">
        <f t="shared" si="396"/>
        <v>0</v>
      </c>
      <c r="AG2086" s="19">
        <f t="shared" si="393"/>
        <v>-0.44998500000000002</v>
      </c>
      <c r="AH2086" s="16">
        <f t="shared" si="394"/>
        <v>-100</v>
      </c>
      <c r="AI2086" s="16">
        <f t="shared" si="395"/>
        <v>0.41921683429115048</v>
      </c>
      <c r="AJ2086" s="44">
        <v>221112</v>
      </c>
      <c r="AK2086" s="15" t="s">
        <v>682</v>
      </c>
      <c r="AL2086" s="14" t="s">
        <v>76</v>
      </c>
      <c r="AM2086" s="39" t="s">
        <v>58</v>
      </c>
      <c r="AN2086" s="39" t="s">
        <v>59</v>
      </c>
      <c r="AO2086" s="39" t="s">
        <v>77</v>
      </c>
      <c r="AP2086" s="39" t="s">
        <v>61</v>
      </c>
      <c r="AQ2086" s="20"/>
      <c r="AR2086" s="20"/>
      <c r="AS2086" s="20"/>
      <c r="AT2086" s="20"/>
      <c r="AU2086" s="20"/>
      <c r="AV2086" s="20"/>
      <c r="AW2086" s="20"/>
      <c r="AX2086" s="20"/>
      <c r="AY2086" s="20"/>
      <c r="AZ2086" s="20"/>
      <c r="BA2086" s="20"/>
      <c r="BB2086" s="20"/>
    </row>
    <row r="2087" spans="1:54" ht="26.1" customHeight="1" x14ac:dyDescent="0.25">
      <c r="A2087" s="40" t="s">
        <v>18</v>
      </c>
      <c r="B2087" s="13" t="s">
        <v>260</v>
      </c>
      <c r="C2087" s="13" t="s">
        <v>252</v>
      </c>
      <c r="D2087" s="13">
        <v>34023</v>
      </c>
      <c r="E2087" s="13">
        <v>17823</v>
      </c>
      <c r="F2087" s="13" t="s">
        <v>627</v>
      </c>
      <c r="G2087" s="13" t="s">
        <v>276</v>
      </c>
      <c r="H2087" s="13" t="s">
        <v>235</v>
      </c>
      <c r="I2087" s="13" t="s">
        <v>238</v>
      </c>
      <c r="J2087" s="13" t="s">
        <v>626</v>
      </c>
      <c r="K2087" s="4">
        <v>2385</v>
      </c>
      <c r="L2087" s="4">
        <v>9001</v>
      </c>
      <c r="M2087" s="13" t="s">
        <v>36</v>
      </c>
      <c r="N2087" s="15" t="s">
        <v>679</v>
      </c>
      <c r="O2087" s="15">
        <v>7.85489513589319</v>
      </c>
      <c r="P2087" s="15">
        <v>0</v>
      </c>
      <c r="Q2087" s="15">
        <f t="shared" si="385"/>
        <v>-7.85489513589319</v>
      </c>
      <c r="R2087" s="15">
        <f t="shared" si="386"/>
        <v>-100</v>
      </c>
      <c r="S2087" s="15">
        <v>2.7690690911200386</v>
      </c>
      <c r="T2087" s="15">
        <v>0</v>
      </c>
      <c r="U2087" s="15">
        <f t="shared" si="387"/>
        <v>-2.7690690911200386</v>
      </c>
      <c r="V2087" s="16">
        <f t="shared" si="388"/>
        <v>-100</v>
      </c>
      <c r="W2087" s="17">
        <f t="shared" si="389"/>
        <v>3.0098577077391723E-2</v>
      </c>
      <c r="X2087" s="17">
        <f t="shared" si="389"/>
        <v>0</v>
      </c>
      <c r="Y2087" s="16">
        <f t="shared" si="390"/>
        <v>-3.0098577077391723E-2</v>
      </c>
      <c r="Z2087" s="15">
        <f t="shared" si="391"/>
        <v>-100</v>
      </c>
      <c r="AA2087" s="13">
        <v>7.9</v>
      </c>
      <c r="AB2087" s="13">
        <v>901.14</v>
      </c>
      <c r="AC2087" s="13">
        <v>3.79</v>
      </c>
      <c r="AD2087" s="13">
        <v>0</v>
      </c>
      <c r="AE2087" s="18">
        <f t="shared" si="392"/>
        <v>0.45056999999999997</v>
      </c>
      <c r="AF2087" s="18">
        <f t="shared" si="396"/>
        <v>0</v>
      </c>
      <c r="AG2087" s="19">
        <f t="shared" si="393"/>
        <v>-0.45056999999999997</v>
      </c>
      <c r="AH2087" s="16">
        <f t="shared" si="394"/>
        <v>-100</v>
      </c>
      <c r="AI2087" s="16">
        <f t="shared" si="395"/>
        <v>0.42047142292260825</v>
      </c>
      <c r="AJ2087" s="44">
        <v>221112</v>
      </c>
      <c r="AK2087" s="15" t="s">
        <v>682</v>
      </c>
      <c r="AL2087" s="14" t="s">
        <v>76</v>
      </c>
      <c r="AM2087" s="39" t="s">
        <v>58</v>
      </c>
      <c r="AN2087" s="39" t="s">
        <v>59</v>
      </c>
      <c r="AO2087" s="39" t="s">
        <v>77</v>
      </c>
      <c r="AP2087" s="39" t="s">
        <v>61</v>
      </c>
      <c r="AQ2087" s="20"/>
      <c r="AR2087" s="20"/>
      <c r="AS2087" s="20"/>
      <c r="AT2087" s="20"/>
      <c r="AU2087" s="20"/>
      <c r="AV2087" s="20"/>
      <c r="AW2087" s="20"/>
      <c r="AX2087" s="20"/>
      <c r="AY2087" s="20"/>
      <c r="AZ2087" s="20"/>
      <c r="BA2087" s="20"/>
      <c r="BB2087" s="20"/>
    </row>
    <row r="2088" spans="1:54" ht="26.1" hidden="1" customHeight="1" x14ac:dyDescent="0.25">
      <c r="A2088" s="39" t="s">
        <v>30</v>
      </c>
      <c r="B2088" s="13" t="s">
        <v>260</v>
      </c>
      <c r="C2088" s="13" t="s">
        <v>252</v>
      </c>
      <c r="D2088" s="13">
        <v>34023</v>
      </c>
      <c r="E2088" s="13">
        <v>17824</v>
      </c>
      <c r="F2088" s="13" t="s">
        <v>271</v>
      </c>
      <c r="G2088" s="13" t="s">
        <v>331</v>
      </c>
      <c r="H2088" s="13" t="s">
        <v>126</v>
      </c>
      <c r="I2088" s="13" t="s">
        <v>129</v>
      </c>
      <c r="J2088" s="13" t="s">
        <v>417</v>
      </c>
      <c r="K2088" s="4">
        <v>2400</v>
      </c>
      <c r="L2088" s="4">
        <v>5001</v>
      </c>
      <c r="M2088" s="14" t="s">
        <v>35</v>
      </c>
      <c r="N2088" s="15" t="s">
        <v>679</v>
      </c>
      <c r="O2088" s="15">
        <v>25.448100675666002</v>
      </c>
      <c r="P2088" s="15">
        <v>0</v>
      </c>
      <c r="Q2088" s="15">
        <f t="shared" si="385"/>
        <v>-25.448100675666002</v>
      </c>
      <c r="R2088" s="15">
        <f t="shared" si="386"/>
        <v>-100</v>
      </c>
      <c r="S2088" s="15">
        <v>16.257225839992199</v>
      </c>
      <c r="T2088" s="15">
        <v>0</v>
      </c>
      <c r="U2088" s="15">
        <f t="shared" si="387"/>
        <v>-16.257225839992199</v>
      </c>
      <c r="V2088" s="16">
        <f t="shared" si="388"/>
        <v>-100</v>
      </c>
      <c r="W2088" s="17">
        <f t="shared" si="389"/>
        <v>0.17670897652165432</v>
      </c>
      <c r="X2088" s="17">
        <f t="shared" si="389"/>
        <v>0</v>
      </c>
      <c r="Y2088" s="16">
        <f t="shared" si="390"/>
        <v>-0.17670897652165432</v>
      </c>
      <c r="Z2088" s="15">
        <f t="shared" si="391"/>
        <v>-100</v>
      </c>
      <c r="AA2088" s="13">
        <v>12.72</v>
      </c>
      <c r="AB2088" s="13">
        <v>918.63</v>
      </c>
      <c r="AC2088" s="13">
        <v>0</v>
      </c>
      <c r="AD2088" s="13">
        <v>487.86</v>
      </c>
      <c r="AE2088" s="18">
        <f t="shared" si="392"/>
        <v>0.45931499999999997</v>
      </c>
      <c r="AF2088" s="18">
        <f t="shared" si="396"/>
        <v>0</v>
      </c>
      <c r="AG2088" s="19">
        <f t="shared" si="393"/>
        <v>-0.45931499999999997</v>
      </c>
      <c r="AH2088" s="16">
        <f t="shared" si="394"/>
        <v>-100</v>
      </c>
      <c r="AI2088" s="16">
        <f t="shared" si="395"/>
        <v>0.28260602347834562</v>
      </c>
      <c r="AJ2088" s="44">
        <v>221112</v>
      </c>
      <c r="AK2088" s="15" t="s">
        <v>686</v>
      </c>
      <c r="AL2088" s="14" t="s">
        <v>57</v>
      </c>
      <c r="AM2088" s="39" t="s">
        <v>58</v>
      </c>
      <c r="AN2088" s="39" t="s">
        <v>59</v>
      </c>
      <c r="AO2088" s="39" t="s">
        <v>60</v>
      </c>
      <c r="AP2088" s="39" t="s">
        <v>61</v>
      </c>
      <c r="AQ2088" s="20"/>
      <c r="AR2088" s="20"/>
      <c r="AS2088" s="20"/>
      <c r="AT2088" s="20"/>
      <c r="AU2088" s="20"/>
      <c r="AV2088" s="20"/>
      <c r="AW2088" s="20"/>
      <c r="AX2088" s="20"/>
      <c r="AY2088" s="20"/>
      <c r="AZ2088" s="20"/>
      <c r="BA2088" s="20"/>
      <c r="BB2088" s="20"/>
    </row>
    <row r="2089" spans="1:54" ht="26.1" hidden="1" customHeight="1" x14ac:dyDescent="0.25">
      <c r="A2089" s="39" t="s">
        <v>28</v>
      </c>
      <c r="B2089" s="13" t="s">
        <v>24</v>
      </c>
      <c r="C2089" s="13" t="s">
        <v>251</v>
      </c>
      <c r="D2089" s="13">
        <v>34011</v>
      </c>
      <c r="E2089" s="13">
        <v>75512</v>
      </c>
      <c r="F2089" s="13" t="s">
        <v>381</v>
      </c>
      <c r="G2089" s="13" t="s">
        <v>377</v>
      </c>
      <c r="H2089" s="13" t="s">
        <v>95</v>
      </c>
      <c r="I2089" s="13" t="s">
        <v>98</v>
      </c>
      <c r="J2089" s="13" t="s">
        <v>380</v>
      </c>
      <c r="K2089" s="4">
        <v>2379</v>
      </c>
      <c r="L2089" s="4">
        <v>2001</v>
      </c>
      <c r="M2089" s="14" t="s">
        <v>35</v>
      </c>
      <c r="N2089" s="15" t="s">
        <v>679</v>
      </c>
      <c r="O2089" s="15">
        <v>17.366617297289899</v>
      </c>
      <c r="P2089" s="15">
        <v>7.0924145310000002</v>
      </c>
      <c r="Q2089" s="15">
        <f t="shared" si="385"/>
        <v>-10.2742027662899</v>
      </c>
      <c r="R2089" s="15">
        <f t="shared" si="386"/>
        <v>-59.16064476121791</v>
      </c>
      <c r="S2089" s="15">
        <v>8.1475568797303204</v>
      </c>
      <c r="T2089" s="15">
        <v>3.1085550340000001</v>
      </c>
      <c r="U2089" s="15">
        <f t="shared" si="387"/>
        <v>-5.0390018457303203</v>
      </c>
      <c r="V2089" s="16">
        <f t="shared" si="388"/>
        <v>-61.846783276425668</v>
      </c>
      <c r="W2089" s="17">
        <f t="shared" si="389"/>
        <v>8.8560400866633915E-2</v>
      </c>
      <c r="X2089" s="17">
        <f t="shared" si="389"/>
        <v>3.3788641673913045E-2</v>
      </c>
      <c r="Y2089" s="16">
        <f t="shared" si="390"/>
        <v>-5.477175919272087E-2</v>
      </c>
      <c r="Z2089" s="15">
        <f t="shared" si="391"/>
        <v>-61.846783276425668</v>
      </c>
      <c r="AA2089" s="13">
        <v>17.37</v>
      </c>
      <c r="AB2089" s="13">
        <v>929.36</v>
      </c>
      <c r="AC2089" s="13">
        <v>0</v>
      </c>
      <c r="AD2089" s="13">
        <v>419.05</v>
      </c>
      <c r="AE2089" s="18">
        <f t="shared" si="392"/>
        <v>0.46467999999999998</v>
      </c>
      <c r="AF2089" s="18">
        <f t="shared" si="396"/>
        <v>0.17729036747110521</v>
      </c>
      <c r="AG2089" s="19">
        <f t="shared" si="393"/>
        <v>-0.28738963252889477</v>
      </c>
      <c r="AH2089" s="16">
        <f t="shared" si="394"/>
        <v>-61.846783276425668</v>
      </c>
      <c r="AI2089" s="16">
        <f t="shared" si="395"/>
        <v>0.37611959913336607</v>
      </c>
      <c r="AJ2089" s="44" t="s">
        <v>681</v>
      </c>
      <c r="AK2089" s="15" t="s">
        <v>686</v>
      </c>
      <c r="AL2089" s="14" t="s">
        <v>76</v>
      </c>
      <c r="AM2089" s="39" t="s">
        <v>58</v>
      </c>
      <c r="AN2089" s="39" t="s">
        <v>59</v>
      </c>
      <c r="AO2089" s="39" t="s">
        <v>77</v>
      </c>
      <c r="AP2089" s="39" t="s">
        <v>61</v>
      </c>
      <c r="AQ2089" s="20"/>
      <c r="AR2089" s="20"/>
      <c r="AS2089" s="20"/>
      <c r="AT2089" s="20"/>
      <c r="AU2089" s="20"/>
      <c r="AV2089" s="20"/>
      <c r="AW2089" s="20"/>
      <c r="AX2089" s="20"/>
      <c r="AY2089" s="20"/>
      <c r="AZ2089" s="20"/>
      <c r="BA2089" s="20"/>
      <c r="BB2089" s="20"/>
    </row>
    <row r="2090" spans="1:54" ht="26.1" customHeight="1" x14ac:dyDescent="0.25">
      <c r="A2090" s="40" t="s">
        <v>29</v>
      </c>
      <c r="B2090" s="13" t="s">
        <v>260</v>
      </c>
      <c r="C2090" s="13" t="s">
        <v>252</v>
      </c>
      <c r="D2090" s="13">
        <v>34023</v>
      </c>
      <c r="E2090" s="13">
        <v>17884</v>
      </c>
      <c r="F2090" s="13" t="s">
        <v>598</v>
      </c>
      <c r="G2090" s="13" t="s">
        <v>311</v>
      </c>
      <c r="H2090" s="13" t="s">
        <v>220</v>
      </c>
      <c r="I2090" s="13" t="s">
        <v>223</v>
      </c>
      <c r="J2090" s="13" t="s">
        <v>599</v>
      </c>
      <c r="K2090" s="4">
        <v>2390</v>
      </c>
      <c r="L2090" s="4">
        <v>14001</v>
      </c>
      <c r="M2090" s="13" t="s">
        <v>36</v>
      </c>
      <c r="N2090" s="15" t="s">
        <v>679</v>
      </c>
      <c r="O2090" s="15">
        <v>9.8911529999774997E-2</v>
      </c>
      <c r="P2090" s="15">
        <v>5.769051E-2</v>
      </c>
      <c r="Q2090" s="15">
        <f t="shared" si="385"/>
        <v>-4.1221019999774997E-2</v>
      </c>
      <c r="R2090" s="15">
        <f t="shared" si="386"/>
        <v>-41.674635909351281</v>
      </c>
      <c r="S2090" s="15">
        <v>0</v>
      </c>
      <c r="T2090" s="15">
        <v>0</v>
      </c>
      <c r="U2090" s="15">
        <f t="shared" si="387"/>
        <v>0</v>
      </c>
      <c r="V2090" s="16" t="str">
        <f t="shared" si="388"/>
        <v>NA</v>
      </c>
      <c r="W2090" s="17">
        <f t="shared" si="389"/>
        <v>0</v>
      </c>
      <c r="X2090" s="17">
        <f t="shared" si="389"/>
        <v>0</v>
      </c>
      <c r="Y2090" s="16">
        <f t="shared" si="390"/>
        <v>0</v>
      </c>
      <c r="Z2090" s="15" t="str">
        <f t="shared" si="391"/>
        <v>0.00</v>
      </c>
      <c r="AA2090" s="13">
        <v>1.83</v>
      </c>
      <c r="AB2090" s="13">
        <v>933.13</v>
      </c>
      <c r="AC2090" s="13">
        <v>1.17</v>
      </c>
      <c r="AD2090" s="13">
        <v>0</v>
      </c>
      <c r="AE2090" s="18">
        <f t="shared" si="392"/>
        <v>0.46656500000000001</v>
      </c>
      <c r="AF2090" s="18">
        <f t="shared" si="396"/>
        <v>0.46656500000000001</v>
      </c>
      <c r="AG2090" s="19">
        <f t="shared" si="393"/>
        <v>0</v>
      </c>
      <c r="AH2090" s="16">
        <f t="shared" si="394"/>
        <v>0</v>
      </c>
      <c r="AI2090" s="16">
        <f t="shared" si="395"/>
        <v>0.46656500000000001</v>
      </c>
      <c r="AJ2090" s="44">
        <v>221112</v>
      </c>
      <c r="AK2090" s="15" t="s">
        <v>686</v>
      </c>
      <c r="AL2090" s="14" t="s">
        <v>76</v>
      </c>
      <c r="AM2090" s="39" t="s">
        <v>58</v>
      </c>
      <c r="AN2090" s="39" t="s">
        <v>59</v>
      </c>
      <c r="AO2090" s="39" t="s">
        <v>77</v>
      </c>
      <c r="AP2090" s="39" t="s">
        <v>61</v>
      </c>
      <c r="AQ2090" s="20"/>
      <c r="AR2090" s="20"/>
      <c r="AS2090" s="20"/>
      <c r="AT2090" s="20"/>
      <c r="AU2090" s="20"/>
      <c r="AV2090" s="20"/>
      <c r="AW2090" s="20"/>
      <c r="AX2090" s="20"/>
      <c r="AY2090" s="20"/>
      <c r="AZ2090" s="20"/>
      <c r="BA2090" s="20"/>
      <c r="BB2090" s="20"/>
    </row>
    <row r="2091" spans="1:54" ht="26.1" hidden="1" customHeight="1" x14ac:dyDescent="0.25">
      <c r="A2091" s="40" t="s">
        <v>19</v>
      </c>
      <c r="B2091" s="13" t="s">
        <v>253</v>
      </c>
      <c r="C2091" s="13" t="s">
        <v>251</v>
      </c>
      <c r="D2091" s="13">
        <v>34005</v>
      </c>
      <c r="E2091" s="13">
        <v>45979</v>
      </c>
      <c r="F2091" s="13" t="s">
        <v>354</v>
      </c>
      <c r="G2091" s="13" t="s">
        <v>276</v>
      </c>
      <c r="H2091" s="13" t="s">
        <v>85</v>
      </c>
      <c r="I2091" s="13" t="s">
        <v>91</v>
      </c>
      <c r="J2091" s="13" t="s">
        <v>356</v>
      </c>
      <c r="K2091" s="4">
        <v>2399</v>
      </c>
      <c r="L2091" s="4">
        <v>12001</v>
      </c>
      <c r="M2091" s="13" t="s">
        <v>36</v>
      </c>
      <c r="N2091" s="15" t="s">
        <v>679</v>
      </c>
      <c r="O2091" s="15">
        <v>2.0175512888571401</v>
      </c>
      <c r="P2091" s="15">
        <v>0</v>
      </c>
      <c r="Q2091" s="15">
        <f t="shared" si="385"/>
        <v>-2.0175512888571401</v>
      </c>
      <c r="R2091" s="15">
        <f t="shared" si="386"/>
        <v>-100</v>
      </c>
      <c r="S2091" s="15">
        <v>1.370746638374857</v>
      </c>
      <c r="T2091" s="15">
        <v>0</v>
      </c>
      <c r="U2091" s="15">
        <f t="shared" si="387"/>
        <v>-1.370746638374857</v>
      </c>
      <c r="V2091" s="16">
        <f t="shared" si="388"/>
        <v>-100</v>
      </c>
      <c r="W2091" s="17">
        <f t="shared" si="389"/>
        <v>1.4899419982335403E-2</v>
      </c>
      <c r="X2091" s="17">
        <f t="shared" si="389"/>
        <v>0</v>
      </c>
      <c r="Y2091" s="16">
        <f t="shared" si="390"/>
        <v>-1.4899419982335403E-2</v>
      </c>
      <c r="Z2091" s="15">
        <f t="shared" si="391"/>
        <v>-100</v>
      </c>
      <c r="AA2091" s="13">
        <v>2.11</v>
      </c>
      <c r="AB2091" s="13">
        <v>951.94</v>
      </c>
      <c r="AC2091" s="13">
        <v>0</v>
      </c>
      <c r="AD2091" s="13">
        <v>0</v>
      </c>
      <c r="AE2091" s="18">
        <f t="shared" si="392"/>
        <v>0.47597</v>
      </c>
      <c r="AF2091" s="18">
        <f t="shared" si="396"/>
        <v>0</v>
      </c>
      <c r="AG2091" s="19">
        <f t="shared" si="393"/>
        <v>-0.47597</v>
      </c>
      <c r="AH2091" s="16">
        <f t="shared" si="394"/>
        <v>-100</v>
      </c>
      <c r="AI2091" s="16">
        <f t="shared" si="395"/>
        <v>0.4610705800176646</v>
      </c>
      <c r="AJ2091" s="44">
        <v>221112</v>
      </c>
      <c r="AK2091" s="15" t="s">
        <v>682</v>
      </c>
      <c r="AL2091" s="14" t="s">
        <v>76</v>
      </c>
      <c r="AM2091" s="39" t="s">
        <v>58</v>
      </c>
      <c r="AN2091" s="39" t="s">
        <v>59</v>
      </c>
      <c r="AO2091" s="39" t="s">
        <v>77</v>
      </c>
      <c r="AP2091" s="39" t="s">
        <v>61</v>
      </c>
      <c r="AQ2091" s="20"/>
      <c r="AR2091" s="20"/>
      <c r="AS2091" s="20"/>
      <c r="AT2091" s="20"/>
      <c r="AU2091" s="20"/>
      <c r="AV2091" s="20"/>
      <c r="AW2091" s="20"/>
      <c r="AX2091" s="20"/>
      <c r="AY2091" s="20"/>
      <c r="AZ2091" s="20"/>
      <c r="BA2091" s="20"/>
      <c r="BB2091" s="20"/>
    </row>
    <row r="2092" spans="1:54" ht="26.1" hidden="1" customHeight="1" x14ac:dyDescent="0.25">
      <c r="A2092" s="39" t="s">
        <v>30</v>
      </c>
      <c r="B2092" s="13" t="s">
        <v>260</v>
      </c>
      <c r="C2092" s="13" t="s">
        <v>252</v>
      </c>
      <c r="D2092" s="13">
        <v>34023</v>
      </c>
      <c r="E2092" s="13">
        <v>17824</v>
      </c>
      <c r="F2092" s="13" t="s">
        <v>280</v>
      </c>
      <c r="G2092" s="13" t="s">
        <v>313</v>
      </c>
      <c r="H2092" s="13" t="s">
        <v>126</v>
      </c>
      <c r="I2092" s="13" t="s">
        <v>128</v>
      </c>
      <c r="J2092" s="13" t="s">
        <v>413</v>
      </c>
      <c r="K2092" s="4">
        <v>2400</v>
      </c>
      <c r="L2092" s="4">
        <v>11001</v>
      </c>
      <c r="M2092" s="14" t="s">
        <v>35</v>
      </c>
      <c r="N2092" s="15" t="s">
        <v>679</v>
      </c>
      <c r="O2092" s="15">
        <v>43.3948432332256</v>
      </c>
      <c r="P2092" s="15">
        <v>0</v>
      </c>
      <c r="Q2092" s="15">
        <f t="shared" si="385"/>
        <v>-43.3948432332256</v>
      </c>
      <c r="R2092" s="15">
        <f t="shared" si="386"/>
        <v>-100</v>
      </c>
      <c r="S2092" s="15">
        <v>23.137416414536531</v>
      </c>
      <c r="T2092" s="15">
        <v>0</v>
      </c>
      <c r="U2092" s="15">
        <f t="shared" si="387"/>
        <v>-23.137416414536531</v>
      </c>
      <c r="V2092" s="16">
        <f t="shared" si="388"/>
        <v>-100</v>
      </c>
      <c r="W2092" s="17">
        <f t="shared" si="389"/>
        <v>0.25149365667974488</v>
      </c>
      <c r="X2092" s="17">
        <f t="shared" si="389"/>
        <v>0</v>
      </c>
      <c r="Y2092" s="16">
        <f t="shared" si="390"/>
        <v>-0.25149365667974488</v>
      </c>
      <c r="Z2092" s="15">
        <f t="shared" si="391"/>
        <v>-100</v>
      </c>
      <c r="AA2092" s="13">
        <v>21.7</v>
      </c>
      <c r="AB2092" s="13">
        <v>967.82</v>
      </c>
      <c r="AC2092" s="13">
        <v>0</v>
      </c>
      <c r="AD2092" s="13">
        <v>472.54</v>
      </c>
      <c r="AE2092" s="18">
        <f t="shared" si="392"/>
        <v>0.48391000000000001</v>
      </c>
      <c r="AF2092" s="18">
        <f t="shared" si="396"/>
        <v>0</v>
      </c>
      <c r="AG2092" s="19">
        <f t="shared" si="393"/>
        <v>-0.48391000000000001</v>
      </c>
      <c r="AH2092" s="16">
        <f t="shared" si="394"/>
        <v>-100</v>
      </c>
      <c r="AI2092" s="16">
        <f t="shared" si="395"/>
        <v>0.23241634332025513</v>
      </c>
      <c r="AJ2092" s="44">
        <v>221112</v>
      </c>
      <c r="AK2092" s="15" t="s">
        <v>686</v>
      </c>
      <c r="AL2092" s="14" t="s">
        <v>57</v>
      </c>
      <c r="AM2092" s="39" t="s">
        <v>58</v>
      </c>
      <c r="AN2092" s="39" t="s">
        <v>59</v>
      </c>
      <c r="AO2092" s="39" t="s">
        <v>60</v>
      </c>
      <c r="AP2092" s="39" t="s">
        <v>61</v>
      </c>
      <c r="AQ2092" s="20"/>
      <c r="AR2092" s="20"/>
      <c r="AS2092" s="20"/>
      <c r="AT2092" s="20"/>
      <c r="AU2092" s="20"/>
      <c r="AV2092" s="20"/>
      <c r="AW2092" s="20"/>
      <c r="AX2092" s="20"/>
      <c r="AY2092" s="20"/>
      <c r="AZ2092" s="20"/>
      <c r="BA2092" s="20"/>
      <c r="BB2092" s="20"/>
    </row>
    <row r="2093" spans="1:54" ht="26.1" customHeight="1" x14ac:dyDescent="0.25">
      <c r="A2093" s="40" t="s">
        <v>9</v>
      </c>
      <c r="B2093" s="13" t="s">
        <v>258</v>
      </c>
      <c r="C2093" s="13" t="s">
        <v>252</v>
      </c>
      <c r="D2093" s="13">
        <v>34019</v>
      </c>
      <c r="E2093" s="13">
        <v>80002</v>
      </c>
      <c r="F2093" s="13" t="s">
        <v>488</v>
      </c>
      <c r="G2093" s="13" t="s">
        <v>311</v>
      </c>
      <c r="H2093" s="13" t="s">
        <v>140</v>
      </c>
      <c r="I2093" s="13" t="s">
        <v>145</v>
      </c>
      <c r="J2093" s="13" t="s">
        <v>487</v>
      </c>
      <c r="K2093" s="4">
        <v>2393</v>
      </c>
      <c r="L2093" s="4">
        <v>9</v>
      </c>
      <c r="M2093" s="13" t="s">
        <v>36</v>
      </c>
      <c r="N2093" s="15" t="s">
        <v>679</v>
      </c>
      <c r="O2093" s="15">
        <v>1.09429944664778</v>
      </c>
      <c r="P2093" s="15">
        <v>1.094886421</v>
      </c>
      <c r="Q2093" s="15">
        <f t="shared" si="385"/>
        <v>5.8697435221999328E-4</v>
      </c>
      <c r="R2093" s="15">
        <f t="shared" si="386"/>
        <v>5.3639280730525811E-2</v>
      </c>
      <c r="S2093" s="15">
        <v>0.50534757541200004</v>
      </c>
      <c r="T2093" s="15">
        <v>0.48045394200000002</v>
      </c>
      <c r="U2093" s="15">
        <f t="shared" si="387"/>
        <v>-2.4893633412000016E-2</v>
      </c>
      <c r="V2093" s="16">
        <f t="shared" si="388"/>
        <v>-4.9260419210886131</v>
      </c>
      <c r="W2093" s="17">
        <f t="shared" si="389"/>
        <v>5.4929084283913045E-3</v>
      </c>
      <c r="X2093" s="17">
        <f t="shared" si="389"/>
        <v>5.2223254565217396E-3</v>
      </c>
      <c r="Y2093" s="16">
        <f t="shared" si="390"/>
        <v>-2.7058297186956497E-4</v>
      </c>
      <c r="Z2093" s="15">
        <f t="shared" si="391"/>
        <v>-4.9260419210886059</v>
      </c>
      <c r="AA2093" s="13">
        <v>1.1000000000000001</v>
      </c>
      <c r="AB2093" s="13">
        <v>974.01</v>
      </c>
      <c r="AC2093" s="13">
        <v>0.49</v>
      </c>
      <c r="AD2093" s="13">
        <v>0</v>
      </c>
      <c r="AE2093" s="18">
        <f t="shared" si="392"/>
        <v>0.48700500000000002</v>
      </c>
      <c r="AF2093" s="18">
        <f t="shared" si="396"/>
        <v>0.46301492954220247</v>
      </c>
      <c r="AG2093" s="19">
        <f t="shared" si="393"/>
        <v>-2.3990070457797552E-2</v>
      </c>
      <c r="AH2093" s="16">
        <f t="shared" si="394"/>
        <v>-4.9260419210886033</v>
      </c>
      <c r="AI2093" s="16">
        <f t="shared" si="395"/>
        <v>0.48151209157160874</v>
      </c>
      <c r="AJ2093" s="44">
        <v>221112</v>
      </c>
      <c r="AK2093" s="15" t="s">
        <v>686</v>
      </c>
      <c r="AL2093" s="14" t="s">
        <v>76</v>
      </c>
      <c r="AM2093" s="39" t="s">
        <v>58</v>
      </c>
      <c r="AN2093" s="39" t="s">
        <v>59</v>
      </c>
      <c r="AO2093" s="39" t="s">
        <v>77</v>
      </c>
      <c r="AP2093" s="39" t="s">
        <v>61</v>
      </c>
      <c r="AQ2093" s="20"/>
      <c r="AR2093" s="20"/>
      <c r="AS2093" s="20"/>
      <c r="AT2093" s="20"/>
      <c r="AU2093" s="20"/>
      <c r="AV2093" s="20"/>
      <c r="AW2093" s="20"/>
      <c r="AX2093" s="20"/>
      <c r="AY2093" s="20"/>
      <c r="AZ2093" s="20"/>
      <c r="BA2093" s="20"/>
      <c r="BB2093" s="20"/>
    </row>
    <row r="2094" spans="1:54" ht="26.1" hidden="1" customHeight="1" x14ac:dyDescent="0.25">
      <c r="A2094" s="39" t="s">
        <v>30</v>
      </c>
      <c r="B2094" s="13" t="s">
        <v>260</v>
      </c>
      <c r="C2094" s="13" t="s">
        <v>252</v>
      </c>
      <c r="D2094" s="13">
        <v>34023</v>
      </c>
      <c r="E2094" s="13">
        <v>17824</v>
      </c>
      <c r="F2094" s="13" t="s">
        <v>271</v>
      </c>
      <c r="G2094" s="13" t="s">
        <v>272</v>
      </c>
      <c r="H2094" s="13" t="s">
        <v>126</v>
      </c>
      <c r="I2094" s="13" t="s">
        <v>129</v>
      </c>
      <c r="J2094" s="13" t="s">
        <v>416</v>
      </c>
      <c r="K2094" s="4">
        <v>2400</v>
      </c>
      <c r="L2094" s="4">
        <v>7001</v>
      </c>
      <c r="M2094" s="14" t="s">
        <v>35</v>
      </c>
      <c r="N2094" s="15" t="s">
        <v>679</v>
      </c>
      <c r="O2094" s="15">
        <v>26.907473092576101</v>
      </c>
      <c r="P2094" s="15">
        <v>0</v>
      </c>
      <c r="Q2094" s="15">
        <f t="shared" si="385"/>
        <v>-26.907473092576101</v>
      </c>
      <c r="R2094" s="15">
        <f t="shared" si="386"/>
        <v>-100</v>
      </c>
      <c r="S2094" s="15">
        <v>16.751068509077154</v>
      </c>
      <c r="T2094" s="15">
        <v>0</v>
      </c>
      <c r="U2094" s="15">
        <f t="shared" si="387"/>
        <v>-16.751068509077154</v>
      </c>
      <c r="V2094" s="16">
        <f t="shared" si="388"/>
        <v>-100</v>
      </c>
      <c r="W2094" s="17">
        <f t="shared" si="389"/>
        <v>0.18207683162040383</v>
      </c>
      <c r="X2094" s="17">
        <f t="shared" si="389"/>
        <v>0</v>
      </c>
      <c r="Y2094" s="16">
        <f t="shared" si="390"/>
        <v>-0.18207683162040383</v>
      </c>
      <c r="Z2094" s="15">
        <f t="shared" si="391"/>
        <v>-100</v>
      </c>
      <c r="AA2094" s="13">
        <v>13.45</v>
      </c>
      <c r="AB2094" s="13">
        <v>993.08</v>
      </c>
      <c r="AC2094" s="13">
        <v>0</v>
      </c>
      <c r="AD2094" s="13">
        <v>469.51</v>
      </c>
      <c r="AE2094" s="18">
        <f t="shared" si="392"/>
        <v>0.49654000000000004</v>
      </c>
      <c r="AF2094" s="18">
        <f t="shared" si="396"/>
        <v>0</v>
      </c>
      <c r="AG2094" s="19">
        <f t="shared" si="393"/>
        <v>-0.49654000000000004</v>
      </c>
      <c r="AH2094" s="16">
        <f t="shared" si="394"/>
        <v>-100</v>
      </c>
      <c r="AI2094" s="16">
        <f t="shared" si="395"/>
        <v>0.3144631683795962</v>
      </c>
      <c r="AJ2094" s="44">
        <v>221112</v>
      </c>
      <c r="AK2094" s="15" t="s">
        <v>686</v>
      </c>
      <c r="AL2094" s="14" t="s">
        <v>57</v>
      </c>
      <c r="AM2094" s="39" t="s">
        <v>58</v>
      </c>
      <c r="AN2094" s="39" t="s">
        <v>59</v>
      </c>
      <c r="AO2094" s="39" t="s">
        <v>60</v>
      </c>
      <c r="AP2094" s="39" t="s">
        <v>61</v>
      </c>
      <c r="AQ2094" s="20"/>
      <c r="AR2094" s="20"/>
      <c r="AS2094" s="20"/>
      <c r="AT2094" s="20"/>
      <c r="AU2094" s="20"/>
      <c r="AV2094" s="20"/>
      <c r="AW2094" s="20"/>
      <c r="AX2094" s="20"/>
      <c r="AY2094" s="20"/>
      <c r="AZ2094" s="20"/>
      <c r="BA2094" s="20"/>
      <c r="BB2094" s="20"/>
    </row>
    <row r="2095" spans="1:54" ht="26.1" hidden="1" customHeight="1" x14ac:dyDescent="0.25">
      <c r="A2095" s="39" t="s">
        <v>31</v>
      </c>
      <c r="B2095" s="13" t="s">
        <v>31</v>
      </c>
      <c r="C2095" s="13" t="s">
        <v>252</v>
      </c>
      <c r="D2095" s="13">
        <v>34013</v>
      </c>
      <c r="E2095" s="13">
        <v>7627</v>
      </c>
      <c r="F2095" s="13" t="s">
        <v>352</v>
      </c>
      <c r="G2095" s="13" t="s">
        <v>436</v>
      </c>
      <c r="H2095" s="13" t="s">
        <v>132</v>
      </c>
      <c r="I2095" s="13" t="s">
        <v>135</v>
      </c>
      <c r="J2095" s="13" t="s">
        <v>447</v>
      </c>
      <c r="K2095" s="4">
        <v>2401</v>
      </c>
      <c r="L2095" s="4">
        <v>28001</v>
      </c>
      <c r="M2095" s="14" t="s">
        <v>35</v>
      </c>
      <c r="N2095" s="15" t="s">
        <v>679</v>
      </c>
      <c r="O2095" s="15">
        <v>5.5008285753255901</v>
      </c>
      <c r="P2095" s="15">
        <v>2.1040108769999999</v>
      </c>
      <c r="Q2095" s="15">
        <f t="shared" si="385"/>
        <v>-3.3968176983255902</v>
      </c>
      <c r="R2095" s="15">
        <f t="shared" si="386"/>
        <v>-61.751018993071149</v>
      </c>
      <c r="S2095" s="15">
        <v>1.942275836996906</v>
      </c>
      <c r="T2095" s="15">
        <v>0</v>
      </c>
      <c r="U2095" s="15">
        <f t="shared" si="387"/>
        <v>-1.942275836996906</v>
      </c>
      <c r="V2095" s="16">
        <f t="shared" si="388"/>
        <v>-100</v>
      </c>
      <c r="W2095" s="17">
        <f t="shared" si="389"/>
        <v>2.1111693880401152E-2</v>
      </c>
      <c r="X2095" s="17">
        <f t="shared" si="389"/>
        <v>0</v>
      </c>
      <c r="Y2095" s="16">
        <f t="shared" si="390"/>
        <v>-2.1111693880401152E-2</v>
      </c>
      <c r="Z2095" s="15">
        <f t="shared" si="391"/>
        <v>-100</v>
      </c>
      <c r="AA2095" s="13">
        <v>5.5</v>
      </c>
      <c r="AB2095" s="13">
        <v>1000.48</v>
      </c>
      <c r="AC2095" s="13">
        <v>0</v>
      </c>
      <c r="AD2095" s="13">
        <v>0</v>
      </c>
      <c r="AE2095" s="18">
        <f t="shared" si="392"/>
        <v>0.50024000000000002</v>
      </c>
      <c r="AF2095" s="18">
        <f t="shared" si="396"/>
        <v>0</v>
      </c>
      <c r="AG2095" s="19">
        <f t="shared" si="393"/>
        <v>-0.50024000000000002</v>
      </c>
      <c r="AH2095" s="16">
        <f t="shared" si="394"/>
        <v>-100</v>
      </c>
      <c r="AI2095" s="16">
        <f t="shared" si="395"/>
        <v>0.47912830611959889</v>
      </c>
      <c r="AJ2095" s="44">
        <v>221112</v>
      </c>
      <c r="AK2095" s="15" t="s">
        <v>686</v>
      </c>
      <c r="AL2095" s="14" t="s">
        <v>57</v>
      </c>
      <c r="AM2095" s="39" t="s">
        <v>58</v>
      </c>
      <c r="AN2095" s="39" t="s">
        <v>59</v>
      </c>
      <c r="AO2095" s="39" t="s">
        <v>60</v>
      </c>
      <c r="AP2095" s="39" t="s">
        <v>61</v>
      </c>
      <c r="AQ2095" s="20"/>
      <c r="AR2095" s="20"/>
      <c r="AS2095" s="20"/>
      <c r="AT2095" s="20"/>
      <c r="AU2095" s="20"/>
      <c r="AV2095" s="20"/>
      <c r="AW2095" s="20"/>
      <c r="AX2095" s="20"/>
      <c r="AY2095" s="20"/>
      <c r="AZ2095" s="20"/>
      <c r="BA2095" s="20"/>
      <c r="BB2095" s="20"/>
    </row>
    <row r="2096" spans="1:54" ht="26.1" hidden="1" customHeight="1" x14ac:dyDescent="0.25">
      <c r="A2096" s="40" t="s">
        <v>19</v>
      </c>
      <c r="B2096" s="13" t="s">
        <v>253</v>
      </c>
      <c r="C2096" s="13" t="s">
        <v>251</v>
      </c>
      <c r="D2096" s="13">
        <v>34005</v>
      </c>
      <c r="E2096" s="13">
        <v>45979</v>
      </c>
      <c r="F2096" s="13" t="s">
        <v>354</v>
      </c>
      <c r="G2096" s="13" t="s">
        <v>331</v>
      </c>
      <c r="H2096" s="13" t="s">
        <v>85</v>
      </c>
      <c r="I2096" s="13" t="s">
        <v>91</v>
      </c>
      <c r="J2096" s="13" t="s">
        <v>363</v>
      </c>
      <c r="K2096" s="4">
        <v>2399</v>
      </c>
      <c r="L2096" s="4">
        <v>16001</v>
      </c>
      <c r="M2096" s="13" t="s">
        <v>36</v>
      </c>
      <c r="N2096" s="15" t="s">
        <v>679</v>
      </c>
      <c r="O2096" s="15">
        <v>1.71906866227082</v>
      </c>
      <c r="P2096" s="15">
        <v>0</v>
      </c>
      <c r="Q2096" s="15">
        <f t="shared" si="385"/>
        <v>-1.71906866227082</v>
      </c>
      <c r="R2096" s="15">
        <f t="shared" si="386"/>
        <v>-100</v>
      </c>
      <c r="S2096" s="15">
        <v>1.296441761173825</v>
      </c>
      <c r="T2096" s="15">
        <v>0</v>
      </c>
      <c r="U2096" s="15">
        <f t="shared" si="387"/>
        <v>-1.296441761173825</v>
      </c>
      <c r="V2096" s="16">
        <f t="shared" si="388"/>
        <v>-100</v>
      </c>
      <c r="W2096" s="17">
        <f t="shared" si="389"/>
        <v>1.4091758273628532E-2</v>
      </c>
      <c r="X2096" s="17">
        <f t="shared" si="389"/>
        <v>0</v>
      </c>
      <c r="Y2096" s="16">
        <f t="shared" si="390"/>
        <v>-1.4091758273628532E-2</v>
      </c>
      <c r="Z2096" s="15">
        <f t="shared" si="391"/>
        <v>-100</v>
      </c>
      <c r="AA2096" s="13">
        <v>1.78</v>
      </c>
      <c r="AB2096" s="13">
        <v>1018.58</v>
      </c>
      <c r="AC2096" s="13">
        <v>0</v>
      </c>
      <c r="AD2096" s="13">
        <v>0</v>
      </c>
      <c r="AE2096" s="18">
        <f t="shared" si="392"/>
        <v>0.50929000000000002</v>
      </c>
      <c r="AF2096" s="18">
        <f t="shared" si="396"/>
        <v>0</v>
      </c>
      <c r="AG2096" s="19">
        <f t="shared" si="393"/>
        <v>-0.50929000000000002</v>
      </c>
      <c r="AH2096" s="16">
        <f t="shared" si="394"/>
        <v>-100</v>
      </c>
      <c r="AI2096" s="16">
        <f t="shared" si="395"/>
        <v>0.4951982417263715</v>
      </c>
      <c r="AJ2096" s="44">
        <v>221112</v>
      </c>
      <c r="AK2096" s="15" t="s">
        <v>682</v>
      </c>
      <c r="AL2096" s="14" t="s">
        <v>76</v>
      </c>
      <c r="AM2096" s="39" t="s">
        <v>58</v>
      </c>
      <c r="AN2096" s="39" t="s">
        <v>59</v>
      </c>
      <c r="AO2096" s="39" t="s">
        <v>77</v>
      </c>
      <c r="AP2096" s="39" t="s">
        <v>61</v>
      </c>
      <c r="AQ2096" s="20"/>
      <c r="AR2096" s="20"/>
      <c r="AS2096" s="20"/>
      <c r="AT2096" s="20"/>
      <c r="AU2096" s="20"/>
      <c r="AV2096" s="20"/>
      <c r="AW2096" s="20"/>
      <c r="AX2096" s="20"/>
      <c r="AY2096" s="20"/>
      <c r="AZ2096" s="20"/>
      <c r="BA2096" s="20"/>
      <c r="BB2096" s="20"/>
    </row>
    <row r="2097" spans="1:54" ht="26.1" customHeight="1" x14ac:dyDescent="0.25">
      <c r="A2097" s="40" t="s">
        <v>29</v>
      </c>
      <c r="B2097" s="13" t="s">
        <v>260</v>
      </c>
      <c r="C2097" s="13" t="s">
        <v>252</v>
      </c>
      <c r="D2097" s="13">
        <v>34023</v>
      </c>
      <c r="E2097" s="13">
        <v>17884</v>
      </c>
      <c r="F2097" s="13" t="s">
        <v>592</v>
      </c>
      <c r="G2097" s="13" t="s">
        <v>311</v>
      </c>
      <c r="H2097" s="13" t="s">
        <v>220</v>
      </c>
      <c r="I2097" s="13" t="s">
        <v>221</v>
      </c>
      <c r="J2097" s="13" t="s">
        <v>593</v>
      </c>
      <c r="K2097" s="4">
        <v>2390</v>
      </c>
      <c r="L2097" s="4">
        <v>16001</v>
      </c>
      <c r="M2097" s="13" t="s">
        <v>36</v>
      </c>
      <c r="N2097" s="15" t="s">
        <v>679</v>
      </c>
      <c r="O2097" s="15">
        <v>1.8581645726442699</v>
      </c>
      <c r="P2097" s="15">
        <v>0.88470439199999995</v>
      </c>
      <c r="Q2097" s="15">
        <f t="shared" si="385"/>
        <v>-0.97346018064426998</v>
      </c>
      <c r="R2097" s="15">
        <f t="shared" si="386"/>
        <v>-52.388265010293622</v>
      </c>
      <c r="S2097" s="15">
        <v>0.86366302652793669</v>
      </c>
      <c r="T2097" s="15">
        <v>0.46110219600000002</v>
      </c>
      <c r="U2097" s="15">
        <f t="shared" si="387"/>
        <v>-0.40256083052793667</v>
      </c>
      <c r="V2097" s="16">
        <f t="shared" si="388"/>
        <v>-46.610867683695517</v>
      </c>
      <c r="W2097" s="17">
        <f t="shared" si="389"/>
        <v>9.3876415926949647E-3</v>
      </c>
      <c r="X2097" s="17">
        <f t="shared" si="389"/>
        <v>5.0119803913043484E-3</v>
      </c>
      <c r="Y2097" s="16">
        <f t="shared" si="390"/>
        <v>-4.3756612013906163E-3</v>
      </c>
      <c r="Z2097" s="15">
        <f t="shared" si="391"/>
        <v>-46.610867683695517</v>
      </c>
      <c r="AA2097" s="13">
        <v>1.0900000000000001</v>
      </c>
      <c r="AB2097" s="13">
        <v>1019.49</v>
      </c>
      <c r="AC2097" s="13">
        <v>1.02</v>
      </c>
      <c r="AD2097" s="13">
        <v>0</v>
      </c>
      <c r="AE2097" s="18">
        <f t="shared" si="392"/>
        <v>0.509745</v>
      </c>
      <c r="AF2097" s="18">
        <f t="shared" si="396"/>
        <v>0.27214843252574628</v>
      </c>
      <c r="AG2097" s="19">
        <f t="shared" si="393"/>
        <v>-0.23759656747425373</v>
      </c>
      <c r="AH2097" s="16">
        <f t="shared" si="394"/>
        <v>-46.610867683695517</v>
      </c>
      <c r="AI2097" s="16">
        <f t="shared" si="395"/>
        <v>0.500357358407305</v>
      </c>
      <c r="AJ2097" s="44">
        <v>221112</v>
      </c>
      <c r="AK2097" s="15" t="s">
        <v>686</v>
      </c>
      <c r="AL2097" s="14" t="s">
        <v>76</v>
      </c>
      <c r="AM2097" s="39" t="s">
        <v>58</v>
      </c>
      <c r="AN2097" s="39" t="s">
        <v>59</v>
      </c>
      <c r="AO2097" s="39" t="s">
        <v>77</v>
      </c>
      <c r="AP2097" s="39" t="s">
        <v>61</v>
      </c>
      <c r="AQ2097" s="20"/>
      <c r="AR2097" s="20"/>
      <c r="AS2097" s="20"/>
      <c r="AT2097" s="20"/>
      <c r="AU2097" s="20"/>
      <c r="AV2097" s="20"/>
      <c r="AW2097" s="20"/>
      <c r="AX2097" s="20"/>
      <c r="AY2097" s="20"/>
      <c r="AZ2097" s="20"/>
      <c r="BA2097" s="20"/>
      <c r="BB2097" s="20"/>
    </row>
    <row r="2098" spans="1:54" ht="26.1" hidden="1" customHeight="1" x14ac:dyDescent="0.25">
      <c r="A2098" s="39" t="s">
        <v>31</v>
      </c>
      <c r="B2098" s="13" t="s">
        <v>31</v>
      </c>
      <c r="C2098" s="13" t="s">
        <v>252</v>
      </c>
      <c r="D2098" s="13">
        <v>34013</v>
      </c>
      <c r="E2098" s="13">
        <v>7627</v>
      </c>
      <c r="F2098" s="13" t="s">
        <v>280</v>
      </c>
      <c r="G2098" s="13" t="s">
        <v>431</v>
      </c>
      <c r="H2098" s="13" t="s">
        <v>132</v>
      </c>
      <c r="I2098" s="13" t="s">
        <v>134</v>
      </c>
      <c r="J2098" s="13" t="s">
        <v>430</v>
      </c>
      <c r="K2098" s="4">
        <v>2401</v>
      </c>
      <c r="L2098" s="4">
        <v>10001</v>
      </c>
      <c r="M2098" s="14" t="s">
        <v>35</v>
      </c>
      <c r="N2098" s="15" t="s">
        <v>679</v>
      </c>
      <c r="O2098" s="15">
        <v>6.7279453151110902</v>
      </c>
      <c r="P2098" s="15">
        <v>0</v>
      </c>
      <c r="Q2098" s="15">
        <f t="shared" si="385"/>
        <v>-6.7279453151110902</v>
      </c>
      <c r="R2098" s="15">
        <f t="shared" si="386"/>
        <v>-100</v>
      </c>
      <c r="S2098" s="15">
        <v>2.802903385937134</v>
      </c>
      <c r="T2098" s="15">
        <v>0</v>
      </c>
      <c r="U2098" s="15">
        <f t="shared" si="387"/>
        <v>-2.802903385937134</v>
      </c>
      <c r="V2098" s="16">
        <f t="shared" si="388"/>
        <v>-100</v>
      </c>
      <c r="W2098" s="17">
        <f t="shared" si="389"/>
        <v>3.0466341151490585E-2</v>
      </c>
      <c r="X2098" s="17">
        <f t="shared" si="389"/>
        <v>0</v>
      </c>
      <c r="Y2098" s="16">
        <f t="shared" si="390"/>
        <v>-3.0466341151490585E-2</v>
      </c>
      <c r="Z2098" s="15">
        <f t="shared" si="391"/>
        <v>-100</v>
      </c>
      <c r="AA2098" s="13">
        <v>6.73</v>
      </c>
      <c r="AB2098" s="13">
        <v>1035.1400000000001</v>
      </c>
      <c r="AC2098" s="13">
        <v>0</v>
      </c>
      <c r="AD2098" s="13">
        <v>0</v>
      </c>
      <c r="AE2098" s="18">
        <f t="shared" si="392"/>
        <v>0.51757000000000009</v>
      </c>
      <c r="AF2098" s="18">
        <f t="shared" si="396"/>
        <v>0</v>
      </c>
      <c r="AG2098" s="19">
        <f t="shared" si="393"/>
        <v>-0.51757000000000009</v>
      </c>
      <c r="AH2098" s="16">
        <f t="shared" si="394"/>
        <v>-100</v>
      </c>
      <c r="AI2098" s="16">
        <f t="shared" si="395"/>
        <v>0.48710365884850948</v>
      </c>
      <c r="AJ2098" s="44">
        <v>221112</v>
      </c>
      <c r="AK2098" s="15" t="s">
        <v>686</v>
      </c>
      <c r="AL2098" s="14" t="s">
        <v>57</v>
      </c>
      <c r="AM2098" s="39" t="s">
        <v>58</v>
      </c>
      <c r="AN2098" s="39" t="s">
        <v>59</v>
      </c>
      <c r="AO2098" s="39" t="s">
        <v>60</v>
      </c>
      <c r="AP2098" s="39" t="s">
        <v>61</v>
      </c>
      <c r="AQ2098" s="20"/>
      <c r="AR2098" s="20"/>
      <c r="AS2098" s="20"/>
      <c r="AT2098" s="20"/>
      <c r="AU2098" s="20"/>
      <c r="AV2098" s="20"/>
      <c r="AW2098" s="20"/>
      <c r="AX2098" s="20"/>
      <c r="AY2098" s="20"/>
      <c r="AZ2098" s="20"/>
      <c r="BA2098" s="20"/>
      <c r="BB2098" s="20"/>
    </row>
    <row r="2099" spans="1:54" ht="26.1" hidden="1" customHeight="1" x14ac:dyDescent="0.25">
      <c r="A2099" s="39" t="s">
        <v>1</v>
      </c>
      <c r="B2099" s="13" t="s">
        <v>255</v>
      </c>
      <c r="C2099" s="13" t="s">
        <v>251</v>
      </c>
      <c r="D2099" s="13">
        <v>34009</v>
      </c>
      <c r="E2099" s="13">
        <v>73242</v>
      </c>
      <c r="F2099" s="13" t="s">
        <v>278</v>
      </c>
      <c r="G2099" s="13" t="s">
        <v>276</v>
      </c>
      <c r="H2099" s="13" t="s">
        <v>62</v>
      </c>
      <c r="I2099" s="13" t="s">
        <v>63</v>
      </c>
      <c r="J2099" s="13" t="s">
        <v>277</v>
      </c>
      <c r="K2099" s="4">
        <v>2378</v>
      </c>
      <c r="L2099" s="4">
        <v>3</v>
      </c>
      <c r="M2099" s="14" t="s">
        <v>35</v>
      </c>
      <c r="N2099" s="15" t="s">
        <v>679</v>
      </c>
      <c r="O2099" s="15">
        <v>7.4105516504434599</v>
      </c>
      <c r="P2099" s="15">
        <v>4.7016004059999998</v>
      </c>
      <c r="Q2099" s="15">
        <f t="shared" si="385"/>
        <v>-2.70895124444346</v>
      </c>
      <c r="R2099" s="15">
        <f t="shared" si="386"/>
        <v>-36.55532505844355</v>
      </c>
      <c r="S2099" s="15">
        <v>6.691294216571551</v>
      </c>
      <c r="T2099" s="15">
        <v>4.2365477670000002</v>
      </c>
      <c r="U2099" s="15">
        <f t="shared" si="387"/>
        <v>-2.4547464495715507</v>
      </c>
      <c r="V2099" s="16">
        <f t="shared" si="388"/>
        <v>-36.685674999795488</v>
      </c>
      <c r="W2099" s="17">
        <f t="shared" si="389"/>
        <v>7.2731458875777727E-2</v>
      </c>
      <c r="X2099" s="17">
        <f t="shared" si="389"/>
        <v>4.6049432250000001E-2</v>
      </c>
      <c r="Y2099" s="16">
        <f t="shared" si="390"/>
        <v>-2.6682026625777726E-2</v>
      </c>
      <c r="Z2099" s="15">
        <f t="shared" si="391"/>
        <v>-36.685674999795488</v>
      </c>
      <c r="AA2099" s="13">
        <v>7.41</v>
      </c>
      <c r="AB2099" s="13">
        <v>1064.8699999999999</v>
      </c>
      <c r="AC2099" s="13">
        <v>0</v>
      </c>
      <c r="AD2099" s="13">
        <v>0</v>
      </c>
      <c r="AE2099" s="18">
        <f t="shared" si="392"/>
        <v>0.53243499999999999</v>
      </c>
      <c r="AF2099" s="18">
        <f t="shared" si="396"/>
        <v>0.33710762631483893</v>
      </c>
      <c r="AG2099" s="19">
        <f t="shared" si="393"/>
        <v>-0.19532737368516107</v>
      </c>
      <c r="AH2099" s="16">
        <f t="shared" si="394"/>
        <v>-36.685674999795481</v>
      </c>
      <c r="AI2099" s="16">
        <f t="shared" si="395"/>
        <v>0.45970354112422229</v>
      </c>
      <c r="AJ2099" s="44">
        <v>221112</v>
      </c>
      <c r="AK2099" s="15" t="s">
        <v>682</v>
      </c>
      <c r="AL2099" s="14" t="s">
        <v>64</v>
      </c>
      <c r="AM2099" s="39" t="s">
        <v>65</v>
      </c>
      <c r="AN2099" s="39" t="s">
        <v>59</v>
      </c>
      <c r="AO2099" s="39" t="s">
        <v>66</v>
      </c>
      <c r="AP2099" s="39" t="s">
        <v>67</v>
      </c>
      <c r="AQ2099" s="20"/>
      <c r="AR2099" s="20"/>
      <c r="AS2099" s="20"/>
      <c r="AT2099" s="20"/>
      <c r="AU2099" s="20"/>
      <c r="AV2099" s="20"/>
      <c r="AW2099" s="20"/>
      <c r="AX2099" s="20"/>
      <c r="AY2099" s="20"/>
      <c r="AZ2099" s="20"/>
      <c r="BA2099" s="20"/>
      <c r="BB2099" s="20"/>
    </row>
    <row r="2100" spans="1:54" ht="26.1" hidden="1" customHeight="1" x14ac:dyDescent="0.25">
      <c r="A2100" s="39" t="s">
        <v>31</v>
      </c>
      <c r="B2100" s="13" t="s">
        <v>31</v>
      </c>
      <c r="C2100" s="13" t="s">
        <v>252</v>
      </c>
      <c r="D2100" s="13">
        <v>34013</v>
      </c>
      <c r="E2100" s="13">
        <v>7627</v>
      </c>
      <c r="F2100" s="13" t="s">
        <v>280</v>
      </c>
      <c r="G2100" s="13" t="s">
        <v>325</v>
      </c>
      <c r="H2100" s="13" t="s">
        <v>132</v>
      </c>
      <c r="I2100" s="13" t="s">
        <v>134</v>
      </c>
      <c r="J2100" s="13" t="s">
        <v>434</v>
      </c>
      <c r="K2100" s="4">
        <v>2401</v>
      </c>
      <c r="L2100" s="4">
        <v>4001</v>
      </c>
      <c r="M2100" s="14" t="s">
        <v>35</v>
      </c>
      <c r="N2100" s="15" t="s">
        <v>679</v>
      </c>
      <c r="O2100" s="15">
        <v>6.96805121488332</v>
      </c>
      <c r="P2100" s="15">
        <v>0</v>
      </c>
      <c r="Q2100" s="15">
        <f t="shared" si="385"/>
        <v>-6.96805121488332</v>
      </c>
      <c r="R2100" s="15">
        <f t="shared" si="386"/>
        <v>-100</v>
      </c>
      <c r="S2100" s="15">
        <v>3.0902014237879869</v>
      </c>
      <c r="T2100" s="15">
        <v>0</v>
      </c>
      <c r="U2100" s="15">
        <f t="shared" si="387"/>
        <v>-3.0902014237879869</v>
      </c>
      <c r="V2100" s="16">
        <f t="shared" si="388"/>
        <v>-100</v>
      </c>
      <c r="W2100" s="17">
        <f t="shared" si="389"/>
        <v>3.3589145910738985E-2</v>
      </c>
      <c r="X2100" s="17">
        <f t="shared" si="389"/>
        <v>0</v>
      </c>
      <c r="Y2100" s="16">
        <f t="shared" si="390"/>
        <v>-3.3589145910738985E-2</v>
      </c>
      <c r="Z2100" s="15">
        <f t="shared" si="391"/>
        <v>-100</v>
      </c>
      <c r="AA2100" s="13">
        <v>6.97</v>
      </c>
      <c r="AB2100" s="13">
        <v>1072.04</v>
      </c>
      <c r="AC2100" s="13">
        <v>0</v>
      </c>
      <c r="AD2100" s="13">
        <v>0</v>
      </c>
      <c r="AE2100" s="18">
        <f t="shared" si="392"/>
        <v>0.53601999999999994</v>
      </c>
      <c r="AF2100" s="18">
        <f t="shared" si="396"/>
        <v>0</v>
      </c>
      <c r="AG2100" s="19">
        <f t="shared" si="393"/>
        <v>-0.53601999999999994</v>
      </c>
      <c r="AH2100" s="16">
        <f t="shared" si="394"/>
        <v>-100</v>
      </c>
      <c r="AI2100" s="16">
        <f t="shared" si="395"/>
        <v>0.50243085408926091</v>
      </c>
      <c r="AJ2100" s="44">
        <v>221112</v>
      </c>
      <c r="AK2100" s="15" t="s">
        <v>686</v>
      </c>
      <c r="AL2100" s="14" t="s">
        <v>57</v>
      </c>
      <c r="AM2100" s="39" t="s">
        <v>58</v>
      </c>
      <c r="AN2100" s="39" t="s">
        <v>59</v>
      </c>
      <c r="AO2100" s="39" t="s">
        <v>60</v>
      </c>
      <c r="AP2100" s="39" t="s">
        <v>61</v>
      </c>
      <c r="AQ2100" s="20"/>
      <c r="AR2100" s="20"/>
      <c r="AS2100" s="20"/>
      <c r="AT2100" s="20"/>
      <c r="AU2100" s="20"/>
      <c r="AV2100" s="20"/>
      <c r="AW2100" s="20"/>
      <c r="AX2100" s="20"/>
      <c r="AY2100" s="20"/>
      <c r="AZ2100" s="20"/>
      <c r="BA2100" s="20"/>
      <c r="BB2100" s="20"/>
    </row>
    <row r="2101" spans="1:54" ht="25.5" hidden="1" x14ac:dyDescent="0.25">
      <c r="A2101" s="39" t="s">
        <v>31</v>
      </c>
      <c r="B2101" s="13" t="s">
        <v>31</v>
      </c>
      <c r="C2101" s="13" t="s">
        <v>252</v>
      </c>
      <c r="D2101" s="13">
        <v>34013</v>
      </c>
      <c r="E2101" s="13">
        <v>7627</v>
      </c>
      <c r="F2101" s="13" t="s">
        <v>280</v>
      </c>
      <c r="G2101" s="13" t="s">
        <v>436</v>
      </c>
      <c r="H2101" s="13" t="s">
        <v>132</v>
      </c>
      <c r="I2101" s="13" t="s">
        <v>134</v>
      </c>
      <c r="J2101" s="13" t="s">
        <v>435</v>
      </c>
      <c r="K2101" s="4">
        <v>2401</v>
      </c>
      <c r="L2101" s="4">
        <v>12001</v>
      </c>
      <c r="M2101" s="14" t="s">
        <v>35</v>
      </c>
      <c r="N2101" s="15" t="s">
        <v>679</v>
      </c>
      <c r="O2101" s="15">
        <v>7.1567001273492199</v>
      </c>
      <c r="P2101" s="15">
        <v>0</v>
      </c>
      <c r="Q2101" s="15">
        <f t="shared" si="385"/>
        <v>-7.1567001273492199</v>
      </c>
      <c r="R2101" s="15">
        <f t="shared" si="386"/>
        <v>-100</v>
      </c>
      <c r="S2101" s="15">
        <v>2.9122085003100611</v>
      </c>
      <c r="T2101" s="15">
        <v>0</v>
      </c>
      <c r="U2101" s="15">
        <f t="shared" si="387"/>
        <v>-2.9122085003100611</v>
      </c>
      <c r="V2101" s="16">
        <f t="shared" si="388"/>
        <v>-100</v>
      </c>
      <c r="W2101" s="17">
        <f t="shared" si="389"/>
        <v>3.1654440220761533E-2</v>
      </c>
      <c r="X2101" s="17">
        <f t="shared" si="389"/>
        <v>0</v>
      </c>
      <c r="Y2101" s="16">
        <f t="shared" si="390"/>
        <v>-3.1654440220761533E-2</v>
      </c>
      <c r="Z2101" s="15">
        <f t="shared" si="391"/>
        <v>-100</v>
      </c>
      <c r="AA2101" s="13">
        <v>7.16</v>
      </c>
      <c r="AB2101" s="13">
        <v>1101.27</v>
      </c>
      <c r="AC2101" s="13">
        <v>0</v>
      </c>
      <c r="AD2101" s="13">
        <v>0</v>
      </c>
      <c r="AE2101" s="18">
        <f t="shared" si="392"/>
        <v>0.55063499999999999</v>
      </c>
      <c r="AF2101" s="18">
        <f t="shared" si="396"/>
        <v>0</v>
      </c>
      <c r="AG2101" s="19">
        <f t="shared" si="393"/>
        <v>-0.55063499999999999</v>
      </c>
      <c r="AH2101" s="16">
        <f t="shared" si="394"/>
        <v>-100</v>
      </c>
      <c r="AI2101" s="16">
        <f t="shared" si="395"/>
        <v>0.5189805597792384</v>
      </c>
      <c r="AJ2101" s="44">
        <v>221112</v>
      </c>
      <c r="AK2101" s="15" t="s">
        <v>686</v>
      </c>
      <c r="AL2101" s="14" t="s">
        <v>57</v>
      </c>
      <c r="AM2101" s="39" t="s">
        <v>58</v>
      </c>
      <c r="AN2101" s="39" t="s">
        <v>59</v>
      </c>
      <c r="AO2101" s="39" t="s">
        <v>60</v>
      </c>
      <c r="AP2101" s="39" t="s">
        <v>61</v>
      </c>
      <c r="AQ2101" s="20"/>
      <c r="AR2101" s="20"/>
      <c r="AS2101" s="20"/>
      <c r="AT2101" s="20"/>
      <c r="AU2101" s="20"/>
      <c r="AV2101" s="20"/>
      <c r="AW2101" s="20"/>
      <c r="AX2101" s="20"/>
      <c r="AY2101" s="20"/>
      <c r="AZ2101" s="20"/>
      <c r="BA2101" s="20"/>
      <c r="BB2101" s="20"/>
    </row>
    <row r="2102" spans="1:54" ht="25.5" hidden="1" x14ac:dyDescent="0.25">
      <c r="A2102" s="39" t="s">
        <v>31</v>
      </c>
      <c r="B2102" s="13" t="s">
        <v>31</v>
      </c>
      <c r="C2102" s="13" t="s">
        <v>252</v>
      </c>
      <c r="D2102" s="13">
        <v>34013</v>
      </c>
      <c r="E2102" s="13">
        <v>7627</v>
      </c>
      <c r="F2102" s="13" t="s">
        <v>352</v>
      </c>
      <c r="G2102" s="13" t="s">
        <v>325</v>
      </c>
      <c r="H2102" s="13" t="s">
        <v>132</v>
      </c>
      <c r="I2102" s="13" t="s">
        <v>135</v>
      </c>
      <c r="J2102" s="13" t="s">
        <v>446</v>
      </c>
      <c r="K2102" s="4">
        <v>2401</v>
      </c>
      <c r="L2102" s="4">
        <v>24001</v>
      </c>
      <c r="M2102" s="14" t="s">
        <v>35</v>
      </c>
      <c r="N2102" s="15" t="s">
        <v>679</v>
      </c>
      <c r="O2102" s="15">
        <v>6.1796206672306297</v>
      </c>
      <c r="P2102" s="15">
        <v>0</v>
      </c>
      <c r="Q2102" s="15">
        <f t="shared" si="385"/>
        <v>-6.1796206672306297</v>
      </c>
      <c r="R2102" s="15">
        <f t="shared" si="386"/>
        <v>-100</v>
      </c>
      <c r="S2102" s="15">
        <v>2.4814970713405149</v>
      </c>
      <c r="T2102" s="15">
        <v>0</v>
      </c>
      <c r="U2102" s="15">
        <f t="shared" si="387"/>
        <v>-2.4814970713405149</v>
      </c>
      <c r="V2102" s="16">
        <f t="shared" si="388"/>
        <v>-100</v>
      </c>
      <c r="W2102" s="17">
        <f t="shared" si="389"/>
        <v>2.6972794253701249E-2</v>
      </c>
      <c r="X2102" s="17">
        <f t="shared" si="389"/>
        <v>0</v>
      </c>
      <c r="Y2102" s="16">
        <f t="shared" si="390"/>
        <v>-2.6972794253701249E-2</v>
      </c>
      <c r="Z2102" s="15">
        <f t="shared" si="391"/>
        <v>-100</v>
      </c>
      <c r="AA2102" s="13">
        <v>6.18</v>
      </c>
      <c r="AB2102" s="13">
        <v>1123.95</v>
      </c>
      <c r="AC2102" s="13">
        <v>0</v>
      </c>
      <c r="AD2102" s="13">
        <v>0</v>
      </c>
      <c r="AE2102" s="18">
        <f t="shared" si="392"/>
        <v>0.561975</v>
      </c>
      <c r="AF2102" s="18">
        <f t="shared" si="396"/>
        <v>0</v>
      </c>
      <c r="AG2102" s="19">
        <f t="shared" si="393"/>
        <v>-0.561975</v>
      </c>
      <c r="AH2102" s="16">
        <f t="shared" si="394"/>
        <v>-100</v>
      </c>
      <c r="AI2102" s="16">
        <f t="shared" si="395"/>
        <v>0.53500220574629875</v>
      </c>
      <c r="AJ2102" s="44">
        <v>221112</v>
      </c>
      <c r="AK2102" s="15" t="s">
        <v>686</v>
      </c>
      <c r="AL2102" s="14" t="s">
        <v>57</v>
      </c>
      <c r="AM2102" s="39" t="s">
        <v>58</v>
      </c>
      <c r="AN2102" s="39" t="s">
        <v>59</v>
      </c>
      <c r="AO2102" s="39" t="s">
        <v>60</v>
      </c>
      <c r="AP2102" s="39" t="s">
        <v>61</v>
      </c>
      <c r="AQ2102" s="20"/>
      <c r="AR2102" s="20"/>
      <c r="AS2102" s="20"/>
      <c r="AT2102" s="20"/>
      <c r="AU2102" s="20"/>
      <c r="AV2102" s="20"/>
      <c r="AW2102" s="20"/>
      <c r="AX2102" s="20"/>
      <c r="AY2102" s="20"/>
      <c r="AZ2102" s="20"/>
      <c r="BA2102" s="20"/>
      <c r="BB2102" s="20"/>
    </row>
    <row r="2103" spans="1:54" ht="25.5" hidden="1" x14ac:dyDescent="0.25">
      <c r="A2103" s="39" t="s">
        <v>30</v>
      </c>
      <c r="B2103" s="13" t="s">
        <v>260</v>
      </c>
      <c r="C2103" s="13" t="s">
        <v>252</v>
      </c>
      <c r="D2103" s="13">
        <v>34023</v>
      </c>
      <c r="E2103" s="13">
        <v>17824</v>
      </c>
      <c r="F2103" s="13" t="s">
        <v>280</v>
      </c>
      <c r="G2103" s="13" t="s">
        <v>272</v>
      </c>
      <c r="H2103" s="13" t="s">
        <v>126</v>
      </c>
      <c r="I2103" s="13" t="s">
        <v>128</v>
      </c>
      <c r="J2103" s="13" t="s">
        <v>410</v>
      </c>
      <c r="K2103" s="4">
        <v>2400</v>
      </c>
      <c r="L2103" s="4">
        <v>15001</v>
      </c>
      <c r="M2103" s="14" t="s">
        <v>35</v>
      </c>
      <c r="N2103" s="15" t="s">
        <v>679</v>
      </c>
      <c r="O2103" s="15">
        <v>31.741663592376302</v>
      </c>
      <c r="P2103" s="15">
        <v>0</v>
      </c>
      <c r="Q2103" s="15">
        <f t="shared" si="385"/>
        <v>-31.741663592376302</v>
      </c>
      <c r="R2103" s="15">
        <f t="shared" si="386"/>
        <v>-100</v>
      </c>
      <c r="S2103" s="15">
        <v>20.303426094727328</v>
      </c>
      <c r="T2103" s="15">
        <v>0</v>
      </c>
      <c r="U2103" s="15">
        <f t="shared" si="387"/>
        <v>-20.303426094727328</v>
      </c>
      <c r="V2103" s="16">
        <f t="shared" si="388"/>
        <v>-100</v>
      </c>
      <c r="W2103" s="17">
        <f t="shared" si="389"/>
        <v>0.22068941407312312</v>
      </c>
      <c r="X2103" s="17">
        <f t="shared" si="389"/>
        <v>0</v>
      </c>
      <c r="Y2103" s="16">
        <f t="shared" si="390"/>
        <v>-0.22068941407312312</v>
      </c>
      <c r="Z2103" s="15">
        <f t="shared" si="391"/>
        <v>-100</v>
      </c>
      <c r="AA2103" s="13">
        <v>15.87</v>
      </c>
      <c r="AB2103" s="13">
        <v>1132.3599999999999</v>
      </c>
      <c r="AC2103" s="13">
        <v>0</v>
      </c>
      <c r="AD2103" s="13">
        <v>460.87</v>
      </c>
      <c r="AE2103" s="18">
        <f t="shared" si="392"/>
        <v>0.56617999999999991</v>
      </c>
      <c r="AF2103" s="18">
        <f t="shared" si="396"/>
        <v>0</v>
      </c>
      <c r="AG2103" s="19">
        <f t="shared" si="393"/>
        <v>-0.56617999999999991</v>
      </c>
      <c r="AH2103" s="16">
        <f t="shared" si="394"/>
        <v>-100</v>
      </c>
      <c r="AI2103" s="16">
        <f t="shared" si="395"/>
        <v>0.34549058592687676</v>
      </c>
      <c r="AJ2103" s="44">
        <v>221112</v>
      </c>
      <c r="AK2103" s="15" t="s">
        <v>686</v>
      </c>
      <c r="AL2103" s="14" t="s">
        <v>57</v>
      </c>
      <c r="AM2103" s="39" t="s">
        <v>58</v>
      </c>
      <c r="AN2103" s="39" t="s">
        <v>59</v>
      </c>
      <c r="AO2103" s="39" t="s">
        <v>60</v>
      </c>
      <c r="AP2103" s="39" t="s">
        <v>61</v>
      </c>
      <c r="AQ2103" s="20"/>
      <c r="AR2103" s="20"/>
      <c r="AS2103" s="20"/>
      <c r="AT2103" s="20"/>
      <c r="AU2103" s="20"/>
      <c r="AV2103" s="20"/>
      <c r="AW2103" s="20"/>
      <c r="AX2103" s="20"/>
      <c r="AY2103" s="20"/>
      <c r="AZ2103" s="20"/>
      <c r="BA2103" s="20"/>
      <c r="BB2103" s="20"/>
    </row>
    <row r="2104" spans="1:54" ht="25.5" hidden="1" x14ac:dyDescent="0.25">
      <c r="A2104" s="40" t="s">
        <v>24</v>
      </c>
      <c r="B2104" s="13" t="s">
        <v>24</v>
      </c>
      <c r="C2104" s="13" t="s">
        <v>251</v>
      </c>
      <c r="D2104" s="13">
        <v>34011</v>
      </c>
      <c r="E2104" s="13">
        <v>75508</v>
      </c>
      <c r="F2104" s="13" t="s">
        <v>271</v>
      </c>
      <c r="G2104" s="13" t="s">
        <v>311</v>
      </c>
      <c r="H2104" s="13" t="s">
        <v>116</v>
      </c>
      <c r="I2104" s="13" t="s">
        <v>117</v>
      </c>
      <c r="J2104" s="13" t="s">
        <v>393</v>
      </c>
      <c r="K2104" s="4">
        <v>5083</v>
      </c>
      <c r="L2104" s="4">
        <v>4001</v>
      </c>
      <c r="M2104" s="13" t="s">
        <v>36</v>
      </c>
      <c r="N2104" s="15" t="s">
        <v>679</v>
      </c>
      <c r="O2104" s="15">
        <v>19.810569104336501</v>
      </c>
      <c r="P2104" s="15">
        <v>13.8688351</v>
      </c>
      <c r="Q2104" s="15">
        <f t="shared" si="385"/>
        <v>-5.9417340043365012</v>
      </c>
      <c r="R2104" s="15">
        <f t="shared" si="386"/>
        <v>-29.992747674451543</v>
      </c>
      <c r="S2104" s="15">
        <v>12.970028215574361</v>
      </c>
      <c r="T2104" s="15">
        <v>10.152827485000001</v>
      </c>
      <c r="U2104" s="15">
        <f t="shared" si="387"/>
        <v>-2.8172007305743598</v>
      </c>
      <c r="V2104" s="16">
        <f t="shared" si="388"/>
        <v>-21.720852751819582</v>
      </c>
      <c r="W2104" s="17">
        <f t="shared" si="389"/>
        <v>0.14097856756059088</v>
      </c>
      <c r="X2104" s="17">
        <f t="shared" si="389"/>
        <v>0.11035682048913045</v>
      </c>
      <c r="Y2104" s="16">
        <f t="shared" si="390"/>
        <v>-3.0621747071460426E-2</v>
      </c>
      <c r="Z2104" s="15">
        <f t="shared" si="391"/>
        <v>-21.720852751819578</v>
      </c>
      <c r="AA2104" s="13">
        <v>20.2</v>
      </c>
      <c r="AB2104" s="13">
        <v>1135.48</v>
      </c>
      <c r="AC2104" s="13">
        <v>17.600000000000001</v>
      </c>
      <c r="AD2104" s="13">
        <v>0</v>
      </c>
      <c r="AE2104" s="18">
        <f t="shared" si="392"/>
        <v>0.56774000000000002</v>
      </c>
      <c r="AF2104" s="18">
        <f t="shared" si="396"/>
        <v>0.44442203058681956</v>
      </c>
      <c r="AG2104" s="19">
        <f t="shared" si="393"/>
        <v>-0.12331796941318046</v>
      </c>
      <c r="AH2104" s="16">
        <f t="shared" si="394"/>
        <v>-21.720852751819574</v>
      </c>
      <c r="AI2104" s="16">
        <f t="shared" si="395"/>
        <v>0.42676143243940912</v>
      </c>
      <c r="AJ2104" s="44">
        <v>221112</v>
      </c>
      <c r="AK2104" s="15" t="s">
        <v>682</v>
      </c>
      <c r="AL2104" s="14" t="s">
        <v>57</v>
      </c>
      <c r="AM2104" s="39" t="s">
        <v>58</v>
      </c>
      <c r="AN2104" s="39" t="s">
        <v>59</v>
      </c>
      <c r="AO2104" s="39" t="s">
        <v>60</v>
      </c>
      <c r="AP2104" s="39" t="s">
        <v>61</v>
      </c>
      <c r="AQ2104" s="20"/>
      <c r="AR2104" s="20"/>
      <c r="AS2104" s="20"/>
      <c r="AT2104" s="20"/>
      <c r="AU2104" s="20"/>
      <c r="AV2104" s="20"/>
      <c r="AW2104" s="20"/>
      <c r="AX2104" s="20"/>
      <c r="AY2104" s="20"/>
      <c r="AZ2104" s="20"/>
      <c r="BA2104" s="20"/>
      <c r="BB2104" s="20"/>
    </row>
    <row r="2105" spans="1:54" ht="25.5" x14ac:dyDescent="0.25">
      <c r="A2105" s="40" t="s">
        <v>18</v>
      </c>
      <c r="B2105" s="13" t="s">
        <v>260</v>
      </c>
      <c r="C2105" s="13" t="s">
        <v>252</v>
      </c>
      <c r="D2105" s="13">
        <v>34023</v>
      </c>
      <c r="E2105" s="13">
        <v>17823</v>
      </c>
      <c r="F2105" s="13" t="s">
        <v>629</v>
      </c>
      <c r="G2105" s="13" t="s">
        <v>276</v>
      </c>
      <c r="H2105" s="13" t="s">
        <v>235</v>
      </c>
      <c r="I2105" s="13" t="s">
        <v>239</v>
      </c>
      <c r="J2105" s="13" t="s">
        <v>628</v>
      </c>
      <c r="K2105" s="4">
        <v>2385</v>
      </c>
      <c r="L2105" s="4">
        <v>10001</v>
      </c>
      <c r="M2105" s="13" t="s">
        <v>36</v>
      </c>
      <c r="N2105" s="15" t="s">
        <v>679</v>
      </c>
      <c r="O2105" s="15">
        <v>6.0572122970195004</v>
      </c>
      <c r="P2105" s="15">
        <v>0</v>
      </c>
      <c r="Q2105" s="15">
        <f t="shared" si="385"/>
        <v>-6.0572122970195004</v>
      </c>
      <c r="R2105" s="15">
        <f t="shared" si="386"/>
        <v>-100</v>
      </c>
      <c r="S2105" s="15">
        <v>3.3836829712221901</v>
      </c>
      <c r="T2105" s="15">
        <v>0</v>
      </c>
      <c r="U2105" s="15">
        <f t="shared" si="387"/>
        <v>-3.3836829712221901</v>
      </c>
      <c r="V2105" s="16">
        <f t="shared" si="388"/>
        <v>-100</v>
      </c>
      <c r="W2105" s="17">
        <f t="shared" si="389"/>
        <v>3.6779162730675982E-2</v>
      </c>
      <c r="X2105" s="17">
        <f t="shared" si="389"/>
        <v>0</v>
      </c>
      <c r="Y2105" s="16">
        <f t="shared" si="390"/>
        <v>-3.6779162730675982E-2</v>
      </c>
      <c r="Z2105" s="15">
        <f t="shared" si="391"/>
        <v>-100</v>
      </c>
      <c r="AA2105" s="13">
        <v>6.1</v>
      </c>
      <c r="AB2105" s="13">
        <v>1193.33</v>
      </c>
      <c r="AC2105" s="13">
        <v>4.2699999999999996</v>
      </c>
      <c r="AD2105" s="13">
        <v>0</v>
      </c>
      <c r="AE2105" s="18">
        <f t="shared" si="392"/>
        <v>0.596665</v>
      </c>
      <c r="AF2105" s="18">
        <f t="shared" si="396"/>
        <v>0</v>
      </c>
      <c r="AG2105" s="19">
        <f t="shared" si="393"/>
        <v>-0.596665</v>
      </c>
      <c r="AH2105" s="16">
        <f t="shared" si="394"/>
        <v>-100</v>
      </c>
      <c r="AI2105" s="16">
        <f t="shared" si="395"/>
        <v>0.55988583726932406</v>
      </c>
      <c r="AJ2105" s="44">
        <v>221112</v>
      </c>
      <c r="AK2105" s="15" t="s">
        <v>682</v>
      </c>
      <c r="AL2105" s="14" t="s">
        <v>76</v>
      </c>
      <c r="AM2105" s="39" t="s">
        <v>58</v>
      </c>
      <c r="AN2105" s="39" t="s">
        <v>59</v>
      </c>
      <c r="AO2105" s="39" t="s">
        <v>77</v>
      </c>
      <c r="AP2105" s="39" t="s">
        <v>61</v>
      </c>
      <c r="AQ2105" s="20"/>
      <c r="AR2105" s="20"/>
      <c r="AS2105" s="20"/>
      <c r="AT2105" s="20"/>
      <c r="AU2105" s="20"/>
      <c r="AV2105" s="20"/>
      <c r="AW2105" s="20"/>
      <c r="AX2105" s="20"/>
      <c r="AY2105" s="20"/>
      <c r="AZ2105" s="20"/>
      <c r="BA2105" s="20"/>
      <c r="BB2105" s="20"/>
    </row>
    <row r="2106" spans="1:54" ht="25.5" hidden="1" x14ac:dyDescent="0.25">
      <c r="A2106" s="39" t="s">
        <v>31</v>
      </c>
      <c r="B2106" s="13" t="s">
        <v>31</v>
      </c>
      <c r="C2106" s="13" t="s">
        <v>252</v>
      </c>
      <c r="D2106" s="13">
        <v>34013</v>
      </c>
      <c r="E2106" s="13">
        <v>7627</v>
      </c>
      <c r="F2106" s="13" t="s">
        <v>280</v>
      </c>
      <c r="G2106" s="13" t="s">
        <v>433</v>
      </c>
      <c r="H2106" s="13" t="s">
        <v>132</v>
      </c>
      <c r="I2106" s="13" t="s">
        <v>134</v>
      </c>
      <c r="J2106" s="13" t="s">
        <v>432</v>
      </c>
      <c r="K2106" s="4">
        <v>2401</v>
      </c>
      <c r="L2106" s="4">
        <v>2001</v>
      </c>
      <c r="M2106" s="14" t="s">
        <v>35</v>
      </c>
      <c r="N2106" s="15" t="s">
        <v>679</v>
      </c>
      <c r="O2106" s="15">
        <v>7.7664004320301201</v>
      </c>
      <c r="P2106" s="15">
        <v>0</v>
      </c>
      <c r="Q2106" s="15">
        <f t="shared" si="385"/>
        <v>-7.7664004320301201</v>
      </c>
      <c r="R2106" s="15">
        <f t="shared" si="386"/>
        <v>-100</v>
      </c>
      <c r="S2106" s="15">
        <v>3.1364768469485194</v>
      </c>
      <c r="T2106" s="15">
        <v>0</v>
      </c>
      <c r="U2106" s="15">
        <f t="shared" si="387"/>
        <v>-3.1364768469485194</v>
      </c>
      <c r="V2106" s="16">
        <f t="shared" si="388"/>
        <v>-100</v>
      </c>
      <c r="W2106" s="17">
        <f t="shared" si="389"/>
        <v>3.4092139640744777E-2</v>
      </c>
      <c r="X2106" s="17">
        <f t="shared" si="389"/>
        <v>0</v>
      </c>
      <c r="Y2106" s="16">
        <f t="shared" si="390"/>
        <v>-3.4092139640744777E-2</v>
      </c>
      <c r="Z2106" s="15">
        <f t="shared" si="391"/>
        <v>-100</v>
      </c>
      <c r="AA2106" s="13">
        <v>7.77</v>
      </c>
      <c r="AB2106" s="13">
        <v>1195.07</v>
      </c>
      <c r="AC2106" s="13">
        <v>0</v>
      </c>
      <c r="AD2106" s="13">
        <v>0</v>
      </c>
      <c r="AE2106" s="18">
        <f t="shared" si="392"/>
        <v>0.59753499999999993</v>
      </c>
      <c r="AF2106" s="18">
        <f t="shared" si="396"/>
        <v>0</v>
      </c>
      <c r="AG2106" s="19">
        <f t="shared" si="393"/>
        <v>-0.59753499999999993</v>
      </c>
      <c r="AH2106" s="16">
        <f t="shared" si="394"/>
        <v>-100</v>
      </c>
      <c r="AI2106" s="16">
        <f t="shared" si="395"/>
        <v>0.56344286035925517</v>
      </c>
      <c r="AJ2106" s="44">
        <v>221112</v>
      </c>
      <c r="AK2106" s="15" t="s">
        <v>686</v>
      </c>
      <c r="AL2106" s="14" t="s">
        <v>57</v>
      </c>
      <c r="AM2106" s="39" t="s">
        <v>58</v>
      </c>
      <c r="AN2106" s="39" t="s">
        <v>59</v>
      </c>
      <c r="AO2106" s="39" t="s">
        <v>60</v>
      </c>
      <c r="AP2106" s="39" t="s">
        <v>61</v>
      </c>
      <c r="AQ2106" s="20"/>
      <c r="AR2106" s="20"/>
      <c r="AS2106" s="20"/>
      <c r="AT2106" s="20"/>
      <c r="AU2106" s="20"/>
      <c r="AV2106" s="20"/>
      <c r="AW2106" s="20"/>
      <c r="AX2106" s="20"/>
      <c r="AY2106" s="20"/>
      <c r="AZ2106" s="20"/>
      <c r="BA2106" s="20"/>
      <c r="BB2106" s="20"/>
    </row>
    <row r="2107" spans="1:54" ht="25.5" x14ac:dyDescent="0.25">
      <c r="A2107" s="40" t="s">
        <v>29</v>
      </c>
      <c r="B2107" s="13" t="s">
        <v>260</v>
      </c>
      <c r="C2107" s="13" t="s">
        <v>252</v>
      </c>
      <c r="D2107" s="13">
        <v>34023</v>
      </c>
      <c r="E2107" s="13">
        <v>17884</v>
      </c>
      <c r="F2107" s="13" t="s">
        <v>601</v>
      </c>
      <c r="G2107" s="13" t="s">
        <v>311</v>
      </c>
      <c r="H2107" s="13" t="s">
        <v>220</v>
      </c>
      <c r="I2107" s="13" t="s">
        <v>224</v>
      </c>
      <c r="J2107" s="13" t="s">
        <v>602</v>
      </c>
      <c r="K2107" s="4">
        <v>2390</v>
      </c>
      <c r="L2107" s="4">
        <v>12001</v>
      </c>
      <c r="M2107" s="13" t="s">
        <v>36</v>
      </c>
      <c r="N2107" s="15" t="s">
        <v>679</v>
      </c>
      <c r="O2107" s="15">
        <v>1.50779701701098</v>
      </c>
      <c r="P2107" s="15">
        <v>0.79989234399999998</v>
      </c>
      <c r="Q2107" s="15">
        <f t="shared" si="385"/>
        <v>-0.70790467301098003</v>
      </c>
      <c r="R2107" s="15">
        <f t="shared" si="386"/>
        <v>-46.949600312534976</v>
      </c>
      <c r="S2107" s="15">
        <v>0.99016488858245111</v>
      </c>
      <c r="T2107" s="15">
        <v>0.50550614599999999</v>
      </c>
      <c r="U2107" s="15">
        <f t="shared" si="387"/>
        <v>-0.48465874258245112</v>
      </c>
      <c r="V2107" s="16">
        <f t="shared" si="388"/>
        <v>-48.947276172992026</v>
      </c>
      <c r="W2107" s="17">
        <f t="shared" si="389"/>
        <v>1.0762661832417947E-2</v>
      </c>
      <c r="X2107" s="17">
        <f t="shared" si="389"/>
        <v>5.4946320217391306E-3</v>
      </c>
      <c r="Y2107" s="16">
        <f t="shared" si="390"/>
        <v>-5.2680298106788162E-3</v>
      </c>
      <c r="Z2107" s="15">
        <f t="shared" si="391"/>
        <v>-48.947276172992019</v>
      </c>
      <c r="AA2107" s="13">
        <v>2.56</v>
      </c>
      <c r="AB2107" s="13">
        <v>1203.8900000000001</v>
      </c>
      <c r="AC2107" s="13">
        <v>1.2</v>
      </c>
      <c r="AD2107" s="13">
        <v>0</v>
      </c>
      <c r="AE2107" s="18">
        <f t="shared" si="392"/>
        <v>0.60194500000000006</v>
      </c>
      <c r="AF2107" s="18">
        <f t="shared" si="396"/>
        <v>0.3073093184404832</v>
      </c>
      <c r="AG2107" s="19">
        <f t="shared" si="393"/>
        <v>-0.29463568155951686</v>
      </c>
      <c r="AH2107" s="16">
        <f t="shared" si="394"/>
        <v>-48.947276172992019</v>
      </c>
      <c r="AI2107" s="16">
        <f t="shared" si="395"/>
        <v>0.59118233816758214</v>
      </c>
      <c r="AJ2107" s="44">
        <v>221112</v>
      </c>
      <c r="AK2107" s="15" t="s">
        <v>686</v>
      </c>
      <c r="AL2107" s="14" t="s">
        <v>76</v>
      </c>
      <c r="AM2107" s="39" t="s">
        <v>58</v>
      </c>
      <c r="AN2107" s="39" t="s">
        <v>59</v>
      </c>
      <c r="AO2107" s="39" t="s">
        <v>77</v>
      </c>
      <c r="AP2107" s="39" t="s">
        <v>61</v>
      </c>
      <c r="AQ2107" s="20"/>
      <c r="AR2107" s="20"/>
      <c r="AS2107" s="20"/>
      <c r="AT2107" s="20"/>
      <c r="AU2107" s="20"/>
      <c r="AV2107" s="20"/>
      <c r="AW2107" s="20"/>
      <c r="AX2107" s="20"/>
      <c r="AY2107" s="20"/>
      <c r="AZ2107" s="20"/>
      <c r="BA2107" s="20"/>
      <c r="BB2107" s="20"/>
    </row>
    <row r="2108" spans="1:54" ht="25.5" hidden="1" x14ac:dyDescent="0.25">
      <c r="A2108" s="39" t="s">
        <v>31</v>
      </c>
      <c r="B2108" s="13" t="s">
        <v>31</v>
      </c>
      <c r="C2108" s="13" t="s">
        <v>252</v>
      </c>
      <c r="D2108" s="13">
        <v>34013</v>
      </c>
      <c r="E2108" s="13">
        <v>7627</v>
      </c>
      <c r="F2108" s="13" t="s">
        <v>352</v>
      </c>
      <c r="G2108" s="13" t="s">
        <v>431</v>
      </c>
      <c r="H2108" s="13" t="s">
        <v>132</v>
      </c>
      <c r="I2108" s="13" t="s">
        <v>135</v>
      </c>
      <c r="J2108" s="13" t="s">
        <v>448</v>
      </c>
      <c r="K2108" s="4">
        <v>2401</v>
      </c>
      <c r="L2108" s="4">
        <v>26001</v>
      </c>
      <c r="M2108" s="14" t="s">
        <v>35</v>
      </c>
      <c r="N2108" s="15" t="s">
        <v>679</v>
      </c>
      <c r="O2108" s="15">
        <v>6.6811616941759704</v>
      </c>
      <c r="P2108" s="15">
        <v>0</v>
      </c>
      <c r="Q2108" s="15">
        <f t="shared" si="385"/>
        <v>-6.6811616941759704</v>
      </c>
      <c r="R2108" s="15">
        <f t="shared" si="386"/>
        <v>-100</v>
      </c>
      <c r="S2108" s="15">
        <v>2.5959850599078318</v>
      </c>
      <c r="T2108" s="15">
        <v>0</v>
      </c>
      <c r="U2108" s="15">
        <f t="shared" si="387"/>
        <v>-2.5959850599078318</v>
      </c>
      <c r="V2108" s="16">
        <f t="shared" si="388"/>
        <v>-100</v>
      </c>
      <c r="W2108" s="17">
        <f t="shared" si="389"/>
        <v>2.8217228912041651E-2</v>
      </c>
      <c r="X2108" s="17">
        <f t="shared" si="389"/>
        <v>0</v>
      </c>
      <c r="Y2108" s="16">
        <f t="shared" si="390"/>
        <v>-2.8217228912041651E-2</v>
      </c>
      <c r="Z2108" s="15">
        <f t="shared" si="391"/>
        <v>-100</v>
      </c>
      <c r="AA2108" s="13">
        <v>6.68</v>
      </c>
      <c r="AB2108" s="13">
        <v>1214.9000000000001</v>
      </c>
      <c r="AC2108" s="13">
        <v>0</v>
      </c>
      <c r="AD2108" s="13">
        <v>0</v>
      </c>
      <c r="AE2108" s="18">
        <f t="shared" si="392"/>
        <v>0.60745000000000005</v>
      </c>
      <c r="AF2108" s="18">
        <f t="shared" si="396"/>
        <v>0</v>
      </c>
      <c r="AG2108" s="19">
        <f t="shared" si="393"/>
        <v>-0.60745000000000005</v>
      </c>
      <c r="AH2108" s="16">
        <f t="shared" si="394"/>
        <v>-100</v>
      </c>
      <c r="AI2108" s="16">
        <f t="shared" si="395"/>
        <v>0.57923277108795834</v>
      </c>
      <c r="AJ2108" s="44">
        <v>221112</v>
      </c>
      <c r="AK2108" s="15" t="s">
        <v>686</v>
      </c>
      <c r="AL2108" s="14" t="s">
        <v>57</v>
      </c>
      <c r="AM2108" s="39" t="s">
        <v>58</v>
      </c>
      <c r="AN2108" s="39" t="s">
        <v>59</v>
      </c>
      <c r="AO2108" s="39" t="s">
        <v>60</v>
      </c>
      <c r="AP2108" s="39" t="s">
        <v>61</v>
      </c>
      <c r="AQ2108" s="20"/>
      <c r="AR2108" s="20"/>
      <c r="AS2108" s="20"/>
      <c r="AT2108" s="20"/>
      <c r="AU2108" s="20"/>
      <c r="AV2108" s="20"/>
      <c r="AW2108" s="20"/>
      <c r="AX2108" s="20"/>
      <c r="AY2108" s="20"/>
      <c r="AZ2108" s="20"/>
      <c r="BA2108" s="20"/>
      <c r="BB2108" s="20"/>
    </row>
    <row r="2109" spans="1:54" ht="25.5" hidden="1" x14ac:dyDescent="0.25">
      <c r="A2109" s="39" t="s">
        <v>31</v>
      </c>
      <c r="B2109" s="13" t="s">
        <v>31</v>
      </c>
      <c r="C2109" s="13" t="s">
        <v>252</v>
      </c>
      <c r="D2109" s="13">
        <v>34013</v>
      </c>
      <c r="E2109" s="13">
        <v>7627</v>
      </c>
      <c r="F2109" s="13" t="s">
        <v>278</v>
      </c>
      <c r="G2109" s="13" t="s">
        <v>436</v>
      </c>
      <c r="H2109" s="13" t="s">
        <v>132</v>
      </c>
      <c r="I2109" s="13" t="s">
        <v>136</v>
      </c>
      <c r="J2109" s="13" t="s">
        <v>457</v>
      </c>
      <c r="K2109" s="4">
        <v>2401</v>
      </c>
      <c r="L2109" s="4">
        <v>20001</v>
      </c>
      <c r="M2109" s="14" t="s">
        <v>35</v>
      </c>
      <c r="N2109" s="15" t="s">
        <v>679</v>
      </c>
      <c r="O2109" s="15">
        <v>7.3781964874871999</v>
      </c>
      <c r="P2109" s="15">
        <v>0</v>
      </c>
      <c r="Q2109" s="15">
        <f t="shared" si="385"/>
        <v>-7.3781964874871999</v>
      </c>
      <c r="R2109" s="15">
        <f t="shared" si="386"/>
        <v>-100</v>
      </c>
      <c r="S2109" s="15">
        <v>3.4965294791146149</v>
      </c>
      <c r="T2109" s="15">
        <v>0</v>
      </c>
      <c r="U2109" s="15">
        <f t="shared" si="387"/>
        <v>-3.4965294791146149</v>
      </c>
      <c r="V2109" s="16">
        <f t="shared" si="388"/>
        <v>-100</v>
      </c>
      <c r="W2109" s="17">
        <f t="shared" si="389"/>
        <v>3.8005755207767555E-2</v>
      </c>
      <c r="X2109" s="17">
        <f t="shared" si="389"/>
        <v>0</v>
      </c>
      <c r="Y2109" s="16">
        <f t="shared" si="390"/>
        <v>-3.8005755207767555E-2</v>
      </c>
      <c r="Z2109" s="15">
        <f t="shared" si="391"/>
        <v>-100</v>
      </c>
      <c r="AA2109" s="13">
        <v>7.38</v>
      </c>
      <c r="AB2109" s="13">
        <v>1229.79</v>
      </c>
      <c r="AC2109" s="13">
        <v>0</v>
      </c>
      <c r="AD2109" s="13">
        <v>0</v>
      </c>
      <c r="AE2109" s="18">
        <f t="shared" si="392"/>
        <v>0.61489499999999997</v>
      </c>
      <c r="AF2109" s="18">
        <f t="shared" si="396"/>
        <v>0</v>
      </c>
      <c r="AG2109" s="19">
        <f t="shared" si="393"/>
        <v>-0.61489499999999997</v>
      </c>
      <c r="AH2109" s="16">
        <f t="shared" si="394"/>
        <v>-100</v>
      </c>
      <c r="AI2109" s="16">
        <f t="shared" si="395"/>
        <v>0.57688924479223247</v>
      </c>
      <c r="AJ2109" s="44">
        <v>221112</v>
      </c>
      <c r="AK2109" s="15" t="s">
        <v>686</v>
      </c>
      <c r="AL2109" s="14" t="s">
        <v>57</v>
      </c>
      <c r="AM2109" s="39" t="s">
        <v>58</v>
      </c>
      <c r="AN2109" s="39" t="s">
        <v>59</v>
      </c>
      <c r="AO2109" s="39" t="s">
        <v>60</v>
      </c>
      <c r="AP2109" s="39" t="s">
        <v>61</v>
      </c>
      <c r="AQ2109" s="20"/>
      <c r="AR2109" s="20"/>
      <c r="AS2109" s="20"/>
      <c r="AT2109" s="20"/>
      <c r="AU2109" s="20"/>
      <c r="AV2109" s="20"/>
      <c r="AW2109" s="20"/>
      <c r="AX2109" s="20"/>
      <c r="AY2109" s="20"/>
      <c r="AZ2109" s="20"/>
      <c r="BA2109" s="20"/>
      <c r="BB2109" s="20"/>
    </row>
    <row r="2110" spans="1:54" ht="25.5" hidden="1" x14ac:dyDescent="0.25">
      <c r="A2110" s="40" t="s">
        <v>27</v>
      </c>
      <c r="B2110" s="13" t="s">
        <v>24</v>
      </c>
      <c r="C2110" s="13" t="s">
        <v>251</v>
      </c>
      <c r="D2110" s="13">
        <v>34011</v>
      </c>
      <c r="E2110" s="13">
        <v>75476</v>
      </c>
      <c r="F2110" s="13" t="s">
        <v>271</v>
      </c>
      <c r="G2110" s="13" t="s">
        <v>311</v>
      </c>
      <c r="H2110" s="13" t="s">
        <v>231</v>
      </c>
      <c r="I2110" s="13" t="s">
        <v>232</v>
      </c>
      <c r="J2110" s="13" t="s">
        <v>608</v>
      </c>
      <c r="K2110" s="4">
        <v>7288</v>
      </c>
      <c r="L2110" s="4">
        <v>1</v>
      </c>
      <c r="M2110" s="13" t="s">
        <v>36</v>
      </c>
      <c r="N2110" s="15" t="s">
        <v>679</v>
      </c>
      <c r="O2110" s="15">
        <v>32.928123213806103</v>
      </c>
      <c r="P2110" s="15">
        <v>12.415870079999999</v>
      </c>
      <c r="Q2110" s="15">
        <f t="shared" si="385"/>
        <v>-20.512253133806105</v>
      </c>
      <c r="R2110" s="15">
        <f t="shared" si="386"/>
        <v>-62.294024474512796</v>
      </c>
      <c r="S2110" s="15">
        <v>17.817649319569011</v>
      </c>
      <c r="T2110" s="15">
        <v>6.5809019329999998</v>
      </c>
      <c r="U2110" s="15">
        <f t="shared" si="387"/>
        <v>-11.236747386569011</v>
      </c>
      <c r="V2110" s="16">
        <f t="shared" si="388"/>
        <v>-63.06526290327065</v>
      </c>
      <c r="W2110" s="17">
        <f t="shared" si="389"/>
        <v>0.19367010129966317</v>
      </c>
      <c r="X2110" s="17">
        <f t="shared" si="389"/>
        <v>7.1531542749999996E-2</v>
      </c>
      <c r="Y2110" s="16">
        <f t="shared" si="390"/>
        <v>-0.12213855854966317</v>
      </c>
      <c r="Z2110" s="15">
        <f t="shared" si="391"/>
        <v>-63.065262903270657</v>
      </c>
      <c r="AA2110" s="13">
        <v>35</v>
      </c>
      <c r="AB2110" s="13">
        <v>1244.47</v>
      </c>
      <c r="AC2110" s="13">
        <v>26.57</v>
      </c>
      <c r="AD2110" s="13">
        <v>0</v>
      </c>
      <c r="AE2110" s="18">
        <f t="shared" si="392"/>
        <v>0.62223499999999998</v>
      </c>
      <c r="AF2110" s="18">
        <f t="shared" si="396"/>
        <v>0.22982086137383384</v>
      </c>
      <c r="AG2110" s="19">
        <f t="shared" si="393"/>
        <v>-0.39241413862616614</v>
      </c>
      <c r="AH2110" s="16">
        <f t="shared" si="394"/>
        <v>-63.065262903270657</v>
      </c>
      <c r="AI2110" s="16">
        <f t="shared" si="395"/>
        <v>0.42856489870033682</v>
      </c>
      <c r="AJ2110" s="44">
        <v>221112</v>
      </c>
      <c r="AK2110" s="15" t="s">
        <v>682</v>
      </c>
      <c r="AL2110" s="14" t="s">
        <v>57</v>
      </c>
      <c r="AM2110" s="39" t="s">
        <v>58</v>
      </c>
      <c r="AN2110" s="39" t="s">
        <v>59</v>
      </c>
      <c r="AO2110" s="39" t="s">
        <v>60</v>
      </c>
      <c r="AP2110" s="39" t="s">
        <v>61</v>
      </c>
      <c r="AQ2110" s="20"/>
      <c r="AR2110" s="20"/>
      <c r="AS2110" s="20"/>
      <c r="AT2110" s="20"/>
      <c r="AU2110" s="20"/>
      <c r="AV2110" s="20"/>
      <c r="AW2110" s="20"/>
      <c r="AX2110" s="20"/>
      <c r="AY2110" s="20"/>
      <c r="AZ2110" s="20"/>
      <c r="BA2110" s="20"/>
      <c r="BB2110" s="20"/>
    </row>
    <row r="2111" spans="1:54" ht="25.5" hidden="1" x14ac:dyDescent="0.25">
      <c r="A2111" s="39" t="s">
        <v>31</v>
      </c>
      <c r="B2111" s="13" t="s">
        <v>31</v>
      </c>
      <c r="C2111" s="13" t="s">
        <v>252</v>
      </c>
      <c r="D2111" s="13">
        <v>34013</v>
      </c>
      <c r="E2111" s="13">
        <v>7627</v>
      </c>
      <c r="F2111" s="13" t="s">
        <v>352</v>
      </c>
      <c r="G2111" s="13" t="s">
        <v>433</v>
      </c>
      <c r="H2111" s="13" t="s">
        <v>132</v>
      </c>
      <c r="I2111" s="13" t="s">
        <v>135</v>
      </c>
      <c r="J2111" s="13" t="s">
        <v>445</v>
      </c>
      <c r="K2111" s="4">
        <v>2401</v>
      </c>
      <c r="L2111" s="4">
        <v>22001</v>
      </c>
      <c r="M2111" s="14" t="s">
        <v>35</v>
      </c>
      <c r="N2111" s="15" t="s">
        <v>679</v>
      </c>
      <c r="O2111" s="15">
        <v>6.9386220329627601</v>
      </c>
      <c r="P2111" s="15">
        <v>0</v>
      </c>
      <c r="Q2111" s="15">
        <f t="shared" si="385"/>
        <v>-6.9386220329627601</v>
      </c>
      <c r="R2111" s="15">
        <f t="shared" si="386"/>
        <v>-100</v>
      </c>
      <c r="S2111" s="15">
        <v>2.9518994308493771</v>
      </c>
      <c r="T2111" s="15">
        <v>0</v>
      </c>
      <c r="U2111" s="15">
        <f t="shared" si="387"/>
        <v>-2.9518994308493771</v>
      </c>
      <c r="V2111" s="16">
        <f t="shared" si="388"/>
        <v>-100</v>
      </c>
      <c r="W2111" s="17">
        <f t="shared" si="389"/>
        <v>3.2085863378797576E-2</v>
      </c>
      <c r="X2111" s="17">
        <f t="shared" si="389"/>
        <v>0</v>
      </c>
      <c r="Y2111" s="16">
        <f t="shared" si="390"/>
        <v>-3.2085863378797576E-2</v>
      </c>
      <c r="Z2111" s="15">
        <f t="shared" si="391"/>
        <v>-100</v>
      </c>
      <c r="AA2111" s="13">
        <v>6.94</v>
      </c>
      <c r="AB2111" s="13">
        <v>1261.8599999999999</v>
      </c>
      <c r="AC2111" s="13">
        <v>0</v>
      </c>
      <c r="AD2111" s="13">
        <v>0</v>
      </c>
      <c r="AE2111" s="18">
        <f t="shared" si="392"/>
        <v>0.63092999999999999</v>
      </c>
      <c r="AF2111" s="18">
        <f t="shared" si="396"/>
        <v>0</v>
      </c>
      <c r="AG2111" s="19">
        <f t="shared" si="393"/>
        <v>-0.63092999999999999</v>
      </c>
      <c r="AH2111" s="16">
        <f t="shared" si="394"/>
        <v>-100</v>
      </c>
      <c r="AI2111" s="16">
        <f t="shared" si="395"/>
        <v>0.59884413662120239</v>
      </c>
      <c r="AJ2111" s="44">
        <v>221112</v>
      </c>
      <c r="AK2111" s="15" t="s">
        <v>686</v>
      </c>
      <c r="AL2111" s="14" t="s">
        <v>57</v>
      </c>
      <c r="AM2111" s="39" t="s">
        <v>58</v>
      </c>
      <c r="AN2111" s="39" t="s">
        <v>59</v>
      </c>
      <c r="AO2111" s="39" t="s">
        <v>60</v>
      </c>
      <c r="AP2111" s="39" t="s">
        <v>61</v>
      </c>
      <c r="AQ2111" s="20"/>
      <c r="AR2111" s="20"/>
      <c r="AS2111" s="20"/>
      <c r="AT2111" s="20"/>
      <c r="AU2111" s="20"/>
      <c r="AV2111" s="20"/>
      <c r="AW2111" s="20"/>
      <c r="AX2111" s="20"/>
      <c r="AY2111" s="20"/>
      <c r="AZ2111" s="20"/>
      <c r="BA2111" s="20"/>
      <c r="BB2111" s="20"/>
    </row>
    <row r="2112" spans="1:54" ht="25.5" x14ac:dyDescent="0.25">
      <c r="A2112" s="40" t="s">
        <v>30</v>
      </c>
      <c r="B2112" s="13" t="s">
        <v>260</v>
      </c>
      <c r="C2112" s="13" t="s">
        <v>252</v>
      </c>
      <c r="D2112" s="13">
        <v>34023</v>
      </c>
      <c r="E2112" s="13">
        <v>17824</v>
      </c>
      <c r="F2112" s="13" t="s">
        <v>278</v>
      </c>
      <c r="G2112" s="13" t="s">
        <v>272</v>
      </c>
      <c r="H2112" s="13" t="s">
        <v>126</v>
      </c>
      <c r="I2112" s="13" t="s">
        <v>127</v>
      </c>
      <c r="J2112" s="13" t="s">
        <v>400</v>
      </c>
      <c r="K2112" s="4">
        <v>2400</v>
      </c>
      <c r="L2112" s="4">
        <v>23001</v>
      </c>
      <c r="M2112" s="13" t="s">
        <v>36</v>
      </c>
      <c r="N2112" s="15" t="s">
        <v>679</v>
      </c>
      <c r="O2112" s="15">
        <v>8.8351741704417606</v>
      </c>
      <c r="P2112" s="15">
        <v>0</v>
      </c>
      <c r="Q2112" s="15">
        <f t="shared" si="385"/>
        <v>-8.8351741704417606</v>
      </c>
      <c r="R2112" s="15">
        <f t="shared" si="386"/>
        <v>-100</v>
      </c>
      <c r="S2112" s="15">
        <v>4.6531345539379316</v>
      </c>
      <c r="T2112" s="15">
        <v>0</v>
      </c>
      <c r="U2112" s="15">
        <f t="shared" si="387"/>
        <v>-4.6531345539379316</v>
      </c>
      <c r="V2112" s="16">
        <f t="shared" si="388"/>
        <v>-100</v>
      </c>
      <c r="W2112" s="17">
        <f t="shared" si="389"/>
        <v>5.0577549499325344E-2</v>
      </c>
      <c r="X2112" s="17">
        <f t="shared" si="389"/>
        <v>0</v>
      </c>
      <c r="Y2112" s="16">
        <f t="shared" si="390"/>
        <v>-5.0577549499325344E-2</v>
      </c>
      <c r="Z2112" s="15">
        <f t="shared" si="391"/>
        <v>-100</v>
      </c>
      <c r="AA2112" s="13">
        <v>7.01</v>
      </c>
      <c r="AB2112" s="13">
        <v>1270.18</v>
      </c>
      <c r="AC2112" s="13">
        <v>0</v>
      </c>
      <c r="AD2112" s="13">
        <v>0</v>
      </c>
      <c r="AE2112" s="18">
        <f t="shared" si="392"/>
        <v>0.63509000000000004</v>
      </c>
      <c r="AF2112" s="18">
        <f t="shared" si="396"/>
        <v>0</v>
      </c>
      <c r="AG2112" s="19">
        <f t="shared" si="393"/>
        <v>-0.63509000000000004</v>
      </c>
      <c r="AH2112" s="16">
        <f t="shared" si="394"/>
        <v>-100</v>
      </c>
      <c r="AI2112" s="16">
        <f t="shared" si="395"/>
        <v>0.58451245050067469</v>
      </c>
      <c r="AJ2112" s="44">
        <v>221112</v>
      </c>
      <c r="AK2112" s="15" t="s">
        <v>686</v>
      </c>
      <c r="AL2112" s="14" t="s">
        <v>57</v>
      </c>
      <c r="AM2112" s="39" t="s">
        <v>58</v>
      </c>
      <c r="AN2112" s="39" t="s">
        <v>59</v>
      </c>
      <c r="AO2112" s="39" t="s">
        <v>60</v>
      </c>
      <c r="AP2112" s="39" t="s">
        <v>61</v>
      </c>
      <c r="AQ2112" s="20"/>
      <c r="AR2112" s="20"/>
      <c r="AS2112" s="20"/>
      <c r="AT2112" s="20"/>
      <c r="AU2112" s="20"/>
      <c r="AV2112" s="20"/>
      <c r="AW2112" s="20"/>
      <c r="AX2112" s="20"/>
      <c r="AY2112" s="20"/>
      <c r="AZ2112" s="20"/>
      <c r="BA2112" s="20"/>
      <c r="BB2112" s="20"/>
    </row>
    <row r="2113" spans="1:54" ht="25.5" hidden="1" x14ac:dyDescent="0.25">
      <c r="A2113" s="39" t="s">
        <v>28</v>
      </c>
      <c r="B2113" s="13" t="s">
        <v>24</v>
      </c>
      <c r="C2113" s="13" t="s">
        <v>251</v>
      </c>
      <c r="D2113" s="13">
        <v>34011</v>
      </c>
      <c r="E2113" s="13">
        <v>75512</v>
      </c>
      <c r="F2113" s="13" t="s">
        <v>376</v>
      </c>
      <c r="G2113" s="13" t="s">
        <v>377</v>
      </c>
      <c r="H2113" s="13" t="s">
        <v>95</v>
      </c>
      <c r="I2113" s="13" t="s">
        <v>96</v>
      </c>
      <c r="J2113" s="13" t="s">
        <v>375</v>
      </c>
      <c r="K2113" s="4">
        <v>2379</v>
      </c>
      <c r="L2113" s="4">
        <v>3001</v>
      </c>
      <c r="M2113" s="14" t="s">
        <v>35</v>
      </c>
      <c r="N2113" s="15" t="s">
        <v>679</v>
      </c>
      <c r="O2113" s="15">
        <v>16.039201970639599</v>
      </c>
      <c r="P2113" s="15">
        <v>11.20751132</v>
      </c>
      <c r="Q2113" s="15">
        <f t="shared" si="385"/>
        <v>-4.8316906506395991</v>
      </c>
      <c r="R2113" s="15">
        <f t="shared" si="386"/>
        <v>-30.124258423107346</v>
      </c>
      <c r="S2113" s="15">
        <v>7.3083052395236177</v>
      </c>
      <c r="T2113" s="15">
        <v>4.7808538709999997</v>
      </c>
      <c r="U2113" s="15">
        <f t="shared" si="387"/>
        <v>-2.527451368523618</v>
      </c>
      <c r="V2113" s="16">
        <f t="shared" si="388"/>
        <v>-34.583275953706149</v>
      </c>
      <c r="W2113" s="17">
        <f t="shared" si="389"/>
        <v>7.9438100429604544E-2</v>
      </c>
      <c r="X2113" s="17">
        <f t="shared" si="389"/>
        <v>5.1965802945652173E-2</v>
      </c>
      <c r="Y2113" s="16">
        <f t="shared" si="390"/>
        <v>-2.7472297483952371E-2</v>
      </c>
      <c r="Z2113" s="15">
        <f t="shared" si="391"/>
        <v>-34.583275953706149</v>
      </c>
      <c r="AA2113" s="13">
        <v>16.04</v>
      </c>
      <c r="AB2113" s="13">
        <v>1352.25</v>
      </c>
      <c r="AC2113" s="13">
        <v>0</v>
      </c>
      <c r="AD2113" s="13">
        <v>449.06</v>
      </c>
      <c r="AE2113" s="18">
        <f t="shared" si="392"/>
        <v>0.67612499999999998</v>
      </c>
      <c r="AF2113" s="18">
        <f t="shared" si="396"/>
        <v>0.44229882545800425</v>
      </c>
      <c r="AG2113" s="19">
        <f t="shared" si="393"/>
        <v>-0.23382617454199572</v>
      </c>
      <c r="AH2113" s="16">
        <f t="shared" si="394"/>
        <v>-34.583275953706156</v>
      </c>
      <c r="AI2113" s="16">
        <f t="shared" si="395"/>
        <v>0.59668689957039545</v>
      </c>
      <c r="AJ2113" s="44" t="s">
        <v>681</v>
      </c>
      <c r="AK2113" s="15" t="s">
        <v>686</v>
      </c>
      <c r="AL2113" s="14" t="s">
        <v>76</v>
      </c>
      <c r="AM2113" s="39" t="s">
        <v>58</v>
      </c>
      <c r="AN2113" s="39" t="s">
        <v>59</v>
      </c>
      <c r="AO2113" s="39" t="s">
        <v>77</v>
      </c>
      <c r="AP2113" s="39" t="s">
        <v>61</v>
      </c>
      <c r="AQ2113" s="20"/>
      <c r="AR2113" s="20"/>
      <c r="AS2113" s="20"/>
      <c r="AT2113" s="20"/>
      <c r="AU2113" s="20"/>
      <c r="AV2113" s="20"/>
      <c r="AW2113" s="20"/>
      <c r="AX2113" s="20"/>
      <c r="AY2113" s="20"/>
      <c r="AZ2113" s="20"/>
      <c r="BA2113" s="20"/>
      <c r="BB2113" s="20"/>
    </row>
    <row r="2114" spans="1:54" ht="25.5" hidden="1" x14ac:dyDescent="0.25">
      <c r="A2114" s="39" t="s">
        <v>31</v>
      </c>
      <c r="B2114" s="13" t="s">
        <v>31</v>
      </c>
      <c r="C2114" s="13" t="s">
        <v>252</v>
      </c>
      <c r="D2114" s="13">
        <v>34013</v>
      </c>
      <c r="E2114" s="13">
        <v>7627</v>
      </c>
      <c r="F2114" s="13" t="s">
        <v>278</v>
      </c>
      <c r="G2114" s="13" t="s">
        <v>431</v>
      </c>
      <c r="H2114" s="13" t="s">
        <v>132</v>
      </c>
      <c r="I2114" s="13" t="s">
        <v>136</v>
      </c>
      <c r="J2114" s="13" t="s">
        <v>459</v>
      </c>
      <c r="K2114" s="4">
        <v>2401</v>
      </c>
      <c r="L2114" s="4">
        <v>18001</v>
      </c>
      <c r="M2114" s="14" t="s">
        <v>35</v>
      </c>
      <c r="N2114" s="15" t="s">
        <v>679</v>
      </c>
      <c r="O2114" s="15">
        <v>8.21782514142369</v>
      </c>
      <c r="P2114" s="15">
        <v>0</v>
      </c>
      <c r="Q2114" s="15">
        <f t="shared" si="385"/>
        <v>-8.21782514142369</v>
      </c>
      <c r="R2114" s="15">
        <f t="shared" si="386"/>
        <v>-100</v>
      </c>
      <c r="S2114" s="15">
        <v>3.5811924035104901</v>
      </c>
      <c r="T2114" s="15">
        <v>0</v>
      </c>
      <c r="U2114" s="15">
        <f t="shared" si="387"/>
        <v>-3.5811924035104901</v>
      </c>
      <c r="V2114" s="16">
        <f t="shared" si="388"/>
        <v>-100</v>
      </c>
      <c r="W2114" s="17">
        <f t="shared" si="389"/>
        <v>3.8926004385983586E-2</v>
      </c>
      <c r="X2114" s="17">
        <f t="shared" si="389"/>
        <v>0</v>
      </c>
      <c r="Y2114" s="16">
        <f t="shared" si="390"/>
        <v>-3.8926004385983586E-2</v>
      </c>
      <c r="Z2114" s="15">
        <f t="shared" si="391"/>
        <v>-100</v>
      </c>
      <c r="AA2114" s="13">
        <v>8.2200000000000006</v>
      </c>
      <c r="AB2114" s="13">
        <v>1369.92</v>
      </c>
      <c r="AC2114" s="13">
        <v>0</v>
      </c>
      <c r="AD2114" s="13">
        <v>0</v>
      </c>
      <c r="AE2114" s="18">
        <f t="shared" si="392"/>
        <v>0.68496000000000001</v>
      </c>
      <c r="AF2114" s="18">
        <f t="shared" si="396"/>
        <v>0</v>
      </c>
      <c r="AG2114" s="19">
        <f t="shared" si="393"/>
        <v>-0.68496000000000001</v>
      </c>
      <c r="AH2114" s="16">
        <f t="shared" si="394"/>
        <v>-100</v>
      </c>
      <c r="AI2114" s="16">
        <f t="shared" si="395"/>
        <v>0.64603399561401642</v>
      </c>
      <c r="AJ2114" s="44">
        <v>221112</v>
      </c>
      <c r="AK2114" s="15" t="s">
        <v>686</v>
      </c>
      <c r="AL2114" s="14" t="s">
        <v>57</v>
      </c>
      <c r="AM2114" s="39" t="s">
        <v>58</v>
      </c>
      <c r="AN2114" s="39" t="s">
        <v>59</v>
      </c>
      <c r="AO2114" s="39" t="s">
        <v>60</v>
      </c>
      <c r="AP2114" s="39" t="s">
        <v>61</v>
      </c>
      <c r="AQ2114" s="20"/>
      <c r="AR2114" s="20"/>
      <c r="AS2114" s="20"/>
      <c r="AT2114" s="20"/>
      <c r="AU2114" s="20"/>
      <c r="AV2114" s="20"/>
      <c r="AW2114" s="20"/>
      <c r="AX2114" s="20"/>
      <c r="AY2114" s="20"/>
      <c r="AZ2114" s="20"/>
      <c r="BA2114" s="20"/>
      <c r="BB2114" s="20"/>
    </row>
    <row r="2115" spans="1:54" ht="25.5" hidden="1" x14ac:dyDescent="0.25">
      <c r="A2115" s="39" t="s">
        <v>30</v>
      </c>
      <c r="B2115" s="13" t="s">
        <v>260</v>
      </c>
      <c r="C2115" s="13" t="s">
        <v>252</v>
      </c>
      <c r="D2115" s="13">
        <v>34023</v>
      </c>
      <c r="E2115" s="13">
        <v>17824</v>
      </c>
      <c r="F2115" s="13" t="s">
        <v>280</v>
      </c>
      <c r="G2115" s="13" t="s">
        <v>331</v>
      </c>
      <c r="H2115" s="13" t="s">
        <v>126</v>
      </c>
      <c r="I2115" s="13" t="s">
        <v>128</v>
      </c>
      <c r="J2115" s="13" t="s">
        <v>412</v>
      </c>
      <c r="K2115" s="4">
        <v>2400</v>
      </c>
      <c r="L2115" s="4">
        <v>13001</v>
      </c>
      <c r="M2115" s="14" t="s">
        <v>35</v>
      </c>
      <c r="N2115" s="15" t="s">
        <v>679</v>
      </c>
      <c r="O2115" s="15">
        <v>32.626782427986498</v>
      </c>
      <c r="P2115" s="15">
        <v>0</v>
      </c>
      <c r="Q2115" s="15">
        <f t="shared" si="385"/>
        <v>-32.626782427986498</v>
      </c>
      <c r="R2115" s="15">
        <f t="shared" si="386"/>
        <v>-100</v>
      </c>
      <c r="S2115" s="15">
        <v>22.056295451319258</v>
      </c>
      <c r="T2115" s="15">
        <v>0</v>
      </c>
      <c r="U2115" s="15">
        <f t="shared" si="387"/>
        <v>-22.056295451319258</v>
      </c>
      <c r="V2115" s="16">
        <f t="shared" si="388"/>
        <v>-100</v>
      </c>
      <c r="W2115" s="17">
        <f t="shared" si="389"/>
        <v>0.23974234186216584</v>
      </c>
      <c r="X2115" s="17">
        <f t="shared" si="389"/>
        <v>0</v>
      </c>
      <c r="Y2115" s="16">
        <f t="shared" si="390"/>
        <v>-0.23974234186216584</v>
      </c>
      <c r="Z2115" s="15">
        <f t="shared" si="391"/>
        <v>-100</v>
      </c>
      <c r="AA2115" s="13">
        <v>16.309999999999999</v>
      </c>
      <c r="AB2115" s="13">
        <v>1376.3</v>
      </c>
      <c r="AC2115" s="13">
        <v>0</v>
      </c>
      <c r="AD2115" s="13">
        <v>414.8</v>
      </c>
      <c r="AE2115" s="18">
        <f t="shared" si="392"/>
        <v>0.68814999999999993</v>
      </c>
      <c r="AF2115" s="18">
        <f t="shared" si="396"/>
        <v>0</v>
      </c>
      <c r="AG2115" s="19">
        <f t="shared" si="393"/>
        <v>-0.68814999999999993</v>
      </c>
      <c r="AH2115" s="16">
        <f t="shared" si="394"/>
        <v>-100</v>
      </c>
      <c r="AI2115" s="16">
        <f t="shared" si="395"/>
        <v>0.44840765813783412</v>
      </c>
      <c r="AJ2115" s="44">
        <v>221112</v>
      </c>
      <c r="AK2115" s="15" t="s">
        <v>686</v>
      </c>
      <c r="AL2115" s="14" t="s">
        <v>57</v>
      </c>
      <c r="AM2115" s="39" t="s">
        <v>58</v>
      </c>
      <c r="AN2115" s="39" t="s">
        <v>59</v>
      </c>
      <c r="AO2115" s="39" t="s">
        <v>60</v>
      </c>
      <c r="AP2115" s="39" t="s">
        <v>61</v>
      </c>
      <c r="AQ2115" s="20"/>
      <c r="AR2115" s="20"/>
      <c r="AS2115" s="20"/>
      <c r="AT2115" s="20"/>
      <c r="AU2115" s="20"/>
      <c r="AV2115" s="20"/>
      <c r="AW2115" s="20"/>
      <c r="AX2115" s="20"/>
      <c r="AY2115" s="20"/>
      <c r="AZ2115" s="20"/>
      <c r="BA2115" s="20"/>
      <c r="BB2115" s="20"/>
    </row>
    <row r="2116" spans="1:54" ht="25.5" hidden="1" x14ac:dyDescent="0.25">
      <c r="A2116" s="39" t="s">
        <v>31</v>
      </c>
      <c r="B2116" s="13" t="s">
        <v>31</v>
      </c>
      <c r="C2116" s="13" t="s">
        <v>252</v>
      </c>
      <c r="D2116" s="13">
        <v>34013</v>
      </c>
      <c r="E2116" s="13">
        <v>7627</v>
      </c>
      <c r="F2116" s="13" t="s">
        <v>278</v>
      </c>
      <c r="G2116" s="13" t="s">
        <v>325</v>
      </c>
      <c r="H2116" s="13" t="s">
        <v>132</v>
      </c>
      <c r="I2116" s="13" t="s">
        <v>136</v>
      </c>
      <c r="J2116" s="13" t="s">
        <v>456</v>
      </c>
      <c r="K2116" s="4">
        <v>2401</v>
      </c>
      <c r="L2116" s="4">
        <v>16001</v>
      </c>
      <c r="M2116" s="14" t="s">
        <v>35</v>
      </c>
      <c r="N2116" s="15" t="s">
        <v>679</v>
      </c>
      <c r="O2116" s="15">
        <v>8.6199676718415894</v>
      </c>
      <c r="P2116" s="15">
        <v>0</v>
      </c>
      <c r="Q2116" s="15">
        <f t="shared" si="385"/>
        <v>-8.6199676718415894</v>
      </c>
      <c r="R2116" s="15">
        <f t="shared" si="386"/>
        <v>-100</v>
      </c>
      <c r="S2116" s="15">
        <v>3.6079050210189738</v>
      </c>
      <c r="T2116" s="15">
        <v>0</v>
      </c>
      <c r="U2116" s="15">
        <f t="shared" si="387"/>
        <v>-3.6079050210189738</v>
      </c>
      <c r="V2116" s="16">
        <f t="shared" si="388"/>
        <v>-100</v>
      </c>
      <c r="W2116" s="17">
        <f t="shared" si="389"/>
        <v>3.9216358924119281E-2</v>
      </c>
      <c r="X2116" s="17">
        <f t="shared" si="389"/>
        <v>0</v>
      </c>
      <c r="Y2116" s="16">
        <f t="shared" si="390"/>
        <v>-3.9216358924119281E-2</v>
      </c>
      <c r="Z2116" s="15">
        <f t="shared" si="391"/>
        <v>-100</v>
      </c>
      <c r="AA2116" s="13">
        <v>8.6199999999999992</v>
      </c>
      <c r="AB2116" s="13">
        <v>1436.9</v>
      </c>
      <c r="AC2116" s="13">
        <v>0</v>
      </c>
      <c r="AD2116" s="13">
        <v>0</v>
      </c>
      <c r="AE2116" s="18">
        <f t="shared" si="392"/>
        <v>0.71845000000000003</v>
      </c>
      <c r="AF2116" s="18">
        <f t="shared" si="396"/>
        <v>0</v>
      </c>
      <c r="AG2116" s="19">
        <f t="shared" si="393"/>
        <v>-0.71845000000000003</v>
      </c>
      <c r="AH2116" s="16">
        <f t="shared" si="394"/>
        <v>-100</v>
      </c>
      <c r="AI2116" s="16">
        <f t="shared" si="395"/>
        <v>0.6792336410758808</v>
      </c>
      <c r="AJ2116" s="44">
        <v>221112</v>
      </c>
      <c r="AK2116" s="15" t="s">
        <v>686</v>
      </c>
      <c r="AL2116" s="14" t="s">
        <v>57</v>
      </c>
      <c r="AM2116" s="39" t="s">
        <v>58</v>
      </c>
      <c r="AN2116" s="39" t="s">
        <v>59</v>
      </c>
      <c r="AO2116" s="39" t="s">
        <v>60</v>
      </c>
      <c r="AP2116" s="39" t="s">
        <v>61</v>
      </c>
      <c r="AQ2116" s="20"/>
      <c r="AR2116" s="20"/>
      <c r="AS2116" s="20"/>
      <c r="AT2116" s="20"/>
      <c r="AU2116" s="20"/>
      <c r="AV2116" s="20"/>
      <c r="AW2116" s="20"/>
      <c r="AX2116" s="20"/>
      <c r="AY2116" s="20"/>
      <c r="AZ2116" s="20"/>
      <c r="BA2116" s="20"/>
      <c r="BB2116" s="20"/>
    </row>
    <row r="2117" spans="1:54" ht="25.5" hidden="1" x14ac:dyDescent="0.25">
      <c r="A2117" s="39" t="s">
        <v>31</v>
      </c>
      <c r="B2117" s="13" t="s">
        <v>31</v>
      </c>
      <c r="C2117" s="13" t="s">
        <v>252</v>
      </c>
      <c r="D2117" s="13">
        <v>34013</v>
      </c>
      <c r="E2117" s="13">
        <v>7627</v>
      </c>
      <c r="F2117" s="13" t="s">
        <v>278</v>
      </c>
      <c r="G2117" s="13" t="s">
        <v>433</v>
      </c>
      <c r="H2117" s="13" t="s">
        <v>132</v>
      </c>
      <c r="I2117" s="13" t="s">
        <v>136</v>
      </c>
      <c r="J2117" s="13" t="s">
        <v>458</v>
      </c>
      <c r="K2117" s="4">
        <v>2401</v>
      </c>
      <c r="L2117" s="4">
        <v>14001</v>
      </c>
      <c r="M2117" s="14" t="s">
        <v>35</v>
      </c>
      <c r="N2117" s="15" t="s">
        <v>679</v>
      </c>
      <c r="O2117" s="15">
        <v>8.8834770118021797</v>
      </c>
      <c r="P2117" s="15">
        <v>0</v>
      </c>
      <c r="Q2117" s="15">
        <f t="shared" si="385"/>
        <v>-8.8834770118021797</v>
      </c>
      <c r="R2117" s="15">
        <f t="shared" si="386"/>
        <v>-100</v>
      </c>
      <c r="S2117" s="15">
        <v>3.5408991658724309</v>
      </c>
      <c r="T2117" s="15">
        <v>0</v>
      </c>
      <c r="U2117" s="15">
        <f t="shared" si="387"/>
        <v>-3.5408991658724309</v>
      </c>
      <c r="V2117" s="16">
        <f t="shared" si="388"/>
        <v>-100</v>
      </c>
      <c r="W2117" s="17">
        <f t="shared" si="389"/>
        <v>3.8488034411656859E-2</v>
      </c>
      <c r="X2117" s="17">
        <f t="shared" si="389"/>
        <v>0</v>
      </c>
      <c r="Y2117" s="16">
        <f t="shared" si="390"/>
        <v>-3.8488034411656859E-2</v>
      </c>
      <c r="Z2117" s="15">
        <f t="shared" si="391"/>
        <v>-100</v>
      </c>
      <c r="AA2117" s="13">
        <v>8.89</v>
      </c>
      <c r="AB2117" s="13">
        <v>1480.93</v>
      </c>
      <c r="AC2117" s="13">
        <v>0</v>
      </c>
      <c r="AD2117" s="13">
        <v>0</v>
      </c>
      <c r="AE2117" s="18">
        <f t="shared" si="392"/>
        <v>0.74046500000000004</v>
      </c>
      <c r="AF2117" s="18">
        <f t="shared" si="396"/>
        <v>0</v>
      </c>
      <c r="AG2117" s="19">
        <f t="shared" si="393"/>
        <v>-0.74046500000000004</v>
      </c>
      <c r="AH2117" s="16">
        <f t="shared" si="394"/>
        <v>-100</v>
      </c>
      <c r="AI2117" s="16">
        <f t="shared" si="395"/>
        <v>0.70197696558834322</v>
      </c>
      <c r="AJ2117" s="44">
        <v>221112</v>
      </c>
      <c r="AK2117" s="15" t="s">
        <v>686</v>
      </c>
      <c r="AL2117" s="14" t="s">
        <v>57</v>
      </c>
      <c r="AM2117" s="39" t="s">
        <v>58</v>
      </c>
      <c r="AN2117" s="39" t="s">
        <v>59</v>
      </c>
      <c r="AO2117" s="39" t="s">
        <v>60</v>
      </c>
      <c r="AP2117" s="39" t="s">
        <v>61</v>
      </c>
      <c r="AQ2117" s="20"/>
      <c r="AR2117" s="20"/>
      <c r="AS2117" s="20"/>
      <c r="AT2117" s="20"/>
      <c r="AU2117" s="20"/>
      <c r="AV2117" s="20"/>
      <c r="AW2117" s="20"/>
      <c r="AX2117" s="20"/>
      <c r="AY2117" s="20"/>
      <c r="AZ2117" s="20"/>
      <c r="BA2117" s="20"/>
      <c r="BB2117" s="20"/>
    </row>
    <row r="2118" spans="1:54" ht="25.5" x14ac:dyDescent="0.25">
      <c r="A2118" s="40" t="s">
        <v>8</v>
      </c>
      <c r="B2118" s="13" t="s">
        <v>260</v>
      </c>
      <c r="C2118" s="13" t="s">
        <v>252</v>
      </c>
      <c r="D2118" s="13">
        <v>34023</v>
      </c>
      <c r="E2118" s="13">
        <v>18072</v>
      </c>
      <c r="F2118" s="13" t="s">
        <v>271</v>
      </c>
      <c r="G2118" s="13" t="s">
        <v>276</v>
      </c>
      <c r="H2118" s="13" t="s">
        <v>207</v>
      </c>
      <c r="I2118" s="13" t="s">
        <v>209</v>
      </c>
      <c r="J2118" s="13" t="s">
        <v>582</v>
      </c>
      <c r="K2118" s="4">
        <v>10308</v>
      </c>
      <c r="L2118" s="4">
        <v>1001</v>
      </c>
      <c r="M2118" s="13" t="s">
        <v>36</v>
      </c>
      <c r="N2118" s="15" t="s">
        <v>679</v>
      </c>
      <c r="O2118" s="15">
        <v>185.17319753417601</v>
      </c>
      <c r="P2118" s="15">
        <v>222.73836840000001</v>
      </c>
      <c r="Q2118" s="15">
        <f t="shared" si="385"/>
        <v>37.565170865824001</v>
      </c>
      <c r="R2118" s="15">
        <f t="shared" si="386"/>
        <v>20.286505480303585</v>
      </c>
      <c r="S2118" s="15">
        <v>70.202471907716898</v>
      </c>
      <c r="T2118" s="15">
        <v>86.836863929999993</v>
      </c>
      <c r="U2118" s="15">
        <f t="shared" si="387"/>
        <v>16.634392022283095</v>
      </c>
      <c r="V2118" s="16">
        <f t="shared" si="388"/>
        <v>23.694880778770106</v>
      </c>
      <c r="W2118" s="17">
        <f t="shared" si="389"/>
        <v>0.76307034682300978</v>
      </c>
      <c r="X2118" s="17">
        <f t="shared" si="389"/>
        <v>0.94387895576086944</v>
      </c>
      <c r="Y2118" s="16">
        <f t="shared" si="390"/>
        <v>0.18080860893785966</v>
      </c>
      <c r="Z2118" s="15">
        <f t="shared" si="391"/>
        <v>23.694880778770099</v>
      </c>
      <c r="AA2118" s="13">
        <v>185.2</v>
      </c>
      <c r="AB2118" s="13">
        <v>1543.49</v>
      </c>
      <c r="AC2118" s="13">
        <v>107.3</v>
      </c>
      <c r="AD2118" s="13">
        <v>0</v>
      </c>
      <c r="AE2118" s="18">
        <f t="shared" si="392"/>
        <v>0.77174500000000001</v>
      </c>
      <c r="AF2118" s="18">
        <f t="shared" si="396"/>
        <v>0.95460905766611936</v>
      </c>
      <c r="AG2118" s="19">
        <f t="shared" si="393"/>
        <v>0.18286405766611935</v>
      </c>
      <c r="AH2118" s="16">
        <f t="shared" si="394"/>
        <v>23.694880778770106</v>
      </c>
      <c r="AI2118" s="16">
        <f t="shared" si="395"/>
        <v>8.6746531769902324E-3</v>
      </c>
      <c r="AJ2118" s="44">
        <v>221112</v>
      </c>
      <c r="AK2118" s="15" t="s">
        <v>683</v>
      </c>
      <c r="AL2118" s="14" t="s">
        <v>57</v>
      </c>
      <c r="AM2118" s="39" t="s">
        <v>58</v>
      </c>
      <c r="AN2118" s="39" t="s">
        <v>59</v>
      </c>
      <c r="AO2118" s="39" t="s">
        <v>60</v>
      </c>
      <c r="AP2118" s="39" t="s">
        <v>61</v>
      </c>
      <c r="AQ2118" s="20"/>
      <c r="AR2118" s="20"/>
      <c r="AS2118" s="20"/>
      <c r="AT2118" s="20"/>
      <c r="AU2118" s="20"/>
      <c r="AV2118" s="20"/>
      <c r="AW2118" s="20"/>
      <c r="AX2118" s="20"/>
      <c r="AY2118" s="20"/>
      <c r="AZ2118" s="20"/>
      <c r="BA2118" s="20"/>
      <c r="BB2118" s="20"/>
    </row>
    <row r="2119" spans="1:54" ht="25.5" x14ac:dyDescent="0.25">
      <c r="A2119" s="40" t="s">
        <v>8</v>
      </c>
      <c r="B2119" s="13" t="s">
        <v>260</v>
      </c>
      <c r="C2119" s="13" t="s">
        <v>252</v>
      </c>
      <c r="D2119" s="13">
        <v>34023</v>
      </c>
      <c r="E2119" s="13">
        <v>18072</v>
      </c>
      <c r="F2119" s="13" t="s">
        <v>280</v>
      </c>
      <c r="G2119" s="13" t="s">
        <v>276</v>
      </c>
      <c r="H2119" s="13" t="s">
        <v>207</v>
      </c>
      <c r="I2119" s="13" t="s">
        <v>208</v>
      </c>
      <c r="J2119" s="13" t="s">
        <v>581</v>
      </c>
      <c r="K2119" s="4">
        <v>10308</v>
      </c>
      <c r="L2119" s="4">
        <v>1002</v>
      </c>
      <c r="M2119" s="13" t="s">
        <v>36</v>
      </c>
      <c r="N2119" s="15" t="s">
        <v>679</v>
      </c>
      <c r="O2119" s="15">
        <v>191.00502664520599</v>
      </c>
      <c r="P2119" s="15">
        <v>228.1697116</v>
      </c>
      <c r="Q2119" s="15">
        <f t="shared" si="385"/>
        <v>37.164684954794012</v>
      </c>
      <c r="R2119" s="15">
        <f t="shared" si="386"/>
        <v>19.457438166707433</v>
      </c>
      <c r="S2119" s="15">
        <v>72.302857679086799</v>
      </c>
      <c r="T2119" s="15">
        <v>88.195716680000004</v>
      </c>
      <c r="U2119" s="15">
        <f t="shared" si="387"/>
        <v>15.892859000913205</v>
      </c>
      <c r="V2119" s="16">
        <f t="shared" si="388"/>
        <v>21.980955540447646</v>
      </c>
      <c r="W2119" s="17">
        <f t="shared" si="389"/>
        <v>0.78590062694659568</v>
      </c>
      <c r="X2119" s="17">
        <f t="shared" si="389"/>
        <v>0.95864909434782608</v>
      </c>
      <c r="Y2119" s="16">
        <f t="shared" si="390"/>
        <v>0.1727484674012304</v>
      </c>
      <c r="Z2119" s="15">
        <f t="shared" si="391"/>
        <v>21.980955540447631</v>
      </c>
      <c r="AA2119" s="13">
        <v>190.9</v>
      </c>
      <c r="AB2119" s="13">
        <v>1582.01</v>
      </c>
      <c r="AC2119" s="13">
        <v>110.7</v>
      </c>
      <c r="AD2119" s="13">
        <v>0</v>
      </c>
      <c r="AE2119" s="18">
        <f t="shared" si="392"/>
        <v>0.79100499999999996</v>
      </c>
      <c r="AF2119" s="18">
        <f t="shared" si="396"/>
        <v>0.96487545737271774</v>
      </c>
      <c r="AG2119" s="19">
        <f t="shared" si="393"/>
        <v>0.17387045737271778</v>
      </c>
      <c r="AH2119" s="16">
        <f t="shared" si="394"/>
        <v>21.980955540447631</v>
      </c>
      <c r="AI2119" s="16">
        <f t="shared" si="395"/>
        <v>5.1043730534042764E-3</v>
      </c>
      <c r="AJ2119" s="44">
        <v>221112</v>
      </c>
      <c r="AK2119" s="15" t="s">
        <v>683</v>
      </c>
      <c r="AL2119" s="14" t="s">
        <v>57</v>
      </c>
      <c r="AM2119" s="39" t="s">
        <v>58</v>
      </c>
      <c r="AN2119" s="39" t="s">
        <v>59</v>
      </c>
      <c r="AO2119" s="39" t="s">
        <v>60</v>
      </c>
      <c r="AP2119" s="39" t="s">
        <v>61</v>
      </c>
      <c r="AQ2119" s="20"/>
      <c r="AR2119" s="20"/>
      <c r="AS2119" s="20"/>
      <c r="AT2119" s="20"/>
      <c r="AU2119" s="20"/>
      <c r="AV2119" s="20"/>
      <c r="AW2119" s="20"/>
      <c r="AX2119" s="20"/>
      <c r="AY2119" s="20"/>
      <c r="AZ2119" s="20"/>
      <c r="BA2119" s="20"/>
      <c r="BB2119" s="20"/>
    </row>
    <row r="2120" spans="1:54" ht="25.5" hidden="1" x14ac:dyDescent="0.25">
      <c r="A2120" s="40" t="s">
        <v>20</v>
      </c>
      <c r="B2120" s="13" t="s">
        <v>256</v>
      </c>
      <c r="C2120" s="13" t="s">
        <v>251</v>
      </c>
      <c r="D2120" s="13">
        <v>34015</v>
      </c>
      <c r="E2120" s="13">
        <v>55778</v>
      </c>
      <c r="F2120" s="13" t="s">
        <v>271</v>
      </c>
      <c r="G2120" s="13" t="s">
        <v>276</v>
      </c>
      <c r="H2120" s="13" t="s">
        <v>202</v>
      </c>
      <c r="I2120" s="13" t="s">
        <v>203</v>
      </c>
      <c r="J2120" s="13" t="s">
        <v>578</v>
      </c>
      <c r="K2120" s="4">
        <v>2409</v>
      </c>
      <c r="L2120" s="4">
        <v>1001</v>
      </c>
      <c r="M2120" s="13" t="s">
        <v>36</v>
      </c>
      <c r="N2120" s="15" t="s">
        <v>679</v>
      </c>
      <c r="O2120" s="15">
        <v>1.1627999999999901</v>
      </c>
      <c r="P2120" s="15">
        <v>0</v>
      </c>
      <c r="Q2120" s="15">
        <f t="shared" ref="Q2120:Q2149" si="397">P2120-O2120</f>
        <v>-1.1627999999999901</v>
      </c>
      <c r="R2120" s="15">
        <f t="shared" ref="R2120:R2149" si="398">IFERROR(((P2120-O2120)/O2120)*100,"0.00")</f>
        <v>-100</v>
      </c>
      <c r="S2120" s="15">
        <v>1.1627999999999901</v>
      </c>
      <c r="T2120" s="15">
        <v>0</v>
      </c>
      <c r="U2120" s="15">
        <f t="shared" ref="U2120:U2149" si="399">T2120-S2120</f>
        <v>-1.1627999999999901</v>
      </c>
      <c r="V2120" s="16">
        <f t="shared" ref="V2120:V2149" si="400">IFERROR(((T2120-S2120)/S2120)*100,"NA")</f>
        <v>-100</v>
      </c>
      <c r="W2120" s="17">
        <f t="shared" ref="W2120:X2149" si="401">S2120/92</f>
        <v>1.26391304347825E-2</v>
      </c>
      <c r="X2120" s="17">
        <f t="shared" si="401"/>
        <v>0</v>
      </c>
      <c r="Y2120" s="16">
        <f t="shared" ref="Y2120:Y2149" si="402">X2120-W2120</f>
        <v>-1.26391304347825E-2</v>
      </c>
      <c r="Z2120" s="15">
        <f t="shared" ref="Z2120:Z2149" si="403">IFERROR(((X2120-W2120)/W2120)*100,"0.00")</f>
        <v>-100</v>
      </c>
      <c r="AA2120" s="13">
        <v>0.83</v>
      </c>
      <c r="AB2120" s="13">
        <v>1660.77</v>
      </c>
      <c r="AC2120" s="13">
        <v>0.83</v>
      </c>
      <c r="AD2120" s="13">
        <v>0</v>
      </c>
      <c r="AE2120" s="18">
        <f t="shared" ref="AE2120:AE2149" si="404">AB2120/2000</f>
        <v>0.83038500000000004</v>
      </c>
      <c r="AF2120" s="18">
        <f t="shared" si="396"/>
        <v>0</v>
      </c>
      <c r="AG2120" s="19">
        <f t="shared" ref="AG2120:AG2149" si="405">AF2120-AE2120</f>
        <v>-0.83038500000000004</v>
      </c>
      <c r="AH2120" s="16">
        <f t="shared" ref="AH2120:AH2149" si="406">IFERROR(((AF2120-AE2120)/AE2120)*100,"0.00")</f>
        <v>-100</v>
      </c>
      <c r="AI2120" s="16">
        <f t="shared" ref="AI2120:AI2149" si="407">AE2120-W2120</f>
        <v>0.81774586956521755</v>
      </c>
      <c r="AJ2120" s="44">
        <v>221112</v>
      </c>
      <c r="AK2120" s="15" t="s">
        <v>682</v>
      </c>
      <c r="AL2120" s="14" t="s">
        <v>88</v>
      </c>
      <c r="AM2120" s="39" t="s">
        <v>58</v>
      </c>
      <c r="AN2120" s="39" t="s">
        <v>89</v>
      </c>
      <c r="AO2120" s="39" t="s">
        <v>77</v>
      </c>
      <c r="AP2120" s="39" t="s">
        <v>90</v>
      </c>
      <c r="AQ2120" s="20"/>
      <c r="AR2120" s="20"/>
      <c r="AS2120" s="20"/>
      <c r="AT2120" s="20"/>
      <c r="AU2120" s="20"/>
      <c r="AV2120" s="20"/>
      <c r="AW2120" s="20"/>
      <c r="AX2120" s="20"/>
      <c r="AY2120" s="20"/>
      <c r="AZ2120" s="20"/>
      <c r="BA2120" s="20"/>
      <c r="BB2120" s="20"/>
    </row>
    <row r="2121" spans="1:54" ht="25.5" hidden="1" x14ac:dyDescent="0.25">
      <c r="A2121" s="40" t="s">
        <v>5</v>
      </c>
      <c r="B2121" s="13" t="s">
        <v>21</v>
      </c>
      <c r="C2121" s="13" t="s">
        <v>251</v>
      </c>
      <c r="D2121" s="13">
        <v>34033</v>
      </c>
      <c r="E2121" s="13">
        <v>65498</v>
      </c>
      <c r="F2121" s="13" t="s">
        <v>280</v>
      </c>
      <c r="G2121" s="13" t="s">
        <v>276</v>
      </c>
      <c r="H2121" s="13" t="s">
        <v>100</v>
      </c>
      <c r="I2121" s="13" t="s">
        <v>105</v>
      </c>
      <c r="J2121" s="13" t="s">
        <v>386</v>
      </c>
      <c r="K2121" s="4">
        <v>10566</v>
      </c>
      <c r="L2121" s="4">
        <v>1002</v>
      </c>
      <c r="M2121" s="13" t="s">
        <v>36</v>
      </c>
      <c r="N2121" s="15" t="s">
        <v>679</v>
      </c>
      <c r="O2121" s="15">
        <v>378.55448358596402</v>
      </c>
      <c r="P2121" s="15">
        <v>339.59259739999999</v>
      </c>
      <c r="Q2121" s="15">
        <f t="shared" si="397"/>
        <v>-38.961886185964033</v>
      </c>
      <c r="R2121" s="15">
        <f t="shared" si="398"/>
        <v>-10.29227967844591</v>
      </c>
      <c r="S2121" s="15">
        <v>97.015154286515497</v>
      </c>
      <c r="T2121" s="15">
        <v>83.571906490000003</v>
      </c>
      <c r="U2121" s="15">
        <f t="shared" si="399"/>
        <v>-13.443247796515493</v>
      </c>
      <c r="V2121" s="16">
        <f t="shared" si="400"/>
        <v>-13.85685349405667</v>
      </c>
      <c r="W2121" s="17">
        <f t="shared" si="401"/>
        <v>1.0545125465925598</v>
      </c>
      <c r="X2121" s="17">
        <f t="shared" si="401"/>
        <v>0.9083902879347826</v>
      </c>
      <c r="Y2121" s="16">
        <f t="shared" si="402"/>
        <v>-0.14612225865777717</v>
      </c>
      <c r="Z2121" s="15">
        <f t="shared" si="403"/>
        <v>-13.856853494056679</v>
      </c>
      <c r="AA2121" s="13">
        <v>366.41</v>
      </c>
      <c r="AB2121" s="13">
        <v>1780.04</v>
      </c>
      <c r="AC2121" s="13">
        <v>146.28</v>
      </c>
      <c r="AD2121" s="13">
        <v>0</v>
      </c>
      <c r="AE2121" s="18">
        <f t="shared" si="404"/>
        <v>0.89002000000000003</v>
      </c>
      <c r="AF2121" s="18">
        <f t="shared" si="396"/>
        <v>0.76669123253219673</v>
      </c>
      <c r="AG2121" s="19">
        <f t="shared" si="405"/>
        <v>-0.1233287674678033</v>
      </c>
      <c r="AH2121" s="16">
        <f t="shared" si="406"/>
        <v>-13.856853494056685</v>
      </c>
      <c r="AI2121" s="16">
        <f t="shared" si="407"/>
        <v>-0.16449254659255974</v>
      </c>
      <c r="AJ2121" s="44">
        <v>221112</v>
      </c>
      <c r="AK2121" s="15" t="s">
        <v>684</v>
      </c>
      <c r="AL2121" s="14" t="s">
        <v>102</v>
      </c>
      <c r="AM2121" s="39" t="s">
        <v>65</v>
      </c>
      <c r="AN2121" s="39" t="s">
        <v>59</v>
      </c>
      <c r="AO2121" s="39" t="s">
        <v>103</v>
      </c>
      <c r="AP2121" s="39" t="s">
        <v>104</v>
      </c>
      <c r="AQ2121" s="20"/>
      <c r="AR2121" s="20"/>
      <c r="AS2121" s="20"/>
      <c r="AT2121" s="20"/>
      <c r="AU2121" s="20"/>
      <c r="AV2121" s="20"/>
      <c r="AW2121" s="20"/>
      <c r="AX2121" s="20"/>
      <c r="AY2121" s="20"/>
      <c r="AZ2121" s="20"/>
      <c r="BA2121" s="20"/>
      <c r="BB2121" s="20"/>
    </row>
    <row r="2122" spans="1:54" ht="25.5" hidden="1" x14ac:dyDescent="0.25">
      <c r="A2122" s="40" t="s">
        <v>5</v>
      </c>
      <c r="B2122" s="13" t="s">
        <v>21</v>
      </c>
      <c r="C2122" s="13" t="s">
        <v>251</v>
      </c>
      <c r="D2122" s="13">
        <v>34033</v>
      </c>
      <c r="E2122" s="13">
        <v>65498</v>
      </c>
      <c r="F2122" s="13" t="s">
        <v>271</v>
      </c>
      <c r="G2122" s="13" t="s">
        <v>276</v>
      </c>
      <c r="H2122" s="13" t="s">
        <v>100</v>
      </c>
      <c r="I2122" s="13" t="s">
        <v>101</v>
      </c>
      <c r="J2122" s="13" t="s">
        <v>384</v>
      </c>
      <c r="K2122" s="4">
        <v>10566</v>
      </c>
      <c r="L2122" s="4">
        <v>1001</v>
      </c>
      <c r="M2122" s="13" t="s">
        <v>36</v>
      </c>
      <c r="N2122" s="15" t="s">
        <v>679</v>
      </c>
      <c r="O2122" s="15">
        <v>366.58471631373999</v>
      </c>
      <c r="P2122" s="15">
        <v>346.75749919999998</v>
      </c>
      <c r="Q2122" s="15">
        <f t="shared" si="397"/>
        <v>-19.827217113740005</v>
      </c>
      <c r="R2122" s="15">
        <f t="shared" si="398"/>
        <v>-5.4086316835890571</v>
      </c>
      <c r="S2122" s="15">
        <v>96.450489997172895</v>
      </c>
      <c r="T2122" s="15">
        <v>91.296859350000005</v>
      </c>
      <c r="U2122" s="15">
        <f t="shared" si="399"/>
        <v>-5.1536306471728892</v>
      </c>
      <c r="V2122" s="16">
        <f t="shared" si="400"/>
        <v>-5.3432913065801424</v>
      </c>
      <c r="W2122" s="17">
        <f t="shared" si="401"/>
        <v>1.0483748912736184</v>
      </c>
      <c r="X2122" s="17">
        <f t="shared" si="401"/>
        <v>0.99235716684782616</v>
      </c>
      <c r="Y2122" s="16">
        <f t="shared" si="402"/>
        <v>-5.6017724425792226E-2</v>
      </c>
      <c r="Z2122" s="15">
        <f t="shared" si="403"/>
        <v>-5.343291306580138</v>
      </c>
      <c r="AA2122" s="13">
        <v>381.48</v>
      </c>
      <c r="AB2122" s="13">
        <v>1791.39</v>
      </c>
      <c r="AC2122" s="13">
        <v>144.16</v>
      </c>
      <c r="AD2122" s="13">
        <v>0</v>
      </c>
      <c r="AE2122" s="18">
        <f t="shared" si="404"/>
        <v>0.89569500000000002</v>
      </c>
      <c r="AF2122" s="18">
        <f t="shared" si="396"/>
        <v>0.84783540693152704</v>
      </c>
      <c r="AG2122" s="19">
        <f t="shared" si="405"/>
        <v>-4.7859593068472983E-2</v>
      </c>
      <c r="AH2122" s="16">
        <f t="shared" si="406"/>
        <v>-5.3432913065801397</v>
      </c>
      <c r="AI2122" s="16">
        <f t="shared" si="407"/>
        <v>-0.15267989127361836</v>
      </c>
      <c r="AJ2122" s="44">
        <v>221112</v>
      </c>
      <c r="AK2122" s="15" t="s">
        <v>684</v>
      </c>
      <c r="AL2122" s="14" t="s">
        <v>102</v>
      </c>
      <c r="AM2122" s="39" t="s">
        <v>65</v>
      </c>
      <c r="AN2122" s="39" t="s">
        <v>59</v>
      </c>
      <c r="AO2122" s="39" t="s">
        <v>103</v>
      </c>
      <c r="AP2122" s="39" t="s">
        <v>104</v>
      </c>
      <c r="AQ2122" s="20"/>
      <c r="AR2122" s="20"/>
      <c r="AS2122" s="20"/>
      <c r="AT2122" s="20"/>
      <c r="AU2122" s="20"/>
      <c r="AV2122" s="20"/>
      <c r="AW2122" s="20"/>
      <c r="AX2122" s="20"/>
      <c r="AY2122" s="20"/>
      <c r="AZ2122" s="20"/>
      <c r="BA2122" s="20"/>
      <c r="BB2122" s="20"/>
    </row>
    <row r="2123" spans="1:54" ht="25.5" hidden="1" x14ac:dyDescent="0.25">
      <c r="A2123" s="40" t="s">
        <v>19</v>
      </c>
      <c r="B2123" s="13" t="s">
        <v>253</v>
      </c>
      <c r="C2123" s="13" t="s">
        <v>251</v>
      </c>
      <c r="D2123" s="13">
        <v>34005</v>
      </c>
      <c r="E2123" s="13">
        <v>45979</v>
      </c>
      <c r="F2123" s="13" t="s">
        <v>354</v>
      </c>
      <c r="G2123" s="13" t="s">
        <v>272</v>
      </c>
      <c r="H2123" s="13" t="s">
        <v>85</v>
      </c>
      <c r="I2123" s="13" t="s">
        <v>91</v>
      </c>
      <c r="J2123" s="13" t="s">
        <v>355</v>
      </c>
      <c r="K2123" s="4">
        <v>2399</v>
      </c>
      <c r="L2123" s="4">
        <v>18001</v>
      </c>
      <c r="M2123" s="13" t="s">
        <v>36</v>
      </c>
      <c r="N2123" s="15" t="s">
        <v>679</v>
      </c>
      <c r="O2123" s="15">
        <v>1.7955897749965499</v>
      </c>
      <c r="P2123" s="15">
        <v>0</v>
      </c>
      <c r="Q2123" s="15">
        <f t="shared" si="397"/>
        <v>-1.7955897749965499</v>
      </c>
      <c r="R2123" s="15">
        <f t="shared" si="398"/>
        <v>-100</v>
      </c>
      <c r="S2123" s="15">
        <v>1.569872981247054</v>
      </c>
      <c r="T2123" s="15">
        <v>0</v>
      </c>
      <c r="U2123" s="15">
        <f t="shared" si="399"/>
        <v>-1.569872981247054</v>
      </c>
      <c r="V2123" s="16">
        <f t="shared" si="400"/>
        <v>-100</v>
      </c>
      <c r="W2123" s="17">
        <f t="shared" si="401"/>
        <v>1.7063836752685368E-2</v>
      </c>
      <c r="X2123" s="17">
        <f t="shared" si="401"/>
        <v>0</v>
      </c>
      <c r="Y2123" s="16">
        <f t="shared" si="402"/>
        <v>-1.7063836752685368E-2</v>
      </c>
      <c r="Z2123" s="15">
        <f t="shared" si="403"/>
        <v>-100</v>
      </c>
      <c r="AA2123" s="13">
        <v>1.52</v>
      </c>
      <c r="AB2123" s="13">
        <v>1987.06</v>
      </c>
      <c r="AC2123" s="13">
        <v>0.38</v>
      </c>
      <c r="AD2123" s="13">
        <v>0</v>
      </c>
      <c r="AE2123" s="18">
        <f t="shared" si="404"/>
        <v>0.99353000000000002</v>
      </c>
      <c r="AF2123" s="18">
        <f t="shared" si="396"/>
        <v>0</v>
      </c>
      <c r="AG2123" s="19">
        <f t="shared" si="405"/>
        <v>-0.99353000000000002</v>
      </c>
      <c r="AH2123" s="16">
        <f t="shared" si="406"/>
        <v>-100</v>
      </c>
      <c r="AI2123" s="16">
        <f t="shared" si="407"/>
        <v>0.97646616324731461</v>
      </c>
      <c r="AJ2123" s="44">
        <v>221112</v>
      </c>
      <c r="AK2123" s="15" t="s">
        <v>682</v>
      </c>
      <c r="AL2123" s="14" t="s">
        <v>76</v>
      </c>
      <c r="AM2123" s="39" t="s">
        <v>58</v>
      </c>
      <c r="AN2123" s="39" t="s">
        <v>59</v>
      </c>
      <c r="AO2123" s="39" t="s">
        <v>77</v>
      </c>
      <c r="AP2123" s="39" t="s">
        <v>61</v>
      </c>
      <c r="AQ2123" s="20"/>
      <c r="AR2123" s="20"/>
      <c r="AS2123" s="20"/>
      <c r="AT2123" s="20"/>
      <c r="AU2123" s="20"/>
      <c r="AV2123" s="20"/>
      <c r="AW2123" s="20"/>
      <c r="AX2123" s="20"/>
      <c r="AY2123" s="20"/>
      <c r="AZ2123" s="20"/>
      <c r="BA2123" s="20"/>
      <c r="BB2123" s="20"/>
    </row>
    <row r="2124" spans="1:54" ht="25.5" hidden="1" x14ac:dyDescent="0.25">
      <c r="A2124" s="39" t="s">
        <v>4</v>
      </c>
      <c r="B2124" s="13" t="s">
        <v>256</v>
      </c>
      <c r="C2124" s="13" t="s">
        <v>251</v>
      </c>
      <c r="D2124" s="13">
        <v>34015</v>
      </c>
      <c r="E2124" s="13">
        <v>55834</v>
      </c>
      <c r="F2124" s="13" t="s">
        <v>271</v>
      </c>
      <c r="G2124" s="13" t="s">
        <v>276</v>
      </c>
      <c r="H2124" s="13" t="s">
        <v>178</v>
      </c>
      <c r="I2124" s="13" t="s">
        <v>179</v>
      </c>
      <c r="J2124" s="13" t="s">
        <v>563</v>
      </c>
      <c r="K2124" s="4">
        <v>10043</v>
      </c>
      <c r="L2124" s="4">
        <v>1001</v>
      </c>
      <c r="M2124" s="14" t="s">
        <v>35</v>
      </c>
      <c r="N2124" s="15" t="s">
        <v>679</v>
      </c>
      <c r="O2124" s="15">
        <v>300.92578455203301</v>
      </c>
      <c r="P2124" s="15">
        <v>176.76349690000001</v>
      </c>
      <c r="Q2124" s="15">
        <f t="shared" si="397"/>
        <v>-124.162287652033</v>
      </c>
      <c r="R2124" s="15">
        <f t="shared" si="398"/>
        <v>-41.260102665135406</v>
      </c>
      <c r="S2124" s="15">
        <v>133.93141683534469</v>
      </c>
      <c r="T2124" s="15">
        <v>78.972503969999991</v>
      </c>
      <c r="U2124" s="15">
        <f t="shared" si="399"/>
        <v>-54.958912865344701</v>
      </c>
      <c r="V2124" s="16">
        <f t="shared" si="400"/>
        <v>-41.035116452856762</v>
      </c>
      <c r="W2124" s="17">
        <f t="shared" si="401"/>
        <v>1.4557762699493988</v>
      </c>
      <c r="X2124" s="17">
        <f t="shared" si="401"/>
        <v>0.85839678228260863</v>
      </c>
      <c r="Y2124" s="16">
        <f t="shared" si="402"/>
        <v>-0.59737948766679017</v>
      </c>
      <c r="Z2124" s="15">
        <f t="shared" si="403"/>
        <v>-41.035116452856755</v>
      </c>
      <c r="AA2124" s="13">
        <v>300.95</v>
      </c>
      <c r="AB2124" s="13">
        <v>2036</v>
      </c>
      <c r="AC2124" s="13">
        <v>0</v>
      </c>
      <c r="AD2124" s="13">
        <v>2172.65</v>
      </c>
      <c r="AE2124" s="18">
        <f t="shared" si="404"/>
        <v>1.018</v>
      </c>
      <c r="AF2124" s="18">
        <f t="shared" si="396"/>
        <v>0.6002625145099183</v>
      </c>
      <c r="AG2124" s="19">
        <f t="shared" si="405"/>
        <v>-0.41773748549008172</v>
      </c>
      <c r="AH2124" s="16">
        <f t="shared" si="406"/>
        <v>-41.035116452856748</v>
      </c>
      <c r="AI2124" s="16">
        <f t="shared" si="407"/>
        <v>-0.43777626994939878</v>
      </c>
      <c r="AJ2124" s="44">
        <v>221112</v>
      </c>
      <c r="AK2124" s="15" t="s">
        <v>684</v>
      </c>
      <c r="AL2124" s="14" t="s">
        <v>102</v>
      </c>
      <c r="AM2124" s="39" t="s">
        <v>65</v>
      </c>
      <c r="AN2124" s="39" t="s">
        <v>59</v>
      </c>
      <c r="AO2124" s="39" t="s">
        <v>103</v>
      </c>
      <c r="AP2124" s="39" t="s">
        <v>104</v>
      </c>
      <c r="AQ2124" s="20"/>
      <c r="AR2124" s="20"/>
      <c r="AS2124" s="20"/>
      <c r="AT2124" s="20"/>
      <c r="AU2124" s="20"/>
      <c r="AV2124" s="20"/>
      <c r="AW2124" s="20"/>
      <c r="AX2124" s="20"/>
      <c r="AY2124" s="20"/>
      <c r="AZ2124" s="20"/>
      <c r="BA2124" s="20"/>
      <c r="BB2124" s="20"/>
    </row>
    <row r="2125" spans="1:54" ht="25.5" hidden="1" x14ac:dyDescent="0.25">
      <c r="A2125" s="40" t="s">
        <v>19</v>
      </c>
      <c r="B2125" s="13" t="s">
        <v>253</v>
      </c>
      <c r="C2125" s="13" t="s">
        <v>251</v>
      </c>
      <c r="D2125" s="13">
        <v>34005</v>
      </c>
      <c r="E2125" s="13">
        <v>45979</v>
      </c>
      <c r="F2125" s="13" t="s">
        <v>365</v>
      </c>
      <c r="G2125" s="13" t="s">
        <v>276</v>
      </c>
      <c r="H2125" s="13" t="s">
        <v>85</v>
      </c>
      <c r="I2125" s="13" t="s">
        <v>92</v>
      </c>
      <c r="J2125" s="13" t="s">
        <v>369</v>
      </c>
      <c r="K2125" s="4">
        <v>2399</v>
      </c>
      <c r="L2125" s="4">
        <v>28001</v>
      </c>
      <c r="M2125" s="13" t="s">
        <v>36</v>
      </c>
      <c r="N2125" s="15" t="s">
        <v>679</v>
      </c>
      <c r="O2125" s="15">
        <v>2.1026324699941901</v>
      </c>
      <c r="P2125" s="15">
        <v>0</v>
      </c>
      <c r="Q2125" s="15">
        <f t="shared" si="397"/>
        <v>-2.1026324699941901</v>
      </c>
      <c r="R2125" s="15">
        <f t="shared" si="398"/>
        <v>-100</v>
      </c>
      <c r="S2125" s="15">
        <v>1.792159728326121</v>
      </c>
      <c r="T2125" s="15">
        <v>0</v>
      </c>
      <c r="U2125" s="15">
        <f t="shared" si="399"/>
        <v>-1.792159728326121</v>
      </c>
      <c r="V2125" s="16">
        <f t="shared" si="400"/>
        <v>-100</v>
      </c>
      <c r="W2125" s="17">
        <f t="shared" si="401"/>
        <v>1.9479997047023054E-2</v>
      </c>
      <c r="X2125" s="17">
        <f t="shared" si="401"/>
        <v>0</v>
      </c>
      <c r="Y2125" s="16">
        <f t="shared" si="402"/>
        <v>-1.9479997047023054E-2</v>
      </c>
      <c r="Z2125" s="15">
        <f t="shared" si="403"/>
        <v>-100</v>
      </c>
      <c r="AA2125" s="13">
        <v>1.84</v>
      </c>
      <c r="AB2125" s="13">
        <v>2215.4499999999998</v>
      </c>
      <c r="AC2125" s="13">
        <v>2.1800000000000002</v>
      </c>
      <c r="AD2125" s="13">
        <v>0</v>
      </c>
      <c r="AE2125" s="18">
        <f t="shared" si="404"/>
        <v>1.1077249999999998</v>
      </c>
      <c r="AF2125" s="18">
        <f t="shared" si="396"/>
        <v>0</v>
      </c>
      <c r="AG2125" s="19">
        <f t="shared" si="405"/>
        <v>-1.1077249999999998</v>
      </c>
      <c r="AH2125" s="16">
        <f t="shared" si="406"/>
        <v>-100</v>
      </c>
      <c r="AI2125" s="16">
        <f t="shared" si="407"/>
        <v>1.0882450029529769</v>
      </c>
      <c r="AJ2125" s="44">
        <v>221112</v>
      </c>
      <c r="AK2125" s="15" t="s">
        <v>682</v>
      </c>
      <c r="AL2125" s="14" t="s">
        <v>76</v>
      </c>
      <c r="AM2125" s="39" t="s">
        <v>58</v>
      </c>
      <c r="AN2125" s="39" t="s">
        <v>59</v>
      </c>
      <c r="AO2125" s="39" t="s">
        <v>77</v>
      </c>
      <c r="AP2125" s="39" t="s">
        <v>61</v>
      </c>
      <c r="AQ2125" s="20"/>
      <c r="AR2125" s="20"/>
      <c r="AS2125" s="20"/>
      <c r="AT2125" s="20"/>
      <c r="AU2125" s="20"/>
      <c r="AV2125" s="20"/>
      <c r="AW2125" s="20"/>
      <c r="AX2125" s="20"/>
      <c r="AY2125" s="20"/>
      <c r="AZ2125" s="20"/>
      <c r="BA2125" s="20"/>
      <c r="BB2125" s="20"/>
    </row>
    <row r="2126" spans="1:54" ht="25.5" x14ac:dyDescent="0.25">
      <c r="A2126" s="40" t="s">
        <v>30</v>
      </c>
      <c r="B2126" s="13" t="s">
        <v>260</v>
      </c>
      <c r="C2126" s="13" t="s">
        <v>252</v>
      </c>
      <c r="D2126" s="13">
        <v>34023</v>
      </c>
      <c r="E2126" s="13">
        <v>17824</v>
      </c>
      <c r="F2126" s="13" t="s">
        <v>278</v>
      </c>
      <c r="G2126" s="13" t="s">
        <v>276</v>
      </c>
      <c r="H2126" s="13" t="s">
        <v>126</v>
      </c>
      <c r="I2126" s="13" t="s">
        <v>127</v>
      </c>
      <c r="J2126" s="13" t="s">
        <v>406</v>
      </c>
      <c r="K2126" s="4">
        <v>2400</v>
      </c>
      <c r="L2126" s="4">
        <v>17001</v>
      </c>
      <c r="M2126" s="13" t="s">
        <v>36</v>
      </c>
      <c r="N2126" s="15" t="s">
        <v>679</v>
      </c>
      <c r="O2126" s="15">
        <v>13.8895299241569</v>
      </c>
      <c r="P2126" s="15">
        <v>0</v>
      </c>
      <c r="Q2126" s="15">
        <f t="shared" si="397"/>
        <v>-13.8895299241569</v>
      </c>
      <c r="R2126" s="15">
        <f t="shared" si="398"/>
        <v>-100</v>
      </c>
      <c r="S2126" s="15">
        <v>7.6315252388246178</v>
      </c>
      <c r="T2126" s="15">
        <v>0</v>
      </c>
      <c r="U2126" s="15">
        <f t="shared" si="399"/>
        <v>-7.6315252388246178</v>
      </c>
      <c r="V2126" s="16">
        <f t="shared" si="400"/>
        <v>-100</v>
      </c>
      <c r="W2126" s="17">
        <f t="shared" si="401"/>
        <v>8.2951361291571934E-2</v>
      </c>
      <c r="X2126" s="17">
        <f t="shared" si="401"/>
        <v>0</v>
      </c>
      <c r="Y2126" s="16">
        <f t="shared" si="402"/>
        <v>-8.2951361291571934E-2</v>
      </c>
      <c r="Z2126" s="15">
        <f t="shared" si="403"/>
        <v>-100</v>
      </c>
      <c r="AA2126" s="13">
        <v>11</v>
      </c>
      <c r="AB2126" s="13">
        <v>2296.9899999999998</v>
      </c>
      <c r="AC2126" s="13">
        <v>9.1199999999999992</v>
      </c>
      <c r="AD2126" s="13">
        <v>0</v>
      </c>
      <c r="AE2126" s="18">
        <f t="shared" si="404"/>
        <v>1.1484949999999998</v>
      </c>
      <c r="AF2126" s="18">
        <f t="shared" si="396"/>
        <v>0</v>
      </c>
      <c r="AG2126" s="19">
        <f t="shared" si="405"/>
        <v>-1.1484949999999998</v>
      </c>
      <c r="AH2126" s="16">
        <f t="shared" si="406"/>
        <v>-100</v>
      </c>
      <c r="AI2126" s="16">
        <f t="shared" si="407"/>
        <v>1.0655436387084278</v>
      </c>
      <c r="AJ2126" s="44">
        <v>221112</v>
      </c>
      <c r="AK2126" s="15" t="s">
        <v>686</v>
      </c>
      <c r="AL2126" s="14" t="s">
        <v>57</v>
      </c>
      <c r="AM2126" s="39" t="s">
        <v>58</v>
      </c>
      <c r="AN2126" s="39" t="s">
        <v>59</v>
      </c>
      <c r="AO2126" s="39" t="s">
        <v>60</v>
      </c>
      <c r="AP2126" s="39" t="s">
        <v>61</v>
      </c>
      <c r="AQ2126" s="20"/>
      <c r="AR2126" s="20"/>
      <c r="AS2126" s="20"/>
      <c r="AT2126" s="20"/>
      <c r="AU2126" s="20"/>
      <c r="AV2126" s="20"/>
      <c r="AW2126" s="20"/>
      <c r="AX2126" s="20"/>
      <c r="AY2126" s="20"/>
      <c r="AZ2126" s="20"/>
      <c r="BA2126" s="20"/>
      <c r="BB2126" s="20"/>
    </row>
    <row r="2127" spans="1:54" ht="25.5" x14ac:dyDescent="0.25">
      <c r="A2127" s="40" t="s">
        <v>22</v>
      </c>
      <c r="B2127" s="13" t="s">
        <v>260</v>
      </c>
      <c r="C2127" s="13" t="s">
        <v>252</v>
      </c>
      <c r="D2127" s="13">
        <v>34023</v>
      </c>
      <c r="E2127" s="13">
        <v>18068</v>
      </c>
      <c r="F2127" s="13" t="s">
        <v>365</v>
      </c>
      <c r="G2127" s="13" t="s">
        <v>276</v>
      </c>
      <c r="H2127" s="13" t="s">
        <v>225</v>
      </c>
      <c r="I2127" s="13" t="s">
        <v>230</v>
      </c>
      <c r="J2127" s="13" t="s">
        <v>607</v>
      </c>
      <c r="K2127" s="4">
        <v>2411</v>
      </c>
      <c r="L2127" s="4">
        <v>12001</v>
      </c>
      <c r="M2127" s="13" t="s">
        <v>36</v>
      </c>
      <c r="N2127" s="15" t="s">
        <v>679</v>
      </c>
      <c r="O2127" s="15">
        <v>6.7847999999897901</v>
      </c>
      <c r="P2127" s="15">
        <v>0</v>
      </c>
      <c r="Q2127" s="15">
        <f t="shared" si="397"/>
        <v>-6.7847999999897901</v>
      </c>
      <c r="R2127" s="15">
        <f t="shared" si="398"/>
        <v>-100</v>
      </c>
      <c r="S2127" s="15">
        <v>6.7847999999897901</v>
      </c>
      <c r="T2127" s="15">
        <v>0</v>
      </c>
      <c r="U2127" s="15">
        <f t="shared" si="399"/>
        <v>-6.7847999999897901</v>
      </c>
      <c r="V2127" s="16">
        <f t="shared" si="400"/>
        <v>-100</v>
      </c>
      <c r="W2127" s="17">
        <f t="shared" si="401"/>
        <v>7.3747826086845547E-2</v>
      </c>
      <c r="X2127" s="17">
        <f t="shared" si="401"/>
        <v>0</v>
      </c>
      <c r="Y2127" s="16">
        <f t="shared" si="402"/>
        <v>-7.3747826086845547E-2</v>
      </c>
      <c r="Z2127" s="15">
        <f t="shared" si="403"/>
        <v>-100</v>
      </c>
      <c r="AA2127" s="13">
        <v>4.8499999999999996</v>
      </c>
      <c r="AB2127" s="13">
        <v>2422.59</v>
      </c>
      <c r="AC2127" s="13">
        <v>4.8499999999999996</v>
      </c>
      <c r="AD2127" s="13">
        <v>0</v>
      </c>
      <c r="AE2127" s="18">
        <f t="shared" si="404"/>
        <v>1.211295</v>
      </c>
      <c r="AF2127" s="18">
        <f t="shared" si="396"/>
        <v>0</v>
      </c>
      <c r="AG2127" s="19">
        <f t="shared" si="405"/>
        <v>-1.211295</v>
      </c>
      <c r="AH2127" s="16">
        <f t="shared" si="406"/>
        <v>-100</v>
      </c>
      <c r="AI2127" s="16">
        <f t="shared" si="407"/>
        <v>1.1375471739131544</v>
      </c>
      <c r="AJ2127" s="44">
        <v>221112</v>
      </c>
      <c r="AK2127" s="15" t="s">
        <v>682</v>
      </c>
      <c r="AL2127" s="14" t="s">
        <v>76</v>
      </c>
      <c r="AM2127" s="39" t="s">
        <v>58</v>
      </c>
      <c r="AN2127" s="39" t="s">
        <v>59</v>
      </c>
      <c r="AO2127" s="39" t="s">
        <v>77</v>
      </c>
      <c r="AP2127" s="39" t="s">
        <v>61</v>
      </c>
      <c r="AQ2127" s="20"/>
      <c r="AR2127" s="20"/>
      <c r="AS2127" s="20"/>
      <c r="AT2127" s="20"/>
      <c r="AU2127" s="20"/>
      <c r="AV2127" s="20"/>
      <c r="AW2127" s="20"/>
      <c r="AX2127" s="20"/>
      <c r="AY2127" s="20"/>
      <c r="AZ2127" s="20"/>
      <c r="BA2127" s="20"/>
      <c r="BB2127" s="20"/>
    </row>
    <row r="2128" spans="1:54" ht="25.5" hidden="1" x14ac:dyDescent="0.25">
      <c r="A2128" s="40" t="s">
        <v>2</v>
      </c>
      <c r="B2128" s="13" t="s">
        <v>21</v>
      </c>
      <c r="C2128" s="13" t="s">
        <v>251</v>
      </c>
      <c r="D2128" s="13">
        <v>34033</v>
      </c>
      <c r="E2128" s="13">
        <v>65495</v>
      </c>
      <c r="F2128" s="13" t="s">
        <v>278</v>
      </c>
      <c r="G2128" s="13" t="s">
        <v>276</v>
      </c>
      <c r="H2128" s="13" t="s">
        <v>119</v>
      </c>
      <c r="I2128" s="13" t="s">
        <v>120</v>
      </c>
      <c r="J2128" s="13" t="s">
        <v>396</v>
      </c>
      <c r="K2128" s="4">
        <v>2384</v>
      </c>
      <c r="L2128" s="4">
        <v>8</v>
      </c>
      <c r="M2128" s="13" t="s">
        <v>36</v>
      </c>
      <c r="N2128" s="15" t="s">
        <v>679</v>
      </c>
      <c r="O2128" s="15">
        <v>34.066139499975499</v>
      </c>
      <c r="P2128" s="15">
        <v>0</v>
      </c>
      <c r="Q2128" s="15">
        <f t="shared" si="397"/>
        <v>-34.066139499975499</v>
      </c>
      <c r="R2128" s="15">
        <f t="shared" si="398"/>
        <v>-100</v>
      </c>
      <c r="S2128" s="15">
        <v>31.481762323371488</v>
      </c>
      <c r="T2128" s="15">
        <v>0</v>
      </c>
      <c r="U2128" s="15">
        <f t="shared" si="399"/>
        <v>-31.481762323371488</v>
      </c>
      <c r="V2128" s="16">
        <f t="shared" si="400"/>
        <v>-100</v>
      </c>
      <c r="W2128" s="17">
        <f t="shared" si="401"/>
        <v>0.34219306873229877</v>
      </c>
      <c r="X2128" s="17">
        <f t="shared" si="401"/>
        <v>0</v>
      </c>
      <c r="Y2128" s="16">
        <f t="shared" si="402"/>
        <v>-0.34219306873229877</v>
      </c>
      <c r="Z2128" s="15">
        <f t="shared" si="403"/>
        <v>-100</v>
      </c>
      <c r="AA2128" s="13">
        <v>34</v>
      </c>
      <c r="AB2128" s="13">
        <v>2543.64</v>
      </c>
      <c r="AC2128" s="13">
        <v>34</v>
      </c>
      <c r="AD2128" s="13">
        <v>0</v>
      </c>
      <c r="AE2128" s="18">
        <f t="shared" si="404"/>
        <v>1.27182</v>
      </c>
      <c r="AF2128" s="18">
        <f t="shared" ref="AF2128:AF2149" si="408">IFERROR(AE2128+(AE2128*(Z2128/100)),"0.00")</f>
        <v>0</v>
      </c>
      <c r="AG2128" s="19">
        <f t="shared" si="405"/>
        <v>-1.27182</v>
      </c>
      <c r="AH2128" s="16">
        <f t="shared" si="406"/>
        <v>-100</v>
      </c>
      <c r="AI2128" s="16">
        <f t="shared" si="407"/>
        <v>0.92962693126770124</v>
      </c>
      <c r="AJ2128" s="44">
        <v>221112</v>
      </c>
      <c r="AK2128" s="15" t="s">
        <v>684</v>
      </c>
      <c r="AL2128" s="14" t="s">
        <v>121</v>
      </c>
      <c r="AM2128" s="39" t="s">
        <v>65</v>
      </c>
      <c r="AN2128" s="39" t="s">
        <v>59</v>
      </c>
      <c r="AO2128" s="39" t="s">
        <v>60</v>
      </c>
      <c r="AP2128" s="39" t="s">
        <v>122</v>
      </c>
      <c r="AQ2128" s="20"/>
      <c r="AR2128" s="20"/>
      <c r="AS2128" s="20"/>
      <c r="AT2128" s="20"/>
      <c r="AU2128" s="20"/>
      <c r="AV2128" s="20"/>
      <c r="AW2128" s="20"/>
      <c r="AX2128" s="20"/>
      <c r="AY2128" s="20"/>
      <c r="AZ2128" s="20"/>
      <c r="BA2128" s="20"/>
      <c r="BB2128" s="20"/>
    </row>
    <row r="2129" spans="1:54" ht="26.1" hidden="1" customHeight="1" x14ac:dyDescent="0.25">
      <c r="A2129" s="39" t="s">
        <v>30</v>
      </c>
      <c r="B2129" s="13" t="s">
        <v>260</v>
      </c>
      <c r="C2129" s="13" t="s">
        <v>252</v>
      </c>
      <c r="D2129" s="13">
        <v>34023</v>
      </c>
      <c r="E2129" s="13">
        <v>17824</v>
      </c>
      <c r="F2129" s="13" t="s">
        <v>278</v>
      </c>
      <c r="G2129" s="13" t="s">
        <v>272</v>
      </c>
      <c r="H2129" s="13" t="s">
        <v>126</v>
      </c>
      <c r="I2129" s="13" t="s">
        <v>127</v>
      </c>
      <c r="J2129" s="13" t="s">
        <v>400</v>
      </c>
      <c r="K2129" s="4">
        <v>2400</v>
      </c>
      <c r="L2129" s="4">
        <v>23001</v>
      </c>
      <c r="M2129" s="14" t="s">
        <v>35</v>
      </c>
      <c r="N2129" s="15" t="s">
        <v>679</v>
      </c>
      <c r="O2129" s="15">
        <v>28.314814463390899</v>
      </c>
      <c r="P2129" s="15">
        <v>0</v>
      </c>
      <c r="Q2129" s="15">
        <f t="shared" si="397"/>
        <v>-28.314814463390899</v>
      </c>
      <c r="R2129" s="15">
        <f t="shared" si="398"/>
        <v>-100</v>
      </c>
      <c r="S2129" s="15">
        <v>14.6273626584703</v>
      </c>
      <c r="T2129" s="15">
        <v>0</v>
      </c>
      <c r="U2129" s="15">
        <f t="shared" si="399"/>
        <v>-14.6273626584703</v>
      </c>
      <c r="V2129" s="16">
        <f t="shared" si="400"/>
        <v>-100</v>
      </c>
      <c r="W2129" s="17">
        <f t="shared" si="401"/>
        <v>0.15899307237467716</v>
      </c>
      <c r="X2129" s="17">
        <f t="shared" si="401"/>
        <v>0</v>
      </c>
      <c r="Y2129" s="16">
        <f t="shared" si="402"/>
        <v>-0.15899307237467716</v>
      </c>
      <c r="Z2129" s="15">
        <f t="shared" si="403"/>
        <v>-100</v>
      </c>
      <c r="AA2129" s="13">
        <v>14.16</v>
      </c>
      <c r="AB2129" s="13">
        <v>2605.04</v>
      </c>
      <c r="AC2129" s="13">
        <v>0</v>
      </c>
      <c r="AD2129" s="13">
        <v>495.09</v>
      </c>
      <c r="AE2129" s="18">
        <f t="shared" si="404"/>
        <v>1.3025199999999999</v>
      </c>
      <c r="AF2129" s="18">
        <f t="shared" si="408"/>
        <v>0</v>
      </c>
      <c r="AG2129" s="19">
        <f t="shared" si="405"/>
        <v>-1.3025199999999999</v>
      </c>
      <c r="AH2129" s="16">
        <f t="shared" si="406"/>
        <v>-100</v>
      </c>
      <c r="AI2129" s="16">
        <f t="shared" si="407"/>
        <v>1.1435269276253228</v>
      </c>
      <c r="AJ2129" s="44">
        <v>221112</v>
      </c>
      <c r="AK2129" s="15" t="s">
        <v>686</v>
      </c>
      <c r="AL2129" s="14" t="s">
        <v>57</v>
      </c>
      <c r="AM2129" s="39" t="s">
        <v>58</v>
      </c>
      <c r="AN2129" s="39" t="s">
        <v>59</v>
      </c>
      <c r="AO2129" s="39" t="s">
        <v>60</v>
      </c>
      <c r="AP2129" s="39" t="s">
        <v>61</v>
      </c>
      <c r="AQ2129" s="20"/>
      <c r="AR2129" s="20"/>
      <c r="AS2129" s="20"/>
      <c r="AT2129" s="20"/>
      <c r="AU2129" s="20"/>
      <c r="AV2129" s="20"/>
      <c r="AW2129" s="20"/>
      <c r="AX2129" s="20"/>
      <c r="AY2129" s="20"/>
      <c r="AZ2129" s="20"/>
      <c r="BA2129" s="20"/>
      <c r="BB2129" s="20"/>
    </row>
    <row r="2130" spans="1:54" ht="26.1" hidden="1" customHeight="1" x14ac:dyDescent="0.25">
      <c r="A2130" s="40" t="s">
        <v>6</v>
      </c>
      <c r="B2130" s="13" t="s">
        <v>259</v>
      </c>
      <c r="C2130" s="13" t="s">
        <v>251</v>
      </c>
      <c r="D2130" s="13">
        <v>34021</v>
      </c>
      <c r="E2130" s="13">
        <v>61057</v>
      </c>
      <c r="F2130" s="13" t="s">
        <v>354</v>
      </c>
      <c r="G2130" s="13" t="s">
        <v>377</v>
      </c>
      <c r="H2130" s="13" t="s">
        <v>180</v>
      </c>
      <c r="I2130" s="13" t="s">
        <v>181</v>
      </c>
      <c r="J2130" s="13" t="s">
        <v>565</v>
      </c>
      <c r="K2130" s="4">
        <v>2408</v>
      </c>
      <c r="L2130" s="4">
        <v>7001</v>
      </c>
      <c r="M2130" s="13" t="s">
        <v>36</v>
      </c>
      <c r="N2130" s="15" t="s">
        <v>679</v>
      </c>
      <c r="O2130" s="15">
        <v>3.7577500000107902</v>
      </c>
      <c r="P2130" s="15">
        <v>0</v>
      </c>
      <c r="Q2130" s="15">
        <f t="shared" si="397"/>
        <v>-3.7577500000107902</v>
      </c>
      <c r="R2130" s="15">
        <f t="shared" si="398"/>
        <v>-100</v>
      </c>
      <c r="S2130" s="15">
        <v>3.7577500000107902</v>
      </c>
      <c r="T2130" s="15">
        <v>0</v>
      </c>
      <c r="U2130" s="15">
        <f t="shared" si="399"/>
        <v>-3.7577500000107902</v>
      </c>
      <c r="V2130" s="16">
        <f t="shared" si="400"/>
        <v>-100</v>
      </c>
      <c r="W2130" s="17">
        <f t="shared" si="401"/>
        <v>4.0845108695769461E-2</v>
      </c>
      <c r="X2130" s="17">
        <f t="shared" si="401"/>
        <v>0</v>
      </c>
      <c r="Y2130" s="16">
        <f t="shared" si="402"/>
        <v>-4.0845108695769461E-2</v>
      </c>
      <c r="Z2130" s="15">
        <f t="shared" si="403"/>
        <v>-100</v>
      </c>
      <c r="AA2130" s="13">
        <v>2.68</v>
      </c>
      <c r="AB2130" s="13">
        <v>2683.53</v>
      </c>
      <c r="AC2130" s="13">
        <v>2.68</v>
      </c>
      <c r="AD2130" s="13">
        <v>0</v>
      </c>
      <c r="AE2130" s="18">
        <f t="shared" si="404"/>
        <v>1.3417650000000001</v>
      </c>
      <c r="AF2130" s="18">
        <f t="shared" si="408"/>
        <v>0</v>
      </c>
      <c r="AG2130" s="19">
        <f t="shared" si="405"/>
        <v>-1.3417650000000001</v>
      </c>
      <c r="AH2130" s="16">
        <f t="shared" si="406"/>
        <v>-100</v>
      </c>
      <c r="AI2130" s="16">
        <f t="shared" si="407"/>
        <v>1.3009198913042306</v>
      </c>
      <c r="AJ2130" s="44">
        <v>221112</v>
      </c>
      <c r="AK2130" s="15" t="s">
        <v>682</v>
      </c>
      <c r="AL2130" s="14" t="s">
        <v>182</v>
      </c>
      <c r="AM2130" s="39" t="s">
        <v>183</v>
      </c>
      <c r="AN2130" s="39" t="s">
        <v>184</v>
      </c>
      <c r="AO2130" s="39" t="s">
        <v>185</v>
      </c>
      <c r="AP2130" s="39" t="s">
        <v>186</v>
      </c>
      <c r="AQ2130" s="20"/>
      <c r="AR2130" s="20"/>
      <c r="AS2130" s="20"/>
      <c r="AT2130" s="20"/>
      <c r="AU2130" s="20"/>
      <c r="AV2130" s="20"/>
      <c r="AW2130" s="20"/>
      <c r="AX2130" s="20"/>
      <c r="AY2130" s="20"/>
      <c r="AZ2130" s="20"/>
      <c r="BA2130" s="20"/>
      <c r="BB2130" s="20"/>
    </row>
    <row r="2131" spans="1:54" ht="26.1" customHeight="1" x14ac:dyDescent="0.25">
      <c r="A2131" s="40" t="s">
        <v>3</v>
      </c>
      <c r="B2131" s="13" t="s">
        <v>257</v>
      </c>
      <c r="C2131" s="13" t="s">
        <v>252</v>
      </c>
      <c r="D2131" s="13">
        <v>34017</v>
      </c>
      <c r="E2131" s="13">
        <v>12202</v>
      </c>
      <c r="F2131" s="13" t="s">
        <v>271</v>
      </c>
      <c r="G2131" s="13" t="s">
        <v>276</v>
      </c>
      <c r="H2131" s="13" t="s">
        <v>153</v>
      </c>
      <c r="I2131" s="13" t="s">
        <v>157</v>
      </c>
      <c r="J2131" s="13" t="s">
        <v>497</v>
      </c>
      <c r="K2131" s="4">
        <v>2403</v>
      </c>
      <c r="L2131" s="4">
        <v>1</v>
      </c>
      <c r="M2131" s="13" t="s">
        <v>36</v>
      </c>
      <c r="N2131" s="15" t="s">
        <v>679</v>
      </c>
      <c r="O2131" s="15">
        <v>16.9499951920588</v>
      </c>
      <c r="P2131" s="15">
        <v>0</v>
      </c>
      <c r="Q2131" s="15">
        <f t="shared" si="397"/>
        <v>-16.9499951920588</v>
      </c>
      <c r="R2131" s="15">
        <f t="shared" si="398"/>
        <v>-100</v>
      </c>
      <c r="S2131" s="15">
        <v>16.949995192058779</v>
      </c>
      <c r="T2131" s="15">
        <v>0</v>
      </c>
      <c r="U2131" s="15">
        <f t="shared" si="399"/>
        <v>-16.949995192058779</v>
      </c>
      <c r="V2131" s="16">
        <f t="shared" si="400"/>
        <v>-100</v>
      </c>
      <c r="W2131" s="17">
        <f t="shared" si="401"/>
        <v>0.18423907817455196</v>
      </c>
      <c r="X2131" s="17">
        <f t="shared" si="401"/>
        <v>0</v>
      </c>
      <c r="Y2131" s="16">
        <f t="shared" si="402"/>
        <v>-0.18423907817455196</v>
      </c>
      <c r="Z2131" s="15">
        <f t="shared" si="403"/>
        <v>-100</v>
      </c>
      <c r="AA2131" s="13">
        <v>16.95</v>
      </c>
      <c r="AB2131" s="13">
        <v>2825.22</v>
      </c>
      <c r="AC2131" s="13">
        <v>16.95</v>
      </c>
      <c r="AD2131" s="13">
        <v>0</v>
      </c>
      <c r="AE2131" s="18">
        <f t="shared" si="404"/>
        <v>1.4126099999999999</v>
      </c>
      <c r="AF2131" s="18">
        <f t="shared" si="408"/>
        <v>0</v>
      </c>
      <c r="AG2131" s="19">
        <f t="shared" si="405"/>
        <v>-1.4126099999999999</v>
      </c>
      <c r="AH2131" s="16">
        <f t="shared" si="406"/>
        <v>-100</v>
      </c>
      <c r="AI2131" s="16">
        <f t="shared" si="407"/>
        <v>1.2283709218254479</v>
      </c>
      <c r="AJ2131" s="44">
        <v>221112</v>
      </c>
      <c r="AK2131" s="15" t="s">
        <v>685</v>
      </c>
      <c r="AL2131" s="14" t="s">
        <v>155</v>
      </c>
      <c r="AM2131" s="39" t="s">
        <v>65</v>
      </c>
      <c r="AN2131" s="39" t="s">
        <v>59</v>
      </c>
      <c r="AO2131" s="39" t="s">
        <v>60</v>
      </c>
      <c r="AP2131" s="39" t="s">
        <v>156</v>
      </c>
      <c r="AQ2131" s="20"/>
      <c r="AR2131" s="20"/>
      <c r="AS2131" s="20"/>
      <c r="AT2131" s="20"/>
      <c r="AU2131" s="20"/>
      <c r="AV2131" s="20"/>
      <c r="AW2131" s="20"/>
      <c r="AX2131" s="20"/>
      <c r="AY2131" s="20"/>
      <c r="AZ2131" s="20"/>
      <c r="BA2131" s="20"/>
      <c r="BB2131" s="20"/>
    </row>
    <row r="2132" spans="1:54" ht="26.1" customHeight="1" x14ac:dyDescent="0.25">
      <c r="A2132" s="40" t="s">
        <v>30</v>
      </c>
      <c r="B2132" s="13" t="s">
        <v>260</v>
      </c>
      <c r="C2132" s="13" t="s">
        <v>252</v>
      </c>
      <c r="D2132" s="13">
        <v>34023</v>
      </c>
      <c r="E2132" s="13">
        <v>17824</v>
      </c>
      <c r="F2132" s="13" t="s">
        <v>278</v>
      </c>
      <c r="G2132" s="13" t="s">
        <v>331</v>
      </c>
      <c r="H2132" s="13" t="s">
        <v>126</v>
      </c>
      <c r="I2132" s="13" t="s">
        <v>127</v>
      </c>
      <c r="J2132" s="13" t="s">
        <v>403</v>
      </c>
      <c r="K2132" s="4">
        <v>2400</v>
      </c>
      <c r="L2132" s="4">
        <v>21001</v>
      </c>
      <c r="M2132" s="13" t="s">
        <v>36</v>
      </c>
      <c r="N2132" s="15" t="s">
        <v>679</v>
      </c>
      <c r="O2132" s="15">
        <v>12.7919186931199</v>
      </c>
      <c r="P2132" s="15">
        <v>0</v>
      </c>
      <c r="Q2132" s="15">
        <f t="shared" si="397"/>
        <v>-12.7919186931199</v>
      </c>
      <c r="R2132" s="15">
        <f t="shared" si="398"/>
        <v>-100</v>
      </c>
      <c r="S2132" s="15">
        <v>7.9167736606406605</v>
      </c>
      <c r="T2132" s="15">
        <v>0</v>
      </c>
      <c r="U2132" s="15">
        <f t="shared" si="399"/>
        <v>-7.9167736606406605</v>
      </c>
      <c r="V2132" s="16">
        <f t="shared" si="400"/>
        <v>-100</v>
      </c>
      <c r="W2132" s="17">
        <f t="shared" si="401"/>
        <v>8.605188761565935E-2</v>
      </c>
      <c r="X2132" s="17">
        <f t="shared" si="401"/>
        <v>0</v>
      </c>
      <c r="Y2132" s="16">
        <f t="shared" si="402"/>
        <v>-8.605188761565935E-2</v>
      </c>
      <c r="Z2132" s="15">
        <f t="shared" si="403"/>
        <v>-100</v>
      </c>
      <c r="AA2132" s="13">
        <v>9.81</v>
      </c>
      <c r="AB2132" s="13">
        <v>2903.75</v>
      </c>
      <c r="AC2132" s="13">
        <v>0</v>
      </c>
      <c r="AD2132" s="13">
        <v>0</v>
      </c>
      <c r="AE2132" s="18">
        <f t="shared" si="404"/>
        <v>1.451875</v>
      </c>
      <c r="AF2132" s="18">
        <f t="shared" si="408"/>
        <v>0</v>
      </c>
      <c r="AG2132" s="19">
        <f t="shared" si="405"/>
        <v>-1.451875</v>
      </c>
      <c r="AH2132" s="16">
        <f t="shared" si="406"/>
        <v>-100</v>
      </c>
      <c r="AI2132" s="16">
        <f t="shared" si="407"/>
        <v>1.3658231123843407</v>
      </c>
      <c r="AJ2132" s="44">
        <v>221112</v>
      </c>
      <c r="AK2132" s="15" t="s">
        <v>686</v>
      </c>
      <c r="AL2132" s="14" t="s">
        <v>57</v>
      </c>
      <c r="AM2132" s="39" t="s">
        <v>58</v>
      </c>
      <c r="AN2132" s="39" t="s">
        <v>59</v>
      </c>
      <c r="AO2132" s="39" t="s">
        <v>60</v>
      </c>
      <c r="AP2132" s="39" t="s">
        <v>61</v>
      </c>
      <c r="AQ2132" s="20"/>
      <c r="AR2132" s="20"/>
      <c r="AS2132" s="20"/>
      <c r="AT2132" s="20"/>
      <c r="AU2132" s="20"/>
      <c r="AV2132" s="20"/>
      <c r="AW2132" s="20"/>
      <c r="AX2132" s="20"/>
      <c r="AY2132" s="20"/>
      <c r="AZ2132" s="20"/>
      <c r="BA2132" s="20"/>
      <c r="BB2132" s="20"/>
    </row>
    <row r="2133" spans="1:54" ht="26.1" customHeight="1" x14ac:dyDescent="0.25">
      <c r="A2133" s="40" t="s">
        <v>30</v>
      </c>
      <c r="B2133" s="13" t="s">
        <v>260</v>
      </c>
      <c r="C2133" s="13" t="s">
        <v>252</v>
      </c>
      <c r="D2133" s="13">
        <v>34023</v>
      </c>
      <c r="E2133" s="13">
        <v>17824</v>
      </c>
      <c r="F2133" s="13" t="s">
        <v>278</v>
      </c>
      <c r="G2133" s="13" t="s">
        <v>313</v>
      </c>
      <c r="H2133" s="13" t="s">
        <v>126</v>
      </c>
      <c r="I2133" s="13" t="s">
        <v>127</v>
      </c>
      <c r="J2133" s="13" t="s">
        <v>401</v>
      </c>
      <c r="K2133" s="4">
        <v>2400</v>
      </c>
      <c r="L2133" s="4">
        <v>19001</v>
      </c>
      <c r="M2133" s="13" t="s">
        <v>36</v>
      </c>
      <c r="N2133" s="15" t="s">
        <v>679</v>
      </c>
      <c r="O2133" s="15">
        <v>14.879942089934801</v>
      </c>
      <c r="P2133" s="15">
        <v>0</v>
      </c>
      <c r="Q2133" s="15">
        <f t="shared" si="397"/>
        <v>-14.879942089934801</v>
      </c>
      <c r="R2133" s="15">
        <f t="shared" si="398"/>
        <v>-100</v>
      </c>
      <c r="S2133" s="15">
        <v>8.2730897433189163</v>
      </c>
      <c r="T2133" s="15">
        <v>0</v>
      </c>
      <c r="U2133" s="15">
        <f t="shared" si="399"/>
        <v>-8.2730897433189163</v>
      </c>
      <c r="V2133" s="16">
        <f t="shared" si="400"/>
        <v>-100</v>
      </c>
      <c r="W2133" s="17">
        <f t="shared" si="401"/>
        <v>8.992488851433604E-2</v>
      </c>
      <c r="X2133" s="17">
        <f t="shared" si="401"/>
        <v>0</v>
      </c>
      <c r="Y2133" s="16">
        <f t="shared" si="402"/>
        <v>-8.992488851433604E-2</v>
      </c>
      <c r="Z2133" s="15">
        <f t="shared" si="403"/>
        <v>-100</v>
      </c>
      <c r="AA2133" s="13">
        <v>11.63</v>
      </c>
      <c r="AB2133" s="13">
        <v>3090.82</v>
      </c>
      <c r="AC2133" s="13">
        <v>0</v>
      </c>
      <c r="AD2133" s="13">
        <v>0</v>
      </c>
      <c r="AE2133" s="18">
        <f t="shared" si="404"/>
        <v>1.5454100000000002</v>
      </c>
      <c r="AF2133" s="18">
        <f t="shared" si="408"/>
        <v>0</v>
      </c>
      <c r="AG2133" s="19">
        <f t="shared" si="405"/>
        <v>-1.5454100000000002</v>
      </c>
      <c r="AH2133" s="16">
        <f t="shared" si="406"/>
        <v>-100</v>
      </c>
      <c r="AI2133" s="16">
        <f t="shared" si="407"/>
        <v>1.4554851114856642</v>
      </c>
      <c r="AJ2133" s="44">
        <v>221112</v>
      </c>
      <c r="AK2133" s="15" t="s">
        <v>686</v>
      </c>
      <c r="AL2133" s="14" t="s">
        <v>57</v>
      </c>
      <c r="AM2133" s="39" t="s">
        <v>58</v>
      </c>
      <c r="AN2133" s="39" t="s">
        <v>59</v>
      </c>
      <c r="AO2133" s="39" t="s">
        <v>60</v>
      </c>
      <c r="AP2133" s="39" t="s">
        <v>61</v>
      </c>
      <c r="AQ2133" s="20"/>
      <c r="AR2133" s="20"/>
      <c r="AS2133" s="20"/>
      <c r="AT2133" s="20"/>
      <c r="AU2133" s="20"/>
      <c r="AV2133" s="20"/>
      <c r="AW2133" s="20"/>
      <c r="AX2133" s="20"/>
      <c r="AY2133" s="20"/>
      <c r="AZ2133" s="20"/>
      <c r="BA2133" s="20"/>
      <c r="BB2133" s="20"/>
    </row>
    <row r="2134" spans="1:54" ht="26.1" hidden="1" customHeight="1" x14ac:dyDescent="0.25">
      <c r="A2134" s="39" t="s">
        <v>32</v>
      </c>
      <c r="B2134" s="13" t="s">
        <v>257</v>
      </c>
      <c r="C2134" s="13" t="s">
        <v>252</v>
      </c>
      <c r="D2134" s="13">
        <v>34017</v>
      </c>
      <c r="E2134" s="13">
        <v>12200</v>
      </c>
      <c r="F2134" s="13" t="s">
        <v>500</v>
      </c>
      <c r="G2134" s="13" t="s">
        <v>276</v>
      </c>
      <c r="H2134" s="13" t="s">
        <v>160</v>
      </c>
      <c r="I2134" s="13" t="s">
        <v>162</v>
      </c>
      <c r="J2134" s="13" t="s">
        <v>499</v>
      </c>
      <c r="K2134" s="4">
        <v>2404</v>
      </c>
      <c r="L2134" s="4">
        <v>17001</v>
      </c>
      <c r="M2134" s="14" t="s">
        <v>35</v>
      </c>
      <c r="N2134" s="15" t="s">
        <v>679</v>
      </c>
      <c r="O2134" s="15">
        <v>14.349867979993901</v>
      </c>
      <c r="P2134" s="15">
        <v>0</v>
      </c>
      <c r="Q2134" s="15">
        <f t="shared" si="397"/>
        <v>-14.349867979993901</v>
      </c>
      <c r="R2134" s="15">
        <f t="shared" si="398"/>
        <v>-100</v>
      </c>
      <c r="S2134" s="15">
        <v>4.6235928626589615</v>
      </c>
      <c r="T2134" s="15">
        <v>0</v>
      </c>
      <c r="U2134" s="15">
        <f t="shared" si="399"/>
        <v>-4.6235928626589615</v>
      </c>
      <c r="V2134" s="16">
        <f t="shared" si="400"/>
        <v>-100</v>
      </c>
      <c r="W2134" s="17">
        <f t="shared" si="401"/>
        <v>5.0256444159336541E-2</v>
      </c>
      <c r="X2134" s="17">
        <f t="shared" si="401"/>
        <v>0</v>
      </c>
      <c r="Y2134" s="16">
        <f t="shared" si="402"/>
        <v>-5.0256444159336541E-2</v>
      </c>
      <c r="Z2134" s="15">
        <f t="shared" si="403"/>
        <v>-100</v>
      </c>
      <c r="AA2134" s="13">
        <v>14.35</v>
      </c>
      <c r="AB2134" s="13">
        <v>3104.76</v>
      </c>
      <c r="AC2134" s="13">
        <v>0</v>
      </c>
      <c r="AD2134" s="13">
        <v>1112.3900000000001</v>
      </c>
      <c r="AE2134" s="18">
        <f t="shared" si="404"/>
        <v>1.5523800000000001</v>
      </c>
      <c r="AF2134" s="18">
        <f t="shared" si="408"/>
        <v>0</v>
      </c>
      <c r="AG2134" s="19">
        <f t="shared" si="405"/>
        <v>-1.5523800000000001</v>
      </c>
      <c r="AH2134" s="16">
        <f t="shared" si="406"/>
        <v>-100</v>
      </c>
      <c r="AI2134" s="16">
        <f t="shared" si="407"/>
        <v>1.5021235558406636</v>
      </c>
      <c r="AJ2134" s="44">
        <v>221112</v>
      </c>
      <c r="AK2134" s="15" t="s">
        <v>686</v>
      </c>
      <c r="AL2134" s="14" t="s">
        <v>57</v>
      </c>
      <c r="AM2134" s="39" t="s">
        <v>58</v>
      </c>
      <c r="AN2134" s="39" t="s">
        <v>59</v>
      </c>
      <c r="AO2134" s="39" t="s">
        <v>60</v>
      </c>
      <c r="AP2134" s="39" t="s">
        <v>61</v>
      </c>
      <c r="AQ2134" s="20"/>
      <c r="AR2134" s="20"/>
      <c r="AS2134" s="20"/>
      <c r="AT2134" s="20"/>
      <c r="AU2134" s="20"/>
      <c r="AV2134" s="20"/>
      <c r="AW2134" s="20"/>
      <c r="AX2134" s="20"/>
      <c r="AY2134" s="20"/>
      <c r="AZ2134" s="20"/>
      <c r="BA2134" s="20"/>
      <c r="BB2134" s="20"/>
    </row>
    <row r="2135" spans="1:54" ht="26.1" hidden="1" customHeight="1" x14ac:dyDescent="0.25">
      <c r="A2135" s="39" t="s">
        <v>32</v>
      </c>
      <c r="B2135" s="13" t="s">
        <v>257</v>
      </c>
      <c r="C2135" s="13" t="s">
        <v>252</v>
      </c>
      <c r="D2135" s="13">
        <v>34017</v>
      </c>
      <c r="E2135" s="13">
        <v>12200</v>
      </c>
      <c r="F2135" s="13" t="s">
        <v>354</v>
      </c>
      <c r="G2135" s="13" t="s">
        <v>276</v>
      </c>
      <c r="H2135" s="13" t="s">
        <v>160</v>
      </c>
      <c r="I2135" s="13" t="s">
        <v>163</v>
      </c>
      <c r="J2135" s="13" t="s">
        <v>501</v>
      </c>
      <c r="K2135" s="4">
        <v>2404</v>
      </c>
      <c r="L2135" s="4">
        <v>16001</v>
      </c>
      <c r="M2135" s="14" t="s">
        <v>35</v>
      </c>
      <c r="N2135" s="15" t="s">
        <v>679</v>
      </c>
      <c r="O2135" s="15">
        <v>10.869980352008399</v>
      </c>
      <c r="P2135" s="15">
        <v>0</v>
      </c>
      <c r="Q2135" s="15">
        <f t="shared" si="397"/>
        <v>-10.869980352008399</v>
      </c>
      <c r="R2135" s="15">
        <f t="shared" si="398"/>
        <v>-100</v>
      </c>
      <c r="S2135" s="15">
        <v>4.6727542954321795</v>
      </c>
      <c r="T2135" s="15">
        <v>0</v>
      </c>
      <c r="U2135" s="15">
        <f t="shared" si="399"/>
        <v>-4.6727542954321795</v>
      </c>
      <c r="V2135" s="16">
        <f t="shared" si="400"/>
        <v>-100</v>
      </c>
      <c r="W2135" s="17">
        <f t="shared" si="401"/>
        <v>5.0790807559045428E-2</v>
      </c>
      <c r="X2135" s="17">
        <f t="shared" si="401"/>
        <v>0</v>
      </c>
      <c r="Y2135" s="16">
        <f t="shared" si="402"/>
        <v>-5.0790807559045428E-2</v>
      </c>
      <c r="Z2135" s="15">
        <f t="shared" si="403"/>
        <v>-100</v>
      </c>
      <c r="AA2135" s="13">
        <v>10.87</v>
      </c>
      <c r="AB2135" s="13">
        <v>3126.52</v>
      </c>
      <c r="AC2135" s="13">
        <v>0</v>
      </c>
      <c r="AD2135" s="13">
        <v>1254.7</v>
      </c>
      <c r="AE2135" s="18">
        <f t="shared" si="404"/>
        <v>1.5632600000000001</v>
      </c>
      <c r="AF2135" s="18">
        <f t="shared" si="408"/>
        <v>0</v>
      </c>
      <c r="AG2135" s="19">
        <f t="shared" si="405"/>
        <v>-1.5632600000000001</v>
      </c>
      <c r="AH2135" s="16">
        <f t="shared" si="406"/>
        <v>-100</v>
      </c>
      <c r="AI2135" s="16">
        <f t="shared" si="407"/>
        <v>1.5124691924409546</v>
      </c>
      <c r="AJ2135" s="44">
        <v>221112</v>
      </c>
      <c r="AK2135" s="15" t="s">
        <v>686</v>
      </c>
      <c r="AL2135" s="14" t="s">
        <v>57</v>
      </c>
      <c r="AM2135" s="39" t="s">
        <v>58</v>
      </c>
      <c r="AN2135" s="39" t="s">
        <v>59</v>
      </c>
      <c r="AO2135" s="39" t="s">
        <v>60</v>
      </c>
      <c r="AP2135" s="39" t="s">
        <v>61</v>
      </c>
      <c r="AQ2135" s="20"/>
      <c r="AR2135" s="20"/>
      <c r="AS2135" s="20"/>
      <c r="AT2135" s="20"/>
      <c r="AU2135" s="20"/>
      <c r="AV2135" s="20"/>
      <c r="AW2135" s="20"/>
      <c r="AX2135" s="20"/>
      <c r="AY2135" s="20"/>
      <c r="AZ2135" s="20"/>
      <c r="BA2135" s="20"/>
      <c r="BB2135" s="20"/>
    </row>
    <row r="2136" spans="1:54" ht="25.5" x14ac:dyDescent="0.25">
      <c r="A2136" s="40" t="s">
        <v>32</v>
      </c>
      <c r="B2136" s="13" t="s">
        <v>257</v>
      </c>
      <c r="C2136" s="13" t="s">
        <v>252</v>
      </c>
      <c r="D2136" s="13">
        <v>34017</v>
      </c>
      <c r="E2136" s="13">
        <v>12200</v>
      </c>
      <c r="F2136" s="13" t="s">
        <v>500</v>
      </c>
      <c r="G2136" s="13" t="s">
        <v>276</v>
      </c>
      <c r="H2136" s="13" t="s">
        <v>160</v>
      </c>
      <c r="I2136" s="13" t="s">
        <v>162</v>
      </c>
      <c r="J2136" s="13" t="s">
        <v>499</v>
      </c>
      <c r="K2136" s="4">
        <v>2404</v>
      </c>
      <c r="L2136" s="4">
        <v>17001</v>
      </c>
      <c r="M2136" s="13" t="s">
        <v>36</v>
      </c>
      <c r="N2136" s="15" t="s">
        <v>679</v>
      </c>
      <c r="O2136" s="15">
        <v>23.201002449437102</v>
      </c>
      <c r="P2136" s="15">
        <v>0</v>
      </c>
      <c r="Q2136" s="15">
        <f t="shared" si="397"/>
        <v>-23.201002449437102</v>
      </c>
      <c r="R2136" s="15">
        <f t="shared" si="398"/>
        <v>-100</v>
      </c>
      <c r="S2136" s="15">
        <v>7.4754383031310798</v>
      </c>
      <c r="T2136" s="15">
        <v>0</v>
      </c>
      <c r="U2136" s="15">
        <f t="shared" si="399"/>
        <v>-7.4754383031310798</v>
      </c>
      <c r="V2136" s="16">
        <f t="shared" si="400"/>
        <v>-100</v>
      </c>
      <c r="W2136" s="17">
        <f t="shared" si="401"/>
        <v>8.1254764164468266E-2</v>
      </c>
      <c r="X2136" s="17">
        <f t="shared" si="401"/>
        <v>0</v>
      </c>
      <c r="Y2136" s="16">
        <f t="shared" si="402"/>
        <v>-8.1254764164468266E-2</v>
      </c>
      <c r="Z2136" s="15">
        <f t="shared" si="403"/>
        <v>-100</v>
      </c>
      <c r="AA2136" s="13">
        <v>15.2</v>
      </c>
      <c r="AB2136" s="13">
        <v>3288.26</v>
      </c>
      <c r="AC2136" s="13">
        <v>0</v>
      </c>
      <c r="AD2136" s="13">
        <v>0</v>
      </c>
      <c r="AE2136" s="18">
        <f t="shared" si="404"/>
        <v>1.6441300000000001</v>
      </c>
      <c r="AF2136" s="18">
        <f t="shared" si="408"/>
        <v>0</v>
      </c>
      <c r="AG2136" s="19">
        <f t="shared" si="405"/>
        <v>-1.6441300000000001</v>
      </c>
      <c r="AH2136" s="16">
        <f t="shared" si="406"/>
        <v>-100</v>
      </c>
      <c r="AI2136" s="16">
        <f t="shared" si="407"/>
        <v>1.5628752358355318</v>
      </c>
      <c r="AJ2136" s="44">
        <v>221112</v>
      </c>
      <c r="AK2136" s="15" t="s">
        <v>686</v>
      </c>
      <c r="AL2136" s="14" t="s">
        <v>57</v>
      </c>
      <c r="AM2136" s="39" t="s">
        <v>58</v>
      </c>
      <c r="AN2136" s="39" t="s">
        <v>59</v>
      </c>
      <c r="AO2136" s="39" t="s">
        <v>60</v>
      </c>
      <c r="AP2136" s="39" t="s">
        <v>61</v>
      </c>
      <c r="AQ2136" s="20"/>
      <c r="AR2136" s="20"/>
      <c r="AS2136" s="20"/>
      <c r="AT2136" s="20"/>
      <c r="AU2136" s="20"/>
      <c r="AV2136" s="20"/>
      <c r="AW2136" s="20"/>
      <c r="AX2136" s="20"/>
      <c r="AY2136" s="20"/>
      <c r="AZ2136" s="20"/>
      <c r="BA2136" s="20"/>
      <c r="BB2136" s="20"/>
    </row>
    <row r="2137" spans="1:54" ht="25.5" x14ac:dyDescent="0.25">
      <c r="A2137" s="40" t="s">
        <v>32</v>
      </c>
      <c r="B2137" s="13" t="s">
        <v>257</v>
      </c>
      <c r="C2137" s="13" t="s">
        <v>252</v>
      </c>
      <c r="D2137" s="13">
        <v>34017</v>
      </c>
      <c r="E2137" s="13">
        <v>12200</v>
      </c>
      <c r="F2137" s="13" t="s">
        <v>354</v>
      </c>
      <c r="G2137" s="13" t="s">
        <v>276</v>
      </c>
      <c r="H2137" s="13" t="s">
        <v>160</v>
      </c>
      <c r="I2137" s="13" t="s">
        <v>163</v>
      </c>
      <c r="J2137" s="13" t="s">
        <v>501</v>
      </c>
      <c r="K2137" s="4">
        <v>2404</v>
      </c>
      <c r="L2137" s="4">
        <v>16001</v>
      </c>
      <c r="M2137" s="13" t="s">
        <v>36</v>
      </c>
      <c r="N2137" s="15" t="s">
        <v>679</v>
      </c>
      <c r="O2137" s="15">
        <v>17.574501547189499</v>
      </c>
      <c r="P2137" s="15">
        <v>0</v>
      </c>
      <c r="Q2137" s="15">
        <f t="shared" si="397"/>
        <v>-17.574501547189499</v>
      </c>
      <c r="R2137" s="15">
        <f t="shared" si="398"/>
        <v>-100</v>
      </c>
      <c r="S2137" s="15">
        <v>7.5548628846680002</v>
      </c>
      <c r="T2137" s="15">
        <v>0</v>
      </c>
      <c r="U2137" s="15">
        <f t="shared" si="399"/>
        <v>-7.5548628846680002</v>
      </c>
      <c r="V2137" s="16">
        <f t="shared" si="400"/>
        <v>-100</v>
      </c>
      <c r="W2137" s="17">
        <f t="shared" si="401"/>
        <v>8.2118074833347834E-2</v>
      </c>
      <c r="X2137" s="17">
        <f t="shared" si="401"/>
        <v>0</v>
      </c>
      <c r="Y2137" s="16">
        <f t="shared" si="402"/>
        <v>-8.2118074833347834E-2</v>
      </c>
      <c r="Z2137" s="15">
        <f t="shared" si="403"/>
        <v>-100</v>
      </c>
      <c r="AA2137" s="13">
        <v>11.51</v>
      </c>
      <c r="AB2137" s="13">
        <v>3311.31</v>
      </c>
      <c r="AC2137" s="13">
        <v>0</v>
      </c>
      <c r="AD2137" s="13">
        <v>0</v>
      </c>
      <c r="AE2137" s="18">
        <f t="shared" si="404"/>
        <v>1.6556549999999999</v>
      </c>
      <c r="AF2137" s="18">
        <f t="shared" si="408"/>
        <v>0</v>
      </c>
      <c r="AG2137" s="19">
        <f t="shared" si="405"/>
        <v>-1.6556549999999999</v>
      </c>
      <c r="AH2137" s="16">
        <f t="shared" si="406"/>
        <v>-100</v>
      </c>
      <c r="AI2137" s="16">
        <f t="shared" si="407"/>
        <v>1.573536925166652</v>
      </c>
      <c r="AJ2137" s="44">
        <v>221112</v>
      </c>
      <c r="AK2137" s="15" t="s">
        <v>686</v>
      </c>
      <c r="AL2137" s="14" t="s">
        <v>57</v>
      </c>
      <c r="AM2137" s="39" t="s">
        <v>58</v>
      </c>
      <c r="AN2137" s="39" t="s">
        <v>59</v>
      </c>
      <c r="AO2137" s="39" t="s">
        <v>60</v>
      </c>
      <c r="AP2137" s="39" t="s">
        <v>61</v>
      </c>
      <c r="AQ2137" s="20"/>
      <c r="AR2137" s="20"/>
      <c r="AS2137" s="20"/>
      <c r="AT2137" s="20"/>
      <c r="AU2137" s="20"/>
      <c r="AV2137" s="20"/>
      <c r="AW2137" s="20"/>
      <c r="AX2137" s="20"/>
      <c r="AY2137" s="20"/>
      <c r="AZ2137" s="20"/>
      <c r="BA2137" s="20"/>
      <c r="BB2137" s="20"/>
    </row>
    <row r="2138" spans="1:54" ht="25.5" hidden="1" x14ac:dyDescent="0.25">
      <c r="A2138" s="40" t="s">
        <v>1</v>
      </c>
      <c r="B2138" s="13" t="s">
        <v>255</v>
      </c>
      <c r="C2138" s="13" t="s">
        <v>251</v>
      </c>
      <c r="D2138" s="13">
        <v>34009</v>
      </c>
      <c r="E2138" s="13">
        <v>73242</v>
      </c>
      <c r="F2138" s="13" t="s">
        <v>278</v>
      </c>
      <c r="G2138" s="13" t="s">
        <v>276</v>
      </c>
      <c r="H2138" s="13" t="s">
        <v>62</v>
      </c>
      <c r="I2138" s="13" t="s">
        <v>63</v>
      </c>
      <c r="J2138" s="13" t="s">
        <v>277</v>
      </c>
      <c r="K2138" s="4">
        <v>2378</v>
      </c>
      <c r="L2138" s="4">
        <v>3</v>
      </c>
      <c r="M2138" s="13" t="s">
        <v>36</v>
      </c>
      <c r="N2138" s="15" t="s">
        <v>679</v>
      </c>
      <c r="O2138" s="15">
        <v>24.009584500015801</v>
      </c>
      <c r="P2138" s="15">
        <v>15.23280284</v>
      </c>
      <c r="Q2138" s="15">
        <f t="shared" si="397"/>
        <v>-8.7767816600158017</v>
      </c>
      <c r="R2138" s="15">
        <f t="shared" si="398"/>
        <v>-36.555325061997749</v>
      </c>
      <c r="S2138" s="15">
        <v>21.679248925770317</v>
      </c>
      <c r="T2138" s="15">
        <v>13.726070121999999</v>
      </c>
      <c r="U2138" s="15">
        <f t="shared" si="399"/>
        <v>-7.9531788037703173</v>
      </c>
      <c r="V2138" s="16">
        <f t="shared" si="400"/>
        <v>-36.685675001942997</v>
      </c>
      <c r="W2138" s="17">
        <f t="shared" si="401"/>
        <v>0.23564401006272084</v>
      </c>
      <c r="X2138" s="17">
        <f t="shared" si="401"/>
        <v>0.14919641436956521</v>
      </c>
      <c r="Y2138" s="16">
        <f t="shared" si="402"/>
        <v>-8.6447595693155632E-2</v>
      </c>
      <c r="Z2138" s="15">
        <f t="shared" si="403"/>
        <v>-36.685675001943004</v>
      </c>
      <c r="AA2138" s="13">
        <v>24</v>
      </c>
      <c r="AB2138" s="13">
        <v>3583.33</v>
      </c>
      <c r="AC2138" s="13">
        <v>24</v>
      </c>
      <c r="AD2138" s="13">
        <v>0</v>
      </c>
      <c r="AE2138" s="18">
        <f t="shared" si="404"/>
        <v>1.7916650000000001</v>
      </c>
      <c r="AF2138" s="18">
        <f t="shared" si="408"/>
        <v>1.1343806009764381</v>
      </c>
      <c r="AG2138" s="19">
        <f t="shared" si="405"/>
        <v>-0.65728439902356195</v>
      </c>
      <c r="AH2138" s="16">
        <f t="shared" si="406"/>
        <v>-36.68567500194299</v>
      </c>
      <c r="AI2138" s="16">
        <f t="shared" si="407"/>
        <v>1.5560209899372792</v>
      </c>
      <c r="AJ2138" s="44">
        <v>221112</v>
      </c>
      <c r="AK2138" s="15" t="s">
        <v>682</v>
      </c>
      <c r="AL2138" s="14" t="s">
        <v>64</v>
      </c>
      <c r="AM2138" s="39" t="s">
        <v>65</v>
      </c>
      <c r="AN2138" s="39" t="s">
        <v>59</v>
      </c>
      <c r="AO2138" s="39" t="s">
        <v>66</v>
      </c>
      <c r="AP2138" s="39" t="s">
        <v>67</v>
      </c>
      <c r="AQ2138" s="20"/>
      <c r="AR2138" s="20"/>
      <c r="AS2138" s="20"/>
      <c r="AT2138" s="20"/>
      <c r="AU2138" s="20"/>
      <c r="AV2138" s="20"/>
      <c r="AW2138" s="20"/>
      <c r="AX2138" s="20"/>
      <c r="AY2138" s="20"/>
      <c r="AZ2138" s="20"/>
      <c r="BA2138" s="20"/>
      <c r="BB2138" s="20"/>
    </row>
    <row r="2139" spans="1:54" ht="25.5" hidden="1" x14ac:dyDescent="0.25">
      <c r="A2139" s="40" t="s">
        <v>6</v>
      </c>
      <c r="B2139" s="13" t="s">
        <v>259</v>
      </c>
      <c r="C2139" s="13" t="s">
        <v>251</v>
      </c>
      <c r="D2139" s="13">
        <v>34021</v>
      </c>
      <c r="E2139" s="13">
        <v>61057</v>
      </c>
      <c r="F2139" s="13" t="s">
        <v>280</v>
      </c>
      <c r="G2139" s="13" t="s">
        <v>276</v>
      </c>
      <c r="H2139" s="13" t="s">
        <v>180</v>
      </c>
      <c r="I2139" s="13" t="s">
        <v>191</v>
      </c>
      <c r="J2139" s="13" t="s">
        <v>568</v>
      </c>
      <c r="K2139" s="4">
        <v>2408</v>
      </c>
      <c r="L2139" s="4">
        <v>2</v>
      </c>
      <c r="M2139" s="13" t="s">
        <v>36</v>
      </c>
      <c r="N2139" s="15" t="s">
        <v>679</v>
      </c>
      <c r="O2139" s="15">
        <v>196.96350863009701</v>
      </c>
      <c r="P2139" s="15">
        <v>105.6456</v>
      </c>
      <c r="Q2139" s="15">
        <f t="shared" si="397"/>
        <v>-91.317908630097008</v>
      </c>
      <c r="R2139" s="15">
        <f t="shared" si="398"/>
        <v>-46.362856381480597</v>
      </c>
      <c r="S2139" s="15">
        <v>115.3492979994783</v>
      </c>
      <c r="T2139" s="15">
        <v>62.293169693999999</v>
      </c>
      <c r="U2139" s="15">
        <f t="shared" si="399"/>
        <v>-53.056128305478296</v>
      </c>
      <c r="V2139" s="16">
        <f t="shared" si="400"/>
        <v>-45.996056521920281</v>
      </c>
      <c r="W2139" s="17">
        <f t="shared" si="401"/>
        <v>1.2537967173856337</v>
      </c>
      <c r="X2139" s="17">
        <f t="shared" si="401"/>
        <v>0.67709967058695653</v>
      </c>
      <c r="Y2139" s="16">
        <f t="shared" si="402"/>
        <v>-0.57669704679867717</v>
      </c>
      <c r="Z2139" s="15">
        <f t="shared" si="403"/>
        <v>-45.996056521920281</v>
      </c>
      <c r="AA2139" s="13">
        <v>196.91</v>
      </c>
      <c r="AB2139" s="13">
        <v>3712.92</v>
      </c>
      <c r="AC2139" s="13">
        <v>126.81</v>
      </c>
      <c r="AD2139" s="13">
        <v>0</v>
      </c>
      <c r="AE2139" s="18">
        <f t="shared" si="404"/>
        <v>1.85646</v>
      </c>
      <c r="AF2139" s="18">
        <f t="shared" si="408"/>
        <v>1.0025616090931586</v>
      </c>
      <c r="AG2139" s="19">
        <f t="shared" si="405"/>
        <v>-0.85389839090684139</v>
      </c>
      <c r="AH2139" s="16">
        <f t="shared" si="406"/>
        <v>-45.996056521920288</v>
      </c>
      <c r="AI2139" s="16">
        <f t="shared" si="407"/>
        <v>0.6026632826143663</v>
      </c>
      <c r="AJ2139" s="44">
        <v>221112</v>
      </c>
      <c r="AK2139" s="15" t="s">
        <v>684</v>
      </c>
      <c r="AL2139" s="14" t="s">
        <v>188</v>
      </c>
      <c r="AM2139" s="39" t="s">
        <v>65</v>
      </c>
      <c r="AN2139" s="39" t="s">
        <v>59</v>
      </c>
      <c r="AO2139" s="39" t="s">
        <v>189</v>
      </c>
      <c r="AP2139" s="39" t="s">
        <v>190</v>
      </c>
      <c r="AQ2139" s="20"/>
      <c r="AR2139" s="20"/>
      <c r="AS2139" s="20"/>
      <c r="AT2139" s="20"/>
      <c r="AU2139" s="20"/>
      <c r="AV2139" s="20"/>
      <c r="AW2139" s="20"/>
      <c r="AX2139" s="20"/>
      <c r="AY2139" s="20"/>
      <c r="AZ2139" s="20"/>
      <c r="BA2139" s="20"/>
      <c r="BB2139" s="20"/>
    </row>
    <row r="2140" spans="1:54" ht="25.5" hidden="1" x14ac:dyDescent="0.25">
      <c r="A2140" s="39" t="s">
        <v>3</v>
      </c>
      <c r="B2140" s="13" t="s">
        <v>257</v>
      </c>
      <c r="C2140" s="13" t="s">
        <v>252</v>
      </c>
      <c r="D2140" s="13">
        <v>34017</v>
      </c>
      <c r="E2140" s="13">
        <v>12202</v>
      </c>
      <c r="F2140" s="13" t="s">
        <v>280</v>
      </c>
      <c r="G2140" s="13" t="s">
        <v>276</v>
      </c>
      <c r="H2140" s="13" t="s">
        <v>153</v>
      </c>
      <c r="I2140" s="13" t="s">
        <v>154</v>
      </c>
      <c r="J2140" s="13" t="s">
        <v>495</v>
      </c>
      <c r="K2140" s="4">
        <v>2403</v>
      </c>
      <c r="L2140" s="4">
        <v>2</v>
      </c>
      <c r="M2140" s="14" t="s">
        <v>35</v>
      </c>
      <c r="N2140" s="15" t="s">
        <v>679</v>
      </c>
      <c r="O2140" s="15">
        <v>140.13919584196401</v>
      </c>
      <c r="P2140" s="15">
        <v>65.629522510000001</v>
      </c>
      <c r="Q2140" s="15">
        <f t="shared" si="397"/>
        <v>-74.509673331964009</v>
      </c>
      <c r="R2140" s="15">
        <f t="shared" si="398"/>
        <v>-53.168332302969048</v>
      </c>
      <c r="S2140" s="15">
        <v>58.144318963519197</v>
      </c>
      <c r="T2140" s="15">
        <v>41.372067401999999</v>
      </c>
      <c r="U2140" s="15">
        <f t="shared" si="399"/>
        <v>-16.772251561519198</v>
      </c>
      <c r="V2140" s="16">
        <f t="shared" si="400"/>
        <v>-28.845899067185588</v>
      </c>
      <c r="W2140" s="17">
        <f t="shared" si="401"/>
        <v>0.63200346699477383</v>
      </c>
      <c r="X2140" s="17">
        <f t="shared" si="401"/>
        <v>0.44969638480434782</v>
      </c>
      <c r="Y2140" s="16">
        <f t="shared" si="402"/>
        <v>-0.18230708219042602</v>
      </c>
      <c r="Z2140" s="15">
        <f t="shared" si="403"/>
        <v>-28.845899067185581</v>
      </c>
      <c r="AA2140" s="13">
        <v>140.47</v>
      </c>
      <c r="AB2140" s="13">
        <v>4115.57</v>
      </c>
      <c r="AC2140" s="13">
        <v>0</v>
      </c>
      <c r="AD2140" s="13">
        <v>2938.11</v>
      </c>
      <c r="AE2140" s="18">
        <f t="shared" si="404"/>
        <v>2.057785</v>
      </c>
      <c r="AF2140" s="18">
        <f t="shared" si="408"/>
        <v>1.4641984158803152</v>
      </c>
      <c r="AG2140" s="19">
        <f t="shared" si="405"/>
        <v>-0.59358658411968479</v>
      </c>
      <c r="AH2140" s="16">
        <f t="shared" si="406"/>
        <v>-28.845899067185581</v>
      </c>
      <c r="AI2140" s="16">
        <f t="shared" si="407"/>
        <v>1.4257815330052261</v>
      </c>
      <c r="AJ2140" s="44">
        <v>221112</v>
      </c>
      <c r="AK2140" s="15" t="s">
        <v>684</v>
      </c>
      <c r="AL2140" s="14" t="s">
        <v>102</v>
      </c>
      <c r="AM2140" s="39" t="s">
        <v>65</v>
      </c>
      <c r="AN2140" s="39" t="s">
        <v>59</v>
      </c>
      <c r="AO2140" s="39" t="s">
        <v>103</v>
      </c>
      <c r="AP2140" s="39" t="s">
        <v>104</v>
      </c>
      <c r="AQ2140" s="20"/>
      <c r="AR2140" s="20"/>
      <c r="AS2140" s="20"/>
      <c r="AT2140" s="20"/>
      <c r="AU2140" s="20"/>
      <c r="AV2140" s="20"/>
      <c r="AW2140" s="20"/>
      <c r="AX2140" s="20"/>
      <c r="AY2140" s="20"/>
      <c r="AZ2140" s="20"/>
      <c r="BA2140" s="20"/>
      <c r="BB2140" s="20"/>
    </row>
    <row r="2141" spans="1:54" ht="25.5" hidden="1" x14ac:dyDescent="0.25">
      <c r="A2141" s="40" t="s">
        <v>6</v>
      </c>
      <c r="B2141" s="13" t="s">
        <v>259</v>
      </c>
      <c r="C2141" s="13" t="s">
        <v>251</v>
      </c>
      <c r="D2141" s="13">
        <v>34021</v>
      </c>
      <c r="E2141" s="13">
        <v>61057</v>
      </c>
      <c r="F2141" s="13" t="s">
        <v>271</v>
      </c>
      <c r="G2141" s="13" t="s">
        <v>276</v>
      </c>
      <c r="H2141" s="13" t="s">
        <v>180</v>
      </c>
      <c r="I2141" s="13" t="s">
        <v>187</v>
      </c>
      <c r="J2141" s="13" t="s">
        <v>566</v>
      </c>
      <c r="K2141" s="4">
        <v>2408</v>
      </c>
      <c r="L2141" s="4">
        <v>1</v>
      </c>
      <c r="M2141" s="13" t="s">
        <v>36</v>
      </c>
      <c r="N2141" s="15" t="s">
        <v>679</v>
      </c>
      <c r="O2141" s="15">
        <v>227.32426215828201</v>
      </c>
      <c r="P2141" s="15">
        <v>119.31960960000001</v>
      </c>
      <c r="Q2141" s="15">
        <f t="shared" si="397"/>
        <v>-108.004652558282</v>
      </c>
      <c r="R2141" s="15">
        <f t="shared" si="398"/>
        <v>-47.511273778194521</v>
      </c>
      <c r="S2141" s="15">
        <v>135.5641477821942</v>
      </c>
      <c r="T2141" s="15">
        <v>68.435188025999992</v>
      </c>
      <c r="U2141" s="15">
        <f t="shared" si="399"/>
        <v>-67.128959756194206</v>
      </c>
      <c r="V2141" s="16">
        <f t="shared" si="400"/>
        <v>-49.518225028086164</v>
      </c>
      <c r="W2141" s="17">
        <f t="shared" si="401"/>
        <v>1.4735233454586325</v>
      </c>
      <c r="X2141" s="17">
        <f t="shared" si="401"/>
        <v>0.74386073941304343</v>
      </c>
      <c r="Y2141" s="16">
        <f t="shared" si="402"/>
        <v>-0.72966260604558908</v>
      </c>
      <c r="Z2141" s="15">
        <f t="shared" si="403"/>
        <v>-49.518225028086164</v>
      </c>
      <c r="AA2141" s="13">
        <v>227.3</v>
      </c>
      <c r="AB2141" s="13">
        <v>4178.17</v>
      </c>
      <c r="AC2141" s="13">
        <v>145.99</v>
      </c>
      <c r="AD2141" s="13">
        <v>0</v>
      </c>
      <c r="AE2141" s="18">
        <f t="shared" si="404"/>
        <v>2.0890849999999999</v>
      </c>
      <c r="AF2141" s="18">
        <f t="shared" si="408"/>
        <v>1.0546071886720061</v>
      </c>
      <c r="AG2141" s="19">
        <f t="shared" si="405"/>
        <v>-1.0344778113279938</v>
      </c>
      <c r="AH2141" s="16">
        <f t="shared" si="406"/>
        <v>-49.518225028086164</v>
      </c>
      <c r="AI2141" s="16">
        <f t="shared" si="407"/>
        <v>0.61556165454136735</v>
      </c>
      <c r="AJ2141" s="44">
        <v>221112</v>
      </c>
      <c r="AK2141" s="15" t="s">
        <v>684</v>
      </c>
      <c r="AL2141" s="14" t="s">
        <v>188</v>
      </c>
      <c r="AM2141" s="39" t="s">
        <v>65</v>
      </c>
      <c r="AN2141" s="39" t="s">
        <v>59</v>
      </c>
      <c r="AO2141" s="39" t="s">
        <v>189</v>
      </c>
      <c r="AP2141" s="39" t="s">
        <v>190</v>
      </c>
      <c r="AQ2141" s="20"/>
      <c r="AR2141" s="20"/>
      <c r="AS2141" s="20"/>
      <c r="AT2141" s="20"/>
      <c r="AU2141" s="20"/>
      <c r="AV2141" s="20"/>
      <c r="AW2141" s="20"/>
      <c r="AX2141" s="20"/>
      <c r="AY2141" s="20"/>
      <c r="AZ2141" s="20"/>
      <c r="BA2141" s="20"/>
      <c r="BB2141" s="20"/>
    </row>
    <row r="2142" spans="1:54" ht="25.5" hidden="1" x14ac:dyDescent="0.25">
      <c r="A2142" s="40" t="s">
        <v>4</v>
      </c>
      <c r="B2142" s="13" t="s">
        <v>256</v>
      </c>
      <c r="C2142" s="13" t="s">
        <v>251</v>
      </c>
      <c r="D2142" s="13">
        <v>34015</v>
      </c>
      <c r="E2142" s="13">
        <v>55834</v>
      </c>
      <c r="F2142" s="13" t="s">
        <v>271</v>
      </c>
      <c r="G2142" s="13" t="s">
        <v>276</v>
      </c>
      <c r="H2142" s="13" t="s">
        <v>178</v>
      </c>
      <c r="I2142" s="13" t="s">
        <v>179</v>
      </c>
      <c r="J2142" s="13" t="s">
        <v>563</v>
      </c>
      <c r="K2142" s="4">
        <v>10043</v>
      </c>
      <c r="L2142" s="4">
        <v>1001</v>
      </c>
      <c r="M2142" s="13" t="s">
        <v>36</v>
      </c>
      <c r="N2142" s="15" t="s">
        <v>679</v>
      </c>
      <c r="O2142" s="15">
        <v>641.80652670764505</v>
      </c>
      <c r="P2142" s="15">
        <v>377.00855710000002</v>
      </c>
      <c r="Q2142" s="15">
        <f t="shared" si="397"/>
        <v>-264.79796960764503</v>
      </c>
      <c r="R2142" s="15">
        <f t="shared" si="398"/>
        <v>-41.258223247746045</v>
      </c>
      <c r="S2142" s="15">
        <v>287.54759492497237</v>
      </c>
      <c r="T2142" s="15">
        <v>169.55210449</v>
      </c>
      <c r="U2142" s="15">
        <f t="shared" si="399"/>
        <v>-117.99549043497237</v>
      </c>
      <c r="V2142" s="16">
        <f t="shared" si="400"/>
        <v>-41.035116452898883</v>
      </c>
      <c r="W2142" s="17">
        <f t="shared" si="401"/>
        <v>3.1255173361410042</v>
      </c>
      <c r="X2142" s="17">
        <f t="shared" si="401"/>
        <v>1.8429576575</v>
      </c>
      <c r="Y2142" s="16">
        <f t="shared" si="402"/>
        <v>-1.2825596786410043</v>
      </c>
      <c r="Z2142" s="15">
        <f t="shared" si="403"/>
        <v>-41.03511645289889</v>
      </c>
      <c r="AA2142" s="13">
        <v>650.91</v>
      </c>
      <c r="AB2142" s="13">
        <v>4613</v>
      </c>
      <c r="AC2142" s="13">
        <v>309</v>
      </c>
      <c r="AD2142" s="13">
        <v>0</v>
      </c>
      <c r="AE2142" s="18">
        <f t="shared" si="404"/>
        <v>2.3065000000000002</v>
      </c>
      <c r="AF2142" s="18">
        <f t="shared" si="408"/>
        <v>1.3600250390138873</v>
      </c>
      <c r="AG2142" s="19">
        <f t="shared" si="405"/>
        <v>-0.94647496098611295</v>
      </c>
      <c r="AH2142" s="16">
        <f t="shared" si="406"/>
        <v>-41.03511645289889</v>
      </c>
      <c r="AI2142" s="16">
        <f t="shared" si="407"/>
        <v>-0.81901733614100403</v>
      </c>
      <c r="AJ2142" s="44">
        <v>221112</v>
      </c>
      <c r="AK2142" s="15" t="s">
        <v>684</v>
      </c>
      <c r="AL2142" s="14" t="s">
        <v>102</v>
      </c>
      <c r="AM2142" s="39" t="s">
        <v>65</v>
      </c>
      <c r="AN2142" s="39" t="s">
        <v>59</v>
      </c>
      <c r="AO2142" s="39" t="s">
        <v>103</v>
      </c>
      <c r="AP2142" s="39" t="s">
        <v>104</v>
      </c>
      <c r="AQ2142" s="20"/>
      <c r="AR2142" s="20"/>
      <c r="AS2142" s="20"/>
      <c r="AT2142" s="20"/>
      <c r="AU2142" s="20"/>
      <c r="AV2142" s="20"/>
      <c r="AW2142" s="20"/>
      <c r="AX2142" s="20"/>
      <c r="AY2142" s="20"/>
      <c r="AZ2142" s="20"/>
      <c r="BA2142" s="20"/>
      <c r="BB2142" s="20"/>
    </row>
    <row r="2143" spans="1:54" ht="25.5" hidden="1" x14ac:dyDescent="0.25">
      <c r="A2143" s="39" t="s">
        <v>30</v>
      </c>
      <c r="B2143" s="13" t="s">
        <v>260</v>
      </c>
      <c r="C2143" s="13" t="s">
        <v>252</v>
      </c>
      <c r="D2143" s="13">
        <v>34023</v>
      </c>
      <c r="E2143" s="13">
        <v>17824</v>
      </c>
      <c r="F2143" s="13" t="s">
        <v>278</v>
      </c>
      <c r="G2143" s="13" t="s">
        <v>276</v>
      </c>
      <c r="H2143" s="13" t="s">
        <v>126</v>
      </c>
      <c r="I2143" s="13" t="s">
        <v>127</v>
      </c>
      <c r="J2143" s="13" t="s">
        <v>406</v>
      </c>
      <c r="K2143" s="4">
        <v>2400</v>
      </c>
      <c r="L2143" s="4">
        <v>17001</v>
      </c>
      <c r="M2143" s="14" t="s">
        <v>35</v>
      </c>
      <c r="N2143" s="15" t="s">
        <v>679</v>
      </c>
      <c r="O2143" s="15">
        <v>42.347491708079502</v>
      </c>
      <c r="P2143" s="15">
        <v>0</v>
      </c>
      <c r="Q2143" s="15">
        <f t="shared" si="397"/>
        <v>-42.347491708079502</v>
      </c>
      <c r="R2143" s="15">
        <f t="shared" si="398"/>
        <v>-100</v>
      </c>
      <c r="S2143" s="15">
        <v>22.689125487713923</v>
      </c>
      <c r="T2143" s="15">
        <v>0</v>
      </c>
      <c r="U2143" s="15">
        <f t="shared" si="399"/>
        <v>-22.689125487713923</v>
      </c>
      <c r="V2143" s="16">
        <f t="shared" si="400"/>
        <v>-100</v>
      </c>
      <c r="W2143" s="17">
        <f t="shared" si="401"/>
        <v>0.24662092921428178</v>
      </c>
      <c r="X2143" s="17">
        <f t="shared" si="401"/>
        <v>0</v>
      </c>
      <c r="Y2143" s="16">
        <f t="shared" si="402"/>
        <v>-0.24662092921428178</v>
      </c>
      <c r="Z2143" s="15">
        <f t="shared" si="403"/>
        <v>-100</v>
      </c>
      <c r="AA2143" s="13">
        <v>21.18</v>
      </c>
      <c r="AB2143" s="13">
        <v>4710.93</v>
      </c>
      <c r="AC2143" s="13">
        <v>0</v>
      </c>
      <c r="AD2143" s="13">
        <v>481.21</v>
      </c>
      <c r="AE2143" s="18">
        <f t="shared" si="404"/>
        <v>2.3554650000000001</v>
      </c>
      <c r="AF2143" s="18">
        <f t="shared" si="408"/>
        <v>0</v>
      </c>
      <c r="AG2143" s="19">
        <f t="shared" si="405"/>
        <v>-2.3554650000000001</v>
      </c>
      <c r="AH2143" s="16">
        <f t="shared" si="406"/>
        <v>-100</v>
      </c>
      <c r="AI2143" s="16">
        <f t="shared" si="407"/>
        <v>2.1088440707857186</v>
      </c>
      <c r="AJ2143" s="44">
        <v>221112</v>
      </c>
      <c r="AK2143" s="15" t="s">
        <v>686</v>
      </c>
      <c r="AL2143" s="14" t="s">
        <v>57</v>
      </c>
      <c r="AM2143" s="39" t="s">
        <v>58</v>
      </c>
      <c r="AN2143" s="39" t="s">
        <v>59</v>
      </c>
      <c r="AO2143" s="39" t="s">
        <v>60</v>
      </c>
      <c r="AP2143" s="39" t="s">
        <v>61</v>
      </c>
      <c r="AQ2143" s="20"/>
      <c r="AR2143" s="20"/>
      <c r="AS2143" s="20"/>
      <c r="AT2143" s="20"/>
      <c r="AU2143" s="20"/>
      <c r="AV2143" s="20"/>
      <c r="AW2143" s="20"/>
      <c r="AX2143" s="20"/>
      <c r="AY2143" s="20"/>
      <c r="AZ2143" s="20"/>
      <c r="BA2143" s="20"/>
      <c r="BB2143" s="20"/>
    </row>
    <row r="2144" spans="1:54" ht="25.5" hidden="1" x14ac:dyDescent="0.25">
      <c r="A2144" s="40" t="s">
        <v>2</v>
      </c>
      <c r="B2144" s="13" t="s">
        <v>21</v>
      </c>
      <c r="C2144" s="13" t="s">
        <v>251</v>
      </c>
      <c r="D2144" s="13">
        <v>34033</v>
      </c>
      <c r="E2144" s="13">
        <v>65495</v>
      </c>
      <c r="F2144" s="13" t="s">
        <v>271</v>
      </c>
      <c r="G2144" s="13" t="s">
        <v>276</v>
      </c>
      <c r="H2144" s="13" t="s">
        <v>119</v>
      </c>
      <c r="I2144" s="13" t="s">
        <v>123</v>
      </c>
      <c r="J2144" s="13" t="s">
        <v>397</v>
      </c>
      <c r="K2144" s="4">
        <v>2384</v>
      </c>
      <c r="L2144" s="4">
        <v>1</v>
      </c>
      <c r="M2144" s="13" t="s">
        <v>36</v>
      </c>
      <c r="N2144" s="15" t="s">
        <v>679</v>
      </c>
      <c r="O2144" s="15">
        <v>33.068560817790797</v>
      </c>
      <c r="P2144" s="15">
        <v>0</v>
      </c>
      <c r="Q2144" s="15">
        <f t="shared" si="397"/>
        <v>-33.068560817790797</v>
      </c>
      <c r="R2144" s="15">
        <f t="shared" si="398"/>
        <v>-100</v>
      </c>
      <c r="S2144" s="15">
        <v>32.339746621825348</v>
      </c>
      <c r="T2144" s="15">
        <v>0</v>
      </c>
      <c r="U2144" s="15">
        <f t="shared" si="399"/>
        <v>-32.339746621825348</v>
      </c>
      <c r="V2144" s="16">
        <f t="shared" si="400"/>
        <v>-100</v>
      </c>
      <c r="W2144" s="17">
        <f t="shared" si="401"/>
        <v>0.35151898501984075</v>
      </c>
      <c r="X2144" s="17">
        <f t="shared" si="401"/>
        <v>0</v>
      </c>
      <c r="Y2144" s="16">
        <f t="shared" si="402"/>
        <v>-0.35151898501984075</v>
      </c>
      <c r="Z2144" s="15">
        <f t="shared" si="403"/>
        <v>-100</v>
      </c>
      <c r="AA2144" s="13">
        <v>33.1</v>
      </c>
      <c r="AB2144" s="13">
        <v>5733.46</v>
      </c>
      <c r="AC2144" s="13">
        <v>33.1</v>
      </c>
      <c r="AD2144" s="13">
        <v>0</v>
      </c>
      <c r="AE2144" s="18">
        <f t="shared" si="404"/>
        <v>2.86673</v>
      </c>
      <c r="AF2144" s="18">
        <f t="shared" si="408"/>
        <v>0</v>
      </c>
      <c r="AG2144" s="19">
        <f t="shared" si="405"/>
        <v>-2.86673</v>
      </c>
      <c r="AH2144" s="16">
        <f t="shared" si="406"/>
        <v>-100</v>
      </c>
      <c r="AI2144" s="16">
        <f t="shared" si="407"/>
        <v>2.5152110149801592</v>
      </c>
      <c r="AJ2144" s="44">
        <v>221112</v>
      </c>
      <c r="AK2144" s="15" t="s">
        <v>685</v>
      </c>
      <c r="AL2144" s="14" t="s">
        <v>121</v>
      </c>
      <c r="AM2144" s="39" t="s">
        <v>65</v>
      </c>
      <c r="AN2144" s="39" t="s">
        <v>59</v>
      </c>
      <c r="AO2144" s="39" t="s">
        <v>60</v>
      </c>
      <c r="AP2144" s="39" t="s">
        <v>122</v>
      </c>
      <c r="AQ2144" s="20"/>
      <c r="AR2144" s="20"/>
      <c r="AS2144" s="20"/>
      <c r="AT2144" s="20"/>
      <c r="AU2144" s="20"/>
      <c r="AV2144" s="20"/>
      <c r="AW2144" s="20"/>
      <c r="AX2144" s="20"/>
      <c r="AY2144" s="20"/>
      <c r="AZ2144" s="20"/>
      <c r="BA2144" s="20"/>
      <c r="BB2144" s="20"/>
    </row>
    <row r="2145" spans="1:54" ht="25.5" hidden="1" x14ac:dyDescent="0.25">
      <c r="A2145" s="39" t="s">
        <v>30</v>
      </c>
      <c r="B2145" s="13" t="s">
        <v>260</v>
      </c>
      <c r="C2145" s="13" t="s">
        <v>252</v>
      </c>
      <c r="D2145" s="13">
        <v>34023</v>
      </c>
      <c r="E2145" s="13">
        <v>17824</v>
      </c>
      <c r="F2145" s="13" t="s">
        <v>278</v>
      </c>
      <c r="G2145" s="13" t="s">
        <v>331</v>
      </c>
      <c r="H2145" s="13" t="s">
        <v>126</v>
      </c>
      <c r="I2145" s="13" t="s">
        <v>127</v>
      </c>
      <c r="J2145" s="13" t="s">
        <v>403</v>
      </c>
      <c r="K2145" s="4">
        <v>2400</v>
      </c>
      <c r="L2145" s="4">
        <v>21001</v>
      </c>
      <c r="M2145" s="14" t="s">
        <v>35</v>
      </c>
      <c r="N2145" s="15" t="s">
        <v>679</v>
      </c>
      <c r="O2145" s="15">
        <v>38.303832297569301</v>
      </c>
      <c r="P2145" s="15">
        <v>0</v>
      </c>
      <c r="Q2145" s="15">
        <f t="shared" si="397"/>
        <v>-38.303832297569301</v>
      </c>
      <c r="R2145" s="15">
        <f t="shared" si="398"/>
        <v>-100</v>
      </c>
      <c r="S2145" s="15">
        <v>22.40468436563139</v>
      </c>
      <c r="T2145" s="15">
        <v>0</v>
      </c>
      <c r="U2145" s="15">
        <f t="shared" si="399"/>
        <v>-22.40468436563139</v>
      </c>
      <c r="V2145" s="16">
        <f t="shared" si="400"/>
        <v>-100</v>
      </c>
      <c r="W2145" s="17">
        <f t="shared" si="401"/>
        <v>0.24352917788729772</v>
      </c>
      <c r="X2145" s="17">
        <f t="shared" si="401"/>
        <v>0</v>
      </c>
      <c r="Y2145" s="16">
        <f t="shared" si="402"/>
        <v>-0.24352917788729772</v>
      </c>
      <c r="Z2145" s="15">
        <f t="shared" si="403"/>
        <v>-100</v>
      </c>
      <c r="AA2145" s="13">
        <v>19.149999999999999</v>
      </c>
      <c r="AB2145" s="13">
        <v>5955.34</v>
      </c>
      <c r="AC2145" s="13">
        <v>0</v>
      </c>
      <c r="AD2145" s="13">
        <v>503.07</v>
      </c>
      <c r="AE2145" s="18">
        <f t="shared" si="404"/>
        <v>2.9776700000000003</v>
      </c>
      <c r="AF2145" s="18">
        <f t="shared" si="408"/>
        <v>0</v>
      </c>
      <c r="AG2145" s="19">
        <f t="shared" si="405"/>
        <v>-2.9776700000000003</v>
      </c>
      <c r="AH2145" s="16">
        <f t="shared" si="406"/>
        <v>-100</v>
      </c>
      <c r="AI2145" s="16">
        <f t="shared" si="407"/>
        <v>2.7341408221127024</v>
      </c>
      <c r="AJ2145" s="44">
        <v>221112</v>
      </c>
      <c r="AK2145" s="15" t="s">
        <v>686</v>
      </c>
      <c r="AL2145" s="14" t="s">
        <v>57</v>
      </c>
      <c r="AM2145" s="39" t="s">
        <v>58</v>
      </c>
      <c r="AN2145" s="39" t="s">
        <v>59</v>
      </c>
      <c r="AO2145" s="39" t="s">
        <v>60</v>
      </c>
      <c r="AP2145" s="39" t="s">
        <v>61</v>
      </c>
      <c r="AQ2145" s="20"/>
      <c r="AR2145" s="20"/>
      <c r="AS2145" s="20"/>
      <c r="AT2145" s="20"/>
      <c r="AU2145" s="20"/>
      <c r="AV2145" s="20"/>
      <c r="AW2145" s="20"/>
      <c r="AX2145" s="20"/>
      <c r="AY2145" s="20"/>
      <c r="AZ2145" s="20"/>
      <c r="BA2145" s="20"/>
      <c r="BB2145" s="20"/>
    </row>
    <row r="2146" spans="1:54" ht="25.5" hidden="1" x14ac:dyDescent="0.25">
      <c r="A2146" s="39" t="s">
        <v>30</v>
      </c>
      <c r="B2146" s="13" t="s">
        <v>260</v>
      </c>
      <c r="C2146" s="13" t="s">
        <v>252</v>
      </c>
      <c r="D2146" s="13">
        <v>34023</v>
      </c>
      <c r="E2146" s="13">
        <v>17824</v>
      </c>
      <c r="F2146" s="13" t="s">
        <v>278</v>
      </c>
      <c r="G2146" s="13" t="s">
        <v>313</v>
      </c>
      <c r="H2146" s="13" t="s">
        <v>126</v>
      </c>
      <c r="I2146" s="13" t="s">
        <v>127</v>
      </c>
      <c r="J2146" s="13" t="s">
        <v>401</v>
      </c>
      <c r="K2146" s="4">
        <v>2400</v>
      </c>
      <c r="L2146" s="4">
        <v>19001</v>
      </c>
      <c r="M2146" s="14" t="s">
        <v>35</v>
      </c>
      <c r="N2146" s="15" t="s">
        <v>679</v>
      </c>
      <c r="O2146" s="15">
        <v>45.129736495040802</v>
      </c>
      <c r="P2146" s="15">
        <v>0</v>
      </c>
      <c r="Q2146" s="15">
        <f t="shared" si="397"/>
        <v>-45.129736495040802</v>
      </c>
      <c r="R2146" s="15">
        <f t="shared" si="398"/>
        <v>-100</v>
      </c>
      <c r="S2146" s="15">
        <v>24.440232632701719</v>
      </c>
      <c r="T2146" s="15">
        <v>0</v>
      </c>
      <c r="U2146" s="15">
        <f t="shared" si="399"/>
        <v>-24.440232632701719</v>
      </c>
      <c r="V2146" s="16">
        <f t="shared" si="400"/>
        <v>-100</v>
      </c>
      <c r="W2146" s="17">
        <f t="shared" si="401"/>
        <v>0.26565470252936652</v>
      </c>
      <c r="X2146" s="17">
        <f t="shared" si="401"/>
        <v>0</v>
      </c>
      <c r="Y2146" s="16">
        <f t="shared" si="402"/>
        <v>-0.26565470252936652</v>
      </c>
      <c r="Z2146" s="15">
        <f t="shared" si="403"/>
        <v>-100</v>
      </c>
      <c r="AA2146" s="13">
        <v>22.57</v>
      </c>
      <c r="AB2146" s="13">
        <v>6339.02</v>
      </c>
      <c r="AC2146" s="13">
        <v>0</v>
      </c>
      <c r="AD2146" s="13">
        <v>485.43</v>
      </c>
      <c r="AE2146" s="18">
        <f t="shared" si="404"/>
        <v>3.1695100000000003</v>
      </c>
      <c r="AF2146" s="18">
        <f t="shared" si="408"/>
        <v>0</v>
      </c>
      <c r="AG2146" s="19">
        <f t="shared" si="405"/>
        <v>-3.1695100000000003</v>
      </c>
      <c r="AH2146" s="16">
        <f t="shared" si="406"/>
        <v>-100</v>
      </c>
      <c r="AI2146" s="16">
        <f t="shared" si="407"/>
        <v>2.903855297470634</v>
      </c>
      <c r="AJ2146" s="44">
        <v>221112</v>
      </c>
      <c r="AK2146" s="15" t="s">
        <v>686</v>
      </c>
      <c r="AL2146" s="14" t="s">
        <v>57</v>
      </c>
      <c r="AM2146" s="39" t="s">
        <v>58</v>
      </c>
      <c r="AN2146" s="39" t="s">
        <v>59</v>
      </c>
      <c r="AO2146" s="39" t="s">
        <v>60</v>
      </c>
      <c r="AP2146" s="39" t="s">
        <v>61</v>
      </c>
      <c r="AQ2146" s="20"/>
      <c r="AR2146" s="20"/>
      <c r="AS2146" s="20"/>
      <c r="AT2146" s="20"/>
      <c r="AU2146" s="20"/>
      <c r="AV2146" s="20"/>
      <c r="AW2146" s="20"/>
      <c r="AX2146" s="20"/>
      <c r="AY2146" s="20"/>
      <c r="AZ2146" s="20"/>
      <c r="BA2146" s="20"/>
      <c r="BB2146" s="20"/>
    </row>
    <row r="2147" spans="1:54" ht="25.5" hidden="1" x14ac:dyDescent="0.25">
      <c r="A2147" s="40" t="s">
        <v>1</v>
      </c>
      <c r="B2147" s="13" t="s">
        <v>255</v>
      </c>
      <c r="C2147" s="13" t="s">
        <v>251</v>
      </c>
      <c r="D2147" s="13">
        <v>34009</v>
      </c>
      <c r="E2147" s="13">
        <v>73242</v>
      </c>
      <c r="F2147" s="13" t="s">
        <v>271</v>
      </c>
      <c r="G2147" s="13" t="s">
        <v>276</v>
      </c>
      <c r="H2147" s="13" t="s">
        <v>62</v>
      </c>
      <c r="I2147" s="13" t="s">
        <v>72</v>
      </c>
      <c r="J2147" s="13" t="s">
        <v>282</v>
      </c>
      <c r="K2147" s="4">
        <v>2378</v>
      </c>
      <c r="L2147" s="4">
        <v>1</v>
      </c>
      <c r="M2147" s="13" t="s">
        <v>36</v>
      </c>
      <c r="N2147" s="15" t="s">
        <v>679</v>
      </c>
      <c r="O2147" s="15">
        <v>173.85642000049299</v>
      </c>
      <c r="P2147" s="15">
        <v>0</v>
      </c>
      <c r="Q2147" s="15">
        <f t="shared" si="397"/>
        <v>-173.85642000049299</v>
      </c>
      <c r="R2147" s="15">
        <f t="shared" si="398"/>
        <v>-100</v>
      </c>
      <c r="S2147" s="15">
        <v>164.47272851050889</v>
      </c>
      <c r="T2147" s="15">
        <v>0</v>
      </c>
      <c r="U2147" s="15">
        <f t="shared" si="399"/>
        <v>-164.47272851050889</v>
      </c>
      <c r="V2147" s="16">
        <f t="shared" si="400"/>
        <v>-100</v>
      </c>
      <c r="W2147" s="17">
        <f t="shared" si="401"/>
        <v>1.7877470490272704</v>
      </c>
      <c r="X2147" s="17">
        <f t="shared" si="401"/>
        <v>0</v>
      </c>
      <c r="Y2147" s="16">
        <f t="shared" si="402"/>
        <v>-1.7877470490272704</v>
      </c>
      <c r="Z2147" s="15">
        <f t="shared" si="403"/>
        <v>-100</v>
      </c>
      <c r="AA2147" s="13">
        <v>174</v>
      </c>
      <c r="AB2147" s="13">
        <v>9658.82</v>
      </c>
      <c r="AC2147" s="13">
        <v>174</v>
      </c>
      <c r="AD2147" s="13">
        <v>0</v>
      </c>
      <c r="AE2147" s="18">
        <f t="shared" si="404"/>
        <v>4.8294100000000002</v>
      </c>
      <c r="AF2147" s="18">
        <f t="shared" si="408"/>
        <v>0</v>
      </c>
      <c r="AG2147" s="19">
        <f t="shared" si="405"/>
        <v>-4.8294100000000002</v>
      </c>
      <c r="AH2147" s="16">
        <f t="shared" si="406"/>
        <v>-100</v>
      </c>
      <c r="AI2147" s="16">
        <f t="shared" si="407"/>
        <v>3.0416629509727295</v>
      </c>
      <c r="AJ2147" s="44">
        <v>221112</v>
      </c>
      <c r="AK2147" s="15" t="s">
        <v>684</v>
      </c>
      <c r="AL2147" s="14" t="s">
        <v>69</v>
      </c>
      <c r="AM2147" s="39" t="s">
        <v>65</v>
      </c>
      <c r="AN2147" s="39" t="s">
        <v>59</v>
      </c>
      <c r="AO2147" s="39" t="s">
        <v>70</v>
      </c>
      <c r="AP2147" s="39" t="s">
        <v>71</v>
      </c>
      <c r="AQ2147" s="20"/>
      <c r="AR2147" s="20"/>
      <c r="AS2147" s="20"/>
      <c r="AT2147" s="20"/>
      <c r="AU2147" s="20"/>
      <c r="AV2147" s="20"/>
      <c r="AW2147" s="20"/>
      <c r="AX2147" s="20"/>
      <c r="AY2147" s="20"/>
      <c r="AZ2147" s="20"/>
      <c r="BA2147" s="20"/>
      <c r="BB2147" s="20"/>
    </row>
    <row r="2148" spans="1:54" ht="25.5" hidden="1" x14ac:dyDescent="0.25">
      <c r="A2148" s="40" t="s">
        <v>1</v>
      </c>
      <c r="B2148" s="13" t="s">
        <v>255</v>
      </c>
      <c r="C2148" s="13" t="s">
        <v>251</v>
      </c>
      <c r="D2148" s="13">
        <v>34009</v>
      </c>
      <c r="E2148" s="13">
        <v>73242</v>
      </c>
      <c r="F2148" s="13" t="s">
        <v>280</v>
      </c>
      <c r="G2148" s="13" t="s">
        <v>276</v>
      </c>
      <c r="H2148" s="13" t="s">
        <v>62</v>
      </c>
      <c r="I2148" s="13" t="s">
        <v>68</v>
      </c>
      <c r="J2148" s="13" t="s">
        <v>281</v>
      </c>
      <c r="K2148" s="4">
        <v>2378</v>
      </c>
      <c r="L2148" s="4">
        <v>2</v>
      </c>
      <c r="M2148" s="13" t="s">
        <v>36</v>
      </c>
      <c r="N2148" s="15" t="s">
        <v>679</v>
      </c>
      <c r="O2148" s="15">
        <v>375.82023668422602</v>
      </c>
      <c r="P2148" s="15">
        <v>354.60427010000001</v>
      </c>
      <c r="Q2148" s="15">
        <f t="shared" si="397"/>
        <v>-21.21596658422601</v>
      </c>
      <c r="R2148" s="15">
        <f t="shared" si="398"/>
        <v>-5.6452432608231842</v>
      </c>
      <c r="S2148" s="15">
        <v>204.89626137587339</v>
      </c>
      <c r="T2148" s="15">
        <v>191.83791703</v>
      </c>
      <c r="U2148" s="15">
        <f t="shared" si="399"/>
        <v>-13.058344345873394</v>
      </c>
      <c r="V2148" s="16">
        <f t="shared" si="400"/>
        <v>-6.3731491527404804</v>
      </c>
      <c r="W2148" s="17">
        <f t="shared" si="401"/>
        <v>2.2271332758247109</v>
      </c>
      <c r="X2148" s="17">
        <f t="shared" si="401"/>
        <v>2.085194750326087</v>
      </c>
      <c r="Y2148" s="16">
        <f t="shared" si="402"/>
        <v>-0.14193852549862385</v>
      </c>
      <c r="Z2148" s="15">
        <f t="shared" si="403"/>
        <v>-6.3731491527404787</v>
      </c>
      <c r="AA2148" s="13">
        <v>378.7</v>
      </c>
      <c r="AB2148" s="13">
        <v>12100</v>
      </c>
      <c r="AC2148" s="13">
        <v>256.2</v>
      </c>
      <c r="AD2148" s="13">
        <v>0</v>
      </c>
      <c r="AE2148" s="18">
        <f t="shared" si="404"/>
        <v>6.05</v>
      </c>
      <c r="AF2148" s="18">
        <f t="shared" si="408"/>
        <v>5.6644244762592013</v>
      </c>
      <c r="AG2148" s="19">
        <f t="shared" si="405"/>
        <v>-0.38557552374079851</v>
      </c>
      <c r="AH2148" s="16">
        <f t="shared" si="406"/>
        <v>-6.3731491527404716</v>
      </c>
      <c r="AI2148" s="16">
        <f t="shared" si="407"/>
        <v>3.8228667241752889</v>
      </c>
      <c r="AJ2148" s="44">
        <v>221112</v>
      </c>
      <c r="AK2148" s="15" t="s">
        <v>684</v>
      </c>
      <c r="AL2148" s="14" t="s">
        <v>69</v>
      </c>
      <c r="AM2148" s="39" t="s">
        <v>65</v>
      </c>
      <c r="AN2148" s="39" t="s">
        <v>59</v>
      </c>
      <c r="AO2148" s="39" t="s">
        <v>70</v>
      </c>
      <c r="AP2148" s="39" t="s">
        <v>71</v>
      </c>
      <c r="AQ2148" s="20"/>
      <c r="AR2148" s="20"/>
      <c r="AS2148" s="20"/>
      <c r="AT2148" s="20"/>
      <c r="AU2148" s="20"/>
      <c r="AV2148" s="20"/>
      <c r="AW2148" s="20"/>
      <c r="AX2148" s="20"/>
      <c r="AY2148" s="20"/>
      <c r="AZ2148" s="20"/>
      <c r="BA2148" s="20"/>
      <c r="BB2148" s="20"/>
    </row>
    <row r="2149" spans="1:54" ht="25.5" x14ac:dyDescent="0.25">
      <c r="A2149" s="40" t="s">
        <v>3</v>
      </c>
      <c r="B2149" s="13" t="s">
        <v>257</v>
      </c>
      <c r="C2149" s="13" t="s">
        <v>252</v>
      </c>
      <c r="D2149" s="13">
        <v>34017</v>
      </c>
      <c r="E2149" s="13">
        <v>12202</v>
      </c>
      <c r="F2149" s="13" t="s">
        <v>280</v>
      </c>
      <c r="G2149" s="13" t="s">
        <v>276</v>
      </c>
      <c r="H2149" s="13" t="s">
        <v>153</v>
      </c>
      <c r="I2149" s="13" t="s">
        <v>154</v>
      </c>
      <c r="J2149" s="13" t="s">
        <v>495</v>
      </c>
      <c r="K2149" s="4">
        <v>2403</v>
      </c>
      <c r="L2149" s="4">
        <v>2</v>
      </c>
      <c r="M2149" s="13" t="s">
        <v>36</v>
      </c>
      <c r="N2149" s="15" t="s">
        <v>679</v>
      </c>
      <c r="O2149" s="15">
        <v>715.29460748355996</v>
      </c>
      <c r="P2149" s="15">
        <v>396.41887300000002</v>
      </c>
      <c r="Q2149" s="15">
        <f t="shared" si="397"/>
        <v>-318.87573448355994</v>
      </c>
      <c r="R2149" s="15">
        <f t="shared" si="398"/>
        <v>-44.579636299143893</v>
      </c>
      <c r="S2149" s="15">
        <v>290.72998218387477</v>
      </c>
      <c r="T2149" s="15">
        <v>249.89772450999999</v>
      </c>
      <c r="U2149" s="15">
        <f t="shared" si="399"/>
        <v>-40.832257673874778</v>
      </c>
      <c r="V2149" s="16">
        <f t="shared" si="400"/>
        <v>-14.044735725966525</v>
      </c>
      <c r="W2149" s="17">
        <f t="shared" si="401"/>
        <v>3.1601085019986388</v>
      </c>
      <c r="X2149" s="17">
        <f t="shared" si="401"/>
        <v>2.7162796142391303</v>
      </c>
      <c r="Y2149" s="16">
        <f t="shared" si="402"/>
        <v>-0.44382888775950846</v>
      </c>
      <c r="Z2149" s="15">
        <f t="shared" si="403"/>
        <v>-14.044735725966525</v>
      </c>
      <c r="AA2149" s="13">
        <v>715.91</v>
      </c>
      <c r="AB2149" s="13">
        <v>20533.060000000001</v>
      </c>
      <c r="AC2149" s="13">
        <v>192.42</v>
      </c>
      <c r="AD2149" s="13">
        <v>0</v>
      </c>
      <c r="AE2149" s="18">
        <f t="shared" si="404"/>
        <v>10.266530000000001</v>
      </c>
      <c r="AF2149" s="18">
        <f t="shared" si="408"/>
        <v>8.8246229932729303</v>
      </c>
      <c r="AG2149" s="19">
        <f t="shared" si="405"/>
        <v>-1.441907006727071</v>
      </c>
      <c r="AH2149" s="16">
        <f t="shared" si="406"/>
        <v>-14.044735725966524</v>
      </c>
      <c r="AI2149" s="16">
        <f t="shared" si="407"/>
        <v>7.106421498001362</v>
      </c>
      <c r="AJ2149" s="44">
        <v>221112</v>
      </c>
      <c r="AK2149" s="15" t="s">
        <v>684</v>
      </c>
      <c r="AL2149" s="14" t="s">
        <v>102</v>
      </c>
      <c r="AM2149" s="39" t="s">
        <v>65</v>
      </c>
      <c r="AN2149" s="39" t="s">
        <v>59</v>
      </c>
      <c r="AO2149" s="39" t="s">
        <v>103</v>
      </c>
      <c r="AP2149" s="39" t="s">
        <v>104</v>
      </c>
      <c r="AQ2149" s="20"/>
      <c r="AR2149" s="20"/>
      <c r="AS2149" s="20"/>
      <c r="AT2149" s="20"/>
      <c r="AU2149" s="20"/>
      <c r="AV2149" s="20"/>
      <c r="AW2149" s="20"/>
      <c r="AX2149" s="20"/>
      <c r="AY2149" s="20"/>
      <c r="AZ2149" s="20"/>
      <c r="BA2149" s="20"/>
      <c r="BB2149" s="20"/>
    </row>
    <row r="2150" spans="1:54" x14ac:dyDescent="0.25">
      <c r="A2150" s="41"/>
      <c r="M2150" s="21"/>
      <c r="W2150" s="24"/>
      <c r="AE2150" s="27"/>
      <c r="AF2150" s="18"/>
    </row>
    <row r="2151" spans="1:54" s="30" customFormat="1" x14ac:dyDescent="0.25">
      <c r="A2151" s="12" t="s">
        <v>675</v>
      </c>
      <c r="N2151" s="31"/>
      <c r="O2151" s="32">
        <f>SUBTOTAL(9,O8:O2150)</f>
        <v>3292.5537950108683</v>
      </c>
      <c r="P2151" s="32">
        <f>SUBTOTAL(9,P8:P2150)</f>
        <v>3176.2171920810006</v>
      </c>
      <c r="Q2151" s="32">
        <f>SUBTOTAL(9,Q8:Q2150)</f>
        <v>-116.33660292986892</v>
      </c>
      <c r="R2151" s="33">
        <f>IFERROR(((P2151-O2151)/O2151)*100,"NA")</f>
        <v>-3.5333242878567357</v>
      </c>
      <c r="S2151" s="32">
        <f>SUBTOTAL(9,S8:S2150)</f>
        <v>1240.2414719586031</v>
      </c>
      <c r="T2151" s="32">
        <f>SUBTOTAL(9,T8:T2150)</f>
        <v>1240.9955956369997</v>
      </c>
      <c r="U2151" s="32">
        <f>SUBTOTAL(9,U8:U2150)</f>
        <v>0.75412367839644645</v>
      </c>
      <c r="V2151" s="33">
        <f t="shared" ref="V2151" si="409">IFERROR(((T2151-S2151)/S2151)*100,"NA")</f>
        <v>6.0804584868917579E-2</v>
      </c>
      <c r="W2151" s="32">
        <f>SUBTOTAL(9,W8:W2150)</f>
        <v>13.480885564767428</v>
      </c>
      <c r="X2151" s="32">
        <f>SUBTOTAL(9,X8:X2150)</f>
        <v>13.489082561271738</v>
      </c>
      <c r="Y2151" s="32">
        <f>SUBTOTAL(9,Y8:Y2150)</f>
        <v>8.1969965043087734E-3</v>
      </c>
      <c r="Z2151" s="33">
        <f>IFERROR(((X2151-W2151)/W2151)*100,"NA")</f>
        <v>6.0804584868912978E-2</v>
      </c>
      <c r="AA2151" s="32">
        <f>SUBTOTAL(9,AA8:AA2150)</f>
        <v>3137.98</v>
      </c>
      <c r="AB2151" s="32">
        <f t="shared" ref="AB2151:AD2151" si="410">SUBTOTAL(9,AB8:AB2150)</f>
        <v>93024.67</v>
      </c>
      <c r="AC2151" s="32">
        <f t="shared" si="410"/>
        <v>1481.33</v>
      </c>
      <c r="AD2151" s="32">
        <f t="shared" si="410"/>
        <v>0</v>
      </c>
      <c r="AE2151" s="35">
        <f>SUBTOTAL(9,AE8:AE2150)</f>
        <v>46.512335</v>
      </c>
      <c r="AF2151" s="35">
        <f>SUBTOTAL(9,AF8:AF2150)</f>
        <v>33.174983557341882</v>
      </c>
      <c r="AG2151" s="36">
        <f>SUBTOTAL(9,AG8:AG2150)</f>
        <v>-13.33735144265812</v>
      </c>
      <c r="AH2151" s="33">
        <f>IFERROR(((AF2151-AE2151)/AE2151)*100,"NA")</f>
        <v>-28.674869672008761</v>
      </c>
      <c r="AI2151" s="32">
        <f>SUBTOTAL(9,AI8:AI2150)</f>
        <v>33.031449435232574</v>
      </c>
      <c r="AJ2151" s="31"/>
      <c r="AK2151" s="31"/>
      <c r="AM2151" s="12"/>
      <c r="AN2151" s="12"/>
      <c r="AO2151" s="12"/>
      <c r="AP2151" s="12"/>
    </row>
  </sheetData>
  <autoFilter ref="A7:BB2149" xr:uid="{00000000-0009-0000-0000-000007000000}">
    <filterColumn colId="2">
      <filters>
        <filter val="North"/>
      </filters>
    </filterColumn>
    <filterColumn colId="12">
      <filters>
        <filter val="NOX"/>
      </filters>
    </filterColumn>
  </autoFilter>
  <printOptions gridLines="1"/>
  <pageMargins left="0.2" right="0.2" top="0.25" bottom="0" header="0.3" footer="0.3"/>
  <pageSetup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T115"/>
  <sheetViews>
    <sheetView zoomScaleNormal="100" workbookViewId="0">
      <pane ySplit="6" topLeftCell="A7" activePane="bottomLeft" state="frozen"/>
      <selection pane="bottomLeft" activeCell="A7" sqref="A7"/>
    </sheetView>
  </sheetViews>
  <sheetFormatPr defaultColWidth="9.140625" defaultRowHeight="15" x14ac:dyDescent="0.25"/>
  <cols>
    <col min="1" max="1" width="17.5703125" style="42" customWidth="1"/>
    <col min="2" max="2" width="10.42578125" style="22" customWidth="1"/>
    <col min="3" max="3" width="7.140625" style="22" customWidth="1"/>
    <col min="4" max="4" width="7.28515625" style="22" customWidth="1"/>
    <col min="5" max="5" width="7.140625" style="22" customWidth="1"/>
    <col min="6" max="6" width="4.85546875" style="22" customWidth="1"/>
    <col min="7" max="8" width="9.7109375" style="22" customWidth="1"/>
    <col min="9" max="9" width="7.42578125" style="22" customWidth="1"/>
    <col min="10" max="10" width="6.7109375" style="22" customWidth="1"/>
    <col min="11" max="11" width="6.28515625" style="22" customWidth="1"/>
    <col min="12" max="12" width="6.28515625" style="23" customWidth="1"/>
    <col min="13" max="14" width="10.5703125" style="66" customWidth="1"/>
    <col min="15" max="16" width="10.42578125" style="67" customWidth="1"/>
    <col min="17" max="18" width="8.42578125" style="21" customWidth="1"/>
    <col min="19" max="19" width="9.42578125" style="21" customWidth="1"/>
    <col min="20" max="20" width="10.28515625" style="21" customWidth="1"/>
    <col min="21" max="21" width="9.7109375" style="21" customWidth="1"/>
    <col min="22" max="23" width="9.42578125" style="21" customWidth="1"/>
    <col min="24" max="24" width="9.7109375" style="22" customWidth="1"/>
    <col min="25" max="25" width="10.42578125" style="26" customWidth="1"/>
    <col min="26" max="26" width="11.28515625" style="26" customWidth="1"/>
    <col min="27" max="27" width="10.5703125" style="26" customWidth="1"/>
    <col min="28" max="28" width="10.85546875" style="26" customWidth="1"/>
    <col min="29" max="29" width="10.7109375" style="56" customWidth="1"/>
    <col min="30" max="30" width="17.42578125" style="55" customWidth="1"/>
    <col min="31" max="31" width="9.5703125" style="54" customWidth="1"/>
    <col min="32" max="32" width="10.42578125" style="54" customWidth="1"/>
    <col min="33" max="33" width="12" style="23" customWidth="1"/>
    <col min="34" max="34" width="10.42578125" style="23" customWidth="1"/>
    <col min="35" max="35" width="15.5703125" style="60" customWidth="1"/>
    <col min="36" max="16384" width="9.140625" style="21"/>
  </cols>
  <sheetData>
    <row r="1" spans="1:46" s="5" customFormat="1" x14ac:dyDescent="0.25">
      <c r="A1" s="37" t="s">
        <v>722</v>
      </c>
      <c r="B1" s="4"/>
      <c r="C1" s="4"/>
      <c r="D1" s="4"/>
      <c r="E1" s="4"/>
      <c r="F1" s="4"/>
      <c r="G1" s="4"/>
      <c r="H1" s="4"/>
      <c r="I1" s="4"/>
      <c r="J1" s="4"/>
      <c r="K1" s="4"/>
      <c r="L1" s="7"/>
      <c r="M1" s="61"/>
      <c r="N1" s="61"/>
      <c r="O1" s="62"/>
      <c r="P1" s="62"/>
      <c r="Q1" s="4"/>
      <c r="X1" s="4"/>
      <c r="Y1" s="4"/>
      <c r="Z1" s="4"/>
      <c r="AA1" s="4"/>
      <c r="AB1" s="4"/>
      <c r="AC1" s="52"/>
      <c r="AD1" s="70"/>
      <c r="AE1" s="51"/>
      <c r="AF1" s="51"/>
      <c r="AG1" s="7"/>
      <c r="AH1" s="7"/>
      <c r="AI1" s="1"/>
    </row>
    <row r="2" spans="1:46" s="5" customFormat="1" x14ac:dyDescent="0.25">
      <c r="A2" s="43" t="s">
        <v>704</v>
      </c>
      <c r="B2" s="4"/>
      <c r="C2" s="4"/>
      <c r="D2" s="4"/>
      <c r="E2" s="4"/>
      <c r="F2" s="4"/>
      <c r="G2" s="4"/>
      <c r="H2" s="4"/>
      <c r="I2" s="4"/>
      <c r="J2" s="4"/>
      <c r="K2" s="4"/>
      <c r="L2" s="3"/>
      <c r="M2" s="61"/>
      <c r="N2" s="61"/>
      <c r="O2" s="62"/>
      <c r="P2" s="62"/>
      <c r="Q2" s="4"/>
      <c r="X2" s="4"/>
      <c r="Y2" s="4"/>
      <c r="Z2" s="4"/>
      <c r="AA2" s="4"/>
      <c r="AB2" s="4"/>
      <c r="AC2" s="52"/>
      <c r="AD2" s="70"/>
      <c r="AE2" s="52"/>
      <c r="AF2" s="52"/>
      <c r="AG2" s="3"/>
      <c r="AH2" s="3"/>
      <c r="AI2" s="1"/>
    </row>
    <row r="3" spans="1:46" s="5" customFormat="1" ht="27.95" customHeight="1" x14ac:dyDescent="0.25">
      <c r="B3" s="4"/>
      <c r="C3" s="4"/>
      <c r="D3" s="4"/>
      <c r="E3" s="3" t="s">
        <v>724</v>
      </c>
      <c r="F3" s="3" t="s">
        <v>724</v>
      </c>
      <c r="G3" s="3" t="s">
        <v>709</v>
      </c>
      <c r="H3" s="3" t="s">
        <v>709</v>
      </c>
      <c r="I3" s="3" t="s">
        <v>708</v>
      </c>
      <c r="J3" s="3" t="s">
        <v>708</v>
      </c>
      <c r="K3" s="4"/>
      <c r="L3" s="3"/>
      <c r="M3" s="63" t="s">
        <v>695</v>
      </c>
      <c r="N3" s="63" t="s">
        <v>695</v>
      </c>
      <c r="O3" s="64" t="s">
        <v>695</v>
      </c>
      <c r="P3" s="64" t="s">
        <v>695</v>
      </c>
      <c r="Q3" s="1" t="s">
        <v>703</v>
      </c>
      <c r="R3" s="1" t="s">
        <v>702</v>
      </c>
      <c r="S3" s="1" t="s">
        <v>659</v>
      </c>
      <c r="T3" s="1" t="s">
        <v>659</v>
      </c>
      <c r="U3" s="1" t="s">
        <v>703</v>
      </c>
      <c r="V3" s="1" t="s">
        <v>702</v>
      </c>
      <c r="W3" s="1" t="s">
        <v>659</v>
      </c>
      <c r="X3" s="3" t="s">
        <v>659</v>
      </c>
      <c r="Y3" s="3" t="s">
        <v>660</v>
      </c>
      <c r="Z3" s="3" t="s">
        <v>660</v>
      </c>
      <c r="AA3" s="3" t="s">
        <v>660</v>
      </c>
      <c r="AB3" s="3" t="s">
        <v>660</v>
      </c>
      <c r="AC3" s="52" t="s">
        <v>660</v>
      </c>
      <c r="AD3" s="70" t="s">
        <v>662</v>
      </c>
      <c r="AE3" s="52" t="s">
        <v>662</v>
      </c>
      <c r="AF3" s="52" t="s">
        <v>662</v>
      </c>
      <c r="AG3" s="3"/>
      <c r="AH3" s="3"/>
      <c r="AI3" s="1" t="s">
        <v>697</v>
      </c>
    </row>
    <row r="4" spans="1:46" s="5" customFormat="1" ht="13.5" customHeight="1" x14ac:dyDescent="0.25">
      <c r="A4" s="38"/>
      <c r="B4" s="4"/>
      <c r="C4" s="4"/>
      <c r="D4" s="4"/>
      <c r="E4" s="4"/>
      <c r="F4" s="4"/>
      <c r="G4" s="4"/>
      <c r="H4" s="4"/>
      <c r="I4" s="4"/>
      <c r="J4" s="4"/>
      <c r="K4" s="4"/>
      <c r="L4" s="1"/>
      <c r="M4" s="63">
        <v>2011</v>
      </c>
      <c r="N4" s="63">
        <v>2016</v>
      </c>
      <c r="O4" s="64">
        <v>2011</v>
      </c>
      <c r="P4" s="64">
        <v>2016</v>
      </c>
      <c r="Q4" s="1">
        <v>2011</v>
      </c>
      <c r="R4" s="1">
        <v>2017</v>
      </c>
      <c r="S4" s="1" t="s">
        <v>671</v>
      </c>
      <c r="T4" s="1" t="s">
        <v>671</v>
      </c>
      <c r="U4" s="1">
        <v>2011</v>
      </c>
      <c r="V4" s="1">
        <v>2017</v>
      </c>
      <c r="W4" s="1" t="s">
        <v>671</v>
      </c>
      <c r="X4" s="1" t="s">
        <v>671</v>
      </c>
      <c r="Y4" s="3">
        <v>2011</v>
      </c>
      <c r="Z4" s="3">
        <v>2011</v>
      </c>
      <c r="AA4" s="3">
        <v>2011</v>
      </c>
      <c r="AB4" s="3">
        <v>2011</v>
      </c>
      <c r="AC4" s="52">
        <v>2011</v>
      </c>
      <c r="AD4" s="72">
        <v>2017</v>
      </c>
      <c r="AE4" s="52" t="s">
        <v>671</v>
      </c>
      <c r="AF4" s="52" t="s">
        <v>671</v>
      </c>
      <c r="AG4" s="1"/>
      <c r="AH4" s="1"/>
      <c r="AI4" s="1" t="s">
        <v>698</v>
      </c>
    </row>
    <row r="5" spans="1:46" s="5" customFormat="1" ht="56.1" customHeight="1" x14ac:dyDescent="0.25">
      <c r="A5" s="3" t="s">
        <v>48</v>
      </c>
      <c r="B5" s="3" t="s">
        <v>248</v>
      </c>
      <c r="C5" s="3" t="s">
        <v>49</v>
      </c>
      <c r="D5" s="3" t="s">
        <v>249</v>
      </c>
      <c r="E5" s="3" t="s">
        <v>712</v>
      </c>
      <c r="F5" s="3" t="s">
        <v>711</v>
      </c>
      <c r="G5" s="3" t="s">
        <v>712</v>
      </c>
      <c r="H5" s="3" t="s">
        <v>711</v>
      </c>
      <c r="I5" s="3" t="s">
        <v>636</v>
      </c>
      <c r="J5" s="3" t="s">
        <v>637</v>
      </c>
      <c r="K5" s="3" t="s">
        <v>268</v>
      </c>
      <c r="L5" s="3" t="s">
        <v>674</v>
      </c>
      <c r="M5" s="63" t="s">
        <v>706</v>
      </c>
      <c r="N5" s="63" t="s">
        <v>692</v>
      </c>
      <c r="O5" s="64" t="s">
        <v>705</v>
      </c>
      <c r="P5" s="64" t="s">
        <v>693</v>
      </c>
      <c r="Q5" s="1" t="s">
        <v>663</v>
      </c>
      <c r="R5" s="1" t="s">
        <v>663</v>
      </c>
      <c r="S5" s="1" t="s">
        <v>664</v>
      </c>
      <c r="T5" s="1" t="s">
        <v>665</v>
      </c>
      <c r="U5" s="1" t="s">
        <v>666</v>
      </c>
      <c r="V5" s="1" t="s">
        <v>666</v>
      </c>
      <c r="W5" s="1" t="s">
        <v>664</v>
      </c>
      <c r="X5" s="3" t="s">
        <v>667</v>
      </c>
      <c r="Y5" s="3" t="s">
        <v>653</v>
      </c>
      <c r="Z5" s="3" t="s">
        <v>654</v>
      </c>
      <c r="AA5" s="3" t="s">
        <v>655</v>
      </c>
      <c r="AB5" s="3" t="s">
        <v>656</v>
      </c>
      <c r="AC5" s="52" t="s">
        <v>723</v>
      </c>
      <c r="AD5" s="70" t="s">
        <v>677</v>
      </c>
      <c r="AE5" s="52" t="s">
        <v>664</v>
      </c>
      <c r="AF5" s="52" t="s">
        <v>670</v>
      </c>
      <c r="AG5" s="3" t="s">
        <v>269</v>
      </c>
      <c r="AH5" s="3" t="s">
        <v>635</v>
      </c>
      <c r="AI5" s="1" t="s">
        <v>699</v>
      </c>
    </row>
    <row r="6" spans="1:46" s="1" customFormat="1" ht="13.5" customHeight="1" x14ac:dyDescent="0.25">
      <c r="A6" s="9"/>
      <c r="B6" s="3"/>
      <c r="C6" s="3"/>
      <c r="D6" s="3"/>
      <c r="E6" s="3"/>
      <c r="F6" s="3"/>
      <c r="G6" s="3"/>
      <c r="H6" s="3"/>
      <c r="I6" s="3"/>
      <c r="J6" s="3"/>
      <c r="M6" s="63"/>
      <c r="N6" s="63"/>
      <c r="O6" s="64"/>
      <c r="P6" s="64"/>
      <c r="Q6" s="1" t="s">
        <v>658</v>
      </c>
      <c r="R6" s="1" t="s">
        <v>658</v>
      </c>
      <c r="S6" s="1" t="s">
        <v>658</v>
      </c>
      <c r="T6" s="1" t="s">
        <v>669</v>
      </c>
      <c r="U6" s="1" t="s">
        <v>658</v>
      </c>
      <c r="V6" s="1" t="s">
        <v>658</v>
      </c>
      <c r="W6" s="1" t="s">
        <v>658</v>
      </c>
      <c r="X6" s="3" t="s">
        <v>669</v>
      </c>
      <c r="Y6" s="3" t="s">
        <v>668</v>
      </c>
      <c r="Z6" s="3" t="s">
        <v>657</v>
      </c>
      <c r="AA6" s="3" t="s">
        <v>657</v>
      </c>
      <c r="AB6" s="3" t="s">
        <v>658</v>
      </c>
      <c r="AC6" s="52" t="s">
        <v>661</v>
      </c>
      <c r="AD6" s="70" t="s">
        <v>661</v>
      </c>
      <c r="AE6" s="52" t="s">
        <v>661</v>
      </c>
      <c r="AF6" s="52" t="s">
        <v>669</v>
      </c>
      <c r="AI6" s="1" t="s">
        <v>700</v>
      </c>
    </row>
    <row r="7" spans="1:46" s="1" customFormat="1" ht="74.45" customHeight="1" x14ac:dyDescent="0.25">
      <c r="A7" s="9"/>
      <c r="B7" s="3"/>
      <c r="C7" s="3"/>
      <c r="D7" s="3"/>
      <c r="E7" s="3"/>
      <c r="F7" s="3"/>
      <c r="G7" s="3"/>
      <c r="H7" s="3"/>
      <c r="I7" s="3"/>
      <c r="J7" s="3"/>
      <c r="M7" s="63"/>
      <c r="N7" s="63"/>
      <c r="O7" s="64" t="s">
        <v>694</v>
      </c>
      <c r="P7" s="64" t="s">
        <v>694</v>
      </c>
      <c r="X7" s="3"/>
      <c r="Y7" s="3"/>
      <c r="Z7" s="3"/>
      <c r="AA7" s="3"/>
      <c r="AB7" s="3"/>
      <c r="AC7" s="52" t="s">
        <v>696</v>
      </c>
      <c r="AD7" s="70" t="s">
        <v>707</v>
      </c>
      <c r="AE7" s="52"/>
      <c r="AF7" s="52"/>
      <c r="AI7" s="1" t="s">
        <v>701</v>
      </c>
    </row>
    <row r="8" spans="1:46" x14ac:dyDescent="0.25">
      <c r="A8" s="39" t="s">
        <v>14</v>
      </c>
      <c r="B8" s="13" t="s">
        <v>260</v>
      </c>
      <c r="C8" s="13">
        <v>34023</v>
      </c>
      <c r="D8" s="13" t="s">
        <v>252</v>
      </c>
      <c r="E8" s="13">
        <v>18195</v>
      </c>
      <c r="F8" s="13" t="s">
        <v>271</v>
      </c>
      <c r="G8" s="13" t="s">
        <v>55</v>
      </c>
      <c r="H8" s="13" t="s">
        <v>56</v>
      </c>
      <c r="I8" s="4">
        <v>55239</v>
      </c>
      <c r="J8" s="4">
        <v>1</v>
      </c>
      <c r="K8" s="14" t="s">
        <v>35</v>
      </c>
      <c r="L8" s="15" t="s">
        <v>679</v>
      </c>
      <c r="M8" s="68">
        <v>2050.36</v>
      </c>
      <c r="N8" s="61">
        <v>2203.94</v>
      </c>
      <c r="O8" s="65">
        <f t="shared" ref="O8:O39" si="0">M8/2208</f>
        <v>0.92860507246376822</v>
      </c>
      <c r="P8" s="65">
        <f t="shared" ref="P8:P39" si="1">N8/2208</f>
        <v>0.99816123188405803</v>
      </c>
      <c r="Q8" s="15">
        <v>20.250068424567001</v>
      </c>
      <c r="R8" s="15">
        <v>22.002179529999999</v>
      </c>
      <c r="S8" s="15">
        <f t="shared" ref="S8:S39" si="2">R8-Q8</f>
        <v>1.7521111054329985</v>
      </c>
      <c r="T8" s="15">
        <f t="shared" ref="T8:T39" si="3">IFERROR(((R8-Q8)/Q8)*100,"0.00")</f>
        <v>8.6523712843724034</v>
      </c>
      <c r="U8" s="15">
        <v>5.7093182543373295</v>
      </c>
      <c r="V8" s="15">
        <v>6.4713783390000001</v>
      </c>
      <c r="W8" s="15">
        <f t="shared" ref="W8:W39" si="4">V8-U8</f>
        <v>0.76206008466267061</v>
      </c>
      <c r="X8" s="16">
        <f>IFERROR(((V8-U8)/U8)*100,"0")</f>
        <v>13.347654671093853</v>
      </c>
      <c r="Y8" s="13">
        <v>20.260000000000002</v>
      </c>
      <c r="Z8" s="13">
        <v>51.2</v>
      </c>
      <c r="AA8" s="13">
        <v>0</v>
      </c>
      <c r="AB8" s="13">
        <v>307</v>
      </c>
      <c r="AC8" s="53">
        <f t="shared" ref="AC8:AC39" si="5">Z8/2000</f>
        <v>2.5600000000000001E-2</v>
      </c>
      <c r="AD8" s="53">
        <f>AC8+(AC8*(X8/100))</f>
        <v>2.9016999595800029E-2</v>
      </c>
      <c r="AE8" s="53">
        <f t="shared" ref="AE8:AE39" si="6">AD8-AC8</f>
        <v>3.4169995958000278E-3</v>
      </c>
      <c r="AF8" s="53">
        <f t="shared" ref="AF8:AF39" si="7">IFERROR(((AD8-AC8)/AC8)*100,"0.00")</f>
        <v>13.347654671093858</v>
      </c>
      <c r="AG8" s="44" t="s">
        <v>681</v>
      </c>
      <c r="AH8" s="15" t="s">
        <v>683</v>
      </c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</row>
    <row r="9" spans="1:46" x14ac:dyDescent="0.25">
      <c r="A9" s="40" t="s">
        <v>14</v>
      </c>
      <c r="B9" s="13" t="s">
        <v>260</v>
      </c>
      <c r="C9" s="13">
        <v>34023</v>
      </c>
      <c r="D9" s="13" t="s">
        <v>252</v>
      </c>
      <c r="E9" s="13">
        <v>18195</v>
      </c>
      <c r="F9" s="13" t="s">
        <v>271</v>
      </c>
      <c r="G9" s="13" t="s">
        <v>55</v>
      </c>
      <c r="H9" s="13" t="s">
        <v>56</v>
      </c>
      <c r="I9" s="4">
        <v>55239</v>
      </c>
      <c r="J9" s="4">
        <v>3</v>
      </c>
      <c r="K9" s="13" t="s">
        <v>35</v>
      </c>
      <c r="L9" s="15" t="s">
        <v>679</v>
      </c>
      <c r="M9" s="68">
        <v>2137.44</v>
      </c>
      <c r="N9" s="61">
        <v>2098.13</v>
      </c>
      <c r="O9" s="65">
        <f t="shared" si="0"/>
        <v>0.96804347826086956</v>
      </c>
      <c r="P9" s="65">
        <f t="shared" si="1"/>
        <v>0.95024003623188413</v>
      </c>
      <c r="Q9" s="15">
        <v>15.8132174141027</v>
      </c>
      <c r="R9" s="15">
        <v>18.41140583</v>
      </c>
      <c r="S9" s="15">
        <f t="shared" si="2"/>
        <v>2.5981884158972992</v>
      </c>
      <c r="T9" s="15">
        <f t="shared" si="3"/>
        <v>16.430485636529333</v>
      </c>
      <c r="U9" s="15">
        <v>4.3420325107467992</v>
      </c>
      <c r="V9" s="15">
        <v>5.0317375870000003</v>
      </c>
      <c r="W9" s="15">
        <f t="shared" si="4"/>
        <v>0.6897050762532011</v>
      </c>
      <c r="X9" s="16">
        <f t="shared" ref="X9:X72" si="8">IFERROR(((V9-U9)/U9)*100,"0")</f>
        <v>15.884383052087664</v>
      </c>
      <c r="Y9" s="13">
        <v>15.83</v>
      </c>
      <c r="Z9" s="13">
        <v>61.4</v>
      </c>
      <c r="AA9" s="13">
        <v>0</v>
      </c>
      <c r="AB9" s="13">
        <v>231.5</v>
      </c>
      <c r="AC9" s="53">
        <f t="shared" si="5"/>
        <v>3.0699999999999998E-2</v>
      </c>
      <c r="AD9" s="53">
        <f>AC9+(AC9*(X9/100))</f>
        <v>3.5576505596990909E-2</v>
      </c>
      <c r="AE9" s="53">
        <f t="shared" si="6"/>
        <v>4.8765055969909113E-3</v>
      </c>
      <c r="AF9" s="53">
        <f t="shared" si="7"/>
        <v>15.884383052087662</v>
      </c>
      <c r="AG9" s="44" t="s">
        <v>681</v>
      </c>
      <c r="AH9" s="15" t="s">
        <v>683</v>
      </c>
      <c r="AI9" s="59"/>
      <c r="AJ9" s="20"/>
      <c r="AK9" s="20"/>
      <c r="AL9" s="20"/>
      <c r="AM9" s="20"/>
      <c r="AN9" s="20"/>
      <c r="AO9" s="20"/>
      <c r="AP9" s="20"/>
      <c r="AQ9" s="20"/>
      <c r="AR9" s="20"/>
      <c r="AS9" s="20"/>
      <c r="AT9" s="20"/>
    </row>
    <row r="10" spans="1:46" x14ac:dyDescent="0.25">
      <c r="A10" s="39" t="s">
        <v>14</v>
      </c>
      <c r="B10" s="13" t="s">
        <v>260</v>
      </c>
      <c r="C10" s="13">
        <v>34023</v>
      </c>
      <c r="D10" s="13" t="s">
        <v>252</v>
      </c>
      <c r="E10" s="13">
        <v>18195</v>
      </c>
      <c r="F10" s="13" t="s">
        <v>271</v>
      </c>
      <c r="G10" s="13" t="s">
        <v>55</v>
      </c>
      <c r="H10" s="13" t="s">
        <v>56</v>
      </c>
      <c r="I10" s="4">
        <v>55239</v>
      </c>
      <c r="J10" s="4">
        <v>2</v>
      </c>
      <c r="K10" s="14" t="s">
        <v>35</v>
      </c>
      <c r="L10" s="15" t="s">
        <v>679</v>
      </c>
      <c r="M10" s="68">
        <v>2051.73</v>
      </c>
      <c r="N10" s="61">
        <v>2082.87</v>
      </c>
      <c r="O10" s="65">
        <f t="shared" si="0"/>
        <v>0.92922554347826092</v>
      </c>
      <c r="P10" s="65">
        <f t="shared" si="1"/>
        <v>0.94332880434782607</v>
      </c>
      <c r="Q10" s="15">
        <v>26.324917512372298</v>
      </c>
      <c r="R10" s="15">
        <v>28.84654506</v>
      </c>
      <c r="S10" s="15">
        <f t="shared" si="2"/>
        <v>2.5216275476277019</v>
      </c>
      <c r="T10" s="15">
        <f t="shared" si="3"/>
        <v>9.5788621044779205</v>
      </c>
      <c r="U10" s="15">
        <v>7.5514533173888996</v>
      </c>
      <c r="V10" s="15">
        <v>8.5521879670000001</v>
      </c>
      <c r="W10" s="15">
        <f t="shared" si="4"/>
        <v>1.0007346496111005</v>
      </c>
      <c r="X10" s="16">
        <f t="shared" si="8"/>
        <v>13.25221262120083</v>
      </c>
      <c r="Y10" s="13">
        <v>26.44</v>
      </c>
      <c r="Z10" s="13">
        <v>80.599999999999994</v>
      </c>
      <c r="AA10" s="13">
        <v>0</v>
      </c>
      <c r="AB10" s="13">
        <v>342.9</v>
      </c>
      <c r="AC10" s="53">
        <f t="shared" si="5"/>
        <v>4.0299999999999996E-2</v>
      </c>
      <c r="AD10" s="53">
        <f>AC10+(AC10*(X10/100))</f>
        <v>4.5640641686343929E-2</v>
      </c>
      <c r="AE10" s="53">
        <f t="shared" si="6"/>
        <v>5.3406416863439332E-3</v>
      </c>
      <c r="AF10" s="53">
        <f t="shared" si="7"/>
        <v>13.25221262120083</v>
      </c>
      <c r="AG10" s="44" t="s">
        <v>681</v>
      </c>
      <c r="AH10" s="15" t="s">
        <v>683</v>
      </c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</row>
    <row r="11" spans="1:46" ht="25.5" x14ac:dyDescent="0.25">
      <c r="A11" s="39" t="s">
        <v>73</v>
      </c>
      <c r="B11" s="13" t="s">
        <v>257</v>
      </c>
      <c r="C11" s="13">
        <v>34017</v>
      </c>
      <c r="D11" s="13" t="s">
        <v>252</v>
      </c>
      <c r="E11" s="13">
        <v>12863</v>
      </c>
      <c r="F11" s="13" t="s">
        <v>271</v>
      </c>
      <c r="G11" s="13" t="s">
        <v>74</v>
      </c>
      <c r="H11" s="13" t="s">
        <v>75</v>
      </c>
      <c r="I11" s="4">
        <v>56964</v>
      </c>
      <c r="J11" s="4" t="s">
        <v>638</v>
      </c>
      <c r="K11" s="14" t="s">
        <v>35</v>
      </c>
      <c r="L11" s="15" t="s">
        <v>680</v>
      </c>
      <c r="M11" s="68"/>
      <c r="N11" s="61">
        <v>934.19</v>
      </c>
      <c r="O11" s="65">
        <f t="shared" si="0"/>
        <v>0</v>
      </c>
      <c r="P11" s="65">
        <f t="shared" si="1"/>
        <v>0.42309329710144927</v>
      </c>
      <c r="Q11" s="15">
        <v>0</v>
      </c>
      <c r="R11" s="15">
        <v>12.015448105999999</v>
      </c>
      <c r="S11" s="15">
        <f t="shared" si="2"/>
        <v>12.015448105999999</v>
      </c>
      <c r="T11" s="15" t="str">
        <f t="shared" si="3"/>
        <v>0.00</v>
      </c>
      <c r="U11" s="15">
        <v>0</v>
      </c>
      <c r="V11" s="15">
        <v>4.5672965779999997</v>
      </c>
      <c r="W11" s="15">
        <f t="shared" si="4"/>
        <v>4.5672965779999997</v>
      </c>
      <c r="X11" s="16" t="str">
        <f t="shared" si="8"/>
        <v>0</v>
      </c>
      <c r="Y11" s="13">
        <v>0.05</v>
      </c>
      <c r="Z11" s="13">
        <v>0</v>
      </c>
      <c r="AA11" s="13">
        <v>0</v>
      </c>
      <c r="AB11" s="13">
        <v>0</v>
      </c>
      <c r="AC11" s="53">
        <f t="shared" si="5"/>
        <v>0</v>
      </c>
      <c r="AD11" s="53">
        <f t="shared" ref="AD11:AD18" si="9">IFERROR((((V11)/N11)*24),"0.00")</f>
        <v>0.11733707048030913</v>
      </c>
      <c r="AE11" s="53">
        <f t="shared" si="6"/>
        <v>0.11733707048030913</v>
      </c>
      <c r="AF11" s="53" t="str">
        <f t="shared" si="7"/>
        <v>0.00</v>
      </c>
      <c r="AG11" s="44" t="s">
        <v>681</v>
      </c>
      <c r="AH11" s="15" t="s">
        <v>686</v>
      </c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</row>
    <row r="12" spans="1:46" ht="25.5" x14ac:dyDescent="0.25">
      <c r="A12" s="39" t="s">
        <v>73</v>
      </c>
      <c r="B12" s="13" t="s">
        <v>257</v>
      </c>
      <c r="C12" s="13">
        <v>34017</v>
      </c>
      <c r="D12" s="13" t="s">
        <v>252</v>
      </c>
      <c r="E12" s="13">
        <v>12863</v>
      </c>
      <c r="F12" s="13" t="s">
        <v>271</v>
      </c>
      <c r="G12" s="13" t="s">
        <v>74</v>
      </c>
      <c r="H12" s="13" t="s">
        <v>75</v>
      </c>
      <c r="I12" s="4">
        <v>56964</v>
      </c>
      <c r="J12" s="4" t="s">
        <v>639</v>
      </c>
      <c r="K12" s="14" t="s">
        <v>35</v>
      </c>
      <c r="L12" s="15" t="s">
        <v>680</v>
      </c>
      <c r="M12" s="68"/>
      <c r="N12" s="61">
        <v>946.18</v>
      </c>
      <c r="O12" s="65">
        <f t="shared" si="0"/>
        <v>0</v>
      </c>
      <c r="P12" s="65">
        <f t="shared" si="1"/>
        <v>0.42852355072463766</v>
      </c>
      <c r="Q12" s="15">
        <v>0</v>
      </c>
      <c r="R12" s="15">
        <v>11.961530434</v>
      </c>
      <c r="S12" s="15">
        <f t="shared" si="2"/>
        <v>11.961530434</v>
      </c>
      <c r="T12" s="15" t="str">
        <f t="shared" si="3"/>
        <v>0.00</v>
      </c>
      <c r="U12" s="15">
        <v>0</v>
      </c>
      <c r="V12" s="15">
        <v>4.5546794219999995</v>
      </c>
      <c r="W12" s="15">
        <f t="shared" si="4"/>
        <v>4.5546794219999995</v>
      </c>
      <c r="X12" s="16" t="str">
        <f t="shared" si="8"/>
        <v>0</v>
      </c>
      <c r="Y12" s="13">
        <v>0.03</v>
      </c>
      <c r="Z12" s="13">
        <v>0</v>
      </c>
      <c r="AA12" s="13">
        <v>0</v>
      </c>
      <c r="AB12" s="13">
        <v>0</v>
      </c>
      <c r="AC12" s="53">
        <f t="shared" si="5"/>
        <v>0</v>
      </c>
      <c r="AD12" s="53">
        <f t="shared" si="9"/>
        <v>0.11553013816398569</v>
      </c>
      <c r="AE12" s="53">
        <f t="shared" si="6"/>
        <v>0.11553013816398569</v>
      </c>
      <c r="AF12" s="53" t="str">
        <f t="shared" si="7"/>
        <v>0.00</v>
      </c>
      <c r="AG12" s="44" t="s">
        <v>681</v>
      </c>
      <c r="AH12" s="15" t="s">
        <v>686</v>
      </c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</row>
    <row r="13" spans="1:46" ht="25.5" x14ac:dyDescent="0.25">
      <c r="A13" s="39" t="s">
        <v>73</v>
      </c>
      <c r="B13" s="13" t="s">
        <v>257</v>
      </c>
      <c r="C13" s="13">
        <v>34017</v>
      </c>
      <c r="D13" s="13" t="s">
        <v>252</v>
      </c>
      <c r="E13" s="13">
        <v>12863</v>
      </c>
      <c r="F13" s="13" t="s">
        <v>271</v>
      </c>
      <c r="G13" s="13" t="s">
        <v>74</v>
      </c>
      <c r="H13" s="13" t="s">
        <v>75</v>
      </c>
      <c r="I13" s="4">
        <v>56964</v>
      </c>
      <c r="J13" s="4" t="s">
        <v>640</v>
      </c>
      <c r="K13" s="14" t="s">
        <v>35</v>
      </c>
      <c r="L13" s="15" t="s">
        <v>680</v>
      </c>
      <c r="M13" s="68"/>
      <c r="N13" s="61">
        <v>1033.93</v>
      </c>
      <c r="O13" s="65">
        <f t="shared" si="0"/>
        <v>0</v>
      </c>
      <c r="P13" s="65">
        <f t="shared" si="1"/>
        <v>0.46826539855072469</v>
      </c>
      <c r="Q13" s="15">
        <v>0</v>
      </c>
      <c r="R13" s="15">
        <v>11.919845702</v>
      </c>
      <c r="S13" s="15">
        <f t="shared" si="2"/>
        <v>11.919845702</v>
      </c>
      <c r="T13" s="15" t="str">
        <f t="shared" si="3"/>
        <v>0.00</v>
      </c>
      <c r="U13" s="15">
        <v>0</v>
      </c>
      <c r="V13" s="15">
        <v>4.5417226260000003</v>
      </c>
      <c r="W13" s="15">
        <f t="shared" si="4"/>
        <v>4.5417226260000003</v>
      </c>
      <c r="X13" s="16" t="str">
        <f t="shared" si="8"/>
        <v>0</v>
      </c>
      <c r="Y13" s="13"/>
      <c r="Z13" s="13"/>
      <c r="AA13" s="13"/>
      <c r="AB13" s="13"/>
      <c r="AC13" s="53">
        <f t="shared" si="5"/>
        <v>0</v>
      </c>
      <c r="AD13" s="53">
        <f t="shared" si="9"/>
        <v>0.10542429663903746</v>
      </c>
      <c r="AE13" s="53">
        <f t="shared" si="6"/>
        <v>0.10542429663903746</v>
      </c>
      <c r="AF13" s="53" t="str">
        <f t="shared" si="7"/>
        <v>0.00</v>
      </c>
      <c r="AG13" s="44" t="s">
        <v>681</v>
      </c>
      <c r="AH13" s="15" t="s">
        <v>686</v>
      </c>
      <c r="AI13" s="20"/>
      <c r="AJ13" s="20"/>
      <c r="AK13" s="20"/>
      <c r="AL13" s="20"/>
      <c r="AM13" s="20"/>
      <c r="AN13" s="20"/>
      <c r="AO13" s="20"/>
      <c r="AP13" s="20"/>
      <c r="AQ13" s="20"/>
      <c r="AR13" s="20"/>
      <c r="AS13" s="20"/>
      <c r="AT13" s="20"/>
    </row>
    <row r="14" spans="1:46" ht="26.1" customHeight="1" x14ac:dyDescent="0.25">
      <c r="A14" s="39" t="s">
        <v>73</v>
      </c>
      <c r="B14" s="13" t="s">
        <v>257</v>
      </c>
      <c r="C14" s="13">
        <v>34017</v>
      </c>
      <c r="D14" s="13" t="s">
        <v>252</v>
      </c>
      <c r="E14" s="13">
        <v>12863</v>
      </c>
      <c r="F14" s="13" t="s">
        <v>271</v>
      </c>
      <c r="G14" s="13" t="s">
        <v>74</v>
      </c>
      <c r="H14" s="13" t="s">
        <v>75</v>
      </c>
      <c r="I14" s="4">
        <v>56964</v>
      </c>
      <c r="J14" s="4" t="s">
        <v>641</v>
      </c>
      <c r="K14" s="14" t="s">
        <v>35</v>
      </c>
      <c r="L14" s="15" t="s">
        <v>680</v>
      </c>
      <c r="M14" s="68"/>
      <c r="N14" s="61">
        <v>875.13</v>
      </c>
      <c r="O14" s="65">
        <f t="shared" si="0"/>
        <v>0</v>
      </c>
      <c r="P14" s="65">
        <f t="shared" si="1"/>
        <v>0.39634510869565215</v>
      </c>
      <c r="Q14" s="15">
        <v>0</v>
      </c>
      <c r="R14" s="15">
        <v>11.903184358000001</v>
      </c>
      <c r="S14" s="15">
        <f t="shared" si="2"/>
        <v>11.903184358000001</v>
      </c>
      <c r="T14" s="15" t="str">
        <f t="shared" si="3"/>
        <v>0.00</v>
      </c>
      <c r="U14" s="15">
        <v>0</v>
      </c>
      <c r="V14" s="15">
        <v>4.5417226260000003</v>
      </c>
      <c r="W14" s="15">
        <f t="shared" si="4"/>
        <v>4.5417226260000003</v>
      </c>
      <c r="X14" s="16" t="str">
        <f t="shared" si="8"/>
        <v>0</v>
      </c>
      <c r="Y14" s="13"/>
      <c r="Z14" s="13"/>
      <c r="AA14" s="13"/>
      <c r="AB14" s="13"/>
      <c r="AC14" s="53">
        <f t="shared" si="5"/>
        <v>0</v>
      </c>
      <c r="AD14" s="53">
        <f t="shared" si="9"/>
        <v>0.12455445822220698</v>
      </c>
      <c r="AE14" s="53">
        <f t="shared" si="6"/>
        <v>0.12455445822220698</v>
      </c>
      <c r="AF14" s="53" t="str">
        <f t="shared" si="7"/>
        <v>0.00</v>
      </c>
      <c r="AG14" s="44" t="s">
        <v>681</v>
      </c>
      <c r="AH14" s="15" t="s">
        <v>686</v>
      </c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</row>
    <row r="15" spans="1:46" ht="26.1" customHeight="1" x14ac:dyDescent="0.25">
      <c r="A15" s="39" t="s">
        <v>73</v>
      </c>
      <c r="B15" s="13" t="s">
        <v>257</v>
      </c>
      <c r="C15" s="13">
        <v>34017</v>
      </c>
      <c r="D15" s="13" t="s">
        <v>252</v>
      </c>
      <c r="E15" s="13">
        <v>12863</v>
      </c>
      <c r="F15" s="13" t="s">
        <v>271</v>
      </c>
      <c r="G15" s="13" t="s">
        <v>74</v>
      </c>
      <c r="H15" s="13" t="s">
        <v>75</v>
      </c>
      <c r="I15" s="4">
        <v>56964</v>
      </c>
      <c r="J15" s="4" t="s">
        <v>642</v>
      </c>
      <c r="K15" s="14" t="s">
        <v>35</v>
      </c>
      <c r="L15" s="15" t="s">
        <v>680</v>
      </c>
      <c r="M15" s="68"/>
      <c r="N15" s="61">
        <v>1007.86</v>
      </c>
      <c r="O15" s="65">
        <f t="shared" si="0"/>
        <v>0</v>
      </c>
      <c r="P15" s="65">
        <f t="shared" si="1"/>
        <v>0.45645833333333335</v>
      </c>
      <c r="Q15" s="15">
        <v>0</v>
      </c>
      <c r="R15" s="15">
        <v>11.885138832000001</v>
      </c>
      <c r="S15" s="15">
        <f t="shared" si="2"/>
        <v>11.885138832000001</v>
      </c>
      <c r="T15" s="15" t="str">
        <f t="shared" si="3"/>
        <v>0.00</v>
      </c>
      <c r="U15" s="15">
        <v>0</v>
      </c>
      <c r="V15" s="15">
        <v>4.5417226260000003</v>
      </c>
      <c r="W15" s="15">
        <f t="shared" si="4"/>
        <v>4.5417226260000003</v>
      </c>
      <c r="X15" s="16" t="str">
        <f t="shared" si="8"/>
        <v>0</v>
      </c>
      <c r="Y15" s="13"/>
      <c r="Z15" s="13"/>
      <c r="AA15" s="13"/>
      <c r="AB15" s="13"/>
      <c r="AC15" s="53">
        <f t="shared" si="5"/>
        <v>0</v>
      </c>
      <c r="AD15" s="53">
        <f t="shared" si="9"/>
        <v>0.10815127401027921</v>
      </c>
      <c r="AE15" s="53">
        <f t="shared" si="6"/>
        <v>0.10815127401027921</v>
      </c>
      <c r="AF15" s="53" t="str">
        <f t="shared" si="7"/>
        <v>0.00</v>
      </c>
      <c r="AG15" s="44" t="s">
        <v>681</v>
      </c>
      <c r="AH15" s="15" t="s">
        <v>686</v>
      </c>
      <c r="AI15" s="20"/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</row>
    <row r="16" spans="1:46" ht="26.1" customHeight="1" x14ac:dyDescent="0.25">
      <c r="A16" s="39" t="s">
        <v>73</v>
      </c>
      <c r="B16" s="13" t="s">
        <v>257</v>
      </c>
      <c r="C16" s="13">
        <v>34017</v>
      </c>
      <c r="D16" s="13" t="s">
        <v>252</v>
      </c>
      <c r="E16" s="13">
        <v>12863</v>
      </c>
      <c r="F16" s="13" t="s">
        <v>271</v>
      </c>
      <c r="G16" s="13" t="s">
        <v>74</v>
      </c>
      <c r="H16" s="13" t="s">
        <v>75</v>
      </c>
      <c r="I16" s="4">
        <v>56964</v>
      </c>
      <c r="J16" s="4" t="s">
        <v>643</v>
      </c>
      <c r="K16" s="14" t="s">
        <v>35</v>
      </c>
      <c r="L16" s="15" t="s">
        <v>680</v>
      </c>
      <c r="M16" s="68"/>
      <c r="N16" s="61">
        <v>882.1</v>
      </c>
      <c r="O16" s="65">
        <f t="shared" si="0"/>
        <v>0</v>
      </c>
      <c r="P16" s="65">
        <f t="shared" si="1"/>
        <v>0.39950181159420289</v>
      </c>
      <c r="Q16" s="15">
        <v>0</v>
      </c>
      <c r="R16" s="15">
        <v>11.873719196</v>
      </c>
      <c r="S16" s="15">
        <f t="shared" si="2"/>
        <v>11.873719196</v>
      </c>
      <c r="T16" s="15" t="str">
        <f t="shared" si="3"/>
        <v>0.00</v>
      </c>
      <c r="U16" s="15">
        <v>0</v>
      </c>
      <c r="V16" s="15">
        <v>4.5417226260000003</v>
      </c>
      <c r="W16" s="15">
        <f t="shared" si="4"/>
        <v>4.5417226260000003</v>
      </c>
      <c r="X16" s="16" t="str">
        <f t="shared" si="8"/>
        <v>0</v>
      </c>
      <c r="Y16" s="13"/>
      <c r="Z16" s="13"/>
      <c r="AA16" s="13"/>
      <c r="AB16" s="13"/>
      <c r="AC16" s="53">
        <f t="shared" si="5"/>
        <v>0</v>
      </c>
      <c r="AD16" s="53">
        <f t="shared" si="9"/>
        <v>0.12357027890715339</v>
      </c>
      <c r="AE16" s="53">
        <f t="shared" si="6"/>
        <v>0.12357027890715339</v>
      </c>
      <c r="AF16" s="53" t="str">
        <f t="shared" si="7"/>
        <v>0.00</v>
      </c>
      <c r="AG16" s="44" t="s">
        <v>681</v>
      </c>
      <c r="AH16" s="15" t="s">
        <v>686</v>
      </c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0"/>
    </row>
    <row r="17" spans="1:46" ht="26.1" customHeight="1" x14ac:dyDescent="0.25">
      <c r="A17" s="39" t="s">
        <v>73</v>
      </c>
      <c r="B17" s="13" t="s">
        <v>257</v>
      </c>
      <c r="C17" s="13">
        <v>34017</v>
      </c>
      <c r="D17" s="13" t="s">
        <v>252</v>
      </c>
      <c r="E17" s="13">
        <v>12863</v>
      </c>
      <c r="F17" s="13" t="s">
        <v>271</v>
      </c>
      <c r="G17" s="13" t="s">
        <v>74</v>
      </c>
      <c r="H17" s="13" t="s">
        <v>75</v>
      </c>
      <c r="I17" s="4">
        <v>56964</v>
      </c>
      <c r="J17" s="4" t="s">
        <v>644</v>
      </c>
      <c r="K17" s="14" t="s">
        <v>35</v>
      </c>
      <c r="L17" s="15" t="s">
        <v>680</v>
      </c>
      <c r="M17" s="68"/>
      <c r="N17" s="61">
        <v>891.02</v>
      </c>
      <c r="O17" s="65">
        <f t="shared" si="0"/>
        <v>0</v>
      </c>
      <c r="P17" s="65">
        <f t="shared" si="1"/>
        <v>0.40354166666666663</v>
      </c>
      <c r="Q17" s="15">
        <v>0</v>
      </c>
      <c r="R17" s="15">
        <v>11.864540258</v>
      </c>
      <c r="S17" s="15">
        <f t="shared" si="2"/>
        <v>11.864540258</v>
      </c>
      <c r="T17" s="15" t="str">
        <f t="shared" si="3"/>
        <v>0.00</v>
      </c>
      <c r="U17" s="15">
        <v>0</v>
      </c>
      <c r="V17" s="15">
        <v>4.5417226260000003</v>
      </c>
      <c r="W17" s="15">
        <f t="shared" si="4"/>
        <v>4.5417226260000003</v>
      </c>
      <c r="X17" s="16" t="str">
        <f t="shared" si="8"/>
        <v>0</v>
      </c>
      <c r="Y17" s="13"/>
      <c r="Z17" s="13"/>
      <c r="AA17" s="13"/>
      <c r="AB17" s="13"/>
      <c r="AC17" s="53">
        <f t="shared" si="5"/>
        <v>0</v>
      </c>
      <c r="AD17" s="53">
        <f t="shared" si="9"/>
        <v>0.12233321701420845</v>
      </c>
      <c r="AE17" s="53">
        <f t="shared" si="6"/>
        <v>0.12233321701420845</v>
      </c>
      <c r="AF17" s="53" t="str">
        <f t="shared" si="7"/>
        <v>0.00</v>
      </c>
      <c r="AG17" s="44" t="s">
        <v>681</v>
      </c>
      <c r="AH17" s="15" t="s">
        <v>686</v>
      </c>
      <c r="AI17" s="20"/>
      <c r="AJ17" s="20"/>
      <c r="AK17" s="20"/>
      <c r="AL17" s="20"/>
      <c r="AM17" s="20"/>
      <c r="AN17" s="20"/>
      <c r="AO17" s="20"/>
      <c r="AP17" s="20"/>
      <c r="AQ17" s="20"/>
      <c r="AR17" s="20"/>
      <c r="AS17" s="20"/>
      <c r="AT17" s="20"/>
    </row>
    <row r="18" spans="1:46" ht="26.1" customHeight="1" x14ac:dyDescent="0.25">
      <c r="A18" s="39" t="s">
        <v>73</v>
      </c>
      <c r="B18" s="13" t="s">
        <v>257</v>
      </c>
      <c r="C18" s="13">
        <v>34017</v>
      </c>
      <c r="D18" s="13" t="s">
        <v>252</v>
      </c>
      <c r="E18" s="13">
        <v>12863</v>
      </c>
      <c r="F18" s="13" t="s">
        <v>271</v>
      </c>
      <c r="G18" s="13" t="s">
        <v>74</v>
      </c>
      <c r="H18" s="13" t="s">
        <v>75</v>
      </c>
      <c r="I18" s="4">
        <v>56964</v>
      </c>
      <c r="J18" s="4" t="s">
        <v>645</v>
      </c>
      <c r="K18" s="14" t="s">
        <v>35</v>
      </c>
      <c r="L18" s="15" t="s">
        <v>680</v>
      </c>
      <c r="M18" s="68"/>
      <c r="N18" s="61">
        <v>889.6</v>
      </c>
      <c r="O18" s="65">
        <f t="shared" si="0"/>
        <v>0</v>
      </c>
      <c r="P18" s="65">
        <f t="shared" si="1"/>
        <v>0.40289855072463771</v>
      </c>
      <c r="Q18" s="15">
        <v>0</v>
      </c>
      <c r="R18" s="15">
        <v>11.847016102</v>
      </c>
      <c r="S18" s="15">
        <f t="shared" si="2"/>
        <v>11.847016102</v>
      </c>
      <c r="T18" s="15" t="str">
        <f t="shared" si="3"/>
        <v>0.00</v>
      </c>
      <c r="U18" s="15">
        <v>0</v>
      </c>
      <c r="V18" s="15">
        <v>4.5417226260000003</v>
      </c>
      <c r="W18" s="15">
        <f t="shared" si="4"/>
        <v>4.5417226260000003</v>
      </c>
      <c r="X18" s="16" t="str">
        <f t="shared" si="8"/>
        <v>0</v>
      </c>
      <c r="Y18" s="13"/>
      <c r="Z18" s="13"/>
      <c r="AA18" s="13"/>
      <c r="AB18" s="13"/>
      <c r="AC18" s="53">
        <f t="shared" si="5"/>
        <v>0</v>
      </c>
      <c r="AD18" s="53">
        <f t="shared" si="9"/>
        <v>0.12252848811151079</v>
      </c>
      <c r="AE18" s="53">
        <f t="shared" si="6"/>
        <v>0.12252848811151079</v>
      </c>
      <c r="AF18" s="53" t="str">
        <f t="shared" si="7"/>
        <v>0.00</v>
      </c>
      <c r="AG18" s="44" t="s">
        <v>681</v>
      </c>
      <c r="AH18" s="15" t="s">
        <v>686</v>
      </c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</row>
    <row r="19" spans="1:46" ht="26.1" customHeight="1" x14ac:dyDescent="0.25">
      <c r="A19" s="39" t="s">
        <v>46</v>
      </c>
      <c r="B19" s="13" t="s">
        <v>257</v>
      </c>
      <c r="C19" s="13">
        <v>34017</v>
      </c>
      <c r="D19" s="13" t="s">
        <v>252</v>
      </c>
      <c r="E19" s="13">
        <v>12174</v>
      </c>
      <c r="F19" s="13" t="s">
        <v>271</v>
      </c>
      <c r="G19" s="13" t="s">
        <v>78</v>
      </c>
      <c r="H19" s="13" t="s">
        <v>81</v>
      </c>
      <c r="I19" s="4">
        <v>50497</v>
      </c>
      <c r="J19" s="4">
        <v>1001</v>
      </c>
      <c r="K19" s="14" t="s">
        <v>35</v>
      </c>
      <c r="L19" s="15" t="s">
        <v>679</v>
      </c>
      <c r="M19" s="68">
        <v>653.91999999999996</v>
      </c>
      <c r="N19" s="61">
        <v>1214.83</v>
      </c>
      <c r="O19" s="65">
        <f t="shared" si="0"/>
        <v>0.29615942028985504</v>
      </c>
      <c r="P19" s="65">
        <f t="shared" si="1"/>
        <v>0.55019474637681154</v>
      </c>
      <c r="Q19" s="15">
        <v>8.5220620573596406</v>
      </c>
      <c r="R19" s="15">
        <v>2.2738356450000001</v>
      </c>
      <c r="S19" s="15">
        <f t="shared" si="2"/>
        <v>-6.2482264123596405</v>
      </c>
      <c r="T19" s="15">
        <f t="shared" si="3"/>
        <v>-73.318245869421716</v>
      </c>
      <c r="U19" s="15">
        <v>2.6911188101935801</v>
      </c>
      <c r="V19" s="15">
        <v>1.431058956</v>
      </c>
      <c r="W19" s="15">
        <f t="shared" si="4"/>
        <v>-1.2600598541935801</v>
      </c>
      <c r="X19" s="16">
        <f t="shared" si="8"/>
        <v>-46.822899435753278</v>
      </c>
      <c r="Y19" s="13">
        <v>8.52</v>
      </c>
      <c r="Z19" s="13">
        <v>109.31</v>
      </c>
      <c r="AA19" s="13">
        <v>0</v>
      </c>
      <c r="AB19" s="13">
        <v>125.7</v>
      </c>
      <c r="AC19" s="53">
        <f t="shared" si="5"/>
        <v>5.4655000000000002E-2</v>
      </c>
      <c r="AD19" s="53">
        <f t="shared" ref="AD19:AD61" si="10">AC19+(AC19*(X19/100))</f>
        <v>2.9063944313389045E-2</v>
      </c>
      <c r="AE19" s="53">
        <f t="shared" si="6"/>
        <v>-2.5591055686610957E-2</v>
      </c>
      <c r="AF19" s="53">
        <f t="shared" si="7"/>
        <v>-46.822899435753278</v>
      </c>
      <c r="AG19" s="44">
        <v>221112</v>
      </c>
      <c r="AH19" s="15" t="s">
        <v>686</v>
      </c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</row>
    <row r="20" spans="1:46" ht="26.1" customHeight="1" x14ac:dyDescent="0.25">
      <c r="A20" s="39" t="s">
        <v>46</v>
      </c>
      <c r="B20" s="13" t="s">
        <v>257</v>
      </c>
      <c r="C20" s="13">
        <v>34017</v>
      </c>
      <c r="D20" s="13" t="s">
        <v>252</v>
      </c>
      <c r="E20" s="13">
        <v>12174</v>
      </c>
      <c r="F20" s="13" t="s">
        <v>280</v>
      </c>
      <c r="G20" s="13" t="s">
        <v>78</v>
      </c>
      <c r="H20" s="13" t="s">
        <v>80</v>
      </c>
      <c r="I20" s="4">
        <v>50497</v>
      </c>
      <c r="J20" s="4">
        <v>2001</v>
      </c>
      <c r="K20" s="14" t="s">
        <v>35</v>
      </c>
      <c r="L20" s="15" t="s">
        <v>679</v>
      </c>
      <c r="M20" s="68">
        <v>689.72</v>
      </c>
      <c r="N20" s="61">
        <v>1143.55</v>
      </c>
      <c r="O20" s="65">
        <f t="shared" si="0"/>
        <v>0.31237318840579709</v>
      </c>
      <c r="P20" s="65">
        <f t="shared" si="1"/>
        <v>0.5179121376811594</v>
      </c>
      <c r="Q20" s="15">
        <v>11.7795947971002</v>
      </c>
      <c r="R20" s="15">
        <v>1.9646365480000001</v>
      </c>
      <c r="S20" s="15">
        <f t="shared" si="2"/>
        <v>-9.8149582491002008</v>
      </c>
      <c r="T20" s="15">
        <f t="shared" si="3"/>
        <v>-83.321696698059284</v>
      </c>
      <c r="U20" s="15">
        <v>3.2575832129012001</v>
      </c>
      <c r="V20" s="15">
        <v>1.407616647</v>
      </c>
      <c r="W20" s="15">
        <f t="shared" si="4"/>
        <v>-1.8499665659012001</v>
      </c>
      <c r="X20" s="16">
        <f t="shared" si="8"/>
        <v>-56.789541356139971</v>
      </c>
      <c r="Y20" s="13">
        <v>11.78</v>
      </c>
      <c r="Z20" s="13">
        <v>131.34</v>
      </c>
      <c r="AA20" s="13">
        <v>0</v>
      </c>
      <c r="AB20" s="13">
        <v>114.64</v>
      </c>
      <c r="AC20" s="53">
        <f t="shared" si="5"/>
        <v>6.5670000000000006E-2</v>
      </c>
      <c r="AD20" s="53">
        <f t="shared" si="10"/>
        <v>2.837630819142288E-2</v>
      </c>
      <c r="AE20" s="53">
        <f t="shared" si="6"/>
        <v>-3.7293691808577126E-2</v>
      </c>
      <c r="AF20" s="53">
        <f t="shared" si="7"/>
        <v>-56.789541356139971</v>
      </c>
      <c r="AG20" s="44">
        <v>221112</v>
      </c>
      <c r="AH20" s="15" t="s">
        <v>686</v>
      </c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</row>
    <row r="21" spans="1:46" ht="26.1" customHeight="1" x14ac:dyDescent="0.25">
      <c r="A21" s="39" t="s">
        <v>46</v>
      </c>
      <c r="B21" s="13" t="s">
        <v>257</v>
      </c>
      <c r="C21" s="13">
        <v>34017</v>
      </c>
      <c r="D21" s="13" t="s">
        <v>252</v>
      </c>
      <c r="E21" s="13">
        <v>12174</v>
      </c>
      <c r="F21" s="13" t="s">
        <v>278</v>
      </c>
      <c r="G21" s="13" t="s">
        <v>78</v>
      </c>
      <c r="H21" s="13" t="s">
        <v>79</v>
      </c>
      <c r="I21" s="4">
        <v>50497</v>
      </c>
      <c r="J21" s="4">
        <v>4001</v>
      </c>
      <c r="K21" s="14" t="s">
        <v>35</v>
      </c>
      <c r="L21" s="15" t="s">
        <v>679</v>
      </c>
      <c r="M21" s="68">
        <v>618.85</v>
      </c>
      <c r="N21" s="61">
        <v>1244.1600000000001</v>
      </c>
      <c r="O21" s="65">
        <f t="shared" si="0"/>
        <v>0.28027626811594203</v>
      </c>
      <c r="P21" s="65">
        <f t="shared" si="1"/>
        <v>0.56347826086956521</v>
      </c>
      <c r="Q21" s="15">
        <v>7.5601552650662596</v>
      </c>
      <c r="R21" s="15">
        <v>2.188721669</v>
      </c>
      <c r="S21" s="15">
        <f t="shared" si="2"/>
        <v>-5.3714335960662591</v>
      </c>
      <c r="T21" s="15">
        <f t="shared" si="3"/>
        <v>-71.049249753988775</v>
      </c>
      <c r="U21" s="15">
        <v>2.5107875015007499</v>
      </c>
      <c r="V21" s="15">
        <v>1.500424215</v>
      </c>
      <c r="W21" s="15">
        <f t="shared" si="4"/>
        <v>-1.0103632865007499</v>
      </c>
      <c r="X21" s="16">
        <f t="shared" si="8"/>
        <v>-40.240891986949698</v>
      </c>
      <c r="Y21" s="13">
        <v>7.56</v>
      </c>
      <c r="Z21" s="13">
        <v>97.57</v>
      </c>
      <c r="AA21" s="13">
        <v>0</v>
      </c>
      <c r="AB21" s="13">
        <v>245.9</v>
      </c>
      <c r="AC21" s="53">
        <f t="shared" si="5"/>
        <v>4.8784999999999995E-2</v>
      </c>
      <c r="AD21" s="53">
        <f t="shared" si="10"/>
        <v>2.9153480844166586E-2</v>
      </c>
      <c r="AE21" s="53">
        <f t="shared" si="6"/>
        <v>-1.9631519155833409E-2</v>
      </c>
      <c r="AF21" s="53">
        <f t="shared" si="7"/>
        <v>-40.240891986949698</v>
      </c>
      <c r="AG21" s="44">
        <v>221112</v>
      </c>
      <c r="AH21" s="15" t="s">
        <v>686</v>
      </c>
      <c r="AI21" s="20"/>
      <c r="AJ21" s="20"/>
      <c r="AK21" s="20"/>
      <c r="AL21" s="20"/>
      <c r="AM21" s="20"/>
      <c r="AN21" s="20"/>
      <c r="AO21" s="20"/>
      <c r="AP21" s="20"/>
      <c r="AQ21" s="20"/>
      <c r="AR21" s="20"/>
      <c r="AS21" s="20"/>
      <c r="AT21" s="20"/>
    </row>
    <row r="22" spans="1:46" ht="26.1" customHeight="1" x14ac:dyDescent="0.25">
      <c r="A22" s="39" t="s">
        <v>10</v>
      </c>
      <c r="B22" s="13" t="s">
        <v>10</v>
      </c>
      <c r="C22" s="13">
        <v>34003</v>
      </c>
      <c r="D22" s="13" t="s">
        <v>252</v>
      </c>
      <c r="E22" s="13">
        <v>2488</v>
      </c>
      <c r="F22" s="13" t="s">
        <v>271</v>
      </c>
      <c r="G22" s="13" t="s">
        <v>82</v>
      </c>
      <c r="H22" s="13" t="s">
        <v>84</v>
      </c>
      <c r="I22" s="4">
        <v>2398</v>
      </c>
      <c r="J22" s="4">
        <v>1201</v>
      </c>
      <c r="K22" s="14" t="s">
        <v>35</v>
      </c>
      <c r="L22" s="15" t="s">
        <v>679</v>
      </c>
      <c r="M22" s="68">
        <v>2021.69</v>
      </c>
      <c r="N22" s="61">
        <v>1786.28</v>
      </c>
      <c r="O22" s="65">
        <f t="shared" si="0"/>
        <v>0.91562047101449273</v>
      </c>
      <c r="P22" s="65">
        <f t="shared" si="1"/>
        <v>0.8090036231884058</v>
      </c>
      <c r="Q22" s="15">
        <v>6.3301369140972978</v>
      </c>
      <c r="R22" s="15">
        <v>7.4650605240000001</v>
      </c>
      <c r="S22" s="15">
        <f t="shared" si="2"/>
        <v>1.1349236099027022</v>
      </c>
      <c r="T22" s="15">
        <f t="shared" si="3"/>
        <v>17.928895145620192</v>
      </c>
      <c r="U22" s="15">
        <v>1.8429494320491013</v>
      </c>
      <c r="V22" s="15">
        <v>2.2471801830000002</v>
      </c>
      <c r="W22" s="15">
        <f t="shared" si="4"/>
        <v>0.40423075095089889</v>
      </c>
      <c r="X22" s="16">
        <f t="shared" si="8"/>
        <v>21.933903552711751</v>
      </c>
      <c r="Y22" s="13">
        <v>6.35</v>
      </c>
      <c r="Z22" s="13">
        <v>125.94</v>
      </c>
      <c r="AA22" s="13">
        <v>0</v>
      </c>
      <c r="AB22" s="13">
        <v>227.91000000000003</v>
      </c>
      <c r="AC22" s="53">
        <f t="shared" si="5"/>
        <v>6.2969999999999998E-2</v>
      </c>
      <c r="AD22" s="53">
        <f t="shared" si="10"/>
        <v>7.6781779067142591E-2</v>
      </c>
      <c r="AE22" s="53">
        <f t="shared" si="6"/>
        <v>1.3811779067142593E-2</v>
      </c>
      <c r="AF22" s="53">
        <f t="shared" si="7"/>
        <v>21.933903552711758</v>
      </c>
      <c r="AG22" s="44">
        <v>221112</v>
      </c>
      <c r="AH22" s="15" t="s">
        <v>683</v>
      </c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</row>
    <row r="23" spans="1:46" ht="26.1" customHeight="1" x14ac:dyDescent="0.25">
      <c r="A23" s="39" t="s">
        <v>10</v>
      </c>
      <c r="B23" s="13" t="s">
        <v>10</v>
      </c>
      <c r="C23" s="13">
        <v>34003</v>
      </c>
      <c r="D23" s="13" t="s">
        <v>252</v>
      </c>
      <c r="E23" s="13">
        <v>2488</v>
      </c>
      <c r="F23" s="13" t="s">
        <v>271</v>
      </c>
      <c r="G23" s="13" t="s">
        <v>82</v>
      </c>
      <c r="H23" s="13" t="s">
        <v>84</v>
      </c>
      <c r="I23" s="4">
        <v>2398</v>
      </c>
      <c r="J23" s="4">
        <v>1101</v>
      </c>
      <c r="K23" s="14" t="s">
        <v>35</v>
      </c>
      <c r="L23" s="15" t="s">
        <v>679</v>
      </c>
      <c r="M23" s="68">
        <v>2054.36</v>
      </c>
      <c r="N23" s="61">
        <v>1779.42</v>
      </c>
      <c r="O23" s="65">
        <f t="shared" si="0"/>
        <v>0.93041666666666667</v>
      </c>
      <c r="P23" s="65">
        <f t="shared" si="1"/>
        <v>0.8058967391304348</v>
      </c>
      <c r="Q23" s="15">
        <v>8.8250851753763548</v>
      </c>
      <c r="R23" s="15">
        <v>10.763464231</v>
      </c>
      <c r="S23" s="15">
        <f t="shared" si="2"/>
        <v>1.9383790556236455</v>
      </c>
      <c r="T23" s="15">
        <f t="shared" si="3"/>
        <v>21.964423199360013</v>
      </c>
      <c r="U23" s="15">
        <v>2.2389616613863685</v>
      </c>
      <c r="V23" s="15">
        <v>2.8397258809999997</v>
      </c>
      <c r="W23" s="15">
        <f t="shared" si="4"/>
        <v>0.60076421961363113</v>
      </c>
      <c r="X23" s="16">
        <f t="shared" si="8"/>
        <v>26.832269170774321</v>
      </c>
      <c r="Y23" s="13">
        <v>8.82</v>
      </c>
      <c r="Z23" s="13">
        <v>134.16</v>
      </c>
      <c r="AA23" s="13">
        <v>0</v>
      </c>
      <c r="AB23" s="13">
        <v>314.26</v>
      </c>
      <c r="AC23" s="53">
        <f t="shared" si="5"/>
        <v>6.7080000000000001E-2</v>
      </c>
      <c r="AD23" s="53">
        <f t="shared" si="10"/>
        <v>8.5079086159755415E-2</v>
      </c>
      <c r="AE23" s="53">
        <f t="shared" si="6"/>
        <v>1.7999086159755415E-2</v>
      </c>
      <c r="AF23" s="53">
        <f t="shared" si="7"/>
        <v>26.832269170774321</v>
      </c>
      <c r="AG23" s="44" t="s">
        <v>681</v>
      </c>
      <c r="AH23" s="15" t="s">
        <v>683</v>
      </c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</row>
    <row r="24" spans="1:46" ht="26.1" customHeight="1" x14ac:dyDescent="0.25">
      <c r="A24" s="39" t="s">
        <v>10</v>
      </c>
      <c r="B24" s="13" t="s">
        <v>10</v>
      </c>
      <c r="C24" s="13">
        <v>34003</v>
      </c>
      <c r="D24" s="13" t="s">
        <v>252</v>
      </c>
      <c r="E24" s="13">
        <v>2488</v>
      </c>
      <c r="F24" s="13" t="s">
        <v>271</v>
      </c>
      <c r="G24" s="13" t="s">
        <v>82</v>
      </c>
      <c r="H24" s="13" t="s">
        <v>84</v>
      </c>
      <c r="I24" s="4">
        <v>2398</v>
      </c>
      <c r="J24" s="4">
        <v>1301</v>
      </c>
      <c r="K24" s="14" t="s">
        <v>35</v>
      </c>
      <c r="L24" s="15" t="s">
        <v>679</v>
      </c>
      <c r="M24" s="68">
        <v>1992.86</v>
      </c>
      <c r="N24" s="61">
        <v>1578.87</v>
      </c>
      <c r="O24" s="65">
        <f t="shared" si="0"/>
        <v>0.90256340579710137</v>
      </c>
      <c r="P24" s="65">
        <f t="shared" si="1"/>
        <v>0.71506793478260866</v>
      </c>
      <c r="Q24" s="15">
        <v>12.953628442032494</v>
      </c>
      <c r="R24" s="15">
        <v>15.260978778</v>
      </c>
      <c r="S24" s="15">
        <f t="shared" si="2"/>
        <v>2.3073503359675058</v>
      </c>
      <c r="T24" s="15">
        <f t="shared" si="3"/>
        <v>17.812386284606678</v>
      </c>
      <c r="U24" s="15">
        <v>3.3669458940312698</v>
      </c>
      <c r="V24" s="15">
        <v>4.1586106049999998</v>
      </c>
      <c r="W24" s="15">
        <f t="shared" si="4"/>
        <v>0.79166471096873003</v>
      </c>
      <c r="X24" s="16">
        <f t="shared" si="8"/>
        <v>23.512843267607842</v>
      </c>
      <c r="Y24" s="13">
        <v>12.96</v>
      </c>
      <c r="Z24" s="13">
        <v>134.97</v>
      </c>
      <c r="AA24" s="13">
        <v>0</v>
      </c>
      <c r="AB24" s="13">
        <v>1096.5700000000002</v>
      </c>
      <c r="AC24" s="53">
        <f t="shared" si="5"/>
        <v>6.7485000000000003E-2</v>
      </c>
      <c r="AD24" s="53">
        <f t="shared" si="10"/>
        <v>8.3352642279145156E-2</v>
      </c>
      <c r="AE24" s="53">
        <f t="shared" si="6"/>
        <v>1.5867642279145153E-2</v>
      </c>
      <c r="AF24" s="53">
        <f t="shared" si="7"/>
        <v>23.512843267607842</v>
      </c>
      <c r="AG24" s="44">
        <v>221112</v>
      </c>
      <c r="AH24" s="15" t="s">
        <v>683</v>
      </c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</row>
    <row r="25" spans="1:46" ht="26.1" customHeight="1" x14ac:dyDescent="0.25">
      <c r="A25" s="39" t="s">
        <v>10</v>
      </c>
      <c r="B25" s="13" t="s">
        <v>10</v>
      </c>
      <c r="C25" s="13">
        <v>34003</v>
      </c>
      <c r="D25" s="13" t="s">
        <v>252</v>
      </c>
      <c r="E25" s="13">
        <v>2488</v>
      </c>
      <c r="F25" s="13" t="s">
        <v>271</v>
      </c>
      <c r="G25" s="13" t="s">
        <v>82</v>
      </c>
      <c r="H25" s="13" t="s">
        <v>84</v>
      </c>
      <c r="I25" s="4">
        <v>2398</v>
      </c>
      <c r="J25" s="4">
        <v>2101</v>
      </c>
      <c r="K25" s="14" t="s">
        <v>35</v>
      </c>
      <c r="L25" s="15" t="s">
        <v>679</v>
      </c>
      <c r="M25" s="68">
        <v>2038.95</v>
      </c>
      <c r="N25" s="61">
        <v>2074.1999999999998</v>
      </c>
      <c r="O25" s="65">
        <f t="shared" si="0"/>
        <v>0.92343750000000002</v>
      </c>
      <c r="P25" s="65">
        <f t="shared" si="1"/>
        <v>0.93940217391304337</v>
      </c>
      <c r="Q25" s="15">
        <v>5.5818417119494885</v>
      </c>
      <c r="R25" s="15">
        <v>6.7227735800000001</v>
      </c>
      <c r="S25" s="15">
        <f t="shared" si="2"/>
        <v>1.1409318680505116</v>
      </c>
      <c r="T25" s="15">
        <f t="shared" si="3"/>
        <v>20.440061308224287</v>
      </c>
      <c r="U25" s="15">
        <v>1.6231642454954565</v>
      </c>
      <c r="V25" s="15">
        <v>2.0017695369999999</v>
      </c>
      <c r="W25" s="15">
        <f t="shared" si="4"/>
        <v>0.37860529150454347</v>
      </c>
      <c r="X25" s="16">
        <f t="shared" si="8"/>
        <v>23.325137462535565</v>
      </c>
      <c r="Y25" s="13">
        <v>5.58</v>
      </c>
      <c r="Z25" s="13">
        <v>142.18</v>
      </c>
      <c r="AA25" s="13">
        <v>0</v>
      </c>
      <c r="AB25" s="13">
        <v>133.49</v>
      </c>
      <c r="AC25" s="53">
        <f t="shared" si="5"/>
        <v>7.109E-2</v>
      </c>
      <c r="AD25" s="53">
        <f t="shared" si="10"/>
        <v>8.7671840222116534E-2</v>
      </c>
      <c r="AE25" s="53">
        <f t="shared" si="6"/>
        <v>1.6581840222116534E-2</v>
      </c>
      <c r="AF25" s="53">
        <f t="shared" si="7"/>
        <v>23.325137462535565</v>
      </c>
      <c r="AG25" s="44" t="s">
        <v>681</v>
      </c>
      <c r="AH25" s="15" t="s">
        <v>683</v>
      </c>
      <c r="AI25" s="20"/>
      <c r="AJ25" s="20"/>
      <c r="AK25" s="20"/>
      <c r="AL25" s="20"/>
      <c r="AM25" s="20"/>
      <c r="AN25" s="20"/>
      <c r="AO25" s="20"/>
      <c r="AP25" s="20"/>
      <c r="AQ25" s="20"/>
      <c r="AR25" s="20"/>
      <c r="AS25" s="20"/>
      <c r="AT25" s="20"/>
    </row>
    <row r="26" spans="1:46" ht="26.1" customHeight="1" x14ac:dyDescent="0.25">
      <c r="A26" s="39" t="s">
        <v>10</v>
      </c>
      <c r="B26" s="13" t="s">
        <v>10</v>
      </c>
      <c r="C26" s="13">
        <v>34003</v>
      </c>
      <c r="D26" s="13" t="s">
        <v>252</v>
      </c>
      <c r="E26" s="13">
        <v>2488</v>
      </c>
      <c r="F26" s="13" t="s">
        <v>271</v>
      </c>
      <c r="G26" s="13" t="s">
        <v>82</v>
      </c>
      <c r="H26" s="13" t="s">
        <v>84</v>
      </c>
      <c r="I26" s="4">
        <v>2398</v>
      </c>
      <c r="J26" s="4">
        <v>1401</v>
      </c>
      <c r="K26" s="14" t="s">
        <v>35</v>
      </c>
      <c r="L26" s="15" t="s">
        <v>679</v>
      </c>
      <c r="M26" s="68">
        <v>2129.86</v>
      </c>
      <c r="N26" s="61">
        <v>2123.69</v>
      </c>
      <c r="O26" s="65">
        <f t="shared" si="0"/>
        <v>0.96461050724637687</v>
      </c>
      <c r="P26" s="65">
        <f t="shared" si="1"/>
        <v>0.96181612318840581</v>
      </c>
      <c r="Q26" s="15">
        <v>9.7256948054439611</v>
      </c>
      <c r="R26" s="15">
        <v>11.45085467</v>
      </c>
      <c r="S26" s="15">
        <f t="shared" si="2"/>
        <v>1.7251598645560389</v>
      </c>
      <c r="T26" s="15">
        <f t="shared" si="3"/>
        <v>17.738165746167358</v>
      </c>
      <c r="U26" s="15">
        <v>2.6444066110286202</v>
      </c>
      <c r="V26" s="15">
        <v>3.2141269689999996</v>
      </c>
      <c r="W26" s="15">
        <f t="shared" si="4"/>
        <v>0.56972035797137943</v>
      </c>
      <c r="X26" s="16">
        <f t="shared" si="8"/>
        <v>21.544355379968206</v>
      </c>
      <c r="Y26" s="13">
        <v>9.73</v>
      </c>
      <c r="Z26" s="13">
        <v>146.31</v>
      </c>
      <c r="AA26" s="13">
        <v>0</v>
      </c>
      <c r="AB26" s="13">
        <v>324.69</v>
      </c>
      <c r="AC26" s="53">
        <f t="shared" si="5"/>
        <v>7.3154999999999998E-2</v>
      </c>
      <c r="AD26" s="53">
        <f t="shared" si="10"/>
        <v>8.8915773178215737E-2</v>
      </c>
      <c r="AE26" s="53">
        <f t="shared" si="6"/>
        <v>1.576077317821574E-2</v>
      </c>
      <c r="AF26" s="53">
        <f t="shared" si="7"/>
        <v>21.544355379968206</v>
      </c>
      <c r="AG26" s="44" t="s">
        <v>681</v>
      </c>
      <c r="AH26" s="15" t="s">
        <v>683</v>
      </c>
      <c r="AI26" s="20"/>
      <c r="AJ26" s="20"/>
      <c r="AK26" s="20"/>
      <c r="AL26" s="20"/>
      <c r="AM26" s="20"/>
      <c r="AN26" s="20"/>
      <c r="AO26" s="20"/>
      <c r="AP26" s="20"/>
      <c r="AQ26" s="20"/>
      <c r="AR26" s="20"/>
      <c r="AS26" s="20"/>
      <c r="AT26" s="20"/>
    </row>
    <row r="27" spans="1:46" ht="26.1" customHeight="1" x14ac:dyDescent="0.25">
      <c r="A27" s="39" t="s">
        <v>10</v>
      </c>
      <c r="B27" s="13" t="s">
        <v>10</v>
      </c>
      <c r="C27" s="13">
        <v>34003</v>
      </c>
      <c r="D27" s="13" t="s">
        <v>252</v>
      </c>
      <c r="E27" s="13">
        <v>2488</v>
      </c>
      <c r="F27" s="13" t="s">
        <v>271</v>
      </c>
      <c r="G27" s="13" t="s">
        <v>82</v>
      </c>
      <c r="H27" s="13" t="s">
        <v>84</v>
      </c>
      <c r="I27" s="4">
        <v>2398</v>
      </c>
      <c r="J27" s="4">
        <v>2201</v>
      </c>
      <c r="K27" s="14" t="s">
        <v>35</v>
      </c>
      <c r="L27" s="15" t="s">
        <v>679</v>
      </c>
      <c r="M27" s="68">
        <v>2017.7</v>
      </c>
      <c r="N27" s="61">
        <v>2034.7300000000002</v>
      </c>
      <c r="O27" s="65">
        <f t="shared" si="0"/>
        <v>0.91381340579710146</v>
      </c>
      <c r="P27" s="65">
        <f t="shared" si="1"/>
        <v>0.92152626811594218</v>
      </c>
      <c r="Q27" s="15">
        <v>6.8453158712010698</v>
      </c>
      <c r="R27" s="15">
        <v>8.2837398269999998</v>
      </c>
      <c r="S27" s="15">
        <f t="shared" si="2"/>
        <v>1.43842395579893</v>
      </c>
      <c r="T27" s="15">
        <f t="shared" si="3"/>
        <v>21.013259035284605</v>
      </c>
      <c r="U27" s="15">
        <v>1.9498561112408686</v>
      </c>
      <c r="V27" s="15">
        <v>2.4161163330000002</v>
      </c>
      <c r="W27" s="15">
        <f t="shared" si="4"/>
        <v>0.46626022175913162</v>
      </c>
      <c r="X27" s="16">
        <f t="shared" si="8"/>
        <v>23.912545088386462</v>
      </c>
      <c r="Y27" s="13">
        <v>6.85</v>
      </c>
      <c r="Z27" s="13">
        <v>197.08</v>
      </c>
      <c r="AA27" s="13">
        <v>0</v>
      </c>
      <c r="AB27" s="13">
        <v>134</v>
      </c>
      <c r="AC27" s="53">
        <f t="shared" si="5"/>
        <v>9.8540000000000003E-2</v>
      </c>
      <c r="AD27" s="53">
        <f t="shared" si="10"/>
        <v>0.12210342193009602</v>
      </c>
      <c r="AE27" s="53">
        <f t="shared" si="6"/>
        <v>2.3563421930096015E-2</v>
      </c>
      <c r="AF27" s="53">
        <f t="shared" si="7"/>
        <v>23.912545088386455</v>
      </c>
      <c r="AG27" s="44" t="s">
        <v>681</v>
      </c>
      <c r="AH27" s="15" t="s">
        <v>683</v>
      </c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</row>
    <row r="28" spans="1:46" ht="26.1" customHeight="1" x14ac:dyDescent="0.25">
      <c r="A28" s="39" t="s">
        <v>10</v>
      </c>
      <c r="B28" s="13" t="s">
        <v>10</v>
      </c>
      <c r="C28" s="13">
        <v>34003</v>
      </c>
      <c r="D28" s="13" t="s">
        <v>252</v>
      </c>
      <c r="E28" s="13">
        <v>2488</v>
      </c>
      <c r="F28" s="13" t="s">
        <v>280</v>
      </c>
      <c r="G28" s="13" t="s">
        <v>82</v>
      </c>
      <c r="H28" s="13" t="s">
        <v>83</v>
      </c>
      <c r="I28" s="4">
        <v>2398</v>
      </c>
      <c r="J28" s="4">
        <v>3001</v>
      </c>
      <c r="K28" s="14" t="s">
        <v>35</v>
      </c>
      <c r="L28" s="15" t="s">
        <v>679</v>
      </c>
      <c r="M28" s="68">
        <v>20</v>
      </c>
      <c r="N28" s="61">
        <v>0</v>
      </c>
      <c r="O28" s="65">
        <f t="shared" si="0"/>
        <v>9.057971014492754E-3</v>
      </c>
      <c r="P28" s="65">
        <f t="shared" si="1"/>
        <v>0</v>
      </c>
      <c r="Q28" s="15">
        <v>1.29798883999987</v>
      </c>
      <c r="R28" s="15">
        <v>0</v>
      </c>
      <c r="S28" s="15">
        <f t="shared" si="2"/>
        <v>-1.29798883999987</v>
      </c>
      <c r="T28" s="15">
        <f t="shared" si="3"/>
        <v>-100</v>
      </c>
      <c r="U28" s="15">
        <v>0.93188942358939497</v>
      </c>
      <c r="V28" s="15">
        <v>0</v>
      </c>
      <c r="W28" s="15">
        <f t="shared" si="4"/>
        <v>-0.93188942358939497</v>
      </c>
      <c r="X28" s="16">
        <f t="shared" si="8"/>
        <v>-100</v>
      </c>
      <c r="Y28" s="13">
        <v>1.3</v>
      </c>
      <c r="Z28" s="13">
        <v>452.42</v>
      </c>
      <c r="AA28" s="13">
        <v>0</v>
      </c>
      <c r="AB28" s="13">
        <v>0</v>
      </c>
      <c r="AC28" s="53">
        <f t="shared" si="5"/>
        <v>0.22620999999999999</v>
      </c>
      <c r="AD28" s="53">
        <f t="shared" si="10"/>
        <v>0</v>
      </c>
      <c r="AE28" s="53">
        <f t="shared" si="6"/>
        <v>-0.22620999999999999</v>
      </c>
      <c r="AF28" s="53">
        <f t="shared" si="7"/>
        <v>-100</v>
      </c>
      <c r="AG28" s="44">
        <v>221112</v>
      </c>
      <c r="AH28" s="15" t="s">
        <v>686</v>
      </c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</row>
    <row r="29" spans="1:46" ht="26.1" customHeight="1" x14ac:dyDescent="0.25">
      <c r="A29" s="39" t="s">
        <v>42</v>
      </c>
      <c r="B29" s="13" t="s">
        <v>652</v>
      </c>
      <c r="C29" s="13">
        <v>34039</v>
      </c>
      <c r="D29" s="13" t="s">
        <v>252</v>
      </c>
      <c r="E29" s="13">
        <v>41741</v>
      </c>
      <c r="F29" s="13" t="s">
        <v>280</v>
      </c>
      <c r="G29" s="13" t="s">
        <v>124</v>
      </c>
      <c r="H29" s="13" t="s">
        <v>125</v>
      </c>
      <c r="I29" s="4">
        <v>10805</v>
      </c>
      <c r="J29" s="4">
        <v>2001</v>
      </c>
      <c r="K29" s="14" t="s">
        <v>35</v>
      </c>
      <c r="L29" s="15" t="s">
        <v>679</v>
      </c>
      <c r="M29" s="68">
        <v>2113.5</v>
      </c>
      <c r="N29" s="61">
        <v>0</v>
      </c>
      <c r="O29" s="65">
        <f t="shared" si="0"/>
        <v>0.95720108695652173</v>
      </c>
      <c r="P29" s="65">
        <f t="shared" si="1"/>
        <v>0</v>
      </c>
      <c r="Q29" s="15">
        <v>34.258291485719674</v>
      </c>
      <c r="R29" s="15">
        <v>40.502633357999997</v>
      </c>
      <c r="S29" s="15">
        <f t="shared" si="2"/>
        <v>6.244341872280323</v>
      </c>
      <c r="T29" s="15">
        <f t="shared" si="3"/>
        <v>18.227242519911517</v>
      </c>
      <c r="U29" s="15">
        <v>9.0736438778628354</v>
      </c>
      <c r="V29" s="15">
        <v>11.019705914999998</v>
      </c>
      <c r="W29" s="15">
        <f t="shared" si="4"/>
        <v>1.9460620371371622</v>
      </c>
      <c r="X29" s="16">
        <f t="shared" si="8"/>
        <v>21.447414768889175</v>
      </c>
      <c r="Y29" s="13">
        <v>34.26</v>
      </c>
      <c r="Z29" s="13">
        <v>309.40999999999997</v>
      </c>
      <c r="AA29" s="13">
        <v>0</v>
      </c>
      <c r="AB29" s="13">
        <v>247.65</v>
      </c>
      <c r="AC29" s="53">
        <f t="shared" si="5"/>
        <v>0.15470499999999998</v>
      </c>
      <c r="AD29" s="53">
        <f t="shared" si="10"/>
        <v>0.18788522301820998</v>
      </c>
      <c r="AE29" s="53">
        <f t="shared" si="6"/>
        <v>3.3180223018209998E-2</v>
      </c>
      <c r="AF29" s="53">
        <f t="shared" si="7"/>
        <v>21.447414768889178</v>
      </c>
      <c r="AG29" s="44">
        <v>221112</v>
      </c>
      <c r="AH29" s="15" t="s">
        <v>683</v>
      </c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</row>
    <row r="30" spans="1:46" ht="26.1" customHeight="1" x14ac:dyDescent="0.25">
      <c r="A30" s="39" t="s">
        <v>30</v>
      </c>
      <c r="B30" s="13" t="s">
        <v>260</v>
      </c>
      <c r="C30" s="13">
        <v>34023</v>
      </c>
      <c r="D30" s="13" t="s">
        <v>252</v>
      </c>
      <c r="E30" s="13">
        <v>17824</v>
      </c>
      <c r="F30" s="13" t="s">
        <v>271</v>
      </c>
      <c r="G30" s="13" t="s">
        <v>126</v>
      </c>
      <c r="H30" s="13" t="s">
        <v>129</v>
      </c>
      <c r="I30" s="4">
        <v>2400</v>
      </c>
      <c r="J30" s="4">
        <v>3001</v>
      </c>
      <c r="K30" s="14" t="s">
        <v>35</v>
      </c>
      <c r="L30" s="15" t="s">
        <v>679</v>
      </c>
      <c r="M30" s="68">
        <v>118</v>
      </c>
      <c r="N30" s="61">
        <v>0</v>
      </c>
      <c r="O30" s="65">
        <f t="shared" si="0"/>
        <v>5.3442028985507248E-2</v>
      </c>
      <c r="P30" s="65">
        <f t="shared" si="1"/>
        <v>0</v>
      </c>
      <c r="Q30" s="15">
        <v>42.514037736828065</v>
      </c>
      <c r="R30" s="15">
        <v>0</v>
      </c>
      <c r="S30" s="15">
        <f t="shared" si="2"/>
        <v>-42.514037736828065</v>
      </c>
      <c r="T30" s="15">
        <f t="shared" si="3"/>
        <v>-100</v>
      </c>
      <c r="U30" s="15">
        <v>21.177033669302787</v>
      </c>
      <c r="V30" s="15">
        <v>0</v>
      </c>
      <c r="W30" s="15">
        <f t="shared" si="4"/>
        <v>-21.177033669302787</v>
      </c>
      <c r="X30" s="16">
        <f t="shared" si="8"/>
        <v>-100</v>
      </c>
      <c r="Y30" s="13">
        <v>21.26</v>
      </c>
      <c r="Z30" s="13">
        <v>807.54</v>
      </c>
      <c r="AA30" s="13">
        <v>0</v>
      </c>
      <c r="AB30" s="13">
        <v>814.01</v>
      </c>
      <c r="AC30" s="53">
        <f t="shared" si="5"/>
        <v>0.40376999999999996</v>
      </c>
      <c r="AD30" s="53">
        <f t="shared" si="10"/>
        <v>0</v>
      </c>
      <c r="AE30" s="53">
        <f t="shared" si="6"/>
        <v>-0.40376999999999996</v>
      </c>
      <c r="AF30" s="53">
        <f t="shared" si="7"/>
        <v>-100</v>
      </c>
      <c r="AG30" s="44">
        <v>221112</v>
      </c>
      <c r="AH30" s="15" t="s">
        <v>686</v>
      </c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</row>
    <row r="31" spans="1:46" ht="26.1" customHeight="1" x14ac:dyDescent="0.25">
      <c r="A31" s="39" t="s">
        <v>30</v>
      </c>
      <c r="B31" s="13" t="s">
        <v>260</v>
      </c>
      <c r="C31" s="13">
        <v>34023</v>
      </c>
      <c r="D31" s="13" t="s">
        <v>252</v>
      </c>
      <c r="E31" s="13">
        <v>17824</v>
      </c>
      <c r="F31" s="13" t="s">
        <v>271</v>
      </c>
      <c r="G31" s="13" t="s">
        <v>126</v>
      </c>
      <c r="H31" s="13" t="s">
        <v>129</v>
      </c>
      <c r="I31" s="4">
        <v>2400</v>
      </c>
      <c r="J31" s="4">
        <v>1001</v>
      </c>
      <c r="K31" s="14" t="s">
        <v>35</v>
      </c>
      <c r="L31" s="15" t="s">
        <v>679</v>
      </c>
      <c r="M31" s="68">
        <v>114</v>
      </c>
      <c r="N31" s="61">
        <v>0</v>
      </c>
      <c r="O31" s="65">
        <f t="shared" si="0"/>
        <v>5.1630434782608696E-2</v>
      </c>
      <c r="P31" s="65">
        <f t="shared" si="1"/>
        <v>0</v>
      </c>
      <c r="Q31" s="15">
        <v>44.901465983405906</v>
      </c>
      <c r="R31" s="15">
        <v>0</v>
      </c>
      <c r="S31" s="15">
        <f t="shared" si="2"/>
        <v>-44.901465983405906</v>
      </c>
      <c r="T31" s="15">
        <f t="shared" si="3"/>
        <v>-100</v>
      </c>
      <c r="U31" s="15">
        <v>21.560848378665121</v>
      </c>
      <c r="V31" s="15">
        <v>0</v>
      </c>
      <c r="W31" s="15">
        <f t="shared" si="4"/>
        <v>-21.560848378665121</v>
      </c>
      <c r="X31" s="16">
        <f t="shared" si="8"/>
        <v>-100</v>
      </c>
      <c r="Y31" s="13">
        <v>22.45</v>
      </c>
      <c r="Z31" s="13">
        <v>823.94</v>
      </c>
      <c r="AA31" s="13">
        <v>0</v>
      </c>
      <c r="AB31" s="13">
        <v>647.13</v>
      </c>
      <c r="AC31" s="53">
        <f t="shared" si="5"/>
        <v>0.41197</v>
      </c>
      <c r="AD31" s="53">
        <f t="shared" si="10"/>
        <v>0</v>
      </c>
      <c r="AE31" s="53">
        <f t="shared" si="6"/>
        <v>-0.41197</v>
      </c>
      <c r="AF31" s="53">
        <f t="shared" si="7"/>
        <v>-100</v>
      </c>
      <c r="AG31" s="44">
        <v>221112</v>
      </c>
      <c r="AH31" s="15" t="s">
        <v>686</v>
      </c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</row>
    <row r="32" spans="1:46" ht="26.1" customHeight="1" x14ac:dyDescent="0.25">
      <c r="A32" s="39" t="s">
        <v>30</v>
      </c>
      <c r="B32" s="13" t="s">
        <v>260</v>
      </c>
      <c r="C32" s="13">
        <v>34023</v>
      </c>
      <c r="D32" s="13" t="s">
        <v>252</v>
      </c>
      <c r="E32" s="13">
        <v>17824</v>
      </c>
      <c r="F32" s="13" t="s">
        <v>271</v>
      </c>
      <c r="G32" s="13" t="s">
        <v>126</v>
      </c>
      <c r="H32" s="13" t="s">
        <v>129</v>
      </c>
      <c r="I32" s="4">
        <v>2400</v>
      </c>
      <c r="J32" s="4">
        <v>5001</v>
      </c>
      <c r="K32" s="14" t="s">
        <v>35</v>
      </c>
      <c r="L32" s="15" t="s">
        <v>679</v>
      </c>
      <c r="M32" s="68">
        <v>86</v>
      </c>
      <c r="N32" s="61">
        <v>0</v>
      </c>
      <c r="O32" s="65">
        <f t="shared" si="0"/>
        <v>3.894927536231884E-2</v>
      </c>
      <c r="P32" s="65">
        <f t="shared" si="1"/>
        <v>0</v>
      </c>
      <c r="Q32" s="15">
        <v>25.465928608485225</v>
      </c>
      <c r="R32" s="15">
        <v>0</v>
      </c>
      <c r="S32" s="15">
        <f t="shared" si="2"/>
        <v>-25.465928608485225</v>
      </c>
      <c r="T32" s="15">
        <f t="shared" si="3"/>
        <v>-100</v>
      </c>
      <c r="U32" s="15">
        <v>16.268615009415733</v>
      </c>
      <c r="V32" s="15">
        <v>0</v>
      </c>
      <c r="W32" s="15">
        <f t="shared" si="4"/>
        <v>-16.268615009415733</v>
      </c>
      <c r="X32" s="16">
        <f t="shared" si="8"/>
        <v>-100</v>
      </c>
      <c r="Y32" s="13">
        <v>12.73</v>
      </c>
      <c r="Z32" s="13">
        <v>918.63</v>
      </c>
      <c r="AA32" s="13">
        <v>0</v>
      </c>
      <c r="AB32" s="13">
        <v>544.29999999999995</v>
      </c>
      <c r="AC32" s="53">
        <f t="shared" si="5"/>
        <v>0.45931499999999997</v>
      </c>
      <c r="AD32" s="53">
        <f t="shared" si="10"/>
        <v>0</v>
      </c>
      <c r="AE32" s="53">
        <f t="shared" si="6"/>
        <v>-0.45931499999999997</v>
      </c>
      <c r="AF32" s="53">
        <f t="shared" si="7"/>
        <v>-100</v>
      </c>
      <c r="AG32" s="44">
        <v>221112</v>
      </c>
      <c r="AH32" s="15" t="s">
        <v>686</v>
      </c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</row>
    <row r="33" spans="1:46" ht="26.1" customHeight="1" x14ac:dyDescent="0.25">
      <c r="A33" s="39" t="s">
        <v>30</v>
      </c>
      <c r="B33" s="13" t="s">
        <v>260</v>
      </c>
      <c r="C33" s="13">
        <v>34023</v>
      </c>
      <c r="D33" s="13" t="s">
        <v>252</v>
      </c>
      <c r="E33" s="13">
        <v>17824</v>
      </c>
      <c r="F33" s="13" t="s">
        <v>271</v>
      </c>
      <c r="G33" s="13" t="s">
        <v>126</v>
      </c>
      <c r="H33" s="13" t="s">
        <v>129</v>
      </c>
      <c r="I33" s="4">
        <v>2400</v>
      </c>
      <c r="J33" s="4">
        <v>7001</v>
      </c>
      <c r="K33" s="14" t="s">
        <v>35</v>
      </c>
      <c r="L33" s="15" t="s">
        <v>679</v>
      </c>
      <c r="M33" s="68">
        <v>80</v>
      </c>
      <c r="N33" s="61">
        <v>0</v>
      </c>
      <c r="O33" s="65">
        <f t="shared" si="0"/>
        <v>3.6231884057971016E-2</v>
      </c>
      <c r="P33" s="65">
        <f t="shared" si="1"/>
        <v>0</v>
      </c>
      <c r="Q33" s="15">
        <v>26.907473092576101</v>
      </c>
      <c r="R33" s="15">
        <v>0</v>
      </c>
      <c r="S33" s="15">
        <f t="shared" si="2"/>
        <v>-26.907473092576101</v>
      </c>
      <c r="T33" s="15">
        <f t="shared" si="3"/>
        <v>-100</v>
      </c>
      <c r="U33" s="15">
        <v>16.751068509077154</v>
      </c>
      <c r="V33" s="15">
        <v>0</v>
      </c>
      <c r="W33" s="15">
        <f t="shared" si="4"/>
        <v>-16.751068509077154</v>
      </c>
      <c r="X33" s="16">
        <f t="shared" si="8"/>
        <v>-100</v>
      </c>
      <c r="Y33" s="13">
        <v>13.45</v>
      </c>
      <c r="Z33" s="13">
        <v>993.08</v>
      </c>
      <c r="AA33" s="13">
        <v>0</v>
      </c>
      <c r="AB33" s="13">
        <v>469.51</v>
      </c>
      <c r="AC33" s="53">
        <f t="shared" si="5"/>
        <v>0.49654000000000004</v>
      </c>
      <c r="AD33" s="53">
        <f t="shared" si="10"/>
        <v>0</v>
      </c>
      <c r="AE33" s="53">
        <f t="shared" si="6"/>
        <v>-0.49654000000000004</v>
      </c>
      <c r="AF33" s="53">
        <f t="shared" si="7"/>
        <v>-100</v>
      </c>
      <c r="AG33" s="44">
        <v>221112</v>
      </c>
      <c r="AH33" s="15" t="s">
        <v>686</v>
      </c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</row>
    <row r="34" spans="1:46" ht="26.1" customHeight="1" x14ac:dyDescent="0.25">
      <c r="A34" s="39" t="s">
        <v>30</v>
      </c>
      <c r="B34" s="13" t="s">
        <v>260</v>
      </c>
      <c r="C34" s="13">
        <v>34023</v>
      </c>
      <c r="D34" s="13" t="s">
        <v>252</v>
      </c>
      <c r="E34" s="13">
        <v>17824</v>
      </c>
      <c r="F34" s="13" t="s">
        <v>280</v>
      </c>
      <c r="G34" s="13" t="s">
        <v>126</v>
      </c>
      <c r="H34" s="13" t="s">
        <v>128</v>
      </c>
      <c r="I34" s="4">
        <v>2400</v>
      </c>
      <c r="J34" s="4">
        <v>9001</v>
      </c>
      <c r="K34" s="14" t="s">
        <v>35</v>
      </c>
      <c r="L34" s="15" t="s">
        <v>679</v>
      </c>
      <c r="M34" s="68">
        <v>134</v>
      </c>
      <c r="N34" s="61">
        <v>0</v>
      </c>
      <c r="O34" s="65">
        <f t="shared" si="0"/>
        <v>6.0688405797101448E-2</v>
      </c>
      <c r="P34" s="65">
        <f t="shared" si="1"/>
        <v>0</v>
      </c>
      <c r="Q34" s="15">
        <v>47.199748553083715</v>
      </c>
      <c r="R34" s="15">
        <v>0</v>
      </c>
      <c r="S34" s="15">
        <f t="shared" si="2"/>
        <v>-47.199748553083715</v>
      </c>
      <c r="T34" s="15">
        <f t="shared" si="3"/>
        <v>-100</v>
      </c>
      <c r="U34" s="15">
        <v>24.528357243023105</v>
      </c>
      <c r="V34" s="15">
        <v>0</v>
      </c>
      <c r="W34" s="15">
        <f t="shared" si="4"/>
        <v>-24.528357243023105</v>
      </c>
      <c r="X34" s="16">
        <f t="shared" si="8"/>
        <v>-100</v>
      </c>
      <c r="Y34" s="13">
        <v>23.42</v>
      </c>
      <c r="Z34" s="13">
        <v>889.23</v>
      </c>
      <c r="AA34" s="13">
        <v>0</v>
      </c>
      <c r="AB34" s="13">
        <v>881.03</v>
      </c>
      <c r="AC34" s="53">
        <f t="shared" si="5"/>
        <v>0.44461499999999998</v>
      </c>
      <c r="AD34" s="53">
        <f t="shared" si="10"/>
        <v>0</v>
      </c>
      <c r="AE34" s="53">
        <f t="shared" si="6"/>
        <v>-0.44461499999999998</v>
      </c>
      <c r="AF34" s="53">
        <f t="shared" si="7"/>
        <v>-100</v>
      </c>
      <c r="AG34" s="44">
        <v>221112</v>
      </c>
      <c r="AH34" s="15" t="s">
        <v>686</v>
      </c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</row>
    <row r="35" spans="1:46" ht="26.1" customHeight="1" x14ac:dyDescent="0.25">
      <c r="A35" s="39" t="s">
        <v>30</v>
      </c>
      <c r="B35" s="13" t="s">
        <v>260</v>
      </c>
      <c r="C35" s="13">
        <v>34023</v>
      </c>
      <c r="D35" s="13" t="s">
        <v>252</v>
      </c>
      <c r="E35" s="13">
        <v>17824</v>
      </c>
      <c r="F35" s="13" t="s">
        <v>280</v>
      </c>
      <c r="G35" s="13" t="s">
        <v>126</v>
      </c>
      <c r="H35" s="13" t="s">
        <v>128</v>
      </c>
      <c r="I35" s="4">
        <v>2400</v>
      </c>
      <c r="J35" s="4">
        <v>11001</v>
      </c>
      <c r="K35" s="14" t="s">
        <v>35</v>
      </c>
      <c r="L35" s="15" t="s">
        <v>679</v>
      </c>
      <c r="M35" s="68">
        <v>124</v>
      </c>
      <c r="N35" s="61">
        <v>0</v>
      </c>
      <c r="O35" s="65">
        <f t="shared" si="0"/>
        <v>5.6159420289855072E-2</v>
      </c>
      <c r="P35" s="65">
        <f t="shared" si="1"/>
        <v>0</v>
      </c>
      <c r="Q35" s="15">
        <v>43.975376253068085</v>
      </c>
      <c r="R35" s="15">
        <v>0</v>
      </c>
      <c r="S35" s="15">
        <f t="shared" si="2"/>
        <v>-43.975376253068085</v>
      </c>
      <c r="T35" s="15">
        <f t="shared" si="3"/>
        <v>-100</v>
      </c>
      <c r="U35" s="15">
        <v>23.446947068911602</v>
      </c>
      <c r="V35" s="15">
        <v>0</v>
      </c>
      <c r="W35" s="15">
        <f t="shared" si="4"/>
        <v>-23.446947068911602</v>
      </c>
      <c r="X35" s="16">
        <f t="shared" si="8"/>
        <v>-100</v>
      </c>
      <c r="Y35" s="13">
        <v>21.89</v>
      </c>
      <c r="Z35" s="13">
        <v>967.82</v>
      </c>
      <c r="AA35" s="13">
        <v>0</v>
      </c>
      <c r="AB35" s="13">
        <v>780.7</v>
      </c>
      <c r="AC35" s="53">
        <f t="shared" si="5"/>
        <v>0.48391000000000001</v>
      </c>
      <c r="AD35" s="53">
        <f t="shared" si="10"/>
        <v>0</v>
      </c>
      <c r="AE35" s="53">
        <f t="shared" si="6"/>
        <v>-0.48391000000000001</v>
      </c>
      <c r="AF35" s="53">
        <f t="shared" si="7"/>
        <v>-100</v>
      </c>
      <c r="AG35" s="44">
        <v>221112</v>
      </c>
      <c r="AH35" s="15" t="s">
        <v>686</v>
      </c>
      <c r="AI35" s="20"/>
      <c r="AJ35" s="20"/>
      <c r="AK35" s="20"/>
      <c r="AL35" s="20"/>
      <c r="AM35" s="20"/>
      <c r="AN35" s="20"/>
      <c r="AO35" s="20"/>
      <c r="AP35" s="20"/>
      <c r="AQ35" s="20"/>
      <c r="AR35" s="20"/>
      <c r="AS35" s="20"/>
      <c r="AT35" s="20"/>
    </row>
    <row r="36" spans="1:46" ht="26.1" customHeight="1" x14ac:dyDescent="0.25">
      <c r="A36" s="39" t="s">
        <v>30</v>
      </c>
      <c r="B36" s="13" t="s">
        <v>260</v>
      </c>
      <c r="C36" s="13">
        <v>34023</v>
      </c>
      <c r="D36" s="13" t="s">
        <v>252</v>
      </c>
      <c r="E36" s="13">
        <v>17824</v>
      </c>
      <c r="F36" s="13" t="s">
        <v>280</v>
      </c>
      <c r="G36" s="13" t="s">
        <v>126</v>
      </c>
      <c r="H36" s="13" t="s">
        <v>128</v>
      </c>
      <c r="I36" s="4">
        <v>2400</v>
      </c>
      <c r="J36" s="4">
        <v>15001</v>
      </c>
      <c r="K36" s="14" t="s">
        <v>35</v>
      </c>
      <c r="L36" s="15" t="s">
        <v>679</v>
      </c>
      <c r="M36" s="68">
        <v>105</v>
      </c>
      <c r="N36" s="61">
        <v>0</v>
      </c>
      <c r="O36" s="65">
        <f t="shared" si="0"/>
        <v>4.755434782608696E-2</v>
      </c>
      <c r="P36" s="65">
        <f t="shared" si="1"/>
        <v>0</v>
      </c>
      <c r="Q36" s="15">
        <v>32.28737479757585</v>
      </c>
      <c r="R36" s="15">
        <v>0</v>
      </c>
      <c r="S36" s="15">
        <f t="shared" si="2"/>
        <v>-32.28737479757585</v>
      </c>
      <c r="T36" s="15">
        <f t="shared" si="3"/>
        <v>-100</v>
      </c>
      <c r="U36" s="15">
        <v>20.652488048950005</v>
      </c>
      <c r="V36" s="15">
        <v>0</v>
      </c>
      <c r="W36" s="15">
        <f t="shared" si="4"/>
        <v>-20.652488048950005</v>
      </c>
      <c r="X36" s="16">
        <f t="shared" si="8"/>
        <v>-100</v>
      </c>
      <c r="Y36" s="13">
        <v>16.14</v>
      </c>
      <c r="Z36" s="13">
        <v>1132.3599999999999</v>
      </c>
      <c r="AA36" s="13">
        <v>0</v>
      </c>
      <c r="AB36" s="13">
        <v>775.36</v>
      </c>
      <c r="AC36" s="53">
        <f t="shared" si="5"/>
        <v>0.56617999999999991</v>
      </c>
      <c r="AD36" s="53">
        <f t="shared" si="10"/>
        <v>0</v>
      </c>
      <c r="AE36" s="53">
        <f t="shared" si="6"/>
        <v>-0.56617999999999991</v>
      </c>
      <c r="AF36" s="53">
        <f t="shared" si="7"/>
        <v>-100</v>
      </c>
      <c r="AG36" s="44">
        <v>221112</v>
      </c>
      <c r="AH36" s="15" t="s">
        <v>686</v>
      </c>
      <c r="AI36" s="20"/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</row>
    <row r="37" spans="1:46" ht="26.1" customHeight="1" x14ac:dyDescent="0.25">
      <c r="A37" s="39" t="s">
        <v>30</v>
      </c>
      <c r="B37" s="13" t="s">
        <v>260</v>
      </c>
      <c r="C37" s="13">
        <v>34023</v>
      </c>
      <c r="D37" s="13" t="s">
        <v>252</v>
      </c>
      <c r="E37" s="13">
        <v>17824</v>
      </c>
      <c r="F37" s="13" t="s">
        <v>280</v>
      </c>
      <c r="G37" s="13" t="s">
        <v>126</v>
      </c>
      <c r="H37" s="13" t="s">
        <v>128</v>
      </c>
      <c r="I37" s="4">
        <v>2400</v>
      </c>
      <c r="J37" s="4">
        <v>13001</v>
      </c>
      <c r="K37" s="14" t="s">
        <v>35</v>
      </c>
      <c r="L37" s="15" t="s">
        <v>679</v>
      </c>
      <c r="M37" s="68">
        <v>109</v>
      </c>
      <c r="N37" s="61">
        <v>0</v>
      </c>
      <c r="O37" s="65">
        <f t="shared" si="0"/>
        <v>4.9365942028985504E-2</v>
      </c>
      <c r="P37" s="65">
        <f t="shared" si="1"/>
        <v>0</v>
      </c>
      <c r="Q37" s="15">
        <v>33.262153089053527</v>
      </c>
      <c r="R37" s="15">
        <v>0</v>
      </c>
      <c r="S37" s="15">
        <f t="shared" si="2"/>
        <v>-33.262153089053527</v>
      </c>
      <c r="T37" s="15">
        <f t="shared" si="3"/>
        <v>-100</v>
      </c>
      <c r="U37" s="15">
        <v>22.485817518122072</v>
      </c>
      <c r="V37" s="15">
        <v>0</v>
      </c>
      <c r="W37" s="15">
        <f t="shared" si="4"/>
        <v>-22.485817518122072</v>
      </c>
      <c r="X37" s="16">
        <f t="shared" si="8"/>
        <v>-100</v>
      </c>
      <c r="Y37" s="13">
        <v>16.63</v>
      </c>
      <c r="Z37" s="13">
        <v>1376.3</v>
      </c>
      <c r="AA37" s="13">
        <v>0</v>
      </c>
      <c r="AB37" s="13">
        <v>841.29</v>
      </c>
      <c r="AC37" s="53">
        <f t="shared" si="5"/>
        <v>0.68814999999999993</v>
      </c>
      <c r="AD37" s="53">
        <f t="shared" si="10"/>
        <v>0</v>
      </c>
      <c r="AE37" s="53">
        <f t="shared" si="6"/>
        <v>-0.68814999999999993</v>
      </c>
      <c r="AF37" s="53">
        <f t="shared" si="7"/>
        <v>-100</v>
      </c>
      <c r="AG37" s="44">
        <v>221112</v>
      </c>
      <c r="AH37" s="15" t="s">
        <v>686</v>
      </c>
      <c r="AI37" s="20"/>
      <c r="AJ37" s="20"/>
      <c r="AK37" s="20"/>
      <c r="AL37" s="20"/>
      <c r="AM37" s="20"/>
      <c r="AN37" s="20"/>
      <c r="AO37" s="20"/>
      <c r="AP37" s="20"/>
      <c r="AQ37" s="20"/>
      <c r="AR37" s="20"/>
      <c r="AS37" s="20"/>
      <c r="AT37" s="20"/>
    </row>
    <row r="38" spans="1:46" ht="26.1" customHeight="1" x14ac:dyDescent="0.25">
      <c r="A38" s="39" t="s">
        <v>30</v>
      </c>
      <c r="B38" s="13" t="s">
        <v>260</v>
      </c>
      <c r="C38" s="13">
        <v>34023</v>
      </c>
      <c r="D38" s="13" t="s">
        <v>252</v>
      </c>
      <c r="E38" s="13">
        <v>17824</v>
      </c>
      <c r="F38" s="13" t="s">
        <v>278</v>
      </c>
      <c r="G38" s="13" t="s">
        <v>126</v>
      </c>
      <c r="H38" s="13" t="s">
        <v>127</v>
      </c>
      <c r="I38" s="4">
        <v>2400</v>
      </c>
      <c r="J38" s="4">
        <v>23001</v>
      </c>
      <c r="K38" s="14" t="s">
        <v>35</v>
      </c>
      <c r="L38" s="15" t="s">
        <v>679</v>
      </c>
      <c r="M38" s="68">
        <v>78</v>
      </c>
      <c r="N38" s="61">
        <v>0</v>
      </c>
      <c r="O38" s="65">
        <f t="shared" si="0"/>
        <v>3.5326086956521736E-2</v>
      </c>
      <c r="P38" s="65">
        <f t="shared" si="1"/>
        <v>0</v>
      </c>
      <c r="Q38" s="15">
        <v>28.969592737076191</v>
      </c>
      <c r="R38" s="15">
        <v>0</v>
      </c>
      <c r="S38" s="15">
        <f t="shared" si="2"/>
        <v>-28.969592737076191</v>
      </c>
      <c r="T38" s="15">
        <f t="shared" si="3"/>
        <v>-100</v>
      </c>
      <c r="U38" s="15">
        <v>14.965619484502662</v>
      </c>
      <c r="V38" s="15">
        <v>0</v>
      </c>
      <c r="W38" s="15">
        <f t="shared" si="4"/>
        <v>-14.965619484502662</v>
      </c>
      <c r="X38" s="16">
        <f t="shared" si="8"/>
        <v>-100</v>
      </c>
      <c r="Y38" s="13">
        <v>14.49</v>
      </c>
      <c r="Z38" s="13">
        <v>2605.04</v>
      </c>
      <c r="AA38" s="13">
        <v>0</v>
      </c>
      <c r="AB38" s="13">
        <v>832.06</v>
      </c>
      <c r="AC38" s="53">
        <f t="shared" si="5"/>
        <v>1.3025199999999999</v>
      </c>
      <c r="AD38" s="53">
        <f t="shared" si="10"/>
        <v>0</v>
      </c>
      <c r="AE38" s="53">
        <f t="shared" si="6"/>
        <v>-1.3025199999999999</v>
      </c>
      <c r="AF38" s="53">
        <f t="shared" si="7"/>
        <v>-100</v>
      </c>
      <c r="AG38" s="44">
        <v>221112</v>
      </c>
      <c r="AH38" s="15" t="s">
        <v>686</v>
      </c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</row>
    <row r="39" spans="1:46" ht="26.1" customHeight="1" x14ac:dyDescent="0.25">
      <c r="A39" s="39" t="s">
        <v>30</v>
      </c>
      <c r="B39" s="13" t="s">
        <v>260</v>
      </c>
      <c r="C39" s="13">
        <v>34023</v>
      </c>
      <c r="D39" s="13" t="s">
        <v>252</v>
      </c>
      <c r="E39" s="13">
        <v>17824</v>
      </c>
      <c r="F39" s="13" t="s">
        <v>278</v>
      </c>
      <c r="G39" s="13" t="s">
        <v>126</v>
      </c>
      <c r="H39" s="13" t="s">
        <v>127</v>
      </c>
      <c r="I39" s="4">
        <v>2400</v>
      </c>
      <c r="J39" s="4">
        <v>17001</v>
      </c>
      <c r="K39" s="14" t="s">
        <v>35</v>
      </c>
      <c r="L39" s="15" t="s">
        <v>679</v>
      </c>
      <c r="M39" s="68">
        <v>117</v>
      </c>
      <c r="N39" s="61">
        <v>0</v>
      </c>
      <c r="O39" s="65">
        <f t="shared" si="0"/>
        <v>5.2989130434782608E-2</v>
      </c>
      <c r="P39" s="65">
        <f t="shared" si="1"/>
        <v>0</v>
      </c>
      <c r="Q39" s="15">
        <v>42.547484886363236</v>
      </c>
      <c r="R39" s="15">
        <v>0</v>
      </c>
      <c r="S39" s="15">
        <f t="shared" si="2"/>
        <v>-42.547484886363236</v>
      </c>
      <c r="T39" s="15">
        <f t="shared" si="3"/>
        <v>-100</v>
      </c>
      <c r="U39" s="15">
        <v>22.79627871298749</v>
      </c>
      <c r="V39" s="15">
        <v>0</v>
      </c>
      <c r="W39" s="15">
        <f t="shared" si="4"/>
        <v>-22.79627871298749</v>
      </c>
      <c r="X39" s="16">
        <f t="shared" si="8"/>
        <v>-100</v>
      </c>
      <c r="Y39" s="13">
        <v>21.28</v>
      </c>
      <c r="Z39" s="13">
        <v>4710.93</v>
      </c>
      <c r="AA39" s="13">
        <v>0</v>
      </c>
      <c r="AB39" s="13">
        <v>750.29</v>
      </c>
      <c r="AC39" s="53">
        <f t="shared" si="5"/>
        <v>2.3554650000000001</v>
      </c>
      <c r="AD39" s="53">
        <f t="shared" si="10"/>
        <v>0</v>
      </c>
      <c r="AE39" s="53">
        <f t="shared" si="6"/>
        <v>-2.3554650000000001</v>
      </c>
      <c r="AF39" s="53">
        <f t="shared" si="7"/>
        <v>-100</v>
      </c>
      <c r="AG39" s="44">
        <v>221112</v>
      </c>
      <c r="AH39" s="15" t="s">
        <v>686</v>
      </c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</row>
    <row r="40" spans="1:46" ht="26.1" customHeight="1" x14ac:dyDescent="0.25">
      <c r="A40" s="39" t="s">
        <v>30</v>
      </c>
      <c r="B40" s="13" t="s">
        <v>260</v>
      </c>
      <c r="C40" s="13">
        <v>34023</v>
      </c>
      <c r="D40" s="13" t="s">
        <v>252</v>
      </c>
      <c r="E40" s="13">
        <v>17824</v>
      </c>
      <c r="F40" s="13" t="s">
        <v>278</v>
      </c>
      <c r="G40" s="13" t="s">
        <v>126</v>
      </c>
      <c r="H40" s="13" t="s">
        <v>127</v>
      </c>
      <c r="I40" s="4">
        <v>2400</v>
      </c>
      <c r="J40" s="4">
        <v>21001</v>
      </c>
      <c r="K40" s="14" t="s">
        <v>35</v>
      </c>
      <c r="L40" s="15" t="s">
        <v>679</v>
      </c>
      <c r="M40" s="68">
        <v>116</v>
      </c>
      <c r="N40" s="61">
        <v>0</v>
      </c>
      <c r="O40" s="65">
        <f t="shared" ref="O40:O71" si="11">M40/2208</f>
        <v>5.2536231884057968E-2</v>
      </c>
      <c r="P40" s="65">
        <f t="shared" ref="P40:P71" si="12">N40/2208</f>
        <v>0</v>
      </c>
      <c r="Q40" s="15">
        <v>38.962362069521411</v>
      </c>
      <c r="R40" s="15">
        <v>0</v>
      </c>
      <c r="S40" s="15">
        <f t="shared" ref="S40:S71" si="13">R40-Q40</f>
        <v>-38.962362069521411</v>
      </c>
      <c r="T40" s="15">
        <f t="shared" ref="T40:T71" si="14">IFERROR(((R40-Q40)/Q40)*100,"0.00")</f>
        <v>-100</v>
      </c>
      <c r="U40" s="15">
        <v>22.78987171637317</v>
      </c>
      <c r="V40" s="15">
        <v>0</v>
      </c>
      <c r="W40" s="15">
        <f t="shared" ref="W40:W71" si="15">V40-U40</f>
        <v>-22.78987171637317</v>
      </c>
      <c r="X40" s="16">
        <f t="shared" si="8"/>
        <v>-100</v>
      </c>
      <c r="Y40" s="13">
        <v>19.479999999999997</v>
      </c>
      <c r="Z40" s="13">
        <v>5955.34</v>
      </c>
      <c r="AA40" s="13">
        <v>0</v>
      </c>
      <c r="AB40" s="13">
        <v>816.58999999999992</v>
      </c>
      <c r="AC40" s="53">
        <f t="shared" ref="AC40:AC71" si="16">Z40/2000</f>
        <v>2.9776700000000003</v>
      </c>
      <c r="AD40" s="53">
        <f t="shared" si="10"/>
        <v>0</v>
      </c>
      <c r="AE40" s="53">
        <f t="shared" ref="AE40:AE71" si="17">AD40-AC40</f>
        <v>-2.9776700000000003</v>
      </c>
      <c r="AF40" s="53">
        <f t="shared" ref="AF40:AF71" si="18">IFERROR(((AD40-AC40)/AC40)*100,"0.00")</f>
        <v>-100</v>
      </c>
      <c r="AG40" s="44">
        <v>221112</v>
      </c>
      <c r="AH40" s="15" t="s">
        <v>686</v>
      </c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</row>
    <row r="41" spans="1:46" ht="26.1" customHeight="1" x14ac:dyDescent="0.25">
      <c r="A41" s="39" t="s">
        <v>30</v>
      </c>
      <c r="B41" s="13" t="s">
        <v>260</v>
      </c>
      <c r="C41" s="13">
        <v>34023</v>
      </c>
      <c r="D41" s="13" t="s">
        <v>252</v>
      </c>
      <c r="E41" s="13">
        <v>17824</v>
      </c>
      <c r="F41" s="13" t="s">
        <v>278</v>
      </c>
      <c r="G41" s="13" t="s">
        <v>126</v>
      </c>
      <c r="H41" s="13" t="s">
        <v>127</v>
      </c>
      <c r="I41" s="4">
        <v>2400</v>
      </c>
      <c r="J41" s="4">
        <v>19001</v>
      </c>
      <c r="K41" s="14" t="s">
        <v>35</v>
      </c>
      <c r="L41" s="15" t="s">
        <v>679</v>
      </c>
      <c r="M41" s="68">
        <v>125</v>
      </c>
      <c r="N41" s="61">
        <v>0</v>
      </c>
      <c r="O41" s="65">
        <f t="shared" si="11"/>
        <v>5.6612318840579712E-2</v>
      </c>
      <c r="P41" s="65">
        <f t="shared" si="12"/>
        <v>0</v>
      </c>
      <c r="Q41" s="15">
        <v>45.370222724101446</v>
      </c>
      <c r="R41" s="15">
        <v>0</v>
      </c>
      <c r="S41" s="15">
        <f t="shared" si="13"/>
        <v>-45.370222724101446</v>
      </c>
      <c r="T41" s="15">
        <f t="shared" si="14"/>
        <v>-100</v>
      </c>
      <c r="U41" s="15">
        <v>24.570469142809621</v>
      </c>
      <c r="V41" s="15">
        <v>0</v>
      </c>
      <c r="W41" s="15">
        <f t="shared" si="15"/>
        <v>-24.570469142809621</v>
      </c>
      <c r="X41" s="16">
        <f t="shared" si="8"/>
        <v>-100</v>
      </c>
      <c r="Y41" s="13">
        <v>22.69</v>
      </c>
      <c r="Z41" s="13">
        <v>6339.02</v>
      </c>
      <c r="AA41" s="13">
        <v>0</v>
      </c>
      <c r="AB41" s="13">
        <v>876.35</v>
      </c>
      <c r="AC41" s="53">
        <f t="shared" si="16"/>
        <v>3.1695100000000003</v>
      </c>
      <c r="AD41" s="53">
        <f t="shared" si="10"/>
        <v>0</v>
      </c>
      <c r="AE41" s="53">
        <f t="shared" si="17"/>
        <v>-3.1695100000000003</v>
      </c>
      <c r="AF41" s="53">
        <f t="shared" si="18"/>
        <v>-100</v>
      </c>
      <c r="AG41" s="44">
        <v>221112</v>
      </c>
      <c r="AH41" s="15" t="s">
        <v>686</v>
      </c>
      <c r="AI41" s="20"/>
      <c r="AJ41" s="20"/>
      <c r="AK41" s="20"/>
      <c r="AL41" s="20"/>
      <c r="AM41" s="20"/>
      <c r="AN41" s="20"/>
      <c r="AO41" s="20"/>
      <c r="AP41" s="20"/>
      <c r="AQ41" s="20"/>
      <c r="AR41" s="20"/>
      <c r="AS41" s="20"/>
      <c r="AT41" s="20"/>
    </row>
    <row r="42" spans="1:46" ht="26.1" customHeight="1" x14ac:dyDescent="0.25">
      <c r="A42" s="39" t="s">
        <v>44</v>
      </c>
      <c r="B42" s="13" t="s">
        <v>260</v>
      </c>
      <c r="C42" s="13">
        <v>34023</v>
      </c>
      <c r="D42" s="13" t="s">
        <v>252</v>
      </c>
      <c r="E42" s="13">
        <v>18061</v>
      </c>
      <c r="F42" s="13" t="s">
        <v>271</v>
      </c>
      <c r="G42" s="13" t="s">
        <v>130</v>
      </c>
      <c r="H42" s="13" t="s">
        <v>131</v>
      </c>
      <c r="I42" s="4">
        <v>50799</v>
      </c>
      <c r="J42" s="4">
        <v>3001</v>
      </c>
      <c r="K42" s="14" t="s">
        <v>35</v>
      </c>
      <c r="L42" s="15" t="s">
        <v>679</v>
      </c>
      <c r="M42" s="68">
        <v>636.86</v>
      </c>
      <c r="N42" s="61">
        <v>303.63</v>
      </c>
      <c r="O42" s="65">
        <f t="shared" si="11"/>
        <v>0.28843297101449278</v>
      </c>
      <c r="P42" s="65">
        <f t="shared" si="12"/>
        <v>0.13751358695652174</v>
      </c>
      <c r="Q42" s="15">
        <v>1.4807736894452601</v>
      </c>
      <c r="R42" s="15">
        <v>1.91124844</v>
      </c>
      <c r="S42" s="15">
        <f t="shared" si="13"/>
        <v>0.43047475055473994</v>
      </c>
      <c r="T42" s="15">
        <f t="shared" si="14"/>
        <v>29.070934581232873</v>
      </c>
      <c r="U42" s="15">
        <v>1.110905882906186</v>
      </c>
      <c r="V42" s="15">
        <v>1.4800918480000003</v>
      </c>
      <c r="W42" s="15">
        <f t="shared" si="15"/>
        <v>0.36918596509381429</v>
      </c>
      <c r="X42" s="16">
        <f t="shared" si="8"/>
        <v>33.232875149423563</v>
      </c>
      <c r="Y42" s="13">
        <v>1.48</v>
      </c>
      <c r="Z42" s="13">
        <v>23.97</v>
      </c>
      <c r="AA42" s="13">
        <v>0</v>
      </c>
      <c r="AB42" s="13">
        <v>5.49</v>
      </c>
      <c r="AC42" s="53">
        <f t="shared" si="16"/>
        <v>1.1984999999999999E-2</v>
      </c>
      <c r="AD42" s="53">
        <f t="shared" si="10"/>
        <v>1.5967960086658413E-2</v>
      </c>
      <c r="AE42" s="53">
        <f t="shared" si="17"/>
        <v>3.9829600866584138E-3</v>
      </c>
      <c r="AF42" s="53">
        <f t="shared" si="18"/>
        <v>33.232875149423563</v>
      </c>
      <c r="AG42" s="44">
        <v>221112</v>
      </c>
      <c r="AH42" s="15" t="s">
        <v>683</v>
      </c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</row>
    <row r="43" spans="1:46" ht="26.1" customHeight="1" x14ac:dyDescent="0.25">
      <c r="A43" s="39" t="s">
        <v>44</v>
      </c>
      <c r="B43" s="13" t="s">
        <v>260</v>
      </c>
      <c r="C43" s="13">
        <v>34023</v>
      </c>
      <c r="D43" s="13" t="s">
        <v>252</v>
      </c>
      <c r="E43" s="13">
        <v>18061</v>
      </c>
      <c r="F43" s="13" t="s">
        <v>271</v>
      </c>
      <c r="G43" s="13" t="s">
        <v>130</v>
      </c>
      <c r="H43" s="13" t="s">
        <v>131</v>
      </c>
      <c r="I43" s="4">
        <v>50799</v>
      </c>
      <c r="J43" s="4">
        <v>1001</v>
      </c>
      <c r="K43" s="14" t="s">
        <v>35</v>
      </c>
      <c r="L43" s="15" t="s">
        <v>679</v>
      </c>
      <c r="M43" s="68">
        <v>669.05</v>
      </c>
      <c r="N43" s="61">
        <v>326.82</v>
      </c>
      <c r="O43" s="65">
        <f t="shared" si="11"/>
        <v>0.30301177536231882</v>
      </c>
      <c r="P43" s="65">
        <f t="shared" si="12"/>
        <v>0.14801630434782609</v>
      </c>
      <c r="Q43" s="15">
        <v>1.67030254548032</v>
      </c>
      <c r="R43" s="15">
        <v>2.1161307250000001</v>
      </c>
      <c r="S43" s="15">
        <f t="shared" si="13"/>
        <v>0.44582817951968012</v>
      </c>
      <c r="T43" s="15">
        <f t="shared" si="14"/>
        <v>26.691462617119804</v>
      </c>
      <c r="U43" s="15">
        <v>1.271872861097062</v>
      </c>
      <c r="V43" s="15">
        <v>1.661709267</v>
      </c>
      <c r="W43" s="15">
        <f t="shared" si="15"/>
        <v>0.389836405902938</v>
      </c>
      <c r="X43" s="16">
        <f t="shared" si="8"/>
        <v>30.650579773097931</v>
      </c>
      <c r="Y43" s="13">
        <v>1.67</v>
      </c>
      <c r="Z43" s="13">
        <v>26.8</v>
      </c>
      <c r="AA43" s="13">
        <v>0</v>
      </c>
      <c r="AB43" s="13">
        <v>0.94</v>
      </c>
      <c r="AC43" s="53">
        <f t="shared" si="16"/>
        <v>1.34E-2</v>
      </c>
      <c r="AD43" s="53">
        <f t="shared" si="10"/>
        <v>1.7507177689595123E-2</v>
      </c>
      <c r="AE43" s="53">
        <f t="shared" si="17"/>
        <v>4.1071776895951224E-3</v>
      </c>
      <c r="AF43" s="53">
        <f t="shared" si="18"/>
        <v>30.650579773097924</v>
      </c>
      <c r="AG43" s="44">
        <v>221112</v>
      </c>
      <c r="AH43" s="15" t="s">
        <v>683</v>
      </c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</row>
    <row r="44" spans="1:46" ht="26.1" customHeight="1" x14ac:dyDescent="0.25">
      <c r="A44" s="39" t="s">
        <v>31</v>
      </c>
      <c r="B44" s="13" t="s">
        <v>31</v>
      </c>
      <c r="C44" s="13">
        <v>34013</v>
      </c>
      <c r="D44" s="13" t="s">
        <v>252</v>
      </c>
      <c r="E44" s="13">
        <v>7627</v>
      </c>
      <c r="F44" s="13" t="s">
        <v>271</v>
      </c>
      <c r="G44" s="13" t="s">
        <v>132</v>
      </c>
      <c r="H44" s="13" t="s">
        <v>133</v>
      </c>
      <c r="I44" s="4">
        <v>2401</v>
      </c>
      <c r="J44" s="4">
        <v>35001</v>
      </c>
      <c r="K44" s="14" t="s">
        <v>35</v>
      </c>
      <c r="L44" s="15" t="s">
        <v>679</v>
      </c>
      <c r="M44" s="68">
        <v>156.80000000000001</v>
      </c>
      <c r="N44" s="61">
        <v>218.06</v>
      </c>
      <c r="O44" s="65">
        <f t="shared" si="11"/>
        <v>7.101449275362319E-2</v>
      </c>
      <c r="P44" s="65">
        <f t="shared" si="12"/>
        <v>9.8759057971014488E-2</v>
      </c>
      <c r="Q44" s="15">
        <v>3.521461671273836</v>
      </c>
      <c r="R44" s="15">
        <v>0</v>
      </c>
      <c r="S44" s="15">
        <f t="shared" si="13"/>
        <v>-3.521461671273836</v>
      </c>
      <c r="T44" s="15">
        <f t="shared" si="14"/>
        <v>-100</v>
      </c>
      <c r="U44" s="15">
        <v>1.7917403327010364</v>
      </c>
      <c r="V44" s="15">
        <v>0</v>
      </c>
      <c r="W44" s="15">
        <f t="shared" si="15"/>
        <v>-1.7917403327010364</v>
      </c>
      <c r="X44" s="16">
        <f t="shared" si="8"/>
        <v>-100</v>
      </c>
      <c r="Y44" s="13">
        <v>3.52</v>
      </c>
      <c r="Z44" s="13">
        <v>171.3</v>
      </c>
      <c r="AA44" s="13">
        <v>0</v>
      </c>
      <c r="AB44" s="13">
        <v>82.240000000000009</v>
      </c>
      <c r="AC44" s="53">
        <f t="shared" si="16"/>
        <v>8.5650000000000004E-2</v>
      </c>
      <c r="AD44" s="53">
        <f t="shared" si="10"/>
        <v>0</v>
      </c>
      <c r="AE44" s="53">
        <f t="shared" si="17"/>
        <v>-8.5650000000000004E-2</v>
      </c>
      <c r="AF44" s="53">
        <f t="shared" si="18"/>
        <v>-100</v>
      </c>
      <c r="AG44" s="44">
        <v>221112</v>
      </c>
      <c r="AH44" s="15" t="s">
        <v>686</v>
      </c>
      <c r="AI44" s="20"/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</row>
    <row r="45" spans="1:46" ht="26.1" customHeight="1" x14ac:dyDescent="0.25">
      <c r="A45" s="39" t="s">
        <v>31</v>
      </c>
      <c r="B45" s="13" t="s">
        <v>31</v>
      </c>
      <c r="C45" s="13">
        <v>34013</v>
      </c>
      <c r="D45" s="13" t="s">
        <v>252</v>
      </c>
      <c r="E45" s="13">
        <v>7627</v>
      </c>
      <c r="F45" s="13" t="s">
        <v>280</v>
      </c>
      <c r="G45" s="13" t="s">
        <v>132</v>
      </c>
      <c r="H45" s="13" t="s">
        <v>134</v>
      </c>
      <c r="I45" s="4">
        <v>2401</v>
      </c>
      <c r="J45" s="4">
        <v>10001</v>
      </c>
      <c r="K45" s="14" t="s">
        <v>35</v>
      </c>
      <c r="L45" s="15" t="s">
        <v>679</v>
      </c>
      <c r="M45" s="68">
        <v>148</v>
      </c>
      <c r="N45" s="61">
        <v>0</v>
      </c>
      <c r="O45" s="65">
        <f t="shared" si="11"/>
        <v>6.7028985507246383E-2</v>
      </c>
      <c r="P45" s="65">
        <f t="shared" si="12"/>
        <v>0</v>
      </c>
      <c r="Q45" s="15">
        <v>21.395037296590541</v>
      </c>
      <c r="R45" s="15">
        <v>0</v>
      </c>
      <c r="S45" s="15">
        <f t="shared" si="13"/>
        <v>-21.395037296590541</v>
      </c>
      <c r="T45" s="15">
        <f t="shared" si="14"/>
        <v>-100</v>
      </c>
      <c r="U45" s="15">
        <v>8.9133040879769396</v>
      </c>
      <c r="V45" s="15">
        <v>0</v>
      </c>
      <c r="W45" s="15">
        <f t="shared" si="15"/>
        <v>-8.9133040879769396</v>
      </c>
      <c r="X45" s="16">
        <f t="shared" si="8"/>
        <v>-100</v>
      </c>
      <c r="Y45" s="13">
        <v>21.4</v>
      </c>
      <c r="Z45" s="13">
        <v>1422.68</v>
      </c>
      <c r="AA45" s="13">
        <v>0</v>
      </c>
      <c r="AB45" s="13">
        <v>595.39</v>
      </c>
      <c r="AC45" s="53">
        <f t="shared" si="16"/>
        <v>0.71134000000000008</v>
      </c>
      <c r="AD45" s="53">
        <f t="shared" si="10"/>
        <v>0</v>
      </c>
      <c r="AE45" s="53">
        <f t="shared" si="17"/>
        <v>-0.71134000000000008</v>
      </c>
      <c r="AF45" s="53">
        <f t="shared" si="18"/>
        <v>-100</v>
      </c>
      <c r="AG45" s="44">
        <v>221112</v>
      </c>
      <c r="AH45" s="15" t="s">
        <v>686</v>
      </c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</row>
    <row r="46" spans="1:46" ht="26.1" customHeight="1" x14ac:dyDescent="0.25">
      <c r="A46" s="39" t="s">
        <v>31</v>
      </c>
      <c r="B46" s="13" t="s">
        <v>31</v>
      </c>
      <c r="C46" s="13">
        <v>34013</v>
      </c>
      <c r="D46" s="13" t="s">
        <v>252</v>
      </c>
      <c r="E46" s="13">
        <v>7627</v>
      </c>
      <c r="F46" s="13" t="s">
        <v>280</v>
      </c>
      <c r="G46" s="13" t="s">
        <v>132</v>
      </c>
      <c r="H46" s="13" t="s">
        <v>134</v>
      </c>
      <c r="I46" s="4">
        <v>2401</v>
      </c>
      <c r="J46" s="4">
        <v>4001</v>
      </c>
      <c r="K46" s="14" t="s">
        <v>35</v>
      </c>
      <c r="L46" s="15" t="s">
        <v>679</v>
      </c>
      <c r="M46" s="68">
        <v>159</v>
      </c>
      <c r="N46" s="61">
        <v>0</v>
      </c>
      <c r="O46" s="65">
        <f t="shared" si="11"/>
        <v>7.2010869565217392E-2</v>
      </c>
      <c r="P46" s="65">
        <f t="shared" si="12"/>
        <v>0</v>
      </c>
      <c r="Q46" s="15">
        <v>21.464431330135003</v>
      </c>
      <c r="R46" s="15">
        <v>0</v>
      </c>
      <c r="S46" s="15">
        <f t="shared" si="13"/>
        <v>-21.464431330135003</v>
      </c>
      <c r="T46" s="15">
        <f t="shared" si="14"/>
        <v>-100</v>
      </c>
      <c r="U46" s="15">
        <v>9.5190770290992148</v>
      </c>
      <c r="V46" s="15">
        <v>0</v>
      </c>
      <c r="W46" s="15">
        <f t="shared" si="15"/>
        <v>-9.5190770290992148</v>
      </c>
      <c r="X46" s="16">
        <f t="shared" si="8"/>
        <v>-100</v>
      </c>
      <c r="Y46" s="13">
        <v>21.47</v>
      </c>
      <c r="Z46" s="13">
        <v>1492.3899999999999</v>
      </c>
      <c r="AA46" s="13">
        <v>0</v>
      </c>
      <c r="AB46" s="13">
        <v>575.48</v>
      </c>
      <c r="AC46" s="53">
        <f t="shared" si="16"/>
        <v>0.74619499999999994</v>
      </c>
      <c r="AD46" s="53">
        <f t="shared" si="10"/>
        <v>0</v>
      </c>
      <c r="AE46" s="53">
        <f t="shared" si="17"/>
        <v>-0.74619499999999994</v>
      </c>
      <c r="AF46" s="53">
        <f t="shared" si="18"/>
        <v>-100</v>
      </c>
      <c r="AG46" s="44">
        <v>221112</v>
      </c>
      <c r="AH46" s="15" t="s">
        <v>686</v>
      </c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</row>
    <row r="47" spans="1:46" ht="26.1" customHeight="1" x14ac:dyDescent="0.25">
      <c r="A47" s="39" t="s">
        <v>31</v>
      </c>
      <c r="B47" s="13" t="s">
        <v>31</v>
      </c>
      <c r="C47" s="13">
        <v>34013</v>
      </c>
      <c r="D47" s="13" t="s">
        <v>252</v>
      </c>
      <c r="E47" s="13">
        <v>7627</v>
      </c>
      <c r="F47" s="13" t="s">
        <v>280</v>
      </c>
      <c r="G47" s="13" t="s">
        <v>132</v>
      </c>
      <c r="H47" s="13" t="s">
        <v>134</v>
      </c>
      <c r="I47" s="4">
        <v>2401</v>
      </c>
      <c r="J47" s="4">
        <v>12001</v>
      </c>
      <c r="K47" s="14" t="s">
        <v>35</v>
      </c>
      <c r="L47" s="15" t="s">
        <v>679</v>
      </c>
      <c r="M47" s="68">
        <v>153</v>
      </c>
      <c r="N47" s="61">
        <v>0</v>
      </c>
      <c r="O47" s="65">
        <f t="shared" si="11"/>
        <v>6.9293478260869568E-2</v>
      </c>
      <c r="P47" s="65">
        <f t="shared" si="12"/>
        <v>0</v>
      </c>
      <c r="Q47" s="15">
        <v>23.066630520063629</v>
      </c>
      <c r="R47" s="15">
        <v>0</v>
      </c>
      <c r="S47" s="15">
        <f t="shared" si="13"/>
        <v>-23.066630520063629</v>
      </c>
      <c r="T47" s="15">
        <f t="shared" si="14"/>
        <v>-100</v>
      </c>
      <c r="U47" s="15">
        <v>9.3862864558671664</v>
      </c>
      <c r="V47" s="15">
        <v>0</v>
      </c>
      <c r="W47" s="15">
        <f t="shared" si="15"/>
        <v>-9.3862864558671664</v>
      </c>
      <c r="X47" s="16">
        <f t="shared" si="8"/>
        <v>-100</v>
      </c>
      <c r="Y47" s="13">
        <v>23.08</v>
      </c>
      <c r="Z47" s="13">
        <v>1501.76</v>
      </c>
      <c r="AA47" s="13">
        <v>0</v>
      </c>
      <c r="AB47" s="13">
        <v>642.29</v>
      </c>
      <c r="AC47" s="53">
        <f t="shared" si="16"/>
        <v>0.75087999999999999</v>
      </c>
      <c r="AD47" s="53">
        <f t="shared" si="10"/>
        <v>0</v>
      </c>
      <c r="AE47" s="53">
        <f t="shared" si="17"/>
        <v>-0.75087999999999999</v>
      </c>
      <c r="AF47" s="53">
        <f t="shared" si="18"/>
        <v>-100</v>
      </c>
      <c r="AG47" s="44">
        <v>221112</v>
      </c>
      <c r="AH47" s="15" t="s">
        <v>686</v>
      </c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</row>
    <row r="48" spans="1:46" ht="26.1" customHeight="1" x14ac:dyDescent="0.25">
      <c r="A48" s="39" t="s">
        <v>31</v>
      </c>
      <c r="B48" s="13" t="s">
        <v>31</v>
      </c>
      <c r="C48" s="13">
        <v>34013</v>
      </c>
      <c r="D48" s="13" t="s">
        <v>252</v>
      </c>
      <c r="E48" s="13">
        <v>7627</v>
      </c>
      <c r="F48" s="13" t="s">
        <v>280</v>
      </c>
      <c r="G48" s="13" t="s">
        <v>132</v>
      </c>
      <c r="H48" s="13" t="s">
        <v>134</v>
      </c>
      <c r="I48" s="4">
        <v>2401</v>
      </c>
      <c r="J48" s="4">
        <v>2001</v>
      </c>
      <c r="K48" s="14" t="s">
        <v>35</v>
      </c>
      <c r="L48" s="15" t="s">
        <v>679</v>
      </c>
      <c r="M48" s="68">
        <v>156</v>
      </c>
      <c r="N48" s="61">
        <v>0</v>
      </c>
      <c r="O48" s="65">
        <f t="shared" si="11"/>
        <v>7.0652173913043473E-2</v>
      </c>
      <c r="P48" s="65">
        <f t="shared" si="12"/>
        <v>0</v>
      </c>
      <c r="Q48" s="15">
        <v>25.466865044092163</v>
      </c>
      <c r="R48" s="15">
        <v>0</v>
      </c>
      <c r="S48" s="15">
        <f t="shared" si="13"/>
        <v>-25.466865044092163</v>
      </c>
      <c r="T48" s="15">
        <f t="shared" si="14"/>
        <v>-100</v>
      </c>
      <c r="U48" s="15">
        <v>10.284846020266089</v>
      </c>
      <c r="V48" s="15">
        <v>0</v>
      </c>
      <c r="W48" s="15">
        <f t="shared" si="15"/>
        <v>-10.284846020266089</v>
      </c>
      <c r="X48" s="16">
        <f t="shared" si="8"/>
        <v>-100</v>
      </c>
      <c r="Y48" s="13">
        <v>25.47</v>
      </c>
      <c r="Z48" s="13">
        <v>1660.1499999999999</v>
      </c>
      <c r="AA48" s="13">
        <v>0</v>
      </c>
      <c r="AB48" s="13">
        <v>542.08000000000004</v>
      </c>
      <c r="AC48" s="53">
        <f t="shared" si="16"/>
        <v>0.8300749999999999</v>
      </c>
      <c r="AD48" s="53">
        <f t="shared" si="10"/>
        <v>0</v>
      </c>
      <c r="AE48" s="53">
        <f t="shared" si="17"/>
        <v>-0.8300749999999999</v>
      </c>
      <c r="AF48" s="53">
        <f t="shared" si="18"/>
        <v>-100</v>
      </c>
      <c r="AG48" s="44">
        <v>221112</v>
      </c>
      <c r="AH48" s="15" t="s">
        <v>686</v>
      </c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</row>
    <row r="49" spans="1:46" ht="26.1" customHeight="1" x14ac:dyDescent="0.25">
      <c r="A49" s="39" t="s">
        <v>31</v>
      </c>
      <c r="B49" s="13" t="s">
        <v>31</v>
      </c>
      <c r="C49" s="13">
        <v>34013</v>
      </c>
      <c r="D49" s="13" t="s">
        <v>252</v>
      </c>
      <c r="E49" s="13">
        <v>7627</v>
      </c>
      <c r="F49" s="13" t="s">
        <v>278</v>
      </c>
      <c r="G49" s="13" t="s">
        <v>132</v>
      </c>
      <c r="H49" s="13" t="s">
        <v>136</v>
      </c>
      <c r="I49" s="4">
        <v>2401</v>
      </c>
      <c r="J49" s="4">
        <v>20001</v>
      </c>
      <c r="K49" s="14" t="s">
        <v>35</v>
      </c>
      <c r="L49" s="15" t="s">
        <v>679</v>
      </c>
      <c r="M49" s="68">
        <v>130</v>
      </c>
      <c r="N49" s="61">
        <v>0</v>
      </c>
      <c r="O49" s="65">
        <f t="shared" si="11"/>
        <v>5.8876811594202896E-2</v>
      </c>
      <c r="P49" s="65">
        <f t="shared" si="12"/>
        <v>0</v>
      </c>
      <c r="Q49" s="15">
        <v>23.146284431094116</v>
      </c>
      <c r="R49" s="15">
        <v>0</v>
      </c>
      <c r="S49" s="15">
        <f t="shared" si="13"/>
        <v>-23.146284431094116</v>
      </c>
      <c r="T49" s="15">
        <f t="shared" si="14"/>
        <v>-100</v>
      </c>
      <c r="U49" s="15">
        <v>10.969030979663623</v>
      </c>
      <c r="V49" s="15">
        <v>0</v>
      </c>
      <c r="W49" s="15">
        <f t="shared" si="15"/>
        <v>-10.969030979663623</v>
      </c>
      <c r="X49" s="16">
        <f t="shared" si="8"/>
        <v>-100</v>
      </c>
      <c r="Y49" s="13">
        <v>23.15</v>
      </c>
      <c r="Z49" s="13">
        <v>1896.26</v>
      </c>
      <c r="AA49" s="13">
        <v>0</v>
      </c>
      <c r="AB49" s="13">
        <v>542.54999999999995</v>
      </c>
      <c r="AC49" s="53">
        <f t="shared" si="16"/>
        <v>0.94813000000000003</v>
      </c>
      <c r="AD49" s="53">
        <f t="shared" si="10"/>
        <v>0</v>
      </c>
      <c r="AE49" s="53">
        <f t="shared" si="17"/>
        <v>-0.94813000000000003</v>
      </c>
      <c r="AF49" s="53">
        <f t="shared" si="18"/>
        <v>-100</v>
      </c>
      <c r="AG49" s="44">
        <v>221112</v>
      </c>
      <c r="AH49" s="15" t="s">
        <v>686</v>
      </c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</row>
    <row r="50" spans="1:46" ht="26.1" customHeight="1" x14ac:dyDescent="0.25">
      <c r="A50" s="39" t="s">
        <v>31</v>
      </c>
      <c r="B50" s="13" t="s">
        <v>31</v>
      </c>
      <c r="C50" s="13">
        <v>34013</v>
      </c>
      <c r="D50" s="13" t="s">
        <v>252</v>
      </c>
      <c r="E50" s="13">
        <v>7627</v>
      </c>
      <c r="F50" s="13" t="s">
        <v>278</v>
      </c>
      <c r="G50" s="13" t="s">
        <v>132</v>
      </c>
      <c r="H50" s="13" t="s">
        <v>136</v>
      </c>
      <c r="I50" s="4">
        <v>2401</v>
      </c>
      <c r="J50" s="4">
        <v>16001</v>
      </c>
      <c r="K50" s="14" t="s">
        <v>35</v>
      </c>
      <c r="L50" s="15" t="s">
        <v>679</v>
      </c>
      <c r="M50" s="68">
        <v>123</v>
      </c>
      <c r="N50" s="61">
        <v>0</v>
      </c>
      <c r="O50" s="65">
        <f t="shared" si="11"/>
        <v>5.5706521739130432E-2</v>
      </c>
      <c r="P50" s="65">
        <f t="shared" si="12"/>
        <v>0</v>
      </c>
      <c r="Q50" s="15">
        <v>29.436836321975409</v>
      </c>
      <c r="R50" s="15">
        <v>0</v>
      </c>
      <c r="S50" s="15">
        <f t="shared" si="13"/>
        <v>-29.436836321975409</v>
      </c>
      <c r="T50" s="15">
        <f t="shared" si="14"/>
        <v>-100</v>
      </c>
      <c r="U50" s="15">
        <v>12.320847781819912</v>
      </c>
      <c r="V50" s="15">
        <v>0</v>
      </c>
      <c r="W50" s="15">
        <f t="shared" si="15"/>
        <v>-12.320847781819912</v>
      </c>
      <c r="X50" s="16">
        <f t="shared" si="8"/>
        <v>-100</v>
      </c>
      <c r="Y50" s="13">
        <v>29.439999999999998</v>
      </c>
      <c r="Z50" s="13">
        <v>2175.15</v>
      </c>
      <c r="AA50" s="13">
        <v>0</v>
      </c>
      <c r="AB50" s="13">
        <v>613.89</v>
      </c>
      <c r="AC50" s="53">
        <f t="shared" si="16"/>
        <v>1.087575</v>
      </c>
      <c r="AD50" s="53">
        <f t="shared" si="10"/>
        <v>0</v>
      </c>
      <c r="AE50" s="53">
        <f t="shared" si="17"/>
        <v>-1.087575</v>
      </c>
      <c r="AF50" s="53">
        <f t="shared" si="18"/>
        <v>-100</v>
      </c>
      <c r="AG50" s="44">
        <v>221112</v>
      </c>
      <c r="AH50" s="15" t="s">
        <v>686</v>
      </c>
      <c r="AI50" s="20"/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</row>
    <row r="51" spans="1:46" ht="26.1" customHeight="1" x14ac:dyDescent="0.25">
      <c r="A51" s="39" t="s">
        <v>31</v>
      </c>
      <c r="B51" s="13" t="s">
        <v>31</v>
      </c>
      <c r="C51" s="13">
        <v>34013</v>
      </c>
      <c r="D51" s="13" t="s">
        <v>252</v>
      </c>
      <c r="E51" s="13">
        <v>7627</v>
      </c>
      <c r="F51" s="13" t="s">
        <v>278</v>
      </c>
      <c r="G51" s="13" t="s">
        <v>132</v>
      </c>
      <c r="H51" s="13" t="s">
        <v>136</v>
      </c>
      <c r="I51" s="4">
        <v>2401</v>
      </c>
      <c r="J51" s="4">
        <v>14001</v>
      </c>
      <c r="K51" s="14" t="s">
        <v>35</v>
      </c>
      <c r="L51" s="15" t="s">
        <v>679</v>
      </c>
      <c r="M51" s="68">
        <v>124</v>
      </c>
      <c r="N51" s="61">
        <v>0</v>
      </c>
      <c r="O51" s="65">
        <f t="shared" si="11"/>
        <v>5.6159420289855072E-2</v>
      </c>
      <c r="P51" s="65">
        <f t="shared" si="12"/>
        <v>0</v>
      </c>
      <c r="Q51" s="15">
        <v>30.992982079905744</v>
      </c>
      <c r="R51" s="15">
        <v>0</v>
      </c>
      <c r="S51" s="15">
        <f t="shared" si="13"/>
        <v>-30.992982079905744</v>
      </c>
      <c r="T51" s="15">
        <f t="shared" si="14"/>
        <v>-100</v>
      </c>
      <c r="U51" s="15">
        <v>12.353611569978536</v>
      </c>
      <c r="V51" s="15">
        <v>0</v>
      </c>
      <c r="W51" s="15">
        <f t="shared" si="15"/>
        <v>-12.353611569978536</v>
      </c>
      <c r="X51" s="16">
        <f t="shared" si="8"/>
        <v>-100</v>
      </c>
      <c r="Y51" s="13">
        <v>31</v>
      </c>
      <c r="Z51" s="13">
        <v>2178.2399999999998</v>
      </c>
      <c r="AA51" s="13">
        <v>0</v>
      </c>
      <c r="AB51" s="13">
        <v>602.72</v>
      </c>
      <c r="AC51" s="53">
        <f t="shared" si="16"/>
        <v>1.0891199999999999</v>
      </c>
      <c r="AD51" s="53">
        <f t="shared" si="10"/>
        <v>0</v>
      </c>
      <c r="AE51" s="53">
        <f t="shared" si="17"/>
        <v>-1.0891199999999999</v>
      </c>
      <c r="AF51" s="53">
        <f t="shared" si="18"/>
        <v>-100</v>
      </c>
      <c r="AG51" s="44">
        <v>221112</v>
      </c>
      <c r="AH51" s="15" t="s">
        <v>686</v>
      </c>
      <c r="AI51" s="20"/>
      <c r="AJ51" s="20"/>
      <c r="AK51" s="20"/>
      <c r="AL51" s="20"/>
      <c r="AM51" s="20"/>
      <c r="AN51" s="20"/>
      <c r="AO51" s="20"/>
      <c r="AP51" s="20"/>
      <c r="AQ51" s="20"/>
      <c r="AR51" s="20"/>
      <c r="AS51" s="20"/>
      <c r="AT51" s="20"/>
    </row>
    <row r="52" spans="1:46" ht="26.1" customHeight="1" x14ac:dyDescent="0.25">
      <c r="A52" s="39" t="s">
        <v>31</v>
      </c>
      <c r="B52" s="13" t="s">
        <v>31</v>
      </c>
      <c r="C52" s="13">
        <v>34013</v>
      </c>
      <c r="D52" s="13" t="s">
        <v>252</v>
      </c>
      <c r="E52" s="13">
        <v>7627</v>
      </c>
      <c r="F52" s="13" t="s">
        <v>278</v>
      </c>
      <c r="G52" s="13" t="s">
        <v>132</v>
      </c>
      <c r="H52" s="13" t="s">
        <v>136</v>
      </c>
      <c r="I52" s="4">
        <v>2401</v>
      </c>
      <c r="J52" s="4">
        <v>18001</v>
      </c>
      <c r="K52" s="14" t="s">
        <v>35</v>
      </c>
      <c r="L52" s="15" t="s">
        <v>679</v>
      </c>
      <c r="M52" s="68">
        <v>136</v>
      </c>
      <c r="N52" s="61">
        <v>0</v>
      </c>
      <c r="O52" s="65">
        <f t="shared" si="11"/>
        <v>6.1594202898550728E-2</v>
      </c>
      <c r="P52" s="65">
        <f t="shared" si="12"/>
        <v>0</v>
      </c>
      <c r="Q52" s="15">
        <v>29.343505629983511</v>
      </c>
      <c r="R52" s="15">
        <v>0</v>
      </c>
      <c r="S52" s="15">
        <f t="shared" si="13"/>
        <v>-29.343505629983511</v>
      </c>
      <c r="T52" s="15">
        <f t="shared" si="14"/>
        <v>-100</v>
      </c>
      <c r="U52" s="15">
        <v>12.7874148751064</v>
      </c>
      <c r="V52" s="15">
        <v>0</v>
      </c>
      <c r="W52" s="15">
        <f t="shared" si="15"/>
        <v>-12.7874148751064</v>
      </c>
      <c r="X52" s="16">
        <f t="shared" si="8"/>
        <v>-100</v>
      </c>
      <c r="Y52" s="13">
        <v>29.35</v>
      </c>
      <c r="Z52" s="13">
        <v>2223.62</v>
      </c>
      <c r="AA52" s="13">
        <v>0</v>
      </c>
      <c r="AB52" s="13">
        <v>560.71999999999991</v>
      </c>
      <c r="AC52" s="53">
        <f t="shared" si="16"/>
        <v>1.11181</v>
      </c>
      <c r="AD52" s="53">
        <f t="shared" si="10"/>
        <v>0</v>
      </c>
      <c r="AE52" s="53">
        <f t="shared" si="17"/>
        <v>-1.11181</v>
      </c>
      <c r="AF52" s="53">
        <f t="shared" si="18"/>
        <v>-100</v>
      </c>
      <c r="AG52" s="44">
        <v>221112</v>
      </c>
      <c r="AH52" s="15" t="s">
        <v>686</v>
      </c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</row>
    <row r="53" spans="1:46" ht="26.1" customHeight="1" x14ac:dyDescent="0.25">
      <c r="A53" s="39" t="s">
        <v>31</v>
      </c>
      <c r="B53" s="13" t="s">
        <v>31</v>
      </c>
      <c r="C53" s="13">
        <v>34013</v>
      </c>
      <c r="D53" s="13" t="s">
        <v>252</v>
      </c>
      <c r="E53" s="13">
        <v>7627</v>
      </c>
      <c r="F53" s="13" t="s">
        <v>352</v>
      </c>
      <c r="G53" s="13" t="s">
        <v>132</v>
      </c>
      <c r="H53" s="13" t="s">
        <v>135</v>
      </c>
      <c r="I53" s="4">
        <v>2401</v>
      </c>
      <c r="J53" s="4">
        <v>28001</v>
      </c>
      <c r="K53" s="14" t="s">
        <v>35</v>
      </c>
      <c r="L53" s="15" t="s">
        <v>679</v>
      </c>
      <c r="M53" s="68">
        <v>97</v>
      </c>
      <c r="N53" s="61">
        <v>0</v>
      </c>
      <c r="O53" s="65">
        <f t="shared" si="11"/>
        <v>4.3931159420289856E-2</v>
      </c>
      <c r="P53" s="65">
        <f t="shared" si="12"/>
        <v>0</v>
      </c>
      <c r="Q53" s="15">
        <v>24.865635137739893</v>
      </c>
      <c r="R53" s="15">
        <v>9.5108520609999996</v>
      </c>
      <c r="S53" s="15">
        <f t="shared" si="13"/>
        <v>-15.354783076739894</v>
      </c>
      <c r="T53" s="15">
        <f t="shared" si="14"/>
        <v>-61.751018993418448</v>
      </c>
      <c r="U53" s="15">
        <v>8.779754111271286</v>
      </c>
      <c r="V53" s="15">
        <v>0</v>
      </c>
      <c r="W53" s="15">
        <f t="shared" si="15"/>
        <v>-8.779754111271286</v>
      </c>
      <c r="X53" s="16">
        <f t="shared" si="8"/>
        <v>-100</v>
      </c>
      <c r="Y53" s="13">
        <v>24.87</v>
      </c>
      <c r="Z53" s="13">
        <v>1585.92</v>
      </c>
      <c r="AA53" s="13">
        <v>0</v>
      </c>
      <c r="AB53" s="13">
        <v>589.02</v>
      </c>
      <c r="AC53" s="53">
        <f t="shared" si="16"/>
        <v>0.79296</v>
      </c>
      <c r="AD53" s="53">
        <f t="shared" si="10"/>
        <v>0</v>
      </c>
      <c r="AE53" s="53">
        <f t="shared" si="17"/>
        <v>-0.79296</v>
      </c>
      <c r="AF53" s="53">
        <f t="shared" si="18"/>
        <v>-100</v>
      </c>
      <c r="AG53" s="44">
        <v>221112</v>
      </c>
      <c r="AH53" s="15" t="s">
        <v>686</v>
      </c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</row>
    <row r="54" spans="1:46" ht="26.1" customHeight="1" x14ac:dyDescent="0.25">
      <c r="A54" s="39" t="s">
        <v>31</v>
      </c>
      <c r="B54" s="13" t="s">
        <v>31</v>
      </c>
      <c r="C54" s="13">
        <v>34013</v>
      </c>
      <c r="D54" s="13" t="s">
        <v>252</v>
      </c>
      <c r="E54" s="13">
        <v>7627</v>
      </c>
      <c r="F54" s="13" t="s">
        <v>352</v>
      </c>
      <c r="G54" s="13" t="s">
        <v>132</v>
      </c>
      <c r="H54" s="13" t="s">
        <v>135</v>
      </c>
      <c r="I54" s="4">
        <v>2401</v>
      </c>
      <c r="J54" s="4">
        <v>24001</v>
      </c>
      <c r="K54" s="14" t="s">
        <v>35</v>
      </c>
      <c r="L54" s="15" t="s">
        <v>679</v>
      </c>
      <c r="M54" s="68">
        <v>111</v>
      </c>
      <c r="N54" s="61">
        <v>0</v>
      </c>
      <c r="O54" s="65">
        <f t="shared" si="11"/>
        <v>5.0271739130434784E-2</v>
      </c>
      <c r="P54" s="65">
        <f t="shared" si="12"/>
        <v>0</v>
      </c>
      <c r="Q54" s="15">
        <v>23.726515910511402</v>
      </c>
      <c r="R54" s="15">
        <v>0</v>
      </c>
      <c r="S54" s="15">
        <f t="shared" si="13"/>
        <v>-23.726515910511402</v>
      </c>
      <c r="T54" s="15">
        <f t="shared" si="14"/>
        <v>-100</v>
      </c>
      <c r="U54" s="15">
        <v>9.527652733971756</v>
      </c>
      <c r="V54" s="15">
        <v>0</v>
      </c>
      <c r="W54" s="15">
        <f t="shared" si="15"/>
        <v>-9.527652733971756</v>
      </c>
      <c r="X54" s="16">
        <f t="shared" si="8"/>
        <v>-100</v>
      </c>
      <c r="Y54" s="13">
        <v>23.73</v>
      </c>
      <c r="Z54" s="13">
        <v>1698.16</v>
      </c>
      <c r="AA54" s="13">
        <v>0</v>
      </c>
      <c r="AB54" s="13">
        <v>647.16</v>
      </c>
      <c r="AC54" s="53">
        <f t="shared" si="16"/>
        <v>0.84908000000000006</v>
      </c>
      <c r="AD54" s="53">
        <f t="shared" si="10"/>
        <v>0</v>
      </c>
      <c r="AE54" s="53">
        <f t="shared" si="17"/>
        <v>-0.84908000000000006</v>
      </c>
      <c r="AF54" s="53">
        <f t="shared" si="18"/>
        <v>-100</v>
      </c>
      <c r="AG54" s="44">
        <v>221112</v>
      </c>
      <c r="AH54" s="15" t="s">
        <v>686</v>
      </c>
      <c r="AI54" s="20"/>
      <c r="AJ54" s="20"/>
      <c r="AK54" s="20"/>
      <c r="AL54" s="20"/>
      <c r="AM54" s="20"/>
      <c r="AN54" s="20"/>
      <c r="AO54" s="20"/>
      <c r="AP54" s="20"/>
      <c r="AQ54" s="20"/>
      <c r="AR54" s="20"/>
      <c r="AS54" s="20"/>
      <c r="AT54" s="20"/>
    </row>
    <row r="55" spans="1:46" ht="26.1" customHeight="1" x14ac:dyDescent="0.25">
      <c r="A55" s="39" t="s">
        <v>31</v>
      </c>
      <c r="B55" s="13" t="s">
        <v>31</v>
      </c>
      <c r="C55" s="13">
        <v>34013</v>
      </c>
      <c r="D55" s="13" t="s">
        <v>252</v>
      </c>
      <c r="E55" s="13">
        <v>7627</v>
      </c>
      <c r="F55" s="13" t="s">
        <v>352</v>
      </c>
      <c r="G55" s="13" t="s">
        <v>132</v>
      </c>
      <c r="H55" s="13" t="s">
        <v>135</v>
      </c>
      <c r="I55" s="4">
        <v>2401</v>
      </c>
      <c r="J55" s="4">
        <v>26001</v>
      </c>
      <c r="K55" s="14" t="s">
        <v>35</v>
      </c>
      <c r="L55" s="15" t="s">
        <v>679</v>
      </c>
      <c r="M55" s="68">
        <v>114</v>
      </c>
      <c r="N55" s="61">
        <v>0</v>
      </c>
      <c r="O55" s="65">
        <f t="shared" si="11"/>
        <v>5.1630434782608696E-2</v>
      </c>
      <c r="P55" s="65">
        <f t="shared" si="12"/>
        <v>0</v>
      </c>
      <c r="Q55" s="15">
        <v>24.099094458700325</v>
      </c>
      <c r="R55" s="15">
        <v>0</v>
      </c>
      <c r="S55" s="15">
        <f t="shared" si="13"/>
        <v>-24.099094458700325</v>
      </c>
      <c r="T55" s="15">
        <f t="shared" si="14"/>
        <v>-100</v>
      </c>
      <c r="U55" s="15">
        <v>9.3637741512271031</v>
      </c>
      <c r="V55" s="15">
        <v>0</v>
      </c>
      <c r="W55" s="15">
        <f t="shared" si="15"/>
        <v>-9.3637741512271031</v>
      </c>
      <c r="X55" s="16">
        <f t="shared" si="8"/>
        <v>-100</v>
      </c>
      <c r="Y55" s="13">
        <v>24.1</v>
      </c>
      <c r="Z55" s="13">
        <v>1700.93</v>
      </c>
      <c r="AA55" s="13">
        <v>0</v>
      </c>
      <c r="AB55" s="13">
        <v>580.04</v>
      </c>
      <c r="AC55" s="53">
        <f t="shared" si="16"/>
        <v>0.85046500000000003</v>
      </c>
      <c r="AD55" s="53">
        <f t="shared" si="10"/>
        <v>0</v>
      </c>
      <c r="AE55" s="53">
        <f t="shared" si="17"/>
        <v>-0.85046500000000003</v>
      </c>
      <c r="AF55" s="53">
        <f t="shared" si="18"/>
        <v>-100</v>
      </c>
      <c r="AG55" s="44">
        <v>221112</v>
      </c>
      <c r="AH55" s="15" t="s">
        <v>686</v>
      </c>
      <c r="AI55" s="20"/>
      <c r="AJ55" s="20"/>
      <c r="AK55" s="20"/>
      <c r="AL55" s="20"/>
      <c r="AM55" s="20"/>
      <c r="AN55" s="20"/>
      <c r="AO55" s="20"/>
      <c r="AP55" s="20"/>
      <c r="AQ55" s="20"/>
      <c r="AR55" s="20"/>
      <c r="AS55" s="20"/>
      <c r="AT55" s="20"/>
    </row>
    <row r="56" spans="1:46" ht="26.1" customHeight="1" x14ac:dyDescent="0.25">
      <c r="A56" s="39" t="s">
        <v>31</v>
      </c>
      <c r="B56" s="13" t="s">
        <v>31</v>
      </c>
      <c r="C56" s="13">
        <v>34013</v>
      </c>
      <c r="D56" s="13" t="s">
        <v>252</v>
      </c>
      <c r="E56" s="13">
        <v>7627</v>
      </c>
      <c r="F56" s="13" t="s">
        <v>352</v>
      </c>
      <c r="G56" s="13" t="s">
        <v>132</v>
      </c>
      <c r="H56" s="13" t="s">
        <v>135</v>
      </c>
      <c r="I56" s="4">
        <v>2401</v>
      </c>
      <c r="J56" s="4">
        <v>22001</v>
      </c>
      <c r="K56" s="14" t="s">
        <v>35</v>
      </c>
      <c r="L56" s="15" t="s">
        <v>679</v>
      </c>
      <c r="M56" s="68">
        <v>115</v>
      </c>
      <c r="N56" s="61">
        <v>0</v>
      </c>
      <c r="O56" s="65">
        <f t="shared" si="11"/>
        <v>5.2083333333333336E-2</v>
      </c>
      <c r="P56" s="65">
        <f t="shared" si="12"/>
        <v>0</v>
      </c>
      <c r="Q56" s="15">
        <v>24.740493254479837</v>
      </c>
      <c r="R56" s="15">
        <v>0</v>
      </c>
      <c r="S56" s="15">
        <f t="shared" si="13"/>
        <v>-24.740493254479837</v>
      </c>
      <c r="T56" s="15">
        <f t="shared" si="14"/>
        <v>-100</v>
      </c>
      <c r="U56" s="15">
        <v>10.525353248798909</v>
      </c>
      <c r="V56" s="15">
        <v>0</v>
      </c>
      <c r="W56" s="15">
        <f t="shared" si="15"/>
        <v>-10.525353248798909</v>
      </c>
      <c r="X56" s="16">
        <f t="shared" si="8"/>
        <v>-100</v>
      </c>
      <c r="Y56" s="13">
        <v>24.740000000000002</v>
      </c>
      <c r="Z56" s="13">
        <v>1925.0099999999998</v>
      </c>
      <c r="AA56" s="13">
        <v>0</v>
      </c>
      <c r="AB56" s="13">
        <v>676.62</v>
      </c>
      <c r="AC56" s="53">
        <f t="shared" si="16"/>
        <v>0.96250499999999983</v>
      </c>
      <c r="AD56" s="53">
        <f t="shared" si="10"/>
        <v>0</v>
      </c>
      <c r="AE56" s="53">
        <f t="shared" si="17"/>
        <v>-0.96250499999999983</v>
      </c>
      <c r="AF56" s="53">
        <f t="shared" si="18"/>
        <v>-100</v>
      </c>
      <c r="AG56" s="44">
        <v>221112</v>
      </c>
      <c r="AH56" s="15" t="s">
        <v>686</v>
      </c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</row>
    <row r="57" spans="1:46" ht="26.1" customHeight="1" x14ac:dyDescent="0.25">
      <c r="A57" s="39" t="s">
        <v>9</v>
      </c>
      <c r="B57" s="13" t="s">
        <v>258</v>
      </c>
      <c r="C57" s="13">
        <v>34019</v>
      </c>
      <c r="D57" s="13" t="s">
        <v>252</v>
      </c>
      <c r="E57" s="13">
        <v>80002</v>
      </c>
      <c r="F57" s="13" t="s">
        <v>480</v>
      </c>
      <c r="G57" s="13" t="s">
        <v>140</v>
      </c>
      <c r="H57" s="13" t="s">
        <v>141</v>
      </c>
      <c r="I57" s="4">
        <v>2393</v>
      </c>
      <c r="J57" s="4">
        <v>4</v>
      </c>
      <c r="K57" s="14" t="s">
        <v>35</v>
      </c>
      <c r="L57" s="15" t="s">
        <v>679</v>
      </c>
      <c r="M57" s="68">
        <v>122.59</v>
      </c>
      <c r="N57" s="61">
        <v>155.66</v>
      </c>
      <c r="O57" s="65">
        <f t="shared" si="11"/>
        <v>5.5520833333333332E-2</v>
      </c>
      <c r="P57" s="65">
        <f t="shared" si="12"/>
        <v>7.0498188405797094E-2</v>
      </c>
      <c r="Q57" s="15">
        <v>1.73007776933442</v>
      </c>
      <c r="R57" s="15">
        <v>6.621560959</v>
      </c>
      <c r="S57" s="15">
        <f t="shared" si="13"/>
        <v>4.8914831896655802</v>
      </c>
      <c r="T57" s="15">
        <f t="shared" si="14"/>
        <v>282.73198328809161</v>
      </c>
      <c r="U57" s="15">
        <v>1.6324997806901671</v>
      </c>
      <c r="V57" s="15">
        <v>6.1100014199999997</v>
      </c>
      <c r="W57" s="15">
        <f t="shared" si="15"/>
        <v>4.4775016393098328</v>
      </c>
      <c r="X57" s="16">
        <f t="shared" si="8"/>
        <v>274.272725318033</v>
      </c>
      <c r="Y57" s="13">
        <v>1.73</v>
      </c>
      <c r="Z57" s="13">
        <v>234.13</v>
      </c>
      <c r="AA57" s="13">
        <v>0</v>
      </c>
      <c r="AB57" s="13">
        <v>0</v>
      </c>
      <c r="AC57" s="53">
        <f t="shared" si="16"/>
        <v>0.117065</v>
      </c>
      <c r="AD57" s="53">
        <f t="shared" si="10"/>
        <v>0.43814236589355537</v>
      </c>
      <c r="AE57" s="53">
        <f t="shared" si="17"/>
        <v>0.3210773658935554</v>
      </c>
      <c r="AF57" s="53">
        <f t="shared" si="18"/>
        <v>274.27272531803305</v>
      </c>
      <c r="AG57" s="44">
        <v>221112</v>
      </c>
      <c r="AH57" s="15" t="s">
        <v>683</v>
      </c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</row>
    <row r="58" spans="1:46" ht="26.1" customHeight="1" x14ac:dyDescent="0.25">
      <c r="A58" s="39" t="s">
        <v>9</v>
      </c>
      <c r="B58" s="13" t="s">
        <v>258</v>
      </c>
      <c r="C58" s="13">
        <v>34019</v>
      </c>
      <c r="D58" s="13" t="s">
        <v>252</v>
      </c>
      <c r="E58" s="13">
        <v>80002</v>
      </c>
      <c r="F58" s="13" t="s">
        <v>482</v>
      </c>
      <c r="G58" s="13" t="s">
        <v>140</v>
      </c>
      <c r="H58" s="13" t="s">
        <v>142</v>
      </c>
      <c r="I58" s="4">
        <v>2393</v>
      </c>
      <c r="J58" s="4">
        <v>5</v>
      </c>
      <c r="K58" s="14" t="s">
        <v>35</v>
      </c>
      <c r="L58" s="15" t="s">
        <v>679</v>
      </c>
      <c r="M58" s="68">
        <v>126.4</v>
      </c>
      <c r="N58" s="61">
        <v>155.94999999999999</v>
      </c>
      <c r="O58" s="65">
        <f t="shared" si="11"/>
        <v>5.7246376811594203E-2</v>
      </c>
      <c r="P58" s="65">
        <f t="shared" si="12"/>
        <v>7.0629528985507242E-2</v>
      </c>
      <c r="Q58" s="15">
        <v>1.99983362773303</v>
      </c>
      <c r="R58" s="15">
        <v>7.8952234419999998</v>
      </c>
      <c r="S58" s="15">
        <f t="shared" si="13"/>
        <v>5.8953898142669701</v>
      </c>
      <c r="T58" s="15">
        <f t="shared" si="14"/>
        <v>294.79401348750508</v>
      </c>
      <c r="U58" s="15">
        <v>1.9577250479459471</v>
      </c>
      <c r="V58" s="15">
        <v>7.34873054</v>
      </c>
      <c r="W58" s="15">
        <f t="shared" si="15"/>
        <v>5.3910054920540524</v>
      </c>
      <c r="X58" s="16">
        <f t="shared" si="8"/>
        <v>275.37092084050909</v>
      </c>
      <c r="Y58" s="13">
        <v>2</v>
      </c>
      <c r="Z58" s="13">
        <v>326.42</v>
      </c>
      <c r="AA58" s="13">
        <v>0</v>
      </c>
      <c r="AB58" s="13">
        <v>0</v>
      </c>
      <c r="AC58" s="53">
        <f t="shared" si="16"/>
        <v>0.16321000000000002</v>
      </c>
      <c r="AD58" s="53">
        <f t="shared" si="10"/>
        <v>0.61264287990379496</v>
      </c>
      <c r="AE58" s="53">
        <f t="shared" si="17"/>
        <v>0.44943287990379494</v>
      </c>
      <c r="AF58" s="53">
        <f t="shared" si="18"/>
        <v>275.37092084050909</v>
      </c>
      <c r="AG58" s="44">
        <v>221112</v>
      </c>
      <c r="AH58" s="15" t="s">
        <v>683</v>
      </c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</row>
    <row r="59" spans="1:46" ht="26.1" customHeight="1" x14ac:dyDescent="0.25">
      <c r="A59" s="39" t="s">
        <v>9</v>
      </c>
      <c r="B59" s="13" t="s">
        <v>258</v>
      </c>
      <c r="C59" s="13">
        <v>34019</v>
      </c>
      <c r="D59" s="13" t="s">
        <v>252</v>
      </c>
      <c r="E59" s="13">
        <v>80002</v>
      </c>
      <c r="F59" s="13" t="s">
        <v>486</v>
      </c>
      <c r="G59" s="13" t="s">
        <v>140</v>
      </c>
      <c r="H59" s="13" t="s">
        <v>144</v>
      </c>
      <c r="I59" s="4">
        <v>2393</v>
      </c>
      <c r="J59" s="4">
        <v>6</v>
      </c>
      <c r="K59" s="14" t="s">
        <v>35</v>
      </c>
      <c r="L59" s="15" t="s">
        <v>679</v>
      </c>
      <c r="M59" s="68">
        <v>114.32</v>
      </c>
      <c r="N59" s="61">
        <v>181.23</v>
      </c>
      <c r="O59" s="65">
        <f t="shared" si="11"/>
        <v>5.1775362318840577E-2</v>
      </c>
      <c r="P59" s="65">
        <f t="shared" si="12"/>
        <v>8.2078804347826079E-2</v>
      </c>
      <c r="Q59" s="15">
        <v>6.0001830874532898</v>
      </c>
      <c r="R59" s="15">
        <v>20.976053929999999</v>
      </c>
      <c r="S59" s="15">
        <f t="shared" si="13"/>
        <v>14.975870842546708</v>
      </c>
      <c r="T59" s="15">
        <f t="shared" si="14"/>
        <v>249.59023123581133</v>
      </c>
      <c r="U59" s="15">
        <v>5.3619860803510306</v>
      </c>
      <c r="V59" s="15">
        <v>19.128551122000001</v>
      </c>
      <c r="W59" s="15">
        <f t="shared" si="15"/>
        <v>13.76656504164897</v>
      </c>
      <c r="X59" s="16">
        <f t="shared" si="8"/>
        <v>256.74376686833403</v>
      </c>
      <c r="Y59" s="13">
        <v>4</v>
      </c>
      <c r="Z59" s="13">
        <v>594.9</v>
      </c>
      <c r="AA59" s="13">
        <v>0</v>
      </c>
      <c r="AB59" s="13">
        <v>0</v>
      </c>
      <c r="AC59" s="53">
        <f t="shared" si="16"/>
        <v>0.29744999999999999</v>
      </c>
      <c r="AD59" s="53">
        <f t="shared" si="10"/>
        <v>1.0611343345498594</v>
      </c>
      <c r="AE59" s="53">
        <f t="shared" si="17"/>
        <v>0.7636843345498594</v>
      </c>
      <c r="AF59" s="53">
        <f t="shared" si="18"/>
        <v>256.74376686833398</v>
      </c>
      <c r="AG59" s="44">
        <v>221112</v>
      </c>
      <c r="AH59" s="15" t="s">
        <v>683</v>
      </c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</row>
    <row r="60" spans="1:46" ht="26.1" customHeight="1" x14ac:dyDescent="0.25">
      <c r="A60" s="39" t="s">
        <v>9</v>
      </c>
      <c r="B60" s="13" t="s">
        <v>258</v>
      </c>
      <c r="C60" s="13">
        <v>34019</v>
      </c>
      <c r="D60" s="13" t="s">
        <v>252</v>
      </c>
      <c r="E60" s="13">
        <v>80002</v>
      </c>
      <c r="F60" s="13" t="s">
        <v>484</v>
      </c>
      <c r="G60" s="13" t="s">
        <v>140</v>
      </c>
      <c r="H60" s="13" t="s">
        <v>143</v>
      </c>
      <c r="I60" s="4">
        <v>2393</v>
      </c>
      <c r="J60" s="4">
        <v>7</v>
      </c>
      <c r="K60" s="14" t="s">
        <v>35</v>
      </c>
      <c r="L60" s="15" t="s">
        <v>679</v>
      </c>
      <c r="M60" s="68">
        <v>103.96</v>
      </c>
      <c r="N60" s="61">
        <v>154.47999999999999</v>
      </c>
      <c r="O60" s="65">
        <f t="shared" si="11"/>
        <v>4.7083333333333331E-2</v>
      </c>
      <c r="P60" s="65">
        <f t="shared" si="12"/>
        <v>6.9963768115942029E-2</v>
      </c>
      <c r="Q60" s="15">
        <v>0</v>
      </c>
      <c r="R60" s="15">
        <v>0</v>
      </c>
      <c r="S60" s="15">
        <f t="shared" si="13"/>
        <v>0</v>
      </c>
      <c r="T60" s="15" t="str">
        <f t="shared" si="14"/>
        <v>0.00</v>
      </c>
      <c r="U60" s="15">
        <v>0</v>
      </c>
      <c r="V60" s="15">
        <v>0</v>
      </c>
      <c r="W60" s="15">
        <f t="shared" si="15"/>
        <v>0</v>
      </c>
      <c r="X60" s="16" t="str">
        <f t="shared" si="8"/>
        <v>0</v>
      </c>
      <c r="Y60" s="13">
        <v>2</v>
      </c>
      <c r="Z60" s="13">
        <v>358.5</v>
      </c>
      <c r="AA60" s="13">
        <v>0</v>
      </c>
      <c r="AB60" s="13">
        <v>0</v>
      </c>
      <c r="AC60" s="53">
        <f t="shared" si="16"/>
        <v>0.17924999999999999</v>
      </c>
      <c r="AD60" s="53">
        <f t="shared" si="10"/>
        <v>0.17924999999999999</v>
      </c>
      <c r="AE60" s="53">
        <f t="shared" si="17"/>
        <v>0</v>
      </c>
      <c r="AF60" s="53">
        <f t="shared" si="18"/>
        <v>0</v>
      </c>
      <c r="AG60" s="44">
        <v>221112</v>
      </c>
      <c r="AH60" s="15" t="s">
        <v>683</v>
      </c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</row>
    <row r="61" spans="1:46" ht="26.1" customHeight="1" x14ac:dyDescent="0.25">
      <c r="A61" s="39" t="s">
        <v>9</v>
      </c>
      <c r="B61" s="13" t="s">
        <v>258</v>
      </c>
      <c r="C61" s="13">
        <v>34019</v>
      </c>
      <c r="D61" s="13" t="s">
        <v>252</v>
      </c>
      <c r="E61" s="13">
        <v>80002</v>
      </c>
      <c r="F61" s="13" t="s">
        <v>488</v>
      </c>
      <c r="G61" s="13" t="s">
        <v>140</v>
      </c>
      <c r="H61" s="13" t="s">
        <v>145</v>
      </c>
      <c r="I61" s="4">
        <v>2393</v>
      </c>
      <c r="J61" s="4">
        <v>9</v>
      </c>
      <c r="K61" s="14" t="s">
        <v>35</v>
      </c>
      <c r="L61" s="15" t="s">
        <v>679</v>
      </c>
      <c r="M61" s="68">
        <v>6.13</v>
      </c>
      <c r="N61" s="61">
        <v>55.74</v>
      </c>
      <c r="O61" s="65">
        <f t="shared" si="11"/>
        <v>2.7762681159420291E-3</v>
      </c>
      <c r="P61" s="65">
        <f t="shared" si="12"/>
        <v>2.5244565217391306E-2</v>
      </c>
      <c r="Q61" s="15">
        <v>0.99996218670021897</v>
      </c>
      <c r="R61" s="15">
        <v>1.0017115240000001</v>
      </c>
      <c r="S61" s="15">
        <f t="shared" si="13"/>
        <v>1.7493372997811063E-3</v>
      </c>
      <c r="T61" s="15">
        <f t="shared" si="14"/>
        <v>0.17494034504982181</v>
      </c>
      <c r="U61" s="15">
        <v>0.44867298988391602</v>
      </c>
      <c r="V61" s="15">
        <v>0.42657117</v>
      </c>
      <c r="W61" s="15">
        <f t="shared" si="15"/>
        <v>-2.2101819883916018E-2</v>
      </c>
      <c r="X61" s="16">
        <f t="shared" si="8"/>
        <v>-4.9260419909908917</v>
      </c>
      <c r="Y61" s="13">
        <v>1</v>
      </c>
      <c r="Z61" s="13">
        <v>885.46</v>
      </c>
      <c r="AA61" s="13">
        <v>0</v>
      </c>
      <c r="AB61" s="13">
        <v>371.51</v>
      </c>
      <c r="AC61" s="53">
        <f t="shared" si="16"/>
        <v>0.44273000000000001</v>
      </c>
      <c r="AD61" s="53">
        <f t="shared" si="10"/>
        <v>0.42092093429328603</v>
      </c>
      <c r="AE61" s="53">
        <f t="shared" si="17"/>
        <v>-2.1809065706713981E-2</v>
      </c>
      <c r="AF61" s="53">
        <f t="shared" si="18"/>
        <v>-4.9260419909908935</v>
      </c>
      <c r="AG61" s="44">
        <v>221112</v>
      </c>
      <c r="AH61" s="15" t="s">
        <v>686</v>
      </c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</row>
    <row r="62" spans="1:46" ht="26.1" customHeight="1" x14ac:dyDescent="0.25">
      <c r="A62" s="39" t="s">
        <v>146</v>
      </c>
      <c r="B62" s="13" t="s">
        <v>31</v>
      </c>
      <c r="C62" s="13">
        <v>34013</v>
      </c>
      <c r="D62" s="13" t="s">
        <v>252</v>
      </c>
      <c r="E62" s="13">
        <v>8857</v>
      </c>
      <c r="F62" s="13" t="s">
        <v>271</v>
      </c>
      <c r="G62" s="13" t="s">
        <v>147</v>
      </c>
      <c r="H62" s="13" t="s">
        <v>148</v>
      </c>
      <c r="I62" s="4">
        <v>58079</v>
      </c>
      <c r="J62" s="4">
        <v>1</v>
      </c>
      <c r="K62" s="14" t="s">
        <v>35</v>
      </c>
      <c r="L62" s="15" t="s">
        <v>680</v>
      </c>
      <c r="M62" s="68"/>
      <c r="N62" s="61">
        <v>1976.19</v>
      </c>
      <c r="O62" s="65">
        <f t="shared" si="11"/>
        <v>0</v>
      </c>
      <c r="P62" s="65">
        <f t="shared" si="12"/>
        <v>0.89501358695652178</v>
      </c>
      <c r="Q62" s="15">
        <v>0</v>
      </c>
      <c r="R62" s="15">
        <v>209.66562490000001</v>
      </c>
      <c r="S62" s="15">
        <f t="shared" si="13"/>
        <v>209.66562490000001</v>
      </c>
      <c r="T62" s="15" t="str">
        <f t="shared" si="14"/>
        <v>0.00</v>
      </c>
      <c r="U62" s="15">
        <v>0</v>
      </c>
      <c r="V62" s="15">
        <v>61.557880490000002</v>
      </c>
      <c r="W62" s="15">
        <f t="shared" si="15"/>
        <v>61.557880490000002</v>
      </c>
      <c r="X62" s="16" t="str">
        <f t="shared" si="8"/>
        <v>0</v>
      </c>
      <c r="Y62" s="13"/>
      <c r="Z62" s="13"/>
      <c r="AA62" s="13"/>
      <c r="AB62" s="13"/>
      <c r="AC62" s="53">
        <f t="shared" si="16"/>
        <v>0</v>
      </c>
      <c r="AD62" s="53">
        <f>IFERROR((((V62)/N62)*24),"0.00")</f>
        <v>0.7475946805519712</v>
      </c>
      <c r="AE62" s="53">
        <f t="shared" si="17"/>
        <v>0.7475946805519712</v>
      </c>
      <c r="AF62" s="53" t="str">
        <f t="shared" si="18"/>
        <v>0.00</v>
      </c>
      <c r="AG62" s="44" t="s">
        <v>681</v>
      </c>
      <c r="AH62" s="15" t="s">
        <v>683</v>
      </c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</row>
    <row r="63" spans="1:46" ht="26.1" customHeight="1" x14ac:dyDescent="0.25">
      <c r="A63" s="39" t="s">
        <v>146</v>
      </c>
      <c r="B63" s="13" t="s">
        <v>31</v>
      </c>
      <c r="C63" s="13">
        <v>34013</v>
      </c>
      <c r="D63" s="13" t="s">
        <v>252</v>
      </c>
      <c r="E63" s="13">
        <v>8857</v>
      </c>
      <c r="F63" s="13" t="s">
        <v>271</v>
      </c>
      <c r="G63" s="13" t="s">
        <v>147</v>
      </c>
      <c r="H63" s="13" t="s">
        <v>149</v>
      </c>
      <c r="I63" s="4">
        <v>58079</v>
      </c>
      <c r="J63" s="4">
        <v>2</v>
      </c>
      <c r="K63" s="14" t="s">
        <v>35</v>
      </c>
      <c r="L63" s="15" t="s">
        <v>680</v>
      </c>
      <c r="M63" s="68"/>
      <c r="N63" s="61">
        <v>2179.13</v>
      </c>
      <c r="O63" s="65">
        <f t="shared" si="11"/>
        <v>0</v>
      </c>
      <c r="P63" s="65">
        <f t="shared" si="12"/>
        <v>0.98692481884057981</v>
      </c>
      <c r="Q63" s="15">
        <v>0</v>
      </c>
      <c r="R63" s="15">
        <v>208.90253480000001</v>
      </c>
      <c r="S63" s="15">
        <f t="shared" si="13"/>
        <v>208.90253480000001</v>
      </c>
      <c r="T63" s="15" t="str">
        <f t="shared" si="14"/>
        <v>0.00</v>
      </c>
      <c r="U63" s="15">
        <v>0</v>
      </c>
      <c r="V63" s="15">
        <v>61.426742059999995</v>
      </c>
      <c r="W63" s="15">
        <f t="shared" si="15"/>
        <v>61.426742059999995</v>
      </c>
      <c r="X63" s="16" t="str">
        <f t="shared" si="8"/>
        <v>0</v>
      </c>
      <c r="Y63" s="13"/>
      <c r="Z63" s="13"/>
      <c r="AA63" s="13"/>
      <c r="AB63" s="13"/>
      <c r="AC63" s="53">
        <f t="shared" si="16"/>
        <v>0</v>
      </c>
      <c r="AD63" s="53">
        <f>IFERROR((((V63)/N63)*24),"0.00")</f>
        <v>0.67652770116514382</v>
      </c>
      <c r="AE63" s="53">
        <f t="shared" si="17"/>
        <v>0.67652770116514382</v>
      </c>
      <c r="AF63" s="53" t="str">
        <f t="shared" si="18"/>
        <v>0.00</v>
      </c>
      <c r="AG63" s="44" t="s">
        <v>681</v>
      </c>
      <c r="AH63" s="15" t="s">
        <v>683</v>
      </c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</row>
    <row r="64" spans="1:46" ht="26.1" customHeight="1" x14ac:dyDescent="0.25">
      <c r="A64" s="39" t="s">
        <v>3</v>
      </c>
      <c r="B64" s="13" t="s">
        <v>257</v>
      </c>
      <c r="C64" s="13">
        <v>34017</v>
      </c>
      <c r="D64" s="13" t="s">
        <v>252</v>
      </c>
      <c r="E64" s="13">
        <v>12202</v>
      </c>
      <c r="F64" s="13" t="s">
        <v>271</v>
      </c>
      <c r="G64" s="13" t="s">
        <v>153</v>
      </c>
      <c r="H64" s="13" t="s">
        <v>157</v>
      </c>
      <c r="I64" s="4">
        <v>2403</v>
      </c>
      <c r="J64" s="4">
        <v>1</v>
      </c>
      <c r="K64" s="14" t="s">
        <v>35</v>
      </c>
      <c r="L64" s="15" t="s">
        <v>679</v>
      </c>
      <c r="M64" s="68">
        <v>136.34</v>
      </c>
      <c r="N64" s="61">
        <v>0</v>
      </c>
      <c r="O64" s="65">
        <f t="shared" si="11"/>
        <v>6.17481884057971E-2</v>
      </c>
      <c r="P64" s="65">
        <f t="shared" si="12"/>
        <v>0</v>
      </c>
      <c r="Q64" s="15">
        <v>3.5527304012559902</v>
      </c>
      <c r="R64" s="15">
        <v>0</v>
      </c>
      <c r="S64" s="15">
        <f t="shared" si="13"/>
        <v>-3.5527304012559902</v>
      </c>
      <c r="T64" s="15">
        <f t="shared" si="14"/>
        <v>-100</v>
      </c>
      <c r="U64" s="15">
        <v>3.5527304012559995</v>
      </c>
      <c r="V64" s="15">
        <v>0</v>
      </c>
      <c r="W64" s="15">
        <f t="shared" si="15"/>
        <v>-3.5527304012559995</v>
      </c>
      <c r="X64" s="16">
        <f t="shared" si="8"/>
        <v>-100</v>
      </c>
      <c r="Y64" s="13">
        <v>3.55</v>
      </c>
      <c r="Z64" s="13">
        <v>691.25</v>
      </c>
      <c r="AA64" s="13">
        <v>0</v>
      </c>
      <c r="AB64" s="13">
        <v>0</v>
      </c>
      <c r="AC64" s="53">
        <f t="shared" si="16"/>
        <v>0.34562500000000002</v>
      </c>
      <c r="AD64" s="53">
        <f>AC64+(AC64*(X64/100))</f>
        <v>0</v>
      </c>
      <c r="AE64" s="53">
        <f t="shared" si="17"/>
        <v>-0.34562500000000002</v>
      </c>
      <c r="AF64" s="53">
        <f t="shared" si="18"/>
        <v>-100</v>
      </c>
      <c r="AG64" s="44">
        <v>221112</v>
      </c>
      <c r="AH64" s="15" t="s">
        <v>685</v>
      </c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</row>
    <row r="65" spans="1:46" ht="26.1" customHeight="1" x14ac:dyDescent="0.25">
      <c r="A65" s="39" t="s">
        <v>3</v>
      </c>
      <c r="B65" s="13" t="s">
        <v>257</v>
      </c>
      <c r="C65" s="13">
        <v>34017</v>
      </c>
      <c r="D65" s="13" t="s">
        <v>252</v>
      </c>
      <c r="E65" s="13">
        <v>12202</v>
      </c>
      <c r="F65" s="13" t="s">
        <v>280</v>
      </c>
      <c r="G65" s="13" t="s">
        <v>153</v>
      </c>
      <c r="H65" s="13" t="s">
        <v>154</v>
      </c>
      <c r="I65" s="4">
        <v>2403</v>
      </c>
      <c r="J65" s="4">
        <v>2</v>
      </c>
      <c r="K65" s="14" t="s">
        <v>35</v>
      </c>
      <c r="L65" s="15" t="s">
        <v>679</v>
      </c>
      <c r="M65" s="68">
        <v>1841.05</v>
      </c>
      <c r="N65" s="61">
        <v>726.23</v>
      </c>
      <c r="O65" s="65">
        <f t="shared" si="11"/>
        <v>0.83380887681159421</v>
      </c>
      <c r="P65" s="65">
        <f t="shared" si="12"/>
        <v>0.32890851449275366</v>
      </c>
      <c r="Q65" s="15">
        <v>151.19247078375031</v>
      </c>
      <c r="R65" s="15">
        <v>70.805955499999996</v>
      </c>
      <c r="S65" s="15">
        <f t="shared" si="13"/>
        <v>-80.386515283750313</v>
      </c>
      <c r="T65" s="15">
        <f t="shared" si="14"/>
        <v>-53.168332303218101</v>
      </c>
      <c r="U65" s="15">
        <v>62.730367427301296</v>
      </c>
      <c r="V65" s="15">
        <v>44.635228955000002</v>
      </c>
      <c r="W65" s="15">
        <f t="shared" si="15"/>
        <v>-18.095138472301294</v>
      </c>
      <c r="X65" s="16">
        <f t="shared" si="8"/>
        <v>-28.845899066782749</v>
      </c>
      <c r="Y65" s="13">
        <v>151.55000000000001</v>
      </c>
      <c r="Z65" s="13">
        <v>4126.45</v>
      </c>
      <c r="AA65" s="13">
        <v>0</v>
      </c>
      <c r="AB65" s="13">
        <v>2952.3</v>
      </c>
      <c r="AC65" s="53">
        <f t="shared" si="16"/>
        <v>2.0632250000000001</v>
      </c>
      <c r="AD65" s="53">
        <f>AC65+(AC65*(X65/100))</f>
        <v>1.4680691989793717</v>
      </c>
      <c r="AE65" s="53">
        <f t="shared" si="17"/>
        <v>-0.59515580102062837</v>
      </c>
      <c r="AF65" s="53">
        <f t="shared" si="18"/>
        <v>-28.845899066782749</v>
      </c>
      <c r="AG65" s="44">
        <v>221112</v>
      </c>
      <c r="AH65" s="15" t="s">
        <v>684</v>
      </c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</row>
    <row r="66" spans="1:46" ht="26.1" customHeight="1" x14ac:dyDescent="0.25">
      <c r="A66" s="39" t="s">
        <v>32</v>
      </c>
      <c r="B66" s="13" t="s">
        <v>257</v>
      </c>
      <c r="C66" s="13">
        <v>34017</v>
      </c>
      <c r="D66" s="13" t="s">
        <v>252</v>
      </c>
      <c r="E66" s="13">
        <v>12200</v>
      </c>
      <c r="F66" s="13" t="s">
        <v>646</v>
      </c>
      <c r="G66" s="13" t="s">
        <v>160</v>
      </c>
      <c r="H66" s="13" t="s">
        <v>164</v>
      </c>
      <c r="I66" s="4">
        <v>2404</v>
      </c>
      <c r="J66" s="4">
        <v>131</v>
      </c>
      <c r="K66" s="14" t="s">
        <v>35</v>
      </c>
      <c r="L66" s="15" t="s">
        <v>680</v>
      </c>
      <c r="M66" s="68"/>
      <c r="N66" s="61">
        <v>775.83</v>
      </c>
      <c r="O66" s="65">
        <f t="shared" si="11"/>
        <v>0</v>
      </c>
      <c r="P66" s="65">
        <f t="shared" si="12"/>
        <v>0.35137228260869569</v>
      </c>
      <c r="Q66" s="15">
        <v>0</v>
      </c>
      <c r="R66" s="15">
        <v>8.8466885939999997</v>
      </c>
      <c r="S66" s="15">
        <f t="shared" si="13"/>
        <v>8.8466885939999997</v>
      </c>
      <c r="T66" s="15" t="str">
        <f t="shared" si="14"/>
        <v>0.00</v>
      </c>
      <c r="U66" s="15">
        <v>0</v>
      </c>
      <c r="V66" s="15">
        <v>3.3144922010000002</v>
      </c>
      <c r="W66" s="15">
        <f t="shared" si="15"/>
        <v>3.3144922010000002</v>
      </c>
      <c r="X66" s="16" t="str">
        <f t="shared" si="8"/>
        <v>0</v>
      </c>
      <c r="Y66" s="13"/>
      <c r="Z66" s="13"/>
      <c r="AA66" s="13"/>
      <c r="AB66" s="13"/>
      <c r="AC66" s="53">
        <f t="shared" si="16"/>
        <v>0</v>
      </c>
      <c r="AD66" s="53">
        <f t="shared" ref="AD66:AD71" si="19">IFERROR((((V66)/N66)*24),"0.00")</f>
        <v>0.10253253009551062</v>
      </c>
      <c r="AE66" s="53">
        <f t="shared" si="17"/>
        <v>0.10253253009551062</v>
      </c>
      <c r="AF66" s="53" t="str">
        <f t="shared" si="18"/>
        <v>0.00</v>
      </c>
      <c r="AG66" s="44" t="s">
        <v>681</v>
      </c>
      <c r="AH66" s="15" t="s">
        <v>686</v>
      </c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</row>
    <row r="67" spans="1:46" ht="26.1" customHeight="1" x14ac:dyDescent="0.25">
      <c r="A67" s="39" t="s">
        <v>32</v>
      </c>
      <c r="B67" s="13" t="s">
        <v>257</v>
      </c>
      <c r="C67" s="13">
        <v>34017</v>
      </c>
      <c r="D67" s="13" t="s">
        <v>252</v>
      </c>
      <c r="E67" s="13">
        <v>12200</v>
      </c>
      <c r="F67" s="13" t="s">
        <v>646</v>
      </c>
      <c r="G67" s="13" t="s">
        <v>160</v>
      </c>
      <c r="H67" s="13" t="s">
        <v>164</v>
      </c>
      <c r="I67" s="4">
        <v>2404</v>
      </c>
      <c r="J67" s="4">
        <v>132</v>
      </c>
      <c r="K67" s="14" t="s">
        <v>35</v>
      </c>
      <c r="L67" s="15" t="s">
        <v>680</v>
      </c>
      <c r="M67" s="68"/>
      <c r="N67" s="61">
        <v>779.12</v>
      </c>
      <c r="O67" s="65">
        <f t="shared" si="11"/>
        <v>0</v>
      </c>
      <c r="P67" s="65">
        <f t="shared" si="12"/>
        <v>0.35286231884057973</v>
      </c>
      <c r="Q67" s="15">
        <v>0</v>
      </c>
      <c r="R67" s="15">
        <v>8.757853334</v>
      </c>
      <c r="S67" s="15">
        <f t="shared" si="13"/>
        <v>8.757853334</v>
      </c>
      <c r="T67" s="15" t="str">
        <f t="shared" si="14"/>
        <v>0.00</v>
      </c>
      <c r="U67" s="15">
        <v>0</v>
      </c>
      <c r="V67" s="15">
        <v>3.326677353</v>
      </c>
      <c r="W67" s="15">
        <f t="shared" si="15"/>
        <v>3.326677353</v>
      </c>
      <c r="X67" s="16" t="str">
        <f t="shared" si="8"/>
        <v>0</v>
      </c>
      <c r="Y67" s="13"/>
      <c r="Z67" s="13"/>
      <c r="AA67" s="13"/>
      <c r="AB67" s="13"/>
      <c r="AC67" s="53">
        <f t="shared" si="16"/>
        <v>0</v>
      </c>
      <c r="AD67" s="53">
        <f t="shared" si="19"/>
        <v>0.10247491589485573</v>
      </c>
      <c r="AE67" s="53">
        <f t="shared" si="17"/>
        <v>0.10247491589485573</v>
      </c>
      <c r="AF67" s="53" t="str">
        <f t="shared" si="18"/>
        <v>0.00</v>
      </c>
      <c r="AG67" s="44" t="s">
        <v>681</v>
      </c>
      <c r="AH67" s="15" t="s">
        <v>686</v>
      </c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</row>
    <row r="68" spans="1:46" ht="26.1" customHeight="1" x14ac:dyDescent="0.25">
      <c r="A68" s="39" t="s">
        <v>32</v>
      </c>
      <c r="B68" s="13" t="s">
        <v>257</v>
      </c>
      <c r="C68" s="13">
        <v>34017</v>
      </c>
      <c r="D68" s="13" t="s">
        <v>252</v>
      </c>
      <c r="E68" s="13">
        <v>12200</v>
      </c>
      <c r="F68" s="13" t="s">
        <v>646</v>
      </c>
      <c r="G68" s="13" t="s">
        <v>160</v>
      </c>
      <c r="H68" s="13" t="s">
        <v>164</v>
      </c>
      <c r="I68" s="4">
        <v>2404</v>
      </c>
      <c r="J68" s="4">
        <v>133</v>
      </c>
      <c r="K68" s="14" t="s">
        <v>35</v>
      </c>
      <c r="L68" s="15" t="s">
        <v>680</v>
      </c>
      <c r="M68" s="68"/>
      <c r="N68" s="61">
        <v>787.84</v>
      </c>
      <c r="O68" s="65">
        <f t="shared" si="11"/>
        <v>0</v>
      </c>
      <c r="P68" s="65">
        <f t="shared" si="12"/>
        <v>0.35681159420289854</v>
      </c>
      <c r="Q68" s="15">
        <v>0</v>
      </c>
      <c r="R68" s="15">
        <v>8.1707876939999995</v>
      </c>
      <c r="S68" s="15">
        <f t="shared" si="13"/>
        <v>8.1707876939999995</v>
      </c>
      <c r="T68" s="15" t="str">
        <f t="shared" si="14"/>
        <v>0.00</v>
      </c>
      <c r="U68" s="15">
        <v>0</v>
      </c>
      <c r="V68" s="15">
        <v>3.1224580450000001</v>
      </c>
      <c r="W68" s="15">
        <f t="shared" si="15"/>
        <v>3.1224580450000001</v>
      </c>
      <c r="X68" s="16" t="str">
        <f t="shared" si="8"/>
        <v>0</v>
      </c>
      <c r="Y68" s="13"/>
      <c r="Z68" s="13"/>
      <c r="AA68" s="13"/>
      <c r="AB68" s="13"/>
      <c r="AC68" s="53">
        <f t="shared" si="16"/>
        <v>0</v>
      </c>
      <c r="AD68" s="53">
        <f t="shared" si="19"/>
        <v>9.5119558641348495E-2</v>
      </c>
      <c r="AE68" s="53">
        <f t="shared" si="17"/>
        <v>9.5119558641348495E-2</v>
      </c>
      <c r="AF68" s="53" t="str">
        <f t="shared" si="18"/>
        <v>0.00</v>
      </c>
      <c r="AG68" s="44" t="s">
        <v>681</v>
      </c>
      <c r="AH68" s="15" t="s">
        <v>686</v>
      </c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</row>
    <row r="69" spans="1:46" ht="26.1" customHeight="1" x14ac:dyDescent="0.25">
      <c r="A69" s="40" t="s">
        <v>32</v>
      </c>
      <c r="B69" s="13" t="s">
        <v>257</v>
      </c>
      <c r="C69" s="13">
        <v>34017</v>
      </c>
      <c r="D69" s="13" t="s">
        <v>252</v>
      </c>
      <c r="E69" s="13">
        <v>12200</v>
      </c>
      <c r="F69" s="13" t="s">
        <v>646</v>
      </c>
      <c r="G69" s="13" t="s">
        <v>160</v>
      </c>
      <c r="H69" s="13" t="s">
        <v>164</v>
      </c>
      <c r="I69" s="4">
        <v>2404</v>
      </c>
      <c r="J69" s="4">
        <v>134</v>
      </c>
      <c r="K69" s="13" t="s">
        <v>35</v>
      </c>
      <c r="L69" s="15" t="s">
        <v>680</v>
      </c>
      <c r="M69" s="68"/>
      <c r="N69" s="61">
        <v>782.06</v>
      </c>
      <c r="O69" s="65">
        <f t="shared" si="11"/>
        <v>0</v>
      </c>
      <c r="P69" s="65">
        <f t="shared" si="12"/>
        <v>0.3541938405797101</v>
      </c>
      <c r="Q69" s="15">
        <v>0</v>
      </c>
      <c r="R69" s="15">
        <v>8.2028943590000001</v>
      </c>
      <c r="S69" s="15">
        <f t="shared" si="13"/>
        <v>8.2028943590000001</v>
      </c>
      <c r="T69" s="15" t="str">
        <f t="shared" si="14"/>
        <v>0.00</v>
      </c>
      <c r="U69" s="15">
        <v>0</v>
      </c>
      <c r="V69" s="15">
        <v>3.1312085949999999</v>
      </c>
      <c r="W69" s="15">
        <f t="shared" si="15"/>
        <v>3.1312085949999999</v>
      </c>
      <c r="X69" s="16" t="str">
        <f t="shared" si="8"/>
        <v>0</v>
      </c>
      <c r="Y69" s="13"/>
      <c r="Z69" s="13"/>
      <c r="AA69" s="13"/>
      <c r="AB69" s="13"/>
      <c r="AC69" s="53">
        <f t="shared" si="16"/>
        <v>0</v>
      </c>
      <c r="AD69" s="53">
        <f t="shared" si="19"/>
        <v>9.6091100785106021E-2</v>
      </c>
      <c r="AE69" s="53">
        <f t="shared" si="17"/>
        <v>9.6091100785106021E-2</v>
      </c>
      <c r="AF69" s="53" t="str">
        <f t="shared" si="18"/>
        <v>0.00</v>
      </c>
      <c r="AG69" s="44" t="s">
        <v>681</v>
      </c>
      <c r="AH69" s="15" t="s">
        <v>686</v>
      </c>
      <c r="AI69" s="59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</row>
    <row r="70" spans="1:46" ht="26.1" customHeight="1" x14ac:dyDescent="0.25">
      <c r="A70" s="39" t="s">
        <v>32</v>
      </c>
      <c r="B70" s="13" t="s">
        <v>257</v>
      </c>
      <c r="C70" s="13">
        <v>34017</v>
      </c>
      <c r="D70" s="13" t="s">
        <v>252</v>
      </c>
      <c r="E70" s="13">
        <v>12200</v>
      </c>
      <c r="F70" s="13" t="s">
        <v>646</v>
      </c>
      <c r="G70" s="13" t="s">
        <v>160</v>
      </c>
      <c r="H70" s="13" t="s">
        <v>164</v>
      </c>
      <c r="I70" s="4">
        <v>2404</v>
      </c>
      <c r="J70" s="4">
        <v>141</v>
      </c>
      <c r="K70" s="14" t="s">
        <v>35</v>
      </c>
      <c r="L70" s="15" t="s">
        <v>680</v>
      </c>
      <c r="M70" s="68"/>
      <c r="N70" s="61">
        <v>817.08</v>
      </c>
      <c r="O70" s="65">
        <f t="shared" si="11"/>
        <v>0</v>
      </c>
      <c r="P70" s="65">
        <f t="shared" si="12"/>
        <v>0.37005434782608698</v>
      </c>
      <c r="Q70" s="15">
        <v>0</v>
      </c>
      <c r="R70" s="15">
        <v>8.2273920199999999</v>
      </c>
      <c r="S70" s="15">
        <f t="shared" si="13"/>
        <v>8.2273920199999999</v>
      </c>
      <c r="T70" s="15" t="str">
        <f t="shared" si="14"/>
        <v>0.00</v>
      </c>
      <c r="U70" s="15">
        <v>0</v>
      </c>
      <c r="V70" s="15">
        <v>3.1235821640000001</v>
      </c>
      <c r="W70" s="15">
        <f t="shared" si="15"/>
        <v>3.1235821640000001</v>
      </c>
      <c r="X70" s="16" t="str">
        <f t="shared" si="8"/>
        <v>0</v>
      </c>
      <c r="Y70" s="13"/>
      <c r="Z70" s="13"/>
      <c r="AA70" s="13"/>
      <c r="AB70" s="13"/>
      <c r="AC70" s="53">
        <f t="shared" si="16"/>
        <v>0</v>
      </c>
      <c r="AD70" s="53">
        <f t="shared" si="19"/>
        <v>9.1748631634601258E-2</v>
      </c>
      <c r="AE70" s="53">
        <f t="shared" si="17"/>
        <v>9.1748631634601258E-2</v>
      </c>
      <c r="AF70" s="53" t="str">
        <f t="shared" si="18"/>
        <v>0.00</v>
      </c>
      <c r="AG70" s="44" t="s">
        <v>681</v>
      </c>
      <c r="AH70" s="15" t="s">
        <v>686</v>
      </c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</row>
    <row r="71" spans="1:46" ht="26.1" customHeight="1" x14ac:dyDescent="0.25">
      <c r="A71" s="39" t="s">
        <v>32</v>
      </c>
      <c r="B71" s="13" t="s">
        <v>257</v>
      </c>
      <c r="C71" s="13">
        <v>34017</v>
      </c>
      <c r="D71" s="13" t="s">
        <v>252</v>
      </c>
      <c r="E71" s="13">
        <v>12200</v>
      </c>
      <c r="F71" s="13" t="s">
        <v>646</v>
      </c>
      <c r="G71" s="13" t="s">
        <v>160</v>
      </c>
      <c r="H71" s="13" t="s">
        <v>164</v>
      </c>
      <c r="I71" s="4">
        <v>2404</v>
      </c>
      <c r="J71" s="4">
        <v>142</v>
      </c>
      <c r="K71" s="14" t="s">
        <v>35</v>
      </c>
      <c r="L71" s="15" t="s">
        <v>680</v>
      </c>
      <c r="M71" s="68"/>
      <c r="N71" s="61">
        <v>817.93</v>
      </c>
      <c r="O71" s="65">
        <f t="shared" si="11"/>
        <v>0</v>
      </c>
      <c r="P71" s="65">
        <f t="shared" si="12"/>
        <v>0.3704393115942029</v>
      </c>
      <c r="Q71" s="15">
        <v>0</v>
      </c>
      <c r="R71" s="15">
        <v>8.1730801880000001</v>
      </c>
      <c r="S71" s="15">
        <f t="shared" si="13"/>
        <v>8.1730801880000001</v>
      </c>
      <c r="T71" s="15" t="str">
        <f t="shared" si="14"/>
        <v>0.00</v>
      </c>
      <c r="U71" s="15">
        <v>0</v>
      </c>
      <c r="V71" s="15">
        <v>3.1004306240000004</v>
      </c>
      <c r="W71" s="15">
        <f t="shared" si="15"/>
        <v>3.1004306240000004</v>
      </c>
      <c r="X71" s="16" t="str">
        <f t="shared" si="8"/>
        <v>0</v>
      </c>
      <c r="Y71" s="13"/>
      <c r="Z71" s="13"/>
      <c r="AA71" s="13"/>
      <c r="AB71" s="13"/>
      <c r="AC71" s="53">
        <f t="shared" si="16"/>
        <v>0</v>
      </c>
      <c r="AD71" s="53">
        <f t="shared" si="19"/>
        <v>9.0973964735368562E-2</v>
      </c>
      <c r="AE71" s="53">
        <f t="shared" si="17"/>
        <v>9.0973964735368562E-2</v>
      </c>
      <c r="AF71" s="53" t="str">
        <f t="shared" si="18"/>
        <v>0.00</v>
      </c>
      <c r="AG71" s="44" t="s">
        <v>681</v>
      </c>
      <c r="AH71" s="15" t="s">
        <v>686</v>
      </c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</row>
    <row r="72" spans="1:46" ht="26.1" customHeight="1" x14ac:dyDescent="0.25">
      <c r="A72" s="39" t="s">
        <v>32</v>
      </c>
      <c r="B72" s="13" t="s">
        <v>257</v>
      </c>
      <c r="C72" s="13">
        <v>34017</v>
      </c>
      <c r="D72" s="13" t="s">
        <v>252</v>
      </c>
      <c r="E72" s="13">
        <v>12200</v>
      </c>
      <c r="F72" s="13" t="s">
        <v>509</v>
      </c>
      <c r="G72" s="13" t="s">
        <v>160</v>
      </c>
      <c r="H72" s="13" t="s">
        <v>165</v>
      </c>
      <c r="I72" s="4">
        <v>2404</v>
      </c>
      <c r="J72" s="4">
        <v>122</v>
      </c>
      <c r="K72" s="14" t="s">
        <v>35</v>
      </c>
      <c r="L72" s="15" t="s">
        <v>679</v>
      </c>
      <c r="M72" s="68">
        <v>198.62</v>
      </c>
      <c r="N72" s="61">
        <v>655.28</v>
      </c>
      <c r="O72" s="65">
        <f t="shared" ref="O72:O103" si="20">M72/2208</f>
        <v>8.9954710144927535E-2</v>
      </c>
      <c r="P72" s="65">
        <f t="shared" ref="P72:P103" si="21">N72/2208</f>
        <v>0.29677536231884055</v>
      </c>
      <c r="Q72" s="15">
        <v>8.0008177481299914</v>
      </c>
      <c r="R72" s="15">
        <v>6.8301853760000002</v>
      </c>
      <c r="S72" s="15">
        <f t="shared" ref="S72:S103" si="22">R72-Q72</f>
        <v>-1.1706323721299912</v>
      </c>
      <c r="T72" s="15">
        <f t="shared" ref="T72:T103" si="23">IFERROR(((R72-Q72)/Q72)*100,"0.00")</f>
        <v>-14.631409050701096</v>
      </c>
      <c r="U72" s="15">
        <v>3.285177015911426</v>
      </c>
      <c r="V72" s="15">
        <v>2.8021286769999998</v>
      </c>
      <c r="W72" s="15">
        <f t="shared" ref="W72:W103" si="24">V72-U72</f>
        <v>-0.48304833891142618</v>
      </c>
      <c r="X72" s="16">
        <f t="shared" si="8"/>
        <v>-14.703875516352083</v>
      </c>
      <c r="Y72" s="13">
        <v>8</v>
      </c>
      <c r="Z72" s="13">
        <v>70.06</v>
      </c>
      <c r="AA72" s="13">
        <v>0</v>
      </c>
      <c r="AB72" s="13">
        <v>237.62</v>
      </c>
      <c r="AC72" s="53">
        <f t="shared" ref="AC72:AC103" si="25">Z72/2000</f>
        <v>3.5029999999999999E-2</v>
      </c>
      <c r="AD72" s="53">
        <f t="shared" ref="AD72:AD81" si="26">AC72+(AC72*(X72/100))</f>
        <v>2.9879232406621863E-2</v>
      </c>
      <c r="AE72" s="53">
        <f t="shared" ref="AE72:AE103" si="27">AD72-AC72</f>
        <v>-5.1507675933781354E-3</v>
      </c>
      <c r="AF72" s="53">
        <f t="shared" ref="AF72:AF103" si="28">IFERROR(((AD72-AC72)/AC72)*100,"0.00")</f>
        <v>-14.703875516352086</v>
      </c>
      <c r="AG72" s="44" t="s">
        <v>681</v>
      </c>
      <c r="AH72" s="15" t="s">
        <v>686</v>
      </c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20"/>
      <c r="AT72" s="20"/>
    </row>
    <row r="73" spans="1:46" ht="26.1" customHeight="1" x14ac:dyDescent="0.25">
      <c r="A73" s="39" t="s">
        <v>32</v>
      </c>
      <c r="B73" s="13" t="s">
        <v>257</v>
      </c>
      <c r="C73" s="13">
        <v>34017</v>
      </c>
      <c r="D73" s="13" t="s">
        <v>252</v>
      </c>
      <c r="E73" s="13">
        <v>12200</v>
      </c>
      <c r="F73" s="13" t="s">
        <v>509</v>
      </c>
      <c r="G73" s="13" t="s">
        <v>160</v>
      </c>
      <c r="H73" s="13" t="s">
        <v>165</v>
      </c>
      <c r="I73" s="4">
        <v>2404</v>
      </c>
      <c r="J73" s="4">
        <v>123</v>
      </c>
      <c r="K73" s="14" t="s">
        <v>35</v>
      </c>
      <c r="L73" s="15" t="s">
        <v>679</v>
      </c>
      <c r="M73" s="68">
        <v>216.8</v>
      </c>
      <c r="N73" s="61">
        <v>511.33</v>
      </c>
      <c r="O73" s="65">
        <f t="shared" si="20"/>
        <v>9.8188405797101461E-2</v>
      </c>
      <c r="P73" s="65">
        <f t="shared" si="21"/>
        <v>0.23158061594202897</v>
      </c>
      <c r="Q73" s="15">
        <v>7.4890665110057801</v>
      </c>
      <c r="R73" s="15">
        <v>6.3758367900000001</v>
      </c>
      <c r="S73" s="15">
        <f t="shared" si="22"/>
        <v>-1.11322972100578</v>
      </c>
      <c r="T73" s="15">
        <f t="shared" si="23"/>
        <v>-14.864732732307829</v>
      </c>
      <c r="U73" s="15">
        <v>3.1120641641248126</v>
      </c>
      <c r="V73" s="15">
        <v>2.656567678</v>
      </c>
      <c r="W73" s="15">
        <f t="shared" si="24"/>
        <v>-0.45549648612481253</v>
      </c>
      <c r="X73" s="16">
        <f t="shared" ref="X73:X113" si="29">IFERROR(((V73-U73)/U73)*100,"0")</f>
        <v>-14.636474767316024</v>
      </c>
      <c r="Y73" s="13">
        <v>7.5</v>
      </c>
      <c r="Z73" s="13">
        <v>71.11</v>
      </c>
      <c r="AA73" s="13">
        <v>0</v>
      </c>
      <c r="AB73" s="13">
        <v>161.68</v>
      </c>
      <c r="AC73" s="53">
        <f t="shared" si="25"/>
        <v>3.5554999999999996E-2</v>
      </c>
      <c r="AD73" s="53">
        <f t="shared" si="26"/>
        <v>3.0351001396480785E-2</v>
      </c>
      <c r="AE73" s="53">
        <f t="shared" si="27"/>
        <v>-5.2039986035192116E-3</v>
      </c>
      <c r="AF73" s="53">
        <f t="shared" si="28"/>
        <v>-14.636474767316024</v>
      </c>
      <c r="AG73" s="44" t="s">
        <v>681</v>
      </c>
      <c r="AH73" s="15" t="s">
        <v>686</v>
      </c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</row>
    <row r="74" spans="1:46" ht="26.1" customHeight="1" x14ac:dyDescent="0.25">
      <c r="A74" s="39" t="s">
        <v>32</v>
      </c>
      <c r="B74" s="13" t="s">
        <v>257</v>
      </c>
      <c r="C74" s="13">
        <v>34017</v>
      </c>
      <c r="D74" s="13" t="s">
        <v>252</v>
      </c>
      <c r="E74" s="13">
        <v>12200</v>
      </c>
      <c r="F74" s="13" t="s">
        <v>509</v>
      </c>
      <c r="G74" s="13" t="s">
        <v>160</v>
      </c>
      <c r="H74" s="13" t="s">
        <v>165</v>
      </c>
      <c r="I74" s="4">
        <v>2404</v>
      </c>
      <c r="J74" s="4">
        <v>124</v>
      </c>
      <c r="K74" s="14" t="s">
        <v>35</v>
      </c>
      <c r="L74" s="15" t="s">
        <v>679</v>
      </c>
      <c r="M74" s="68">
        <v>211.41</v>
      </c>
      <c r="N74" s="61">
        <v>645.41999999999996</v>
      </c>
      <c r="O74" s="65">
        <f t="shared" si="20"/>
        <v>9.5747282608695652E-2</v>
      </c>
      <c r="P74" s="65">
        <f t="shared" si="21"/>
        <v>0.29230978260869561</v>
      </c>
      <c r="Q74" s="15">
        <v>8.4350331537592886</v>
      </c>
      <c r="R74" s="15">
        <v>7.4215423600000001</v>
      </c>
      <c r="S74" s="15">
        <f t="shared" si="22"/>
        <v>-1.0134907937592885</v>
      </c>
      <c r="T74" s="15">
        <f t="shared" si="23"/>
        <v>-12.015255604627949</v>
      </c>
      <c r="U74" s="15">
        <v>3.5983528988584004</v>
      </c>
      <c r="V74" s="15">
        <v>3.095472955</v>
      </c>
      <c r="W74" s="15">
        <f t="shared" si="24"/>
        <v>-0.5028799438584004</v>
      </c>
      <c r="X74" s="16">
        <f t="shared" si="29"/>
        <v>-13.975281413280563</v>
      </c>
      <c r="Y74" s="13">
        <v>8.43</v>
      </c>
      <c r="Z74" s="13">
        <v>77.53</v>
      </c>
      <c r="AA74" s="13">
        <v>0</v>
      </c>
      <c r="AB74" s="13">
        <v>215.43</v>
      </c>
      <c r="AC74" s="53">
        <f t="shared" si="25"/>
        <v>3.8765000000000001E-2</v>
      </c>
      <c r="AD74" s="53">
        <f t="shared" si="26"/>
        <v>3.3347482160141793E-2</v>
      </c>
      <c r="AE74" s="53">
        <f t="shared" si="27"/>
        <v>-5.4175178398582075E-3</v>
      </c>
      <c r="AF74" s="53">
        <f t="shared" si="28"/>
        <v>-13.975281413280555</v>
      </c>
      <c r="AG74" s="44" t="s">
        <v>681</v>
      </c>
      <c r="AH74" s="15" t="s">
        <v>686</v>
      </c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</row>
    <row r="75" spans="1:46" ht="26.1" customHeight="1" x14ac:dyDescent="0.25">
      <c r="A75" s="39" t="s">
        <v>32</v>
      </c>
      <c r="B75" s="13" t="s">
        <v>257</v>
      </c>
      <c r="C75" s="13">
        <v>34017</v>
      </c>
      <c r="D75" s="13" t="s">
        <v>252</v>
      </c>
      <c r="E75" s="13">
        <v>12200</v>
      </c>
      <c r="F75" s="13" t="s">
        <v>509</v>
      </c>
      <c r="G75" s="13" t="s">
        <v>160</v>
      </c>
      <c r="H75" s="13" t="s">
        <v>165</v>
      </c>
      <c r="I75" s="4">
        <v>2404</v>
      </c>
      <c r="J75" s="4">
        <v>121</v>
      </c>
      <c r="K75" s="14" t="s">
        <v>35</v>
      </c>
      <c r="L75" s="15" t="s">
        <v>679</v>
      </c>
      <c r="M75" s="68">
        <v>219.09</v>
      </c>
      <c r="N75" s="61">
        <v>530.30999999999995</v>
      </c>
      <c r="O75" s="65">
        <f t="shared" si="20"/>
        <v>9.9225543478260875E-2</v>
      </c>
      <c r="P75" s="65">
        <f t="shared" si="21"/>
        <v>0.24017663043478257</v>
      </c>
      <c r="Q75" s="15">
        <v>9.6357760629885298</v>
      </c>
      <c r="R75" s="15">
        <v>8.3765764199999992</v>
      </c>
      <c r="S75" s="15">
        <f t="shared" si="22"/>
        <v>-1.2591996429885306</v>
      </c>
      <c r="T75" s="15">
        <f t="shared" si="23"/>
        <v>-13.067962920238212</v>
      </c>
      <c r="U75" s="15">
        <v>3.9810958856969281</v>
      </c>
      <c r="V75" s="15">
        <v>3.3842625460000004</v>
      </c>
      <c r="W75" s="15">
        <f t="shared" si="24"/>
        <v>-0.59683333969692764</v>
      </c>
      <c r="X75" s="16">
        <f t="shared" si="29"/>
        <v>-14.991684622347307</v>
      </c>
      <c r="Y75" s="13">
        <v>9.64</v>
      </c>
      <c r="Z75" s="13">
        <v>107.63</v>
      </c>
      <c r="AA75" s="13">
        <v>0</v>
      </c>
      <c r="AB75" s="13">
        <v>166.57</v>
      </c>
      <c r="AC75" s="53">
        <f t="shared" si="25"/>
        <v>5.3814999999999995E-2</v>
      </c>
      <c r="AD75" s="53">
        <f t="shared" si="26"/>
        <v>4.5747224920483789E-2</v>
      </c>
      <c r="AE75" s="53">
        <f t="shared" si="27"/>
        <v>-8.0677750795162054E-3</v>
      </c>
      <c r="AF75" s="53">
        <f t="shared" si="28"/>
        <v>-14.991684622347313</v>
      </c>
      <c r="AG75" s="44" t="s">
        <v>681</v>
      </c>
      <c r="AH75" s="15" t="s">
        <v>686</v>
      </c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</row>
    <row r="76" spans="1:46" ht="26.1" customHeight="1" x14ac:dyDescent="0.25">
      <c r="A76" s="39" t="s">
        <v>32</v>
      </c>
      <c r="B76" s="13" t="s">
        <v>257</v>
      </c>
      <c r="C76" s="13">
        <v>34017</v>
      </c>
      <c r="D76" s="13" t="s">
        <v>252</v>
      </c>
      <c r="E76" s="13">
        <v>12200</v>
      </c>
      <c r="F76" s="13" t="s">
        <v>352</v>
      </c>
      <c r="G76" s="13" t="s">
        <v>160</v>
      </c>
      <c r="H76" s="13" t="s">
        <v>161</v>
      </c>
      <c r="I76" s="4">
        <v>2404</v>
      </c>
      <c r="J76" s="4">
        <v>15001</v>
      </c>
      <c r="K76" s="14" t="s">
        <v>35</v>
      </c>
      <c r="L76" s="15" t="s">
        <v>679</v>
      </c>
      <c r="M76" s="68">
        <v>29</v>
      </c>
      <c r="N76" s="61">
        <v>0</v>
      </c>
      <c r="O76" s="65">
        <f t="shared" si="20"/>
        <v>1.3134057971014492E-2</v>
      </c>
      <c r="P76" s="65">
        <f t="shared" si="21"/>
        <v>0</v>
      </c>
      <c r="Q76" s="15">
        <v>2.2759903159991302</v>
      </c>
      <c r="R76" s="15">
        <v>0</v>
      </c>
      <c r="S76" s="15">
        <f t="shared" si="22"/>
        <v>-2.2759903159991302</v>
      </c>
      <c r="T76" s="15">
        <f t="shared" si="23"/>
        <v>-100</v>
      </c>
      <c r="U76" s="15">
        <v>1.4932624276925677</v>
      </c>
      <c r="V76" s="15">
        <v>0</v>
      </c>
      <c r="W76" s="15">
        <f t="shared" si="24"/>
        <v>-1.4932624276925677</v>
      </c>
      <c r="X76" s="16">
        <f t="shared" si="29"/>
        <v>-100</v>
      </c>
      <c r="Y76" s="13">
        <v>2.2799999999999998</v>
      </c>
      <c r="Z76" s="13">
        <v>600.15</v>
      </c>
      <c r="AA76" s="13">
        <v>0</v>
      </c>
      <c r="AB76" s="13">
        <v>321.89999999999998</v>
      </c>
      <c r="AC76" s="53">
        <f t="shared" si="25"/>
        <v>0.30007499999999998</v>
      </c>
      <c r="AD76" s="53">
        <f t="shared" si="26"/>
        <v>0</v>
      </c>
      <c r="AE76" s="53">
        <f t="shared" si="27"/>
        <v>-0.30007499999999998</v>
      </c>
      <c r="AF76" s="53">
        <f t="shared" si="28"/>
        <v>-100</v>
      </c>
      <c r="AG76" s="44">
        <v>221112</v>
      </c>
      <c r="AH76" s="15" t="s">
        <v>686</v>
      </c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</row>
    <row r="77" spans="1:46" ht="26.1" customHeight="1" x14ac:dyDescent="0.25">
      <c r="A77" s="39" t="s">
        <v>32</v>
      </c>
      <c r="B77" s="13" t="s">
        <v>257</v>
      </c>
      <c r="C77" s="13">
        <v>34017</v>
      </c>
      <c r="D77" s="13" t="s">
        <v>252</v>
      </c>
      <c r="E77" s="13">
        <v>12200</v>
      </c>
      <c r="F77" s="13" t="s">
        <v>354</v>
      </c>
      <c r="G77" s="13" t="s">
        <v>160</v>
      </c>
      <c r="H77" s="13" t="s">
        <v>163</v>
      </c>
      <c r="I77" s="4">
        <v>2404</v>
      </c>
      <c r="J77" s="4">
        <v>16001</v>
      </c>
      <c r="K77" s="14" t="s">
        <v>35</v>
      </c>
      <c r="L77" s="15" t="s">
        <v>679</v>
      </c>
      <c r="M77" s="68">
        <v>20</v>
      </c>
      <c r="N77" s="61">
        <v>0</v>
      </c>
      <c r="O77" s="65">
        <f t="shared" si="20"/>
        <v>9.057971014492754E-3</v>
      </c>
      <c r="P77" s="65">
        <f t="shared" si="21"/>
        <v>0</v>
      </c>
      <c r="Q77" s="15">
        <v>10.869980352008399</v>
      </c>
      <c r="R77" s="15">
        <v>0</v>
      </c>
      <c r="S77" s="15">
        <f t="shared" si="22"/>
        <v>-10.869980352008399</v>
      </c>
      <c r="T77" s="15">
        <f t="shared" si="23"/>
        <v>-100</v>
      </c>
      <c r="U77" s="15">
        <v>4.6727542954321795</v>
      </c>
      <c r="V77" s="15">
        <v>0</v>
      </c>
      <c r="W77" s="15">
        <f t="shared" si="24"/>
        <v>-4.6727542954321795</v>
      </c>
      <c r="X77" s="16">
        <f t="shared" si="29"/>
        <v>-100</v>
      </c>
      <c r="Y77" s="13">
        <v>10.87</v>
      </c>
      <c r="Z77" s="13">
        <v>3126.52</v>
      </c>
      <c r="AA77" s="13">
        <v>0</v>
      </c>
      <c r="AB77" s="13">
        <v>1254.7</v>
      </c>
      <c r="AC77" s="53">
        <f t="shared" si="25"/>
        <v>1.5632600000000001</v>
      </c>
      <c r="AD77" s="53">
        <f t="shared" si="26"/>
        <v>0</v>
      </c>
      <c r="AE77" s="53">
        <f t="shared" si="27"/>
        <v>-1.5632600000000001</v>
      </c>
      <c r="AF77" s="53">
        <f t="shared" si="28"/>
        <v>-100</v>
      </c>
      <c r="AG77" s="44">
        <v>221112</v>
      </c>
      <c r="AH77" s="15" t="s">
        <v>686</v>
      </c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</row>
    <row r="78" spans="1:46" ht="26.1" customHeight="1" x14ac:dyDescent="0.25">
      <c r="A78" s="39" t="s">
        <v>32</v>
      </c>
      <c r="B78" s="13" t="s">
        <v>257</v>
      </c>
      <c r="C78" s="13">
        <v>34017</v>
      </c>
      <c r="D78" s="13" t="s">
        <v>252</v>
      </c>
      <c r="E78" s="13">
        <v>12200</v>
      </c>
      <c r="F78" s="13" t="s">
        <v>500</v>
      </c>
      <c r="G78" s="13" t="s">
        <v>160</v>
      </c>
      <c r="H78" s="13" t="s">
        <v>162</v>
      </c>
      <c r="I78" s="4">
        <v>2404</v>
      </c>
      <c r="J78" s="4">
        <v>17001</v>
      </c>
      <c r="K78" s="14" t="s">
        <v>35</v>
      </c>
      <c r="L78" s="15" t="s">
        <v>679</v>
      </c>
      <c r="M78" s="68">
        <v>21</v>
      </c>
      <c r="N78" s="61">
        <v>0</v>
      </c>
      <c r="O78" s="65">
        <f t="shared" si="20"/>
        <v>9.5108695652173919E-3</v>
      </c>
      <c r="P78" s="65">
        <f t="shared" si="21"/>
        <v>0</v>
      </c>
      <c r="Q78" s="15">
        <v>14.349867979993901</v>
      </c>
      <c r="R78" s="15">
        <v>0</v>
      </c>
      <c r="S78" s="15">
        <f t="shared" si="22"/>
        <v>-14.349867979993901</v>
      </c>
      <c r="T78" s="15">
        <f t="shared" si="23"/>
        <v>-100</v>
      </c>
      <c r="U78" s="15">
        <v>4.6235928626589615</v>
      </c>
      <c r="V78" s="15">
        <v>0</v>
      </c>
      <c r="W78" s="15">
        <f t="shared" si="24"/>
        <v>-4.6235928626589615</v>
      </c>
      <c r="X78" s="16">
        <f t="shared" si="29"/>
        <v>-100</v>
      </c>
      <c r="Y78" s="13">
        <v>14.35</v>
      </c>
      <c r="Z78" s="13">
        <v>3104.76</v>
      </c>
      <c r="AA78" s="13">
        <v>0</v>
      </c>
      <c r="AB78" s="13">
        <v>1112.3900000000001</v>
      </c>
      <c r="AC78" s="53">
        <f t="shared" si="25"/>
        <v>1.5523800000000001</v>
      </c>
      <c r="AD78" s="53">
        <f t="shared" si="26"/>
        <v>0</v>
      </c>
      <c r="AE78" s="53">
        <f t="shared" si="27"/>
        <v>-1.5523800000000001</v>
      </c>
      <c r="AF78" s="53">
        <f t="shared" si="28"/>
        <v>-100</v>
      </c>
      <c r="AG78" s="44">
        <v>221112</v>
      </c>
      <c r="AH78" s="15" t="s">
        <v>686</v>
      </c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</row>
    <row r="79" spans="1:46" ht="26.1" customHeight="1" x14ac:dyDescent="0.25">
      <c r="A79" s="39" t="s">
        <v>0</v>
      </c>
      <c r="B79" s="13" t="s">
        <v>652</v>
      </c>
      <c r="C79" s="13">
        <v>34039</v>
      </c>
      <c r="D79" s="13" t="s">
        <v>252</v>
      </c>
      <c r="E79" s="13">
        <v>41809</v>
      </c>
      <c r="F79" s="13" t="s">
        <v>271</v>
      </c>
      <c r="G79" s="13" t="s">
        <v>168</v>
      </c>
      <c r="H79" s="13" t="s">
        <v>170</v>
      </c>
      <c r="I79" s="4">
        <v>50006</v>
      </c>
      <c r="J79" s="4">
        <v>4001</v>
      </c>
      <c r="K79" s="14" t="s">
        <v>35</v>
      </c>
      <c r="L79" s="15" t="s">
        <v>679</v>
      </c>
      <c r="M79" s="68">
        <v>2200.7199999999998</v>
      </c>
      <c r="N79" s="61">
        <v>2205.1999999999998</v>
      </c>
      <c r="O79" s="65">
        <f t="shared" si="20"/>
        <v>0.99670289855072458</v>
      </c>
      <c r="P79" s="65">
        <f t="shared" si="21"/>
        <v>0.99873188405797098</v>
      </c>
      <c r="Q79" s="15">
        <v>5.6558635222821909</v>
      </c>
      <c r="R79" s="15">
        <v>4.3234876790000003</v>
      </c>
      <c r="S79" s="15">
        <f t="shared" si="22"/>
        <v>-1.3323758432821906</v>
      </c>
      <c r="T79" s="15">
        <f t="shared" si="23"/>
        <v>-23.557425635061385</v>
      </c>
      <c r="U79" s="15">
        <v>1.395764644372574</v>
      </c>
      <c r="V79" s="15">
        <v>1.0798912250000001</v>
      </c>
      <c r="W79" s="15">
        <f t="shared" si="24"/>
        <v>-0.31587341937257385</v>
      </c>
      <c r="X79" s="16">
        <f t="shared" si="29"/>
        <v>-22.630851171514358</v>
      </c>
      <c r="Y79" s="13">
        <v>5.61</v>
      </c>
      <c r="Z79" s="13">
        <v>24.47</v>
      </c>
      <c r="AA79" s="13">
        <v>0</v>
      </c>
      <c r="AB79" s="13">
        <v>72.59</v>
      </c>
      <c r="AC79" s="53">
        <f t="shared" si="25"/>
        <v>1.2234999999999999E-2</v>
      </c>
      <c r="AD79" s="53">
        <f t="shared" si="26"/>
        <v>9.4661153591652173E-3</v>
      </c>
      <c r="AE79" s="53">
        <f t="shared" si="27"/>
        <v>-2.768884640834782E-3</v>
      </c>
      <c r="AF79" s="53">
        <f t="shared" si="28"/>
        <v>-22.630851171514362</v>
      </c>
      <c r="AG79" s="44">
        <v>221112</v>
      </c>
      <c r="AH79" s="15" t="s">
        <v>683</v>
      </c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</row>
    <row r="80" spans="1:46" ht="26.1" customHeight="1" x14ac:dyDescent="0.25">
      <c r="A80" s="39" t="s">
        <v>0</v>
      </c>
      <c r="B80" s="13" t="s">
        <v>652</v>
      </c>
      <c r="C80" s="13">
        <v>34039</v>
      </c>
      <c r="D80" s="13" t="s">
        <v>252</v>
      </c>
      <c r="E80" s="13">
        <v>41809</v>
      </c>
      <c r="F80" s="13" t="s">
        <v>280</v>
      </c>
      <c r="G80" s="13" t="s">
        <v>168</v>
      </c>
      <c r="H80" s="13" t="s">
        <v>171</v>
      </c>
      <c r="I80" s="4">
        <v>50006</v>
      </c>
      <c r="J80" s="4">
        <v>5001</v>
      </c>
      <c r="K80" s="14" t="s">
        <v>35</v>
      </c>
      <c r="L80" s="15" t="s">
        <v>679</v>
      </c>
      <c r="M80" s="68">
        <v>1414.54</v>
      </c>
      <c r="N80" s="61">
        <v>1602.85</v>
      </c>
      <c r="O80" s="65">
        <f t="shared" si="20"/>
        <v>0.64064311594202894</v>
      </c>
      <c r="P80" s="65">
        <f t="shared" si="21"/>
        <v>0.72592844202898543</v>
      </c>
      <c r="Q80" s="15">
        <v>7.4528098978373167</v>
      </c>
      <c r="R80" s="15">
        <v>5.711589762</v>
      </c>
      <c r="S80" s="15">
        <f t="shared" si="22"/>
        <v>-1.7412201358373167</v>
      </c>
      <c r="T80" s="15">
        <f t="shared" si="23"/>
        <v>-23.363270494026558</v>
      </c>
      <c r="U80" s="15">
        <v>1.7033011483420581</v>
      </c>
      <c r="V80" s="15">
        <v>1.315115705</v>
      </c>
      <c r="W80" s="15">
        <f t="shared" si="24"/>
        <v>-0.38818544334205818</v>
      </c>
      <c r="X80" s="16">
        <f t="shared" si="29"/>
        <v>-22.790182682604669</v>
      </c>
      <c r="Y80" s="13">
        <v>7.46</v>
      </c>
      <c r="Z80" s="13">
        <v>54.43</v>
      </c>
      <c r="AA80" s="13">
        <v>0</v>
      </c>
      <c r="AB80" s="13">
        <v>66.88000000000001</v>
      </c>
      <c r="AC80" s="53">
        <f t="shared" si="25"/>
        <v>2.7215E-2</v>
      </c>
      <c r="AD80" s="53">
        <f t="shared" si="26"/>
        <v>2.1012651782929138E-2</v>
      </c>
      <c r="AE80" s="53">
        <f t="shared" si="27"/>
        <v>-6.2023482170708612E-3</v>
      </c>
      <c r="AF80" s="53">
        <f t="shared" si="28"/>
        <v>-22.790182682604669</v>
      </c>
      <c r="AG80" s="44" t="s">
        <v>681</v>
      </c>
      <c r="AH80" s="15" t="s">
        <v>683</v>
      </c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</row>
    <row r="81" spans="1:46" ht="26.1" customHeight="1" x14ac:dyDescent="0.25">
      <c r="A81" s="39" t="s">
        <v>0</v>
      </c>
      <c r="B81" s="13" t="s">
        <v>652</v>
      </c>
      <c r="C81" s="13">
        <v>34039</v>
      </c>
      <c r="D81" s="13" t="s">
        <v>252</v>
      </c>
      <c r="E81" s="13">
        <v>41809</v>
      </c>
      <c r="F81" s="13" t="s">
        <v>278</v>
      </c>
      <c r="G81" s="13" t="s">
        <v>168</v>
      </c>
      <c r="H81" s="13" t="s">
        <v>169</v>
      </c>
      <c r="I81" s="4">
        <v>50006</v>
      </c>
      <c r="J81" s="4">
        <v>5001</v>
      </c>
      <c r="K81" s="14" t="s">
        <v>35</v>
      </c>
      <c r="L81" s="15" t="s">
        <v>679</v>
      </c>
      <c r="M81" s="68">
        <v>1414.54</v>
      </c>
      <c r="N81" s="61">
        <v>1602.85</v>
      </c>
      <c r="O81" s="65">
        <f t="shared" si="20"/>
        <v>0.64064311594202894</v>
      </c>
      <c r="P81" s="65">
        <f t="shared" si="21"/>
        <v>0.72592844202898543</v>
      </c>
      <c r="Q81" s="15">
        <v>8.8219259144561661</v>
      </c>
      <c r="R81" s="15">
        <v>6.7608354999999998</v>
      </c>
      <c r="S81" s="15">
        <f t="shared" si="22"/>
        <v>-2.0610904144561664</v>
      </c>
      <c r="T81" s="15">
        <f t="shared" si="23"/>
        <v>-23.36327049719079</v>
      </c>
      <c r="U81" s="15">
        <v>2.0162055314254204</v>
      </c>
      <c r="V81" s="15">
        <v>1.5567086080000001</v>
      </c>
      <c r="W81" s="15">
        <f t="shared" si="24"/>
        <v>-0.45949692342542026</v>
      </c>
      <c r="X81" s="16">
        <f t="shared" si="29"/>
        <v>-22.790182660622122</v>
      </c>
      <c r="Y81" s="13">
        <v>8.8299999999999983</v>
      </c>
      <c r="Z81" s="13">
        <v>56.29</v>
      </c>
      <c r="AA81" s="13">
        <v>0</v>
      </c>
      <c r="AB81" s="13">
        <v>101.7</v>
      </c>
      <c r="AC81" s="53">
        <f t="shared" si="25"/>
        <v>2.8145E-2</v>
      </c>
      <c r="AD81" s="53">
        <f t="shared" si="26"/>
        <v>2.1730703090167905E-2</v>
      </c>
      <c r="AE81" s="53">
        <f t="shared" si="27"/>
        <v>-6.414296909832095E-3</v>
      </c>
      <c r="AF81" s="53">
        <f t="shared" si="28"/>
        <v>-22.790182660622119</v>
      </c>
      <c r="AG81" s="44" t="s">
        <v>681</v>
      </c>
      <c r="AH81" s="15" t="s">
        <v>683</v>
      </c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</row>
    <row r="82" spans="1:46" ht="26.1" customHeight="1" x14ac:dyDescent="0.25">
      <c r="A82" s="39" t="s">
        <v>0</v>
      </c>
      <c r="B82" s="13" t="s">
        <v>652</v>
      </c>
      <c r="C82" s="13">
        <v>34039</v>
      </c>
      <c r="D82" s="13" t="s">
        <v>252</v>
      </c>
      <c r="E82" s="13">
        <v>41809</v>
      </c>
      <c r="F82" s="13" t="s">
        <v>352</v>
      </c>
      <c r="G82" s="13" t="s">
        <v>168</v>
      </c>
      <c r="H82" s="13" t="s">
        <v>172</v>
      </c>
      <c r="I82" s="4">
        <v>50006</v>
      </c>
      <c r="J82" s="4">
        <v>6001</v>
      </c>
      <c r="K82" s="14" t="s">
        <v>35</v>
      </c>
      <c r="L82" s="15" t="s">
        <v>679</v>
      </c>
      <c r="M82" s="68">
        <v>1455.82</v>
      </c>
      <c r="N82" s="61">
        <v>1753.34</v>
      </c>
      <c r="O82" s="65">
        <f t="shared" si="20"/>
        <v>0.65933876811594205</v>
      </c>
      <c r="P82" s="65">
        <f t="shared" si="21"/>
        <v>0.79408514492753624</v>
      </c>
      <c r="Q82" s="15">
        <v>0</v>
      </c>
      <c r="R82" s="15">
        <v>0</v>
      </c>
      <c r="S82" s="15">
        <f t="shared" si="22"/>
        <v>0</v>
      </c>
      <c r="T82" s="15" t="str">
        <f t="shared" si="23"/>
        <v>0.00</v>
      </c>
      <c r="U82" s="15">
        <v>0</v>
      </c>
      <c r="V82" s="15">
        <v>0</v>
      </c>
      <c r="W82" s="15">
        <f t="shared" si="24"/>
        <v>0</v>
      </c>
      <c r="X82" s="16" t="str">
        <f t="shared" si="29"/>
        <v>0</v>
      </c>
      <c r="Y82" s="13">
        <v>0</v>
      </c>
      <c r="Z82" s="13">
        <v>0</v>
      </c>
      <c r="AA82" s="13">
        <v>0</v>
      </c>
      <c r="AB82" s="13">
        <v>0</v>
      </c>
      <c r="AC82" s="53">
        <f t="shared" si="25"/>
        <v>0</v>
      </c>
      <c r="AD82" s="53">
        <f>IFERROR((((V82)/N82)*24),"0.00")</f>
        <v>0</v>
      </c>
      <c r="AE82" s="53">
        <f t="shared" si="27"/>
        <v>0</v>
      </c>
      <c r="AF82" s="53" t="str">
        <f t="shared" si="28"/>
        <v>0.00</v>
      </c>
      <c r="AG82" s="44">
        <v>221112</v>
      </c>
      <c r="AH82" s="15" t="s">
        <v>683</v>
      </c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</row>
    <row r="83" spans="1:46" ht="26.1" customHeight="1" x14ac:dyDescent="0.25">
      <c r="A83" s="39" t="s">
        <v>0</v>
      </c>
      <c r="B83" s="13" t="s">
        <v>652</v>
      </c>
      <c r="C83" s="13">
        <v>34039</v>
      </c>
      <c r="D83" s="13" t="s">
        <v>252</v>
      </c>
      <c r="E83" s="13">
        <v>41809</v>
      </c>
      <c r="F83" s="13" t="s">
        <v>352</v>
      </c>
      <c r="G83" s="13" t="s">
        <v>168</v>
      </c>
      <c r="H83" s="13" t="s">
        <v>172</v>
      </c>
      <c r="I83" s="4">
        <v>50006</v>
      </c>
      <c r="J83" s="4">
        <v>7001</v>
      </c>
      <c r="K83" s="14" t="s">
        <v>35</v>
      </c>
      <c r="L83" s="15" t="s">
        <v>679</v>
      </c>
      <c r="M83" s="68">
        <v>1675.17</v>
      </c>
      <c r="N83" s="61">
        <v>1878.32</v>
      </c>
      <c r="O83" s="65">
        <f t="shared" si="20"/>
        <v>0.75868206521739134</v>
      </c>
      <c r="P83" s="65">
        <f t="shared" si="21"/>
        <v>0.85068840579710137</v>
      </c>
      <c r="Q83" s="15">
        <v>8.2276258786039218</v>
      </c>
      <c r="R83" s="15">
        <v>6.3552415360000003</v>
      </c>
      <c r="S83" s="15">
        <f t="shared" si="22"/>
        <v>-1.8723843426039215</v>
      </c>
      <c r="T83" s="15">
        <f t="shared" si="23"/>
        <v>-22.757285883320097</v>
      </c>
      <c r="U83" s="15">
        <v>2.18456653661723</v>
      </c>
      <c r="V83" s="15">
        <v>1.7092102250000001</v>
      </c>
      <c r="W83" s="15">
        <f t="shared" si="24"/>
        <v>-0.47535631161722991</v>
      </c>
      <c r="X83" s="16">
        <f t="shared" si="29"/>
        <v>-21.759754333384247</v>
      </c>
      <c r="Y83" s="13">
        <v>8.24</v>
      </c>
      <c r="Z83" s="13">
        <v>52.02</v>
      </c>
      <c r="AA83" s="13">
        <v>0</v>
      </c>
      <c r="AB83" s="13">
        <v>81.28</v>
      </c>
      <c r="AC83" s="53">
        <f t="shared" si="25"/>
        <v>2.6010000000000002E-2</v>
      </c>
      <c r="AD83" s="53">
        <f t="shared" ref="AD83:AD93" si="30">AC83+(AC83*(X83/100))</f>
        <v>2.035028789788676E-2</v>
      </c>
      <c r="AE83" s="53">
        <f t="shared" si="27"/>
        <v>-5.6597121021132422E-3</v>
      </c>
      <c r="AF83" s="53">
        <f t="shared" si="28"/>
        <v>-21.759754333384244</v>
      </c>
      <c r="AG83" s="44">
        <v>221112</v>
      </c>
      <c r="AH83" s="15" t="s">
        <v>683</v>
      </c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</row>
    <row r="84" spans="1:46" ht="26.1" customHeight="1" x14ac:dyDescent="0.25">
      <c r="A84" s="39" t="s">
        <v>0</v>
      </c>
      <c r="B84" s="13" t="s">
        <v>652</v>
      </c>
      <c r="C84" s="13">
        <v>34039</v>
      </c>
      <c r="D84" s="13" t="s">
        <v>252</v>
      </c>
      <c r="E84" s="13">
        <v>41809</v>
      </c>
      <c r="F84" s="13" t="s">
        <v>354</v>
      </c>
      <c r="G84" s="13" t="s">
        <v>168</v>
      </c>
      <c r="H84" s="13" t="s">
        <v>173</v>
      </c>
      <c r="I84" s="4">
        <v>50006</v>
      </c>
      <c r="J84" s="4">
        <v>8001</v>
      </c>
      <c r="K84" s="14" t="s">
        <v>35</v>
      </c>
      <c r="L84" s="15" t="s">
        <v>679</v>
      </c>
      <c r="M84" s="68">
        <v>1841.75</v>
      </c>
      <c r="N84" s="61">
        <v>1709.17</v>
      </c>
      <c r="O84" s="65">
        <f t="shared" si="20"/>
        <v>0.83412590579710144</v>
      </c>
      <c r="P84" s="65">
        <f t="shared" si="21"/>
        <v>0.77408061594202904</v>
      </c>
      <c r="Q84" s="15">
        <v>10.296813839980162</v>
      </c>
      <c r="R84" s="15">
        <v>7.9726547590000001</v>
      </c>
      <c r="S84" s="15">
        <f t="shared" si="22"/>
        <v>-2.324159080980162</v>
      </c>
      <c r="T84" s="15">
        <f t="shared" si="23"/>
        <v>-22.571633488759275</v>
      </c>
      <c r="U84" s="15">
        <v>3.4248490417158566</v>
      </c>
      <c r="V84" s="15">
        <v>2.6561828530000002</v>
      </c>
      <c r="W84" s="15">
        <f t="shared" si="24"/>
        <v>-0.76866618871585635</v>
      </c>
      <c r="X84" s="16">
        <f t="shared" si="29"/>
        <v>-22.443797649275453</v>
      </c>
      <c r="Y84" s="13">
        <v>10.29</v>
      </c>
      <c r="Z84" s="13">
        <v>63.83</v>
      </c>
      <c r="AA84" s="13">
        <v>0</v>
      </c>
      <c r="AB84" s="13">
        <v>90.63000000000001</v>
      </c>
      <c r="AC84" s="53">
        <f t="shared" si="25"/>
        <v>3.1914999999999999E-2</v>
      </c>
      <c r="AD84" s="53">
        <f t="shared" si="30"/>
        <v>2.4752061980233737E-2</v>
      </c>
      <c r="AE84" s="53">
        <f t="shared" si="27"/>
        <v>-7.1629380197662622E-3</v>
      </c>
      <c r="AF84" s="53">
        <f t="shared" si="28"/>
        <v>-22.443797649275457</v>
      </c>
      <c r="AG84" s="44">
        <v>221112</v>
      </c>
      <c r="AH84" s="15" t="s">
        <v>683</v>
      </c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</row>
    <row r="85" spans="1:46" ht="26.1" customHeight="1" x14ac:dyDescent="0.25">
      <c r="A85" s="39" t="s">
        <v>0</v>
      </c>
      <c r="B85" s="13" t="s">
        <v>652</v>
      </c>
      <c r="C85" s="13">
        <v>34039</v>
      </c>
      <c r="D85" s="13" t="s">
        <v>252</v>
      </c>
      <c r="E85" s="13">
        <v>41809</v>
      </c>
      <c r="F85" s="13" t="s">
        <v>500</v>
      </c>
      <c r="G85" s="13" t="s">
        <v>168</v>
      </c>
      <c r="H85" s="13" t="s">
        <v>174</v>
      </c>
      <c r="I85" s="4">
        <v>50006</v>
      </c>
      <c r="J85" s="4">
        <v>9001</v>
      </c>
      <c r="K85" s="14" t="s">
        <v>35</v>
      </c>
      <c r="L85" s="15" t="s">
        <v>679</v>
      </c>
      <c r="M85" s="68">
        <v>1349.1</v>
      </c>
      <c r="N85" s="61">
        <v>1642.6</v>
      </c>
      <c r="O85" s="65">
        <f t="shared" si="20"/>
        <v>0.6110054347826086</v>
      </c>
      <c r="P85" s="65">
        <f t="shared" si="21"/>
        <v>0.74393115942028987</v>
      </c>
      <c r="Q85" s="15">
        <v>7.3184665564788496</v>
      </c>
      <c r="R85" s="15">
        <v>5.5217671839999998</v>
      </c>
      <c r="S85" s="15">
        <f t="shared" si="22"/>
        <v>-1.7966993724788498</v>
      </c>
      <c r="T85" s="15">
        <f t="shared" si="23"/>
        <v>-24.550216341267259</v>
      </c>
      <c r="U85" s="15">
        <v>1.6925667501288539</v>
      </c>
      <c r="V85" s="15">
        <v>1.3186059769999998</v>
      </c>
      <c r="W85" s="15">
        <f t="shared" si="24"/>
        <v>-0.37396077312885412</v>
      </c>
      <c r="X85" s="16">
        <f t="shared" si="29"/>
        <v>-22.094299861460986</v>
      </c>
      <c r="Y85" s="13">
        <v>7.3500000000000005</v>
      </c>
      <c r="Z85" s="13">
        <v>31.54</v>
      </c>
      <c r="AA85" s="13">
        <v>0</v>
      </c>
      <c r="AB85" s="13">
        <v>36.57</v>
      </c>
      <c r="AC85" s="53">
        <f t="shared" si="25"/>
        <v>1.5769999999999999E-2</v>
      </c>
      <c r="AD85" s="53">
        <f t="shared" si="30"/>
        <v>1.2285728911847602E-2</v>
      </c>
      <c r="AE85" s="53">
        <f t="shared" si="27"/>
        <v>-3.4842710881523974E-3</v>
      </c>
      <c r="AF85" s="53">
        <f t="shared" si="28"/>
        <v>-22.094299861460986</v>
      </c>
      <c r="AG85" s="44">
        <v>221112</v>
      </c>
      <c r="AH85" s="15" t="s">
        <v>683</v>
      </c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</row>
    <row r="86" spans="1:46" ht="26.1" customHeight="1" x14ac:dyDescent="0.25">
      <c r="A86" s="39" t="s">
        <v>11</v>
      </c>
      <c r="B86" s="13" t="s">
        <v>652</v>
      </c>
      <c r="C86" s="13">
        <v>34039</v>
      </c>
      <c r="D86" s="13" t="s">
        <v>252</v>
      </c>
      <c r="E86" s="13">
        <v>41810</v>
      </c>
      <c r="F86" s="13" t="s">
        <v>352</v>
      </c>
      <c r="G86" s="13" t="s">
        <v>175</v>
      </c>
      <c r="H86" s="13" t="s">
        <v>176</v>
      </c>
      <c r="I86" s="4">
        <v>2406</v>
      </c>
      <c r="J86" s="4">
        <v>8</v>
      </c>
      <c r="K86" s="14" t="s">
        <v>35</v>
      </c>
      <c r="L86" s="15" t="s">
        <v>679</v>
      </c>
      <c r="M86" s="68">
        <v>146.68</v>
      </c>
      <c r="N86" s="61">
        <v>155.68</v>
      </c>
      <c r="O86" s="65">
        <f t="shared" si="20"/>
        <v>6.6431159420289862E-2</v>
      </c>
      <c r="P86" s="65">
        <f t="shared" si="21"/>
        <v>7.0507246376811591E-2</v>
      </c>
      <c r="Q86" s="15">
        <v>3.2092973772123772</v>
      </c>
      <c r="R86" s="15">
        <v>3.1633700490000001</v>
      </c>
      <c r="S86" s="15">
        <f t="shared" si="22"/>
        <v>-4.5927328212377105E-2</v>
      </c>
      <c r="T86" s="15">
        <f t="shared" si="23"/>
        <v>-1.4310711291039651</v>
      </c>
      <c r="U86" s="15">
        <v>1.8283064137833978</v>
      </c>
      <c r="V86" s="15">
        <v>1.681037259</v>
      </c>
      <c r="W86" s="15">
        <f t="shared" si="24"/>
        <v>-0.14726915478339775</v>
      </c>
      <c r="X86" s="16">
        <f t="shared" si="29"/>
        <v>-8.0549493057154997</v>
      </c>
      <c r="Y86" s="13">
        <v>3.21</v>
      </c>
      <c r="Z86" s="13">
        <v>142.25</v>
      </c>
      <c r="AA86" s="13">
        <v>0</v>
      </c>
      <c r="AB86" s="13">
        <v>285.97000000000003</v>
      </c>
      <c r="AC86" s="53">
        <f t="shared" si="25"/>
        <v>7.1124999999999994E-2</v>
      </c>
      <c r="AD86" s="53">
        <f t="shared" si="30"/>
        <v>6.539591730630985E-2</v>
      </c>
      <c r="AE86" s="53">
        <f t="shared" si="27"/>
        <v>-5.7290826936901434E-3</v>
      </c>
      <c r="AF86" s="53">
        <f t="shared" si="28"/>
        <v>-8.0549493057154926</v>
      </c>
      <c r="AG86" s="44">
        <v>221112</v>
      </c>
      <c r="AH86" s="15" t="s">
        <v>686</v>
      </c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</row>
    <row r="87" spans="1:46" ht="26.1" customHeight="1" x14ac:dyDescent="0.25">
      <c r="A87" s="39" t="s">
        <v>11</v>
      </c>
      <c r="B87" s="13" t="s">
        <v>652</v>
      </c>
      <c r="C87" s="13">
        <v>34039</v>
      </c>
      <c r="D87" s="13" t="s">
        <v>252</v>
      </c>
      <c r="E87" s="13">
        <v>41810</v>
      </c>
      <c r="F87" s="13" t="s">
        <v>352</v>
      </c>
      <c r="G87" s="13" t="s">
        <v>175</v>
      </c>
      <c r="H87" s="13" t="s">
        <v>176</v>
      </c>
      <c r="I87" s="4">
        <v>2406</v>
      </c>
      <c r="J87" s="4">
        <v>5</v>
      </c>
      <c r="K87" s="14" t="s">
        <v>35</v>
      </c>
      <c r="L87" s="15" t="s">
        <v>679</v>
      </c>
      <c r="M87" s="68">
        <v>198.4</v>
      </c>
      <c r="N87" s="61">
        <v>191.31000000000003</v>
      </c>
      <c r="O87" s="65">
        <f t="shared" si="20"/>
        <v>8.9855072463768115E-2</v>
      </c>
      <c r="P87" s="65">
        <f t="shared" si="21"/>
        <v>8.6644021739130453E-2</v>
      </c>
      <c r="Q87" s="15">
        <v>5.0804380631293542</v>
      </c>
      <c r="R87" s="15">
        <v>5.4179905389999998</v>
      </c>
      <c r="S87" s="15">
        <f t="shared" si="22"/>
        <v>0.33755247587064563</v>
      </c>
      <c r="T87" s="15">
        <f t="shared" si="23"/>
        <v>6.6441608317280867</v>
      </c>
      <c r="U87" s="15">
        <v>3.1434605801719275</v>
      </c>
      <c r="V87" s="15">
        <v>3.1406737339999999</v>
      </c>
      <c r="W87" s="15">
        <f t="shared" si="24"/>
        <v>-2.7868461719275928E-3</v>
      </c>
      <c r="X87" s="16">
        <f t="shared" si="29"/>
        <v>-8.8655356122683424E-2</v>
      </c>
      <c r="Y87" s="13">
        <v>5.08</v>
      </c>
      <c r="Z87" s="13">
        <v>166.48999999999998</v>
      </c>
      <c r="AA87" s="13">
        <v>0</v>
      </c>
      <c r="AB87" s="13">
        <v>309.41999999999996</v>
      </c>
      <c r="AC87" s="53">
        <f t="shared" si="25"/>
        <v>8.3244999999999986E-2</v>
      </c>
      <c r="AD87" s="53">
        <f t="shared" si="30"/>
        <v>8.317119884879566E-2</v>
      </c>
      <c r="AE87" s="53">
        <f t="shared" si="27"/>
        <v>-7.3801151204325177E-5</v>
      </c>
      <c r="AF87" s="53">
        <f t="shared" si="28"/>
        <v>-8.8655356122680259E-2</v>
      </c>
      <c r="AG87" s="44">
        <v>221112</v>
      </c>
      <c r="AH87" s="15" t="s">
        <v>686</v>
      </c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</row>
    <row r="88" spans="1:46" ht="26.1" customHeight="1" x14ac:dyDescent="0.25">
      <c r="A88" s="39" t="s">
        <v>11</v>
      </c>
      <c r="B88" s="13" t="s">
        <v>652</v>
      </c>
      <c r="C88" s="13">
        <v>34039</v>
      </c>
      <c r="D88" s="13" t="s">
        <v>252</v>
      </c>
      <c r="E88" s="13">
        <v>41810</v>
      </c>
      <c r="F88" s="13" t="s">
        <v>352</v>
      </c>
      <c r="G88" s="13" t="s">
        <v>175</v>
      </c>
      <c r="H88" s="13" t="s">
        <v>176</v>
      </c>
      <c r="I88" s="4">
        <v>2406</v>
      </c>
      <c r="J88" s="4">
        <v>6</v>
      </c>
      <c r="K88" s="14" t="s">
        <v>35</v>
      </c>
      <c r="L88" s="15" t="s">
        <v>679</v>
      </c>
      <c r="M88" s="68">
        <v>192.42</v>
      </c>
      <c r="N88" s="61">
        <v>221.81000000000003</v>
      </c>
      <c r="O88" s="65">
        <f t="shared" si="20"/>
        <v>8.7146739130434775E-2</v>
      </c>
      <c r="P88" s="65">
        <f t="shared" si="21"/>
        <v>0.10045742753623189</v>
      </c>
      <c r="Q88" s="15">
        <v>7.3222230392632461</v>
      </c>
      <c r="R88" s="15">
        <v>7.3372995109999994</v>
      </c>
      <c r="S88" s="15">
        <f t="shared" si="22"/>
        <v>1.5076471736753305E-2</v>
      </c>
      <c r="T88" s="15">
        <f t="shared" si="23"/>
        <v>0.20590019801240969</v>
      </c>
      <c r="U88" s="15">
        <v>4.4918282121261432</v>
      </c>
      <c r="V88" s="15">
        <v>4.4156794900000005</v>
      </c>
      <c r="W88" s="15">
        <f t="shared" si="24"/>
        <v>-7.6148722126142765E-2</v>
      </c>
      <c r="X88" s="16">
        <f t="shared" si="29"/>
        <v>-1.6952723597169546</v>
      </c>
      <c r="Y88" s="13">
        <v>7.3199999999999994</v>
      </c>
      <c r="Z88" s="13">
        <v>289.24</v>
      </c>
      <c r="AA88" s="13">
        <v>0</v>
      </c>
      <c r="AB88" s="13">
        <v>539.31999999999994</v>
      </c>
      <c r="AC88" s="53">
        <f t="shared" si="25"/>
        <v>0.14462</v>
      </c>
      <c r="AD88" s="53">
        <f t="shared" si="30"/>
        <v>0.14216829711337733</v>
      </c>
      <c r="AE88" s="53">
        <f t="shared" si="27"/>
        <v>-2.4517028866226642E-3</v>
      </c>
      <c r="AF88" s="53">
        <f t="shared" si="28"/>
        <v>-1.6952723597169577</v>
      </c>
      <c r="AG88" s="44">
        <v>221112</v>
      </c>
      <c r="AH88" s="15" t="s">
        <v>686</v>
      </c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</row>
    <row r="89" spans="1:46" ht="26.1" customHeight="1" x14ac:dyDescent="0.25">
      <c r="A89" s="39" t="s">
        <v>11</v>
      </c>
      <c r="B89" s="13" t="s">
        <v>652</v>
      </c>
      <c r="C89" s="13">
        <v>34039</v>
      </c>
      <c r="D89" s="13" t="s">
        <v>252</v>
      </c>
      <c r="E89" s="13">
        <v>41810</v>
      </c>
      <c r="F89" s="13" t="s">
        <v>352</v>
      </c>
      <c r="G89" s="13" t="s">
        <v>175</v>
      </c>
      <c r="H89" s="13" t="s">
        <v>176</v>
      </c>
      <c r="I89" s="4">
        <v>2406</v>
      </c>
      <c r="J89" s="4">
        <v>7</v>
      </c>
      <c r="K89" s="14" t="s">
        <v>35</v>
      </c>
      <c r="L89" s="15" t="s">
        <v>679</v>
      </c>
      <c r="M89" s="68">
        <v>181.17</v>
      </c>
      <c r="N89" s="61">
        <v>176.83</v>
      </c>
      <c r="O89" s="65">
        <f t="shared" si="20"/>
        <v>8.2051630434782599E-2</v>
      </c>
      <c r="P89" s="65">
        <f t="shared" si="21"/>
        <v>8.0086050724637689E-2</v>
      </c>
      <c r="Q89" s="15">
        <v>7.8206321142282214</v>
      </c>
      <c r="R89" s="15">
        <v>7.7844603020000003</v>
      </c>
      <c r="S89" s="15">
        <f t="shared" si="22"/>
        <v>-3.6171812228221079E-2</v>
      </c>
      <c r="T89" s="15">
        <f t="shared" si="23"/>
        <v>-0.46251775687559871</v>
      </c>
      <c r="U89" s="15">
        <v>4.6923084999901308</v>
      </c>
      <c r="V89" s="15">
        <v>4.6567262669999998</v>
      </c>
      <c r="W89" s="15">
        <f t="shared" si="24"/>
        <v>-3.5582232990130969E-2</v>
      </c>
      <c r="X89" s="16">
        <f t="shared" si="29"/>
        <v>-0.75830975286910074</v>
      </c>
      <c r="Y89" s="13">
        <v>7.8199999999999994</v>
      </c>
      <c r="Z89" s="13">
        <v>300.94</v>
      </c>
      <c r="AA89" s="13">
        <v>0</v>
      </c>
      <c r="AB89" s="13">
        <v>321.96000000000004</v>
      </c>
      <c r="AC89" s="53">
        <f t="shared" si="25"/>
        <v>0.15046999999999999</v>
      </c>
      <c r="AD89" s="53">
        <f t="shared" si="30"/>
        <v>0.14932897131485787</v>
      </c>
      <c r="AE89" s="53">
        <f t="shared" si="27"/>
        <v>-1.1410286851421259E-3</v>
      </c>
      <c r="AF89" s="53">
        <f t="shared" si="28"/>
        <v>-0.75830975286909408</v>
      </c>
      <c r="AG89" s="44">
        <v>221112</v>
      </c>
      <c r="AH89" s="15" t="s">
        <v>686</v>
      </c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</row>
    <row r="90" spans="1:46" ht="26.1" customHeight="1" x14ac:dyDescent="0.25">
      <c r="A90" s="39" t="s">
        <v>11</v>
      </c>
      <c r="B90" s="13" t="s">
        <v>652</v>
      </c>
      <c r="C90" s="13">
        <v>34039</v>
      </c>
      <c r="D90" s="13" t="s">
        <v>252</v>
      </c>
      <c r="E90" s="13">
        <v>41810</v>
      </c>
      <c r="F90" s="13" t="s">
        <v>548</v>
      </c>
      <c r="G90" s="13" t="s">
        <v>175</v>
      </c>
      <c r="H90" s="13" t="s">
        <v>177</v>
      </c>
      <c r="I90" s="4">
        <v>2406</v>
      </c>
      <c r="J90" s="4">
        <v>1201</v>
      </c>
      <c r="K90" s="14" t="s">
        <v>35</v>
      </c>
      <c r="L90" s="15" t="s">
        <v>679</v>
      </c>
      <c r="M90" s="68"/>
      <c r="N90" s="61">
        <v>2041.02</v>
      </c>
      <c r="O90" s="65">
        <f t="shared" si="20"/>
        <v>0</v>
      </c>
      <c r="P90" s="65">
        <f t="shared" si="21"/>
        <v>0.92437499999999995</v>
      </c>
      <c r="Q90" s="15">
        <v>11.433643358085462</v>
      </c>
      <c r="R90" s="15">
        <v>13.572483522000001</v>
      </c>
      <c r="S90" s="15">
        <f t="shared" si="22"/>
        <v>2.1388401639145389</v>
      </c>
      <c r="T90" s="15">
        <f t="shared" si="23"/>
        <v>18.706549582920374</v>
      </c>
      <c r="U90" s="15">
        <v>2.922389344698523</v>
      </c>
      <c r="V90" s="15">
        <v>3.5787682379999999</v>
      </c>
      <c r="W90" s="15">
        <f t="shared" si="24"/>
        <v>0.65637889330147692</v>
      </c>
      <c r="X90" s="16">
        <f t="shared" si="29"/>
        <v>22.460350620022869</v>
      </c>
      <c r="Y90" s="13">
        <v>11.45</v>
      </c>
      <c r="Z90" s="13">
        <v>113.83</v>
      </c>
      <c r="AA90" s="13">
        <v>0</v>
      </c>
      <c r="AB90" s="13">
        <v>195.73999999999998</v>
      </c>
      <c r="AC90" s="53">
        <f t="shared" si="25"/>
        <v>5.6915E-2</v>
      </c>
      <c r="AD90" s="53">
        <f t="shared" si="30"/>
        <v>6.9698308555386015E-2</v>
      </c>
      <c r="AE90" s="53">
        <f t="shared" si="27"/>
        <v>1.2783308555386015E-2</v>
      </c>
      <c r="AF90" s="53">
        <f t="shared" si="28"/>
        <v>22.460350620022869</v>
      </c>
      <c r="AG90" s="44">
        <v>221112</v>
      </c>
      <c r="AH90" s="15" t="s">
        <v>683</v>
      </c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</row>
    <row r="91" spans="1:46" ht="26.1" customHeight="1" x14ac:dyDescent="0.25">
      <c r="A91" s="39" t="s">
        <v>11</v>
      </c>
      <c r="B91" s="13" t="s">
        <v>652</v>
      </c>
      <c r="C91" s="13">
        <v>34039</v>
      </c>
      <c r="D91" s="13" t="s">
        <v>252</v>
      </c>
      <c r="E91" s="13">
        <v>41810</v>
      </c>
      <c r="F91" s="13" t="s">
        <v>548</v>
      </c>
      <c r="G91" s="13" t="s">
        <v>175</v>
      </c>
      <c r="H91" s="13" t="s">
        <v>177</v>
      </c>
      <c r="I91" s="4">
        <v>2406</v>
      </c>
      <c r="J91" s="4">
        <v>1101</v>
      </c>
      <c r="K91" s="14" t="s">
        <v>35</v>
      </c>
      <c r="L91" s="15" t="s">
        <v>679</v>
      </c>
      <c r="M91" s="68">
        <v>1704.5600000000002</v>
      </c>
      <c r="N91" s="61">
        <v>2164.12</v>
      </c>
      <c r="O91" s="65">
        <f t="shared" si="20"/>
        <v>0.77199275362318853</v>
      </c>
      <c r="P91" s="65">
        <f t="shared" si="21"/>
        <v>0.9801268115942029</v>
      </c>
      <c r="Q91" s="15">
        <v>14.236260650430474</v>
      </c>
      <c r="R91" s="15">
        <v>16.763634636999999</v>
      </c>
      <c r="S91" s="15">
        <f t="shared" si="22"/>
        <v>2.5273739865695255</v>
      </c>
      <c r="T91" s="15">
        <f t="shared" si="23"/>
        <v>17.753074691654394</v>
      </c>
      <c r="U91" s="15">
        <v>3.6231677322192244</v>
      </c>
      <c r="V91" s="15">
        <v>4.4015038390000001</v>
      </c>
      <c r="W91" s="15">
        <f t="shared" si="24"/>
        <v>0.77833610678077569</v>
      </c>
      <c r="X91" s="16">
        <f t="shared" si="29"/>
        <v>21.482199122590373</v>
      </c>
      <c r="Y91" s="13">
        <v>14.21</v>
      </c>
      <c r="Z91" s="13">
        <v>118.26</v>
      </c>
      <c r="AA91" s="13">
        <v>0</v>
      </c>
      <c r="AB91" s="13">
        <v>119.6</v>
      </c>
      <c r="AC91" s="53">
        <f t="shared" si="25"/>
        <v>5.9130000000000002E-2</v>
      </c>
      <c r="AD91" s="53">
        <f t="shared" si="30"/>
        <v>7.1832424341187695E-2</v>
      </c>
      <c r="AE91" s="53">
        <f t="shared" si="27"/>
        <v>1.2702424341187693E-2</v>
      </c>
      <c r="AF91" s="53">
        <f t="shared" si="28"/>
        <v>21.48219912259038</v>
      </c>
      <c r="AG91" s="44">
        <v>221112</v>
      </c>
      <c r="AH91" s="15" t="s">
        <v>683</v>
      </c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</row>
    <row r="92" spans="1:46" ht="26.1" customHeight="1" x14ac:dyDescent="0.25">
      <c r="A92" s="39" t="s">
        <v>11</v>
      </c>
      <c r="B92" s="13" t="s">
        <v>652</v>
      </c>
      <c r="C92" s="13">
        <v>34039</v>
      </c>
      <c r="D92" s="13" t="s">
        <v>252</v>
      </c>
      <c r="E92" s="13">
        <v>41810</v>
      </c>
      <c r="F92" s="13" t="s">
        <v>548</v>
      </c>
      <c r="G92" s="13" t="s">
        <v>175</v>
      </c>
      <c r="H92" s="13" t="s">
        <v>177</v>
      </c>
      <c r="I92" s="4">
        <v>2406</v>
      </c>
      <c r="J92" s="4">
        <v>2101</v>
      </c>
      <c r="K92" s="14" t="s">
        <v>35</v>
      </c>
      <c r="L92" s="15" t="s">
        <v>679</v>
      </c>
      <c r="M92" s="68"/>
      <c r="N92" s="61">
        <v>2052.0100000000002</v>
      </c>
      <c r="O92" s="65">
        <f t="shared" si="20"/>
        <v>0</v>
      </c>
      <c r="P92" s="65">
        <f t="shared" si="21"/>
        <v>0.92935235507246383</v>
      </c>
      <c r="Q92" s="15">
        <v>12.88081981640029</v>
      </c>
      <c r="R92" s="15">
        <v>15.649854811000001</v>
      </c>
      <c r="S92" s="15">
        <f t="shared" si="22"/>
        <v>2.7690349945997106</v>
      </c>
      <c r="T92" s="15">
        <f t="shared" si="23"/>
        <v>21.49735058846241</v>
      </c>
      <c r="U92" s="15">
        <v>3.3725094776268372</v>
      </c>
      <c r="V92" s="15">
        <v>4.3553174060000002</v>
      </c>
      <c r="W92" s="15">
        <f t="shared" si="24"/>
        <v>0.982807928373163</v>
      </c>
      <c r="X92" s="16">
        <f t="shared" si="29"/>
        <v>29.141739553086264</v>
      </c>
      <c r="Y92" s="13">
        <v>12.860000000000001</v>
      </c>
      <c r="Z92" s="13">
        <v>141.29</v>
      </c>
      <c r="AA92" s="13">
        <v>0</v>
      </c>
      <c r="AB92" s="13">
        <v>151.84</v>
      </c>
      <c r="AC92" s="53">
        <f t="shared" si="25"/>
        <v>7.0644999999999999E-2</v>
      </c>
      <c r="AD92" s="53">
        <f t="shared" si="30"/>
        <v>9.123218190727779E-2</v>
      </c>
      <c r="AE92" s="53">
        <f t="shared" si="27"/>
        <v>2.0587181907277791E-2</v>
      </c>
      <c r="AF92" s="53">
        <f t="shared" si="28"/>
        <v>29.141739553086264</v>
      </c>
      <c r="AG92" s="44">
        <v>221112</v>
      </c>
      <c r="AH92" s="15" t="s">
        <v>683</v>
      </c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</row>
    <row r="93" spans="1:46" ht="26.1" customHeight="1" x14ac:dyDescent="0.25">
      <c r="A93" s="39" t="s">
        <v>11</v>
      </c>
      <c r="B93" s="13" t="s">
        <v>652</v>
      </c>
      <c r="C93" s="13">
        <v>34039</v>
      </c>
      <c r="D93" s="13" t="s">
        <v>252</v>
      </c>
      <c r="E93" s="13">
        <v>41810</v>
      </c>
      <c r="F93" s="13" t="s">
        <v>548</v>
      </c>
      <c r="G93" s="13" t="s">
        <v>175</v>
      </c>
      <c r="H93" s="13" t="s">
        <v>177</v>
      </c>
      <c r="I93" s="4">
        <v>2406</v>
      </c>
      <c r="J93" s="4">
        <v>2201</v>
      </c>
      <c r="K93" s="14" t="s">
        <v>35</v>
      </c>
      <c r="L93" s="15" t="s">
        <v>679</v>
      </c>
      <c r="M93" s="68"/>
      <c r="N93" s="61">
        <v>2100.2399999999998</v>
      </c>
      <c r="O93" s="65">
        <f t="shared" si="20"/>
        <v>0</v>
      </c>
      <c r="P93" s="65">
        <f t="shared" si="21"/>
        <v>0.951195652173913</v>
      </c>
      <c r="Q93" s="15">
        <v>14.635371885190938</v>
      </c>
      <c r="R93" s="15">
        <v>17.293597633000001</v>
      </c>
      <c r="S93" s="15">
        <f t="shared" si="22"/>
        <v>2.6582257478090625</v>
      </c>
      <c r="T93" s="15">
        <f t="shared" si="23"/>
        <v>18.163021538925399</v>
      </c>
      <c r="U93" s="15">
        <v>3.9352926462968751</v>
      </c>
      <c r="V93" s="15">
        <v>4.8295010419999995</v>
      </c>
      <c r="W93" s="15">
        <f t="shared" si="24"/>
        <v>0.89420839570312438</v>
      </c>
      <c r="X93" s="16">
        <f t="shared" si="29"/>
        <v>22.722792840948632</v>
      </c>
      <c r="Y93" s="13">
        <v>14.64</v>
      </c>
      <c r="Z93" s="13">
        <v>151.06</v>
      </c>
      <c r="AA93" s="13">
        <v>0</v>
      </c>
      <c r="AB93" s="13">
        <v>146.63999999999999</v>
      </c>
      <c r="AC93" s="53">
        <f t="shared" si="25"/>
        <v>7.553E-2</v>
      </c>
      <c r="AD93" s="53">
        <f t="shared" si="30"/>
        <v>9.2692525432768499E-2</v>
      </c>
      <c r="AE93" s="53">
        <f t="shared" si="27"/>
        <v>1.71625254327685E-2</v>
      </c>
      <c r="AF93" s="53">
        <f t="shared" si="28"/>
        <v>22.722792840948632</v>
      </c>
      <c r="AG93" s="44">
        <v>221112</v>
      </c>
      <c r="AH93" s="15" t="s">
        <v>683</v>
      </c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</row>
    <row r="94" spans="1:46" ht="26.1" customHeight="1" x14ac:dyDescent="0.25">
      <c r="A94" s="39" t="s">
        <v>12</v>
      </c>
      <c r="B94" s="13" t="s">
        <v>31</v>
      </c>
      <c r="C94" s="13">
        <v>34013</v>
      </c>
      <c r="D94" s="13" t="s">
        <v>252</v>
      </c>
      <c r="E94" s="13">
        <v>7617</v>
      </c>
      <c r="F94" s="13" t="s">
        <v>271</v>
      </c>
      <c r="G94" s="13" t="s">
        <v>204</v>
      </c>
      <c r="H94" s="13" t="s">
        <v>206</v>
      </c>
      <c r="I94" s="4">
        <v>50385</v>
      </c>
      <c r="J94" s="4">
        <v>1001</v>
      </c>
      <c r="K94" s="14" t="s">
        <v>35</v>
      </c>
      <c r="L94" s="15" t="s">
        <v>679</v>
      </c>
      <c r="M94" s="68">
        <v>1302.23</v>
      </c>
      <c r="N94" s="61">
        <v>1666.72</v>
      </c>
      <c r="O94" s="65">
        <f t="shared" si="20"/>
        <v>0.58977807971014495</v>
      </c>
      <c r="P94" s="65">
        <f t="shared" si="21"/>
        <v>0.75485507246376815</v>
      </c>
      <c r="Q94" s="15">
        <v>0.63583316641621401</v>
      </c>
      <c r="R94" s="15">
        <v>0.72731962500000003</v>
      </c>
      <c r="S94" s="15">
        <f t="shared" si="22"/>
        <v>9.1486458583786012E-2</v>
      </c>
      <c r="T94" s="15">
        <f t="shared" si="23"/>
        <v>14.388437630493048</v>
      </c>
      <c r="U94" s="15">
        <v>0.17095254064506782</v>
      </c>
      <c r="V94" s="15">
        <v>0.21067098999999997</v>
      </c>
      <c r="W94" s="15">
        <f t="shared" si="24"/>
        <v>3.9718449354932156E-2</v>
      </c>
      <c r="X94" s="16">
        <f t="shared" si="29"/>
        <v>23.233611624056362</v>
      </c>
      <c r="Y94" s="13">
        <v>0.63</v>
      </c>
      <c r="Z94" s="13">
        <v>2.27</v>
      </c>
      <c r="AA94" s="13">
        <v>0</v>
      </c>
      <c r="AB94" s="13">
        <v>2.56</v>
      </c>
      <c r="AC94" s="53">
        <f t="shared" si="25"/>
        <v>1.1349999999999999E-3</v>
      </c>
      <c r="AD94" s="53">
        <f>IFERROR((((V94)/N94)*24),"0.00")</f>
        <v>3.0335651819141784E-3</v>
      </c>
      <c r="AE94" s="53">
        <f t="shared" si="27"/>
        <v>1.8985651819141784E-3</v>
      </c>
      <c r="AF94" s="53">
        <f t="shared" si="28"/>
        <v>167.27446536688797</v>
      </c>
      <c r="AG94" s="44">
        <v>221112</v>
      </c>
      <c r="AH94" s="15" t="s">
        <v>683</v>
      </c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</row>
    <row r="95" spans="1:46" ht="26.1" customHeight="1" x14ac:dyDescent="0.25">
      <c r="A95" s="39" t="s">
        <v>12</v>
      </c>
      <c r="B95" s="13" t="s">
        <v>31</v>
      </c>
      <c r="C95" s="13">
        <v>34013</v>
      </c>
      <c r="D95" s="13" t="s">
        <v>252</v>
      </c>
      <c r="E95" s="13">
        <v>7617</v>
      </c>
      <c r="F95" s="13" t="s">
        <v>280</v>
      </c>
      <c r="G95" s="13" t="s">
        <v>204</v>
      </c>
      <c r="H95" s="13" t="s">
        <v>205</v>
      </c>
      <c r="I95" s="4">
        <v>50385</v>
      </c>
      <c r="J95" s="4">
        <v>2001</v>
      </c>
      <c r="K95" s="14" t="s">
        <v>35</v>
      </c>
      <c r="L95" s="15" t="s">
        <v>679</v>
      </c>
      <c r="M95" s="68">
        <v>1366.31</v>
      </c>
      <c r="N95" s="61">
        <v>1504.43</v>
      </c>
      <c r="O95" s="65">
        <f t="shared" si="20"/>
        <v>0.61879981884057966</v>
      </c>
      <c r="P95" s="65">
        <f t="shared" si="21"/>
        <v>0.68135416666666671</v>
      </c>
      <c r="Q95" s="15">
        <v>0.96928819700716995</v>
      </c>
      <c r="R95" s="15">
        <v>1.1222780590000001</v>
      </c>
      <c r="S95" s="15">
        <f t="shared" si="22"/>
        <v>0.15298986199283016</v>
      </c>
      <c r="T95" s="15">
        <f t="shared" si="23"/>
        <v>15.783733100765124</v>
      </c>
      <c r="U95" s="15">
        <v>0.28193402919173971</v>
      </c>
      <c r="V95" s="15">
        <v>0.35244451799999998</v>
      </c>
      <c r="W95" s="15">
        <f t="shared" si="24"/>
        <v>7.0510488808260274E-2</v>
      </c>
      <c r="X95" s="16">
        <f t="shared" si="29"/>
        <v>25.009570150294625</v>
      </c>
      <c r="Y95" s="13">
        <v>0.97</v>
      </c>
      <c r="Z95" s="13">
        <v>5.76</v>
      </c>
      <c r="AA95" s="13">
        <v>0</v>
      </c>
      <c r="AB95" s="13">
        <v>2.5499999999999998</v>
      </c>
      <c r="AC95" s="53">
        <f t="shared" si="25"/>
        <v>2.8799999999999997E-3</v>
      </c>
      <c r="AD95" s="53">
        <f>IFERROR((((V95)/N95)*24),"0.00")</f>
        <v>5.6225071502163607E-3</v>
      </c>
      <c r="AE95" s="53">
        <f t="shared" si="27"/>
        <v>2.742507150216361E-3</v>
      </c>
      <c r="AF95" s="53">
        <f t="shared" si="28"/>
        <v>95.225942715845875</v>
      </c>
      <c r="AG95" s="44">
        <v>221112</v>
      </c>
      <c r="AH95" s="15" t="s">
        <v>683</v>
      </c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</row>
    <row r="96" spans="1:46" ht="26.1" customHeight="1" x14ac:dyDescent="0.25">
      <c r="A96" s="39" t="s">
        <v>8</v>
      </c>
      <c r="B96" s="13" t="s">
        <v>260</v>
      </c>
      <c r="C96" s="13">
        <v>34023</v>
      </c>
      <c r="D96" s="13" t="s">
        <v>252</v>
      </c>
      <c r="E96" s="13">
        <v>18072</v>
      </c>
      <c r="F96" s="13" t="s">
        <v>271</v>
      </c>
      <c r="G96" s="13" t="s">
        <v>207</v>
      </c>
      <c r="H96" s="13" t="s">
        <v>209</v>
      </c>
      <c r="I96" s="4">
        <v>10308</v>
      </c>
      <c r="J96" s="4">
        <v>1001</v>
      </c>
      <c r="K96" s="14" t="s">
        <v>35</v>
      </c>
      <c r="L96" s="15" t="s">
        <v>679</v>
      </c>
      <c r="M96" s="68">
        <v>1506.67</v>
      </c>
      <c r="N96" s="61">
        <v>1433.87</v>
      </c>
      <c r="O96" s="65">
        <f t="shared" si="20"/>
        <v>0.6823686594202899</v>
      </c>
      <c r="P96" s="65">
        <f t="shared" si="21"/>
        <v>0.64939764492753616</v>
      </c>
      <c r="Q96" s="15">
        <v>8.2503656974185908</v>
      </c>
      <c r="R96" s="15">
        <v>9.9226189189999996</v>
      </c>
      <c r="S96" s="15">
        <f t="shared" si="22"/>
        <v>1.6722532215814088</v>
      </c>
      <c r="T96" s="15">
        <f t="shared" si="23"/>
        <v>20.268837563220142</v>
      </c>
      <c r="U96" s="15">
        <v>3.1012289702943709</v>
      </c>
      <c r="V96" s="15">
        <v>3.8360614769999999</v>
      </c>
      <c r="W96" s="15">
        <f t="shared" si="24"/>
        <v>0.73483250670562894</v>
      </c>
      <c r="X96" s="16">
        <f t="shared" si="29"/>
        <v>23.694880763218141</v>
      </c>
      <c r="Y96" s="13">
        <v>8.25</v>
      </c>
      <c r="Z96" s="13">
        <v>93.48</v>
      </c>
      <c r="AA96" s="13">
        <v>0</v>
      </c>
      <c r="AB96" s="13">
        <v>49.43</v>
      </c>
      <c r="AC96" s="53">
        <f t="shared" si="25"/>
        <v>4.6740000000000004E-2</v>
      </c>
      <c r="AD96" s="53">
        <f>AC96+(AC96*(X96/100))</f>
        <v>5.7814987268728163E-2</v>
      </c>
      <c r="AE96" s="53">
        <f t="shared" si="27"/>
        <v>1.1074987268728159E-2</v>
      </c>
      <c r="AF96" s="53">
        <f t="shared" si="28"/>
        <v>23.694880763218141</v>
      </c>
      <c r="AG96" s="44">
        <v>221112</v>
      </c>
      <c r="AH96" s="15" t="s">
        <v>683</v>
      </c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</row>
    <row r="97" spans="1:46" ht="26.1" customHeight="1" x14ac:dyDescent="0.25">
      <c r="A97" s="39" t="s">
        <v>8</v>
      </c>
      <c r="B97" s="13" t="s">
        <v>260</v>
      </c>
      <c r="C97" s="13">
        <v>34023</v>
      </c>
      <c r="D97" s="13" t="s">
        <v>252</v>
      </c>
      <c r="E97" s="13">
        <v>18072</v>
      </c>
      <c r="F97" s="13" t="s">
        <v>280</v>
      </c>
      <c r="G97" s="13" t="s">
        <v>207</v>
      </c>
      <c r="H97" s="13" t="s">
        <v>208</v>
      </c>
      <c r="I97" s="4">
        <v>10308</v>
      </c>
      <c r="J97" s="4">
        <v>1002</v>
      </c>
      <c r="K97" s="14" t="s">
        <v>35</v>
      </c>
      <c r="L97" s="15" t="s">
        <v>679</v>
      </c>
      <c r="M97" s="68">
        <v>1602.23</v>
      </c>
      <c r="N97" s="61">
        <v>1456.39</v>
      </c>
      <c r="O97" s="65">
        <f t="shared" si="20"/>
        <v>0.7256476449275362</v>
      </c>
      <c r="P97" s="65">
        <f t="shared" si="21"/>
        <v>0.65959692028985517</v>
      </c>
      <c r="Q97" s="15">
        <v>5.8589335943733101</v>
      </c>
      <c r="R97" s="15">
        <v>6.99914155</v>
      </c>
      <c r="S97" s="15">
        <f t="shared" si="22"/>
        <v>1.14020795562669</v>
      </c>
      <c r="T97" s="15">
        <f t="shared" si="23"/>
        <v>19.461015170434788</v>
      </c>
      <c r="U97" s="15">
        <v>2.2270669398220182</v>
      </c>
      <c r="V97" s="15">
        <v>2.7165975339999999</v>
      </c>
      <c r="W97" s="15">
        <f t="shared" si="24"/>
        <v>0.48953059417798173</v>
      </c>
      <c r="X97" s="16">
        <f t="shared" si="29"/>
        <v>21.980955553006584</v>
      </c>
      <c r="Y97" s="13">
        <v>5.85</v>
      </c>
      <c r="Z97" s="13">
        <v>54.35</v>
      </c>
      <c r="AA97" s="13">
        <v>0</v>
      </c>
      <c r="AB97" s="13">
        <v>46.33</v>
      </c>
      <c r="AC97" s="53">
        <f t="shared" si="25"/>
        <v>2.7175000000000001E-2</v>
      </c>
      <c r="AD97" s="53">
        <f>AC97+(AC97*(X97/100))</f>
        <v>3.314832467152954E-2</v>
      </c>
      <c r="AE97" s="53">
        <f t="shared" si="27"/>
        <v>5.9733246715295389E-3</v>
      </c>
      <c r="AF97" s="53">
        <f t="shared" si="28"/>
        <v>21.980955553006581</v>
      </c>
      <c r="AG97" s="44">
        <v>221112</v>
      </c>
      <c r="AH97" s="15" t="s">
        <v>683</v>
      </c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</row>
    <row r="98" spans="1:46" ht="26.1" customHeight="1" x14ac:dyDescent="0.25">
      <c r="A98" s="39" t="s">
        <v>45</v>
      </c>
      <c r="B98" s="13" t="s">
        <v>10</v>
      </c>
      <c r="C98" s="13">
        <v>34003</v>
      </c>
      <c r="D98" s="13" t="s">
        <v>252</v>
      </c>
      <c r="E98" s="13">
        <v>2624</v>
      </c>
      <c r="F98" s="13" t="s">
        <v>280</v>
      </c>
      <c r="G98" s="13" t="s">
        <v>216</v>
      </c>
      <c r="H98" s="13" t="s">
        <v>217</v>
      </c>
      <c r="I98" s="4">
        <v>50852</v>
      </c>
      <c r="J98" s="4">
        <v>2001</v>
      </c>
      <c r="K98" s="14" t="s">
        <v>35</v>
      </c>
      <c r="L98" s="15" t="s">
        <v>679</v>
      </c>
      <c r="M98" s="68">
        <v>297.97000000000003</v>
      </c>
      <c r="N98" s="61">
        <v>341.7</v>
      </c>
      <c r="O98" s="65">
        <f t="shared" si="20"/>
        <v>0.13495018115942031</v>
      </c>
      <c r="P98" s="65">
        <f t="shared" si="21"/>
        <v>0.1547554347826087</v>
      </c>
      <c r="Q98" s="15">
        <v>2.5497075644238798</v>
      </c>
      <c r="R98" s="15">
        <v>5.1300882750000003</v>
      </c>
      <c r="S98" s="15">
        <f t="shared" si="22"/>
        <v>2.5803807105761205</v>
      </c>
      <c r="T98" s="15">
        <f t="shared" si="23"/>
        <v>101.20300643808034</v>
      </c>
      <c r="U98" s="15">
        <v>1.8649172305234791</v>
      </c>
      <c r="V98" s="15">
        <v>4.2085986760000003</v>
      </c>
      <c r="W98" s="15">
        <f t="shared" si="24"/>
        <v>2.3436814454765211</v>
      </c>
      <c r="X98" s="16">
        <f t="shared" si="29"/>
        <v>125.67214282312432</v>
      </c>
      <c r="Y98" s="13">
        <v>2.5499999999999998</v>
      </c>
      <c r="Z98" s="13">
        <v>127.29</v>
      </c>
      <c r="AA98" s="13">
        <v>0</v>
      </c>
      <c r="AB98" s="13">
        <v>103.4</v>
      </c>
      <c r="AC98" s="53">
        <f t="shared" si="25"/>
        <v>6.3645000000000007E-2</v>
      </c>
      <c r="AD98" s="53">
        <f>AC98+(AC98*(X98/100))</f>
        <v>0.1436290352997775</v>
      </c>
      <c r="AE98" s="53">
        <f t="shared" si="27"/>
        <v>7.9984035299777489E-2</v>
      </c>
      <c r="AF98" s="53">
        <f t="shared" si="28"/>
        <v>125.67214282312433</v>
      </c>
      <c r="AG98" s="44">
        <v>221112</v>
      </c>
      <c r="AH98" s="15" t="s">
        <v>683</v>
      </c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</row>
    <row r="99" spans="1:46" ht="26.1" customHeight="1" x14ac:dyDescent="0.25">
      <c r="A99" s="39" t="s">
        <v>29</v>
      </c>
      <c r="B99" s="13" t="s">
        <v>260</v>
      </c>
      <c r="C99" s="13">
        <v>34023</v>
      </c>
      <c r="D99" s="13" t="s">
        <v>252</v>
      </c>
      <c r="E99" s="13">
        <v>17884</v>
      </c>
      <c r="F99" s="13" t="s">
        <v>601</v>
      </c>
      <c r="G99" s="13" t="s">
        <v>220</v>
      </c>
      <c r="H99" s="13" t="s">
        <v>224</v>
      </c>
      <c r="I99" s="4">
        <v>2390</v>
      </c>
      <c r="J99" s="4">
        <v>12001</v>
      </c>
      <c r="K99" s="14" t="s">
        <v>35</v>
      </c>
      <c r="L99" s="15" t="s">
        <v>679</v>
      </c>
      <c r="M99" s="68">
        <v>30</v>
      </c>
      <c r="N99" s="61">
        <v>17.62</v>
      </c>
      <c r="O99" s="65">
        <f t="shared" si="20"/>
        <v>1.358695652173913E-2</v>
      </c>
      <c r="P99" s="65">
        <f t="shared" si="21"/>
        <v>7.9800724637681172E-3</v>
      </c>
      <c r="Q99" s="15">
        <v>1.5098717847238881</v>
      </c>
      <c r="R99" s="15">
        <v>1.5727718040000001</v>
      </c>
      <c r="S99" s="15">
        <f t="shared" si="22"/>
        <v>6.2900019276111996E-2</v>
      </c>
      <c r="T99" s="15">
        <f t="shared" si="23"/>
        <v>4.1659179218064928</v>
      </c>
      <c r="U99" s="15">
        <v>0.99070451489765832</v>
      </c>
      <c r="V99" s="15">
        <v>0.99394102099999992</v>
      </c>
      <c r="W99" s="15">
        <f t="shared" si="24"/>
        <v>3.2365061023416075E-3</v>
      </c>
      <c r="X99" s="16">
        <f t="shared" si="29"/>
        <v>0.32668732741931078</v>
      </c>
      <c r="Y99" s="13">
        <v>1.51</v>
      </c>
      <c r="Z99" s="13">
        <v>573.17000000000007</v>
      </c>
      <c r="AA99" s="13">
        <v>0</v>
      </c>
      <c r="AB99" s="13">
        <v>486.15999999999997</v>
      </c>
      <c r="AC99" s="53">
        <f t="shared" si="25"/>
        <v>0.28658500000000003</v>
      </c>
      <c r="AD99" s="53">
        <f>AC99+(AC99*(X99/100))</f>
        <v>0.28752123687728465</v>
      </c>
      <c r="AE99" s="53">
        <f t="shared" si="27"/>
        <v>9.3623687728461302E-4</v>
      </c>
      <c r="AF99" s="53">
        <f t="shared" si="28"/>
        <v>0.32668732741930417</v>
      </c>
      <c r="AG99" s="44">
        <v>221112</v>
      </c>
      <c r="AH99" s="15" t="s">
        <v>686</v>
      </c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</row>
    <row r="100" spans="1:46" ht="26.1" customHeight="1" x14ac:dyDescent="0.25">
      <c r="A100" s="39" t="s">
        <v>29</v>
      </c>
      <c r="B100" s="13" t="s">
        <v>260</v>
      </c>
      <c r="C100" s="13">
        <v>34023</v>
      </c>
      <c r="D100" s="13" t="s">
        <v>252</v>
      </c>
      <c r="E100" s="13">
        <v>17884</v>
      </c>
      <c r="F100" s="13" t="s">
        <v>598</v>
      </c>
      <c r="G100" s="13" t="s">
        <v>220</v>
      </c>
      <c r="H100" s="13" t="s">
        <v>223</v>
      </c>
      <c r="I100" s="4">
        <v>2390</v>
      </c>
      <c r="J100" s="4">
        <v>14001</v>
      </c>
      <c r="K100" s="14" t="s">
        <v>35</v>
      </c>
      <c r="L100" s="15" t="s">
        <v>679</v>
      </c>
      <c r="M100" s="68">
        <v>0</v>
      </c>
      <c r="N100" s="61">
        <v>29.61</v>
      </c>
      <c r="O100" s="65">
        <f t="shared" si="20"/>
        <v>0</v>
      </c>
      <c r="P100" s="65">
        <f t="shared" si="21"/>
        <v>1.3410326086956522E-2</v>
      </c>
      <c r="Q100" s="15">
        <v>1.3000027199955879</v>
      </c>
      <c r="R100" s="15">
        <v>1.319296789</v>
      </c>
      <c r="S100" s="15">
        <f t="shared" si="22"/>
        <v>1.9294069004412107E-2</v>
      </c>
      <c r="T100" s="15">
        <f t="shared" si="23"/>
        <v>1.4841560488794661</v>
      </c>
      <c r="U100" s="15">
        <v>0</v>
      </c>
      <c r="V100" s="15">
        <v>0</v>
      </c>
      <c r="W100" s="15">
        <f t="shared" si="24"/>
        <v>0</v>
      </c>
      <c r="X100" s="16" t="str">
        <f t="shared" si="29"/>
        <v>0</v>
      </c>
      <c r="Y100" s="13">
        <v>1.3</v>
      </c>
      <c r="Z100" s="13">
        <v>625.58000000000004</v>
      </c>
      <c r="AA100" s="13">
        <v>0</v>
      </c>
      <c r="AB100" s="13">
        <v>220.29000000000002</v>
      </c>
      <c r="AC100" s="53">
        <f t="shared" si="25"/>
        <v>0.31279000000000001</v>
      </c>
      <c r="AD100" s="53">
        <f>AC100+(AC100*(X100/100))</f>
        <v>0.31279000000000001</v>
      </c>
      <c r="AE100" s="53">
        <f t="shared" si="27"/>
        <v>0</v>
      </c>
      <c r="AF100" s="53">
        <f t="shared" si="28"/>
        <v>0</v>
      </c>
      <c r="AG100" s="44">
        <v>221112</v>
      </c>
      <c r="AH100" s="15" t="s">
        <v>686</v>
      </c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</row>
    <row r="101" spans="1:46" ht="26.1" customHeight="1" x14ac:dyDescent="0.25">
      <c r="A101" s="39" t="s">
        <v>29</v>
      </c>
      <c r="B101" s="13" t="s">
        <v>260</v>
      </c>
      <c r="C101" s="13">
        <v>34023</v>
      </c>
      <c r="D101" s="13" t="s">
        <v>252</v>
      </c>
      <c r="E101" s="13">
        <v>17884</v>
      </c>
      <c r="F101" s="13" t="s">
        <v>595</v>
      </c>
      <c r="G101" s="13" t="s">
        <v>220</v>
      </c>
      <c r="H101" s="13" t="s">
        <v>222</v>
      </c>
      <c r="I101" s="4">
        <v>2390</v>
      </c>
      <c r="J101" s="4">
        <v>15001</v>
      </c>
      <c r="K101" s="14" t="s">
        <v>35</v>
      </c>
      <c r="L101" s="15" t="s">
        <v>679</v>
      </c>
      <c r="M101" s="68">
        <v>39</v>
      </c>
      <c r="N101" s="61">
        <v>40.119999999999997</v>
      </c>
      <c r="O101" s="65">
        <f t="shared" si="20"/>
        <v>1.7663043478260868E-2</v>
      </c>
      <c r="P101" s="65">
        <f t="shared" si="21"/>
        <v>1.8170289855072463E-2</v>
      </c>
      <c r="Q101" s="15">
        <v>0.16002496799980889</v>
      </c>
      <c r="R101" s="15">
        <v>0.169285091</v>
      </c>
      <c r="S101" s="15">
        <f t="shared" si="22"/>
        <v>9.2601230001911061E-3</v>
      </c>
      <c r="T101" s="15">
        <f t="shared" si="23"/>
        <v>5.7866738646697709</v>
      </c>
      <c r="U101" s="15">
        <v>0.11364804435008535</v>
      </c>
      <c r="V101" s="15">
        <v>0.12098758900000001</v>
      </c>
      <c r="W101" s="15">
        <f t="shared" si="24"/>
        <v>7.3395446499146533E-3</v>
      </c>
      <c r="X101" s="16">
        <f t="shared" si="29"/>
        <v>6.458135458368</v>
      </c>
      <c r="Y101" s="13">
        <v>0.16</v>
      </c>
      <c r="Z101" s="13">
        <v>0</v>
      </c>
      <c r="AA101" s="13">
        <v>0</v>
      </c>
      <c r="AB101" s="13">
        <v>320</v>
      </c>
      <c r="AC101" s="53">
        <f t="shared" si="25"/>
        <v>0</v>
      </c>
      <c r="AD101" s="53">
        <f>IFERROR((((V101)/N101)*24),"0.00")</f>
        <v>7.2375427118644087E-2</v>
      </c>
      <c r="AE101" s="53">
        <f t="shared" si="27"/>
        <v>7.2375427118644087E-2</v>
      </c>
      <c r="AF101" s="53" t="str">
        <f t="shared" si="28"/>
        <v>0.00</v>
      </c>
      <c r="AG101" s="44">
        <v>221112</v>
      </c>
      <c r="AH101" s="15" t="s">
        <v>686</v>
      </c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</row>
    <row r="102" spans="1:46" ht="26.1" customHeight="1" x14ac:dyDescent="0.25">
      <c r="A102" s="39" t="s">
        <v>29</v>
      </c>
      <c r="B102" s="13" t="s">
        <v>260</v>
      </c>
      <c r="C102" s="13">
        <v>34023</v>
      </c>
      <c r="D102" s="13" t="s">
        <v>252</v>
      </c>
      <c r="E102" s="13">
        <v>17884</v>
      </c>
      <c r="F102" s="13" t="s">
        <v>592</v>
      </c>
      <c r="G102" s="13" t="s">
        <v>220</v>
      </c>
      <c r="H102" s="13" t="s">
        <v>221</v>
      </c>
      <c r="I102" s="4">
        <v>2390</v>
      </c>
      <c r="J102" s="4">
        <v>16001</v>
      </c>
      <c r="K102" s="14" t="s">
        <v>35</v>
      </c>
      <c r="L102" s="15" t="s">
        <v>679</v>
      </c>
      <c r="M102" s="68">
        <v>37</v>
      </c>
      <c r="N102" s="61">
        <v>36.049999999999997</v>
      </c>
      <c r="O102" s="65">
        <f t="shared" si="20"/>
        <v>1.6757246376811596E-2</v>
      </c>
      <c r="P102" s="65">
        <f t="shared" si="21"/>
        <v>1.6326992753623187E-2</v>
      </c>
      <c r="Q102" s="15">
        <v>2.3397156100363112</v>
      </c>
      <c r="R102" s="15">
        <v>2.361209669</v>
      </c>
      <c r="S102" s="15">
        <f t="shared" si="22"/>
        <v>2.1494058963688722E-2</v>
      </c>
      <c r="T102" s="15">
        <f t="shared" si="23"/>
        <v>0.91866117708874662</v>
      </c>
      <c r="U102" s="15">
        <v>1.1712186322433999</v>
      </c>
      <c r="V102" s="15">
        <v>1.2306471780000001</v>
      </c>
      <c r="W102" s="15">
        <f t="shared" si="24"/>
        <v>5.9428545756600171E-2</v>
      </c>
      <c r="X102" s="16">
        <f t="shared" si="29"/>
        <v>5.0740778980580519</v>
      </c>
      <c r="Y102" s="13">
        <v>2.34</v>
      </c>
      <c r="Z102" s="13">
        <v>1038.4000000000001</v>
      </c>
      <c r="AA102" s="13">
        <v>0</v>
      </c>
      <c r="AB102" s="13">
        <v>338.62</v>
      </c>
      <c r="AC102" s="53">
        <f t="shared" si="25"/>
        <v>0.51919999999999999</v>
      </c>
      <c r="AD102" s="53">
        <f t="shared" ref="AD102:AD111" si="31">AC102+(AC102*(X102/100))</f>
        <v>0.54554461244671737</v>
      </c>
      <c r="AE102" s="53">
        <f t="shared" si="27"/>
        <v>2.6344612446717375E-2</v>
      </c>
      <c r="AF102" s="53">
        <f t="shared" si="28"/>
        <v>5.0740778980580457</v>
      </c>
      <c r="AG102" s="44">
        <v>221112</v>
      </c>
      <c r="AH102" s="15" t="s">
        <v>686</v>
      </c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</row>
    <row r="103" spans="1:46" ht="26.1" customHeight="1" x14ac:dyDescent="0.25">
      <c r="A103" s="40" t="s">
        <v>22</v>
      </c>
      <c r="B103" s="13" t="s">
        <v>260</v>
      </c>
      <c r="C103" s="13">
        <v>34023</v>
      </c>
      <c r="D103" s="13" t="s">
        <v>252</v>
      </c>
      <c r="E103" s="13">
        <v>18068</v>
      </c>
      <c r="F103" s="13" t="s">
        <v>271</v>
      </c>
      <c r="G103" s="13" t="s">
        <v>225</v>
      </c>
      <c r="H103" s="13" t="s">
        <v>227</v>
      </c>
      <c r="I103" s="4">
        <v>2411</v>
      </c>
      <c r="J103" s="4">
        <v>1</v>
      </c>
      <c r="K103" s="13" t="s">
        <v>35</v>
      </c>
      <c r="L103" s="15" t="s">
        <v>679</v>
      </c>
      <c r="M103" s="68">
        <v>416.48</v>
      </c>
      <c r="N103" s="61">
        <v>314.10000000000002</v>
      </c>
      <c r="O103" s="65">
        <f t="shared" si="20"/>
        <v>0.18862318840579712</v>
      </c>
      <c r="P103" s="65">
        <f t="shared" si="21"/>
        <v>0.14225543478260871</v>
      </c>
      <c r="Q103" s="15">
        <v>5.8572853644461604</v>
      </c>
      <c r="R103" s="15">
        <v>102.7057678</v>
      </c>
      <c r="S103" s="15">
        <f t="shared" si="22"/>
        <v>96.848482435553848</v>
      </c>
      <c r="T103" s="15">
        <f t="shared" si="23"/>
        <v>1653.4704459411537</v>
      </c>
      <c r="U103" s="15">
        <v>2.882734271786132</v>
      </c>
      <c r="V103" s="15">
        <v>45.279246950000001</v>
      </c>
      <c r="W103" s="15">
        <f t="shared" si="24"/>
        <v>42.396512678213867</v>
      </c>
      <c r="X103" s="16">
        <f t="shared" si="29"/>
        <v>1470.7048475871186</v>
      </c>
      <c r="Y103" s="13">
        <v>5.86</v>
      </c>
      <c r="Z103" s="13">
        <v>193.42</v>
      </c>
      <c r="AA103" s="13">
        <v>0</v>
      </c>
      <c r="AB103" s="13">
        <v>38.47</v>
      </c>
      <c r="AC103" s="53">
        <f t="shared" si="25"/>
        <v>9.670999999999999E-2</v>
      </c>
      <c r="AD103" s="53">
        <f t="shared" si="31"/>
        <v>1.5190286581015024</v>
      </c>
      <c r="AE103" s="53">
        <f t="shared" si="27"/>
        <v>1.4223186581015024</v>
      </c>
      <c r="AF103" s="53">
        <f t="shared" si="28"/>
        <v>1470.7048475871186</v>
      </c>
      <c r="AG103" s="44">
        <v>221112</v>
      </c>
      <c r="AH103" s="15" t="s">
        <v>685</v>
      </c>
      <c r="AI103" s="59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</row>
    <row r="104" spans="1:46" ht="26.1" customHeight="1" x14ac:dyDescent="0.25">
      <c r="A104" s="39" t="s">
        <v>22</v>
      </c>
      <c r="B104" s="13" t="s">
        <v>260</v>
      </c>
      <c r="C104" s="13">
        <v>34023</v>
      </c>
      <c r="D104" s="13" t="s">
        <v>252</v>
      </c>
      <c r="E104" s="13">
        <v>18068</v>
      </c>
      <c r="F104" s="13" t="s">
        <v>280</v>
      </c>
      <c r="G104" s="13" t="s">
        <v>225</v>
      </c>
      <c r="H104" s="13" t="s">
        <v>228</v>
      </c>
      <c r="I104" s="4">
        <v>2411</v>
      </c>
      <c r="J104" s="4">
        <v>2</v>
      </c>
      <c r="K104" s="14" t="s">
        <v>35</v>
      </c>
      <c r="L104" s="15" t="s">
        <v>679</v>
      </c>
      <c r="M104" s="68">
        <v>488.75</v>
      </c>
      <c r="N104" s="61">
        <v>435.43</v>
      </c>
      <c r="O104" s="65">
        <f t="shared" ref="O104:O113" si="32">M104/2208</f>
        <v>0.22135416666666666</v>
      </c>
      <c r="P104" s="65">
        <f t="shared" ref="P104:P113" si="33">N104/2208</f>
        <v>0.19720561594202898</v>
      </c>
      <c r="Q104" s="15">
        <v>1.56888393375108</v>
      </c>
      <c r="R104" s="15">
        <v>114.29482350000001</v>
      </c>
      <c r="S104" s="15">
        <f t="shared" ref="S104:S113" si="34">R104-Q104</f>
        <v>112.72593956624893</v>
      </c>
      <c r="T104" s="15">
        <f t="shared" ref="T104:T113" si="35">IFERROR(((R104-Q104)/Q104)*100,"0.00")</f>
        <v>7185.1038270708741</v>
      </c>
      <c r="U104" s="15">
        <v>1.479092822168649</v>
      </c>
      <c r="V104" s="15">
        <v>50.391419990000003</v>
      </c>
      <c r="W104" s="15">
        <f t="shared" ref="W104:W113" si="36">V104-U104</f>
        <v>48.912327167831357</v>
      </c>
      <c r="X104" s="16">
        <f t="shared" si="29"/>
        <v>3306.9139701534077</v>
      </c>
      <c r="Y104" s="13">
        <v>1.57</v>
      </c>
      <c r="Z104" s="13">
        <v>114.13</v>
      </c>
      <c r="AA104" s="13">
        <v>0</v>
      </c>
      <c r="AB104" s="13">
        <v>0.01</v>
      </c>
      <c r="AC104" s="53">
        <f t="shared" ref="AC104:AC113" si="37">Z104/2000</f>
        <v>5.7064999999999998E-2</v>
      </c>
      <c r="AD104" s="53">
        <f t="shared" si="31"/>
        <v>1.9441554570680419</v>
      </c>
      <c r="AE104" s="53">
        <f t="shared" ref="AE104:AE113" si="38">AD104-AC104</f>
        <v>1.887090457068042</v>
      </c>
      <c r="AF104" s="53">
        <f t="shared" ref="AF104:AF113" si="39">IFERROR(((AD104-AC104)/AC104)*100,"0.00")</f>
        <v>3306.9139701534077</v>
      </c>
      <c r="AG104" s="44">
        <v>221112</v>
      </c>
      <c r="AH104" s="15" t="s">
        <v>685</v>
      </c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</row>
    <row r="105" spans="1:46" ht="26.1" customHeight="1" x14ac:dyDescent="0.25">
      <c r="A105" s="39" t="s">
        <v>22</v>
      </c>
      <c r="B105" s="13" t="s">
        <v>260</v>
      </c>
      <c r="C105" s="13">
        <v>34023</v>
      </c>
      <c r="D105" s="13" t="s">
        <v>252</v>
      </c>
      <c r="E105" s="13">
        <v>18068</v>
      </c>
      <c r="F105" s="13" t="s">
        <v>278</v>
      </c>
      <c r="G105" s="13" t="s">
        <v>225</v>
      </c>
      <c r="H105" s="13" t="s">
        <v>226</v>
      </c>
      <c r="I105" s="4">
        <v>2411</v>
      </c>
      <c r="J105" s="4">
        <v>3</v>
      </c>
      <c r="K105" s="14" t="s">
        <v>35</v>
      </c>
      <c r="L105" s="15" t="s">
        <v>679</v>
      </c>
      <c r="M105" s="68">
        <v>405.54</v>
      </c>
      <c r="N105" s="61">
        <v>312.58999999999997</v>
      </c>
      <c r="O105" s="65">
        <f t="shared" si="32"/>
        <v>0.18366847826086957</v>
      </c>
      <c r="P105" s="65">
        <f t="shared" si="33"/>
        <v>0.14157155797101448</v>
      </c>
      <c r="Q105" s="15">
        <v>2.3199073358689701</v>
      </c>
      <c r="R105" s="15">
        <v>106.01258989999999</v>
      </c>
      <c r="S105" s="15">
        <f t="shared" si="34"/>
        <v>103.69268256413102</v>
      </c>
      <c r="T105" s="15">
        <f t="shared" si="35"/>
        <v>4469.6907053527093</v>
      </c>
      <c r="U105" s="15">
        <v>2.072746805192343</v>
      </c>
      <c r="V105" s="15">
        <v>46.73986781</v>
      </c>
      <c r="W105" s="15">
        <f t="shared" si="36"/>
        <v>44.667121004807655</v>
      </c>
      <c r="X105" s="16">
        <f t="shared" si="29"/>
        <v>2154.9723725499948</v>
      </c>
      <c r="Y105" s="13">
        <v>2.3199999999999998</v>
      </c>
      <c r="Z105" s="13">
        <v>171.5</v>
      </c>
      <c r="AA105" s="13">
        <v>0</v>
      </c>
      <c r="AB105" s="13">
        <v>0.44</v>
      </c>
      <c r="AC105" s="53">
        <f t="shared" si="37"/>
        <v>8.5750000000000007E-2</v>
      </c>
      <c r="AD105" s="53">
        <f t="shared" si="31"/>
        <v>1.9336388094616208</v>
      </c>
      <c r="AE105" s="53">
        <f t="shared" si="38"/>
        <v>1.8478888094616208</v>
      </c>
      <c r="AF105" s="53">
        <f t="shared" si="39"/>
        <v>2154.9723725499948</v>
      </c>
      <c r="AG105" s="44">
        <v>221112</v>
      </c>
      <c r="AH105" s="15" t="s">
        <v>685</v>
      </c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</row>
    <row r="106" spans="1:46" ht="26.1" customHeight="1" x14ac:dyDescent="0.25">
      <c r="A106" s="39" t="s">
        <v>22</v>
      </c>
      <c r="B106" s="13" t="s">
        <v>260</v>
      </c>
      <c r="C106" s="13">
        <v>34023</v>
      </c>
      <c r="D106" s="13" t="s">
        <v>252</v>
      </c>
      <c r="E106" s="13">
        <v>18068</v>
      </c>
      <c r="F106" s="13" t="s">
        <v>352</v>
      </c>
      <c r="G106" s="13" t="s">
        <v>225</v>
      </c>
      <c r="H106" s="13" t="s">
        <v>229</v>
      </c>
      <c r="I106" s="4">
        <v>2411</v>
      </c>
      <c r="J106" s="4">
        <v>4</v>
      </c>
      <c r="K106" s="14" t="s">
        <v>35</v>
      </c>
      <c r="L106" s="15" t="s">
        <v>679</v>
      </c>
      <c r="M106" s="68">
        <v>428.02</v>
      </c>
      <c r="N106" s="61">
        <v>325.20999999999998</v>
      </c>
      <c r="O106" s="65">
        <f t="shared" si="32"/>
        <v>0.19384963768115943</v>
      </c>
      <c r="P106" s="65">
        <f t="shared" si="33"/>
        <v>0.14728713768115942</v>
      </c>
      <c r="Q106" s="15">
        <v>2.3814484540563301</v>
      </c>
      <c r="R106" s="15">
        <v>112.6383768</v>
      </c>
      <c r="S106" s="15">
        <f t="shared" si="34"/>
        <v>110.25692834594368</v>
      </c>
      <c r="T106" s="15">
        <f t="shared" si="35"/>
        <v>4629.8263629490966</v>
      </c>
      <c r="U106" s="15">
        <v>2.2488251479420853</v>
      </c>
      <c r="V106" s="15">
        <v>49.66110956</v>
      </c>
      <c r="W106" s="15">
        <f t="shared" si="36"/>
        <v>47.412284412057915</v>
      </c>
      <c r="X106" s="16">
        <f t="shared" si="29"/>
        <v>2108.3135100763707</v>
      </c>
      <c r="Y106" s="13">
        <v>2.38</v>
      </c>
      <c r="Z106" s="13">
        <v>154.22999999999999</v>
      </c>
      <c r="AA106" s="13">
        <v>0</v>
      </c>
      <c r="AB106" s="13">
        <v>0</v>
      </c>
      <c r="AC106" s="53">
        <f t="shared" si="37"/>
        <v>7.7114999999999989E-2</v>
      </c>
      <c r="AD106" s="53">
        <f t="shared" si="31"/>
        <v>1.7029409632953929</v>
      </c>
      <c r="AE106" s="53">
        <f t="shared" si="38"/>
        <v>1.6258259632953929</v>
      </c>
      <c r="AF106" s="53">
        <f t="shared" si="39"/>
        <v>2108.3135100763707</v>
      </c>
      <c r="AG106" s="44">
        <v>221112</v>
      </c>
      <c r="AH106" s="15" t="s">
        <v>685</v>
      </c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</row>
    <row r="107" spans="1:46" ht="26.1" customHeight="1" x14ac:dyDescent="0.25">
      <c r="A107" s="39" t="s">
        <v>22</v>
      </c>
      <c r="B107" s="13" t="s">
        <v>260</v>
      </c>
      <c r="C107" s="13">
        <v>34023</v>
      </c>
      <c r="D107" s="13" t="s">
        <v>252</v>
      </c>
      <c r="E107" s="13">
        <v>18068</v>
      </c>
      <c r="F107" s="13" t="s">
        <v>365</v>
      </c>
      <c r="G107" s="13" t="s">
        <v>225</v>
      </c>
      <c r="H107" s="13" t="s">
        <v>230</v>
      </c>
      <c r="I107" s="4">
        <v>2411</v>
      </c>
      <c r="J107" s="4">
        <v>12001</v>
      </c>
      <c r="K107" s="14" t="s">
        <v>35</v>
      </c>
      <c r="L107" s="15" t="s">
        <v>679</v>
      </c>
      <c r="M107" s="68">
        <v>11</v>
      </c>
      <c r="N107" s="61">
        <v>0</v>
      </c>
      <c r="O107" s="65">
        <f t="shared" si="32"/>
        <v>4.9818840579710141E-3</v>
      </c>
      <c r="P107" s="65">
        <f t="shared" si="33"/>
        <v>0</v>
      </c>
      <c r="Q107" s="15">
        <v>0.66768085999858195</v>
      </c>
      <c r="R107" s="15">
        <v>0</v>
      </c>
      <c r="S107" s="15">
        <f t="shared" si="34"/>
        <v>-0.66768085999858195</v>
      </c>
      <c r="T107" s="15">
        <f t="shared" si="35"/>
        <v>-100</v>
      </c>
      <c r="U107" s="15">
        <v>0.66768085999858262</v>
      </c>
      <c r="V107" s="15">
        <v>0</v>
      </c>
      <c r="W107" s="15">
        <f t="shared" si="36"/>
        <v>-0.66768085999858262</v>
      </c>
      <c r="X107" s="16">
        <f t="shared" si="29"/>
        <v>-100</v>
      </c>
      <c r="Y107" s="13">
        <v>0.67</v>
      </c>
      <c r="Z107" s="13">
        <v>333.85</v>
      </c>
      <c r="AA107" s="13">
        <v>0</v>
      </c>
      <c r="AB107" s="13">
        <v>0</v>
      </c>
      <c r="AC107" s="53">
        <f t="shared" si="37"/>
        <v>0.16692500000000002</v>
      </c>
      <c r="AD107" s="53">
        <f t="shared" si="31"/>
        <v>0</v>
      </c>
      <c r="AE107" s="53">
        <f t="shared" si="38"/>
        <v>-0.16692500000000002</v>
      </c>
      <c r="AF107" s="53">
        <f t="shared" si="39"/>
        <v>-100</v>
      </c>
      <c r="AG107" s="44">
        <v>221112</v>
      </c>
      <c r="AH107" s="15" t="s">
        <v>682</v>
      </c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</row>
    <row r="108" spans="1:46" ht="26.1" customHeight="1" x14ac:dyDescent="0.25">
      <c r="A108" s="39" t="s">
        <v>18</v>
      </c>
      <c r="B108" s="13" t="s">
        <v>260</v>
      </c>
      <c r="C108" s="13">
        <v>34023</v>
      </c>
      <c r="D108" s="13" t="s">
        <v>252</v>
      </c>
      <c r="E108" s="13">
        <v>17823</v>
      </c>
      <c r="F108" s="13" t="s">
        <v>627</v>
      </c>
      <c r="G108" s="13" t="s">
        <v>235</v>
      </c>
      <c r="H108" s="13" t="s">
        <v>238</v>
      </c>
      <c r="I108" s="4">
        <v>2385</v>
      </c>
      <c r="J108" s="4">
        <v>9001</v>
      </c>
      <c r="K108" s="14" t="s">
        <v>35</v>
      </c>
      <c r="L108" s="15" t="s">
        <v>679</v>
      </c>
      <c r="M108" s="68">
        <v>35</v>
      </c>
      <c r="N108" s="61">
        <v>0</v>
      </c>
      <c r="O108" s="65">
        <f t="shared" si="32"/>
        <v>1.585144927536232E-2</v>
      </c>
      <c r="P108" s="65">
        <f t="shared" si="33"/>
        <v>0</v>
      </c>
      <c r="Q108" s="15">
        <v>1.8500200000001299</v>
      </c>
      <c r="R108" s="15">
        <v>0</v>
      </c>
      <c r="S108" s="15">
        <f t="shared" si="34"/>
        <v>-1.8500200000001299</v>
      </c>
      <c r="T108" s="15">
        <f t="shared" si="35"/>
        <v>-100</v>
      </c>
      <c r="U108" s="15">
        <v>0.650543648989936</v>
      </c>
      <c r="V108" s="15">
        <v>0</v>
      </c>
      <c r="W108" s="15">
        <f t="shared" si="36"/>
        <v>-0.650543648989936</v>
      </c>
      <c r="X108" s="16">
        <f t="shared" si="29"/>
        <v>-100</v>
      </c>
      <c r="Y108" s="13">
        <v>1.85</v>
      </c>
      <c r="Z108" s="13">
        <v>211.03</v>
      </c>
      <c r="AA108" s="13">
        <v>0</v>
      </c>
      <c r="AB108" s="13">
        <v>385.23</v>
      </c>
      <c r="AC108" s="53">
        <f t="shared" si="37"/>
        <v>0.105515</v>
      </c>
      <c r="AD108" s="53">
        <f t="shared" si="31"/>
        <v>0</v>
      </c>
      <c r="AE108" s="53">
        <f t="shared" si="38"/>
        <v>-0.105515</v>
      </c>
      <c r="AF108" s="53">
        <f t="shared" si="39"/>
        <v>-100</v>
      </c>
      <c r="AG108" s="44">
        <v>221112</v>
      </c>
      <c r="AH108" s="15" t="s">
        <v>682</v>
      </c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</row>
    <row r="109" spans="1:46" ht="26.1" customHeight="1" x14ac:dyDescent="0.25">
      <c r="A109" s="39" t="s">
        <v>18</v>
      </c>
      <c r="B109" s="13" t="s">
        <v>260</v>
      </c>
      <c r="C109" s="13">
        <v>34023</v>
      </c>
      <c r="D109" s="13" t="s">
        <v>252</v>
      </c>
      <c r="E109" s="13">
        <v>17823</v>
      </c>
      <c r="F109" s="13" t="s">
        <v>629</v>
      </c>
      <c r="G109" s="13" t="s">
        <v>235</v>
      </c>
      <c r="H109" s="13" t="s">
        <v>239</v>
      </c>
      <c r="I109" s="4">
        <v>2385</v>
      </c>
      <c r="J109" s="4">
        <v>10001</v>
      </c>
      <c r="K109" s="14" t="s">
        <v>35</v>
      </c>
      <c r="L109" s="15" t="s">
        <v>679</v>
      </c>
      <c r="M109" s="68">
        <v>34</v>
      </c>
      <c r="N109" s="61">
        <v>0</v>
      </c>
      <c r="O109" s="65">
        <f t="shared" si="32"/>
        <v>1.5398550724637682E-2</v>
      </c>
      <c r="P109" s="65">
        <f t="shared" si="33"/>
        <v>0</v>
      </c>
      <c r="Q109" s="15">
        <v>1.0399146900024001</v>
      </c>
      <c r="R109" s="15">
        <v>0</v>
      </c>
      <c r="S109" s="15">
        <f t="shared" si="34"/>
        <v>-1.0399146900024001</v>
      </c>
      <c r="T109" s="15">
        <f t="shared" si="35"/>
        <v>-100</v>
      </c>
      <c r="U109" s="15">
        <v>0.58093315305036197</v>
      </c>
      <c r="V109" s="15">
        <v>0</v>
      </c>
      <c r="W109" s="15">
        <f t="shared" si="36"/>
        <v>-0.58093315305036197</v>
      </c>
      <c r="X109" s="16">
        <f t="shared" si="29"/>
        <v>-100</v>
      </c>
      <c r="Y109" s="13">
        <v>1.04</v>
      </c>
      <c r="Z109" s="13">
        <v>203.45</v>
      </c>
      <c r="AA109" s="13">
        <v>0</v>
      </c>
      <c r="AB109" s="13">
        <v>155.87</v>
      </c>
      <c r="AC109" s="53">
        <f t="shared" si="37"/>
        <v>0.101725</v>
      </c>
      <c r="AD109" s="53">
        <f t="shared" si="31"/>
        <v>0</v>
      </c>
      <c r="AE109" s="53">
        <f t="shared" si="38"/>
        <v>-0.101725</v>
      </c>
      <c r="AF109" s="53">
        <f t="shared" si="39"/>
        <v>-100</v>
      </c>
      <c r="AG109" s="44">
        <v>221112</v>
      </c>
      <c r="AH109" s="15" t="s">
        <v>682</v>
      </c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</row>
    <row r="110" spans="1:46" ht="26.1" customHeight="1" x14ac:dyDescent="0.25">
      <c r="A110" s="39" t="s">
        <v>18</v>
      </c>
      <c r="B110" s="13" t="s">
        <v>260</v>
      </c>
      <c r="C110" s="13">
        <v>34023</v>
      </c>
      <c r="D110" s="13" t="s">
        <v>252</v>
      </c>
      <c r="E110" s="13">
        <v>17823</v>
      </c>
      <c r="F110" s="13" t="s">
        <v>623</v>
      </c>
      <c r="G110" s="13" t="s">
        <v>235</v>
      </c>
      <c r="H110" s="13" t="s">
        <v>236</v>
      </c>
      <c r="I110" s="4">
        <v>2385</v>
      </c>
      <c r="J110" s="4">
        <v>11001</v>
      </c>
      <c r="K110" s="14" t="s">
        <v>35</v>
      </c>
      <c r="L110" s="15" t="s">
        <v>679</v>
      </c>
      <c r="M110" s="68">
        <v>36</v>
      </c>
      <c r="N110" s="61">
        <v>0</v>
      </c>
      <c r="O110" s="65">
        <f t="shared" si="32"/>
        <v>1.6304347826086956E-2</v>
      </c>
      <c r="P110" s="65">
        <f t="shared" si="33"/>
        <v>0</v>
      </c>
      <c r="Q110" s="15">
        <v>0.70000725499891003</v>
      </c>
      <c r="R110" s="15">
        <v>0</v>
      </c>
      <c r="S110" s="15">
        <f t="shared" si="34"/>
        <v>-0.70000725499891003</v>
      </c>
      <c r="T110" s="15">
        <f t="shared" si="35"/>
        <v>-100</v>
      </c>
      <c r="U110" s="15">
        <v>0.26169882536712802</v>
      </c>
      <c r="V110" s="15">
        <v>0</v>
      </c>
      <c r="W110" s="15">
        <f t="shared" si="36"/>
        <v>-0.26169882536712802</v>
      </c>
      <c r="X110" s="16">
        <f t="shared" si="29"/>
        <v>-100</v>
      </c>
      <c r="Y110" s="13">
        <v>0.7</v>
      </c>
      <c r="Z110" s="13">
        <v>114.92</v>
      </c>
      <c r="AA110" s="13">
        <v>0</v>
      </c>
      <c r="AB110" s="13">
        <v>162.06</v>
      </c>
      <c r="AC110" s="53">
        <f t="shared" si="37"/>
        <v>5.7460000000000004E-2</v>
      </c>
      <c r="AD110" s="53">
        <f t="shared" si="31"/>
        <v>0</v>
      </c>
      <c r="AE110" s="53">
        <f t="shared" si="38"/>
        <v>-5.7460000000000004E-2</v>
      </c>
      <c r="AF110" s="53">
        <f t="shared" si="39"/>
        <v>-100</v>
      </c>
      <c r="AG110" s="44">
        <v>221112</v>
      </c>
      <c r="AH110" s="15" t="s">
        <v>682</v>
      </c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</row>
    <row r="111" spans="1:46" ht="26.1" customHeight="1" x14ac:dyDescent="0.25">
      <c r="A111" s="39" t="s">
        <v>18</v>
      </c>
      <c r="B111" s="13" t="s">
        <v>260</v>
      </c>
      <c r="C111" s="13">
        <v>34023</v>
      </c>
      <c r="D111" s="13" t="s">
        <v>252</v>
      </c>
      <c r="E111" s="13">
        <v>17823</v>
      </c>
      <c r="F111" s="13" t="s">
        <v>625</v>
      </c>
      <c r="G111" s="13" t="s">
        <v>235</v>
      </c>
      <c r="H111" s="13" t="s">
        <v>237</v>
      </c>
      <c r="I111" s="4">
        <v>2385</v>
      </c>
      <c r="J111" s="4">
        <v>12001</v>
      </c>
      <c r="K111" s="14" t="s">
        <v>35</v>
      </c>
      <c r="L111" s="15" t="s">
        <v>679</v>
      </c>
      <c r="M111" s="68">
        <v>18</v>
      </c>
      <c r="N111" s="61">
        <v>0</v>
      </c>
      <c r="O111" s="65">
        <f t="shared" si="32"/>
        <v>8.152173913043478E-3</v>
      </c>
      <c r="P111" s="65">
        <f t="shared" si="33"/>
        <v>0</v>
      </c>
      <c r="Q111" s="15">
        <v>1.3000164964963501</v>
      </c>
      <c r="R111" s="15">
        <v>0</v>
      </c>
      <c r="S111" s="15">
        <f t="shared" si="34"/>
        <v>-1.3000164964963501</v>
      </c>
      <c r="T111" s="15">
        <f t="shared" si="35"/>
        <v>-100</v>
      </c>
      <c r="U111" s="15">
        <v>0.54560537903174167</v>
      </c>
      <c r="V111" s="15">
        <v>0</v>
      </c>
      <c r="W111" s="15">
        <f t="shared" si="36"/>
        <v>-0.54560537903174167</v>
      </c>
      <c r="X111" s="16">
        <f t="shared" si="29"/>
        <v>-100</v>
      </c>
      <c r="Y111" s="13">
        <v>1.3</v>
      </c>
      <c r="Z111" s="13">
        <v>174.62</v>
      </c>
      <c r="AA111" s="13">
        <v>0</v>
      </c>
      <c r="AB111" s="13">
        <v>228.23</v>
      </c>
      <c r="AC111" s="53">
        <f t="shared" si="37"/>
        <v>8.7309999999999999E-2</v>
      </c>
      <c r="AD111" s="53">
        <f t="shared" si="31"/>
        <v>0</v>
      </c>
      <c r="AE111" s="53">
        <f t="shared" si="38"/>
        <v>-8.7309999999999999E-2</v>
      </c>
      <c r="AF111" s="53">
        <f t="shared" si="39"/>
        <v>-100</v>
      </c>
      <c r="AG111" s="44">
        <v>221112</v>
      </c>
      <c r="AH111" s="15" t="s">
        <v>682</v>
      </c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</row>
    <row r="112" spans="1:46" ht="26.1" customHeight="1" x14ac:dyDescent="0.25">
      <c r="A112" s="39" t="s">
        <v>245</v>
      </c>
      <c r="B112" s="13" t="s">
        <v>260</v>
      </c>
      <c r="C112" s="13">
        <v>34023</v>
      </c>
      <c r="D112" s="13" t="s">
        <v>252</v>
      </c>
      <c r="E112" s="13">
        <v>18940</v>
      </c>
      <c r="F112" s="13" t="s">
        <v>271</v>
      </c>
      <c r="G112" s="13" t="s">
        <v>246</v>
      </c>
      <c r="H112" s="13" t="s">
        <v>148</v>
      </c>
      <c r="I112" s="4">
        <v>57839</v>
      </c>
      <c r="J112" s="4">
        <v>1</v>
      </c>
      <c r="K112" s="14" t="s">
        <v>35</v>
      </c>
      <c r="L112" s="15" t="s">
        <v>680</v>
      </c>
      <c r="M112" s="68"/>
      <c r="N112" s="61">
        <v>1991.75</v>
      </c>
      <c r="O112" s="65">
        <f t="shared" si="32"/>
        <v>0</v>
      </c>
      <c r="P112" s="65">
        <f t="shared" si="33"/>
        <v>0.90206068840579712</v>
      </c>
      <c r="Q112" s="15">
        <v>0</v>
      </c>
      <c r="R112" s="15">
        <v>239.30401259999999</v>
      </c>
      <c r="S112" s="15">
        <f t="shared" si="34"/>
        <v>239.30401259999999</v>
      </c>
      <c r="T112" s="15" t="str">
        <f t="shared" si="35"/>
        <v>0.00</v>
      </c>
      <c r="U112" s="15">
        <v>0</v>
      </c>
      <c r="V112" s="15">
        <v>68.657413410000004</v>
      </c>
      <c r="W112" s="15">
        <f t="shared" si="36"/>
        <v>68.657413410000004</v>
      </c>
      <c r="X112" s="16" t="str">
        <f t="shared" si="29"/>
        <v>0</v>
      </c>
      <c r="Y112" s="13"/>
      <c r="Z112" s="13"/>
      <c r="AA112" s="13"/>
      <c r="AB112" s="13"/>
      <c r="AC112" s="53">
        <f t="shared" si="37"/>
        <v>0</v>
      </c>
      <c r="AD112" s="53">
        <f>IFERROR((((V112)/N112)*24),"0.00")</f>
        <v>0.82730157993724118</v>
      </c>
      <c r="AE112" s="53">
        <f t="shared" si="38"/>
        <v>0.82730157993724118</v>
      </c>
      <c r="AF112" s="53" t="str">
        <f t="shared" si="39"/>
        <v>0.00</v>
      </c>
      <c r="AG112" s="44" t="s">
        <v>681</v>
      </c>
      <c r="AH112" s="15" t="s">
        <v>683</v>
      </c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</row>
    <row r="113" spans="1:46" ht="26.1" customHeight="1" x14ac:dyDescent="0.25">
      <c r="A113" s="39" t="s">
        <v>245</v>
      </c>
      <c r="B113" s="13" t="s">
        <v>260</v>
      </c>
      <c r="C113" s="13">
        <v>34023</v>
      </c>
      <c r="D113" s="13" t="s">
        <v>252</v>
      </c>
      <c r="E113" s="13">
        <v>18940</v>
      </c>
      <c r="F113" s="13" t="s">
        <v>271</v>
      </c>
      <c r="G113" s="13" t="s">
        <v>246</v>
      </c>
      <c r="H113" s="13" t="s">
        <v>149</v>
      </c>
      <c r="I113" s="4">
        <v>57839</v>
      </c>
      <c r="J113" s="4">
        <v>2</v>
      </c>
      <c r="K113" s="14" t="s">
        <v>35</v>
      </c>
      <c r="L113" s="15" t="s">
        <v>680</v>
      </c>
      <c r="M113" s="68"/>
      <c r="N113" s="61">
        <v>2019.16</v>
      </c>
      <c r="O113" s="65">
        <f t="shared" si="32"/>
        <v>0</v>
      </c>
      <c r="P113" s="65">
        <f t="shared" si="33"/>
        <v>0.91447463768115944</v>
      </c>
      <c r="Q113" s="15">
        <v>0</v>
      </c>
      <c r="R113" s="15">
        <v>235.1308569</v>
      </c>
      <c r="S113" s="15">
        <f t="shared" si="34"/>
        <v>235.1308569</v>
      </c>
      <c r="T113" s="15" t="str">
        <f t="shared" si="35"/>
        <v>0.00</v>
      </c>
      <c r="U113" s="15">
        <v>0</v>
      </c>
      <c r="V113" s="15">
        <v>68.460824180000003</v>
      </c>
      <c r="W113" s="15">
        <f t="shared" si="36"/>
        <v>68.460824180000003</v>
      </c>
      <c r="X113" s="16" t="str">
        <f t="shared" si="29"/>
        <v>0</v>
      </c>
      <c r="Y113" s="13"/>
      <c r="Z113" s="13"/>
      <c r="AA113" s="13"/>
      <c r="AB113" s="13"/>
      <c r="AC113" s="53">
        <f t="shared" si="37"/>
        <v>0</v>
      </c>
      <c r="AD113" s="53">
        <f>IFERROR((((V113)/N113)*24),"0.00")</f>
        <v>0.81373431541829278</v>
      </c>
      <c r="AE113" s="53">
        <f t="shared" si="38"/>
        <v>0.81373431541829278</v>
      </c>
      <c r="AF113" s="53" t="str">
        <f t="shared" si="39"/>
        <v>0.00</v>
      </c>
      <c r="AG113" s="44" t="s">
        <v>681</v>
      </c>
      <c r="AH113" s="15" t="s">
        <v>683</v>
      </c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</row>
    <row r="114" spans="1:46" x14ac:dyDescent="0.25">
      <c r="A114" s="41"/>
      <c r="K114" s="21"/>
      <c r="AC114" s="55"/>
      <c r="AD114" s="53"/>
    </row>
    <row r="115" spans="1:46" s="91" customFormat="1" x14ac:dyDescent="0.25">
      <c r="A115" s="92" t="s">
        <v>675</v>
      </c>
      <c r="L115" s="93"/>
      <c r="M115" s="58">
        <f>SUBTOTAL(9,M8:M114)</f>
        <v>52121.43</v>
      </c>
      <c r="N115" s="58">
        <f>SUBTOTAL(9,N8:N114)</f>
        <v>75782.099999999977</v>
      </c>
      <c r="Q115" s="58">
        <f>SUBTOTAL(9,Q8:Q114)</f>
        <v>1329.0309581547031</v>
      </c>
      <c r="R115" s="58">
        <f>SUBTOTAL(9,R8:R114)</f>
        <v>1953.2356903589996</v>
      </c>
      <c r="S115" s="58">
        <f>SUBTOTAL(9,S8:S114)</f>
        <v>624.20473220429722</v>
      </c>
      <c r="T115" s="94">
        <f>IFERROR(((R115-Q115)/Q115)*100,"NA")</f>
        <v>46.966906856028054</v>
      </c>
      <c r="U115" s="58">
        <f>SUBTOTAL(9,U8:U114)</f>
        <v>592.82132714045736</v>
      </c>
      <c r="V115" s="58">
        <f>SUBTOTAL(9,V8:V114)</f>
        <v>707.0514913510001</v>
      </c>
      <c r="W115" s="58">
        <f>SUBTOTAL(9,W8:W114)</f>
        <v>114.23016421054233</v>
      </c>
      <c r="X115" s="94">
        <f t="shared" ref="X115" si="40">IFERROR(((V115-U115)/U115)*100,"NA")</f>
        <v>19.268902615488756</v>
      </c>
      <c r="Y115" s="58">
        <f t="shared" ref="Y115:AE115" si="41">SUBTOTAL(9,Y8:Y114)</f>
        <v>1103.22</v>
      </c>
      <c r="Z115" s="58">
        <f t="shared" si="41"/>
        <v>71647.719999999972</v>
      </c>
      <c r="AA115" s="58">
        <f t="shared" si="41"/>
        <v>0</v>
      </c>
      <c r="AB115" s="58">
        <f t="shared" si="41"/>
        <v>31985.350000000002</v>
      </c>
      <c r="AC115" s="58">
        <f t="shared" si="41"/>
        <v>35.823859999999996</v>
      </c>
      <c r="AD115" s="71">
        <f t="shared" si="41"/>
        <v>19.301466596554338</v>
      </c>
      <c r="AE115" s="58">
        <f t="shared" si="41"/>
        <v>-16.522393403445655</v>
      </c>
      <c r="AF115" s="94">
        <f>IFERROR(((AD115-AC115)/AC115)*100,"NA")</f>
        <v>-46.12119800447428</v>
      </c>
      <c r="AG115" s="93"/>
      <c r="AH115" s="93"/>
    </row>
  </sheetData>
  <sortState xmlns:xlrd2="http://schemas.microsoft.com/office/spreadsheetml/2017/richdata2" ref="A8:AT113">
    <sortCondition ref="A8:A113"/>
    <sortCondition ref="F8:F113"/>
  </sortState>
  <printOptions gridLines="1"/>
  <pageMargins left="0.2" right="0.2" top="0.25" bottom="0" header="0.3" footer="0.3"/>
  <pageSetup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E113"/>
  <sheetViews>
    <sheetView zoomScaleNormal="100" workbookViewId="0">
      <pane ySplit="7" topLeftCell="A8" activePane="bottomLeft" state="frozen"/>
      <selection pane="bottomLeft" activeCell="A8" sqref="A8"/>
    </sheetView>
  </sheetViews>
  <sheetFormatPr defaultColWidth="9.140625" defaultRowHeight="15" x14ac:dyDescent="0.25"/>
  <cols>
    <col min="1" max="1" width="10.42578125" style="22" customWidth="1"/>
    <col min="2" max="2" width="10.85546875" style="22" customWidth="1"/>
    <col min="3" max="3" width="7.28515625" style="22" customWidth="1"/>
    <col min="4" max="4" width="7.5703125" style="22" customWidth="1"/>
    <col min="5" max="6" width="8.42578125" style="21" customWidth="1"/>
    <col min="7" max="7" width="9.42578125" style="21" customWidth="1"/>
    <col min="8" max="8" width="10.28515625" style="21" customWidth="1"/>
    <col min="9" max="9" width="9.7109375" style="21" customWidth="1"/>
    <col min="10" max="11" width="9.42578125" style="21" customWidth="1"/>
    <col min="12" max="12" width="9.7109375" style="22" customWidth="1"/>
    <col min="13" max="13" width="10.42578125" style="26" customWidth="1"/>
    <col min="14" max="14" width="11.28515625" style="26" customWidth="1"/>
    <col min="15" max="15" width="10.5703125" style="26" customWidth="1"/>
    <col min="16" max="16" width="10.85546875" style="26" customWidth="1"/>
    <col min="17" max="17" width="10.7109375" style="56" customWidth="1"/>
    <col min="18" max="18" width="19.85546875" style="56" customWidth="1"/>
    <col min="19" max="19" width="9.5703125" style="54" customWidth="1"/>
    <col min="20" max="16384" width="9.140625" style="21"/>
  </cols>
  <sheetData>
    <row r="1" spans="1:31" x14ac:dyDescent="0.25">
      <c r="A1" s="37" t="s">
        <v>722</v>
      </c>
      <c r="B1" s="4"/>
      <c r="D1" s="4"/>
      <c r="E1" s="4"/>
      <c r="F1" s="5"/>
      <c r="G1" s="5"/>
      <c r="H1" s="4"/>
      <c r="I1" s="4"/>
      <c r="J1" s="7"/>
      <c r="K1" s="7"/>
      <c r="L1" s="5"/>
      <c r="M1" s="5"/>
      <c r="N1" s="5"/>
      <c r="O1" s="4"/>
      <c r="P1" s="7"/>
      <c r="Q1" s="51"/>
      <c r="R1" s="51"/>
      <c r="S1" s="51"/>
      <c r="T1" s="4"/>
      <c r="U1" s="4"/>
      <c r="V1" s="3"/>
      <c r="W1" s="3"/>
      <c r="X1" s="7"/>
      <c r="Y1" s="7"/>
      <c r="Z1" s="3"/>
    </row>
    <row r="2" spans="1:31" s="1" customFormat="1" ht="13.5" customHeight="1" x14ac:dyDescent="0.25">
      <c r="A2" s="37" t="s">
        <v>713</v>
      </c>
      <c r="B2" s="4"/>
      <c r="D2" s="4"/>
      <c r="E2" s="4"/>
      <c r="F2" s="5"/>
      <c r="G2" s="5"/>
      <c r="H2" s="4"/>
      <c r="I2" s="4"/>
      <c r="J2" s="3"/>
      <c r="K2" s="3"/>
      <c r="L2" s="5"/>
      <c r="M2" s="5"/>
      <c r="N2" s="5"/>
      <c r="O2" s="4"/>
      <c r="P2" s="3"/>
      <c r="Q2" s="52"/>
      <c r="R2" s="52"/>
      <c r="S2" s="52"/>
      <c r="T2" s="4"/>
      <c r="U2" s="4"/>
      <c r="V2" s="3"/>
      <c r="W2" s="3"/>
      <c r="X2" s="3"/>
      <c r="Y2" s="3"/>
      <c r="Z2" s="3"/>
    </row>
    <row r="3" spans="1:31" s="1" customFormat="1" ht="13.5" customHeight="1" x14ac:dyDescent="0.25">
      <c r="A3" s="43" t="s">
        <v>247</v>
      </c>
      <c r="B3" s="4"/>
      <c r="D3" s="4"/>
      <c r="E3" s="4"/>
      <c r="F3" s="5"/>
      <c r="G3" s="5"/>
      <c r="H3" s="4"/>
      <c r="I3" s="4"/>
      <c r="J3" s="3"/>
      <c r="K3" s="3"/>
      <c r="L3" s="5"/>
      <c r="M3" s="5"/>
      <c r="N3" s="5"/>
      <c r="O3" s="4"/>
      <c r="P3" s="3"/>
      <c r="Q3" s="52"/>
      <c r="R3" s="52"/>
      <c r="S3" s="52"/>
      <c r="T3" s="4"/>
      <c r="U3" s="4"/>
      <c r="V3" s="3"/>
      <c r="W3" s="3"/>
      <c r="X3" s="3"/>
      <c r="Y3" s="3"/>
      <c r="Z3" s="3"/>
    </row>
    <row r="4" spans="1:31" s="5" customFormat="1" ht="45" x14ac:dyDescent="0.25">
      <c r="B4" s="4"/>
      <c r="D4" s="4"/>
      <c r="E4" s="1" t="s">
        <v>659</v>
      </c>
      <c r="F4" s="1" t="s">
        <v>659</v>
      </c>
      <c r="G4" s="1" t="s">
        <v>659</v>
      </c>
      <c r="H4" s="1" t="s">
        <v>659</v>
      </c>
      <c r="I4" s="1" t="s">
        <v>659</v>
      </c>
      <c r="J4" s="1" t="s">
        <v>659</v>
      </c>
      <c r="K4" s="1" t="s">
        <v>659</v>
      </c>
      <c r="L4" s="3" t="s">
        <v>659</v>
      </c>
      <c r="M4" s="3" t="s">
        <v>660</v>
      </c>
      <c r="N4" s="3" t="s">
        <v>660</v>
      </c>
      <c r="O4" s="3" t="s">
        <v>660</v>
      </c>
      <c r="P4" s="3" t="s">
        <v>660</v>
      </c>
      <c r="Q4" s="52" t="s">
        <v>660</v>
      </c>
      <c r="R4" s="52" t="s">
        <v>662</v>
      </c>
      <c r="S4" s="52" t="s">
        <v>662</v>
      </c>
      <c r="V4" s="4"/>
      <c r="W4" s="4"/>
      <c r="X4" s="4"/>
      <c r="Y4" s="4"/>
    </row>
    <row r="5" spans="1:31" s="5" customFormat="1" ht="30" x14ac:dyDescent="0.25">
      <c r="A5" s="4"/>
      <c r="B5" s="4"/>
      <c r="C5" s="4"/>
      <c r="D5" s="4"/>
      <c r="E5" s="1">
        <v>2011</v>
      </c>
      <c r="F5" s="1">
        <v>2017</v>
      </c>
      <c r="G5" s="1" t="s">
        <v>671</v>
      </c>
      <c r="H5" s="1" t="s">
        <v>671</v>
      </c>
      <c r="I5" s="1">
        <v>2011</v>
      </c>
      <c r="J5" s="1">
        <v>2017</v>
      </c>
      <c r="K5" s="1" t="s">
        <v>671</v>
      </c>
      <c r="L5" s="1" t="s">
        <v>671</v>
      </c>
      <c r="M5" s="3">
        <v>2011</v>
      </c>
      <c r="N5" s="3">
        <v>2011</v>
      </c>
      <c r="O5" s="3">
        <v>2011</v>
      </c>
      <c r="P5" s="3">
        <v>2011</v>
      </c>
      <c r="Q5" s="52">
        <v>2011</v>
      </c>
      <c r="R5" s="52">
        <v>2017</v>
      </c>
      <c r="S5" s="52" t="s">
        <v>671</v>
      </c>
    </row>
    <row r="6" spans="1:31" s="5" customFormat="1" ht="27.95" customHeight="1" x14ac:dyDescent="0.25">
      <c r="A6" s="3" t="s">
        <v>248</v>
      </c>
      <c r="B6" s="3" t="s">
        <v>49</v>
      </c>
      <c r="C6" s="3" t="s">
        <v>249</v>
      </c>
      <c r="D6" s="3" t="s">
        <v>268</v>
      </c>
      <c r="E6" s="1" t="s">
        <v>663</v>
      </c>
      <c r="F6" s="1" t="s">
        <v>663</v>
      </c>
      <c r="G6" s="1" t="s">
        <v>664</v>
      </c>
      <c r="H6" s="1" t="s">
        <v>665</v>
      </c>
      <c r="I6" s="1" t="s">
        <v>666</v>
      </c>
      <c r="J6" s="1" t="s">
        <v>666</v>
      </c>
      <c r="K6" s="1" t="s">
        <v>664</v>
      </c>
      <c r="L6" s="3" t="s">
        <v>667</v>
      </c>
      <c r="M6" s="3" t="s">
        <v>653</v>
      </c>
      <c r="N6" s="3" t="s">
        <v>654</v>
      </c>
      <c r="O6" s="3" t="s">
        <v>655</v>
      </c>
      <c r="P6" s="3" t="s">
        <v>656</v>
      </c>
      <c r="Q6" s="52" t="s">
        <v>723</v>
      </c>
      <c r="R6" s="52" t="s">
        <v>677</v>
      </c>
      <c r="S6" s="52" t="s">
        <v>664</v>
      </c>
    </row>
    <row r="7" spans="1:31" s="5" customFormat="1" ht="13.5" customHeight="1" x14ac:dyDescent="0.25">
      <c r="A7" s="3"/>
      <c r="B7" s="3"/>
      <c r="C7" s="3"/>
      <c r="D7" s="1"/>
      <c r="E7" s="1" t="s">
        <v>658</v>
      </c>
      <c r="F7" s="1" t="s">
        <v>658</v>
      </c>
      <c r="G7" s="1" t="s">
        <v>658</v>
      </c>
      <c r="H7" s="1" t="s">
        <v>669</v>
      </c>
      <c r="I7" s="1" t="s">
        <v>658</v>
      </c>
      <c r="J7" s="1" t="s">
        <v>658</v>
      </c>
      <c r="K7" s="1" t="s">
        <v>658</v>
      </c>
      <c r="L7" s="3" t="s">
        <v>669</v>
      </c>
      <c r="M7" s="3" t="s">
        <v>668</v>
      </c>
      <c r="N7" s="3" t="s">
        <v>657</v>
      </c>
      <c r="O7" s="3" t="s">
        <v>657</v>
      </c>
      <c r="P7" s="3" t="s">
        <v>658</v>
      </c>
      <c r="Q7" s="52" t="s">
        <v>661</v>
      </c>
      <c r="R7" s="52" t="s">
        <v>661</v>
      </c>
      <c r="S7" s="52" t="s">
        <v>661</v>
      </c>
    </row>
    <row r="8" spans="1:31" x14ac:dyDescent="0.25">
      <c r="A8" s="15" t="s">
        <v>250</v>
      </c>
      <c r="B8" s="44">
        <v>34001</v>
      </c>
      <c r="C8" s="15" t="s">
        <v>251</v>
      </c>
      <c r="D8" s="15" t="s">
        <v>35</v>
      </c>
      <c r="E8" s="15">
        <v>2.2648049040005889</v>
      </c>
      <c r="F8" s="15">
        <v>0</v>
      </c>
      <c r="G8" s="15">
        <f t="shared" ref="G8:G39" si="0">F8-E8</f>
        <v>-2.2648049040005889</v>
      </c>
      <c r="H8" s="15">
        <f t="shared" ref="H8:H39" si="1">IFERROR(((F8-E8)/E8)*100,"0.00")</f>
        <v>-100</v>
      </c>
      <c r="I8" s="15">
        <v>1.8581061917111379</v>
      </c>
      <c r="J8" s="15">
        <v>0</v>
      </c>
      <c r="K8" s="15">
        <f t="shared" ref="K8:K39" si="2">J8-I8</f>
        <v>-1.8581061917111379</v>
      </c>
      <c r="L8" s="15">
        <f t="shared" ref="L8:L39" si="3">IFERROR(((J8-I8)/I8)*100,"NA")</f>
        <v>-100</v>
      </c>
      <c r="M8" s="15">
        <v>2.2599999999999998</v>
      </c>
      <c r="N8" s="15">
        <v>434.49</v>
      </c>
      <c r="O8" s="15">
        <v>0</v>
      </c>
      <c r="P8" s="15">
        <v>414.79999999999995</v>
      </c>
      <c r="Q8" s="53">
        <f t="shared" ref="Q8:Q39" si="4">N8/2000</f>
        <v>0.21724499999999999</v>
      </c>
      <c r="R8" s="53">
        <v>0</v>
      </c>
      <c r="S8" s="53">
        <f t="shared" ref="S8:S39" si="5">R8-Q8</f>
        <v>-0.21724499999999999</v>
      </c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</row>
    <row r="9" spans="1:31" x14ac:dyDescent="0.25">
      <c r="A9" s="15" t="s">
        <v>10</v>
      </c>
      <c r="B9" s="44">
        <v>34003</v>
      </c>
      <c r="C9" s="15" t="s">
        <v>252</v>
      </c>
      <c r="D9" s="15" t="s">
        <v>35</v>
      </c>
      <c r="E9" s="15">
        <v>54.109399324524418</v>
      </c>
      <c r="F9" s="15">
        <v>65.076959884999994</v>
      </c>
      <c r="G9" s="15">
        <f t="shared" si="0"/>
        <v>10.967560560475576</v>
      </c>
      <c r="H9" s="15">
        <f t="shared" si="1"/>
        <v>20.269233621864778</v>
      </c>
      <c r="I9" s="15">
        <v>16.463090609344558</v>
      </c>
      <c r="J9" s="15">
        <v>21.086128184</v>
      </c>
      <c r="K9" s="15">
        <f t="shared" si="2"/>
        <v>4.6230375746554415</v>
      </c>
      <c r="L9" s="15">
        <f t="shared" si="3"/>
        <v>28.081225356503687</v>
      </c>
      <c r="M9" s="15">
        <v>54.140000000000008</v>
      </c>
      <c r="N9" s="15">
        <v>1460.35</v>
      </c>
      <c r="O9" s="15">
        <v>0</v>
      </c>
      <c r="P9" s="15">
        <v>2334.3200000000002</v>
      </c>
      <c r="Q9" s="53">
        <f t="shared" si="4"/>
        <v>0.73017499999999991</v>
      </c>
      <c r="R9" s="53">
        <v>0.68753357813624905</v>
      </c>
      <c r="S9" s="53">
        <f t="shared" si="5"/>
        <v>-4.2641421863750861E-2</v>
      </c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</row>
    <row r="10" spans="1:31" x14ac:dyDescent="0.25">
      <c r="A10" s="15" t="s">
        <v>253</v>
      </c>
      <c r="B10" s="44">
        <v>34005</v>
      </c>
      <c r="C10" s="15" t="s">
        <v>251</v>
      </c>
      <c r="D10" s="15" t="s">
        <v>35</v>
      </c>
      <c r="E10" s="15">
        <v>41.71309940256711</v>
      </c>
      <c r="F10" s="15">
        <v>30.892649853999998</v>
      </c>
      <c r="G10" s="15">
        <f t="shared" si="0"/>
        <v>-10.820449548567112</v>
      </c>
      <c r="H10" s="15">
        <f t="shared" si="1"/>
        <v>-25.94017156131342</v>
      </c>
      <c r="I10" s="15">
        <v>21.928655788317148</v>
      </c>
      <c r="J10" s="15">
        <v>16.327735883999999</v>
      </c>
      <c r="K10" s="15">
        <f t="shared" si="2"/>
        <v>-5.6009199043171485</v>
      </c>
      <c r="L10" s="15">
        <f t="shared" si="3"/>
        <v>-25.541556027803271</v>
      </c>
      <c r="M10" s="15">
        <v>41.72999999999999</v>
      </c>
      <c r="N10" s="15">
        <v>2881.3</v>
      </c>
      <c r="O10" s="15">
        <v>0</v>
      </c>
      <c r="P10" s="15">
        <v>478.36</v>
      </c>
      <c r="Q10" s="53">
        <f t="shared" si="4"/>
        <v>1.44065</v>
      </c>
      <c r="R10" s="53">
        <v>0.22871342029781472</v>
      </c>
      <c r="S10" s="53">
        <f t="shared" si="5"/>
        <v>-1.2119365797021853</v>
      </c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</row>
    <row r="11" spans="1:31" x14ac:dyDescent="0.25">
      <c r="A11" s="15" t="s">
        <v>254</v>
      </c>
      <c r="B11" s="44">
        <v>34007</v>
      </c>
      <c r="C11" s="15" t="s">
        <v>251</v>
      </c>
      <c r="D11" s="15" t="s">
        <v>35</v>
      </c>
      <c r="E11" s="15">
        <v>0.83692891051428298</v>
      </c>
      <c r="F11" s="15">
        <v>1.033838695</v>
      </c>
      <c r="G11" s="15">
        <f t="shared" si="0"/>
        <v>0.19690978448571705</v>
      </c>
      <c r="H11" s="15">
        <f t="shared" si="1"/>
        <v>23.527659519458862</v>
      </c>
      <c r="I11" s="15">
        <v>0.48785896482877017</v>
      </c>
      <c r="J11" s="15">
        <v>0.60282755300000002</v>
      </c>
      <c r="K11" s="15">
        <f t="shared" si="2"/>
        <v>0.11496858817122985</v>
      </c>
      <c r="L11" s="15">
        <f t="shared" si="3"/>
        <v>23.565947632341199</v>
      </c>
      <c r="M11" s="15">
        <v>0.84</v>
      </c>
      <c r="N11" s="15">
        <v>10.36</v>
      </c>
      <c r="O11" s="15">
        <v>0</v>
      </c>
      <c r="P11" s="15">
        <v>1.63</v>
      </c>
      <c r="Q11" s="53">
        <f t="shared" si="4"/>
        <v>5.1799999999999997E-3</v>
      </c>
      <c r="R11" s="53">
        <v>6.4007160873552739E-3</v>
      </c>
      <c r="S11" s="53">
        <f t="shared" si="5"/>
        <v>1.2207160873552742E-3</v>
      </c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</row>
    <row r="12" spans="1:31" x14ac:dyDescent="0.25">
      <c r="A12" s="15" t="s">
        <v>255</v>
      </c>
      <c r="B12" s="44">
        <v>34009</v>
      </c>
      <c r="C12" s="15" t="s">
        <v>251</v>
      </c>
      <c r="D12" s="15" t="s">
        <v>35</v>
      </c>
      <c r="E12" s="15">
        <v>28.317382817860342</v>
      </c>
      <c r="F12" s="15">
        <v>18.673474946999999</v>
      </c>
      <c r="G12" s="15">
        <f t="shared" si="0"/>
        <v>-9.6439078708603425</v>
      </c>
      <c r="H12" s="15">
        <f t="shared" si="1"/>
        <v>-34.056494319728365</v>
      </c>
      <c r="I12" s="15">
        <v>20.417316658258816</v>
      </c>
      <c r="J12" s="15">
        <v>11.786983705000001</v>
      </c>
      <c r="K12" s="15">
        <f t="shared" si="2"/>
        <v>-8.6303329532588151</v>
      </c>
      <c r="L12" s="15">
        <f t="shared" si="3"/>
        <v>-42.269672835621328</v>
      </c>
      <c r="M12" s="15">
        <v>28.320000000000004</v>
      </c>
      <c r="N12" s="15">
        <v>2005.05</v>
      </c>
      <c r="O12" s="15">
        <v>0</v>
      </c>
      <c r="P12" s="15">
        <v>522.96</v>
      </c>
      <c r="Q12" s="53">
        <f t="shared" si="4"/>
        <v>1.0025249999999999</v>
      </c>
      <c r="R12" s="53">
        <v>0.56882003813886406</v>
      </c>
      <c r="S12" s="53">
        <f t="shared" si="5"/>
        <v>-0.43370496186113583</v>
      </c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</row>
    <row r="13" spans="1:31" ht="25.5" x14ac:dyDescent="0.25">
      <c r="A13" s="15" t="s">
        <v>24</v>
      </c>
      <c r="B13" s="44">
        <v>34011</v>
      </c>
      <c r="C13" s="15" t="s">
        <v>251</v>
      </c>
      <c r="D13" s="15" t="s">
        <v>35</v>
      </c>
      <c r="E13" s="15">
        <v>52.083334060059734</v>
      </c>
      <c r="F13" s="15">
        <v>42.261251592999997</v>
      </c>
      <c r="G13" s="15">
        <f t="shared" si="0"/>
        <v>-9.8220824670597366</v>
      </c>
      <c r="H13" s="15">
        <f t="shared" si="1"/>
        <v>-18.858398073620698</v>
      </c>
      <c r="I13" s="15">
        <v>26.690600966833337</v>
      </c>
      <c r="J13" s="15">
        <v>19.484791384999998</v>
      </c>
      <c r="K13" s="15">
        <f t="shared" si="2"/>
        <v>-7.2058095818333392</v>
      </c>
      <c r="L13" s="15">
        <f t="shared" si="3"/>
        <v>-26.997554647748572</v>
      </c>
      <c r="M13" s="15">
        <v>52.09</v>
      </c>
      <c r="N13" s="15">
        <v>3388.41</v>
      </c>
      <c r="O13" s="15">
        <v>0</v>
      </c>
      <c r="P13" s="15">
        <v>1728.5900000000001</v>
      </c>
      <c r="Q13" s="53">
        <f t="shared" si="4"/>
        <v>1.694205</v>
      </c>
      <c r="R13" s="53">
        <v>1.2040051748256817</v>
      </c>
      <c r="S13" s="53">
        <f t="shared" si="5"/>
        <v>-0.49019982517431826</v>
      </c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</row>
    <row r="14" spans="1:31" x14ac:dyDescent="0.25">
      <c r="A14" s="15" t="s">
        <v>31</v>
      </c>
      <c r="B14" s="44">
        <v>34013</v>
      </c>
      <c r="C14" s="15" t="s">
        <v>252</v>
      </c>
      <c r="D14" s="15" t="s">
        <v>35</v>
      </c>
      <c r="E14" s="15">
        <v>306.87089444996883</v>
      </c>
      <c r="F14" s="15">
        <v>429.92860944500001</v>
      </c>
      <c r="G14" s="15">
        <f t="shared" si="0"/>
        <v>123.05771499503118</v>
      </c>
      <c r="H14" s="15">
        <f t="shared" si="1"/>
        <v>40.100810217142993</v>
      </c>
      <c r="I14" s="15">
        <v>126.97557994758478</v>
      </c>
      <c r="J14" s="15">
        <v>123.54773805799999</v>
      </c>
      <c r="K14" s="15">
        <f t="shared" si="2"/>
        <v>-3.4278418895847835</v>
      </c>
      <c r="L14" s="15">
        <f t="shared" si="3"/>
        <v>-2.6996071929734748</v>
      </c>
      <c r="M14" s="15">
        <v>306.92</v>
      </c>
      <c r="N14" s="15">
        <v>21639.599999999999</v>
      </c>
      <c r="O14" s="15">
        <v>0</v>
      </c>
      <c r="P14" s="15">
        <v>7255.3099999999995</v>
      </c>
      <c r="Q14" s="53">
        <f t="shared" si="4"/>
        <v>10.819799999999999</v>
      </c>
      <c r="R14" s="53">
        <v>1.4327784540492454</v>
      </c>
      <c r="S14" s="53">
        <f t="shared" si="5"/>
        <v>-9.3870215459507538</v>
      </c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</row>
    <row r="15" spans="1:31" x14ac:dyDescent="0.25">
      <c r="A15" s="15" t="s">
        <v>256</v>
      </c>
      <c r="B15" s="44">
        <v>34015</v>
      </c>
      <c r="C15" s="15" t="s">
        <v>251</v>
      </c>
      <c r="D15" s="15" t="s">
        <v>35</v>
      </c>
      <c r="E15" s="15">
        <v>306.9940823526004</v>
      </c>
      <c r="F15" s="15">
        <v>659.56508535800003</v>
      </c>
      <c r="G15" s="15">
        <f t="shared" si="0"/>
        <v>352.57100300539963</v>
      </c>
      <c r="H15" s="15">
        <f t="shared" si="1"/>
        <v>114.84618866380998</v>
      </c>
      <c r="I15" s="15">
        <v>137.72485531993806</v>
      </c>
      <c r="J15" s="15">
        <v>216.95926837800002</v>
      </c>
      <c r="K15" s="15">
        <f t="shared" si="2"/>
        <v>79.234413058061961</v>
      </c>
      <c r="L15" s="15">
        <f t="shared" si="3"/>
        <v>57.530946664636943</v>
      </c>
      <c r="M15" s="15">
        <v>307.04000000000002</v>
      </c>
      <c r="N15" s="15">
        <v>2492.8200000000002</v>
      </c>
      <c r="O15" s="15">
        <v>0</v>
      </c>
      <c r="P15" s="15">
        <v>2187.25</v>
      </c>
      <c r="Q15" s="53">
        <f t="shared" si="4"/>
        <v>1.24641</v>
      </c>
      <c r="R15" s="53">
        <v>2.129827097005216</v>
      </c>
      <c r="S15" s="53">
        <f t="shared" si="5"/>
        <v>0.88341709700521598</v>
      </c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</row>
    <row r="16" spans="1:31" x14ac:dyDescent="0.25">
      <c r="A16" s="15" t="s">
        <v>257</v>
      </c>
      <c r="B16" s="44">
        <v>34017</v>
      </c>
      <c r="C16" s="15" t="s">
        <v>252</v>
      </c>
      <c r="D16" s="15" t="s">
        <v>35</v>
      </c>
      <c r="E16" s="15">
        <v>243.66354542841742</v>
      </c>
      <c r="F16" s="15">
        <v>251.88640948499994</v>
      </c>
      <c r="G16" s="15">
        <f t="shared" si="0"/>
        <v>8.2228640565825231</v>
      </c>
      <c r="H16" s="15">
        <f t="shared" si="1"/>
        <v>3.3746796395516645</v>
      </c>
      <c r="I16" s="15">
        <v>99.508886903528108</v>
      </c>
      <c r="J16" s="15">
        <v>116.40392136699997</v>
      </c>
      <c r="K16" s="15">
        <f t="shared" si="2"/>
        <v>16.895034463471859</v>
      </c>
      <c r="L16" s="15">
        <f t="shared" si="3"/>
        <v>16.978417696352345</v>
      </c>
      <c r="M16" s="15">
        <v>244.11</v>
      </c>
      <c r="N16" s="15">
        <v>12313.68</v>
      </c>
      <c r="O16" s="15">
        <v>0</v>
      </c>
      <c r="P16" s="15">
        <v>6908.83</v>
      </c>
      <c r="Q16" s="53">
        <f t="shared" si="4"/>
        <v>6.1568399999999999</v>
      </c>
      <c r="R16" s="53">
        <v>3.2123577965475603</v>
      </c>
      <c r="S16" s="53">
        <f t="shared" si="5"/>
        <v>-2.9444822034524396</v>
      </c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</row>
    <row r="17" spans="1:31" x14ac:dyDescent="0.25">
      <c r="A17" s="15" t="s">
        <v>258</v>
      </c>
      <c r="B17" s="44">
        <v>34019</v>
      </c>
      <c r="C17" s="15" t="s">
        <v>252</v>
      </c>
      <c r="D17" s="15" t="s">
        <v>35</v>
      </c>
      <c r="E17" s="15">
        <v>10.730056671220959</v>
      </c>
      <c r="F17" s="15">
        <v>36.494549855000002</v>
      </c>
      <c r="G17" s="15">
        <f t="shared" si="0"/>
        <v>25.764493183779045</v>
      </c>
      <c r="H17" s="15">
        <f t="shared" si="1"/>
        <v>240.11516409677392</v>
      </c>
      <c r="I17" s="15">
        <v>9.4008838988710597</v>
      </c>
      <c r="J17" s="15">
        <v>33.013854252000002</v>
      </c>
      <c r="K17" s="15">
        <f t="shared" si="2"/>
        <v>23.612970353128944</v>
      </c>
      <c r="L17" s="15">
        <f t="shared" si="3"/>
        <v>251.17819353097849</v>
      </c>
      <c r="M17" s="15">
        <v>10.73</v>
      </c>
      <c r="N17" s="15">
        <v>2399.41</v>
      </c>
      <c r="O17" s="15">
        <v>0</v>
      </c>
      <c r="P17" s="15">
        <v>371.51</v>
      </c>
      <c r="Q17" s="53">
        <f t="shared" si="4"/>
        <v>1.199705</v>
      </c>
      <c r="R17" s="53">
        <v>2.7120905146404959</v>
      </c>
      <c r="S17" s="53">
        <f t="shared" si="5"/>
        <v>1.5123855146404959</v>
      </c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</row>
    <row r="18" spans="1:31" x14ac:dyDescent="0.25">
      <c r="A18" s="15" t="s">
        <v>259</v>
      </c>
      <c r="B18" s="44">
        <v>34021</v>
      </c>
      <c r="C18" s="15" t="s">
        <v>251</v>
      </c>
      <c r="D18" s="15" t="s">
        <v>35</v>
      </c>
      <c r="E18" s="15">
        <v>41.464815762519699</v>
      </c>
      <c r="F18" s="15">
        <v>20.723439490000001</v>
      </c>
      <c r="G18" s="15">
        <f t="shared" si="0"/>
        <v>-20.741376272519698</v>
      </c>
      <c r="H18" s="15">
        <f t="shared" si="1"/>
        <v>-50.021628918626369</v>
      </c>
      <c r="I18" s="15">
        <v>24.831917862373949</v>
      </c>
      <c r="J18" s="15">
        <v>12.053814861999999</v>
      </c>
      <c r="K18" s="15">
        <f t="shared" si="2"/>
        <v>-12.77810300037395</v>
      </c>
      <c r="L18" s="15">
        <f t="shared" si="3"/>
        <v>-51.458381391216292</v>
      </c>
      <c r="M18" s="15">
        <v>41.45</v>
      </c>
      <c r="N18" s="15">
        <v>1168</v>
      </c>
      <c r="O18" s="15">
        <v>0</v>
      </c>
      <c r="P18" s="15">
        <v>713.13</v>
      </c>
      <c r="Q18" s="53">
        <f t="shared" si="4"/>
        <v>0.58399999999999996</v>
      </c>
      <c r="R18" s="53">
        <v>0.19651758658496155</v>
      </c>
      <c r="S18" s="53">
        <f t="shared" si="5"/>
        <v>-0.38748241341503842</v>
      </c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</row>
    <row r="19" spans="1:31" x14ac:dyDescent="0.25">
      <c r="A19" s="15" t="s">
        <v>260</v>
      </c>
      <c r="B19" s="44">
        <v>34023</v>
      </c>
      <c r="C19" s="15" t="s">
        <v>252</v>
      </c>
      <c r="D19" s="15" t="s">
        <v>35</v>
      </c>
      <c r="E19" s="15">
        <v>555.00657888127284</v>
      </c>
      <c r="F19" s="15">
        <v>1005.7182609070001</v>
      </c>
      <c r="G19" s="15">
        <f t="shared" si="0"/>
        <v>450.71168202572721</v>
      </c>
      <c r="H19" s="15">
        <f t="shared" si="1"/>
        <v>81.208349445915957</v>
      </c>
      <c r="I19" s="15">
        <v>290.97272534375134</v>
      </c>
      <c r="J19" s="15">
        <v>361.28522170700001</v>
      </c>
      <c r="K19" s="15">
        <f t="shared" si="2"/>
        <v>70.31249636324867</v>
      </c>
      <c r="L19" s="15">
        <f t="shared" si="3"/>
        <v>24.164634771242703</v>
      </c>
      <c r="M19" s="15">
        <v>328.69</v>
      </c>
      <c r="N19" s="15">
        <v>31819.330000000009</v>
      </c>
      <c r="O19" s="15">
        <v>0</v>
      </c>
      <c r="P19" s="15">
        <v>12347.590000000002</v>
      </c>
      <c r="Q19" s="53">
        <f t="shared" si="4"/>
        <v>15.909665000000004</v>
      </c>
      <c r="R19" s="53">
        <v>10.193703656320384</v>
      </c>
      <c r="S19" s="53">
        <f t="shared" si="5"/>
        <v>-5.7159613436796199</v>
      </c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</row>
    <row r="20" spans="1:31" x14ac:dyDescent="0.25">
      <c r="A20" s="15" t="s">
        <v>261</v>
      </c>
      <c r="B20" s="44">
        <v>34029</v>
      </c>
      <c r="C20" s="15" t="s">
        <v>251</v>
      </c>
      <c r="D20" s="15" t="s">
        <v>35</v>
      </c>
      <c r="E20" s="15">
        <v>52.966425889203251</v>
      </c>
      <c r="F20" s="15">
        <v>43.421914770000001</v>
      </c>
      <c r="G20" s="15">
        <f t="shared" si="0"/>
        <v>-9.5445111192032499</v>
      </c>
      <c r="H20" s="15">
        <f t="shared" si="1"/>
        <v>-18.019926696901813</v>
      </c>
      <c r="I20" s="15">
        <v>27.925974594532441</v>
      </c>
      <c r="J20" s="15">
        <v>26.337103108999997</v>
      </c>
      <c r="K20" s="15">
        <f t="shared" si="2"/>
        <v>-1.5888714855324437</v>
      </c>
      <c r="L20" s="15">
        <f t="shared" si="3"/>
        <v>-5.6895829370392867</v>
      </c>
      <c r="M20" s="15">
        <v>52.97</v>
      </c>
      <c r="N20" s="15">
        <v>1757.6</v>
      </c>
      <c r="O20" s="15">
        <v>0</v>
      </c>
      <c r="P20" s="15">
        <v>1689.9100000000003</v>
      </c>
      <c r="Q20" s="53">
        <f t="shared" si="4"/>
        <v>0.87879999999999991</v>
      </c>
      <c r="R20" s="53">
        <v>0.64809593033040036</v>
      </c>
      <c r="S20" s="53">
        <f t="shared" si="5"/>
        <v>-0.23070406966959955</v>
      </c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  <c r="AE20" s="20"/>
    </row>
    <row r="21" spans="1:31" x14ac:dyDescent="0.25">
      <c r="A21" s="15" t="s">
        <v>21</v>
      </c>
      <c r="B21" s="44">
        <v>34033</v>
      </c>
      <c r="C21" s="15" t="s">
        <v>251</v>
      </c>
      <c r="D21" s="15" t="s">
        <v>35</v>
      </c>
      <c r="E21" s="15">
        <v>214.42605421094052</v>
      </c>
      <c r="F21" s="15">
        <v>200.37412796199996</v>
      </c>
      <c r="G21" s="15">
        <f t="shared" si="0"/>
        <v>-14.051926248940561</v>
      </c>
      <c r="H21" s="15">
        <f t="shared" si="1"/>
        <v>-6.5532737151041589</v>
      </c>
      <c r="I21" s="15">
        <v>68.922813447731471</v>
      </c>
      <c r="J21" s="15">
        <v>62.697737192000005</v>
      </c>
      <c r="K21" s="15">
        <f t="shared" si="2"/>
        <v>-6.2250762557314658</v>
      </c>
      <c r="L21" s="15">
        <f t="shared" si="3"/>
        <v>-9.0319532014640345</v>
      </c>
      <c r="M21" s="15">
        <v>214.44</v>
      </c>
      <c r="N21" s="15">
        <v>1722.48</v>
      </c>
      <c r="O21" s="15">
        <v>0</v>
      </c>
      <c r="P21" s="15">
        <v>1327.6899999999998</v>
      </c>
      <c r="Q21" s="53">
        <f t="shared" si="4"/>
        <v>0.86124000000000001</v>
      </c>
      <c r="R21" s="53">
        <v>0.60718694752844793</v>
      </c>
      <c r="S21" s="53">
        <f t="shared" si="5"/>
        <v>-0.25405305247155208</v>
      </c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  <c r="AE21" s="20"/>
    </row>
    <row r="22" spans="1:31" x14ac:dyDescent="0.25">
      <c r="A22" s="15" t="s">
        <v>652</v>
      </c>
      <c r="B22" s="44">
        <v>34039</v>
      </c>
      <c r="C22" s="15" t="s">
        <v>252</v>
      </c>
      <c r="D22" s="15" t="s">
        <v>35</v>
      </c>
      <c r="E22" s="15">
        <v>158.65048339929865</v>
      </c>
      <c r="F22" s="15">
        <v>164.13090078200003</v>
      </c>
      <c r="G22" s="15">
        <f t="shared" si="0"/>
        <v>5.4804173827013756</v>
      </c>
      <c r="H22" s="15">
        <f t="shared" si="1"/>
        <v>3.4543969014629567</v>
      </c>
      <c r="I22" s="15">
        <v>49.500160437377879</v>
      </c>
      <c r="J22" s="15">
        <v>51.714627783000005</v>
      </c>
      <c r="K22" s="15">
        <f t="shared" si="2"/>
        <v>2.2144673456221255</v>
      </c>
      <c r="L22" s="15">
        <f t="shared" si="3"/>
        <v>4.4736569054632147</v>
      </c>
      <c r="M22" s="15">
        <v>158.63000000000002</v>
      </c>
      <c r="N22" s="15">
        <v>2015.35</v>
      </c>
      <c r="O22" s="15">
        <v>0</v>
      </c>
      <c r="P22" s="15">
        <v>2767.79</v>
      </c>
      <c r="Q22" s="53">
        <f t="shared" si="4"/>
        <v>1.0076749999999999</v>
      </c>
      <c r="R22" s="53">
        <v>1.0630025968604011</v>
      </c>
      <c r="S22" s="53">
        <f t="shared" si="5"/>
        <v>5.5327596860401229E-2</v>
      </c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</row>
    <row r="23" spans="1:31" x14ac:dyDescent="0.25">
      <c r="A23" s="15" t="s">
        <v>250</v>
      </c>
      <c r="B23" s="44">
        <v>34001</v>
      </c>
      <c r="C23" s="15" t="s">
        <v>251</v>
      </c>
      <c r="D23" s="15" t="s">
        <v>40</v>
      </c>
      <c r="E23" s="15">
        <v>0.88341066800035795</v>
      </c>
      <c r="F23" s="15">
        <v>0</v>
      </c>
      <c r="G23" s="15">
        <f t="shared" si="0"/>
        <v>-0.88341066800035795</v>
      </c>
      <c r="H23" s="15">
        <f t="shared" si="1"/>
        <v>-100</v>
      </c>
      <c r="I23" s="15">
        <v>0.72463782113715336</v>
      </c>
      <c r="J23" s="15">
        <v>0</v>
      </c>
      <c r="K23" s="15">
        <f t="shared" si="2"/>
        <v>-0.72463782113715336</v>
      </c>
      <c r="L23" s="15">
        <f t="shared" si="3"/>
        <v>-100</v>
      </c>
      <c r="M23" s="15">
        <v>0.88</v>
      </c>
      <c r="N23" s="15">
        <v>0</v>
      </c>
      <c r="O23" s="15">
        <v>0</v>
      </c>
      <c r="P23" s="15">
        <v>0</v>
      </c>
      <c r="Q23" s="53">
        <f t="shared" si="4"/>
        <v>0</v>
      </c>
      <c r="R23" s="53">
        <v>0</v>
      </c>
      <c r="S23" s="53">
        <f t="shared" si="5"/>
        <v>0</v>
      </c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  <c r="AE23" s="20"/>
    </row>
    <row r="24" spans="1:31" x14ac:dyDescent="0.25">
      <c r="A24" s="15" t="s">
        <v>10</v>
      </c>
      <c r="B24" s="44">
        <v>34003</v>
      </c>
      <c r="C24" s="15" t="s">
        <v>252</v>
      </c>
      <c r="D24" s="15" t="s">
        <v>40</v>
      </c>
      <c r="E24" s="15">
        <v>12.444481889738347</v>
      </c>
      <c r="F24" s="15">
        <v>15.013159937000001</v>
      </c>
      <c r="G24" s="15">
        <f t="shared" si="0"/>
        <v>2.5686780472616544</v>
      </c>
      <c r="H24" s="15">
        <f t="shared" si="1"/>
        <v>20.641100770774333</v>
      </c>
      <c r="I24" s="15">
        <v>3.5928138044078284</v>
      </c>
      <c r="J24" s="15">
        <v>4.4381455770000002</v>
      </c>
      <c r="K24" s="15">
        <f t="shared" si="2"/>
        <v>0.84533177259217185</v>
      </c>
      <c r="L24" s="15">
        <f t="shared" si="3"/>
        <v>23.528404715966079</v>
      </c>
      <c r="M24" s="15">
        <v>12.430000000000001</v>
      </c>
      <c r="N24" s="15">
        <v>0</v>
      </c>
      <c r="O24" s="15">
        <v>0</v>
      </c>
      <c r="P24" s="15">
        <v>0</v>
      </c>
      <c r="Q24" s="53">
        <f t="shared" si="4"/>
        <v>0</v>
      </c>
      <c r="R24" s="53">
        <v>5.1698345959678739E-2</v>
      </c>
      <c r="S24" s="53">
        <f t="shared" si="5"/>
        <v>5.1698345959678739E-2</v>
      </c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</row>
    <row r="25" spans="1:31" x14ac:dyDescent="0.25">
      <c r="A25" s="15" t="s">
        <v>253</v>
      </c>
      <c r="B25" s="44">
        <v>34005</v>
      </c>
      <c r="C25" s="15" t="s">
        <v>251</v>
      </c>
      <c r="D25" s="15" t="s">
        <v>40</v>
      </c>
      <c r="E25" s="15">
        <v>4.8271674849844253</v>
      </c>
      <c r="F25" s="15">
        <v>2.3839606199999999</v>
      </c>
      <c r="G25" s="15">
        <f t="shared" si="0"/>
        <v>-2.4432068649844254</v>
      </c>
      <c r="H25" s="15">
        <f t="shared" si="1"/>
        <v>-50.613675050313866</v>
      </c>
      <c r="I25" s="15">
        <v>2.9575902839546231</v>
      </c>
      <c r="J25" s="15">
        <v>1.2422340009999999</v>
      </c>
      <c r="K25" s="15">
        <f t="shared" si="2"/>
        <v>-1.7153562829546232</v>
      </c>
      <c r="L25" s="15">
        <f t="shared" si="3"/>
        <v>-57.998441916065644</v>
      </c>
      <c r="M25" s="15">
        <v>4.84</v>
      </c>
      <c r="N25" s="15">
        <v>0</v>
      </c>
      <c r="O25" s="15">
        <v>0</v>
      </c>
      <c r="P25" s="15">
        <v>0</v>
      </c>
      <c r="Q25" s="53">
        <f t="shared" si="4"/>
        <v>0</v>
      </c>
      <c r="R25" s="53">
        <v>0.1004265076379285</v>
      </c>
      <c r="S25" s="53">
        <f t="shared" si="5"/>
        <v>0.1004265076379285</v>
      </c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</row>
    <row r="26" spans="1:31" x14ac:dyDescent="0.25">
      <c r="A26" s="15" t="s">
        <v>254</v>
      </c>
      <c r="B26" s="44">
        <v>34007</v>
      </c>
      <c r="C26" s="15" t="s">
        <v>251</v>
      </c>
      <c r="D26" s="15" t="s">
        <v>40</v>
      </c>
      <c r="E26" s="15">
        <v>0.54955373500408999</v>
      </c>
      <c r="F26" s="15">
        <v>0.67885086699999997</v>
      </c>
      <c r="G26" s="15">
        <f t="shared" si="0"/>
        <v>0.12929713199590998</v>
      </c>
      <c r="H26" s="15">
        <f t="shared" si="1"/>
        <v>23.527659582724461</v>
      </c>
      <c r="I26" s="15">
        <v>0.32034347590183321</v>
      </c>
      <c r="J26" s="15">
        <v>0.395835453</v>
      </c>
      <c r="K26" s="15">
        <f t="shared" si="2"/>
        <v>7.5491977098166796E-2</v>
      </c>
      <c r="L26" s="15">
        <f t="shared" si="3"/>
        <v>23.565948045497493</v>
      </c>
      <c r="M26" s="15">
        <v>0.55000000000000004</v>
      </c>
      <c r="N26" s="15">
        <v>0</v>
      </c>
      <c r="O26" s="15">
        <v>0</v>
      </c>
      <c r="P26" s="15">
        <v>0</v>
      </c>
      <c r="Q26" s="53">
        <f t="shared" si="4"/>
        <v>0</v>
      </c>
      <c r="R26" s="53">
        <v>8.8093943545994053E-3</v>
      </c>
      <c r="S26" s="53">
        <f t="shared" si="5"/>
        <v>8.8093943545994053E-3</v>
      </c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</row>
    <row r="27" spans="1:31" x14ac:dyDescent="0.25">
      <c r="A27" s="15" t="s">
        <v>255</v>
      </c>
      <c r="B27" s="44">
        <v>34009</v>
      </c>
      <c r="C27" s="15" t="s">
        <v>251</v>
      </c>
      <c r="D27" s="15" t="s">
        <v>40</v>
      </c>
      <c r="E27" s="15">
        <v>3.2455556825344236</v>
      </c>
      <c r="F27" s="15">
        <v>0.89146225800000001</v>
      </c>
      <c r="G27" s="15">
        <f t="shared" si="0"/>
        <v>-2.3540934245344234</v>
      </c>
      <c r="H27" s="15">
        <f t="shared" si="1"/>
        <v>-72.532831194445393</v>
      </c>
      <c r="I27" s="15">
        <v>2.6681205786325011</v>
      </c>
      <c r="J27" s="15">
        <v>0.58321356499999999</v>
      </c>
      <c r="K27" s="15">
        <f t="shared" si="2"/>
        <v>-2.0849070136325012</v>
      </c>
      <c r="L27" s="15">
        <f t="shared" si="3"/>
        <v>-78.141408987635941</v>
      </c>
      <c r="M27" s="15">
        <v>3.2399999999999998</v>
      </c>
      <c r="N27" s="15">
        <v>0</v>
      </c>
      <c r="O27" s="15">
        <v>0</v>
      </c>
      <c r="P27" s="15">
        <v>0</v>
      </c>
      <c r="Q27" s="53">
        <f t="shared" si="4"/>
        <v>0</v>
      </c>
      <c r="R27" s="53">
        <v>0.19025551106049063</v>
      </c>
      <c r="S27" s="53">
        <f t="shared" si="5"/>
        <v>0.19025551106049063</v>
      </c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</row>
    <row r="28" spans="1:31" ht="25.5" x14ac:dyDescent="0.25">
      <c r="A28" s="15" t="s">
        <v>24</v>
      </c>
      <c r="B28" s="44">
        <v>34011</v>
      </c>
      <c r="C28" s="15" t="s">
        <v>251</v>
      </c>
      <c r="D28" s="15" t="s">
        <v>40</v>
      </c>
      <c r="E28" s="15">
        <v>5.8526858838897553</v>
      </c>
      <c r="F28" s="15">
        <v>3.8552972120000009</v>
      </c>
      <c r="G28" s="15">
        <f t="shared" si="0"/>
        <v>-1.9973886718897544</v>
      </c>
      <c r="H28" s="15">
        <f t="shared" si="1"/>
        <v>-34.12772719253249</v>
      </c>
      <c r="I28" s="15">
        <v>3.4954684469000306</v>
      </c>
      <c r="J28" s="15">
        <v>2.2444082239999998</v>
      </c>
      <c r="K28" s="15">
        <f t="shared" si="2"/>
        <v>-1.2510602229000307</v>
      </c>
      <c r="L28" s="15">
        <f t="shared" si="3"/>
        <v>-35.790917352137406</v>
      </c>
      <c r="M28" s="15">
        <v>5.85</v>
      </c>
      <c r="N28" s="15">
        <v>0</v>
      </c>
      <c r="O28" s="15">
        <v>0</v>
      </c>
      <c r="P28" s="15">
        <v>0</v>
      </c>
      <c r="Q28" s="53">
        <f t="shared" si="4"/>
        <v>0</v>
      </c>
      <c r="R28" s="53">
        <v>1.0838544652220512</v>
      </c>
      <c r="S28" s="53">
        <f t="shared" si="5"/>
        <v>1.0838544652220512</v>
      </c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</row>
    <row r="29" spans="1:31" x14ac:dyDescent="0.25">
      <c r="A29" s="15" t="s">
        <v>31</v>
      </c>
      <c r="B29" s="44">
        <v>34013</v>
      </c>
      <c r="C29" s="15" t="s">
        <v>252</v>
      </c>
      <c r="D29" s="15" t="s">
        <v>40</v>
      </c>
      <c r="E29" s="15">
        <v>15.459940539874497</v>
      </c>
      <c r="F29" s="15">
        <v>11.053510641000001</v>
      </c>
      <c r="G29" s="15">
        <f t="shared" si="0"/>
        <v>-4.4064298988744959</v>
      </c>
      <c r="H29" s="15">
        <f t="shared" si="1"/>
        <v>-28.502243508048235</v>
      </c>
      <c r="I29" s="15">
        <v>5.1576789743528275</v>
      </c>
      <c r="J29" s="15">
        <v>3.2458310839999998</v>
      </c>
      <c r="K29" s="15">
        <f t="shared" si="2"/>
        <v>-1.9118478903528278</v>
      </c>
      <c r="L29" s="15">
        <f t="shared" si="3"/>
        <v>-37.067989300220482</v>
      </c>
      <c r="M29" s="15">
        <v>15.479999999999995</v>
      </c>
      <c r="N29" s="15">
        <v>0</v>
      </c>
      <c r="O29" s="15">
        <v>0</v>
      </c>
      <c r="P29" s="15">
        <v>0</v>
      </c>
      <c r="Q29" s="53">
        <f t="shared" si="4"/>
        <v>0</v>
      </c>
      <c r="R29" s="53">
        <v>4.8432403901970428E-2</v>
      </c>
      <c r="S29" s="53">
        <f t="shared" si="5"/>
        <v>4.8432403901970428E-2</v>
      </c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</row>
    <row r="30" spans="1:31" x14ac:dyDescent="0.25">
      <c r="A30" s="15" t="s">
        <v>256</v>
      </c>
      <c r="B30" s="44">
        <v>34015</v>
      </c>
      <c r="C30" s="15" t="s">
        <v>251</v>
      </c>
      <c r="D30" s="15" t="s">
        <v>40</v>
      </c>
      <c r="E30" s="15">
        <v>4.8037457700963211</v>
      </c>
      <c r="F30" s="15">
        <v>6.4485792810000007</v>
      </c>
      <c r="G30" s="15">
        <f t="shared" si="0"/>
        <v>1.6448335109036796</v>
      </c>
      <c r="H30" s="15">
        <f t="shared" si="1"/>
        <v>34.240644480873492</v>
      </c>
      <c r="I30" s="15">
        <v>2.7474836828419544</v>
      </c>
      <c r="J30" s="15">
        <v>4.3155023240000006</v>
      </c>
      <c r="K30" s="15">
        <f t="shared" si="2"/>
        <v>1.5680186411580461</v>
      </c>
      <c r="L30" s="15">
        <f t="shared" si="3"/>
        <v>57.071081111430367</v>
      </c>
      <c r="M30" s="15">
        <v>4.82</v>
      </c>
      <c r="N30" s="15">
        <v>0</v>
      </c>
      <c r="O30" s="15">
        <v>0</v>
      </c>
      <c r="P30" s="15">
        <v>0</v>
      </c>
      <c r="Q30" s="53">
        <f t="shared" si="4"/>
        <v>0</v>
      </c>
      <c r="R30" s="53">
        <v>5.2209165137033442E-2</v>
      </c>
      <c r="S30" s="53">
        <f t="shared" si="5"/>
        <v>5.2209165137033442E-2</v>
      </c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</row>
    <row r="31" spans="1:31" x14ac:dyDescent="0.25">
      <c r="A31" s="15" t="s">
        <v>257</v>
      </c>
      <c r="B31" s="44">
        <v>34017</v>
      </c>
      <c r="C31" s="15" t="s">
        <v>252</v>
      </c>
      <c r="D31" s="15" t="s">
        <v>40</v>
      </c>
      <c r="E31" s="15">
        <v>24.645154288788866</v>
      </c>
      <c r="F31" s="15">
        <v>8.2273887870000006</v>
      </c>
      <c r="G31" s="15">
        <f t="shared" si="0"/>
        <v>-16.417765501788864</v>
      </c>
      <c r="H31" s="15">
        <f t="shared" si="1"/>
        <v>-66.616606694393226</v>
      </c>
      <c r="I31" s="15">
        <v>8.4833473814748643</v>
      </c>
      <c r="J31" s="15">
        <v>4.815762305999999</v>
      </c>
      <c r="K31" s="15">
        <f t="shared" si="2"/>
        <v>-3.6675850754748653</v>
      </c>
      <c r="L31" s="15">
        <f t="shared" si="3"/>
        <v>-43.232758374174239</v>
      </c>
      <c r="M31" s="15">
        <v>24.63</v>
      </c>
      <c r="N31" s="15">
        <v>0</v>
      </c>
      <c r="O31" s="15">
        <v>0</v>
      </c>
      <c r="P31" s="15">
        <v>0</v>
      </c>
      <c r="Q31" s="53">
        <f t="shared" si="4"/>
        <v>0</v>
      </c>
      <c r="R31" s="53">
        <v>0.13485738363711769</v>
      </c>
      <c r="S31" s="53">
        <f t="shared" si="5"/>
        <v>0.13485738363711769</v>
      </c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</row>
    <row r="32" spans="1:31" x14ac:dyDescent="0.25">
      <c r="A32" s="15" t="s">
        <v>258</v>
      </c>
      <c r="B32" s="44">
        <v>34019</v>
      </c>
      <c r="C32" s="15" t="s">
        <v>252</v>
      </c>
      <c r="D32" s="15" t="s">
        <v>40</v>
      </c>
      <c r="E32" s="15">
        <v>0</v>
      </c>
      <c r="F32" s="15">
        <v>0</v>
      </c>
      <c r="G32" s="15">
        <f t="shared" si="0"/>
        <v>0</v>
      </c>
      <c r="H32" s="15" t="str">
        <f t="shared" si="1"/>
        <v>0.00</v>
      </c>
      <c r="I32" s="15">
        <v>0</v>
      </c>
      <c r="J32" s="15">
        <v>0</v>
      </c>
      <c r="K32" s="15">
        <f t="shared" si="2"/>
        <v>0</v>
      </c>
      <c r="L32" s="15" t="str">
        <f t="shared" si="3"/>
        <v>NA</v>
      </c>
      <c r="M32" s="15"/>
      <c r="N32" s="15"/>
      <c r="O32" s="15"/>
      <c r="P32" s="15"/>
      <c r="Q32" s="53">
        <f t="shared" si="4"/>
        <v>0</v>
      </c>
      <c r="R32" s="53">
        <v>0</v>
      </c>
      <c r="S32" s="53">
        <f t="shared" si="5"/>
        <v>0</v>
      </c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</row>
    <row r="33" spans="1:31" x14ac:dyDescent="0.25">
      <c r="A33" s="15" t="s">
        <v>259</v>
      </c>
      <c r="B33" s="44">
        <v>34021</v>
      </c>
      <c r="C33" s="15" t="s">
        <v>251</v>
      </c>
      <c r="D33" s="15" t="s">
        <v>40</v>
      </c>
      <c r="E33" s="15">
        <v>1.4420430867201519</v>
      </c>
      <c r="F33" s="15">
        <v>0.72640723200000001</v>
      </c>
      <c r="G33" s="15">
        <f t="shared" si="0"/>
        <v>-0.7156358547201519</v>
      </c>
      <c r="H33" s="15">
        <f t="shared" si="1"/>
        <v>-49.626523736390325</v>
      </c>
      <c r="I33" s="15">
        <v>0.85896237756053773</v>
      </c>
      <c r="J33" s="15">
        <v>0.42191826500000001</v>
      </c>
      <c r="K33" s="15">
        <f t="shared" si="2"/>
        <v>-0.43704411256053771</v>
      </c>
      <c r="L33" s="15">
        <f t="shared" si="3"/>
        <v>-50.880472064649396</v>
      </c>
      <c r="M33" s="15">
        <v>1.46</v>
      </c>
      <c r="N33" s="15">
        <v>0</v>
      </c>
      <c r="O33" s="15">
        <v>0</v>
      </c>
      <c r="P33" s="15">
        <v>0</v>
      </c>
      <c r="Q33" s="53">
        <f t="shared" si="4"/>
        <v>0</v>
      </c>
      <c r="R33" s="53">
        <v>5.14030321568648E-2</v>
      </c>
      <c r="S33" s="53">
        <f t="shared" si="5"/>
        <v>5.14030321568648E-2</v>
      </c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</row>
    <row r="34" spans="1:31" x14ac:dyDescent="0.25">
      <c r="A34" s="15" t="s">
        <v>260</v>
      </c>
      <c r="B34" s="44">
        <v>34023</v>
      </c>
      <c r="C34" s="15" t="s">
        <v>252</v>
      </c>
      <c r="D34" s="15" t="s">
        <v>40</v>
      </c>
      <c r="E34" s="15">
        <v>114.01706527680881</v>
      </c>
      <c r="F34" s="15">
        <v>132.66789342199999</v>
      </c>
      <c r="G34" s="15">
        <f t="shared" si="0"/>
        <v>18.650828145191184</v>
      </c>
      <c r="H34" s="15">
        <f t="shared" si="1"/>
        <v>16.35792685937934</v>
      </c>
      <c r="I34" s="15">
        <v>35.199088290789476</v>
      </c>
      <c r="J34" s="15">
        <v>41.008107057000004</v>
      </c>
      <c r="K34" s="15">
        <f t="shared" si="2"/>
        <v>5.8090187662105279</v>
      </c>
      <c r="L34" s="15">
        <f t="shared" si="3"/>
        <v>16.50332167191549</v>
      </c>
      <c r="M34" s="15">
        <v>110.87</v>
      </c>
      <c r="N34" s="15">
        <v>0</v>
      </c>
      <c r="O34" s="15">
        <v>0</v>
      </c>
      <c r="P34" s="15">
        <v>0</v>
      </c>
      <c r="Q34" s="53">
        <f t="shared" si="4"/>
        <v>0</v>
      </c>
      <c r="R34" s="53">
        <v>0.90898125966978016</v>
      </c>
      <c r="S34" s="53">
        <f t="shared" si="5"/>
        <v>0.90898125966978016</v>
      </c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</row>
    <row r="35" spans="1:31" x14ac:dyDescent="0.25">
      <c r="A35" s="15" t="s">
        <v>261</v>
      </c>
      <c r="B35" s="44">
        <v>34029</v>
      </c>
      <c r="C35" s="15" t="s">
        <v>251</v>
      </c>
      <c r="D35" s="15" t="s">
        <v>40</v>
      </c>
      <c r="E35" s="15">
        <v>0.69832012740496463</v>
      </c>
      <c r="F35" s="15">
        <v>3.2852401000000003E-2</v>
      </c>
      <c r="G35" s="15">
        <f t="shared" si="0"/>
        <v>-0.66546772640496465</v>
      </c>
      <c r="H35" s="15">
        <f t="shared" si="1"/>
        <v>-95.295509937242812</v>
      </c>
      <c r="I35" s="15">
        <v>0.39700711342604078</v>
      </c>
      <c r="J35" s="15">
        <v>2.0103496000000002E-2</v>
      </c>
      <c r="K35" s="15">
        <f t="shared" si="2"/>
        <v>-0.37690361742604078</v>
      </c>
      <c r="L35" s="15">
        <f t="shared" si="3"/>
        <v>-94.93623783551044</v>
      </c>
      <c r="M35" s="15">
        <v>0.70000000000000007</v>
      </c>
      <c r="N35" s="15">
        <v>0</v>
      </c>
      <c r="O35" s="15">
        <v>0</v>
      </c>
      <c r="P35" s="15">
        <v>0</v>
      </c>
      <c r="Q35" s="53">
        <f t="shared" si="4"/>
        <v>0</v>
      </c>
      <c r="R35" s="53">
        <v>3.4319509893086808E-4</v>
      </c>
      <c r="S35" s="53">
        <f t="shared" si="5"/>
        <v>3.4319509893086808E-4</v>
      </c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  <c r="AE35" s="20"/>
    </row>
    <row r="36" spans="1:31" x14ac:dyDescent="0.25">
      <c r="A36" s="15" t="s">
        <v>21</v>
      </c>
      <c r="B36" s="44">
        <v>34033</v>
      </c>
      <c r="C36" s="15" t="s">
        <v>251</v>
      </c>
      <c r="D36" s="15" t="s">
        <v>40</v>
      </c>
      <c r="E36" s="15">
        <v>9.0705992884811231</v>
      </c>
      <c r="F36" s="15">
        <v>9.7929346129999999</v>
      </c>
      <c r="G36" s="15">
        <f t="shared" si="0"/>
        <v>0.72233532451887683</v>
      </c>
      <c r="H36" s="15">
        <f t="shared" si="1"/>
        <v>7.9634796064266693</v>
      </c>
      <c r="I36" s="15">
        <v>4.7828486258664178</v>
      </c>
      <c r="J36" s="15">
        <v>5.0293730839999986</v>
      </c>
      <c r="K36" s="15">
        <f t="shared" si="2"/>
        <v>0.24652445813358081</v>
      </c>
      <c r="L36" s="15">
        <f t="shared" si="3"/>
        <v>5.1543437272996</v>
      </c>
      <c r="M36" s="15">
        <v>9.0800000000000018</v>
      </c>
      <c r="N36" s="15">
        <v>0</v>
      </c>
      <c r="O36" s="15">
        <v>0</v>
      </c>
      <c r="P36" s="15">
        <v>0</v>
      </c>
      <c r="Q36" s="53">
        <f t="shared" si="4"/>
        <v>0</v>
      </c>
      <c r="R36" s="53">
        <v>0.11192204222286831</v>
      </c>
      <c r="S36" s="53">
        <f t="shared" si="5"/>
        <v>0.11192204222286831</v>
      </c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  <c r="AE36" s="20"/>
    </row>
    <row r="37" spans="1:31" x14ac:dyDescent="0.25">
      <c r="A37" s="15" t="s">
        <v>652</v>
      </c>
      <c r="B37" s="44">
        <v>34039</v>
      </c>
      <c r="C37" s="15" t="s">
        <v>252</v>
      </c>
      <c r="D37" s="15" t="s">
        <v>40</v>
      </c>
      <c r="E37" s="15">
        <v>67.359694342485724</v>
      </c>
      <c r="F37" s="15">
        <v>60.495512134000009</v>
      </c>
      <c r="G37" s="15">
        <f t="shared" si="0"/>
        <v>-6.8641822084857154</v>
      </c>
      <c r="H37" s="15">
        <f t="shared" si="1"/>
        <v>-10.190340492914434</v>
      </c>
      <c r="I37" s="15">
        <v>17.263462149486191</v>
      </c>
      <c r="J37" s="15">
        <v>15.912598767999997</v>
      </c>
      <c r="K37" s="15">
        <f t="shared" si="2"/>
        <v>-1.3508633814861941</v>
      </c>
      <c r="L37" s="15">
        <f t="shared" si="3"/>
        <v>-7.8249853348588001</v>
      </c>
      <c r="M37" s="15">
        <v>67.360000000000014</v>
      </c>
      <c r="N37" s="15">
        <v>0</v>
      </c>
      <c r="O37" s="15">
        <v>0</v>
      </c>
      <c r="P37" s="15">
        <v>0</v>
      </c>
      <c r="Q37" s="53">
        <f t="shared" si="4"/>
        <v>0</v>
      </c>
      <c r="R37" s="53">
        <v>0.20114790351025627</v>
      </c>
      <c r="S37" s="53">
        <f t="shared" si="5"/>
        <v>0.20114790351025627</v>
      </c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</row>
    <row r="38" spans="1:31" x14ac:dyDescent="0.25">
      <c r="A38" s="15" t="s">
        <v>250</v>
      </c>
      <c r="B38" s="44">
        <v>34001</v>
      </c>
      <c r="C38" s="15" t="s">
        <v>251</v>
      </c>
      <c r="D38" s="15" t="s">
        <v>36</v>
      </c>
      <c r="E38" s="15">
        <v>11.68240000001429</v>
      </c>
      <c r="F38" s="15">
        <v>0</v>
      </c>
      <c r="G38" s="15">
        <f t="shared" si="0"/>
        <v>-11.68240000001429</v>
      </c>
      <c r="H38" s="15">
        <f t="shared" si="1"/>
        <v>-100</v>
      </c>
      <c r="I38" s="15">
        <v>9.5389825573261895</v>
      </c>
      <c r="J38" s="15">
        <v>0</v>
      </c>
      <c r="K38" s="15">
        <f t="shared" si="2"/>
        <v>-9.5389825573261895</v>
      </c>
      <c r="L38" s="15">
        <f t="shared" si="3"/>
        <v>-100</v>
      </c>
      <c r="M38" s="15">
        <v>4.2699999999999996</v>
      </c>
      <c r="N38" s="15">
        <v>867.88</v>
      </c>
      <c r="O38" s="15">
        <v>2.27</v>
      </c>
      <c r="P38" s="15">
        <v>0</v>
      </c>
      <c r="Q38" s="53">
        <f t="shared" si="4"/>
        <v>0.43393999999999999</v>
      </c>
      <c r="R38" s="53">
        <v>0</v>
      </c>
      <c r="S38" s="53">
        <f t="shared" si="5"/>
        <v>-0.43393999999999999</v>
      </c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</row>
    <row r="39" spans="1:31" x14ac:dyDescent="0.25">
      <c r="A39" s="15" t="s">
        <v>10</v>
      </c>
      <c r="B39" s="44">
        <v>34003</v>
      </c>
      <c r="C39" s="15" t="s">
        <v>252</v>
      </c>
      <c r="D39" s="15" t="s">
        <v>36</v>
      </c>
      <c r="E39" s="15">
        <v>446.46930882284602</v>
      </c>
      <c r="F39" s="15">
        <v>534.07342525299998</v>
      </c>
      <c r="G39" s="15">
        <f t="shared" si="0"/>
        <v>87.604116430153965</v>
      </c>
      <c r="H39" s="15">
        <f t="shared" si="1"/>
        <v>19.621531581001523</v>
      </c>
      <c r="I39" s="15">
        <v>120.95242995034448</v>
      </c>
      <c r="J39" s="15">
        <v>152.029433842</v>
      </c>
      <c r="K39" s="15">
        <f t="shared" si="2"/>
        <v>31.077003891655522</v>
      </c>
      <c r="L39" s="15">
        <f t="shared" si="3"/>
        <v>25.693575486175678</v>
      </c>
      <c r="M39" s="15">
        <v>445.67000000000013</v>
      </c>
      <c r="N39" s="15">
        <v>4865.18</v>
      </c>
      <c r="O39" s="15">
        <v>198.85</v>
      </c>
      <c r="P39" s="15">
        <v>0</v>
      </c>
      <c r="Q39" s="53">
        <f t="shared" si="4"/>
        <v>2.4325900000000003</v>
      </c>
      <c r="R39" s="53">
        <v>2.9042608041567197</v>
      </c>
      <c r="S39" s="53">
        <f t="shared" si="5"/>
        <v>0.47167080415671947</v>
      </c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</row>
    <row r="40" spans="1:31" x14ac:dyDescent="0.25">
      <c r="A40" s="15" t="s">
        <v>253</v>
      </c>
      <c r="B40" s="44">
        <v>34005</v>
      </c>
      <c r="C40" s="15" t="s">
        <v>251</v>
      </c>
      <c r="D40" s="15" t="s">
        <v>36</v>
      </c>
      <c r="E40" s="15">
        <v>60.548685801101797</v>
      </c>
      <c r="F40" s="15">
        <v>29.783609118999998</v>
      </c>
      <c r="G40" s="15">
        <f t="shared" ref="G40:G71" si="6">F40-E40</f>
        <v>-30.7650766821018</v>
      </c>
      <c r="H40" s="15">
        <f t="shared" ref="H40:H71" si="7">IFERROR(((F40-E40)/E40)*100,"0.00")</f>
        <v>-50.810478006348362</v>
      </c>
      <c r="I40" s="15">
        <v>36.006017041300161</v>
      </c>
      <c r="J40" s="15">
        <v>14.632294078999999</v>
      </c>
      <c r="K40" s="15">
        <f t="shared" ref="K40:K71" si="8">J40-I40</f>
        <v>-21.373722962300164</v>
      </c>
      <c r="L40" s="15">
        <f t="shared" ref="L40:L71" si="9">IFERROR(((J40-I40)/I40)*100,"NA")</f>
        <v>-59.361530984623364</v>
      </c>
      <c r="M40" s="15">
        <v>58.470000000000006</v>
      </c>
      <c r="N40" s="15">
        <v>14697.359999999999</v>
      </c>
      <c r="O40" s="15">
        <v>46.34</v>
      </c>
      <c r="P40" s="15">
        <v>0</v>
      </c>
      <c r="Q40" s="53">
        <f t="shared" ref="Q40:Q71" si="10">N40/2000</f>
        <v>7.348679999999999</v>
      </c>
      <c r="R40" s="53">
        <v>0.225165755837412</v>
      </c>
      <c r="S40" s="53">
        <f t="shared" ref="S40:S71" si="11">R40-Q40</f>
        <v>-7.1235142441625872</v>
      </c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</row>
    <row r="41" spans="1:31" x14ac:dyDescent="0.25">
      <c r="A41" s="15" t="s">
        <v>254</v>
      </c>
      <c r="B41" s="44">
        <v>34007</v>
      </c>
      <c r="C41" s="15" t="s">
        <v>251</v>
      </c>
      <c r="D41" s="15" t="s">
        <v>36</v>
      </c>
      <c r="E41" s="15">
        <v>31.373236375427901</v>
      </c>
      <c r="F41" s="15">
        <v>38.71440071</v>
      </c>
      <c r="G41" s="15">
        <f t="shared" si="6"/>
        <v>7.3411643345720989</v>
      </c>
      <c r="H41" s="15">
        <f t="shared" si="7"/>
        <v>23.399448647006128</v>
      </c>
      <c r="I41" s="15">
        <v>17.963774015175289</v>
      </c>
      <c r="J41" s="15">
        <v>22.197107604999999</v>
      </c>
      <c r="K41" s="15">
        <f t="shared" si="8"/>
        <v>4.23333358982471</v>
      </c>
      <c r="L41" s="15">
        <f t="shared" si="9"/>
        <v>23.565947702573574</v>
      </c>
      <c r="M41" s="15">
        <v>26.060000000000002</v>
      </c>
      <c r="N41" s="15">
        <v>337.31</v>
      </c>
      <c r="O41" s="15">
        <v>16.920000000000002</v>
      </c>
      <c r="P41" s="15">
        <v>0</v>
      </c>
      <c r="Q41" s="53">
        <f t="shared" si="10"/>
        <v>0.168655</v>
      </c>
      <c r="R41" s="53">
        <v>0.20840014909777549</v>
      </c>
      <c r="S41" s="53">
        <f t="shared" si="11"/>
        <v>3.974514909777549E-2</v>
      </c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</row>
    <row r="42" spans="1:31" x14ac:dyDescent="0.25">
      <c r="A42" s="15" t="s">
        <v>255</v>
      </c>
      <c r="B42" s="44">
        <v>34009</v>
      </c>
      <c r="C42" s="15" t="s">
        <v>251</v>
      </c>
      <c r="D42" s="15" t="s">
        <v>36</v>
      </c>
      <c r="E42" s="15">
        <v>593.8765286221294</v>
      </c>
      <c r="F42" s="15">
        <v>372.5169722</v>
      </c>
      <c r="G42" s="15">
        <f t="shared" si="6"/>
        <v>-221.3595564221294</v>
      </c>
      <c r="H42" s="15">
        <f t="shared" si="7"/>
        <v>-37.273666453145118</v>
      </c>
      <c r="I42" s="15">
        <v>406.50227580499893</v>
      </c>
      <c r="J42" s="15">
        <v>207.013790032</v>
      </c>
      <c r="K42" s="15">
        <f t="shared" si="8"/>
        <v>-199.48848577299893</v>
      </c>
      <c r="L42" s="15">
        <f t="shared" si="9"/>
        <v>-49.074383502023615</v>
      </c>
      <c r="M42" s="15">
        <v>584.58999999999992</v>
      </c>
      <c r="N42" s="15">
        <v>26604.98</v>
      </c>
      <c r="O42" s="15">
        <v>460.83999999999992</v>
      </c>
      <c r="P42" s="15">
        <v>0</v>
      </c>
      <c r="Q42" s="53">
        <f t="shared" si="10"/>
        <v>13.302490000000001</v>
      </c>
      <c r="R42" s="53">
        <v>6.906822375069769</v>
      </c>
      <c r="S42" s="53">
        <f t="shared" si="11"/>
        <v>-6.3956676249302316</v>
      </c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</row>
    <row r="43" spans="1:31" ht="25.5" x14ac:dyDescent="0.25">
      <c r="A43" s="15" t="s">
        <v>24</v>
      </c>
      <c r="B43" s="44">
        <v>34011</v>
      </c>
      <c r="C43" s="15" t="s">
        <v>251</v>
      </c>
      <c r="D43" s="15" t="s">
        <v>36</v>
      </c>
      <c r="E43" s="15">
        <v>195.24446027685789</v>
      </c>
      <c r="F43" s="15">
        <v>82.52583893100001</v>
      </c>
      <c r="G43" s="15">
        <f t="shared" si="6"/>
        <v>-112.71862134585788</v>
      </c>
      <c r="H43" s="15">
        <f t="shared" si="7"/>
        <v>-57.732045859852896</v>
      </c>
      <c r="I43" s="15">
        <v>99.143263938735572</v>
      </c>
      <c r="J43" s="15">
        <v>40.113796398000005</v>
      </c>
      <c r="K43" s="15">
        <f t="shared" si="8"/>
        <v>-59.029467540735567</v>
      </c>
      <c r="L43" s="15">
        <f t="shared" si="9"/>
        <v>-59.539564460185758</v>
      </c>
      <c r="M43" s="15">
        <v>84.160000000000011</v>
      </c>
      <c r="N43" s="15">
        <v>6647.47</v>
      </c>
      <c r="O43" s="15">
        <v>63.64</v>
      </c>
      <c r="P43" s="15">
        <v>0</v>
      </c>
      <c r="Q43" s="53">
        <f t="shared" si="10"/>
        <v>3.3237350000000001</v>
      </c>
      <c r="R43" s="53">
        <v>1.6216165696354061</v>
      </c>
      <c r="S43" s="53">
        <f t="shared" si="11"/>
        <v>-1.702118430364594</v>
      </c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</row>
    <row r="44" spans="1:31" x14ac:dyDescent="0.25">
      <c r="A44" s="15" t="s">
        <v>31</v>
      </c>
      <c r="B44" s="44">
        <v>34013</v>
      </c>
      <c r="C44" s="15" t="s">
        <v>252</v>
      </c>
      <c r="D44" s="15" t="s">
        <v>36</v>
      </c>
      <c r="E44" s="15">
        <v>472.50112719286881</v>
      </c>
      <c r="F44" s="15">
        <v>198.10172509299997</v>
      </c>
      <c r="G44" s="15">
        <f t="shared" si="6"/>
        <v>-274.39940209986884</v>
      </c>
      <c r="H44" s="15">
        <f t="shared" si="7"/>
        <v>-58.073808993869889</v>
      </c>
      <c r="I44" s="15">
        <v>193.98593343787425</v>
      </c>
      <c r="J44" s="15">
        <v>60.999460799999994</v>
      </c>
      <c r="K44" s="15">
        <f t="shared" si="8"/>
        <v>-132.98647263787427</v>
      </c>
      <c r="L44" s="15">
        <f t="shared" si="9"/>
        <v>-68.554698931541026</v>
      </c>
      <c r="M44" s="15">
        <v>376.16999999999996</v>
      </c>
      <c r="N44" s="15">
        <v>15697.400000000001</v>
      </c>
      <c r="O44" s="15">
        <v>211.26</v>
      </c>
      <c r="P44" s="15">
        <v>0</v>
      </c>
      <c r="Q44" s="53">
        <f t="shared" si="10"/>
        <v>7.8487000000000009</v>
      </c>
      <c r="R44" s="53">
        <v>0.67831691369402725</v>
      </c>
      <c r="S44" s="53">
        <f t="shared" si="11"/>
        <v>-7.1703830863059732</v>
      </c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</row>
    <row r="45" spans="1:31" x14ac:dyDescent="0.25">
      <c r="A45" s="15" t="s">
        <v>256</v>
      </c>
      <c r="B45" s="44">
        <v>34015</v>
      </c>
      <c r="C45" s="15" t="s">
        <v>251</v>
      </c>
      <c r="D45" s="15" t="s">
        <v>36</v>
      </c>
      <c r="E45" s="15">
        <v>700.51439743256822</v>
      </c>
      <c r="F45" s="15">
        <v>553.51074059199993</v>
      </c>
      <c r="G45" s="15">
        <f t="shared" si="6"/>
        <v>-147.00365684056828</v>
      </c>
      <c r="H45" s="15">
        <f t="shared" si="7"/>
        <v>-20.985101431083564</v>
      </c>
      <c r="I45" s="15">
        <v>326.47316132381223</v>
      </c>
      <c r="J45" s="15">
        <v>231.79560477300004</v>
      </c>
      <c r="K45" s="15">
        <f t="shared" si="8"/>
        <v>-94.677556550812199</v>
      </c>
      <c r="L45" s="15">
        <f t="shared" si="9"/>
        <v>-29.000104071925936</v>
      </c>
      <c r="M45" s="15">
        <v>685.31000000000006</v>
      </c>
      <c r="N45" s="15">
        <v>6945.4900000000016</v>
      </c>
      <c r="O45" s="15">
        <v>328.50000000000006</v>
      </c>
      <c r="P45" s="15">
        <v>0</v>
      </c>
      <c r="Q45" s="53">
        <f t="shared" si="10"/>
        <v>3.4727450000000006</v>
      </c>
      <c r="R45" s="53">
        <v>2.0400547904443247</v>
      </c>
      <c r="S45" s="53">
        <f t="shared" si="11"/>
        <v>-1.4326902095556759</v>
      </c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</row>
    <row r="46" spans="1:31" x14ac:dyDescent="0.25">
      <c r="A46" s="15" t="s">
        <v>257</v>
      </c>
      <c r="B46" s="44">
        <v>34017</v>
      </c>
      <c r="C46" s="15" t="s">
        <v>252</v>
      </c>
      <c r="D46" s="15" t="s">
        <v>36</v>
      </c>
      <c r="E46" s="15">
        <v>897.89134326590852</v>
      </c>
      <c r="F46" s="15">
        <v>512.93910726000013</v>
      </c>
      <c r="G46" s="15">
        <f t="shared" si="6"/>
        <v>-384.95223600590839</v>
      </c>
      <c r="H46" s="15">
        <f t="shared" si="7"/>
        <v>-42.872919857509487</v>
      </c>
      <c r="I46" s="15">
        <v>369.18421722770222</v>
      </c>
      <c r="J46" s="15">
        <v>302.90407488600016</v>
      </c>
      <c r="K46" s="15">
        <f t="shared" si="8"/>
        <v>-66.28014234170206</v>
      </c>
      <c r="L46" s="15">
        <f t="shared" si="9"/>
        <v>-17.953135385747647</v>
      </c>
      <c r="M46" s="15">
        <v>875.14</v>
      </c>
      <c r="N46" s="15">
        <v>31604.850000000002</v>
      </c>
      <c r="O46" s="15">
        <v>280.82</v>
      </c>
      <c r="P46" s="15">
        <v>0</v>
      </c>
      <c r="Q46" s="53">
        <f t="shared" si="10"/>
        <v>15.802425000000001</v>
      </c>
      <c r="R46" s="53">
        <v>9.73757941075832</v>
      </c>
      <c r="S46" s="53">
        <f t="shared" si="11"/>
        <v>-6.0648455892416813</v>
      </c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</row>
    <row r="47" spans="1:31" x14ac:dyDescent="0.25">
      <c r="A47" s="15" t="s">
        <v>258</v>
      </c>
      <c r="B47" s="44">
        <v>34019</v>
      </c>
      <c r="C47" s="15" t="s">
        <v>252</v>
      </c>
      <c r="D47" s="15" t="s">
        <v>36</v>
      </c>
      <c r="E47" s="15">
        <v>22.716817446585541</v>
      </c>
      <c r="F47" s="15">
        <v>63.497568870999999</v>
      </c>
      <c r="G47" s="15">
        <f t="shared" si="6"/>
        <v>40.780751424414461</v>
      </c>
      <c r="H47" s="15">
        <f t="shared" si="7"/>
        <v>179.5178903044098</v>
      </c>
      <c r="I47" s="15">
        <v>20.594577177866825</v>
      </c>
      <c r="J47" s="15">
        <v>57.924593377000001</v>
      </c>
      <c r="K47" s="15">
        <f t="shared" si="8"/>
        <v>37.330016199133176</v>
      </c>
      <c r="L47" s="15">
        <f t="shared" si="9"/>
        <v>181.2613868045423</v>
      </c>
      <c r="M47" s="15">
        <v>22.700000000000003</v>
      </c>
      <c r="N47" s="15">
        <v>4339.3900000000003</v>
      </c>
      <c r="O47" s="15">
        <v>22.09</v>
      </c>
      <c r="P47" s="15">
        <v>0</v>
      </c>
      <c r="Q47" s="53">
        <f t="shared" si="10"/>
        <v>2.1696950000000004</v>
      </c>
      <c r="R47" s="53">
        <v>5.2910969700879082</v>
      </c>
      <c r="S47" s="53">
        <f t="shared" si="11"/>
        <v>3.1214019700879079</v>
      </c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</row>
    <row r="48" spans="1:31" x14ac:dyDescent="0.25">
      <c r="A48" s="15" t="s">
        <v>259</v>
      </c>
      <c r="B48" s="44">
        <v>34021</v>
      </c>
      <c r="C48" s="15" t="s">
        <v>251</v>
      </c>
      <c r="D48" s="15" t="s">
        <v>36</v>
      </c>
      <c r="E48" s="15">
        <v>428.04552078838981</v>
      </c>
      <c r="F48" s="15">
        <v>224.96520960000001</v>
      </c>
      <c r="G48" s="15">
        <f t="shared" si="6"/>
        <v>-203.0803111883898</v>
      </c>
      <c r="H48" s="15">
        <f t="shared" si="7"/>
        <v>-47.443624877641305</v>
      </c>
      <c r="I48" s="15">
        <v>254.67119578168328</v>
      </c>
      <c r="J48" s="15">
        <v>130.72835771999999</v>
      </c>
      <c r="K48" s="15">
        <f t="shared" si="8"/>
        <v>-123.94283806168329</v>
      </c>
      <c r="L48" s="15">
        <f t="shared" si="9"/>
        <v>-48.66778815768911</v>
      </c>
      <c r="M48" s="15">
        <v>426.89</v>
      </c>
      <c r="N48" s="15">
        <v>10574.62</v>
      </c>
      <c r="O48" s="15">
        <v>275.48</v>
      </c>
      <c r="P48" s="15">
        <v>0</v>
      </c>
      <c r="Q48" s="53">
        <f t="shared" si="10"/>
        <v>5.2873100000000006</v>
      </c>
      <c r="R48" s="53">
        <v>2.0571687977651649</v>
      </c>
      <c r="S48" s="53">
        <f t="shared" si="11"/>
        <v>-3.2301412022348357</v>
      </c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  <c r="AE48" s="20"/>
    </row>
    <row r="49" spans="1:31" x14ac:dyDescent="0.25">
      <c r="A49" s="15" t="s">
        <v>260</v>
      </c>
      <c r="B49" s="44">
        <v>34023</v>
      </c>
      <c r="C49" s="15" t="s">
        <v>252</v>
      </c>
      <c r="D49" s="15" t="s">
        <v>36</v>
      </c>
      <c r="E49" s="15">
        <v>835.07166276856299</v>
      </c>
      <c r="F49" s="15">
        <v>1279.0973228650003</v>
      </c>
      <c r="G49" s="15">
        <f t="shared" si="6"/>
        <v>444.02566009643726</v>
      </c>
      <c r="H49" s="15">
        <f t="shared" si="7"/>
        <v>53.172162329677484</v>
      </c>
      <c r="I49" s="15">
        <v>358.74358544144383</v>
      </c>
      <c r="J49" s="15">
        <v>492.35863067799994</v>
      </c>
      <c r="K49" s="15">
        <f t="shared" si="8"/>
        <v>133.61504523655611</v>
      </c>
      <c r="L49" s="15">
        <f t="shared" si="9"/>
        <v>37.245277869467444</v>
      </c>
      <c r="M49" s="15">
        <v>797.37999999999977</v>
      </c>
      <c r="N49" s="15">
        <v>31630.860000000004</v>
      </c>
      <c r="O49" s="15">
        <v>487.54</v>
      </c>
      <c r="P49" s="15">
        <v>0</v>
      </c>
      <c r="Q49" s="53">
        <f t="shared" si="10"/>
        <v>15.815430000000003</v>
      </c>
      <c r="R49" s="53">
        <v>12.576778111347277</v>
      </c>
      <c r="S49" s="53">
        <f t="shared" si="11"/>
        <v>-3.2386518886527256</v>
      </c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</row>
    <row r="50" spans="1:31" x14ac:dyDescent="0.25">
      <c r="A50" s="15" t="s">
        <v>261</v>
      </c>
      <c r="B50" s="44">
        <v>34029</v>
      </c>
      <c r="C50" s="15" t="s">
        <v>251</v>
      </c>
      <c r="D50" s="15" t="s">
        <v>36</v>
      </c>
      <c r="E50" s="15">
        <v>123.16625822053706</v>
      </c>
      <c r="F50" s="15">
        <v>73.920255042999997</v>
      </c>
      <c r="G50" s="15">
        <f t="shared" si="6"/>
        <v>-49.246003177537062</v>
      </c>
      <c r="H50" s="15">
        <f t="shared" si="7"/>
        <v>-39.983355741276924</v>
      </c>
      <c r="I50" s="15">
        <v>66.327620951775231</v>
      </c>
      <c r="J50" s="15">
        <v>44.209647394000001</v>
      </c>
      <c r="K50" s="15">
        <f t="shared" si="8"/>
        <v>-22.11797355777523</v>
      </c>
      <c r="L50" s="15">
        <f t="shared" si="9"/>
        <v>-33.346550412016931</v>
      </c>
      <c r="M50" s="15">
        <v>88.69</v>
      </c>
      <c r="N50" s="15">
        <v>3403.8299999999995</v>
      </c>
      <c r="O50" s="15">
        <v>64.86</v>
      </c>
      <c r="P50" s="15">
        <v>0</v>
      </c>
      <c r="Q50" s="53">
        <f t="shared" si="10"/>
        <v>1.7019149999999998</v>
      </c>
      <c r="R50" s="53">
        <v>1.2838262253837636</v>
      </c>
      <c r="S50" s="53">
        <f t="shared" si="11"/>
        <v>-0.41808877461623628</v>
      </c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</row>
    <row r="51" spans="1:31" x14ac:dyDescent="0.25">
      <c r="A51" s="15" t="s">
        <v>21</v>
      </c>
      <c r="B51" s="44">
        <v>34033</v>
      </c>
      <c r="C51" s="15" t="s">
        <v>251</v>
      </c>
      <c r="D51" s="15" t="s">
        <v>36</v>
      </c>
      <c r="E51" s="15">
        <v>848.32629945111762</v>
      </c>
      <c r="F51" s="15">
        <v>728.04606112700003</v>
      </c>
      <c r="G51" s="15">
        <f t="shared" si="6"/>
        <v>-120.28023832411759</v>
      </c>
      <c r="H51" s="15">
        <f t="shared" si="7"/>
        <v>-14.178534651341243</v>
      </c>
      <c r="I51" s="15">
        <v>275.12591494178724</v>
      </c>
      <c r="J51" s="15">
        <v>197.04971214200003</v>
      </c>
      <c r="K51" s="15">
        <f t="shared" si="8"/>
        <v>-78.076202799787211</v>
      </c>
      <c r="L51" s="15">
        <f t="shared" si="9"/>
        <v>-28.378352804862832</v>
      </c>
      <c r="M51" s="15">
        <v>850.03000000000009</v>
      </c>
      <c r="N51" s="15">
        <v>12801.2</v>
      </c>
      <c r="O51" s="15">
        <v>382.48</v>
      </c>
      <c r="P51" s="15">
        <v>0</v>
      </c>
      <c r="Q51" s="53">
        <f t="shared" si="10"/>
        <v>6.4006000000000007</v>
      </c>
      <c r="R51" s="53">
        <v>1.887238545919786</v>
      </c>
      <c r="S51" s="53">
        <f t="shared" si="11"/>
        <v>-4.5133614540802149</v>
      </c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</row>
    <row r="52" spans="1:31" x14ac:dyDescent="0.25">
      <c r="A52" s="15" t="s">
        <v>652</v>
      </c>
      <c r="B52" s="44">
        <v>34039</v>
      </c>
      <c r="C52" s="15" t="s">
        <v>252</v>
      </c>
      <c r="D52" s="15" t="s">
        <v>36</v>
      </c>
      <c r="E52" s="15">
        <v>617.90353551409657</v>
      </c>
      <c r="F52" s="15">
        <v>588.50804273899985</v>
      </c>
      <c r="G52" s="15">
        <f t="shared" si="6"/>
        <v>-29.395492775096727</v>
      </c>
      <c r="H52" s="15">
        <f t="shared" si="7"/>
        <v>-4.7572948017912928</v>
      </c>
      <c r="I52" s="15">
        <v>176.78072872337196</v>
      </c>
      <c r="J52" s="15">
        <v>174.77940205399997</v>
      </c>
      <c r="K52" s="15">
        <f t="shared" si="8"/>
        <v>-2.0013266693719913</v>
      </c>
      <c r="L52" s="15">
        <f t="shared" si="9"/>
        <v>-1.1320954969609187</v>
      </c>
      <c r="M52" s="15">
        <v>620.91999999999996</v>
      </c>
      <c r="N52" s="15">
        <v>4886.99</v>
      </c>
      <c r="O52" s="15">
        <v>280.77</v>
      </c>
      <c r="P52" s="15">
        <v>0</v>
      </c>
      <c r="Q52" s="53">
        <f t="shared" si="10"/>
        <v>2.443495</v>
      </c>
      <c r="R52" s="53">
        <v>2.6243827358663179</v>
      </c>
      <c r="S52" s="53">
        <f t="shared" si="11"/>
        <v>0.1808877358663179</v>
      </c>
      <c r="T52" s="20"/>
      <c r="U52" s="20"/>
      <c r="V52" s="20"/>
      <c r="W52" s="20"/>
      <c r="X52" s="20"/>
      <c r="Y52" s="20"/>
      <c r="Z52" s="20"/>
      <c r="AA52" s="20"/>
      <c r="AB52" s="20"/>
      <c r="AC52" s="20"/>
      <c r="AD52" s="20"/>
      <c r="AE52" s="20"/>
    </row>
    <row r="53" spans="1:31" x14ac:dyDescent="0.25">
      <c r="A53" s="15" t="s">
        <v>250</v>
      </c>
      <c r="B53" s="44">
        <v>34001</v>
      </c>
      <c r="C53" s="15" t="s">
        <v>251</v>
      </c>
      <c r="D53" s="15" t="s">
        <v>38</v>
      </c>
      <c r="E53" s="15">
        <v>0.21618310600008767</v>
      </c>
      <c r="F53" s="15">
        <v>0</v>
      </c>
      <c r="G53" s="15">
        <f t="shared" si="6"/>
        <v>-0.21618310600008767</v>
      </c>
      <c r="H53" s="15">
        <f t="shared" si="7"/>
        <v>-100</v>
      </c>
      <c r="I53" s="15">
        <v>0.17732808102859909</v>
      </c>
      <c r="J53" s="15">
        <v>0</v>
      </c>
      <c r="K53" s="15">
        <f t="shared" si="8"/>
        <v>-0.17732808102859909</v>
      </c>
      <c r="L53" s="15">
        <f t="shared" si="9"/>
        <v>-100</v>
      </c>
      <c r="M53" s="15">
        <v>0.21000000000000002</v>
      </c>
      <c r="N53" s="15">
        <v>0</v>
      </c>
      <c r="O53" s="15">
        <v>0</v>
      </c>
      <c r="P53" s="15">
        <v>0</v>
      </c>
      <c r="Q53" s="53">
        <f t="shared" si="10"/>
        <v>0</v>
      </c>
      <c r="R53" s="53">
        <v>0</v>
      </c>
      <c r="S53" s="53">
        <f t="shared" si="11"/>
        <v>0</v>
      </c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</row>
    <row r="54" spans="1:31" x14ac:dyDescent="0.25">
      <c r="A54" s="15" t="s">
        <v>10</v>
      </c>
      <c r="B54" s="44">
        <v>34003</v>
      </c>
      <c r="C54" s="15" t="s">
        <v>252</v>
      </c>
      <c r="D54" s="15" t="s">
        <v>38</v>
      </c>
      <c r="E54" s="15">
        <v>86.351093140868571</v>
      </c>
      <c r="F54" s="15">
        <v>104.21768496299998</v>
      </c>
      <c r="G54" s="15">
        <f t="shared" si="6"/>
        <v>17.866591822131412</v>
      </c>
      <c r="H54" s="15">
        <f t="shared" si="7"/>
        <v>20.690637688841768</v>
      </c>
      <c r="I54" s="15">
        <v>24.315384148709263</v>
      </c>
      <c r="J54" s="15">
        <v>30.785426897000004</v>
      </c>
      <c r="K54" s="15">
        <f t="shared" si="8"/>
        <v>6.4700427482907408</v>
      </c>
      <c r="L54" s="15">
        <f t="shared" si="9"/>
        <v>26.608844461271612</v>
      </c>
      <c r="M54" s="15">
        <v>86.38000000000001</v>
      </c>
      <c r="N54" s="15">
        <v>0</v>
      </c>
      <c r="O54" s="15">
        <v>0</v>
      </c>
      <c r="P54" s="15">
        <v>0</v>
      </c>
      <c r="Q54" s="53">
        <f t="shared" si="10"/>
        <v>0</v>
      </c>
      <c r="R54" s="53">
        <v>0.48940151183368175</v>
      </c>
      <c r="S54" s="53">
        <f t="shared" si="11"/>
        <v>0.48940151183368175</v>
      </c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</row>
    <row r="55" spans="1:31" x14ac:dyDescent="0.25">
      <c r="A55" s="15" t="s">
        <v>253</v>
      </c>
      <c r="B55" s="44">
        <v>34005</v>
      </c>
      <c r="C55" s="15" t="s">
        <v>251</v>
      </c>
      <c r="D55" s="15" t="s">
        <v>38</v>
      </c>
      <c r="E55" s="15">
        <v>2.5689127003123562</v>
      </c>
      <c r="F55" s="15">
        <v>1.6652352509999999</v>
      </c>
      <c r="G55" s="15">
        <f t="shared" si="6"/>
        <v>-0.90367744931235627</v>
      </c>
      <c r="H55" s="15">
        <f t="shared" si="7"/>
        <v>-35.177429314841149</v>
      </c>
      <c r="I55" s="15">
        <v>1.4467342932178242</v>
      </c>
      <c r="J55" s="15">
        <v>0.86825642199999997</v>
      </c>
      <c r="K55" s="15">
        <f t="shared" si="8"/>
        <v>-0.57847787121782424</v>
      </c>
      <c r="L55" s="15">
        <f t="shared" si="9"/>
        <v>-39.985080462230187</v>
      </c>
      <c r="M55" s="15">
        <v>2.5799999999999992</v>
      </c>
      <c r="N55" s="15">
        <v>0</v>
      </c>
      <c r="O55" s="15">
        <v>0</v>
      </c>
      <c r="P55" s="15">
        <v>0</v>
      </c>
      <c r="Q55" s="53">
        <f t="shared" si="10"/>
        <v>0</v>
      </c>
      <c r="R55" s="53">
        <v>7.0199623907923045E-2</v>
      </c>
      <c r="S55" s="53">
        <f t="shared" si="11"/>
        <v>7.0199623907923045E-2</v>
      </c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</row>
    <row r="56" spans="1:31" x14ac:dyDescent="0.25">
      <c r="A56" s="15" t="s">
        <v>254</v>
      </c>
      <c r="B56" s="44">
        <v>34007</v>
      </c>
      <c r="C56" s="15" t="s">
        <v>251</v>
      </c>
      <c r="D56" s="15" t="s">
        <v>38</v>
      </c>
      <c r="E56" s="15">
        <v>2.882755136215863</v>
      </c>
      <c r="F56" s="15">
        <v>3.5609999479999996</v>
      </c>
      <c r="G56" s="15">
        <f t="shared" si="6"/>
        <v>0.67824481178413665</v>
      </c>
      <c r="H56" s="15">
        <f t="shared" si="7"/>
        <v>23.527659469352486</v>
      </c>
      <c r="I56" s="15">
        <v>1.6804031010768761</v>
      </c>
      <c r="J56" s="15">
        <v>2.0764060169999996</v>
      </c>
      <c r="K56" s="15">
        <f t="shared" si="8"/>
        <v>0.39600291592312353</v>
      </c>
      <c r="L56" s="15">
        <f t="shared" si="9"/>
        <v>23.565947698462796</v>
      </c>
      <c r="M56" s="15">
        <v>2.9</v>
      </c>
      <c r="N56" s="15">
        <v>0</v>
      </c>
      <c r="O56" s="15">
        <v>0</v>
      </c>
      <c r="P56" s="15">
        <v>0</v>
      </c>
      <c r="Q56" s="53">
        <f t="shared" si="10"/>
        <v>0</v>
      </c>
      <c r="R56" s="53">
        <v>4.6210816402077137E-2</v>
      </c>
      <c r="S56" s="53">
        <f t="shared" si="11"/>
        <v>4.6210816402077137E-2</v>
      </c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</row>
    <row r="57" spans="1:31" x14ac:dyDescent="0.25">
      <c r="A57" s="15" t="s">
        <v>255</v>
      </c>
      <c r="B57" s="44">
        <v>34009</v>
      </c>
      <c r="C57" s="15" t="s">
        <v>251</v>
      </c>
      <c r="D57" s="15" t="s">
        <v>38</v>
      </c>
      <c r="E57" s="15">
        <v>124.50596512395887</v>
      </c>
      <c r="F57" s="15">
        <v>20.737053055000001</v>
      </c>
      <c r="G57" s="15">
        <f t="shared" si="6"/>
        <v>-103.76891206895887</v>
      </c>
      <c r="H57" s="15">
        <f t="shared" si="7"/>
        <v>-83.344530493495569</v>
      </c>
      <c r="I57" s="15">
        <v>111.05305511918701</v>
      </c>
      <c r="J57" s="15">
        <v>13.503878818</v>
      </c>
      <c r="K57" s="15">
        <f t="shared" si="8"/>
        <v>-97.549176301187003</v>
      </c>
      <c r="L57" s="15">
        <f t="shared" si="9"/>
        <v>-87.840155497291775</v>
      </c>
      <c r="M57" s="15">
        <v>124.51</v>
      </c>
      <c r="N57" s="15">
        <v>0</v>
      </c>
      <c r="O57" s="15">
        <v>0</v>
      </c>
      <c r="P57" s="15">
        <v>0</v>
      </c>
      <c r="Q57" s="53">
        <f t="shared" si="10"/>
        <v>0</v>
      </c>
      <c r="R57" s="53">
        <v>4.3230746519467296</v>
      </c>
      <c r="S57" s="53">
        <f t="shared" si="11"/>
        <v>4.3230746519467296</v>
      </c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</row>
    <row r="58" spans="1:31" ht="25.5" x14ac:dyDescent="0.25">
      <c r="A58" s="15" t="s">
        <v>24</v>
      </c>
      <c r="B58" s="44">
        <v>34011</v>
      </c>
      <c r="C58" s="15" t="s">
        <v>251</v>
      </c>
      <c r="D58" s="15" t="s">
        <v>38</v>
      </c>
      <c r="E58" s="15">
        <v>7.3653848212625723</v>
      </c>
      <c r="F58" s="15">
        <v>7.6179763710000001</v>
      </c>
      <c r="G58" s="15">
        <f t="shared" si="6"/>
        <v>0.25259154973742781</v>
      </c>
      <c r="H58" s="15">
        <f t="shared" si="7"/>
        <v>3.4294413104966406</v>
      </c>
      <c r="I58" s="15">
        <v>4.427363130893097</v>
      </c>
      <c r="J58" s="15">
        <v>3.8911456079999991</v>
      </c>
      <c r="K58" s="15">
        <f t="shared" si="8"/>
        <v>-0.53621752289309788</v>
      </c>
      <c r="L58" s="15">
        <f t="shared" si="9"/>
        <v>-12.111442116674331</v>
      </c>
      <c r="M58" s="15">
        <v>7.370000000000001</v>
      </c>
      <c r="N58" s="15">
        <v>0</v>
      </c>
      <c r="O58" s="15">
        <v>0</v>
      </c>
      <c r="P58" s="15">
        <v>0</v>
      </c>
      <c r="Q58" s="53">
        <f t="shared" si="10"/>
        <v>0</v>
      </c>
      <c r="R58" s="53">
        <v>1.0241220313722199</v>
      </c>
      <c r="S58" s="53">
        <f t="shared" si="11"/>
        <v>1.0241220313722199</v>
      </c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</row>
    <row r="59" spans="1:31" x14ac:dyDescent="0.25">
      <c r="A59" s="15" t="s">
        <v>31</v>
      </c>
      <c r="B59" s="44">
        <v>34013</v>
      </c>
      <c r="C59" s="15" t="s">
        <v>252</v>
      </c>
      <c r="D59" s="15" t="s">
        <v>38</v>
      </c>
      <c r="E59" s="15">
        <v>53.557025630420981</v>
      </c>
      <c r="F59" s="15">
        <v>126.975033685</v>
      </c>
      <c r="G59" s="15">
        <f t="shared" si="6"/>
        <v>73.418008054579019</v>
      </c>
      <c r="H59" s="15">
        <f t="shared" si="7"/>
        <v>137.08380402080579</v>
      </c>
      <c r="I59" s="15">
        <v>18.207755085612664</v>
      </c>
      <c r="J59" s="15">
        <v>37.344154635999999</v>
      </c>
      <c r="K59" s="15">
        <f t="shared" si="8"/>
        <v>19.136399550387335</v>
      </c>
      <c r="L59" s="15">
        <f t="shared" si="9"/>
        <v>105.10026887119359</v>
      </c>
      <c r="M59" s="15">
        <v>53.560000000000016</v>
      </c>
      <c r="N59" s="15">
        <v>0</v>
      </c>
      <c r="O59" s="15">
        <v>0</v>
      </c>
      <c r="P59" s="15">
        <v>0</v>
      </c>
      <c r="Q59" s="53">
        <f t="shared" si="10"/>
        <v>0</v>
      </c>
      <c r="R59" s="53">
        <v>0.46948085178666421</v>
      </c>
      <c r="S59" s="53">
        <f t="shared" si="11"/>
        <v>0.46948085178666421</v>
      </c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</row>
    <row r="60" spans="1:31" x14ac:dyDescent="0.25">
      <c r="A60" s="15" t="s">
        <v>256</v>
      </c>
      <c r="B60" s="44">
        <v>34015</v>
      </c>
      <c r="C60" s="15" t="s">
        <v>251</v>
      </c>
      <c r="D60" s="15" t="s">
        <v>38</v>
      </c>
      <c r="E60" s="15">
        <v>16.569690464114299</v>
      </c>
      <c r="F60" s="15">
        <v>121.04629953400001</v>
      </c>
      <c r="G60" s="15">
        <f t="shared" si="6"/>
        <v>104.47660906988571</v>
      </c>
      <c r="H60" s="15">
        <f t="shared" si="7"/>
        <v>630.52842958144129</v>
      </c>
      <c r="I60" s="15">
        <v>8.5772360245482364</v>
      </c>
      <c r="J60" s="15">
        <v>39.266085482000001</v>
      </c>
      <c r="K60" s="15">
        <f t="shared" si="8"/>
        <v>30.688849457451767</v>
      </c>
      <c r="L60" s="15">
        <f t="shared" si="9"/>
        <v>357.79415851003296</v>
      </c>
      <c r="M60" s="15">
        <v>16.55</v>
      </c>
      <c r="N60" s="15">
        <v>0</v>
      </c>
      <c r="O60" s="15">
        <v>0</v>
      </c>
      <c r="P60" s="15">
        <v>0</v>
      </c>
      <c r="Q60" s="53">
        <f t="shared" si="10"/>
        <v>0</v>
      </c>
      <c r="R60" s="53">
        <v>0.44403876816063659</v>
      </c>
      <c r="S60" s="53">
        <f t="shared" si="11"/>
        <v>0.44403876816063659</v>
      </c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</row>
    <row r="61" spans="1:31" x14ac:dyDescent="0.25">
      <c r="A61" s="15" t="s">
        <v>257</v>
      </c>
      <c r="B61" s="44">
        <v>34017</v>
      </c>
      <c r="C61" s="15" t="s">
        <v>252</v>
      </c>
      <c r="D61" s="15" t="s">
        <v>38</v>
      </c>
      <c r="E61" s="15">
        <v>54.305670201237135</v>
      </c>
      <c r="F61" s="15">
        <v>54.687852176999989</v>
      </c>
      <c r="G61" s="15">
        <f t="shared" si="6"/>
        <v>0.38218197576285462</v>
      </c>
      <c r="H61" s="15">
        <f t="shared" si="7"/>
        <v>0.70376072028321668</v>
      </c>
      <c r="I61" s="15">
        <v>21.763044737417264</v>
      </c>
      <c r="J61" s="15">
        <v>26.325082224000017</v>
      </c>
      <c r="K61" s="15">
        <f t="shared" si="8"/>
        <v>4.5620374865827529</v>
      </c>
      <c r="L61" s="15">
        <f t="shared" si="9"/>
        <v>20.962312680170296</v>
      </c>
      <c r="M61" s="15">
        <v>54.61</v>
      </c>
      <c r="N61" s="15">
        <v>0</v>
      </c>
      <c r="O61" s="15">
        <v>0</v>
      </c>
      <c r="P61" s="15">
        <v>0</v>
      </c>
      <c r="Q61" s="53">
        <f t="shared" si="10"/>
        <v>0</v>
      </c>
      <c r="R61" s="53">
        <v>0.78336162596601533</v>
      </c>
      <c r="S61" s="53">
        <f t="shared" si="11"/>
        <v>0.78336162596601533</v>
      </c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</row>
    <row r="62" spans="1:31" x14ac:dyDescent="0.25">
      <c r="A62" s="15" t="s">
        <v>258</v>
      </c>
      <c r="B62" s="44">
        <v>34019</v>
      </c>
      <c r="C62" s="15" t="s">
        <v>252</v>
      </c>
      <c r="D62" s="15" t="s">
        <v>38</v>
      </c>
      <c r="E62" s="15">
        <v>1.0900331671370107</v>
      </c>
      <c r="F62" s="15">
        <v>3.9582545580000001</v>
      </c>
      <c r="G62" s="15">
        <f t="shared" si="6"/>
        <v>2.8682213908629892</v>
      </c>
      <c r="H62" s="15">
        <f t="shared" si="7"/>
        <v>263.13157042701903</v>
      </c>
      <c r="I62" s="15">
        <v>0.99305750807000825</v>
      </c>
      <c r="J62" s="15">
        <v>3.6238901009999998</v>
      </c>
      <c r="K62" s="15">
        <f t="shared" si="8"/>
        <v>2.6308325929299916</v>
      </c>
      <c r="L62" s="15">
        <f t="shared" si="9"/>
        <v>264.92248148276667</v>
      </c>
      <c r="M62" s="15">
        <v>1.0900000000000001</v>
      </c>
      <c r="N62" s="15">
        <v>0</v>
      </c>
      <c r="O62" s="15">
        <v>0</v>
      </c>
      <c r="P62" s="15">
        <v>0</v>
      </c>
      <c r="Q62" s="53">
        <f t="shared" si="10"/>
        <v>0</v>
      </c>
      <c r="R62" s="53">
        <v>0.54543862260037135</v>
      </c>
      <c r="S62" s="53">
        <f t="shared" si="11"/>
        <v>0.54543862260037135</v>
      </c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</row>
    <row r="63" spans="1:31" x14ac:dyDescent="0.25">
      <c r="A63" s="15" t="s">
        <v>259</v>
      </c>
      <c r="B63" s="44">
        <v>34021</v>
      </c>
      <c r="C63" s="15" t="s">
        <v>251</v>
      </c>
      <c r="D63" s="15" t="s">
        <v>38</v>
      </c>
      <c r="E63" s="15">
        <v>40.635777779665084</v>
      </c>
      <c r="F63" s="15">
        <v>20.20736617</v>
      </c>
      <c r="G63" s="15">
        <f t="shared" si="6"/>
        <v>-20.428411609665083</v>
      </c>
      <c r="H63" s="15">
        <f t="shared" si="7"/>
        <v>-50.271983768667639</v>
      </c>
      <c r="I63" s="15">
        <v>24.416530907646592</v>
      </c>
      <c r="J63" s="15">
        <v>11.747808586</v>
      </c>
      <c r="K63" s="15">
        <f t="shared" si="8"/>
        <v>-12.668722321646593</v>
      </c>
      <c r="L63" s="15">
        <f t="shared" si="9"/>
        <v>-51.885840660841353</v>
      </c>
      <c r="M63" s="15">
        <v>40.650000000000006</v>
      </c>
      <c r="N63" s="15">
        <v>0</v>
      </c>
      <c r="O63" s="15">
        <v>0</v>
      </c>
      <c r="P63" s="15">
        <v>0</v>
      </c>
      <c r="Q63" s="53">
        <f t="shared" si="10"/>
        <v>0</v>
      </c>
      <c r="R63" s="53">
        <v>1.4030391147223948</v>
      </c>
      <c r="S63" s="53">
        <f t="shared" si="11"/>
        <v>1.4030391147223948</v>
      </c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</row>
    <row r="64" spans="1:31" x14ac:dyDescent="0.25">
      <c r="A64" s="15" t="s">
        <v>260</v>
      </c>
      <c r="B64" s="44">
        <v>34023</v>
      </c>
      <c r="C64" s="15" t="s">
        <v>252</v>
      </c>
      <c r="D64" s="15" t="s">
        <v>38</v>
      </c>
      <c r="E64" s="15">
        <v>166.2491609586755</v>
      </c>
      <c r="F64" s="15">
        <v>326.83636156200004</v>
      </c>
      <c r="G64" s="15">
        <f t="shared" si="6"/>
        <v>160.58720060332453</v>
      </c>
      <c r="H64" s="15">
        <f t="shared" si="7"/>
        <v>96.594292372544146</v>
      </c>
      <c r="I64" s="15">
        <v>56.820984162005558</v>
      </c>
      <c r="J64" s="15">
        <v>107.95539295499999</v>
      </c>
      <c r="K64" s="15">
        <f t="shared" si="8"/>
        <v>51.134408792994435</v>
      </c>
      <c r="L64" s="15">
        <f t="shared" si="9"/>
        <v>89.992120951657924</v>
      </c>
      <c r="M64" s="15">
        <v>163.53</v>
      </c>
      <c r="N64" s="15">
        <v>0</v>
      </c>
      <c r="O64" s="15">
        <v>0</v>
      </c>
      <c r="P64" s="15">
        <v>0</v>
      </c>
      <c r="Q64" s="53">
        <f t="shared" si="10"/>
        <v>0</v>
      </c>
      <c r="R64" s="53">
        <v>2.9934124438174501</v>
      </c>
      <c r="S64" s="53">
        <f t="shared" si="11"/>
        <v>2.9934124438174501</v>
      </c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</row>
    <row r="65" spans="1:31" x14ac:dyDescent="0.25">
      <c r="A65" s="15" t="s">
        <v>261</v>
      </c>
      <c r="B65" s="44">
        <v>34029</v>
      </c>
      <c r="C65" s="15" t="s">
        <v>251</v>
      </c>
      <c r="D65" s="15" t="s">
        <v>38</v>
      </c>
      <c r="E65" s="15">
        <v>10.697950113281831</v>
      </c>
      <c r="F65" s="15">
        <v>7.7666373980000003</v>
      </c>
      <c r="G65" s="15">
        <f t="shared" si="6"/>
        <v>-2.9313127152818304</v>
      </c>
      <c r="H65" s="15">
        <f t="shared" si="7"/>
        <v>-27.400695313044288</v>
      </c>
      <c r="I65" s="15">
        <v>5.2471529742829919</v>
      </c>
      <c r="J65" s="15">
        <v>4.5591325210000004</v>
      </c>
      <c r="K65" s="15">
        <f t="shared" si="8"/>
        <v>-0.68802045328299144</v>
      </c>
      <c r="L65" s="15">
        <f t="shared" si="9"/>
        <v>-13.112262147779433</v>
      </c>
      <c r="M65" s="15">
        <v>10.719999999999999</v>
      </c>
      <c r="N65" s="15">
        <v>0</v>
      </c>
      <c r="O65" s="15">
        <v>0</v>
      </c>
      <c r="P65" s="15">
        <v>0</v>
      </c>
      <c r="Q65" s="53">
        <f t="shared" si="10"/>
        <v>0</v>
      </c>
      <c r="R65" s="53">
        <v>0.14638330698861129</v>
      </c>
      <c r="S65" s="53">
        <f t="shared" si="11"/>
        <v>0.14638330698861129</v>
      </c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  <c r="AE65" s="20"/>
    </row>
    <row r="66" spans="1:31" x14ac:dyDescent="0.25">
      <c r="A66" s="15" t="s">
        <v>21</v>
      </c>
      <c r="B66" s="44">
        <v>34033</v>
      </c>
      <c r="C66" s="15" t="s">
        <v>251</v>
      </c>
      <c r="D66" s="15" t="s">
        <v>38</v>
      </c>
      <c r="E66" s="15">
        <v>58.090851432581296</v>
      </c>
      <c r="F66" s="15">
        <v>57.99572568</v>
      </c>
      <c r="G66" s="15">
        <f t="shared" si="6"/>
        <v>-9.5125752581296297E-2</v>
      </c>
      <c r="H66" s="15">
        <f t="shared" si="7"/>
        <v>-0.16375341423889564</v>
      </c>
      <c r="I66" s="15">
        <v>22.113814767381939</v>
      </c>
      <c r="J66" s="15">
        <v>22.332969393000003</v>
      </c>
      <c r="K66" s="15">
        <f t="shared" si="8"/>
        <v>0.21915462561806365</v>
      </c>
      <c r="L66" s="15">
        <f t="shared" si="9"/>
        <v>0.99103039400202686</v>
      </c>
      <c r="M66" s="15">
        <v>58.089999999999996</v>
      </c>
      <c r="N66" s="15">
        <v>0</v>
      </c>
      <c r="O66" s="15">
        <v>0</v>
      </c>
      <c r="P66" s="15">
        <v>0</v>
      </c>
      <c r="Q66" s="53">
        <f t="shared" si="10"/>
        <v>0</v>
      </c>
      <c r="R66" s="53">
        <v>0.43122822486241591</v>
      </c>
      <c r="S66" s="53">
        <f t="shared" si="11"/>
        <v>0.43122822486241591</v>
      </c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0"/>
      <c r="AE66" s="20"/>
    </row>
    <row r="67" spans="1:31" x14ac:dyDescent="0.25">
      <c r="A67" s="15" t="s">
        <v>652</v>
      </c>
      <c r="B67" s="44">
        <v>34039</v>
      </c>
      <c r="C67" s="15" t="s">
        <v>252</v>
      </c>
      <c r="D67" s="15" t="s">
        <v>38</v>
      </c>
      <c r="E67" s="15">
        <v>148.69880094056808</v>
      </c>
      <c r="F67" s="15">
        <v>128.500632164</v>
      </c>
      <c r="G67" s="15">
        <f t="shared" si="6"/>
        <v>-20.198168776568082</v>
      </c>
      <c r="H67" s="15">
        <f t="shared" si="7"/>
        <v>-13.583276158790872</v>
      </c>
      <c r="I67" s="15">
        <v>38.778722794888232</v>
      </c>
      <c r="J67" s="15">
        <v>34.365776568999998</v>
      </c>
      <c r="K67" s="15">
        <f t="shared" si="8"/>
        <v>-4.4129462258882342</v>
      </c>
      <c r="L67" s="15">
        <f t="shared" si="9"/>
        <v>-11.37981322703579</v>
      </c>
      <c r="M67" s="15">
        <v>299.33999999999997</v>
      </c>
      <c r="N67" s="15">
        <v>0</v>
      </c>
      <c r="O67" s="15">
        <v>0</v>
      </c>
      <c r="P67" s="15">
        <v>0</v>
      </c>
      <c r="Q67" s="53">
        <f t="shared" si="10"/>
        <v>0</v>
      </c>
      <c r="R67" s="53">
        <v>0.56800962331968619</v>
      </c>
      <c r="S67" s="53">
        <f t="shared" si="11"/>
        <v>0.56800962331968619</v>
      </c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  <c r="AE67" s="20"/>
    </row>
    <row r="68" spans="1:31" x14ac:dyDescent="0.25">
      <c r="A68" s="15" t="s">
        <v>250</v>
      </c>
      <c r="B68" s="44">
        <v>34001</v>
      </c>
      <c r="C68" s="15" t="s">
        <v>251</v>
      </c>
      <c r="D68" s="15" t="s">
        <v>39</v>
      </c>
      <c r="E68" s="15">
        <v>0.21618310600008767</v>
      </c>
      <c r="F68" s="15">
        <v>0</v>
      </c>
      <c r="G68" s="15">
        <f t="shared" si="6"/>
        <v>-0.21618310600008767</v>
      </c>
      <c r="H68" s="15">
        <f t="shared" si="7"/>
        <v>-100</v>
      </c>
      <c r="I68" s="15">
        <v>0.17732808102859909</v>
      </c>
      <c r="J68" s="15">
        <v>0</v>
      </c>
      <c r="K68" s="15">
        <f t="shared" si="8"/>
        <v>-0.17732808102859909</v>
      </c>
      <c r="L68" s="15">
        <f t="shared" si="9"/>
        <v>-100</v>
      </c>
      <c r="M68" s="15">
        <v>0.21000000000000002</v>
      </c>
      <c r="N68" s="15">
        <v>0</v>
      </c>
      <c r="O68" s="15">
        <v>0</v>
      </c>
      <c r="P68" s="15">
        <v>0</v>
      </c>
      <c r="Q68" s="53">
        <f t="shared" si="10"/>
        <v>0</v>
      </c>
      <c r="R68" s="53">
        <v>0</v>
      </c>
      <c r="S68" s="53">
        <f t="shared" si="11"/>
        <v>0</v>
      </c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</row>
    <row r="69" spans="1:31" x14ac:dyDescent="0.25">
      <c r="A69" s="15" t="s">
        <v>10</v>
      </c>
      <c r="B69" s="44">
        <v>34003</v>
      </c>
      <c r="C69" s="15" t="s">
        <v>252</v>
      </c>
      <c r="D69" s="15" t="s">
        <v>39</v>
      </c>
      <c r="E69" s="15">
        <v>86.351093140868571</v>
      </c>
      <c r="F69" s="15">
        <v>104.21768496299998</v>
      </c>
      <c r="G69" s="15">
        <f t="shared" si="6"/>
        <v>17.866591822131412</v>
      </c>
      <c r="H69" s="15">
        <f t="shared" si="7"/>
        <v>20.690637688841768</v>
      </c>
      <c r="I69" s="15">
        <v>24.315384148709263</v>
      </c>
      <c r="J69" s="15">
        <v>30.785426897000004</v>
      </c>
      <c r="K69" s="15">
        <f t="shared" si="8"/>
        <v>6.4700427482907408</v>
      </c>
      <c r="L69" s="15">
        <f t="shared" si="9"/>
        <v>26.608844461271612</v>
      </c>
      <c r="M69" s="15">
        <v>86.38000000000001</v>
      </c>
      <c r="N69" s="15">
        <v>0</v>
      </c>
      <c r="O69" s="15">
        <v>0</v>
      </c>
      <c r="P69" s="15">
        <v>0</v>
      </c>
      <c r="Q69" s="53">
        <f t="shared" si="10"/>
        <v>0</v>
      </c>
      <c r="R69" s="53">
        <v>0.48940151183368175</v>
      </c>
      <c r="S69" s="53">
        <f t="shared" si="11"/>
        <v>0.48940151183368175</v>
      </c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  <c r="AE69" s="20"/>
    </row>
    <row r="70" spans="1:31" x14ac:dyDescent="0.25">
      <c r="A70" s="15" t="s">
        <v>253</v>
      </c>
      <c r="B70" s="44">
        <v>34005</v>
      </c>
      <c r="C70" s="15" t="s">
        <v>251</v>
      </c>
      <c r="D70" s="15" t="s">
        <v>39</v>
      </c>
      <c r="E70" s="15">
        <v>2.5689127003123562</v>
      </c>
      <c r="F70" s="15">
        <v>1.6652352509999999</v>
      </c>
      <c r="G70" s="15">
        <f t="shared" si="6"/>
        <v>-0.90367744931235627</v>
      </c>
      <c r="H70" s="15">
        <f t="shared" si="7"/>
        <v>-35.177429314841149</v>
      </c>
      <c r="I70" s="15">
        <v>1.4467342932178242</v>
      </c>
      <c r="J70" s="15">
        <v>0.86825642199999997</v>
      </c>
      <c r="K70" s="15">
        <f t="shared" si="8"/>
        <v>-0.57847787121782424</v>
      </c>
      <c r="L70" s="15">
        <f t="shared" si="9"/>
        <v>-39.985080462230187</v>
      </c>
      <c r="M70" s="15">
        <v>2.5799999999999992</v>
      </c>
      <c r="N70" s="15">
        <v>0</v>
      </c>
      <c r="O70" s="15">
        <v>0</v>
      </c>
      <c r="P70" s="15">
        <v>0</v>
      </c>
      <c r="Q70" s="53">
        <f t="shared" si="10"/>
        <v>0</v>
      </c>
      <c r="R70" s="53">
        <v>7.0199623907923045E-2</v>
      </c>
      <c r="S70" s="53">
        <f t="shared" si="11"/>
        <v>7.0199623907923045E-2</v>
      </c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  <c r="AE70" s="20"/>
    </row>
    <row r="71" spans="1:31" x14ac:dyDescent="0.25">
      <c r="A71" s="15" t="s">
        <v>254</v>
      </c>
      <c r="B71" s="44">
        <v>34007</v>
      </c>
      <c r="C71" s="15" t="s">
        <v>251</v>
      </c>
      <c r="D71" s="15" t="s">
        <v>39</v>
      </c>
      <c r="E71" s="15">
        <v>2.882755136215863</v>
      </c>
      <c r="F71" s="15">
        <v>3.5609999479999996</v>
      </c>
      <c r="G71" s="15">
        <f t="shared" si="6"/>
        <v>0.67824481178413665</v>
      </c>
      <c r="H71" s="15">
        <f t="shared" si="7"/>
        <v>23.527659469352486</v>
      </c>
      <c r="I71" s="15">
        <v>1.6804031010768761</v>
      </c>
      <c r="J71" s="15">
        <v>2.0764060169999996</v>
      </c>
      <c r="K71" s="15">
        <f t="shared" si="8"/>
        <v>0.39600291592312353</v>
      </c>
      <c r="L71" s="15">
        <f t="shared" si="9"/>
        <v>23.565947698462796</v>
      </c>
      <c r="M71" s="15">
        <v>2.9</v>
      </c>
      <c r="N71" s="15">
        <v>0</v>
      </c>
      <c r="O71" s="15">
        <v>0</v>
      </c>
      <c r="P71" s="15">
        <v>0</v>
      </c>
      <c r="Q71" s="53">
        <f t="shared" si="10"/>
        <v>0</v>
      </c>
      <c r="R71" s="53">
        <v>4.6210816402077137E-2</v>
      </c>
      <c r="S71" s="53">
        <f t="shared" si="11"/>
        <v>4.6210816402077137E-2</v>
      </c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</row>
    <row r="72" spans="1:31" x14ac:dyDescent="0.25">
      <c r="A72" s="15" t="s">
        <v>255</v>
      </c>
      <c r="B72" s="44">
        <v>34009</v>
      </c>
      <c r="C72" s="15" t="s">
        <v>251</v>
      </c>
      <c r="D72" s="15" t="s">
        <v>39</v>
      </c>
      <c r="E72" s="15">
        <v>115.11270120875079</v>
      </c>
      <c r="F72" s="15">
        <v>16.623213748000001</v>
      </c>
      <c r="G72" s="15">
        <f t="shared" ref="G72:G103" si="12">F72-E72</f>
        <v>-98.489487460750794</v>
      </c>
      <c r="H72" s="15">
        <f t="shared" ref="H72:H103" si="13">IFERROR(((F72-E72)/E72)*100,"0.00")</f>
        <v>-85.559183675262148</v>
      </c>
      <c r="I72" s="15">
        <v>103.10172495408352</v>
      </c>
      <c r="J72" s="15">
        <v>10.299037863999999</v>
      </c>
      <c r="K72" s="15">
        <f t="shared" ref="K72:K103" si="14">J72-I72</f>
        <v>-92.802687090083523</v>
      </c>
      <c r="L72" s="15">
        <f t="shared" ref="L72:L103" si="15">IFERROR(((J72-I72)/I72)*100,"NA")</f>
        <v>-90.010799655789768</v>
      </c>
      <c r="M72" s="15">
        <v>115.12</v>
      </c>
      <c r="N72" s="15">
        <v>0</v>
      </c>
      <c r="O72" s="15">
        <v>0</v>
      </c>
      <c r="P72" s="15">
        <v>0</v>
      </c>
      <c r="Q72" s="53">
        <f t="shared" ref="Q72:Q103" si="16">N72/2000</f>
        <v>0</v>
      </c>
      <c r="R72" s="53">
        <v>2.6052732654462467</v>
      </c>
      <c r="S72" s="53">
        <f t="shared" ref="S72:S103" si="17">R72-Q72</f>
        <v>2.6052732654462467</v>
      </c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  <c r="AE72" s="20"/>
    </row>
    <row r="73" spans="1:31" ht="25.5" x14ac:dyDescent="0.25">
      <c r="A73" s="15" t="s">
        <v>24</v>
      </c>
      <c r="B73" s="44">
        <v>34011</v>
      </c>
      <c r="C73" s="15" t="s">
        <v>251</v>
      </c>
      <c r="D73" s="15" t="s">
        <v>39</v>
      </c>
      <c r="E73" s="15">
        <v>5.9745210902152683</v>
      </c>
      <c r="F73" s="15">
        <v>6.5934969280000013</v>
      </c>
      <c r="G73" s="15">
        <f t="shared" si="12"/>
        <v>0.61897583778473297</v>
      </c>
      <c r="H73" s="15">
        <f t="shared" si="13"/>
        <v>10.360258645642016</v>
      </c>
      <c r="I73" s="15">
        <v>3.532797336493835</v>
      </c>
      <c r="J73" s="15">
        <v>3.2699364809999998</v>
      </c>
      <c r="K73" s="15">
        <f t="shared" si="14"/>
        <v>-0.2628608554938352</v>
      </c>
      <c r="L73" s="15">
        <f t="shared" si="15"/>
        <v>-7.4405868906908328</v>
      </c>
      <c r="M73" s="15">
        <v>5.9700000000000006</v>
      </c>
      <c r="N73" s="15">
        <v>0</v>
      </c>
      <c r="O73" s="15">
        <v>0</v>
      </c>
      <c r="P73" s="15">
        <v>0</v>
      </c>
      <c r="Q73" s="53">
        <f t="shared" si="16"/>
        <v>0</v>
      </c>
      <c r="R73" s="53">
        <v>0.97102699612425147</v>
      </c>
      <c r="S73" s="53">
        <f t="shared" si="17"/>
        <v>0.97102699612425147</v>
      </c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</row>
    <row r="74" spans="1:31" x14ac:dyDescent="0.25">
      <c r="A74" s="15" t="s">
        <v>31</v>
      </c>
      <c r="B74" s="44">
        <v>34013</v>
      </c>
      <c r="C74" s="15" t="s">
        <v>252</v>
      </c>
      <c r="D74" s="15" t="s">
        <v>39</v>
      </c>
      <c r="E74" s="15">
        <v>53.557025630420981</v>
      </c>
      <c r="F74" s="15">
        <v>126.975033685</v>
      </c>
      <c r="G74" s="15">
        <f t="shared" si="12"/>
        <v>73.418008054579019</v>
      </c>
      <c r="H74" s="15">
        <f t="shared" si="13"/>
        <v>137.08380402080579</v>
      </c>
      <c r="I74" s="15">
        <v>18.207755085612664</v>
      </c>
      <c r="J74" s="15">
        <v>37.344154635999999</v>
      </c>
      <c r="K74" s="15">
        <f t="shared" si="14"/>
        <v>19.136399550387335</v>
      </c>
      <c r="L74" s="15">
        <f t="shared" si="15"/>
        <v>105.10026887119359</v>
      </c>
      <c r="M74" s="15">
        <v>53.560000000000016</v>
      </c>
      <c r="N74" s="15">
        <v>0</v>
      </c>
      <c r="O74" s="15">
        <v>0</v>
      </c>
      <c r="P74" s="15">
        <v>0</v>
      </c>
      <c r="Q74" s="53">
        <f t="shared" si="16"/>
        <v>0</v>
      </c>
      <c r="R74" s="53">
        <v>0.46948085178666421</v>
      </c>
      <c r="S74" s="53">
        <f t="shared" si="17"/>
        <v>0.46948085178666421</v>
      </c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</row>
    <row r="75" spans="1:31" x14ac:dyDescent="0.25">
      <c r="A75" s="15" t="s">
        <v>256</v>
      </c>
      <c r="B75" s="44">
        <v>34015</v>
      </c>
      <c r="C75" s="15" t="s">
        <v>251</v>
      </c>
      <c r="D75" s="15" t="s">
        <v>39</v>
      </c>
      <c r="E75" s="15">
        <v>16.521275732661795</v>
      </c>
      <c r="F75" s="15">
        <v>121.01786077100002</v>
      </c>
      <c r="G75" s="15">
        <f t="shared" si="12"/>
        <v>104.49658503833822</v>
      </c>
      <c r="H75" s="15">
        <f t="shared" si="13"/>
        <v>632.49707062120706</v>
      </c>
      <c r="I75" s="15">
        <v>8.5556883409930364</v>
      </c>
      <c r="J75" s="15">
        <v>39.253379977999998</v>
      </c>
      <c r="K75" s="15">
        <f t="shared" si="14"/>
        <v>30.697691637006962</v>
      </c>
      <c r="L75" s="15">
        <f t="shared" si="15"/>
        <v>358.79861927560535</v>
      </c>
      <c r="M75" s="15">
        <v>16.55</v>
      </c>
      <c r="N75" s="15">
        <v>0</v>
      </c>
      <c r="O75" s="15">
        <v>0</v>
      </c>
      <c r="P75" s="15">
        <v>0</v>
      </c>
      <c r="Q75" s="53">
        <f t="shared" si="16"/>
        <v>0</v>
      </c>
      <c r="R75" s="53">
        <v>0.44390063670449748</v>
      </c>
      <c r="S75" s="53">
        <f t="shared" si="17"/>
        <v>0.44390063670449748</v>
      </c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  <c r="AE75" s="20"/>
    </row>
    <row r="76" spans="1:31" x14ac:dyDescent="0.25">
      <c r="A76" s="15" t="s">
        <v>257</v>
      </c>
      <c r="B76" s="44">
        <v>34017</v>
      </c>
      <c r="C76" s="15" t="s">
        <v>252</v>
      </c>
      <c r="D76" s="15" t="s">
        <v>39</v>
      </c>
      <c r="E76" s="15">
        <v>54.305670201237135</v>
      </c>
      <c r="F76" s="15">
        <v>54.687852176999989</v>
      </c>
      <c r="G76" s="15">
        <f t="shared" si="12"/>
        <v>0.38218197576285462</v>
      </c>
      <c r="H76" s="15">
        <f t="shared" si="13"/>
        <v>0.70376072028321668</v>
      </c>
      <c r="I76" s="15">
        <v>21.763044737417264</v>
      </c>
      <c r="J76" s="15">
        <v>26.325082224000017</v>
      </c>
      <c r="K76" s="15">
        <f t="shared" si="14"/>
        <v>4.5620374865827529</v>
      </c>
      <c r="L76" s="15">
        <f t="shared" si="15"/>
        <v>20.962312680170296</v>
      </c>
      <c r="M76" s="15">
        <v>54.61</v>
      </c>
      <c r="N76" s="15">
        <v>0</v>
      </c>
      <c r="O76" s="15">
        <v>0</v>
      </c>
      <c r="P76" s="15">
        <v>0</v>
      </c>
      <c r="Q76" s="53">
        <f t="shared" si="16"/>
        <v>0</v>
      </c>
      <c r="R76" s="53">
        <v>0.78336162596601533</v>
      </c>
      <c r="S76" s="53">
        <f t="shared" si="17"/>
        <v>0.78336162596601533</v>
      </c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20"/>
    </row>
    <row r="77" spans="1:31" x14ac:dyDescent="0.25">
      <c r="A77" s="15" t="s">
        <v>258</v>
      </c>
      <c r="B77" s="44">
        <v>34019</v>
      </c>
      <c r="C77" s="15" t="s">
        <v>252</v>
      </c>
      <c r="D77" s="15" t="s">
        <v>39</v>
      </c>
      <c r="E77" s="15">
        <v>1.0900331671370107</v>
      </c>
      <c r="F77" s="15">
        <v>3.9582545580000001</v>
      </c>
      <c r="G77" s="15">
        <f t="shared" si="12"/>
        <v>2.8682213908629892</v>
      </c>
      <c r="H77" s="15">
        <f t="shared" si="13"/>
        <v>263.13157042701903</v>
      </c>
      <c r="I77" s="15">
        <v>0.99305750807000825</v>
      </c>
      <c r="J77" s="15">
        <v>3.6238901009999998</v>
      </c>
      <c r="K77" s="15">
        <f t="shared" si="14"/>
        <v>2.6308325929299916</v>
      </c>
      <c r="L77" s="15">
        <f t="shared" si="15"/>
        <v>264.92248148276667</v>
      </c>
      <c r="M77" s="15">
        <v>1.0900000000000001</v>
      </c>
      <c r="N77" s="15">
        <v>0</v>
      </c>
      <c r="O77" s="15">
        <v>0</v>
      </c>
      <c r="P77" s="15">
        <v>0</v>
      </c>
      <c r="Q77" s="53">
        <f t="shared" si="16"/>
        <v>0</v>
      </c>
      <c r="R77" s="53">
        <v>0.54543862260037135</v>
      </c>
      <c r="S77" s="53">
        <f t="shared" si="17"/>
        <v>0.54543862260037135</v>
      </c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</row>
    <row r="78" spans="1:31" x14ac:dyDescent="0.25">
      <c r="A78" s="15" t="s">
        <v>259</v>
      </c>
      <c r="B78" s="44">
        <v>34021</v>
      </c>
      <c r="C78" s="15" t="s">
        <v>251</v>
      </c>
      <c r="D78" s="15" t="s">
        <v>39</v>
      </c>
      <c r="E78" s="15">
        <v>40.635777779665084</v>
      </c>
      <c r="F78" s="15">
        <v>20.20736617</v>
      </c>
      <c r="G78" s="15">
        <f t="shared" si="12"/>
        <v>-20.428411609665083</v>
      </c>
      <c r="H78" s="15">
        <f t="shared" si="13"/>
        <v>-50.271983768667639</v>
      </c>
      <c r="I78" s="15">
        <v>24.416530907646592</v>
      </c>
      <c r="J78" s="15">
        <v>11.747808586</v>
      </c>
      <c r="K78" s="15">
        <f t="shared" si="14"/>
        <v>-12.668722321646593</v>
      </c>
      <c r="L78" s="15">
        <f t="shared" si="15"/>
        <v>-51.885840660841353</v>
      </c>
      <c r="M78" s="15">
        <v>40.650000000000006</v>
      </c>
      <c r="N78" s="15">
        <v>0</v>
      </c>
      <c r="O78" s="15">
        <v>0</v>
      </c>
      <c r="P78" s="15">
        <v>0</v>
      </c>
      <c r="Q78" s="53">
        <f t="shared" si="16"/>
        <v>0</v>
      </c>
      <c r="R78" s="53">
        <v>1.4030391147223948</v>
      </c>
      <c r="S78" s="53">
        <f t="shared" si="17"/>
        <v>1.4030391147223948</v>
      </c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</row>
    <row r="79" spans="1:31" x14ac:dyDescent="0.25">
      <c r="A79" s="15" t="s">
        <v>260</v>
      </c>
      <c r="B79" s="44">
        <v>34023</v>
      </c>
      <c r="C79" s="15" t="s">
        <v>252</v>
      </c>
      <c r="D79" s="15" t="s">
        <v>39</v>
      </c>
      <c r="E79" s="15">
        <v>166.2491609586755</v>
      </c>
      <c r="F79" s="15">
        <v>326.83636156200004</v>
      </c>
      <c r="G79" s="15">
        <f t="shared" si="12"/>
        <v>160.58720060332453</v>
      </c>
      <c r="H79" s="15">
        <f t="shared" si="13"/>
        <v>96.594292372544146</v>
      </c>
      <c r="I79" s="15">
        <v>56.820984162005558</v>
      </c>
      <c r="J79" s="15">
        <v>107.95539295499999</v>
      </c>
      <c r="K79" s="15">
        <f t="shared" si="14"/>
        <v>51.134408792994435</v>
      </c>
      <c r="L79" s="15">
        <f t="shared" si="15"/>
        <v>89.992120951657924</v>
      </c>
      <c r="M79" s="15">
        <v>163.53</v>
      </c>
      <c r="N79" s="15">
        <v>0</v>
      </c>
      <c r="O79" s="15">
        <v>0</v>
      </c>
      <c r="P79" s="15">
        <v>0</v>
      </c>
      <c r="Q79" s="53">
        <f t="shared" si="16"/>
        <v>0</v>
      </c>
      <c r="R79" s="53">
        <v>2.9934124438174501</v>
      </c>
      <c r="S79" s="53">
        <f t="shared" si="17"/>
        <v>2.9934124438174501</v>
      </c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</row>
    <row r="80" spans="1:31" x14ac:dyDescent="0.25">
      <c r="A80" s="15" t="s">
        <v>261</v>
      </c>
      <c r="B80" s="44">
        <v>34029</v>
      </c>
      <c r="C80" s="15" t="s">
        <v>251</v>
      </c>
      <c r="D80" s="15" t="s">
        <v>39</v>
      </c>
      <c r="E80" s="15">
        <v>10.697950113281831</v>
      </c>
      <c r="F80" s="15">
        <v>7.7666373980000003</v>
      </c>
      <c r="G80" s="15">
        <f t="shared" si="12"/>
        <v>-2.9313127152818304</v>
      </c>
      <c r="H80" s="15">
        <f t="shared" si="13"/>
        <v>-27.400695313044288</v>
      </c>
      <c r="I80" s="15">
        <v>5.2471529742829919</v>
      </c>
      <c r="J80" s="15">
        <v>4.5591325210000004</v>
      </c>
      <c r="K80" s="15">
        <f t="shared" si="14"/>
        <v>-0.68802045328299144</v>
      </c>
      <c r="L80" s="15">
        <f t="shared" si="15"/>
        <v>-13.112262147779433</v>
      </c>
      <c r="M80" s="15">
        <v>10.719999999999999</v>
      </c>
      <c r="N80" s="15">
        <v>0</v>
      </c>
      <c r="O80" s="15">
        <v>0</v>
      </c>
      <c r="P80" s="15">
        <v>0</v>
      </c>
      <c r="Q80" s="53">
        <f t="shared" si="16"/>
        <v>0</v>
      </c>
      <c r="R80" s="53">
        <v>0.14638330698861129</v>
      </c>
      <c r="S80" s="53">
        <f t="shared" si="17"/>
        <v>0.14638330698861129</v>
      </c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  <c r="AE80" s="20"/>
    </row>
    <row r="81" spans="1:31" x14ac:dyDescent="0.25">
      <c r="A81" s="15" t="s">
        <v>21</v>
      </c>
      <c r="B81" s="44">
        <v>34033</v>
      </c>
      <c r="C81" s="15" t="s">
        <v>251</v>
      </c>
      <c r="D81" s="15" t="s">
        <v>39</v>
      </c>
      <c r="E81" s="15">
        <v>57.737629420977235</v>
      </c>
      <c r="F81" s="15">
        <v>57.670965326000008</v>
      </c>
      <c r="G81" s="15">
        <f t="shared" si="12"/>
        <v>-6.6664094977227251E-2</v>
      </c>
      <c r="H81" s="15">
        <f t="shared" si="13"/>
        <v>-0.11546039497251485</v>
      </c>
      <c r="I81" s="15">
        <v>22.019923643291961</v>
      </c>
      <c r="J81" s="15">
        <v>22.248408175999995</v>
      </c>
      <c r="K81" s="15">
        <f t="shared" si="14"/>
        <v>0.22848453270803404</v>
      </c>
      <c r="L81" s="15">
        <f t="shared" si="15"/>
        <v>1.0376263624221895</v>
      </c>
      <c r="M81" s="15">
        <v>57.77</v>
      </c>
      <c r="N81" s="15">
        <v>0</v>
      </c>
      <c r="O81" s="15">
        <v>0</v>
      </c>
      <c r="P81" s="15">
        <v>0</v>
      </c>
      <c r="Q81" s="53">
        <f t="shared" si="16"/>
        <v>0</v>
      </c>
      <c r="R81" s="53">
        <v>0.43027370527939768</v>
      </c>
      <c r="S81" s="53">
        <f t="shared" si="17"/>
        <v>0.43027370527939768</v>
      </c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</row>
    <row r="82" spans="1:31" x14ac:dyDescent="0.25">
      <c r="A82" s="15" t="s">
        <v>652</v>
      </c>
      <c r="B82" s="44">
        <v>34039</v>
      </c>
      <c r="C82" s="15" t="s">
        <v>252</v>
      </c>
      <c r="D82" s="15" t="s">
        <v>39</v>
      </c>
      <c r="E82" s="15">
        <v>148.69880094056808</v>
      </c>
      <c r="F82" s="15">
        <v>128.500632164</v>
      </c>
      <c r="G82" s="15">
        <f t="shared" si="12"/>
        <v>-20.198168776568082</v>
      </c>
      <c r="H82" s="15">
        <f t="shared" si="13"/>
        <v>-13.583276158790872</v>
      </c>
      <c r="I82" s="15">
        <v>38.778722794888232</v>
      </c>
      <c r="J82" s="15">
        <v>34.365776568999998</v>
      </c>
      <c r="K82" s="15">
        <f t="shared" si="14"/>
        <v>-4.4129462258882342</v>
      </c>
      <c r="L82" s="15">
        <f t="shared" si="15"/>
        <v>-11.37981322703579</v>
      </c>
      <c r="M82" s="15">
        <v>299.33999999999997</v>
      </c>
      <c r="N82" s="15">
        <v>0</v>
      </c>
      <c r="O82" s="15">
        <v>0</v>
      </c>
      <c r="P82" s="15">
        <v>0</v>
      </c>
      <c r="Q82" s="53">
        <f t="shared" si="16"/>
        <v>0</v>
      </c>
      <c r="R82" s="53">
        <v>0.56800962331968619</v>
      </c>
      <c r="S82" s="53">
        <f t="shared" si="17"/>
        <v>0.56800962331968619</v>
      </c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  <c r="AE82" s="20"/>
    </row>
    <row r="83" spans="1:31" x14ac:dyDescent="0.25">
      <c r="A83" s="15" t="s">
        <v>250</v>
      </c>
      <c r="B83" s="44">
        <v>34001</v>
      </c>
      <c r="C83" s="15" t="s">
        <v>251</v>
      </c>
      <c r="D83" s="15" t="s">
        <v>37</v>
      </c>
      <c r="E83" s="15">
        <v>1.606341000001749E-2</v>
      </c>
      <c r="F83" s="15">
        <v>0</v>
      </c>
      <c r="G83" s="15">
        <f t="shared" si="12"/>
        <v>-1.606341000001749E-2</v>
      </c>
      <c r="H83" s="15">
        <f t="shared" si="13"/>
        <v>-100</v>
      </c>
      <c r="I83" s="15">
        <v>1.3116201882758539E-2</v>
      </c>
      <c r="J83" s="15">
        <v>0</v>
      </c>
      <c r="K83" s="15">
        <f t="shared" si="14"/>
        <v>-1.3116201882758539E-2</v>
      </c>
      <c r="L83" s="15">
        <f t="shared" si="15"/>
        <v>-100</v>
      </c>
      <c r="M83" s="15">
        <v>0.39</v>
      </c>
      <c r="N83" s="15">
        <v>0</v>
      </c>
      <c r="O83" s="15">
        <v>0</v>
      </c>
      <c r="P83" s="15">
        <v>0</v>
      </c>
      <c r="Q83" s="53">
        <f t="shared" si="16"/>
        <v>0</v>
      </c>
      <c r="R83" s="53">
        <v>0</v>
      </c>
      <c r="S83" s="53">
        <f t="shared" si="17"/>
        <v>0</v>
      </c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</row>
    <row r="84" spans="1:31" x14ac:dyDescent="0.25">
      <c r="A84" s="15" t="s">
        <v>10</v>
      </c>
      <c r="B84" s="44">
        <v>34003</v>
      </c>
      <c r="C84" s="15" t="s">
        <v>252</v>
      </c>
      <c r="D84" s="15" t="s">
        <v>37</v>
      </c>
      <c r="E84" s="15">
        <v>14.282665596530597</v>
      </c>
      <c r="F84" s="15">
        <v>17.136165223999999</v>
      </c>
      <c r="G84" s="15">
        <f t="shared" si="12"/>
        <v>2.853499627469402</v>
      </c>
      <c r="H84" s="15">
        <f t="shared" si="13"/>
        <v>19.978761024570552</v>
      </c>
      <c r="I84" s="15">
        <v>3.987870013772894</v>
      </c>
      <c r="J84" s="15">
        <v>4.9780671969999988</v>
      </c>
      <c r="K84" s="15">
        <f t="shared" si="14"/>
        <v>0.99019718322710482</v>
      </c>
      <c r="L84" s="15">
        <f t="shared" si="15"/>
        <v>24.830227159041392</v>
      </c>
      <c r="M84" s="15">
        <v>14.329999999999997</v>
      </c>
      <c r="N84" s="15">
        <v>0</v>
      </c>
      <c r="O84" s="15">
        <v>0</v>
      </c>
      <c r="P84" s="15">
        <v>0</v>
      </c>
      <c r="Q84" s="53">
        <f t="shared" si="16"/>
        <v>0</v>
      </c>
      <c r="R84" s="53">
        <v>7.0189585046121369E-2</v>
      </c>
      <c r="S84" s="53">
        <f t="shared" si="17"/>
        <v>7.0189585046121369E-2</v>
      </c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</row>
    <row r="85" spans="1:31" x14ac:dyDescent="0.25">
      <c r="A85" s="15" t="s">
        <v>253</v>
      </c>
      <c r="B85" s="44">
        <v>34005</v>
      </c>
      <c r="C85" s="15" t="s">
        <v>251</v>
      </c>
      <c r="D85" s="15" t="s">
        <v>37</v>
      </c>
      <c r="E85" s="15">
        <v>8.0355039418485958</v>
      </c>
      <c r="F85" s="15">
        <v>0.27204150199999999</v>
      </c>
      <c r="G85" s="15">
        <f t="shared" si="12"/>
        <v>-7.7634624398485954</v>
      </c>
      <c r="H85" s="15">
        <f t="shared" si="13"/>
        <v>-96.614506022662511</v>
      </c>
      <c r="I85" s="15">
        <v>6.2296800489910025</v>
      </c>
      <c r="J85" s="15">
        <v>0.14110650199999999</v>
      </c>
      <c r="K85" s="15">
        <f t="shared" si="14"/>
        <v>-6.0885735469910021</v>
      </c>
      <c r="L85" s="15">
        <f t="shared" si="15"/>
        <v>-97.734931796010059</v>
      </c>
      <c r="M85" s="15">
        <v>8.1300000000000008</v>
      </c>
      <c r="N85" s="15">
        <v>0</v>
      </c>
      <c r="O85" s="15">
        <v>0</v>
      </c>
      <c r="P85" s="15">
        <v>0</v>
      </c>
      <c r="Q85" s="53">
        <f t="shared" si="16"/>
        <v>0</v>
      </c>
      <c r="R85" s="53">
        <v>1.1401084914630665E-2</v>
      </c>
      <c r="S85" s="53">
        <f t="shared" si="17"/>
        <v>1.1401084914630665E-2</v>
      </c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  <c r="AE85" s="20"/>
    </row>
    <row r="86" spans="1:31" x14ac:dyDescent="0.25">
      <c r="A86" s="15" t="s">
        <v>254</v>
      </c>
      <c r="B86" s="44">
        <v>34007</v>
      </c>
      <c r="C86" s="15" t="s">
        <v>251</v>
      </c>
      <c r="D86" s="15" t="s">
        <v>37</v>
      </c>
      <c r="E86" s="15">
        <v>0.50867433792261296</v>
      </c>
      <c r="F86" s="15">
        <v>0.62835350400000001</v>
      </c>
      <c r="G86" s="15">
        <f t="shared" si="12"/>
        <v>0.11967916607738704</v>
      </c>
      <c r="H86" s="15">
        <f t="shared" si="13"/>
        <v>23.527659477800196</v>
      </c>
      <c r="I86" s="15">
        <v>0.29651423533854993</v>
      </c>
      <c r="J86" s="15">
        <v>0.366390626</v>
      </c>
      <c r="K86" s="15">
        <f t="shared" si="14"/>
        <v>6.9876390661450072E-2</v>
      </c>
      <c r="L86" s="15">
        <f t="shared" si="15"/>
        <v>23.565948050240344</v>
      </c>
      <c r="M86" s="15">
        <v>0.4</v>
      </c>
      <c r="N86" s="15">
        <v>0</v>
      </c>
      <c r="O86" s="15">
        <v>0</v>
      </c>
      <c r="P86" s="15">
        <v>0</v>
      </c>
      <c r="Q86" s="53">
        <f t="shared" si="16"/>
        <v>0</v>
      </c>
      <c r="R86" s="53">
        <v>8.1540940504451036E-3</v>
      </c>
      <c r="S86" s="53">
        <f t="shared" si="17"/>
        <v>8.1540940504451036E-3</v>
      </c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  <c r="AE86" s="20"/>
    </row>
    <row r="87" spans="1:31" x14ac:dyDescent="0.25">
      <c r="A87" s="15" t="s">
        <v>255</v>
      </c>
      <c r="B87" s="44">
        <v>34009</v>
      </c>
      <c r="C87" s="15" t="s">
        <v>251</v>
      </c>
      <c r="D87" s="15" t="s">
        <v>37</v>
      </c>
      <c r="E87" s="15">
        <v>1273.4757607360496</v>
      </c>
      <c r="F87" s="15">
        <v>189.91567939000001</v>
      </c>
      <c r="G87" s="15">
        <f t="shared" si="12"/>
        <v>-1083.5600813460496</v>
      </c>
      <c r="H87" s="15">
        <f t="shared" si="13"/>
        <v>-85.086824166937305</v>
      </c>
      <c r="I87" s="15">
        <v>1150.9888460432842</v>
      </c>
      <c r="J87" s="15">
        <v>130.36506882</v>
      </c>
      <c r="K87" s="15">
        <f t="shared" si="14"/>
        <v>-1020.6237772232842</v>
      </c>
      <c r="L87" s="15">
        <f t="shared" si="15"/>
        <v>-88.673646207072139</v>
      </c>
      <c r="M87" s="15">
        <v>1271.71</v>
      </c>
      <c r="N87" s="15">
        <v>0</v>
      </c>
      <c r="O87" s="15">
        <v>0</v>
      </c>
      <c r="P87" s="15">
        <v>0</v>
      </c>
      <c r="Q87" s="53">
        <f t="shared" si="16"/>
        <v>0</v>
      </c>
      <c r="R87" s="53">
        <v>50.538403949869299</v>
      </c>
      <c r="S87" s="53">
        <f t="shared" si="17"/>
        <v>50.538403949869299</v>
      </c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  <c r="AE87" s="20"/>
    </row>
    <row r="88" spans="1:31" ht="25.5" x14ac:dyDescent="0.25">
      <c r="A88" s="15" t="s">
        <v>24</v>
      </c>
      <c r="B88" s="44">
        <v>34011</v>
      </c>
      <c r="C88" s="15" t="s">
        <v>251</v>
      </c>
      <c r="D88" s="15" t="s">
        <v>37</v>
      </c>
      <c r="E88" s="15">
        <v>8.3042660382363049</v>
      </c>
      <c r="F88" s="15">
        <v>1.2651969910000003</v>
      </c>
      <c r="G88" s="15">
        <f t="shared" si="12"/>
        <v>-7.0390690472363051</v>
      </c>
      <c r="H88" s="15">
        <f t="shared" si="13"/>
        <v>-84.7644935124368</v>
      </c>
      <c r="I88" s="15">
        <v>5.345673854096936</v>
      </c>
      <c r="J88" s="15">
        <v>0.60229135999999994</v>
      </c>
      <c r="K88" s="15">
        <f t="shared" si="14"/>
        <v>-4.7433824940969362</v>
      </c>
      <c r="L88" s="15">
        <f t="shared" si="15"/>
        <v>-88.733106874105275</v>
      </c>
      <c r="M88" s="15">
        <v>7.77</v>
      </c>
      <c r="N88" s="15">
        <v>0</v>
      </c>
      <c r="O88" s="15">
        <v>0</v>
      </c>
      <c r="P88" s="15">
        <v>0</v>
      </c>
      <c r="Q88" s="53">
        <f t="shared" si="16"/>
        <v>0</v>
      </c>
      <c r="R88" s="53">
        <v>6.6820123941298382E-2</v>
      </c>
      <c r="S88" s="53">
        <f t="shared" si="17"/>
        <v>6.6820123941298382E-2</v>
      </c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</row>
    <row r="89" spans="1:31" x14ac:dyDescent="0.25">
      <c r="A89" s="15" t="s">
        <v>31</v>
      </c>
      <c r="B89" s="44">
        <v>34013</v>
      </c>
      <c r="C89" s="15" t="s">
        <v>252</v>
      </c>
      <c r="D89" s="15" t="s">
        <v>37</v>
      </c>
      <c r="E89" s="15">
        <v>3.7318728595366082</v>
      </c>
      <c r="F89" s="15">
        <v>23.987659655000002</v>
      </c>
      <c r="G89" s="15">
        <f t="shared" si="12"/>
        <v>20.255786795463393</v>
      </c>
      <c r="H89" s="15">
        <f t="shared" si="13"/>
        <v>542.77805160754019</v>
      </c>
      <c r="I89" s="15">
        <v>1.3712722273299689</v>
      </c>
      <c r="J89" s="15">
        <v>7.0511330730000008</v>
      </c>
      <c r="K89" s="15">
        <f t="shared" si="14"/>
        <v>5.6798608456700315</v>
      </c>
      <c r="L89" s="15">
        <f t="shared" si="15"/>
        <v>414.20373959803737</v>
      </c>
      <c r="M89" s="15">
        <v>2.7599999999999989</v>
      </c>
      <c r="N89" s="15">
        <v>0</v>
      </c>
      <c r="O89" s="15">
        <v>0</v>
      </c>
      <c r="P89" s="15">
        <v>0</v>
      </c>
      <c r="Q89" s="53">
        <f t="shared" si="16"/>
        <v>0</v>
      </c>
      <c r="R89" s="53">
        <v>8.3423614764238194E-2</v>
      </c>
      <c r="S89" s="53">
        <f t="shared" si="17"/>
        <v>8.3423614764238194E-2</v>
      </c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  <c r="AE89" s="20"/>
    </row>
    <row r="90" spans="1:31" x14ac:dyDescent="0.25">
      <c r="A90" s="15" t="s">
        <v>256</v>
      </c>
      <c r="B90" s="44">
        <v>34015</v>
      </c>
      <c r="C90" s="15" t="s">
        <v>251</v>
      </c>
      <c r="D90" s="15" t="s">
        <v>37</v>
      </c>
      <c r="E90" s="15">
        <v>610.98464507793972</v>
      </c>
      <c r="F90" s="15">
        <v>384.62866932799994</v>
      </c>
      <c r="G90" s="15">
        <f t="shared" si="12"/>
        <v>-226.35597574993977</v>
      </c>
      <c r="H90" s="15">
        <f t="shared" si="13"/>
        <v>-37.047735581156033</v>
      </c>
      <c r="I90" s="15">
        <v>271.99438450680316</v>
      </c>
      <c r="J90" s="15">
        <v>167.75314597399995</v>
      </c>
      <c r="K90" s="15">
        <f t="shared" si="14"/>
        <v>-104.24123853280321</v>
      </c>
      <c r="L90" s="15">
        <f t="shared" si="15"/>
        <v>-38.324775977202542</v>
      </c>
      <c r="M90" s="15">
        <v>600.6</v>
      </c>
      <c r="N90" s="15">
        <v>0</v>
      </c>
      <c r="O90" s="15">
        <v>0</v>
      </c>
      <c r="P90" s="15">
        <v>0</v>
      </c>
      <c r="Q90" s="53">
        <f t="shared" si="16"/>
        <v>0</v>
      </c>
      <c r="R90" s="53">
        <v>1.8261024313562857</v>
      </c>
      <c r="S90" s="53">
        <f t="shared" si="17"/>
        <v>1.8261024313562857</v>
      </c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</row>
    <row r="91" spans="1:31" x14ac:dyDescent="0.25">
      <c r="A91" s="15" t="s">
        <v>257</v>
      </c>
      <c r="B91" s="44">
        <v>34017</v>
      </c>
      <c r="C91" s="15" t="s">
        <v>252</v>
      </c>
      <c r="D91" s="15" t="s">
        <v>37</v>
      </c>
      <c r="E91" s="15">
        <v>988.33420286608157</v>
      </c>
      <c r="F91" s="15">
        <v>161.23813973600005</v>
      </c>
      <c r="G91" s="15">
        <f t="shared" si="12"/>
        <v>-827.09606313008157</v>
      </c>
      <c r="H91" s="15">
        <f t="shared" si="13"/>
        <v>-83.68586868000483</v>
      </c>
      <c r="I91" s="15">
        <v>410.0452603370606</v>
      </c>
      <c r="J91" s="15">
        <v>9.2775438190000035</v>
      </c>
      <c r="K91" s="15">
        <f t="shared" si="14"/>
        <v>-400.76771651806058</v>
      </c>
      <c r="L91" s="15">
        <f t="shared" si="15"/>
        <v>-97.737434201440649</v>
      </c>
      <c r="M91" s="15">
        <v>988.65000000000009</v>
      </c>
      <c r="N91" s="15">
        <v>0</v>
      </c>
      <c r="O91" s="15">
        <v>0</v>
      </c>
      <c r="P91" s="15">
        <v>0</v>
      </c>
      <c r="Q91" s="53">
        <f t="shared" si="16"/>
        <v>0</v>
      </c>
      <c r="R91" s="53">
        <v>0.28835792467237403</v>
      </c>
      <c r="S91" s="53">
        <f t="shared" si="17"/>
        <v>0.28835792467237403</v>
      </c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  <c r="AE91" s="20"/>
    </row>
    <row r="92" spans="1:31" x14ac:dyDescent="0.25">
      <c r="A92" s="15" t="s">
        <v>258</v>
      </c>
      <c r="B92" s="44">
        <v>34019</v>
      </c>
      <c r="C92" s="15" t="s">
        <v>252</v>
      </c>
      <c r="D92" s="15" t="s">
        <v>37</v>
      </c>
      <c r="E92" s="15">
        <v>0.30838899999959141</v>
      </c>
      <c r="F92" s="15">
        <v>1.2068563830000001</v>
      </c>
      <c r="G92" s="15">
        <f t="shared" si="12"/>
        <v>0.89846738300040863</v>
      </c>
      <c r="H92" s="15">
        <f t="shared" si="13"/>
        <v>291.34222783614172</v>
      </c>
      <c r="I92" s="15">
        <v>0.18653492548316025</v>
      </c>
      <c r="J92" s="15">
        <v>1.007857507</v>
      </c>
      <c r="K92" s="15">
        <f t="shared" si="14"/>
        <v>0.82132258151683968</v>
      </c>
      <c r="L92" s="15">
        <f t="shared" si="15"/>
        <v>440.30498813531079</v>
      </c>
      <c r="M92" s="15">
        <v>0.2</v>
      </c>
      <c r="N92" s="15">
        <v>0</v>
      </c>
      <c r="O92" s="15">
        <v>0</v>
      </c>
      <c r="P92" s="15">
        <v>0</v>
      </c>
      <c r="Q92" s="53">
        <f t="shared" si="16"/>
        <v>0</v>
      </c>
      <c r="R92" s="53">
        <v>0.17534650388269246</v>
      </c>
      <c r="S92" s="53">
        <f t="shared" si="17"/>
        <v>0.17534650388269246</v>
      </c>
      <c r="T92" s="20"/>
      <c r="U92" s="20"/>
      <c r="V92" s="20"/>
      <c r="W92" s="20"/>
      <c r="X92" s="20"/>
      <c r="Y92" s="20"/>
      <c r="Z92" s="20"/>
      <c r="AA92" s="20"/>
      <c r="AB92" s="20"/>
      <c r="AC92" s="20"/>
      <c r="AD92" s="20"/>
      <c r="AE92" s="20"/>
    </row>
    <row r="93" spans="1:31" x14ac:dyDescent="0.25">
      <c r="A93" s="15" t="s">
        <v>259</v>
      </c>
      <c r="B93" s="44">
        <v>34021</v>
      </c>
      <c r="C93" s="15" t="s">
        <v>251</v>
      </c>
      <c r="D93" s="15" t="s">
        <v>37</v>
      </c>
      <c r="E93" s="15">
        <v>572.13018250005462</v>
      </c>
      <c r="F93" s="15">
        <v>99.98453760000001</v>
      </c>
      <c r="G93" s="15">
        <f t="shared" si="12"/>
        <v>-472.14564490005461</v>
      </c>
      <c r="H93" s="15">
        <f t="shared" si="13"/>
        <v>-82.524163091152687</v>
      </c>
      <c r="I93" s="15">
        <v>341.01541485348048</v>
      </c>
      <c r="J93" s="15">
        <v>58.101492315000002</v>
      </c>
      <c r="K93" s="15">
        <f t="shared" si="14"/>
        <v>-282.91392253848051</v>
      </c>
      <c r="L93" s="15">
        <f t="shared" si="15"/>
        <v>-82.962209394562507</v>
      </c>
      <c r="M93" s="15">
        <v>572.13</v>
      </c>
      <c r="N93" s="15">
        <v>0</v>
      </c>
      <c r="O93" s="15">
        <v>0</v>
      </c>
      <c r="P93" s="15">
        <v>0</v>
      </c>
      <c r="Q93" s="53">
        <f t="shared" si="16"/>
        <v>0</v>
      </c>
      <c r="R93" s="53">
        <v>7.0064397778314706</v>
      </c>
      <c r="S93" s="53">
        <f t="shared" si="17"/>
        <v>7.0064397778314706</v>
      </c>
      <c r="T93" s="20"/>
      <c r="U93" s="20"/>
      <c r="V93" s="20"/>
      <c r="W93" s="20"/>
      <c r="X93" s="20"/>
      <c r="Y93" s="20"/>
      <c r="Z93" s="20"/>
      <c r="AA93" s="20"/>
      <c r="AB93" s="20"/>
      <c r="AC93" s="20"/>
      <c r="AD93" s="20"/>
      <c r="AE93" s="20"/>
    </row>
    <row r="94" spans="1:31" x14ac:dyDescent="0.25">
      <c r="A94" s="15" t="s">
        <v>260</v>
      </c>
      <c r="B94" s="44">
        <v>34023</v>
      </c>
      <c r="C94" s="15" t="s">
        <v>252</v>
      </c>
      <c r="D94" s="15" t="s">
        <v>37</v>
      </c>
      <c r="E94" s="15">
        <v>36.771934936289362</v>
      </c>
      <c r="F94" s="15">
        <v>50.623763987000004</v>
      </c>
      <c r="G94" s="15">
        <f t="shared" si="12"/>
        <v>13.851829050710641</v>
      </c>
      <c r="H94" s="15">
        <f t="shared" si="13"/>
        <v>37.669568040708661</v>
      </c>
      <c r="I94" s="15">
        <v>16.204938916941522</v>
      </c>
      <c r="J94" s="15">
        <v>16.550300942999996</v>
      </c>
      <c r="K94" s="15">
        <f t="shared" si="14"/>
        <v>0.34536202605847421</v>
      </c>
      <c r="L94" s="15">
        <f t="shared" si="15"/>
        <v>2.1312146119687871</v>
      </c>
      <c r="M94" s="15">
        <v>18.59</v>
      </c>
      <c r="N94" s="15">
        <v>0</v>
      </c>
      <c r="O94" s="15">
        <v>0</v>
      </c>
      <c r="P94" s="15">
        <v>0</v>
      </c>
      <c r="Q94" s="53">
        <f t="shared" si="16"/>
        <v>0</v>
      </c>
      <c r="R94" s="53">
        <v>0.50554097330185777</v>
      </c>
      <c r="S94" s="53">
        <f t="shared" si="17"/>
        <v>0.50554097330185777</v>
      </c>
      <c r="T94" s="20"/>
      <c r="U94" s="20"/>
      <c r="V94" s="20"/>
      <c r="W94" s="20"/>
      <c r="X94" s="20"/>
      <c r="Y94" s="20"/>
      <c r="Z94" s="20"/>
      <c r="AA94" s="20"/>
      <c r="AB94" s="20"/>
      <c r="AC94" s="20"/>
      <c r="AD94" s="20"/>
      <c r="AE94" s="20"/>
    </row>
    <row r="95" spans="1:31" x14ac:dyDescent="0.25">
      <c r="A95" s="15" t="s">
        <v>261</v>
      </c>
      <c r="B95" s="44">
        <v>34029</v>
      </c>
      <c r="C95" s="15" t="s">
        <v>251</v>
      </c>
      <c r="D95" s="15" t="s">
        <v>37</v>
      </c>
      <c r="E95" s="15">
        <v>2.8462750843054616</v>
      </c>
      <c r="F95" s="15">
        <v>1.564020771</v>
      </c>
      <c r="G95" s="15">
        <f t="shared" si="12"/>
        <v>-1.2822543133054616</v>
      </c>
      <c r="H95" s="15">
        <f t="shared" si="13"/>
        <v>-45.050259561203056</v>
      </c>
      <c r="I95" s="15">
        <v>1.6337297098053449</v>
      </c>
      <c r="J95" s="15">
        <v>0.95894055499999997</v>
      </c>
      <c r="K95" s="15">
        <f t="shared" si="14"/>
        <v>-0.67478915480534496</v>
      </c>
      <c r="L95" s="15">
        <f t="shared" si="15"/>
        <v>-41.303598187349152</v>
      </c>
      <c r="M95" s="15">
        <v>2.16</v>
      </c>
      <c r="N95" s="15">
        <v>0</v>
      </c>
      <c r="O95" s="15">
        <v>0</v>
      </c>
      <c r="P95" s="15">
        <v>0</v>
      </c>
      <c r="Q95" s="53">
        <f t="shared" si="16"/>
        <v>0</v>
      </c>
      <c r="R95" s="53">
        <v>2.0876920686646594E-2</v>
      </c>
      <c r="S95" s="53">
        <f t="shared" si="17"/>
        <v>2.0876920686646594E-2</v>
      </c>
      <c r="T95" s="20"/>
      <c r="U95" s="20"/>
      <c r="V95" s="20"/>
      <c r="W95" s="20"/>
      <c r="X95" s="20"/>
      <c r="Y95" s="20"/>
      <c r="Z95" s="20"/>
      <c r="AA95" s="20"/>
      <c r="AB95" s="20"/>
      <c r="AC95" s="20"/>
      <c r="AD95" s="20"/>
      <c r="AE95" s="20"/>
    </row>
    <row r="96" spans="1:31" x14ac:dyDescent="0.25">
      <c r="A96" s="15" t="s">
        <v>21</v>
      </c>
      <c r="B96" s="44">
        <v>34033</v>
      </c>
      <c r="C96" s="15" t="s">
        <v>251</v>
      </c>
      <c r="D96" s="15" t="s">
        <v>37</v>
      </c>
      <c r="E96" s="15">
        <v>1153.146153783005</v>
      </c>
      <c r="F96" s="15">
        <v>1060.593655827</v>
      </c>
      <c r="G96" s="15">
        <f t="shared" si="12"/>
        <v>-92.552497956005027</v>
      </c>
      <c r="H96" s="15">
        <f t="shared" si="13"/>
        <v>-8.0260856485865055</v>
      </c>
      <c r="I96" s="15">
        <v>306.69141817974327</v>
      </c>
      <c r="J96" s="15">
        <v>276.42578266599998</v>
      </c>
      <c r="K96" s="15">
        <f t="shared" si="14"/>
        <v>-30.265635513743291</v>
      </c>
      <c r="L96" s="15">
        <f t="shared" si="15"/>
        <v>-9.8684324763223241</v>
      </c>
      <c r="M96" s="15">
        <v>1157.9599999999998</v>
      </c>
      <c r="N96" s="15">
        <v>0</v>
      </c>
      <c r="O96" s="15">
        <v>0</v>
      </c>
      <c r="P96" s="15">
        <v>0</v>
      </c>
      <c r="Q96" s="53">
        <f t="shared" si="16"/>
        <v>0</v>
      </c>
      <c r="R96" s="53">
        <v>3.1332867499737449</v>
      </c>
      <c r="S96" s="53">
        <f t="shared" si="17"/>
        <v>3.1332867499737449</v>
      </c>
      <c r="T96" s="20"/>
      <c r="U96" s="20"/>
      <c r="V96" s="20"/>
      <c r="W96" s="20"/>
      <c r="X96" s="20"/>
      <c r="Y96" s="20"/>
      <c r="Z96" s="20"/>
      <c r="AA96" s="20"/>
      <c r="AB96" s="20"/>
      <c r="AC96" s="20"/>
      <c r="AD96" s="20"/>
      <c r="AE96" s="20"/>
    </row>
    <row r="97" spans="1:31" x14ac:dyDescent="0.25">
      <c r="A97" s="15" t="s">
        <v>652</v>
      </c>
      <c r="B97" s="44">
        <v>34039</v>
      </c>
      <c r="C97" s="15" t="s">
        <v>252</v>
      </c>
      <c r="D97" s="15" t="s">
        <v>37</v>
      </c>
      <c r="E97" s="15">
        <v>24.66225021934104</v>
      </c>
      <c r="F97" s="15">
        <v>23.971109965</v>
      </c>
      <c r="G97" s="15">
        <f t="shared" si="12"/>
        <v>-0.69114025434103965</v>
      </c>
      <c r="H97" s="15">
        <f t="shared" si="13"/>
        <v>-2.8024217100798943</v>
      </c>
      <c r="I97" s="15">
        <v>6.6152387573701361</v>
      </c>
      <c r="J97" s="15">
        <v>6.6075849249999985</v>
      </c>
      <c r="K97" s="15">
        <f t="shared" si="14"/>
        <v>-7.6538323701376143E-3</v>
      </c>
      <c r="L97" s="15">
        <f t="shared" si="15"/>
        <v>-0.11570001704942798</v>
      </c>
      <c r="M97" s="15">
        <v>21.26</v>
      </c>
      <c r="N97" s="15">
        <v>0</v>
      </c>
      <c r="O97" s="15">
        <v>0</v>
      </c>
      <c r="P97" s="15">
        <v>0</v>
      </c>
      <c r="Q97" s="53">
        <f t="shared" si="16"/>
        <v>0</v>
      </c>
      <c r="R97" s="53">
        <v>0.12827301196962193</v>
      </c>
      <c r="S97" s="53">
        <f t="shared" si="17"/>
        <v>0.12827301196962193</v>
      </c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  <c r="AE97" s="20"/>
    </row>
    <row r="98" spans="1:31" x14ac:dyDescent="0.25">
      <c r="A98" s="15" t="s">
        <v>250</v>
      </c>
      <c r="B98" s="44">
        <v>34001</v>
      </c>
      <c r="C98" s="15" t="s">
        <v>251</v>
      </c>
      <c r="D98" s="15" t="s">
        <v>34</v>
      </c>
      <c r="E98" s="15">
        <v>7.4311640000031196E-3</v>
      </c>
      <c r="F98" s="15">
        <v>0</v>
      </c>
      <c r="G98" s="15">
        <f t="shared" si="12"/>
        <v>-7.4311640000031196E-3</v>
      </c>
      <c r="H98" s="15">
        <f t="shared" si="13"/>
        <v>-100</v>
      </c>
      <c r="I98" s="15">
        <v>6.0985494428581442E-3</v>
      </c>
      <c r="J98" s="15">
        <v>0</v>
      </c>
      <c r="K98" s="15">
        <f t="shared" si="14"/>
        <v>-6.0985494428581442E-3</v>
      </c>
      <c r="L98" s="15">
        <f t="shared" si="15"/>
        <v>-100</v>
      </c>
      <c r="M98" s="15">
        <v>0</v>
      </c>
      <c r="N98" s="15">
        <v>1.5</v>
      </c>
      <c r="O98" s="15">
        <v>0</v>
      </c>
      <c r="P98" s="15">
        <v>0</v>
      </c>
      <c r="Q98" s="53">
        <f t="shared" si="16"/>
        <v>7.5000000000000002E-4</v>
      </c>
      <c r="R98" s="53">
        <v>0</v>
      </c>
      <c r="S98" s="53">
        <f t="shared" si="17"/>
        <v>-7.5000000000000002E-4</v>
      </c>
      <c r="T98" s="20"/>
      <c r="U98" s="20"/>
      <c r="V98" s="20"/>
      <c r="W98" s="20"/>
      <c r="X98" s="20"/>
      <c r="Y98" s="20"/>
      <c r="Z98" s="20"/>
      <c r="AA98" s="20"/>
      <c r="AB98" s="20"/>
      <c r="AC98" s="20"/>
      <c r="AD98" s="20"/>
      <c r="AE98" s="20"/>
    </row>
    <row r="99" spans="1:31" x14ac:dyDescent="0.25">
      <c r="A99" s="15" t="s">
        <v>10</v>
      </c>
      <c r="B99" s="44">
        <v>34003</v>
      </c>
      <c r="C99" s="15" t="s">
        <v>252</v>
      </c>
      <c r="D99" s="15" t="s">
        <v>34</v>
      </c>
      <c r="E99" s="15">
        <v>3.4635621652769459</v>
      </c>
      <c r="F99" s="15">
        <v>3.9240163179999996</v>
      </c>
      <c r="G99" s="15">
        <f t="shared" si="12"/>
        <v>0.46045415272305368</v>
      </c>
      <c r="H99" s="15">
        <f t="shared" si="13"/>
        <v>13.294236706337154</v>
      </c>
      <c r="I99" s="15">
        <v>1.101131127445536</v>
      </c>
      <c r="J99" s="15">
        <v>1.23101346</v>
      </c>
      <c r="K99" s="15">
        <f t="shared" si="14"/>
        <v>0.12988233255446402</v>
      </c>
      <c r="L99" s="15">
        <f t="shared" si="15"/>
        <v>11.795355640864692</v>
      </c>
      <c r="M99" s="15">
        <v>3.4599999999999995</v>
      </c>
      <c r="N99" s="15">
        <v>28.230000000000004</v>
      </c>
      <c r="O99" s="15">
        <v>0</v>
      </c>
      <c r="P99" s="15">
        <v>0</v>
      </c>
      <c r="Q99" s="53">
        <f t="shared" si="16"/>
        <v>1.4115000000000003E-2</v>
      </c>
      <c r="R99" s="53">
        <v>2.051731377681467E-2</v>
      </c>
      <c r="S99" s="53">
        <f t="shared" si="17"/>
        <v>6.4023137768146679E-3</v>
      </c>
      <c r="T99" s="20"/>
      <c r="U99" s="20"/>
      <c r="V99" s="20"/>
      <c r="W99" s="20"/>
      <c r="X99" s="20"/>
      <c r="Y99" s="20"/>
      <c r="Z99" s="20"/>
      <c r="AA99" s="20"/>
      <c r="AB99" s="20"/>
      <c r="AC99" s="20"/>
      <c r="AD99" s="20"/>
      <c r="AE99" s="20"/>
    </row>
    <row r="100" spans="1:31" x14ac:dyDescent="0.25">
      <c r="A100" s="15" t="s">
        <v>253</v>
      </c>
      <c r="B100" s="44">
        <v>34005</v>
      </c>
      <c r="C100" s="15" t="s">
        <v>251</v>
      </c>
      <c r="D100" s="15" t="s">
        <v>34</v>
      </c>
      <c r="E100" s="15">
        <v>2.7020740896426116</v>
      </c>
      <c r="F100" s="15">
        <v>1.958829806</v>
      </c>
      <c r="G100" s="15">
        <f t="shared" si="12"/>
        <v>-0.74324428364261164</v>
      </c>
      <c r="H100" s="15">
        <f t="shared" si="13"/>
        <v>-27.50643612962206</v>
      </c>
      <c r="I100" s="15">
        <v>1.4350152471496811</v>
      </c>
      <c r="J100" s="15">
        <v>1.023140562</v>
      </c>
      <c r="K100" s="15">
        <f t="shared" si="14"/>
        <v>-0.41187468514968106</v>
      </c>
      <c r="L100" s="15">
        <f t="shared" si="15"/>
        <v>-28.701763689812555</v>
      </c>
      <c r="M100" s="15">
        <v>2.719999999999998</v>
      </c>
      <c r="N100" s="15">
        <v>230.21999999999997</v>
      </c>
      <c r="O100" s="15">
        <v>0</v>
      </c>
      <c r="P100" s="15">
        <v>0</v>
      </c>
      <c r="Q100" s="53">
        <f t="shared" si="16"/>
        <v>0.11510999999999999</v>
      </c>
      <c r="R100" s="53">
        <v>8.2741757766456647E-2</v>
      </c>
      <c r="S100" s="53">
        <f t="shared" si="17"/>
        <v>-3.2368242233543343E-2</v>
      </c>
      <c r="T100" s="20"/>
      <c r="U100" s="20"/>
      <c r="V100" s="20"/>
      <c r="W100" s="20"/>
      <c r="X100" s="20"/>
      <c r="Y100" s="20"/>
      <c r="Z100" s="20"/>
      <c r="AA100" s="20"/>
      <c r="AB100" s="20"/>
      <c r="AC100" s="20"/>
      <c r="AD100" s="20"/>
      <c r="AE100" s="20"/>
    </row>
    <row r="101" spans="1:31" x14ac:dyDescent="0.25">
      <c r="A101" s="15" t="s">
        <v>254</v>
      </c>
      <c r="B101" s="44">
        <v>34007</v>
      </c>
      <c r="C101" s="15" t="s">
        <v>251</v>
      </c>
      <c r="D101" s="15" t="s">
        <v>34</v>
      </c>
      <c r="E101" s="15">
        <v>0.59176791652524996</v>
      </c>
      <c r="F101" s="15">
        <v>0.73099705699999995</v>
      </c>
      <c r="G101" s="15">
        <f t="shared" si="12"/>
        <v>0.13922914047474999</v>
      </c>
      <c r="H101" s="15">
        <f t="shared" si="13"/>
        <v>23.527659507510538</v>
      </c>
      <c r="I101" s="15">
        <v>0.34495078321226169</v>
      </c>
      <c r="J101" s="15">
        <v>0.42624170399999994</v>
      </c>
      <c r="K101" s="15">
        <f t="shared" si="14"/>
        <v>8.1290920787738252E-2</v>
      </c>
      <c r="L101" s="15">
        <f t="shared" si="15"/>
        <v>23.56594759134574</v>
      </c>
      <c r="M101" s="15">
        <v>0.6</v>
      </c>
      <c r="N101" s="15">
        <v>4.13</v>
      </c>
      <c r="O101" s="15">
        <v>0</v>
      </c>
      <c r="P101" s="15">
        <v>0</v>
      </c>
      <c r="Q101" s="53">
        <f t="shared" si="16"/>
        <v>2.065E-3</v>
      </c>
      <c r="R101" s="53">
        <v>9.4860913353115705E-3</v>
      </c>
      <c r="S101" s="53">
        <f t="shared" si="17"/>
        <v>7.4210913353115705E-3</v>
      </c>
      <c r="T101" s="20"/>
      <c r="U101" s="20"/>
      <c r="V101" s="20"/>
      <c r="W101" s="20"/>
      <c r="X101" s="20"/>
      <c r="Y101" s="20"/>
      <c r="Z101" s="20"/>
      <c r="AA101" s="20"/>
      <c r="AB101" s="20"/>
      <c r="AC101" s="20"/>
      <c r="AD101" s="20"/>
      <c r="AE101" s="20"/>
    </row>
    <row r="102" spans="1:31" x14ac:dyDescent="0.25">
      <c r="A102" s="15" t="s">
        <v>255</v>
      </c>
      <c r="B102" s="44">
        <v>34009</v>
      </c>
      <c r="C102" s="15" t="s">
        <v>251</v>
      </c>
      <c r="D102" s="15" t="s">
        <v>34</v>
      </c>
      <c r="E102" s="15">
        <v>6.3829595490967233</v>
      </c>
      <c r="F102" s="15">
        <v>4.161619183</v>
      </c>
      <c r="G102" s="15">
        <f t="shared" si="12"/>
        <v>-2.2213403660967233</v>
      </c>
      <c r="H102" s="15">
        <f t="shared" si="13"/>
        <v>-34.801103610488546</v>
      </c>
      <c r="I102" s="15">
        <v>4.4030726338650332</v>
      </c>
      <c r="J102" s="15">
        <v>2.386294967</v>
      </c>
      <c r="K102" s="15">
        <f t="shared" si="14"/>
        <v>-2.0167776668650332</v>
      </c>
      <c r="L102" s="15">
        <f t="shared" si="15"/>
        <v>-45.803870037335685</v>
      </c>
      <c r="M102" s="15">
        <v>6.3800000000000008</v>
      </c>
      <c r="N102" s="15">
        <v>318.99000000000007</v>
      </c>
      <c r="O102" s="15">
        <v>0</v>
      </c>
      <c r="P102" s="15">
        <v>0</v>
      </c>
      <c r="Q102" s="53">
        <f t="shared" si="16"/>
        <v>0.15949500000000003</v>
      </c>
      <c r="R102" s="53">
        <v>8.8724373368747528E-2</v>
      </c>
      <c r="S102" s="53">
        <f t="shared" si="17"/>
        <v>-7.0770626631252498E-2</v>
      </c>
      <c r="T102" s="20"/>
      <c r="U102" s="20"/>
      <c r="V102" s="20"/>
      <c r="W102" s="20"/>
      <c r="X102" s="20"/>
      <c r="Y102" s="20"/>
      <c r="Z102" s="20"/>
      <c r="AA102" s="20"/>
      <c r="AB102" s="20"/>
      <c r="AC102" s="20"/>
      <c r="AD102" s="20"/>
      <c r="AE102" s="20"/>
    </row>
    <row r="103" spans="1:31" ht="25.5" x14ac:dyDescent="0.25">
      <c r="A103" s="15" t="s">
        <v>24</v>
      </c>
      <c r="B103" s="44">
        <v>34011</v>
      </c>
      <c r="C103" s="15" t="s">
        <v>251</v>
      </c>
      <c r="D103" s="15" t="s">
        <v>34</v>
      </c>
      <c r="E103" s="15">
        <v>1.3079699751226812</v>
      </c>
      <c r="F103" s="15">
        <v>1.7379556279999999</v>
      </c>
      <c r="G103" s="15">
        <f t="shared" si="12"/>
        <v>0.42998565287731871</v>
      </c>
      <c r="H103" s="15">
        <f t="shared" si="13"/>
        <v>32.874275484572046</v>
      </c>
      <c r="I103" s="15">
        <v>0.78410157109198886</v>
      </c>
      <c r="J103" s="15">
        <v>0.83386161600000008</v>
      </c>
      <c r="K103" s="15">
        <f t="shared" si="14"/>
        <v>4.9760044908011225E-2</v>
      </c>
      <c r="L103" s="15">
        <f t="shared" si="15"/>
        <v>6.3461223319208848</v>
      </c>
      <c r="M103" s="15">
        <v>1.2899999999999998</v>
      </c>
      <c r="N103" s="15">
        <v>64.02</v>
      </c>
      <c r="O103" s="15">
        <v>0</v>
      </c>
      <c r="P103" s="15">
        <v>0</v>
      </c>
      <c r="Q103" s="53">
        <f t="shared" si="16"/>
        <v>3.2009999999999997E-2</v>
      </c>
      <c r="R103" s="53">
        <v>5.4564089158434276E-2</v>
      </c>
      <c r="S103" s="53">
        <f t="shared" si="17"/>
        <v>2.2554089158434279E-2</v>
      </c>
      <c r="T103" s="20"/>
      <c r="U103" s="20"/>
      <c r="V103" s="20"/>
      <c r="W103" s="20"/>
      <c r="X103" s="20"/>
      <c r="Y103" s="20"/>
      <c r="Z103" s="20"/>
      <c r="AA103" s="20"/>
      <c r="AB103" s="20"/>
      <c r="AC103" s="20"/>
      <c r="AD103" s="20"/>
      <c r="AE103" s="20"/>
    </row>
    <row r="104" spans="1:31" x14ac:dyDescent="0.25">
      <c r="A104" s="15" t="s">
        <v>31</v>
      </c>
      <c r="B104" s="44">
        <v>34013</v>
      </c>
      <c r="C104" s="15" t="s">
        <v>252</v>
      </c>
      <c r="D104" s="15" t="s">
        <v>34</v>
      </c>
      <c r="E104" s="15">
        <v>40.518384144957714</v>
      </c>
      <c r="F104" s="15">
        <v>35.101846158999997</v>
      </c>
      <c r="G104" s="15">
        <f t="shared" ref="G104:G112" si="18">F104-E104</f>
        <v>-5.4165379859577172</v>
      </c>
      <c r="H104" s="15">
        <f t="shared" ref="H104:H112" si="19">IFERROR(((F104-E104)/E104)*100,"0.00")</f>
        <v>-13.368099691684707</v>
      </c>
      <c r="I104" s="15">
        <v>16.296181920409456</v>
      </c>
      <c r="J104" s="15">
        <v>10.092625138999999</v>
      </c>
      <c r="K104" s="15">
        <f t="shared" ref="K104:K112" si="20">J104-I104</f>
        <v>-6.203556781409457</v>
      </c>
      <c r="L104" s="15">
        <f t="shared" ref="L104:L112" si="21">IFERROR(((J104-I104)/I104)*100,"NA")</f>
        <v>-38.067547427413515</v>
      </c>
      <c r="M104" s="15">
        <v>40.519999999999989</v>
      </c>
      <c r="N104" s="15">
        <v>2173.11</v>
      </c>
      <c r="O104" s="15">
        <v>0</v>
      </c>
      <c r="P104" s="15">
        <v>0</v>
      </c>
      <c r="Q104" s="53">
        <f t="shared" ref="Q104:Q112" si="22">N104/2000</f>
        <v>1.0865550000000002</v>
      </c>
      <c r="R104" s="53">
        <v>0.11599269244950214</v>
      </c>
      <c r="S104" s="53">
        <f t="shared" ref="S104:S112" si="23">R104-Q104</f>
        <v>-0.97056230755049799</v>
      </c>
      <c r="T104" s="20"/>
      <c r="U104" s="20"/>
      <c r="V104" s="20"/>
      <c r="W104" s="20"/>
      <c r="X104" s="20"/>
      <c r="Y104" s="20"/>
      <c r="Z104" s="20"/>
      <c r="AA104" s="20"/>
      <c r="AB104" s="20"/>
      <c r="AC104" s="20"/>
      <c r="AD104" s="20"/>
      <c r="AE104" s="20"/>
    </row>
    <row r="105" spans="1:31" x14ac:dyDescent="0.25">
      <c r="A105" s="15" t="s">
        <v>256</v>
      </c>
      <c r="B105" s="44">
        <v>34015</v>
      </c>
      <c r="C105" s="15" t="s">
        <v>251</v>
      </c>
      <c r="D105" s="15" t="s">
        <v>34</v>
      </c>
      <c r="E105" s="15">
        <v>8.0317051322334585</v>
      </c>
      <c r="F105" s="15">
        <v>41.203385878000006</v>
      </c>
      <c r="G105" s="15">
        <f t="shared" si="18"/>
        <v>33.171680745766551</v>
      </c>
      <c r="H105" s="15">
        <f t="shared" si="19"/>
        <v>413.00919542774801</v>
      </c>
      <c r="I105" s="15">
        <v>4.0890824423322574</v>
      </c>
      <c r="J105" s="15">
        <v>14.094801849000003</v>
      </c>
      <c r="K105" s="15">
        <f t="shared" si="20"/>
        <v>10.005719406667746</v>
      </c>
      <c r="L105" s="15">
        <f t="shared" si="21"/>
        <v>244.69351126510583</v>
      </c>
      <c r="M105" s="15">
        <v>6.2899999999999983</v>
      </c>
      <c r="N105" s="15">
        <v>112.38000000000001</v>
      </c>
      <c r="O105" s="15">
        <v>0</v>
      </c>
      <c r="P105" s="15">
        <v>0</v>
      </c>
      <c r="Q105" s="53">
        <f t="shared" si="22"/>
        <v>5.6190000000000004E-2</v>
      </c>
      <c r="R105" s="53">
        <v>0.17076633626812693</v>
      </c>
      <c r="S105" s="53">
        <f t="shared" si="23"/>
        <v>0.11457633626812692</v>
      </c>
      <c r="T105" s="20"/>
      <c r="U105" s="20"/>
      <c r="V105" s="20"/>
      <c r="W105" s="20"/>
      <c r="X105" s="20"/>
      <c r="Y105" s="20"/>
      <c r="Z105" s="20"/>
      <c r="AA105" s="20"/>
      <c r="AB105" s="20"/>
      <c r="AC105" s="20"/>
      <c r="AD105" s="20"/>
      <c r="AE105" s="20"/>
    </row>
    <row r="106" spans="1:31" x14ac:dyDescent="0.25">
      <c r="A106" s="15" t="s">
        <v>257</v>
      </c>
      <c r="B106" s="44">
        <v>34017</v>
      </c>
      <c r="C106" s="15" t="s">
        <v>252</v>
      </c>
      <c r="D106" s="15" t="s">
        <v>34</v>
      </c>
      <c r="E106" s="15">
        <v>35.783812825670161</v>
      </c>
      <c r="F106" s="15">
        <v>25.237153966999994</v>
      </c>
      <c r="G106" s="15">
        <f t="shared" si="18"/>
        <v>-10.546658858670167</v>
      </c>
      <c r="H106" s="15">
        <f t="shared" si="19"/>
        <v>-29.473267452104295</v>
      </c>
      <c r="I106" s="15">
        <v>14.955252234747835</v>
      </c>
      <c r="J106" s="15">
        <v>13.070380359999994</v>
      </c>
      <c r="K106" s="15">
        <f t="shared" si="20"/>
        <v>-1.8848718747478408</v>
      </c>
      <c r="L106" s="15">
        <f t="shared" si="21"/>
        <v>-12.603410796164496</v>
      </c>
      <c r="M106" s="15">
        <v>35.950000000000003</v>
      </c>
      <c r="N106" s="15">
        <v>1384.7300000000002</v>
      </c>
      <c r="O106" s="15">
        <v>0</v>
      </c>
      <c r="P106" s="15">
        <v>0</v>
      </c>
      <c r="Q106" s="53">
        <f t="shared" si="22"/>
        <v>0.69236500000000012</v>
      </c>
      <c r="R106" s="53">
        <v>0.24539614598300766</v>
      </c>
      <c r="S106" s="53">
        <f t="shared" si="23"/>
        <v>-0.44696885401699249</v>
      </c>
      <c r="T106" s="20"/>
      <c r="U106" s="20"/>
      <c r="V106" s="20"/>
      <c r="W106" s="20"/>
      <c r="X106" s="20"/>
      <c r="Y106" s="20"/>
      <c r="Z106" s="20"/>
      <c r="AA106" s="20"/>
      <c r="AB106" s="20"/>
      <c r="AC106" s="20"/>
      <c r="AD106" s="20"/>
      <c r="AE106" s="20"/>
    </row>
    <row r="107" spans="1:31" x14ac:dyDescent="0.25">
      <c r="A107" s="15" t="s">
        <v>258</v>
      </c>
      <c r="B107" s="44">
        <v>34019</v>
      </c>
      <c r="C107" s="15" t="s">
        <v>252</v>
      </c>
      <c r="D107" s="15" t="s">
        <v>34</v>
      </c>
      <c r="E107" s="15">
        <v>8.9808307174759766E-2</v>
      </c>
      <c r="F107" s="15">
        <v>0.32645432299999999</v>
      </c>
      <c r="G107" s="15">
        <f t="shared" si="18"/>
        <v>0.23664601582524022</v>
      </c>
      <c r="H107" s="15">
        <f t="shared" si="19"/>
        <v>263.50125424894833</v>
      </c>
      <c r="I107" s="15">
        <v>8.1687424886455834E-2</v>
      </c>
      <c r="J107" s="15">
        <v>0.29919615399999999</v>
      </c>
      <c r="K107" s="15">
        <f t="shared" si="20"/>
        <v>0.21750872911354416</v>
      </c>
      <c r="L107" s="15">
        <f t="shared" si="21"/>
        <v>266.2695383235274</v>
      </c>
      <c r="M107" s="15">
        <v>0.09</v>
      </c>
      <c r="N107" s="15">
        <v>14.309999999999999</v>
      </c>
      <c r="O107" s="15">
        <v>0</v>
      </c>
      <c r="P107" s="15">
        <v>0</v>
      </c>
      <c r="Q107" s="53">
        <f t="shared" si="22"/>
        <v>7.154999999999999E-3</v>
      </c>
      <c r="R107" s="53">
        <v>4.3475336799495418E-2</v>
      </c>
      <c r="S107" s="53">
        <f t="shared" si="23"/>
        <v>3.6320336799495416E-2</v>
      </c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  <c r="AE107" s="20"/>
    </row>
    <row r="108" spans="1:31" x14ac:dyDescent="0.25">
      <c r="A108" s="15" t="s">
        <v>259</v>
      </c>
      <c r="B108" s="44">
        <v>34021</v>
      </c>
      <c r="C108" s="15" t="s">
        <v>251</v>
      </c>
      <c r="D108" s="15" t="s">
        <v>34</v>
      </c>
      <c r="E108" s="15">
        <v>15.775543811721828</v>
      </c>
      <c r="F108" s="15">
        <v>7.9087270269999994</v>
      </c>
      <c r="G108" s="15">
        <f t="shared" si="18"/>
        <v>-7.8668167847218289</v>
      </c>
      <c r="H108" s="15">
        <f t="shared" si="19"/>
        <v>-49.867167044197139</v>
      </c>
      <c r="I108" s="15">
        <v>9.4270465478406233</v>
      </c>
      <c r="J108" s="15">
        <v>4.5911887900000004</v>
      </c>
      <c r="K108" s="15">
        <f t="shared" si="20"/>
        <v>-4.835857757840623</v>
      </c>
      <c r="L108" s="15">
        <f t="shared" si="21"/>
        <v>-51.297696826885122</v>
      </c>
      <c r="M108" s="15">
        <v>15.780000000000001</v>
      </c>
      <c r="N108" s="15">
        <v>254.48999999999998</v>
      </c>
      <c r="O108" s="15">
        <v>0</v>
      </c>
      <c r="P108" s="15">
        <v>0</v>
      </c>
      <c r="Q108" s="53">
        <f t="shared" si="22"/>
        <v>0.127245</v>
      </c>
      <c r="R108" s="53">
        <v>4.5174666066769779E-2</v>
      </c>
      <c r="S108" s="53">
        <f t="shared" si="23"/>
        <v>-8.2070333933230211E-2</v>
      </c>
      <c r="T108" s="20"/>
      <c r="U108" s="20"/>
      <c r="V108" s="20"/>
      <c r="W108" s="20"/>
      <c r="X108" s="20"/>
      <c r="Y108" s="20"/>
      <c r="Z108" s="20"/>
      <c r="AA108" s="20"/>
      <c r="AB108" s="20"/>
      <c r="AC108" s="20"/>
      <c r="AD108" s="20"/>
      <c r="AE108" s="20"/>
    </row>
    <row r="109" spans="1:31" x14ac:dyDescent="0.25">
      <c r="A109" s="15" t="s">
        <v>260</v>
      </c>
      <c r="B109" s="44">
        <v>34023</v>
      </c>
      <c r="C109" s="15" t="s">
        <v>252</v>
      </c>
      <c r="D109" s="15" t="s">
        <v>34</v>
      </c>
      <c r="E109" s="15">
        <v>94.984557889596758</v>
      </c>
      <c r="F109" s="15">
        <v>90.615793136999983</v>
      </c>
      <c r="G109" s="15">
        <f t="shared" si="18"/>
        <v>-4.3687647525967748</v>
      </c>
      <c r="H109" s="15">
        <f t="shared" si="19"/>
        <v>-4.5994473729874219</v>
      </c>
      <c r="I109" s="15">
        <v>42.452462603385818</v>
      </c>
      <c r="J109" s="15">
        <v>28.433972316999998</v>
      </c>
      <c r="K109" s="15">
        <f t="shared" si="20"/>
        <v>-14.01849028638582</v>
      </c>
      <c r="L109" s="15">
        <f t="shared" si="21"/>
        <v>-33.021618598087564</v>
      </c>
      <c r="M109" s="15">
        <v>70.5</v>
      </c>
      <c r="N109" s="15">
        <v>3558.33</v>
      </c>
      <c r="O109" s="15">
        <v>0</v>
      </c>
      <c r="P109" s="15">
        <v>0</v>
      </c>
      <c r="Q109" s="53">
        <f t="shared" si="22"/>
        <v>1.7791649999999999</v>
      </c>
      <c r="R109" s="53">
        <v>0.48511857493604837</v>
      </c>
      <c r="S109" s="53">
        <f t="shared" si="23"/>
        <v>-1.2940464250639514</v>
      </c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  <c r="AE109" s="20"/>
    </row>
    <row r="110" spans="1:31" x14ac:dyDescent="0.25">
      <c r="A110" s="15" t="s">
        <v>261</v>
      </c>
      <c r="B110" s="44">
        <v>34029</v>
      </c>
      <c r="C110" s="15" t="s">
        <v>251</v>
      </c>
      <c r="D110" s="15" t="s">
        <v>34</v>
      </c>
      <c r="E110" s="15">
        <v>6.0263999555306205</v>
      </c>
      <c r="F110" s="15">
        <v>5.2320126239999993</v>
      </c>
      <c r="G110" s="15">
        <f t="shared" si="18"/>
        <v>-0.79438733153062113</v>
      </c>
      <c r="H110" s="15">
        <f t="shared" si="19"/>
        <v>-13.181789084569246</v>
      </c>
      <c r="I110" s="15">
        <v>3.2132916009984158</v>
      </c>
      <c r="J110" s="15">
        <v>3.1958557210000005</v>
      </c>
      <c r="K110" s="15">
        <f t="shared" si="20"/>
        <v>-1.7435879998415338E-2</v>
      </c>
      <c r="L110" s="15">
        <f t="shared" si="21"/>
        <v>-0.54261742049796413</v>
      </c>
      <c r="M110" s="15">
        <v>6.01</v>
      </c>
      <c r="N110" s="15">
        <v>159.22999999999999</v>
      </c>
      <c r="O110" s="15">
        <v>0</v>
      </c>
      <c r="P110" s="15">
        <v>0</v>
      </c>
      <c r="Q110" s="53">
        <f t="shared" si="22"/>
        <v>7.9614999999999991E-2</v>
      </c>
      <c r="R110" s="53">
        <v>8.4063405129620669E-2</v>
      </c>
      <c r="S110" s="53">
        <f t="shared" si="23"/>
        <v>4.4484051296206778E-3</v>
      </c>
      <c r="T110" s="20"/>
      <c r="U110" s="20"/>
      <c r="V110" s="20"/>
      <c r="W110" s="20"/>
      <c r="X110" s="20"/>
      <c r="Y110" s="20"/>
      <c r="Z110" s="20"/>
      <c r="AA110" s="20"/>
      <c r="AB110" s="20"/>
      <c r="AC110" s="20"/>
      <c r="AD110" s="20"/>
      <c r="AE110" s="20"/>
    </row>
    <row r="111" spans="1:31" x14ac:dyDescent="0.25">
      <c r="A111" s="15" t="s">
        <v>21</v>
      </c>
      <c r="B111" s="44">
        <v>34033</v>
      </c>
      <c r="C111" s="15" t="s">
        <v>251</v>
      </c>
      <c r="D111" s="15" t="s">
        <v>34</v>
      </c>
      <c r="E111" s="15">
        <v>3.9288073993052857</v>
      </c>
      <c r="F111" s="15">
        <v>4.1748813760000001</v>
      </c>
      <c r="G111" s="15">
        <f t="shared" si="18"/>
        <v>0.24607397669471442</v>
      </c>
      <c r="H111" s="15">
        <f t="shared" si="19"/>
        <v>6.2633250165998628</v>
      </c>
      <c r="I111" s="15">
        <v>1.5113606626902487</v>
      </c>
      <c r="J111" s="15">
        <v>1.7174122340000002</v>
      </c>
      <c r="K111" s="15">
        <f t="shared" si="20"/>
        <v>0.20605157130975149</v>
      </c>
      <c r="L111" s="15">
        <f t="shared" si="21"/>
        <v>13.633514249535651</v>
      </c>
      <c r="M111" s="15">
        <v>3.9299999999999997</v>
      </c>
      <c r="N111" s="15">
        <v>114.16</v>
      </c>
      <c r="O111" s="15">
        <v>0</v>
      </c>
      <c r="P111" s="15">
        <v>0</v>
      </c>
      <c r="Q111" s="53">
        <f t="shared" si="22"/>
        <v>5.7079999999999999E-2</v>
      </c>
      <c r="R111" s="53">
        <v>7.264291609823216E-2</v>
      </c>
      <c r="S111" s="53">
        <f t="shared" si="23"/>
        <v>1.5562916098232162E-2</v>
      </c>
      <c r="T111" s="20"/>
      <c r="U111" s="20"/>
      <c r="V111" s="20"/>
      <c r="W111" s="20"/>
      <c r="X111" s="20"/>
      <c r="Y111" s="20"/>
      <c r="Z111" s="20"/>
      <c r="AA111" s="20"/>
      <c r="AB111" s="20"/>
      <c r="AC111" s="20"/>
      <c r="AD111" s="20"/>
      <c r="AE111" s="20"/>
    </row>
    <row r="112" spans="1:31" x14ac:dyDescent="0.25">
      <c r="A112" s="15" t="s">
        <v>652</v>
      </c>
      <c r="B112" s="44">
        <v>34039</v>
      </c>
      <c r="C112" s="15" t="s">
        <v>252</v>
      </c>
      <c r="D112" s="15" t="s">
        <v>34</v>
      </c>
      <c r="E112" s="15">
        <v>34.210562995492637</v>
      </c>
      <c r="F112" s="15">
        <v>37.387011447000006</v>
      </c>
      <c r="G112" s="15">
        <f t="shared" si="18"/>
        <v>3.176448451507369</v>
      </c>
      <c r="H112" s="15">
        <f t="shared" si="19"/>
        <v>9.2849932107983069</v>
      </c>
      <c r="I112" s="15">
        <v>9.2419108224419038</v>
      </c>
      <c r="J112" s="15">
        <v>10.364510622000001</v>
      </c>
      <c r="K112" s="15">
        <f t="shared" si="20"/>
        <v>1.1225997995580972</v>
      </c>
      <c r="L112" s="15">
        <f t="shared" si="21"/>
        <v>12.146836526837241</v>
      </c>
      <c r="M112" s="15">
        <v>44.69</v>
      </c>
      <c r="N112" s="15">
        <v>396.0800000000001</v>
      </c>
      <c r="O112" s="15">
        <v>0</v>
      </c>
      <c r="P112" s="15">
        <v>0</v>
      </c>
      <c r="Q112" s="53">
        <f t="shared" si="22"/>
        <v>0.19804000000000005</v>
      </c>
      <c r="R112" s="53">
        <v>0.24546852180434017</v>
      </c>
      <c r="S112" s="53">
        <f t="shared" si="23"/>
        <v>4.7428521804340124E-2</v>
      </c>
      <c r="T112" s="20"/>
      <c r="U112" s="20"/>
      <c r="V112" s="20"/>
      <c r="W112" s="20"/>
      <c r="X112" s="20"/>
      <c r="Y112" s="20"/>
      <c r="Z112" s="20"/>
      <c r="AA112" s="20"/>
      <c r="AB112" s="20"/>
      <c r="AC112" s="20"/>
      <c r="AD112" s="20"/>
      <c r="AE112" s="20"/>
    </row>
    <row r="113" spans="4:17" x14ac:dyDescent="0.25">
      <c r="D113" s="21"/>
      <c r="Q113" s="55"/>
    </row>
  </sheetData>
  <autoFilter ref="A6:AE112" xr:uid="{00000000-0009-0000-0000-000009000000}"/>
  <sortState xmlns:xlrd2="http://schemas.microsoft.com/office/spreadsheetml/2017/richdata2" ref="A8:AE112">
    <sortCondition ref="D8:D112"/>
    <sortCondition ref="A8:A112"/>
  </sortState>
  <printOptions gridLines="1"/>
  <pageMargins left="0.2" right="0.2" top="0.25" bottom="0" header="0.3" footer="0.3"/>
  <pageSetup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D484"/>
  <sheetViews>
    <sheetView zoomScaleNormal="100" workbookViewId="0">
      <pane ySplit="7" topLeftCell="A8" activePane="bottomLeft" state="frozen"/>
      <selection pane="bottomLeft" activeCell="A8" sqref="A8"/>
    </sheetView>
  </sheetViews>
  <sheetFormatPr defaultColWidth="9.140625" defaultRowHeight="15" x14ac:dyDescent="0.25"/>
  <cols>
    <col min="1" max="1" width="10.42578125" style="22" customWidth="1"/>
    <col min="2" max="2" width="7" style="22" customWidth="1"/>
    <col min="3" max="3" width="15.140625" style="22" customWidth="1"/>
    <col min="4" max="4" width="7.5703125" style="22" customWidth="1"/>
    <col min="5" max="5" width="9.140625" style="22" customWidth="1"/>
    <col min="6" max="6" width="20.7109375" style="42" customWidth="1"/>
    <col min="7" max="7" width="17.5703125" style="42" customWidth="1"/>
    <col min="8" max="8" width="15.85546875" style="42" customWidth="1"/>
    <col min="9" max="9" width="17.5703125" style="42" customWidth="1"/>
    <col min="10" max="13" width="10" style="22" customWidth="1"/>
    <col min="14" max="15" width="19.7109375" style="26" customWidth="1"/>
    <col min="16" max="16" width="10.5703125" style="54" customWidth="1"/>
    <col min="17" max="17" width="16.42578125" style="54" customWidth="1"/>
    <col min="18" max="18" width="19.42578125" style="56" customWidth="1"/>
    <col min="19" max="19" width="15.140625" style="54" customWidth="1"/>
    <col min="20" max="16384" width="9.140625" style="22"/>
  </cols>
  <sheetData>
    <row r="1" spans="1:30" s="4" customFormat="1" x14ac:dyDescent="0.25">
      <c r="A1" s="37" t="s">
        <v>722</v>
      </c>
      <c r="P1" s="51"/>
      <c r="Q1" s="51"/>
      <c r="R1" s="52"/>
      <c r="S1" s="95"/>
    </row>
    <row r="2" spans="1:30" s="4" customFormat="1" x14ac:dyDescent="0.25">
      <c r="A2" s="37" t="s">
        <v>726</v>
      </c>
      <c r="P2" s="52"/>
      <c r="Q2" s="52"/>
      <c r="R2" s="52"/>
      <c r="S2" s="95"/>
    </row>
    <row r="3" spans="1:30" s="4" customFormat="1" x14ac:dyDescent="0.25">
      <c r="A3" s="78" t="s">
        <v>247</v>
      </c>
      <c r="P3" s="52"/>
      <c r="Q3" s="52"/>
      <c r="R3" s="52"/>
      <c r="S3" s="95"/>
    </row>
    <row r="4" spans="1:30" s="4" customFormat="1" ht="27.95" customHeight="1" x14ac:dyDescent="0.25">
      <c r="J4" s="3" t="s">
        <v>659</v>
      </c>
      <c r="K4" s="3" t="s">
        <v>659</v>
      </c>
      <c r="L4" s="3" t="s">
        <v>659</v>
      </c>
      <c r="M4" s="3" t="s">
        <v>659</v>
      </c>
      <c r="N4" s="3" t="s">
        <v>660</v>
      </c>
      <c r="O4" s="3" t="s">
        <v>660</v>
      </c>
      <c r="P4" s="52" t="s">
        <v>660</v>
      </c>
      <c r="Q4" s="52" t="s">
        <v>662</v>
      </c>
      <c r="R4" s="52" t="s">
        <v>662</v>
      </c>
      <c r="S4" s="52" t="s">
        <v>662</v>
      </c>
    </row>
    <row r="5" spans="1:30" s="4" customFormat="1" ht="13.5" customHeight="1" x14ac:dyDescent="0.25">
      <c r="J5" s="3">
        <v>2011</v>
      </c>
      <c r="K5" s="3">
        <v>2017</v>
      </c>
      <c r="L5" s="3">
        <v>2011</v>
      </c>
      <c r="M5" s="3">
        <v>2017</v>
      </c>
      <c r="N5" s="3">
        <v>2011</v>
      </c>
      <c r="O5" s="3">
        <v>2011</v>
      </c>
      <c r="P5" s="52">
        <v>2011</v>
      </c>
      <c r="Q5" s="52">
        <v>2017</v>
      </c>
      <c r="R5" s="52" t="s">
        <v>671</v>
      </c>
      <c r="S5" s="52" t="s">
        <v>671</v>
      </c>
    </row>
    <row r="6" spans="1:30" s="4" customFormat="1" ht="56.1" customHeight="1" x14ac:dyDescent="0.25">
      <c r="A6" s="3" t="s">
        <v>248</v>
      </c>
      <c r="B6" s="3" t="s">
        <v>49</v>
      </c>
      <c r="C6" s="3" t="s">
        <v>249</v>
      </c>
      <c r="D6" s="3" t="s">
        <v>268</v>
      </c>
      <c r="E6" s="3" t="s">
        <v>50</v>
      </c>
      <c r="F6" s="3" t="s">
        <v>51</v>
      </c>
      <c r="G6" s="3" t="s">
        <v>52</v>
      </c>
      <c r="H6" s="3" t="s">
        <v>53</v>
      </c>
      <c r="I6" s="3" t="s">
        <v>54</v>
      </c>
      <c r="J6" s="3" t="s">
        <v>663</v>
      </c>
      <c r="K6" s="3" t="s">
        <v>663</v>
      </c>
      <c r="L6" s="3" t="s">
        <v>666</v>
      </c>
      <c r="M6" s="3" t="s">
        <v>666</v>
      </c>
      <c r="N6" s="3" t="s">
        <v>654</v>
      </c>
      <c r="O6" s="3" t="s">
        <v>655</v>
      </c>
      <c r="P6" s="52" t="s">
        <v>723</v>
      </c>
      <c r="Q6" s="52" t="s">
        <v>677</v>
      </c>
      <c r="R6" s="52" t="s">
        <v>664</v>
      </c>
      <c r="S6" s="52" t="s">
        <v>670</v>
      </c>
    </row>
    <row r="7" spans="1:30" s="3" customFormat="1" ht="13.5" customHeight="1" x14ac:dyDescent="0.25">
      <c r="J7" s="3" t="s">
        <v>658</v>
      </c>
      <c r="K7" s="3" t="s">
        <v>658</v>
      </c>
      <c r="L7" s="3" t="s">
        <v>658</v>
      </c>
      <c r="M7" s="3" t="s">
        <v>658</v>
      </c>
      <c r="N7" s="3" t="s">
        <v>657</v>
      </c>
      <c r="O7" s="3" t="s">
        <v>657</v>
      </c>
      <c r="P7" s="52" t="s">
        <v>661</v>
      </c>
      <c r="Q7" s="52" t="s">
        <v>661</v>
      </c>
      <c r="R7" s="52" t="s">
        <v>661</v>
      </c>
      <c r="S7" s="52" t="s">
        <v>669</v>
      </c>
    </row>
    <row r="8" spans="1:30" ht="25.5" x14ac:dyDescent="0.25">
      <c r="A8" s="13" t="s">
        <v>257</v>
      </c>
      <c r="B8" s="13">
        <v>34017</v>
      </c>
      <c r="C8" s="13" t="s">
        <v>252</v>
      </c>
      <c r="D8" s="13" t="s">
        <v>35</v>
      </c>
      <c r="E8" s="13" t="s">
        <v>102</v>
      </c>
      <c r="F8" s="40" t="s">
        <v>65</v>
      </c>
      <c r="G8" s="40" t="s">
        <v>59</v>
      </c>
      <c r="H8" s="40" t="s">
        <v>103</v>
      </c>
      <c r="I8" s="40" t="s">
        <v>104</v>
      </c>
      <c r="J8" s="16">
        <v>140.13919584196401</v>
      </c>
      <c r="K8" s="16">
        <v>65.629522510000001</v>
      </c>
      <c r="L8" s="16">
        <v>58.144318963519197</v>
      </c>
      <c r="M8" s="16">
        <v>41.372067401999999</v>
      </c>
      <c r="N8" s="13">
        <v>140.47</v>
      </c>
      <c r="O8" s="13">
        <v>4115.57</v>
      </c>
      <c r="P8" s="53">
        <v>2.057785</v>
      </c>
      <c r="Q8" s="53">
        <v>1.4641984158803152</v>
      </c>
      <c r="R8" s="53">
        <f t="shared" ref="R8:R71" si="0">Q8-P8</f>
        <v>-0.59358658411968479</v>
      </c>
      <c r="S8" s="96">
        <f t="shared" ref="S8:S71" si="1">IFERROR(((Q8-P8)/P8)*100,"0.00")</f>
        <v>-28.845899067185581</v>
      </c>
      <c r="T8" s="79"/>
      <c r="U8" s="79"/>
      <c r="V8" s="79"/>
      <c r="W8" s="79"/>
      <c r="X8" s="79"/>
      <c r="Y8" s="79"/>
      <c r="Z8" s="79"/>
      <c r="AA8" s="79"/>
      <c r="AB8" s="79"/>
      <c r="AC8" s="79"/>
      <c r="AD8" s="79"/>
    </row>
    <row r="9" spans="1:30" ht="25.5" x14ac:dyDescent="0.25">
      <c r="A9" s="13" t="s">
        <v>256</v>
      </c>
      <c r="B9" s="13">
        <v>34015</v>
      </c>
      <c r="C9" s="13" t="s">
        <v>251</v>
      </c>
      <c r="D9" s="13" t="s">
        <v>35</v>
      </c>
      <c r="E9" s="13" t="s">
        <v>102</v>
      </c>
      <c r="F9" s="40" t="s">
        <v>65</v>
      </c>
      <c r="G9" s="40" t="s">
        <v>59</v>
      </c>
      <c r="H9" s="40" t="s">
        <v>103</v>
      </c>
      <c r="I9" s="40" t="s">
        <v>104</v>
      </c>
      <c r="J9" s="16">
        <v>300.92578455203301</v>
      </c>
      <c r="K9" s="16">
        <v>176.76349690000001</v>
      </c>
      <c r="L9" s="16">
        <v>133.93141683534469</v>
      </c>
      <c r="M9" s="16">
        <v>78.972503969999991</v>
      </c>
      <c r="N9" s="13">
        <v>300.95</v>
      </c>
      <c r="O9" s="13">
        <v>2036</v>
      </c>
      <c r="P9" s="53">
        <v>1.018</v>
      </c>
      <c r="Q9" s="53">
        <v>0.6002625145099183</v>
      </c>
      <c r="R9" s="53">
        <f t="shared" si="0"/>
        <v>-0.41773748549008172</v>
      </c>
      <c r="S9" s="96">
        <f t="shared" si="1"/>
        <v>-41.035116452856748</v>
      </c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</row>
    <row r="10" spans="1:30" ht="25.5" x14ac:dyDescent="0.25">
      <c r="A10" s="13" t="s">
        <v>21</v>
      </c>
      <c r="B10" s="13">
        <v>34033</v>
      </c>
      <c r="C10" s="13" t="s">
        <v>251</v>
      </c>
      <c r="D10" s="13" t="s">
        <v>35</v>
      </c>
      <c r="E10" s="13" t="s">
        <v>102</v>
      </c>
      <c r="F10" s="40" t="s">
        <v>65</v>
      </c>
      <c r="G10" s="40" t="s">
        <v>59</v>
      </c>
      <c r="H10" s="40" t="s">
        <v>103</v>
      </c>
      <c r="I10" s="40" t="s">
        <v>104</v>
      </c>
      <c r="J10" s="16">
        <v>181.85925555950405</v>
      </c>
      <c r="K10" s="16">
        <v>166.83805833399998</v>
      </c>
      <c r="L10" s="16">
        <v>48.397573984083394</v>
      </c>
      <c r="M10" s="16">
        <v>43.421617103999992</v>
      </c>
      <c r="N10" s="13">
        <v>181.87</v>
      </c>
      <c r="O10" s="13">
        <v>891.45</v>
      </c>
      <c r="P10" s="53">
        <v>0.44572500000000004</v>
      </c>
      <c r="Q10" s="53">
        <v>0.40078306412154796</v>
      </c>
      <c r="R10" s="53">
        <f t="shared" si="0"/>
        <v>-4.4941935878452077E-2</v>
      </c>
      <c r="S10" s="96">
        <f t="shared" si="1"/>
        <v>-10.08288426237076</v>
      </c>
      <c r="T10" s="79"/>
      <c r="U10" s="79"/>
      <c r="V10" s="79"/>
      <c r="W10" s="79"/>
      <c r="X10" s="79"/>
      <c r="Y10" s="79"/>
      <c r="Z10" s="79"/>
      <c r="AA10" s="79"/>
      <c r="AB10" s="79"/>
      <c r="AC10" s="79"/>
      <c r="AD10" s="79"/>
    </row>
    <row r="11" spans="1:30" ht="25.5" x14ac:dyDescent="0.25">
      <c r="A11" s="13" t="s">
        <v>257</v>
      </c>
      <c r="B11" s="13">
        <v>34017</v>
      </c>
      <c r="C11" s="13" t="s">
        <v>252</v>
      </c>
      <c r="D11" s="13" t="s">
        <v>40</v>
      </c>
      <c r="E11" s="13" t="s">
        <v>102</v>
      </c>
      <c r="F11" s="40" t="s">
        <v>65</v>
      </c>
      <c r="G11" s="40" t="s">
        <v>59</v>
      </c>
      <c r="H11" s="40" t="s">
        <v>103</v>
      </c>
      <c r="I11" s="40" t="s">
        <v>104</v>
      </c>
      <c r="J11" s="16">
        <v>2.18096457283171</v>
      </c>
      <c r="K11" s="16">
        <v>1.0213820810000001</v>
      </c>
      <c r="L11" s="16">
        <v>0.904891019311028</v>
      </c>
      <c r="M11" s="16">
        <v>0.6438670689999999</v>
      </c>
      <c r="N11" s="13">
        <v>2.1800000000000002</v>
      </c>
      <c r="O11" s="13">
        <v>0</v>
      </c>
      <c r="P11" s="53">
        <v>0</v>
      </c>
      <c r="Q11" s="53">
        <v>2.1278120782672154E-2</v>
      </c>
      <c r="R11" s="53">
        <f t="shared" si="0"/>
        <v>2.1278120782672154E-2</v>
      </c>
      <c r="S11" s="96" t="str">
        <f t="shared" si="1"/>
        <v>0.00</v>
      </c>
      <c r="T11" s="79"/>
      <c r="U11" s="79"/>
      <c r="V11" s="79"/>
      <c r="W11" s="79"/>
      <c r="X11" s="79"/>
      <c r="Y11" s="79"/>
      <c r="Z11" s="79"/>
      <c r="AA11" s="79"/>
      <c r="AB11" s="79"/>
      <c r="AC11" s="79"/>
      <c r="AD11" s="79"/>
    </row>
    <row r="12" spans="1:30" ht="25.5" x14ac:dyDescent="0.25">
      <c r="A12" s="13" t="s">
        <v>256</v>
      </c>
      <c r="B12" s="13">
        <v>34015</v>
      </c>
      <c r="C12" s="13" t="s">
        <v>251</v>
      </c>
      <c r="D12" s="13" t="s">
        <v>40</v>
      </c>
      <c r="E12" s="13" t="s">
        <v>102</v>
      </c>
      <c r="F12" s="40" t="s">
        <v>65</v>
      </c>
      <c r="G12" s="40" t="s">
        <v>59</v>
      </c>
      <c r="H12" s="40" t="s">
        <v>103</v>
      </c>
      <c r="I12" s="40" t="s">
        <v>104</v>
      </c>
      <c r="J12" s="16">
        <v>1.37167927452042</v>
      </c>
      <c r="K12" s="16">
        <v>0.80572299800000002</v>
      </c>
      <c r="L12" s="16">
        <v>0.61048590087976407</v>
      </c>
      <c r="M12" s="16">
        <v>0.35997230000000002</v>
      </c>
      <c r="N12" s="13">
        <v>1.38</v>
      </c>
      <c r="O12" s="13">
        <v>0</v>
      </c>
      <c r="P12" s="53">
        <v>0</v>
      </c>
      <c r="Q12" s="53">
        <v>3.9135399877692463E-3</v>
      </c>
      <c r="R12" s="53">
        <f t="shared" si="0"/>
        <v>3.9135399877692463E-3</v>
      </c>
      <c r="S12" s="96" t="str">
        <f t="shared" si="1"/>
        <v>0.00</v>
      </c>
      <c r="T12" s="79"/>
      <c r="U12" s="79"/>
      <c r="V12" s="79"/>
      <c r="W12" s="79"/>
      <c r="X12" s="79"/>
      <c r="Y12" s="79"/>
      <c r="Z12" s="79"/>
      <c r="AA12" s="79"/>
      <c r="AB12" s="79"/>
      <c r="AC12" s="79"/>
      <c r="AD12" s="79"/>
    </row>
    <row r="13" spans="1:30" ht="25.5" x14ac:dyDescent="0.25">
      <c r="A13" s="13" t="s">
        <v>21</v>
      </c>
      <c r="B13" s="13">
        <v>34033</v>
      </c>
      <c r="C13" s="13" t="s">
        <v>251</v>
      </c>
      <c r="D13" s="13" t="s">
        <v>40</v>
      </c>
      <c r="E13" s="13" t="s">
        <v>102</v>
      </c>
      <c r="F13" s="40" t="s">
        <v>65</v>
      </c>
      <c r="G13" s="40" t="s">
        <v>59</v>
      </c>
      <c r="H13" s="40" t="s">
        <v>103</v>
      </c>
      <c r="I13" s="40" t="s">
        <v>104</v>
      </c>
      <c r="J13" s="16">
        <v>2.0565773945490298</v>
      </c>
      <c r="K13" s="16">
        <v>1.8936953110000001</v>
      </c>
      <c r="L13" s="16">
        <v>0.54622688307481626</v>
      </c>
      <c r="M13" s="16">
        <v>0.493233123</v>
      </c>
      <c r="N13" s="13">
        <v>2.06</v>
      </c>
      <c r="O13" s="13">
        <v>0</v>
      </c>
      <c r="P13" s="53">
        <v>0</v>
      </c>
      <c r="Q13" s="53">
        <v>5.5788242558425655E-3</v>
      </c>
      <c r="R13" s="53">
        <f t="shared" si="0"/>
        <v>5.5788242558425655E-3</v>
      </c>
      <c r="S13" s="96" t="str">
        <f t="shared" si="1"/>
        <v>0.00</v>
      </c>
      <c r="T13" s="79"/>
      <c r="U13" s="79"/>
      <c r="V13" s="79"/>
      <c r="W13" s="79"/>
      <c r="X13" s="79"/>
      <c r="Y13" s="79"/>
      <c r="Z13" s="79"/>
      <c r="AA13" s="79"/>
      <c r="AB13" s="79"/>
      <c r="AC13" s="79"/>
      <c r="AD13" s="79"/>
    </row>
    <row r="14" spans="1:30" ht="25.5" x14ac:dyDescent="0.25">
      <c r="A14" s="13" t="s">
        <v>257</v>
      </c>
      <c r="B14" s="13">
        <v>34017</v>
      </c>
      <c r="C14" s="13" t="s">
        <v>252</v>
      </c>
      <c r="D14" s="13" t="s">
        <v>36</v>
      </c>
      <c r="E14" s="13" t="s">
        <v>102</v>
      </c>
      <c r="F14" s="40" t="s">
        <v>65</v>
      </c>
      <c r="G14" s="40" t="s">
        <v>59</v>
      </c>
      <c r="H14" s="40" t="s">
        <v>103</v>
      </c>
      <c r="I14" s="40" t="s">
        <v>104</v>
      </c>
      <c r="J14" s="16">
        <v>715.29460748355996</v>
      </c>
      <c r="K14" s="16">
        <v>396.41887300000002</v>
      </c>
      <c r="L14" s="16">
        <v>290.72998218387477</v>
      </c>
      <c r="M14" s="16">
        <v>249.89772450999999</v>
      </c>
      <c r="N14" s="13">
        <v>715.91</v>
      </c>
      <c r="O14" s="13">
        <v>20533.060000000001</v>
      </c>
      <c r="P14" s="53">
        <v>10.266530000000001</v>
      </c>
      <c r="Q14" s="53">
        <v>8.8246229932729303</v>
      </c>
      <c r="R14" s="53">
        <f t="shared" si="0"/>
        <v>-1.441907006727071</v>
      </c>
      <c r="S14" s="96">
        <f t="shared" si="1"/>
        <v>-14.044735725966524</v>
      </c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</row>
    <row r="15" spans="1:30" ht="25.5" x14ac:dyDescent="0.25">
      <c r="A15" s="13" t="s">
        <v>256</v>
      </c>
      <c r="B15" s="13">
        <v>34015</v>
      </c>
      <c r="C15" s="13" t="s">
        <v>251</v>
      </c>
      <c r="D15" s="13" t="s">
        <v>36</v>
      </c>
      <c r="E15" s="13" t="s">
        <v>102</v>
      </c>
      <c r="F15" s="40" t="s">
        <v>65</v>
      </c>
      <c r="G15" s="40" t="s">
        <v>59</v>
      </c>
      <c r="H15" s="40" t="s">
        <v>103</v>
      </c>
      <c r="I15" s="40" t="s">
        <v>104</v>
      </c>
      <c r="J15" s="16">
        <v>641.80652670764505</v>
      </c>
      <c r="K15" s="16">
        <v>377.00855710000002</v>
      </c>
      <c r="L15" s="16">
        <v>287.54759492497237</v>
      </c>
      <c r="M15" s="16">
        <v>169.55210449</v>
      </c>
      <c r="N15" s="13">
        <v>650.91</v>
      </c>
      <c r="O15" s="13">
        <v>4613</v>
      </c>
      <c r="P15" s="53">
        <v>2.3065000000000002</v>
      </c>
      <c r="Q15" s="53">
        <v>1.3600250390138873</v>
      </c>
      <c r="R15" s="53">
        <f t="shared" si="0"/>
        <v>-0.94647496098611295</v>
      </c>
      <c r="S15" s="96">
        <f t="shared" si="1"/>
        <v>-41.03511645289889</v>
      </c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</row>
    <row r="16" spans="1:30" ht="25.5" x14ac:dyDescent="0.25">
      <c r="A16" s="13" t="s">
        <v>21</v>
      </c>
      <c r="B16" s="13">
        <v>34033</v>
      </c>
      <c r="C16" s="13" t="s">
        <v>251</v>
      </c>
      <c r="D16" s="13" t="s">
        <v>36</v>
      </c>
      <c r="E16" s="13" t="s">
        <v>102</v>
      </c>
      <c r="F16" s="40" t="s">
        <v>65</v>
      </c>
      <c r="G16" s="40" t="s">
        <v>59</v>
      </c>
      <c r="H16" s="40" t="s">
        <v>103</v>
      </c>
      <c r="I16" s="40" t="s">
        <v>104</v>
      </c>
      <c r="J16" s="16">
        <v>746.98151931026655</v>
      </c>
      <c r="K16" s="16">
        <v>688.092771739</v>
      </c>
      <c r="L16" s="16">
        <v>193.95036882885461</v>
      </c>
      <c r="M16" s="16">
        <v>175.32759014000001</v>
      </c>
      <c r="N16" s="13">
        <v>749.81000000000006</v>
      </c>
      <c r="O16" s="13">
        <v>3580.04</v>
      </c>
      <c r="P16" s="53">
        <v>1.7900200000000002</v>
      </c>
      <c r="Q16" s="53">
        <v>1.6199008625969595</v>
      </c>
      <c r="R16" s="53">
        <f t="shared" si="0"/>
        <v>-0.17011913740304063</v>
      </c>
      <c r="S16" s="96">
        <f t="shared" si="1"/>
        <v>-9.5037562375303413</v>
      </c>
      <c r="T16" s="79"/>
      <c r="U16" s="79"/>
      <c r="V16" s="79"/>
      <c r="W16" s="79"/>
      <c r="X16" s="79"/>
      <c r="Y16" s="79"/>
      <c r="Z16" s="79"/>
      <c r="AA16" s="79"/>
      <c r="AB16" s="79"/>
      <c r="AC16" s="79"/>
      <c r="AD16" s="79"/>
    </row>
    <row r="17" spans="1:30" ht="25.5" x14ac:dyDescent="0.25">
      <c r="A17" s="13" t="s">
        <v>257</v>
      </c>
      <c r="B17" s="13">
        <v>34017</v>
      </c>
      <c r="C17" s="13" t="s">
        <v>252</v>
      </c>
      <c r="D17" s="13" t="s">
        <v>38</v>
      </c>
      <c r="E17" s="13" t="s">
        <v>102</v>
      </c>
      <c r="F17" s="40" t="s">
        <v>65</v>
      </c>
      <c r="G17" s="40" t="s">
        <v>59</v>
      </c>
      <c r="H17" s="40" t="s">
        <v>103</v>
      </c>
      <c r="I17" s="40" t="s">
        <v>104</v>
      </c>
      <c r="J17" s="16">
        <v>38.142268050804098</v>
      </c>
      <c r="K17" s="16">
        <v>17.862660219999999</v>
      </c>
      <c r="L17" s="16">
        <v>15.825381230523021</v>
      </c>
      <c r="M17" s="16">
        <v>11.260407735000001</v>
      </c>
      <c r="N17" s="13">
        <v>38.24</v>
      </c>
      <c r="O17" s="13">
        <v>0</v>
      </c>
      <c r="P17" s="53">
        <v>0</v>
      </c>
      <c r="Q17" s="53">
        <v>0.37212699233025348</v>
      </c>
      <c r="R17" s="53">
        <f t="shared" si="0"/>
        <v>0.37212699233025348</v>
      </c>
      <c r="S17" s="96" t="str">
        <f t="shared" si="1"/>
        <v>0.00</v>
      </c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</row>
    <row r="18" spans="1:30" ht="25.5" x14ac:dyDescent="0.25">
      <c r="A18" s="13" t="s">
        <v>256</v>
      </c>
      <c r="B18" s="13">
        <v>34015</v>
      </c>
      <c r="C18" s="13" t="s">
        <v>251</v>
      </c>
      <c r="D18" s="13" t="s">
        <v>38</v>
      </c>
      <c r="E18" s="13" t="s">
        <v>102</v>
      </c>
      <c r="F18" s="40" t="s">
        <v>65</v>
      </c>
      <c r="G18" s="40" t="s">
        <v>59</v>
      </c>
      <c r="H18" s="40" t="s">
        <v>103</v>
      </c>
      <c r="I18" s="40" t="s">
        <v>104</v>
      </c>
      <c r="J18" s="16">
        <v>10.402884228558101</v>
      </c>
      <c r="K18" s="16">
        <v>6.1106435159999997</v>
      </c>
      <c r="L18" s="16">
        <v>4.6299556084199001</v>
      </c>
      <c r="M18" s="16">
        <v>2.7300479329999998</v>
      </c>
      <c r="N18" s="13">
        <v>10.38</v>
      </c>
      <c r="O18" s="13">
        <v>0</v>
      </c>
      <c r="P18" s="53">
        <v>0</v>
      </c>
      <c r="Q18" s="53">
        <v>2.9680483065842221E-2</v>
      </c>
      <c r="R18" s="53">
        <f t="shared" si="0"/>
        <v>2.9680483065842221E-2</v>
      </c>
      <c r="S18" s="96" t="str">
        <f t="shared" si="1"/>
        <v>0.00</v>
      </c>
      <c r="T18" s="79"/>
      <c r="U18" s="79"/>
      <c r="V18" s="79"/>
      <c r="W18" s="79"/>
      <c r="X18" s="79"/>
      <c r="Y18" s="79"/>
      <c r="Z18" s="79"/>
      <c r="AA18" s="79"/>
      <c r="AB18" s="79"/>
      <c r="AC18" s="79"/>
      <c r="AD18" s="79"/>
    </row>
    <row r="19" spans="1:30" ht="25.5" x14ac:dyDescent="0.25">
      <c r="A19" s="13" t="s">
        <v>21</v>
      </c>
      <c r="B19" s="13">
        <v>34033</v>
      </c>
      <c r="C19" s="13" t="s">
        <v>251</v>
      </c>
      <c r="D19" s="13" t="s">
        <v>38</v>
      </c>
      <c r="E19" s="13" t="s">
        <v>102</v>
      </c>
      <c r="F19" s="40" t="s">
        <v>65</v>
      </c>
      <c r="G19" s="40" t="s">
        <v>59</v>
      </c>
      <c r="H19" s="40" t="s">
        <v>103</v>
      </c>
      <c r="I19" s="40" t="s">
        <v>104</v>
      </c>
      <c r="J19" s="16">
        <v>38.015939897875484</v>
      </c>
      <c r="K19" s="16">
        <v>35.003758437000002</v>
      </c>
      <c r="L19" s="16">
        <v>10.09723342274919</v>
      </c>
      <c r="M19" s="16">
        <v>9.1170322609999985</v>
      </c>
      <c r="N19" s="13">
        <v>38.010000000000005</v>
      </c>
      <c r="O19" s="13">
        <v>0</v>
      </c>
      <c r="P19" s="53">
        <v>0</v>
      </c>
      <c r="Q19" s="53">
        <v>0.10311509747326968</v>
      </c>
      <c r="R19" s="53">
        <f t="shared" si="0"/>
        <v>0.10311509747326968</v>
      </c>
      <c r="S19" s="96" t="str">
        <f t="shared" si="1"/>
        <v>0.00</v>
      </c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</row>
    <row r="20" spans="1:30" ht="25.5" x14ac:dyDescent="0.25">
      <c r="A20" s="13" t="s">
        <v>257</v>
      </c>
      <c r="B20" s="13">
        <v>34017</v>
      </c>
      <c r="C20" s="13" t="s">
        <v>252</v>
      </c>
      <c r="D20" s="13" t="s">
        <v>39</v>
      </c>
      <c r="E20" s="13" t="s">
        <v>102</v>
      </c>
      <c r="F20" s="40" t="s">
        <v>65</v>
      </c>
      <c r="G20" s="40" t="s">
        <v>59</v>
      </c>
      <c r="H20" s="40" t="s">
        <v>103</v>
      </c>
      <c r="I20" s="40" t="s">
        <v>104</v>
      </c>
      <c r="J20" s="16">
        <v>38.142268050804098</v>
      </c>
      <c r="K20" s="16">
        <v>17.862660219999999</v>
      </c>
      <c r="L20" s="16">
        <v>15.825381230523021</v>
      </c>
      <c r="M20" s="16">
        <v>11.260407735000001</v>
      </c>
      <c r="N20" s="13">
        <v>38.24</v>
      </c>
      <c r="O20" s="13">
        <v>0</v>
      </c>
      <c r="P20" s="53">
        <v>0</v>
      </c>
      <c r="Q20" s="53">
        <v>0.37212699233025348</v>
      </c>
      <c r="R20" s="53">
        <f t="shared" si="0"/>
        <v>0.37212699233025348</v>
      </c>
      <c r="S20" s="96" t="str">
        <f t="shared" si="1"/>
        <v>0.00</v>
      </c>
      <c r="T20" s="79"/>
      <c r="U20" s="79"/>
      <c r="V20" s="79"/>
      <c r="W20" s="79"/>
      <c r="X20" s="79"/>
      <c r="Y20" s="79"/>
      <c r="Z20" s="79"/>
      <c r="AA20" s="79"/>
      <c r="AB20" s="79"/>
      <c r="AC20" s="79"/>
      <c r="AD20" s="79"/>
    </row>
    <row r="21" spans="1:30" ht="25.5" x14ac:dyDescent="0.25">
      <c r="A21" s="13" t="s">
        <v>256</v>
      </c>
      <c r="B21" s="13">
        <v>34015</v>
      </c>
      <c r="C21" s="13" t="s">
        <v>251</v>
      </c>
      <c r="D21" s="13" t="s">
        <v>39</v>
      </c>
      <c r="E21" s="13" t="s">
        <v>102</v>
      </c>
      <c r="F21" s="40" t="s">
        <v>65</v>
      </c>
      <c r="G21" s="40" t="s">
        <v>59</v>
      </c>
      <c r="H21" s="40" t="s">
        <v>103</v>
      </c>
      <c r="I21" s="40" t="s">
        <v>104</v>
      </c>
      <c r="J21" s="16">
        <v>10.355652797395599</v>
      </c>
      <c r="K21" s="16">
        <v>6.0828998219999999</v>
      </c>
      <c r="L21" s="16">
        <v>4.6089345699463706</v>
      </c>
      <c r="M21" s="16">
        <v>2.7176529019999998</v>
      </c>
      <c r="N21" s="13">
        <v>10.38</v>
      </c>
      <c r="O21" s="13">
        <v>0</v>
      </c>
      <c r="P21" s="53">
        <v>0</v>
      </c>
      <c r="Q21" s="53">
        <v>2.9545727004144859E-2</v>
      </c>
      <c r="R21" s="53">
        <f t="shared" si="0"/>
        <v>2.9545727004144859E-2</v>
      </c>
      <c r="S21" s="96" t="str">
        <f t="shared" si="1"/>
        <v>0.00</v>
      </c>
      <c r="T21" s="79"/>
      <c r="U21" s="79"/>
      <c r="V21" s="79"/>
      <c r="W21" s="79"/>
      <c r="X21" s="79"/>
      <c r="Y21" s="79"/>
      <c r="Z21" s="79"/>
      <c r="AA21" s="79"/>
      <c r="AB21" s="79"/>
      <c r="AC21" s="79"/>
      <c r="AD21" s="79"/>
    </row>
    <row r="22" spans="1:30" ht="25.5" x14ac:dyDescent="0.25">
      <c r="A22" s="13" t="s">
        <v>21</v>
      </c>
      <c r="B22" s="13">
        <v>34033</v>
      </c>
      <c r="C22" s="13" t="s">
        <v>251</v>
      </c>
      <c r="D22" s="13" t="s">
        <v>39</v>
      </c>
      <c r="E22" s="13" t="s">
        <v>102</v>
      </c>
      <c r="F22" s="40" t="s">
        <v>65</v>
      </c>
      <c r="G22" s="40" t="s">
        <v>59</v>
      </c>
      <c r="H22" s="40" t="s">
        <v>103</v>
      </c>
      <c r="I22" s="40" t="s">
        <v>104</v>
      </c>
      <c r="J22" s="16">
        <v>37.823485876869427</v>
      </c>
      <c r="K22" s="16">
        <v>34.823069364000006</v>
      </c>
      <c r="L22" s="16">
        <v>10.046656637856589</v>
      </c>
      <c r="M22" s="16">
        <v>9.0697833780000003</v>
      </c>
      <c r="N22" s="13">
        <v>37.85</v>
      </c>
      <c r="O22" s="13">
        <v>0</v>
      </c>
      <c r="P22" s="53">
        <v>0</v>
      </c>
      <c r="Q22" s="53">
        <v>0.10256688279769247</v>
      </c>
      <c r="R22" s="53">
        <f t="shared" si="0"/>
        <v>0.10256688279769247</v>
      </c>
      <c r="S22" s="96" t="str">
        <f t="shared" si="1"/>
        <v>0.00</v>
      </c>
      <c r="T22" s="79"/>
      <c r="U22" s="79"/>
      <c r="V22" s="79"/>
      <c r="W22" s="79"/>
      <c r="X22" s="79"/>
      <c r="Y22" s="79"/>
      <c r="Z22" s="79"/>
      <c r="AA22" s="79"/>
      <c r="AB22" s="79"/>
      <c r="AC22" s="79"/>
      <c r="AD22" s="79"/>
    </row>
    <row r="23" spans="1:30" ht="25.5" x14ac:dyDescent="0.25">
      <c r="A23" s="13" t="s">
        <v>257</v>
      </c>
      <c r="B23" s="13">
        <v>34017</v>
      </c>
      <c r="C23" s="13" t="s">
        <v>252</v>
      </c>
      <c r="D23" s="13" t="s">
        <v>37</v>
      </c>
      <c r="E23" s="13" t="s">
        <v>102</v>
      </c>
      <c r="F23" s="40" t="s">
        <v>65</v>
      </c>
      <c r="G23" s="40" t="s">
        <v>59</v>
      </c>
      <c r="H23" s="40" t="s">
        <v>103</v>
      </c>
      <c r="I23" s="40" t="s">
        <v>104</v>
      </c>
      <c r="J23" s="16">
        <v>970.50676131860405</v>
      </c>
      <c r="K23" s="16">
        <v>149.791562</v>
      </c>
      <c r="L23" s="16">
        <v>402.66717920943398</v>
      </c>
      <c r="M23" s="16">
        <v>5.7328911979999999</v>
      </c>
      <c r="N23" s="13">
        <v>970.57</v>
      </c>
      <c r="O23" s="13">
        <v>0</v>
      </c>
      <c r="P23" s="53">
        <v>0</v>
      </c>
      <c r="Q23" s="53">
        <v>0.18945704357021878</v>
      </c>
      <c r="R23" s="53">
        <f t="shared" si="0"/>
        <v>0.18945704357021878</v>
      </c>
      <c r="S23" s="96" t="str">
        <f t="shared" si="1"/>
        <v>0.00</v>
      </c>
      <c r="T23" s="79"/>
      <c r="U23" s="79"/>
      <c r="V23" s="79"/>
      <c r="W23" s="79"/>
      <c r="X23" s="79"/>
      <c r="Y23" s="79"/>
      <c r="Z23" s="79"/>
      <c r="AA23" s="79"/>
      <c r="AB23" s="79"/>
      <c r="AC23" s="79"/>
      <c r="AD23" s="79"/>
    </row>
    <row r="24" spans="1:30" ht="25.5" x14ac:dyDescent="0.25">
      <c r="A24" s="13" t="s">
        <v>256</v>
      </c>
      <c r="B24" s="13">
        <v>34015</v>
      </c>
      <c r="C24" s="13" t="s">
        <v>251</v>
      </c>
      <c r="D24" s="13" t="s">
        <v>37</v>
      </c>
      <c r="E24" s="13" t="s">
        <v>102</v>
      </c>
      <c r="F24" s="40" t="s">
        <v>65</v>
      </c>
      <c r="G24" s="40" t="s">
        <v>59</v>
      </c>
      <c r="H24" s="40" t="s">
        <v>103</v>
      </c>
      <c r="I24" s="40" t="s">
        <v>104</v>
      </c>
      <c r="J24" s="16">
        <v>605.07509502953997</v>
      </c>
      <c r="K24" s="16">
        <v>355.4204896</v>
      </c>
      <c r="L24" s="16">
        <v>269.29751097840733</v>
      </c>
      <c r="M24" s="16">
        <v>158.79096374</v>
      </c>
      <c r="N24" s="13">
        <v>594.46</v>
      </c>
      <c r="O24" s="13">
        <v>0</v>
      </c>
      <c r="P24" s="53">
        <v>0</v>
      </c>
      <c r="Q24" s="53">
        <v>1.7263405720187537</v>
      </c>
      <c r="R24" s="53">
        <f t="shared" si="0"/>
        <v>1.7263405720187537</v>
      </c>
      <c r="S24" s="96" t="str">
        <f t="shared" si="1"/>
        <v>0.00</v>
      </c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</row>
    <row r="25" spans="1:30" ht="25.5" x14ac:dyDescent="0.25">
      <c r="A25" s="13" t="s">
        <v>21</v>
      </c>
      <c r="B25" s="13">
        <v>34033</v>
      </c>
      <c r="C25" s="13" t="s">
        <v>251</v>
      </c>
      <c r="D25" s="13" t="s">
        <v>37</v>
      </c>
      <c r="E25" s="13" t="s">
        <v>102</v>
      </c>
      <c r="F25" s="40" t="s">
        <v>65</v>
      </c>
      <c r="G25" s="40" t="s">
        <v>59</v>
      </c>
      <c r="H25" s="40" t="s">
        <v>103</v>
      </c>
      <c r="I25" s="40" t="s">
        <v>104</v>
      </c>
      <c r="J25" s="16">
        <v>1149.0124936080051</v>
      </c>
      <c r="K25" s="16">
        <v>1057.4660885910002</v>
      </c>
      <c r="L25" s="16">
        <v>305.26199003363877</v>
      </c>
      <c r="M25" s="16">
        <v>275.39913875100001</v>
      </c>
      <c r="N25" s="13">
        <v>1154.44</v>
      </c>
      <c r="O25" s="13">
        <v>0</v>
      </c>
      <c r="P25" s="53">
        <v>0</v>
      </c>
      <c r="Q25" s="53">
        <v>3.1128059779511972</v>
      </c>
      <c r="R25" s="53">
        <f t="shared" si="0"/>
        <v>3.1128059779511972</v>
      </c>
      <c r="S25" s="96" t="str">
        <f t="shared" si="1"/>
        <v>0.00</v>
      </c>
      <c r="T25" s="79"/>
      <c r="U25" s="79"/>
      <c r="V25" s="79"/>
      <c r="W25" s="79"/>
      <c r="X25" s="79"/>
      <c r="Y25" s="79"/>
      <c r="Z25" s="79"/>
      <c r="AA25" s="79"/>
      <c r="AB25" s="79"/>
      <c r="AC25" s="79"/>
      <c r="AD25" s="79"/>
    </row>
    <row r="26" spans="1:30" ht="25.5" x14ac:dyDescent="0.25">
      <c r="A26" s="13" t="s">
        <v>257</v>
      </c>
      <c r="B26" s="13">
        <v>34017</v>
      </c>
      <c r="C26" s="13" t="s">
        <v>252</v>
      </c>
      <c r="D26" s="13" t="s">
        <v>34</v>
      </c>
      <c r="E26" s="13" t="s">
        <v>102</v>
      </c>
      <c r="F26" s="40" t="s">
        <v>65</v>
      </c>
      <c r="G26" s="40" t="s">
        <v>59</v>
      </c>
      <c r="H26" s="40" t="s">
        <v>103</v>
      </c>
      <c r="I26" s="40" t="s">
        <v>104</v>
      </c>
      <c r="J26" s="16">
        <v>27.4370964905671</v>
      </c>
      <c r="K26" s="16">
        <v>12.84924985</v>
      </c>
      <c r="L26" s="16">
        <v>11.3837622671921</v>
      </c>
      <c r="M26" s="16">
        <v>8.1000136949999995</v>
      </c>
      <c r="N26" s="13">
        <v>27.54</v>
      </c>
      <c r="O26" s="13">
        <v>296.64999999999998</v>
      </c>
      <c r="P26" s="53">
        <v>0.14832499999999998</v>
      </c>
      <c r="Q26" s="53">
        <v>0.10553932022749615</v>
      </c>
      <c r="R26" s="53">
        <f t="shared" si="0"/>
        <v>-4.2785679772503832E-2</v>
      </c>
      <c r="S26" s="96">
        <f t="shared" si="1"/>
        <v>-28.845899054443848</v>
      </c>
      <c r="T26" s="79"/>
      <c r="U26" s="79"/>
      <c r="V26" s="79"/>
      <c r="W26" s="79"/>
      <c r="X26" s="79"/>
      <c r="Y26" s="79"/>
      <c r="Z26" s="79"/>
      <c r="AA26" s="79"/>
      <c r="AB26" s="79"/>
      <c r="AC26" s="79"/>
      <c r="AD26" s="79"/>
    </row>
    <row r="27" spans="1:30" ht="25.5" x14ac:dyDescent="0.25">
      <c r="A27" s="13" t="s">
        <v>256</v>
      </c>
      <c r="B27" s="13">
        <v>34015</v>
      </c>
      <c r="C27" s="13" t="s">
        <v>251</v>
      </c>
      <c r="D27" s="13" t="s">
        <v>34</v>
      </c>
      <c r="E27" s="13" t="s">
        <v>102</v>
      </c>
      <c r="F27" s="40" t="s">
        <v>65</v>
      </c>
      <c r="G27" s="40" t="s">
        <v>59</v>
      </c>
      <c r="H27" s="40" t="s">
        <v>103</v>
      </c>
      <c r="I27" s="40" t="s">
        <v>104</v>
      </c>
      <c r="J27" s="16">
        <v>5.1774762439925501</v>
      </c>
      <c r="K27" s="16">
        <v>3.0412442300000002</v>
      </c>
      <c r="L27" s="16">
        <v>2.3043114435059588</v>
      </c>
      <c r="M27" s="16">
        <v>1.358734559</v>
      </c>
      <c r="N27" s="13">
        <v>5.19</v>
      </c>
      <c r="O27" s="13">
        <v>35.1</v>
      </c>
      <c r="P27" s="53">
        <v>1.755E-2</v>
      </c>
      <c r="Q27" s="53">
        <v>1.0348337060796416E-2</v>
      </c>
      <c r="R27" s="53">
        <f t="shared" si="0"/>
        <v>-7.201662939203584E-3</v>
      </c>
      <c r="S27" s="96">
        <f t="shared" si="1"/>
        <v>-41.035116462698483</v>
      </c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</row>
    <row r="28" spans="1:30" ht="25.5" x14ac:dyDescent="0.25">
      <c r="A28" s="13" t="s">
        <v>21</v>
      </c>
      <c r="B28" s="13">
        <v>34033</v>
      </c>
      <c r="C28" s="13" t="s">
        <v>251</v>
      </c>
      <c r="D28" s="13" t="s">
        <v>34</v>
      </c>
      <c r="E28" s="13" t="s">
        <v>102</v>
      </c>
      <c r="F28" s="40" t="s">
        <v>65</v>
      </c>
      <c r="G28" s="40" t="s">
        <v>59</v>
      </c>
      <c r="H28" s="40" t="s">
        <v>103</v>
      </c>
      <c r="I28" s="40" t="s">
        <v>104</v>
      </c>
      <c r="J28" s="16">
        <v>2.3558186124120866</v>
      </c>
      <c r="K28" s="16">
        <v>2.1783036390000001</v>
      </c>
      <c r="L28" s="16">
        <v>0.62429997604772347</v>
      </c>
      <c r="M28" s="16">
        <v>0.56784863500000005</v>
      </c>
      <c r="N28" s="13">
        <v>2.3600000000000003</v>
      </c>
      <c r="O28" s="13">
        <v>11.61</v>
      </c>
      <c r="P28" s="53">
        <v>5.8050000000000003E-3</v>
      </c>
      <c r="Q28" s="53">
        <v>6.4587499312045455E-3</v>
      </c>
      <c r="R28" s="53">
        <f t="shared" si="0"/>
        <v>6.5374993120454524E-4</v>
      </c>
      <c r="S28" s="96">
        <f t="shared" si="1"/>
        <v>11.261842053480537</v>
      </c>
      <c r="T28" s="79"/>
      <c r="U28" s="79"/>
      <c r="V28" s="79"/>
      <c r="W28" s="79"/>
      <c r="X28" s="79"/>
      <c r="Y28" s="79"/>
      <c r="Z28" s="79"/>
      <c r="AA28" s="79"/>
      <c r="AB28" s="79"/>
      <c r="AC28" s="79"/>
      <c r="AD28" s="79"/>
    </row>
    <row r="29" spans="1:30" ht="25.5" x14ac:dyDescent="0.25">
      <c r="A29" s="13" t="s">
        <v>255</v>
      </c>
      <c r="B29" s="13">
        <v>34009</v>
      </c>
      <c r="C29" s="13" t="s">
        <v>251</v>
      </c>
      <c r="D29" s="13" t="s">
        <v>35</v>
      </c>
      <c r="E29" s="13" t="s">
        <v>69</v>
      </c>
      <c r="F29" s="40" t="s">
        <v>65</v>
      </c>
      <c r="G29" s="40" t="s">
        <v>59</v>
      </c>
      <c r="H29" s="40" t="s">
        <v>70</v>
      </c>
      <c r="I29" s="40" t="s">
        <v>71</v>
      </c>
      <c r="J29" s="16">
        <v>20.066061412915921</v>
      </c>
      <c r="K29" s="16">
        <v>13.971874541</v>
      </c>
      <c r="L29" s="16">
        <v>13.039026043959456</v>
      </c>
      <c r="M29" s="16">
        <v>7.5504359380000006</v>
      </c>
      <c r="N29" s="13">
        <v>20.07</v>
      </c>
      <c r="O29" s="13">
        <v>785</v>
      </c>
      <c r="P29" s="53">
        <v>0.39249999999999996</v>
      </c>
      <c r="Q29" s="53">
        <v>0.23171241183239472</v>
      </c>
      <c r="R29" s="53">
        <f t="shared" si="0"/>
        <v>-0.16078758816760524</v>
      </c>
      <c r="S29" s="96">
        <f t="shared" si="1"/>
        <v>-40.964990615950384</v>
      </c>
      <c r="T29" s="79"/>
      <c r="U29" s="79"/>
      <c r="V29" s="79"/>
      <c r="W29" s="79"/>
      <c r="X29" s="79"/>
      <c r="Y29" s="79"/>
      <c r="Z29" s="79"/>
      <c r="AA29" s="79"/>
      <c r="AB29" s="79"/>
      <c r="AC29" s="79"/>
      <c r="AD29" s="79"/>
    </row>
    <row r="30" spans="1:30" ht="25.5" x14ac:dyDescent="0.25">
      <c r="A30" s="13" t="s">
        <v>255</v>
      </c>
      <c r="B30" s="13">
        <v>34009</v>
      </c>
      <c r="C30" s="13" t="s">
        <v>251</v>
      </c>
      <c r="D30" s="13" t="s">
        <v>40</v>
      </c>
      <c r="E30" s="13" t="s">
        <v>69</v>
      </c>
      <c r="F30" s="40" t="s">
        <v>65</v>
      </c>
      <c r="G30" s="40" t="s">
        <v>59</v>
      </c>
      <c r="H30" s="40" t="s">
        <v>70</v>
      </c>
      <c r="I30" s="40" t="s">
        <v>71</v>
      </c>
      <c r="J30" s="16">
        <v>1.9315738042333601</v>
      </c>
      <c r="K30" s="16">
        <v>0.61014901799999999</v>
      </c>
      <c r="L30" s="16">
        <v>1.5677463856299574</v>
      </c>
      <c r="M30" s="16">
        <v>0.32972605499999996</v>
      </c>
      <c r="N30" s="13">
        <v>1.94</v>
      </c>
      <c r="O30" s="13">
        <v>0</v>
      </c>
      <c r="P30" s="53">
        <v>0</v>
      </c>
      <c r="Q30" s="53">
        <v>1.6633928868709798E-2</v>
      </c>
      <c r="R30" s="53">
        <f t="shared" si="0"/>
        <v>1.6633928868709798E-2</v>
      </c>
      <c r="S30" s="96" t="str">
        <f t="shared" si="1"/>
        <v>0.00</v>
      </c>
      <c r="T30" s="79"/>
      <c r="U30" s="79"/>
      <c r="V30" s="79"/>
      <c r="W30" s="79"/>
      <c r="X30" s="79"/>
      <c r="Y30" s="79"/>
      <c r="Z30" s="79"/>
      <c r="AA30" s="79"/>
      <c r="AB30" s="79"/>
      <c r="AC30" s="79"/>
      <c r="AD30" s="79"/>
    </row>
    <row r="31" spans="1:30" ht="25.5" x14ac:dyDescent="0.25">
      <c r="A31" s="13" t="s">
        <v>255</v>
      </c>
      <c r="B31" s="13">
        <v>34009</v>
      </c>
      <c r="C31" s="13" t="s">
        <v>251</v>
      </c>
      <c r="D31" s="13" t="s">
        <v>36</v>
      </c>
      <c r="E31" s="13" t="s">
        <v>69</v>
      </c>
      <c r="F31" s="40" t="s">
        <v>65</v>
      </c>
      <c r="G31" s="40" t="s">
        <v>59</v>
      </c>
      <c r="H31" s="40" t="s">
        <v>70</v>
      </c>
      <c r="I31" s="40" t="s">
        <v>71</v>
      </c>
      <c r="J31" s="16">
        <v>552.51689426546432</v>
      </c>
      <c r="K31" s="16">
        <v>357.28416936000002</v>
      </c>
      <c r="L31" s="16">
        <v>370.91748037441039</v>
      </c>
      <c r="M31" s="16">
        <v>193.28771990999999</v>
      </c>
      <c r="N31" s="13">
        <v>555.57999999999993</v>
      </c>
      <c r="O31" s="13">
        <v>21989.559999999998</v>
      </c>
      <c r="P31" s="53">
        <v>10.99478</v>
      </c>
      <c r="Q31" s="53">
        <v>5.7724417741107388</v>
      </c>
      <c r="R31" s="53">
        <f t="shared" si="0"/>
        <v>-5.2223382258892617</v>
      </c>
      <c r="S31" s="96">
        <f t="shared" si="1"/>
        <v>-47.498342175916768</v>
      </c>
      <c r="T31" s="79"/>
      <c r="U31" s="79"/>
      <c r="V31" s="79"/>
      <c r="W31" s="79"/>
      <c r="X31" s="79"/>
      <c r="Y31" s="79"/>
      <c r="Z31" s="79"/>
      <c r="AA31" s="79"/>
      <c r="AB31" s="79"/>
      <c r="AC31" s="79"/>
      <c r="AD31" s="79"/>
    </row>
    <row r="32" spans="1:30" ht="25.5" x14ac:dyDescent="0.25">
      <c r="A32" s="13" t="s">
        <v>255</v>
      </c>
      <c r="B32" s="13">
        <v>34009</v>
      </c>
      <c r="C32" s="13" t="s">
        <v>251</v>
      </c>
      <c r="D32" s="13" t="s">
        <v>38</v>
      </c>
      <c r="E32" s="13" t="s">
        <v>69</v>
      </c>
      <c r="F32" s="40" t="s">
        <v>65</v>
      </c>
      <c r="G32" s="40" t="s">
        <v>59</v>
      </c>
      <c r="H32" s="40" t="s">
        <v>70</v>
      </c>
      <c r="I32" s="40" t="s">
        <v>71</v>
      </c>
      <c r="J32" s="16">
        <v>113.0846354638728</v>
      </c>
      <c r="K32" s="16">
        <v>14.367142827999999</v>
      </c>
      <c r="L32" s="16">
        <v>100.86887699783892</v>
      </c>
      <c r="M32" s="16">
        <v>7.7640399089999992</v>
      </c>
      <c r="N32" s="13">
        <v>113.09</v>
      </c>
      <c r="O32" s="13">
        <v>0</v>
      </c>
      <c r="P32" s="53">
        <v>0</v>
      </c>
      <c r="Q32" s="53">
        <v>0.39167813893303066</v>
      </c>
      <c r="R32" s="53">
        <f t="shared" si="0"/>
        <v>0.39167813893303066</v>
      </c>
      <c r="S32" s="96" t="str">
        <f t="shared" si="1"/>
        <v>0.00</v>
      </c>
      <c r="T32" s="79"/>
      <c r="U32" s="79"/>
      <c r="V32" s="79"/>
      <c r="W32" s="79"/>
      <c r="X32" s="79"/>
      <c r="Y32" s="79"/>
      <c r="Z32" s="79"/>
      <c r="AA32" s="79"/>
      <c r="AB32" s="79"/>
      <c r="AC32" s="79"/>
      <c r="AD32" s="79"/>
    </row>
    <row r="33" spans="1:30" ht="25.5" x14ac:dyDescent="0.25">
      <c r="A33" s="13" t="s">
        <v>255</v>
      </c>
      <c r="B33" s="13">
        <v>34009</v>
      </c>
      <c r="C33" s="13" t="s">
        <v>251</v>
      </c>
      <c r="D33" s="13" t="s">
        <v>39</v>
      </c>
      <c r="E33" s="13" t="s">
        <v>69</v>
      </c>
      <c r="F33" s="40" t="s">
        <v>65</v>
      </c>
      <c r="G33" s="40" t="s">
        <v>59</v>
      </c>
      <c r="H33" s="40" t="s">
        <v>70</v>
      </c>
      <c r="I33" s="40" t="s">
        <v>71</v>
      </c>
      <c r="J33" s="16">
        <v>109.14973966808793</v>
      </c>
      <c r="K33" s="16">
        <v>12.975111040000002</v>
      </c>
      <c r="L33" s="16">
        <v>97.738568501773159</v>
      </c>
      <c r="M33" s="16">
        <v>7.0117824520000003</v>
      </c>
      <c r="N33" s="13">
        <v>109.15</v>
      </c>
      <c r="O33" s="13">
        <v>0</v>
      </c>
      <c r="P33" s="53">
        <v>0</v>
      </c>
      <c r="Q33" s="53">
        <v>0.35372846270652036</v>
      </c>
      <c r="R33" s="53">
        <f t="shared" si="0"/>
        <v>0.35372846270652036</v>
      </c>
      <c r="S33" s="96" t="str">
        <f t="shared" si="1"/>
        <v>0.00</v>
      </c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</row>
    <row r="34" spans="1:30" ht="25.5" x14ac:dyDescent="0.25">
      <c r="A34" s="13" t="s">
        <v>255</v>
      </c>
      <c r="B34" s="13">
        <v>34009</v>
      </c>
      <c r="C34" s="13" t="s">
        <v>251</v>
      </c>
      <c r="D34" s="13" t="s">
        <v>37</v>
      </c>
      <c r="E34" s="13" t="s">
        <v>69</v>
      </c>
      <c r="F34" s="40" t="s">
        <v>65</v>
      </c>
      <c r="G34" s="40" t="s">
        <v>59</v>
      </c>
      <c r="H34" s="40" t="s">
        <v>70</v>
      </c>
      <c r="I34" s="40" t="s">
        <v>71</v>
      </c>
      <c r="J34" s="16">
        <v>1149.9220970161321</v>
      </c>
      <c r="K34" s="16">
        <v>113.02240069</v>
      </c>
      <c r="L34" s="16">
        <v>1039.7738045124029</v>
      </c>
      <c r="M34" s="16">
        <v>61.077587950000002</v>
      </c>
      <c r="N34" s="13">
        <v>1150.29</v>
      </c>
      <c r="O34" s="13">
        <v>0</v>
      </c>
      <c r="P34" s="53">
        <v>0</v>
      </c>
      <c r="Q34" s="53">
        <v>3.0812252717871105</v>
      </c>
      <c r="R34" s="53">
        <f t="shared" si="0"/>
        <v>3.0812252717871105</v>
      </c>
      <c r="S34" s="96" t="str">
        <f t="shared" si="1"/>
        <v>0.00</v>
      </c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</row>
    <row r="35" spans="1:30" ht="25.5" x14ac:dyDescent="0.25">
      <c r="A35" s="13" t="s">
        <v>255</v>
      </c>
      <c r="B35" s="13">
        <v>34009</v>
      </c>
      <c r="C35" s="13" t="s">
        <v>251</v>
      </c>
      <c r="D35" s="13" t="s">
        <v>34</v>
      </c>
      <c r="E35" s="13" t="s">
        <v>69</v>
      </c>
      <c r="F35" s="40" t="s">
        <v>65</v>
      </c>
      <c r="G35" s="40" t="s">
        <v>59</v>
      </c>
      <c r="H35" s="40" t="s">
        <v>70</v>
      </c>
      <c r="I35" s="40" t="s">
        <v>71</v>
      </c>
      <c r="J35" s="16">
        <v>5.775345767816435</v>
      </c>
      <c r="K35" s="16">
        <v>3.7808270589999999</v>
      </c>
      <c r="L35" s="16">
        <v>3.855167608300663</v>
      </c>
      <c r="M35" s="16">
        <v>2.043168396</v>
      </c>
      <c r="N35" s="13">
        <v>5.78</v>
      </c>
      <c r="O35" s="13">
        <v>228.92000000000002</v>
      </c>
      <c r="P35" s="53">
        <v>0.11446000000000001</v>
      </c>
      <c r="Q35" s="53">
        <v>6.0188015055418188E-2</v>
      </c>
      <c r="R35" s="53">
        <f t="shared" si="0"/>
        <v>-5.4271984944581818E-2</v>
      </c>
      <c r="S35" s="96">
        <f t="shared" si="1"/>
        <v>-47.415677917684619</v>
      </c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</row>
    <row r="36" spans="1:30" ht="25.5" x14ac:dyDescent="0.25">
      <c r="A36" s="13" t="s">
        <v>259</v>
      </c>
      <c r="B36" s="13">
        <v>34021</v>
      </c>
      <c r="C36" s="13" t="s">
        <v>251</v>
      </c>
      <c r="D36" s="13" t="s">
        <v>35</v>
      </c>
      <c r="E36" s="13" t="s">
        <v>188</v>
      </c>
      <c r="F36" s="40" t="s">
        <v>65</v>
      </c>
      <c r="G36" s="40" t="s">
        <v>59</v>
      </c>
      <c r="H36" s="40" t="s">
        <v>189</v>
      </c>
      <c r="I36" s="40" t="s">
        <v>190</v>
      </c>
      <c r="J36" s="16">
        <v>41.094829037518906</v>
      </c>
      <c r="K36" s="16">
        <v>20.723439490000001</v>
      </c>
      <c r="L36" s="16">
        <v>24.461931137373149</v>
      </c>
      <c r="M36" s="16">
        <v>12.053814861999999</v>
      </c>
      <c r="N36" s="13">
        <v>41.08</v>
      </c>
      <c r="O36" s="13">
        <v>798.19</v>
      </c>
      <c r="P36" s="53">
        <v>0.39909499999999998</v>
      </c>
      <c r="Q36" s="53">
        <v>0.19651758658496155</v>
      </c>
      <c r="R36" s="53">
        <f t="shared" si="0"/>
        <v>-0.20257741341503843</v>
      </c>
      <c r="S36" s="96">
        <f t="shared" si="1"/>
        <v>-50.759196034788324</v>
      </c>
      <c r="T36" s="79"/>
      <c r="U36" s="79"/>
      <c r="V36" s="79"/>
      <c r="W36" s="79"/>
      <c r="X36" s="79"/>
      <c r="Y36" s="79"/>
      <c r="Z36" s="79"/>
      <c r="AA36" s="79"/>
      <c r="AB36" s="79"/>
      <c r="AC36" s="79"/>
      <c r="AD36" s="79"/>
    </row>
    <row r="37" spans="1:30" ht="25.5" x14ac:dyDescent="0.25">
      <c r="A37" s="13" t="s">
        <v>259</v>
      </c>
      <c r="B37" s="13">
        <v>34021</v>
      </c>
      <c r="C37" s="13" t="s">
        <v>251</v>
      </c>
      <c r="D37" s="13" t="s">
        <v>40</v>
      </c>
      <c r="E37" s="13" t="s">
        <v>188</v>
      </c>
      <c r="F37" s="40" t="s">
        <v>65</v>
      </c>
      <c r="G37" s="40" t="s">
        <v>59</v>
      </c>
      <c r="H37" s="40" t="s">
        <v>189</v>
      </c>
      <c r="I37" s="40" t="s">
        <v>190</v>
      </c>
      <c r="J37" s="16">
        <v>1.4420430867201519</v>
      </c>
      <c r="K37" s="16">
        <v>0.72640723200000001</v>
      </c>
      <c r="L37" s="16">
        <v>0.85896237756053773</v>
      </c>
      <c r="M37" s="16">
        <v>0.42191826500000001</v>
      </c>
      <c r="N37" s="13">
        <v>1.46</v>
      </c>
      <c r="O37" s="13">
        <v>0</v>
      </c>
      <c r="P37" s="53">
        <v>0</v>
      </c>
      <c r="Q37" s="53">
        <v>5.14030321568648E-2</v>
      </c>
      <c r="R37" s="53">
        <f t="shared" si="0"/>
        <v>5.14030321568648E-2</v>
      </c>
      <c r="S37" s="96" t="str">
        <f t="shared" si="1"/>
        <v>0.00</v>
      </c>
      <c r="T37" s="79"/>
      <c r="U37" s="79"/>
      <c r="V37" s="79"/>
      <c r="W37" s="79"/>
      <c r="X37" s="79"/>
      <c r="Y37" s="79"/>
      <c r="Z37" s="79"/>
      <c r="AA37" s="79"/>
      <c r="AB37" s="79"/>
      <c r="AC37" s="79"/>
      <c r="AD37" s="79"/>
    </row>
    <row r="38" spans="1:30" ht="25.5" x14ac:dyDescent="0.25">
      <c r="A38" s="13" t="s">
        <v>259</v>
      </c>
      <c r="B38" s="13">
        <v>34021</v>
      </c>
      <c r="C38" s="13" t="s">
        <v>251</v>
      </c>
      <c r="D38" s="13" t="s">
        <v>36</v>
      </c>
      <c r="E38" s="13" t="s">
        <v>188</v>
      </c>
      <c r="F38" s="40" t="s">
        <v>65</v>
      </c>
      <c r="G38" s="40" t="s">
        <v>59</v>
      </c>
      <c r="H38" s="40" t="s">
        <v>189</v>
      </c>
      <c r="I38" s="40" t="s">
        <v>190</v>
      </c>
      <c r="J38" s="16">
        <v>424.28777078837902</v>
      </c>
      <c r="K38" s="16">
        <v>224.96520960000001</v>
      </c>
      <c r="L38" s="16">
        <v>250.91344578167249</v>
      </c>
      <c r="M38" s="16">
        <v>130.72835771999999</v>
      </c>
      <c r="N38" s="13">
        <v>424.21000000000004</v>
      </c>
      <c r="O38" s="13">
        <v>7891.09</v>
      </c>
      <c r="P38" s="53">
        <v>3.9455450000000001</v>
      </c>
      <c r="Q38" s="53">
        <v>2.0571687977651649</v>
      </c>
      <c r="R38" s="53">
        <f t="shared" si="0"/>
        <v>-1.8883762022348352</v>
      </c>
      <c r="S38" s="96">
        <f t="shared" si="1"/>
        <v>-47.86097236845189</v>
      </c>
      <c r="T38" s="79"/>
      <c r="U38" s="79"/>
      <c r="V38" s="79"/>
      <c r="W38" s="79"/>
      <c r="X38" s="79"/>
      <c r="Y38" s="79"/>
      <c r="Z38" s="79"/>
      <c r="AA38" s="79"/>
      <c r="AB38" s="79"/>
      <c r="AC38" s="79"/>
      <c r="AD38" s="79"/>
    </row>
    <row r="39" spans="1:30" ht="25.5" x14ac:dyDescent="0.25">
      <c r="A39" s="13" t="s">
        <v>259</v>
      </c>
      <c r="B39" s="13">
        <v>34021</v>
      </c>
      <c r="C39" s="13" t="s">
        <v>251</v>
      </c>
      <c r="D39" s="13" t="s">
        <v>38</v>
      </c>
      <c r="E39" s="13" t="s">
        <v>188</v>
      </c>
      <c r="F39" s="40" t="s">
        <v>65</v>
      </c>
      <c r="G39" s="40" t="s">
        <v>59</v>
      </c>
      <c r="H39" s="40" t="s">
        <v>189</v>
      </c>
      <c r="I39" s="40" t="s">
        <v>190</v>
      </c>
      <c r="J39" s="16">
        <v>40.086763199663899</v>
      </c>
      <c r="K39" s="16">
        <v>20.20736617</v>
      </c>
      <c r="L39" s="16">
        <v>23.867516327645411</v>
      </c>
      <c r="M39" s="16">
        <v>11.747808586</v>
      </c>
      <c r="N39" s="13">
        <v>40.1</v>
      </c>
      <c r="O39" s="13">
        <v>0</v>
      </c>
      <c r="P39" s="53">
        <v>0</v>
      </c>
      <c r="Q39" s="53">
        <v>1.4030391147223948</v>
      </c>
      <c r="R39" s="53">
        <f t="shared" si="0"/>
        <v>1.4030391147223948</v>
      </c>
      <c r="S39" s="96" t="str">
        <f t="shared" si="1"/>
        <v>0.00</v>
      </c>
      <c r="T39" s="79"/>
      <c r="U39" s="79"/>
      <c r="V39" s="79"/>
      <c r="W39" s="79"/>
      <c r="X39" s="79"/>
      <c r="Y39" s="79"/>
      <c r="Z39" s="79"/>
      <c r="AA39" s="79"/>
      <c r="AB39" s="79"/>
      <c r="AC39" s="79"/>
      <c r="AD39" s="79"/>
    </row>
    <row r="40" spans="1:30" ht="25.5" x14ac:dyDescent="0.25">
      <c r="A40" s="13" t="s">
        <v>259</v>
      </c>
      <c r="B40" s="13">
        <v>34021</v>
      </c>
      <c r="C40" s="13" t="s">
        <v>251</v>
      </c>
      <c r="D40" s="13" t="s">
        <v>39</v>
      </c>
      <c r="E40" s="13" t="s">
        <v>188</v>
      </c>
      <c r="F40" s="40" t="s">
        <v>65</v>
      </c>
      <c r="G40" s="40" t="s">
        <v>59</v>
      </c>
      <c r="H40" s="40" t="s">
        <v>189</v>
      </c>
      <c r="I40" s="40" t="s">
        <v>190</v>
      </c>
      <c r="J40" s="16">
        <v>40.086763199663899</v>
      </c>
      <c r="K40" s="16">
        <v>20.20736617</v>
      </c>
      <c r="L40" s="16">
        <v>23.867516327645411</v>
      </c>
      <c r="M40" s="16">
        <v>11.747808586</v>
      </c>
      <c r="N40" s="13">
        <v>40.1</v>
      </c>
      <c r="O40" s="13">
        <v>0</v>
      </c>
      <c r="P40" s="53">
        <v>0</v>
      </c>
      <c r="Q40" s="53">
        <v>1.4030391147223948</v>
      </c>
      <c r="R40" s="53">
        <f t="shared" si="0"/>
        <v>1.4030391147223948</v>
      </c>
      <c r="S40" s="96" t="str">
        <f t="shared" si="1"/>
        <v>0.00</v>
      </c>
      <c r="T40" s="79"/>
      <c r="U40" s="79"/>
      <c r="V40" s="79"/>
      <c r="W40" s="79"/>
      <c r="X40" s="79"/>
      <c r="Y40" s="79"/>
      <c r="Z40" s="79"/>
      <c r="AA40" s="79"/>
      <c r="AB40" s="79"/>
      <c r="AC40" s="79"/>
      <c r="AD40" s="79"/>
    </row>
    <row r="41" spans="1:30" ht="25.5" x14ac:dyDescent="0.25">
      <c r="A41" s="13" t="s">
        <v>259</v>
      </c>
      <c r="B41" s="13">
        <v>34021</v>
      </c>
      <c r="C41" s="13" t="s">
        <v>251</v>
      </c>
      <c r="D41" s="13" t="s">
        <v>37</v>
      </c>
      <c r="E41" s="13" t="s">
        <v>188</v>
      </c>
      <c r="F41" s="40" t="s">
        <v>65</v>
      </c>
      <c r="G41" s="40" t="s">
        <v>59</v>
      </c>
      <c r="H41" s="40" t="s">
        <v>189</v>
      </c>
      <c r="I41" s="40" t="s">
        <v>190</v>
      </c>
      <c r="J41" s="16">
        <v>571.49763250005299</v>
      </c>
      <c r="K41" s="16">
        <v>99.98453760000001</v>
      </c>
      <c r="L41" s="16">
        <v>340.38286485347891</v>
      </c>
      <c r="M41" s="16">
        <v>58.101492315000002</v>
      </c>
      <c r="N41" s="13">
        <v>571.5</v>
      </c>
      <c r="O41" s="13">
        <v>0</v>
      </c>
      <c r="P41" s="53">
        <v>0</v>
      </c>
      <c r="Q41" s="53">
        <v>7.0064397778314706</v>
      </c>
      <c r="R41" s="53">
        <f t="shared" si="0"/>
        <v>7.0064397778314706</v>
      </c>
      <c r="S41" s="96" t="str">
        <f t="shared" si="1"/>
        <v>0.00</v>
      </c>
      <c r="T41" s="79"/>
      <c r="U41" s="79"/>
      <c r="V41" s="79"/>
      <c r="W41" s="79"/>
      <c r="X41" s="79"/>
      <c r="Y41" s="79"/>
      <c r="Z41" s="79"/>
      <c r="AA41" s="79"/>
      <c r="AB41" s="79"/>
      <c r="AC41" s="79"/>
      <c r="AD41" s="79"/>
    </row>
    <row r="42" spans="1:30" ht="25.5" x14ac:dyDescent="0.25">
      <c r="A42" s="13" t="s">
        <v>259</v>
      </c>
      <c r="B42" s="13">
        <v>34021</v>
      </c>
      <c r="C42" s="13" t="s">
        <v>251</v>
      </c>
      <c r="D42" s="13" t="s">
        <v>34</v>
      </c>
      <c r="E42" s="13" t="s">
        <v>188</v>
      </c>
      <c r="F42" s="40" t="s">
        <v>65</v>
      </c>
      <c r="G42" s="40" t="s">
        <v>59</v>
      </c>
      <c r="H42" s="40" t="s">
        <v>189</v>
      </c>
      <c r="I42" s="40" t="s">
        <v>190</v>
      </c>
      <c r="J42" s="16">
        <v>15.70655686672168</v>
      </c>
      <c r="K42" s="16">
        <v>7.9087270269999994</v>
      </c>
      <c r="L42" s="16">
        <v>9.3580596028404752</v>
      </c>
      <c r="M42" s="16">
        <v>4.5911887900000004</v>
      </c>
      <c r="N42" s="13">
        <v>15.71</v>
      </c>
      <c r="O42" s="13">
        <v>185.89</v>
      </c>
      <c r="P42" s="53">
        <v>9.2945E-2</v>
      </c>
      <c r="Q42" s="53">
        <v>4.5174666066769779E-2</v>
      </c>
      <c r="R42" s="53">
        <f t="shared" si="0"/>
        <v>-4.777033393323022E-2</v>
      </c>
      <c r="S42" s="96">
        <f t="shared" si="1"/>
        <v>-51.396346154424897</v>
      </c>
      <c r="T42" s="79"/>
      <c r="U42" s="79"/>
      <c r="V42" s="79"/>
      <c r="W42" s="79"/>
      <c r="X42" s="79"/>
      <c r="Y42" s="79"/>
      <c r="Z42" s="79"/>
      <c r="AA42" s="79"/>
      <c r="AB42" s="79"/>
      <c r="AC42" s="79"/>
      <c r="AD42" s="79"/>
    </row>
    <row r="43" spans="1:30" ht="25.5" x14ac:dyDescent="0.25">
      <c r="A43" s="13" t="s">
        <v>255</v>
      </c>
      <c r="B43" s="13">
        <v>34009</v>
      </c>
      <c r="C43" s="13" t="s">
        <v>251</v>
      </c>
      <c r="D43" s="13" t="s">
        <v>35</v>
      </c>
      <c r="E43" s="13" t="s">
        <v>64</v>
      </c>
      <c r="F43" s="40" t="s">
        <v>65</v>
      </c>
      <c r="G43" s="40" t="s">
        <v>59</v>
      </c>
      <c r="H43" s="40" t="s">
        <v>66</v>
      </c>
      <c r="I43" s="40" t="s">
        <v>67</v>
      </c>
      <c r="J43" s="16">
        <v>7.4105516504434599</v>
      </c>
      <c r="K43" s="16">
        <v>4.7016004059999998</v>
      </c>
      <c r="L43" s="16">
        <v>6.691294216571551</v>
      </c>
      <c r="M43" s="16">
        <v>4.2365477670000002</v>
      </c>
      <c r="N43" s="13">
        <v>7.41</v>
      </c>
      <c r="O43" s="13">
        <v>1064.8699999999999</v>
      </c>
      <c r="P43" s="53">
        <v>0.53243499999999999</v>
      </c>
      <c r="Q43" s="53">
        <v>0.33710762631483893</v>
      </c>
      <c r="R43" s="53">
        <f t="shared" si="0"/>
        <v>-0.19532737368516107</v>
      </c>
      <c r="S43" s="96">
        <f t="shared" si="1"/>
        <v>-36.685674999795481</v>
      </c>
      <c r="T43" s="79"/>
      <c r="U43" s="79"/>
      <c r="V43" s="79"/>
      <c r="W43" s="79"/>
      <c r="X43" s="79"/>
      <c r="Y43" s="79"/>
      <c r="Z43" s="79"/>
      <c r="AA43" s="79"/>
      <c r="AB43" s="79"/>
      <c r="AC43" s="79"/>
      <c r="AD43" s="79"/>
    </row>
    <row r="44" spans="1:30" ht="25.5" x14ac:dyDescent="0.25">
      <c r="A44" s="13" t="s">
        <v>24</v>
      </c>
      <c r="B44" s="13">
        <v>34011</v>
      </c>
      <c r="C44" s="13" t="s">
        <v>251</v>
      </c>
      <c r="D44" s="13" t="s">
        <v>35</v>
      </c>
      <c r="E44" s="13" t="s">
        <v>64</v>
      </c>
      <c r="F44" s="40" t="s">
        <v>65</v>
      </c>
      <c r="G44" s="40" t="s">
        <v>59</v>
      </c>
      <c r="H44" s="40" t="s">
        <v>66</v>
      </c>
      <c r="I44" s="40" t="s">
        <v>67</v>
      </c>
      <c r="J44" s="16">
        <v>0.18998864216362699</v>
      </c>
      <c r="K44" s="16">
        <v>0</v>
      </c>
      <c r="L44" s="16">
        <v>0.18998864216362721</v>
      </c>
      <c r="M44" s="16">
        <v>0</v>
      </c>
      <c r="N44" s="13">
        <v>0.19</v>
      </c>
      <c r="O44" s="13">
        <v>33.99</v>
      </c>
      <c r="P44" s="53">
        <v>1.6995E-2</v>
      </c>
      <c r="Q44" s="53">
        <v>0</v>
      </c>
      <c r="R44" s="53">
        <f t="shared" si="0"/>
        <v>-1.6995E-2</v>
      </c>
      <c r="S44" s="96">
        <f t="shared" si="1"/>
        <v>-100</v>
      </c>
      <c r="T44" s="79"/>
      <c r="U44" s="79"/>
      <c r="V44" s="79"/>
      <c r="W44" s="79"/>
      <c r="X44" s="79"/>
      <c r="Y44" s="79"/>
      <c r="Z44" s="79"/>
      <c r="AA44" s="79"/>
      <c r="AB44" s="79"/>
      <c r="AC44" s="79"/>
      <c r="AD44" s="79"/>
    </row>
    <row r="45" spans="1:30" ht="25.5" x14ac:dyDescent="0.25">
      <c r="A45" s="13" t="s">
        <v>255</v>
      </c>
      <c r="B45" s="13">
        <v>34009</v>
      </c>
      <c r="C45" s="13" t="s">
        <v>251</v>
      </c>
      <c r="D45" s="13" t="s">
        <v>40</v>
      </c>
      <c r="E45" s="13" t="s">
        <v>64</v>
      </c>
      <c r="F45" s="40" t="s">
        <v>65</v>
      </c>
      <c r="G45" s="40" t="s">
        <v>59</v>
      </c>
      <c r="H45" s="40" t="s">
        <v>66</v>
      </c>
      <c r="I45" s="40" t="s">
        <v>67</v>
      </c>
      <c r="J45" s="16">
        <v>0.44339929230020603</v>
      </c>
      <c r="K45" s="16">
        <v>0.28131324000000002</v>
      </c>
      <c r="L45" s="16">
        <v>0.40036359776572661</v>
      </c>
      <c r="M45" s="16">
        <v>0.25348751000000003</v>
      </c>
      <c r="N45" s="13">
        <v>0.44</v>
      </c>
      <c r="O45" s="13">
        <v>0</v>
      </c>
      <c r="P45" s="53">
        <v>0</v>
      </c>
      <c r="Q45" s="53">
        <v>0.17362158219178084</v>
      </c>
      <c r="R45" s="53">
        <f t="shared" si="0"/>
        <v>0.17362158219178084</v>
      </c>
      <c r="S45" s="96" t="str">
        <f t="shared" si="1"/>
        <v>0.00</v>
      </c>
      <c r="T45" s="79"/>
      <c r="U45" s="79"/>
      <c r="V45" s="79"/>
      <c r="W45" s="79"/>
      <c r="X45" s="79"/>
      <c r="Y45" s="79"/>
      <c r="Z45" s="79"/>
      <c r="AA45" s="79"/>
      <c r="AB45" s="79"/>
      <c r="AC45" s="79"/>
      <c r="AD45" s="79"/>
    </row>
    <row r="46" spans="1:30" ht="25.5" x14ac:dyDescent="0.25">
      <c r="A46" s="13" t="s">
        <v>24</v>
      </c>
      <c r="B46" s="13">
        <v>34011</v>
      </c>
      <c r="C46" s="13" t="s">
        <v>251</v>
      </c>
      <c r="D46" s="13" t="s">
        <v>40</v>
      </c>
      <c r="E46" s="13" t="s">
        <v>64</v>
      </c>
      <c r="F46" s="40" t="s">
        <v>65</v>
      </c>
      <c r="G46" s="40" t="s">
        <v>59</v>
      </c>
      <c r="H46" s="40" t="s">
        <v>66</v>
      </c>
      <c r="I46" s="40" t="s">
        <v>67</v>
      </c>
      <c r="J46" s="16">
        <v>8.1052837579846604E-2</v>
      </c>
      <c r="K46" s="16">
        <v>0</v>
      </c>
      <c r="L46" s="16">
        <v>8.1052837579846604E-2</v>
      </c>
      <c r="M46" s="16">
        <v>0</v>
      </c>
      <c r="N46" s="13">
        <v>0.08</v>
      </c>
      <c r="O46" s="13">
        <v>0</v>
      </c>
      <c r="P46" s="53">
        <v>0</v>
      </c>
      <c r="Q46" s="53">
        <v>0</v>
      </c>
      <c r="R46" s="53">
        <f t="shared" si="0"/>
        <v>0</v>
      </c>
      <c r="S46" s="96" t="str">
        <f t="shared" si="1"/>
        <v>0.00</v>
      </c>
      <c r="T46" s="79"/>
      <c r="U46" s="79"/>
      <c r="V46" s="79"/>
      <c r="W46" s="79"/>
      <c r="X46" s="79"/>
      <c r="Y46" s="79"/>
      <c r="Z46" s="79"/>
      <c r="AA46" s="79"/>
      <c r="AB46" s="79"/>
      <c r="AC46" s="79"/>
      <c r="AD46" s="79"/>
    </row>
    <row r="47" spans="1:30" ht="25.5" x14ac:dyDescent="0.25">
      <c r="A47" s="13" t="s">
        <v>255</v>
      </c>
      <c r="B47" s="13">
        <v>34009</v>
      </c>
      <c r="C47" s="13" t="s">
        <v>251</v>
      </c>
      <c r="D47" s="13" t="s">
        <v>36</v>
      </c>
      <c r="E47" s="13" t="s">
        <v>64</v>
      </c>
      <c r="F47" s="40" t="s">
        <v>65</v>
      </c>
      <c r="G47" s="40" t="s">
        <v>59</v>
      </c>
      <c r="H47" s="40" t="s">
        <v>66</v>
      </c>
      <c r="I47" s="40" t="s">
        <v>67</v>
      </c>
      <c r="J47" s="16">
        <v>24.009584500015801</v>
      </c>
      <c r="K47" s="16">
        <v>15.23280284</v>
      </c>
      <c r="L47" s="16">
        <v>21.679248925770317</v>
      </c>
      <c r="M47" s="16">
        <v>13.726070121999999</v>
      </c>
      <c r="N47" s="13">
        <v>24</v>
      </c>
      <c r="O47" s="13">
        <v>3583.33</v>
      </c>
      <c r="P47" s="53">
        <v>1.7916650000000001</v>
      </c>
      <c r="Q47" s="53">
        <v>1.1343806009764381</v>
      </c>
      <c r="R47" s="53">
        <f t="shared" si="0"/>
        <v>-0.65728439902356195</v>
      </c>
      <c r="S47" s="96">
        <f t="shared" si="1"/>
        <v>-36.68567500194299</v>
      </c>
      <c r="T47" s="79"/>
      <c r="U47" s="79"/>
      <c r="V47" s="79"/>
      <c r="W47" s="79"/>
      <c r="X47" s="79"/>
      <c r="Y47" s="79"/>
      <c r="Z47" s="79"/>
      <c r="AA47" s="79"/>
      <c r="AB47" s="79"/>
      <c r="AC47" s="79"/>
      <c r="AD47" s="79"/>
    </row>
    <row r="48" spans="1:30" ht="25.5" x14ac:dyDescent="0.25">
      <c r="A48" s="13" t="s">
        <v>24</v>
      </c>
      <c r="B48" s="13">
        <v>34011</v>
      </c>
      <c r="C48" s="13" t="s">
        <v>251</v>
      </c>
      <c r="D48" s="13" t="s">
        <v>36</v>
      </c>
      <c r="E48" s="13" t="s">
        <v>64</v>
      </c>
      <c r="F48" s="40" t="s">
        <v>65</v>
      </c>
      <c r="G48" s="40" t="s">
        <v>59</v>
      </c>
      <c r="H48" s="40" t="s">
        <v>66</v>
      </c>
      <c r="I48" s="40" t="s">
        <v>67</v>
      </c>
      <c r="J48" s="16">
        <v>4.8466962480928801</v>
      </c>
      <c r="K48" s="16">
        <v>0</v>
      </c>
      <c r="L48" s="16">
        <v>4.8466962480928801</v>
      </c>
      <c r="M48" s="16">
        <v>0</v>
      </c>
      <c r="N48" s="13">
        <v>3.38</v>
      </c>
      <c r="O48" s="13">
        <v>613.96</v>
      </c>
      <c r="P48" s="53">
        <v>0.30698000000000003</v>
      </c>
      <c r="Q48" s="53">
        <v>0</v>
      </c>
      <c r="R48" s="53">
        <f t="shared" si="0"/>
        <v>-0.30698000000000003</v>
      </c>
      <c r="S48" s="96">
        <f t="shared" si="1"/>
        <v>-100</v>
      </c>
      <c r="T48" s="79"/>
      <c r="U48" s="79"/>
      <c r="V48" s="79"/>
      <c r="W48" s="79"/>
      <c r="X48" s="79"/>
      <c r="Y48" s="79"/>
      <c r="Z48" s="79"/>
      <c r="AA48" s="79"/>
      <c r="AB48" s="79"/>
      <c r="AC48" s="79"/>
      <c r="AD48" s="79"/>
    </row>
    <row r="49" spans="1:30" ht="25.5" x14ac:dyDescent="0.25">
      <c r="A49" s="13" t="s">
        <v>255</v>
      </c>
      <c r="B49" s="13">
        <v>34009</v>
      </c>
      <c r="C49" s="13" t="s">
        <v>251</v>
      </c>
      <c r="D49" s="13" t="s">
        <v>38</v>
      </c>
      <c r="E49" s="13" t="s">
        <v>64</v>
      </c>
      <c r="F49" s="40" t="s">
        <v>65</v>
      </c>
      <c r="G49" s="40" t="s">
        <v>59</v>
      </c>
      <c r="H49" s="40" t="s">
        <v>66</v>
      </c>
      <c r="I49" s="40" t="s">
        <v>67</v>
      </c>
      <c r="J49" s="16">
        <v>10.0401022360846</v>
      </c>
      <c r="K49" s="16">
        <v>6.3699102270000001</v>
      </c>
      <c r="L49" s="16">
        <v>9.0656244224517692</v>
      </c>
      <c r="M49" s="16">
        <v>5.7398389090000004</v>
      </c>
      <c r="N49" s="13">
        <v>10.039999999999999</v>
      </c>
      <c r="O49" s="13">
        <v>0</v>
      </c>
      <c r="P49" s="53">
        <v>0</v>
      </c>
      <c r="Q49" s="53">
        <v>3.931396513013699</v>
      </c>
      <c r="R49" s="53">
        <f t="shared" si="0"/>
        <v>3.931396513013699</v>
      </c>
      <c r="S49" s="96" t="str">
        <f t="shared" si="1"/>
        <v>0.00</v>
      </c>
      <c r="T49" s="79"/>
      <c r="U49" s="79"/>
      <c r="V49" s="79"/>
      <c r="W49" s="79"/>
      <c r="X49" s="79"/>
      <c r="Y49" s="79"/>
      <c r="Z49" s="79"/>
      <c r="AA49" s="79"/>
      <c r="AB49" s="79"/>
      <c r="AC49" s="79"/>
      <c r="AD49" s="79"/>
    </row>
    <row r="50" spans="1:30" ht="25.5" x14ac:dyDescent="0.25">
      <c r="A50" s="13" t="s">
        <v>24</v>
      </c>
      <c r="B50" s="13">
        <v>34011</v>
      </c>
      <c r="C50" s="13" t="s">
        <v>251</v>
      </c>
      <c r="D50" s="13" t="s">
        <v>38</v>
      </c>
      <c r="E50" s="13" t="s">
        <v>64</v>
      </c>
      <c r="F50" s="40" t="s">
        <v>65</v>
      </c>
      <c r="G50" s="40" t="s">
        <v>59</v>
      </c>
      <c r="H50" s="40" t="s">
        <v>66</v>
      </c>
      <c r="I50" s="40" t="s">
        <v>67</v>
      </c>
      <c r="J50" s="16">
        <v>0.170054177064907</v>
      </c>
      <c r="K50" s="16">
        <v>0</v>
      </c>
      <c r="L50" s="16">
        <v>0.17005417706490769</v>
      </c>
      <c r="M50" s="16">
        <v>0</v>
      </c>
      <c r="N50" s="13">
        <v>0.17</v>
      </c>
      <c r="O50" s="13">
        <v>0</v>
      </c>
      <c r="P50" s="53">
        <v>0</v>
      </c>
      <c r="Q50" s="53">
        <v>0</v>
      </c>
      <c r="R50" s="53">
        <f t="shared" si="0"/>
        <v>0</v>
      </c>
      <c r="S50" s="96" t="str">
        <f t="shared" si="1"/>
        <v>0.00</v>
      </c>
      <c r="T50" s="79"/>
      <c r="U50" s="79"/>
      <c r="V50" s="79"/>
      <c r="W50" s="79"/>
      <c r="X50" s="79"/>
      <c r="Y50" s="79"/>
      <c r="Z50" s="79"/>
      <c r="AA50" s="79"/>
      <c r="AB50" s="79"/>
      <c r="AC50" s="79"/>
      <c r="AD50" s="79"/>
    </row>
    <row r="51" spans="1:30" ht="25.5" x14ac:dyDescent="0.25">
      <c r="A51" s="13" t="s">
        <v>255</v>
      </c>
      <c r="B51" s="13">
        <v>34009</v>
      </c>
      <c r="C51" s="13" t="s">
        <v>251</v>
      </c>
      <c r="D51" s="13" t="s">
        <v>39</v>
      </c>
      <c r="E51" s="13" t="s">
        <v>64</v>
      </c>
      <c r="F51" s="40" t="s">
        <v>65</v>
      </c>
      <c r="G51" s="40" t="s">
        <v>59</v>
      </c>
      <c r="H51" s="40" t="s">
        <v>66</v>
      </c>
      <c r="I51" s="40" t="s">
        <v>67</v>
      </c>
      <c r="J51" s="16">
        <v>5.7500534311626801</v>
      </c>
      <c r="K51" s="16">
        <v>3.6481027080000001</v>
      </c>
      <c r="L51" s="16">
        <v>5.1919615547938047</v>
      </c>
      <c r="M51" s="16">
        <v>3.2872554119999999</v>
      </c>
      <c r="N51" s="13">
        <v>5.75</v>
      </c>
      <c r="O51" s="13">
        <v>0</v>
      </c>
      <c r="P51" s="53">
        <v>0</v>
      </c>
      <c r="Q51" s="53">
        <v>2.2515448027397262</v>
      </c>
      <c r="R51" s="53">
        <f t="shared" si="0"/>
        <v>2.2515448027397262</v>
      </c>
      <c r="S51" s="96" t="str">
        <f t="shared" si="1"/>
        <v>0.00</v>
      </c>
      <c r="T51" s="79"/>
      <c r="U51" s="79"/>
      <c r="V51" s="79"/>
      <c r="W51" s="79"/>
      <c r="X51" s="79"/>
      <c r="Y51" s="79"/>
      <c r="Z51" s="79"/>
      <c r="AA51" s="79"/>
      <c r="AB51" s="79"/>
      <c r="AC51" s="79"/>
      <c r="AD51" s="79"/>
    </row>
    <row r="52" spans="1:30" ht="25.5" x14ac:dyDescent="0.25">
      <c r="A52" s="13" t="s">
        <v>24</v>
      </c>
      <c r="B52" s="13">
        <v>34011</v>
      </c>
      <c r="C52" s="13" t="s">
        <v>251</v>
      </c>
      <c r="D52" s="13" t="s">
        <v>39</v>
      </c>
      <c r="E52" s="13" t="s">
        <v>64</v>
      </c>
      <c r="F52" s="40" t="s">
        <v>65</v>
      </c>
      <c r="G52" s="40" t="s">
        <v>59</v>
      </c>
      <c r="H52" s="40" t="s">
        <v>66</v>
      </c>
      <c r="I52" s="40" t="s">
        <v>67</v>
      </c>
      <c r="J52" s="16">
        <v>0.130007901874897</v>
      </c>
      <c r="K52" s="16">
        <v>0</v>
      </c>
      <c r="L52" s="16">
        <v>0.13000790187489741</v>
      </c>
      <c r="M52" s="16">
        <v>0</v>
      </c>
      <c r="N52" s="13">
        <v>0.13</v>
      </c>
      <c r="O52" s="13">
        <v>0</v>
      </c>
      <c r="P52" s="53">
        <v>0</v>
      </c>
      <c r="Q52" s="53">
        <v>0</v>
      </c>
      <c r="R52" s="53">
        <f t="shared" si="0"/>
        <v>0</v>
      </c>
      <c r="S52" s="96" t="str">
        <f t="shared" si="1"/>
        <v>0.00</v>
      </c>
      <c r="T52" s="79"/>
      <c r="U52" s="79"/>
      <c r="V52" s="79"/>
      <c r="W52" s="79"/>
      <c r="X52" s="79"/>
      <c r="Y52" s="79"/>
      <c r="Z52" s="79"/>
      <c r="AA52" s="79"/>
      <c r="AB52" s="79"/>
      <c r="AC52" s="79"/>
      <c r="AD52" s="79"/>
    </row>
    <row r="53" spans="1:30" ht="25.5" x14ac:dyDescent="0.25">
      <c r="A53" s="13" t="s">
        <v>255</v>
      </c>
      <c r="B53" s="13">
        <v>34009</v>
      </c>
      <c r="C53" s="13" t="s">
        <v>251</v>
      </c>
      <c r="D53" s="13" t="s">
        <v>37</v>
      </c>
      <c r="E53" s="13" t="s">
        <v>64</v>
      </c>
      <c r="F53" s="40" t="s">
        <v>65</v>
      </c>
      <c r="G53" s="40" t="s">
        <v>59</v>
      </c>
      <c r="H53" s="40" t="s">
        <v>66</v>
      </c>
      <c r="I53" s="40" t="s">
        <v>67</v>
      </c>
      <c r="J53" s="16">
        <v>121.19737199991501</v>
      </c>
      <c r="K53" s="16">
        <v>76.893278699999996</v>
      </c>
      <c r="L53" s="16">
        <v>109.4341302213527</v>
      </c>
      <c r="M53" s="16">
        <v>69.287480869999996</v>
      </c>
      <c r="N53" s="13">
        <v>121.1</v>
      </c>
      <c r="O53" s="13">
        <v>0</v>
      </c>
      <c r="P53" s="53">
        <v>0</v>
      </c>
      <c r="Q53" s="53">
        <v>47.457178678082187</v>
      </c>
      <c r="R53" s="53">
        <f t="shared" si="0"/>
        <v>47.457178678082187</v>
      </c>
      <c r="S53" s="96" t="str">
        <f t="shared" si="1"/>
        <v>0.00</v>
      </c>
      <c r="T53" s="79"/>
      <c r="U53" s="79"/>
      <c r="V53" s="79"/>
      <c r="W53" s="79"/>
      <c r="X53" s="79"/>
      <c r="Y53" s="79"/>
      <c r="Z53" s="79"/>
      <c r="AA53" s="79"/>
      <c r="AB53" s="79"/>
      <c r="AC53" s="79"/>
      <c r="AD53" s="79"/>
    </row>
    <row r="54" spans="1:30" ht="25.5" x14ac:dyDescent="0.25">
      <c r="A54" s="13" t="s">
        <v>24</v>
      </c>
      <c r="B54" s="13">
        <v>34011</v>
      </c>
      <c r="C54" s="13" t="s">
        <v>251</v>
      </c>
      <c r="D54" s="13" t="s">
        <v>37</v>
      </c>
      <c r="E54" s="13" t="s">
        <v>64</v>
      </c>
      <c r="F54" s="40" t="s">
        <v>65</v>
      </c>
      <c r="G54" s="40" t="s">
        <v>59</v>
      </c>
      <c r="H54" s="40" t="s">
        <v>66</v>
      </c>
      <c r="I54" s="40" t="s">
        <v>67</v>
      </c>
      <c r="J54" s="16">
        <v>0</v>
      </c>
      <c r="K54" s="16">
        <v>0</v>
      </c>
      <c r="L54" s="16">
        <v>0</v>
      </c>
      <c r="M54" s="16">
        <v>0</v>
      </c>
      <c r="N54" s="13">
        <v>6.08</v>
      </c>
      <c r="O54" s="13">
        <v>0</v>
      </c>
      <c r="P54" s="53">
        <v>0</v>
      </c>
      <c r="Q54" s="53">
        <v>0</v>
      </c>
      <c r="R54" s="53">
        <f t="shared" si="0"/>
        <v>0</v>
      </c>
      <c r="S54" s="96" t="str">
        <f t="shared" si="1"/>
        <v>0.00</v>
      </c>
      <c r="T54" s="79"/>
      <c r="U54" s="79"/>
      <c r="V54" s="79"/>
      <c r="W54" s="79"/>
      <c r="X54" s="79"/>
      <c r="Y54" s="79"/>
      <c r="Z54" s="79"/>
      <c r="AA54" s="79"/>
      <c r="AB54" s="79"/>
      <c r="AC54" s="79"/>
      <c r="AD54" s="79"/>
    </row>
    <row r="55" spans="1:30" ht="25.5" x14ac:dyDescent="0.25">
      <c r="A55" s="13" t="s">
        <v>255</v>
      </c>
      <c r="B55" s="13">
        <v>34009</v>
      </c>
      <c r="C55" s="13" t="s">
        <v>251</v>
      </c>
      <c r="D55" s="13" t="s">
        <v>34</v>
      </c>
      <c r="E55" s="13" t="s">
        <v>64</v>
      </c>
      <c r="F55" s="40" t="s">
        <v>65</v>
      </c>
      <c r="G55" s="40" t="s">
        <v>59</v>
      </c>
      <c r="H55" s="40" t="s">
        <v>66</v>
      </c>
      <c r="I55" s="40" t="s">
        <v>67</v>
      </c>
      <c r="J55" s="16">
        <v>0.60019556378028005</v>
      </c>
      <c r="K55" s="16">
        <v>0.38079212400000001</v>
      </c>
      <c r="L55" s="16">
        <v>0.54194144972925962</v>
      </c>
      <c r="M55" s="16">
        <v>0.34312657099999999</v>
      </c>
      <c r="N55" s="13">
        <v>0.6</v>
      </c>
      <c r="O55" s="13">
        <v>88.53</v>
      </c>
      <c r="P55" s="53">
        <v>4.4264999999999999E-2</v>
      </c>
      <c r="Q55" s="53">
        <v>2.8026085978296717E-2</v>
      </c>
      <c r="R55" s="53">
        <f t="shared" si="0"/>
        <v>-1.6238914021703282E-2</v>
      </c>
      <c r="S55" s="96">
        <f t="shared" si="1"/>
        <v>-36.685674961489397</v>
      </c>
      <c r="T55" s="79"/>
      <c r="U55" s="79"/>
      <c r="V55" s="79"/>
      <c r="W55" s="79"/>
      <c r="X55" s="79"/>
      <c r="Y55" s="79"/>
      <c r="Z55" s="79"/>
      <c r="AA55" s="79"/>
      <c r="AB55" s="79"/>
      <c r="AC55" s="79"/>
      <c r="AD55" s="79"/>
    </row>
    <row r="56" spans="1:30" ht="25.5" x14ac:dyDescent="0.25">
      <c r="A56" s="13" t="s">
        <v>24</v>
      </c>
      <c r="B56" s="13">
        <v>34011</v>
      </c>
      <c r="C56" s="13" t="s">
        <v>251</v>
      </c>
      <c r="D56" s="13" t="s">
        <v>34</v>
      </c>
      <c r="E56" s="13" t="s">
        <v>64</v>
      </c>
      <c r="F56" s="40" t="s">
        <v>65</v>
      </c>
      <c r="G56" s="40" t="s">
        <v>59</v>
      </c>
      <c r="H56" s="40" t="s">
        <v>66</v>
      </c>
      <c r="I56" s="40" t="s">
        <v>67</v>
      </c>
      <c r="J56" s="16">
        <v>1.9948970947659898E-2</v>
      </c>
      <c r="K56" s="16">
        <v>0</v>
      </c>
      <c r="L56" s="16">
        <v>1.9948970947659819E-2</v>
      </c>
      <c r="M56" s="16">
        <v>0</v>
      </c>
      <c r="N56" s="13">
        <v>0.02</v>
      </c>
      <c r="O56" s="13">
        <v>3.63</v>
      </c>
      <c r="P56" s="53">
        <v>1.815E-3</v>
      </c>
      <c r="Q56" s="53">
        <v>0</v>
      </c>
      <c r="R56" s="53">
        <f t="shared" si="0"/>
        <v>-1.815E-3</v>
      </c>
      <c r="S56" s="96">
        <f t="shared" si="1"/>
        <v>-100</v>
      </c>
      <c r="T56" s="79"/>
      <c r="U56" s="79"/>
      <c r="V56" s="79"/>
      <c r="W56" s="79"/>
      <c r="X56" s="79"/>
      <c r="Y56" s="79"/>
      <c r="Z56" s="79"/>
      <c r="AA56" s="79"/>
      <c r="AB56" s="79"/>
      <c r="AC56" s="79"/>
      <c r="AD56" s="79"/>
    </row>
    <row r="57" spans="1:30" ht="25.5" x14ac:dyDescent="0.25">
      <c r="A57" s="13" t="s">
        <v>24</v>
      </c>
      <c r="B57" s="13">
        <v>34011</v>
      </c>
      <c r="C57" s="13" t="s">
        <v>251</v>
      </c>
      <c r="D57" s="13" t="s">
        <v>35</v>
      </c>
      <c r="E57" s="13" t="s">
        <v>109</v>
      </c>
      <c r="F57" s="40" t="s">
        <v>65</v>
      </c>
      <c r="G57" s="40" t="s">
        <v>59</v>
      </c>
      <c r="H57" s="40" t="s">
        <v>107</v>
      </c>
      <c r="I57" s="40" t="s">
        <v>108</v>
      </c>
      <c r="J57" s="16">
        <v>4.9993221529413399E-2</v>
      </c>
      <c r="K57" s="16">
        <v>0</v>
      </c>
      <c r="L57" s="16">
        <v>4.9993221529413406E-2</v>
      </c>
      <c r="M57" s="16">
        <v>0</v>
      </c>
      <c r="N57" s="13">
        <v>0.05</v>
      </c>
      <c r="O57" s="13">
        <v>15.75</v>
      </c>
      <c r="P57" s="53">
        <v>7.8750000000000001E-3</v>
      </c>
      <c r="Q57" s="53">
        <v>0</v>
      </c>
      <c r="R57" s="53">
        <f t="shared" si="0"/>
        <v>-7.8750000000000001E-3</v>
      </c>
      <c r="S57" s="96">
        <f t="shared" si="1"/>
        <v>-100</v>
      </c>
      <c r="T57" s="79"/>
      <c r="U57" s="79"/>
      <c r="V57" s="79"/>
      <c r="W57" s="79"/>
      <c r="X57" s="79"/>
      <c r="Y57" s="79"/>
      <c r="Z57" s="79"/>
      <c r="AA57" s="79"/>
      <c r="AB57" s="79"/>
      <c r="AC57" s="79"/>
      <c r="AD57" s="79"/>
    </row>
    <row r="58" spans="1:30" ht="25.5" x14ac:dyDescent="0.25">
      <c r="A58" s="13" t="s">
        <v>256</v>
      </c>
      <c r="B58" s="13">
        <v>34015</v>
      </c>
      <c r="C58" s="13" t="s">
        <v>251</v>
      </c>
      <c r="D58" s="13" t="s">
        <v>35</v>
      </c>
      <c r="E58" s="13" t="s">
        <v>109</v>
      </c>
      <c r="F58" s="40" t="s">
        <v>65</v>
      </c>
      <c r="G58" s="40" t="s">
        <v>59</v>
      </c>
      <c r="H58" s="40" t="s">
        <v>107</v>
      </c>
      <c r="I58" s="40" t="s">
        <v>108</v>
      </c>
      <c r="J58" s="16">
        <v>0.96615080823368005</v>
      </c>
      <c r="K58" s="16">
        <v>0.567515993</v>
      </c>
      <c r="L58" s="16">
        <v>0.42999953232979005</v>
      </c>
      <c r="M58" s="16">
        <v>0.25354872299999998</v>
      </c>
      <c r="N58" s="13">
        <v>0.99</v>
      </c>
      <c r="O58" s="13">
        <v>6.58</v>
      </c>
      <c r="P58" s="53">
        <v>3.29E-3</v>
      </c>
      <c r="Q58" s="53">
        <v>2.7565261724536248E-3</v>
      </c>
      <c r="R58" s="53">
        <f t="shared" si="0"/>
        <v>-5.334738275463752E-4</v>
      </c>
      <c r="S58" s="96">
        <f t="shared" si="1"/>
        <v>-16.215009955816875</v>
      </c>
      <c r="T58" s="79"/>
      <c r="U58" s="79"/>
      <c r="V58" s="79"/>
      <c r="W58" s="79"/>
      <c r="X58" s="79"/>
      <c r="Y58" s="79"/>
      <c r="Z58" s="79"/>
      <c r="AA58" s="79"/>
      <c r="AB58" s="79"/>
      <c r="AC58" s="79"/>
      <c r="AD58" s="79"/>
    </row>
    <row r="59" spans="1:30" ht="25.5" x14ac:dyDescent="0.25">
      <c r="A59" s="13" t="s">
        <v>21</v>
      </c>
      <c r="B59" s="13">
        <v>34033</v>
      </c>
      <c r="C59" s="13" t="s">
        <v>251</v>
      </c>
      <c r="D59" s="13" t="s">
        <v>35</v>
      </c>
      <c r="E59" s="13" t="s">
        <v>109</v>
      </c>
      <c r="F59" s="40" t="s">
        <v>65</v>
      </c>
      <c r="G59" s="40" t="s">
        <v>59</v>
      </c>
      <c r="H59" s="40" t="s">
        <v>107</v>
      </c>
      <c r="I59" s="40" t="s">
        <v>108</v>
      </c>
      <c r="J59" s="16">
        <v>0.39748711541051301</v>
      </c>
      <c r="K59" s="16">
        <v>0.35620571899999998</v>
      </c>
      <c r="L59" s="16">
        <v>0.10709154029627919</v>
      </c>
      <c r="M59" s="16">
        <v>9.2252023000000002E-2</v>
      </c>
      <c r="N59" s="13">
        <v>0.4</v>
      </c>
      <c r="O59" s="13">
        <v>1.77</v>
      </c>
      <c r="P59" s="53">
        <v>8.8500000000000004E-4</v>
      </c>
      <c r="Q59" s="53">
        <v>1.0045592341197823E-3</v>
      </c>
      <c r="R59" s="53">
        <f t="shared" si="0"/>
        <v>1.1955923411978225E-4</v>
      </c>
      <c r="S59" s="96">
        <f t="shared" si="1"/>
        <v>13.509517979636412</v>
      </c>
      <c r="T59" s="79"/>
      <c r="U59" s="79"/>
      <c r="V59" s="79"/>
      <c r="W59" s="79"/>
      <c r="X59" s="79"/>
      <c r="Y59" s="79"/>
      <c r="Z59" s="79"/>
      <c r="AA59" s="79"/>
      <c r="AB59" s="79"/>
      <c r="AC59" s="79"/>
      <c r="AD59" s="79"/>
    </row>
    <row r="60" spans="1:30" ht="25.5" x14ac:dyDescent="0.25">
      <c r="A60" s="13" t="s">
        <v>24</v>
      </c>
      <c r="B60" s="13">
        <v>34011</v>
      </c>
      <c r="C60" s="13" t="s">
        <v>251</v>
      </c>
      <c r="D60" s="13" t="s">
        <v>40</v>
      </c>
      <c r="E60" s="13" t="s">
        <v>109</v>
      </c>
      <c r="F60" s="40" t="s">
        <v>65</v>
      </c>
      <c r="G60" s="40" t="s">
        <v>59</v>
      </c>
      <c r="H60" s="40" t="s">
        <v>107</v>
      </c>
      <c r="I60" s="40" t="s">
        <v>108</v>
      </c>
      <c r="J60" s="16">
        <v>1.79804393322702E-3</v>
      </c>
      <c r="K60" s="16">
        <v>0</v>
      </c>
      <c r="L60" s="16">
        <v>1.7980439332270159E-3</v>
      </c>
      <c r="M60" s="16">
        <v>0</v>
      </c>
      <c r="N60" s="13">
        <v>0</v>
      </c>
      <c r="O60" s="13">
        <v>0</v>
      </c>
      <c r="P60" s="53">
        <v>0</v>
      </c>
      <c r="Q60" s="53">
        <v>0</v>
      </c>
      <c r="R60" s="53">
        <f t="shared" si="0"/>
        <v>0</v>
      </c>
      <c r="S60" s="96" t="str">
        <f t="shared" si="1"/>
        <v>0.00</v>
      </c>
      <c r="T60" s="79"/>
      <c r="U60" s="79"/>
      <c r="V60" s="79"/>
      <c r="W60" s="79"/>
      <c r="X60" s="79"/>
      <c r="Y60" s="79"/>
      <c r="Z60" s="79"/>
      <c r="AA60" s="79"/>
      <c r="AB60" s="79"/>
      <c r="AC60" s="79"/>
      <c r="AD60" s="79"/>
    </row>
    <row r="61" spans="1:30" ht="25.5" x14ac:dyDescent="0.25">
      <c r="A61" s="13" t="s">
        <v>256</v>
      </c>
      <c r="B61" s="13">
        <v>34015</v>
      </c>
      <c r="C61" s="13" t="s">
        <v>251</v>
      </c>
      <c r="D61" s="13" t="s">
        <v>40</v>
      </c>
      <c r="E61" s="13" t="s">
        <v>109</v>
      </c>
      <c r="F61" s="40" t="s">
        <v>65</v>
      </c>
      <c r="G61" s="40" t="s">
        <v>59</v>
      </c>
      <c r="H61" s="40" t="s">
        <v>107</v>
      </c>
      <c r="I61" s="40" t="s">
        <v>108</v>
      </c>
      <c r="J61" s="16">
        <v>0.157012328904645</v>
      </c>
      <c r="K61" s="16">
        <v>9.2228880999999999E-2</v>
      </c>
      <c r="L61" s="16">
        <v>6.9880630874221597E-2</v>
      </c>
      <c r="M61" s="16">
        <v>4.1205032999999995E-2</v>
      </c>
      <c r="N61" s="13">
        <v>0.16</v>
      </c>
      <c r="O61" s="13">
        <v>0</v>
      </c>
      <c r="P61" s="53">
        <v>0</v>
      </c>
      <c r="Q61" s="53">
        <v>4.4797209213834333E-4</v>
      </c>
      <c r="R61" s="53">
        <f t="shared" si="0"/>
        <v>4.4797209213834333E-4</v>
      </c>
      <c r="S61" s="96" t="str">
        <f t="shared" si="1"/>
        <v>0.00</v>
      </c>
      <c r="T61" s="79"/>
      <c r="U61" s="79"/>
      <c r="V61" s="79"/>
      <c r="W61" s="79"/>
      <c r="X61" s="79"/>
      <c r="Y61" s="79"/>
      <c r="Z61" s="79"/>
      <c r="AA61" s="79"/>
      <c r="AB61" s="79"/>
      <c r="AC61" s="79"/>
      <c r="AD61" s="79"/>
    </row>
    <row r="62" spans="1:30" ht="25.5" x14ac:dyDescent="0.25">
      <c r="A62" s="13" t="s">
        <v>21</v>
      </c>
      <c r="B62" s="13">
        <v>34033</v>
      </c>
      <c r="C62" s="13" t="s">
        <v>251</v>
      </c>
      <c r="D62" s="13" t="s">
        <v>40</v>
      </c>
      <c r="E62" s="13" t="s">
        <v>109</v>
      </c>
      <c r="F62" s="40" t="s">
        <v>65</v>
      </c>
      <c r="G62" s="40" t="s">
        <v>59</v>
      </c>
      <c r="H62" s="40" t="s">
        <v>107</v>
      </c>
      <c r="I62" s="40" t="s">
        <v>108</v>
      </c>
      <c r="J62" s="16">
        <v>0.109726495647598</v>
      </c>
      <c r="K62" s="16">
        <v>9.8330747999999996E-2</v>
      </c>
      <c r="L62" s="16">
        <v>2.9562667504526248E-2</v>
      </c>
      <c r="M62" s="16">
        <v>2.5466213000000001E-2</v>
      </c>
      <c r="N62" s="13">
        <v>0.11</v>
      </c>
      <c r="O62" s="13">
        <v>0</v>
      </c>
      <c r="P62" s="53">
        <v>0</v>
      </c>
      <c r="Q62" s="53">
        <v>2.7730903448275866E-4</v>
      </c>
      <c r="R62" s="53">
        <f t="shared" si="0"/>
        <v>2.7730903448275866E-4</v>
      </c>
      <c r="S62" s="96" t="str">
        <f t="shared" si="1"/>
        <v>0.00</v>
      </c>
      <c r="T62" s="79"/>
      <c r="U62" s="79"/>
      <c r="V62" s="79"/>
      <c r="W62" s="79"/>
      <c r="X62" s="79"/>
      <c r="Y62" s="79"/>
      <c r="Z62" s="79"/>
      <c r="AA62" s="79"/>
      <c r="AB62" s="79"/>
      <c r="AC62" s="79"/>
      <c r="AD62" s="79"/>
    </row>
    <row r="63" spans="1:30" ht="25.5" x14ac:dyDescent="0.25">
      <c r="A63" s="13" t="s">
        <v>24</v>
      </c>
      <c r="B63" s="13">
        <v>34011</v>
      </c>
      <c r="C63" s="13" t="s">
        <v>251</v>
      </c>
      <c r="D63" s="13" t="s">
        <v>36</v>
      </c>
      <c r="E63" s="13" t="s">
        <v>109</v>
      </c>
      <c r="F63" s="40" t="s">
        <v>65</v>
      </c>
      <c r="G63" s="40" t="s">
        <v>59</v>
      </c>
      <c r="H63" s="40" t="s">
        <v>107</v>
      </c>
      <c r="I63" s="40" t="s">
        <v>108</v>
      </c>
      <c r="J63" s="16">
        <v>5.9866046599912098E-2</v>
      </c>
      <c r="K63" s="16">
        <v>0</v>
      </c>
      <c r="L63" s="16">
        <v>5.9866046599912001E-2</v>
      </c>
      <c r="M63" s="16">
        <v>0</v>
      </c>
      <c r="N63" s="13">
        <v>0.04</v>
      </c>
      <c r="O63" s="13">
        <v>14.07</v>
      </c>
      <c r="P63" s="53">
        <v>7.0350000000000005E-3</v>
      </c>
      <c r="Q63" s="53">
        <v>0</v>
      </c>
      <c r="R63" s="53">
        <f t="shared" si="0"/>
        <v>-7.0350000000000005E-3</v>
      </c>
      <c r="S63" s="96">
        <f t="shared" si="1"/>
        <v>-100</v>
      </c>
      <c r="T63" s="79"/>
      <c r="U63" s="79"/>
      <c r="V63" s="79"/>
      <c r="W63" s="79"/>
      <c r="X63" s="79"/>
      <c r="Y63" s="79"/>
      <c r="Z63" s="79"/>
      <c r="AA63" s="79"/>
      <c r="AB63" s="79"/>
      <c r="AC63" s="79"/>
      <c r="AD63" s="79"/>
    </row>
    <row r="64" spans="1:30" ht="25.5" x14ac:dyDescent="0.25">
      <c r="A64" s="13" t="s">
        <v>256</v>
      </c>
      <c r="B64" s="13">
        <v>34015</v>
      </c>
      <c r="C64" s="13" t="s">
        <v>251</v>
      </c>
      <c r="D64" s="13" t="s">
        <v>36</v>
      </c>
      <c r="E64" s="13" t="s">
        <v>109</v>
      </c>
      <c r="F64" s="40" t="s">
        <v>65</v>
      </c>
      <c r="G64" s="40" t="s">
        <v>59</v>
      </c>
      <c r="H64" s="40" t="s">
        <v>107</v>
      </c>
      <c r="I64" s="40" t="s">
        <v>108</v>
      </c>
      <c r="J64" s="16">
        <v>4.6549884076710404</v>
      </c>
      <c r="K64" s="16">
        <v>2.7344228990000001</v>
      </c>
      <c r="L64" s="16">
        <v>2.0855673249317999</v>
      </c>
      <c r="M64" s="16">
        <v>1.2297523450000001</v>
      </c>
      <c r="N64" s="13">
        <v>4.75</v>
      </c>
      <c r="O64" s="13">
        <v>31.6</v>
      </c>
      <c r="P64" s="53">
        <v>1.5800000000000002E-2</v>
      </c>
      <c r="Q64" s="53">
        <v>9.3164516046660758E-3</v>
      </c>
      <c r="R64" s="53">
        <f t="shared" si="0"/>
        <v>-6.4835483953339258E-3</v>
      </c>
      <c r="S64" s="96">
        <f t="shared" si="1"/>
        <v>-41.03511642616408</v>
      </c>
      <c r="T64" s="79"/>
      <c r="U64" s="79"/>
      <c r="V64" s="79"/>
      <c r="W64" s="79"/>
      <c r="X64" s="79"/>
      <c r="Y64" s="79"/>
      <c r="Z64" s="79"/>
      <c r="AA64" s="79"/>
      <c r="AB64" s="79"/>
      <c r="AC64" s="79"/>
      <c r="AD64" s="79"/>
    </row>
    <row r="65" spans="1:30" ht="25.5" x14ac:dyDescent="0.25">
      <c r="A65" s="13" t="s">
        <v>21</v>
      </c>
      <c r="B65" s="13">
        <v>34033</v>
      </c>
      <c r="C65" s="13" t="s">
        <v>251</v>
      </c>
      <c r="D65" s="13" t="s">
        <v>36</v>
      </c>
      <c r="E65" s="13" t="s">
        <v>109</v>
      </c>
      <c r="F65" s="40" t="s">
        <v>65</v>
      </c>
      <c r="G65" s="40" t="s">
        <v>59</v>
      </c>
      <c r="H65" s="40" t="s">
        <v>107</v>
      </c>
      <c r="I65" s="40" t="s">
        <v>108</v>
      </c>
      <c r="J65" s="16">
        <v>1.9795689004897601</v>
      </c>
      <c r="K65" s="16">
        <v>1.775826133</v>
      </c>
      <c r="L65" s="16">
        <v>0.50731979313141573</v>
      </c>
      <c r="M65" s="16">
        <v>0.43702123299999995</v>
      </c>
      <c r="N65" s="13">
        <v>1.92</v>
      </c>
      <c r="O65" s="13">
        <v>8.51</v>
      </c>
      <c r="P65" s="53">
        <v>4.2550000000000001E-3</v>
      </c>
      <c r="Q65" s="53">
        <v>4.7588519019963697E-3</v>
      </c>
      <c r="R65" s="53">
        <f t="shared" si="0"/>
        <v>5.0385190199636956E-4</v>
      </c>
      <c r="S65" s="96">
        <f t="shared" si="1"/>
        <v>11.841407802499871</v>
      </c>
      <c r="T65" s="79"/>
      <c r="U65" s="79"/>
      <c r="V65" s="79"/>
      <c r="W65" s="79"/>
      <c r="X65" s="79"/>
      <c r="Y65" s="79"/>
      <c r="Z65" s="79"/>
      <c r="AA65" s="79"/>
      <c r="AB65" s="79"/>
      <c r="AC65" s="79"/>
      <c r="AD65" s="79"/>
    </row>
    <row r="66" spans="1:30" ht="25.5" x14ac:dyDescent="0.25">
      <c r="A66" s="13" t="s">
        <v>24</v>
      </c>
      <c r="B66" s="13">
        <v>34011</v>
      </c>
      <c r="C66" s="13" t="s">
        <v>251</v>
      </c>
      <c r="D66" s="13" t="s">
        <v>38</v>
      </c>
      <c r="E66" s="13" t="s">
        <v>109</v>
      </c>
      <c r="F66" s="40" t="s">
        <v>65</v>
      </c>
      <c r="G66" s="40" t="s">
        <v>59</v>
      </c>
      <c r="H66" s="40" t="s">
        <v>107</v>
      </c>
      <c r="I66" s="40" t="s">
        <v>108</v>
      </c>
      <c r="J66" s="16">
        <v>5.0974212531817199E-3</v>
      </c>
      <c r="K66" s="16">
        <v>0</v>
      </c>
      <c r="L66" s="16">
        <v>5.0974212531817104E-3</v>
      </c>
      <c r="M66" s="16">
        <v>0</v>
      </c>
      <c r="N66" s="13">
        <v>0.01</v>
      </c>
      <c r="O66" s="13">
        <v>0</v>
      </c>
      <c r="P66" s="53">
        <v>0</v>
      </c>
      <c r="Q66" s="53">
        <v>0</v>
      </c>
      <c r="R66" s="53">
        <f t="shared" si="0"/>
        <v>0</v>
      </c>
      <c r="S66" s="96" t="str">
        <f t="shared" si="1"/>
        <v>0.00</v>
      </c>
      <c r="T66" s="79"/>
      <c r="U66" s="79"/>
      <c r="V66" s="79"/>
      <c r="W66" s="79"/>
      <c r="X66" s="79"/>
      <c r="Y66" s="79"/>
      <c r="Z66" s="79"/>
      <c r="AA66" s="79"/>
      <c r="AB66" s="79"/>
      <c r="AC66" s="79"/>
      <c r="AD66" s="79"/>
    </row>
    <row r="67" spans="1:30" ht="25.5" x14ac:dyDescent="0.25">
      <c r="A67" s="13" t="s">
        <v>256</v>
      </c>
      <c r="B67" s="13">
        <v>34015</v>
      </c>
      <c r="C67" s="13" t="s">
        <v>251</v>
      </c>
      <c r="D67" s="13" t="s">
        <v>38</v>
      </c>
      <c r="E67" s="13" t="s">
        <v>109</v>
      </c>
      <c r="F67" s="40" t="s">
        <v>65</v>
      </c>
      <c r="G67" s="40" t="s">
        <v>59</v>
      </c>
      <c r="H67" s="40" t="s">
        <v>107</v>
      </c>
      <c r="I67" s="40" t="s">
        <v>108</v>
      </c>
      <c r="J67" s="16">
        <v>2.08120120607344E-3</v>
      </c>
      <c r="K67" s="16">
        <v>1.2224950000000001E-3</v>
      </c>
      <c r="L67" s="16">
        <v>9.26269002384697E-4</v>
      </c>
      <c r="M67" s="16">
        <v>5.4617299999999995E-4</v>
      </c>
      <c r="N67" s="13">
        <v>0</v>
      </c>
      <c r="O67" s="13">
        <v>0</v>
      </c>
      <c r="P67" s="53">
        <v>0</v>
      </c>
      <c r="Q67" s="53">
        <v>5.9378732078548606E-6</v>
      </c>
      <c r="R67" s="53">
        <f t="shared" si="0"/>
        <v>5.9378732078548606E-6</v>
      </c>
      <c r="S67" s="96" t="str">
        <f t="shared" si="1"/>
        <v>0.00</v>
      </c>
      <c r="T67" s="79"/>
      <c r="U67" s="79"/>
      <c r="V67" s="79"/>
      <c r="W67" s="79"/>
      <c r="X67" s="79"/>
      <c r="Y67" s="79"/>
      <c r="Z67" s="79"/>
      <c r="AA67" s="79"/>
      <c r="AB67" s="79"/>
      <c r="AC67" s="79"/>
      <c r="AD67" s="79"/>
    </row>
    <row r="68" spans="1:30" ht="25.5" x14ac:dyDescent="0.25">
      <c r="A68" s="13" t="s">
        <v>21</v>
      </c>
      <c r="B68" s="13">
        <v>34033</v>
      </c>
      <c r="C68" s="13" t="s">
        <v>251</v>
      </c>
      <c r="D68" s="13" t="s">
        <v>38</v>
      </c>
      <c r="E68" s="13" t="s">
        <v>109</v>
      </c>
      <c r="F68" s="40" t="s">
        <v>65</v>
      </c>
      <c r="G68" s="40" t="s">
        <v>59</v>
      </c>
      <c r="H68" s="40" t="s">
        <v>107</v>
      </c>
      <c r="I68" s="40" t="s">
        <v>108</v>
      </c>
      <c r="J68" s="16">
        <v>0.25909747321242799</v>
      </c>
      <c r="K68" s="16">
        <v>0.23218866299999999</v>
      </c>
      <c r="L68" s="16">
        <v>6.9806407346151095E-2</v>
      </c>
      <c r="M68" s="16">
        <v>6.0133435999999998E-2</v>
      </c>
      <c r="N68" s="13">
        <v>0.26</v>
      </c>
      <c r="O68" s="13">
        <v>0</v>
      </c>
      <c r="P68" s="53">
        <v>0</v>
      </c>
      <c r="Q68" s="53">
        <v>6.54810555353902E-4</v>
      </c>
      <c r="R68" s="53">
        <f t="shared" si="0"/>
        <v>6.54810555353902E-4</v>
      </c>
      <c r="S68" s="96" t="str">
        <f t="shared" si="1"/>
        <v>0.00</v>
      </c>
      <c r="T68" s="79"/>
      <c r="U68" s="79"/>
      <c r="V68" s="79"/>
      <c r="W68" s="79"/>
      <c r="X68" s="79"/>
      <c r="Y68" s="79"/>
      <c r="Z68" s="79"/>
      <c r="AA68" s="79"/>
      <c r="AB68" s="79"/>
      <c r="AC68" s="79"/>
      <c r="AD68" s="79"/>
    </row>
    <row r="69" spans="1:30" ht="25.5" x14ac:dyDescent="0.25">
      <c r="A69" s="13" t="s">
        <v>24</v>
      </c>
      <c r="B69" s="13">
        <v>34011</v>
      </c>
      <c r="C69" s="13" t="s">
        <v>251</v>
      </c>
      <c r="D69" s="13" t="s">
        <v>39</v>
      </c>
      <c r="E69" s="13" t="s">
        <v>109</v>
      </c>
      <c r="F69" s="40" t="s">
        <v>65</v>
      </c>
      <c r="G69" s="40" t="s">
        <v>59</v>
      </c>
      <c r="H69" s="40" t="s">
        <v>107</v>
      </c>
      <c r="I69" s="40" t="s">
        <v>108</v>
      </c>
      <c r="J69" s="16">
        <v>3.3886102694944999E-3</v>
      </c>
      <c r="K69" s="16">
        <v>0</v>
      </c>
      <c r="L69" s="16">
        <v>3.3886102694944999E-3</v>
      </c>
      <c r="M69" s="16">
        <v>0</v>
      </c>
      <c r="N69" s="13">
        <v>0</v>
      </c>
      <c r="O69" s="13">
        <v>0</v>
      </c>
      <c r="P69" s="53">
        <v>0</v>
      </c>
      <c r="Q69" s="53">
        <v>0</v>
      </c>
      <c r="R69" s="53">
        <f t="shared" si="0"/>
        <v>0</v>
      </c>
      <c r="S69" s="96" t="str">
        <f t="shared" si="1"/>
        <v>0.00</v>
      </c>
      <c r="T69" s="79"/>
      <c r="U69" s="79"/>
      <c r="V69" s="79"/>
      <c r="W69" s="79"/>
      <c r="X69" s="79"/>
      <c r="Y69" s="79"/>
      <c r="Z69" s="79"/>
      <c r="AA69" s="79"/>
      <c r="AB69" s="79"/>
      <c r="AC69" s="79"/>
      <c r="AD69" s="79"/>
    </row>
    <row r="70" spans="1:30" ht="25.5" x14ac:dyDescent="0.25">
      <c r="A70" s="13" t="s">
        <v>256</v>
      </c>
      <c r="B70" s="13">
        <v>34015</v>
      </c>
      <c r="C70" s="13" t="s">
        <v>251</v>
      </c>
      <c r="D70" s="13" t="s">
        <v>39</v>
      </c>
      <c r="E70" s="13" t="s">
        <v>109</v>
      </c>
      <c r="F70" s="40" t="s">
        <v>65</v>
      </c>
      <c r="G70" s="40" t="s">
        <v>59</v>
      </c>
      <c r="H70" s="40" t="s">
        <v>107</v>
      </c>
      <c r="I70" s="40" t="s">
        <v>108</v>
      </c>
      <c r="J70" s="16">
        <v>8.9790091606875002E-4</v>
      </c>
      <c r="K70" s="16">
        <v>5.27426E-4</v>
      </c>
      <c r="L70" s="16">
        <v>3.9962392071473399E-4</v>
      </c>
      <c r="M70" s="16">
        <v>2.3569999999999998E-4</v>
      </c>
      <c r="N70" s="13">
        <v>0</v>
      </c>
      <c r="O70" s="13">
        <v>0</v>
      </c>
      <c r="P70" s="53">
        <v>0</v>
      </c>
      <c r="Q70" s="53">
        <v>2.5624787660528636E-6</v>
      </c>
      <c r="R70" s="53">
        <f t="shared" si="0"/>
        <v>2.5624787660528636E-6</v>
      </c>
      <c r="S70" s="96" t="str">
        <f t="shared" si="1"/>
        <v>0.00</v>
      </c>
      <c r="T70" s="79"/>
      <c r="U70" s="79"/>
      <c r="V70" s="79"/>
      <c r="W70" s="79"/>
      <c r="X70" s="79"/>
      <c r="Y70" s="79"/>
      <c r="Z70" s="79"/>
      <c r="AA70" s="79"/>
      <c r="AB70" s="79"/>
      <c r="AC70" s="79"/>
      <c r="AD70" s="79"/>
    </row>
    <row r="71" spans="1:30" ht="25.5" x14ac:dyDescent="0.25">
      <c r="A71" s="13" t="s">
        <v>21</v>
      </c>
      <c r="B71" s="13">
        <v>34033</v>
      </c>
      <c r="C71" s="13" t="s">
        <v>251</v>
      </c>
      <c r="D71" s="13" t="s">
        <v>39</v>
      </c>
      <c r="E71" s="13" t="s">
        <v>109</v>
      </c>
      <c r="F71" s="40" t="s">
        <v>65</v>
      </c>
      <c r="G71" s="40" t="s">
        <v>59</v>
      </c>
      <c r="H71" s="40" t="s">
        <v>107</v>
      </c>
      <c r="I71" s="40" t="s">
        <v>108</v>
      </c>
      <c r="J71" s="16">
        <v>9.8403932345728598E-2</v>
      </c>
      <c r="K71" s="16">
        <v>8.8184100000000001E-2</v>
      </c>
      <c r="L71" s="16">
        <v>2.6512126500581878E-2</v>
      </c>
      <c r="M71" s="16">
        <v>2.2838379999999998E-2</v>
      </c>
      <c r="N71" s="13">
        <v>0.1</v>
      </c>
      <c r="O71" s="13">
        <v>0</v>
      </c>
      <c r="P71" s="53">
        <v>0</v>
      </c>
      <c r="Q71" s="53">
        <v>2.4869379310344823E-4</v>
      </c>
      <c r="R71" s="53">
        <f t="shared" si="0"/>
        <v>2.4869379310344823E-4</v>
      </c>
      <c r="S71" s="96" t="str">
        <f t="shared" si="1"/>
        <v>0.00</v>
      </c>
      <c r="T71" s="79"/>
      <c r="U71" s="79"/>
      <c r="V71" s="79"/>
      <c r="W71" s="79"/>
      <c r="X71" s="79"/>
      <c r="Y71" s="79"/>
      <c r="Z71" s="79"/>
      <c r="AA71" s="79"/>
      <c r="AB71" s="79"/>
      <c r="AC71" s="79"/>
      <c r="AD71" s="79"/>
    </row>
    <row r="72" spans="1:30" ht="25.5" x14ac:dyDescent="0.25">
      <c r="A72" s="13" t="s">
        <v>24</v>
      </c>
      <c r="B72" s="13">
        <v>34011</v>
      </c>
      <c r="C72" s="13" t="s">
        <v>251</v>
      </c>
      <c r="D72" s="13" t="s">
        <v>37</v>
      </c>
      <c r="E72" s="13" t="s">
        <v>109</v>
      </c>
      <c r="F72" s="40" t="s">
        <v>65</v>
      </c>
      <c r="G72" s="40" t="s">
        <v>59</v>
      </c>
      <c r="H72" s="40" t="s">
        <v>107</v>
      </c>
      <c r="I72" s="40" t="s">
        <v>108</v>
      </c>
      <c r="J72" s="16">
        <v>0</v>
      </c>
      <c r="K72" s="16">
        <v>0</v>
      </c>
      <c r="L72" s="16">
        <v>0</v>
      </c>
      <c r="M72" s="16">
        <v>0</v>
      </c>
      <c r="N72" s="13">
        <v>0.02</v>
      </c>
      <c r="O72" s="13">
        <v>0</v>
      </c>
      <c r="P72" s="53">
        <v>0</v>
      </c>
      <c r="Q72" s="53">
        <v>0</v>
      </c>
      <c r="R72" s="53">
        <f t="shared" ref="R72:R135" si="2">Q72-P72</f>
        <v>0</v>
      </c>
      <c r="S72" s="96" t="str">
        <f t="shared" ref="S72:S135" si="3">IFERROR(((Q72-P72)/P72)*100,"0.00")</f>
        <v>0.00</v>
      </c>
      <c r="T72" s="79"/>
      <c r="U72" s="79"/>
      <c r="V72" s="79"/>
      <c r="W72" s="79"/>
      <c r="X72" s="79"/>
      <c r="Y72" s="79"/>
      <c r="Z72" s="79"/>
      <c r="AA72" s="79"/>
      <c r="AB72" s="79"/>
      <c r="AC72" s="79"/>
      <c r="AD72" s="79"/>
    </row>
    <row r="73" spans="1:30" ht="25.5" x14ac:dyDescent="0.25">
      <c r="A73" s="13" t="s">
        <v>256</v>
      </c>
      <c r="B73" s="13">
        <v>34015</v>
      </c>
      <c r="C73" s="13" t="s">
        <v>251</v>
      </c>
      <c r="D73" s="13" t="s">
        <v>37</v>
      </c>
      <c r="E73" s="13" t="s">
        <v>109</v>
      </c>
      <c r="F73" s="40" t="s">
        <v>65</v>
      </c>
      <c r="G73" s="40" t="s">
        <v>59</v>
      </c>
      <c r="H73" s="40" t="s">
        <v>107</v>
      </c>
      <c r="I73" s="40" t="s">
        <v>108</v>
      </c>
      <c r="J73" s="16">
        <v>5.5573106224957902</v>
      </c>
      <c r="K73" s="16">
        <v>3.2643585540000002</v>
      </c>
      <c r="L73" s="16">
        <v>2.4733622829062512</v>
      </c>
      <c r="M73" s="16">
        <v>1.4584151890000001</v>
      </c>
      <c r="N73" s="13">
        <v>5.46</v>
      </c>
      <c r="O73" s="13">
        <v>0</v>
      </c>
      <c r="P73" s="53">
        <v>0</v>
      </c>
      <c r="Q73" s="53">
        <v>1.5855570445063531E-2</v>
      </c>
      <c r="R73" s="53">
        <f t="shared" si="2"/>
        <v>1.5855570445063531E-2</v>
      </c>
      <c r="S73" s="96" t="str">
        <f t="shared" si="3"/>
        <v>0.00</v>
      </c>
      <c r="T73" s="79"/>
      <c r="U73" s="79"/>
      <c r="V73" s="79"/>
      <c r="W73" s="79"/>
      <c r="X73" s="79"/>
      <c r="Y73" s="79"/>
      <c r="Z73" s="79"/>
      <c r="AA73" s="79"/>
      <c r="AB73" s="79"/>
      <c r="AC73" s="79"/>
      <c r="AD73" s="79"/>
    </row>
    <row r="74" spans="1:30" ht="25.5" x14ac:dyDescent="0.25">
      <c r="A74" s="13" t="s">
        <v>21</v>
      </c>
      <c r="B74" s="13">
        <v>34033</v>
      </c>
      <c r="C74" s="13" t="s">
        <v>251</v>
      </c>
      <c r="D74" s="13" t="s">
        <v>37</v>
      </c>
      <c r="E74" s="13" t="s">
        <v>109</v>
      </c>
      <c r="F74" s="40" t="s">
        <v>65</v>
      </c>
      <c r="G74" s="40" t="s">
        <v>59</v>
      </c>
      <c r="H74" s="40" t="s">
        <v>107</v>
      </c>
      <c r="I74" s="40" t="s">
        <v>108</v>
      </c>
      <c r="J74" s="16">
        <v>2.6121391999988002</v>
      </c>
      <c r="K74" s="16">
        <v>2.3408530409999999</v>
      </c>
      <c r="L74" s="16">
        <v>0.70376623430234897</v>
      </c>
      <c r="M74" s="16">
        <v>0.60624637800000003</v>
      </c>
      <c r="N74" s="13">
        <v>2.52</v>
      </c>
      <c r="O74" s="13">
        <v>0</v>
      </c>
      <c r="P74" s="53">
        <v>0</v>
      </c>
      <c r="Q74" s="53">
        <v>6.6015939528130674E-3</v>
      </c>
      <c r="R74" s="53">
        <f t="shared" si="2"/>
        <v>6.6015939528130674E-3</v>
      </c>
      <c r="S74" s="96" t="str">
        <f t="shared" si="3"/>
        <v>0.00</v>
      </c>
      <c r="T74" s="79"/>
      <c r="U74" s="79"/>
      <c r="V74" s="79"/>
      <c r="W74" s="79"/>
      <c r="X74" s="79"/>
      <c r="Y74" s="79"/>
      <c r="Z74" s="79"/>
      <c r="AA74" s="79"/>
      <c r="AB74" s="79"/>
      <c r="AC74" s="79"/>
      <c r="AD74" s="79"/>
    </row>
    <row r="75" spans="1:30" ht="25.5" x14ac:dyDescent="0.25">
      <c r="A75" s="13" t="s">
        <v>24</v>
      </c>
      <c r="B75" s="13">
        <v>34011</v>
      </c>
      <c r="C75" s="13" t="s">
        <v>251</v>
      </c>
      <c r="D75" s="13" t="s">
        <v>34</v>
      </c>
      <c r="E75" s="13" t="s">
        <v>109</v>
      </c>
      <c r="F75" s="40" t="s">
        <v>65</v>
      </c>
      <c r="G75" s="40" t="s">
        <v>59</v>
      </c>
      <c r="H75" s="40" t="s">
        <v>107</v>
      </c>
      <c r="I75" s="40" t="s">
        <v>108</v>
      </c>
      <c r="J75" s="16">
        <v>1.8949188277310999E-2</v>
      </c>
      <c r="K75" s="16">
        <v>0</v>
      </c>
      <c r="L75" s="16">
        <v>1.8949188277310992E-2</v>
      </c>
      <c r="M75" s="16">
        <v>0</v>
      </c>
      <c r="N75" s="13">
        <v>0.02</v>
      </c>
      <c r="O75" s="13">
        <v>6.24</v>
      </c>
      <c r="P75" s="53">
        <v>3.1199999999999999E-3</v>
      </c>
      <c r="Q75" s="53">
        <v>0</v>
      </c>
      <c r="R75" s="53">
        <f t="shared" si="2"/>
        <v>-3.1199999999999999E-3</v>
      </c>
      <c r="S75" s="96">
        <f t="shared" si="3"/>
        <v>-100</v>
      </c>
      <c r="T75" s="79"/>
      <c r="U75" s="79"/>
      <c r="V75" s="79"/>
      <c r="W75" s="79"/>
      <c r="X75" s="79"/>
      <c r="Y75" s="79"/>
      <c r="Z75" s="79"/>
      <c r="AA75" s="79"/>
      <c r="AB75" s="79"/>
      <c r="AC75" s="79"/>
      <c r="AD75" s="79"/>
    </row>
    <row r="76" spans="1:30" ht="25.5" x14ac:dyDescent="0.25">
      <c r="A76" s="13" t="s">
        <v>256</v>
      </c>
      <c r="B76" s="13">
        <v>34015</v>
      </c>
      <c r="C76" s="13" t="s">
        <v>251</v>
      </c>
      <c r="D76" s="13" t="s">
        <v>34</v>
      </c>
      <c r="E76" s="13" t="s">
        <v>109</v>
      </c>
      <c r="F76" s="40" t="s">
        <v>65</v>
      </c>
      <c r="G76" s="40" t="s">
        <v>59</v>
      </c>
      <c r="H76" s="40" t="s">
        <v>107</v>
      </c>
      <c r="I76" s="40" t="s">
        <v>108</v>
      </c>
      <c r="J76" s="16">
        <v>4.9662787073837998E-2</v>
      </c>
      <c r="K76" s="16">
        <v>2.9171869999999999E-2</v>
      </c>
      <c r="L76" s="16">
        <v>2.210314894316092E-2</v>
      </c>
      <c r="M76" s="16">
        <v>1.3033096000000001E-2</v>
      </c>
      <c r="N76" s="13">
        <v>0.05</v>
      </c>
      <c r="O76" s="13">
        <v>0.33</v>
      </c>
      <c r="P76" s="53">
        <v>1.65E-4</v>
      </c>
      <c r="Q76" s="53">
        <v>1.4169296459876334E-4</v>
      </c>
      <c r="R76" s="53">
        <f t="shared" si="2"/>
        <v>-2.3307035401236656E-5</v>
      </c>
      <c r="S76" s="96">
        <f t="shared" si="3"/>
        <v>-14.125476000749487</v>
      </c>
      <c r="T76" s="79"/>
      <c r="U76" s="79"/>
      <c r="V76" s="79"/>
      <c r="W76" s="79"/>
      <c r="X76" s="79"/>
      <c r="Y76" s="79"/>
      <c r="Z76" s="79"/>
      <c r="AA76" s="79"/>
      <c r="AB76" s="79"/>
      <c r="AC76" s="79"/>
      <c r="AD76" s="79"/>
    </row>
    <row r="77" spans="1:30" ht="25.5" x14ac:dyDescent="0.25">
      <c r="A77" s="13" t="s">
        <v>21</v>
      </c>
      <c r="B77" s="13">
        <v>34033</v>
      </c>
      <c r="C77" s="13" t="s">
        <v>251</v>
      </c>
      <c r="D77" s="13" t="s">
        <v>34</v>
      </c>
      <c r="E77" s="13" t="s">
        <v>109</v>
      </c>
      <c r="F77" s="40" t="s">
        <v>65</v>
      </c>
      <c r="G77" s="40" t="s">
        <v>59</v>
      </c>
      <c r="H77" s="40" t="s">
        <v>107</v>
      </c>
      <c r="I77" s="40" t="s">
        <v>108</v>
      </c>
      <c r="J77" s="16">
        <v>1.5867098983305E-2</v>
      </c>
      <c r="K77" s="16">
        <v>1.4219206999999999E-2</v>
      </c>
      <c r="L77" s="16">
        <v>4.2749362288152142E-3</v>
      </c>
      <c r="M77" s="16">
        <v>3.6825650000000001E-3</v>
      </c>
      <c r="N77" s="13">
        <v>0.02</v>
      </c>
      <c r="O77" s="13">
        <v>7.0000000000000007E-2</v>
      </c>
      <c r="P77" s="53">
        <v>3.5000000000000004E-5</v>
      </c>
      <c r="Q77" s="53">
        <v>4.0100526315789473E-5</v>
      </c>
      <c r="R77" s="53">
        <f t="shared" si="2"/>
        <v>5.100526315789469E-6</v>
      </c>
      <c r="S77" s="96">
        <f t="shared" si="3"/>
        <v>14.572932330827051</v>
      </c>
      <c r="T77" s="79"/>
      <c r="U77" s="79"/>
      <c r="V77" s="79"/>
      <c r="W77" s="79"/>
      <c r="X77" s="79"/>
      <c r="Y77" s="79"/>
      <c r="Z77" s="79"/>
      <c r="AA77" s="79"/>
      <c r="AB77" s="79"/>
      <c r="AC77" s="79"/>
      <c r="AD77" s="79"/>
    </row>
    <row r="78" spans="1:30" ht="25.5" x14ac:dyDescent="0.25">
      <c r="A78" s="13" t="s">
        <v>652</v>
      </c>
      <c r="B78" s="13">
        <v>34039</v>
      </c>
      <c r="C78" s="13" t="s">
        <v>252</v>
      </c>
      <c r="D78" s="13" t="s">
        <v>35</v>
      </c>
      <c r="E78" s="13" t="s">
        <v>121</v>
      </c>
      <c r="F78" s="40" t="s">
        <v>65</v>
      </c>
      <c r="G78" s="40" t="s">
        <v>59</v>
      </c>
      <c r="H78" s="40" t="s">
        <v>60</v>
      </c>
      <c r="I78" s="40" t="s">
        <v>122</v>
      </c>
      <c r="J78" s="16">
        <v>0</v>
      </c>
      <c r="K78" s="16">
        <v>0</v>
      </c>
      <c r="L78" s="16">
        <v>0</v>
      </c>
      <c r="M78" s="16">
        <v>0</v>
      </c>
      <c r="N78" s="13">
        <v>0</v>
      </c>
      <c r="O78" s="13">
        <v>0</v>
      </c>
      <c r="P78" s="53">
        <v>0</v>
      </c>
      <c r="Q78" s="53">
        <v>0</v>
      </c>
      <c r="R78" s="53">
        <f t="shared" si="2"/>
        <v>0</v>
      </c>
      <c r="S78" s="96" t="str">
        <f t="shared" si="3"/>
        <v>0.00</v>
      </c>
      <c r="T78" s="79"/>
      <c r="U78" s="79"/>
      <c r="V78" s="79"/>
      <c r="W78" s="79"/>
      <c r="X78" s="79"/>
      <c r="Y78" s="79"/>
      <c r="Z78" s="79"/>
      <c r="AA78" s="79"/>
      <c r="AB78" s="79"/>
      <c r="AC78" s="79"/>
      <c r="AD78" s="79"/>
    </row>
    <row r="79" spans="1:30" ht="25.5" x14ac:dyDescent="0.25">
      <c r="A79" s="13" t="s">
        <v>259</v>
      </c>
      <c r="B79" s="13">
        <v>34021</v>
      </c>
      <c r="C79" s="13" t="s">
        <v>251</v>
      </c>
      <c r="D79" s="13" t="s">
        <v>35</v>
      </c>
      <c r="E79" s="13" t="s">
        <v>121</v>
      </c>
      <c r="F79" s="40" t="s">
        <v>65</v>
      </c>
      <c r="G79" s="40" t="s">
        <v>59</v>
      </c>
      <c r="H79" s="40" t="s">
        <v>60</v>
      </c>
      <c r="I79" s="40" t="s">
        <v>122</v>
      </c>
      <c r="J79" s="16">
        <v>0</v>
      </c>
      <c r="K79" s="16">
        <v>0</v>
      </c>
      <c r="L79" s="16">
        <v>0</v>
      </c>
      <c r="M79" s="16">
        <v>0</v>
      </c>
      <c r="N79" s="13">
        <v>0</v>
      </c>
      <c r="O79" s="13">
        <v>0</v>
      </c>
      <c r="P79" s="53">
        <v>0</v>
      </c>
      <c r="Q79" s="53">
        <v>0</v>
      </c>
      <c r="R79" s="53">
        <f t="shared" si="2"/>
        <v>0</v>
      </c>
      <c r="S79" s="96" t="str">
        <f t="shared" si="3"/>
        <v>0.00</v>
      </c>
      <c r="T79" s="79"/>
      <c r="U79" s="79"/>
      <c r="V79" s="79"/>
      <c r="W79" s="79"/>
      <c r="X79" s="79"/>
      <c r="Y79" s="79"/>
      <c r="Z79" s="79"/>
      <c r="AA79" s="79"/>
      <c r="AB79" s="79"/>
      <c r="AC79" s="79"/>
      <c r="AD79" s="79"/>
    </row>
    <row r="80" spans="1:30" ht="25.5" x14ac:dyDescent="0.25">
      <c r="A80" s="13" t="s">
        <v>21</v>
      </c>
      <c r="B80" s="13">
        <v>34033</v>
      </c>
      <c r="C80" s="13" t="s">
        <v>251</v>
      </c>
      <c r="D80" s="13" t="s">
        <v>35</v>
      </c>
      <c r="E80" s="13" t="s">
        <v>121</v>
      </c>
      <c r="F80" s="40" t="s">
        <v>65</v>
      </c>
      <c r="G80" s="40" t="s">
        <v>59</v>
      </c>
      <c r="H80" s="40" t="s">
        <v>60</v>
      </c>
      <c r="I80" s="40" t="s">
        <v>122</v>
      </c>
      <c r="J80" s="16">
        <v>6.6514707305737115</v>
      </c>
      <c r="K80" s="16">
        <v>0</v>
      </c>
      <c r="L80" s="16">
        <v>6.1663238386720236</v>
      </c>
      <c r="M80" s="16">
        <v>0</v>
      </c>
      <c r="N80" s="13">
        <v>6.65</v>
      </c>
      <c r="O80" s="13">
        <v>533.37</v>
      </c>
      <c r="P80" s="53">
        <v>0.26668500000000001</v>
      </c>
      <c r="Q80" s="53">
        <v>0</v>
      </c>
      <c r="R80" s="53">
        <f t="shared" si="2"/>
        <v>-0.26668500000000001</v>
      </c>
      <c r="S80" s="96">
        <f t="shared" si="3"/>
        <v>-100</v>
      </c>
      <c r="T80" s="79"/>
      <c r="U80" s="79"/>
      <c r="V80" s="79"/>
      <c r="W80" s="79"/>
      <c r="X80" s="79"/>
      <c r="Y80" s="79"/>
      <c r="Z80" s="79"/>
      <c r="AA80" s="79"/>
      <c r="AB80" s="79"/>
      <c r="AC80" s="79"/>
      <c r="AD80" s="79"/>
    </row>
    <row r="81" spans="1:30" ht="25.5" x14ac:dyDescent="0.25">
      <c r="A81" s="13" t="s">
        <v>652</v>
      </c>
      <c r="B81" s="13">
        <v>34039</v>
      </c>
      <c r="C81" s="13" t="s">
        <v>252</v>
      </c>
      <c r="D81" s="13" t="s">
        <v>40</v>
      </c>
      <c r="E81" s="13" t="s">
        <v>121</v>
      </c>
      <c r="F81" s="40" t="s">
        <v>65</v>
      </c>
      <c r="G81" s="40" t="s">
        <v>59</v>
      </c>
      <c r="H81" s="40" t="s">
        <v>60</v>
      </c>
      <c r="I81" s="40" t="s">
        <v>122</v>
      </c>
      <c r="J81" s="16">
        <v>0</v>
      </c>
      <c r="K81" s="16">
        <v>0</v>
      </c>
      <c r="L81" s="16">
        <v>0</v>
      </c>
      <c r="M81" s="16">
        <v>0</v>
      </c>
      <c r="N81" s="13">
        <v>0</v>
      </c>
      <c r="O81" s="13">
        <v>0</v>
      </c>
      <c r="P81" s="53">
        <v>0</v>
      </c>
      <c r="Q81" s="53">
        <v>0</v>
      </c>
      <c r="R81" s="53">
        <f t="shared" si="2"/>
        <v>0</v>
      </c>
      <c r="S81" s="96" t="str">
        <f t="shared" si="3"/>
        <v>0.00</v>
      </c>
      <c r="T81" s="79"/>
      <c r="U81" s="79"/>
      <c r="V81" s="79"/>
      <c r="W81" s="79"/>
      <c r="X81" s="79"/>
      <c r="Y81" s="79"/>
      <c r="Z81" s="79"/>
      <c r="AA81" s="79"/>
      <c r="AB81" s="79"/>
      <c r="AC81" s="79"/>
      <c r="AD81" s="79"/>
    </row>
    <row r="82" spans="1:30" ht="25.5" x14ac:dyDescent="0.25">
      <c r="A82" s="13" t="s">
        <v>259</v>
      </c>
      <c r="B82" s="13">
        <v>34021</v>
      </c>
      <c r="C82" s="13" t="s">
        <v>251</v>
      </c>
      <c r="D82" s="13" t="s">
        <v>40</v>
      </c>
      <c r="E82" s="13" t="s">
        <v>121</v>
      </c>
      <c r="F82" s="40" t="s">
        <v>65</v>
      </c>
      <c r="G82" s="40" t="s">
        <v>59</v>
      </c>
      <c r="H82" s="40" t="s">
        <v>60</v>
      </c>
      <c r="I82" s="40" t="s">
        <v>122</v>
      </c>
      <c r="J82" s="16">
        <v>0</v>
      </c>
      <c r="K82" s="16">
        <v>0</v>
      </c>
      <c r="L82" s="16">
        <v>0</v>
      </c>
      <c r="M82" s="16">
        <v>0</v>
      </c>
      <c r="N82" s="13">
        <v>0</v>
      </c>
      <c r="O82" s="13">
        <v>0</v>
      </c>
      <c r="P82" s="53">
        <v>0</v>
      </c>
      <c r="Q82" s="53">
        <v>0</v>
      </c>
      <c r="R82" s="53">
        <f t="shared" si="2"/>
        <v>0</v>
      </c>
      <c r="S82" s="96" t="str">
        <f t="shared" si="3"/>
        <v>0.00</v>
      </c>
      <c r="T82" s="79"/>
      <c r="U82" s="79"/>
      <c r="V82" s="79"/>
      <c r="W82" s="79"/>
      <c r="X82" s="79"/>
      <c r="Y82" s="79"/>
      <c r="Z82" s="79"/>
      <c r="AA82" s="79"/>
      <c r="AB82" s="79"/>
      <c r="AC82" s="79"/>
      <c r="AD82" s="79"/>
    </row>
    <row r="83" spans="1:30" ht="25.5" x14ac:dyDescent="0.25">
      <c r="A83" s="13" t="s">
        <v>21</v>
      </c>
      <c r="B83" s="13">
        <v>34033</v>
      </c>
      <c r="C83" s="13" t="s">
        <v>251</v>
      </c>
      <c r="D83" s="13" t="s">
        <v>40</v>
      </c>
      <c r="E83" s="13" t="s">
        <v>121</v>
      </c>
      <c r="F83" s="40" t="s">
        <v>65</v>
      </c>
      <c r="G83" s="40" t="s">
        <v>59</v>
      </c>
      <c r="H83" s="40" t="s">
        <v>60</v>
      </c>
      <c r="I83" s="40" t="s">
        <v>122</v>
      </c>
      <c r="J83" s="16">
        <v>0.905922995755992</v>
      </c>
      <c r="K83" s="16">
        <v>0</v>
      </c>
      <c r="L83" s="16">
        <v>0.85646884700454673</v>
      </c>
      <c r="M83" s="16">
        <v>0</v>
      </c>
      <c r="N83" s="13">
        <v>0.91</v>
      </c>
      <c r="O83" s="13">
        <v>0</v>
      </c>
      <c r="P83" s="53">
        <v>0</v>
      </c>
      <c r="Q83" s="53">
        <v>0</v>
      </c>
      <c r="R83" s="53">
        <f t="shared" si="2"/>
        <v>0</v>
      </c>
      <c r="S83" s="96" t="str">
        <f t="shared" si="3"/>
        <v>0.00</v>
      </c>
      <c r="T83" s="79"/>
      <c r="U83" s="79"/>
      <c r="V83" s="79"/>
      <c r="W83" s="79"/>
      <c r="X83" s="79"/>
      <c r="Y83" s="79"/>
      <c r="Z83" s="79"/>
      <c r="AA83" s="79"/>
      <c r="AB83" s="79"/>
      <c r="AC83" s="79"/>
      <c r="AD83" s="79"/>
    </row>
    <row r="84" spans="1:30" ht="25.5" x14ac:dyDescent="0.25">
      <c r="A84" s="13" t="s">
        <v>652</v>
      </c>
      <c r="B84" s="13">
        <v>34039</v>
      </c>
      <c r="C84" s="13" t="s">
        <v>252</v>
      </c>
      <c r="D84" s="13" t="s">
        <v>36</v>
      </c>
      <c r="E84" s="13" t="s">
        <v>121</v>
      </c>
      <c r="F84" s="40" t="s">
        <v>65</v>
      </c>
      <c r="G84" s="40" t="s">
        <v>59</v>
      </c>
      <c r="H84" s="40" t="s">
        <v>60</v>
      </c>
      <c r="I84" s="40" t="s">
        <v>122</v>
      </c>
      <c r="J84" s="16">
        <v>28.970778412468</v>
      </c>
      <c r="K84" s="16">
        <v>22.274774799999999</v>
      </c>
      <c r="L84" s="16">
        <v>7.8279027413487103</v>
      </c>
      <c r="M84" s="16">
        <v>6.1118936599999998</v>
      </c>
      <c r="N84" s="13">
        <v>0</v>
      </c>
      <c r="O84" s="13">
        <v>0</v>
      </c>
      <c r="P84" s="53">
        <v>0</v>
      </c>
      <c r="Q84" s="53">
        <v>8.366058370880719E-2</v>
      </c>
      <c r="R84" s="53">
        <f t="shared" si="2"/>
        <v>8.366058370880719E-2</v>
      </c>
      <c r="S84" s="96" t="str">
        <f t="shared" si="3"/>
        <v>0.00</v>
      </c>
      <c r="T84" s="79"/>
      <c r="U84" s="79"/>
      <c r="V84" s="79"/>
      <c r="W84" s="79"/>
      <c r="X84" s="79"/>
      <c r="Y84" s="79"/>
      <c r="Z84" s="79"/>
      <c r="AA84" s="79"/>
      <c r="AB84" s="79"/>
      <c r="AC84" s="79"/>
      <c r="AD84" s="79"/>
    </row>
    <row r="85" spans="1:30" ht="25.5" x14ac:dyDescent="0.25">
      <c r="A85" s="13" t="s">
        <v>259</v>
      </c>
      <c r="B85" s="13">
        <v>34021</v>
      </c>
      <c r="C85" s="13" t="s">
        <v>251</v>
      </c>
      <c r="D85" s="13" t="s">
        <v>36</v>
      </c>
      <c r="E85" s="13" t="s">
        <v>121</v>
      </c>
      <c r="F85" s="40" t="s">
        <v>65</v>
      </c>
      <c r="G85" s="40" t="s">
        <v>59</v>
      </c>
      <c r="H85" s="40" t="s">
        <v>60</v>
      </c>
      <c r="I85" s="40" t="s">
        <v>122</v>
      </c>
      <c r="J85" s="16">
        <v>0</v>
      </c>
      <c r="K85" s="16">
        <v>0</v>
      </c>
      <c r="L85" s="16">
        <v>0</v>
      </c>
      <c r="M85" s="16">
        <v>0</v>
      </c>
      <c r="N85" s="13">
        <v>0</v>
      </c>
      <c r="O85" s="13">
        <v>0</v>
      </c>
      <c r="P85" s="53">
        <v>0</v>
      </c>
      <c r="Q85" s="53">
        <v>0</v>
      </c>
      <c r="R85" s="53">
        <f t="shared" si="2"/>
        <v>0</v>
      </c>
      <c r="S85" s="96" t="str">
        <f t="shared" si="3"/>
        <v>0.00</v>
      </c>
      <c r="T85" s="79"/>
      <c r="U85" s="79"/>
      <c r="V85" s="79"/>
      <c r="W85" s="79"/>
      <c r="X85" s="79"/>
      <c r="Y85" s="79"/>
      <c r="Z85" s="79"/>
      <c r="AA85" s="79"/>
      <c r="AB85" s="79"/>
      <c r="AC85" s="79"/>
      <c r="AD85" s="79"/>
    </row>
    <row r="86" spans="1:30" ht="25.5" x14ac:dyDescent="0.25">
      <c r="A86" s="13" t="s">
        <v>21</v>
      </c>
      <c r="B86" s="13">
        <v>34033</v>
      </c>
      <c r="C86" s="13" t="s">
        <v>251</v>
      </c>
      <c r="D86" s="13" t="s">
        <v>36</v>
      </c>
      <c r="E86" s="13" t="s">
        <v>121</v>
      </c>
      <c r="F86" s="40" t="s">
        <v>65</v>
      </c>
      <c r="G86" s="40" t="s">
        <v>59</v>
      </c>
      <c r="H86" s="40" t="s">
        <v>60</v>
      </c>
      <c r="I86" s="40" t="s">
        <v>122</v>
      </c>
      <c r="J86" s="16">
        <v>67.134700317766288</v>
      </c>
      <c r="K86" s="16">
        <v>0</v>
      </c>
      <c r="L86" s="16">
        <v>63.82150894519684</v>
      </c>
      <c r="M86" s="16">
        <v>0</v>
      </c>
      <c r="N86" s="13">
        <v>67.099999999999994</v>
      </c>
      <c r="O86" s="13">
        <v>8277.1</v>
      </c>
      <c r="P86" s="53">
        <v>4.1385500000000004</v>
      </c>
      <c r="Q86" s="53">
        <v>0</v>
      </c>
      <c r="R86" s="53">
        <f t="shared" si="2"/>
        <v>-4.1385500000000004</v>
      </c>
      <c r="S86" s="96">
        <f t="shared" si="3"/>
        <v>-100</v>
      </c>
      <c r="T86" s="79"/>
      <c r="U86" s="79"/>
      <c r="V86" s="79"/>
      <c r="W86" s="79"/>
      <c r="X86" s="79"/>
      <c r="Y86" s="79"/>
      <c r="Z86" s="79"/>
      <c r="AA86" s="79"/>
      <c r="AB86" s="79"/>
      <c r="AC86" s="79"/>
      <c r="AD86" s="79"/>
    </row>
    <row r="87" spans="1:30" ht="25.5" x14ac:dyDescent="0.25">
      <c r="A87" s="13" t="s">
        <v>652</v>
      </c>
      <c r="B87" s="13">
        <v>34039</v>
      </c>
      <c r="C87" s="13" t="s">
        <v>252</v>
      </c>
      <c r="D87" s="13" t="s">
        <v>38</v>
      </c>
      <c r="E87" s="13" t="s">
        <v>121</v>
      </c>
      <c r="F87" s="40" t="s">
        <v>65</v>
      </c>
      <c r="G87" s="40" t="s">
        <v>59</v>
      </c>
      <c r="H87" s="40" t="s">
        <v>60</v>
      </c>
      <c r="I87" s="40" t="s">
        <v>122</v>
      </c>
      <c r="J87" s="16">
        <v>0</v>
      </c>
      <c r="K87" s="16">
        <v>0</v>
      </c>
      <c r="L87" s="16">
        <v>0</v>
      </c>
      <c r="M87" s="16">
        <v>0</v>
      </c>
      <c r="N87" s="13">
        <v>0</v>
      </c>
      <c r="O87" s="13">
        <v>0</v>
      </c>
      <c r="P87" s="53">
        <v>0</v>
      </c>
      <c r="Q87" s="53">
        <v>0</v>
      </c>
      <c r="R87" s="53">
        <f t="shared" si="2"/>
        <v>0</v>
      </c>
      <c r="S87" s="96" t="str">
        <f t="shared" si="3"/>
        <v>0.00</v>
      </c>
      <c r="T87" s="79"/>
      <c r="U87" s="79"/>
      <c r="V87" s="79"/>
      <c r="W87" s="79"/>
      <c r="X87" s="79"/>
      <c r="Y87" s="79"/>
      <c r="Z87" s="79"/>
      <c r="AA87" s="79"/>
      <c r="AB87" s="79"/>
      <c r="AC87" s="79"/>
      <c r="AD87" s="79"/>
    </row>
    <row r="88" spans="1:30" ht="25.5" x14ac:dyDescent="0.25">
      <c r="A88" s="13" t="s">
        <v>259</v>
      </c>
      <c r="B88" s="13">
        <v>34021</v>
      </c>
      <c r="C88" s="13" t="s">
        <v>251</v>
      </c>
      <c r="D88" s="13" t="s">
        <v>38</v>
      </c>
      <c r="E88" s="13" t="s">
        <v>121</v>
      </c>
      <c r="F88" s="40" t="s">
        <v>65</v>
      </c>
      <c r="G88" s="40" t="s">
        <v>59</v>
      </c>
      <c r="H88" s="40" t="s">
        <v>60</v>
      </c>
      <c r="I88" s="40" t="s">
        <v>122</v>
      </c>
      <c r="J88" s="16">
        <v>0</v>
      </c>
      <c r="K88" s="16">
        <v>0</v>
      </c>
      <c r="L88" s="16">
        <v>0</v>
      </c>
      <c r="M88" s="16">
        <v>0</v>
      </c>
      <c r="N88" s="13">
        <v>0</v>
      </c>
      <c r="O88" s="13">
        <v>0</v>
      </c>
      <c r="P88" s="53">
        <v>0</v>
      </c>
      <c r="Q88" s="53">
        <v>0</v>
      </c>
      <c r="R88" s="53">
        <f t="shared" si="2"/>
        <v>0</v>
      </c>
      <c r="S88" s="96" t="str">
        <f t="shared" si="3"/>
        <v>0.00</v>
      </c>
      <c r="T88" s="79"/>
      <c r="U88" s="79"/>
      <c r="V88" s="79"/>
      <c r="W88" s="79"/>
      <c r="X88" s="79"/>
      <c r="Y88" s="79"/>
      <c r="Z88" s="79"/>
      <c r="AA88" s="79"/>
      <c r="AB88" s="79"/>
      <c r="AC88" s="79"/>
      <c r="AD88" s="79"/>
    </row>
    <row r="89" spans="1:30" ht="25.5" x14ac:dyDescent="0.25">
      <c r="A89" s="13" t="s">
        <v>21</v>
      </c>
      <c r="B89" s="13">
        <v>34033</v>
      </c>
      <c r="C89" s="13" t="s">
        <v>251</v>
      </c>
      <c r="D89" s="13" t="s">
        <v>38</v>
      </c>
      <c r="E89" s="13" t="s">
        <v>121</v>
      </c>
      <c r="F89" s="40" t="s">
        <v>65</v>
      </c>
      <c r="G89" s="40" t="s">
        <v>59</v>
      </c>
      <c r="H89" s="40" t="s">
        <v>60</v>
      </c>
      <c r="I89" s="40" t="s">
        <v>122</v>
      </c>
      <c r="J89" s="16">
        <v>2.30365036028698</v>
      </c>
      <c r="K89" s="16">
        <v>0</v>
      </c>
      <c r="L89" s="16">
        <v>2.1702644124501274</v>
      </c>
      <c r="M89" s="16">
        <v>0</v>
      </c>
      <c r="N89" s="13">
        <v>2.31</v>
      </c>
      <c r="O89" s="13">
        <v>0</v>
      </c>
      <c r="P89" s="53">
        <v>0</v>
      </c>
      <c r="Q89" s="53">
        <v>0</v>
      </c>
      <c r="R89" s="53">
        <f t="shared" si="2"/>
        <v>0</v>
      </c>
      <c r="S89" s="96" t="str">
        <f t="shared" si="3"/>
        <v>0.00</v>
      </c>
      <c r="T89" s="79"/>
      <c r="U89" s="79"/>
      <c r="V89" s="79"/>
      <c r="W89" s="79"/>
      <c r="X89" s="79"/>
      <c r="Y89" s="79"/>
      <c r="Z89" s="79"/>
      <c r="AA89" s="79"/>
      <c r="AB89" s="79"/>
      <c r="AC89" s="79"/>
      <c r="AD89" s="79"/>
    </row>
    <row r="90" spans="1:30" ht="25.5" x14ac:dyDescent="0.25">
      <c r="A90" s="13" t="s">
        <v>652</v>
      </c>
      <c r="B90" s="13">
        <v>34039</v>
      </c>
      <c r="C90" s="13" t="s">
        <v>252</v>
      </c>
      <c r="D90" s="13" t="s">
        <v>39</v>
      </c>
      <c r="E90" s="13" t="s">
        <v>121</v>
      </c>
      <c r="F90" s="40" t="s">
        <v>65</v>
      </c>
      <c r="G90" s="40" t="s">
        <v>59</v>
      </c>
      <c r="H90" s="40" t="s">
        <v>60</v>
      </c>
      <c r="I90" s="40" t="s">
        <v>122</v>
      </c>
      <c r="J90" s="16">
        <v>0</v>
      </c>
      <c r="K90" s="16">
        <v>0</v>
      </c>
      <c r="L90" s="16">
        <v>0</v>
      </c>
      <c r="M90" s="16">
        <v>0</v>
      </c>
      <c r="N90" s="13">
        <v>0</v>
      </c>
      <c r="O90" s="13">
        <v>0</v>
      </c>
      <c r="P90" s="53">
        <v>0</v>
      </c>
      <c r="Q90" s="53">
        <v>0</v>
      </c>
      <c r="R90" s="53">
        <f t="shared" si="2"/>
        <v>0</v>
      </c>
      <c r="S90" s="96" t="str">
        <f t="shared" si="3"/>
        <v>0.00</v>
      </c>
      <c r="T90" s="79"/>
      <c r="U90" s="79"/>
      <c r="V90" s="79"/>
      <c r="W90" s="79"/>
      <c r="X90" s="79"/>
      <c r="Y90" s="79"/>
      <c r="Z90" s="79"/>
      <c r="AA90" s="79"/>
      <c r="AB90" s="79"/>
      <c r="AC90" s="79"/>
      <c r="AD90" s="79"/>
    </row>
    <row r="91" spans="1:30" ht="25.5" x14ac:dyDescent="0.25">
      <c r="A91" s="13" t="s">
        <v>259</v>
      </c>
      <c r="B91" s="13">
        <v>34021</v>
      </c>
      <c r="C91" s="13" t="s">
        <v>251</v>
      </c>
      <c r="D91" s="13" t="s">
        <v>39</v>
      </c>
      <c r="E91" s="13" t="s">
        <v>121</v>
      </c>
      <c r="F91" s="40" t="s">
        <v>65</v>
      </c>
      <c r="G91" s="40" t="s">
        <v>59</v>
      </c>
      <c r="H91" s="40" t="s">
        <v>60</v>
      </c>
      <c r="I91" s="40" t="s">
        <v>122</v>
      </c>
      <c r="J91" s="16">
        <v>0</v>
      </c>
      <c r="K91" s="16">
        <v>0</v>
      </c>
      <c r="L91" s="16">
        <v>0</v>
      </c>
      <c r="M91" s="16">
        <v>0</v>
      </c>
      <c r="N91" s="13">
        <v>0</v>
      </c>
      <c r="O91" s="13">
        <v>0</v>
      </c>
      <c r="P91" s="53">
        <v>0</v>
      </c>
      <c r="Q91" s="53">
        <v>0</v>
      </c>
      <c r="R91" s="53">
        <f t="shared" si="2"/>
        <v>0</v>
      </c>
      <c r="S91" s="96" t="str">
        <f t="shared" si="3"/>
        <v>0.00</v>
      </c>
      <c r="T91" s="79"/>
      <c r="U91" s="79"/>
      <c r="V91" s="79"/>
      <c r="W91" s="79"/>
      <c r="X91" s="79"/>
      <c r="Y91" s="79"/>
      <c r="Z91" s="79"/>
      <c r="AA91" s="79"/>
      <c r="AB91" s="79"/>
      <c r="AC91" s="79"/>
      <c r="AD91" s="79"/>
    </row>
    <row r="92" spans="1:30" ht="25.5" x14ac:dyDescent="0.25">
      <c r="A92" s="13" t="s">
        <v>21</v>
      </c>
      <c r="B92" s="13">
        <v>34033</v>
      </c>
      <c r="C92" s="13" t="s">
        <v>251</v>
      </c>
      <c r="D92" s="13" t="s">
        <v>39</v>
      </c>
      <c r="E92" s="13" t="s">
        <v>121</v>
      </c>
      <c r="F92" s="40" t="s">
        <v>65</v>
      </c>
      <c r="G92" s="40" t="s">
        <v>59</v>
      </c>
      <c r="H92" s="40" t="s">
        <v>60</v>
      </c>
      <c r="I92" s="40" t="s">
        <v>122</v>
      </c>
      <c r="J92" s="16">
        <v>2.30365036028698</v>
      </c>
      <c r="K92" s="16">
        <v>0</v>
      </c>
      <c r="L92" s="16">
        <v>2.1702644124501274</v>
      </c>
      <c r="M92" s="16">
        <v>0</v>
      </c>
      <c r="N92" s="13">
        <v>2.31</v>
      </c>
      <c r="O92" s="13">
        <v>0</v>
      </c>
      <c r="P92" s="53">
        <v>0</v>
      </c>
      <c r="Q92" s="53">
        <v>0</v>
      </c>
      <c r="R92" s="53">
        <f t="shared" si="2"/>
        <v>0</v>
      </c>
      <c r="S92" s="96" t="str">
        <f t="shared" si="3"/>
        <v>0.00</v>
      </c>
      <c r="T92" s="79"/>
      <c r="U92" s="79"/>
      <c r="V92" s="79"/>
      <c r="W92" s="79"/>
      <c r="X92" s="79"/>
      <c r="Y92" s="79"/>
      <c r="Z92" s="79"/>
      <c r="AA92" s="79"/>
      <c r="AB92" s="79"/>
      <c r="AC92" s="79"/>
      <c r="AD92" s="79"/>
    </row>
    <row r="93" spans="1:30" ht="25.5" x14ac:dyDescent="0.25">
      <c r="A93" s="13" t="s">
        <v>652</v>
      </c>
      <c r="B93" s="13">
        <v>34039</v>
      </c>
      <c r="C93" s="13" t="s">
        <v>252</v>
      </c>
      <c r="D93" s="13" t="s">
        <v>37</v>
      </c>
      <c r="E93" s="13" t="s">
        <v>121</v>
      </c>
      <c r="F93" s="40" t="s">
        <v>65</v>
      </c>
      <c r="G93" s="40" t="s">
        <v>59</v>
      </c>
      <c r="H93" s="40" t="s">
        <v>60</v>
      </c>
      <c r="I93" s="40" t="s">
        <v>122</v>
      </c>
      <c r="J93" s="16">
        <v>0.73995599999954698</v>
      </c>
      <c r="K93" s="16">
        <v>0.56897218999999999</v>
      </c>
      <c r="L93" s="16">
        <v>0.19592447608083841</v>
      </c>
      <c r="M93" s="16">
        <v>0.15297450700000001</v>
      </c>
      <c r="N93" s="13">
        <v>0</v>
      </c>
      <c r="O93" s="13">
        <v>0</v>
      </c>
      <c r="P93" s="53">
        <v>0</v>
      </c>
      <c r="Q93" s="53">
        <v>2.0939396625868343E-3</v>
      </c>
      <c r="R93" s="53">
        <f t="shared" si="2"/>
        <v>2.0939396625868343E-3</v>
      </c>
      <c r="S93" s="96" t="str">
        <f t="shared" si="3"/>
        <v>0.00</v>
      </c>
      <c r="T93" s="79"/>
      <c r="U93" s="79"/>
      <c r="V93" s="79"/>
      <c r="W93" s="79"/>
      <c r="X93" s="79"/>
      <c r="Y93" s="79"/>
      <c r="Z93" s="79"/>
      <c r="AA93" s="79"/>
      <c r="AB93" s="79"/>
      <c r="AC93" s="79"/>
      <c r="AD93" s="79"/>
    </row>
    <row r="94" spans="1:30" ht="25.5" x14ac:dyDescent="0.25">
      <c r="A94" s="13" t="s">
        <v>259</v>
      </c>
      <c r="B94" s="13">
        <v>34021</v>
      </c>
      <c r="C94" s="13" t="s">
        <v>251</v>
      </c>
      <c r="D94" s="13" t="s">
        <v>37</v>
      </c>
      <c r="E94" s="13" t="s">
        <v>121</v>
      </c>
      <c r="F94" s="40" t="s">
        <v>65</v>
      </c>
      <c r="G94" s="40" t="s">
        <v>59</v>
      </c>
      <c r="H94" s="40" t="s">
        <v>60</v>
      </c>
      <c r="I94" s="40" t="s">
        <v>122</v>
      </c>
      <c r="J94" s="16">
        <v>0</v>
      </c>
      <c r="K94" s="16">
        <v>0</v>
      </c>
      <c r="L94" s="16">
        <v>0</v>
      </c>
      <c r="M94" s="16">
        <v>0</v>
      </c>
      <c r="N94" s="13">
        <v>0</v>
      </c>
      <c r="O94" s="13">
        <v>0</v>
      </c>
      <c r="P94" s="53">
        <v>0</v>
      </c>
      <c r="Q94" s="53">
        <v>0</v>
      </c>
      <c r="R94" s="53">
        <f t="shared" si="2"/>
        <v>0</v>
      </c>
      <c r="S94" s="96" t="str">
        <f t="shared" si="3"/>
        <v>0.00</v>
      </c>
      <c r="T94" s="79"/>
      <c r="U94" s="79"/>
      <c r="V94" s="79"/>
      <c r="W94" s="79"/>
      <c r="X94" s="79"/>
      <c r="Y94" s="79"/>
      <c r="Z94" s="79"/>
      <c r="AA94" s="79"/>
      <c r="AB94" s="79"/>
      <c r="AC94" s="79"/>
      <c r="AD94" s="79"/>
    </row>
    <row r="95" spans="1:30" ht="25.5" x14ac:dyDescent="0.25">
      <c r="A95" s="13" t="s">
        <v>21</v>
      </c>
      <c r="B95" s="13">
        <v>34033</v>
      </c>
      <c r="C95" s="13" t="s">
        <v>251</v>
      </c>
      <c r="D95" s="13" t="s">
        <v>37</v>
      </c>
      <c r="E95" s="13" t="s">
        <v>121</v>
      </c>
      <c r="F95" s="40" t="s">
        <v>65</v>
      </c>
      <c r="G95" s="40" t="s">
        <v>59</v>
      </c>
      <c r="H95" s="40" t="s">
        <v>60</v>
      </c>
      <c r="I95" s="40" t="s">
        <v>122</v>
      </c>
      <c r="J95" s="16">
        <v>0.13348950000017179</v>
      </c>
      <c r="K95" s="16">
        <v>0</v>
      </c>
      <c r="L95" s="16">
        <v>0.12705737502476072</v>
      </c>
      <c r="M95" s="16">
        <v>0</v>
      </c>
      <c r="N95" s="13">
        <v>0.1</v>
      </c>
      <c r="O95" s="13">
        <v>0</v>
      </c>
      <c r="P95" s="53">
        <v>0</v>
      </c>
      <c r="Q95" s="53">
        <v>0</v>
      </c>
      <c r="R95" s="53">
        <f t="shared" si="2"/>
        <v>0</v>
      </c>
      <c r="S95" s="96" t="str">
        <f t="shared" si="3"/>
        <v>0.00</v>
      </c>
      <c r="T95" s="79"/>
      <c r="U95" s="79"/>
      <c r="V95" s="79"/>
      <c r="W95" s="79"/>
      <c r="X95" s="79"/>
      <c r="Y95" s="79"/>
      <c r="Z95" s="79"/>
      <c r="AA95" s="79"/>
      <c r="AB95" s="79"/>
      <c r="AC95" s="79"/>
      <c r="AD95" s="79"/>
    </row>
    <row r="96" spans="1:30" ht="25.5" x14ac:dyDescent="0.25">
      <c r="A96" s="13" t="s">
        <v>652</v>
      </c>
      <c r="B96" s="13">
        <v>34039</v>
      </c>
      <c r="C96" s="13" t="s">
        <v>252</v>
      </c>
      <c r="D96" s="13" t="s">
        <v>34</v>
      </c>
      <c r="E96" s="13" t="s">
        <v>121</v>
      </c>
      <c r="F96" s="40" t="s">
        <v>65</v>
      </c>
      <c r="G96" s="40" t="s">
        <v>59</v>
      </c>
      <c r="H96" s="40" t="s">
        <v>60</v>
      </c>
      <c r="I96" s="40" t="s">
        <v>122</v>
      </c>
      <c r="J96" s="16">
        <v>0</v>
      </c>
      <c r="K96" s="16">
        <v>0</v>
      </c>
      <c r="L96" s="16">
        <v>0</v>
      </c>
      <c r="M96" s="16">
        <v>0</v>
      </c>
      <c r="N96" s="13">
        <v>0</v>
      </c>
      <c r="O96" s="13">
        <v>0</v>
      </c>
      <c r="P96" s="53">
        <v>0</v>
      </c>
      <c r="Q96" s="53">
        <v>0</v>
      </c>
      <c r="R96" s="53">
        <f t="shared" si="2"/>
        <v>0</v>
      </c>
      <c r="S96" s="96" t="str">
        <f t="shared" si="3"/>
        <v>0.00</v>
      </c>
      <c r="T96" s="79"/>
      <c r="U96" s="79"/>
      <c r="V96" s="79"/>
      <c r="W96" s="79"/>
      <c r="X96" s="79"/>
      <c r="Y96" s="79"/>
      <c r="Z96" s="79"/>
      <c r="AA96" s="79"/>
      <c r="AB96" s="79"/>
      <c r="AC96" s="79"/>
      <c r="AD96" s="79"/>
    </row>
    <row r="97" spans="1:30" ht="25.5" x14ac:dyDescent="0.25">
      <c r="A97" s="13" t="s">
        <v>259</v>
      </c>
      <c r="B97" s="13">
        <v>34021</v>
      </c>
      <c r="C97" s="13" t="s">
        <v>251</v>
      </c>
      <c r="D97" s="13" t="s">
        <v>34</v>
      </c>
      <c r="E97" s="13" t="s">
        <v>121</v>
      </c>
      <c r="F97" s="40" t="s">
        <v>65</v>
      </c>
      <c r="G97" s="40" t="s">
        <v>59</v>
      </c>
      <c r="H97" s="40" t="s">
        <v>60</v>
      </c>
      <c r="I97" s="40" t="s">
        <v>122</v>
      </c>
      <c r="J97" s="16">
        <v>0</v>
      </c>
      <c r="K97" s="16">
        <v>0</v>
      </c>
      <c r="L97" s="16">
        <v>0</v>
      </c>
      <c r="M97" s="16">
        <v>0</v>
      </c>
      <c r="N97" s="13">
        <v>0</v>
      </c>
      <c r="O97" s="13">
        <v>0</v>
      </c>
      <c r="P97" s="53">
        <v>0</v>
      </c>
      <c r="Q97" s="53">
        <v>0</v>
      </c>
      <c r="R97" s="53">
        <f t="shared" si="2"/>
        <v>0</v>
      </c>
      <c r="S97" s="96" t="str">
        <f t="shared" si="3"/>
        <v>0.00</v>
      </c>
      <c r="T97" s="79"/>
      <c r="U97" s="79"/>
      <c r="V97" s="79"/>
      <c r="W97" s="79"/>
      <c r="X97" s="79"/>
      <c r="Y97" s="79"/>
      <c r="Z97" s="79"/>
      <c r="AA97" s="79"/>
      <c r="AB97" s="79"/>
      <c r="AC97" s="79"/>
      <c r="AD97" s="79"/>
    </row>
    <row r="98" spans="1:30" ht="25.5" x14ac:dyDescent="0.25">
      <c r="A98" s="13" t="s">
        <v>21</v>
      </c>
      <c r="B98" s="13">
        <v>34033</v>
      </c>
      <c r="C98" s="13" t="s">
        <v>251</v>
      </c>
      <c r="D98" s="13" t="s">
        <v>34</v>
      </c>
      <c r="E98" s="13" t="s">
        <v>121</v>
      </c>
      <c r="F98" s="40" t="s">
        <v>65</v>
      </c>
      <c r="G98" s="40" t="s">
        <v>59</v>
      </c>
      <c r="H98" s="40" t="s">
        <v>60</v>
      </c>
      <c r="I98" s="40" t="s">
        <v>122</v>
      </c>
      <c r="J98" s="16">
        <v>3.2031134100108299E-2</v>
      </c>
      <c r="K98" s="16">
        <v>0</v>
      </c>
      <c r="L98" s="16">
        <v>3.132518425930169E-2</v>
      </c>
      <c r="M98" s="16">
        <v>0</v>
      </c>
      <c r="N98" s="13">
        <v>0.03</v>
      </c>
      <c r="O98" s="13">
        <v>5.59</v>
      </c>
      <c r="P98" s="53">
        <v>2.7949999999999997E-3</v>
      </c>
      <c r="Q98" s="53">
        <v>0</v>
      </c>
      <c r="R98" s="53">
        <f t="shared" si="2"/>
        <v>-2.7949999999999997E-3</v>
      </c>
      <c r="S98" s="96">
        <f t="shared" si="3"/>
        <v>-100</v>
      </c>
      <c r="T98" s="79"/>
      <c r="U98" s="79"/>
      <c r="V98" s="79"/>
      <c r="W98" s="79"/>
      <c r="X98" s="79"/>
      <c r="Y98" s="79"/>
      <c r="Z98" s="79"/>
      <c r="AA98" s="79"/>
      <c r="AB98" s="79"/>
      <c r="AC98" s="79"/>
      <c r="AD98" s="79"/>
    </row>
    <row r="99" spans="1:30" ht="38.25" x14ac:dyDescent="0.25">
      <c r="A99" s="13" t="s">
        <v>257</v>
      </c>
      <c r="B99" s="13">
        <v>34017</v>
      </c>
      <c r="C99" s="13" t="s">
        <v>252</v>
      </c>
      <c r="D99" s="13" t="s">
        <v>35</v>
      </c>
      <c r="E99" s="13" t="s">
        <v>155</v>
      </c>
      <c r="F99" s="40" t="s">
        <v>65</v>
      </c>
      <c r="G99" s="40" t="s">
        <v>59</v>
      </c>
      <c r="H99" s="40" t="s">
        <v>60</v>
      </c>
      <c r="I99" s="40" t="s">
        <v>156</v>
      </c>
      <c r="J99" s="16">
        <v>13.415011013108291</v>
      </c>
      <c r="K99" s="16">
        <v>5.1764329900000003</v>
      </c>
      <c r="L99" s="16">
        <v>6.9477845351040957</v>
      </c>
      <c r="M99" s="16">
        <v>3.2631615529999998</v>
      </c>
      <c r="N99" s="13">
        <v>13.44</v>
      </c>
      <c r="O99" s="13">
        <v>404.48</v>
      </c>
      <c r="P99" s="53">
        <v>0.20224</v>
      </c>
      <c r="Q99" s="53">
        <v>3.8707830910448583E-3</v>
      </c>
      <c r="R99" s="53">
        <f t="shared" si="2"/>
        <v>-0.19836921690895515</v>
      </c>
      <c r="S99" s="96">
        <f t="shared" si="3"/>
        <v>-98.086044753241282</v>
      </c>
      <c r="T99" s="79"/>
      <c r="U99" s="79"/>
      <c r="V99" s="79"/>
      <c r="W99" s="79"/>
      <c r="X99" s="79"/>
      <c r="Y99" s="79"/>
      <c r="Z99" s="79"/>
      <c r="AA99" s="79"/>
      <c r="AB99" s="79"/>
      <c r="AC99" s="79"/>
      <c r="AD99" s="79"/>
    </row>
    <row r="100" spans="1:30" ht="38.25" x14ac:dyDescent="0.25">
      <c r="A100" s="13" t="s">
        <v>260</v>
      </c>
      <c r="B100" s="13">
        <v>34023</v>
      </c>
      <c r="C100" s="13" t="s">
        <v>252</v>
      </c>
      <c r="D100" s="13" t="s">
        <v>35</v>
      </c>
      <c r="E100" s="13" t="s">
        <v>155</v>
      </c>
      <c r="F100" s="40" t="s">
        <v>65</v>
      </c>
      <c r="G100" s="40" t="s">
        <v>59</v>
      </c>
      <c r="H100" s="40" t="s">
        <v>60</v>
      </c>
      <c r="I100" s="40" t="s">
        <v>156</v>
      </c>
      <c r="J100" s="16">
        <v>12.127525088122541</v>
      </c>
      <c r="K100" s="16">
        <v>435.65155800000002</v>
      </c>
      <c r="L100" s="16">
        <v>8.6833990470892104</v>
      </c>
      <c r="M100" s="16">
        <v>192.07164431000001</v>
      </c>
      <c r="N100" s="13">
        <v>12.129999999999999</v>
      </c>
      <c r="O100" s="13">
        <v>633.28</v>
      </c>
      <c r="P100" s="53">
        <v>0.31664000000000003</v>
      </c>
      <c r="Q100" s="53">
        <v>7.0997638879265583</v>
      </c>
      <c r="R100" s="53">
        <f t="shared" si="2"/>
        <v>6.7831238879265587</v>
      </c>
      <c r="S100" s="96">
        <f t="shared" si="3"/>
        <v>2142.2195199363814</v>
      </c>
      <c r="T100" s="79"/>
      <c r="U100" s="79"/>
      <c r="V100" s="79"/>
      <c r="W100" s="79"/>
      <c r="X100" s="79"/>
      <c r="Y100" s="79"/>
      <c r="Z100" s="79"/>
      <c r="AA100" s="79"/>
      <c r="AB100" s="79"/>
      <c r="AC100" s="79"/>
      <c r="AD100" s="79"/>
    </row>
    <row r="101" spans="1:30" ht="38.25" x14ac:dyDescent="0.25">
      <c r="A101" s="13" t="s">
        <v>257</v>
      </c>
      <c r="B101" s="13">
        <v>34017</v>
      </c>
      <c r="C101" s="13" t="s">
        <v>252</v>
      </c>
      <c r="D101" s="13" t="s">
        <v>40</v>
      </c>
      <c r="E101" s="13" t="s">
        <v>155</v>
      </c>
      <c r="F101" s="40" t="s">
        <v>65</v>
      </c>
      <c r="G101" s="40" t="s">
        <v>59</v>
      </c>
      <c r="H101" s="40" t="s">
        <v>60</v>
      </c>
      <c r="I101" s="40" t="s">
        <v>156</v>
      </c>
      <c r="J101" s="16">
        <v>2.200484726394055</v>
      </c>
      <c r="K101" s="16">
        <v>0.87479308200000006</v>
      </c>
      <c r="L101" s="16">
        <v>1.1075535525376001</v>
      </c>
      <c r="M101" s="16">
        <v>0.55145911400000003</v>
      </c>
      <c r="N101" s="13">
        <v>2.19</v>
      </c>
      <c r="O101" s="13">
        <v>0</v>
      </c>
      <c r="P101" s="53">
        <v>0</v>
      </c>
      <c r="Q101" s="53">
        <v>1.822427982319651E-2</v>
      </c>
      <c r="R101" s="53">
        <f t="shared" si="2"/>
        <v>1.822427982319651E-2</v>
      </c>
      <c r="S101" s="96" t="str">
        <f t="shared" si="3"/>
        <v>0.00</v>
      </c>
      <c r="T101" s="79"/>
      <c r="U101" s="79"/>
      <c r="V101" s="79"/>
      <c r="W101" s="79"/>
      <c r="X101" s="79"/>
      <c r="Y101" s="79"/>
      <c r="Z101" s="79"/>
      <c r="AA101" s="79"/>
      <c r="AB101" s="79"/>
      <c r="AC101" s="79"/>
      <c r="AD101" s="79"/>
    </row>
    <row r="102" spans="1:30" ht="38.25" x14ac:dyDescent="0.25">
      <c r="A102" s="13" t="s">
        <v>260</v>
      </c>
      <c r="B102" s="13">
        <v>34023</v>
      </c>
      <c r="C102" s="13" t="s">
        <v>252</v>
      </c>
      <c r="D102" s="13" t="s">
        <v>40</v>
      </c>
      <c r="E102" s="13" t="s">
        <v>155</v>
      </c>
      <c r="F102" s="40" t="s">
        <v>65</v>
      </c>
      <c r="G102" s="40" t="s">
        <v>59</v>
      </c>
      <c r="H102" s="40" t="s">
        <v>60</v>
      </c>
      <c r="I102" s="40" t="s">
        <v>156</v>
      </c>
      <c r="J102" s="16">
        <v>2.0778411553806979</v>
      </c>
      <c r="K102" s="16">
        <v>15.199398803000001</v>
      </c>
      <c r="L102" s="16">
        <v>1.5946897528823183</v>
      </c>
      <c r="M102" s="16">
        <v>6.7011662560000005</v>
      </c>
      <c r="N102" s="13">
        <v>2.08</v>
      </c>
      <c r="O102" s="13">
        <v>0</v>
      </c>
      <c r="P102" s="53">
        <v>0</v>
      </c>
      <c r="Q102" s="53">
        <v>0.47067571602601477</v>
      </c>
      <c r="R102" s="53">
        <f t="shared" si="2"/>
        <v>0.47067571602601477</v>
      </c>
      <c r="S102" s="96" t="str">
        <f t="shared" si="3"/>
        <v>0.00</v>
      </c>
      <c r="T102" s="79"/>
      <c r="U102" s="79"/>
      <c r="V102" s="79"/>
      <c r="W102" s="79"/>
      <c r="X102" s="79"/>
      <c r="Y102" s="79"/>
      <c r="Z102" s="79"/>
      <c r="AA102" s="79"/>
      <c r="AB102" s="79"/>
      <c r="AC102" s="79"/>
      <c r="AD102" s="79"/>
    </row>
    <row r="103" spans="1:30" ht="38.25" x14ac:dyDescent="0.25">
      <c r="A103" s="13" t="s">
        <v>257</v>
      </c>
      <c r="B103" s="13">
        <v>34017</v>
      </c>
      <c r="C103" s="13" t="s">
        <v>252</v>
      </c>
      <c r="D103" s="13" t="s">
        <v>36</v>
      </c>
      <c r="E103" s="13" t="s">
        <v>155</v>
      </c>
      <c r="F103" s="40" t="s">
        <v>65</v>
      </c>
      <c r="G103" s="40" t="s">
        <v>59</v>
      </c>
      <c r="H103" s="40" t="s">
        <v>60</v>
      </c>
      <c r="I103" s="40" t="s">
        <v>156</v>
      </c>
      <c r="J103" s="16">
        <v>52.7034587184869</v>
      </c>
      <c r="K103" s="16">
        <v>19.814699520000001</v>
      </c>
      <c r="L103" s="16">
        <v>31.4819149147853</v>
      </c>
      <c r="M103" s="16">
        <v>12.490950000999998</v>
      </c>
      <c r="N103" s="13">
        <v>52.75</v>
      </c>
      <c r="O103" s="13">
        <v>2925.2</v>
      </c>
      <c r="P103" s="53">
        <v>1.4625999999999999</v>
      </c>
      <c r="Q103" s="53">
        <v>4.2969036607975013E-2</v>
      </c>
      <c r="R103" s="53">
        <f t="shared" si="2"/>
        <v>-1.419630963392025</v>
      </c>
      <c r="S103" s="96">
        <f t="shared" si="3"/>
        <v>-97.062147093670532</v>
      </c>
      <c r="T103" s="79"/>
      <c r="U103" s="79"/>
      <c r="V103" s="79"/>
      <c r="W103" s="79"/>
      <c r="X103" s="79"/>
      <c r="Y103" s="79"/>
      <c r="Z103" s="79"/>
      <c r="AA103" s="79"/>
      <c r="AB103" s="79"/>
      <c r="AC103" s="79"/>
      <c r="AD103" s="79"/>
    </row>
    <row r="104" spans="1:30" ht="38.25" x14ac:dyDescent="0.25">
      <c r="A104" s="13" t="s">
        <v>260</v>
      </c>
      <c r="B104" s="13">
        <v>34023</v>
      </c>
      <c r="C104" s="13" t="s">
        <v>252</v>
      </c>
      <c r="D104" s="13" t="s">
        <v>36</v>
      </c>
      <c r="E104" s="13" t="s">
        <v>155</v>
      </c>
      <c r="F104" s="40" t="s">
        <v>65</v>
      </c>
      <c r="G104" s="40" t="s">
        <v>59</v>
      </c>
      <c r="H104" s="40" t="s">
        <v>60</v>
      </c>
      <c r="I104" s="40" t="s">
        <v>156</v>
      </c>
      <c r="J104" s="16">
        <v>45.54091408536847</v>
      </c>
      <c r="K104" s="16">
        <v>435.65155800000002</v>
      </c>
      <c r="L104" s="16">
        <v>36.844246461157759</v>
      </c>
      <c r="M104" s="16">
        <v>192.07164431000001</v>
      </c>
      <c r="N104" s="13">
        <v>45.36</v>
      </c>
      <c r="O104" s="13">
        <v>2712.9</v>
      </c>
      <c r="P104" s="53">
        <v>1.3564500000000002</v>
      </c>
      <c r="Q104" s="53">
        <v>7.0901016188223949</v>
      </c>
      <c r="R104" s="53">
        <f t="shared" si="2"/>
        <v>5.7336516188223943</v>
      </c>
      <c r="S104" s="96">
        <f t="shared" si="3"/>
        <v>422.69539008606245</v>
      </c>
      <c r="T104" s="79"/>
      <c r="U104" s="79"/>
      <c r="V104" s="79"/>
      <c r="W104" s="79"/>
      <c r="X104" s="79"/>
      <c r="Y104" s="79"/>
      <c r="Z104" s="79"/>
      <c r="AA104" s="79"/>
      <c r="AB104" s="79"/>
      <c r="AC104" s="79"/>
      <c r="AD104" s="79"/>
    </row>
    <row r="105" spans="1:30" ht="38.25" x14ac:dyDescent="0.25">
      <c r="A105" s="13" t="s">
        <v>257</v>
      </c>
      <c r="B105" s="13">
        <v>34017</v>
      </c>
      <c r="C105" s="13" t="s">
        <v>252</v>
      </c>
      <c r="D105" s="13" t="s">
        <v>38</v>
      </c>
      <c r="E105" s="13" t="s">
        <v>155</v>
      </c>
      <c r="F105" s="40" t="s">
        <v>65</v>
      </c>
      <c r="G105" s="40" t="s">
        <v>59</v>
      </c>
      <c r="H105" s="40" t="s">
        <v>60</v>
      </c>
      <c r="I105" s="40" t="s">
        <v>156</v>
      </c>
      <c r="J105" s="16">
        <v>3.1871148545629997</v>
      </c>
      <c r="K105" s="16">
        <v>1.2378359350000001</v>
      </c>
      <c r="L105" s="16">
        <v>1.6406125917523771</v>
      </c>
      <c r="M105" s="16">
        <v>0.78031699499999996</v>
      </c>
      <c r="N105" s="13">
        <v>3.19</v>
      </c>
      <c r="O105" s="13">
        <v>0</v>
      </c>
      <c r="P105" s="53">
        <v>0</v>
      </c>
      <c r="Q105" s="53">
        <v>2.5787433567877945E-2</v>
      </c>
      <c r="R105" s="53">
        <f t="shared" si="2"/>
        <v>2.5787433567877945E-2</v>
      </c>
      <c r="S105" s="96" t="str">
        <f t="shared" si="3"/>
        <v>0.00</v>
      </c>
      <c r="T105" s="79"/>
      <c r="U105" s="79"/>
      <c r="V105" s="79"/>
      <c r="W105" s="79"/>
      <c r="X105" s="79"/>
      <c r="Y105" s="79"/>
      <c r="Z105" s="79"/>
      <c r="AA105" s="79"/>
      <c r="AB105" s="79"/>
      <c r="AC105" s="79"/>
      <c r="AD105" s="79"/>
    </row>
    <row r="106" spans="1:30" ht="38.25" x14ac:dyDescent="0.25">
      <c r="A106" s="13" t="s">
        <v>260</v>
      </c>
      <c r="B106" s="13">
        <v>34023</v>
      </c>
      <c r="C106" s="13" t="s">
        <v>252</v>
      </c>
      <c r="D106" s="13" t="s">
        <v>38</v>
      </c>
      <c r="E106" s="13" t="s">
        <v>155</v>
      </c>
      <c r="F106" s="40" t="s">
        <v>65</v>
      </c>
      <c r="G106" s="40" t="s">
        <v>59</v>
      </c>
      <c r="H106" s="40" t="s">
        <v>60</v>
      </c>
      <c r="I106" s="40" t="s">
        <v>156</v>
      </c>
      <c r="J106" s="16">
        <v>4.9390217878697609</v>
      </c>
      <c r="K106" s="16">
        <v>48.405728680000003</v>
      </c>
      <c r="L106" s="16">
        <v>3.7905724477458298</v>
      </c>
      <c r="M106" s="16">
        <v>21.341293813</v>
      </c>
      <c r="N106" s="13">
        <v>4.9400000000000004</v>
      </c>
      <c r="O106" s="13">
        <v>0</v>
      </c>
      <c r="P106" s="53">
        <v>0</v>
      </c>
      <c r="Q106" s="53">
        <v>1.4989672487911485</v>
      </c>
      <c r="R106" s="53">
        <f t="shared" si="2"/>
        <v>1.4989672487911485</v>
      </c>
      <c r="S106" s="96" t="str">
        <f t="shared" si="3"/>
        <v>0.00</v>
      </c>
      <c r="T106" s="79"/>
      <c r="U106" s="79"/>
      <c r="V106" s="79"/>
      <c r="W106" s="79"/>
      <c r="X106" s="79"/>
      <c r="Y106" s="79"/>
      <c r="Z106" s="79"/>
      <c r="AA106" s="79"/>
      <c r="AB106" s="79"/>
      <c r="AC106" s="79"/>
      <c r="AD106" s="79"/>
    </row>
    <row r="107" spans="1:30" ht="38.25" x14ac:dyDescent="0.25">
      <c r="A107" s="13" t="s">
        <v>257</v>
      </c>
      <c r="B107" s="13">
        <v>34017</v>
      </c>
      <c r="C107" s="13" t="s">
        <v>252</v>
      </c>
      <c r="D107" s="13" t="s">
        <v>39</v>
      </c>
      <c r="E107" s="13" t="s">
        <v>155</v>
      </c>
      <c r="F107" s="40" t="s">
        <v>65</v>
      </c>
      <c r="G107" s="40" t="s">
        <v>59</v>
      </c>
      <c r="H107" s="40" t="s">
        <v>60</v>
      </c>
      <c r="I107" s="40" t="s">
        <v>156</v>
      </c>
      <c r="J107" s="16">
        <v>3.1871148545629997</v>
      </c>
      <c r="K107" s="16">
        <v>1.2378359350000001</v>
      </c>
      <c r="L107" s="16">
        <v>1.6406125917523771</v>
      </c>
      <c r="M107" s="16">
        <v>0.78031699499999996</v>
      </c>
      <c r="N107" s="13">
        <v>3.19</v>
      </c>
      <c r="O107" s="13">
        <v>0</v>
      </c>
      <c r="P107" s="53">
        <v>0</v>
      </c>
      <c r="Q107" s="53">
        <v>2.5787433567877945E-2</v>
      </c>
      <c r="R107" s="53">
        <f t="shared" si="2"/>
        <v>2.5787433567877945E-2</v>
      </c>
      <c r="S107" s="96" t="str">
        <f t="shared" si="3"/>
        <v>0.00</v>
      </c>
      <c r="T107" s="79"/>
      <c r="U107" s="79"/>
      <c r="V107" s="79"/>
      <c r="W107" s="79"/>
      <c r="X107" s="79"/>
      <c r="Y107" s="79"/>
      <c r="Z107" s="79"/>
      <c r="AA107" s="79"/>
      <c r="AB107" s="79"/>
      <c r="AC107" s="79"/>
      <c r="AD107" s="79"/>
    </row>
    <row r="108" spans="1:30" ht="38.25" x14ac:dyDescent="0.25">
      <c r="A108" s="13" t="s">
        <v>260</v>
      </c>
      <c r="B108" s="13">
        <v>34023</v>
      </c>
      <c r="C108" s="13" t="s">
        <v>252</v>
      </c>
      <c r="D108" s="13" t="s">
        <v>39</v>
      </c>
      <c r="E108" s="13" t="s">
        <v>155</v>
      </c>
      <c r="F108" s="40" t="s">
        <v>65</v>
      </c>
      <c r="G108" s="40" t="s">
        <v>59</v>
      </c>
      <c r="H108" s="40" t="s">
        <v>60</v>
      </c>
      <c r="I108" s="40" t="s">
        <v>156</v>
      </c>
      <c r="J108" s="16">
        <v>4.9390217878697609</v>
      </c>
      <c r="K108" s="16">
        <v>48.405728680000003</v>
      </c>
      <c r="L108" s="16">
        <v>3.7905724477458298</v>
      </c>
      <c r="M108" s="16">
        <v>21.341293813</v>
      </c>
      <c r="N108" s="13">
        <v>4.9400000000000004</v>
      </c>
      <c r="O108" s="13">
        <v>0</v>
      </c>
      <c r="P108" s="53">
        <v>0</v>
      </c>
      <c r="Q108" s="53">
        <v>1.4989672487911485</v>
      </c>
      <c r="R108" s="53">
        <f t="shared" si="2"/>
        <v>1.4989672487911485</v>
      </c>
      <c r="S108" s="96" t="str">
        <f t="shared" si="3"/>
        <v>0.00</v>
      </c>
      <c r="T108" s="79"/>
      <c r="U108" s="79"/>
      <c r="V108" s="79"/>
      <c r="W108" s="79"/>
      <c r="X108" s="79"/>
      <c r="Y108" s="79"/>
      <c r="Z108" s="79"/>
      <c r="AA108" s="79"/>
      <c r="AB108" s="79"/>
      <c r="AC108" s="79"/>
      <c r="AD108" s="79"/>
    </row>
    <row r="109" spans="1:30" ht="38.25" x14ac:dyDescent="0.25">
      <c r="A109" s="13" t="s">
        <v>257</v>
      </c>
      <c r="B109" s="13">
        <v>34017</v>
      </c>
      <c r="C109" s="13" t="s">
        <v>252</v>
      </c>
      <c r="D109" s="13" t="s">
        <v>37</v>
      </c>
      <c r="E109" s="13" t="s">
        <v>155</v>
      </c>
      <c r="F109" s="40" t="s">
        <v>65</v>
      </c>
      <c r="G109" s="40" t="s">
        <v>59</v>
      </c>
      <c r="H109" s="40" t="s">
        <v>60</v>
      </c>
      <c r="I109" s="40" t="s">
        <v>156</v>
      </c>
      <c r="J109" s="16">
        <v>16.70247715359837</v>
      </c>
      <c r="K109" s="16">
        <v>2.5597581539999998</v>
      </c>
      <c r="L109" s="16">
        <v>6.9987796869785202</v>
      </c>
      <c r="M109" s="16">
        <v>9.7968235000000001E-2</v>
      </c>
      <c r="N109" s="13">
        <v>16.740000000000002</v>
      </c>
      <c r="O109" s="13">
        <v>0</v>
      </c>
      <c r="P109" s="53">
        <v>0</v>
      </c>
      <c r="Q109" s="53">
        <v>3.2375936549027167E-3</v>
      </c>
      <c r="R109" s="53">
        <f t="shared" si="2"/>
        <v>3.2375936549027167E-3</v>
      </c>
      <c r="S109" s="96" t="str">
        <f t="shared" si="3"/>
        <v>0.00</v>
      </c>
      <c r="T109" s="79"/>
      <c r="U109" s="79"/>
      <c r="V109" s="79"/>
      <c r="W109" s="79"/>
      <c r="X109" s="79"/>
      <c r="Y109" s="79"/>
      <c r="Z109" s="79"/>
      <c r="AA109" s="79"/>
      <c r="AB109" s="79"/>
      <c r="AC109" s="79"/>
      <c r="AD109" s="79"/>
    </row>
    <row r="110" spans="1:30" ht="38.25" x14ac:dyDescent="0.25">
      <c r="A110" s="13" t="s">
        <v>260</v>
      </c>
      <c r="B110" s="13">
        <v>34023</v>
      </c>
      <c r="C110" s="13" t="s">
        <v>252</v>
      </c>
      <c r="D110" s="13" t="s">
        <v>37</v>
      </c>
      <c r="E110" s="13" t="s">
        <v>155</v>
      </c>
      <c r="F110" s="40" t="s">
        <v>65</v>
      </c>
      <c r="G110" s="40" t="s">
        <v>59</v>
      </c>
      <c r="H110" s="40" t="s">
        <v>60</v>
      </c>
      <c r="I110" s="40" t="s">
        <v>156</v>
      </c>
      <c r="J110" s="16">
        <v>1.0566819999973442</v>
      </c>
      <c r="K110" s="16">
        <v>9.6811457339999993</v>
      </c>
      <c r="L110" s="16">
        <v>0.92607070884175491</v>
      </c>
      <c r="M110" s="16">
        <v>4.2682587630000004</v>
      </c>
      <c r="N110" s="13">
        <v>1.06</v>
      </c>
      <c r="O110" s="13">
        <v>0</v>
      </c>
      <c r="P110" s="53">
        <v>0</v>
      </c>
      <c r="Q110" s="53">
        <v>0.29979344979141143</v>
      </c>
      <c r="R110" s="53">
        <f t="shared" si="2"/>
        <v>0.29979344979141143</v>
      </c>
      <c r="S110" s="96" t="str">
        <f t="shared" si="3"/>
        <v>0.00</v>
      </c>
      <c r="T110" s="79"/>
      <c r="U110" s="79"/>
      <c r="V110" s="79"/>
      <c r="W110" s="79"/>
      <c r="X110" s="79"/>
      <c r="Y110" s="79"/>
      <c r="Z110" s="79"/>
      <c r="AA110" s="79"/>
      <c r="AB110" s="79"/>
      <c r="AC110" s="79"/>
      <c r="AD110" s="79"/>
    </row>
    <row r="111" spans="1:30" ht="38.25" x14ac:dyDescent="0.25">
      <c r="A111" s="13" t="s">
        <v>257</v>
      </c>
      <c r="B111" s="13">
        <v>34017</v>
      </c>
      <c r="C111" s="13" t="s">
        <v>252</v>
      </c>
      <c r="D111" s="13" t="s">
        <v>34</v>
      </c>
      <c r="E111" s="13" t="s">
        <v>155</v>
      </c>
      <c r="F111" s="40" t="s">
        <v>65</v>
      </c>
      <c r="G111" s="40" t="s">
        <v>59</v>
      </c>
      <c r="H111" s="40" t="s">
        <v>60</v>
      </c>
      <c r="I111" s="40" t="s">
        <v>156</v>
      </c>
      <c r="J111" s="16">
        <v>1.5766335613899589</v>
      </c>
      <c r="K111" s="16">
        <v>0.47022446600000001</v>
      </c>
      <c r="L111" s="16">
        <v>0.98915409001826815</v>
      </c>
      <c r="M111" s="16">
        <v>0.296423889</v>
      </c>
      <c r="N111" s="13">
        <v>1.58</v>
      </c>
      <c r="O111" s="13">
        <v>110.61</v>
      </c>
      <c r="P111" s="53">
        <v>5.5304999999999993E-2</v>
      </c>
      <c r="Q111" s="53">
        <v>5.3899231446635689E-3</v>
      </c>
      <c r="R111" s="53">
        <f t="shared" si="2"/>
        <v>-4.9915076855336422E-2</v>
      </c>
      <c r="S111" s="96">
        <f t="shared" si="3"/>
        <v>-90.254184712659665</v>
      </c>
      <c r="T111" s="79"/>
      <c r="U111" s="79"/>
      <c r="V111" s="79"/>
      <c r="W111" s="79"/>
      <c r="X111" s="79"/>
      <c r="Y111" s="79"/>
      <c r="Z111" s="79"/>
      <c r="AA111" s="79"/>
      <c r="AB111" s="79"/>
      <c r="AC111" s="79"/>
      <c r="AD111" s="79"/>
    </row>
    <row r="112" spans="1:30" ht="38.25" x14ac:dyDescent="0.25">
      <c r="A112" s="13" t="s">
        <v>260</v>
      </c>
      <c r="B112" s="13">
        <v>34023</v>
      </c>
      <c r="C112" s="13" t="s">
        <v>252</v>
      </c>
      <c r="D112" s="13" t="s">
        <v>34</v>
      </c>
      <c r="E112" s="13" t="s">
        <v>155</v>
      </c>
      <c r="F112" s="40" t="s">
        <v>65</v>
      </c>
      <c r="G112" s="40" t="s">
        <v>59</v>
      </c>
      <c r="H112" s="40" t="s">
        <v>60</v>
      </c>
      <c r="I112" s="40" t="s">
        <v>156</v>
      </c>
      <c r="J112" s="16">
        <v>2.0715514364244108</v>
      </c>
      <c r="K112" s="16">
        <v>8.2289738739999994</v>
      </c>
      <c r="L112" s="16">
        <v>1.8010229780776545</v>
      </c>
      <c r="M112" s="16">
        <v>3.6280199479999999</v>
      </c>
      <c r="N112" s="13">
        <v>2.08</v>
      </c>
      <c r="O112" s="13">
        <v>135.41</v>
      </c>
      <c r="P112" s="53">
        <v>6.7705000000000001E-2</v>
      </c>
      <c r="Q112" s="53">
        <v>0.17056001291483294</v>
      </c>
      <c r="R112" s="53">
        <f t="shared" si="2"/>
        <v>0.10285501291483294</v>
      </c>
      <c r="S112" s="96">
        <f t="shared" si="3"/>
        <v>151.91642111340809</v>
      </c>
      <c r="T112" s="79"/>
      <c r="U112" s="79"/>
      <c r="V112" s="79"/>
      <c r="W112" s="79"/>
      <c r="X112" s="79"/>
      <c r="Y112" s="79"/>
      <c r="Z112" s="79"/>
      <c r="AA112" s="79"/>
      <c r="AB112" s="79"/>
      <c r="AC112" s="79"/>
      <c r="AD112" s="79"/>
    </row>
    <row r="113" spans="1:30" ht="25.5" x14ac:dyDescent="0.25">
      <c r="A113" s="13" t="s">
        <v>257</v>
      </c>
      <c r="B113" s="13">
        <v>34017</v>
      </c>
      <c r="C113" s="13" t="s">
        <v>252</v>
      </c>
      <c r="D113" s="13" t="s">
        <v>35</v>
      </c>
      <c r="E113" s="13" t="s">
        <v>158</v>
      </c>
      <c r="F113" s="40" t="s">
        <v>65</v>
      </c>
      <c r="G113" s="40" t="s">
        <v>113</v>
      </c>
      <c r="H113" s="40" t="s">
        <v>60</v>
      </c>
      <c r="I113" s="40" t="s">
        <v>159</v>
      </c>
      <c r="J113" s="16">
        <v>1.190994329934</v>
      </c>
      <c r="K113" s="16">
        <v>0</v>
      </c>
      <c r="L113" s="16">
        <v>1.1909943299340036</v>
      </c>
      <c r="M113" s="16">
        <v>0</v>
      </c>
      <c r="N113" s="13">
        <v>1.19</v>
      </c>
      <c r="O113" s="13">
        <v>297.64999999999998</v>
      </c>
      <c r="P113" s="53">
        <v>0.14882499999999999</v>
      </c>
      <c r="Q113" s="53">
        <v>0</v>
      </c>
      <c r="R113" s="53">
        <f t="shared" si="2"/>
        <v>-0.14882499999999999</v>
      </c>
      <c r="S113" s="96">
        <f t="shared" si="3"/>
        <v>-100</v>
      </c>
      <c r="T113" s="79"/>
      <c r="U113" s="79"/>
      <c r="V113" s="79"/>
      <c r="W113" s="79"/>
      <c r="X113" s="79"/>
      <c r="Y113" s="79"/>
      <c r="Z113" s="79"/>
      <c r="AA113" s="79"/>
      <c r="AB113" s="79"/>
      <c r="AC113" s="79"/>
      <c r="AD113" s="79"/>
    </row>
    <row r="114" spans="1:30" ht="25.5" x14ac:dyDescent="0.25">
      <c r="A114" s="13" t="s">
        <v>257</v>
      </c>
      <c r="B114" s="13">
        <v>34017</v>
      </c>
      <c r="C114" s="13" t="s">
        <v>252</v>
      </c>
      <c r="D114" s="13" t="s">
        <v>40</v>
      </c>
      <c r="E114" s="13" t="s">
        <v>158</v>
      </c>
      <c r="F114" s="40" t="s">
        <v>65</v>
      </c>
      <c r="G114" s="40" t="s">
        <v>113</v>
      </c>
      <c r="H114" s="40" t="s">
        <v>60</v>
      </c>
      <c r="I114" s="40" t="s">
        <v>159</v>
      </c>
      <c r="J114" s="16">
        <v>9.6724659114153899E-4</v>
      </c>
      <c r="K114" s="16">
        <v>0</v>
      </c>
      <c r="L114" s="16">
        <v>9.672465911415391E-4</v>
      </c>
      <c r="M114" s="16">
        <v>0</v>
      </c>
      <c r="N114" s="13">
        <v>0</v>
      </c>
      <c r="O114" s="13">
        <v>0</v>
      </c>
      <c r="P114" s="53">
        <v>0</v>
      </c>
      <c r="Q114" s="53">
        <v>0</v>
      </c>
      <c r="R114" s="53">
        <f t="shared" si="2"/>
        <v>0</v>
      </c>
      <c r="S114" s="96" t="str">
        <f t="shared" si="3"/>
        <v>0.00</v>
      </c>
      <c r="T114" s="79"/>
      <c r="U114" s="79"/>
      <c r="V114" s="79"/>
      <c r="W114" s="79"/>
      <c r="X114" s="79"/>
      <c r="Y114" s="79"/>
      <c r="Z114" s="79"/>
      <c r="AA114" s="79"/>
      <c r="AB114" s="79"/>
      <c r="AC114" s="79"/>
      <c r="AD114" s="79"/>
    </row>
    <row r="115" spans="1:30" ht="25.5" x14ac:dyDescent="0.25">
      <c r="A115" s="13" t="s">
        <v>257</v>
      </c>
      <c r="B115" s="13">
        <v>34017</v>
      </c>
      <c r="C115" s="13" t="s">
        <v>252</v>
      </c>
      <c r="D115" s="13" t="s">
        <v>36</v>
      </c>
      <c r="E115" s="13" t="s">
        <v>158</v>
      </c>
      <c r="F115" s="40" t="s">
        <v>65</v>
      </c>
      <c r="G115" s="40" t="s">
        <v>113</v>
      </c>
      <c r="H115" s="40" t="s">
        <v>60</v>
      </c>
      <c r="I115" s="40" t="s">
        <v>159</v>
      </c>
      <c r="J115" s="16">
        <v>1.01771211000053E-2</v>
      </c>
      <c r="K115" s="16">
        <v>0</v>
      </c>
      <c r="L115" s="16">
        <v>1.0177121100005298E-2</v>
      </c>
      <c r="M115" s="16">
        <v>0</v>
      </c>
      <c r="N115" s="13">
        <v>0.01</v>
      </c>
      <c r="O115" s="13">
        <v>2.64</v>
      </c>
      <c r="P115" s="53">
        <v>1.32E-3</v>
      </c>
      <c r="Q115" s="53">
        <v>0</v>
      </c>
      <c r="R115" s="53">
        <f t="shared" si="2"/>
        <v>-1.32E-3</v>
      </c>
      <c r="S115" s="96">
        <f t="shared" si="3"/>
        <v>-100</v>
      </c>
      <c r="T115" s="79"/>
      <c r="U115" s="79"/>
      <c r="V115" s="79"/>
      <c r="W115" s="79"/>
      <c r="X115" s="79"/>
      <c r="Y115" s="79"/>
      <c r="Z115" s="79"/>
      <c r="AA115" s="79"/>
      <c r="AB115" s="79"/>
      <c r="AC115" s="79"/>
      <c r="AD115" s="79"/>
    </row>
    <row r="116" spans="1:30" ht="25.5" x14ac:dyDescent="0.25">
      <c r="A116" s="13" t="s">
        <v>257</v>
      </c>
      <c r="B116" s="13">
        <v>34017</v>
      </c>
      <c r="C116" s="13" t="s">
        <v>252</v>
      </c>
      <c r="D116" s="13" t="s">
        <v>38</v>
      </c>
      <c r="E116" s="13" t="s">
        <v>158</v>
      </c>
      <c r="F116" s="40" t="s">
        <v>65</v>
      </c>
      <c r="G116" s="40" t="s">
        <v>113</v>
      </c>
      <c r="H116" s="40" t="s">
        <v>60</v>
      </c>
      <c r="I116" s="40" t="s">
        <v>159</v>
      </c>
      <c r="J116" s="16">
        <v>1.96550965544509E-3</v>
      </c>
      <c r="K116" s="16">
        <v>0</v>
      </c>
      <c r="L116" s="16">
        <v>1.9655096554450939E-3</v>
      </c>
      <c r="M116" s="16">
        <v>0</v>
      </c>
      <c r="N116" s="13">
        <v>0</v>
      </c>
      <c r="O116" s="13">
        <v>0</v>
      </c>
      <c r="P116" s="53">
        <v>0</v>
      </c>
      <c r="Q116" s="53">
        <v>0</v>
      </c>
      <c r="R116" s="53">
        <f t="shared" si="2"/>
        <v>0</v>
      </c>
      <c r="S116" s="96" t="str">
        <f t="shared" si="3"/>
        <v>0.00</v>
      </c>
      <c r="T116" s="79"/>
      <c r="U116" s="79"/>
      <c r="V116" s="79"/>
      <c r="W116" s="79"/>
      <c r="X116" s="79"/>
      <c r="Y116" s="79"/>
      <c r="Z116" s="79"/>
      <c r="AA116" s="79"/>
      <c r="AB116" s="79"/>
      <c r="AC116" s="79"/>
      <c r="AD116" s="79"/>
    </row>
    <row r="117" spans="1:30" ht="25.5" x14ac:dyDescent="0.25">
      <c r="A117" s="13" t="s">
        <v>257</v>
      </c>
      <c r="B117" s="13">
        <v>34017</v>
      </c>
      <c r="C117" s="13" t="s">
        <v>252</v>
      </c>
      <c r="D117" s="13" t="s">
        <v>39</v>
      </c>
      <c r="E117" s="13" t="s">
        <v>158</v>
      </c>
      <c r="F117" s="40" t="s">
        <v>65</v>
      </c>
      <c r="G117" s="40" t="s">
        <v>113</v>
      </c>
      <c r="H117" s="40" t="s">
        <v>60</v>
      </c>
      <c r="I117" s="40" t="s">
        <v>159</v>
      </c>
      <c r="J117" s="16">
        <v>1.96550965544509E-3</v>
      </c>
      <c r="K117" s="16">
        <v>0</v>
      </c>
      <c r="L117" s="16">
        <v>1.9655096554450939E-3</v>
      </c>
      <c r="M117" s="16">
        <v>0</v>
      </c>
      <c r="N117" s="13">
        <v>0</v>
      </c>
      <c r="O117" s="13">
        <v>0</v>
      </c>
      <c r="P117" s="53">
        <v>0</v>
      </c>
      <c r="Q117" s="53">
        <v>0</v>
      </c>
      <c r="R117" s="53">
        <f t="shared" si="2"/>
        <v>0</v>
      </c>
      <c r="S117" s="96" t="str">
        <f t="shared" si="3"/>
        <v>0.00</v>
      </c>
      <c r="T117" s="79"/>
      <c r="U117" s="79"/>
      <c r="V117" s="79"/>
      <c r="W117" s="79"/>
      <c r="X117" s="79"/>
      <c r="Y117" s="79"/>
      <c r="Z117" s="79"/>
      <c r="AA117" s="79"/>
      <c r="AB117" s="79"/>
      <c r="AC117" s="79"/>
      <c r="AD117" s="79"/>
    </row>
    <row r="118" spans="1:30" ht="25.5" x14ac:dyDescent="0.25">
      <c r="A118" s="13" t="s">
        <v>257</v>
      </c>
      <c r="B118" s="13">
        <v>34017</v>
      </c>
      <c r="C118" s="13" t="s">
        <v>252</v>
      </c>
      <c r="D118" s="13" t="s">
        <v>37</v>
      </c>
      <c r="E118" s="13" t="s">
        <v>158</v>
      </c>
      <c r="F118" s="40" t="s">
        <v>65</v>
      </c>
      <c r="G118" s="40" t="s">
        <v>113</v>
      </c>
      <c r="H118" s="40" t="s">
        <v>60</v>
      </c>
      <c r="I118" s="40" t="s">
        <v>159</v>
      </c>
      <c r="J118" s="16">
        <v>0</v>
      </c>
      <c r="K118" s="16">
        <v>0</v>
      </c>
      <c r="L118" s="16">
        <v>0</v>
      </c>
      <c r="M118" s="16">
        <v>0</v>
      </c>
      <c r="N118" s="13">
        <v>0</v>
      </c>
      <c r="O118" s="13">
        <v>0</v>
      </c>
      <c r="P118" s="53">
        <v>0</v>
      </c>
      <c r="Q118" s="53">
        <v>0</v>
      </c>
      <c r="R118" s="53">
        <f t="shared" si="2"/>
        <v>0</v>
      </c>
      <c r="S118" s="96" t="str">
        <f t="shared" si="3"/>
        <v>0.00</v>
      </c>
      <c r="T118" s="79"/>
      <c r="U118" s="79"/>
      <c r="V118" s="79"/>
      <c r="W118" s="79"/>
      <c r="X118" s="79"/>
      <c r="Y118" s="79"/>
      <c r="Z118" s="79"/>
      <c r="AA118" s="79"/>
      <c r="AB118" s="79"/>
      <c r="AC118" s="79"/>
      <c r="AD118" s="79"/>
    </row>
    <row r="119" spans="1:30" ht="25.5" x14ac:dyDescent="0.25">
      <c r="A119" s="13" t="s">
        <v>257</v>
      </c>
      <c r="B119" s="13">
        <v>34017</v>
      </c>
      <c r="C119" s="13" t="s">
        <v>252</v>
      </c>
      <c r="D119" s="13" t="s">
        <v>34</v>
      </c>
      <c r="E119" s="13" t="s">
        <v>158</v>
      </c>
      <c r="F119" s="40" t="s">
        <v>65</v>
      </c>
      <c r="G119" s="40" t="s">
        <v>113</v>
      </c>
      <c r="H119" s="40" t="s">
        <v>60</v>
      </c>
      <c r="I119" s="40" t="s">
        <v>159</v>
      </c>
      <c r="J119" s="16">
        <v>9.7510693023054396E-4</v>
      </c>
      <c r="K119" s="16">
        <v>0</v>
      </c>
      <c r="L119" s="16">
        <v>9.7510693023054331E-4</v>
      </c>
      <c r="M119" s="16">
        <v>0</v>
      </c>
      <c r="N119" s="13">
        <v>0</v>
      </c>
      <c r="O119" s="13">
        <v>0.14000000000000001</v>
      </c>
      <c r="P119" s="53">
        <v>7.0000000000000007E-5</v>
      </c>
      <c r="Q119" s="53">
        <v>0</v>
      </c>
      <c r="R119" s="53">
        <f t="shared" si="2"/>
        <v>-7.0000000000000007E-5</v>
      </c>
      <c r="S119" s="96">
        <f t="shared" si="3"/>
        <v>-100</v>
      </c>
      <c r="T119" s="79"/>
      <c r="U119" s="79"/>
      <c r="V119" s="79"/>
      <c r="W119" s="79"/>
      <c r="X119" s="79"/>
      <c r="Y119" s="79"/>
      <c r="Z119" s="79"/>
      <c r="AA119" s="79"/>
      <c r="AB119" s="79"/>
      <c r="AC119" s="79"/>
      <c r="AD119" s="79"/>
    </row>
    <row r="120" spans="1:30" ht="25.5" x14ac:dyDescent="0.25">
      <c r="A120" s="13" t="s">
        <v>21</v>
      </c>
      <c r="B120" s="13">
        <v>34033</v>
      </c>
      <c r="C120" s="13" t="s">
        <v>251</v>
      </c>
      <c r="D120" s="13" t="s">
        <v>35</v>
      </c>
      <c r="E120" s="13" t="s">
        <v>106</v>
      </c>
      <c r="F120" s="40" t="s">
        <v>65</v>
      </c>
      <c r="G120" s="40" t="s">
        <v>89</v>
      </c>
      <c r="H120" s="40" t="s">
        <v>107</v>
      </c>
      <c r="I120" s="40" t="s">
        <v>108</v>
      </c>
      <c r="J120" s="16">
        <v>1.7000028031089901E-3</v>
      </c>
      <c r="K120" s="16">
        <v>1.523447E-3</v>
      </c>
      <c r="L120" s="16">
        <v>4.580171573735471E-4</v>
      </c>
      <c r="M120" s="16">
        <v>3.9451099999999995E-4</v>
      </c>
      <c r="N120" s="13"/>
      <c r="O120" s="13"/>
      <c r="P120" s="53">
        <v>0</v>
      </c>
      <c r="Q120" s="53">
        <v>4.2959455535390198E-6</v>
      </c>
      <c r="R120" s="53">
        <f t="shared" si="2"/>
        <v>4.2959455535390198E-6</v>
      </c>
      <c r="S120" s="96" t="str">
        <f t="shared" si="3"/>
        <v>0.00</v>
      </c>
      <c r="T120" s="79"/>
      <c r="U120" s="79"/>
      <c r="V120" s="79"/>
      <c r="W120" s="79"/>
      <c r="X120" s="79"/>
      <c r="Y120" s="79"/>
      <c r="Z120" s="79"/>
      <c r="AA120" s="79"/>
      <c r="AB120" s="79"/>
      <c r="AC120" s="79"/>
      <c r="AD120" s="79"/>
    </row>
    <row r="121" spans="1:30" ht="25.5" x14ac:dyDescent="0.25">
      <c r="A121" s="13" t="s">
        <v>21</v>
      </c>
      <c r="B121" s="13">
        <v>34033</v>
      </c>
      <c r="C121" s="13" t="s">
        <v>251</v>
      </c>
      <c r="D121" s="13" t="s">
        <v>40</v>
      </c>
      <c r="E121" s="13" t="s">
        <v>106</v>
      </c>
      <c r="F121" s="40" t="s">
        <v>65</v>
      </c>
      <c r="G121" s="40" t="s">
        <v>89</v>
      </c>
      <c r="H121" s="40" t="s">
        <v>107</v>
      </c>
      <c r="I121" s="40" t="s">
        <v>108</v>
      </c>
      <c r="J121" s="16">
        <v>0</v>
      </c>
      <c r="K121" s="16">
        <v>0</v>
      </c>
      <c r="L121" s="16">
        <v>0</v>
      </c>
      <c r="M121" s="16">
        <v>0</v>
      </c>
      <c r="N121" s="13"/>
      <c r="O121" s="13"/>
      <c r="P121" s="53">
        <v>0</v>
      </c>
      <c r="Q121" s="53">
        <v>0</v>
      </c>
      <c r="R121" s="53">
        <f t="shared" si="2"/>
        <v>0</v>
      </c>
      <c r="S121" s="96" t="str">
        <f t="shared" si="3"/>
        <v>0.00</v>
      </c>
      <c r="T121" s="79"/>
      <c r="U121" s="79"/>
      <c r="V121" s="79"/>
      <c r="W121" s="79"/>
      <c r="X121" s="79"/>
      <c r="Y121" s="79"/>
      <c r="Z121" s="79"/>
      <c r="AA121" s="79"/>
      <c r="AB121" s="79"/>
      <c r="AC121" s="79"/>
      <c r="AD121" s="79"/>
    </row>
    <row r="122" spans="1:30" ht="25.5" x14ac:dyDescent="0.25">
      <c r="A122" s="13" t="s">
        <v>21</v>
      </c>
      <c r="B122" s="13">
        <v>34033</v>
      </c>
      <c r="C122" s="13" t="s">
        <v>251</v>
      </c>
      <c r="D122" s="13" t="s">
        <v>36</v>
      </c>
      <c r="E122" s="13" t="s">
        <v>106</v>
      </c>
      <c r="F122" s="40" t="s">
        <v>65</v>
      </c>
      <c r="G122" s="40" t="s">
        <v>89</v>
      </c>
      <c r="H122" s="40" t="s">
        <v>107</v>
      </c>
      <c r="I122" s="40" t="s">
        <v>108</v>
      </c>
      <c r="J122" s="16">
        <v>0.11420589810517801</v>
      </c>
      <c r="K122" s="16">
        <v>0.102451508</v>
      </c>
      <c r="L122" s="16">
        <v>2.9268449603735529E-2</v>
      </c>
      <c r="M122" s="16">
        <v>2.5212763999999999E-2</v>
      </c>
      <c r="N122" s="13"/>
      <c r="O122" s="13"/>
      <c r="P122" s="53">
        <v>0</v>
      </c>
      <c r="Q122" s="53">
        <v>2.7454915426497277E-4</v>
      </c>
      <c r="R122" s="53">
        <f t="shared" si="2"/>
        <v>2.7454915426497277E-4</v>
      </c>
      <c r="S122" s="96" t="str">
        <f t="shared" si="3"/>
        <v>0.00</v>
      </c>
      <c r="T122" s="79"/>
      <c r="U122" s="79"/>
      <c r="V122" s="79"/>
      <c r="W122" s="79"/>
      <c r="X122" s="79"/>
      <c r="Y122" s="79"/>
      <c r="Z122" s="79"/>
      <c r="AA122" s="79"/>
      <c r="AB122" s="79"/>
      <c r="AC122" s="79"/>
      <c r="AD122" s="79"/>
    </row>
    <row r="123" spans="1:30" ht="25.5" x14ac:dyDescent="0.25">
      <c r="A123" s="13" t="s">
        <v>21</v>
      </c>
      <c r="B123" s="13">
        <v>34033</v>
      </c>
      <c r="C123" s="13" t="s">
        <v>251</v>
      </c>
      <c r="D123" s="13" t="s">
        <v>38</v>
      </c>
      <c r="E123" s="13" t="s">
        <v>106</v>
      </c>
      <c r="F123" s="40" t="s">
        <v>65</v>
      </c>
      <c r="G123" s="40" t="s">
        <v>89</v>
      </c>
      <c r="H123" s="40" t="s">
        <v>107</v>
      </c>
      <c r="I123" s="40" t="s">
        <v>108</v>
      </c>
      <c r="J123" s="16">
        <v>7.7924052093963298E-3</v>
      </c>
      <c r="K123" s="16">
        <v>6.983118E-3</v>
      </c>
      <c r="L123" s="16">
        <v>2.0994408224406383E-3</v>
      </c>
      <c r="M123" s="16">
        <v>1.8085239999999999E-3</v>
      </c>
      <c r="N123" s="13"/>
      <c r="O123" s="13"/>
      <c r="P123" s="53">
        <v>0</v>
      </c>
      <c r="Q123" s="53">
        <v>1.9693546279491832E-5</v>
      </c>
      <c r="R123" s="53">
        <f t="shared" si="2"/>
        <v>1.9693546279491832E-5</v>
      </c>
      <c r="S123" s="96" t="str">
        <f t="shared" si="3"/>
        <v>0.00</v>
      </c>
      <c r="T123" s="79"/>
      <c r="U123" s="79"/>
      <c r="V123" s="79"/>
      <c r="W123" s="79"/>
      <c r="X123" s="79"/>
      <c r="Y123" s="79"/>
      <c r="Z123" s="79"/>
      <c r="AA123" s="79"/>
      <c r="AB123" s="79"/>
      <c r="AC123" s="79"/>
      <c r="AD123" s="79"/>
    </row>
    <row r="124" spans="1:30" ht="25.5" x14ac:dyDescent="0.25">
      <c r="A124" s="13" t="s">
        <v>21</v>
      </c>
      <c r="B124" s="13">
        <v>34033</v>
      </c>
      <c r="C124" s="13" t="s">
        <v>251</v>
      </c>
      <c r="D124" s="13" t="s">
        <v>39</v>
      </c>
      <c r="E124" s="13" t="s">
        <v>106</v>
      </c>
      <c r="F124" s="40" t="s">
        <v>65</v>
      </c>
      <c r="G124" s="40" t="s">
        <v>89</v>
      </c>
      <c r="H124" s="40" t="s">
        <v>107</v>
      </c>
      <c r="I124" s="40" t="s">
        <v>108</v>
      </c>
      <c r="J124" s="16">
        <v>7.71795547809641E-3</v>
      </c>
      <c r="K124" s="16">
        <v>6.9163999999999996E-3</v>
      </c>
      <c r="L124" s="16">
        <v>2.079382470633888E-3</v>
      </c>
      <c r="M124" s="16">
        <v>1.791246E-3</v>
      </c>
      <c r="N124" s="13"/>
      <c r="O124" s="13"/>
      <c r="P124" s="53">
        <v>0</v>
      </c>
      <c r="Q124" s="53">
        <v>1.9505401088929221E-5</v>
      </c>
      <c r="R124" s="53">
        <f t="shared" si="2"/>
        <v>1.9505401088929221E-5</v>
      </c>
      <c r="S124" s="96" t="str">
        <f t="shared" si="3"/>
        <v>0.00</v>
      </c>
      <c r="T124" s="79"/>
      <c r="U124" s="79"/>
      <c r="V124" s="79"/>
      <c r="W124" s="79"/>
      <c r="X124" s="79"/>
      <c r="Y124" s="79"/>
      <c r="Z124" s="79"/>
      <c r="AA124" s="79"/>
      <c r="AB124" s="79"/>
      <c r="AC124" s="79"/>
      <c r="AD124" s="79"/>
    </row>
    <row r="125" spans="1:30" ht="25.5" x14ac:dyDescent="0.25">
      <c r="A125" s="13" t="s">
        <v>21</v>
      </c>
      <c r="B125" s="13">
        <v>34033</v>
      </c>
      <c r="C125" s="13" t="s">
        <v>251</v>
      </c>
      <c r="D125" s="13" t="s">
        <v>37</v>
      </c>
      <c r="E125" s="13" t="s">
        <v>106</v>
      </c>
      <c r="F125" s="40" t="s">
        <v>65</v>
      </c>
      <c r="G125" s="40" t="s">
        <v>89</v>
      </c>
      <c r="H125" s="40" t="s">
        <v>107</v>
      </c>
      <c r="I125" s="40" t="s">
        <v>108</v>
      </c>
      <c r="J125" s="16">
        <v>0.118733599999945</v>
      </c>
      <c r="K125" s="16">
        <v>0.106402411</v>
      </c>
      <c r="L125" s="16">
        <v>3.1989374286470293E-2</v>
      </c>
      <c r="M125" s="16">
        <v>2.7556654E-2</v>
      </c>
      <c r="N125" s="13"/>
      <c r="O125" s="13"/>
      <c r="P125" s="53">
        <v>0</v>
      </c>
      <c r="Q125" s="53">
        <v>3.0007245735027226E-4</v>
      </c>
      <c r="R125" s="53">
        <f t="shared" si="2"/>
        <v>3.0007245735027226E-4</v>
      </c>
      <c r="S125" s="96" t="str">
        <f t="shared" si="3"/>
        <v>0.00</v>
      </c>
      <c r="T125" s="79"/>
      <c r="U125" s="79"/>
      <c r="V125" s="79"/>
      <c r="W125" s="79"/>
      <c r="X125" s="79"/>
      <c r="Y125" s="79"/>
      <c r="Z125" s="79"/>
      <c r="AA125" s="79"/>
      <c r="AB125" s="79"/>
      <c r="AC125" s="79"/>
      <c r="AD125" s="79"/>
    </row>
    <row r="126" spans="1:30" ht="25.5" x14ac:dyDescent="0.25">
      <c r="A126" s="13" t="s">
        <v>21</v>
      </c>
      <c r="B126" s="13">
        <v>34033</v>
      </c>
      <c r="C126" s="13" t="s">
        <v>251</v>
      </c>
      <c r="D126" s="13" t="s">
        <v>34</v>
      </c>
      <c r="E126" s="13" t="s">
        <v>106</v>
      </c>
      <c r="F126" s="40" t="s">
        <v>65</v>
      </c>
      <c r="G126" s="40" t="s">
        <v>89</v>
      </c>
      <c r="H126" s="40" t="s">
        <v>107</v>
      </c>
      <c r="I126" s="40" t="s">
        <v>108</v>
      </c>
      <c r="J126" s="16">
        <v>8.1894704429961497E-4</v>
      </c>
      <c r="K126" s="16">
        <v>7.3389500000000003E-4</v>
      </c>
      <c r="L126" s="16">
        <v>2.206418698743339E-4</v>
      </c>
      <c r="M126" s="16">
        <v>1.9000000000000001E-4</v>
      </c>
      <c r="N126" s="13"/>
      <c r="O126" s="13"/>
      <c r="P126" s="53">
        <v>0</v>
      </c>
      <c r="Q126" s="53">
        <v>2.0689655172413792E-6</v>
      </c>
      <c r="R126" s="53">
        <f t="shared" si="2"/>
        <v>2.0689655172413792E-6</v>
      </c>
      <c r="S126" s="96" t="str">
        <f t="shared" si="3"/>
        <v>0.00</v>
      </c>
      <c r="T126" s="79"/>
      <c r="U126" s="79"/>
      <c r="V126" s="79"/>
      <c r="W126" s="79"/>
      <c r="X126" s="79"/>
      <c r="Y126" s="79"/>
      <c r="Z126" s="79"/>
      <c r="AA126" s="79"/>
      <c r="AB126" s="79"/>
      <c r="AC126" s="79"/>
      <c r="AD126" s="79"/>
    </row>
    <row r="127" spans="1:30" ht="25.5" x14ac:dyDescent="0.25">
      <c r="A127" s="13" t="s">
        <v>10</v>
      </c>
      <c r="B127" s="13">
        <v>34003</v>
      </c>
      <c r="C127" s="13" t="s">
        <v>252</v>
      </c>
      <c r="D127" s="13" t="s">
        <v>35</v>
      </c>
      <c r="E127" s="13" t="s">
        <v>76</v>
      </c>
      <c r="F127" s="40" t="s">
        <v>58</v>
      </c>
      <c r="G127" s="40" t="s">
        <v>59</v>
      </c>
      <c r="H127" s="40" t="s">
        <v>77</v>
      </c>
      <c r="I127" s="40" t="s">
        <v>61</v>
      </c>
      <c r="J127" s="16">
        <v>37.834545336950107</v>
      </c>
      <c r="K127" s="16">
        <v>44.940358203000002</v>
      </c>
      <c r="L127" s="16">
        <v>10.09326359849536</v>
      </c>
      <c r="M127" s="16">
        <v>12.459643637999999</v>
      </c>
      <c r="N127" s="13">
        <v>37.86</v>
      </c>
      <c r="O127" s="13">
        <v>541.38</v>
      </c>
      <c r="P127" s="53">
        <v>0.27068999999999999</v>
      </c>
      <c r="Q127" s="53">
        <v>0.3448019575840014</v>
      </c>
      <c r="R127" s="53">
        <f t="shared" si="2"/>
        <v>7.4111957584001409E-2</v>
      </c>
      <c r="S127" s="96">
        <f t="shared" si="3"/>
        <v>27.378904866822346</v>
      </c>
      <c r="T127" s="79"/>
      <c r="U127" s="79"/>
      <c r="V127" s="79"/>
      <c r="W127" s="79"/>
      <c r="X127" s="79"/>
      <c r="Y127" s="79"/>
      <c r="Z127" s="79"/>
      <c r="AA127" s="79"/>
      <c r="AB127" s="79"/>
      <c r="AC127" s="79"/>
      <c r="AD127" s="79"/>
    </row>
    <row r="128" spans="1:30" ht="25.5" x14ac:dyDescent="0.25">
      <c r="A128" s="13" t="s">
        <v>31</v>
      </c>
      <c r="B128" s="13">
        <v>34013</v>
      </c>
      <c r="C128" s="13" t="s">
        <v>252</v>
      </c>
      <c r="D128" s="13" t="s">
        <v>35</v>
      </c>
      <c r="E128" s="13" t="s">
        <v>76</v>
      </c>
      <c r="F128" s="40" t="s">
        <v>58</v>
      </c>
      <c r="G128" s="40" t="s">
        <v>59</v>
      </c>
      <c r="H128" s="40" t="s">
        <v>77</v>
      </c>
      <c r="I128" s="40" t="s">
        <v>61</v>
      </c>
      <c r="J128" s="16">
        <v>0.80497152127915073</v>
      </c>
      <c r="K128" s="16">
        <v>0</v>
      </c>
      <c r="L128" s="16">
        <v>0.34309319772365698</v>
      </c>
      <c r="M128" s="16">
        <v>0</v>
      </c>
      <c r="N128" s="13">
        <v>0.81</v>
      </c>
      <c r="O128" s="13">
        <v>0</v>
      </c>
      <c r="P128" s="53">
        <v>0</v>
      </c>
      <c r="Q128" s="53">
        <v>0</v>
      </c>
      <c r="R128" s="53">
        <f t="shared" si="2"/>
        <v>0</v>
      </c>
      <c r="S128" s="96" t="str">
        <f t="shared" si="3"/>
        <v>0.00</v>
      </c>
      <c r="T128" s="79"/>
      <c r="U128" s="79"/>
      <c r="V128" s="79"/>
      <c r="W128" s="79"/>
      <c r="X128" s="79"/>
      <c r="Y128" s="79"/>
      <c r="Z128" s="79"/>
      <c r="AA128" s="79"/>
      <c r="AB128" s="79"/>
      <c r="AC128" s="79"/>
      <c r="AD128" s="79"/>
    </row>
    <row r="129" spans="1:30" ht="25.5" x14ac:dyDescent="0.25">
      <c r="A129" s="13" t="s">
        <v>257</v>
      </c>
      <c r="B129" s="13">
        <v>34017</v>
      </c>
      <c r="C129" s="13" t="s">
        <v>252</v>
      </c>
      <c r="D129" s="13" t="s">
        <v>35</v>
      </c>
      <c r="E129" s="13" t="s">
        <v>76</v>
      </c>
      <c r="F129" s="40" t="s">
        <v>58</v>
      </c>
      <c r="G129" s="40" t="s">
        <v>59</v>
      </c>
      <c r="H129" s="40" t="s">
        <v>77</v>
      </c>
      <c r="I129" s="40" t="s">
        <v>61</v>
      </c>
      <c r="J129" s="16">
        <v>0.79751764415283</v>
      </c>
      <c r="K129" s="16">
        <v>48.321339277000007</v>
      </c>
      <c r="L129" s="16">
        <v>0.33139610797968716</v>
      </c>
      <c r="M129" s="16">
        <v>18.469080113000004</v>
      </c>
      <c r="N129" s="13">
        <v>0.88</v>
      </c>
      <c r="O129" s="13">
        <v>0</v>
      </c>
      <c r="P129" s="53">
        <v>0</v>
      </c>
      <c r="Q129" s="53">
        <v>0.48175753531116727</v>
      </c>
      <c r="R129" s="53">
        <f t="shared" si="2"/>
        <v>0.48175753531116727</v>
      </c>
      <c r="S129" s="96" t="str">
        <f t="shared" si="3"/>
        <v>0.00</v>
      </c>
      <c r="T129" s="79"/>
      <c r="U129" s="79"/>
      <c r="V129" s="79"/>
      <c r="W129" s="79"/>
      <c r="X129" s="79"/>
      <c r="Y129" s="79"/>
      <c r="Z129" s="79"/>
      <c r="AA129" s="79"/>
      <c r="AB129" s="79"/>
      <c r="AC129" s="79"/>
      <c r="AD129" s="79"/>
    </row>
    <row r="130" spans="1:30" ht="25.5" x14ac:dyDescent="0.25">
      <c r="A130" s="13" t="s">
        <v>258</v>
      </c>
      <c r="B130" s="13">
        <v>34019</v>
      </c>
      <c r="C130" s="13" t="s">
        <v>252</v>
      </c>
      <c r="D130" s="13" t="s">
        <v>35</v>
      </c>
      <c r="E130" s="13" t="s">
        <v>76</v>
      </c>
      <c r="F130" s="40" t="s">
        <v>58</v>
      </c>
      <c r="G130" s="40" t="s">
        <v>59</v>
      </c>
      <c r="H130" s="40" t="s">
        <v>77</v>
      </c>
      <c r="I130" s="40" t="s">
        <v>61</v>
      </c>
      <c r="J130" s="16">
        <v>0.99996218670021897</v>
      </c>
      <c r="K130" s="16">
        <v>1.0017115240000001</v>
      </c>
      <c r="L130" s="16">
        <v>0.44867298988391602</v>
      </c>
      <c r="M130" s="16">
        <v>0.42657117</v>
      </c>
      <c r="N130" s="13">
        <v>1</v>
      </c>
      <c r="O130" s="13">
        <v>885.46</v>
      </c>
      <c r="P130" s="53">
        <v>0.44273000000000001</v>
      </c>
      <c r="Q130" s="53">
        <v>0.42092093429328609</v>
      </c>
      <c r="R130" s="53">
        <f t="shared" si="2"/>
        <v>-2.1809065706713926E-2</v>
      </c>
      <c r="S130" s="96">
        <f t="shared" si="3"/>
        <v>-4.926041990990881</v>
      </c>
      <c r="T130" s="79"/>
      <c r="U130" s="79"/>
      <c r="V130" s="79"/>
      <c r="W130" s="79"/>
      <c r="X130" s="79"/>
      <c r="Y130" s="79"/>
      <c r="Z130" s="79"/>
      <c r="AA130" s="79"/>
      <c r="AB130" s="79"/>
      <c r="AC130" s="79"/>
      <c r="AD130" s="79"/>
    </row>
    <row r="131" spans="1:30" ht="25.5" x14ac:dyDescent="0.25">
      <c r="A131" s="13" t="s">
        <v>260</v>
      </c>
      <c r="B131" s="13">
        <v>34023</v>
      </c>
      <c r="C131" s="13" t="s">
        <v>252</v>
      </c>
      <c r="D131" s="13" t="s">
        <v>35</v>
      </c>
      <c r="E131" s="13" t="s">
        <v>76</v>
      </c>
      <c r="F131" s="40" t="s">
        <v>58</v>
      </c>
      <c r="G131" s="40" t="s">
        <v>59</v>
      </c>
      <c r="H131" s="40" t="s">
        <v>77</v>
      </c>
      <c r="I131" s="40" t="s">
        <v>61</v>
      </c>
      <c r="J131" s="16">
        <v>11.711230821526959</v>
      </c>
      <c r="K131" s="16">
        <v>1.3306955629999999</v>
      </c>
      <c r="L131" s="16">
        <v>6.0385322970591879</v>
      </c>
      <c r="M131" s="16">
        <v>0.61218569499999997</v>
      </c>
      <c r="N131" s="13">
        <v>8.9799999999999986</v>
      </c>
      <c r="O131" s="13">
        <v>1913.1799999999998</v>
      </c>
      <c r="P131" s="53">
        <v>0.95658999999999994</v>
      </c>
      <c r="Q131" s="53">
        <v>0.4661734695265457</v>
      </c>
      <c r="R131" s="53">
        <f t="shared" si="2"/>
        <v>-0.49041653047345424</v>
      </c>
      <c r="S131" s="96">
        <f t="shared" si="3"/>
        <v>-51.267160483953866</v>
      </c>
      <c r="T131" s="79"/>
      <c r="U131" s="79"/>
      <c r="V131" s="79"/>
      <c r="W131" s="79"/>
      <c r="X131" s="79"/>
      <c r="Y131" s="79"/>
      <c r="Z131" s="79"/>
      <c r="AA131" s="79"/>
      <c r="AB131" s="79"/>
      <c r="AC131" s="79"/>
      <c r="AD131" s="79"/>
    </row>
    <row r="132" spans="1:30" ht="25.5" x14ac:dyDescent="0.25">
      <c r="A132" s="13" t="s">
        <v>652</v>
      </c>
      <c r="B132" s="13">
        <v>34039</v>
      </c>
      <c r="C132" s="13" t="s">
        <v>252</v>
      </c>
      <c r="D132" s="13" t="s">
        <v>35</v>
      </c>
      <c r="E132" s="13" t="s">
        <v>76</v>
      </c>
      <c r="F132" s="40" t="s">
        <v>58</v>
      </c>
      <c r="G132" s="40" t="s">
        <v>59</v>
      </c>
      <c r="H132" s="40" t="s">
        <v>77</v>
      </c>
      <c r="I132" s="40" t="s">
        <v>61</v>
      </c>
      <c r="J132" s="16">
        <v>0.86109865090603621</v>
      </c>
      <c r="K132" s="16">
        <v>0.92321538199999997</v>
      </c>
      <c r="L132" s="16">
        <v>0.42551532504376854</v>
      </c>
      <c r="M132" s="16">
        <v>0.43436886199999997</v>
      </c>
      <c r="N132" s="13">
        <v>0.8600000000000001</v>
      </c>
      <c r="O132" s="13">
        <v>16.38</v>
      </c>
      <c r="P132" s="53">
        <v>8.1899999999999994E-3</v>
      </c>
      <c r="Q132" s="53">
        <v>5.5007286639258184E-2</v>
      </c>
      <c r="R132" s="53">
        <f t="shared" si="2"/>
        <v>4.6817286639258188E-2</v>
      </c>
      <c r="S132" s="96">
        <f t="shared" si="3"/>
        <v>571.63964150498407</v>
      </c>
      <c r="T132" s="79"/>
      <c r="U132" s="79"/>
      <c r="V132" s="79"/>
      <c r="W132" s="79"/>
      <c r="X132" s="79"/>
      <c r="Y132" s="79"/>
      <c r="Z132" s="79"/>
      <c r="AA132" s="79"/>
      <c r="AB132" s="79"/>
      <c r="AC132" s="79"/>
      <c r="AD132" s="79"/>
    </row>
    <row r="133" spans="1:30" ht="25.5" x14ac:dyDescent="0.25">
      <c r="A133" s="13" t="s">
        <v>250</v>
      </c>
      <c r="B133" s="13">
        <v>34001</v>
      </c>
      <c r="C133" s="13" t="s">
        <v>251</v>
      </c>
      <c r="D133" s="13" t="s">
        <v>35</v>
      </c>
      <c r="E133" s="13" t="s">
        <v>76</v>
      </c>
      <c r="F133" s="40" t="s">
        <v>58</v>
      </c>
      <c r="G133" s="40" t="s">
        <v>59</v>
      </c>
      <c r="H133" s="40" t="s">
        <v>77</v>
      </c>
      <c r="I133" s="40" t="s">
        <v>61</v>
      </c>
      <c r="J133" s="16">
        <v>2.2648049040005889</v>
      </c>
      <c r="K133" s="16">
        <v>0</v>
      </c>
      <c r="L133" s="16">
        <v>1.8581061917111379</v>
      </c>
      <c r="M133" s="16">
        <v>0</v>
      </c>
      <c r="N133" s="13">
        <v>2.2599999999999998</v>
      </c>
      <c r="O133" s="13">
        <v>434.49</v>
      </c>
      <c r="P133" s="53">
        <v>0.21724499999999999</v>
      </c>
      <c r="Q133" s="53">
        <v>0</v>
      </c>
      <c r="R133" s="53">
        <f t="shared" si="2"/>
        <v>-0.21724499999999999</v>
      </c>
      <c r="S133" s="96">
        <f t="shared" si="3"/>
        <v>-100</v>
      </c>
      <c r="T133" s="79"/>
      <c r="U133" s="79"/>
      <c r="V133" s="79"/>
      <c r="W133" s="79"/>
      <c r="X133" s="79"/>
      <c r="Y133" s="79"/>
      <c r="Z133" s="79"/>
      <c r="AA133" s="79"/>
      <c r="AB133" s="79"/>
      <c r="AC133" s="79"/>
      <c r="AD133" s="79"/>
    </row>
    <row r="134" spans="1:30" ht="25.5" x14ac:dyDescent="0.25">
      <c r="A134" s="13" t="s">
        <v>253</v>
      </c>
      <c r="B134" s="13">
        <v>34005</v>
      </c>
      <c r="C134" s="13" t="s">
        <v>251</v>
      </c>
      <c r="D134" s="13" t="s">
        <v>35</v>
      </c>
      <c r="E134" s="13" t="s">
        <v>76</v>
      </c>
      <c r="F134" s="40" t="s">
        <v>58</v>
      </c>
      <c r="G134" s="40" t="s">
        <v>59</v>
      </c>
      <c r="H134" s="40" t="s">
        <v>77</v>
      </c>
      <c r="I134" s="40" t="s">
        <v>61</v>
      </c>
      <c r="J134" s="16">
        <v>3.7783701841646939</v>
      </c>
      <c r="K134" s="16">
        <v>0.29498742700000002</v>
      </c>
      <c r="L134" s="16">
        <v>2.8687241730021977</v>
      </c>
      <c r="M134" s="16">
        <v>0.14998296900000002</v>
      </c>
      <c r="N134" s="13">
        <v>3.79</v>
      </c>
      <c r="O134" s="13">
        <v>2177.7600000000002</v>
      </c>
      <c r="P134" s="53">
        <v>1.0888799999999998</v>
      </c>
      <c r="Q134" s="53">
        <v>1.2337434972020613E-2</v>
      </c>
      <c r="R134" s="53">
        <f t="shared" si="2"/>
        <v>-1.0765425650279792</v>
      </c>
      <c r="S134" s="96">
        <f t="shared" si="3"/>
        <v>-98.866961008373679</v>
      </c>
      <c r="T134" s="79"/>
      <c r="U134" s="79"/>
      <c r="V134" s="79"/>
      <c r="W134" s="79"/>
      <c r="X134" s="79"/>
      <c r="Y134" s="79"/>
      <c r="Z134" s="79"/>
      <c r="AA134" s="79"/>
      <c r="AB134" s="79"/>
      <c r="AC134" s="79"/>
      <c r="AD134" s="79"/>
    </row>
    <row r="135" spans="1:30" ht="25.5" x14ac:dyDescent="0.25">
      <c r="A135" s="13" t="s">
        <v>255</v>
      </c>
      <c r="B135" s="13">
        <v>34009</v>
      </c>
      <c r="C135" s="13" t="s">
        <v>251</v>
      </c>
      <c r="D135" s="13" t="s">
        <v>35</v>
      </c>
      <c r="E135" s="13" t="s">
        <v>76</v>
      </c>
      <c r="F135" s="40" t="s">
        <v>58</v>
      </c>
      <c r="G135" s="40" t="s">
        <v>59</v>
      </c>
      <c r="H135" s="40" t="s">
        <v>77</v>
      </c>
      <c r="I135" s="40" t="s">
        <v>61</v>
      </c>
      <c r="J135" s="16">
        <v>0.84076975450095859</v>
      </c>
      <c r="K135" s="16">
        <v>0</v>
      </c>
      <c r="L135" s="16">
        <v>0.68699639772780807</v>
      </c>
      <c r="M135" s="16">
        <v>0</v>
      </c>
      <c r="N135" s="13">
        <v>0.84000000000000008</v>
      </c>
      <c r="O135" s="13">
        <v>155.18</v>
      </c>
      <c r="P135" s="53">
        <v>7.7589999999999992E-2</v>
      </c>
      <c r="Q135" s="53">
        <v>0</v>
      </c>
      <c r="R135" s="53">
        <f t="shared" si="2"/>
        <v>-7.7589999999999992E-2</v>
      </c>
      <c r="S135" s="96">
        <f t="shared" si="3"/>
        <v>-100</v>
      </c>
      <c r="T135" s="79"/>
      <c r="U135" s="79"/>
      <c r="V135" s="79"/>
      <c r="W135" s="79"/>
      <c r="X135" s="79"/>
      <c r="Y135" s="79"/>
      <c r="Z135" s="79"/>
      <c r="AA135" s="79"/>
      <c r="AB135" s="79"/>
      <c r="AC135" s="79"/>
      <c r="AD135" s="79"/>
    </row>
    <row r="136" spans="1:30" ht="25.5" x14ac:dyDescent="0.25">
      <c r="A136" s="13" t="s">
        <v>24</v>
      </c>
      <c r="B136" s="13">
        <v>34011</v>
      </c>
      <c r="C136" s="13" t="s">
        <v>251</v>
      </c>
      <c r="D136" s="13" t="s">
        <v>35</v>
      </c>
      <c r="E136" s="13" t="s">
        <v>76</v>
      </c>
      <c r="F136" s="40" t="s">
        <v>58</v>
      </c>
      <c r="G136" s="40" t="s">
        <v>59</v>
      </c>
      <c r="H136" s="40" t="s">
        <v>77</v>
      </c>
      <c r="I136" s="40" t="s">
        <v>61</v>
      </c>
      <c r="J136" s="16">
        <v>36.000709013079934</v>
      </c>
      <c r="K136" s="16">
        <v>26.035408211000004</v>
      </c>
      <c r="L136" s="16">
        <v>16.78440154384014</v>
      </c>
      <c r="M136" s="16">
        <v>11.017327030999999</v>
      </c>
      <c r="N136" s="13">
        <v>36.01</v>
      </c>
      <c r="O136" s="13">
        <v>3033</v>
      </c>
      <c r="P136" s="53">
        <v>1.5165</v>
      </c>
      <c r="Q136" s="53">
        <v>0.88060006754434994</v>
      </c>
      <c r="R136" s="53">
        <f t="shared" ref="R136:R199" si="4">Q136-P136</f>
        <v>-0.63589993245565002</v>
      </c>
      <c r="S136" s="96">
        <f t="shared" ref="S136:S199" si="5">IFERROR(((Q136-P136)/P136)*100,"0.00")</f>
        <v>-41.932075994437852</v>
      </c>
      <c r="T136" s="79"/>
      <c r="U136" s="79"/>
      <c r="V136" s="79"/>
      <c r="W136" s="79"/>
      <c r="X136" s="79"/>
      <c r="Y136" s="79"/>
      <c r="Z136" s="79"/>
      <c r="AA136" s="79"/>
      <c r="AB136" s="79"/>
      <c r="AC136" s="79"/>
      <c r="AD136" s="79"/>
    </row>
    <row r="137" spans="1:30" ht="25.5" x14ac:dyDescent="0.25">
      <c r="A137" s="13" t="s">
        <v>261</v>
      </c>
      <c r="B137" s="13">
        <v>34029</v>
      </c>
      <c r="C137" s="13" t="s">
        <v>251</v>
      </c>
      <c r="D137" s="13" t="s">
        <v>35</v>
      </c>
      <c r="E137" s="13" t="s">
        <v>76</v>
      </c>
      <c r="F137" s="40" t="s">
        <v>58</v>
      </c>
      <c r="G137" s="40" t="s">
        <v>59</v>
      </c>
      <c r="H137" s="40" t="s">
        <v>77</v>
      </c>
      <c r="I137" s="40" t="s">
        <v>61</v>
      </c>
      <c r="J137" s="16">
        <v>1.550004831190122</v>
      </c>
      <c r="K137" s="16">
        <v>0.26651076300000004</v>
      </c>
      <c r="L137" s="16">
        <v>0.91157121395407881</v>
      </c>
      <c r="M137" s="16">
        <v>0.17801018300000002</v>
      </c>
      <c r="N137" s="13">
        <v>1.5499999999999998</v>
      </c>
      <c r="O137" s="13">
        <v>272.94</v>
      </c>
      <c r="P137" s="53">
        <v>0.13646999999999998</v>
      </c>
      <c r="Q137" s="53">
        <v>5.3688189976321054E-3</v>
      </c>
      <c r="R137" s="53">
        <f t="shared" si="4"/>
        <v>-0.13110118100236787</v>
      </c>
      <c r="S137" s="96">
        <f t="shared" si="5"/>
        <v>-96.065934639384395</v>
      </c>
      <c r="T137" s="79"/>
      <c r="U137" s="79"/>
      <c r="V137" s="79"/>
      <c r="W137" s="79"/>
      <c r="X137" s="79"/>
      <c r="Y137" s="79"/>
      <c r="Z137" s="79"/>
      <c r="AA137" s="79"/>
      <c r="AB137" s="79"/>
      <c r="AC137" s="79"/>
      <c r="AD137" s="79"/>
    </row>
    <row r="138" spans="1:30" ht="25.5" x14ac:dyDescent="0.25">
      <c r="A138" s="13" t="s">
        <v>21</v>
      </c>
      <c r="B138" s="13">
        <v>34033</v>
      </c>
      <c r="C138" s="13" t="s">
        <v>251</v>
      </c>
      <c r="D138" s="13" t="s">
        <v>35</v>
      </c>
      <c r="E138" s="13" t="s">
        <v>76</v>
      </c>
      <c r="F138" s="40" t="s">
        <v>58</v>
      </c>
      <c r="G138" s="40" t="s">
        <v>59</v>
      </c>
      <c r="H138" s="40" t="s">
        <v>77</v>
      </c>
      <c r="I138" s="40" t="s">
        <v>61</v>
      </c>
      <c r="J138" s="16">
        <v>7.9976160000103606E-3</v>
      </c>
      <c r="K138" s="16">
        <v>4.8929000000000004E-3</v>
      </c>
      <c r="L138" s="16">
        <v>2.9450680540562477E-3</v>
      </c>
      <c r="M138" s="16">
        <v>1.784908E-3</v>
      </c>
      <c r="N138" s="13">
        <v>0.01</v>
      </c>
      <c r="O138" s="13">
        <v>2.15</v>
      </c>
      <c r="P138" s="53">
        <v>1.075E-3</v>
      </c>
      <c r="Q138" s="53">
        <v>8.5675584000000013E-3</v>
      </c>
      <c r="R138" s="53">
        <f t="shared" si="4"/>
        <v>7.4925584000000017E-3</v>
      </c>
      <c r="S138" s="96">
        <f t="shared" si="5"/>
        <v>696.98217674418618</v>
      </c>
      <c r="T138" s="79"/>
      <c r="U138" s="79"/>
      <c r="V138" s="79"/>
      <c r="W138" s="79"/>
      <c r="X138" s="79"/>
      <c r="Y138" s="79"/>
      <c r="Z138" s="79"/>
      <c r="AA138" s="79"/>
      <c r="AB138" s="79"/>
      <c r="AC138" s="79"/>
      <c r="AD138" s="79"/>
    </row>
    <row r="139" spans="1:30" ht="25.5" x14ac:dyDescent="0.25">
      <c r="A139" s="13" t="s">
        <v>10</v>
      </c>
      <c r="B139" s="13">
        <v>34003</v>
      </c>
      <c r="C139" s="13" t="s">
        <v>252</v>
      </c>
      <c r="D139" s="13" t="s">
        <v>40</v>
      </c>
      <c r="E139" s="13" t="s">
        <v>76</v>
      </c>
      <c r="F139" s="40" t="s">
        <v>58</v>
      </c>
      <c r="G139" s="40" t="s">
        <v>59</v>
      </c>
      <c r="H139" s="40" t="s">
        <v>77</v>
      </c>
      <c r="I139" s="40" t="s">
        <v>61</v>
      </c>
      <c r="J139" s="16">
        <v>0</v>
      </c>
      <c r="K139" s="16">
        <v>0</v>
      </c>
      <c r="L139" s="16">
        <v>0</v>
      </c>
      <c r="M139" s="16">
        <v>0</v>
      </c>
      <c r="N139" s="13">
        <v>0</v>
      </c>
      <c r="O139" s="13">
        <v>0</v>
      </c>
      <c r="P139" s="53">
        <v>0</v>
      </c>
      <c r="Q139" s="53">
        <v>0</v>
      </c>
      <c r="R139" s="53">
        <f t="shared" si="4"/>
        <v>0</v>
      </c>
      <c r="S139" s="96" t="str">
        <f t="shared" si="5"/>
        <v>0.00</v>
      </c>
      <c r="T139" s="79"/>
      <c r="U139" s="79"/>
      <c r="V139" s="79"/>
      <c r="W139" s="79"/>
      <c r="X139" s="79"/>
      <c r="Y139" s="79"/>
      <c r="Z139" s="79"/>
      <c r="AA139" s="79"/>
      <c r="AB139" s="79"/>
      <c r="AC139" s="79"/>
      <c r="AD139" s="79"/>
    </row>
    <row r="140" spans="1:30" ht="25.5" x14ac:dyDescent="0.25">
      <c r="A140" s="13" t="s">
        <v>31</v>
      </c>
      <c r="B140" s="13">
        <v>34013</v>
      </c>
      <c r="C140" s="13" t="s">
        <v>252</v>
      </c>
      <c r="D140" s="13" t="s">
        <v>40</v>
      </c>
      <c r="E140" s="13" t="s">
        <v>76</v>
      </c>
      <c r="F140" s="40" t="s">
        <v>58</v>
      </c>
      <c r="G140" s="40" t="s">
        <v>59</v>
      </c>
      <c r="H140" s="40" t="s">
        <v>77</v>
      </c>
      <c r="I140" s="40" t="s">
        <v>61</v>
      </c>
      <c r="J140" s="16">
        <v>0.53467632538586196</v>
      </c>
      <c r="K140" s="16">
        <v>0</v>
      </c>
      <c r="L140" s="16">
        <v>0.23280936603873001</v>
      </c>
      <c r="M140" s="16">
        <v>0</v>
      </c>
      <c r="N140" s="13">
        <v>0.53000000000000014</v>
      </c>
      <c r="O140" s="13">
        <v>0</v>
      </c>
      <c r="P140" s="53">
        <v>0</v>
      </c>
      <c r="Q140" s="53">
        <v>0</v>
      </c>
      <c r="R140" s="53">
        <f t="shared" si="4"/>
        <v>0</v>
      </c>
      <c r="S140" s="96" t="str">
        <f t="shared" si="5"/>
        <v>0.00</v>
      </c>
      <c r="T140" s="79"/>
      <c r="U140" s="79"/>
      <c r="V140" s="79"/>
      <c r="W140" s="79"/>
      <c r="X140" s="79"/>
      <c r="Y140" s="79"/>
      <c r="Z140" s="79"/>
      <c r="AA140" s="79"/>
      <c r="AB140" s="79"/>
      <c r="AC140" s="79"/>
      <c r="AD140" s="79"/>
    </row>
    <row r="141" spans="1:30" ht="25.5" x14ac:dyDescent="0.25">
      <c r="A141" s="13" t="s">
        <v>257</v>
      </c>
      <c r="B141" s="13">
        <v>34017</v>
      </c>
      <c r="C141" s="13" t="s">
        <v>252</v>
      </c>
      <c r="D141" s="13" t="s">
        <v>40</v>
      </c>
      <c r="E141" s="13" t="s">
        <v>76</v>
      </c>
      <c r="F141" s="40" t="s">
        <v>58</v>
      </c>
      <c r="G141" s="40" t="s">
        <v>59</v>
      </c>
      <c r="H141" s="40" t="s">
        <v>77</v>
      </c>
      <c r="I141" s="40" t="s">
        <v>61</v>
      </c>
      <c r="J141" s="16">
        <v>0.53692939112779803</v>
      </c>
      <c r="K141" s="16">
        <v>0.46251441400000004</v>
      </c>
      <c r="L141" s="16">
        <v>0.22331665082786964</v>
      </c>
      <c r="M141" s="16">
        <v>0.19072797</v>
      </c>
      <c r="N141" s="13">
        <v>0.54</v>
      </c>
      <c r="O141" s="13">
        <v>0</v>
      </c>
      <c r="P141" s="53">
        <v>0</v>
      </c>
      <c r="Q141" s="53">
        <v>7.9798050339202533E-3</v>
      </c>
      <c r="R141" s="53">
        <f t="shared" si="4"/>
        <v>7.9798050339202533E-3</v>
      </c>
      <c r="S141" s="96" t="str">
        <f t="shared" si="5"/>
        <v>0.00</v>
      </c>
      <c r="T141" s="79"/>
      <c r="U141" s="79"/>
      <c r="V141" s="79"/>
      <c r="W141" s="79"/>
      <c r="X141" s="79"/>
      <c r="Y141" s="79"/>
      <c r="Z141" s="79"/>
      <c r="AA141" s="79"/>
      <c r="AB141" s="79"/>
      <c r="AC141" s="79"/>
      <c r="AD141" s="79"/>
    </row>
    <row r="142" spans="1:30" ht="25.5" x14ac:dyDescent="0.25">
      <c r="A142" s="13" t="s">
        <v>258</v>
      </c>
      <c r="B142" s="13">
        <v>34019</v>
      </c>
      <c r="C142" s="13" t="s">
        <v>252</v>
      </c>
      <c r="D142" s="13" t="s">
        <v>40</v>
      </c>
      <c r="E142" s="13" t="s">
        <v>76</v>
      </c>
      <c r="F142" s="40" t="s">
        <v>58</v>
      </c>
      <c r="G142" s="40" t="s">
        <v>59</v>
      </c>
      <c r="H142" s="40" t="s">
        <v>77</v>
      </c>
      <c r="I142" s="40" t="s">
        <v>61</v>
      </c>
      <c r="J142" s="16">
        <v>0</v>
      </c>
      <c r="K142" s="16">
        <v>0</v>
      </c>
      <c r="L142" s="16">
        <v>0</v>
      </c>
      <c r="M142" s="16">
        <v>0</v>
      </c>
      <c r="N142" s="13"/>
      <c r="O142" s="13"/>
      <c r="P142" s="53">
        <v>0</v>
      </c>
      <c r="Q142" s="53">
        <v>0</v>
      </c>
      <c r="R142" s="53">
        <f t="shared" si="4"/>
        <v>0</v>
      </c>
      <c r="S142" s="96" t="str">
        <f t="shared" si="5"/>
        <v>0.00</v>
      </c>
      <c r="T142" s="79"/>
      <c r="U142" s="79"/>
      <c r="V142" s="79"/>
      <c r="W142" s="79"/>
      <c r="X142" s="79"/>
      <c r="Y142" s="79"/>
      <c r="Z142" s="79"/>
      <c r="AA142" s="79"/>
      <c r="AB142" s="79"/>
      <c r="AC142" s="79"/>
      <c r="AD142" s="79"/>
    </row>
    <row r="143" spans="1:30" ht="25.5" x14ac:dyDescent="0.25">
      <c r="A143" s="13" t="s">
        <v>260</v>
      </c>
      <c r="B143" s="13">
        <v>34023</v>
      </c>
      <c r="C143" s="13" t="s">
        <v>252</v>
      </c>
      <c r="D143" s="13" t="s">
        <v>40</v>
      </c>
      <c r="E143" s="13" t="s">
        <v>76</v>
      </c>
      <c r="F143" s="40" t="s">
        <v>58</v>
      </c>
      <c r="G143" s="40" t="s">
        <v>59</v>
      </c>
      <c r="H143" s="40" t="s">
        <v>77</v>
      </c>
      <c r="I143" s="40" t="s">
        <v>61</v>
      </c>
      <c r="J143" s="16">
        <v>0.95585965211727786</v>
      </c>
      <c r="K143" s="16">
        <v>0</v>
      </c>
      <c r="L143" s="16">
        <v>0.53919801165644898</v>
      </c>
      <c r="M143" s="16">
        <v>0</v>
      </c>
      <c r="N143" s="13">
        <v>0.41</v>
      </c>
      <c r="O143" s="13">
        <v>0</v>
      </c>
      <c r="P143" s="53">
        <v>0</v>
      </c>
      <c r="Q143" s="53">
        <v>0</v>
      </c>
      <c r="R143" s="53">
        <f t="shared" si="4"/>
        <v>0</v>
      </c>
      <c r="S143" s="96" t="str">
        <f t="shared" si="5"/>
        <v>0.00</v>
      </c>
      <c r="T143" s="79"/>
      <c r="U143" s="79"/>
      <c r="V143" s="79"/>
      <c r="W143" s="79"/>
      <c r="X143" s="79"/>
      <c r="Y143" s="79"/>
      <c r="Z143" s="79"/>
      <c r="AA143" s="79"/>
      <c r="AB143" s="79"/>
      <c r="AC143" s="79"/>
      <c r="AD143" s="79"/>
    </row>
    <row r="144" spans="1:30" ht="25.5" x14ac:dyDescent="0.25">
      <c r="A144" s="13" t="s">
        <v>652</v>
      </c>
      <c r="B144" s="13">
        <v>34039</v>
      </c>
      <c r="C144" s="13" t="s">
        <v>252</v>
      </c>
      <c r="D144" s="13" t="s">
        <v>40</v>
      </c>
      <c r="E144" s="13" t="s">
        <v>76</v>
      </c>
      <c r="F144" s="40" t="s">
        <v>58</v>
      </c>
      <c r="G144" s="40" t="s">
        <v>59</v>
      </c>
      <c r="H144" s="40" t="s">
        <v>77</v>
      </c>
      <c r="I144" s="40" t="s">
        <v>61</v>
      </c>
      <c r="J144" s="16">
        <v>6.3803612425215164E-2</v>
      </c>
      <c r="K144" s="16">
        <v>7.5764176000000016E-2</v>
      </c>
      <c r="L144" s="16">
        <v>1.6313528686136728E-2</v>
      </c>
      <c r="M144" s="16">
        <v>1.9993369999999996E-2</v>
      </c>
      <c r="N144" s="13">
        <v>0.06</v>
      </c>
      <c r="O144" s="13">
        <v>0</v>
      </c>
      <c r="P144" s="53">
        <v>0</v>
      </c>
      <c r="Q144" s="53">
        <v>2.3507940885991881E-4</v>
      </c>
      <c r="R144" s="53">
        <f t="shared" si="4"/>
        <v>2.3507940885991881E-4</v>
      </c>
      <c r="S144" s="96" t="str">
        <f t="shared" si="5"/>
        <v>0.00</v>
      </c>
      <c r="T144" s="79"/>
      <c r="U144" s="79"/>
      <c r="V144" s="79"/>
      <c r="W144" s="79"/>
      <c r="X144" s="79"/>
      <c r="Y144" s="79"/>
      <c r="Z144" s="79"/>
      <c r="AA144" s="79"/>
      <c r="AB144" s="79"/>
      <c r="AC144" s="79"/>
      <c r="AD144" s="79"/>
    </row>
    <row r="145" spans="1:30" ht="25.5" x14ac:dyDescent="0.25">
      <c r="A145" s="13" t="s">
        <v>250</v>
      </c>
      <c r="B145" s="13">
        <v>34001</v>
      </c>
      <c r="C145" s="13" t="s">
        <v>251</v>
      </c>
      <c r="D145" s="13" t="s">
        <v>40</v>
      </c>
      <c r="E145" s="13" t="s">
        <v>76</v>
      </c>
      <c r="F145" s="40" t="s">
        <v>58</v>
      </c>
      <c r="G145" s="40" t="s">
        <v>59</v>
      </c>
      <c r="H145" s="40" t="s">
        <v>77</v>
      </c>
      <c r="I145" s="40" t="s">
        <v>61</v>
      </c>
      <c r="J145" s="16">
        <v>0.88341066800035795</v>
      </c>
      <c r="K145" s="16">
        <v>0</v>
      </c>
      <c r="L145" s="16">
        <v>0.72463782113715336</v>
      </c>
      <c r="M145" s="16">
        <v>0</v>
      </c>
      <c r="N145" s="13">
        <v>0.88</v>
      </c>
      <c r="O145" s="13">
        <v>0</v>
      </c>
      <c r="P145" s="53">
        <v>0</v>
      </c>
      <c r="Q145" s="53">
        <v>0</v>
      </c>
      <c r="R145" s="53">
        <f t="shared" si="4"/>
        <v>0</v>
      </c>
      <c r="S145" s="96" t="str">
        <f t="shared" si="5"/>
        <v>0.00</v>
      </c>
      <c r="T145" s="79"/>
      <c r="U145" s="79"/>
      <c r="V145" s="79"/>
      <c r="W145" s="79"/>
      <c r="X145" s="79"/>
      <c r="Y145" s="79"/>
      <c r="Z145" s="79"/>
      <c r="AA145" s="79"/>
      <c r="AB145" s="79"/>
      <c r="AC145" s="79"/>
      <c r="AD145" s="79"/>
    </row>
    <row r="146" spans="1:30" ht="25.5" x14ac:dyDescent="0.25">
      <c r="A146" s="13" t="s">
        <v>253</v>
      </c>
      <c r="B146" s="13">
        <v>34005</v>
      </c>
      <c r="C146" s="13" t="s">
        <v>251</v>
      </c>
      <c r="D146" s="13" t="s">
        <v>40</v>
      </c>
      <c r="E146" s="13" t="s">
        <v>76</v>
      </c>
      <c r="F146" s="40" t="s">
        <v>58</v>
      </c>
      <c r="G146" s="40" t="s">
        <v>59</v>
      </c>
      <c r="H146" s="40" t="s">
        <v>77</v>
      </c>
      <c r="I146" s="40" t="s">
        <v>61</v>
      </c>
      <c r="J146" s="16">
        <v>1.9838162912228745</v>
      </c>
      <c r="K146" s="16">
        <v>0.219682657</v>
      </c>
      <c r="L146" s="16">
        <v>1.4740210069991222</v>
      </c>
      <c r="M146" s="16">
        <v>0.111695772</v>
      </c>
      <c r="N146" s="13">
        <v>2.0000000000000004</v>
      </c>
      <c r="O146" s="13">
        <v>0</v>
      </c>
      <c r="P146" s="53">
        <v>0</v>
      </c>
      <c r="Q146" s="53">
        <v>9.000302947946192E-3</v>
      </c>
      <c r="R146" s="53">
        <f t="shared" si="4"/>
        <v>9.000302947946192E-3</v>
      </c>
      <c r="S146" s="96" t="str">
        <f t="shared" si="5"/>
        <v>0.00</v>
      </c>
      <c r="T146" s="79"/>
      <c r="U146" s="79"/>
      <c r="V146" s="79"/>
      <c r="W146" s="79"/>
      <c r="X146" s="79"/>
      <c r="Y146" s="79"/>
      <c r="Z146" s="79"/>
      <c r="AA146" s="79"/>
      <c r="AB146" s="79"/>
      <c r="AC146" s="79"/>
      <c r="AD146" s="79"/>
    </row>
    <row r="147" spans="1:30" ht="25.5" x14ac:dyDescent="0.25">
      <c r="A147" s="13" t="s">
        <v>255</v>
      </c>
      <c r="B147" s="13">
        <v>34009</v>
      </c>
      <c r="C147" s="13" t="s">
        <v>251</v>
      </c>
      <c r="D147" s="13" t="s">
        <v>40</v>
      </c>
      <c r="E147" s="13" t="s">
        <v>76</v>
      </c>
      <c r="F147" s="40" t="s">
        <v>58</v>
      </c>
      <c r="G147" s="40" t="s">
        <v>59</v>
      </c>
      <c r="H147" s="40" t="s">
        <v>77</v>
      </c>
      <c r="I147" s="40" t="s">
        <v>61</v>
      </c>
      <c r="J147" s="16">
        <v>0.87058258600085692</v>
      </c>
      <c r="K147" s="16">
        <v>0</v>
      </c>
      <c r="L147" s="16">
        <v>0.70001059523681652</v>
      </c>
      <c r="M147" s="16">
        <v>0</v>
      </c>
      <c r="N147" s="13">
        <v>0.86</v>
      </c>
      <c r="O147" s="13">
        <v>0</v>
      </c>
      <c r="P147" s="53">
        <v>0</v>
      </c>
      <c r="Q147" s="53">
        <v>0</v>
      </c>
      <c r="R147" s="53">
        <f t="shared" si="4"/>
        <v>0</v>
      </c>
      <c r="S147" s="96" t="str">
        <f t="shared" si="5"/>
        <v>0.00</v>
      </c>
      <c r="T147" s="79"/>
      <c r="U147" s="79"/>
      <c r="V147" s="79"/>
      <c r="W147" s="79"/>
      <c r="X147" s="79"/>
      <c r="Y147" s="79"/>
      <c r="Z147" s="79"/>
      <c r="AA147" s="79"/>
      <c r="AB147" s="79"/>
      <c r="AC147" s="79"/>
      <c r="AD147" s="79"/>
    </row>
    <row r="148" spans="1:30" ht="25.5" x14ac:dyDescent="0.25">
      <c r="A148" s="13" t="s">
        <v>24</v>
      </c>
      <c r="B148" s="13">
        <v>34011</v>
      </c>
      <c r="C148" s="13" t="s">
        <v>251</v>
      </c>
      <c r="D148" s="13" t="s">
        <v>40</v>
      </c>
      <c r="E148" s="13" t="s">
        <v>76</v>
      </c>
      <c r="F148" s="40" t="s">
        <v>58</v>
      </c>
      <c r="G148" s="40" t="s">
        <v>59</v>
      </c>
      <c r="H148" s="40" t="s">
        <v>77</v>
      </c>
      <c r="I148" s="40" t="s">
        <v>61</v>
      </c>
      <c r="J148" s="16">
        <v>2.5736954416241509</v>
      </c>
      <c r="K148" s="16">
        <v>1.5507741689999996</v>
      </c>
      <c r="L148" s="16">
        <v>1.4685093513325154</v>
      </c>
      <c r="M148" s="16">
        <v>0.87294702600000007</v>
      </c>
      <c r="N148" s="13">
        <v>2.57</v>
      </c>
      <c r="O148" s="13">
        <v>0</v>
      </c>
      <c r="P148" s="53">
        <v>0</v>
      </c>
      <c r="Q148" s="53">
        <v>0.97809036338266941</v>
      </c>
      <c r="R148" s="53">
        <f t="shared" si="4"/>
        <v>0.97809036338266941</v>
      </c>
      <c r="S148" s="96" t="str">
        <f t="shared" si="5"/>
        <v>0.00</v>
      </c>
      <c r="T148" s="79"/>
      <c r="U148" s="79"/>
      <c r="V148" s="79"/>
      <c r="W148" s="79"/>
      <c r="X148" s="79"/>
      <c r="Y148" s="79"/>
      <c r="Z148" s="79"/>
      <c r="AA148" s="79"/>
      <c r="AB148" s="79"/>
      <c r="AC148" s="79"/>
      <c r="AD148" s="79"/>
    </row>
    <row r="149" spans="1:30" ht="25.5" x14ac:dyDescent="0.25">
      <c r="A149" s="13" t="s">
        <v>261</v>
      </c>
      <c r="B149" s="13">
        <v>34029</v>
      </c>
      <c r="C149" s="13" t="s">
        <v>251</v>
      </c>
      <c r="D149" s="13" t="s">
        <v>40</v>
      </c>
      <c r="E149" s="13" t="s">
        <v>76</v>
      </c>
      <c r="F149" s="40" t="s">
        <v>58</v>
      </c>
      <c r="G149" s="40" t="s">
        <v>59</v>
      </c>
      <c r="H149" s="40" t="s">
        <v>77</v>
      </c>
      <c r="I149" s="40" t="s">
        <v>61</v>
      </c>
      <c r="J149" s="16">
        <v>0.44515208398803885</v>
      </c>
      <c r="K149" s="16">
        <v>3.0053699999999998E-3</v>
      </c>
      <c r="L149" s="16">
        <v>0.26290855283249565</v>
      </c>
      <c r="M149" s="16">
        <v>1.9879260000000001E-3</v>
      </c>
      <c r="N149" s="13">
        <v>0.46</v>
      </c>
      <c r="O149" s="13">
        <v>0</v>
      </c>
      <c r="P149" s="53">
        <v>0</v>
      </c>
      <c r="Q149" s="53">
        <v>2.2914803056573508E-5</v>
      </c>
      <c r="R149" s="53">
        <f t="shared" si="4"/>
        <v>2.2914803056573508E-5</v>
      </c>
      <c r="S149" s="96" t="str">
        <f t="shared" si="5"/>
        <v>0.00</v>
      </c>
      <c r="T149" s="79"/>
      <c r="U149" s="79"/>
      <c r="V149" s="79"/>
      <c r="W149" s="79"/>
      <c r="X149" s="79"/>
      <c r="Y149" s="79"/>
      <c r="Z149" s="79"/>
      <c r="AA149" s="79"/>
      <c r="AB149" s="79"/>
      <c r="AC149" s="79"/>
      <c r="AD149" s="79"/>
    </row>
    <row r="150" spans="1:30" ht="25.5" x14ac:dyDescent="0.25">
      <c r="A150" s="13" t="s">
        <v>21</v>
      </c>
      <c r="B150" s="13">
        <v>34033</v>
      </c>
      <c r="C150" s="13" t="s">
        <v>251</v>
      </c>
      <c r="D150" s="13" t="s">
        <v>40</v>
      </c>
      <c r="E150" s="13" t="s">
        <v>76</v>
      </c>
      <c r="F150" s="40" t="s">
        <v>58</v>
      </c>
      <c r="G150" s="40" t="s">
        <v>59</v>
      </c>
      <c r="H150" s="40" t="s">
        <v>77</v>
      </c>
      <c r="I150" s="40" t="s">
        <v>61</v>
      </c>
      <c r="J150" s="16">
        <v>0</v>
      </c>
      <c r="K150" s="16">
        <v>0</v>
      </c>
      <c r="L150" s="16">
        <v>0</v>
      </c>
      <c r="M150" s="16">
        <v>0</v>
      </c>
      <c r="N150" s="13">
        <v>0</v>
      </c>
      <c r="O150" s="13">
        <v>0</v>
      </c>
      <c r="P150" s="53">
        <v>0</v>
      </c>
      <c r="Q150" s="53">
        <v>0</v>
      </c>
      <c r="R150" s="53">
        <f t="shared" si="4"/>
        <v>0</v>
      </c>
      <c r="S150" s="96" t="str">
        <f t="shared" si="5"/>
        <v>0.00</v>
      </c>
      <c r="T150" s="79"/>
      <c r="U150" s="79"/>
      <c r="V150" s="79"/>
      <c r="W150" s="79"/>
      <c r="X150" s="79"/>
      <c r="Y150" s="79"/>
      <c r="Z150" s="79"/>
      <c r="AA150" s="79"/>
      <c r="AB150" s="79"/>
      <c r="AC150" s="79"/>
      <c r="AD150" s="79"/>
    </row>
    <row r="151" spans="1:30" ht="25.5" x14ac:dyDescent="0.25">
      <c r="A151" s="13" t="s">
        <v>10</v>
      </c>
      <c r="B151" s="13">
        <v>34003</v>
      </c>
      <c r="C151" s="13" t="s">
        <v>252</v>
      </c>
      <c r="D151" s="13" t="s">
        <v>36</v>
      </c>
      <c r="E151" s="13" t="s">
        <v>76</v>
      </c>
      <c r="F151" s="40" t="s">
        <v>58</v>
      </c>
      <c r="G151" s="40" t="s">
        <v>59</v>
      </c>
      <c r="H151" s="40" t="s">
        <v>77</v>
      </c>
      <c r="I151" s="40" t="s">
        <v>61</v>
      </c>
      <c r="J151" s="16">
        <v>376.09912922229285</v>
      </c>
      <c r="K151" s="16">
        <v>446.434883705</v>
      </c>
      <c r="L151" s="16">
        <v>96.922484882604664</v>
      </c>
      <c r="M151" s="16">
        <v>119.35372998999999</v>
      </c>
      <c r="N151" s="13">
        <v>375.95</v>
      </c>
      <c r="O151" s="13">
        <v>3114.5899999999997</v>
      </c>
      <c r="P151" s="53">
        <v>1.5572950000000001</v>
      </c>
      <c r="Q151" s="53">
        <v>1.9537191747579215</v>
      </c>
      <c r="R151" s="53">
        <f t="shared" si="4"/>
        <v>0.39642417475792135</v>
      </c>
      <c r="S151" s="96">
        <f t="shared" si="5"/>
        <v>25.455946031928526</v>
      </c>
      <c r="T151" s="79"/>
      <c r="U151" s="79"/>
      <c r="V151" s="79"/>
      <c r="W151" s="79"/>
      <c r="X151" s="79"/>
      <c r="Y151" s="79"/>
      <c r="Z151" s="79"/>
      <c r="AA151" s="79"/>
      <c r="AB151" s="79"/>
      <c r="AC151" s="79"/>
      <c r="AD151" s="79"/>
    </row>
    <row r="152" spans="1:30" ht="25.5" x14ac:dyDescent="0.25">
      <c r="A152" s="13" t="s">
        <v>31</v>
      </c>
      <c r="B152" s="13">
        <v>34013</v>
      </c>
      <c r="C152" s="13" t="s">
        <v>252</v>
      </c>
      <c r="D152" s="13" t="s">
        <v>36</v>
      </c>
      <c r="E152" s="13" t="s">
        <v>76</v>
      </c>
      <c r="F152" s="40" t="s">
        <v>58</v>
      </c>
      <c r="G152" s="40" t="s">
        <v>59</v>
      </c>
      <c r="H152" s="40" t="s">
        <v>77</v>
      </c>
      <c r="I152" s="40" t="s">
        <v>61</v>
      </c>
      <c r="J152" s="16">
        <v>9.5816257815497803</v>
      </c>
      <c r="K152" s="16">
        <v>0</v>
      </c>
      <c r="L152" s="16">
        <v>4.1020755707033958</v>
      </c>
      <c r="M152" s="16">
        <v>0</v>
      </c>
      <c r="N152" s="13">
        <v>7.56</v>
      </c>
      <c r="O152" s="13">
        <v>0</v>
      </c>
      <c r="P152" s="53">
        <v>0</v>
      </c>
      <c r="Q152" s="53">
        <v>0</v>
      </c>
      <c r="R152" s="53">
        <f t="shared" si="4"/>
        <v>0</v>
      </c>
      <c r="S152" s="96" t="str">
        <f t="shared" si="5"/>
        <v>0.00</v>
      </c>
      <c r="T152" s="79"/>
      <c r="U152" s="79"/>
      <c r="V152" s="79"/>
      <c r="W152" s="79"/>
      <c r="X152" s="79"/>
      <c r="Y152" s="79"/>
      <c r="Z152" s="79"/>
      <c r="AA152" s="79"/>
      <c r="AB152" s="79"/>
      <c r="AC152" s="79"/>
      <c r="AD152" s="79"/>
    </row>
    <row r="153" spans="1:30" ht="25.5" x14ac:dyDescent="0.25">
      <c r="A153" s="13" t="s">
        <v>257</v>
      </c>
      <c r="B153" s="13">
        <v>34017</v>
      </c>
      <c r="C153" s="13" t="s">
        <v>252</v>
      </c>
      <c r="D153" s="13" t="s">
        <v>36</v>
      </c>
      <c r="E153" s="13" t="s">
        <v>76</v>
      </c>
      <c r="F153" s="40" t="s">
        <v>58</v>
      </c>
      <c r="G153" s="40" t="s">
        <v>59</v>
      </c>
      <c r="H153" s="40" t="s">
        <v>77</v>
      </c>
      <c r="I153" s="40" t="s">
        <v>61</v>
      </c>
      <c r="J153" s="16">
        <v>1.795879826146368</v>
      </c>
      <c r="K153" s="16">
        <v>15.836667910000001</v>
      </c>
      <c r="L153" s="16">
        <v>0.7042391304409148</v>
      </c>
      <c r="M153" s="16">
        <v>6.057217692</v>
      </c>
      <c r="N153" s="13">
        <v>1.9300000000000002</v>
      </c>
      <c r="O153" s="13">
        <v>1.0000000000000001E-5</v>
      </c>
      <c r="P153" s="53">
        <v>1.0000000000000001E-5</v>
      </c>
      <c r="Q153" s="53">
        <v>0.16595500603976607</v>
      </c>
      <c r="R153" s="53">
        <f t="shared" si="4"/>
        <v>0.16594500603976606</v>
      </c>
      <c r="S153" s="96">
        <f t="shared" si="5"/>
        <v>1659450.0603976606</v>
      </c>
      <c r="T153" s="79"/>
      <c r="U153" s="79"/>
      <c r="V153" s="79"/>
      <c r="W153" s="79"/>
      <c r="X153" s="79"/>
      <c r="Y153" s="79"/>
      <c r="Z153" s="79"/>
      <c r="AA153" s="79"/>
      <c r="AB153" s="79"/>
      <c r="AC153" s="79"/>
      <c r="AD153" s="79"/>
    </row>
    <row r="154" spans="1:30" ht="25.5" x14ac:dyDescent="0.25">
      <c r="A154" s="13" t="s">
        <v>258</v>
      </c>
      <c r="B154" s="13">
        <v>34019</v>
      </c>
      <c r="C154" s="13" t="s">
        <v>252</v>
      </c>
      <c r="D154" s="13" t="s">
        <v>36</v>
      </c>
      <c r="E154" s="13" t="s">
        <v>76</v>
      </c>
      <c r="F154" s="40" t="s">
        <v>58</v>
      </c>
      <c r="G154" s="40" t="s">
        <v>59</v>
      </c>
      <c r="H154" s="40" t="s">
        <v>77</v>
      </c>
      <c r="I154" s="40" t="s">
        <v>61</v>
      </c>
      <c r="J154" s="16">
        <v>1.09429944664778</v>
      </c>
      <c r="K154" s="16">
        <v>1.094886421</v>
      </c>
      <c r="L154" s="16">
        <v>0.50534757541200004</v>
      </c>
      <c r="M154" s="16">
        <v>0.48045394200000002</v>
      </c>
      <c r="N154" s="13">
        <v>1.1000000000000001</v>
      </c>
      <c r="O154" s="13">
        <v>974.01</v>
      </c>
      <c r="P154" s="53">
        <v>0.48700500000000002</v>
      </c>
      <c r="Q154" s="53">
        <v>0.46301492954220247</v>
      </c>
      <c r="R154" s="53">
        <f t="shared" si="4"/>
        <v>-2.3990070457797552E-2</v>
      </c>
      <c r="S154" s="96">
        <f t="shared" si="5"/>
        <v>-4.9260419210886033</v>
      </c>
      <c r="T154" s="79"/>
      <c r="U154" s="79"/>
      <c r="V154" s="79"/>
      <c r="W154" s="79"/>
      <c r="X154" s="79"/>
      <c r="Y154" s="79"/>
      <c r="Z154" s="79"/>
      <c r="AA154" s="79"/>
      <c r="AB154" s="79"/>
      <c r="AC154" s="79"/>
      <c r="AD154" s="79"/>
    </row>
    <row r="155" spans="1:30" ht="25.5" x14ac:dyDescent="0.25">
      <c r="A155" s="13" t="s">
        <v>260</v>
      </c>
      <c r="B155" s="13">
        <v>34023</v>
      </c>
      <c r="C155" s="13" t="s">
        <v>252</v>
      </c>
      <c r="D155" s="13" t="s">
        <v>36</v>
      </c>
      <c r="E155" s="13" t="s">
        <v>76</v>
      </c>
      <c r="F155" s="40" t="s">
        <v>58</v>
      </c>
      <c r="G155" s="40" t="s">
        <v>59</v>
      </c>
      <c r="H155" s="40" t="s">
        <v>77</v>
      </c>
      <c r="I155" s="40" t="s">
        <v>61</v>
      </c>
      <c r="J155" s="16">
        <v>41.474411514386446</v>
      </c>
      <c r="K155" s="16">
        <v>2.6429455929999999</v>
      </c>
      <c r="L155" s="16">
        <v>23.166468019818357</v>
      </c>
      <c r="M155" s="16">
        <v>1.6103063820000001</v>
      </c>
      <c r="N155" s="13">
        <v>38.29</v>
      </c>
      <c r="O155" s="13">
        <v>9197.41</v>
      </c>
      <c r="P155" s="53">
        <v>4.5987050000000007</v>
      </c>
      <c r="Q155" s="53">
        <v>1.4310863840669275</v>
      </c>
      <c r="R155" s="53">
        <f t="shared" si="4"/>
        <v>-3.1676186159330735</v>
      </c>
      <c r="S155" s="96">
        <f t="shared" si="5"/>
        <v>-68.880665664204884</v>
      </c>
      <c r="T155" s="79"/>
      <c r="U155" s="79"/>
      <c r="V155" s="79"/>
      <c r="W155" s="79"/>
      <c r="X155" s="79"/>
      <c r="Y155" s="79"/>
      <c r="Z155" s="79"/>
      <c r="AA155" s="79"/>
      <c r="AB155" s="79"/>
      <c r="AC155" s="79"/>
      <c r="AD155" s="79"/>
    </row>
    <row r="156" spans="1:30" ht="25.5" x14ac:dyDescent="0.25">
      <c r="A156" s="13" t="s">
        <v>652</v>
      </c>
      <c r="B156" s="13">
        <v>34039</v>
      </c>
      <c r="C156" s="13" t="s">
        <v>252</v>
      </c>
      <c r="D156" s="13" t="s">
        <v>36</v>
      </c>
      <c r="E156" s="13" t="s">
        <v>76</v>
      </c>
      <c r="F156" s="40" t="s">
        <v>58</v>
      </c>
      <c r="G156" s="40" t="s">
        <v>59</v>
      </c>
      <c r="H156" s="40" t="s">
        <v>77</v>
      </c>
      <c r="I156" s="40" t="s">
        <v>61</v>
      </c>
      <c r="J156" s="16">
        <v>6.9477488967305483</v>
      </c>
      <c r="K156" s="16">
        <v>7.4189472209999989</v>
      </c>
      <c r="L156" s="16">
        <v>2.9329808246146252</v>
      </c>
      <c r="M156" s="16">
        <v>3.039560582</v>
      </c>
      <c r="N156" s="13">
        <v>7.04</v>
      </c>
      <c r="O156" s="13">
        <v>4.12</v>
      </c>
      <c r="P156" s="53">
        <v>2.0600000000000002E-3</v>
      </c>
      <c r="Q156" s="53">
        <v>0.28933298017375103</v>
      </c>
      <c r="R156" s="53">
        <f t="shared" si="4"/>
        <v>0.28727298017375102</v>
      </c>
      <c r="S156" s="96">
        <f t="shared" si="5"/>
        <v>13945.290299696651</v>
      </c>
      <c r="T156" s="79"/>
      <c r="U156" s="79"/>
      <c r="V156" s="79"/>
      <c r="W156" s="79"/>
      <c r="X156" s="79"/>
      <c r="Y156" s="79"/>
      <c r="Z156" s="79"/>
      <c r="AA156" s="79"/>
      <c r="AB156" s="79"/>
      <c r="AC156" s="79"/>
      <c r="AD156" s="79"/>
    </row>
    <row r="157" spans="1:30" ht="25.5" x14ac:dyDescent="0.25">
      <c r="A157" s="13" t="s">
        <v>250</v>
      </c>
      <c r="B157" s="13">
        <v>34001</v>
      </c>
      <c r="C157" s="13" t="s">
        <v>251</v>
      </c>
      <c r="D157" s="13" t="s">
        <v>36</v>
      </c>
      <c r="E157" s="13" t="s">
        <v>76</v>
      </c>
      <c r="F157" s="40" t="s">
        <v>58</v>
      </c>
      <c r="G157" s="40" t="s">
        <v>59</v>
      </c>
      <c r="H157" s="40" t="s">
        <v>77</v>
      </c>
      <c r="I157" s="40" t="s">
        <v>61</v>
      </c>
      <c r="J157" s="16">
        <v>11.68240000001429</v>
      </c>
      <c r="K157" s="16">
        <v>0</v>
      </c>
      <c r="L157" s="16">
        <v>9.5389825573261895</v>
      </c>
      <c r="M157" s="16">
        <v>0</v>
      </c>
      <c r="N157" s="13">
        <v>4.2699999999999996</v>
      </c>
      <c r="O157" s="13">
        <v>867.88</v>
      </c>
      <c r="P157" s="53">
        <v>0.43393999999999999</v>
      </c>
      <c r="Q157" s="53">
        <v>0</v>
      </c>
      <c r="R157" s="53">
        <f t="shared" si="4"/>
        <v>-0.43393999999999999</v>
      </c>
      <c r="S157" s="96">
        <f t="shared" si="5"/>
        <v>-100</v>
      </c>
      <c r="T157" s="79"/>
      <c r="U157" s="79"/>
      <c r="V157" s="79"/>
      <c r="W157" s="79"/>
      <c r="X157" s="79"/>
      <c r="Y157" s="79"/>
      <c r="Z157" s="79"/>
      <c r="AA157" s="79"/>
      <c r="AB157" s="79"/>
      <c r="AC157" s="79"/>
      <c r="AD157" s="79"/>
    </row>
    <row r="158" spans="1:30" ht="25.5" x14ac:dyDescent="0.25">
      <c r="A158" s="13" t="s">
        <v>253</v>
      </c>
      <c r="B158" s="13">
        <v>34005</v>
      </c>
      <c r="C158" s="13" t="s">
        <v>251</v>
      </c>
      <c r="D158" s="13" t="s">
        <v>36</v>
      </c>
      <c r="E158" s="13" t="s">
        <v>76</v>
      </c>
      <c r="F158" s="40" t="s">
        <v>58</v>
      </c>
      <c r="G158" s="40" t="s">
        <v>59</v>
      </c>
      <c r="H158" s="40" t="s">
        <v>77</v>
      </c>
      <c r="I158" s="40" t="s">
        <v>61</v>
      </c>
      <c r="J158" s="16">
        <v>21.073378104232383</v>
      </c>
      <c r="K158" s="16">
        <v>0.78911144700000002</v>
      </c>
      <c r="L158" s="16">
        <v>16.135190390368745</v>
      </c>
      <c r="M158" s="16">
        <v>0.37523255999999999</v>
      </c>
      <c r="N158" s="13">
        <v>19.72</v>
      </c>
      <c r="O158" s="13">
        <v>12427.11</v>
      </c>
      <c r="P158" s="53">
        <v>6.2135549999999995</v>
      </c>
      <c r="Q158" s="53">
        <v>3.0429839846543107E-2</v>
      </c>
      <c r="R158" s="53">
        <f t="shared" si="4"/>
        <v>-6.1831251601534563</v>
      </c>
      <c r="S158" s="96">
        <f t="shared" si="5"/>
        <v>-99.510266830396716</v>
      </c>
      <c r="T158" s="79"/>
      <c r="U158" s="79"/>
      <c r="V158" s="79"/>
      <c r="W158" s="79"/>
      <c r="X158" s="79"/>
      <c r="Y158" s="79"/>
      <c r="Z158" s="79"/>
      <c r="AA158" s="79"/>
      <c r="AB158" s="79"/>
      <c r="AC158" s="79"/>
      <c r="AD158" s="79"/>
    </row>
    <row r="159" spans="1:30" ht="25.5" x14ac:dyDescent="0.25">
      <c r="A159" s="13" t="s">
        <v>255</v>
      </c>
      <c r="B159" s="13">
        <v>34009</v>
      </c>
      <c r="C159" s="13" t="s">
        <v>251</v>
      </c>
      <c r="D159" s="13" t="s">
        <v>36</v>
      </c>
      <c r="E159" s="13" t="s">
        <v>76</v>
      </c>
      <c r="F159" s="40" t="s">
        <v>58</v>
      </c>
      <c r="G159" s="40" t="s">
        <v>59</v>
      </c>
      <c r="H159" s="40" t="s">
        <v>77</v>
      </c>
      <c r="I159" s="40" t="s">
        <v>61</v>
      </c>
      <c r="J159" s="16">
        <v>17.350049856649271</v>
      </c>
      <c r="K159" s="16">
        <v>0</v>
      </c>
      <c r="L159" s="16">
        <v>13.905546504818256</v>
      </c>
      <c r="M159" s="16">
        <v>0</v>
      </c>
      <c r="N159" s="13">
        <v>5.01</v>
      </c>
      <c r="O159" s="13">
        <v>1032.0900000000001</v>
      </c>
      <c r="P159" s="53">
        <v>0.51604499999999998</v>
      </c>
      <c r="Q159" s="53">
        <v>0</v>
      </c>
      <c r="R159" s="53">
        <f t="shared" si="4"/>
        <v>-0.51604499999999998</v>
      </c>
      <c r="S159" s="96">
        <f t="shared" si="5"/>
        <v>-100</v>
      </c>
      <c r="T159" s="79"/>
      <c r="U159" s="79"/>
      <c r="V159" s="79"/>
      <c r="W159" s="79"/>
      <c r="X159" s="79"/>
      <c r="Y159" s="79"/>
      <c r="Z159" s="79"/>
      <c r="AA159" s="79"/>
      <c r="AB159" s="79"/>
      <c r="AC159" s="79"/>
      <c r="AD159" s="79"/>
    </row>
    <row r="160" spans="1:30" ht="25.5" x14ac:dyDescent="0.25">
      <c r="A160" s="13" t="s">
        <v>24</v>
      </c>
      <c r="B160" s="13">
        <v>34011</v>
      </c>
      <c r="C160" s="13" t="s">
        <v>251</v>
      </c>
      <c r="D160" s="13" t="s">
        <v>36</v>
      </c>
      <c r="E160" s="13" t="s">
        <v>76</v>
      </c>
      <c r="F160" s="40" t="s">
        <v>58</v>
      </c>
      <c r="G160" s="40" t="s">
        <v>59</v>
      </c>
      <c r="H160" s="40" t="s">
        <v>77</v>
      </c>
      <c r="I160" s="40" t="s">
        <v>61</v>
      </c>
      <c r="J160" s="16">
        <v>136.24482783993517</v>
      </c>
      <c r="K160" s="16">
        <v>34.520620036000004</v>
      </c>
      <c r="L160" s="16">
        <v>62.638457660576677</v>
      </c>
      <c r="M160" s="16">
        <v>14.888913646999997</v>
      </c>
      <c r="N160" s="13">
        <v>23.759999999999998</v>
      </c>
      <c r="O160" s="13">
        <v>3600.75</v>
      </c>
      <c r="P160" s="53">
        <v>1.8003749999999998</v>
      </c>
      <c r="Q160" s="53">
        <v>0.79479268488473565</v>
      </c>
      <c r="R160" s="53">
        <f t="shared" si="4"/>
        <v>-1.0055823151152641</v>
      </c>
      <c r="S160" s="96">
        <f t="shared" si="5"/>
        <v>-55.854047913088337</v>
      </c>
      <c r="T160" s="79"/>
      <c r="U160" s="79"/>
      <c r="V160" s="79"/>
      <c r="W160" s="79"/>
      <c r="X160" s="79"/>
      <c r="Y160" s="79"/>
      <c r="Z160" s="79"/>
      <c r="AA160" s="79"/>
      <c r="AB160" s="79"/>
      <c r="AC160" s="79"/>
      <c r="AD160" s="79"/>
    </row>
    <row r="161" spans="1:30" ht="25.5" x14ac:dyDescent="0.25">
      <c r="A161" s="13" t="s">
        <v>261</v>
      </c>
      <c r="B161" s="13">
        <v>34029</v>
      </c>
      <c r="C161" s="13" t="s">
        <v>251</v>
      </c>
      <c r="D161" s="13" t="s">
        <v>36</v>
      </c>
      <c r="E161" s="13" t="s">
        <v>76</v>
      </c>
      <c r="F161" s="40" t="s">
        <v>58</v>
      </c>
      <c r="G161" s="40" t="s">
        <v>59</v>
      </c>
      <c r="H161" s="40" t="s">
        <v>77</v>
      </c>
      <c r="I161" s="40" t="s">
        <v>61</v>
      </c>
      <c r="J161" s="16">
        <v>23.984915698274442</v>
      </c>
      <c r="K161" s="16">
        <v>0.55322994800000003</v>
      </c>
      <c r="L161" s="16">
        <v>14.033237823960459</v>
      </c>
      <c r="M161" s="16">
        <v>0.36842359699999999</v>
      </c>
      <c r="N161" s="13">
        <v>2.93</v>
      </c>
      <c r="O161" s="13">
        <v>598.85</v>
      </c>
      <c r="P161" s="53">
        <v>0.299425</v>
      </c>
      <c r="Q161" s="53">
        <v>5.214577758641735E-2</v>
      </c>
      <c r="R161" s="53">
        <f t="shared" si="4"/>
        <v>-0.24727922241358263</v>
      </c>
      <c r="S161" s="96">
        <f t="shared" si="5"/>
        <v>-82.584694802899776</v>
      </c>
      <c r="T161" s="79"/>
      <c r="U161" s="79"/>
      <c r="V161" s="79"/>
      <c r="W161" s="79"/>
      <c r="X161" s="79"/>
      <c r="Y161" s="79"/>
      <c r="Z161" s="79"/>
      <c r="AA161" s="79"/>
      <c r="AB161" s="79"/>
      <c r="AC161" s="79"/>
      <c r="AD161" s="79"/>
    </row>
    <row r="162" spans="1:30" ht="25.5" x14ac:dyDescent="0.25">
      <c r="A162" s="13" t="s">
        <v>21</v>
      </c>
      <c r="B162" s="13">
        <v>34033</v>
      </c>
      <c r="C162" s="13" t="s">
        <v>251</v>
      </c>
      <c r="D162" s="13" t="s">
        <v>36</v>
      </c>
      <c r="E162" s="13" t="s">
        <v>76</v>
      </c>
      <c r="F162" s="40" t="s">
        <v>58</v>
      </c>
      <c r="G162" s="40" t="s">
        <v>59</v>
      </c>
      <c r="H162" s="40" t="s">
        <v>77</v>
      </c>
      <c r="I162" s="40" t="s">
        <v>61</v>
      </c>
      <c r="J162" s="16">
        <v>2.9622111865737399</v>
      </c>
      <c r="K162" s="16">
        <v>0.24162466699999999</v>
      </c>
      <c r="L162" s="16">
        <v>1.0907866224070988</v>
      </c>
      <c r="M162" s="16">
        <v>8.8142746999999994E-2</v>
      </c>
      <c r="N162" s="13">
        <v>2.12</v>
      </c>
      <c r="O162" s="13">
        <v>574.46</v>
      </c>
      <c r="P162" s="53">
        <v>0.28723000000000004</v>
      </c>
      <c r="Q162" s="53">
        <v>2.3210076747128661E-2</v>
      </c>
      <c r="R162" s="53">
        <f t="shared" si="4"/>
        <v>-0.26401992325287138</v>
      </c>
      <c r="S162" s="96">
        <f t="shared" si="5"/>
        <v>-91.91934103431791</v>
      </c>
      <c r="T162" s="79"/>
      <c r="U162" s="79"/>
      <c r="V162" s="79"/>
      <c r="W162" s="79"/>
      <c r="X162" s="79"/>
      <c r="Y162" s="79"/>
      <c r="Z162" s="79"/>
      <c r="AA162" s="79"/>
      <c r="AB162" s="79"/>
      <c r="AC162" s="79"/>
      <c r="AD162" s="79"/>
    </row>
    <row r="163" spans="1:30" ht="25.5" x14ac:dyDescent="0.25">
      <c r="A163" s="13" t="s">
        <v>10</v>
      </c>
      <c r="B163" s="13">
        <v>34003</v>
      </c>
      <c r="C163" s="13" t="s">
        <v>252</v>
      </c>
      <c r="D163" s="13" t="s">
        <v>38</v>
      </c>
      <c r="E163" s="13" t="s">
        <v>76</v>
      </c>
      <c r="F163" s="40" t="s">
        <v>58</v>
      </c>
      <c r="G163" s="40" t="s">
        <v>59</v>
      </c>
      <c r="H163" s="40" t="s">
        <v>77</v>
      </c>
      <c r="I163" s="40" t="s">
        <v>61</v>
      </c>
      <c r="J163" s="16">
        <v>47.732967480302172</v>
      </c>
      <c r="K163" s="16">
        <v>56.906470876000007</v>
      </c>
      <c r="L163" s="16">
        <v>12.653793084913591</v>
      </c>
      <c r="M163" s="16">
        <v>15.681419039999996</v>
      </c>
      <c r="N163" s="13">
        <v>47.72</v>
      </c>
      <c r="O163" s="13">
        <v>0</v>
      </c>
      <c r="P163" s="53">
        <v>0</v>
      </c>
      <c r="Q163" s="53">
        <v>0.21311905451090513</v>
      </c>
      <c r="R163" s="53">
        <f t="shared" si="4"/>
        <v>0.21311905451090513</v>
      </c>
      <c r="S163" s="96" t="str">
        <f t="shared" si="5"/>
        <v>0.00</v>
      </c>
      <c r="T163" s="79"/>
      <c r="U163" s="79"/>
      <c r="V163" s="79"/>
      <c r="W163" s="79"/>
      <c r="X163" s="79"/>
      <c r="Y163" s="79"/>
      <c r="Z163" s="79"/>
      <c r="AA163" s="79"/>
      <c r="AB163" s="79"/>
      <c r="AC163" s="79"/>
      <c r="AD163" s="79"/>
    </row>
    <row r="164" spans="1:30" ht="25.5" x14ac:dyDescent="0.25">
      <c r="A164" s="13" t="s">
        <v>31</v>
      </c>
      <c r="B164" s="13">
        <v>34013</v>
      </c>
      <c r="C164" s="13" t="s">
        <v>252</v>
      </c>
      <c r="D164" s="13" t="s">
        <v>38</v>
      </c>
      <c r="E164" s="13" t="s">
        <v>76</v>
      </c>
      <c r="F164" s="40" t="s">
        <v>58</v>
      </c>
      <c r="G164" s="40" t="s">
        <v>59</v>
      </c>
      <c r="H164" s="40" t="s">
        <v>77</v>
      </c>
      <c r="I164" s="40" t="s">
        <v>61</v>
      </c>
      <c r="J164" s="16">
        <v>1.1487349134368643</v>
      </c>
      <c r="K164" s="16">
        <v>0</v>
      </c>
      <c r="L164" s="16">
        <v>0.48308010091664416</v>
      </c>
      <c r="M164" s="16">
        <v>0</v>
      </c>
      <c r="N164" s="13">
        <v>1.1600000000000001</v>
      </c>
      <c r="O164" s="13">
        <v>0</v>
      </c>
      <c r="P164" s="53">
        <v>0</v>
      </c>
      <c r="Q164" s="53">
        <v>0</v>
      </c>
      <c r="R164" s="53">
        <f t="shared" si="4"/>
        <v>0</v>
      </c>
      <c r="S164" s="96" t="str">
        <f t="shared" si="5"/>
        <v>0.00</v>
      </c>
      <c r="T164" s="79"/>
      <c r="U164" s="79"/>
      <c r="V164" s="79"/>
      <c r="W164" s="79"/>
      <c r="X164" s="79"/>
      <c r="Y164" s="79"/>
      <c r="Z164" s="79"/>
      <c r="AA164" s="79"/>
      <c r="AB164" s="79"/>
      <c r="AC164" s="79"/>
      <c r="AD164" s="79"/>
    </row>
    <row r="165" spans="1:30" ht="25.5" x14ac:dyDescent="0.25">
      <c r="A165" s="13" t="s">
        <v>257</v>
      </c>
      <c r="B165" s="13">
        <v>34017</v>
      </c>
      <c r="C165" s="13" t="s">
        <v>252</v>
      </c>
      <c r="D165" s="13" t="s">
        <v>38</v>
      </c>
      <c r="E165" s="13" t="s">
        <v>76</v>
      </c>
      <c r="F165" s="40" t="s">
        <v>58</v>
      </c>
      <c r="G165" s="40" t="s">
        <v>59</v>
      </c>
      <c r="H165" s="40" t="s">
        <v>77</v>
      </c>
      <c r="I165" s="40" t="s">
        <v>61</v>
      </c>
      <c r="J165" s="16">
        <v>0.22583996578767368</v>
      </c>
      <c r="K165" s="16">
        <v>10.674283555000001</v>
      </c>
      <c r="L165" s="16">
        <v>9.3931176170100758E-2</v>
      </c>
      <c r="M165" s="16">
        <v>4.0811784429999998</v>
      </c>
      <c r="N165" s="13">
        <v>0.42</v>
      </c>
      <c r="O165" s="13">
        <v>0</v>
      </c>
      <c r="P165" s="53">
        <v>0</v>
      </c>
      <c r="Q165" s="53">
        <v>0.10669393364834893</v>
      </c>
      <c r="R165" s="53">
        <f t="shared" si="4"/>
        <v>0.10669393364834893</v>
      </c>
      <c r="S165" s="96" t="str">
        <f t="shared" si="5"/>
        <v>0.00</v>
      </c>
      <c r="T165" s="79"/>
      <c r="U165" s="79"/>
      <c r="V165" s="79"/>
      <c r="W165" s="79"/>
      <c r="X165" s="79"/>
      <c r="Y165" s="79"/>
      <c r="Z165" s="79"/>
      <c r="AA165" s="79"/>
      <c r="AB165" s="79"/>
      <c r="AC165" s="79"/>
      <c r="AD165" s="79"/>
    </row>
    <row r="166" spans="1:30" ht="25.5" x14ac:dyDescent="0.25">
      <c r="A166" s="13" t="s">
        <v>258</v>
      </c>
      <c r="B166" s="13">
        <v>34019</v>
      </c>
      <c r="C166" s="13" t="s">
        <v>252</v>
      </c>
      <c r="D166" s="13" t="s">
        <v>38</v>
      </c>
      <c r="E166" s="13" t="s">
        <v>76</v>
      </c>
      <c r="F166" s="40" t="s">
        <v>58</v>
      </c>
      <c r="G166" s="40" t="s">
        <v>59</v>
      </c>
      <c r="H166" s="40" t="s">
        <v>77</v>
      </c>
      <c r="I166" s="40" t="s">
        <v>61</v>
      </c>
      <c r="J166" s="16">
        <v>4.0018546890008701E-2</v>
      </c>
      <c r="K166" s="16">
        <v>4.0088554999999998E-2</v>
      </c>
      <c r="L166" s="16">
        <v>1.7955920056537799E-2</v>
      </c>
      <c r="M166" s="16">
        <v>1.7071403999999998E-2</v>
      </c>
      <c r="N166" s="13">
        <v>0.04</v>
      </c>
      <c r="O166" s="13">
        <v>0</v>
      </c>
      <c r="P166" s="53">
        <v>0</v>
      </c>
      <c r="Q166" s="53">
        <v>7.3504430570505916E-3</v>
      </c>
      <c r="R166" s="53">
        <f t="shared" si="4"/>
        <v>7.3504430570505916E-3</v>
      </c>
      <c r="S166" s="96" t="str">
        <f t="shared" si="5"/>
        <v>0.00</v>
      </c>
      <c r="T166" s="79"/>
      <c r="U166" s="79"/>
      <c r="V166" s="79"/>
      <c r="W166" s="79"/>
      <c r="X166" s="79"/>
      <c r="Y166" s="79"/>
      <c r="Z166" s="79"/>
      <c r="AA166" s="79"/>
      <c r="AB166" s="79"/>
      <c r="AC166" s="79"/>
      <c r="AD166" s="79"/>
    </row>
    <row r="167" spans="1:30" ht="25.5" x14ac:dyDescent="0.25">
      <c r="A167" s="13" t="s">
        <v>260</v>
      </c>
      <c r="B167" s="13">
        <v>34023</v>
      </c>
      <c r="C167" s="13" t="s">
        <v>252</v>
      </c>
      <c r="D167" s="13" t="s">
        <v>38</v>
      </c>
      <c r="E167" s="13" t="s">
        <v>76</v>
      </c>
      <c r="F167" s="40" t="s">
        <v>58</v>
      </c>
      <c r="G167" s="40" t="s">
        <v>59</v>
      </c>
      <c r="H167" s="40" t="s">
        <v>77</v>
      </c>
      <c r="I167" s="40" t="s">
        <v>61</v>
      </c>
      <c r="J167" s="16">
        <v>3.1290247167842757</v>
      </c>
      <c r="K167" s="16">
        <v>0.27406749200000002</v>
      </c>
      <c r="L167" s="16">
        <v>1.9280876176667356</v>
      </c>
      <c r="M167" s="16">
        <v>0.110493431</v>
      </c>
      <c r="N167" s="13">
        <v>3.0100000000000007</v>
      </c>
      <c r="O167" s="13">
        <v>0</v>
      </c>
      <c r="P167" s="53">
        <v>0</v>
      </c>
      <c r="Q167" s="53">
        <v>0.12822119128228718</v>
      </c>
      <c r="R167" s="53">
        <f t="shared" si="4"/>
        <v>0.12822119128228718</v>
      </c>
      <c r="S167" s="96" t="str">
        <f t="shared" si="5"/>
        <v>0.00</v>
      </c>
      <c r="T167" s="79"/>
      <c r="U167" s="79"/>
      <c r="V167" s="79"/>
      <c r="W167" s="79"/>
      <c r="X167" s="79"/>
      <c r="Y167" s="79"/>
      <c r="Z167" s="79"/>
      <c r="AA167" s="79"/>
      <c r="AB167" s="79"/>
      <c r="AC167" s="79"/>
      <c r="AD167" s="79"/>
    </row>
    <row r="168" spans="1:30" ht="25.5" x14ac:dyDescent="0.25">
      <c r="A168" s="13" t="s">
        <v>652</v>
      </c>
      <c r="B168" s="13">
        <v>34039</v>
      </c>
      <c r="C168" s="13" t="s">
        <v>252</v>
      </c>
      <c r="D168" s="13" t="s">
        <v>38</v>
      </c>
      <c r="E168" s="13" t="s">
        <v>76</v>
      </c>
      <c r="F168" s="40" t="s">
        <v>58</v>
      </c>
      <c r="G168" s="40" t="s">
        <v>59</v>
      </c>
      <c r="H168" s="40" t="s">
        <v>77</v>
      </c>
      <c r="I168" s="40" t="s">
        <v>61</v>
      </c>
      <c r="J168" s="16">
        <v>0.42749190024551392</v>
      </c>
      <c r="K168" s="16">
        <v>0.44599871299999999</v>
      </c>
      <c r="L168" s="16">
        <v>0.22615475400721488</v>
      </c>
      <c r="M168" s="16">
        <v>0.22561551799999996</v>
      </c>
      <c r="N168" s="13">
        <v>0.43000000000000005</v>
      </c>
      <c r="O168" s="13">
        <v>0</v>
      </c>
      <c r="P168" s="53">
        <v>0</v>
      </c>
      <c r="Q168" s="53">
        <v>2.6217690184397791E-2</v>
      </c>
      <c r="R168" s="53">
        <f t="shared" si="4"/>
        <v>2.6217690184397791E-2</v>
      </c>
      <c r="S168" s="96" t="str">
        <f t="shared" si="5"/>
        <v>0.00</v>
      </c>
      <c r="T168" s="79"/>
      <c r="U168" s="79"/>
      <c r="V168" s="79"/>
      <c r="W168" s="79"/>
      <c r="X168" s="79"/>
      <c r="Y168" s="79"/>
      <c r="Z168" s="79"/>
      <c r="AA168" s="79"/>
      <c r="AB168" s="79"/>
      <c r="AC168" s="79"/>
      <c r="AD168" s="79"/>
    </row>
    <row r="169" spans="1:30" ht="25.5" x14ac:dyDescent="0.25">
      <c r="A169" s="13" t="s">
        <v>250</v>
      </c>
      <c r="B169" s="13">
        <v>34001</v>
      </c>
      <c r="C169" s="13" t="s">
        <v>251</v>
      </c>
      <c r="D169" s="13" t="s">
        <v>38</v>
      </c>
      <c r="E169" s="13" t="s">
        <v>76</v>
      </c>
      <c r="F169" s="40" t="s">
        <v>58</v>
      </c>
      <c r="G169" s="40" t="s">
        <v>59</v>
      </c>
      <c r="H169" s="40" t="s">
        <v>77</v>
      </c>
      <c r="I169" s="40" t="s">
        <v>61</v>
      </c>
      <c r="J169" s="16">
        <v>0.21618310600008767</v>
      </c>
      <c r="K169" s="16">
        <v>0</v>
      </c>
      <c r="L169" s="16">
        <v>0.17732808102859909</v>
      </c>
      <c r="M169" s="16">
        <v>0</v>
      </c>
      <c r="N169" s="13">
        <v>0.21000000000000002</v>
      </c>
      <c r="O169" s="13">
        <v>0</v>
      </c>
      <c r="P169" s="53">
        <v>0</v>
      </c>
      <c r="Q169" s="53">
        <v>0</v>
      </c>
      <c r="R169" s="53">
        <f t="shared" si="4"/>
        <v>0</v>
      </c>
      <c r="S169" s="96" t="str">
        <f t="shared" si="5"/>
        <v>0.00</v>
      </c>
      <c r="T169" s="79"/>
      <c r="U169" s="79"/>
      <c r="V169" s="79"/>
      <c r="W169" s="79"/>
      <c r="X169" s="79"/>
      <c r="Y169" s="79"/>
      <c r="Z169" s="79"/>
      <c r="AA169" s="79"/>
      <c r="AB169" s="79"/>
      <c r="AC169" s="79"/>
      <c r="AD169" s="79"/>
    </row>
    <row r="170" spans="1:30" ht="25.5" x14ac:dyDescent="0.25">
      <c r="A170" s="13" t="s">
        <v>253</v>
      </c>
      <c r="B170" s="13">
        <v>34005</v>
      </c>
      <c r="C170" s="13" t="s">
        <v>251</v>
      </c>
      <c r="D170" s="13" t="s">
        <v>38</v>
      </c>
      <c r="E170" s="13" t="s">
        <v>76</v>
      </c>
      <c r="F170" s="40" t="s">
        <v>58</v>
      </c>
      <c r="G170" s="40" t="s">
        <v>59</v>
      </c>
      <c r="H170" s="40" t="s">
        <v>77</v>
      </c>
      <c r="I170" s="40" t="s">
        <v>61</v>
      </c>
      <c r="J170" s="16">
        <v>0.5519259092205927</v>
      </c>
      <c r="K170" s="16">
        <v>0.11356490699999999</v>
      </c>
      <c r="L170" s="16">
        <v>0.39163437696737768</v>
      </c>
      <c r="M170" s="16">
        <v>5.7727915000000005E-2</v>
      </c>
      <c r="N170" s="13">
        <v>0.56000000000000005</v>
      </c>
      <c r="O170" s="13">
        <v>0</v>
      </c>
      <c r="P170" s="53">
        <v>0</v>
      </c>
      <c r="Q170" s="53">
        <v>4.6507488606066343E-3</v>
      </c>
      <c r="R170" s="53">
        <f t="shared" si="4"/>
        <v>4.6507488606066343E-3</v>
      </c>
      <c r="S170" s="96" t="str">
        <f t="shared" si="5"/>
        <v>0.00</v>
      </c>
      <c r="T170" s="79"/>
      <c r="U170" s="79"/>
      <c r="V170" s="79"/>
      <c r="W170" s="79"/>
      <c r="X170" s="79"/>
      <c r="Y170" s="79"/>
      <c r="Z170" s="79"/>
      <c r="AA170" s="79"/>
      <c r="AB170" s="79"/>
      <c r="AC170" s="79"/>
      <c r="AD170" s="79"/>
    </row>
    <row r="171" spans="1:30" ht="25.5" x14ac:dyDescent="0.25">
      <c r="A171" s="13" t="s">
        <v>255</v>
      </c>
      <c r="B171" s="13">
        <v>34009</v>
      </c>
      <c r="C171" s="13" t="s">
        <v>251</v>
      </c>
      <c r="D171" s="13" t="s">
        <v>38</v>
      </c>
      <c r="E171" s="13" t="s">
        <v>76</v>
      </c>
      <c r="F171" s="40" t="s">
        <v>58</v>
      </c>
      <c r="G171" s="40" t="s">
        <v>59</v>
      </c>
      <c r="H171" s="40" t="s">
        <v>77</v>
      </c>
      <c r="I171" s="40" t="s">
        <v>61</v>
      </c>
      <c r="J171" s="16">
        <v>1.3812274240014728</v>
      </c>
      <c r="K171" s="16">
        <v>0</v>
      </c>
      <c r="L171" s="16">
        <v>1.1185536988963045</v>
      </c>
      <c r="M171" s="16">
        <v>0</v>
      </c>
      <c r="N171" s="13">
        <v>1.3800000000000003</v>
      </c>
      <c r="O171" s="13">
        <v>0</v>
      </c>
      <c r="P171" s="53">
        <v>0</v>
      </c>
      <c r="Q171" s="53">
        <v>0</v>
      </c>
      <c r="R171" s="53">
        <f t="shared" si="4"/>
        <v>0</v>
      </c>
      <c r="S171" s="96" t="str">
        <f t="shared" si="5"/>
        <v>0.00</v>
      </c>
      <c r="T171" s="79"/>
      <c r="U171" s="79"/>
      <c r="V171" s="79"/>
      <c r="W171" s="79"/>
      <c r="X171" s="79"/>
      <c r="Y171" s="79"/>
      <c r="Z171" s="79"/>
      <c r="AA171" s="79"/>
      <c r="AB171" s="79"/>
      <c r="AC171" s="79"/>
      <c r="AD171" s="79"/>
    </row>
    <row r="172" spans="1:30" ht="25.5" x14ac:dyDescent="0.25">
      <c r="A172" s="13" t="s">
        <v>24</v>
      </c>
      <c r="B172" s="13">
        <v>34011</v>
      </c>
      <c r="C172" s="13" t="s">
        <v>251</v>
      </c>
      <c r="D172" s="13" t="s">
        <v>38</v>
      </c>
      <c r="E172" s="13" t="s">
        <v>76</v>
      </c>
      <c r="F172" s="40" t="s">
        <v>58</v>
      </c>
      <c r="G172" s="40" t="s">
        <v>59</v>
      </c>
      <c r="H172" s="40" t="s">
        <v>77</v>
      </c>
      <c r="I172" s="40" t="s">
        <v>61</v>
      </c>
      <c r="J172" s="16">
        <v>2.1614715688069426</v>
      </c>
      <c r="K172" s="16">
        <v>2.6305058570000002</v>
      </c>
      <c r="L172" s="16">
        <v>1.1814729241775865</v>
      </c>
      <c r="M172" s="16">
        <v>1.2065816659999999</v>
      </c>
      <c r="N172" s="13">
        <v>2.15</v>
      </c>
      <c r="O172" s="13">
        <v>0</v>
      </c>
      <c r="P172" s="53">
        <v>0</v>
      </c>
      <c r="Q172" s="53">
        <v>0.84504961354912045</v>
      </c>
      <c r="R172" s="53">
        <f t="shared" si="4"/>
        <v>0.84504961354912045</v>
      </c>
      <c r="S172" s="96" t="str">
        <f t="shared" si="5"/>
        <v>0.00</v>
      </c>
      <c r="T172" s="79"/>
      <c r="U172" s="79"/>
      <c r="V172" s="79"/>
      <c r="W172" s="79"/>
      <c r="X172" s="79"/>
      <c r="Y172" s="79"/>
      <c r="Z172" s="79"/>
      <c r="AA172" s="79"/>
      <c r="AB172" s="79"/>
      <c r="AC172" s="79"/>
      <c r="AD172" s="79"/>
    </row>
    <row r="173" spans="1:30" ht="25.5" x14ac:dyDescent="0.25">
      <c r="A173" s="13" t="s">
        <v>261</v>
      </c>
      <c r="B173" s="13">
        <v>34029</v>
      </c>
      <c r="C173" s="13" t="s">
        <v>251</v>
      </c>
      <c r="D173" s="13" t="s">
        <v>38</v>
      </c>
      <c r="E173" s="13" t="s">
        <v>76</v>
      </c>
      <c r="F173" s="40" t="s">
        <v>58</v>
      </c>
      <c r="G173" s="40" t="s">
        <v>59</v>
      </c>
      <c r="H173" s="40" t="s">
        <v>77</v>
      </c>
      <c r="I173" s="40" t="s">
        <v>61</v>
      </c>
      <c r="J173" s="16">
        <v>0.18740413675570594</v>
      </c>
      <c r="K173" s="16">
        <v>5.3255560000000007E-2</v>
      </c>
      <c r="L173" s="16">
        <v>0.12163360169630071</v>
      </c>
      <c r="M173" s="16">
        <v>3.8092497000000003E-2</v>
      </c>
      <c r="N173" s="13">
        <v>0.19</v>
      </c>
      <c r="O173" s="13">
        <v>0</v>
      </c>
      <c r="P173" s="53">
        <v>0</v>
      </c>
      <c r="Q173" s="53">
        <v>5.8076837760978788E-3</v>
      </c>
      <c r="R173" s="53">
        <f t="shared" si="4"/>
        <v>5.8076837760978788E-3</v>
      </c>
      <c r="S173" s="96" t="str">
        <f t="shared" si="5"/>
        <v>0.00</v>
      </c>
      <c r="T173" s="79"/>
      <c r="U173" s="79"/>
      <c r="V173" s="79"/>
      <c r="W173" s="79"/>
      <c r="X173" s="79"/>
      <c r="Y173" s="79"/>
      <c r="Z173" s="79"/>
      <c r="AA173" s="79"/>
      <c r="AB173" s="79"/>
      <c r="AC173" s="79"/>
      <c r="AD173" s="79"/>
    </row>
    <row r="174" spans="1:30" ht="25.5" x14ac:dyDescent="0.25">
      <c r="A174" s="13" t="s">
        <v>21</v>
      </c>
      <c r="B174" s="13">
        <v>34033</v>
      </c>
      <c r="C174" s="13" t="s">
        <v>251</v>
      </c>
      <c r="D174" s="13" t="s">
        <v>38</v>
      </c>
      <c r="E174" s="13" t="s">
        <v>76</v>
      </c>
      <c r="F174" s="40" t="s">
        <v>58</v>
      </c>
      <c r="G174" s="40" t="s">
        <v>59</v>
      </c>
      <c r="H174" s="40" t="s">
        <v>77</v>
      </c>
      <c r="I174" s="40" t="s">
        <v>61</v>
      </c>
      <c r="J174" s="16">
        <v>1.7007276000022001E-2</v>
      </c>
      <c r="K174" s="16">
        <v>1.0404962E-2</v>
      </c>
      <c r="L174" s="16">
        <v>6.2628144729776382E-3</v>
      </c>
      <c r="M174" s="16">
        <v>3.7956700000000001E-3</v>
      </c>
      <c r="N174" s="13">
        <v>0.02</v>
      </c>
      <c r="O174" s="13">
        <v>0</v>
      </c>
      <c r="P174" s="53">
        <v>0</v>
      </c>
      <c r="Q174" s="53">
        <v>1.8219216000000003E-2</v>
      </c>
      <c r="R174" s="53">
        <f t="shared" si="4"/>
        <v>1.8219216000000003E-2</v>
      </c>
      <c r="S174" s="96" t="str">
        <f t="shared" si="5"/>
        <v>0.00</v>
      </c>
      <c r="T174" s="79"/>
      <c r="U174" s="79"/>
      <c r="V174" s="79"/>
      <c r="W174" s="79"/>
      <c r="X174" s="79"/>
      <c r="Y174" s="79"/>
      <c r="Z174" s="79"/>
      <c r="AA174" s="79"/>
      <c r="AB174" s="79"/>
      <c r="AC174" s="79"/>
      <c r="AD174" s="79"/>
    </row>
    <row r="175" spans="1:30" ht="25.5" x14ac:dyDescent="0.25">
      <c r="A175" s="13" t="s">
        <v>10</v>
      </c>
      <c r="B175" s="13">
        <v>34003</v>
      </c>
      <c r="C175" s="13" t="s">
        <v>252</v>
      </c>
      <c r="D175" s="13" t="s">
        <v>39</v>
      </c>
      <c r="E175" s="13" t="s">
        <v>76</v>
      </c>
      <c r="F175" s="40" t="s">
        <v>58</v>
      </c>
      <c r="G175" s="40" t="s">
        <v>59</v>
      </c>
      <c r="H175" s="40" t="s">
        <v>77</v>
      </c>
      <c r="I175" s="40" t="s">
        <v>61</v>
      </c>
      <c r="J175" s="16">
        <v>47.732967480302172</v>
      </c>
      <c r="K175" s="16">
        <v>56.906470876000007</v>
      </c>
      <c r="L175" s="16">
        <v>12.653793084913591</v>
      </c>
      <c r="M175" s="16">
        <v>15.681419039999996</v>
      </c>
      <c r="N175" s="13">
        <v>47.72</v>
      </c>
      <c r="O175" s="13">
        <v>0</v>
      </c>
      <c r="P175" s="53">
        <v>0</v>
      </c>
      <c r="Q175" s="53">
        <v>0.21311905451090513</v>
      </c>
      <c r="R175" s="53">
        <f t="shared" si="4"/>
        <v>0.21311905451090513</v>
      </c>
      <c r="S175" s="96" t="str">
        <f t="shared" si="5"/>
        <v>0.00</v>
      </c>
      <c r="T175" s="79"/>
      <c r="U175" s="79"/>
      <c r="V175" s="79"/>
      <c r="W175" s="79"/>
      <c r="X175" s="79"/>
      <c r="Y175" s="79"/>
      <c r="Z175" s="79"/>
      <c r="AA175" s="79"/>
      <c r="AB175" s="79"/>
      <c r="AC175" s="79"/>
      <c r="AD175" s="79"/>
    </row>
    <row r="176" spans="1:30" ht="25.5" x14ac:dyDescent="0.25">
      <c r="A176" s="13" t="s">
        <v>31</v>
      </c>
      <c r="B176" s="13">
        <v>34013</v>
      </c>
      <c r="C176" s="13" t="s">
        <v>252</v>
      </c>
      <c r="D176" s="13" t="s">
        <v>39</v>
      </c>
      <c r="E176" s="13" t="s">
        <v>76</v>
      </c>
      <c r="F176" s="40" t="s">
        <v>58</v>
      </c>
      <c r="G176" s="40" t="s">
        <v>59</v>
      </c>
      <c r="H176" s="40" t="s">
        <v>77</v>
      </c>
      <c r="I176" s="40" t="s">
        <v>61</v>
      </c>
      <c r="J176" s="16">
        <v>1.1487349134368643</v>
      </c>
      <c r="K176" s="16">
        <v>0</v>
      </c>
      <c r="L176" s="16">
        <v>0.48308010091664416</v>
      </c>
      <c r="M176" s="16">
        <v>0</v>
      </c>
      <c r="N176" s="13">
        <v>1.1600000000000001</v>
      </c>
      <c r="O176" s="13">
        <v>0</v>
      </c>
      <c r="P176" s="53">
        <v>0</v>
      </c>
      <c r="Q176" s="53">
        <v>0</v>
      </c>
      <c r="R176" s="53">
        <f t="shared" si="4"/>
        <v>0</v>
      </c>
      <c r="S176" s="96" t="str">
        <f t="shared" si="5"/>
        <v>0.00</v>
      </c>
      <c r="T176" s="79"/>
      <c r="U176" s="79"/>
      <c r="V176" s="79"/>
      <c r="W176" s="79"/>
      <c r="X176" s="79"/>
      <c r="Y176" s="79"/>
      <c r="Z176" s="79"/>
      <c r="AA176" s="79"/>
      <c r="AB176" s="79"/>
      <c r="AC176" s="79"/>
      <c r="AD176" s="79"/>
    </row>
    <row r="177" spans="1:30" ht="25.5" x14ac:dyDescent="0.25">
      <c r="A177" s="13" t="s">
        <v>257</v>
      </c>
      <c r="B177" s="13">
        <v>34017</v>
      </c>
      <c r="C177" s="13" t="s">
        <v>252</v>
      </c>
      <c r="D177" s="13" t="s">
        <v>39</v>
      </c>
      <c r="E177" s="13" t="s">
        <v>76</v>
      </c>
      <c r="F177" s="40" t="s">
        <v>58</v>
      </c>
      <c r="G177" s="40" t="s">
        <v>59</v>
      </c>
      <c r="H177" s="40" t="s">
        <v>77</v>
      </c>
      <c r="I177" s="40" t="s">
        <v>61</v>
      </c>
      <c r="J177" s="16">
        <v>0.22583996578767368</v>
      </c>
      <c r="K177" s="16">
        <v>10.674283555000001</v>
      </c>
      <c r="L177" s="16">
        <v>9.3931176170100758E-2</v>
      </c>
      <c r="M177" s="16">
        <v>4.0811784429999998</v>
      </c>
      <c r="N177" s="13">
        <v>0.42</v>
      </c>
      <c r="O177" s="13">
        <v>0</v>
      </c>
      <c r="P177" s="53">
        <v>0</v>
      </c>
      <c r="Q177" s="53">
        <v>0.10669393364834893</v>
      </c>
      <c r="R177" s="53">
        <f t="shared" si="4"/>
        <v>0.10669393364834893</v>
      </c>
      <c r="S177" s="96" t="str">
        <f t="shared" si="5"/>
        <v>0.00</v>
      </c>
      <c r="T177" s="79"/>
      <c r="U177" s="79"/>
      <c r="V177" s="79"/>
      <c r="W177" s="79"/>
      <c r="X177" s="79"/>
      <c r="Y177" s="79"/>
      <c r="Z177" s="79"/>
      <c r="AA177" s="79"/>
      <c r="AB177" s="79"/>
      <c r="AC177" s="79"/>
      <c r="AD177" s="79"/>
    </row>
    <row r="178" spans="1:30" ht="25.5" x14ac:dyDescent="0.25">
      <c r="A178" s="13" t="s">
        <v>258</v>
      </c>
      <c r="B178" s="13">
        <v>34019</v>
      </c>
      <c r="C178" s="13" t="s">
        <v>252</v>
      </c>
      <c r="D178" s="13" t="s">
        <v>39</v>
      </c>
      <c r="E178" s="13" t="s">
        <v>76</v>
      </c>
      <c r="F178" s="40" t="s">
        <v>58</v>
      </c>
      <c r="G178" s="40" t="s">
        <v>59</v>
      </c>
      <c r="H178" s="40" t="s">
        <v>77</v>
      </c>
      <c r="I178" s="40" t="s">
        <v>61</v>
      </c>
      <c r="J178" s="16">
        <v>4.0018546890008701E-2</v>
      </c>
      <c r="K178" s="16">
        <v>4.0088554999999998E-2</v>
      </c>
      <c r="L178" s="16">
        <v>1.7955920056537799E-2</v>
      </c>
      <c r="M178" s="16">
        <v>1.7071403999999998E-2</v>
      </c>
      <c r="N178" s="13">
        <v>0.04</v>
      </c>
      <c r="O178" s="13">
        <v>0</v>
      </c>
      <c r="P178" s="53">
        <v>0</v>
      </c>
      <c r="Q178" s="53">
        <v>7.3504430570505916E-3</v>
      </c>
      <c r="R178" s="53">
        <f t="shared" si="4"/>
        <v>7.3504430570505916E-3</v>
      </c>
      <c r="S178" s="96" t="str">
        <f t="shared" si="5"/>
        <v>0.00</v>
      </c>
      <c r="T178" s="79"/>
      <c r="U178" s="79"/>
      <c r="V178" s="79"/>
      <c r="W178" s="79"/>
      <c r="X178" s="79"/>
      <c r="Y178" s="79"/>
      <c r="Z178" s="79"/>
      <c r="AA178" s="79"/>
      <c r="AB178" s="79"/>
      <c r="AC178" s="79"/>
      <c r="AD178" s="79"/>
    </row>
    <row r="179" spans="1:30" ht="25.5" x14ac:dyDescent="0.25">
      <c r="A179" s="13" t="s">
        <v>260</v>
      </c>
      <c r="B179" s="13">
        <v>34023</v>
      </c>
      <c r="C179" s="13" t="s">
        <v>252</v>
      </c>
      <c r="D179" s="13" t="s">
        <v>39</v>
      </c>
      <c r="E179" s="13" t="s">
        <v>76</v>
      </c>
      <c r="F179" s="40" t="s">
        <v>58</v>
      </c>
      <c r="G179" s="40" t="s">
        <v>59</v>
      </c>
      <c r="H179" s="40" t="s">
        <v>77</v>
      </c>
      <c r="I179" s="40" t="s">
        <v>61</v>
      </c>
      <c r="J179" s="16">
        <v>3.1290247167842757</v>
      </c>
      <c r="K179" s="16">
        <v>0.27406749200000002</v>
      </c>
      <c r="L179" s="16">
        <v>1.9280876176667356</v>
      </c>
      <c r="M179" s="16">
        <v>0.110493431</v>
      </c>
      <c r="N179" s="13">
        <v>3.0100000000000007</v>
      </c>
      <c r="O179" s="13">
        <v>0</v>
      </c>
      <c r="P179" s="53">
        <v>0</v>
      </c>
      <c r="Q179" s="53">
        <v>0.12822119128228718</v>
      </c>
      <c r="R179" s="53">
        <f t="shared" si="4"/>
        <v>0.12822119128228718</v>
      </c>
      <c r="S179" s="96" t="str">
        <f t="shared" si="5"/>
        <v>0.00</v>
      </c>
      <c r="T179" s="79"/>
      <c r="U179" s="79"/>
      <c r="V179" s="79"/>
      <c r="W179" s="79"/>
      <c r="X179" s="79"/>
      <c r="Y179" s="79"/>
      <c r="Z179" s="79"/>
      <c r="AA179" s="79"/>
      <c r="AB179" s="79"/>
      <c r="AC179" s="79"/>
      <c r="AD179" s="79"/>
    </row>
    <row r="180" spans="1:30" ht="25.5" x14ac:dyDescent="0.25">
      <c r="A180" s="13" t="s">
        <v>652</v>
      </c>
      <c r="B180" s="13">
        <v>34039</v>
      </c>
      <c r="C180" s="13" t="s">
        <v>252</v>
      </c>
      <c r="D180" s="13" t="s">
        <v>39</v>
      </c>
      <c r="E180" s="13" t="s">
        <v>76</v>
      </c>
      <c r="F180" s="40" t="s">
        <v>58</v>
      </c>
      <c r="G180" s="40" t="s">
        <v>59</v>
      </c>
      <c r="H180" s="40" t="s">
        <v>77</v>
      </c>
      <c r="I180" s="40" t="s">
        <v>61</v>
      </c>
      <c r="J180" s="16">
        <v>0.42749190024551392</v>
      </c>
      <c r="K180" s="16">
        <v>0.44599871299999999</v>
      </c>
      <c r="L180" s="16">
        <v>0.22615475400721488</v>
      </c>
      <c r="M180" s="16">
        <v>0.22561551799999996</v>
      </c>
      <c r="N180" s="13">
        <v>0.43000000000000005</v>
      </c>
      <c r="O180" s="13">
        <v>0</v>
      </c>
      <c r="P180" s="53">
        <v>0</v>
      </c>
      <c r="Q180" s="53">
        <v>2.6217690184397791E-2</v>
      </c>
      <c r="R180" s="53">
        <f t="shared" si="4"/>
        <v>2.6217690184397791E-2</v>
      </c>
      <c r="S180" s="96" t="str">
        <f t="shared" si="5"/>
        <v>0.00</v>
      </c>
      <c r="T180" s="79"/>
      <c r="U180" s="79"/>
      <c r="V180" s="79"/>
      <c r="W180" s="79"/>
      <c r="X180" s="79"/>
      <c r="Y180" s="79"/>
      <c r="Z180" s="79"/>
      <c r="AA180" s="79"/>
      <c r="AB180" s="79"/>
      <c r="AC180" s="79"/>
      <c r="AD180" s="79"/>
    </row>
    <row r="181" spans="1:30" ht="25.5" x14ac:dyDescent="0.25">
      <c r="A181" s="13" t="s">
        <v>250</v>
      </c>
      <c r="B181" s="13">
        <v>34001</v>
      </c>
      <c r="C181" s="13" t="s">
        <v>251</v>
      </c>
      <c r="D181" s="13" t="s">
        <v>39</v>
      </c>
      <c r="E181" s="13" t="s">
        <v>76</v>
      </c>
      <c r="F181" s="40" t="s">
        <v>58</v>
      </c>
      <c r="G181" s="40" t="s">
        <v>59</v>
      </c>
      <c r="H181" s="40" t="s">
        <v>77</v>
      </c>
      <c r="I181" s="40" t="s">
        <v>61</v>
      </c>
      <c r="J181" s="16">
        <v>0.21618310600008767</v>
      </c>
      <c r="K181" s="16">
        <v>0</v>
      </c>
      <c r="L181" s="16">
        <v>0.17732808102859909</v>
      </c>
      <c r="M181" s="16">
        <v>0</v>
      </c>
      <c r="N181" s="13">
        <v>0.21000000000000002</v>
      </c>
      <c r="O181" s="13">
        <v>0</v>
      </c>
      <c r="P181" s="53">
        <v>0</v>
      </c>
      <c r="Q181" s="53">
        <v>0</v>
      </c>
      <c r="R181" s="53">
        <f t="shared" si="4"/>
        <v>0</v>
      </c>
      <c r="S181" s="96" t="str">
        <f t="shared" si="5"/>
        <v>0.00</v>
      </c>
      <c r="T181" s="79"/>
      <c r="U181" s="79"/>
      <c r="V181" s="79"/>
      <c r="W181" s="79"/>
      <c r="X181" s="79"/>
      <c r="Y181" s="79"/>
      <c r="Z181" s="79"/>
      <c r="AA181" s="79"/>
      <c r="AB181" s="79"/>
      <c r="AC181" s="79"/>
      <c r="AD181" s="79"/>
    </row>
    <row r="182" spans="1:30" ht="25.5" x14ac:dyDescent="0.25">
      <c r="A182" s="13" t="s">
        <v>253</v>
      </c>
      <c r="B182" s="13">
        <v>34005</v>
      </c>
      <c r="C182" s="13" t="s">
        <v>251</v>
      </c>
      <c r="D182" s="13" t="s">
        <v>39</v>
      </c>
      <c r="E182" s="13" t="s">
        <v>76</v>
      </c>
      <c r="F182" s="40" t="s">
        <v>58</v>
      </c>
      <c r="G182" s="40" t="s">
        <v>59</v>
      </c>
      <c r="H182" s="40" t="s">
        <v>77</v>
      </c>
      <c r="I182" s="40" t="s">
        <v>61</v>
      </c>
      <c r="J182" s="16">
        <v>0.5519259092205927</v>
      </c>
      <c r="K182" s="16">
        <v>0.11356490699999999</v>
      </c>
      <c r="L182" s="16">
        <v>0.39163437696737768</v>
      </c>
      <c r="M182" s="16">
        <v>5.7727915000000005E-2</v>
      </c>
      <c r="N182" s="13">
        <v>0.56000000000000005</v>
      </c>
      <c r="O182" s="13">
        <v>0</v>
      </c>
      <c r="P182" s="53">
        <v>0</v>
      </c>
      <c r="Q182" s="53">
        <v>4.6507488606066343E-3</v>
      </c>
      <c r="R182" s="53">
        <f t="shared" si="4"/>
        <v>4.6507488606066343E-3</v>
      </c>
      <c r="S182" s="96" t="str">
        <f t="shared" si="5"/>
        <v>0.00</v>
      </c>
      <c r="T182" s="79"/>
      <c r="U182" s="79"/>
      <c r="V182" s="79"/>
      <c r="W182" s="79"/>
      <c r="X182" s="79"/>
      <c r="Y182" s="79"/>
      <c r="Z182" s="79"/>
      <c r="AA182" s="79"/>
      <c r="AB182" s="79"/>
      <c r="AC182" s="79"/>
      <c r="AD182" s="79"/>
    </row>
    <row r="183" spans="1:30" ht="25.5" x14ac:dyDescent="0.25">
      <c r="A183" s="13" t="s">
        <v>255</v>
      </c>
      <c r="B183" s="13">
        <v>34009</v>
      </c>
      <c r="C183" s="13" t="s">
        <v>251</v>
      </c>
      <c r="D183" s="13" t="s">
        <v>39</v>
      </c>
      <c r="E183" s="13" t="s">
        <v>76</v>
      </c>
      <c r="F183" s="40" t="s">
        <v>58</v>
      </c>
      <c r="G183" s="40" t="s">
        <v>59</v>
      </c>
      <c r="H183" s="40" t="s">
        <v>77</v>
      </c>
      <c r="I183" s="40" t="s">
        <v>61</v>
      </c>
      <c r="J183" s="16">
        <v>0.21290810950020977</v>
      </c>
      <c r="K183" s="16">
        <v>0</v>
      </c>
      <c r="L183" s="16">
        <v>0.17119489751655598</v>
      </c>
      <c r="M183" s="16">
        <v>0</v>
      </c>
      <c r="N183" s="13">
        <v>0.22</v>
      </c>
      <c r="O183" s="13">
        <v>0</v>
      </c>
      <c r="P183" s="53">
        <v>0</v>
      </c>
      <c r="Q183" s="53">
        <v>0</v>
      </c>
      <c r="R183" s="53">
        <f t="shared" si="4"/>
        <v>0</v>
      </c>
      <c r="S183" s="96" t="str">
        <f t="shared" si="5"/>
        <v>0.00</v>
      </c>
      <c r="T183" s="79"/>
      <c r="U183" s="79"/>
      <c r="V183" s="79"/>
      <c r="W183" s="79"/>
      <c r="X183" s="79"/>
      <c r="Y183" s="79"/>
      <c r="Z183" s="79"/>
      <c r="AA183" s="79"/>
      <c r="AB183" s="79"/>
      <c r="AC183" s="79"/>
      <c r="AD183" s="79"/>
    </row>
    <row r="184" spans="1:30" ht="25.5" x14ac:dyDescent="0.25">
      <c r="A184" s="13" t="s">
        <v>24</v>
      </c>
      <c r="B184" s="13">
        <v>34011</v>
      </c>
      <c r="C184" s="13" t="s">
        <v>251</v>
      </c>
      <c r="D184" s="13" t="s">
        <v>39</v>
      </c>
      <c r="E184" s="13" t="s">
        <v>76</v>
      </c>
      <c r="F184" s="40" t="s">
        <v>58</v>
      </c>
      <c r="G184" s="40" t="s">
        <v>59</v>
      </c>
      <c r="H184" s="40" t="s">
        <v>77</v>
      </c>
      <c r="I184" s="40" t="s">
        <v>61</v>
      </c>
      <c r="J184" s="16">
        <v>1.9090345094753549</v>
      </c>
      <c r="K184" s="16">
        <v>2.4832160180000002</v>
      </c>
      <c r="L184" s="16">
        <v>1.0579622794324828</v>
      </c>
      <c r="M184" s="16">
        <v>1.1383832389999999</v>
      </c>
      <c r="N184" s="13">
        <v>1.9</v>
      </c>
      <c r="O184" s="13">
        <v>0</v>
      </c>
      <c r="P184" s="53">
        <v>0</v>
      </c>
      <c r="Q184" s="53">
        <v>0.83747523974494675</v>
      </c>
      <c r="R184" s="53">
        <f t="shared" si="4"/>
        <v>0.83747523974494675</v>
      </c>
      <c r="S184" s="96" t="str">
        <f t="shared" si="5"/>
        <v>0.00</v>
      </c>
      <c r="T184" s="79"/>
      <c r="U184" s="79"/>
      <c r="V184" s="79"/>
      <c r="W184" s="79"/>
      <c r="X184" s="79"/>
      <c r="Y184" s="79"/>
      <c r="Z184" s="79"/>
      <c r="AA184" s="79"/>
      <c r="AB184" s="79"/>
      <c r="AC184" s="79"/>
      <c r="AD184" s="79"/>
    </row>
    <row r="185" spans="1:30" ht="25.5" x14ac:dyDescent="0.25">
      <c r="A185" s="13" t="s">
        <v>261</v>
      </c>
      <c r="B185" s="13">
        <v>34029</v>
      </c>
      <c r="C185" s="13" t="s">
        <v>251</v>
      </c>
      <c r="D185" s="13" t="s">
        <v>39</v>
      </c>
      <c r="E185" s="13" t="s">
        <v>76</v>
      </c>
      <c r="F185" s="40" t="s">
        <v>58</v>
      </c>
      <c r="G185" s="40" t="s">
        <v>59</v>
      </c>
      <c r="H185" s="40" t="s">
        <v>77</v>
      </c>
      <c r="I185" s="40" t="s">
        <v>61</v>
      </c>
      <c r="J185" s="16">
        <v>0.18740413675570594</v>
      </c>
      <c r="K185" s="16">
        <v>5.3255560000000007E-2</v>
      </c>
      <c r="L185" s="16">
        <v>0.12163360169630071</v>
      </c>
      <c r="M185" s="16">
        <v>3.8092497000000003E-2</v>
      </c>
      <c r="N185" s="13">
        <v>0.19</v>
      </c>
      <c r="O185" s="13">
        <v>0</v>
      </c>
      <c r="P185" s="53">
        <v>0</v>
      </c>
      <c r="Q185" s="53">
        <v>5.8076837760978788E-3</v>
      </c>
      <c r="R185" s="53">
        <f t="shared" si="4"/>
        <v>5.8076837760978788E-3</v>
      </c>
      <c r="S185" s="96" t="str">
        <f t="shared" si="5"/>
        <v>0.00</v>
      </c>
      <c r="T185" s="79"/>
      <c r="U185" s="79"/>
      <c r="V185" s="79"/>
      <c r="W185" s="79"/>
      <c r="X185" s="79"/>
      <c r="Y185" s="79"/>
      <c r="Z185" s="79"/>
      <c r="AA185" s="79"/>
      <c r="AB185" s="79"/>
      <c r="AC185" s="79"/>
      <c r="AD185" s="79"/>
    </row>
    <row r="186" spans="1:30" ht="25.5" x14ac:dyDescent="0.25">
      <c r="A186" s="13" t="s">
        <v>21</v>
      </c>
      <c r="B186" s="13">
        <v>34033</v>
      </c>
      <c r="C186" s="13" t="s">
        <v>251</v>
      </c>
      <c r="D186" s="13" t="s">
        <v>39</v>
      </c>
      <c r="E186" s="13" t="s">
        <v>76</v>
      </c>
      <c r="F186" s="40" t="s">
        <v>58</v>
      </c>
      <c r="G186" s="40" t="s">
        <v>59</v>
      </c>
      <c r="H186" s="40" t="s">
        <v>77</v>
      </c>
      <c r="I186" s="40" t="s">
        <v>61</v>
      </c>
      <c r="J186" s="16">
        <v>1.7007276000022001E-2</v>
      </c>
      <c r="K186" s="16">
        <v>1.0404962E-2</v>
      </c>
      <c r="L186" s="16">
        <v>6.2628144729776382E-3</v>
      </c>
      <c r="M186" s="16">
        <v>3.7956700000000001E-3</v>
      </c>
      <c r="N186" s="13">
        <v>0.02</v>
      </c>
      <c r="O186" s="13">
        <v>0</v>
      </c>
      <c r="P186" s="53">
        <v>0</v>
      </c>
      <c r="Q186" s="53">
        <v>1.8219216000000003E-2</v>
      </c>
      <c r="R186" s="53">
        <f t="shared" si="4"/>
        <v>1.8219216000000003E-2</v>
      </c>
      <c r="S186" s="96" t="str">
        <f t="shared" si="5"/>
        <v>0.00</v>
      </c>
      <c r="T186" s="79"/>
      <c r="U186" s="79"/>
      <c r="V186" s="79"/>
      <c r="W186" s="79"/>
      <c r="X186" s="79"/>
      <c r="Y186" s="79"/>
      <c r="Z186" s="79"/>
      <c r="AA186" s="79"/>
      <c r="AB186" s="79"/>
      <c r="AC186" s="79"/>
      <c r="AD186" s="79"/>
    </row>
    <row r="187" spans="1:30" ht="25.5" x14ac:dyDescent="0.25">
      <c r="A187" s="13" t="s">
        <v>10</v>
      </c>
      <c r="B187" s="13">
        <v>34003</v>
      </c>
      <c r="C187" s="13" t="s">
        <v>252</v>
      </c>
      <c r="D187" s="13" t="s">
        <v>37</v>
      </c>
      <c r="E187" s="13" t="s">
        <v>76</v>
      </c>
      <c r="F187" s="40" t="s">
        <v>58</v>
      </c>
      <c r="G187" s="40" t="s">
        <v>59</v>
      </c>
      <c r="H187" s="40" t="s">
        <v>77</v>
      </c>
      <c r="I187" s="40" t="s">
        <v>61</v>
      </c>
      <c r="J187" s="16">
        <v>8.2934748607415081</v>
      </c>
      <c r="K187" s="16">
        <v>9.8452952490000012</v>
      </c>
      <c r="L187" s="16">
        <v>2.2309892272247538</v>
      </c>
      <c r="M187" s="16">
        <v>2.7504041610000001</v>
      </c>
      <c r="N187" s="13">
        <v>8.2899999999999991</v>
      </c>
      <c r="O187" s="13">
        <v>0</v>
      </c>
      <c r="P187" s="53">
        <v>0</v>
      </c>
      <c r="Q187" s="53">
        <v>3.6933146216224511E-2</v>
      </c>
      <c r="R187" s="53">
        <f t="shared" si="4"/>
        <v>3.6933146216224511E-2</v>
      </c>
      <c r="S187" s="96" t="str">
        <f t="shared" si="5"/>
        <v>0.00</v>
      </c>
      <c r="T187" s="79"/>
      <c r="U187" s="79"/>
      <c r="V187" s="79"/>
      <c r="W187" s="79"/>
      <c r="X187" s="79"/>
      <c r="Y187" s="79"/>
      <c r="Z187" s="79"/>
      <c r="AA187" s="79"/>
      <c r="AB187" s="79"/>
      <c r="AC187" s="79"/>
      <c r="AD187" s="79"/>
    </row>
    <row r="188" spans="1:30" ht="25.5" x14ac:dyDescent="0.25">
      <c r="A188" s="13" t="s">
        <v>31</v>
      </c>
      <c r="B188" s="13">
        <v>34013</v>
      </c>
      <c r="C188" s="13" t="s">
        <v>252</v>
      </c>
      <c r="D188" s="13" t="s">
        <v>37</v>
      </c>
      <c r="E188" s="13" t="s">
        <v>76</v>
      </c>
      <c r="F188" s="40" t="s">
        <v>58</v>
      </c>
      <c r="G188" s="40" t="s">
        <v>59</v>
      </c>
      <c r="H188" s="40" t="s">
        <v>77</v>
      </c>
      <c r="I188" s="40" t="s">
        <v>61</v>
      </c>
      <c r="J188" s="16">
        <v>1.8067382332011874</v>
      </c>
      <c r="K188" s="16">
        <v>0</v>
      </c>
      <c r="L188" s="16">
        <v>0.75939209012051745</v>
      </c>
      <c r="M188" s="16">
        <v>0</v>
      </c>
      <c r="N188" s="13">
        <v>1.8100000000000003</v>
      </c>
      <c r="O188" s="13">
        <v>0</v>
      </c>
      <c r="P188" s="53">
        <v>0</v>
      </c>
      <c r="Q188" s="53">
        <v>0</v>
      </c>
      <c r="R188" s="53">
        <f t="shared" si="4"/>
        <v>0</v>
      </c>
      <c r="S188" s="96" t="str">
        <f t="shared" si="5"/>
        <v>0.00</v>
      </c>
      <c r="T188" s="79"/>
      <c r="U188" s="79"/>
      <c r="V188" s="79"/>
      <c r="W188" s="79"/>
      <c r="X188" s="79"/>
      <c r="Y188" s="79"/>
      <c r="Z188" s="79"/>
      <c r="AA188" s="79"/>
      <c r="AB188" s="79"/>
      <c r="AC188" s="79"/>
      <c r="AD188" s="79"/>
    </row>
    <row r="189" spans="1:30" ht="25.5" x14ac:dyDescent="0.25">
      <c r="A189" s="13" t="s">
        <v>257</v>
      </c>
      <c r="B189" s="13">
        <v>34017</v>
      </c>
      <c r="C189" s="13" t="s">
        <v>252</v>
      </c>
      <c r="D189" s="13" t="s">
        <v>37</v>
      </c>
      <c r="E189" s="13" t="s">
        <v>76</v>
      </c>
      <c r="F189" s="40" t="s">
        <v>58</v>
      </c>
      <c r="G189" s="40" t="s">
        <v>59</v>
      </c>
      <c r="H189" s="40" t="s">
        <v>77</v>
      </c>
      <c r="I189" s="40" t="s">
        <v>61</v>
      </c>
      <c r="J189" s="16">
        <v>7.5994299600024406E-2</v>
      </c>
      <c r="K189" s="16">
        <v>2.6060025610000004</v>
      </c>
      <c r="L189" s="16">
        <v>3.1607291283210152E-2</v>
      </c>
      <c r="M189" s="16">
        <v>0.99692278200000006</v>
      </c>
      <c r="N189" s="13">
        <v>0.1</v>
      </c>
      <c r="O189" s="13">
        <v>0</v>
      </c>
      <c r="P189" s="53">
        <v>0</v>
      </c>
      <c r="Q189" s="53">
        <v>2.6182675728496779E-2</v>
      </c>
      <c r="R189" s="53">
        <f t="shared" si="4"/>
        <v>2.6182675728496779E-2</v>
      </c>
      <c r="S189" s="96" t="str">
        <f t="shared" si="5"/>
        <v>0.00</v>
      </c>
      <c r="T189" s="79"/>
      <c r="U189" s="79"/>
      <c r="V189" s="79"/>
      <c r="W189" s="79"/>
      <c r="X189" s="79"/>
      <c r="Y189" s="79"/>
      <c r="Z189" s="79"/>
      <c r="AA189" s="79"/>
      <c r="AB189" s="79"/>
      <c r="AC189" s="79"/>
      <c r="AD189" s="79"/>
    </row>
    <row r="190" spans="1:30" ht="25.5" x14ac:dyDescent="0.25">
      <c r="A190" s="13" t="s">
        <v>258</v>
      </c>
      <c r="B190" s="13">
        <v>34019</v>
      </c>
      <c r="C190" s="13" t="s">
        <v>252</v>
      </c>
      <c r="D190" s="13" t="s">
        <v>37</v>
      </c>
      <c r="E190" s="13" t="s">
        <v>76</v>
      </c>
      <c r="F190" s="40" t="s">
        <v>58</v>
      </c>
      <c r="G190" s="40" t="s">
        <v>59</v>
      </c>
      <c r="H190" s="40" t="s">
        <v>77</v>
      </c>
      <c r="I190" s="40" t="s">
        <v>61</v>
      </c>
      <c r="J190" s="16">
        <v>0.208049499999889</v>
      </c>
      <c r="K190" s="16">
        <v>0.20841346299999999</v>
      </c>
      <c r="L190" s="16">
        <v>9.3349721069849997E-2</v>
      </c>
      <c r="M190" s="16">
        <v>8.8751275000000004E-2</v>
      </c>
      <c r="N190" s="13">
        <v>0.2</v>
      </c>
      <c r="O190" s="13">
        <v>0</v>
      </c>
      <c r="P190" s="53">
        <v>0</v>
      </c>
      <c r="Q190" s="53">
        <v>3.8213681377825617E-2</v>
      </c>
      <c r="R190" s="53">
        <f t="shared" si="4"/>
        <v>3.8213681377825617E-2</v>
      </c>
      <c r="S190" s="96" t="str">
        <f t="shared" si="5"/>
        <v>0.00</v>
      </c>
      <c r="T190" s="79"/>
      <c r="U190" s="79"/>
      <c r="V190" s="79"/>
      <c r="W190" s="79"/>
      <c r="X190" s="79"/>
      <c r="Y190" s="79"/>
      <c r="Z190" s="79"/>
      <c r="AA190" s="79"/>
      <c r="AB190" s="79"/>
      <c r="AC190" s="79"/>
      <c r="AD190" s="79"/>
    </row>
    <row r="191" spans="1:30" ht="25.5" x14ac:dyDescent="0.25">
      <c r="A191" s="13" t="s">
        <v>260</v>
      </c>
      <c r="B191" s="13">
        <v>34023</v>
      </c>
      <c r="C191" s="13" t="s">
        <v>252</v>
      </c>
      <c r="D191" s="13" t="s">
        <v>37</v>
      </c>
      <c r="E191" s="13" t="s">
        <v>76</v>
      </c>
      <c r="F191" s="40" t="s">
        <v>58</v>
      </c>
      <c r="G191" s="40" t="s">
        <v>59</v>
      </c>
      <c r="H191" s="40" t="s">
        <v>77</v>
      </c>
      <c r="I191" s="40" t="s">
        <v>61</v>
      </c>
      <c r="J191" s="16">
        <v>21.762924984988814</v>
      </c>
      <c r="K191" s="16">
        <v>8.2705285999999989E-2</v>
      </c>
      <c r="L191" s="16">
        <v>10.934253554941103</v>
      </c>
      <c r="M191" s="16">
        <v>4.9254694000000002E-2</v>
      </c>
      <c r="N191" s="13">
        <v>7.2199999999999989</v>
      </c>
      <c r="O191" s="13">
        <v>0</v>
      </c>
      <c r="P191" s="53">
        <v>0</v>
      </c>
      <c r="Q191" s="53">
        <v>4.1874935694377162E-2</v>
      </c>
      <c r="R191" s="53">
        <f t="shared" si="4"/>
        <v>4.1874935694377162E-2</v>
      </c>
      <c r="S191" s="96" t="str">
        <f t="shared" si="5"/>
        <v>0.00</v>
      </c>
      <c r="T191" s="79"/>
      <c r="U191" s="79"/>
      <c r="V191" s="79"/>
      <c r="W191" s="79"/>
      <c r="X191" s="79"/>
      <c r="Y191" s="79"/>
      <c r="Z191" s="79"/>
      <c r="AA191" s="79"/>
      <c r="AB191" s="79"/>
      <c r="AC191" s="79"/>
      <c r="AD191" s="79"/>
    </row>
    <row r="192" spans="1:30" ht="25.5" x14ac:dyDescent="0.25">
      <c r="A192" s="13" t="s">
        <v>652</v>
      </c>
      <c r="B192" s="13">
        <v>34039</v>
      </c>
      <c r="C192" s="13" t="s">
        <v>252</v>
      </c>
      <c r="D192" s="13" t="s">
        <v>37</v>
      </c>
      <c r="E192" s="13" t="s">
        <v>76</v>
      </c>
      <c r="F192" s="40" t="s">
        <v>58</v>
      </c>
      <c r="G192" s="40" t="s">
        <v>59</v>
      </c>
      <c r="H192" s="40" t="s">
        <v>77</v>
      </c>
      <c r="I192" s="40" t="s">
        <v>61</v>
      </c>
      <c r="J192" s="16">
        <v>0.61942262764123723</v>
      </c>
      <c r="K192" s="16">
        <v>0.65946626100000005</v>
      </c>
      <c r="L192" s="16">
        <v>0.30949332315308681</v>
      </c>
      <c r="M192" s="16">
        <v>0.31354258900000004</v>
      </c>
      <c r="N192" s="13">
        <v>0.62</v>
      </c>
      <c r="O192" s="13">
        <v>0</v>
      </c>
      <c r="P192" s="53">
        <v>0</v>
      </c>
      <c r="Q192" s="53">
        <v>3.3785383820945744E-2</v>
      </c>
      <c r="R192" s="53">
        <f t="shared" si="4"/>
        <v>3.3785383820945744E-2</v>
      </c>
      <c r="S192" s="96" t="str">
        <f t="shared" si="5"/>
        <v>0.00</v>
      </c>
      <c r="T192" s="79"/>
      <c r="U192" s="79"/>
      <c r="V192" s="79"/>
      <c r="W192" s="79"/>
      <c r="X192" s="79"/>
      <c r="Y192" s="79"/>
      <c r="Z192" s="79"/>
      <c r="AA192" s="79"/>
      <c r="AB192" s="79"/>
      <c r="AC192" s="79"/>
      <c r="AD192" s="79"/>
    </row>
    <row r="193" spans="1:30" ht="25.5" x14ac:dyDescent="0.25">
      <c r="A193" s="13" t="s">
        <v>250</v>
      </c>
      <c r="B193" s="13">
        <v>34001</v>
      </c>
      <c r="C193" s="13" t="s">
        <v>251</v>
      </c>
      <c r="D193" s="13" t="s">
        <v>37</v>
      </c>
      <c r="E193" s="13" t="s">
        <v>76</v>
      </c>
      <c r="F193" s="40" t="s">
        <v>58</v>
      </c>
      <c r="G193" s="40" t="s">
        <v>59</v>
      </c>
      <c r="H193" s="40" t="s">
        <v>77</v>
      </c>
      <c r="I193" s="40" t="s">
        <v>61</v>
      </c>
      <c r="J193" s="16">
        <v>1.606341000001749E-2</v>
      </c>
      <c r="K193" s="16">
        <v>0</v>
      </c>
      <c r="L193" s="16">
        <v>1.3116201882758539E-2</v>
      </c>
      <c r="M193" s="16">
        <v>0</v>
      </c>
      <c r="N193" s="13">
        <v>0.39</v>
      </c>
      <c r="O193" s="13">
        <v>0</v>
      </c>
      <c r="P193" s="53">
        <v>0</v>
      </c>
      <c r="Q193" s="53">
        <v>0</v>
      </c>
      <c r="R193" s="53">
        <f t="shared" si="4"/>
        <v>0</v>
      </c>
      <c r="S193" s="96" t="str">
        <f t="shared" si="5"/>
        <v>0.00</v>
      </c>
      <c r="T193" s="79"/>
      <c r="U193" s="79"/>
      <c r="V193" s="79"/>
      <c r="W193" s="79"/>
      <c r="X193" s="79"/>
      <c r="Y193" s="79"/>
      <c r="Z193" s="79"/>
      <c r="AA193" s="79"/>
      <c r="AB193" s="79"/>
      <c r="AC193" s="79"/>
      <c r="AD193" s="79"/>
    </row>
    <row r="194" spans="1:30" ht="25.5" x14ac:dyDescent="0.25">
      <c r="A194" s="13" t="s">
        <v>253</v>
      </c>
      <c r="B194" s="13">
        <v>34005</v>
      </c>
      <c r="C194" s="13" t="s">
        <v>251</v>
      </c>
      <c r="D194" s="13" t="s">
        <v>37</v>
      </c>
      <c r="E194" s="13" t="s">
        <v>76</v>
      </c>
      <c r="F194" s="40" t="s">
        <v>58</v>
      </c>
      <c r="G194" s="40" t="s">
        <v>59</v>
      </c>
      <c r="H194" s="40" t="s">
        <v>77</v>
      </c>
      <c r="I194" s="40" t="s">
        <v>61</v>
      </c>
      <c r="J194" s="16">
        <v>7.0824538448977048</v>
      </c>
      <c r="K194" s="16">
        <v>7.0642603999999998E-2</v>
      </c>
      <c r="L194" s="16">
        <v>5.5115862861281002</v>
      </c>
      <c r="M194" s="16">
        <v>3.5896579999999997E-2</v>
      </c>
      <c r="N194" s="13">
        <v>7.09</v>
      </c>
      <c r="O194" s="13">
        <v>0</v>
      </c>
      <c r="P194" s="53">
        <v>0</v>
      </c>
      <c r="Q194" s="53">
        <v>2.8931701852232634E-3</v>
      </c>
      <c r="R194" s="53">
        <f t="shared" si="4"/>
        <v>2.8931701852232634E-3</v>
      </c>
      <c r="S194" s="96" t="str">
        <f t="shared" si="5"/>
        <v>0.00</v>
      </c>
      <c r="T194" s="79"/>
      <c r="U194" s="79"/>
      <c r="V194" s="79"/>
      <c r="W194" s="79"/>
      <c r="X194" s="79"/>
      <c r="Y194" s="79"/>
      <c r="Z194" s="79"/>
      <c r="AA194" s="79"/>
      <c r="AB194" s="79"/>
      <c r="AC194" s="79"/>
      <c r="AD194" s="79"/>
    </row>
    <row r="195" spans="1:30" ht="25.5" x14ac:dyDescent="0.25">
      <c r="A195" s="13" t="s">
        <v>255</v>
      </c>
      <c r="B195" s="13">
        <v>34009</v>
      </c>
      <c r="C195" s="13" t="s">
        <v>251</v>
      </c>
      <c r="D195" s="13" t="s">
        <v>37</v>
      </c>
      <c r="E195" s="13" t="s">
        <v>76</v>
      </c>
      <c r="F195" s="40" t="s">
        <v>58</v>
      </c>
      <c r="G195" s="40" t="s">
        <v>59</v>
      </c>
      <c r="H195" s="40" t="s">
        <v>77</v>
      </c>
      <c r="I195" s="40" t="s">
        <v>61</v>
      </c>
      <c r="J195" s="16">
        <v>2.3562917200023801</v>
      </c>
      <c r="K195" s="16">
        <v>0</v>
      </c>
      <c r="L195" s="16">
        <v>1.7809113095285811</v>
      </c>
      <c r="M195" s="16">
        <v>0</v>
      </c>
      <c r="N195" s="13">
        <v>0.32</v>
      </c>
      <c r="O195" s="13">
        <v>0</v>
      </c>
      <c r="P195" s="53">
        <v>0</v>
      </c>
      <c r="Q195" s="53">
        <v>0</v>
      </c>
      <c r="R195" s="53">
        <f t="shared" si="4"/>
        <v>0</v>
      </c>
      <c r="S195" s="96" t="str">
        <f t="shared" si="5"/>
        <v>0.00</v>
      </c>
      <c r="T195" s="79"/>
      <c r="U195" s="79"/>
      <c r="V195" s="79"/>
      <c r="W195" s="79"/>
      <c r="X195" s="79"/>
      <c r="Y195" s="79"/>
      <c r="Z195" s="79"/>
      <c r="AA195" s="79"/>
      <c r="AB195" s="79"/>
      <c r="AC195" s="79"/>
      <c r="AD195" s="79"/>
    </row>
    <row r="196" spans="1:30" ht="25.5" x14ac:dyDescent="0.25">
      <c r="A196" s="13" t="s">
        <v>24</v>
      </c>
      <c r="B196" s="13">
        <v>34011</v>
      </c>
      <c r="C196" s="13" t="s">
        <v>251</v>
      </c>
      <c r="D196" s="13" t="s">
        <v>37</v>
      </c>
      <c r="E196" s="13" t="s">
        <v>76</v>
      </c>
      <c r="F196" s="40" t="s">
        <v>58</v>
      </c>
      <c r="G196" s="40" t="s">
        <v>59</v>
      </c>
      <c r="H196" s="40" t="s">
        <v>77</v>
      </c>
      <c r="I196" s="40" t="s">
        <v>61</v>
      </c>
      <c r="J196" s="16">
        <v>8.0113832146865338</v>
      </c>
      <c r="K196" s="16">
        <v>0.77113563399999996</v>
      </c>
      <c r="L196" s="16">
        <v>5.1658183766592405</v>
      </c>
      <c r="M196" s="16">
        <v>0.37154756599999994</v>
      </c>
      <c r="N196" s="13">
        <v>1.35</v>
      </c>
      <c r="O196" s="13">
        <v>0</v>
      </c>
      <c r="P196" s="53">
        <v>0</v>
      </c>
      <c r="Q196" s="53">
        <v>5.5504769345441518E-2</v>
      </c>
      <c r="R196" s="53">
        <f t="shared" si="4"/>
        <v>5.5504769345441518E-2</v>
      </c>
      <c r="S196" s="96" t="str">
        <f t="shared" si="5"/>
        <v>0.00</v>
      </c>
      <c r="T196" s="79"/>
      <c r="U196" s="79"/>
      <c r="V196" s="79"/>
      <c r="W196" s="79"/>
      <c r="X196" s="79"/>
      <c r="Y196" s="79"/>
      <c r="Z196" s="79"/>
      <c r="AA196" s="79"/>
      <c r="AB196" s="79"/>
      <c r="AC196" s="79"/>
      <c r="AD196" s="79"/>
    </row>
    <row r="197" spans="1:30" ht="25.5" x14ac:dyDescent="0.25">
      <c r="A197" s="13" t="s">
        <v>261</v>
      </c>
      <c r="B197" s="13">
        <v>34029</v>
      </c>
      <c r="C197" s="13" t="s">
        <v>251</v>
      </c>
      <c r="D197" s="13" t="s">
        <v>37</v>
      </c>
      <c r="E197" s="13" t="s">
        <v>76</v>
      </c>
      <c r="F197" s="40" t="s">
        <v>58</v>
      </c>
      <c r="G197" s="40" t="s">
        <v>59</v>
      </c>
      <c r="H197" s="40" t="s">
        <v>77</v>
      </c>
      <c r="I197" s="40" t="s">
        <v>61</v>
      </c>
      <c r="J197" s="16">
        <v>0.54617287235401424</v>
      </c>
      <c r="K197" s="16">
        <v>3.9852143999999992E-2</v>
      </c>
      <c r="L197" s="16">
        <v>0.33148459773521527</v>
      </c>
      <c r="M197" s="16">
        <v>2.6599967999999998E-2</v>
      </c>
      <c r="N197" s="13">
        <v>0.21000000000000002</v>
      </c>
      <c r="O197" s="13">
        <v>0</v>
      </c>
      <c r="P197" s="53">
        <v>0</v>
      </c>
      <c r="Q197" s="53">
        <v>7.640690011072505E-4</v>
      </c>
      <c r="R197" s="53">
        <f t="shared" si="4"/>
        <v>7.640690011072505E-4</v>
      </c>
      <c r="S197" s="96" t="str">
        <f t="shared" si="5"/>
        <v>0.00</v>
      </c>
      <c r="T197" s="79"/>
      <c r="U197" s="79"/>
      <c r="V197" s="79"/>
      <c r="W197" s="79"/>
      <c r="X197" s="79"/>
      <c r="Y197" s="79"/>
      <c r="Z197" s="79"/>
      <c r="AA197" s="79"/>
      <c r="AB197" s="79"/>
      <c r="AC197" s="79"/>
      <c r="AD197" s="79"/>
    </row>
    <row r="198" spans="1:30" ht="25.5" x14ac:dyDescent="0.25">
      <c r="A198" s="13" t="s">
        <v>21</v>
      </c>
      <c r="B198" s="13">
        <v>34033</v>
      </c>
      <c r="C198" s="13" t="s">
        <v>251</v>
      </c>
      <c r="D198" s="13" t="s">
        <v>37</v>
      </c>
      <c r="E198" s="13" t="s">
        <v>76</v>
      </c>
      <c r="F198" s="40" t="s">
        <v>58</v>
      </c>
      <c r="G198" s="40" t="s">
        <v>59</v>
      </c>
      <c r="H198" s="40" t="s">
        <v>77</v>
      </c>
      <c r="I198" s="40" t="s">
        <v>61</v>
      </c>
      <c r="J198" s="16">
        <v>0.74810000000078902</v>
      </c>
      <c r="K198" s="16">
        <v>2.4917540000000001E-3</v>
      </c>
      <c r="L198" s="16">
        <v>0.27548277027046891</v>
      </c>
      <c r="M198" s="16">
        <v>9.0896900000000003E-4</v>
      </c>
      <c r="N198" s="13">
        <v>0.12</v>
      </c>
      <c r="O198" s="13">
        <v>0</v>
      </c>
      <c r="P198" s="53">
        <v>0</v>
      </c>
      <c r="Q198" s="53">
        <v>4.3630511999999998E-3</v>
      </c>
      <c r="R198" s="53">
        <f t="shared" si="4"/>
        <v>4.3630511999999998E-3</v>
      </c>
      <c r="S198" s="96" t="str">
        <f t="shared" si="5"/>
        <v>0.00</v>
      </c>
      <c r="T198" s="79"/>
      <c r="U198" s="79"/>
      <c r="V198" s="79"/>
      <c r="W198" s="79"/>
      <c r="X198" s="79"/>
      <c r="Y198" s="79"/>
      <c r="Z198" s="79"/>
      <c r="AA198" s="79"/>
      <c r="AB198" s="79"/>
      <c r="AC198" s="79"/>
      <c r="AD198" s="79"/>
    </row>
    <row r="199" spans="1:30" ht="25.5" x14ac:dyDescent="0.25">
      <c r="A199" s="13" t="s">
        <v>10</v>
      </c>
      <c r="B199" s="13">
        <v>34003</v>
      </c>
      <c r="C199" s="13" t="s">
        <v>252</v>
      </c>
      <c r="D199" s="13" t="s">
        <v>34</v>
      </c>
      <c r="E199" s="13" t="s">
        <v>76</v>
      </c>
      <c r="F199" s="40" t="s">
        <v>58</v>
      </c>
      <c r="G199" s="40" t="s">
        <v>59</v>
      </c>
      <c r="H199" s="40" t="s">
        <v>77</v>
      </c>
      <c r="I199" s="40" t="s">
        <v>61</v>
      </c>
      <c r="J199" s="16">
        <v>3.0758177976943628</v>
      </c>
      <c r="K199" s="16">
        <v>3.6266706989999999</v>
      </c>
      <c r="L199" s="16">
        <v>0.88469543458159139</v>
      </c>
      <c r="M199" s="16">
        <v>1.0795463110000001</v>
      </c>
      <c r="N199" s="13">
        <v>3.06</v>
      </c>
      <c r="O199" s="13">
        <v>21.22</v>
      </c>
      <c r="P199" s="53">
        <v>1.061E-2</v>
      </c>
      <c r="Q199" s="53">
        <v>1.2724569596682916E-2</v>
      </c>
      <c r="R199" s="53">
        <f t="shared" si="4"/>
        <v>2.1145695966829168E-3</v>
      </c>
      <c r="S199" s="96">
        <f t="shared" si="5"/>
        <v>19.929967923495916</v>
      </c>
      <c r="T199" s="79"/>
      <c r="U199" s="79"/>
      <c r="V199" s="79"/>
      <c r="W199" s="79"/>
      <c r="X199" s="79"/>
      <c r="Y199" s="79"/>
      <c r="Z199" s="79"/>
      <c r="AA199" s="79"/>
      <c r="AB199" s="79"/>
      <c r="AC199" s="79"/>
      <c r="AD199" s="79"/>
    </row>
    <row r="200" spans="1:30" ht="25.5" x14ac:dyDescent="0.25">
      <c r="A200" s="13" t="s">
        <v>31</v>
      </c>
      <c r="B200" s="13">
        <v>34013</v>
      </c>
      <c r="C200" s="13" t="s">
        <v>252</v>
      </c>
      <c r="D200" s="13" t="s">
        <v>34</v>
      </c>
      <c r="E200" s="13" t="s">
        <v>76</v>
      </c>
      <c r="F200" s="40" t="s">
        <v>58</v>
      </c>
      <c r="G200" s="40" t="s">
        <v>59</v>
      </c>
      <c r="H200" s="40" t="s">
        <v>77</v>
      </c>
      <c r="I200" s="40" t="s">
        <v>61</v>
      </c>
      <c r="J200" s="16">
        <v>0.11888342835425075</v>
      </c>
      <c r="K200" s="16">
        <v>0</v>
      </c>
      <c r="L200" s="16">
        <v>5.129282537226381E-2</v>
      </c>
      <c r="M200" s="16">
        <v>0</v>
      </c>
      <c r="N200" s="13">
        <v>0.12</v>
      </c>
      <c r="O200" s="13">
        <v>0</v>
      </c>
      <c r="P200" s="53">
        <v>0</v>
      </c>
      <c r="Q200" s="53">
        <v>0</v>
      </c>
      <c r="R200" s="53">
        <f t="shared" ref="R200:R263" si="6">Q200-P200</f>
        <v>0</v>
      </c>
      <c r="S200" s="96" t="str">
        <f t="shared" ref="S200:S263" si="7">IFERROR(((Q200-P200)/P200)*100,"0.00")</f>
        <v>0.00</v>
      </c>
      <c r="T200" s="79"/>
      <c r="U200" s="79"/>
      <c r="V200" s="79"/>
      <c r="W200" s="79"/>
      <c r="X200" s="79"/>
      <c r="Y200" s="79"/>
      <c r="Z200" s="79"/>
      <c r="AA200" s="79"/>
      <c r="AB200" s="79"/>
      <c r="AC200" s="79"/>
      <c r="AD200" s="79"/>
    </row>
    <row r="201" spans="1:30" ht="25.5" x14ac:dyDescent="0.25">
      <c r="A201" s="13" t="s">
        <v>257</v>
      </c>
      <c r="B201" s="13">
        <v>34017</v>
      </c>
      <c r="C201" s="13" t="s">
        <v>252</v>
      </c>
      <c r="D201" s="13" t="s">
        <v>34</v>
      </c>
      <c r="E201" s="13" t="s">
        <v>76</v>
      </c>
      <c r="F201" s="40" t="s">
        <v>58</v>
      </c>
      <c r="G201" s="40" t="s">
        <v>59</v>
      </c>
      <c r="H201" s="40" t="s">
        <v>77</v>
      </c>
      <c r="I201" s="40" t="s">
        <v>61</v>
      </c>
      <c r="J201" s="16">
        <v>2.739934590588649E-3</v>
      </c>
      <c r="K201" s="16">
        <v>3.3368170909999999</v>
      </c>
      <c r="L201" s="16">
        <v>1.1367666400987526E-3</v>
      </c>
      <c r="M201" s="16">
        <v>1.2740014389999998</v>
      </c>
      <c r="N201" s="13">
        <v>0.05</v>
      </c>
      <c r="O201" s="13">
        <v>0</v>
      </c>
      <c r="P201" s="53">
        <v>0</v>
      </c>
      <c r="Q201" s="53">
        <v>3.2920440812151015E-2</v>
      </c>
      <c r="R201" s="53">
        <f t="shared" si="6"/>
        <v>3.2920440812151015E-2</v>
      </c>
      <c r="S201" s="96" t="str">
        <f t="shared" si="7"/>
        <v>0.00</v>
      </c>
      <c r="T201" s="79"/>
      <c r="U201" s="79"/>
      <c r="V201" s="79"/>
      <c r="W201" s="79"/>
      <c r="X201" s="79"/>
      <c r="Y201" s="79"/>
      <c r="Z201" s="79"/>
      <c r="AA201" s="79"/>
      <c r="AB201" s="79"/>
      <c r="AC201" s="79"/>
      <c r="AD201" s="79"/>
    </row>
    <row r="202" spans="1:30" ht="25.5" x14ac:dyDescent="0.25">
      <c r="A202" s="13" t="s">
        <v>258</v>
      </c>
      <c r="B202" s="13">
        <v>34019</v>
      </c>
      <c r="C202" s="13" t="s">
        <v>252</v>
      </c>
      <c r="D202" s="13" t="s">
        <v>34</v>
      </c>
      <c r="E202" s="13" t="s">
        <v>76</v>
      </c>
      <c r="F202" s="40" t="s">
        <v>58</v>
      </c>
      <c r="G202" s="40" t="s">
        <v>59</v>
      </c>
      <c r="H202" s="40" t="s">
        <v>77</v>
      </c>
      <c r="I202" s="40" t="s">
        <v>61</v>
      </c>
      <c r="J202" s="16">
        <v>0</v>
      </c>
      <c r="K202" s="16">
        <v>0</v>
      </c>
      <c r="L202" s="16">
        <v>0</v>
      </c>
      <c r="M202" s="16">
        <v>0</v>
      </c>
      <c r="N202" s="13">
        <v>0</v>
      </c>
      <c r="O202" s="13">
        <v>0</v>
      </c>
      <c r="P202" s="53">
        <v>0</v>
      </c>
      <c r="Q202" s="53">
        <v>0</v>
      </c>
      <c r="R202" s="53">
        <f t="shared" si="6"/>
        <v>0</v>
      </c>
      <c r="S202" s="96" t="str">
        <f t="shared" si="7"/>
        <v>0.00</v>
      </c>
      <c r="T202" s="79"/>
      <c r="U202" s="79"/>
      <c r="V202" s="79"/>
      <c r="W202" s="79"/>
      <c r="X202" s="79"/>
      <c r="Y202" s="79"/>
      <c r="Z202" s="79"/>
      <c r="AA202" s="79"/>
      <c r="AB202" s="79"/>
      <c r="AC202" s="79"/>
      <c r="AD202" s="79"/>
    </row>
    <row r="203" spans="1:30" ht="25.5" x14ac:dyDescent="0.25">
      <c r="A203" s="13" t="s">
        <v>260</v>
      </c>
      <c r="B203" s="13">
        <v>34023</v>
      </c>
      <c r="C203" s="13" t="s">
        <v>252</v>
      </c>
      <c r="D203" s="13" t="s">
        <v>34</v>
      </c>
      <c r="E203" s="13" t="s">
        <v>76</v>
      </c>
      <c r="F203" s="40" t="s">
        <v>58</v>
      </c>
      <c r="G203" s="40" t="s">
        <v>59</v>
      </c>
      <c r="H203" s="40" t="s">
        <v>77</v>
      </c>
      <c r="I203" s="40" t="s">
        <v>61</v>
      </c>
      <c r="J203" s="16">
        <v>1.2292542803427493</v>
      </c>
      <c r="K203" s="16">
        <v>9.1929996E-2</v>
      </c>
      <c r="L203" s="16">
        <v>0.70377115336223872</v>
      </c>
      <c r="M203" s="16">
        <v>4.0802235999999999E-2</v>
      </c>
      <c r="N203" s="13">
        <v>0.80999999999999994</v>
      </c>
      <c r="O203" s="13">
        <v>165.42000000000002</v>
      </c>
      <c r="P203" s="53">
        <v>8.2710000000000006E-2</v>
      </c>
      <c r="Q203" s="53">
        <v>3.1758872111412373E-2</v>
      </c>
      <c r="R203" s="53">
        <f t="shared" si="6"/>
        <v>-5.0951127888587633E-2</v>
      </c>
      <c r="S203" s="96">
        <f t="shared" si="7"/>
        <v>-61.602137454464547</v>
      </c>
      <c r="T203" s="79"/>
      <c r="U203" s="79"/>
      <c r="V203" s="79"/>
      <c r="W203" s="79"/>
      <c r="X203" s="79"/>
      <c r="Y203" s="79"/>
      <c r="Z203" s="79"/>
      <c r="AA203" s="79"/>
      <c r="AB203" s="79"/>
      <c r="AC203" s="79"/>
      <c r="AD203" s="79"/>
    </row>
    <row r="204" spans="1:30" ht="25.5" x14ac:dyDescent="0.25">
      <c r="A204" s="13" t="s">
        <v>652</v>
      </c>
      <c r="B204" s="13">
        <v>34039</v>
      </c>
      <c r="C204" s="13" t="s">
        <v>252</v>
      </c>
      <c r="D204" s="13" t="s">
        <v>34</v>
      </c>
      <c r="E204" s="13" t="s">
        <v>76</v>
      </c>
      <c r="F204" s="40" t="s">
        <v>58</v>
      </c>
      <c r="G204" s="40" t="s">
        <v>59</v>
      </c>
      <c r="H204" s="40" t="s">
        <v>77</v>
      </c>
      <c r="I204" s="40" t="s">
        <v>61</v>
      </c>
      <c r="J204" s="16">
        <v>4.4822358732503217E-2</v>
      </c>
      <c r="K204" s="16">
        <v>4.9812242000000007E-2</v>
      </c>
      <c r="L204" s="16">
        <v>1.815570864918031E-2</v>
      </c>
      <c r="M204" s="16">
        <v>1.9333553E-2</v>
      </c>
      <c r="N204" s="13">
        <v>0.03</v>
      </c>
      <c r="O204" s="13">
        <v>0.02</v>
      </c>
      <c r="P204" s="53">
        <v>1.0000000000000001E-5</v>
      </c>
      <c r="Q204" s="53">
        <v>1.5750838622423772E-3</v>
      </c>
      <c r="R204" s="53">
        <f t="shared" si="6"/>
        <v>1.5650838622423772E-3</v>
      </c>
      <c r="S204" s="96">
        <f t="shared" si="7"/>
        <v>15650.838622423771</v>
      </c>
      <c r="T204" s="79"/>
      <c r="U204" s="79"/>
      <c r="V204" s="79"/>
      <c r="W204" s="79"/>
      <c r="X204" s="79"/>
      <c r="Y204" s="79"/>
      <c r="Z204" s="79"/>
      <c r="AA204" s="79"/>
      <c r="AB204" s="79"/>
      <c r="AC204" s="79"/>
      <c r="AD204" s="79"/>
    </row>
    <row r="205" spans="1:30" ht="25.5" x14ac:dyDescent="0.25">
      <c r="A205" s="13" t="s">
        <v>250</v>
      </c>
      <c r="B205" s="13">
        <v>34001</v>
      </c>
      <c r="C205" s="13" t="s">
        <v>251</v>
      </c>
      <c r="D205" s="13" t="s">
        <v>34</v>
      </c>
      <c r="E205" s="13" t="s">
        <v>76</v>
      </c>
      <c r="F205" s="40" t="s">
        <v>58</v>
      </c>
      <c r="G205" s="40" t="s">
        <v>59</v>
      </c>
      <c r="H205" s="40" t="s">
        <v>77</v>
      </c>
      <c r="I205" s="40" t="s">
        <v>61</v>
      </c>
      <c r="J205" s="16">
        <v>7.4311640000031196E-3</v>
      </c>
      <c r="K205" s="16">
        <v>0</v>
      </c>
      <c r="L205" s="16">
        <v>6.0985494428581442E-3</v>
      </c>
      <c r="M205" s="16">
        <v>0</v>
      </c>
      <c r="N205" s="13">
        <v>0</v>
      </c>
      <c r="O205" s="13">
        <v>1.5</v>
      </c>
      <c r="P205" s="53">
        <v>7.5000000000000002E-4</v>
      </c>
      <c r="Q205" s="53">
        <v>0</v>
      </c>
      <c r="R205" s="53">
        <f t="shared" si="6"/>
        <v>-7.5000000000000002E-4</v>
      </c>
      <c r="S205" s="96">
        <f t="shared" si="7"/>
        <v>-100</v>
      </c>
      <c r="T205" s="79"/>
      <c r="U205" s="79"/>
      <c r="V205" s="79"/>
      <c r="W205" s="79"/>
      <c r="X205" s="79"/>
      <c r="Y205" s="79"/>
      <c r="Z205" s="79"/>
      <c r="AA205" s="79"/>
      <c r="AB205" s="79"/>
      <c r="AC205" s="79"/>
      <c r="AD205" s="79"/>
    </row>
    <row r="206" spans="1:30" ht="25.5" x14ac:dyDescent="0.25">
      <c r="A206" s="13" t="s">
        <v>253</v>
      </c>
      <c r="B206" s="13">
        <v>34005</v>
      </c>
      <c r="C206" s="13" t="s">
        <v>251</v>
      </c>
      <c r="D206" s="13" t="s">
        <v>34</v>
      </c>
      <c r="E206" s="13" t="s">
        <v>76</v>
      </c>
      <c r="F206" s="40" t="s">
        <v>58</v>
      </c>
      <c r="G206" s="40" t="s">
        <v>59</v>
      </c>
      <c r="H206" s="40" t="s">
        <v>77</v>
      </c>
      <c r="I206" s="40" t="s">
        <v>61</v>
      </c>
      <c r="J206" s="16">
        <v>0.27904571338665773</v>
      </c>
      <c r="K206" s="16">
        <v>0</v>
      </c>
      <c r="L206" s="16">
        <v>0.22067892692831337</v>
      </c>
      <c r="M206" s="16">
        <v>0</v>
      </c>
      <c r="N206" s="13">
        <v>0.29000000000000004</v>
      </c>
      <c r="O206" s="13">
        <v>175.45999999999998</v>
      </c>
      <c r="P206" s="53">
        <v>8.7730000000000002E-2</v>
      </c>
      <c r="Q206" s="53">
        <v>0</v>
      </c>
      <c r="R206" s="53">
        <f t="shared" si="6"/>
        <v>-8.7730000000000002E-2</v>
      </c>
      <c r="S206" s="96">
        <f t="shared" si="7"/>
        <v>-100</v>
      </c>
      <c r="T206" s="79"/>
      <c r="U206" s="79"/>
      <c r="V206" s="79"/>
      <c r="W206" s="79"/>
      <c r="X206" s="79"/>
      <c r="Y206" s="79"/>
      <c r="Z206" s="79"/>
      <c r="AA206" s="79"/>
      <c r="AB206" s="79"/>
      <c r="AC206" s="79"/>
      <c r="AD206" s="79"/>
    </row>
    <row r="207" spans="1:30" ht="25.5" x14ac:dyDescent="0.25">
      <c r="A207" s="13" t="s">
        <v>255</v>
      </c>
      <c r="B207" s="13">
        <v>34009</v>
      </c>
      <c r="C207" s="13" t="s">
        <v>251</v>
      </c>
      <c r="D207" s="13" t="s">
        <v>34</v>
      </c>
      <c r="E207" s="13" t="s">
        <v>76</v>
      </c>
      <c r="F207" s="40" t="s">
        <v>58</v>
      </c>
      <c r="G207" s="40" t="s">
        <v>59</v>
      </c>
      <c r="H207" s="40" t="s">
        <v>77</v>
      </c>
      <c r="I207" s="40" t="s">
        <v>61</v>
      </c>
      <c r="J207" s="16">
        <v>7.4182175000072001E-3</v>
      </c>
      <c r="K207" s="16">
        <v>0</v>
      </c>
      <c r="L207" s="16">
        <v>5.9635758351110945E-3</v>
      </c>
      <c r="M207" s="16">
        <v>0</v>
      </c>
      <c r="N207" s="13">
        <v>0</v>
      </c>
      <c r="O207" s="13">
        <v>1.54</v>
      </c>
      <c r="P207" s="53">
        <v>7.6999999999999996E-4</v>
      </c>
      <c r="Q207" s="53">
        <v>0</v>
      </c>
      <c r="R207" s="53">
        <f t="shared" si="6"/>
        <v>-7.6999999999999996E-4</v>
      </c>
      <c r="S207" s="96">
        <f t="shared" si="7"/>
        <v>-100</v>
      </c>
      <c r="T207" s="79"/>
      <c r="U207" s="79"/>
      <c r="V207" s="79"/>
      <c r="W207" s="79"/>
      <c r="X207" s="79"/>
      <c r="Y207" s="79"/>
      <c r="Z207" s="79"/>
      <c r="AA207" s="79"/>
      <c r="AB207" s="79"/>
      <c r="AC207" s="79"/>
      <c r="AD207" s="79"/>
    </row>
    <row r="208" spans="1:30" ht="25.5" x14ac:dyDescent="0.25">
      <c r="A208" s="13" t="s">
        <v>24</v>
      </c>
      <c r="B208" s="13">
        <v>34011</v>
      </c>
      <c r="C208" s="13" t="s">
        <v>251</v>
      </c>
      <c r="D208" s="13" t="s">
        <v>34</v>
      </c>
      <c r="E208" s="13" t="s">
        <v>76</v>
      </c>
      <c r="F208" s="40" t="s">
        <v>58</v>
      </c>
      <c r="G208" s="40" t="s">
        <v>59</v>
      </c>
      <c r="H208" s="40" t="s">
        <v>77</v>
      </c>
      <c r="I208" s="40" t="s">
        <v>61</v>
      </c>
      <c r="J208" s="16">
        <v>0.21661399108525528</v>
      </c>
      <c r="K208" s="16">
        <v>0.549757367</v>
      </c>
      <c r="L208" s="16">
        <v>0.10510936655536705</v>
      </c>
      <c r="M208" s="16">
        <v>0.21902038600000004</v>
      </c>
      <c r="N208" s="13">
        <v>0.2</v>
      </c>
      <c r="O208" s="13">
        <v>19.02</v>
      </c>
      <c r="P208" s="53">
        <v>9.5099999999999994E-3</v>
      </c>
      <c r="Q208" s="53">
        <v>2.612529289543937E-2</v>
      </c>
      <c r="R208" s="53">
        <f t="shared" si="6"/>
        <v>1.6615292895439372E-2</v>
      </c>
      <c r="S208" s="96">
        <f t="shared" si="7"/>
        <v>174.71391057244347</v>
      </c>
      <c r="T208" s="79"/>
      <c r="U208" s="79"/>
      <c r="V208" s="79"/>
      <c r="W208" s="79"/>
      <c r="X208" s="79"/>
      <c r="Y208" s="79"/>
      <c r="Z208" s="79"/>
      <c r="AA208" s="79"/>
      <c r="AB208" s="79"/>
      <c r="AC208" s="79"/>
      <c r="AD208" s="79"/>
    </row>
    <row r="209" spans="1:30" ht="25.5" x14ac:dyDescent="0.25">
      <c r="A209" s="13" t="s">
        <v>261</v>
      </c>
      <c r="B209" s="13">
        <v>34029</v>
      </c>
      <c r="C209" s="13" t="s">
        <v>251</v>
      </c>
      <c r="D209" s="13" t="s">
        <v>34</v>
      </c>
      <c r="E209" s="13" t="s">
        <v>76</v>
      </c>
      <c r="F209" s="40" t="s">
        <v>58</v>
      </c>
      <c r="G209" s="40" t="s">
        <v>59</v>
      </c>
      <c r="H209" s="40" t="s">
        <v>77</v>
      </c>
      <c r="I209" s="40" t="s">
        <v>61</v>
      </c>
      <c r="J209" s="16">
        <v>4.6541877072131289E-3</v>
      </c>
      <c r="K209" s="16">
        <v>6.6674500000000005E-4</v>
      </c>
      <c r="L209" s="16">
        <v>2.8328985794227957E-3</v>
      </c>
      <c r="M209" s="16">
        <v>4.6186100000000004E-4</v>
      </c>
      <c r="N209" s="13">
        <v>0</v>
      </c>
      <c r="O209" s="13">
        <v>0.91999999999999993</v>
      </c>
      <c r="P209" s="53">
        <v>4.6000000000000001E-4</v>
      </c>
      <c r="Q209" s="53">
        <v>4.4658729614900877E-5</v>
      </c>
      <c r="R209" s="53">
        <f t="shared" si="6"/>
        <v>-4.1534127038509914E-4</v>
      </c>
      <c r="S209" s="96">
        <f t="shared" si="7"/>
        <v>-90.291580518499813</v>
      </c>
      <c r="T209" s="79"/>
      <c r="U209" s="79"/>
      <c r="V209" s="79"/>
      <c r="W209" s="79"/>
      <c r="X209" s="79"/>
      <c r="Y209" s="79"/>
      <c r="Z209" s="79"/>
      <c r="AA209" s="79"/>
      <c r="AB209" s="79"/>
      <c r="AC209" s="79"/>
      <c r="AD209" s="79"/>
    </row>
    <row r="210" spans="1:30" ht="25.5" x14ac:dyDescent="0.25">
      <c r="A210" s="13" t="s">
        <v>21</v>
      </c>
      <c r="B210" s="13">
        <v>34033</v>
      </c>
      <c r="C210" s="13" t="s">
        <v>251</v>
      </c>
      <c r="D210" s="13" t="s">
        <v>34</v>
      </c>
      <c r="E210" s="13" t="s">
        <v>76</v>
      </c>
      <c r="F210" s="40" t="s">
        <v>58</v>
      </c>
      <c r="G210" s="40" t="s">
        <v>59</v>
      </c>
      <c r="H210" s="40" t="s">
        <v>77</v>
      </c>
      <c r="I210" s="40" t="s">
        <v>61</v>
      </c>
      <c r="J210" s="16">
        <v>1.0120440000013101E-3</v>
      </c>
      <c r="K210" s="16">
        <v>6.1916300000000005E-4</v>
      </c>
      <c r="L210" s="16">
        <v>3.7267836486514102E-4</v>
      </c>
      <c r="M210" s="16">
        <v>2.25823E-4</v>
      </c>
      <c r="N210" s="13">
        <v>0</v>
      </c>
      <c r="O210" s="13">
        <v>0.27</v>
      </c>
      <c r="P210" s="53">
        <v>1.35E-4</v>
      </c>
      <c r="Q210" s="53">
        <v>1.0839503999999999E-3</v>
      </c>
      <c r="R210" s="53">
        <f t="shared" si="6"/>
        <v>9.4895039999999987E-4</v>
      </c>
      <c r="S210" s="96">
        <f t="shared" si="7"/>
        <v>702.92622222222212</v>
      </c>
      <c r="T210" s="79"/>
      <c r="U210" s="79"/>
      <c r="V210" s="79"/>
      <c r="W210" s="79"/>
      <c r="X210" s="79"/>
      <c r="Y210" s="79"/>
      <c r="Z210" s="79"/>
      <c r="AA210" s="79"/>
      <c r="AB210" s="79"/>
      <c r="AC210" s="79"/>
      <c r="AD210" s="79"/>
    </row>
    <row r="211" spans="1:30" ht="25.5" x14ac:dyDescent="0.25">
      <c r="A211" s="13" t="s">
        <v>10</v>
      </c>
      <c r="B211" s="13">
        <v>34003</v>
      </c>
      <c r="C211" s="13" t="s">
        <v>252</v>
      </c>
      <c r="D211" s="13" t="s">
        <v>35</v>
      </c>
      <c r="E211" s="13" t="s">
        <v>57</v>
      </c>
      <c r="F211" s="40" t="s">
        <v>58</v>
      </c>
      <c r="G211" s="40" t="s">
        <v>59</v>
      </c>
      <c r="H211" s="40" t="s">
        <v>60</v>
      </c>
      <c r="I211" s="40" t="s">
        <v>61</v>
      </c>
      <c r="J211" s="16">
        <v>16.274853987574307</v>
      </c>
      <c r="K211" s="16">
        <v>20.136601681999998</v>
      </c>
      <c r="L211" s="16">
        <v>6.3698270108491988</v>
      </c>
      <c r="M211" s="16">
        <v>8.6264845460000004</v>
      </c>
      <c r="N211" s="13">
        <v>16.279999999999998</v>
      </c>
      <c r="O211" s="13">
        <v>918.97</v>
      </c>
      <c r="P211" s="53">
        <v>0.45948500000000003</v>
      </c>
      <c r="Q211" s="53">
        <v>0.35640484761702795</v>
      </c>
      <c r="R211" s="53">
        <f t="shared" si="6"/>
        <v>-0.10308015238297208</v>
      </c>
      <c r="S211" s="96">
        <f t="shared" si="7"/>
        <v>-22.433844931384499</v>
      </c>
      <c r="T211" s="79"/>
      <c r="U211" s="79"/>
      <c r="V211" s="79"/>
      <c r="W211" s="79"/>
      <c r="X211" s="79"/>
      <c r="Y211" s="79"/>
      <c r="Z211" s="79"/>
      <c r="AA211" s="79"/>
      <c r="AB211" s="79"/>
      <c r="AC211" s="79"/>
      <c r="AD211" s="79"/>
    </row>
    <row r="212" spans="1:30" ht="25.5" x14ac:dyDescent="0.25">
      <c r="A212" s="13" t="s">
        <v>31</v>
      </c>
      <c r="B212" s="13">
        <v>34013</v>
      </c>
      <c r="C212" s="13" t="s">
        <v>252</v>
      </c>
      <c r="D212" s="13" t="s">
        <v>35</v>
      </c>
      <c r="E212" s="13" t="s">
        <v>57</v>
      </c>
      <c r="F212" s="40" t="s">
        <v>58</v>
      </c>
      <c r="G212" s="40" t="s">
        <v>59</v>
      </c>
      <c r="H212" s="40" t="s">
        <v>60</v>
      </c>
      <c r="I212" s="40" t="s">
        <v>61</v>
      </c>
      <c r="J212" s="16">
        <v>306.0659229286897</v>
      </c>
      <c r="K212" s="16">
        <v>429.92860944500001</v>
      </c>
      <c r="L212" s="16">
        <v>126.63248674986113</v>
      </c>
      <c r="M212" s="16">
        <v>123.54773805799999</v>
      </c>
      <c r="N212" s="13">
        <v>306.11</v>
      </c>
      <c r="O212" s="13">
        <v>21639.599999999999</v>
      </c>
      <c r="P212" s="53">
        <v>10.819800000000001</v>
      </c>
      <c r="Q212" s="53">
        <v>1.4327784540492454</v>
      </c>
      <c r="R212" s="53">
        <f t="shared" si="6"/>
        <v>-9.3870215459507556</v>
      </c>
      <c r="S212" s="96">
        <f t="shared" si="7"/>
        <v>-86.757810180879076</v>
      </c>
      <c r="T212" s="79"/>
      <c r="U212" s="79"/>
      <c r="V212" s="79"/>
      <c r="W212" s="79"/>
      <c r="X212" s="79"/>
      <c r="Y212" s="79"/>
      <c r="Z212" s="79"/>
      <c r="AA212" s="79"/>
      <c r="AB212" s="79"/>
      <c r="AC212" s="79"/>
      <c r="AD212" s="79"/>
    </row>
    <row r="213" spans="1:30" ht="25.5" x14ac:dyDescent="0.25">
      <c r="A213" s="13" t="s">
        <v>257</v>
      </c>
      <c r="B213" s="13">
        <v>34017</v>
      </c>
      <c r="C213" s="13" t="s">
        <v>252</v>
      </c>
      <c r="D213" s="13" t="s">
        <v>35</v>
      </c>
      <c r="E213" s="13" t="s">
        <v>57</v>
      </c>
      <c r="F213" s="40" t="s">
        <v>58</v>
      </c>
      <c r="G213" s="40" t="s">
        <v>59</v>
      </c>
      <c r="H213" s="40" t="s">
        <v>60</v>
      </c>
      <c r="I213" s="40" t="s">
        <v>61</v>
      </c>
      <c r="J213" s="16">
        <v>88.120826599258294</v>
      </c>
      <c r="K213" s="16">
        <v>132.75911470799997</v>
      </c>
      <c r="L213" s="16">
        <v>32.894392966991113</v>
      </c>
      <c r="M213" s="16">
        <v>53.29961229900001</v>
      </c>
      <c r="N213" s="13">
        <v>88.13</v>
      </c>
      <c r="O213" s="13">
        <v>7495.98</v>
      </c>
      <c r="P213" s="53">
        <v>3.7479900000000002</v>
      </c>
      <c r="Q213" s="53">
        <v>1.2745739867875501</v>
      </c>
      <c r="R213" s="53">
        <f t="shared" si="6"/>
        <v>-2.4734160132124501</v>
      </c>
      <c r="S213" s="96">
        <f t="shared" si="7"/>
        <v>-65.993132671443888</v>
      </c>
      <c r="T213" s="79"/>
      <c r="U213" s="79"/>
      <c r="V213" s="79"/>
      <c r="W213" s="79"/>
      <c r="X213" s="79"/>
      <c r="Y213" s="79"/>
      <c r="Z213" s="79"/>
      <c r="AA213" s="79"/>
      <c r="AB213" s="79"/>
      <c r="AC213" s="79"/>
      <c r="AD213" s="79"/>
    </row>
    <row r="214" spans="1:30" ht="25.5" x14ac:dyDescent="0.25">
      <c r="A214" s="13" t="s">
        <v>258</v>
      </c>
      <c r="B214" s="13">
        <v>34019</v>
      </c>
      <c r="C214" s="13" t="s">
        <v>252</v>
      </c>
      <c r="D214" s="13" t="s">
        <v>35</v>
      </c>
      <c r="E214" s="13" t="s">
        <v>57</v>
      </c>
      <c r="F214" s="40" t="s">
        <v>58</v>
      </c>
      <c r="G214" s="40" t="s">
        <v>59</v>
      </c>
      <c r="H214" s="40" t="s">
        <v>60</v>
      </c>
      <c r="I214" s="40" t="s">
        <v>61</v>
      </c>
      <c r="J214" s="16">
        <v>9.7300944845207393</v>
      </c>
      <c r="K214" s="16">
        <v>35.492838331000002</v>
      </c>
      <c r="L214" s="16">
        <v>8.9522109089871442</v>
      </c>
      <c r="M214" s="16">
        <v>32.587283081999999</v>
      </c>
      <c r="N214" s="13">
        <v>9.73</v>
      </c>
      <c r="O214" s="13">
        <v>1513.9499999999998</v>
      </c>
      <c r="P214" s="53">
        <v>0.75697500000000006</v>
      </c>
      <c r="Q214" s="53">
        <v>2.2911695803472094</v>
      </c>
      <c r="R214" s="53">
        <f t="shared" si="6"/>
        <v>1.5341945803472092</v>
      </c>
      <c r="S214" s="96">
        <f t="shared" si="7"/>
        <v>202.6744054093212</v>
      </c>
      <c r="T214" s="79"/>
      <c r="U214" s="79"/>
      <c r="V214" s="79"/>
      <c r="W214" s="79"/>
      <c r="X214" s="79"/>
      <c r="Y214" s="79"/>
      <c r="Z214" s="79"/>
      <c r="AA214" s="79"/>
      <c r="AB214" s="79"/>
      <c r="AC214" s="79"/>
      <c r="AD214" s="79"/>
    </row>
    <row r="215" spans="1:30" ht="25.5" x14ac:dyDescent="0.25">
      <c r="A215" s="13" t="s">
        <v>260</v>
      </c>
      <c r="B215" s="13">
        <v>34023</v>
      </c>
      <c r="C215" s="13" t="s">
        <v>252</v>
      </c>
      <c r="D215" s="13" t="s">
        <v>35</v>
      </c>
      <c r="E215" s="13" t="s">
        <v>57</v>
      </c>
      <c r="F215" s="40" t="s">
        <v>58</v>
      </c>
      <c r="G215" s="40" t="s">
        <v>59</v>
      </c>
      <c r="H215" s="40" t="s">
        <v>60</v>
      </c>
      <c r="I215" s="40" t="s">
        <v>61</v>
      </c>
      <c r="J215" s="16">
        <v>531.16782297162331</v>
      </c>
      <c r="K215" s="16">
        <v>568.73600734399997</v>
      </c>
      <c r="L215" s="16">
        <v>276.25079399960293</v>
      </c>
      <c r="M215" s="16">
        <v>168.601391702</v>
      </c>
      <c r="N215" s="13">
        <v>307.58</v>
      </c>
      <c r="O215" s="13">
        <v>29272.87</v>
      </c>
      <c r="P215" s="53">
        <v>14.636435000000001</v>
      </c>
      <c r="Q215" s="53">
        <v>2.6277662987396866</v>
      </c>
      <c r="R215" s="53">
        <f t="shared" si="6"/>
        <v>-12.008668701260314</v>
      </c>
      <c r="S215" s="96">
        <f t="shared" si="7"/>
        <v>-82.046404751295739</v>
      </c>
      <c r="T215" s="79"/>
      <c r="U215" s="79"/>
      <c r="V215" s="79"/>
      <c r="W215" s="79"/>
      <c r="X215" s="79"/>
      <c r="Y215" s="79"/>
      <c r="Z215" s="79"/>
      <c r="AA215" s="79"/>
      <c r="AB215" s="79"/>
      <c r="AC215" s="79"/>
      <c r="AD215" s="79"/>
    </row>
    <row r="216" spans="1:30" ht="25.5" x14ac:dyDescent="0.25">
      <c r="A216" s="13" t="s">
        <v>652</v>
      </c>
      <c r="B216" s="13">
        <v>34039</v>
      </c>
      <c r="C216" s="13" t="s">
        <v>252</v>
      </c>
      <c r="D216" s="13" t="s">
        <v>35</v>
      </c>
      <c r="E216" s="13" t="s">
        <v>57</v>
      </c>
      <c r="F216" s="40" t="s">
        <v>58</v>
      </c>
      <c r="G216" s="40" t="s">
        <v>59</v>
      </c>
      <c r="H216" s="40" t="s">
        <v>60</v>
      </c>
      <c r="I216" s="40" t="s">
        <v>61</v>
      </c>
      <c r="J216" s="16">
        <v>157.78938474839259</v>
      </c>
      <c r="K216" s="16">
        <v>163.2076854</v>
      </c>
      <c r="L216" s="16">
        <v>49.074645112334125</v>
      </c>
      <c r="M216" s="16">
        <v>51.280258920999998</v>
      </c>
      <c r="N216" s="13">
        <v>157.76999999999998</v>
      </c>
      <c r="O216" s="13">
        <v>1998.9699999999998</v>
      </c>
      <c r="P216" s="53">
        <v>0.99948499999999985</v>
      </c>
      <c r="Q216" s="53">
        <v>1.0935760688188332</v>
      </c>
      <c r="R216" s="53">
        <f t="shared" si="6"/>
        <v>9.4091068818833334E-2</v>
      </c>
      <c r="S216" s="96">
        <f t="shared" si="7"/>
        <v>9.4139550687437374</v>
      </c>
      <c r="T216" s="79"/>
      <c r="U216" s="79"/>
      <c r="V216" s="79"/>
      <c r="W216" s="79"/>
      <c r="X216" s="79"/>
      <c r="Y216" s="79"/>
      <c r="Z216" s="79"/>
      <c r="AA216" s="79"/>
      <c r="AB216" s="79"/>
      <c r="AC216" s="79"/>
      <c r="AD216" s="79"/>
    </row>
    <row r="217" spans="1:30" ht="25.5" x14ac:dyDescent="0.25">
      <c r="A217" s="13" t="s">
        <v>253</v>
      </c>
      <c r="B217" s="13">
        <v>34005</v>
      </c>
      <c r="C217" s="13" t="s">
        <v>251</v>
      </c>
      <c r="D217" s="13" t="s">
        <v>35</v>
      </c>
      <c r="E217" s="13" t="s">
        <v>57</v>
      </c>
      <c r="F217" s="40" t="s">
        <v>58</v>
      </c>
      <c r="G217" s="40" t="s">
        <v>59</v>
      </c>
      <c r="H217" s="40" t="s">
        <v>60</v>
      </c>
      <c r="I217" s="40" t="s">
        <v>61</v>
      </c>
      <c r="J217" s="16">
        <v>37.632753133794111</v>
      </c>
      <c r="K217" s="16">
        <v>30.597662427000003</v>
      </c>
      <c r="L217" s="16">
        <v>18.797267400770018</v>
      </c>
      <c r="M217" s="16">
        <v>16.177752914999999</v>
      </c>
      <c r="N217" s="13">
        <v>37.64</v>
      </c>
      <c r="O217" s="13">
        <v>531.73</v>
      </c>
      <c r="P217" s="53">
        <v>0.26586500000000002</v>
      </c>
      <c r="Q217" s="53">
        <v>0.22871342032744607</v>
      </c>
      <c r="R217" s="53">
        <f t="shared" si="6"/>
        <v>-3.7151579672553947E-2</v>
      </c>
      <c r="S217" s="96">
        <f t="shared" si="7"/>
        <v>-13.973851267580894</v>
      </c>
      <c r="T217" s="79"/>
      <c r="U217" s="79"/>
      <c r="V217" s="79"/>
      <c r="W217" s="79"/>
      <c r="X217" s="79"/>
      <c r="Y217" s="79"/>
      <c r="Z217" s="79"/>
      <c r="AA217" s="79"/>
      <c r="AB217" s="79"/>
      <c r="AC217" s="79"/>
      <c r="AD217" s="79"/>
    </row>
    <row r="218" spans="1:30" ht="25.5" x14ac:dyDescent="0.25">
      <c r="A218" s="13" t="s">
        <v>254</v>
      </c>
      <c r="B218" s="13">
        <v>34007</v>
      </c>
      <c r="C218" s="13" t="s">
        <v>251</v>
      </c>
      <c r="D218" s="13" t="s">
        <v>35</v>
      </c>
      <c r="E218" s="13" t="s">
        <v>57</v>
      </c>
      <c r="F218" s="40" t="s">
        <v>58</v>
      </c>
      <c r="G218" s="40" t="s">
        <v>59</v>
      </c>
      <c r="H218" s="40" t="s">
        <v>60</v>
      </c>
      <c r="I218" s="40" t="s">
        <v>61</v>
      </c>
      <c r="J218" s="16">
        <v>0.83692891051428298</v>
      </c>
      <c r="K218" s="16">
        <v>1.033838695</v>
      </c>
      <c r="L218" s="16">
        <v>0.48785896482877017</v>
      </c>
      <c r="M218" s="16">
        <v>0.60282755300000002</v>
      </c>
      <c r="N218" s="13">
        <v>0.84</v>
      </c>
      <c r="O218" s="13">
        <v>10.36</v>
      </c>
      <c r="P218" s="53">
        <v>5.1799999999999997E-3</v>
      </c>
      <c r="Q218" s="53">
        <v>1.3416043464391691E-2</v>
      </c>
      <c r="R218" s="53">
        <f t="shared" si="6"/>
        <v>8.2360434643916902E-3</v>
      </c>
      <c r="S218" s="96">
        <f t="shared" si="7"/>
        <v>158.99697807705965</v>
      </c>
      <c r="T218" s="79"/>
      <c r="U218" s="79"/>
      <c r="V218" s="79"/>
      <c r="W218" s="79"/>
      <c r="X218" s="79"/>
      <c r="Y218" s="79"/>
      <c r="Z218" s="79"/>
      <c r="AA218" s="79"/>
      <c r="AB218" s="79"/>
      <c r="AC218" s="79"/>
      <c r="AD218" s="79"/>
    </row>
    <row r="219" spans="1:30" ht="25.5" x14ac:dyDescent="0.25">
      <c r="A219" s="13" t="s">
        <v>24</v>
      </c>
      <c r="B219" s="13">
        <v>34011</v>
      </c>
      <c r="C219" s="13" t="s">
        <v>251</v>
      </c>
      <c r="D219" s="13" t="s">
        <v>35</v>
      </c>
      <c r="E219" s="13" t="s">
        <v>57</v>
      </c>
      <c r="F219" s="40" t="s">
        <v>58</v>
      </c>
      <c r="G219" s="40" t="s">
        <v>59</v>
      </c>
      <c r="H219" s="40" t="s">
        <v>60</v>
      </c>
      <c r="I219" s="40" t="s">
        <v>61</v>
      </c>
      <c r="J219" s="16">
        <v>15.84264318328677</v>
      </c>
      <c r="K219" s="16">
        <v>16.225843382000001</v>
      </c>
      <c r="L219" s="16">
        <v>9.6662175593001578</v>
      </c>
      <c r="M219" s="16">
        <v>8.4674643539999987</v>
      </c>
      <c r="N219" s="13">
        <v>15.84</v>
      </c>
      <c r="O219" s="13">
        <v>305.66999999999996</v>
      </c>
      <c r="P219" s="53">
        <v>0.152835</v>
      </c>
      <c r="Q219" s="53">
        <v>0.32498242609840766</v>
      </c>
      <c r="R219" s="53">
        <f t="shared" si="6"/>
        <v>0.17214742609840766</v>
      </c>
      <c r="S219" s="96">
        <f t="shared" si="7"/>
        <v>112.63612791468425</v>
      </c>
      <c r="T219" s="79"/>
      <c r="U219" s="79"/>
      <c r="V219" s="79"/>
      <c r="W219" s="79"/>
      <c r="X219" s="79"/>
      <c r="Y219" s="79"/>
      <c r="Z219" s="79"/>
      <c r="AA219" s="79"/>
      <c r="AB219" s="79"/>
      <c r="AC219" s="79"/>
      <c r="AD219" s="79"/>
    </row>
    <row r="220" spans="1:30" ht="25.5" x14ac:dyDescent="0.25">
      <c r="A220" s="13" t="s">
        <v>256</v>
      </c>
      <c r="B220" s="13">
        <v>34015</v>
      </c>
      <c r="C220" s="13" t="s">
        <v>251</v>
      </c>
      <c r="D220" s="13" t="s">
        <v>35</v>
      </c>
      <c r="E220" s="13" t="s">
        <v>57</v>
      </c>
      <c r="F220" s="40" t="s">
        <v>58</v>
      </c>
      <c r="G220" s="40" t="s">
        <v>59</v>
      </c>
      <c r="H220" s="40" t="s">
        <v>60</v>
      </c>
      <c r="I220" s="40" t="s">
        <v>61</v>
      </c>
      <c r="J220" s="16">
        <v>3.0988728062389548</v>
      </c>
      <c r="K220" s="16">
        <v>478.95136376100004</v>
      </c>
      <c r="L220" s="16">
        <v>2.0489612855619357</v>
      </c>
      <c r="M220" s="16">
        <v>135.413058089</v>
      </c>
      <c r="N220" s="13">
        <v>3.0999999999999996</v>
      </c>
      <c r="O220" s="13">
        <v>198.59</v>
      </c>
      <c r="P220" s="53">
        <v>9.9295000000000008E-2</v>
      </c>
      <c r="Q220" s="53">
        <v>1.5035379331407208</v>
      </c>
      <c r="R220" s="53">
        <f t="shared" si="6"/>
        <v>1.4042429331407209</v>
      </c>
      <c r="S220" s="96">
        <f t="shared" si="7"/>
        <v>1414.2131357477424</v>
      </c>
      <c r="T220" s="79"/>
      <c r="U220" s="79"/>
      <c r="V220" s="79"/>
      <c r="W220" s="79"/>
      <c r="X220" s="79"/>
      <c r="Y220" s="79"/>
      <c r="Z220" s="79"/>
      <c r="AA220" s="79"/>
      <c r="AB220" s="79"/>
      <c r="AC220" s="79"/>
      <c r="AD220" s="79"/>
    </row>
    <row r="221" spans="1:30" ht="25.5" x14ac:dyDescent="0.25">
      <c r="A221" s="13" t="s">
        <v>261</v>
      </c>
      <c r="B221" s="13">
        <v>34029</v>
      </c>
      <c r="C221" s="13" t="s">
        <v>251</v>
      </c>
      <c r="D221" s="13" t="s">
        <v>35</v>
      </c>
      <c r="E221" s="13" t="s">
        <v>57</v>
      </c>
      <c r="F221" s="40" t="s">
        <v>58</v>
      </c>
      <c r="G221" s="40" t="s">
        <v>59</v>
      </c>
      <c r="H221" s="40" t="s">
        <v>60</v>
      </c>
      <c r="I221" s="40" t="s">
        <v>61</v>
      </c>
      <c r="J221" s="16">
        <v>50.686183089790745</v>
      </c>
      <c r="K221" s="16">
        <v>43.155404007000001</v>
      </c>
      <c r="L221" s="16">
        <v>26.627485015370112</v>
      </c>
      <c r="M221" s="16">
        <v>26.159092926</v>
      </c>
      <c r="N221" s="13">
        <v>50.68</v>
      </c>
      <c r="O221" s="13">
        <v>1353.3899999999999</v>
      </c>
      <c r="P221" s="53">
        <v>0.67669500000000005</v>
      </c>
      <c r="Q221" s="53">
        <v>0.65111988805006549</v>
      </c>
      <c r="R221" s="53">
        <f t="shared" si="6"/>
        <v>-2.5575111949934559E-2</v>
      </c>
      <c r="S221" s="96">
        <f t="shared" si="7"/>
        <v>-3.7794149432069926</v>
      </c>
      <c r="T221" s="79"/>
      <c r="U221" s="79"/>
      <c r="V221" s="79"/>
      <c r="W221" s="79"/>
      <c r="X221" s="79"/>
      <c r="Y221" s="79"/>
      <c r="Z221" s="79"/>
      <c r="AA221" s="79"/>
      <c r="AB221" s="79"/>
      <c r="AC221" s="79"/>
      <c r="AD221" s="79"/>
    </row>
    <row r="222" spans="1:30" ht="25.5" x14ac:dyDescent="0.25">
      <c r="A222" s="13" t="s">
        <v>21</v>
      </c>
      <c r="B222" s="13">
        <v>34033</v>
      </c>
      <c r="C222" s="13" t="s">
        <v>251</v>
      </c>
      <c r="D222" s="13" t="s">
        <v>35</v>
      </c>
      <c r="E222" s="13" t="s">
        <v>57</v>
      </c>
      <c r="F222" s="40" t="s">
        <v>58</v>
      </c>
      <c r="G222" s="40" t="s">
        <v>59</v>
      </c>
      <c r="H222" s="40" t="s">
        <v>60</v>
      </c>
      <c r="I222" s="40" t="s">
        <v>61</v>
      </c>
      <c r="J222" s="16">
        <v>25.429060034455301</v>
      </c>
      <c r="K222" s="16">
        <v>33.07059959</v>
      </c>
      <c r="L222" s="16">
        <v>14.204246476917731</v>
      </c>
      <c r="M222" s="16">
        <v>19.122219465000001</v>
      </c>
      <c r="N222" s="13">
        <v>25.43</v>
      </c>
      <c r="O222" s="13">
        <v>291.14999999999998</v>
      </c>
      <c r="P222" s="53">
        <v>0.14557499999999998</v>
      </c>
      <c r="Q222" s="53">
        <v>0.19597780868847831</v>
      </c>
      <c r="R222" s="53">
        <f t="shared" si="6"/>
        <v>5.0402808688478323E-2</v>
      </c>
      <c r="S222" s="96">
        <f t="shared" si="7"/>
        <v>34.623258587311234</v>
      </c>
      <c r="T222" s="79"/>
      <c r="U222" s="79"/>
      <c r="V222" s="79"/>
      <c r="W222" s="79"/>
      <c r="X222" s="79"/>
      <c r="Y222" s="79"/>
      <c r="Z222" s="79"/>
      <c r="AA222" s="79"/>
      <c r="AB222" s="79"/>
      <c r="AC222" s="79"/>
      <c r="AD222" s="79"/>
    </row>
    <row r="223" spans="1:30" ht="25.5" x14ac:dyDescent="0.25">
      <c r="A223" s="13" t="s">
        <v>10</v>
      </c>
      <c r="B223" s="13">
        <v>34003</v>
      </c>
      <c r="C223" s="13" t="s">
        <v>252</v>
      </c>
      <c r="D223" s="13" t="s">
        <v>40</v>
      </c>
      <c r="E223" s="13" t="s">
        <v>57</v>
      </c>
      <c r="F223" s="40" t="s">
        <v>58</v>
      </c>
      <c r="G223" s="40" t="s">
        <v>59</v>
      </c>
      <c r="H223" s="40" t="s">
        <v>60</v>
      </c>
      <c r="I223" s="40" t="s">
        <v>61</v>
      </c>
      <c r="J223" s="16">
        <v>12.444481889738347</v>
      </c>
      <c r="K223" s="16">
        <v>15.013159937000001</v>
      </c>
      <c r="L223" s="16">
        <v>3.5928138044078284</v>
      </c>
      <c r="M223" s="16">
        <v>4.4381455770000002</v>
      </c>
      <c r="N223" s="13">
        <v>12.430000000000001</v>
      </c>
      <c r="O223" s="13">
        <v>0</v>
      </c>
      <c r="P223" s="53">
        <v>0</v>
      </c>
      <c r="Q223" s="53">
        <v>5.1698345959678746E-2</v>
      </c>
      <c r="R223" s="53">
        <f t="shared" si="6"/>
        <v>5.1698345959678746E-2</v>
      </c>
      <c r="S223" s="96" t="str">
        <f t="shared" si="7"/>
        <v>0.00</v>
      </c>
      <c r="T223" s="79"/>
      <c r="U223" s="79"/>
      <c r="V223" s="79"/>
      <c r="W223" s="79"/>
      <c r="X223" s="79"/>
      <c r="Y223" s="79"/>
      <c r="Z223" s="79"/>
      <c r="AA223" s="79"/>
      <c r="AB223" s="79"/>
      <c r="AC223" s="79"/>
      <c r="AD223" s="79"/>
    </row>
    <row r="224" spans="1:30" ht="25.5" x14ac:dyDescent="0.25">
      <c r="A224" s="13" t="s">
        <v>31</v>
      </c>
      <c r="B224" s="13">
        <v>34013</v>
      </c>
      <c r="C224" s="13" t="s">
        <v>252</v>
      </c>
      <c r="D224" s="13" t="s">
        <v>40</v>
      </c>
      <c r="E224" s="13" t="s">
        <v>57</v>
      </c>
      <c r="F224" s="40" t="s">
        <v>58</v>
      </c>
      <c r="G224" s="40" t="s">
        <v>59</v>
      </c>
      <c r="H224" s="40" t="s">
        <v>60</v>
      </c>
      <c r="I224" s="40" t="s">
        <v>61</v>
      </c>
      <c r="J224" s="16">
        <v>14.92526421448864</v>
      </c>
      <c r="K224" s="16">
        <v>11.053510640999999</v>
      </c>
      <c r="L224" s="16">
        <v>4.9248696083140953</v>
      </c>
      <c r="M224" s="16">
        <v>3.2458310839999998</v>
      </c>
      <c r="N224" s="13">
        <v>14.950000000000001</v>
      </c>
      <c r="O224" s="13">
        <v>0</v>
      </c>
      <c r="P224" s="53">
        <v>0</v>
      </c>
      <c r="Q224" s="53">
        <v>4.8432403901970428E-2</v>
      </c>
      <c r="R224" s="53">
        <f t="shared" si="6"/>
        <v>4.8432403901970428E-2</v>
      </c>
      <c r="S224" s="96" t="str">
        <f t="shared" si="7"/>
        <v>0.00</v>
      </c>
      <c r="T224" s="79"/>
      <c r="U224" s="79"/>
      <c r="V224" s="79"/>
      <c r="W224" s="79"/>
      <c r="X224" s="79"/>
      <c r="Y224" s="79"/>
      <c r="Z224" s="79"/>
      <c r="AA224" s="79"/>
      <c r="AB224" s="79"/>
      <c r="AC224" s="79"/>
      <c r="AD224" s="79"/>
    </row>
    <row r="225" spans="1:30" ht="25.5" x14ac:dyDescent="0.25">
      <c r="A225" s="13" t="s">
        <v>257</v>
      </c>
      <c r="B225" s="13">
        <v>34017</v>
      </c>
      <c r="C225" s="13" t="s">
        <v>252</v>
      </c>
      <c r="D225" s="13" t="s">
        <v>40</v>
      </c>
      <c r="E225" s="13" t="s">
        <v>57</v>
      </c>
      <c r="F225" s="40" t="s">
        <v>58</v>
      </c>
      <c r="G225" s="40" t="s">
        <v>59</v>
      </c>
      <c r="H225" s="40" t="s">
        <v>60</v>
      </c>
      <c r="I225" s="40" t="s">
        <v>61</v>
      </c>
      <c r="J225" s="16">
        <v>19.725808351844162</v>
      </c>
      <c r="K225" s="16">
        <v>5.8686992099999991</v>
      </c>
      <c r="L225" s="16">
        <v>6.2466189122072233</v>
      </c>
      <c r="M225" s="16">
        <v>3.429708153</v>
      </c>
      <c r="N225" s="13">
        <v>19.719999999999995</v>
      </c>
      <c r="O225" s="13">
        <v>0</v>
      </c>
      <c r="P225" s="53">
        <v>0</v>
      </c>
      <c r="Q225" s="53">
        <v>8.7375177997328801E-2</v>
      </c>
      <c r="R225" s="53">
        <f t="shared" si="6"/>
        <v>8.7375177997328801E-2</v>
      </c>
      <c r="S225" s="96" t="str">
        <f t="shared" si="7"/>
        <v>0.00</v>
      </c>
      <c r="T225" s="79"/>
      <c r="U225" s="79"/>
      <c r="V225" s="79"/>
      <c r="W225" s="79"/>
      <c r="X225" s="79"/>
      <c r="Y225" s="79"/>
      <c r="Z225" s="79"/>
      <c r="AA225" s="79"/>
      <c r="AB225" s="79"/>
      <c r="AC225" s="79"/>
      <c r="AD225" s="79"/>
    </row>
    <row r="226" spans="1:30" ht="25.5" x14ac:dyDescent="0.25">
      <c r="A226" s="13" t="s">
        <v>258</v>
      </c>
      <c r="B226" s="13">
        <v>34019</v>
      </c>
      <c r="C226" s="13" t="s">
        <v>252</v>
      </c>
      <c r="D226" s="13" t="s">
        <v>40</v>
      </c>
      <c r="E226" s="13" t="s">
        <v>57</v>
      </c>
      <c r="F226" s="40" t="s">
        <v>58</v>
      </c>
      <c r="G226" s="40" t="s">
        <v>59</v>
      </c>
      <c r="H226" s="40" t="s">
        <v>60</v>
      </c>
      <c r="I226" s="40" t="s">
        <v>61</v>
      </c>
      <c r="J226" s="16">
        <v>0</v>
      </c>
      <c r="K226" s="16">
        <v>0</v>
      </c>
      <c r="L226" s="16">
        <v>0</v>
      </c>
      <c r="M226" s="16">
        <v>0</v>
      </c>
      <c r="N226" s="13"/>
      <c r="O226" s="13"/>
      <c r="P226" s="53">
        <v>0</v>
      </c>
      <c r="Q226" s="53">
        <v>0</v>
      </c>
      <c r="R226" s="53">
        <f t="shared" si="6"/>
        <v>0</v>
      </c>
      <c r="S226" s="96" t="str">
        <f t="shared" si="7"/>
        <v>0.00</v>
      </c>
      <c r="T226" s="79"/>
      <c r="U226" s="79"/>
      <c r="V226" s="79"/>
      <c r="W226" s="79"/>
      <c r="X226" s="79"/>
      <c r="Y226" s="79"/>
      <c r="Z226" s="79"/>
      <c r="AA226" s="79"/>
      <c r="AB226" s="79"/>
      <c r="AC226" s="79"/>
      <c r="AD226" s="79"/>
    </row>
    <row r="227" spans="1:30" ht="25.5" x14ac:dyDescent="0.25">
      <c r="A227" s="13" t="s">
        <v>260</v>
      </c>
      <c r="B227" s="13">
        <v>34023</v>
      </c>
      <c r="C227" s="13" t="s">
        <v>252</v>
      </c>
      <c r="D227" s="13" t="s">
        <v>40</v>
      </c>
      <c r="E227" s="13" t="s">
        <v>57</v>
      </c>
      <c r="F227" s="40" t="s">
        <v>58</v>
      </c>
      <c r="G227" s="40" t="s">
        <v>59</v>
      </c>
      <c r="H227" s="40" t="s">
        <v>60</v>
      </c>
      <c r="I227" s="40" t="s">
        <v>61</v>
      </c>
      <c r="J227" s="16">
        <v>110.98336446931083</v>
      </c>
      <c r="K227" s="16">
        <v>117.468494619</v>
      </c>
      <c r="L227" s="16">
        <v>33.065200526250706</v>
      </c>
      <c r="M227" s="16">
        <v>34.306940801000003</v>
      </c>
      <c r="N227" s="13">
        <v>108.38000000000001</v>
      </c>
      <c r="O227" s="13">
        <v>0</v>
      </c>
      <c r="P227" s="53">
        <v>0</v>
      </c>
      <c r="Q227" s="53">
        <v>0.43830554364376545</v>
      </c>
      <c r="R227" s="53">
        <f t="shared" si="6"/>
        <v>0.43830554364376545</v>
      </c>
      <c r="S227" s="96" t="str">
        <f t="shared" si="7"/>
        <v>0.00</v>
      </c>
      <c r="T227" s="79"/>
      <c r="U227" s="79"/>
      <c r="V227" s="79"/>
      <c r="W227" s="79"/>
      <c r="X227" s="79"/>
      <c r="Y227" s="79"/>
      <c r="Z227" s="79"/>
      <c r="AA227" s="79"/>
      <c r="AB227" s="79"/>
      <c r="AC227" s="79"/>
      <c r="AD227" s="79"/>
    </row>
    <row r="228" spans="1:30" ht="25.5" x14ac:dyDescent="0.25">
      <c r="A228" s="13" t="s">
        <v>652</v>
      </c>
      <c r="B228" s="13">
        <v>34039</v>
      </c>
      <c r="C228" s="13" t="s">
        <v>252</v>
      </c>
      <c r="D228" s="13" t="s">
        <v>40</v>
      </c>
      <c r="E228" s="13" t="s">
        <v>57</v>
      </c>
      <c r="F228" s="40" t="s">
        <v>58</v>
      </c>
      <c r="G228" s="40" t="s">
        <v>59</v>
      </c>
      <c r="H228" s="40" t="s">
        <v>60</v>
      </c>
      <c r="I228" s="40" t="s">
        <v>61</v>
      </c>
      <c r="J228" s="16">
        <v>67.295890730060506</v>
      </c>
      <c r="K228" s="16">
        <v>60.419747958000002</v>
      </c>
      <c r="L228" s="16">
        <v>17.247148620800058</v>
      </c>
      <c r="M228" s="16">
        <v>15.892605397999999</v>
      </c>
      <c r="N228" s="13">
        <v>67.300000000000011</v>
      </c>
      <c r="O228" s="13">
        <v>0</v>
      </c>
      <c r="P228" s="53">
        <v>0</v>
      </c>
      <c r="Q228" s="53">
        <v>0.20091282410139633</v>
      </c>
      <c r="R228" s="53">
        <f t="shared" si="6"/>
        <v>0.20091282410139633</v>
      </c>
      <c r="S228" s="96" t="str">
        <f t="shared" si="7"/>
        <v>0.00</v>
      </c>
      <c r="T228" s="79"/>
      <c r="U228" s="79"/>
      <c r="V228" s="79"/>
      <c r="W228" s="79"/>
      <c r="X228" s="79"/>
      <c r="Y228" s="79"/>
      <c r="Z228" s="79"/>
      <c r="AA228" s="79"/>
      <c r="AB228" s="79"/>
      <c r="AC228" s="79"/>
      <c r="AD228" s="79"/>
    </row>
    <row r="229" spans="1:30" ht="25.5" x14ac:dyDescent="0.25">
      <c r="A229" s="13" t="s">
        <v>253</v>
      </c>
      <c r="B229" s="13">
        <v>34005</v>
      </c>
      <c r="C229" s="13" t="s">
        <v>251</v>
      </c>
      <c r="D229" s="13" t="s">
        <v>40</v>
      </c>
      <c r="E229" s="13" t="s">
        <v>57</v>
      </c>
      <c r="F229" s="40" t="s">
        <v>58</v>
      </c>
      <c r="G229" s="40" t="s">
        <v>59</v>
      </c>
      <c r="H229" s="40" t="s">
        <v>60</v>
      </c>
      <c r="I229" s="40" t="s">
        <v>61</v>
      </c>
      <c r="J229" s="16">
        <v>2.6473770443794757</v>
      </c>
      <c r="K229" s="16">
        <v>2.164277963</v>
      </c>
      <c r="L229" s="16">
        <v>1.3149269373167765</v>
      </c>
      <c r="M229" s="16">
        <v>1.1305382289999999</v>
      </c>
      <c r="N229" s="13">
        <v>2.65</v>
      </c>
      <c r="O229" s="13">
        <v>0</v>
      </c>
      <c r="P229" s="53">
        <v>0</v>
      </c>
      <c r="Q229" s="53">
        <v>9.1426204689982304E-2</v>
      </c>
      <c r="R229" s="53">
        <f t="shared" si="6"/>
        <v>9.1426204689982304E-2</v>
      </c>
      <c r="S229" s="96" t="str">
        <f t="shared" si="7"/>
        <v>0.00</v>
      </c>
      <c r="T229" s="79"/>
      <c r="U229" s="79"/>
      <c r="V229" s="79"/>
      <c r="W229" s="79"/>
      <c r="X229" s="79"/>
      <c r="Y229" s="79"/>
      <c r="Z229" s="79"/>
      <c r="AA229" s="79"/>
      <c r="AB229" s="79"/>
      <c r="AC229" s="79"/>
      <c r="AD229" s="79"/>
    </row>
    <row r="230" spans="1:30" ht="25.5" x14ac:dyDescent="0.25">
      <c r="A230" s="13" t="s">
        <v>254</v>
      </c>
      <c r="B230" s="13">
        <v>34007</v>
      </c>
      <c r="C230" s="13" t="s">
        <v>251</v>
      </c>
      <c r="D230" s="13" t="s">
        <v>40</v>
      </c>
      <c r="E230" s="13" t="s">
        <v>57</v>
      </c>
      <c r="F230" s="40" t="s">
        <v>58</v>
      </c>
      <c r="G230" s="40" t="s">
        <v>59</v>
      </c>
      <c r="H230" s="40" t="s">
        <v>60</v>
      </c>
      <c r="I230" s="40" t="s">
        <v>61</v>
      </c>
      <c r="J230" s="16">
        <v>0.54955373500408999</v>
      </c>
      <c r="K230" s="16">
        <v>0.67885086699999997</v>
      </c>
      <c r="L230" s="16">
        <v>0.32034347590183321</v>
      </c>
      <c r="M230" s="16">
        <v>0.395835453</v>
      </c>
      <c r="N230" s="13">
        <v>0.55000000000000004</v>
      </c>
      <c r="O230" s="13">
        <v>0</v>
      </c>
      <c r="P230" s="53">
        <v>0</v>
      </c>
      <c r="Q230" s="53">
        <v>8.809394354599407E-3</v>
      </c>
      <c r="R230" s="53">
        <f t="shared" si="6"/>
        <v>8.809394354599407E-3</v>
      </c>
      <c r="S230" s="96" t="str">
        <f t="shared" si="7"/>
        <v>0.00</v>
      </c>
      <c r="T230" s="79"/>
      <c r="U230" s="79"/>
      <c r="V230" s="79"/>
      <c r="W230" s="79"/>
      <c r="X230" s="79"/>
      <c r="Y230" s="79"/>
      <c r="Z230" s="79"/>
      <c r="AA230" s="79"/>
      <c r="AB230" s="79"/>
      <c r="AC230" s="79"/>
      <c r="AD230" s="79"/>
    </row>
    <row r="231" spans="1:30" ht="25.5" x14ac:dyDescent="0.25">
      <c r="A231" s="13" t="s">
        <v>24</v>
      </c>
      <c r="B231" s="13">
        <v>34011</v>
      </c>
      <c r="C231" s="13" t="s">
        <v>251</v>
      </c>
      <c r="D231" s="13" t="s">
        <v>40</v>
      </c>
      <c r="E231" s="13" t="s">
        <v>57</v>
      </c>
      <c r="F231" s="40" t="s">
        <v>58</v>
      </c>
      <c r="G231" s="40" t="s">
        <v>59</v>
      </c>
      <c r="H231" s="40" t="s">
        <v>60</v>
      </c>
      <c r="I231" s="40" t="s">
        <v>61</v>
      </c>
      <c r="J231" s="16">
        <v>3.1961395607525311</v>
      </c>
      <c r="K231" s="16">
        <v>2.3045230430000001</v>
      </c>
      <c r="L231" s="16">
        <v>1.9441082140544417</v>
      </c>
      <c r="M231" s="16">
        <v>1.371461198</v>
      </c>
      <c r="N231" s="13">
        <v>3.2</v>
      </c>
      <c r="O231" s="13">
        <v>0</v>
      </c>
      <c r="P231" s="53">
        <v>0</v>
      </c>
      <c r="Q231" s="53">
        <v>0.10576410183938184</v>
      </c>
      <c r="R231" s="53">
        <f t="shared" si="6"/>
        <v>0.10576410183938184</v>
      </c>
      <c r="S231" s="96" t="str">
        <f t="shared" si="7"/>
        <v>0.00</v>
      </c>
      <c r="T231" s="79"/>
      <c r="U231" s="79"/>
      <c r="V231" s="79"/>
      <c r="W231" s="79"/>
      <c r="X231" s="79"/>
      <c r="Y231" s="79"/>
      <c r="Z231" s="79"/>
      <c r="AA231" s="79"/>
      <c r="AB231" s="79"/>
      <c r="AC231" s="79"/>
      <c r="AD231" s="79"/>
    </row>
    <row r="232" spans="1:30" ht="25.5" x14ac:dyDescent="0.25">
      <c r="A232" s="13" t="s">
        <v>256</v>
      </c>
      <c r="B232" s="13">
        <v>34015</v>
      </c>
      <c r="C232" s="13" t="s">
        <v>251</v>
      </c>
      <c r="D232" s="13" t="s">
        <v>40</v>
      </c>
      <c r="E232" s="13" t="s">
        <v>57</v>
      </c>
      <c r="F232" s="40" t="s">
        <v>58</v>
      </c>
      <c r="G232" s="40" t="s">
        <v>59</v>
      </c>
      <c r="H232" s="40" t="s">
        <v>60</v>
      </c>
      <c r="I232" s="40" t="s">
        <v>61</v>
      </c>
      <c r="J232" s="16">
        <v>0.63901996915002079</v>
      </c>
      <c r="K232" s="16">
        <v>0.93416083700000008</v>
      </c>
      <c r="L232" s="16">
        <v>0.40700469463875549</v>
      </c>
      <c r="M232" s="16">
        <v>0.65734306899999995</v>
      </c>
      <c r="N232" s="13">
        <v>0.64</v>
      </c>
      <c r="O232" s="13">
        <v>0</v>
      </c>
      <c r="P232" s="53">
        <v>0</v>
      </c>
      <c r="Q232" s="53">
        <v>8.0467188603578817E-3</v>
      </c>
      <c r="R232" s="53">
        <f t="shared" si="6"/>
        <v>8.0467188603578817E-3</v>
      </c>
      <c r="S232" s="96" t="str">
        <f t="shared" si="7"/>
        <v>0.00</v>
      </c>
      <c r="T232" s="79"/>
      <c r="U232" s="79"/>
      <c r="V232" s="79"/>
      <c r="W232" s="79"/>
      <c r="X232" s="79"/>
      <c r="Y232" s="79"/>
      <c r="Z232" s="79"/>
      <c r="AA232" s="79"/>
      <c r="AB232" s="79"/>
      <c r="AC232" s="79"/>
      <c r="AD232" s="79"/>
    </row>
    <row r="233" spans="1:30" ht="25.5" x14ac:dyDescent="0.25">
      <c r="A233" s="13" t="s">
        <v>261</v>
      </c>
      <c r="B233" s="13">
        <v>34029</v>
      </c>
      <c r="C233" s="13" t="s">
        <v>251</v>
      </c>
      <c r="D233" s="13" t="s">
        <v>40</v>
      </c>
      <c r="E233" s="13" t="s">
        <v>57</v>
      </c>
      <c r="F233" s="40" t="s">
        <v>58</v>
      </c>
      <c r="G233" s="40" t="s">
        <v>59</v>
      </c>
      <c r="H233" s="40" t="s">
        <v>60</v>
      </c>
      <c r="I233" s="40" t="s">
        <v>61</v>
      </c>
      <c r="J233" s="16">
        <v>2.9937563590812857E-2</v>
      </c>
      <c r="K233" s="16">
        <v>2.9847031E-2</v>
      </c>
      <c r="L233" s="16">
        <v>1.5819347408797608E-2</v>
      </c>
      <c r="M233" s="16">
        <v>1.8115570000000001E-2</v>
      </c>
      <c r="N233" s="13">
        <v>0.01</v>
      </c>
      <c r="O233" s="13">
        <v>0</v>
      </c>
      <c r="P233" s="53">
        <v>0</v>
      </c>
      <c r="Q233" s="53">
        <v>3.2028029587429456E-4</v>
      </c>
      <c r="R233" s="53">
        <f t="shared" si="6"/>
        <v>3.2028029587429456E-4</v>
      </c>
      <c r="S233" s="96" t="str">
        <f t="shared" si="7"/>
        <v>0.00</v>
      </c>
      <c r="T233" s="79"/>
      <c r="U233" s="79"/>
      <c r="V233" s="79"/>
      <c r="W233" s="79"/>
      <c r="X233" s="79"/>
      <c r="Y233" s="79"/>
      <c r="Z233" s="79"/>
      <c r="AA233" s="79"/>
      <c r="AB233" s="79"/>
      <c r="AC233" s="79"/>
      <c r="AD233" s="79"/>
    </row>
    <row r="234" spans="1:30" ht="25.5" x14ac:dyDescent="0.25">
      <c r="A234" s="13" t="s">
        <v>21</v>
      </c>
      <c r="B234" s="13">
        <v>34033</v>
      </c>
      <c r="C234" s="13" t="s">
        <v>251</v>
      </c>
      <c r="D234" s="13" t="s">
        <v>40</v>
      </c>
      <c r="E234" s="13" t="s">
        <v>57</v>
      </c>
      <c r="F234" s="40" t="s">
        <v>58</v>
      </c>
      <c r="G234" s="40" t="s">
        <v>59</v>
      </c>
      <c r="H234" s="40" t="s">
        <v>60</v>
      </c>
      <c r="I234" s="40" t="s">
        <v>61</v>
      </c>
      <c r="J234" s="16">
        <v>5.9785757939393003</v>
      </c>
      <c r="K234" s="16">
        <v>7.7751629810000003</v>
      </c>
      <c r="L234" s="16">
        <v>3.3395321747238391</v>
      </c>
      <c r="M234" s="16">
        <v>4.4957870349999993</v>
      </c>
      <c r="N234" s="13">
        <v>5.98</v>
      </c>
      <c r="O234" s="13">
        <v>0</v>
      </c>
      <c r="P234" s="53">
        <v>0</v>
      </c>
      <c r="Q234" s="53">
        <v>0.10571585640523196</v>
      </c>
      <c r="R234" s="53">
        <f t="shared" si="6"/>
        <v>0.10571585640523196</v>
      </c>
      <c r="S234" s="96" t="str">
        <f t="shared" si="7"/>
        <v>0.00</v>
      </c>
      <c r="T234" s="79"/>
      <c r="U234" s="79"/>
      <c r="V234" s="79"/>
      <c r="W234" s="79"/>
      <c r="X234" s="79"/>
      <c r="Y234" s="79"/>
      <c r="Z234" s="79"/>
      <c r="AA234" s="79"/>
      <c r="AB234" s="79"/>
      <c r="AC234" s="79"/>
      <c r="AD234" s="79"/>
    </row>
    <row r="235" spans="1:30" ht="25.5" x14ac:dyDescent="0.25">
      <c r="A235" s="13" t="s">
        <v>10</v>
      </c>
      <c r="B235" s="13">
        <v>34003</v>
      </c>
      <c r="C235" s="13" t="s">
        <v>252</v>
      </c>
      <c r="D235" s="13" t="s">
        <v>36</v>
      </c>
      <c r="E235" s="13" t="s">
        <v>57</v>
      </c>
      <c r="F235" s="40" t="s">
        <v>58</v>
      </c>
      <c r="G235" s="40" t="s">
        <v>59</v>
      </c>
      <c r="H235" s="40" t="s">
        <v>60</v>
      </c>
      <c r="I235" s="40" t="s">
        <v>61</v>
      </c>
      <c r="J235" s="16">
        <v>70.370179600553158</v>
      </c>
      <c r="K235" s="16">
        <v>87.638541548000006</v>
      </c>
      <c r="L235" s="16">
        <v>24.029945067739813</v>
      </c>
      <c r="M235" s="16">
        <v>32.675703851999998</v>
      </c>
      <c r="N235" s="13">
        <v>69.719999999999985</v>
      </c>
      <c r="O235" s="13">
        <v>1750.5900000000001</v>
      </c>
      <c r="P235" s="53">
        <v>0.87529500000000005</v>
      </c>
      <c r="Q235" s="53">
        <v>0.98471249040582187</v>
      </c>
      <c r="R235" s="53">
        <f t="shared" si="6"/>
        <v>0.10941749040582183</v>
      </c>
      <c r="S235" s="96">
        <f t="shared" si="7"/>
        <v>12.500641544373249</v>
      </c>
      <c r="T235" s="79"/>
      <c r="U235" s="79"/>
      <c r="V235" s="79"/>
      <c r="W235" s="79"/>
      <c r="X235" s="79"/>
      <c r="Y235" s="79"/>
      <c r="Z235" s="79"/>
      <c r="AA235" s="79"/>
      <c r="AB235" s="79"/>
      <c r="AC235" s="79"/>
      <c r="AD235" s="79"/>
    </row>
    <row r="236" spans="1:30" ht="25.5" x14ac:dyDescent="0.25">
      <c r="A236" s="13" t="s">
        <v>31</v>
      </c>
      <c r="B236" s="13">
        <v>34013</v>
      </c>
      <c r="C236" s="13" t="s">
        <v>252</v>
      </c>
      <c r="D236" s="13" t="s">
        <v>36</v>
      </c>
      <c r="E236" s="13" t="s">
        <v>57</v>
      </c>
      <c r="F236" s="40" t="s">
        <v>58</v>
      </c>
      <c r="G236" s="40" t="s">
        <v>59</v>
      </c>
      <c r="H236" s="40" t="s">
        <v>60</v>
      </c>
      <c r="I236" s="40" t="s">
        <v>61</v>
      </c>
      <c r="J236" s="16">
        <v>462.919501411319</v>
      </c>
      <c r="K236" s="16">
        <v>198.10172509300003</v>
      </c>
      <c r="L236" s="16">
        <v>189.88385786717089</v>
      </c>
      <c r="M236" s="16">
        <v>60.999460800000001</v>
      </c>
      <c r="N236" s="13">
        <v>368.61</v>
      </c>
      <c r="O236" s="13">
        <v>15697.4</v>
      </c>
      <c r="P236" s="53">
        <v>7.8487000000000009</v>
      </c>
      <c r="Q236" s="53">
        <v>0.67831691369402725</v>
      </c>
      <c r="R236" s="53">
        <f t="shared" si="6"/>
        <v>-7.1703830863059732</v>
      </c>
      <c r="S236" s="96">
        <f t="shared" si="7"/>
        <v>-91.357588980416793</v>
      </c>
      <c r="T236" s="79"/>
      <c r="U236" s="79"/>
      <c r="V236" s="79"/>
      <c r="W236" s="79"/>
      <c r="X236" s="79"/>
      <c r="Y236" s="79"/>
      <c r="Z236" s="79"/>
      <c r="AA236" s="79"/>
      <c r="AB236" s="79"/>
      <c r="AC236" s="79"/>
      <c r="AD236" s="79"/>
    </row>
    <row r="237" spans="1:30" ht="25.5" x14ac:dyDescent="0.25">
      <c r="A237" s="13" t="s">
        <v>257</v>
      </c>
      <c r="B237" s="13">
        <v>34017</v>
      </c>
      <c r="C237" s="13" t="s">
        <v>252</v>
      </c>
      <c r="D237" s="13" t="s">
        <v>36</v>
      </c>
      <c r="E237" s="13" t="s">
        <v>57</v>
      </c>
      <c r="F237" s="40" t="s">
        <v>58</v>
      </c>
      <c r="G237" s="40" t="s">
        <v>59</v>
      </c>
      <c r="H237" s="40" t="s">
        <v>60</v>
      </c>
      <c r="I237" s="40" t="s">
        <v>61</v>
      </c>
      <c r="J237" s="16">
        <v>128.08722011661521</v>
      </c>
      <c r="K237" s="16">
        <v>80.868866830000016</v>
      </c>
      <c r="L237" s="16">
        <v>46.257903877501192</v>
      </c>
      <c r="M237" s="16">
        <v>34.458182683000004</v>
      </c>
      <c r="N237" s="13">
        <v>104.54</v>
      </c>
      <c r="O237" s="13">
        <v>8143.9500000000007</v>
      </c>
      <c r="P237" s="53">
        <v>4.0719750000000001</v>
      </c>
      <c r="Q237" s="53">
        <v>0.72907299784893043</v>
      </c>
      <c r="R237" s="53">
        <f t="shared" si="6"/>
        <v>-3.3429020021510696</v>
      </c>
      <c r="S237" s="96">
        <f t="shared" si="7"/>
        <v>-82.095346905397733</v>
      </c>
      <c r="T237" s="79"/>
      <c r="U237" s="79"/>
      <c r="V237" s="79"/>
      <c r="W237" s="79"/>
      <c r="X237" s="79"/>
      <c r="Y237" s="79"/>
      <c r="Z237" s="79"/>
      <c r="AA237" s="79"/>
      <c r="AB237" s="79"/>
      <c r="AC237" s="79"/>
      <c r="AD237" s="79"/>
    </row>
    <row r="238" spans="1:30" ht="25.5" x14ac:dyDescent="0.25">
      <c r="A238" s="13" t="s">
        <v>258</v>
      </c>
      <c r="B238" s="13">
        <v>34019</v>
      </c>
      <c r="C238" s="13" t="s">
        <v>252</v>
      </c>
      <c r="D238" s="13" t="s">
        <v>36</v>
      </c>
      <c r="E238" s="13" t="s">
        <v>57</v>
      </c>
      <c r="F238" s="40" t="s">
        <v>58</v>
      </c>
      <c r="G238" s="40" t="s">
        <v>59</v>
      </c>
      <c r="H238" s="40" t="s">
        <v>60</v>
      </c>
      <c r="I238" s="40" t="s">
        <v>61</v>
      </c>
      <c r="J238" s="16">
        <v>21.622517999937763</v>
      </c>
      <c r="K238" s="16">
        <v>62.40268245</v>
      </c>
      <c r="L238" s="16">
        <v>20.089229602454825</v>
      </c>
      <c r="M238" s="16">
        <v>57.444139435000004</v>
      </c>
      <c r="N238" s="13">
        <v>21.6</v>
      </c>
      <c r="O238" s="13">
        <v>3365.3799999999997</v>
      </c>
      <c r="P238" s="53">
        <v>1.68269</v>
      </c>
      <c r="Q238" s="53">
        <v>4.8280820405457057</v>
      </c>
      <c r="R238" s="53">
        <f t="shared" si="6"/>
        <v>3.1453920405457056</v>
      </c>
      <c r="S238" s="96">
        <f t="shared" si="7"/>
        <v>186.92641190865257</v>
      </c>
      <c r="T238" s="79"/>
      <c r="U238" s="79"/>
      <c r="V238" s="79"/>
      <c r="W238" s="79"/>
      <c r="X238" s="79"/>
      <c r="Y238" s="79"/>
      <c r="Z238" s="79"/>
      <c r="AA238" s="79"/>
      <c r="AB238" s="79"/>
      <c r="AC238" s="79"/>
      <c r="AD238" s="79"/>
    </row>
    <row r="239" spans="1:30" ht="25.5" x14ac:dyDescent="0.25">
      <c r="A239" s="13" t="s">
        <v>260</v>
      </c>
      <c r="B239" s="13">
        <v>34023</v>
      </c>
      <c r="C239" s="13" t="s">
        <v>252</v>
      </c>
      <c r="D239" s="13" t="s">
        <v>36</v>
      </c>
      <c r="E239" s="13" t="s">
        <v>57</v>
      </c>
      <c r="F239" s="40" t="s">
        <v>58</v>
      </c>
      <c r="G239" s="40" t="s">
        <v>59</v>
      </c>
      <c r="H239" s="40" t="s">
        <v>60</v>
      </c>
      <c r="I239" s="40" t="s">
        <v>61</v>
      </c>
      <c r="J239" s="16">
        <v>748.05633716880868</v>
      </c>
      <c r="K239" s="16">
        <v>840.80281927199997</v>
      </c>
      <c r="L239" s="16">
        <v>298.73287096046772</v>
      </c>
      <c r="M239" s="16">
        <v>298.67667998600007</v>
      </c>
      <c r="N239" s="13">
        <v>713.7299999999999</v>
      </c>
      <c r="O239" s="13">
        <v>19720.55</v>
      </c>
      <c r="P239" s="53">
        <v>9.8602749999999997</v>
      </c>
      <c r="Q239" s="53">
        <v>4.0555901085249308</v>
      </c>
      <c r="R239" s="53">
        <f t="shared" si="6"/>
        <v>-5.8046848914750688</v>
      </c>
      <c r="S239" s="96">
        <f t="shared" si="7"/>
        <v>-58.86940162901206</v>
      </c>
      <c r="T239" s="79"/>
      <c r="U239" s="79"/>
      <c r="V239" s="79"/>
      <c r="W239" s="79"/>
      <c r="X239" s="79"/>
      <c r="Y239" s="79"/>
      <c r="Z239" s="79"/>
      <c r="AA239" s="79"/>
      <c r="AB239" s="79"/>
      <c r="AC239" s="79"/>
      <c r="AD239" s="79"/>
    </row>
    <row r="240" spans="1:30" ht="25.5" x14ac:dyDescent="0.25">
      <c r="A240" s="13" t="s">
        <v>652</v>
      </c>
      <c r="B240" s="13">
        <v>34039</v>
      </c>
      <c r="C240" s="13" t="s">
        <v>252</v>
      </c>
      <c r="D240" s="13" t="s">
        <v>36</v>
      </c>
      <c r="E240" s="13" t="s">
        <v>57</v>
      </c>
      <c r="F240" s="40" t="s">
        <v>58</v>
      </c>
      <c r="G240" s="40" t="s">
        <v>59</v>
      </c>
      <c r="H240" s="40" t="s">
        <v>60</v>
      </c>
      <c r="I240" s="40" t="s">
        <v>61</v>
      </c>
      <c r="J240" s="16">
        <v>581.98500820489812</v>
      </c>
      <c r="K240" s="16">
        <v>558.81432071799998</v>
      </c>
      <c r="L240" s="16">
        <v>166.01984515740858</v>
      </c>
      <c r="M240" s="16">
        <v>165.62794781200003</v>
      </c>
      <c r="N240" s="13">
        <v>613.88</v>
      </c>
      <c r="O240" s="13">
        <v>4882.87</v>
      </c>
      <c r="P240" s="53">
        <v>2.4414350000000002</v>
      </c>
      <c r="Q240" s="53">
        <v>2.5581480846725206</v>
      </c>
      <c r="R240" s="53">
        <f t="shared" si="6"/>
        <v>0.1167130846725204</v>
      </c>
      <c r="S240" s="96">
        <f t="shared" si="7"/>
        <v>4.780511652881211</v>
      </c>
      <c r="T240" s="79"/>
      <c r="U240" s="79"/>
      <c r="V240" s="79"/>
      <c r="W240" s="79"/>
      <c r="X240" s="79"/>
      <c r="Y240" s="79"/>
      <c r="Z240" s="79"/>
      <c r="AA240" s="79"/>
      <c r="AB240" s="79"/>
      <c r="AC240" s="79"/>
      <c r="AD240" s="79"/>
    </row>
    <row r="241" spans="1:30" ht="25.5" x14ac:dyDescent="0.25">
      <c r="A241" s="13" t="s">
        <v>253</v>
      </c>
      <c r="B241" s="13">
        <v>34005</v>
      </c>
      <c r="C241" s="13" t="s">
        <v>251</v>
      </c>
      <c r="D241" s="13" t="s">
        <v>36</v>
      </c>
      <c r="E241" s="13" t="s">
        <v>57</v>
      </c>
      <c r="F241" s="40" t="s">
        <v>58</v>
      </c>
      <c r="G241" s="40" t="s">
        <v>59</v>
      </c>
      <c r="H241" s="40" t="s">
        <v>60</v>
      </c>
      <c r="I241" s="40" t="s">
        <v>61</v>
      </c>
      <c r="J241" s="16">
        <v>35.666144846867169</v>
      </c>
      <c r="K241" s="16">
        <v>28.994497672000001</v>
      </c>
      <c r="L241" s="16">
        <v>16.582270676041446</v>
      </c>
      <c r="M241" s="16">
        <v>14.257061519000001</v>
      </c>
      <c r="N241" s="13">
        <v>35.51</v>
      </c>
      <c r="O241" s="13">
        <v>523.84</v>
      </c>
      <c r="P241" s="53">
        <v>0.26191999999999999</v>
      </c>
      <c r="Q241" s="53">
        <v>0.22516575585491339</v>
      </c>
      <c r="R241" s="53">
        <f t="shared" si="6"/>
        <v>-3.6754244145086601E-2</v>
      </c>
      <c r="S241" s="96">
        <f t="shared" si="7"/>
        <v>-14.032622230103314</v>
      </c>
      <c r="T241" s="79"/>
      <c r="U241" s="79"/>
      <c r="V241" s="79"/>
      <c r="W241" s="79"/>
      <c r="X241" s="79"/>
      <c r="Y241" s="79"/>
      <c r="Z241" s="79"/>
      <c r="AA241" s="79"/>
      <c r="AB241" s="79"/>
      <c r="AC241" s="79"/>
      <c r="AD241" s="79"/>
    </row>
    <row r="242" spans="1:30" ht="25.5" x14ac:dyDescent="0.25">
      <c r="A242" s="13" t="s">
        <v>254</v>
      </c>
      <c r="B242" s="13">
        <v>34007</v>
      </c>
      <c r="C242" s="13" t="s">
        <v>251</v>
      </c>
      <c r="D242" s="13" t="s">
        <v>36</v>
      </c>
      <c r="E242" s="13" t="s">
        <v>57</v>
      </c>
      <c r="F242" s="40" t="s">
        <v>58</v>
      </c>
      <c r="G242" s="40" t="s">
        <v>59</v>
      </c>
      <c r="H242" s="40" t="s">
        <v>60</v>
      </c>
      <c r="I242" s="40" t="s">
        <v>61</v>
      </c>
      <c r="J242" s="16">
        <v>31.373236375427901</v>
      </c>
      <c r="K242" s="16">
        <v>38.71440071</v>
      </c>
      <c r="L242" s="16">
        <v>17.963774015175289</v>
      </c>
      <c r="M242" s="16">
        <v>22.197107604999999</v>
      </c>
      <c r="N242" s="13">
        <v>26.060000000000002</v>
      </c>
      <c r="O242" s="13">
        <v>337.31</v>
      </c>
      <c r="P242" s="53">
        <v>0.168655</v>
      </c>
      <c r="Q242" s="53">
        <v>0.20840014909777549</v>
      </c>
      <c r="R242" s="53">
        <f t="shared" si="6"/>
        <v>3.974514909777549E-2</v>
      </c>
      <c r="S242" s="96">
        <f t="shared" si="7"/>
        <v>23.565947702573592</v>
      </c>
      <c r="T242" s="79"/>
      <c r="U242" s="79"/>
      <c r="V242" s="79"/>
      <c r="W242" s="79"/>
      <c r="X242" s="79"/>
      <c r="Y242" s="79"/>
      <c r="Z242" s="79"/>
      <c r="AA242" s="79"/>
      <c r="AB242" s="79"/>
      <c r="AC242" s="79"/>
      <c r="AD242" s="79"/>
    </row>
    <row r="243" spans="1:30" ht="25.5" x14ac:dyDescent="0.25">
      <c r="A243" s="13" t="s">
        <v>24</v>
      </c>
      <c r="B243" s="13">
        <v>34011</v>
      </c>
      <c r="C243" s="13" t="s">
        <v>251</v>
      </c>
      <c r="D243" s="13" t="s">
        <v>36</v>
      </c>
      <c r="E243" s="13" t="s">
        <v>57</v>
      </c>
      <c r="F243" s="40" t="s">
        <v>58</v>
      </c>
      <c r="G243" s="40" t="s">
        <v>59</v>
      </c>
      <c r="H243" s="40" t="s">
        <v>60</v>
      </c>
      <c r="I243" s="40" t="s">
        <v>61</v>
      </c>
      <c r="J243" s="16">
        <v>54.093070142229934</v>
      </c>
      <c r="K243" s="16">
        <v>48.005218894999999</v>
      </c>
      <c r="L243" s="16">
        <v>31.598243983466073</v>
      </c>
      <c r="M243" s="16">
        <v>25.224882751000003</v>
      </c>
      <c r="N243" s="13">
        <v>56.980000000000004</v>
      </c>
      <c r="O243" s="13">
        <v>2418.69</v>
      </c>
      <c r="P243" s="53">
        <v>1.2093449999999999</v>
      </c>
      <c r="Q243" s="53">
        <v>0.85957644613860862</v>
      </c>
      <c r="R243" s="53">
        <f t="shared" si="6"/>
        <v>-0.34976855386139127</v>
      </c>
      <c r="S243" s="96">
        <f t="shared" si="7"/>
        <v>-28.922148258883222</v>
      </c>
      <c r="T243" s="79"/>
      <c r="U243" s="79"/>
      <c r="V243" s="79"/>
      <c r="W243" s="79"/>
      <c r="X243" s="79"/>
      <c r="Y243" s="79"/>
      <c r="Z243" s="79"/>
      <c r="AA243" s="79"/>
      <c r="AB243" s="79"/>
      <c r="AC243" s="79"/>
      <c r="AD243" s="79"/>
    </row>
    <row r="244" spans="1:30" ht="25.5" x14ac:dyDescent="0.25">
      <c r="A244" s="13" t="s">
        <v>256</v>
      </c>
      <c r="B244" s="13">
        <v>34015</v>
      </c>
      <c r="C244" s="13" t="s">
        <v>251</v>
      </c>
      <c r="D244" s="13" t="s">
        <v>36</v>
      </c>
      <c r="E244" s="13" t="s">
        <v>57</v>
      </c>
      <c r="F244" s="40" t="s">
        <v>58</v>
      </c>
      <c r="G244" s="40" t="s">
        <v>59</v>
      </c>
      <c r="H244" s="40" t="s">
        <v>60</v>
      </c>
      <c r="I244" s="40" t="s">
        <v>61</v>
      </c>
      <c r="J244" s="16">
        <v>40.804650736455663</v>
      </c>
      <c r="K244" s="16">
        <v>152.72485869900001</v>
      </c>
      <c r="L244" s="16">
        <v>28.361394507471964</v>
      </c>
      <c r="M244" s="16">
        <v>46.729637935</v>
      </c>
      <c r="N244" s="13">
        <v>7.99</v>
      </c>
      <c r="O244" s="13">
        <v>486.96999999999997</v>
      </c>
      <c r="P244" s="53">
        <v>0.24348500000000001</v>
      </c>
      <c r="Q244" s="53">
        <v>0.51720647398437802</v>
      </c>
      <c r="R244" s="53">
        <f t="shared" si="6"/>
        <v>0.27372147398437802</v>
      </c>
      <c r="S244" s="96">
        <f t="shared" si="7"/>
        <v>112.41820809675258</v>
      </c>
      <c r="T244" s="79"/>
      <c r="U244" s="79"/>
      <c r="V244" s="79"/>
      <c r="W244" s="79"/>
      <c r="X244" s="79"/>
      <c r="Y244" s="79"/>
      <c r="Z244" s="79"/>
      <c r="AA244" s="79"/>
      <c r="AB244" s="79"/>
      <c r="AC244" s="79"/>
      <c r="AD244" s="79"/>
    </row>
    <row r="245" spans="1:30" ht="25.5" x14ac:dyDescent="0.25">
      <c r="A245" s="13" t="s">
        <v>261</v>
      </c>
      <c r="B245" s="13">
        <v>34029</v>
      </c>
      <c r="C245" s="13" t="s">
        <v>251</v>
      </c>
      <c r="D245" s="13" t="s">
        <v>36</v>
      </c>
      <c r="E245" s="13" t="s">
        <v>57</v>
      </c>
      <c r="F245" s="40" t="s">
        <v>58</v>
      </c>
      <c r="G245" s="40" t="s">
        <v>59</v>
      </c>
      <c r="H245" s="40" t="s">
        <v>60</v>
      </c>
      <c r="I245" s="40" t="s">
        <v>61</v>
      </c>
      <c r="J245" s="16">
        <v>85.802041633952825</v>
      </c>
      <c r="K245" s="16">
        <v>73.367025095000002</v>
      </c>
      <c r="L245" s="16">
        <v>45.205327980576648</v>
      </c>
      <c r="M245" s="16">
        <v>43.841223796999998</v>
      </c>
      <c r="N245" s="13">
        <v>84.63</v>
      </c>
      <c r="O245" s="13">
        <v>2603.2600000000002</v>
      </c>
      <c r="P245" s="53">
        <v>1.3016300000000001</v>
      </c>
      <c r="Q245" s="53">
        <v>1.2858696227090047</v>
      </c>
      <c r="R245" s="53">
        <f t="shared" si="6"/>
        <v>-1.5760377290995331E-2</v>
      </c>
      <c r="S245" s="96">
        <f t="shared" si="7"/>
        <v>-1.2108185345294231</v>
      </c>
      <c r="T245" s="79"/>
      <c r="U245" s="79"/>
      <c r="V245" s="79"/>
      <c r="W245" s="79"/>
      <c r="X245" s="79"/>
      <c r="Y245" s="79"/>
      <c r="Z245" s="79"/>
      <c r="AA245" s="79"/>
      <c r="AB245" s="79"/>
      <c r="AC245" s="79"/>
      <c r="AD245" s="79"/>
    </row>
    <row r="246" spans="1:30" ht="25.5" x14ac:dyDescent="0.25">
      <c r="A246" s="13" t="s">
        <v>21</v>
      </c>
      <c r="B246" s="13">
        <v>34033</v>
      </c>
      <c r="C246" s="13" t="s">
        <v>251</v>
      </c>
      <c r="D246" s="13" t="s">
        <v>36</v>
      </c>
      <c r="E246" s="13" t="s">
        <v>57</v>
      </c>
      <c r="F246" s="40" t="s">
        <v>58</v>
      </c>
      <c r="G246" s="40" t="s">
        <v>59</v>
      </c>
      <c r="H246" s="40" t="s">
        <v>60</v>
      </c>
      <c r="I246" s="40" t="s">
        <v>61</v>
      </c>
      <c r="J246" s="16">
        <v>29.1045269217</v>
      </c>
      <c r="K246" s="16">
        <v>37.769063889999998</v>
      </c>
      <c r="L246" s="16">
        <v>15.699924302879181</v>
      </c>
      <c r="M246" s="16">
        <v>21.135749692000001</v>
      </c>
      <c r="N246" s="13">
        <v>29.03</v>
      </c>
      <c r="O246" s="13">
        <v>357.91</v>
      </c>
      <c r="P246" s="53">
        <v>0.178955</v>
      </c>
      <c r="Q246" s="53">
        <v>0.24091505240176361</v>
      </c>
      <c r="R246" s="53">
        <f t="shared" si="6"/>
        <v>6.196005240176361E-2</v>
      </c>
      <c r="S246" s="96">
        <f t="shared" si="7"/>
        <v>34.623258585545869</v>
      </c>
      <c r="T246" s="79"/>
      <c r="U246" s="79"/>
      <c r="V246" s="79"/>
      <c r="W246" s="79"/>
      <c r="X246" s="79"/>
      <c r="Y246" s="79"/>
      <c r="Z246" s="79"/>
      <c r="AA246" s="79"/>
      <c r="AB246" s="79"/>
      <c r="AC246" s="79"/>
      <c r="AD246" s="79"/>
    </row>
    <row r="247" spans="1:30" ht="25.5" x14ac:dyDescent="0.25">
      <c r="A247" s="13" t="s">
        <v>10</v>
      </c>
      <c r="B247" s="13">
        <v>34003</v>
      </c>
      <c r="C247" s="13" t="s">
        <v>252</v>
      </c>
      <c r="D247" s="13" t="s">
        <v>38</v>
      </c>
      <c r="E247" s="13" t="s">
        <v>57</v>
      </c>
      <c r="F247" s="40" t="s">
        <v>58</v>
      </c>
      <c r="G247" s="40" t="s">
        <v>59</v>
      </c>
      <c r="H247" s="40" t="s">
        <v>60</v>
      </c>
      <c r="I247" s="40" t="s">
        <v>61</v>
      </c>
      <c r="J247" s="16">
        <v>38.618125660566371</v>
      </c>
      <c r="K247" s="16">
        <v>47.311214086999996</v>
      </c>
      <c r="L247" s="16">
        <v>11.661591063795665</v>
      </c>
      <c r="M247" s="16">
        <v>15.104007856999999</v>
      </c>
      <c r="N247" s="13">
        <v>38.660000000000004</v>
      </c>
      <c r="O247" s="13">
        <v>0</v>
      </c>
      <c r="P247" s="53">
        <v>0</v>
      </c>
      <c r="Q247" s="53">
        <v>0.27628245732277668</v>
      </c>
      <c r="R247" s="53">
        <f t="shared" si="6"/>
        <v>0.27628245732277668</v>
      </c>
      <c r="S247" s="96" t="str">
        <f t="shared" si="7"/>
        <v>0.00</v>
      </c>
      <c r="T247" s="79"/>
      <c r="U247" s="79"/>
      <c r="V247" s="79"/>
      <c r="W247" s="79"/>
      <c r="X247" s="79"/>
      <c r="Y247" s="79"/>
      <c r="Z247" s="79"/>
      <c r="AA247" s="79"/>
      <c r="AB247" s="79"/>
      <c r="AC247" s="79"/>
      <c r="AD247" s="79"/>
    </row>
    <row r="248" spans="1:30" ht="25.5" x14ac:dyDescent="0.25">
      <c r="A248" s="13" t="s">
        <v>31</v>
      </c>
      <c r="B248" s="13">
        <v>34013</v>
      </c>
      <c r="C248" s="13" t="s">
        <v>252</v>
      </c>
      <c r="D248" s="13" t="s">
        <v>38</v>
      </c>
      <c r="E248" s="13" t="s">
        <v>57</v>
      </c>
      <c r="F248" s="40" t="s">
        <v>58</v>
      </c>
      <c r="G248" s="40" t="s">
        <v>59</v>
      </c>
      <c r="H248" s="40" t="s">
        <v>60</v>
      </c>
      <c r="I248" s="40" t="s">
        <v>61</v>
      </c>
      <c r="J248" s="16">
        <v>52.408290716984126</v>
      </c>
      <c r="K248" s="16">
        <v>126.975033685</v>
      </c>
      <c r="L248" s="16">
        <v>17.724674984696016</v>
      </c>
      <c r="M248" s="16">
        <v>37.344154635999999</v>
      </c>
      <c r="N248" s="13">
        <v>52.399999999999991</v>
      </c>
      <c r="O248" s="13">
        <v>0</v>
      </c>
      <c r="P248" s="53">
        <v>0</v>
      </c>
      <c r="Q248" s="53">
        <v>0.46948085178666421</v>
      </c>
      <c r="R248" s="53">
        <f t="shared" si="6"/>
        <v>0.46948085178666421</v>
      </c>
      <c r="S248" s="96" t="str">
        <f t="shared" si="7"/>
        <v>0.00</v>
      </c>
      <c r="T248" s="79"/>
      <c r="U248" s="79"/>
      <c r="V248" s="79"/>
      <c r="W248" s="79"/>
      <c r="X248" s="79"/>
      <c r="Y248" s="79"/>
      <c r="Z248" s="79"/>
      <c r="AA248" s="79"/>
      <c r="AB248" s="79"/>
      <c r="AC248" s="79"/>
      <c r="AD248" s="79"/>
    </row>
    <row r="249" spans="1:30" ht="25.5" x14ac:dyDescent="0.25">
      <c r="A249" s="13" t="s">
        <v>257</v>
      </c>
      <c r="B249" s="13">
        <v>34017</v>
      </c>
      <c r="C249" s="13" t="s">
        <v>252</v>
      </c>
      <c r="D249" s="13" t="s">
        <v>38</v>
      </c>
      <c r="E249" s="13" t="s">
        <v>57</v>
      </c>
      <c r="F249" s="40" t="s">
        <v>58</v>
      </c>
      <c r="G249" s="40" t="s">
        <v>59</v>
      </c>
      <c r="H249" s="40" t="s">
        <v>60</v>
      </c>
      <c r="I249" s="40" t="s">
        <v>61</v>
      </c>
      <c r="J249" s="16">
        <v>12.748481820426919</v>
      </c>
      <c r="K249" s="16">
        <v>24.913072466999999</v>
      </c>
      <c r="L249" s="16">
        <v>4.2011542293163195</v>
      </c>
      <c r="M249" s="16">
        <v>10.203179050999999</v>
      </c>
      <c r="N249" s="13">
        <v>12.759999999999998</v>
      </c>
      <c r="O249" s="13">
        <v>0</v>
      </c>
      <c r="P249" s="53">
        <v>0</v>
      </c>
      <c r="Q249" s="53">
        <v>0.27875326641953457</v>
      </c>
      <c r="R249" s="53">
        <f t="shared" si="6"/>
        <v>0.27875326641953457</v>
      </c>
      <c r="S249" s="96" t="str">
        <f t="shared" si="7"/>
        <v>0.00</v>
      </c>
      <c r="T249" s="79"/>
      <c r="U249" s="79"/>
      <c r="V249" s="79"/>
      <c r="W249" s="79"/>
      <c r="X249" s="79"/>
      <c r="Y249" s="79"/>
      <c r="Z249" s="79"/>
      <c r="AA249" s="79"/>
      <c r="AB249" s="79"/>
      <c r="AC249" s="79"/>
      <c r="AD249" s="79"/>
    </row>
    <row r="250" spans="1:30" ht="25.5" x14ac:dyDescent="0.25">
      <c r="A250" s="13" t="s">
        <v>258</v>
      </c>
      <c r="B250" s="13">
        <v>34019</v>
      </c>
      <c r="C250" s="13" t="s">
        <v>252</v>
      </c>
      <c r="D250" s="13" t="s">
        <v>38</v>
      </c>
      <c r="E250" s="13" t="s">
        <v>57</v>
      </c>
      <c r="F250" s="40" t="s">
        <v>58</v>
      </c>
      <c r="G250" s="40" t="s">
        <v>59</v>
      </c>
      <c r="H250" s="40" t="s">
        <v>60</v>
      </c>
      <c r="I250" s="40" t="s">
        <v>61</v>
      </c>
      <c r="J250" s="16">
        <v>1.050014620247002</v>
      </c>
      <c r="K250" s="16">
        <v>3.9181660030000001</v>
      </c>
      <c r="L250" s="16">
        <v>0.97510158801347047</v>
      </c>
      <c r="M250" s="16">
        <v>3.6068186969999996</v>
      </c>
      <c r="N250" s="13">
        <v>1.05</v>
      </c>
      <c r="O250" s="13">
        <v>0</v>
      </c>
      <c r="P250" s="53">
        <v>0</v>
      </c>
      <c r="Q250" s="53">
        <v>0.53808817954332078</v>
      </c>
      <c r="R250" s="53">
        <f t="shared" si="6"/>
        <v>0.53808817954332078</v>
      </c>
      <c r="S250" s="96" t="str">
        <f t="shared" si="7"/>
        <v>0.00</v>
      </c>
      <c r="T250" s="79"/>
      <c r="U250" s="79"/>
      <c r="V250" s="79"/>
      <c r="W250" s="79"/>
      <c r="X250" s="79"/>
      <c r="Y250" s="79"/>
      <c r="Z250" s="79"/>
      <c r="AA250" s="79"/>
      <c r="AB250" s="79"/>
      <c r="AC250" s="79"/>
      <c r="AD250" s="79"/>
    </row>
    <row r="251" spans="1:30" ht="25.5" x14ac:dyDescent="0.25">
      <c r="A251" s="13" t="s">
        <v>260</v>
      </c>
      <c r="B251" s="13">
        <v>34023</v>
      </c>
      <c r="C251" s="13" t="s">
        <v>252</v>
      </c>
      <c r="D251" s="13" t="s">
        <v>38</v>
      </c>
      <c r="E251" s="13" t="s">
        <v>57</v>
      </c>
      <c r="F251" s="40" t="s">
        <v>58</v>
      </c>
      <c r="G251" s="40" t="s">
        <v>59</v>
      </c>
      <c r="H251" s="40" t="s">
        <v>60</v>
      </c>
      <c r="I251" s="40" t="s">
        <v>61</v>
      </c>
      <c r="J251" s="16">
        <v>158.1811144540215</v>
      </c>
      <c r="K251" s="16">
        <v>278.15656539000003</v>
      </c>
      <c r="L251" s="16">
        <v>51.102324096592994</v>
      </c>
      <c r="M251" s="16">
        <v>86.503605710999992</v>
      </c>
      <c r="N251" s="13">
        <v>155.57999999999998</v>
      </c>
      <c r="O251" s="13">
        <v>0</v>
      </c>
      <c r="P251" s="53">
        <v>0</v>
      </c>
      <c r="Q251" s="53">
        <v>1.3662240037440145</v>
      </c>
      <c r="R251" s="53">
        <f t="shared" si="6"/>
        <v>1.3662240037440145</v>
      </c>
      <c r="S251" s="96" t="str">
        <f t="shared" si="7"/>
        <v>0.00</v>
      </c>
      <c r="T251" s="79"/>
      <c r="U251" s="79"/>
      <c r="V251" s="79"/>
      <c r="W251" s="79"/>
      <c r="X251" s="79"/>
      <c r="Y251" s="79"/>
      <c r="Z251" s="79"/>
      <c r="AA251" s="79"/>
      <c r="AB251" s="79"/>
      <c r="AC251" s="79"/>
      <c r="AD251" s="79"/>
    </row>
    <row r="252" spans="1:30" ht="25.5" x14ac:dyDescent="0.25">
      <c r="A252" s="13" t="s">
        <v>652</v>
      </c>
      <c r="B252" s="13">
        <v>34039</v>
      </c>
      <c r="C252" s="13" t="s">
        <v>252</v>
      </c>
      <c r="D252" s="13" t="s">
        <v>38</v>
      </c>
      <c r="E252" s="13" t="s">
        <v>57</v>
      </c>
      <c r="F252" s="40" t="s">
        <v>58</v>
      </c>
      <c r="G252" s="40" t="s">
        <v>59</v>
      </c>
      <c r="H252" s="40" t="s">
        <v>60</v>
      </c>
      <c r="I252" s="40" t="s">
        <v>61</v>
      </c>
      <c r="J252" s="16">
        <v>148.27130904032259</v>
      </c>
      <c r="K252" s="16">
        <v>128.054633451</v>
      </c>
      <c r="L252" s="16">
        <v>38.55256804088102</v>
      </c>
      <c r="M252" s="16">
        <v>34.140161051</v>
      </c>
      <c r="N252" s="13">
        <v>298.91000000000008</v>
      </c>
      <c r="O252" s="13">
        <v>0</v>
      </c>
      <c r="P252" s="53">
        <v>0</v>
      </c>
      <c r="Q252" s="53">
        <v>0.54179193313528839</v>
      </c>
      <c r="R252" s="53">
        <f t="shared" si="6"/>
        <v>0.54179193313528839</v>
      </c>
      <c r="S252" s="96" t="str">
        <f t="shared" si="7"/>
        <v>0.00</v>
      </c>
      <c r="T252" s="79"/>
      <c r="U252" s="79"/>
      <c r="V252" s="79"/>
      <c r="W252" s="79"/>
      <c r="X252" s="79"/>
      <c r="Y252" s="79"/>
      <c r="Z252" s="79"/>
      <c r="AA252" s="79"/>
      <c r="AB252" s="79"/>
      <c r="AC252" s="79"/>
      <c r="AD252" s="79"/>
    </row>
    <row r="253" spans="1:30" ht="25.5" x14ac:dyDescent="0.25">
      <c r="A253" s="13" t="s">
        <v>253</v>
      </c>
      <c r="B253" s="13">
        <v>34005</v>
      </c>
      <c r="C253" s="13" t="s">
        <v>251</v>
      </c>
      <c r="D253" s="13" t="s">
        <v>38</v>
      </c>
      <c r="E253" s="13" t="s">
        <v>57</v>
      </c>
      <c r="F253" s="40" t="s">
        <v>58</v>
      </c>
      <c r="G253" s="40" t="s">
        <v>59</v>
      </c>
      <c r="H253" s="40" t="s">
        <v>60</v>
      </c>
      <c r="I253" s="40" t="s">
        <v>61</v>
      </c>
      <c r="J253" s="16">
        <v>1.8979978861013429</v>
      </c>
      <c r="K253" s="16">
        <v>1.5516703440000001</v>
      </c>
      <c r="L253" s="16">
        <v>0.94272335975031241</v>
      </c>
      <c r="M253" s="16">
        <v>0.8105285069999999</v>
      </c>
      <c r="N253" s="13">
        <v>1.9</v>
      </c>
      <c r="O253" s="13">
        <v>0</v>
      </c>
      <c r="P253" s="53">
        <v>0</v>
      </c>
      <c r="Q253" s="53">
        <v>6.5548875047316407E-2</v>
      </c>
      <c r="R253" s="53">
        <f t="shared" si="6"/>
        <v>6.5548875047316407E-2</v>
      </c>
      <c r="S253" s="96" t="str">
        <f t="shared" si="7"/>
        <v>0.00</v>
      </c>
      <c r="T253" s="79"/>
      <c r="U253" s="79"/>
      <c r="V253" s="79"/>
      <c r="W253" s="79"/>
      <c r="X253" s="79"/>
      <c r="Y253" s="79"/>
      <c r="Z253" s="79"/>
      <c r="AA253" s="79"/>
      <c r="AB253" s="79"/>
      <c r="AC253" s="79"/>
      <c r="AD253" s="79"/>
    </row>
    <row r="254" spans="1:30" ht="25.5" x14ac:dyDescent="0.25">
      <c r="A254" s="13" t="s">
        <v>254</v>
      </c>
      <c r="B254" s="13">
        <v>34007</v>
      </c>
      <c r="C254" s="13" t="s">
        <v>251</v>
      </c>
      <c r="D254" s="13" t="s">
        <v>38</v>
      </c>
      <c r="E254" s="13" t="s">
        <v>57</v>
      </c>
      <c r="F254" s="40" t="s">
        <v>58</v>
      </c>
      <c r="G254" s="40" t="s">
        <v>59</v>
      </c>
      <c r="H254" s="40" t="s">
        <v>60</v>
      </c>
      <c r="I254" s="40" t="s">
        <v>61</v>
      </c>
      <c r="J254" s="16">
        <v>2.882755136215863</v>
      </c>
      <c r="K254" s="16">
        <v>3.5609999479999996</v>
      </c>
      <c r="L254" s="16">
        <v>1.6804031010768761</v>
      </c>
      <c r="M254" s="16">
        <v>2.0764060169999996</v>
      </c>
      <c r="N254" s="13">
        <v>2.9</v>
      </c>
      <c r="O254" s="13">
        <v>0</v>
      </c>
      <c r="P254" s="53">
        <v>0</v>
      </c>
      <c r="Q254" s="53">
        <v>4.6210816402077137E-2</v>
      </c>
      <c r="R254" s="53">
        <f t="shared" si="6"/>
        <v>4.6210816402077137E-2</v>
      </c>
      <c r="S254" s="96" t="str">
        <f t="shared" si="7"/>
        <v>0.00</v>
      </c>
      <c r="T254" s="79"/>
      <c r="U254" s="79"/>
      <c r="V254" s="79"/>
      <c r="W254" s="79"/>
      <c r="X254" s="79"/>
      <c r="Y254" s="79"/>
      <c r="Z254" s="79"/>
      <c r="AA254" s="79"/>
      <c r="AB254" s="79"/>
      <c r="AC254" s="79"/>
      <c r="AD254" s="79"/>
    </row>
    <row r="255" spans="1:30" ht="25.5" x14ac:dyDescent="0.25">
      <c r="A255" s="13" t="s">
        <v>24</v>
      </c>
      <c r="B255" s="13">
        <v>34011</v>
      </c>
      <c r="C255" s="13" t="s">
        <v>251</v>
      </c>
      <c r="D255" s="13" t="s">
        <v>38</v>
      </c>
      <c r="E255" s="13" t="s">
        <v>57</v>
      </c>
      <c r="F255" s="40" t="s">
        <v>58</v>
      </c>
      <c r="G255" s="40" t="s">
        <v>59</v>
      </c>
      <c r="H255" s="40" t="s">
        <v>60</v>
      </c>
      <c r="I255" s="40" t="s">
        <v>61</v>
      </c>
      <c r="J255" s="16">
        <v>5.0287616541375399</v>
      </c>
      <c r="K255" s="16">
        <v>4.987470514</v>
      </c>
      <c r="L255" s="16">
        <v>3.0707386083974209</v>
      </c>
      <c r="M255" s="16">
        <v>2.6845639419999996</v>
      </c>
      <c r="N255" s="13">
        <v>5.04</v>
      </c>
      <c r="O255" s="13">
        <v>0</v>
      </c>
      <c r="P255" s="53">
        <v>0</v>
      </c>
      <c r="Q255" s="53">
        <v>0.17907241782309938</v>
      </c>
      <c r="R255" s="53">
        <f t="shared" si="6"/>
        <v>0.17907241782309938</v>
      </c>
      <c r="S255" s="96" t="str">
        <f t="shared" si="7"/>
        <v>0.00</v>
      </c>
      <c r="T255" s="79"/>
      <c r="U255" s="79"/>
      <c r="V255" s="79"/>
      <c r="W255" s="79"/>
      <c r="X255" s="79"/>
      <c r="Y255" s="79"/>
      <c r="Z255" s="79"/>
      <c r="AA255" s="79"/>
      <c r="AB255" s="79"/>
      <c r="AC255" s="79"/>
      <c r="AD255" s="79"/>
    </row>
    <row r="256" spans="1:30" ht="25.5" x14ac:dyDescent="0.25">
      <c r="A256" s="13" t="s">
        <v>256</v>
      </c>
      <c r="B256" s="13">
        <v>34015</v>
      </c>
      <c r="C256" s="13" t="s">
        <v>251</v>
      </c>
      <c r="D256" s="13" t="s">
        <v>38</v>
      </c>
      <c r="E256" s="13" t="s">
        <v>57</v>
      </c>
      <c r="F256" s="40" t="s">
        <v>58</v>
      </c>
      <c r="G256" s="40" t="s">
        <v>59</v>
      </c>
      <c r="H256" s="40" t="s">
        <v>60</v>
      </c>
      <c r="I256" s="40" t="s">
        <v>61</v>
      </c>
      <c r="J256" s="16">
        <v>1.1747773967970483</v>
      </c>
      <c r="K256" s="16">
        <v>106.50095795800001</v>
      </c>
      <c r="L256" s="16">
        <v>0.73771940033029204</v>
      </c>
      <c r="M256" s="16">
        <v>30.584328372999998</v>
      </c>
      <c r="N256" s="13">
        <v>1.1800000000000002</v>
      </c>
      <c r="O256" s="13">
        <v>0</v>
      </c>
      <c r="P256" s="53">
        <v>0</v>
      </c>
      <c r="Q256" s="53">
        <v>0.3416379030705412</v>
      </c>
      <c r="R256" s="53">
        <f t="shared" si="6"/>
        <v>0.3416379030705412</v>
      </c>
      <c r="S256" s="96" t="str">
        <f t="shared" si="7"/>
        <v>0.00</v>
      </c>
      <c r="T256" s="79"/>
      <c r="U256" s="79"/>
      <c r="V256" s="79"/>
      <c r="W256" s="79"/>
      <c r="X256" s="79"/>
      <c r="Y256" s="79"/>
      <c r="Z256" s="79"/>
      <c r="AA256" s="79"/>
      <c r="AB256" s="79"/>
      <c r="AC256" s="79"/>
      <c r="AD256" s="79"/>
    </row>
    <row r="257" spans="1:30" ht="25.5" x14ac:dyDescent="0.25">
      <c r="A257" s="13" t="s">
        <v>261</v>
      </c>
      <c r="B257" s="13">
        <v>34029</v>
      </c>
      <c r="C257" s="13" t="s">
        <v>251</v>
      </c>
      <c r="D257" s="13" t="s">
        <v>38</v>
      </c>
      <c r="E257" s="13" t="s">
        <v>57</v>
      </c>
      <c r="F257" s="40" t="s">
        <v>58</v>
      </c>
      <c r="G257" s="40" t="s">
        <v>59</v>
      </c>
      <c r="H257" s="40" t="s">
        <v>60</v>
      </c>
      <c r="I257" s="40" t="s">
        <v>61</v>
      </c>
      <c r="J257" s="16">
        <v>10.455909145799453</v>
      </c>
      <c r="K257" s="16">
        <v>7.7133818380000001</v>
      </c>
      <c r="L257" s="16">
        <v>5.0965699148142001</v>
      </c>
      <c r="M257" s="16">
        <v>4.5210400239999995</v>
      </c>
      <c r="N257" s="13">
        <v>10.47</v>
      </c>
      <c r="O257" s="13">
        <v>0</v>
      </c>
      <c r="P257" s="53">
        <v>0</v>
      </c>
      <c r="Q257" s="53">
        <v>0.14057562321251343</v>
      </c>
      <c r="R257" s="53">
        <f t="shared" si="6"/>
        <v>0.14057562321251343</v>
      </c>
      <c r="S257" s="96" t="str">
        <f t="shared" si="7"/>
        <v>0.00</v>
      </c>
      <c r="T257" s="79"/>
      <c r="U257" s="79"/>
      <c r="V257" s="79"/>
      <c r="W257" s="79"/>
      <c r="X257" s="79"/>
      <c r="Y257" s="79"/>
      <c r="Z257" s="79"/>
      <c r="AA257" s="79"/>
      <c r="AB257" s="79"/>
      <c r="AC257" s="79"/>
      <c r="AD257" s="79"/>
    </row>
    <row r="258" spans="1:30" ht="25.5" x14ac:dyDescent="0.25">
      <c r="A258" s="13" t="s">
        <v>21</v>
      </c>
      <c r="B258" s="13">
        <v>34033</v>
      </c>
      <c r="C258" s="13" t="s">
        <v>251</v>
      </c>
      <c r="D258" s="13" t="s">
        <v>38</v>
      </c>
      <c r="E258" s="13" t="s">
        <v>57</v>
      </c>
      <c r="F258" s="40" t="s">
        <v>58</v>
      </c>
      <c r="G258" s="40" t="s">
        <v>59</v>
      </c>
      <c r="H258" s="40" t="s">
        <v>60</v>
      </c>
      <c r="I258" s="40" t="s">
        <v>61</v>
      </c>
      <c r="J258" s="16">
        <v>17.4576325280138</v>
      </c>
      <c r="K258" s="16">
        <v>22.703724569999999</v>
      </c>
      <c r="L258" s="16">
        <v>9.7515407567315506</v>
      </c>
      <c r="M258" s="16">
        <v>13.127841927999999</v>
      </c>
      <c r="N258" s="13">
        <v>17.46</v>
      </c>
      <c r="O258" s="13">
        <v>0</v>
      </c>
      <c r="P258" s="53">
        <v>0</v>
      </c>
      <c r="Q258" s="53">
        <v>0.30869368174398665</v>
      </c>
      <c r="R258" s="53">
        <f t="shared" si="6"/>
        <v>0.30869368174398665</v>
      </c>
      <c r="S258" s="96" t="str">
        <f t="shared" si="7"/>
        <v>0.00</v>
      </c>
      <c r="T258" s="79"/>
      <c r="U258" s="79"/>
      <c r="V258" s="79"/>
      <c r="W258" s="79"/>
      <c r="X258" s="79"/>
      <c r="Y258" s="79"/>
      <c r="Z258" s="79"/>
      <c r="AA258" s="79"/>
      <c r="AB258" s="79"/>
      <c r="AC258" s="79"/>
      <c r="AD258" s="79"/>
    </row>
    <row r="259" spans="1:30" ht="25.5" x14ac:dyDescent="0.25">
      <c r="A259" s="13" t="s">
        <v>10</v>
      </c>
      <c r="B259" s="13">
        <v>34003</v>
      </c>
      <c r="C259" s="13" t="s">
        <v>252</v>
      </c>
      <c r="D259" s="13" t="s">
        <v>39</v>
      </c>
      <c r="E259" s="13" t="s">
        <v>57</v>
      </c>
      <c r="F259" s="40" t="s">
        <v>58</v>
      </c>
      <c r="G259" s="40" t="s">
        <v>59</v>
      </c>
      <c r="H259" s="40" t="s">
        <v>60</v>
      </c>
      <c r="I259" s="40" t="s">
        <v>61</v>
      </c>
      <c r="J259" s="16">
        <v>38.618125660566371</v>
      </c>
      <c r="K259" s="16">
        <v>47.311214086999996</v>
      </c>
      <c r="L259" s="16">
        <v>11.661591063795665</v>
      </c>
      <c r="M259" s="16">
        <v>15.104007856999999</v>
      </c>
      <c r="N259" s="13">
        <v>38.660000000000004</v>
      </c>
      <c r="O259" s="13">
        <v>0</v>
      </c>
      <c r="P259" s="53">
        <v>0</v>
      </c>
      <c r="Q259" s="53">
        <v>0.27628245732277668</v>
      </c>
      <c r="R259" s="53">
        <f t="shared" si="6"/>
        <v>0.27628245732277668</v>
      </c>
      <c r="S259" s="96" t="str">
        <f t="shared" si="7"/>
        <v>0.00</v>
      </c>
      <c r="T259" s="79"/>
      <c r="U259" s="79"/>
      <c r="V259" s="79"/>
      <c r="W259" s="79"/>
      <c r="X259" s="79"/>
      <c r="Y259" s="79"/>
      <c r="Z259" s="79"/>
      <c r="AA259" s="79"/>
      <c r="AB259" s="79"/>
      <c r="AC259" s="79"/>
      <c r="AD259" s="79"/>
    </row>
    <row r="260" spans="1:30" ht="25.5" x14ac:dyDescent="0.25">
      <c r="A260" s="13" t="s">
        <v>31</v>
      </c>
      <c r="B260" s="13">
        <v>34013</v>
      </c>
      <c r="C260" s="13" t="s">
        <v>252</v>
      </c>
      <c r="D260" s="13" t="s">
        <v>39</v>
      </c>
      <c r="E260" s="13" t="s">
        <v>57</v>
      </c>
      <c r="F260" s="40" t="s">
        <v>58</v>
      </c>
      <c r="G260" s="40" t="s">
        <v>59</v>
      </c>
      <c r="H260" s="40" t="s">
        <v>60</v>
      </c>
      <c r="I260" s="40" t="s">
        <v>61</v>
      </c>
      <c r="J260" s="16">
        <v>52.408290716984126</v>
      </c>
      <c r="K260" s="16">
        <v>126.975033685</v>
      </c>
      <c r="L260" s="16">
        <v>17.724674984696016</v>
      </c>
      <c r="M260" s="16">
        <v>37.344154635999999</v>
      </c>
      <c r="N260" s="13">
        <v>52.399999999999991</v>
      </c>
      <c r="O260" s="13">
        <v>0</v>
      </c>
      <c r="P260" s="53">
        <v>0</v>
      </c>
      <c r="Q260" s="53">
        <v>0.46948085178666421</v>
      </c>
      <c r="R260" s="53">
        <f t="shared" si="6"/>
        <v>0.46948085178666421</v>
      </c>
      <c r="S260" s="96" t="str">
        <f t="shared" si="7"/>
        <v>0.00</v>
      </c>
      <c r="T260" s="79"/>
      <c r="U260" s="79"/>
      <c r="V260" s="79"/>
      <c r="W260" s="79"/>
      <c r="X260" s="79"/>
      <c r="Y260" s="79"/>
      <c r="Z260" s="79"/>
      <c r="AA260" s="79"/>
      <c r="AB260" s="79"/>
      <c r="AC260" s="79"/>
      <c r="AD260" s="79"/>
    </row>
    <row r="261" spans="1:30" ht="25.5" x14ac:dyDescent="0.25">
      <c r="A261" s="13" t="s">
        <v>257</v>
      </c>
      <c r="B261" s="13">
        <v>34017</v>
      </c>
      <c r="C261" s="13" t="s">
        <v>252</v>
      </c>
      <c r="D261" s="13" t="s">
        <v>39</v>
      </c>
      <c r="E261" s="13" t="s">
        <v>57</v>
      </c>
      <c r="F261" s="40" t="s">
        <v>58</v>
      </c>
      <c r="G261" s="40" t="s">
        <v>59</v>
      </c>
      <c r="H261" s="40" t="s">
        <v>60</v>
      </c>
      <c r="I261" s="40" t="s">
        <v>61</v>
      </c>
      <c r="J261" s="16">
        <v>12.748481820426919</v>
      </c>
      <c r="K261" s="16">
        <v>24.913072466999999</v>
      </c>
      <c r="L261" s="16">
        <v>4.2011542293163195</v>
      </c>
      <c r="M261" s="16">
        <v>10.203179050999999</v>
      </c>
      <c r="N261" s="13">
        <v>12.759999999999998</v>
      </c>
      <c r="O261" s="13">
        <v>0</v>
      </c>
      <c r="P261" s="53">
        <v>0</v>
      </c>
      <c r="Q261" s="53">
        <v>0.27875326641953457</v>
      </c>
      <c r="R261" s="53">
        <f t="shared" si="6"/>
        <v>0.27875326641953457</v>
      </c>
      <c r="S261" s="96" t="str">
        <f t="shared" si="7"/>
        <v>0.00</v>
      </c>
      <c r="T261" s="79"/>
      <c r="U261" s="79"/>
      <c r="V261" s="79"/>
      <c r="W261" s="79"/>
      <c r="X261" s="79"/>
      <c r="Y261" s="79"/>
      <c r="Z261" s="79"/>
      <c r="AA261" s="79"/>
      <c r="AB261" s="79"/>
      <c r="AC261" s="79"/>
      <c r="AD261" s="79"/>
    </row>
    <row r="262" spans="1:30" ht="25.5" x14ac:dyDescent="0.25">
      <c r="A262" s="13" t="s">
        <v>258</v>
      </c>
      <c r="B262" s="13">
        <v>34019</v>
      </c>
      <c r="C262" s="13" t="s">
        <v>252</v>
      </c>
      <c r="D262" s="13" t="s">
        <v>39</v>
      </c>
      <c r="E262" s="13" t="s">
        <v>57</v>
      </c>
      <c r="F262" s="40" t="s">
        <v>58</v>
      </c>
      <c r="G262" s="40" t="s">
        <v>59</v>
      </c>
      <c r="H262" s="40" t="s">
        <v>60</v>
      </c>
      <c r="I262" s="40" t="s">
        <v>61</v>
      </c>
      <c r="J262" s="16">
        <v>1.050014620247002</v>
      </c>
      <c r="K262" s="16">
        <v>3.9181660030000001</v>
      </c>
      <c r="L262" s="16">
        <v>0.97510158801347047</v>
      </c>
      <c r="M262" s="16">
        <v>3.6068186969999996</v>
      </c>
      <c r="N262" s="13">
        <v>1.05</v>
      </c>
      <c r="O262" s="13">
        <v>0</v>
      </c>
      <c r="P262" s="53">
        <v>0</v>
      </c>
      <c r="Q262" s="53">
        <v>0.53808817954332078</v>
      </c>
      <c r="R262" s="53">
        <f t="shared" si="6"/>
        <v>0.53808817954332078</v>
      </c>
      <c r="S262" s="96" t="str">
        <f t="shared" si="7"/>
        <v>0.00</v>
      </c>
      <c r="T262" s="79"/>
      <c r="U262" s="79"/>
      <c r="V262" s="79"/>
      <c r="W262" s="79"/>
      <c r="X262" s="79"/>
      <c r="Y262" s="79"/>
      <c r="Z262" s="79"/>
      <c r="AA262" s="79"/>
      <c r="AB262" s="79"/>
      <c r="AC262" s="79"/>
      <c r="AD262" s="79"/>
    </row>
    <row r="263" spans="1:30" ht="25.5" x14ac:dyDescent="0.25">
      <c r="A263" s="13" t="s">
        <v>260</v>
      </c>
      <c r="B263" s="13">
        <v>34023</v>
      </c>
      <c r="C263" s="13" t="s">
        <v>252</v>
      </c>
      <c r="D263" s="13" t="s">
        <v>39</v>
      </c>
      <c r="E263" s="13" t="s">
        <v>57</v>
      </c>
      <c r="F263" s="40" t="s">
        <v>58</v>
      </c>
      <c r="G263" s="40" t="s">
        <v>59</v>
      </c>
      <c r="H263" s="40" t="s">
        <v>60</v>
      </c>
      <c r="I263" s="40" t="s">
        <v>61</v>
      </c>
      <c r="J263" s="16">
        <v>158.1811144540215</v>
      </c>
      <c r="K263" s="16">
        <v>278.15656539000003</v>
      </c>
      <c r="L263" s="16">
        <v>51.102324096592994</v>
      </c>
      <c r="M263" s="16">
        <v>86.503605710999992</v>
      </c>
      <c r="N263" s="13">
        <v>155.57999999999998</v>
      </c>
      <c r="O263" s="13">
        <v>0</v>
      </c>
      <c r="P263" s="53">
        <v>0</v>
      </c>
      <c r="Q263" s="53">
        <v>1.3662240037440145</v>
      </c>
      <c r="R263" s="53">
        <f t="shared" si="6"/>
        <v>1.3662240037440145</v>
      </c>
      <c r="S263" s="96" t="str">
        <f t="shared" si="7"/>
        <v>0.00</v>
      </c>
      <c r="T263" s="79"/>
      <c r="U263" s="79"/>
      <c r="V263" s="79"/>
      <c r="W263" s="79"/>
      <c r="X263" s="79"/>
      <c r="Y263" s="79"/>
      <c r="Z263" s="79"/>
      <c r="AA263" s="79"/>
      <c r="AB263" s="79"/>
      <c r="AC263" s="79"/>
      <c r="AD263" s="79"/>
    </row>
    <row r="264" spans="1:30" ht="25.5" x14ac:dyDescent="0.25">
      <c r="A264" s="13" t="s">
        <v>652</v>
      </c>
      <c r="B264" s="13">
        <v>34039</v>
      </c>
      <c r="C264" s="13" t="s">
        <v>252</v>
      </c>
      <c r="D264" s="13" t="s">
        <v>39</v>
      </c>
      <c r="E264" s="13" t="s">
        <v>57</v>
      </c>
      <c r="F264" s="40" t="s">
        <v>58</v>
      </c>
      <c r="G264" s="40" t="s">
        <v>59</v>
      </c>
      <c r="H264" s="40" t="s">
        <v>60</v>
      </c>
      <c r="I264" s="40" t="s">
        <v>61</v>
      </c>
      <c r="J264" s="16">
        <v>148.27130904032259</v>
      </c>
      <c r="K264" s="16">
        <v>128.054633451</v>
      </c>
      <c r="L264" s="16">
        <v>38.55256804088102</v>
      </c>
      <c r="M264" s="16">
        <v>34.140161051</v>
      </c>
      <c r="N264" s="13">
        <v>298.91000000000008</v>
      </c>
      <c r="O264" s="13">
        <v>0</v>
      </c>
      <c r="P264" s="53">
        <v>0</v>
      </c>
      <c r="Q264" s="53">
        <v>0.54179193313528839</v>
      </c>
      <c r="R264" s="53">
        <f t="shared" ref="R264:R327" si="8">Q264-P264</f>
        <v>0.54179193313528839</v>
      </c>
      <c r="S264" s="96" t="str">
        <f t="shared" ref="S264:S329" si="9">IFERROR(((Q264-P264)/P264)*100,"0.00")</f>
        <v>0.00</v>
      </c>
      <c r="T264" s="79"/>
      <c r="U264" s="79"/>
      <c r="V264" s="79"/>
      <c r="W264" s="79"/>
      <c r="X264" s="79"/>
      <c r="Y264" s="79"/>
      <c r="Z264" s="79"/>
      <c r="AA264" s="79"/>
      <c r="AB264" s="79"/>
      <c r="AC264" s="79"/>
      <c r="AD264" s="79"/>
    </row>
    <row r="265" spans="1:30" ht="25.5" x14ac:dyDescent="0.25">
      <c r="A265" s="13" t="s">
        <v>253</v>
      </c>
      <c r="B265" s="13">
        <v>34005</v>
      </c>
      <c r="C265" s="13" t="s">
        <v>251</v>
      </c>
      <c r="D265" s="13" t="s">
        <v>39</v>
      </c>
      <c r="E265" s="13" t="s">
        <v>57</v>
      </c>
      <c r="F265" s="40" t="s">
        <v>58</v>
      </c>
      <c r="G265" s="40" t="s">
        <v>59</v>
      </c>
      <c r="H265" s="40" t="s">
        <v>60</v>
      </c>
      <c r="I265" s="40" t="s">
        <v>61</v>
      </c>
      <c r="J265" s="16">
        <v>1.8979978861013429</v>
      </c>
      <c r="K265" s="16">
        <v>1.5516703440000001</v>
      </c>
      <c r="L265" s="16">
        <v>0.94272335975031241</v>
      </c>
      <c r="M265" s="16">
        <v>0.8105285069999999</v>
      </c>
      <c r="N265" s="13">
        <v>1.9</v>
      </c>
      <c r="O265" s="13">
        <v>0</v>
      </c>
      <c r="P265" s="53">
        <v>0</v>
      </c>
      <c r="Q265" s="53">
        <v>6.5548875047316407E-2</v>
      </c>
      <c r="R265" s="53">
        <f t="shared" si="8"/>
        <v>6.5548875047316407E-2</v>
      </c>
      <c r="S265" s="96" t="str">
        <f t="shared" si="9"/>
        <v>0.00</v>
      </c>
      <c r="T265" s="79"/>
      <c r="U265" s="79"/>
      <c r="V265" s="79"/>
      <c r="W265" s="79"/>
      <c r="X265" s="79"/>
      <c r="Y265" s="79"/>
      <c r="Z265" s="79"/>
      <c r="AA265" s="79"/>
      <c r="AB265" s="79"/>
      <c r="AC265" s="79"/>
      <c r="AD265" s="79"/>
    </row>
    <row r="266" spans="1:30" ht="25.5" x14ac:dyDescent="0.25">
      <c r="A266" s="13" t="s">
        <v>254</v>
      </c>
      <c r="B266" s="13">
        <v>34007</v>
      </c>
      <c r="C266" s="13" t="s">
        <v>251</v>
      </c>
      <c r="D266" s="13" t="s">
        <v>39</v>
      </c>
      <c r="E266" s="13" t="s">
        <v>57</v>
      </c>
      <c r="F266" s="40" t="s">
        <v>58</v>
      </c>
      <c r="G266" s="40" t="s">
        <v>59</v>
      </c>
      <c r="H266" s="40" t="s">
        <v>60</v>
      </c>
      <c r="I266" s="40" t="s">
        <v>61</v>
      </c>
      <c r="J266" s="16">
        <v>2.882755136215863</v>
      </c>
      <c r="K266" s="16">
        <v>3.5609999479999996</v>
      </c>
      <c r="L266" s="16">
        <v>1.6804031010768761</v>
      </c>
      <c r="M266" s="16">
        <v>2.0764060169999996</v>
      </c>
      <c r="N266" s="13">
        <v>2.9</v>
      </c>
      <c r="O266" s="13">
        <v>0</v>
      </c>
      <c r="P266" s="53">
        <v>0</v>
      </c>
      <c r="Q266" s="53">
        <v>4.6210816402077137E-2</v>
      </c>
      <c r="R266" s="53">
        <f t="shared" si="8"/>
        <v>4.6210816402077137E-2</v>
      </c>
      <c r="S266" s="96" t="str">
        <f t="shared" si="9"/>
        <v>0.00</v>
      </c>
      <c r="T266" s="79"/>
      <c r="U266" s="79"/>
      <c r="V266" s="79"/>
      <c r="W266" s="79"/>
      <c r="X266" s="79"/>
      <c r="Y266" s="79"/>
      <c r="Z266" s="79"/>
      <c r="AA266" s="79"/>
      <c r="AB266" s="79"/>
      <c r="AC266" s="79"/>
      <c r="AD266" s="79"/>
    </row>
    <row r="267" spans="1:30" ht="25.5" x14ac:dyDescent="0.25">
      <c r="A267" s="13" t="s">
        <v>24</v>
      </c>
      <c r="B267" s="13">
        <v>34011</v>
      </c>
      <c r="C267" s="13" t="s">
        <v>251</v>
      </c>
      <c r="D267" s="13" t="s">
        <v>39</v>
      </c>
      <c r="E267" s="13" t="s">
        <v>57</v>
      </c>
      <c r="F267" s="40" t="s">
        <v>58</v>
      </c>
      <c r="G267" s="40" t="s">
        <v>59</v>
      </c>
      <c r="H267" s="40" t="s">
        <v>60</v>
      </c>
      <c r="I267" s="40" t="s">
        <v>61</v>
      </c>
      <c r="J267" s="16">
        <v>3.9320900685955218</v>
      </c>
      <c r="K267" s="16">
        <v>4.1102809100000002</v>
      </c>
      <c r="L267" s="16">
        <v>2.3414385449169601</v>
      </c>
      <c r="M267" s="16">
        <v>2.1315532419999998</v>
      </c>
      <c r="N267" s="13">
        <v>3.9400000000000004</v>
      </c>
      <c r="O267" s="13">
        <v>0</v>
      </c>
      <c r="P267" s="53">
        <v>0</v>
      </c>
      <c r="Q267" s="53">
        <v>0.13355175637930475</v>
      </c>
      <c r="R267" s="53">
        <f t="shared" si="8"/>
        <v>0.13355175637930475</v>
      </c>
      <c r="S267" s="96" t="str">
        <f t="shared" si="9"/>
        <v>0.00</v>
      </c>
      <c r="T267" s="79"/>
      <c r="U267" s="79"/>
      <c r="V267" s="79"/>
      <c r="W267" s="79"/>
      <c r="X267" s="79"/>
      <c r="Y267" s="79"/>
      <c r="Z267" s="79"/>
      <c r="AA267" s="79"/>
      <c r="AB267" s="79"/>
      <c r="AC267" s="79"/>
      <c r="AD267" s="79"/>
    </row>
    <row r="268" spans="1:30" ht="25.5" x14ac:dyDescent="0.25">
      <c r="A268" s="13" t="s">
        <v>256</v>
      </c>
      <c r="B268" s="13">
        <v>34015</v>
      </c>
      <c r="C268" s="13" t="s">
        <v>251</v>
      </c>
      <c r="D268" s="13" t="s">
        <v>39</v>
      </c>
      <c r="E268" s="13" t="s">
        <v>57</v>
      </c>
      <c r="F268" s="40" t="s">
        <v>58</v>
      </c>
      <c r="G268" s="40" t="s">
        <v>59</v>
      </c>
      <c r="H268" s="40" t="s">
        <v>60</v>
      </c>
      <c r="I268" s="40" t="s">
        <v>61</v>
      </c>
      <c r="J268" s="16">
        <v>1.1747773967970483</v>
      </c>
      <c r="K268" s="16">
        <v>106.50095795800001</v>
      </c>
      <c r="L268" s="16">
        <v>0.73771940033029204</v>
      </c>
      <c r="M268" s="16">
        <v>30.584328372999998</v>
      </c>
      <c r="N268" s="13">
        <v>1.1800000000000002</v>
      </c>
      <c r="O268" s="13">
        <v>0</v>
      </c>
      <c r="P268" s="53">
        <v>0</v>
      </c>
      <c r="Q268" s="53">
        <v>0.3416379030705412</v>
      </c>
      <c r="R268" s="53">
        <f t="shared" si="8"/>
        <v>0.3416379030705412</v>
      </c>
      <c r="S268" s="96" t="str">
        <f t="shared" si="9"/>
        <v>0.00</v>
      </c>
      <c r="T268" s="79"/>
      <c r="U268" s="79"/>
      <c r="V268" s="79"/>
      <c r="W268" s="79"/>
      <c r="X268" s="79"/>
      <c r="Y268" s="79"/>
      <c r="Z268" s="79"/>
      <c r="AA268" s="79"/>
      <c r="AB268" s="79"/>
      <c r="AC268" s="79"/>
      <c r="AD268" s="79"/>
    </row>
    <row r="269" spans="1:30" ht="25.5" x14ac:dyDescent="0.25">
      <c r="A269" s="13" t="s">
        <v>261</v>
      </c>
      <c r="B269" s="13">
        <v>34029</v>
      </c>
      <c r="C269" s="13" t="s">
        <v>251</v>
      </c>
      <c r="D269" s="13" t="s">
        <v>39</v>
      </c>
      <c r="E269" s="13" t="s">
        <v>57</v>
      </c>
      <c r="F269" s="40" t="s">
        <v>58</v>
      </c>
      <c r="G269" s="40" t="s">
        <v>59</v>
      </c>
      <c r="H269" s="40" t="s">
        <v>60</v>
      </c>
      <c r="I269" s="40" t="s">
        <v>61</v>
      </c>
      <c r="J269" s="16">
        <v>10.455909145799453</v>
      </c>
      <c r="K269" s="16">
        <v>7.7133818380000001</v>
      </c>
      <c r="L269" s="16">
        <v>5.0965699148142001</v>
      </c>
      <c r="M269" s="16">
        <v>4.5210400239999995</v>
      </c>
      <c r="N269" s="13">
        <v>10.47</v>
      </c>
      <c r="O269" s="13">
        <v>0</v>
      </c>
      <c r="P269" s="53">
        <v>0</v>
      </c>
      <c r="Q269" s="53">
        <v>0.14057562321251343</v>
      </c>
      <c r="R269" s="53">
        <f t="shared" si="8"/>
        <v>0.14057562321251343</v>
      </c>
      <c r="S269" s="96" t="str">
        <f t="shared" si="9"/>
        <v>0.00</v>
      </c>
      <c r="T269" s="79"/>
      <c r="U269" s="79"/>
      <c r="V269" s="79"/>
      <c r="W269" s="79"/>
      <c r="X269" s="79"/>
      <c r="Y269" s="79"/>
      <c r="Z269" s="79"/>
      <c r="AA269" s="79"/>
      <c r="AB269" s="79"/>
      <c r="AC269" s="79"/>
      <c r="AD269" s="79"/>
    </row>
    <row r="270" spans="1:30" ht="25.5" x14ac:dyDescent="0.25">
      <c r="A270" s="13" t="s">
        <v>21</v>
      </c>
      <c r="B270" s="13">
        <v>34033</v>
      </c>
      <c r="C270" s="13" t="s">
        <v>251</v>
      </c>
      <c r="D270" s="13" t="s">
        <v>39</v>
      </c>
      <c r="E270" s="13" t="s">
        <v>57</v>
      </c>
      <c r="F270" s="40" t="s">
        <v>58</v>
      </c>
      <c r="G270" s="40" t="s">
        <v>59</v>
      </c>
      <c r="H270" s="40" t="s">
        <v>60</v>
      </c>
      <c r="I270" s="40" t="s">
        <v>61</v>
      </c>
      <c r="J270" s="16">
        <v>17.4576325280138</v>
      </c>
      <c r="K270" s="16">
        <v>22.703724569999999</v>
      </c>
      <c r="L270" s="16">
        <v>9.7515407567315506</v>
      </c>
      <c r="M270" s="16">
        <v>13.127841927999999</v>
      </c>
      <c r="N270" s="13">
        <v>17.46</v>
      </c>
      <c r="O270" s="13">
        <v>0</v>
      </c>
      <c r="P270" s="53">
        <v>0</v>
      </c>
      <c r="Q270" s="53">
        <v>0.30869368174398665</v>
      </c>
      <c r="R270" s="53">
        <f t="shared" si="8"/>
        <v>0.30869368174398665</v>
      </c>
      <c r="S270" s="96" t="str">
        <f t="shared" si="9"/>
        <v>0.00</v>
      </c>
      <c r="T270" s="79"/>
      <c r="U270" s="79"/>
      <c r="V270" s="79"/>
      <c r="W270" s="79"/>
      <c r="X270" s="79"/>
      <c r="Y270" s="79"/>
      <c r="Z270" s="79"/>
      <c r="AA270" s="79"/>
      <c r="AB270" s="79"/>
      <c r="AC270" s="79"/>
      <c r="AD270" s="79"/>
    </row>
    <row r="271" spans="1:30" ht="25.5" x14ac:dyDescent="0.25">
      <c r="A271" s="13" t="s">
        <v>10</v>
      </c>
      <c r="B271" s="13">
        <v>34003</v>
      </c>
      <c r="C271" s="13" t="s">
        <v>252</v>
      </c>
      <c r="D271" s="13" t="s">
        <v>37</v>
      </c>
      <c r="E271" s="13" t="s">
        <v>57</v>
      </c>
      <c r="F271" s="40" t="s">
        <v>58</v>
      </c>
      <c r="G271" s="40" t="s">
        <v>59</v>
      </c>
      <c r="H271" s="40" t="s">
        <v>60</v>
      </c>
      <c r="I271" s="40" t="s">
        <v>61</v>
      </c>
      <c r="J271" s="16">
        <v>5.9891907357890908</v>
      </c>
      <c r="K271" s="16">
        <v>7.2908699750000006</v>
      </c>
      <c r="L271" s="16">
        <v>1.7568807865481402</v>
      </c>
      <c r="M271" s="16">
        <v>2.227663036</v>
      </c>
      <c r="N271" s="13">
        <v>6.04</v>
      </c>
      <c r="O271" s="13">
        <v>0</v>
      </c>
      <c r="P271" s="53">
        <v>0</v>
      </c>
      <c r="Q271" s="53">
        <v>3.3256438829896873E-2</v>
      </c>
      <c r="R271" s="53">
        <f t="shared" si="8"/>
        <v>3.3256438829896873E-2</v>
      </c>
      <c r="S271" s="96" t="str">
        <f t="shared" si="9"/>
        <v>0.00</v>
      </c>
      <c r="T271" s="79"/>
      <c r="U271" s="79"/>
      <c r="V271" s="79"/>
      <c r="W271" s="79"/>
      <c r="X271" s="79"/>
      <c r="Y271" s="79"/>
      <c r="Z271" s="79"/>
      <c r="AA271" s="79"/>
      <c r="AB271" s="79"/>
      <c r="AC271" s="79"/>
      <c r="AD271" s="79"/>
    </row>
    <row r="272" spans="1:30" ht="25.5" x14ac:dyDescent="0.25">
      <c r="A272" s="13" t="s">
        <v>31</v>
      </c>
      <c r="B272" s="13">
        <v>34013</v>
      </c>
      <c r="C272" s="13" t="s">
        <v>252</v>
      </c>
      <c r="D272" s="13" t="s">
        <v>37</v>
      </c>
      <c r="E272" s="13" t="s">
        <v>57</v>
      </c>
      <c r="F272" s="40" t="s">
        <v>58</v>
      </c>
      <c r="G272" s="40" t="s">
        <v>59</v>
      </c>
      <c r="H272" s="40" t="s">
        <v>60</v>
      </c>
      <c r="I272" s="40" t="s">
        <v>61</v>
      </c>
      <c r="J272" s="16">
        <v>1.9251346263354194</v>
      </c>
      <c r="K272" s="16">
        <v>23.987659655000002</v>
      </c>
      <c r="L272" s="16">
        <v>0.61188013720945089</v>
      </c>
      <c r="M272" s="16">
        <v>7.0511330730000008</v>
      </c>
      <c r="N272" s="13">
        <v>0.95000000000000018</v>
      </c>
      <c r="O272" s="13">
        <v>0</v>
      </c>
      <c r="P272" s="53">
        <v>0</v>
      </c>
      <c r="Q272" s="53">
        <v>8.342361476423818E-2</v>
      </c>
      <c r="R272" s="53">
        <f t="shared" si="8"/>
        <v>8.342361476423818E-2</v>
      </c>
      <c r="S272" s="96" t="str">
        <f t="shared" si="9"/>
        <v>0.00</v>
      </c>
      <c r="T272" s="79"/>
      <c r="U272" s="79"/>
      <c r="V272" s="79"/>
      <c r="W272" s="79"/>
      <c r="X272" s="79"/>
      <c r="Y272" s="79"/>
      <c r="Z272" s="79"/>
      <c r="AA272" s="79"/>
      <c r="AB272" s="79"/>
      <c r="AC272" s="79"/>
      <c r="AD272" s="79"/>
    </row>
    <row r="273" spans="1:30" ht="25.5" x14ac:dyDescent="0.25">
      <c r="A273" s="13" t="s">
        <v>257</v>
      </c>
      <c r="B273" s="13">
        <v>34017</v>
      </c>
      <c r="C273" s="13" t="s">
        <v>252</v>
      </c>
      <c r="D273" s="13" t="s">
        <v>37</v>
      </c>
      <c r="E273" s="13" t="s">
        <v>57</v>
      </c>
      <c r="F273" s="40" t="s">
        <v>58</v>
      </c>
      <c r="G273" s="40" t="s">
        <v>59</v>
      </c>
      <c r="H273" s="40" t="s">
        <v>60</v>
      </c>
      <c r="I273" s="40" t="s">
        <v>61</v>
      </c>
      <c r="J273" s="16">
        <v>1.0489700942790909</v>
      </c>
      <c r="K273" s="16">
        <v>6.2808170209999998</v>
      </c>
      <c r="L273" s="16">
        <v>0.34769414936490201</v>
      </c>
      <c r="M273" s="16">
        <v>2.4497616039999994</v>
      </c>
      <c r="N273" s="13">
        <v>1.2400000000000002</v>
      </c>
      <c r="O273" s="13">
        <v>0</v>
      </c>
      <c r="P273" s="53">
        <v>0</v>
      </c>
      <c r="Q273" s="53">
        <v>6.9480611718755733E-2</v>
      </c>
      <c r="R273" s="53">
        <f t="shared" si="8"/>
        <v>6.9480611718755733E-2</v>
      </c>
      <c r="S273" s="96" t="str">
        <f t="shared" si="9"/>
        <v>0.00</v>
      </c>
      <c r="T273" s="79"/>
      <c r="U273" s="79"/>
      <c r="V273" s="79"/>
      <c r="W273" s="79"/>
      <c r="X273" s="79"/>
      <c r="Y273" s="79"/>
      <c r="Z273" s="79"/>
      <c r="AA273" s="79"/>
      <c r="AB273" s="79"/>
      <c r="AC273" s="79"/>
      <c r="AD273" s="79"/>
    </row>
    <row r="274" spans="1:30" ht="25.5" x14ac:dyDescent="0.25">
      <c r="A274" s="13" t="s">
        <v>258</v>
      </c>
      <c r="B274" s="13">
        <v>34019</v>
      </c>
      <c r="C274" s="13" t="s">
        <v>252</v>
      </c>
      <c r="D274" s="13" t="s">
        <v>37</v>
      </c>
      <c r="E274" s="13" t="s">
        <v>57</v>
      </c>
      <c r="F274" s="40" t="s">
        <v>58</v>
      </c>
      <c r="G274" s="40" t="s">
        <v>59</v>
      </c>
      <c r="H274" s="40" t="s">
        <v>60</v>
      </c>
      <c r="I274" s="40" t="s">
        <v>61</v>
      </c>
      <c r="J274" s="16">
        <v>0.1003394999997024</v>
      </c>
      <c r="K274" s="16">
        <v>0.99844292000000001</v>
      </c>
      <c r="L274" s="16">
        <v>9.3185204413310241E-2</v>
      </c>
      <c r="M274" s="16">
        <v>0.91910623199999997</v>
      </c>
      <c r="N274" s="13">
        <v>0</v>
      </c>
      <c r="O274" s="13">
        <v>0</v>
      </c>
      <c r="P274" s="53">
        <v>0</v>
      </c>
      <c r="Q274" s="53">
        <v>0.13713282250486683</v>
      </c>
      <c r="R274" s="53">
        <f t="shared" si="8"/>
        <v>0.13713282250486683</v>
      </c>
      <c r="S274" s="96" t="str">
        <f t="shared" si="9"/>
        <v>0.00</v>
      </c>
      <c r="T274" s="79"/>
      <c r="U274" s="79"/>
      <c r="V274" s="79"/>
      <c r="W274" s="79"/>
      <c r="X274" s="79"/>
      <c r="Y274" s="79"/>
      <c r="Z274" s="79"/>
      <c r="AA274" s="79"/>
      <c r="AB274" s="79"/>
      <c r="AC274" s="79"/>
      <c r="AD274" s="79"/>
    </row>
    <row r="275" spans="1:30" ht="25.5" x14ac:dyDescent="0.25">
      <c r="A275" s="13" t="s">
        <v>260</v>
      </c>
      <c r="B275" s="13">
        <v>34023</v>
      </c>
      <c r="C275" s="13" t="s">
        <v>252</v>
      </c>
      <c r="D275" s="13" t="s">
        <v>37</v>
      </c>
      <c r="E275" s="13" t="s">
        <v>57</v>
      </c>
      <c r="F275" s="40" t="s">
        <v>58</v>
      </c>
      <c r="G275" s="40" t="s">
        <v>59</v>
      </c>
      <c r="H275" s="40" t="s">
        <v>60</v>
      </c>
      <c r="I275" s="40" t="s">
        <v>61</v>
      </c>
      <c r="J275" s="16">
        <v>13.952327951303204</v>
      </c>
      <c r="K275" s="16">
        <v>40.859912967</v>
      </c>
      <c r="L275" s="16">
        <v>4.3446146531586649</v>
      </c>
      <c r="M275" s="16">
        <v>12.232787485999999</v>
      </c>
      <c r="N275" s="13">
        <v>10.309999999999999</v>
      </c>
      <c r="O275" s="13">
        <v>0</v>
      </c>
      <c r="P275" s="53">
        <v>0</v>
      </c>
      <c r="Q275" s="53">
        <v>0.16387258781606917</v>
      </c>
      <c r="R275" s="53">
        <f t="shared" si="8"/>
        <v>0.16387258781606917</v>
      </c>
      <c r="S275" s="96" t="str">
        <f t="shared" si="9"/>
        <v>0.00</v>
      </c>
      <c r="T275" s="79"/>
      <c r="U275" s="79"/>
      <c r="V275" s="79"/>
      <c r="W275" s="79"/>
      <c r="X275" s="79"/>
      <c r="Y275" s="79"/>
      <c r="Z275" s="79"/>
      <c r="AA275" s="79"/>
      <c r="AB275" s="79"/>
      <c r="AC275" s="79"/>
      <c r="AD275" s="79"/>
    </row>
    <row r="276" spans="1:30" ht="25.5" x14ac:dyDescent="0.25">
      <c r="A276" s="13" t="s">
        <v>652</v>
      </c>
      <c r="B276" s="13">
        <v>34039</v>
      </c>
      <c r="C276" s="13" t="s">
        <v>252</v>
      </c>
      <c r="D276" s="13" t="s">
        <v>37</v>
      </c>
      <c r="E276" s="13" t="s">
        <v>57</v>
      </c>
      <c r="F276" s="40" t="s">
        <v>58</v>
      </c>
      <c r="G276" s="40" t="s">
        <v>59</v>
      </c>
      <c r="H276" s="40" t="s">
        <v>60</v>
      </c>
      <c r="I276" s="40" t="s">
        <v>61</v>
      </c>
      <c r="J276" s="16">
        <v>23.302871591700253</v>
      </c>
      <c r="K276" s="16">
        <v>22.742671513999998</v>
      </c>
      <c r="L276" s="16">
        <v>6.1098209581362095</v>
      </c>
      <c r="M276" s="16">
        <v>6.1410678289999989</v>
      </c>
      <c r="N276" s="13">
        <v>20.64</v>
      </c>
      <c r="O276" s="13">
        <v>0</v>
      </c>
      <c r="P276" s="53">
        <v>0</v>
      </c>
      <c r="Q276" s="53">
        <v>9.2393688486089393E-2</v>
      </c>
      <c r="R276" s="53">
        <f t="shared" si="8"/>
        <v>9.2393688486089393E-2</v>
      </c>
      <c r="S276" s="96" t="str">
        <f t="shared" si="9"/>
        <v>0.00</v>
      </c>
      <c r="T276" s="79"/>
      <c r="U276" s="79"/>
      <c r="V276" s="79"/>
      <c r="W276" s="79"/>
      <c r="X276" s="79"/>
      <c r="Y276" s="79"/>
      <c r="Z276" s="79"/>
      <c r="AA276" s="79"/>
      <c r="AB276" s="79"/>
      <c r="AC276" s="79"/>
      <c r="AD276" s="79"/>
    </row>
    <row r="277" spans="1:30" ht="25.5" x14ac:dyDescent="0.25">
      <c r="A277" s="13" t="s">
        <v>253</v>
      </c>
      <c r="B277" s="13">
        <v>34005</v>
      </c>
      <c r="C277" s="13" t="s">
        <v>251</v>
      </c>
      <c r="D277" s="13" t="s">
        <v>37</v>
      </c>
      <c r="E277" s="13" t="s">
        <v>57</v>
      </c>
      <c r="F277" s="40" t="s">
        <v>58</v>
      </c>
      <c r="G277" s="40" t="s">
        <v>59</v>
      </c>
      <c r="H277" s="40" t="s">
        <v>60</v>
      </c>
      <c r="I277" s="40" t="s">
        <v>61</v>
      </c>
      <c r="J277" s="16">
        <v>0.24638106195006818</v>
      </c>
      <c r="K277" s="16">
        <v>0.20139889799999999</v>
      </c>
      <c r="L277" s="16">
        <v>0.12236937205587101</v>
      </c>
      <c r="M277" s="16">
        <v>0.10520992200000001</v>
      </c>
      <c r="N277" s="13">
        <v>0.24</v>
      </c>
      <c r="O277" s="13">
        <v>0</v>
      </c>
      <c r="P277" s="53">
        <v>0</v>
      </c>
      <c r="Q277" s="53">
        <v>8.5079147294074026E-3</v>
      </c>
      <c r="R277" s="53">
        <f t="shared" si="8"/>
        <v>8.5079147294074026E-3</v>
      </c>
      <c r="S277" s="96" t="str">
        <f t="shared" si="9"/>
        <v>0.00</v>
      </c>
      <c r="T277" s="79"/>
      <c r="U277" s="79"/>
      <c r="V277" s="79"/>
      <c r="W277" s="79"/>
      <c r="X277" s="79"/>
      <c r="Y277" s="79"/>
      <c r="Z277" s="79"/>
      <c r="AA277" s="79"/>
      <c r="AB277" s="79"/>
      <c r="AC277" s="79"/>
      <c r="AD277" s="79"/>
    </row>
    <row r="278" spans="1:30" ht="25.5" x14ac:dyDescent="0.25">
      <c r="A278" s="13" t="s">
        <v>254</v>
      </c>
      <c r="B278" s="13">
        <v>34007</v>
      </c>
      <c r="C278" s="13" t="s">
        <v>251</v>
      </c>
      <c r="D278" s="13" t="s">
        <v>37</v>
      </c>
      <c r="E278" s="13" t="s">
        <v>57</v>
      </c>
      <c r="F278" s="40" t="s">
        <v>58</v>
      </c>
      <c r="G278" s="40" t="s">
        <v>59</v>
      </c>
      <c r="H278" s="40" t="s">
        <v>60</v>
      </c>
      <c r="I278" s="40" t="s">
        <v>61</v>
      </c>
      <c r="J278" s="16">
        <v>0.50867433792261296</v>
      </c>
      <c r="K278" s="16">
        <v>0.62835350400000001</v>
      </c>
      <c r="L278" s="16">
        <v>0.29651423533854993</v>
      </c>
      <c r="M278" s="16">
        <v>0.366390626</v>
      </c>
      <c r="N278" s="13">
        <v>0.4</v>
      </c>
      <c r="O278" s="13">
        <v>0</v>
      </c>
      <c r="P278" s="53">
        <v>0</v>
      </c>
      <c r="Q278" s="53">
        <v>8.1540940504451036E-3</v>
      </c>
      <c r="R278" s="53">
        <f t="shared" si="8"/>
        <v>8.1540940504451036E-3</v>
      </c>
      <c r="S278" s="96" t="str">
        <f t="shared" si="9"/>
        <v>0.00</v>
      </c>
      <c r="T278" s="79"/>
      <c r="U278" s="79"/>
      <c r="V278" s="79"/>
      <c r="W278" s="79"/>
      <c r="X278" s="79"/>
      <c r="Y278" s="79"/>
      <c r="Z278" s="79"/>
      <c r="AA278" s="79"/>
      <c r="AB278" s="79"/>
      <c r="AC278" s="79"/>
      <c r="AD278" s="79"/>
    </row>
    <row r="279" spans="1:30" ht="25.5" x14ac:dyDescent="0.25">
      <c r="A279" s="13" t="s">
        <v>24</v>
      </c>
      <c r="B279" s="13">
        <v>34011</v>
      </c>
      <c r="C279" s="13" t="s">
        <v>251</v>
      </c>
      <c r="D279" s="13" t="s">
        <v>37</v>
      </c>
      <c r="E279" s="13" t="s">
        <v>57</v>
      </c>
      <c r="F279" s="40" t="s">
        <v>58</v>
      </c>
      <c r="G279" s="40" t="s">
        <v>59</v>
      </c>
      <c r="H279" s="40" t="s">
        <v>60</v>
      </c>
      <c r="I279" s="40" t="s">
        <v>61</v>
      </c>
      <c r="J279" s="16">
        <v>0.29288282354977102</v>
      </c>
      <c r="K279" s="16">
        <v>0.49406135700000003</v>
      </c>
      <c r="L279" s="16">
        <v>0.17985547743769525</v>
      </c>
      <c r="M279" s="16">
        <v>0.230743794</v>
      </c>
      <c r="N279" s="13">
        <v>0.32</v>
      </c>
      <c r="O279" s="13">
        <v>0</v>
      </c>
      <c r="P279" s="53">
        <v>0</v>
      </c>
      <c r="Q279" s="53">
        <v>1.1315354595856867E-2</v>
      </c>
      <c r="R279" s="53">
        <f t="shared" si="8"/>
        <v>1.1315354595856867E-2</v>
      </c>
      <c r="S279" s="96" t="str">
        <f t="shared" si="9"/>
        <v>0.00</v>
      </c>
      <c r="T279" s="79"/>
      <c r="U279" s="79"/>
      <c r="V279" s="79"/>
      <c r="W279" s="79"/>
      <c r="X279" s="79"/>
      <c r="Y279" s="79"/>
      <c r="Z279" s="79"/>
      <c r="AA279" s="79"/>
      <c r="AB279" s="79"/>
      <c r="AC279" s="79"/>
      <c r="AD279" s="79"/>
    </row>
    <row r="280" spans="1:30" ht="25.5" x14ac:dyDescent="0.25">
      <c r="A280" s="13" t="s">
        <v>256</v>
      </c>
      <c r="B280" s="13">
        <v>34015</v>
      </c>
      <c r="C280" s="13" t="s">
        <v>251</v>
      </c>
      <c r="D280" s="13" t="s">
        <v>37</v>
      </c>
      <c r="E280" s="13" t="s">
        <v>57</v>
      </c>
      <c r="F280" s="40" t="s">
        <v>58</v>
      </c>
      <c r="G280" s="40" t="s">
        <v>59</v>
      </c>
      <c r="H280" s="40" t="s">
        <v>60</v>
      </c>
      <c r="I280" s="40" t="s">
        <v>61</v>
      </c>
      <c r="J280" s="16">
        <v>7.9306629903951709E-2</v>
      </c>
      <c r="K280" s="16">
        <v>25.468946669000001</v>
      </c>
      <c r="L280" s="16">
        <v>5.0905154549502757E-2</v>
      </c>
      <c r="M280" s="16">
        <v>7.1686866449999993</v>
      </c>
      <c r="N280" s="13">
        <v>6.9999999999999993E-2</v>
      </c>
      <c r="O280" s="13">
        <v>0</v>
      </c>
      <c r="P280" s="53">
        <v>0</v>
      </c>
      <c r="Q280" s="53">
        <v>7.981194418873401E-2</v>
      </c>
      <c r="R280" s="53">
        <f t="shared" si="8"/>
        <v>7.981194418873401E-2</v>
      </c>
      <c r="S280" s="96" t="str">
        <f t="shared" si="9"/>
        <v>0.00</v>
      </c>
      <c r="T280" s="79"/>
      <c r="U280" s="79"/>
      <c r="V280" s="79"/>
      <c r="W280" s="79"/>
      <c r="X280" s="79"/>
      <c r="Y280" s="79"/>
      <c r="Z280" s="79"/>
      <c r="AA280" s="79"/>
      <c r="AB280" s="79"/>
      <c r="AC280" s="79"/>
      <c r="AD280" s="79"/>
    </row>
    <row r="281" spans="1:30" ht="25.5" x14ac:dyDescent="0.25">
      <c r="A281" s="13" t="s">
        <v>261</v>
      </c>
      <c r="B281" s="13">
        <v>34029</v>
      </c>
      <c r="C281" s="13" t="s">
        <v>251</v>
      </c>
      <c r="D281" s="13" t="s">
        <v>37</v>
      </c>
      <c r="E281" s="13" t="s">
        <v>57</v>
      </c>
      <c r="F281" s="40" t="s">
        <v>58</v>
      </c>
      <c r="G281" s="40" t="s">
        <v>59</v>
      </c>
      <c r="H281" s="40" t="s">
        <v>60</v>
      </c>
      <c r="I281" s="40" t="s">
        <v>61</v>
      </c>
      <c r="J281" s="16">
        <v>2.0562684693471538</v>
      </c>
      <c r="K281" s="16">
        <v>1.5241686269999999</v>
      </c>
      <c r="L281" s="16">
        <v>1.1730492099442573</v>
      </c>
      <c r="M281" s="16">
        <v>0.93234058699999989</v>
      </c>
      <c r="N281" s="13">
        <v>1.8600000000000003</v>
      </c>
      <c r="O281" s="13">
        <v>0</v>
      </c>
      <c r="P281" s="53">
        <v>0</v>
      </c>
      <c r="Q281" s="53">
        <v>2.0112851685539349E-2</v>
      </c>
      <c r="R281" s="53">
        <f t="shared" si="8"/>
        <v>2.0112851685539349E-2</v>
      </c>
      <c r="S281" s="96" t="str">
        <f t="shared" si="9"/>
        <v>0.00</v>
      </c>
      <c r="T281" s="79"/>
      <c r="U281" s="79"/>
      <c r="V281" s="79"/>
      <c r="W281" s="79"/>
      <c r="X281" s="79"/>
      <c r="Y281" s="79"/>
      <c r="Z281" s="79"/>
      <c r="AA281" s="79"/>
      <c r="AB281" s="79"/>
      <c r="AC281" s="79"/>
      <c r="AD281" s="79"/>
    </row>
    <row r="282" spans="1:30" ht="25.5" x14ac:dyDescent="0.25">
      <c r="A282" s="13" t="s">
        <v>21</v>
      </c>
      <c r="B282" s="13">
        <v>34033</v>
      </c>
      <c r="C282" s="13" t="s">
        <v>251</v>
      </c>
      <c r="D282" s="13" t="s">
        <v>37</v>
      </c>
      <c r="E282" s="13" t="s">
        <v>57</v>
      </c>
      <c r="F282" s="40" t="s">
        <v>58</v>
      </c>
      <c r="G282" s="40" t="s">
        <v>59</v>
      </c>
      <c r="H282" s="40" t="s">
        <v>60</v>
      </c>
      <c r="I282" s="40" t="s">
        <v>61</v>
      </c>
      <c r="J282" s="16">
        <v>0.38087737500017799</v>
      </c>
      <c r="K282" s="16">
        <v>0.49533262900000002</v>
      </c>
      <c r="L282" s="16">
        <v>0.21275171416692973</v>
      </c>
      <c r="M282" s="16">
        <v>0.28641328999999999</v>
      </c>
      <c r="N282" s="13">
        <v>0.56999999999999995</v>
      </c>
      <c r="O282" s="13">
        <v>0</v>
      </c>
      <c r="P282" s="53">
        <v>0</v>
      </c>
      <c r="Q282" s="53">
        <v>6.7348444226718266E-3</v>
      </c>
      <c r="R282" s="53">
        <f t="shared" si="8"/>
        <v>6.7348444226718266E-3</v>
      </c>
      <c r="S282" s="96" t="str">
        <f t="shared" si="9"/>
        <v>0.00</v>
      </c>
      <c r="T282" s="79"/>
      <c r="U282" s="79"/>
      <c r="V282" s="79"/>
      <c r="W282" s="79"/>
      <c r="X282" s="79"/>
      <c r="Y282" s="79"/>
      <c r="Z282" s="79"/>
      <c r="AA282" s="79"/>
      <c r="AB282" s="79"/>
      <c r="AC282" s="79"/>
      <c r="AD282" s="79"/>
    </row>
    <row r="283" spans="1:30" ht="25.5" x14ac:dyDescent="0.25">
      <c r="A283" s="13" t="s">
        <v>10</v>
      </c>
      <c r="B283" s="13">
        <v>34003</v>
      </c>
      <c r="C283" s="13" t="s">
        <v>252</v>
      </c>
      <c r="D283" s="13" t="s">
        <v>34</v>
      </c>
      <c r="E283" s="13" t="s">
        <v>57</v>
      </c>
      <c r="F283" s="40" t="s">
        <v>58</v>
      </c>
      <c r="G283" s="40" t="s">
        <v>59</v>
      </c>
      <c r="H283" s="40" t="s">
        <v>60</v>
      </c>
      <c r="I283" s="40" t="s">
        <v>61</v>
      </c>
      <c r="J283" s="16">
        <v>0.38774436758258268</v>
      </c>
      <c r="K283" s="16">
        <v>0.29734561900000001</v>
      </c>
      <c r="L283" s="16">
        <v>0.2164356928639446</v>
      </c>
      <c r="M283" s="16">
        <v>0.15146714900000002</v>
      </c>
      <c r="N283" s="13">
        <v>0.39999999999999997</v>
      </c>
      <c r="O283" s="13">
        <v>7.01</v>
      </c>
      <c r="P283" s="53">
        <v>3.5050000000000003E-3</v>
      </c>
      <c r="Q283" s="53">
        <v>7.5478634315126547E-3</v>
      </c>
      <c r="R283" s="53">
        <f t="shared" si="8"/>
        <v>4.0428634315126544E-3</v>
      </c>
      <c r="S283" s="96">
        <f t="shared" si="9"/>
        <v>115.34560432275759</v>
      </c>
      <c r="T283" s="79"/>
      <c r="U283" s="79"/>
      <c r="V283" s="79"/>
      <c r="W283" s="79"/>
      <c r="X283" s="79"/>
      <c r="Y283" s="79"/>
      <c r="Z283" s="79"/>
      <c r="AA283" s="79"/>
      <c r="AB283" s="79"/>
      <c r="AC283" s="79"/>
      <c r="AD283" s="79"/>
    </row>
    <row r="284" spans="1:30" ht="25.5" x14ac:dyDescent="0.25">
      <c r="A284" s="13" t="s">
        <v>31</v>
      </c>
      <c r="B284" s="13">
        <v>34013</v>
      </c>
      <c r="C284" s="13" t="s">
        <v>252</v>
      </c>
      <c r="D284" s="13" t="s">
        <v>34</v>
      </c>
      <c r="E284" s="13" t="s">
        <v>57</v>
      </c>
      <c r="F284" s="40" t="s">
        <v>58</v>
      </c>
      <c r="G284" s="40" t="s">
        <v>59</v>
      </c>
      <c r="H284" s="40" t="s">
        <v>60</v>
      </c>
      <c r="I284" s="40" t="s">
        <v>61</v>
      </c>
      <c r="J284" s="16">
        <v>40.39950071660347</v>
      </c>
      <c r="K284" s="16">
        <v>35.101846158999997</v>
      </c>
      <c r="L284" s="16">
        <v>16.244889095037188</v>
      </c>
      <c r="M284" s="16">
        <v>10.092625138999999</v>
      </c>
      <c r="N284" s="13">
        <v>40.400000000000006</v>
      </c>
      <c r="O284" s="13">
        <v>2173.1100000000006</v>
      </c>
      <c r="P284" s="53">
        <v>1.0865549999999999</v>
      </c>
      <c r="Q284" s="53">
        <v>0.11599269244950214</v>
      </c>
      <c r="R284" s="53">
        <f t="shared" si="8"/>
        <v>-0.97056230755049777</v>
      </c>
      <c r="S284" s="96">
        <f t="shared" si="9"/>
        <v>-89.32472884948281</v>
      </c>
      <c r="T284" s="79"/>
      <c r="U284" s="79"/>
      <c r="V284" s="79"/>
      <c r="W284" s="79"/>
      <c r="X284" s="79"/>
      <c r="Y284" s="79"/>
      <c r="Z284" s="79"/>
      <c r="AA284" s="79"/>
      <c r="AB284" s="79"/>
      <c r="AC284" s="79"/>
      <c r="AD284" s="79"/>
    </row>
    <row r="285" spans="1:30" ht="25.5" x14ac:dyDescent="0.25">
      <c r="A285" s="13" t="s">
        <v>257</v>
      </c>
      <c r="B285" s="13">
        <v>34017</v>
      </c>
      <c r="C285" s="13" t="s">
        <v>252</v>
      </c>
      <c r="D285" s="13" t="s">
        <v>34</v>
      </c>
      <c r="E285" s="13" t="s">
        <v>57</v>
      </c>
      <c r="F285" s="40" t="s">
        <v>58</v>
      </c>
      <c r="G285" s="40" t="s">
        <v>59</v>
      </c>
      <c r="H285" s="40" t="s">
        <v>60</v>
      </c>
      <c r="I285" s="40" t="s">
        <v>61</v>
      </c>
      <c r="J285" s="16">
        <v>6.7663677321922773</v>
      </c>
      <c r="K285" s="16">
        <v>8.5808625599999999</v>
      </c>
      <c r="L285" s="16">
        <v>2.5802240039671376</v>
      </c>
      <c r="M285" s="16">
        <v>3.3999413369999996</v>
      </c>
      <c r="N285" s="13">
        <v>6.7799999999999994</v>
      </c>
      <c r="O285" s="13">
        <v>977.32999999999993</v>
      </c>
      <c r="P285" s="53">
        <v>0.48866500000000002</v>
      </c>
      <c r="Q285" s="53">
        <v>0.1015464617981604</v>
      </c>
      <c r="R285" s="53">
        <f t="shared" si="8"/>
        <v>-0.38711853820183961</v>
      </c>
      <c r="S285" s="96">
        <f t="shared" si="9"/>
        <v>-79.219616342860562</v>
      </c>
      <c r="T285" s="79"/>
      <c r="U285" s="79"/>
      <c r="V285" s="79"/>
      <c r="W285" s="79"/>
      <c r="X285" s="79"/>
      <c r="Y285" s="79"/>
      <c r="Z285" s="79"/>
      <c r="AA285" s="79"/>
      <c r="AB285" s="79"/>
      <c r="AC285" s="79"/>
      <c r="AD285" s="79"/>
    </row>
    <row r="286" spans="1:30" ht="25.5" x14ac:dyDescent="0.25">
      <c r="A286" s="13" t="s">
        <v>258</v>
      </c>
      <c r="B286" s="13">
        <v>34019</v>
      </c>
      <c r="C286" s="13" t="s">
        <v>252</v>
      </c>
      <c r="D286" s="13" t="s">
        <v>34</v>
      </c>
      <c r="E286" s="13" t="s">
        <v>57</v>
      </c>
      <c r="F286" s="40" t="s">
        <v>58</v>
      </c>
      <c r="G286" s="40" t="s">
        <v>59</v>
      </c>
      <c r="H286" s="40" t="s">
        <v>60</v>
      </c>
      <c r="I286" s="40" t="s">
        <v>61</v>
      </c>
      <c r="J286" s="16">
        <v>8.9808307174759766E-2</v>
      </c>
      <c r="K286" s="16">
        <v>0.32645432299999999</v>
      </c>
      <c r="L286" s="16">
        <v>8.1687424886455834E-2</v>
      </c>
      <c r="M286" s="16">
        <v>0.29919615399999999</v>
      </c>
      <c r="N286" s="13">
        <v>0.09</v>
      </c>
      <c r="O286" s="13">
        <v>14.309999999999999</v>
      </c>
      <c r="P286" s="53">
        <v>7.1549999999999999E-3</v>
      </c>
      <c r="Q286" s="53">
        <v>4.3475336799495418E-2</v>
      </c>
      <c r="R286" s="53">
        <f t="shared" si="8"/>
        <v>3.6320336799495416E-2</v>
      </c>
      <c r="S286" s="96">
        <f t="shared" si="9"/>
        <v>507.62175820398909</v>
      </c>
      <c r="T286" s="79"/>
      <c r="U286" s="79"/>
      <c r="V286" s="79"/>
      <c r="W286" s="79"/>
      <c r="X286" s="79"/>
      <c r="Y286" s="79"/>
      <c r="Z286" s="79"/>
      <c r="AA286" s="79"/>
      <c r="AB286" s="79"/>
      <c r="AC286" s="79"/>
      <c r="AD286" s="79"/>
    </row>
    <row r="287" spans="1:30" ht="25.5" x14ac:dyDescent="0.25">
      <c r="A287" s="13" t="s">
        <v>260</v>
      </c>
      <c r="B287" s="13">
        <v>34023</v>
      </c>
      <c r="C287" s="13" t="s">
        <v>252</v>
      </c>
      <c r="D287" s="13" t="s">
        <v>34</v>
      </c>
      <c r="E287" s="13" t="s">
        <v>57</v>
      </c>
      <c r="F287" s="40" t="s">
        <v>58</v>
      </c>
      <c r="G287" s="40" t="s">
        <v>59</v>
      </c>
      <c r="H287" s="40" t="s">
        <v>60</v>
      </c>
      <c r="I287" s="40" t="s">
        <v>61</v>
      </c>
      <c r="J287" s="16">
        <v>91.683752172829614</v>
      </c>
      <c r="K287" s="16">
        <v>82.294889266999988</v>
      </c>
      <c r="L287" s="16">
        <v>39.947668471945931</v>
      </c>
      <c r="M287" s="16">
        <v>24.765150132999999</v>
      </c>
      <c r="N287" s="13">
        <v>67.61</v>
      </c>
      <c r="O287" s="13">
        <v>3257.5</v>
      </c>
      <c r="P287" s="53">
        <v>1.6287499999999999</v>
      </c>
      <c r="Q287" s="53">
        <v>0.28531374603677095</v>
      </c>
      <c r="R287" s="53">
        <f t="shared" si="8"/>
        <v>-1.343436253963229</v>
      </c>
      <c r="S287" s="96">
        <f t="shared" si="9"/>
        <v>-82.482655653920432</v>
      </c>
      <c r="T287" s="79"/>
      <c r="U287" s="79"/>
      <c r="V287" s="79"/>
      <c r="W287" s="79"/>
      <c r="X287" s="79"/>
      <c r="Y287" s="79"/>
      <c r="Z287" s="79"/>
      <c r="AA287" s="79"/>
      <c r="AB287" s="79"/>
      <c r="AC287" s="79"/>
      <c r="AD287" s="79"/>
    </row>
    <row r="288" spans="1:30" ht="25.5" x14ac:dyDescent="0.25">
      <c r="A288" s="13" t="s">
        <v>652</v>
      </c>
      <c r="B288" s="13">
        <v>34039</v>
      </c>
      <c r="C288" s="13" t="s">
        <v>252</v>
      </c>
      <c r="D288" s="13" t="s">
        <v>34</v>
      </c>
      <c r="E288" s="13" t="s">
        <v>57</v>
      </c>
      <c r="F288" s="40" t="s">
        <v>58</v>
      </c>
      <c r="G288" s="40" t="s">
        <v>59</v>
      </c>
      <c r="H288" s="40" t="s">
        <v>60</v>
      </c>
      <c r="I288" s="40" t="s">
        <v>61</v>
      </c>
      <c r="J288" s="16">
        <v>34.165740636760134</v>
      </c>
      <c r="K288" s="16">
        <v>37.337199204999997</v>
      </c>
      <c r="L288" s="16">
        <v>9.2237551137927252</v>
      </c>
      <c r="M288" s="16">
        <v>10.345177069</v>
      </c>
      <c r="N288" s="13">
        <v>44.66</v>
      </c>
      <c r="O288" s="13">
        <v>396.05999999999995</v>
      </c>
      <c r="P288" s="53">
        <v>0.19803000000000001</v>
      </c>
      <c r="Q288" s="53">
        <v>0.25496918334841062</v>
      </c>
      <c r="R288" s="53">
        <f t="shared" si="8"/>
        <v>5.693918334841061E-2</v>
      </c>
      <c r="S288" s="96">
        <f t="shared" si="9"/>
        <v>28.752806821396053</v>
      </c>
      <c r="T288" s="79"/>
      <c r="U288" s="79"/>
      <c r="V288" s="79"/>
      <c r="W288" s="79"/>
      <c r="X288" s="79"/>
      <c r="Y288" s="79"/>
      <c r="Z288" s="79"/>
      <c r="AA288" s="79"/>
      <c r="AB288" s="79"/>
      <c r="AC288" s="79"/>
      <c r="AD288" s="79"/>
    </row>
    <row r="289" spans="1:30" ht="25.5" x14ac:dyDescent="0.25">
      <c r="A289" s="13" t="s">
        <v>253</v>
      </c>
      <c r="B289" s="13">
        <v>34005</v>
      </c>
      <c r="C289" s="13" t="s">
        <v>251</v>
      </c>
      <c r="D289" s="13" t="s">
        <v>34</v>
      </c>
      <c r="E289" s="13" t="s">
        <v>57</v>
      </c>
      <c r="F289" s="40" t="s">
        <v>58</v>
      </c>
      <c r="G289" s="40" t="s">
        <v>59</v>
      </c>
      <c r="H289" s="40" t="s">
        <v>60</v>
      </c>
      <c r="I289" s="40" t="s">
        <v>61</v>
      </c>
      <c r="J289" s="16">
        <v>2.3960316718049182</v>
      </c>
      <c r="K289" s="16">
        <v>1.958829806</v>
      </c>
      <c r="L289" s="16">
        <v>1.190021666784709</v>
      </c>
      <c r="M289" s="16">
        <v>1.023140562</v>
      </c>
      <c r="N289" s="13">
        <v>2.4</v>
      </c>
      <c r="O289" s="13">
        <v>37.169999999999995</v>
      </c>
      <c r="P289" s="53">
        <v>1.8584999999999997E-2</v>
      </c>
      <c r="Q289" s="53">
        <v>8.2741757766456647E-2</v>
      </c>
      <c r="R289" s="53">
        <f t="shared" si="8"/>
        <v>6.4156757766456657E-2</v>
      </c>
      <c r="S289" s="96">
        <f t="shared" si="9"/>
        <v>345.20719809769525</v>
      </c>
      <c r="T289" s="79"/>
      <c r="U289" s="79"/>
      <c r="V289" s="79"/>
      <c r="W289" s="79"/>
      <c r="X289" s="79"/>
      <c r="Y289" s="79"/>
      <c r="Z289" s="79"/>
      <c r="AA289" s="79"/>
      <c r="AB289" s="79"/>
      <c r="AC289" s="79"/>
      <c r="AD289" s="79"/>
    </row>
    <row r="290" spans="1:30" ht="25.5" x14ac:dyDescent="0.25">
      <c r="A290" s="13" t="s">
        <v>254</v>
      </c>
      <c r="B290" s="13">
        <v>34007</v>
      </c>
      <c r="C290" s="13" t="s">
        <v>251</v>
      </c>
      <c r="D290" s="13" t="s">
        <v>34</v>
      </c>
      <c r="E290" s="13" t="s">
        <v>57</v>
      </c>
      <c r="F290" s="40" t="s">
        <v>58</v>
      </c>
      <c r="G290" s="40" t="s">
        <v>59</v>
      </c>
      <c r="H290" s="40" t="s">
        <v>60</v>
      </c>
      <c r="I290" s="40" t="s">
        <v>61</v>
      </c>
      <c r="J290" s="16">
        <v>0.59176791652524996</v>
      </c>
      <c r="K290" s="16">
        <v>0.73099705699999995</v>
      </c>
      <c r="L290" s="16">
        <v>0.34495078321226169</v>
      </c>
      <c r="M290" s="16">
        <v>0.42624170399999994</v>
      </c>
      <c r="N290" s="13">
        <v>0.6</v>
      </c>
      <c r="O290" s="13">
        <v>4.13</v>
      </c>
      <c r="P290" s="53">
        <v>2.065E-3</v>
      </c>
      <c r="Q290" s="53">
        <v>9.4860913353115722E-3</v>
      </c>
      <c r="R290" s="53">
        <f t="shared" si="8"/>
        <v>7.4210913353115722E-3</v>
      </c>
      <c r="S290" s="96">
        <f t="shared" si="9"/>
        <v>359.37488306593571</v>
      </c>
      <c r="T290" s="79"/>
      <c r="U290" s="79"/>
      <c r="V290" s="79"/>
      <c r="W290" s="79"/>
      <c r="X290" s="79"/>
      <c r="Y290" s="79"/>
      <c r="Z290" s="79"/>
      <c r="AA290" s="79"/>
      <c r="AB290" s="79"/>
      <c r="AC290" s="79"/>
      <c r="AD290" s="79"/>
    </row>
    <row r="291" spans="1:30" ht="25.5" x14ac:dyDescent="0.25">
      <c r="A291" s="13" t="s">
        <v>24</v>
      </c>
      <c r="B291" s="13">
        <v>34011</v>
      </c>
      <c r="C291" s="13" t="s">
        <v>251</v>
      </c>
      <c r="D291" s="13" t="s">
        <v>34</v>
      </c>
      <c r="E291" s="13" t="s">
        <v>57</v>
      </c>
      <c r="F291" s="40" t="s">
        <v>58</v>
      </c>
      <c r="G291" s="40" t="s">
        <v>59</v>
      </c>
      <c r="H291" s="40" t="s">
        <v>60</v>
      </c>
      <c r="I291" s="40" t="s">
        <v>61</v>
      </c>
      <c r="J291" s="16">
        <v>1.052457824812455</v>
      </c>
      <c r="K291" s="16">
        <v>1.1881982610000001</v>
      </c>
      <c r="L291" s="16">
        <v>0.64009404531165126</v>
      </c>
      <c r="M291" s="16">
        <v>0.61484123000000002</v>
      </c>
      <c r="N291" s="13">
        <v>1.05</v>
      </c>
      <c r="O291" s="13">
        <v>35.130000000000003</v>
      </c>
      <c r="P291" s="53">
        <v>1.7564999999999997E-2</v>
      </c>
      <c r="Q291" s="53">
        <v>2.8197812654779223E-2</v>
      </c>
      <c r="R291" s="53">
        <f t="shared" si="8"/>
        <v>1.0632812654779226E-2</v>
      </c>
      <c r="S291" s="96">
        <f t="shared" si="9"/>
        <v>60.534088555532186</v>
      </c>
      <c r="T291" s="79"/>
      <c r="U291" s="79"/>
      <c r="V291" s="79"/>
      <c r="W291" s="79"/>
      <c r="X291" s="79"/>
      <c r="Y291" s="79"/>
      <c r="Z291" s="79"/>
      <c r="AA291" s="79"/>
      <c r="AB291" s="79"/>
      <c r="AC291" s="79"/>
      <c r="AD291" s="79"/>
    </row>
    <row r="292" spans="1:30" ht="25.5" x14ac:dyDescent="0.25">
      <c r="A292" s="13" t="s">
        <v>256</v>
      </c>
      <c r="B292" s="13">
        <v>34015</v>
      </c>
      <c r="C292" s="13" t="s">
        <v>251</v>
      </c>
      <c r="D292" s="13" t="s">
        <v>34</v>
      </c>
      <c r="E292" s="13" t="s">
        <v>57</v>
      </c>
      <c r="F292" s="40" t="s">
        <v>58</v>
      </c>
      <c r="G292" s="40" t="s">
        <v>59</v>
      </c>
      <c r="H292" s="40" t="s">
        <v>60</v>
      </c>
      <c r="I292" s="40" t="s">
        <v>61</v>
      </c>
      <c r="J292" s="16">
        <v>1.9633089679252094</v>
      </c>
      <c r="K292" s="16">
        <v>36.69786256199999</v>
      </c>
      <c r="L292" s="16">
        <v>1.2245126580309853</v>
      </c>
      <c r="M292" s="16">
        <v>11.710320574999999</v>
      </c>
      <c r="N292" s="13">
        <v>0.21</v>
      </c>
      <c r="O292" s="13">
        <v>6.5</v>
      </c>
      <c r="P292" s="53">
        <v>3.2500000000000003E-3</v>
      </c>
      <c r="Q292" s="53">
        <v>0.13292143014429528</v>
      </c>
      <c r="R292" s="53">
        <f t="shared" si="8"/>
        <v>0.12967143014429527</v>
      </c>
      <c r="S292" s="96">
        <f t="shared" si="9"/>
        <v>3989.8901582860085</v>
      </c>
      <c r="T292" s="79"/>
      <c r="U292" s="79"/>
      <c r="V292" s="79"/>
      <c r="W292" s="79"/>
      <c r="X292" s="79"/>
      <c r="Y292" s="79"/>
      <c r="Z292" s="79"/>
      <c r="AA292" s="79"/>
      <c r="AB292" s="79"/>
      <c r="AC292" s="79"/>
      <c r="AD292" s="79"/>
    </row>
    <row r="293" spans="1:30" ht="25.5" x14ac:dyDescent="0.25">
      <c r="A293" s="13" t="s">
        <v>261</v>
      </c>
      <c r="B293" s="13">
        <v>34029</v>
      </c>
      <c r="C293" s="13" t="s">
        <v>251</v>
      </c>
      <c r="D293" s="13" t="s">
        <v>34</v>
      </c>
      <c r="E293" s="13" t="s">
        <v>57</v>
      </c>
      <c r="F293" s="40" t="s">
        <v>58</v>
      </c>
      <c r="G293" s="40" t="s">
        <v>59</v>
      </c>
      <c r="H293" s="40" t="s">
        <v>60</v>
      </c>
      <c r="I293" s="40" t="s">
        <v>61</v>
      </c>
      <c r="J293" s="16">
        <v>6.0198502043084012</v>
      </c>
      <c r="K293" s="16">
        <v>5.231345879</v>
      </c>
      <c r="L293" s="16">
        <v>3.2094543334758656</v>
      </c>
      <c r="M293" s="16">
        <v>3.1953938600000003</v>
      </c>
      <c r="N293" s="13">
        <v>6.01</v>
      </c>
      <c r="O293" s="13">
        <v>157.97</v>
      </c>
      <c r="P293" s="53">
        <v>7.8985E-2</v>
      </c>
      <c r="Q293" s="53">
        <v>8.4029552101115568E-2</v>
      </c>
      <c r="R293" s="53">
        <f t="shared" si="8"/>
        <v>5.0445521011155681E-3</v>
      </c>
      <c r="S293" s="96">
        <f t="shared" si="9"/>
        <v>6.3867216574230143</v>
      </c>
      <c r="T293" s="79"/>
      <c r="U293" s="79"/>
      <c r="V293" s="79"/>
      <c r="W293" s="79"/>
      <c r="X293" s="79"/>
      <c r="Y293" s="79"/>
      <c r="Z293" s="79"/>
      <c r="AA293" s="79"/>
      <c r="AB293" s="79"/>
      <c r="AC293" s="79"/>
      <c r="AD293" s="79"/>
    </row>
    <row r="294" spans="1:30" ht="25.5" x14ac:dyDescent="0.25">
      <c r="A294" s="13" t="s">
        <v>21</v>
      </c>
      <c r="B294" s="13">
        <v>34033</v>
      </c>
      <c r="C294" s="13" t="s">
        <v>251</v>
      </c>
      <c r="D294" s="13" t="s">
        <v>34</v>
      </c>
      <c r="E294" s="13" t="s">
        <v>57</v>
      </c>
      <c r="F294" s="40" t="s">
        <v>58</v>
      </c>
      <c r="G294" s="40" t="s">
        <v>59</v>
      </c>
      <c r="H294" s="40" t="s">
        <v>60</v>
      </c>
      <c r="I294" s="40" t="s">
        <v>61</v>
      </c>
      <c r="J294" s="16">
        <v>1.5220408332423201</v>
      </c>
      <c r="K294" s="16">
        <v>1.9794205090000001</v>
      </c>
      <c r="L294" s="16">
        <v>0.85018648404674602</v>
      </c>
      <c r="M294" s="16">
        <v>1.1445487480000001</v>
      </c>
      <c r="N294" s="13">
        <v>1.52</v>
      </c>
      <c r="O294" s="13">
        <v>96.62</v>
      </c>
      <c r="P294" s="53">
        <v>4.8310000000000006E-2</v>
      </c>
      <c r="Q294" s="53">
        <v>6.503649617280885E-2</v>
      </c>
      <c r="R294" s="53">
        <f t="shared" si="8"/>
        <v>1.6726496172808844E-2</v>
      </c>
      <c r="S294" s="96">
        <f t="shared" si="9"/>
        <v>34.623258482320104</v>
      </c>
      <c r="T294" s="79"/>
      <c r="U294" s="79"/>
      <c r="V294" s="79"/>
      <c r="W294" s="79"/>
      <c r="X294" s="79"/>
      <c r="Y294" s="79"/>
      <c r="Z294" s="79"/>
      <c r="AA294" s="79"/>
      <c r="AB294" s="79"/>
      <c r="AC294" s="79"/>
      <c r="AD294" s="79"/>
    </row>
    <row r="295" spans="1:30" ht="25.5" x14ac:dyDescent="0.25">
      <c r="A295" s="13" t="s">
        <v>21</v>
      </c>
      <c r="B295" s="13">
        <v>34033</v>
      </c>
      <c r="C295" s="13" t="s">
        <v>251</v>
      </c>
      <c r="D295" s="13" t="s">
        <v>35</v>
      </c>
      <c r="E295" s="13" t="s">
        <v>213</v>
      </c>
      <c r="F295" s="40" t="s">
        <v>58</v>
      </c>
      <c r="G295" s="40" t="s">
        <v>59</v>
      </c>
      <c r="H295" s="40" t="s">
        <v>214</v>
      </c>
      <c r="I295" s="40" t="s">
        <v>61</v>
      </c>
      <c r="J295" s="16">
        <v>7.9083152193831996E-2</v>
      </c>
      <c r="K295" s="16">
        <v>0.102847972</v>
      </c>
      <c r="L295" s="16">
        <v>4.4174522550606804E-2</v>
      </c>
      <c r="M295" s="16">
        <v>5.9469180999999996E-2</v>
      </c>
      <c r="N295" s="13">
        <v>0.08</v>
      </c>
      <c r="O295" s="13">
        <v>2.59</v>
      </c>
      <c r="P295" s="53">
        <v>1.2949999999999999E-3</v>
      </c>
      <c r="Q295" s="53">
        <v>1.3983837201783178E-3</v>
      </c>
      <c r="R295" s="53">
        <f t="shared" si="8"/>
        <v>1.0338372017831788E-4</v>
      </c>
      <c r="S295" s="96">
        <f t="shared" si="9"/>
        <v>7.9832988554685622</v>
      </c>
      <c r="T295" s="79"/>
      <c r="U295" s="79"/>
      <c r="V295" s="79"/>
      <c r="W295" s="79"/>
      <c r="X295" s="79"/>
      <c r="Y295" s="79"/>
      <c r="Z295" s="79"/>
      <c r="AA295" s="79"/>
      <c r="AB295" s="79"/>
      <c r="AC295" s="79"/>
      <c r="AD295" s="79"/>
    </row>
    <row r="296" spans="1:30" ht="25.5" x14ac:dyDescent="0.25">
      <c r="A296" s="13" t="s">
        <v>21</v>
      </c>
      <c r="B296" s="13">
        <v>34033</v>
      </c>
      <c r="C296" s="13" t="s">
        <v>251</v>
      </c>
      <c r="D296" s="13" t="s">
        <v>40</v>
      </c>
      <c r="E296" s="13" t="s">
        <v>213</v>
      </c>
      <c r="F296" s="40" t="s">
        <v>58</v>
      </c>
      <c r="G296" s="40" t="s">
        <v>59</v>
      </c>
      <c r="H296" s="40" t="s">
        <v>214</v>
      </c>
      <c r="I296" s="40" t="s">
        <v>61</v>
      </c>
      <c r="J296" s="16">
        <v>1.9796608589202999E-2</v>
      </c>
      <c r="K296" s="16">
        <v>2.5745573000000001E-2</v>
      </c>
      <c r="L296" s="16">
        <v>1.1058053558688221E-2</v>
      </c>
      <c r="M296" s="16">
        <v>1.4886712999999999E-2</v>
      </c>
      <c r="N296" s="13">
        <v>0.02</v>
      </c>
      <c r="O296" s="13">
        <v>0</v>
      </c>
      <c r="P296" s="53">
        <v>0</v>
      </c>
      <c r="Q296" s="53">
        <v>3.5005252731102726E-4</v>
      </c>
      <c r="R296" s="53">
        <f t="shared" si="8"/>
        <v>3.5005252731102726E-4</v>
      </c>
      <c r="S296" s="96" t="str">
        <f t="shared" si="9"/>
        <v>0.00</v>
      </c>
      <c r="T296" s="79"/>
      <c r="U296" s="79"/>
      <c r="V296" s="79"/>
      <c r="W296" s="79"/>
      <c r="X296" s="79"/>
      <c r="Y296" s="79"/>
      <c r="Z296" s="79"/>
      <c r="AA296" s="79"/>
      <c r="AB296" s="79"/>
      <c r="AC296" s="79"/>
      <c r="AD296" s="79"/>
    </row>
    <row r="297" spans="1:30" ht="25.5" x14ac:dyDescent="0.25">
      <c r="A297" s="13" t="s">
        <v>21</v>
      </c>
      <c r="B297" s="13">
        <v>34033</v>
      </c>
      <c r="C297" s="13" t="s">
        <v>251</v>
      </c>
      <c r="D297" s="13" t="s">
        <v>36</v>
      </c>
      <c r="E297" s="13" t="s">
        <v>213</v>
      </c>
      <c r="F297" s="40" t="s">
        <v>58</v>
      </c>
      <c r="G297" s="40" t="s">
        <v>59</v>
      </c>
      <c r="H297" s="40" t="s">
        <v>214</v>
      </c>
      <c r="I297" s="40" t="s">
        <v>61</v>
      </c>
      <c r="J297" s="16">
        <v>4.95669162160789E-2</v>
      </c>
      <c r="K297" s="16">
        <v>6.4323190000000002E-2</v>
      </c>
      <c r="L297" s="16">
        <v>2.6737999714380511E-2</v>
      </c>
      <c r="M297" s="16">
        <v>3.5995566E-2</v>
      </c>
      <c r="N297" s="13">
        <v>0.05</v>
      </c>
      <c r="O297" s="13">
        <v>3.18</v>
      </c>
      <c r="P297" s="53">
        <v>1.5900000000000001E-3</v>
      </c>
      <c r="Q297" s="53">
        <v>8.4641511193847053E-4</v>
      </c>
      <c r="R297" s="53">
        <f t="shared" si="8"/>
        <v>-7.4358488806152952E-4</v>
      </c>
      <c r="S297" s="96">
        <f t="shared" si="9"/>
        <v>-46.766345161102485</v>
      </c>
      <c r="T297" s="79"/>
      <c r="U297" s="79"/>
      <c r="V297" s="79"/>
      <c r="W297" s="79"/>
      <c r="X297" s="79"/>
      <c r="Y297" s="79"/>
      <c r="Z297" s="79"/>
      <c r="AA297" s="79"/>
      <c r="AB297" s="79"/>
      <c r="AC297" s="79"/>
      <c r="AD297" s="79"/>
    </row>
    <row r="298" spans="1:30" ht="25.5" x14ac:dyDescent="0.25">
      <c r="A298" s="13" t="s">
        <v>21</v>
      </c>
      <c r="B298" s="13">
        <v>34033</v>
      </c>
      <c r="C298" s="13" t="s">
        <v>251</v>
      </c>
      <c r="D298" s="13" t="s">
        <v>38</v>
      </c>
      <c r="E298" s="13" t="s">
        <v>213</v>
      </c>
      <c r="F298" s="40" t="s">
        <v>58</v>
      </c>
      <c r="G298" s="40" t="s">
        <v>59</v>
      </c>
      <c r="H298" s="40" t="s">
        <v>214</v>
      </c>
      <c r="I298" s="40" t="s">
        <v>61</v>
      </c>
      <c r="J298" s="16">
        <v>2.97314919831933E-2</v>
      </c>
      <c r="K298" s="16">
        <v>3.8665930000000001E-2</v>
      </c>
      <c r="L298" s="16">
        <v>1.6607512809500749E-2</v>
      </c>
      <c r="M298" s="16">
        <v>2.2357574000000002E-2</v>
      </c>
      <c r="N298" s="13">
        <v>0.03</v>
      </c>
      <c r="O298" s="13">
        <v>0</v>
      </c>
      <c r="P298" s="53">
        <v>0</v>
      </c>
      <c r="Q298" s="53">
        <v>5.2572554352618435E-4</v>
      </c>
      <c r="R298" s="53">
        <f t="shared" si="8"/>
        <v>5.2572554352618435E-4</v>
      </c>
      <c r="S298" s="96" t="str">
        <f t="shared" si="9"/>
        <v>0.00</v>
      </c>
      <c r="T298" s="79"/>
      <c r="U298" s="79"/>
      <c r="V298" s="79"/>
      <c r="W298" s="79"/>
      <c r="X298" s="79"/>
      <c r="Y298" s="79"/>
      <c r="Z298" s="79"/>
      <c r="AA298" s="79"/>
      <c r="AB298" s="79"/>
      <c r="AC298" s="79"/>
      <c r="AD298" s="79"/>
    </row>
    <row r="299" spans="1:30" ht="25.5" x14ac:dyDescent="0.25">
      <c r="A299" s="13" t="s">
        <v>21</v>
      </c>
      <c r="B299" s="13">
        <v>34033</v>
      </c>
      <c r="C299" s="13" t="s">
        <v>251</v>
      </c>
      <c r="D299" s="13" t="s">
        <v>39</v>
      </c>
      <c r="E299" s="13" t="s">
        <v>213</v>
      </c>
      <c r="F299" s="40" t="s">
        <v>58</v>
      </c>
      <c r="G299" s="40" t="s">
        <v>59</v>
      </c>
      <c r="H299" s="40" t="s">
        <v>214</v>
      </c>
      <c r="I299" s="40" t="s">
        <v>61</v>
      </c>
      <c r="J299" s="16">
        <v>2.97314919831933E-2</v>
      </c>
      <c r="K299" s="16">
        <v>3.8665930000000001E-2</v>
      </c>
      <c r="L299" s="16">
        <v>1.6607512809500749E-2</v>
      </c>
      <c r="M299" s="16">
        <v>2.2357574000000002E-2</v>
      </c>
      <c r="N299" s="13">
        <v>0.03</v>
      </c>
      <c r="O299" s="13">
        <v>0</v>
      </c>
      <c r="P299" s="53">
        <v>0</v>
      </c>
      <c r="Q299" s="53">
        <v>5.2572554352618435E-4</v>
      </c>
      <c r="R299" s="53">
        <f t="shared" si="8"/>
        <v>5.2572554352618435E-4</v>
      </c>
      <c r="S299" s="96" t="str">
        <f t="shared" si="9"/>
        <v>0.00</v>
      </c>
      <c r="T299" s="79"/>
      <c r="U299" s="79"/>
      <c r="V299" s="79"/>
      <c r="W299" s="79"/>
      <c r="X299" s="79"/>
      <c r="Y299" s="79"/>
      <c r="Z299" s="79"/>
      <c r="AA299" s="79"/>
      <c r="AB299" s="79"/>
      <c r="AC299" s="79"/>
      <c r="AD299" s="79"/>
    </row>
    <row r="300" spans="1:30" ht="25.5" x14ac:dyDescent="0.25">
      <c r="A300" s="13" t="s">
        <v>21</v>
      </c>
      <c r="B300" s="13">
        <v>34033</v>
      </c>
      <c r="C300" s="13" t="s">
        <v>251</v>
      </c>
      <c r="D300" s="13" t="s">
        <v>37</v>
      </c>
      <c r="E300" s="13" t="s">
        <v>213</v>
      </c>
      <c r="F300" s="40" t="s">
        <v>58</v>
      </c>
      <c r="G300" s="40" t="s">
        <v>59</v>
      </c>
      <c r="H300" s="40" t="s">
        <v>214</v>
      </c>
      <c r="I300" s="40" t="s">
        <v>61</v>
      </c>
      <c r="J300" s="16">
        <v>0.14032050000006499</v>
      </c>
      <c r="K300" s="16">
        <v>0.18248740099999999</v>
      </c>
      <c r="L300" s="16">
        <v>7.8380678053561498E-2</v>
      </c>
      <c r="M300" s="16">
        <v>0.10551862400000001</v>
      </c>
      <c r="N300" s="13">
        <v>0.21</v>
      </c>
      <c r="O300" s="13">
        <v>0</v>
      </c>
      <c r="P300" s="53">
        <v>0</v>
      </c>
      <c r="Q300" s="53">
        <v>2.4812099897124386E-3</v>
      </c>
      <c r="R300" s="53">
        <f t="shared" si="8"/>
        <v>2.4812099897124386E-3</v>
      </c>
      <c r="S300" s="96" t="str">
        <f t="shared" si="9"/>
        <v>0.00</v>
      </c>
      <c r="T300" s="79"/>
      <c r="U300" s="79"/>
      <c r="V300" s="79"/>
      <c r="W300" s="79"/>
      <c r="X300" s="79"/>
      <c r="Y300" s="79"/>
      <c r="Z300" s="79"/>
      <c r="AA300" s="79"/>
      <c r="AB300" s="79"/>
      <c r="AC300" s="79"/>
      <c r="AD300" s="79"/>
    </row>
    <row r="301" spans="1:30" ht="25.5" x14ac:dyDescent="0.25">
      <c r="A301" s="13" t="s">
        <v>21</v>
      </c>
      <c r="B301" s="13">
        <v>34033</v>
      </c>
      <c r="C301" s="13" t="s">
        <v>251</v>
      </c>
      <c r="D301" s="13" t="s">
        <v>34</v>
      </c>
      <c r="E301" s="13" t="s">
        <v>213</v>
      </c>
      <c r="F301" s="40" t="s">
        <v>58</v>
      </c>
      <c r="G301" s="40" t="s">
        <v>59</v>
      </c>
      <c r="H301" s="40" t="s">
        <v>214</v>
      </c>
      <c r="I301" s="40" t="s">
        <v>61</v>
      </c>
      <c r="J301" s="16">
        <v>1.2187295231646999E-3</v>
      </c>
      <c r="K301" s="16">
        <v>1.584963E-3</v>
      </c>
      <c r="L301" s="16">
        <v>6.8076187292302596E-4</v>
      </c>
      <c r="M301" s="16">
        <v>9.1646299999999996E-4</v>
      </c>
      <c r="N301" s="13">
        <v>0</v>
      </c>
      <c r="O301" s="13">
        <v>0</v>
      </c>
      <c r="P301" s="53">
        <v>0</v>
      </c>
      <c r="Q301" s="53">
        <v>2.155010238573458E-5</v>
      </c>
      <c r="R301" s="53">
        <f t="shared" si="8"/>
        <v>2.155010238573458E-5</v>
      </c>
      <c r="S301" s="96" t="str">
        <f t="shared" si="9"/>
        <v>0.00</v>
      </c>
      <c r="T301" s="79"/>
      <c r="U301" s="79"/>
      <c r="V301" s="79"/>
      <c r="W301" s="79"/>
      <c r="X301" s="79"/>
      <c r="Y301" s="79"/>
      <c r="Z301" s="79"/>
      <c r="AA301" s="79"/>
      <c r="AB301" s="79"/>
      <c r="AC301" s="79"/>
      <c r="AD301" s="79"/>
    </row>
    <row r="302" spans="1:30" ht="25.5" x14ac:dyDescent="0.25">
      <c r="A302" s="13" t="s">
        <v>261</v>
      </c>
      <c r="B302" s="13">
        <v>34029</v>
      </c>
      <c r="C302" s="13" t="s">
        <v>251</v>
      </c>
      <c r="D302" s="13" t="s">
        <v>35</v>
      </c>
      <c r="E302" s="13" t="s">
        <v>112</v>
      </c>
      <c r="F302" s="40" t="s">
        <v>58</v>
      </c>
      <c r="G302" s="40" t="s">
        <v>113</v>
      </c>
      <c r="H302" s="40" t="s">
        <v>77</v>
      </c>
      <c r="I302" s="40" t="s">
        <v>61</v>
      </c>
      <c r="J302" s="16">
        <v>0.73023796822238696</v>
      </c>
      <c r="K302" s="16">
        <v>0</v>
      </c>
      <c r="L302" s="16">
        <v>0.38691836520824707</v>
      </c>
      <c r="M302" s="16">
        <v>0</v>
      </c>
      <c r="N302" s="13">
        <v>0.74</v>
      </c>
      <c r="O302" s="13">
        <v>131.27000000000001</v>
      </c>
      <c r="P302" s="53">
        <v>6.5634999999999999E-2</v>
      </c>
      <c r="Q302" s="53">
        <v>0</v>
      </c>
      <c r="R302" s="53">
        <f t="shared" si="8"/>
        <v>-6.5634999999999999E-2</v>
      </c>
      <c r="S302" s="96">
        <f t="shared" si="9"/>
        <v>-100</v>
      </c>
      <c r="T302" s="79"/>
      <c r="U302" s="79"/>
      <c r="V302" s="79"/>
      <c r="W302" s="79"/>
      <c r="X302" s="79"/>
      <c r="Y302" s="79"/>
      <c r="Z302" s="79"/>
      <c r="AA302" s="79"/>
      <c r="AB302" s="79"/>
      <c r="AC302" s="79"/>
      <c r="AD302" s="79"/>
    </row>
    <row r="303" spans="1:30" ht="25.5" x14ac:dyDescent="0.25">
      <c r="A303" s="13" t="s">
        <v>261</v>
      </c>
      <c r="B303" s="13">
        <v>34029</v>
      </c>
      <c r="C303" s="13" t="s">
        <v>251</v>
      </c>
      <c r="D303" s="13" t="s">
        <v>40</v>
      </c>
      <c r="E303" s="13" t="s">
        <v>112</v>
      </c>
      <c r="F303" s="40" t="s">
        <v>58</v>
      </c>
      <c r="G303" s="40" t="s">
        <v>113</v>
      </c>
      <c r="H303" s="40" t="s">
        <v>77</v>
      </c>
      <c r="I303" s="40" t="s">
        <v>61</v>
      </c>
      <c r="J303" s="16">
        <v>0.22323047982611299</v>
      </c>
      <c r="K303" s="16">
        <v>0</v>
      </c>
      <c r="L303" s="16">
        <v>0.11827921318474752</v>
      </c>
      <c r="M303" s="16">
        <v>0</v>
      </c>
      <c r="N303" s="13">
        <v>0.23</v>
      </c>
      <c r="O303" s="13">
        <v>0</v>
      </c>
      <c r="P303" s="53">
        <v>0</v>
      </c>
      <c r="Q303" s="53">
        <v>0</v>
      </c>
      <c r="R303" s="53">
        <f t="shared" si="8"/>
        <v>0</v>
      </c>
      <c r="S303" s="96" t="str">
        <f t="shared" si="9"/>
        <v>0.00</v>
      </c>
      <c r="T303" s="79"/>
      <c r="U303" s="79"/>
      <c r="V303" s="79"/>
      <c r="W303" s="79"/>
      <c r="X303" s="79"/>
      <c r="Y303" s="79"/>
      <c r="Z303" s="79"/>
      <c r="AA303" s="79"/>
      <c r="AB303" s="79"/>
      <c r="AC303" s="79"/>
      <c r="AD303" s="79"/>
    </row>
    <row r="304" spans="1:30" ht="25.5" x14ac:dyDescent="0.25">
      <c r="A304" s="13" t="s">
        <v>261</v>
      </c>
      <c r="B304" s="13">
        <v>34029</v>
      </c>
      <c r="C304" s="13" t="s">
        <v>251</v>
      </c>
      <c r="D304" s="13" t="s">
        <v>36</v>
      </c>
      <c r="E304" s="13" t="s">
        <v>112</v>
      </c>
      <c r="F304" s="40" t="s">
        <v>58</v>
      </c>
      <c r="G304" s="40" t="s">
        <v>113</v>
      </c>
      <c r="H304" s="40" t="s">
        <v>77</v>
      </c>
      <c r="I304" s="40" t="s">
        <v>61</v>
      </c>
      <c r="J304" s="16">
        <v>13.3793008883098</v>
      </c>
      <c r="K304" s="16">
        <v>0</v>
      </c>
      <c r="L304" s="16">
        <v>7.0890551472381285</v>
      </c>
      <c r="M304" s="16">
        <v>0</v>
      </c>
      <c r="N304" s="13">
        <v>1.1299999999999999</v>
      </c>
      <c r="O304" s="13">
        <v>201.72</v>
      </c>
      <c r="P304" s="53">
        <v>0.10086000000000001</v>
      </c>
      <c r="Q304" s="53">
        <v>0</v>
      </c>
      <c r="R304" s="53">
        <f t="shared" si="8"/>
        <v>-0.10086000000000001</v>
      </c>
      <c r="S304" s="96">
        <f t="shared" si="9"/>
        <v>-100</v>
      </c>
      <c r="T304" s="79"/>
      <c r="U304" s="79"/>
      <c r="V304" s="79"/>
      <c r="W304" s="79"/>
      <c r="X304" s="79"/>
      <c r="Y304" s="79"/>
      <c r="Z304" s="79"/>
      <c r="AA304" s="79"/>
      <c r="AB304" s="79"/>
      <c r="AC304" s="79"/>
      <c r="AD304" s="79"/>
    </row>
    <row r="305" spans="1:30" ht="25.5" x14ac:dyDescent="0.25">
      <c r="A305" s="13" t="s">
        <v>261</v>
      </c>
      <c r="B305" s="13">
        <v>34029</v>
      </c>
      <c r="C305" s="13" t="s">
        <v>251</v>
      </c>
      <c r="D305" s="13" t="s">
        <v>38</v>
      </c>
      <c r="E305" s="13" t="s">
        <v>112</v>
      </c>
      <c r="F305" s="40" t="s">
        <v>58</v>
      </c>
      <c r="G305" s="40" t="s">
        <v>113</v>
      </c>
      <c r="H305" s="40" t="s">
        <v>77</v>
      </c>
      <c r="I305" s="40" t="s">
        <v>61</v>
      </c>
      <c r="J305" s="16">
        <v>5.46368307266712E-2</v>
      </c>
      <c r="K305" s="16">
        <v>0</v>
      </c>
      <c r="L305" s="16">
        <v>2.8949457772490621E-2</v>
      </c>
      <c r="M305" s="16">
        <v>0</v>
      </c>
      <c r="N305" s="13">
        <v>0.06</v>
      </c>
      <c r="O305" s="13">
        <v>0</v>
      </c>
      <c r="P305" s="53">
        <v>0</v>
      </c>
      <c r="Q305" s="53">
        <v>0</v>
      </c>
      <c r="R305" s="53">
        <f t="shared" si="8"/>
        <v>0</v>
      </c>
      <c r="S305" s="96" t="str">
        <f t="shared" si="9"/>
        <v>0.00</v>
      </c>
      <c r="T305" s="79"/>
      <c r="U305" s="79"/>
      <c r="V305" s="79"/>
      <c r="W305" s="79"/>
      <c r="X305" s="79"/>
      <c r="Y305" s="79"/>
      <c r="Z305" s="79"/>
      <c r="AA305" s="79"/>
      <c r="AB305" s="79"/>
      <c r="AC305" s="79"/>
      <c r="AD305" s="79"/>
    </row>
    <row r="306" spans="1:30" ht="25.5" x14ac:dyDescent="0.25">
      <c r="A306" s="13" t="s">
        <v>261</v>
      </c>
      <c r="B306" s="13">
        <v>34029</v>
      </c>
      <c r="C306" s="13" t="s">
        <v>251</v>
      </c>
      <c r="D306" s="13" t="s">
        <v>39</v>
      </c>
      <c r="E306" s="13" t="s">
        <v>112</v>
      </c>
      <c r="F306" s="40" t="s">
        <v>58</v>
      </c>
      <c r="G306" s="40" t="s">
        <v>113</v>
      </c>
      <c r="H306" s="40" t="s">
        <v>77</v>
      </c>
      <c r="I306" s="40" t="s">
        <v>61</v>
      </c>
      <c r="J306" s="16">
        <v>5.46368307266712E-2</v>
      </c>
      <c r="K306" s="16">
        <v>0</v>
      </c>
      <c r="L306" s="16">
        <v>2.8949457772490621E-2</v>
      </c>
      <c r="M306" s="16">
        <v>0</v>
      </c>
      <c r="N306" s="13">
        <v>0.06</v>
      </c>
      <c r="O306" s="13">
        <v>0</v>
      </c>
      <c r="P306" s="53">
        <v>0</v>
      </c>
      <c r="Q306" s="53">
        <v>0</v>
      </c>
      <c r="R306" s="53">
        <f t="shared" si="8"/>
        <v>0</v>
      </c>
      <c r="S306" s="96" t="str">
        <f t="shared" si="9"/>
        <v>0.00</v>
      </c>
      <c r="T306" s="79"/>
      <c r="U306" s="79"/>
      <c r="V306" s="79"/>
      <c r="W306" s="79"/>
      <c r="X306" s="79"/>
      <c r="Y306" s="79"/>
      <c r="Z306" s="79"/>
      <c r="AA306" s="79"/>
      <c r="AB306" s="79"/>
      <c r="AC306" s="79"/>
      <c r="AD306" s="79"/>
    </row>
    <row r="307" spans="1:30" ht="25.5" x14ac:dyDescent="0.25">
      <c r="A307" s="13" t="s">
        <v>261</v>
      </c>
      <c r="B307" s="13">
        <v>34029</v>
      </c>
      <c r="C307" s="13" t="s">
        <v>251</v>
      </c>
      <c r="D307" s="13" t="s">
        <v>37</v>
      </c>
      <c r="E307" s="13" t="s">
        <v>112</v>
      </c>
      <c r="F307" s="40" t="s">
        <v>58</v>
      </c>
      <c r="G307" s="40" t="s">
        <v>113</v>
      </c>
      <c r="H307" s="40" t="s">
        <v>77</v>
      </c>
      <c r="I307" s="40" t="s">
        <v>61</v>
      </c>
      <c r="J307" s="16">
        <v>0.243833742604294</v>
      </c>
      <c r="K307" s="16">
        <v>0</v>
      </c>
      <c r="L307" s="16">
        <v>0.1291959021258719</v>
      </c>
      <c r="M307" s="16">
        <v>0</v>
      </c>
      <c r="N307" s="13">
        <v>0.09</v>
      </c>
      <c r="O307" s="13">
        <v>0</v>
      </c>
      <c r="P307" s="53">
        <v>0</v>
      </c>
      <c r="Q307" s="53">
        <v>0</v>
      </c>
      <c r="R307" s="53">
        <f t="shared" si="8"/>
        <v>0</v>
      </c>
      <c r="S307" s="96" t="str">
        <f t="shared" si="9"/>
        <v>0.00</v>
      </c>
      <c r="T307" s="79"/>
      <c r="U307" s="79"/>
      <c r="V307" s="79"/>
      <c r="W307" s="79"/>
      <c r="X307" s="79"/>
      <c r="Y307" s="79"/>
      <c r="Z307" s="79"/>
      <c r="AA307" s="79"/>
      <c r="AB307" s="79"/>
      <c r="AC307" s="79"/>
      <c r="AD307" s="79"/>
    </row>
    <row r="308" spans="1:30" ht="25.5" x14ac:dyDescent="0.25">
      <c r="A308" s="13" t="s">
        <v>261</v>
      </c>
      <c r="B308" s="13">
        <v>34029</v>
      </c>
      <c r="C308" s="13" t="s">
        <v>251</v>
      </c>
      <c r="D308" s="13" t="s">
        <v>34</v>
      </c>
      <c r="E308" s="13" t="s">
        <v>112</v>
      </c>
      <c r="F308" s="40" t="s">
        <v>58</v>
      </c>
      <c r="G308" s="40" t="s">
        <v>113</v>
      </c>
      <c r="H308" s="40" t="s">
        <v>77</v>
      </c>
      <c r="I308" s="40" t="s">
        <v>61</v>
      </c>
      <c r="J308" s="16">
        <v>1.8955635150069601E-3</v>
      </c>
      <c r="K308" s="16">
        <v>0</v>
      </c>
      <c r="L308" s="16">
        <v>1.004368943127227E-3</v>
      </c>
      <c r="M308" s="16">
        <v>0</v>
      </c>
      <c r="N308" s="13">
        <v>0</v>
      </c>
      <c r="O308" s="13">
        <v>0.34</v>
      </c>
      <c r="P308" s="53">
        <v>1.7000000000000001E-4</v>
      </c>
      <c r="Q308" s="53">
        <v>0</v>
      </c>
      <c r="R308" s="53">
        <f t="shared" si="8"/>
        <v>-1.7000000000000001E-4</v>
      </c>
      <c r="S308" s="96">
        <f t="shared" si="9"/>
        <v>-100</v>
      </c>
      <c r="T308" s="79"/>
      <c r="U308" s="79"/>
      <c r="V308" s="79"/>
      <c r="W308" s="79"/>
      <c r="X308" s="79"/>
      <c r="Y308" s="79"/>
      <c r="Z308" s="79"/>
      <c r="AA308" s="79"/>
      <c r="AB308" s="79"/>
      <c r="AC308" s="79"/>
      <c r="AD308" s="79"/>
    </row>
    <row r="309" spans="1:30" ht="25.5" x14ac:dyDescent="0.25">
      <c r="A309" s="13" t="s">
        <v>253</v>
      </c>
      <c r="B309" s="13">
        <v>34005</v>
      </c>
      <c r="C309" s="13" t="s">
        <v>251</v>
      </c>
      <c r="D309" s="13" t="s">
        <v>35</v>
      </c>
      <c r="E309" s="13" t="s">
        <v>88</v>
      </c>
      <c r="F309" s="40" t="s">
        <v>58</v>
      </c>
      <c r="G309" s="40" t="s">
        <v>89</v>
      </c>
      <c r="H309" s="40" t="s">
        <v>77</v>
      </c>
      <c r="I309" s="40" t="s">
        <v>90</v>
      </c>
      <c r="J309" s="16">
        <v>0.30197608460829989</v>
      </c>
      <c r="K309" s="16">
        <v>0</v>
      </c>
      <c r="L309" s="16">
        <v>0.26266421454492928</v>
      </c>
      <c r="M309" s="16">
        <v>0</v>
      </c>
      <c r="N309" s="13">
        <v>0.3</v>
      </c>
      <c r="O309" s="13">
        <v>171.81</v>
      </c>
      <c r="P309" s="53">
        <v>8.5905000000000009E-2</v>
      </c>
      <c r="Q309" s="53">
        <v>0</v>
      </c>
      <c r="R309" s="53">
        <f t="shared" si="8"/>
        <v>-8.5905000000000009E-2</v>
      </c>
      <c r="S309" s="96">
        <f t="shared" si="9"/>
        <v>-100</v>
      </c>
      <c r="T309" s="79"/>
      <c r="U309" s="79"/>
      <c r="V309" s="79"/>
      <c r="W309" s="79"/>
      <c r="X309" s="79"/>
      <c r="Y309" s="79"/>
      <c r="Z309" s="79"/>
      <c r="AA309" s="79"/>
      <c r="AB309" s="79"/>
      <c r="AC309" s="79"/>
      <c r="AD309" s="79"/>
    </row>
    <row r="310" spans="1:30" ht="25.5" x14ac:dyDescent="0.25">
      <c r="A310" s="13" t="s">
        <v>256</v>
      </c>
      <c r="B310" s="13">
        <v>34015</v>
      </c>
      <c r="C310" s="13" t="s">
        <v>251</v>
      </c>
      <c r="D310" s="13" t="s">
        <v>35</v>
      </c>
      <c r="E310" s="13" t="s">
        <v>88</v>
      </c>
      <c r="F310" s="40" t="s">
        <v>58</v>
      </c>
      <c r="G310" s="40" t="s">
        <v>89</v>
      </c>
      <c r="H310" s="40" t="s">
        <v>77</v>
      </c>
      <c r="I310" s="40" t="s">
        <v>90</v>
      </c>
      <c r="J310" s="16">
        <v>2.003274186094778</v>
      </c>
      <c r="K310" s="16">
        <v>3.282708704</v>
      </c>
      <c r="L310" s="16">
        <v>1.3144776667016238</v>
      </c>
      <c r="M310" s="16">
        <v>2.320157596</v>
      </c>
      <c r="N310" s="13">
        <v>2</v>
      </c>
      <c r="O310" s="13">
        <v>251.65</v>
      </c>
      <c r="P310" s="53">
        <v>0.12582499999999999</v>
      </c>
      <c r="Q310" s="53">
        <v>2.8319241712616228E-2</v>
      </c>
      <c r="R310" s="53">
        <f t="shared" si="8"/>
        <v>-9.7505758287383767E-2</v>
      </c>
      <c r="S310" s="96">
        <f t="shared" si="9"/>
        <v>-77.493151827843249</v>
      </c>
      <c r="T310" s="79"/>
      <c r="U310" s="79"/>
      <c r="V310" s="79"/>
      <c r="W310" s="79"/>
      <c r="X310" s="79"/>
      <c r="Y310" s="79"/>
      <c r="Z310" s="79"/>
      <c r="AA310" s="79"/>
      <c r="AB310" s="79"/>
      <c r="AC310" s="79"/>
      <c r="AD310" s="79"/>
    </row>
    <row r="311" spans="1:30" ht="25.5" x14ac:dyDescent="0.25">
      <c r="A311" s="13" t="s">
        <v>253</v>
      </c>
      <c r="B311" s="13">
        <v>34005</v>
      </c>
      <c r="C311" s="13" t="s">
        <v>251</v>
      </c>
      <c r="D311" s="13" t="s">
        <v>40</v>
      </c>
      <c r="E311" s="13" t="s">
        <v>88</v>
      </c>
      <c r="F311" s="40" t="s">
        <v>58</v>
      </c>
      <c r="G311" s="40" t="s">
        <v>89</v>
      </c>
      <c r="H311" s="40" t="s">
        <v>77</v>
      </c>
      <c r="I311" s="40" t="s">
        <v>90</v>
      </c>
      <c r="J311" s="16">
        <v>0.19597414938207502</v>
      </c>
      <c r="K311" s="16">
        <v>0</v>
      </c>
      <c r="L311" s="16">
        <v>0.16864233963872372</v>
      </c>
      <c r="M311" s="16">
        <v>0</v>
      </c>
      <c r="N311" s="13">
        <v>0.19</v>
      </c>
      <c r="O311" s="13">
        <v>0</v>
      </c>
      <c r="P311" s="53">
        <v>0</v>
      </c>
      <c r="Q311" s="53">
        <v>0</v>
      </c>
      <c r="R311" s="53">
        <f t="shared" si="8"/>
        <v>0</v>
      </c>
      <c r="S311" s="96" t="str">
        <f t="shared" si="9"/>
        <v>0.00</v>
      </c>
      <c r="T311" s="79"/>
      <c r="U311" s="79"/>
      <c r="V311" s="79"/>
      <c r="W311" s="79"/>
      <c r="X311" s="79"/>
      <c r="Y311" s="79"/>
      <c r="Z311" s="79"/>
      <c r="AA311" s="79"/>
      <c r="AB311" s="79"/>
      <c r="AC311" s="79"/>
      <c r="AD311" s="79"/>
    </row>
    <row r="312" spans="1:30" ht="25.5" x14ac:dyDescent="0.25">
      <c r="A312" s="13" t="s">
        <v>256</v>
      </c>
      <c r="B312" s="13">
        <v>34015</v>
      </c>
      <c r="C312" s="13" t="s">
        <v>251</v>
      </c>
      <c r="D312" s="13" t="s">
        <v>40</v>
      </c>
      <c r="E312" s="13" t="s">
        <v>88</v>
      </c>
      <c r="F312" s="40" t="s">
        <v>58</v>
      </c>
      <c r="G312" s="40" t="s">
        <v>89</v>
      </c>
      <c r="H312" s="40" t="s">
        <v>77</v>
      </c>
      <c r="I312" s="40" t="s">
        <v>90</v>
      </c>
      <c r="J312" s="16">
        <v>2.6360341975212358</v>
      </c>
      <c r="K312" s="16">
        <v>4.6164665650000005</v>
      </c>
      <c r="L312" s="16">
        <v>1.6601124564492133</v>
      </c>
      <c r="M312" s="16">
        <v>3.256981922</v>
      </c>
      <c r="N312" s="13">
        <v>2.6399999999999997</v>
      </c>
      <c r="O312" s="13">
        <v>0</v>
      </c>
      <c r="P312" s="53">
        <v>0</v>
      </c>
      <c r="Q312" s="53">
        <v>3.9800934196767973E-2</v>
      </c>
      <c r="R312" s="53">
        <f t="shared" si="8"/>
        <v>3.9800934196767973E-2</v>
      </c>
      <c r="S312" s="96" t="str">
        <f t="shared" si="9"/>
        <v>0.00</v>
      </c>
      <c r="T312" s="79"/>
      <c r="U312" s="79"/>
      <c r="V312" s="79"/>
      <c r="W312" s="79"/>
      <c r="X312" s="79"/>
      <c r="Y312" s="79"/>
      <c r="Z312" s="79"/>
      <c r="AA312" s="79"/>
      <c r="AB312" s="79"/>
      <c r="AC312" s="79"/>
      <c r="AD312" s="79"/>
    </row>
    <row r="313" spans="1:30" ht="25.5" x14ac:dyDescent="0.25">
      <c r="A313" s="13" t="s">
        <v>253</v>
      </c>
      <c r="B313" s="13">
        <v>34005</v>
      </c>
      <c r="C313" s="13" t="s">
        <v>251</v>
      </c>
      <c r="D313" s="13" t="s">
        <v>36</v>
      </c>
      <c r="E313" s="13" t="s">
        <v>88</v>
      </c>
      <c r="F313" s="40" t="s">
        <v>58</v>
      </c>
      <c r="G313" s="40" t="s">
        <v>89</v>
      </c>
      <c r="H313" s="40" t="s">
        <v>77</v>
      </c>
      <c r="I313" s="40" t="s">
        <v>90</v>
      </c>
      <c r="J313" s="16">
        <v>3.8091628500022501</v>
      </c>
      <c r="K313" s="16">
        <v>0</v>
      </c>
      <c r="L313" s="16">
        <v>3.2885559748899729</v>
      </c>
      <c r="M313" s="16">
        <v>0</v>
      </c>
      <c r="N313" s="13">
        <v>3.2399999999999998</v>
      </c>
      <c r="O313" s="13">
        <v>1746.4099999999999</v>
      </c>
      <c r="P313" s="53">
        <v>0.8732049999999999</v>
      </c>
      <c r="Q313" s="53">
        <v>0</v>
      </c>
      <c r="R313" s="53">
        <f t="shared" si="8"/>
        <v>-0.8732049999999999</v>
      </c>
      <c r="S313" s="96">
        <f t="shared" si="9"/>
        <v>-100</v>
      </c>
      <c r="T313" s="79"/>
      <c r="U313" s="79"/>
      <c r="V313" s="79"/>
      <c r="W313" s="79"/>
      <c r="X313" s="79"/>
      <c r="Y313" s="79"/>
      <c r="Z313" s="79"/>
      <c r="AA313" s="79"/>
      <c r="AB313" s="79"/>
      <c r="AC313" s="79"/>
      <c r="AD313" s="79"/>
    </row>
    <row r="314" spans="1:30" ht="25.5" x14ac:dyDescent="0.25">
      <c r="A314" s="13" t="s">
        <v>256</v>
      </c>
      <c r="B314" s="13">
        <v>34015</v>
      </c>
      <c r="C314" s="13" t="s">
        <v>251</v>
      </c>
      <c r="D314" s="13" t="s">
        <v>36</v>
      </c>
      <c r="E314" s="13" t="s">
        <v>88</v>
      </c>
      <c r="F314" s="40" t="s">
        <v>58</v>
      </c>
      <c r="G314" s="40" t="s">
        <v>89</v>
      </c>
      <c r="H314" s="40" t="s">
        <v>77</v>
      </c>
      <c r="I314" s="40" t="s">
        <v>90</v>
      </c>
      <c r="J314" s="16">
        <v>13.248231580796553</v>
      </c>
      <c r="K314" s="16">
        <v>21.042901894000003</v>
      </c>
      <c r="L314" s="16">
        <v>8.4786045664361538</v>
      </c>
      <c r="M314" s="16">
        <v>14.284110002999999</v>
      </c>
      <c r="N314" s="13">
        <v>21.659999999999997</v>
      </c>
      <c r="O314" s="13">
        <v>1813.92</v>
      </c>
      <c r="P314" s="53">
        <v>0.90695999999999999</v>
      </c>
      <c r="Q314" s="53">
        <v>0.15274792944954857</v>
      </c>
      <c r="R314" s="53">
        <f t="shared" si="8"/>
        <v>-0.75421207055045136</v>
      </c>
      <c r="S314" s="96">
        <f t="shared" si="9"/>
        <v>-83.158250700190891</v>
      </c>
      <c r="T314" s="79"/>
      <c r="U314" s="79"/>
      <c r="V314" s="79"/>
      <c r="W314" s="79"/>
      <c r="X314" s="79"/>
      <c r="Y314" s="79"/>
      <c r="Z314" s="79"/>
      <c r="AA314" s="79"/>
      <c r="AB314" s="79"/>
      <c r="AC314" s="79"/>
      <c r="AD314" s="79"/>
    </row>
    <row r="315" spans="1:30" ht="25.5" x14ac:dyDescent="0.25">
      <c r="A315" s="13" t="s">
        <v>253</v>
      </c>
      <c r="B315" s="13">
        <v>34005</v>
      </c>
      <c r="C315" s="13" t="s">
        <v>251</v>
      </c>
      <c r="D315" s="13" t="s">
        <v>38</v>
      </c>
      <c r="E315" s="13" t="s">
        <v>88</v>
      </c>
      <c r="F315" s="40" t="s">
        <v>58</v>
      </c>
      <c r="G315" s="40" t="s">
        <v>89</v>
      </c>
      <c r="H315" s="40" t="s">
        <v>77</v>
      </c>
      <c r="I315" s="40" t="s">
        <v>90</v>
      </c>
      <c r="J315" s="16">
        <v>0.1189889049904205</v>
      </c>
      <c r="K315" s="16">
        <v>0</v>
      </c>
      <c r="L315" s="16">
        <v>0.11237655650013431</v>
      </c>
      <c r="M315" s="16">
        <v>0</v>
      </c>
      <c r="N315" s="13">
        <v>0.12000000000000001</v>
      </c>
      <c r="O315" s="13">
        <v>0</v>
      </c>
      <c r="P315" s="53">
        <v>0</v>
      </c>
      <c r="Q315" s="53">
        <v>0</v>
      </c>
      <c r="R315" s="53">
        <f t="shared" si="8"/>
        <v>0</v>
      </c>
      <c r="S315" s="96" t="str">
        <f t="shared" si="9"/>
        <v>0.00</v>
      </c>
      <c r="T315" s="79"/>
      <c r="U315" s="79"/>
      <c r="V315" s="79"/>
      <c r="W315" s="79"/>
      <c r="X315" s="79"/>
      <c r="Y315" s="79"/>
      <c r="Z315" s="79"/>
      <c r="AA315" s="79"/>
      <c r="AB315" s="79"/>
      <c r="AC315" s="79"/>
      <c r="AD315" s="79"/>
    </row>
    <row r="316" spans="1:30" ht="25.5" x14ac:dyDescent="0.25">
      <c r="A316" s="13" t="s">
        <v>256</v>
      </c>
      <c r="B316" s="13">
        <v>34015</v>
      </c>
      <c r="C316" s="13" t="s">
        <v>251</v>
      </c>
      <c r="D316" s="13" t="s">
        <v>38</v>
      </c>
      <c r="E316" s="13" t="s">
        <v>88</v>
      </c>
      <c r="F316" s="40" t="s">
        <v>58</v>
      </c>
      <c r="G316" s="40" t="s">
        <v>89</v>
      </c>
      <c r="H316" s="40" t="s">
        <v>77</v>
      </c>
      <c r="I316" s="40" t="s">
        <v>90</v>
      </c>
      <c r="J316" s="16">
        <v>4.989947637553076</v>
      </c>
      <c r="K316" s="16">
        <v>8.4334755650000002</v>
      </c>
      <c r="L316" s="16">
        <v>3.2086347467956613</v>
      </c>
      <c r="M316" s="16">
        <v>5.9511630030000005</v>
      </c>
      <c r="N316" s="13">
        <v>4.99</v>
      </c>
      <c r="O316" s="13">
        <v>0</v>
      </c>
      <c r="P316" s="53">
        <v>0</v>
      </c>
      <c r="Q316" s="53">
        <v>7.2714444151045388E-2</v>
      </c>
      <c r="R316" s="53">
        <f t="shared" si="8"/>
        <v>7.2714444151045388E-2</v>
      </c>
      <c r="S316" s="96" t="str">
        <f t="shared" si="9"/>
        <v>0.00</v>
      </c>
      <c r="T316" s="79"/>
      <c r="U316" s="79"/>
      <c r="V316" s="79"/>
      <c r="W316" s="79"/>
      <c r="X316" s="79"/>
      <c r="Y316" s="79"/>
      <c r="Z316" s="79"/>
      <c r="AA316" s="79"/>
      <c r="AB316" s="79"/>
      <c r="AC316" s="79"/>
      <c r="AD316" s="79"/>
    </row>
    <row r="317" spans="1:30" ht="25.5" x14ac:dyDescent="0.25">
      <c r="A317" s="13" t="s">
        <v>253</v>
      </c>
      <c r="B317" s="13">
        <v>34005</v>
      </c>
      <c r="C317" s="13" t="s">
        <v>251</v>
      </c>
      <c r="D317" s="13" t="s">
        <v>39</v>
      </c>
      <c r="E317" s="13" t="s">
        <v>88</v>
      </c>
      <c r="F317" s="40" t="s">
        <v>58</v>
      </c>
      <c r="G317" s="40" t="s">
        <v>89</v>
      </c>
      <c r="H317" s="40" t="s">
        <v>77</v>
      </c>
      <c r="I317" s="40" t="s">
        <v>90</v>
      </c>
      <c r="J317" s="16">
        <v>0.1189889049904205</v>
      </c>
      <c r="K317" s="16">
        <v>0</v>
      </c>
      <c r="L317" s="16">
        <v>0.11237655650013431</v>
      </c>
      <c r="M317" s="16">
        <v>0</v>
      </c>
      <c r="N317" s="13">
        <v>0.12000000000000001</v>
      </c>
      <c r="O317" s="13">
        <v>0</v>
      </c>
      <c r="P317" s="53">
        <v>0</v>
      </c>
      <c r="Q317" s="53">
        <v>0</v>
      </c>
      <c r="R317" s="53">
        <f t="shared" si="8"/>
        <v>0</v>
      </c>
      <c r="S317" s="96" t="str">
        <f t="shared" si="9"/>
        <v>0.00</v>
      </c>
      <c r="T317" s="79"/>
      <c r="U317" s="79"/>
      <c r="V317" s="79"/>
      <c r="W317" s="79"/>
      <c r="X317" s="79"/>
      <c r="Y317" s="79"/>
      <c r="Z317" s="79"/>
      <c r="AA317" s="79"/>
      <c r="AB317" s="79"/>
      <c r="AC317" s="79"/>
      <c r="AD317" s="79"/>
    </row>
    <row r="318" spans="1:30" ht="25.5" x14ac:dyDescent="0.25">
      <c r="A318" s="13" t="s">
        <v>256</v>
      </c>
      <c r="B318" s="13">
        <v>34015</v>
      </c>
      <c r="C318" s="13" t="s">
        <v>251</v>
      </c>
      <c r="D318" s="13" t="s">
        <v>39</v>
      </c>
      <c r="E318" s="13" t="s">
        <v>88</v>
      </c>
      <c r="F318" s="40" t="s">
        <v>58</v>
      </c>
      <c r="G318" s="40" t="s">
        <v>89</v>
      </c>
      <c r="H318" s="40" t="s">
        <v>77</v>
      </c>
      <c r="I318" s="40" t="s">
        <v>90</v>
      </c>
      <c r="J318" s="16">
        <v>4.989947637553076</v>
      </c>
      <c r="K318" s="16">
        <v>8.4334755650000002</v>
      </c>
      <c r="L318" s="16">
        <v>3.2086347467956613</v>
      </c>
      <c r="M318" s="16">
        <v>5.9511630030000005</v>
      </c>
      <c r="N318" s="13">
        <v>4.99</v>
      </c>
      <c r="O318" s="13">
        <v>0</v>
      </c>
      <c r="P318" s="53">
        <v>0</v>
      </c>
      <c r="Q318" s="53">
        <v>7.2714444151045388E-2</v>
      </c>
      <c r="R318" s="53">
        <f t="shared" si="8"/>
        <v>7.2714444151045388E-2</v>
      </c>
      <c r="S318" s="96" t="str">
        <f t="shared" si="9"/>
        <v>0.00</v>
      </c>
      <c r="T318" s="79"/>
      <c r="U318" s="79"/>
      <c r="V318" s="79"/>
      <c r="W318" s="79"/>
      <c r="X318" s="79"/>
      <c r="Y318" s="79"/>
      <c r="Z318" s="79"/>
      <c r="AA318" s="79"/>
      <c r="AB318" s="79"/>
      <c r="AC318" s="79"/>
      <c r="AD318" s="79"/>
    </row>
    <row r="319" spans="1:30" ht="25.5" x14ac:dyDescent="0.25">
      <c r="A319" s="13" t="s">
        <v>253</v>
      </c>
      <c r="B319" s="13">
        <v>34005</v>
      </c>
      <c r="C319" s="13" t="s">
        <v>251</v>
      </c>
      <c r="D319" s="13" t="s">
        <v>37</v>
      </c>
      <c r="E319" s="13" t="s">
        <v>88</v>
      </c>
      <c r="F319" s="40" t="s">
        <v>58</v>
      </c>
      <c r="G319" s="40" t="s">
        <v>89</v>
      </c>
      <c r="H319" s="40" t="s">
        <v>77</v>
      </c>
      <c r="I319" s="40" t="s">
        <v>90</v>
      </c>
      <c r="J319" s="16">
        <v>0.70666903500082379</v>
      </c>
      <c r="K319" s="16">
        <v>0</v>
      </c>
      <c r="L319" s="16">
        <v>0.59572439080703143</v>
      </c>
      <c r="M319" s="16">
        <v>0</v>
      </c>
      <c r="N319" s="13">
        <v>0.8</v>
      </c>
      <c r="O319" s="13">
        <v>0</v>
      </c>
      <c r="P319" s="53">
        <v>0</v>
      </c>
      <c r="Q319" s="53">
        <v>0</v>
      </c>
      <c r="R319" s="53">
        <f t="shared" si="8"/>
        <v>0</v>
      </c>
      <c r="S319" s="96" t="str">
        <f t="shared" si="9"/>
        <v>0.00</v>
      </c>
      <c r="T319" s="79"/>
      <c r="U319" s="79"/>
      <c r="V319" s="79"/>
      <c r="W319" s="79"/>
      <c r="X319" s="79"/>
      <c r="Y319" s="79"/>
      <c r="Z319" s="79"/>
      <c r="AA319" s="79"/>
      <c r="AB319" s="79"/>
      <c r="AC319" s="79"/>
      <c r="AD319" s="79"/>
    </row>
    <row r="320" spans="1:30" ht="25.5" x14ac:dyDescent="0.25">
      <c r="A320" s="13" t="s">
        <v>256</v>
      </c>
      <c r="B320" s="13">
        <v>34015</v>
      </c>
      <c r="C320" s="13" t="s">
        <v>251</v>
      </c>
      <c r="D320" s="13" t="s">
        <v>37</v>
      </c>
      <c r="E320" s="13" t="s">
        <v>88</v>
      </c>
      <c r="F320" s="40" t="s">
        <v>58</v>
      </c>
      <c r="G320" s="40" t="s">
        <v>89</v>
      </c>
      <c r="H320" s="40" t="s">
        <v>77</v>
      </c>
      <c r="I320" s="40" t="s">
        <v>90</v>
      </c>
      <c r="J320" s="16">
        <v>0.27293279600004561</v>
      </c>
      <c r="K320" s="16">
        <v>0.474874505</v>
      </c>
      <c r="L320" s="16">
        <v>0.17260609094002283</v>
      </c>
      <c r="M320" s="16">
        <v>0.33508040000000006</v>
      </c>
      <c r="N320" s="13">
        <v>0.6100000000000001</v>
      </c>
      <c r="O320" s="13">
        <v>0</v>
      </c>
      <c r="P320" s="53">
        <v>0</v>
      </c>
      <c r="Q320" s="53">
        <v>4.0943447037344247E-3</v>
      </c>
      <c r="R320" s="53">
        <f t="shared" si="8"/>
        <v>4.0943447037344247E-3</v>
      </c>
      <c r="S320" s="96" t="str">
        <f t="shared" si="9"/>
        <v>0.00</v>
      </c>
      <c r="T320" s="79"/>
      <c r="U320" s="79"/>
      <c r="V320" s="79"/>
      <c r="W320" s="79"/>
      <c r="X320" s="79"/>
      <c r="Y320" s="79"/>
      <c r="Z320" s="79"/>
      <c r="AA320" s="79"/>
      <c r="AB320" s="79"/>
      <c r="AC320" s="79"/>
      <c r="AD320" s="79"/>
    </row>
    <row r="321" spans="1:30" ht="25.5" x14ac:dyDescent="0.25">
      <c r="A321" s="13" t="s">
        <v>253</v>
      </c>
      <c r="B321" s="13">
        <v>34005</v>
      </c>
      <c r="C321" s="13" t="s">
        <v>251</v>
      </c>
      <c r="D321" s="13" t="s">
        <v>34</v>
      </c>
      <c r="E321" s="13" t="s">
        <v>88</v>
      </c>
      <c r="F321" s="40" t="s">
        <v>58</v>
      </c>
      <c r="G321" s="40" t="s">
        <v>89</v>
      </c>
      <c r="H321" s="40" t="s">
        <v>77</v>
      </c>
      <c r="I321" s="40" t="s">
        <v>90</v>
      </c>
      <c r="J321" s="16">
        <v>2.6996704451036135E-2</v>
      </c>
      <c r="K321" s="16">
        <v>0</v>
      </c>
      <c r="L321" s="16">
        <v>2.4314653436658534E-2</v>
      </c>
      <c r="M321" s="16">
        <v>0</v>
      </c>
      <c r="N321" s="13">
        <v>0.03</v>
      </c>
      <c r="O321" s="13">
        <v>17.59</v>
      </c>
      <c r="P321" s="53">
        <v>8.7950000000000007E-3</v>
      </c>
      <c r="Q321" s="53">
        <v>0</v>
      </c>
      <c r="R321" s="53">
        <f t="shared" si="8"/>
        <v>-8.7950000000000007E-3</v>
      </c>
      <c r="S321" s="96">
        <f t="shared" si="9"/>
        <v>-100</v>
      </c>
      <c r="T321" s="79"/>
      <c r="U321" s="79"/>
      <c r="V321" s="79"/>
      <c r="W321" s="79"/>
      <c r="X321" s="79"/>
      <c r="Y321" s="79"/>
      <c r="Z321" s="79"/>
      <c r="AA321" s="79"/>
      <c r="AB321" s="79"/>
      <c r="AC321" s="79"/>
      <c r="AD321" s="79"/>
    </row>
    <row r="322" spans="1:30" ht="25.5" x14ac:dyDescent="0.25">
      <c r="A322" s="13" t="s">
        <v>256</v>
      </c>
      <c r="B322" s="13">
        <v>34015</v>
      </c>
      <c r="C322" s="13" t="s">
        <v>251</v>
      </c>
      <c r="D322" s="13" t="s">
        <v>34</v>
      </c>
      <c r="E322" s="13" t="s">
        <v>88</v>
      </c>
      <c r="F322" s="40" t="s">
        <v>58</v>
      </c>
      <c r="G322" s="40" t="s">
        <v>89</v>
      </c>
      <c r="H322" s="40" t="s">
        <v>77</v>
      </c>
      <c r="I322" s="40" t="s">
        <v>90</v>
      </c>
      <c r="J322" s="16">
        <v>0.84125713324186202</v>
      </c>
      <c r="K322" s="16">
        <v>1.4351072159999998</v>
      </c>
      <c r="L322" s="16">
        <v>0.53815519185215188</v>
      </c>
      <c r="M322" s="16">
        <v>1.0127136189999999</v>
      </c>
      <c r="N322" s="13">
        <v>0.84000000000000008</v>
      </c>
      <c r="O322" s="13">
        <v>70.45</v>
      </c>
      <c r="P322" s="53">
        <v>3.5224999999999999E-2</v>
      </c>
      <c r="Q322" s="53">
        <v>3.8876376889603978E-2</v>
      </c>
      <c r="R322" s="53">
        <f t="shared" si="8"/>
        <v>3.6513768896039786E-3</v>
      </c>
      <c r="S322" s="96">
        <f t="shared" si="9"/>
        <v>10.365867678080848</v>
      </c>
      <c r="T322" s="79"/>
      <c r="U322" s="79"/>
      <c r="V322" s="79"/>
      <c r="W322" s="79"/>
      <c r="X322" s="79"/>
      <c r="Y322" s="79"/>
      <c r="Z322" s="79"/>
      <c r="AA322" s="79"/>
      <c r="AB322" s="79"/>
      <c r="AC322" s="79"/>
      <c r="AD322" s="79"/>
    </row>
    <row r="323" spans="1:30" ht="38.25" x14ac:dyDescent="0.25">
      <c r="A323" s="13" t="s">
        <v>259</v>
      </c>
      <c r="B323" s="13">
        <v>34021</v>
      </c>
      <c r="C323" s="13" t="s">
        <v>251</v>
      </c>
      <c r="D323" s="13" t="s">
        <v>35</v>
      </c>
      <c r="E323" s="13" t="s">
        <v>182</v>
      </c>
      <c r="F323" s="40" t="s">
        <v>183</v>
      </c>
      <c r="G323" s="40" t="s">
        <v>184</v>
      </c>
      <c r="H323" s="40" t="s">
        <v>185</v>
      </c>
      <c r="I323" s="40" t="s">
        <v>186</v>
      </c>
      <c r="J323" s="16">
        <v>0.36998672500079699</v>
      </c>
      <c r="K323" s="16">
        <v>0</v>
      </c>
      <c r="L323" s="16">
        <v>0.36998672500079699</v>
      </c>
      <c r="M323" s="16">
        <v>0</v>
      </c>
      <c r="N323" s="13">
        <v>0.37</v>
      </c>
      <c r="O323" s="13">
        <v>369.81</v>
      </c>
      <c r="P323" s="53">
        <v>0.18490500000000001</v>
      </c>
      <c r="Q323" s="53">
        <v>0</v>
      </c>
      <c r="R323" s="53">
        <f t="shared" si="8"/>
        <v>-0.18490500000000001</v>
      </c>
      <c r="S323" s="96">
        <f t="shared" si="9"/>
        <v>-100</v>
      </c>
      <c r="T323" s="79"/>
      <c r="U323" s="79"/>
      <c r="V323" s="79"/>
      <c r="W323" s="79"/>
      <c r="X323" s="79"/>
      <c r="Y323" s="79"/>
      <c r="Z323" s="79"/>
      <c r="AA323" s="79"/>
      <c r="AB323" s="79"/>
      <c r="AC323" s="79"/>
      <c r="AD323" s="79"/>
    </row>
    <row r="324" spans="1:30" ht="38.25" x14ac:dyDescent="0.25">
      <c r="A324" s="13" t="s">
        <v>259</v>
      </c>
      <c r="B324" s="13">
        <v>34021</v>
      </c>
      <c r="C324" s="13" t="s">
        <v>251</v>
      </c>
      <c r="D324" s="13" t="s">
        <v>40</v>
      </c>
      <c r="E324" s="13" t="s">
        <v>182</v>
      </c>
      <c r="F324" s="40" t="s">
        <v>183</v>
      </c>
      <c r="G324" s="40" t="s">
        <v>184</v>
      </c>
      <c r="H324" s="40" t="s">
        <v>185</v>
      </c>
      <c r="I324" s="40" t="s">
        <v>186</v>
      </c>
      <c r="J324" s="16">
        <v>0</v>
      </c>
      <c r="K324" s="16">
        <v>0</v>
      </c>
      <c r="L324" s="16">
        <v>0</v>
      </c>
      <c r="M324" s="16">
        <v>0</v>
      </c>
      <c r="N324" s="13">
        <v>0</v>
      </c>
      <c r="O324" s="13">
        <v>0</v>
      </c>
      <c r="P324" s="53">
        <v>0</v>
      </c>
      <c r="Q324" s="53">
        <v>0</v>
      </c>
      <c r="R324" s="53">
        <f t="shared" si="8"/>
        <v>0</v>
      </c>
      <c r="S324" s="96" t="str">
        <f t="shared" si="9"/>
        <v>0.00</v>
      </c>
      <c r="T324" s="79"/>
      <c r="U324" s="79"/>
      <c r="V324" s="79"/>
      <c r="W324" s="79"/>
      <c r="X324" s="79"/>
      <c r="Y324" s="79"/>
      <c r="Z324" s="79"/>
      <c r="AA324" s="79"/>
      <c r="AB324" s="79"/>
      <c r="AC324" s="79"/>
      <c r="AD324" s="79"/>
    </row>
    <row r="325" spans="1:30" ht="38.25" x14ac:dyDescent="0.25">
      <c r="A325" s="13" t="s">
        <v>259</v>
      </c>
      <c r="B325" s="13">
        <v>34021</v>
      </c>
      <c r="C325" s="13" t="s">
        <v>251</v>
      </c>
      <c r="D325" s="13" t="s">
        <v>36</v>
      </c>
      <c r="E325" s="13" t="s">
        <v>182</v>
      </c>
      <c r="F325" s="40" t="s">
        <v>183</v>
      </c>
      <c r="G325" s="40" t="s">
        <v>184</v>
      </c>
      <c r="H325" s="40" t="s">
        <v>185</v>
      </c>
      <c r="I325" s="40" t="s">
        <v>186</v>
      </c>
      <c r="J325" s="16">
        <v>3.7577500000107902</v>
      </c>
      <c r="K325" s="16">
        <v>0</v>
      </c>
      <c r="L325" s="16">
        <v>3.7577500000107902</v>
      </c>
      <c r="M325" s="16">
        <v>0</v>
      </c>
      <c r="N325" s="13">
        <v>2.68</v>
      </c>
      <c r="O325" s="13">
        <v>2683.53</v>
      </c>
      <c r="P325" s="53">
        <v>1.3417650000000001</v>
      </c>
      <c r="Q325" s="53">
        <v>0</v>
      </c>
      <c r="R325" s="53">
        <f t="shared" si="8"/>
        <v>-1.3417650000000001</v>
      </c>
      <c r="S325" s="96">
        <f t="shared" si="9"/>
        <v>-100</v>
      </c>
      <c r="T325" s="79"/>
      <c r="U325" s="79"/>
      <c r="V325" s="79"/>
      <c r="W325" s="79"/>
      <c r="X325" s="79"/>
      <c r="Y325" s="79"/>
      <c r="Z325" s="79"/>
      <c r="AA325" s="79"/>
      <c r="AB325" s="79"/>
      <c r="AC325" s="79"/>
      <c r="AD325" s="79"/>
    </row>
    <row r="326" spans="1:30" ht="38.25" x14ac:dyDescent="0.25">
      <c r="A326" s="13" t="s">
        <v>259</v>
      </c>
      <c r="B326" s="13">
        <v>34021</v>
      </c>
      <c r="C326" s="13" t="s">
        <v>251</v>
      </c>
      <c r="D326" s="13" t="s">
        <v>38</v>
      </c>
      <c r="E326" s="13" t="s">
        <v>182</v>
      </c>
      <c r="F326" s="40" t="s">
        <v>183</v>
      </c>
      <c r="G326" s="40" t="s">
        <v>184</v>
      </c>
      <c r="H326" s="40" t="s">
        <v>185</v>
      </c>
      <c r="I326" s="40" t="s">
        <v>186</v>
      </c>
      <c r="J326" s="16">
        <v>0.54901458000118297</v>
      </c>
      <c r="K326" s="16">
        <v>0</v>
      </c>
      <c r="L326" s="16">
        <v>0.54901458000118297</v>
      </c>
      <c r="M326" s="16">
        <v>0</v>
      </c>
      <c r="N326" s="13">
        <v>0.55000000000000004</v>
      </c>
      <c r="O326" s="13">
        <v>0</v>
      </c>
      <c r="P326" s="53">
        <v>0</v>
      </c>
      <c r="Q326" s="53">
        <v>0</v>
      </c>
      <c r="R326" s="53">
        <f t="shared" si="8"/>
        <v>0</v>
      </c>
      <c r="S326" s="96" t="str">
        <f t="shared" si="9"/>
        <v>0.00</v>
      </c>
      <c r="T326" s="79"/>
      <c r="U326" s="79"/>
      <c r="V326" s="79"/>
      <c r="W326" s="79"/>
      <c r="X326" s="79"/>
      <c r="Y326" s="79"/>
      <c r="Z326" s="79"/>
      <c r="AA326" s="79"/>
      <c r="AB326" s="79"/>
      <c r="AC326" s="79"/>
      <c r="AD326" s="79"/>
    </row>
    <row r="327" spans="1:30" ht="38.25" x14ac:dyDescent="0.25">
      <c r="A327" s="13" t="s">
        <v>259</v>
      </c>
      <c r="B327" s="13">
        <v>34021</v>
      </c>
      <c r="C327" s="13" t="s">
        <v>251</v>
      </c>
      <c r="D327" s="13" t="s">
        <v>39</v>
      </c>
      <c r="E327" s="13" t="s">
        <v>182</v>
      </c>
      <c r="F327" s="40" t="s">
        <v>183</v>
      </c>
      <c r="G327" s="40" t="s">
        <v>184</v>
      </c>
      <c r="H327" s="40" t="s">
        <v>185</v>
      </c>
      <c r="I327" s="40" t="s">
        <v>186</v>
      </c>
      <c r="J327" s="16">
        <v>0.54901458000118297</v>
      </c>
      <c r="K327" s="16">
        <v>0</v>
      </c>
      <c r="L327" s="16">
        <v>0.54901458000118297</v>
      </c>
      <c r="M327" s="16">
        <v>0</v>
      </c>
      <c r="N327" s="13">
        <v>0.55000000000000004</v>
      </c>
      <c r="O327" s="13">
        <v>0</v>
      </c>
      <c r="P327" s="53">
        <v>0</v>
      </c>
      <c r="Q327" s="53">
        <v>0</v>
      </c>
      <c r="R327" s="53">
        <f t="shared" si="8"/>
        <v>0</v>
      </c>
      <c r="S327" s="96" t="str">
        <f t="shared" si="9"/>
        <v>0.00</v>
      </c>
      <c r="T327" s="79"/>
      <c r="U327" s="79"/>
      <c r="V327" s="79"/>
      <c r="W327" s="79"/>
      <c r="X327" s="79"/>
      <c r="Y327" s="79"/>
      <c r="Z327" s="79"/>
      <c r="AA327" s="79"/>
      <c r="AB327" s="79"/>
      <c r="AC327" s="79"/>
      <c r="AD327" s="79"/>
    </row>
    <row r="328" spans="1:30" ht="38.25" x14ac:dyDescent="0.25">
      <c r="A328" s="13" t="s">
        <v>259</v>
      </c>
      <c r="B328" s="13">
        <v>34021</v>
      </c>
      <c r="C328" s="13" t="s">
        <v>251</v>
      </c>
      <c r="D328" s="13" t="s">
        <v>37</v>
      </c>
      <c r="E328" s="13" t="s">
        <v>182</v>
      </c>
      <c r="F328" s="40" t="s">
        <v>183</v>
      </c>
      <c r="G328" s="40" t="s">
        <v>184</v>
      </c>
      <c r="H328" s="40" t="s">
        <v>185</v>
      </c>
      <c r="I328" s="40" t="s">
        <v>186</v>
      </c>
      <c r="J328" s="16">
        <v>0.63255000000155504</v>
      </c>
      <c r="K328" s="16">
        <v>0</v>
      </c>
      <c r="L328" s="16">
        <v>0.63255000000155504</v>
      </c>
      <c r="M328" s="16">
        <v>0</v>
      </c>
      <c r="N328" s="13">
        <v>0.63</v>
      </c>
      <c r="O328" s="13">
        <v>0</v>
      </c>
      <c r="P328" s="53">
        <v>0</v>
      </c>
      <c r="Q328" s="53">
        <v>0</v>
      </c>
      <c r="R328" s="53">
        <f t="shared" ref="R328:R329" si="10">Q328-P328</f>
        <v>0</v>
      </c>
      <c r="S328" s="96" t="str">
        <f t="shared" si="9"/>
        <v>0.00</v>
      </c>
      <c r="T328" s="79"/>
      <c r="U328" s="79"/>
      <c r="V328" s="79"/>
      <c r="W328" s="79"/>
      <c r="X328" s="79"/>
      <c r="Y328" s="79"/>
      <c r="Z328" s="79"/>
      <c r="AA328" s="79"/>
      <c r="AB328" s="79"/>
      <c r="AC328" s="79"/>
      <c r="AD328" s="79"/>
    </row>
    <row r="329" spans="1:30" ht="38.25" x14ac:dyDescent="0.25">
      <c r="A329" s="13" t="s">
        <v>259</v>
      </c>
      <c r="B329" s="13">
        <v>34021</v>
      </c>
      <c r="C329" s="13" t="s">
        <v>251</v>
      </c>
      <c r="D329" s="13" t="s">
        <v>34</v>
      </c>
      <c r="E329" s="13" t="s">
        <v>182</v>
      </c>
      <c r="F329" s="40" t="s">
        <v>183</v>
      </c>
      <c r="G329" s="40" t="s">
        <v>184</v>
      </c>
      <c r="H329" s="40" t="s">
        <v>185</v>
      </c>
      <c r="I329" s="40" t="s">
        <v>186</v>
      </c>
      <c r="J329" s="16">
        <v>6.8986945000148694E-2</v>
      </c>
      <c r="K329" s="16">
        <v>0</v>
      </c>
      <c r="L329" s="16">
        <v>6.8986945000148694E-2</v>
      </c>
      <c r="M329" s="16">
        <v>0</v>
      </c>
      <c r="N329" s="13">
        <v>7.0000000000000007E-2</v>
      </c>
      <c r="O329" s="13">
        <v>68.599999999999994</v>
      </c>
      <c r="P329" s="53">
        <v>3.4299999999999997E-2</v>
      </c>
      <c r="Q329" s="53">
        <v>0</v>
      </c>
      <c r="R329" s="53">
        <f t="shared" si="10"/>
        <v>-3.4299999999999997E-2</v>
      </c>
      <c r="S329" s="96">
        <f t="shared" si="9"/>
        <v>-100</v>
      </c>
      <c r="T329" s="79"/>
      <c r="U329" s="79"/>
      <c r="V329" s="79"/>
      <c r="W329" s="79"/>
      <c r="X329" s="79"/>
      <c r="Y329" s="79"/>
      <c r="Z329" s="79"/>
      <c r="AA329" s="79"/>
      <c r="AB329" s="79"/>
      <c r="AC329" s="79"/>
      <c r="AD329" s="79"/>
    </row>
    <row r="330" spans="1:30" x14ac:dyDescent="0.25">
      <c r="A330" s="13"/>
      <c r="B330" s="13"/>
      <c r="C330" s="13"/>
      <c r="D330" s="13"/>
      <c r="E330" s="13"/>
      <c r="F330" s="40"/>
      <c r="G330" s="40"/>
      <c r="H330" s="40"/>
      <c r="I330" s="40"/>
      <c r="J330" s="16"/>
      <c r="K330" s="16"/>
      <c r="L330" s="16"/>
      <c r="M330" s="16"/>
      <c r="N330" s="13"/>
      <c r="O330" s="13"/>
      <c r="P330" s="53"/>
      <c r="Q330" s="53"/>
      <c r="R330" s="53"/>
      <c r="S330" s="97"/>
      <c r="T330" s="79"/>
      <c r="U330" s="79"/>
      <c r="V330" s="79"/>
      <c r="W330" s="79"/>
      <c r="X330" s="79"/>
      <c r="Y330" s="79"/>
      <c r="Z330" s="79"/>
      <c r="AA330" s="79"/>
      <c r="AB330" s="79"/>
      <c r="AC330" s="79"/>
      <c r="AD330" s="79"/>
    </row>
    <row r="331" spans="1:30" x14ac:dyDescent="0.25">
      <c r="A331" s="13"/>
      <c r="B331" s="13"/>
      <c r="C331" s="13"/>
      <c r="D331" s="13"/>
      <c r="E331" s="13"/>
      <c r="F331" s="40"/>
      <c r="G331" s="40"/>
      <c r="H331" s="40"/>
      <c r="I331" s="40"/>
      <c r="J331" s="16"/>
      <c r="K331" s="16"/>
      <c r="L331" s="16"/>
      <c r="M331" s="16"/>
      <c r="N331" s="13"/>
      <c r="O331" s="13"/>
      <c r="P331" s="53"/>
      <c r="Q331" s="53"/>
      <c r="R331" s="53"/>
      <c r="S331" s="97"/>
      <c r="T331" s="79"/>
      <c r="U331" s="79"/>
      <c r="V331" s="79"/>
      <c r="W331" s="79"/>
      <c r="X331" s="79"/>
      <c r="Y331" s="79"/>
      <c r="Z331" s="79"/>
      <c r="AA331" s="79"/>
      <c r="AB331" s="79"/>
      <c r="AC331" s="79"/>
      <c r="AD331" s="79"/>
    </row>
    <row r="332" spans="1:30" x14ac:dyDescent="0.25">
      <c r="A332" s="13"/>
      <c r="B332" s="13"/>
      <c r="C332" s="13"/>
      <c r="D332" s="13"/>
      <c r="E332" s="13"/>
      <c r="F332" s="40"/>
      <c r="G332" s="40"/>
      <c r="H332" s="40"/>
      <c r="I332" s="40"/>
      <c r="J332" s="16"/>
      <c r="K332" s="16"/>
      <c r="L332" s="16"/>
      <c r="M332" s="16"/>
      <c r="N332" s="13"/>
      <c r="O332" s="13"/>
      <c r="P332" s="53"/>
      <c r="Q332" s="53"/>
      <c r="R332" s="53"/>
      <c r="S332" s="97"/>
      <c r="T332" s="79"/>
      <c r="U332" s="79"/>
      <c r="V332" s="79"/>
      <c r="W332" s="79"/>
      <c r="X332" s="79"/>
      <c r="Y332" s="79"/>
      <c r="Z332" s="79"/>
      <c r="AA332" s="79"/>
      <c r="AB332" s="79"/>
      <c r="AC332" s="79"/>
      <c r="AD332" s="79"/>
    </row>
    <row r="333" spans="1:30" x14ac:dyDescent="0.25">
      <c r="A333" s="13"/>
      <c r="B333" s="13"/>
      <c r="C333" s="13"/>
      <c r="D333" s="13"/>
      <c r="E333" s="13"/>
      <c r="F333" s="40"/>
      <c r="G333" s="40"/>
      <c r="H333" s="40"/>
      <c r="I333" s="40"/>
      <c r="J333" s="16"/>
      <c r="K333" s="16"/>
      <c r="L333" s="16"/>
      <c r="M333" s="16"/>
      <c r="N333" s="13"/>
      <c r="O333" s="13"/>
      <c r="P333" s="53"/>
      <c r="Q333" s="53"/>
      <c r="R333" s="53"/>
      <c r="S333" s="97"/>
      <c r="T333" s="79"/>
      <c r="U333" s="79"/>
      <c r="V333" s="79"/>
      <c r="W333" s="79"/>
      <c r="X333" s="79"/>
      <c r="Y333" s="79"/>
      <c r="Z333" s="79"/>
      <c r="AA333" s="79"/>
      <c r="AB333" s="79"/>
      <c r="AC333" s="79"/>
      <c r="AD333" s="79"/>
    </row>
    <row r="334" spans="1:30" x14ac:dyDescent="0.25">
      <c r="A334" s="13"/>
      <c r="B334" s="13"/>
      <c r="C334" s="13"/>
      <c r="D334" s="13"/>
      <c r="E334" s="13"/>
      <c r="F334" s="40"/>
      <c r="G334" s="40"/>
      <c r="H334" s="40"/>
      <c r="I334" s="40"/>
      <c r="J334" s="16"/>
      <c r="K334" s="16"/>
      <c r="L334" s="16"/>
      <c r="M334" s="16"/>
      <c r="N334" s="13"/>
      <c r="O334" s="13"/>
      <c r="P334" s="53"/>
      <c r="Q334" s="53"/>
      <c r="R334" s="53"/>
      <c r="S334" s="97"/>
      <c r="T334" s="79"/>
      <c r="U334" s="79"/>
      <c r="V334" s="79"/>
      <c r="W334" s="79"/>
      <c r="X334" s="79"/>
      <c r="Y334" s="79"/>
      <c r="Z334" s="79"/>
      <c r="AA334" s="79"/>
      <c r="AB334" s="79"/>
      <c r="AC334" s="79"/>
      <c r="AD334" s="79"/>
    </row>
    <row r="335" spans="1:30" x14ac:dyDescent="0.25">
      <c r="A335" s="13"/>
      <c r="B335" s="13"/>
      <c r="C335" s="13"/>
      <c r="D335" s="13"/>
      <c r="E335" s="13"/>
      <c r="F335" s="40"/>
      <c r="G335" s="40"/>
      <c r="H335" s="40"/>
      <c r="I335" s="40"/>
      <c r="J335" s="16"/>
      <c r="K335" s="16"/>
      <c r="L335" s="16"/>
      <c r="M335" s="16"/>
      <c r="N335" s="13"/>
      <c r="O335" s="13"/>
      <c r="P335" s="53"/>
      <c r="Q335" s="53"/>
      <c r="R335" s="53"/>
      <c r="S335" s="97"/>
      <c r="T335" s="79"/>
      <c r="U335" s="79"/>
      <c r="V335" s="79"/>
      <c r="W335" s="79"/>
      <c r="X335" s="79"/>
      <c r="Y335" s="79"/>
      <c r="Z335" s="79"/>
      <c r="AA335" s="79"/>
      <c r="AB335" s="79"/>
      <c r="AC335" s="79"/>
      <c r="AD335" s="79"/>
    </row>
    <row r="336" spans="1:30" x14ac:dyDescent="0.25">
      <c r="A336" s="13"/>
      <c r="B336" s="13"/>
      <c r="C336" s="13"/>
      <c r="D336" s="13"/>
      <c r="E336" s="13"/>
      <c r="F336" s="40"/>
      <c r="G336" s="40"/>
      <c r="H336" s="40"/>
      <c r="I336" s="40"/>
      <c r="J336" s="16"/>
      <c r="K336" s="16"/>
      <c r="L336" s="16"/>
      <c r="M336" s="16"/>
      <c r="N336" s="13"/>
      <c r="O336" s="13"/>
      <c r="P336" s="53"/>
      <c r="Q336" s="53"/>
      <c r="R336" s="53"/>
      <c r="S336" s="97"/>
      <c r="T336" s="79"/>
      <c r="U336" s="79"/>
      <c r="V336" s="79"/>
      <c r="W336" s="79"/>
      <c r="X336" s="79"/>
      <c r="Y336" s="79"/>
      <c r="Z336" s="79"/>
      <c r="AA336" s="79"/>
      <c r="AB336" s="79"/>
      <c r="AC336" s="79"/>
      <c r="AD336" s="79"/>
    </row>
    <row r="337" spans="1:30" x14ac:dyDescent="0.25">
      <c r="A337" s="13"/>
      <c r="B337" s="13"/>
      <c r="C337" s="13"/>
      <c r="D337" s="13"/>
      <c r="E337" s="13"/>
      <c r="F337" s="40"/>
      <c r="G337" s="40"/>
      <c r="H337" s="40"/>
      <c r="I337" s="40"/>
      <c r="J337" s="16"/>
      <c r="K337" s="16"/>
      <c r="L337" s="16"/>
      <c r="M337" s="16"/>
      <c r="N337" s="13"/>
      <c r="O337" s="13"/>
      <c r="P337" s="53"/>
      <c r="Q337" s="53"/>
      <c r="R337" s="53"/>
      <c r="S337" s="97"/>
      <c r="T337" s="79"/>
      <c r="U337" s="79"/>
      <c r="V337" s="79"/>
      <c r="W337" s="79"/>
      <c r="X337" s="79"/>
      <c r="Y337" s="79"/>
      <c r="Z337" s="79"/>
      <c r="AA337" s="79"/>
      <c r="AB337" s="79"/>
      <c r="AC337" s="79"/>
      <c r="AD337" s="79"/>
    </row>
    <row r="338" spans="1:30" x14ac:dyDescent="0.25">
      <c r="A338" s="13"/>
      <c r="B338" s="13"/>
      <c r="C338" s="13"/>
      <c r="D338" s="13"/>
      <c r="E338" s="13"/>
      <c r="F338" s="40"/>
      <c r="G338" s="40"/>
      <c r="H338" s="40"/>
      <c r="I338" s="40"/>
      <c r="J338" s="16"/>
      <c r="K338" s="16"/>
      <c r="L338" s="16"/>
      <c r="M338" s="16"/>
      <c r="N338" s="13"/>
      <c r="O338" s="13"/>
      <c r="P338" s="53"/>
      <c r="Q338" s="53"/>
      <c r="R338" s="53"/>
      <c r="S338" s="97"/>
      <c r="T338" s="79"/>
      <c r="U338" s="79"/>
      <c r="V338" s="79"/>
      <c r="W338" s="79"/>
      <c r="X338" s="79"/>
      <c r="Y338" s="79"/>
      <c r="Z338" s="79"/>
      <c r="AA338" s="79"/>
      <c r="AB338" s="79"/>
      <c r="AC338" s="79"/>
      <c r="AD338" s="79"/>
    </row>
    <row r="339" spans="1:30" x14ac:dyDescent="0.25">
      <c r="A339" s="13"/>
      <c r="B339" s="13"/>
      <c r="C339" s="13"/>
      <c r="D339" s="13"/>
      <c r="E339" s="13"/>
      <c r="F339" s="40"/>
      <c r="G339" s="40"/>
      <c r="H339" s="40"/>
      <c r="I339" s="40"/>
      <c r="J339" s="16"/>
      <c r="K339" s="16"/>
      <c r="L339" s="16"/>
      <c r="M339" s="16"/>
      <c r="N339" s="13"/>
      <c r="O339" s="13"/>
      <c r="P339" s="53"/>
      <c r="Q339" s="53"/>
      <c r="R339" s="53"/>
      <c r="S339" s="97"/>
      <c r="T339" s="79"/>
      <c r="U339" s="79"/>
      <c r="V339" s="79"/>
      <c r="W339" s="79"/>
      <c r="X339" s="79"/>
      <c r="Y339" s="79"/>
      <c r="Z339" s="79"/>
      <c r="AA339" s="79"/>
      <c r="AB339" s="79"/>
      <c r="AC339" s="79"/>
      <c r="AD339" s="79"/>
    </row>
    <row r="340" spans="1:30" x14ac:dyDescent="0.25">
      <c r="A340" s="13"/>
      <c r="B340" s="13"/>
      <c r="C340" s="13"/>
      <c r="D340" s="13"/>
      <c r="E340" s="13"/>
      <c r="F340" s="40"/>
      <c r="G340" s="40"/>
      <c r="H340" s="40"/>
      <c r="I340" s="40"/>
      <c r="J340" s="16"/>
      <c r="K340" s="16"/>
      <c r="L340" s="16"/>
      <c r="M340" s="16"/>
      <c r="N340" s="13"/>
      <c r="O340" s="13"/>
      <c r="P340" s="53"/>
      <c r="Q340" s="53"/>
      <c r="R340" s="53"/>
      <c r="S340" s="97"/>
      <c r="T340" s="79"/>
      <c r="U340" s="79"/>
      <c r="V340" s="79"/>
      <c r="W340" s="79"/>
      <c r="X340" s="79"/>
      <c r="Y340" s="79"/>
      <c r="Z340" s="79"/>
      <c r="AA340" s="79"/>
      <c r="AB340" s="79"/>
      <c r="AC340" s="79"/>
      <c r="AD340" s="79"/>
    </row>
    <row r="341" spans="1:30" x14ac:dyDescent="0.25">
      <c r="A341" s="13"/>
      <c r="B341" s="13"/>
      <c r="C341" s="13"/>
      <c r="D341" s="13"/>
      <c r="E341" s="13"/>
      <c r="F341" s="40"/>
      <c r="G341" s="40"/>
      <c r="H341" s="40"/>
      <c r="I341" s="40"/>
      <c r="J341" s="16"/>
      <c r="K341" s="16"/>
      <c r="L341" s="16"/>
      <c r="M341" s="16"/>
      <c r="N341" s="13"/>
      <c r="O341" s="13"/>
      <c r="P341" s="53"/>
      <c r="Q341" s="53"/>
      <c r="R341" s="53"/>
      <c r="S341" s="97"/>
      <c r="T341" s="79"/>
      <c r="U341" s="79"/>
      <c r="V341" s="79"/>
      <c r="W341" s="79"/>
      <c r="X341" s="79"/>
      <c r="Y341" s="79"/>
      <c r="Z341" s="79"/>
      <c r="AA341" s="79"/>
      <c r="AB341" s="79"/>
      <c r="AC341" s="79"/>
      <c r="AD341" s="79"/>
    </row>
    <row r="342" spans="1:30" x14ac:dyDescent="0.25">
      <c r="A342" s="13"/>
      <c r="B342" s="13"/>
      <c r="C342" s="13"/>
      <c r="D342" s="13"/>
      <c r="E342" s="13"/>
      <c r="F342" s="40"/>
      <c r="G342" s="40"/>
      <c r="H342" s="40"/>
      <c r="I342" s="40"/>
      <c r="J342" s="16"/>
      <c r="K342" s="16"/>
      <c r="L342" s="16"/>
      <c r="M342" s="16"/>
      <c r="N342" s="13"/>
      <c r="O342" s="13"/>
      <c r="P342" s="53"/>
      <c r="Q342" s="53"/>
      <c r="R342" s="53"/>
      <c r="S342" s="97"/>
      <c r="T342" s="79"/>
      <c r="U342" s="79"/>
      <c r="V342" s="79"/>
      <c r="W342" s="79"/>
      <c r="X342" s="79"/>
      <c r="Y342" s="79"/>
      <c r="Z342" s="79"/>
      <c r="AA342" s="79"/>
      <c r="AB342" s="79"/>
      <c r="AC342" s="79"/>
      <c r="AD342" s="79"/>
    </row>
    <row r="343" spans="1:30" x14ac:dyDescent="0.25">
      <c r="A343" s="13"/>
      <c r="B343" s="13"/>
      <c r="C343" s="13"/>
      <c r="D343" s="13"/>
      <c r="E343" s="13"/>
      <c r="F343" s="40"/>
      <c r="G343" s="40"/>
      <c r="H343" s="40"/>
      <c r="I343" s="40"/>
      <c r="J343" s="16"/>
      <c r="K343" s="16"/>
      <c r="L343" s="16"/>
      <c r="M343" s="16"/>
      <c r="N343" s="13"/>
      <c r="O343" s="13"/>
      <c r="P343" s="53"/>
      <c r="Q343" s="53"/>
      <c r="R343" s="53"/>
      <c r="S343" s="97"/>
      <c r="T343" s="79"/>
      <c r="U343" s="79"/>
      <c r="V343" s="79"/>
      <c r="W343" s="79"/>
      <c r="X343" s="79"/>
      <c r="Y343" s="79"/>
      <c r="Z343" s="79"/>
      <c r="AA343" s="79"/>
      <c r="AB343" s="79"/>
      <c r="AC343" s="79"/>
      <c r="AD343" s="79"/>
    </row>
    <row r="344" spans="1:30" x14ac:dyDescent="0.25">
      <c r="A344" s="13"/>
      <c r="B344" s="13"/>
      <c r="C344" s="13"/>
      <c r="D344" s="13"/>
      <c r="E344" s="13"/>
      <c r="F344" s="40"/>
      <c r="G344" s="40"/>
      <c r="H344" s="40"/>
      <c r="I344" s="40"/>
      <c r="J344" s="16"/>
      <c r="K344" s="16"/>
      <c r="L344" s="16"/>
      <c r="M344" s="16"/>
      <c r="N344" s="13"/>
      <c r="O344" s="13"/>
      <c r="P344" s="53"/>
      <c r="Q344" s="53"/>
      <c r="R344" s="53"/>
      <c r="S344" s="97"/>
      <c r="T344" s="79"/>
      <c r="U344" s="79"/>
      <c r="V344" s="79"/>
      <c r="W344" s="79"/>
      <c r="X344" s="79"/>
      <c r="Y344" s="79"/>
      <c r="Z344" s="79"/>
      <c r="AA344" s="79"/>
      <c r="AB344" s="79"/>
      <c r="AC344" s="79"/>
      <c r="AD344" s="79"/>
    </row>
    <row r="345" spans="1:30" x14ac:dyDescent="0.25">
      <c r="A345" s="13"/>
      <c r="B345" s="13"/>
      <c r="C345" s="13"/>
      <c r="D345" s="13"/>
      <c r="E345" s="13"/>
      <c r="F345" s="40"/>
      <c r="G345" s="40"/>
      <c r="H345" s="40"/>
      <c r="I345" s="40"/>
      <c r="J345" s="16"/>
      <c r="K345" s="16"/>
      <c r="L345" s="16"/>
      <c r="M345" s="16"/>
      <c r="N345" s="13"/>
      <c r="O345" s="13"/>
      <c r="P345" s="53"/>
      <c r="Q345" s="53"/>
      <c r="R345" s="53"/>
      <c r="S345" s="97"/>
      <c r="T345" s="79"/>
      <c r="U345" s="79"/>
      <c r="V345" s="79"/>
      <c r="W345" s="79"/>
      <c r="X345" s="79"/>
      <c r="Y345" s="79"/>
      <c r="Z345" s="79"/>
      <c r="AA345" s="79"/>
      <c r="AB345" s="79"/>
      <c r="AC345" s="79"/>
      <c r="AD345" s="79"/>
    </row>
    <row r="346" spans="1:30" x14ac:dyDescent="0.25">
      <c r="A346" s="13"/>
      <c r="B346" s="13"/>
      <c r="C346" s="13"/>
      <c r="D346" s="13"/>
      <c r="E346" s="13"/>
      <c r="F346" s="40"/>
      <c r="G346" s="40"/>
      <c r="H346" s="40"/>
      <c r="I346" s="40"/>
      <c r="J346" s="16"/>
      <c r="K346" s="16"/>
      <c r="L346" s="16"/>
      <c r="M346" s="16"/>
      <c r="N346" s="13"/>
      <c r="O346" s="13"/>
      <c r="P346" s="53"/>
      <c r="Q346" s="53"/>
      <c r="R346" s="53"/>
      <c r="S346" s="97"/>
      <c r="T346" s="79"/>
      <c r="U346" s="79"/>
      <c r="V346" s="79"/>
      <c r="W346" s="79"/>
      <c r="X346" s="79"/>
      <c r="Y346" s="79"/>
      <c r="Z346" s="79"/>
      <c r="AA346" s="79"/>
      <c r="AB346" s="79"/>
      <c r="AC346" s="79"/>
      <c r="AD346" s="79"/>
    </row>
    <row r="347" spans="1:30" x14ac:dyDescent="0.25">
      <c r="A347" s="13"/>
      <c r="B347" s="13"/>
      <c r="C347" s="13"/>
      <c r="D347" s="13"/>
      <c r="E347" s="13"/>
      <c r="F347" s="40"/>
      <c r="G347" s="40"/>
      <c r="H347" s="40"/>
      <c r="I347" s="40"/>
      <c r="J347" s="16"/>
      <c r="K347" s="16"/>
      <c r="L347" s="16"/>
      <c r="M347" s="16"/>
      <c r="N347" s="13"/>
      <c r="O347" s="13"/>
      <c r="P347" s="53"/>
      <c r="Q347" s="53"/>
      <c r="R347" s="53"/>
      <c r="S347" s="97"/>
      <c r="T347" s="79"/>
      <c r="U347" s="79"/>
      <c r="V347" s="79"/>
      <c r="W347" s="79"/>
      <c r="X347" s="79"/>
      <c r="Y347" s="79"/>
      <c r="Z347" s="79"/>
      <c r="AA347" s="79"/>
      <c r="AB347" s="79"/>
      <c r="AC347" s="79"/>
      <c r="AD347" s="79"/>
    </row>
    <row r="348" spans="1:30" x14ac:dyDescent="0.25">
      <c r="A348" s="13"/>
      <c r="B348" s="13"/>
      <c r="C348" s="13"/>
      <c r="D348" s="13"/>
      <c r="E348" s="13"/>
      <c r="F348" s="40"/>
      <c r="G348" s="40"/>
      <c r="H348" s="40"/>
      <c r="I348" s="40"/>
      <c r="J348" s="16"/>
      <c r="K348" s="16"/>
      <c r="L348" s="16"/>
      <c r="M348" s="16"/>
      <c r="N348" s="13"/>
      <c r="O348" s="13"/>
      <c r="P348" s="53"/>
      <c r="Q348" s="53"/>
      <c r="R348" s="53"/>
      <c r="S348" s="97"/>
      <c r="T348" s="79"/>
      <c r="U348" s="79"/>
      <c r="V348" s="79"/>
      <c r="W348" s="79"/>
      <c r="X348" s="79"/>
      <c r="Y348" s="79"/>
      <c r="Z348" s="79"/>
      <c r="AA348" s="79"/>
      <c r="AB348" s="79"/>
      <c r="AC348" s="79"/>
      <c r="AD348" s="79"/>
    </row>
    <row r="349" spans="1:30" x14ac:dyDescent="0.25">
      <c r="A349" s="13"/>
      <c r="B349" s="13"/>
      <c r="C349" s="13"/>
      <c r="D349" s="13"/>
      <c r="E349" s="13"/>
      <c r="F349" s="40"/>
      <c r="G349" s="40"/>
      <c r="H349" s="40"/>
      <c r="I349" s="40"/>
      <c r="J349" s="16"/>
      <c r="K349" s="16"/>
      <c r="L349" s="16"/>
      <c r="M349" s="16"/>
      <c r="N349" s="13"/>
      <c r="O349" s="13"/>
      <c r="P349" s="53"/>
      <c r="Q349" s="53"/>
      <c r="R349" s="53"/>
      <c r="S349" s="97"/>
      <c r="T349" s="79"/>
      <c r="U349" s="79"/>
      <c r="V349" s="79"/>
      <c r="W349" s="79"/>
      <c r="X349" s="79"/>
      <c r="Y349" s="79"/>
      <c r="Z349" s="79"/>
      <c r="AA349" s="79"/>
      <c r="AB349" s="79"/>
      <c r="AC349" s="79"/>
      <c r="AD349" s="79"/>
    </row>
    <row r="350" spans="1:30" x14ac:dyDescent="0.25">
      <c r="A350" s="13"/>
      <c r="B350" s="13"/>
      <c r="C350" s="13"/>
      <c r="D350" s="13"/>
      <c r="E350" s="13"/>
      <c r="F350" s="40"/>
      <c r="G350" s="40"/>
      <c r="H350" s="40"/>
      <c r="I350" s="40"/>
      <c r="J350" s="16"/>
      <c r="K350" s="16"/>
      <c r="L350" s="16"/>
      <c r="M350" s="16"/>
      <c r="N350" s="13"/>
      <c r="O350" s="13"/>
      <c r="P350" s="53"/>
      <c r="Q350" s="53"/>
      <c r="R350" s="53"/>
      <c r="S350" s="97"/>
      <c r="T350" s="79"/>
      <c r="U350" s="79"/>
      <c r="V350" s="79"/>
      <c r="W350" s="79"/>
      <c r="X350" s="79"/>
      <c r="Y350" s="79"/>
      <c r="Z350" s="79"/>
      <c r="AA350" s="79"/>
      <c r="AB350" s="79"/>
      <c r="AC350" s="79"/>
      <c r="AD350" s="79"/>
    </row>
    <row r="351" spans="1:30" x14ac:dyDescent="0.25">
      <c r="A351" s="13"/>
      <c r="B351" s="13"/>
      <c r="C351" s="13"/>
      <c r="D351" s="13"/>
      <c r="E351" s="13"/>
      <c r="F351" s="40"/>
      <c r="G351" s="40"/>
      <c r="H351" s="40"/>
      <c r="I351" s="40"/>
      <c r="J351" s="16"/>
      <c r="K351" s="16"/>
      <c r="L351" s="16"/>
      <c r="M351" s="16"/>
      <c r="N351" s="13"/>
      <c r="O351" s="13"/>
      <c r="P351" s="53"/>
      <c r="Q351" s="53"/>
      <c r="R351" s="53"/>
      <c r="S351" s="97"/>
      <c r="T351" s="79"/>
      <c r="U351" s="79"/>
      <c r="V351" s="79"/>
      <c r="W351" s="79"/>
      <c r="X351" s="79"/>
      <c r="Y351" s="79"/>
      <c r="Z351" s="79"/>
      <c r="AA351" s="79"/>
      <c r="AB351" s="79"/>
      <c r="AC351" s="79"/>
      <c r="AD351" s="79"/>
    </row>
    <row r="352" spans="1:30" x14ac:dyDescent="0.25">
      <c r="A352" s="13"/>
      <c r="B352" s="13"/>
      <c r="C352" s="13"/>
      <c r="D352" s="13"/>
      <c r="E352" s="13"/>
      <c r="F352" s="40"/>
      <c r="G352" s="40"/>
      <c r="H352" s="40"/>
      <c r="I352" s="40"/>
      <c r="J352" s="16"/>
      <c r="K352" s="16"/>
      <c r="L352" s="16"/>
      <c r="M352" s="16"/>
      <c r="N352" s="13"/>
      <c r="O352" s="13"/>
      <c r="P352" s="53"/>
      <c r="Q352" s="53"/>
      <c r="R352" s="53"/>
      <c r="S352" s="97"/>
      <c r="T352" s="79"/>
      <c r="U352" s="79"/>
      <c r="V352" s="79"/>
      <c r="W352" s="79"/>
      <c r="X352" s="79"/>
      <c r="Y352" s="79"/>
      <c r="Z352" s="79"/>
      <c r="AA352" s="79"/>
      <c r="AB352" s="79"/>
      <c r="AC352" s="79"/>
      <c r="AD352" s="79"/>
    </row>
    <row r="353" spans="1:30" x14ac:dyDescent="0.25">
      <c r="A353" s="13"/>
      <c r="B353" s="13"/>
      <c r="C353" s="13"/>
      <c r="D353" s="13"/>
      <c r="E353" s="13"/>
      <c r="F353" s="40"/>
      <c r="G353" s="40"/>
      <c r="H353" s="40"/>
      <c r="I353" s="40"/>
      <c r="J353" s="16"/>
      <c r="K353" s="16"/>
      <c r="L353" s="16"/>
      <c r="M353" s="16"/>
      <c r="N353" s="13"/>
      <c r="O353" s="13"/>
      <c r="P353" s="53"/>
      <c r="Q353" s="53"/>
      <c r="R353" s="53"/>
      <c r="S353" s="97"/>
      <c r="T353" s="79"/>
      <c r="U353" s="79"/>
      <c r="V353" s="79"/>
      <c r="W353" s="79"/>
      <c r="X353" s="79"/>
      <c r="Y353" s="79"/>
      <c r="Z353" s="79"/>
      <c r="AA353" s="79"/>
      <c r="AB353" s="79"/>
      <c r="AC353" s="79"/>
      <c r="AD353" s="79"/>
    </row>
    <row r="354" spans="1:30" x14ac:dyDescent="0.25">
      <c r="A354" s="13"/>
      <c r="B354" s="13"/>
      <c r="C354" s="13"/>
      <c r="D354" s="13"/>
      <c r="E354" s="13"/>
      <c r="F354" s="40"/>
      <c r="G354" s="40"/>
      <c r="H354" s="40"/>
      <c r="I354" s="40"/>
      <c r="J354" s="16"/>
      <c r="K354" s="16"/>
      <c r="L354" s="16"/>
      <c r="M354" s="16"/>
      <c r="N354" s="13"/>
      <c r="O354" s="13"/>
      <c r="P354" s="53"/>
      <c r="Q354" s="53"/>
      <c r="R354" s="53"/>
      <c r="S354" s="97"/>
      <c r="T354" s="79"/>
      <c r="U354" s="79"/>
      <c r="V354" s="79"/>
      <c r="W354" s="79"/>
      <c r="X354" s="79"/>
      <c r="Y354" s="79"/>
      <c r="Z354" s="79"/>
      <c r="AA354" s="79"/>
      <c r="AB354" s="79"/>
      <c r="AC354" s="79"/>
      <c r="AD354" s="79"/>
    </row>
    <row r="355" spans="1:30" x14ac:dyDescent="0.25">
      <c r="A355" s="13"/>
      <c r="B355" s="13"/>
      <c r="C355" s="13"/>
      <c r="D355" s="13"/>
      <c r="E355" s="13"/>
      <c r="F355" s="40"/>
      <c r="G355" s="40"/>
      <c r="H355" s="40"/>
      <c r="I355" s="40"/>
      <c r="J355" s="16"/>
      <c r="K355" s="16"/>
      <c r="L355" s="16"/>
      <c r="M355" s="16"/>
      <c r="N355" s="13"/>
      <c r="O355" s="13"/>
      <c r="P355" s="53"/>
      <c r="Q355" s="53"/>
      <c r="R355" s="53"/>
      <c r="S355" s="97"/>
      <c r="T355" s="79"/>
      <c r="U355" s="79"/>
      <c r="V355" s="79"/>
      <c r="W355" s="79"/>
      <c r="X355" s="79"/>
      <c r="Y355" s="79"/>
      <c r="Z355" s="79"/>
      <c r="AA355" s="79"/>
      <c r="AB355" s="79"/>
      <c r="AC355" s="79"/>
      <c r="AD355" s="79"/>
    </row>
    <row r="356" spans="1:30" x14ac:dyDescent="0.25">
      <c r="A356" s="13"/>
      <c r="B356" s="13"/>
      <c r="C356" s="13"/>
      <c r="D356" s="13"/>
      <c r="E356" s="13"/>
      <c r="F356" s="40"/>
      <c r="G356" s="40"/>
      <c r="H356" s="40"/>
      <c r="I356" s="40"/>
      <c r="J356" s="16"/>
      <c r="K356" s="16"/>
      <c r="L356" s="16"/>
      <c r="M356" s="16"/>
      <c r="N356" s="13"/>
      <c r="O356" s="13"/>
      <c r="P356" s="53"/>
      <c r="Q356" s="53"/>
      <c r="R356" s="53"/>
      <c r="S356" s="97"/>
      <c r="T356" s="79"/>
      <c r="U356" s="79"/>
      <c r="V356" s="79"/>
      <c r="W356" s="79"/>
      <c r="X356" s="79"/>
      <c r="Y356" s="79"/>
      <c r="Z356" s="79"/>
      <c r="AA356" s="79"/>
      <c r="AB356" s="79"/>
      <c r="AC356" s="79"/>
      <c r="AD356" s="79"/>
    </row>
    <row r="357" spans="1:30" x14ac:dyDescent="0.25">
      <c r="A357" s="13"/>
      <c r="B357" s="13"/>
      <c r="C357" s="13"/>
      <c r="D357" s="13"/>
      <c r="E357" s="13"/>
      <c r="F357" s="40"/>
      <c r="G357" s="40"/>
      <c r="H357" s="40"/>
      <c r="I357" s="40"/>
      <c r="J357" s="16"/>
      <c r="K357" s="16"/>
      <c r="L357" s="16"/>
      <c r="M357" s="16"/>
      <c r="N357" s="13"/>
      <c r="O357" s="13"/>
      <c r="P357" s="53"/>
      <c r="Q357" s="53"/>
      <c r="R357" s="53"/>
      <c r="S357" s="97"/>
      <c r="T357" s="79"/>
      <c r="U357" s="79"/>
      <c r="V357" s="79"/>
      <c r="W357" s="79"/>
      <c r="X357" s="79"/>
      <c r="Y357" s="79"/>
      <c r="Z357" s="79"/>
      <c r="AA357" s="79"/>
      <c r="AB357" s="79"/>
      <c r="AC357" s="79"/>
      <c r="AD357" s="79"/>
    </row>
    <row r="358" spans="1:30" x14ac:dyDescent="0.25">
      <c r="A358" s="13"/>
      <c r="B358" s="13"/>
      <c r="C358" s="13"/>
      <c r="D358" s="13"/>
      <c r="E358" s="13"/>
      <c r="F358" s="40"/>
      <c r="G358" s="40"/>
      <c r="H358" s="40"/>
      <c r="I358" s="40"/>
      <c r="J358" s="16"/>
      <c r="K358" s="16"/>
      <c r="L358" s="16"/>
      <c r="M358" s="16"/>
      <c r="N358" s="13"/>
      <c r="O358" s="13"/>
      <c r="P358" s="53"/>
      <c r="Q358" s="53"/>
      <c r="R358" s="53"/>
      <c r="S358" s="97"/>
      <c r="T358" s="79"/>
      <c r="U358" s="79"/>
      <c r="V358" s="79"/>
      <c r="W358" s="79"/>
      <c r="X358" s="79"/>
      <c r="Y358" s="79"/>
      <c r="Z358" s="79"/>
      <c r="AA358" s="79"/>
      <c r="AB358" s="79"/>
      <c r="AC358" s="79"/>
      <c r="AD358" s="79"/>
    </row>
    <row r="359" spans="1:30" x14ac:dyDescent="0.25">
      <c r="A359" s="13"/>
      <c r="B359" s="13"/>
      <c r="C359" s="13"/>
      <c r="D359" s="13"/>
      <c r="E359" s="13"/>
      <c r="F359" s="40"/>
      <c r="G359" s="40"/>
      <c r="H359" s="40"/>
      <c r="I359" s="40"/>
      <c r="J359" s="16"/>
      <c r="K359" s="16"/>
      <c r="L359" s="16"/>
      <c r="M359" s="16"/>
      <c r="N359" s="13"/>
      <c r="O359" s="13"/>
      <c r="P359" s="53"/>
      <c r="Q359" s="53"/>
      <c r="R359" s="53"/>
      <c r="S359" s="97"/>
      <c r="T359" s="79"/>
      <c r="U359" s="79"/>
      <c r="V359" s="79"/>
      <c r="W359" s="79"/>
      <c r="X359" s="79"/>
      <c r="Y359" s="79"/>
      <c r="Z359" s="79"/>
      <c r="AA359" s="79"/>
      <c r="AB359" s="79"/>
      <c r="AC359" s="79"/>
      <c r="AD359" s="79"/>
    </row>
    <row r="360" spans="1:30" x14ac:dyDescent="0.25">
      <c r="A360" s="13"/>
      <c r="B360" s="13"/>
      <c r="C360" s="13"/>
      <c r="D360" s="13"/>
      <c r="E360" s="13"/>
      <c r="F360" s="40"/>
      <c r="G360" s="40"/>
      <c r="H360" s="40"/>
      <c r="I360" s="40"/>
      <c r="J360" s="16"/>
      <c r="K360" s="16"/>
      <c r="L360" s="16"/>
      <c r="M360" s="16"/>
      <c r="N360" s="13"/>
      <c r="O360" s="13"/>
      <c r="P360" s="53"/>
      <c r="Q360" s="53"/>
      <c r="R360" s="53"/>
      <c r="S360" s="97"/>
      <c r="T360" s="79"/>
      <c r="U360" s="79"/>
      <c r="V360" s="79"/>
      <c r="W360" s="79"/>
      <c r="X360" s="79"/>
      <c r="Y360" s="79"/>
      <c r="Z360" s="79"/>
      <c r="AA360" s="79"/>
      <c r="AB360" s="79"/>
      <c r="AC360" s="79"/>
      <c r="AD360" s="79"/>
    </row>
    <row r="361" spans="1:30" x14ac:dyDescent="0.25">
      <c r="A361" s="13"/>
      <c r="B361" s="13"/>
      <c r="C361" s="13"/>
      <c r="D361" s="13"/>
      <c r="E361" s="13"/>
      <c r="F361" s="40"/>
      <c r="G361" s="40"/>
      <c r="H361" s="40"/>
      <c r="I361" s="40"/>
      <c r="J361" s="16"/>
      <c r="K361" s="16"/>
      <c r="L361" s="16"/>
      <c r="M361" s="16"/>
      <c r="N361" s="13"/>
      <c r="O361" s="13"/>
      <c r="P361" s="53"/>
      <c r="Q361" s="53"/>
      <c r="R361" s="53"/>
      <c r="S361" s="97"/>
      <c r="T361" s="79"/>
      <c r="U361" s="79"/>
      <c r="V361" s="79"/>
      <c r="W361" s="79"/>
      <c r="X361" s="79"/>
      <c r="Y361" s="79"/>
      <c r="Z361" s="79"/>
      <c r="AA361" s="79"/>
      <c r="AB361" s="79"/>
      <c r="AC361" s="79"/>
      <c r="AD361" s="79"/>
    </row>
    <row r="362" spans="1:30" x14ac:dyDescent="0.25">
      <c r="A362" s="13"/>
      <c r="B362" s="13"/>
      <c r="C362" s="13"/>
      <c r="D362" s="13"/>
      <c r="E362" s="13"/>
      <c r="F362" s="40"/>
      <c r="G362" s="40"/>
      <c r="H362" s="40"/>
      <c r="I362" s="40"/>
      <c r="J362" s="16"/>
      <c r="K362" s="16"/>
      <c r="L362" s="16"/>
      <c r="M362" s="16"/>
      <c r="N362" s="13"/>
      <c r="O362" s="13"/>
      <c r="P362" s="53"/>
      <c r="Q362" s="53"/>
      <c r="R362" s="53"/>
      <c r="S362" s="97"/>
      <c r="T362" s="79"/>
      <c r="U362" s="79"/>
      <c r="V362" s="79"/>
      <c r="W362" s="79"/>
      <c r="X362" s="79"/>
      <c r="Y362" s="79"/>
      <c r="Z362" s="79"/>
      <c r="AA362" s="79"/>
      <c r="AB362" s="79"/>
      <c r="AC362" s="79"/>
      <c r="AD362" s="79"/>
    </row>
    <row r="363" spans="1:30" x14ac:dyDescent="0.25">
      <c r="A363" s="13"/>
      <c r="B363" s="13"/>
      <c r="C363" s="13"/>
      <c r="D363" s="13"/>
      <c r="E363" s="13"/>
      <c r="F363" s="40"/>
      <c r="G363" s="40"/>
      <c r="H363" s="40"/>
      <c r="I363" s="40"/>
      <c r="J363" s="16"/>
      <c r="K363" s="16"/>
      <c r="L363" s="16"/>
      <c r="M363" s="16"/>
      <c r="N363" s="13"/>
      <c r="O363" s="13"/>
      <c r="P363" s="53"/>
      <c r="Q363" s="53"/>
      <c r="R363" s="53"/>
      <c r="S363" s="97"/>
      <c r="T363" s="79"/>
      <c r="U363" s="79"/>
      <c r="V363" s="79"/>
      <c r="W363" s="79"/>
      <c r="X363" s="79"/>
      <c r="Y363" s="79"/>
      <c r="Z363" s="79"/>
      <c r="AA363" s="79"/>
      <c r="AB363" s="79"/>
      <c r="AC363" s="79"/>
      <c r="AD363" s="79"/>
    </row>
    <row r="364" spans="1:30" x14ac:dyDescent="0.25">
      <c r="A364" s="13"/>
      <c r="B364" s="13"/>
      <c r="C364" s="13"/>
      <c r="D364" s="13"/>
      <c r="E364" s="13"/>
      <c r="F364" s="40"/>
      <c r="G364" s="40"/>
      <c r="H364" s="40"/>
      <c r="I364" s="40"/>
      <c r="J364" s="16"/>
      <c r="K364" s="16"/>
      <c r="L364" s="16"/>
      <c r="M364" s="16"/>
      <c r="N364" s="13"/>
      <c r="O364" s="13"/>
      <c r="P364" s="53"/>
      <c r="Q364" s="53"/>
      <c r="R364" s="53"/>
      <c r="S364" s="97"/>
      <c r="T364" s="79"/>
      <c r="U364" s="79"/>
      <c r="V364" s="79"/>
      <c r="W364" s="79"/>
      <c r="X364" s="79"/>
      <c r="Y364" s="79"/>
      <c r="Z364" s="79"/>
      <c r="AA364" s="79"/>
      <c r="AB364" s="79"/>
      <c r="AC364" s="79"/>
      <c r="AD364" s="79"/>
    </row>
    <row r="365" spans="1:30" x14ac:dyDescent="0.25">
      <c r="A365" s="13"/>
      <c r="B365" s="13"/>
      <c r="C365" s="13"/>
      <c r="D365" s="13"/>
      <c r="E365" s="13"/>
      <c r="F365" s="40"/>
      <c r="G365" s="40"/>
      <c r="H365" s="40"/>
      <c r="I365" s="40"/>
      <c r="J365" s="16"/>
      <c r="K365" s="16"/>
      <c r="L365" s="16"/>
      <c r="M365" s="16"/>
      <c r="N365" s="13"/>
      <c r="O365" s="13"/>
      <c r="P365" s="53"/>
      <c r="Q365" s="53"/>
      <c r="R365" s="53"/>
      <c r="S365" s="97"/>
      <c r="T365" s="79"/>
      <c r="U365" s="79"/>
      <c r="V365" s="79"/>
      <c r="W365" s="79"/>
      <c r="X365" s="79"/>
      <c r="Y365" s="79"/>
      <c r="Z365" s="79"/>
      <c r="AA365" s="79"/>
      <c r="AB365" s="79"/>
      <c r="AC365" s="79"/>
      <c r="AD365" s="79"/>
    </row>
    <row r="366" spans="1:30" x14ac:dyDescent="0.25">
      <c r="A366" s="13"/>
      <c r="B366" s="13"/>
      <c r="C366" s="13"/>
      <c r="D366" s="13"/>
      <c r="E366" s="13"/>
      <c r="F366" s="40"/>
      <c r="G366" s="40"/>
      <c r="H366" s="40"/>
      <c r="I366" s="40"/>
      <c r="J366" s="16"/>
      <c r="K366" s="16"/>
      <c r="L366" s="16"/>
      <c r="M366" s="16"/>
      <c r="N366" s="13"/>
      <c r="O366" s="13"/>
      <c r="P366" s="53"/>
      <c r="Q366" s="53"/>
      <c r="R366" s="53"/>
      <c r="S366" s="97"/>
      <c r="T366" s="79"/>
      <c r="U366" s="79"/>
      <c r="V366" s="79"/>
      <c r="W366" s="79"/>
      <c r="X366" s="79"/>
      <c r="Y366" s="79"/>
      <c r="Z366" s="79"/>
      <c r="AA366" s="79"/>
      <c r="AB366" s="79"/>
      <c r="AC366" s="79"/>
      <c r="AD366" s="79"/>
    </row>
    <row r="367" spans="1:30" x14ac:dyDescent="0.25">
      <c r="A367" s="13"/>
      <c r="B367" s="13"/>
      <c r="C367" s="13"/>
      <c r="D367" s="13"/>
      <c r="E367" s="13"/>
      <c r="F367" s="40"/>
      <c r="G367" s="40"/>
      <c r="H367" s="40"/>
      <c r="I367" s="40"/>
      <c r="J367" s="16"/>
      <c r="K367" s="16"/>
      <c r="L367" s="16"/>
      <c r="M367" s="16"/>
      <c r="N367" s="13"/>
      <c r="O367" s="13"/>
      <c r="P367" s="53"/>
      <c r="Q367" s="53"/>
      <c r="R367" s="53"/>
      <c r="S367" s="97"/>
      <c r="T367" s="79"/>
      <c r="U367" s="79"/>
      <c r="V367" s="79"/>
      <c r="W367" s="79"/>
      <c r="X367" s="79"/>
      <c r="Y367" s="79"/>
      <c r="Z367" s="79"/>
      <c r="AA367" s="79"/>
      <c r="AB367" s="79"/>
      <c r="AC367" s="79"/>
      <c r="AD367" s="79"/>
    </row>
    <row r="368" spans="1:30" x14ac:dyDescent="0.25">
      <c r="A368" s="13"/>
      <c r="B368" s="13"/>
      <c r="C368" s="13"/>
      <c r="D368" s="13"/>
      <c r="E368" s="13"/>
      <c r="F368" s="40"/>
      <c r="G368" s="40"/>
      <c r="H368" s="40"/>
      <c r="I368" s="40"/>
      <c r="J368" s="16"/>
      <c r="K368" s="16"/>
      <c r="L368" s="16"/>
      <c r="M368" s="16"/>
      <c r="N368" s="13"/>
      <c r="O368" s="13"/>
      <c r="P368" s="53"/>
      <c r="Q368" s="53"/>
      <c r="R368" s="53"/>
      <c r="S368" s="97"/>
      <c r="T368" s="79"/>
      <c r="U368" s="79"/>
      <c r="V368" s="79"/>
      <c r="W368" s="79"/>
      <c r="X368" s="79"/>
      <c r="Y368" s="79"/>
      <c r="Z368" s="79"/>
      <c r="AA368" s="79"/>
      <c r="AB368" s="79"/>
      <c r="AC368" s="79"/>
      <c r="AD368" s="79"/>
    </row>
    <row r="369" spans="1:30" x14ac:dyDescent="0.25">
      <c r="A369" s="13"/>
      <c r="B369" s="13"/>
      <c r="C369" s="13"/>
      <c r="D369" s="13"/>
      <c r="E369" s="13"/>
      <c r="F369" s="40"/>
      <c r="G369" s="40"/>
      <c r="H369" s="40"/>
      <c r="I369" s="40"/>
      <c r="J369" s="16"/>
      <c r="K369" s="16"/>
      <c r="L369" s="16"/>
      <c r="M369" s="16"/>
      <c r="N369" s="13"/>
      <c r="O369" s="13"/>
      <c r="P369" s="53"/>
      <c r="Q369" s="53"/>
      <c r="R369" s="53"/>
      <c r="S369" s="97"/>
      <c r="T369" s="79"/>
      <c r="U369" s="79"/>
      <c r="V369" s="79"/>
      <c r="W369" s="79"/>
      <c r="X369" s="79"/>
      <c r="Y369" s="79"/>
      <c r="Z369" s="79"/>
      <c r="AA369" s="79"/>
      <c r="AB369" s="79"/>
      <c r="AC369" s="79"/>
      <c r="AD369" s="79"/>
    </row>
    <row r="370" spans="1:30" x14ac:dyDescent="0.25">
      <c r="A370" s="13"/>
      <c r="B370" s="13"/>
      <c r="C370" s="13"/>
      <c r="D370" s="13"/>
      <c r="E370" s="13"/>
      <c r="F370" s="40"/>
      <c r="G370" s="40"/>
      <c r="H370" s="40"/>
      <c r="I370" s="40"/>
      <c r="J370" s="16"/>
      <c r="K370" s="16"/>
      <c r="L370" s="16"/>
      <c r="M370" s="16"/>
      <c r="N370" s="13"/>
      <c r="O370" s="13"/>
      <c r="P370" s="53"/>
      <c r="Q370" s="53"/>
      <c r="R370" s="53"/>
      <c r="S370" s="97"/>
      <c r="T370" s="79"/>
      <c r="U370" s="79"/>
      <c r="V370" s="79"/>
      <c r="W370" s="79"/>
      <c r="X370" s="79"/>
      <c r="Y370" s="79"/>
      <c r="Z370" s="79"/>
      <c r="AA370" s="79"/>
      <c r="AB370" s="79"/>
      <c r="AC370" s="79"/>
      <c r="AD370" s="79"/>
    </row>
    <row r="371" spans="1:30" x14ac:dyDescent="0.25">
      <c r="A371" s="13"/>
      <c r="B371" s="13"/>
      <c r="C371" s="13"/>
      <c r="D371" s="13"/>
      <c r="E371" s="13"/>
      <c r="F371" s="40"/>
      <c r="G371" s="40"/>
      <c r="H371" s="40"/>
      <c r="I371" s="40"/>
      <c r="J371" s="16"/>
      <c r="K371" s="16"/>
      <c r="L371" s="16"/>
      <c r="M371" s="16"/>
      <c r="N371" s="13"/>
      <c r="O371" s="13"/>
      <c r="P371" s="53"/>
      <c r="Q371" s="53"/>
      <c r="R371" s="53"/>
      <c r="S371" s="97"/>
      <c r="T371" s="79"/>
      <c r="U371" s="79"/>
      <c r="V371" s="79"/>
      <c r="W371" s="79"/>
      <c r="X371" s="79"/>
      <c r="Y371" s="79"/>
      <c r="Z371" s="79"/>
      <c r="AA371" s="79"/>
      <c r="AB371" s="79"/>
      <c r="AC371" s="79"/>
      <c r="AD371" s="79"/>
    </row>
    <row r="372" spans="1:30" x14ac:dyDescent="0.25">
      <c r="A372" s="13"/>
      <c r="B372" s="13"/>
      <c r="C372" s="13"/>
      <c r="D372" s="13"/>
      <c r="E372" s="13"/>
      <c r="F372" s="40"/>
      <c r="G372" s="40"/>
      <c r="H372" s="40"/>
      <c r="I372" s="40"/>
      <c r="J372" s="16"/>
      <c r="K372" s="16"/>
      <c r="L372" s="16"/>
      <c r="M372" s="16"/>
      <c r="N372" s="13"/>
      <c r="O372" s="13"/>
      <c r="P372" s="53"/>
      <c r="Q372" s="53"/>
      <c r="R372" s="53"/>
      <c r="S372" s="97"/>
      <c r="T372" s="79"/>
      <c r="U372" s="79"/>
      <c r="V372" s="79"/>
      <c r="W372" s="79"/>
      <c r="X372" s="79"/>
      <c r="Y372" s="79"/>
      <c r="Z372" s="79"/>
      <c r="AA372" s="79"/>
      <c r="AB372" s="79"/>
      <c r="AC372" s="79"/>
      <c r="AD372" s="79"/>
    </row>
    <row r="373" spans="1:30" x14ac:dyDescent="0.25">
      <c r="A373" s="13"/>
      <c r="B373" s="13"/>
      <c r="C373" s="13"/>
      <c r="D373" s="13"/>
      <c r="E373" s="13"/>
      <c r="F373" s="40"/>
      <c r="G373" s="40"/>
      <c r="H373" s="40"/>
      <c r="I373" s="40"/>
      <c r="J373" s="16"/>
      <c r="K373" s="16"/>
      <c r="L373" s="16"/>
      <c r="M373" s="16"/>
      <c r="N373" s="13"/>
      <c r="O373" s="13"/>
      <c r="P373" s="53"/>
      <c r="Q373" s="53"/>
      <c r="R373" s="53"/>
      <c r="S373" s="97"/>
      <c r="T373" s="79"/>
      <c r="U373" s="79"/>
      <c r="V373" s="79"/>
      <c r="W373" s="79"/>
      <c r="X373" s="79"/>
      <c r="Y373" s="79"/>
      <c r="Z373" s="79"/>
      <c r="AA373" s="79"/>
      <c r="AB373" s="79"/>
      <c r="AC373" s="79"/>
      <c r="AD373" s="79"/>
    </row>
    <row r="374" spans="1:30" x14ac:dyDescent="0.25">
      <c r="A374" s="13"/>
      <c r="B374" s="13"/>
      <c r="C374" s="13"/>
      <c r="D374" s="13"/>
      <c r="E374" s="13"/>
      <c r="F374" s="40"/>
      <c r="G374" s="40"/>
      <c r="H374" s="40"/>
      <c r="I374" s="40"/>
      <c r="J374" s="16"/>
      <c r="K374" s="16"/>
      <c r="L374" s="16"/>
      <c r="M374" s="16"/>
      <c r="N374" s="13"/>
      <c r="O374" s="13"/>
      <c r="P374" s="53"/>
      <c r="Q374" s="53"/>
      <c r="R374" s="53"/>
      <c r="S374" s="97"/>
      <c r="T374" s="79"/>
      <c r="U374" s="79"/>
      <c r="V374" s="79"/>
      <c r="W374" s="79"/>
      <c r="X374" s="79"/>
      <c r="Y374" s="79"/>
      <c r="Z374" s="79"/>
      <c r="AA374" s="79"/>
      <c r="AB374" s="79"/>
      <c r="AC374" s="79"/>
      <c r="AD374" s="79"/>
    </row>
    <row r="375" spans="1:30" x14ac:dyDescent="0.25">
      <c r="A375" s="13"/>
      <c r="B375" s="13"/>
      <c r="C375" s="13"/>
      <c r="D375" s="13"/>
      <c r="E375" s="13"/>
      <c r="F375" s="40"/>
      <c r="G375" s="40"/>
      <c r="H375" s="40"/>
      <c r="I375" s="40"/>
      <c r="J375" s="16"/>
      <c r="K375" s="16"/>
      <c r="L375" s="16"/>
      <c r="M375" s="16"/>
      <c r="N375" s="13"/>
      <c r="O375" s="13"/>
      <c r="P375" s="53"/>
      <c r="Q375" s="53"/>
      <c r="R375" s="53"/>
      <c r="S375" s="97"/>
      <c r="T375" s="79"/>
      <c r="U375" s="79"/>
      <c r="V375" s="79"/>
      <c r="W375" s="79"/>
      <c r="X375" s="79"/>
      <c r="Y375" s="79"/>
      <c r="Z375" s="79"/>
      <c r="AA375" s="79"/>
      <c r="AB375" s="79"/>
      <c r="AC375" s="79"/>
      <c r="AD375" s="79"/>
    </row>
    <row r="376" spans="1:30" x14ac:dyDescent="0.25">
      <c r="A376" s="13"/>
      <c r="B376" s="13"/>
      <c r="C376" s="13"/>
      <c r="D376" s="13"/>
      <c r="E376" s="13"/>
      <c r="F376" s="40"/>
      <c r="G376" s="40"/>
      <c r="H376" s="40"/>
      <c r="I376" s="40"/>
      <c r="J376" s="16"/>
      <c r="K376" s="16"/>
      <c r="L376" s="16"/>
      <c r="M376" s="16"/>
      <c r="N376" s="13"/>
      <c r="O376" s="13"/>
      <c r="P376" s="53"/>
      <c r="Q376" s="53"/>
      <c r="R376" s="53"/>
      <c r="S376" s="97"/>
      <c r="T376" s="79"/>
      <c r="U376" s="79"/>
      <c r="V376" s="79"/>
      <c r="W376" s="79"/>
      <c r="X376" s="79"/>
      <c r="Y376" s="79"/>
      <c r="Z376" s="79"/>
      <c r="AA376" s="79"/>
      <c r="AB376" s="79"/>
      <c r="AC376" s="79"/>
      <c r="AD376" s="79"/>
    </row>
    <row r="377" spans="1:30" x14ac:dyDescent="0.25">
      <c r="A377" s="13"/>
      <c r="B377" s="13"/>
      <c r="C377" s="13"/>
      <c r="D377" s="13"/>
      <c r="E377" s="13"/>
      <c r="F377" s="40"/>
      <c r="G377" s="40"/>
      <c r="H377" s="40"/>
      <c r="I377" s="40"/>
      <c r="J377" s="16"/>
      <c r="K377" s="16"/>
      <c r="L377" s="16"/>
      <c r="M377" s="16"/>
      <c r="N377" s="13"/>
      <c r="O377" s="13"/>
      <c r="P377" s="53"/>
      <c r="Q377" s="53"/>
      <c r="R377" s="53"/>
      <c r="S377" s="97"/>
      <c r="T377" s="79"/>
      <c r="U377" s="79"/>
      <c r="V377" s="79"/>
      <c r="W377" s="79"/>
      <c r="X377" s="79"/>
      <c r="Y377" s="79"/>
      <c r="Z377" s="79"/>
      <c r="AA377" s="79"/>
      <c r="AB377" s="79"/>
      <c r="AC377" s="79"/>
      <c r="AD377" s="79"/>
    </row>
    <row r="378" spans="1:30" x14ac:dyDescent="0.25">
      <c r="A378" s="13"/>
      <c r="B378" s="13"/>
      <c r="C378" s="13"/>
      <c r="D378" s="13"/>
      <c r="E378" s="13"/>
      <c r="F378" s="40"/>
      <c r="G378" s="40"/>
      <c r="H378" s="40"/>
      <c r="I378" s="40"/>
      <c r="J378" s="16"/>
      <c r="K378" s="16"/>
      <c r="L378" s="16"/>
      <c r="M378" s="16"/>
      <c r="N378" s="13"/>
      <c r="O378" s="13"/>
      <c r="P378" s="53"/>
      <c r="Q378" s="53"/>
      <c r="R378" s="53"/>
      <c r="S378" s="97"/>
      <c r="T378" s="79"/>
      <c r="U378" s="79"/>
      <c r="V378" s="79"/>
      <c r="W378" s="79"/>
      <c r="X378" s="79"/>
      <c r="Y378" s="79"/>
      <c r="Z378" s="79"/>
      <c r="AA378" s="79"/>
      <c r="AB378" s="79"/>
      <c r="AC378" s="79"/>
      <c r="AD378" s="79"/>
    </row>
    <row r="379" spans="1:30" x14ac:dyDescent="0.25">
      <c r="A379" s="13"/>
      <c r="B379" s="13"/>
      <c r="C379" s="13"/>
      <c r="D379" s="13"/>
      <c r="E379" s="13"/>
      <c r="F379" s="40"/>
      <c r="G379" s="40"/>
      <c r="H379" s="40"/>
      <c r="I379" s="40"/>
      <c r="J379" s="16"/>
      <c r="K379" s="16"/>
      <c r="L379" s="16"/>
      <c r="M379" s="16"/>
      <c r="N379" s="13"/>
      <c r="O379" s="13"/>
      <c r="P379" s="53"/>
      <c r="Q379" s="53"/>
      <c r="R379" s="53"/>
      <c r="S379" s="97"/>
      <c r="T379" s="79"/>
      <c r="U379" s="79"/>
      <c r="V379" s="79"/>
      <c r="W379" s="79"/>
      <c r="X379" s="79"/>
      <c r="Y379" s="79"/>
      <c r="Z379" s="79"/>
      <c r="AA379" s="79"/>
      <c r="AB379" s="79"/>
      <c r="AC379" s="79"/>
      <c r="AD379" s="79"/>
    </row>
    <row r="380" spans="1:30" x14ac:dyDescent="0.25">
      <c r="A380" s="13"/>
      <c r="B380" s="13"/>
      <c r="C380" s="13"/>
      <c r="D380" s="13"/>
      <c r="E380" s="13"/>
      <c r="F380" s="40"/>
      <c r="G380" s="40"/>
      <c r="H380" s="40"/>
      <c r="I380" s="40"/>
      <c r="J380" s="16"/>
      <c r="K380" s="16"/>
      <c r="L380" s="16"/>
      <c r="M380" s="16"/>
      <c r="N380" s="13"/>
      <c r="O380" s="13"/>
      <c r="P380" s="53"/>
      <c r="Q380" s="53"/>
      <c r="R380" s="53"/>
      <c r="S380" s="97"/>
      <c r="T380" s="79"/>
      <c r="U380" s="79"/>
      <c r="V380" s="79"/>
      <c r="W380" s="79"/>
      <c r="X380" s="79"/>
      <c r="Y380" s="79"/>
      <c r="Z380" s="79"/>
      <c r="AA380" s="79"/>
      <c r="AB380" s="79"/>
      <c r="AC380" s="79"/>
      <c r="AD380" s="79"/>
    </row>
    <row r="381" spans="1:30" x14ac:dyDescent="0.25">
      <c r="A381" s="13"/>
      <c r="B381" s="13"/>
      <c r="C381" s="13"/>
      <c r="D381" s="13"/>
      <c r="E381" s="13"/>
      <c r="F381" s="40"/>
      <c r="G381" s="40"/>
      <c r="H381" s="40"/>
      <c r="I381" s="40"/>
      <c r="J381" s="16"/>
      <c r="K381" s="16"/>
      <c r="L381" s="16"/>
      <c r="M381" s="16"/>
      <c r="N381" s="13"/>
      <c r="O381" s="13"/>
      <c r="P381" s="53"/>
      <c r="Q381" s="53"/>
      <c r="R381" s="53"/>
      <c r="S381" s="97"/>
      <c r="T381" s="79"/>
      <c r="U381" s="79"/>
      <c r="V381" s="79"/>
      <c r="W381" s="79"/>
      <c r="X381" s="79"/>
      <c r="Y381" s="79"/>
      <c r="Z381" s="79"/>
      <c r="AA381" s="79"/>
      <c r="AB381" s="79"/>
      <c r="AC381" s="79"/>
      <c r="AD381" s="79"/>
    </row>
    <row r="382" spans="1:30" x14ac:dyDescent="0.25">
      <c r="A382" s="13"/>
      <c r="B382" s="13"/>
      <c r="C382" s="13"/>
      <c r="D382" s="13"/>
      <c r="E382" s="13"/>
      <c r="F382" s="40"/>
      <c r="G382" s="40"/>
      <c r="H382" s="40"/>
      <c r="I382" s="40"/>
      <c r="J382" s="16"/>
      <c r="K382" s="16"/>
      <c r="L382" s="16"/>
      <c r="M382" s="16"/>
      <c r="N382" s="13"/>
      <c r="O382" s="13"/>
      <c r="P382" s="53"/>
      <c r="Q382" s="53"/>
      <c r="R382" s="53"/>
      <c r="S382" s="97"/>
      <c r="T382" s="79"/>
      <c r="U382" s="79"/>
      <c r="V382" s="79"/>
      <c r="W382" s="79"/>
      <c r="X382" s="79"/>
      <c r="Y382" s="79"/>
      <c r="Z382" s="79"/>
      <c r="AA382" s="79"/>
      <c r="AB382" s="79"/>
      <c r="AC382" s="79"/>
      <c r="AD382" s="79"/>
    </row>
    <row r="383" spans="1:30" x14ac:dyDescent="0.25">
      <c r="A383" s="13"/>
      <c r="B383" s="13"/>
      <c r="C383" s="13"/>
      <c r="D383" s="13"/>
      <c r="E383" s="13"/>
      <c r="F383" s="40"/>
      <c r="G383" s="40"/>
      <c r="H383" s="40"/>
      <c r="I383" s="40"/>
      <c r="J383" s="16"/>
      <c r="K383" s="16"/>
      <c r="L383" s="16"/>
      <c r="M383" s="16"/>
      <c r="N383" s="13"/>
      <c r="O383" s="13"/>
      <c r="P383" s="53"/>
      <c r="Q383" s="53"/>
      <c r="R383" s="53"/>
      <c r="S383" s="97"/>
      <c r="T383" s="79"/>
      <c r="U383" s="79"/>
      <c r="V383" s="79"/>
      <c r="W383" s="79"/>
      <c r="X383" s="79"/>
      <c r="Y383" s="79"/>
      <c r="Z383" s="79"/>
      <c r="AA383" s="79"/>
      <c r="AB383" s="79"/>
      <c r="AC383" s="79"/>
      <c r="AD383" s="79"/>
    </row>
    <row r="384" spans="1:30" x14ac:dyDescent="0.25">
      <c r="A384" s="13"/>
      <c r="B384" s="13"/>
      <c r="C384" s="13"/>
      <c r="D384" s="13"/>
      <c r="E384" s="13"/>
      <c r="F384" s="40"/>
      <c r="G384" s="40"/>
      <c r="H384" s="40"/>
      <c r="I384" s="40"/>
      <c r="J384" s="16"/>
      <c r="K384" s="16"/>
      <c r="L384" s="16"/>
      <c r="M384" s="16"/>
      <c r="N384" s="13"/>
      <c r="O384" s="13"/>
      <c r="P384" s="53"/>
      <c r="Q384" s="53"/>
      <c r="R384" s="53"/>
      <c r="S384" s="97"/>
      <c r="T384" s="79"/>
      <c r="U384" s="79"/>
      <c r="V384" s="79"/>
      <c r="W384" s="79"/>
      <c r="X384" s="79"/>
      <c r="Y384" s="79"/>
      <c r="Z384" s="79"/>
      <c r="AA384" s="79"/>
      <c r="AB384" s="79"/>
      <c r="AC384" s="79"/>
      <c r="AD384" s="79"/>
    </row>
    <row r="385" spans="1:30" x14ac:dyDescent="0.25">
      <c r="A385" s="13"/>
      <c r="B385" s="13"/>
      <c r="C385" s="13"/>
      <c r="D385" s="13"/>
      <c r="E385" s="13"/>
      <c r="F385" s="40"/>
      <c r="G385" s="40"/>
      <c r="H385" s="40"/>
      <c r="I385" s="40"/>
      <c r="J385" s="16"/>
      <c r="K385" s="16"/>
      <c r="L385" s="16"/>
      <c r="M385" s="16"/>
      <c r="N385" s="13"/>
      <c r="O385" s="13"/>
      <c r="P385" s="53"/>
      <c r="Q385" s="53"/>
      <c r="R385" s="53"/>
      <c r="S385" s="97"/>
      <c r="T385" s="79"/>
      <c r="U385" s="79"/>
      <c r="V385" s="79"/>
      <c r="W385" s="79"/>
      <c r="X385" s="79"/>
      <c r="Y385" s="79"/>
      <c r="Z385" s="79"/>
      <c r="AA385" s="79"/>
      <c r="AB385" s="79"/>
      <c r="AC385" s="79"/>
      <c r="AD385" s="79"/>
    </row>
    <row r="386" spans="1:30" x14ac:dyDescent="0.25">
      <c r="A386" s="13"/>
      <c r="B386" s="13"/>
      <c r="C386" s="13"/>
      <c r="D386" s="13"/>
      <c r="E386" s="13"/>
      <c r="F386" s="40"/>
      <c r="G386" s="40"/>
      <c r="H386" s="40"/>
      <c r="I386" s="40"/>
      <c r="J386" s="16"/>
      <c r="K386" s="16"/>
      <c r="L386" s="16"/>
      <c r="M386" s="16"/>
      <c r="N386" s="13"/>
      <c r="O386" s="13"/>
      <c r="P386" s="53"/>
      <c r="Q386" s="53"/>
      <c r="R386" s="53"/>
      <c r="S386" s="97"/>
      <c r="T386" s="79"/>
      <c r="U386" s="79"/>
      <c r="V386" s="79"/>
      <c r="W386" s="79"/>
      <c r="X386" s="79"/>
      <c r="Y386" s="79"/>
      <c r="Z386" s="79"/>
      <c r="AA386" s="79"/>
      <c r="AB386" s="79"/>
      <c r="AC386" s="79"/>
      <c r="AD386" s="79"/>
    </row>
    <row r="387" spans="1:30" x14ac:dyDescent="0.25">
      <c r="A387" s="13"/>
      <c r="B387" s="13"/>
      <c r="C387" s="13"/>
      <c r="D387" s="13"/>
      <c r="E387" s="13"/>
      <c r="F387" s="40"/>
      <c r="G387" s="40"/>
      <c r="H387" s="40"/>
      <c r="I387" s="40"/>
      <c r="J387" s="16"/>
      <c r="K387" s="16"/>
      <c r="L387" s="16"/>
      <c r="M387" s="16"/>
      <c r="N387" s="13"/>
      <c r="O387" s="13"/>
      <c r="P387" s="53"/>
      <c r="Q387" s="53"/>
      <c r="R387" s="53"/>
      <c r="S387" s="97"/>
      <c r="T387" s="79"/>
      <c r="U387" s="79"/>
      <c r="V387" s="79"/>
      <c r="W387" s="79"/>
      <c r="X387" s="79"/>
      <c r="Y387" s="79"/>
      <c r="Z387" s="79"/>
      <c r="AA387" s="79"/>
      <c r="AB387" s="79"/>
      <c r="AC387" s="79"/>
      <c r="AD387" s="79"/>
    </row>
    <row r="388" spans="1:30" x14ac:dyDescent="0.25">
      <c r="A388" s="13"/>
      <c r="B388" s="13"/>
      <c r="C388" s="13"/>
      <c r="D388" s="13"/>
      <c r="E388" s="13"/>
      <c r="F388" s="40"/>
      <c r="G388" s="40"/>
      <c r="H388" s="40"/>
      <c r="I388" s="40"/>
      <c r="J388" s="16"/>
      <c r="K388" s="16"/>
      <c r="L388" s="16"/>
      <c r="M388" s="16"/>
      <c r="N388" s="13"/>
      <c r="O388" s="13"/>
      <c r="P388" s="53"/>
      <c r="Q388" s="53"/>
      <c r="R388" s="53"/>
      <c r="S388" s="97"/>
      <c r="T388" s="79"/>
      <c r="U388" s="79"/>
      <c r="V388" s="79"/>
      <c r="W388" s="79"/>
      <c r="X388" s="79"/>
      <c r="Y388" s="79"/>
      <c r="Z388" s="79"/>
      <c r="AA388" s="79"/>
      <c r="AB388" s="79"/>
      <c r="AC388" s="79"/>
      <c r="AD388" s="79"/>
    </row>
    <row r="389" spans="1:30" x14ac:dyDescent="0.25">
      <c r="A389" s="13"/>
      <c r="B389" s="13"/>
      <c r="C389" s="13"/>
      <c r="D389" s="13"/>
      <c r="E389" s="13"/>
      <c r="F389" s="40"/>
      <c r="G389" s="40"/>
      <c r="H389" s="40"/>
      <c r="I389" s="40"/>
      <c r="J389" s="16"/>
      <c r="K389" s="16"/>
      <c r="L389" s="16"/>
      <c r="M389" s="16"/>
      <c r="N389" s="13"/>
      <c r="O389" s="13"/>
      <c r="P389" s="53"/>
      <c r="Q389" s="53"/>
      <c r="R389" s="53"/>
      <c r="S389" s="97"/>
      <c r="T389" s="79"/>
      <c r="U389" s="79"/>
      <c r="V389" s="79"/>
      <c r="W389" s="79"/>
      <c r="X389" s="79"/>
      <c r="Y389" s="79"/>
      <c r="Z389" s="79"/>
      <c r="AA389" s="79"/>
      <c r="AB389" s="79"/>
      <c r="AC389" s="79"/>
      <c r="AD389" s="79"/>
    </row>
    <row r="390" spans="1:30" x14ac:dyDescent="0.25">
      <c r="A390" s="13"/>
      <c r="B390" s="13"/>
      <c r="C390" s="13"/>
      <c r="D390" s="13"/>
      <c r="E390" s="13"/>
      <c r="F390" s="40"/>
      <c r="G390" s="40"/>
      <c r="H390" s="40"/>
      <c r="I390" s="40"/>
      <c r="J390" s="16"/>
      <c r="K390" s="16"/>
      <c r="L390" s="16"/>
      <c r="M390" s="16"/>
      <c r="N390" s="13"/>
      <c r="O390" s="13"/>
      <c r="P390" s="53"/>
      <c r="Q390" s="53"/>
      <c r="R390" s="53"/>
      <c r="S390" s="97"/>
      <c r="T390" s="79"/>
      <c r="U390" s="79"/>
      <c r="V390" s="79"/>
      <c r="W390" s="79"/>
      <c r="X390" s="79"/>
      <c r="Y390" s="79"/>
      <c r="Z390" s="79"/>
      <c r="AA390" s="79"/>
      <c r="AB390" s="79"/>
      <c r="AC390" s="79"/>
      <c r="AD390" s="79"/>
    </row>
    <row r="391" spans="1:30" x14ac:dyDescent="0.25">
      <c r="A391" s="13"/>
      <c r="B391" s="13"/>
      <c r="C391" s="13"/>
      <c r="D391" s="13"/>
      <c r="E391" s="13"/>
      <c r="F391" s="40"/>
      <c r="G391" s="40"/>
      <c r="H391" s="40"/>
      <c r="I391" s="40"/>
      <c r="J391" s="16"/>
      <c r="K391" s="16"/>
      <c r="L391" s="16"/>
      <c r="M391" s="16"/>
      <c r="N391" s="13"/>
      <c r="O391" s="13"/>
      <c r="P391" s="53"/>
      <c r="Q391" s="53"/>
      <c r="R391" s="53"/>
      <c r="S391" s="97"/>
      <c r="T391" s="79"/>
      <c r="U391" s="79"/>
      <c r="V391" s="79"/>
      <c r="W391" s="79"/>
      <c r="X391" s="79"/>
      <c r="Y391" s="79"/>
      <c r="Z391" s="79"/>
      <c r="AA391" s="79"/>
      <c r="AB391" s="79"/>
      <c r="AC391" s="79"/>
      <c r="AD391" s="79"/>
    </row>
    <row r="392" spans="1:30" x14ac:dyDescent="0.25">
      <c r="A392" s="13"/>
      <c r="B392" s="13"/>
      <c r="C392" s="13"/>
      <c r="D392" s="13"/>
      <c r="E392" s="13"/>
      <c r="F392" s="40"/>
      <c r="G392" s="40"/>
      <c r="H392" s="40"/>
      <c r="I392" s="40"/>
      <c r="J392" s="16"/>
      <c r="K392" s="16"/>
      <c r="L392" s="16"/>
      <c r="M392" s="16"/>
      <c r="N392" s="13"/>
      <c r="O392" s="13"/>
      <c r="P392" s="53"/>
      <c r="Q392" s="53"/>
      <c r="R392" s="53"/>
      <c r="S392" s="97"/>
      <c r="T392" s="79"/>
      <c r="U392" s="79"/>
      <c r="V392" s="79"/>
      <c r="W392" s="79"/>
      <c r="X392" s="79"/>
      <c r="Y392" s="79"/>
      <c r="Z392" s="79"/>
      <c r="AA392" s="79"/>
      <c r="AB392" s="79"/>
      <c r="AC392" s="79"/>
      <c r="AD392" s="79"/>
    </row>
    <row r="393" spans="1:30" x14ac:dyDescent="0.25">
      <c r="A393" s="13"/>
      <c r="B393" s="13"/>
      <c r="C393" s="13"/>
      <c r="D393" s="13"/>
      <c r="E393" s="13"/>
      <c r="F393" s="40"/>
      <c r="G393" s="40"/>
      <c r="H393" s="40"/>
      <c r="I393" s="40"/>
      <c r="J393" s="16"/>
      <c r="K393" s="16"/>
      <c r="L393" s="16"/>
      <c r="M393" s="16"/>
      <c r="N393" s="13"/>
      <c r="O393" s="13"/>
      <c r="P393" s="53"/>
      <c r="Q393" s="53"/>
      <c r="R393" s="53"/>
      <c r="S393" s="97"/>
      <c r="T393" s="79"/>
      <c r="U393" s="79"/>
      <c r="V393" s="79"/>
      <c r="W393" s="79"/>
      <c r="X393" s="79"/>
      <c r="Y393" s="79"/>
      <c r="Z393" s="79"/>
      <c r="AA393" s="79"/>
      <c r="AB393" s="79"/>
      <c r="AC393" s="79"/>
      <c r="AD393" s="79"/>
    </row>
    <row r="394" spans="1:30" x14ac:dyDescent="0.25">
      <c r="A394" s="13"/>
      <c r="B394" s="13"/>
      <c r="C394" s="13"/>
      <c r="D394" s="13"/>
      <c r="E394" s="13"/>
      <c r="F394" s="40"/>
      <c r="G394" s="40"/>
      <c r="H394" s="40"/>
      <c r="I394" s="40"/>
      <c r="J394" s="16"/>
      <c r="K394" s="16"/>
      <c r="L394" s="16"/>
      <c r="M394" s="16"/>
      <c r="N394" s="13"/>
      <c r="O394" s="13"/>
      <c r="P394" s="53"/>
      <c r="Q394" s="53"/>
      <c r="R394" s="53"/>
      <c r="S394" s="97"/>
      <c r="T394" s="79"/>
      <c r="U394" s="79"/>
      <c r="V394" s="79"/>
      <c r="W394" s="79"/>
      <c r="X394" s="79"/>
      <c r="Y394" s="79"/>
      <c r="Z394" s="79"/>
      <c r="AA394" s="79"/>
      <c r="AB394" s="79"/>
      <c r="AC394" s="79"/>
      <c r="AD394" s="79"/>
    </row>
    <row r="395" spans="1:30" x14ac:dyDescent="0.25">
      <c r="A395" s="13"/>
      <c r="B395" s="13"/>
      <c r="C395" s="13"/>
      <c r="D395" s="13"/>
      <c r="E395" s="13"/>
      <c r="F395" s="40"/>
      <c r="G395" s="40"/>
      <c r="H395" s="40"/>
      <c r="I395" s="40"/>
      <c r="J395" s="16"/>
      <c r="K395" s="16"/>
      <c r="L395" s="16"/>
      <c r="M395" s="16"/>
      <c r="N395" s="13"/>
      <c r="O395" s="13"/>
      <c r="P395" s="53"/>
      <c r="Q395" s="53"/>
      <c r="R395" s="53"/>
      <c r="S395" s="97"/>
      <c r="T395" s="79"/>
      <c r="U395" s="79"/>
      <c r="V395" s="79"/>
      <c r="W395" s="79"/>
      <c r="X395" s="79"/>
      <c r="Y395" s="79"/>
      <c r="Z395" s="79"/>
      <c r="AA395" s="79"/>
      <c r="AB395" s="79"/>
      <c r="AC395" s="79"/>
      <c r="AD395" s="79"/>
    </row>
    <row r="396" spans="1:30" x14ac:dyDescent="0.25">
      <c r="A396" s="13"/>
      <c r="B396" s="13"/>
      <c r="C396" s="13"/>
      <c r="D396" s="13"/>
      <c r="E396" s="13"/>
      <c r="F396" s="40"/>
      <c r="G396" s="40"/>
      <c r="H396" s="40"/>
      <c r="I396" s="40"/>
      <c r="J396" s="16"/>
      <c r="K396" s="16"/>
      <c r="L396" s="16"/>
      <c r="M396" s="16"/>
      <c r="N396" s="13"/>
      <c r="O396" s="13"/>
      <c r="P396" s="53"/>
      <c r="Q396" s="53"/>
      <c r="R396" s="53"/>
      <c r="S396" s="97"/>
      <c r="T396" s="79"/>
      <c r="U396" s="79"/>
      <c r="V396" s="79"/>
      <c r="W396" s="79"/>
      <c r="X396" s="79"/>
      <c r="Y396" s="79"/>
      <c r="Z396" s="79"/>
      <c r="AA396" s="79"/>
      <c r="AB396" s="79"/>
      <c r="AC396" s="79"/>
      <c r="AD396" s="79"/>
    </row>
    <row r="397" spans="1:30" x14ac:dyDescent="0.25">
      <c r="A397" s="13"/>
      <c r="B397" s="13"/>
      <c r="C397" s="13"/>
      <c r="D397" s="13"/>
      <c r="E397" s="13"/>
      <c r="F397" s="40"/>
      <c r="G397" s="40"/>
      <c r="H397" s="40"/>
      <c r="I397" s="40"/>
      <c r="J397" s="16"/>
      <c r="K397" s="16"/>
      <c r="L397" s="16"/>
      <c r="M397" s="16"/>
      <c r="N397" s="13"/>
      <c r="O397" s="13"/>
      <c r="P397" s="53"/>
      <c r="Q397" s="53"/>
      <c r="R397" s="53"/>
      <c r="S397" s="97"/>
      <c r="T397" s="79"/>
      <c r="U397" s="79"/>
      <c r="V397" s="79"/>
      <c r="W397" s="79"/>
      <c r="X397" s="79"/>
      <c r="Y397" s="79"/>
      <c r="Z397" s="79"/>
      <c r="AA397" s="79"/>
      <c r="AB397" s="79"/>
      <c r="AC397" s="79"/>
      <c r="AD397" s="79"/>
    </row>
    <row r="398" spans="1:30" x14ac:dyDescent="0.25">
      <c r="A398" s="13"/>
      <c r="B398" s="13"/>
      <c r="C398" s="13"/>
      <c r="D398" s="13"/>
      <c r="E398" s="13"/>
      <c r="F398" s="40"/>
      <c r="G398" s="40"/>
      <c r="H398" s="40"/>
      <c r="I398" s="40"/>
      <c r="J398" s="16"/>
      <c r="K398" s="16"/>
      <c r="L398" s="16"/>
      <c r="M398" s="16"/>
      <c r="N398" s="13"/>
      <c r="O398" s="13"/>
      <c r="P398" s="53"/>
      <c r="Q398" s="53"/>
      <c r="R398" s="53"/>
      <c r="S398" s="97"/>
      <c r="T398" s="79"/>
      <c r="U398" s="79"/>
      <c r="V398" s="79"/>
      <c r="W398" s="79"/>
      <c r="X398" s="79"/>
      <c r="Y398" s="79"/>
      <c r="Z398" s="79"/>
      <c r="AA398" s="79"/>
      <c r="AB398" s="79"/>
      <c r="AC398" s="79"/>
      <c r="AD398" s="79"/>
    </row>
    <row r="399" spans="1:30" x14ac:dyDescent="0.25">
      <c r="A399" s="13"/>
      <c r="B399" s="13"/>
      <c r="C399" s="13"/>
      <c r="D399" s="13"/>
      <c r="E399" s="13"/>
      <c r="F399" s="40"/>
      <c r="G399" s="40"/>
      <c r="H399" s="40"/>
      <c r="I399" s="40"/>
      <c r="J399" s="16"/>
      <c r="K399" s="16"/>
      <c r="L399" s="16"/>
      <c r="M399" s="16"/>
      <c r="N399" s="13"/>
      <c r="O399" s="13"/>
      <c r="P399" s="53"/>
      <c r="Q399" s="53"/>
      <c r="R399" s="53"/>
      <c r="S399" s="97"/>
      <c r="T399" s="79"/>
      <c r="U399" s="79"/>
      <c r="V399" s="79"/>
      <c r="W399" s="79"/>
      <c r="X399" s="79"/>
      <c r="Y399" s="79"/>
      <c r="Z399" s="79"/>
      <c r="AA399" s="79"/>
      <c r="AB399" s="79"/>
      <c r="AC399" s="79"/>
      <c r="AD399" s="79"/>
    </row>
    <row r="400" spans="1:30" x14ac:dyDescent="0.25">
      <c r="A400" s="13"/>
      <c r="B400" s="13"/>
      <c r="C400" s="13"/>
      <c r="D400" s="13"/>
      <c r="E400" s="13"/>
      <c r="F400" s="40"/>
      <c r="G400" s="40"/>
      <c r="H400" s="40"/>
      <c r="I400" s="40"/>
      <c r="J400" s="16"/>
      <c r="K400" s="16"/>
      <c r="L400" s="16"/>
      <c r="M400" s="16"/>
      <c r="N400" s="13"/>
      <c r="O400" s="13"/>
      <c r="P400" s="53"/>
      <c r="Q400" s="53"/>
      <c r="R400" s="53"/>
      <c r="S400" s="97"/>
      <c r="T400" s="79"/>
      <c r="U400" s="79"/>
      <c r="V400" s="79"/>
      <c r="W400" s="79"/>
      <c r="X400" s="79"/>
      <c r="Y400" s="79"/>
      <c r="Z400" s="79"/>
      <c r="AA400" s="79"/>
      <c r="AB400" s="79"/>
      <c r="AC400" s="79"/>
      <c r="AD400" s="79"/>
    </row>
    <row r="401" spans="1:30" x14ac:dyDescent="0.25">
      <c r="A401" s="13"/>
      <c r="B401" s="13"/>
      <c r="C401" s="13"/>
      <c r="D401" s="13"/>
      <c r="E401" s="13"/>
      <c r="F401" s="40"/>
      <c r="G401" s="40"/>
      <c r="H401" s="40"/>
      <c r="I401" s="40"/>
      <c r="J401" s="16"/>
      <c r="K401" s="16"/>
      <c r="L401" s="16"/>
      <c r="M401" s="16"/>
      <c r="N401" s="13"/>
      <c r="O401" s="13"/>
      <c r="P401" s="53"/>
      <c r="Q401" s="53"/>
      <c r="R401" s="53"/>
      <c r="S401" s="97"/>
      <c r="T401" s="79"/>
      <c r="U401" s="79"/>
      <c r="V401" s="79"/>
      <c r="W401" s="79"/>
      <c r="X401" s="79"/>
      <c r="Y401" s="79"/>
      <c r="Z401" s="79"/>
      <c r="AA401" s="79"/>
      <c r="AB401" s="79"/>
      <c r="AC401" s="79"/>
      <c r="AD401" s="79"/>
    </row>
    <row r="402" spans="1:30" x14ac:dyDescent="0.25">
      <c r="A402" s="13"/>
      <c r="B402" s="13"/>
      <c r="C402" s="13"/>
      <c r="D402" s="13"/>
      <c r="E402" s="13"/>
      <c r="F402" s="40"/>
      <c r="G402" s="40"/>
      <c r="H402" s="40"/>
      <c r="I402" s="40"/>
      <c r="J402" s="16"/>
      <c r="K402" s="16"/>
      <c r="L402" s="16"/>
      <c r="M402" s="16"/>
      <c r="N402" s="13"/>
      <c r="O402" s="13"/>
      <c r="P402" s="53"/>
      <c r="Q402" s="53"/>
      <c r="R402" s="53"/>
      <c r="S402" s="97"/>
      <c r="T402" s="79"/>
      <c r="U402" s="79"/>
      <c r="V402" s="79"/>
      <c r="W402" s="79"/>
      <c r="X402" s="79"/>
      <c r="Y402" s="79"/>
      <c r="Z402" s="79"/>
      <c r="AA402" s="79"/>
      <c r="AB402" s="79"/>
      <c r="AC402" s="79"/>
      <c r="AD402" s="79"/>
    </row>
    <row r="403" spans="1:30" x14ac:dyDescent="0.25">
      <c r="A403" s="13"/>
      <c r="B403" s="13"/>
      <c r="C403" s="13"/>
      <c r="D403" s="13"/>
      <c r="E403" s="13"/>
      <c r="F403" s="40"/>
      <c r="G403" s="40"/>
      <c r="H403" s="40"/>
      <c r="I403" s="40"/>
      <c r="J403" s="16"/>
      <c r="K403" s="16"/>
      <c r="L403" s="16"/>
      <c r="M403" s="16"/>
      <c r="N403" s="13"/>
      <c r="O403" s="13"/>
      <c r="P403" s="53"/>
      <c r="Q403" s="53"/>
      <c r="R403" s="53"/>
      <c r="S403" s="97"/>
      <c r="T403" s="79"/>
      <c r="U403" s="79"/>
      <c r="V403" s="79"/>
      <c r="W403" s="79"/>
      <c r="X403" s="79"/>
      <c r="Y403" s="79"/>
      <c r="Z403" s="79"/>
      <c r="AA403" s="79"/>
      <c r="AB403" s="79"/>
      <c r="AC403" s="79"/>
      <c r="AD403" s="79"/>
    </row>
    <row r="404" spans="1:30" x14ac:dyDescent="0.25">
      <c r="A404" s="13"/>
      <c r="B404" s="13"/>
      <c r="C404" s="13"/>
      <c r="D404" s="13"/>
      <c r="E404" s="13"/>
      <c r="F404" s="40"/>
      <c r="G404" s="40"/>
      <c r="H404" s="40"/>
      <c r="I404" s="40"/>
      <c r="J404" s="16"/>
      <c r="K404" s="16"/>
      <c r="L404" s="16"/>
      <c r="M404" s="16"/>
      <c r="N404" s="13"/>
      <c r="O404" s="13"/>
      <c r="P404" s="53"/>
      <c r="Q404" s="53"/>
      <c r="R404" s="53"/>
      <c r="S404" s="97"/>
      <c r="T404" s="79"/>
      <c r="U404" s="79"/>
      <c r="V404" s="79"/>
      <c r="W404" s="79"/>
      <c r="X404" s="79"/>
      <c r="Y404" s="79"/>
      <c r="Z404" s="79"/>
      <c r="AA404" s="79"/>
      <c r="AB404" s="79"/>
      <c r="AC404" s="79"/>
      <c r="AD404" s="79"/>
    </row>
    <row r="405" spans="1:30" x14ac:dyDescent="0.25">
      <c r="A405" s="13"/>
      <c r="B405" s="13"/>
      <c r="C405" s="13"/>
      <c r="D405" s="13"/>
      <c r="E405" s="13"/>
      <c r="F405" s="40"/>
      <c r="G405" s="40"/>
      <c r="H405" s="40"/>
      <c r="I405" s="40"/>
      <c r="J405" s="16"/>
      <c r="K405" s="16"/>
      <c r="L405" s="16"/>
      <c r="M405" s="16"/>
      <c r="N405" s="13"/>
      <c r="O405" s="13"/>
      <c r="P405" s="53"/>
      <c r="Q405" s="53"/>
      <c r="R405" s="53"/>
      <c r="S405" s="97"/>
      <c r="T405" s="79"/>
      <c r="U405" s="79"/>
      <c r="V405" s="79"/>
      <c r="W405" s="79"/>
      <c r="X405" s="79"/>
      <c r="Y405" s="79"/>
      <c r="Z405" s="79"/>
      <c r="AA405" s="79"/>
      <c r="AB405" s="79"/>
      <c r="AC405" s="79"/>
      <c r="AD405" s="79"/>
    </row>
    <row r="406" spans="1:30" x14ac:dyDescent="0.25">
      <c r="A406" s="13"/>
      <c r="B406" s="13"/>
      <c r="C406" s="13"/>
      <c r="D406" s="13"/>
      <c r="E406" s="13"/>
      <c r="F406" s="40"/>
      <c r="G406" s="40"/>
      <c r="H406" s="40"/>
      <c r="I406" s="40"/>
      <c r="J406" s="16"/>
      <c r="K406" s="16"/>
      <c r="L406" s="16"/>
      <c r="M406" s="16"/>
      <c r="N406" s="13"/>
      <c r="O406" s="13"/>
      <c r="P406" s="53"/>
      <c r="Q406" s="53"/>
      <c r="R406" s="53"/>
      <c r="S406" s="97"/>
      <c r="T406" s="79"/>
      <c r="U406" s="79"/>
      <c r="V406" s="79"/>
      <c r="W406" s="79"/>
      <c r="X406" s="79"/>
      <c r="Y406" s="79"/>
      <c r="Z406" s="79"/>
      <c r="AA406" s="79"/>
      <c r="AB406" s="79"/>
      <c r="AC406" s="79"/>
      <c r="AD406" s="79"/>
    </row>
    <row r="407" spans="1:30" x14ac:dyDescent="0.25">
      <c r="A407" s="13"/>
      <c r="B407" s="13"/>
      <c r="C407" s="13"/>
      <c r="D407" s="13"/>
      <c r="E407" s="13"/>
      <c r="F407" s="40"/>
      <c r="G407" s="40"/>
      <c r="H407" s="40"/>
      <c r="I407" s="40"/>
      <c r="J407" s="16"/>
      <c r="K407" s="16"/>
      <c r="L407" s="16"/>
      <c r="M407" s="16"/>
      <c r="N407" s="13"/>
      <c r="O407" s="13"/>
      <c r="P407" s="53"/>
      <c r="Q407" s="53"/>
      <c r="R407" s="53"/>
      <c r="S407" s="97"/>
      <c r="T407" s="79"/>
      <c r="U407" s="79"/>
      <c r="V407" s="79"/>
      <c r="W407" s="79"/>
      <c r="X407" s="79"/>
      <c r="Y407" s="79"/>
      <c r="Z407" s="79"/>
      <c r="AA407" s="79"/>
      <c r="AB407" s="79"/>
      <c r="AC407" s="79"/>
      <c r="AD407" s="79"/>
    </row>
    <row r="408" spans="1:30" x14ac:dyDescent="0.25">
      <c r="A408" s="13"/>
      <c r="B408" s="13"/>
      <c r="C408" s="13"/>
      <c r="D408" s="13"/>
      <c r="E408" s="13"/>
      <c r="F408" s="40"/>
      <c r="G408" s="40"/>
      <c r="H408" s="40"/>
      <c r="I408" s="40"/>
      <c r="J408" s="16"/>
      <c r="K408" s="16"/>
      <c r="L408" s="16"/>
      <c r="M408" s="16"/>
      <c r="N408" s="13"/>
      <c r="O408" s="13"/>
      <c r="P408" s="53"/>
      <c r="Q408" s="53"/>
      <c r="R408" s="53"/>
      <c r="S408" s="97"/>
      <c r="T408" s="79"/>
      <c r="U408" s="79"/>
      <c r="V408" s="79"/>
      <c r="W408" s="79"/>
      <c r="X408" s="79"/>
      <c r="Y408" s="79"/>
      <c r="Z408" s="79"/>
      <c r="AA408" s="79"/>
      <c r="AB408" s="79"/>
      <c r="AC408" s="79"/>
      <c r="AD408" s="79"/>
    </row>
    <row r="409" spans="1:30" x14ac:dyDescent="0.25">
      <c r="A409" s="13"/>
      <c r="B409" s="13"/>
      <c r="C409" s="13"/>
      <c r="D409" s="13"/>
      <c r="E409" s="13"/>
      <c r="F409" s="40"/>
      <c r="G409" s="40"/>
      <c r="H409" s="40"/>
      <c r="I409" s="40"/>
      <c r="J409" s="16"/>
      <c r="K409" s="16"/>
      <c r="L409" s="16"/>
      <c r="M409" s="16"/>
      <c r="N409" s="13"/>
      <c r="O409" s="13"/>
      <c r="P409" s="53"/>
      <c r="Q409" s="53"/>
      <c r="R409" s="53"/>
      <c r="S409" s="97"/>
      <c r="T409" s="79"/>
      <c r="U409" s="79"/>
      <c r="V409" s="79"/>
      <c r="W409" s="79"/>
      <c r="X409" s="79"/>
      <c r="Y409" s="79"/>
      <c r="Z409" s="79"/>
      <c r="AA409" s="79"/>
      <c r="AB409" s="79"/>
      <c r="AC409" s="79"/>
      <c r="AD409" s="79"/>
    </row>
    <row r="410" spans="1:30" x14ac:dyDescent="0.25">
      <c r="A410" s="13"/>
      <c r="B410" s="13"/>
      <c r="C410" s="13"/>
      <c r="D410" s="13"/>
      <c r="E410" s="13"/>
      <c r="F410" s="40"/>
      <c r="G410" s="40"/>
      <c r="H410" s="40"/>
      <c r="I410" s="40"/>
      <c r="J410" s="16"/>
      <c r="K410" s="16"/>
      <c r="L410" s="16"/>
      <c r="M410" s="16"/>
      <c r="N410" s="13"/>
      <c r="O410" s="13"/>
      <c r="P410" s="53"/>
      <c r="Q410" s="53"/>
      <c r="R410" s="53"/>
      <c r="S410" s="97"/>
      <c r="T410" s="79"/>
      <c r="U410" s="79"/>
      <c r="V410" s="79"/>
      <c r="W410" s="79"/>
      <c r="X410" s="79"/>
      <c r="Y410" s="79"/>
      <c r="Z410" s="79"/>
      <c r="AA410" s="79"/>
      <c r="AB410" s="79"/>
      <c r="AC410" s="79"/>
      <c r="AD410" s="79"/>
    </row>
    <row r="411" spans="1:30" x14ac:dyDescent="0.25">
      <c r="A411" s="13"/>
      <c r="B411" s="13"/>
      <c r="C411" s="13"/>
      <c r="D411" s="13"/>
      <c r="E411" s="13"/>
      <c r="F411" s="40"/>
      <c r="G411" s="40"/>
      <c r="H411" s="40"/>
      <c r="I411" s="40"/>
      <c r="J411" s="16"/>
      <c r="K411" s="16"/>
      <c r="L411" s="16"/>
      <c r="M411" s="16"/>
      <c r="N411" s="13"/>
      <c r="O411" s="13"/>
      <c r="P411" s="53"/>
      <c r="Q411" s="53"/>
      <c r="R411" s="53"/>
      <c r="S411" s="97"/>
      <c r="T411" s="79"/>
      <c r="U411" s="79"/>
      <c r="V411" s="79"/>
      <c r="W411" s="79"/>
      <c r="X411" s="79"/>
      <c r="Y411" s="79"/>
      <c r="Z411" s="79"/>
      <c r="AA411" s="79"/>
      <c r="AB411" s="79"/>
      <c r="AC411" s="79"/>
      <c r="AD411" s="79"/>
    </row>
    <row r="412" spans="1:30" x14ac:dyDescent="0.25">
      <c r="A412" s="13"/>
      <c r="B412" s="13"/>
      <c r="C412" s="13"/>
      <c r="D412" s="13"/>
      <c r="E412" s="13"/>
      <c r="F412" s="40"/>
      <c r="G412" s="40"/>
      <c r="H412" s="40"/>
      <c r="I412" s="40"/>
      <c r="J412" s="16"/>
      <c r="K412" s="16"/>
      <c r="L412" s="16"/>
      <c r="M412" s="16"/>
      <c r="N412" s="13"/>
      <c r="O412" s="13"/>
      <c r="P412" s="53"/>
      <c r="Q412" s="53"/>
      <c r="R412" s="53"/>
      <c r="S412" s="97"/>
      <c r="T412" s="79"/>
      <c r="U412" s="79"/>
      <c r="V412" s="79"/>
      <c r="W412" s="79"/>
      <c r="X412" s="79"/>
      <c r="Y412" s="79"/>
      <c r="Z412" s="79"/>
      <c r="AA412" s="79"/>
      <c r="AB412" s="79"/>
      <c r="AC412" s="79"/>
      <c r="AD412" s="79"/>
    </row>
    <row r="413" spans="1:30" x14ac:dyDescent="0.25">
      <c r="A413" s="13"/>
      <c r="B413" s="13"/>
      <c r="C413" s="13"/>
      <c r="D413" s="13"/>
      <c r="E413" s="13"/>
      <c r="F413" s="40"/>
      <c r="G413" s="40"/>
      <c r="H413" s="40"/>
      <c r="I413" s="40"/>
      <c r="J413" s="16"/>
      <c r="K413" s="16"/>
      <c r="L413" s="16"/>
      <c r="M413" s="16"/>
      <c r="N413" s="13"/>
      <c r="O413" s="13"/>
      <c r="P413" s="53"/>
      <c r="Q413" s="53"/>
      <c r="R413" s="53"/>
      <c r="S413" s="97"/>
      <c r="T413" s="79"/>
      <c r="U413" s="79"/>
      <c r="V413" s="79"/>
      <c r="W413" s="79"/>
      <c r="X413" s="79"/>
      <c r="Y413" s="79"/>
      <c r="Z413" s="79"/>
      <c r="AA413" s="79"/>
      <c r="AB413" s="79"/>
      <c r="AC413" s="79"/>
      <c r="AD413" s="79"/>
    </row>
    <row r="414" spans="1:30" x14ac:dyDescent="0.25">
      <c r="A414" s="13"/>
      <c r="B414" s="13"/>
      <c r="C414" s="13"/>
      <c r="D414" s="13"/>
      <c r="E414" s="13"/>
      <c r="F414" s="40"/>
      <c r="G414" s="40"/>
      <c r="H414" s="40"/>
      <c r="I414" s="40"/>
      <c r="J414" s="16"/>
      <c r="K414" s="16"/>
      <c r="L414" s="16"/>
      <c r="M414" s="16"/>
      <c r="N414" s="13"/>
      <c r="O414" s="13"/>
      <c r="P414" s="53"/>
      <c r="Q414" s="53"/>
      <c r="R414" s="53"/>
      <c r="S414" s="97"/>
      <c r="T414" s="79"/>
      <c r="U414" s="79"/>
      <c r="V414" s="79"/>
      <c r="W414" s="79"/>
      <c r="X414" s="79"/>
      <c r="Y414" s="79"/>
      <c r="Z414" s="79"/>
      <c r="AA414" s="79"/>
      <c r="AB414" s="79"/>
      <c r="AC414" s="79"/>
      <c r="AD414" s="79"/>
    </row>
    <row r="415" spans="1:30" x14ac:dyDescent="0.25">
      <c r="A415" s="13"/>
      <c r="B415" s="13"/>
      <c r="C415" s="13"/>
      <c r="D415" s="13"/>
      <c r="E415" s="13"/>
      <c r="F415" s="40"/>
      <c r="G415" s="40"/>
      <c r="H415" s="40"/>
      <c r="I415" s="40"/>
      <c r="J415" s="16"/>
      <c r="K415" s="16"/>
      <c r="L415" s="16"/>
      <c r="M415" s="16"/>
      <c r="N415" s="13"/>
      <c r="O415" s="13"/>
      <c r="P415" s="53"/>
      <c r="Q415" s="53"/>
      <c r="R415" s="53"/>
      <c r="S415" s="97"/>
      <c r="T415" s="79"/>
      <c r="U415" s="79"/>
      <c r="V415" s="79"/>
      <c r="W415" s="79"/>
      <c r="X415" s="79"/>
      <c r="Y415" s="79"/>
      <c r="Z415" s="79"/>
      <c r="AA415" s="79"/>
      <c r="AB415" s="79"/>
      <c r="AC415" s="79"/>
      <c r="AD415" s="79"/>
    </row>
    <row r="416" spans="1:30" x14ac:dyDescent="0.25">
      <c r="A416" s="13"/>
      <c r="B416" s="13"/>
      <c r="C416" s="13"/>
      <c r="D416" s="13"/>
      <c r="E416" s="13"/>
      <c r="F416" s="40"/>
      <c r="G416" s="40"/>
      <c r="H416" s="40"/>
      <c r="I416" s="40"/>
      <c r="J416" s="16"/>
      <c r="K416" s="16"/>
      <c r="L416" s="16"/>
      <c r="M416" s="16"/>
      <c r="N416" s="13"/>
      <c r="O416" s="13"/>
      <c r="P416" s="53"/>
      <c r="Q416" s="53"/>
      <c r="R416" s="53"/>
      <c r="S416" s="97"/>
      <c r="T416" s="79"/>
      <c r="U416" s="79"/>
      <c r="V416" s="79"/>
      <c r="W416" s="79"/>
      <c r="X416" s="79"/>
      <c r="Y416" s="79"/>
      <c r="Z416" s="79"/>
      <c r="AA416" s="79"/>
      <c r="AB416" s="79"/>
      <c r="AC416" s="79"/>
      <c r="AD416" s="79"/>
    </row>
    <row r="417" spans="1:30" x14ac:dyDescent="0.25">
      <c r="A417" s="13"/>
      <c r="B417" s="13"/>
      <c r="C417" s="13"/>
      <c r="D417" s="13"/>
      <c r="E417" s="13"/>
      <c r="F417" s="40"/>
      <c r="G417" s="40"/>
      <c r="H417" s="40"/>
      <c r="I417" s="40"/>
      <c r="J417" s="16"/>
      <c r="K417" s="16"/>
      <c r="L417" s="16"/>
      <c r="M417" s="16"/>
      <c r="N417" s="13"/>
      <c r="O417" s="13"/>
      <c r="P417" s="53"/>
      <c r="Q417" s="53"/>
      <c r="R417" s="53"/>
      <c r="S417" s="97"/>
      <c r="T417" s="79"/>
      <c r="U417" s="79"/>
      <c r="V417" s="79"/>
      <c r="W417" s="79"/>
      <c r="X417" s="79"/>
      <c r="Y417" s="79"/>
      <c r="Z417" s="79"/>
      <c r="AA417" s="79"/>
      <c r="AB417" s="79"/>
      <c r="AC417" s="79"/>
      <c r="AD417" s="79"/>
    </row>
    <row r="418" spans="1:30" x14ac:dyDescent="0.25">
      <c r="A418" s="13"/>
      <c r="B418" s="13"/>
      <c r="C418" s="13"/>
      <c r="D418" s="13"/>
      <c r="E418" s="13"/>
      <c r="F418" s="40"/>
      <c r="G418" s="40"/>
      <c r="H418" s="40"/>
      <c r="I418" s="40"/>
      <c r="J418" s="16"/>
      <c r="K418" s="16"/>
      <c r="L418" s="16"/>
      <c r="M418" s="16"/>
      <c r="N418" s="13"/>
      <c r="O418" s="13"/>
      <c r="P418" s="53"/>
      <c r="Q418" s="53"/>
      <c r="R418" s="53"/>
      <c r="S418" s="97"/>
      <c r="T418" s="79"/>
      <c r="U418" s="79"/>
      <c r="V418" s="79"/>
      <c r="W418" s="79"/>
      <c r="X418" s="79"/>
      <c r="Y418" s="79"/>
      <c r="Z418" s="79"/>
      <c r="AA418" s="79"/>
      <c r="AB418" s="79"/>
      <c r="AC418" s="79"/>
      <c r="AD418" s="79"/>
    </row>
    <row r="419" spans="1:30" x14ac:dyDescent="0.25">
      <c r="A419" s="13"/>
      <c r="B419" s="13"/>
      <c r="C419" s="13"/>
      <c r="D419" s="13"/>
      <c r="E419" s="13"/>
      <c r="F419" s="40"/>
      <c r="G419" s="40"/>
      <c r="H419" s="40"/>
      <c r="I419" s="40"/>
      <c r="J419" s="16"/>
      <c r="K419" s="16"/>
      <c r="L419" s="16"/>
      <c r="M419" s="16"/>
      <c r="N419" s="13"/>
      <c r="O419" s="13"/>
      <c r="P419" s="53"/>
      <c r="Q419" s="53"/>
      <c r="R419" s="53"/>
      <c r="S419" s="97"/>
      <c r="T419" s="79"/>
      <c r="U419" s="79"/>
      <c r="V419" s="79"/>
      <c r="W419" s="79"/>
      <c r="X419" s="79"/>
      <c r="Y419" s="79"/>
      <c r="Z419" s="79"/>
      <c r="AA419" s="79"/>
      <c r="AB419" s="79"/>
      <c r="AC419" s="79"/>
      <c r="AD419" s="79"/>
    </row>
    <row r="420" spans="1:30" x14ac:dyDescent="0.25">
      <c r="A420" s="13"/>
      <c r="B420" s="13"/>
      <c r="C420" s="13"/>
      <c r="D420" s="13"/>
      <c r="E420" s="13"/>
      <c r="F420" s="40"/>
      <c r="G420" s="40"/>
      <c r="H420" s="40"/>
      <c r="I420" s="40"/>
      <c r="J420" s="16"/>
      <c r="K420" s="16"/>
      <c r="L420" s="16"/>
      <c r="M420" s="16"/>
      <c r="N420" s="13"/>
      <c r="O420" s="13"/>
      <c r="P420" s="53"/>
      <c r="Q420" s="53"/>
      <c r="R420" s="53"/>
      <c r="S420" s="97"/>
      <c r="T420" s="79"/>
      <c r="U420" s="79"/>
      <c r="V420" s="79"/>
      <c r="W420" s="79"/>
      <c r="X420" s="79"/>
      <c r="Y420" s="79"/>
      <c r="Z420" s="79"/>
      <c r="AA420" s="79"/>
      <c r="AB420" s="79"/>
      <c r="AC420" s="79"/>
      <c r="AD420" s="79"/>
    </row>
    <row r="421" spans="1:30" x14ac:dyDescent="0.25">
      <c r="A421" s="13"/>
      <c r="B421" s="13"/>
      <c r="C421" s="13"/>
      <c r="D421" s="13"/>
      <c r="E421" s="13"/>
      <c r="F421" s="40"/>
      <c r="G421" s="40"/>
      <c r="H421" s="40"/>
      <c r="I421" s="40"/>
      <c r="J421" s="16"/>
      <c r="K421" s="16"/>
      <c r="L421" s="16"/>
      <c r="M421" s="16"/>
      <c r="N421" s="13"/>
      <c r="O421" s="13"/>
      <c r="P421" s="53"/>
      <c r="Q421" s="53"/>
      <c r="R421" s="53"/>
      <c r="S421" s="97"/>
      <c r="T421" s="79"/>
      <c r="U421" s="79"/>
      <c r="V421" s="79"/>
      <c r="W421" s="79"/>
      <c r="X421" s="79"/>
      <c r="Y421" s="79"/>
      <c r="Z421" s="79"/>
      <c r="AA421" s="79"/>
      <c r="AB421" s="79"/>
      <c r="AC421" s="79"/>
      <c r="AD421" s="79"/>
    </row>
    <row r="422" spans="1:30" x14ac:dyDescent="0.25">
      <c r="A422" s="13"/>
      <c r="B422" s="13"/>
      <c r="C422" s="13"/>
      <c r="D422" s="13"/>
      <c r="E422" s="13"/>
      <c r="F422" s="40"/>
      <c r="G422" s="40"/>
      <c r="H422" s="40"/>
      <c r="I422" s="40"/>
      <c r="J422" s="16"/>
      <c r="K422" s="16"/>
      <c r="L422" s="16"/>
      <c r="M422" s="16"/>
      <c r="N422" s="13"/>
      <c r="O422" s="13"/>
      <c r="P422" s="53"/>
      <c r="Q422" s="53"/>
      <c r="R422" s="53"/>
      <c r="S422" s="97"/>
      <c r="T422" s="79"/>
      <c r="U422" s="79"/>
      <c r="V422" s="79"/>
      <c r="W422" s="79"/>
      <c r="X422" s="79"/>
      <c r="Y422" s="79"/>
      <c r="Z422" s="79"/>
      <c r="AA422" s="79"/>
      <c r="AB422" s="79"/>
      <c r="AC422" s="79"/>
      <c r="AD422" s="79"/>
    </row>
    <row r="423" spans="1:30" x14ac:dyDescent="0.25">
      <c r="A423" s="13"/>
      <c r="B423" s="13"/>
      <c r="C423" s="13"/>
      <c r="D423" s="13"/>
      <c r="E423" s="13"/>
      <c r="F423" s="40"/>
      <c r="G423" s="40"/>
      <c r="H423" s="40"/>
      <c r="I423" s="40"/>
      <c r="J423" s="16"/>
      <c r="K423" s="16"/>
      <c r="L423" s="16"/>
      <c r="M423" s="16"/>
      <c r="N423" s="13"/>
      <c r="O423" s="13"/>
      <c r="P423" s="53"/>
      <c r="Q423" s="53"/>
      <c r="R423" s="53"/>
      <c r="S423" s="97"/>
      <c r="T423" s="79"/>
      <c r="U423" s="79"/>
      <c r="V423" s="79"/>
      <c r="W423" s="79"/>
      <c r="X423" s="79"/>
      <c r="Y423" s="79"/>
      <c r="Z423" s="79"/>
      <c r="AA423" s="79"/>
      <c r="AB423" s="79"/>
      <c r="AC423" s="79"/>
      <c r="AD423" s="79"/>
    </row>
    <row r="424" spans="1:30" x14ac:dyDescent="0.25">
      <c r="A424" s="13"/>
      <c r="B424" s="13"/>
      <c r="C424" s="13"/>
      <c r="D424" s="13"/>
      <c r="E424" s="13"/>
      <c r="F424" s="40"/>
      <c r="G424" s="40"/>
      <c r="H424" s="40"/>
      <c r="I424" s="40"/>
      <c r="J424" s="16"/>
      <c r="K424" s="16"/>
      <c r="L424" s="16"/>
      <c r="M424" s="16"/>
      <c r="N424" s="13"/>
      <c r="O424" s="13"/>
      <c r="P424" s="53"/>
      <c r="Q424" s="53"/>
      <c r="R424" s="53"/>
      <c r="S424" s="97"/>
      <c r="T424" s="79"/>
      <c r="U424" s="79"/>
      <c r="V424" s="79"/>
      <c r="W424" s="79"/>
      <c r="X424" s="79"/>
      <c r="Y424" s="79"/>
      <c r="Z424" s="79"/>
      <c r="AA424" s="79"/>
      <c r="AB424" s="79"/>
      <c r="AC424" s="79"/>
      <c r="AD424" s="79"/>
    </row>
    <row r="425" spans="1:30" x14ac:dyDescent="0.25">
      <c r="A425" s="13"/>
      <c r="B425" s="13"/>
      <c r="C425" s="13"/>
      <c r="D425" s="13"/>
      <c r="E425" s="13"/>
      <c r="F425" s="40"/>
      <c r="G425" s="40"/>
      <c r="H425" s="40"/>
      <c r="I425" s="40"/>
      <c r="J425" s="16"/>
      <c r="K425" s="16"/>
      <c r="L425" s="16"/>
      <c r="M425" s="16"/>
      <c r="N425" s="13"/>
      <c r="O425" s="13"/>
      <c r="P425" s="53"/>
      <c r="Q425" s="53"/>
      <c r="R425" s="53"/>
      <c r="S425" s="97"/>
      <c r="T425" s="79"/>
      <c r="U425" s="79"/>
      <c r="V425" s="79"/>
      <c r="W425" s="79"/>
      <c r="X425" s="79"/>
      <c r="Y425" s="79"/>
      <c r="Z425" s="79"/>
      <c r="AA425" s="79"/>
      <c r="AB425" s="79"/>
      <c r="AC425" s="79"/>
      <c r="AD425" s="79"/>
    </row>
    <row r="426" spans="1:30" x14ac:dyDescent="0.25">
      <c r="A426" s="13"/>
      <c r="B426" s="13"/>
      <c r="C426" s="13"/>
      <c r="D426" s="13"/>
      <c r="E426" s="13"/>
      <c r="F426" s="40"/>
      <c r="G426" s="40"/>
      <c r="H426" s="40"/>
      <c r="I426" s="40"/>
      <c r="J426" s="16"/>
      <c r="K426" s="16"/>
      <c r="L426" s="16"/>
      <c r="M426" s="16"/>
      <c r="N426" s="13"/>
      <c r="O426" s="13"/>
      <c r="P426" s="53"/>
      <c r="Q426" s="53"/>
      <c r="R426" s="53"/>
      <c r="S426" s="97"/>
      <c r="T426" s="79"/>
      <c r="U426" s="79"/>
      <c r="V426" s="79"/>
      <c r="W426" s="79"/>
      <c r="X426" s="79"/>
      <c r="Y426" s="79"/>
      <c r="Z426" s="79"/>
      <c r="AA426" s="79"/>
      <c r="AB426" s="79"/>
      <c r="AC426" s="79"/>
      <c r="AD426" s="79"/>
    </row>
    <row r="427" spans="1:30" x14ac:dyDescent="0.25">
      <c r="A427" s="13"/>
      <c r="B427" s="13"/>
      <c r="C427" s="13"/>
      <c r="D427" s="13"/>
      <c r="E427" s="13"/>
      <c r="F427" s="40"/>
      <c r="G427" s="40"/>
      <c r="H427" s="40"/>
      <c r="I427" s="40"/>
      <c r="J427" s="16"/>
      <c r="K427" s="16"/>
      <c r="L427" s="16"/>
      <c r="M427" s="16"/>
      <c r="N427" s="13"/>
      <c r="O427" s="13"/>
      <c r="P427" s="53"/>
      <c r="Q427" s="53"/>
      <c r="R427" s="53"/>
      <c r="S427" s="97"/>
      <c r="T427" s="79"/>
      <c r="U427" s="79"/>
      <c r="V427" s="79"/>
      <c r="W427" s="79"/>
      <c r="X427" s="79"/>
      <c r="Y427" s="79"/>
      <c r="Z427" s="79"/>
      <c r="AA427" s="79"/>
      <c r="AB427" s="79"/>
      <c r="AC427" s="79"/>
      <c r="AD427" s="79"/>
    </row>
    <row r="428" spans="1:30" x14ac:dyDescent="0.25">
      <c r="A428" s="13"/>
      <c r="B428" s="13"/>
      <c r="C428" s="13"/>
      <c r="D428" s="13"/>
      <c r="E428" s="13"/>
      <c r="F428" s="40"/>
      <c r="G428" s="40"/>
      <c r="H428" s="40"/>
      <c r="I428" s="40"/>
      <c r="J428" s="16"/>
      <c r="K428" s="16"/>
      <c r="L428" s="16"/>
      <c r="M428" s="16"/>
      <c r="N428" s="13"/>
      <c r="O428" s="13"/>
      <c r="P428" s="53"/>
      <c r="Q428" s="53"/>
      <c r="R428" s="53"/>
      <c r="S428" s="97"/>
      <c r="T428" s="79"/>
      <c r="U428" s="79"/>
      <c r="V428" s="79"/>
      <c r="W428" s="79"/>
      <c r="X428" s="79"/>
      <c r="Y428" s="79"/>
      <c r="Z428" s="79"/>
      <c r="AA428" s="79"/>
      <c r="AB428" s="79"/>
      <c r="AC428" s="79"/>
      <c r="AD428" s="79"/>
    </row>
    <row r="429" spans="1:30" x14ac:dyDescent="0.25">
      <c r="A429" s="13"/>
      <c r="B429" s="13"/>
      <c r="C429" s="13"/>
      <c r="D429" s="13"/>
      <c r="E429" s="13"/>
      <c r="F429" s="40"/>
      <c r="G429" s="40"/>
      <c r="H429" s="40"/>
      <c r="I429" s="40"/>
      <c r="J429" s="16"/>
      <c r="K429" s="16"/>
      <c r="L429" s="16"/>
      <c r="M429" s="16"/>
      <c r="N429" s="13"/>
      <c r="O429" s="13"/>
      <c r="P429" s="53"/>
      <c r="Q429" s="53"/>
      <c r="R429" s="53"/>
      <c r="S429" s="97"/>
      <c r="T429" s="79"/>
      <c r="U429" s="79"/>
      <c r="V429" s="79"/>
      <c r="W429" s="79"/>
      <c r="X429" s="79"/>
      <c r="Y429" s="79"/>
      <c r="Z429" s="79"/>
      <c r="AA429" s="79"/>
      <c r="AB429" s="79"/>
      <c r="AC429" s="79"/>
      <c r="AD429" s="79"/>
    </row>
    <row r="430" spans="1:30" x14ac:dyDescent="0.25">
      <c r="A430" s="13"/>
      <c r="B430" s="13"/>
      <c r="C430" s="13"/>
      <c r="D430" s="13"/>
      <c r="E430" s="13"/>
      <c r="F430" s="40"/>
      <c r="G430" s="40"/>
      <c r="H430" s="40"/>
      <c r="I430" s="40"/>
      <c r="J430" s="16"/>
      <c r="K430" s="16"/>
      <c r="L430" s="16"/>
      <c r="M430" s="16"/>
      <c r="N430" s="13"/>
      <c r="O430" s="13"/>
      <c r="P430" s="53"/>
      <c r="Q430" s="53"/>
      <c r="R430" s="53"/>
      <c r="S430" s="97"/>
      <c r="T430" s="79"/>
      <c r="U430" s="79"/>
      <c r="V430" s="79"/>
      <c r="W430" s="79"/>
      <c r="X430" s="79"/>
      <c r="Y430" s="79"/>
      <c r="Z430" s="79"/>
      <c r="AA430" s="79"/>
      <c r="AB430" s="79"/>
      <c r="AC430" s="79"/>
      <c r="AD430" s="79"/>
    </row>
    <row r="431" spans="1:30" x14ac:dyDescent="0.25">
      <c r="A431" s="13"/>
      <c r="B431" s="13"/>
      <c r="C431" s="13"/>
      <c r="D431" s="13"/>
      <c r="E431" s="13"/>
      <c r="F431" s="40"/>
      <c r="G431" s="40"/>
      <c r="H431" s="40"/>
      <c r="I431" s="40"/>
      <c r="J431" s="16"/>
      <c r="K431" s="16"/>
      <c r="L431" s="16"/>
      <c r="M431" s="16"/>
      <c r="N431" s="13"/>
      <c r="O431" s="13"/>
      <c r="P431" s="53"/>
      <c r="Q431" s="53"/>
      <c r="R431" s="53"/>
      <c r="S431" s="97"/>
      <c r="T431" s="79"/>
      <c r="U431" s="79"/>
      <c r="V431" s="79"/>
      <c r="W431" s="79"/>
      <c r="X431" s="79"/>
      <c r="Y431" s="79"/>
      <c r="Z431" s="79"/>
      <c r="AA431" s="79"/>
      <c r="AB431" s="79"/>
      <c r="AC431" s="79"/>
      <c r="AD431" s="79"/>
    </row>
    <row r="432" spans="1:30" x14ac:dyDescent="0.25">
      <c r="A432" s="13"/>
      <c r="B432" s="13"/>
      <c r="C432" s="13"/>
      <c r="D432" s="13"/>
      <c r="E432" s="13"/>
      <c r="F432" s="40"/>
      <c r="G432" s="40"/>
      <c r="H432" s="40"/>
      <c r="I432" s="40"/>
      <c r="J432" s="16"/>
      <c r="K432" s="16"/>
      <c r="L432" s="16"/>
      <c r="M432" s="16"/>
      <c r="N432" s="13"/>
      <c r="O432" s="13"/>
      <c r="P432" s="53"/>
      <c r="Q432" s="53"/>
      <c r="R432" s="53"/>
      <c r="S432" s="97"/>
      <c r="T432" s="79"/>
      <c r="U432" s="79"/>
      <c r="V432" s="79"/>
      <c r="W432" s="79"/>
      <c r="X432" s="79"/>
      <c r="Y432" s="79"/>
      <c r="Z432" s="79"/>
      <c r="AA432" s="79"/>
      <c r="AB432" s="79"/>
      <c r="AC432" s="79"/>
      <c r="AD432" s="79"/>
    </row>
    <row r="433" spans="1:30" x14ac:dyDescent="0.25">
      <c r="A433" s="13"/>
      <c r="B433" s="13"/>
      <c r="C433" s="13"/>
      <c r="D433" s="13"/>
      <c r="E433" s="13"/>
      <c r="F433" s="40"/>
      <c r="G433" s="40"/>
      <c r="H433" s="40"/>
      <c r="I433" s="40"/>
      <c r="J433" s="16"/>
      <c r="K433" s="16"/>
      <c r="L433" s="16"/>
      <c r="M433" s="16"/>
      <c r="N433" s="13"/>
      <c r="O433" s="13"/>
      <c r="P433" s="53"/>
      <c r="Q433" s="53"/>
      <c r="R433" s="53"/>
      <c r="S433" s="97"/>
      <c r="T433" s="79"/>
      <c r="U433" s="79"/>
      <c r="V433" s="79"/>
      <c r="W433" s="79"/>
      <c r="X433" s="79"/>
      <c r="Y433" s="79"/>
      <c r="Z433" s="79"/>
      <c r="AA433" s="79"/>
      <c r="AB433" s="79"/>
      <c r="AC433" s="79"/>
      <c r="AD433" s="79"/>
    </row>
    <row r="434" spans="1:30" x14ac:dyDescent="0.25">
      <c r="A434" s="13"/>
      <c r="B434" s="13"/>
      <c r="C434" s="13"/>
      <c r="D434" s="13"/>
      <c r="E434" s="13"/>
      <c r="F434" s="40"/>
      <c r="G434" s="40"/>
      <c r="H434" s="40"/>
      <c r="I434" s="40"/>
      <c r="J434" s="16"/>
      <c r="K434" s="16"/>
      <c r="L434" s="16"/>
      <c r="M434" s="16"/>
      <c r="N434" s="13"/>
      <c r="O434" s="13"/>
      <c r="P434" s="53"/>
      <c r="Q434" s="53"/>
      <c r="R434" s="53"/>
      <c r="S434" s="97"/>
      <c r="T434" s="79"/>
      <c r="U434" s="79"/>
      <c r="V434" s="79"/>
      <c r="W434" s="79"/>
      <c r="X434" s="79"/>
      <c r="Y434" s="79"/>
      <c r="Z434" s="79"/>
      <c r="AA434" s="79"/>
      <c r="AB434" s="79"/>
      <c r="AC434" s="79"/>
      <c r="AD434" s="79"/>
    </row>
    <row r="435" spans="1:30" x14ac:dyDescent="0.25">
      <c r="A435" s="13"/>
      <c r="B435" s="13"/>
      <c r="C435" s="13"/>
      <c r="D435" s="13"/>
      <c r="E435" s="13"/>
      <c r="F435" s="40"/>
      <c r="G435" s="40"/>
      <c r="H435" s="40"/>
      <c r="I435" s="40"/>
      <c r="J435" s="16"/>
      <c r="K435" s="16"/>
      <c r="L435" s="16"/>
      <c r="M435" s="16"/>
      <c r="N435" s="13"/>
      <c r="O435" s="13"/>
      <c r="P435" s="53"/>
      <c r="Q435" s="53"/>
      <c r="R435" s="53"/>
      <c r="S435" s="97"/>
      <c r="T435" s="79"/>
      <c r="U435" s="79"/>
      <c r="V435" s="79"/>
      <c r="W435" s="79"/>
      <c r="X435" s="79"/>
      <c r="Y435" s="79"/>
      <c r="Z435" s="79"/>
      <c r="AA435" s="79"/>
      <c r="AB435" s="79"/>
      <c r="AC435" s="79"/>
      <c r="AD435" s="79"/>
    </row>
    <row r="436" spans="1:30" x14ac:dyDescent="0.25">
      <c r="A436" s="13"/>
      <c r="B436" s="13"/>
      <c r="C436" s="13"/>
      <c r="D436" s="13"/>
      <c r="E436" s="13"/>
      <c r="F436" s="40"/>
      <c r="G436" s="40"/>
      <c r="H436" s="40"/>
      <c r="I436" s="40"/>
      <c r="J436" s="16"/>
      <c r="K436" s="16"/>
      <c r="L436" s="16"/>
      <c r="M436" s="16"/>
      <c r="N436" s="13"/>
      <c r="O436" s="13"/>
      <c r="P436" s="53"/>
      <c r="Q436" s="53"/>
      <c r="R436" s="53"/>
      <c r="S436" s="97"/>
      <c r="T436" s="79"/>
      <c r="U436" s="79"/>
      <c r="V436" s="79"/>
      <c r="W436" s="79"/>
      <c r="X436" s="79"/>
      <c r="Y436" s="79"/>
      <c r="Z436" s="79"/>
      <c r="AA436" s="79"/>
      <c r="AB436" s="79"/>
      <c r="AC436" s="79"/>
      <c r="AD436" s="79"/>
    </row>
    <row r="437" spans="1:30" x14ac:dyDescent="0.25">
      <c r="A437" s="13"/>
      <c r="B437" s="13"/>
      <c r="C437" s="13"/>
      <c r="D437" s="13"/>
      <c r="E437" s="13"/>
      <c r="F437" s="40"/>
      <c r="G437" s="40"/>
      <c r="H437" s="40"/>
      <c r="I437" s="40"/>
      <c r="J437" s="16"/>
      <c r="K437" s="16"/>
      <c r="L437" s="16"/>
      <c r="M437" s="16"/>
      <c r="N437" s="13"/>
      <c r="O437" s="13"/>
      <c r="P437" s="53"/>
      <c r="Q437" s="53"/>
      <c r="R437" s="53"/>
      <c r="S437" s="97"/>
      <c r="T437" s="79"/>
      <c r="U437" s="79"/>
      <c r="V437" s="79"/>
      <c r="W437" s="79"/>
      <c r="X437" s="79"/>
      <c r="Y437" s="79"/>
      <c r="Z437" s="79"/>
      <c r="AA437" s="79"/>
      <c r="AB437" s="79"/>
      <c r="AC437" s="79"/>
      <c r="AD437" s="79"/>
    </row>
    <row r="438" spans="1:30" x14ac:dyDescent="0.25">
      <c r="A438" s="13"/>
      <c r="B438" s="13"/>
      <c r="C438" s="13"/>
      <c r="D438" s="13"/>
      <c r="E438" s="13"/>
      <c r="F438" s="40"/>
      <c r="G438" s="40"/>
      <c r="H438" s="40"/>
      <c r="I438" s="40"/>
      <c r="J438" s="16"/>
      <c r="K438" s="16"/>
      <c r="L438" s="16"/>
      <c r="M438" s="16"/>
      <c r="N438" s="13"/>
      <c r="O438" s="13"/>
      <c r="P438" s="53"/>
      <c r="Q438" s="53"/>
      <c r="R438" s="53"/>
      <c r="S438" s="97"/>
      <c r="T438" s="79"/>
      <c r="U438" s="79"/>
      <c r="V438" s="79"/>
      <c r="W438" s="79"/>
      <c r="X438" s="79"/>
      <c r="Y438" s="79"/>
      <c r="Z438" s="79"/>
      <c r="AA438" s="79"/>
      <c r="AB438" s="79"/>
      <c r="AC438" s="79"/>
      <c r="AD438" s="79"/>
    </row>
    <row r="439" spans="1:30" x14ac:dyDescent="0.25">
      <c r="A439" s="13"/>
      <c r="B439" s="13"/>
      <c r="C439" s="13"/>
      <c r="D439" s="13"/>
      <c r="E439" s="13"/>
      <c r="F439" s="40"/>
      <c r="G439" s="40"/>
      <c r="H439" s="40"/>
      <c r="I439" s="40"/>
      <c r="J439" s="16"/>
      <c r="K439" s="16"/>
      <c r="L439" s="16"/>
      <c r="M439" s="16"/>
      <c r="N439" s="13"/>
      <c r="O439" s="13"/>
      <c r="P439" s="53"/>
      <c r="Q439" s="53"/>
      <c r="R439" s="53"/>
      <c r="S439" s="97"/>
      <c r="T439" s="79"/>
      <c r="U439" s="79"/>
      <c r="V439" s="79"/>
      <c r="W439" s="79"/>
      <c r="X439" s="79"/>
      <c r="Y439" s="79"/>
      <c r="Z439" s="79"/>
      <c r="AA439" s="79"/>
      <c r="AB439" s="79"/>
      <c r="AC439" s="79"/>
      <c r="AD439" s="79"/>
    </row>
    <row r="440" spans="1:30" x14ac:dyDescent="0.25">
      <c r="A440" s="13"/>
      <c r="B440" s="13"/>
      <c r="C440" s="13"/>
      <c r="D440" s="13"/>
      <c r="E440" s="13"/>
      <c r="F440" s="40"/>
      <c r="G440" s="40"/>
      <c r="H440" s="40"/>
      <c r="I440" s="40"/>
      <c r="J440" s="16"/>
      <c r="K440" s="16"/>
      <c r="L440" s="16"/>
      <c r="M440" s="16"/>
      <c r="N440" s="13"/>
      <c r="O440" s="13"/>
      <c r="P440" s="53"/>
      <c r="Q440" s="53"/>
      <c r="R440" s="53"/>
      <c r="S440" s="97"/>
      <c r="T440" s="79"/>
      <c r="U440" s="79"/>
      <c r="V440" s="79"/>
      <c r="W440" s="79"/>
      <c r="X440" s="79"/>
      <c r="Y440" s="79"/>
      <c r="Z440" s="79"/>
      <c r="AA440" s="79"/>
      <c r="AB440" s="79"/>
      <c r="AC440" s="79"/>
      <c r="AD440" s="79"/>
    </row>
    <row r="441" spans="1:30" x14ac:dyDescent="0.25">
      <c r="A441" s="13"/>
      <c r="B441" s="13"/>
      <c r="C441" s="13"/>
      <c r="D441" s="13"/>
      <c r="E441" s="13"/>
      <c r="F441" s="40"/>
      <c r="G441" s="40"/>
      <c r="H441" s="40"/>
      <c r="I441" s="40"/>
      <c r="J441" s="16"/>
      <c r="K441" s="16"/>
      <c r="L441" s="16"/>
      <c r="M441" s="16"/>
      <c r="N441" s="13"/>
      <c r="O441" s="13"/>
      <c r="P441" s="53"/>
      <c r="Q441" s="53"/>
      <c r="R441" s="53"/>
      <c r="S441" s="97"/>
      <c r="T441" s="79"/>
      <c r="U441" s="79"/>
      <c r="V441" s="79"/>
      <c r="W441" s="79"/>
      <c r="X441" s="79"/>
      <c r="Y441" s="79"/>
      <c r="Z441" s="79"/>
      <c r="AA441" s="79"/>
      <c r="AB441" s="79"/>
      <c r="AC441" s="79"/>
      <c r="AD441" s="79"/>
    </row>
    <row r="442" spans="1:30" x14ac:dyDescent="0.25">
      <c r="A442" s="13"/>
      <c r="B442" s="13"/>
      <c r="C442" s="13"/>
      <c r="D442" s="13"/>
      <c r="E442" s="13"/>
      <c r="F442" s="40"/>
      <c r="G442" s="40"/>
      <c r="H442" s="40"/>
      <c r="I442" s="40"/>
      <c r="J442" s="16"/>
      <c r="K442" s="16"/>
      <c r="L442" s="16"/>
      <c r="M442" s="16"/>
      <c r="N442" s="13"/>
      <c r="O442" s="13"/>
      <c r="P442" s="53"/>
      <c r="Q442" s="53"/>
      <c r="R442" s="53"/>
      <c r="S442" s="97"/>
      <c r="T442" s="79"/>
      <c r="U442" s="79"/>
      <c r="V442" s="79"/>
      <c r="W442" s="79"/>
      <c r="X442" s="79"/>
      <c r="Y442" s="79"/>
      <c r="Z442" s="79"/>
      <c r="AA442" s="79"/>
      <c r="AB442" s="79"/>
      <c r="AC442" s="79"/>
      <c r="AD442" s="79"/>
    </row>
    <row r="443" spans="1:30" x14ac:dyDescent="0.25">
      <c r="A443" s="13"/>
      <c r="B443" s="13"/>
      <c r="C443" s="13"/>
      <c r="D443" s="13"/>
      <c r="E443" s="13"/>
      <c r="F443" s="40"/>
      <c r="G443" s="40"/>
      <c r="H443" s="40"/>
      <c r="I443" s="40"/>
      <c r="J443" s="16"/>
      <c r="K443" s="16"/>
      <c r="L443" s="16"/>
      <c r="M443" s="16"/>
      <c r="N443" s="13"/>
      <c r="O443" s="13"/>
      <c r="P443" s="53"/>
      <c r="Q443" s="53"/>
      <c r="R443" s="53"/>
      <c r="S443" s="97"/>
      <c r="T443" s="79"/>
      <c r="U443" s="79"/>
      <c r="V443" s="79"/>
      <c r="W443" s="79"/>
      <c r="X443" s="79"/>
      <c r="Y443" s="79"/>
      <c r="Z443" s="79"/>
      <c r="AA443" s="79"/>
      <c r="AB443" s="79"/>
      <c r="AC443" s="79"/>
      <c r="AD443" s="79"/>
    </row>
    <row r="444" spans="1:30" x14ac:dyDescent="0.25">
      <c r="A444" s="13"/>
      <c r="B444" s="13"/>
      <c r="C444" s="13"/>
      <c r="D444" s="13"/>
      <c r="E444" s="13"/>
      <c r="F444" s="40"/>
      <c r="G444" s="40"/>
      <c r="H444" s="40"/>
      <c r="I444" s="40"/>
      <c r="J444" s="16"/>
      <c r="K444" s="16"/>
      <c r="L444" s="16"/>
      <c r="M444" s="16"/>
      <c r="N444" s="13"/>
      <c r="O444" s="13"/>
      <c r="P444" s="53"/>
      <c r="Q444" s="53"/>
      <c r="R444" s="53"/>
      <c r="S444" s="97"/>
      <c r="T444" s="79"/>
      <c r="U444" s="79"/>
      <c r="V444" s="79"/>
      <c r="W444" s="79"/>
      <c r="X444" s="79"/>
      <c r="Y444" s="79"/>
      <c r="Z444" s="79"/>
      <c r="AA444" s="79"/>
      <c r="AB444" s="79"/>
      <c r="AC444" s="79"/>
      <c r="AD444" s="79"/>
    </row>
    <row r="445" spans="1:30" x14ac:dyDescent="0.25">
      <c r="A445" s="13"/>
      <c r="B445" s="13"/>
      <c r="C445" s="13"/>
      <c r="D445" s="13"/>
      <c r="E445" s="13"/>
      <c r="F445" s="40"/>
      <c r="G445" s="40"/>
      <c r="H445" s="40"/>
      <c r="I445" s="40"/>
      <c r="J445" s="16"/>
      <c r="K445" s="16"/>
      <c r="L445" s="16"/>
      <c r="M445" s="16"/>
      <c r="N445" s="13"/>
      <c r="O445" s="13"/>
      <c r="P445" s="53"/>
      <c r="Q445" s="53"/>
      <c r="R445" s="53"/>
      <c r="S445" s="97"/>
      <c r="T445" s="79"/>
      <c r="U445" s="79"/>
      <c r="V445" s="79"/>
      <c r="W445" s="79"/>
      <c r="X445" s="79"/>
      <c r="Y445" s="79"/>
      <c r="Z445" s="79"/>
      <c r="AA445" s="79"/>
      <c r="AB445" s="79"/>
      <c r="AC445" s="79"/>
      <c r="AD445" s="79"/>
    </row>
    <row r="446" spans="1:30" x14ac:dyDescent="0.25">
      <c r="A446" s="13"/>
      <c r="B446" s="13"/>
      <c r="C446" s="13"/>
      <c r="D446" s="13"/>
      <c r="E446" s="13"/>
      <c r="F446" s="40"/>
      <c r="G446" s="40"/>
      <c r="H446" s="40"/>
      <c r="I446" s="40"/>
      <c r="J446" s="16"/>
      <c r="K446" s="16"/>
      <c r="L446" s="16"/>
      <c r="M446" s="16"/>
      <c r="N446" s="13"/>
      <c r="O446" s="13"/>
      <c r="P446" s="53"/>
      <c r="Q446" s="53"/>
      <c r="R446" s="53"/>
      <c r="S446" s="97"/>
      <c r="T446" s="79"/>
      <c r="U446" s="79"/>
      <c r="V446" s="79"/>
      <c r="W446" s="79"/>
      <c r="X446" s="79"/>
      <c r="Y446" s="79"/>
      <c r="Z446" s="79"/>
      <c r="AA446" s="79"/>
      <c r="AB446" s="79"/>
      <c r="AC446" s="79"/>
      <c r="AD446" s="79"/>
    </row>
    <row r="447" spans="1:30" x14ac:dyDescent="0.25">
      <c r="A447" s="13"/>
      <c r="B447" s="13"/>
      <c r="C447" s="13"/>
      <c r="D447" s="13"/>
      <c r="E447" s="13"/>
      <c r="F447" s="40"/>
      <c r="G447" s="40"/>
      <c r="H447" s="40"/>
      <c r="I447" s="40"/>
      <c r="J447" s="16"/>
      <c r="K447" s="16"/>
      <c r="L447" s="16"/>
      <c r="M447" s="16"/>
      <c r="N447" s="13"/>
      <c r="O447" s="13"/>
      <c r="P447" s="53"/>
      <c r="Q447" s="53"/>
      <c r="R447" s="53"/>
      <c r="S447" s="97"/>
      <c r="T447" s="79"/>
      <c r="U447" s="79"/>
      <c r="V447" s="79"/>
      <c r="W447" s="79"/>
      <c r="X447" s="79"/>
      <c r="Y447" s="79"/>
      <c r="Z447" s="79"/>
      <c r="AA447" s="79"/>
      <c r="AB447" s="79"/>
      <c r="AC447" s="79"/>
      <c r="AD447" s="79"/>
    </row>
    <row r="448" spans="1:30" x14ac:dyDescent="0.25">
      <c r="A448" s="13"/>
      <c r="B448" s="13"/>
      <c r="C448" s="13"/>
      <c r="D448" s="13"/>
      <c r="E448" s="13"/>
      <c r="F448" s="40"/>
      <c r="G448" s="40"/>
      <c r="H448" s="40"/>
      <c r="I448" s="40"/>
      <c r="J448" s="16"/>
      <c r="K448" s="16"/>
      <c r="L448" s="16"/>
      <c r="M448" s="16"/>
      <c r="N448" s="13"/>
      <c r="O448" s="13"/>
      <c r="P448" s="53"/>
      <c r="Q448" s="53"/>
      <c r="R448" s="53"/>
      <c r="S448" s="97"/>
      <c r="T448" s="79"/>
      <c r="U448" s="79"/>
      <c r="V448" s="79"/>
      <c r="W448" s="79"/>
      <c r="X448" s="79"/>
      <c r="Y448" s="79"/>
      <c r="Z448" s="79"/>
      <c r="AA448" s="79"/>
      <c r="AB448" s="79"/>
      <c r="AC448" s="79"/>
      <c r="AD448" s="79"/>
    </row>
    <row r="449" spans="1:30" x14ac:dyDescent="0.25">
      <c r="A449" s="13"/>
      <c r="B449" s="13"/>
      <c r="C449" s="13"/>
      <c r="D449" s="13"/>
      <c r="E449" s="13"/>
      <c r="F449" s="40"/>
      <c r="G449" s="40"/>
      <c r="H449" s="40"/>
      <c r="I449" s="40"/>
      <c r="J449" s="16"/>
      <c r="K449" s="16"/>
      <c r="L449" s="16"/>
      <c r="M449" s="16"/>
      <c r="N449" s="13"/>
      <c r="O449" s="13"/>
      <c r="P449" s="53"/>
      <c r="Q449" s="53"/>
      <c r="R449" s="53"/>
      <c r="S449" s="97"/>
      <c r="T449" s="79"/>
      <c r="U449" s="79"/>
      <c r="V449" s="79"/>
      <c r="W449" s="79"/>
      <c r="X449" s="79"/>
      <c r="Y449" s="79"/>
      <c r="Z449" s="79"/>
      <c r="AA449" s="79"/>
      <c r="AB449" s="79"/>
      <c r="AC449" s="79"/>
      <c r="AD449" s="79"/>
    </row>
    <row r="450" spans="1:30" x14ac:dyDescent="0.25">
      <c r="A450" s="13"/>
      <c r="B450" s="13"/>
      <c r="C450" s="13"/>
      <c r="D450" s="13"/>
      <c r="E450" s="13"/>
      <c r="F450" s="40"/>
      <c r="G450" s="40"/>
      <c r="H450" s="40"/>
      <c r="I450" s="40"/>
      <c r="J450" s="16"/>
      <c r="K450" s="16"/>
      <c r="L450" s="16"/>
      <c r="M450" s="16"/>
      <c r="N450" s="13"/>
      <c r="O450" s="13"/>
      <c r="P450" s="53"/>
      <c r="Q450" s="53"/>
      <c r="R450" s="53"/>
      <c r="S450" s="97"/>
      <c r="T450" s="79"/>
      <c r="U450" s="79"/>
      <c r="V450" s="79"/>
      <c r="W450" s="79"/>
      <c r="X450" s="79"/>
      <c r="Y450" s="79"/>
      <c r="Z450" s="79"/>
      <c r="AA450" s="79"/>
      <c r="AB450" s="79"/>
      <c r="AC450" s="79"/>
      <c r="AD450" s="79"/>
    </row>
    <row r="451" spans="1:30" x14ac:dyDescent="0.25">
      <c r="A451" s="13"/>
      <c r="B451" s="13"/>
      <c r="C451" s="13"/>
      <c r="D451" s="13"/>
      <c r="E451" s="13"/>
      <c r="F451" s="40"/>
      <c r="G451" s="40"/>
      <c r="H451" s="40"/>
      <c r="I451" s="40"/>
      <c r="J451" s="16"/>
      <c r="K451" s="16"/>
      <c r="L451" s="16"/>
      <c r="M451" s="16"/>
      <c r="N451" s="13"/>
      <c r="O451" s="13"/>
      <c r="P451" s="53"/>
      <c r="Q451" s="53"/>
      <c r="R451" s="53"/>
      <c r="S451" s="97"/>
      <c r="T451" s="79"/>
      <c r="U451" s="79"/>
      <c r="V451" s="79"/>
      <c r="W451" s="79"/>
      <c r="X451" s="79"/>
      <c r="Y451" s="79"/>
      <c r="Z451" s="79"/>
      <c r="AA451" s="79"/>
      <c r="AB451" s="79"/>
      <c r="AC451" s="79"/>
      <c r="AD451" s="79"/>
    </row>
    <row r="452" spans="1:30" x14ac:dyDescent="0.25">
      <c r="A452" s="13"/>
      <c r="B452" s="13"/>
      <c r="C452" s="13"/>
      <c r="D452" s="13"/>
      <c r="E452" s="13"/>
      <c r="F452" s="40"/>
      <c r="G452" s="40"/>
      <c r="H452" s="40"/>
      <c r="I452" s="40"/>
      <c r="J452" s="16"/>
      <c r="K452" s="16"/>
      <c r="L452" s="16"/>
      <c r="M452" s="16"/>
      <c r="N452" s="13"/>
      <c r="O452" s="13"/>
      <c r="P452" s="53"/>
      <c r="Q452" s="53"/>
      <c r="R452" s="53"/>
      <c r="S452" s="97"/>
      <c r="T452" s="79"/>
      <c r="U452" s="79"/>
      <c r="V452" s="79"/>
      <c r="W452" s="79"/>
      <c r="X452" s="79"/>
      <c r="Y452" s="79"/>
      <c r="Z452" s="79"/>
      <c r="AA452" s="79"/>
      <c r="AB452" s="79"/>
      <c r="AC452" s="79"/>
      <c r="AD452" s="79"/>
    </row>
    <row r="453" spans="1:30" x14ac:dyDescent="0.25">
      <c r="A453" s="13"/>
      <c r="B453" s="13"/>
      <c r="C453" s="13"/>
      <c r="D453" s="13"/>
      <c r="E453" s="13"/>
      <c r="F453" s="40"/>
      <c r="G453" s="40"/>
      <c r="H453" s="40"/>
      <c r="I453" s="40"/>
      <c r="J453" s="16"/>
      <c r="K453" s="16"/>
      <c r="L453" s="16"/>
      <c r="M453" s="16"/>
      <c r="N453" s="13"/>
      <c r="O453" s="13"/>
      <c r="P453" s="53"/>
      <c r="Q453" s="53"/>
      <c r="R453" s="53"/>
      <c r="S453" s="97"/>
      <c r="T453" s="79"/>
      <c r="U453" s="79"/>
      <c r="V453" s="79"/>
      <c r="W453" s="79"/>
      <c r="X453" s="79"/>
      <c r="Y453" s="79"/>
      <c r="Z453" s="79"/>
      <c r="AA453" s="79"/>
      <c r="AB453" s="79"/>
      <c r="AC453" s="79"/>
      <c r="AD453" s="79"/>
    </row>
    <row r="454" spans="1:30" x14ac:dyDescent="0.25">
      <c r="A454" s="13"/>
      <c r="B454" s="13"/>
      <c r="C454" s="13"/>
      <c r="D454" s="13"/>
      <c r="E454" s="13"/>
      <c r="F454" s="40"/>
      <c r="G454" s="40"/>
      <c r="H454" s="40"/>
      <c r="I454" s="40"/>
      <c r="J454" s="16"/>
      <c r="K454" s="16"/>
      <c r="L454" s="16"/>
      <c r="M454" s="16"/>
      <c r="N454" s="13"/>
      <c r="O454" s="13"/>
      <c r="P454" s="53"/>
      <c r="Q454" s="53"/>
      <c r="R454" s="53"/>
      <c r="S454" s="97"/>
      <c r="T454" s="79"/>
      <c r="U454" s="79"/>
      <c r="V454" s="79"/>
      <c r="W454" s="79"/>
      <c r="X454" s="79"/>
      <c r="Y454" s="79"/>
      <c r="Z454" s="79"/>
      <c r="AA454" s="79"/>
      <c r="AB454" s="79"/>
      <c r="AC454" s="79"/>
      <c r="AD454" s="79"/>
    </row>
    <row r="455" spans="1:30" x14ac:dyDescent="0.25">
      <c r="A455" s="13"/>
      <c r="B455" s="13"/>
      <c r="C455" s="13"/>
      <c r="D455" s="13"/>
      <c r="E455" s="13"/>
      <c r="F455" s="40"/>
      <c r="G455" s="40"/>
      <c r="H455" s="40"/>
      <c r="I455" s="40"/>
      <c r="J455" s="16"/>
      <c r="K455" s="16"/>
      <c r="L455" s="16"/>
      <c r="M455" s="16"/>
      <c r="N455" s="13"/>
      <c r="O455" s="13"/>
      <c r="P455" s="53"/>
      <c r="Q455" s="53"/>
      <c r="R455" s="53"/>
      <c r="S455" s="97"/>
      <c r="T455" s="79"/>
      <c r="U455" s="79"/>
      <c r="V455" s="79"/>
      <c r="W455" s="79"/>
      <c r="X455" s="79"/>
      <c r="Y455" s="79"/>
      <c r="Z455" s="79"/>
      <c r="AA455" s="79"/>
      <c r="AB455" s="79"/>
      <c r="AC455" s="79"/>
      <c r="AD455" s="79"/>
    </row>
    <row r="456" spans="1:30" x14ac:dyDescent="0.25">
      <c r="A456" s="13"/>
      <c r="B456" s="13"/>
      <c r="C456" s="13"/>
      <c r="D456" s="13"/>
      <c r="E456" s="13"/>
      <c r="F456" s="40"/>
      <c r="G456" s="40"/>
      <c r="H456" s="40"/>
      <c r="I456" s="40"/>
      <c r="J456" s="16"/>
      <c r="K456" s="16"/>
      <c r="L456" s="16"/>
      <c r="M456" s="16"/>
      <c r="N456" s="13"/>
      <c r="O456" s="13"/>
      <c r="P456" s="53"/>
      <c r="Q456" s="53"/>
      <c r="R456" s="53"/>
      <c r="S456" s="97"/>
      <c r="T456" s="79"/>
      <c r="U456" s="79"/>
      <c r="V456" s="79"/>
      <c r="W456" s="79"/>
      <c r="X456" s="79"/>
      <c r="Y456" s="79"/>
      <c r="Z456" s="79"/>
      <c r="AA456" s="79"/>
      <c r="AB456" s="79"/>
      <c r="AC456" s="79"/>
      <c r="AD456" s="79"/>
    </row>
    <row r="457" spans="1:30" x14ac:dyDescent="0.25">
      <c r="A457" s="13"/>
      <c r="B457" s="13"/>
      <c r="C457" s="13"/>
      <c r="D457" s="13"/>
      <c r="E457" s="13"/>
      <c r="F457" s="40"/>
      <c r="G457" s="40"/>
      <c r="H457" s="40"/>
      <c r="I457" s="40"/>
      <c r="J457" s="16"/>
      <c r="K457" s="16"/>
      <c r="L457" s="16"/>
      <c r="M457" s="16"/>
      <c r="N457" s="13"/>
      <c r="O457" s="13"/>
      <c r="P457" s="53"/>
      <c r="Q457" s="53"/>
      <c r="R457" s="53"/>
      <c r="S457" s="97"/>
      <c r="T457" s="79"/>
      <c r="U457" s="79"/>
      <c r="V457" s="79"/>
      <c r="W457" s="79"/>
      <c r="X457" s="79"/>
      <c r="Y457" s="79"/>
      <c r="Z457" s="79"/>
      <c r="AA457" s="79"/>
      <c r="AB457" s="79"/>
      <c r="AC457" s="79"/>
      <c r="AD457" s="79"/>
    </row>
    <row r="458" spans="1:30" x14ac:dyDescent="0.25">
      <c r="A458" s="13"/>
      <c r="B458" s="13"/>
      <c r="C458" s="13"/>
      <c r="D458" s="13"/>
      <c r="E458" s="13"/>
      <c r="F458" s="40"/>
      <c r="G458" s="40"/>
      <c r="H458" s="40"/>
      <c r="I458" s="40"/>
      <c r="J458" s="16"/>
      <c r="K458" s="16"/>
      <c r="L458" s="16"/>
      <c r="M458" s="16"/>
      <c r="N458" s="13"/>
      <c r="O458" s="13"/>
      <c r="P458" s="53"/>
      <c r="Q458" s="53"/>
      <c r="R458" s="53"/>
      <c r="S458" s="97"/>
      <c r="T458" s="79"/>
      <c r="U458" s="79"/>
      <c r="V458" s="79"/>
      <c r="W458" s="79"/>
      <c r="X458" s="79"/>
      <c r="Y458" s="79"/>
      <c r="Z458" s="79"/>
      <c r="AA458" s="79"/>
      <c r="AB458" s="79"/>
      <c r="AC458" s="79"/>
      <c r="AD458" s="79"/>
    </row>
    <row r="459" spans="1:30" x14ac:dyDescent="0.25">
      <c r="A459" s="13"/>
      <c r="B459" s="13"/>
      <c r="C459" s="13"/>
      <c r="D459" s="13"/>
      <c r="E459" s="13"/>
      <c r="F459" s="40"/>
      <c r="G459" s="40"/>
      <c r="H459" s="40"/>
      <c r="I459" s="40"/>
      <c r="J459" s="16"/>
      <c r="K459" s="16"/>
      <c r="L459" s="16"/>
      <c r="M459" s="16"/>
      <c r="N459" s="13"/>
      <c r="O459" s="13"/>
      <c r="P459" s="53"/>
      <c r="Q459" s="53"/>
      <c r="R459" s="53"/>
      <c r="S459" s="97"/>
      <c r="T459" s="79"/>
      <c r="U459" s="79"/>
      <c r="V459" s="79"/>
      <c r="W459" s="79"/>
      <c r="X459" s="79"/>
      <c r="Y459" s="79"/>
      <c r="Z459" s="79"/>
      <c r="AA459" s="79"/>
      <c r="AB459" s="79"/>
      <c r="AC459" s="79"/>
      <c r="AD459" s="79"/>
    </row>
    <row r="460" spans="1:30" x14ac:dyDescent="0.25">
      <c r="A460" s="13"/>
      <c r="B460" s="13"/>
      <c r="C460" s="13"/>
      <c r="D460" s="13"/>
      <c r="E460" s="13"/>
      <c r="F460" s="40"/>
      <c r="G460" s="40"/>
      <c r="H460" s="40"/>
      <c r="I460" s="40"/>
      <c r="J460" s="16"/>
      <c r="K460" s="16"/>
      <c r="L460" s="16"/>
      <c r="M460" s="16"/>
      <c r="N460" s="13"/>
      <c r="O460" s="13"/>
      <c r="P460" s="53"/>
      <c r="Q460" s="53"/>
      <c r="R460" s="53"/>
      <c r="S460" s="97"/>
      <c r="T460" s="79"/>
      <c r="U460" s="79"/>
      <c r="V460" s="79"/>
      <c r="W460" s="79"/>
      <c r="X460" s="79"/>
      <c r="Y460" s="79"/>
      <c r="Z460" s="79"/>
      <c r="AA460" s="79"/>
      <c r="AB460" s="79"/>
      <c r="AC460" s="79"/>
      <c r="AD460" s="79"/>
    </row>
    <row r="461" spans="1:30" x14ac:dyDescent="0.25">
      <c r="A461" s="13"/>
      <c r="B461" s="13"/>
      <c r="C461" s="13"/>
      <c r="D461" s="13"/>
      <c r="E461" s="13"/>
      <c r="F461" s="40"/>
      <c r="G461" s="40"/>
      <c r="H461" s="40"/>
      <c r="I461" s="40"/>
      <c r="J461" s="16"/>
      <c r="K461" s="16"/>
      <c r="L461" s="16"/>
      <c r="M461" s="16"/>
      <c r="N461" s="13"/>
      <c r="O461" s="13"/>
      <c r="P461" s="53"/>
      <c r="Q461" s="53"/>
      <c r="R461" s="53"/>
      <c r="S461" s="97"/>
      <c r="T461" s="79"/>
      <c r="U461" s="79"/>
      <c r="V461" s="79"/>
      <c r="W461" s="79"/>
      <c r="X461" s="79"/>
      <c r="Y461" s="79"/>
      <c r="Z461" s="79"/>
      <c r="AA461" s="79"/>
      <c r="AB461" s="79"/>
      <c r="AC461" s="79"/>
      <c r="AD461" s="79"/>
    </row>
    <row r="462" spans="1:30" x14ac:dyDescent="0.25">
      <c r="A462" s="13"/>
      <c r="B462" s="13"/>
      <c r="C462" s="13"/>
      <c r="D462" s="13"/>
      <c r="E462" s="13"/>
      <c r="F462" s="40"/>
      <c r="G462" s="40"/>
      <c r="H462" s="40"/>
      <c r="I462" s="40"/>
      <c r="J462" s="16"/>
      <c r="K462" s="16"/>
      <c r="L462" s="16"/>
      <c r="M462" s="16"/>
      <c r="N462" s="13"/>
      <c r="O462" s="13"/>
      <c r="P462" s="53"/>
      <c r="Q462" s="53"/>
      <c r="R462" s="53"/>
      <c r="S462" s="97"/>
      <c r="T462" s="79"/>
      <c r="U462" s="79"/>
      <c r="V462" s="79"/>
      <c r="W462" s="79"/>
      <c r="X462" s="79"/>
      <c r="Y462" s="79"/>
      <c r="Z462" s="79"/>
      <c r="AA462" s="79"/>
      <c r="AB462" s="79"/>
      <c r="AC462" s="79"/>
      <c r="AD462" s="79"/>
    </row>
    <row r="463" spans="1:30" x14ac:dyDescent="0.25">
      <c r="A463" s="13"/>
      <c r="B463" s="13"/>
      <c r="C463" s="13"/>
      <c r="D463" s="13"/>
      <c r="E463" s="13"/>
      <c r="F463" s="40"/>
      <c r="G463" s="40"/>
      <c r="H463" s="40"/>
      <c r="I463" s="40"/>
      <c r="J463" s="16"/>
      <c r="K463" s="16"/>
      <c r="L463" s="16"/>
      <c r="M463" s="16"/>
      <c r="N463" s="13"/>
      <c r="O463" s="13"/>
      <c r="P463" s="53"/>
      <c r="Q463" s="53"/>
      <c r="R463" s="53"/>
      <c r="S463" s="97"/>
      <c r="T463" s="79"/>
      <c r="U463" s="79"/>
      <c r="V463" s="79"/>
      <c r="W463" s="79"/>
      <c r="X463" s="79"/>
      <c r="Y463" s="79"/>
      <c r="Z463" s="79"/>
      <c r="AA463" s="79"/>
      <c r="AB463" s="79"/>
      <c r="AC463" s="79"/>
      <c r="AD463" s="79"/>
    </row>
    <row r="464" spans="1:30" x14ac:dyDescent="0.25">
      <c r="A464" s="13"/>
      <c r="B464" s="13"/>
      <c r="C464" s="13"/>
      <c r="D464" s="13"/>
      <c r="E464" s="13"/>
      <c r="F464" s="40"/>
      <c r="G464" s="40"/>
      <c r="H464" s="40"/>
      <c r="I464" s="40"/>
      <c r="J464" s="16"/>
      <c r="K464" s="16"/>
      <c r="L464" s="16"/>
      <c r="M464" s="16"/>
      <c r="N464" s="13"/>
      <c r="O464" s="13"/>
      <c r="P464" s="53"/>
      <c r="Q464" s="53"/>
      <c r="R464" s="53"/>
      <c r="S464" s="97"/>
      <c r="T464" s="79"/>
      <c r="U464" s="79"/>
      <c r="V464" s="79"/>
      <c r="W464" s="79"/>
      <c r="X464" s="79"/>
      <c r="Y464" s="79"/>
      <c r="Z464" s="79"/>
      <c r="AA464" s="79"/>
      <c r="AB464" s="79"/>
      <c r="AC464" s="79"/>
      <c r="AD464" s="79"/>
    </row>
    <row r="465" spans="1:30" x14ac:dyDescent="0.25">
      <c r="A465" s="13"/>
      <c r="B465" s="13"/>
      <c r="C465" s="13"/>
      <c r="D465" s="13"/>
      <c r="E465" s="13"/>
      <c r="F465" s="40"/>
      <c r="G465" s="40"/>
      <c r="H465" s="40"/>
      <c r="I465" s="40"/>
      <c r="J465" s="16"/>
      <c r="K465" s="16"/>
      <c r="L465" s="16"/>
      <c r="M465" s="16"/>
      <c r="N465" s="13"/>
      <c r="O465" s="13"/>
      <c r="P465" s="53"/>
      <c r="Q465" s="53"/>
      <c r="R465" s="53"/>
      <c r="S465" s="97"/>
      <c r="T465" s="79"/>
      <c r="U465" s="79"/>
      <c r="V465" s="79"/>
      <c r="W465" s="79"/>
      <c r="X465" s="79"/>
      <c r="Y465" s="79"/>
      <c r="Z465" s="79"/>
      <c r="AA465" s="79"/>
      <c r="AB465" s="79"/>
      <c r="AC465" s="79"/>
      <c r="AD465" s="79"/>
    </row>
    <row r="466" spans="1:30" x14ac:dyDescent="0.25">
      <c r="A466" s="13"/>
      <c r="B466" s="13"/>
      <c r="C466" s="13"/>
      <c r="D466" s="13"/>
      <c r="E466" s="13"/>
      <c r="F466" s="40"/>
      <c r="G466" s="40"/>
      <c r="H466" s="40"/>
      <c r="I466" s="40"/>
      <c r="J466" s="16"/>
      <c r="K466" s="16"/>
      <c r="L466" s="16"/>
      <c r="M466" s="16"/>
      <c r="N466" s="13"/>
      <c r="O466" s="13"/>
      <c r="P466" s="53"/>
      <c r="Q466" s="53"/>
      <c r="R466" s="53"/>
      <c r="S466" s="97"/>
      <c r="T466" s="79"/>
      <c r="U466" s="79"/>
      <c r="V466" s="79"/>
      <c r="W466" s="79"/>
      <c r="X466" s="79"/>
      <c r="Y466" s="79"/>
      <c r="Z466" s="79"/>
      <c r="AA466" s="79"/>
      <c r="AB466" s="79"/>
      <c r="AC466" s="79"/>
      <c r="AD466" s="79"/>
    </row>
    <row r="467" spans="1:30" x14ac:dyDescent="0.25">
      <c r="A467" s="13"/>
      <c r="B467" s="13"/>
      <c r="C467" s="13"/>
      <c r="D467" s="13"/>
      <c r="E467" s="13"/>
      <c r="F467" s="40"/>
      <c r="G467" s="40"/>
      <c r="H467" s="40"/>
      <c r="I467" s="40"/>
      <c r="J467" s="16"/>
      <c r="K467" s="16"/>
      <c r="L467" s="16"/>
      <c r="M467" s="16"/>
      <c r="N467" s="13"/>
      <c r="O467" s="13"/>
      <c r="P467" s="53"/>
      <c r="Q467" s="53"/>
      <c r="R467" s="53"/>
      <c r="S467" s="97"/>
      <c r="T467" s="79"/>
      <c r="U467" s="79"/>
      <c r="V467" s="79"/>
      <c r="W467" s="79"/>
      <c r="X467" s="79"/>
      <c r="Y467" s="79"/>
      <c r="Z467" s="79"/>
      <c r="AA467" s="79"/>
      <c r="AB467" s="79"/>
      <c r="AC467" s="79"/>
      <c r="AD467" s="79"/>
    </row>
    <row r="468" spans="1:30" x14ac:dyDescent="0.25">
      <c r="A468" s="13"/>
      <c r="B468" s="13"/>
      <c r="C468" s="13"/>
      <c r="D468" s="13"/>
      <c r="E468" s="13"/>
      <c r="F468" s="40"/>
      <c r="G468" s="40"/>
      <c r="H468" s="40"/>
      <c r="I468" s="40"/>
      <c r="J468" s="16"/>
      <c r="K468" s="16"/>
      <c r="L468" s="16"/>
      <c r="M468" s="16"/>
      <c r="N468" s="13"/>
      <c r="O468" s="13"/>
      <c r="P468" s="53"/>
      <c r="Q468" s="53"/>
      <c r="R468" s="53"/>
      <c r="S468" s="97"/>
      <c r="T468" s="79"/>
      <c r="U468" s="79"/>
      <c r="V468" s="79"/>
      <c r="W468" s="79"/>
      <c r="X468" s="79"/>
      <c r="Y468" s="79"/>
      <c r="Z468" s="79"/>
      <c r="AA468" s="79"/>
      <c r="AB468" s="79"/>
      <c r="AC468" s="79"/>
      <c r="AD468" s="79"/>
    </row>
    <row r="469" spans="1:30" x14ac:dyDescent="0.25">
      <c r="A469" s="13"/>
      <c r="B469" s="13"/>
      <c r="C469" s="13"/>
      <c r="D469" s="13"/>
      <c r="E469" s="13"/>
      <c r="F469" s="40"/>
      <c r="G469" s="40"/>
      <c r="H469" s="40"/>
      <c r="I469" s="40"/>
      <c r="J469" s="16"/>
      <c r="K469" s="16"/>
      <c r="L469" s="16"/>
      <c r="M469" s="16"/>
      <c r="N469" s="13"/>
      <c r="O469" s="13"/>
      <c r="P469" s="53"/>
      <c r="Q469" s="53"/>
      <c r="R469" s="53"/>
      <c r="S469" s="97"/>
      <c r="T469" s="79"/>
      <c r="U469" s="79"/>
      <c r="V469" s="79"/>
      <c r="W469" s="79"/>
      <c r="X469" s="79"/>
      <c r="Y469" s="79"/>
      <c r="Z469" s="79"/>
      <c r="AA469" s="79"/>
      <c r="AB469" s="79"/>
      <c r="AC469" s="79"/>
      <c r="AD469" s="79"/>
    </row>
    <row r="470" spans="1:30" x14ac:dyDescent="0.25">
      <c r="A470" s="13"/>
      <c r="B470" s="13"/>
      <c r="C470" s="13"/>
      <c r="D470" s="13"/>
      <c r="E470" s="13"/>
      <c r="F470" s="40"/>
      <c r="G470" s="40"/>
      <c r="H470" s="40"/>
      <c r="I470" s="40"/>
      <c r="J470" s="16"/>
      <c r="K470" s="16"/>
      <c r="L470" s="16"/>
      <c r="M470" s="16"/>
      <c r="N470" s="13"/>
      <c r="O470" s="13"/>
      <c r="P470" s="53"/>
      <c r="Q470" s="53"/>
      <c r="R470" s="53"/>
      <c r="S470" s="97"/>
      <c r="T470" s="79"/>
      <c r="U470" s="79"/>
      <c r="V470" s="79"/>
      <c r="W470" s="79"/>
      <c r="X470" s="79"/>
      <c r="Y470" s="79"/>
      <c r="Z470" s="79"/>
      <c r="AA470" s="79"/>
      <c r="AB470" s="79"/>
      <c r="AC470" s="79"/>
      <c r="AD470" s="79"/>
    </row>
    <row r="471" spans="1:30" x14ac:dyDescent="0.25">
      <c r="A471" s="13"/>
      <c r="B471" s="13"/>
      <c r="C471" s="13"/>
      <c r="D471" s="13"/>
      <c r="E471" s="13"/>
      <c r="F471" s="40"/>
      <c r="G471" s="40"/>
      <c r="H471" s="40"/>
      <c r="I471" s="40"/>
      <c r="J471" s="16"/>
      <c r="K471" s="16"/>
      <c r="L471" s="16"/>
      <c r="M471" s="16"/>
      <c r="N471" s="13"/>
      <c r="O471" s="13"/>
      <c r="P471" s="53"/>
      <c r="Q471" s="53"/>
      <c r="R471" s="53"/>
      <c r="S471" s="97"/>
      <c r="T471" s="79"/>
      <c r="U471" s="79"/>
      <c r="V471" s="79"/>
      <c r="W471" s="79"/>
      <c r="X471" s="79"/>
      <c r="Y471" s="79"/>
      <c r="Z471" s="79"/>
      <c r="AA471" s="79"/>
      <c r="AB471" s="79"/>
      <c r="AC471" s="79"/>
      <c r="AD471" s="79"/>
    </row>
    <row r="472" spans="1:30" x14ac:dyDescent="0.25">
      <c r="A472" s="13"/>
      <c r="B472" s="13"/>
      <c r="C472" s="13"/>
      <c r="D472" s="13"/>
      <c r="E472" s="13"/>
      <c r="F472" s="40"/>
      <c r="G472" s="40"/>
      <c r="H472" s="40"/>
      <c r="I472" s="40"/>
      <c r="J472" s="16"/>
      <c r="K472" s="16"/>
      <c r="L472" s="16"/>
      <c r="M472" s="16"/>
      <c r="N472" s="13"/>
      <c r="O472" s="13"/>
      <c r="P472" s="53"/>
      <c r="Q472" s="53"/>
      <c r="R472" s="53"/>
      <c r="S472" s="97"/>
      <c r="T472" s="79"/>
      <c r="U472" s="79"/>
      <c r="V472" s="79"/>
      <c r="W472" s="79"/>
      <c r="X472" s="79"/>
      <c r="Y472" s="79"/>
      <c r="Z472" s="79"/>
      <c r="AA472" s="79"/>
      <c r="AB472" s="79"/>
      <c r="AC472" s="79"/>
      <c r="AD472" s="79"/>
    </row>
    <row r="473" spans="1:30" x14ac:dyDescent="0.25">
      <c r="A473" s="13"/>
      <c r="B473" s="13"/>
      <c r="C473" s="13"/>
      <c r="D473" s="13"/>
      <c r="E473" s="13"/>
      <c r="F473" s="40"/>
      <c r="G473" s="40"/>
      <c r="H473" s="40"/>
      <c r="I473" s="40"/>
      <c r="J473" s="16"/>
      <c r="K473" s="16"/>
      <c r="L473" s="16"/>
      <c r="M473" s="16"/>
      <c r="N473" s="13"/>
      <c r="O473" s="13"/>
      <c r="P473" s="53"/>
      <c r="Q473" s="53"/>
      <c r="R473" s="53"/>
      <c r="S473" s="97"/>
      <c r="T473" s="79"/>
      <c r="U473" s="79"/>
      <c r="V473" s="79"/>
      <c r="W473" s="79"/>
      <c r="X473" s="79"/>
      <c r="Y473" s="79"/>
      <c r="Z473" s="79"/>
      <c r="AA473" s="79"/>
      <c r="AB473" s="79"/>
      <c r="AC473" s="79"/>
      <c r="AD473" s="79"/>
    </row>
    <row r="474" spans="1:30" x14ac:dyDescent="0.25">
      <c r="A474" s="13"/>
      <c r="B474" s="13"/>
      <c r="C474" s="13"/>
      <c r="D474" s="13"/>
      <c r="E474" s="13"/>
      <c r="F474" s="40"/>
      <c r="G474" s="40"/>
      <c r="H474" s="40"/>
      <c r="I474" s="40"/>
      <c r="J474" s="16"/>
      <c r="K474" s="16"/>
      <c r="L474" s="16"/>
      <c r="M474" s="16"/>
      <c r="N474" s="13"/>
      <c r="O474" s="13"/>
      <c r="P474" s="53"/>
      <c r="Q474" s="53"/>
      <c r="R474" s="53"/>
      <c r="S474" s="97"/>
      <c r="T474" s="79"/>
      <c r="U474" s="79"/>
      <c r="V474" s="79"/>
      <c r="W474" s="79"/>
      <c r="X474" s="79"/>
      <c r="Y474" s="79"/>
      <c r="Z474" s="79"/>
      <c r="AA474" s="79"/>
      <c r="AB474" s="79"/>
      <c r="AC474" s="79"/>
      <c r="AD474" s="79"/>
    </row>
    <row r="475" spans="1:30" x14ac:dyDescent="0.25">
      <c r="A475" s="13"/>
      <c r="B475" s="13"/>
      <c r="C475" s="13"/>
      <c r="D475" s="13"/>
      <c r="E475" s="13"/>
      <c r="F475" s="40"/>
      <c r="G475" s="40"/>
      <c r="H475" s="40"/>
      <c r="I475" s="40"/>
      <c r="J475" s="16"/>
      <c r="K475" s="16"/>
      <c r="L475" s="16"/>
      <c r="M475" s="16"/>
      <c r="N475" s="13"/>
      <c r="O475" s="13"/>
      <c r="P475" s="53"/>
      <c r="Q475" s="53"/>
      <c r="R475" s="53"/>
      <c r="S475" s="97"/>
      <c r="T475" s="79"/>
      <c r="U475" s="79"/>
      <c r="V475" s="79"/>
      <c r="W475" s="79"/>
      <c r="X475" s="79"/>
      <c r="Y475" s="79"/>
      <c r="Z475" s="79"/>
      <c r="AA475" s="79"/>
      <c r="AB475" s="79"/>
      <c r="AC475" s="79"/>
      <c r="AD475" s="79"/>
    </row>
    <row r="476" spans="1:30" x14ac:dyDescent="0.25">
      <c r="A476" s="13"/>
      <c r="B476" s="13"/>
      <c r="C476" s="13"/>
      <c r="D476" s="13"/>
      <c r="E476" s="13"/>
      <c r="F476" s="40"/>
      <c r="G476" s="40"/>
      <c r="H476" s="40"/>
      <c r="I476" s="40"/>
      <c r="J476" s="16"/>
      <c r="K476" s="16"/>
      <c r="L476" s="16"/>
      <c r="M476" s="16"/>
      <c r="N476" s="13"/>
      <c r="O476" s="13"/>
      <c r="P476" s="53"/>
      <c r="Q476" s="53"/>
      <c r="R476" s="53"/>
      <c r="S476" s="97"/>
      <c r="T476" s="79"/>
      <c r="U476" s="79"/>
      <c r="V476" s="79"/>
      <c r="W476" s="79"/>
      <c r="X476" s="79"/>
      <c r="Y476" s="79"/>
      <c r="Z476" s="79"/>
      <c r="AA476" s="79"/>
      <c r="AB476" s="79"/>
      <c r="AC476" s="79"/>
      <c r="AD476" s="79"/>
    </row>
    <row r="477" spans="1:30" x14ac:dyDescent="0.25">
      <c r="A477" s="13"/>
      <c r="B477" s="13"/>
      <c r="C477" s="13"/>
      <c r="D477" s="13"/>
      <c r="E477" s="13"/>
      <c r="F477" s="40"/>
      <c r="G477" s="40"/>
      <c r="H477" s="40"/>
      <c r="I477" s="40"/>
      <c r="J477" s="16"/>
      <c r="K477" s="16"/>
      <c r="L477" s="16"/>
      <c r="M477" s="16"/>
      <c r="N477" s="13"/>
      <c r="O477" s="13"/>
      <c r="P477" s="53"/>
      <c r="Q477" s="53"/>
      <c r="R477" s="53"/>
      <c r="S477" s="97"/>
      <c r="T477" s="79"/>
      <c r="U477" s="79"/>
      <c r="V477" s="79"/>
      <c r="W477" s="79"/>
      <c r="X477" s="79"/>
      <c r="Y477" s="79"/>
      <c r="Z477" s="79"/>
      <c r="AA477" s="79"/>
      <c r="AB477" s="79"/>
      <c r="AC477" s="79"/>
      <c r="AD477" s="79"/>
    </row>
    <row r="478" spans="1:30" x14ac:dyDescent="0.25">
      <c r="A478" s="13"/>
      <c r="B478" s="13"/>
      <c r="C478" s="13"/>
      <c r="D478" s="13"/>
      <c r="E478" s="13"/>
      <c r="F478" s="40"/>
      <c r="G478" s="40"/>
      <c r="H478" s="40"/>
      <c r="I478" s="40"/>
      <c r="J478" s="16"/>
      <c r="K478" s="16"/>
      <c r="L478" s="16"/>
      <c r="M478" s="16"/>
      <c r="N478" s="13"/>
      <c r="O478" s="13"/>
      <c r="P478" s="53"/>
      <c r="Q478" s="53"/>
      <c r="R478" s="53"/>
      <c r="S478" s="97"/>
      <c r="T478" s="79"/>
      <c r="U478" s="79"/>
      <c r="V478" s="79"/>
      <c r="W478" s="79"/>
      <c r="X478" s="79"/>
      <c r="Y478" s="79"/>
      <c r="Z478" s="79"/>
      <c r="AA478" s="79"/>
      <c r="AB478" s="79"/>
      <c r="AC478" s="79"/>
      <c r="AD478" s="79"/>
    </row>
    <row r="479" spans="1:30" x14ac:dyDescent="0.25">
      <c r="A479" s="13"/>
      <c r="B479" s="13"/>
      <c r="C479" s="13"/>
      <c r="D479" s="13"/>
      <c r="E479" s="13"/>
      <c r="F479" s="40"/>
      <c r="G479" s="40"/>
      <c r="H479" s="40"/>
      <c r="I479" s="40"/>
      <c r="J479" s="16"/>
      <c r="K479" s="16"/>
      <c r="L479" s="16"/>
      <c r="M479" s="16"/>
      <c r="N479" s="13"/>
      <c r="O479" s="13"/>
      <c r="P479" s="53"/>
      <c r="Q479" s="53"/>
      <c r="R479" s="53"/>
      <c r="S479" s="97"/>
      <c r="T479" s="79"/>
      <c r="U479" s="79"/>
      <c r="V479" s="79"/>
      <c r="W479" s="79"/>
      <c r="X479" s="79"/>
      <c r="Y479" s="79"/>
      <c r="Z479" s="79"/>
      <c r="AA479" s="79"/>
      <c r="AB479" s="79"/>
      <c r="AC479" s="79"/>
      <c r="AD479" s="79"/>
    </row>
    <row r="480" spans="1:30" x14ac:dyDescent="0.25">
      <c r="A480" s="13"/>
      <c r="B480" s="13"/>
      <c r="C480" s="13"/>
      <c r="D480" s="13"/>
      <c r="E480" s="13"/>
      <c r="F480" s="40"/>
      <c r="G480" s="40"/>
      <c r="H480" s="40"/>
      <c r="I480" s="40"/>
      <c r="J480" s="16"/>
      <c r="K480" s="16"/>
      <c r="L480" s="16"/>
      <c r="M480" s="16"/>
      <c r="N480" s="13"/>
      <c r="O480" s="13"/>
      <c r="P480" s="53"/>
      <c r="Q480" s="53"/>
      <c r="R480" s="53"/>
      <c r="S480" s="97"/>
      <c r="T480" s="79"/>
      <c r="U480" s="79"/>
      <c r="V480" s="79"/>
      <c r="W480" s="79"/>
      <c r="X480" s="79"/>
      <c r="Y480" s="79"/>
      <c r="Z480" s="79"/>
      <c r="AA480" s="79"/>
      <c r="AB480" s="79"/>
      <c r="AC480" s="79"/>
      <c r="AD480" s="79"/>
    </row>
    <row r="481" spans="1:30" x14ac:dyDescent="0.25">
      <c r="A481" s="13"/>
      <c r="B481" s="13"/>
      <c r="C481" s="13"/>
      <c r="D481" s="13"/>
      <c r="E481" s="13"/>
      <c r="F481" s="40"/>
      <c r="G481" s="40"/>
      <c r="H481" s="40"/>
      <c r="I481" s="40"/>
      <c r="J481" s="16"/>
      <c r="K481" s="16"/>
      <c r="L481" s="16"/>
      <c r="M481" s="16"/>
      <c r="N481" s="13"/>
      <c r="O481" s="13"/>
      <c r="P481" s="53"/>
      <c r="Q481" s="53"/>
      <c r="R481" s="53"/>
      <c r="S481" s="97"/>
      <c r="T481" s="79"/>
      <c r="U481" s="79"/>
      <c r="V481" s="79"/>
      <c r="W481" s="79"/>
      <c r="X481" s="79"/>
      <c r="Y481" s="79"/>
      <c r="Z481" s="79"/>
      <c r="AA481" s="79"/>
      <c r="AB481" s="79"/>
      <c r="AC481" s="79"/>
      <c r="AD481" s="79"/>
    </row>
    <row r="482" spans="1:30" x14ac:dyDescent="0.25">
      <c r="A482" s="13"/>
      <c r="B482" s="13"/>
      <c r="C482" s="13"/>
      <c r="D482" s="13"/>
      <c r="E482" s="13"/>
      <c r="F482" s="40"/>
      <c r="G482" s="40"/>
      <c r="H482" s="40"/>
      <c r="I482" s="40"/>
      <c r="J482" s="16"/>
      <c r="K482" s="16"/>
      <c r="L482" s="16"/>
      <c r="M482" s="16"/>
      <c r="N482" s="13"/>
      <c r="O482" s="13"/>
      <c r="P482" s="53"/>
      <c r="Q482" s="53"/>
      <c r="R482" s="53"/>
      <c r="S482" s="97"/>
      <c r="T482" s="79"/>
      <c r="U482" s="79"/>
      <c r="V482" s="79"/>
      <c r="W482" s="79"/>
      <c r="X482" s="79"/>
      <c r="Y482" s="79"/>
      <c r="Z482" s="79"/>
      <c r="AA482" s="79"/>
      <c r="AB482" s="79"/>
      <c r="AC482" s="79"/>
      <c r="AD482" s="79"/>
    </row>
    <row r="484" spans="1:30" s="30" customFormat="1" x14ac:dyDescent="0.25">
      <c r="F484" s="12"/>
      <c r="G484" s="12"/>
      <c r="H484" s="12"/>
      <c r="I484" s="12"/>
      <c r="J484" s="32"/>
      <c r="K484" s="32"/>
      <c r="L484" s="34"/>
      <c r="M484" s="34"/>
      <c r="N484" s="32"/>
      <c r="O484" s="32"/>
      <c r="P484" s="86"/>
      <c r="Q484" s="57"/>
      <c r="R484" s="86"/>
      <c r="S484" s="98"/>
    </row>
  </sheetData>
  <autoFilter ref="A7:AD482" xr:uid="{00000000-0009-0000-0000-00000A000000}"/>
  <sortState xmlns:xlrd2="http://schemas.microsoft.com/office/spreadsheetml/2017/richdata2" ref="A8:AD329">
    <sortCondition ref="E8:E329"/>
    <sortCondition ref="D8:D329"/>
  </sortState>
  <printOptions gridLines="1"/>
  <pageMargins left="0.2" right="0.2" top="0.25" bottom="0" header="0.3" footer="0.3"/>
  <pageSetup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N324"/>
  <sheetViews>
    <sheetView tabSelected="1" zoomScaleNormal="100" workbookViewId="0">
      <pane ySplit="6" topLeftCell="A7" activePane="bottomLeft" state="frozen"/>
      <selection pane="bottomLeft" activeCell="A7" sqref="A7"/>
    </sheetView>
  </sheetViews>
  <sheetFormatPr defaultColWidth="9.140625" defaultRowHeight="15" x14ac:dyDescent="0.25"/>
  <cols>
    <col min="1" max="1" width="17.5703125" style="42" customWidth="1"/>
    <col min="2" max="2" width="10.42578125" style="22" customWidth="1"/>
    <col min="3" max="3" width="7.140625" style="22" customWidth="1"/>
    <col min="4" max="4" width="7.28515625" style="22" customWidth="1"/>
    <col min="5" max="5" width="7.140625" style="22" customWidth="1"/>
    <col min="6" max="6" width="9.7109375" style="22" customWidth="1"/>
    <col min="7" max="7" width="7.42578125" style="22" customWidth="1"/>
    <col min="8" max="8" width="6.28515625" style="22" customWidth="1"/>
    <col min="9" max="10" width="10.5703125" style="66" customWidth="1"/>
    <col min="11" max="12" width="10.42578125" style="67" customWidth="1"/>
    <col min="13" max="14" width="8.42578125" style="21" customWidth="1"/>
    <col min="15" max="15" width="9.42578125" style="21" customWidth="1"/>
    <col min="16" max="16" width="10.28515625" style="21" customWidth="1"/>
    <col min="17" max="17" width="9.7109375" style="21" customWidth="1"/>
    <col min="18" max="19" width="9.42578125" style="21" customWidth="1"/>
    <col min="20" max="20" width="9.7109375" style="22" customWidth="1"/>
    <col min="21" max="21" width="10.42578125" style="26" customWidth="1"/>
    <col min="22" max="22" width="11.28515625" style="26" customWidth="1"/>
    <col min="23" max="23" width="10.5703125" style="26" customWidth="1"/>
    <col min="24" max="24" width="10.85546875" style="26" customWidth="1"/>
    <col min="25" max="25" width="10.7109375" style="56" customWidth="1"/>
    <col min="26" max="26" width="17.42578125" style="55" customWidth="1"/>
    <col min="27" max="27" width="9.5703125" style="54" customWidth="1"/>
    <col min="28" max="28" width="10.42578125" style="54" customWidth="1"/>
    <col min="29" max="29" width="15.5703125" style="60" customWidth="1"/>
    <col min="30" max="16384" width="9.140625" style="21"/>
  </cols>
  <sheetData>
    <row r="1" spans="1:40" s="5" customFormat="1" x14ac:dyDescent="0.25">
      <c r="A1" s="37" t="s">
        <v>722</v>
      </c>
      <c r="B1" s="4"/>
      <c r="C1" s="4"/>
      <c r="D1" s="4"/>
      <c r="E1" s="4"/>
      <c r="F1" s="4"/>
      <c r="G1" s="4"/>
      <c r="H1" s="4"/>
      <c r="I1" s="61"/>
      <c r="J1" s="61"/>
      <c r="K1" s="62"/>
      <c r="L1" s="62"/>
      <c r="M1" s="4"/>
      <c r="T1" s="4"/>
      <c r="U1" s="4"/>
      <c r="V1" s="4"/>
      <c r="W1" s="4"/>
      <c r="X1" s="4"/>
      <c r="Y1" s="52"/>
      <c r="Z1" s="70"/>
      <c r="AA1" s="51"/>
      <c r="AB1" s="51"/>
      <c r="AC1" s="1"/>
    </row>
    <row r="2" spans="1:40" s="5" customFormat="1" x14ac:dyDescent="0.25">
      <c r="A2" s="43" t="s">
        <v>725</v>
      </c>
      <c r="B2" s="4"/>
      <c r="C2" s="4"/>
      <c r="D2" s="4"/>
      <c r="E2" s="4"/>
      <c r="F2" s="4"/>
      <c r="G2" s="4"/>
      <c r="H2" s="4"/>
      <c r="I2" s="61"/>
      <c r="J2" s="61"/>
      <c r="K2" s="62"/>
      <c r="L2" s="62"/>
      <c r="M2" s="4"/>
      <c r="T2" s="4"/>
      <c r="U2" s="4"/>
      <c r="V2" s="4"/>
      <c r="W2" s="4"/>
      <c r="X2" s="4"/>
      <c r="Y2" s="52"/>
      <c r="Z2" s="70"/>
      <c r="AA2" s="52"/>
      <c r="AB2" s="52"/>
      <c r="AC2" s="1"/>
    </row>
    <row r="3" spans="1:40" s="5" customFormat="1" ht="27.95" customHeight="1" x14ac:dyDescent="0.25">
      <c r="B3" s="4"/>
      <c r="C3" s="4"/>
      <c r="D3" s="4"/>
      <c r="E3" s="3" t="s">
        <v>724</v>
      </c>
      <c r="F3" s="3" t="s">
        <v>709</v>
      </c>
      <c r="G3" s="3" t="s">
        <v>708</v>
      </c>
      <c r="H3" s="4"/>
      <c r="I3" s="63" t="s">
        <v>695</v>
      </c>
      <c r="J3" s="63" t="s">
        <v>695</v>
      </c>
      <c r="K3" s="64" t="s">
        <v>695</v>
      </c>
      <c r="L3" s="64" t="s">
        <v>695</v>
      </c>
      <c r="M3" s="1" t="s">
        <v>703</v>
      </c>
      <c r="N3" s="1" t="s">
        <v>702</v>
      </c>
      <c r="O3" s="1" t="s">
        <v>659</v>
      </c>
      <c r="P3" s="1" t="s">
        <v>659</v>
      </c>
      <c r="Q3" s="1" t="s">
        <v>703</v>
      </c>
      <c r="R3" s="1" t="s">
        <v>702</v>
      </c>
      <c r="S3" s="1" t="s">
        <v>659</v>
      </c>
      <c r="T3" s="3" t="s">
        <v>659</v>
      </c>
      <c r="U3" s="3" t="s">
        <v>660</v>
      </c>
      <c r="V3" s="3" t="s">
        <v>660</v>
      </c>
      <c r="W3" s="3" t="s">
        <v>660</v>
      </c>
      <c r="X3" s="3" t="s">
        <v>660</v>
      </c>
      <c r="Y3" s="52" t="s">
        <v>660</v>
      </c>
      <c r="Z3" s="70" t="s">
        <v>662</v>
      </c>
      <c r="AA3" s="52" t="s">
        <v>662</v>
      </c>
      <c r="AB3" s="52" t="s">
        <v>662</v>
      </c>
      <c r="AC3" s="1" t="s">
        <v>697</v>
      </c>
    </row>
    <row r="4" spans="1:40" s="5" customFormat="1" ht="13.5" customHeight="1" x14ac:dyDescent="0.25">
      <c r="A4" s="38"/>
      <c r="B4" s="4"/>
      <c r="C4" s="4"/>
      <c r="D4" s="4"/>
      <c r="E4" s="4"/>
      <c r="F4" s="4"/>
      <c r="G4" s="4"/>
      <c r="H4" s="4"/>
      <c r="I4" s="63">
        <v>2011</v>
      </c>
      <c r="J4" s="63">
        <v>2016</v>
      </c>
      <c r="K4" s="64">
        <v>2011</v>
      </c>
      <c r="L4" s="64">
        <v>2016</v>
      </c>
      <c r="M4" s="1">
        <v>2011</v>
      </c>
      <c r="N4" s="1">
        <v>2017</v>
      </c>
      <c r="O4" s="1" t="s">
        <v>671</v>
      </c>
      <c r="P4" s="1" t="s">
        <v>671</v>
      </c>
      <c r="Q4" s="1">
        <v>2011</v>
      </c>
      <c r="R4" s="1">
        <v>2017</v>
      </c>
      <c r="S4" s="1" t="s">
        <v>671</v>
      </c>
      <c r="T4" s="1" t="s">
        <v>671</v>
      </c>
      <c r="U4" s="3">
        <v>2011</v>
      </c>
      <c r="V4" s="3">
        <v>2011</v>
      </c>
      <c r="W4" s="3">
        <v>2011</v>
      </c>
      <c r="X4" s="3">
        <v>2011</v>
      </c>
      <c r="Y4" s="52">
        <v>2011</v>
      </c>
      <c r="Z4" s="72">
        <v>2017</v>
      </c>
      <c r="AA4" s="52" t="s">
        <v>671</v>
      </c>
      <c r="AB4" s="52" t="s">
        <v>671</v>
      </c>
      <c r="AC4" s="1" t="s">
        <v>698</v>
      </c>
    </row>
    <row r="5" spans="1:40" s="5" customFormat="1" ht="56.1" customHeight="1" x14ac:dyDescent="0.25">
      <c r="A5" s="3" t="s">
        <v>48</v>
      </c>
      <c r="B5" s="3" t="s">
        <v>248</v>
      </c>
      <c r="C5" s="3" t="s">
        <v>49</v>
      </c>
      <c r="D5" s="3" t="s">
        <v>249</v>
      </c>
      <c r="E5" s="3" t="s">
        <v>712</v>
      </c>
      <c r="F5" s="3" t="s">
        <v>712</v>
      </c>
      <c r="G5" s="3" t="s">
        <v>636</v>
      </c>
      <c r="H5" s="3" t="s">
        <v>268</v>
      </c>
      <c r="I5" s="63" t="s">
        <v>706</v>
      </c>
      <c r="J5" s="63" t="s">
        <v>692</v>
      </c>
      <c r="K5" s="64" t="s">
        <v>705</v>
      </c>
      <c r="L5" s="64" t="s">
        <v>693</v>
      </c>
      <c r="M5" s="1" t="s">
        <v>663</v>
      </c>
      <c r="N5" s="1" t="s">
        <v>663</v>
      </c>
      <c r="O5" s="1" t="s">
        <v>664</v>
      </c>
      <c r="P5" s="1" t="s">
        <v>665</v>
      </c>
      <c r="Q5" s="1" t="s">
        <v>666</v>
      </c>
      <c r="R5" s="1" t="s">
        <v>666</v>
      </c>
      <c r="S5" s="1" t="s">
        <v>664</v>
      </c>
      <c r="T5" s="3" t="s">
        <v>667</v>
      </c>
      <c r="U5" s="3" t="s">
        <v>653</v>
      </c>
      <c r="V5" s="3" t="s">
        <v>654</v>
      </c>
      <c r="W5" s="3" t="s">
        <v>655</v>
      </c>
      <c r="X5" s="3" t="s">
        <v>656</v>
      </c>
      <c r="Y5" s="52" t="s">
        <v>723</v>
      </c>
      <c r="Z5" s="70" t="s">
        <v>677</v>
      </c>
      <c r="AA5" s="52" t="s">
        <v>664</v>
      </c>
      <c r="AB5" s="52" t="s">
        <v>670</v>
      </c>
      <c r="AC5" s="1" t="s">
        <v>699</v>
      </c>
    </row>
    <row r="6" spans="1:40" s="1" customFormat="1" ht="13.5" customHeight="1" x14ac:dyDescent="0.25">
      <c r="A6" s="9"/>
      <c r="B6" s="3"/>
      <c r="C6" s="3"/>
      <c r="D6" s="3"/>
      <c r="E6" s="3"/>
      <c r="F6" s="3"/>
      <c r="G6" s="3"/>
      <c r="I6" s="63"/>
      <c r="J6" s="63"/>
      <c r="K6" s="64"/>
      <c r="L6" s="64"/>
      <c r="M6" s="1" t="s">
        <v>658</v>
      </c>
      <c r="N6" s="1" t="s">
        <v>658</v>
      </c>
      <c r="O6" s="1" t="s">
        <v>658</v>
      </c>
      <c r="P6" s="1" t="s">
        <v>669</v>
      </c>
      <c r="Q6" s="1" t="s">
        <v>658</v>
      </c>
      <c r="R6" s="1" t="s">
        <v>658</v>
      </c>
      <c r="S6" s="1" t="s">
        <v>658</v>
      </c>
      <c r="T6" s="3" t="s">
        <v>669</v>
      </c>
      <c r="U6" s="3" t="s">
        <v>668</v>
      </c>
      <c r="V6" s="3" t="s">
        <v>657</v>
      </c>
      <c r="W6" s="3" t="s">
        <v>657</v>
      </c>
      <c r="X6" s="3" t="s">
        <v>658</v>
      </c>
      <c r="Y6" s="52" t="s">
        <v>661</v>
      </c>
      <c r="Z6" s="70" t="s">
        <v>661</v>
      </c>
      <c r="AA6" s="52" t="s">
        <v>661</v>
      </c>
      <c r="AB6" s="52" t="s">
        <v>669</v>
      </c>
      <c r="AC6" s="1" t="s">
        <v>700</v>
      </c>
    </row>
    <row r="7" spans="1:40" ht="26.1" customHeight="1" x14ac:dyDescent="0.25">
      <c r="A7" s="39" t="s">
        <v>14</v>
      </c>
      <c r="B7" s="13" t="s">
        <v>260</v>
      </c>
      <c r="C7" s="13">
        <v>34023</v>
      </c>
      <c r="D7" s="13" t="s">
        <v>252</v>
      </c>
      <c r="E7" s="13">
        <v>18195</v>
      </c>
      <c r="F7" s="13" t="s">
        <v>55</v>
      </c>
      <c r="G7" s="4">
        <v>55239</v>
      </c>
      <c r="H7" s="14" t="s">
        <v>35</v>
      </c>
      <c r="I7" s="68">
        <v>6239.5300000000007</v>
      </c>
      <c r="J7" s="61">
        <v>6384.94</v>
      </c>
      <c r="K7" s="65">
        <f t="shared" ref="K7:L22" si="0">I7/2208</f>
        <v>2.825874094202899</v>
      </c>
      <c r="L7" s="65">
        <f t="shared" si="0"/>
        <v>2.8917300724637678</v>
      </c>
      <c r="M7" s="44">
        <v>62.388203351041994</v>
      </c>
      <c r="N7" s="44">
        <v>69.260130419999996</v>
      </c>
      <c r="O7" s="15">
        <f t="shared" ref="O7:O70" si="1">N7-M7</f>
        <v>6.8719270689580014</v>
      </c>
      <c r="P7" s="15">
        <f t="shared" ref="P7:P70" si="2">IFERROR(((N7-M7)/M7)*100,"0.00")</f>
        <v>11.014785968897801</v>
      </c>
      <c r="Q7" s="15">
        <v>17.602804082473028</v>
      </c>
      <c r="R7" s="15">
        <v>20.055303893000001</v>
      </c>
      <c r="S7" s="15">
        <f t="shared" ref="S7:S70" si="3">R7-Q7</f>
        <v>2.4524998105269731</v>
      </c>
      <c r="T7" s="16">
        <f>IFERROR(((R7-Q7)/Q7)*100,"0")</f>
        <v>13.932438258339236</v>
      </c>
      <c r="U7" s="13">
        <v>62.53</v>
      </c>
      <c r="V7" s="13">
        <v>193.2</v>
      </c>
      <c r="W7" s="13">
        <v>0</v>
      </c>
      <c r="X7" s="13">
        <v>881.4</v>
      </c>
      <c r="Y7" s="53">
        <f t="shared" ref="Y7:Y70" si="4">V7/2000</f>
        <v>9.6599999999999991E-2</v>
      </c>
      <c r="Z7" s="53">
        <v>0.11023414687913485</v>
      </c>
      <c r="AA7" s="53">
        <f t="shared" ref="AA7:AA70" si="5">Z7-Y7</f>
        <v>1.3634146879134862E-2</v>
      </c>
      <c r="AB7" s="53">
        <f t="shared" ref="AB7:AB70" si="6">IFERROR(((Z7-Y7)/Y7)*100,"0.00")</f>
        <v>14.11402368440462</v>
      </c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</row>
    <row r="8" spans="1:40" ht="26.1" customHeight="1" x14ac:dyDescent="0.25">
      <c r="A8" s="39" t="s">
        <v>14</v>
      </c>
      <c r="B8" s="13" t="s">
        <v>260</v>
      </c>
      <c r="C8" s="13">
        <v>34023</v>
      </c>
      <c r="D8" s="13" t="s">
        <v>252</v>
      </c>
      <c r="E8" s="13">
        <v>18195</v>
      </c>
      <c r="F8" s="13" t="s">
        <v>55</v>
      </c>
      <c r="G8" s="4">
        <v>55239</v>
      </c>
      <c r="H8" s="14" t="s">
        <v>40</v>
      </c>
      <c r="I8" s="68">
        <v>6239.5300000000007</v>
      </c>
      <c r="J8" s="61">
        <v>6384.94</v>
      </c>
      <c r="K8" s="65">
        <f t="shared" si="0"/>
        <v>2.825874094202899</v>
      </c>
      <c r="L8" s="65">
        <f t="shared" si="0"/>
        <v>2.8917300724637678</v>
      </c>
      <c r="M8" s="44">
        <v>104.5553472040254</v>
      </c>
      <c r="N8" s="44">
        <v>116.38265283</v>
      </c>
      <c r="O8" s="15">
        <f t="shared" si="1"/>
        <v>11.827305625974603</v>
      </c>
      <c r="P8" s="15">
        <f t="shared" si="2"/>
        <v>11.312004543292502</v>
      </c>
      <c r="Q8" s="15">
        <v>29.317094249544802</v>
      </c>
      <c r="R8" s="15">
        <v>33.459874936000006</v>
      </c>
      <c r="S8" s="15">
        <f t="shared" si="3"/>
        <v>4.1427806864552039</v>
      </c>
      <c r="T8" s="16">
        <f t="shared" ref="T8:T71" si="7">IFERROR(((R8-Q8)/Q8)*100,"0")</f>
        <v>14.130938936827029</v>
      </c>
      <c r="U8" s="13">
        <v>104.74</v>
      </c>
      <c r="V8" s="13">
        <v>0</v>
      </c>
      <c r="W8" s="13">
        <v>0</v>
      </c>
      <c r="X8" s="13">
        <v>0</v>
      </c>
      <c r="Y8" s="53">
        <f t="shared" si="4"/>
        <v>0</v>
      </c>
      <c r="Z8" s="53">
        <v>0.37385884210689435</v>
      </c>
      <c r="AA8" s="53">
        <f t="shared" si="5"/>
        <v>0.37385884210689435</v>
      </c>
      <c r="AB8" s="53" t="str">
        <f t="shared" si="6"/>
        <v>0.00</v>
      </c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20"/>
    </row>
    <row r="9" spans="1:40" ht="26.1" customHeight="1" x14ac:dyDescent="0.25">
      <c r="A9" s="39" t="s">
        <v>14</v>
      </c>
      <c r="B9" s="13" t="s">
        <v>260</v>
      </c>
      <c r="C9" s="13">
        <v>34023</v>
      </c>
      <c r="D9" s="13" t="s">
        <v>252</v>
      </c>
      <c r="E9" s="13">
        <v>18195</v>
      </c>
      <c r="F9" s="13" t="s">
        <v>55</v>
      </c>
      <c r="G9" s="4">
        <v>55239</v>
      </c>
      <c r="H9" s="14" t="s">
        <v>36</v>
      </c>
      <c r="I9" s="68">
        <v>6239.5300000000007</v>
      </c>
      <c r="J9" s="61">
        <v>6384.94</v>
      </c>
      <c r="K9" s="65">
        <f t="shared" si="0"/>
        <v>2.825874094202899</v>
      </c>
      <c r="L9" s="65">
        <f t="shared" si="0"/>
        <v>2.8917300724637678</v>
      </c>
      <c r="M9" s="44">
        <v>197.2491767087036</v>
      </c>
      <c r="N9" s="44">
        <v>220.28735510000001</v>
      </c>
      <c r="O9" s="15">
        <f t="shared" si="1"/>
        <v>23.038178391296412</v>
      </c>
      <c r="P9" s="15">
        <f t="shared" si="2"/>
        <v>11.679733611927343</v>
      </c>
      <c r="Q9" s="15">
        <v>54.464451204517424</v>
      </c>
      <c r="R9" s="15">
        <v>62.17706913</v>
      </c>
      <c r="S9" s="15">
        <f t="shared" si="3"/>
        <v>7.7126179254825757</v>
      </c>
      <c r="T9" s="16">
        <f t="shared" si="7"/>
        <v>14.160829228814245</v>
      </c>
      <c r="U9" s="13">
        <v>197.34999999999997</v>
      </c>
      <c r="V9" s="13">
        <v>1189.5</v>
      </c>
      <c r="W9" s="13">
        <v>89.539999999999992</v>
      </c>
      <c r="X9" s="13">
        <v>0</v>
      </c>
      <c r="Y9" s="53">
        <f t="shared" si="4"/>
        <v>0.59475</v>
      </c>
      <c r="Z9" s="53">
        <v>0.678961483601911</v>
      </c>
      <c r="AA9" s="53">
        <f t="shared" si="5"/>
        <v>8.4211483601910997E-2</v>
      </c>
      <c r="AB9" s="53">
        <f t="shared" si="6"/>
        <v>14.159139739707607</v>
      </c>
      <c r="AC9" s="20"/>
      <c r="AD9" s="20"/>
      <c r="AE9" s="20"/>
      <c r="AF9" s="20"/>
      <c r="AG9" s="20"/>
      <c r="AH9" s="20"/>
      <c r="AI9" s="20"/>
      <c r="AJ9" s="20"/>
      <c r="AK9" s="20"/>
      <c r="AL9" s="20"/>
      <c r="AM9" s="20"/>
      <c r="AN9" s="20"/>
    </row>
    <row r="10" spans="1:40" ht="26.1" customHeight="1" x14ac:dyDescent="0.25">
      <c r="A10" s="39" t="s">
        <v>14</v>
      </c>
      <c r="B10" s="13" t="s">
        <v>260</v>
      </c>
      <c r="C10" s="13">
        <v>34023</v>
      </c>
      <c r="D10" s="13" t="s">
        <v>252</v>
      </c>
      <c r="E10" s="13">
        <v>18195</v>
      </c>
      <c r="F10" s="13" t="s">
        <v>55</v>
      </c>
      <c r="G10" s="4">
        <v>55239</v>
      </c>
      <c r="H10" s="14" t="s">
        <v>38</v>
      </c>
      <c r="I10" s="68">
        <v>6239.5300000000007</v>
      </c>
      <c r="J10" s="61">
        <v>6384.94</v>
      </c>
      <c r="K10" s="65">
        <f t="shared" si="0"/>
        <v>2.825874094202899</v>
      </c>
      <c r="L10" s="65">
        <f t="shared" si="0"/>
        <v>2.8917300724637678</v>
      </c>
      <c r="M10" s="44">
        <v>111.0524219096492</v>
      </c>
      <c r="N10" s="44">
        <v>123.93315752000001</v>
      </c>
      <c r="O10" s="15">
        <f t="shared" si="1"/>
        <v>12.880735610350811</v>
      </c>
      <c r="P10" s="15">
        <f t="shared" si="2"/>
        <v>11.598788562063428</v>
      </c>
      <c r="Q10" s="15">
        <v>31.224240975234601</v>
      </c>
      <c r="R10" s="15">
        <v>35.642362749</v>
      </c>
      <c r="S10" s="15">
        <f t="shared" si="3"/>
        <v>4.4181217737653995</v>
      </c>
      <c r="T10" s="16">
        <f t="shared" si="7"/>
        <v>14.149653076497898</v>
      </c>
      <c r="U10" s="13">
        <v>111.28999999999999</v>
      </c>
      <c r="V10" s="13">
        <v>0</v>
      </c>
      <c r="W10" s="13">
        <v>0</v>
      </c>
      <c r="X10" s="13">
        <v>0</v>
      </c>
      <c r="Y10" s="53">
        <f t="shared" si="4"/>
        <v>0</v>
      </c>
      <c r="Z10" s="53">
        <v>0.40261690210457046</v>
      </c>
      <c r="AA10" s="53">
        <f t="shared" si="5"/>
        <v>0.40261690210457046</v>
      </c>
      <c r="AB10" s="53" t="str">
        <f t="shared" si="6"/>
        <v>0.00</v>
      </c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</row>
    <row r="11" spans="1:40" ht="26.1" customHeight="1" x14ac:dyDescent="0.25">
      <c r="A11" s="39" t="s">
        <v>14</v>
      </c>
      <c r="B11" s="13" t="s">
        <v>260</v>
      </c>
      <c r="C11" s="13">
        <v>34023</v>
      </c>
      <c r="D11" s="13" t="s">
        <v>252</v>
      </c>
      <c r="E11" s="13">
        <v>18195</v>
      </c>
      <c r="F11" s="13" t="s">
        <v>55</v>
      </c>
      <c r="G11" s="4">
        <v>55239</v>
      </c>
      <c r="H11" s="14" t="s">
        <v>39</v>
      </c>
      <c r="I11" s="68">
        <v>6239.5300000000007</v>
      </c>
      <c r="J11" s="61">
        <v>6384.94</v>
      </c>
      <c r="K11" s="65">
        <f t="shared" si="0"/>
        <v>2.825874094202899</v>
      </c>
      <c r="L11" s="65">
        <f t="shared" si="0"/>
        <v>2.8917300724637678</v>
      </c>
      <c r="M11" s="44">
        <v>111.0524219096492</v>
      </c>
      <c r="N11" s="44">
        <v>123.93315752000001</v>
      </c>
      <c r="O11" s="15">
        <f t="shared" si="1"/>
        <v>12.880735610350811</v>
      </c>
      <c r="P11" s="15">
        <f t="shared" si="2"/>
        <v>11.598788562063428</v>
      </c>
      <c r="Q11" s="15">
        <v>31.224240975234601</v>
      </c>
      <c r="R11" s="15">
        <v>35.642362749</v>
      </c>
      <c r="S11" s="15">
        <f t="shared" si="3"/>
        <v>4.4181217737653995</v>
      </c>
      <c r="T11" s="16">
        <f t="shared" si="7"/>
        <v>14.149653076497898</v>
      </c>
      <c r="U11" s="13">
        <v>111.28999999999999</v>
      </c>
      <c r="V11" s="13">
        <v>0</v>
      </c>
      <c r="W11" s="13">
        <v>0</v>
      </c>
      <c r="X11" s="13">
        <v>0</v>
      </c>
      <c r="Y11" s="53">
        <f t="shared" si="4"/>
        <v>0</v>
      </c>
      <c r="Z11" s="53">
        <v>0.40261690210457046</v>
      </c>
      <c r="AA11" s="53">
        <f t="shared" si="5"/>
        <v>0.40261690210457046</v>
      </c>
      <c r="AB11" s="53" t="str">
        <f t="shared" si="6"/>
        <v>0.00</v>
      </c>
      <c r="AC11" s="20"/>
      <c r="AD11" s="20"/>
      <c r="AE11" s="20"/>
      <c r="AF11" s="20"/>
      <c r="AG11" s="20"/>
      <c r="AH11" s="20"/>
      <c r="AI11" s="20"/>
      <c r="AJ11" s="20"/>
      <c r="AK11" s="20"/>
      <c r="AL11" s="20"/>
      <c r="AM11" s="20"/>
      <c r="AN11" s="20"/>
    </row>
    <row r="12" spans="1:40" ht="26.1" customHeight="1" x14ac:dyDescent="0.25">
      <c r="A12" s="39" t="s">
        <v>14</v>
      </c>
      <c r="B12" s="13" t="s">
        <v>260</v>
      </c>
      <c r="C12" s="13">
        <v>34023</v>
      </c>
      <c r="D12" s="13" t="s">
        <v>252</v>
      </c>
      <c r="E12" s="13">
        <v>18195</v>
      </c>
      <c r="F12" s="13" t="s">
        <v>55</v>
      </c>
      <c r="G12" s="4">
        <v>55239</v>
      </c>
      <c r="H12" s="14" t="s">
        <v>37</v>
      </c>
      <c r="I12" s="68">
        <v>6239.5300000000007</v>
      </c>
      <c r="J12" s="61">
        <v>6384.94</v>
      </c>
      <c r="K12" s="65">
        <f t="shared" si="0"/>
        <v>2.825874094202899</v>
      </c>
      <c r="L12" s="65">
        <f t="shared" si="0"/>
        <v>2.8917300724637678</v>
      </c>
      <c r="M12" s="44">
        <v>10.89965384130333</v>
      </c>
      <c r="N12" s="44">
        <v>12.171792029000001</v>
      </c>
      <c r="O12" s="15">
        <f t="shared" si="1"/>
        <v>1.2721381876966706</v>
      </c>
      <c r="P12" s="15">
        <f t="shared" si="2"/>
        <v>11.671363203077229</v>
      </c>
      <c r="Q12" s="15">
        <v>3.0623462740141312</v>
      </c>
      <c r="R12" s="15">
        <v>3.4966748069999998</v>
      </c>
      <c r="S12" s="15">
        <f t="shared" si="3"/>
        <v>0.4343285329858686</v>
      </c>
      <c r="T12" s="16">
        <f t="shared" si="7"/>
        <v>14.182868105785754</v>
      </c>
      <c r="U12" s="13">
        <v>7.2700000000000005</v>
      </c>
      <c r="V12" s="13">
        <v>0</v>
      </c>
      <c r="W12" s="13">
        <v>0</v>
      </c>
      <c r="X12" s="13">
        <v>0</v>
      </c>
      <c r="Y12" s="53">
        <f t="shared" si="4"/>
        <v>0</v>
      </c>
      <c r="Z12" s="53">
        <v>3.9468264476951814E-2</v>
      </c>
      <c r="AA12" s="53">
        <f t="shared" si="5"/>
        <v>3.9468264476951814E-2</v>
      </c>
      <c r="AB12" s="53" t="str">
        <f t="shared" si="6"/>
        <v>0.00</v>
      </c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</row>
    <row r="13" spans="1:40" ht="26.1" customHeight="1" x14ac:dyDescent="0.25">
      <c r="A13" s="39" t="s">
        <v>14</v>
      </c>
      <c r="B13" s="13" t="s">
        <v>260</v>
      </c>
      <c r="C13" s="13">
        <v>34023</v>
      </c>
      <c r="D13" s="13" t="s">
        <v>252</v>
      </c>
      <c r="E13" s="13">
        <v>18195</v>
      </c>
      <c r="F13" s="13" t="s">
        <v>55</v>
      </c>
      <c r="G13" s="4">
        <v>55239</v>
      </c>
      <c r="H13" s="14" t="s">
        <v>34</v>
      </c>
      <c r="I13" s="68">
        <v>6239.5300000000007</v>
      </c>
      <c r="J13" s="61">
        <v>6384.94</v>
      </c>
      <c r="K13" s="65">
        <f t="shared" si="0"/>
        <v>2.825874094202899</v>
      </c>
      <c r="L13" s="65">
        <f t="shared" si="0"/>
        <v>2.8917300724637678</v>
      </c>
      <c r="M13" s="44">
        <v>34.696140747079099</v>
      </c>
      <c r="N13" s="44">
        <v>38.694524559999998</v>
      </c>
      <c r="O13" s="15">
        <f t="shared" si="1"/>
        <v>3.9983838129208991</v>
      </c>
      <c r="P13" s="15">
        <f t="shared" si="2"/>
        <v>11.524001594492908</v>
      </c>
      <c r="Q13" s="15">
        <v>9.7581030527085471</v>
      </c>
      <c r="R13" s="15">
        <v>11.136447849</v>
      </c>
      <c r="S13" s="15">
        <f t="shared" si="3"/>
        <v>1.3783447962914526</v>
      </c>
      <c r="T13" s="16">
        <f t="shared" si="7"/>
        <v>14.125130559149678</v>
      </c>
      <c r="U13" s="13">
        <v>34.76</v>
      </c>
      <c r="V13" s="13">
        <v>160.19999999999999</v>
      </c>
      <c r="W13" s="13">
        <v>0</v>
      </c>
      <c r="X13" s="13">
        <v>0</v>
      </c>
      <c r="Y13" s="53">
        <f t="shared" si="4"/>
        <v>8.0099999999999991E-2</v>
      </c>
      <c r="Z13" s="53">
        <v>9.1391394859589414E-2</v>
      </c>
      <c r="AA13" s="53">
        <f t="shared" si="5"/>
        <v>1.1291394859589424E-2</v>
      </c>
      <c r="AB13" s="53">
        <f t="shared" si="6"/>
        <v>14.096622795991792</v>
      </c>
      <c r="AC13" s="20"/>
      <c r="AD13" s="20"/>
      <c r="AE13" s="20"/>
      <c r="AF13" s="20"/>
      <c r="AG13" s="20"/>
      <c r="AH13" s="20"/>
      <c r="AI13" s="20"/>
      <c r="AJ13" s="20"/>
      <c r="AK13" s="20"/>
      <c r="AL13" s="20"/>
      <c r="AM13" s="20"/>
      <c r="AN13" s="20"/>
    </row>
    <row r="14" spans="1:40" ht="26.1" customHeight="1" x14ac:dyDescent="0.25">
      <c r="A14" s="39" t="s">
        <v>1</v>
      </c>
      <c r="B14" s="13" t="s">
        <v>255</v>
      </c>
      <c r="C14" s="13">
        <v>34009</v>
      </c>
      <c r="D14" s="13" t="s">
        <v>251</v>
      </c>
      <c r="E14" s="13">
        <v>73242</v>
      </c>
      <c r="F14" s="13" t="s">
        <v>62</v>
      </c>
      <c r="G14" s="4">
        <v>2378</v>
      </c>
      <c r="H14" s="14" t="s">
        <v>35</v>
      </c>
      <c r="I14" s="68">
        <v>1995.66</v>
      </c>
      <c r="J14" s="61">
        <v>510.78000000000003</v>
      </c>
      <c r="K14" s="65">
        <f t="shared" si="0"/>
        <v>0.90383152173913051</v>
      </c>
      <c r="L14" s="65">
        <f t="shared" si="0"/>
        <v>0.23133152173913044</v>
      </c>
      <c r="M14" s="44">
        <v>27.47661306335938</v>
      </c>
      <c r="N14" s="44">
        <v>18.673474946999999</v>
      </c>
      <c r="O14" s="15">
        <f t="shared" si="1"/>
        <v>-8.8031381163593814</v>
      </c>
      <c r="P14" s="15">
        <f t="shared" si="2"/>
        <v>-32.038658098288479</v>
      </c>
      <c r="Q14" s="15">
        <v>19.730320260531009</v>
      </c>
      <c r="R14" s="15">
        <v>11.786983705000001</v>
      </c>
      <c r="S14" s="15">
        <f t="shared" si="3"/>
        <v>-7.9433365555310083</v>
      </c>
      <c r="T14" s="16">
        <f t="shared" si="7"/>
        <v>-40.259541916412999</v>
      </c>
      <c r="U14" s="13">
        <v>27.48</v>
      </c>
      <c r="V14" s="13">
        <v>1849.87</v>
      </c>
      <c r="W14" s="13">
        <v>0</v>
      </c>
      <c r="X14" s="13">
        <v>469.96</v>
      </c>
      <c r="Y14" s="53">
        <f t="shared" si="4"/>
        <v>0.92493499999999995</v>
      </c>
      <c r="Z14" s="53">
        <v>0.56882003813886406</v>
      </c>
      <c r="AA14" s="53">
        <f t="shared" si="5"/>
        <v>-0.35611496186113589</v>
      </c>
      <c r="AB14" s="53">
        <f t="shared" si="6"/>
        <v>-38.50162031506386</v>
      </c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</row>
    <row r="15" spans="1:40" ht="26.1" customHeight="1" x14ac:dyDescent="0.25">
      <c r="A15" s="39" t="s">
        <v>1</v>
      </c>
      <c r="B15" s="13" t="s">
        <v>255</v>
      </c>
      <c r="C15" s="13">
        <v>34009</v>
      </c>
      <c r="D15" s="13" t="s">
        <v>251</v>
      </c>
      <c r="E15" s="13">
        <v>73242</v>
      </c>
      <c r="F15" s="13" t="s">
        <v>62</v>
      </c>
      <c r="G15" s="4">
        <v>2378</v>
      </c>
      <c r="H15" s="14" t="s">
        <v>40</v>
      </c>
      <c r="I15" s="68">
        <v>1995.66</v>
      </c>
      <c r="J15" s="61">
        <v>510.78000000000003</v>
      </c>
      <c r="K15" s="65">
        <f t="shared" si="0"/>
        <v>0.90383152173913051</v>
      </c>
      <c r="L15" s="65">
        <f t="shared" si="0"/>
        <v>0.23133152173913044</v>
      </c>
      <c r="M15" s="44">
        <v>2.3749730965335663</v>
      </c>
      <c r="N15" s="44">
        <v>0.89146225800000001</v>
      </c>
      <c r="O15" s="15">
        <f t="shared" si="1"/>
        <v>-1.4835108385335662</v>
      </c>
      <c r="P15" s="15">
        <f t="shared" si="2"/>
        <v>-62.464321835849447</v>
      </c>
      <c r="Q15" s="15">
        <v>1.9681099833956841</v>
      </c>
      <c r="R15" s="15">
        <v>0.58321356499999999</v>
      </c>
      <c r="S15" s="15">
        <f t="shared" si="3"/>
        <v>-1.3848964183956842</v>
      </c>
      <c r="T15" s="16">
        <f t="shared" si="7"/>
        <v>-70.366820456154045</v>
      </c>
      <c r="U15" s="13">
        <v>2.38</v>
      </c>
      <c r="V15" s="13">
        <v>0</v>
      </c>
      <c r="W15" s="13">
        <v>0</v>
      </c>
      <c r="X15" s="13">
        <v>0</v>
      </c>
      <c r="Y15" s="53">
        <f t="shared" si="4"/>
        <v>0</v>
      </c>
      <c r="Z15" s="53">
        <v>0.19025551106049063</v>
      </c>
      <c r="AA15" s="53">
        <f t="shared" si="5"/>
        <v>0.19025551106049063</v>
      </c>
      <c r="AB15" s="53" t="str">
        <f t="shared" si="6"/>
        <v>0.00</v>
      </c>
      <c r="AC15" s="20"/>
      <c r="AD15" s="20"/>
      <c r="AE15" s="20"/>
      <c r="AF15" s="20"/>
      <c r="AG15" s="20"/>
      <c r="AH15" s="20"/>
      <c r="AI15" s="20"/>
      <c r="AJ15" s="20"/>
      <c r="AK15" s="20"/>
      <c r="AL15" s="20"/>
      <c r="AM15" s="20"/>
      <c r="AN15" s="20"/>
    </row>
    <row r="16" spans="1:40" ht="26.1" customHeight="1" x14ac:dyDescent="0.25">
      <c r="A16" s="39" t="s">
        <v>1</v>
      </c>
      <c r="B16" s="13" t="s">
        <v>255</v>
      </c>
      <c r="C16" s="13">
        <v>34009</v>
      </c>
      <c r="D16" s="13" t="s">
        <v>251</v>
      </c>
      <c r="E16" s="13">
        <v>73242</v>
      </c>
      <c r="F16" s="13" t="s">
        <v>62</v>
      </c>
      <c r="G16" s="4">
        <v>2378</v>
      </c>
      <c r="H16" s="14" t="s">
        <v>36</v>
      </c>
      <c r="I16" s="68">
        <v>1995.66</v>
      </c>
      <c r="J16" s="61">
        <v>510.78000000000003</v>
      </c>
      <c r="K16" s="65">
        <f t="shared" si="0"/>
        <v>0.90383152173913051</v>
      </c>
      <c r="L16" s="65">
        <f t="shared" si="0"/>
        <v>0.23133152173913044</v>
      </c>
      <c r="M16" s="44">
        <v>576.52647876548008</v>
      </c>
      <c r="N16" s="44">
        <v>372.5169722</v>
      </c>
      <c r="O16" s="15">
        <f t="shared" si="1"/>
        <v>-204.00950656548008</v>
      </c>
      <c r="P16" s="15">
        <f t="shared" si="2"/>
        <v>-35.385973425249603</v>
      </c>
      <c r="Q16" s="15">
        <v>392.5967293001807</v>
      </c>
      <c r="R16" s="15">
        <v>207.013790032</v>
      </c>
      <c r="S16" s="15">
        <f t="shared" si="3"/>
        <v>-185.5829392681807</v>
      </c>
      <c r="T16" s="16">
        <f t="shared" si="7"/>
        <v>-47.270627954285224</v>
      </c>
      <c r="U16" s="13">
        <v>579.57999999999993</v>
      </c>
      <c r="V16" s="13">
        <v>25572.89</v>
      </c>
      <c r="W16" s="13">
        <v>456.18</v>
      </c>
      <c r="X16" s="13">
        <v>0</v>
      </c>
      <c r="Y16" s="53">
        <f t="shared" si="4"/>
        <v>12.786445000000001</v>
      </c>
      <c r="Z16" s="53">
        <v>6.906822375069769</v>
      </c>
      <c r="AA16" s="53">
        <f t="shared" si="5"/>
        <v>-5.8796226249302315</v>
      </c>
      <c r="AB16" s="53">
        <f t="shared" si="6"/>
        <v>-45.983247297667425</v>
      </c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</row>
    <row r="17" spans="1:40" ht="26.1" customHeight="1" x14ac:dyDescent="0.25">
      <c r="A17" s="39" t="s">
        <v>1</v>
      </c>
      <c r="B17" s="13" t="s">
        <v>255</v>
      </c>
      <c r="C17" s="13">
        <v>34009</v>
      </c>
      <c r="D17" s="13" t="s">
        <v>251</v>
      </c>
      <c r="E17" s="13">
        <v>73242</v>
      </c>
      <c r="F17" s="13" t="s">
        <v>62</v>
      </c>
      <c r="G17" s="4">
        <v>2378</v>
      </c>
      <c r="H17" s="14" t="s">
        <v>38</v>
      </c>
      <c r="I17" s="68">
        <v>1995.66</v>
      </c>
      <c r="J17" s="61">
        <v>510.78000000000003</v>
      </c>
      <c r="K17" s="65">
        <f t="shared" si="0"/>
        <v>0.90383152173913051</v>
      </c>
      <c r="L17" s="65">
        <f t="shared" si="0"/>
        <v>0.23133152173913044</v>
      </c>
      <c r="M17" s="44">
        <v>123.12473769995739</v>
      </c>
      <c r="N17" s="44">
        <v>20.737053054999997</v>
      </c>
      <c r="O17" s="15">
        <f t="shared" si="1"/>
        <v>-102.3876846449574</v>
      </c>
      <c r="P17" s="15">
        <f t="shared" si="2"/>
        <v>-83.157687526990628</v>
      </c>
      <c r="Q17" s="15">
        <v>109.9345014202907</v>
      </c>
      <c r="R17" s="15">
        <v>13.503878818</v>
      </c>
      <c r="S17" s="15">
        <f t="shared" si="3"/>
        <v>-96.430622602290697</v>
      </c>
      <c r="T17" s="16">
        <f t="shared" si="7"/>
        <v>-87.716432381520235</v>
      </c>
      <c r="U17" s="13">
        <v>123.13</v>
      </c>
      <c r="V17" s="13">
        <v>0</v>
      </c>
      <c r="W17" s="13">
        <v>0</v>
      </c>
      <c r="X17" s="13">
        <v>0</v>
      </c>
      <c r="Y17" s="53">
        <f t="shared" si="4"/>
        <v>0</v>
      </c>
      <c r="Z17" s="53">
        <v>4.3230746519467296</v>
      </c>
      <c r="AA17" s="53">
        <f t="shared" si="5"/>
        <v>4.3230746519467296</v>
      </c>
      <c r="AB17" s="53" t="str">
        <f t="shared" si="6"/>
        <v>0.00</v>
      </c>
      <c r="AC17" s="20"/>
      <c r="AD17" s="20"/>
      <c r="AE17" s="20"/>
      <c r="AF17" s="20"/>
      <c r="AG17" s="20"/>
      <c r="AH17" s="20"/>
      <c r="AI17" s="20"/>
      <c r="AJ17" s="20"/>
      <c r="AK17" s="20"/>
      <c r="AL17" s="20"/>
      <c r="AM17" s="20"/>
      <c r="AN17" s="20"/>
    </row>
    <row r="18" spans="1:40" ht="26.1" customHeight="1" x14ac:dyDescent="0.25">
      <c r="A18" s="39" t="s">
        <v>1</v>
      </c>
      <c r="B18" s="13" t="s">
        <v>255</v>
      </c>
      <c r="C18" s="13">
        <v>34009</v>
      </c>
      <c r="D18" s="13" t="s">
        <v>251</v>
      </c>
      <c r="E18" s="13">
        <v>73242</v>
      </c>
      <c r="F18" s="13" t="s">
        <v>62</v>
      </c>
      <c r="G18" s="4">
        <v>2378</v>
      </c>
      <c r="H18" s="14" t="s">
        <v>39</v>
      </c>
      <c r="I18" s="68">
        <v>1995.66</v>
      </c>
      <c r="J18" s="61">
        <v>510.78000000000003</v>
      </c>
      <c r="K18" s="65">
        <f t="shared" si="0"/>
        <v>0.90383152173913051</v>
      </c>
      <c r="L18" s="65">
        <f t="shared" si="0"/>
        <v>0.23133152173913044</v>
      </c>
      <c r="M18" s="44">
        <v>114.89979309925062</v>
      </c>
      <c r="N18" s="44">
        <v>16.623213748000001</v>
      </c>
      <c r="O18" s="15">
        <f t="shared" si="1"/>
        <v>-98.276579351250618</v>
      </c>
      <c r="P18" s="15">
        <f t="shared" si="2"/>
        <v>-85.532424994324543</v>
      </c>
      <c r="Q18" s="15">
        <v>102.93053005656697</v>
      </c>
      <c r="R18" s="15">
        <v>10.299037864000001</v>
      </c>
      <c r="S18" s="15">
        <f t="shared" si="3"/>
        <v>-92.631492192566967</v>
      </c>
      <c r="T18" s="16">
        <f t="shared" si="7"/>
        <v>-89.994185536264098</v>
      </c>
      <c r="U18" s="13">
        <v>114.9</v>
      </c>
      <c r="V18" s="13">
        <v>0</v>
      </c>
      <c r="W18" s="13">
        <v>0</v>
      </c>
      <c r="X18" s="13">
        <v>0</v>
      </c>
      <c r="Y18" s="53">
        <f t="shared" si="4"/>
        <v>0</v>
      </c>
      <c r="Z18" s="53">
        <v>2.6052732654462467</v>
      </c>
      <c r="AA18" s="53">
        <f t="shared" si="5"/>
        <v>2.6052732654462467</v>
      </c>
      <c r="AB18" s="53" t="str">
        <f t="shared" si="6"/>
        <v>0.00</v>
      </c>
      <c r="AC18" s="20"/>
      <c r="AD18" s="20"/>
      <c r="AE18" s="20"/>
      <c r="AF18" s="20"/>
      <c r="AG18" s="20"/>
      <c r="AH18" s="20"/>
      <c r="AI18" s="20"/>
      <c r="AJ18" s="20"/>
      <c r="AK18" s="20"/>
      <c r="AL18" s="20"/>
      <c r="AM18" s="20"/>
      <c r="AN18" s="20"/>
    </row>
    <row r="19" spans="1:40" ht="26.1" customHeight="1" x14ac:dyDescent="0.25">
      <c r="A19" s="39" t="s">
        <v>1</v>
      </c>
      <c r="B19" s="13" t="s">
        <v>255</v>
      </c>
      <c r="C19" s="13">
        <v>34009</v>
      </c>
      <c r="D19" s="13" t="s">
        <v>251</v>
      </c>
      <c r="E19" s="13">
        <v>73242</v>
      </c>
      <c r="F19" s="13" t="s">
        <v>62</v>
      </c>
      <c r="G19" s="4">
        <v>2378</v>
      </c>
      <c r="H19" s="14" t="s">
        <v>37</v>
      </c>
      <c r="I19" s="68">
        <v>1995.66</v>
      </c>
      <c r="J19" s="61">
        <v>510.78000000000003</v>
      </c>
      <c r="K19" s="65">
        <f t="shared" si="0"/>
        <v>0.90383152173913051</v>
      </c>
      <c r="L19" s="65">
        <f t="shared" si="0"/>
        <v>0.23133152173913044</v>
      </c>
      <c r="M19" s="44">
        <v>1271.1194690160471</v>
      </c>
      <c r="N19" s="44">
        <v>189.91567938999998</v>
      </c>
      <c r="O19" s="15">
        <f t="shared" si="1"/>
        <v>-1081.2037896260472</v>
      </c>
      <c r="P19" s="15">
        <f t="shared" si="2"/>
        <v>-85.059179406872701</v>
      </c>
      <c r="Q19" s="15">
        <v>1149.2079347337556</v>
      </c>
      <c r="R19" s="15">
        <v>130.36506882</v>
      </c>
      <c r="S19" s="15">
        <f t="shared" si="3"/>
        <v>-1018.8428659137555</v>
      </c>
      <c r="T19" s="16">
        <f t="shared" si="7"/>
        <v>-88.656093916528462</v>
      </c>
      <c r="U19" s="13">
        <v>1271.3899999999999</v>
      </c>
      <c r="V19" s="13">
        <v>0</v>
      </c>
      <c r="W19" s="13">
        <v>0</v>
      </c>
      <c r="X19" s="13">
        <v>0</v>
      </c>
      <c r="Y19" s="53">
        <f t="shared" si="4"/>
        <v>0</v>
      </c>
      <c r="Z19" s="69">
        <v>50.538403949869299</v>
      </c>
      <c r="AA19" s="53">
        <f t="shared" si="5"/>
        <v>50.538403949869299</v>
      </c>
      <c r="AB19" s="53" t="str">
        <f t="shared" si="6"/>
        <v>0.00</v>
      </c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</row>
    <row r="20" spans="1:40" ht="26.1" customHeight="1" x14ac:dyDescent="0.25">
      <c r="A20" s="39" t="s">
        <v>1</v>
      </c>
      <c r="B20" s="13" t="s">
        <v>255</v>
      </c>
      <c r="C20" s="13">
        <v>34009</v>
      </c>
      <c r="D20" s="13" t="s">
        <v>251</v>
      </c>
      <c r="E20" s="13">
        <v>73242</v>
      </c>
      <c r="F20" s="13" t="s">
        <v>62</v>
      </c>
      <c r="G20" s="4">
        <v>2378</v>
      </c>
      <c r="H20" s="14" t="s">
        <v>34</v>
      </c>
      <c r="I20" s="68">
        <v>1995.66</v>
      </c>
      <c r="J20" s="61">
        <v>510.78000000000003</v>
      </c>
      <c r="K20" s="65">
        <f t="shared" si="0"/>
        <v>0.90383152173913051</v>
      </c>
      <c r="L20" s="65">
        <f t="shared" si="0"/>
        <v>0.23133152173913044</v>
      </c>
      <c r="M20" s="44">
        <v>6.3755413315967147</v>
      </c>
      <c r="N20" s="44">
        <v>4.161619183</v>
      </c>
      <c r="O20" s="15">
        <f t="shared" si="1"/>
        <v>-2.2139221485967147</v>
      </c>
      <c r="P20" s="15">
        <f t="shared" si="2"/>
        <v>-34.725241880633398</v>
      </c>
      <c r="Q20" s="15">
        <v>4.3971090580299226</v>
      </c>
      <c r="R20" s="15">
        <v>2.386294967</v>
      </c>
      <c r="S20" s="15">
        <f t="shared" si="3"/>
        <v>-2.0108140910299226</v>
      </c>
      <c r="T20" s="16">
        <f t="shared" si="7"/>
        <v>-45.730366577053836</v>
      </c>
      <c r="U20" s="13">
        <v>6.379999999999999</v>
      </c>
      <c r="V20" s="13">
        <v>317.45000000000005</v>
      </c>
      <c r="W20" s="13">
        <v>0</v>
      </c>
      <c r="X20" s="13">
        <v>0</v>
      </c>
      <c r="Y20" s="53">
        <f t="shared" si="4"/>
        <v>0.15872500000000003</v>
      </c>
      <c r="Z20" s="69">
        <v>8.8724373368747528E-2</v>
      </c>
      <c r="AA20" s="53">
        <f t="shared" si="5"/>
        <v>-7.0000626631252505E-2</v>
      </c>
      <c r="AB20" s="53">
        <f t="shared" si="6"/>
        <v>-44.1018280871019</v>
      </c>
      <c r="AC20" s="20"/>
      <c r="AD20" s="20"/>
      <c r="AE20" s="20"/>
      <c r="AF20" s="20"/>
      <c r="AG20" s="20"/>
      <c r="AH20" s="20"/>
      <c r="AI20" s="20"/>
      <c r="AJ20" s="20"/>
      <c r="AK20" s="20"/>
      <c r="AL20" s="20"/>
      <c r="AM20" s="20"/>
      <c r="AN20" s="20"/>
    </row>
    <row r="21" spans="1:40" ht="26.1" customHeight="1" x14ac:dyDescent="0.25">
      <c r="A21" s="39" t="s">
        <v>73</v>
      </c>
      <c r="B21" s="13" t="s">
        <v>257</v>
      </c>
      <c r="C21" s="13">
        <v>34017</v>
      </c>
      <c r="D21" s="13" t="s">
        <v>252</v>
      </c>
      <c r="E21" s="13">
        <v>12863</v>
      </c>
      <c r="F21" s="13" t="s">
        <v>74</v>
      </c>
      <c r="G21" s="4">
        <v>56964</v>
      </c>
      <c r="H21" s="14" t="s">
        <v>35</v>
      </c>
      <c r="I21" s="68">
        <v>0</v>
      </c>
      <c r="J21" s="61">
        <v>7460.01</v>
      </c>
      <c r="K21" s="65">
        <f t="shared" si="0"/>
        <v>0</v>
      </c>
      <c r="L21" s="65">
        <f t="shared" si="0"/>
        <v>3.3786277173913044</v>
      </c>
      <c r="M21" s="44">
        <v>0</v>
      </c>
      <c r="N21" s="44">
        <v>95.270422988000007</v>
      </c>
      <c r="O21" s="15">
        <f t="shared" si="1"/>
        <v>95.270422988000007</v>
      </c>
      <c r="P21" s="15" t="str">
        <f t="shared" si="2"/>
        <v>0.00</v>
      </c>
      <c r="Q21" s="15">
        <v>0</v>
      </c>
      <c r="R21" s="15">
        <v>36.372311756000009</v>
      </c>
      <c r="S21" s="15">
        <f t="shared" si="3"/>
        <v>36.372311756000009</v>
      </c>
      <c r="T21" s="16" t="str">
        <f t="shared" si="7"/>
        <v>0</v>
      </c>
      <c r="U21" s="13">
        <v>0.08</v>
      </c>
      <c r="V21" s="13">
        <v>0</v>
      </c>
      <c r="W21" s="13">
        <v>0</v>
      </c>
      <c r="X21" s="13">
        <v>0</v>
      </c>
      <c r="Y21" s="53">
        <f t="shared" si="4"/>
        <v>0</v>
      </c>
      <c r="Z21" s="69">
        <v>0.93942922154869102</v>
      </c>
      <c r="AA21" s="53">
        <f t="shared" si="5"/>
        <v>0.93942922154869102</v>
      </c>
      <c r="AB21" s="53" t="str">
        <f t="shared" si="6"/>
        <v>0.00</v>
      </c>
      <c r="AC21" s="20"/>
      <c r="AD21" s="20"/>
      <c r="AE21" s="20"/>
      <c r="AF21" s="20"/>
      <c r="AG21" s="20"/>
      <c r="AH21" s="20"/>
      <c r="AI21" s="20"/>
      <c r="AJ21" s="20"/>
      <c r="AK21" s="20"/>
      <c r="AL21" s="20"/>
      <c r="AM21" s="20"/>
      <c r="AN21" s="20"/>
    </row>
    <row r="22" spans="1:40" ht="26.1" customHeight="1" x14ac:dyDescent="0.25">
      <c r="A22" s="39" t="s">
        <v>73</v>
      </c>
      <c r="B22" s="13" t="s">
        <v>257</v>
      </c>
      <c r="C22" s="13">
        <v>34017</v>
      </c>
      <c r="D22" s="13" t="s">
        <v>252</v>
      </c>
      <c r="E22" s="13">
        <v>12863</v>
      </c>
      <c r="F22" s="13" t="s">
        <v>74</v>
      </c>
      <c r="G22" s="4">
        <v>56964</v>
      </c>
      <c r="H22" s="14" t="s">
        <v>40</v>
      </c>
      <c r="I22" s="68">
        <v>0</v>
      </c>
      <c r="J22" s="61">
        <v>7460.01</v>
      </c>
      <c r="K22" s="65">
        <f t="shared" si="0"/>
        <v>0</v>
      </c>
      <c r="L22" s="65">
        <f t="shared" si="0"/>
        <v>3.3786277173913044</v>
      </c>
      <c r="M22" s="44">
        <v>0</v>
      </c>
      <c r="N22" s="44">
        <v>0</v>
      </c>
      <c r="O22" s="15">
        <f t="shared" si="1"/>
        <v>0</v>
      </c>
      <c r="P22" s="15" t="str">
        <f t="shared" si="2"/>
        <v>0.00</v>
      </c>
      <c r="Q22" s="15">
        <v>0</v>
      </c>
      <c r="R22" s="15">
        <v>0</v>
      </c>
      <c r="S22" s="15">
        <f t="shared" si="3"/>
        <v>0</v>
      </c>
      <c r="T22" s="16" t="str">
        <f t="shared" si="7"/>
        <v>0</v>
      </c>
      <c r="U22" s="13"/>
      <c r="V22" s="13"/>
      <c r="W22" s="13"/>
      <c r="X22" s="13"/>
      <c r="Y22" s="53">
        <f t="shared" si="4"/>
        <v>0</v>
      </c>
      <c r="Z22" s="69">
        <v>0</v>
      </c>
      <c r="AA22" s="53">
        <f t="shared" si="5"/>
        <v>0</v>
      </c>
      <c r="AB22" s="53" t="str">
        <f t="shared" si="6"/>
        <v>0.00</v>
      </c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</row>
    <row r="23" spans="1:40" ht="26.1" customHeight="1" x14ac:dyDescent="0.25">
      <c r="A23" s="40" t="s">
        <v>73</v>
      </c>
      <c r="B23" s="13" t="s">
        <v>257</v>
      </c>
      <c r="C23" s="13">
        <v>34017</v>
      </c>
      <c r="D23" s="13" t="s">
        <v>252</v>
      </c>
      <c r="E23" s="13">
        <v>12863</v>
      </c>
      <c r="F23" s="13" t="s">
        <v>74</v>
      </c>
      <c r="G23" s="4">
        <v>56964</v>
      </c>
      <c r="H23" s="13" t="s">
        <v>36</v>
      </c>
      <c r="I23" s="68">
        <v>0</v>
      </c>
      <c r="J23" s="61">
        <v>7460.010000000002</v>
      </c>
      <c r="K23" s="65">
        <f t="shared" ref="K23:L86" si="8">I23/2208</f>
        <v>0</v>
      </c>
      <c r="L23" s="65">
        <f t="shared" si="8"/>
        <v>3.3786277173913053</v>
      </c>
      <c r="M23" s="44">
        <v>0</v>
      </c>
      <c r="N23" s="44">
        <v>28.581126896000001</v>
      </c>
      <c r="O23" s="15">
        <f t="shared" si="1"/>
        <v>28.581126896000001</v>
      </c>
      <c r="P23" s="15" t="str">
        <f t="shared" si="2"/>
        <v>0.00</v>
      </c>
      <c r="Q23" s="15">
        <v>0</v>
      </c>
      <c r="R23" s="15">
        <v>10.911693512000001</v>
      </c>
      <c r="S23" s="15">
        <f t="shared" si="3"/>
        <v>10.911693512000001</v>
      </c>
      <c r="T23" s="16" t="str">
        <f t="shared" si="7"/>
        <v>0</v>
      </c>
      <c r="U23" s="13">
        <v>0.14000000000000001</v>
      </c>
      <c r="V23" s="13">
        <v>1.0000000000000001E-5</v>
      </c>
      <c r="W23" s="13">
        <v>0</v>
      </c>
      <c r="X23" s="13">
        <v>0</v>
      </c>
      <c r="Y23" s="53">
        <f t="shared" si="4"/>
        <v>5.0000000000000001E-9</v>
      </c>
      <c r="Z23" s="69">
        <v>0.2818287660826625</v>
      </c>
      <c r="AA23" s="53">
        <f t="shared" si="5"/>
        <v>0.28182876108266247</v>
      </c>
      <c r="AB23" s="53">
        <f t="shared" si="6"/>
        <v>5636575221.6532488</v>
      </c>
      <c r="AC23" s="59"/>
      <c r="AD23" s="20"/>
      <c r="AE23" s="20"/>
      <c r="AF23" s="20"/>
      <c r="AG23" s="20"/>
      <c r="AH23" s="20"/>
      <c r="AI23" s="20"/>
      <c r="AJ23" s="20"/>
      <c r="AK23" s="20"/>
      <c r="AL23" s="20"/>
      <c r="AM23" s="20"/>
      <c r="AN23" s="20"/>
    </row>
    <row r="24" spans="1:40" ht="26.1" customHeight="1" x14ac:dyDescent="0.25">
      <c r="A24" s="39" t="s">
        <v>73</v>
      </c>
      <c r="B24" s="13" t="s">
        <v>257</v>
      </c>
      <c r="C24" s="13">
        <v>34017</v>
      </c>
      <c r="D24" s="13" t="s">
        <v>252</v>
      </c>
      <c r="E24" s="13">
        <v>12863</v>
      </c>
      <c r="F24" s="13" t="s">
        <v>74</v>
      </c>
      <c r="G24" s="4">
        <v>56964</v>
      </c>
      <c r="H24" s="14" t="s">
        <v>38</v>
      </c>
      <c r="I24" s="68">
        <v>0</v>
      </c>
      <c r="J24" s="61">
        <v>7460.01</v>
      </c>
      <c r="K24" s="65">
        <f t="shared" si="8"/>
        <v>0</v>
      </c>
      <c r="L24" s="65">
        <f t="shared" si="8"/>
        <v>3.3786277173913044</v>
      </c>
      <c r="M24" s="44">
        <v>0</v>
      </c>
      <c r="N24" s="44">
        <v>20.959493058</v>
      </c>
      <c r="O24" s="15">
        <f t="shared" si="1"/>
        <v>20.959493058</v>
      </c>
      <c r="P24" s="15" t="str">
        <f t="shared" si="2"/>
        <v>0.00</v>
      </c>
      <c r="Q24" s="15">
        <v>0</v>
      </c>
      <c r="R24" s="15">
        <v>8.0019085739999998</v>
      </c>
      <c r="S24" s="15">
        <f t="shared" si="3"/>
        <v>8.0019085739999998</v>
      </c>
      <c r="T24" s="16" t="str">
        <f t="shared" si="7"/>
        <v>0</v>
      </c>
      <c r="U24" s="13">
        <v>0.19</v>
      </c>
      <c r="V24" s="13">
        <v>0</v>
      </c>
      <c r="W24" s="13">
        <v>0</v>
      </c>
      <c r="X24" s="13">
        <v>0</v>
      </c>
      <c r="Y24" s="53">
        <f t="shared" si="4"/>
        <v>0</v>
      </c>
      <c r="Z24" s="69">
        <v>0.20667442842202136</v>
      </c>
      <c r="AA24" s="53">
        <f t="shared" si="5"/>
        <v>0.20667442842202136</v>
      </c>
      <c r="AB24" s="53" t="str">
        <f t="shared" si="6"/>
        <v>0.00</v>
      </c>
      <c r="AC24" s="20"/>
      <c r="AD24" s="20"/>
      <c r="AE24" s="20"/>
      <c r="AF24" s="20"/>
      <c r="AG24" s="20"/>
      <c r="AH24" s="20"/>
      <c r="AI24" s="20"/>
      <c r="AJ24" s="20"/>
      <c r="AK24" s="20"/>
      <c r="AL24" s="20"/>
      <c r="AM24" s="20"/>
      <c r="AN24" s="20"/>
    </row>
    <row r="25" spans="1:40" ht="26.1" customHeight="1" x14ac:dyDescent="0.25">
      <c r="A25" s="39" t="s">
        <v>73</v>
      </c>
      <c r="B25" s="13" t="s">
        <v>257</v>
      </c>
      <c r="C25" s="13">
        <v>34017</v>
      </c>
      <c r="D25" s="13" t="s">
        <v>252</v>
      </c>
      <c r="E25" s="13">
        <v>12863</v>
      </c>
      <c r="F25" s="13" t="s">
        <v>74</v>
      </c>
      <c r="G25" s="4">
        <v>56964</v>
      </c>
      <c r="H25" s="14" t="s">
        <v>39</v>
      </c>
      <c r="I25" s="68">
        <v>0</v>
      </c>
      <c r="J25" s="61">
        <v>7460.01</v>
      </c>
      <c r="K25" s="65">
        <f t="shared" si="8"/>
        <v>0</v>
      </c>
      <c r="L25" s="65">
        <f t="shared" si="8"/>
        <v>3.3786277173913044</v>
      </c>
      <c r="M25" s="44">
        <v>0</v>
      </c>
      <c r="N25" s="44">
        <v>20.959493058</v>
      </c>
      <c r="O25" s="15">
        <f t="shared" si="1"/>
        <v>20.959493058</v>
      </c>
      <c r="P25" s="15" t="str">
        <f t="shared" si="2"/>
        <v>0.00</v>
      </c>
      <c r="Q25" s="15">
        <v>0</v>
      </c>
      <c r="R25" s="15">
        <v>8.0019085739999998</v>
      </c>
      <c r="S25" s="15">
        <f t="shared" si="3"/>
        <v>8.0019085739999998</v>
      </c>
      <c r="T25" s="16" t="str">
        <f t="shared" si="7"/>
        <v>0</v>
      </c>
      <c r="U25" s="13">
        <v>0.19</v>
      </c>
      <c r="V25" s="13">
        <v>0</v>
      </c>
      <c r="W25" s="13">
        <v>0</v>
      </c>
      <c r="X25" s="13">
        <v>0</v>
      </c>
      <c r="Y25" s="53">
        <f t="shared" si="4"/>
        <v>0</v>
      </c>
      <c r="Z25" s="53">
        <v>0.20667442842202136</v>
      </c>
      <c r="AA25" s="53">
        <f t="shared" si="5"/>
        <v>0.20667442842202136</v>
      </c>
      <c r="AB25" s="53" t="str">
        <f t="shared" si="6"/>
        <v>0.00</v>
      </c>
      <c r="AC25" s="20"/>
      <c r="AD25" s="20"/>
      <c r="AE25" s="20"/>
      <c r="AF25" s="20"/>
      <c r="AG25" s="20"/>
      <c r="AH25" s="20"/>
      <c r="AI25" s="20"/>
      <c r="AJ25" s="20"/>
      <c r="AK25" s="20"/>
      <c r="AL25" s="20"/>
      <c r="AM25" s="20"/>
      <c r="AN25" s="20"/>
    </row>
    <row r="26" spans="1:40" ht="26.1" customHeight="1" x14ac:dyDescent="0.25">
      <c r="A26" s="39" t="s">
        <v>73</v>
      </c>
      <c r="B26" s="13" t="s">
        <v>257</v>
      </c>
      <c r="C26" s="13">
        <v>34017</v>
      </c>
      <c r="D26" s="13" t="s">
        <v>252</v>
      </c>
      <c r="E26" s="13">
        <v>12863</v>
      </c>
      <c r="F26" s="13" t="s">
        <v>74</v>
      </c>
      <c r="G26" s="4">
        <v>56964</v>
      </c>
      <c r="H26" s="14" t="s">
        <v>37</v>
      </c>
      <c r="I26" s="68">
        <v>0</v>
      </c>
      <c r="J26" s="61">
        <v>7460.01</v>
      </c>
      <c r="K26" s="65">
        <f t="shared" si="8"/>
        <v>0</v>
      </c>
      <c r="L26" s="65">
        <f t="shared" si="8"/>
        <v>3.3786277173913044</v>
      </c>
      <c r="M26" s="44">
        <v>0</v>
      </c>
      <c r="N26" s="44">
        <v>5.0810892280000006</v>
      </c>
      <c r="O26" s="15">
        <f t="shared" si="1"/>
        <v>5.0810892280000006</v>
      </c>
      <c r="P26" s="15" t="str">
        <f t="shared" si="2"/>
        <v>0.00</v>
      </c>
      <c r="Q26" s="15">
        <v>0</v>
      </c>
      <c r="R26" s="15">
        <v>1.9398566380000002</v>
      </c>
      <c r="S26" s="15">
        <f t="shared" si="3"/>
        <v>1.9398566380000002</v>
      </c>
      <c r="T26" s="16" t="str">
        <f t="shared" si="7"/>
        <v>0</v>
      </c>
      <c r="U26" s="13">
        <v>0.01</v>
      </c>
      <c r="V26" s="13">
        <v>0</v>
      </c>
      <c r="W26" s="13">
        <v>0</v>
      </c>
      <c r="X26" s="13">
        <v>0</v>
      </c>
      <c r="Y26" s="53">
        <f t="shared" si="4"/>
        <v>0</v>
      </c>
      <c r="Z26" s="53">
        <v>5.0102892099994037E-2</v>
      </c>
      <c r="AA26" s="53">
        <f t="shared" si="5"/>
        <v>5.0102892099994037E-2</v>
      </c>
      <c r="AB26" s="53" t="str">
        <f t="shared" si="6"/>
        <v>0.00</v>
      </c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</row>
    <row r="27" spans="1:40" ht="26.1" customHeight="1" x14ac:dyDescent="0.25">
      <c r="A27" s="39" t="s">
        <v>73</v>
      </c>
      <c r="B27" s="13" t="s">
        <v>257</v>
      </c>
      <c r="C27" s="13">
        <v>34017</v>
      </c>
      <c r="D27" s="13" t="s">
        <v>252</v>
      </c>
      <c r="E27" s="13">
        <v>12863</v>
      </c>
      <c r="F27" s="13" t="s">
        <v>74</v>
      </c>
      <c r="G27" s="4">
        <v>56964</v>
      </c>
      <c r="H27" s="14" t="s">
        <v>34</v>
      </c>
      <c r="I27" s="68">
        <v>0</v>
      </c>
      <c r="J27" s="61">
        <v>7460.01</v>
      </c>
      <c r="K27" s="65">
        <f t="shared" si="8"/>
        <v>0</v>
      </c>
      <c r="L27" s="65">
        <f t="shared" si="8"/>
        <v>3.3786277173913044</v>
      </c>
      <c r="M27" s="44">
        <v>0</v>
      </c>
      <c r="N27" s="44">
        <v>6.6689296119999995</v>
      </c>
      <c r="O27" s="15">
        <f t="shared" si="1"/>
        <v>6.6689296119999995</v>
      </c>
      <c r="P27" s="15" t="str">
        <f t="shared" si="2"/>
        <v>0.00</v>
      </c>
      <c r="Q27" s="15">
        <v>0</v>
      </c>
      <c r="R27" s="15">
        <v>2.5460618239999997</v>
      </c>
      <c r="S27" s="15">
        <f t="shared" si="3"/>
        <v>2.5460618239999997</v>
      </c>
      <c r="T27" s="16" t="str">
        <f t="shared" si="7"/>
        <v>0</v>
      </c>
      <c r="U27" s="13">
        <v>0.05</v>
      </c>
      <c r="V27" s="13">
        <v>0</v>
      </c>
      <c r="W27" s="13">
        <v>0</v>
      </c>
      <c r="X27" s="13">
        <v>0</v>
      </c>
      <c r="Y27" s="53">
        <f t="shared" si="4"/>
        <v>0</v>
      </c>
      <c r="Z27" s="53">
        <v>6.5760045536261469E-2</v>
      </c>
      <c r="AA27" s="53">
        <f t="shared" si="5"/>
        <v>6.5760045536261469E-2</v>
      </c>
      <c r="AB27" s="53" t="str">
        <f t="shared" si="6"/>
        <v>0.00</v>
      </c>
      <c r="AC27" s="20"/>
      <c r="AD27" s="20"/>
      <c r="AE27" s="20"/>
      <c r="AF27" s="20"/>
      <c r="AG27" s="20"/>
      <c r="AH27" s="20"/>
      <c r="AI27" s="20"/>
      <c r="AJ27" s="20"/>
      <c r="AK27" s="20"/>
      <c r="AL27" s="20"/>
      <c r="AM27" s="20"/>
      <c r="AN27" s="20"/>
    </row>
    <row r="28" spans="1:40" ht="26.1" customHeight="1" x14ac:dyDescent="0.25">
      <c r="A28" s="39" t="s">
        <v>46</v>
      </c>
      <c r="B28" s="13" t="s">
        <v>257</v>
      </c>
      <c r="C28" s="13">
        <v>34017</v>
      </c>
      <c r="D28" s="13" t="s">
        <v>252</v>
      </c>
      <c r="E28" s="13">
        <v>12174</v>
      </c>
      <c r="F28" s="13" t="s">
        <v>78</v>
      </c>
      <c r="G28" s="4">
        <v>50497</v>
      </c>
      <c r="H28" s="14" t="s">
        <v>35</v>
      </c>
      <c r="I28" s="68">
        <v>1962.4899999999998</v>
      </c>
      <c r="J28" s="61">
        <v>3602.54</v>
      </c>
      <c r="K28" s="65">
        <f t="shared" si="8"/>
        <v>0.88880887681159415</v>
      </c>
      <c r="L28" s="65">
        <f t="shared" si="8"/>
        <v>1.6315851449275363</v>
      </c>
      <c r="M28" s="44">
        <v>27.861812119526103</v>
      </c>
      <c r="N28" s="44">
        <v>6.4271938619999993</v>
      </c>
      <c r="O28" s="15">
        <f t="shared" si="1"/>
        <v>-21.434618257526104</v>
      </c>
      <c r="P28" s="15">
        <f t="shared" si="2"/>
        <v>-76.931888584893244</v>
      </c>
      <c r="Q28" s="15">
        <v>8.4594895245955293</v>
      </c>
      <c r="R28" s="15">
        <v>4.3390998180000002</v>
      </c>
      <c r="S28" s="15">
        <f t="shared" si="3"/>
        <v>-4.1203897065955291</v>
      </c>
      <c r="T28" s="16">
        <f t="shared" si="7"/>
        <v>-48.707309047616981</v>
      </c>
      <c r="U28" s="13">
        <v>27.859999999999996</v>
      </c>
      <c r="V28" s="13">
        <v>338.22</v>
      </c>
      <c r="W28" s="13">
        <v>0</v>
      </c>
      <c r="X28" s="13">
        <v>486.24</v>
      </c>
      <c r="Y28" s="53">
        <f t="shared" si="4"/>
        <v>0.16911000000000001</v>
      </c>
      <c r="Z28" s="53">
        <v>8.6593733348978519E-2</v>
      </c>
      <c r="AA28" s="53">
        <f t="shared" si="5"/>
        <v>-8.2516266651021491E-2</v>
      </c>
      <c r="AB28" s="53">
        <f t="shared" si="6"/>
        <v>-48.794433594123049</v>
      </c>
      <c r="AC28" s="20"/>
      <c r="AD28" s="20"/>
      <c r="AE28" s="20"/>
      <c r="AF28" s="20"/>
      <c r="AG28" s="20"/>
      <c r="AH28" s="20"/>
      <c r="AI28" s="20"/>
      <c r="AJ28" s="20"/>
      <c r="AK28" s="20"/>
      <c r="AL28" s="20"/>
      <c r="AM28" s="20"/>
      <c r="AN28" s="20"/>
    </row>
    <row r="29" spans="1:40" ht="26.1" customHeight="1" x14ac:dyDescent="0.25">
      <c r="A29" s="39" t="s">
        <v>46</v>
      </c>
      <c r="B29" s="13" t="s">
        <v>257</v>
      </c>
      <c r="C29" s="13">
        <v>34017</v>
      </c>
      <c r="D29" s="13" t="s">
        <v>252</v>
      </c>
      <c r="E29" s="13">
        <v>12174</v>
      </c>
      <c r="F29" s="13" t="s">
        <v>78</v>
      </c>
      <c r="G29" s="4">
        <v>50497</v>
      </c>
      <c r="H29" s="14" t="s">
        <v>40</v>
      </c>
      <c r="I29" s="68">
        <v>1962.4899999999998</v>
      </c>
      <c r="J29" s="61">
        <v>3602.54</v>
      </c>
      <c r="K29" s="65">
        <f t="shared" si="8"/>
        <v>0.88880887681159415</v>
      </c>
      <c r="L29" s="65">
        <f t="shared" si="8"/>
        <v>1.6315851449275363</v>
      </c>
      <c r="M29" s="44">
        <v>16.860507913773041</v>
      </c>
      <c r="N29" s="44">
        <v>3.7483164820000003</v>
      </c>
      <c r="O29" s="15">
        <f t="shared" si="1"/>
        <v>-13.112191431773041</v>
      </c>
      <c r="P29" s="15">
        <f t="shared" si="2"/>
        <v>-77.768662123529097</v>
      </c>
      <c r="Q29" s="15">
        <v>5.0633430520089533</v>
      </c>
      <c r="R29" s="15">
        <v>2.556028408</v>
      </c>
      <c r="S29" s="15">
        <f t="shared" si="3"/>
        <v>-2.5073146440089533</v>
      </c>
      <c r="T29" s="16">
        <f t="shared" si="7"/>
        <v>-49.5189565126175</v>
      </c>
      <c r="U29" s="13">
        <v>16.86</v>
      </c>
      <c r="V29" s="13">
        <v>0</v>
      </c>
      <c r="W29" s="13">
        <v>0</v>
      </c>
      <c r="X29" s="13">
        <v>0</v>
      </c>
      <c r="Y29" s="53">
        <f t="shared" si="4"/>
        <v>0</v>
      </c>
      <c r="Z29" s="53">
        <v>5.1334557497895256E-2</v>
      </c>
      <c r="AA29" s="53">
        <f t="shared" si="5"/>
        <v>5.1334557497895256E-2</v>
      </c>
      <c r="AB29" s="53" t="str">
        <f t="shared" si="6"/>
        <v>0.00</v>
      </c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</row>
    <row r="30" spans="1:40" ht="26.1" customHeight="1" x14ac:dyDescent="0.25">
      <c r="A30" s="40" t="s">
        <v>46</v>
      </c>
      <c r="B30" s="13" t="s">
        <v>257</v>
      </c>
      <c r="C30" s="13">
        <v>34017</v>
      </c>
      <c r="D30" s="13" t="s">
        <v>252</v>
      </c>
      <c r="E30" s="13">
        <v>12174</v>
      </c>
      <c r="F30" s="13" t="s">
        <v>78</v>
      </c>
      <c r="G30" s="4">
        <v>50497</v>
      </c>
      <c r="H30" s="13" t="s">
        <v>36</v>
      </c>
      <c r="I30" s="68">
        <v>1962.4899999999998</v>
      </c>
      <c r="J30" s="61">
        <v>3602.54</v>
      </c>
      <c r="K30" s="65">
        <f t="shared" si="8"/>
        <v>0.88880887681159415</v>
      </c>
      <c r="L30" s="65">
        <f t="shared" si="8"/>
        <v>1.6315851449275363</v>
      </c>
      <c r="M30" s="44">
        <v>49.127486069304801</v>
      </c>
      <c r="N30" s="44">
        <v>11.638004215</v>
      </c>
      <c r="O30" s="15">
        <f t="shared" si="1"/>
        <v>-37.489481854304799</v>
      </c>
      <c r="P30" s="15">
        <f t="shared" si="2"/>
        <v>-76.310605027535672</v>
      </c>
      <c r="Q30" s="15">
        <v>15.260556987882749</v>
      </c>
      <c r="R30" s="15">
        <v>7.8644997919999993</v>
      </c>
      <c r="S30" s="15">
        <f t="shared" si="3"/>
        <v>-7.3960571958827499</v>
      </c>
      <c r="T30" s="16">
        <f t="shared" si="7"/>
        <v>-48.465185128926805</v>
      </c>
      <c r="U30" s="13">
        <v>41.11</v>
      </c>
      <c r="V30" s="13">
        <v>525.08000000000004</v>
      </c>
      <c r="W30" s="13">
        <v>17.169999999999998</v>
      </c>
      <c r="X30" s="13">
        <v>0</v>
      </c>
      <c r="Y30" s="53">
        <f t="shared" si="4"/>
        <v>0.26254</v>
      </c>
      <c r="Z30" s="53">
        <v>0.13480237626313704</v>
      </c>
      <c r="AA30" s="53">
        <f t="shared" si="5"/>
        <v>-0.12773762373686295</v>
      </c>
      <c r="AB30" s="53">
        <f t="shared" si="6"/>
        <v>-48.654537874938278</v>
      </c>
      <c r="AC30" s="59"/>
      <c r="AD30" s="20"/>
      <c r="AE30" s="20"/>
      <c r="AF30" s="20"/>
      <c r="AG30" s="20"/>
      <c r="AH30" s="20"/>
      <c r="AI30" s="20"/>
      <c r="AJ30" s="20"/>
      <c r="AK30" s="20"/>
      <c r="AL30" s="20"/>
      <c r="AM30" s="20"/>
      <c r="AN30" s="20"/>
    </row>
    <row r="31" spans="1:40" ht="26.1" customHeight="1" x14ac:dyDescent="0.25">
      <c r="A31" s="39" t="s">
        <v>46</v>
      </c>
      <c r="B31" s="13" t="s">
        <v>257</v>
      </c>
      <c r="C31" s="13">
        <v>34017</v>
      </c>
      <c r="D31" s="13" t="s">
        <v>252</v>
      </c>
      <c r="E31" s="13">
        <v>12174</v>
      </c>
      <c r="F31" s="13" t="s">
        <v>78</v>
      </c>
      <c r="G31" s="4">
        <v>50497</v>
      </c>
      <c r="H31" s="14" t="s">
        <v>38</v>
      </c>
      <c r="I31" s="68">
        <v>1962.4899999999998</v>
      </c>
      <c r="J31" s="61">
        <v>3602.54</v>
      </c>
      <c r="K31" s="65">
        <f t="shared" si="8"/>
        <v>0.88880887681159415</v>
      </c>
      <c r="L31" s="65">
        <f t="shared" si="8"/>
        <v>1.6315851449275363</v>
      </c>
      <c r="M31" s="44">
        <v>9.877923078896341</v>
      </c>
      <c r="N31" s="44">
        <v>2.3964938130000002</v>
      </c>
      <c r="O31" s="15">
        <f t="shared" si="1"/>
        <v>-7.4814292658963408</v>
      </c>
      <c r="P31" s="15">
        <f t="shared" si="2"/>
        <v>-75.73888970526626</v>
      </c>
      <c r="Q31" s="15">
        <v>3.0483460922268089</v>
      </c>
      <c r="R31" s="15">
        <v>1.603190186</v>
      </c>
      <c r="S31" s="15">
        <f t="shared" si="3"/>
        <v>-1.4451559062268089</v>
      </c>
      <c r="T31" s="16">
        <f t="shared" si="7"/>
        <v>-47.407868480285522</v>
      </c>
      <c r="U31" s="13">
        <v>9.879999999999999</v>
      </c>
      <c r="V31" s="13">
        <v>0</v>
      </c>
      <c r="W31" s="13">
        <v>0</v>
      </c>
      <c r="X31" s="13">
        <v>0</v>
      </c>
      <c r="Y31" s="53">
        <f t="shared" si="4"/>
        <v>0</v>
      </c>
      <c r="Z31" s="53">
        <v>3.1842315566073053E-2</v>
      </c>
      <c r="AA31" s="53">
        <f t="shared" si="5"/>
        <v>3.1842315566073053E-2</v>
      </c>
      <c r="AB31" s="53" t="str">
        <f t="shared" si="6"/>
        <v>0.00</v>
      </c>
      <c r="AC31" s="20"/>
      <c r="AD31" s="20"/>
      <c r="AE31" s="20"/>
      <c r="AF31" s="20"/>
      <c r="AG31" s="20"/>
      <c r="AH31" s="20"/>
      <c r="AI31" s="20"/>
      <c r="AJ31" s="20"/>
      <c r="AK31" s="20"/>
      <c r="AL31" s="20"/>
      <c r="AM31" s="20"/>
      <c r="AN31" s="20"/>
    </row>
    <row r="32" spans="1:40" ht="26.1" customHeight="1" x14ac:dyDescent="0.25">
      <c r="A32" s="39" t="s">
        <v>46</v>
      </c>
      <c r="B32" s="13" t="s">
        <v>257</v>
      </c>
      <c r="C32" s="13">
        <v>34017</v>
      </c>
      <c r="D32" s="13" t="s">
        <v>252</v>
      </c>
      <c r="E32" s="13">
        <v>12174</v>
      </c>
      <c r="F32" s="13" t="s">
        <v>78</v>
      </c>
      <c r="G32" s="4">
        <v>50497</v>
      </c>
      <c r="H32" s="14" t="s">
        <v>39</v>
      </c>
      <c r="I32" s="68">
        <v>1962.4899999999998</v>
      </c>
      <c r="J32" s="61">
        <v>3602.54</v>
      </c>
      <c r="K32" s="65">
        <f t="shared" si="8"/>
        <v>0.88880887681159415</v>
      </c>
      <c r="L32" s="65">
        <f t="shared" si="8"/>
        <v>1.6315851449275363</v>
      </c>
      <c r="M32" s="44">
        <v>9.877923078896341</v>
      </c>
      <c r="N32" s="44">
        <v>2.3964938130000002</v>
      </c>
      <c r="O32" s="15">
        <f t="shared" si="1"/>
        <v>-7.4814292658963408</v>
      </c>
      <c r="P32" s="15">
        <f t="shared" si="2"/>
        <v>-75.73888970526626</v>
      </c>
      <c r="Q32" s="15">
        <v>3.0483460922268089</v>
      </c>
      <c r="R32" s="15">
        <v>1.603190186</v>
      </c>
      <c r="S32" s="15">
        <f t="shared" si="3"/>
        <v>-1.4451559062268089</v>
      </c>
      <c r="T32" s="16">
        <f t="shared" si="7"/>
        <v>-47.407868480285522</v>
      </c>
      <c r="U32" s="13">
        <v>9.879999999999999</v>
      </c>
      <c r="V32" s="13">
        <v>0</v>
      </c>
      <c r="W32" s="13">
        <v>0</v>
      </c>
      <c r="X32" s="13">
        <v>0</v>
      </c>
      <c r="Y32" s="53">
        <f t="shared" si="4"/>
        <v>0</v>
      </c>
      <c r="Z32" s="69">
        <v>3.1842315566073053E-2</v>
      </c>
      <c r="AA32" s="53">
        <f t="shared" si="5"/>
        <v>3.1842315566073053E-2</v>
      </c>
      <c r="AB32" s="53" t="str">
        <f t="shared" si="6"/>
        <v>0.00</v>
      </c>
      <c r="AC32" s="20"/>
      <c r="AD32" s="20"/>
      <c r="AE32" s="20"/>
      <c r="AF32" s="20"/>
      <c r="AG32" s="20"/>
      <c r="AH32" s="20"/>
      <c r="AI32" s="20"/>
      <c r="AJ32" s="20"/>
      <c r="AK32" s="20"/>
      <c r="AL32" s="20"/>
      <c r="AM32" s="20"/>
      <c r="AN32" s="20"/>
    </row>
    <row r="33" spans="1:40" ht="26.1" customHeight="1" x14ac:dyDescent="0.25">
      <c r="A33" s="39" t="s">
        <v>46</v>
      </c>
      <c r="B33" s="13" t="s">
        <v>257</v>
      </c>
      <c r="C33" s="13">
        <v>34017</v>
      </c>
      <c r="D33" s="13" t="s">
        <v>252</v>
      </c>
      <c r="E33" s="13">
        <v>12174</v>
      </c>
      <c r="F33" s="13" t="s">
        <v>78</v>
      </c>
      <c r="G33" s="4">
        <v>50497</v>
      </c>
      <c r="H33" s="14" t="s">
        <v>37</v>
      </c>
      <c r="I33" s="68">
        <v>1962.4899999999998</v>
      </c>
      <c r="J33" s="61">
        <v>3602.54</v>
      </c>
      <c r="K33" s="65">
        <f t="shared" si="8"/>
        <v>0.88880887681159415</v>
      </c>
      <c r="L33" s="65">
        <f t="shared" si="8"/>
        <v>1.6315851449275363</v>
      </c>
      <c r="M33" s="44">
        <v>0.78482894047901408</v>
      </c>
      <c r="N33" s="44">
        <v>0.18362093200000001</v>
      </c>
      <c r="O33" s="15">
        <f t="shared" si="1"/>
        <v>-0.60120800847901412</v>
      </c>
      <c r="P33" s="15">
        <f t="shared" si="2"/>
        <v>-76.603700178547399</v>
      </c>
      <c r="Q33" s="15">
        <v>0.23936207268319051</v>
      </c>
      <c r="R33" s="15">
        <v>0.123630306</v>
      </c>
      <c r="S33" s="15">
        <f t="shared" si="3"/>
        <v>-0.11573176668319052</v>
      </c>
      <c r="T33" s="16">
        <f t="shared" si="7"/>
        <v>-48.35008545249697</v>
      </c>
      <c r="U33" s="13">
        <v>0.97</v>
      </c>
      <c r="V33" s="13">
        <v>0</v>
      </c>
      <c r="W33" s="13">
        <v>0</v>
      </c>
      <c r="X33" s="13">
        <v>0</v>
      </c>
      <c r="Y33" s="53">
        <f t="shared" si="4"/>
        <v>0</v>
      </c>
      <c r="Z33" s="69">
        <v>2.4673021007560244E-3</v>
      </c>
      <c r="AA33" s="53">
        <f t="shared" si="5"/>
        <v>2.4673021007560244E-3</v>
      </c>
      <c r="AB33" s="53" t="str">
        <f t="shared" si="6"/>
        <v>0.00</v>
      </c>
      <c r="AC33" s="20"/>
      <c r="AD33" s="20"/>
      <c r="AE33" s="20"/>
      <c r="AF33" s="20"/>
      <c r="AG33" s="20"/>
      <c r="AH33" s="20"/>
      <c r="AI33" s="20"/>
      <c r="AJ33" s="20"/>
      <c r="AK33" s="20"/>
      <c r="AL33" s="20"/>
      <c r="AM33" s="20"/>
      <c r="AN33" s="20"/>
    </row>
    <row r="34" spans="1:40" ht="26.1" customHeight="1" x14ac:dyDescent="0.25">
      <c r="A34" s="39" t="s">
        <v>46</v>
      </c>
      <c r="B34" s="13" t="s">
        <v>257</v>
      </c>
      <c r="C34" s="13">
        <v>34017</v>
      </c>
      <c r="D34" s="13" t="s">
        <v>252</v>
      </c>
      <c r="E34" s="13">
        <v>12174</v>
      </c>
      <c r="F34" s="13" t="s">
        <v>78</v>
      </c>
      <c r="G34" s="4">
        <v>50497</v>
      </c>
      <c r="H34" s="14" t="s">
        <v>34</v>
      </c>
      <c r="I34" s="68">
        <v>1962.4899999999998</v>
      </c>
      <c r="J34" s="61">
        <v>3602.54</v>
      </c>
      <c r="K34" s="65">
        <f t="shared" si="8"/>
        <v>0.88880887681159415</v>
      </c>
      <c r="L34" s="65">
        <f t="shared" si="8"/>
        <v>1.6315851449275363</v>
      </c>
      <c r="M34" s="44">
        <v>1.306962157667414</v>
      </c>
      <c r="N34" s="44">
        <v>0.306266655</v>
      </c>
      <c r="O34" s="15">
        <f t="shared" si="1"/>
        <v>-1.000695502667414</v>
      </c>
      <c r="P34" s="15">
        <f t="shared" si="2"/>
        <v>-76.566524653888536</v>
      </c>
      <c r="Q34" s="15">
        <v>0.39879799712141012</v>
      </c>
      <c r="R34" s="15">
        <v>0.20611956199999998</v>
      </c>
      <c r="S34" s="15">
        <f t="shared" si="3"/>
        <v>-0.19267843512141014</v>
      </c>
      <c r="T34" s="16">
        <f t="shared" si="7"/>
        <v>-48.314795087286029</v>
      </c>
      <c r="U34" s="13">
        <v>1.31</v>
      </c>
      <c r="V34" s="13">
        <v>8.82</v>
      </c>
      <c r="W34" s="13">
        <v>0</v>
      </c>
      <c r="X34" s="13">
        <v>0</v>
      </c>
      <c r="Y34" s="53">
        <f t="shared" si="4"/>
        <v>4.4099999999999999E-3</v>
      </c>
      <c r="Z34" s="53">
        <v>4.1127703457996302E-3</v>
      </c>
      <c r="AA34" s="53">
        <f t="shared" si="5"/>
        <v>-2.9722965420036964E-4</v>
      </c>
      <c r="AB34" s="53">
        <f t="shared" si="6"/>
        <v>-6.7399014557906947</v>
      </c>
      <c r="AC34" s="20"/>
      <c r="AD34" s="20"/>
      <c r="AE34" s="20"/>
      <c r="AF34" s="20"/>
      <c r="AG34" s="20"/>
      <c r="AH34" s="20"/>
      <c r="AI34" s="20"/>
      <c r="AJ34" s="20"/>
      <c r="AK34" s="20"/>
      <c r="AL34" s="20"/>
      <c r="AM34" s="20"/>
      <c r="AN34" s="20"/>
    </row>
    <row r="35" spans="1:40" ht="26.1" customHeight="1" x14ac:dyDescent="0.25">
      <c r="A35" s="39" t="s">
        <v>10</v>
      </c>
      <c r="B35" s="13" t="s">
        <v>10</v>
      </c>
      <c r="C35" s="13">
        <v>34003</v>
      </c>
      <c r="D35" s="13" t="s">
        <v>252</v>
      </c>
      <c r="E35" s="13">
        <v>2488</v>
      </c>
      <c r="F35" s="13" t="s">
        <v>82</v>
      </c>
      <c r="G35" s="4">
        <v>2398</v>
      </c>
      <c r="H35" s="14" t="s">
        <v>35</v>
      </c>
      <c r="I35" s="68">
        <v>12275.42</v>
      </c>
      <c r="J35" s="61">
        <v>11377.189999999999</v>
      </c>
      <c r="K35" s="65">
        <f t="shared" si="8"/>
        <v>5.5595199275362317</v>
      </c>
      <c r="L35" s="65">
        <f t="shared" si="8"/>
        <v>5.1527128623188396</v>
      </c>
      <c r="M35" s="44">
        <v>51.559691760100527</v>
      </c>
      <c r="N35" s="44">
        <v>59.946871610000002</v>
      </c>
      <c r="O35" s="15">
        <f t="shared" si="1"/>
        <v>8.387179849899475</v>
      </c>
      <c r="P35" s="15">
        <f t="shared" si="2"/>
        <v>16.266931712710306</v>
      </c>
      <c r="Q35" s="15">
        <v>14.598173378821079</v>
      </c>
      <c r="R35" s="15">
        <v>16.877529508000002</v>
      </c>
      <c r="S35" s="15">
        <f t="shared" si="3"/>
        <v>2.2793561291789235</v>
      </c>
      <c r="T35" s="16">
        <f t="shared" si="7"/>
        <v>15.613981763538968</v>
      </c>
      <c r="U35" s="13">
        <v>51.589999999999996</v>
      </c>
      <c r="V35" s="13">
        <v>1333.06</v>
      </c>
      <c r="W35" s="13">
        <v>0</v>
      </c>
      <c r="X35" s="13">
        <v>2230.92</v>
      </c>
      <c r="Y35" s="53">
        <f t="shared" si="4"/>
        <v>0.66652999999999996</v>
      </c>
      <c r="Z35" s="53">
        <v>0.54390454283647149</v>
      </c>
      <c r="AA35" s="53">
        <f t="shared" si="5"/>
        <v>-0.12262545716352846</v>
      </c>
      <c r="AB35" s="53">
        <f t="shared" si="6"/>
        <v>-18.397590080495771</v>
      </c>
      <c r="AC35" s="20"/>
      <c r="AD35" s="20"/>
      <c r="AE35" s="20"/>
      <c r="AF35" s="20"/>
      <c r="AG35" s="20"/>
      <c r="AH35" s="20"/>
      <c r="AI35" s="20"/>
      <c r="AJ35" s="20"/>
      <c r="AK35" s="20"/>
      <c r="AL35" s="20"/>
      <c r="AM35" s="20"/>
      <c r="AN35" s="20"/>
    </row>
    <row r="36" spans="1:40" ht="26.1" customHeight="1" x14ac:dyDescent="0.25">
      <c r="A36" s="39" t="s">
        <v>10</v>
      </c>
      <c r="B36" s="13" t="s">
        <v>10</v>
      </c>
      <c r="C36" s="13">
        <v>34003</v>
      </c>
      <c r="D36" s="13" t="s">
        <v>252</v>
      </c>
      <c r="E36" s="13">
        <v>2488</v>
      </c>
      <c r="F36" s="13" t="s">
        <v>82</v>
      </c>
      <c r="G36" s="4">
        <v>2398</v>
      </c>
      <c r="H36" s="14" t="s">
        <v>40</v>
      </c>
      <c r="I36" s="68">
        <v>12275.420000000002</v>
      </c>
      <c r="J36" s="61">
        <v>11377.189999999999</v>
      </c>
      <c r="K36" s="65">
        <f t="shared" si="8"/>
        <v>5.5595199275362326</v>
      </c>
      <c r="L36" s="65">
        <f t="shared" si="8"/>
        <v>5.1527128623188396</v>
      </c>
      <c r="M36" s="44">
        <v>12.444481889738347</v>
      </c>
      <c r="N36" s="44">
        <v>15.013159937000001</v>
      </c>
      <c r="O36" s="15">
        <f t="shared" si="1"/>
        <v>2.5686780472616544</v>
      </c>
      <c r="P36" s="15">
        <f t="shared" si="2"/>
        <v>20.641100770774333</v>
      </c>
      <c r="Q36" s="15">
        <v>3.5928138044078284</v>
      </c>
      <c r="R36" s="15">
        <v>4.4381455770000002</v>
      </c>
      <c r="S36" s="15">
        <f t="shared" si="3"/>
        <v>0.84533177259217185</v>
      </c>
      <c r="T36" s="16">
        <f t="shared" si="7"/>
        <v>23.528404715966079</v>
      </c>
      <c r="U36" s="13">
        <v>12.43</v>
      </c>
      <c r="V36" s="13">
        <v>0</v>
      </c>
      <c r="W36" s="13">
        <v>0</v>
      </c>
      <c r="X36" s="13">
        <v>0</v>
      </c>
      <c r="Y36" s="53">
        <f t="shared" si="4"/>
        <v>0</v>
      </c>
      <c r="Z36" s="53">
        <v>5.1698345959678739E-2</v>
      </c>
      <c r="AA36" s="53">
        <f t="shared" si="5"/>
        <v>5.1698345959678739E-2</v>
      </c>
      <c r="AB36" s="53" t="str">
        <f t="shared" si="6"/>
        <v>0.00</v>
      </c>
      <c r="AC36" s="20"/>
      <c r="AD36" s="20"/>
      <c r="AE36" s="20"/>
      <c r="AF36" s="20"/>
      <c r="AG36" s="20"/>
      <c r="AH36" s="20"/>
      <c r="AI36" s="20"/>
      <c r="AJ36" s="20"/>
      <c r="AK36" s="20"/>
      <c r="AL36" s="20"/>
      <c r="AM36" s="20"/>
      <c r="AN36" s="20"/>
    </row>
    <row r="37" spans="1:40" ht="26.1" customHeight="1" x14ac:dyDescent="0.25">
      <c r="A37" s="39" t="s">
        <v>10</v>
      </c>
      <c r="B37" s="13" t="s">
        <v>10</v>
      </c>
      <c r="C37" s="13">
        <v>34003</v>
      </c>
      <c r="D37" s="13" t="s">
        <v>252</v>
      </c>
      <c r="E37" s="13">
        <v>2488</v>
      </c>
      <c r="F37" s="13" t="s">
        <v>82</v>
      </c>
      <c r="G37" s="4">
        <v>2398</v>
      </c>
      <c r="H37" s="14" t="s">
        <v>36</v>
      </c>
      <c r="I37" s="68">
        <v>12275.420000000002</v>
      </c>
      <c r="J37" s="61">
        <v>11377.19</v>
      </c>
      <c r="K37" s="65">
        <f t="shared" si="8"/>
        <v>5.5595199275362326</v>
      </c>
      <c r="L37" s="65">
        <f t="shared" si="8"/>
        <v>5.1527128623188405</v>
      </c>
      <c r="M37" s="44">
        <v>439.89423632903078</v>
      </c>
      <c r="N37" s="44">
        <v>520.91145953299997</v>
      </c>
      <c r="O37" s="15">
        <f t="shared" si="1"/>
        <v>81.017223203969195</v>
      </c>
      <c r="P37" s="15">
        <f t="shared" si="2"/>
        <v>18.417432308290163</v>
      </c>
      <c r="Q37" s="15">
        <v>116.21484069270836</v>
      </c>
      <c r="R37" s="15">
        <v>141.33801464800001</v>
      </c>
      <c r="S37" s="15">
        <f t="shared" si="3"/>
        <v>25.123173955291648</v>
      </c>
      <c r="T37" s="16">
        <f t="shared" si="7"/>
        <v>21.617870665693683</v>
      </c>
      <c r="U37" s="13">
        <v>439.03999999999996</v>
      </c>
      <c r="V37" s="13">
        <v>4475.21</v>
      </c>
      <c r="W37" s="13">
        <v>192.86999999999998</v>
      </c>
      <c r="X37" s="13">
        <v>0</v>
      </c>
      <c r="Y37" s="53">
        <f t="shared" si="4"/>
        <v>2.2376049999999998</v>
      </c>
      <c r="Z37" s="53">
        <v>2.4642339765498318</v>
      </c>
      <c r="AA37" s="53">
        <f t="shared" si="5"/>
        <v>0.22662897654983194</v>
      </c>
      <c r="AB37" s="53">
        <f t="shared" si="6"/>
        <v>10.128194053455902</v>
      </c>
      <c r="AC37" s="20"/>
      <c r="AD37" s="20"/>
      <c r="AE37" s="20"/>
      <c r="AF37" s="20"/>
      <c r="AG37" s="20"/>
      <c r="AH37" s="20"/>
      <c r="AI37" s="20"/>
      <c r="AJ37" s="20"/>
      <c r="AK37" s="20"/>
      <c r="AL37" s="20"/>
      <c r="AM37" s="20"/>
      <c r="AN37" s="20"/>
    </row>
    <row r="38" spans="1:40" ht="26.1" customHeight="1" x14ac:dyDescent="0.25">
      <c r="A38" s="39" t="s">
        <v>10</v>
      </c>
      <c r="B38" s="13" t="s">
        <v>10</v>
      </c>
      <c r="C38" s="13">
        <v>34003</v>
      </c>
      <c r="D38" s="13" t="s">
        <v>252</v>
      </c>
      <c r="E38" s="13">
        <v>2488</v>
      </c>
      <c r="F38" s="13" t="s">
        <v>82</v>
      </c>
      <c r="G38" s="4">
        <v>2398</v>
      </c>
      <c r="H38" s="14" t="s">
        <v>38</v>
      </c>
      <c r="I38" s="68">
        <v>12275.420000000002</v>
      </c>
      <c r="J38" s="61">
        <v>11377.189999999999</v>
      </c>
      <c r="K38" s="65">
        <f t="shared" si="8"/>
        <v>5.5595199275362326</v>
      </c>
      <c r="L38" s="65">
        <f t="shared" si="8"/>
        <v>5.1527128623188396</v>
      </c>
      <c r="M38" s="44">
        <v>85.311261302859009</v>
      </c>
      <c r="N38" s="44">
        <v>102.125512043</v>
      </c>
      <c r="O38" s="15">
        <f t="shared" si="1"/>
        <v>16.814250740140992</v>
      </c>
      <c r="P38" s="15">
        <f t="shared" si="2"/>
        <v>19.709298026258935</v>
      </c>
      <c r="Q38" s="15">
        <v>23.554826217043448</v>
      </c>
      <c r="R38" s="15">
        <v>29.069059515000003</v>
      </c>
      <c r="S38" s="15">
        <f t="shared" si="3"/>
        <v>5.5142332979565545</v>
      </c>
      <c r="T38" s="16">
        <f t="shared" si="7"/>
        <v>23.41020582001428</v>
      </c>
      <c r="U38" s="13">
        <v>85.339999999999989</v>
      </c>
      <c r="V38" s="13">
        <v>0</v>
      </c>
      <c r="W38" s="13">
        <v>0</v>
      </c>
      <c r="X38" s="13">
        <v>0</v>
      </c>
      <c r="Y38" s="53">
        <f t="shared" si="4"/>
        <v>0</v>
      </c>
      <c r="Z38" s="53">
        <v>0.36884893013043329</v>
      </c>
      <c r="AA38" s="53">
        <f t="shared" si="5"/>
        <v>0.36884893013043329</v>
      </c>
      <c r="AB38" s="53" t="str">
        <f t="shared" si="6"/>
        <v>0.00</v>
      </c>
      <c r="AC38" s="20"/>
      <c r="AD38" s="20"/>
      <c r="AE38" s="20"/>
      <c r="AF38" s="20"/>
      <c r="AG38" s="20"/>
      <c r="AH38" s="20"/>
      <c r="AI38" s="20"/>
      <c r="AJ38" s="20"/>
      <c r="AK38" s="20"/>
      <c r="AL38" s="20"/>
      <c r="AM38" s="20"/>
      <c r="AN38" s="20"/>
    </row>
    <row r="39" spans="1:40" ht="26.1" customHeight="1" x14ac:dyDescent="0.25">
      <c r="A39" s="39" t="s">
        <v>10</v>
      </c>
      <c r="B39" s="13" t="s">
        <v>10</v>
      </c>
      <c r="C39" s="13">
        <v>34003</v>
      </c>
      <c r="D39" s="13" t="s">
        <v>252</v>
      </c>
      <c r="E39" s="13">
        <v>2488</v>
      </c>
      <c r="F39" s="13" t="s">
        <v>82</v>
      </c>
      <c r="G39" s="4">
        <v>2398</v>
      </c>
      <c r="H39" s="14" t="s">
        <v>39</v>
      </c>
      <c r="I39" s="68">
        <v>12275.420000000002</v>
      </c>
      <c r="J39" s="61">
        <v>11377.189999999999</v>
      </c>
      <c r="K39" s="65">
        <f t="shared" si="8"/>
        <v>5.5595199275362326</v>
      </c>
      <c r="L39" s="65">
        <f t="shared" si="8"/>
        <v>5.1527128623188396</v>
      </c>
      <c r="M39" s="44">
        <v>85.311261302859009</v>
      </c>
      <c r="N39" s="44">
        <v>102.125512043</v>
      </c>
      <c r="O39" s="15">
        <f t="shared" si="1"/>
        <v>16.814250740140992</v>
      </c>
      <c r="P39" s="15">
        <f t="shared" si="2"/>
        <v>19.709298026258935</v>
      </c>
      <c r="Q39" s="15">
        <v>23.554826217043448</v>
      </c>
      <c r="R39" s="15">
        <v>29.069059515000003</v>
      </c>
      <c r="S39" s="15">
        <f t="shared" si="3"/>
        <v>5.5142332979565545</v>
      </c>
      <c r="T39" s="16">
        <f t="shared" si="7"/>
        <v>23.41020582001428</v>
      </c>
      <c r="U39" s="13">
        <v>85.339999999999989</v>
      </c>
      <c r="V39" s="13">
        <v>0</v>
      </c>
      <c r="W39" s="13">
        <v>0</v>
      </c>
      <c r="X39" s="13">
        <v>0</v>
      </c>
      <c r="Y39" s="53">
        <f t="shared" si="4"/>
        <v>0</v>
      </c>
      <c r="Z39" s="69">
        <v>0.36884893013043329</v>
      </c>
      <c r="AA39" s="53">
        <f t="shared" si="5"/>
        <v>0.36884893013043329</v>
      </c>
      <c r="AB39" s="53" t="str">
        <f t="shared" si="6"/>
        <v>0.00</v>
      </c>
      <c r="AC39" s="20"/>
      <c r="AD39" s="20"/>
      <c r="AE39" s="20"/>
      <c r="AF39" s="20"/>
      <c r="AG39" s="20"/>
      <c r="AH39" s="20"/>
      <c r="AI39" s="20"/>
      <c r="AJ39" s="20"/>
      <c r="AK39" s="20"/>
      <c r="AL39" s="20"/>
      <c r="AM39" s="20"/>
      <c r="AN39" s="20"/>
    </row>
    <row r="40" spans="1:40" ht="26.1" customHeight="1" x14ac:dyDescent="0.25">
      <c r="A40" s="39" t="s">
        <v>10</v>
      </c>
      <c r="B40" s="13" t="s">
        <v>10</v>
      </c>
      <c r="C40" s="13">
        <v>34003</v>
      </c>
      <c r="D40" s="13" t="s">
        <v>252</v>
      </c>
      <c r="E40" s="13">
        <v>2488</v>
      </c>
      <c r="F40" s="13" t="s">
        <v>82</v>
      </c>
      <c r="G40" s="4">
        <v>2398</v>
      </c>
      <c r="H40" s="14" t="s">
        <v>37</v>
      </c>
      <c r="I40" s="68">
        <v>12275.420000000002</v>
      </c>
      <c r="J40" s="61">
        <v>11377.189999999999</v>
      </c>
      <c r="K40" s="65">
        <f t="shared" si="8"/>
        <v>5.5595199275362326</v>
      </c>
      <c r="L40" s="65">
        <f t="shared" si="8"/>
        <v>5.1527128623188396</v>
      </c>
      <c r="M40" s="44">
        <v>14.207848596530624</v>
      </c>
      <c r="N40" s="44">
        <v>16.985631171000001</v>
      </c>
      <c r="O40" s="15">
        <f t="shared" si="1"/>
        <v>2.7777825744693772</v>
      </c>
      <c r="P40" s="15">
        <f t="shared" si="2"/>
        <v>19.551042901369854</v>
      </c>
      <c r="Q40" s="15">
        <v>3.9331470665679422</v>
      </c>
      <c r="R40" s="15">
        <v>4.8545727500000009</v>
      </c>
      <c r="S40" s="15">
        <f t="shared" si="3"/>
        <v>0.92142568343205866</v>
      </c>
      <c r="T40" s="16">
        <f t="shared" si="7"/>
        <v>23.427186114250574</v>
      </c>
      <c r="U40" s="13">
        <v>14.25</v>
      </c>
      <c r="V40" s="13">
        <v>0</v>
      </c>
      <c r="W40" s="13">
        <v>0</v>
      </c>
      <c r="X40" s="13">
        <v>0</v>
      </c>
      <c r="Y40" s="53">
        <f t="shared" si="4"/>
        <v>0</v>
      </c>
      <c r="Z40" s="69">
        <v>6.1515699392038839E-2</v>
      </c>
      <c r="AA40" s="53">
        <f t="shared" si="5"/>
        <v>6.1515699392038839E-2</v>
      </c>
      <c r="AB40" s="53" t="str">
        <f t="shared" si="6"/>
        <v>0.00</v>
      </c>
      <c r="AC40" s="20"/>
      <c r="AD40" s="20"/>
      <c r="AE40" s="20"/>
      <c r="AF40" s="20"/>
      <c r="AG40" s="20"/>
      <c r="AH40" s="20"/>
      <c r="AI40" s="20"/>
      <c r="AJ40" s="20"/>
      <c r="AK40" s="20"/>
      <c r="AL40" s="20"/>
      <c r="AM40" s="20"/>
      <c r="AN40" s="20"/>
    </row>
    <row r="41" spans="1:40" ht="26.1" customHeight="1" x14ac:dyDescent="0.25">
      <c r="A41" s="39" t="s">
        <v>10</v>
      </c>
      <c r="B41" s="13" t="s">
        <v>10</v>
      </c>
      <c r="C41" s="13">
        <v>34003</v>
      </c>
      <c r="D41" s="13" t="s">
        <v>252</v>
      </c>
      <c r="E41" s="13">
        <v>2488</v>
      </c>
      <c r="F41" s="13" t="s">
        <v>82</v>
      </c>
      <c r="G41" s="4">
        <v>2398</v>
      </c>
      <c r="H41" s="14" t="s">
        <v>34</v>
      </c>
      <c r="I41" s="68">
        <v>12275.420000000002</v>
      </c>
      <c r="J41" s="61">
        <v>11377.19</v>
      </c>
      <c r="K41" s="65">
        <f t="shared" si="8"/>
        <v>5.5595199275362326</v>
      </c>
      <c r="L41" s="65">
        <f t="shared" si="8"/>
        <v>5.1527128623188405</v>
      </c>
      <c r="M41" s="44">
        <v>3.4037157285569717</v>
      </c>
      <c r="N41" s="44">
        <v>3.8036034880000003</v>
      </c>
      <c r="O41" s="15">
        <f t="shared" si="1"/>
        <v>0.39988775944302857</v>
      </c>
      <c r="P41" s="15">
        <f t="shared" si="2"/>
        <v>11.748565136858938</v>
      </c>
      <c r="Q41" s="15">
        <v>1.0573580090762809</v>
      </c>
      <c r="R41" s="15">
        <v>1.132229726</v>
      </c>
      <c r="S41" s="15">
        <f t="shared" si="3"/>
        <v>7.4871716923719189E-2</v>
      </c>
      <c r="T41" s="16">
        <f t="shared" si="7"/>
        <v>7.0810185652377013</v>
      </c>
      <c r="U41" s="13">
        <v>3.4</v>
      </c>
      <c r="V41" s="13">
        <v>24.380000000000003</v>
      </c>
      <c r="W41" s="13">
        <v>0</v>
      </c>
      <c r="X41" s="13">
        <v>0</v>
      </c>
      <c r="Y41" s="53">
        <f t="shared" si="4"/>
        <v>1.2190000000000001E-2</v>
      </c>
      <c r="Z41" s="53">
        <v>1.3579035708333544E-2</v>
      </c>
      <c r="AA41" s="53">
        <f t="shared" si="5"/>
        <v>1.3890357083335431E-3</v>
      </c>
      <c r="AB41" s="53">
        <f t="shared" si="6"/>
        <v>11.39487865737115</v>
      </c>
      <c r="AC41" s="20"/>
      <c r="AD41" s="20"/>
      <c r="AE41" s="20"/>
      <c r="AF41" s="20"/>
      <c r="AG41" s="20"/>
      <c r="AH41" s="20"/>
      <c r="AI41" s="20"/>
      <c r="AJ41" s="20"/>
      <c r="AK41" s="20"/>
      <c r="AL41" s="20"/>
      <c r="AM41" s="20"/>
      <c r="AN41" s="20"/>
    </row>
    <row r="42" spans="1:40" ht="26.1" customHeight="1" x14ac:dyDescent="0.25">
      <c r="A42" s="40" t="s">
        <v>19</v>
      </c>
      <c r="B42" s="13" t="s">
        <v>253</v>
      </c>
      <c r="C42" s="13">
        <v>34005</v>
      </c>
      <c r="D42" s="13" t="s">
        <v>251</v>
      </c>
      <c r="E42" s="13">
        <v>45979</v>
      </c>
      <c r="F42" s="13" t="s">
        <v>85</v>
      </c>
      <c r="G42" s="4">
        <v>2399</v>
      </c>
      <c r="H42" s="13" t="s">
        <v>35</v>
      </c>
      <c r="I42" s="68">
        <v>1254.78</v>
      </c>
      <c r="J42" s="61">
        <v>1188.55</v>
      </c>
      <c r="K42" s="65">
        <f t="shared" si="8"/>
        <v>0.5682880434782609</v>
      </c>
      <c r="L42" s="65">
        <f t="shared" si="8"/>
        <v>0.53829257246376805</v>
      </c>
      <c r="M42" s="44">
        <v>41.71309940256711</v>
      </c>
      <c r="N42" s="44">
        <v>30.892649853999998</v>
      </c>
      <c r="O42" s="15">
        <f t="shared" si="1"/>
        <v>-10.820449548567112</v>
      </c>
      <c r="P42" s="15">
        <f t="shared" si="2"/>
        <v>-25.94017156131342</v>
      </c>
      <c r="Q42" s="15">
        <v>21.928655788317148</v>
      </c>
      <c r="R42" s="15">
        <v>16.327735883999999</v>
      </c>
      <c r="S42" s="15">
        <f t="shared" si="3"/>
        <v>-5.6009199043171485</v>
      </c>
      <c r="T42" s="16">
        <f t="shared" si="7"/>
        <v>-25.541556027803271</v>
      </c>
      <c r="U42" s="13">
        <v>41.730000000000004</v>
      </c>
      <c r="V42" s="13">
        <v>2881.3</v>
      </c>
      <c r="W42" s="13">
        <v>0</v>
      </c>
      <c r="X42" s="13">
        <v>478.36</v>
      </c>
      <c r="Y42" s="53">
        <f t="shared" si="4"/>
        <v>1.44065</v>
      </c>
      <c r="Z42" s="53">
        <v>0.22871342029781472</v>
      </c>
      <c r="AA42" s="53">
        <f t="shared" si="5"/>
        <v>-1.2119365797021853</v>
      </c>
      <c r="AB42" s="53">
        <f t="shared" si="6"/>
        <v>-84.124289709657816</v>
      </c>
      <c r="AC42" s="59"/>
      <c r="AD42" s="20"/>
      <c r="AE42" s="20"/>
      <c r="AF42" s="20"/>
      <c r="AG42" s="20"/>
      <c r="AH42" s="20"/>
      <c r="AI42" s="20"/>
      <c r="AJ42" s="20"/>
      <c r="AK42" s="20"/>
      <c r="AL42" s="20"/>
      <c r="AM42" s="20"/>
      <c r="AN42" s="20"/>
    </row>
    <row r="43" spans="1:40" ht="26.1" customHeight="1" x14ac:dyDescent="0.25">
      <c r="A43" s="39" t="s">
        <v>19</v>
      </c>
      <c r="B43" s="13" t="s">
        <v>253</v>
      </c>
      <c r="C43" s="13">
        <v>34005</v>
      </c>
      <c r="D43" s="13" t="s">
        <v>251</v>
      </c>
      <c r="E43" s="13">
        <v>45979</v>
      </c>
      <c r="F43" s="13" t="s">
        <v>85</v>
      </c>
      <c r="G43" s="4">
        <v>2399</v>
      </c>
      <c r="H43" s="14" t="s">
        <v>40</v>
      </c>
      <c r="I43" s="68">
        <v>1254.78</v>
      </c>
      <c r="J43" s="61">
        <v>1188.55</v>
      </c>
      <c r="K43" s="65">
        <f t="shared" si="8"/>
        <v>0.5682880434782609</v>
      </c>
      <c r="L43" s="65">
        <f t="shared" si="8"/>
        <v>0.53829257246376805</v>
      </c>
      <c r="M43" s="44">
        <v>4.8271674849844253</v>
      </c>
      <c r="N43" s="44">
        <v>2.3839606199999999</v>
      </c>
      <c r="O43" s="15">
        <f t="shared" si="1"/>
        <v>-2.4432068649844254</v>
      </c>
      <c r="P43" s="15">
        <f t="shared" si="2"/>
        <v>-50.613675050313866</v>
      </c>
      <c r="Q43" s="15">
        <v>2.9575902839546226</v>
      </c>
      <c r="R43" s="15">
        <v>1.2422340009999999</v>
      </c>
      <c r="S43" s="15">
        <f t="shared" si="3"/>
        <v>-1.7153562829546227</v>
      </c>
      <c r="T43" s="16">
        <f t="shared" si="7"/>
        <v>-57.998441916065644</v>
      </c>
      <c r="U43" s="13">
        <v>4.84</v>
      </c>
      <c r="V43" s="13">
        <v>0</v>
      </c>
      <c r="W43" s="13">
        <v>0</v>
      </c>
      <c r="X43" s="13">
        <v>0</v>
      </c>
      <c r="Y43" s="53">
        <f t="shared" si="4"/>
        <v>0</v>
      </c>
      <c r="Z43" s="53">
        <v>0.1004265076379285</v>
      </c>
      <c r="AA43" s="53">
        <f t="shared" si="5"/>
        <v>0.1004265076379285</v>
      </c>
      <c r="AB43" s="53" t="str">
        <f t="shared" si="6"/>
        <v>0.00</v>
      </c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</row>
    <row r="44" spans="1:40" ht="26.1" customHeight="1" x14ac:dyDescent="0.25">
      <c r="A44" s="39" t="s">
        <v>19</v>
      </c>
      <c r="B44" s="13" t="s">
        <v>253</v>
      </c>
      <c r="C44" s="13">
        <v>34005</v>
      </c>
      <c r="D44" s="13" t="s">
        <v>251</v>
      </c>
      <c r="E44" s="13">
        <v>45979</v>
      </c>
      <c r="F44" s="13" t="s">
        <v>85</v>
      </c>
      <c r="G44" s="4">
        <v>2399</v>
      </c>
      <c r="H44" s="14" t="s">
        <v>36</v>
      </c>
      <c r="I44" s="68">
        <v>1254.78</v>
      </c>
      <c r="J44" s="61">
        <v>1188.5500000000002</v>
      </c>
      <c r="K44" s="65">
        <f t="shared" si="8"/>
        <v>0.5682880434782609</v>
      </c>
      <c r="L44" s="65">
        <f t="shared" si="8"/>
        <v>0.53829257246376816</v>
      </c>
      <c r="M44" s="44">
        <v>60.548685801101804</v>
      </c>
      <c r="N44" s="44">
        <v>29.783609118999998</v>
      </c>
      <c r="O44" s="15">
        <f t="shared" si="1"/>
        <v>-30.765076682101807</v>
      </c>
      <c r="P44" s="15">
        <f t="shared" si="2"/>
        <v>-50.810478006348362</v>
      </c>
      <c r="Q44" s="15">
        <v>36.006017041300169</v>
      </c>
      <c r="R44" s="15">
        <v>14.632294078999999</v>
      </c>
      <c r="S44" s="15">
        <f t="shared" si="3"/>
        <v>-21.373722962300171</v>
      </c>
      <c r="T44" s="16">
        <f t="shared" si="7"/>
        <v>-59.361530984623364</v>
      </c>
      <c r="U44" s="13">
        <v>58.47</v>
      </c>
      <c r="V44" s="13">
        <v>14697.359999999997</v>
      </c>
      <c r="W44" s="13">
        <v>46.339999999999996</v>
      </c>
      <c r="X44" s="13">
        <v>0</v>
      </c>
      <c r="Y44" s="53">
        <f t="shared" si="4"/>
        <v>7.3486799999999981</v>
      </c>
      <c r="Z44" s="53">
        <v>0.225165755837412</v>
      </c>
      <c r="AA44" s="53">
        <f t="shared" si="5"/>
        <v>-7.1235142441625863</v>
      </c>
      <c r="AB44" s="53">
        <f t="shared" si="6"/>
        <v>-96.935970053976888</v>
      </c>
      <c r="AC44" s="20"/>
      <c r="AD44" s="20"/>
      <c r="AE44" s="20"/>
      <c r="AF44" s="20"/>
      <c r="AG44" s="20"/>
      <c r="AH44" s="20"/>
      <c r="AI44" s="20"/>
      <c r="AJ44" s="20"/>
      <c r="AK44" s="20"/>
      <c r="AL44" s="20"/>
      <c r="AM44" s="20"/>
      <c r="AN44" s="20"/>
    </row>
    <row r="45" spans="1:40" ht="26.1" customHeight="1" x14ac:dyDescent="0.25">
      <c r="A45" s="39" t="s">
        <v>19</v>
      </c>
      <c r="B45" s="13" t="s">
        <v>253</v>
      </c>
      <c r="C45" s="13">
        <v>34005</v>
      </c>
      <c r="D45" s="13" t="s">
        <v>251</v>
      </c>
      <c r="E45" s="13">
        <v>45979</v>
      </c>
      <c r="F45" s="13" t="s">
        <v>85</v>
      </c>
      <c r="G45" s="4">
        <v>2399</v>
      </c>
      <c r="H45" s="14" t="s">
        <v>38</v>
      </c>
      <c r="I45" s="68">
        <v>1254.78</v>
      </c>
      <c r="J45" s="61">
        <v>1188.55</v>
      </c>
      <c r="K45" s="65">
        <f t="shared" si="8"/>
        <v>0.5682880434782609</v>
      </c>
      <c r="L45" s="65">
        <f t="shared" si="8"/>
        <v>0.53829257246376805</v>
      </c>
      <c r="M45" s="44">
        <v>2.5689127003123566</v>
      </c>
      <c r="N45" s="44">
        <v>1.6652352509999999</v>
      </c>
      <c r="O45" s="15">
        <f t="shared" si="1"/>
        <v>-0.90367744931235672</v>
      </c>
      <c r="P45" s="15">
        <f t="shared" si="2"/>
        <v>-35.177429314841163</v>
      </c>
      <c r="Q45" s="15">
        <v>1.4467342932178242</v>
      </c>
      <c r="R45" s="15">
        <v>0.86825642199999997</v>
      </c>
      <c r="S45" s="15">
        <f t="shared" si="3"/>
        <v>-0.57847787121782424</v>
      </c>
      <c r="T45" s="16">
        <f t="shared" si="7"/>
        <v>-39.985080462230187</v>
      </c>
      <c r="U45" s="13">
        <v>2.58</v>
      </c>
      <c r="V45" s="13">
        <v>0</v>
      </c>
      <c r="W45" s="13">
        <v>0</v>
      </c>
      <c r="X45" s="13">
        <v>0</v>
      </c>
      <c r="Y45" s="53">
        <f t="shared" si="4"/>
        <v>0</v>
      </c>
      <c r="Z45" s="53">
        <v>7.0199623907923045E-2</v>
      </c>
      <c r="AA45" s="53">
        <f t="shared" si="5"/>
        <v>7.0199623907923045E-2</v>
      </c>
      <c r="AB45" s="53" t="str">
        <f t="shared" si="6"/>
        <v>0.00</v>
      </c>
      <c r="AC45" s="20"/>
      <c r="AD45" s="20"/>
      <c r="AE45" s="20"/>
      <c r="AF45" s="20"/>
      <c r="AG45" s="20"/>
      <c r="AH45" s="20"/>
      <c r="AI45" s="20"/>
      <c r="AJ45" s="20"/>
      <c r="AK45" s="20"/>
      <c r="AL45" s="20"/>
      <c r="AM45" s="20"/>
      <c r="AN45" s="20"/>
    </row>
    <row r="46" spans="1:40" ht="26.1" customHeight="1" x14ac:dyDescent="0.25">
      <c r="A46" s="39" t="s">
        <v>19</v>
      </c>
      <c r="B46" s="13" t="s">
        <v>253</v>
      </c>
      <c r="C46" s="13">
        <v>34005</v>
      </c>
      <c r="D46" s="13" t="s">
        <v>251</v>
      </c>
      <c r="E46" s="13">
        <v>45979</v>
      </c>
      <c r="F46" s="13" t="s">
        <v>85</v>
      </c>
      <c r="G46" s="4">
        <v>2399</v>
      </c>
      <c r="H46" s="14" t="s">
        <v>39</v>
      </c>
      <c r="I46" s="68">
        <v>1254.78</v>
      </c>
      <c r="J46" s="61">
        <v>1188.55</v>
      </c>
      <c r="K46" s="65">
        <f t="shared" si="8"/>
        <v>0.5682880434782609</v>
      </c>
      <c r="L46" s="65">
        <f t="shared" si="8"/>
        <v>0.53829257246376805</v>
      </c>
      <c r="M46" s="44">
        <v>2.5689127003123566</v>
      </c>
      <c r="N46" s="44">
        <v>1.6652352509999999</v>
      </c>
      <c r="O46" s="15">
        <f t="shared" si="1"/>
        <v>-0.90367744931235672</v>
      </c>
      <c r="P46" s="15">
        <f t="shared" si="2"/>
        <v>-35.177429314841163</v>
      </c>
      <c r="Q46" s="15">
        <v>1.4467342932178242</v>
      </c>
      <c r="R46" s="15">
        <v>0.86825642199999997</v>
      </c>
      <c r="S46" s="15">
        <f t="shared" si="3"/>
        <v>-0.57847787121782424</v>
      </c>
      <c r="T46" s="16">
        <f t="shared" si="7"/>
        <v>-39.985080462230187</v>
      </c>
      <c r="U46" s="13">
        <v>2.58</v>
      </c>
      <c r="V46" s="13">
        <v>0</v>
      </c>
      <c r="W46" s="13">
        <v>0</v>
      </c>
      <c r="X46" s="13">
        <v>0</v>
      </c>
      <c r="Y46" s="53">
        <f t="shared" si="4"/>
        <v>0</v>
      </c>
      <c r="Z46" s="69">
        <v>7.0199623907923045E-2</v>
      </c>
      <c r="AA46" s="53">
        <f t="shared" si="5"/>
        <v>7.0199623907923045E-2</v>
      </c>
      <c r="AB46" s="53" t="str">
        <f t="shared" si="6"/>
        <v>0.00</v>
      </c>
      <c r="AC46" s="20"/>
      <c r="AD46" s="20"/>
      <c r="AE46" s="20"/>
      <c r="AF46" s="20"/>
      <c r="AG46" s="20"/>
      <c r="AH46" s="20"/>
      <c r="AI46" s="20"/>
      <c r="AJ46" s="20"/>
      <c r="AK46" s="20"/>
      <c r="AL46" s="20"/>
      <c r="AM46" s="20"/>
      <c r="AN46" s="20"/>
    </row>
    <row r="47" spans="1:40" ht="26.1" customHeight="1" x14ac:dyDescent="0.25">
      <c r="A47" s="39" t="s">
        <v>19</v>
      </c>
      <c r="B47" s="13" t="s">
        <v>253</v>
      </c>
      <c r="C47" s="13">
        <v>34005</v>
      </c>
      <c r="D47" s="13" t="s">
        <v>251</v>
      </c>
      <c r="E47" s="13">
        <v>45979</v>
      </c>
      <c r="F47" s="13" t="s">
        <v>85</v>
      </c>
      <c r="G47" s="4">
        <v>2399</v>
      </c>
      <c r="H47" s="14" t="s">
        <v>37</v>
      </c>
      <c r="I47" s="68">
        <v>1254.78</v>
      </c>
      <c r="J47" s="61">
        <v>1188.55</v>
      </c>
      <c r="K47" s="65">
        <f t="shared" si="8"/>
        <v>0.5682880434782609</v>
      </c>
      <c r="L47" s="65">
        <f t="shared" si="8"/>
        <v>0.53829257246376805</v>
      </c>
      <c r="M47" s="44">
        <v>8.0355039418485941</v>
      </c>
      <c r="N47" s="44">
        <v>0.27204150199999999</v>
      </c>
      <c r="O47" s="15">
        <f t="shared" si="1"/>
        <v>-7.7634624398485936</v>
      </c>
      <c r="P47" s="15">
        <f t="shared" si="2"/>
        <v>-96.614506022662511</v>
      </c>
      <c r="Q47" s="15">
        <v>6.2296800489910025</v>
      </c>
      <c r="R47" s="15">
        <v>0.14110650199999999</v>
      </c>
      <c r="S47" s="15">
        <f t="shared" si="3"/>
        <v>-6.0885735469910021</v>
      </c>
      <c r="T47" s="16">
        <f t="shared" si="7"/>
        <v>-97.734931796010059</v>
      </c>
      <c r="U47" s="13">
        <v>8.1300000000000008</v>
      </c>
      <c r="V47" s="13">
        <v>0</v>
      </c>
      <c r="W47" s="13">
        <v>0</v>
      </c>
      <c r="X47" s="13">
        <v>0</v>
      </c>
      <c r="Y47" s="53">
        <f t="shared" si="4"/>
        <v>0</v>
      </c>
      <c r="Z47" s="69">
        <v>1.1401084914630665E-2</v>
      </c>
      <c r="AA47" s="53">
        <f t="shared" si="5"/>
        <v>1.1401084914630665E-2</v>
      </c>
      <c r="AB47" s="53" t="str">
        <f t="shared" si="6"/>
        <v>0.00</v>
      </c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</row>
    <row r="48" spans="1:40" ht="26.1" customHeight="1" x14ac:dyDescent="0.25">
      <c r="A48" s="39" t="s">
        <v>19</v>
      </c>
      <c r="B48" s="13" t="s">
        <v>253</v>
      </c>
      <c r="C48" s="13">
        <v>34005</v>
      </c>
      <c r="D48" s="13" t="s">
        <v>251</v>
      </c>
      <c r="E48" s="13">
        <v>45979</v>
      </c>
      <c r="F48" s="13" t="s">
        <v>85</v>
      </c>
      <c r="G48" s="4">
        <v>2399</v>
      </c>
      <c r="H48" s="14" t="s">
        <v>34</v>
      </c>
      <c r="I48" s="68">
        <v>1254.78</v>
      </c>
      <c r="J48" s="61">
        <v>1188.55</v>
      </c>
      <c r="K48" s="65">
        <f t="shared" si="8"/>
        <v>0.5682880434782609</v>
      </c>
      <c r="L48" s="65">
        <f t="shared" si="8"/>
        <v>0.53829257246376805</v>
      </c>
      <c r="M48" s="44">
        <v>2.7020740896426121</v>
      </c>
      <c r="N48" s="44">
        <v>1.958829806</v>
      </c>
      <c r="O48" s="15">
        <f t="shared" si="1"/>
        <v>-0.74324428364261208</v>
      </c>
      <c r="P48" s="15">
        <f t="shared" si="2"/>
        <v>-27.50643612962207</v>
      </c>
      <c r="Q48" s="15">
        <v>1.4350152471496809</v>
      </c>
      <c r="R48" s="15">
        <v>1.023140562</v>
      </c>
      <c r="S48" s="15">
        <f t="shared" si="3"/>
        <v>-0.41187468514968084</v>
      </c>
      <c r="T48" s="16">
        <f t="shared" si="7"/>
        <v>-28.701763689812545</v>
      </c>
      <c r="U48" s="13">
        <v>2.7199999999999984</v>
      </c>
      <c r="V48" s="13">
        <v>230.21999999999997</v>
      </c>
      <c r="W48" s="13">
        <v>0</v>
      </c>
      <c r="X48" s="13">
        <v>0</v>
      </c>
      <c r="Y48" s="53">
        <f t="shared" si="4"/>
        <v>0.11510999999999999</v>
      </c>
      <c r="Z48" s="53">
        <v>8.2741757766456647E-2</v>
      </c>
      <c r="AA48" s="53">
        <f t="shared" si="5"/>
        <v>-3.2368242233543343E-2</v>
      </c>
      <c r="AB48" s="53">
        <f t="shared" si="6"/>
        <v>-28.119400776251712</v>
      </c>
      <c r="AC48" s="20"/>
      <c r="AD48" s="20"/>
      <c r="AE48" s="20"/>
      <c r="AF48" s="20"/>
      <c r="AG48" s="20"/>
      <c r="AH48" s="20"/>
      <c r="AI48" s="20"/>
      <c r="AJ48" s="20"/>
      <c r="AK48" s="20"/>
      <c r="AL48" s="20"/>
      <c r="AM48" s="20"/>
      <c r="AN48" s="20"/>
    </row>
    <row r="49" spans="1:40" ht="26.1" customHeight="1" x14ac:dyDescent="0.25">
      <c r="A49" s="39" t="s">
        <v>41</v>
      </c>
      <c r="B49" s="13" t="s">
        <v>254</v>
      </c>
      <c r="C49" s="13">
        <v>34007</v>
      </c>
      <c r="D49" s="13" t="s">
        <v>251</v>
      </c>
      <c r="E49" s="13">
        <v>51608</v>
      </c>
      <c r="F49" s="13" t="s">
        <v>93</v>
      </c>
      <c r="G49" s="4">
        <v>10751</v>
      </c>
      <c r="H49" s="14" t="s">
        <v>35</v>
      </c>
      <c r="I49" s="68">
        <v>902.26</v>
      </c>
      <c r="J49" s="61">
        <v>1078.4000000000001</v>
      </c>
      <c r="K49" s="65">
        <f t="shared" si="8"/>
        <v>0.40863224637681161</v>
      </c>
      <c r="L49" s="65">
        <f t="shared" si="8"/>
        <v>0.48840579710144932</v>
      </c>
      <c r="M49" s="44">
        <v>0.83692891051428298</v>
      </c>
      <c r="N49" s="44">
        <v>1.033838695</v>
      </c>
      <c r="O49" s="15">
        <f t="shared" si="1"/>
        <v>0.19690978448571705</v>
      </c>
      <c r="P49" s="15">
        <f t="shared" si="2"/>
        <v>23.527659519458862</v>
      </c>
      <c r="Q49" s="15">
        <v>0.48785896482877017</v>
      </c>
      <c r="R49" s="15">
        <v>0.60282755300000002</v>
      </c>
      <c r="S49" s="15">
        <f t="shared" si="3"/>
        <v>0.11496858817122985</v>
      </c>
      <c r="T49" s="16">
        <f t="shared" si="7"/>
        <v>23.565947632341199</v>
      </c>
      <c r="U49" s="13">
        <v>0.84</v>
      </c>
      <c r="V49" s="13">
        <v>10.36</v>
      </c>
      <c r="W49" s="13">
        <v>0</v>
      </c>
      <c r="X49" s="13">
        <v>1.63</v>
      </c>
      <c r="Y49" s="53">
        <f t="shared" si="4"/>
        <v>5.1799999999999997E-3</v>
      </c>
      <c r="Z49" s="53">
        <v>6.4007160873552739E-3</v>
      </c>
      <c r="AA49" s="53">
        <f t="shared" si="5"/>
        <v>1.2207160873552742E-3</v>
      </c>
      <c r="AB49" s="53">
        <f t="shared" si="6"/>
        <v>23.565947632341203</v>
      </c>
      <c r="AC49" s="20"/>
      <c r="AD49" s="20"/>
      <c r="AE49" s="20"/>
      <c r="AF49" s="20"/>
      <c r="AG49" s="20"/>
      <c r="AH49" s="20"/>
      <c r="AI49" s="20"/>
      <c r="AJ49" s="20"/>
      <c r="AK49" s="20"/>
      <c r="AL49" s="20"/>
      <c r="AM49" s="20"/>
      <c r="AN49" s="20"/>
    </row>
    <row r="50" spans="1:40" ht="26.1" customHeight="1" x14ac:dyDescent="0.25">
      <c r="A50" s="39" t="s">
        <v>41</v>
      </c>
      <c r="B50" s="13" t="s">
        <v>254</v>
      </c>
      <c r="C50" s="13">
        <v>34007</v>
      </c>
      <c r="D50" s="13" t="s">
        <v>251</v>
      </c>
      <c r="E50" s="13">
        <v>51608</v>
      </c>
      <c r="F50" s="13" t="s">
        <v>93</v>
      </c>
      <c r="G50" s="4">
        <v>10751</v>
      </c>
      <c r="H50" s="14" t="s">
        <v>40</v>
      </c>
      <c r="I50" s="68">
        <v>902.26</v>
      </c>
      <c r="J50" s="61">
        <v>1078.4000000000001</v>
      </c>
      <c r="K50" s="65">
        <f t="shared" si="8"/>
        <v>0.40863224637681161</v>
      </c>
      <c r="L50" s="65">
        <f t="shared" si="8"/>
        <v>0.48840579710144932</v>
      </c>
      <c r="M50" s="44">
        <v>0.54955373500408999</v>
      </c>
      <c r="N50" s="44">
        <v>0.67885086699999997</v>
      </c>
      <c r="O50" s="15">
        <f t="shared" si="1"/>
        <v>0.12929713199590998</v>
      </c>
      <c r="P50" s="15">
        <f t="shared" si="2"/>
        <v>23.527659582724461</v>
      </c>
      <c r="Q50" s="15">
        <v>0.32034347590183321</v>
      </c>
      <c r="R50" s="15">
        <v>0.395835453</v>
      </c>
      <c r="S50" s="15">
        <f t="shared" si="3"/>
        <v>7.5491977098166796E-2</v>
      </c>
      <c r="T50" s="16">
        <f t="shared" si="7"/>
        <v>23.565948045497493</v>
      </c>
      <c r="U50" s="13">
        <v>0.55000000000000004</v>
      </c>
      <c r="V50" s="13">
        <v>0</v>
      </c>
      <c r="W50" s="13">
        <v>0</v>
      </c>
      <c r="X50" s="13">
        <v>0</v>
      </c>
      <c r="Y50" s="53">
        <f t="shared" si="4"/>
        <v>0</v>
      </c>
      <c r="Z50" s="53">
        <v>8.8093943545994053E-3</v>
      </c>
      <c r="AA50" s="53">
        <f t="shared" si="5"/>
        <v>8.8093943545994053E-3</v>
      </c>
      <c r="AB50" s="53" t="str">
        <f t="shared" si="6"/>
        <v>0.00</v>
      </c>
      <c r="AC50" s="20"/>
      <c r="AD50" s="20"/>
      <c r="AE50" s="20"/>
      <c r="AF50" s="20"/>
      <c r="AG50" s="20"/>
      <c r="AH50" s="20"/>
      <c r="AI50" s="20"/>
      <c r="AJ50" s="20"/>
      <c r="AK50" s="20"/>
      <c r="AL50" s="20"/>
      <c r="AM50" s="20"/>
      <c r="AN50" s="20"/>
    </row>
    <row r="51" spans="1:40" ht="26.1" customHeight="1" x14ac:dyDescent="0.25">
      <c r="A51" s="39" t="s">
        <v>41</v>
      </c>
      <c r="B51" s="13" t="s">
        <v>254</v>
      </c>
      <c r="C51" s="13">
        <v>34007</v>
      </c>
      <c r="D51" s="13" t="s">
        <v>251</v>
      </c>
      <c r="E51" s="13">
        <v>51608</v>
      </c>
      <c r="F51" s="13" t="s">
        <v>93</v>
      </c>
      <c r="G51" s="4">
        <v>10751</v>
      </c>
      <c r="H51" s="14" t="s">
        <v>36</v>
      </c>
      <c r="I51" s="68">
        <v>902.26</v>
      </c>
      <c r="J51" s="61">
        <v>1078.4000000000001</v>
      </c>
      <c r="K51" s="65">
        <f t="shared" si="8"/>
        <v>0.40863224637681161</v>
      </c>
      <c r="L51" s="65">
        <f t="shared" si="8"/>
        <v>0.48840579710144932</v>
      </c>
      <c r="M51" s="44">
        <v>31.373236375427901</v>
      </c>
      <c r="N51" s="44">
        <v>38.71440071</v>
      </c>
      <c r="O51" s="15">
        <f t="shared" si="1"/>
        <v>7.3411643345720989</v>
      </c>
      <c r="P51" s="15">
        <f t="shared" si="2"/>
        <v>23.399448647006128</v>
      </c>
      <c r="Q51" s="15">
        <v>17.963774015175289</v>
      </c>
      <c r="R51" s="15">
        <v>22.197107604999999</v>
      </c>
      <c r="S51" s="15">
        <f t="shared" si="3"/>
        <v>4.23333358982471</v>
      </c>
      <c r="T51" s="16">
        <f t="shared" si="7"/>
        <v>23.565947702573574</v>
      </c>
      <c r="U51" s="13">
        <v>26.060000000000002</v>
      </c>
      <c r="V51" s="13">
        <v>337.31</v>
      </c>
      <c r="W51" s="13">
        <v>16.920000000000002</v>
      </c>
      <c r="X51" s="13">
        <v>0</v>
      </c>
      <c r="Y51" s="53">
        <f t="shared" si="4"/>
        <v>0.168655</v>
      </c>
      <c r="Z51" s="53">
        <v>0.20840014909777549</v>
      </c>
      <c r="AA51" s="53">
        <f t="shared" si="5"/>
        <v>3.974514909777549E-2</v>
      </c>
      <c r="AB51" s="53">
        <f t="shared" si="6"/>
        <v>23.565947702573592</v>
      </c>
      <c r="AC51" s="20"/>
      <c r="AD51" s="20"/>
      <c r="AE51" s="20"/>
      <c r="AF51" s="20"/>
      <c r="AG51" s="20"/>
      <c r="AH51" s="20"/>
      <c r="AI51" s="20"/>
      <c r="AJ51" s="20"/>
      <c r="AK51" s="20"/>
      <c r="AL51" s="20"/>
      <c r="AM51" s="20"/>
      <c r="AN51" s="20"/>
    </row>
    <row r="52" spans="1:40" ht="26.1" customHeight="1" x14ac:dyDescent="0.25">
      <c r="A52" s="39" t="s">
        <v>41</v>
      </c>
      <c r="B52" s="13" t="s">
        <v>254</v>
      </c>
      <c r="C52" s="13">
        <v>34007</v>
      </c>
      <c r="D52" s="13" t="s">
        <v>251</v>
      </c>
      <c r="E52" s="13">
        <v>51608</v>
      </c>
      <c r="F52" s="13" t="s">
        <v>93</v>
      </c>
      <c r="G52" s="4">
        <v>10751</v>
      </c>
      <c r="H52" s="14" t="s">
        <v>38</v>
      </c>
      <c r="I52" s="68">
        <v>902.26</v>
      </c>
      <c r="J52" s="61">
        <v>1078.4000000000001</v>
      </c>
      <c r="K52" s="65">
        <f t="shared" si="8"/>
        <v>0.40863224637681161</v>
      </c>
      <c r="L52" s="65">
        <f t="shared" si="8"/>
        <v>0.48840579710144932</v>
      </c>
      <c r="M52" s="44">
        <v>2.882755136215863</v>
      </c>
      <c r="N52" s="44">
        <v>3.5609999479999996</v>
      </c>
      <c r="O52" s="15">
        <f t="shared" si="1"/>
        <v>0.67824481178413665</v>
      </c>
      <c r="P52" s="15">
        <f t="shared" si="2"/>
        <v>23.527659469352486</v>
      </c>
      <c r="Q52" s="15">
        <v>1.6804031010768761</v>
      </c>
      <c r="R52" s="15">
        <v>2.0764060169999996</v>
      </c>
      <c r="S52" s="15">
        <f t="shared" si="3"/>
        <v>0.39600291592312353</v>
      </c>
      <c r="T52" s="16">
        <f t="shared" si="7"/>
        <v>23.565947698462796</v>
      </c>
      <c r="U52" s="13">
        <v>2.9</v>
      </c>
      <c r="V52" s="13">
        <v>0</v>
      </c>
      <c r="W52" s="13">
        <v>0</v>
      </c>
      <c r="X52" s="13">
        <v>0</v>
      </c>
      <c r="Y52" s="53">
        <f t="shared" si="4"/>
        <v>0</v>
      </c>
      <c r="Z52" s="53">
        <v>4.6210816402077137E-2</v>
      </c>
      <c r="AA52" s="53">
        <f t="shared" si="5"/>
        <v>4.6210816402077137E-2</v>
      </c>
      <c r="AB52" s="53" t="str">
        <f t="shared" si="6"/>
        <v>0.00</v>
      </c>
      <c r="AC52" s="20"/>
      <c r="AD52" s="20"/>
      <c r="AE52" s="20"/>
      <c r="AF52" s="20"/>
      <c r="AG52" s="20"/>
      <c r="AH52" s="20"/>
      <c r="AI52" s="20"/>
      <c r="AJ52" s="20"/>
      <c r="AK52" s="20"/>
      <c r="AL52" s="20"/>
      <c r="AM52" s="20"/>
      <c r="AN52" s="20"/>
    </row>
    <row r="53" spans="1:40" ht="26.1" customHeight="1" x14ac:dyDescent="0.25">
      <c r="A53" s="39" t="s">
        <v>41</v>
      </c>
      <c r="B53" s="13" t="s">
        <v>254</v>
      </c>
      <c r="C53" s="13">
        <v>34007</v>
      </c>
      <c r="D53" s="13" t="s">
        <v>251</v>
      </c>
      <c r="E53" s="13">
        <v>51608</v>
      </c>
      <c r="F53" s="13" t="s">
        <v>93</v>
      </c>
      <c r="G53" s="4">
        <v>10751</v>
      </c>
      <c r="H53" s="14" t="s">
        <v>39</v>
      </c>
      <c r="I53" s="68">
        <v>902.26</v>
      </c>
      <c r="J53" s="61">
        <v>1078.4000000000001</v>
      </c>
      <c r="K53" s="65">
        <f t="shared" si="8"/>
        <v>0.40863224637681161</v>
      </c>
      <c r="L53" s="65">
        <f t="shared" si="8"/>
        <v>0.48840579710144932</v>
      </c>
      <c r="M53" s="44">
        <v>2.882755136215863</v>
      </c>
      <c r="N53" s="44">
        <v>3.5609999479999996</v>
      </c>
      <c r="O53" s="15">
        <f t="shared" si="1"/>
        <v>0.67824481178413665</v>
      </c>
      <c r="P53" s="15">
        <f t="shared" si="2"/>
        <v>23.527659469352486</v>
      </c>
      <c r="Q53" s="15">
        <v>1.6804031010768761</v>
      </c>
      <c r="R53" s="15">
        <v>2.0764060169999996</v>
      </c>
      <c r="S53" s="15">
        <f t="shared" si="3"/>
        <v>0.39600291592312353</v>
      </c>
      <c r="T53" s="16">
        <f t="shared" si="7"/>
        <v>23.565947698462796</v>
      </c>
      <c r="U53" s="13">
        <v>2.9</v>
      </c>
      <c r="V53" s="13">
        <v>0</v>
      </c>
      <c r="W53" s="13">
        <v>0</v>
      </c>
      <c r="X53" s="13">
        <v>0</v>
      </c>
      <c r="Y53" s="53">
        <f t="shared" si="4"/>
        <v>0</v>
      </c>
      <c r="Z53" s="53">
        <v>4.6210816402077137E-2</v>
      </c>
      <c r="AA53" s="53">
        <f t="shared" si="5"/>
        <v>4.6210816402077137E-2</v>
      </c>
      <c r="AB53" s="53" t="str">
        <f t="shared" si="6"/>
        <v>0.00</v>
      </c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</row>
    <row r="54" spans="1:40" ht="26.1" customHeight="1" x14ac:dyDescent="0.25">
      <c r="A54" s="39" t="s">
        <v>41</v>
      </c>
      <c r="B54" s="13" t="s">
        <v>254</v>
      </c>
      <c r="C54" s="13">
        <v>34007</v>
      </c>
      <c r="D54" s="13" t="s">
        <v>251</v>
      </c>
      <c r="E54" s="13">
        <v>51608</v>
      </c>
      <c r="F54" s="13" t="s">
        <v>93</v>
      </c>
      <c r="G54" s="4">
        <v>10751</v>
      </c>
      <c r="H54" s="14" t="s">
        <v>37</v>
      </c>
      <c r="I54" s="68">
        <v>902.26</v>
      </c>
      <c r="J54" s="61">
        <v>1078.4000000000001</v>
      </c>
      <c r="K54" s="65">
        <f t="shared" si="8"/>
        <v>0.40863224637681161</v>
      </c>
      <c r="L54" s="65">
        <f t="shared" si="8"/>
        <v>0.48840579710144932</v>
      </c>
      <c r="M54" s="44">
        <v>0.50867433792261296</v>
      </c>
      <c r="N54" s="44">
        <v>0.62835350400000001</v>
      </c>
      <c r="O54" s="15">
        <f t="shared" si="1"/>
        <v>0.11967916607738704</v>
      </c>
      <c r="P54" s="15">
        <f t="shared" si="2"/>
        <v>23.527659477800196</v>
      </c>
      <c r="Q54" s="15">
        <v>0.29651423533854993</v>
      </c>
      <c r="R54" s="15">
        <v>0.366390626</v>
      </c>
      <c r="S54" s="15">
        <f t="shared" si="3"/>
        <v>6.9876390661450072E-2</v>
      </c>
      <c r="T54" s="16">
        <f t="shared" si="7"/>
        <v>23.565948050240344</v>
      </c>
      <c r="U54" s="13">
        <v>0.4</v>
      </c>
      <c r="V54" s="13">
        <v>0</v>
      </c>
      <c r="W54" s="13">
        <v>0</v>
      </c>
      <c r="X54" s="13">
        <v>0</v>
      </c>
      <c r="Y54" s="53">
        <f t="shared" si="4"/>
        <v>0</v>
      </c>
      <c r="Z54" s="53">
        <v>8.1540940504451036E-3</v>
      </c>
      <c r="AA54" s="53">
        <f t="shared" si="5"/>
        <v>8.1540940504451036E-3</v>
      </c>
      <c r="AB54" s="53" t="str">
        <f t="shared" si="6"/>
        <v>0.00</v>
      </c>
      <c r="AC54" s="20"/>
      <c r="AD54" s="20"/>
      <c r="AE54" s="20"/>
      <c r="AF54" s="20"/>
      <c r="AG54" s="20"/>
      <c r="AH54" s="20"/>
      <c r="AI54" s="20"/>
      <c r="AJ54" s="20"/>
      <c r="AK54" s="20"/>
      <c r="AL54" s="20"/>
      <c r="AM54" s="20"/>
      <c r="AN54" s="20"/>
    </row>
    <row r="55" spans="1:40" ht="26.1" customHeight="1" x14ac:dyDescent="0.25">
      <c r="A55" s="39" t="s">
        <v>41</v>
      </c>
      <c r="B55" s="13" t="s">
        <v>254</v>
      </c>
      <c r="C55" s="13">
        <v>34007</v>
      </c>
      <c r="D55" s="13" t="s">
        <v>251</v>
      </c>
      <c r="E55" s="13">
        <v>51608</v>
      </c>
      <c r="F55" s="13" t="s">
        <v>93</v>
      </c>
      <c r="G55" s="4">
        <v>10751</v>
      </c>
      <c r="H55" s="14" t="s">
        <v>34</v>
      </c>
      <c r="I55" s="68">
        <v>902.26</v>
      </c>
      <c r="J55" s="61">
        <v>1078.4000000000001</v>
      </c>
      <c r="K55" s="65">
        <f t="shared" si="8"/>
        <v>0.40863224637681161</v>
      </c>
      <c r="L55" s="65">
        <f t="shared" si="8"/>
        <v>0.48840579710144932</v>
      </c>
      <c r="M55" s="44">
        <v>0.59176791652524996</v>
      </c>
      <c r="N55" s="44">
        <v>0.73099705699999995</v>
      </c>
      <c r="O55" s="15">
        <f t="shared" si="1"/>
        <v>0.13922914047474999</v>
      </c>
      <c r="P55" s="15">
        <f t="shared" si="2"/>
        <v>23.527659507510538</v>
      </c>
      <c r="Q55" s="15">
        <v>0.34495078321226169</v>
      </c>
      <c r="R55" s="15">
        <v>0.42624170399999994</v>
      </c>
      <c r="S55" s="15">
        <f t="shared" si="3"/>
        <v>8.1290920787738252E-2</v>
      </c>
      <c r="T55" s="16">
        <f t="shared" si="7"/>
        <v>23.56594759134574</v>
      </c>
      <c r="U55" s="13">
        <v>0.6</v>
      </c>
      <c r="V55" s="13">
        <v>4.13</v>
      </c>
      <c r="W55" s="13">
        <v>0</v>
      </c>
      <c r="X55" s="13">
        <v>0</v>
      </c>
      <c r="Y55" s="53">
        <f t="shared" si="4"/>
        <v>2.065E-3</v>
      </c>
      <c r="Z55" s="53">
        <v>9.4860913353115705E-3</v>
      </c>
      <c r="AA55" s="53">
        <f t="shared" si="5"/>
        <v>7.4210913353115705E-3</v>
      </c>
      <c r="AB55" s="53">
        <f t="shared" si="6"/>
        <v>359.37488306593559</v>
      </c>
      <c r="AC55" s="20"/>
      <c r="AD55" s="20"/>
      <c r="AE55" s="20"/>
      <c r="AF55" s="20"/>
      <c r="AG55" s="20"/>
      <c r="AH55" s="20"/>
      <c r="AI55" s="20"/>
      <c r="AJ55" s="20"/>
      <c r="AK55" s="20"/>
      <c r="AL55" s="20"/>
      <c r="AM55" s="20"/>
      <c r="AN55" s="20"/>
    </row>
    <row r="56" spans="1:40" ht="25.5" x14ac:dyDescent="0.25">
      <c r="A56" s="39" t="s">
        <v>28</v>
      </c>
      <c r="B56" s="13" t="s">
        <v>24</v>
      </c>
      <c r="C56" s="13">
        <v>34011</v>
      </c>
      <c r="D56" s="13" t="s">
        <v>251</v>
      </c>
      <c r="E56" s="13">
        <v>75512</v>
      </c>
      <c r="F56" s="13" t="s">
        <v>95</v>
      </c>
      <c r="G56" s="4">
        <v>2379</v>
      </c>
      <c r="H56" s="14" t="s">
        <v>35</v>
      </c>
      <c r="I56" s="68">
        <v>496</v>
      </c>
      <c r="J56" s="61">
        <v>876</v>
      </c>
      <c r="K56" s="65">
        <f t="shared" si="8"/>
        <v>0.22463768115942029</v>
      </c>
      <c r="L56" s="65">
        <f t="shared" si="8"/>
        <v>0.39673913043478259</v>
      </c>
      <c r="M56" s="44">
        <v>35.050693727076023</v>
      </c>
      <c r="N56" s="44">
        <v>19.303484105000003</v>
      </c>
      <c r="O56" s="15">
        <f t="shared" si="1"/>
        <v>-15.747209622076021</v>
      </c>
      <c r="P56" s="15">
        <f t="shared" si="2"/>
        <v>-44.926955639430297</v>
      </c>
      <c r="Q56" s="15">
        <v>16.212131662096535</v>
      </c>
      <c r="R56" s="15">
        <v>8.3199055719999997</v>
      </c>
      <c r="S56" s="15">
        <f t="shared" si="3"/>
        <v>-7.8922260900965355</v>
      </c>
      <c r="T56" s="16">
        <f t="shared" si="7"/>
        <v>-48.680989363960798</v>
      </c>
      <c r="U56" s="13">
        <v>35.049999999999997</v>
      </c>
      <c r="V56" s="13">
        <v>2932.35</v>
      </c>
      <c r="W56" s="13">
        <v>0</v>
      </c>
      <c r="X56" s="13">
        <v>1683.51</v>
      </c>
      <c r="Y56" s="53">
        <f t="shared" si="4"/>
        <v>1.466175</v>
      </c>
      <c r="Z56" s="53">
        <v>0.78680738178709109</v>
      </c>
      <c r="AA56" s="53">
        <f t="shared" si="5"/>
        <v>-0.67936761821290892</v>
      </c>
      <c r="AB56" s="53">
        <f t="shared" si="6"/>
        <v>-46.336052532126722</v>
      </c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</row>
    <row r="57" spans="1:40" ht="25.5" x14ac:dyDescent="0.25">
      <c r="A57" s="40" t="s">
        <v>28</v>
      </c>
      <c r="B57" s="13" t="s">
        <v>24</v>
      </c>
      <c r="C57" s="13">
        <v>34011</v>
      </c>
      <c r="D57" s="13" t="s">
        <v>251</v>
      </c>
      <c r="E57" s="13">
        <v>75512</v>
      </c>
      <c r="F57" s="13" t="s">
        <v>95</v>
      </c>
      <c r="G57" s="4">
        <v>2379</v>
      </c>
      <c r="H57" s="13" t="s">
        <v>40</v>
      </c>
      <c r="I57" s="68">
        <v>496</v>
      </c>
      <c r="J57" s="61">
        <v>876</v>
      </c>
      <c r="K57" s="65">
        <f t="shared" si="8"/>
        <v>0.22463768115942029</v>
      </c>
      <c r="L57" s="65">
        <f t="shared" si="8"/>
        <v>0.39673913043478259</v>
      </c>
      <c r="M57" s="44">
        <v>1.3594581730861739</v>
      </c>
      <c r="N57" s="44">
        <v>0.78872089899999998</v>
      </c>
      <c r="O57" s="15">
        <f t="shared" si="1"/>
        <v>-0.57073727408617392</v>
      </c>
      <c r="P57" s="15">
        <f t="shared" si="2"/>
        <v>-41.982702034187248</v>
      </c>
      <c r="Q57" s="15">
        <v>0.62693475969781565</v>
      </c>
      <c r="R57" s="15">
        <v>0.339106036</v>
      </c>
      <c r="S57" s="15">
        <f t="shared" si="3"/>
        <v>-0.28782872369781565</v>
      </c>
      <c r="T57" s="16">
        <f t="shared" si="7"/>
        <v>-45.910474614065095</v>
      </c>
      <c r="U57" s="13">
        <v>1.36</v>
      </c>
      <c r="V57" s="13">
        <v>0</v>
      </c>
      <c r="W57" s="13">
        <v>0</v>
      </c>
      <c r="X57" s="13">
        <v>0</v>
      </c>
      <c r="Y57" s="53">
        <f t="shared" si="4"/>
        <v>0</v>
      </c>
      <c r="Z57" s="53">
        <v>3.7305878975915925E-2</v>
      </c>
      <c r="AA57" s="53">
        <f t="shared" si="5"/>
        <v>3.7305878975915925E-2</v>
      </c>
      <c r="AB57" s="53" t="str">
        <f t="shared" si="6"/>
        <v>0.00</v>
      </c>
      <c r="AC57" s="59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</row>
    <row r="58" spans="1:40" ht="25.5" x14ac:dyDescent="0.25">
      <c r="A58" s="39" t="s">
        <v>28</v>
      </c>
      <c r="B58" s="13" t="s">
        <v>24</v>
      </c>
      <c r="C58" s="13">
        <v>34011</v>
      </c>
      <c r="D58" s="13" t="s">
        <v>251</v>
      </c>
      <c r="E58" s="13">
        <v>75512</v>
      </c>
      <c r="F58" s="13" t="s">
        <v>95</v>
      </c>
      <c r="G58" s="4">
        <v>2379</v>
      </c>
      <c r="H58" s="14" t="s">
        <v>36</v>
      </c>
      <c r="I58" s="68">
        <v>496</v>
      </c>
      <c r="J58" s="61">
        <v>876</v>
      </c>
      <c r="K58" s="65">
        <f t="shared" si="8"/>
        <v>0.22463768115942029</v>
      </c>
      <c r="L58" s="65">
        <f t="shared" si="8"/>
        <v>0.39673913043478259</v>
      </c>
      <c r="M58" s="44">
        <v>128.20246263424218</v>
      </c>
      <c r="N58" s="44">
        <v>9.2487160270000004</v>
      </c>
      <c r="O58" s="15">
        <f t="shared" si="1"/>
        <v>-118.95374660724218</v>
      </c>
      <c r="P58" s="15">
        <f t="shared" si="2"/>
        <v>-92.785851506311303</v>
      </c>
      <c r="Q58" s="15">
        <v>57.684049874904964</v>
      </c>
      <c r="R58" s="15">
        <v>3.9854109949999996</v>
      </c>
      <c r="S58" s="15">
        <f t="shared" si="3"/>
        <v>-53.698638879904962</v>
      </c>
      <c r="T58" s="16">
        <f t="shared" si="7"/>
        <v>-93.090965347192395</v>
      </c>
      <c r="U58" s="13">
        <v>15.84</v>
      </c>
      <c r="V58" s="13">
        <v>2143.9899999999998</v>
      </c>
      <c r="W58" s="13">
        <v>11.39</v>
      </c>
      <c r="X58" s="13">
        <v>0</v>
      </c>
      <c r="Y58" s="53">
        <f t="shared" si="4"/>
        <v>1.0719949999999998</v>
      </c>
      <c r="Z58" s="53">
        <v>7.5288883010539598E-2</v>
      </c>
      <c r="AA58" s="53">
        <f t="shared" si="5"/>
        <v>-0.99670611698946021</v>
      </c>
      <c r="AB58" s="53">
        <f t="shared" si="6"/>
        <v>-92.976750543562275</v>
      </c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</row>
    <row r="59" spans="1:40" ht="25.5" x14ac:dyDescent="0.25">
      <c r="A59" s="39" t="s">
        <v>28</v>
      </c>
      <c r="B59" s="13" t="s">
        <v>24</v>
      </c>
      <c r="C59" s="13">
        <v>34011</v>
      </c>
      <c r="D59" s="13" t="s">
        <v>251</v>
      </c>
      <c r="E59" s="13">
        <v>75512</v>
      </c>
      <c r="F59" s="13" t="s">
        <v>95</v>
      </c>
      <c r="G59" s="4">
        <v>2379</v>
      </c>
      <c r="H59" s="14" t="s">
        <v>38</v>
      </c>
      <c r="I59" s="68">
        <v>496</v>
      </c>
      <c r="J59" s="61">
        <v>876</v>
      </c>
      <c r="K59" s="65">
        <f t="shared" si="8"/>
        <v>0.22463768115942029</v>
      </c>
      <c r="L59" s="65">
        <f t="shared" si="8"/>
        <v>0.39673913043478259</v>
      </c>
      <c r="M59" s="44">
        <v>1.1338578037765152</v>
      </c>
      <c r="N59" s="44">
        <v>0.62181014000000001</v>
      </c>
      <c r="O59" s="15">
        <f t="shared" si="1"/>
        <v>-0.51204766377651523</v>
      </c>
      <c r="P59" s="15">
        <f t="shared" si="2"/>
        <v>-45.15977771384113</v>
      </c>
      <c r="Q59" s="15">
        <v>0.5245703108191736</v>
      </c>
      <c r="R59" s="15">
        <v>0.268058717</v>
      </c>
      <c r="S59" s="15">
        <f t="shared" si="3"/>
        <v>-0.2565115938191736</v>
      </c>
      <c r="T59" s="16">
        <f t="shared" si="7"/>
        <v>-48.899373168604008</v>
      </c>
      <c r="U59" s="13">
        <v>1.1300000000000001</v>
      </c>
      <c r="V59" s="13">
        <v>0</v>
      </c>
      <c r="W59" s="13">
        <v>0</v>
      </c>
      <c r="X59" s="13">
        <v>0</v>
      </c>
      <c r="Y59" s="53">
        <f t="shared" si="4"/>
        <v>0</v>
      </c>
      <c r="Z59" s="53">
        <v>2.9436670645286402E-2</v>
      </c>
      <c r="AA59" s="53">
        <f t="shared" si="5"/>
        <v>2.9436670645286402E-2</v>
      </c>
      <c r="AB59" s="53" t="str">
        <f t="shared" si="6"/>
        <v>0.00</v>
      </c>
      <c r="AC59" s="20"/>
      <c r="AD59" s="20"/>
      <c r="AE59" s="20"/>
      <c r="AF59" s="20"/>
      <c r="AG59" s="20"/>
      <c r="AH59" s="20"/>
      <c r="AI59" s="20"/>
      <c r="AJ59" s="20"/>
      <c r="AK59" s="20"/>
      <c r="AL59" s="20"/>
      <c r="AM59" s="20"/>
      <c r="AN59" s="20"/>
    </row>
    <row r="60" spans="1:40" ht="25.5" x14ac:dyDescent="0.25">
      <c r="A60" s="39" t="s">
        <v>28</v>
      </c>
      <c r="B60" s="13" t="s">
        <v>24</v>
      </c>
      <c r="C60" s="13">
        <v>34011</v>
      </c>
      <c r="D60" s="13" t="s">
        <v>251</v>
      </c>
      <c r="E60" s="13">
        <v>75512</v>
      </c>
      <c r="F60" s="13" t="s">
        <v>95</v>
      </c>
      <c r="G60" s="4">
        <v>2379</v>
      </c>
      <c r="H60" s="14" t="s">
        <v>39</v>
      </c>
      <c r="I60" s="68">
        <v>496</v>
      </c>
      <c r="J60" s="61">
        <v>876</v>
      </c>
      <c r="K60" s="65">
        <f t="shared" si="8"/>
        <v>0.22463768115942029</v>
      </c>
      <c r="L60" s="65">
        <f t="shared" si="8"/>
        <v>0.39673913043478259</v>
      </c>
      <c r="M60" s="44">
        <v>0.90820205571131218</v>
      </c>
      <c r="N60" s="44">
        <v>0.49069229799999997</v>
      </c>
      <c r="O60" s="15">
        <f t="shared" si="1"/>
        <v>-0.41750975771131221</v>
      </c>
      <c r="P60" s="15">
        <f t="shared" si="2"/>
        <v>-45.971020995357108</v>
      </c>
      <c r="Q60" s="15">
        <v>0.42051496566388313</v>
      </c>
      <c r="R60" s="15">
        <v>0.211689291</v>
      </c>
      <c r="S60" s="15">
        <f t="shared" si="3"/>
        <v>-0.20882567466388313</v>
      </c>
      <c r="T60" s="16">
        <f t="shared" si="7"/>
        <v>-49.659510770134432</v>
      </c>
      <c r="U60" s="13">
        <v>0.91</v>
      </c>
      <c r="V60" s="13">
        <v>0</v>
      </c>
      <c r="W60" s="13">
        <v>0</v>
      </c>
      <c r="X60" s="13">
        <v>0</v>
      </c>
      <c r="Y60" s="53">
        <f t="shared" si="4"/>
        <v>0</v>
      </c>
      <c r="Z60" s="53">
        <v>2.3235040455241152E-2</v>
      </c>
      <c r="AA60" s="53">
        <f t="shared" si="5"/>
        <v>2.3235040455241152E-2</v>
      </c>
      <c r="AB60" s="53" t="str">
        <f t="shared" si="6"/>
        <v>0.00</v>
      </c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</row>
    <row r="61" spans="1:40" ht="25.5" x14ac:dyDescent="0.25">
      <c r="A61" s="39" t="s">
        <v>28</v>
      </c>
      <c r="B61" s="13" t="s">
        <v>24</v>
      </c>
      <c r="C61" s="13">
        <v>34011</v>
      </c>
      <c r="D61" s="13" t="s">
        <v>251</v>
      </c>
      <c r="E61" s="13">
        <v>75512</v>
      </c>
      <c r="F61" s="13" t="s">
        <v>95</v>
      </c>
      <c r="G61" s="4">
        <v>2379</v>
      </c>
      <c r="H61" s="14" t="s">
        <v>37</v>
      </c>
      <c r="I61" s="68">
        <v>496</v>
      </c>
      <c r="J61" s="61">
        <v>876</v>
      </c>
      <c r="K61" s="65">
        <f t="shared" si="8"/>
        <v>0.22463768115942029</v>
      </c>
      <c r="L61" s="65">
        <f t="shared" si="8"/>
        <v>0.39673913043478259</v>
      </c>
      <c r="M61" s="44">
        <v>0.58257023714971878</v>
      </c>
      <c r="N61" s="44">
        <v>0.14797945600000001</v>
      </c>
      <c r="O61" s="15">
        <f t="shared" si="1"/>
        <v>-0.43459078114971877</v>
      </c>
      <c r="P61" s="15">
        <f t="shared" si="2"/>
        <v>-74.598864383459784</v>
      </c>
      <c r="Q61" s="15">
        <v>0.26807181137962688</v>
      </c>
      <c r="R61" s="15">
        <v>6.3766574999999992E-2</v>
      </c>
      <c r="S61" s="15">
        <f t="shared" si="3"/>
        <v>-0.20430523637962689</v>
      </c>
      <c r="T61" s="16">
        <f t="shared" si="7"/>
        <v>-76.212875694827275</v>
      </c>
      <c r="U61" s="13">
        <v>0.62</v>
      </c>
      <c r="V61" s="13">
        <v>0</v>
      </c>
      <c r="W61" s="13">
        <v>0</v>
      </c>
      <c r="X61" s="13">
        <v>0</v>
      </c>
      <c r="Y61" s="53">
        <f t="shared" si="4"/>
        <v>0</v>
      </c>
      <c r="Z61" s="53">
        <v>7.0044431991992829E-3</v>
      </c>
      <c r="AA61" s="53">
        <f t="shared" si="5"/>
        <v>7.0044431991992829E-3</v>
      </c>
      <c r="AB61" s="53" t="str">
        <f t="shared" si="6"/>
        <v>0.00</v>
      </c>
      <c r="AC61" s="20"/>
      <c r="AD61" s="20"/>
      <c r="AE61" s="20"/>
      <c r="AF61" s="20"/>
      <c r="AG61" s="20"/>
      <c r="AH61" s="20"/>
      <c r="AI61" s="20"/>
      <c r="AJ61" s="20"/>
      <c r="AK61" s="20"/>
      <c r="AL61" s="20"/>
      <c r="AM61" s="20"/>
      <c r="AN61" s="20"/>
    </row>
    <row r="62" spans="1:40" ht="25.5" x14ac:dyDescent="0.25">
      <c r="A62" s="39" t="s">
        <v>28</v>
      </c>
      <c r="B62" s="13" t="s">
        <v>24</v>
      </c>
      <c r="C62" s="13">
        <v>34011</v>
      </c>
      <c r="D62" s="13" t="s">
        <v>251</v>
      </c>
      <c r="E62" s="13">
        <v>75512</v>
      </c>
      <c r="F62" s="13" t="s">
        <v>95</v>
      </c>
      <c r="G62" s="4">
        <v>2379</v>
      </c>
      <c r="H62" s="14" t="s">
        <v>34</v>
      </c>
      <c r="I62" s="68">
        <v>496</v>
      </c>
      <c r="J62" s="61">
        <v>876</v>
      </c>
      <c r="K62" s="65">
        <f t="shared" si="8"/>
        <v>0.22463768115942029</v>
      </c>
      <c r="L62" s="65">
        <f t="shared" si="8"/>
        <v>0.39673913043478259</v>
      </c>
      <c r="M62" s="44">
        <v>0.18816632298581104</v>
      </c>
      <c r="N62" s="44">
        <v>0.101529591</v>
      </c>
      <c r="O62" s="15">
        <f t="shared" si="1"/>
        <v>-8.6636731985811039E-2</v>
      </c>
      <c r="P62" s="15">
        <f t="shared" si="2"/>
        <v>-46.042634309405095</v>
      </c>
      <c r="Q62" s="15">
        <v>8.7130879537923783E-2</v>
      </c>
      <c r="R62" s="15">
        <v>4.3803697000000003E-2</v>
      </c>
      <c r="S62" s="15">
        <f t="shared" si="3"/>
        <v>-4.3327182537923781E-2</v>
      </c>
      <c r="T62" s="16">
        <f t="shared" si="7"/>
        <v>-49.726552477948523</v>
      </c>
      <c r="U62" s="13">
        <v>0.18</v>
      </c>
      <c r="V62" s="13">
        <v>14.85</v>
      </c>
      <c r="W62" s="13">
        <v>0</v>
      </c>
      <c r="X62" s="13">
        <v>0</v>
      </c>
      <c r="Y62" s="53">
        <f t="shared" si="4"/>
        <v>7.4250000000000002E-3</v>
      </c>
      <c r="Z62" s="53">
        <v>4.8076860739412388E-3</v>
      </c>
      <c r="AA62" s="53">
        <f t="shared" si="5"/>
        <v>-2.6173139260587614E-3</v>
      </c>
      <c r="AB62" s="53">
        <f t="shared" si="6"/>
        <v>-35.2500192061786</v>
      </c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</row>
    <row r="63" spans="1:40" x14ac:dyDescent="0.25">
      <c r="A63" s="39" t="s">
        <v>5</v>
      </c>
      <c r="B63" s="13" t="s">
        <v>21</v>
      </c>
      <c r="C63" s="13">
        <v>34033</v>
      </c>
      <c r="D63" s="13" t="s">
        <v>251</v>
      </c>
      <c r="E63" s="13">
        <v>65498</v>
      </c>
      <c r="F63" s="13" t="s">
        <v>100</v>
      </c>
      <c r="G63" s="4">
        <v>10566</v>
      </c>
      <c r="H63" s="14" t="s">
        <v>35</v>
      </c>
      <c r="I63" s="68">
        <v>3659.25</v>
      </c>
      <c r="J63" s="61">
        <v>4253</v>
      </c>
      <c r="K63" s="65">
        <f t="shared" si="8"/>
        <v>1.6572690217391304</v>
      </c>
      <c r="L63" s="65">
        <f t="shared" si="8"/>
        <v>1.926177536231884</v>
      </c>
      <c r="M63" s="44">
        <v>182.25844267771765</v>
      </c>
      <c r="N63" s="44">
        <v>167.19578749999999</v>
      </c>
      <c r="O63" s="15">
        <f t="shared" si="1"/>
        <v>-15.062655177717659</v>
      </c>
      <c r="P63" s="15">
        <f t="shared" si="2"/>
        <v>-8.2644485250828783</v>
      </c>
      <c r="Q63" s="15">
        <v>48.505123541537046</v>
      </c>
      <c r="R63" s="15">
        <v>43.514263637999996</v>
      </c>
      <c r="S63" s="15">
        <f t="shared" si="3"/>
        <v>-4.99085990353705</v>
      </c>
      <c r="T63" s="16">
        <f t="shared" si="7"/>
        <v>-10.28934582397911</v>
      </c>
      <c r="U63" s="13">
        <v>182.27</v>
      </c>
      <c r="V63" s="13">
        <v>893.22</v>
      </c>
      <c r="W63" s="13">
        <v>0</v>
      </c>
      <c r="X63" s="13">
        <v>1303.24</v>
      </c>
      <c r="Y63" s="53">
        <f t="shared" si="4"/>
        <v>0.44661000000000001</v>
      </c>
      <c r="Z63" s="53">
        <v>0.40124319671979125</v>
      </c>
      <c r="AA63" s="53">
        <f t="shared" si="5"/>
        <v>-4.5366803280208756E-2</v>
      </c>
      <c r="AB63" s="53">
        <f t="shared" si="6"/>
        <v>-10.158035709054602</v>
      </c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</row>
    <row r="64" spans="1:40" x14ac:dyDescent="0.25">
      <c r="A64" s="40" t="s">
        <v>5</v>
      </c>
      <c r="B64" s="13" t="s">
        <v>21</v>
      </c>
      <c r="C64" s="13">
        <v>34033</v>
      </c>
      <c r="D64" s="13" t="s">
        <v>251</v>
      </c>
      <c r="E64" s="13">
        <v>65498</v>
      </c>
      <c r="F64" s="13" t="s">
        <v>100</v>
      </c>
      <c r="G64" s="4">
        <v>10566</v>
      </c>
      <c r="H64" s="13" t="s">
        <v>40</v>
      </c>
      <c r="I64" s="68">
        <v>3659.25</v>
      </c>
      <c r="J64" s="61">
        <v>4253</v>
      </c>
      <c r="K64" s="65">
        <f t="shared" si="8"/>
        <v>1.6572690217391304</v>
      </c>
      <c r="L64" s="65">
        <f t="shared" si="8"/>
        <v>1.926177536231884</v>
      </c>
      <c r="M64" s="44">
        <v>2.1663038901966281</v>
      </c>
      <c r="N64" s="44">
        <v>1.9920260590000001</v>
      </c>
      <c r="O64" s="15">
        <f t="shared" si="1"/>
        <v>-0.17427783119662799</v>
      </c>
      <c r="P64" s="15">
        <f t="shared" si="2"/>
        <v>-8.0449392158368589</v>
      </c>
      <c r="Q64" s="15">
        <v>0.57578955057934245</v>
      </c>
      <c r="R64" s="15">
        <v>0.51869933600000007</v>
      </c>
      <c r="S64" s="15">
        <f t="shared" si="3"/>
        <v>-5.709021457934238E-2</v>
      </c>
      <c r="T64" s="16">
        <f t="shared" si="7"/>
        <v>-9.9151182097521389</v>
      </c>
      <c r="U64" s="13">
        <v>2.17</v>
      </c>
      <c r="V64" s="13">
        <v>0</v>
      </c>
      <c r="W64" s="13">
        <v>0</v>
      </c>
      <c r="X64" s="13">
        <v>0</v>
      </c>
      <c r="Y64" s="53">
        <f t="shared" si="4"/>
        <v>0</v>
      </c>
      <c r="Z64" s="53">
        <v>5.8561332903253232E-3</v>
      </c>
      <c r="AA64" s="53">
        <f t="shared" si="5"/>
        <v>5.8561332903253232E-3</v>
      </c>
      <c r="AB64" s="53" t="str">
        <f t="shared" si="6"/>
        <v>0.00</v>
      </c>
      <c r="AC64" s="59"/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</row>
    <row r="65" spans="1:40" x14ac:dyDescent="0.25">
      <c r="A65" s="39" t="s">
        <v>5</v>
      </c>
      <c r="B65" s="13" t="s">
        <v>21</v>
      </c>
      <c r="C65" s="13">
        <v>34033</v>
      </c>
      <c r="D65" s="13" t="s">
        <v>251</v>
      </c>
      <c r="E65" s="13">
        <v>65498</v>
      </c>
      <c r="F65" s="13" t="s">
        <v>100</v>
      </c>
      <c r="G65" s="4">
        <v>10566</v>
      </c>
      <c r="H65" s="14" t="s">
        <v>36</v>
      </c>
      <c r="I65" s="68">
        <v>3659.25</v>
      </c>
      <c r="J65" s="61">
        <v>4253</v>
      </c>
      <c r="K65" s="65">
        <f t="shared" si="8"/>
        <v>1.6572690217391304</v>
      </c>
      <c r="L65" s="65">
        <f t="shared" si="8"/>
        <v>1.926177536231884</v>
      </c>
      <c r="M65" s="44">
        <v>749.0752941088615</v>
      </c>
      <c r="N65" s="44">
        <v>689.97104938000007</v>
      </c>
      <c r="O65" s="15">
        <f t="shared" si="1"/>
        <v>-59.104244728861431</v>
      </c>
      <c r="P65" s="15">
        <f t="shared" si="2"/>
        <v>-7.890294232594453</v>
      </c>
      <c r="Q65" s="15">
        <v>194.48695707158976</v>
      </c>
      <c r="R65" s="15">
        <v>175.78982413700001</v>
      </c>
      <c r="S65" s="15">
        <f t="shared" si="3"/>
        <v>-18.697132934589746</v>
      </c>
      <c r="T65" s="16">
        <f t="shared" si="7"/>
        <v>-9.6135664910976093</v>
      </c>
      <c r="U65" s="13">
        <v>751.73</v>
      </c>
      <c r="V65" s="13">
        <v>3588.55</v>
      </c>
      <c r="W65" s="13">
        <v>292</v>
      </c>
      <c r="X65" s="13">
        <v>0</v>
      </c>
      <c r="Y65" s="53">
        <f t="shared" si="4"/>
        <v>1.7942750000000001</v>
      </c>
      <c r="Z65" s="53">
        <v>1.6222670016589553</v>
      </c>
      <c r="AA65" s="53">
        <f t="shared" si="5"/>
        <v>-0.17200799834104474</v>
      </c>
      <c r="AB65" s="53">
        <f t="shared" si="6"/>
        <v>-9.5864902727310319</v>
      </c>
      <c r="AC65" s="20"/>
      <c r="AD65" s="20"/>
      <c r="AE65" s="20"/>
      <c r="AF65" s="20"/>
      <c r="AG65" s="20"/>
      <c r="AH65" s="20"/>
      <c r="AI65" s="20"/>
      <c r="AJ65" s="20"/>
      <c r="AK65" s="20"/>
      <c r="AL65" s="20"/>
      <c r="AM65" s="20"/>
      <c r="AN65" s="20"/>
    </row>
    <row r="66" spans="1:40" x14ac:dyDescent="0.25">
      <c r="A66" s="39" t="s">
        <v>5</v>
      </c>
      <c r="B66" s="13" t="s">
        <v>21</v>
      </c>
      <c r="C66" s="13">
        <v>34033</v>
      </c>
      <c r="D66" s="13" t="s">
        <v>251</v>
      </c>
      <c r="E66" s="13">
        <v>65498</v>
      </c>
      <c r="F66" s="13" t="s">
        <v>100</v>
      </c>
      <c r="G66" s="4">
        <v>10566</v>
      </c>
      <c r="H66" s="14" t="s">
        <v>38</v>
      </c>
      <c r="I66" s="68">
        <v>3659.25</v>
      </c>
      <c r="J66" s="61">
        <v>4253</v>
      </c>
      <c r="K66" s="65">
        <f t="shared" si="8"/>
        <v>1.6572690217391304</v>
      </c>
      <c r="L66" s="65">
        <f t="shared" si="8"/>
        <v>1.926177536231884</v>
      </c>
      <c r="M66" s="44">
        <v>38.282829776297305</v>
      </c>
      <c r="N66" s="44">
        <v>35.242930217999998</v>
      </c>
      <c r="O66" s="15">
        <f t="shared" si="1"/>
        <v>-3.0398995582973072</v>
      </c>
      <c r="P66" s="15">
        <f t="shared" si="2"/>
        <v>-7.9406344203412349</v>
      </c>
      <c r="Q66" s="15">
        <v>10.169139270917782</v>
      </c>
      <c r="R66" s="15">
        <v>9.1789742210000007</v>
      </c>
      <c r="S66" s="15">
        <f t="shared" si="3"/>
        <v>-0.9901650499177812</v>
      </c>
      <c r="T66" s="16">
        <f t="shared" si="7"/>
        <v>-9.7369602631906638</v>
      </c>
      <c r="U66" s="13">
        <v>38.270000000000003</v>
      </c>
      <c r="V66" s="13">
        <v>0</v>
      </c>
      <c r="W66" s="13">
        <v>0</v>
      </c>
      <c r="X66" s="13">
        <v>0</v>
      </c>
      <c r="Y66" s="53">
        <f t="shared" si="4"/>
        <v>0</v>
      </c>
      <c r="Z66" s="53">
        <v>0.10378960157490308</v>
      </c>
      <c r="AA66" s="53">
        <f t="shared" si="5"/>
        <v>0.10378960157490308</v>
      </c>
      <c r="AB66" s="53" t="str">
        <f t="shared" si="6"/>
        <v>0.00</v>
      </c>
      <c r="AC66" s="20"/>
      <c r="AD66" s="20"/>
      <c r="AE66" s="20"/>
      <c r="AF66" s="20"/>
      <c r="AG66" s="20"/>
      <c r="AH66" s="20"/>
      <c r="AI66" s="20"/>
      <c r="AJ66" s="20"/>
      <c r="AK66" s="20"/>
      <c r="AL66" s="20"/>
      <c r="AM66" s="20"/>
      <c r="AN66" s="20"/>
    </row>
    <row r="67" spans="1:40" ht="25.5" x14ac:dyDescent="0.25">
      <c r="A67" s="39" t="s">
        <v>5</v>
      </c>
      <c r="B67" s="13" t="s">
        <v>21</v>
      </c>
      <c r="C67" s="13">
        <v>34033</v>
      </c>
      <c r="D67" s="13" t="s">
        <v>251</v>
      </c>
      <c r="E67" s="13">
        <v>65498</v>
      </c>
      <c r="F67" s="13" t="s">
        <v>100</v>
      </c>
      <c r="G67" s="4">
        <v>10566</v>
      </c>
      <c r="H67" s="14" t="s">
        <v>39</v>
      </c>
      <c r="I67" s="68">
        <v>3659.25</v>
      </c>
      <c r="J67" s="61">
        <v>4253</v>
      </c>
      <c r="K67" s="65">
        <f t="shared" si="8"/>
        <v>1.6572690217391304</v>
      </c>
      <c r="L67" s="65">
        <f t="shared" si="8"/>
        <v>1.926177536231884</v>
      </c>
      <c r="M67" s="44">
        <v>37.929607764693245</v>
      </c>
      <c r="N67" s="44">
        <v>34.918169864000006</v>
      </c>
      <c r="O67" s="15">
        <f t="shared" si="1"/>
        <v>-3.0114379006932381</v>
      </c>
      <c r="P67" s="15">
        <f t="shared" si="2"/>
        <v>-7.939544008405047</v>
      </c>
      <c r="Q67" s="15">
        <v>10.075248146827805</v>
      </c>
      <c r="R67" s="15">
        <v>9.0944130039999997</v>
      </c>
      <c r="S67" s="15">
        <f t="shared" si="3"/>
        <v>-0.98083514282780548</v>
      </c>
      <c r="T67" s="16">
        <f t="shared" si="7"/>
        <v>-9.735096630216713</v>
      </c>
      <c r="U67" s="13">
        <v>37.950000000000003</v>
      </c>
      <c r="V67" s="13">
        <v>0</v>
      </c>
      <c r="W67" s="13">
        <v>0</v>
      </c>
      <c r="X67" s="13">
        <v>0</v>
      </c>
      <c r="Y67" s="53">
        <f t="shared" si="4"/>
        <v>0</v>
      </c>
      <c r="Z67" s="53">
        <v>0.10283508199188486</v>
      </c>
      <c r="AA67" s="53">
        <f t="shared" si="5"/>
        <v>0.10283508199188486</v>
      </c>
      <c r="AB67" s="53" t="str">
        <f t="shared" si="6"/>
        <v>0.00</v>
      </c>
      <c r="AC67" s="20"/>
      <c r="AD67" s="20"/>
      <c r="AE67" s="20"/>
      <c r="AF67" s="20"/>
      <c r="AG67" s="20"/>
      <c r="AH67" s="20"/>
      <c r="AI67" s="20"/>
      <c r="AJ67" s="20"/>
      <c r="AK67" s="20"/>
      <c r="AL67" s="20"/>
      <c r="AM67" s="20"/>
      <c r="AN67" s="20"/>
    </row>
    <row r="68" spans="1:40" x14ac:dyDescent="0.25">
      <c r="A68" s="39" t="s">
        <v>5</v>
      </c>
      <c r="B68" s="13" t="s">
        <v>21</v>
      </c>
      <c r="C68" s="13">
        <v>34033</v>
      </c>
      <c r="D68" s="13" t="s">
        <v>251</v>
      </c>
      <c r="E68" s="13">
        <v>65498</v>
      </c>
      <c r="F68" s="13" t="s">
        <v>100</v>
      </c>
      <c r="G68" s="4">
        <v>10566</v>
      </c>
      <c r="H68" s="14" t="s">
        <v>37</v>
      </c>
      <c r="I68" s="68">
        <v>3659.25</v>
      </c>
      <c r="J68" s="61">
        <v>4253</v>
      </c>
      <c r="K68" s="65">
        <f t="shared" si="8"/>
        <v>1.6572690217391304</v>
      </c>
      <c r="L68" s="65">
        <f t="shared" si="8"/>
        <v>1.926177536231884</v>
      </c>
      <c r="M68" s="44">
        <v>1151.743366408004</v>
      </c>
      <c r="N68" s="44">
        <v>1059.9133440430001</v>
      </c>
      <c r="O68" s="15">
        <f t="shared" si="1"/>
        <v>-91.83002236500397</v>
      </c>
      <c r="P68" s="15">
        <f t="shared" si="2"/>
        <v>-7.9731323004185004</v>
      </c>
      <c r="Q68" s="15">
        <v>305.99774564222758</v>
      </c>
      <c r="R68" s="15">
        <v>276.03294178299996</v>
      </c>
      <c r="S68" s="15">
        <f t="shared" si="3"/>
        <v>-29.964803859227629</v>
      </c>
      <c r="T68" s="16">
        <f t="shared" si="7"/>
        <v>-9.792491704910292</v>
      </c>
      <c r="U68" s="13">
        <v>1156.96</v>
      </c>
      <c r="V68" s="13">
        <v>0</v>
      </c>
      <c r="W68" s="13">
        <v>0</v>
      </c>
      <c r="X68" s="13">
        <v>0</v>
      </c>
      <c r="Y68" s="53">
        <f t="shared" si="4"/>
        <v>0</v>
      </c>
      <c r="Z68" s="53">
        <v>3.1197076443613607</v>
      </c>
      <c r="AA68" s="53">
        <f t="shared" si="5"/>
        <v>3.1197076443613607</v>
      </c>
      <c r="AB68" s="53" t="str">
        <f t="shared" si="6"/>
        <v>0.00</v>
      </c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</row>
    <row r="69" spans="1:40" x14ac:dyDescent="0.25">
      <c r="A69" s="39" t="s">
        <v>5</v>
      </c>
      <c r="B69" s="13" t="s">
        <v>21</v>
      </c>
      <c r="C69" s="13">
        <v>34033</v>
      </c>
      <c r="D69" s="13" t="s">
        <v>251</v>
      </c>
      <c r="E69" s="13">
        <v>65498</v>
      </c>
      <c r="F69" s="13" t="s">
        <v>100</v>
      </c>
      <c r="G69" s="4">
        <v>10566</v>
      </c>
      <c r="H69" s="14" t="s">
        <v>34</v>
      </c>
      <c r="I69" s="68">
        <v>3659.25</v>
      </c>
      <c r="J69" s="61">
        <v>4253</v>
      </c>
      <c r="K69" s="65">
        <f t="shared" si="8"/>
        <v>1.6572690217391304</v>
      </c>
      <c r="L69" s="65">
        <f t="shared" si="8"/>
        <v>1.926177536231884</v>
      </c>
      <c r="M69" s="44">
        <v>2.3725046584396914</v>
      </c>
      <c r="N69" s="44">
        <v>2.1932567409999999</v>
      </c>
      <c r="O69" s="15">
        <f t="shared" si="1"/>
        <v>-0.17924791743969148</v>
      </c>
      <c r="P69" s="15">
        <f t="shared" si="2"/>
        <v>-7.5552187770023691</v>
      </c>
      <c r="Q69" s="15">
        <v>0.62879555414641297</v>
      </c>
      <c r="R69" s="15">
        <v>0.57172120000000004</v>
      </c>
      <c r="S69" s="15">
        <f t="shared" si="3"/>
        <v>-5.7074354146412931E-2</v>
      </c>
      <c r="T69" s="16">
        <f t="shared" si="7"/>
        <v>-9.0767744412396656</v>
      </c>
      <c r="U69" s="13">
        <v>2.38</v>
      </c>
      <c r="V69" s="13">
        <v>11.68</v>
      </c>
      <c r="W69" s="13">
        <v>0</v>
      </c>
      <c r="X69" s="13">
        <v>0</v>
      </c>
      <c r="Y69" s="53">
        <f t="shared" si="4"/>
        <v>5.8399999999999997E-3</v>
      </c>
      <c r="Z69" s="53">
        <v>6.5009194230375746E-3</v>
      </c>
      <c r="AA69" s="53">
        <f t="shared" si="5"/>
        <v>6.6091942303757485E-4</v>
      </c>
      <c r="AB69" s="53">
        <f t="shared" si="6"/>
        <v>11.317113408177653</v>
      </c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</row>
    <row r="70" spans="1:40" x14ac:dyDescent="0.25">
      <c r="A70" s="39" t="s">
        <v>15</v>
      </c>
      <c r="B70" s="13" t="s">
        <v>261</v>
      </c>
      <c r="C70" s="13">
        <v>34029</v>
      </c>
      <c r="D70" s="13" t="s">
        <v>251</v>
      </c>
      <c r="E70" s="13">
        <v>78932</v>
      </c>
      <c r="F70" s="13" t="s">
        <v>110</v>
      </c>
      <c r="G70" s="4">
        <v>2380</v>
      </c>
      <c r="H70" s="14" t="s">
        <v>35</v>
      </c>
      <c r="I70" s="68">
        <v>74</v>
      </c>
      <c r="J70" s="61">
        <v>0</v>
      </c>
      <c r="K70" s="65">
        <f t="shared" si="8"/>
        <v>3.3514492753623192E-2</v>
      </c>
      <c r="L70" s="65">
        <f t="shared" si="8"/>
        <v>0</v>
      </c>
      <c r="M70" s="44">
        <v>1.9094132434070987</v>
      </c>
      <c r="N70" s="44">
        <v>0</v>
      </c>
      <c r="O70" s="15">
        <f t="shared" si="1"/>
        <v>-1.9094132434070987</v>
      </c>
      <c r="P70" s="15">
        <f t="shared" si="2"/>
        <v>-100</v>
      </c>
      <c r="Q70" s="15">
        <v>1.0659756159765421</v>
      </c>
      <c r="R70" s="15">
        <v>0</v>
      </c>
      <c r="S70" s="15">
        <f t="shared" si="3"/>
        <v>-1.0659756159765421</v>
      </c>
      <c r="T70" s="16">
        <f t="shared" si="7"/>
        <v>-100</v>
      </c>
      <c r="U70" s="13">
        <v>1.92</v>
      </c>
      <c r="V70" s="13">
        <v>404.21</v>
      </c>
      <c r="W70" s="13">
        <v>0</v>
      </c>
      <c r="X70" s="13">
        <v>191.46999999999997</v>
      </c>
      <c r="Y70" s="53">
        <f t="shared" si="4"/>
        <v>0.20210499999999998</v>
      </c>
      <c r="Z70" s="53">
        <v>0</v>
      </c>
      <c r="AA70" s="53">
        <f t="shared" si="5"/>
        <v>-0.20210499999999998</v>
      </c>
      <c r="AB70" s="53">
        <f t="shared" si="6"/>
        <v>-100</v>
      </c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</row>
    <row r="71" spans="1:40" x14ac:dyDescent="0.25">
      <c r="A71" s="39" t="s">
        <v>15</v>
      </c>
      <c r="B71" s="13" t="s">
        <v>261</v>
      </c>
      <c r="C71" s="13">
        <v>34029</v>
      </c>
      <c r="D71" s="13" t="s">
        <v>251</v>
      </c>
      <c r="E71" s="13">
        <v>78932</v>
      </c>
      <c r="F71" s="13" t="s">
        <v>110</v>
      </c>
      <c r="G71" s="4">
        <v>2380</v>
      </c>
      <c r="H71" s="14" t="s">
        <v>40</v>
      </c>
      <c r="I71" s="68">
        <v>74</v>
      </c>
      <c r="J71" s="61">
        <v>0</v>
      </c>
      <c r="K71" s="65">
        <f t="shared" si="8"/>
        <v>3.3514492753623192E-2</v>
      </c>
      <c r="L71" s="65">
        <f t="shared" si="8"/>
        <v>0</v>
      </c>
      <c r="M71" s="44">
        <v>0.66424179565234598</v>
      </c>
      <c r="N71" s="44">
        <v>0</v>
      </c>
      <c r="O71" s="15">
        <f t="shared" ref="O71:O134" si="9">N71-M71</f>
        <v>-0.66424179565234598</v>
      </c>
      <c r="P71" s="15">
        <f t="shared" ref="P71:P134" si="10">IFERROR(((N71-M71)/M71)*100,"0.00")</f>
        <v>-100</v>
      </c>
      <c r="Q71" s="15">
        <v>0.37865392924521413</v>
      </c>
      <c r="R71" s="15">
        <v>0</v>
      </c>
      <c r="S71" s="15">
        <f t="shared" ref="S71:S134" si="11">R71-Q71</f>
        <v>-0.37865392924521413</v>
      </c>
      <c r="T71" s="16">
        <f t="shared" si="7"/>
        <v>-100</v>
      </c>
      <c r="U71" s="13">
        <v>0.68</v>
      </c>
      <c r="V71" s="13">
        <v>0</v>
      </c>
      <c r="W71" s="13">
        <v>0</v>
      </c>
      <c r="X71" s="13">
        <v>0</v>
      </c>
      <c r="Y71" s="53">
        <f t="shared" ref="Y71:Y134" si="12">V71/2000</f>
        <v>0</v>
      </c>
      <c r="Z71" s="53">
        <v>0</v>
      </c>
      <c r="AA71" s="53">
        <f t="shared" ref="AA71:AA134" si="13">Z71-Y71</f>
        <v>0</v>
      </c>
      <c r="AB71" s="53" t="str">
        <f t="shared" ref="AB71:AB134" si="14">IFERROR(((Z71-Y71)/Y71)*100,"0.00")</f>
        <v>0.00</v>
      </c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</row>
    <row r="72" spans="1:40" x14ac:dyDescent="0.25">
      <c r="A72" s="39" t="s">
        <v>15</v>
      </c>
      <c r="B72" s="13" t="s">
        <v>261</v>
      </c>
      <c r="C72" s="13">
        <v>34029</v>
      </c>
      <c r="D72" s="13" t="s">
        <v>251</v>
      </c>
      <c r="E72" s="13">
        <v>78932</v>
      </c>
      <c r="F72" s="13" t="s">
        <v>110</v>
      </c>
      <c r="G72" s="4">
        <v>2380</v>
      </c>
      <c r="H72" s="14" t="s">
        <v>36</v>
      </c>
      <c r="I72" s="68">
        <v>74</v>
      </c>
      <c r="J72" s="61">
        <v>0</v>
      </c>
      <c r="K72" s="65">
        <f t="shared" si="8"/>
        <v>3.3514492753623192E-2</v>
      </c>
      <c r="L72" s="65">
        <f t="shared" si="8"/>
        <v>0</v>
      </c>
      <c r="M72" s="44">
        <v>36.553001776626203</v>
      </c>
      <c r="N72" s="44">
        <v>0</v>
      </c>
      <c r="O72" s="15">
        <f t="shared" si="9"/>
        <v>-36.553001776626203</v>
      </c>
      <c r="P72" s="15">
        <f t="shared" si="10"/>
        <v>-100</v>
      </c>
      <c r="Q72" s="15">
        <v>20.568664297887747</v>
      </c>
      <c r="R72" s="15">
        <v>0</v>
      </c>
      <c r="S72" s="15">
        <f t="shared" si="11"/>
        <v>-20.568664297887747</v>
      </c>
      <c r="T72" s="16">
        <f t="shared" ref="T72:T135" si="15">IFERROR(((R72-Q72)/Q72)*100,"0")</f>
        <v>-100</v>
      </c>
      <c r="U72" s="13">
        <v>3.4699999999999998</v>
      </c>
      <c r="V72" s="13">
        <v>800.56999999999994</v>
      </c>
      <c r="W72" s="13">
        <v>2.38</v>
      </c>
      <c r="X72" s="13">
        <v>0</v>
      </c>
      <c r="Y72" s="53">
        <f t="shared" si="12"/>
        <v>0.40028499999999995</v>
      </c>
      <c r="Z72" s="53">
        <v>0</v>
      </c>
      <c r="AA72" s="53">
        <f t="shared" si="13"/>
        <v>-0.40028499999999995</v>
      </c>
      <c r="AB72" s="53">
        <f t="shared" si="14"/>
        <v>-100</v>
      </c>
      <c r="AC72" s="20"/>
      <c r="AD72" s="20"/>
      <c r="AE72" s="20"/>
      <c r="AF72" s="20"/>
      <c r="AG72" s="20"/>
      <c r="AH72" s="20"/>
      <c r="AI72" s="20"/>
      <c r="AJ72" s="20"/>
      <c r="AK72" s="20"/>
      <c r="AL72" s="20"/>
      <c r="AM72" s="20"/>
      <c r="AN72" s="20"/>
    </row>
    <row r="73" spans="1:40" x14ac:dyDescent="0.25">
      <c r="A73" s="39" t="s">
        <v>15</v>
      </c>
      <c r="B73" s="13" t="s">
        <v>261</v>
      </c>
      <c r="C73" s="13">
        <v>34029</v>
      </c>
      <c r="D73" s="13" t="s">
        <v>251</v>
      </c>
      <c r="E73" s="13">
        <v>78932</v>
      </c>
      <c r="F73" s="13" t="s">
        <v>110</v>
      </c>
      <c r="G73" s="4">
        <v>2380</v>
      </c>
      <c r="H73" s="14" t="s">
        <v>38</v>
      </c>
      <c r="I73" s="68">
        <v>74</v>
      </c>
      <c r="J73" s="61">
        <v>0</v>
      </c>
      <c r="K73" s="65">
        <f t="shared" si="8"/>
        <v>3.3514492753623192E-2</v>
      </c>
      <c r="L73" s="65">
        <f t="shared" si="8"/>
        <v>0</v>
      </c>
      <c r="M73" s="44">
        <v>0.16257609245337171</v>
      </c>
      <c r="N73" s="44">
        <v>0</v>
      </c>
      <c r="O73" s="15">
        <f t="shared" si="9"/>
        <v>-0.16257609245337171</v>
      </c>
      <c r="P73" s="15">
        <f t="shared" si="10"/>
        <v>-100</v>
      </c>
      <c r="Q73" s="15">
        <v>9.2677162688101417E-2</v>
      </c>
      <c r="R73" s="15">
        <v>0</v>
      </c>
      <c r="S73" s="15">
        <f t="shared" si="11"/>
        <v>-9.2677162688101417E-2</v>
      </c>
      <c r="T73" s="16">
        <f t="shared" si="15"/>
        <v>-100</v>
      </c>
      <c r="U73" s="13">
        <v>0.16999999999999998</v>
      </c>
      <c r="V73" s="13">
        <v>0</v>
      </c>
      <c r="W73" s="13">
        <v>0</v>
      </c>
      <c r="X73" s="13">
        <v>0</v>
      </c>
      <c r="Y73" s="53">
        <f t="shared" si="12"/>
        <v>0</v>
      </c>
      <c r="Z73" s="53">
        <v>0</v>
      </c>
      <c r="AA73" s="53">
        <f t="shared" si="13"/>
        <v>0</v>
      </c>
      <c r="AB73" s="53" t="str">
        <f t="shared" si="14"/>
        <v>0.00</v>
      </c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</row>
    <row r="74" spans="1:40" ht="25.5" x14ac:dyDescent="0.25">
      <c r="A74" s="39" t="s">
        <v>15</v>
      </c>
      <c r="B74" s="13" t="s">
        <v>261</v>
      </c>
      <c r="C74" s="13">
        <v>34029</v>
      </c>
      <c r="D74" s="13" t="s">
        <v>251</v>
      </c>
      <c r="E74" s="13">
        <v>78932</v>
      </c>
      <c r="F74" s="13" t="s">
        <v>110</v>
      </c>
      <c r="G74" s="4">
        <v>2380</v>
      </c>
      <c r="H74" s="14" t="s">
        <v>39</v>
      </c>
      <c r="I74" s="68">
        <v>74</v>
      </c>
      <c r="J74" s="61">
        <v>0</v>
      </c>
      <c r="K74" s="65">
        <f t="shared" si="8"/>
        <v>3.3514492753623192E-2</v>
      </c>
      <c r="L74" s="65">
        <f t="shared" si="8"/>
        <v>0</v>
      </c>
      <c r="M74" s="44">
        <v>0.16257609245337171</v>
      </c>
      <c r="N74" s="44">
        <v>0</v>
      </c>
      <c r="O74" s="15">
        <f t="shared" si="9"/>
        <v>-0.16257609245337171</v>
      </c>
      <c r="P74" s="15">
        <f t="shared" si="10"/>
        <v>-100</v>
      </c>
      <c r="Q74" s="15">
        <v>9.2677162688101417E-2</v>
      </c>
      <c r="R74" s="15">
        <v>0</v>
      </c>
      <c r="S74" s="15">
        <f t="shared" si="11"/>
        <v>-9.2677162688101417E-2</v>
      </c>
      <c r="T74" s="16">
        <f t="shared" si="15"/>
        <v>-100</v>
      </c>
      <c r="U74" s="13">
        <v>0.16999999999999998</v>
      </c>
      <c r="V74" s="13">
        <v>0</v>
      </c>
      <c r="W74" s="13">
        <v>0</v>
      </c>
      <c r="X74" s="13">
        <v>0</v>
      </c>
      <c r="Y74" s="53">
        <f t="shared" si="12"/>
        <v>0</v>
      </c>
      <c r="Z74" s="53">
        <v>0</v>
      </c>
      <c r="AA74" s="53">
        <f t="shared" si="13"/>
        <v>0</v>
      </c>
      <c r="AB74" s="53" t="str">
        <f t="shared" si="14"/>
        <v>0.00</v>
      </c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</row>
    <row r="75" spans="1:40" x14ac:dyDescent="0.25">
      <c r="A75" s="40" t="s">
        <v>15</v>
      </c>
      <c r="B75" s="13" t="s">
        <v>261</v>
      </c>
      <c r="C75" s="13">
        <v>34029</v>
      </c>
      <c r="D75" s="13" t="s">
        <v>251</v>
      </c>
      <c r="E75" s="13">
        <v>78932</v>
      </c>
      <c r="F75" s="13" t="s">
        <v>110</v>
      </c>
      <c r="G75" s="4">
        <v>2380</v>
      </c>
      <c r="H75" s="13" t="s">
        <v>37</v>
      </c>
      <c r="I75" s="68">
        <v>74</v>
      </c>
      <c r="J75" s="61">
        <v>0</v>
      </c>
      <c r="K75" s="65">
        <f t="shared" si="8"/>
        <v>3.3514492753623192E-2</v>
      </c>
      <c r="L75" s="65">
        <f t="shared" si="8"/>
        <v>0</v>
      </c>
      <c r="M75" s="44">
        <v>0.66616748520874003</v>
      </c>
      <c r="N75" s="44">
        <v>0</v>
      </c>
      <c r="O75" s="15">
        <f t="shared" si="9"/>
        <v>-0.66616748520874003</v>
      </c>
      <c r="P75" s="15">
        <f t="shared" si="10"/>
        <v>-100</v>
      </c>
      <c r="Q75" s="15">
        <v>0.37485773270153377</v>
      </c>
      <c r="R75" s="15">
        <v>0</v>
      </c>
      <c r="S75" s="15">
        <f t="shared" si="11"/>
        <v>-0.37485773270153377</v>
      </c>
      <c r="T75" s="16">
        <f t="shared" si="15"/>
        <v>-100</v>
      </c>
      <c r="U75" s="13">
        <v>0.22999999999999998</v>
      </c>
      <c r="V75" s="13">
        <v>0</v>
      </c>
      <c r="W75" s="13">
        <v>0</v>
      </c>
      <c r="X75" s="13">
        <v>0</v>
      </c>
      <c r="Y75" s="53">
        <f t="shared" si="12"/>
        <v>0</v>
      </c>
      <c r="Z75" s="53">
        <v>0</v>
      </c>
      <c r="AA75" s="53">
        <f t="shared" si="13"/>
        <v>0</v>
      </c>
      <c r="AB75" s="53" t="str">
        <f t="shared" si="14"/>
        <v>0.00</v>
      </c>
      <c r="AC75" s="59"/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</row>
    <row r="76" spans="1:40" x14ac:dyDescent="0.25">
      <c r="A76" s="39" t="s">
        <v>15</v>
      </c>
      <c r="B76" s="13" t="s">
        <v>261</v>
      </c>
      <c r="C76" s="13">
        <v>34029</v>
      </c>
      <c r="D76" s="13" t="s">
        <v>251</v>
      </c>
      <c r="E76" s="13">
        <v>78932</v>
      </c>
      <c r="F76" s="13" t="s">
        <v>110</v>
      </c>
      <c r="G76" s="4">
        <v>2380</v>
      </c>
      <c r="H76" s="14" t="s">
        <v>34</v>
      </c>
      <c r="I76" s="68">
        <v>74</v>
      </c>
      <c r="J76" s="61">
        <v>0</v>
      </c>
      <c r="K76" s="65">
        <f t="shared" si="8"/>
        <v>3.3514492753623192E-2</v>
      </c>
      <c r="L76" s="65">
        <f t="shared" si="8"/>
        <v>0</v>
      </c>
      <c r="M76" s="44">
        <v>5.5869210300149106E-3</v>
      </c>
      <c r="N76" s="44">
        <v>0</v>
      </c>
      <c r="O76" s="15">
        <f t="shared" si="9"/>
        <v>-5.5869210300149106E-3</v>
      </c>
      <c r="P76" s="15">
        <f t="shared" si="10"/>
        <v>-100</v>
      </c>
      <c r="Q76" s="15">
        <v>3.180439933955287E-3</v>
      </c>
      <c r="R76" s="15">
        <v>0</v>
      </c>
      <c r="S76" s="15">
        <f t="shared" si="11"/>
        <v>-3.180439933955287E-3</v>
      </c>
      <c r="T76" s="16">
        <f t="shared" si="15"/>
        <v>-100</v>
      </c>
      <c r="U76" s="13">
        <v>0</v>
      </c>
      <c r="V76" s="13">
        <v>1.26</v>
      </c>
      <c r="W76" s="13">
        <v>0</v>
      </c>
      <c r="X76" s="13">
        <v>0</v>
      </c>
      <c r="Y76" s="53">
        <f t="shared" si="12"/>
        <v>6.3000000000000003E-4</v>
      </c>
      <c r="Z76" s="53">
        <v>0</v>
      </c>
      <c r="AA76" s="53">
        <f t="shared" si="13"/>
        <v>-6.3000000000000003E-4</v>
      </c>
      <c r="AB76" s="53">
        <f t="shared" si="14"/>
        <v>-100</v>
      </c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</row>
    <row r="77" spans="1:40" ht="25.5" x14ac:dyDescent="0.25">
      <c r="A77" s="39" t="s">
        <v>24</v>
      </c>
      <c r="B77" s="13" t="s">
        <v>24</v>
      </c>
      <c r="C77" s="13">
        <v>34011</v>
      </c>
      <c r="D77" s="13" t="s">
        <v>251</v>
      </c>
      <c r="E77" s="13">
        <v>75508</v>
      </c>
      <c r="F77" s="13" t="s">
        <v>116</v>
      </c>
      <c r="G77" s="4">
        <v>5083</v>
      </c>
      <c r="H77" s="14" t="s">
        <v>35</v>
      </c>
      <c r="I77" s="68">
        <v>495.82</v>
      </c>
      <c r="J77" s="61">
        <v>580.65000000000009</v>
      </c>
      <c r="K77" s="65">
        <f t="shared" si="8"/>
        <v>0.22455615942028986</v>
      </c>
      <c r="L77" s="65">
        <f t="shared" si="8"/>
        <v>0.26297554347826091</v>
      </c>
      <c r="M77" s="44">
        <v>7.4654857768648348</v>
      </c>
      <c r="N77" s="44">
        <v>5.0527387739999998</v>
      </c>
      <c r="O77" s="15">
        <f t="shared" si="9"/>
        <v>-2.412747002864835</v>
      </c>
      <c r="P77" s="15">
        <f t="shared" si="10"/>
        <v>-32.31868728947039</v>
      </c>
      <c r="Q77" s="15">
        <v>5.2549469735037642</v>
      </c>
      <c r="R77" s="15">
        <v>3.4721792719999995</v>
      </c>
      <c r="S77" s="15">
        <f t="shared" si="11"/>
        <v>-1.7827677015037646</v>
      </c>
      <c r="T77" s="16">
        <f t="shared" si="15"/>
        <v>-33.925512673919421</v>
      </c>
      <c r="U77" s="13">
        <v>7.47</v>
      </c>
      <c r="V77" s="13">
        <v>328.40999999999997</v>
      </c>
      <c r="W77" s="13">
        <v>0</v>
      </c>
      <c r="X77" s="13">
        <v>42.13</v>
      </c>
      <c r="Y77" s="53">
        <f t="shared" si="12"/>
        <v>0.16420499999999999</v>
      </c>
      <c r="Z77" s="53">
        <v>0.10455693582276608</v>
      </c>
      <c r="AA77" s="53">
        <f t="shared" si="13"/>
        <v>-5.9648064177233909E-2</v>
      </c>
      <c r="AB77" s="53">
        <f t="shared" si="14"/>
        <v>-36.32536413460852</v>
      </c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</row>
    <row r="78" spans="1:40" ht="25.5" x14ac:dyDescent="0.25">
      <c r="A78" s="39" t="s">
        <v>24</v>
      </c>
      <c r="B78" s="13" t="s">
        <v>24</v>
      </c>
      <c r="C78" s="13">
        <v>34011</v>
      </c>
      <c r="D78" s="13" t="s">
        <v>251</v>
      </c>
      <c r="E78" s="13">
        <v>75508</v>
      </c>
      <c r="F78" s="13" t="s">
        <v>116</v>
      </c>
      <c r="G78" s="4">
        <v>5083</v>
      </c>
      <c r="H78" s="14" t="s">
        <v>40</v>
      </c>
      <c r="I78" s="68">
        <v>495.82</v>
      </c>
      <c r="J78" s="61">
        <v>580.65000000000009</v>
      </c>
      <c r="K78" s="65">
        <f t="shared" si="8"/>
        <v>0.22455615942028986</v>
      </c>
      <c r="L78" s="65">
        <f t="shared" si="8"/>
        <v>0.26297554347826091</v>
      </c>
      <c r="M78" s="44">
        <v>2.455133172896141</v>
      </c>
      <c r="N78" s="44">
        <v>1.8650862539999999</v>
      </c>
      <c r="O78" s="15">
        <f t="shared" si="9"/>
        <v>-0.59004691889614103</v>
      </c>
      <c r="P78" s="15">
        <f t="shared" si="10"/>
        <v>-24.03319402018856</v>
      </c>
      <c r="Q78" s="15">
        <v>1.6638813146494882</v>
      </c>
      <c r="R78" s="15">
        <v>1.2066212589999998</v>
      </c>
      <c r="S78" s="15">
        <f t="shared" si="11"/>
        <v>-0.45726005564948835</v>
      </c>
      <c r="T78" s="16">
        <f t="shared" si="15"/>
        <v>-27.48153078128739</v>
      </c>
      <c r="U78" s="13">
        <v>2.46</v>
      </c>
      <c r="V78" s="13">
        <v>0</v>
      </c>
      <c r="W78" s="13">
        <v>0</v>
      </c>
      <c r="X78" s="13">
        <v>0</v>
      </c>
      <c r="Y78" s="53">
        <f t="shared" si="12"/>
        <v>0</v>
      </c>
      <c r="Z78" s="53">
        <v>9.9712165263996677E-2</v>
      </c>
      <c r="AA78" s="53">
        <f t="shared" si="13"/>
        <v>9.9712165263996677E-2</v>
      </c>
      <c r="AB78" s="53" t="str">
        <f t="shared" si="14"/>
        <v>0.00</v>
      </c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</row>
    <row r="79" spans="1:40" ht="25.5" x14ac:dyDescent="0.25">
      <c r="A79" s="39" t="s">
        <v>24</v>
      </c>
      <c r="B79" s="13" t="s">
        <v>24</v>
      </c>
      <c r="C79" s="13">
        <v>34011</v>
      </c>
      <c r="D79" s="13" t="s">
        <v>251</v>
      </c>
      <c r="E79" s="13">
        <v>75508</v>
      </c>
      <c r="F79" s="13" t="s">
        <v>116</v>
      </c>
      <c r="G79" s="4">
        <v>5083</v>
      </c>
      <c r="H79" s="14" t="s">
        <v>36</v>
      </c>
      <c r="I79" s="68">
        <v>495.82</v>
      </c>
      <c r="J79" s="61">
        <v>580.65000000000009</v>
      </c>
      <c r="K79" s="65">
        <f t="shared" si="8"/>
        <v>0.22455615942028986</v>
      </c>
      <c r="L79" s="65">
        <f t="shared" si="8"/>
        <v>0.26297554347826091</v>
      </c>
      <c r="M79" s="44">
        <v>22.990360244783929</v>
      </c>
      <c r="N79" s="44">
        <v>16.479478714999999</v>
      </c>
      <c r="O79" s="15">
        <f t="shared" si="9"/>
        <v>-6.51088152978393</v>
      </c>
      <c r="P79" s="15">
        <f t="shared" si="10"/>
        <v>-28.320050057767688</v>
      </c>
      <c r="Q79" s="15">
        <v>14.962865003328526</v>
      </c>
      <c r="R79" s="15">
        <v>11.808724651</v>
      </c>
      <c r="S79" s="15">
        <f t="shared" si="11"/>
        <v>-3.1541403523285254</v>
      </c>
      <c r="T79" s="16">
        <f t="shared" si="15"/>
        <v>-21.079788874837</v>
      </c>
      <c r="U79" s="13">
        <v>23.909999999999997</v>
      </c>
      <c r="V79" s="13">
        <v>1844.3999999999999</v>
      </c>
      <c r="W79" s="13">
        <v>18.98</v>
      </c>
      <c r="X79" s="13">
        <v>0</v>
      </c>
      <c r="Y79" s="53">
        <f t="shared" si="12"/>
        <v>0.92219999999999991</v>
      </c>
      <c r="Z79" s="53">
        <v>0.72385194822831256</v>
      </c>
      <c r="AA79" s="53">
        <f t="shared" si="13"/>
        <v>-0.19834805177168735</v>
      </c>
      <c r="AB79" s="53">
        <f t="shared" si="14"/>
        <v>-21.508138340022487</v>
      </c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</row>
    <row r="80" spans="1:40" ht="25.5" x14ac:dyDescent="0.25">
      <c r="A80" s="39" t="s">
        <v>24</v>
      </c>
      <c r="B80" s="13" t="s">
        <v>24</v>
      </c>
      <c r="C80" s="13">
        <v>34011</v>
      </c>
      <c r="D80" s="13" t="s">
        <v>251</v>
      </c>
      <c r="E80" s="13">
        <v>75508</v>
      </c>
      <c r="F80" s="13" t="s">
        <v>116</v>
      </c>
      <c r="G80" s="4">
        <v>5083</v>
      </c>
      <c r="H80" s="14" t="s">
        <v>38</v>
      </c>
      <c r="I80" s="68">
        <v>495.82</v>
      </c>
      <c r="J80" s="61">
        <v>580.65000000000009</v>
      </c>
      <c r="K80" s="65">
        <f t="shared" si="8"/>
        <v>0.22455615942028986</v>
      </c>
      <c r="L80" s="65">
        <f t="shared" si="8"/>
        <v>0.26297554347826091</v>
      </c>
      <c r="M80" s="44">
        <v>3.2654694136330589</v>
      </c>
      <c r="N80" s="44">
        <v>2.5953305589999998</v>
      </c>
      <c r="O80" s="15">
        <f t="shared" si="9"/>
        <v>-0.67013885463305911</v>
      </c>
      <c r="P80" s="15">
        <f t="shared" si="10"/>
        <v>-20.521976161690141</v>
      </c>
      <c r="Q80" s="15">
        <v>2.1768247879131262</v>
      </c>
      <c r="R80" s="15">
        <v>1.6413696450000002</v>
      </c>
      <c r="S80" s="15">
        <f t="shared" si="11"/>
        <v>-0.53545514291312601</v>
      </c>
      <c r="T80" s="16">
        <f t="shared" si="15"/>
        <v>-24.597989966223004</v>
      </c>
      <c r="U80" s="13">
        <v>3.27</v>
      </c>
      <c r="V80" s="13">
        <v>0</v>
      </c>
      <c r="W80" s="13">
        <v>0</v>
      </c>
      <c r="X80" s="13">
        <v>0</v>
      </c>
      <c r="Y80" s="53">
        <f t="shared" si="12"/>
        <v>0</v>
      </c>
      <c r="Z80" s="53">
        <v>0.13517373980209246</v>
      </c>
      <c r="AA80" s="53">
        <f t="shared" si="13"/>
        <v>0.13517373980209246</v>
      </c>
      <c r="AB80" s="53" t="str">
        <f t="shared" si="14"/>
        <v>0.00</v>
      </c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</row>
    <row r="81" spans="1:40" ht="25.5" x14ac:dyDescent="0.25">
      <c r="A81" s="39" t="s">
        <v>24</v>
      </c>
      <c r="B81" s="13" t="s">
        <v>24</v>
      </c>
      <c r="C81" s="13">
        <v>34011</v>
      </c>
      <c r="D81" s="13" t="s">
        <v>251</v>
      </c>
      <c r="E81" s="13">
        <v>75508</v>
      </c>
      <c r="F81" s="13" t="s">
        <v>116</v>
      </c>
      <c r="G81" s="4">
        <v>5083</v>
      </c>
      <c r="H81" s="14" t="s">
        <v>39</v>
      </c>
      <c r="I81" s="68">
        <v>495.82</v>
      </c>
      <c r="J81" s="61">
        <v>580.65000000000009</v>
      </c>
      <c r="K81" s="65">
        <f t="shared" si="8"/>
        <v>0.22455615942028986</v>
      </c>
      <c r="L81" s="65">
        <f t="shared" si="8"/>
        <v>0.26297554347826091</v>
      </c>
      <c r="M81" s="44">
        <v>2.1422880688246546</v>
      </c>
      <c r="N81" s="44">
        <v>1.702142153</v>
      </c>
      <c r="O81" s="15">
        <f t="shared" si="9"/>
        <v>-0.44014591582465457</v>
      </c>
      <c r="P81" s="15">
        <f t="shared" si="10"/>
        <v>-20.545598989688454</v>
      </c>
      <c r="Q81" s="15">
        <v>1.4282504031826146</v>
      </c>
      <c r="R81" s="15">
        <v>1.076647854</v>
      </c>
      <c r="S81" s="15">
        <f t="shared" si="11"/>
        <v>-0.35160254918261469</v>
      </c>
      <c r="T81" s="16">
        <f t="shared" si="15"/>
        <v>-24.617710479837974</v>
      </c>
      <c r="U81" s="13">
        <v>2.14</v>
      </c>
      <c r="V81" s="13">
        <v>0</v>
      </c>
      <c r="W81" s="13">
        <v>0</v>
      </c>
      <c r="X81" s="13">
        <v>0</v>
      </c>
      <c r="Y81" s="53">
        <f t="shared" si="12"/>
        <v>0</v>
      </c>
      <c r="Z81" s="53">
        <v>8.8668515814128185E-2</v>
      </c>
      <c r="AA81" s="53">
        <f t="shared" si="13"/>
        <v>8.8668515814128185E-2</v>
      </c>
      <c r="AB81" s="53" t="str">
        <f t="shared" si="14"/>
        <v>0.00</v>
      </c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</row>
    <row r="82" spans="1:40" ht="25.5" x14ac:dyDescent="0.25">
      <c r="A82" s="39" t="s">
        <v>24</v>
      </c>
      <c r="B82" s="13" t="s">
        <v>24</v>
      </c>
      <c r="C82" s="13">
        <v>34011</v>
      </c>
      <c r="D82" s="13" t="s">
        <v>251</v>
      </c>
      <c r="E82" s="13">
        <v>75508</v>
      </c>
      <c r="F82" s="13" t="s">
        <v>116</v>
      </c>
      <c r="G82" s="4">
        <v>5083</v>
      </c>
      <c r="H82" s="14" t="s">
        <v>37</v>
      </c>
      <c r="I82" s="68">
        <v>495.82</v>
      </c>
      <c r="J82" s="61">
        <v>580.65000000000009</v>
      </c>
      <c r="K82" s="65">
        <f t="shared" si="8"/>
        <v>0.22455615942028986</v>
      </c>
      <c r="L82" s="65">
        <f t="shared" si="8"/>
        <v>0.26297554347826091</v>
      </c>
      <c r="M82" s="44">
        <v>0.42805269045032701</v>
      </c>
      <c r="N82" s="44">
        <v>0.37027893200000001</v>
      </c>
      <c r="O82" s="15">
        <f t="shared" si="9"/>
        <v>-5.7773758450327006E-2</v>
      </c>
      <c r="P82" s="15">
        <f t="shared" si="10"/>
        <v>-13.496880112947524</v>
      </c>
      <c r="Q82" s="15">
        <v>0.28630204933782455</v>
      </c>
      <c r="R82" s="15">
        <v>0.23842110399999999</v>
      </c>
      <c r="S82" s="15">
        <f t="shared" si="11"/>
        <v>-4.7880945337824554E-2</v>
      </c>
      <c r="T82" s="16">
        <f t="shared" si="15"/>
        <v>-16.723926862754315</v>
      </c>
      <c r="U82" s="13">
        <v>0.47000000000000003</v>
      </c>
      <c r="V82" s="13">
        <v>0</v>
      </c>
      <c r="W82" s="13">
        <v>0</v>
      </c>
      <c r="X82" s="13">
        <v>0</v>
      </c>
      <c r="Y82" s="53">
        <f t="shared" si="12"/>
        <v>0</v>
      </c>
      <c r="Z82" s="53">
        <v>1.9688562863494508E-2</v>
      </c>
      <c r="AA82" s="53">
        <f t="shared" si="13"/>
        <v>1.9688562863494508E-2</v>
      </c>
      <c r="AB82" s="53" t="str">
        <f t="shared" si="14"/>
        <v>0.00</v>
      </c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</row>
    <row r="83" spans="1:40" ht="25.5" x14ac:dyDescent="0.25">
      <c r="A83" s="39" t="s">
        <v>24</v>
      </c>
      <c r="B83" s="13" t="s">
        <v>24</v>
      </c>
      <c r="C83" s="13">
        <v>34011</v>
      </c>
      <c r="D83" s="13" t="s">
        <v>251</v>
      </c>
      <c r="E83" s="13">
        <v>75508</v>
      </c>
      <c r="F83" s="13" t="s">
        <v>116</v>
      </c>
      <c r="G83" s="4">
        <v>5083</v>
      </c>
      <c r="H83" s="14" t="s">
        <v>34</v>
      </c>
      <c r="I83" s="68">
        <v>495.82</v>
      </c>
      <c r="J83" s="61">
        <v>580.65000000000009</v>
      </c>
      <c r="K83" s="65">
        <f t="shared" si="8"/>
        <v>0.22455615942028986</v>
      </c>
      <c r="L83" s="65">
        <f t="shared" si="8"/>
        <v>0.26297554347826091</v>
      </c>
      <c r="M83" s="44">
        <v>0.62861625199344329</v>
      </c>
      <c r="N83" s="44">
        <v>0.50462570699999998</v>
      </c>
      <c r="O83" s="15">
        <f t="shared" si="9"/>
        <v>-0.12399054499344331</v>
      </c>
      <c r="P83" s="15">
        <f t="shared" si="10"/>
        <v>-19.724361977637283</v>
      </c>
      <c r="Q83" s="15">
        <v>0.41746321024278671</v>
      </c>
      <c r="R83" s="15">
        <v>0.31756623000000006</v>
      </c>
      <c r="S83" s="15">
        <f t="shared" si="11"/>
        <v>-9.9896980242786648E-2</v>
      </c>
      <c r="T83" s="16">
        <f t="shared" si="15"/>
        <v>-23.929529067888144</v>
      </c>
      <c r="U83" s="13">
        <v>0.62</v>
      </c>
      <c r="V83" s="13">
        <v>21.67</v>
      </c>
      <c r="W83" s="13">
        <v>0</v>
      </c>
      <c r="X83" s="13">
        <v>0</v>
      </c>
      <c r="Y83" s="53">
        <f t="shared" si="12"/>
        <v>1.0835000000000001E-2</v>
      </c>
      <c r="Z83" s="53">
        <v>2.0773471855257353E-2</v>
      </c>
      <c r="AA83" s="53">
        <f t="shared" si="13"/>
        <v>9.9384718552573519E-3</v>
      </c>
      <c r="AB83" s="53">
        <f t="shared" si="14"/>
        <v>91.725628567211359</v>
      </c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</row>
    <row r="84" spans="1:40" x14ac:dyDescent="0.25">
      <c r="A84" s="39" t="s">
        <v>2</v>
      </c>
      <c r="B84" s="13" t="s">
        <v>21</v>
      </c>
      <c r="C84" s="13">
        <v>34033</v>
      </c>
      <c r="D84" s="13" t="s">
        <v>251</v>
      </c>
      <c r="E84" s="13">
        <v>65495</v>
      </c>
      <c r="F84" s="13" t="s">
        <v>119</v>
      </c>
      <c r="G84" s="4">
        <v>2384</v>
      </c>
      <c r="H84" s="14" t="s">
        <v>35</v>
      </c>
      <c r="I84" s="68">
        <v>993.05</v>
      </c>
      <c r="J84" s="61">
        <v>0</v>
      </c>
      <c r="K84" s="65">
        <f t="shared" si="8"/>
        <v>0.44975090579710142</v>
      </c>
      <c r="L84" s="65">
        <f t="shared" si="8"/>
        <v>0</v>
      </c>
      <c r="M84" s="44">
        <v>6.6514707305737115</v>
      </c>
      <c r="N84" s="44">
        <v>0</v>
      </c>
      <c r="O84" s="15">
        <f t="shared" si="9"/>
        <v>-6.6514707305737115</v>
      </c>
      <c r="P84" s="15">
        <f t="shared" si="10"/>
        <v>-100</v>
      </c>
      <c r="Q84" s="15">
        <v>6.1663238386720236</v>
      </c>
      <c r="R84" s="15">
        <v>0</v>
      </c>
      <c r="S84" s="15">
        <f t="shared" si="11"/>
        <v>-6.1663238386720236</v>
      </c>
      <c r="T84" s="16">
        <f t="shared" si="15"/>
        <v>-100</v>
      </c>
      <c r="U84" s="13">
        <v>6.65</v>
      </c>
      <c r="V84" s="13">
        <v>533.37</v>
      </c>
      <c r="W84" s="13">
        <v>0</v>
      </c>
      <c r="X84" s="13">
        <v>7.61</v>
      </c>
      <c r="Y84" s="53">
        <f t="shared" si="12"/>
        <v>0.26668500000000001</v>
      </c>
      <c r="Z84" s="53">
        <v>0</v>
      </c>
      <c r="AA84" s="53">
        <f t="shared" si="13"/>
        <v>-0.26668500000000001</v>
      </c>
      <c r="AB84" s="53">
        <f t="shared" si="14"/>
        <v>-100</v>
      </c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</row>
    <row r="85" spans="1:40" x14ac:dyDescent="0.25">
      <c r="A85" s="39" t="s">
        <v>2</v>
      </c>
      <c r="B85" s="13" t="s">
        <v>21</v>
      </c>
      <c r="C85" s="13">
        <v>34033</v>
      </c>
      <c r="D85" s="13" t="s">
        <v>251</v>
      </c>
      <c r="E85" s="13">
        <v>65495</v>
      </c>
      <c r="F85" s="13" t="s">
        <v>119</v>
      </c>
      <c r="G85" s="4">
        <v>2384</v>
      </c>
      <c r="H85" s="14" t="s">
        <v>40</v>
      </c>
      <c r="I85" s="68">
        <v>993.05</v>
      </c>
      <c r="J85" s="61">
        <v>0</v>
      </c>
      <c r="K85" s="65">
        <f t="shared" si="8"/>
        <v>0.44975090579710142</v>
      </c>
      <c r="L85" s="65">
        <f t="shared" si="8"/>
        <v>0</v>
      </c>
      <c r="M85" s="44">
        <v>0.905922995755992</v>
      </c>
      <c r="N85" s="44">
        <v>0</v>
      </c>
      <c r="O85" s="15">
        <f t="shared" si="9"/>
        <v>-0.905922995755992</v>
      </c>
      <c r="P85" s="15">
        <f t="shared" si="10"/>
        <v>-100</v>
      </c>
      <c r="Q85" s="15">
        <v>0.85646884700454673</v>
      </c>
      <c r="R85" s="15">
        <v>0</v>
      </c>
      <c r="S85" s="15">
        <f t="shared" si="11"/>
        <v>-0.85646884700454673</v>
      </c>
      <c r="T85" s="16">
        <f t="shared" si="15"/>
        <v>-100</v>
      </c>
      <c r="U85" s="13">
        <v>0.91</v>
      </c>
      <c r="V85" s="13">
        <v>0</v>
      </c>
      <c r="W85" s="13">
        <v>0</v>
      </c>
      <c r="X85" s="13">
        <v>0</v>
      </c>
      <c r="Y85" s="53">
        <f t="shared" si="12"/>
        <v>0</v>
      </c>
      <c r="Z85" s="53">
        <v>0</v>
      </c>
      <c r="AA85" s="53">
        <f t="shared" si="13"/>
        <v>0</v>
      </c>
      <c r="AB85" s="53" t="str">
        <f t="shared" si="14"/>
        <v>0.00</v>
      </c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</row>
    <row r="86" spans="1:40" x14ac:dyDescent="0.25">
      <c r="A86" s="39" t="s">
        <v>2</v>
      </c>
      <c r="B86" s="13" t="s">
        <v>21</v>
      </c>
      <c r="C86" s="13">
        <v>34033</v>
      </c>
      <c r="D86" s="13" t="s">
        <v>251</v>
      </c>
      <c r="E86" s="13">
        <v>65495</v>
      </c>
      <c r="F86" s="13" t="s">
        <v>119</v>
      </c>
      <c r="G86" s="4">
        <v>2384</v>
      </c>
      <c r="H86" s="14" t="s">
        <v>36</v>
      </c>
      <c r="I86" s="68">
        <v>993.05</v>
      </c>
      <c r="J86" s="61">
        <v>0</v>
      </c>
      <c r="K86" s="65">
        <f t="shared" si="8"/>
        <v>0.44975090579710142</v>
      </c>
      <c r="L86" s="65">
        <f t="shared" si="8"/>
        <v>0</v>
      </c>
      <c r="M86" s="44">
        <v>67.134700317766288</v>
      </c>
      <c r="N86" s="44">
        <v>0</v>
      </c>
      <c r="O86" s="15">
        <f t="shared" si="9"/>
        <v>-67.134700317766288</v>
      </c>
      <c r="P86" s="15">
        <f t="shared" si="10"/>
        <v>-100</v>
      </c>
      <c r="Q86" s="15">
        <v>63.82150894519684</v>
      </c>
      <c r="R86" s="15">
        <v>0</v>
      </c>
      <c r="S86" s="15">
        <f t="shared" si="11"/>
        <v>-63.82150894519684</v>
      </c>
      <c r="T86" s="16">
        <f t="shared" si="15"/>
        <v>-100</v>
      </c>
      <c r="U86" s="13">
        <v>67.099999999999994</v>
      </c>
      <c r="V86" s="13">
        <v>8277.1</v>
      </c>
      <c r="W86" s="13">
        <v>67.099999999999994</v>
      </c>
      <c r="X86" s="13">
        <v>0</v>
      </c>
      <c r="Y86" s="53">
        <f t="shared" si="12"/>
        <v>4.1385500000000004</v>
      </c>
      <c r="Z86" s="53">
        <v>0</v>
      </c>
      <c r="AA86" s="53">
        <f t="shared" si="13"/>
        <v>-4.1385500000000004</v>
      </c>
      <c r="AB86" s="53">
        <f t="shared" si="14"/>
        <v>-100</v>
      </c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</row>
    <row r="87" spans="1:40" x14ac:dyDescent="0.25">
      <c r="A87" s="39" t="s">
        <v>2</v>
      </c>
      <c r="B87" s="13" t="s">
        <v>21</v>
      </c>
      <c r="C87" s="13">
        <v>34033</v>
      </c>
      <c r="D87" s="13" t="s">
        <v>251</v>
      </c>
      <c r="E87" s="13">
        <v>65495</v>
      </c>
      <c r="F87" s="13" t="s">
        <v>119</v>
      </c>
      <c r="G87" s="4">
        <v>2384</v>
      </c>
      <c r="H87" s="14" t="s">
        <v>38</v>
      </c>
      <c r="I87" s="68">
        <v>993.05</v>
      </c>
      <c r="J87" s="61">
        <v>0</v>
      </c>
      <c r="K87" s="65">
        <f t="shared" ref="K87:L150" si="16">I87/2208</f>
        <v>0.44975090579710142</v>
      </c>
      <c r="L87" s="65">
        <f t="shared" si="16"/>
        <v>0</v>
      </c>
      <c r="M87" s="44">
        <v>2.30365036028698</v>
      </c>
      <c r="N87" s="44">
        <v>0</v>
      </c>
      <c r="O87" s="15">
        <f t="shared" si="9"/>
        <v>-2.30365036028698</v>
      </c>
      <c r="P87" s="15">
        <f t="shared" si="10"/>
        <v>-100</v>
      </c>
      <c r="Q87" s="15">
        <v>2.1702644124501274</v>
      </c>
      <c r="R87" s="15">
        <v>0</v>
      </c>
      <c r="S87" s="15">
        <f t="shared" si="11"/>
        <v>-2.1702644124501274</v>
      </c>
      <c r="T87" s="16">
        <f t="shared" si="15"/>
        <v>-100</v>
      </c>
      <c r="U87" s="13">
        <v>2.31</v>
      </c>
      <c r="V87" s="13">
        <v>0</v>
      </c>
      <c r="W87" s="13">
        <v>0</v>
      </c>
      <c r="X87" s="13">
        <v>0</v>
      </c>
      <c r="Y87" s="53">
        <f t="shared" si="12"/>
        <v>0</v>
      </c>
      <c r="Z87" s="53">
        <v>0</v>
      </c>
      <c r="AA87" s="53">
        <f t="shared" si="13"/>
        <v>0</v>
      </c>
      <c r="AB87" s="53" t="str">
        <f t="shared" si="14"/>
        <v>0.00</v>
      </c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</row>
    <row r="88" spans="1:40" ht="25.5" x14ac:dyDescent="0.25">
      <c r="A88" s="39" t="s">
        <v>2</v>
      </c>
      <c r="B88" s="13" t="s">
        <v>21</v>
      </c>
      <c r="C88" s="13">
        <v>34033</v>
      </c>
      <c r="D88" s="13" t="s">
        <v>251</v>
      </c>
      <c r="E88" s="13">
        <v>65495</v>
      </c>
      <c r="F88" s="13" t="s">
        <v>119</v>
      </c>
      <c r="G88" s="4">
        <v>2384</v>
      </c>
      <c r="H88" s="14" t="s">
        <v>39</v>
      </c>
      <c r="I88" s="68">
        <v>993.05</v>
      </c>
      <c r="J88" s="61">
        <v>0</v>
      </c>
      <c r="K88" s="65">
        <f t="shared" si="16"/>
        <v>0.44975090579710142</v>
      </c>
      <c r="L88" s="65">
        <f t="shared" si="16"/>
        <v>0</v>
      </c>
      <c r="M88" s="44">
        <v>2.30365036028698</v>
      </c>
      <c r="N88" s="44">
        <v>0</v>
      </c>
      <c r="O88" s="15">
        <f t="shared" si="9"/>
        <v>-2.30365036028698</v>
      </c>
      <c r="P88" s="15">
        <f t="shared" si="10"/>
        <v>-100</v>
      </c>
      <c r="Q88" s="15">
        <v>2.1702644124501274</v>
      </c>
      <c r="R88" s="15">
        <v>0</v>
      </c>
      <c r="S88" s="15">
        <f t="shared" si="11"/>
        <v>-2.1702644124501274</v>
      </c>
      <c r="T88" s="16">
        <f t="shared" si="15"/>
        <v>-100</v>
      </c>
      <c r="U88" s="13">
        <v>2.31</v>
      </c>
      <c r="V88" s="13">
        <v>0</v>
      </c>
      <c r="W88" s="13">
        <v>0</v>
      </c>
      <c r="X88" s="13">
        <v>0</v>
      </c>
      <c r="Y88" s="53">
        <f t="shared" si="12"/>
        <v>0</v>
      </c>
      <c r="Z88" s="53">
        <v>0</v>
      </c>
      <c r="AA88" s="53">
        <f t="shared" si="13"/>
        <v>0</v>
      </c>
      <c r="AB88" s="53" t="str">
        <f t="shared" si="14"/>
        <v>0.00</v>
      </c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</row>
    <row r="89" spans="1:40" x14ac:dyDescent="0.25">
      <c r="A89" s="39" t="s">
        <v>2</v>
      </c>
      <c r="B89" s="13" t="s">
        <v>21</v>
      </c>
      <c r="C89" s="13">
        <v>34033</v>
      </c>
      <c r="D89" s="13" t="s">
        <v>251</v>
      </c>
      <c r="E89" s="13">
        <v>65495</v>
      </c>
      <c r="F89" s="13" t="s">
        <v>119</v>
      </c>
      <c r="G89" s="4">
        <v>2384</v>
      </c>
      <c r="H89" s="14" t="s">
        <v>37</v>
      </c>
      <c r="I89" s="68">
        <v>993.05</v>
      </c>
      <c r="J89" s="61">
        <v>0</v>
      </c>
      <c r="K89" s="65">
        <f t="shared" si="16"/>
        <v>0.44975090579710142</v>
      </c>
      <c r="L89" s="65">
        <f t="shared" si="16"/>
        <v>0</v>
      </c>
      <c r="M89" s="44">
        <v>0.13348950000017179</v>
      </c>
      <c r="N89" s="44">
        <v>0</v>
      </c>
      <c r="O89" s="15">
        <f t="shared" si="9"/>
        <v>-0.13348950000017179</v>
      </c>
      <c r="P89" s="15">
        <f t="shared" si="10"/>
        <v>-100</v>
      </c>
      <c r="Q89" s="15">
        <v>0.12705737502476072</v>
      </c>
      <c r="R89" s="15">
        <v>0</v>
      </c>
      <c r="S89" s="15">
        <f t="shared" si="11"/>
        <v>-0.12705737502476072</v>
      </c>
      <c r="T89" s="16">
        <f t="shared" si="15"/>
        <v>-100</v>
      </c>
      <c r="U89" s="13">
        <v>0.1</v>
      </c>
      <c r="V89" s="13">
        <v>0</v>
      </c>
      <c r="W89" s="13">
        <v>0</v>
      </c>
      <c r="X89" s="13">
        <v>0</v>
      </c>
      <c r="Y89" s="53">
        <f t="shared" si="12"/>
        <v>0</v>
      </c>
      <c r="Z89" s="53">
        <v>0</v>
      </c>
      <c r="AA89" s="53">
        <f t="shared" si="13"/>
        <v>0</v>
      </c>
      <c r="AB89" s="53" t="str">
        <f t="shared" si="14"/>
        <v>0.00</v>
      </c>
      <c r="AC89" s="20"/>
      <c r="AD89" s="20"/>
      <c r="AE89" s="20"/>
      <c r="AF89" s="20"/>
      <c r="AG89" s="20"/>
      <c r="AH89" s="20"/>
      <c r="AI89" s="20"/>
      <c r="AJ89" s="20"/>
      <c r="AK89" s="20"/>
      <c r="AL89" s="20"/>
      <c r="AM89" s="20"/>
      <c r="AN89" s="20"/>
    </row>
    <row r="90" spans="1:40" x14ac:dyDescent="0.25">
      <c r="A90" s="39" t="s">
        <v>2</v>
      </c>
      <c r="B90" s="13" t="s">
        <v>21</v>
      </c>
      <c r="C90" s="13">
        <v>34033</v>
      </c>
      <c r="D90" s="13" t="s">
        <v>251</v>
      </c>
      <c r="E90" s="13">
        <v>65495</v>
      </c>
      <c r="F90" s="13" t="s">
        <v>119</v>
      </c>
      <c r="G90" s="4">
        <v>2384</v>
      </c>
      <c r="H90" s="14" t="s">
        <v>34</v>
      </c>
      <c r="I90" s="68">
        <v>993.05</v>
      </c>
      <c r="J90" s="61">
        <v>0</v>
      </c>
      <c r="K90" s="65">
        <f t="shared" si="16"/>
        <v>0.44975090579710142</v>
      </c>
      <c r="L90" s="65">
        <f t="shared" si="16"/>
        <v>0</v>
      </c>
      <c r="M90" s="44">
        <v>3.2031134100108299E-2</v>
      </c>
      <c r="N90" s="44">
        <v>0</v>
      </c>
      <c r="O90" s="15">
        <f t="shared" si="9"/>
        <v>-3.2031134100108299E-2</v>
      </c>
      <c r="P90" s="15">
        <f t="shared" si="10"/>
        <v>-100</v>
      </c>
      <c r="Q90" s="15">
        <v>3.132518425930169E-2</v>
      </c>
      <c r="R90" s="15">
        <v>0</v>
      </c>
      <c r="S90" s="15">
        <f t="shared" si="11"/>
        <v>-3.132518425930169E-2</v>
      </c>
      <c r="T90" s="16">
        <f t="shared" si="15"/>
        <v>-100</v>
      </c>
      <c r="U90" s="13">
        <v>0.03</v>
      </c>
      <c r="V90" s="13">
        <v>5.59</v>
      </c>
      <c r="W90" s="13">
        <v>0</v>
      </c>
      <c r="X90" s="13">
        <v>0</v>
      </c>
      <c r="Y90" s="53">
        <f t="shared" si="12"/>
        <v>2.7949999999999997E-3</v>
      </c>
      <c r="Z90" s="53">
        <v>0</v>
      </c>
      <c r="AA90" s="53">
        <f t="shared" si="13"/>
        <v>-2.7949999999999997E-3</v>
      </c>
      <c r="AB90" s="53">
        <f t="shared" si="14"/>
        <v>-100</v>
      </c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</row>
    <row r="91" spans="1:40" x14ac:dyDescent="0.25">
      <c r="A91" s="39" t="s">
        <v>42</v>
      </c>
      <c r="B91" s="13" t="s">
        <v>652</v>
      </c>
      <c r="C91" s="13">
        <v>34039</v>
      </c>
      <c r="D91" s="13" t="s">
        <v>252</v>
      </c>
      <c r="E91" s="13">
        <v>41741</v>
      </c>
      <c r="F91" s="13" t="s">
        <v>124</v>
      </c>
      <c r="G91" s="4">
        <v>10805</v>
      </c>
      <c r="H91" s="14" t="s">
        <v>35</v>
      </c>
      <c r="I91" s="68">
        <v>2113.5</v>
      </c>
      <c r="J91" s="61">
        <v>0</v>
      </c>
      <c r="K91" s="65">
        <f t="shared" si="16"/>
        <v>0.95720108695652173</v>
      </c>
      <c r="L91" s="65">
        <f t="shared" si="16"/>
        <v>0</v>
      </c>
      <c r="M91" s="44">
        <v>34.258291485719674</v>
      </c>
      <c r="N91" s="44">
        <v>40.502633357999997</v>
      </c>
      <c r="O91" s="15">
        <f t="shared" si="9"/>
        <v>6.244341872280323</v>
      </c>
      <c r="P91" s="15">
        <f t="shared" si="10"/>
        <v>18.227242519911517</v>
      </c>
      <c r="Q91" s="15">
        <v>9.0736438778628354</v>
      </c>
      <c r="R91" s="15">
        <v>11.019705914999998</v>
      </c>
      <c r="S91" s="15">
        <f t="shared" si="11"/>
        <v>1.9460620371371622</v>
      </c>
      <c r="T91" s="16">
        <f t="shared" si="15"/>
        <v>21.447414768889175</v>
      </c>
      <c r="U91" s="13">
        <v>34.26</v>
      </c>
      <c r="V91" s="13">
        <v>309.40999999999997</v>
      </c>
      <c r="W91" s="13">
        <v>0</v>
      </c>
      <c r="X91" s="13">
        <v>247.65</v>
      </c>
      <c r="Y91" s="53">
        <f t="shared" si="12"/>
        <v>0.15470499999999998</v>
      </c>
      <c r="Z91" s="53">
        <v>0.18788522301820998</v>
      </c>
      <c r="AA91" s="53">
        <f t="shared" si="13"/>
        <v>3.3180223018209998E-2</v>
      </c>
      <c r="AB91" s="53">
        <f t="shared" si="14"/>
        <v>21.447414768889178</v>
      </c>
      <c r="AC91" s="20"/>
      <c r="AD91" s="20"/>
      <c r="AE91" s="20"/>
      <c r="AF91" s="20"/>
      <c r="AG91" s="20"/>
      <c r="AH91" s="20"/>
      <c r="AI91" s="20"/>
      <c r="AJ91" s="20"/>
      <c r="AK91" s="20"/>
      <c r="AL91" s="20"/>
      <c r="AM91" s="20"/>
      <c r="AN91" s="20"/>
    </row>
    <row r="92" spans="1:40" x14ac:dyDescent="0.25">
      <c r="A92" s="39" t="s">
        <v>42</v>
      </c>
      <c r="B92" s="13" t="s">
        <v>652</v>
      </c>
      <c r="C92" s="13">
        <v>34039</v>
      </c>
      <c r="D92" s="13" t="s">
        <v>252</v>
      </c>
      <c r="E92" s="13">
        <v>41741</v>
      </c>
      <c r="F92" s="13" t="s">
        <v>124</v>
      </c>
      <c r="G92" s="4">
        <v>10805</v>
      </c>
      <c r="H92" s="14" t="s">
        <v>40</v>
      </c>
      <c r="I92" s="68">
        <v>2113.5</v>
      </c>
      <c r="J92" s="61">
        <v>0</v>
      </c>
      <c r="K92" s="65">
        <f t="shared" si="16"/>
        <v>0.95720108695652173</v>
      </c>
      <c r="L92" s="65">
        <f t="shared" si="16"/>
        <v>0</v>
      </c>
      <c r="M92" s="44">
        <v>0</v>
      </c>
      <c r="N92" s="44">
        <v>0</v>
      </c>
      <c r="O92" s="15">
        <f t="shared" si="9"/>
        <v>0</v>
      </c>
      <c r="P92" s="15" t="str">
        <f t="shared" si="10"/>
        <v>0.00</v>
      </c>
      <c r="Q92" s="15">
        <v>0</v>
      </c>
      <c r="R92" s="15">
        <v>0</v>
      </c>
      <c r="S92" s="15">
        <f t="shared" si="11"/>
        <v>0</v>
      </c>
      <c r="T92" s="16" t="str">
        <f t="shared" si="15"/>
        <v>0</v>
      </c>
      <c r="U92" s="13"/>
      <c r="V92" s="13"/>
      <c r="W92" s="13"/>
      <c r="X92" s="13"/>
      <c r="Y92" s="53">
        <f t="shared" si="12"/>
        <v>0</v>
      </c>
      <c r="Z92" s="53">
        <v>0</v>
      </c>
      <c r="AA92" s="53">
        <f t="shared" si="13"/>
        <v>0</v>
      </c>
      <c r="AB92" s="53" t="str">
        <f t="shared" si="14"/>
        <v>0.00</v>
      </c>
      <c r="AC92" s="20"/>
      <c r="AD92" s="20"/>
      <c r="AE92" s="20"/>
      <c r="AF92" s="20"/>
      <c r="AG92" s="20"/>
      <c r="AH92" s="20"/>
      <c r="AI92" s="20"/>
      <c r="AJ92" s="20"/>
      <c r="AK92" s="20"/>
      <c r="AL92" s="20"/>
      <c r="AM92" s="20"/>
      <c r="AN92" s="20"/>
    </row>
    <row r="93" spans="1:40" x14ac:dyDescent="0.25">
      <c r="A93" s="39" t="s">
        <v>42</v>
      </c>
      <c r="B93" s="13" t="s">
        <v>652</v>
      </c>
      <c r="C93" s="13">
        <v>34039</v>
      </c>
      <c r="D93" s="13" t="s">
        <v>252</v>
      </c>
      <c r="E93" s="13">
        <v>41741</v>
      </c>
      <c r="F93" s="13" t="s">
        <v>124</v>
      </c>
      <c r="G93" s="4">
        <v>10805</v>
      </c>
      <c r="H93" s="14" t="s">
        <v>36</v>
      </c>
      <c r="I93" s="68">
        <v>2113.5</v>
      </c>
      <c r="J93" s="61">
        <v>0</v>
      </c>
      <c r="K93" s="65">
        <f t="shared" si="16"/>
        <v>0.95720108695652173</v>
      </c>
      <c r="L93" s="65">
        <f t="shared" si="16"/>
        <v>0</v>
      </c>
      <c r="M93" s="44">
        <v>108.02246161911611</v>
      </c>
      <c r="N93" s="44">
        <v>127.625581369</v>
      </c>
      <c r="O93" s="15">
        <f t="shared" si="9"/>
        <v>19.603119749883888</v>
      </c>
      <c r="P93" s="15">
        <f t="shared" si="10"/>
        <v>18.147262574892885</v>
      </c>
      <c r="Q93" s="15">
        <v>29.36938562555504</v>
      </c>
      <c r="R93" s="15">
        <v>35.668359565999999</v>
      </c>
      <c r="S93" s="15">
        <f t="shared" si="11"/>
        <v>6.2989739404449594</v>
      </c>
      <c r="T93" s="16">
        <f t="shared" si="15"/>
        <v>21.447414735717398</v>
      </c>
      <c r="U93" s="13">
        <v>108</v>
      </c>
      <c r="V93" s="13">
        <v>712.69</v>
      </c>
      <c r="W93" s="13">
        <v>48</v>
      </c>
      <c r="X93" s="13">
        <v>0</v>
      </c>
      <c r="Y93" s="53">
        <f t="shared" si="12"/>
        <v>0.35634500000000002</v>
      </c>
      <c r="Z93" s="53">
        <v>0.43277179003999211</v>
      </c>
      <c r="AA93" s="53">
        <f t="shared" si="13"/>
        <v>7.6426790039992087E-2</v>
      </c>
      <c r="AB93" s="53">
        <f t="shared" si="14"/>
        <v>21.447414735717377</v>
      </c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</row>
    <row r="94" spans="1:40" x14ac:dyDescent="0.25">
      <c r="A94" s="40" t="s">
        <v>42</v>
      </c>
      <c r="B94" s="13" t="s">
        <v>652</v>
      </c>
      <c r="C94" s="13">
        <v>34039</v>
      </c>
      <c r="D94" s="13" t="s">
        <v>252</v>
      </c>
      <c r="E94" s="13">
        <v>41741</v>
      </c>
      <c r="F94" s="13" t="s">
        <v>124</v>
      </c>
      <c r="G94" s="4">
        <v>10805</v>
      </c>
      <c r="H94" s="13" t="s">
        <v>38</v>
      </c>
      <c r="I94" s="68">
        <v>2113.5</v>
      </c>
      <c r="J94" s="61">
        <v>0</v>
      </c>
      <c r="K94" s="65">
        <f t="shared" si="16"/>
        <v>0.95720108695652173</v>
      </c>
      <c r="L94" s="65">
        <f t="shared" si="16"/>
        <v>0</v>
      </c>
      <c r="M94" s="44">
        <v>5.8018782147221684</v>
      </c>
      <c r="N94" s="44">
        <v>6.8594006289999996</v>
      </c>
      <c r="O94" s="15">
        <f t="shared" si="9"/>
        <v>1.0575224142778312</v>
      </c>
      <c r="P94" s="15">
        <f t="shared" si="10"/>
        <v>18.227242543533333</v>
      </c>
      <c r="Q94" s="15">
        <v>1.5366842437272039</v>
      </c>
      <c r="R94" s="15">
        <v>1.8662632870000002</v>
      </c>
      <c r="S94" s="15">
        <f t="shared" si="11"/>
        <v>0.3295790432727963</v>
      </c>
      <c r="T94" s="16">
        <f t="shared" si="15"/>
        <v>21.447414757986159</v>
      </c>
      <c r="U94" s="13">
        <v>5.81</v>
      </c>
      <c r="V94" s="13">
        <v>0</v>
      </c>
      <c r="W94" s="13">
        <v>0</v>
      </c>
      <c r="X94" s="13">
        <v>0</v>
      </c>
      <c r="Y94" s="53">
        <f t="shared" si="12"/>
        <v>0</v>
      </c>
      <c r="Z94" s="53">
        <v>0</v>
      </c>
      <c r="AA94" s="53">
        <f t="shared" si="13"/>
        <v>0</v>
      </c>
      <c r="AB94" s="53" t="str">
        <f t="shared" si="14"/>
        <v>0.00</v>
      </c>
      <c r="AC94" s="59"/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</row>
    <row r="95" spans="1:40" ht="25.5" x14ac:dyDescent="0.25">
      <c r="A95" s="39" t="s">
        <v>42</v>
      </c>
      <c r="B95" s="13" t="s">
        <v>652</v>
      </c>
      <c r="C95" s="13">
        <v>34039</v>
      </c>
      <c r="D95" s="13" t="s">
        <v>252</v>
      </c>
      <c r="E95" s="13">
        <v>41741</v>
      </c>
      <c r="F95" s="13" t="s">
        <v>124</v>
      </c>
      <c r="G95" s="4">
        <v>10805</v>
      </c>
      <c r="H95" s="14" t="s">
        <v>39</v>
      </c>
      <c r="I95" s="68">
        <v>2113.5</v>
      </c>
      <c r="J95" s="61">
        <v>0</v>
      </c>
      <c r="K95" s="65">
        <f t="shared" si="16"/>
        <v>0.95720108695652173</v>
      </c>
      <c r="L95" s="65">
        <f t="shared" si="16"/>
        <v>0</v>
      </c>
      <c r="M95" s="44">
        <v>5.8018782147221684</v>
      </c>
      <c r="N95" s="44">
        <v>6.8594006289999996</v>
      </c>
      <c r="O95" s="15">
        <f t="shared" si="9"/>
        <v>1.0575224142778312</v>
      </c>
      <c r="P95" s="15">
        <f t="shared" si="10"/>
        <v>18.227242543533333</v>
      </c>
      <c r="Q95" s="15">
        <v>1.5366842437272039</v>
      </c>
      <c r="R95" s="15">
        <v>1.8662632870000002</v>
      </c>
      <c r="S95" s="15">
        <f t="shared" si="11"/>
        <v>0.3295790432727963</v>
      </c>
      <c r="T95" s="16">
        <f t="shared" si="15"/>
        <v>21.447414757986159</v>
      </c>
      <c r="U95" s="13">
        <v>5.81</v>
      </c>
      <c r="V95" s="13">
        <v>0</v>
      </c>
      <c r="W95" s="13">
        <v>0</v>
      </c>
      <c r="X95" s="13">
        <v>0</v>
      </c>
      <c r="Y95" s="53">
        <f t="shared" si="12"/>
        <v>0</v>
      </c>
      <c r="Z95" s="53">
        <v>0</v>
      </c>
      <c r="AA95" s="53">
        <f t="shared" si="13"/>
        <v>0</v>
      </c>
      <c r="AB95" s="53" t="str">
        <f t="shared" si="14"/>
        <v>0.00</v>
      </c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</row>
    <row r="96" spans="1:40" x14ac:dyDescent="0.25">
      <c r="A96" s="39" t="s">
        <v>42</v>
      </c>
      <c r="B96" s="13" t="s">
        <v>652</v>
      </c>
      <c r="C96" s="13">
        <v>34039</v>
      </c>
      <c r="D96" s="13" t="s">
        <v>252</v>
      </c>
      <c r="E96" s="13">
        <v>41741</v>
      </c>
      <c r="F96" s="13" t="s">
        <v>124</v>
      </c>
      <c r="G96" s="4">
        <v>10805</v>
      </c>
      <c r="H96" s="14" t="s">
        <v>37</v>
      </c>
      <c r="I96" s="68">
        <v>2113.5</v>
      </c>
      <c r="J96" s="61">
        <v>0</v>
      </c>
      <c r="K96" s="65">
        <f t="shared" si="16"/>
        <v>0.95720108695652173</v>
      </c>
      <c r="L96" s="65">
        <f t="shared" si="16"/>
        <v>0</v>
      </c>
      <c r="M96" s="44">
        <v>0</v>
      </c>
      <c r="N96" s="44">
        <v>0</v>
      </c>
      <c r="O96" s="15">
        <f t="shared" si="9"/>
        <v>0</v>
      </c>
      <c r="P96" s="15" t="str">
        <f t="shared" si="10"/>
        <v>0.00</v>
      </c>
      <c r="Q96" s="15">
        <v>0</v>
      </c>
      <c r="R96" s="15">
        <v>0</v>
      </c>
      <c r="S96" s="15">
        <f t="shared" si="11"/>
        <v>0</v>
      </c>
      <c r="T96" s="16" t="str">
        <f t="shared" si="15"/>
        <v>0</v>
      </c>
      <c r="U96" s="13">
        <v>0.54</v>
      </c>
      <c r="V96" s="13">
        <v>0</v>
      </c>
      <c r="W96" s="13">
        <v>0</v>
      </c>
      <c r="X96" s="13">
        <v>0</v>
      </c>
      <c r="Y96" s="53">
        <f t="shared" si="12"/>
        <v>0</v>
      </c>
      <c r="Z96" s="53">
        <v>0</v>
      </c>
      <c r="AA96" s="53">
        <f t="shared" si="13"/>
        <v>0</v>
      </c>
      <c r="AB96" s="53" t="str">
        <f t="shared" si="14"/>
        <v>0.00</v>
      </c>
      <c r="AC96" s="20"/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</row>
    <row r="97" spans="1:40" x14ac:dyDescent="0.25">
      <c r="A97" s="39" t="s">
        <v>42</v>
      </c>
      <c r="B97" s="13" t="s">
        <v>652</v>
      </c>
      <c r="C97" s="13">
        <v>34039</v>
      </c>
      <c r="D97" s="13" t="s">
        <v>252</v>
      </c>
      <c r="E97" s="13">
        <v>41741</v>
      </c>
      <c r="F97" s="13" t="s">
        <v>124</v>
      </c>
      <c r="G97" s="4">
        <v>10805</v>
      </c>
      <c r="H97" s="14" t="s">
        <v>34</v>
      </c>
      <c r="I97" s="68">
        <v>2113.5</v>
      </c>
      <c r="J97" s="61">
        <v>0</v>
      </c>
      <c r="K97" s="65">
        <f t="shared" si="16"/>
        <v>0.95720108695652173</v>
      </c>
      <c r="L97" s="65">
        <f t="shared" si="16"/>
        <v>0</v>
      </c>
      <c r="M97" s="44">
        <v>5.5036457787537234</v>
      </c>
      <c r="N97" s="44">
        <v>6.5068086429999994</v>
      </c>
      <c r="O97" s="15">
        <f t="shared" si="9"/>
        <v>1.003162864246276</v>
      </c>
      <c r="P97" s="15">
        <f t="shared" si="10"/>
        <v>18.227242532920386</v>
      </c>
      <c r="Q97" s="15">
        <v>1.4576944634594675</v>
      </c>
      <c r="R97" s="15">
        <v>1.7703321990000001</v>
      </c>
      <c r="S97" s="15">
        <f t="shared" si="11"/>
        <v>0.31263773554053254</v>
      </c>
      <c r="T97" s="16">
        <f t="shared" si="15"/>
        <v>21.44741188071513</v>
      </c>
      <c r="U97" s="13">
        <v>5.5</v>
      </c>
      <c r="V97" s="13">
        <v>32.650000000000006</v>
      </c>
      <c r="W97" s="13">
        <v>0</v>
      </c>
      <c r="X97" s="13">
        <v>0</v>
      </c>
      <c r="Y97" s="53">
        <f t="shared" si="12"/>
        <v>1.6325000000000003E-2</v>
      </c>
      <c r="Z97" s="53">
        <v>1.9826289989526746E-2</v>
      </c>
      <c r="AA97" s="53">
        <f t="shared" si="13"/>
        <v>3.501289989526743E-3</v>
      </c>
      <c r="AB97" s="53">
        <f t="shared" si="14"/>
        <v>21.447411880715116</v>
      </c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</row>
    <row r="98" spans="1:40" x14ac:dyDescent="0.25">
      <c r="A98" s="39" t="s">
        <v>30</v>
      </c>
      <c r="B98" s="13" t="s">
        <v>260</v>
      </c>
      <c r="C98" s="13">
        <v>34023</v>
      </c>
      <c r="D98" s="13" t="s">
        <v>252</v>
      </c>
      <c r="E98" s="13">
        <v>17824</v>
      </c>
      <c r="F98" s="13" t="s">
        <v>126</v>
      </c>
      <c r="G98" s="4">
        <v>2400</v>
      </c>
      <c r="H98" s="14" t="s">
        <v>35</v>
      </c>
      <c r="I98" s="68">
        <v>1306</v>
      </c>
      <c r="J98" s="61">
        <v>0</v>
      </c>
      <c r="K98" s="65">
        <f t="shared" si="16"/>
        <v>0.59148550724637683</v>
      </c>
      <c r="L98" s="65">
        <f t="shared" si="16"/>
        <v>0</v>
      </c>
      <c r="M98" s="44">
        <v>452.36322053113878</v>
      </c>
      <c r="N98" s="44">
        <v>0</v>
      </c>
      <c r="O98" s="15">
        <f t="shared" si="9"/>
        <v>-452.36322053113878</v>
      </c>
      <c r="P98" s="15">
        <f t="shared" si="10"/>
        <v>-100</v>
      </c>
      <c r="Q98" s="15">
        <v>251.99341450214055</v>
      </c>
      <c r="R98" s="15">
        <v>0</v>
      </c>
      <c r="S98" s="15">
        <f t="shared" si="11"/>
        <v>-251.99341450214055</v>
      </c>
      <c r="T98" s="16">
        <f t="shared" si="15"/>
        <v>-100</v>
      </c>
      <c r="U98" s="13">
        <v>225.91</v>
      </c>
      <c r="V98" s="13">
        <v>27519.23</v>
      </c>
      <c r="W98" s="13">
        <v>0</v>
      </c>
      <c r="X98" s="13">
        <v>9028.619999999999</v>
      </c>
      <c r="Y98" s="53">
        <f t="shared" si="12"/>
        <v>13.759615</v>
      </c>
      <c r="Z98" s="53">
        <v>0</v>
      </c>
      <c r="AA98" s="53">
        <f t="shared" si="13"/>
        <v>-13.759615</v>
      </c>
      <c r="AB98" s="53">
        <f t="shared" si="14"/>
        <v>-100</v>
      </c>
      <c r="AC98" s="20"/>
      <c r="AD98" s="20"/>
      <c r="AE98" s="20"/>
      <c r="AF98" s="20"/>
      <c r="AG98" s="20"/>
      <c r="AH98" s="20"/>
      <c r="AI98" s="20"/>
      <c r="AJ98" s="20"/>
      <c r="AK98" s="20"/>
      <c r="AL98" s="20"/>
      <c r="AM98" s="20"/>
      <c r="AN98" s="20"/>
    </row>
    <row r="99" spans="1:40" x14ac:dyDescent="0.25">
      <c r="A99" s="39" t="s">
        <v>30</v>
      </c>
      <c r="B99" s="13" t="s">
        <v>260</v>
      </c>
      <c r="C99" s="13">
        <v>34023</v>
      </c>
      <c r="D99" s="13" t="s">
        <v>252</v>
      </c>
      <c r="E99" s="13">
        <v>17824</v>
      </c>
      <c r="F99" s="13" t="s">
        <v>126</v>
      </c>
      <c r="G99" s="4">
        <v>2400</v>
      </c>
      <c r="H99" s="14" t="s">
        <v>40</v>
      </c>
      <c r="I99" s="68">
        <v>1306</v>
      </c>
      <c r="J99" s="61">
        <v>0</v>
      </c>
      <c r="K99" s="65">
        <f t="shared" si="16"/>
        <v>0.59148550724637683</v>
      </c>
      <c r="L99" s="65">
        <f t="shared" si="16"/>
        <v>0</v>
      </c>
      <c r="M99" s="44">
        <v>6.5343140319075523</v>
      </c>
      <c r="N99" s="44">
        <v>0</v>
      </c>
      <c r="O99" s="15">
        <f t="shared" si="9"/>
        <v>-6.5343140319075523</v>
      </c>
      <c r="P99" s="15">
        <f t="shared" si="10"/>
        <v>-100</v>
      </c>
      <c r="Q99" s="15">
        <v>3.6448911427238491</v>
      </c>
      <c r="R99" s="15">
        <v>0</v>
      </c>
      <c r="S99" s="15">
        <f t="shared" si="11"/>
        <v>-3.6448911427238491</v>
      </c>
      <c r="T99" s="16">
        <f t="shared" si="15"/>
        <v>-100</v>
      </c>
      <c r="U99" s="13">
        <v>3.2</v>
      </c>
      <c r="V99" s="13">
        <v>0</v>
      </c>
      <c r="W99" s="13">
        <v>0</v>
      </c>
      <c r="X99" s="13">
        <v>0</v>
      </c>
      <c r="Y99" s="53">
        <f t="shared" si="12"/>
        <v>0</v>
      </c>
      <c r="Z99" s="53">
        <v>0</v>
      </c>
      <c r="AA99" s="53">
        <f t="shared" si="13"/>
        <v>0</v>
      </c>
      <c r="AB99" s="53" t="str">
        <f t="shared" si="14"/>
        <v>0.00</v>
      </c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</row>
    <row r="100" spans="1:40" x14ac:dyDescent="0.25">
      <c r="A100" s="39" t="s">
        <v>30</v>
      </c>
      <c r="B100" s="13" t="s">
        <v>260</v>
      </c>
      <c r="C100" s="13">
        <v>34023</v>
      </c>
      <c r="D100" s="13" t="s">
        <v>252</v>
      </c>
      <c r="E100" s="13">
        <v>17824</v>
      </c>
      <c r="F100" s="13" t="s">
        <v>126</v>
      </c>
      <c r="G100" s="4">
        <v>2400</v>
      </c>
      <c r="H100" s="14" t="s">
        <v>36</v>
      </c>
      <c r="I100" s="68">
        <v>1306</v>
      </c>
      <c r="J100" s="61">
        <v>0</v>
      </c>
      <c r="K100" s="65">
        <f t="shared" si="16"/>
        <v>0.59148550724637683</v>
      </c>
      <c r="L100" s="65">
        <f t="shared" si="16"/>
        <v>0</v>
      </c>
      <c r="M100" s="44">
        <v>155.15647282315933</v>
      </c>
      <c r="N100" s="44">
        <v>0</v>
      </c>
      <c r="O100" s="15">
        <f t="shared" si="9"/>
        <v>-155.15647282315933</v>
      </c>
      <c r="P100" s="15">
        <f t="shared" si="10"/>
        <v>-100</v>
      </c>
      <c r="Q100" s="15">
        <v>87.548497948338436</v>
      </c>
      <c r="R100" s="15">
        <v>0</v>
      </c>
      <c r="S100" s="15">
        <f t="shared" si="11"/>
        <v>-87.548497948338436</v>
      </c>
      <c r="T100" s="16">
        <f t="shared" si="15"/>
        <v>-100</v>
      </c>
      <c r="U100" s="13">
        <v>119.66</v>
      </c>
      <c r="V100" s="13">
        <v>13436.369999999999</v>
      </c>
      <c r="W100" s="13">
        <v>96.679999999999993</v>
      </c>
      <c r="X100" s="13">
        <v>0</v>
      </c>
      <c r="Y100" s="53">
        <f t="shared" si="12"/>
        <v>6.7181849999999992</v>
      </c>
      <c r="Z100" s="53">
        <v>0</v>
      </c>
      <c r="AA100" s="53">
        <f t="shared" si="13"/>
        <v>-6.7181849999999992</v>
      </c>
      <c r="AB100" s="53">
        <f t="shared" si="14"/>
        <v>-100</v>
      </c>
      <c r="AC100" s="20"/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</row>
    <row r="101" spans="1:40" x14ac:dyDescent="0.25">
      <c r="A101" s="40" t="s">
        <v>30</v>
      </c>
      <c r="B101" s="13" t="s">
        <v>260</v>
      </c>
      <c r="C101" s="13">
        <v>34023</v>
      </c>
      <c r="D101" s="13" t="s">
        <v>252</v>
      </c>
      <c r="E101" s="13">
        <v>17824</v>
      </c>
      <c r="F101" s="13" t="s">
        <v>126</v>
      </c>
      <c r="G101" s="4">
        <v>2400</v>
      </c>
      <c r="H101" s="13" t="s">
        <v>38</v>
      </c>
      <c r="I101" s="68">
        <v>1306</v>
      </c>
      <c r="J101" s="61">
        <v>0</v>
      </c>
      <c r="K101" s="65">
        <f t="shared" si="16"/>
        <v>0.59148550724637683</v>
      </c>
      <c r="L101" s="65">
        <f t="shared" si="16"/>
        <v>0</v>
      </c>
      <c r="M101" s="44">
        <v>5.9438125780873987</v>
      </c>
      <c r="N101" s="44">
        <v>0</v>
      </c>
      <c r="O101" s="15">
        <f t="shared" si="9"/>
        <v>-5.9438125780873987</v>
      </c>
      <c r="P101" s="15">
        <f t="shared" si="10"/>
        <v>-100</v>
      </c>
      <c r="Q101" s="15">
        <v>3.3107795923091445</v>
      </c>
      <c r="R101" s="15">
        <v>0</v>
      </c>
      <c r="S101" s="15">
        <f t="shared" si="11"/>
        <v>-3.3107795923091445</v>
      </c>
      <c r="T101" s="16">
        <f t="shared" si="15"/>
        <v>-100</v>
      </c>
      <c r="U101" s="13">
        <v>2.9800000000000004</v>
      </c>
      <c r="V101" s="13">
        <v>0</v>
      </c>
      <c r="W101" s="13">
        <v>0</v>
      </c>
      <c r="X101" s="13">
        <v>0</v>
      </c>
      <c r="Y101" s="53">
        <f t="shared" si="12"/>
        <v>0</v>
      </c>
      <c r="Z101" s="53">
        <v>0</v>
      </c>
      <c r="AA101" s="53">
        <f t="shared" si="13"/>
        <v>0</v>
      </c>
      <c r="AB101" s="53" t="str">
        <f t="shared" si="14"/>
        <v>0.00</v>
      </c>
      <c r="AC101" s="59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</row>
    <row r="102" spans="1:40" ht="25.5" x14ac:dyDescent="0.25">
      <c r="A102" s="39" t="s">
        <v>30</v>
      </c>
      <c r="B102" s="13" t="s">
        <v>260</v>
      </c>
      <c r="C102" s="13">
        <v>34023</v>
      </c>
      <c r="D102" s="13" t="s">
        <v>252</v>
      </c>
      <c r="E102" s="13">
        <v>17824</v>
      </c>
      <c r="F102" s="13" t="s">
        <v>126</v>
      </c>
      <c r="G102" s="4">
        <v>2400</v>
      </c>
      <c r="H102" s="14" t="s">
        <v>39</v>
      </c>
      <c r="I102" s="68">
        <v>1306</v>
      </c>
      <c r="J102" s="61">
        <v>0</v>
      </c>
      <c r="K102" s="65">
        <f t="shared" si="16"/>
        <v>0.59148550724637683</v>
      </c>
      <c r="L102" s="65">
        <f t="shared" si="16"/>
        <v>0</v>
      </c>
      <c r="M102" s="44">
        <v>5.9438125780873987</v>
      </c>
      <c r="N102" s="44">
        <v>0</v>
      </c>
      <c r="O102" s="15">
        <f t="shared" si="9"/>
        <v>-5.9438125780873987</v>
      </c>
      <c r="P102" s="15">
        <f t="shared" si="10"/>
        <v>-100</v>
      </c>
      <c r="Q102" s="15">
        <v>3.3107795923091445</v>
      </c>
      <c r="R102" s="15">
        <v>0</v>
      </c>
      <c r="S102" s="15">
        <f t="shared" si="11"/>
        <v>-3.3107795923091445</v>
      </c>
      <c r="T102" s="16">
        <f t="shared" si="15"/>
        <v>-100</v>
      </c>
      <c r="U102" s="13">
        <v>2.9800000000000004</v>
      </c>
      <c r="V102" s="13">
        <v>0</v>
      </c>
      <c r="W102" s="13">
        <v>0</v>
      </c>
      <c r="X102" s="13">
        <v>0</v>
      </c>
      <c r="Y102" s="53">
        <f t="shared" si="12"/>
        <v>0</v>
      </c>
      <c r="Z102" s="53">
        <v>0</v>
      </c>
      <c r="AA102" s="53">
        <f t="shared" si="13"/>
        <v>0</v>
      </c>
      <c r="AB102" s="53" t="str">
        <f t="shared" si="14"/>
        <v>0.00</v>
      </c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</row>
    <row r="103" spans="1:40" x14ac:dyDescent="0.25">
      <c r="A103" s="39" t="s">
        <v>30</v>
      </c>
      <c r="B103" s="13" t="s">
        <v>260</v>
      </c>
      <c r="C103" s="13">
        <v>34023</v>
      </c>
      <c r="D103" s="13" t="s">
        <v>252</v>
      </c>
      <c r="E103" s="13">
        <v>17824</v>
      </c>
      <c r="F103" s="13" t="s">
        <v>126</v>
      </c>
      <c r="G103" s="4">
        <v>2400</v>
      </c>
      <c r="H103" s="14" t="s">
        <v>37</v>
      </c>
      <c r="I103" s="68">
        <v>1306</v>
      </c>
      <c r="J103" s="61">
        <v>0</v>
      </c>
      <c r="K103" s="65">
        <f t="shared" si="16"/>
        <v>0.59148550724637683</v>
      </c>
      <c r="L103" s="65">
        <f t="shared" si="16"/>
        <v>0</v>
      </c>
      <c r="M103" s="44">
        <v>1.9788535950002577</v>
      </c>
      <c r="N103" s="44">
        <v>0</v>
      </c>
      <c r="O103" s="15">
        <f t="shared" si="9"/>
        <v>-1.9788535950002577</v>
      </c>
      <c r="P103" s="15">
        <f t="shared" si="10"/>
        <v>-100</v>
      </c>
      <c r="Q103" s="15">
        <v>1.1232784600663617</v>
      </c>
      <c r="R103" s="15">
        <v>0</v>
      </c>
      <c r="S103" s="15">
        <f t="shared" si="11"/>
        <v>-1.1232784600663617</v>
      </c>
      <c r="T103" s="16">
        <f t="shared" si="15"/>
        <v>-100</v>
      </c>
      <c r="U103" s="13">
        <v>2</v>
      </c>
      <c r="V103" s="13">
        <v>0</v>
      </c>
      <c r="W103" s="13">
        <v>0</v>
      </c>
      <c r="X103" s="13">
        <v>0</v>
      </c>
      <c r="Y103" s="53">
        <f t="shared" si="12"/>
        <v>0</v>
      </c>
      <c r="Z103" s="53">
        <v>0</v>
      </c>
      <c r="AA103" s="53">
        <f t="shared" si="13"/>
        <v>0</v>
      </c>
      <c r="AB103" s="53" t="str">
        <f t="shared" si="14"/>
        <v>0.00</v>
      </c>
      <c r="AC103" s="20"/>
      <c r="AD103" s="20"/>
      <c r="AE103" s="20"/>
      <c r="AF103" s="20"/>
      <c r="AG103" s="20"/>
      <c r="AH103" s="20"/>
      <c r="AI103" s="20"/>
      <c r="AJ103" s="20"/>
      <c r="AK103" s="20"/>
      <c r="AL103" s="20"/>
      <c r="AM103" s="20"/>
      <c r="AN103" s="20"/>
    </row>
    <row r="104" spans="1:40" x14ac:dyDescent="0.25">
      <c r="A104" s="39" t="s">
        <v>30</v>
      </c>
      <c r="B104" s="13" t="s">
        <v>260</v>
      </c>
      <c r="C104" s="13">
        <v>34023</v>
      </c>
      <c r="D104" s="13" t="s">
        <v>252</v>
      </c>
      <c r="E104" s="13">
        <v>17824</v>
      </c>
      <c r="F104" s="13" t="s">
        <v>126</v>
      </c>
      <c r="G104" s="4">
        <v>2400</v>
      </c>
      <c r="H104" s="14" t="s">
        <v>34</v>
      </c>
      <c r="I104" s="68">
        <v>1306</v>
      </c>
      <c r="J104" s="61">
        <v>0</v>
      </c>
      <c r="K104" s="65">
        <f t="shared" si="16"/>
        <v>0.59148550724637683</v>
      </c>
      <c r="L104" s="65">
        <f t="shared" si="16"/>
        <v>0</v>
      </c>
      <c r="M104" s="44">
        <v>49.060274969691335</v>
      </c>
      <c r="N104" s="44">
        <v>0</v>
      </c>
      <c r="O104" s="15">
        <f t="shared" si="9"/>
        <v>-49.060274969691335</v>
      </c>
      <c r="P104" s="15">
        <f t="shared" si="10"/>
        <v>-100</v>
      </c>
      <c r="Q104" s="15">
        <v>27.329817472634751</v>
      </c>
      <c r="R104" s="15">
        <v>0</v>
      </c>
      <c r="S104" s="15">
        <f t="shared" si="11"/>
        <v>-27.329817472634751</v>
      </c>
      <c r="T104" s="16">
        <f t="shared" si="15"/>
        <v>-100</v>
      </c>
      <c r="U104" s="13">
        <v>24.509999999999998</v>
      </c>
      <c r="V104" s="13">
        <v>2966.79</v>
      </c>
      <c r="W104" s="13">
        <v>0</v>
      </c>
      <c r="X104" s="13">
        <v>0</v>
      </c>
      <c r="Y104" s="53">
        <f t="shared" si="12"/>
        <v>1.483395</v>
      </c>
      <c r="Z104" s="53">
        <v>0</v>
      </c>
      <c r="AA104" s="53">
        <f t="shared" si="13"/>
        <v>-1.483395</v>
      </c>
      <c r="AB104" s="53">
        <f t="shared" si="14"/>
        <v>-100</v>
      </c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</row>
    <row r="105" spans="1:40" ht="25.5" x14ac:dyDescent="0.25">
      <c r="A105" s="39" t="s">
        <v>44</v>
      </c>
      <c r="B105" s="13" t="s">
        <v>260</v>
      </c>
      <c r="C105" s="13">
        <v>34023</v>
      </c>
      <c r="D105" s="13" t="s">
        <v>252</v>
      </c>
      <c r="E105" s="13">
        <v>18061</v>
      </c>
      <c r="F105" s="13" t="s">
        <v>130</v>
      </c>
      <c r="G105" s="4">
        <v>50799</v>
      </c>
      <c r="H105" s="14" t="s">
        <v>35</v>
      </c>
      <c r="I105" s="68">
        <v>1305.9099999999999</v>
      </c>
      <c r="J105" s="61">
        <v>630.45000000000005</v>
      </c>
      <c r="K105" s="65">
        <f t="shared" si="16"/>
        <v>0.59144474637681155</v>
      </c>
      <c r="L105" s="65">
        <f t="shared" si="16"/>
        <v>0.28552989130434786</v>
      </c>
      <c r="M105" s="44">
        <v>3.1510762349255801</v>
      </c>
      <c r="N105" s="44">
        <v>4.0273791650000001</v>
      </c>
      <c r="O105" s="15">
        <f t="shared" si="9"/>
        <v>0.87630293007442006</v>
      </c>
      <c r="P105" s="15">
        <f t="shared" si="10"/>
        <v>27.809639143659627</v>
      </c>
      <c r="Q105" s="15">
        <v>2.382778744003248</v>
      </c>
      <c r="R105" s="15">
        <v>3.1418011150000003</v>
      </c>
      <c r="S105" s="15">
        <f t="shared" si="11"/>
        <v>0.75902237099675229</v>
      </c>
      <c r="T105" s="16">
        <f t="shared" si="15"/>
        <v>31.85450486777205</v>
      </c>
      <c r="U105" s="13">
        <v>3.15</v>
      </c>
      <c r="V105" s="13">
        <v>50.769999999999996</v>
      </c>
      <c r="W105" s="13">
        <v>0</v>
      </c>
      <c r="X105" s="13">
        <v>6.43</v>
      </c>
      <c r="Y105" s="53">
        <f t="shared" si="12"/>
        <v>2.5384999999999998E-2</v>
      </c>
      <c r="Z105" s="53">
        <v>3.3475137776253536E-2</v>
      </c>
      <c r="AA105" s="53">
        <f t="shared" si="13"/>
        <v>8.0901377762535379E-3</v>
      </c>
      <c r="AB105" s="53">
        <f t="shared" si="14"/>
        <v>31.86975684953137</v>
      </c>
      <c r="AC105" s="20"/>
      <c r="AD105" s="20"/>
      <c r="AE105" s="20"/>
      <c r="AF105" s="20"/>
      <c r="AG105" s="20"/>
      <c r="AH105" s="20"/>
      <c r="AI105" s="20"/>
      <c r="AJ105" s="20"/>
      <c r="AK105" s="20"/>
      <c r="AL105" s="20"/>
      <c r="AM105" s="20"/>
      <c r="AN105" s="20"/>
    </row>
    <row r="106" spans="1:40" ht="25.5" x14ac:dyDescent="0.25">
      <c r="A106" s="39" t="s">
        <v>44</v>
      </c>
      <c r="B106" s="13" t="s">
        <v>260</v>
      </c>
      <c r="C106" s="13">
        <v>34023</v>
      </c>
      <c r="D106" s="13" t="s">
        <v>252</v>
      </c>
      <c r="E106" s="13">
        <v>18061</v>
      </c>
      <c r="F106" s="13" t="s">
        <v>130</v>
      </c>
      <c r="G106" s="4">
        <v>50799</v>
      </c>
      <c r="H106" s="14" t="s">
        <v>40</v>
      </c>
      <c r="I106" s="68">
        <v>1305.9099999999999</v>
      </c>
      <c r="J106" s="61">
        <v>630.45000000000005</v>
      </c>
      <c r="K106" s="65">
        <f t="shared" si="16"/>
        <v>0.59144474637681155</v>
      </c>
      <c r="L106" s="65">
        <f t="shared" si="16"/>
        <v>0.28552989130434786</v>
      </c>
      <c r="M106" s="44">
        <v>0.84956288549515502</v>
      </c>
      <c r="N106" s="44">
        <v>1.0858417890000001</v>
      </c>
      <c r="O106" s="15">
        <f t="shared" si="9"/>
        <v>0.23627890350484504</v>
      </c>
      <c r="P106" s="15">
        <f t="shared" si="10"/>
        <v>27.811820353608478</v>
      </c>
      <c r="Q106" s="15">
        <v>0.64241314563850604</v>
      </c>
      <c r="R106" s="15">
        <v>0.84706586500000003</v>
      </c>
      <c r="S106" s="15">
        <f t="shared" si="11"/>
        <v>0.20465271936149398</v>
      </c>
      <c r="T106" s="16">
        <f t="shared" si="15"/>
        <v>31.856869796474346</v>
      </c>
      <c r="U106" s="13">
        <v>0.85000000000000009</v>
      </c>
      <c r="V106" s="13">
        <v>0</v>
      </c>
      <c r="W106" s="13">
        <v>0</v>
      </c>
      <c r="X106" s="13">
        <v>0</v>
      </c>
      <c r="Y106" s="53">
        <f t="shared" si="12"/>
        <v>0</v>
      </c>
      <c r="Z106" s="53">
        <v>6.4446701536871084E-2</v>
      </c>
      <c r="AA106" s="53">
        <f t="shared" si="13"/>
        <v>6.4446701536871084E-2</v>
      </c>
      <c r="AB106" s="53" t="str">
        <f t="shared" si="14"/>
        <v>0.00</v>
      </c>
      <c r="AC106" s="20"/>
      <c r="AD106" s="20"/>
      <c r="AE106" s="20"/>
      <c r="AF106" s="20"/>
      <c r="AG106" s="20"/>
      <c r="AH106" s="20"/>
      <c r="AI106" s="20"/>
      <c r="AJ106" s="20"/>
      <c r="AK106" s="20"/>
      <c r="AL106" s="20"/>
      <c r="AM106" s="20"/>
      <c r="AN106" s="20"/>
    </row>
    <row r="107" spans="1:40" ht="25.5" x14ac:dyDescent="0.25">
      <c r="A107" s="40" t="s">
        <v>44</v>
      </c>
      <c r="B107" s="13" t="s">
        <v>260</v>
      </c>
      <c r="C107" s="13">
        <v>34023</v>
      </c>
      <c r="D107" s="13" t="s">
        <v>252</v>
      </c>
      <c r="E107" s="13">
        <v>18061</v>
      </c>
      <c r="F107" s="13" t="s">
        <v>130</v>
      </c>
      <c r="G107" s="4">
        <v>50799</v>
      </c>
      <c r="H107" s="13" t="s">
        <v>36</v>
      </c>
      <c r="I107" s="68">
        <v>1305.9099999999999</v>
      </c>
      <c r="J107" s="61">
        <v>630.45000000000005</v>
      </c>
      <c r="K107" s="65">
        <f t="shared" si="16"/>
        <v>0.59144474637681155</v>
      </c>
      <c r="L107" s="65">
        <f t="shared" si="16"/>
        <v>0.28552989130434786</v>
      </c>
      <c r="M107" s="44">
        <v>19.387598345796121</v>
      </c>
      <c r="N107" s="44">
        <v>24.751305440000003</v>
      </c>
      <c r="O107" s="15">
        <f t="shared" si="9"/>
        <v>5.3637070942038818</v>
      </c>
      <c r="P107" s="15">
        <f t="shared" si="10"/>
        <v>27.66566027693117</v>
      </c>
      <c r="Q107" s="15">
        <v>14.30085447131615</v>
      </c>
      <c r="R107" s="15">
        <v>18.863754855</v>
      </c>
      <c r="S107" s="15">
        <f t="shared" si="11"/>
        <v>4.56290038368385</v>
      </c>
      <c r="T107" s="16">
        <f t="shared" si="15"/>
        <v>31.906487775509213</v>
      </c>
      <c r="U107" s="13">
        <v>19.18</v>
      </c>
      <c r="V107" s="13">
        <v>307.62</v>
      </c>
      <c r="W107" s="13">
        <v>17.850000000000001</v>
      </c>
      <c r="X107" s="13">
        <v>0</v>
      </c>
      <c r="Y107" s="53">
        <f t="shared" si="12"/>
        <v>0.15381</v>
      </c>
      <c r="Z107" s="53">
        <v>0.20290303161481715</v>
      </c>
      <c r="AA107" s="53">
        <f t="shared" si="13"/>
        <v>4.9093031614817151E-2</v>
      </c>
      <c r="AB107" s="53">
        <f t="shared" si="14"/>
        <v>31.917971272880273</v>
      </c>
      <c r="AC107" s="59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</row>
    <row r="108" spans="1:40" ht="25.5" x14ac:dyDescent="0.25">
      <c r="A108" s="39" t="s">
        <v>44</v>
      </c>
      <c r="B108" s="13" t="s">
        <v>260</v>
      </c>
      <c r="C108" s="13">
        <v>34023</v>
      </c>
      <c r="D108" s="13" t="s">
        <v>252</v>
      </c>
      <c r="E108" s="13">
        <v>18061</v>
      </c>
      <c r="F108" s="13" t="s">
        <v>130</v>
      </c>
      <c r="G108" s="4">
        <v>50799</v>
      </c>
      <c r="H108" s="14" t="s">
        <v>38</v>
      </c>
      <c r="I108" s="68">
        <v>1305.9099999999999</v>
      </c>
      <c r="J108" s="61">
        <v>630.45000000000005</v>
      </c>
      <c r="K108" s="65">
        <f t="shared" si="16"/>
        <v>0.59144474637681155</v>
      </c>
      <c r="L108" s="65">
        <f t="shared" si="16"/>
        <v>0.28552989130434786</v>
      </c>
      <c r="M108" s="44">
        <v>2.7404020771904998</v>
      </c>
      <c r="N108" s="44">
        <v>3.5023309969999996</v>
      </c>
      <c r="O108" s="15">
        <f t="shared" si="9"/>
        <v>0.76192891980949984</v>
      </c>
      <c r="P108" s="15">
        <f t="shared" si="10"/>
        <v>27.803544821081168</v>
      </c>
      <c r="Q108" s="15">
        <v>2.0723143406189348</v>
      </c>
      <c r="R108" s="15">
        <v>2.7323028900000002</v>
      </c>
      <c r="S108" s="15">
        <f t="shared" si="11"/>
        <v>0.65998854938106533</v>
      </c>
      <c r="T108" s="16">
        <f t="shared" si="15"/>
        <v>31.847897611129188</v>
      </c>
      <c r="U108" s="13">
        <v>2.74</v>
      </c>
      <c r="V108" s="13">
        <v>0</v>
      </c>
      <c r="W108" s="13">
        <v>0</v>
      </c>
      <c r="X108" s="13">
        <v>0</v>
      </c>
      <c r="Y108" s="53">
        <f t="shared" si="12"/>
        <v>0</v>
      </c>
      <c r="Z108" s="53">
        <v>0.20782651879533576</v>
      </c>
      <c r="AA108" s="53">
        <f t="shared" si="13"/>
        <v>0.20782651879533576</v>
      </c>
      <c r="AB108" s="53" t="str">
        <f t="shared" si="14"/>
        <v>0.00</v>
      </c>
      <c r="AC108" s="20"/>
      <c r="AD108" s="20"/>
      <c r="AE108" s="20"/>
      <c r="AF108" s="20"/>
      <c r="AG108" s="20"/>
      <c r="AH108" s="20"/>
      <c r="AI108" s="20"/>
      <c r="AJ108" s="20"/>
      <c r="AK108" s="20"/>
      <c r="AL108" s="20"/>
      <c r="AM108" s="20"/>
      <c r="AN108" s="20"/>
    </row>
    <row r="109" spans="1:40" ht="25.5" x14ac:dyDescent="0.25">
      <c r="A109" s="39" t="s">
        <v>44</v>
      </c>
      <c r="B109" s="13" t="s">
        <v>260</v>
      </c>
      <c r="C109" s="13">
        <v>34023</v>
      </c>
      <c r="D109" s="13" t="s">
        <v>252</v>
      </c>
      <c r="E109" s="13">
        <v>18061</v>
      </c>
      <c r="F109" s="13" t="s">
        <v>130</v>
      </c>
      <c r="G109" s="4">
        <v>50799</v>
      </c>
      <c r="H109" s="14" t="s">
        <v>39</v>
      </c>
      <c r="I109" s="68">
        <v>1305.9099999999999</v>
      </c>
      <c r="J109" s="61">
        <v>630.45000000000005</v>
      </c>
      <c r="K109" s="65">
        <f t="shared" si="16"/>
        <v>0.59144474637681155</v>
      </c>
      <c r="L109" s="65">
        <f t="shared" si="16"/>
        <v>0.28552989130434786</v>
      </c>
      <c r="M109" s="44">
        <v>2.7404020771904998</v>
      </c>
      <c r="N109" s="44">
        <v>3.5023309969999996</v>
      </c>
      <c r="O109" s="15">
        <f t="shared" si="9"/>
        <v>0.76192891980949984</v>
      </c>
      <c r="P109" s="15">
        <f t="shared" si="10"/>
        <v>27.803544821081168</v>
      </c>
      <c r="Q109" s="15">
        <v>2.0723143406189348</v>
      </c>
      <c r="R109" s="15">
        <v>2.7323028900000002</v>
      </c>
      <c r="S109" s="15">
        <f t="shared" si="11"/>
        <v>0.65998854938106533</v>
      </c>
      <c r="T109" s="16">
        <f t="shared" si="15"/>
        <v>31.847897611129188</v>
      </c>
      <c r="U109" s="13">
        <v>2.74</v>
      </c>
      <c r="V109" s="13">
        <v>0</v>
      </c>
      <c r="W109" s="13">
        <v>0</v>
      </c>
      <c r="X109" s="13">
        <v>0</v>
      </c>
      <c r="Y109" s="53">
        <f t="shared" si="12"/>
        <v>0</v>
      </c>
      <c r="Z109" s="53">
        <v>0.20782651879533576</v>
      </c>
      <c r="AA109" s="53">
        <f t="shared" si="13"/>
        <v>0.20782651879533576</v>
      </c>
      <c r="AB109" s="53" t="str">
        <f t="shared" si="14"/>
        <v>0.00</v>
      </c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</row>
    <row r="110" spans="1:40" ht="25.5" x14ac:dyDescent="0.25">
      <c r="A110" s="39" t="s">
        <v>44</v>
      </c>
      <c r="B110" s="13" t="s">
        <v>260</v>
      </c>
      <c r="C110" s="13">
        <v>34023</v>
      </c>
      <c r="D110" s="13" t="s">
        <v>252</v>
      </c>
      <c r="E110" s="13">
        <v>18061</v>
      </c>
      <c r="F110" s="13" t="s">
        <v>130</v>
      </c>
      <c r="G110" s="4">
        <v>50799</v>
      </c>
      <c r="H110" s="14" t="s">
        <v>37</v>
      </c>
      <c r="I110" s="68">
        <v>1305.9099999999999</v>
      </c>
      <c r="J110" s="61">
        <v>630.45000000000005</v>
      </c>
      <c r="K110" s="65">
        <f t="shared" si="16"/>
        <v>0.59144474637681155</v>
      </c>
      <c r="L110" s="65">
        <f t="shared" si="16"/>
        <v>0.28552989130434786</v>
      </c>
      <c r="M110" s="44">
        <v>0.22293699999995098</v>
      </c>
      <c r="N110" s="44">
        <v>0.28506158699999995</v>
      </c>
      <c r="O110" s="15">
        <f t="shared" si="9"/>
        <v>6.212458700004897E-2</v>
      </c>
      <c r="P110" s="15">
        <f t="shared" si="10"/>
        <v>27.866431772232797</v>
      </c>
      <c r="Q110" s="15">
        <v>0.1685205306406416</v>
      </c>
      <c r="R110" s="15">
        <v>0.22230571500000001</v>
      </c>
      <c r="S110" s="15">
        <f t="shared" si="11"/>
        <v>5.3785184359358418E-2</v>
      </c>
      <c r="T110" s="16">
        <f t="shared" si="15"/>
        <v>31.916101946089647</v>
      </c>
      <c r="U110" s="13">
        <v>0.06</v>
      </c>
      <c r="V110" s="13">
        <v>0</v>
      </c>
      <c r="W110" s="13">
        <v>0</v>
      </c>
      <c r="X110" s="13">
        <v>0</v>
      </c>
      <c r="Y110" s="53">
        <f t="shared" si="12"/>
        <v>0</v>
      </c>
      <c r="Z110" s="69">
        <v>1.6942146443636914E-2</v>
      </c>
      <c r="AA110" s="53">
        <f t="shared" si="13"/>
        <v>1.6942146443636914E-2</v>
      </c>
      <c r="AB110" s="53" t="str">
        <f t="shared" si="14"/>
        <v>0.00</v>
      </c>
      <c r="AC110" s="20"/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</row>
    <row r="111" spans="1:40" ht="25.5" x14ac:dyDescent="0.25">
      <c r="A111" s="39" t="s">
        <v>44</v>
      </c>
      <c r="B111" s="13" t="s">
        <v>260</v>
      </c>
      <c r="C111" s="13">
        <v>34023</v>
      </c>
      <c r="D111" s="13" t="s">
        <v>252</v>
      </c>
      <c r="E111" s="13">
        <v>18061</v>
      </c>
      <c r="F111" s="13" t="s">
        <v>130</v>
      </c>
      <c r="G111" s="4">
        <v>50799</v>
      </c>
      <c r="H111" s="14" t="s">
        <v>34</v>
      </c>
      <c r="I111" s="68">
        <v>1305.9099999999999</v>
      </c>
      <c r="J111" s="61">
        <v>630.45000000000005</v>
      </c>
      <c r="K111" s="65">
        <f t="shared" si="16"/>
        <v>0.59144474637681155</v>
      </c>
      <c r="L111" s="65">
        <f t="shared" si="16"/>
        <v>0.28552989130434786</v>
      </c>
      <c r="M111" s="44">
        <v>0</v>
      </c>
      <c r="N111" s="44">
        <v>0</v>
      </c>
      <c r="O111" s="15">
        <f t="shared" si="9"/>
        <v>0</v>
      </c>
      <c r="P111" s="15" t="str">
        <f t="shared" si="10"/>
        <v>0.00</v>
      </c>
      <c r="Q111" s="15">
        <v>0</v>
      </c>
      <c r="R111" s="15">
        <v>0</v>
      </c>
      <c r="S111" s="15">
        <f t="shared" si="11"/>
        <v>0</v>
      </c>
      <c r="T111" s="16" t="str">
        <f t="shared" si="15"/>
        <v>0</v>
      </c>
      <c r="U111" s="13">
        <v>0</v>
      </c>
      <c r="V111" s="13">
        <v>0</v>
      </c>
      <c r="W111" s="13">
        <v>0</v>
      </c>
      <c r="X111" s="13">
        <v>0</v>
      </c>
      <c r="Y111" s="53">
        <f t="shared" si="12"/>
        <v>0</v>
      </c>
      <c r="Z111" s="53">
        <v>0</v>
      </c>
      <c r="AA111" s="53">
        <f t="shared" si="13"/>
        <v>0</v>
      </c>
      <c r="AB111" s="53" t="str">
        <f t="shared" si="14"/>
        <v>0.00</v>
      </c>
      <c r="AC111" s="20"/>
      <c r="AD111" s="20"/>
      <c r="AE111" s="20"/>
      <c r="AF111" s="20"/>
      <c r="AG111" s="20"/>
      <c r="AH111" s="20"/>
      <c r="AI111" s="20"/>
      <c r="AJ111" s="20"/>
      <c r="AK111" s="20"/>
      <c r="AL111" s="20"/>
      <c r="AM111" s="20"/>
      <c r="AN111" s="20"/>
    </row>
    <row r="112" spans="1:40" x14ac:dyDescent="0.25">
      <c r="A112" s="39" t="s">
        <v>31</v>
      </c>
      <c r="B112" s="13" t="s">
        <v>31</v>
      </c>
      <c r="C112" s="13">
        <v>34013</v>
      </c>
      <c r="D112" s="13" t="s">
        <v>252</v>
      </c>
      <c r="E112" s="13">
        <v>7627</v>
      </c>
      <c r="F112" s="13" t="s">
        <v>132</v>
      </c>
      <c r="G112" s="4">
        <v>2401</v>
      </c>
      <c r="H112" s="14" t="s">
        <v>35</v>
      </c>
      <c r="I112" s="68">
        <v>1722.8</v>
      </c>
      <c r="J112" s="61">
        <v>218.06</v>
      </c>
      <c r="K112" s="65">
        <f t="shared" si="16"/>
        <v>0.78025362318840574</v>
      </c>
      <c r="L112" s="65">
        <f t="shared" si="16"/>
        <v>9.8759057971014488E-2</v>
      </c>
      <c r="M112" s="44">
        <v>305.26577308654544</v>
      </c>
      <c r="N112" s="44">
        <v>9.5108520609999996</v>
      </c>
      <c r="O112" s="15">
        <f t="shared" si="9"/>
        <v>-295.75492102554546</v>
      </c>
      <c r="P112" s="15">
        <f t="shared" si="10"/>
        <v>-96.884402740328326</v>
      </c>
      <c r="Q112" s="15">
        <v>126.52269337774797</v>
      </c>
      <c r="R112" s="15">
        <v>0</v>
      </c>
      <c r="S112" s="15">
        <f t="shared" si="11"/>
        <v>-126.52269337774797</v>
      </c>
      <c r="T112" s="16">
        <f t="shared" si="15"/>
        <v>-100</v>
      </c>
      <c r="U112" s="13">
        <v>305.32000000000005</v>
      </c>
      <c r="V112" s="13">
        <v>21631.57</v>
      </c>
      <c r="W112" s="13">
        <v>0</v>
      </c>
      <c r="X112" s="13">
        <v>7250.1999999999989</v>
      </c>
      <c r="Y112" s="53">
        <f t="shared" si="12"/>
        <v>10.815785</v>
      </c>
      <c r="Z112" s="53">
        <v>0</v>
      </c>
      <c r="AA112" s="53">
        <f t="shared" si="13"/>
        <v>-10.815785</v>
      </c>
      <c r="AB112" s="53">
        <f t="shared" si="14"/>
        <v>-100</v>
      </c>
      <c r="AC112" s="20"/>
      <c r="AD112" s="20"/>
      <c r="AE112" s="20"/>
      <c r="AF112" s="20"/>
      <c r="AG112" s="20"/>
      <c r="AH112" s="20"/>
      <c r="AI112" s="20"/>
      <c r="AJ112" s="20"/>
      <c r="AK112" s="20"/>
      <c r="AL112" s="20"/>
      <c r="AM112" s="20"/>
      <c r="AN112" s="20"/>
    </row>
    <row r="113" spans="1:40" x14ac:dyDescent="0.25">
      <c r="A113" s="39" t="s">
        <v>31</v>
      </c>
      <c r="B113" s="13" t="s">
        <v>31</v>
      </c>
      <c r="C113" s="13">
        <v>34013</v>
      </c>
      <c r="D113" s="13" t="s">
        <v>252</v>
      </c>
      <c r="E113" s="13">
        <v>7627</v>
      </c>
      <c r="F113" s="13" t="s">
        <v>132</v>
      </c>
      <c r="G113" s="4">
        <v>2401</v>
      </c>
      <c r="H113" s="14" t="s">
        <v>40</v>
      </c>
      <c r="I113" s="68">
        <v>1722.8</v>
      </c>
      <c r="J113" s="61">
        <v>218.06</v>
      </c>
      <c r="K113" s="65">
        <f t="shared" si="16"/>
        <v>0.78025362318840574</v>
      </c>
      <c r="L113" s="65">
        <f t="shared" si="16"/>
        <v>9.8759057971014488E-2</v>
      </c>
      <c r="M113" s="44">
        <v>5.9557864295552214</v>
      </c>
      <c r="N113" s="44">
        <v>0.14001105599999999</v>
      </c>
      <c r="O113" s="15">
        <f t="shared" si="9"/>
        <v>-5.8157753735552218</v>
      </c>
      <c r="P113" s="15">
        <f t="shared" si="10"/>
        <v>-97.649159222614102</v>
      </c>
      <c r="Q113" s="15">
        <v>2.536365926570888</v>
      </c>
      <c r="R113" s="15">
        <v>0</v>
      </c>
      <c r="S113" s="15">
        <f t="shared" si="11"/>
        <v>-2.536365926570888</v>
      </c>
      <c r="T113" s="16">
        <f t="shared" si="15"/>
        <v>-100</v>
      </c>
      <c r="U113" s="13">
        <v>5.9700000000000006</v>
      </c>
      <c r="V113" s="13">
        <v>0</v>
      </c>
      <c r="W113" s="13">
        <v>0</v>
      </c>
      <c r="X113" s="13">
        <v>0</v>
      </c>
      <c r="Y113" s="53">
        <f t="shared" si="12"/>
        <v>0</v>
      </c>
      <c r="Z113" s="53">
        <v>0</v>
      </c>
      <c r="AA113" s="53">
        <f t="shared" si="13"/>
        <v>0</v>
      </c>
      <c r="AB113" s="53" t="str">
        <f t="shared" si="14"/>
        <v>0.00</v>
      </c>
      <c r="AC113" s="20"/>
      <c r="AD113" s="20"/>
      <c r="AE113" s="20"/>
      <c r="AF113" s="20"/>
      <c r="AG113" s="20"/>
      <c r="AH113" s="20"/>
      <c r="AI113" s="20"/>
      <c r="AJ113" s="20"/>
      <c r="AK113" s="20"/>
      <c r="AL113" s="20"/>
      <c r="AM113" s="20"/>
      <c r="AN113" s="20"/>
    </row>
    <row r="114" spans="1:40" x14ac:dyDescent="0.25">
      <c r="A114" s="39" t="s">
        <v>31</v>
      </c>
      <c r="B114" s="13" t="s">
        <v>31</v>
      </c>
      <c r="C114" s="13">
        <v>34013</v>
      </c>
      <c r="D114" s="13" t="s">
        <v>252</v>
      </c>
      <c r="E114" s="13">
        <v>7627</v>
      </c>
      <c r="F114" s="13" t="s">
        <v>132</v>
      </c>
      <c r="G114" s="4">
        <v>2401</v>
      </c>
      <c r="H114" s="14" t="s">
        <v>36</v>
      </c>
      <c r="I114" s="68">
        <v>1722.8</v>
      </c>
      <c r="J114" s="61">
        <v>218.06</v>
      </c>
      <c r="K114" s="65">
        <f t="shared" si="16"/>
        <v>0.78025362318840574</v>
      </c>
      <c r="L114" s="65">
        <f t="shared" si="16"/>
        <v>9.8759057971014488E-2</v>
      </c>
      <c r="M114" s="44">
        <v>411.55214191822012</v>
      </c>
      <c r="N114" s="44">
        <v>2.0203615629999998</v>
      </c>
      <c r="O114" s="15">
        <f t="shared" si="9"/>
        <v>-409.53178035522012</v>
      </c>
      <c r="P114" s="15">
        <f t="shared" si="10"/>
        <v>-99.509087341015118</v>
      </c>
      <c r="Q114" s="15">
        <v>174.56229108641665</v>
      </c>
      <c r="R114" s="15">
        <v>0</v>
      </c>
      <c r="S114" s="15">
        <f t="shared" si="11"/>
        <v>-174.56229108641665</v>
      </c>
      <c r="T114" s="16">
        <f t="shared" si="15"/>
        <v>-100</v>
      </c>
      <c r="U114" s="13">
        <v>316.2</v>
      </c>
      <c r="V114" s="13">
        <v>15292.780000000002</v>
      </c>
      <c r="W114" s="13">
        <v>181.94</v>
      </c>
      <c r="X114" s="13">
        <v>0</v>
      </c>
      <c r="Y114" s="53">
        <f t="shared" si="12"/>
        <v>7.6463900000000011</v>
      </c>
      <c r="Z114" s="53">
        <v>0</v>
      </c>
      <c r="AA114" s="53">
        <f t="shared" si="13"/>
        <v>-7.6463900000000011</v>
      </c>
      <c r="AB114" s="53">
        <f t="shared" si="14"/>
        <v>-100</v>
      </c>
      <c r="AC114" s="20"/>
      <c r="AD114" s="20"/>
      <c r="AE114" s="20"/>
      <c r="AF114" s="20"/>
      <c r="AG114" s="20"/>
      <c r="AH114" s="20"/>
      <c r="AI114" s="20"/>
      <c r="AJ114" s="20"/>
      <c r="AK114" s="20"/>
      <c r="AL114" s="20"/>
      <c r="AM114" s="20"/>
      <c r="AN114" s="20"/>
    </row>
    <row r="115" spans="1:40" x14ac:dyDescent="0.25">
      <c r="A115" s="39" t="s">
        <v>31</v>
      </c>
      <c r="B115" s="13" t="s">
        <v>31</v>
      </c>
      <c r="C115" s="13">
        <v>34013</v>
      </c>
      <c r="D115" s="13" t="s">
        <v>252</v>
      </c>
      <c r="E115" s="13">
        <v>7627</v>
      </c>
      <c r="F115" s="13" t="s">
        <v>132</v>
      </c>
      <c r="G115" s="4">
        <v>2401</v>
      </c>
      <c r="H115" s="14" t="s">
        <v>38</v>
      </c>
      <c r="I115" s="68">
        <v>1722.8</v>
      </c>
      <c r="J115" s="61">
        <v>218.06</v>
      </c>
      <c r="K115" s="65">
        <f t="shared" si="16"/>
        <v>0.78025362318840574</v>
      </c>
      <c r="L115" s="65">
        <f t="shared" si="16"/>
        <v>9.8759057971014488E-2</v>
      </c>
      <c r="M115" s="44">
        <v>23.894412373759391</v>
      </c>
      <c r="N115" s="44">
        <v>0.76086816499999999</v>
      </c>
      <c r="O115" s="15">
        <f t="shared" si="9"/>
        <v>-23.133544208759389</v>
      </c>
      <c r="P115" s="15">
        <f t="shared" si="10"/>
        <v>-96.815706730517547</v>
      </c>
      <c r="Q115" s="15">
        <v>9.9194135033901709</v>
      </c>
      <c r="R115" s="15">
        <v>0</v>
      </c>
      <c r="S115" s="15">
        <f t="shared" si="11"/>
        <v>-9.9194135033901709</v>
      </c>
      <c r="T115" s="16">
        <f t="shared" si="15"/>
        <v>-100</v>
      </c>
      <c r="U115" s="13">
        <v>23.9</v>
      </c>
      <c r="V115" s="13">
        <v>0</v>
      </c>
      <c r="W115" s="13">
        <v>0</v>
      </c>
      <c r="X115" s="13">
        <v>0</v>
      </c>
      <c r="Y115" s="53">
        <f t="shared" si="12"/>
        <v>0</v>
      </c>
      <c r="Z115" s="53">
        <v>0</v>
      </c>
      <c r="AA115" s="53">
        <f t="shared" si="13"/>
        <v>0</v>
      </c>
      <c r="AB115" s="53" t="str">
        <f t="shared" si="14"/>
        <v>0.00</v>
      </c>
      <c r="AC115" s="20"/>
      <c r="AD115" s="20"/>
      <c r="AE115" s="20"/>
      <c r="AF115" s="20"/>
      <c r="AG115" s="20"/>
      <c r="AH115" s="20"/>
      <c r="AI115" s="20"/>
      <c r="AJ115" s="20"/>
      <c r="AK115" s="20"/>
      <c r="AL115" s="20"/>
      <c r="AM115" s="20"/>
      <c r="AN115" s="20"/>
    </row>
    <row r="116" spans="1:40" ht="25.5" x14ac:dyDescent="0.25">
      <c r="A116" s="39" t="s">
        <v>31</v>
      </c>
      <c r="B116" s="13" t="s">
        <v>31</v>
      </c>
      <c r="C116" s="13">
        <v>34013</v>
      </c>
      <c r="D116" s="13" t="s">
        <v>252</v>
      </c>
      <c r="E116" s="13">
        <v>7627</v>
      </c>
      <c r="F116" s="13" t="s">
        <v>132</v>
      </c>
      <c r="G116" s="4">
        <v>2401</v>
      </c>
      <c r="H116" s="14" t="s">
        <v>39</v>
      </c>
      <c r="I116" s="68">
        <v>1722.8</v>
      </c>
      <c r="J116" s="61">
        <v>218.06</v>
      </c>
      <c r="K116" s="65">
        <f t="shared" si="16"/>
        <v>0.78025362318840574</v>
      </c>
      <c r="L116" s="65">
        <f t="shared" si="16"/>
        <v>9.8759057971014488E-2</v>
      </c>
      <c r="M116" s="44">
        <v>23.894412373759391</v>
      </c>
      <c r="N116" s="44">
        <v>0.76086816499999999</v>
      </c>
      <c r="O116" s="15">
        <f t="shared" si="9"/>
        <v>-23.133544208759389</v>
      </c>
      <c r="P116" s="15">
        <f t="shared" si="10"/>
        <v>-96.815706730517547</v>
      </c>
      <c r="Q116" s="15">
        <v>9.9194135033901709</v>
      </c>
      <c r="R116" s="15">
        <v>0</v>
      </c>
      <c r="S116" s="15">
        <f t="shared" si="11"/>
        <v>-9.9194135033901709</v>
      </c>
      <c r="T116" s="16">
        <f t="shared" si="15"/>
        <v>-100</v>
      </c>
      <c r="U116" s="13">
        <v>23.9</v>
      </c>
      <c r="V116" s="13">
        <v>0</v>
      </c>
      <c r="W116" s="13">
        <v>0</v>
      </c>
      <c r="X116" s="13">
        <v>0</v>
      </c>
      <c r="Y116" s="53">
        <f t="shared" si="12"/>
        <v>0</v>
      </c>
      <c r="Z116" s="53">
        <v>0</v>
      </c>
      <c r="AA116" s="53">
        <f t="shared" si="13"/>
        <v>0</v>
      </c>
      <c r="AB116" s="53" t="str">
        <f t="shared" si="14"/>
        <v>0.00</v>
      </c>
      <c r="AC116" s="20"/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</row>
    <row r="117" spans="1:40" x14ac:dyDescent="0.25">
      <c r="A117" s="39" t="s">
        <v>31</v>
      </c>
      <c r="B117" s="13" t="s">
        <v>31</v>
      </c>
      <c r="C117" s="13">
        <v>34013</v>
      </c>
      <c r="D117" s="13" t="s">
        <v>252</v>
      </c>
      <c r="E117" s="13">
        <v>7627</v>
      </c>
      <c r="F117" s="13" t="s">
        <v>132</v>
      </c>
      <c r="G117" s="4">
        <v>2401</v>
      </c>
      <c r="H117" s="14" t="s">
        <v>37</v>
      </c>
      <c r="I117" s="68">
        <v>1722.8</v>
      </c>
      <c r="J117" s="61">
        <v>218.06</v>
      </c>
      <c r="K117" s="65">
        <f t="shared" si="16"/>
        <v>0.78025362318840574</v>
      </c>
      <c r="L117" s="65">
        <f t="shared" si="16"/>
        <v>9.8759057971014488E-2</v>
      </c>
      <c r="M117" s="44">
        <v>2.3137660532011899</v>
      </c>
      <c r="N117" s="44">
        <v>3.2325784999999996E-2</v>
      </c>
      <c r="O117" s="15">
        <f t="shared" si="9"/>
        <v>-2.2814402682011901</v>
      </c>
      <c r="P117" s="15">
        <f t="shared" si="10"/>
        <v>-98.602893107741991</v>
      </c>
      <c r="Q117" s="15">
        <v>0.97493704471203801</v>
      </c>
      <c r="R117" s="15">
        <v>0</v>
      </c>
      <c r="S117" s="15">
        <f t="shared" si="11"/>
        <v>-0.97493704471203801</v>
      </c>
      <c r="T117" s="16">
        <f t="shared" si="15"/>
        <v>-100</v>
      </c>
      <c r="U117" s="13">
        <v>2.3400000000000003</v>
      </c>
      <c r="V117" s="13">
        <v>0</v>
      </c>
      <c r="W117" s="13">
        <v>0</v>
      </c>
      <c r="X117" s="13">
        <v>0</v>
      </c>
      <c r="Y117" s="53">
        <f t="shared" si="12"/>
        <v>0</v>
      </c>
      <c r="Z117" s="69">
        <v>0</v>
      </c>
      <c r="AA117" s="53">
        <f t="shared" si="13"/>
        <v>0</v>
      </c>
      <c r="AB117" s="53" t="str">
        <f t="shared" si="14"/>
        <v>0.00</v>
      </c>
      <c r="AC117" s="20"/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</row>
    <row r="118" spans="1:40" x14ac:dyDescent="0.25">
      <c r="A118" s="39" t="s">
        <v>31</v>
      </c>
      <c r="B118" s="13" t="s">
        <v>31</v>
      </c>
      <c r="C118" s="13">
        <v>34013</v>
      </c>
      <c r="D118" s="13" t="s">
        <v>252</v>
      </c>
      <c r="E118" s="13">
        <v>7627</v>
      </c>
      <c r="F118" s="13" t="s">
        <v>132</v>
      </c>
      <c r="G118" s="4">
        <v>2401</v>
      </c>
      <c r="H118" s="14" t="s">
        <v>34</v>
      </c>
      <c r="I118" s="68">
        <v>1722.8</v>
      </c>
      <c r="J118" s="61">
        <v>218.06</v>
      </c>
      <c r="K118" s="65">
        <f t="shared" si="16"/>
        <v>0.78025362318840574</v>
      </c>
      <c r="L118" s="65">
        <f t="shared" si="16"/>
        <v>9.8759057971014488E-2</v>
      </c>
      <c r="M118" s="44">
        <v>36.240357762956386</v>
      </c>
      <c r="N118" s="44">
        <v>0.87986746100000002</v>
      </c>
      <c r="O118" s="15">
        <f t="shared" si="9"/>
        <v>-35.360490301956382</v>
      </c>
      <c r="P118" s="15">
        <f t="shared" si="10"/>
        <v>-97.57213362308643</v>
      </c>
      <c r="Q118" s="15">
        <v>15.100811260451566</v>
      </c>
      <c r="R118" s="15">
        <v>0</v>
      </c>
      <c r="S118" s="15">
        <f t="shared" si="11"/>
        <v>-15.100811260451566</v>
      </c>
      <c r="T118" s="16">
        <f t="shared" si="15"/>
        <v>-100</v>
      </c>
      <c r="U118" s="13">
        <v>36.249999999999993</v>
      </c>
      <c r="V118" s="13">
        <v>2146.84</v>
      </c>
      <c r="W118" s="13">
        <v>0</v>
      </c>
      <c r="X118" s="13">
        <v>0</v>
      </c>
      <c r="Y118" s="53">
        <f t="shared" si="12"/>
        <v>1.07342</v>
      </c>
      <c r="Z118" s="53">
        <v>0</v>
      </c>
      <c r="AA118" s="53">
        <f t="shared" si="13"/>
        <v>-1.07342</v>
      </c>
      <c r="AB118" s="53">
        <f t="shared" si="14"/>
        <v>-100</v>
      </c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</row>
    <row r="119" spans="1:40" x14ac:dyDescent="0.25">
      <c r="A119" s="39" t="s">
        <v>26</v>
      </c>
      <c r="B119" s="13" t="s">
        <v>261</v>
      </c>
      <c r="C119" s="13">
        <v>34029</v>
      </c>
      <c r="D119" s="13" t="s">
        <v>251</v>
      </c>
      <c r="E119" s="13">
        <v>78912</v>
      </c>
      <c r="F119" s="13" t="s">
        <v>137</v>
      </c>
      <c r="G119" s="4">
        <v>7138</v>
      </c>
      <c r="H119" s="14" t="s">
        <v>35</v>
      </c>
      <c r="I119" s="68">
        <v>117.19</v>
      </c>
      <c r="J119" s="61">
        <v>284.75</v>
      </c>
      <c r="K119" s="65">
        <f t="shared" si="16"/>
        <v>5.3075181159420289E-2</v>
      </c>
      <c r="L119" s="65">
        <f t="shared" si="16"/>
        <v>0.12896286231884058</v>
      </c>
      <c r="M119" s="44">
        <v>0.98100322010666707</v>
      </c>
      <c r="N119" s="44">
        <v>0.64798704299999998</v>
      </c>
      <c r="O119" s="15">
        <f t="shared" si="9"/>
        <v>-0.33301617710666709</v>
      </c>
      <c r="P119" s="15">
        <f t="shared" si="10"/>
        <v>-33.946491742448856</v>
      </c>
      <c r="Q119" s="15">
        <v>0.73136619847730722</v>
      </c>
      <c r="R119" s="15">
        <v>0.46930357500000003</v>
      </c>
      <c r="S119" s="15">
        <f t="shared" si="11"/>
        <v>-0.26206262347730719</v>
      </c>
      <c r="T119" s="16">
        <f t="shared" si="15"/>
        <v>-35.831929889967213</v>
      </c>
      <c r="U119" s="13">
        <v>0.97</v>
      </c>
      <c r="V119" s="13">
        <v>118.82</v>
      </c>
      <c r="W119" s="13">
        <v>0</v>
      </c>
      <c r="X119" s="13">
        <v>84.84</v>
      </c>
      <c r="Y119" s="53">
        <f t="shared" si="12"/>
        <v>5.9409999999999998E-2</v>
      </c>
      <c r="Z119" s="53">
        <v>3.8122257346424361E-2</v>
      </c>
      <c r="AA119" s="53">
        <f t="shared" si="13"/>
        <v>-2.1287742653575636E-2</v>
      </c>
      <c r="AB119" s="53">
        <f t="shared" si="14"/>
        <v>-35.831918285769461</v>
      </c>
      <c r="AC119" s="20"/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</row>
    <row r="120" spans="1:40" x14ac:dyDescent="0.25">
      <c r="A120" s="39" t="s">
        <v>26</v>
      </c>
      <c r="B120" s="13" t="s">
        <v>261</v>
      </c>
      <c r="C120" s="13">
        <v>34029</v>
      </c>
      <c r="D120" s="13" t="s">
        <v>251</v>
      </c>
      <c r="E120" s="13">
        <v>78912</v>
      </c>
      <c r="F120" s="13" t="s">
        <v>137</v>
      </c>
      <c r="G120" s="4">
        <v>7138</v>
      </c>
      <c r="H120" s="14" t="s">
        <v>40</v>
      </c>
      <c r="I120" s="68">
        <v>117.19</v>
      </c>
      <c r="J120" s="61">
        <v>284.75</v>
      </c>
      <c r="K120" s="65">
        <f t="shared" si="16"/>
        <v>5.3075181159420289E-2</v>
      </c>
      <c r="L120" s="65">
        <f t="shared" si="16"/>
        <v>0.12896286231884058</v>
      </c>
      <c r="M120" s="44">
        <v>0</v>
      </c>
      <c r="N120" s="44">
        <v>0</v>
      </c>
      <c r="O120" s="15">
        <f t="shared" si="9"/>
        <v>0</v>
      </c>
      <c r="P120" s="15" t="str">
        <f t="shared" si="10"/>
        <v>0.00</v>
      </c>
      <c r="Q120" s="15">
        <v>0</v>
      </c>
      <c r="R120" s="15">
        <v>0</v>
      </c>
      <c r="S120" s="15">
        <f t="shared" si="11"/>
        <v>0</v>
      </c>
      <c r="T120" s="16" t="str">
        <f t="shared" si="15"/>
        <v>0</v>
      </c>
      <c r="U120" s="13"/>
      <c r="V120" s="13"/>
      <c r="W120" s="13"/>
      <c r="X120" s="13"/>
      <c r="Y120" s="53">
        <f t="shared" si="12"/>
        <v>0</v>
      </c>
      <c r="Z120" s="53">
        <v>0</v>
      </c>
      <c r="AA120" s="53">
        <f t="shared" si="13"/>
        <v>0</v>
      </c>
      <c r="AB120" s="53" t="str">
        <f t="shared" si="14"/>
        <v>0.00</v>
      </c>
      <c r="AC120" s="20"/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</row>
    <row r="121" spans="1:40" x14ac:dyDescent="0.25">
      <c r="A121" s="39" t="s">
        <v>26</v>
      </c>
      <c r="B121" s="13" t="s">
        <v>261</v>
      </c>
      <c r="C121" s="13">
        <v>34029</v>
      </c>
      <c r="D121" s="13" t="s">
        <v>251</v>
      </c>
      <c r="E121" s="13">
        <v>78912</v>
      </c>
      <c r="F121" s="13" t="s">
        <v>137</v>
      </c>
      <c r="G121" s="4">
        <v>7138</v>
      </c>
      <c r="H121" s="14" t="s">
        <v>36</v>
      </c>
      <c r="I121" s="68">
        <v>117.19</v>
      </c>
      <c r="J121" s="61">
        <v>284.75</v>
      </c>
      <c r="K121" s="65">
        <f t="shared" si="16"/>
        <v>5.3075181159420289E-2</v>
      </c>
      <c r="L121" s="65">
        <f t="shared" si="16"/>
        <v>0.12896286231884058</v>
      </c>
      <c r="M121" s="44">
        <v>5.0494232187492205</v>
      </c>
      <c r="N121" s="44">
        <v>3.3920799069999998</v>
      </c>
      <c r="O121" s="15">
        <f t="shared" si="9"/>
        <v>-1.6573433117492207</v>
      </c>
      <c r="P121" s="15">
        <f t="shared" si="10"/>
        <v>-32.822428224975702</v>
      </c>
      <c r="Q121" s="15">
        <v>3.5676044275782384</v>
      </c>
      <c r="R121" s="15">
        <v>2.2892719570000004</v>
      </c>
      <c r="S121" s="15">
        <f t="shared" si="11"/>
        <v>-1.278332470578238</v>
      </c>
      <c r="T121" s="16">
        <f t="shared" si="15"/>
        <v>-35.831676311882923</v>
      </c>
      <c r="U121" s="13">
        <v>3.12</v>
      </c>
      <c r="V121" s="13">
        <v>378.08000000000004</v>
      </c>
      <c r="W121" s="13">
        <v>2.5099999999999998</v>
      </c>
      <c r="X121" s="13">
        <v>0</v>
      </c>
      <c r="Y121" s="53">
        <f t="shared" si="12"/>
        <v>0.18904000000000001</v>
      </c>
      <c r="Z121" s="53">
        <v>0.12130404774813203</v>
      </c>
      <c r="AA121" s="53">
        <f t="shared" si="13"/>
        <v>-6.7735952251867987E-2</v>
      </c>
      <c r="AB121" s="53">
        <f t="shared" si="14"/>
        <v>-35.831544779870917</v>
      </c>
      <c r="AC121" s="20"/>
      <c r="AD121" s="20"/>
      <c r="AE121" s="20"/>
      <c r="AF121" s="20"/>
      <c r="AG121" s="20"/>
      <c r="AH121" s="20"/>
      <c r="AI121" s="20"/>
      <c r="AJ121" s="20"/>
      <c r="AK121" s="20"/>
      <c r="AL121" s="20"/>
      <c r="AM121" s="20"/>
      <c r="AN121" s="20"/>
    </row>
    <row r="122" spans="1:40" x14ac:dyDescent="0.25">
      <c r="A122" s="40" t="s">
        <v>26</v>
      </c>
      <c r="B122" s="13" t="s">
        <v>261</v>
      </c>
      <c r="C122" s="13">
        <v>34029</v>
      </c>
      <c r="D122" s="13" t="s">
        <v>251</v>
      </c>
      <c r="E122" s="13">
        <v>78912</v>
      </c>
      <c r="F122" s="13" t="s">
        <v>137</v>
      </c>
      <c r="G122" s="4">
        <v>7138</v>
      </c>
      <c r="H122" s="13" t="s">
        <v>38</v>
      </c>
      <c r="I122" s="68">
        <v>117.19</v>
      </c>
      <c r="J122" s="61">
        <v>284.75</v>
      </c>
      <c r="K122" s="65">
        <f t="shared" si="16"/>
        <v>5.3075181159420289E-2</v>
      </c>
      <c r="L122" s="65">
        <f t="shared" si="16"/>
        <v>0.12896286231884058</v>
      </c>
      <c r="M122" s="44">
        <v>0.22812242573442909</v>
      </c>
      <c r="N122" s="44">
        <v>0.15084050300000001</v>
      </c>
      <c r="O122" s="15">
        <f t="shared" si="9"/>
        <v>-7.7281922734429076E-2</v>
      </c>
      <c r="P122" s="15">
        <f t="shared" si="10"/>
        <v>-33.877389513820773</v>
      </c>
      <c r="Q122" s="15">
        <v>0.17028396392446515</v>
      </c>
      <c r="R122" s="15">
        <v>0.10926849500000001</v>
      </c>
      <c r="S122" s="15">
        <f t="shared" si="11"/>
        <v>-6.1015468924465147E-2</v>
      </c>
      <c r="T122" s="16">
        <f t="shared" si="15"/>
        <v>-35.831600062781305</v>
      </c>
      <c r="U122" s="13">
        <v>0.22999999999999998</v>
      </c>
      <c r="V122" s="13">
        <v>0</v>
      </c>
      <c r="W122" s="13">
        <v>0</v>
      </c>
      <c r="X122" s="13">
        <v>0</v>
      </c>
      <c r="Y122" s="53">
        <f t="shared" si="12"/>
        <v>0</v>
      </c>
      <c r="Z122" s="53">
        <v>1.8686715459125029E-2</v>
      </c>
      <c r="AA122" s="53">
        <f t="shared" si="13"/>
        <v>1.8686715459125029E-2</v>
      </c>
      <c r="AB122" s="53" t="str">
        <f t="shared" si="14"/>
        <v>0.00</v>
      </c>
      <c r="AC122" s="59"/>
      <c r="AD122" s="20"/>
      <c r="AE122" s="20"/>
      <c r="AF122" s="20"/>
      <c r="AG122" s="20"/>
      <c r="AH122" s="20"/>
      <c r="AI122" s="20"/>
      <c r="AJ122" s="20"/>
      <c r="AK122" s="20"/>
      <c r="AL122" s="20"/>
      <c r="AM122" s="20"/>
      <c r="AN122" s="20"/>
    </row>
    <row r="123" spans="1:40" ht="25.5" x14ac:dyDescent="0.25">
      <c r="A123" s="39" t="s">
        <v>26</v>
      </c>
      <c r="B123" s="13" t="s">
        <v>261</v>
      </c>
      <c r="C123" s="13">
        <v>34029</v>
      </c>
      <c r="D123" s="13" t="s">
        <v>251</v>
      </c>
      <c r="E123" s="13">
        <v>78912</v>
      </c>
      <c r="F123" s="13" t="s">
        <v>137</v>
      </c>
      <c r="G123" s="4">
        <v>7138</v>
      </c>
      <c r="H123" s="14" t="s">
        <v>39</v>
      </c>
      <c r="I123" s="68">
        <v>117.19</v>
      </c>
      <c r="J123" s="61">
        <v>284.75</v>
      </c>
      <c r="K123" s="65">
        <f t="shared" si="16"/>
        <v>5.3075181159420289E-2</v>
      </c>
      <c r="L123" s="65">
        <f t="shared" si="16"/>
        <v>0.12896286231884058</v>
      </c>
      <c r="M123" s="44">
        <v>0.22812242573442909</v>
      </c>
      <c r="N123" s="44">
        <v>0.15084050300000001</v>
      </c>
      <c r="O123" s="15">
        <f t="shared" si="9"/>
        <v>-7.7281922734429076E-2</v>
      </c>
      <c r="P123" s="15">
        <f t="shared" si="10"/>
        <v>-33.877389513820773</v>
      </c>
      <c r="Q123" s="15">
        <v>0.17028396392446515</v>
      </c>
      <c r="R123" s="15">
        <v>0.10926849500000001</v>
      </c>
      <c r="S123" s="15">
        <f t="shared" si="11"/>
        <v>-6.1015468924465147E-2</v>
      </c>
      <c r="T123" s="16">
        <f t="shared" si="15"/>
        <v>-35.831600062781305</v>
      </c>
      <c r="U123" s="13">
        <v>0.22999999999999998</v>
      </c>
      <c r="V123" s="13">
        <v>0</v>
      </c>
      <c r="W123" s="13">
        <v>0</v>
      </c>
      <c r="X123" s="13">
        <v>0</v>
      </c>
      <c r="Y123" s="53">
        <f t="shared" si="12"/>
        <v>0</v>
      </c>
      <c r="Z123" s="53">
        <v>1.8686715459125029E-2</v>
      </c>
      <c r="AA123" s="53">
        <f t="shared" si="13"/>
        <v>1.8686715459125029E-2</v>
      </c>
      <c r="AB123" s="53" t="str">
        <f t="shared" si="14"/>
        <v>0.00</v>
      </c>
      <c r="AC123" s="20"/>
      <c r="AD123" s="20"/>
      <c r="AE123" s="20"/>
      <c r="AF123" s="20"/>
      <c r="AG123" s="20"/>
      <c r="AH123" s="20"/>
      <c r="AI123" s="20"/>
      <c r="AJ123" s="20"/>
      <c r="AK123" s="20"/>
      <c r="AL123" s="20"/>
      <c r="AM123" s="20"/>
      <c r="AN123" s="20"/>
    </row>
    <row r="124" spans="1:40" x14ac:dyDescent="0.25">
      <c r="A124" s="39" t="s">
        <v>26</v>
      </c>
      <c r="B124" s="13" t="s">
        <v>261</v>
      </c>
      <c r="C124" s="13">
        <v>34029</v>
      </c>
      <c r="D124" s="13" t="s">
        <v>251</v>
      </c>
      <c r="E124" s="13">
        <v>78912</v>
      </c>
      <c r="F124" s="13" t="s">
        <v>137</v>
      </c>
      <c r="G124" s="4">
        <v>7138</v>
      </c>
      <c r="H124" s="14" t="s">
        <v>37</v>
      </c>
      <c r="I124" s="68">
        <v>117.19</v>
      </c>
      <c r="J124" s="61">
        <v>284.75</v>
      </c>
      <c r="K124" s="65">
        <f t="shared" si="16"/>
        <v>5.3075181159420289E-2</v>
      </c>
      <c r="L124" s="65">
        <f t="shared" si="16"/>
        <v>0.12896286231884058</v>
      </c>
      <c r="M124" s="44">
        <v>0.44466104999847378</v>
      </c>
      <c r="N124" s="44">
        <v>2.7228318000000001E-2</v>
      </c>
      <c r="O124" s="15">
        <f t="shared" si="9"/>
        <v>-0.41743273199847375</v>
      </c>
      <c r="P124" s="15">
        <f t="shared" si="10"/>
        <v>-93.876612759293067</v>
      </c>
      <c r="Q124" s="15">
        <v>0.33200171443399618</v>
      </c>
      <c r="R124" s="15">
        <v>1.9723554000000004E-2</v>
      </c>
      <c r="S124" s="15">
        <f t="shared" si="11"/>
        <v>-0.31227816043399614</v>
      </c>
      <c r="T124" s="16">
        <f t="shared" si="15"/>
        <v>-94.059201159962328</v>
      </c>
      <c r="U124" s="13">
        <v>0.1</v>
      </c>
      <c r="V124" s="13">
        <v>0</v>
      </c>
      <c r="W124" s="13">
        <v>0</v>
      </c>
      <c r="X124" s="13">
        <v>0</v>
      </c>
      <c r="Y124" s="53">
        <f t="shared" si="12"/>
        <v>0</v>
      </c>
      <c r="Z124" s="69">
        <v>3.3521537121729179E-3</v>
      </c>
      <c r="AA124" s="53">
        <f t="shared" si="13"/>
        <v>3.3521537121729179E-3</v>
      </c>
      <c r="AB124" s="53" t="str">
        <f t="shared" si="14"/>
        <v>0.00</v>
      </c>
      <c r="AC124" s="20"/>
      <c r="AD124" s="20"/>
      <c r="AE124" s="20"/>
      <c r="AF124" s="20"/>
      <c r="AG124" s="20"/>
      <c r="AH124" s="20"/>
      <c r="AI124" s="20"/>
      <c r="AJ124" s="20"/>
      <c r="AK124" s="20"/>
      <c r="AL124" s="20"/>
      <c r="AM124" s="20"/>
      <c r="AN124" s="20"/>
    </row>
    <row r="125" spans="1:40" x14ac:dyDescent="0.25">
      <c r="A125" s="39" t="s">
        <v>26</v>
      </c>
      <c r="B125" s="13" t="s">
        <v>261</v>
      </c>
      <c r="C125" s="13">
        <v>34029</v>
      </c>
      <c r="D125" s="13" t="s">
        <v>251</v>
      </c>
      <c r="E125" s="13">
        <v>78912</v>
      </c>
      <c r="F125" s="13" t="s">
        <v>137</v>
      </c>
      <c r="G125" s="4">
        <v>7138</v>
      </c>
      <c r="H125" s="14" t="s">
        <v>34</v>
      </c>
      <c r="I125" s="68">
        <v>117.19</v>
      </c>
      <c r="J125" s="61">
        <v>284.75</v>
      </c>
      <c r="K125" s="65">
        <f t="shared" si="16"/>
        <v>5.3075181159420289E-2</v>
      </c>
      <c r="L125" s="65">
        <f t="shared" si="16"/>
        <v>0.12896286231884058</v>
      </c>
      <c r="M125" s="44">
        <v>4.1046350013155826E-2</v>
      </c>
      <c r="N125" s="44">
        <v>2.7107605999999999E-2</v>
      </c>
      <c r="O125" s="15">
        <f t="shared" si="9"/>
        <v>-1.3938744013155827E-2</v>
      </c>
      <c r="P125" s="15">
        <f t="shared" si="10"/>
        <v>-33.958546883433726</v>
      </c>
      <c r="Q125" s="15">
        <v>3.0594411476096497E-2</v>
      </c>
      <c r="R125" s="15">
        <v>1.9631771999999999E-2</v>
      </c>
      <c r="S125" s="15">
        <f t="shared" si="11"/>
        <v>-1.0962639476096499E-2</v>
      </c>
      <c r="T125" s="16">
        <f t="shared" si="15"/>
        <v>-35.832163284662762</v>
      </c>
      <c r="U125" s="13">
        <v>0.03</v>
      </c>
      <c r="V125" s="13">
        <v>4.5699999999999994</v>
      </c>
      <c r="W125" s="13">
        <v>0</v>
      </c>
      <c r="X125" s="13">
        <v>0</v>
      </c>
      <c r="Y125" s="53">
        <f t="shared" si="12"/>
        <v>2.2849999999999997E-3</v>
      </c>
      <c r="Z125" s="53">
        <v>3.1750609619620993E-3</v>
      </c>
      <c r="AA125" s="53">
        <f t="shared" si="13"/>
        <v>8.9006096196209963E-4</v>
      </c>
      <c r="AB125" s="53">
        <f t="shared" si="14"/>
        <v>38.952339691995611</v>
      </c>
      <c r="AC125" s="20"/>
      <c r="AD125" s="20"/>
      <c r="AE125" s="20"/>
      <c r="AF125" s="20"/>
      <c r="AG125" s="20"/>
      <c r="AH125" s="20"/>
      <c r="AI125" s="20"/>
      <c r="AJ125" s="20"/>
      <c r="AK125" s="20"/>
      <c r="AL125" s="20"/>
      <c r="AM125" s="20"/>
      <c r="AN125" s="20"/>
    </row>
    <row r="126" spans="1:40" ht="25.5" x14ac:dyDescent="0.25">
      <c r="A126" s="39" t="s">
        <v>9</v>
      </c>
      <c r="B126" s="13" t="s">
        <v>258</v>
      </c>
      <c r="C126" s="13">
        <v>34019</v>
      </c>
      <c r="D126" s="13" t="s">
        <v>252</v>
      </c>
      <c r="E126" s="13">
        <v>80002</v>
      </c>
      <c r="F126" s="13" t="s">
        <v>140</v>
      </c>
      <c r="G126" s="4">
        <v>2393</v>
      </c>
      <c r="H126" s="14" t="s">
        <v>35</v>
      </c>
      <c r="I126" s="68">
        <v>473.4</v>
      </c>
      <c r="J126" s="61">
        <v>703.06000000000006</v>
      </c>
      <c r="K126" s="65">
        <f t="shared" si="16"/>
        <v>0.21440217391304348</v>
      </c>
      <c r="L126" s="65">
        <f t="shared" si="16"/>
        <v>0.31841485507246381</v>
      </c>
      <c r="M126" s="44">
        <v>10.730056671220959</v>
      </c>
      <c r="N126" s="44">
        <v>36.494549855000002</v>
      </c>
      <c r="O126" s="15">
        <f t="shared" si="9"/>
        <v>25.764493183779045</v>
      </c>
      <c r="P126" s="15">
        <f t="shared" si="10"/>
        <v>240.11516409677392</v>
      </c>
      <c r="Q126" s="15">
        <v>9.4008838988710597</v>
      </c>
      <c r="R126" s="15">
        <v>33.013854252000002</v>
      </c>
      <c r="S126" s="15">
        <f t="shared" si="11"/>
        <v>23.612970353128944</v>
      </c>
      <c r="T126" s="16">
        <f t="shared" si="15"/>
        <v>251.17819353097849</v>
      </c>
      <c r="U126" s="13">
        <v>10.73</v>
      </c>
      <c r="V126" s="13">
        <v>2399.41</v>
      </c>
      <c r="W126" s="13">
        <v>0</v>
      </c>
      <c r="X126" s="13">
        <v>371.51</v>
      </c>
      <c r="Y126" s="53">
        <f t="shared" si="12"/>
        <v>1.199705</v>
      </c>
      <c r="Z126" s="53">
        <v>2.7120905146404959</v>
      </c>
      <c r="AA126" s="53">
        <f t="shared" si="13"/>
        <v>1.5123855146404959</v>
      </c>
      <c r="AB126" s="53">
        <f t="shared" si="14"/>
        <v>126.06311673623898</v>
      </c>
      <c r="AC126" s="20"/>
      <c r="AD126" s="20"/>
      <c r="AE126" s="20"/>
      <c r="AF126" s="20"/>
      <c r="AG126" s="20"/>
      <c r="AH126" s="20"/>
      <c r="AI126" s="20"/>
      <c r="AJ126" s="20"/>
      <c r="AK126" s="20"/>
      <c r="AL126" s="20"/>
      <c r="AM126" s="20"/>
      <c r="AN126" s="20"/>
    </row>
    <row r="127" spans="1:40" ht="25.5" x14ac:dyDescent="0.25">
      <c r="A127" s="39" t="s">
        <v>9</v>
      </c>
      <c r="B127" s="13" t="s">
        <v>258</v>
      </c>
      <c r="C127" s="13">
        <v>34019</v>
      </c>
      <c r="D127" s="13" t="s">
        <v>252</v>
      </c>
      <c r="E127" s="13">
        <v>80002</v>
      </c>
      <c r="F127" s="13" t="s">
        <v>140</v>
      </c>
      <c r="G127" s="4">
        <v>2393</v>
      </c>
      <c r="H127" s="14" t="s">
        <v>40</v>
      </c>
      <c r="I127" s="68">
        <v>473.4</v>
      </c>
      <c r="J127" s="61">
        <v>703.06000000000006</v>
      </c>
      <c r="K127" s="65">
        <f t="shared" si="16"/>
        <v>0.21440217391304348</v>
      </c>
      <c r="L127" s="65">
        <f t="shared" si="16"/>
        <v>0.31841485507246381</v>
      </c>
      <c r="M127" s="44">
        <v>0</v>
      </c>
      <c r="N127" s="44">
        <v>0</v>
      </c>
      <c r="O127" s="15">
        <f t="shared" si="9"/>
        <v>0</v>
      </c>
      <c r="P127" s="15" t="str">
        <f t="shared" si="10"/>
        <v>0.00</v>
      </c>
      <c r="Q127" s="15">
        <v>0</v>
      </c>
      <c r="R127" s="15">
        <v>0</v>
      </c>
      <c r="S127" s="15">
        <f t="shared" si="11"/>
        <v>0</v>
      </c>
      <c r="T127" s="16" t="str">
        <f t="shared" si="15"/>
        <v>0</v>
      </c>
      <c r="U127" s="13"/>
      <c r="V127" s="13"/>
      <c r="W127" s="13"/>
      <c r="X127" s="13"/>
      <c r="Y127" s="53">
        <f t="shared" si="12"/>
        <v>0</v>
      </c>
      <c r="Z127" s="53">
        <v>0</v>
      </c>
      <c r="AA127" s="53">
        <f t="shared" si="13"/>
        <v>0</v>
      </c>
      <c r="AB127" s="53" t="str">
        <f t="shared" si="14"/>
        <v>0.00</v>
      </c>
      <c r="AC127" s="20"/>
      <c r="AD127" s="20"/>
      <c r="AE127" s="20"/>
      <c r="AF127" s="20"/>
      <c r="AG127" s="20"/>
      <c r="AH127" s="20"/>
      <c r="AI127" s="20"/>
      <c r="AJ127" s="20"/>
      <c r="AK127" s="20"/>
      <c r="AL127" s="20"/>
      <c r="AM127" s="20"/>
      <c r="AN127" s="20"/>
    </row>
    <row r="128" spans="1:40" ht="25.5" x14ac:dyDescent="0.25">
      <c r="A128" s="39" t="s">
        <v>9</v>
      </c>
      <c r="B128" s="13" t="s">
        <v>258</v>
      </c>
      <c r="C128" s="13">
        <v>34019</v>
      </c>
      <c r="D128" s="13" t="s">
        <v>252</v>
      </c>
      <c r="E128" s="13">
        <v>80002</v>
      </c>
      <c r="F128" s="13" t="s">
        <v>140</v>
      </c>
      <c r="G128" s="4">
        <v>2393</v>
      </c>
      <c r="H128" s="14" t="s">
        <v>36</v>
      </c>
      <c r="I128" s="68">
        <v>473.4</v>
      </c>
      <c r="J128" s="61">
        <v>703.06000000000006</v>
      </c>
      <c r="K128" s="65">
        <f t="shared" si="16"/>
        <v>0.21440217391304348</v>
      </c>
      <c r="L128" s="65">
        <f t="shared" si="16"/>
        <v>0.31841485507246381</v>
      </c>
      <c r="M128" s="44">
        <v>22.716817446585541</v>
      </c>
      <c r="N128" s="44">
        <v>63.497568870999999</v>
      </c>
      <c r="O128" s="15">
        <f t="shared" si="9"/>
        <v>40.780751424414461</v>
      </c>
      <c r="P128" s="15">
        <f t="shared" si="10"/>
        <v>179.5178903044098</v>
      </c>
      <c r="Q128" s="15">
        <v>20.594577177866825</v>
      </c>
      <c r="R128" s="15">
        <v>57.924593377000001</v>
      </c>
      <c r="S128" s="15">
        <f t="shared" si="11"/>
        <v>37.330016199133176</v>
      </c>
      <c r="T128" s="16">
        <f t="shared" si="15"/>
        <v>181.2613868045423</v>
      </c>
      <c r="U128" s="13">
        <v>22.700000000000003</v>
      </c>
      <c r="V128" s="13">
        <v>4339.3900000000003</v>
      </c>
      <c r="W128" s="13">
        <v>22.09</v>
      </c>
      <c r="X128" s="13">
        <v>0</v>
      </c>
      <c r="Y128" s="53">
        <f t="shared" si="12"/>
        <v>2.1696950000000004</v>
      </c>
      <c r="Z128" s="53">
        <v>5.2910969700879082</v>
      </c>
      <c r="AA128" s="53">
        <f t="shared" si="13"/>
        <v>3.1214019700879079</v>
      </c>
      <c r="AB128" s="53">
        <f t="shared" si="14"/>
        <v>143.86362922382673</v>
      </c>
      <c r="AC128" s="20"/>
      <c r="AD128" s="20"/>
      <c r="AE128" s="20"/>
      <c r="AF128" s="20"/>
      <c r="AG128" s="20"/>
      <c r="AH128" s="20"/>
      <c r="AI128" s="20"/>
      <c r="AJ128" s="20"/>
      <c r="AK128" s="20"/>
      <c r="AL128" s="20"/>
      <c r="AM128" s="20"/>
      <c r="AN128" s="20"/>
    </row>
    <row r="129" spans="1:40" ht="25.5" x14ac:dyDescent="0.25">
      <c r="A129" s="40" t="s">
        <v>9</v>
      </c>
      <c r="B129" s="13" t="s">
        <v>258</v>
      </c>
      <c r="C129" s="13">
        <v>34019</v>
      </c>
      <c r="D129" s="13" t="s">
        <v>252</v>
      </c>
      <c r="E129" s="13">
        <v>80002</v>
      </c>
      <c r="F129" s="13" t="s">
        <v>140</v>
      </c>
      <c r="G129" s="4">
        <v>2393</v>
      </c>
      <c r="H129" s="13" t="s">
        <v>38</v>
      </c>
      <c r="I129" s="68">
        <v>473.4</v>
      </c>
      <c r="J129" s="61">
        <v>703.06000000000006</v>
      </c>
      <c r="K129" s="65">
        <f t="shared" si="16"/>
        <v>0.21440217391304348</v>
      </c>
      <c r="L129" s="65">
        <f t="shared" si="16"/>
        <v>0.31841485507246381</v>
      </c>
      <c r="M129" s="44">
        <v>1.0900331671370107</v>
      </c>
      <c r="N129" s="44">
        <v>3.9582545580000001</v>
      </c>
      <c r="O129" s="15">
        <f t="shared" si="9"/>
        <v>2.8682213908629892</v>
      </c>
      <c r="P129" s="15">
        <f t="shared" si="10"/>
        <v>263.13157042701903</v>
      </c>
      <c r="Q129" s="15">
        <v>0.99305750807000825</v>
      </c>
      <c r="R129" s="15">
        <v>3.6238901009999998</v>
      </c>
      <c r="S129" s="15">
        <f t="shared" si="11"/>
        <v>2.6308325929299916</v>
      </c>
      <c r="T129" s="16">
        <f t="shared" si="15"/>
        <v>264.92248148276667</v>
      </c>
      <c r="U129" s="13">
        <v>1.0900000000000001</v>
      </c>
      <c r="V129" s="13">
        <v>0</v>
      </c>
      <c r="W129" s="13">
        <v>0</v>
      </c>
      <c r="X129" s="13">
        <v>0</v>
      </c>
      <c r="Y129" s="53">
        <f t="shared" si="12"/>
        <v>0</v>
      </c>
      <c r="Z129" s="53">
        <v>0.54543862260037135</v>
      </c>
      <c r="AA129" s="53">
        <f t="shared" si="13"/>
        <v>0.54543862260037135</v>
      </c>
      <c r="AB129" s="53" t="str">
        <f t="shared" si="14"/>
        <v>0.00</v>
      </c>
      <c r="AC129" s="59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</row>
    <row r="130" spans="1:40" ht="25.5" x14ac:dyDescent="0.25">
      <c r="A130" s="39" t="s">
        <v>9</v>
      </c>
      <c r="B130" s="13" t="s">
        <v>258</v>
      </c>
      <c r="C130" s="13">
        <v>34019</v>
      </c>
      <c r="D130" s="13" t="s">
        <v>252</v>
      </c>
      <c r="E130" s="13">
        <v>80002</v>
      </c>
      <c r="F130" s="13" t="s">
        <v>140</v>
      </c>
      <c r="G130" s="4">
        <v>2393</v>
      </c>
      <c r="H130" s="14" t="s">
        <v>39</v>
      </c>
      <c r="I130" s="68">
        <v>473.4</v>
      </c>
      <c r="J130" s="61">
        <v>703.06000000000006</v>
      </c>
      <c r="K130" s="65">
        <f t="shared" si="16"/>
        <v>0.21440217391304348</v>
      </c>
      <c r="L130" s="65">
        <f t="shared" si="16"/>
        <v>0.31841485507246381</v>
      </c>
      <c r="M130" s="44">
        <v>1.0900331671370107</v>
      </c>
      <c r="N130" s="44">
        <v>3.9582545580000001</v>
      </c>
      <c r="O130" s="15">
        <f t="shared" si="9"/>
        <v>2.8682213908629892</v>
      </c>
      <c r="P130" s="15">
        <f t="shared" si="10"/>
        <v>263.13157042701903</v>
      </c>
      <c r="Q130" s="15">
        <v>0.99305750807000825</v>
      </c>
      <c r="R130" s="15">
        <v>3.6238901009999998</v>
      </c>
      <c r="S130" s="15">
        <f t="shared" si="11"/>
        <v>2.6308325929299916</v>
      </c>
      <c r="T130" s="16">
        <f t="shared" si="15"/>
        <v>264.92248148276667</v>
      </c>
      <c r="U130" s="13">
        <v>1.0900000000000001</v>
      </c>
      <c r="V130" s="13">
        <v>0</v>
      </c>
      <c r="W130" s="13">
        <v>0</v>
      </c>
      <c r="X130" s="13">
        <v>0</v>
      </c>
      <c r="Y130" s="53">
        <f t="shared" si="12"/>
        <v>0</v>
      </c>
      <c r="Z130" s="53">
        <v>0.54543862260037135</v>
      </c>
      <c r="AA130" s="53">
        <f t="shared" si="13"/>
        <v>0.54543862260037135</v>
      </c>
      <c r="AB130" s="53" t="str">
        <f t="shared" si="14"/>
        <v>0.00</v>
      </c>
      <c r="AC130" s="20"/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</row>
    <row r="131" spans="1:40" ht="25.5" x14ac:dyDescent="0.25">
      <c r="A131" s="39" t="s">
        <v>9</v>
      </c>
      <c r="B131" s="13" t="s">
        <v>258</v>
      </c>
      <c r="C131" s="13">
        <v>34019</v>
      </c>
      <c r="D131" s="13" t="s">
        <v>252</v>
      </c>
      <c r="E131" s="13">
        <v>80002</v>
      </c>
      <c r="F131" s="13" t="s">
        <v>140</v>
      </c>
      <c r="G131" s="4">
        <v>2393</v>
      </c>
      <c r="H131" s="14" t="s">
        <v>37</v>
      </c>
      <c r="I131" s="68">
        <v>473.4</v>
      </c>
      <c r="J131" s="61">
        <v>703.06000000000006</v>
      </c>
      <c r="K131" s="65">
        <f t="shared" si="16"/>
        <v>0.21440217391304348</v>
      </c>
      <c r="L131" s="65">
        <f t="shared" si="16"/>
        <v>0.31841485507246381</v>
      </c>
      <c r="M131" s="44">
        <v>0.30838899999959141</v>
      </c>
      <c r="N131" s="44">
        <v>1.2068563830000001</v>
      </c>
      <c r="O131" s="15">
        <f t="shared" si="9"/>
        <v>0.89846738300040863</v>
      </c>
      <c r="P131" s="15">
        <f t="shared" si="10"/>
        <v>291.34222783614172</v>
      </c>
      <c r="Q131" s="15">
        <v>0.18653492548316025</v>
      </c>
      <c r="R131" s="15">
        <v>1.007857507</v>
      </c>
      <c r="S131" s="15">
        <f t="shared" si="11"/>
        <v>0.82132258151683968</v>
      </c>
      <c r="T131" s="16">
        <f t="shared" si="15"/>
        <v>440.30498813531079</v>
      </c>
      <c r="U131" s="13">
        <v>0.2</v>
      </c>
      <c r="V131" s="13">
        <v>0</v>
      </c>
      <c r="W131" s="13">
        <v>0</v>
      </c>
      <c r="X131" s="13">
        <v>0</v>
      </c>
      <c r="Y131" s="53">
        <f t="shared" si="12"/>
        <v>0</v>
      </c>
      <c r="Z131" s="53">
        <v>0.17534650388269246</v>
      </c>
      <c r="AA131" s="53">
        <f t="shared" si="13"/>
        <v>0.17534650388269246</v>
      </c>
      <c r="AB131" s="53" t="str">
        <f t="shared" si="14"/>
        <v>0.00</v>
      </c>
      <c r="AC131" s="20"/>
      <c r="AD131" s="20"/>
      <c r="AE131" s="20"/>
      <c r="AF131" s="20"/>
      <c r="AG131" s="20"/>
      <c r="AH131" s="20"/>
      <c r="AI131" s="20"/>
      <c r="AJ131" s="20"/>
      <c r="AK131" s="20"/>
      <c r="AL131" s="20"/>
      <c r="AM131" s="20"/>
      <c r="AN131" s="20"/>
    </row>
    <row r="132" spans="1:40" ht="25.5" x14ac:dyDescent="0.25">
      <c r="A132" s="39" t="s">
        <v>9</v>
      </c>
      <c r="B132" s="13" t="s">
        <v>258</v>
      </c>
      <c r="C132" s="13">
        <v>34019</v>
      </c>
      <c r="D132" s="13" t="s">
        <v>252</v>
      </c>
      <c r="E132" s="13">
        <v>80002</v>
      </c>
      <c r="F132" s="13" t="s">
        <v>140</v>
      </c>
      <c r="G132" s="4">
        <v>2393</v>
      </c>
      <c r="H132" s="14" t="s">
        <v>34</v>
      </c>
      <c r="I132" s="68">
        <v>473.4</v>
      </c>
      <c r="J132" s="61">
        <v>703.06000000000006</v>
      </c>
      <c r="K132" s="65">
        <f t="shared" si="16"/>
        <v>0.21440217391304348</v>
      </c>
      <c r="L132" s="65">
        <f t="shared" si="16"/>
        <v>0.31841485507246381</v>
      </c>
      <c r="M132" s="44">
        <v>8.9808307174759766E-2</v>
      </c>
      <c r="N132" s="44">
        <v>0.32645432299999999</v>
      </c>
      <c r="O132" s="15">
        <f t="shared" si="9"/>
        <v>0.23664601582524022</v>
      </c>
      <c r="P132" s="15">
        <f t="shared" si="10"/>
        <v>263.50125424894833</v>
      </c>
      <c r="Q132" s="15">
        <v>8.1687424886455834E-2</v>
      </c>
      <c r="R132" s="15">
        <v>0.29919615399999999</v>
      </c>
      <c r="S132" s="15">
        <f t="shared" si="11"/>
        <v>0.21750872911354416</v>
      </c>
      <c r="T132" s="16">
        <f t="shared" si="15"/>
        <v>266.2695383235274</v>
      </c>
      <c r="U132" s="13">
        <v>0.09</v>
      </c>
      <c r="V132" s="13">
        <v>14.309999999999999</v>
      </c>
      <c r="W132" s="13">
        <v>0</v>
      </c>
      <c r="X132" s="13">
        <v>0</v>
      </c>
      <c r="Y132" s="53">
        <f t="shared" si="12"/>
        <v>7.154999999999999E-3</v>
      </c>
      <c r="Z132" s="53">
        <v>4.3475336799495418E-2</v>
      </c>
      <c r="AA132" s="53">
        <f t="shared" si="13"/>
        <v>3.6320336799495416E-2</v>
      </c>
      <c r="AB132" s="53">
        <f t="shared" si="14"/>
        <v>507.62175820398909</v>
      </c>
      <c r="AC132" s="20"/>
      <c r="AD132" s="20"/>
      <c r="AE132" s="20"/>
      <c r="AF132" s="20"/>
      <c r="AG132" s="20"/>
      <c r="AH132" s="20"/>
      <c r="AI132" s="20"/>
      <c r="AJ132" s="20"/>
      <c r="AK132" s="20"/>
      <c r="AL132" s="20"/>
      <c r="AM132" s="20"/>
      <c r="AN132" s="20"/>
    </row>
    <row r="133" spans="1:40" ht="25.5" x14ac:dyDescent="0.25">
      <c r="A133" s="39" t="s">
        <v>146</v>
      </c>
      <c r="B133" s="13" t="s">
        <v>31</v>
      </c>
      <c r="C133" s="13">
        <v>34013</v>
      </c>
      <c r="D133" s="13" t="s">
        <v>252</v>
      </c>
      <c r="E133" s="13">
        <v>8857</v>
      </c>
      <c r="F133" s="13" t="s">
        <v>147</v>
      </c>
      <c r="G133" s="4">
        <v>58079</v>
      </c>
      <c r="H133" s="14" t="s">
        <v>35</v>
      </c>
      <c r="I133" s="68">
        <v>0</v>
      </c>
      <c r="J133" s="61">
        <v>4155.32</v>
      </c>
      <c r="K133" s="65">
        <f t="shared" si="16"/>
        <v>0</v>
      </c>
      <c r="L133" s="65">
        <f t="shared" si="16"/>
        <v>1.8819384057971014</v>
      </c>
      <c r="M133" s="44">
        <v>0</v>
      </c>
      <c r="N133" s="44">
        <v>418.56815970000002</v>
      </c>
      <c r="O133" s="15">
        <f t="shared" si="9"/>
        <v>418.56815970000002</v>
      </c>
      <c r="P133" s="15" t="str">
        <f t="shared" si="10"/>
        <v>0.00</v>
      </c>
      <c r="Q133" s="15">
        <v>0</v>
      </c>
      <c r="R133" s="15">
        <v>122.98462255</v>
      </c>
      <c r="S133" s="15">
        <f t="shared" si="11"/>
        <v>122.98462255</v>
      </c>
      <c r="T133" s="16" t="str">
        <f t="shared" si="15"/>
        <v>0</v>
      </c>
      <c r="U133" s="13"/>
      <c r="V133" s="13"/>
      <c r="W133" s="13"/>
      <c r="X133" s="13"/>
      <c r="Y133" s="53">
        <f t="shared" si="12"/>
        <v>0</v>
      </c>
      <c r="Z133" s="53">
        <v>1.4241223817171149</v>
      </c>
      <c r="AA133" s="53">
        <f t="shared" si="13"/>
        <v>1.4241223817171149</v>
      </c>
      <c r="AB133" s="53" t="str">
        <f t="shared" si="14"/>
        <v>0.00</v>
      </c>
      <c r="AC133" s="20"/>
      <c r="AD133" s="20"/>
      <c r="AE133" s="20"/>
      <c r="AF133" s="20"/>
      <c r="AG133" s="20"/>
      <c r="AH133" s="20"/>
      <c r="AI133" s="20"/>
      <c r="AJ133" s="20"/>
      <c r="AK133" s="20"/>
      <c r="AL133" s="20"/>
      <c r="AM133" s="20"/>
      <c r="AN133" s="20"/>
    </row>
    <row r="134" spans="1:40" ht="25.5" x14ac:dyDescent="0.25">
      <c r="A134" s="39" t="s">
        <v>146</v>
      </c>
      <c r="B134" s="13" t="s">
        <v>31</v>
      </c>
      <c r="C134" s="13">
        <v>34013</v>
      </c>
      <c r="D134" s="13" t="s">
        <v>252</v>
      </c>
      <c r="E134" s="13">
        <v>8857</v>
      </c>
      <c r="F134" s="13" t="s">
        <v>147</v>
      </c>
      <c r="G134" s="4">
        <v>58079</v>
      </c>
      <c r="H134" s="14" t="s">
        <v>40</v>
      </c>
      <c r="I134" s="68">
        <v>0</v>
      </c>
      <c r="J134" s="61">
        <v>4155.32</v>
      </c>
      <c r="K134" s="65">
        <f t="shared" si="16"/>
        <v>0</v>
      </c>
      <c r="L134" s="65">
        <f t="shared" si="16"/>
        <v>1.8819384057971014</v>
      </c>
      <c r="M134" s="44">
        <v>0</v>
      </c>
      <c r="N134" s="44">
        <v>0</v>
      </c>
      <c r="O134" s="15">
        <f t="shared" si="9"/>
        <v>0</v>
      </c>
      <c r="P134" s="15" t="str">
        <f t="shared" si="10"/>
        <v>0.00</v>
      </c>
      <c r="Q134" s="15">
        <v>0</v>
      </c>
      <c r="R134" s="15">
        <v>0</v>
      </c>
      <c r="S134" s="15">
        <f t="shared" si="11"/>
        <v>0</v>
      </c>
      <c r="T134" s="16" t="str">
        <f t="shared" si="15"/>
        <v>0</v>
      </c>
      <c r="U134" s="13"/>
      <c r="V134" s="13"/>
      <c r="W134" s="13"/>
      <c r="X134" s="13"/>
      <c r="Y134" s="53">
        <f t="shared" si="12"/>
        <v>0</v>
      </c>
      <c r="Z134" s="53">
        <v>0</v>
      </c>
      <c r="AA134" s="53">
        <f t="shared" si="13"/>
        <v>0</v>
      </c>
      <c r="AB134" s="53" t="str">
        <f t="shared" si="14"/>
        <v>0.00</v>
      </c>
      <c r="AC134" s="20"/>
      <c r="AD134" s="20"/>
      <c r="AE134" s="20"/>
      <c r="AF134" s="20"/>
      <c r="AG134" s="20"/>
      <c r="AH134" s="20"/>
      <c r="AI134" s="20"/>
      <c r="AJ134" s="20"/>
      <c r="AK134" s="20"/>
      <c r="AL134" s="20"/>
      <c r="AM134" s="20"/>
      <c r="AN134" s="20"/>
    </row>
    <row r="135" spans="1:40" ht="25.5" x14ac:dyDescent="0.25">
      <c r="A135" s="39" t="s">
        <v>146</v>
      </c>
      <c r="B135" s="13" t="s">
        <v>31</v>
      </c>
      <c r="C135" s="13">
        <v>34013</v>
      </c>
      <c r="D135" s="13" t="s">
        <v>252</v>
      </c>
      <c r="E135" s="13">
        <v>8857</v>
      </c>
      <c r="F135" s="13" t="s">
        <v>147</v>
      </c>
      <c r="G135" s="4">
        <v>58079</v>
      </c>
      <c r="H135" s="14" t="s">
        <v>36</v>
      </c>
      <c r="I135" s="68">
        <v>0</v>
      </c>
      <c r="J135" s="61">
        <v>4155.32</v>
      </c>
      <c r="K135" s="65">
        <f t="shared" si="16"/>
        <v>0</v>
      </c>
      <c r="L135" s="65">
        <f t="shared" si="16"/>
        <v>1.8819384057971014</v>
      </c>
      <c r="M135" s="44">
        <v>0</v>
      </c>
      <c r="N135" s="44">
        <v>125.57044793</v>
      </c>
      <c r="O135" s="15">
        <f t="shared" ref="O135:O198" si="17">N135-M135</f>
        <v>125.57044793</v>
      </c>
      <c r="P135" s="15" t="str">
        <f t="shared" ref="P135:P198" si="18">IFERROR(((N135-M135)/M135)*100,"0.00")</f>
        <v>0.00</v>
      </c>
      <c r="Q135" s="15">
        <v>0</v>
      </c>
      <c r="R135" s="15">
        <v>36.895386763000005</v>
      </c>
      <c r="S135" s="15">
        <f t="shared" ref="S135:S198" si="19">R135-Q135</f>
        <v>36.895386763000005</v>
      </c>
      <c r="T135" s="16" t="str">
        <f t="shared" si="15"/>
        <v>0</v>
      </c>
      <c r="U135" s="13"/>
      <c r="V135" s="13"/>
      <c r="W135" s="13"/>
      <c r="X135" s="13"/>
      <c r="Y135" s="53">
        <f t="shared" ref="Y135:Y198" si="20">V135/2000</f>
        <v>0</v>
      </c>
      <c r="Z135" s="53">
        <v>0.42723671449197637</v>
      </c>
      <c r="AA135" s="53">
        <f t="shared" ref="AA135:AA198" si="21">Z135-Y135</f>
        <v>0.42723671449197637</v>
      </c>
      <c r="AB135" s="53" t="str">
        <f t="shared" ref="AB135:AB198" si="22">IFERROR(((Z135-Y135)/Y135)*100,"0.00")</f>
        <v>0.00</v>
      </c>
      <c r="AC135" s="20"/>
      <c r="AD135" s="20"/>
      <c r="AE135" s="20"/>
      <c r="AF135" s="20"/>
      <c r="AG135" s="20"/>
      <c r="AH135" s="20"/>
      <c r="AI135" s="20"/>
      <c r="AJ135" s="20"/>
      <c r="AK135" s="20"/>
      <c r="AL135" s="20"/>
      <c r="AM135" s="20"/>
      <c r="AN135" s="20"/>
    </row>
    <row r="136" spans="1:40" ht="25.5" x14ac:dyDescent="0.25">
      <c r="A136" s="39" t="s">
        <v>146</v>
      </c>
      <c r="B136" s="13" t="s">
        <v>31</v>
      </c>
      <c r="C136" s="13">
        <v>34013</v>
      </c>
      <c r="D136" s="13" t="s">
        <v>252</v>
      </c>
      <c r="E136" s="13">
        <v>8857</v>
      </c>
      <c r="F136" s="13" t="s">
        <v>147</v>
      </c>
      <c r="G136" s="4">
        <v>58079</v>
      </c>
      <c r="H136" s="14" t="s">
        <v>38</v>
      </c>
      <c r="I136" s="68">
        <v>0</v>
      </c>
      <c r="J136" s="61">
        <v>4155.32</v>
      </c>
      <c r="K136" s="65">
        <f t="shared" si="16"/>
        <v>0</v>
      </c>
      <c r="L136" s="65">
        <f t="shared" si="16"/>
        <v>1.8819384057971014</v>
      </c>
      <c r="M136" s="44">
        <v>0</v>
      </c>
      <c r="N136" s="44">
        <v>92.08499513999999</v>
      </c>
      <c r="O136" s="15">
        <f t="shared" si="17"/>
        <v>92.08499513999999</v>
      </c>
      <c r="P136" s="15" t="str">
        <f t="shared" si="18"/>
        <v>0.00</v>
      </c>
      <c r="Q136" s="15">
        <v>0</v>
      </c>
      <c r="R136" s="15">
        <v>27.056616958999999</v>
      </c>
      <c r="S136" s="15">
        <f t="shared" si="19"/>
        <v>27.056616958999999</v>
      </c>
      <c r="T136" s="16" t="str">
        <f t="shared" ref="T136:T199" si="23">IFERROR(((R136-Q136)/Q136)*100,"0")</f>
        <v>0</v>
      </c>
      <c r="U136" s="13"/>
      <c r="V136" s="13"/>
      <c r="W136" s="13"/>
      <c r="X136" s="13"/>
      <c r="Y136" s="53">
        <f t="shared" si="20"/>
        <v>0</v>
      </c>
      <c r="Z136" s="53">
        <v>0.31330692395370235</v>
      </c>
      <c r="AA136" s="53">
        <f t="shared" si="21"/>
        <v>0.31330692395370235</v>
      </c>
      <c r="AB136" s="53" t="str">
        <f t="shared" si="22"/>
        <v>0.00</v>
      </c>
      <c r="AC136" s="20"/>
      <c r="AD136" s="20"/>
      <c r="AE136" s="20"/>
      <c r="AF136" s="20"/>
      <c r="AG136" s="20"/>
      <c r="AH136" s="20"/>
      <c r="AI136" s="20"/>
      <c r="AJ136" s="20"/>
      <c r="AK136" s="20"/>
      <c r="AL136" s="20"/>
      <c r="AM136" s="20"/>
      <c r="AN136" s="20"/>
    </row>
    <row r="137" spans="1:40" ht="25.5" x14ac:dyDescent="0.25">
      <c r="A137" s="39" t="s">
        <v>146</v>
      </c>
      <c r="B137" s="13" t="s">
        <v>31</v>
      </c>
      <c r="C137" s="13">
        <v>34013</v>
      </c>
      <c r="D137" s="13" t="s">
        <v>252</v>
      </c>
      <c r="E137" s="13">
        <v>8857</v>
      </c>
      <c r="F137" s="13" t="s">
        <v>147</v>
      </c>
      <c r="G137" s="4">
        <v>58079</v>
      </c>
      <c r="H137" s="14" t="s">
        <v>39</v>
      </c>
      <c r="I137" s="68">
        <v>0</v>
      </c>
      <c r="J137" s="61">
        <v>4155.32</v>
      </c>
      <c r="K137" s="65">
        <f t="shared" si="16"/>
        <v>0</v>
      </c>
      <c r="L137" s="65">
        <f t="shared" si="16"/>
        <v>1.8819384057971014</v>
      </c>
      <c r="M137" s="44">
        <v>0</v>
      </c>
      <c r="N137" s="44">
        <v>92.08499513999999</v>
      </c>
      <c r="O137" s="15">
        <f t="shared" si="17"/>
        <v>92.08499513999999</v>
      </c>
      <c r="P137" s="15" t="str">
        <f t="shared" si="18"/>
        <v>0.00</v>
      </c>
      <c r="Q137" s="15">
        <v>0</v>
      </c>
      <c r="R137" s="15">
        <v>27.056616958999999</v>
      </c>
      <c r="S137" s="15">
        <f t="shared" si="19"/>
        <v>27.056616958999999</v>
      </c>
      <c r="T137" s="16" t="str">
        <f t="shared" si="23"/>
        <v>0</v>
      </c>
      <c r="U137" s="13"/>
      <c r="V137" s="13"/>
      <c r="W137" s="13"/>
      <c r="X137" s="13"/>
      <c r="Y137" s="53">
        <f t="shared" si="20"/>
        <v>0</v>
      </c>
      <c r="Z137" s="53">
        <v>0.31330692395370235</v>
      </c>
      <c r="AA137" s="53">
        <f t="shared" si="21"/>
        <v>0.31330692395370235</v>
      </c>
      <c r="AB137" s="53" t="str">
        <f t="shared" si="22"/>
        <v>0.00</v>
      </c>
      <c r="AC137" s="20"/>
      <c r="AD137" s="20"/>
      <c r="AE137" s="20"/>
      <c r="AF137" s="20"/>
      <c r="AG137" s="20"/>
      <c r="AH137" s="20"/>
      <c r="AI137" s="20"/>
      <c r="AJ137" s="20"/>
      <c r="AK137" s="20"/>
      <c r="AL137" s="20"/>
      <c r="AM137" s="20"/>
      <c r="AN137" s="20"/>
    </row>
    <row r="138" spans="1:40" ht="25.5" x14ac:dyDescent="0.25">
      <c r="A138" s="39" t="s">
        <v>146</v>
      </c>
      <c r="B138" s="13" t="s">
        <v>31</v>
      </c>
      <c r="C138" s="13">
        <v>34013</v>
      </c>
      <c r="D138" s="13" t="s">
        <v>252</v>
      </c>
      <c r="E138" s="13">
        <v>8857</v>
      </c>
      <c r="F138" s="13" t="s">
        <v>147</v>
      </c>
      <c r="G138" s="4">
        <v>58079</v>
      </c>
      <c r="H138" s="14" t="s">
        <v>37</v>
      </c>
      <c r="I138" s="68">
        <v>0</v>
      </c>
      <c r="J138" s="61">
        <v>4155.32</v>
      </c>
      <c r="K138" s="65">
        <f t="shared" si="16"/>
        <v>0</v>
      </c>
      <c r="L138" s="65">
        <f t="shared" si="16"/>
        <v>1.8819384057971014</v>
      </c>
      <c r="M138" s="44">
        <v>0</v>
      </c>
      <c r="N138" s="44">
        <v>22.32363518</v>
      </c>
      <c r="O138" s="15">
        <f t="shared" si="17"/>
        <v>22.32363518</v>
      </c>
      <c r="P138" s="15" t="str">
        <f t="shared" si="18"/>
        <v>0.00</v>
      </c>
      <c r="Q138" s="15">
        <v>0</v>
      </c>
      <c r="R138" s="15">
        <v>6.5591798690000003</v>
      </c>
      <c r="S138" s="15">
        <f t="shared" si="19"/>
        <v>6.5591798690000003</v>
      </c>
      <c r="T138" s="16" t="str">
        <f t="shared" si="23"/>
        <v>0</v>
      </c>
      <c r="U138" s="13"/>
      <c r="V138" s="13"/>
      <c r="W138" s="13"/>
      <c r="X138" s="13"/>
      <c r="Y138" s="53">
        <f t="shared" si="20"/>
        <v>0</v>
      </c>
      <c r="Z138" s="53">
        <v>7.5953193687380474E-2</v>
      </c>
      <c r="AA138" s="53">
        <f t="shared" si="21"/>
        <v>7.5953193687380474E-2</v>
      </c>
      <c r="AB138" s="53" t="str">
        <f t="shared" si="22"/>
        <v>0.00</v>
      </c>
      <c r="AC138" s="20"/>
      <c r="AD138" s="20"/>
      <c r="AE138" s="20"/>
      <c r="AF138" s="20"/>
      <c r="AG138" s="20"/>
      <c r="AH138" s="20"/>
      <c r="AI138" s="20"/>
      <c r="AJ138" s="20"/>
      <c r="AK138" s="20"/>
      <c r="AL138" s="20"/>
      <c r="AM138" s="20"/>
      <c r="AN138" s="20"/>
    </row>
    <row r="139" spans="1:40" ht="25.5" x14ac:dyDescent="0.25">
      <c r="A139" s="39" t="s">
        <v>146</v>
      </c>
      <c r="B139" s="13" t="s">
        <v>31</v>
      </c>
      <c r="C139" s="13">
        <v>34013</v>
      </c>
      <c r="D139" s="13" t="s">
        <v>252</v>
      </c>
      <c r="E139" s="13">
        <v>8857</v>
      </c>
      <c r="F139" s="13" t="s">
        <v>147</v>
      </c>
      <c r="G139" s="4">
        <v>58079</v>
      </c>
      <c r="H139" s="14" t="s">
        <v>34</v>
      </c>
      <c r="I139" s="68">
        <v>0</v>
      </c>
      <c r="J139" s="61">
        <v>4155.32</v>
      </c>
      <c r="K139" s="65">
        <f t="shared" si="16"/>
        <v>0</v>
      </c>
      <c r="L139" s="65">
        <f t="shared" si="16"/>
        <v>1.8819384057971014</v>
      </c>
      <c r="M139" s="44">
        <v>0</v>
      </c>
      <c r="N139" s="44">
        <v>29.29977118</v>
      </c>
      <c r="O139" s="15">
        <f t="shared" si="17"/>
        <v>29.29977118</v>
      </c>
      <c r="P139" s="15" t="str">
        <f t="shared" si="18"/>
        <v>0.00</v>
      </c>
      <c r="Q139" s="15">
        <v>0</v>
      </c>
      <c r="R139" s="15">
        <v>8.6089235779999989</v>
      </c>
      <c r="S139" s="15">
        <f t="shared" si="19"/>
        <v>8.6089235779999989</v>
      </c>
      <c r="T139" s="16" t="str">
        <f t="shared" si="23"/>
        <v>0</v>
      </c>
      <c r="U139" s="13"/>
      <c r="V139" s="13"/>
      <c r="W139" s="13"/>
      <c r="X139" s="13"/>
      <c r="Y139" s="53">
        <f t="shared" si="20"/>
        <v>0</v>
      </c>
      <c r="Z139" s="53">
        <v>9.9688566714351959E-2</v>
      </c>
      <c r="AA139" s="53">
        <f t="shared" si="21"/>
        <v>9.9688566714351959E-2</v>
      </c>
      <c r="AB139" s="53" t="str">
        <f t="shared" si="22"/>
        <v>0.00</v>
      </c>
      <c r="AC139" s="20"/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/>
    </row>
    <row r="140" spans="1:40" ht="25.5" x14ac:dyDescent="0.25">
      <c r="A140" s="39" t="s">
        <v>23</v>
      </c>
      <c r="B140" s="13" t="s">
        <v>24</v>
      </c>
      <c r="C140" s="13">
        <v>34011</v>
      </c>
      <c r="D140" s="13" t="s">
        <v>251</v>
      </c>
      <c r="E140" s="13">
        <v>75507</v>
      </c>
      <c r="F140" s="13" t="s">
        <v>150</v>
      </c>
      <c r="G140" s="4">
        <v>2434</v>
      </c>
      <c r="H140" s="14" t="s">
        <v>35</v>
      </c>
      <c r="I140" s="68">
        <v>187.2</v>
      </c>
      <c r="J140" s="61">
        <v>1109.27</v>
      </c>
      <c r="K140" s="65">
        <f t="shared" si="16"/>
        <v>8.478260869565217E-2</v>
      </c>
      <c r="L140" s="65">
        <f t="shared" si="16"/>
        <v>0.50238677536231879</v>
      </c>
      <c r="M140" s="44">
        <v>0.23998186369304039</v>
      </c>
      <c r="N140" s="44">
        <v>12.265950474</v>
      </c>
      <c r="O140" s="15">
        <f t="shared" si="17"/>
        <v>12.025968610306959</v>
      </c>
      <c r="P140" s="15">
        <f t="shared" si="18"/>
        <v>5011.1989403038042</v>
      </c>
      <c r="Q140" s="15">
        <v>0.23998186369304061</v>
      </c>
      <c r="R140" s="15">
        <v>4.6647363439999996</v>
      </c>
      <c r="S140" s="15">
        <f t="shared" si="19"/>
        <v>4.4247544803069587</v>
      </c>
      <c r="T140" s="16">
        <f t="shared" si="23"/>
        <v>1843.7870313260992</v>
      </c>
      <c r="U140" s="13">
        <v>0.24</v>
      </c>
      <c r="V140" s="13">
        <v>49.74</v>
      </c>
      <c r="W140" s="13">
        <v>0</v>
      </c>
      <c r="X140" s="13">
        <v>0</v>
      </c>
      <c r="Y140" s="53">
        <f t="shared" si="20"/>
        <v>2.487E-2</v>
      </c>
      <c r="Z140" s="53">
        <v>0.10092553864793963</v>
      </c>
      <c r="AA140" s="53">
        <f t="shared" si="21"/>
        <v>7.6055538647939624E-2</v>
      </c>
      <c r="AB140" s="53">
        <f t="shared" si="22"/>
        <v>305.8123789623628</v>
      </c>
      <c r="AC140" s="20"/>
      <c r="AD140" s="20"/>
      <c r="AE140" s="20"/>
      <c r="AF140" s="20"/>
      <c r="AG140" s="20"/>
      <c r="AH140" s="20"/>
      <c r="AI140" s="20"/>
      <c r="AJ140" s="20"/>
      <c r="AK140" s="20"/>
      <c r="AL140" s="20"/>
      <c r="AM140" s="20"/>
      <c r="AN140" s="20"/>
    </row>
    <row r="141" spans="1:40" ht="25.5" x14ac:dyDescent="0.25">
      <c r="A141" s="39" t="s">
        <v>23</v>
      </c>
      <c r="B141" s="13" t="s">
        <v>24</v>
      </c>
      <c r="C141" s="13">
        <v>34011</v>
      </c>
      <c r="D141" s="13" t="s">
        <v>251</v>
      </c>
      <c r="E141" s="13">
        <v>75507</v>
      </c>
      <c r="F141" s="13" t="s">
        <v>150</v>
      </c>
      <c r="G141" s="4">
        <v>2434</v>
      </c>
      <c r="H141" s="14" t="s">
        <v>40</v>
      </c>
      <c r="I141" s="68">
        <v>187.2</v>
      </c>
      <c r="J141" s="61">
        <v>1109.27</v>
      </c>
      <c r="K141" s="65">
        <f t="shared" si="16"/>
        <v>8.478260869565217E-2</v>
      </c>
      <c r="L141" s="65">
        <f t="shared" si="16"/>
        <v>0.50238677536231879</v>
      </c>
      <c r="M141" s="44">
        <v>8.2850881513073626E-2</v>
      </c>
      <c r="N141" s="44">
        <v>0</v>
      </c>
      <c r="O141" s="15">
        <f t="shared" si="17"/>
        <v>-8.2850881513073626E-2</v>
      </c>
      <c r="P141" s="15">
        <f t="shared" si="18"/>
        <v>-100</v>
      </c>
      <c r="Q141" s="15">
        <v>8.2850881513073626E-2</v>
      </c>
      <c r="R141" s="15">
        <v>0</v>
      </c>
      <c r="S141" s="15">
        <f t="shared" si="19"/>
        <v>-8.2850881513073626E-2</v>
      </c>
      <c r="T141" s="16">
        <f t="shared" si="23"/>
        <v>-100</v>
      </c>
      <c r="U141" s="13">
        <v>0.08</v>
      </c>
      <c r="V141" s="13">
        <v>0</v>
      </c>
      <c r="W141" s="13">
        <v>0</v>
      </c>
      <c r="X141" s="13">
        <v>0</v>
      </c>
      <c r="Y141" s="53">
        <f t="shared" si="20"/>
        <v>0</v>
      </c>
      <c r="Z141" s="53">
        <v>0</v>
      </c>
      <c r="AA141" s="53">
        <f t="shared" si="21"/>
        <v>0</v>
      </c>
      <c r="AB141" s="53" t="str">
        <f t="shared" si="22"/>
        <v>0.00</v>
      </c>
      <c r="AC141" s="20"/>
      <c r="AD141" s="20"/>
      <c r="AE141" s="20"/>
      <c r="AF141" s="20"/>
      <c r="AG141" s="20"/>
      <c r="AH141" s="20"/>
      <c r="AI141" s="20"/>
      <c r="AJ141" s="20"/>
      <c r="AK141" s="20"/>
      <c r="AL141" s="20"/>
      <c r="AM141" s="20"/>
      <c r="AN141" s="20"/>
    </row>
    <row r="142" spans="1:40" ht="25.5" x14ac:dyDescent="0.25">
      <c r="A142" s="39" t="s">
        <v>23</v>
      </c>
      <c r="B142" s="13" t="s">
        <v>24</v>
      </c>
      <c r="C142" s="13">
        <v>34011</v>
      </c>
      <c r="D142" s="13" t="s">
        <v>251</v>
      </c>
      <c r="E142" s="13">
        <v>75507</v>
      </c>
      <c r="F142" s="13" t="s">
        <v>150</v>
      </c>
      <c r="G142" s="4">
        <v>2434</v>
      </c>
      <c r="H142" s="14" t="s">
        <v>36</v>
      </c>
      <c r="I142" s="68">
        <v>187.2</v>
      </c>
      <c r="J142" s="61">
        <v>1109.27</v>
      </c>
      <c r="K142" s="65">
        <f t="shared" si="16"/>
        <v>8.478260869565217E-2</v>
      </c>
      <c r="L142" s="65">
        <f t="shared" si="16"/>
        <v>0.50238677536231879</v>
      </c>
      <c r="M142" s="44">
        <v>4.906562294692792</v>
      </c>
      <c r="N142" s="44">
        <v>40.886501580000001</v>
      </c>
      <c r="O142" s="15">
        <f t="shared" si="17"/>
        <v>35.979939285307211</v>
      </c>
      <c r="P142" s="15">
        <f t="shared" si="18"/>
        <v>733.30240450070494</v>
      </c>
      <c r="Q142" s="15">
        <v>4.906562294692792</v>
      </c>
      <c r="R142" s="15">
        <v>15.549121147999999</v>
      </c>
      <c r="S142" s="15">
        <f t="shared" si="19"/>
        <v>10.642558853307207</v>
      </c>
      <c r="T142" s="16">
        <f t="shared" si="23"/>
        <v>216.9045905076714</v>
      </c>
      <c r="U142" s="13">
        <v>3.42</v>
      </c>
      <c r="V142" s="13">
        <v>628.03000000000009</v>
      </c>
      <c r="W142" s="13">
        <v>3.4</v>
      </c>
      <c r="X142" s="13">
        <v>0</v>
      </c>
      <c r="Y142" s="53">
        <f t="shared" si="20"/>
        <v>0.31401500000000004</v>
      </c>
      <c r="Z142" s="53">
        <v>0.33641846218864657</v>
      </c>
      <c r="AA142" s="53">
        <f t="shared" si="21"/>
        <v>2.2403462188646528E-2</v>
      </c>
      <c r="AB142" s="53">
        <f t="shared" si="22"/>
        <v>7.1345197486255509</v>
      </c>
      <c r="AC142" s="20"/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</row>
    <row r="143" spans="1:40" ht="25.5" x14ac:dyDescent="0.25">
      <c r="A143" s="39" t="s">
        <v>23</v>
      </c>
      <c r="B143" s="13" t="s">
        <v>24</v>
      </c>
      <c r="C143" s="13">
        <v>34011</v>
      </c>
      <c r="D143" s="13" t="s">
        <v>251</v>
      </c>
      <c r="E143" s="13">
        <v>75507</v>
      </c>
      <c r="F143" s="13" t="s">
        <v>150</v>
      </c>
      <c r="G143" s="4">
        <v>2434</v>
      </c>
      <c r="H143" s="14" t="s">
        <v>38</v>
      </c>
      <c r="I143" s="68">
        <v>187.2</v>
      </c>
      <c r="J143" s="61">
        <v>1109.27</v>
      </c>
      <c r="K143" s="65">
        <f t="shared" si="16"/>
        <v>8.478260869565217E-2</v>
      </c>
      <c r="L143" s="65">
        <f t="shared" si="16"/>
        <v>0.50238677536231879</v>
      </c>
      <c r="M143" s="44">
        <v>0.17515159831808871</v>
      </c>
      <c r="N143" s="44">
        <v>2.6985091040000002</v>
      </c>
      <c r="O143" s="15">
        <f t="shared" si="17"/>
        <v>2.5233575056819113</v>
      </c>
      <c r="P143" s="15">
        <f t="shared" si="18"/>
        <v>1440.6705561997219</v>
      </c>
      <c r="Q143" s="15">
        <v>0.17515159831808941</v>
      </c>
      <c r="R143" s="15">
        <v>1.0262419939999998</v>
      </c>
      <c r="S143" s="15">
        <f t="shared" si="19"/>
        <v>0.85109039568191047</v>
      </c>
      <c r="T143" s="16">
        <f t="shared" si="23"/>
        <v>485.91643116853652</v>
      </c>
      <c r="U143" s="13">
        <v>0.18000000000000002</v>
      </c>
      <c r="V143" s="13">
        <v>0</v>
      </c>
      <c r="W143" s="13">
        <v>0</v>
      </c>
      <c r="X143" s="13">
        <v>0</v>
      </c>
      <c r="Y143" s="53">
        <f t="shared" si="20"/>
        <v>0</v>
      </c>
      <c r="Z143" s="53">
        <v>2.2203618466198487E-2</v>
      </c>
      <c r="AA143" s="53">
        <f t="shared" si="21"/>
        <v>2.2203618466198487E-2</v>
      </c>
      <c r="AB143" s="53" t="str">
        <f t="shared" si="22"/>
        <v>0.00</v>
      </c>
      <c r="AC143" s="20"/>
      <c r="AD143" s="20"/>
      <c r="AE143" s="20"/>
      <c r="AF143" s="20"/>
      <c r="AG143" s="20"/>
      <c r="AH143" s="20"/>
      <c r="AI143" s="20"/>
      <c r="AJ143" s="20"/>
      <c r="AK143" s="20"/>
      <c r="AL143" s="20"/>
      <c r="AM143" s="20"/>
      <c r="AN143" s="20"/>
    </row>
    <row r="144" spans="1:40" ht="25.5" x14ac:dyDescent="0.25">
      <c r="A144" s="39" t="s">
        <v>23</v>
      </c>
      <c r="B144" s="13" t="s">
        <v>24</v>
      </c>
      <c r="C144" s="13">
        <v>34011</v>
      </c>
      <c r="D144" s="13" t="s">
        <v>251</v>
      </c>
      <c r="E144" s="13">
        <v>75507</v>
      </c>
      <c r="F144" s="13" t="s">
        <v>150</v>
      </c>
      <c r="G144" s="4">
        <v>2434</v>
      </c>
      <c r="H144" s="14" t="s">
        <v>39</v>
      </c>
      <c r="I144" s="68">
        <v>187.2</v>
      </c>
      <c r="J144" s="61">
        <v>1109.27</v>
      </c>
      <c r="K144" s="65">
        <f t="shared" si="16"/>
        <v>8.478260869565217E-2</v>
      </c>
      <c r="L144" s="65">
        <f t="shared" si="16"/>
        <v>0.50238677536231879</v>
      </c>
      <c r="M144" s="44">
        <v>0.13339651214439149</v>
      </c>
      <c r="N144" s="44">
        <v>2.6985091040000002</v>
      </c>
      <c r="O144" s="15">
        <f t="shared" si="17"/>
        <v>2.5651125918556086</v>
      </c>
      <c r="P144" s="15">
        <f t="shared" si="18"/>
        <v>1922.9232838404882</v>
      </c>
      <c r="Q144" s="15">
        <v>0.13339651214439191</v>
      </c>
      <c r="R144" s="15">
        <v>1.0262419939999998</v>
      </c>
      <c r="S144" s="15">
        <f t="shared" si="19"/>
        <v>0.89284548185560797</v>
      </c>
      <c r="T144" s="16">
        <f t="shared" si="23"/>
        <v>669.31696151783069</v>
      </c>
      <c r="U144" s="13">
        <v>0.13</v>
      </c>
      <c r="V144" s="13">
        <v>0</v>
      </c>
      <c r="W144" s="13">
        <v>0</v>
      </c>
      <c r="X144" s="13">
        <v>0</v>
      </c>
      <c r="Y144" s="53">
        <f t="shared" si="20"/>
        <v>0</v>
      </c>
      <c r="Z144" s="53">
        <v>2.2203618466198487E-2</v>
      </c>
      <c r="AA144" s="53">
        <f t="shared" si="21"/>
        <v>2.2203618466198487E-2</v>
      </c>
      <c r="AB144" s="53" t="str">
        <f t="shared" si="22"/>
        <v>0.00</v>
      </c>
      <c r="AC144" s="20"/>
      <c r="AD144" s="20"/>
      <c r="AE144" s="20"/>
      <c r="AF144" s="20"/>
      <c r="AG144" s="20"/>
      <c r="AH144" s="20"/>
      <c r="AI144" s="20"/>
      <c r="AJ144" s="20"/>
      <c r="AK144" s="20"/>
      <c r="AL144" s="20"/>
      <c r="AM144" s="20"/>
      <c r="AN144" s="20"/>
    </row>
    <row r="145" spans="1:40" ht="25.5" x14ac:dyDescent="0.25">
      <c r="A145" s="39" t="s">
        <v>23</v>
      </c>
      <c r="B145" s="13" t="s">
        <v>24</v>
      </c>
      <c r="C145" s="13">
        <v>34011</v>
      </c>
      <c r="D145" s="13" t="s">
        <v>251</v>
      </c>
      <c r="E145" s="13">
        <v>75507</v>
      </c>
      <c r="F145" s="13" t="s">
        <v>150</v>
      </c>
      <c r="G145" s="4">
        <v>2434</v>
      </c>
      <c r="H145" s="14" t="s">
        <v>37</v>
      </c>
      <c r="I145" s="68">
        <v>187.2</v>
      </c>
      <c r="J145" s="61">
        <v>1109.27</v>
      </c>
      <c r="K145" s="65">
        <f t="shared" si="16"/>
        <v>8.478260869565217E-2</v>
      </c>
      <c r="L145" s="65">
        <f t="shared" si="16"/>
        <v>0.50238677536231879</v>
      </c>
      <c r="M145" s="44">
        <v>0</v>
      </c>
      <c r="N145" s="44">
        <v>0.65418402600000003</v>
      </c>
      <c r="O145" s="15">
        <f t="shared" si="17"/>
        <v>0.65418402600000003</v>
      </c>
      <c r="P145" s="15" t="str">
        <f t="shared" si="18"/>
        <v>0.00</v>
      </c>
      <c r="Q145" s="15">
        <v>0</v>
      </c>
      <c r="R145" s="15">
        <v>0.24878593799999998</v>
      </c>
      <c r="S145" s="15">
        <f t="shared" si="19"/>
        <v>0.24878593799999998</v>
      </c>
      <c r="T145" s="16" t="str">
        <f t="shared" si="23"/>
        <v>0</v>
      </c>
      <c r="U145" s="13">
        <v>6.1</v>
      </c>
      <c r="V145" s="13">
        <v>0</v>
      </c>
      <c r="W145" s="13">
        <v>0</v>
      </c>
      <c r="X145" s="13">
        <v>0</v>
      </c>
      <c r="Y145" s="53">
        <f t="shared" si="20"/>
        <v>0</v>
      </c>
      <c r="Z145" s="53">
        <v>5.3826953870563521E-3</v>
      </c>
      <c r="AA145" s="53">
        <f t="shared" si="21"/>
        <v>5.3826953870563521E-3</v>
      </c>
      <c r="AB145" s="53" t="str">
        <f t="shared" si="22"/>
        <v>0.00</v>
      </c>
      <c r="AC145" s="20"/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</row>
    <row r="146" spans="1:40" ht="25.5" x14ac:dyDescent="0.25">
      <c r="A146" s="39" t="s">
        <v>23</v>
      </c>
      <c r="B146" s="13" t="s">
        <v>24</v>
      </c>
      <c r="C146" s="13">
        <v>34011</v>
      </c>
      <c r="D146" s="13" t="s">
        <v>251</v>
      </c>
      <c r="E146" s="13">
        <v>75507</v>
      </c>
      <c r="F146" s="13" t="s">
        <v>150</v>
      </c>
      <c r="G146" s="4">
        <v>2434</v>
      </c>
      <c r="H146" s="14" t="s">
        <v>34</v>
      </c>
      <c r="I146" s="68">
        <v>187.2</v>
      </c>
      <c r="J146" s="61">
        <v>1109.27</v>
      </c>
      <c r="K146" s="65">
        <f t="shared" si="16"/>
        <v>8.478260869565217E-2</v>
      </c>
      <c r="L146" s="65">
        <f t="shared" si="16"/>
        <v>0.50238677536231879</v>
      </c>
      <c r="M146" s="44">
        <v>3.8898159224970898E-2</v>
      </c>
      <c r="N146" s="44">
        <v>0.85861653400000004</v>
      </c>
      <c r="O146" s="15">
        <f t="shared" si="17"/>
        <v>0.81971837477502918</v>
      </c>
      <c r="P146" s="15">
        <f t="shared" si="18"/>
        <v>2107.3449003951996</v>
      </c>
      <c r="Q146" s="15">
        <v>3.8898159224970807E-2</v>
      </c>
      <c r="R146" s="15">
        <v>0.32653154400000001</v>
      </c>
      <c r="S146" s="15">
        <f t="shared" si="19"/>
        <v>0.2876333847750292</v>
      </c>
      <c r="T146" s="16">
        <f t="shared" si="23"/>
        <v>739.45243298398032</v>
      </c>
      <c r="U146" s="13">
        <v>0.04</v>
      </c>
      <c r="V146" s="13">
        <v>9.870000000000001</v>
      </c>
      <c r="W146" s="13">
        <v>0</v>
      </c>
      <c r="X146" s="13">
        <v>0</v>
      </c>
      <c r="Y146" s="53">
        <f t="shared" si="20"/>
        <v>4.9350000000000002E-3</v>
      </c>
      <c r="Z146" s="53">
        <v>7.0647877036249069E-3</v>
      </c>
      <c r="AA146" s="53">
        <f t="shared" si="21"/>
        <v>2.1297877036249068E-3</v>
      </c>
      <c r="AB146" s="53">
        <f t="shared" si="22"/>
        <v>43.156792373351706</v>
      </c>
      <c r="AC146" s="20"/>
      <c r="AD146" s="20"/>
      <c r="AE146" s="20"/>
      <c r="AF146" s="20"/>
      <c r="AG146" s="20"/>
      <c r="AH146" s="20"/>
      <c r="AI146" s="20"/>
      <c r="AJ146" s="20"/>
      <c r="AK146" s="20"/>
      <c r="AL146" s="20"/>
      <c r="AM146" s="20"/>
      <c r="AN146" s="20"/>
    </row>
    <row r="147" spans="1:40" ht="25.5" x14ac:dyDescent="0.25">
      <c r="A147" s="39" t="s">
        <v>3</v>
      </c>
      <c r="B147" s="13" t="s">
        <v>257</v>
      </c>
      <c r="C147" s="13">
        <v>34017</v>
      </c>
      <c r="D147" s="13" t="s">
        <v>252</v>
      </c>
      <c r="E147" s="13">
        <v>12202</v>
      </c>
      <c r="F147" s="13" t="s">
        <v>153</v>
      </c>
      <c r="G147" s="4">
        <v>2403</v>
      </c>
      <c r="H147" s="14" t="s">
        <v>35</v>
      </c>
      <c r="I147" s="68">
        <v>1977.3899999999999</v>
      </c>
      <c r="J147" s="61">
        <v>726.23</v>
      </c>
      <c r="K147" s="65">
        <f t="shared" si="16"/>
        <v>0.8955570652173912</v>
      </c>
      <c r="L147" s="65">
        <f t="shared" si="16"/>
        <v>0.32890851449275366</v>
      </c>
      <c r="M147" s="44">
        <v>154.74520118500629</v>
      </c>
      <c r="N147" s="44">
        <v>70.805955499999996</v>
      </c>
      <c r="O147" s="15">
        <f t="shared" si="17"/>
        <v>-83.939245685006298</v>
      </c>
      <c r="P147" s="15">
        <f t="shared" si="18"/>
        <v>-54.243520989482818</v>
      </c>
      <c r="Q147" s="15">
        <v>66.283097828557288</v>
      </c>
      <c r="R147" s="15">
        <v>44.635228955000002</v>
      </c>
      <c r="S147" s="15">
        <f t="shared" si="19"/>
        <v>-21.647868873557286</v>
      </c>
      <c r="T147" s="16">
        <f t="shared" si="23"/>
        <v>-32.659712027265201</v>
      </c>
      <c r="U147" s="13">
        <v>155.10000000000002</v>
      </c>
      <c r="V147" s="13">
        <v>4817.7</v>
      </c>
      <c r="W147" s="13">
        <v>0</v>
      </c>
      <c r="X147" s="13">
        <v>2952.3</v>
      </c>
      <c r="Y147" s="53">
        <f t="shared" si="20"/>
        <v>2.4088499999999997</v>
      </c>
      <c r="Z147" s="53">
        <v>1.4680691989793717</v>
      </c>
      <c r="AA147" s="53">
        <f t="shared" si="21"/>
        <v>-0.940780801020628</v>
      </c>
      <c r="AB147" s="53">
        <f t="shared" si="22"/>
        <v>-39.055184051336866</v>
      </c>
      <c r="AC147" s="20"/>
      <c r="AD147" s="20"/>
      <c r="AE147" s="20"/>
      <c r="AF147" s="20"/>
      <c r="AG147" s="20"/>
      <c r="AH147" s="20"/>
      <c r="AI147" s="20"/>
      <c r="AJ147" s="20"/>
      <c r="AK147" s="20"/>
      <c r="AL147" s="20"/>
      <c r="AM147" s="20"/>
      <c r="AN147" s="20"/>
    </row>
    <row r="148" spans="1:40" ht="25.5" x14ac:dyDescent="0.25">
      <c r="A148" s="39" t="s">
        <v>3</v>
      </c>
      <c r="B148" s="13" t="s">
        <v>257</v>
      </c>
      <c r="C148" s="13">
        <v>34017</v>
      </c>
      <c r="D148" s="13" t="s">
        <v>252</v>
      </c>
      <c r="E148" s="13">
        <v>12202</v>
      </c>
      <c r="F148" s="13" t="s">
        <v>153</v>
      </c>
      <c r="G148" s="4">
        <v>2403</v>
      </c>
      <c r="H148" s="14" t="s">
        <v>40</v>
      </c>
      <c r="I148" s="68">
        <v>1977.3899999999999</v>
      </c>
      <c r="J148" s="61">
        <v>726.23</v>
      </c>
      <c r="K148" s="65">
        <f t="shared" si="16"/>
        <v>0.8955570652173912</v>
      </c>
      <c r="L148" s="65">
        <f t="shared" si="16"/>
        <v>0.32890851449275366</v>
      </c>
      <c r="M148" s="44">
        <v>4.3824165458169073</v>
      </c>
      <c r="N148" s="44">
        <v>1.8961751630000001</v>
      </c>
      <c r="O148" s="15">
        <f t="shared" si="17"/>
        <v>-2.4862413828169072</v>
      </c>
      <c r="P148" s="15">
        <f t="shared" si="18"/>
        <v>-56.732201442376983</v>
      </c>
      <c r="Q148" s="15">
        <v>2.0134118184397698</v>
      </c>
      <c r="R148" s="15">
        <v>1.1953261829999999</v>
      </c>
      <c r="S148" s="15">
        <f t="shared" si="19"/>
        <v>-0.81808563543976986</v>
      </c>
      <c r="T148" s="16">
        <f t="shared" si="23"/>
        <v>-40.631808552396379</v>
      </c>
      <c r="U148" s="13">
        <v>4.37</v>
      </c>
      <c r="V148" s="13">
        <v>0</v>
      </c>
      <c r="W148" s="13">
        <v>0</v>
      </c>
      <c r="X148" s="13">
        <v>0</v>
      </c>
      <c r="Y148" s="53">
        <f t="shared" si="20"/>
        <v>0</v>
      </c>
      <c r="Z148" s="53">
        <v>3.9502400605868661E-2</v>
      </c>
      <c r="AA148" s="53">
        <f t="shared" si="21"/>
        <v>3.9502400605868661E-2</v>
      </c>
      <c r="AB148" s="53" t="str">
        <f t="shared" si="22"/>
        <v>0.00</v>
      </c>
      <c r="AC148" s="20"/>
      <c r="AD148" s="20"/>
      <c r="AE148" s="20"/>
      <c r="AF148" s="20"/>
      <c r="AG148" s="20"/>
      <c r="AH148" s="20"/>
      <c r="AI148" s="20"/>
      <c r="AJ148" s="20"/>
      <c r="AK148" s="20"/>
      <c r="AL148" s="20"/>
      <c r="AM148" s="20"/>
      <c r="AN148" s="20"/>
    </row>
    <row r="149" spans="1:40" ht="25.5" x14ac:dyDescent="0.25">
      <c r="A149" s="39" t="s">
        <v>3</v>
      </c>
      <c r="B149" s="13" t="s">
        <v>257</v>
      </c>
      <c r="C149" s="13">
        <v>34017</v>
      </c>
      <c r="D149" s="13" t="s">
        <v>252</v>
      </c>
      <c r="E149" s="13">
        <v>12202</v>
      </c>
      <c r="F149" s="13" t="s">
        <v>153</v>
      </c>
      <c r="G149" s="4">
        <v>2403</v>
      </c>
      <c r="H149" s="14" t="s">
        <v>36</v>
      </c>
      <c r="I149" s="68">
        <v>1977.3899999999999</v>
      </c>
      <c r="J149" s="61">
        <v>726.23</v>
      </c>
      <c r="K149" s="65">
        <f t="shared" si="16"/>
        <v>0.8955570652173912</v>
      </c>
      <c r="L149" s="65">
        <f t="shared" si="16"/>
        <v>0.32890851449275366</v>
      </c>
      <c r="M149" s="44">
        <v>768.00824332314687</v>
      </c>
      <c r="N149" s="44">
        <v>416.23357252</v>
      </c>
      <c r="O149" s="15">
        <f t="shared" si="17"/>
        <v>-351.77467080314688</v>
      </c>
      <c r="P149" s="15">
        <f t="shared" si="18"/>
        <v>-45.80350196256088</v>
      </c>
      <c r="Q149" s="15">
        <v>322.22207421976009</v>
      </c>
      <c r="R149" s="15">
        <v>262.38867451099998</v>
      </c>
      <c r="S149" s="15">
        <f t="shared" si="19"/>
        <v>-59.833399708760112</v>
      </c>
      <c r="T149" s="16">
        <f t="shared" si="23"/>
        <v>-18.568994645584979</v>
      </c>
      <c r="U149" s="13">
        <v>768.67</v>
      </c>
      <c r="V149" s="13">
        <v>23460.9</v>
      </c>
      <c r="W149" s="13">
        <v>216.49</v>
      </c>
      <c r="X149" s="13">
        <v>0</v>
      </c>
      <c r="Y149" s="53">
        <f t="shared" si="20"/>
        <v>11.730450000000001</v>
      </c>
      <c r="Z149" s="53">
        <v>8.8675920298578337</v>
      </c>
      <c r="AA149" s="53">
        <f t="shared" si="21"/>
        <v>-2.8628579701421675</v>
      </c>
      <c r="AB149" s="53">
        <f t="shared" si="22"/>
        <v>-24.405355038742478</v>
      </c>
      <c r="AC149" s="20"/>
      <c r="AD149" s="20"/>
      <c r="AE149" s="20"/>
      <c r="AF149" s="20"/>
      <c r="AG149" s="20"/>
      <c r="AH149" s="20"/>
      <c r="AI149" s="20"/>
      <c r="AJ149" s="20"/>
      <c r="AK149" s="20"/>
      <c r="AL149" s="20"/>
      <c r="AM149" s="20"/>
      <c r="AN149" s="20"/>
    </row>
    <row r="150" spans="1:40" ht="25.5" x14ac:dyDescent="0.25">
      <c r="A150" s="39" t="s">
        <v>3</v>
      </c>
      <c r="B150" s="13" t="s">
        <v>257</v>
      </c>
      <c r="C150" s="13">
        <v>34017</v>
      </c>
      <c r="D150" s="13" t="s">
        <v>252</v>
      </c>
      <c r="E150" s="13">
        <v>12202</v>
      </c>
      <c r="F150" s="13" t="s">
        <v>153</v>
      </c>
      <c r="G150" s="4">
        <v>2403</v>
      </c>
      <c r="H150" s="14" t="s">
        <v>38</v>
      </c>
      <c r="I150" s="68">
        <v>1977.3899999999999</v>
      </c>
      <c r="J150" s="61">
        <v>726.23</v>
      </c>
      <c r="K150" s="65">
        <f t="shared" si="16"/>
        <v>0.8955570652173912</v>
      </c>
      <c r="L150" s="65">
        <f t="shared" si="16"/>
        <v>0.32890851449275366</v>
      </c>
      <c r="M150" s="44">
        <v>41.331348415022546</v>
      </c>
      <c r="N150" s="44">
        <v>19.100496154999998</v>
      </c>
      <c r="O150" s="15">
        <f t="shared" si="17"/>
        <v>-22.230852260022548</v>
      </c>
      <c r="P150" s="15">
        <f t="shared" si="18"/>
        <v>-53.786902950261315</v>
      </c>
      <c r="Q150" s="15">
        <v>17.467959331930842</v>
      </c>
      <c r="R150" s="15">
        <v>12.040724730000001</v>
      </c>
      <c r="S150" s="15">
        <f t="shared" si="19"/>
        <v>-5.4272346019308415</v>
      </c>
      <c r="T150" s="16">
        <f t="shared" si="23"/>
        <v>-31.069654438741672</v>
      </c>
      <c r="U150" s="13">
        <v>41.43</v>
      </c>
      <c r="V150" s="13">
        <v>0</v>
      </c>
      <c r="W150" s="13">
        <v>0</v>
      </c>
      <c r="X150" s="13">
        <v>0</v>
      </c>
      <c r="Y150" s="53">
        <f t="shared" si="20"/>
        <v>0</v>
      </c>
      <c r="Z150" s="53">
        <v>0.39791442589813142</v>
      </c>
      <c r="AA150" s="53">
        <f t="shared" si="21"/>
        <v>0.39791442589813142</v>
      </c>
      <c r="AB150" s="53" t="str">
        <f t="shared" si="22"/>
        <v>0.00</v>
      </c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</row>
    <row r="151" spans="1:40" ht="25.5" x14ac:dyDescent="0.25">
      <c r="A151" s="39" t="s">
        <v>3</v>
      </c>
      <c r="B151" s="13" t="s">
        <v>257</v>
      </c>
      <c r="C151" s="13">
        <v>34017</v>
      </c>
      <c r="D151" s="13" t="s">
        <v>252</v>
      </c>
      <c r="E151" s="13">
        <v>12202</v>
      </c>
      <c r="F151" s="13" t="s">
        <v>153</v>
      </c>
      <c r="G151" s="4">
        <v>2403</v>
      </c>
      <c r="H151" s="14" t="s">
        <v>39</v>
      </c>
      <c r="I151" s="68">
        <v>1977.3899999999999</v>
      </c>
      <c r="J151" s="61">
        <v>726.23</v>
      </c>
      <c r="K151" s="65">
        <f t="shared" ref="K151:L214" si="24">I151/2208</f>
        <v>0.8955570652173912</v>
      </c>
      <c r="L151" s="65">
        <f t="shared" si="24"/>
        <v>0.32890851449275366</v>
      </c>
      <c r="M151" s="44">
        <v>41.331348415022546</v>
      </c>
      <c r="N151" s="44">
        <v>19.100496154999998</v>
      </c>
      <c r="O151" s="15">
        <f t="shared" si="17"/>
        <v>-22.230852260022548</v>
      </c>
      <c r="P151" s="15">
        <f t="shared" si="18"/>
        <v>-53.786902950261315</v>
      </c>
      <c r="Q151" s="15">
        <v>17.467959331930842</v>
      </c>
      <c r="R151" s="15">
        <v>12.040724730000001</v>
      </c>
      <c r="S151" s="15">
        <f t="shared" si="19"/>
        <v>-5.4272346019308415</v>
      </c>
      <c r="T151" s="16">
        <f t="shared" si="23"/>
        <v>-31.069654438741672</v>
      </c>
      <c r="U151" s="13">
        <v>41.43</v>
      </c>
      <c r="V151" s="13">
        <v>0</v>
      </c>
      <c r="W151" s="13">
        <v>0</v>
      </c>
      <c r="X151" s="13">
        <v>0</v>
      </c>
      <c r="Y151" s="53">
        <f t="shared" si="20"/>
        <v>0</v>
      </c>
      <c r="Z151" s="53">
        <v>0.39791442589813142</v>
      </c>
      <c r="AA151" s="53">
        <f t="shared" si="21"/>
        <v>0.39791442589813142</v>
      </c>
      <c r="AB151" s="53" t="str">
        <f t="shared" si="22"/>
        <v>0.00</v>
      </c>
      <c r="AC151" s="20"/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</row>
    <row r="152" spans="1:40" ht="25.5" x14ac:dyDescent="0.25">
      <c r="A152" s="40" t="s">
        <v>3</v>
      </c>
      <c r="B152" s="13" t="s">
        <v>257</v>
      </c>
      <c r="C152" s="13">
        <v>34017</v>
      </c>
      <c r="D152" s="13" t="s">
        <v>252</v>
      </c>
      <c r="E152" s="13">
        <v>12202</v>
      </c>
      <c r="F152" s="13" t="s">
        <v>153</v>
      </c>
      <c r="G152" s="4">
        <v>2403</v>
      </c>
      <c r="H152" s="13" t="s">
        <v>37</v>
      </c>
      <c r="I152" s="68">
        <v>1977.3899999999999</v>
      </c>
      <c r="J152" s="61">
        <v>726.23</v>
      </c>
      <c r="K152" s="65">
        <f t="shared" si="24"/>
        <v>0.8955570652173912</v>
      </c>
      <c r="L152" s="65">
        <f t="shared" si="24"/>
        <v>0.32890851449275366</v>
      </c>
      <c r="M152" s="44">
        <v>987.20923847220251</v>
      </c>
      <c r="N152" s="44">
        <v>152.35132015400001</v>
      </c>
      <c r="O152" s="15">
        <f t="shared" si="17"/>
        <v>-834.85791831820256</v>
      </c>
      <c r="P152" s="15">
        <f t="shared" si="18"/>
        <v>-84.567474227674595</v>
      </c>
      <c r="Q152" s="15">
        <v>409.66595889641252</v>
      </c>
      <c r="R152" s="15">
        <v>5.8308594329999996</v>
      </c>
      <c r="S152" s="15">
        <f t="shared" si="19"/>
        <v>-403.83509946341252</v>
      </c>
      <c r="T152" s="16">
        <f t="shared" si="23"/>
        <v>-98.576679534538926</v>
      </c>
      <c r="U152" s="13">
        <v>987.31000000000006</v>
      </c>
      <c r="V152" s="13">
        <v>0</v>
      </c>
      <c r="W152" s="13">
        <v>0</v>
      </c>
      <c r="X152" s="13">
        <v>0</v>
      </c>
      <c r="Y152" s="53">
        <f t="shared" si="20"/>
        <v>0</v>
      </c>
      <c r="Z152" s="53">
        <v>0.19269463722512151</v>
      </c>
      <c r="AA152" s="53">
        <f t="shared" si="21"/>
        <v>0.19269463722512151</v>
      </c>
      <c r="AB152" s="53" t="str">
        <f t="shared" si="22"/>
        <v>0.00</v>
      </c>
      <c r="AC152" s="59"/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</row>
    <row r="153" spans="1:40" ht="25.5" x14ac:dyDescent="0.25">
      <c r="A153" s="40" t="s">
        <v>3</v>
      </c>
      <c r="B153" s="13" t="s">
        <v>257</v>
      </c>
      <c r="C153" s="13">
        <v>34017</v>
      </c>
      <c r="D153" s="13" t="s">
        <v>252</v>
      </c>
      <c r="E153" s="13">
        <v>12202</v>
      </c>
      <c r="F153" s="13" t="s">
        <v>153</v>
      </c>
      <c r="G153" s="4">
        <v>2403</v>
      </c>
      <c r="H153" s="13" t="s">
        <v>34</v>
      </c>
      <c r="I153" s="68">
        <v>1977.3899999999999</v>
      </c>
      <c r="J153" s="61">
        <v>726.23</v>
      </c>
      <c r="K153" s="65">
        <f t="shared" si="24"/>
        <v>0.8955570652173912</v>
      </c>
      <c r="L153" s="65">
        <f t="shared" si="24"/>
        <v>0.32890851449275366</v>
      </c>
      <c r="M153" s="44">
        <v>29.014705158887288</v>
      </c>
      <c r="N153" s="44">
        <v>13.319474315999999</v>
      </c>
      <c r="O153" s="15">
        <f t="shared" si="17"/>
        <v>-15.695230842887289</v>
      </c>
      <c r="P153" s="15">
        <f t="shared" si="18"/>
        <v>-54.094055951762087</v>
      </c>
      <c r="Q153" s="15">
        <v>12.373891464140598</v>
      </c>
      <c r="R153" s="15">
        <v>8.3964375839999992</v>
      </c>
      <c r="S153" s="15">
        <f t="shared" si="19"/>
        <v>-3.9774538801405992</v>
      </c>
      <c r="T153" s="16">
        <f t="shared" si="23"/>
        <v>-32.143920864888926</v>
      </c>
      <c r="U153" s="13">
        <v>29.12</v>
      </c>
      <c r="V153" s="13">
        <v>407.4</v>
      </c>
      <c r="W153" s="13">
        <v>0</v>
      </c>
      <c r="X153" s="13">
        <v>0</v>
      </c>
      <c r="Y153" s="53">
        <f t="shared" si="20"/>
        <v>0.20369999999999999</v>
      </c>
      <c r="Z153" s="53">
        <v>0.11092924337269627</v>
      </c>
      <c r="AA153" s="53">
        <f t="shared" si="21"/>
        <v>-9.2770756627303719E-2</v>
      </c>
      <c r="AB153" s="53">
        <f t="shared" si="22"/>
        <v>-45.542835850419102</v>
      </c>
      <c r="AC153" s="59"/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</row>
    <row r="154" spans="1:40" ht="25.5" x14ac:dyDescent="0.25">
      <c r="A154" s="39" t="s">
        <v>32</v>
      </c>
      <c r="B154" s="13" t="s">
        <v>257</v>
      </c>
      <c r="C154" s="13">
        <v>34017</v>
      </c>
      <c r="D154" s="13" t="s">
        <v>252</v>
      </c>
      <c r="E154" s="13">
        <v>12200</v>
      </c>
      <c r="F154" s="13" t="s">
        <v>160</v>
      </c>
      <c r="G154" s="4">
        <v>2404</v>
      </c>
      <c r="H154" s="14" t="s">
        <v>35</v>
      </c>
      <c r="I154" s="68">
        <v>915.92000000000007</v>
      </c>
      <c r="J154" s="61">
        <v>7102.1999999999989</v>
      </c>
      <c r="K154" s="65">
        <f t="shared" si="24"/>
        <v>0.41481884057971019</v>
      </c>
      <c r="L154" s="65">
        <f t="shared" si="24"/>
        <v>3.2165760869565214</v>
      </c>
      <c r="M154" s="44">
        <v>61.05653212388502</v>
      </c>
      <c r="N154" s="44">
        <v>79.382837134999988</v>
      </c>
      <c r="O154" s="15">
        <f t="shared" si="17"/>
        <v>18.326305011114968</v>
      </c>
      <c r="P154" s="15">
        <f t="shared" si="18"/>
        <v>30.015306100140933</v>
      </c>
      <c r="Q154" s="15">
        <v>24.766299550375273</v>
      </c>
      <c r="R154" s="15">
        <v>31.057280837999997</v>
      </c>
      <c r="S154" s="15">
        <f t="shared" si="19"/>
        <v>6.2909812876247244</v>
      </c>
      <c r="T154" s="16">
        <f t="shared" si="23"/>
        <v>25.401377685950667</v>
      </c>
      <c r="U154" s="13">
        <v>61.07</v>
      </c>
      <c r="V154" s="13">
        <v>7157.76</v>
      </c>
      <c r="W154" s="13">
        <v>0</v>
      </c>
      <c r="X154" s="13">
        <v>3470.29</v>
      </c>
      <c r="Y154" s="53">
        <f t="shared" si="20"/>
        <v>3.5788800000000003</v>
      </c>
      <c r="Z154" s="53">
        <v>0.71826564267051896</v>
      </c>
      <c r="AA154" s="53">
        <f t="shared" si="21"/>
        <v>-2.8606143573294815</v>
      </c>
      <c r="AB154" s="53">
        <f t="shared" si="22"/>
        <v>-79.930435145338237</v>
      </c>
      <c r="AC154" s="20"/>
      <c r="AD154" s="20"/>
      <c r="AE154" s="20"/>
      <c r="AF154" s="20"/>
      <c r="AG154" s="20"/>
      <c r="AH154" s="20"/>
      <c r="AI154" s="20"/>
      <c r="AJ154" s="20"/>
      <c r="AK154" s="20"/>
      <c r="AL154" s="20"/>
      <c r="AM154" s="20"/>
      <c r="AN154" s="20"/>
    </row>
    <row r="155" spans="1:40" ht="25.5" x14ac:dyDescent="0.25">
      <c r="A155" s="39" t="s">
        <v>32</v>
      </c>
      <c r="B155" s="13" t="s">
        <v>257</v>
      </c>
      <c r="C155" s="13">
        <v>34017</v>
      </c>
      <c r="D155" s="13" t="s">
        <v>252</v>
      </c>
      <c r="E155" s="13">
        <v>12200</v>
      </c>
      <c r="F155" s="13" t="s">
        <v>160</v>
      </c>
      <c r="G155" s="4">
        <v>2404</v>
      </c>
      <c r="H155" s="14" t="s">
        <v>40</v>
      </c>
      <c r="I155" s="68">
        <v>915.92</v>
      </c>
      <c r="J155" s="61">
        <v>7102.2</v>
      </c>
      <c r="K155" s="65">
        <f t="shared" si="24"/>
        <v>0.41481884057971014</v>
      </c>
      <c r="L155" s="65">
        <f t="shared" si="24"/>
        <v>3.2165760869565219</v>
      </c>
      <c r="M155" s="44">
        <v>3.402229829198923</v>
      </c>
      <c r="N155" s="44">
        <v>2.5828971419999998</v>
      </c>
      <c r="O155" s="15">
        <f t="shared" si="17"/>
        <v>-0.81933268719892327</v>
      </c>
      <c r="P155" s="15">
        <f t="shared" si="18"/>
        <v>-24.082226314259326</v>
      </c>
      <c r="Q155" s="15">
        <v>1.4065925110261397</v>
      </c>
      <c r="R155" s="15">
        <v>1.0644077149999998</v>
      </c>
      <c r="S155" s="15">
        <f t="shared" si="19"/>
        <v>-0.34218479602613994</v>
      </c>
      <c r="T155" s="16">
        <f t="shared" si="23"/>
        <v>-24.327215831435694</v>
      </c>
      <c r="U155" s="13">
        <v>3.4</v>
      </c>
      <c r="V155" s="13">
        <v>0</v>
      </c>
      <c r="W155" s="13">
        <v>0</v>
      </c>
      <c r="X155" s="13">
        <v>0</v>
      </c>
      <c r="Y155" s="53">
        <f t="shared" si="20"/>
        <v>0</v>
      </c>
      <c r="Z155" s="69">
        <v>4.4020425533353794E-2</v>
      </c>
      <c r="AA155" s="53">
        <f t="shared" si="21"/>
        <v>4.4020425533353794E-2</v>
      </c>
      <c r="AB155" s="53" t="str">
        <f t="shared" si="22"/>
        <v>0.00</v>
      </c>
      <c r="AC155" s="20"/>
      <c r="AD155" s="20"/>
      <c r="AE155" s="20"/>
      <c r="AF155" s="20"/>
      <c r="AG155" s="20"/>
      <c r="AH155" s="20"/>
      <c r="AI155" s="20"/>
      <c r="AJ155" s="20"/>
      <c r="AK155" s="20"/>
      <c r="AL155" s="20"/>
      <c r="AM155" s="20"/>
      <c r="AN155" s="20"/>
    </row>
    <row r="156" spans="1:40" ht="25.5" x14ac:dyDescent="0.25">
      <c r="A156" s="39" t="s">
        <v>32</v>
      </c>
      <c r="B156" s="13" t="s">
        <v>257</v>
      </c>
      <c r="C156" s="13">
        <v>34017</v>
      </c>
      <c r="D156" s="13" t="s">
        <v>252</v>
      </c>
      <c r="E156" s="13">
        <v>12200</v>
      </c>
      <c r="F156" s="13" t="s">
        <v>160</v>
      </c>
      <c r="G156" s="4">
        <v>2404</v>
      </c>
      <c r="H156" s="14" t="s">
        <v>36</v>
      </c>
      <c r="I156" s="68">
        <v>915.92</v>
      </c>
      <c r="J156" s="61">
        <v>7102.2</v>
      </c>
      <c r="K156" s="65">
        <f t="shared" si="24"/>
        <v>0.41481884057971014</v>
      </c>
      <c r="L156" s="65">
        <f t="shared" si="24"/>
        <v>3.2165760869565219</v>
      </c>
      <c r="M156" s="44">
        <v>80.755613873456767</v>
      </c>
      <c r="N156" s="44">
        <v>56.486403629000002</v>
      </c>
      <c r="O156" s="15">
        <f t="shared" si="17"/>
        <v>-24.269210244456765</v>
      </c>
      <c r="P156" s="15">
        <f t="shared" si="18"/>
        <v>-30.052660218132171</v>
      </c>
      <c r="Q156" s="15">
        <v>31.701586020059359</v>
      </c>
      <c r="R156" s="15">
        <v>21.739207070999999</v>
      </c>
      <c r="S156" s="15">
        <f t="shared" si="19"/>
        <v>-9.9623789490593602</v>
      </c>
      <c r="T156" s="16">
        <f t="shared" si="23"/>
        <v>-31.425490645028319</v>
      </c>
      <c r="U156" s="13">
        <v>65.219999999999985</v>
      </c>
      <c r="V156" s="13">
        <v>7618.87</v>
      </c>
      <c r="W156" s="13">
        <v>47.16</v>
      </c>
      <c r="X156" s="13">
        <v>0</v>
      </c>
      <c r="Y156" s="53">
        <f t="shared" si="20"/>
        <v>3.8094350000000001</v>
      </c>
      <c r="Z156" s="69">
        <v>0.4533562385546876</v>
      </c>
      <c r="AA156" s="53">
        <f t="shared" si="21"/>
        <v>-3.3560787614453127</v>
      </c>
      <c r="AB156" s="53">
        <f t="shared" si="22"/>
        <v>-88.099121298704731</v>
      </c>
      <c r="AC156" s="20"/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</row>
    <row r="157" spans="1:40" ht="25.5" x14ac:dyDescent="0.25">
      <c r="A157" s="39" t="s">
        <v>32</v>
      </c>
      <c r="B157" s="13" t="s">
        <v>257</v>
      </c>
      <c r="C157" s="13">
        <v>34017</v>
      </c>
      <c r="D157" s="13" t="s">
        <v>252</v>
      </c>
      <c r="E157" s="13">
        <v>12200</v>
      </c>
      <c r="F157" s="13" t="s">
        <v>160</v>
      </c>
      <c r="G157" s="4">
        <v>2404</v>
      </c>
      <c r="H157" s="14" t="s">
        <v>38</v>
      </c>
      <c r="I157" s="68">
        <v>915.92</v>
      </c>
      <c r="J157" s="61">
        <v>7102.2</v>
      </c>
      <c r="K157" s="65">
        <f t="shared" si="24"/>
        <v>0.41481884057971014</v>
      </c>
      <c r="L157" s="65">
        <f t="shared" si="24"/>
        <v>3.2165760869565219</v>
      </c>
      <c r="M157" s="44">
        <v>3.0963987073182535</v>
      </c>
      <c r="N157" s="44">
        <v>12.231369150999999</v>
      </c>
      <c r="O157" s="15">
        <f t="shared" si="17"/>
        <v>9.1349704436817447</v>
      </c>
      <c r="P157" s="15">
        <f t="shared" si="18"/>
        <v>295.01919187898807</v>
      </c>
      <c r="Q157" s="15">
        <v>1.2467393132596114</v>
      </c>
      <c r="R157" s="15">
        <v>4.6792587339999994</v>
      </c>
      <c r="S157" s="15">
        <f t="shared" si="19"/>
        <v>3.432519420740388</v>
      </c>
      <c r="T157" s="16">
        <f t="shared" si="23"/>
        <v>275.31973879655999</v>
      </c>
      <c r="U157" s="13">
        <v>3.11</v>
      </c>
      <c r="V157" s="13">
        <v>0</v>
      </c>
      <c r="W157" s="13">
        <v>0</v>
      </c>
      <c r="X157" s="13">
        <v>0</v>
      </c>
      <c r="Y157" s="53">
        <f t="shared" si="20"/>
        <v>0</v>
      </c>
      <c r="Z157" s="69">
        <v>0.14693045607978911</v>
      </c>
      <c r="AA157" s="53">
        <f t="shared" si="21"/>
        <v>0.14693045607978911</v>
      </c>
      <c r="AB157" s="53" t="str">
        <f t="shared" si="22"/>
        <v>0.00</v>
      </c>
      <c r="AC157" s="20"/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</row>
    <row r="158" spans="1:40" ht="25.5" x14ac:dyDescent="0.25">
      <c r="A158" s="39" t="s">
        <v>32</v>
      </c>
      <c r="B158" s="13" t="s">
        <v>257</v>
      </c>
      <c r="C158" s="13">
        <v>34017</v>
      </c>
      <c r="D158" s="13" t="s">
        <v>252</v>
      </c>
      <c r="E158" s="13">
        <v>12200</v>
      </c>
      <c r="F158" s="13" t="s">
        <v>160</v>
      </c>
      <c r="G158" s="4">
        <v>2404</v>
      </c>
      <c r="H158" s="14" t="s">
        <v>39</v>
      </c>
      <c r="I158" s="68">
        <v>915.92</v>
      </c>
      <c r="J158" s="61">
        <v>7102.2</v>
      </c>
      <c r="K158" s="65">
        <f t="shared" si="24"/>
        <v>0.41481884057971014</v>
      </c>
      <c r="L158" s="65">
        <f t="shared" si="24"/>
        <v>3.2165760869565219</v>
      </c>
      <c r="M158" s="44">
        <v>3.0963987073182535</v>
      </c>
      <c r="N158" s="44">
        <v>12.231369150999999</v>
      </c>
      <c r="O158" s="15">
        <f t="shared" si="17"/>
        <v>9.1349704436817447</v>
      </c>
      <c r="P158" s="15">
        <f t="shared" si="18"/>
        <v>295.01919187898807</v>
      </c>
      <c r="Q158" s="15">
        <v>1.2467393132596114</v>
      </c>
      <c r="R158" s="15">
        <v>4.6792587339999994</v>
      </c>
      <c r="S158" s="15">
        <f t="shared" si="19"/>
        <v>3.432519420740388</v>
      </c>
      <c r="T158" s="16">
        <f t="shared" si="23"/>
        <v>275.31973879655999</v>
      </c>
      <c r="U158" s="13">
        <v>3.11</v>
      </c>
      <c r="V158" s="13">
        <v>0</v>
      </c>
      <c r="W158" s="13">
        <v>0</v>
      </c>
      <c r="X158" s="13">
        <v>0</v>
      </c>
      <c r="Y158" s="53">
        <f t="shared" si="20"/>
        <v>0</v>
      </c>
      <c r="Z158" s="69">
        <v>0.14693045607978911</v>
      </c>
      <c r="AA158" s="53">
        <f t="shared" si="21"/>
        <v>0.14693045607978911</v>
      </c>
      <c r="AB158" s="53" t="str">
        <f t="shared" si="22"/>
        <v>0.00</v>
      </c>
      <c r="AC158" s="20"/>
      <c r="AD158" s="20"/>
      <c r="AE158" s="20"/>
      <c r="AF158" s="20"/>
      <c r="AG158" s="20"/>
      <c r="AH158" s="20"/>
      <c r="AI158" s="20"/>
      <c r="AJ158" s="20"/>
      <c r="AK158" s="20"/>
      <c r="AL158" s="20"/>
      <c r="AM158" s="20"/>
      <c r="AN158" s="20"/>
    </row>
    <row r="159" spans="1:40" ht="25.5" x14ac:dyDescent="0.25">
      <c r="A159" s="39" t="s">
        <v>32</v>
      </c>
      <c r="B159" s="13" t="s">
        <v>257</v>
      </c>
      <c r="C159" s="13">
        <v>34017</v>
      </c>
      <c r="D159" s="13" t="s">
        <v>252</v>
      </c>
      <c r="E159" s="13">
        <v>12200</v>
      </c>
      <c r="F159" s="13" t="s">
        <v>160</v>
      </c>
      <c r="G159" s="4">
        <v>2404</v>
      </c>
      <c r="H159" s="14" t="s">
        <v>37</v>
      </c>
      <c r="I159" s="68">
        <v>915.92</v>
      </c>
      <c r="J159" s="61">
        <v>7102.2</v>
      </c>
      <c r="K159" s="65">
        <f t="shared" si="24"/>
        <v>0.41481884057971014</v>
      </c>
      <c r="L159" s="65">
        <f t="shared" si="24"/>
        <v>3.2165760869565219</v>
      </c>
      <c r="M159" s="44">
        <v>0.34013545340010126</v>
      </c>
      <c r="N159" s="44">
        <v>3.6221094220000003</v>
      </c>
      <c r="O159" s="15">
        <f t="shared" si="17"/>
        <v>3.2819739685998992</v>
      </c>
      <c r="P159" s="15">
        <f t="shared" si="18"/>
        <v>964.90205175386825</v>
      </c>
      <c r="Q159" s="15">
        <v>0.13993936796492168</v>
      </c>
      <c r="R159" s="15">
        <v>1.3831974419999999</v>
      </c>
      <c r="S159" s="15">
        <f t="shared" si="19"/>
        <v>1.2432580740350783</v>
      </c>
      <c r="T159" s="16">
        <f t="shared" si="23"/>
        <v>888.42624639173971</v>
      </c>
      <c r="U159" s="13">
        <v>0.36000000000000004</v>
      </c>
      <c r="V159" s="13">
        <v>0</v>
      </c>
      <c r="W159" s="13">
        <v>0</v>
      </c>
      <c r="X159" s="13">
        <v>0</v>
      </c>
      <c r="Y159" s="53">
        <f t="shared" si="20"/>
        <v>0</v>
      </c>
      <c r="Z159" s="69">
        <v>4.3093093246502449E-2</v>
      </c>
      <c r="AA159" s="53">
        <f t="shared" si="21"/>
        <v>4.3093093246502449E-2</v>
      </c>
      <c r="AB159" s="53" t="str">
        <f t="shared" si="22"/>
        <v>0.00</v>
      </c>
      <c r="AC159" s="20"/>
      <c r="AD159" s="20"/>
      <c r="AE159" s="20"/>
      <c r="AF159" s="20"/>
      <c r="AG159" s="20"/>
      <c r="AH159" s="20"/>
      <c r="AI159" s="20"/>
      <c r="AJ159" s="20"/>
      <c r="AK159" s="20"/>
      <c r="AL159" s="20"/>
      <c r="AM159" s="20"/>
      <c r="AN159" s="20"/>
    </row>
    <row r="160" spans="1:40" ht="25.5" x14ac:dyDescent="0.25">
      <c r="A160" s="39" t="s">
        <v>32</v>
      </c>
      <c r="B160" s="13" t="s">
        <v>257</v>
      </c>
      <c r="C160" s="13">
        <v>34017</v>
      </c>
      <c r="D160" s="13" t="s">
        <v>252</v>
      </c>
      <c r="E160" s="13">
        <v>12200</v>
      </c>
      <c r="F160" s="13" t="s">
        <v>160</v>
      </c>
      <c r="G160" s="4">
        <v>2404</v>
      </c>
      <c r="H160" s="14" t="s">
        <v>34</v>
      </c>
      <c r="I160" s="68">
        <v>915.92</v>
      </c>
      <c r="J160" s="61">
        <v>7102.2</v>
      </c>
      <c r="K160" s="65">
        <f t="shared" si="24"/>
        <v>0.41481884057971014</v>
      </c>
      <c r="L160" s="65">
        <f t="shared" si="24"/>
        <v>3.2165760869565219</v>
      </c>
      <c r="M160" s="44">
        <v>5.4621455091154516</v>
      </c>
      <c r="N160" s="44">
        <v>4.9424833839999991</v>
      </c>
      <c r="O160" s="15">
        <f t="shared" si="17"/>
        <v>-0.51966212511545251</v>
      </c>
      <c r="P160" s="15">
        <f t="shared" si="18"/>
        <v>-9.5138828551568082</v>
      </c>
      <c r="Q160" s="15">
        <v>2.1825627734858264</v>
      </c>
      <c r="R160" s="15">
        <v>1.9217613900000001</v>
      </c>
      <c r="S160" s="15">
        <f t="shared" si="19"/>
        <v>-0.26080138348582627</v>
      </c>
      <c r="T160" s="16">
        <f t="shared" si="23"/>
        <v>-11.949318784966433</v>
      </c>
      <c r="U160" s="13">
        <v>5.47</v>
      </c>
      <c r="V160" s="13">
        <v>968.51</v>
      </c>
      <c r="W160" s="13">
        <v>0</v>
      </c>
      <c r="X160" s="13">
        <v>0</v>
      </c>
      <c r="Y160" s="53">
        <f t="shared" si="20"/>
        <v>0.48425499999999999</v>
      </c>
      <c r="Z160" s="69">
        <v>6.4594086728250302E-2</v>
      </c>
      <c r="AA160" s="53">
        <f t="shared" si="21"/>
        <v>-0.4196609132717497</v>
      </c>
      <c r="AB160" s="53">
        <f t="shared" si="22"/>
        <v>-86.661142016447883</v>
      </c>
      <c r="AC160" s="20"/>
      <c r="AD160" s="20"/>
      <c r="AE160" s="20"/>
      <c r="AF160" s="20"/>
      <c r="AG160" s="20"/>
      <c r="AH160" s="20"/>
      <c r="AI160" s="20"/>
      <c r="AJ160" s="20"/>
      <c r="AK160" s="20"/>
      <c r="AL160" s="20"/>
      <c r="AM160" s="20"/>
      <c r="AN160" s="20"/>
    </row>
    <row r="161" spans="1:40" ht="25.5" x14ac:dyDescent="0.25">
      <c r="A161" s="39" t="s">
        <v>13</v>
      </c>
      <c r="B161" s="13" t="s">
        <v>261</v>
      </c>
      <c r="C161" s="13">
        <v>34029</v>
      </c>
      <c r="D161" s="13" t="s">
        <v>251</v>
      </c>
      <c r="E161" s="13">
        <v>78896</v>
      </c>
      <c r="F161" s="13" t="s">
        <v>166</v>
      </c>
      <c r="G161" s="4">
        <v>54640</v>
      </c>
      <c r="H161" s="14" t="s">
        <v>35</v>
      </c>
      <c r="I161" s="68">
        <v>1835.2800000000002</v>
      </c>
      <c r="J161" s="61">
        <v>4171.09</v>
      </c>
      <c r="K161" s="65">
        <f t="shared" si="24"/>
        <v>0.83119565217391311</v>
      </c>
      <c r="L161" s="65">
        <f t="shared" si="24"/>
        <v>1.889080615942029</v>
      </c>
      <c r="M161" s="44">
        <v>21.315526425124887</v>
      </c>
      <c r="N161" s="44">
        <v>22.309130873000001</v>
      </c>
      <c r="O161" s="15">
        <f t="shared" si="17"/>
        <v>0.99360444787511426</v>
      </c>
      <c r="P161" s="15">
        <f t="shared" si="18"/>
        <v>4.6614117242909838</v>
      </c>
      <c r="Q161" s="15">
        <v>12.557410434508508</v>
      </c>
      <c r="R161" s="15">
        <v>14.094760963000001</v>
      </c>
      <c r="S161" s="15">
        <f t="shared" si="19"/>
        <v>1.5373505284914923</v>
      </c>
      <c r="T161" s="16">
        <f t="shared" si="23"/>
        <v>12.242576098864793</v>
      </c>
      <c r="U161" s="13">
        <v>21.32</v>
      </c>
      <c r="V161" s="13">
        <v>427.57</v>
      </c>
      <c r="W161" s="13">
        <v>0</v>
      </c>
      <c r="X161" s="13">
        <v>1413.6</v>
      </c>
      <c r="Y161" s="53">
        <f t="shared" si="20"/>
        <v>0.213785</v>
      </c>
      <c r="Z161" s="69">
        <v>0.26008849668496825</v>
      </c>
      <c r="AA161" s="53">
        <f t="shared" si="21"/>
        <v>4.6303496684968248E-2</v>
      </c>
      <c r="AB161" s="53">
        <f t="shared" si="22"/>
        <v>21.658908101582547</v>
      </c>
      <c r="AC161" s="20"/>
      <c r="AD161" s="20"/>
      <c r="AE161" s="20"/>
      <c r="AF161" s="20"/>
      <c r="AG161" s="20"/>
      <c r="AH161" s="20"/>
      <c r="AI161" s="20"/>
      <c r="AJ161" s="20"/>
      <c r="AK161" s="20"/>
      <c r="AL161" s="20"/>
      <c r="AM161" s="20"/>
      <c r="AN161" s="20"/>
    </row>
    <row r="162" spans="1:40" ht="25.5" x14ac:dyDescent="0.25">
      <c r="A162" s="39" t="s">
        <v>13</v>
      </c>
      <c r="B162" s="13" t="s">
        <v>261</v>
      </c>
      <c r="C162" s="13">
        <v>34029</v>
      </c>
      <c r="D162" s="13" t="s">
        <v>251</v>
      </c>
      <c r="E162" s="13">
        <v>78896</v>
      </c>
      <c r="F162" s="13" t="s">
        <v>166</v>
      </c>
      <c r="G162" s="4">
        <v>54640</v>
      </c>
      <c r="H162" s="14" t="s">
        <v>40</v>
      </c>
      <c r="I162" s="68">
        <v>1835.2800000000002</v>
      </c>
      <c r="J162" s="61">
        <v>4171.09</v>
      </c>
      <c r="K162" s="65">
        <f t="shared" si="24"/>
        <v>0.83119565217391311</v>
      </c>
      <c r="L162" s="65">
        <f t="shared" si="24"/>
        <v>1.889080615942029</v>
      </c>
      <c r="M162" s="44">
        <v>2.0227950422625471E-2</v>
      </c>
      <c r="N162" s="44">
        <v>2.2985419E-2</v>
      </c>
      <c r="O162" s="15">
        <f t="shared" si="17"/>
        <v>2.7574685773745292E-3</v>
      </c>
      <c r="P162" s="15">
        <f t="shared" si="18"/>
        <v>13.631972195711095</v>
      </c>
      <c r="Q162" s="15">
        <v>1.1787715411178235E-2</v>
      </c>
      <c r="R162" s="15">
        <v>1.4400257E-2</v>
      </c>
      <c r="S162" s="15">
        <f t="shared" si="19"/>
        <v>2.6125415888217651E-3</v>
      </c>
      <c r="T162" s="16">
        <f t="shared" si="23"/>
        <v>22.163256387614382</v>
      </c>
      <c r="U162" s="13">
        <v>0.02</v>
      </c>
      <c r="V162" s="13">
        <v>0</v>
      </c>
      <c r="W162" s="13">
        <v>0</v>
      </c>
      <c r="X162" s="13">
        <v>0</v>
      </c>
      <c r="Y162" s="53">
        <f t="shared" si="20"/>
        <v>0</v>
      </c>
      <c r="Z162" s="53">
        <v>1.6557060138621882E-4</v>
      </c>
      <c r="AA162" s="53">
        <f t="shared" si="21"/>
        <v>1.6557060138621882E-4</v>
      </c>
      <c r="AB162" s="53" t="str">
        <f t="shared" si="22"/>
        <v>0.00</v>
      </c>
      <c r="AC162" s="20"/>
      <c r="AD162" s="20"/>
      <c r="AE162" s="20"/>
      <c r="AF162" s="20"/>
      <c r="AG162" s="20"/>
      <c r="AH162" s="20"/>
      <c r="AI162" s="20"/>
      <c r="AJ162" s="20"/>
      <c r="AK162" s="20"/>
      <c r="AL162" s="20"/>
      <c r="AM162" s="20"/>
      <c r="AN162" s="20"/>
    </row>
    <row r="163" spans="1:40" ht="25.5" x14ac:dyDescent="0.25">
      <c r="A163" s="39" t="s">
        <v>13</v>
      </c>
      <c r="B163" s="13" t="s">
        <v>261</v>
      </c>
      <c r="C163" s="13">
        <v>34029</v>
      </c>
      <c r="D163" s="13" t="s">
        <v>251</v>
      </c>
      <c r="E163" s="13">
        <v>78896</v>
      </c>
      <c r="F163" s="13" t="s">
        <v>166</v>
      </c>
      <c r="G163" s="4">
        <v>54640</v>
      </c>
      <c r="H163" s="14" t="s">
        <v>36</v>
      </c>
      <c r="I163" s="68">
        <v>1835.2800000000002</v>
      </c>
      <c r="J163" s="61">
        <v>4171.09</v>
      </c>
      <c r="K163" s="65">
        <f t="shared" si="24"/>
        <v>0.83119565217391311</v>
      </c>
      <c r="L163" s="65">
        <f t="shared" si="24"/>
        <v>1.889080615942029</v>
      </c>
      <c r="M163" s="44">
        <v>36.840056449237238</v>
      </c>
      <c r="N163" s="44">
        <v>38.400334575999999</v>
      </c>
      <c r="O163" s="15">
        <f t="shared" si="17"/>
        <v>1.5602781267627606</v>
      </c>
      <c r="P163" s="15">
        <f t="shared" si="18"/>
        <v>4.2352761563020511</v>
      </c>
      <c r="Q163" s="15">
        <v>20.559453256192768</v>
      </c>
      <c r="R163" s="15">
        <v>23.127666061999999</v>
      </c>
      <c r="S163" s="15">
        <f t="shared" si="19"/>
        <v>2.5682128058072315</v>
      </c>
      <c r="T163" s="16">
        <f t="shared" si="23"/>
        <v>12.491639606387166</v>
      </c>
      <c r="U163" s="13">
        <v>37.200000000000003</v>
      </c>
      <c r="V163" s="13">
        <v>1117.04</v>
      </c>
      <c r="W163" s="13">
        <v>46.03</v>
      </c>
      <c r="X163" s="13">
        <v>0</v>
      </c>
      <c r="Y163" s="53">
        <f t="shared" si="20"/>
        <v>0.55852000000000002</v>
      </c>
      <c r="Z163" s="53">
        <v>0.68119167264745606</v>
      </c>
      <c r="AA163" s="53">
        <f t="shared" si="21"/>
        <v>0.12267167264745604</v>
      </c>
      <c r="AB163" s="53">
        <f t="shared" si="22"/>
        <v>21.96370275862208</v>
      </c>
      <c r="AC163" s="20"/>
      <c r="AD163" s="20"/>
      <c r="AE163" s="20"/>
      <c r="AF163" s="20"/>
      <c r="AG163" s="20"/>
      <c r="AH163" s="20"/>
      <c r="AI163" s="20"/>
      <c r="AJ163" s="20"/>
      <c r="AK163" s="20"/>
      <c r="AL163" s="20"/>
      <c r="AM163" s="20"/>
      <c r="AN163" s="20"/>
    </row>
    <row r="164" spans="1:40" ht="25.5" x14ac:dyDescent="0.25">
      <c r="A164" s="40" t="s">
        <v>13</v>
      </c>
      <c r="B164" s="13" t="s">
        <v>261</v>
      </c>
      <c r="C164" s="13">
        <v>34029</v>
      </c>
      <c r="D164" s="13" t="s">
        <v>251</v>
      </c>
      <c r="E164" s="13">
        <v>78896</v>
      </c>
      <c r="F164" s="13" t="s">
        <v>166</v>
      </c>
      <c r="G164" s="4">
        <v>54640</v>
      </c>
      <c r="H164" s="13" t="s">
        <v>38</v>
      </c>
      <c r="I164" s="68">
        <v>1835.2800000000002</v>
      </c>
      <c r="J164" s="61">
        <v>4171.09</v>
      </c>
      <c r="K164" s="65">
        <f t="shared" si="24"/>
        <v>0.83119565217391311</v>
      </c>
      <c r="L164" s="65">
        <f t="shared" si="24"/>
        <v>1.889080615942029</v>
      </c>
      <c r="M164" s="44">
        <v>0.84744114670862947</v>
      </c>
      <c r="N164" s="44">
        <v>0.87664793899999993</v>
      </c>
      <c r="O164" s="15">
        <f t="shared" si="17"/>
        <v>2.9206792291370465E-2</v>
      </c>
      <c r="P164" s="15">
        <f t="shared" si="18"/>
        <v>3.4464685134544757</v>
      </c>
      <c r="Q164" s="15">
        <v>0.49997667800053847</v>
      </c>
      <c r="R164" s="15">
        <v>0.55455133599999995</v>
      </c>
      <c r="S164" s="15">
        <f t="shared" si="19"/>
        <v>5.4574657999461484E-2</v>
      </c>
      <c r="T164" s="16">
        <f t="shared" si="23"/>
        <v>10.915440739698404</v>
      </c>
      <c r="U164" s="13">
        <v>0.8600000000000001</v>
      </c>
      <c r="V164" s="13">
        <v>0</v>
      </c>
      <c r="W164" s="13">
        <v>0</v>
      </c>
      <c r="X164" s="13">
        <v>0</v>
      </c>
      <c r="Y164" s="53">
        <f t="shared" si="20"/>
        <v>0</v>
      </c>
      <c r="Z164" s="53">
        <v>6.3790456645198427E-3</v>
      </c>
      <c r="AA164" s="53">
        <f t="shared" si="21"/>
        <v>6.3790456645198427E-3</v>
      </c>
      <c r="AB164" s="53" t="str">
        <f t="shared" si="22"/>
        <v>0.00</v>
      </c>
      <c r="AC164" s="59"/>
      <c r="AD164" s="20"/>
      <c r="AE164" s="20"/>
      <c r="AF164" s="20"/>
      <c r="AG164" s="20"/>
      <c r="AH164" s="20"/>
      <c r="AI164" s="20"/>
      <c r="AJ164" s="20"/>
      <c r="AK164" s="20"/>
      <c r="AL164" s="20"/>
      <c r="AM164" s="20"/>
      <c r="AN164" s="20"/>
    </row>
    <row r="165" spans="1:40" ht="25.5" x14ac:dyDescent="0.25">
      <c r="A165" s="39" t="s">
        <v>13</v>
      </c>
      <c r="B165" s="13" t="s">
        <v>261</v>
      </c>
      <c r="C165" s="13">
        <v>34029</v>
      </c>
      <c r="D165" s="13" t="s">
        <v>251</v>
      </c>
      <c r="E165" s="13">
        <v>78896</v>
      </c>
      <c r="F165" s="13" t="s">
        <v>166</v>
      </c>
      <c r="G165" s="4">
        <v>54640</v>
      </c>
      <c r="H165" s="14" t="s">
        <v>39</v>
      </c>
      <c r="I165" s="68">
        <v>1835.2800000000002</v>
      </c>
      <c r="J165" s="61">
        <v>4171.09</v>
      </c>
      <c r="K165" s="65">
        <f t="shared" si="24"/>
        <v>0.83119565217391311</v>
      </c>
      <c r="L165" s="65">
        <f t="shared" si="24"/>
        <v>1.889080615942029</v>
      </c>
      <c r="M165" s="44">
        <v>0.84744114670862947</v>
      </c>
      <c r="N165" s="44">
        <v>0.87664793899999993</v>
      </c>
      <c r="O165" s="15">
        <f t="shared" si="17"/>
        <v>2.9206792291370465E-2</v>
      </c>
      <c r="P165" s="15">
        <f t="shared" si="18"/>
        <v>3.4464685134544757</v>
      </c>
      <c r="Q165" s="15">
        <v>0.49997667800053847</v>
      </c>
      <c r="R165" s="15">
        <v>0.55455133599999995</v>
      </c>
      <c r="S165" s="15">
        <f t="shared" si="19"/>
        <v>5.4574657999461484E-2</v>
      </c>
      <c r="T165" s="16">
        <f t="shared" si="23"/>
        <v>10.915440739698404</v>
      </c>
      <c r="U165" s="13">
        <v>0.8600000000000001</v>
      </c>
      <c r="V165" s="13">
        <v>0</v>
      </c>
      <c r="W165" s="13">
        <v>0</v>
      </c>
      <c r="X165" s="13">
        <v>0</v>
      </c>
      <c r="Y165" s="53">
        <f t="shared" si="20"/>
        <v>0</v>
      </c>
      <c r="Z165" s="53">
        <v>6.3790456645198427E-3</v>
      </c>
      <c r="AA165" s="53">
        <f t="shared" si="21"/>
        <v>6.3790456645198427E-3</v>
      </c>
      <c r="AB165" s="53" t="str">
        <f t="shared" si="22"/>
        <v>0.00</v>
      </c>
      <c r="AC165" s="20"/>
      <c r="AD165" s="20"/>
      <c r="AE165" s="20"/>
      <c r="AF165" s="20"/>
      <c r="AG165" s="20"/>
      <c r="AH165" s="20"/>
      <c r="AI165" s="20"/>
      <c r="AJ165" s="20"/>
      <c r="AK165" s="20"/>
      <c r="AL165" s="20"/>
      <c r="AM165" s="20"/>
      <c r="AN165" s="20"/>
    </row>
    <row r="166" spans="1:40" ht="25.5" x14ac:dyDescent="0.25">
      <c r="A166" s="39" t="s">
        <v>13</v>
      </c>
      <c r="B166" s="13" t="s">
        <v>261</v>
      </c>
      <c r="C166" s="13">
        <v>34029</v>
      </c>
      <c r="D166" s="13" t="s">
        <v>251</v>
      </c>
      <c r="E166" s="13">
        <v>78896</v>
      </c>
      <c r="F166" s="13" t="s">
        <v>166</v>
      </c>
      <c r="G166" s="4">
        <v>54640</v>
      </c>
      <c r="H166" s="14" t="s">
        <v>37</v>
      </c>
      <c r="I166" s="68">
        <v>1835.2800000000002</v>
      </c>
      <c r="J166" s="61">
        <v>4171.09</v>
      </c>
      <c r="K166" s="65">
        <f t="shared" si="24"/>
        <v>0.83119565217391311</v>
      </c>
      <c r="L166" s="65">
        <f t="shared" si="24"/>
        <v>1.889080615942029</v>
      </c>
      <c r="M166" s="44">
        <v>0.90441854909851616</v>
      </c>
      <c r="N166" s="44">
        <v>0.94476991399999999</v>
      </c>
      <c r="O166" s="15">
        <f t="shared" si="17"/>
        <v>4.0351364901483833E-2</v>
      </c>
      <c r="P166" s="15">
        <f t="shared" si="18"/>
        <v>4.4615808622793356</v>
      </c>
      <c r="Q166" s="15">
        <v>0.53293984047305165</v>
      </c>
      <c r="R166" s="15">
        <v>0.59702065999999998</v>
      </c>
      <c r="S166" s="15">
        <f t="shared" si="19"/>
        <v>6.4080819526948329E-2</v>
      </c>
      <c r="T166" s="16">
        <f t="shared" si="23"/>
        <v>12.024024976265329</v>
      </c>
      <c r="U166" s="13">
        <v>0.93</v>
      </c>
      <c r="V166" s="13">
        <v>0</v>
      </c>
      <c r="W166" s="13">
        <v>0</v>
      </c>
      <c r="X166" s="13">
        <v>0</v>
      </c>
      <c r="Y166" s="53">
        <f t="shared" si="20"/>
        <v>0</v>
      </c>
      <c r="Z166" s="53">
        <v>6.8672319932253229E-3</v>
      </c>
      <c r="AA166" s="53">
        <f t="shared" si="21"/>
        <v>6.8672319932253229E-3</v>
      </c>
      <c r="AB166" s="53" t="str">
        <f t="shared" si="22"/>
        <v>0.00</v>
      </c>
      <c r="AC166" s="20"/>
      <c r="AD166" s="20"/>
      <c r="AE166" s="20"/>
      <c r="AF166" s="20"/>
      <c r="AG166" s="20"/>
      <c r="AH166" s="20"/>
      <c r="AI166" s="20"/>
      <c r="AJ166" s="20"/>
      <c r="AK166" s="20"/>
      <c r="AL166" s="20"/>
      <c r="AM166" s="20"/>
      <c r="AN166" s="20"/>
    </row>
    <row r="167" spans="1:40" ht="25.5" x14ac:dyDescent="0.25">
      <c r="A167" s="39" t="s">
        <v>13</v>
      </c>
      <c r="B167" s="13" t="s">
        <v>261</v>
      </c>
      <c r="C167" s="13">
        <v>34029</v>
      </c>
      <c r="D167" s="13" t="s">
        <v>251</v>
      </c>
      <c r="E167" s="13">
        <v>78896</v>
      </c>
      <c r="F167" s="13" t="s">
        <v>166</v>
      </c>
      <c r="G167" s="4">
        <v>54640</v>
      </c>
      <c r="H167" s="14" t="s">
        <v>34</v>
      </c>
      <c r="I167" s="68">
        <v>1835.2800000000002</v>
      </c>
      <c r="J167" s="61">
        <v>4171.09</v>
      </c>
      <c r="K167" s="65">
        <f t="shared" si="24"/>
        <v>0.83119565217391311</v>
      </c>
      <c r="L167" s="65">
        <f t="shared" si="24"/>
        <v>1.889080615942029</v>
      </c>
      <c r="M167" s="44">
        <v>2.96748713160394</v>
      </c>
      <c r="N167" s="44">
        <v>3.0589352359999999</v>
      </c>
      <c r="O167" s="15">
        <f t="shared" si="17"/>
        <v>9.1448104396059993E-2</v>
      </c>
      <c r="P167" s="15">
        <f t="shared" si="18"/>
        <v>3.0816681030266806</v>
      </c>
      <c r="Q167" s="15">
        <v>1.7515392765194908</v>
      </c>
      <c r="R167" s="15">
        <v>1.9357611310000005</v>
      </c>
      <c r="S167" s="15">
        <f t="shared" si="19"/>
        <v>0.18422185448050965</v>
      </c>
      <c r="T167" s="16">
        <f t="shared" si="23"/>
        <v>10.517711874927496</v>
      </c>
      <c r="U167" s="13">
        <v>2.9699999999999998</v>
      </c>
      <c r="V167" s="13">
        <v>86.5</v>
      </c>
      <c r="W167" s="13">
        <v>0</v>
      </c>
      <c r="X167" s="13">
        <v>0</v>
      </c>
      <c r="Y167" s="53">
        <f t="shared" si="20"/>
        <v>4.3249999999999997E-2</v>
      </c>
      <c r="Z167" s="53">
        <v>5.1831419797264189E-2</v>
      </c>
      <c r="AA167" s="53">
        <f t="shared" si="21"/>
        <v>8.581419797264192E-3</v>
      </c>
      <c r="AB167" s="53">
        <f t="shared" si="22"/>
        <v>19.841433057258246</v>
      </c>
      <c r="AC167" s="20"/>
      <c r="AD167" s="20"/>
      <c r="AE167" s="20"/>
      <c r="AF167" s="20"/>
      <c r="AG167" s="20"/>
      <c r="AH167" s="20"/>
      <c r="AI167" s="20"/>
      <c r="AJ167" s="20"/>
      <c r="AK167" s="20"/>
      <c r="AL167" s="20"/>
      <c r="AM167" s="20"/>
      <c r="AN167" s="20"/>
    </row>
    <row r="168" spans="1:40" ht="26.1" customHeight="1" x14ac:dyDescent="0.25">
      <c r="A168" s="39" t="s">
        <v>0</v>
      </c>
      <c r="B168" s="13" t="s">
        <v>652</v>
      </c>
      <c r="C168" s="13">
        <v>34039</v>
      </c>
      <c r="D168" s="13" t="s">
        <v>252</v>
      </c>
      <c r="E168" s="13">
        <v>41809</v>
      </c>
      <c r="F168" s="13" t="s">
        <v>168</v>
      </c>
      <c r="G168" s="4">
        <v>50006</v>
      </c>
      <c r="H168" s="14" t="s">
        <v>35</v>
      </c>
      <c r="I168" s="68">
        <v>11351.64</v>
      </c>
      <c r="J168" s="61">
        <v>12394.33</v>
      </c>
      <c r="K168" s="65">
        <f t="shared" si="24"/>
        <v>5.1411413043478262</v>
      </c>
      <c r="L168" s="65">
        <f t="shared" si="24"/>
        <v>5.6133740942028982</v>
      </c>
      <c r="M168" s="44">
        <v>47.773505609638605</v>
      </c>
      <c r="N168" s="44">
        <v>36.645576420000005</v>
      </c>
      <c r="O168" s="15">
        <f t="shared" si="17"/>
        <v>-11.1279291896386</v>
      </c>
      <c r="P168" s="15">
        <f t="shared" si="18"/>
        <v>-23.293097392864279</v>
      </c>
      <c r="Q168" s="15">
        <v>12.417253652601993</v>
      </c>
      <c r="R168" s="15">
        <v>9.6357145929999994</v>
      </c>
      <c r="S168" s="15">
        <f t="shared" si="19"/>
        <v>-2.7815390596019931</v>
      </c>
      <c r="T168" s="16">
        <f t="shared" si="23"/>
        <v>-22.400597889205002</v>
      </c>
      <c r="U168" s="13">
        <v>47.78</v>
      </c>
      <c r="V168" s="13">
        <v>282.58000000000004</v>
      </c>
      <c r="W168" s="13">
        <v>0</v>
      </c>
      <c r="X168" s="13">
        <v>449.65000000000003</v>
      </c>
      <c r="Y168" s="53">
        <f t="shared" si="20"/>
        <v>0.14129000000000003</v>
      </c>
      <c r="Z168" s="53">
        <v>0.10959754902223036</v>
      </c>
      <c r="AA168" s="53">
        <f t="shared" si="21"/>
        <v>-3.1692450977769668E-2</v>
      </c>
      <c r="AB168" s="53">
        <f t="shared" si="22"/>
        <v>-22.43078135591313</v>
      </c>
      <c r="AC168" s="20"/>
      <c r="AD168" s="20"/>
      <c r="AE168" s="20"/>
      <c r="AF168" s="20"/>
      <c r="AG168" s="20"/>
      <c r="AH168" s="20"/>
      <c r="AI168" s="20"/>
      <c r="AJ168" s="20"/>
      <c r="AK168" s="20"/>
      <c r="AL168" s="20"/>
      <c r="AM168" s="20"/>
      <c r="AN168" s="20"/>
    </row>
    <row r="169" spans="1:40" ht="26.1" customHeight="1" x14ac:dyDescent="0.25">
      <c r="A169" s="40" t="s">
        <v>0</v>
      </c>
      <c r="B169" s="13" t="s">
        <v>652</v>
      </c>
      <c r="C169" s="13">
        <v>34039</v>
      </c>
      <c r="D169" s="13" t="s">
        <v>252</v>
      </c>
      <c r="E169" s="13">
        <v>41809</v>
      </c>
      <c r="F169" s="13" t="s">
        <v>168</v>
      </c>
      <c r="G169" s="4">
        <v>50006</v>
      </c>
      <c r="H169" s="13" t="s">
        <v>40</v>
      </c>
      <c r="I169" s="68">
        <v>11351.64</v>
      </c>
      <c r="J169" s="61">
        <v>12394.33</v>
      </c>
      <c r="K169" s="65">
        <f t="shared" si="24"/>
        <v>5.1411413043478262</v>
      </c>
      <c r="L169" s="65">
        <f t="shared" si="24"/>
        <v>5.6133740942028982</v>
      </c>
      <c r="M169" s="44">
        <v>46.39382399528062</v>
      </c>
      <c r="N169" s="44">
        <v>35.563843311999996</v>
      </c>
      <c r="O169" s="15">
        <f t="shared" si="17"/>
        <v>-10.829980683280624</v>
      </c>
      <c r="P169" s="15">
        <f t="shared" si="18"/>
        <v>-23.343582724248591</v>
      </c>
      <c r="Q169" s="15">
        <v>11.815362800647875</v>
      </c>
      <c r="R169" s="15">
        <v>9.172707302000001</v>
      </c>
      <c r="S169" s="15">
        <f t="shared" si="19"/>
        <v>-2.6426554986478745</v>
      </c>
      <c r="T169" s="16">
        <f t="shared" si="23"/>
        <v>-22.366266218274475</v>
      </c>
      <c r="U169" s="13">
        <v>46.370000000000005</v>
      </c>
      <c r="V169" s="13">
        <v>0</v>
      </c>
      <c r="W169" s="13">
        <v>0</v>
      </c>
      <c r="X169" s="13">
        <v>0</v>
      </c>
      <c r="Y169" s="53">
        <f t="shared" si="20"/>
        <v>0</v>
      </c>
      <c r="Z169" s="53">
        <v>0.12371938795968479</v>
      </c>
      <c r="AA169" s="53">
        <f t="shared" si="21"/>
        <v>0.12371938795968479</v>
      </c>
      <c r="AB169" s="53" t="str">
        <f t="shared" si="22"/>
        <v>0.00</v>
      </c>
      <c r="AC169" s="59"/>
      <c r="AD169" s="20"/>
      <c r="AE169" s="20"/>
      <c r="AF169" s="20"/>
      <c r="AG169" s="20"/>
      <c r="AH169" s="20"/>
      <c r="AI169" s="20"/>
      <c r="AJ169" s="20"/>
      <c r="AK169" s="20"/>
      <c r="AL169" s="20"/>
      <c r="AM169" s="20"/>
      <c r="AN169" s="20"/>
    </row>
    <row r="170" spans="1:40" ht="26.1" customHeight="1" x14ac:dyDescent="0.25">
      <c r="A170" s="39" t="s">
        <v>0</v>
      </c>
      <c r="B170" s="13" t="s">
        <v>652</v>
      </c>
      <c r="C170" s="13">
        <v>34039</v>
      </c>
      <c r="D170" s="13" t="s">
        <v>252</v>
      </c>
      <c r="E170" s="13">
        <v>41809</v>
      </c>
      <c r="F170" s="13" t="s">
        <v>168</v>
      </c>
      <c r="G170" s="4">
        <v>50006</v>
      </c>
      <c r="H170" s="14" t="s">
        <v>36</v>
      </c>
      <c r="I170" s="68">
        <v>11351.64</v>
      </c>
      <c r="J170" s="61">
        <v>12394.33</v>
      </c>
      <c r="K170" s="65">
        <f t="shared" si="24"/>
        <v>5.1411413043478262</v>
      </c>
      <c r="L170" s="65">
        <f t="shared" si="24"/>
        <v>5.6133740942028982</v>
      </c>
      <c r="M170" s="44">
        <v>336.49742252974875</v>
      </c>
      <c r="N170" s="44">
        <v>258.11353214499997</v>
      </c>
      <c r="O170" s="15">
        <f t="shared" si="17"/>
        <v>-78.383890384748781</v>
      </c>
      <c r="P170" s="15">
        <f t="shared" si="18"/>
        <v>-23.294053724235908</v>
      </c>
      <c r="Q170" s="15">
        <v>88.274713908357953</v>
      </c>
      <c r="R170" s="15">
        <v>68.64561080499999</v>
      </c>
      <c r="S170" s="15">
        <f t="shared" si="19"/>
        <v>-19.629103103357963</v>
      </c>
      <c r="T170" s="16">
        <f t="shared" si="23"/>
        <v>-22.236382576935725</v>
      </c>
      <c r="U170" s="13">
        <v>337.28</v>
      </c>
      <c r="V170" s="13">
        <v>1934.55</v>
      </c>
      <c r="W170" s="13">
        <v>142.01</v>
      </c>
      <c r="X170" s="13">
        <v>0</v>
      </c>
      <c r="Y170" s="53">
        <f t="shared" si="20"/>
        <v>0.967275</v>
      </c>
      <c r="Z170" s="53">
        <v>0.91726713262636417</v>
      </c>
      <c r="AA170" s="53">
        <f t="shared" si="21"/>
        <v>-5.0007867373635828E-2</v>
      </c>
      <c r="AB170" s="53">
        <f t="shared" si="22"/>
        <v>-5.1699741411321316</v>
      </c>
      <c r="AC170" s="20"/>
      <c r="AD170" s="20"/>
      <c r="AE170" s="20"/>
      <c r="AF170" s="20"/>
      <c r="AG170" s="20"/>
      <c r="AH170" s="20"/>
      <c r="AI170" s="20"/>
      <c r="AJ170" s="20"/>
      <c r="AK170" s="20"/>
      <c r="AL170" s="20"/>
      <c r="AM170" s="20"/>
      <c r="AN170" s="20"/>
    </row>
    <row r="171" spans="1:40" ht="26.1" customHeight="1" x14ac:dyDescent="0.25">
      <c r="A171" s="39" t="s">
        <v>0</v>
      </c>
      <c r="B171" s="13" t="s">
        <v>652</v>
      </c>
      <c r="C171" s="13">
        <v>34039</v>
      </c>
      <c r="D171" s="13" t="s">
        <v>252</v>
      </c>
      <c r="E171" s="13">
        <v>41809</v>
      </c>
      <c r="F171" s="13" t="s">
        <v>168</v>
      </c>
      <c r="G171" s="4">
        <v>50006</v>
      </c>
      <c r="H171" s="14" t="s">
        <v>38</v>
      </c>
      <c r="I171" s="68">
        <v>11351.64</v>
      </c>
      <c r="J171" s="61">
        <v>12394.33</v>
      </c>
      <c r="K171" s="65">
        <f t="shared" si="24"/>
        <v>5.1411413043478262</v>
      </c>
      <c r="L171" s="65">
        <f t="shared" si="24"/>
        <v>5.6133740942028982</v>
      </c>
      <c r="M171" s="44">
        <v>112.8604936389963</v>
      </c>
      <c r="N171" s="44">
        <v>86.306868000999998</v>
      </c>
      <c r="O171" s="15">
        <f t="shared" si="17"/>
        <v>-26.553625637996305</v>
      </c>
      <c r="P171" s="15">
        <f t="shared" si="18"/>
        <v>-23.527830493930534</v>
      </c>
      <c r="Q171" s="15">
        <v>28.74003286725571</v>
      </c>
      <c r="R171" s="15">
        <v>22.312891626999999</v>
      </c>
      <c r="S171" s="15">
        <f t="shared" si="19"/>
        <v>-6.4271412402557111</v>
      </c>
      <c r="T171" s="16">
        <f t="shared" si="23"/>
        <v>-22.363026757628816</v>
      </c>
      <c r="U171" s="13">
        <v>263.54000000000002</v>
      </c>
      <c r="V171" s="13">
        <v>0</v>
      </c>
      <c r="W171" s="13">
        <v>0</v>
      </c>
      <c r="X171" s="13">
        <v>0</v>
      </c>
      <c r="Y171" s="53">
        <f t="shared" si="20"/>
        <v>0</v>
      </c>
      <c r="Z171" s="53">
        <v>0.30212443941602418</v>
      </c>
      <c r="AA171" s="53">
        <f t="shared" si="21"/>
        <v>0.30212443941602418</v>
      </c>
      <c r="AB171" s="53" t="str">
        <f t="shared" si="22"/>
        <v>0.00</v>
      </c>
      <c r="AC171" s="20"/>
      <c r="AD171" s="20"/>
      <c r="AE171" s="20"/>
      <c r="AF171" s="20"/>
      <c r="AG171" s="20"/>
      <c r="AH171" s="20"/>
      <c r="AI171" s="20"/>
      <c r="AJ171" s="20"/>
      <c r="AK171" s="20"/>
      <c r="AL171" s="20"/>
      <c r="AM171" s="20"/>
      <c r="AN171" s="20"/>
    </row>
    <row r="172" spans="1:40" ht="26.1" customHeight="1" x14ac:dyDescent="0.25">
      <c r="A172" s="39" t="s">
        <v>0</v>
      </c>
      <c r="B172" s="13" t="s">
        <v>652</v>
      </c>
      <c r="C172" s="13">
        <v>34039</v>
      </c>
      <c r="D172" s="13" t="s">
        <v>252</v>
      </c>
      <c r="E172" s="13">
        <v>41809</v>
      </c>
      <c r="F172" s="13" t="s">
        <v>168</v>
      </c>
      <c r="G172" s="4">
        <v>50006</v>
      </c>
      <c r="H172" s="14" t="s">
        <v>39</v>
      </c>
      <c r="I172" s="68">
        <v>11351.64</v>
      </c>
      <c r="J172" s="61">
        <v>12394.33</v>
      </c>
      <c r="K172" s="65">
        <f t="shared" si="24"/>
        <v>5.1411413043478262</v>
      </c>
      <c r="L172" s="65">
        <f t="shared" si="24"/>
        <v>5.6133740942028982</v>
      </c>
      <c r="M172" s="44">
        <v>112.8604936389963</v>
      </c>
      <c r="N172" s="44">
        <v>86.306868000999998</v>
      </c>
      <c r="O172" s="15">
        <f t="shared" si="17"/>
        <v>-26.553625637996305</v>
      </c>
      <c r="P172" s="15">
        <f t="shared" si="18"/>
        <v>-23.527830493930534</v>
      </c>
      <c r="Q172" s="15">
        <v>28.74003286725571</v>
      </c>
      <c r="R172" s="15">
        <v>22.312891626999999</v>
      </c>
      <c r="S172" s="15">
        <f t="shared" si="19"/>
        <v>-6.4271412402557111</v>
      </c>
      <c r="T172" s="16">
        <f t="shared" si="23"/>
        <v>-22.363026757628816</v>
      </c>
      <c r="U172" s="13">
        <v>263.54000000000002</v>
      </c>
      <c r="V172" s="13">
        <v>0</v>
      </c>
      <c r="W172" s="13">
        <v>0</v>
      </c>
      <c r="X172" s="13">
        <v>0</v>
      </c>
      <c r="Y172" s="53">
        <f t="shared" si="20"/>
        <v>0</v>
      </c>
      <c r="Z172" s="53">
        <v>0.30212443941602418</v>
      </c>
      <c r="AA172" s="53">
        <f t="shared" si="21"/>
        <v>0.30212443941602418</v>
      </c>
      <c r="AB172" s="53" t="str">
        <f t="shared" si="22"/>
        <v>0.00</v>
      </c>
      <c r="AC172" s="20"/>
      <c r="AD172" s="20"/>
      <c r="AE172" s="20"/>
      <c r="AF172" s="20"/>
      <c r="AG172" s="20"/>
      <c r="AH172" s="20"/>
      <c r="AI172" s="20"/>
      <c r="AJ172" s="20"/>
      <c r="AK172" s="20"/>
      <c r="AL172" s="20"/>
      <c r="AM172" s="20"/>
      <c r="AN172" s="20"/>
    </row>
    <row r="173" spans="1:40" ht="26.1" customHeight="1" x14ac:dyDescent="0.25">
      <c r="A173" s="39" t="s">
        <v>0</v>
      </c>
      <c r="B173" s="13" t="s">
        <v>652</v>
      </c>
      <c r="C173" s="13">
        <v>34039</v>
      </c>
      <c r="D173" s="13" t="s">
        <v>252</v>
      </c>
      <c r="E173" s="13">
        <v>41809</v>
      </c>
      <c r="F173" s="13" t="s">
        <v>168</v>
      </c>
      <c r="G173" s="4">
        <v>50006</v>
      </c>
      <c r="H173" s="14" t="s">
        <v>37</v>
      </c>
      <c r="I173" s="68">
        <v>11351.64</v>
      </c>
      <c r="J173" s="61">
        <v>12394.33</v>
      </c>
      <c r="K173" s="65">
        <f t="shared" si="24"/>
        <v>5.1411413043478262</v>
      </c>
      <c r="L173" s="65">
        <f t="shared" si="24"/>
        <v>5.6133740942028982</v>
      </c>
      <c r="M173" s="44">
        <v>12.367745360595777</v>
      </c>
      <c r="N173" s="44">
        <v>9.4765620080000001</v>
      </c>
      <c r="O173" s="15">
        <f t="shared" si="17"/>
        <v>-2.8911833525957764</v>
      </c>
      <c r="P173" s="15">
        <f t="shared" si="18"/>
        <v>-23.376802062946929</v>
      </c>
      <c r="Q173" s="15">
        <v>3.1783993040577823</v>
      </c>
      <c r="R173" s="15">
        <v>2.4679078850000002</v>
      </c>
      <c r="S173" s="15">
        <f t="shared" si="19"/>
        <v>-0.71049141905778201</v>
      </c>
      <c r="T173" s="16">
        <f t="shared" si="23"/>
        <v>-22.353749516327778</v>
      </c>
      <c r="U173" s="13">
        <v>8.4699999999999989</v>
      </c>
      <c r="V173" s="13">
        <v>0</v>
      </c>
      <c r="W173" s="13">
        <v>0</v>
      </c>
      <c r="X173" s="13">
        <v>0</v>
      </c>
      <c r="Y173" s="53">
        <f t="shared" si="20"/>
        <v>0</v>
      </c>
      <c r="Z173" s="69">
        <v>3.1817829963575447E-2</v>
      </c>
      <c r="AA173" s="53">
        <f t="shared" si="21"/>
        <v>3.1817829963575447E-2</v>
      </c>
      <c r="AB173" s="53" t="str">
        <f t="shared" si="22"/>
        <v>0.00</v>
      </c>
      <c r="AC173" s="20"/>
      <c r="AD173" s="20"/>
      <c r="AE173" s="20"/>
      <c r="AF173" s="20"/>
      <c r="AG173" s="20"/>
      <c r="AH173" s="20"/>
      <c r="AI173" s="20"/>
      <c r="AJ173" s="20"/>
      <c r="AK173" s="20"/>
      <c r="AL173" s="20"/>
      <c r="AM173" s="20"/>
      <c r="AN173" s="20"/>
    </row>
    <row r="174" spans="1:40" ht="26.1" customHeight="1" x14ac:dyDescent="0.25">
      <c r="A174" s="39" t="s">
        <v>0</v>
      </c>
      <c r="B174" s="13" t="s">
        <v>652</v>
      </c>
      <c r="C174" s="13">
        <v>34039</v>
      </c>
      <c r="D174" s="13" t="s">
        <v>252</v>
      </c>
      <c r="E174" s="13">
        <v>41809</v>
      </c>
      <c r="F174" s="13" t="s">
        <v>168</v>
      </c>
      <c r="G174" s="4">
        <v>50006</v>
      </c>
      <c r="H174" s="14" t="s">
        <v>34</v>
      </c>
      <c r="I174" s="68">
        <v>11351.64</v>
      </c>
      <c r="J174" s="61">
        <v>12394.33</v>
      </c>
      <c r="K174" s="65">
        <f t="shared" si="24"/>
        <v>5.1411413043478262</v>
      </c>
      <c r="L174" s="65">
        <f t="shared" si="24"/>
        <v>5.6133740942028982</v>
      </c>
      <c r="M174" s="44">
        <v>7.3961063840628958</v>
      </c>
      <c r="N174" s="44">
        <v>5.6813231979999994</v>
      </c>
      <c r="O174" s="15">
        <f t="shared" si="17"/>
        <v>-1.7147831860628964</v>
      </c>
      <c r="P174" s="15">
        <f t="shared" si="18"/>
        <v>-23.184944848250225</v>
      </c>
      <c r="Q174" s="15">
        <v>1.9696952413379161</v>
      </c>
      <c r="R174" s="15">
        <v>1.5281278029999998</v>
      </c>
      <c r="S174" s="15">
        <f t="shared" si="19"/>
        <v>-0.44156743833791623</v>
      </c>
      <c r="T174" s="16">
        <f t="shared" si="23"/>
        <v>-22.418058848432889</v>
      </c>
      <c r="U174" s="13">
        <v>17.89</v>
      </c>
      <c r="V174" s="13">
        <v>92.039999999999992</v>
      </c>
      <c r="W174" s="13">
        <v>0</v>
      </c>
      <c r="X174" s="13">
        <v>0</v>
      </c>
      <c r="Y174" s="53">
        <f t="shared" si="20"/>
        <v>4.6019999999999998E-2</v>
      </c>
      <c r="Z174" s="53">
        <v>4.2937689832936617E-2</v>
      </c>
      <c r="AA174" s="53">
        <f t="shared" si="21"/>
        <v>-3.0823101670633818E-3</v>
      </c>
      <c r="AB174" s="53">
        <f t="shared" si="22"/>
        <v>-6.6977622057005259</v>
      </c>
      <c r="AC174" s="20"/>
      <c r="AD174" s="20"/>
      <c r="AE174" s="20"/>
      <c r="AF174" s="20"/>
      <c r="AG174" s="20"/>
      <c r="AH174" s="20"/>
      <c r="AI174" s="20"/>
      <c r="AJ174" s="20"/>
      <c r="AK174" s="20"/>
      <c r="AL174" s="20"/>
      <c r="AM174" s="20"/>
      <c r="AN174" s="20"/>
    </row>
    <row r="175" spans="1:40" ht="26.1" customHeight="1" x14ac:dyDescent="0.25">
      <c r="A175" s="39" t="s">
        <v>11</v>
      </c>
      <c r="B175" s="13" t="s">
        <v>652</v>
      </c>
      <c r="C175" s="13">
        <v>34039</v>
      </c>
      <c r="D175" s="13" t="s">
        <v>252</v>
      </c>
      <c r="E175" s="13">
        <v>41810</v>
      </c>
      <c r="F175" s="13" t="s">
        <v>175</v>
      </c>
      <c r="G175" s="4">
        <v>2406</v>
      </c>
      <c r="H175" s="14" t="s">
        <v>35</v>
      </c>
      <c r="I175" s="68">
        <v>2423.23</v>
      </c>
      <c r="J175" s="61">
        <v>9103.02</v>
      </c>
      <c r="K175" s="65">
        <f t="shared" si="24"/>
        <v>1.0974773550724637</v>
      </c>
      <c r="L175" s="65">
        <f t="shared" si="24"/>
        <v>4.1227445652173911</v>
      </c>
      <c r="M175" s="44">
        <v>76.618686303940365</v>
      </c>
      <c r="N175" s="44">
        <v>86.982691004000003</v>
      </c>
      <c r="O175" s="15">
        <f t="shared" si="17"/>
        <v>10.364004700059638</v>
      </c>
      <c r="P175" s="15">
        <f t="shared" si="18"/>
        <v>13.526732446111694</v>
      </c>
      <c r="Q175" s="15">
        <v>28.009262906913058</v>
      </c>
      <c r="R175" s="15">
        <v>31.059207275000002</v>
      </c>
      <c r="S175" s="15">
        <f t="shared" si="19"/>
        <v>3.049944368086944</v>
      </c>
      <c r="T175" s="16">
        <f t="shared" si="23"/>
        <v>10.889056160539582</v>
      </c>
      <c r="U175" s="13">
        <v>76.59</v>
      </c>
      <c r="V175" s="13">
        <v>1423.3600000000001</v>
      </c>
      <c r="W175" s="13">
        <v>0</v>
      </c>
      <c r="X175" s="13">
        <v>2070.4899999999998</v>
      </c>
      <c r="Y175" s="53">
        <f t="shared" si="20"/>
        <v>0.71168000000000009</v>
      </c>
      <c r="Z175" s="53">
        <v>0.76551982481996084</v>
      </c>
      <c r="AA175" s="53">
        <f t="shared" si="21"/>
        <v>5.3839824819960747E-2</v>
      </c>
      <c r="AB175" s="53">
        <f t="shared" si="22"/>
        <v>7.565173226725598</v>
      </c>
      <c r="AC175" s="20"/>
      <c r="AD175" s="20"/>
      <c r="AE175" s="20"/>
      <c r="AF175" s="20"/>
      <c r="AG175" s="20"/>
      <c r="AH175" s="20"/>
      <c r="AI175" s="20"/>
      <c r="AJ175" s="20"/>
      <c r="AK175" s="20"/>
      <c r="AL175" s="20"/>
      <c r="AM175" s="20"/>
      <c r="AN175" s="20"/>
    </row>
    <row r="176" spans="1:40" ht="26.1" customHeight="1" x14ac:dyDescent="0.25">
      <c r="A176" s="39" t="s">
        <v>11</v>
      </c>
      <c r="B176" s="13" t="s">
        <v>652</v>
      </c>
      <c r="C176" s="13">
        <v>34039</v>
      </c>
      <c r="D176" s="13" t="s">
        <v>252</v>
      </c>
      <c r="E176" s="13">
        <v>41810</v>
      </c>
      <c r="F176" s="13" t="s">
        <v>175</v>
      </c>
      <c r="G176" s="4">
        <v>2406</v>
      </c>
      <c r="H176" s="14" t="s">
        <v>40</v>
      </c>
      <c r="I176" s="68">
        <v>2423.2300000000005</v>
      </c>
      <c r="J176" s="61">
        <v>9103.02</v>
      </c>
      <c r="K176" s="65">
        <f t="shared" si="24"/>
        <v>1.0974773550724639</v>
      </c>
      <c r="L176" s="65">
        <f t="shared" si="24"/>
        <v>4.1227445652173911</v>
      </c>
      <c r="M176" s="44">
        <v>20.965870347205112</v>
      </c>
      <c r="N176" s="44">
        <v>24.931668822000002</v>
      </c>
      <c r="O176" s="15">
        <f t="shared" si="17"/>
        <v>3.9657984747948909</v>
      </c>
      <c r="P176" s="15">
        <f t="shared" si="18"/>
        <v>18.915496514665598</v>
      </c>
      <c r="Q176" s="15">
        <v>5.4480993488383191</v>
      </c>
      <c r="R176" s="15">
        <v>6.7398914660000013</v>
      </c>
      <c r="S176" s="15">
        <f t="shared" si="19"/>
        <v>1.2917921171616822</v>
      </c>
      <c r="T176" s="16">
        <f t="shared" si="23"/>
        <v>23.71087666448533</v>
      </c>
      <c r="U176" s="13">
        <v>20.990000000000002</v>
      </c>
      <c r="V176" s="13">
        <v>0</v>
      </c>
      <c r="W176" s="13">
        <v>0</v>
      </c>
      <c r="X176" s="13">
        <v>0</v>
      </c>
      <c r="Y176" s="53">
        <f t="shared" si="20"/>
        <v>0</v>
      </c>
      <c r="Z176" s="53">
        <v>7.7428515550571481E-2</v>
      </c>
      <c r="AA176" s="53">
        <f t="shared" si="21"/>
        <v>7.7428515550571481E-2</v>
      </c>
      <c r="AB176" s="53" t="str">
        <f t="shared" si="22"/>
        <v>0.00</v>
      </c>
      <c r="AC176" s="20"/>
      <c r="AD176" s="20"/>
      <c r="AE176" s="20"/>
      <c r="AF176" s="20"/>
      <c r="AG176" s="20"/>
      <c r="AH176" s="20"/>
      <c r="AI176" s="20"/>
      <c r="AJ176" s="20"/>
      <c r="AK176" s="20"/>
      <c r="AL176" s="20"/>
      <c r="AM176" s="20"/>
      <c r="AN176" s="20"/>
    </row>
    <row r="177" spans="1:40" ht="26.1" customHeight="1" x14ac:dyDescent="0.25">
      <c r="A177" s="39" t="s">
        <v>11</v>
      </c>
      <c r="B177" s="13" t="s">
        <v>652</v>
      </c>
      <c r="C177" s="13">
        <v>34039</v>
      </c>
      <c r="D177" s="13" t="s">
        <v>252</v>
      </c>
      <c r="E177" s="13">
        <v>41810</v>
      </c>
      <c r="F177" s="13" t="s">
        <v>175</v>
      </c>
      <c r="G177" s="4">
        <v>2406</v>
      </c>
      <c r="H177" s="14" t="s">
        <v>36</v>
      </c>
      <c r="I177" s="68">
        <v>2423.23</v>
      </c>
      <c r="J177" s="61">
        <v>9103.02</v>
      </c>
      <c r="K177" s="65">
        <f t="shared" si="24"/>
        <v>1.0974773550724637</v>
      </c>
      <c r="L177" s="65">
        <f t="shared" si="24"/>
        <v>4.1227445652173911</v>
      </c>
      <c r="M177" s="44">
        <v>173.38365136523197</v>
      </c>
      <c r="N177" s="44">
        <v>202.76892922500002</v>
      </c>
      <c r="O177" s="15">
        <f t="shared" si="17"/>
        <v>29.385277859768053</v>
      </c>
      <c r="P177" s="15">
        <f t="shared" si="18"/>
        <v>16.94812494049285</v>
      </c>
      <c r="Q177" s="15">
        <v>59.13662918945893</v>
      </c>
      <c r="R177" s="15">
        <v>70.465431682999991</v>
      </c>
      <c r="S177" s="15">
        <f t="shared" si="19"/>
        <v>11.328802493541062</v>
      </c>
      <c r="T177" s="16">
        <f t="shared" si="23"/>
        <v>19.156997361561512</v>
      </c>
      <c r="U177" s="13">
        <v>175.64</v>
      </c>
      <c r="V177" s="13">
        <v>2239.75</v>
      </c>
      <c r="W177" s="13">
        <v>90.759999999999991</v>
      </c>
      <c r="X177" s="13">
        <v>0</v>
      </c>
      <c r="Y177" s="53">
        <f t="shared" si="20"/>
        <v>1.119875</v>
      </c>
      <c r="Z177" s="53">
        <v>1.274343813199962</v>
      </c>
      <c r="AA177" s="53">
        <f t="shared" si="21"/>
        <v>0.15446881319996209</v>
      </c>
      <c r="AB177" s="53">
        <f t="shared" si="22"/>
        <v>13.793397763139822</v>
      </c>
      <c r="AC177" s="20"/>
      <c r="AD177" s="20"/>
      <c r="AE177" s="20"/>
      <c r="AF177" s="20"/>
      <c r="AG177" s="20"/>
      <c r="AH177" s="20"/>
      <c r="AI177" s="20"/>
      <c r="AJ177" s="20"/>
      <c r="AK177" s="20"/>
      <c r="AL177" s="20"/>
      <c r="AM177" s="20"/>
      <c r="AN177" s="20"/>
    </row>
    <row r="178" spans="1:40" ht="26.1" customHeight="1" x14ac:dyDescent="0.25">
      <c r="A178" s="39" t="s">
        <v>11</v>
      </c>
      <c r="B178" s="13" t="s">
        <v>652</v>
      </c>
      <c r="C178" s="13">
        <v>34039</v>
      </c>
      <c r="D178" s="13" t="s">
        <v>252</v>
      </c>
      <c r="E178" s="13">
        <v>41810</v>
      </c>
      <c r="F178" s="13" t="s">
        <v>175</v>
      </c>
      <c r="G178" s="4">
        <v>2406</v>
      </c>
      <c r="H178" s="14" t="s">
        <v>38</v>
      </c>
      <c r="I178" s="68">
        <v>2423.2300000000005</v>
      </c>
      <c r="J178" s="61">
        <v>9103.02</v>
      </c>
      <c r="K178" s="65">
        <f t="shared" si="24"/>
        <v>1.0974773550724639</v>
      </c>
      <c r="L178" s="65">
        <f t="shared" si="24"/>
        <v>4.1227445652173911</v>
      </c>
      <c r="M178" s="44">
        <v>30.036429086849633</v>
      </c>
      <c r="N178" s="44">
        <v>35.334363533999998</v>
      </c>
      <c r="O178" s="15">
        <f t="shared" si="17"/>
        <v>5.2979344471503644</v>
      </c>
      <c r="P178" s="15">
        <f t="shared" si="18"/>
        <v>17.638363175034925</v>
      </c>
      <c r="Q178" s="15">
        <v>8.5020056839053257</v>
      </c>
      <c r="R178" s="15">
        <v>10.186621655</v>
      </c>
      <c r="S178" s="15">
        <f t="shared" si="19"/>
        <v>1.684615971094674</v>
      </c>
      <c r="T178" s="16">
        <f t="shared" si="23"/>
        <v>19.814335978200141</v>
      </c>
      <c r="U178" s="13">
        <v>29.99</v>
      </c>
      <c r="V178" s="13">
        <v>0</v>
      </c>
      <c r="W178" s="13">
        <v>0</v>
      </c>
      <c r="X178" s="13">
        <v>0</v>
      </c>
      <c r="Y178" s="53">
        <f t="shared" si="20"/>
        <v>0</v>
      </c>
      <c r="Z178" s="53">
        <v>0.26588518390366195</v>
      </c>
      <c r="AA178" s="53">
        <f t="shared" si="21"/>
        <v>0.26588518390366195</v>
      </c>
      <c r="AB178" s="53" t="str">
        <f t="shared" si="22"/>
        <v>0.00</v>
      </c>
      <c r="AC178" s="20"/>
      <c r="AD178" s="20"/>
      <c r="AE178" s="20"/>
      <c r="AF178" s="20"/>
      <c r="AG178" s="20"/>
      <c r="AH178" s="20"/>
      <c r="AI178" s="20"/>
      <c r="AJ178" s="20"/>
      <c r="AK178" s="20"/>
      <c r="AL178" s="20"/>
      <c r="AM178" s="20"/>
      <c r="AN178" s="20"/>
    </row>
    <row r="179" spans="1:40" ht="26.1" customHeight="1" x14ac:dyDescent="0.25">
      <c r="A179" s="39" t="s">
        <v>11</v>
      </c>
      <c r="B179" s="13" t="s">
        <v>652</v>
      </c>
      <c r="C179" s="13">
        <v>34039</v>
      </c>
      <c r="D179" s="13" t="s">
        <v>252</v>
      </c>
      <c r="E179" s="13">
        <v>41810</v>
      </c>
      <c r="F179" s="13" t="s">
        <v>175</v>
      </c>
      <c r="G179" s="4">
        <v>2406</v>
      </c>
      <c r="H179" s="14" t="s">
        <v>39</v>
      </c>
      <c r="I179" s="68">
        <v>2423.2300000000005</v>
      </c>
      <c r="J179" s="61">
        <v>9103.02</v>
      </c>
      <c r="K179" s="65">
        <f t="shared" si="24"/>
        <v>1.0974773550724639</v>
      </c>
      <c r="L179" s="65">
        <f t="shared" si="24"/>
        <v>4.1227445652173911</v>
      </c>
      <c r="M179" s="44">
        <v>30.036429086849633</v>
      </c>
      <c r="N179" s="44">
        <v>35.334363533999998</v>
      </c>
      <c r="O179" s="15">
        <f t="shared" si="17"/>
        <v>5.2979344471503644</v>
      </c>
      <c r="P179" s="15">
        <f t="shared" si="18"/>
        <v>17.638363175034925</v>
      </c>
      <c r="Q179" s="15">
        <v>8.5020056839053257</v>
      </c>
      <c r="R179" s="15">
        <v>10.186621655</v>
      </c>
      <c r="S179" s="15">
        <f t="shared" si="19"/>
        <v>1.684615971094674</v>
      </c>
      <c r="T179" s="16">
        <f t="shared" si="23"/>
        <v>19.814335978200141</v>
      </c>
      <c r="U179" s="13">
        <v>29.99</v>
      </c>
      <c r="V179" s="13">
        <v>0</v>
      </c>
      <c r="W179" s="13">
        <v>0</v>
      </c>
      <c r="X179" s="13">
        <v>0</v>
      </c>
      <c r="Y179" s="53">
        <f t="shared" si="20"/>
        <v>0</v>
      </c>
      <c r="Z179" s="53">
        <v>0.26588518390366195</v>
      </c>
      <c r="AA179" s="53">
        <f t="shared" si="21"/>
        <v>0.26588518390366195</v>
      </c>
      <c r="AB179" s="53" t="str">
        <f t="shared" si="22"/>
        <v>0.00</v>
      </c>
      <c r="AC179" s="20"/>
      <c r="AD179" s="20"/>
      <c r="AE179" s="20"/>
      <c r="AF179" s="20"/>
      <c r="AG179" s="20"/>
      <c r="AH179" s="20"/>
      <c r="AI179" s="20"/>
      <c r="AJ179" s="20"/>
      <c r="AK179" s="20"/>
      <c r="AL179" s="20"/>
      <c r="AM179" s="20"/>
      <c r="AN179" s="20"/>
    </row>
    <row r="180" spans="1:40" ht="26.1" customHeight="1" x14ac:dyDescent="0.25">
      <c r="A180" s="39" t="s">
        <v>11</v>
      </c>
      <c r="B180" s="13" t="s">
        <v>652</v>
      </c>
      <c r="C180" s="13">
        <v>34039</v>
      </c>
      <c r="D180" s="13" t="s">
        <v>252</v>
      </c>
      <c r="E180" s="13">
        <v>41810</v>
      </c>
      <c r="F180" s="13" t="s">
        <v>175</v>
      </c>
      <c r="G180" s="4">
        <v>2406</v>
      </c>
      <c r="H180" s="14" t="s">
        <v>37</v>
      </c>
      <c r="I180" s="68">
        <v>2423.2300000000005</v>
      </c>
      <c r="J180" s="61">
        <v>9103.02</v>
      </c>
      <c r="K180" s="65">
        <f t="shared" si="24"/>
        <v>1.0974773550724639</v>
      </c>
      <c r="L180" s="65">
        <f t="shared" si="24"/>
        <v>4.1227445652173911</v>
      </c>
      <c r="M180" s="44">
        <v>12.294504858745267</v>
      </c>
      <c r="N180" s="44">
        <v>14.494547957000002</v>
      </c>
      <c r="O180" s="15">
        <f t="shared" si="17"/>
        <v>2.200043098254735</v>
      </c>
      <c r="P180" s="15">
        <f t="shared" si="18"/>
        <v>17.894523801743926</v>
      </c>
      <c r="Q180" s="15">
        <v>3.436839453312353</v>
      </c>
      <c r="R180" s="15">
        <v>4.1396770400000005</v>
      </c>
      <c r="S180" s="15">
        <f t="shared" si="19"/>
        <v>0.70283758668764751</v>
      </c>
      <c r="T180" s="16">
        <f t="shared" si="23"/>
        <v>20.450114014207664</v>
      </c>
      <c r="U180" s="13">
        <v>12.250000000000002</v>
      </c>
      <c r="V180" s="13">
        <v>0</v>
      </c>
      <c r="W180" s="13">
        <v>0</v>
      </c>
      <c r="X180" s="13">
        <v>0</v>
      </c>
      <c r="Y180" s="53">
        <f t="shared" si="20"/>
        <v>0</v>
      </c>
      <c r="Z180" s="53">
        <v>9.6455182006046511E-2</v>
      </c>
      <c r="AA180" s="53">
        <f t="shared" si="21"/>
        <v>9.6455182006046511E-2</v>
      </c>
      <c r="AB180" s="53" t="str">
        <f t="shared" si="22"/>
        <v>0.00</v>
      </c>
      <c r="AC180" s="20"/>
      <c r="AD180" s="20"/>
      <c r="AE180" s="20"/>
      <c r="AF180" s="20"/>
      <c r="AG180" s="20"/>
      <c r="AH180" s="20"/>
      <c r="AI180" s="20"/>
      <c r="AJ180" s="20"/>
      <c r="AK180" s="20"/>
      <c r="AL180" s="20"/>
      <c r="AM180" s="20"/>
      <c r="AN180" s="20"/>
    </row>
    <row r="181" spans="1:40" ht="26.1" customHeight="1" x14ac:dyDescent="0.25">
      <c r="A181" s="39" t="s">
        <v>11</v>
      </c>
      <c r="B181" s="13" t="s">
        <v>652</v>
      </c>
      <c r="C181" s="13">
        <v>34039</v>
      </c>
      <c r="D181" s="13" t="s">
        <v>252</v>
      </c>
      <c r="E181" s="13">
        <v>41810</v>
      </c>
      <c r="F181" s="13" t="s">
        <v>175</v>
      </c>
      <c r="G181" s="4">
        <v>2406</v>
      </c>
      <c r="H181" s="14" t="s">
        <v>34</v>
      </c>
      <c r="I181" s="68">
        <v>2423.23</v>
      </c>
      <c r="J181" s="61">
        <v>9103.02</v>
      </c>
      <c r="K181" s="65">
        <f t="shared" si="24"/>
        <v>1.0974773550724637</v>
      </c>
      <c r="L181" s="65">
        <f t="shared" si="24"/>
        <v>4.1227445652173911</v>
      </c>
      <c r="M181" s="44">
        <v>21.310810832676022</v>
      </c>
      <c r="N181" s="44">
        <v>25.198879605999998</v>
      </c>
      <c r="O181" s="15">
        <f t="shared" si="17"/>
        <v>3.888068773323976</v>
      </c>
      <c r="P181" s="15">
        <f t="shared" si="18"/>
        <v>18.244583952490309</v>
      </c>
      <c r="Q181" s="15">
        <v>5.8145211176445208</v>
      </c>
      <c r="R181" s="15">
        <v>7.0660506200000004</v>
      </c>
      <c r="S181" s="15">
        <f t="shared" si="19"/>
        <v>1.2515295023554796</v>
      </c>
      <c r="T181" s="16">
        <f t="shared" si="23"/>
        <v>21.524205984180476</v>
      </c>
      <c r="U181" s="13">
        <v>21.299999999999997</v>
      </c>
      <c r="V181" s="13">
        <v>271.39</v>
      </c>
      <c r="W181" s="13">
        <v>0</v>
      </c>
      <c r="X181" s="13">
        <v>0</v>
      </c>
      <c r="Y181" s="53">
        <f t="shared" si="20"/>
        <v>0.13569499999999998</v>
      </c>
      <c r="Z181" s="53">
        <v>0.18270454198187677</v>
      </c>
      <c r="AA181" s="53">
        <f t="shared" si="21"/>
        <v>4.700954198187679E-2</v>
      </c>
      <c r="AB181" s="53">
        <f t="shared" si="22"/>
        <v>34.643532909743762</v>
      </c>
      <c r="AC181" s="20"/>
      <c r="AD181" s="20"/>
      <c r="AE181" s="20"/>
      <c r="AF181" s="20"/>
      <c r="AG181" s="20"/>
      <c r="AH181" s="20"/>
      <c r="AI181" s="20"/>
      <c r="AJ181" s="20"/>
      <c r="AK181" s="20"/>
      <c r="AL181" s="20"/>
      <c r="AM181" s="20"/>
      <c r="AN181" s="20"/>
    </row>
    <row r="182" spans="1:40" ht="26.1" customHeight="1" x14ac:dyDescent="0.25">
      <c r="A182" s="39" t="s">
        <v>4</v>
      </c>
      <c r="B182" s="13" t="s">
        <v>256</v>
      </c>
      <c r="C182" s="13">
        <v>34015</v>
      </c>
      <c r="D182" s="13" t="s">
        <v>251</v>
      </c>
      <c r="E182" s="13">
        <v>55834</v>
      </c>
      <c r="F182" s="13" t="s">
        <v>178</v>
      </c>
      <c r="G182" s="4">
        <v>10043</v>
      </c>
      <c r="H182" s="14" t="s">
        <v>35</v>
      </c>
      <c r="I182" s="68">
        <v>2187.15</v>
      </c>
      <c r="J182" s="61">
        <v>2207.5500000000002</v>
      </c>
      <c r="K182" s="65">
        <f t="shared" si="24"/>
        <v>0.9905570652173914</v>
      </c>
      <c r="L182" s="65">
        <f t="shared" si="24"/>
        <v>0.99979619565217404</v>
      </c>
      <c r="M182" s="44">
        <v>301.8919353602667</v>
      </c>
      <c r="N182" s="44">
        <v>177.33101289300001</v>
      </c>
      <c r="O182" s="15">
        <f t="shared" si="17"/>
        <v>-124.56092246726669</v>
      </c>
      <c r="P182" s="15">
        <f t="shared" si="18"/>
        <v>-41.26010266508785</v>
      </c>
      <c r="Q182" s="15">
        <v>134.36141636767448</v>
      </c>
      <c r="R182" s="15">
        <v>79.226052692999986</v>
      </c>
      <c r="S182" s="15">
        <f t="shared" si="19"/>
        <v>-55.135363674674494</v>
      </c>
      <c r="T182" s="16">
        <f t="shared" si="23"/>
        <v>-41.035116453222585</v>
      </c>
      <c r="U182" s="13">
        <v>301.94</v>
      </c>
      <c r="V182" s="13">
        <v>2042.58</v>
      </c>
      <c r="W182" s="13">
        <v>0</v>
      </c>
      <c r="X182" s="13">
        <v>2179.4700000000003</v>
      </c>
      <c r="Y182" s="53">
        <f t="shared" si="20"/>
        <v>1.02129</v>
      </c>
      <c r="Z182" s="53">
        <v>0.60220245917488313</v>
      </c>
      <c r="AA182" s="53">
        <f t="shared" si="21"/>
        <v>-0.4190875408251169</v>
      </c>
      <c r="AB182" s="53">
        <f t="shared" si="22"/>
        <v>-41.035116453222578</v>
      </c>
      <c r="AC182" s="20"/>
      <c r="AD182" s="20"/>
      <c r="AE182" s="20"/>
      <c r="AF182" s="20"/>
      <c r="AG182" s="20"/>
      <c r="AH182" s="20"/>
      <c r="AI182" s="20"/>
      <c r="AJ182" s="20"/>
      <c r="AK182" s="20"/>
      <c r="AL182" s="20"/>
      <c r="AM182" s="20"/>
      <c r="AN182" s="20"/>
    </row>
    <row r="183" spans="1:40" ht="26.1" customHeight="1" x14ac:dyDescent="0.25">
      <c r="A183" s="39" t="s">
        <v>4</v>
      </c>
      <c r="B183" s="13" t="s">
        <v>256</v>
      </c>
      <c r="C183" s="13">
        <v>34015</v>
      </c>
      <c r="D183" s="13" t="s">
        <v>251</v>
      </c>
      <c r="E183" s="13">
        <v>55834</v>
      </c>
      <c r="F183" s="13" t="s">
        <v>178</v>
      </c>
      <c r="G183" s="4">
        <v>10043</v>
      </c>
      <c r="H183" s="14" t="s">
        <v>40</v>
      </c>
      <c r="I183" s="68">
        <v>2187.15</v>
      </c>
      <c r="J183" s="61">
        <v>2207.5500000000002</v>
      </c>
      <c r="K183" s="65">
        <f t="shared" si="24"/>
        <v>0.9905570652173914</v>
      </c>
      <c r="L183" s="65">
        <f t="shared" si="24"/>
        <v>0.99979619565217404</v>
      </c>
      <c r="M183" s="44">
        <v>1.528691603425065</v>
      </c>
      <c r="N183" s="44">
        <v>0.89795187900000006</v>
      </c>
      <c r="O183" s="15">
        <f t="shared" si="17"/>
        <v>-0.63073972442506498</v>
      </c>
      <c r="P183" s="15">
        <f t="shared" si="18"/>
        <v>-41.260102627101482</v>
      </c>
      <c r="Q183" s="15">
        <v>0.68036653175398565</v>
      </c>
      <c r="R183" s="15">
        <v>0.40117733300000002</v>
      </c>
      <c r="S183" s="15">
        <f t="shared" si="19"/>
        <v>-0.27918919875398562</v>
      </c>
      <c r="T183" s="16">
        <f t="shared" si="23"/>
        <v>-41.035116473797672</v>
      </c>
      <c r="U183" s="13">
        <v>1.5399999999999998</v>
      </c>
      <c r="V183" s="13">
        <v>0</v>
      </c>
      <c r="W183" s="13">
        <v>0</v>
      </c>
      <c r="X183" s="13">
        <v>0</v>
      </c>
      <c r="Y183" s="53">
        <f t="shared" si="20"/>
        <v>0</v>
      </c>
      <c r="Z183" s="53">
        <v>4.3615120799075898E-3</v>
      </c>
      <c r="AA183" s="53">
        <f t="shared" si="21"/>
        <v>4.3615120799075898E-3</v>
      </c>
      <c r="AB183" s="53" t="str">
        <f t="shared" si="22"/>
        <v>0.00</v>
      </c>
      <c r="AC183" s="20"/>
      <c r="AD183" s="20"/>
      <c r="AE183" s="20"/>
      <c r="AF183" s="20"/>
      <c r="AG183" s="20"/>
      <c r="AH183" s="20"/>
      <c r="AI183" s="20"/>
      <c r="AJ183" s="20"/>
      <c r="AK183" s="20"/>
      <c r="AL183" s="20"/>
      <c r="AM183" s="20"/>
      <c r="AN183" s="20"/>
    </row>
    <row r="184" spans="1:40" ht="26.1" customHeight="1" x14ac:dyDescent="0.25">
      <c r="A184" s="39" t="s">
        <v>4</v>
      </c>
      <c r="B184" s="13" t="s">
        <v>256</v>
      </c>
      <c r="C184" s="13">
        <v>34015</v>
      </c>
      <c r="D184" s="13" t="s">
        <v>251</v>
      </c>
      <c r="E184" s="13">
        <v>55834</v>
      </c>
      <c r="F184" s="13" t="s">
        <v>178</v>
      </c>
      <c r="G184" s="4">
        <v>10043</v>
      </c>
      <c r="H184" s="14" t="s">
        <v>36</v>
      </c>
      <c r="I184" s="68">
        <v>2187.15</v>
      </c>
      <c r="J184" s="61">
        <v>2207.5500000000002</v>
      </c>
      <c r="K184" s="65">
        <f t="shared" si="24"/>
        <v>0.9905570652173914</v>
      </c>
      <c r="L184" s="65">
        <f t="shared" si="24"/>
        <v>0.99979619565217404</v>
      </c>
      <c r="M184" s="44">
        <v>646.46151511531605</v>
      </c>
      <c r="N184" s="44">
        <v>379.742979999</v>
      </c>
      <c r="O184" s="15">
        <f t="shared" si="17"/>
        <v>-266.71853511631605</v>
      </c>
      <c r="P184" s="15">
        <f t="shared" si="18"/>
        <v>-41.25822324763427</v>
      </c>
      <c r="Q184" s="15">
        <v>289.63316224990416</v>
      </c>
      <c r="R184" s="15">
        <v>170.78185683500001</v>
      </c>
      <c r="S184" s="15">
        <f t="shared" si="19"/>
        <v>-118.85130541490415</v>
      </c>
      <c r="T184" s="16">
        <f t="shared" si="23"/>
        <v>-41.035116452706369</v>
      </c>
      <c r="U184" s="13">
        <v>655.66</v>
      </c>
      <c r="V184" s="13">
        <v>4644.6000000000004</v>
      </c>
      <c r="W184" s="13">
        <v>311.05</v>
      </c>
      <c r="X184" s="13">
        <v>0</v>
      </c>
      <c r="Y184" s="53">
        <f t="shared" si="20"/>
        <v>2.3223000000000003</v>
      </c>
      <c r="Z184" s="53">
        <v>1.3693414906188002</v>
      </c>
      <c r="AA184" s="53">
        <f t="shared" si="21"/>
        <v>-0.95295850938120008</v>
      </c>
      <c r="AB184" s="53">
        <f t="shared" si="22"/>
        <v>-41.035116452706369</v>
      </c>
      <c r="AC184" s="20"/>
      <c r="AD184" s="20"/>
      <c r="AE184" s="20"/>
      <c r="AF184" s="20"/>
      <c r="AG184" s="20"/>
      <c r="AH184" s="20"/>
      <c r="AI184" s="20"/>
      <c r="AJ184" s="20"/>
      <c r="AK184" s="20"/>
      <c r="AL184" s="20"/>
      <c r="AM184" s="20"/>
      <c r="AN184" s="20"/>
    </row>
    <row r="185" spans="1:40" ht="26.1" customHeight="1" x14ac:dyDescent="0.25">
      <c r="A185" s="39" t="s">
        <v>4</v>
      </c>
      <c r="B185" s="13" t="s">
        <v>256</v>
      </c>
      <c r="C185" s="13">
        <v>34015</v>
      </c>
      <c r="D185" s="13" t="s">
        <v>251</v>
      </c>
      <c r="E185" s="13">
        <v>55834</v>
      </c>
      <c r="F185" s="13" t="s">
        <v>178</v>
      </c>
      <c r="G185" s="4">
        <v>10043</v>
      </c>
      <c r="H185" s="14" t="s">
        <v>38</v>
      </c>
      <c r="I185" s="68">
        <v>2187.15</v>
      </c>
      <c r="J185" s="61">
        <v>2207.5500000000002</v>
      </c>
      <c r="K185" s="65">
        <f t="shared" si="24"/>
        <v>0.9905570652173914</v>
      </c>
      <c r="L185" s="65">
        <f t="shared" si="24"/>
        <v>0.99979619565217404</v>
      </c>
      <c r="M185" s="44">
        <v>10.404965429764173</v>
      </c>
      <c r="N185" s="44">
        <v>6.111866011</v>
      </c>
      <c r="O185" s="15">
        <f t="shared" si="17"/>
        <v>-4.2930994187641733</v>
      </c>
      <c r="P185" s="15">
        <f t="shared" si="18"/>
        <v>-41.260102666784888</v>
      </c>
      <c r="Q185" s="15">
        <v>4.6308818774222846</v>
      </c>
      <c r="R185" s="15">
        <v>2.7305941059999999</v>
      </c>
      <c r="S185" s="15">
        <f t="shared" si="19"/>
        <v>-1.9002877714222848</v>
      </c>
      <c r="T185" s="16">
        <f t="shared" si="23"/>
        <v>-41.035116457776141</v>
      </c>
      <c r="U185" s="13">
        <v>10.38</v>
      </c>
      <c r="V185" s="13">
        <v>0</v>
      </c>
      <c r="W185" s="13">
        <v>0</v>
      </c>
      <c r="X185" s="13">
        <v>0</v>
      </c>
      <c r="Y185" s="53">
        <f t="shared" si="20"/>
        <v>0</v>
      </c>
      <c r="Z185" s="53">
        <v>2.9686420939050072E-2</v>
      </c>
      <c r="AA185" s="53">
        <f t="shared" si="21"/>
        <v>2.9686420939050072E-2</v>
      </c>
      <c r="AB185" s="53" t="str">
        <f t="shared" si="22"/>
        <v>0.00</v>
      </c>
      <c r="AC185" s="20"/>
      <c r="AD185" s="20"/>
      <c r="AE185" s="20"/>
      <c r="AF185" s="20"/>
      <c r="AG185" s="20"/>
      <c r="AH185" s="20"/>
      <c r="AI185" s="20"/>
      <c r="AJ185" s="20"/>
      <c r="AK185" s="20"/>
      <c r="AL185" s="20"/>
      <c r="AM185" s="20"/>
      <c r="AN185" s="20"/>
    </row>
    <row r="186" spans="1:40" ht="26.1" customHeight="1" x14ac:dyDescent="0.25">
      <c r="A186" s="39" t="s">
        <v>4</v>
      </c>
      <c r="B186" s="13" t="s">
        <v>256</v>
      </c>
      <c r="C186" s="13">
        <v>34015</v>
      </c>
      <c r="D186" s="13" t="s">
        <v>251</v>
      </c>
      <c r="E186" s="13">
        <v>55834</v>
      </c>
      <c r="F186" s="13" t="s">
        <v>178</v>
      </c>
      <c r="G186" s="4">
        <v>10043</v>
      </c>
      <c r="H186" s="14" t="s">
        <v>39</v>
      </c>
      <c r="I186" s="68">
        <v>2187.15</v>
      </c>
      <c r="J186" s="61">
        <v>2207.5500000000002</v>
      </c>
      <c r="K186" s="65">
        <f t="shared" si="24"/>
        <v>0.9905570652173914</v>
      </c>
      <c r="L186" s="65">
        <f t="shared" si="24"/>
        <v>0.99979619565217404</v>
      </c>
      <c r="M186" s="44">
        <v>10.356550698311668</v>
      </c>
      <c r="N186" s="44">
        <v>6.0834272479999996</v>
      </c>
      <c r="O186" s="15">
        <f t="shared" si="17"/>
        <v>-4.2731234503116688</v>
      </c>
      <c r="P186" s="15">
        <f t="shared" si="18"/>
        <v>-41.260102661480488</v>
      </c>
      <c r="Q186" s="15">
        <v>4.6093341938670855</v>
      </c>
      <c r="R186" s="15">
        <v>2.7178886019999999</v>
      </c>
      <c r="S186" s="15">
        <f t="shared" si="19"/>
        <v>-1.8914455918670856</v>
      </c>
      <c r="T186" s="16">
        <f t="shared" si="23"/>
        <v>-41.035115101520176</v>
      </c>
      <c r="U186" s="13">
        <v>10.38</v>
      </c>
      <c r="V186" s="13">
        <v>0</v>
      </c>
      <c r="W186" s="13">
        <v>0</v>
      </c>
      <c r="X186" s="13">
        <v>0</v>
      </c>
      <c r="Y186" s="53">
        <f t="shared" si="20"/>
        <v>0</v>
      </c>
      <c r="Z186" s="53">
        <v>2.9548289482910918E-2</v>
      </c>
      <c r="AA186" s="53">
        <f t="shared" si="21"/>
        <v>2.9548289482910918E-2</v>
      </c>
      <c r="AB186" s="53" t="str">
        <f t="shared" si="22"/>
        <v>0.00</v>
      </c>
      <c r="AC186" s="20"/>
      <c r="AD186" s="20"/>
      <c r="AE186" s="20"/>
      <c r="AF186" s="20"/>
      <c r="AG186" s="20"/>
      <c r="AH186" s="20"/>
      <c r="AI186" s="20"/>
      <c r="AJ186" s="20"/>
      <c r="AK186" s="20"/>
      <c r="AL186" s="20"/>
      <c r="AM186" s="20"/>
      <c r="AN186" s="20"/>
    </row>
    <row r="187" spans="1:40" ht="26.1" customHeight="1" x14ac:dyDescent="0.25">
      <c r="A187" s="39" t="s">
        <v>4</v>
      </c>
      <c r="B187" s="13" t="s">
        <v>256</v>
      </c>
      <c r="C187" s="13">
        <v>34015</v>
      </c>
      <c r="D187" s="13" t="s">
        <v>251</v>
      </c>
      <c r="E187" s="13">
        <v>55834</v>
      </c>
      <c r="F187" s="13" t="s">
        <v>178</v>
      </c>
      <c r="G187" s="4">
        <v>10043</v>
      </c>
      <c r="H187" s="14" t="s">
        <v>37</v>
      </c>
      <c r="I187" s="68">
        <v>2187.15</v>
      </c>
      <c r="J187" s="61">
        <v>2207.5500000000002</v>
      </c>
      <c r="K187" s="65">
        <f t="shared" si="24"/>
        <v>0.9905570652173914</v>
      </c>
      <c r="L187" s="65">
        <f t="shared" si="24"/>
        <v>0.99979619565217404</v>
      </c>
      <c r="M187" s="44">
        <v>610.6324056520358</v>
      </c>
      <c r="N187" s="44">
        <v>358.68484815400001</v>
      </c>
      <c r="O187" s="15">
        <f t="shared" si="17"/>
        <v>-251.94755749803579</v>
      </c>
      <c r="P187" s="15">
        <f t="shared" si="18"/>
        <v>-41.260102668315668</v>
      </c>
      <c r="Q187" s="15">
        <v>271.77087326131357</v>
      </c>
      <c r="R187" s="15">
        <v>160.24937892899999</v>
      </c>
      <c r="S187" s="15">
        <f t="shared" si="19"/>
        <v>-111.52149433231358</v>
      </c>
      <c r="T187" s="16">
        <f t="shared" si="23"/>
        <v>-41.035116454544877</v>
      </c>
      <c r="U187" s="13">
        <v>599.92000000000007</v>
      </c>
      <c r="V187" s="13">
        <v>0</v>
      </c>
      <c r="W187" s="13">
        <v>0</v>
      </c>
      <c r="X187" s="13">
        <v>0</v>
      </c>
      <c r="Y187" s="53">
        <f t="shared" si="20"/>
        <v>0</v>
      </c>
      <c r="Z187" s="53">
        <v>1.742196142463817</v>
      </c>
      <c r="AA187" s="53">
        <f t="shared" si="21"/>
        <v>1.742196142463817</v>
      </c>
      <c r="AB187" s="53" t="str">
        <f t="shared" si="22"/>
        <v>0.00</v>
      </c>
      <c r="AC187" s="20"/>
      <c r="AD187" s="20"/>
      <c r="AE187" s="20"/>
      <c r="AF187" s="20"/>
      <c r="AG187" s="20"/>
      <c r="AH187" s="20"/>
      <c r="AI187" s="20"/>
      <c r="AJ187" s="20"/>
      <c r="AK187" s="20"/>
      <c r="AL187" s="20"/>
      <c r="AM187" s="20"/>
      <c r="AN187" s="20"/>
    </row>
    <row r="188" spans="1:40" ht="26.1" customHeight="1" x14ac:dyDescent="0.25">
      <c r="A188" s="39" t="s">
        <v>4</v>
      </c>
      <c r="B188" s="13" t="s">
        <v>256</v>
      </c>
      <c r="C188" s="13">
        <v>34015</v>
      </c>
      <c r="D188" s="13" t="s">
        <v>251</v>
      </c>
      <c r="E188" s="13">
        <v>55834</v>
      </c>
      <c r="F188" s="13" t="s">
        <v>178</v>
      </c>
      <c r="G188" s="4">
        <v>10043</v>
      </c>
      <c r="H188" s="14" t="s">
        <v>34</v>
      </c>
      <c r="I188" s="68">
        <v>2187.15</v>
      </c>
      <c r="J188" s="61">
        <v>2207.5500000000002</v>
      </c>
      <c r="K188" s="65">
        <f t="shared" si="24"/>
        <v>0.9905570652173914</v>
      </c>
      <c r="L188" s="65">
        <f t="shared" si="24"/>
        <v>0.99979619565217404</v>
      </c>
      <c r="M188" s="44">
        <v>5.2271390310663879</v>
      </c>
      <c r="N188" s="44">
        <v>3.0704161000000001</v>
      </c>
      <c r="O188" s="15">
        <f t="shared" si="17"/>
        <v>-2.1567229310663878</v>
      </c>
      <c r="P188" s="15">
        <f t="shared" si="18"/>
        <v>-41.260102672769257</v>
      </c>
      <c r="Q188" s="15">
        <v>2.3264145924491197</v>
      </c>
      <c r="R188" s="15">
        <v>1.371767655</v>
      </c>
      <c r="S188" s="15">
        <f t="shared" si="19"/>
        <v>-0.95464693744911977</v>
      </c>
      <c r="T188" s="16">
        <f t="shared" si="23"/>
        <v>-41.035116464091665</v>
      </c>
      <c r="U188" s="13">
        <v>5.24</v>
      </c>
      <c r="V188" s="13">
        <v>35.43</v>
      </c>
      <c r="W188" s="13">
        <v>0</v>
      </c>
      <c r="X188" s="13">
        <v>0</v>
      </c>
      <c r="Y188" s="53">
        <f t="shared" si="20"/>
        <v>1.7715000000000002E-2</v>
      </c>
      <c r="Z188" s="53">
        <v>1.0445629118386163E-2</v>
      </c>
      <c r="AA188" s="53">
        <f t="shared" si="21"/>
        <v>-7.2693708816138382E-3</v>
      </c>
      <c r="AB188" s="53">
        <f t="shared" si="22"/>
        <v>-41.035116464091658</v>
      </c>
      <c r="AC188" s="20"/>
      <c r="AD188" s="20"/>
      <c r="AE188" s="20"/>
      <c r="AF188" s="20"/>
      <c r="AG188" s="20"/>
      <c r="AH188" s="20"/>
      <c r="AI188" s="20"/>
      <c r="AJ188" s="20"/>
      <c r="AK188" s="20"/>
      <c r="AL188" s="20"/>
      <c r="AM188" s="20"/>
      <c r="AN188" s="20"/>
    </row>
    <row r="189" spans="1:40" ht="26.1" customHeight="1" x14ac:dyDescent="0.25">
      <c r="A189" s="39" t="s">
        <v>6</v>
      </c>
      <c r="B189" s="13" t="s">
        <v>259</v>
      </c>
      <c r="C189" s="13">
        <v>34021</v>
      </c>
      <c r="D189" s="13" t="s">
        <v>251</v>
      </c>
      <c r="E189" s="13">
        <v>61057</v>
      </c>
      <c r="F189" s="13" t="s">
        <v>180</v>
      </c>
      <c r="G189" s="4">
        <v>2408</v>
      </c>
      <c r="H189" s="14" t="s">
        <v>35</v>
      </c>
      <c r="I189" s="68">
        <v>2473.3500000000004</v>
      </c>
      <c r="J189" s="61">
        <v>444.88</v>
      </c>
      <c r="K189" s="65">
        <f t="shared" si="24"/>
        <v>1.1201766304347829</v>
      </c>
      <c r="L189" s="65">
        <f t="shared" si="24"/>
        <v>0.20148550724637682</v>
      </c>
      <c r="M189" s="44">
        <v>41.464815762519706</v>
      </c>
      <c r="N189" s="44">
        <v>20.723439490000001</v>
      </c>
      <c r="O189" s="15">
        <f t="shared" si="17"/>
        <v>-20.741376272519705</v>
      </c>
      <c r="P189" s="15">
        <f t="shared" si="18"/>
        <v>-50.021628918626384</v>
      </c>
      <c r="Q189" s="15">
        <v>24.831917862373945</v>
      </c>
      <c r="R189" s="15">
        <v>12.053814861999999</v>
      </c>
      <c r="S189" s="15">
        <f t="shared" si="19"/>
        <v>-12.778103000373946</v>
      </c>
      <c r="T189" s="16">
        <f t="shared" si="23"/>
        <v>-51.458381391216278</v>
      </c>
      <c r="U189" s="13">
        <v>41.449999999999996</v>
      </c>
      <c r="V189" s="13">
        <v>1168</v>
      </c>
      <c r="W189" s="13">
        <v>0</v>
      </c>
      <c r="X189" s="13">
        <v>713.13</v>
      </c>
      <c r="Y189" s="53">
        <f t="shared" si="20"/>
        <v>0.58399999999999996</v>
      </c>
      <c r="Z189" s="53">
        <v>0.19651758658496155</v>
      </c>
      <c r="AA189" s="53">
        <f t="shared" si="21"/>
        <v>-0.38748241341503842</v>
      </c>
      <c r="AB189" s="53">
        <f t="shared" si="22"/>
        <v>-66.349728324492887</v>
      </c>
      <c r="AC189" s="20"/>
      <c r="AD189" s="20"/>
      <c r="AE189" s="20"/>
      <c r="AF189" s="20"/>
      <c r="AG189" s="20"/>
      <c r="AH189" s="20"/>
      <c r="AI189" s="20"/>
      <c r="AJ189" s="20"/>
      <c r="AK189" s="20"/>
      <c r="AL189" s="20"/>
      <c r="AM189" s="20"/>
      <c r="AN189" s="20"/>
    </row>
    <row r="190" spans="1:40" ht="26.1" customHeight="1" x14ac:dyDescent="0.25">
      <c r="A190" s="39" t="s">
        <v>6</v>
      </c>
      <c r="B190" s="13" t="s">
        <v>259</v>
      </c>
      <c r="C190" s="13">
        <v>34021</v>
      </c>
      <c r="D190" s="13" t="s">
        <v>251</v>
      </c>
      <c r="E190" s="13">
        <v>61057</v>
      </c>
      <c r="F190" s="13" t="s">
        <v>180</v>
      </c>
      <c r="G190" s="4">
        <v>2408</v>
      </c>
      <c r="H190" s="14" t="s">
        <v>40</v>
      </c>
      <c r="I190" s="68">
        <v>2473.3500000000004</v>
      </c>
      <c r="J190" s="61">
        <v>444.88</v>
      </c>
      <c r="K190" s="65">
        <f t="shared" si="24"/>
        <v>1.1201766304347829</v>
      </c>
      <c r="L190" s="65">
        <f t="shared" si="24"/>
        <v>0.20148550724637682</v>
      </c>
      <c r="M190" s="44">
        <v>1.4420430867201519</v>
      </c>
      <c r="N190" s="44">
        <v>0.72640723200000001</v>
      </c>
      <c r="O190" s="15">
        <f t="shared" si="17"/>
        <v>-0.7156358547201519</v>
      </c>
      <c r="P190" s="15">
        <f t="shared" si="18"/>
        <v>-49.626523736390325</v>
      </c>
      <c r="Q190" s="15">
        <v>0.85896237756053773</v>
      </c>
      <c r="R190" s="15">
        <v>0.42191826500000001</v>
      </c>
      <c r="S190" s="15">
        <f t="shared" si="19"/>
        <v>-0.43704411256053771</v>
      </c>
      <c r="T190" s="16">
        <f t="shared" si="23"/>
        <v>-50.880472064649396</v>
      </c>
      <c r="U190" s="13">
        <v>1.46</v>
      </c>
      <c r="V190" s="13">
        <v>0</v>
      </c>
      <c r="W190" s="13">
        <v>0</v>
      </c>
      <c r="X190" s="13">
        <v>0</v>
      </c>
      <c r="Y190" s="53">
        <f t="shared" si="20"/>
        <v>0</v>
      </c>
      <c r="Z190" s="53">
        <v>5.14030321568648E-2</v>
      </c>
      <c r="AA190" s="53">
        <f t="shared" si="21"/>
        <v>5.14030321568648E-2</v>
      </c>
      <c r="AB190" s="53" t="str">
        <f t="shared" si="22"/>
        <v>0.00</v>
      </c>
      <c r="AC190" s="20"/>
      <c r="AD190" s="20"/>
      <c r="AE190" s="20"/>
      <c r="AF190" s="20"/>
      <c r="AG190" s="20"/>
      <c r="AH190" s="20"/>
      <c r="AI190" s="20"/>
      <c r="AJ190" s="20"/>
      <c r="AK190" s="20"/>
      <c r="AL190" s="20"/>
      <c r="AM190" s="20"/>
      <c r="AN190" s="20"/>
    </row>
    <row r="191" spans="1:40" ht="26.1" customHeight="1" x14ac:dyDescent="0.25">
      <c r="A191" s="39" t="s">
        <v>6</v>
      </c>
      <c r="B191" s="13" t="s">
        <v>259</v>
      </c>
      <c r="C191" s="13">
        <v>34021</v>
      </c>
      <c r="D191" s="13" t="s">
        <v>251</v>
      </c>
      <c r="E191" s="13">
        <v>61057</v>
      </c>
      <c r="F191" s="13" t="s">
        <v>180</v>
      </c>
      <c r="G191" s="4">
        <v>2408</v>
      </c>
      <c r="H191" s="14" t="s">
        <v>36</v>
      </c>
      <c r="I191" s="68">
        <v>2473.3500000000004</v>
      </c>
      <c r="J191" s="61">
        <v>444.88</v>
      </c>
      <c r="K191" s="65">
        <f t="shared" si="24"/>
        <v>1.1201766304347829</v>
      </c>
      <c r="L191" s="65">
        <f t="shared" si="24"/>
        <v>0.20148550724637682</v>
      </c>
      <c r="M191" s="44">
        <v>428.04552078838981</v>
      </c>
      <c r="N191" s="44">
        <v>224.96520960000001</v>
      </c>
      <c r="O191" s="15">
        <f t="shared" si="17"/>
        <v>-203.0803111883898</v>
      </c>
      <c r="P191" s="15">
        <f t="shared" si="18"/>
        <v>-47.443624877641305</v>
      </c>
      <c r="Q191" s="15">
        <v>254.67119578168328</v>
      </c>
      <c r="R191" s="15">
        <v>130.72835771999999</v>
      </c>
      <c r="S191" s="15">
        <f t="shared" si="19"/>
        <v>-123.94283806168329</v>
      </c>
      <c r="T191" s="16">
        <f t="shared" si="23"/>
        <v>-48.66778815768911</v>
      </c>
      <c r="U191" s="13">
        <v>426.89000000000004</v>
      </c>
      <c r="V191" s="13">
        <v>10574.62</v>
      </c>
      <c r="W191" s="13">
        <v>275.48</v>
      </c>
      <c r="X191" s="13">
        <v>0</v>
      </c>
      <c r="Y191" s="53">
        <f t="shared" si="20"/>
        <v>5.2873100000000006</v>
      </c>
      <c r="Z191" s="53">
        <v>2.0571687977651649</v>
      </c>
      <c r="AA191" s="53">
        <f t="shared" si="21"/>
        <v>-3.2301412022348357</v>
      </c>
      <c r="AB191" s="53">
        <f t="shared" si="22"/>
        <v>-61.092336220778343</v>
      </c>
      <c r="AC191" s="20"/>
      <c r="AD191" s="20"/>
      <c r="AE191" s="20"/>
      <c r="AF191" s="20"/>
      <c r="AG191" s="20"/>
      <c r="AH191" s="20"/>
      <c r="AI191" s="20"/>
      <c r="AJ191" s="20"/>
      <c r="AK191" s="20"/>
      <c r="AL191" s="20"/>
      <c r="AM191" s="20"/>
      <c r="AN191" s="20"/>
    </row>
    <row r="192" spans="1:40" ht="26.1" customHeight="1" x14ac:dyDescent="0.25">
      <c r="A192" s="39" t="s">
        <v>6</v>
      </c>
      <c r="B192" s="13" t="s">
        <v>259</v>
      </c>
      <c r="C192" s="13">
        <v>34021</v>
      </c>
      <c r="D192" s="13" t="s">
        <v>251</v>
      </c>
      <c r="E192" s="13">
        <v>61057</v>
      </c>
      <c r="F192" s="13" t="s">
        <v>180</v>
      </c>
      <c r="G192" s="4">
        <v>2408</v>
      </c>
      <c r="H192" s="14" t="s">
        <v>38</v>
      </c>
      <c r="I192" s="68">
        <v>2473.3500000000004</v>
      </c>
      <c r="J192" s="61">
        <v>444.88</v>
      </c>
      <c r="K192" s="65">
        <f t="shared" si="24"/>
        <v>1.1201766304347829</v>
      </c>
      <c r="L192" s="65">
        <f t="shared" si="24"/>
        <v>0.20148550724637682</v>
      </c>
      <c r="M192" s="44">
        <v>40.635777779665084</v>
      </c>
      <c r="N192" s="44">
        <v>20.20736617</v>
      </c>
      <c r="O192" s="15">
        <f t="shared" si="17"/>
        <v>-20.428411609665083</v>
      </c>
      <c r="P192" s="15">
        <f t="shared" si="18"/>
        <v>-50.271983768667639</v>
      </c>
      <c r="Q192" s="15">
        <v>24.416530907646596</v>
      </c>
      <c r="R192" s="15">
        <v>11.747808586</v>
      </c>
      <c r="S192" s="15">
        <f t="shared" si="19"/>
        <v>-12.668722321646596</v>
      </c>
      <c r="T192" s="16">
        <f t="shared" si="23"/>
        <v>-51.885840660841367</v>
      </c>
      <c r="U192" s="13">
        <v>40.65</v>
      </c>
      <c r="V192" s="13">
        <v>0</v>
      </c>
      <c r="W192" s="13">
        <v>0</v>
      </c>
      <c r="X192" s="13">
        <v>0</v>
      </c>
      <c r="Y192" s="53">
        <f t="shared" si="20"/>
        <v>0</v>
      </c>
      <c r="Z192" s="53">
        <v>1.4030391147223948</v>
      </c>
      <c r="AA192" s="53">
        <f t="shared" si="21"/>
        <v>1.4030391147223948</v>
      </c>
      <c r="AB192" s="53" t="str">
        <f t="shared" si="22"/>
        <v>0.00</v>
      </c>
      <c r="AC192" s="20"/>
      <c r="AD192" s="20"/>
      <c r="AE192" s="20"/>
      <c r="AF192" s="20"/>
      <c r="AG192" s="20"/>
      <c r="AH192" s="20"/>
      <c r="AI192" s="20"/>
      <c r="AJ192" s="20"/>
      <c r="AK192" s="20"/>
      <c r="AL192" s="20"/>
      <c r="AM192" s="20"/>
      <c r="AN192" s="20"/>
    </row>
    <row r="193" spans="1:40" ht="26.1" customHeight="1" x14ac:dyDescent="0.25">
      <c r="A193" s="39" t="s">
        <v>6</v>
      </c>
      <c r="B193" s="13" t="s">
        <v>259</v>
      </c>
      <c r="C193" s="13">
        <v>34021</v>
      </c>
      <c r="D193" s="13" t="s">
        <v>251</v>
      </c>
      <c r="E193" s="13">
        <v>61057</v>
      </c>
      <c r="F193" s="13" t="s">
        <v>180</v>
      </c>
      <c r="G193" s="4">
        <v>2408</v>
      </c>
      <c r="H193" s="14" t="s">
        <v>39</v>
      </c>
      <c r="I193" s="68">
        <v>2473.3500000000004</v>
      </c>
      <c r="J193" s="61">
        <v>444.88</v>
      </c>
      <c r="K193" s="65">
        <f t="shared" si="24"/>
        <v>1.1201766304347829</v>
      </c>
      <c r="L193" s="65">
        <f t="shared" si="24"/>
        <v>0.20148550724637682</v>
      </c>
      <c r="M193" s="44">
        <v>40.635777779665084</v>
      </c>
      <c r="N193" s="44">
        <v>20.20736617</v>
      </c>
      <c r="O193" s="15">
        <f t="shared" si="17"/>
        <v>-20.428411609665083</v>
      </c>
      <c r="P193" s="15">
        <f t="shared" si="18"/>
        <v>-50.271983768667639</v>
      </c>
      <c r="Q193" s="15">
        <v>24.416530907646596</v>
      </c>
      <c r="R193" s="15">
        <v>11.747808586</v>
      </c>
      <c r="S193" s="15">
        <f t="shared" si="19"/>
        <v>-12.668722321646596</v>
      </c>
      <c r="T193" s="16">
        <f t="shared" si="23"/>
        <v>-51.885840660841367</v>
      </c>
      <c r="U193" s="13">
        <v>40.65</v>
      </c>
      <c r="V193" s="13">
        <v>0</v>
      </c>
      <c r="W193" s="13">
        <v>0</v>
      </c>
      <c r="X193" s="13">
        <v>0</v>
      </c>
      <c r="Y193" s="53">
        <f t="shared" si="20"/>
        <v>0</v>
      </c>
      <c r="Z193" s="53">
        <v>1.4030391147223948</v>
      </c>
      <c r="AA193" s="53">
        <f t="shared" si="21"/>
        <v>1.4030391147223948</v>
      </c>
      <c r="AB193" s="53" t="str">
        <f t="shared" si="22"/>
        <v>0.00</v>
      </c>
      <c r="AC193" s="20"/>
      <c r="AD193" s="20"/>
      <c r="AE193" s="20"/>
      <c r="AF193" s="20"/>
      <c r="AG193" s="20"/>
      <c r="AH193" s="20"/>
      <c r="AI193" s="20"/>
      <c r="AJ193" s="20"/>
      <c r="AK193" s="20"/>
      <c r="AL193" s="20"/>
      <c r="AM193" s="20"/>
      <c r="AN193" s="20"/>
    </row>
    <row r="194" spans="1:40" ht="26.1" customHeight="1" x14ac:dyDescent="0.25">
      <c r="A194" s="39" t="s">
        <v>6</v>
      </c>
      <c r="B194" s="13" t="s">
        <v>259</v>
      </c>
      <c r="C194" s="13">
        <v>34021</v>
      </c>
      <c r="D194" s="13" t="s">
        <v>251</v>
      </c>
      <c r="E194" s="13">
        <v>61057</v>
      </c>
      <c r="F194" s="13" t="s">
        <v>180</v>
      </c>
      <c r="G194" s="4">
        <v>2408</v>
      </c>
      <c r="H194" s="14" t="s">
        <v>37</v>
      </c>
      <c r="I194" s="68">
        <v>2473.3500000000004</v>
      </c>
      <c r="J194" s="61">
        <v>444.88</v>
      </c>
      <c r="K194" s="65">
        <f t="shared" si="24"/>
        <v>1.1201766304347829</v>
      </c>
      <c r="L194" s="65">
        <f t="shared" si="24"/>
        <v>0.20148550724637682</v>
      </c>
      <c r="M194" s="44">
        <v>572.1301825000545</v>
      </c>
      <c r="N194" s="44">
        <v>99.98453760000001</v>
      </c>
      <c r="O194" s="15">
        <f t="shared" si="17"/>
        <v>-472.14564490005449</v>
      </c>
      <c r="P194" s="15">
        <f t="shared" si="18"/>
        <v>-82.524163091152687</v>
      </c>
      <c r="Q194" s="15">
        <v>341.01541485348048</v>
      </c>
      <c r="R194" s="15">
        <v>58.101492315000002</v>
      </c>
      <c r="S194" s="15">
        <f t="shared" si="19"/>
        <v>-282.91392253848051</v>
      </c>
      <c r="T194" s="16">
        <f t="shared" si="23"/>
        <v>-82.962209394562507</v>
      </c>
      <c r="U194" s="13">
        <v>572.13</v>
      </c>
      <c r="V194" s="13">
        <v>0</v>
      </c>
      <c r="W194" s="13">
        <v>0</v>
      </c>
      <c r="X194" s="13">
        <v>0</v>
      </c>
      <c r="Y194" s="53">
        <f t="shared" si="20"/>
        <v>0</v>
      </c>
      <c r="Z194" s="53">
        <v>7.0064397778314706</v>
      </c>
      <c r="AA194" s="53">
        <f t="shared" si="21"/>
        <v>7.0064397778314706</v>
      </c>
      <c r="AB194" s="53" t="str">
        <f t="shared" si="22"/>
        <v>0.00</v>
      </c>
      <c r="AC194" s="20"/>
      <c r="AD194" s="20"/>
      <c r="AE194" s="20"/>
      <c r="AF194" s="20"/>
      <c r="AG194" s="20"/>
      <c r="AH194" s="20"/>
      <c r="AI194" s="20"/>
      <c r="AJ194" s="20"/>
      <c r="AK194" s="20"/>
      <c r="AL194" s="20"/>
      <c r="AM194" s="20"/>
      <c r="AN194" s="20"/>
    </row>
    <row r="195" spans="1:40" ht="26.1" customHeight="1" x14ac:dyDescent="0.25">
      <c r="A195" s="39" t="s">
        <v>6</v>
      </c>
      <c r="B195" s="13" t="s">
        <v>259</v>
      </c>
      <c r="C195" s="13">
        <v>34021</v>
      </c>
      <c r="D195" s="13" t="s">
        <v>251</v>
      </c>
      <c r="E195" s="13">
        <v>61057</v>
      </c>
      <c r="F195" s="13" t="s">
        <v>180</v>
      </c>
      <c r="G195" s="4">
        <v>2408</v>
      </c>
      <c r="H195" s="14" t="s">
        <v>34</v>
      </c>
      <c r="I195" s="68">
        <v>2473.3500000000004</v>
      </c>
      <c r="J195" s="61">
        <v>444.88</v>
      </c>
      <c r="K195" s="65">
        <f t="shared" si="24"/>
        <v>1.1201766304347829</v>
      </c>
      <c r="L195" s="65">
        <f t="shared" si="24"/>
        <v>0.20148550724637682</v>
      </c>
      <c r="M195" s="44">
        <v>15.775543811721828</v>
      </c>
      <c r="N195" s="44">
        <v>7.9087270269999994</v>
      </c>
      <c r="O195" s="15">
        <f t="shared" si="17"/>
        <v>-7.8668167847218289</v>
      </c>
      <c r="P195" s="15">
        <f t="shared" si="18"/>
        <v>-49.867167044197139</v>
      </c>
      <c r="Q195" s="15">
        <v>9.4270465478406233</v>
      </c>
      <c r="R195" s="15">
        <v>4.5911887900000004</v>
      </c>
      <c r="S195" s="15">
        <f t="shared" si="19"/>
        <v>-4.835857757840623</v>
      </c>
      <c r="T195" s="16">
        <f t="shared" si="23"/>
        <v>-51.297696826885122</v>
      </c>
      <c r="U195" s="13">
        <v>15.780000000000001</v>
      </c>
      <c r="V195" s="13">
        <v>254.48999999999998</v>
      </c>
      <c r="W195" s="13">
        <v>0</v>
      </c>
      <c r="X195" s="13">
        <v>0</v>
      </c>
      <c r="Y195" s="53">
        <f t="shared" si="20"/>
        <v>0.127245</v>
      </c>
      <c r="Z195" s="69">
        <v>4.5174666066769779E-2</v>
      </c>
      <c r="AA195" s="53">
        <f t="shared" si="21"/>
        <v>-8.2070333933230211E-2</v>
      </c>
      <c r="AB195" s="53">
        <f t="shared" si="22"/>
        <v>-64.497885129655558</v>
      </c>
      <c r="AC195" s="20"/>
      <c r="AD195" s="20"/>
      <c r="AE195" s="20"/>
      <c r="AF195" s="20"/>
      <c r="AG195" s="20"/>
      <c r="AH195" s="20"/>
      <c r="AI195" s="20"/>
      <c r="AJ195" s="20"/>
      <c r="AK195" s="20"/>
      <c r="AL195" s="20"/>
      <c r="AM195" s="20"/>
      <c r="AN195" s="20"/>
    </row>
    <row r="196" spans="1:40" ht="26.1" customHeight="1" x14ac:dyDescent="0.25">
      <c r="A196" s="39" t="s">
        <v>33</v>
      </c>
      <c r="B196" s="13" t="s">
        <v>256</v>
      </c>
      <c r="C196" s="13">
        <v>34015</v>
      </c>
      <c r="D196" s="13" t="s">
        <v>251</v>
      </c>
      <c r="E196" s="13">
        <v>55784</v>
      </c>
      <c r="F196" s="13" t="s">
        <v>192</v>
      </c>
      <c r="G196" s="4">
        <v>8008</v>
      </c>
      <c r="H196" s="14" t="s">
        <v>35</v>
      </c>
      <c r="I196" s="68">
        <v>41</v>
      </c>
      <c r="J196" s="61">
        <v>82</v>
      </c>
      <c r="K196" s="65">
        <f t="shared" si="24"/>
        <v>1.8568840579710144E-2</v>
      </c>
      <c r="L196" s="65">
        <f t="shared" si="24"/>
        <v>3.7137681159420288E-2</v>
      </c>
      <c r="M196" s="44">
        <v>1.1397809197286799</v>
      </c>
      <c r="N196" s="44">
        <v>0</v>
      </c>
      <c r="O196" s="15">
        <f t="shared" si="17"/>
        <v>-1.1397809197286799</v>
      </c>
      <c r="P196" s="15">
        <f t="shared" si="18"/>
        <v>-100</v>
      </c>
      <c r="Q196" s="15">
        <v>0.80932171864760294</v>
      </c>
      <c r="R196" s="15">
        <v>0</v>
      </c>
      <c r="S196" s="15">
        <f t="shared" si="19"/>
        <v>-0.80932171864760294</v>
      </c>
      <c r="T196" s="16">
        <f t="shared" si="23"/>
        <v>-100</v>
      </c>
      <c r="U196" s="13">
        <v>1.1399999999999999</v>
      </c>
      <c r="V196" s="13">
        <v>176.71</v>
      </c>
      <c r="W196" s="13">
        <v>0</v>
      </c>
      <c r="X196" s="13">
        <v>0</v>
      </c>
      <c r="Y196" s="53">
        <f t="shared" si="20"/>
        <v>8.8355000000000003E-2</v>
      </c>
      <c r="Z196" s="69">
        <v>0</v>
      </c>
      <c r="AA196" s="53">
        <f t="shared" si="21"/>
        <v>-8.8355000000000003E-2</v>
      </c>
      <c r="AB196" s="53">
        <f t="shared" si="22"/>
        <v>-100</v>
      </c>
      <c r="AC196" s="20"/>
      <c r="AD196" s="20"/>
      <c r="AE196" s="20"/>
      <c r="AF196" s="20"/>
      <c r="AG196" s="20"/>
      <c r="AH196" s="20"/>
      <c r="AI196" s="20"/>
      <c r="AJ196" s="20"/>
      <c r="AK196" s="20"/>
      <c r="AL196" s="20"/>
      <c r="AM196" s="20"/>
      <c r="AN196" s="20"/>
    </row>
    <row r="197" spans="1:40" ht="26.1" customHeight="1" x14ac:dyDescent="0.25">
      <c r="A197" s="39" t="s">
        <v>33</v>
      </c>
      <c r="B197" s="13" t="s">
        <v>256</v>
      </c>
      <c r="C197" s="13">
        <v>34015</v>
      </c>
      <c r="D197" s="13" t="s">
        <v>251</v>
      </c>
      <c r="E197" s="13">
        <v>55784</v>
      </c>
      <c r="F197" s="13" t="s">
        <v>192</v>
      </c>
      <c r="G197" s="4">
        <v>8008</v>
      </c>
      <c r="H197" s="14" t="s">
        <v>40</v>
      </c>
      <c r="I197" s="68">
        <v>41</v>
      </c>
      <c r="J197" s="61">
        <v>82</v>
      </c>
      <c r="K197" s="65">
        <f t="shared" si="24"/>
        <v>1.8568840579710144E-2</v>
      </c>
      <c r="L197" s="65">
        <f t="shared" si="24"/>
        <v>3.7137681159420288E-2</v>
      </c>
      <c r="M197" s="44">
        <v>0.11173703837827501</v>
      </c>
      <c r="N197" s="44">
        <v>0</v>
      </c>
      <c r="O197" s="15">
        <f t="shared" si="17"/>
        <v>-0.11173703837827501</v>
      </c>
      <c r="P197" s="15">
        <f t="shared" si="18"/>
        <v>-100</v>
      </c>
      <c r="Q197" s="15">
        <v>7.9340871891789358E-2</v>
      </c>
      <c r="R197" s="15">
        <v>0</v>
      </c>
      <c r="S197" s="15">
        <f t="shared" si="19"/>
        <v>-7.9340871891789358E-2</v>
      </c>
      <c r="T197" s="16">
        <f t="shared" si="23"/>
        <v>-100</v>
      </c>
      <c r="U197" s="13">
        <v>0.11</v>
      </c>
      <c r="V197" s="13">
        <v>0</v>
      </c>
      <c r="W197" s="13">
        <v>0</v>
      </c>
      <c r="X197" s="13">
        <v>0</v>
      </c>
      <c r="Y197" s="53">
        <f t="shared" si="20"/>
        <v>0</v>
      </c>
      <c r="Z197" s="53">
        <v>0</v>
      </c>
      <c r="AA197" s="53">
        <f t="shared" si="21"/>
        <v>0</v>
      </c>
      <c r="AB197" s="53" t="str">
        <f t="shared" si="22"/>
        <v>0.00</v>
      </c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  <c r="AM197" s="20"/>
      <c r="AN197" s="20"/>
    </row>
    <row r="198" spans="1:40" ht="26.1" customHeight="1" x14ac:dyDescent="0.25">
      <c r="A198" s="39" t="s">
        <v>33</v>
      </c>
      <c r="B198" s="13" t="s">
        <v>256</v>
      </c>
      <c r="C198" s="13">
        <v>34015</v>
      </c>
      <c r="D198" s="13" t="s">
        <v>251</v>
      </c>
      <c r="E198" s="13">
        <v>55784</v>
      </c>
      <c r="F198" s="13" t="s">
        <v>192</v>
      </c>
      <c r="G198" s="4">
        <v>8008</v>
      </c>
      <c r="H198" s="14" t="s">
        <v>36</v>
      </c>
      <c r="I198" s="68">
        <v>41</v>
      </c>
      <c r="J198" s="61">
        <v>82</v>
      </c>
      <c r="K198" s="65">
        <f t="shared" si="24"/>
        <v>1.8568840579710144E-2</v>
      </c>
      <c r="L198" s="65">
        <f t="shared" si="24"/>
        <v>3.7137681159420288E-2</v>
      </c>
      <c r="M198" s="44">
        <v>35.035611902246302</v>
      </c>
      <c r="N198" s="44">
        <v>0</v>
      </c>
      <c r="O198" s="15">
        <f t="shared" si="17"/>
        <v>-35.035611902246302</v>
      </c>
      <c r="P198" s="15">
        <f t="shared" si="18"/>
        <v>-100</v>
      </c>
      <c r="Q198" s="15">
        <v>24.8776595113954</v>
      </c>
      <c r="R198" s="15">
        <v>0</v>
      </c>
      <c r="S198" s="15">
        <f t="shared" si="19"/>
        <v>-24.8776595113954</v>
      </c>
      <c r="T198" s="16">
        <f t="shared" si="23"/>
        <v>-100</v>
      </c>
      <c r="U198" s="13">
        <v>2.69</v>
      </c>
      <c r="V198" s="13">
        <v>415.14</v>
      </c>
      <c r="W198" s="13">
        <v>2.17</v>
      </c>
      <c r="X198" s="13">
        <v>0</v>
      </c>
      <c r="Y198" s="53">
        <f t="shared" si="20"/>
        <v>0.20757</v>
      </c>
      <c r="Z198" s="53">
        <v>0</v>
      </c>
      <c r="AA198" s="53">
        <f t="shared" si="21"/>
        <v>-0.20757</v>
      </c>
      <c r="AB198" s="53">
        <f t="shared" si="22"/>
        <v>-100</v>
      </c>
      <c r="AC198" s="20"/>
      <c r="AD198" s="20"/>
      <c r="AE198" s="20"/>
      <c r="AF198" s="20"/>
      <c r="AG198" s="20"/>
      <c r="AH198" s="20"/>
      <c r="AI198" s="20"/>
      <c r="AJ198" s="20"/>
      <c r="AK198" s="20"/>
      <c r="AL198" s="20"/>
      <c r="AM198" s="20"/>
      <c r="AN198" s="20"/>
    </row>
    <row r="199" spans="1:40" ht="26.1" customHeight="1" x14ac:dyDescent="0.25">
      <c r="A199" s="39" t="s">
        <v>33</v>
      </c>
      <c r="B199" s="13" t="s">
        <v>256</v>
      </c>
      <c r="C199" s="13">
        <v>34015</v>
      </c>
      <c r="D199" s="13" t="s">
        <v>251</v>
      </c>
      <c r="E199" s="13">
        <v>55784</v>
      </c>
      <c r="F199" s="13" t="s">
        <v>192</v>
      </c>
      <c r="G199" s="4">
        <v>8008</v>
      </c>
      <c r="H199" s="14" t="s">
        <v>38</v>
      </c>
      <c r="I199" s="68">
        <v>41</v>
      </c>
      <c r="J199" s="61">
        <v>82</v>
      </c>
      <c r="K199" s="65">
        <f t="shared" si="24"/>
        <v>1.8568840579710144E-2</v>
      </c>
      <c r="L199" s="65">
        <f t="shared" si="24"/>
        <v>3.7137681159420288E-2</v>
      </c>
      <c r="M199" s="44">
        <v>0.115209093243137</v>
      </c>
      <c r="N199" s="44">
        <v>0</v>
      </c>
      <c r="O199" s="15">
        <f t="shared" ref="O199:O262" si="25">N199-M199</f>
        <v>-0.115209093243137</v>
      </c>
      <c r="P199" s="15">
        <f t="shared" ref="P199:P262" si="26">IFERROR(((N199-M199)/M199)*100,"0.00")</f>
        <v>-100</v>
      </c>
      <c r="Q199" s="15">
        <v>8.1806266216110576E-2</v>
      </c>
      <c r="R199" s="15">
        <v>0</v>
      </c>
      <c r="S199" s="15">
        <f t="shared" ref="S199:S262" si="27">R199-Q199</f>
        <v>-8.1806266216110576E-2</v>
      </c>
      <c r="T199" s="16">
        <f t="shared" si="23"/>
        <v>-100</v>
      </c>
      <c r="U199" s="13">
        <v>0.12</v>
      </c>
      <c r="V199" s="13">
        <v>0</v>
      </c>
      <c r="W199" s="13">
        <v>0</v>
      </c>
      <c r="X199" s="13">
        <v>0</v>
      </c>
      <c r="Y199" s="53">
        <f t="shared" ref="Y199:Y262" si="28">V199/2000</f>
        <v>0</v>
      </c>
      <c r="Z199" s="53">
        <v>0</v>
      </c>
      <c r="AA199" s="53">
        <f t="shared" ref="AA199:AA262" si="29">Z199-Y199</f>
        <v>0</v>
      </c>
      <c r="AB199" s="53" t="str">
        <f t="shared" ref="AB199:AB262" si="30">IFERROR(((Z199-Y199)/Y199)*100,"0.00")</f>
        <v>0.00</v>
      </c>
      <c r="AC199" s="20"/>
      <c r="AD199" s="20"/>
      <c r="AE199" s="20"/>
      <c r="AF199" s="20"/>
      <c r="AG199" s="20"/>
      <c r="AH199" s="20"/>
      <c r="AI199" s="20"/>
      <c r="AJ199" s="20"/>
      <c r="AK199" s="20"/>
      <c r="AL199" s="20"/>
      <c r="AM199" s="20"/>
      <c r="AN199" s="20"/>
    </row>
    <row r="200" spans="1:40" ht="26.1" customHeight="1" x14ac:dyDescent="0.25">
      <c r="A200" s="39" t="s">
        <v>33</v>
      </c>
      <c r="B200" s="13" t="s">
        <v>256</v>
      </c>
      <c r="C200" s="13">
        <v>34015</v>
      </c>
      <c r="D200" s="13" t="s">
        <v>251</v>
      </c>
      <c r="E200" s="13">
        <v>55784</v>
      </c>
      <c r="F200" s="13" t="s">
        <v>192</v>
      </c>
      <c r="G200" s="4">
        <v>8008</v>
      </c>
      <c r="H200" s="14" t="s">
        <v>39</v>
      </c>
      <c r="I200" s="68">
        <v>41</v>
      </c>
      <c r="J200" s="61">
        <v>82</v>
      </c>
      <c r="K200" s="65">
        <f t="shared" si="24"/>
        <v>1.8568840579710144E-2</v>
      </c>
      <c r="L200" s="65">
        <f t="shared" si="24"/>
        <v>3.7137681159420288E-2</v>
      </c>
      <c r="M200" s="44">
        <v>0.115209093243137</v>
      </c>
      <c r="N200" s="44">
        <v>0</v>
      </c>
      <c r="O200" s="15">
        <f t="shared" si="25"/>
        <v>-0.115209093243137</v>
      </c>
      <c r="P200" s="15">
        <f t="shared" si="26"/>
        <v>-100</v>
      </c>
      <c r="Q200" s="15">
        <v>8.1806266216110576E-2</v>
      </c>
      <c r="R200" s="15">
        <v>0</v>
      </c>
      <c r="S200" s="15">
        <f t="shared" si="27"/>
        <v>-8.1806266216110576E-2</v>
      </c>
      <c r="T200" s="16">
        <f t="shared" ref="T200:T263" si="31">IFERROR(((R200-Q200)/Q200)*100,"0")</f>
        <v>-100</v>
      </c>
      <c r="U200" s="13">
        <v>0.12</v>
      </c>
      <c r="V200" s="13">
        <v>0</v>
      </c>
      <c r="W200" s="13">
        <v>0</v>
      </c>
      <c r="X200" s="13">
        <v>0</v>
      </c>
      <c r="Y200" s="53">
        <f t="shared" si="28"/>
        <v>0</v>
      </c>
      <c r="Z200" s="53">
        <v>0</v>
      </c>
      <c r="AA200" s="53">
        <f t="shared" si="29"/>
        <v>0</v>
      </c>
      <c r="AB200" s="53" t="str">
        <f t="shared" si="30"/>
        <v>0.00</v>
      </c>
      <c r="AC200" s="20"/>
      <c r="AD200" s="20"/>
      <c r="AE200" s="20"/>
      <c r="AF200" s="20"/>
      <c r="AG200" s="20"/>
      <c r="AH200" s="20"/>
      <c r="AI200" s="20"/>
      <c r="AJ200" s="20"/>
      <c r="AK200" s="20"/>
      <c r="AL200" s="20"/>
      <c r="AM200" s="20"/>
      <c r="AN200" s="20"/>
    </row>
    <row r="201" spans="1:40" ht="26.1" customHeight="1" x14ac:dyDescent="0.25">
      <c r="A201" s="39" t="s">
        <v>33</v>
      </c>
      <c r="B201" s="13" t="s">
        <v>256</v>
      </c>
      <c r="C201" s="13">
        <v>34015</v>
      </c>
      <c r="D201" s="13" t="s">
        <v>251</v>
      </c>
      <c r="E201" s="13">
        <v>55784</v>
      </c>
      <c r="F201" s="13" t="s">
        <v>192</v>
      </c>
      <c r="G201" s="4">
        <v>8008</v>
      </c>
      <c r="H201" s="14" t="s">
        <v>37</v>
      </c>
      <c r="I201" s="68">
        <v>41</v>
      </c>
      <c r="J201" s="61">
        <v>82</v>
      </c>
      <c r="K201" s="65">
        <f t="shared" si="24"/>
        <v>1.8568840579710144E-2</v>
      </c>
      <c r="L201" s="65">
        <f t="shared" si="24"/>
        <v>3.7137681159420288E-2</v>
      </c>
      <c r="M201" s="44">
        <v>1.8932700103943101E-2</v>
      </c>
      <c r="N201" s="44">
        <v>0</v>
      </c>
      <c r="O201" s="15">
        <f t="shared" si="25"/>
        <v>-1.8932700103943101E-2</v>
      </c>
      <c r="P201" s="15">
        <f t="shared" si="26"/>
        <v>-100</v>
      </c>
      <c r="Q201" s="15">
        <v>1.3443500519742999E-2</v>
      </c>
      <c r="R201" s="15">
        <v>0</v>
      </c>
      <c r="S201" s="15">
        <f t="shared" si="27"/>
        <v>-1.3443500519742999E-2</v>
      </c>
      <c r="T201" s="16">
        <f t="shared" si="31"/>
        <v>-100</v>
      </c>
      <c r="U201" s="13">
        <v>0.01</v>
      </c>
      <c r="V201" s="13">
        <v>0</v>
      </c>
      <c r="W201" s="13">
        <v>0</v>
      </c>
      <c r="X201" s="13">
        <v>0</v>
      </c>
      <c r="Y201" s="53">
        <f t="shared" si="28"/>
        <v>0</v>
      </c>
      <c r="Z201" s="69">
        <v>0</v>
      </c>
      <c r="AA201" s="53">
        <f t="shared" si="29"/>
        <v>0</v>
      </c>
      <c r="AB201" s="53" t="str">
        <f t="shared" si="30"/>
        <v>0.00</v>
      </c>
      <c r="AC201" s="20"/>
      <c r="AD201" s="20"/>
      <c r="AE201" s="20"/>
      <c r="AF201" s="20"/>
      <c r="AG201" s="20"/>
      <c r="AH201" s="20"/>
      <c r="AI201" s="20"/>
      <c r="AJ201" s="20"/>
      <c r="AK201" s="20"/>
      <c r="AL201" s="20"/>
      <c r="AM201" s="20"/>
      <c r="AN201" s="20"/>
    </row>
    <row r="202" spans="1:40" ht="26.1" customHeight="1" x14ac:dyDescent="0.25">
      <c r="A202" s="39" t="s">
        <v>33</v>
      </c>
      <c r="B202" s="13" t="s">
        <v>256</v>
      </c>
      <c r="C202" s="13">
        <v>34015</v>
      </c>
      <c r="D202" s="13" t="s">
        <v>251</v>
      </c>
      <c r="E202" s="13">
        <v>55784</v>
      </c>
      <c r="F202" s="13" t="s">
        <v>192</v>
      </c>
      <c r="G202" s="4">
        <v>8008</v>
      </c>
      <c r="H202" s="14" t="s">
        <v>34</v>
      </c>
      <c r="I202" s="68">
        <v>41</v>
      </c>
      <c r="J202" s="61">
        <v>82</v>
      </c>
      <c r="K202" s="65">
        <f t="shared" si="24"/>
        <v>1.8568840579710144E-2</v>
      </c>
      <c r="L202" s="65">
        <f t="shared" si="24"/>
        <v>3.7137681159420288E-2</v>
      </c>
      <c r="M202" s="44">
        <v>3.6614396756723101E-2</v>
      </c>
      <c r="N202" s="44">
        <v>0</v>
      </c>
      <c r="O202" s="15">
        <f t="shared" si="25"/>
        <v>-3.6614396756723101E-2</v>
      </c>
      <c r="P202" s="15">
        <f t="shared" si="26"/>
        <v>-100</v>
      </c>
      <c r="Q202" s="15">
        <v>2.5998703783750202E-2</v>
      </c>
      <c r="R202" s="15">
        <v>0</v>
      </c>
      <c r="S202" s="15">
        <f t="shared" si="27"/>
        <v>-2.5998703783750202E-2</v>
      </c>
      <c r="T202" s="16">
        <f t="shared" si="31"/>
        <v>-100</v>
      </c>
      <c r="U202" s="13">
        <v>0.04</v>
      </c>
      <c r="V202" s="13">
        <v>5.69</v>
      </c>
      <c r="W202" s="13">
        <v>0</v>
      </c>
      <c r="X202" s="13">
        <v>0</v>
      </c>
      <c r="Y202" s="53">
        <f t="shared" si="28"/>
        <v>2.8450000000000003E-3</v>
      </c>
      <c r="Z202" s="69">
        <v>0</v>
      </c>
      <c r="AA202" s="53">
        <f t="shared" si="29"/>
        <v>-2.8450000000000003E-3</v>
      </c>
      <c r="AB202" s="53">
        <f t="shared" si="30"/>
        <v>-100</v>
      </c>
      <c r="AC202" s="20"/>
      <c r="AD202" s="20"/>
      <c r="AE202" s="20"/>
      <c r="AF202" s="20"/>
      <c r="AG202" s="20"/>
      <c r="AH202" s="20"/>
      <c r="AI202" s="20"/>
      <c r="AJ202" s="20"/>
      <c r="AK202" s="20"/>
      <c r="AL202" s="20"/>
      <c r="AM202" s="20"/>
      <c r="AN202" s="20"/>
    </row>
    <row r="203" spans="1:40" ht="26.1" customHeight="1" x14ac:dyDescent="0.25">
      <c r="A203" s="39" t="s">
        <v>16</v>
      </c>
      <c r="B203" s="13" t="s">
        <v>255</v>
      </c>
      <c r="C203" s="13">
        <v>34009</v>
      </c>
      <c r="D203" s="13" t="s">
        <v>251</v>
      </c>
      <c r="E203" s="13">
        <v>73243</v>
      </c>
      <c r="F203" s="13" t="s">
        <v>194</v>
      </c>
      <c r="G203" s="4">
        <v>2382</v>
      </c>
      <c r="H203" s="14" t="s">
        <v>35</v>
      </c>
      <c r="I203" s="68">
        <v>116</v>
      </c>
      <c r="J203" s="61">
        <v>0</v>
      </c>
      <c r="K203" s="65">
        <f t="shared" si="24"/>
        <v>5.2536231884057968E-2</v>
      </c>
      <c r="L203" s="65">
        <f t="shared" si="24"/>
        <v>0</v>
      </c>
      <c r="M203" s="44">
        <v>0.84076975450095859</v>
      </c>
      <c r="N203" s="44">
        <v>0</v>
      </c>
      <c r="O203" s="15">
        <f t="shared" si="25"/>
        <v>-0.84076975450095859</v>
      </c>
      <c r="P203" s="15">
        <f t="shared" si="26"/>
        <v>-100</v>
      </c>
      <c r="Q203" s="15">
        <v>0.68699639772780807</v>
      </c>
      <c r="R203" s="15">
        <v>0</v>
      </c>
      <c r="S203" s="15">
        <f t="shared" si="27"/>
        <v>-0.68699639772780807</v>
      </c>
      <c r="T203" s="16">
        <f t="shared" si="31"/>
        <v>-100</v>
      </c>
      <c r="U203" s="13">
        <v>0.84000000000000008</v>
      </c>
      <c r="V203" s="13">
        <v>155.18</v>
      </c>
      <c r="W203" s="13">
        <v>0</v>
      </c>
      <c r="X203" s="13">
        <v>53</v>
      </c>
      <c r="Y203" s="53">
        <f t="shared" si="28"/>
        <v>7.7590000000000006E-2</v>
      </c>
      <c r="Z203" s="53">
        <v>0</v>
      </c>
      <c r="AA203" s="53">
        <f t="shared" si="29"/>
        <v>-7.7590000000000006E-2</v>
      </c>
      <c r="AB203" s="53">
        <f t="shared" si="30"/>
        <v>-100</v>
      </c>
      <c r="AC203" s="20"/>
      <c r="AD203" s="20"/>
      <c r="AE203" s="20"/>
      <c r="AF203" s="20"/>
      <c r="AG203" s="20"/>
      <c r="AH203" s="20"/>
      <c r="AI203" s="20"/>
      <c r="AJ203" s="20"/>
      <c r="AK203" s="20"/>
      <c r="AL203" s="20"/>
      <c r="AM203" s="20"/>
      <c r="AN203" s="20"/>
    </row>
    <row r="204" spans="1:40" ht="26.1" customHeight="1" x14ac:dyDescent="0.25">
      <c r="A204" s="39" t="s">
        <v>16</v>
      </c>
      <c r="B204" s="13" t="s">
        <v>255</v>
      </c>
      <c r="C204" s="13">
        <v>34009</v>
      </c>
      <c r="D204" s="13" t="s">
        <v>251</v>
      </c>
      <c r="E204" s="13">
        <v>73243</v>
      </c>
      <c r="F204" s="13" t="s">
        <v>194</v>
      </c>
      <c r="G204" s="4">
        <v>2382</v>
      </c>
      <c r="H204" s="14" t="s">
        <v>40</v>
      </c>
      <c r="I204" s="68">
        <v>116</v>
      </c>
      <c r="J204" s="61">
        <v>0</v>
      </c>
      <c r="K204" s="65">
        <f t="shared" si="24"/>
        <v>5.2536231884057968E-2</v>
      </c>
      <c r="L204" s="65">
        <f t="shared" si="24"/>
        <v>0</v>
      </c>
      <c r="M204" s="44">
        <v>0.87058258600085692</v>
      </c>
      <c r="N204" s="44">
        <v>0</v>
      </c>
      <c r="O204" s="15">
        <f t="shared" si="25"/>
        <v>-0.87058258600085692</v>
      </c>
      <c r="P204" s="15">
        <f t="shared" si="26"/>
        <v>-100</v>
      </c>
      <c r="Q204" s="15">
        <v>0.70001059523681652</v>
      </c>
      <c r="R204" s="15">
        <v>0</v>
      </c>
      <c r="S204" s="15">
        <f t="shared" si="27"/>
        <v>-0.70001059523681652</v>
      </c>
      <c r="T204" s="16">
        <f t="shared" si="31"/>
        <v>-100</v>
      </c>
      <c r="U204" s="13">
        <v>0.86</v>
      </c>
      <c r="V204" s="13">
        <v>0</v>
      </c>
      <c r="W204" s="13">
        <v>0</v>
      </c>
      <c r="X204" s="13">
        <v>0</v>
      </c>
      <c r="Y204" s="53">
        <f t="shared" si="28"/>
        <v>0</v>
      </c>
      <c r="Z204" s="53">
        <v>0</v>
      </c>
      <c r="AA204" s="53">
        <f t="shared" si="29"/>
        <v>0</v>
      </c>
      <c r="AB204" s="53" t="str">
        <f t="shared" si="30"/>
        <v>0.00</v>
      </c>
      <c r="AC204" s="20"/>
      <c r="AD204" s="20"/>
      <c r="AE204" s="20"/>
      <c r="AF204" s="20"/>
      <c r="AG204" s="20"/>
      <c r="AH204" s="20"/>
      <c r="AI204" s="20"/>
      <c r="AJ204" s="20"/>
      <c r="AK204" s="20"/>
      <c r="AL204" s="20"/>
      <c r="AM204" s="20"/>
      <c r="AN204" s="20"/>
    </row>
    <row r="205" spans="1:40" ht="26.1" customHeight="1" x14ac:dyDescent="0.25">
      <c r="A205" s="39" t="s">
        <v>16</v>
      </c>
      <c r="B205" s="13" t="s">
        <v>255</v>
      </c>
      <c r="C205" s="13">
        <v>34009</v>
      </c>
      <c r="D205" s="13" t="s">
        <v>251</v>
      </c>
      <c r="E205" s="13">
        <v>73243</v>
      </c>
      <c r="F205" s="13" t="s">
        <v>194</v>
      </c>
      <c r="G205" s="4">
        <v>2382</v>
      </c>
      <c r="H205" s="14" t="s">
        <v>36</v>
      </c>
      <c r="I205" s="68">
        <v>116</v>
      </c>
      <c r="J205" s="61">
        <v>0</v>
      </c>
      <c r="K205" s="65">
        <f t="shared" si="24"/>
        <v>5.2536231884057968E-2</v>
      </c>
      <c r="L205" s="65">
        <f t="shared" si="24"/>
        <v>0</v>
      </c>
      <c r="M205" s="44">
        <v>17.350049856649271</v>
      </c>
      <c r="N205" s="44">
        <v>0</v>
      </c>
      <c r="O205" s="15">
        <f t="shared" si="25"/>
        <v>-17.350049856649271</v>
      </c>
      <c r="P205" s="15">
        <f t="shared" si="26"/>
        <v>-100</v>
      </c>
      <c r="Q205" s="15">
        <v>13.905546504818254</v>
      </c>
      <c r="R205" s="15">
        <v>0</v>
      </c>
      <c r="S205" s="15">
        <f t="shared" si="27"/>
        <v>-13.905546504818254</v>
      </c>
      <c r="T205" s="16">
        <f t="shared" si="31"/>
        <v>-100</v>
      </c>
      <c r="U205" s="13">
        <v>5.01</v>
      </c>
      <c r="V205" s="13">
        <v>1032.0900000000001</v>
      </c>
      <c r="W205" s="13">
        <v>4.66</v>
      </c>
      <c r="X205" s="13">
        <v>0</v>
      </c>
      <c r="Y205" s="53">
        <f t="shared" si="28"/>
        <v>0.51604500000000009</v>
      </c>
      <c r="Z205" s="53">
        <v>0</v>
      </c>
      <c r="AA205" s="53">
        <f t="shared" si="29"/>
        <v>-0.51604500000000009</v>
      </c>
      <c r="AB205" s="53">
        <f t="shared" si="30"/>
        <v>-100</v>
      </c>
      <c r="AC205" s="20"/>
      <c r="AD205" s="20"/>
      <c r="AE205" s="20"/>
      <c r="AF205" s="20"/>
      <c r="AG205" s="20"/>
      <c r="AH205" s="20"/>
      <c r="AI205" s="20"/>
      <c r="AJ205" s="20"/>
      <c r="AK205" s="20"/>
      <c r="AL205" s="20"/>
      <c r="AM205" s="20"/>
      <c r="AN205" s="20"/>
    </row>
    <row r="206" spans="1:40" ht="26.1" customHeight="1" x14ac:dyDescent="0.25">
      <c r="A206" s="39" t="s">
        <v>16</v>
      </c>
      <c r="B206" s="13" t="s">
        <v>255</v>
      </c>
      <c r="C206" s="13">
        <v>34009</v>
      </c>
      <c r="D206" s="13" t="s">
        <v>251</v>
      </c>
      <c r="E206" s="13">
        <v>73243</v>
      </c>
      <c r="F206" s="13" t="s">
        <v>194</v>
      </c>
      <c r="G206" s="4">
        <v>2382</v>
      </c>
      <c r="H206" s="14" t="s">
        <v>38</v>
      </c>
      <c r="I206" s="68">
        <v>116</v>
      </c>
      <c r="J206" s="61">
        <v>0</v>
      </c>
      <c r="K206" s="65">
        <f t="shared" si="24"/>
        <v>5.2536231884057968E-2</v>
      </c>
      <c r="L206" s="65">
        <f t="shared" si="24"/>
        <v>0</v>
      </c>
      <c r="M206" s="44">
        <v>1.381227424001473</v>
      </c>
      <c r="N206" s="44">
        <v>0</v>
      </c>
      <c r="O206" s="15">
        <f t="shared" si="25"/>
        <v>-1.381227424001473</v>
      </c>
      <c r="P206" s="15">
        <f t="shared" si="26"/>
        <v>-100</v>
      </c>
      <c r="Q206" s="15">
        <v>1.1185536988963045</v>
      </c>
      <c r="R206" s="15">
        <v>0</v>
      </c>
      <c r="S206" s="15">
        <f t="shared" si="27"/>
        <v>-1.1185536988963045</v>
      </c>
      <c r="T206" s="16">
        <f t="shared" si="31"/>
        <v>-100</v>
      </c>
      <c r="U206" s="13">
        <v>1.3800000000000001</v>
      </c>
      <c r="V206" s="13">
        <v>0</v>
      </c>
      <c r="W206" s="13">
        <v>0</v>
      </c>
      <c r="X206" s="13">
        <v>0</v>
      </c>
      <c r="Y206" s="53">
        <f t="shared" si="28"/>
        <v>0</v>
      </c>
      <c r="Z206" s="53">
        <v>0</v>
      </c>
      <c r="AA206" s="53">
        <f t="shared" si="29"/>
        <v>0</v>
      </c>
      <c r="AB206" s="53" t="str">
        <f t="shared" si="30"/>
        <v>0.00</v>
      </c>
      <c r="AC206" s="20"/>
      <c r="AD206" s="20"/>
      <c r="AE206" s="20"/>
      <c r="AF206" s="20"/>
      <c r="AG206" s="20"/>
      <c r="AH206" s="20"/>
      <c r="AI206" s="20"/>
      <c r="AJ206" s="20"/>
      <c r="AK206" s="20"/>
      <c r="AL206" s="20"/>
      <c r="AM206" s="20"/>
      <c r="AN206" s="20"/>
    </row>
    <row r="207" spans="1:40" ht="26.1" customHeight="1" x14ac:dyDescent="0.25">
      <c r="A207" s="39" t="s">
        <v>16</v>
      </c>
      <c r="B207" s="13" t="s">
        <v>255</v>
      </c>
      <c r="C207" s="13">
        <v>34009</v>
      </c>
      <c r="D207" s="13" t="s">
        <v>251</v>
      </c>
      <c r="E207" s="13">
        <v>73243</v>
      </c>
      <c r="F207" s="13" t="s">
        <v>194</v>
      </c>
      <c r="G207" s="4">
        <v>2382</v>
      </c>
      <c r="H207" s="14" t="s">
        <v>39</v>
      </c>
      <c r="I207" s="68">
        <v>116</v>
      </c>
      <c r="J207" s="61">
        <v>0</v>
      </c>
      <c r="K207" s="65">
        <f t="shared" si="24"/>
        <v>5.2536231884057968E-2</v>
      </c>
      <c r="L207" s="65">
        <f t="shared" si="24"/>
        <v>0</v>
      </c>
      <c r="M207" s="44">
        <v>0.21290810950020977</v>
      </c>
      <c r="N207" s="44">
        <v>0</v>
      </c>
      <c r="O207" s="15">
        <f t="shared" si="25"/>
        <v>-0.21290810950020977</v>
      </c>
      <c r="P207" s="15">
        <f t="shared" si="26"/>
        <v>-100</v>
      </c>
      <c r="Q207" s="15">
        <v>0.17119489751655598</v>
      </c>
      <c r="R207" s="15">
        <v>0</v>
      </c>
      <c r="S207" s="15">
        <f t="shared" si="27"/>
        <v>-0.17119489751655598</v>
      </c>
      <c r="T207" s="16">
        <f t="shared" si="31"/>
        <v>-100</v>
      </c>
      <c r="U207" s="13">
        <v>0.22</v>
      </c>
      <c r="V207" s="13">
        <v>0</v>
      </c>
      <c r="W207" s="13">
        <v>0</v>
      </c>
      <c r="X207" s="13">
        <v>0</v>
      </c>
      <c r="Y207" s="53">
        <f t="shared" si="28"/>
        <v>0</v>
      </c>
      <c r="Z207" s="53">
        <v>0</v>
      </c>
      <c r="AA207" s="53">
        <f t="shared" si="29"/>
        <v>0</v>
      </c>
      <c r="AB207" s="53" t="str">
        <f t="shared" si="30"/>
        <v>0.00</v>
      </c>
      <c r="AC207" s="20"/>
      <c r="AD207" s="20"/>
      <c r="AE207" s="20"/>
      <c r="AF207" s="20"/>
      <c r="AG207" s="20"/>
      <c r="AH207" s="20"/>
      <c r="AI207" s="20"/>
      <c r="AJ207" s="20"/>
      <c r="AK207" s="20"/>
      <c r="AL207" s="20"/>
      <c r="AM207" s="20"/>
      <c r="AN207" s="20"/>
    </row>
    <row r="208" spans="1:40" ht="26.1" customHeight="1" x14ac:dyDescent="0.25">
      <c r="A208" s="39" t="s">
        <v>16</v>
      </c>
      <c r="B208" s="13" t="s">
        <v>255</v>
      </c>
      <c r="C208" s="13">
        <v>34009</v>
      </c>
      <c r="D208" s="13" t="s">
        <v>251</v>
      </c>
      <c r="E208" s="13">
        <v>73243</v>
      </c>
      <c r="F208" s="13" t="s">
        <v>194</v>
      </c>
      <c r="G208" s="4">
        <v>2382</v>
      </c>
      <c r="H208" s="14" t="s">
        <v>37</v>
      </c>
      <c r="I208" s="68">
        <v>116</v>
      </c>
      <c r="J208" s="61">
        <v>0</v>
      </c>
      <c r="K208" s="65">
        <f t="shared" si="24"/>
        <v>5.2536231884057968E-2</v>
      </c>
      <c r="L208" s="65">
        <f t="shared" si="24"/>
        <v>0</v>
      </c>
      <c r="M208" s="44">
        <v>2.3562917200023801</v>
      </c>
      <c r="N208" s="44">
        <v>0</v>
      </c>
      <c r="O208" s="15">
        <f t="shared" si="25"/>
        <v>-2.3562917200023801</v>
      </c>
      <c r="P208" s="15">
        <f t="shared" si="26"/>
        <v>-100</v>
      </c>
      <c r="Q208" s="15">
        <v>1.7809113095285811</v>
      </c>
      <c r="R208" s="15">
        <v>0</v>
      </c>
      <c r="S208" s="15">
        <f t="shared" si="27"/>
        <v>-1.7809113095285811</v>
      </c>
      <c r="T208" s="16">
        <f t="shared" si="31"/>
        <v>-100</v>
      </c>
      <c r="U208" s="13">
        <v>0.32</v>
      </c>
      <c r="V208" s="13">
        <v>0</v>
      </c>
      <c r="W208" s="13">
        <v>0</v>
      </c>
      <c r="X208" s="13">
        <v>0</v>
      </c>
      <c r="Y208" s="53">
        <f t="shared" si="28"/>
        <v>0</v>
      </c>
      <c r="Z208" s="69">
        <v>0</v>
      </c>
      <c r="AA208" s="53">
        <f t="shared" si="29"/>
        <v>0</v>
      </c>
      <c r="AB208" s="53" t="str">
        <f t="shared" si="30"/>
        <v>0.00</v>
      </c>
      <c r="AC208" s="20"/>
      <c r="AD208" s="20"/>
      <c r="AE208" s="20"/>
      <c r="AF208" s="20"/>
      <c r="AG208" s="20"/>
      <c r="AH208" s="20"/>
      <c r="AI208" s="20"/>
      <c r="AJ208" s="20"/>
      <c r="AK208" s="20"/>
      <c r="AL208" s="20"/>
      <c r="AM208" s="20"/>
      <c r="AN208" s="20"/>
    </row>
    <row r="209" spans="1:40" ht="26.1" customHeight="1" x14ac:dyDescent="0.25">
      <c r="A209" s="39" t="s">
        <v>16</v>
      </c>
      <c r="B209" s="13" t="s">
        <v>255</v>
      </c>
      <c r="C209" s="13">
        <v>34009</v>
      </c>
      <c r="D209" s="13" t="s">
        <v>251</v>
      </c>
      <c r="E209" s="13">
        <v>73243</v>
      </c>
      <c r="F209" s="13" t="s">
        <v>194</v>
      </c>
      <c r="G209" s="4">
        <v>2382</v>
      </c>
      <c r="H209" s="14" t="s">
        <v>34</v>
      </c>
      <c r="I209" s="68">
        <v>116</v>
      </c>
      <c r="J209" s="61">
        <v>0</v>
      </c>
      <c r="K209" s="65">
        <f t="shared" si="24"/>
        <v>5.2536231884057968E-2</v>
      </c>
      <c r="L209" s="65">
        <f t="shared" si="24"/>
        <v>0</v>
      </c>
      <c r="M209" s="44">
        <v>7.4182175000072001E-3</v>
      </c>
      <c r="N209" s="44">
        <v>0</v>
      </c>
      <c r="O209" s="15">
        <f t="shared" si="25"/>
        <v>-7.4182175000072001E-3</v>
      </c>
      <c r="P209" s="15">
        <f t="shared" si="26"/>
        <v>-100</v>
      </c>
      <c r="Q209" s="15">
        <v>5.9635758351110953E-3</v>
      </c>
      <c r="R209" s="15">
        <v>0</v>
      </c>
      <c r="S209" s="15">
        <f t="shared" si="27"/>
        <v>-5.9635758351110953E-3</v>
      </c>
      <c r="T209" s="16">
        <f t="shared" si="31"/>
        <v>-100</v>
      </c>
      <c r="U209" s="13">
        <v>0</v>
      </c>
      <c r="V209" s="13">
        <v>1.54</v>
      </c>
      <c r="W209" s="13">
        <v>0</v>
      </c>
      <c r="X209" s="13">
        <v>0</v>
      </c>
      <c r="Y209" s="53">
        <f t="shared" si="28"/>
        <v>7.7000000000000007E-4</v>
      </c>
      <c r="Z209" s="53">
        <v>0</v>
      </c>
      <c r="AA209" s="53">
        <f t="shared" si="29"/>
        <v>-7.7000000000000007E-4</v>
      </c>
      <c r="AB209" s="53">
        <f t="shared" si="30"/>
        <v>-100</v>
      </c>
      <c r="AC209" s="20"/>
      <c r="AD209" s="20"/>
      <c r="AE209" s="20"/>
      <c r="AF209" s="20"/>
      <c r="AG209" s="20"/>
      <c r="AH209" s="20"/>
      <c r="AI209" s="20"/>
      <c r="AJ209" s="20"/>
      <c r="AK209" s="20"/>
      <c r="AL209" s="20"/>
      <c r="AM209" s="20"/>
      <c r="AN209" s="20"/>
    </row>
    <row r="210" spans="1:40" ht="26.1" customHeight="1" x14ac:dyDescent="0.25">
      <c r="A210" s="39" t="s">
        <v>17</v>
      </c>
      <c r="B210" s="13" t="s">
        <v>250</v>
      </c>
      <c r="C210" s="13">
        <v>34001</v>
      </c>
      <c r="D210" s="13" t="s">
        <v>251</v>
      </c>
      <c r="E210" s="13">
        <v>70525</v>
      </c>
      <c r="F210" s="13" t="s">
        <v>198</v>
      </c>
      <c r="G210" s="4">
        <v>2383</v>
      </c>
      <c r="H210" s="14" t="s">
        <v>35</v>
      </c>
      <c r="I210" s="68">
        <v>79</v>
      </c>
      <c r="J210" s="61">
        <v>0</v>
      </c>
      <c r="K210" s="65">
        <f t="shared" si="24"/>
        <v>3.5778985507246376E-2</v>
      </c>
      <c r="L210" s="65">
        <f t="shared" si="24"/>
        <v>0</v>
      </c>
      <c r="M210" s="44">
        <v>2.2648049040005889</v>
      </c>
      <c r="N210" s="44">
        <v>0</v>
      </c>
      <c r="O210" s="15">
        <f t="shared" si="25"/>
        <v>-2.2648049040005889</v>
      </c>
      <c r="P210" s="15">
        <f t="shared" si="26"/>
        <v>-100</v>
      </c>
      <c r="Q210" s="15">
        <v>1.8581061917111381</v>
      </c>
      <c r="R210" s="15">
        <v>0</v>
      </c>
      <c r="S210" s="15">
        <f t="shared" si="27"/>
        <v>-1.8581061917111381</v>
      </c>
      <c r="T210" s="16">
        <f t="shared" si="31"/>
        <v>-100</v>
      </c>
      <c r="U210" s="13">
        <v>2.2599999999999998</v>
      </c>
      <c r="V210" s="13">
        <v>434.49</v>
      </c>
      <c r="W210" s="13">
        <v>0</v>
      </c>
      <c r="X210" s="13">
        <v>414.79999999999995</v>
      </c>
      <c r="Y210" s="53">
        <f t="shared" si="28"/>
        <v>0.21724499999999999</v>
      </c>
      <c r="Z210" s="53">
        <v>0</v>
      </c>
      <c r="AA210" s="53">
        <f t="shared" si="29"/>
        <v>-0.21724499999999999</v>
      </c>
      <c r="AB210" s="53">
        <f t="shared" si="30"/>
        <v>-100</v>
      </c>
      <c r="AC210" s="20"/>
      <c r="AD210" s="20"/>
      <c r="AE210" s="20"/>
      <c r="AF210" s="20"/>
      <c r="AG210" s="20"/>
      <c r="AH210" s="20"/>
      <c r="AI210" s="20"/>
      <c r="AJ210" s="20"/>
      <c r="AK210" s="20"/>
      <c r="AL210" s="20"/>
      <c r="AM210" s="20"/>
      <c r="AN210" s="20"/>
    </row>
    <row r="211" spans="1:40" ht="26.1" customHeight="1" x14ac:dyDescent="0.25">
      <c r="A211" s="39" t="s">
        <v>17</v>
      </c>
      <c r="B211" s="13" t="s">
        <v>250</v>
      </c>
      <c r="C211" s="13">
        <v>34001</v>
      </c>
      <c r="D211" s="13" t="s">
        <v>251</v>
      </c>
      <c r="E211" s="13">
        <v>70525</v>
      </c>
      <c r="F211" s="13" t="s">
        <v>198</v>
      </c>
      <c r="G211" s="4">
        <v>2383</v>
      </c>
      <c r="H211" s="14" t="s">
        <v>40</v>
      </c>
      <c r="I211" s="68">
        <v>79</v>
      </c>
      <c r="J211" s="61">
        <v>0</v>
      </c>
      <c r="K211" s="65">
        <f t="shared" si="24"/>
        <v>3.5778985507246376E-2</v>
      </c>
      <c r="L211" s="65">
        <f t="shared" si="24"/>
        <v>0</v>
      </c>
      <c r="M211" s="44">
        <v>0.88341066800035795</v>
      </c>
      <c r="N211" s="44">
        <v>0</v>
      </c>
      <c r="O211" s="15">
        <f t="shared" si="25"/>
        <v>-0.88341066800035795</v>
      </c>
      <c r="P211" s="15">
        <f t="shared" si="26"/>
        <v>-100</v>
      </c>
      <c r="Q211" s="15">
        <v>0.72463782113715336</v>
      </c>
      <c r="R211" s="15">
        <v>0</v>
      </c>
      <c r="S211" s="15">
        <f t="shared" si="27"/>
        <v>-0.72463782113715336</v>
      </c>
      <c r="T211" s="16">
        <f t="shared" si="31"/>
        <v>-100</v>
      </c>
      <c r="U211" s="13">
        <v>0.88</v>
      </c>
      <c r="V211" s="13">
        <v>0</v>
      </c>
      <c r="W211" s="13">
        <v>0</v>
      </c>
      <c r="X211" s="13">
        <v>0</v>
      </c>
      <c r="Y211" s="53">
        <f t="shared" si="28"/>
        <v>0</v>
      </c>
      <c r="Z211" s="53">
        <v>0</v>
      </c>
      <c r="AA211" s="53">
        <f t="shared" si="29"/>
        <v>0</v>
      </c>
      <c r="AB211" s="53" t="str">
        <f t="shared" si="30"/>
        <v>0.00</v>
      </c>
      <c r="AC211" s="20"/>
      <c r="AD211" s="20"/>
      <c r="AE211" s="20"/>
      <c r="AF211" s="20"/>
      <c r="AG211" s="20"/>
      <c r="AH211" s="20"/>
      <c r="AI211" s="20"/>
      <c r="AJ211" s="20"/>
      <c r="AK211" s="20"/>
      <c r="AL211" s="20"/>
      <c r="AM211" s="20"/>
      <c r="AN211" s="20"/>
    </row>
    <row r="212" spans="1:40" ht="26.1" customHeight="1" x14ac:dyDescent="0.25">
      <c r="A212" s="39" t="s">
        <v>17</v>
      </c>
      <c r="B212" s="13" t="s">
        <v>250</v>
      </c>
      <c r="C212" s="13">
        <v>34001</v>
      </c>
      <c r="D212" s="13" t="s">
        <v>251</v>
      </c>
      <c r="E212" s="13">
        <v>70525</v>
      </c>
      <c r="F212" s="13" t="s">
        <v>198</v>
      </c>
      <c r="G212" s="4">
        <v>2383</v>
      </c>
      <c r="H212" s="14" t="s">
        <v>36</v>
      </c>
      <c r="I212" s="68">
        <v>79</v>
      </c>
      <c r="J212" s="61">
        <v>0</v>
      </c>
      <c r="K212" s="65">
        <f t="shared" si="24"/>
        <v>3.5778985507246376E-2</v>
      </c>
      <c r="L212" s="65">
        <f t="shared" si="24"/>
        <v>0</v>
      </c>
      <c r="M212" s="44">
        <v>11.68240000001429</v>
      </c>
      <c r="N212" s="44">
        <v>0</v>
      </c>
      <c r="O212" s="15">
        <f t="shared" si="25"/>
        <v>-11.68240000001429</v>
      </c>
      <c r="P212" s="15">
        <f t="shared" si="26"/>
        <v>-100</v>
      </c>
      <c r="Q212" s="15">
        <v>9.5389825573261895</v>
      </c>
      <c r="R212" s="15">
        <v>0</v>
      </c>
      <c r="S212" s="15">
        <f t="shared" si="27"/>
        <v>-9.5389825573261895</v>
      </c>
      <c r="T212" s="16">
        <f t="shared" si="31"/>
        <v>-100</v>
      </c>
      <c r="U212" s="13">
        <v>4.2699999999999996</v>
      </c>
      <c r="V212" s="13">
        <v>867.88000000000011</v>
      </c>
      <c r="W212" s="13">
        <v>2.27</v>
      </c>
      <c r="X212" s="13">
        <v>0</v>
      </c>
      <c r="Y212" s="53">
        <f t="shared" si="28"/>
        <v>0.43394000000000005</v>
      </c>
      <c r="Z212" s="53">
        <v>0</v>
      </c>
      <c r="AA212" s="53">
        <f t="shared" si="29"/>
        <v>-0.43394000000000005</v>
      </c>
      <c r="AB212" s="53">
        <f t="shared" si="30"/>
        <v>-100</v>
      </c>
      <c r="AC212" s="20"/>
      <c r="AD212" s="20"/>
      <c r="AE212" s="20"/>
      <c r="AF212" s="20"/>
      <c r="AG212" s="20"/>
      <c r="AH212" s="20"/>
      <c r="AI212" s="20"/>
      <c r="AJ212" s="20"/>
      <c r="AK212" s="20"/>
      <c r="AL212" s="20"/>
      <c r="AM212" s="20"/>
      <c r="AN212" s="20"/>
    </row>
    <row r="213" spans="1:40" ht="26.1" customHeight="1" x14ac:dyDescent="0.25">
      <c r="A213" s="39" t="s">
        <v>17</v>
      </c>
      <c r="B213" s="13" t="s">
        <v>250</v>
      </c>
      <c r="C213" s="13">
        <v>34001</v>
      </c>
      <c r="D213" s="13" t="s">
        <v>251</v>
      </c>
      <c r="E213" s="13">
        <v>70525</v>
      </c>
      <c r="F213" s="13" t="s">
        <v>198</v>
      </c>
      <c r="G213" s="4">
        <v>2383</v>
      </c>
      <c r="H213" s="14" t="s">
        <v>38</v>
      </c>
      <c r="I213" s="68">
        <v>79</v>
      </c>
      <c r="J213" s="61">
        <v>0</v>
      </c>
      <c r="K213" s="65">
        <f t="shared" si="24"/>
        <v>3.5778985507246376E-2</v>
      </c>
      <c r="L213" s="65">
        <f t="shared" si="24"/>
        <v>0</v>
      </c>
      <c r="M213" s="44">
        <v>0.21618310600008769</v>
      </c>
      <c r="N213" s="44">
        <v>0</v>
      </c>
      <c r="O213" s="15">
        <f t="shared" si="25"/>
        <v>-0.21618310600008769</v>
      </c>
      <c r="P213" s="15">
        <f t="shared" si="26"/>
        <v>-100</v>
      </c>
      <c r="Q213" s="15">
        <v>0.17732808102859909</v>
      </c>
      <c r="R213" s="15">
        <v>0</v>
      </c>
      <c r="S213" s="15">
        <f t="shared" si="27"/>
        <v>-0.17732808102859909</v>
      </c>
      <c r="T213" s="16">
        <f t="shared" si="31"/>
        <v>-100</v>
      </c>
      <c r="U213" s="13">
        <v>0.21000000000000002</v>
      </c>
      <c r="V213" s="13">
        <v>0</v>
      </c>
      <c r="W213" s="13">
        <v>0</v>
      </c>
      <c r="X213" s="13">
        <v>0</v>
      </c>
      <c r="Y213" s="53">
        <f t="shared" si="28"/>
        <v>0</v>
      </c>
      <c r="Z213" s="53">
        <v>0</v>
      </c>
      <c r="AA213" s="53">
        <f t="shared" si="29"/>
        <v>0</v>
      </c>
      <c r="AB213" s="53" t="str">
        <f t="shared" si="30"/>
        <v>0.00</v>
      </c>
      <c r="AC213" s="20"/>
      <c r="AD213" s="20"/>
      <c r="AE213" s="20"/>
      <c r="AF213" s="20"/>
      <c r="AG213" s="20"/>
      <c r="AH213" s="20"/>
      <c r="AI213" s="20"/>
      <c r="AJ213" s="20"/>
      <c r="AK213" s="20"/>
      <c r="AL213" s="20"/>
      <c r="AM213" s="20"/>
      <c r="AN213" s="20"/>
    </row>
    <row r="214" spans="1:40" ht="26.1" customHeight="1" x14ac:dyDescent="0.25">
      <c r="A214" s="39" t="s">
        <v>17</v>
      </c>
      <c r="B214" s="13" t="s">
        <v>250</v>
      </c>
      <c r="C214" s="13">
        <v>34001</v>
      </c>
      <c r="D214" s="13" t="s">
        <v>251</v>
      </c>
      <c r="E214" s="13">
        <v>70525</v>
      </c>
      <c r="F214" s="13" t="s">
        <v>198</v>
      </c>
      <c r="G214" s="4">
        <v>2383</v>
      </c>
      <c r="H214" s="14" t="s">
        <v>39</v>
      </c>
      <c r="I214" s="68">
        <v>79</v>
      </c>
      <c r="J214" s="61">
        <v>0</v>
      </c>
      <c r="K214" s="65">
        <f t="shared" si="24"/>
        <v>3.5778985507246376E-2</v>
      </c>
      <c r="L214" s="65">
        <f t="shared" si="24"/>
        <v>0</v>
      </c>
      <c r="M214" s="44">
        <v>0.21618310600008769</v>
      </c>
      <c r="N214" s="44">
        <v>0</v>
      </c>
      <c r="O214" s="15">
        <f t="shared" si="25"/>
        <v>-0.21618310600008769</v>
      </c>
      <c r="P214" s="15">
        <f t="shared" si="26"/>
        <v>-100</v>
      </c>
      <c r="Q214" s="15">
        <v>0.17732808102859909</v>
      </c>
      <c r="R214" s="15">
        <v>0</v>
      </c>
      <c r="S214" s="15">
        <f t="shared" si="27"/>
        <v>-0.17732808102859909</v>
      </c>
      <c r="T214" s="16">
        <f t="shared" si="31"/>
        <v>-100</v>
      </c>
      <c r="U214" s="13">
        <v>0.21000000000000002</v>
      </c>
      <c r="V214" s="13">
        <v>0</v>
      </c>
      <c r="W214" s="13">
        <v>0</v>
      </c>
      <c r="X214" s="13">
        <v>0</v>
      </c>
      <c r="Y214" s="53">
        <f t="shared" si="28"/>
        <v>0</v>
      </c>
      <c r="Z214" s="53">
        <v>0</v>
      </c>
      <c r="AA214" s="53">
        <f t="shared" si="29"/>
        <v>0</v>
      </c>
      <c r="AB214" s="53" t="str">
        <f t="shared" si="30"/>
        <v>0.00</v>
      </c>
      <c r="AC214" s="20"/>
      <c r="AD214" s="20"/>
      <c r="AE214" s="20"/>
      <c r="AF214" s="20"/>
      <c r="AG214" s="20"/>
      <c r="AH214" s="20"/>
      <c r="AI214" s="20"/>
      <c r="AJ214" s="20"/>
      <c r="AK214" s="20"/>
      <c r="AL214" s="20"/>
      <c r="AM214" s="20"/>
      <c r="AN214" s="20"/>
    </row>
    <row r="215" spans="1:40" ht="26.1" customHeight="1" x14ac:dyDescent="0.25">
      <c r="A215" s="39" t="s">
        <v>17</v>
      </c>
      <c r="B215" s="13" t="s">
        <v>250</v>
      </c>
      <c r="C215" s="13">
        <v>34001</v>
      </c>
      <c r="D215" s="13" t="s">
        <v>251</v>
      </c>
      <c r="E215" s="13">
        <v>70525</v>
      </c>
      <c r="F215" s="13" t="s">
        <v>198</v>
      </c>
      <c r="G215" s="4">
        <v>2383</v>
      </c>
      <c r="H215" s="14" t="s">
        <v>37</v>
      </c>
      <c r="I215" s="68">
        <v>79</v>
      </c>
      <c r="J215" s="61">
        <v>0</v>
      </c>
      <c r="K215" s="65">
        <f t="shared" ref="K215:L278" si="32">I215/2208</f>
        <v>3.5778985507246376E-2</v>
      </c>
      <c r="L215" s="65">
        <f t="shared" si="32"/>
        <v>0</v>
      </c>
      <c r="M215" s="44">
        <v>1.606341000001749E-2</v>
      </c>
      <c r="N215" s="44">
        <v>0</v>
      </c>
      <c r="O215" s="15">
        <f t="shared" si="25"/>
        <v>-1.606341000001749E-2</v>
      </c>
      <c r="P215" s="15">
        <f t="shared" si="26"/>
        <v>-100</v>
      </c>
      <c r="Q215" s="15">
        <v>1.3116201882758539E-2</v>
      </c>
      <c r="R215" s="15">
        <v>0</v>
      </c>
      <c r="S215" s="15">
        <f t="shared" si="27"/>
        <v>-1.3116201882758539E-2</v>
      </c>
      <c r="T215" s="16">
        <f t="shared" si="31"/>
        <v>-100</v>
      </c>
      <c r="U215" s="13">
        <v>0.39</v>
      </c>
      <c r="V215" s="13">
        <v>0</v>
      </c>
      <c r="W215" s="13">
        <v>0</v>
      </c>
      <c r="X215" s="13">
        <v>0</v>
      </c>
      <c r="Y215" s="53">
        <f t="shared" si="28"/>
        <v>0</v>
      </c>
      <c r="Z215" s="53">
        <v>0</v>
      </c>
      <c r="AA215" s="53">
        <f t="shared" si="29"/>
        <v>0</v>
      </c>
      <c r="AB215" s="53" t="str">
        <f t="shared" si="30"/>
        <v>0.00</v>
      </c>
      <c r="AC215" s="20"/>
      <c r="AD215" s="20"/>
      <c r="AE215" s="20"/>
      <c r="AF215" s="20"/>
      <c r="AG215" s="20"/>
      <c r="AH215" s="20"/>
      <c r="AI215" s="20"/>
      <c r="AJ215" s="20"/>
      <c r="AK215" s="20"/>
      <c r="AL215" s="20"/>
      <c r="AM215" s="20"/>
      <c r="AN215" s="20"/>
    </row>
    <row r="216" spans="1:40" ht="26.1" customHeight="1" x14ac:dyDescent="0.25">
      <c r="A216" s="39" t="s">
        <v>17</v>
      </c>
      <c r="B216" s="13" t="s">
        <v>250</v>
      </c>
      <c r="C216" s="13">
        <v>34001</v>
      </c>
      <c r="D216" s="13" t="s">
        <v>251</v>
      </c>
      <c r="E216" s="13">
        <v>70525</v>
      </c>
      <c r="F216" s="13" t="s">
        <v>198</v>
      </c>
      <c r="G216" s="4">
        <v>2383</v>
      </c>
      <c r="H216" s="14" t="s">
        <v>34</v>
      </c>
      <c r="I216" s="68">
        <v>79</v>
      </c>
      <c r="J216" s="61">
        <v>0</v>
      </c>
      <c r="K216" s="65">
        <f t="shared" si="32"/>
        <v>3.5778985507246376E-2</v>
      </c>
      <c r="L216" s="65">
        <f t="shared" si="32"/>
        <v>0</v>
      </c>
      <c r="M216" s="44">
        <v>7.4311640000031204E-3</v>
      </c>
      <c r="N216" s="44">
        <v>0</v>
      </c>
      <c r="O216" s="15">
        <f t="shared" si="25"/>
        <v>-7.4311640000031204E-3</v>
      </c>
      <c r="P216" s="15">
        <f t="shared" si="26"/>
        <v>-100</v>
      </c>
      <c r="Q216" s="15">
        <v>6.0985494428581442E-3</v>
      </c>
      <c r="R216" s="15">
        <v>0</v>
      </c>
      <c r="S216" s="15">
        <f t="shared" si="27"/>
        <v>-6.0985494428581442E-3</v>
      </c>
      <c r="T216" s="16">
        <f t="shared" si="31"/>
        <v>-100</v>
      </c>
      <c r="U216" s="13">
        <v>0</v>
      </c>
      <c r="V216" s="13">
        <v>1.5</v>
      </c>
      <c r="W216" s="13">
        <v>0</v>
      </c>
      <c r="X216" s="13">
        <v>0</v>
      </c>
      <c r="Y216" s="53">
        <f t="shared" si="28"/>
        <v>7.5000000000000002E-4</v>
      </c>
      <c r="Z216" s="53">
        <v>0</v>
      </c>
      <c r="AA216" s="53">
        <f t="shared" si="29"/>
        <v>-7.5000000000000002E-4</v>
      </c>
      <c r="AB216" s="53">
        <f t="shared" si="30"/>
        <v>-100</v>
      </c>
      <c r="AC216" s="20"/>
      <c r="AD216" s="20"/>
      <c r="AE216" s="20"/>
      <c r="AF216" s="20"/>
      <c r="AG216" s="20"/>
      <c r="AH216" s="20"/>
      <c r="AI216" s="20"/>
      <c r="AJ216" s="20"/>
      <c r="AK216" s="20"/>
      <c r="AL216" s="20"/>
      <c r="AM216" s="20"/>
      <c r="AN216" s="20"/>
    </row>
    <row r="217" spans="1:40" ht="26.1" customHeight="1" x14ac:dyDescent="0.25">
      <c r="A217" s="39" t="s">
        <v>20</v>
      </c>
      <c r="B217" s="13" t="s">
        <v>256</v>
      </c>
      <c r="C217" s="13">
        <v>34015</v>
      </c>
      <c r="D217" s="13" t="s">
        <v>251</v>
      </c>
      <c r="E217" s="13">
        <v>55778</v>
      </c>
      <c r="F217" s="13" t="s">
        <v>202</v>
      </c>
      <c r="G217" s="4">
        <v>2409</v>
      </c>
      <c r="H217" s="14" t="s">
        <v>35</v>
      </c>
      <c r="I217" s="68">
        <v>5</v>
      </c>
      <c r="J217" s="61">
        <v>0</v>
      </c>
      <c r="K217" s="65">
        <f t="shared" si="32"/>
        <v>2.2644927536231885E-3</v>
      </c>
      <c r="L217" s="65">
        <f t="shared" si="32"/>
        <v>0</v>
      </c>
      <c r="M217" s="44">
        <v>0.11400285</v>
      </c>
      <c r="N217" s="44">
        <v>0</v>
      </c>
      <c r="O217" s="15">
        <f t="shared" si="25"/>
        <v>-0.11400285</v>
      </c>
      <c r="P217" s="15">
        <f t="shared" si="26"/>
        <v>-100</v>
      </c>
      <c r="Q217" s="15">
        <v>0.11400285</v>
      </c>
      <c r="R217" s="15">
        <v>0</v>
      </c>
      <c r="S217" s="15">
        <f t="shared" si="27"/>
        <v>-0.11400285</v>
      </c>
      <c r="T217" s="16">
        <f t="shared" si="31"/>
        <v>-100</v>
      </c>
      <c r="U217" s="13">
        <v>0.11</v>
      </c>
      <c r="V217" s="13">
        <v>228.86</v>
      </c>
      <c r="W217" s="13">
        <v>0</v>
      </c>
      <c r="X217" s="13">
        <v>0</v>
      </c>
      <c r="Y217" s="53">
        <f t="shared" si="28"/>
        <v>0.11443</v>
      </c>
      <c r="Z217" s="53">
        <v>0</v>
      </c>
      <c r="AA217" s="53">
        <f t="shared" si="29"/>
        <v>-0.11443</v>
      </c>
      <c r="AB217" s="53">
        <f t="shared" si="30"/>
        <v>-100</v>
      </c>
      <c r="AC217" s="20"/>
      <c r="AD217" s="20"/>
      <c r="AE217" s="20"/>
      <c r="AF217" s="20"/>
      <c r="AG217" s="20"/>
      <c r="AH217" s="20"/>
      <c r="AI217" s="20"/>
      <c r="AJ217" s="20"/>
      <c r="AK217" s="20"/>
      <c r="AL217" s="20"/>
      <c r="AM217" s="20"/>
      <c r="AN217" s="20"/>
    </row>
    <row r="218" spans="1:40" ht="26.1" customHeight="1" x14ac:dyDescent="0.25">
      <c r="A218" s="39" t="s">
        <v>20</v>
      </c>
      <c r="B218" s="13" t="s">
        <v>256</v>
      </c>
      <c r="C218" s="13">
        <v>34015</v>
      </c>
      <c r="D218" s="13" t="s">
        <v>251</v>
      </c>
      <c r="E218" s="13">
        <v>55778</v>
      </c>
      <c r="F218" s="13" t="s">
        <v>202</v>
      </c>
      <c r="G218" s="4">
        <v>2409</v>
      </c>
      <c r="H218" s="14" t="s">
        <v>40</v>
      </c>
      <c r="I218" s="68">
        <v>5</v>
      </c>
      <c r="J218" s="61">
        <v>0</v>
      </c>
      <c r="K218" s="65">
        <f t="shared" si="32"/>
        <v>2.2644927536231885E-3</v>
      </c>
      <c r="L218" s="65">
        <f t="shared" si="32"/>
        <v>0</v>
      </c>
      <c r="M218" s="44">
        <v>0</v>
      </c>
      <c r="N218" s="44">
        <v>0</v>
      </c>
      <c r="O218" s="15">
        <f t="shared" si="25"/>
        <v>0</v>
      </c>
      <c r="P218" s="15" t="str">
        <f t="shared" si="26"/>
        <v>0.00</v>
      </c>
      <c r="Q218" s="15">
        <v>0</v>
      </c>
      <c r="R218" s="15">
        <v>0</v>
      </c>
      <c r="S218" s="15">
        <f t="shared" si="27"/>
        <v>0</v>
      </c>
      <c r="T218" s="16" t="str">
        <f t="shared" si="31"/>
        <v>0</v>
      </c>
      <c r="U218" s="13">
        <v>0</v>
      </c>
      <c r="V218" s="13">
        <v>0</v>
      </c>
      <c r="W218" s="13">
        <v>0</v>
      </c>
      <c r="X218" s="13">
        <v>0</v>
      </c>
      <c r="Y218" s="53">
        <f t="shared" si="28"/>
        <v>0</v>
      </c>
      <c r="Z218" s="53">
        <v>0</v>
      </c>
      <c r="AA218" s="53">
        <f t="shared" si="29"/>
        <v>0</v>
      </c>
      <c r="AB218" s="53" t="str">
        <f t="shared" si="30"/>
        <v>0.00</v>
      </c>
      <c r="AC218" s="20"/>
      <c r="AD218" s="20"/>
      <c r="AE218" s="20"/>
      <c r="AF218" s="20"/>
      <c r="AG218" s="20"/>
      <c r="AH218" s="20"/>
      <c r="AI218" s="20"/>
      <c r="AJ218" s="20"/>
      <c r="AK218" s="20"/>
      <c r="AL218" s="20"/>
      <c r="AM218" s="20"/>
      <c r="AN218" s="20"/>
    </row>
    <row r="219" spans="1:40" ht="26.1" customHeight="1" x14ac:dyDescent="0.25">
      <c r="A219" s="40" t="s">
        <v>20</v>
      </c>
      <c r="B219" s="13" t="s">
        <v>256</v>
      </c>
      <c r="C219" s="13">
        <v>34015</v>
      </c>
      <c r="D219" s="13" t="s">
        <v>251</v>
      </c>
      <c r="E219" s="13">
        <v>55778</v>
      </c>
      <c r="F219" s="13" t="s">
        <v>202</v>
      </c>
      <c r="G219" s="4">
        <v>2409</v>
      </c>
      <c r="H219" s="13" t="s">
        <v>36</v>
      </c>
      <c r="I219" s="68">
        <v>5</v>
      </c>
      <c r="J219" s="61">
        <v>0</v>
      </c>
      <c r="K219" s="65">
        <f t="shared" si="32"/>
        <v>2.2644927536231885E-3</v>
      </c>
      <c r="L219" s="65">
        <f t="shared" si="32"/>
        <v>0</v>
      </c>
      <c r="M219" s="44">
        <v>1.1627999999999901</v>
      </c>
      <c r="N219" s="44">
        <v>0</v>
      </c>
      <c r="O219" s="15">
        <f t="shared" si="25"/>
        <v>-1.1627999999999901</v>
      </c>
      <c r="P219" s="15">
        <f t="shared" si="26"/>
        <v>-100</v>
      </c>
      <c r="Q219" s="15">
        <v>1.1627999999999901</v>
      </c>
      <c r="R219" s="15">
        <v>0</v>
      </c>
      <c r="S219" s="15">
        <f t="shared" si="27"/>
        <v>-1.1627999999999901</v>
      </c>
      <c r="T219" s="16">
        <f t="shared" si="31"/>
        <v>-100</v>
      </c>
      <c r="U219" s="13">
        <v>0.83</v>
      </c>
      <c r="V219" s="13">
        <v>1660.77</v>
      </c>
      <c r="W219" s="13">
        <v>0.83</v>
      </c>
      <c r="X219" s="13">
        <v>0</v>
      </c>
      <c r="Y219" s="53">
        <f t="shared" si="28"/>
        <v>0.83038500000000004</v>
      </c>
      <c r="Z219" s="53">
        <v>0</v>
      </c>
      <c r="AA219" s="53">
        <f t="shared" si="29"/>
        <v>-0.83038500000000004</v>
      </c>
      <c r="AB219" s="53">
        <f t="shared" si="30"/>
        <v>-100</v>
      </c>
      <c r="AC219" s="59"/>
      <c r="AD219" s="20"/>
      <c r="AE219" s="20"/>
      <c r="AF219" s="20"/>
      <c r="AG219" s="20"/>
      <c r="AH219" s="20"/>
      <c r="AI219" s="20"/>
      <c r="AJ219" s="20"/>
      <c r="AK219" s="20"/>
      <c r="AL219" s="20"/>
      <c r="AM219" s="20"/>
      <c r="AN219" s="20"/>
    </row>
    <row r="220" spans="1:40" ht="26.1" customHeight="1" x14ac:dyDescent="0.25">
      <c r="A220" s="39" t="s">
        <v>20</v>
      </c>
      <c r="B220" s="13" t="s">
        <v>256</v>
      </c>
      <c r="C220" s="13">
        <v>34015</v>
      </c>
      <c r="D220" s="13" t="s">
        <v>251</v>
      </c>
      <c r="E220" s="13">
        <v>55778</v>
      </c>
      <c r="F220" s="13" t="s">
        <v>202</v>
      </c>
      <c r="G220" s="4">
        <v>2409</v>
      </c>
      <c r="H220" s="14" t="s">
        <v>38</v>
      </c>
      <c r="I220" s="68">
        <v>5</v>
      </c>
      <c r="J220" s="61">
        <v>0</v>
      </c>
      <c r="K220" s="65">
        <f t="shared" si="32"/>
        <v>2.2644927536231885E-3</v>
      </c>
      <c r="L220" s="65">
        <f t="shared" si="32"/>
        <v>0</v>
      </c>
      <c r="M220" s="44">
        <v>0.17000135999999999</v>
      </c>
      <c r="N220" s="44">
        <v>0</v>
      </c>
      <c r="O220" s="15">
        <f t="shared" si="25"/>
        <v>-0.17000135999999999</v>
      </c>
      <c r="P220" s="15">
        <f t="shared" si="26"/>
        <v>-100</v>
      </c>
      <c r="Q220" s="15">
        <v>0.17000135999999999</v>
      </c>
      <c r="R220" s="15">
        <v>0</v>
      </c>
      <c r="S220" s="15">
        <f t="shared" si="27"/>
        <v>-0.17000135999999999</v>
      </c>
      <c r="T220" s="16">
        <f t="shared" si="31"/>
        <v>-100</v>
      </c>
      <c r="U220" s="13">
        <v>0.17</v>
      </c>
      <c r="V220" s="13">
        <v>0</v>
      </c>
      <c r="W220" s="13">
        <v>0</v>
      </c>
      <c r="X220" s="13">
        <v>0</v>
      </c>
      <c r="Y220" s="53">
        <f t="shared" si="28"/>
        <v>0</v>
      </c>
      <c r="Z220" s="53">
        <v>0</v>
      </c>
      <c r="AA220" s="53">
        <f t="shared" si="29"/>
        <v>0</v>
      </c>
      <c r="AB220" s="53" t="str">
        <f t="shared" si="30"/>
        <v>0.00</v>
      </c>
      <c r="AC220" s="20"/>
      <c r="AD220" s="20"/>
      <c r="AE220" s="20"/>
      <c r="AF220" s="20"/>
      <c r="AG220" s="20"/>
      <c r="AH220" s="20"/>
      <c r="AI220" s="20"/>
      <c r="AJ220" s="20"/>
      <c r="AK220" s="20"/>
      <c r="AL220" s="20"/>
      <c r="AM220" s="20"/>
      <c r="AN220" s="20"/>
    </row>
    <row r="221" spans="1:40" ht="26.1" customHeight="1" x14ac:dyDescent="0.25">
      <c r="A221" s="39" t="s">
        <v>20</v>
      </c>
      <c r="B221" s="13" t="s">
        <v>256</v>
      </c>
      <c r="C221" s="13">
        <v>34015</v>
      </c>
      <c r="D221" s="13" t="s">
        <v>251</v>
      </c>
      <c r="E221" s="13">
        <v>55778</v>
      </c>
      <c r="F221" s="13" t="s">
        <v>202</v>
      </c>
      <c r="G221" s="4">
        <v>2409</v>
      </c>
      <c r="H221" s="14" t="s">
        <v>39</v>
      </c>
      <c r="I221" s="68">
        <v>5</v>
      </c>
      <c r="J221" s="61">
        <v>0</v>
      </c>
      <c r="K221" s="65">
        <f t="shared" si="32"/>
        <v>2.2644927536231885E-3</v>
      </c>
      <c r="L221" s="65">
        <f t="shared" si="32"/>
        <v>0</v>
      </c>
      <c r="M221" s="44">
        <v>0.17000135999999999</v>
      </c>
      <c r="N221" s="44">
        <v>0</v>
      </c>
      <c r="O221" s="15">
        <f t="shared" si="25"/>
        <v>-0.17000135999999999</v>
      </c>
      <c r="P221" s="15">
        <f t="shared" si="26"/>
        <v>-100</v>
      </c>
      <c r="Q221" s="15">
        <v>0.17000135999999999</v>
      </c>
      <c r="R221" s="15">
        <v>0</v>
      </c>
      <c r="S221" s="15">
        <f t="shared" si="27"/>
        <v>-0.17000135999999999</v>
      </c>
      <c r="T221" s="16">
        <f t="shared" si="31"/>
        <v>-100</v>
      </c>
      <c r="U221" s="13">
        <v>0.17</v>
      </c>
      <c r="V221" s="13">
        <v>0</v>
      </c>
      <c r="W221" s="13">
        <v>0</v>
      </c>
      <c r="X221" s="13">
        <v>0</v>
      </c>
      <c r="Y221" s="53">
        <f t="shared" si="28"/>
        <v>0</v>
      </c>
      <c r="Z221" s="53">
        <v>0</v>
      </c>
      <c r="AA221" s="53">
        <f t="shared" si="29"/>
        <v>0</v>
      </c>
      <c r="AB221" s="53" t="str">
        <f t="shared" si="30"/>
        <v>0.00</v>
      </c>
      <c r="AC221" s="20"/>
      <c r="AD221" s="20"/>
      <c r="AE221" s="20"/>
      <c r="AF221" s="20"/>
      <c r="AG221" s="20"/>
      <c r="AH221" s="20"/>
      <c r="AI221" s="20"/>
      <c r="AJ221" s="20"/>
      <c r="AK221" s="20"/>
      <c r="AL221" s="20"/>
      <c r="AM221" s="20"/>
      <c r="AN221" s="20"/>
    </row>
    <row r="222" spans="1:40" ht="26.1" customHeight="1" x14ac:dyDescent="0.25">
      <c r="A222" s="39" t="s">
        <v>20</v>
      </c>
      <c r="B222" s="13" t="s">
        <v>256</v>
      </c>
      <c r="C222" s="13">
        <v>34015</v>
      </c>
      <c r="D222" s="13" t="s">
        <v>251</v>
      </c>
      <c r="E222" s="13">
        <v>55778</v>
      </c>
      <c r="F222" s="13" t="s">
        <v>202</v>
      </c>
      <c r="G222" s="4">
        <v>2409</v>
      </c>
      <c r="H222" s="14" t="s">
        <v>37</v>
      </c>
      <c r="I222" s="68">
        <v>5</v>
      </c>
      <c r="J222" s="61">
        <v>0</v>
      </c>
      <c r="K222" s="65">
        <f t="shared" si="32"/>
        <v>2.2644927536231885E-3</v>
      </c>
      <c r="L222" s="65">
        <f t="shared" si="32"/>
        <v>0</v>
      </c>
      <c r="M222" s="44">
        <v>1.59885E-3</v>
      </c>
      <c r="N222" s="44">
        <v>0</v>
      </c>
      <c r="O222" s="15">
        <f t="shared" si="25"/>
        <v>-1.59885E-3</v>
      </c>
      <c r="P222" s="15">
        <f t="shared" si="26"/>
        <v>-100</v>
      </c>
      <c r="Q222" s="15">
        <v>1.59885E-3</v>
      </c>
      <c r="R222" s="15">
        <v>0</v>
      </c>
      <c r="S222" s="15">
        <f t="shared" si="27"/>
        <v>-1.59885E-3</v>
      </c>
      <c r="T222" s="16">
        <f t="shared" si="31"/>
        <v>-100</v>
      </c>
      <c r="U222" s="13">
        <v>0.2</v>
      </c>
      <c r="V222" s="13">
        <v>0</v>
      </c>
      <c r="W222" s="13">
        <v>0</v>
      </c>
      <c r="X222" s="13">
        <v>0</v>
      </c>
      <c r="Y222" s="53">
        <f t="shared" si="28"/>
        <v>0</v>
      </c>
      <c r="Z222" s="53">
        <v>0</v>
      </c>
      <c r="AA222" s="53">
        <f t="shared" si="29"/>
        <v>0</v>
      </c>
      <c r="AB222" s="53" t="str">
        <f t="shared" si="30"/>
        <v>0.00</v>
      </c>
      <c r="AC222" s="20"/>
      <c r="AD222" s="20"/>
      <c r="AE222" s="20"/>
      <c r="AF222" s="20"/>
      <c r="AG222" s="20"/>
      <c r="AH222" s="20"/>
      <c r="AI222" s="20"/>
      <c r="AJ222" s="20"/>
      <c r="AK222" s="20"/>
      <c r="AL222" s="20"/>
      <c r="AM222" s="20"/>
      <c r="AN222" s="20"/>
    </row>
    <row r="223" spans="1:40" ht="26.1" customHeight="1" x14ac:dyDescent="0.25">
      <c r="A223" s="39" t="s">
        <v>20</v>
      </c>
      <c r="B223" s="13" t="s">
        <v>256</v>
      </c>
      <c r="C223" s="13">
        <v>34015</v>
      </c>
      <c r="D223" s="13" t="s">
        <v>251</v>
      </c>
      <c r="E223" s="13">
        <v>55778</v>
      </c>
      <c r="F223" s="13" t="s">
        <v>202</v>
      </c>
      <c r="G223" s="4">
        <v>2409</v>
      </c>
      <c r="H223" s="14" t="s">
        <v>34</v>
      </c>
      <c r="I223" s="68">
        <v>5</v>
      </c>
      <c r="J223" s="61">
        <v>0</v>
      </c>
      <c r="K223" s="65">
        <f t="shared" si="32"/>
        <v>2.2644927536231885E-3</v>
      </c>
      <c r="L223" s="65">
        <f t="shared" si="32"/>
        <v>0</v>
      </c>
      <c r="M223" s="44">
        <v>2.0998229999999899E-2</v>
      </c>
      <c r="N223" s="44">
        <v>0</v>
      </c>
      <c r="O223" s="15">
        <f t="shared" si="25"/>
        <v>-2.0998229999999899E-2</v>
      </c>
      <c r="P223" s="15">
        <f t="shared" si="26"/>
        <v>-100</v>
      </c>
      <c r="Q223" s="15">
        <v>2.0998229999999899E-2</v>
      </c>
      <c r="R223" s="15">
        <v>0</v>
      </c>
      <c r="S223" s="15">
        <f t="shared" si="27"/>
        <v>-2.0998229999999899E-2</v>
      </c>
      <c r="T223" s="16">
        <f t="shared" si="31"/>
        <v>-100</v>
      </c>
      <c r="U223" s="13">
        <v>0.02</v>
      </c>
      <c r="V223" s="13">
        <v>42.45</v>
      </c>
      <c r="W223" s="13">
        <v>0</v>
      </c>
      <c r="X223" s="13">
        <v>0</v>
      </c>
      <c r="Y223" s="53">
        <f t="shared" si="28"/>
        <v>2.1225000000000001E-2</v>
      </c>
      <c r="Z223" s="53">
        <v>0</v>
      </c>
      <c r="AA223" s="53">
        <f t="shared" si="29"/>
        <v>-2.1225000000000001E-2</v>
      </c>
      <c r="AB223" s="53">
        <f t="shared" si="30"/>
        <v>-100</v>
      </c>
      <c r="AC223" s="20"/>
      <c r="AD223" s="20"/>
      <c r="AE223" s="20"/>
      <c r="AF223" s="20"/>
      <c r="AG223" s="20"/>
      <c r="AH223" s="20"/>
      <c r="AI223" s="20"/>
      <c r="AJ223" s="20"/>
      <c r="AK223" s="20"/>
      <c r="AL223" s="20"/>
      <c r="AM223" s="20"/>
      <c r="AN223" s="20"/>
    </row>
    <row r="224" spans="1:40" ht="26.1" customHeight="1" x14ac:dyDescent="0.25">
      <c r="A224" s="39" t="s">
        <v>12</v>
      </c>
      <c r="B224" s="13" t="s">
        <v>31</v>
      </c>
      <c r="C224" s="13">
        <v>34013</v>
      </c>
      <c r="D224" s="13" t="s">
        <v>252</v>
      </c>
      <c r="E224" s="13">
        <v>7617</v>
      </c>
      <c r="F224" s="13" t="s">
        <v>204</v>
      </c>
      <c r="G224" s="4">
        <v>50385</v>
      </c>
      <c r="H224" s="14" t="s">
        <v>35</v>
      </c>
      <c r="I224" s="68">
        <v>2668.54</v>
      </c>
      <c r="J224" s="61">
        <v>3171.15</v>
      </c>
      <c r="K224" s="65">
        <f t="shared" si="32"/>
        <v>1.2085778985507247</v>
      </c>
      <c r="L224" s="65">
        <f t="shared" si="32"/>
        <v>1.4362092391304349</v>
      </c>
      <c r="M224" s="44">
        <v>1.6051213634233839</v>
      </c>
      <c r="N224" s="44">
        <v>1.8495976840000001</v>
      </c>
      <c r="O224" s="15">
        <f t="shared" si="25"/>
        <v>0.24447632057661628</v>
      </c>
      <c r="P224" s="15">
        <f t="shared" si="26"/>
        <v>15.231017800124476</v>
      </c>
      <c r="Q224" s="15">
        <v>0.45288656983680753</v>
      </c>
      <c r="R224" s="15">
        <v>0.56311550799999999</v>
      </c>
      <c r="S224" s="15">
        <f t="shared" si="27"/>
        <v>0.11022893816319246</v>
      </c>
      <c r="T224" s="16">
        <f t="shared" si="31"/>
        <v>24.339193410595549</v>
      </c>
      <c r="U224" s="13">
        <v>1.6</v>
      </c>
      <c r="V224" s="13">
        <v>8.0299999999999994</v>
      </c>
      <c r="W224" s="13">
        <v>0</v>
      </c>
      <c r="X224" s="13">
        <v>5.1099999999999994</v>
      </c>
      <c r="Y224" s="53">
        <f t="shared" si="28"/>
        <v>4.0149999999999995E-3</v>
      </c>
      <c r="Z224" s="53">
        <v>8.6560723321305391E-3</v>
      </c>
      <c r="AA224" s="53">
        <f t="shared" si="29"/>
        <v>4.6410723321305396E-3</v>
      </c>
      <c r="AB224" s="53">
        <f t="shared" si="30"/>
        <v>115.59333330337584</v>
      </c>
      <c r="AC224" s="20"/>
      <c r="AD224" s="20"/>
      <c r="AE224" s="20"/>
      <c r="AF224" s="20"/>
      <c r="AG224" s="20"/>
      <c r="AH224" s="20"/>
      <c r="AI224" s="20"/>
      <c r="AJ224" s="20"/>
      <c r="AK224" s="20"/>
      <c r="AL224" s="20"/>
      <c r="AM224" s="20"/>
      <c r="AN224" s="20"/>
    </row>
    <row r="225" spans="1:40" ht="26.1" customHeight="1" x14ac:dyDescent="0.25">
      <c r="A225" s="39" t="s">
        <v>12</v>
      </c>
      <c r="B225" s="13" t="s">
        <v>31</v>
      </c>
      <c r="C225" s="13">
        <v>34013</v>
      </c>
      <c r="D225" s="13" t="s">
        <v>252</v>
      </c>
      <c r="E225" s="13">
        <v>7617</v>
      </c>
      <c r="F225" s="13" t="s">
        <v>204</v>
      </c>
      <c r="G225" s="4">
        <v>50385</v>
      </c>
      <c r="H225" s="14" t="s">
        <v>40</v>
      </c>
      <c r="I225" s="68">
        <v>2668.54</v>
      </c>
      <c r="J225" s="61">
        <v>3171.15</v>
      </c>
      <c r="K225" s="65">
        <f t="shared" si="32"/>
        <v>1.2085778985507247</v>
      </c>
      <c r="L225" s="65">
        <f t="shared" si="32"/>
        <v>1.4362092391304349</v>
      </c>
      <c r="M225" s="44">
        <v>9.5041541103192806</v>
      </c>
      <c r="N225" s="44">
        <v>10.913499585</v>
      </c>
      <c r="O225" s="15">
        <f t="shared" si="25"/>
        <v>1.4093454746807197</v>
      </c>
      <c r="P225" s="15">
        <f t="shared" si="26"/>
        <v>14.828731292882773</v>
      </c>
      <c r="Q225" s="15">
        <v>2.6213130477819373</v>
      </c>
      <c r="R225" s="15">
        <v>3.2458310839999998</v>
      </c>
      <c r="S225" s="15">
        <f t="shared" si="27"/>
        <v>0.62451803621806246</v>
      </c>
      <c r="T225" s="16">
        <f t="shared" si="31"/>
        <v>23.82462624013975</v>
      </c>
      <c r="U225" s="13">
        <v>9.51</v>
      </c>
      <c r="V225" s="13">
        <v>0</v>
      </c>
      <c r="W225" s="13">
        <v>0</v>
      </c>
      <c r="X225" s="13">
        <v>0</v>
      </c>
      <c r="Y225" s="53">
        <f t="shared" si="28"/>
        <v>0</v>
      </c>
      <c r="Z225" s="53">
        <v>4.8432403901970428E-2</v>
      </c>
      <c r="AA225" s="53">
        <f t="shared" si="29"/>
        <v>4.8432403901970428E-2</v>
      </c>
      <c r="AB225" s="53" t="str">
        <f t="shared" si="30"/>
        <v>0.00</v>
      </c>
      <c r="AC225" s="20"/>
      <c r="AD225" s="20"/>
      <c r="AE225" s="20"/>
      <c r="AF225" s="20"/>
      <c r="AG225" s="20"/>
      <c r="AH225" s="20"/>
      <c r="AI225" s="20"/>
      <c r="AJ225" s="20"/>
      <c r="AK225" s="20"/>
      <c r="AL225" s="20"/>
      <c r="AM225" s="20"/>
      <c r="AN225" s="20"/>
    </row>
    <row r="226" spans="1:40" ht="26.1" customHeight="1" x14ac:dyDescent="0.25">
      <c r="A226" s="39" t="s">
        <v>12</v>
      </c>
      <c r="B226" s="13" t="s">
        <v>31</v>
      </c>
      <c r="C226" s="13">
        <v>34013</v>
      </c>
      <c r="D226" s="13" t="s">
        <v>252</v>
      </c>
      <c r="E226" s="13">
        <v>7617</v>
      </c>
      <c r="F226" s="13" t="s">
        <v>204</v>
      </c>
      <c r="G226" s="4">
        <v>50385</v>
      </c>
      <c r="H226" s="14" t="s">
        <v>36</v>
      </c>
      <c r="I226" s="68">
        <v>2668.54</v>
      </c>
      <c r="J226" s="61">
        <v>3171.15</v>
      </c>
      <c r="K226" s="65">
        <f t="shared" si="32"/>
        <v>1.2085778985507247</v>
      </c>
      <c r="L226" s="65">
        <f t="shared" si="32"/>
        <v>1.4362092391304349</v>
      </c>
      <c r="M226" s="44">
        <v>60.948985274648699</v>
      </c>
      <c r="N226" s="44">
        <v>70.510915600000004</v>
      </c>
      <c r="O226" s="15">
        <f t="shared" si="25"/>
        <v>9.5619303253513053</v>
      </c>
      <c r="P226" s="15">
        <f t="shared" si="26"/>
        <v>15.688415946981356</v>
      </c>
      <c r="Q226" s="15">
        <v>19.423642351457623</v>
      </c>
      <c r="R226" s="15">
        <v>24.104074036999997</v>
      </c>
      <c r="S226" s="15">
        <f t="shared" si="27"/>
        <v>4.6804316855423735</v>
      </c>
      <c r="T226" s="16">
        <f t="shared" si="31"/>
        <v>24.096570565155282</v>
      </c>
      <c r="U226" s="13">
        <v>59.97</v>
      </c>
      <c r="V226" s="13">
        <v>404.62</v>
      </c>
      <c r="W226" s="13">
        <v>29.32</v>
      </c>
      <c r="X226" s="13">
        <v>0</v>
      </c>
      <c r="Y226" s="53">
        <f t="shared" si="28"/>
        <v>0.20230999999999999</v>
      </c>
      <c r="Z226" s="69">
        <v>0.25108019920205088</v>
      </c>
      <c r="AA226" s="53">
        <f t="shared" si="29"/>
        <v>4.877019920205089E-2</v>
      </c>
      <c r="AB226" s="53">
        <f t="shared" si="30"/>
        <v>24.106667590356825</v>
      </c>
      <c r="AC226" s="20"/>
      <c r="AD226" s="20"/>
      <c r="AE226" s="20"/>
      <c r="AF226" s="20"/>
      <c r="AG226" s="20"/>
      <c r="AH226" s="20"/>
      <c r="AI226" s="20"/>
      <c r="AJ226" s="20"/>
      <c r="AK226" s="20"/>
      <c r="AL226" s="20"/>
      <c r="AM226" s="20"/>
      <c r="AN226" s="20"/>
    </row>
    <row r="227" spans="1:40" ht="26.1" customHeight="1" x14ac:dyDescent="0.25">
      <c r="A227" s="39" t="s">
        <v>12</v>
      </c>
      <c r="B227" s="13" t="s">
        <v>31</v>
      </c>
      <c r="C227" s="13">
        <v>34013</v>
      </c>
      <c r="D227" s="13" t="s">
        <v>252</v>
      </c>
      <c r="E227" s="13">
        <v>7617</v>
      </c>
      <c r="F227" s="13" t="s">
        <v>204</v>
      </c>
      <c r="G227" s="4">
        <v>50385</v>
      </c>
      <c r="H227" s="14" t="s">
        <v>38</v>
      </c>
      <c r="I227" s="68">
        <v>2668.54</v>
      </c>
      <c r="J227" s="61">
        <v>3171.15</v>
      </c>
      <c r="K227" s="65">
        <f t="shared" si="32"/>
        <v>1.2085778985507247</v>
      </c>
      <c r="L227" s="65">
        <f t="shared" si="32"/>
        <v>1.4362092391304349</v>
      </c>
      <c r="M227" s="44">
        <v>29.662613256661601</v>
      </c>
      <c r="N227" s="44">
        <v>34.129170379999998</v>
      </c>
      <c r="O227" s="15">
        <f t="shared" si="25"/>
        <v>4.4665571233383972</v>
      </c>
      <c r="P227" s="15">
        <f t="shared" si="26"/>
        <v>15.057867911672624</v>
      </c>
      <c r="Q227" s="15">
        <v>8.2883415822224897</v>
      </c>
      <c r="R227" s="15">
        <v>10.287537677</v>
      </c>
      <c r="S227" s="15">
        <f t="shared" si="27"/>
        <v>1.9991960947775098</v>
      </c>
      <c r="T227" s="16">
        <f t="shared" si="31"/>
        <v>24.120580395305481</v>
      </c>
      <c r="U227" s="13">
        <v>29.66</v>
      </c>
      <c r="V227" s="13">
        <v>0</v>
      </c>
      <c r="W227" s="13">
        <v>0</v>
      </c>
      <c r="X227" s="13">
        <v>0</v>
      </c>
      <c r="Y227" s="53">
        <f t="shared" si="28"/>
        <v>0</v>
      </c>
      <c r="Z227" s="69">
        <v>0.15617392783296186</v>
      </c>
      <c r="AA227" s="53">
        <f t="shared" si="29"/>
        <v>0.15617392783296186</v>
      </c>
      <c r="AB227" s="53" t="str">
        <f t="shared" si="30"/>
        <v>0.00</v>
      </c>
      <c r="AC227" s="20"/>
      <c r="AD227" s="20"/>
      <c r="AE227" s="20"/>
      <c r="AF227" s="20"/>
      <c r="AG227" s="20"/>
      <c r="AH227" s="20"/>
      <c r="AI227" s="20"/>
      <c r="AJ227" s="20"/>
      <c r="AK227" s="20"/>
      <c r="AL227" s="20"/>
      <c r="AM227" s="20"/>
      <c r="AN227" s="20"/>
    </row>
    <row r="228" spans="1:40" ht="26.1" customHeight="1" x14ac:dyDescent="0.25">
      <c r="A228" s="39" t="s">
        <v>12</v>
      </c>
      <c r="B228" s="13" t="s">
        <v>31</v>
      </c>
      <c r="C228" s="13">
        <v>34013</v>
      </c>
      <c r="D228" s="13" t="s">
        <v>252</v>
      </c>
      <c r="E228" s="13">
        <v>7617</v>
      </c>
      <c r="F228" s="13" t="s">
        <v>204</v>
      </c>
      <c r="G228" s="4">
        <v>50385</v>
      </c>
      <c r="H228" s="14" t="s">
        <v>39</v>
      </c>
      <c r="I228" s="68">
        <v>2668.54</v>
      </c>
      <c r="J228" s="61">
        <v>3171.15</v>
      </c>
      <c r="K228" s="65">
        <f t="shared" si="32"/>
        <v>1.2085778985507247</v>
      </c>
      <c r="L228" s="65">
        <f t="shared" si="32"/>
        <v>1.4362092391304349</v>
      </c>
      <c r="M228" s="44">
        <v>29.662613256661601</v>
      </c>
      <c r="N228" s="44">
        <v>34.129170379999998</v>
      </c>
      <c r="O228" s="15">
        <f t="shared" si="25"/>
        <v>4.4665571233383972</v>
      </c>
      <c r="P228" s="15">
        <f t="shared" si="26"/>
        <v>15.057867911672624</v>
      </c>
      <c r="Q228" s="15">
        <v>8.2883415822224897</v>
      </c>
      <c r="R228" s="15">
        <v>10.287537677</v>
      </c>
      <c r="S228" s="15">
        <f t="shared" si="27"/>
        <v>1.9991960947775098</v>
      </c>
      <c r="T228" s="16">
        <f t="shared" si="31"/>
        <v>24.120580395305481</v>
      </c>
      <c r="U228" s="13">
        <v>29.66</v>
      </c>
      <c r="V228" s="13">
        <v>0</v>
      </c>
      <c r="W228" s="13">
        <v>0</v>
      </c>
      <c r="X228" s="13">
        <v>0</v>
      </c>
      <c r="Y228" s="53">
        <f t="shared" si="28"/>
        <v>0</v>
      </c>
      <c r="Z228" s="69">
        <v>0.15617392783296186</v>
      </c>
      <c r="AA228" s="53">
        <f t="shared" si="29"/>
        <v>0.15617392783296186</v>
      </c>
      <c r="AB228" s="53" t="str">
        <f t="shared" si="30"/>
        <v>0.00</v>
      </c>
      <c r="AC228" s="20"/>
      <c r="AD228" s="20"/>
      <c r="AE228" s="20"/>
      <c r="AF228" s="20"/>
      <c r="AG228" s="20"/>
      <c r="AH228" s="20"/>
      <c r="AI228" s="20"/>
      <c r="AJ228" s="20"/>
      <c r="AK228" s="20"/>
      <c r="AL228" s="20"/>
      <c r="AM228" s="20"/>
      <c r="AN228" s="20"/>
    </row>
    <row r="229" spans="1:40" ht="26.1" customHeight="1" x14ac:dyDescent="0.25">
      <c r="A229" s="39" t="s">
        <v>12</v>
      </c>
      <c r="B229" s="13" t="s">
        <v>31</v>
      </c>
      <c r="C229" s="13">
        <v>34013</v>
      </c>
      <c r="D229" s="13" t="s">
        <v>252</v>
      </c>
      <c r="E229" s="13">
        <v>7617</v>
      </c>
      <c r="F229" s="13" t="s">
        <v>204</v>
      </c>
      <c r="G229" s="4">
        <v>50385</v>
      </c>
      <c r="H229" s="14" t="s">
        <v>37</v>
      </c>
      <c r="I229" s="68">
        <v>2668.54</v>
      </c>
      <c r="J229" s="61">
        <v>3171.15</v>
      </c>
      <c r="K229" s="65">
        <f t="shared" si="32"/>
        <v>1.2085778985507247</v>
      </c>
      <c r="L229" s="65">
        <f t="shared" si="32"/>
        <v>1.4362092391304349</v>
      </c>
      <c r="M229" s="44">
        <v>1.418106806335417</v>
      </c>
      <c r="N229" s="44">
        <v>1.6316986899999999</v>
      </c>
      <c r="O229" s="15">
        <f t="shared" si="25"/>
        <v>0.21359188366458293</v>
      </c>
      <c r="P229" s="15">
        <f t="shared" si="26"/>
        <v>15.061762817183972</v>
      </c>
      <c r="Q229" s="15">
        <v>0.39633518261793022</v>
      </c>
      <c r="R229" s="15">
        <v>0.49195320399999998</v>
      </c>
      <c r="S229" s="15">
        <f t="shared" si="27"/>
        <v>9.5618021382069762E-2</v>
      </c>
      <c r="T229" s="16">
        <f t="shared" si="31"/>
        <v>24.125544633832362</v>
      </c>
      <c r="U229" s="13">
        <v>0.42000000000000004</v>
      </c>
      <c r="V229" s="13">
        <v>0</v>
      </c>
      <c r="W229" s="13">
        <v>0</v>
      </c>
      <c r="X229" s="13">
        <v>0</v>
      </c>
      <c r="Y229" s="53">
        <f t="shared" si="28"/>
        <v>0</v>
      </c>
      <c r="Z229" s="69">
        <v>7.4704210768577134E-3</v>
      </c>
      <c r="AA229" s="53">
        <f t="shared" si="29"/>
        <v>7.4704210768577134E-3</v>
      </c>
      <c r="AB229" s="53" t="str">
        <f t="shared" si="30"/>
        <v>0.00</v>
      </c>
      <c r="AC229" s="20"/>
      <c r="AD229" s="20"/>
      <c r="AE229" s="20"/>
      <c r="AF229" s="20"/>
      <c r="AG229" s="20"/>
      <c r="AH229" s="20"/>
      <c r="AI229" s="20"/>
      <c r="AJ229" s="20"/>
      <c r="AK229" s="20"/>
      <c r="AL229" s="20"/>
      <c r="AM229" s="20"/>
      <c r="AN229" s="20"/>
    </row>
    <row r="230" spans="1:40" ht="26.1" customHeight="1" x14ac:dyDescent="0.25">
      <c r="A230" s="39" t="s">
        <v>12</v>
      </c>
      <c r="B230" s="13" t="s">
        <v>31</v>
      </c>
      <c r="C230" s="13">
        <v>34013</v>
      </c>
      <c r="D230" s="13" t="s">
        <v>252</v>
      </c>
      <c r="E230" s="13">
        <v>7617</v>
      </c>
      <c r="F230" s="13" t="s">
        <v>204</v>
      </c>
      <c r="G230" s="4">
        <v>50385</v>
      </c>
      <c r="H230" s="14" t="s">
        <v>34</v>
      </c>
      <c r="I230" s="68">
        <v>2668.54</v>
      </c>
      <c r="J230" s="61">
        <v>3171.15</v>
      </c>
      <c r="K230" s="65">
        <f t="shared" si="32"/>
        <v>1.2085778985507247</v>
      </c>
      <c r="L230" s="65">
        <f t="shared" si="32"/>
        <v>1.4362092391304349</v>
      </c>
      <c r="M230" s="44">
        <v>4.2780263820013396</v>
      </c>
      <c r="N230" s="44">
        <v>4.9222075180000004</v>
      </c>
      <c r="O230" s="15">
        <f t="shared" si="25"/>
        <v>0.64418113599866089</v>
      </c>
      <c r="P230" s="15">
        <f t="shared" si="26"/>
        <v>15.057904708322559</v>
      </c>
      <c r="Q230" s="15">
        <v>1.1953706599578879</v>
      </c>
      <c r="R230" s="15">
        <v>1.4837015610000002</v>
      </c>
      <c r="S230" s="15">
        <f t="shared" si="27"/>
        <v>0.28833090104211223</v>
      </c>
      <c r="T230" s="16">
        <f t="shared" si="31"/>
        <v>24.120627241450777</v>
      </c>
      <c r="U230" s="13">
        <v>4.2699999999999996</v>
      </c>
      <c r="V230" s="13">
        <v>26.270000000000003</v>
      </c>
      <c r="W230" s="13">
        <v>0</v>
      </c>
      <c r="X230" s="13">
        <v>0</v>
      </c>
      <c r="Y230" s="53">
        <f t="shared" si="28"/>
        <v>1.3135000000000001E-2</v>
      </c>
      <c r="Z230" s="69">
        <v>1.6304125735150186E-2</v>
      </c>
      <c r="AA230" s="53">
        <f t="shared" si="29"/>
        <v>3.1691257351501856E-3</v>
      </c>
      <c r="AB230" s="53">
        <f t="shared" si="30"/>
        <v>24.127337153789004</v>
      </c>
      <c r="AC230" s="20"/>
      <c r="AD230" s="20"/>
      <c r="AE230" s="20"/>
      <c r="AF230" s="20"/>
      <c r="AG230" s="20"/>
      <c r="AH230" s="20"/>
      <c r="AI230" s="20"/>
      <c r="AJ230" s="20"/>
      <c r="AK230" s="20"/>
      <c r="AL230" s="20"/>
      <c r="AM230" s="20"/>
      <c r="AN230" s="20"/>
    </row>
    <row r="231" spans="1:40" ht="26.1" customHeight="1" x14ac:dyDescent="0.25">
      <c r="A231" s="39" t="s">
        <v>8</v>
      </c>
      <c r="B231" s="13" t="s">
        <v>260</v>
      </c>
      <c r="C231" s="13">
        <v>34023</v>
      </c>
      <c r="D231" s="13" t="s">
        <v>252</v>
      </c>
      <c r="E231" s="13">
        <v>18072</v>
      </c>
      <c r="F231" s="13" t="s">
        <v>207</v>
      </c>
      <c r="G231" s="4">
        <v>10308</v>
      </c>
      <c r="H231" s="14" t="s">
        <v>35</v>
      </c>
      <c r="I231" s="68">
        <v>3108.9</v>
      </c>
      <c r="J231" s="61">
        <v>2890.26</v>
      </c>
      <c r="K231" s="65">
        <f t="shared" si="32"/>
        <v>1.4080163043478262</v>
      </c>
      <c r="L231" s="65">
        <f t="shared" si="32"/>
        <v>1.3089945652173913</v>
      </c>
      <c r="M231" s="44">
        <v>14.109299291791901</v>
      </c>
      <c r="N231" s="44">
        <v>16.921760468999999</v>
      </c>
      <c r="O231" s="15">
        <f t="shared" si="25"/>
        <v>2.8124611772080979</v>
      </c>
      <c r="P231" s="15">
        <f t="shared" si="26"/>
        <v>19.933386620016275</v>
      </c>
      <c r="Q231" s="15">
        <v>5.3282959101163891</v>
      </c>
      <c r="R231" s="15">
        <v>6.5526590109999994</v>
      </c>
      <c r="S231" s="15">
        <f t="shared" si="27"/>
        <v>1.2243631008836102</v>
      </c>
      <c r="T231" s="16">
        <f t="shared" si="31"/>
        <v>22.978511733160587</v>
      </c>
      <c r="U231" s="13">
        <v>14.1</v>
      </c>
      <c r="V231" s="13">
        <v>147.83000000000001</v>
      </c>
      <c r="W231" s="13">
        <v>0</v>
      </c>
      <c r="X231" s="13">
        <v>95.759999999999991</v>
      </c>
      <c r="Y231" s="53">
        <f t="shared" si="28"/>
        <v>7.3915000000000008E-2</v>
      </c>
      <c r="Z231" s="69">
        <v>9.096331194025771E-2</v>
      </c>
      <c r="AA231" s="53">
        <f t="shared" si="29"/>
        <v>1.7048311940257702E-2</v>
      </c>
      <c r="AB231" s="53">
        <f t="shared" si="30"/>
        <v>23.064752675718999</v>
      </c>
      <c r="AC231" s="20"/>
      <c r="AD231" s="20"/>
      <c r="AE231" s="20"/>
      <c r="AF231" s="20"/>
      <c r="AG231" s="20"/>
      <c r="AH231" s="20"/>
      <c r="AI231" s="20"/>
      <c r="AJ231" s="20"/>
      <c r="AK231" s="20"/>
      <c r="AL231" s="20"/>
      <c r="AM231" s="20"/>
      <c r="AN231" s="20"/>
    </row>
    <row r="232" spans="1:40" ht="26.1" customHeight="1" x14ac:dyDescent="0.25">
      <c r="A232" s="39" t="s">
        <v>8</v>
      </c>
      <c r="B232" s="13" t="s">
        <v>260</v>
      </c>
      <c r="C232" s="13">
        <v>34023</v>
      </c>
      <c r="D232" s="13" t="s">
        <v>252</v>
      </c>
      <c r="E232" s="13">
        <v>18072</v>
      </c>
      <c r="F232" s="13" t="s">
        <v>207</v>
      </c>
      <c r="G232" s="4">
        <v>10308</v>
      </c>
      <c r="H232" s="14" t="s">
        <v>40</v>
      </c>
      <c r="I232" s="68">
        <v>3108.9</v>
      </c>
      <c r="J232" s="61">
        <v>2890.26</v>
      </c>
      <c r="K232" s="65">
        <f t="shared" si="32"/>
        <v>1.4080163043478262</v>
      </c>
      <c r="L232" s="65">
        <f t="shared" si="32"/>
        <v>1.3089945652173913</v>
      </c>
      <c r="M232" s="44">
        <v>0</v>
      </c>
      <c r="N232" s="44">
        <v>0</v>
      </c>
      <c r="O232" s="15">
        <f t="shared" si="25"/>
        <v>0</v>
      </c>
      <c r="P232" s="15" t="str">
        <f t="shared" si="26"/>
        <v>0.00</v>
      </c>
      <c r="Q232" s="15">
        <v>0</v>
      </c>
      <c r="R232" s="15">
        <v>0</v>
      </c>
      <c r="S232" s="15">
        <f t="shared" si="27"/>
        <v>0</v>
      </c>
      <c r="T232" s="16" t="str">
        <f t="shared" si="31"/>
        <v>0</v>
      </c>
      <c r="U232" s="13">
        <v>0</v>
      </c>
      <c r="V232" s="13">
        <v>0</v>
      </c>
      <c r="W232" s="13">
        <v>0</v>
      </c>
      <c r="X232" s="13">
        <v>0</v>
      </c>
      <c r="Y232" s="53">
        <f t="shared" si="28"/>
        <v>0</v>
      </c>
      <c r="Z232" s="69">
        <v>0</v>
      </c>
      <c r="AA232" s="53">
        <f t="shared" si="29"/>
        <v>0</v>
      </c>
      <c r="AB232" s="53" t="str">
        <f t="shared" si="30"/>
        <v>0.00</v>
      </c>
      <c r="AC232" s="20"/>
      <c r="AD232" s="20"/>
      <c r="AE232" s="20"/>
      <c r="AF232" s="20"/>
      <c r="AG232" s="20"/>
      <c r="AH232" s="20"/>
      <c r="AI232" s="20"/>
      <c r="AJ232" s="20"/>
      <c r="AK232" s="20"/>
      <c r="AL232" s="20"/>
      <c r="AM232" s="20"/>
      <c r="AN232" s="20"/>
    </row>
    <row r="233" spans="1:40" ht="26.1" customHeight="1" x14ac:dyDescent="0.25">
      <c r="A233" s="39" t="s">
        <v>8</v>
      </c>
      <c r="B233" s="13" t="s">
        <v>260</v>
      </c>
      <c r="C233" s="13">
        <v>34023</v>
      </c>
      <c r="D233" s="13" t="s">
        <v>252</v>
      </c>
      <c r="E233" s="13">
        <v>18072</v>
      </c>
      <c r="F233" s="13" t="s">
        <v>207</v>
      </c>
      <c r="G233" s="4">
        <v>10308</v>
      </c>
      <c r="H233" s="14" t="s">
        <v>36</v>
      </c>
      <c r="I233" s="68">
        <v>3108.9</v>
      </c>
      <c r="J233" s="61">
        <v>2890.26</v>
      </c>
      <c r="K233" s="65">
        <f t="shared" si="32"/>
        <v>1.4080163043478262</v>
      </c>
      <c r="L233" s="65">
        <f t="shared" si="32"/>
        <v>1.3089945652173913</v>
      </c>
      <c r="M233" s="44">
        <v>376.17822417938203</v>
      </c>
      <c r="N233" s="44">
        <v>450.90808000000004</v>
      </c>
      <c r="O233" s="15">
        <f t="shared" si="25"/>
        <v>74.729855820618013</v>
      </c>
      <c r="P233" s="15">
        <f t="shared" si="26"/>
        <v>19.865545376433801</v>
      </c>
      <c r="Q233" s="15">
        <v>142.5053295868037</v>
      </c>
      <c r="R233" s="15">
        <v>175.03258061</v>
      </c>
      <c r="S233" s="15">
        <f t="shared" si="27"/>
        <v>32.5272510231963</v>
      </c>
      <c r="T233" s="16">
        <f t="shared" si="31"/>
        <v>22.825287389257333</v>
      </c>
      <c r="U233" s="13">
        <v>376.1</v>
      </c>
      <c r="V233" s="13">
        <v>3125.5</v>
      </c>
      <c r="W233" s="13">
        <v>218</v>
      </c>
      <c r="X233" s="13">
        <v>0</v>
      </c>
      <c r="Y233" s="53">
        <f t="shared" si="28"/>
        <v>1.5627500000000001</v>
      </c>
      <c r="Z233" s="69">
        <v>1.9194845150388371</v>
      </c>
      <c r="AA233" s="53">
        <f t="shared" si="29"/>
        <v>0.35673451503883702</v>
      </c>
      <c r="AB233" s="53">
        <f t="shared" si="30"/>
        <v>22.8273565854319</v>
      </c>
      <c r="AC233" s="20"/>
      <c r="AD233" s="20"/>
      <c r="AE233" s="20"/>
      <c r="AF233" s="20"/>
      <c r="AG233" s="20"/>
      <c r="AH233" s="20"/>
      <c r="AI233" s="20"/>
      <c r="AJ233" s="20"/>
      <c r="AK233" s="20"/>
      <c r="AL233" s="20"/>
      <c r="AM233" s="20"/>
      <c r="AN233" s="20"/>
    </row>
    <row r="234" spans="1:40" ht="26.1" customHeight="1" x14ac:dyDescent="0.25">
      <c r="A234" s="39" t="s">
        <v>8</v>
      </c>
      <c r="B234" s="13" t="s">
        <v>260</v>
      </c>
      <c r="C234" s="13">
        <v>34023</v>
      </c>
      <c r="D234" s="13" t="s">
        <v>252</v>
      </c>
      <c r="E234" s="13">
        <v>18072</v>
      </c>
      <c r="F234" s="13" t="s">
        <v>207</v>
      </c>
      <c r="G234" s="4">
        <v>10308</v>
      </c>
      <c r="H234" s="14" t="s">
        <v>38</v>
      </c>
      <c r="I234" s="68">
        <v>3108.9</v>
      </c>
      <c r="J234" s="61">
        <v>2890.26</v>
      </c>
      <c r="K234" s="65">
        <f t="shared" si="32"/>
        <v>1.4080163043478262</v>
      </c>
      <c r="L234" s="65">
        <f t="shared" si="32"/>
        <v>1.3089945652173913</v>
      </c>
      <c r="M234" s="44">
        <v>38.4823597854013</v>
      </c>
      <c r="N234" s="44">
        <v>46.147620169999996</v>
      </c>
      <c r="O234" s="15">
        <f t="shared" si="25"/>
        <v>7.665260384598696</v>
      </c>
      <c r="P234" s="15">
        <f t="shared" si="26"/>
        <v>19.918893818737686</v>
      </c>
      <c r="Q234" s="15">
        <v>14.535559155772619</v>
      </c>
      <c r="R234" s="15">
        <v>17.871137367999999</v>
      </c>
      <c r="S234" s="15">
        <f t="shared" si="27"/>
        <v>3.3355782122273805</v>
      </c>
      <c r="T234" s="16">
        <f t="shared" si="31"/>
        <v>22.947711721861737</v>
      </c>
      <c r="U234" s="13">
        <v>38.49</v>
      </c>
      <c r="V234" s="13">
        <v>0</v>
      </c>
      <c r="W234" s="13">
        <v>0</v>
      </c>
      <c r="X234" s="13">
        <v>0</v>
      </c>
      <c r="Y234" s="53">
        <f t="shared" si="28"/>
        <v>0</v>
      </c>
      <c r="Z234" s="53">
        <v>0.29712513057028167</v>
      </c>
      <c r="AA234" s="53">
        <f t="shared" si="29"/>
        <v>0.29712513057028167</v>
      </c>
      <c r="AB234" s="53" t="str">
        <f t="shared" si="30"/>
        <v>0.00</v>
      </c>
      <c r="AC234" s="20"/>
      <c r="AD234" s="20"/>
      <c r="AE234" s="20"/>
      <c r="AF234" s="20"/>
      <c r="AG234" s="20"/>
      <c r="AH234" s="20"/>
      <c r="AI234" s="20"/>
      <c r="AJ234" s="20"/>
      <c r="AK234" s="20"/>
      <c r="AL234" s="20"/>
      <c r="AM234" s="20"/>
      <c r="AN234" s="20"/>
    </row>
    <row r="235" spans="1:40" ht="26.1" customHeight="1" x14ac:dyDescent="0.25">
      <c r="A235" s="39" t="s">
        <v>8</v>
      </c>
      <c r="B235" s="13" t="s">
        <v>260</v>
      </c>
      <c r="C235" s="13">
        <v>34023</v>
      </c>
      <c r="D235" s="13" t="s">
        <v>252</v>
      </c>
      <c r="E235" s="13">
        <v>18072</v>
      </c>
      <c r="F235" s="13" t="s">
        <v>207</v>
      </c>
      <c r="G235" s="4">
        <v>10308</v>
      </c>
      <c r="H235" s="14" t="s">
        <v>39</v>
      </c>
      <c r="I235" s="68">
        <v>3108.9</v>
      </c>
      <c r="J235" s="61">
        <v>2890.26</v>
      </c>
      <c r="K235" s="65">
        <f t="shared" si="32"/>
        <v>1.4080163043478262</v>
      </c>
      <c r="L235" s="65">
        <f t="shared" si="32"/>
        <v>1.3089945652173913</v>
      </c>
      <c r="M235" s="44">
        <v>38.4823597854013</v>
      </c>
      <c r="N235" s="44">
        <v>46.147620169999996</v>
      </c>
      <c r="O235" s="15">
        <f t="shared" si="25"/>
        <v>7.665260384598696</v>
      </c>
      <c r="P235" s="15">
        <f t="shared" si="26"/>
        <v>19.918893818737686</v>
      </c>
      <c r="Q235" s="15">
        <v>14.535559155772619</v>
      </c>
      <c r="R235" s="15">
        <v>17.871137367999999</v>
      </c>
      <c r="S235" s="15">
        <f t="shared" si="27"/>
        <v>3.3355782122273805</v>
      </c>
      <c r="T235" s="16">
        <f t="shared" si="31"/>
        <v>22.947711721861737</v>
      </c>
      <c r="U235" s="13">
        <v>38.49</v>
      </c>
      <c r="V235" s="13">
        <v>0</v>
      </c>
      <c r="W235" s="13">
        <v>0</v>
      </c>
      <c r="X235" s="13">
        <v>0</v>
      </c>
      <c r="Y235" s="53">
        <f t="shared" si="28"/>
        <v>0</v>
      </c>
      <c r="Z235" s="53">
        <v>0.29712513057028167</v>
      </c>
      <c r="AA235" s="53">
        <f t="shared" si="29"/>
        <v>0.29712513057028167</v>
      </c>
      <c r="AB235" s="53" t="str">
        <f t="shared" si="30"/>
        <v>0.00</v>
      </c>
      <c r="AC235" s="20"/>
      <c r="AD235" s="20"/>
      <c r="AE235" s="20"/>
      <c r="AF235" s="20"/>
      <c r="AG235" s="20"/>
      <c r="AH235" s="20"/>
      <c r="AI235" s="20"/>
      <c r="AJ235" s="20"/>
      <c r="AK235" s="20"/>
      <c r="AL235" s="20"/>
      <c r="AM235" s="20"/>
      <c r="AN235" s="20"/>
    </row>
    <row r="236" spans="1:40" ht="26.1" customHeight="1" x14ac:dyDescent="0.25">
      <c r="A236" s="39" t="s">
        <v>8</v>
      </c>
      <c r="B236" s="13" t="s">
        <v>260</v>
      </c>
      <c r="C236" s="13">
        <v>34023</v>
      </c>
      <c r="D236" s="13" t="s">
        <v>252</v>
      </c>
      <c r="E236" s="13">
        <v>18072</v>
      </c>
      <c r="F236" s="13" t="s">
        <v>207</v>
      </c>
      <c r="G236" s="4">
        <v>10308</v>
      </c>
      <c r="H236" s="14" t="s">
        <v>37</v>
      </c>
      <c r="I236" s="68">
        <v>3108.9</v>
      </c>
      <c r="J236" s="61">
        <v>2890.26</v>
      </c>
      <c r="K236" s="65">
        <f t="shared" si="32"/>
        <v>1.4080163043478262</v>
      </c>
      <c r="L236" s="65">
        <f t="shared" si="32"/>
        <v>1.3089945652173913</v>
      </c>
      <c r="M236" s="44">
        <v>2.58635849999978</v>
      </c>
      <c r="N236" s="44">
        <v>3.099866311</v>
      </c>
      <c r="O236" s="15">
        <f t="shared" si="25"/>
        <v>0.51350781100022003</v>
      </c>
      <c r="P236" s="15">
        <f t="shared" si="26"/>
        <v>19.854471489558144</v>
      </c>
      <c r="Q236" s="15">
        <v>0.97779088678368409</v>
      </c>
      <c r="R236" s="15">
        <v>1.2008342910000001</v>
      </c>
      <c r="S236" s="15">
        <f t="shared" si="27"/>
        <v>0.22304340421631597</v>
      </c>
      <c r="T236" s="16">
        <f t="shared" si="31"/>
        <v>22.810951424387707</v>
      </c>
      <c r="U236" s="13">
        <v>2.7</v>
      </c>
      <c r="V236" s="13">
        <v>0</v>
      </c>
      <c r="W236" s="13">
        <v>0</v>
      </c>
      <c r="X236" s="13">
        <v>0</v>
      </c>
      <c r="Y236" s="53">
        <f t="shared" si="28"/>
        <v>0</v>
      </c>
      <c r="Z236" s="53">
        <v>1.9940262458162404E-2</v>
      </c>
      <c r="AA236" s="53">
        <f t="shared" si="29"/>
        <v>1.9940262458162404E-2</v>
      </c>
      <c r="AB236" s="53" t="str">
        <f t="shared" si="30"/>
        <v>0.00</v>
      </c>
      <c r="AC236" s="20"/>
      <c r="AD236" s="20"/>
      <c r="AE236" s="20"/>
      <c r="AF236" s="20"/>
      <c r="AG236" s="20"/>
      <c r="AH236" s="20"/>
      <c r="AI236" s="20"/>
      <c r="AJ236" s="20"/>
      <c r="AK236" s="20"/>
      <c r="AL236" s="20"/>
      <c r="AM236" s="20"/>
      <c r="AN236" s="20"/>
    </row>
    <row r="237" spans="1:40" ht="26.1" customHeight="1" x14ac:dyDescent="0.25">
      <c r="A237" s="39" t="s">
        <v>8</v>
      </c>
      <c r="B237" s="13" t="s">
        <v>260</v>
      </c>
      <c r="C237" s="13">
        <v>34023</v>
      </c>
      <c r="D237" s="13" t="s">
        <v>252</v>
      </c>
      <c r="E237" s="13">
        <v>18072</v>
      </c>
      <c r="F237" s="13" t="s">
        <v>207</v>
      </c>
      <c r="G237" s="4">
        <v>10308</v>
      </c>
      <c r="H237" s="14" t="s">
        <v>34</v>
      </c>
      <c r="I237" s="68">
        <v>3108.9</v>
      </c>
      <c r="J237" s="61">
        <v>2890.26</v>
      </c>
      <c r="K237" s="65">
        <f t="shared" si="32"/>
        <v>1.4080163043478262</v>
      </c>
      <c r="L237" s="65">
        <f t="shared" si="32"/>
        <v>1.3089945652173913</v>
      </c>
      <c r="M237" s="44">
        <v>8.5626785137030907</v>
      </c>
      <c r="N237" s="44">
        <v>10.268407224000001</v>
      </c>
      <c r="O237" s="15">
        <f t="shared" si="25"/>
        <v>1.7057287102969099</v>
      </c>
      <c r="P237" s="15">
        <f t="shared" si="26"/>
        <v>19.920503935388737</v>
      </c>
      <c r="Q237" s="15">
        <v>3.2342233176931789</v>
      </c>
      <c r="R237" s="15">
        <v>3.9765142099999999</v>
      </c>
      <c r="S237" s="15">
        <f t="shared" si="27"/>
        <v>0.74229089230682099</v>
      </c>
      <c r="T237" s="16">
        <f t="shared" si="31"/>
        <v>22.9511329117577</v>
      </c>
      <c r="U237" s="13">
        <v>8.56</v>
      </c>
      <c r="V237" s="13">
        <v>92.13</v>
      </c>
      <c r="W237" s="13">
        <v>0</v>
      </c>
      <c r="X237" s="13">
        <v>0</v>
      </c>
      <c r="Y237" s="53">
        <f t="shared" si="28"/>
        <v>4.6064999999999995E-2</v>
      </c>
      <c r="Z237" s="53">
        <v>5.6694249800990748E-2</v>
      </c>
      <c r="AA237" s="53">
        <f t="shared" si="29"/>
        <v>1.0629249800990753E-2</v>
      </c>
      <c r="AB237" s="53">
        <f t="shared" si="30"/>
        <v>23.074459570152513</v>
      </c>
      <c r="AC237" s="20"/>
      <c r="AD237" s="20"/>
      <c r="AE237" s="20"/>
      <c r="AF237" s="20"/>
      <c r="AG237" s="20"/>
      <c r="AH237" s="20"/>
      <c r="AI237" s="20"/>
      <c r="AJ237" s="20"/>
      <c r="AK237" s="20"/>
      <c r="AL237" s="20"/>
      <c r="AM237" s="20"/>
      <c r="AN237" s="20"/>
    </row>
    <row r="238" spans="1:40" ht="26.1" customHeight="1" x14ac:dyDescent="0.25">
      <c r="A238" s="39" t="s">
        <v>47</v>
      </c>
      <c r="B238" s="13" t="s">
        <v>261</v>
      </c>
      <c r="C238" s="13">
        <v>34029</v>
      </c>
      <c r="D238" s="13" t="s">
        <v>251</v>
      </c>
      <c r="E238" s="13">
        <v>78896</v>
      </c>
      <c r="F238" s="13" t="s">
        <v>166</v>
      </c>
      <c r="G238" s="4">
        <v>55938</v>
      </c>
      <c r="H238" s="14" t="s">
        <v>35</v>
      </c>
      <c r="I238" s="68">
        <v>820.18000000000006</v>
      </c>
      <c r="J238" s="61">
        <v>1541.6</v>
      </c>
      <c r="K238" s="65">
        <f t="shared" si="32"/>
        <v>0.37145833333333333</v>
      </c>
      <c r="L238" s="65">
        <f t="shared" si="32"/>
        <v>0.6981884057971014</v>
      </c>
      <c r="M238" s="44">
        <v>28.760483000564598</v>
      </c>
      <c r="N238" s="44">
        <v>20.464796853999999</v>
      </c>
      <c r="O238" s="15">
        <f t="shared" si="25"/>
        <v>-8.2956861465645986</v>
      </c>
      <c r="P238" s="15">
        <f t="shared" si="26"/>
        <v>-28.844043218612658</v>
      </c>
      <c r="Q238" s="15">
        <v>13.57122234557008</v>
      </c>
      <c r="R238" s="15">
        <v>11.773038570999999</v>
      </c>
      <c r="S238" s="15">
        <f t="shared" si="27"/>
        <v>-1.7981837745700808</v>
      </c>
      <c r="T238" s="16">
        <f t="shared" si="31"/>
        <v>-13.249976522247787</v>
      </c>
      <c r="U238" s="13">
        <v>28.76</v>
      </c>
      <c r="V238" s="13">
        <v>807</v>
      </c>
      <c r="W238" s="13">
        <v>0</v>
      </c>
      <c r="X238" s="13">
        <v>0</v>
      </c>
      <c r="Y238" s="53">
        <f t="shared" si="28"/>
        <v>0.40350000000000003</v>
      </c>
      <c r="Z238" s="53">
        <v>0.34988517629900773</v>
      </c>
      <c r="AA238" s="53">
        <f t="shared" si="29"/>
        <v>-5.3614823700992298E-2</v>
      </c>
      <c r="AB238" s="53">
        <f t="shared" si="30"/>
        <v>-13.287440818089788</v>
      </c>
      <c r="AC238" s="20"/>
      <c r="AD238" s="20"/>
      <c r="AE238" s="20"/>
      <c r="AF238" s="20"/>
      <c r="AG238" s="20"/>
      <c r="AH238" s="20"/>
      <c r="AI238" s="20"/>
      <c r="AJ238" s="20"/>
      <c r="AK238" s="20"/>
      <c r="AL238" s="20"/>
      <c r="AM238" s="20"/>
      <c r="AN238" s="20"/>
    </row>
    <row r="239" spans="1:40" ht="26.1" customHeight="1" x14ac:dyDescent="0.25">
      <c r="A239" s="39" t="s">
        <v>47</v>
      </c>
      <c r="B239" s="13" t="s">
        <v>261</v>
      </c>
      <c r="C239" s="13">
        <v>34029</v>
      </c>
      <c r="D239" s="13" t="s">
        <v>251</v>
      </c>
      <c r="E239" s="13">
        <v>78896</v>
      </c>
      <c r="F239" s="13" t="s">
        <v>166</v>
      </c>
      <c r="G239" s="4">
        <v>55938</v>
      </c>
      <c r="H239" s="14" t="s">
        <v>40</v>
      </c>
      <c r="I239" s="68">
        <v>820.18000000000006</v>
      </c>
      <c r="J239" s="61">
        <v>1541.6</v>
      </c>
      <c r="K239" s="65">
        <f t="shared" si="32"/>
        <v>0.37145833333333333</v>
      </c>
      <c r="L239" s="65">
        <f t="shared" si="32"/>
        <v>0.6981884057971014</v>
      </c>
      <c r="M239" s="44">
        <v>1.385038132999325E-2</v>
      </c>
      <c r="N239" s="44">
        <v>9.8669819999999998E-3</v>
      </c>
      <c r="O239" s="15">
        <f t="shared" si="25"/>
        <v>-3.9833993299932501E-3</v>
      </c>
      <c r="P239" s="15">
        <f t="shared" si="26"/>
        <v>-28.760214142026019</v>
      </c>
      <c r="Q239" s="15">
        <v>6.565468769648434E-3</v>
      </c>
      <c r="R239" s="15">
        <v>5.7032390000000006E-3</v>
      </c>
      <c r="S239" s="15">
        <f t="shared" si="27"/>
        <v>-8.6222976964843347E-4</v>
      </c>
      <c r="T239" s="16">
        <f t="shared" si="31"/>
        <v>-13.132798279910238</v>
      </c>
      <c r="U239" s="13">
        <v>0</v>
      </c>
      <c r="V239" s="13">
        <v>0</v>
      </c>
      <c r="W239" s="13">
        <v>0</v>
      </c>
      <c r="X239" s="13">
        <v>0</v>
      </c>
      <c r="Y239" s="53">
        <f t="shared" si="28"/>
        <v>0</v>
      </c>
      <c r="Z239" s="53">
        <v>1.7762449754464926E-4</v>
      </c>
      <c r="AA239" s="53">
        <f t="shared" si="29"/>
        <v>1.7762449754464926E-4</v>
      </c>
      <c r="AB239" s="53" t="str">
        <f t="shared" si="30"/>
        <v>0.00</v>
      </c>
      <c r="AC239" s="20"/>
      <c r="AD239" s="20"/>
      <c r="AE239" s="20"/>
      <c r="AF239" s="20"/>
      <c r="AG239" s="20"/>
      <c r="AH239" s="20"/>
      <c r="AI239" s="20"/>
      <c r="AJ239" s="20"/>
      <c r="AK239" s="20"/>
      <c r="AL239" s="20"/>
      <c r="AM239" s="20"/>
      <c r="AN239" s="20"/>
    </row>
    <row r="240" spans="1:40" ht="26.1" customHeight="1" x14ac:dyDescent="0.25">
      <c r="A240" s="39" t="s">
        <v>47</v>
      </c>
      <c r="B240" s="13" t="s">
        <v>261</v>
      </c>
      <c r="C240" s="13">
        <v>34029</v>
      </c>
      <c r="D240" s="13" t="s">
        <v>251</v>
      </c>
      <c r="E240" s="13">
        <v>78896</v>
      </c>
      <c r="F240" s="13" t="s">
        <v>166</v>
      </c>
      <c r="G240" s="4">
        <v>55938</v>
      </c>
      <c r="H240" s="14" t="s">
        <v>36</v>
      </c>
      <c r="I240" s="68">
        <v>820.18000000000006</v>
      </c>
      <c r="J240" s="61">
        <v>1541.6</v>
      </c>
      <c r="K240" s="65">
        <f t="shared" si="32"/>
        <v>0.37145833333333333</v>
      </c>
      <c r="L240" s="65">
        <f t="shared" si="32"/>
        <v>0.6981884057971014</v>
      </c>
      <c r="M240" s="44">
        <v>44.723776775924399</v>
      </c>
      <c r="N240" s="44">
        <v>32.127840559999996</v>
      </c>
      <c r="O240" s="15">
        <f t="shared" si="25"/>
        <v>-12.595936215924404</v>
      </c>
      <c r="P240" s="15">
        <f t="shared" si="26"/>
        <v>-28.163847340158043</v>
      </c>
      <c r="Q240" s="15">
        <v>21.631898970116481</v>
      </c>
      <c r="R240" s="15">
        <v>18.792709375000001</v>
      </c>
      <c r="S240" s="15">
        <f t="shared" si="27"/>
        <v>-2.8391895951164798</v>
      </c>
      <c r="T240" s="16">
        <f t="shared" si="31"/>
        <v>-13.125013199436145</v>
      </c>
      <c r="U240" s="13">
        <v>44.9</v>
      </c>
      <c r="V240" s="13">
        <v>1108.1399999999999</v>
      </c>
      <c r="W240" s="13">
        <v>13.94</v>
      </c>
      <c r="X240" s="13">
        <v>0</v>
      </c>
      <c r="Y240" s="53">
        <f t="shared" si="28"/>
        <v>0.55406999999999995</v>
      </c>
      <c r="Z240" s="53">
        <v>0.48133050498817553</v>
      </c>
      <c r="AA240" s="53">
        <f t="shared" si="29"/>
        <v>-7.2739495011824418E-2</v>
      </c>
      <c r="AB240" s="53">
        <f t="shared" si="30"/>
        <v>-13.12821394622059</v>
      </c>
      <c r="AC240" s="20"/>
      <c r="AD240" s="20"/>
      <c r="AE240" s="20"/>
      <c r="AF240" s="20"/>
      <c r="AG240" s="20"/>
      <c r="AH240" s="20"/>
      <c r="AI240" s="20"/>
      <c r="AJ240" s="20"/>
      <c r="AK240" s="20"/>
      <c r="AL240" s="20"/>
      <c r="AM240" s="20"/>
      <c r="AN240" s="20"/>
    </row>
    <row r="241" spans="1:40" ht="26.1" customHeight="1" x14ac:dyDescent="0.25">
      <c r="A241" s="39" t="s">
        <v>47</v>
      </c>
      <c r="B241" s="13" t="s">
        <v>261</v>
      </c>
      <c r="C241" s="13">
        <v>34029</v>
      </c>
      <c r="D241" s="13" t="s">
        <v>251</v>
      </c>
      <c r="E241" s="13">
        <v>78896</v>
      </c>
      <c r="F241" s="13" t="s">
        <v>166</v>
      </c>
      <c r="G241" s="4">
        <v>55938</v>
      </c>
      <c r="H241" s="14" t="s">
        <v>38</v>
      </c>
      <c r="I241" s="68">
        <v>820.18000000000006</v>
      </c>
      <c r="J241" s="61">
        <v>1541.6</v>
      </c>
      <c r="K241" s="65">
        <f t="shared" si="32"/>
        <v>0.37145833333333333</v>
      </c>
      <c r="L241" s="65">
        <f t="shared" si="32"/>
        <v>0.6981884057971014</v>
      </c>
      <c r="M241" s="44">
        <v>9.4598104483854009</v>
      </c>
      <c r="N241" s="44">
        <v>6.7391489559999993</v>
      </c>
      <c r="O241" s="15">
        <f t="shared" si="25"/>
        <v>-2.7206614923854016</v>
      </c>
      <c r="P241" s="15">
        <f t="shared" si="26"/>
        <v>-28.760211499267026</v>
      </c>
      <c r="Q241" s="15">
        <v>4.4842151696698869</v>
      </c>
      <c r="R241" s="15">
        <v>3.8953126899999999</v>
      </c>
      <c r="S241" s="15">
        <f t="shared" si="27"/>
        <v>-0.58890247966988696</v>
      </c>
      <c r="T241" s="16">
        <f t="shared" si="31"/>
        <v>-13.132788177808157</v>
      </c>
      <c r="U241" s="13">
        <v>9.4600000000000009</v>
      </c>
      <c r="V241" s="13">
        <v>0</v>
      </c>
      <c r="W241" s="13">
        <v>0</v>
      </c>
      <c r="X241" s="13">
        <v>0</v>
      </c>
      <c r="Y241" s="53">
        <f t="shared" si="28"/>
        <v>0</v>
      </c>
      <c r="Z241" s="53">
        <v>0.12131754586496643</v>
      </c>
      <c r="AA241" s="53">
        <f t="shared" si="29"/>
        <v>0.12131754586496643</v>
      </c>
      <c r="AB241" s="53" t="str">
        <f t="shared" si="30"/>
        <v>0.00</v>
      </c>
      <c r="AC241" s="20"/>
      <c r="AD241" s="20"/>
      <c r="AE241" s="20"/>
      <c r="AF241" s="20"/>
      <c r="AG241" s="20"/>
      <c r="AH241" s="20"/>
      <c r="AI241" s="20"/>
      <c r="AJ241" s="20"/>
      <c r="AK241" s="20"/>
      <c r="AL241" s="20"/>
      <c r="AM241" s="20"/>
      <c r="AN241" s="20"/>
    </row>
    <row r="242" spans="1:40" ht="26.1" customHeight="1" x14ac:dyDescent="0.25">
      <c r="A242" s="39" t="s">
        <v>47</v>
      </c>
      <c r="B242" s="13" t="s">
        <v>261</v>
      </c>
      <c r="C242" s="13">
        <v>34029</v>
      </c>
      <c r="D242" s="13" t="s">
        <v>251</v>
      </c>
      <c r="E242" s="13">
        <v>78896</v>
      </c>
      <c r="F242" s="13" t="s">
        <v>166</v>
      </c>
      <c r="G242" s="4">
        <v>55938</v>
      </c>
      <c r="H242" s="14" t="s">
        <v>39</v>
      </c>
      <c r="I242" s="68">
        <v>820.18000000000006</v>
      </c>
      <c r="J242" s="61">
        <v>1541.6</v>
      </c>
      <c r="K242" s="65">
        <f t="shared" si="32"/>
        <v>0.37145833333333333</v>
      </c>
      <c r="L242" s="65">
        <f t="shared" si="32"/>
        <v>0.6981884057971014</v>
      </c>
      <c r="M242" s="44">
        <v>9.4598104483854009</v>
      </c>
      <c r="N242" s="44">
        <v>6.7391489559999993</v>
      </c>
      <c r="O242" s="15">
        <f t="shared" si="25"/>
        <v>-2.7206614923854016</v>
      </c>
      <c r="P242" s="15">
        <f t="shared" si="26"/>
        <v>-28.760211499267026</v>
      </c>
      <c r="Q242" s="15">
        <v>4.4842151696698869</v>
      </c>
      <c r="R242" s="15">
        <v>3.8953126899999999</v>
      </c>
      <c r="S242" s="15">
        <f t="shared" si="27"/>
        <v>-0.58890247966988696</v>
      </c>
      <c r="T242" s="16">
        <f t="shared" si="31"/>
        <v>-13.132788177808157</v>
      </c>
      <c r="U242" s="13">
        <v>9.4600000000000009</v>
      </c>
      <c r="V242" s="13">
        <v>0</v>
      </c>
      <c r="W242" s="13">
        <v>0</v>
      </c>
      <c r="X242" s="13">
        <v>0</v>
      </c>
      <c r="Y242" s="53">
        <f t="shared" si="28"/>
        <v>0</v>
      </c>
      <c r="Z242" s="53">
        <v>0.12131754586496643</v>
      </c>
      <c r="AA242" s="53">
        <f t="shared" si="29"/>
        <v>0.12131754586496643</v>
      </c>
      <c r="AB242" s="53" t="str">
        <f t="shared" si="30"/>
        <v>0.00</v>
      </c>
      <c r="AC242" s="20"/>
      <c r="AD242" s="20"/>
      <c r="AE242" s="20"/>
      <c r="AF242" s="20"/>
      <c r="AG242" s="20"/>
      <c r="AH242" s="20"/>
      <c r="AI242" s="20"/>
      <c r="AJ242" s="20"/>
      <c r="AK242" s="20"/>
      <c r="AL242" s="20"/>
      <c r="AM242" s="20"/>
      <c r="AN242" s="20"/>
    </row>
    <row r="243" spans="1:40" ht="26.1" customHeight="1" x14ac:dyDescent="0.25">
      <c r="A243" s="39" t="s">
        <v>47</v>
      </c>
      <c r="B243" s="13" t="s">
        <v>261</v>
      </c>
      <c r="C243" s="13">
        <v>34029</v>
      </c>
      <c r="D243" s="13" t="s">
        <v>251</v>
      </c>
      <c r="E243" s="13">
        <v>78896</v>
      </c>
      <c r="F243" s="13" t="s">
        <v>166</v>
      </c>
      <c r="G243" s="4">
        <v>55938</v>
      </c>
      <c r="H243" s="14" t="s">
        <v>37</v>
      </c>
      <c r="I243" s="68">
        <v>820.18000000000006</v>
      </c>
      <c r="J243" s="61">
        <v>1541.6</v>
      </c>
      <c r="K243" s="65">
        <f t="shared" si="32"/>
        <v>0.37145833333333333</v>
      </c>
      <c r="L243" s="65">
        <f t="shared" si="32"/>
        <v>0.6981884057971014</v>
      </c>
      <c r="M243" s="44">
        <v>0.83102799999973198</v>
      </c>
      <c r="N243" s="44">
        <v>0.59202253900000001</v>
      </c>
      <c r="O243" s="15">
        <f t="shared" si="25"/>
        <v>-0.23900546099973197</v>
      </c>
      <c r="P243" s="15">
        <f t="shared" si="26"/>
        <v>-28.760217585906737</v>
      </c>
      <c r="Q243" s="15">
        <v>0.39393042219676311</v>
      </c>
      <c r="R243" s="15">
        <v>0.34219634099999996</v>
      </c>
      <c r="S243" s="15">
        <f t="shared" si="27"/>
        <v>-5.1734081196763149E-2</v>
      </c>
      <c r="T243" s="16">
        <f t="shared" si="31"/>
        <v>-13.132796626436393</v>
      </c>
      <c r="U243" s="13">
        <v>0.9</v>
      </c>
      <c r="V243" s="13">
        <v>0</v>
      </c>
      <c r="W243" s="13">
        <v>0</v>
      </c>
      <c r="X243" s="13">
        <v>0</v>
      </c>
      <c r="Y243" s="53">
        <f t="shared" si="28"/>
        <v>0</v>
      </c>
      <c r="Z243" s="53">
        <v>1.0657534981248357E-2</v>
      </c>
      <c r="AA243" s="53">
        <f t="shared" si="29"/>
        <v>1.0657534981248357E-2</v>
      </c>
      <c r="AB243" s="53" t="str">
        <f t="shared" si="30"/>
        <v>0.00</v>
      </c>
      <c r="AC243" s="20"/>
      <c r="AD243" s="20"/>
      <c r="AE243" s="20"/>
      <c r="AF243" s="20"/>
      <c r="AG243" s="20"/>
      <c r="AH243" s="20"/>
      <c r="AI243" s="20"/>
      <c r="AJ243" s="20"/>
      <c r="AK243" s="20"/>
      <c r="AL243" s="20"/>
      <c r="AM243" s="20"/>
      <c r="AN243" s="20"/>
    </row>
    <row r="244" spans="1:40" ht="26.1" customHeight="1" x14ac:dyDescent="0.25">
      <c r="A244" s="39" t="s">
        <v>47</v>
      </c>
      <c r="B244" s="13" t="s">
        <v>261</v>
      </c>
      <c r="C244" s="13">
        <v>34029</v>
      </c>
      <c r="D244" s="13" t="s">
        <v>251</v>
      </c>
      <c r="E244" s="13">
        <v>78896</v>
      </c>
      <c r="F244" s="13" t="s">
        <v>166</v>
      </c>
      <c r="G244" s="4">
        <v>55938</v>
      </c>
      <c r="H244" s="14" t="s">
        <v>34</v>
      </c>
      <c r="I244" s="68">
        <v>820.18000000000006</v>
      </c>
      <c r="J244" s="61">
        <v>1541.6</v>
      </c>
      <c r="K244" s="65">
        <f t="shared" si="32"/>
        <v>0.37145833333333333</v>
      </c>
      <c r="L244" s="65">
        <f t="shared" si="32"/>
        <v>0.6981884057971014</v>
      </c>
      <c r="M244" s="44">
        <v>3.01227955288351</v>
      </c>
      <c r="N244" s="44">
        <v>2.1459697819999999</v>
      </c>
      <c r="O244" s="15">
        <f t="shared" si="25"/>
        <v>-0.86630977088351013</v>
      </c>
      <c r="P244" s="15">
        <f t="shared" si="26"/>
        <v>-28.759275348605463</v>
      </c>
      <c r="Q244" s="15">
        <v>1.4279774730688728</v>
      </c>
      <c r="R244" s="15">
        <v>1.2404628180000001</v>
      </c>
      <c r="S244" s="15">
        <f t="shared" si="27"/>
        <v>-0.18751465506887266</v>
      </c>
      <c r="T244" s="16">
        <f t="shared" si="31"/>
        <v>-13.131485517476971</v>
      </c>
      <c r="U244" s="13">
        <v>3.01</v>
      </c>
      <c r="V244" s="13">
        <v>66.900000000000006</v>
      </c>
      <c r="W244" s="13">
        <v>0</v>
      </c>
      <c r="X244" s="13">
        <v>0</v>
      </c>
      <c r="Y244" s="53">
        <f t="shared" si="28"/>
        <v>3.3450000000000001E-2</v>
      </c>
      <c r="Z244" s="53">
        <v>2.905692437039438E-2</v>
      </c>
      <c r="AA244" s="53">
        <f t="shared" si="29"/>
        <v>-4.3930756296056209E-3</v>
      </c>
      <c r="AB244" s="53">
        <f t="shared" si="30"/>
        <v>-13.13326047714685</v>
      </c>
      <c r="AC244" s="20"/>
      <c r="AD244" s="20"/>
      <c r="AE244" s="20"/>
      <c r="AF244" s="20"/>
      <c r="AG244" s="20"/>
      <c r="AH244" s="20"/>
      <c r="AI244" s="20"/>
      <c r="AJ244" s="20"/>
      <c r="AK244" s="20"/>
      <c r="AL244" s="20"/>
      <c r="AM244" s="20"/>
      <c r="AN244" s="20"/>
    </row>
    <row r="245" spans="1:40" ht="26.1" customHeight="1" x14ac:dyDescent="0.25">
      <c r="A245" s="39" t="s">
        <v>7</v>
      </c>
      <c r="B245" s="13" t="s">
        <v>21</v>
      </c>
      <c r="C245" s="13">
        <v>34033</v>
      </c>
      <c r="D245" s="13" t="s">
        <v>251</v>
      </c>
      <c r="E245" s="13">
        <v>65497</v>
      </c>
      <c r="F245" s="13" t="s">
        <v>211</v>
      </c>
      <c r="G245" s="4">
        <v>10099</v>
      </c>
      <c r="H245" s="14" t="s">
        <v>35</v>
      </c>
      <c r="I245" s="68">
        <v>2255.1999999999998</v>
      </c>
      <c r="J245" s="61">
        <v>2041.3</v>
      </c>
      <c r="K245" s="65">
        <f t="shared" si="32"/>
        <v>1.0213768115942028</v>
      </c>
      <c r="L245" s="65">
        <f t="shared" si="32"/>
        <v>0.92450181159420286</v>
      </c>
      <c r="M245" s="44">
        <v>25.508143186649132</v>
      </c>
      <c r="N245" s="44">
        <v>33.173447562</v>
      </c>
      <c r="O245" s="15">
        <f t="shared" si="25"/>
        <v>7.6653043753508676</v>
      </c>
      <c r="P245" s="15">
        <f t="shared" si="26"/>
        <v>30.050420837228405</v>
      </c>
      <c r="Q245" s="15">
        <v>14.248420999468339</v>
      </c>
      <c r="R245" s="15">
        <v>19.181688646000001</v>
      </c>
      <c r="S245" s="15">
        <f t="shared" si="27"/>
        <v>4.9332676465316627</v>
      </c>
      <c r="T245" s="16">
        <f t="shared" si="31"/>
        <v>34.623258582236879</v>
      </c>
      <c r="U245" s="13">
        <v>25.509999999999998</v>
      </c>
      <c r="V245" s="13">
        <v>293.73999999999995</v>
      </c>
      <c r="W245" s="13">
        <v>0</v>
      </c>
      <c r="X245" s="13">
        <v>16.04</v>
      </c>
      <c r="Y245" s="53">
        <f t="shared" si="28"/>
        <v>0.14686999999999997</v>
      </c>
      <c r="Z245" s="53">
        <v>0.19737619240865661</v>
      </c>
      <c r="AA245" s="53">
        <f t="shared" si="29"/>
        <v>5.0506192408656642E-2</v>
      </c>
      <c r="AB245" s="53">
        <f t="shared" si="30"/>
        <v>34.388365499187479</v>
      </c>
      <c r="AC245" s="20"/>
      <c r="AD245" s="20"/>
      <c r="AE245" s="20"/>
      <c r="AF245" s="20"/>
      <c r="AG245" s="20"/>
      <c r="AH245" s="20"/>
      <c r="AI245" s="20"/>
      <c r="AJ245" s="20"/>
      <c r="AK245" s="20"/>
      <c r="AL245" s="20"/>
      <c r="AM245" s="20"/>
      <c r="AN245" s="20"/>
    </row>
    <row r="246" spans="1:40" ht="26.1" customHeight="1" x14ac:dyDescent="0.25">
      <c r="A246" s="39" t="s">
        <v>7</v>
      </c>
      <c r="B246" s="13" t="s">
        <v>21</v>
      </c>
      <c r="C246" s="13">
        <v>34033</v>
      </c>
      <c r="D246" s="13" t="s">
        <v>251</v>
      </c>
      <c r="E246" s="13">
        <v>65497</v>
      </c>
      <c r="F246" s="13" t="s">
        <v>211</v>
      </c>
      <c r="G246" s="4">
        <v>10099</v>
      </c>
      <c r="H246" s="14" t="s">
        <v>40</v>
      </c>
      <c r="I246" s="68">
        <v>2255.1999999999998</v>
      </c>
      <c r="J246" s="61">
        <v>2041.3</v>
      </c>
      <c r="K246" s="65">
        <f t="shared" si="32"/>
        <v>1.0213768115942028</v>
      </c>
      <c r="L246" s="65">
        <f t="shared" si="32"/>
        <v>0.92450181159420286</v>
      </c>
      <c r="M246" s="44">
        <v>5.9983724025285037</v>
      </c>
      <c r="N246" s="44">
        <v>7.8009085540000003</v>
      </c>
      <c r="O246" s="15">
        <f t="shared" si="25"/>
        <v>1.8025361514714966</v>
      </c>
      <c r="P246" s="15">
        <f t="shared" si="26"/>
        <v>30.05042085602539</v>
      </c>
      <c r="Q246" s="15">
        <v>3.3505902282825275</v>
      </c>
      <c r="R246" s="15">
        <v>4.5106737479999994</v>
      </c>
      <c r="S246" s="15">
        <f t="shared" si="27"/>
        <v>1.1600835197174719</v>
      </c>
      <c r="T246" s="16">
        <f t="shared" si="31"/>
        <v>34.623258610531934</v>
      </c>
      <c r="U246" s="13">
        <v>6</v>
      </c>
      <c r="V246" s="13">
        <v>0</v>
      </c>
      <c r="W246" s="13">
        <v>0</v>
      </c>
      <c r="X246" s="13">
        <v>0</v>
      </c>
      <c r="Y246" s="53">
        <f t="shared" si="28"/>
        <v>0</v>
      </c>
      <c r="Z246" s="53">
        <v>0.10606590893254299</v>
      </c>
      <c r="AA246" s="53">
        <f t="shared" si="29"/>
        <v>0.10606590893254299</v>
      </c>
      <c r="AB246" s="53" t="str">
        <f t="shared" si="30"/>
        <v>0.00</v>
      </c>
      <c r="AC246" s="20"/>
      <c r="AD246" s="20"/>
      <c r="AE246" s="20"/>
      <c r="AF246" s="20"/>
      <c r="AG246" s="20"/>
      <c r="AH246" s="20"/>
      <c r="AI246" s="20"/>
      <c r="AJ246" s="20"/>
      <c r="AK246" s="20"/>
      <c r="AL246" s="20"/>
      <c r="AM246" s="20"/>
      <c r="AN246" s="20"/>
    </row>
    <row r="247" spans="1:40" ht="26.1" customHeight="1" x14ac:dyDescent="0.25">
      <c r="A247" s="39" t="s">
        <v>7</v>
      </c>
      <c r="B247" s="13" t="s">
        <v>21</v>
      </c>
      <c r="C247" s="13">
        <v>34033</v>
      </c>
      <c r="D247" s="13" t="s">
        <v>251</v>
      </c>
      <c r="E247" s="13">
        <v>65497</v>
      </c>
      <c r="F247" s="13" t="s">
        <v>211</v>
      </c>
      <c r="G247" s="4">
        <v>10099</v>
      </c>
      <c r="H247" s="14" t="s">
        <v>36</v>
      </c>
      <c r="I247" s="68">
        <v>2255.1999999999998</v>
      </c>
      <c r="J247" s="61">
        <v>2041.3</v>
      </c>
      <c r="K247" s="65">
        <f t="shared" si="32"/>
        <v>1.0213768115942028</v>
      </c>
      <c r="L247" s="65">
        <f t="shared" si="32"/>
        <v>0.92450181159420286</v>
      </c>
      <c r="M247" s="44">
        <v>29.154093837916079</v>
      </c>
      <c r="N247" s="44">
        <v>37.833387080000001</v>
      </c>
      <c r="O247" s="15">
        <f t="shared" si="25"/>
        <v>8.6792932420839222</v>
      </c>
      <c r="P247" s="15">
        <f t="shared" si="26"/>
        <v>29.770409913396623</v>
      </c>
      <c r="Q247" s="15">
        <v>15.726662302593562</v>
      </c>
      <c r="R247" s="15">
        <v>21.171745258000001</v>
      </c>
      <c r="S247" s="15">
        <f t="shared" si="27"/>
        <v>5.4450829554064395</v>
      </c>
      <c r="T247" s="16">
        <f t="shared" si="31"/>
        <v>34.623258582391408</v>
      </c>
      <c r="U247" s="13">
        <v>29.080000000000002</v>
      </c>
      <c r="V247" s="13">
        <v>361.09000000000003</v>
      </c>
      <c r="W247" s="13">
        <v>22.23</v>
      </c>
      <c r="X247" s="13">
        <v>0</v>
      </c>
      <c r="Y247" s="53">
        <f t="shared" si="28"/>
        <v>0.18054500000000001</v>
      </c>
      <c r="Z247" s="53">
        <v>0.24176146751370209</v>
      </c>
      <c r="AA247" s="53">
        <f t="shared" si="29"/>
        <v>6.1216467513702078E-2</v>
      </c>
      <c r="AB247" s="53">
        <f t="shared" si="30"/>
        <v>33.906487309923882</v>
      </c>
      <c r="AC247" s="20"/>
      <c r="AD247" s="20"/>
      <c r="AE247" s="20"/>
      <c r="AF247" s="20"/>
      <c r="AG247" s="20"/>
      <c r="AH247" s="20"/>
      <c r="AI247" s="20"/>
      <c r="AJ247" s="20"/>
      <c r="AK247" s="20"/>
      <c r="AL247" s="20"/>
      <c r="AM247" s="20"/>
      <c r="AN247" s="20"/>
    </row>
    <row r="248" spans="1:40" ht="26.1" customHeight="1" x14ac:dyDescent="0.25">
      <c r="A248" s="39" t="s">
        <v>7</v>
      </c>
      <c r="B248" s="13" t="s">
        <v>21</v>
      </c>
      <c r="C248" s="13">
        <v>34033</v>
      </c>
      <c r="D248" s="13" t="s">
        <v>251</v>
      </c>
      <c r="E248" s="13">
        <v>65497</v>
      </c>
      <c r="F248" s="13" t="s">
        <v>211</v>
      </c>
      <c r="G248" s="4">
        <v>10099</v>
      </c>
      <c r="H248" s="14" t="s">
        <v>38</v>
      </c>
      <c r="I248" s="68">
        <v>2255.1999999999998</v>
      </c>
      <c r="J248" s="61">
        <v>2041.3</v>
      </c>
      <c r="K248" s="65">
        <f t="shared" si="32"/>
        <v>1.0213768115942028</v>
      </c>
      <c r="L248" s="65">
        <f t="shared" si="32"/>
        <v>0.92450181159420286</v>
      </c>
      <c r="M248" s="44">
        <v>17.487364019996992</v>
      </c>
      <c r="N248" s="44">
        <v>22.742390499999999</v>
      </c>
      <c r="O248" s="15">
        <f t="shared" si="25"/>
        <v>5.2550264800030071</v>
      </c>
      <c r="P248" s="15">
        <f t="shared" si="26"/>
        <v>30.050420829541984</v>
      </c>
      <c r="Q248" s="15">
        <v>9.7681482695410509</v>
      </c>
      <c r="R248" s="15">
        <v>13.150199502</v>
      </c>
      <c r="S248" s="15">
        <f t="shared" si="27"/>
        <v>3.3820512324589487</v>
      </c>
      <c r="T248" s="16">
        <f t="shared" si="31"/>
        <v>34.623258565851515</v>
      </c>
      <c r="U248" s="13">
        <v>17.490000000000002</v>
      </c>
      <c r="V248" s="13">
        <v>0</v>
      </c>
      <c r="W248" s="13">
        <v>0</v>
      </c>
      <c r="X248" s="13">
        <v>0</v>
      </c>
      <c r="Y248" s="53">
        <f t="shared" si="28"/>
        <v>0</v>
      </c>
      <c r="Z248" s="53">
        <v>0.30921940728751285</v>
      </c>
      <c r="AA248" s="53">
        <f t="shared" si="29"/>
        <v>0.30921940728751285</v>
      </c>
      <c r="AB248" s="53" t="str">
        <f t="shared" si="30"/>
        <v>0.00</v>
      </c>
      <c r="AC248" s="20"/>
      <c r="AD248" s="20"/>
      <c r="AE248" s="20"/>
      <c r="AF248" s="20"/>
      <c r="AG248" s="20"/>
      <c r="AH248" s="20"/>
      <c r="AI248" s="20"/>
      <c r="AJ248" s="20"/>
      <c r="AK248" s="20"/>
      <c r="AL248" s="20"/>
      <c r="AM248" s="20"/>
      <c r="AN248" s="20"/>
    </row>
    <row r="249" spans="1:40" ht="26.1" customHeight="1" x14ac:dyDescent="0.25">
      <c r="A249" s="39" t="s">
        <v>7</v>
      </c>
      <c r="B249" s="13" t="s">
        <v>21</v>
      </c>
      <c r="C249" s="13">
        <v>34033</v>
      </c>
      <c r="D249" s="13" t="s">
        <v>251</v>
      </c>
      <c r="E249" s="13">
        <v>65497</v>
      </c>
      <c r="F249" s="13" t="s">
        <v>211</v>
      </c>
      <c r="G249" s="4">
        <v>10099</v>
      </c>
      <c r="H249" s="14" t="s">
        <v>39</v>
      </c>
      <c r="I249" s="68">
        <v>2255.1999999999998</v>
      </c>
      <c r="J249" s="61">
        <v>2041.3</v>
      </c>
      <c r="K249" s="65">
        <f t="shared" si="32"/>
        <v>1.0213768115942028</v>
      </c>
      <c r="L249" s="65">
        <f t="shared" si="32"/>
        <v>0.92450181159420286</v>
      </c>
      <c r="M249" s="44">
        <v>17.487364019996992</v>
      </c>
      <c r="N249" s="44">
        <v>22.742390499999999</v>
      </c>
      <c r="O249" s="15">
        <f t="shared" si="25"/>
        <v>5.2550264800030071</v>
      </c>
      <c r="P249" s="15">
        <f t="shared" si="26"/>
        <v>30.050420829541984</v>
      </c>
      <c r="Q249" s="15">
        <v>9.7681482695410509</v>
      </c>
      <c r="R249" s="15">
        <v>13.150199502</v>
      </c>
      <c r="S249" s="15">
        <f t="shared" si="27"/>
        <v>3.3820512324589487</v>
      </c>
      <c r="T249" s="16">
        <f t="shared" si="31"/>
        <v>34.623258565851515</v>
      </c>
      <c r="U249" s="13">
        <v>17.490000000000002</v>
      </c>
      <c r="V249" s="13">
        <v>0</v>
      </c>
      <c r="W249" s="13">
        <v>0</v>
      </c>
      <c r="X249" s="13">
        <v>0</v>
      </c>
      <c r="Y249" s="53">
        <f t="shared" si="28"/>
        <v>0</v>
      </c>
      <c r="Z249" s="53">
        <v>0.30921940728751285</v>
      </c>
      <c r="AA249" s="53">
        <f t="shared" si="29"/>
        <v>0.30921940728751285</v>
      </c>
      <c r="AB249" s="53" t="str">
        <f t="shared" si="30"/>
        <v>0.00</v>
      </c>
      <c r="AC249" s="20"/>
      <c r="AD249" s="20"/>
      <c r="AE249" s="20"/>
      <c r="AF249" s="20"/>
      <c r="AG249" s="20"/>
      <c r="AH249" s="20"/>
      <c r="AI249" s="20"/>
      <c r="AJ249" s="20"/>
      <c r="AK249" s="20"/>
      <c r="AL249" s="20"/>
      <c r="AM249" s="20"/>
      <c r="AN249" s="20"/>
    </row>
    <row r="250" spans="1:40" ht="26.1" customHeight="1" x14ac:dyDescent="0.25">
      <c r="A250" s="39" t="s">
        <v>7</v>
      </c>
      <c r="B250" s="13" t="s">
        <v>21</v>
      </c>
      <c r="C250" s="13">
        <v>34033</v>
      </c>
      <c r="D250" s="13" t="s">
        <v>251</v>
      </c>
      <c r="E250" s="13">
        <v>65497</v>
      </c>
      <c r="F250" s="13" t="s">
        <v>211</v>
      </c>
      <c r="G250" s="4">
        <v>10099</v>
      </c>
      <c r="H250" s="14" t="s">
        <v>37</v>
      </c>
      <c r="I250" s="68">
        <v>2255.1999999999998</v>
      </c>
      <c r="J250" s="61">
        <v>2041.3</v>
      </c>
      <c r="K250" s="65">
        <f t="shared" si="32"/>
        <v>1.0213768115942028</v>
      </c>
      <c r="L250" s="65">
        <f t="shared" si="32"/>
        <v>0.92450181159420286</v>
      </c>
      <c r="M250" s="44">
        <v>0.52119787500024295</v>
      </c>
      <c r="N250" s="44">
        <v>0.67782003000000002</v>
      </c>
      <c r="O250" s="15">
        <f t="shared" si="25"/>
        <v>0.15662215499975707</v>
      </c>
      <c r="P250" s="15">
        <f t="shared" si="26"/>
        <v>30.050420869364451</v>
      </c>
      <c r="Q250" s="15">
        <v>0.29113239222049125</v>
      </c>
      <c r="R250" s="15">
        <v>0.39193191399999999</v>
      </c>
      <c r="S250" s="15">
        <f t="shared" si="27"/>
        <v>0.10079952177950874</v>
      </c>
      <c r="T250" s="16">
        <f t="shared" si="31"/>
        <v>34.623258858522163</v>
      </c>
      <c r="U250" s="13">
        <v>0.77999999999999992</v>
      </c>
      <c r="V250" s="13">
        <v>0</v>
      </c>
      <c r="W250" s="13">
        <v>0</v>
      </c>
      <c r="X250" s="13">
        <v>0</v>
      </c>
      <c r="Y250" s="53">
        <f t="shared" si="28"/>
        <v>0</v>
      </c>
      <c r="Z250" s="53">
        <v>9.2160544123842652E-3</v>
      </c>
      <c r="AA250" s="53">
        <f t="shared" si="29"/>
        <v>9.2160544123842652E-3</v>
      </c>
      <c r="AB250" s="53" t="str">
        <f t="shared" si="30"/>
        <v>0.00</v>
      </c>
      <c r="AC250" s="20"/>
      <c r="AD250" s="20"/>
      <c r="AE250" s="20"/>
      <c r="AF250" s="20"/>
      <c r="AG250" s="20"/>
      <c r="AH250" s="20"/>
      <c r="AI250" s="20"/>
      <c r="AJ250" s="20"/>
      <c r="AK250" s="20"/>
      <c r="AL250" s="20"/>
      <c r="AM250" s="20"/>
      <c r="AN250" s="20"/>
    </row>
    <row r="251" spans="1:40" ht="26.1" customHeight="1" x14ac:dyDescent="0.25">
      <c r="A251" s="39" t="s">
        <v>7</v>
      </c>
      <c r="B251" s="13" t="s">
        <v>21</v>
      </c>
      <c r="C251" s="13">
        <v>34033</v>
      </c>
      <c r="D251" s="13" t="s">
        <v>251</v>
      </c>
      <c r="E251" s="13">
        <v>65497</v>
      </c>
      <c r="F251" s="13" t="s">
        <v>211</v>
      </c>
      <c r="G251" s="4">
        <v>10099</v>
      </c>
      <c r="H251" s="14" t="s">
        <v>34</v>
      </c>
      <c r="I251" s="68">
        <v>2255.1999999999998</v>
      </c>
      <c r="J251" s="61">
        <v>2041.3</v>
      </c>
      <c r="K251" s="65">
        <f t="shared" si="32"/>
        <v>1.0213768115942028</v>
      </c>
      <c r="L251" s="65">
        <f t="shared" si="32"/>
        <v>0.92450181159420286</v>
      </c>
      <c r="M251" s="44">
        <v>1.5232595627654848</v>
      </c>
      <c r="N251" s="44">
        <v>1.9810054720000001</v>
      </c>
      <c r="O251" s="15">
        <f t="shared" si="25"/>
        <v>0.4577459092345153</v>
      </c>
      <c r="P251" s="15">
        <f t="shared" si="26"/>
        <v>30.050420849055786</v>
      </c>
      <c r="Q251" s="15">
        <v>0.850867245919669</v>
      </c>
      <c r="R251" s="15">
        <v>1.1454652110000001</v>
      </c>
      <c r="S251" s="15">
        <f t="shared" si="27"/>
        <v>0.29459796508033109</v>
      </c>
      <c r="T251" s="16">
        <f t="shared" si="31"/>
        <v>34.623258386437442</v>
      </c>
      <c r="U251" s="13">
        <v>1.52</v>
      </c>
      <c r="V251" s="13">
        <v>96.62</v>
      </c>
      <c r="W251" s="13">
        <v>0</v>
      </c>
      <c r="X251" s="13">
        <v>0</v>
      </c>
      <c r="Y251" s="53">
        <f t="shared" si="28"/>
        <v>4.8310000000000006E-2</v>
      </c>
      <c r="Z251" s="53">
        <v>6.5058046275194584E-2</v>
      </c>
      <c r="AA251" s="53">
        <f t="shared" si="29"/>
        <v>1.6748046275194578E-2</v>
      </c>
      <c r="AB251" s="53">
        <f t="shared" si="30"/>
        <v>34.667866435923358</v>
      </c>
      <c r="AC251" s="20"/>
      <c r="AD251" s="20"/>
      <c r="AE251" s="20"/>
      <c r="AF251" s="20"/>
      <c r="AG251" s="20"/>
      <c r="AH251" s="20"/>
      <c r="AI251" s="20"/>
      <c r="AJ251" s="20"/>
      <c r="AK251" s="20"/>
      <c r="AL251" s="20"/>
      <c r="AM251" s="20"/>
      <c r="AN251" s="20"/>
    </row>
    <row r="252" spans="1:40" ht="26.1" customHeight="1" x14ac:dyDescent="0.25">
      <c r="A252" s="39" t="s">
        <v>45</v>
      </c>
      <c r="B252" s="13" t="s">
        <v>10</v>
      </c>
      <c r="C252" s="13">
        <v>34003</v>
      </c>
      <c r="D252" s="13" t="s">
        <v>252</v>
      </c>
      <c r="E252" s="13">
        <v>2624</v>
      </c>
      <c r="F252" s="13" t="s">
        <v>216</v>
      </c>
      <c r="G252" s="4">
        <v>50852</v>
      </c>
      <c r="H252" s="14" t="s">
        <v>35</v>
      </c>
      <c r="I252" s="68">
        <v>297.97000000000003</v>
      </c>
      <c r="J252" s="61">
        <v>341.7</v>
      </c>
      <c r="K252" s="65">
        <f t="shared" si="32"/>
        <v>0.13495018115942031</v>
      </c>
      <c r="L252" s="65">
        <f t="shared" si="32"/>
        <v>0.1547554347826087</v>
      </c>
      <c r="M252" s="44">
        <v>2.5497075644238798</v>
      </c>
      <c r="N252" s="44">
        <v>5.1300882750000003</v>
      </c>
      <c r="O252" s="15">
        <f t="shared" si="25"/>
        <v>2.5803807105761205</v>
      </c>
      <c r="P252" s="15">
        <f t="shared" si="26"/>
        <v>101.20300643808034</v>
      </c>
      <c r="Q252" s="15">
        <v>1.8649172305234791</v>
      </c>
      <c r="R252" s="15">
        <v>4.2085986760000003</v>
      </c>
      <c r="S252" s="15">
        <f t="shared" si="27"/>
        <v>2.3436814454765211</v>
      </c>
      <c r="T252" s="16">
        <f t="shared" si="31"/>
        <v>125.67214282312432</v>
      </c>
      <c r="U252" s="13">
        <v>2.5499999999999998</v>
      </c>
      <c r="V252" s="13">
        <v>127.29</v>
      </c>
      <c r="W252" s="13">
        <v>0</v>
      </c>
      <c r="X252" s="13">
        <v>103.4</v>
      </c>
      <c r="Y252" s="53">
        <f t="shared" si="28"/>
        <v>6.3645000000000007E-2</v>
      </c>
      <c r="Z252" s="53">
        <v>0.1436290352997775</v>
      </c>
      <c r="AA252" s="53">
        <f t="shared" si="29"/>
        <v>7.9984035299777489E-2</v>
      </c>
      <c r="AB252" s="53">
        <f t="shared" si="30"/>
        <v>125.67214282312433</v>
      </c>
      <c r="AC252" s="20"/>
      <c r="AD252" s="20"/>
      <c r="AE252" s="20"/>
      <c r="AF252" s="20"/>
      <c r="AG252" s="20"/>
      <c r="AH252" s="20"/>
      <c r="AI252" s="20"/>
      <c r="AJ252" s="20"/>
      <c r="AK252" s="20"/>
      <c r="AL252" s="20"/>
      <c r="AM252" s="20"/>
      <c r="AN252" s="20"/>
    </row>
    <row r="253" spans="1:40" ht="26.1" customHeight="1" x14ac:dyDescent="0.25">
      <c r="A253" s="39" t="s">
        <v>45</v>
      </c>
      <c r="B253" s="13" t="s">
        <v>10</v>
      </c>
      <c r="C253" s="13">
        <v>34003</v>
      </c>
      <c r="D253" s="13" t="s">
        <v>252</v>
      </c>
      <c r="E253" s="13">
        <v>2624</v>
      </c>
      <c r="F253" s="13" t="s">
        <v>216</v>
      </c>
      <c r="G253" s="4">
        <v>50852</v>
      </c>
      <c r="H253" s="14" t="s">
        <v>40</v>
      </c>
      <c r="I253" s="68">
        <v>297.97000000000003</v>
      </c>
      <c r="J253" s="61">
        <v>341.7</v>
      </c>
      <c r="K253" s="65">
        <f t="shared" si="32"/>
        <v>0.13495018115942031</v>
      </c>
      <c r="L253" s="65">
        <f t="shared" si="32"/>
        <v>0.1547554347826087</v>
      </c>
      <c r="M253" s="44">
        <v>0</v>
      </c>
      <c r="N253" s="44">
        <v>0</v>
      </c>
      <c r="O253" s="15">
        <f t="shared" si="25"/>
        <v>0</v>
      </c>
      <c r="P253" s="15" t="str">
        <f t="shared" si="26"/>
        <v>0.00</v>
      </c>
      <c r="Q253" s="15">
        <v>0</v>
      </c>
      <c r="R253" s="15">
        <v>0</v>
      </c>
      <c r="S253" s="15">
        <f t="shared" si="27"/>
        <v>0</v>
      </c>
      <c r="T253" s="16" t="str">
        <f t="shared" si="31"/>
        <v>0</v>
      </c>
      <c r="U253" s="13"/>
      <c r="V253" s="13"/>
      <c r="W253" s="13"/>
      <c r="X253" s="13"/>
      <c r="Y253" s="53">
        <f t="shared" si="28"/>
        <v>0</v>
      </c>
      <c r="Z253" s="53">
        <v>0</v>
      </c>
      <c r="AA253" s="53">
        <f t="shared" si="29"/>
        <v>0</v>
      </c>
      <c r="AB253" s="53" t="str">
        <f t="shared" si="30"/>
        <v>0.00</v>
      </c>
      <c r="AC253" s="20"/>
      <c r="AD253" s="20"/>
      <c r="AE253" s="20"/>
      <c r="AF253" s="20"/>
      <c r="AG253" s="20"/>
      <c r="AH253" s="20"/>
      <c r="AI253" s="20"/>
      <c r="AJ253" s="20"/>
      <c r="AK253" s="20"/>
      <c r="AL253" s="20"/>
      <c r="AM253" s="20"/>
      <c r="AN253" s="20"/>
    </row>
    <row r="254" spans="1:40" ht="26.1" customHeight="1" x14ac:dyDescent="0.25">
      <c r="A254" s="39" t="s">
        <v>45</v>
      </c>
      <c r="B254" s="13" t="s">
        <v>10</v>
      </c>
      <c r="C254" s="13">
        <v>34003</v>
      </c>
      <c r="D254" s="13" t="s">
        <v>252</v>
      </c>
      <c r="E254" s="13">
        <v>2624</v>
      </c>
      <c r="F254" s="13" t="s">
        <v>216</v>
      </c>
      <c r="G254" s="4">
        <v>50852</v>
      </c>
      <c r="H254" s="14" t="s">
        <v>36</v>
      </c>
      <c r="I254" s="68">
        <v>297.97000000000003</v>
      </c>
      <c r="J254" s="61">
        <v>341.7</v>
      </c>
      <c r="K254" s="65">
        <f t="shared" si="32"/>
        <v>0.13495018115942031</v>
      </c>
      <c r="L254" s="65">
        <f t="shared" si="32"/>
        <v>0.1547554347826087</v>
      </c>
      <c r="M254" s="44">
        <v>6.5750724938152603</v>
      </c>
      <c r="N254" s="44">
        <v>13.16196572</v>
      </c>
      <c r="O254" s="15">
        <f t="shared" si="25"/>
        <v>6.5868932261847393</v>
      </c>
      <c r="P254" s="15">
        <f t="shared" si="26"/>
        <v>100.17978101961003</v>
      </c>
      <c r="Q254" s="15">
        <v>4.737589257636114</v>
      </c>
      <c r="R254" s="15">
        <v>10.691419194000002</v>
      </c>
      <c r="S254" s="15">
        <f t="shared" si="27"/>
        <v>5.9538299363638876</v>
      </c>
      <c r="T254" s="16">
        <f t="shared" si="31"/>
        <v>125.67214278374638</v>
      </c>
      <c r="U254" s="13">
        <v>6.63</v>
      </c>
      <c r="V254" s="13">
        <v>389.97</v>
      </c>
      <c r="W254" s="13">
        <v>5.98</v>
      </c>
      <c r="X254" s="13">
        <v>0</v>
      </c>
      <c r="Y254" s="53">
        <f t="shared" si="28"/>
        <v>0.19498500000000002</v>
      </c>
      <c r="Z254" s="69">
        <v>0.44002682760688794</v>
      </c>
      <c r="AA254" s="53">
        <f t="shared" si="29"/>
        <v>0.24504182760688792</v>
      </c>
      <c r="AB254" s="53">
        <f t="shared" si="30"/>
        <v>125.67214278374638</v>
      </c>
      <c r="AC254" s="20"/>
      <c r="AD254" s="20"/>
      <c r="AE254" s="20"/>
      <c r="AF254" s="20"/>
      <c r="AG254" s="20"/>
      <c r="AH254" s="20"/>
      <c r="AI254" s="20"/>
      <c r="AJ254" s="20"/>
      <c r="AK254" s="20"/>
      <c r="AL254" s="20"/>
      <c r="AM254" s="20"/>
      <c r="AN254" s="20"/>
    </row>
    <row r="255" spans="1:40" ht="26.1" customHeight="1" x14ac:dyDescent="0.25">
      <c r="A255" s="39" t="s">
        <v>45</v>
      </c>
      <c r="B255" s="13" t="s">
        <v>10</v>
      </c>
      <c r="C255" s="13">
        <v>34003</v>
      </c>
      <c r="D255" s="13" t="s">
        <v>252</v>
      </c>
      <c r="E255" s="13">
        <v>2624</v>
      </c>
      <c r="F255" s="13" t="s">
        <v>216</v>
      </c>
      <c r="G255" s="4">
        <v>50852</v>
      </c>
      <c r="H255" s="14" t="s">
        <v>38</v>
      </c>
      <c r="I255" s="68">
        <v>297.97000000000003</v>
      </c>
      <c r="J255" s="61">
        <v>341.7</v>
      </c>
      <c r="K255" s="65">
        <f t="shared" si="32"/>
        <v>0.13495018115942031</v>
      </c>
      <c r="L255" s="65">
        <f t="shared" si="32"/>
        <v>0.1547554347826087</v>
      </c>
      <c r="M255" s="44">
        <v>1.0398318380095399</v>
      </c>
      <c r="N255" s="44">
        <v>2.0921729199999999</v>
      </c>
      <c r="O255" s="15">
        <f t="shared" si="25"/>
        <v>1.0523410819904599</v>
      </c>
      <c r="P255" s="15">
        <f t="shared" si="26"/>
        <v>101.20300644043228</v>
      </c>
      <c r="Q255" s="15">
        <v>0.76055793166580898</v>
      </c>
      <c r="R255" s="15">
        <v>1.7163673820000001</v>
      </c>
      <c r="S255" s="15">
        <f t="shared" si="27"/>
        <v>0.95580945033419107</v>
      </c>
      <c r="T255" s="16">
        <f t="shared" si="31"/>
        <v>125.67214284922824</v>
      </c>
      <c r="U255" s="13">
        <v>1.04</v>
      </c>
      <c r="V255" s="13">
        <v>0</v>
      </c>
      <c r="W255" s="13">
        <v>0</v>
      </c>
      <c r="X255" s="13">
        <v>0</v>
      </c>
      <c r="Y255" s="53">
        <f t="shared" si="28"/>
        <v>0</v>
      </c>
      <c r="Z255" s="69">
        <v>0.12055258170324848</v>
      </c>
      <c r="AA255" s="53">
        <f t="shared" si="29"/>
        <v>0.12055258170324848</v>
      </c>
      <c r="AB255" s="53" t="str">
        <f t="shared" si="30"/>
        <v>0.00</v>
      </c>
      <c r="AC255" s="20"/>
      <c r="AD255" s="20"/>
      <c r="AE255" s="20"/>
      <c r="AF255" s="20"/>
      <c r="AG255" s="20"/>
      <c r="AH255" s="20"/>
      <c r="AI255" s="20"/>
      <c r="AJ255" s="20"/>
      <c r="AK255" s="20"/>
      <c r="AL255" s="20"/>
      <c r="AM255" s="20"/>
      <c r="AN255" s="20"/>
    </row>
    <row r="256" spans="1:40" ht="26.1" customHeight="1" x14ac:dyDescent="0.25">
      <c r="A256" s="39" t="s">
        <v>45</v>
      </c>
      <c r="B256" s="13" t="s">
        <v>10</v>
      </c>
      <c r="C256" s="13">
        <v>34003</v>
      </c>
      <c r="D256" s="13" t="s">
        <v>252</v>
      </c>
      <c r="E256" s="13">
        <v>2624</v>
      </c>
      <c r="F256" s="13" t="s">
        <v>216</v>
      </c>
      <c r="G256" s="4">
        <v>50852</v>
      </c>
      <c r="H256" s="14" t="s">
        <v>39</v>
      </c>
      <c r="I256" s="68">
        <v>297.97000000000003</v>
      </c>
      <c r="J256" s="61">
        <v>341.7</v>
      </c>
      <c r="K256" s="65">
        <f t="shared" si="32"/>
        <v>0.13495018115942031</v>
      </c>
      <c r="L256" s="65">
        <f t="shared" si="32"/>
        <v>0.1547554347826087</v>
      </c>
      <c r="M256" s="44">
        <v>1.0398318380095399</v>
      </c>
      <c r="N256" s="44">
        <v>2.0921729199999999</v>
      </c>
      <c r="O256" s="15">
        <f t="shared" si="25"/>
        <v>1.0523410819904599</v>
      </c>
      <c r="P256" s="15">
        <f t="shared" si="26"/>
        <v>101.20300644043228</v>
      </c>
      <c r="Q256" s="15">
        <v>0.76055793166580898</v>
      </c>
      <c r="R256" s="15">
        <v>1.7163673820000001</v>
      </c>
      <c r="S256" s="15">
        <f t="shared" si="27"/>
        <v>0.95580945033419107</v>
      </c>
      <c r="T256" s="16">
        <f t="shared" si="31"/>
        <v>125.67214284922824</v>
      </c>
      <c r="U256" s="13">
        <v>1.04</v>
      </c>
      <c r="V256" s="13">
        <v>0</v>
      </c>
      <c r="W256" s="13">
        <v>0</v>
      </c>
      <c r="X256" s="13">
        <v>0</v>
      </c>
      <c r="Y256" s="53">
        <f t="shared" si="28"/>
        <v>0</v>
      </c>
      <c r="Z256" s="69">
        <v>0.12055258170324848</v>
      </c>
      <c r="AA256" s="53">
        <f t="shared" si="29"/>
        <v>0.12055258170324848</v>
      </c>
      <c r="AB256" s="53" t="str">
        <f t="shared" si="30"/>
        <v>0.00</v>
      </c>
      <c r="AC256" s="20"/>
      <c r="AD256" s="20"/>
      <c r="AE256" s="20"/>
      <c r="AF256" s="20"/>
      <c r="AG256" s="20"/>
      <c r="AH256" s="20"/>
      <c r="AI256" s="20"/>
      <c r="AJ256" s="20"/>
      <c r="AK256" s="20"/>
      <c r="AL256" s="20"/>
      <c r="AM256" s="20"/>
      <c r="AN256" s="20"/>
    </row>
    <row r="257" spans="1:40" ht="26.1" customHeight="1" x14ac:dyDescent="0.25">
      <c r="A257" s="39" t="s">
        <v>45</v>
      </c>
      <c r="B257" s="13" t="s">
        <v>10</v>
      </c>
      <c r="C257" s="13">
        <v>34003</v>
      </c>
      <c r="D257" s="13" t="s">
        <v>252</v>
      </c>
      <c r="E257" s="13">
        <v>2624</v>
      </c>
      <c r="F257" s="13" t="s">
        <v>216</v>
      </c>
      <c r="G257" s="4">
        <v>50852</v>
      </c>
      <c r="H257" s="14" t="s">
        <v>37</v>
      </c>
      <c r="I257" s="68">
        <v>297.97000000000003</v>
      </c>
      <c r="J257" s="61">
        <v>341.7</v>
      </c>
      <c r="K257" s="65">
        <f t="shared" si="32"/>
        <v>0.13495018115942031</v>
      </c>
      <c r="L257" s="65">
        <f t="shared" si="32"/>
        <v>0.1547554347826087</v>
      </c>
      <c r="M257" s="44">
        <v>7.4816999999971601E-2</v>
      </c>
      <c r="N257" s="44">
        <v>0.150534053</v>
      </c>
      <c r="O257" s="15">
        <f t="shared" si="25"/>
        <v>7.57170530000284E-2</v>
      </c>
      <c r="P257" s="15">
        <f t="shared" si="26"/>
        <v>101.20300600138623</v>
      </c>
      <c r="Q257" s="15">
        <v>5.4722947204951002E-2</v>
      </c>
      <c r="R257" s="15">
        <v>0.12349444700000001</v>
      </c>
      <c r="S257" s="15">
        <f t="shared" si="27"/>
        <v>6.8771499795049013E-2</v>
      </c>
      <c r="T257" s="16">
        <f t="shared" si="31"/>
        <v>125.67214177533732</v>
      </c>
      <c r="U257" s="13">
        <v>0.08</v>
      </c>
      <c r="V257" s="13">
        <v>0</v>
      </c>
      <c r="W257" s="13">
        <v>0</v>
      </c>
      <c r="X257" s="13">
        <v>0</v>
      </c>
      <c r="Y257" s="53">
        <f t="shared" si="28"/>
        <v>0</v>
      </c>
      <c r="Z257" s="69">
        <v>8.6738856540825287E-3</v>
      </c>
      <c r="AA257" s="53">
        <f t="shared" si="29"/>
        <v>8.6738856540825287E-3</v>
      </c>
      <c r="AB257" s="53" t="str">
        <f t="shared" si="30"/>
        <v>0.00</v>
      </c>
      <c r="AC257" s="20"/>
      <c r="AD257" s="20"/>
      <c r="AE257" s="20"/>
      <c r="AF257" s="20"/>
      <c r="AG257" s="20"/>
      <c r="AH257" s="20"/>
      <c r="AI257" s="20"/>
      <c r="AJ257" s="20"/>
      <c r="AK257" s="20"/>
      <c r="AL257" s="20"/>
      <c r="AM257" s="20"/>
      <c r="AN257" s="20"/>
    </row>
    <row r="258" spans="1:40" ht="26.1" customHeight="1" x14ac:dyDescent="0.25">
      <c r="A258" s="39" t="s">
        <v>45</v>
      </c>
      <c r="B258" s="13" t="s">
        <v>10</v>
      </c>
      <c r="C258" s="13">
        <v>34003</v>
      </c>
      <c r="D258" s="13" t="s">
        <v>252</v>
      </c>
      <c r="E258" s="13">
        <v>2624</v>
      </c>
      <c r="F258" s="13" t="s">
        <v>216</v>
      </c>
      <c r="G258" s="4">
        <v>50852</v>
      </c>
      <c r="H258" s="14" t="s">
        <v>34</v>
      </c>
      <c r="I258" s="68">
        <v>297.97000000000003</v>
      </c>
      <c r="J258" s="61">
        <v>341.7</v>
      </c>
      <c r="K258" s="65">
        <f t="shared" si="32"/>
        <v>0.13495018115942031</v>
      </c>
      <c r="L258" s="65">
        <f t="shared" si="32"/>
        <v>0.1547554347826087</v>
      </c>
      <c r="M258" s="44">
        <v>5.9846436719973799E-2</v>
      </c>
      <c r="N258" s="44">
        <v>0.12041283</v>
      </c>
      <c r="O258" s="15">
        <f t="shared" si="25"/>
        <v>6.05663932800262E-2</v>
      </c>
      <c r="P258" s="15">
        <f t="shared" si="26"/>
        <v>101.20300656064309</v>
      </c>
      <c r="Q258" s="15">
        <v>4.3773118369255105E-2</v>
      </c>
      <c r="R258" s="15">
        <v>9.8783734000000012E-2</v>
      </c>
      <c r="S258" s="15">
        <f t="shared" si="27"/>
        <v>5.5010615630744907E-2</v>
      </c>
      <c r="T258" s="16">
        <f t="shared" si="31"/>
        <v>125.67214235616962</v>
      </c>
      <c r="U258" s="13">
        <v>0.06</v>
      </c>
      <c r="V258" s="13">
        <v>3.85</v>
      </c>
      <c r="W258" s="13">
        <v>0</v>
      </c>
      <c r="X258" s="13">
        <v>0</v>
      </c>
      <c r="Y258" s="53">
        <f t="shared" si="28"/>
        <v>1.9250000000000001E-3</v>
      </c>
      <c r="Z258" s="69">
        <v>6.9382780684811244E-3</v>
      </c>
      <c r="AA258" s="53">
        <f t="shared" si="29"/>
        <v>5.0132780684811248E-3</v>
      </c>
      <c r="AB258" s="53">
        <f t="shared" si="30"/>
        <v>260.43002953148698</v>
      </c>
      <c r="AC258" s="20"/>
      <c r="AD258" s="20"/>
      <c r="AE258" s="20"/>
      <c r="AF258" s="20"/>
      <c r="AG258" s="20"/>
      <c r="AH258" s="20"/>
      <c r="AI258" s="20"/>
      <c r="AJ258" s="20"/>
      <c r="AK258" s="20"/>
      <c r="AL258" s="20"/>
      <c r="AM258" s="20"/>
      <c r="AN258" s="20"/>
    </row>
    <row r="259" spans="1:40" ht="26.1" customHeight="1" x14ac:dyDescent="0.25">
      <c r="A259" s="39" t="s">
        <v>21</v>
      </c>
      <c r="B259" s="13" t="s">
        <v>21</v>
      </c>
      <c r="C259" s="13">
        <v>34033</v>
      </c>
      <c r="D259" s="13" t="s">
        <v>251</v>
      </c>
      <c r="E259" s="13">
        <v>65500</v>
      </c>
      <c r="F259" s="13" t="s">
        <v>218</v>
      </c>
      <c r="G259" s="4">
        <v>2410</v>
      </c>
      <c r="H259" s="14" t="s">
        <v>35</v>
      </c>
      <c r="I259" s="68">
        <v>10</v>
      </c>
      <c r="J259" s="61">
        <v>5</v>
      </c>
      <c r="K259" s="65">
        <f t="shared" si="32"/>
        <v>4.528985507246377E-3</v>
      </c>
      <c r="L259" s="65">
        <f t="shared" si="32"/>
        <v>2.2644927536231885E-3</v>
      </c>
      <c r="M259" s="44">
        <v>7.9976160000103606E-3</v>
      </c>
      <c r="N259" s="44">
        <v>4.8929000000000004E-3</v>
      </c>
      <c r="O259" s="15">
        <f t="shared" si="25"/>
        <v>-3.1047160000103602E-3</v>
      </c>
      <c r="P259" s="15">
        <f t="shared" si="26"/>
        <v>-38.820518514596571</v>
      </c>
      <c r="Q259" s="15">
        <v>2.9450680540562477E-3</v>
      </c>
      <c r="R259" s="15">
        <v>1.784908E-3</v>
      </c>
      <c r="S259" s="15">
        <f t="shared" si="27"/>
        <v>-1.1601600540562477E-3</v>
      </c>
      <c r="T259" s="16">
        <f t="shared" si="31"/>
        <v>-39.393319025628529</v>
      </c>
      <c r="U259" s="13">
        <v>0.01</v>
      </c>
      <c r="V259" s="13">
        <v>2.15</v>
      </c>
      <c r="W259" s="13">
        <v>0</v>
      </c>
      <c r="X259" s="13">
        <v>0.8</v>
      </c>
      <c r="Y259" s="53">
        <f t="shared" si="28"/>
        <v>1.075E-3</v>
      </c>
      <c r="Z259" s="69">
        <v>8.5675584000000013E-3</v>
      </c>
      <c r="AA259" s="53">
        <f t="shared" si="29"/>
        <v>7.4925584000000017E-3</v>
      </c>
      <c r="AB259" s="53">
        <f t="shared" si="30"/>
        <v>696.98217674418618</v>
      </c>
      <c r="AC259" s="20"/>
      <c r="AD259" s="20"/>
      <c r="AE259" s="20"/>
      <c r="AF259" s="20"/>
      <c r="AG259" s="20"/>
      <c r="AH259" s="20"/>
      <c r="AI259" s="20"/>
      <c r="AJ259" s="20"/>
      <c r="AK259" s="20"/>
      <c r="AL259" s="20"/>
      <c r="AM259" s="20"/>
      <c r="AN259" s="20"/>
    </row>
    <row r="260" spans="1:40" ht="26.1" customHeight="1" x14ac:dyDescent="0.25">
      <c r="A260" s="39" t="s">
        <v>21</v>
      </c>
      <c r="B260" s="13" t="s">
        <v>21</v>
      </c>
      <c r="C260" s="13">
        <v>34033</v>
      </c>
      <c r="D260" s="13" t="s">
        <v>251</v>
      </c>
      <c r="E260" s="13">
        <v>65500</v>
      </c>
      <c r="F260" s="13" t="s">
        <v>218</v>
      </c>
      <c r="G260" s="4">
        <v>2410</v>
      </c>
      <c r="H260" s="14" t="s">
        <v>40</v>
      </c>
      <c r="I260" s="68">
        <v>10</v>
      </c>
      <c r="J260" s="61">
        <v>5</v>
      </c>
      <c r="K260" s="65">
        <f t="shared" si="32"/>
        <v>4.528985507246377E-3</v>
      </c>
      <c r="L260" s="65">
        <f t="shared" si="32"/>
        <v>2.2644927536231885E-3</v>
      </c>
      <c r="M260" s="44">
        <v>0</v>
      </c>
      <c r="N260" s="44">
        <v>0</v>
      </c>
      <c r="O260" s="15">
        <f t="shared" si="25"/>
        <v>0</v>
      </c>
      <c r="P260" s="15" t="str">
        <f t="shared" si="26"/>
        <v>0.00</v>
      </c>
      <c r="Q260" s="15">
        <v>0</v>
      </c>
      <c r="R260" s="15">
        <v>0</v>
      </c>
      <c r="S260" s="15">
        <f t="shared" si="27"/>
        <v>0</v>
      </c>
      <c r="T260" s="16" t="str">
        <f t="shared" si="31"/>
        <v>0</v>
      </c>
      <c r="U260" s="13">
        <v>0</v>
      </c>
      <c r="V260" s="13">
        <v>0</v>
      </c>
      <c r="W260" s="13">
        <v>0</v>
      </c>
      <c r="X260" s="13">
        <v>0</v>
      </c>
      <c r="Y260" s="53">
        <f t="shared" si="28"/>
        <v>0</v>
      </c>
      <c r="Z260" s="69">
        <v>0</v>
      </c>
      <c r="AA260" s="53">
        <f t="shared" si="29"/>
        <v>0</v>
      </c>
      <c r="AB260" s="53" t="str">
        <f t="shared" si="30"/>
        <v>0.00</v>
      </c>
      <c r="AC260" s="20"/>
      <c r="AD260" s="20"/>
      <c r="AE260" s="20"/>
      <c r="AF260" s="20"/>
      <c r="AG260" s="20"/>
      <c r="AH260" s="20"/>
      <c r="AI260" s="20"/>
      <c r="AJ260" s="20"/>
      <c r="AK260" s="20"/>
      <c r="AL260" s="20"/>
      <c r="AM260" s="20"/>
      <c r="AN260" s="20"/>
    </row>
    <row r="261" spans="1:40" ht="26.1" customHeight="1" x14ac:dyDescent="0.25">
      <c r="A261" s="39" t="s">
        <v>21</v>
      </c>
      <c r="B261" s="13" t="s">
        <v>21</v>
      </c>
      <c r="C261" s="13">
        <v>34033</v>
      </c>
      <c r="D261" s="13" t="s">
        <v>251</v>
      </c>
      <c r="E261" s="13">
        <v>65500</v>
      </c>
      <c r="F261" s="13" t="s">
        <v>218</v>
      </c>
      <c r="G261" s="4">
        <v>2410</v>
      </c>
      <c r="H261" s="14" t="s">
        <v>36</v>
      </c>
      <c r="I261" s="68">
        <v>10</v>
      </c>
      <c r="J261" s="61">
        <v>5</v>
      </c>
      <c r="K261" s="65">
        <f t="shared" si="32"/>
        <v>4.528985507246377E-3</v>
      </c>
      <c r="L261" s="65">
        <f t="shared" si="32"/>
        <v>2.2644927536231885E-3</v>
      </c>
      <c r="M261" s="44">
        <v>2.9622111865737399</v>
      </c>
      <c r="N261" s="44">
        <v>0.24162466699999999</v>
      </c>
      <c r="O261" s="15">
        <f t="shared" si="25"/>
        <v>-2.72058651957374</v>
      </c>
      <c r="P261" s="15">
        <f t="shared" si="26"/>
        <v>-91.843097882582896</v>
      </c>
      <c r="Q261" s="15">
        <v>1.0907866224070988</v>
      </c>
      <c r="R261" s="15">
        <v>8.8142746999999994E-2</v>
      </c>
      <c r="S261" s="15">
        <f t="shared" si="27"/>
        <v>-1.0026438754070988</v>
      </c>
      <c r="T261" s="16">
        <f t="shared" si="31"/>
        <v>-91.91934103431791</v>
      </c>
      <c r="U261" s="13">
        <v>2.12</v>
      </c>
      <c r="V261" s="13">
        <v>574.46</v>
      </c>
      <c r="W261" s="13">
        <v>1.1499999999999999</v>
      </c>
      <c r="X261" s="13">
        <v>0</v>
      </c>
      <c r="Y261" s="53">
        <f t="shared" si="28"/>
        <v>0.28723000000000004</v>
      </c>
      <c r="Z261" s="69">
        <v>2.3210076747128661E-2</v>
      </c>
      <c r="AA261" s="53">
        <f t="shared" si="29"/>
        <v>-0.26401992325287138</v>
      </c>
      <c r="AB261" s="53">
        <f t="shared" si="30"/>
        <v>-91.91934103431791</v>
      </c>
      <c r="AC261" s="20"/>
      <c r="AD261" s="20"/>
      <c r="AE261" s="20"/>
      <c r="AF261" s="20"/>
      <c r="AG261" s="20"/>
      <c r="AH261" s="20"/>
      <c r="AI261" s="20"/>
      <c r="AJ261" s="20"/>
      <c r="AK261" s="20"/>
      <c r="AL261" s="20"/>
      <c r="AM261" s="20"/>
      <c r="AN261" s="20"/>
    </row>
    <row r="262" spans="1:40" ht="26.1" customHeight="1" x14ac:dyDescent="0.25">
      <c r="A262" s="39" t="s">
        <v>21</v>
      </c>
      <c r="B262" s="13" t="s">
        <v>21</v>
      </c>
      <c r="C262" s="13">
        <v>34033</v>
      </c>
      <c r="D262" s="13" t="s">
        <v>251</v>
      </c>
      <c r="E262" s="13">
        <v>65500</v>
      </c>
      <c r="F262" s="13" t="s">
        <v>218</v>
      </c>
      <c r="G262" s="4">
        <v>2410</v>
      </c>
      <c r="H262" s="14" t="s">
        <v>38</v>
      </c>
      <c r="I262" s="68">
        <v>10</v>
      </c>
      <c r="J262" s="61">
        <v>5</v>
      </c>
      <c r="K262" s="65">
        <f t="shared" si="32"/>
        <v>4.528985507246377E-3</v>
      </c>
      <c r="L262" s="65">
        <f t="shared" si="32"/>
        <v>2.2644927536231885E-3</v>
      </c>
      <c r="M262" s="44">
        <v>1.7007276000022001E-2</v>
      </c>
      <c r="N262" s="44">
        <v>1.0404962E-2</v>
      </c>
      <c r="O262" s="15">
        <f t="shared" si="25"/>
        <v>-6.6023140000220013E-3</v>
      </c>
      <c r="P262" s="15">
        <f t="shared" si="26"/>
        <v>-38.820525991425434</v>
      </c>
      <c r="Q262" s="15">
        <v>6.2628144729776382E-3</v>
      </c>
      <c r="R262" s="15">
        <v>3.7956700000000001E-3</v>
      </c>
      <c r="S262" s="15">
        <f t="shared" si="27"/>
        <v>-2.4671444729776381E-3</v>
      </c>
      <c r="T262" s="16">
        <f t="shared" si="31"/>
        <v>-39.393542370170849</v>
      </c>
      <c r="U262" s="13">
        <v>0.02</v>
      </c>
      <c r="V262" s="13">
        <v>0</v>
      </c>
      <c r="W262" s="13">
        <v>0</v>
      </c>
      <c r="X262" s="13">
        <v>0</v>
      </c>
      <c r="Y262" s="53">
        <f t="shared" si="28"/>
        <v>0</v>
      </c>
      <c r="Z262" s="53">
        <v>1.8219216000000003E-2</v>
      </c>
      <c r="AA262" s="53">
        <f t="shared" si="29"/>
        <v>1.8219216000000003E-2</v>
      </c>
      <c r="AB262" s="53" t="str">
        <f t="shared" si="30"/>
        <v>0.00</v>
      </c>
      <c r="AC262" s="20"/>
      <c r="AD262" s="20"/>
      <c r="AE262" s="20"/>
      <c r="AF262" s="20"/>
      <c r="AG262" s="20"/>
      <c r="AH262" s="20"/>
      <c r="AI262" s="20"/>
      <c r="AJ262" s="20"/>
      <c r="AK262" s="20"/>
      <c r="AL262" s="20"/>
      <c r="AM262" s="20"/>
      <c r="AN262" s="20"/>
    </row>
    <row r="263" spans="1:40" ht="26.1" customHeight="1" x14ac:dyDescent="0.25">
      <c r="A263" s="39" t="s">
        <v>21</v>
      </c>
      <c r="B263" s="13" t="s">
        <v>21</v>
      </c>
      <c r="C263" s="13">
        <v>34033</v>
      </c>
      <c r="D263" s="13" t="s">
        <v>251</v>
      </c>
      <c r="E263" s="13">
        <v>65500</v>
      </c>
      <c r="F263" s="13" t="s">
        <v>218</v>
      </c>
      <c r="G263" s="4">
        <v>2410</v>
      </c>
      <c r="H263" s="14" t="s">
        <v>39</v>
      </c>
      <c r="I263" s="68">
        <v>10</v>
      </c>
      <c r="J263" s="61">
        <v>5</v>
      </c>
      <c r="K263" s="65">
        <f t="shared" si="32"/>
        <v>4.528985507246377E-3</v>
      </c>
      <c r="L263" s="65">
        <f t="shared" si="32"/>
        <v>2.2644927536231885E-3</v>
      </c>
      <c r="M263" s="44">
        <v>1.7007276000022001E-2</v>
      </c>
      <c r="N263" s="44">
        <v>1.0404962E-2</v>
      </c>
      <c r="O263" s="15">
        <f t="shared" ref="O263:O322" si="33">N263-M263</f>
        <v>-6.6023140000220013E-3</v>
      </c>
      <c r="P263" s="15">
        <f t="shared" ref="P263:P322" si="34">IFERROR(((N263-M263)/M263)*100,"0.00")</f>
        <v>-38.820525991425434</v>
      </c>
      <c r="Q263" s="15">
        <v>6.2628144729776382E-3</v>
      </c>
      <c r="R263" s="15">
        <v>3.7956700000000001E-3</v>
      </c>
      <c r="S263" s="15">
        <f t="shared" ref="S263:S322" si="35">R263-Q263</f>
        <v>-2.4671444729776381E-3</v>
      </c>
      <c r="T263" s="16">
        <f t="shared" si="31"/>
        <v>-39.393542370170849</v>
      </c>
      <c r="U263" s="13">
        <v>0.02</v>
      </c>
      <c r="V263" s="13">
        <v>0</v>
      </c>
      <c r="W263" s="13">
        <v>0</v>
      </c>
      <c r="X263" s="13">
        <v>0</v>
      </c>
      <c r="Y263" s="53">
        <f t="shared" ref="Y263:Y322" si="36">V263/2000</f>
        <v>0</v>
      </c>
      <c r="Z263" s="53">
        <v>1.8219216000000003E-2</v>
      </c>
      <c r="AA263" s="53">
        <f t="shared" ref="AA263:AA322" si="37">Z263-Y263</f>
        <v>1.8219216000000003E-2</v>
      </c>
      <c r="AB263" s="53" t="str">
        <f t="shared" ref="AB263:AB322" si="38">IFERROR(((Z263-Y263)/Y263)*100,"0.00")</f>
        <v>0.00</v>
      </c>
      <c r="AC263" s="20"/>
      <c r="AD263" s="20"/>
      <c r="AE263" s="20"/>
      <c r="AF263" s="20"/>
      <c r="AG263" s="20"/>
      <c r="AH263" s="20"/>
      <c r="AI263" s="20"/>
      <c r="AJ263" s="20"/>
      <c r="AK263" s="20"/>
      <c r="AL263" s="20"/>
      <c r="AM263" s="20"/>
      <c r="AN263" s="20"/>
    </row>
    <row r="264" spans="1:40" ht="26.1" customHeight="1" x14ac:dyDescent="0.25">
      <c r="A264" s="39" t="s">
        <v>21</v>
      </c>
      <c r="B264" s="13" t="s">
        <v>21</v>
      </c>
      <c r="C264" s="13">
        <v>34033</v>
      </c>
      <c r="D264" s="13" t="s">
        <v>251</v>
      </c>
      <c r="E264" s="13">
        <v>65500</v>
      </c>
      <c r="F264" s="13" t="s">
        <v>218</v>
      </c>
      <c r="G264" s="4">
        <v>2410</v>
      </c>
      <c r="H264" s="14" t="s">
        <v>37</v>
      </c>
      <c r="I264" s="68">
        <v>10</v>
      </c>
      <c r="J264" s="61">
        <v>5</v>
      </c>
      <c r="K264" s="65">
        <f t="shared" si="32"/>
        <v>4.528985507246377E-3</v>
      </c>
      <c r="L264" s="65">
        <f t="shared" si="32"/>
        <v>2.2644927536231885E-3</v>
      </c>
      <c r="M264" s="44">
        <v>0.74810000000078902</v>
      </c>
      <c r="N264" s="44">
        <v>2.4917540000000001E-3</v>
      </c>
      <c r="O264" s="15">
        <f t="shared" si="33"/>
        <v>-0.74560824600078901</v>
      </c>
      <c r="P264" s="15">
        <f t="shared" si="34"/>
        <v>-99.666922336586367</v>
      </c>
      <c r="Q264" s="15">
        <v>0.27548277027046891</v>
      </c>
      <c r="R264" s="15">
        <v>9.0896900000000003E-4</v>
      </c>
      <c r="S264" s="15">
        <f t="shared" si="35"/>
        <v>-0.27457380127046893</v>
      </c>
      <c r="T264" s="16">
        <f t="shared" ref="T264:T322" si="39">IFERROR(((R264-Q264)/Q264)*100,"0")</f>
        <v>-99.670045063396316</v>
      </c>
      <c r="U264" s="13">
        <v>0.12</v>
      </c>
      <c r="V264" s="13">
        <v>0</v>
      </c>
      <c r="W264" s="13">
        <v>0</v>
      </c>
      <c r="X264" s="13">
        <v>0</v>
      </c>
      <c r="Y264" s="53">
        <f t="shared" si="36"/>
        <v>0</v>
      </c>
      <c r="Z264" s="53">
        <v>4.3630511999999998E-3</v>
      </c>
      <c r="AA264" s="53">
        <f t="shared" si="37"/>
        <v>4.3630511999999998E-3</v>
      </c>
      <c r="AB264" s="53" t="str">
        <f t="shared" si="38"/>
        <v>0.00</v>
      </c>
      <c r="AC264" s="20"/>
      <c r="AD264" s="20"/>
      <c r="AE264" s="20"/>
      <c r="AF264" s="20"/>
      <c r="AG264" s="20"/>
      <c r="AH264" s="20"/>
      <c r="AI264" s="20"/>
      <c r="AJ264" s="20"/>
      <c r="AK264" s="20"/>
      <c r="AL264" s="20"/>
      <c r="AM264" s="20"/>
      <c r="AN264" s="20"/>
    </row>
    <row r="265" spans="1:40" ht="26.1" customHeight="1" x14ac:dyDescent="0.25">
      <c r="A265" s="39" t="s">
        <v>21</v>
      </c>
      <c r="B265" s="13" t="s">
        <v>21</v>
      </c>
      <c r="C265" s="13">
        <v>34033</v>
      </c>
      <c r="D265" s="13" t="s">
        <v>251</v>
      </c>
      <c r="E265" s="13">
        <v>65500</v>
      </c>
      <c r="F265" s="13" t="s">
        <v>218</v>
      </c>
      <c r="G265" s="4">
        <v>2410</v>
      </c>
      <c r="H265" s="14" t="s">
        <v>34</v>
      </c>
      <c r="I265" s="68">
        <v>10</v>
      </c>
      <c r="J265" s="61">
        <v>5</v>
      </c>
      <c r="K265" s="65">
        <f t="shared" si="32"/>
        <v>4.528985507246377E-3</v>
      </c>
      <c r="L265" s="65">
        <f t="shared" si="32"/>
        <v>2.2644927536231885E-3</v>
      </c>
      <c r="M265" s="44">
        <v>1.0120440000013101E-3</v>
      </c>
      <c r="N265" s="44">
        <v>6.1916300000000005E-4</v>
      </c>
      <c r="O265" s="15">
        <f t="shared" si="33"/>
        <v>-3.9288100000131002E-4</v>
      </c>
      <c r="P265" s="15">
        <f t="shared" si="34"/>
        <v>-38.820545351862314</v>
      </c>
      <c r="Q265" s="15">
        <v>3.7267836486514102E-4</v>
      </c>
      <c r="R265" s="15">
        <v>2.25823E-4</v>
      </c>
      <c r="S265" s="15">
        <f t="shared" si="35"/>
        <v>-1.4685536486514102E-4</v>
      </c>
      <c r="T265" s="16">
        <f t="shared" si="39"/>
        <v>-39.405390468073655</v>
      </c>
      <c r="U265" s="13">
        <v>0</v>
      </c>
      <c r="V265" s="13">
        <v>0.27</v>
      </c>
      <c r="W265" s="13">
        <v>0</v>
      </c>
      <c r="X265" s="13">
        <v>0</v>
      </c>
      <c r="Y265" s="53">
        <f t="shared" si="36"/>
        <v>1.35E-4</v>
      </c>
      <c r="Z265" s="53">
        <v>1.0839503999999999E-3</v>
      </c>
      <c r="AA265" s="53">
        <f t="shared" si="37"/>
        <v>9.4895039999999987E-4</v>
      </c>
      <c r="AB265" s="53">
        <f t="shared" si="38"/>
        <v>702.92622222222212</v>
      </c>
      <c r="AC265" s="20"/>
      <c r="AD265" s="20"/>
      <c r="AE265" s="20"/>
      <c r="AF265" s="20"/>
      <c r="AG265" s="20"/>
      <c r="AH265" s="20"/>
      <c r="AI265" s="20"/>
      <c r="AJ265" s="20"/>
      <c r="AK265" s="20"/>
      <c r="AL265" s="20"/>
      <c r="AM265" s="20"/>
      <c r="AN265" s="20"/>
    </row>
    <row r="266" spans="1:40" ht="26.1" customHeight="1" x14ac:dyDescent="0.25">
      <c r="A266" s="39" t="s">
        <v>29</v>
      </c>
      <c r="B266" s="13" t="s">
        <v>260</v>
      </c>
      <c r="C266" s="13">
        <v>34023</v>
      </c>
      <c r="D266" s="13" t="s">
        <v>252</v>
      </c>
      <c r="E266" s="13">
        <v>17884</v>
      </c>
      <c r="F266" s="13" t="s">
        <v>220</v>
      </c>
      <c r="G266" s="4">
        <v>2390</v>
      </c>
      <c r="H266" s="14" t="s">
        <v>35</v>
      </c>
      <c r="I266" s="68">
        <v>106</v>
      </c>
      <c r="J266" s="61">
        <v>123.39999999999999</v>
      </c>
      <c r="K266" s="65">
        <f t="shared" si="32"/>
        <v>4.8007246376811592E-2</v>
      </c>
      <c r="L266" s="65">
        <f t="shared" si="32"/>
        <v>5.5887681159420284E-2</v>
      </c>
      <c r="M266" s="44">
        <v>5.3096150827555952</v>
      </c>
      <c r="N266" s="44">
        <v>5.4225633530000001</v>
      </c>
      <c r="O266" s="15">
        <f t="shared" si="33"/>
        <v>0.1129482702444049</v>
      </c>
      <c r="P266" s="15">
        <f t="shared" si="34"/>
        <v>2.1272402704149842</v>
      </c>
      <c r="Q266" s="15">
        <v>2.2755711914911436</v>
      </c>
      <c r="R266" s="15">
        <v>2.3455757880000001</v>
      </c>
      <c r="S266" s="15">
        <f t="shared" si="35"/>
        <v>7.0004596508856487E-2</v>
      </c>
      <c r="T266" s="16">
        <f t="shared" si="39"/>
        <v>3.0763527315963093</v>
      </c>
      <c r="U266" s="13">
        <v>5.3100000000000005</v>
      </c>
      <c r="V266" s="13">
        <v>2237.15</v>
      </c>
      <c r="W266" s="13">
        <v>0</v>
      </c>
      <c r="X266" s="13">
        <v>1365.0700000000002</v>
      </c>
      <c r="Y266" s="53">
        <f t="shared" si="36"/>
        <v>1.1185750000000001</v>
      </c>
      <c r="Z266" s="53">
        <v>1.2182312764426464</v>
      </c>
      <c r="AA266" s="53">
        <f t="shared" si="37"/>
        <v>9.9656276442646297E-2</v>
      </c>
      <c r="AB266" s="53">
        <f t="shared" si="38"/>
        <v>8.9092172132084375</v>
      </c>
      <c r="AC266" s="20"/>
      <c r="AD266" s="20"/>
      <c r="AE266" s="20"/>
      <c r="AF266" s="20"/>
      <c r="AG266" s="20"/>
      <c r="AH266" s="20"/>
      <c r="AI266" s="20"/>
      <c r="AJ266" s="20"/>
      <c r="AK266" s="20"/>
      <c r="AL266" s="20"/>
      <c r="AM266" s="20"/>
      <c r="AN266" s="20"/>
    </row>
    <row r="267" spans="1:40" ht="26.1" customHeight="1" x14ac:dyDescent="0.25">
      <c r="A267" s="39" t="s">
        <v>29</v>
      </c>
      <c r="B267" s="13" t="s">
        <v>260</v>
      </c>
      <c r="C267" s="13">
        <v>34023</v>
      </c>
      <c r="D267" s="13" t="s">
        <v>252</v>
      </c>
      <c r="E267" s="13">
        <v>17884</v>
      </c>
      <c r="F267" s="13" t="s">
        <v>220</v>
      </c>
      <c r="G267" s="4">
        <v>2390</v>
      </c>
      <c r="H267" s="14" t="s">
        <v>40</v>
      </c>
      <c r="I267" s="68">
        <v>106</v>
      </c>
      <c r="J267" s="61">
        <v>123.39999999999999</v>
      </c>
      <c r="K267" s="65">
        <f t="shared" si="32"/>
        <v>4.8007246376811592E-2</v>
      </c>
      <c r="L267" s="65">
        <f t="shared" si="32"/>
        <v>5.5887681159420284E-2</v>
      </c>
      <c r="M267" s="44">
        <v>0</v>
      </c>
      <c r="N267" s="44">
        <v>0</v>
      </c>
      <c r="O267" s="15">
        <f t="shared" si="33"/>
        <v>0</v>
      </c>
      <c r="P267" s="15" t="str">
        <f t="shared" si="34"/>
        <v>0.00</v>
      </c>
      <c r="Q267" s="15">
        <v>0</v>
      </c>
      <c r="R267" s="15">
        <v>0</v>
      </c>
      <c r="S267" s="15">
        <f t="shared" si="35"/>
        <v>0</v>
      </c>
      <c r="T267" s="16" t="str">
        <f t="shared" si="39"/>
        <v>0</v>
      </c>
      <c r="U267" s="13"/>
      <c r="V267" s="13"/>
      <c r="W267" s="13"/>
      <c r="X267" s="13"/>
      <c r="Y267" s="53">
        <f t="shared" si="36"/>
        <v>0</v>
      </c>
      <c r="Z267" s="53">
        <v>0</v>
      </c>
      <c r="AA267" s="53">
        <f t="shared" si="37"/>
        <v>0</v>
      </c>
      <c r="AB267" s="53" t="str">
        <f t="shared" si="38"/>
        <v>0.00</v>
      </c>
      <c r="AC267" s="20"/>
      <c r="AD267" s="20"/>
      <c r="AE267" s="20"/>
      <c r="AF267" s="20"/>
      <c r="AG267" s="20"/>
      <c r="AH267" s="20"/>
      <c r="AI267" s="20"/>
      <c r="AJ267" s="20"/>
      <c r="AK267" s="20"/>
      <c r="AL267" s="20"/>
      <c r="AM267" s="20"/>
      <c r="AN267" s="20"/>
    </row>
    <row r="268" spans="1:40" ht="26.1" customHeight="1" x14ac:dyDescent="0.25">
      <c r="A268" s="40" t="s">
        <v>29</v>
      </c>
      <c r="B268" s="13" t="s">
        <v>260</v>
      </c>
      <c r="C268" s="13">
        <v>34023</v>
      </c>
      <c r="D268" s="13" t="s">
        <v>252</v>
      </c>
      <c r="E268" s="13">
        <v>17884</v>
      </c>
      <c r="F268" s="13" t="s">
        <v>220</v>
      </c>
      <c r="G268" s="4">
        <v>2390</v>
      </c>
      <c r="H268" s="13" t="s">
        <v>36</v>
      </c>
      <c r="I268" s="68">
        <v>106</v>
      </c>
      <c r="J268" s="61">
        <v>123.39999999999999</v>
      </c>
      <c r="K268" s="65">
        <f t="shared" si="32"/>
        <v>4.8007246376811592E-2</v>
      </c>
      <c r="L268" s="65">
        <f t="shared" si="32"/>
        <v>5.5887681159420284E-2</v>
      </c>
      <c r="M268" s="44">
        <v>10.419987881152011</v>
      </c>
      <c r="N268" s="44">
        <v>5.1685634749999991</v>
      </c>
      <c r="O268" s="15">
        <f t="shared" si="33"/>
        <v>-5.2514244061520117</v>
      </c>
      <c r="P268" s="15">
        <f t="shared" si="34"/>
        <v>-50.397605698284423</v>
      </c>
      <c r="Q268" s="15">
        <v>5.9138399477700379</v>
      </c>
      <c r="R268" s="15">
        <v>3.0781104959999999</v>
      </c>
      <c r="S268" s="15">
        <f t="shared" si="35"/>
        <v>-2.835729451770038</v>
      </c>
      <c r="T268" s="16">
        <f t="shared" si="39"/>
        <v>-47.950730435971991</v>
      </c>
      <c r="U268" s="13">
        <v>10.38</v>
      </c>
      <c r="V268" s="13">
        <v>4818.07</v>
      </c>
      <c r="W268" s="13">
        <v>7.9599999999999991</v>
      </c>
      <c r="X268" s="13">
        <v>0</v>
      </c>
      <c r="Y268" s="53">
        <f t="shared" si="36"/>
        <v>2.4090349999999998</v>
      </c>
      <c r="Z268" s="53">
        <v>2.1930166936628188</v>
      </c>
      <c r="AA268" s="53">
        <f t="shared" si="37"/>
        <v>-0.216018306337181</v>
      </c>
      <c r="AB268" s="53">
        <f t="shared" si="38"/>
        <v>-8.9670057237516687</v>
      </c>
      <c r="AC268" s="59"/>
      <c r="AD268" s="20"/>
      <c r="AE268" s="20"/>
      <c r="AF268" s="20"/>
      <c r="AG268" s="20"/>
      <c r="AH268" s="20"/>
      <c r="AI268" s="20"/>
      <c r="AJ268" s="20"/>
      <c r="AK268" s="20"/>
      <c r="AL268" s="20"/>
      <c r="AM268" s="20"/>
      <c r="AN268" s="20"/>
    </row>
    <row r="269" spans="1:40" ht="26.1" customHeight="1" x14ac:dyDescent="0.25">
      <c r="A269" s="39" t="s">
        <v>29</v>
      </c>
      <c r="B269" s="13" t="s">
        <v>260</v>
      </c>
      <c r="C269" s="13">
        <v>34023</v>
      </c>
      <c r="D269" s="13" t="s">
        <v>252</v>
      </c>
      <c r="E269" s="13">
        <v>17884</v>
      </c>
      <c r="F269" s="13" t="s">
        <v>220</v>
      </c>
      <c r="G269" s="4">
        <v>2390</v>
      </c>
      <c r="H269" s="14" t="s">
        <v>38</v>
      </c>
      <c r="I269" s="68">
        <v>106</v>
      </c>
      <c r="J269" s="61">
        <v>123.39999999999999</v>
      </c>
      <c r="K269" s="65">
        <f t="shared" si="32"/>
        <v>4.8007246376811592E-2</v>
      </c>
      <c r="L269" s="65">
        <f t="shared" si="32"/>
        <v>5.5887681159420284E-2</v>
      </c>
      <c r="M269" s="44">
        <v>0.45991415697992732</v>
      </c>
      <c r="N269" s="44">
        <v>0.47185290500000004</v>
      </c>
      <c r="O269" s="15">
        <f t="shared" si="33"/>
        <v>1.193874802007272E-2</v>
      </c>
      <c r="P269" s="15">
        <f t="shared" si="34"/>
        <v>2.5958644322822573</v>
      </c>
      <c r="Q269" s="15">
        <v>0.19835216338801187</v>
      </c>
      <c r="R269" s="15">
        <v>0.20228386500000001</v>
      </c>
      <c r="S269" s="15">
        <f t="shared" si="35"/>
        <v>3.9317016119881365E-3</v>
      </c>
      <c r="T269" s="16">
        <f t="shared" si="39"/>
        <v>1.9821823693936897</v>
      </c>
      <c r="U269" s="13">
        <v>0.46</v>
      </c>
      <c r="V269" s="13">
        <v>0</v>
      </c>
      <c r="W269" s="13">
        <v>0</v>
      </c>
      <c r="X269" s="13">
        <v>0</v>
      </c>
      <c r="Y269" s="53">
        <f t="shared" si="36"/>
        <v>0</v>
      </c>
      <c r="Z269" s="53">
        <v>0.22584874657555176</v>
      </c>
      <c r="AA269" s="53">
        <f t="shared" si="37"/>
        <v>0.22584874657555176</v>
      </c>
      <c r="AB269" s="53" t="str">
        <f t="shared" si="38"/>
        <v>0.00</v>
      </c>
      <c r="AC269" s="20"/>
      <c r="AD269" s="20"/>
      <c r="AE269" s="20"/>
      <c r="AF269" s="20"/>
      <c r="AG269" s="20"/>
      <c r="AH269" s="20"/>
      <c r="AI269" s="20"/>
      <c r="AJ269" s="20"/>
      <c r="AK269" s="20"/>
      <c r="AL269" s="20"/>
      <c r="AM269" s="20"/>
      <c r="AN269" s="20"/>
    </row>
    <row r="270" spans="1:40" ht="26.1" customHeight="1" x14ac:dyDescent="0.25">
      <c r="A270" s="39" t="s">
        <v>29</v>
      </c>
      <c r="B270" s="13" t="s">
        <v>260</v>
      </c>
      <c r="C270" s="13">
        <v>34023</v>
      </c>
      <c r="D270" s="13" t="s">
        <v>252</v>
      </c>
      <c r="E270" s="13">
        <v>17884</v>
      </c>
      <c r="F270" s="13" t="s">
        <v>220</v>
      </c>
      <c r="G270" s="4">
        <v>2390</v>
      </c>
      <c r="H270" s="14" t="s">
        <v>39</v>
      </c>
      <c r="I270" s="68">
        <v>106</v>
      </c>
      <c r="J270" s="61">
        <v>123.39999999999999</v>
      </c>
      <c r="K270" s="65">
        <f t="shared" si="32"/>
        <v>4.8007246376811592E-2</v>
      </c>
      <c r="L270" s="65">
        <f t="shared" si="32"/>
        <v>5.5887681159420284E-2</v>
      </c>
      <c r="M270" s="44">
        <v>0.45991415697992732</v>
      </c>
      <c r="N270" s="44">
        <v>0.47185290500000004</v>
      </c>
      <c r="O270" s="15">
        <f t="shared" si="33"/>
        <v>1.193874802007272E-2</v>
      </c>
      <c r="P270" s="15">
        <f t="shared" si="34"/>
        <v>2.5958644322822573</v>
      </c>
      <c r="Q270" s="15">
        <v>0.19835216338801187</v>
      </c>
      <c r="R270" s="15">
        <v>0.20228386500000001</v>
      </c>
      <c r="S270" s="15">
        <f t="shared" si="35"/>
        <v>3.9317016119881365E-3</v>
      </c>
      <c r="T270" s="16">
        <f t="shared" si="39"/>
        <v>1.9821823693936897</v>
      </c>
      <c r="U270" s="13">
        <v>0.46</v>
      </c>
      <c r="V270" s="13">
        <v>0</v>
      </c>
      <c r="W270" s="13">
        <v>0</v>
      </c>
      <c r="X270" s="13">
        <v>0</v>
      </c>
      <c r="Y270" s="53">
        <f t="shared" si="36"/>
        <v>0</v>
      </c>
      <c r="Z270" s="53">
        <v>0.22584874657555176</v>
      </c>
      <c r="AA270" s="53">
        <f t="shared" si="37"/>
        <v>0.22584874657555176</v>
      </c>
      <c r="AB270" s="53" t="str">
        <f t="shared" si="38"/>
        <v>0.00</v>
      </c>
      <c r="AC270" s="20"/>
      <c r="AD270" s="20"/>
      <c r="AE270" s="20"/>
      <c r="AF270" s="20"/>
      <c r="AG270" s="20"/>
      <c r="AH270" s="20"/>
      <c r="AI270" s="20"/>
      <c r="AJ270" s="20"/>
      <c r="AK270" s="20"/>
      <c r="AL270" s="20"/>
      <c r="AM270" s="20"/>
      <c r="AN270" s="20"/>
    </row>
    <row r="271" spans="1:40" ht="26.1" customHeight="1" x14ac:dyDescent="0.25">
      <c r="A271" s="39" t="s">
        <v>29</v>
      </c>
      <c r="B271" s="13" t="s">
        <v>260</v>
      </c>
      <c r="C271" s="13">
        <v>34023</v>
      </c>
      <c r="D271" s="13" t="s">
        <v>252</v>
      </c>
      <c r="E271" s="13">
        <v>17884</v>
      </c>
      <c r="F271" s="13" t="s">
        <v>220</v>
      </c>
      <c r="G271" s="4">
        <v>2390</v>
      </c>
      <c r="H271" s="14" t="s">
        <v>37</v>
      </c>
      <c r="I271" s="68">
        <v>106</v>
      </c>
      <c r="J271" s="61">
        <v>123.39999999999999</v>
      </c>
      <c r="K271" s="65">
        <f t="shared" si="32"/>
        <v>4.8007246376811592E-2</v>
      </c>
      <c r="L271" s="65">
        <f t="shared" si="32"/>
        <v>5.5887681159420284E-2</v>
      </c>
      <c r="M271" s="44">
        <v>4.4025499999956592</v>
      </c>
      <c r="N271" s="44">
        <v>8.2705286000000003E-2</v>
      </c>
      <c r="O271" s="15">
        <f t="shared" si="33"/>
        <v>-4.3198447139956588</v>
      </c>
      <c r="P271" s="15">
        <f t="shared" si="34"/>
        <v>-98.121423129775195</v>
      </c>
      <c r="Q271" s="15">
        <v>2.6441366725039179</v>
      </c>
      <c r="R271" s="15">
        <v>4.9254694000000002E-2</v>
      </c>
      <c r="S271" s="15">
        <f t="shared" si="35"/>
        <v>-2.5948819785039179</v>
      </c>
      <c r="T271" s="16">
        <f t="shared" si="39"/>
        <v>-98.137210738302826</v>
      </c>
      <c r="U271" s="13">
        <v>3.64</v>
      </c>
      <c r="V271" s="13">
        <v>0</v>
      </c>
      <c r="W271" s="13">
        <v>0</v>
      </c>
      <c r="X271" s="13">
        <v>0</v>
      </c>
      <c r="Y271" s="53">
        <f t="shared" si="36"/>
        <v>0</v>
      </c>
      <c r="Z271" s="69">
        <v>4.1874935694377162E-2</v>
      </c>
      <c r="AA271" s="53">
        <f t="shared" si="37"/>
        <v>4.1874935694377162E-2</v>
      </c>
      <c r="AB271" s="53" t="str">
        <f t="shared" si="38"/>
        <v>0.00</v>
      </c>
      <c r="AC271" s="20"/>
      <c r="AD271" s="20"/>
      <c r="AE271" s="20"/>
      <c r="AF271" s="20"/>
      <c r="AG271" s="20"/>
      <c r="AH271" s="20"/>
      <c r="AI271" s="20"/>
      <c r="AJ271" s="20"/>
      <c r="AK271" s="20"/>
      <c r="AL271" s="20"/>
      <c r="AM271" s="20"/>
      <c r="AN271" s="20"/>
    </row>
    <row r="272" spans="1:40" ht="26.1" customHeight="1" x14ac:dyDescent="0.25">
      <c r="A272" s="39" t="s">
        <v>29</v>
      </c>
      <c r="B272" s="13" t="s">
        <v>260</v>
      </c>
      <c r="C272" s="13">
        <v>34023</v>
      </c>
      <c r="D272" s="13" t="s">
        <v>252</v>
      </c>
      <c r="E272" s="13">
        <v>17884</v>
      </c>
      <c r="F272" s="13" t="s">
        <v>220</v>
      </c>
      <c r="G272" s="4">
        <v>2390</v>
      </c>
      <c r="H272" s="14" t="s">
        <v>34</v>
      </c>
      <c r="I272" s="68">
        <v>106</v>
      </c>
      <c r="J272" s="61">
        <v>123.39999999999999</v>
      </c>
      <c r="K272" s="65">
        <f t="shared" si="32"/>
        <v>4.8007246376811592E-2</v>
      </c>
      <c r="L272" s="65">
        <f t="shared" si="32"/>
        <v>5.5887681159420284E-2</v>
      </c>
      <c r="M272" s="44">
        <v>0.20999053519920602</v>
      </c>
      <c r="N272" s="44">
        <v>0.213446619</v>
      </c>
      <c r="O272" s="15">
        <f t="shared" si="33"/>
        <v>3.4560838007939854E-3</v>
      </c>
      <c r="P272" s="15">
        <f t="shared" si="34"/>
        <v>1.645828369128826</v>
      </c>
      <c r="Q272" s="15">
        <v>9.132747691481076E-2</v>
      </c>
      <c r="R272" s="15">
        <v>9.4713679999999995E-2</v>
      </c>
      <c r="S272" s="15">
        <f t="shared" si="35"/>
        <v>3.386203085189235E-3</v>
      </c>
      <c r="T272" s="16">
        <f t="shared" si="39"/>
        <v>3.7077593727327502</v>
      </c>
      <c r="U272" s="13">
        <v>0.21000000000000002</v>
      </c>
      <c r="V272" s="13">
        <v>99.960000000000008</v>
      </c>
      <c r="W272" s="13">
        <v>0</v>
      </c>
      <c r="X272" s="13">
        <v>0</v>
      </c>
      <c r="Y272" s="53">
        <f t="shared" si="36"/>
        <v>4.9980000000000004E-2</v>
      </c>
      <c r="Z272" s="53">
        <v>5.160040470131437E-2</v>
      </c>
      <c r="AA272" s="53">
        <f t="shared" si="37"/>
        <v>1.6204047013143666E-3</v>
      </c>
      <c r="AB272" s="53">
        <f t="shared" si="38"/>
        <v>3.2421062451267835</v>
      </c>
      <c r="AC272" s="20"/>
      <c r="AD272" s="20"/>
      <c r="AE272" s="20"/>
      <c r="AF272" s="20"/>
      <c r="AG272" s="20"/>
      <c r="AH272" s="20"/>
      <c r="AI272" s="20"/>
      <c r="AJ272" s="20"/>
      <c r="AK272" s="20"/>
      <c r="AL272" s="20"/>
      <c r="AM272" s="20"/>
      <c r="AN272" s="20"/>
    </row>
    <row r="273" spans="1:40" ht="26.1" customHeight="1" x14ac:dyDescent="0.25">
      <c r="A273" s="39" t="s">
        <v>22</v>
      </c>
      <c r="B273" s="13" t="s">
        <v>260</v>
      </c>
      <c r="C273" s="13">
        <v>34023</v>
      </c>
      <c r="D273" s="13" t="s">
        <v>252</v>
      </c>
      <c r="E273" s="13">
        <v>18068</v>
      </c>
      <c r="F273" s="13" t="s">
        <v>225</v>
      </c>
      <c r="G273" s="4">
        <v>2411</v>
      </c>
      <c r="H273" s="14" t="s">
        <v>35</v>
      </c>
      <c r="I273" s="68">
        <v>1749.79</v>
      </c>
      <c r="J273" s="61">
        <v>1387.33</v>
      </c>
      <c r="K273" s="65">
        <f t="shared" si="32"/>
        <v>0.79247735507246375</v>
      </c>
      <c r="L273" s="65">
        <f t="shared" si="32"/>
        <v>0.62831974637681154</v>
      </c>
      <c r="M273" s="44">
        <v>12.795205948121124</v>
      </c>
      <c r="N273" s="44">
        <v>435.65155799999997</v>
      </c>
      <c r="O273" s="15">
        <f t="shared" si="33"/>
        <v>422.85635205187884</v>
      </c>
      <c r="P273" s="15">
        <f t="shared" si="34"/>
        <v>3304.8030158043061</v>
      </c>
      <c r="Q273" s="15">
        <v>9.3510799070877919</v>
      </c>
      <c r="R273" s="15">
        <v>192.07164431000001</v>
      </c>
      <c r="S273" s="15">
        <f t="shared" si="35"/>
        <v>182.72056440291223</v>
      </c>
      <c r="T273" s="16">
        <f t="shared" si="39"/>
        <v>1954.0049514967404</v>
      </c>
      <c r="U273" s="13">
        <v>12.799999999999999</v>
      </c>
      <c r="V273" s="13">
        <v>967.13</v>
      </c>
      <c r="W273" s="13">
        <v>0</v>
      </c>
      <c r="X273" s="13">
        <v>38.919999999999995</v>
      </c>
      <c r="Y273" s="53">
        <f t="shared" si="36"/>
        <v>0.48356500000000002</v>
      </c>
      <c r="Z273" s="53">
        <v>7.0997638879265574</v>
      </c>
      <c r="AA273" s="53">
        <f t="shared" si="37"/>
        <v>6.6161988879265579</v>
      </c>
      <c r="AB273" s="53">
        <f t="shared" si="38"/>
        <v>1368.2129368185367</v>
      </c>
      <c r="AC273" s="20"/>
      <c r="AD273" s="20"/>
      <c r="AE273" s="20"/>
      <c r="AF273" s="20"/>
      <c r="AG273" s="20"/>
      <c r="AH273" s="20"/>
      <c r="AI273" s="20"/>
      <c r="AJ273" s="20"/>
      <c r="AK273" s="20"/>
      <c r="AL273" s="20"/>
      <c r="AM273" s="20"/>
      <c r="AN273" s="20"/>
    </row>
    <row r="274" spans="1:40" ht="26.1" customHeight="1" x14ac:dyDescent="0.25">
      <c r="A274" s="39" t="s">
        <v>22</v>
      </c>
      <c r="B274" s="13" t="s">
        <v>260</v>
      </c>
      <c r="C274" s="13">
        <v>34023</v>
      </c>
      <c r="D274" s="13" t="s">
        <v>252</v>
      </c>
      <c r="E274" s="13">
        <v>18068</v>
      </c>
      <c r="F274" s="13" t="s">
        <v>225</v>
      </c>
      <c r="G274" s="4">
        <v>2411</v>
      </c>
      <c r="H274" s="14" t="s">
        <v>40</v>
      </c>
      <c r="I274" s="68">
        <v>1749.79</v>
      </c>
      <c r="J274" s="61">
        <v>1387.33</v>
      </c>
      <c r="K274" s="65">
        <f t="shared" si="32"/>
        <v>0.79247735507246375</v>
      </c>
      <c r="L274" s="65">
        <f t="shared" si="32"/>
        <v>0.62831974637681154</v>
      </c>
      <c r="M274" s="44">
        <v>2.0778411553806979</v>
      </c>
      <c r="N274" s="44">
        <v>15.199398803000001</v>
      </c>
      <c r="O274" s="15">
        <f t="shared" si="33"/>
        <v>13.121557647619303</v>
      </c>
      <c r="P274" s="15">
        <f t="shared" si="34"/>
        <v>631.49955489331887</v>
      </c>
      <c r="Q274" s="15">
        <v>1.5946897528823183</v>
      </c>
      <c r="R274" s="15">
        <v>6.7011662560000005</v>
      </c>
      <c r="S274" s="15">
        <f t="shared" si="35"/>
        <v>5.1064765031176824</v>
      </c>
      <c r="T274" s="16">
        <f t="shared" si="39"/>
        <v>320.21755290569797</v>
      </c>
      <c r="U274" s="13">
        <v>2.08</v>
      </c>
      <c r="V274" s="13">
        <v>0</v>
      </c>
      <c r="W274" s="13">
        <v>0</v>
      </c>
      <c r="X274" s="13">
        <v>0</v>
      </c>
      <c r="Y274" s="53">
        <f t="shared" si="36"/>
        <v>0</v>
      </c>
      <c r="Z274" s="53">
        <v>0.47067571602601471</v>
      </c>
      <c r="AA274" s="53">
        <f t="shared" si="37"/>
        <v>0.47067571602601471</v>
      </c>
      <c r="AB274" s="53" t="str">
        <f t="shared" si="38"/>
        <v>0.00</v>
      </c>
      <c r="AC274" s="20"/>
      <c r="AD274" s="20"/>
      <c r="AE274" s="20"/>
      <c r="AF274" s="20"/>
      <c r="AG274" s="20"/>
      <c r="AH274" s="20"/>
      <c r="AI274" s="20"/>
      <c r="AJ274" s="20"/>
      <c r="AK274" s="20"/>
      <c r="AL274" s="20"/>
      <c r="AM274" s="20"/>
      <c r="AN274" s="20"/>
    </row>
    <row r="275" spans="1:40" ht="26.1" customHeight="1" x14ac:dyDescent="0.25">
      <c r="A275" s="39" t="s">
        <v>22</v>
      </c>
      <c r="B275" s="13" t="s">
        <v>260</v>
      </c>
      <c r="C275" s="13">
        <v>34023</v>
      </c>
      <c r="D275" s="13" t="s">
        <v>252</v>
      </c>
      <c r="E275" s="13">
        <v>18068</v>
      </c>
      <c r="F275" s="13" t="s">
        <v>225</v>
      </c>
      <c r="G275" s="4">
        <v>2411</v>
      </c>
      <c r="H275" s="14" t="s">
        <v>36</v>
      </c>
      <c r="I275" s="68">
        <v>1749.79</v>
      </c>
      <c r="J275" s="61">
        <v>1387.33</v>
      </c>
      <c r="K275" s="65">
        <f t="shared" si="32"/>
        <v>0.79247735507246375</v>
      </c>
      <c r="L275" s="65">
        <f t="shared" si="32"/>
        <v>0.62831974637681154</v>
      </c>
      <c r="M275" s="44">
        <v>52.325714085358257</v>
      </c>
      <c r="N275" s="44">
        <v>435.65155799999997</v>
      </c>
      <c r="O275" s="15">
        <f t="shared" si="33"/>
        <v>383.32584391464172</v>
      </c>
      <c r="P275" s="15">
        <f t="shared" si="34"/>
        <v>732.57642177482239</v>
      </c>
      <c r="Q275" s="15">
        <v>43.629046461147553</v>
      </c>
      <c r="R275" s="15">
        <v>192.07164431000001</v>
      </c>
      <c r="S275" s="15">
        <f t="shared" si="35"/>
        <v>148.44259784885247</v>
      </c>
      <c r="T275" s="16">
        <f t="shared" si="39"/>
        <v>340.2380063039958</v>
      </c>
      <c r="U275" s="13">
        <v>50.21</v>
      </c>
      <c r="V275" s="13">
        <v>5135.49</v>
      </c>
      <c r="W275" s="13">
        <v>44.09</v>
      </c>
      <c r="X275" s="13">
        <v>0</v>
      </c>
      <c r="Y275" s="53">
        <f t="shared" si="36"/>
        <v>2.5677449999999999</v>
      </c>
      <c r="Z275" s="53">
        <v>7.0901016188223949</v>
      </c>
      <c r="AA275" s="53">
        <f t="shared" si="37"/>
        <v>4.5223566188223945</v>
      </c>
      <c r="AB275" s="53">
        <f t="shared" si="38"/>
        <v>176.12171842696196</v>
      </c>
      <c r="AC275" s="20"/>
      <c r="AD275" s="20"/>
      <c r="AE275" s="20"/>
      <c r="AF275" s="20"/>
      <c r="AG275" s="20"/>
      <c r="AH275" s="20"/>
      <c r="AI275" s="20"/>
      <c r="AJ275" s="20"/>
      <c r="AK275" s="20"/>
      <c r="AL275" s="20"/>
      <c r="AM275" s="20"/>
      <c r="AN275" s="20"/>
    </row>
    <row r="276" spans="1:40" ht="26.1" customHeight="1" x14ac:dyDescent="0.25">
      <c r="A276" s="39" t="s">
        <v>22</v>
      </c>
      <c r="B276" s="13" t="s">
        <v>260</v>
      </c>
      <c r="C276" s="13">
        <v>34023</v>
      </c>
      <c r="D276" s="13" t="s">
        <v>252</v>
      </c>
      <c r="E276" s="13">
        <v>18068</v>
      </c>
      <c r="F276" s="13" t="s">
        <v>225</v>
      </c>
      <c r="G276" s="4">
        <v>2411</v>
      </c>
      <c r="H276" s="14" t="s">
        <v>38</v>
      </c>
      <c r="I276" s="68">
        <v>1749.79</v>
      </c>
      <c r="J276" s="61">
        <v>1387.33</v>
      </c>
      <c r="K276" s="65">
        <f t="shared" si="32"/>
        <v>0.79247735507246375</v>
      </c>
      <c r="L276" s="65">
        <f t="shared" si="32"/>
        <v>0.62831974637681154</v>
      </c>
      <c r="M276" s="44">
        <v>5.9301114478676569</v>
      </c>
      <c r="N276" s="44">
        <v>48.405728680000003</v>
      </c>
      <c r="O276" s="15">
        <f t="shared" si="33"/>
        <v>42.475617232132343</v>
      </c>
      <c r="P276" s="15">
        <f t="shared" si="34"/>
        <v>716.27013430591899</v>
      </c>
      <c r="Q276" s="15">
        <v>4.7816621077437258</v>
      </c>
      <c r="R276" s="15">
        <v>21.341293813</v>
      </c>
      <c r="S276" s="15">
        <f t="shared" si="35"/>
        <v>16.559631705256272</v>
      </c>
      <c r="T276" s="16">
        <f t="shared" si="39"/>
        <v>346.31538850138656</v>
      </c>
      <c r="U276" s="13">
        <v>5.9300000000000006</v>
      </c>
      <c r="V276" s="13">
        <v>0</v>
      </c>
      <c r="W276" s="13">
        <v>0</v>
      </c>
      <c r="X276" s="13">
        <v>0</v>
      </c>
      <c r="Y276" s="53">
        <f t="shared" si="36"/>
        <v>0</v>
      </c>
      <c r="Z276" s="53">
        <v>1.4989672487911485</v>
      </c>
      <c r="AA276" s="53">
        <f t="shared" si="37"/>
        <v>1.4989672487911485</v>
      </c>
      <c r="AB276" s="53" t="str">
        <f t="shared" si="38"/>
        <v>0.00</v>
      </c>
      <c r="AC276" s="20"/>
      <c r="AD276" s="20"/>
      <c r="AE276" s="20"/>
      <c r="AF276" s="20"/>
      <c r="AG276" s="20"/>
      <c r="AH276" s="20"/>
      <c r="AI276" s="20"/>
      <c r="AJ276" s="20"/>
      <c r="AK276" s="20"/>
      <c r="AL276" s="20"/>
      <c r="AM276" s="20"/>
      <c r="AN276" s="20"/>
    </row>
    <row r="277" spans="1:40" ht="26.1" customHeight="1" x14ac:dyDescent="0.25">
      <c r="A277" s="39" t="s">
        <v>22</v>
      </c>
      <c r="B277" s="13" t="s">
        <v>260</v>
      </c>
      <c r="C277" s="13">
        <v>34023</v>
      </c>
      <c r="D277" s="13" t="s">
        <v>252</v>
      </c>
      <c r="E277" s="13">
        <v>18068</v>
      </c>
      <c r="F277" s="13" t="s">
        <v>225</v>
      </c>
      <c r="G277" s="4">
        <v>2411</v>
      </c>
      <c r="H277" s="14" t="s">
        <v>39</v>
      </c>
      <c r="I277" s="68">
        <v>1749.79</v>
      </c>
      <c r="J277" s="61">
        <v>1387.33</v>
      </c>
      <c r="K277" s="65">
        <f t="shared" si="32"/>
        <v>0.79247735507246375</v>
      </c>
      <c r="L277" s="65">
        <f t="shared" si="32"/>
        <v>0.62831974637681154</v>
      </c>
      <c r="M277" s="44">
        <v>5.9301114478676569</v>
      </c>
      <c r="N277" s="44">
        <v>48.405728680000003</v>
      </c>
      <c r="O277" s="15">
        <f t="shared" si="33"/>
        <v>42.475617232132343</v>
      </c>
      <c r="P277" s="15">
        <f t="shared" si="34"/>
        <v>716.27013430591899</v>
      </c>
      <c r="Q277" s="15">
        <v>4.7816621077437258</v>
      </c>
      <c r="R277" s="15">
        <v>21.341293813</v>
      </c>
      <c r="S277" s="15">
        <f t="shared" si="35"/>
        <v>16.559631705256272</v>
      </c>
      <c r="T277" s="16">
        <f t="shared" si="39"/>
        <v>346.31538850138656</v>
      </c>
      <c r="U277" s="13">
        <v>5.9300000000000006</v>
      </c>
      <c r="V277" s="13">
        <v>0</v>
      </c>
      <c r="W277" s="13">
        <v>0</v>
      </c>
      <c r="X277" s="13">
        <v>0</v>
      </c>
      <c r="Y277" s="53">
        <f t="shared" si="36"/>
        <v>0</v>
      </c>
      <c r="Z277" s="53">
        <v>1.4989672487911485</v>
      </c>
      <c r="AA277" s="53">
        <f t="shared" si="37"/>
        <v>1.4989672487911485</v>
      </c>
      <c r="AB277" s="53" t="str">
        <f t="shared" si="38"/>
        <v>0.00</v>
      </c>
      <c r="AC277" s="20"/>
      <c r="AD277" s="20"/>
      <c r="AE277" s="20"/>
      <c r="AF277" s="20"/>
      <c r="AG277" s="20"/>
      <c r="AH277" s="20"/>
      <c r="AI277" s="20"/>
      <c r="AJ277" s="20"/>
      <c r="AK277" s="20"/>
      <c r="AL277" s="20"/>
      <c r="AM277" s="20"/>
      <c r="AN277" s="20"/>
    </row>
    <row r="278" spans="1:40" ht="26.1" customHeight="1" x14ac:dyDescent="0.25">
      <c r="A278" s="39" t="s">
        <v>22</v>
      </c>
      <c r="B278" s="13" t="s">
        <v>260</v>
      </c>
      <c r="C278" s="13">
        <v>34023</v>
      </c>
      <c r="D278" s="13" t="s">
        <v>252</v>
      </c>
      <c r="E278" s="13">
        <v>18068</v>
      </c>
      <c r="F278" s="13" t="s">
        <v>225</v>
      </c>
      <c r="G278" s="4">
        <v>2411</v>
      </c>
      <c r="H278" s="14" t="s">
        <v>37</v>
      </c>
      <c r="I278" s="68">
        <v>1749.79</v>
      </c>
      <c r="J278" s="61">
        <v>1387.33</v>
      </c>
      <c r="K278" s="65">
        <f t="shared" si="32"/>
        <v>0.79247735507246375</v>
      </c>
      <c r="L278" s="65">
        <f t="shared" si="32"/>
        <v>0.62831974637681154</v>
      </c>
      <c r="M278" s="44">
        <v>2.1986319999942543</v>
      </c>
      <c r="N278" s="44">
        <v>9.6811457339999993</v>
      </c>
      <c r="O278" s="15">
        <f t="shared" si="33"/>
        <v>7.482513734005745</v>
      </c>
      <c r="P278" s="15">
        <f t="shared" si="34"/>
        <v>340.32588145834768</v>
      </c>
      <c r="Q278" s="15">
        <v>2.0680207088386595</v>
      </c>
      <c r="R278" s="15">
        <v>4.2682587630000004</v>
      </c>
      <c r="S278" s="15">
        <f t="shared" si="35"/>
        <v>2.2002380541613409</v>
      </c>
      <c r="T278" s="16">
        <f t="shared" si="39"/>
        <v>106.39342462856337</v>
      </c>
      <c r="U278" s="13">
        <v>2.2000000000000002</v>
      </c>
      <c r="V278" s="13">
        <v>0</v>
      </c>
      <c r="W278" s="13">
        <v>0</v>
      </c>
      <c r="X278" s="13">
        <v>0</v>
      </c>
      <c r="Y278" s="53">
        <f t="shared" si="36"/>
        <v>0</v>
      </c>
      <c r="Z278" s="69">
        <v>0.29979344979141137</v>
      </c>
      <c r="AA278" s="53">
        <f t="shared" si="37"/>
        <v>0.29979344979141137</v>
      </c>
      <c r="AB278" s="53" t="str">
        <f t="shared" si="38"/>
        <v>0.00</v>
      </c>
      <c r="AC278" s="20"/>
      <c r="AD278" s="20"/>
      <c r="AE278" s="20"/>
      <c r="AF278" s="20"/>
      <c r="AG278" s="20"/>
      <c r="AH278" s="20"/>
      <c r="AI278" s="20"/>
      <c r="AJ278" s="20"/>
      <c r="AK278" s="20"/>
      <c r="AL278" s="20"/>
      <c r="AM278" s="20"/>
      <c r="AN278" s="20"/>
    </row>
    <row r="279" spans="1:40" ht="26.1" customHeight="1" x14ac:dyDescent="0.25">
      <c r="A279" s="39" t="s">
        <v>22</v>
      </c>
      <c r="B279" s="13" t="s">
        <v>260</v>
      </c>
      <c r="C279" s="13">
        <v>34023</v>
      </c>
      <c r="D279" s="13" t="s">
        <v>252</v>
      </c>
      <c r="E279" s="13">
        <v>18068</v>
      </c>
      <c r="F279" s="13" t="s">
        <v>225</v>
      </c>
      <c r="G279" s="4">
        <v>2411</v>
      </c>
      <c r="H279" s="14" t="s">
        <v>34</v>
      </c>
      <c r="I279" s="68">
        <v>1749.79</v>
      </c>
      <c r="J279" s="61">
        <v>1387.33</v>
      </c>
      <c r="K279" s="65">
        <f t="shared" ref="K279:L322" si="40">I279/2208</f>
        <v>0.79247735507246375</v>
      </c>
      <c r="L279" s="65">
        <f t="shared" si="40"/>
        <v>0.62831974637681154</v>
      </c>
      <c r="M279" s="44">
        <v>2.1954305764241484</v>
      </c>
      <c r="N279" s="44">
        <v>8.2289738739999994</v>
      </c>
      <c r="O279" s="15">
        <f t="shared" si="33"/>
        <v>6.0335432975758509</v>
      </c>
      <c r="P279" s="15">
        <f t="shared" si="34"/>
        <v>274.82277792646516</v>
      </c>
      <c r="Q279" s="15">
        <v>1.9249021180773909</v>
      </c>
      <c r="R279" s="15">
        <v>3.6280199480000004</v>
      </c>
      <c r="S279" s="15">
        <f t="shared" si="35"/>
        <v>1.7031178299226095</v>
      </c>
      <c r="T279" s="16">
        <f t="shared" si="39"/>
        <v>88.478152417625182</v>
      </c>
      <c r="U279" s="13">
        <v>2.2000000000000002</v>
      </c>
      <c r="V279" s="13">
        <v>197.34</v>
      </c>
      <c r="W279" s="13">
        <v>0</v>
      </c>
      <c r="X279" s="13">
        <v>0</v>
      </c>
      <c r="Y279" s="53">
        <f t="shared" si="36"/>
        <v>9.8670000000000008E-2</v>
      </c>
      <c r="Z279" s="53">
        <v>0.17056001291483297</v>
      </c>
      <c r="AA279" s="53">
        <f t="shared" si="37"/>
        <v>7.1890012914832963E-2</v>
      </c>
      <c r="AB279" s="53">
        <f t="shared" si="38"/>
        <v>72.859038121853615</v>
      </c>
      <c r="AC279" s="20"/>
      <c r="AD279" s="20"/>
      <c r="AE279" s="20"/>
      <c r="AF279" s="20"/>
      <c r="AG279" s="20"/>
      <c r="AH279" s="20"/>
      <c r="AI279" s="20"/>
      <c r="AJ279" s="20"/>
      <c r="AK279" s="20"/>
      <c r="AL279" s="20"/>
      <c r="AM279" s="20"/>
      <c r="AN279" s="20"/>
    </row>
    <row r="280" spans="1:40" ht="26.1" customHeight="1" x14ac:dyDescent="0.25">
      <c r="A280" s="39" t="s">
        <v>27</v>
      </c>
      <c r="B280" s="13" t="s">
        <v>24</v>
      </c>
      <c r="C280" s="13">
        <v>34011</v>
      </c>
      <c r="D280" s="13" t="s">
        <v>251</v>
      </c>
      <c r="E280" s="13">
        <v>75476</v>
      </c>
      <c r="F280" s="13" t="s">
        <v>231</v>
      </c>
      <c r="G280" s="4">
        <v>7288</v>
      </c>
      <c r="H280" s="14" t="s">
        <v>35</v>
      </c>
      <c r="I280" s="68">
        <v>275.26</v>
      </c>
      <c r="J280" s="61">
        <v>367.08</v>
      </c>
      <c r="K280" s="65">
        <f t="shared" si="40"/>
        <v>0.12466485507246376</v>
      </c>
      <c r="L280" s="65">
        <f t="shared" si="40"/>
        <v>0.16624999999999998</v>
      </c>
      <c r="M280" s="44">
        <v>8.9212024524268987</v>
      </c>
      <c r="N280" s="44">
        <v>5.3801518599999998</v>
      </c>
      <c r="O280" s="15">
        <f t="shared" si="33"/>
        <v>-3.5410505924268989</v>
      </c>
      <c r="P280" s="15">
        <f t="shared" si="34"/>
        <v>-39.692525882131527</v>
      </c>
      <c r="Q280" s="15">
        <v>4.7129778495942114</v>
      </c>
      <c r="R280" s="15">
        <v>2.8516931609999996</v>
      </c>
      <c r="S280" s="15">
        <f t="shared" si="35"/>
        <v>-1.8612846885942118</v>
      </c>
      <c r="T280" s="16">
        <f t="shared" si="39"/>
        <v>-39.492752734971347</v>
      </c>
      <c r="U280" s="13">
        <v>8.92</v>
      </c>
      <c r="V280" s="13">
        <v>0.34</v>
      </c>
      <c r="W280" s="13">
        <v>0</v>
      </c>
      <c r="X280" s="13">
        <v>0.29000000000000004</v>
      </c>
      <c r="Y280" s="53">
        <f t="shared" si="36"/>
        <v>1.7000000000000001E-4</v>
      </c>
      <c r="Z280" s="53">
        <v>0.18644610402092185</v>
      </c>
      <c r="AA280" s="53">
        <f t="shared" si="37"/>
        <v>0.18627610402092185</v>
      </c>
      <c r="AB280" s="53">
        <f t="shared" si="38"/>
        <v>109574.17883583637</v>
      </c>
      <c r="AC280" s="20"/>
      <c r="AD280" s="20"/>
      <c r="AE280" s="20"/>
      <c r="AF280" s="20"/>
      <c r="AG280" s="20"/>
      <c r="AH280" s="20"/>
      <c r="AI280" s="20"/>
      <c r="AJ280" s="20"/>
      <c r="AK280" s="20"/>
      <c r="AL280" s="20"/>
      <c r="AM280" s="20"/>
      <c r="AN280" s="20"/>
    </row>
    <row r="281" spans="1:40" ht="26.1" customHeight="1" x14ac:dyDescent="0.25">
      <c r="A281" s="39" t="s">
        <v>27</v>
      </c>
      <c r="B281" s="13" t="s">
        <v>24</v>
      </c>
      <c r="C281" s="13">
        <v>34011</v>
      </c>
      <c r="D281" s="13" t="s">
        <v>251</v>
      </c>
      <c r="E281" s="13">
        <v>75476</v>
      </c>
      <c r="F281" s="13" t="s">
        <v>231</v>
      </c>
      <c r="G281" s="4">
        <v>7288</v>
      </c>
      <c r="H281" s="14" t="s">
        <v>40</v>
      </c>
      <c r="I281" s="68">
        <v>275.26</v>
      </c>
      <c r="J281" s="61">
        <v>367.08</v>
      </c>
      <c r="K281" s="65">
        <f t="shared" si="40"/>
        <v>0.12466485507246376</v>
      </c>
      <c r="L281" s="65">
        <f t="shared" si="40"/>
        <v>0.16624999999999998</v>
      </c>
      <c r="M281" s="44">
        <v>1.31207274439604</v>
      </c>
      <c r="N281" s="44">
        <v>0.79127793099999999</v>
      </c>
      <c r="O281" s="15">
        <f t="shared" si="33"/>
        <v>-0.52079481339604006</v>
      </c>
      <c r="P281" s="15">
        <f t="shared" si="34"/>
        <v>-39.692525861877193</v>
      </c>
      <c r="Q281" s="15">
        <v>0.693154293310832</v>
      </c>
      <c r="R281" s="15">
        <v>0.41940858199999997</v>
      </c>
      <c r="S281" s="15">
        <f t="shared" si="35"/>
        <v>-0.27374571131083203</v>
      </c>
      <c r="T281" s="16">
        <f t="shared" si="39"/>
        <v>-39.492752761191646</v>
      </c>
      <c r="U281" s="13">
        <v>1.31</v>
      </c>
      <c r="V281" s="13">
        <v>0</v>
      </c>
      <c r="W281" s="13">
        <v>0</v>
      </c>
      <c r="X281" s="13">
        <v>0</v>
      </c>
      <c r="Y281" s="53">
        <f t="shared" si="36"/>
        <v>0</v>
      </c>
      <c r="Z281" s="53">
        <v>2.742128682576005E-2</v>
      </c>
      <c r="AA281" s="53">
        <f t="shared" si="37"/>
        <v>2.742128682576005E-2</v>
      </c>
      <c r="AB281" s="53" t="str">
        <f t="shared" si="38"/>
        <v>0.00</v>
      </c>
      <c r="AC281" s="20"/>
      <c r="AD281" s="20"/>
      <c r="AE281" s="20"/>
      <c r="AF281" s="20"/>
      <c r="AG281" s="20"/>
      <c r="AH281" s="20"/>
      <c r="AI281" s="20"/>
      <c r="AJ281" s="20"/>
      <c r="AK281" s="20"/>
      <c r="AL281" s="20"/>
      <c r="AM281" s="20"/>
      <c r="AN281" s="20"/>
    </row>
    <row r="282" spans="1:40" ht="26.1" customHeight="1" x14ac:dyDescent="0.25">
      <c r="A282" s="39" t="s">
        <v>27</v>
      </c>
      <c r="B282" s="13" t="s">
        <v>24</v>
      </c>
      <c r="C282" s="13">
        <v>34011</v>
      </c>
      <c r="D282" s="13" t="s">
        <v>251</v>
      </c>
      <c r="E282" s="13">
        <v>75476</v>
      </c>
      <c r="F282" s="13" t="s">
        <v>231</v>
      </c>
      <c r="G282" s="4">
        <v>7288</v>
      </c>
      <c r="H282" s="14" t="s">
        <v>36</v>
      </c>
      <c r="I282" s="68">
        <v>275.26</v>
      </c>
      <c r="J282" s="61">
        <v>367.08</v>
      </c>
      <c r="K282" s="65">
        <f t="shared" si="40"/>
        <v>0.12466485507246376</v>
      </c>
      <c r="L282" s="65">
        <f t="shared" si="40"/>
        <v>0.16624999999999998</v>
      </c>
      <c r="M282" s="44">
        <v>34.683272307473629</v>
      </c>
      <c r="N282" s="44">
        <v>13.077666168</v>
      </c>
      <c r="O282" s="15">
        <f t="shared" si="33"/>
        <v>-21.605606139473629</v>
      </c>
      <c r="P282" s="15">
        <f t="shared" si="34"/>
        <v>-62.294024473630785</v>
      </c>
      <c r="Q282" s="15">
        <v>18.767373385270254</v>
      </c>
      <c r="R282" s="15">
        <v>6.9316800199999999</v>
      </c>
      <c r="S282" s="15">
        <f t="shared" si="35"/>
        <v>-11.835693365270254</v>
      </c>
      <c r="T282" s="16">
        <f t="shared" si="39"/>
        <v>-63.065262902264237</v>
      </c>
      <c r="U282" s="13">
        <v>36.869999999999997</v>
      </c>
      <c r="V282" s="13">
        <v>1244.47</v>
      </c>
      <c r="W282" s="13">
        <v>26.57</v>
      </c>
      <c r="X282" s="13">
        <v>0</v>
      </c>
      <c r="Y282" s="53">
        <f t="shared" si="36"/>
        <v>0.62223499999999998</v>
      </c>
      <c r="Z282" s="53">
        <v>0.22982086138009611</v>
      </c>
      <c r="AA282" s="53">
        <f t="shared" si="37"/>
        <v>-0.39241413861990387</v>
      </c>
      <c r="AB282" s="53">
        <f t="shared" si="38"/>
        <v>-63.065262902264237</v>
      </c>
      <c r="AC282" s="20"/>
      <c r="AD282" s="20"/>
      <c r="AE282" s="20"/>
      <c r="AF282" s="20"/>
      <c r="AG282" s="20"/>
      <c r="AH282" s="20"/>
      <c r="AI282" s="20"/>
      <c r="AJ282" s="20"/>
      <c r="AK282" s="20"/>
      <c r="AL282" s="20"/>
      <c r="AM282" s="20"/>
      <c r="AN282" s="20"/>
    </row>
    <row r="283" spans="1:40" ht="26.1" customHeight="1" x14ac:dyDescent="0.25">
      <c r="A283" s="39" t="s">
        <v>27</v>
      </c>
      <c r="B283" s="13" t="s">
        <v>24</v>
      </c>
      <c r="C283" s="13">
        <v>34011</v>
      </c>
      <c r="D283" s="13" t="s">
        <v>251</v>
      </c>
      <c r="E283" s="13">
        <v>75476</v>
      </c>
      <c r="F283" s="13" t="s">
        <v>231</v>
      </c>
      <c r="G283" s="4">
        <v>7288</v>
      </c>
      <c r="H283" s="14" t="s">
        <v>38</v>
      </c>
      <c r="I283" s="68">
        <v>275.26</v>
      </c>
      <c r="J283" s="61">
        <v>367.08</v>
      </c>
      <c r="K283" s="65">
        <f t="shared" si="40"/>
        <v>0.12466485507246376</v>
      </c>
      <c r="L283" s="65">
        <f t="shared" si="40"/>
        <v>0.16624999999999998</v>
      </c>
      <c r="M283" s="44">
        <v>2.2378903575363469</v>
      </c>
      <c r="N283" s="44">
        <v>1.349615148</v>
      </c>
      <c r="O283" s="15">
        <f t="shared" si="33"/>
        <v>-0.88827520953634687</v>
      </c>
      <c r="P283" s="15">
        <f t="shared" si="34"/>
        <v>-39.692525889169701</v>
      </c>
      <c r="Q283" s="15">
        <v>1.1822540449152246</v>
      </c>
      <c r="R283" s="15">
        <v>0.71534937799999998</v>
      </c>
      <c r="S283" s="15">
        <f t="shared" si="35"/>
        <v>-0.46690466691522459</v>
      </c>
      <c r="T283" s="16">
        <f t="shared" si="39"/>
        <v>-39.492752756765128</v>
      </c>
      <c r="U283" s="13">
        <v>2.2400000000000002</v>
      </c>
      <c r="V283" s="13">
        <v>0</v>
      </c>
      <c r="W283" s="13">
        <v>0</v>
      </c>
      <c r="X283" s="13">
        <v>0</v>
      </c>
      <c r="Y283" s="53">
        <f t="shared" si="36"/>
        <v>0</v>
      </c>
      <c r="Z283" s="53">
        <v>4.6770145668519128E-2</v>
      </c>
      <c r="AA283" s="53">
        <f t="shared" si="37"/>
        <v>4.6770145668519128E-2</v>
      </c>
      <c r="AB283" s="53" t="str">
        <f t="shared" si="38"/>
        <v>0.00</v>
      </c>
      <c r="AC283" s="20"/>
      <c r="AD283" s="20"/>
      <c r="AE283" s="20"/>
      <c r="AF283" s="20"/>
      <c r="AG283" s="20"/>
      <c r="AH283" s="20"/>
      <c r="AI283" s="20"/>
      <c r="AJ283" s="20"/>
      <c r="AK283" s="20"/>
      <c r="AL283" s="20"/>
      <c r="AM283" s="20"/>
      <c r="AN283" s="20"/>
    </row>
    <row r="284" spans="1:40" ht="26.1" customHeight="1" x14ac:dyDescent="0.25">
      <c r="A284" s="39" t="s">
        <v>27</v>
      </c>
      <c r="B284" s="13" t="s">
        <v>24</v>
      </c>
      <c r="C284" s="13">
        <v>34011</v>
      </c>
      <c r="D284" s="13" t="s">
        <v>251</v>
      </c>
      <c r="E284" s="13">
        <v>75476</v>
      </c>
      <c r="F284" s="13" t="s">
        <v>231</v>
      </c>
      <c r="G284" s="4">
        <v>7288</v>
      </c>
      <c r="H284" s="14" t="s">
        <v>39</v>
      </c>
      <c r="I284" s="68">
        <v>275.26</v>
      </c>
      <c r="J284" s="61">
        <v>367.08</v>
      </c>
      <c r="K284" s="65">
        <f t="shared" si="40"/>
        <v>0.12466485507246376</v>
      </c>
      <c r="L284" s="65">
        <f t="shared" si="40"/>
        <v>0.16624999999999998</v>
      </c>
      <c r="M284" s="44">
        <v>2.2378903575363469</v>
      </c>
      <c r="N284" s="44">
        <v>1.349615148</v>
      </c>
      <c r="O284" s="15">
        <f t="shared" si="33"/>
        <v>-0.88827520953634687</v>
      </c>
      <c r="P284" s="15">
        <f t="shared" si="34"/>
        <v>-39.692525889169701</v>
      </c>
      <c r="Q284" s="15">
        <v>1.1822540449152246</v>
      </c>
      <c r="R284" s="15">
        <v>0.71534937799999998</v>
      </c>
      <c r="S284" s="15">
        <f t="shared" si="35"/>
        <v>-0.46690466691522459</v>
      </c>
      <c r="T284" s="16">
        <f t="shared" si="39"/>
        <v>-39.492752756765128</v>
      </c>
      <c r="U284" s="13">
        <v>2.2400000000000002</v>
      </c>
      <c r="V284" s="13">
        <v>0</v>
      </c>
      <c r="W284" s="13">
        <v>0</v>
      </c>
      <c r="X284" s="13">
        <v>0</v>
      </c>
      <c r="Y284" s="53">
        <f t="shared" si="36"/>
        <v>0</v>
      </c>
      <c r="Z284" s="53">
        <v>4.6770145668519128E-2</v>
      </c>
      <c r="AA284" s="53">
        <f t="shared" si="37"/>
        <v>4.6770145668519128E-2</v>
      </c>
      <c r="AB284" s="53" t="str">
        <f t="shared" si="38"/>
        <v>0.00</v>
      </c>
      <c r="AC284" s="20"/>
      <c r="AD284" s="20"/>
      <c r="AE284" s="20"/>
      <c r="AF284" s="20"/>
      <c r="AG284" s="20"/>
      <c r="AH284" s="20"/>
      <c r="AI284" s="20"/>
      <c r="AJ284" s="20"/>
      <c r="AK284" s="20"/>
      <c r="AL284" s="20"/>
      <c r="AM284" s="20"/>
      <c r="AN284" s="20"/>
    </row>
    <row r="285" spans="1:40" ht="26.1" customHeight="1" x14ac:dyDescent="0.25">
      <c r="A285" s="39" t="s">
        <v>27</v>
      </c>
      <c r="B285" s="13" t="s">
        <v>24</v>
      </c>
      <c r="C285" s="13">
        <v>34011</v>
      </c>
      <c r="D285" s="13" t="s">
        <v>251</v>
      </c>
      <c r="E285" s="13">
        <v>75476</v>
      </c>
      <c r="F285" s="13" t="s">
        <v>231</v>
      </c>
      <c r="G285" s="4">
        <v>7288</v>
      </c>
      <c r="H285" s="14" t="s">
        <v>37</v>
      </c>
      <c r="I285" s="68">
        <v>275.26</v>
      </c>
      <c r="J285" s="61">
        <v>367.08</v>
      </c>
      <c r="K285" s="65">
        <f t="shared" si="40"/>
        <v>0.12466485507246376</v>
      </c>
      <c r="L285" s="65">
        <f t="shared" si="40"/>
        <v>0.16624999999999998</v>
      </c>
      <c r="M285" s="44">
        <v>0.50384311064841902</v>
      </c>
      <c r="N285" s="44">
        <v>7.8465996999999996E-2</v>
      </c>
      <c r="O285" s="15">
        <f t="shared" si="33"/>
        <v>-0.42537711364841901</v>
      </c>
      <c r="P285" s="15">
        <f t="shared" si="34"/>
        <v>-84.426501952360027</v>
      </c>
      <c r="Q285" s="15">
        <v>0.26617504005977111</v>
      </c>
      <c r="R285" s="15">
        <v>4.1590080000000001E-2</v>
      </c>
      <c r="S285" s="15">
        <f t="shared" si="35"/>
        <v>-0.2245849600597711</v>
      </c>
      <c r="T285" s="16">
        <f t="shared" si="39"/>
        <v>-84.3749135942045</v>
      </c>
      <c r="U285" s="13">
        <v>0.53</v>
      </c>
      <c r="V285" s="13">
        <v>0</v>
      </c>
      <c r="W285" s="13">
        <v>0</v>
      </c>
      <c r="X285" s="13">
        <v>0</v>
      </c>
      <c r="Y285" s="53">
        <f t="shared" si="36"/>
        <v>0</v>
      </c>
      <c r="Z285" s="53">
        <v>2.7191945080091537E-3</v>
      </c>
      <c r="AA285" s="53">
        <f t="shared" si="37"/>
        <v>2.7191945080091537E-3</v>
      </c>
      <c r="AB285" s="53" t="str">
        <f t="shared" si="38"/>
        <v>0.00</v>
      </c>
      <c r="AC285" s="20"/>
      <c r="AD285" s="20"/>
      <c r="AE285" s="20"/>
      <c r="AF285" s="20"/>
      <c r="AG285" s="20"/>
      <c r="AH285" s="20"/>
      <c r="AI285" s="20"/>
      <c r="AJ285" s="20"/>
      <c r="AK285" s="20"/>
      <c r="AL285" s="20"/>
      <c r="AM285" s="20"/>
      <c r="AN285" s="20"/>
    </row>
    <row r="286" spans="1:40" ht="26.1" customHeight="1" x14ac:dyDescent="0.25">
      <c r="A286" s="39" t="s">
        <v>27</v>
      </c>
      <c r="B286" s="13" t="s">
        <v>24</v>
      </c>
      <c r="C286" s="13">
        <v>34011</v>
      </c>
      <c r="D286" s="13" t="s">
        <v>251</v>
      </c>
      <c r="E286" s="13">
        <v>75476</v>
      </c>
      <c r="F286" s="13" t="s">
        <v>231</v>
      </c>
      <c r="G286" s="4">
        <v>7288</v>
      </c>
      <c r="H286" s="14" t="s">
        <v>34</v>
      </c>
      <c r="I286" s="68">
        <v>275.26</v>
      </c>
      <c r="J286" s="61">
        <v>367.08</v>
      </c>
      <c r="K286" s="65">
        <f t="shared" si="40"/>
        <v>0.12466485507246376</v>
      </c>
      <c r="L286" s="65">
        <f t="shared" si="40"/>
        <v>0.16624999999999998</v>
      </c>
      <c r="M286" s="44">
        <v>0.44020517691848748</v>
      </c>
      <c r="N286" s="44">
        <v>0.26547662300000002</v>
      </c>
      <c r="O286" s="15">
        <f t="shared" si="33"/>
        <v>-0.17472855391848746</v>
      </c>
      <c r="P286" s="15">
        <f t="shared" si="34"/>
        <v>-39.692525912943054</v>
      </c>
      <c r="Q286" s="15">
        <v>0.23255578596685131</v>
      </c>
      <c r="R286" s="15">
        <v>0.14071310300000001</v>
      </c>
      <c r="S286" s="15">
        <f t="shared" si="35"/>
        <v>-9.1842682966851302E-2</v>
      </c>
      <c r="T286" s="16">
        <f t="shared" si="39"/>
        <v>-39.492753355937843</v>
      </c>
      <c r="U286" s="13">
        <v>0.44</v>
      </c>
      <c r="V286" s="13">
        <v>15.35</v>
      </c>
      <c r="W286" s="13">
        <v>0</v>
      </c>
      <c r="X286" s="13">
        <v>0</v>
      </c>
      <c r="Y286" s="53">
        <f t="shared" si="36"/>
        <v>7.6749999999999995E-3</v>
      </c>
      <c r="Z286" s="69">
        <v>4.6439311799317696E-3</v>
      </c>
      <c r="AA286" s="53">
        <f t="shared" si="37"/>
        <v>-3.0310688200682299E-3</v>
      </c>
      <c r="AB286" s="53">
        <f t="shared" si="38"/>
        <v>-39.492753355937857</v>
      </c>
      <c r="AC286" s="20"/>
      <c r="AD286" s="20"/>
      <c r="AE286" s="20"/>
      <c r="AF286" s="20"/>
      <c r="AG286" s="20"/>
      <c r="AH286" s="20"/>
      <c r="AI286" s="20"/>
      <c r="AJ286" s="20"/>
      <c r="AK286" s="20"/>
      <c r="AL286" s="20"/>
      <c r="AM286" s="20"/>
      <c r="AN286" s="20"/>
    </row>
    <row r="287" spans="1:40" ht="26.1" customHeight="1" x14ac:dyDescent="0.25">
      <c r="A287" s="39" t="s">
        <v>43</v>
      </c>
      <c r="B287" s="13" t="s">
        <v>256</v>
      </c>
      <c r="C287" s="13">
        <v>34015</v>
      </c>
      <c r="D287" s="13" t="s">
        <v>251</v>
      </c>
      <c r="E287" s="13">
        <v>55781</v>
      </c>
      <c r="F287" s="13" t="s">
        <v>233</v>
      </c>
      <c r="G287" s="4">
        <v>50561</v>
      </c>
      <c r="H287" s="14" t="s">
        <v>35</v>
      </c>
      <c r="I287" s="68">
        <v>905.09</v>
      </c>
      <c r="J287" s="61">
        <v>3904.5600000000004</v>
      </c>
      <c r="K287" s="65">
        <f t="shared" si="40"/>
        <v>0.40991394927536234</v>
      </c>
      <c r="L287" s="65">
        <f t="shared" si="40"/>
        <v>1.7683695652173914</v>
      </c>
      <c r="M287" s="44">
        <v>3.848363222605053</v>
      </c>
      <c r="N287" s="44">
        <v>6.6994022650000007</v>
      </c>
      <c r="O287" s="15">
        <f t="shared" si="33"/>
        <v>2.8510390423949477</v>
      </c>
      <c r="P287" s="15">
        <f t="shared" si="34"/>
        <v>74.084458183367843</v>
      </c>
      <c r="Q287" s="15">
        <v>2.4401143836159567</v>
      </c>
      <c r="R287" s="15">
        <v>4.7329667049999999</v>
      </c>
      <c r="S287" s="15">
        <f t="shared" si="35"/>
        <v>2.2928523213840433</v>
      </c>
      <c r="T287" s="16">
        <f t="shared" si="39"/>
        <v>93.964952494821631</v>
      </c>
      <c r="U287" s="13">
        <v>3.8500000000000005</v>
      </c>
      <c r="V287" s="13">
        <v>44.67</v>
      </c>
      <c r="W287" s="13">
        <v>0</v>
      </c>
      <c r="X287" s="13">
        <v>7.7800000000000011</v>
      </c>
      <c r="Y287" s="53">
        <f t="shared" si="36"/>
        <v>2.2335000000000001E-2</v>
      </c>
      <c r="Z287" s="53">
        <v>4.844629274570178E-2</v>
      </c>
      <c r="AA287" s="53">
        <f t="shared" si="37"/>
        <v>2.6111292745701779E-2</v>
      </c>
      <c r="AB287" s="53">
        <f t="shared" si="38"/>
        <v>116.90751173360994</v>
      </c>
      <c r="AC287" s="20"/>
      <c r="AD287" s="20"/>
      <c r="AE287" s="20"/>
      <c r="AF287" s="20"/>
      <c r="AG287" s="20"/>
      <c r="AH287" s="20"/>
      <c r="AI287" s="20"/>
      <c r="AJ287" s="20"/>
      <c r="AK287" s="20"/>
      <c r="AL287" s="20"/>
      <c r="AM287" s="20"/>
      <c r="AN287" s="20"/>
    </row>
    <row r="288" spans="1:40" ht="26.1" customHeight="1" x14ac:dyDescent="0.25">
      <c r="A288" s="39" t="s">
        <v>43</v>
      </c>
      <c r="B288" s="13" t="s">
        <v>256</v>
      </c>
      <c r="C288" s="13">
        <v>34015</v>
      </c>
      <c r="D288" s="13" t="s">
        <v>251</v>
      </c>
      <c r="E288" s="13">
        <v>55781</v>
      </c>
      <c r="F288" s="13" t="s">
        <v>233</v>
      </c>
      <c r="G288" s="4">
        <v>50561</v>
      </c>
      <c r="H288" s="14" t="s">
        <v>40</v>
      </c>
      <c r="I288" s="68">
        <v>905.09</v>
      </c>
      <c r="J288" s="61">
        <v>3904.5600000000004</v>
      </c>
      <c r="K288" s="65">
        <f t="shared" si="40"/>
        <v>0.40991394927536234</v>
      </c>
      <c r="L288" s="65">
        <f t="shared" si="40"/>
        <v>1.7683695652173914</v>
      </c>
      <c r="M288" s="44">
        <v>3.1633171282929817</v>
      </c>
      <c r="N288" s="44">
        <v>5.5506274019999999</v>
      </c>
      <c r="O288" s="15">
        <f t="shared" si="33"/>
        <v>2.3873102737070182</v>
      </c>
      <c r="P288" s="15">
        <f t="shared" si="34"/>
        <v>75.468572289344905</v>
      </c>
      <c r="Q288" s="15">
        <v>1.9877762791961793</v>
      </c>
      <c r="R288" s="15">
        <v>3.914324991</v>
      </c>
      <c r="S288" s="15">
        <f t="shared" si="35"/>
        <v>1.9265487118038207</v>
      </c>
      <c r="T288" s="16">
        <f t="shared" si="39"/>
        <v>96.91979585262392</v>
      </c>
      <c r="U288" s="13">
        <v>3.17</v>
      </c>
      <c r="V288" s="13">
        <v>0</v>
      </c>
      <c r="W288" s="13">
        <v>0</v>
      </c>
      <c r="X288" s="13">
        <v>0</v>
      </c>
      <c r="Y288" s="53">
        <f t="shared" si="36"/>
        <v>0</v>
      </c>
      <c r="Z288" s="53">
        <v>4.784765305712585E-2</v>
      </c>
      <c r="AA288" s="53">
        <f t="shared" si="37"/>
        <v>4.784765305712585E-2</v>
      </c>
      <c r="AB288" s="53" t="str">
        <f t="shared" si="38"/>
        <v>0.00</v>
      </c>
      <c r="AC288" s="20"/>
      <c r="AD288" s="20"/>
      <c r="AE288" s="20"/>
      <c r="AF288" s="20"/>
      <c r="AG288" s="20"/>
      <c r="AH288" s="20"/>
      <c r="AI288" s="20"/>
      <c r="AJ288" s="20"/>
      <c r="AK288" s="20"/>
      <c r="AL288" s="20"/>
      <c r="AM288" s="20"/>
      <c r="AN288" s="20"/>
    </row>
    <row r="289" spans="1:40" ht="26.1" customHeight="1" x14ac:dyDescent="0.25">
      <c r="A289" s="39" t="s">
        <v>43</v>
      </c>
      <c r="B289" s="13" t="s">
        <v>256</v>
      </c>
      <c r="C289" s="13">
        <v>34015</v>
      </c>
      <c r="D289" s="13" t="s">
        <v>251</v>
      </c>
      <c r="E289" s="13">
        <v>55781</v>
      </c>
      <c r="F289" s="13" t="s">
        <v>233</v>
      </c>
      <c r="G289" s="4">
        <v>50561</v>
      </c>
      <c r="H289" s="14" t="s">
        <v>36</v>
      </c>
      <c r="I289" s="68">
        <v>905.09</v>
      </c>
      <c r="J289" s="61">
        <v>3904.5600000000004</v>
      </c>
      <c r="K289" s="65">
        <f t="shared" si="40"/>
        <v>0.40991394927536234</v>
      </c>
      <c r="L289" s="65">
        <f t="shared" si="40"/>
        <v>1.7683695652173914</v>
      </c>
      <c r="M289" s="44">
        <v>17.854470415005924</v>
      </c>
      <c r="N289" s="44">
        <v>31.107359492999997</v>
      </c>
      <c r="O289" s="15">
        <f t="shared" si="33"/>
        <v>13.252889077994073</v>
      </c>
      <c r="P289" s="15">
        <f t="shared" si="34"/>
        <v>74.227287452085861</v>
      </c>
      <c r="Q289" s="15">
        <v>10.799539562512727</v>
      </c>
      <c r="R289" s="15">
        <v>21.113673253999998</v>
      </c>
      <c r="S289" s="15">
        <f t="shared" si="35"/>
        <v>10.314133691487271</v>
      </c>
      <c r="T289" s="16">
        <f t="shared" si="39"/>
        <v>95.505309571619208</v>
      </c>
      <c r="U289" s="13">
        <v>26.129999999999995</v>
      </c>
      <c r="V289" s="13">
        <v>224.98000000000002</v>
      </c>
      <c r="W289" s="13">
        <v>14.45</v>
      </c>
      <c r="X289" s="13">
        <v>0</v>
      </c>
      <c r="Y289" s="53">
        <f t="shared" si="36"/>
        <v>0.11249000000000001</v>
      </c>
      <c r="Z289" s="53">
        <v>0.22695979641144598</v>
      </c>
      <c r="AA289" s="53">
        <f t="shared" si="37"/>
        <v>0.11446979641144597</v>
      </c>
      <c r="AB289" s="53">
        <f t="shared" si="38"/>
        <v>101.75997547466082</v>
      </c>
      <c r="AC289" s="20"/>
      <c r="AD289" s="20"/>
      <c r="AE289" s="20"/>
      <c r="AF289" s="20"/>
      <c r="AG289" s="20"/>
      <c r="AH289" s="20"/>
      <c r="AI289" s="20"/>
      <c r="AJ289" s="20"/>
      <c r="AK289" s="20"/>
      <c r="AL289" s="20"/>
      <c r="AM289" s="20"/>
      <c r="AN289" s="20"/>
    </row>
    <row r="290" spans="1:40" ht="26.1" customHeight="1" x14ac:dyDescent="0.25">
      <c r="A290" s="39" t="s">
        <v>43</v>
      </c>
      <c r="B290" s="13" t="s">
        <v>256</v>
      </c>
      <c r="C290" s="13">
        <v>34015</v>
      </c>
      <c r="D290" s="13" t="s">
        <v>251</v>
      </c>
      <c r="E290" s="13">
        <v>55781</v>
      </c>
      <c r="F290" s="13" t="s">
        <v>233</v>
      </c>
      <c r="G290" s="4">
        <v>50561</v>
      </c>
      <c r="H290" s="14" t="s">
        <v>38</v>
      </c>
      <c r="I290" s="68">
        <v>905.09</v>
      </c>
      <c r="J290" s="61">
        <v>3904.5600000000004</v>
      </c>
      <c r="K290" s="65">
        <f t="shared" si="40"/>
        <v>0.40991394927536234</v>
      </c>
      <c r="L290" s="65">
        <f t="shared" si="40"/>
        <v>1.7683695652173914</v>
      </c>
      <c r="M290" s="44">
        <v>5.8795145811069869</v>
      </c>
      <c r="N290" s="44">
        <v>10.316806043</v>
      </c>
      <c r="O290" s="15">
        <f t="shared" si="33"/>
        <v>4.4372914618930128</v>
      </c>
      <c r="P290" s="15">
        <f t="shared" si="34"/>
        <v>75.470370907007194</v>
      </c>
      <c r="Q290" s="15">
        <v>3.6945465209098423</v>
      </c>
      <c r="R290" s="15">
        <v>7.2754366079999997</v>
      </c>
      <c r="S290" s="15">
        <f t="shared" si="35"/>
        <v>3.5808900870901574</v>
      </c>
      <c r="T290" s="16">
        <f t="shared" si="39"/>
        <v>96.923670248123045</v>
      </c>
      <c r="U290" s="13">
        <v>5.88</v>
      </c>
      <c r="V290" s="13">
        <v>0</v>
      </c>
      <c r="W290" s="13">
        <v>0</v>
      </c>
      <c r="X290" s="13">
        <v>0</v>
      </c>
      <c r="Y290" s="53">
        <f t="shared" si="36"/>
        <v>0</v>
      </c>
      <c r="Z290" s="53">
        <v>8.8933111387511476E-2</v>
      </c>
      <c r="AA290" s="53">
        <f t="shared" si="37"/>
        <v>8.8933111387511476E-2</v>
      </c>
      <c r="AB290" s="53" t="str">
        <f t="shared" si="38"/>
        <v>0.00</v>
      </c>
      <c r="AC290" s="20"/>
      <c r="AD290" s="20"/>
      <c r="AE290" s="20"/>
      <c r="AF290" s="20"/>
      <c r="AG290" s="20"/>
      <c r="AH290" s="20"/>
      <c r="AI290" s="20"/>
      <c r="AJ290" s="20"/>
      <c r="AK290" s="20"/>
      <c r="AL290" s="20"/>
      <c r="AM290" s="20"/>
      <c r="AN290" s="20"/>
    </row>
    <row r="291" spans="1:40" ht="26.1" customHeight="1" x14ac:dyDescent="0.25">
      <c r="A291" s="39" t="s">
        <v>43</v>
      </c>
      <c r="B291" s="13" t="s">
        <v>256</v>
      </c>
      <c r="C291" s="13">
        <v>34015</v>
      </c>
      <c r="D291" s="13" t="s">
        <v>251</v>
      </c>
      <c r="E291" s="13">
        <v>55781</v>
      </c>
      <c r="F291" s="13" t="s">
        <v>233</v>
      </c>
      <c r="G291" s="4">
        <v>50561</v>
      </c>
      <c r="H291" s="14" t="s">
        <v>39</v>
      </c>
      <c r="I291" s="68">
        <v>905.09</v>
      </c>
      <c r="J291" s="61">
        <v>3904.5600000000004</v>
      </c>
      <c r="K291" s="65">
        <f t="shared" si="40"/>
        <v>0.40991394927536234</v>
      </c>
      <c r="L291" s="65">
        <f t="shared" si="40"/>
        <v>1.7683695652173914</v>
      </c>
      <c r="M291" s="44">
        <v>5.8795145811069869</v>
      </c>
      <c r="N291" s="44">
        <v>10.316806043</v>
      </c>
      <c r="O291" s="15">
        <f t="shared" si="33"/>
        <v>4.4372914618930128</v>
      </c>
      <c r="P291" s="15">
        <f t="shared" si="34"/>
        <v>75.470370907007194</v>
      </c>
      <c r="Q291" s="15">
        <v>3.6945465209098423</v>
      </c>
      <c r="R291" s="15">
        <v>7.2754366079999997</v>
      </c>
      <c r="S291" s="15">
        <f t="shared" si="35"/>
        <v>3.5808900870901574</v>
      </c>
      <c r="T291" s="16">
        <f t="shared" si="39"/>
        <v>96.923670248123045</v>
      </c>
      <c r="U291" s="13">
        <v>5.88</v>
      </c>
      <c r="V291" s="13">
        <v>0</v>
      </c>
      <c r="W291" s="13">
        <v>0</v>
      </c>
      <c r="X291" s="13">
        <v>0</v>
      </c>
      <c r="Y291" s="53">
        <f t="shared" si="36"/>
        <v>0</v>
      </c>
      <c r="Z291" s="53">
        <v>8.8933111387511476E-2</v>
      </c>
      <c r="AA291" s="53">
        <f t="shared" si="37"/>
        <v>8.8933111387511476E-2</v>
      </c>
      <c r="AB291" s="53" t="str">
        <f t="shared" si="38"/>
        <v>0.00</v>
      </c>
      <c r="AC291" s="20"/>
      <c r="AD291" s="20"/>
      <c r="AE291" s="20"/>
      <c r="AF291" s="20"/>
      <c r="AG291" s="20"/>
      <c r="AH291" s="20"/>
      <c r="AI291" s="20"/>
      <c r="AJ291" s="20"/>
      <c r="AK291" s="20"/>
      <c r="AL291" s="20"/>
      <c r="AM291" s="20"/>
      <c r="AN291" s="20"/>
    </row>
    <row r="292" spans="1:40" ht="26.1" customHeight="1" x14ac:dyDescent="0.25">
      <c r="A292" s="39" t="s">
        <v>43</v>
      </c>
      <c r="B292" s="13" t="s">
        <v>256</v>
      </c>
      <c r="C292" s="13">
        <v>34015</v>
      </c>
      <c r="D292" s="13" t="s">
        <v>251</v>
      </c>
      <c r="E292" s="13">
        <v>55781</v>
      </c>
      <c r="F292" s="13" t="s">
        <v>233</v>
      </c>
      <c r="G292" s="4">
        <v>50561</v>
      </c>
      <c r="H292" s="14" t="s">
        <v>37</v>
      </c>
      <c r="I292" s="68">
        <v>905.09</v>
      </c>
      <c r="J292" s="61">
        <v>3904.5600000000004</v>
      </c>
      <c r="K292" s="65">
        <f t="shared" si="40"/>
        <v>0.40991394927536234</v>
      </c>
      <c r="L292" s="65">
        <f t="shared" si="40"/>
        <v>1.7683695652173914</v>
      </c>
      <c r="M292" s="44">
        <v>0.33170787580005423</v>
      </c>
      <c r="N292" s="44">
        <v>0.58197209000000005</v>
      </c>
      <c r="O292" s="15">
        <f t="shared" si="33"/>
        <v>0.25026421419994582</v>
      </c>
      <c r="P292" s="15">
        <f t="shared" si="34"/>
        <v>75.447172786093049</v>
      </c>
      <c r="Q292" s="15">
        <v>0.20846889496978258</v>
      </c>
      <c r="R292" s="15">
        <v>0.41042043499999997</v>
      </c>
      <c r="S292" s="15">
        <f t="shared" si="35"/>
        <v>0.2019515400302174</v>
      </c>
      <c r="T292" s="16">
        <f t="shared" si="39"/>
        <v>96.873703896924354</v>
      </c>
      <c r="U292" s="13">
        <v>0.47000000000000003</v>
      </c>
      <c r="V292" s="13">
        <v>0</v>
      </c>
      <c r="W292" s="13">
        <v>0</v>
      </c>
      <c r="X292" s="13">
        <v>0</v>
      </c>
      <c r="Y292" s="53">
        <f t="shared" si="36"/>
        <v>0</v>
      </c>
      <c r="Z292" s="69">
        <v>5.0167771799746498E-3</v>
      </c>
      <c r="AA292" s="53">
        <f t="shared" si="37"/>
        <v>5.0167771799746498E-3</v>
      </c>
      <c r="AB292" s="53" t="str">
        <f t="shared" si="38"/>
        <v>0.00</v>
      </c>
      <c r="AC292" s="20"/>
      <c r="AD292" s="20"/>
      <c r="AE292" s="20"/>
      <c r="AF292" s="20"/>
      <c r="AG292" s="20"/>
      <c r="AH292" s="20"/>
      <c r="AI292" s="20"/>
      <c r="AJ292" s="20"/>
      <c r="AK292" s="20"/>
      <c r="AL292" s="20"/>
      <c r="AM292" s="20"/>
      <c r="AN292" s="20"/>
    </row>
    <row r="293" spans="1:40" ht="26.1" customHeight="1" x14ac:dyDescent="0.25">
      <c r="A293" s="39" t="s">
        <v>43</v>
      </c>
      <c r="B293" s="13" t="s">
        <v>256</v>
      </c>
      <c r="C293" s="13">
        <v>34015</v>
      </c>
      <c r="D293" s="13" t="s">
        <v>251</v>
      </c>
      <c r="E293" s="13">
        <v>55781</v>
      </c>
      <c r="F293" s="13" t="s">
        <v>233</v>
      </c>
      <c r="G293" s="4">
        <v>50561</v>
      </c>
      <c r="H293" s="14" t="s">
        <v>34</v>
      </c>
      <c r="I293" s="68">
        <v>905.09</v>
      </c>
      <c r="J293" s="61">
        <v>3904.5600000000004</v>
      </c>
      <c r="K293" s="65">
        <f t="shared" si="40"/>
        <v>0.40991394927536234</v>
      </c>
      <c r="L293" s="65">
        <f t="shared" si="40"/>
        <v>1.7683695652173914</v>
      </c>
      <c r="M293" s="44">
        <v>2.7469534744103483</v>
      </c>
      <c r="N293" s="44">
        <v>4.8455428519999995</v>
      </c>
      <c r="O293" s="15">
        <f t="shared" si="33"/>
        <v>2.0985893775896511</v>
      </c>
      <c r="P293" s="15">
        <f t="shared" si="34"/>
        <v>76.396975672845244</v>
      </c>
      <c r="Q293" s="15">
        <v>1.7156709160993873</v>
      </c>
      <c r="R293" s="15">
        <v>3.4130167679999999</v>
      </c>
      <c r="S293" s="15">
        <f t="shared" si="35"/>
        <v>1.6973458519006126</v>
      </c>
      <c r="T293" s="16">
        <f t="shared" si="39"/>
        <v>98.931900982477629</v>
      </c>
      <c r="U293" s="13">
        <v>0.99</v>
      </c>
      <c r="V293" s="13">
        <v>28.81</v>
      </c>
      <c r="W293" s="13">
        <v>0</v>
      </c>
      <c r="X293" s="13">
        <v>0</v>
      </c>
      <c r="Y293" s="53">
        <f t="shared" si="36"/>
        <v>1.4404999999999999E-2</v>
      </c>
      <c r="Z293" s="53">
        <v>5.6778223022704861E-2</v>
      </c>
      <c r="AA293" s="53">
        <f t="shared" si="37"/>
        <v>4.237322302270486E-2</v>
      </c>
      <c r="AB293" s="53">
        <f t="shared" si="38"/>
        <v>294.15635558975953</v>
      </c>
      <c r="AC293" s="20"/>
      <c r="AD293" s="20"/>
      <c r="AE293" s="20"/>
      <c r="AF293" s="20"/>
      <c r="AG293" s="20"/>
      <c r="AH293" s="20"/>
      <c r="AI293" s="20"/>
      <c r="AJ293" s="20"/>
      <c r="AK293" s="20"/>
      <c r="AL293" s="20"/>
      <c r="AM293" s="20"/>
      <c r="AN293" s="20"/>
    </row>
    <row r="294" spans="1:40" ht="26.1" customHeight="1" x14ac:dyDescent="0.25">
      <c r="A294" s="39" t="s">
        <v>18</v>
      </c>
      <c r="B294" s="13" t="s">
        <v>260</v>
      </c>
      <c r="C294" s="13">
        <v>34023</v>
      </c>
      <c r="D294" s="13" t="s">
        <v>252</v>
      </c>
      <c r="E294" s="13">
        <v>17823</v>
      </c>
      <c r="F294" s="13" t="s">
        <v>235</v>
      </c>
      <c r="G294" s="4">
        <v>2385</v>
      </c>
      <c r="H294" s="14" t="s">
        <v>35</v>
      </c>
      <c r="I294" s="68">
        <v>123</v>
      </c>
      <c r="J294" s="61">
        <v>0</v>
      </c>
      <c r="K294" s="65">
        <f t="shared" si="40"/>
        <v>5.5706521739130432E-2</v>
      </c>
      <c r="L294" s="65">
        <f t="shared" si="40"/>
        <v>0</v>
      </c>
      <c r="M294" s="44">
        <v>4.8899584414977904</v>
      </c>
      <c r="N294" s="44">
        <v>0</v>
      </c>
      <c r="O294" s="15">
        <f t="shared" si="33"/>
        <v>-4.8899584414977904</v>
      </c>
      <c r="P294" s="15">
        <f t="shared" si="34"/>
        <v>-100</v>
      </c>
      <c r="Q294" s="15">
        <v>2.0387810064391676</v>
      </c>
      <c r="R294" s="15">
        <v>0</v>
      </c>
      <c r="S294" s="15">
        <f t="shared" si="35"/>
        <v>-2.0387810064391676</v>
      </c>
      <c r="T294" s="16">
        <f t="shared" si="39"/>
        <v>-100</v>
      </c>
      <c r="U294" s="13">
        <v>4.8899999999999997</v>
      </c>
      <c r="V294" s="13">
        <v>704.02</v>
      </c>
      <c r="W294" s="13">
        <v>0</v>
      </c>
      <c r="X294" s="13">
        <v>931.3900000000001</v>
      </c>
      <c r="Y294" s="53">
        <f t="shared" si="36"/>
        <v>0.35200999999999999</v>
      </c>
      <c r="Z294" s="53">
        <v>0</v>
      </c>
      <c r="AA294" s="53">
        <f t="shared" si="37"/>
        <v>-0.35200999999999999</v>
      </c>
      <c r="AB294" s="53">
        <f t="shared" si="38"/>
        <v>-100</v>
      </c>
      <c r="AC294" s="20"/>
      <c r="AD294" s="20"/>
      <c r="AE294" s="20"/>
      <c r="AF294" s="20"/>
      <c r="AG294" s="20"/>
      <c r="AH294" s="20"/>
      <c r="AI294" s="20"/>
      <c r="AJ294" s="20"/>
      <c r="AK294" s="20"/>
      <c r="AL294" s="20"/>
      <c r="AM294" s="20"/>
      <c r="AN294" s="20"/>
    </row>
    <row r="295" spans="1:40" ht="26.1" customHeight="1" x14ac:dyDescent="0.25">
      <c r="A295" s="39" t="s">
        <v>18</v>
      </c>
      <c r="B295" s="13" t="s">
        <v>260</v>
      </c>
      <c r="C295" s="13">
        <v>34023</v>
      </c>
      <c r="D295" s="13" t="s">
        <v>252</v>
      </c>
      <c r="E295" s="13">
        <v>17823</v>
      </c>
      <c r="F295" s="13" t="s">
        <v>235</v>
      </c>
      <c r="G295" s="4">
        <v>2385</v>
      </c>
      <c r="H295" s="14" t="s">
        <v>40</v>
      </c>
      <c r="I295" s="68">
        <v>123</v>
      </c>
      <c r="J295" s="61">
        <v>0</v>
      </c>
      <c r="K295" s="65">
        <f t="shared" si="40"/>
        <v>5.5706521739130432E-2</v>
      </c>
      <c r="L295" s="65">
        <f t="shared" si="40"/>
        <v>0</v>
      </c>
      <c r="M295" s="44">
        <v>0</v>
      </c>
      <c r="N295" s="44">
        <v>0</v>
      </c>
      <c r="O295" s="15">
        <f t="shared" si="33"/>
        <v>0</v>
      </c>
      <c r="P295" s="15" t="str">
        <f t="shared" si="34"/>
        <v>0.00</v>
      </c>
      <c r="Q295" s="15">
        <v>0</v>
      </c>
      <c r="R295" s="15">
        <v>0</v>
      </c>
      <c r="S295" s="15">
        <f t="shared" si="35"/>
        <v>0</v>
      </c>
      <c r="T295" s="16" t="str">
        <f t="shared" si="39"/>
        <v>0</v>
      </c>
      <c r="U295" s="13"/>
      <c r="V295" s="13"/>
      <c r="W295" s="13"/>
      <c r="X295" s="13"/>
      <c r="Y295" s="53">
        <f t="shared" si="36"/>
        <v>0</v>
      </c>
      <c r="Z295" s="53">
        <v>0</v>
      </c>
      <c r="AA295" s="53">
        <f t="shared" si="37"/>
        <v>0</v>
      </c>
      <c r="AB295" s="53" t="str">
        <f t="shared" si="38"/>
        <v>0.00</v>
      </c>
      <c r="AC295" s="20"/>
      <c r="AD295" s="20"/>
      <c r="AE295" s="20"/>
      <c r="AF295" s="20"/>
      <c r="AG295" s="20"/>
      <c r="AH295" s="20"/>
      <c r="AI295" s="20"/>
      <c r="AJ295" s="20"/>
      <c r="AK295" s="20"/>
      <c r="AL295" s="20"/>
      <c r="AM295" s="20"/>
      <c r="AN295" s="20"/>
    </row>
    <row r="296" spans="1:40" ht="26.1" customHeight="1" x14ac:dyDescent="0.25">
      <c r="A296" s="40" t="s">
        <v>18</v>
      </c>
      <c r="B296" s="13" t="s">
        <v>260</v>
      </c>
      <c r="C296" s="13">
        <v>34023</v>
      </c>
      <c r="D296" s="13" t="s">
        <v>252</v>
      </c>
      <c r="E296" s="13">
        <v>17823</v>
      </c>
      <c r="F296" s="13" t="s">
        <v>235</v>
      </c>
      <c r="G296" s="4">
        <v>2385</v>
      </c>
      <c r="H296" s="13" t="s">
        <v>36</v>
      </c>
      <c r="I296" s="68">
        <v>123</v>
      </c>
      <c r="J296" s="61">
        <v>0</v>
      </c>
      <c r="K296" s="65">
        <f t="shared" si="40"/>
        <v>5.5706521739130432E-2</v>
      </c>
      <c r="L296" s="65">
        <f t="shared" si="40"/>
        <v>0</v>
      </c>
      <c r="M296" s="44">
        <v>24.354488745012084</v>
      </c>
      <c r="N296" s="44">
        <v>0</v>
      </c>
      <c r="O296" s="15">
        <f t="shared" si="33"/>
        <v>-24.354488745012084</v>
      </c>
      <c r="P296" s="15">
        <f t="shared" si="34"/>
        <v>-100</v>
      </c>
      <c r="Q296" s="15">
        <v>10.381565821550538</v>
      </c>
      <c r="R296" s="15">
        <v>0</v>
      </c>
      <c r="S296" s="15">
        <f t="shared" si="35"/>
        <v>-10.381565821550538</v>
      </c>
      <c r="T296" s="16">
        <f t="shared" si="39"/>
        <v>-100</v>
      </c>
      <c r="U296" s="13">
        <v>24.5</v>
      </c>
      <c r="V296" s="13">
        <v>3618.3099999999995</v>
      </c>
      <c r="W296" s="13">
        <v>13.419999999999998</v>
      </c>
      <c r="X296" s="13">
        <v>0</v>
      </c>
      <c r="Y296" s="53">
        <f t="shared" si="36"/>
        <v>1.8091549999999998</v>
      </c>
      <c r="Z296" s="53">
        <v>0</v>
      </c>
      <c r="AA296" s="53">
        <f t="shared" si="37"/>
        <v>-1.8091549999999998</v>
      </c>
      <c r="AB296" s="53">
        <f t="shared" si="38"/>
        <v>-100</v>
      </c>
      <c r="AC296" s="59"/>
      <c r="AD296" s="20"/>
      <c r="AE296" s="20"/>
      <c r="AF296" s="20"/>
      <c r="AG296" s="20"/>
      <c r="AH296" s="20"/>
      <c r="AI296" s="20"/>
      <c r="AJ296" s="20"/>
      <c r="AK296" s="20"/>
      <c r="AL296" s="20"/>
      <c r="AM296" s="20"/>
      <c r="AN296" s="20"/>
    </row>
    <row r="297" spans="1:40" ht="26.1" customHeight="1" x14ac:dyDescent="0.25">
      <c r="A297" s="39" t="s">
        <v>18</v>
      </c>
      <c r="B297" s="13" t="s">
        <v>260</v>
      </c>
      <c r="C297" s="13">
        <v>34023</v>
      </c>
      <c r="D297" s="13" t="s">
        <v>252</v>
      </c>
      <c r="E297" s="13">
        <v>17823</v>
      </c>
      <c r="F297" s="13" t="s">
        <v>235</v>
      </c>
      <c r="G297" s="4">
        <v>2385</v>
      </c>
      <c r="H297" s="14" t="s">
        <v>38</v>
      </c>
      <c r="I297" s="68">
        <v>123</v>
      </c>
      <c r="J297" s="61">
        <v>0</v>
      </c>
      <c r="K297" s="65">
        <f t="shared" si="40"/>
        <v>5.5706521739130432E-2</v>
      </c>
      <c r="L297" s="65">
        <f t="shared" si="40"/>
        <v>0</v>
      </c>
      <c r="M297" s="44">
        <v>1.6401390034995338</v>
      </c>
      <c r="N297" s="44">
        <v>0</v>
      </c>
      <c r="O297" s="15">
        <f t="shared" si="33"/>
        <v>-1.6401390034995338</v>
      </c>
      <c r="P297" s="15">
        <f t="shared" si="34"/>
        <v>-100</v>
      </c>
      <c r="Q297" s="15">
        <v>0.69807582693852077</v>
      </c>
      <c r="R297" s="15">
        <v>0</v>
      </c>
      <c r="S297" s="15">
        <f t="shared" si="35"/>
        <v>-0.69807582693852077</v>
      </c>
      <c r="T297" s="16">
        <f t="shared" si="39"/>
        <v>-100</v>
      </c>
      <c r="U297" s="13">
        <v>1.6400000000000001</v>
      </c>
      <c r="V297" s="13">
        <v>0</v>
      </c>
      <c r="W297" s="13">
        <v>0</v>
      </c>
      <c r="X297" s="13">
        <v>0</v>
      </c>
      <c r="Y297" s="53">
        <f t="shared" si="36"/>
        <v>0</v>
      </c>
      <c r="Z297" s="53">
        <v>0</v>
      </c>
      <c r="AA297" s="53">
        <f t="shared" si="37"/>
        <v>0</v>
      </c>
      <c r="AB297" s="53" t="str">
        <f t="shared" si="38"/>
        <v>0.00</v>
      </c>
      <c r="AC297" s="20"/>
      <c r="AD297" s="20"/>
      <c r="AE297" s="20"/>
      <c r="AF297" s="20"/>
      <c r="AG297" s="20"/>
      <c r="AH297" s="20"/>
      <c r="AI297" s="20"/>
      <c r="AJ297" s="20"/>
      <c r="AK297" s="20"/>
      <c r="AL297" s="20"/>
      <c r="AM297" s="20"/>
      <c r="AN297" s="20"/>
    </row>
    <row r="298" spans="1:40" ht="26.1" customHeight="1" x14ac:dyDescent="0.25">
      <c r="A298" s="39" t="s">
        <v>18</v>
      </c>
      <c r="B298" s="13" t="s">
        <v>260</v>
      </c>
      <c r="C298" s="13">
        <v>34023</v>
      </c>
      <c r="D298" s="13" t="s">
        <v>252</v>
      </c>
      <c r="E298" s="13">
        <v>17823</v>
      </c>
      <c r="F298" s="13" t="s">
        <v>235</v>
      </c>
      <c r="G298" s="4">
        <v>2385</v>
      </c>
      <c r="H298" s="14" t="s">
        <v>39</v>
      </c>
      <c r="I298" s="68">
        <v>123</v>
      </c>
      <c r="J298" s="61">
        <v>0</v>
      </c>
      <c r="K298" s="65">
        <f t="shared" si="40"/>
        <v>5.5706521739130432E-2</v>
      </c>
      <c r="L298" s="65">
        <f t="shared" si="40"/>
        <v>0</v>
      </c>
      <c r="M298" s="44">
        <v>1.6401390034995338</v>
      </c>
      <c r="N298" s="44">
        <v>0</v>
      </c>
      <c r="O298" s="15">
        <f t="shared" si="33"/>
        <v>-1.6401390034995338</v>
      </c>
      <c r="P298" s="15">
        <f t="shared" si="34"/>
        <v>-100</v>
      </c>
      <c r="Q298" s="15">
        <v>0.69807582693852077</v>
      </c>
      <c r="R298" s="15">
        <v>0</v>
      </c>
      <c r="S298" s="15">
        <f t="shared" si="35"/>
        <v>-0.69807582693852077</v>
      </c>
      <c r="T298" s="16">
        <f t="shared" si="39"/>
        <v>-100</v>
      </c>
      <c r="U298" s="13">
        <v>1.6400000000000001</v>
      </c>
      <c r="V298" s="13">
        <v>0</v>
      </c>
      <c r="W298" s="13">
        <v>0</v>
      </c>
      <c r="X298" s="13">
        <v>0</v>
      </c>
      <c r="Y298" s="53">
        <f t="shared" si="36"/>
        <v>0</v>
      </c>
      <c r="Z298" s="53">
        <v>0</v>
      </c>
      <c r="AA298" s="53">
        <f t="shared" si="37"/>
        <v>0</v>
      </c>
      <c r="AB298" s="53" t="str">
        <f t="shared" si="38"/>
        <v>0.00</v>
      </c>
      <c r="AC298" s="20"/>
      <c r="AD298" s="20"/>
      <c r="AE298" s="20"/>
      <c r="AF298" s="20"/>
      <c r="AG298" s="20"/>
      <c r="AH298" s="20"/>
      <c r="AI298" s="20"/>
      <c r="AJ298" s="20"/>
      <c r="AK298" s="20"/>
      <c r="AL298" s="20"/>
      <c r="AM298" s="20"/>
      <c r="AN298" s="20"/>
    </row>
    <row r="299" spans="1:40" ht="26.1" customHeight="1" x14ac:dyDescent="0.25">
      <c r="A299" s="39" t="s">
        <v>18</v>
      </c>
      <c r="B299" s="13" t="s">
        <v>260</v>
      </c>
      <c r="C299" s="13">
        <v>34023</v>
      </c>
      <c r="D299" s="13" t="s">
        <v>252</v>
      </c>
      <c r="E299" s="13">
        <v>17823</v>
      </c>
      <c r="F299" s="13" t="s">
        <v>235</v>
      </c>
      <c r="G299" s="4">
        <v>2385</v>
      </c>
      <c r="H299" s="14" t="s">
        <v>37</v>
      </c>
      <c r="I299" s="68">
        <v>123</v>
      </c>
      <c r="J299" s="61">
        <v>0</v>
      </c>
      <c r="K299" s="65">
        <f t="shared" si="40"/>
        <v>5.5706521739130432E-2</v>
      </c>
      <c r="L299" s="65">
        <f t="shared" si="40"/>
        <v>0</v>
      </c>
      <c r="M299" s="44">
        <v>14.48294999999613</v>
      </c>
      <c r="N299" s="44">
        <v>0</v>
      </c>
      <c r="O299" s="15">
        <f t="shared" si="33"/>
        <v>-14.48294999999613</v>
      </c>
      <c r="P299" s="15">
        <f t="shared" si="34"/>
        <v>-100</v>
      </c>
      <c r="Q299" s="15">
        <v>6.1608453840941255</v>
      </c>
      <c r="R299" s="15">
        <v>0</v>
      </c>
      <c r="S299" s="15">
        <f t="shared" si="35"/>
        <v>-6.1608453840941255</v>
      </c>
      <c r="T299" s="16">
        <f t="shared" si="39"/>
        <v>-100</v>
      </c>
      <c r="U299" s="13">
        <v>0.72</v>
      </c>
      <c r="V299" s="13">
        <v>0</v>
      </c>
      <c r="W299" s="13">
        <v>0</v>
      </c>
      <c r="X299" s="13">
        <v>0</v>
      </c>
      <c r="Y299" s="53">
        <f t="shared" si="36"/>
        <v>0</v>
      </c>
      <c r="Z299" s="53">
        <v>0</v>
      </c>
      <c r="AA299" s="53">
        <f t="shared" si="37"/>
        <v>0</v>
      </c>
      <c r="AB299" s="53" t="str">
        <f t="shared" si="38"/>
        <v>0.00</v>
      </c>
      <c r="AC299" s="20"/>
      <c r="AD299" s="20"/>
      <c r="AE299" s="20"/>
      <c r="AF299" s="20"/>
      <c r="AG299" s="20"/>
      <c r="AH299" s="20"/>
      <c r="AI299" s="20"/>
      <c r="AJ299" s="20"/>
      <c r="AK299" s="20"/>
      <c r="AL299" s="20"/>
      <c r="AM299" s="20"/>
      <c r="AN299" s="20"/>
    </row>
    <row r="300" spans="1:40" ht="26.1" customHeight="1" x14ac:dyDescent="0.25">
      <c r="A300" s="39" t="s">
        <v>18</v>
      </c>
      <c r="B300" s="13" t="s">
        <v>260</v>
      </c>
      <c r="C300" s="13">
        <v>34023</v>
      </c>
      <c r="D300" s="13" t="s">
        <v>252</v>
      </c>
      <c r="E300" s="13">
        <v>17823</v>
      </c>
      <c r="F300" s="13" t="s">
        <v>235</v>
      </c>
      <c r="G300" s="4">
        <v>2385</v>
      </c>
      <c r="H300" s="14" t="s">
        <v>34</v>
      </c>
      <c r="I300" s="68">
        <v>123</v>
      </c>
      <c r="J300" s="61">
        <v>0</v>
      </c>
      <c r="K300" s="65">
        <f t="shared" si="40"/>
        <v>5.5706521739130432E-2</v>
      </c>
      <c r="L300" s="65">
        <f t="shared" si="40"/>
        <v>0</v>
      </c>
      <c r="M300" s="44">
        <v>0.26004254749987882</v>
      </c>
      <c r="N300" s="44">
        <v>0</v>
      </c>
      <c r="O300" s="15">
        <f t="shared" si="33"/>
        <v>-0.26004254749987882</v>
      </c>
      <c r="P300" s="15">
        <f t="shared" si="34"/>
        <v>-100</v>
      </c>
      <c r="Q300" s="15">
        <v>0.11408916535714139</v>
      </c>
      <c r="R300" s="15">
        <v>0</v>
      </c>
      <c r="S300" s="15">
        <f t="shared" si="35"/>
        <v>-0.11408916535714139</v>
      </c>
      <c r="T300" s="16">
        <f t="shared" si="39"/>
        <v>-100</v>
      </c>
      <c r="U300" s="13">
        <v>0.26</v>
      </c>
      <c r="V300" s="13">
        <v>41.910000000000004</v>
      </c>
      <c r="W300" s="13">
        <v>0</v>
      </c>
      <c r="X300" s="13">
        <v>0</v>
      </c>
      <c r="Y300" s="53">
        <f t="shared" si="36"/>
        <v>2.0955000000000001E-2</v>
      </c>
      <c r="Z300" s="69">
        <v>0</v>
      </c>
      <c r="AA300" s="53">
        <f t="shared" si="37"/>
        <v>-2.0955000000000001E-2</v>
      </c>
      <c r="AB300" s="53">
        <f t="shared" si="38"/>
        <v>-100</v>
      </c>
      <c r="AC300" s="20"/>
      <c r="AD300" s="20"/>
      <c r="AE300" s="20"/>
      <c r="AF300" s="20"/>
      <c r="AG300" s="20"/>
      <c r="AH300" s="20"/>
      <c r="AI300" s="20"/>
      <c r="AJ300" s="20"/>
      <c r="AK300" s="20"/>
      <c r="AL300" s="20"/>
      <c r="AM300" s="20"/>
      <c r="AN300" s="20"/>
    </row>
    <row r="301" spans="1:40" ht="26.1" customHeight="1" x14ac:dyDescent="0.25">
      <c r="A301" s="39" t="s">
        <v>240</v>
      </c>
      <c r="B301" s="13" t="s">
        <v>256</v>
      </c>
      <c r="C301" s="13">
        <v>34015</v>
      </c>
      <c r="D301" s="13" t="s">
        <v>251</v>
      </c>
      <c r="E301" s="13">
        <v>56078</v>
      </c>
      <c r="F301" s="13" t="s">
        <v>241</v>
      </c>
      <c r="G301" s="4">
        <v>56963</v>
      </c>
      <c r="H301" s="14" t="s">
        <v>35</v>
      </c>
      <c r="I301" s="68">
        <v>0</v>
      </c>
      <c r="J301" s="61">
        <v>4315.96</v>
      </c>
      <c r="K301" s="65">
        <f t="shared" si="40"/>
        <v>0</v>
      </c>
      <c r="L301" s="65">
        <f t="shared" si="40"/>
        <v>1.9546920289855072</v>
      </c>
      <c r="M301" s="44">
        <v>0</v>
      </c>
      <c r="N301" s="44">
        <v>475.53467019999999</v>
      </c>
      <c r="O301" s="15">
        <f t="shared" si="33"/>
        <v>475.53467019999999</v>
      </c>
      <c r="P301" s="15" t="str">
        <f t="shared" si="34"/>
        <v>0.00</v>
      </c>
      <c r="Q301" s="15">
        <v>0</v>
      </c>
      <c r="R301" s="15">
        <v>133.00024898000001</v>
      </c>
      <c r="S301" s="15">
        <f t="shared" si="35"/>
        <v>133.00024898000001</v>
      </c>
      <c r="T301" s="16" t="str">
        <f t="shared" si="39"/>
        <v>0</v>
      </c>
      <c r="U301" s="13"/>
      <c r="V301" s="13"/>
      <c r="W301" s="13"/>
      <c r="X301" s="13"/>
      <c r="Y301" s="53">
        <f t="shared" si="36"/>
        <v>0</v>
      </c>
      <c r="Z301" s="53">
        <v>1.4791783450846312</v>
      </c>
      <c r="AA301" s="53">
        <f t="shared" si="37"/>
        <v>1.4791783450846312</v>
      </c>
      <c r="AB301" s="53" t="str">
        <f t="shared" si="38"/>
        <v>0.00</v>
      </c>
      <c r="AC301" s="20"/>
      <c r="AD301" s="20"/>
      <c r="AE301" s="20"/>
      <c r="AF301" s="20"/>
      <c r="AG301" s="20"/>
      <c r="AH301" s="20"/>
      <c r="AI301" s="20"/>
      <c r="AJ301" s="20"/>
      <c r="AK301" s="20"/>
      <c r="AL301" s="20"/>
      <c r="AM301" s="20"/>
      <c r="AN301" s="20"/>
    </row>
    <row r="302" spans="1:40" ht="26.1" customHeight="1" x14ac:dyDescent="0.25">
      <c r="A302" s="39" t="s">
        <v>240</v>
      </c>
      <c r="B302" s="13" t="s">
        <v>256</v>
      </c>
      <c r="C302" s="13">
        <v>34015</v>
      </c>
      <c r="D302" s="13" t="s">
        <v>251</v>
      </c>
      <c r="E302" s="13">
        <v>56078</v>
      </c>
      <c r="F302" s="13" t="s">
        <v>241</v>
      </c>
      <c r="G302" s="4">
        <v>56963</v>
      </c>
      <c r="H302" s="14" t="s">
        <v>40</v>
      </c>
      <c r="I302" s="68">
        <v>0</v>
      </c>
      <c r="J302" s="61">
        <v>4315.96</v>
      </c>
      <c r="K302" s="65">
        <f t="shared" si="40"/>
        <v>0</v>
      </c>
      <c r="L302" s="65">
        <f t="shared" si="40"/>
        <v>1.9546920289855072</v>
      </c>
      <c r="M302" s="44">
        <v>0</v>
      </c>
      <c r="N302" s="44">
        <v>0</v>
      </c>
      <c r="O302" s="15">
        <f t="shared" si="33"/>
        <v>0</v>
      </c>
      <c r="P302" s="15" t="str">
        <f t="shared" si="34"/>
        <v>0.00</v>
      </c>
      <c r="Q302" s="15">
        <v>0</v>
      </c>
      <c r="R302" s="15">
        <v>0</v>
      </c>
      <c r="S302" s="15">
        <f t="shared" si="35"/>
        <v>0</v>
      </c>
      <c r="T302" s="16" t="str">
        <f t="shared" si="39"/>
        <v>0</v>
      </c>
      <c r="U302" s="13"/>
      <c r="V302" s="13"/>
      <c r="W302" s="13"/>
      <c r="X302" s="13"/>
      <c r="Y302" s="53">
        <f t="shared" si="36"/>
        <v>0</v>
      </c>
      <c r="Z302" s="53">
        <v>0</v>
      </c>
      <c r="AA302" s="53">
        <f t="shared" si="37"/>
        <v>0</v>
      </c>
      <c r="AB302" s="53" t="str">
        <f t="shared" si="38"/>
        <v>0.00</v>
      </c>
      <c r="AC302" s="20"/>
      <c r="AD302" s="20"/>
      <c r="AE302" s="20"/>
      <c r="AF302" s="20"/>
      <c r="AG302" s="20"/>
      <c r="AH302" s="20"/>
      <c r="AI302" s="20"/>
      <c r="AJ302" s="20"/>
      <c r="AK302" s="20"/>
      <c r="AL302" s="20"/>
      <c r="AM302" s="20"/>
      <c r="AN302" s="20"/>
    </row>
    <row r="303" spans="1:40" ht="26.1" customHeight="1" x14ac:dyDescent="0.25">
      <c r="A303" s="39" t="s">
        <v>240</v>
      </c>
      <c r="B303" s="13" t="s">
        <v>256</v>
      </c>
      <c r="C303" s="13">
        <v>34015</v>
      </c>
      <c r="D303" s="13" t="s">
        <v>251</v>
      </c>
      <c r="E303" s="13">
        <v>56078</v>
      </c>
      <c r="F303" s="13" t="s">
        <v>241</v>
      </c>
      <c r="G303" s="4">
        <v>56963</v>
      </c>
      <c r="H303" s="14" t="s">
        <v>36</v>
      </c>
      <c r="I303" s="68">
        <v>0</v>
      </c>
      <c r="J303" s="61">
        <v>4315.96</v>
      </c>
      <c r="K303" s="65">
        <f t="shared" si="40"/>
        <v>0</v>
      </c>
      <c r="L303" s="65">
        <f t="shared" si="40"/>
        <v>1.9546920289855072</v>
      </c>
      <c r="M303" s="44">
        <v>0</v>
      </c>
      <c r="N303" s="44">
        <v>142.6604011</v>
      </c>
      <c r="O303" s="15">
        <f t="shared" si="33"/>
        <v>142.6604011</v>
      </c>
      <c r="P303" s="15" t="str">
        <f t="shared" si="34"/>
        <v>0.00</v>
      </c>
      <c r="Q303" s="15">
        <v>0</v>
      </c>
      <c r="R303" s="15">
        <v>39.900074684000003</v>
      </c>
      <c r="S303" s="15">
        <f t="shared" si="35"/>
        <v>39.900074684000003</v>
      </c>
      <c r="T303" s="16" t="str">
        <f t="shared" si="39"/>
        <v>0</v>
      </c>
      <c r="U303" s="13"/>
      <c r="V303" s="13"/>
      <c r="W303" s="13"/>
      <c r="X303" s="13"/>
      <c r="Y303" s="53">
        <f t="shared" si="36"/>
        <v>0</v>
      </c>
      <c r="Z303" s="53">
        <v>0.44375350341407838</v>
      </c>
      <c r="AA303" s="53">
        <f t="shared" si="37"/>
        <v>0.44375350341407838</v>
      </c>
      <c r="AB303" s="53" t="str">
        <f t="shared" si="38"/>
        <v>0.00</v>
      </c>
      <c r="AC303" s="20"/>
      <c r="AD303" s="20"/>
      <c r="AE303" s="20"/>
      <c r="AF303" s="20"/>
      <c r="AG303" s="20"/>
      <c r="AH303" s="20"/>
      <c r="AI303" s="20"/>
      <c r="AJ303" s="20"/>
      <c r="AK303" s="20"/>
      <c r="AL303" s="20"/>
      <c r="AM303" s="20"/>
      <c r="AN303" s="20"/>
    </row>
    <row r="304" spans="1:40" ht="26.1" customHeight="1" x14ac:dyDescent="0.25">
      <c r="A304" s="39" t="s">
        <v>240</v>
      </c>
      <c r="B304" s="13" t="s">
        <v>256</v>
      </c>
      <c r="C304" s="13">
        <v>34015</v>
      </c>
      <c r="D304" s="13" t="s">
        <v>251</v>
      </c>
      <c r="E304" s="13">
        <v>56078</v>
      </c>
      <c r="F304" s="13" t="s">
        <v>241</v>
      </c>
      <c r="G304" s="4">
        <v>56963</v>
      </c>
      <c r="H304" s="14" t="s">
        <v>38</v>
      </c>
      <c r="I304" s="68">
        <v>0</v>
      </c>
      <c r="J304" s="61">
        <v>4315.96</v>
      </c>
      <c r="K304" s="65">
        <f t="shared" si="40"/>
        <v>0</v>
      </c>
      <c r="L304" s="65">
        <f t="shared" si="40"/>
        <v>1.9546920289855072</v>
      </c>
      <c r="M304" s="44">
        <v>0</v>
      </c>
      <c r="N304" s="44">
        <v>104.61762748000001</v>
      </c>
      <c r="O304" s="15">
        <f t="shared" si="33"/>
        <v>104.61762748000001</v>
      </c>
      <c r="P304" s="15" t="str">
        <f t="shared" si="34"/>
        <v>0.00</v>
      </c>
      <c r="Q304" s="15">
        <v>0</v>
      </c>
      <c r="R304" s="15">
        <v>29.260054768</v>
      </c>
      <c r="S304" s="15">
        <f t="shared" si="35"/>
        <v>29.260054768</v>
      </c>
      <c r="T304" s="16" t="str">
        <f t="shared" si="39"/>
        <v>0</v>
      </c>
      <c r="U304" s="13"/>
      <c r="V304" s="13"/>
      <c r="W304" s="13"/>
      <c r="X304" s="13"/>
      <c r="Y304" s="53">
        <f t="shared" si="36"/>
        <v>0</v>
      </c>
      <c r="Z304" s="53">
        <v>0.32541923583407506</v>
      </c>
      <c r="AA304" s="53">
        <f t="shared" si="37"/>
        <v>0.32541923583407506</v>
      </c>
      <c r="AB304" s="53" t="str">
        <f t="shared" si="38"/>
        <v>0.00</v>
      </c>
      <c r="AC304" s="20"/>
      <c r="AD304" s="20"/>
      <c r="AE304" s="20"/>
      <c r="AF304" s="20"/>
      <c r="AG304" s="20"/>
      <c r="AH304" s="20"/>
      <c r="AI304" s="20"/>
      <c r="AJ304" s="20"/>
      <c r="AK304" s="20"/>
      <c r="AL304" s="20"/>
      <c r="AM304" s="20"/>
      <c r="AN304" s="20"/>
    </row>
    <row r="305" spans="1:40" ht="26.1" customHeight="1" x14ac:dyDescent="0.25">
      <c r="A305" s="39" t="s">
        <v>240</v>
      </c>
      <c r="B305" s="13" t="s">
        <v>256</v>
      </c>
      <c r="C305" s="13">
        <v>34015</v>
      </c>
      <c r="D305" s="13" t="s">
        <v>251</v>
      </c>
      <c r="E305" s="13">
        <v>56078</v>
      </c>
      <c r="F305" s="13" t="s">
        <v>241</v>
      </c>
      <c r="G305" s="4">
        <v>56963</v>
      </c>
      <c r="H305" s="14" t="s">
        <v>39</v>
      </c>
      <c r="I305" s="68">
        <v>0</v>
      </c>
      <c r="J305" s="61">
        <v>4315.96</v>
      </c>
      <c r="K305" s="65">
        <f t="shared" si="40"/>
        <v>0</v>
      </c>
      <c r="L305" s="65">
        <f t="shared" si="40"/>
        <v>1.9546920289855072</v>
      </c>
      <c r="M305" s="44">
        <v>0</v>
      </c>
      <c r="N305" s="44">
        <v>104.61762748000001</v>
      </c>
      <c r="O305" s="15">
        <f t="shared" si="33"/>
        <v>104.61762748000001</v>
      </c>
      <c r="P305" s="15" t="str">
        <f t="shared" si="34"/>
        <v>0.00</v>
      </c>
      <c r="Q305" s="15">
        <v>0</v>
      </c>
      <c r="R305" s="15">
        <v>29.260054768</v>
      </c>
      <c r="S305" s="15">
        <f t="shared" si="35"/>
        <v>29.260054768</v>
      </c>
      <c r="T305" s="16" t="str">
        <f t="shared" si="39"/>
        <v>0</v>
      </c>
      <c r="U305" s="13"/>
      <c r="V305" s="13"/>
      <c r="W305" s="13"/>
      <c r="X305" s="13"/>
      <c r="Y305" s="53">
        <f t="shared" si="36"/>
        <v>0</v>
      </c>
      <c r="Z305" s="53">
        <v>0.32541923583407506</v>
      </c>
      <c r="AA305" s="53">
        <f t="shared" si="37"/>
        <v>0.32541923583407506</v>
      </c>
      <c r="AB305" s="53" t="str">
        <f t="shared" si="38"/>
        <v>0.00</v>
      </c>
      <c r="AC305" s="20"/>
      <c r="AD305" s="20"/>
      <c r="AE305" s="20"/>
      <c r="AF305" s="20"/>
      <c r="AG305" s="20"/>
      <c r="AH305" s="20"/>
      <c r="AI305" s="20"/>
      <c r="AJ305" s="20"/>
      <c r="AK305" s="20"/>
      <c r="AL305" s="20"/>
      <c r="AM305" s="20"/>
      <c r="AN305" s="20"/>
    </row>
    <row r="306" spans="1:40" ht="26.1" customHeight="1" x14ac:dyDescent="0.25">
      <c r="A306" s="39" t="s">
        <v>240</v>
      </c>
      <c r="B306" s="13" t="s">
        <v>256</v>
      </c>
      <c r="C306" s="13">
        <v>34015</v>
      </c>
      <c r="D306" s="13" t="s">
        <v>251</v>
      </c>
      <c r="E306" s="13">
        <v>56078</v>
      </c>
      <c r="F306" s="13" t="s">
        <v>241</v>
      </c>
      <c r="G306" s="4">
        <v>56963</v>
      </c>
      <c r="H306" s="14" t="s">
        <v>37</v>
      </c>
      <c r="I306" s="68">
        <v>0</v>
      </c>
      <c r="J306" s="61">
        <v>4315.96</v>
      </c>
      <c r="K306" s="65">
        <f t="shared" si="40"/>
        <v>0</v>
      </c>
      <c r="L306" s="65">
        <f t="shared" si="40"/>
        <v>1.9546920289855072</v>
      </c>
      <c r="M306" s="44">
        <v>0</v>
      </c>
      <c r="N306" s="44">
        <v>25.361849083999999</v>
      </c>
      <c r="O306" s="15">
        <f t="shared" si="33"/>
        <v>25.361849083999999</v>
      </c>
      <c r="P306" s="15" t="str">
        <f t="shared" si="34"/>
        <v>0.00</v>
      </c>
      <c r="Q306" s="15">
        <v>0</v>
      </c>
      <c r="R306" s="15">
        <v>7.0933466099999993</v>
      </c>
      <c r="S306" s="15">
        <f t="shared" si="35"/>
        <v>7.0933466099999993</v>
      </c>
      <c r="T306" s="16" t="str">
        <f t="shared" si="39"/>
        <v>0</v>
      </c>
      <c r="U306" s="13"/>
      <c r="V306" s="13"/>
      <c r="W306" s="13"/>
      <c r="X306" s="13"/>
      <c r="Y306" s="53">
        <f t="shared" si="36"/>
        <v>0</v>
      </c>
      <c r="Z306" s="69">
        <v>7.8889511712493796E-2</v>
      </c>
      <c r="AA306" s="53">
        <f t="shared" si="37"/>
        <v>7.8889511712493796E-2</v>
      </c>
      <c r="AB306" s="53" t="str">
        <f t="shared" si="38"/>
        <v>0.00</v>
      </c>
      <c r="AC306" s="20"/>
      <c r="AD306" s="20"/>
      <c r="AE306" s="20"/>
      <c r="AF306" s="20"/>
      <c r="AG306" s="20"/>
      <c r="AH306" s="20"/>
      <c r="AI306" s="20"/>
      <c r="AJ306" s="20"/>
      <c r="AK306" s="20"/>
      <c r="AL306" s="20"/>
      <c r="AM306" s="20"/>
      <c r="AN306" s="20"/>
    </row>
    <row r="307" spans="1:40" ht="26.1" customHeight="1" x14ac:dyDescent="0.25">
      <c r="A307" s="39" t="s">
        <v>240</v>
      </c>
      <c r="B307" s="13" t="s">
        <v>256</v>
      </c>
      <c r="C307" s="13">
        <v>34015</v>
      </c>
      <c r="D307" s="13" t="s">
        <v>251</v>
      </c>
      <c r="E307" s="13">
        <v>56078</v>
      </c>
      <c r="F307" s="13" t="s">
        <v>241</v>
      </c>
      <c r="G307" s="4">
        <v>56963</v>
      </c>
      <c r="H307" s="14" t="s">
        <v>34</v>
      </c>
      <c r="I307" s="68">
        <v>0</v>
      </c>
      <c r="J307" s="61">
        <v>4315.96</v>
      </c>
      <c r="K307" s="65">
        <f t="shared" si="40"/>
        <v>0</v>
      </c>
      <c r="L307" s="65">
        <f t="shared" si="40"/>
        <v>1.9546920289855072</v>
      </c>
      <c r="M307" s="44">
        <v>0</v>
      </c>
      <c r="N307" s="44">
        <v>33.287426925999995</v>
      </c>
      <c r="O307" s="15">
        <f t="shared" si="33"/>
        <v>33.287426925999995</v>
      </c>
      <c r="P307" s="15" t="str">
        <f t="shared" si="34"/>
        <v>0.00</v>
      </c>
      <c r="Q307" s="15">
        <v>0</v>
      </c>
      <c r="R307" s="15">
        <v>9.3100174260000017</v>
      </c>
      <c r="S307" s="15">
        <f t="shared" si="35"/>
        <v>9.3100174260000017</v>
      </c>
      <c r="T307" s="16" t="str">
        <f t="shared" si="39"/>
        <v>0</v>
      </c>
      <c r="U307" s="13"/>
      <c r="V307" s="13"/>
      <c r="W307" s="13"/>
      <c r="X307" s="13"/>
      <c r="Y307" s="53">
        <f t="shared" si="36"/>
        <v>0</v>
      </c>
      <c r="Z307" s="53">
        <v>0.1035424841270359</v>
      </c>
      <c r="AA307" s="53">
        <f t="shared" si="37"/>
        <v>0.1035424841270359</v>
      </c>
      <c r="AB307" s="53" t="str">
        <f t="shared" si="38"/>
        <v>0.00</v>
      </c>
      <c r="AC307" s="20"/>
      <c r="AD307" s="20"/>
      <c r="AE307" s="20"/>
      <c r="AF307" s="20"/>
      <c r="AG307" s="20"/>
      <c r="AH307" s="20"/>
      <c r="AI307" s="20"/>
      <c r="AJ307" s="20"/>
      <c r="AK307" s="20"/>
      <c r="AL307" s="20"/>
      <c r="AM307" s="20"/>
      <c r="AN307" s="20"/>
    </row>
    <row r="308" spans="1:40" ht="26.1" customHeight="1" x14ac:dyDescent="0.25">
      <c r="A308" s="40" t="s">
        <v>25</v>
      </c>
      <c r="B308" s="13" t="s">
        <v>24</v>
      </c>
      <c r="C308" s="13">
        <v>34011</v>
      </c>
      <c r="D308" s="13" t="s">
        <v>251</v>
      </c>
      <c r="E308" s="13">
        <v>75482</v>
      </c>
      <c r="F308" s="13" t="s">
        <v>243</v>
      </c>
      <c r="G308" s="4">
        <v>6776</v>
      </c>
      <c r="H308" s="13" t="s">
        <v>35</v>
      </c>
      <c r="I308" s="68">
        <v>46.83</v>
      </c>
      <c r="J308" s="61">
        <v>7.29</v>
      </c>
      <c r="K308" s="65">
        <f t="shared" si="40"/>
        <v>2.1209239130434782E-2</v>
      </c>
      <c r="L308" s="65">
        <f t="shared" si="40"/>
        <v>3.3016304347826086E-3</v>
      </c>
      <c r="M308" s="44">
        <v>0.40597023999894399</v>
      </c>
      <c r="N308" s="44">
        <v>0.25892638000000001</v>
      </c>
      <c r="O308" s="15">
        <f t="shared" si="33"/>
        <v>-0.14704385999894398</v>
      </c>
      <c r="P308" s="15">
        <f t="shared" si="34"/>
        <v>-36.220354477048978</v>
      </c>
      <c r="Q308" s="15">
        <v>0.27056261794578323</v>
      </c>
      <c r="R308" s="15">
        <v>0.17627703600000003</v>
      </c>
      <c r="S308" s="15">
        <f t="shared" si="35"/>
        <v>-9.4285581945783209E-2</v>
      </c>
      <c r="T308" s="16">
        <f t="shared" si="39"/>
        <v>-34.847970743939449</v>
      </c>
      <c r="U308" s="13">
        <v>0.41</v>
      </c>
      <c r="V308" s="13">
        <v>77.569999999999993</v>
      </c>
      <c r="W308" s="13">
        <v>0</v>
      </c>
      <c r="X308" s="13">
        <v>2.66</v>
      </c>
      <c r="Y308" s="53">
        <f t="shared" si="36"/>
        <v>3.8785E-2</v>
      </c>
      <c r="Z308" s="53">
        <v>2.5269214546963084E-2</v>
      </c>
      <c r="AA308" s="53">
        <f t="shared" si="37"/>
        <v>-1.3515785453036916E-2</v>
      </c>
      <c r="AB308" s="53">
        <f t="shared" si="38"/>
        <v>-34.847970743939449</v>
      </c>
      <c r="AC308" s="59"/>
      <c r="AD308" s="20"/>
      <c r="AE308" s="20"/>
      <c r="AF308" s="20"/>
      <c r="AG308" s="20"/>
      <c r="AH308" s="20"/>
      <c r="AI308" s="20"/>
      <c r="AJ308" s="20"/>
      <c r="AK308" s="20"/>
      <c r="AL308" s="20"/>
      <c r="AM308" s="20"/>
      <c r="AN308" s="20"/>
    </row>
    <row r="309" spans="1:40" ht="26.1" customHeight="1" x14ac:dyDescent="0.25">
      <c r="A309" s="39" t="s">
        <v>25</v>
      </c>
      <c r="B309" s="13" t="s">
        <v>24</v>
      </c>
      <c r="C309" s="13">
        <v>34011</v>
      </c>
      <c r="D309" s="13" t="s">
        <v>251</v>
      </c>
      <c r="E309" s="13">
        <v>75482</v>
      </c>
      <c r="F309" s="13" t="s">
        <v>243</v>
      </c>
      <c r="G309" s="4">
        <v>6776</v>
      </c>
      <c r="H309" s="14" t="s">
        <v>40</v>
      </c>
      <c r="I309" s="68">
        <v>46.83</v>
      </c>
      <c r="J309" s="61">
        <v>7.29</v>
      </c>
      <c r="K309" s="65">
        <f t="shared" si="40"/>
        <v>2.1209239130434782E-2</v>
      </c>
      <c r="L309" s="65">
        <f t="shared" si="40"/>
        <v>3.3016304347826086E-3</v>
      </c>
      <c r="M309" s="44">
        <v>0.64317091199832699</v>
      </c>
      <c r="N309" s="44">
        <v>0.41021212800000001</v>
      </c>
      <c r="O309" s="15">
        <f t="shared" si="33"/>
        <v>-0.23295878399832698</v>
      </c>
      <c r="P309" s="15">
        <f t="shared" si="34"/>
        <v>-36.220354442729054</v>
      </c>
      <c r="Q309" s="15">
        <v>0.42864719772882093</v>
      </c>
      <c r="R309" s="15">
        <v>0.27927234699999998</v>
      </c>
      <c r="S309" s="15">
        <f t="shared" si="35"/>
        <v>-0.14937485072882095</v>
      </c>
      <c r="T309" s="16">
        <f t="shared" si="39"/>
        <v>-34.847970900143707</v>
      </c>
      <c r="U309" s="13">
        <v>0.64</v>
      </c>
      <c r="V309" s="13">
        <v>0</v>
      </c>
      <c r="W309" s="13">
        <v>0</v>
      </c>
      <c r="X309" s="13">
        <v>0</v>
      </c>
      <c r="Y309" s="53">
        <f t="shared" si="36"/>
        <v>0</v>
      </c>
      <c r="Z309" s="53">
        <v>0.91941513415637854</v>
      </c>
      <c r="AA309" s="53">
        <f t="shared" si="37"/>
        <v>0.91941513415637854</v>
      </c>
      <c r="AB309" s="53" t="str">
        <f t="shared" si="38"/>
        <v>0.00</v>
      </c>
      <c r="AC309" s="20"/>
      <c r="AD309" s="20"/>
      <c r="AE309" s="20"/>
      <c r="AF309" s="20"/>
      <c r="AG309" s="20"/>
      <c r="AH309" s="20"/>
      <c r="AI309" s="20"/>
      <c r="AJ309" s="20"/>
      <c r="AK309" s="20"/>
      <c r="AL309" s="20"/>
      <c r="AM309" s="20"/>
      <c r="AN309" s="20"/>
    </row>
    <row r="310" spans="1:40" ht="26.1" customHeight="1" x14ac:dyDescent="0.25">
      <c r="A310" s="39" t="s">
        <v>25</v>
      </c>
      <c r="B310" s="13" t="s">
        <v>24</v>
      </c>
      <c r="C310" s="13">
        <v>34011</v>
      </c>
      <c r="D310" s="13" t="s">
        <v>251</v>
      </c>
      <c r="E310" s="13">
        <v>75482</v>
      </c>
      <c r="F310" s="13" t="s">
        <v>243</v>
      </c>
      <c r="G310" s="4">
        <v>6776</v>
      </c>
      <c r="H310" s="14" t="s">
        <v>36</v>
      </c>
      <c r="I310" s="68">
        <v>46.83</v>
      </c>
      <c r="J310" s="61">
        <v>7.29</v>
      </c>
      <c r="K310" s="65">
        <f t="shared" si="40"/>
        <v>2.1209239130434782E-2</v>
      </c>
      <c r="L310" s="65">
        <f t="shared" si="40"/>
        <v>3.3016304347826086E-3</v>
      </c>
      <c r="M310" s="44">
        <v>4.4618027956653599</v>
      </c>
      <c r="N310" s="44">
        <v>2.8334764410000002</v>
      </c>
      <c r="O310" s="15">
        <f t="shared" si="33"/>
        <v>-1.6283263546653597</v>
      </c>
      <c r="P310" s="15">
        <f t="shared" si="34"/>
        <v>-36.494807799378279</v>
      </c>
      <c r="Q310" s="15">
        <v>2.8224133805390141</v>
      </c>
      <c r="R310" s="15">
        <v>1.8388595840000002</v>
      </c>
      <c r="S310" s="15">
        <f t="shared" si="35"/>
        <v>-0.98355379653901398</v>
      </c>
      <c r="T310" s="16">
        <f t="shared" si="39"/>
        <v>-34.847971006684304</v>
      </c>
      <c r="U310" s="13">
        <v>4.12</v>
      </c>
      <c r="V310" s="13">
        <v>786.58</v>
      </c>
      <c r="W310" s="13">
        <v>3.3</v>
      </c>
      <c r="X310" s="13">
        <v>0</v>
      </c>
      <c r="Y310" s="53">
        <f t="shared" si="36"/>
        <v>0.39329000000000003</v>
      </c>
      <c r="Z310" s="53">
        <v>0.25623641482781134</v>
      </c>
      <c r="AA310" s="53">
        <f t="shared" si="37"/>
        <v>-0.13705358517218869</v>
      </c>
      <c r="AB310" s="53">
        <f t="shared" si="38"/>
        <v>-34.847971006684297</v>
      </c>
      <c r="AC310" s="20"/>
      <c r="AD310" s="20"/>
      <c r="AE310" s="20"/>
      <c r="AF310" s="20"/>
      <c r="AG310" s="20"/>
      <c r="AH310" s="20"/>
      <c r="AI310" s="20"/>
      <c r="AJ310" s="20"/>
      <c r="AK310" s="20"/>
      <c r="AL310" s="20"/>
      <c r="AM310" s="20"/>
      <c r="AN310" s="20"/>
    </row>
    <row r="311" spans="1:40" ht="26.1" customHeight="1" x14ac:dyDescent="0.25">
      <c r="A311" s="39" t="s">
        <v>25</v>
      </c>
      <c r="B311" s="13" t="s">
        <v>24</v>
      </c>
      <c r="C311" s="13">
        <v>34011</v>
      </c>
      <c r="D311" s="13" t="s">
        <v>251</v>
      </c>
      <c r="E311" s="13">
        <v>75482</v>
      </c>
      <c r="F311" s="13" t="s">
        <v>243</v>
      </c>
      <c r="G311" s="4">
        <v>6776</v>
      </c>
      <c r="H311" s="14" t="s">
        <v>38</v>
      </c>
      <c r="I311" s="68">
        <v>46.83</v>
      </c>
      <c r="J311" s="61">
        <v>7.29</v>
      </c>
      <c r="K311" s="65">
        <f t="shared" si="40"/>
        <v>2.1209239130434782E-2</v>
      </c>
      <c r="L311" s="65">
        <f t="shared" si="40"/>
        <v>3.3016304347826086E-3</v>
      </c>
      <c r="M311" s="44">
        <v>0.55301564799856195</v>
      </c>
      <c r="N311" s="44">
        <v>0.35271142</v>
      </c>
      <c r="O311" s="15">
        <f t="shared" si="33"/>
        <v>-0.20030422799856196</v>
      </c>
      <c r="P311" s="15">
        <f t="shared" si="34"/>
        <v>-36.2203544734204</v>
      </c>
      <c r="Q311" s="15">
        <v>0.36856238892748328</v>
      </c>
      <c r="R311" s="15">
        <v>0.24012587399999999</v>
      </c>
      <c r="S311" s="15">
        <f t="shared" si="35"/>
        <v>-0.12843651492748329</v>
      </c>
      <c r="T311" s="16">
        <f t="shared" si="39"/>
        <v>-34.847971140309134</v>
      </c>
      <c r="U311" s="13">
        <v>0.55000000000000004</v>
      </c>
      <c r="V311" s="13">
        <v>0</v>
      </c>
      <c r="W311" s="13">
        <v>0</v>
      </c>
      <c r="X311" s="13">
        <v>0</v>
      </c>
      <c r="Y311" s="53">
        <f t="shared" si="36"/>
        <v>0</v>
      </c>
      <c r="Z311" s="53">
        <v>0.79053785679012334</v>
      </c>
      <c r="AA311" s="53">
        <f t="shared" si="37"/>
        <v>0.79053785679012334</v>
      </c>
      <c r="AB311" s="53" t="str">
        <f t="shared" si="38"/>
        <v>0.00</v>
      </c>
      <c r="AC311" s="20"/>
      <c r="AD311" s="20"/>
      <c r="AE311" s="20"/>
      <c r="AF311" s="20"/>
      <c r="AG311" s="20"/>
      <c r="AH311" s="20"/>
      <c r="AI311" s="20"/>
      <c r="AJ311" s="20"/>
      <c r="AK311" s="20"/>
      <c r="AL311" s="20"/>
      <c r="AM311" s="20"/>
      <c r="AN311" s="20"/>
    </row>
    <row r="312" spans="1:40" ht="26.1" customHeight="1" x14ac:dyDescent="0.25">
      <c r="A312" s="39" t="s">
        <v>25</v>
      </c>
      <c r="B312" s="13" t="s">
        <v>24</v>
      </c>
      <c r="C312" s="13">
        <v>34011</v>
      </c>
      <c r="D312" s="13" t="s">
        <v>251</v>
      </c>
      <c r="E312" s="13">
        <v>75482</v>
      </c>
      <c r="F312" s="13" t="s">
        <v>243</v>
      </c>
      <c r="G312" s="4">
        <v>6776</v>
      </c>
      <c r="H312" s="14" t="s">
        <v>39</v>
      </c>
      <c r="I312" s="68">
        <v>46.83</v>
      </c>
      <c r="J312" s="61">
        <v>7.29</v>
      </c>
      <c r="K312" s="65">
        <f t="shared" si="40"/>
        <v>2.1209239130434782E-2</v>
      </c>
      <c r="L312" s="65">
        <f t="shared" si="40"/>
        <v>3.3016304347826086E-3</v>
      </c>
      <c r="M312" s="44">
        <v>0.552744095998563</v>
      </c>
      <c r="N312" s="44">
        <v>0.35253822499999998</v>
      </c>
      <c r="O312" s="15">
        <f t="shared" si="33"/>
        <v>-0.20020587099856302</v>
      </c>
      <c r="P312" s="15">
        <f t="shared" si="34"/>
        <v>-36.220354490965654</v>
      </c>
      <c r="Q312" s="15">
        <v>0.36838141058772073</v>
      </c>
      <c r="R312" s="15">
        <v>0.24000796399999999</v>
      </c>
      <c r="S312" s="15">
        <f t="shared" si="35"/>
        <v>-0.12837344658772074</v>
      </c>
      <c r="T312" s="16">
        <f t="shared" si="39"/>
        <v>-34.847970852522657</v>
      </c>
      <c r="U312" s="13">
        <v>0.55000000000000004</v>
      </c>
      <c r="V312" s="13">
        <v>0</v>
      </c>
      <c r="W312" s="13">
        <v>0</v>
      </c>
      <c r="X312" s="13">
        <v>0</v>
      </c>
      <c r="Y312" s="53">
        <f t="shared" si="36"/>
        <v>0</v>
      </c>
      <c r="Z312" s="53">
        <v>0.79014967572016459</v>
      </c>
      <c r="AA312" s="53">
        <f t="shared" si="37"/>
        <v>0.79014967572016459</v>
      </c>
      <c r="AB312" s="53" t="str">
        <f t="shared" si="38"/>
        <v>0.00</v>
      </c>
      <c r="AC312" s="20"/>
      <c r="AD312" s="20"/>
      <c r="AE312" s="20"/>
      <c r="AF312" s="20"/>
      <c r="AG312" s="20"/>
      <c r="AH312" s="20"/>
      <c r="AI312" s="20"/>
      <c r="AJ312" s="20"/>
      <c r="AK312" s="20"/>
      <c r="AL312" s="20"/>
      <c r="AM312" s="20"/>
      <c r="AN312" s="20"/>
    </row>
    <row r="313" spans="1:40" ht="26.1" customHeight="1" x14ac:dyDescent="0.25">
      <c r="A313" s="39" t="s">
        <v>25</v>
      </c>
      <c r="B313" s="13" t="s">
        <v>24</v>
      </c>
      <c r="C313" s="13">
        <v>34011</v>
      </c>
      <c r="D313" s="13" t="s">
        <v>251</v>
      </c>
      <c r="E313" s="13">
        <v>75482</v>
      </c>
      <c r="F313" s="13" t="s">
        <v>243</v>
      </c>
      <c r="G313" s="4">
        <v>6776</v>
      </c>
      <c r="H313" s="14" t="s">
        <v>37</v>
      </c>
      <c r="I313" s="68">
        <v>46.83</v>
      </c>
      <c r="J313" s="61">
        <v>7.29</v>
      </c>
      <c r="K313" s="65">
        <f t="shared" si="40"/>
        <v>2.1209239130434782E-2</v>
      </c>
      <c r="L313" s="65">
        <f t="shared" si="40"/>
        <v>3.3016304347826086E-3</v>
      </c>
      <c r="M313" s="44">
        <v>6.7897999999878396</v>
      </c>
      <c r="N313" s="44">
        <v>1.428858E-2</v>
      </c>
      <c r="O313" s="15">
        <f t="shared" si="33"/>
        <v>-6.7755114199878399</v>
      </c>
      <c r="P313" s="15">
        <f t="shared" si="34"/>
        <v>-99.789558160770198</v>
      </c>
      <c r="Q313" s="15">
        <v>4.5251249533197129</v>
      </c>
      <c r="R313" s="15">
        <v>9.7276629999999992E-3</v>
      </c>
      <c r="S313" s="15">
        <f t="shared" si="35"/>
        <v>-4.5153972903197133</v>
      </c>
      <c r="T313" s="16">
        <f t="shared" si="39"/>
        <v>-99.785029958280745</v>
      </c>
      <c r="U313" s="13">
        <v>0.05</v>
      </c>
      <c r="V313" s="13">
        <v>0</v>
      </c>
      <c r="W313" s="13">
        <v>0</v>
      </c>
      <c r="X313" s="13">
        <v>0</v>
      </c>
      <c r="Y313" s="53">
        <f t="shared" si="36"/>
        <v>0</v>
      </c>
      <c r="Z313" s="69">
        <v>3.2025227983539087E-2</v>
      </c>
      <c r="AA313" s="53">
        <f t="shared" si="37"/>
        <v>3.2025227983539087E-2</v>
      </c>
      <c r="AB313" s="53" t="str">
        <f t="shared" si="38"/>
        <v>0.00</v>
      </c>
      <c r="AC313" s="20"/>
      <c r="AD313" s="20"/>
      <c r="AE313" s="20"/>
      <c r="AF313" s="20"/>
      <c r="AG313" s="20"/>
      <c r="AH313" s="20"/>
      <c r="AI313" s="20"/>
      <c r="AJ313" s="20"/>
      <c r="AK313" s="20"/>
      <c r="AL313" s="20"/>
      <c r="AM313" s="20"/>
      <c r="AN313" s="20"/>
    </row>
    <row r="314" spans="1:40" ht="26.1" customHeight="1" x14ac:dyDescent="0.25">
      <c r="A314" s="39" t="s">
        <v>25</v>
      </c>
      <c r="B314" s="13" t="s">
        <v>24</v>
      </c>
      <c r="C314" s="13">
        <v>34011</v>
      </c>
      <c r="D314" s="13" t="s">
        <v>251</v>
      </c>
      <c r="E314" s="13">
        <v>75482</v>
      </c>
      <c r="F314" s="13" t="s">
        <v>243</v>
      </c>
      <c r="G314" s="4">
        <v>6776</v>
      </c>
      <c r="H314" s="14" t="s">
        <v>34</v>
      </c>
      <c r="I314" s="68">
        <v>46.83</v>
      </c>
      <c r="J314" s="61">
        <v>7.29</v>
      </c>
      <c r="K314" s="65">
        <f t="shared" si="40"/>
        <v>2.1209239130434782E-2</v>
      </c>
      <c r="L314" s="65">
        <f t="shared" si="40"/>
        <v>3.3016304347826086E-3</v>
      </c>
      <c r="M314" s="44">
        <v>1.2084063999968499E-2</v>
      </c>
      <c r="N314" s="44">
        <v>7.7071730000000003E-3</v>
      </c>
      <c r="O314" s="15">
        <f t="shared" si="33"/>
        <v>-4.3768909999684991E-3</v>
      </c>
      <c r="P314" s="15">
        <f t="shared" si="34"/>
        <v>-36.220355999272336</v>
      </c>
      <c r="Q314" s="15">
        <v>8.0535361194564378E-3</v>
      </c>
      <c r="R314" s="15">
        <v>5.2470419999999995E-3</v>
      </c>
      <c r="S314" s="15">
        <f t="shared" si="35"/>
        <v>-2.8064941194564383E-3</v>
      </c>
      <c r="T314" s="16">
        <f t="shared" si="39"/>
        <v>-34.847973335293844</v>
      </c>
      <c r="U314" s="13">
        <v>0.01</v>
      </c>
      <c r="V314" s="13">
        <v>2.2799999999999998</v>
      </c>
      <c r="W314" s="13">
        <v>0</v>
      </c>
      <c r="X314" s="13">
        <v>0</v>
      </c>
      <c r="Y314" s="53">
        <f t="shared" si="36"/>
        <v>1.14E-3</v>
      </c>
      <c r="Z314" s="53">
        <v>1.727421234567901E-2</v>
      </c>
      <c r="AA314" s="53">
        <f t="shared" si="37"/>
        <v>1.6134212345679012E-2</v>
      </c>
      <c r="AB314" s="53">
        <f t="shared" si="38"/>
        <v>1415.2817847086853</v>
      </c>
      <c r="AC314" s="20"/>
      <c r="AD314" s="20"/>
      <c r="AE314" s="20"/>
      <c r="AF314" s="20"/>
      <c r="AG314" s="20"/>
      <c r="AH314" s="20"/>
      <c r="AI314" s="20"/>
      <c r="AJ314" s="20"/>
      <c r="AK314" s="20"/>
      <c r="AL314" s="20"/>
      <c r="AM314" s="20"/>
      <c r="AN314" s="20"/>
    </row>
    <row r="315" spans="1:40" ht="26.1" customHeight="1" x14ac:dyDescent="0.25">
      <c r="A315" s="39" t="s">
        <v>245</v>
      </c>
      <c r="B315" s="13" t="s">
        <v>260</v>
      </c>
      <c r="C315" s="13">
        <v>34023</v>
      </c>
      <c r="D315" s="13" t="s">
        <v>252</v>
      </c>
      <c r="E315" s="13">
        <v>18940</v>
      </c>
      <c r="F315" s="13" t="s">
        <v>246</v>
      </c>
      <c r="G315" s="4">
        <v>57839</v>
      </c>
      <c r="H315" s="14" t="s">
        <v>35</v>
      </c>
      <c r="I315" s="68">
        <v>0</v>
      </c>
      <c r="J315" s="61">
        <v>4010.91</v>
      </c>
      <c r="K315" s="65">
        <f t="shared" si="40"/>
        <v>0</v>
      </c>
      <c r="L315" s="65">
        <f t="shared" si="40"/>
        <v>1.8165353260869566</v>
      </c>
      <c r="M315" s="44">
        <v>0</v>
      </c>
      <c r="N315" s="44">
        <v>474.43486949999999</v>
      </c>
      <c r="O315" s="15">
        <f t="shared" si="33"/>
        <v>474.43486949999999</v>
      </c>
      <c r="P315" s="15" t="str">
        <f t="shared" si="34"/>
        <v>0.00</v>
      </c>
      <c r="Q315" s="15">
        <v>0</v>
      </c>
      <c r="R315" s="15">
        <v>137.11823759000001</v>
      </c>
      <c r="S315" s="15">
        <f t="shared" si="35"/>
        <v>137.11823759000001</v>
      </c>
      <c r="T315" s="16" t="str">
        <f t="shared" si="39"/>
        <v>0</v>
      </c>
      <c r="U315" s="13"/>
      <c r="V315" s="13"/>
      <c r="W315" s="13"/>
      <c r="X315" s="13"/>
      <c r="Y315" s="53">
        <f t="shared" si="36"/>
        <v>0</v>
      </c>
      <c r="Z315" s="53">
        <v>1.641035895355534</v>
      </c>
      <c r="AA315" s="53">
        <f t="shared" si="37"/>
        <v>1.641035895355534</v>
      </c>
      <c r="AB315" s="53" t="str">
        <f t="shared" si="38"/>
        <v>0.00</v>
      </c>
      <c r="AC315" s="20"/>
      <c r="AD315" s="20"/>
      <c r="AE315" s="20"/>
      <c r="AF315" s="20"/>
      <c r="AG315" s="20"/>
      <c r="AH315" s="20"/>
      <c r="AI315" s="20"/>
      <c r="AJ315" s="20"/>
      <c r="AK315" s="20"/>
      <c r="AL315" s="20"/>
      <c r="AM315" s="20"/>
      <c r="AN315" s="20"/>
    </row>
    <row r="316" spans="1:40" ht="26.1" customHeight="1" x14ac:dyDescent="0.25">
      <c r="A316" s="39" t="s">
        <v>245</v>
      </c>
      <c r="B316" s="13" t="s">
        <v>260</v>
      </c>
      <c r="C316" s="13">
        <v>34023</v>
      </c>
      <c r="D316" s="13" t="s">
        <v>252</v>
      </c>
      <c r="E316" s="13">
        <v>18940</v>
      </c>
      <c r="F316" s="13" t="s">
        <v>246</v>
      </c>
      <c r="G316" s="4">
        <v>57839</v>
      </c>
      <c r="H316" s="14" t="s">
        <v>40</v>
      </c>
      <c r="I316" s="68">
        <v>0</v>
      </c>
      <c r="J316" s="61">
        <v>4010.91</v>
      </c>
      <c r="K316" s="65">
        <f t="shared" si="40"/>
        <v>0</v>
      </c>
      <c r="L316" s="65">
        <f t="shared" si="40"/>
        <v>1.8165353260869566</v>
      </c>
      <c r="M316" s="44">
        <v>0</v>
      </c>
      <c r="N316" s="44">
        <v>0</v>
      </c>
      <c r="O316" s="15">
        <f t="shared" si="33"/>
        <v>0</v>
      </c>
      <c r="P316" s="15" t="str">
        <f t="shared" si="34"/>
        <v>0.00</v>
      </c>
      <c r="Q316" s="15">
        <v>0</v>
      </c>
      <c r="R316" s="15">
        <v>0</v>
      </c>
      <c r="S316" s="15">
        <f t="shared" si="35"/>
        <v>0</v>
      </c>
      <c r="T316" s="16" t="str">
        <f t="shared" si="39"/>
        <v>0</v>
      </c>
      <c r="U316" s="13"/>
      <c r="V316" s="13"/>
      <c r="W316" s="13"/>
      <c r="X316" s="13"/>
      <c r="Y316" s="53">
        <f t="shared" si="36"/>
        <v>0</v>
      </c>
      <c r="Z316" s="53">
        <v>0</v>
      </c>
      <c r="AA316" s="53">
        <f t="shared" si="37"/>
        <v>0</v>
      </c>
      <c r="AB316" s="53" t="str">
        <f t="shared" si="38"/>
        <v>0.00</v>
      </c>
      <c r="AC316" s="20"/>
      <c r="AD316" s="20"/>
      <c r="AE316" s="20"/>
      <c r="AF316" s="20"/>
      <c r="AG316" s="20"/>
      <c r="AH316" s="20"/>
      <c r="AI316" s="20"/>
      <c r="AJ316" s="20"/>
      <c r="AK316" s="20"/>
      <c r="AL316" s="20"/>
      <c r="AM316" s="20"/>
      <c r="AN316" s="20"/>
    </row>
    <row r="317" spans="1:40" ht="26.1" customHeight="1" x14ac:dyDescent="0.25">
      <c r="A317" s="39" t="s">
        <v>245</v>
      </c>
      <c r="B317" s="13" t="s">
        <v>260</v>
      </c>
      <c r="C317" s="13">
        <v>34023</v>
      </c>
      <c r="D317" s="13" t="s">
        <v>252</v>
      </c>
      <c r="E317" s="13">
        <v>18940</v>
      </c>
      <c r="F317" s="13" t="s">
        <v>246</v>
      </c>
      <c r="G317" s="4">
        <v>57839</v>
      </c>
      <c r="H317" s="14" t="s">
        <v>36</v>
      </c>
      <c r="I317" s="68">
        <v>0</v>
      </c>
      <c r="J317" s="61">
        <v>4010.91</v>
      </c>
      <c r="K317" s="65">
        <f t="shared" si="40"/>
        <v>0</v>
      </c>
      <c r="L317" s="65">
        <f t="shared" si="40"/>
        <v>1.8165353260869566</v>
      </c>
      <c r="M317" s="44">
        <v>0</v>
      </c>
      <c r="N317" s="44">
        <v>142.33046085000001</v>
      </c>
      <c r="O317" s="15">
        <f t="shared" si="33"/>
        <v>142.33046085000001</v>
      </c>
      <c r="P317" s="15" t="str">
        <f t="shared" si="34"/>
        <v>0.00</v>
      </c>
      <c r="Q317" s="15">
        <v>0</v>
      </c>
      <c r="R317" s="15">
        <v>41.135471277000001</v>
      </c>
      <c r="S317" s="15">
        <f t="shared" si="35"/>
        <v>41.135471277000001</v>
      </c>
      <c r="T317" s="16" t="str">
        <f t="shared" si="39"/>
        <v>0</v>
      </c>
      <c r="U317" s="13"/>
      <c r="V317" s="13"/>
      <c r="W317" s="13"/>
      <c r="X317" s="13"/>
      <c r="Y317" s="53">
        <f t="shared" si="36"/>
        <v>0</v>
      </c>
      <c r="Z317" s="53">
        <v>0.49231076860649658</v>
      </c>
      <c r="AA317" s="53">
        <f t="shared" si="37"/>
        <v>0.49231076860649658</v>
      </c>
      <c r="AB317" s="53" t="str">
        <f t="shared" si="38"/>
        <v>0.00</v>
      </c>
      <c r="AC317" s="20"/>
      <c r="AD317" s="20"/>
      <c r="AE317" s="20"/>
      <c r="AF317" s="20"/>
      <c r="AG317" s="20"/>
      <c r="AH317" s="20"/>
      <c r="AI317" s="20"/>
      <c r="AJ317" s="20"/>
      <c r="AK317" s="20"/>
      <c r="AL317" s="20"/>
      <c r="AM317" s="20"/>
      <c r="AN317" s="20"/>
    </row>
    <row r="318" spans="1:40" ht="26.1" customHeight="1" x14ac:dyDescent="0.25">
      <c r="A318" s="39" t="s">
        <v>245</v>
      </c>
      <c r="B318" s="13" t="s">
        <v>260</v>
      </c>
      <c r="C318" s="13">
        <v>34023</v>
      </c>
      <c r="D318" s="13" t="s">
        <v>252</v>
      </c>
      <c r="E318" s="13">
        <v>18940</v>
      </c>
      <c r="F318" s="13" t="s">
        <v>246</v>
      </c>
      <c r="G318" s="4">
        <v>57839</v>
      </c>
      <c r="H318" s="14" t="s">
        <v>38</v>
      </c>
      <c r="I318" s="68">
        <v>0</v>
      </c>
      <c r="J318" s="61">
        <v>4010.91</v>
      </c>
      <c r="K318" s="65">
        <f t="shared" si="40"/>
        <v>0</v>
      </c>
      <c r="L318" s="65">
        <f t="shared" si="40"/>
        <v>1.8165353260869566</v>
      </c>
      <c r="M318" s="44">
        <v>0</v>
      </c>
      <c r="N318" s="44">
        <v>104.37567129</v>
      </c>
      <c r="O318" s="15">
        <f t="shared" si="33"/>
        <v>104.37567129</v>
      </c>
      <c r="P318" s="15" t="str">
        <f t="shared" si="34"/>
        <v>0.00</v>
      </c>
      <c r="Q318" s="15">
        <v>0</v>
      </c>
      <c r="R318" s="15">
        <v>30.16601227</v>
      </c>
      <c r="S318" s="15">
        <f t="shared" si="35"/>
        <v>30.16601227</v>
      </c>
      <c r="T318" s="16" t="str">
        <f t="shared" si="39"/>
        <v>0</v>
      </c>
      <c r="U318" s="13"/>
      <c r="V318" s="13"/>
      <c r="W318" s="13"/>
      <c r="X318" s="13"/>
      <c r="Y318" s="53">
        <f t="shared" si="36"/>
        <v>0</v>
      </c>
      <c r="Z318" s="53">
        <v>0.36102789698056192</v>
      </c>
      <c r="AA318" s="53">
        <f t="shared" si="37"/>
        <v>0.36102789698056192</v>
      </c>
      <c r="AB318" s="53" t="str">
        <f t="shared" si="38"/>
        <v>0.00</v>
      </c>
      <c r="AC318" s="20"/>
      <c r="AD318" s="20"/>
      <c r="AE318" s="20"/>
      <c r="AF318" s="20"/>
      <c r="AG318" s="20"/>
      <c r="AH318" s="20"/>
      <c r="AI318" s="20"/>
      <c r="AJ318" s="20"/>
      <c r="AK318" s="20"/>
      <c r="AL318" s="20"/>
      <c r="AM318" s="20"/>
      <c r="AN318" s="20"/>
    </row>
    <row r="319" spans="1:40" ht="26.1" customHeight="1" x14ac:dyDescent="0.25">
      <c r="A319" s="39" t="s">
        <v>245</v>
      </c>
      <c r="B319" s="13" t="s">
        <v>260</v>
      </c>
      <c r="C319" s="13">
        <v>34023</v>
      </c>
      <c r="D319" s="13" t="s">
        <v>252</v>
      </c>
      <c r="E319" s="13">
        <v>18940</v>
      </c>
      <c r="F319" s="13" t="s">
        <v>246</v>
      </c>
      <c r="G319" s="4">
        <v>57839</v>
      </c>
      <c r="H319" s="14" t="s">
        <v>39</v>
      </c>
      <c r="I319" s="68">
        <v>0</v>
      </c>
      <c r="J319" s="61">
        <v>4010.91</v>
      </c>
      <c r="K319" s="65">
        <f t="shared" si="40"/>
        <v>0</v>
      </c>
      <c r="L319" s="65">
        <f t="shared" si="40"/>
        <v>1.8165353260869566</v>
      </c>
      <c r="M319" s="44">
        <v>0</v>
      </c>
      <c r="N319" s="44">
        <v>104.37567129</v>
      </c>
      <c r="O319" s="15">
        <f t="shared" si="33"/>
        <v>104.37567129</v>
      </c>
      <c r="P319" s="15" t="str">
        <f t="shared" si="34"/>
        <v>0.00</v>
      </c>
      <c r="Q319" s="15">
        <v>0</v>
      </c>
      <c r="R319" s="15">
        <v>30.16601227</v>
      </c>
      <c r="S319" s="15">
        <f t="shared" si="35"/>
        <v>30.16601227</v>
      </c>
      <c r="T319" s="16" t="str">
        <f t="shared" si="39"/>
        <v>0</v>
      </c>
      <c r="U319" s="13"/>
      <c r="V319" s="13"/>
      <c r="W319" s="13"/>
      <c r="X319" s="13"/>
      <c r="Y319" s="53">
        <f t="shared" si="36"/>
        <v>0</v>
      </c>
      <c r="Z319" s="53">
        <v>0.36102789698056192</v>
      </c>
      <c r="AA319" s="53">
        <f t="shared" si="37"/>
        <v>0.36102789698056192</v>
      </c>
      <c r="AB319" s="53" t="str">
        <f t="shared" si="38"/>
        <v>0.00</v>
      </c>
      <c r="AC319" s="20"/>
      <c r="AD319" s="20"/>
      <c r="AE319" s="20"/>
      <c r="AF319" s="20"/>
      <c r="AG319" s="20"/>
      <c r="AH319" s="20"/>
      <c r="AI319" s="20"/>
      <c r="AJ319" s="20"/>
      <c r="AK319" s="20"/>
      <c r="AL319" s="20"/>
      <c r="AM319" s="20"/>
      <c r="AN319" s="20"/>
    </row>
    <row r="320" spans="1:40" ht="26.1" customHeight="1" x14ac:dyDescent="0.25">
      <c r="A320" s="39" t="s">
        <v>245</v>
      </c>
      <c r="B320" s="13" t="s">
        <v>260</v>
      </c>
      <c r="C320" s="13">
        <v>34023</v>
      </c>
      <c r="D320" s="13" t="s">
        <v>252</v>
      </c>
      <c r="E320" s="13">
        <v>18940</v>
      </c>
      <c r="F320" s="13" t="s">
        <v>246</v>
      </c>
      <c r="G320" s="4">
        <v>57839</v>
      </c>
      <c r="H320" s="14" t="s">
        <v>37</v>
      </c>
      <c r="I320" s="68">
        <v>0</v>
      </c>
      <c r="J320" s="61">
        <v>4010.91</v>
      </c>
      <c r="K320" s="65">
        <f t="shared" si="40"/>
        <v>0</v>
      </c>
      <c r="L320" s="65">
        <f t="shared" si="40"/>
        <v>1.8165353260869566</v>
      </c>
      <c r="M320" s="44">
        <v>0</v>
      </c>
      <c r="N320" s="44">
        <v>25.30319304</v>
      </c>
      <c r="O320" s="15">
        <f t="shared" si="33"/>
        <v>25.30319304</v>
      </c>
      <c r="P320" s="15" t="str">
        <f t="shared" si="34"/>
        <v>0.00</v>
      </c>
      <c r="Q320" s="15">
        <v>0</v>
      </c>
      <c r="R320" s="15">
        <v>7.312972673</v>
      </c>
      <c r="S320" s="15">
        <f t="shared" si="35"/>
        <v>7.312972673</v>
      </c>
      <c r="T320" s="16" t="str">
        <f t="shared" si="39"/>
        <v>0</v>
      </c>
      <c r="U320" s="13"/>
      <c r="V320" s="13"/>
      <c r="W320" s="13"/>
      <c r="X320" s="13"/>
      <c r="Y320" s="53">
        <f t="shared" si="36"/>
        <v>0</v>
      </c>
      <c r="Z320" s="69">
        <v>8.7521914437318063E-2</v>
      </c>
      <c r="AA320" s="53">
        <f t="shared" si="37"/>
        <v>8.7521914437318063E-2</v>
      </c>
      <c r="AB320" s="53" t="str">
        <f t="shared" si="38"/>
        <v>0.00</v>
      </c>
      <c r="AC320" s="20"/>
      <c r="AD320" s="20"/>
      <c r="AE320" s="20"/>
      <c r="AF320" s="20"/>
      <c r="AG320" s="20"/>
      <c r="AH320" s="20"/>
      <c r="AI320" s="20"/>
      <c r="AJ320" s="20"/>
      <c r="AK320" s="20"/>
      <c r="AL320" s="20"/>
      <c r="AM320" s="20"/>
      <c r="AN320" s="20"/>
    </row>
    <row r="321" spans="1:40" ht="26.1" customHeight="1" x14ac:dyDescent="0.25">
      <c r="A321" s="39" t="s">
        <v>245</v>
      </c>
      <c r="B321" s="13" t="s">
        <v>260</v>
      </c>
      <c r="C321" s="13">
        <v>34023</v>
      </c>
      <c r="D321" s="13" t="s">
        <v>252</v>
      </c>
      <c r="E321" s="13">
        <v>18940</v>
      </c>
      <c r="F321" s="13" t="s">
        <v>246</v>
      </c>
      <c r="G321" s="4">
        <v>57839</v>
      </c>
      <c r="H321" s="14" t="s">
        <v>34</v>
      </c>
      <c r="I321" s="68">
        <v>0</v>
      </c>
      <c r="J321" s="61">
        <v>4010.91</v>
      </c>
      <c r="K321" s="65">
        <f t="shared" si="40"/>
        <v>0</v>
      </c>
      <c r="L321" s="65">
        <f t="shared" si="40"/>
        <v>1.8165353260869566</v>
      </c>
      <c r="M321" s="44">
        <v>0</v>
      </c>
      <c r="N321" s="44">
        <v>33.210440859999999</v>
      </c>
      <c r="O321" s="15">
        <f t="shared" si="33"/>
        <v>33.210440859999999</v>
      </c>
      <c r="P321" s="15" t="str">
        <f t="shared" si="34"/>
        <v>0.00</v>
      </c>
      <c r="Q321" s="15">
        <v>0</v>
      </c>
      <c r="R321" s="15">
        <v>9.5982766299999991</v>
      </c>
      <c r="S321" s="15">
        <f t="shared" si="35"/>
        <v>9.5982766299999991</v>
      </c>
      <c r="T321" s="16" t="str">
        <f t="shared" si="39"/>
        <v>0</v>
      </c>
      <c r="U321" s="13"/>
      <c r="V321" s="13"/>
      <c r="W321" s="13"/>
      <c r="X321" s="13"/>
      <c r="Y321" s="53">
        <f t="shared" si="36"/>
        <v>0</v>
      </c>
      <c r="Z321" s="53">
        <v>0.11487251265932089</v>
      </c>
      <c r="AA321" s="53">
        <f t="shared" si="37"/>
        <v>0.11487251265932089</v>
      </c>
      <c r="AB321" s="53" t="str">
        <f t="shared" si="38"/>
        <v>0.00</v>
      </c>
      <c r="AC321" s="20"/>
      <c r="AD321" s="20"/>
      <c r="AE321" s="20"/>
      <c r="AF321" s="20"/>
      <c r="AG321" s="20"/>
      <c r="AH321" s="20"/>
      <c r="AI321" s="20"/>
      <c r="AJ321" s="20"/>
      <c r="AK321" s="20"/>
      <c r="AL321" s="20"/>
      <c r="AM321" s="20"/>
      <c r="AN321" s="20"/>
    </row>
    <row r="322" spans="1:40" ht="26.1" customHeight="1" x14ac:dyDescent="0.25">
      <c r="A322" s="39"/>
      <c r="B322" s="13"/>
      <c r="C322" s="13"/>
      <c r="D322" s="13"/>
      <c r="E322" s="13"/>
      <c r="F322" s="13"/>
      <c r="G322" s="4"/>
      <c r="H322" s="14"/>
      <c r="I322" s="68"/>
      <c r="J322" s="61"/>
      <c r="K322" s="65">
        <f t="shared" si="40"/>
        <v>0</v>
      </c>
      <c r="L322" s="65">
        <f t="shared" si="40"/>
        <v>0</v>
      </c>
      <c r="M322" s="15"/>
      <c r="N322" s="15"/>
      <c r="O322" s="15">
        <f t="shared" si="33"/>
        <v>0</v>
      </c>
      <c r="P322" s="15" t="str">
        <f t="shared" si="34"/>
        <v>0.00</v>
      </c>
      <c r="Q322" s="15"/>
      <c r="R322" s="15"/>
      <c r="S322" s="15">
        <f t="shared" si="35"/>
        <v>0</v>
      </c>
      <c r="T322" s="16" t="str">
        <f t="shared" si="39"/>
        <v>0</v>
      </c>
      <c r="U322" s="13"/>
      <c r="V322" s="13"/>
      <c r="W322" s="13"/>
      <c r="X322" s="13"/>
      <c r="Y322" s="53">
        <f t="shared" si="36"/>
        <v>0</v>
      </c>
      <c r="Z322" s="53"/>
      <c r="AA322" s="53">
        <f t="shared" si="37"/>
        <v>0</v>
      </c>
      <c r="AB322" s="53" t="str">
        <f t="shared" si="38"/>
        <v>0.00</v>
      </c>
      <c r="AC322" s="20"/>
      <c r="AD322" s="20"/>
      <c r="AE322" s="20"/>
      <c r="AF322" s="20"/>
      <c r="AG322" s="20"/>
      <c r="AH322" s="20"/>
      <c r="AI322" s="20"/>
      <c r="AJ322" s="20"/>
      <c r="AK322" s="20"/>
      <c r="AL322" s="20"/>
      <c r="AM322" s="20"/>
      <c r="AN322" s="20"/>
    </row>
    <row r="323" spans="1:40" x14ac:dyDescent="0.25">
      <c r="A323" s="41"/>
      <c r="H323" s="21"/>
      <c r="Y323" s="55"/>
      <c r="Z323" s="53"/>
    </row>
    <row r="324" spans="1:40" s="91" customFormat="1" x14ac:dyDescent="0.25">
      <c r="A324" s="92" t="s">
        <v>675</v>
      </c>
      <c r="I324" s="58">
        <f>SUBTOTAL(9,I7:I323)</f>
        <v>513421.86000000028</v>
      </c>
      <c r="J324" s="58">
        <f>SUBTOTAL(9,J7:J323)</f>
        <v>733262.67000000097</v>
      </c>
      <c r="M324" s="58">
        <f>SUBTOTAL(9,M7:M323)</f>
        <v>15108.45781926056</v>
      </c>
      <c r="N324" s="58">
        <f>SUBTOTAL(9,N7:N323)</f>
        <v>12745.420802793995</v>
      </c>
      <c r="O324" s="58">
        <f>SUBTOTAL(9,O7:O323)</f>
        <v>-2363.0370164665665</v>
      </c>
      <c r="P324" s="94">
        <f>IFERROR(((N324-M324)/M324)*100,"NA")</f>
        <v>-15.640491205224926</v>
      </c>
      <c r="Q324" s="58">
        <f>SUBTOTAL(9,Q7:Q323)</f>
        <v>7047.2902961450236</v>
      </c>
      <c r="R324" s="58">
        <f>SUBTOTAL(9,R7:R323)</f>
        <v>4731.0253898359997</v>
      </c>
      <c r="S324" s="58">
        <f>SUBTOTAL(9,S7:S323)</f>
        <v>-2316.2649063090216</v>
      </c>
      <c r="T324" s="94">
        <f t="shared" ref="T324" si="41">IFERROR(((R324-Q324)/Q324)*100,"NA")</f>
        <v>-32.867454141573489</v>
      </c>
      <c r="U324" s="58">
        <f t="shared" ref="U324:AA324" si="42">SUBTOTAL(9,U7:U323)</f>
        <v>14791.319999999996</v>
      </c>
      <c r="V324" s="58">
        <f t="shared" si="42"/>
        <v>272226.95000999991</v>
      </c>
      <c r="W324" s="58">
        <f t="shared" si="42"/>
        <v>3122.6600000000008</v>
      </c>
      <c r="X324" s="58">
        <f t="shared" si="42"/>
        <v>41049.67</v>
      </c>
      <c r="Y324" s="58">
        <f t="shared" si="42"/>
        <v>136.11347500500003</v>
      </c>
      <c r="Z324" s="71">
        <f t="shared" si="42"/>
        <v>169.20764460177443</v>
      </c>
      <c r="AA324" s="58">
        <f t="shared" si="42"/>
        <v>33.094169596774385</v>
      </c>
      <c r="AB324" s="94">
        <f>IFERROR(((Z324-Y324)/Y324)*100,"NA")</f>
        <v>24.313661520697135</v>
      </c>
    </row>
  </sheetData>
  <printOptions gridLines="1"/>
  <pageMargins left="0.2" right="0.2" top="0.25" bottom="0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EGU COUNTY SUMMARY</vt:lpstr>
      <vt:lpstr>EGU-HEDD Benefits</vt:lpstr>
      <vt:lpstr>BL England Benefits</vt:lpstr>
      <vt:lpstr>EGU by Process</vt:lpstr>
      <vt:lpstr>EGU by Unit</vt:lpstr>
      <vt:lpstr>EGU by Unit NOx North</vt:lpstr>
      <vt:lpstr>EGU by Unit VOC North</vt:lpstr>
      <vt:lpstr>EGU by unit All_ (2)</vt:lpstr>
      <vt:lpstr>EGU by Unit CO North</vt:lpstr>
      <vt:lpstr>EGU by County</vt:lpstr>
      <vt:lpstr>EGU by SCC</vt:lpstr>
      <vt:lpstr>EGU by Facility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2017-06-30T14:01:10Z</dcterms:created>
  <dcterms:modified xsi:type="dcterms:W3CDTF">2020-10-02T17:52:08Z</dcterms:modified>
</cp:coreProperties>
</file>